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kparthun/Dropbox/Mac/Documents/Lovejoy, et al Paper/JBC 2/"/>
    </mc:Choice>
  </mc:AlternateContent>
  <xr:revisionPtr revIDLastSave="0" documentId="13_ncr:1_{4533E60F-DE18-EA41-AD06-B81AF0C1F167}" xr6:coauthVersionLast="47" xr6:coauthVersionMax="47" xr10:uidLastSave="{00000000-0000-0000-0000-000000000000}"/>
  <bookViews>
    <workbookView xWindow="1820" yWindow="500" windowWidth="34920" windowHeight="21540" xr2:uid="{00000000-000D-0000-FFFF-FFFF00000000}"/>
  </bookViews>
  <sheets>
    <sheet name="21-10-18 Nuclear Lamina 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4105" i="1" l="1"/>
  <c r="W14105" i="1"/>
  <c r="Y14105" i="1" s="1"/>
  <c r="X14104" i="1"/>
  <c r="W14104" i="1"/>
  <c r="Y14104" i="1" s="1"/>
  <c r="X14103" i="1"/>
  <c r="W14103" i="1"/>
  <c r="Y14103" i="1" s="1"/>
  <c r="X14102" i="1"/>
  <c r="W14102" i="1"/>
  <c r="Y14102" i="1" s="1"/>
  <c r="X14101" i="1"/>
  <c r="W14101" i="1"/>
  <c r="Y14101" i="1" s="1"/>
  <c r="X14100" i="1"/>
  <c r="W14100" i="1"/>
  <c r="Y14100" i="1" s="1"/>
  <c r="X14099" i="1"/>
  <c r="W14099" i="1"/>
  <c r="Y14099" i="1" s="1"/>
  <c r="X14098" i="1"/>
  <c r="W14098" i="1"/>
  <c r="Y14098" i="1" s="1"/>
  <c r="X14097" i="1"/>
  <c r="W14097" i="1"/>
  <c r="Y14097" i="1" s="1"/>
  <c r="X14096" i="1"/>
  <c r="W14096" i="1"/>
  <c r="Y14096" i="1" s="1"/>
  <c r="X14095" i="1"/>
  <c r="W14095" i="1"/>
  <c r="Y14095" i="1" s="1"/>
  <c r="X14094" i="1"/>
  <c r="W14094" i="1"/>
  <c r="Y14094" i="1" s="1"/>
  <c r="X14093" i="1"/>
  <c r="W14093" i="1"/>
  <c r="Y14093" i="1" s="1"/>
  <c r="X14092" i="1"/>
  <c r="W14092" i="1"/>
  <c r="Y14092" i="1" s="1"/>
  <c r="X14091" i="1"/>
  <c r="W14091" i="1"/>
  <c r="Y14091" i="1" s="1"/>
  <c r="X14090" i="1"/>
  <c r="W14090" i="1"/>
  <c r="Y14090" i="1" s="1"/>
  <c r="X14089" i="1"/>
  <c r="W14089" i="1"/>
  <c r="Y14089" i="1" s="1"/>
  <c r="X14088" i="1"/>
  <c r="W14088" i="1"/>
  <c r="Y14088" i="1" s="1"/>
  <c r="X14087" i="1"/>
  <c r="W14087" i="1"/>
  <c r="Y14087" i="1" s="1"/>
  <c r="X14086" i="1"/>
  <c r="W14086" i="1"/>
  <c r="Y14086" i="1" s="1"/>
  <c r="X14085" i="1"/>
  <c r="W14085" i="1"/>
  <c r="Y14085" i="1" s="1"/>
  <c r="X14084" i="1"/>
  <c r="W14084" i="1"/>
  <c r="Y14084" i="1" s="1"/>
  <c r="X14083" i="1"/>
  <c r="W14083" i="1"/>
  <c r="Y14083" i="1" s="1"/>
  <c r="X14082" i="1"/>
  <c r="W14082" i="1"/>
  <c r="Y14082" i="1" s="1"/>
  <c r="X14081" i="1"/>
  <c r="W14081" i="1"/>
  <c r="Y14081" i="1" s="1"/>
  <c r="X14080" i="1"/>
  <c r="W14080" i="1"/>
  <c r="Y14080" i="1" s="1"/>
  <c r="X14079" i="1"/>
  <c r="W14079" i="1"/>
  <c r="Y14079" i="1" s="1"/>
  <c r="X14078" i="1"/>
  <c r="W14078" i="1"/>
  <c r="Y14078" i="1" s="1"/>
  <c r="X14077" i="1"/>
  <c r="W14077" i="1"/>
  <c r="Y14077" i="1" s="1"/>
  <c r="X14076" i="1"/>
  <c r="W14076" i="1"/>
  <c r="Y14076" i="1" s="1"/>
  <c r="X14075" i="1"/>
  <c r="W14075" i="1"/>
  <c r="Y14075" i="1" s="1"/>
  <c r="X14074" i="1"/>
  <c r="W14074" i="1"/>
  <c r="Y14074" i="1" s="1"/>
  <c r="X14073" i="1"/>
  <c r="W14073" i="1"/>
  <c r="Y14073" i="1" s="1"/>
  <c r="X14072" i="1"/>
  <c r="W14072" i="1"/>
  <c r="Y14072" i="1" s="1"/>
  <c r="X14071" i="1"/>
  <c r="W14071" i="1"/>
  <c r="Y14071" i="1" s="1"/>
  <c r="X14070" i="1"/>
  <c r="W14070" i="1"/>
  <c r="Y14070" i="1" s="1"/>
  <c r="X14069" i="1"/>
  <c r="W14069" i="1"/>
  <c r="Y14069" i="1" s="1"/>
  <c r="X14068" i="1"/>
  <c r="W14068" i="1"/>
  <c r="Y14068" i="1" s="1"/>
  <c r="X14067" i="1"/>
  <c r="W14067" i="1"/>
  <c r="Y14067" i="1" s="1"/>
  <c r="X14066" i="1"/>
  <c r="W14066" i="1"/>
  <c r="Y14066" i="1" s="1"/>
  <c r="X14065" i="1"/>
  <c r="W14065" i="1"/>
  <c r="Y14065" i="1" s="1"/>
  <c r="X14064" i="1"/>
  <c r="W14064" i="1"/>
  <c r="Y14064" i="1" s="1"/>
  <c r="X14063" i="1"/>
  <c r="W14063" i="1"/>
  <c r="Y14063" i="1" s="1"/>
  <c r="X14062" i="1"/>
  <c r="W14062" i="1"/>
  <c r="Y14062" i="1" s="1"/>
  <c r="X14061" i="1"/>
  <c r="W14061" i="1"/>
  <c r="Y14061" i="1" s="1"/>
  <c r="X14060" i="1"/>
  <c r="W14060" i="1"/>
  <c r="Y14060" i="1" s="1"/>
  <c r="X14059" i="1"/>
  <c r="W14059" i="1"/>
  <c r="Y14059" i="1" s="1"/>
  <c r="X14058" i="1"/>
  <c r="W14058" i="1"/>
  <c r="Y14058" i="1" s="1"/>
  <c r="X14057" i="1"/>
  <c r="W14057" i="1"/>
  <c r="Y14057" i="1" s="1"/>
  <c r="X14056" i="1"/>
  <c r="W14056" i="1"/>
  <c r="Y14056" i="1" s="1"/>
  <c r="X14055" i="1"/>
  <c r="W14055" i="1"/>
  <c r="Y14055" i="1" s="1"/>
  <c r="X14054" i="1"/>
  <c r="W14054" i="1"/>
  <c r="Y14054" i="1" s="1"/>
  <c r="X14053" i="1"/>
  <c r="W14053" i="1"/>
  <c r="Y14053" i="1" s="1"/>
  <c r="X14052" i="1"/>
  <c r="W14052" i="1"/>
  <c r="Y14052" i="1" s="1"/>
  <c r="X14051" i="1"/>
  <c r="W14051" i="1"/>
  <c r="Y14051" i="1" s="1"/>
  <c r="X14050" i="1"/>
  <c r="W14050" i="1"/>
  <c r="Y14050" i="1" s="1"/>
  <c r="X14049" i="1"/>
  <c r="W14049" i="1"/>
  <c r="Y14049" i="1" s="1"/>
  <c r="X14048" i="1"/>
  <c r="W14048" i="1"/>
  <c r="Y14048" i="1" s="1"/>
  <c r="X14047" i="1"/>
  <c r="W14047" i="1"/>
  <c r="Y14047" i="1" s="1"/>
  <c r="X14046" i="1"/>
  <c r="W14046" i="1"/>
  <c r="Y14046" i="1" s="1"/>
  <c r="X14045" i="1"/>
  <c r="W14045" i="1"/>
  <c r="Y14045" i="1" s="1"/>
  <c r="X14044" i="1"/>
  <c r="W14044" i="1"/>
  <c r="Y14044" i="1" s="1"/>
  <c r="X14043" i="1"/>
  <c r="W14043" i="1"/>
  <c r="Y14043" i="1" s="1"/>
  <c r="X14042" i="1"/>
  <c r="W14042" i="1"/>
  <c r="Y14042" i="1" s="1"/>
  <c r="X14041" i="1"/>
  <c r="W14041" i="1"/>
  <c r="Y14041" i="1" s="1"/>
  <c r="X14040" i="1"/>
  <c r="W14040" i="1"/>
  <c r="Y14040" i="1" s="1"/>
  <c r="X14039" i="1"/>
  <c r="W14039" i="1"/>
  <c r="Y14039" i="1" s="1"/>
  <c r="X14038" i="1"/>
  <c r="W14038" i="1"/>
  <c r="Y14038" i="1" s="1"/>
  <c r="X14037" i="1"/>
  <c r="W14037" i="1"/>
  <c r="Y14037" i="1" s="1"/>
  <c r="X14036" i="1"/>
  <c r="W14036" i="1"/>
  <c r="Y14036" i="1" s="1"/>
  <c r="X14035" i="1"/>
  <c r="W14035" i="1"/>
  <c r="Y14035" i="1" s="1"/>
  <c r="X14034" i="1"/>
  <c r="W14034" i="1"/>
  <c r="Y14034" i="1" s="1"/>
  <c r="X14033" i="1"/>
  <c r="W14033" i="1"/>
  <c r="Y14033" i="1" s="1"/>
  <c r="X14032" i="1"/>
  <c r="W14032" i="1"/>
  <c r="Y14032" i="1" s="1"/>
  <c r="X14031" i="1"/>
  <c r="W14031" i="1"/>
  <c r="Y14031" i="1" s="1"/>
  <c r="X14030" i="1"/>
  <c r="W14030" i="1"/>
  <c r="Y14030" i="1" s="1"/>
  <c r="X14029" i="1"/>
  <c r="W14029" i="1"/>
  <c r="Y14029" i="1" s="1"/>
  <c r="X14028" i="1"/>
  <c r="W14028" i="1"/>
  <c r="Y14028" i="1" s="1"/>
  <c r="X14027" i="1"/>
  <c r="W14027" i="1"/>
  <c r="Y14027" i="1" s="1"/>
  <c r="X14026" i="1"/>
  <c r="W14026" i="1"/>
  <c r="Y14026" i="1" s="1"/>
  <c r="X14025" i="1"/>
  <c r="W14025" i="1"/>
  <c r="Y14025" i="1" s="1"/>
  <c r="X14024" i="1"/>
  <c r="W14024" i="1"/>
  <c r="Y14024" i="1" s="1"/>
  <c r="X14023" i="1"/>
  <c r="W14023" i="1"/>
  <c r="Y14023" i="1" s="1"/>
  <c r="X14022" i="1"/>
  <c r="W14022" i="1"/>
  <c r="Y14022" i="1" s="1"/>
  <c r="X14021" i="1"/>
  <c r="W14021" i="1"/>
  <c r="Y14021" i="1" s="1"/>
  <c r="X14020" i="1"/>
  <c r="W14020" i="1"/>
  <c r="Y14020" i="1" s="1"/>
  <c r="X14019" i="1"/>
  <c r="W14019" i="1"/>
  <c r="Y14019" i="1" s="1"/>
  <c r="X14018" i="1"/>
  <c r="W14018" i="1"/>
  <c r="Y14018" i="1" s="1"/>
  <c r="X14017" i="1"/>
  <c r="W14017" i="1"/>
  <c r="Y14017" i="1" s="1"/>
  <c r="X14016" i="1"/>
  <c r="W14016" i="1"/>
  <c r="Y14016" i="1" s="1"/>
  <c r="X14015" i="1"/>
  <c r="W14015" i="1"/>
  <c r="Y14015" i="1" s="1"/>
  <c r="X14014" i="1"/>
  <c r="W14014" i="1"/>
  <c r="Y14014" i="1" s="1"/>
  <c r="X14013" i="1"/>
  <c r="W14013" i="1"/>
  <c r="Y14013" i="1" s="1"/>
  <c r="X14012" i="1"/>
  <c r="W14012" i="1"/>
  <c r="Y14012" i="1" s="1"/>
  <c r="X14011" i="1"/>
  <c r="W14011" i="1"/>
  <c r="Y14011" i="1" s="1"/>
  <c r="X14010" i="1"/>
  <c r="W14010" i="1"/>
  <c r="Y14010" i="1" s="1"/>
  <c r="X14009" i="1"/>
  <c r="W14009" i="1"/>
  <c r="Y14009" i="1" s="1"/>
  <c r="X14008" i="1"/>
  <c r="W14008" i="1"/>
  <c r="Y14008" i="1" s="1"/>
  <c r="X14007" i="1"/>
  <c r="W14007" i="1"/>
  <c r="Y14007" i="1" s="1"/>
  <c r="X14006" i="1"/>
  <c r="W14006" i="1"/>
  <c r="Y14006" i="1" s="1"/>
  <c r="X14005" i="1"/>
  <c r="W14005" i="1"/>
  <c r="Y14005" i="1" s="1"/>
  <c r="X14004" i="1"/>
  <c r="W14004" i="1"/>
  <c r="Y14004" i="1" s="1"/>
  <c r="X14003" i="1"/>
  <c r="W14003" i="1"/>
  <c r="Y14003" i="1" s="1"/>
  <c r="X14002" i="1"/>
  <c r="W14002" i="1"/>
  <c r="Y14002" i="1" s="1"/>
  <c r="X14001" i="1"/>
  <c r="W14001" i="1"/>
  <c r="Y14001" i="1" s="1"/>
  <c r="X14000" i="1"/>
  <c r="W14000" i="1"/>
  <c r="Y14000" i="1" s="1"/>
  <c r="X13999" i="1"/>
  <c r="W13999" i="1"/>
  <c r="Y13999" i="1" s="1"/>
  <c r="X13998" i="1"/>
  <c r="W13998" i="1"/>
  <c r="Y13998" i="1" s="1"/>
  <c r="X13997" i="1"/>
  <c r="W13997" i="1"/>
  <c r="Y13997" i="1" s="1"/>
  <c r="X13996" i="1"/>
  <c r="W13996" i="1"/>
  <c r="Y13996" i="1" s="1"/>
  <c r="X13995" i="1"/>
  <c r="W13995" i="1"/>
  <c r="Y13995" i="1" s="1"/>
  <c r="X13994" i="1"/>
  <c r="W13994" i="1"/>
  <c r="Y13994" i="1" s="1"/>
  <c r="X13993" i="1"/>
  <c r="W13993" i="1"/>
  <c r="Y13993" i="1" s="1"/>
  <c r="X13992" i="1"/>
  <c r="W13992" i="1"/>
  <c r="Y13992" i="1" s="1"/>
  <c r="X13991" i="1"/>
  <c r="W13991" i="1"/>
  <c r="Y13991" i="1" s="1"/>
  <c r="X13990" i="1"/>
  <c r="W13990" i="1"/>
  <c r="Y13990" i="1" s="1"/>
  <c r="X13989" i="1"/>
  <c r="W13989" i="1"/>
  <c r="Y13989" i="1" s="1"/>
  <c r="X13988" i="1"/>
  <c r="W13988" i="1"/>
  <c r="Y13988" i="1" s="1"/>
  <c r="X13987" i="1"/>
  <c r="W13987" i="1"/>
  <c r="Y13987" i="1" s="1"/>
  <c r="X13986" i="1"/>
  <c r="W13986" i="1"/>
  <c r="Y13986" i="1" s="1"/>
  <c r="X13985" i="1"/>
  <c r="W13985" i="1"/>
  <c r="Y13985" i="1" s="1"/>
  <c r="X13984" i="1"/>
  <c r="W13984" i="1"/>
  <c r="Y13984" i="1" s="1"/>
  <c r="X13983" i="1"/>
  <c r="W13983" i="1"/>
  <c r="Y13983" i="1" s="1"/>
  <c r="X13982" i="1"/>
  <c r="W13982" i="1"/>
  <c r="Y13982" i="1" s="1"/>
  <c r="X13981" i="1"/>
  <c r="W13981" i="1"/>
  <c r="Y13981" i="1" s="1"/>
  <c r="X13980" i="1"/>
  <c r="W13980" i="1"/>
  <c r="Y13980" i="1" s="1"/>
  <c r="X13979" i="1"/>
  <c r="W13979" i="1"/>
  <c r="Y13979" i="1" s="1"/>
  <c r="X13978" i="1"/>
  <c r="W13978" i="1"/>
  <c r="Y13978" i="1" s="1"/>
  <c r="X13977" i="1"/>
  <c r="W13977" i="1"/>
  <c r="Y13977" i="1" s="1"/>
  <c r="X13976" i="1"/>
  <c r="W13976" i="1"/>
  <c r="Y13976" i="1" s="1"/>
  <c r="X13975" i="1"/>
  <c r="W13975" i="1"/>
  <c r="Y13975" i="1" s="1"/>
  <c r="X13974" i="1"/>
  <c r="W13974" i="1"/>
  <c r="Y13974" i="1" s="1"/>
  <c r="X13973" i="1"/>
  <c r="W13973" i="1"/>
  <c r="Y13973" i="1" s="1"/>
  <c r="X13972" i="1"/>
  <c r="W13972" i="1"/>
  <c r="Y13972" i="1" s="1"/>
  <c r="X13971" i="1"/>
  <c r="W13971" i="1"/>
  <c r="Y13971" i="1" s="1"/>
  <c r="X13970" i="1"/>
  <c r="W13970" i="1"/>
  <c r="Y13970" i="1" s="1"/>
  <c r="X13969" i="1"/>
  <c r="W13969" i="1"/>
  <c r="Y13969" i="1" s="1"/>
  <c r="X13968" i="1"/>
  <c r="W13968" i="1"/>
  <c r="Y13968" i="1" s="1"/>
  <c r="X13967" i="1"/>
  <c r="W13967" i="1"/>
  <c r="Y13967" i="1" s="1"/>
  <c r="X13966" i="1"/>
  <c r="W13966" i="1"/>
  <c r="Y13966" i="1" s="1"/>
  <c r="X13965" i="1"/>
  <c r="W13965" i="1"/>
  <c r="Y13965" i="1" s="1"/>
  <c r="X13964" i="1"/>
  <c r="W13964" i="1"/>
  <c r="Y13964" i="1" s="1"/>
  <c r="X13963" i="1"/>
  <c r="W13963" i="1"/>
  <c r="Y13963" i="1" s="1"/>
  <c r="X13962" i="1"/>
  <c r="W13962" i="1"/>
  <c r="Y13962" i="1" s="1"/>
  <c r="X13961" i="1"/>
  <c r="W13961" i="1"/>
  <c r="Y13961" i="1" s="1"/>
  <c r="X13960" i="1"/>
  <c r="W13960" i="1"/>
  <c r="Y13960" i="1" s="1"/>
  <c r="X13959" i="1"/>
  <c r="W13959" i="1"/>
  <c r="Y13959" i="1" s="1"/>
  <c r="X13958" i="1"/>
  <c r="W13958" i="1"/>
  <c r="Y13958" i="1" s="1"/>
  <c r="X13957" i="1"/>
  <c r="W13957" i="1"/>
  <c r="Y13957" i="1" s="1"/>
  <c r="X13956" i="1"/>
  <c r="W13956" i="1"/>
  <c r="Y13956" i="1" s="1"/>
  <c r="X13955" i="1"/>
  <c r="W13955" i="1"/>
  <c r="Y13955" i="1" s="1"/>
  <c r="X13954" i="1"/>
  <c r="W13954" i="1"/>
  <c r="Y13954" i="1" s="1"/>
  <c r="X13953" i="1"/>
  <c r="W13953" i="1"/>
  <c r="Y13953" i="1" s="1"/>
  <c r="X13952" i="1"/>
  <c r="W13952" i="1"/>
  <c r="Y13952" i="1" s="1"/>
  <c r="X13951" i="1"/>
  <c r="W13951" i="1"/>
  <c r="Y13951" i="1" s="1"/>
  <c r="X13950" i="1"/>
  <c r="W13950" i="1"/>
  <c r="Y13950" i="1" s="1"/>
  <c r="X13949" i="1"/>
  <c r="W13949" i="1"/>
  <c r="Y13949" i="1" s="1"/>
  <c r="X13948" i="1"/>
  <c r="W13948" i="1"/>
  <c r="Y13948" i="1" s="1"/>
  <c r="X13947" i="1"/>
  <c r="W13947" i="1"/>
  <c r="Y13947" i="1" s="1"/>
  <c r="X13946" i="1"/>
  <c r="W13946" i="1"/>
  <c r="Y13946" i="1" s="1"/>
  <c r="X13945" i="1"/>
  <c r="W13945" i="1"/>
  <c r="Y13945" i="1" s="1"/>
  <c r="X13944" i="1"/>
  <c r="W13944" i="1"/>
  <c r="Y13944" i="1" s="1"/>
  <c r="X13943" i="1"/>
  <c r="W13943" i="1"/>
  <c r="Y13943" i="1" s="1"/>
  <c r="X13942" i="1"/>
  <c r="W13942" i="1"/>
  <c r="Y13942" i="1" s="1"/>
  <c r="X13941" i="1"/>
  <c r="W13941" i="1"/>
  <c r="Y13941" i="1" s="1"/>
  <c r="X13940" i="1"/>
  <c r="W13940" i="1"/>
  <c r="Y13940" i="1" s="1"/>
  <c r="X13939" i="1"/>
  <c r="W13939" i="1"/>
  <c r="Y13939" i="1" s="1"/>
  <c r="X13938" i="1"/>
  <c r="W13938" i="1"/>
  <c r="Y13938" i="1" s="1"/>
  <c r="X13937" i="1"/>
  <c r="W13937" i="1"/>
  <c r="Y13937" i="1" s="1"/>
  <c r="X13936" i="1"/>
  <c r="W13936" i="1"/>
  <c r="Y13936" i="1" s="1"/>
  <c r="X13935" i="1"/>
  <c r="W13935" i="1"/>
  <c r="Y13935" i="1" s="1"/>
  <c r="X13934" i="1"/>
  <c r="W13934" i="1"/>
  <c r="Y13934" i="1" s="1"/>
  <c r="X13933" i="1"/>
  <c r="W13933" i="1"/>
  <c r="Y13933" i="1" s="1"/>
  <c r="X13932" i="1"/>
  <c r="W13932" i="1"/>
  <c r="Y13932" i="1" s="1"/>
  <c r="X13931" i="1"/>
  <c r="W13931" i="1"/>
  <c r="Y13931" i="1" s="1"/>
  <c r="X13930" i="1"/>
  <c r="W13930" i="1"/>
  <c r="Y13930" i="1" s="1"/>
  <c r="X13929" i="1"/>
  <c r="W13929" i="1"/>
  <c r="Y13929" i="1" s="1"/>
  <c r="X13928" i="1"/>
  <c r="W13928" i="1"/>
  <c r="Y13928" i="1" s="1"/>
  <c r="X13927" i="1"/>
  <c r="W13927" i="1"/>
  <c r="Y13927" i="1" s="1"/>
  <c r="X13926" i="1"/>
  <c r="W13926" i="1"/>
  <c r="Y13926" i="1" s="1"/>
  <c r="X13925" i="1"/>
  <c r="W13925" i="1"/>
  <c r="Y13925" i="1" s="1"/>
  <c r="X13924" i="1"/>
  <c r="W13924" i="1"/>
  <c r="Y13924" i="1" s="1"/>
  <c r="X13923" i="1"/>
  <c r="W13923" i="1"/>
  <c r="Y13923" i="1" s="1"/>
  <c r="X13922" i="1"/>
  <c r="W13922" i="1"/>
  <c r="Y13922" i="1" s="1"/>
  <c r="X13921" i="1"/>
  <c r="W13921" i="1"/>
  <c r="Y13921" i="1" s="1"/>
  <c r="X13920" i="1"/>
  <c r="W13920" i="1"/>
  <c r="Y13920" i="1" s="1"/>
  <c r="X13919" i="1"/>
  <c r="W13919" i="1"/>
  <c r="Y13919" i="1" s="1"/>
  <c r="X13918" i="1"/>
  <c r="W13918" i="1"/>
  <c r="Y13918" i="1" s="1"/>
  <c r="X13917" i="1"/>
  <c r="W13917" i="1"/>
  <c r="Y13917" i="1" s="1"/>
  <c r="X13916" i="1"/>
  <c r="W13916" i="1"/>
  <c r="Y13916" i="1" s="1"/>
  <c r="X13915" i="1"/>
  <c r="W13915" i="1"/>
  <c r="Y13915" i="1" s="1"/>
  <c r="X13914" i="1"/>
  <c r="W13914" i="1"/>
  <c r="Y13914" i="1" s="1"/>
  <c r="X13913" i="1"/>
  <c r="W13913" i="1"/>
  <c r="Y13913" i="1" s="1"/>
  <c r="X13912" i="1"/>
  <c r="W13912" i="1"/>
  <c r="Y13912" i="1" s="1"/>
  <c r="X13911" i="1"/>
  <c r="W13911" i="1"/>
  <c r="Y13911" i="1" s="1"/>
  <c r="X13910" i="1"/>
  <c r="W13910" i="1"/>
  <c r="Y13910" i="1" s="1"/>
  <c r="X13909" i="1"/>
  <c r="W13909" i="1"/>
  <c r="Y13909" i="1" s="1"/>
  <c r="X13908" i="1"/>
  <c r="W13908" i="1"/>
  <c r="Y13908" i="1" s="1"/>
  <c r="X13907" i="1"/>
  <c r="W13907" i="1"/>
  <c r="Y13907" i="1" s="1"/>
  <c r="X13906" i="1"/>
  <c r="W13906" i="1"/>
  <c r="Y13906" i="1" s="1"/>
  <c r="X13905" i="1"/>
  <c r="W13905" i="1"/>
  <c r="Y13905" i="1" s="1"/>
  <c r="X13904" i="1"/>
  <c r="W13904" i="1"/>
  <c r="Y13904" i="1" s="1"/>
  <c r="X13903" i="1"/>
  <c r="W13903" i="1"/>
  <c r="Y13903" i="1" s="1"/>
  <c r="X13902" i="1"/>
  <c r="W13902" i="1"/>
  <c r="Y13902" i="1" s="1"/>
  <c r="X13901" i="1"/>
  <c r="W13901" i="1"/>
  <c r="Y13901" i="1" s="1"/>
  <c r="X13900" i="1"/>
  <c r="W13900" i="1"/>
  <c r="Y13900" i="1" s="1"/>
  <c r="X13899" i="1"/>
  <c r="W13899" i="1"/>
  <c r="Y13899" i="1" s="1"/>
  <c r="X13898" i="1"/>
  <c r="W13898" i="1"/>
  <c r="Y13898" i="1" s="1"/>
  <c r="X13897" i="1"/>
  <c r="W13897" i="1"/>
  <c r="Y13897" i="1" s="1"/>
  <c r="X13896" i="1"/>
  <c r="W13896" i="1"/>
  <c r="Y13896" i="1" s="1"/>
  <c r="X13895" i="1"/>
  <c r="W13895" i="1"/>
  <c r="Y13895" i="1" s="1"/>
  <c r="X13894" i="1"/>
  <c r="W13894" i="1"/>
  <c r="Y13894" i="1" s="1"/>
  <c r="X13893" i="1"/>
  <c r="W13893" i="1"/>
  <c r="Y13893" i="1" s="1"/>
  <c r="X13892" i="1"/>
  <c r="W13892" i="1"/>
  <c r="Y13892" i="1" s="1"/>
  <c r="X13891" i="1"/>
  <c r="W13891" i="1"/>
  <c r="Y13891" i="1" s="1"/>
  <c r="X13890" i="1"/>
  <c r="W13890" i="1"/>
  <c r="Y13890" i="1" s="1"/>
  <c r="X13889" i="1"/>
  <c r="W13889" i="1"/>
  <c r="Y13889" i="1" s="1"/>
  <c r="X13888" i="1"/>
  <c r="W13888" i="1"/>
  <c r="Y13888" i="1" s="1"/>
  <c r="X13887" i="1"/>
  <c r="W13887" i="1"/>
  <c r="Y13887" i="1" s="1"/>
  <c r="X13886" i="1"/>
  <c r="W13886" i="1"/>
  <c r="Y13886" i="1" s="1"/>
  <c r="X13885" i="1"/>
  <c r="W13885" i="1"/>
  <c r="Y13885" i="1" s="1"/>
  <c r="X13884" i="1"/>
  <c r="W13884" i="1"/>
  <c r="Y13884" i="1" s="1"/>
  <c r="X13883" i="1"/>
  <c r="W13883" i="1"/>
  <c r="Y13883" i="1" s="1"/>
  <c r="X13882" i="1"/>
  <c r="W13882" i="1"/>
  <c r="Y13882" i="1" s="1"/>
  <c r="X13881" i="1"/>
  <c r="W13881" i="1"/>
  <c r="Y13881" i="1" s="1"/>
  <c r="X13880" i="1"/>
  <c r="W13880" i="1"/>
  <c r="Y13880" i="1" s="1"/>
  <c r="X13879" i="1"/>
  <c r="W13879" i="1"/>
  <c r="Y13879" i="1" s="1"/>
  <c r="X13878" i="1"/>
  <c r="W13878" i="1"/>
  <c r="Y13878" i="1" s="1"/>
  <c r="X13877" i="1"/>
  <c r="W13877" i="1"/>
  <c r="Y13877" i="1" s="1"/>
  <c r="X13876" i="1"/>
  <c r="W13876" i="1"/>
  <c r="Y13876" i="1" s="1"/>
  <c r="X13875" i="1"/>
  <c r="W13875" i="1"/>
  <c r="Y13875" i="1" s="1"/>
  <c r="X13874" i="1"/>
  <c r="W13874" i="1"/>
  <c r="Y13874" i="1" s="1"/>
  <c r="X13873" i="1"/>
  <c r="W13873" i="1"/>
  <c r="Y13873" i="1" s="1"/>
  <c r="X13872" i="1"/>
  <c r="W13872" i="1"/>
  <c r="Y13872" i="1" s="1"/>
  <c r="X13871" i="1"/>
  <c r="W13871" i="1"/>
  <c r="Y13871" i="1" s="1"/>
  <c r="X13870" i="1"/>
  <c r="W13870" i="1"/>
  <c r="Y13870" i="1" s="1"/>
  <c r="X13869" i="1"/>
  <c r="W13869" i="1"/>
  <c r="Y13869" i="1" s="1"/>
  <c r="X13868" i="1"/>
  <c r="W13868" i="1"/>
  <c r="Y13868" i="1" s="1"/>
  <c r="X13867" i="1"/>
  <c r="W13867" i="1"/>
  <c r="Y13867" i="1" s="1"/>
  <c r="X13866" i="1"/>
  <c r="W13866" i="1"/>
  <c r="Y13866" i="1" s="1"/>
  <c r="X13865" i="1"/>
  <c r="W13865" i="1"/>
  <c r="Y13865" i="1" s="1"/>
  <c r="X13864" i="1"/>
  <c r="W13864" i="1"/>
  <c r="Y13864" i="1" s="1"/>
  <c r="X13863" i="1"/>
  <c r="W13863" i="1"/>
  <c r="Y13863" i="1" s="1"/>
  <c r="X13862" i="1"/>
  <c r="W13862" i="1"/>
  <c r="Y13862" i="1" s="1"/>
  <c r="X13861" i="1"/>
  <c r="W13861" i="1"/>
  <c r="Y13861" i="1" s="1"/>
  <c r="X13860" i="1"/>
  <c r="W13860" i="1"/>
  <c r="Y13860" i="1" s="1"/>
  <c r="X13859" i="1"/>
  <c r="W13859" i="1"/>
  <c r="Y13859" i="1" s="1"/>
  <c r="X13858" i="1"/>
  <c r="W13858" i="1"/>
  <c r="Y13858" i="1" s="1"/>
  <c r="X13857" i="1"/>
  <c r="W13857" i="1"/>
  <c r="Y13857" i="1" s="1"/>
  <c r="X13856" i="1"/>
  <c r="W13856" i="1"/>
  <c r="Y13856" i="1" s="1"/>
  <c r="X13855" i="1"/>
  <c r="W13855" i="1"/>
  <c r="Y13855" i="1" s="1"/>
  <c r="X13854" i="1"/>
  <c r="W13854" i="1"/>
  <c r="Y13854" i="1" s="1"/>
  <c r="X13853" i="1"/>
  <c r="W13853" i="1"/>
  <c r="Y13853" i="1" s="1"/>
  <c r="X13852" i="1"/>
  <c r="W13852" i="1"/>
  <c r="Y13852" i="1" s="1"/>
  <c r="X13851" i="1"/>
  <c r="W13851" i="1"/>
  <c r="Y13851" i="1" s="1"/>
  <c r="X13850" i="1"/>
  <c r="W13850" i="1"/>
  <c r="Y13850" i="1" s="1"/>
  <c r="X13849" i="1"/>
  <c r="W13849" i="1"/>
  <c r="Y13849" i="1" s="1"/>
  <c r="X13848" i="1"/>
  <c r="W13848" i="1"/>
  <c r="Y13848" i="1" s="1"/>
  <c r="X13847" i="1"/>
  <c r="W13847" i="1"/>
  <c r="Y13847" i="1" s="1"/>
  <c r="X13846" i="1"/>
  <c r="W13846" i="1"/>
  <c r="Y13846" i="1" s="1"/>
  <c r="X13845" i="1"/>
  <c r="W13845" i="1"/>
  <c r="Y13845" i="1" s="1"/>
  <c r="X13844" i="1"/>
  <c r="W13844" i="1"/>
  <c r="Y13844" i="1" s="1"/>
  <c r="X13843" i="1"/>
  <c r="W13843" i="1"/>
  <c r="Y13843" i="1" s="1"/>
  <c r="X13842" i="1"/>
  <c r="W13842" i="1"/>
  <c r="Y13842" i="1" s="1"/>
  <c r="X13841" i="1"/>
  <c r="W13841" i="1"/>
  <c r="Y13841" i="1" s="1"/>
  <c r="X13840" i="1"/>
  <c r="W13840" i="1"/>
  <c r="Y13840" i="1" s="1"/>
  <c r="X13839" i="1"/>
  <c r="W13839" i="1"/>
  <c r="Y13839" i="1" s="1"/>
  <c r="X13838" i="1"/>
  <c r="W13838" i="1"/>
  <c r="Y13838" i="1" s="1"/>
  <c r="X13837" i="1"/>
  <c r="W13837" i="1"/>
  <c r="Y13837" i="1" s="1"/>
  <c r="X13836" i="1"/>
  <c r="W13836" i="1"/>
  <c r="Y13836" i="1" s="1"/>
  <c r="X13835" i="1"/>
  <c r="W13835" i="1"/>
  <c r="Y13835" i="1" s="1"/>
  <c r="X13834" i="1"/>
  <c r="W13834" i="1"/>
  <c r="Y13834" i="1" s="1"/>
  <c r="X13833" i="1"/>
  <c r="W13833" i="1"/>
  <c r="Y13833" i="1" s="1"/>
  <c r="X13832" i="1"/>
  <c r="W13832" i="1"/>
  <c r="Y13832" i="1" s="1"/>
  <c r="X13831" i="1"/>
  <c r="W13831" i="1"/>
  <c r="Y13831" i="1" s="1"/>
  <c r="X13830" i="1"/>
  <c r="W13830" i="1"/>
  <c r="Y13830" i="1" s="1"/>
  <c r="X13829" i="1"/>
  <c r="W13829" i="1"/>
  <c r="Y13829" i="1" s="1"/>
  <c r="X13828" i="1"/>
  <c r="W13828" i="1"/>
  <c r="Y13828" i="1" s="1"/>
  <c r="X13827" i="1"/>
  <c r="W13827" i="1"/>
  <c r="Y13827" i="1" s="1"/>
  <c r="X13826" i="1"/>
  <c r="W13826" i="1"/>
  <c r="Y13826" i="1" s="1"/>
  <c r="X13825" i="1"/>
  <c r="W13825" i="1"/>
  <c r="Y13825" i="1" s="1"/>
  <c r="X13824" i="1"/>
  <c r="W13824" i="1"/>
  <c r="Y13824" i="1" s="1"/>
  <c r="X13823" i="1"/>
  <c r="W13823" i="1"/>
  <c r="Y13823" i="1" s="1"/>
  <c r="X13822" i="1"/>
  <c r="W13822" i="1"/>
  <c r="Y13822" i="1" s="1"/>
  <c r="X13821" i="1"/>
  <c r="W13821" i="1"/>
  <c r="Y13821" i="1" s="1"/>
  <c r="X13820" i="1"/>
  <c r="W13820" i="1"/>
  <c r="Y13820" i="1" s="1"/>
  <c r="X13819" i="1"/>
  <c r="W13819" i="1"/>
  <c r="Y13819" i="1" s="1"/>
  <c r="X13818" i="1"/>
  <c r="W13818" i="1"/>
  <c r="Y13818" i="1" s="1"/>
  <c r="X13817" i="1"/>
  <c r="W13817" i="1"/>
  <c r="Y13817" i="1" s="1"/>
  <c r="X13816" i="1"/>
  <c r="W13816" i="1"/>
  <c r="Y13816" i="1" s="1"/>
  <c r="X13815" i="1"/>
  <c r="W13815" i="1"/>
  <c r="Y13815" i="1" s="1"/>
  <c r="X13814" i="1"/>
  <c r="W13814" i="1"/>
  <c r="Y13814" i="1" s="1"/>
  <c r="X13813" i="1"/>
  <c r="W13813" i="1"/>
  <c r="Y13813" i="1" s="1"/>
  <c r="X13812" i="1"/>
  <c r="W13812" i="1"/>
  <c r="Y13812" i="1" s="1"/>
  <c r="X13811" i="1"/>
  <c r="W13811" i="1"/>
  <c r="Y13811" i="1" s="1"/>
  <c r="X13810" i="1"/>
  <c r="W13810" i="1"/>
  <c r="Y13810" i="1" s="1"/>
  <c r="X13809" i="1"/>
  <c r="W13809" i="1"/>
  <c r="Y13809" i="1" s="1"/>
  <c r="X13808" i="1"/>
  <c r="W13808" i="1"/>
  <c r="Y13808" i="1" s="1"/>
  <c r="X13807" i="1"/>
  <c r="W13807" i="1"/>
  <c r="Y13807" i="1" s="1"/>
  <c r="X13806" i="1"/>
  <c r="W13806" i="1"/>
  <c r="Y13806" i="1" s="1"/>
  <c r="X13805" i="1"/>
  <c r="W13805" i="1"/>
  <c r="Y13805" i="1" s="1"/>
  <c r="X13804" i="1"/>
  <c r="W13804" i="1"/>
  <c r="Y13804" i="1" s="1"/>
  <c r="X13803" i="1"/>
  <c r="W13803" i="1"/>
  <c r="Y13803" i="1" s="1"/>
  <c r="X13802" i="1"/>
  <c r="W13802" i="1"/>
  <c r="Y13802" i="1" s="1"/>
  <c r="X13801" i="1"/>
  <c r="W13801" i="1"/>
  <c r="Y13801" i="1" s="1"/>
  <c r="X13800" i="1"/>
  <c r="W13800" i="1"/>
  <c r="Y13800" i="1" s="1"/>
  <c r="X13799" i="1"/>
  <c r="W13799" i="1"/>
  <c r="Y13799" i="1" s="1"/>
  <c r="X13798" i="1"/>
  <c r="W13798" i="1"/>
  <c r="Y13798" i="1" s="1"/>
  <c r="X13797" i="1"/>
  <c r="W13797" i="1"/>
  <c r="Y13797" i="1" s="1"/>
  <c r="X13796" i="1"/>
  <c r="W13796" i="1"/>
  <c r="Y13796" i="1" s="1"/>
  <c r="X13795" i="1"/>
  <c r="W13795" i="1"/>
  <c r="Y13795" i="1" s="1"/>
  <c r="X13794" i="1"/>
  <c r="W13794" i="1"/>
  <c r="Y13794" i="1" s="1"/>
  <c r="X13793" i="1"/>
  <c r="W13793" i="1"/>
  <c r="Y13793" i="1" s="1"/>
  <c r="X13792" i="1"/>
  <c r="W13792" i="1"/>
  <c r="Y13792" i="1" s="1"/>
  <c r="X13791" i="1"/>
  <c r="W13791" i="1"/>
  <c r="Y13791" i="1" s="1"/>
  <c r="X13790" i="1"/>
  <c r="W13790" i="1"/>
  <c r="Y13790" i="1" s="1"/>
  <c r="X13789" i="1"/>
  <c r="W13789" i="1"/>
  <c r="Y13789" i="1" s="1"/>
  <c r="X13788" i="1"/>
  <c r="W13788" i="1"/>
  <c r="Y13788" i="1" s="1"/>
  <c r="X13787" i="1"/>
  <c r="W13787" i="1"/>
  <c r="Y13787" i="1" s="1"/>
  <c r="X13786" i="1"/>
  <c r="W13786" i="1"/>
  <c r="Y13786" i="1" s="1"/>
  <c r="X13785" i="1"/>
  <c r="W13785" i="1"/>
  <c r="Y13785" i="1" s="1"/>
  <c r="X13784" i="1"/>
  <c r="W13784" i="1"/>
  <c r="Y13784" i="1" s="1"/>
  <c r="X13783" i="1"/>
  <c r="W13783" i="1"/>
  <c r="Y13783" i="1" s="1"/>
  <c r="X13782" i="1"/>
  <c r="W13782" i="1"/>
  <c r="Y13782" i="1" s="1"/>
  <c r="X13781" i="1"/>
  <c r="W13781" i="1"/>
  <c r="Y13781" i="1" s="1"/>
  <c r="X13780" i="1"/>
  <c r="W13780" i="1"/>
  <c r="Y13780" i="1" s="1"/>
  <c r="X13779" i="1"/>
  <c r="W13779" i="1"/>
  <c r="Y13779" i="1" s="1"/>
  <c r="X13778" i="1"/>
  <c r="W13778" i="1"/>
  <c r="Y13778" i="1" s="1"/>
  <c r="X13777" i="1"/>
  <c r="W13777" i="1"/>
  <c r="Y13777" i="1" s="1"/>
  <c r="X13776" i="1"/>
  <c r="W13776" i="1"/>
  <c r="Y13776" i="1" s="1"/>
  <c r="X13775" i="1"/>
  <c r="W13775" i="1"/>
  <c r="Y13775" i="1" s="1"/>
  <c r="X13774" i="1"/>
  <c r="W13774" i="1"/>
  <c r="Y13774" i="1" s="1"/>
  <c r="X13773" i="1"/>
  <c r="W13773" i="1"/>
  <c r="Y13773" i="1" s="1"/>
  <c r="X13772" i="1"/>
  <c r="W13772" i="1"/>
  <c r="Y13772" i="1" s="1"/>
  <c r="X13771" i="1"/>
  <c r="W13771" i="1"/>
  <c r="Y13771" i="1" s="1"/>
  <c r="X13770" i="1"/>
  <c r="W13770" i="1"/>
  <c r="Y13770" i="1" s="1"/>
  <c r="X13769" i="1"/>
  <c r="W13769" i="1"/>
  <c r="Y13769" i="1" s="1"/>
  <c r="X13768" i="1"/>
  <c r="W13768" i="1"/>
  <c r="Y13768" i="1" s="1"/>
  <c r="X13767" i="1"/>
  <c r="W13767" i="1"/>
  <c r="Y13767" i="1" s="1"/>
  <c r="X13766" i="1"/>
  <c r="W13766" i="1"/>
  <c r="Y13766" i="1" s="1"/>
  <c r="X13765" i="1"/>
  <c r="W13765" i="1"/>
  <c r="Y13765" i="1" s="1"/>
  <c r="X13764" i="1"/>
  <c r="W13764" i="1"/>
  <c r="Y13764" i="1" s="1"/>
  <c r="X13763" i="1"/>
  <c r="W13763" i="1"/>
  <c r="Y13763" i="1" s="1"/>
  <c r="X13762" i="1"/>
  <c r="W13762" i="1"/>
  <c r="Y13762" i="1" s="1"/>
  <c r="X13761" i="1"/>
  <c r="W13761" i="1"/>
  <c r="Y13761" i="1" s="1"/>
  <c r="X13760" i="1"/>
  <c r="W13760" i="1"/>
  <c r="Y13760" i="1" s="1"/>
  <c r="X13759" i="1"/>
  <c r="W13759" i="1"/>
  <c r="Y13759" i="1" s="1"/>
  <c r="X13758" i="1"/>
  <c r="W13758" i="1"/>
  <c r="Y13758" i="1" s="1"/>
  <c r="X13757" i="1"/>
  <c r="W13757" i="1"/>
  <c r="Y13757" i="1" s="1"/>
  <c r="X13756" i="1"/>
  <c r="W13756" i="1"/>
  <c r="Y13756" i="1" s="1"/>
  <c r="X13755" i="1"/>
  <c r="W13755" i="1"/>
  <c r="Y13755" i="1" s="1"/>
  <c r="X13754" i="1"/>
  <c r="W13754" i="1"/>
  <c r="Y13754" i="1" s="1"/>
  <c r="X13753" i="1"/>
  <c r="W13753" i="1"/>
  <c r="Y13753" i="1" s="1"/>
  <c r="X13752" i="1"/>
  <c r="W13752" i="1"/>
  <c r="Y13752" i="1" s="1"/>
  <c r="X13751" i="1"/>
  <c r="W13751" i="1"/>
  <c r="Y13751" i="1" s="1"/>
  <c r="X13750" i="1"/>
  <c r="W13750" i="1"/>
  <c r="Y13750" i="1" s="1"/>
  <c r="X13749" i="1"/>
  <c r="W13749" i="1"/>
  <c r="Y13749" i="1" s="1"/>
  <c r="X13748" i="1"/>
  <c r="W13748" i="1"/>
  <c r="Y13748" i="1" s="1"/>
  <c r="X13747" i="1"/>
  <c r="W13747" i="1"/>
  <c r="Y13747" i="1" s="1"/>
  <c r="X13746" i="1"/>
  <c r="W13746" i="1"/>
  <c r="Y13746" i="1" s="1"/>
  <c r="X13745" i="1"/>
  <c r="W13745" i="1"/>
  <c r="Y13745" i="1" s="1"/>
  <c r="X13744" i="1"/>
  <c r="W13744" i="1"/>
  <c r="Y13744" i="1" s="1"/>
  <c r="X13743" i="1"/>
  <c r="W13743" i="1"/>
  <c r="Y13743" i="1" s="1"/>
  <c r="X13742" i="1"/>
  <c r="W13742" i="1"/>
  <c r="Y13742" i="1" s="1"/>
  <c r="X13741" i="1"/>
  <c r="W13741" i="1"/>
  <c r="Y13741" i="1" s="1"/>
  <c r="X13740" i="1"/>
  <c r="W13740" i="1"/>
  <c r="Y13740" i="1" s="1"/>
  <c r="X13739" i="1"/>
  <c r="W13739" i="1"/>
  <c r="Y13739" i="1" s="1"/>
  <c r="X13738" i="1"/>
  <c r="W13738" i="1"/>
  <c r="Y13738" i="1" s="1"/>
  <c r="X13737" i="1"/>
  <c r="W13737" i="1"/>
  <c r="Y13737" i="1" s="1"/>
  <c r="X13736" i="1"/>
  <c r="W13736" i="1"/>
  <c r="Y13736" i="1" s="1"/>
  <c r="X13735" i="1"/>
  <c r="W13735" i="1"/>
  <c r="Y13735" i="1" s="1"/>
  <c r="X13734" i="1"/>
  <c r="W13734" i="1"/>
  <c r="Y13734" i="1" s="1"/>
  <c r="X13733" i="1"/>
  <c r="W13733" i="1"/>
  <c r="Y13733" i="1" s="1"/>
  <c r="X13732" i="1"/>
  <c r="W13732" i="1"/>
  <c r="Y13732" i="1" s="1"/>
  <c r="X13731" i="1"/>
  <c r="W13731" i="1"/>
  <c r="Y13731" i="1" s="1"/>
  <c r="X13730" i="1"/>
  <c r="W13730" i="1"/>
  <c r="Y13730" i="1" s="1"/>
  <c r="X13729" i="1"/>
  <c r="W13729" i="1"/>
  <c r="Y13729" i="1" s="1"/>
  <c r="X13728" i="1"/>
  <c r="W13728" i="1"/>
  <c r="Y13728" i="1" s="1"/>
  <c r="X13727" i="1"/>
  <c r="W13727" i="1"/>
  <c r="Y13727" i="1" s="1"/>
  <c r="X13726" i="1"/>
  <c r="W13726" i="1"/>
  <c r="Y13726" i="1" s="1"/>
  <c r="X13725" i="1"/>
  <c r="W13725" i="1"/>
  <c r="Y13725" i="1" s="1"/>
  <c r="X13724" i="1"/>
  <c r="W13724" i="1"/>
  <c r="Y13724" i="1" s="1"/>
  <c r="X13723" i="1"/>
  <c r="W13723" i="1"/>
  <c r="Y13723" i="1" s="1"/>
  <c r="X13722" i="1"/>
  <c r="W13722" i="1"/>
  <c r="Y13722" i="1" s="1"/>
  <c r="X13721" i="1"/>
  <c r="W13721" i="1"/>
  <c r="Y13721" i="1" s="1"/>
  <c r="X13720" i="1"/>
  <c r="W13720" i="1"/>
  <c r="Y13720" i="1" s="1"/>
  <c r="X13719" i="1"/>
  <c r="W13719" i="1"/>
  <c r="Y13719" i="1" s="1"/>
  <c r="X13718" i="1"/>
  <c r="W13718" i="1"/>
  <c r="Y13718" i="1" s="1"/>
  <c r="X13717" i="1"/>
  <c r="W13717" i="1"/>
  <c r="Y13717" i="1" s="1"/>
  <c r="X13716" i="1"/>
  <c r="W13716" i="1"/>
  <c r="Y13716" i="1" s="1"/>
  <c r="X13715" i="1"/>
  <c r="W13715" i="1"/>
  <c r="Y13715" i="1" s="1"/>
  <c r="X13714" i="1"/>
  <c r="W13714" i="1"/>
  <c r="Y13714" i="1" s="1"/>
  <c r="X13713" i="1"/>
  <c r="W13713" i="1"/>
  <c r="Y13713" i="1" s="1"/>
  <c r="X13712" i="1"/>
  <c r="W13712" i="1"/>
  <c r="Y13712" i="1" s="1"/>
  <c r="X13711" i="1"/>
  <c r="W13711" i="1"/>
  <c r="Y13711" i="1" s="1"/>
  <c r="X13710" i="1"/>
  <c r="W13710" i="1"/>
  <c r="Y13710" i="1" s="1"/>
  <c r="X13709" i="1"/>
  <c r="W13709" i="1"/>
  <c r="Y13709" i="1" s="1"/>
  <c r="X13708" i="1"/>
  <c r="W13708" i="1"/>
  <c r="Y13708" i="1" s="1"/>
  <c r="X13707" i="1"/>
  <c r="W13707" i="1"/>
  <c r="Y13707" i="1" s="1"/>
  <c r="X13706" i="1"/>
  <c r="W13706" i="1"/>
  <c r="Y13706" i="1" s="1"/>
  <c r="X13705" i="1"/>
  <c r="W13705" i="1"/>
  <c r="Y13705" i="1" s="1"/>
  <c r="X13704" i="1"/>
  <c r="W13704" i="1"/>
  <c r="Y13704" i="1" s="1"/>
  <c r="X13703" i="1"/>
  <c r="W13703" i="1"/>
  <c r="Y13703" i="1" s="1"/>
  <c r="X13702" i="1"/>
  <c r="W13702" i="1"/>
  <c r="Y13702" i="1" s="1"/>
  <c r="X13701" i="1"/>
  <c r="W13701" i="1"/>
  <c r="Y13701" i="1" s="1"/>
  <c r="X13700" i="1"/>
  <c r="W13700" i="1"/>
  <c r="Y13700" i="1" s="1"/>
  <c r="X13699" i="1"/>
  <c r="W13699" i="1"/>
  <c r="Y13699" i="1" s="1"/>
  <c r="X13698" i="1"/>
  <c r="W13698" i="1"/>
  <c r="Y13698" i="1" s="1"/>
  <c r="X13697" i="1"/>
  <c r="W13697" i="1"/>
  <c r="Y13697" i="1" s="1"/>
  <c r="X13696" i="1"/>
  <c r="W13696" i="1"/>
  <c r="Y13696" i="1" s="1"/>
  <c r="X13695" i="1"/>
  <c r="W13695" i="1"/>
  <c r="Y13695" i="1" s="1"/>
  <c r="X13694" i="1"/>
  <c r="W13694" i="1"/>
  <c r="Y13694" i="1" s="1"/>
  <c r="X13693" i="1"/>
  <c r="W13693" i="1"/>
  <c r="Y13693" i="1" s="1"/>
  <c r="X13692" i="1"/>
  <c r="W13692" i="1"/>
  <c r="Y13692" i="1" s="1"/>
  <c r="X13691" i="1"/>
  <c r="W13691" i="1"/>
  <c r="Y13691" i="1" s="1"/>
  <c r="X13690" i="1"/>
  <c r="W13690" i="1"/>
  <c r="Y13690" i="1" s="1"/>
  <c r="X13689" i="1"/>
  <c r="W13689" i="1"/>
  <c r="Y13689" i="1" s="1"/>
  <c r="X13688" i="1"/>
  <c r="W13688" i="1"/>
  <c r="Y13688" i="1" s="1"/>
  <c r="X13687" i="1"/>
  <c r="W13687" i="1"/>
  <c r="Y13687" i="1" s="1"/>
  <c r="X13686" i="1"/>
  <c r="W13686" i="1"/>
  <c r="Y13686" i="1" s="1"/>
  <c r="X13685" i="1"/>
  <c r="W13685" i="1"/>
  <c r="Y13685" i="1" s="1"/>
  <c r="X13684" i="1"/>
  <c r="W13684" i="1"/>
  <c r="Y13684" i="1" s="1"/>
  <c r="X13683" i="1"/>
  <c r="W13683" i="1"/>
  <c r="Y13683" i="1" s="1"/>
  <c r="X13682" i="1"/>
  <c r="W13682" i="1"/>
  <c r="Y13682" i="1" s="1"/>
  <c r="X13681" i="1"/>
  <c r="W13681" i="1"/>
  <c r="Y13681" i="1" s="1"/>
  <c r="X13680" i="1"/>
  <c r="W13680" i="1"/>
  <c r="Y13680" i="1" s="1"/>
  <c r="X13679" i="1"/>
  <c r="W13679" i="1"/>
  <c r="Y13679" i="1" s="1"/>
  <c r="X13678" i="1"/>
  <c r="W13678" i="1"/>
  <c r="Y13678" i="1" s="1"/>
  <c r="X13677" i="1"/>
  <c r="W13677" i="1"/>
  <c r="Y13677" i="1" s="1"/>
  <c r="X13676" i="1"/>
  <c r="W13676" i="1"/>
  <c r="Y13676" i="1" s="1"/>
  <c r="X13675" i="1"/>
  <c r="W13675" i="1"/>
  <c r="Y13675" i="1" s="1"/>
  <c r="X13674" i="1"/>
  <c r="W13674" i="1"/>
  <c r="Y13674" i="1" s="1"/>
  <c r="X13673" i="1"/>
  <c r="W13673" i="1"/>
  <c r="Y13673" i="1" s="1"/>
  <c r="X13672" i="1"/>
  <c r="W13672" i="1"/>
  <c r="Y13672" i="1" s="1"/>
  <c r="X13671" i="1"/>
  <c r="W13671" i="1"/>
  <c r="Y13671" i="1" s="1"/>
  <c r="X13670" i="1"/>
  <c r="W13670" i="1"/>
  <c r="Y13670" i="1" s="1"/>
  <c r="X13669" i="1"/>
  <c r="W13669" i="1"/>
  <c r="Y13669" i="1" s="1"/>
  <c r="X13668" i="1"/>
  <c r="W13668" i="1"/>
  <c r="Y13668" i="1" s="1"/>
  <c r="X13667" i="1"/>
  <c r="W13667" i="1"/>
  <c r="Y13667" i="1" s="1"/>
  <c r="X13666" i="1"/>
  <c r="W13666" i="1"/>
  <c r="Y13666" i="1" s="1"/>
  <c r="X13665" i="1"/>
  <c r="W13665" i="1"/>
  <c r="Y13665" i="1" s="1"/>
  <c r="X13664" i="1"/>
  <c r="W13664" i="1"/>
  <c r="Y13664" i="1" s="1"/>
  <c r="X13663" i="1"/>
  <c r="W13663" i="1"/>
  <c r="Y13663" i="1" s="1"/>
  <c r="X13662" i="1"/>
  <c r="W13662" i="1"/>
  <c r="Y13662" i="1" s="1"/>
  <c r="X13661" i="1"/>
  <c r="W13661" i="1"/>
  <c r="Y13661" i="1" s="1"/>
  <c r="X13660" i="1"/>
  <c r="W13660" i="1"/>
  <c r="Y13660" i="1" s="1"/>
  <c r="X13659" i="1"/>
  <c r="W13659" i="1"/>
  <c r="Y13659" i="1" s="1"/>
  <c r="X13658" i="1"/>
  <c r="W13658" i="1"/>
  <c r="Y13658" i="1" s="1"/>
  <c r="X13657" i="1"/>
  <c r="W13657" i="1"/>
  <c r="Y13657" i="1" s="1"/>
  <c r="X13656" i="1"/>
  <c r="W13656" i="1"/>
  <c r="Y13656" i="1" s="1"/>
  <c r="X13655" i="1"/>
  <c r="W13655" i="1"/>
  <c r="Y13655" i="1" s="1"/>
  <c r="X13654" i="1"/>
  <c r="W13654" i="1"/>
  <c r="Y13654" i="1" s="1"/>
  <c r="X13653" i="1"/>
  <c r="W13653" i="1"/>
  <c r="Y13653" i="1" s="1"/>
  <c r="X13652" i="1"/>
  <c r="W13652" i="1"/>
  <c r="Y13652" i="1" s="1"/>
  <c r="X13651" i="1"/>
  <c r="W13651" i="1"/>
  <c r="Y13651" i="1" s="1"/>
  <c r="X13650" i="1"/>
  <c r="W13650" i="1"/>
  <c r="Y13650" i="1" s="1"/>
  <c r="X13649" i="1"/>
  <c r="W13649" i="1"/>
  <c r="Y13649" i="1" s="1"/>
  <c r="X13648" i="1"/>
  <c r="W13648" i="1"/>
  <c r="Y13648" i="1" s="1"/>
  <c r="X13647" i="1"/>
  <c r="W13647" i="1"/>
  <c r="Y13647" i="1" s="1"/>
  <c r="X13646" i="1"/>
  <c r="W13646" i="1"/>
  <c r="Y13646" i="1" s="1"/>
  <c r="X13645" i="1"/>
  <c r="W13645" i="1"/>
  <c r="Y13645" i="1" s="1"/>
  <c r="X13644" i="1"/>
  <c r="W13644" i="1"/>
  <c r="Y13644" i="1" s="1"/>
  <c r="X13643" i="1"/>
  <c r="W13643" i="1"/>
  <c r="Y13643" i="1" s="1"/>
  <c r="X13642" i="1"/>
  <c r="W13642" i="1"/>
  <c r="Y13642" i="1" s="1"/>
  <c r="X13641" i="1"/>
  <c r="W13641" i="1"/>
  <c r="Y13641" i="1" s="1"/>
  <c r="X13640" i="1"/>
  <c r="W13640" i="1"/>
  <c r="Y13640" i="1" s="1"/>
  <c r="X13639" i="1"/>
  <c r="W13639" i="1"/>
  <c r="Y13639" i="1" s="1"/>
  <c r="X13638" i="1"/>
  <c r="W13638" i="1"/>
  <c r="Y13638" i="1" s="1"/>
  <c r="X13637" i="1"/>
  <c r="W13637" i="1"/>
  <c r="Y13637" i="1" s="1"/>
  <c r="X13636" i="1"/>
  <c r="W13636" i="1"/>
  <c r="Y13636" i="1" s="1"/>
  <c r="X13635" i="1"/>
  <c r="W13635" i="1"/>
  <c r="Y13635" i="1" s="1"/>
  <c r="X13634" i="1"/>
  <c r="W13634" i="1"/>
  <c r="Y13634" i="1" s="1"/>
  <c r="X13633" i="1"/>
  <c r="W13633" i="1"/>
  <c r="Y13633" i="1" s="1"/>
  <c r="X13632" i="1"/>
  <c r="W13632" i="1"/>
  <c r="Y13632" i="1" s="1"/>
  <c r="X13631" i="1"/>
  <c r="W13631" i="1"/>
  <c r="Y13631" i="1" s="1"/>
  <c r="X13630" i="1"/>
  <c r="W13630" i="1"/>
  <c r="Y13630" i="1" s="1"/>
  <c r="X13629" i="1"/>
  <c r="W13629" i="1"/>
  <c r="Y13629" i="1" s="1"/>
  <c r="X13628" i="1"/>
  <c r="W13628" i="1"/>
  <c r="Y13628" i="1" s="1"/>
  <c r="X13627" i="1"/>
  <c r="W13627" i="1"/>
  <c r="Y13627" i="1" s="1"/>
  <c r="X13626" i="1"/>
  <c r="W13626" i="1"/>
  <c r="Y13626" i="1" s="1"/>
  <c r="X13625" i="1"/>
  <c r="W13625" i="1"/>
  <c r="Y13625" i="1" s="1"/>
  <c r="X13624" i="1"/>
  <c r="W13624" i="1"/>
  <c r="Y13624" i="1" s="1"/>
  <c r="X13623" i="1"/>
  <c r="W13623" i="1"/>
  <c r="Y13623" i="1" s="1"/>
  <c r="X13622" i="1"/>
  <c r="W13622" i="1"/>
  <c r="Y13622" i="1" s="1"/>
  <c r="X13621" i="1"/>
  <c r="W13621" i="1"/>
  <c r="Y13621" i="1" s="1"/>
  <c r="X13620" i="1"/>
  <c r="W13620" i="1"/>
  <c r="Y13620" i="1" s="1"/>
  <c r="X13619" i="1"/>
  <c r="W13619" i="1"/>
  <c r="Y13619" i="1" s="1"/>
  <c r="X13618" i="1"/>
  <c r="W13618" i="1"/>
  <c r="Y13618" i="1" s="1"/>
  <c r="X13617" i="1"/>
  <c r="W13617" i="1"/>
  <c r="Y13617" i="1" s="1"/>
  <c r="X13616" i="1"/>
  <c r="W13616" i="1"/>
  <c r="Y13616" i="1" s="1"/>
  <c r="X13615" i="1"/>
  <c r="W13615" i="1"/>
  <c r="Y13615" i="1" s="1"/>
  <c r="X13614" i="1"/>
  <c r="W13614" i="1"/>
  <c r="Y13614" i="1" s="1"/>
  <c r="X13613" i="1"/>
  <c r="W13613" i="1"/>
  <c r="Y13613" i="1" s="1"/>
  <c r="X13612" i="1"/>
  <c r="W13612" i="1"/>
  <c r="Y13612" i="1" s="1"/>
  <c r="X13611" i="1"/>
  <c r="W13611" i="1"/>
  <c r="Y13611" i="1" s="1"/>
  <c r="X13610" i="1"/>
  <c r="W13610" i="1"/>
  <c r="Y13610" i="1" s="1"/>
  <c r="X13609" i="1"/>
  <c r="W13609" i="1"/>
  <c r="Y13609" i="1" s="1"/>
  <c r="X13608" i="1"/>
  <c r="W13608" i="1"/>
  <c r="Y13608" i="1" s="1"/>
  <c r="X13607" i="1"/>
  <c r="W13607" i="1"/>
  <c r="Y13607" i="1" s="1"/>
  <c r="X13606" i="1"/>
  <c r="W13606" i="1"/>
  <c r="Y13606" i="1" s="1"/>
  <c r="X13605" i="1"/>
  <c r="W13605" i="1"/>
  <c r="Y13605" i="1" s="1"/>
  <c r="X13604" i="1"/>
  <c r="W13604" i="1"/>
  <c r="Y13604" i="1" s="1"/>
  <c r="X13603" i="1"/>
  <c r="W13603" i="1"/>
  <c r="Y13603" i="1" s="1"/>
  <c r="X13602" i="1"/>
  <c r="W13602" i="1"/>
  <c r="Y13602" i="1" s="1"/>
  <c r="X13601" i="1"/>
  <c r="W13601" i="1"/>
  <c r="Y13601" i="1" s="1"/>
  <c r="X13600" i="1"/>
  <c r="W13600" i="1"/>
  <c r="Y13600" i="1" s="1"/>
  <c r="X13599" i="1"/>
  <c r="W13599" i="1"/>
  <c r="Y13599" i="1" s="1"/>
  <c r="X13598" i="1"/>
  <c r="W13598" i="1"/>
  <c r="Y13598" i="1" s="1"/>
  <c r="X13597" i="1"/>
  <c r="W13597" i="1"/>
  <c r="Y13597" i="1" s="1"/>
  <c r="X13596" i="1"/>
  <c r="W13596" i="1"/>
  <c r="Y13596" i="1" s="1"/>
  <c r="X13595" i="1"/>
  <c r="W13595" i="1"/>
  <c r="Y13595" i="1" s="1"/>
  <c r="X13594" i="1"/>
  <c r="W13594" i="1"/>
  <c r="Y13594" i="1" s="1"/>
  <c r="X13593" i="1"/>
  <c r="W13593" i="1"/>
  <c r="Y13593" i="1" s="1"/>
  <c r="X13592" i="1"/>
  <c r="W13592" i="1"/>
  <c r="Y13592" i="1" s="1"/>
  <c r="X13591" i="1"/>
  <c r="W13591" i="1"/>
  <c r="Y13591" i="1" s="1"/>
  <c r="X13590" i="1"/>
  <c r="W13590" i="1"/>
  <c r="Y13590" i="1" s="1"/>
  <c r="X13589" i="1"/>
  <c r="W13589" i="1"/>
  <c r="Y13589" i="1" s="1"/>
  <c r="X13588" i="1"/>
  <c r="W13588" i="1"/>
  <c r="Y13588" i="1" s="1"/>
  <c r="X13587" i="1"/>
  <c r="W13587" i="1"/>
  <c r="Y13587" i="1" s="1"/>
  <c r="X13586" i="1"/>
  <c r="W13586" i="1"/>
  <c r="Y13586" i="1" s="1"/>
  <c r="X13585" i="1"/>
  <c r="W13585" i="1"/>
  <c r="Y13585" i="1" s="1"/>
  <c r="X13584" i="1"/>
  <c r="W13584" i="1"/>
  <c r="Y13584" i="1" s="1"/>
  <c r="X13583" i="1"/>
  <c r="W13583" i="1"/>
  <c r="Y13583" i="1" s="1"/>
  <c r="X13582" i="1"/>
  <c r="W13582" i="1"/>
  <c r="Y13582" i="1" s="1"/>
  <c r="X13581" i="1"/>
  <c r="W13581" i="1"/>
  <c r="Y13581" i="1" s="1"/>
  <c r="X13580" i="1"/>
  <c r="W13580" i="1"/>
  <c r="Y13580" i="1" s="1"/>
  <c r="X13579" i="1"/>
  <c r="W13579" i="1"/>
  <c r="Y13579" i="1" s="1"/>
  <c r="X13578" i="1"/>
  <c r="W13578" i="1"/>
  <c r="Y13578" i="1" s="1"/>
  <c r="X13577" i="1"/>
  <c r="W13577" i="1"/>
  <c r="Y13577" i="1" s="1"/>
  <c r="X13576" i="1"/>
  <c r="W13576" i="1"/>
  <c r="Y13576" i="1" s="1"/>
  <c r="X13575" i="1"/>
  <c r="W13575" i="1"/>
  <c r="Y13575" i="1" s="1"/>
  <c r="X13574" i="1"/>
  <c r="W13574" i="1"/>
  <c r="Y13574" i="1" s="1"/>
  <c r="X13573" i="1"/>
  <c r="W13573" i="1"/>
  <c r="Y13573" i="1" s="1"/>
  <c r="X13572" i="1"/>
  <c r="W13572" i="1"/>
  <c r="Y13572" i="1" s="1"/>
  <c r="X13571" i="1"/>
  <c r="W13571" i="1"/>
  <c r="Y13571" i="1" s="1"/>
  <c r="X13570" i="1"/>
  <c r="W13570" i="1"/>
  <c r="Y13570" i="1" s="1"/>
  <c r="X13569" i="1"/>
  <c r="W13569" i="1"/>
  <c r="Y13569" i="1" s="1"/>
  <c r="X13568" i="1"/>
  <c r="W13568" i="1"/>
  <c r="Y13568" i="1" s="1"/>
  <c r="X13567" i="1"/>
  <c r="W13567" i="1"/>
  <c r="Y13567" i="1" s="1"/>
  <c r="X13566" i="1"/>
  <c r="W13566" i="1"/>
  <c r="Y13566" i="1" s="1"/>
  <c r="X13565" i="1"/>
  <c r="W13565" i="1"/>
  <c r="Y13565" i="1" s="1"/>
  <c r="X13564" i="1"/>
  <c r="W13564" i="1"/>
  <c r="Y13564" i="1" s="1"/>
  <c r="X13563" i="1"/>
  <c r="W13563" i="1"/>
  <c r="Y13563" i="1" s="1"/>
  <c r="X13562" i="1"/>
  <c r="W13562" i="1"/>
  <c r="Y13562" i="1" s="1"/>
  <c r="X13561" i="1"/>
  <c r="W13561" i="1"/>
  <c r="Y13561" i="1" s="1"/>
  <c r="X13560" i="1"/>
  <c r="W13560" i="1"/>
  <c r="Y13560" i="1" s="1"/>
  <c r="X13559" i="1"/>
  <c r="W13559" i="1"/>
  <c r="Y13559" i="1" s="1"/>
  <c r="X13558" i="1"/>
  <c r="W13558" i="1"/>
  <c r="Y13558" i="1" s="1"/>
  <c r="X13557" i="1"/>
  <c r="W13557" i="1"/>
  <c r="Y13557" i="1" s="1"/>
  <c r="X13556" i="1"/>
  <c r="W13556" i="1"/>
  <c r="Y13556" i="1" s="1"/>
  <c r="X13555" i="1"/>
  <c r="W13555" i="1"/>
  <c r="Y13555" i="1" s="1"/>
  <c r="X13554" i="1"/>
  <c r="W13554" i="1"/>
  <c r="Y13554" i="1" s="1"/>
  <c r="X13553" i="1"/>
  <c r="W13553" i="1"/>
  <c r="Y13553" i="1" s="1"/>
  <c r="X13552" i="1"/>
  <c r="W13552" i="1"/>
  <c r="Y13552" i="1" s="1"/>
  <c r="X13551" i="1"/>
  <c r="W13551" i="1"/>
  <c r="Y13551" i="1" s="1"/>
  <c r="X13550" i="1"/>
  <c r="W13550" i="1"/>
  <c r="Y13550" i="1" s="1"/>
  <c r="X13549" i="1"/>
  <c r="W13549" i="1"/>
  <c r="Y13549" i="1" s="1"/>
  <c r="X13548" i="1"/>
  <c r="W13548" i="1"/>
  <c r="Y13548" i="1" s="1"/>
  <c r="X13547" i="1"/>
  <c r="W13547" i="1"/>
  <c r="Y13547" i="1" s="1"/>
  <c r="X13546" i="1"/>
  <c r="W13546" i="1"/>
  <c r="Y13546" i="1" s="1"/>
  <c r="X13545" i="1"/>
  <c r="W13545" i="1"/>
  <c r="Y13545" i="1" s="1"/>
  <c r="X13544" i="1"/>
  <c r="W13544" i="1"/>
  <c r="Y13544" i="1" s="1"/>
  <c r="X13543" i="1"/>
  <c r="W13543" i="1"/>
  <c r="Y13543" i="1" s="1"/>
  <c r="X13542" i="1"/>
  <c r="W13542" i="1"/>
  <c r="Y13542" i="1" s="1"/>
  <c r="X13541" i="1"/>
  <c r="W13541" i="1"/>
  <c r="Y13541" i="1" s="1"/>
  <c r="X13540" i="1"/>
  <c r="W13540" i="1"/>
  <c r="Y13540" i="1" s="1"/>
  <c r="X13539" i="1"/>
  <c r="W13539" i="1"/>
  <c r="Y13539" i="1" s="1"/>
  <c r="X13538" i="1"/>
  <c r="W13538" i="1"/>
  <c r="Y13538" i="1" s="1"/>
  <c r="X13537" i="1"/>
  <c r="W13537" i="1"/>
  <c r="Y13537" i="1" s="1"/>
  <c r="X13536" i="1"/>
  <c r="W13536" i="1"/>
  <c r="Y13536" i="1" s="1"/>
  <c r="X13535" i="1"/>
  <c r="W13535" i="1"/>
  <c r="Y13535" i="1" s="1"/>
  <c r="X13534" i="1"/>
  <c r="W13534" i="1"/>
  <c r="Y13534" i="1" s="1"/>
  <c r="X13533" i="1"/>
  <c r="W13533" i="1"/>
  <c r="Y13533" i="1" s="1"/>
  <c r="X13532" i="1"/>
  <c r="W13532" i="1"/>
  <c r="Y13532" i="1" s="1"/>
  <c r="X13531" i="1"/>
  <c r="W13531" i="1"/>
  <c r="Y13531" i="1" s="1"/>
  <c r="X13530" i="1"/>
  <c r="W13530" i="1"/>
  <c r="Y13530" i="1" s="1"/>
  <c r="X13529" i="1"/>
  <c r="W13529" i="1"/>
  <c r="Y13529" i="1" s="1"/>
  <c r="X13528" i="1"/>
  <c r="W13528" i="1"/>
  <c r="Y13528" i="1" s="1"/>
  <c r="X13527" i="1"/>
  <c r="W13527" i="1"/>
  <c r="Y13527" i="1" s="1"/>
  <c r="X13526" i="1"/>
  <c r="W13526" i="1"/>
  <c r="Y13526" i="1" s="1"/>
  <c r="X13525" i="1"/>
  <c r="W13525" i="1"/>
  <c r="Y13525" i="1" s="1"/>
  <c r="X13524" i="1"/>
  <c r="W13524" i="1"/>
  <c r="Y13524" i="1" s="1"/>
  <c r="X13523" i="1"/>
  <c r="W13523" i="1"/>
  <c r="Y13523" i="1" s="1"/>
  <c r="X13522" i="1"/>
  <c r="W13522" i="1"/>
  <c r="Y13522" i="1" s="1"/>
  <c r="X13521" i="1"/>
  <c r="W13521" i="1"/>
  <c r="Y13521" i="1" s="1"/>
  <c r="X13520" i="1"/>
  <c r="W13520" i="1"/>
  <c r="Y13520" i="1" s="1"/>
  <c r="X13519" i="1"/>
  <c r="W13519" i="1"/>
  <c r="Y13519" i="1" s="1"/>
  <c r="X13518" i="1"/>
  <c r="W13518" i="1"/>
  <c r="Y13518" i="1" s="1"/>
  <c r="X13517" i="1"/>
  <c r="W13517" i="1"/>
  <c r="Y13517" i="1" s="1"/>
  <c r="X13516" i="1"/>
  <c r="W13516" i="1"/>
  <c r="Y13516" i="1" s="1"/>
  <c r="X13515" i="1"/>
  <c r="W13515" i="1"/>
  <c r="Y13515" i="1" s="1"/>
  <c r="X13514" i="1"/>
  <c r="W13514" i="1"/>
  <c r="Y13514" i="1" s="1"/>
  <c r="X13513" i="1"/>
  <c r="W13513" i="1"/>
  <c r="Y13513" i="1" s="1"/>
  <c r="X13512" i="1"/>
  <c r="W13512" i="1"/>
  <c r="Y13512" i="1" s="1"/>
  <c r="X13511" i="1"/>
  <c r="W13511" i="1"/>
  <c r="Y13511" i="1" s="1"/>
  <c r="X13510" i="1"/>
  <c r="W13510" i="1"/>
  <c r="Y13510" i="1" s="1"/>
  <c r="X13509" i="1"/>
  <c r="W13509" i="1"/>
  <c r="Y13509" i="1" s="1"/>
  <c r="X13508" i="1"/>
  <c r="W13508" i="1"/>
  <c r="Y13508" i="1" s="1"/>
  <c r="X13507" i="1"/>
  <c r="W13507" i="1"/>
  <c r="Y13507" i="1" s="1"/>
  <c r="X13506" i="1"/>
  <c r="W13506" i="1"/>
  <c r="Y13506" i="1" s="1"/>
  <c r="X13505" i="1"/>
  <c r="W13505" i="1"/>
  <c r="Y13505" i="1" s="1"/>
  <c r="X13504" i="1"/>
  <c r="W13504" i="1"/>
  <c r="Y13504" i="1" s="1"/>
  <c r="X13503" i="1"/>
  <c r="W13503" i="1"/>
  <c r="Y13503" i="1" s="1"/>
  <c r="X13502" i="1"/>
  <c r="W13502" i="1"/>
  <c r="Y13502" i="1" s="1"/>
  <c r="X13501" i="1"/>
  <c r="W13501" i="1"/>
  <c r="Y13501" i="1" s="1"/>
  <c r="X13500" i="1"/>
  <c r="W13500" i="1"/>
  <c r="Y13500" i="1" s="1"/>
  <c r="X13499" i="1"/>
  <c r="W13499" i="1"/>
  <c r="Y13499" i="1" s="1"/>
  <c r="X13498" i="1"/>
  <c r="W13498" i="1"/>
  <c r="Y13498" i="1" s="1"/>
  <c r="X13497" i="1"/>
  <c r="W13497" i="1"/>
  <c r="Y13497" i="1" s="1"/>
  <c r="X13496" i="1"/>
  <c r="W13496" i="1"/>
  <c r="Y13496" i="1" s="1"/>
  <c r="X13495" i="1"/>
  <c r="W13495" i="1"/>
  <c r="Y13495" i="1" s="1"/>
  <c r="X13494" i="1"/>
  <c r="W13494" i="1"/>
  <c r="Y13494" i="1" s="1"/>
  <c r="X13493" i="1"/>
  <c r="W13493" i="1"/>
  <c r="Y13493" i="1" s="1"/>
  <c r="X13492" i="1"/>
  <c r="W13492" i="1"/>
  <c r="Y13492" i="1" s="1"/>
  <c r="X13491" i="1"/>
  <c r="W13491" i="1"/>
  <c r="Y13491" i="1" s="1"/>
  <c r="X13490" i="1"/>
  <c r="W13490" i="1"/>
  <c r="Y13490" i="1" s="1"/>
  <c r="X13489" i="1"/>
  <c r="W13489" i="1"/>
  <c r="Y13489" i="1" s="1"/>
  <c r="X13488" i="1"/>
  <c r="W13488" i="1"/>
  <c r="Y13488" i="1" s="1"/>
  <c r="X13487" i="1"/>
  <c r="W13487" i="1"/>
  <c r="Y13487" i="1" s="1"/>
  <c r="X13486" i="1"/>
  <c r="W13486" i="1"/>
  <c r="Y13486" i="1" s="1"/>
  <c r="X13485" i="1"/>
  <c r="W13485" i="1"/>
  <c r="Y13485" i="1" s="1"/>
  <c r="X13484" i="1"/>
  <c r="W13484" i="1"/>
  <c r="Y13484" i="1" s="1"/>
  <c r="X13483" i="1"/>
  <c r="W13483" i="1"/>
  <c r="Y13483" i="1" s="1"/>
  <c r="X13482" i="1"/>
  <c r="W13482" i="1"/>
  <c r="Y13482" i="1" s="1"/>
  <c r="X13481" i="1"/>
  <c r="W13481" i="1"/>
  <c r="Y13481" i="1" s="1"/>
  <c r="X13480" i="1"/>
  <c r="W13480" i="1"/>
  <c r="Y13480" i="1" s="1"/>
  <c r="X13479" i="1"/>
  <c r="W13479" i="1"/>
  <c r="Y13479" i="1" s="1"/>
  <c r="X13478" i="1"/>
  <c r="W13478" i="1"/>
  <c r="Y13478" i="1" s="1"/>
  <c r="X13477" i="1"/>
  <c r="W13477" i="1"/>
  <c r="Y13477" i="1" s="1"/>
  <c r="X13476" i="1"/>
  <c r="W13476" i="1"/>
  <c r="Y13476" i="1" s="1"/>
  <c r="X13475" i="1"/>
  <c r="W13475" i="1"/>
  <c r="Y13475" i="1" s="1"/>
  <c r="X13474" i="1"/>
  <c r="W13474" i="1"/>
  <c r="Y13474" i="1" s="1"/>
  <c r="X13473" i="1"/>
  <c r="W13473" i="1"/>
  <c r="Y13473" i="1" s="1"/>
  <c r="X13472" i="1"/>
  <c r="W13472" i="1"/>
  <c r="Y13472" i="1" s="1"/>
  <c r="X13471" i="1"/>
  <c r="W13471" i="1"/>
  <c r="Y13471" i="1" s="1"/>
  <c r="X13470" i="1"/>
  <c r="W13470" i="1"/>
  <c r="Y13470" i="1" s="1"/>
  <c r="X13469" i="1"/>
  <c r="W13469" i="1"/>
  <c r="Y13469" i="1" s="1"/>
  <c r="X13468" i="1"/>
  <c r="W13468" i="1"/>
  <c r="Y13468" i="1" s="1"/>
  <c r="X13467" i="1"/>
  <c r="W13467" i="1"/>
  <c r="Y13467" i="1" s="1"/>
  <c r="X13466" i="1"/>
  <c r="W13466" i="1"/>
  <c r="Y13466" i="1" s="1"/>
  <c r="X13465" i="1"/>
  <c r="W13465" i="1"/>
  <c r="Y13465" i="1" s="1"/>
  <c r="X13464" i="1"/>
  <c r="W13464" i="1"/>
  <c r="Y13464" i="1" s="1"/>
  <c r="X13463" i="1"/>
  <c r="W13463" i="1"/>
  <c r="Y13463" i="1" s="1"/>
  <c r="X13462" i="1"/>
  <c r="W13462" i="1"/>
  <c r="Y13462" i="1" s="1"/>
  <c r="X13461" i="1"/>
  <c r="W13461" i="1"/>
  <c r="Y13461" i="1" s="1"/>
  <c r="X13460" i="1"/>
  <c r="W13460" i="1"/>
  <c r="Y13460" i="1" s="1"/>
  <c r="X13459" i="1"/>
  <c r="W13459" i="1"/>
  <c r="Y13459" i="1" s="1"/>
  <c r="X13458" i="1"/>
  <c r="W13458" i="1"/>
  <c r="Y13458" i="1" s="1"/>
  <c r="X13457" i="1"/>
  <c r="W13457" i="1"/>
  <c r="Y13457" i="1" s="1"/>
  <c r="X13456" i="1"/>
  <c r="W13456" i="1"/>
  <c r="Y13456" i="1" s="1"/>
  <c r="X13455" i="1"/>
  <c r="W13455" i="1"/>
  <c r="Y13455" i="1" s="1"/>
  <c r="X13454" i="1"/>
  <c r="W13454" i="1"/>
  <c r="Y13454" i="1" s="1"/>
  <c r="X13453" i="1"/>
  <c r="W13453" i="1"/>
  <c r="Y13453" i="1" s="1"/>
  <c r="X13452" i="1"/>
  <c r="W13452" i="1"/>
  <c r="Y13452" i="1" s="1"/>
  <c r="X13451" i="1"/>
  <c r="W13451" i="1"/>
  <c r="Y13451" i="1" s="1"/>
  <c r="X13450" i="1"/>
  <c r="W13450" i="1"/>
  <c r="Y13450" i="1" s="1"/>
  <c r="X13449" i="1"/>
  <c r="W13449" i="1"/>
  <c r="Y13449" i="1" s="1"/>
  <c r="X13448" i="1"/>
  <c r="W13448" i="1"/>
  <c r="Y13448" i="1" s="1"/>
  <c r="X13447" i="1"/>
  <c r="W13447" i="1"/>
  <c r="Y13447" i="1" s="1"/>
  <c r="X13446" i="1"/>
  <c r="W13446" i="1"/>
  <c r="Y13446" i="1" s="1"/>
  <c r="X13445" i="1"/>
  <c r="W13445" i="1"/>
  <c r="Y13445" i="1" s="1"/>
  <c r="X13444" i="1"/>
  <c r="W13444" i="1"/>
  <c r="Y13444" i="1" s="1"/>
  <c r="X13443" i="1"/>
  <c r="W13443" i="1"/>
  <c r="Y13443" i="1" s="1"/>
  <c r="X13442" i="1"/>
  <c r="W13442" i="1"/>
  <c r="Y13442" i="1" s="1"/>
  <c r="X13441" i="1"/>
  <c r="W13441" i="1"/>
  <c r="Y13441" i="1" s="1"/>
  <c r="X13440" i="1"/>
  <c r="W13440" i="1"/>
  <c r="Y13440" i="1" s="1"/>
  <c r="X13439" i="1"/>
  <c r="W13439" i="1"/>
  <c r="Y13439" i="1" s="1"/>
  <c r="X13438" i="1"/>
  <c r="W13438" i="1"/>
  <c r="Y13438" i="1" s="1"/>
  <c r="X13437" i="1"/>
  <c r="W13437" i="1"/>
  <c r="Y13437" i="1" s="1"/>
  <c r="X13436" i="1"/>
  <c r="W13436" i="1"/>
  <c r="Y13436" i="1" s="1"/>
  <c r="X13435" i="1"/>
  <c r="W13435" i="1"/>
  <c r="Y13435" i="1" s="1"/>
  <c r="X13434" i="1"/>
  <c r="W13434" i="1"/>
  <c r="Y13434" i="1" s="1"/>
  <c r="X13433" i="1"/>
  <c r="W13433" i="1"/>
  <c r="Y13433" i="1" s="1"/>
  <c r="X13432" i="1"/>
  <c r="W13432" i="1"/>
  <c r="Y13432" i="1" s="1"/>
  <c r="X13431" i="1"/>
  <c r="W13431" i="1"/>
  <c r="Y13431" i="1" s="1"/>
  <c r="X13430" i="1"/>
  <c r="W13430" i="1"/>
  <c r="Y13430" i="1" s="1"/>
  <c r="X13429" i="1"/>
  <c r="W13429" i="1"/>
  <c r="Y13429" i="1" s="1"/>
  <c r="X13428" i="1"/>
  <c r="W13428" i="1"/>
  <c r="Y13428" i="1" s="1"/>
  <c r="X13427" i="1"/>
  <c r="W13427" i="1"/>
  <c r="Y13427" i="1" s="1"/>
  <c r="X13426" i="1"/>
  <c r="W13426" i="1"/>
  <c r="Y13426" i="1" s="1"/>
  <c r="X13425" i="1"/>
  <c r="W13425" i="1"/>
  <c r="Y13425" i="1" s="1"/>
  <c r="X13424" i="1"/>
  <c r="W13424" i="1"/>
  <c r="Y13424" i="1" s="1"/>
  <c r="X13423" i="1"/>
  <c r="W13423" i="1"/>
  <c r="Y13423" i="1" s="1"/>
  <c r="X13422" i="1"/>
  <c r="W13422" i="1"/>
  <c r="Y13422" i="1" s="1"/>
  <c r="X13421" i="1"/>
  <c r="W13421" i="1"/>
  <c r="Y13421" i="1" s="1"/>
  <c r="X13420" i="1"/>
  <c r="W13420" i="1"/>
  <c r="Y13420" i="1" s="1"/>
  <c r="X13419" i="1"/>
  <c r="W13419" i="1"/>
  <c r="Y13419" i="1" s="1"/>
  <c r="X13418" i="1"/>
  <c r="W13418" i="1"/>
  <c r="Y13418" i="1" s="1"/>
  <c r="X13417" i="1"/>
  <c r="W13417" i="1"/>
  <c r="Y13417" i="1" s="1"/>
  <c r="X13416" i="1"/>
  <c r="W13416" i="1"/>
  <c r="Y13416" i="1" s="1"/>
  <c r="X13415" i="1"/>
  <c r="W13415" i="1"/>
  <c r="Y13415" i="1" s="1"/>
  <c r="X13414" i="1"/>
  <c r="W13414" i="1"/>
  <c r="Y13414" i="1" s="1"/>
  <c r="X13413" i="1"/>
  <c r="W13413" i="1"/>
  <c r="Y13413" i="1" s="1"/>
  <c r="X13412" i="1"/>
  <c r="W13412" i="1"/>
  <c r="Y13412" i="1" s="1"/>
  <c r="X13411" i="1"/>
  <c r="W13411" i="1"/>
  <c r="Y13411" i="1" s="1"/>
  <c r="X13410" i="1"/>
  <c r="W13410" i="1"/>
  <c r="Y13410" i="1" s="1"/>
  <c r="X13409" i="1"/>
  <c r="W13409" i="1"/>
  <c r="Y13409" i="1" s="1"/>
  <c r="X13408" i="1"/>
  <c r="W13408" i="1"/>
  <c r="Y13408" i="1" s="1"/>
  <c r="X13407" i="1"/>
  <c r="W13407" i="1"/>
  <c r="Y13407" i="1" s="1"/>
  <c r="X13406" i="1"/>
  <c r="W13406" i="1"/>
  <c r="Y13406" i="1" s="1"/>
  <c r="X13405" i="1"/>
  <c r="W13405" i="1"/>
  <c r="Y13405" i="1" s="1"/>
  <c r="X13404" i="1"/>
  <c r="W13404" i="1"/>
  <c r="Y13404" i="1" s="1"/>
  <c r="X13403" i="1"/>
  <c r="W13403" i="1"/>
  <c r="Y13403" i="1" s="1"/>
  <c r="X13402" i="1"/>
  <c r="W13402" i="1"/>
  <c r="Y13402" i="1" s="1"/>
  <c r="X13401" i="1"/>
  <c r="W13401" i="1"/>
  <c r="Y13401" i="1" s="1"/>
  <c r="X13400" i="1"/>
  <c r="W13400" i="1"/>
  <c r="Y13400" i="1" s="1"/>
  <c r="X13399" i="1"/>
  <c r="W13399" i="1"/>
  <c r="Y13399" i="1" s="1"/>
  <c r="X13398" i="1"/>
  <c r="W13398" i="1"/>
  <c r="Y13398" i="1" s="1"/>
  <c r="X13397" i="1"/>
  <c r="W13397" i="1"/>
  <c r="Y13397" i="1" s="1"/>
  <c r="X13396" i="1"/>
  <c r="W13396" i="1"/>
  <c r="Y13396" i="1" s="1"/>
  <c r="X13395" i="1"/>
  <c r="W13395" i="1"/>
  <c r="Y13395" i="1" s="1"/>
  <c r="X13394" i="1"/>
  <c r="W13394" i="1"/>
  <c r="Y13394" i="1" s="1"/>
  <c r="X13393" i="1"/>
  <c r="W13393" i="1"/>
  <c r="Y13393" i="1" s="1"/>
  <c r="X13392" i="1"/>
  <c r="W13392" i="1"/>
  <c r="Y13392" i="1" s="1"/>
  <c r="X13391" i="1"/>
  <c r="W13391" i="1"/>
  <c r="Y13391" i="1" s="1"/>
  <c r="X13390" i="1"/>
  <c r="W13390" i="1"/>
  <c r="Y13390" i="1" s="1"/>
  <c r="X13389" i="1"/>
  <c r="W13389" i="1"/>
  <c r="Y13389" i="1" s="1"/>
  <c r="X13388" i="1"/>
  <c r="W13388" i="1"/>
  <c r="Y13388" i="1" s="1"/>
  <c r="X13387" i="1"/>
  <c r="W13387" i="1"/>
  <c r="Y13387" i="1" s="1"/>
  <c r="X13386" i="1"/>
  <c r="W13386" i="1"/>
  <c r="Y13386" i="1" s="1"/>
  <c r="X13385" i="1"/>
  <c r="W13385" i="1"/>
  <c r="Y13385" i="1" s="1"/>
  <c r="X13384" i="1"/>
  <c r="W13384" i="1"/>
  <c r="Y13384" i="1" s="1"/>
  <c r="X13383" i="1"/>
  <c r="W13383" i="1"/>
  <c r="Y13383" i="1" s="1"/>
  <c r="X13382" i="1"/>
  <c r="W13382" i="1"/>
  <c r="Y13382" i="1" s="1"/>
  <c r="X13381" i="1"/>
  <c r="W13381" i="1"/>
  <c r="Y13381" i="1" s="1"/>
  <c r="X13380" i="1"/>
  <c r="W13380" i="1"/>
  <c r="Y13380" i="1" s="1"/>
  <c r="X13379" i="1"/>
  <c r="W13379" i="1"/>
  <c r="Y13379" i="1" s="1"/>
  <c r="X13378" i="1"/>
  <c r="W13378" i="1"/>
  <c r="Y13378" i="1" s="1"/>
  <c r="X13377" i="1"/>
  <c r="W13377" i="1"/>
  <c r="Y13377" i="1" s="1"/>
  <c r="X13376" i="1"/>
  <c r="W13376" i="1"/>
  <c r="Y13376" i="1" s="1"/>
  <c r="X13375" i="1"/>
  <c r="W13375" i="1"/>
  <c r="Y13375" i="1" s="1"/>
  <c r="X13374" i="1"/>
  <c r="W13374" i="1"/>
  <c r="Y13374" i="1" s="1"/>
  <c r="X13373" i="1"/>
  <c r="W13373" i="1"/>
  <c r="Y13373" i="1" s="1"/>
  <c r="X13372" i="1"/>
  <c r="W13372" i="1"/>
  <c r="Y13372" i="1" s="1"/>
  <c r="X13371" i="1"/>
  <c r="W13371" i="1"/>
  <c r="Y13371" i="1" s="1"/>
  <c r="X13370" i="1"/>
  <c r="W13370" i="1"/>
  <c r="Y13370" i="1" s="1"/>
  <c r="X13369" i="1"/>
  <c r="W13369" i="1"/>
  <c r="Y13369" i="1" s="1"/>
  <c r="X13368" i="1"/>
  <c r="W13368" i="1"/>
  <c r="Y13368" i="1" s="1"/>
  <c r="X13367" i="1"/>
  <c r="W13367" i="1"/>
  <c r="Y13367" i="1" s="1"/>
  <c r="X13366" i="1"/>
  <c r="W13366" i="1"/>
  <c r="Y13366" i="1" s="1"/>
  <c r="X13365" i="1"/>
  <c r="W13365" i="1"/>
  <c r="Y13365" i="1" s="1"/>
  <c r="X13364" i="1"/>
  <c r="W13364" i="1"/>
  <c r="Y13364" i="1" s="1"/>
  <c r="X13363" i="1"/>
  <c r="W13363" i="1"/>
  <c r="Y13363" i="1" s="1"/>
  <c r="X13362" i="1"/>
  <c r="W13362" i="1"/>
  <c r="Y13362" i="1" s="1"/>
  <c r="X13361" i="1"/>
  <c r="W13361" i="1"/>
  <c r="Y13361" i="1" s="1"/>
  <c r="X13360" i="1"/>
  <c r="W13360" i="1"/>
  <c r="Y13360" i="1" s="1"/>
  <c r="X13359" i="1"/>
  <c r="W13359" i="1"/>
  <c r="Y13359" i="1" s="1"/>
  <c r="X13358" i="1"/>
  <c r="W13358" i="1"/>
  <c r="Y13358" i="1" s="1"/>
  <c r="X13357" i="1"/>
  <c r="W13357" i="1"/>
  <c r="Y13357" i="1" s="1"/>
  <c r="X13356" i="1"/>
  <c r="W13356" i="1"/>
  <c r="Y13356" i="1" s="1"/>
  <c r="X13355" i="1"/>
  <c r="W13355" i="1"/>
  <c r="Y13355" i="1" s="1"/>
  <c r="X13354" i="1"/>
  <c r="W13354" i="1"/>
  <c r="Y13354" i="1" s="1"/>
  <c r="X13353" i="1"/>
  <c r="W13353" i="1"/>
  <c r="Y13353" i="1" s="1"/>
  <c r="X13352" i="1"/>
  <c r="W13352" i="1"/>
  <c r="Y13352" i="1" s="1"/>
  <c r="X13351" i="1"/>
  <c r="W13351" i="1"/>
  <c r="Y13351" i="1" s="1"/>
  <c r="X13350" i="1"/>
  <c r="W13350" i="1"/>
  <c r="Y13350" i="1" s="1"/>
  <c r="X13349" i="1"/>
  <c r="W13349" i="1"/>
  <c r="Y13349" i="1" s="1"/>
  <c r="X13348" i="1"/>
  <c r="W13348" i="1"/>
  <c r="Y13348" i="1" s="1"/>
  <c r="X13347" i="1"/>
  <c r="W13347" i="1"/>
  <c r="Y13347" i="1" s="1"/>
  <c r="X13346" i="1"/>
  <c r="W13346" i="1"/>
  <c r="Y13346" i="1" s="1"/>
  <c r="X13345" i="1"/>
  <c r="W13345" i="1"/>
  <c r="Y13345" i="1" s="1"/>
  <c r="X13344" i="1"/>
  <c r="W13344" i="1"/>
  <c r="Y13344" i="1" s="1"/>
  <c r="X13343" i="1"/>
  <c r="W13343" i="1"/>
  <c r="Y13343" i="1" s="1"/>
  <c r="X13342" i="1"/>
  <c r="W13342" i="1"/>
  <c r="Y13342" i="1" s="1"/>
  <c r="X13341" i="1"/>
  <c r="W13341" i="1"/>
  <c r="Y13341" i="1" s="1"/>
  <c r="X13340" i="1"/>
  <c r="W13340" i="1"/>
  <c r="Y13340" i="1" s="1"/>
  <c r="X13339" i="1"/>
  <c r="W13339" i="1"/>
  <c r="Y13339" i="1" s="1"/>
  <c r="X13338" i="1"/>
  <c r="W13338" i="1"/>
  <c r="Y13338" i="1" s="1"/>
  <c r="X13337" i="1"/>
  <c r="W13337" i="1"/>
  <c r="Y13337" i="1" s="1"/>
  <c r="X13336" i="1"/>
  <c r="W13336" i="1"/>
  <c r="Y13336" i="1" s="1"/>
  <c r="X13335" i="1"/>
  <c r="W13335" i="1"/>
  <c r="Y13335" i="1" s="1"/>
  <c r="X13334" i="1"/>
  <c r="W13334" i="1"/>
  <c r="Y13334" i="1" s="1"/>
  <c r="X13333" i="1"/>
  <c r="W13333" i="1"/>
  <c r="Y13333" i="1" s="1"/>
  <c r="X13332" i="1"/>
  <c r="W13332" i="1"/>
  <c r="Y13332" i="1" s="1"/>
  <c r="X13331" i="1"/>
  <c r="W13331" i="1"/>
  <c r="Y13331" i="1" s="1"/>
  <c r="X13330" i="1"/>
  <c r="W13330" i="1"/>
  <c r="Y13330" i="1" s="1"/>
  <c r="X13329" i="1"/>
  <c r="W13329" i="1"/>
  <c r="Y13329" i="1" s="1"/>
  <c r="X13328" i="1"/>
  <c r="W13328" i="1"/>
  <c r="Y13328" i="1" s="1"/>
  <c r="X13327" i="1"/>
  <c r="W13327" i="1"/>
  <c r="Y13327" i="1" s="1"/>
  <c r="X13326" i="1"/>
  <c r="W13326" i="1"/>
  <c r="Y13326" i="1" s="1"/>
  <c r="X13325" i="1"/>
  <c r="W13325" i="1"/>
  <c r="Y13325" i="1" s="1"/>
  <c r="X13324" i="1"/>
  <c r="W13324" i="1"/>
  <c r="Y13324" i="1" s="1"/>
  <c r="X13323" i="1"/>
  <c r="W13323" i="1"/>
  <c r="Y13323" i="1" s="1"/>
  <c r="X13322" i="1"/>
  <c r="W13322" i="1"/>
  <c r="Y13322" i="1" s="1"/>
  <c r="X13321" i="1"/>
  <c r="W13321" i="1"/>
  <c r="Y13321" i="1" s="1"/>
  <c r="X13320" i="1"/>
  <c r="W13320" i="1"/>
  <c r="Y13320" i="1" s="1"/>
  <c r="X13319" i="1"/>
  <c r="W13319" i="1"/>
  <c r="Y13319" i="1" s="1"/>
  <c r="X13318" i="1"/>
  <c r="W13318" i="1"/>
  <c r="Y13318" i="1" s="1"/>
  <c r="X13317" i="1"/>
  <c r="W13317" i="1"/>
  <c r="Y13317" i="1" s="1"/>
  <c r="X13316" i="1"/>
  <c r="W13316" i="1"/>
  <c r="Y13316" i="1" s="1"/>
  <c r="X13315" i="1"/>
  <c r="W13315" i="1"/>
  <c r="Y13315" i="1" s="1"/>
  <c r="X13314" i="1"/>
  <c r="W13314" i="1"/>
  <c r="Y13314" i="1" s="1"/>
  <c r="X13313" i="1"/>
  <c r="W13313" i="1"/>
  <c r="Y13313" i="1" s="1"/>
  <c r="X13312" i="1"/>
  <c r="W13312" i="1"/>
  <c r="Y13312" i="1" s="1"/>
  <c r="X13311" i="1"/>
  <c r="W13311" i="1"/>
  <c r="Y13311" i="1" s="1"/>
  <c r="X13310" i="1"/>
  <c r="W13310" i="1"/>
  <c r="Y13310" i="1" s="1"/>
  <c r="X13309" i="1"/>
  <c r="W13309" i="1"/>
  <c r="Y13309" i="1" s="1"/>
  <c r="X13308" i="1"/>
  <c r="W13308" i="1"/>
  <c r="Y13308" i="1" s="1"/>
  <c r="X13307" i="1"/>
  <c r="W13307" i="1"/>
  <c r="Y13307" i="1" s="1"/>
  <c r="X13306" i="1"/>
  <c r="W13306" i="1"/>
  <c r="Y13306" i="1" s="1"/>
  <c r="X13305" i="1"/>
  <c r="W13305" i="1"/>
  <c r="Y13305" i="1" s="1"/>
  <c r="X13304" i="1"/>
  <c r="W13304" i="1"/>
  <c r="Y13304" i="1" s="1"/>
  <c r="X13303" i="1"/>
  <c r="W13303" i="1"/>
  <c r="Y13303" i="1" s="1"/>
  <c r="X13302" i="1"/>
  <c r="W13302" i="1"/>
  <c r="Y13302" i="1" s="1"/>
  <c r="X13301" i="1"/>
  <c r="W13301" i="1"/>
  <c r="Y13301" i="1" s="1"/>
  <c r="X13300" i="1"/>
  <c r="W13300" i="1"/>
  <c r="Y13300" i="1" s="1"/>
  <c r="X13299" i="1"/>
  <c r="W13299" i="1"/>
  <c r="Y13299" i="1" s="1"/>
  <c r="X13298" i="1"/>
  <c r="W13298" i="1"/>
  <c r="Y13298" i="1" s="1"/>
  <c r="X13297" i="1"/>
  <c r="W13297" i="1"/>
  <c r="Y13297" i="1" s="1"/>
  <c r="X13296" i="1"/>
  <c r="W13296" i="1"/>
  <c r="Y13296" i="1" s="1"/>
  <c r="X13295" i="1"/>
  <c r="W13295" i="1"/>
  <c r="Y13295" i="1" s="1"/>
  <c r="X13294" i="1"/>
  <c r="W13294" i="1"/>
  <c r="Y13294" i="1" s="1"/>
  <c r="X13293" i="1"/>
  <c r="W13293" i="1"/>
  <c r="Y13293" i="1" s="1"/>
  <c r="X13292" i="1"/>
  <c r="W13292" i="1"/>
  <c r="Y13292" i="1" s="1"/>
  <c r="X13291" i="1"/>
  <c r="W13291" i="1"/>
  <c r="Y13291" i="1" s="1"/>
  <c r="X13290" i="1"/>
  <c r="W13290" i="1"/>
  <c r="Y13290" i="1" s="1"/>
  <c r="X13289" i="1"/>
  <c r="W13289" i="1"/>
  <c r="Y13289" i="1" s="1"/>
  <c r="X13288" i="1"/>
  <c r="W13288" i="1"/>
  <c r="Y13288" i="1" s="1"/>
  <c r="X13287" i="1"/>
  <c r="W13287" i="1"/>
  <c r="Y13287" i="1" s="1"/>
  <c r="X13286" i="1"/>
  <c r="W13286" i="1"/>
  <c r="Y13286" i="1" s="1"/>
  <c r="X13285" i="1"/>
  <c r="W13285" i="1"/>
  <c r="Y13285" i="1" s="1"/>
  <c r="X13284" i="1"/>
  <c r="W13284" i="1"/>
  <c r="Y13284" i="1" s="1"/>
  <c r="X13283" i="1"/>
  <c r="W13283" i="1"/>
  <c r="Y13283" i="1" s="1"/>
  <c r="X13282" i="1"/>
  <c r="W13282" i="1"/>
  <c r="Y13282" i="1" s="1"/>
  <c r="X13281" i="1"/>
  <c r="W13281" i="1"/>
  <c r="Y13281" i="1" s="1"/>
  <c r="X13280" i="1"/>
  <c r="W13280" i="1"/>
  <c r="Y13280" i="1" s="1"/>
  <c r="X13279" i="1"/>
  <c r="W13279" i="1"/>
  <c r="Y13279" i="1" s="1"/>
  <c r="X13278" i="1"/>
  <c r="W13278" i="1"/>
  <c r="Y13278" i="1" s="1"/>
  <c r="X13277" i="1"/>
  <c r="W13277" i="1"/>
  <c r="Y13277" i="1" s="1"/>
  <c r="X13276" i="1"/>
  <c r="W13276" i="1"/>
  <c r="Y13276" i="1" s="1"/>
  <c r="X13275" i="1"/>
  <c r="W13275" i="1"/>
  <c r="Y13275" i="1" s="1"/>
  <c r="X13274" i="1"/>
  <c r="W13274" i="1"/>
  <c r="Y13274" i="1" s="1"/>
  <c r="X13273" i="1"/>
  <c r="W13273" i="1"/>
  <c r="Y13273" i="1" s="1"/>
  <c r="X13272" i="1"/>
  <c r="W13272" i="1"/>
  <c r="Y13272" i="1" s="1"/>
  <c r="X13271" i="1"/>
  <c r="W13271" i="1"/>
  <c r="Y13271" i="1" s="1"/>
  <c r="X13270" i="1"/>
  <c r="W13270" i="1"/>
  <c r="Y13270" i="1" s="1"/>
  <c r="X13269" i="1"/>
  <c r="W13269" i="1"/>
  <c r="Y13269" i="1" s="1"/>
  <c r="X13268" i="1"/>
  <c r="W13268" i="1"/>
  <c r="Y13268" i="1" s="1"/>
  <c r="X13267" i="1"/>
  <c r="W13267" i="1"/>
  <c r="Y13267" i="1" s="1"/>
  <c r="X13266" i="1"/>
  <c r="W13266" i="1"/>
  <c r="Y13266" i="1" s="1"/>
  <c r="X13265" i="1"/>
  <c r="W13265" i="1"/>
  <c r="Y13265" i="1" s="1"/>
  <c r="X13264" i="1"/>
  <c r="W13264" i="1"/>
  <c r="Y13264" i="1" s="1"/>
  <c r="X13263" i="1"/>
  <c r="W13263" i="1"/>
  <c r="Y13263" i="1" s="1"/>
  <c r="X13262" i="1"/>
  <c r="W13262" i="1"/>
  <c r="Y13262" i="1" s="1"/>
  <c r="X13261" i="1"/>
  <c r="W13261" i="1"/>
  <c r="Y13261" i="1" s="1"/>
  <c r="X13260" i="1"/>
  <c r="W13260" i="1"/>
  <c r="Y13260" i="1" s="1"/>
  <c r="X13259" i="1"/>
  <c r="W13259" i="1"/>
  <c r="Y13259" i="1" s="1"/>
  <c r="X13258" i="1"/>
  <c r="W13258" i="1"/>
  <c r="Y13258" i="1" s="1"/>
  <c r="X13257" i="1"/>
  <c r="W13257" i="1"/>
  <c r="Y13257" i="1" s="1"/>
  <c r="X13256" i="1"/>
  <c r="W13256" i="1"/>
  <c r="Y13256" i="1" s="1"/>
  <c r="X13255" i="1"/>
  <c r="W13255" i="1"/>
  <c r="Y13255" i="1" s="1"/>
  <c r="X13254" i="1"/>
  <c r="W13254" i="1"/>
  <c r="Y13254" i="1" s="1"/>
  <c r="X13253" i="1"/>
  <c r="W13253" i="1"/>
  <c r="Y13253" i="1" s="1"/>
  <c r="X13252" i="1"/>
  <c r="W13252" i="1"/>
  <c r="Y13252" i="1" s="1"/>
  <c r="X13251" i="1"/>
  <c r="W13251" i="1"/>
  <c r="Y13251" i="1" s="1"/>
  <c r="X13250" i="1"/>
  <c r="W13250" i="1"/>
  <c r="Y13250" i="1" s="1"/>
  <c r="X13249" i="1"/>
  <c r="W13249" i="1"/>
  <c r="Y13249" i="1" s="1"/>
  <c r="X13248" i="1"/>
  <c r="W13248" i="1"/>
  <c r="Y13248" i="1" s="1"/>
  <c r="X13247" i="1"/>
  <c r="W13247" i="1"/>
  <c r="Y13247" i="1" s="1"/>
  <c r="X13246" i="1"/>
  <c r="W13246" i="1"/>
  <c r="Y13246" i="1" s="1"/>
  <c r="X13245" i="1"/>
  <c r="W13245" i="1"/>
  <c r="Y13245" i="1" s="1"/>
  <c r="X13244" i="1"/>
  <c r="W13244" i="1"/>
  <c r="Y13244" i="1" s="1"/>
  <c r="X13243" i="1"/>
  <c r="W13243" i="1"/>
  <c r="Y13243" i="1" s="1"/>
  <c r="X13242" i="1"/>
  <c r="W13242" i="1"/>
  <c r="Y13242" i="1" s="1"/>
  <c r="X13241" i="1"/>
  <c r="W13241" i="1"/>
  <c r="Y13241" i="1" s="1"/>
  <c r="X13240" i="1"/>
  <c r="W13240" i="1"/>
  <c r="Y13240" i="1" s="1"/>
  <c r="X13239" i="1"/>
  <c r="W13239" i="1"/>
  <c r="Y13239" i="1" s="1"/>
  <c r="X13238" i="1"/>
  <c r="W13238" i="1"/>
  <c r="Y13238" i="1" s="1"/>
  <c r="X13237" i="1"/>
  <c r="W13237" i="1"/>
  <c r="Y13237" i="1" s="1"/>
  <c r="X13236" i="1"/>
  <c r="W13236" i="1"/>
  <c r="Y13236" i="1" s="1"/>
  <c r="X13235" i="1"/>
  <c r="W13235" i="1"/>
  <c r="Y13235" i="1" s="1"/>
  <c r="X13234" i="1"/>
  <c r="W13234" i="1"/>
  <c r="Y13234" i="1" s="1"/>
  <c r="X13233" i="1"/>
  <c r="W13233" i="1"/>
  <c r="Y13233" i="1" s="1"/>
  <c r="X13232" i="1"/>
  <c r="W13232" i="1"/>
  <c r="Y13232" i="1" s="1"/>
  <c r="X13231" i="1"/>
  <c r="W13231" i="1"/>
  <c r="Y13231" i="1" s="1"/>
  <c r="X13230" i="1"/>
  <c r="W13230" i="1"/>
  <c r="Y13230" i="1" s="1"/>
  <c r="X13229" i="1"/>
  <c r="W13229" i="1"/>
  <c r="Y13229" i="1" s="1"/>
  <c r="X13228" i="1"/>
  <c r="W13228" i="1"/>
  <c r="Y13228" i="1" s="1"/>
  <c r="X13227" i="1"/>
  <c r="W13227" i="1"/>
  <c r="Y13227" i="1" s="1"/>
  <c r="X13226" i="1"/>
  <c r="W13226" i="1"/>
  <c r="Y13226" i="1" s="1"/>
  <c r="X13225" i="1"/>
  <c r="W13225" i="1"/>
  <c r="Y13225" i="1" s="1"/>
  <c r="X13224" i="1"/>
  <c r="W13224" i="1"/>
  <c r="Y13224" i="1" s="1"/>
  <c r="X13223" i="1"/>
  <c r="W13223" i="1"/>
  <c r="Y13223" i="1" s="1"/>
  <c r="X13222" i="1"/>
  <c r="W13222" i="1"/>
  <c r="Y13222" i="1" s="1"/>
  <c r="X13221" i="1"/>
  <c r="W13221" i="1"/>
  <c r="Y13221" i="1" s="1"/>
  <c r="X13220" i="1"/>
  <c r="W13220" i="1"/>
  <c r="Y13220" i="1" s="1"/>
  <c r="X13219" i="1"/>
  <c r="W13219" i="1"/>
  <c r="Y13219" i="1" s="1"/>
  <c r="X13218" i="1"/>
  <c r="W13218" i="1"/>
  <c r="Y13218" i="1" s="1"/>
  <c r="X13217" i="1"/>
  <c r="W13217" i="1"/>
  <c r="Y13217" i="1" s="1"/>
  <c r="X13216" i="1"/>
  <c r="W13216" i="1"/>
  <c r="Y13216" i="1" s="1"/>
  <c r="X13215" i="1"/>
  <c r="W13215" i="1"/>
  <c r="Y13215" i="1" s="1"/>
  <c r="X13214" i="1"/>
  <c r="W13214" i="1"/>
  <c r="Y13214" i="1" s="1"/>
  <c r="X13213" i="1"/>
  <c r="W13213" i="1"/>
  <c r="Y13213" i="1" s="1"/>
  <c r="X13212" i="1"/>
  <c r="W13212" i="1"/>
  <c r="Y13212" i="1" s="1"/>
  <c r="X13211" i="1"/>
  <c r="W13211" i="1"/>
  <c r="Y13211" i="1" s="1"/>
  <c r="X13210" i="1"/>
  <c r="W13210" i="1"/>
  <c r="Y13210" i="1" s="1"/>
  <c r="X13209" i="1"/>
  <c r="W13209" i="1"/>
  <c r="Y13209" i="1" s="1"/>
  <c r="X13208" i="1"/>
  <c r="W13208" i="1"/>
  <c r="Y13208" i="1" s="1"/>
  <c r="X13207" i="1"/>
  <c r="W13207" i="1"/>
  <c r="Y13207" i="1" s="1"/>
  <c r="X13206" i="1"/>
  <c r="W13206" i="1"/>
  <c r="Y13206" i="1" s="1"/>
  <c r="X13205" i="1"/>
  <c r="W13205" i="1"/>
  <c r="Y13205" i="1" s="1"/>
  <c r="X13204" i="1"/>
  <c r="W13204" i="1"/>
  <c r="Y13204" i="1" s="1"/>
  <c r="X13203" i="1"/>
  <c r="W13203" i="1"/>
  <c r="Y13203" i="1" s="1"/>
  <c r="X13202" i="1"/>
  <c r="W13202" i="1"/>
  <c r="Y13202" i="1" s="1"/>
  <c r="X13201" i="1"/>
  <c r="W13201" i="1"/>
  <c r="Y13201" i="1" s="1"/>
  <c r="X13200" i="1"/>
  <c r="W13200" i="1"/>
  <c r="Y13200" i="1" s="1"/>
  <c r="X13199" i="1"/>
  <c r="W13199" i="1"/>
  <c r="Y13199" i="1" s="1"/>
  <c r="X13198" i="1"/>
  <c r="W13198" i="1"/>
  <c r="Y13198" i="1" s="1"/>
  <c r="X13197" i="1"/>
  <c r="W13197" i="1"/>
  <c r="Y13197" i="1" s="1"/>
  <c r="X13196" i="1"/>
  <c r="W13196" i="1"/>
  <c r="Y13196" i="1" s="1"/>
  <c r="X13195" i="1"/>
  <c r="W13195" i="1"/>
  <c r="Y13195" i="1" s="1"/>
  <c r="X13194" i="1"/>
  <c r="W13194" i="1"/>
  <c r="Y13194" i="1" s="1"/>
  <c r="X13193" i="1"/>
  <c r="W13193" i="1"/>
  <c r="Y13193" i="1" s="1"/>
  <c r="X13192" i="1"/>
  <c r="W13192" i="1"/>
  <c r="Y13192" i="1" s="1"/>
  <c r="X13191" i="1"/>
  <c r="W13191" i="1"/>
  <c r="Y13191" i="1" s="1"/>
  <c r="X13190" i="1"/>
  <c r="W13190" i="1"/>
  <c r="Y13190" i="1" s="1"/>
  <c r="X13189" i="1"/>
  <c r="W13189" i="1"/>
  <c r="Y13189" i="1" s="1"/>
  <c r="X13188" i="1"/>
  <c r="W13188" i="1"/>
  <c r="Y13188" i="1" s="1"/>
  <c r="X13187" i="1"/>
  <c r="W13187" i="1"/>
  <c r="Y13187" i="1" s="1"/>
  <c r="X13186" i="1"/>
  <c r="W13186" i="1"/>
  <c r="Y13186" i="1" s="1"/>
  <c r="X13185" i="1"/>
  <c r="W13185" i="1"/>
  <c r="Y13185" i="1" s="1"/>
  <c r="X13184" i="1"/>
  <c r="W13184" i="1"/>
  <c r="Y13184" i="1" s="1"/>
  <c r="X13183" i="1"/>
  <c r="W13183" i="1"/>
  <c r="Y13183" i="1" s="1"/>
  <c r="X13182" i="1"/>
  <c r="W13182" i="1"/>
  <c r="Y13182" i="1" s="1"/>
  <c r="X13181" i="1"/>
  <c r="W13181" i="1"/>
  <c r="Y13181" i="1" s="1"/>
  <c r="X13180" i="1"/>
  <c r="W13180" i="1"/>
  <c r="Y13180" i="1" s="1"/>
  <c r="X13179" i="1"/>
  <c r="W13179" i="1"/>
  <c r="Y13179" i="1" s="1"/>
  <c r="X13178" i="1"/>
  <c r="W13178" i="1"/>
  <c r="Y13178" i="1" s="1"/>
  <c r="X13177" i="1"/>
  <c r="W13177" i="1"/>
  <c r="Y13177" i="1" s="1"/>
  <c r="X13176" i="1"/>
  <c r="W13176" i="1"/>
  <c r="Y13176" i="1" s="1"/>
  <c r="X13175" i="1"/>
  <c r="W13175" i="1"/>
  <c r="Y13175" i="1" s="1"/>
  <c r="X13174" i="1"/>
  <c r="W13174" i="1"/>
  <c r="Y13174" i="1" s="1"/>
  <c r="X13173" i="1"/>
  <c r="W13173" i="1"/>
  <c r="Y13173" i="1" s="1"/>
  <c r="X13172" i="1"/>
  <c r="W13172" i="1"/>
  <c r="Y13172" i="1" s="1"/>
  <c r="X13171" i="1"/>
  <c r="W13171" i="1"/>
  <c r="Y13171" i="1" s="1"/>
  <c r="X13170" i="1"/>
  <c r="W13170" i="1"/>
  <c r="Y13170" i="1" s="1"/>
  <c r="X13169" i="1"/>
  <c r="W13169" i="1"/>
  <c r="Y13169" i="1" s="1"/>
  <c r="X13168" i="1"/>
  <c r="W13168" i="1"/>
  <c r="Y13168" i="1" s="1"/>
  <c r="X13167" i="1"/>
  <c r="W13167" i="1"/>
  <c r="Y13167" i="1" s="1"/>
  <c r="X13166" i="1"/>
  <c r="W13166" i="1"/>
  <c r="Y13166" i="1" s="1"/>
  <c r="X13165" i="1"/>
  <c r="W13165" i="1"/>
  <c r="Y13165" i="1" s="1"/>
  <c r="X13164" i="1"/>
  <c r="W13164" i="1"/>
  <c r="Y13164" i="1" s="1"/>
  <c r="X13163" i="1"/>
  <c r="W13163" i="1"/>
  <c r="Y13163" i="1" s="1"/>
  <c r="X13162" i="1"/>
  <c r="W13162" i="1"/>
  <c r="Y13162" i="1" s="1"/>
  <c r="X13161" i="1"/>
  <c r="W13161" i="1"/>
  <c r="Y13161" i="1" s="1"/>
  <c r="X13160" i="1"/>
  <c r="W13160" i="1"/>
  <c r="Y13160" i="1" s="1"/>
  <c r="X13159" i="1"/>
  <c r="W13159" i="1"/>
  <c r="Y13159" i="1" s="1"/>
  <c r="X13158" i="1"/>
  <c r="W13158" i="1"/>
  <c r="Y13158" i="1" s="1"/>
  <c r="X13157" i="1"/>
  <c r="W13157" i="1"/>
  <c r="Y13157" i="1" s="1"/>
  <c r="X13156" i="1"/>
  <c r="W13156" i="1"/>
  <c r="Y13156" i="1" s="1"/>
  <c r="X13155" i="1"/>
  <c r="W13155" i="1"/>
  <c r="Y13155" i="1" s="1"/>
  <c r="X13154" i="1"/>
  <c r="W13154" i="1"/>
  <c r="Y13154" i="1" s="1"/>
  <c r="X13153" i="1"/>
  <c r="W13153" i="1"/>
  <c r="Y13153" i="1" s="1"/>
  <c r="X13152" i="1"/>
  <c r="W13152" i="1"/>
  <c r="Y13152" i="1" s="1"/>
  <c r="X13151" i="1"/>
  <c r="W13151" i="1"/>
  <c r="Y13151" i="1" s="1"/>
  <c r="X13150" i="1"/>
  <c r="W13150" i="1"/>
  <c r="Y13150" i="1" s="1"/>
  <c r="X13149" i="1"/>
  <c r="W13149" i="1"/>
  <c r="Y13149" i="1" s="1"/>
  <c r="X13148" i="1"/>
  <c r="W13148" i="1"/>
  <c r="Y13148" i="1" s="1"/>
  <c r="X13147" i="1"/>
  <c r="W13147" i="1"/>
  <c r="Y13147" i="1" s="1"/>
  <c r="X13146" i="1"/>
  <c r="W13146" i="1"/>
  <c r="Y13146" i="1" s="1"/>
  <c r="X13145" i="1"/>
  <c r="W13145" i="1"/>
  <c r="Y13145" i="1" s="1"/>
  <c r="X13144" i="1"/>
  <c r="W13144" i="1"/>
  <c r="Y13144" i="1" s="1"/>
  <c r="X13143" i="1"/>
  <c r="W13143" i="1"/>
  <c r="Y13143" i="1" s="1"/>
  <c r="X13142" i="1"/>
  <c r="W13142" i="1"/>
  <c r="Y13142" i="1" s="1"/>
  <c r="X13141" i="1"/>
  <c r="W13141" i="1"/>
  <c r="Y13141" i="1" s="1"/>
  <c r="X13140" i="1"/>
  <c r="W13140" i="1"/>
  <c r="Y13140" i="1" s="1"/>
  <c r="X13139" i="1"/>
  <c r="W13139" i="1"/>
  <c r="Y13139" i="1" s="1"/>
  <c r="X13138" i="1"/>
  <c r="W13138" i="1"/>
  <c r="Y13138" i="1" s="1"/>
  <c r="X13137" i="1"/>
  <c r="W13137" i="1"/>
  <c r="Y13137" i="1" s="1"/>
  <c r="X13136" i="1"/>
  <c r="W13136" i="1"/>
  <c r="Y13136" i="1" s="1"/>
  <c r="X13135" i="1"/>
  <c r="W13135" i="1"/>
  <c r="Y13135" i="1" s="1"/>
  <c r="X13134" i="1"/>
  <c r="W13134" i="1"/>
  <c r="Y13134" i="1" s="1"/>
  <c r="X13133" i="1"/>
  <c r="W13133" i="1"/>
  <c r="Y13133" i="1" s="1"/>
  <c r="X13132" i="1"/>
  <c r="W13132" i="1"/>
  <c r="Y13132" i="1" s="1"/>
  <c r="X13131" i="1"/>
  <c r="W13131" i="1"/>
  <c r="Y13131" i="1" s="1"/>
  <c r="X13130" i="1"/>
  <c r="W13130" i="1"/>
  <c r="Y13130" i="1" s="1"/>
  <c r="X13129" i="1"/>
  <c r="W13129" i="1"/>
  <c r="Y13129" i="1" s="1"/>
  <c r="X13128" i="1"/>
  <c r="W13128" i="1"/>
  <c r="Y13128" i="1" s="1"/>
  <c r="X13127" i="1"/>
  <c r="W13127" i="1"/>
  <c r="Y13127" i="1" s="1"/>
  <c r="X13126" i="1"/>
  <c r="W13126" i="1"/>
  <c r="Y13126" i="1" s="1"/>
  <c r="X13125" i="1"/>
  <c r="W13125" i="1"/>
  <c r="Y13125" i="1" s="1"/>
  <c r="X13124" i="1"/>
  <c r="W13124" i="1"/>
  <c r="Y13124" i="1" s="1"/>
  <c r="X13123" i="1"/>
  <c r="W13123" i="1"/>
  <c r="Y13123" i="1" s="1"/>
  <c r="X13122" i="1"/>
  <c r="W13122" i="1"/>
  <c r="Y13122" i="1" s="1"/>
  <c r="X13121" i="1"/>
  <c r="W13121" i="1"/>
  <c r="Y13121" i="1" s="1"/>
  <c r="X13120" i="1"/>
  <c r="W13120" i="1"/>
  <c r="Y13120" i="1" s="1"/>
  <c r="X13119" i="1"/>
  <c r="W13119" i="1"/>
  <c r="Y13119" i="1" s="1"/>
  <c r="X13118" i="1"/>
  <c r="W13118" i="1"/>
  <c r="Y13118" i="1" s="1"/>
  <c r="X13117" i="1"/>
  <c r="W13117" i="1"/>
  <c r="Y13117" i="1" s="1"/>
  <c r="X13116" i="1"/>
  <c r="W13116" i="1"/>
  <c r="Y13116" i="1" s="1"/>
  <c r="X13115" i="1"/>
  <c r="W13115" i="1"/>
  <c r="Y13115" i="1" s="1"/>
  <c r="X13114" i="1"/>
  <c r="W13114" i="1"/>
  <c r="Y13114" i="1" s="1"/>
  <c r="X13113" i="1"/>
  <c r="W13113" i="1"/>
  <c r="Y13113" i="1" s="1"/>
  <c r="X13112" i="1"/>
  <c r="W13112" i="1"/>
  <c r="Y13112" i="1" s="1"/>
  <c r="X13111" i="1"/>
  <c r="W13111" i="1"/>
  <c r="Y13111" i="1" s="1"/>
  <c r="X13110" i="1"/>
  <c r="W13110" i="1"/>
  <c r="Y13110" i="1" s="1"/>
  <c r="X13109" i="1"/>
  <c r="W13109" i="1"/>
  <c r="Y13109" i="1" s="1"/>
  <c r="X13108" i="1"/>
  <c r="W13108" i="1"/>
  <c r="Y13108" i="1" s="1"/>
  <c r="X13107" i="1"/>
  <c r="W13107" i="1"/>
  <c r="Y13107" i="1" s="1"/>
  <c r="X13106" i="1"/>
  <c r="W13106" i="1"/>
  <c r="Y13106" i="1" s="1"/>
  <c r="X13105" i="1"/>
  <c r="W13105" i="1"/>
  <c r="Y13105" i="1" s="1"/>
  <c r="X13104" i="1"/>
  <c r="W13104" i="1"/>
  <c r="Y13104" i="1" s="1"/>
  <c r="X13103" i="1"/>
  <c r="W13103" i="1"/>
  <c r="Y13103" i="1" s="1"/>
  <c r="X13102" i="1"/>
  <c r="W13102" i="1"/>
  <c r="Y13102" i="1" s="1"/>
  <c r="X13101" i="1"/>
  <c r="W13101" i="1"/>
  <c r="Y13101" i="1" s="1"/>
  <c r="X13100" i="1"/>
  <c r="W13100" i="1"/>
  <c r="Y13100" i="1" s="1"/>
  <c r="X13099" i="1"/>
  <c r="W13099" i="1"/>
  <c r="Y13099" i="1" s="1"/>
  <c r="X13098" i="1"/>
  <c r="W13098" i="1"/>
  <c r="Y13098" i="1" s="1"/>
  <c r="X13097" i="1"/>
  <c r="W13097" i="1"/>
  <c r="Y13097" i="1" s="1"/>
  <c r="X13096" i="1"/>
  <c r="W13096" i="1"/>
  <c r="Y13096" i="1" s="1"/>
  <c r="X13095" i="1"/>
  <c r="W13095" i="1"/>
  <c r="Y13095" i="1" s="1"/>
  <c r="X13094" i="1"/>
  <c r="W13094" i="1"/>
  <c r="Y13094" i="1" s="1"/>
  <c r="X13093" i="1"/>
  <c r="W13093" i="1"/>
  <c r="Y13093" i="1" s="1"/>
  <c r="X13092" i="1"/>
  <c r="W13092" i="1"/>
  <c r="Y13092" i="1" s="1"/>
  <c r="X13091" i="1"/>
  <c r="W13091" i="1"/>
  <c r="Y13091" i="1" s="1"/>
  <c r="X13090" i="1"/>
  <c r="W13090" i="1"/>
  <c r="Y13090" i="1" s="1"/>
  <c r="X13089" i="1"/>
  <c r="W13089" i="1"/>
  <c r="Y13089" i="1" s="1"/>
  <c r="X13088" i="1"/>
  <c r="W13088" i="1"/>
  <c r="Y13088" i="1" s="1"/>
  <c r="X13087" i="1"/>
  <c r="W13087" i="1"/>
  <c r="Y13087" i="1" s="1"/>
  <c r="X13086" i="1"/>
  <c r="W13086" i="1"/>
  <c r="Y13086" i="1" s="1"/>
  <c r="X13085" i="1"/>
  <c r="W13085" i="1"/>
  <c r="Y13085" i="1" s="1"/>
  <c r="X13084" i="1"/>
  <c r="W13084" i="1"/>
  <c r="Y13084" i="1" s="1"/>
  <c r="X13083" i="1"/>
  <c r="W13083" i="1"/>
  <c r="Y13083" i="1" s="1"/>
  <c r="X13082" i="1"/>
  <c r="W13082" i="1"/>
  <c r="Y13082" i="1" s="1"/>
  <c r="X13081" i="1"/>
  <c r="W13081" i="1"/>
  <c r="Y13081" i="1" s="1"/>
  <c r="X13080" i="1"/>
  <c r="W13080" i="1"/>
  <c r="Y13080" i="1" s="1"/>
  <c r="X13079" i="1"/>
  <c r="W13079" i="1"/>
  <c r="Y13079" i="1" s="1"/>
  <c r="X13078" i="1"/>
  <c r="W13078" i="1"/>
  <c r="Y13078" i="1" s="1"/>
  <c r="X13077" i="1"/>
  <c r="W13077" i="1"/>
  <c r="Y13077" i="1" s="1"/>
  <c r="X13076" i="1"/>
  <c r="W13076" i="1"/>
  <c r="Y13076" i="1" s="1"/>
  <c r="X13075" i="1"/>
  <c r="W13075" i="1"/>
  <c r="Y13075" i="1" s="1"/>
  <c r="X13074" i="1"/>
  <c r="W13074" i="1"/>
  <c r="Y13074" i="1" s="1"/>
  <c r="X13073" i="1"/>
  <c r="W13073" i="1"/>
  <c r="Y13073" i="1" s="1"/>
  <c r="X13072" i="1"/>
  <c r="W13072" i="1"/>
  <c r="Y13072" i="1" s="1"/>
  <c r="X13071" i="1"/>
  <c r="W13071" i="1"/>
  <c r="Y13071" i="1" s="1"/>
  <c r="X13070" i="1"/>
  <c r="W13070" i="1"/>
  <c r="Y13070" i="1" s="1"/>
  <c r="X13069" i="1"/>
  <c r="W13069" i="1"/>
  <c r="Y13069" i="1" s="1"/>
  <c r="X13068" i="1"/>
  <c r="W13068" i="1"/>
  <c r="Y13068" i="1" s="1"/>
  <c r="X13067" i="1"/>
  <c r="W13067" i="1"/>
  <c r="Y13067" i="1" s="1"/>
  <c r="X13066" i="1"/>
  <c r="W13066" i="1"/>
  <c r="Y13066" i="1" s="1"/>
  <c r="X13065" i="1"/>
  <c r="W13065" i="1"/>
  <c r="Y13065" i="1" s="1"/>
  <c r="X13064" i="1"/>
  <c r="W13064" i="1"/>
  <c r="Y13064" i="1" s="1"/>
  <c r="X13063" i="1"/>
  <c r="W13063" i="1"/>
  <c r="Y13063" i="1" s="1"/>
  <c r="X13062" i="1"/>
  <c r="W13062" i="1"/>
  <c r="Y13062" i="1" s="1"/>
  <c r="X13061" i="1"/>
  <c r="W13061" i="1"/>
  <c r="Y13061" i="1" s="1"/>
  <c r="X13060" i="1"/>
  <c r="W13060" i="1"/>
  <c r="Y13060" i="1" s="1"/>
  <c r="X13059" i="1"/>
  <c r="W13059" i="1"/>
  <c r="Y13059" i="1" s="1"/>
  <c r="X13058" i="1"/>
  <c r="W13058" i="1"/>
  <c r="Y13058" i="1" s="1"/>
  <c r="X13057" i="1"/>
  <c r="W13057" i="1"/>
  <c r="Y13057" i="1" s="1"/>
  <c r="X13056" i="1"/>
  <c r="W13056" i="1"/>
  <c r="Y13056" i="1" s="1"/>
  <c r="X13055" i="1"/>
  <c r="W13055" i="1"/>
  <c r="Y13055" i="1" s="1"/>
  <c r="X13054" i="1"/>
  <c r="W13054" i="1"/>
  <c r="Y13054" i="1" s="1"/>
  <c r="X13053" i="1"/>
  <c r="W13053" i="1"/>
  <c r="Y13053" i="1" s="1"/>
  <c r="X13052" i="1"/>
  <c r="W13052" i="1"/>
  <c r="Y13052" i="1" s="1"/>
  <c r="X13051" i="1"/>
  <c r="W13051" i="1"/>
  <c r="Y13051" i="1" s="1"/>
  <c r="X13050" i="1"/>
  <c r="W13050" i="1"/>
  <c r="Y13050" i="1" s="1"/>
  <c r="X13049" i="1"/>
  <c r="W13049" i="1"/>
  <c r="Y13049" i="1" s="1"/>
  <c r="X13048" i="1"/>
  <c r="W13048" i="1"/>
  <c r="Y13048" i="1" s="1"/>
  <c r="X13047" i="1"/>
  <c r="W13047" i="1"/>
  <c r="Y13047" i="1" s="1"/>
  <c r="X13046" i="1"/>
  <c r="W13046" i="1"/>
  <c r="Y13046" i="1" s="1"/>
  <c r="X13045" i="1"/>
  <c r="W13045" i="1"/>
  <c r="Y13045" i="1" s="1"/>
  <c r="X13044" i="1"/>
  <c r="W13044" i="1"/>
  <c r="Y13044" i="1" s="1"/>
  <c r="X13043" i="1"/>
  <c r="W13043" i="1"/>
  <c r="Y13043" i="1" s="1"/>
  <c r="X13042" i="1"/>
  <c r="W13042" i="1"/>
  <c r="Y13042" i="1" s="1"/>
  <c r="X13041" i="1"/>
  <c r="W13041" i="1"/>
  <c r="Y13041" i="1" s="1"/>
  <c r="X13040" i="1"/>
  <c r="W13040" i="1"/>
  <c r="Y13040" i="1" s="1"/>
  <c r="X13039" i="1"/>
  <c r="W13039" i="1"/>
  <c r="Y13039" i="1" s="1"/>
  <c r="X13038" i="1"/>
  <c r="W13038" i="1"/>
  <c r="Y13038" i="1" s="1"/>
  <c r="X13037" i="1"/>
  <c r="W13037" i="1"/>
  <c r="Y13037" i="1" s="1"/>
  <c r="X13036" i="1"/>
  <c r="W13036" i="1"/>
  <c r="Y13036" i="1" s="1"/>
  <c r="X13035" i="1"/>
  <c r="W13035" i="1"/>
  <c r="Y13035" i="1" s="1"/>
  <c r="X13034" i="1"/>
  <c r="W13034" i="1"/>
  <c r="Y13034" i="1" s="1"/>
  <c r="X13033" i="1"/>
  <c r="W13033" i="1"/>
  <c r="Y13033" i="1" s="1"/>
  <c r="X13032" i="1"/>
  <c r="W13032" i="1"/>
  <c r="Y13032" i="1" s="1"/>
  <c r="X13031" i="1"/>
  <c r="W13031" i="1"/>
  <c r="Y13031" i="1" s="1"/>
  <c r="X13030" i="1"/>
  <c r="W13030" i="1"/>
  <c r="Y13030" i="1" s="1"/>
  <c r="X13029" i="1"/>
  <c r="W13029" i="1"/>
  <c r="Y13029" i="1" s="1"/>
  <c r="X13028" i="1"/>
  <c r="W13028" i="1"/>
  <c r="Y13028" i="1" s="1"/>
  <c r="X13027" i="1"/>
  <c r="W13027" i="1"/>
  <c r="Y13027" i="1" s="1"/>
  <c r="X13026" i="1"/>
  <c r="W13026" i="1"/>
  <c r="Y13026" i="1" s="1"/>
  <c r="X13025" i="1"/>
  <c r="W13025" i="1"/>
  <c r="Y13025" i="1" s="1"/>
  <c r="X13024" i="1"/>
  <c r="W13024" i="1"/>
  <c r="Y13024" i="1" s="1"/>
  <c r="X13023" i="1"/>
  <c r="W13023" i="1"/>
  <c r="Y13023" i="1" s="1"/>
  <c r="X13022" i="1"/>
  <c r="W13022" i="1"/>
  <c r="Y13022" i="1" s="1"/>
  <c r="X13021" i="1"/>
  <c r="W13021" i="1"/>
  <c r="Y13021" i="1" s="1"/>
  <c r="X13020" i="1"/>
  <c r="W13020" i="1"/>
  <c r="Y13020" i="1" s="1"/>
  <c r="X13019" i="1"/>
  <c r="W13019" i="1"/>
  <c r="Y13019" i="1" s="1"/>
  <c r="X13018" i="1"/>
  <c r="W13018" i="1"/>
  <c r="Y13018" i="1" s="1"/>
  <c r="X13017" i="1"/>
  <c r="W13017" i="1"/>
  <c r="Y13017" i="1" s="1"/>
  <c r="X13016" i="1"/>
  <c r="W13016" i="1"/>
  <c r="Y13016" i="1" s="1"/>
  <c r="X13015" i="1"/>
  <c r="W13015" i="1"/>
  <c r="Y13015" i="1" s="1"/>
  <c r="X13014" i="1"/>
  <c r="W13014" i="1"/>
  <c r="Y13014" i="1" s="1"/>
  <c r="X13013" i="1"/>
  <c r="W13013" i="1"/>
  <c r="Y13013" i="1" s="1"/>
  <c r="X13012" i="1"/>
  <c r="W13012" i="1"/>
  <c r="Y13012" i="1" s="1"/>
  <c r="X13011" i="1"/>
  <c r="W13011" i="1"/>
  <c r="Y13011" i="1" s="1"/>
  <c r="X13010" i="1"/>
  <c r="W13010" i="1"/>
  <c r="Y13010" i="1" s="1"/>
  <c r="X13009" i="1"/>
  <c r="W13009" i="1"/>
  <c r="Y13009" i="1" s="1"/>
  <c r="X13008" i="1"/>
  <c r="W13008" i="1"/>
  <c r="Y13008" i="1" s="1"/>
  <c r="X13007" i="1"/>
  <c r="W13007" i="1"/>
  <c r="Y13007" i="1" s="1"/>
  <c r="X13006" i="1"/>
  <c r="W13006" i="1"/>
  <c r="Y13006" i="1" s="1"/>
  <c r="X13005" i="1"/>
  <c r="W13005" i="1"/>
  <c r="Y13005" i="1" s="1"/>
  <c r="X13004" i="1"/>
  <c r="W13004" i="1"/>
  <c r="Y13004" i="1" s="1"/>
  <c r="X13003" i="1"/>
  <c r="W13003" i="1"/>
  <c r="Y13003" i="1" s="1"/>
  <c r="X13002" i="1"/>
  <c r="W13002" i="1"/>
  <c r="Y13002" i="1" s="1"/>
  <c r="X13001" i="1"/>
  <c r="W13001" i="1"/>
  <c r="Y13001" i="1" s="1"/>
  <c r="X13000" i="1"/>
  <c r="W13000" i="1"/>
  <c r="Y13000" i="1" s="1"/>
  <c r="X12999" i="1"/>
  <c r="W12999" i="1"/>
  <c r="Y12999" i="1" s="1"/>
  <c r="X12998" i="1"/>
  <c r="W12998" i="1"/>
  <c r="Y12998" i="1" s="1"/>
  <c r="X12997" i="1"/>
  <c r="W12997" i="1"/>
  <c r="Y12997" i="1" s="1"/>
  <c r="X12996" i="1"/>
  <c r="W12996" i="1"/>
  <c r="Y12996" i="1" s="1"/>
  <c r="X12995" i="1"/>
  <c r="W12995" i="1"/>
  <c r="Y12995" i="1" s="1"/>
  <c r="X12994" i="1"/>
  <c r="W12994" i="1"/>
  <c r="Y12994" i="1" s="1"/>
  <c r="X12993" i="1"/>
  <c r="W12993" i="1"/>
  <c r="Y12993" i="1" s="1"/>
  <c r="X12992" i="1"/>
  <c r="W12992" i="1"/>
  <c r="Y12992" i="1" s="1"/>
  <c r="X12991" i="1"/>
  <c r="W12991" i="1"/>
  <c r="Y12991" i="1" s="1"/>
  <c r="X12990" i="1"/>
  <c r="W12990" i="1"/>
  <c r="Y12990" i="1" s="1"/>
  <c r="X12989" i="1"/>
  <c r="W12989" i="1"/>
  <c r="Y12989" i="1" s="1"/>
  <c r="X12988" i="1"/>
  <c r="W12988" i="1"/>
  <c r="Y12988" i="1" s="1"/>
  <c r="X12987" i="1"/>
  <c r="W12987" i="1"/>
  <c r="Y12987" i="1" s="1"/>
  <c r="X12986" i="1"/>
  <c r="W12986" i="1"/>
  <c r="Y12986" i="1" s="1"/>
  <c r="X12985" i="1"/>
  <c r="W12985" i="1"/>
  <c r="Y12985" i="1" s="1"/>
  <c r="X12984" i="1"/>
  <c r="W12984" i="1"/>
  <c r="Y12984" i="1" s="1"/>
  <c r="X12983" i="1"/>
  <c r="W12983" i="1"/>
  <c r="Y12983" i="1" s="1"/>
  <c r="X12982" i="1"/>
  <c r="W12982" i="1"/>
  <c r="Y12982" i="1" s="1"/>
  <c r="X12981" i="1"/>
  <c r="W12981" i="1"/>
  <c r="Y12981" i="1" s="1"/>
  <c r="X12980" i="1"/>
  <c r="W12980" i="1"/>
  <c r="Y12980" i="1" s="1"/>
  <c r="X12979" i="1"/>
  <c r="W12979" i="1"/>
  <c r="Y12979" i="1" s="1"/>
  <c r="X12978" i="1"/>
  <c r="W12978" i="1"/>
  <c r="Y12978" i="1" s="1"/>
  <c r="X12977" i="1"/>
  <c r="W12977" i="1"/>
  <c r="Y12977" i="1" s="1"/>
  <c r="X12976" i="1"/>
  <c r="W12976" i="1"/>
  <c r="Y12976" i="1" s="1"/>
  <c r="X12975" i="1"/>
  <c r="W12975" i="1"/>
  <c r="Y12975" i="1" s="1"/>
  <c r="X12974" i="1"/>
  <c r="W12974" i="1"/>
  <c r="Y12974" i="1" s="1"/>
  <c r="X12973" i="1"/>
  <c r="W12973" i="1"/>
  <c r="Y12973" i="1" s="1"/>
  <c r="X12972" i="1"/>
  <c r="W12972" i="1"/>
  <c r="Y12972" i="1" s="1"/>
  <c r="X12971" i="1"/>
  <c r="W12971" i="1"/>
  <c r="Y12971" i="1" s="1"/>
  <c r="X12970" i="1"/>
  <c r="W12970" i="1"/>
  <c r="Y12970" i="1" s="1"/>
  <c r="X12969" i="1"/>
  <c r="W12969" i="1"/>
  <c r="Y12969" i="1" s="1"/>
  <c r="X12968" i="1"/>
  <c r="W12968" i="1"/>
  <c r="Y12968" i="1" s="1"/>
  <c r="X12967" i="1"/>
  <c r="W12967" i="1"/>
  <c r="Y12967" i="1" s="1"/>
  <c r="X12966" i="1"/>
  <c r="W12966" i="1"/>
  <c r="Y12966" i="1" s="1"/>
  <c r="X12965" i="1"/>
  <c r="W12965" i="1"/>
  <c r="Y12965" i="1" s="1"/>
  <c r="X12964" i="1"/>
  <c r="W12964" i="1"/>
  <c r="Y12964" i="1" s="1"/>
  <c r="X12963" i="1"/>
  <c r="W12963" i="1"/>
  <c r="Y12963" i="1" s="1"/>
  <c r="X12962" i="1"/>
  <c r="W12962" i="1"/>
  <c r="Y12962" i="1" s="1"/>
  <c r="X12961" i="1"/>
  <c r="W12961" i="1"/>
  <c r="Y12961" i="1" s="1"/>
  <c r="X12960" i="1"/>
  <c r="W12960" i="1"/>
  <c r="Y12960" i="1" s="1"/>
  <c r="X12959" i="1"/>
  <c r="W12959" i="1"/>
  <c r="Y12959" i="1" s="1"/>
  <c r="X12958" i="1"/>
  <c r="W12958" i="1"/>
  <c r="Y12958" i="1" s="1"/>
  <c r="X12957" i="1"/>
  <c r="W12957" i="1"/>
  <c r="Y12957" i="1" s="1"/>
  <c r="X12956" i="1"/>
  <c r="W12956" i="1"/>
  <c r="Y12956" i="1" s="1"/>
  <c r="X12955" i="1"/>
  <c r="W12955" i="1"/>
  <c r="Y12955" i="1" s="1"/>
  <c r="X12954" i="1"/>
  <c r="W12954" i="1"/>
  <c r="Y12954" i="1" s="1"/>
  <c r="X12953" i="1"/>
  <c r="W12953" i="1"/>
  <c r="Y12953" i="1" s="1"/>
  <c r="X12952" i="1"/>
  <c r="W12952" i="1"/>
  <c r="Y12952" i="1" s="1"/>
  <c r="X12951" i="1"/>
  <c r="W12951" i="1"/>
  <c r="Y12951" i="1" s="1"/>
  <c r="X12950" i="1"/>
  <c r="W12950" i="1"/>
  <c r="Y12950" i="1" s="1"/>
  <c r="X12949" i="1"/>
  <c r="W12949" i="1"/>
  <c r="Y12949" i="1" s="1"/>
  <c r="X12948" i="1"/>
  <c r="W12948" i="1"/>
  <c r="Y12948" i="1" s="1"/>
  <c r="X12947" i="1"/>
  <c r="W12947" i="1"/>
  <c r="Y12947" i="1" s="1"/>
  <c r="X12946" i="1"/>
  <c r="W12946" i="1"/>
  <c r="Y12946" i="1" s="1"/>
  <c r="X12945" i="1"/>
  <c r="W12945" i="1"/>
  <c r="Y12945" i="1" s="1"/>
  <c r="X12944" i="1"/>
  <c r="W12944" i="1"/>
  <c r="Y12944" i="1" s="1"/>
  <c r="X12943" i="1"/>
  <c r="W12943" i="1"/>
  <c r="Y12943" i="1" s="1"/>
  <c r="X12942" i="1"/>
  <c r="W12942" i="1"/>
  <c r="Y12942" i="1" s="1"/>
  <c r="X12941" i="1"/>
  <c r="W12941" i="1"/>
  <c r="Y12941" i="1" s="1"/>
  <c r="X12940" i="1"/>
  <c r="W12940" i="1"/>
  <c r="Y12940" i="1" s="1"/>
  <c r="X12939" i="1"/>
  <c r="W12939" i="1"/>
  <c r="Y12939" i="1" s="1"/>
  <c r="X12938" i="1"/>
  <c r="W12938" i="1"/>
  <c r="Y12938" i="1" s="1"/>
  <c r="X12937" i="1"/>
  <c r="W12937" i="1"/>
  <c r="Y12937" i="1" s="1"/>
  <c r="X12936" i="1"/>
  <c r="W12936" i="1"/>
  <c r="Y12936" i="1" s="1"/>
  <c r="X12935" i="1"/>
  <c r="W12935" i="1"/>
  <c r="Y12935" i="1" s="1"/>
  <c r="X12934" i="1"/>
  <c r="W12934" i="1"/>
  <c r="Y12934" i="1" s="1"/>
  <c r="X12933" i="1"/>
  <c r="W12933" i="1"/>
  <c r="Y12933" i="1" s="1"/>
  <c r="X12932" i="1"/>
  <c r="W12932" i="1"/>
  <c r="Y12932" i="1" s="1"/>
  <c r="X12931" i="1"/>
  <c r="W12931" i="1"/>
  <c r="Y12931" i="1" s="1"/>
  <c r="X12930" i="1"/>
  <c r="W12930" i="1"/>
  <c r="Y12930" i="1" s="1"/>
  <c r="X12929" i="1"/>
  <c r="W12929" i="1"/>
  <c r="Y12929" i="1" s="1"/>
  <c r="X12928" i="1"/>
  <c r="W12928" i="1"/>
  <c r="Y12928" i="1" s="1"/>
  <c r="X12927" i="1"/>
  <c r="W12927" i="1"/>
  <c r="Y12927" i="1" s="1"/>
  <c r="X12926" i="1"/>
  <c r="W12926" i="1"/>
  <c r="Y12926" i="1" s="1"/>
  <c r="X12925" i="1"/>
  <c r="W12925" i="1"/>
  <c r="Y12925" i="1" s="1"/>
  <c r="X12924" i="1"/>
  <c r="W12924" i="1"/>
  <c r="Y12924" i="1" s="1"/>
  <c r="X12923" i="1"/>
  <c r="W12923" i="1"/>
  <c r="Y12923" i="1" s="1"/>
  <c r="X12922" i="1"/>
  <c r="W12922" i="1"/>
  <c r="Y12922" i="1" s="1"/>
  <c r="X12921" i="1"/>
  <c r="W12921" i="1"/>
  <c r="Y12921" i="1" s="1"/>
  <c r="X12920" i="1"/>
  <c r="W12920" i="1"/>
  <c r="Y12920" i="1" s="1"/>
  <c r="X12919" i="1"/>
  <c r="W12919" i="1"/>
  <c r="Y12919" i="1" s="1"/>
  <c r="X12918" i="1"/>
  <c r="W12918" i="1"/>
  <c r="Y12918" i="1" s="1"/>
  <c r="X12917" i="1"/>
  <c r="W12917" i="1"/>
  <c r="Y12917" i="1" s="1"/>
  <c r="X12916" i="1"/>
  <c r="W12916" i="1"/>
  <c r="Y12916" i="1" s="1"/>
  <c r="X12915" i="1"/>
  <c r="W12915" i="1"/>
  <c r="Y12915" i="1" s="1"/>
  <c r="X12914" i="1"/>
  <c r="W12914" i="1"/>
  <c r="Y12914" i="1" s="1"/>
  <c r="X12913" i="1"/>
  <c r="W12913" i="1"/>
  <c r="Y12913" i="1" s="1"/>
  <c r="X12912" i="1"/>
  <c r="W12912" i="1"/>
  <c r="Y12912" i="1" s="1"/>
  <c r="X12911" i="1"/>
  <c r="W12911" i="1"/>
  <c r="Y12911" i="1" s="1"/>
  <c r="X12910" i="1"/>
  <c r="W12910" i="1"/>
  <c r="Y12910" i="1" s="1"/>
  <c r="X12909" i="1"/>
  <c r="W12909" i="1"/>
  <c r="Y12909" i="1" s="1"/>
  <c r="X12908" i="1"/>
  <c r="W12908" i="1"/>
  <c r="Y12908" i="1" s="1"/>
  <c r="X12907" i="1"/>
  <c r="W12907" i="1"/>
  <c r="Y12907" i="1" s="1"/>
  <c r="X12906" i="1"/>
  <c r="W12906" i="1"/>
  <c r="Y12906" i="1" s="1"/>
  <c r="X12905" i="1"/>
  <c r="W12905" i="1"/>
  <c r="Y12905" i="1" s="1"/>
  <c r="X12904" i="1"/>
  <c r="W12904" i="1"/>
  <c r="Y12904" i="1" s="1"/>
  <c r="X12903" i="1"/>
  <c r="W12903" i="1"/>
  <c r="Y12903" i="1" s="1"/>
  <c r="X12902" i="1"/>
  <c r="W12902" i="1"/>
  <c r="Y12902" i="1" s="1"/>
  <c r="X12901" i="1"/>
  <c r="W12901" i="1"/>
  <c r="Y12901" i="1" s="1"/>
  <c r="X12900" i="1"/>
  <c r="W12900" i="1"/>
  <c r="Y12900" i="1" s="1"/>
  <c r="X12899" i="1"/>
  <c r="W12899" i="1"/>
  <c r="Y12899" i="1" s="1"/>
  <c r="X12898" i="1"/>
  <c r="W12898" i="1"/>
  <c r="Y12898" i="1" s="1"/>
  <c r="X12897" i="1"/>
  <c r="W12897" i="1"/>
  <c r="Y12897" i="1" s="1"/>
  <c r="X12896" i="1"/>
  <c r="W12896" i="1"/>
  <c r="Y12896" i="1" s="1"/>
  <c r="X12895" i="1"/>
  <c r="W12895" i="1"/>
  <c r="Y12895" i="1" s="1"/>
  <c r="X12894" i="1"/>
  <c r="W12894" i="1"/>
  <c r="Y12894" i="1" s="1"/>
  <c r="X12893" i="1"/>
  <c r="W12893" i="1"/>
  <c r="Y12893" i="1" s="1"/>
  <c r="X12892" i="1"/>
  <c r="W12892" i="1"/>
  <c r="Y12892" i="1" s="1"/>
  <c r="X12891" i="1"/>
  <c r="W12891" i="1"/>
  <c r="Y12891" i="1" s="1"/>
  <c r="X12890" i="1"/>
  <c r="W12890" i="1"/>
  <c r="Y12890" i="1" s="1"/>
  <c r="X12889" i="1"/>
  <c r="W12889" i="1"/>
  <c r="Y12889" i="1" s="1"/>
  <c r="X12888" i="1"/>
  <c r="W12888" i="1"/>
  <c r="Y12888" i="1" s="1"/>
  <c r="X12887" i="1"/>
  <c r="W12887" i="1"/>
  <c r="Y12887" i="1" s="1"/>
  <c r="X12886" i="1"/>
  <c r="W12886" i="1"/>
  <c r="Y12886" i="1" s="1"/>
  <c r="X12885" i="1"/>
  <c r="W12885" i="1"/>
  <c r="Y12885" i="1" s="1"/>
  <c r="X12884" i="1"/>
  <c r="W12884" i="1"/>
  <c r="Y12884" i="1" s="1"/>
  <c r="X12883" i="1"/>
  <c r="W12883" i="1"/>
  <c r="Y12883" i="1" s="1"/>
  <c r="X12882" i="1"/>
  <c r="W12882" i="1"/>
  <c r="Y12882" i="1" s="1"/>
  <c r="X12881" i="1"/>
  <c r="W12881" i="1"/>
  <c r="Y12881" i="1" s="1"/>
  <c r="X12880" i="1"/>
  <c r="W12880" i="1"/>
  <c r="Y12880" i="1" s="1"/>
  <c r="X12879" i="1"/>
  <c r="W12879" i="1"/>
  <c r="Y12879" i="1" s="1"/>
  <c r="X12878" i="1"/>
  <c r="W12878" i="1"/>
  <c r="Y12878" i="1" s="1"/>
  <c r="X12877" i="1"/>
  <c r="W12877" i="1"/>
  <c r="Y12877" i="1" s="1"/>
  <c r="X12876" i="1"/>
  <c r="W12876" i="1"/>
  <c r="Y12876" i="1" s="1"/>
  <c r="X12875" i="1"/>
  <c r="W12875" i="1"/>
  <c r="Y12875" i="1" s="1"/>
  <c r="X12874" i="1"/>
  <c r="W12874" i="1"/>
  <c r="Y12874" i="1" s="1"/>
  <c r="X12873" i="1"/>
  <c r="W12873" i="1"/>
  <c r="Y12873" i="1" s="1"/>
  <c r="X12872" i="1"/>
  <c r="W12872" i="1"/>
  <c r="Y12872" i="1" s="1"/>
  <c r="X12871" i="1"/>
  <c r="W12871" i="1"/>
  <c r="Y12871" i="1" s="1"/>
  <c r="X12870" i="1"/>
  <c r="W12870" i="1"/>
  <c r="Y12870" i="1" s="1"/>
  <c r="X12869" i="1"/>
  <c r="W12869" i="1"/>
  <c r="Y12869" i="1" s="1"/>
  <c r="X12868" i="1"/>
  <c r="W12868" i="1"/>
  <c r="Y12868" i="1" s="1"/>
  <c r="X12867" i="1"/>
  <c r="W12867" i="1"/>
  <c r="Y12867" i="1" s="1"/>
  <c r="X12866" i="1"/>
  <c r="W12866" i="1"/>
  <c r="Y12866" i="1" s="1"/>
  <c r="X12865" i="1"/>
  <c r="W12865" i="1"/>
  <c r="Y12865" i="1" s="1"/>
  <c r="X12864" i="1"/>
  <c r="W12864" i="1"/>
  <c r="Y12864" i="1" s="1"/>
  <c r="X12863" i="1"/>
  <c r="W12863" i="1"/>
  <c r="Y12863" i="1" s="1"/>
  <c r="X12862" i="1"/>
  <c r="W12862" i="1"/>
  <c r="Y12862" i="1" s="1"/>
  <c r="X12861" i="1"/>
  <c r="W12861" i="1"/>
  <c r="Y12861" i="1" s="1"/>
  <c r="X12860" i="1"/>
  <c r="W12860" i="1"/>
  <c r="Y12860" i="1" s="1"/>
  <c r="X12859" i="1"/>
  <c r="W12859" i="1"/>
  <c r="Y12859" i="1" s="1"/>
  <c r="X12858" i="1"/>
  <c r="W12858" i="1"/>
  <c r="Y12858" i="1" s="1"/>
  <c r="X12857" i="1"/>
  <c r="W12857" i="1"/>
  <c r="Y12857" i="1" s="1"/>
  <c r="X12856" i="1"/>
  <c r="W12856" i="1"/>
  <c r="Y12856" i="1" s="1"/>
  <c r="X12855" i="1"/>
  <c r="W12855" i="1"/>
  <c r="Y12855" i="1" s="1"/>
  <c r="X12854" i="1"/>
  <c r="W12854" i="1"/>
  <c r="Y12854" i="1" s="1"/>
  <c r="X12853" i="1"/>
  <c r="W12853" i="1"/>
  <c r="Y12853" i="1" s="1"/>
  <c r="X12852" i="1"/>
  <c r="W12852" i="1"/>
  <c r="Y12852" i="1" s="1"/>
  <c r="X12851" i="1"/>
  <c r="W12851" i="1"/>
  <c r="Y12851" i="1" s="1"/>
  <c r="X12850" i="1"/>
  <c r="W12850" i="1"/>
  <c r="Y12850" i="1" s="1"/>
  <c r="X12849" i="1"/>
  <c r="W12849" i="1"/>
  <c r="Y12849" i="1" s="1"/>
  <c r="X12848" i="1"/>
  <c r="W12848" i="1"/>
  <c r="Y12848" i="1" s="1"/>
  <c r="X12847" i="1"/>
  <c r="W12847" i="1"/>
  <c r="Y12847" i="1" s="1"/>
  <c r="X12846" i="1"/>
  <c r="W12846" i="1"/>
  <c r="Y12846" i="1" s="1"/>
  <c r="X12845" i="1"/>
  <c r="W12845" i="1"/>
  <c r="Y12845" i="1" s="1"/>
  <c r="X12844" i="1"/>
  <c r="W12844" i="1"/>
  <c r="Y12844" i="1" s="1"/>
  <c r="X12843" i="1"/>
  <c r="W12843" i="1"/>
  <c r="Y12843" i="1" s="1"/>
  <c r="X12842" i="1"/>
  <c r="W12842" i="1"/>
  <c r="Y12842" i="1" s="1"/>
  <c r="X12841" i="1"/>
  <c r="W12841" i="1"/>
  <c r="Y12841" i="1" s="1"/>
  <c r="X12840" i="1"/>
  <c r="W12840" i="1"/>
  <c r="Y12840" i="1" s="1"/>
  <c r="X12839" i="1"/>
  <c r="W12839" i="1"/>
  <c r="Y12839" i="1" s="1"/>
  <c r="X12838" i="1"/>
  <c r="W12838" i="1"/>
  <c r="Y12838" i="1" s="1"/>
  <c r="X12837" i="1"/>
  <c r="W12837" i="1"/>
  <c r="Y12837" i="1" s="1"/>
  <c r="X12836" i="1"/>
  <c r="W12836" i="1"/>
  <c r="Y12836" i="1" s="1"/>
  <c r="X12835" i="1"/>
  <c r="W12835" i="1"/>
  <c r="Y12835" i="1" s="1"/>
  <c r="X12834" i="1"/>
  <c r="W12834" i="1"/>
  <c r="Y12834" i="1" s="1"/>
  <c r="X12833" i="1"/>
  <c r="W12833" i="1"/>
  <c r="Y12833" i="1" s="1"/>
  <c r="X12832" i="1"/>
  <c r="W12832" i="1"/>
  <c r="Y12832" i="1" s="1"/>
  <c r="X12831" i="1"/>
  <c r="W12831" i="1"/>
  <c r="Y12831" i="1" s="1"/>
  <c r="X12830" i="1"/>
  <c r="W12830" i="1"/>
  <c r="Y12830" i="1" s="1"/>
  <c r="X12829" i="1"/>
  <c r="W12829" i="1"/>
  <c r="Y12829" i="1" s="1"/>
  <c r="X12828" i="1"/>
  <c r="W12828" i="1"/>
  <c r="Y12828" i="1" s="1"/>
  <c r="X12827" i="1"/>
  <c r="W12827" i="1"/>
  <c r="Y12827" i="1" s="1"/>
  <c r="X12826" i="1"/>
  <c r="W12826" i="1"/>
  <c r="Y12826" i="1" s="1"/>
  <c r="X12825" i="1"/>
  <c r="W12825" i="1"/>
  <c r="Y12825" i="1" s="1"/>
  <c r="X12824" i="1"/>
  <c r="W12824" i="1"/>
  <c r="Y12824" i="1" s="1"/>
  <c r="X12823" i="1"/>
  <c r="W12823" i="1"/>
  <c r="Y12823" i="1" s="1"/>
  <c r="X12822" i="1"/>
  <c r="W12822" i="1"/>
  <c r="Y12822" i="1" s="1"/>
  <c r="X12821" i="1"/>
  <c r="W12821" i="1"/>
  <c r="Y12821" i="1" s="1"/>
  <c r="X12820" i="1"/>
  <c r="W12820" i="1"/>
  <c r="Y12820" i="1" s="1"/>
  <c r="X12819" i="1"/>
  <c r="W12819" i="1"/>
  <c r="Y12819" i="1" s="1"/>
  <c r="X12818" i="1"/>
  <c r="W12818" i="1"/>
  <c r="Y12818" i="1" s="1"/>
  <c r="X12817" i="1"/>
  <c r="W12817" i="1"/>
  <c r="Y12817" i="1" s="1"/>
  <c r="X12816" i="1"/>
  <c r="W12816" i="1"/>
  <c r="Y12816" i="1" s="1"/>
  <c r="X12815" i="1"/>
  <c r="W12815" i="1"/>
  <c r="Y12815" i="1" s="1"/>
  <c r="X12814" i="1"/>
  <c r="W12814" i="1"/>
  <c r="Y12814" i="1" s="1"/>
  <c r="X12813" i="1"/>
  <c r="W12813" i="1"/>
  <c r="Y12813" i="1" s="1"/>
  <c r="X12812" i="1"/>
  <c r="W12812" i="1"/>
  <c r="Y12812" i="1" s="1"/>
  <c r="X12811" i="1"/>
  <c r="W12811" i="1"/>
  <c r="Y12811" i="1" s="1"/>
  <c r="X12810" i="1"/>
  <c r="W12810" i="1"/>
  <c r="Y12810" i="1" s="1"/>
  <c r="X12809" i="1"/>
  <c r="W12809" i="1"/>
  <c r="Y12809" i="1" s="1"/>
  <c r="X12808" i="1"/>
  <c r="W12808" i="1"/>
  <c r="Y12808" i="1" s="1"/>
  <c r="X12807" i="1"/>
  <c r="W12807" i="1"/>
  <c r="Y12807" i="1" s="1"/>
  <c r="X12806" i="1"/>
  <c r="W12806" i="1"/>
  <c r="Y12806" i="1" s="1"/>
  <c r="X12805" i="1"/>
  <c r="W12805" i="1"/>
  <c r="Y12805" i="1" s="1"/>
  <c r="X12804" i="1"/>
  <c r="W12804" i="1"/>
  <c r="Y12804" i="1" s="1"/>
  <c r="X12803" i="1"/>
  <c r="W12803" i="1"/>
  <c r="Y12803" i="1" s="1"/>
  <c r="X12802" i="1"/>
  <c r="W12802" i="1"/>
  <c r="Y12802" i="1" s="1"/>
  <c r="X12801" i="1"/>
  <c r="W12801" i="1"/>
  <c r="Y12801" i="1" s="1"/>
  <c r="X12800" i="1"/>
  <c r="W12800" i="1"/>
  <c r="Y12800" i="1" s="1"/>
  <c r="X12799" i="1"/>
  <c r="W12799" i="1"/>
  <c r="Y12799" i="1" s="1"/>
  <c r="X12798" i="1"/>
  <c r="W12798" i="1"/>
  <c r="Y12798" i="1" s="1"/>
  <c r="X12797" i="1"/>
  <c r="W12797" i="1"/>
  <c r="Y12797" i="1" s="1"/>
  <c r="X12796" i="1"/>
  <c r="W12796" i="1"/>
  <c r="Y12796" i="1" s="1"/>
  <c r="X12795" i="1"/>
  <c r="W12795" i="1"/>
  <c r="Y12795" i="1" s="1"/>
  <c r="X12794" i="1"/>
  <c r="W12794" i="1"/>
  <c r="Y12794" i="1" s="1"/>
  <c r="X12793" i="1"/>
  <c r="W12793" i="1"/>
  <c r="Y12793" i="1" s="1"/>
  <c r="X12792" i="1"/>
  <c r="W12792" i="1"/>
  <c r="Y12792" i="1" s="1"/>
  <c r="X12791" i="1"/>
  <c r="W12791" i="1"/>
  <c r="Y12791" i="1" s="1"/>
  <c r="X12790" i="1"/>
  <c r="W12790" i="1"/>
  <c r="Y12790" i="1" s="1"/>
  <c r="X12789" i="1"/>
  <c r="W12789" i="1"/>
  <c r="Y12789" i="1" s="1"/>
  <c r="X12788" i="1"/>
  <c r="W12788" i="1"/>
  <c r="Y12788" i="1" s="1"/>
  <c r="X12787" i="1"/>
  <c r="W12787" i="1"/>
  <c r="Y12787" i="1" s="1"/>
  <c r="X12786" i="1"/>
  <c r="W12786" i="1"/>
  <c r="Y12786" i="1" s="1"/>
  <c r="X12785" i="1"/>
  <c r="W12785" i="1"/>
  <c r="Y12785" i="1" s="1"/>
  <c r="X12784" i="1"/>
  <c r="W12784" i="1"/>
  <c r="Y12784" i="1" s="1"/>
  <c r="X12783" i="1"/>
  <c r="W12783" i="1"/>
  <c r="Y12783" i="1" s="1"/>
  <c r="X12782" i="1"/>
  <c r="W12782" i="1"/>
  <c r="Y12782" i="1" s="1"/>
  <c r="X12781" i="1"/>
  <c r="W12781" i="1"/>
  <c r="Y12781" i="1" s="1"/>
  <c r="X12780" i="1"/>
  <c r="W12780" i="1"/>
  <c r="Y12780" i="1" s="1"/>
  <c r="X12779" i="1"/>
  <c r="W12779" i="1"/>
  <c r="Y12779" i="1" s="1"/>
  <c r="X12778" i="1"/>
  <c r="W12778" i="1"/>
  <c r="Y12778" i="1" s="1"/>
  <c r="X12777" i="1"/>
  <c r="W12777" i="1"/>
  <c r="Y12777" i="1" s="1"/>
  <c r="X12776" i="1"/>
  <c r="W12776" i="1"/>
  <c r="Y12776" i="1" s="1"/>
  <c r="X12775" i="1"/>
  <c r="W12775" i="1"/>
  <c r="Y12775" i="1" s="1"/>
  <c r="X12774" i="1"/>
  <c r="W12774" i="1"/>
  <c r="Y12774" i="1" s="1"/>
  <c r="X12773" i="1"/>
  <c r="W12773" i="1"/>
  <c r="Y12773" i="1" s="1"/>
  <c r="X12772" i="1"/>
  <c r="W12772" i="1"/>
  <c r="Y12772" i="1" s="1"/>
  <c r="X12771" i="1"/>
  <c r="W12771" i="1"/>
  <c r="Y12771" i="1" s="1"/>
  <c r="X12770" i="1"/>
  <c r="W12770" i="1"/>
  <c r="Y12770" i="1" s="1"/>
  <c r="X12769" i="1"/>
  <c r="W12769" i="1"/>
  <c r="Y12769" i="1" s="1"/>
  <c r="X12768" i="1"/>
  <c r="W12768" i="1"/>
  <c r="Y12768" i="1" s="1"/>
  <c r="X12767" i="1"/>
  <c r="W12767" i="1"/>
  <c r="Y12767" i="1" s="1"/>
  <c r="X12766" i="1"/>
  <c r="W12766" i="1"/>
  <c r="Y12766" i="1" s="1"/>
  <c r="X12765" i="1"/>
  <c r="W12765" i="1"/>
  <c r="Y12765" i="1" s="1"/>
  <c r="X12764" i="1"/>
  <c r="W12764" i="1"/>
  <c r="Y12764" i="1" s="1"/>
  <c r="X12763" i="1"/>
  <c r="W12763" i="1"/>
  <c r="Y12763" i="1" s="1"/>
  <c r="X12762" i="1"/>
  <c r="W12762" i="1"/>
  <c r="Y12762" i="1" s="1"/>
  <c r="X12761" i="1"/>
  <c r="W12761" i="1"/>
  <c r="Y12761" i="1" s="1"/>
  <c r="X12760" i="1"/>
  <c r="W12760" i="1"/>
  <c r="Y12760" i="1" s="1"/>
  <c r="X12759" i="1"/>
  <c r="W12759" i="1"/>
  <c r="Y12759" i="1" s="1"/>
  <c r="X12758" i="1"/>
  <c r="W12758" i="1"/>
  <c r="Y12758" i="1" s="1"/>
  <c r="X12757" i="1"/>
  <c r="W12757" i="1"/>
  <c r="Y12757" i="1" s="1"/>
  <c r="X12756" i="1"/>
  <c r="W12756" i="1"/>
  <c r="Y12756" i="1" s="1"/>
  <c r="X12755" i="1"/>
  <c r="W12755" i="1"/>
  <c r="Y12755" i="1" s="1"/>
  <c r="X12754" i="1"/>
  <c r="W12754" i="1"/>
  <c r="Y12754" i="1" s="1"/>
  <c r="X12753" i="1"/>
  <c r="W12753" i="1"/>
  <c r="Y12753" i="1" s="1"/>
  <c r="X12752" i="1"/>
  <c r="W12752" i="1"/>
  <c r="Y12752" i="1" s="1"/>
  <c r="X12751" i="1"/>
  <c r="W12751" i="1"/>
  <c r="Y12751" i="1" s="1"/>
  <c r="X12750" i="1"/>
  <c r="W12750" i="1"/>
  <c r="Y12750" i="1" s="1"/>
  <c r="X12749" i="1"/>
  <c r="W12749" i="1"/>
  <c r="Y12749" i="1" s="1"/>
  <c r="X12748" i="1"/>
  <c r="W12748" i="1"/>
  <c r="Y12748" i="1" s="1"/>
  <c r="X12747" i="1"/>
  <c r="W12747" i="1"/>
  <c r="Y12747" i="1" s="1"/>
  <c r="X12746" i="1"/>
  <c r="W12746" i="1"/>
  <c r="Y12746" i="1" s="1"/>
  <c r="X12745" i="1"/>
  <c r="W12745" i="1"/>
  <c r="Y12745" i="1" s="1"/>
  <c r="X12744" i="1"/>
  <c r="W12744" i="1"/>
  <c r="Y12744" i="1" s="1"/>
  <c r="X12743" i="1"/>
  <c r="W12743" i="1"/>
  <c r="Y12743" i="1" s="1"/>
  <c r="X12742" i="1"/>
  <c r="W12742" i="1"/>
  <c r="Y12742" i="1" s="1"/>
  <c r="X12741" i="1"/>
  <c r="W12741" i="1"/>
  <c r="Y12741" i="1" s="1"/>
  <c r="X12740" i="1"/>
  <c r="W12740" i="1"/>
  <c r="Y12740" i="1" s="1"/>
  <c r="X12739" i="1"/>
  <c r="W12739" i="1"/>
  <c r="Y12739" i="1" s="1"/>
  <c r="X12738" i="1"/>
  <c r="W12738" i="1"/>
  <c r="Y12738" i="1" s="1"/>
  <c r="X12737" i="1"/>
  <c r="W12737" i="1"/>
  <c r="Y12737" i="1" s="1"/>
  <c r="X12736" i="1"/>
  <c r="W12736" i="1"/>
  <c r="Y12736" i="1" s="1"/>
  <c r="X12735" i="1"/>
  <c r="W12735" i="1"/>
  <c r="Y12735" i="1" s="1"/>
  <c r="X12734" i="1"/>
  <c r="W12734" i="1"/>
  <c r="Y12734" i="1" s="1"/>
  <c r="X12733" i="1"/>
  <c r="W12733" i="1"/>
  <c r="Y12733" i="1" s="1"/>
  <c r="X12732" i="1"/>
  <c r="W12732" i="1"/>
  <c r="Y12732" i="1" s="1"/>
  <c r="X12731" i="1"/>
  <c r="W12731" i="1"/>
  <c r="Y12731" i="1" s="1"/>
  <c r="X12730" i="1"/>
  <c r="W12730" i="1"/>
  <c r="Y12730" i="1" s="1"/>
  <c r="X12729" i="1"/>
  <c r="W12729" i="1"/>
  <c r="Y12729" i="1" s="1"/>
  <c r="X12728" i="1"/>
  <c r="W12728" i="1"/>
  <c r="Y12728" i="1" s="1"/>
  <c r="X12727" i="1"/>
  <c r="W12727" i="1"/>
  <c r="Y12727" i="1" s="1"/>
  <c r="X12726" i="1"/>
  <c r="W12726" i="1"/>
  <c r="Y12726" i="1" s="1"/>
  <c r="X12725" i="1"/>
  <c r="W12725" i="1"/>
  <c r="Y12725" i="1" s="1"/>
  <c r="X12724" i="1"/>
  <c r="W12724" i="1"/>
  <c r="Y12724" i="1" s="1"/>
  <c r="X12723" i="1"/>
  <c r="W12723" i="1"/>
  <c r="Y12723" i="1" s="1"/>
  <c r="X12722" i="1"/>
  <c r="W12722" i="1"/>
  <c r="Y12722" i="1" s="1"/>
  <c r="X12721" i="1"/>
  <c r="W12721" i="1"/>
  <c r="Y12721" i="1" s="1"/>
  <c r="X12720" i="1"/>
  <c r="W12720" i="1"/>
  <c r="Y12720" i="1" s="1"/>
  <c r="X12719" i="1"/>
  <c r="W12719" i="1"/>
  <c r="Y12719" i="1" s="1"/>
  <c r="X12718" i="1"/>
  <c r="W12718" i="1"/>
  <c r="Y12718" i="1" s="1"/>
  <c r="X12717" i="1"/>
  <c r="W12717" i="1"/>
  <c r="Y12717" i="1" s="1"/>
  <c r="X12716" i="1"/>
  <c r="W12716" i="1"/>
  <c r="Y12716" i="1" s="1"/>
  <c r="X12715" i="1"/>
  <c r="W12715" i="1"/>
  <c r="Y12715" i="1" s="1"/>
  <c r="X12714" i="1"/>
  <c r="W12714" i="1"/>
  <c r="Y12714" i="1" s="1"/>
  <c r="X12713" i="1"/>
  <c r="W12713" i="1"/>
  <c r="Y12713" i="1" s="1"/>
  <c r="X12712" i="1"/>
  <c r="W12712" i="1"/>
  <c r="Y12712" i="1" s="1"/>
  <c r="X12711" i="1"/>
  <c r="W12711" i="1"/>
  <c r="Y12711" i="1" s="1"/>
  <c r="X12710" i="1"/>
  <c r="W12710" i="1"/>
  <c r="Y12710" i="1" s="1"/>
  <c r="X12709" i="1"/>
  <c r="W12709" i="1"/>
  <c r="Y12709" i="1" s="1"/>
  <c r="X12708" i="1"/>
  <c r="W12708" i="1"/>
  <c r="Y12708" i="1" s="1"/>
  <c r="X12707" i="1"/>
  <c r="W12707" i="1"/>
  <c r="Y12707" i="1" s="1"/>
  <c r="X12706" i="1"/>
  <c r="W12706" i="1"/>
  <c r="Y12706" i="1" s="1"/>
  <c r="X12705" i="1"/>
  <c r="W12705" i="1"/>
  <c r="Y12705" i="1" s="1"/>
  <c r="X12704" i="1"/>
  <c r="W12704" i="1"/>
  <c r="Y12704" i="1" s="1"/>
  <c r="X12703" i="1"/>
  <c r="W12703" i="1"/>
  <c r="Y12703" i="1" s="1"/>
  <c r="X12702" i="1"/>
  <c r="W12702" i="1"/>
  <c r="Y12702" i="1" s="1"/>
  <c r="X12701" i="1"/>
  <c r="W12701" i="1"/>
  <c r="Y12701" i="1" s="1"/>
  <c r="X12700" i="1"/>
  <c r="W12700" i="1"/>
  <c r="Y12700" i="1" s="1"/>
  <c r="X12699" i="1"/>
  <c r="W12699" i="1"/>
  <c r="Y12699" i="1" s="1"/>
  <c r="X12698" i="1"/>
  <c r="W12698" i="1"/>
  <c r="Y12698" i="1" s="1"/>
  <c r="X12697" i="1"/>
  <c r="W12697" i="1"/>
  <c r="Y12697" i="1" s="1"/>
  <c r="X12696" i="1"/>
  <c r="W12696" i="1"/>
  <c r="Y12696" i="1" s="1"/>
  <c r="X12695" i="1"/>
  <c r="W12695" i="1"/>
  <c r="Y12695" i="1" s="1"/>
  <c r="X12694" i="1"/>
  <c r="W12694" i="1"/>
  <c r="Y12694" i="1" s="1"/>
  <c r="X12693" i="1"/>
  <c r="W12693" i="1"/>
  <c r="Y12693" i="1" s="1"/>
  <c r="X12692" i="1"/>
  <c r="W12692" i="1"/>
  <c r="Y12692" i="1" s="1"/>
  <c r="X12691" i="1"/>
  <c r="W12691" i="1"/>
  <c r="Y12691" i="1" s="1"/>
  <c r="X12690" i="1"/>
  <c r="W12690" i="1"/>
  <c r="Y12690" i="1" s="1"/>
  <c r="X12689" i="1"/>
  <c r="W12689" i="1"/>
  <c r="Y12689" i="1" s="1"/>
  <c r="X12688" i="1"/>
  <c r="W12688" i="1"/>
  <c r="Y12688" i="1" s="1"/>
  <c r="X12687" i="1"/>
  <c r="W12687" i="1"/>
  <c r="Y12687" i="1" s="1"/>
  <c r="X12686" i="1"/>
  <c r="W12686" i="1"/>
  <c r="Y12686" i="1" s="1"/>
  <c r="X12685" i="1"/>
  <c r="W12685" i="1"/>
  <c r="Y12685" i="1" s="1"/>
  <c r="X12684" i="1"/>
  <c r="W12684" i="1"/>
  <c r="Y12684" i="1" s="1"/>
  <c r="X12683" i="1"/>
  <c r="W12683" i="1"/>
  <c r="Y12683" i="1" s="1"/>
  <c r="X12682" i="1"/>
  <c r="W12682" i="1"/>
  <c r="Y12682" i="1" s="1"/>
  <c r="X12681" i="1"/>
  <c r="W12681" i="1"/>
  <c r="Y12681" i="1" s="1"/>
  <c r="X12680" i="1"/>
  <c r="W12680" i="1"/>
  <c r="Y12680" i="1" s="1"/>
  <c r="X12679" i="1"/>
  <c r="W12679" i="1"/>
  <c r="Y12679" i="1" s="1"/>
  <c r="X12678" i="1"/>
  <c r="W12678" i="1"/>
  <c r="Y12678" i="1" s="1"/>
  <c r="X12677" i="1"/>
  <c r="W12677" i="1"/>
  <c r="Y12677" i="1" s="1"/>
  <c r="X12676" i="1"/>
  <c r="W12676" i="1"/>
  <c r="Y12676" i="1" s="1"/>
  <c r="X12675" i="1"/>
  <c r="W12675" i="1"/>
  <c r="Y12675" i="1" s="1"/>
  <c r="X12674" i="1"/>
  <c r="W12674" i="1"/>
  <c r="Y12674" i="1" s="1"/>
  <c r="X12673" i="1"/>
  <c r="W12673" i="1"/>
  <c r="Y12673" i="1" s="1"/>
  <c r="X12672" i="1"/>
  <c r="W12672" i="1"/>
  <c r="Y12672" i="1" s="1"/>
  <c r="X12671" i="1"/>
  <c r="W12671" i="1"/>
  <c r="Y12671" i="1" s="1"/>
  <c r="X12670" i="1"/>
  <c r="W12670" i="1"/>
  <c r="Y12670" i="1" s="1"/>
  <c r="X12669" i="1"/>
  <c r="W12669" i="1"/>
  <c r="Y12669" i="1" s="1"/>
  <c r="X12668" i="1"/>
  <c r="W12668" i="1"/>
  <c r="Y12668" i="1" s="1"/>
  <c r="X12667" i="1"/>
  <c r="W12667" i="1"/>
  <c r="Y12667" i="1" s="1"/>
  <c r="X12666" i="1"/>
  <c r="W12666" i="1"/>
  <c r="Y12666" i="1" s="1"/>
  <c r="X12665" i="1"/>
  <c r="W12665" i="1"/>
  <c r="Y12665" i="1" s="1"/>
  <c r="X12664" i="1"/>
  <c r="W12664" i="1"/>
  <c r="Y12664" i="1" s="1"/>
  <c r="X12663" i="1"/>
  <c r="W12663" i="1"/>
  <c r="Y12663" i="1" s="1"/>
  <c r="X12662" i="1"/>
  <c r="W12662" i="1"/>
  <c r="Y12662" i="1" s="1"/>
  <c r="X12661" i="1"/>
  <c r="W12661" i="1"/>
  <c r="Y12661" i="1" s="1"/>
  <c r="X12660" i="1"/>
  <c r="W12660" i="1"/>
  <c r="Y12660" i="1" s="1"/>
  <c r="X12659" i="1"/>
  <c r="W12659" i="1"/>
  <c r="Y12659" i="1" s="1"/>
  <c r="X12658" i="1"/>
  <c r="W12658" i="1"/>
  <c r="Y12658" i="1" s="1"/>
  <c r="X12657" i="1"/>
  <c r="W12657" i="1"/>
  <c r="Y12657" i="1" s="1"/>
  <c r="X12656" i="1"/>
  <c r="W12656" i="1"/>
  <c r="Y12656" i="1" s="1"/>
  <c r="X12655" i="1"/>
  <c r="W12655" i="1"/>
  <c r="Y12655" i="1" s="1"/>
  <c r="X12654" i="1"/>
  <c r="W12654" i="1"/>
  <c r="Y12654" i="1" s="1"/>
  <c r="X12653" i="1"/>
  <c r="W12653" i="1"/>
  <c r="Y12653" i="1" s="1"/>
  <c r="X12652" i="1"/>
  <c r="W12652" i="1"/>
  <c r="Y12652" i="1" s="1"/>
  <c r="X12651" i="1"/>
  <c r="W12651" i="1"/>
  <c r="Y12651" i="1" s="1"/>
  <c r="X12650" i="1"/>
  <c r="W12650" i="1"/>
  <c r="Y12650" i="1" s="1"/>
  <c r="X12649" i="1"/>
  <c r="W12649" i="1"/>
  <c r="Y12649" i="1" s="1"/>
  <c r="X12648" i="1"/>
  <c r="W12648" i="1"/>
  <c r="Y12648" i="1" s="1"/>
  <c r="X12647" i="1"/>
  <c r="W12647" i="1"/>
  <c r="Y12647" i="1" s="1"/>
  <c r="X12646" i="1"/>
  <c r="W12646" i="1"/>
  <c r="Y12646" i="1" s="1"/>
  <c r="X12645" i="1"/>
  <c r="W12645" i="1"/>
  <c r="Y12645" i="1" s="1"/>
  <c r="X12644" i="1"/>
  <c r="W12644" i="1"/>
  <c r="Y12644" i="1" s="1"/>
  <c r="X12643" i="1"/>
  <c r="W12643" i="1"/>
  <c r="Y12643" i="1" s="1"/>
  <c r="X12642" i="1"/>
  <c r="W12642" i="1"/>
  <c r="Y12642" i="1" s="1"/>
  <c r="X12641" i="1"/>
  <c r="W12641" i="1"/>
  <c r="Y12641" i="1" s="1"/>
  <c r="X12640" i="1"/>
  <c r="W12640" i="1"/>
  <c r="Y12640" i="1" s="1"/>
  <c r="X12639" i="1"/>
  <c r="W12639" i="1"/>
  <c r="Y12639" i="1" s="1"/>
  <c r="X12638" i="1"/>
  <c r="W12638" i="1"/>
  <c r="Y12638" i="1" s="1"/>
  <c r="X12637" i="1"/>
  <c r="W12637" i="1"/>
  <c r="Y12637" i="1" s="1"/>
  <c r="X12636" i="1"/>
  <c r="W12636" i="1"/>
  <c r="Y12636" i="1" s="1"/>
  <c r="X12635" i="1"/>
  <c r="W12635" i="1"/>
  <c r="Y12635" i="1" s="1"/>
  <c r="X12634" i="1"/>
  <c r="W12634" i="1"/>
  <c r="Y12634" i="1" s="1"/>
  <c r="X12633" i="1"/>
  <c r="W12633" i="1"/>
  <c r="Y12633" i="1" s="1"/>
  <c r="X12632" i="1"/>
  <c r="W12632" i="1"/>
  <c r="Y12632" i="1" s="1"/>
  <c r="X12631" i="1"/>
  <c r="W12631" i="1"/>
  <c r="Y12631" i="1" s="1"/>
  <c r="X12630" i="1"/>
  <c r="W12630" i="1"/>
  <c r="Y12630" i="1" s="1"/>
  <c r="X12629" i="1"/>
  <c r="W12629" i="1"/>
  <c r="Y12629" i="1" s="1"/>
  <c r="X12628" i="1"/>
  <c r="W12628" i="1"/>
  <c r="Y12628" i="1" s="1"/>
  <c r="X12627" i="1"/>
  <c r="W12627" i="1"/>
  <c r="Y12627" i="1" s="1"/>
  <c r="X12626" i="1"/>
  <c r="W12626" i="1"/>
  <c r="Y12626" i="1" s="1"/>
  <c r="X12625" i="1"/>
  <c r="W12625" i="1"/>
  <c r="Y12625" i="1" s="1"/>
  <c r="X12624" i="1"/>
  <c r="W12624" i="1"/>
  <c r="Y12624" i="1" s="1"/>
  <c r="X12623" i="1"/>
  <c r="W12623" i="1"/>
  <c r="Y12623" i="1" s="1"/>
  <c r="X12622" i="1"/>
  <c r="W12622" i="1"/>
  <c r="Y12622" i="1" s="1"/>
  <c r="X12621" i="1"/>
  <c r="W12621" i="1"/>
  <c r="Y12621" i="1" s="1"/>
  <c r="X12620" i="1"/>
  <c r="W12620" i="1"/>
  <c r="Y12620" i="1" s="1"/>
  <c r="X12619" i="1"/>
  <c r="W12619" i="1"/>
  <c r="Y12619" i="1" s="1"/>
  <c r="X12618" i="1"/>
  <c r="W12618" i="1"/>
  <c r="Y12618" i="1" s="1"/>
  <c r="X12617" i="1"/>
  <c r="W12617" i="1"/>
  <c r="Y12617" i="1" s="1"/>
  <c r="X12616" i="1"/>
  <c r="W12616" i="1"/>
  <c r="Y12616" i="1" s="1"/>
  <c r="X12615" i="1"/>
  <c r="W12615" i="1"/>
  <c r="Y12615" i="1" s="1"/>
  <c r="X12614" i="1"/>
  <c r="W12614" i="1"/>
  <c r="Y12614" i="1" s="1"/>
  <c r="X12613" i="1"/>
  <c r="W12613" i="1"/>
  <c r="Y12613" i="1" s="1"/>
  <c r="X12612" i="1"/>
  <c r="W12612" i="1"/>
  <c r="Y12612" i="1" s="1"/>
  <c r="X12611" i="1"/>
  <c r="W12611" i="1"/>
  <c r="Y12611" i="1" s="1"/>
  <c r="X12610" i="1"/>
  <c r="W12610" i="1"/>
  <c r="Y12610" i="1" s="1"/>
  <c r="X12609" i="1"/>
  <c r="W12609" i="1"/>
  <c r="Y12609" i="1" s="1"/>
  <c r="X12608" i="1"/>
  <c r="W12608" i="1"/>
  <c r="Y12608" i="1" s="1"/>
  <c r="X12607" i="1"/>
  <c r="W12607" i="1"/>
  <c r="Y12607" i="1" s="1"/>
  <c r="X12606" i="1"/>
  <c r="W12606" i="1"/>
  <c r="Y12606" i="1" s="1"/>
  <c r="X12605" i="1"/>
  <c r="W12605" i="1"/>
  <c r="Y12605" i="1" s="1"/>
  <c r="X12604" i="1"/>
  <c r="W12604" i="1"/>
  <c r="Y12604" i="1" s="1"/>
  <c r="X12603" i="1"/>
  <c r="W12603" i="1"/>
  <c r="Y12603" i="1" s="1"/>
  <c r="X12602" i="1"/>
  <c r="W12602" i="1"/>
  <c r="Y12602" i="1" s="1"/>
  <c r="X12601" i="1"/>
  <c r="W12601" i="1"/>
  <c r="Y12601" i="1" s="1"/>
  <c r="X12600" i="1"/>
  <c r="W12600" i="1"/>
  <c r="Y12600" i="1" s="1"/>
  <c r="X12599" i="1"/>
  <c r="W12599" i="1"/>
  <c r="Y12599" i="1" s="1"/>
  <c r="X12598" i="1"/>
  <c r="W12598" i="1"/>
  <c r="Y12598" i="1" s="1"/>
  <c r="X12597" i="1"/>
  <c r="W12597" i="1"/>
  <c r="Y12597" i="1" s="1"/>
  <c r="X12596" i="1"/>
  <c r="W12596" i="1"/>
  <c r="Y12596" i="1" s="1"/>
  <c r="X12595" i="1"/>
  <c r="W12595" i="1"/>
  <c r="Y12595" i="1" s="1"/>
  <c r="X12594" i="1"/>
  <c r="W12594" i="1"/>
  <c r="Y12594" i="1" s="1"/>
  <c r="X12593" i="1"/>
  <c r="W12593" i="1"/>
  <c r="Y12593" i="1" s="1"/>
  <c r="X12592" i="1"/>
  <c r="W12592" i="1"/>
  <c r="Y12592" i="1" s="1"/>
  <c r="X12591" i="1"/>
  <c r="W12591" i="1"/>
  <c r="Y12591" i="1" s="1"/>
  <c r="X12590" i="1"/>
  <c r="W12590" i="1"/>
  <c r="Y12590" i="1" s="1"/>
  <c r="X12589" i="1"/>
  <c r="W12589" i="1"/>
  <c r="Y12589" i="1" s="1"/>
  <c r="X12588" i="1"/>
  <c r="W12588" i="1"/>
  <c r="Y12588" i="1" s="1"/>
  <c r="X12587" i="1"/>
  <c r="W12587" i="1"/>
  <c r="Y12587" i="1" s="1"/>
  <c r="X12586" i="1"/>
  <c r="W12586" i="1"/>
  <c r="Y12586" i="1" s="1"/>
  <c r="X12585" i="1"/>
  <c r="W12585" i="1"/>
  <c r="Y12585" i="1" s="1"/>
  <c r="X12584" i="1"/>
  <c r="W12584" i="1"/>
  <c r="Y12584" i="1" s="1"/>
  <c r="X12583" i="1"/>
  <c r="W12583" i="1"/>
  <c r="Y12583" i="1" s="1"/>
  <c r="X12582" i="1"/>
  <c r="W12582" i="1"/>
  <c r="Y12582" i="1" s="1"/>
  <c r="X12581" i="1"/>
  <c r="W12581" i="1"/>
  <c r="Y12581" i="1" s="1"/>
  <c r="X12580" i="1"/>
  <c r="W12580" i="1"/>
  <c r="Y12580" i="1" s="1"/>
  <c r="X12579" i="1"/>
  <c r="W12579" i="1"/>
  <c r="Y12579" i="1" s="1"/>
  <c r="X12578" i="1"/>
  <c r="W12578" i="1"/>
  <c r="Y12578" i="1" s="1"/>
  <c r="X12577" i="1"/>
  <c r="W12577" i="1"/>
  <c r="Y12577" i="1" s="1"/>
  <c r="X12576" i="1"/>
  <c r="W12576" i="1"/>
  <c r="Y12576" i="1" s="1"/>
  <c r="X12575" i="1"/>
  <c r="W12575" i="1"/>
  <c r="Y12575" i="1" s="1"/>
  <c r="X12574" i="1"/>
  <c r="W12574" i="1"/>
  <c r="Y12574" i="1" s="1"/>
  <c r="X12573" i="1"/>
  <c r="W12573" i="1"/>
  <c r="Y12573" i="1" s="1"/>
  <c r="X12572" i="1"/>
  <c r="W12572" i="1"/>
  <c r="Y12572" i="1" s="1"/>
  <c r="X12571" i="1"/>
  <c r="W12571" i="1"/>
  <c r="Y12571" i="1" s="1"/>
  <c r="X12570" i="1"/>
  <c r="W12570" i="1"/>
  <c r="Y12570" i="1" s="1"/>
  <c r="X12569" i="1"/>
  <c r="W12569" i="1"/>
  <c r="Y12569" i="1" s="1"/>
  <c r="X12568" i="1"/>
  <c r="W12568" i="1"/>
  <c r="Y12568" i="1" s="1"/>
  <c r="X12567" i="1"/>
  <c r="W12567" i="1"/>
  <c r="Y12567" i="1" s="1"/>
  <c r="X12566" i="1"/>
  <c r="W12566" i="1"/>
  <c r="Y12566" i="1" s="1"/>
  <c r="X12565" i="1"/>
  <c r="W12565" i="1"/>
  <c r="Y12565" i="1" s="1"/>
  <c r="X12564" i="1"/>
  <c r="W12564" i="1"/>
  <c r="Y12564" i="1" s="1"/>
  <c r="X12563" i="1"/>
  <c r="W12563" i="1"/>
  <c r="Y12563" i="1" s="1"/>
  <c r="X12562" i="1"/>
  <c r="W12562" i="1"/>
  <c r="Y12562" i="1" s="1"/>
  <c r="X12561" i="1"/>
  <c r="W12561" i="1"/>
  <c r="Y12561" i="1" s="1"/>
  <c r="X12560" i="1"/>
  <c r="W12560" i="1"/>
  <c r="Y12560" i="1" s="1"/>
  <c r="X12559" i="1"/>
  <c r="W12559" i="1"/>
  <c r="Y12559" i="1" s="1"/>
  <c r="X12558" i="1"/>
  <c r="W12558" i="1"/>
  <c r="Y12558" i="1" s="1"/>
  <c r="X12557" i="1"/>
  <c r="W12557" i="1"/>
  <c r="Y12557" i="1" s="1"/>
  <c r="X12556" i="1"/>
  <c r="W12556" i="1"/>
  <c r="Y12556" i="1" s="1"/>
  <c r="X12555" i="1"/>
  <c r="W12555" i="1"/>
  <c r="Y12555" i="1" s="1"/>
  <c r="X12554" i="1"/>
  <c r="W12554" i="1"/>
  <c r="Y12554" i="1" s="1"/>
  <c r="X12553" i="1"/>
  <c r="W12553" i="1"/>
  <c r="Y12553" i="1" s="1"/>
  <c r="X12552" i="1"/>
  <c r="W12552" i="1"/>
  <c r="Y12552" i="1" s="1"/>
  <c r="X12551" i="1"/>
  <c r="W12551" i="1"/>
  <c r="Y12551" i="1" s="1"/>
  <c r="X12550" i="1"/>
  <c r="W12550" i="1"/>
  <c r="Y12550" i="1" s="1"/>
  <c r="X12549" i="1"/>
  <c r="W12549" i="1"/>
  <c r="Y12549" i="1" s="1"/>
  <c r="X12548" i="1"/>
  <c r="W12548" i="1"/>
  <c r="Y12548" i="1" s="1"/>
  <c r="X12547" i="1"/>
  <c r="W12547" i="1"/>
  <c r="Y12547" i="1" s="1"/>
  <c r="X12546" i="1"/>
  <c r="W12546" i="1"/>
  <c r="Y12546" i="1" s="1"/>
  <c r="X12545" i="1"/>
  <c r="W12545" i="1"/>
  <c r="Y12545" i="1" s="1"/>
  <c r="X12544" i="1"/>
  <c r="W12544" i="1"/>
  <c r="Y12544" i="1" s="1"/>
  <c r="X12543" i="1"/>
  <c r="W12543" i="1"/>
  <c r="Y12543" i="1" s="1"/>
  <c r="X12542" i="1"/>
  <c r="W12542" i="1"/>
  <c r="Y12542" i="1" s="1"/>
  <c r="X12541" i="1"/>
  <c r="W12541" i="1"/>
  <c r="Y12541" i="1" s="1"/>
  <c r="X12540" i="1"/>
  <c r="W12540" i="1"/>
  <c r="Y12540" i="1" s="1"/>
  <c r="X12539" i="1"/>
  <c r="W12539" i="1"/>
  <c r="Y12539" i="1" s="1"/>
  <c r="X12538" i="1"/>
  <c r="W12538" i="1"/>
  <c r="Y12538" i="1" s="1"/>
  <c r="X12537" i="1"/>
  <c r="W12537" i="1"/>
  <c r="Y12537" i="1" s="1"/>
  <c r="X12536" i="1"/>
  <c r="W12536" i="1"/>
  <c r="Y12536" i="1" s="1"/>
  <c r="X12535" i="1"/>
  <c r="W12535" i="1"/>
  <c r="Y12535" i="1" s="1"/>
  <c r="X12534" i="1"/>
  <c r="W12534" i="1"/>
  <c r="Y12534" i="1" s="1"/>
  <c r="X12533" i="1"/>
  <c r="W12533" i="1"/>
  <c r="Y12533" i="1" s="1"/>
  <c r="X12532" i="1"/>
  <c r="W12532" i="1"/>
  <c r="Y12532" i="1" s="1"/>
  <c r="X12531" i="1"/>
  <c r="W12531" i="1"/>
  <c r="Y12531" i="1" s="1"/>
  <c r="X12530" i="1"/>
  <c r="W12530" i="1"/>
  <c r="Y12530" i="1" s="1"/>
  <c r="X12529" i="1"/>
  <c r="W12529" i="1"/>
  <c r="Y12529" i="1" s="1"/>
  <c r="X12528" i="1"/>
  <c r="W12528" i="1"/>
  <c r="Y12528" i="1" s="1"/>
  <c r="X12527" i="1"/>
  <c r="W12527" i="1"/>
  <c r="Y12527" i="1" s="1"/>
  <c r="X12526" i="1"/>
  <c r="W12526" i="1"/>
  <c r="Y12526" i="1" s="1"/>
  <c r="X12525" i="1"/>
  <c r="W12525" i="1"/>
  <c r="Y12525" i="1" s="1"/>
  <c r="X12524" i="1"/>
  <c r="W12524" i="1"/>
  <c r="Y12524" i="1" s="1"/>
  <c r="X12523" i="1"/>
  <c r="W12523" i="1"/>
  <c r="Y12523" i="1" s="1"/>
  <c r="X12522" i="1"/>
  <c r="W12522" i="1"/>
  <c r="Y12522" i="1" s="1"/>
  <c r="X12521" i="1"/>
  <c r="W12521" i="1"/>
  <c r="Y12521" i="1" s="1"/>
  <c r="X12520" i="1"/>
  <c r="W12520" i="1"/>
  <c r="Y12520" i="1" s="1"/>
  <c r="X12519" i="1"/>
  <c r="W12519" i="1"/>
  <c r="Y12519" i="1" s="1"/>
  <c r="X12518" i="1"/>
  <c r="W12518" i="1"/>
  <c r="Y12518" i="1" s="1"/>
  <c r="X12517" i="1"/>
  <c r="W12517" i="1"/>
  <c r="Y12517" i="1" s="1"/>
  <c r="X12516" i="1"/>
  <c r="W12516" i="1"/>
  <c r="Y12516" i="1" s="1"/>
  <c r="X12515" i="1"/>
  <c r="W12515" i="1"/>
  <c r="Y12515" i="1" s="1"/>
  <c r="X12514" i="1"/>
  <c r="W12514" i="1"/>
  <c r="Y12514" i="1" s="1"/>
  <c r="X12513" i="1"/>
  <c r="W12513" i="1"/>
  <c r="Y12513" i="1" s="1"/>
  <c r="X12512" i="1"/>
  <c r="W12512" i="1"/>
  <c r="Y12512" i="1" s="1"/>
  <c r="X12511" i="1"/>
  <c r="W12511" i="1"/>
  <c r="Y12511" i="1" s="1"/>
  <c r="X12510" i="1"/>
  <c r="W12510" i="1"/>
  <c r="Y12510" i="1" s="1"/>
  <c r="X12509" i="1"/>
  <c r="W12509" i="1"/>
  <c r="Y12509" i="1" s="1"/>
  <c r="X12508" i="1"/>
  <c r="W12508" i="1"/>
  <c r="Y12508" i="1" s="1"/>
  <c r="X12507" i="1"/>
  <c r="W12507" i="1"/>
  <c r="Y12507" i="1" s="1"/>
  <c r="X12506" i="1"/>
  <c r="W12506" i="1"/>
  <c r="Y12506" i="1" s="1"/>
  <c r="X12505" i="1"/>
  <c r="W12505" i="1"/>
  <c r="Y12505" i="1" s="1"/>
  <c r="X12504" i="1"/>
  <c r="W12504" i="1"/>
  <c r="Y12504" i="1" s="1"/>
  <c r="X12503" i="1"/>
  <c r="W12503" i="1"/>
  <c r="Y12503" i="1" s="1"/>
  <c r="X12502" i="1"/>
  <c r="W12502" i="1"/>
  <c r="Y12502" i="1" s="1"/>
  <c r="X12501" i="1"/>
  <c r="W12501" i="1"/>
  <c r="Y12501" i="1" s="1"/>
  <c r="X12500" i="1"/>
  <c r="W12500" i="1"/>
  <c r="Y12500" i="1" s="1"/>
  <c r="X12499" i="1"/>
  <c r="W12499" i="1"/>
  <c r="Y12499" i="1" s="1"/>
  <c r="X12498" i="1"/>
  <c r="W12498" i="1"/>
  <c r="Y12498" i="1" s="1"/>
  <c r="X12497" i="1"/>
  <c r="W12497" i="1"/>
  <c r="Y12497" i="1" s="1"/>
  <c r="X12496" i="1"/>
  <c r="W12496" i="1"/>
  <c r="Y12496" i="1" s="1"/>
  <c r="X12495" i="1"/>
  <c r="W12495" i="1"/>
  <c r="Y12495" i="1" s="1"/>
  <c r="X12494" i="1"/>
  <c r="W12494" i="1"/>
  <c r="Y12494" i="1" s="1"/>
  <c r="X12493" i="1"/>
  <c r="W12493" i="1"/>
  <c r="Y12493" i="1" s="1"/>
  <c r="X12492" i="1"/>
  <c r="W12492" i="1"/>
  <c r="Y12492" i="1" s="1"/>
  <c r="X12491" i="1"/>
  <c r="W12491" i="1"/>
  <c r="Y12491" i="1" s="1"/>
  <c r="X12490" i="1"/>
  <c r="W12490" i="1"/>
  <c r="Y12490" i="1" s="1"/>
  <c r="X12489" i="1"/>
  <c r="W12489" i="1"/>
  <c r="Y12489" i="1" s="1"/>
  <c r="X12488" i="1"/>
  <c r="W12488" i="1"/>
  <c r="Y12488" i="1" s="1"/>
  <c r="X12487" i="1"/>
  <c r="W12487" i="1"/>
  <c r="Y12487" i="1" s="1"/>
  <c r="X12486" i="1"/>
  <c r="W12486" i="1"/>
  <c r="Y12486" i="1" s="1"/>
  <c r="X12485" i="1"/>
  <c r="W12485" i="1"/>
  <c r="Y12485" i="1" s="1"/>
  <c r="X12484" i="1"/>
  <c r="W12484" i="1"/>
  <c r="Y12484" i="1" s="1"/>
  <c r="X12483" i="1"/>
  <c r="W12483" i="1"/>
  <c r="Y12483" i="1" s="1"/>
  <c r="X12482" i="1"/>
  <c r="W12482" i="1"/>
  <c r="Y12482" i="1" s="1"/>
  <c r="X12481" i="1"/>
  <c r="W12481" i="1"/>
  <c r="Y12481" i="1" s="1"/>
  <c r="X12480" i="1"/>
  <c r="W12480" i="1"/>
  <c r="Y12480" i="1" s="1"/>
  <c r="X12479" i="1"/>
  <c r="W12479" i="1"/>
  <c r="Y12479" i="1" s="1"/>
  <c r="X12478" i="1"/>
  <c r="W12478" i="1"/>
  <c r="Y12478" i="1" s="1"/>
  <c r="X12477" i="1"/>
  <c r="W12477" i="1"/>
  <c r="Y12477" i="1" s="1"/>
  <c r="X12476" i="1"/>
  <c r="W12476" i="1"/>
  <c r="Y12476" i="1" s="1"/>
  <c r="X12475" i="1"/>
  <c r="W12475" i="1"/>
  <c r="Y12475" i="1" s="1"/>
  <c r="X12474" i="1"/>
  <c r="W12474" i="1"/>
  <c r="Y12474" i="1" s="1"/>
  <c r="X12473" i="1"/>
  <c r="W12473" i="1"/>
  <c r="Y12473" i="1" s="1"/>
  <c r="X12472" i="1"/>
  <c r="W12472" i="1"/>
  <c r="Y12472" i="1" s="1"/>
  <c r="X12471" i="1"/>
  <c r="W12471" i="1"/>
  <c r="Y12471" i="1" s="1"/>
  <c r="X12470" i="1"/>
  <c r="W12470" i="1"/>
  <c r="Y12470" i="1" s="1"/>
  <c r="X12469" i="1"/>
  <c r="W12469" i="1"/>
  <c r="Y12469" i="1" s="1"/>
  <c r="X12468" i="1"/>
  <c r="W12468" i="1"/>
  <c r="Y12468" i="1" s="1"/>
  <c r="X12467" i="1"/>
  <c r="W12467" i="1"/>
  <c r="Y12467" i="1" s="1"/>
  <c r="X12466" i="1"/>
  <c r="W12466" i="1"/>
  <c r="Y12466" i="1" s="1"/>
  <c r="X12465" i="1"/>
  <c r="W12465" i="1"/>
  <c r="Y12465" i="1" s="1"/>
  <c r="X12464" i="1"/>
  <c r="W12464" i="1"/>
  <c r="Y12464" i="1" s="1"/>
  <c r="X12463" i="1"/>
  <c r="W12463" i="1"/>
  <c r="Y12463" i="1" s="1"/>
  <c r="X12462" i="1"/>
  <c r="W12462" i="1"/>
  <c r="Y12462" i="1" s="1"/>
  <c r="X12461" i="1"/>
  <c r="W12461" i="1"/>
  <c r="Y12461" i="1" s="1"/>
  <c r="X12460" i="1"/>
  <c r="W12460" i="1"/>
  <c r="Y12460" i="1" s="1"/>
  <c r="X12459" i="1"/>
  <c r="W12459" i="1"/>
  <c r="Y12459" i="1" s="1"/>
  <c r="X12458" i="1"/>
  <c r="W12458" i="1"/>
  <c r="Y12458" i="1" s="1"/>
  <c r="X12457" i="1"/>
  <c r="W12457" i="1"/>
  <c r="Y12457" i="1" s="1"/>
  <c r="X12456" i="1"/>
  <c r="W12456" i="1"/>
  <c r="Y12456" i="1" s="1"/>
  <c r="X12455" i="1"/>
  <c r="W12455" i="1"/>
  <c r="Y12455" i="1" s="1"/>
  <c r="X12454" i="1"/>
  <c r="W12454" i="1"/>
  <c r="Y12454" i="1" s="1"/>
  <c r="X12453" i="1"/>
  <c r="W12453" i="1"/>
  <c r="Y12453" i="1" s="1"/>
  <c r="X12452" i="1"/>
  <c r="W12452" i="1"/>
  <c r="Y12452" i="1" s="1"/>
  <c r="X12451" i="1"/>
  <c r="W12451" i="1"/>
  <c r="Y12451" i="1" s="1"/>
  <c r="X12450" i="1"/>
  <c r="W12450" i="1"/>
  <c r="Y12450" i="1" s="1"/>
  <c r="X12449" i="1"/>
  <c r="W12449" i="1"/>
  <c r="Y12449" i="1" s="1"/>
  <c r="X12448" i="1"/>
  <c r="W12448" i="1"/>
  <c r="Y12448" i="1" s="1"/>
  <c r="X12447" i="1"/>
  <c r="W12447" i="1"/>
  <c r="Y12447" i="1" s="1"/>
  <c r="X12446" i="1"/>
  <c r="W12446" i="1"/>
  <c r="Y12446" i="1" s="1"/>
  <c r="X12445" i="1"/>
  <c r="W12445" i="1"/>
  <c r="Y12445" i="1" s="1"/>
  <c r="X12444" i="1"/>
  <c r="W12444" i="1"/>
  <c r="Y12444" i="1" s="1"/>
  <c r="X12443" i="1"/>
  <c r="W12443" i="1"/>
  <c r="Y12443" i="1" s="1"/>
  <c r="X12442" i="1"/>
  <c r="W12442" i="1"/>
  <c r="Y12442" i="1" s="1"/>
  <c r="X12441" i="1"/>
  <c r="W12441" i="1"/>
  <c r="Y12441" i="1" s="1"/>
  <c r="X12440" i="1"/>
  <c r="W12440" i="1"/>
  <c r="Y12440" i="1" s="1"/>
  <c r="X12439" i="1"/>
  <c r="W12439" i="1"/>
  <c r="Y12439" i="1" s="1"/>
  <c r="X12438" i="1"/>
  <c r="W12438" i="1"/>
  <c r="Y12438" i="1" s="1"/>
  <c r="X12437" i="1"/>
  <c r="W12437" i="1"/>
  <c r="Y12437" i="1" s="1"/>
  <c r="X12436" i="1"/>
  <c r="W12436" i="1"/>
  <c r="Y12436" i="1" s="1"/>
  <c r="X12435" i="1"/>
  <c r="W12435" i="1"/>
  <c r="Y12435" i="1" s="1"/>
  <c r="X12434" i="1"/>
  <c r="W12434" i="1"/>
  <c r="Y12434" i="1" s="1"/>
  <c r="X12433" i="1"/>
  <c r="W12433" i="1"/>
  <c r="Y12433" i="1" s="1"/>
  <c r="X12432" i="1"/>
  <c r="W12432" i="1"/>
  <c r="Y12432" i="1" s="1"/>
  <c r="X12431" i="1"/>
  <c r="W12431" i="1"/>
  <c r="Y12431" i="1" s="1"/>
  <c r="X12430" i="1"/>
  <c r="W12430" i="1"/>
  <c r="Y12430" i="1" s="1"/>
  <c r="X12429" i="1"/>
  <c r="W12429" i="1"/>
  <c r="Y12429" i="1" s="1"/>
  <c r="X12428" i="1"/>
  <c r="W12428" i="1"/>
  <c r="Y12428" i="1" s="1"/>
  <c r="X12427" i="1"/>
  <c r="W12427" i="1"/>
  <c r="Y12427" i="1" s="1"/>
  <c r="X12426" i="1"/>
  <c r="W12426" i="1"/>
  <c r="Y12426" i="1" s="1"/>
  <c r="X12425" i="1"/>
  <c r="W12425" i="1"/>
  <c r="Y12425" i="1" s="1"/>
  <c r="X12424" i="1"/>
  <c r="W12424" i="1"/>
  <c r="Y12424" i="1" s="1"/>
  <c r="X12423" i="1"/>
  <c r="W12423" i="1"/>
  <c r="Y12423" i="1" s="1"/>
  <c r="X12422" i="1"/>
  <c r="W12422" i="1"/>
  <c r="Y12422" i="1" s="1"/>
  <c r="X12421" i="1"/>
  <c r="W12421" i="1"/>
  <c r="Y12421" i="1" s="1"/>
  <c r="X12420" i="1"/>
  <c r="W12420" i="1"/>
  <c r="Y12420" i="1" s="1"/>
  <c r="X12419" i="1"/>
  <c r="W12419" i="1"/>
  <c r="Y12419" i="1" s="1"/>
  <c r="X12418" i="1"/>
  <c r="W12418" i="1"/>
  <c r="Y12418" i="1" s="1"/>
  <c r="X12417" i="1"/>
  <c r="W12417" i="1"/>
  <c r="Y12417" i="1" s="1"/>
  <c r="X12416" i="1"/>
  <c r="W12416" i="1"/>
  <c r="Y12416" i="1" s="1"/>
  <c r="X12415" i="1"/>
  <c r="W12415" i="1"/>
  <c r="Y12415" i="1" s="1"/>
  <c r="X12414" i="1"/>
  <c r="W12414" i="1"/>
  <c r="Y12414" i="1" s="1"/>
  <c r="X12413" i="1"/>
  <c r="W12413" i="1"/>
  <c r="Y12413" i="1" s="1"/>
  <c r="X12412" i="1"/>
  <c r="W12412" i="1"/>
  <c r="Y12412" i="1" s="1"/>
  <c r="X12411" i="1"/>
  <c r="W12411" i="1"/>
  <c r="Y12411" i="1" s="1"/>
  <c r="X12410" i="1"/>
  <c r="W12410" i="1"/>
  <c r="Y12410" i="1" s="1"/>
  <c r="X12409" i="1"/>
  <c r="W12409" i="1"/>
  <c r="Y12409" i="1" s="1"/>
  <c r="X12408" i="1"/>
  <c r="W12408" i="1"/>
  <c r="Y12408" i="1" s="1"/>
  <c r="X12407" i="1"/>
  <c r="W12407" i="1"/>
  <c r="Y12407" i="1" s="1"/>
  <c r="X12406" i="1"/>
  <c r="W12406" i="1"/>
  <c r="Y12406" i="1" s="1"/>
  <c r="X12405" i="1"/>
  <c r="W12405" i="1"/>
  <c r="Y12405" i="1" s="1"/>
  <c r="X12404" i="1"/>
  <c r="W12404" i="1"/>
  <c r="Y12404" i="1" s="1"/>
  <c r="X12403" i="1"/>
  <c r="W12403" i="1"/>
  <c r="Y12403" i="1" s="1"/>
  <c r="X12402" i="1"/>
  <c r="W12402" i="1"/>
  <c r="Y12402" i="1" s="1"/>
  <c r="X12401" i="1"/>
  <c r="W12401" i="1"/>
  <c r="Y12401" i="1" s="1"/>
  <c r="X12400" i="1"/>
  <c r="W12400" i="1"/>
  <c r="Y12400" i="1" s="1"/>
  <c r="X12399" i="1"/>
  <c r="W12399" i="1"/>
  <c r="Y12399" i="1" s="1"/>
  <c r="X12398" i="1"/>
  <c r="W12398" i="1"/>
  <c r="Y12398" i="1" s="1"/>
  <c r="X12397" i="1"/>
  <c r="W12397" i="1"/>
  <c r="Y12397" i="1" s="1"/>
  <c r="X12396" i="1"/>
  <c r="W12396" i="1"/>
  <c r="Y12396" i="1" s="1"/>
  <c r="X12395" i="1"/>
  <c r="W12395" i="1"/>
  <c r="Y12395" i="1" s="1"/>
  <c r="X12394" i="1"/>
  <c r="W12394" i="1"/>
  <c r="Y12394" i="1" s="1"/>
  <c r="X12393" i="1"/>
  <c r="W12393" i="1"/>
  <c r="Y12393" i="1" s="1"/>
  <c r="X12392" i="1"/>
  <c r="W12392" i="1"/>
  <c r="Y12392" i="1" s="1"/>
  <c r="X12391" i="1"/>
  <c r="W12391" i="1"/>
  <c r="Y12391" i="1" s="1"/>
  <c r="X12390" i="1"/>
  <c r="W12390" i="1"/>
  <c r="Y12390" i="1" s="1"/>
  <c r="X12389" i="1"/>
  <c r="W12389" i="1"/>
  <c r="Y12389" i="1" s="1"/>
  <c r="X12388" i="1"/>
  <c r="W12388" i="1"/>
  <c r="Y12388" i="1" s="1"/>
  <c r="X12387" i="1"/>
  <c r="W12387" i="1"/>
  <c r="Y12387" i="1" s="1"/>
  <c r="X12386" i="1"/>
  <c r="W12386" i="1"/>
  <c r="Y12386" i="1" s="1"/>
  <c r="X12385" i="1"/>
  <c r="W12385" i="1"/>
  <c r="Y12385" i="1" s="1"/>
  <c r="X12384" i="1"/>
  <c r="W12384" i="1"/>
  <c r="Y12384" i="1" s="1"/>
  <c r="X12383" i="1"/>
  <c r="W12383" i="1"/>
  <c r="Y12383" i="1" s="1"/>
  <c r="X12382" i="1"/>
  <c r="W12382" i="1"/>
  <c r="Y12382" i="1" s="1"/>
  <c r="X12381" i="1"/>
  <c r="W12381" i="1"/>
  <c r="Y12381" i="1" s="1"/>
  <c r="X12380" i="1"/>
  <c r="W12380" i="1"/>
  <c r="Y12380" i="1" s="1"/>
  <c r="X12379" i="1"/>
  <c r="W12379" i="1"/>
  <c r="Y12379" i="1" s="1"/>
  <c r="X12378" i="1"/>
  <c r="W12378" i="1"/>
  <c r="Y12378" i="1" s="1"/>
  <c r="X12377" i="1"/>
  <c r="W12377" i="1"/>
  <c r="Y12377" i="1" s="1"/>
  <c r="X12376" i="1"/>
  <c r="W12376" i="1"/>
  <c r="Y12376" i="1" s="1"/>
  <c r="X12375" i="1"/>
  <c r="W12375" i="1"/>
  <c r="Y12375" i="1" s="1"/>
  <c r="X12374" i="1"/>
  <c r="W12374" i="1"/>
  <c r="Y12374" i="1" s="1"/>
  <c r="X12373" i="1"/>
  <c r="W12373" i="1"/>
  <c r="Y12373" i="1" s="1"/>
  <c r="X12372" i="1"/>
  <c r="W12372" i="1"/>
  <c r="Y12372" i="1" s="1"/>
  <c r="X12371" i="1"/>
  <c r="W12371" i="1"/>
  <c r="Y12371" i="1" s="1"/>
  <c r="X12370" i="1"/>
  <c r="W12370" i="1"/>
  <c r="Y12370" i="1" s="1"/>
  <c r="X12369" i="1"/>
  <c r="W12369" i="1"/>
  <c r="Y12369" i="1" s="1"/>
  <c r="X12368" i="1"/>
  <c r="W12368" i="1"/>
  <c r="Y12368" i="1" s="1"/>
  <c r="X12367" i="1"/>
  <c r="W12367" i="1"/>
  <c r="Y12367" i="1" s="1"/>
  <c r="X12366" i="1"/>
  <c r="W12366" i="1"/>
  <c r="Y12366" i="1" s="1"/>
  <c r="X12365" i="1"/>
  <c r="W12365" i="1"/>
  <c r="Y12365" i="1" s="1"/>
  <c r="X12364" i="1"/>
  <c r="W12364" i="1"/>
  <c r="Y12364" i="1" s="1"/>
  <c r="X12363" i="1"/>
  <c r="W12363" i="1"/>
  <c r="Y12363" i="1" s="1"/>
  <c r="X12362" i="1"/>
  <c r="W12362" i="1"/>
  <c r="Y12362" i="1" s="1"/>
  <c r="X12361" i="1"/>
  <c r="W12361" i="1"/>
  <c r="Y12361" i="1" s="1"/>
  <c r="X12360" i="1"/>
  <c r="W12360" i="1"/>
  <c r="Y12360" i="1" s="1"/>
  <c r="X12359" i="1"/>
  <c r="W12359" i="1"/>
  <c r="Y12359" i="1" s="1"/>
  <c r="X12358" i="1"/>
  <c r="W12358" i="1"/>
  <c r="Y12358" i="1" s="1"/>
  <c r="X12357" i="1"/>
  <c r="W12357" i="1"/>
  <c r="Y12357" i="1" s="1"/>
  <c r="X12356" i="1"/>
  <c r="W12356" i="1"/>
  <c r="Y12356" i="1" s="1"/>
  <c r="X12355" i="1"/>
  <c r="W12355" i="1"/>
  <c r="Y12355" i="1" s="1"/>
  <c r="X12354" i="1"/>
  <c r="W12354" i="1"/>
  <c r="Y12354" i="1" s="1"/>
  <c r="X12353" i="1"/>
  <c r="W12353" i="1"/>
  <c r="Y12353" i="1" s="1"/>
  <c r="X12352" i="1"/>
  <c r="W12352" i="1"/>
  <c r="Y12352" i="1" s="1"/>
  <c r="X12351" i="1"/>
  <c r="W12351" i="1"/>
  <c r="Y12351" i="1" s="1"/>
  <c r="X12350" i="1"/>
  <c r="W12350" i="1"/>
  <c r="Y12350" i="1" s="1"/>
  <c r="X12349" i="1"/>
  <c r="W12349" i="1"/>
  <c r="Y12349" i="1" s="1"/>
  <c r="X12348" i="1"/>
  <c r="W12348" i="1"/>
  <c r="Y12348" i="1" s="1"/>
  <c r="X12347" i="1"/>
  <c r="W12347" i="1"/>
  <c r="Y12347" i="1" s="1"/>
  <c r="X12346" i="1"/>
  <c r="W12346" i="1"/>
  <c r="Y12346" i="1" s="1"/>
  <c r="X12345" i="1"/>
  <c r="W12345" i="1"/>
  <c r="Y12345" i="1" s="1"/>
  <c r="X12344" i="1"/>
  <c r="W12344" i="1"/>
  <c r="Y12344" i="1" s="1"/>
  <c r="X12343" i="1"/>
  <c r="W12343" i="1"/>
  <c r="Y12343" i="1" s="1"/>
  <c r="X12342" i="1"/>
  <c r="W12342" i="1"/>
  <c r="Y12342" i="1" s="1"/>
  <c r="X12341" i="1"/>
  <c r="W12341" i="1"/>
  <c r="Y12341" i="1" s="1"/>
  <c r="X12340" i="1"/>
  <c r="W12340" i="1"/>
  <c r="Y12340" i="1" s="1"/>
  <c r="X12339" i="1"/>
  <c r="W12339" i="1"/>
  <c r="Y12339" i="1" s="1"/>
  <c r="X12338" i="1"/>
  <c r="W12338" i="1"/>
  <c r="Y12338" i="1" s="1"/>
  <c r="X12337" i="1"/>
  <c r="W12337" i="1"/>
  <c r="Y12337" i="1" s="1"/>
  <c r="X12336" i="1"/>
  <c r="W12336" i="1"/>
  <c r="Y12336" i="1" s="1"/>
  <c r="X12335" i="1"/>
  <c r="W12335" i="1"/>
  <c r="Y12335" i="1" s="1"/>
  <c r="X12334" i="1"/>
  <c r="W12334" i="1"/>
  <c r="Y12334" i="1" s="1"/>
  <c r="X12333" i="1"/>
  <c r="W12333" i="1"/>
  <c r="Y12333" i="1" s="1"/>
  <c r="X12332" i="1"/>
  <c r="W12332" i="1"/>
  <c r="Y12332" i="1" s="1"/>
  <c r="X12331" i="1"/>
  <c r="W12331" i="1"/>
  <c r="Y12331" i="1" s="1"/>
  <c r="X12330" i="1"/>
  <c r="W12330" i="1"/>
  <c r="Y12330" i="1" s="1"/>
  <c r="X12329" i="1"/>
  <c r="W12329" i="1"/>
  <c r="Y12329" i="1" s="1"/>
  <c r="X12328" i="1"/>
  <c r="W12328" i="1"/>
  <c r="Y12328" i="1" s="1"/>
  <c r="X12327" i="1"/>
  <c r="W12327" i="1"/>
  <c r="Y12327" i="1" s="1"/>
  <c r="X12326" i="1"/>
  <c r="W12326" i="1"/>
  <c r="Y12326" i="1" s="1"/>
  <c r="X12325" i="1"/>
  <c r="W12325" i="1"/>
  <c r="Y12325" i="1" s="1"/>
  <c r="X12324" i="1"/>
  <c r="W12324" i="1"/>
  <c r="Y12324" i="1" s="1"/>
  <c r="X12323" i="1"/>
  <c r="W12323" i="1"/>
  <c r="Y12323" i="1" s="1"/>
  <c r="X12322" i="1"/>
  <c r="W12322" i="1"/>
  <c r="Y12322" i="1" s="1"/>
  <c r="X12321" i="1"/>
  <c r="W12321" i="1"/>
  <c r="Y12321" i="1" s="1"/>
  <c r="X12320" i="1"/>
  <c r="W12320" i="1"/>
  <c r="Y12320" i="1" s="1"/>
  <c r="X12319" i="1"/>
  <c r="W12319" i="1"/>
  <c r="Y12319" i="1" s="1"/>
  <c r="X12318" i="1"/>
  <c r="W12318" i="1"/>
  <c r="Y12318" i="1" s="1"/>
  <c r="X12317" i="1"/>
  <c r="W12317" i="1"/>
  <c r="Y12317" i="1" s="1"/>
  <c r="X12316" i="1"/>
  <c r="W12316" i="1"/>
  <c r="Y12316" i="1" s="1"/>
  <c r="X12315" i="1"/>
  <c r="W12315" i="1"/>
  <c r="Y12315" i="1" s="1"/>
  <c r="X12314" i="1"/>
  <c r="W12314" i="1"/>
  <c r="Y12314" i="1" s="1"/>
  <c r="X12313" i="1"/>
  <c r="W12313" i="1"/>
  <c r="Y12313" i="1" s="1"/>
  <c r="X12312" i="1"/>
  <c r="W12312" i="1"/>
  <c r="Y12312" i="1" s="1"/>
  <c r="X12311" i="1"/>
  <c r="W12311" i="1"/>
  <c r="Y12311" i="1" s="1"/>
  <c r="X12310" i="1"/>
  <c r="W12310" i="1"/>
  <c r="Y12310" i="1" s="1"/>
  <c r="X12309" i="1"/>
  <c r="W12309" i="1"/>
  <c r="Y12309" i="1" s="1"/>
  <c r="X12308" i="1"/>
  <c r="W12308" i="1"/>
  <c r="Y12308" i="1" s="1"/>
  <c r="X12307" i="1"/>
  <c r="W12307" i="1"/>
  <c r="Y12307" i="1" s="1"/>
  <c r="X12306" i="1"/>
  <c r="W12306" i="1"/>
  <c r="Y12306" i="1" s="1"/>
  <c r="X12305" i="1"/>
  <c r="W12305" i="1"/>
  <c r="Y12305" i="1" s="1"/>
  <c r="X12304" i="1"/>
  <c r="W12304" i="1"/>
  <c r="Y12304" i="1" s="1"/>
  <c r="X12303" i="1"/>
  <c r="W12303" i="1"/>
  <c r="Y12303" i="1" s="1"/>
  <c r="X12302" i="1"/>
  <c r="W12302" i="1"/>
  <c r="Y12302" i="1" s="1"/>
  <c r="X12301" i="1"/>
  <c r="W12301" i="1"/>
  <c r="Y12301" i="1" s="1"/>
  <c r="X12300" i="1"/>
  <c r="W12300" i="1"/>
  <c r="Y12300" i="1" s="1"/>
  <c r="X12299" i="1"/>
  <c r="W12299" i="1"/>
  <c r="Y12299" i="1" s="1"/>
  <c r="X12298" i="1"/>
  <c r="W12298" i="1"/>
  <c r="Y12298" i="1" s="1"/>
  <c r="X12297" i="1"/>
  <c r="W12297" i="1"/>
  <c r="Y12297" i="1" s="1"/>
  <c r="X12296" i="1"/>
  <c r="W12296" i="1"/>
  <c r="Y12296" i="1" s="1"/>
  <c r="X12295" i="1"/>
  <c r="W12295" i="1"/>
  <c r="Y12295" i="1" s="1"/>
  <c r="X12294" i="1"/>
  <c r="W12294" i="1"/>
  <c r="Y12294" i="1" s="1"/>
  <c r="X12293" i="1"/>
  <c r="W12293" i="1"/>
  <c r="Y12293" i="1" s="1"/>
  <c r="X12292" i="1"/>
  <c r="W12292" i="1"/>
  <c r="Y12292" i="1" s="1"/>
  <c r="X12291" i="1"/>
  <c r="W12291" i="1"/>
  <c r="Y12291" i="1" s="1"/>
  <c r="X12290" i="1"/>
  <c r="W12290" i="1"/>
  <c r="Y12290" i="1" s="1"/>
  <c r="X12289" i="1"/>
  <c r="W12289" i="1"/>
  <c r="Y12289" i="1" s="1"/>
  <c r="X12288" i="1"/>
  <c r="W12288" i="1"/>
  <c r="Y12288" i="1" s="1"/>
  <c r="X12287" i="1"/>
  <c r="W12287" i="1"/>
  <c r="Y12287" i="1" s="1"/>
  <c r="X12286" i="1"/>
  <c r="W12286" i="1"/>
  <c r="Y12286" i="1" s="1"/>
  <c r="X12285" i="1"/>
  <c r="W12285" i="1"/>
  <c r="Y12285" i="1" s="1"/>
  <c r="X12284" i="1"/>
  <c r="W12284" i="1"/>
  <c r="Y12284" i="1" s="1"/>
  <c r="X12283" i="1"/>
  <c r="W12283" i="1"/>
  <c r="Y12283" i="1" s="1"/>
  <c r="X12282" i="1"/>
  <c r="W12282" i="1"/>
  <c r="Y12282" i="1" s="1"/>
  <c r="X12281" i="1"/>
  <c r="W12281" i="1"/>
  <c r="Y12281" i="1" s="1"/>
  <c r="X12280" i="1"/>
  <c r="W12280" i="1"/>
  <c r="Y12280" i="1" s="1"/>
  <c r="X12279" i="1"/>
  <c r="W12279" i="1"/>
  <c r="Y12279" i="1" s="1"/>
  <c r="X12278" i="1"/>
  <c r="W12278" i="1"/>
  <c r="Y12278" i="1" s="1"/>
  <c r="X12277" i="1"/>
  <c r="W12277" i="1"/>
  <c r="Y12277" i="1" s="1"/>
  <c r="X12276" i="1"/>
  <c r="W12276" i="1"/>
  <c r="Y12276" i="1" s="1"/>
  <c r="X12275" i="1"/>
  <c r="W12275" i="1"/>
  <c r="Y12275" i="1" s="1"/>
  <c r="X12274" i="1"/>
  <c r="W12274" i="1"/>
  <c r="Y12274" i="1" s="1"/>
  <c r="X12273" i="1"/>
  <c r="W12273" i="1"/>
  <c r="Y12273" i="1" s="1"/>
  <c r="X12272" i="1"/>
  <c r="W12272" i="1"/>
  <c r="Y12272" i="1" s="1"/>
  <c r="X12271" i="1"/>
  <c r="W12271" i="1"/>
  <c r="Y12271" i="1" s="1"/>
  <c r="X12270" i="1"/>
  <c r="W12270" i="1"/>
  <c r="Y12270" i="1" s="1"/>
  <c r="X12269" i="1"/>
  <c r="W12269" i="1"/>
  <c r="Y12269" i="1" s="1"/>
  <c r="X12268" i="1"/>
  <c r="W12268" i="1"/>
  <c r="Y12268" i="1" s="1"/>
  <c r="X12267" i="1"/>
  <c r="W12267" i="1"/>
  <c r="Y12267" i="1" s="1"/>
  <c r="X12266" i="1"/>
  <c r="W12266" i="1"/>
  <c r="Y12266" i="1" s="1"/>
  <c r="X12265" i="1"/>
  <c r="W12265" i="1"/>
  <c r="Y12265" i="1" s="1"/>
  <c r="X12264" i="1"/>
  <c r="W12264" i="1"/>
  <c r="Y12264" i="1" s="1"/>
  <c r="X12263" i="1"/>
  <c r="W12263" i="1"/>
  <c r="Y12263" i="1" s="1"/>
  <c r="X12262" i="1"/>
  <c r="W12262" i="1"/>
  <c r="Y12262" i="1" s="1"/>
  <c r="X12261" i="1"/>
  <c r="W12261" i="1"/>
  <c r="Y12261" i="1" s="1"/>
  <c r="X12260" i="1"/>
  <c r="W12260" i="1"/>
  <c r="Y12260" i="1" s="1"/>
  <c r="X12259" i="1"/>
  <c r="W12259" i="1"/>
  <c r="Y12259" i="1" s="1"/>
  <c r="X12258" i="1"/>
  <c r="W12258" i="1"/>
  <c r="Y12258" i="1" s="1"/>
  <c r="X12257" i="1"/>
  <c r="W12257" i="1"/>
  <c r="Y12257" i="1" s="1"/>
  <c r="X12256" i="1"/>
  <c r="W12256" i="1"/>
  <c r="Y12256" i="1" s="1"/>
  <c r="X12255" i="1"/>
  <c r="W12255" i="1"/>
  <c r="Y12255" i="1" s="1"/>
  <c r="X12254" i="1"/>
  <c r="W12254" i="1"/>
  <c r="Y12254" i="1" s="1"/>
  <c r="X12253" i="1"/>
  <c r="W12253" i="1"/>
  <c r="Y12253" i="1" s="1"/>
  <c r="X12252" i="1"/>
  <c r="W12252" i="1"/>
  <c r="Y12252" i="1" s="1"/>
  <c r="X12251" i="1"/>
  <c r="W12251" i="1"/>
  <c r="Y12251" i="1" s="1"/>
  <c r="X12250" i="1"/>
  <c r="W12250" i="1"/>
  <c r="Y12250" i="1" s="1"/>
  <c r="X12249" i="1"/>
  <c r="W12249" i="1"/>
  <c r="Y12249" i="1" s="1"/>
  <c r="X12248" i="1"/>
  <c r="W12248" i="1"/>
  <c r="Y12248" i="1" s="1"/>
  <c r="X12247" i="1"/>
  <c r="W12247" i="1"/>
  <c r="Y12247" i="1" s="1"/>
  <c r="X12246" i="1"/>
  <c r="W12246" i="1"/>
  <c r="Y12246" i="1" s="1"/>
  <c r="X12245" i="1"/>
  <c r="W12245" i="1"/>
  <c r="Y12245" i="1" s="1"/>
  <c r="X12244" i="1"/>
  <c r="W12244" i="1"/>
  <c r="Y12244" i="1" s="1"/>
  <c r="X12243" i="1"/>
  <c r="W12243" i="1"/>
  <c r="Y12243" i="1" s="1"/>
  <c r="X12242" i="1"/>
  <c r="W12242" i="1"/>
  <c r="Y12242" i="1" s="1"/>
  <c r="X12241" i="1"/>
  <c r="W12241" i="1"/>
  <c r="Y12241" i="1" s="1"/>
  <c r="X12240" i="1"/>
  <c r="W12240" i="1"/>
  <c r="Y12240" i="1" s="1"/>
  <c r="X12239" i="1"/>
  <c r="W12239" i="1"/>
  <c r="Y12239" i="1" s="1"/>
  <c r="X12238" i="1"/>
  <c r="W12238" i="1"/>
  <c r="Y12238" i="1" s="1"/>
  <c r="X12237" i="1"/>
  <c r="W12237" i="1"/>
  <c r="Y12237" i="1" s="1"/>
  <c r="X12236" i="1"/>
  <c r="W12236" i="1"/>
  <c r="Y12236" i="1" s="1"/>
  <c r="X12235" i="1"/>
  <c r="W12235" i="1"/>
  <c r="Y12235" i="1" s="1"/>
  <c r="X12234" i="1"/>
  <c r="W12234" i="1"/>
  <c r="Y12234" i="1" s="1"/>
  <c r="X12233" i="1"/>
  <c r="W12233" i="1"/>
  <c r="Y12233" i="1" s="1"/>
  <c r="X12232" i="1"/>
  <c r="W12232" i="1"/>
  <c r="Y12232" i="1" s="1"/>
  <c r="X12231" i="1"/>
  <c r="W12231" i="1"/>
  <c r="Y12231" i="1" s="1"/>
  <c r="X12230" i="1"/>
  <c r="W12230" i="1"/>
  <c r="Y12230" i="1" s="1"/>
  <c r="X12229" i="1"/>
  <c r="W12229" i="1"/>
  <c r="Y12229" i="1" s="1"/>
  <c r="X12228" i="1"/>
  <c r="W12228" i="1"/>
  <c r="Y12228" i="1" s="1"/>
  <c r="X12227" i="1"/>
  <c r="W12227" i="1"/>
  <c r="Y12227" i="1" s="1"/>
  <c r="X12226" i="1"/>
  <c r="W12226" i="1"/>
  <c r="Y12226" i="1" s="1"/>
  <c r="X12225" i="1"/>
  <c r="W12225" i="1"/>
  <c r="Y12225" i="1" s="1"/>
  <c r="X12224" i="1"/>
  <c r="W12224" i="1"/>
  <c r="Y12224" i="1" s="1"/>
  <c r="X12223" i="1"/>
  <c r="W12223" i="1"/>
  <c r="Y12223" i="1" s="1"/>
  <c r="X12222" i="1"/>
  <c r="W12222" i="1"/>
  <c r="Y12222" i="1" s="1"/>
  <c r="X12221" i="1"/>
  <c r="W12221" i="1"/>
  <c r="Y12221" i="1" s="1"/>
  <c r="X12220" i="1"/>
  <c r="W12220" i="1"/>
  <c r="Y12220" i="1" s="1"/>
  <c r="X12219" i="1"/>
  <c r="W12219" i="1"/>
  <c r="Y12219" i="1" s="1"/>
  <c r="X12218" i="1"/>
  <c r="W12218" i="1"/>
  <c r="Y12218" i="1" s="1"/>
  <c r="X12217" i="1"/>
  <c r="W12217" i="1"/>
  <c r="Y12217" i="1" s="1"/>
  <c r="X12216" i="1"/>
  <c r="W12216" i="1"/>
  <c r="Y12216" i="1" s="1"/>
  <c r="X12215" i="1"/>
  <c r="W12215" i="1"/>
  <c r="Y12215" i="1" s="1"/>
  <c r="X12214" i="1"/>
  <c r="W12214" i="1"/>
  <c r="Y12214" i="1" s="1"/>
  <c r="X12213" i="1"/>
  <c r="W12213" i="1"/>
  <c r="Y12213" i="1" s="1"/>
  <c r="X12212" i="1"/>
  <c r="W12212" i="1"/>
  <c r="Y12212" i="1" s="1"/>
  <c r="X12211" i="1"/>
  <c r="W12211" i="1"/>
  <c r="Y12211" i="1" s="1"/>
  <c r="X12210" i="1"/>
  <c r="W12210" i="1"/>
  <c r="Y12210" i="1" s="1"/>
  <c r="X12209" i="1"/>
  <c r="W12209" i="1"/>
  <c r="Y12209" i="1" s="1"/>
  <c r="X12208" i="1"/>
  <c r="W12208" i="1"/>
  <c r="Y12208" i="1" s="1"/>
  <c r="X12207" i="1"/>
  <c r="W12207" i="1"/>
  <c r="Y12207" i="1" s="1"/>
  <c r="X12206" i="1"/>
  <c r="W12206" i="1"/>
  <c r="Y12206" i="1" s="1"/>
  <c r="X12205" i="1"/>
  <c r="W12205" i="1"/>
  <c r="Y12205" i="1" s="1"/>
  <c r="X12204" i="1"/>
  <c r="W12204" i="1"/>
  <c r="Y12204" i="1" s="1"/>
  <c r="X12203" i="1"/>
  <c r="W12203" i="1"/>
  <c r="Y12203" i="1" s="1"/>
  <c r="X12202" i="1"/>
  <c r="W12202" i="1"/>
  <c r="Y12202" i="1" s="1"/>
  <c r="X12201" i="1"/>
  <c r="W12201" i="1"/>
  <c r="Y12201" i="1" s="1"/>
  <c r="X12200" i="1"/>
  <c r="W12200" i="1"/>
  <c r="Y12200" i="1" s="1"/>
  <c r="X12199" i="1"/>
  <c r="W12199" i="1"/>
  <c r="Y12199" i="1" s="1"/>
  <c r="X12198" i="1"/>
  <c r="W12198" i="1"/>
  <c r="Y12198" i="1" s="1"/>
  <c r="X12197" i="1"/>
  <c r="W12197" i="1"/>
  <c r="Y12197" i="1" s="1"/>
  <c r="X12196" i="1"/>
  <c r="W12196" i="1"/>
  <c r="Y12196" i="1" s="1"/>
  <c r="X12195" i="1"/>
  <c r="W12195" i="1"/>
  <c r="Y12195" i="1" s="1"/>
  <c r="X12194" i="1"/>
  <c r="W12194" i="1"/>
  <c r="Y12194" i="1" s="1"/>
  <c r="X12193" i="1"/>
  <c r="W12193" i="1"/>
  <c r="Y12193" i="1" s="1"/>
  <c r="X12192" i="1"/>
  <c r="W12192" i="1"/>
  <c r="Y12192" i="1" s="1"/>
  <c r="X12191" i="1"/>
  <c r="W12191" i="1"/>
  <c r="Y12191" i="1" s="1"/>
  <c r="X12190" i="1"/>
  <c r="W12190" i="1"/>
  <c r="Y12190" i="1" s="1"/>
  <c r="X12189" i="1"/>
  <c r="W12189" i="1"/>
  <c r="Y12189" i="1" s="1"/>
  <c r="X12188" i="1"/>
  <c r="W12188" i="1"/>
  <c r="Y12188" i="1" s="1"/>
  <c r="X12187" i="1"/>
  <c r="W12187" i="1"/>
  <c r="Y12187" i="1" s="1"/>
  <c r="X12186" i="1"/>
  <c r="W12186" i="1"/>
  <c r="Y12186" i="1" s="1"/>
  <c r="X12185" i="1"/>
  <c r="W12185" i="1"/>
  <c r="Y12185" i="1" s="1"/>
  <c r="X12184" i="1"/>
  <c r="W12184" i="1"/>
  <c r="Y12184" i="1" s="1"/>
  <c r="X12183" i="1"/>
  <c r="W12183" i="1"/>
  <c r="Y12183" i="1" s="1"/>
  <c r="X12182" i="1"/>
  <c r="W12182" i="1"/>
  <c r="Y12182" i="1" s="1"/>
  <c r="X12181" i="1"/>
  <c r="W12181" i="1"/>
  <c r="Y12181" i="1" s="1"/>
  <c r="X12180" i="1"/>
  <c r="W12180" i="1"/>
  <c r="Y12180" i="1" s="1"/>
  <c r="X12179" i="1"/>
  <c r="W12179" i="1"/>
  <c r="Y12179" i="1" s="1"/>
  <c r="X12178" i="1"/>
  <c r="W12178" i="1"/>
  <c r="Y12178" i="1" s="1"/>
  <c r="X12177" i="1"/>
  <c r="W12177" i="1"/>
  <c r="Y12177" i="1" s="1"/>
  <c r="X12176" i="1"/>
  <c r="W12176" i="1"/>
  <c r="Y12176" i="1" s="1"/>
  <c r="X12175" i="1"/>
  <c r="W12175" i="1"/>
  <c r="Y12175" i="1" s="1"/>
  <c r="X12174" i="1"/>
  <c r="W12174" i="1"/>
  <c r="Y12174" i="1" s="1"/>
  <c r="X12173" i="1"/>
  <c r="W12173" i="1"/>
  <c r="Y12173" i="1" s="1"/>
  <c r="X12172" i="1"/>
  <c r="W12172" i="1"/>
  <c r="Y12172" i="1" s="1"/>
  <c r="X12171" i="1"/>
  <c r="W12171" i="1"/>
  <c r="Y12171" i="1" s="1"/>
  <c r="X12170" i="1"/>
  <c r="W12170" i="1"/>
  <c r="Y12170" i="1" s="1"/>
  <c r="X12169" i="1"/>
  <c r="W12169" i="1"/>
  <c r="Y12169" i="1" s="1"/>
  <c r="X12168" i="1"/>
  <c r="W12168" i="1"/>
  <c r="Y12168" i="1" s="1"/>
  <c r="X12167" i="1"/>
  <c r="W12167" i="1"/>
  <c r="Y12167" i="1" s="1"/>
  <c r="X12166" i="1"/>
  <c r="W12166" i="1"/>
  <c r="Y12166" i="1" s="1"/>
  <c r="X12165" i="1"/>
  <c r="W12165" i="1"/>
  <c r="Y12165" i="1" s="1"/>
  <c r="X12164" i="1"/>
  <c r="W12164" i="1"/>
  <c r="Y12164" i="1" s="1"/>
  <c r="X12163" i="1"/>
  <c r="W12163" i="1"/>
  <c r="Y12163" i="1" s="1"/>
  <c r="X12162" i="1"/>
  <c r="W12162" i="1"/>
  <c r="Y12162" i="1" s="1"/>
  <c r="X12161" i="1"/>
  <c r="W12161" i="1"/>
  <c r="Y12161" i="1" s="1"/>
  <c r="X12160" i="1"/>
  <c r="W12160" i="1"/>
  <c r="Y12160" i="1" s="1"/>
  <c r="X12159" i="1"/>
  <c r="W12159" i="1"/>
  <c r="Y12159" i="1" s="1"/>
  <c r="X12158" i="1"/>
  <c r="W12158" i="1"/>
  <c r="Y12158" i="1" s="1"/>
  <c r="X12157" i="1"/>
  <c r="W12157" i="1"/>
  <c r="Y12157" i="1" s="1"/>
  <c r="X12156" i="1"/>
  <c r="W12156" i="1"/>
  <c r="Y12156" i="1" s="1"/>
  <c r="X12155" i="1"/>
  <c r="W12155" i="1"/>
  <c r="Y12155" i="1" s="1"/>
  <c r="X12154" i="1"/>
  <c r="W12154" i="1"/>
  <c r="Y12154" i="1" s="1"/>
  <c r="X12153" i="1"/>
  <c r="W12153" i="1"/>
  <c r="Y12153" i="1" s="1"/>
  <c r="X12152" i="1"/>
  <c r="W12152" i="1"/>
  <c r="Y12152" i="1" s="1"/>
  <c r="X12151" i="1"/>
  <c r="W12151" i="1"/>
  <c r="Y12151" i="1" s="1"/>
  <c r="X12150" i="1"/>
  <c r="W12150" i="1"/>
  <c r="Y12150" i="1" s="1"/>
  <c r="X12149" i="1"/>
  <c r="W12149" i="1"/>
  <c r="Y12149" i="1" s="1"/>
  <c r="X12148" i="1"/>
  <c r="W12148" i="1"/>
  <c r="Y12148" i="1" s="1"/>
  <c r="X12147" i="1"/>
  <c r="W12147" i="1"/>
  <c r="Y12147" i="1" s="1"/>
  <c r="X12146" i="1"/>
  <c r="W12146" i="1"/>
  <c r="Y12146" i="1" s="1"/>
  <c r="X12145" i="1"/>
  <c r="W12145" i="1"/>
  <c r="Y12145" i="1" s="1"/>
  <c r="X12144" i="1"/>
  <c r="W12144" i="1"/>
  <c r="Y12144" i="1" s="1"/>
  <c r="X12143" i="1"/>
  <c r="W12143" i="1"/>
  <c r="Y12143" i="1" s="1"/>
  <c r="X12142" i="1"/>
  <c r="W12142" i="1"/>
  <c r="Y12142" i="1" s="1"/>
  <c r="X12141" i="1"/>
  <c r="W12141" i="1"/>
  <c r="Y12141" i="1" s="1"/>
  <c r="X12140" i="1"/>
  <c r="W12140" i="1"/>
  <c r="Y12140" i="1" s="1"/>
  <c r="X12139" i="1"/>
  <c r="W12139" i="1"/>
  <c r="Y12139" i="1" s="1"/>
  <c r="X12138" i="1"/>
  <c r="W12138" i="1"/>
  <c r="Y12138" i="1" s="1"/>
  <c r="X12137" i="1"/>
  <c r="W12137" i="1"/>
  <c r="Y12137" i="1" s="1"/>
  <c r="X12136" i="1"/>
  <c r="W12136" i="1"/>
  <c r="Y12136" i="1" s="1"/>
  <c r="X12135" i="1"/>
  <c r="W12135" i="1"/>
  <c r="Y12135" i="1" s="1"/>
  <c r="X12134" i="1"/>
  <c r="W12134" i="1"/>
  <c r="Y12134" i="1" s="1"/>
  <c r="X12133" i="1"/>
  <c r="W12133" i="1"/>
  <c r="Y12133" i="1" s="1"/>
  <c r="X12132" i="1"/>
  <c r="W12132" i="1"/>
  <c r="Y12132" i="1" s="1"/>
  <c r="X12131" i="1"/>
  <c r="W12131" i="1"/>
  <c r="Y12131" i="1" s="1"/>
  <c r="X12130" i="1"/>
  <c r="W12130" i="1"/>
  <c r="Y12130" i="1" s="1"/>
  <c r="X12129" i="1"/>
  <c r="W12129" i="1"/>
  <c r="Y12129" i="1" s="1"/>
  <c r="X12128" i="1"/>
  <c r="W12128" i="1"/>
  <c r="Y12128" i="1" s="1"/>
  <c r="X12127" i="1"/>
  <c r="W12127" i="1"/>
  <c r="Y12127" i="1" s="1"/>
  <c r="X12126" i="1"/>
  <c r="W12126" i="1"/>
  <c r="Y12126" i="1" s="1"/>
  <c r="X12125" i="1"/>
  <c r="W12125" i="1"/>
  <c r="Y12125" i="1" s="1"/>
  <c r="X12124" i="1"/>
  <c r="W12124" i="1"/>
  <c r="Y12124" i="1" s="1"/>
  <c r="X12123" i="1"/>
  <c r="W12123" i="1"/>
  <c r="Y12123" i="1" s="1"/>
  <c r="X12122" i="1"/>
  <c r="W12122" i="1"/>
  <c r="Y12122" i="1" s="1"/>
  <c r="X12121" i="1"/>
  <c r="W12121" i="1"/>
  <c r="Y12121" i="1" s="1"/>
  <c r="X12120" i="1"/>
  <c r="W12120" i="1"/>
  <c r="Y12120" i="1" s="1"/>
  <c r="X12119" i="1"/>
  <c r="W12119" i="1"/>
  <c r="Y12119" i="1" s="1"/>
  <c r="X12118" i="1"/>
  <c r="W12118" i="1"/>
  <c r="Y12118" i="1" s="1"/>
  <c r="X12117" i="1"/>
  <c r="W12117" i="1"/>
  <c r="Y12117" i="1" s="1"/>
  <c r="X12116" i="1"/>
  <c r="W12116" i="1"/>
  <c r="Y12116" i="1" s="1"/>
  <c r="X12115" i="1"/>
  <c r="W12115" i="1"/>
  <c r="Y12115" i="1" s="1"/>
  <c r="X12114" i="1"/>
  <c r="W12114" i="1"/>
  <c r="Y12114" i="1" s="1"/>
  <c r="X12113" i="1"/>
  <c r="W12113" i="1"/>
  <c r="Y12113" i="1" s="1"/>
  <c r="X12112" i="1"/>
  <c r="W12112" i="1"/>
  <c r="Y12112" i="1" s="1"/>
  <c r="X12111" i="1"/>
  <c r="W12111" i="1"/>
  <c r="Y12111" i="1" s="1"/>
  <c r="X12110" i="1"/>
  <c r="W12110" i="1"/>
  <c r="Y12110" i="1" s="1"/>
  <c r="X12109" i="1"/>
  <c r="W12109" i="1"/>
  <c r="Y12109" i="1" s="1"/>
  <c r="X12108" i="1"/>
  <c r="W12108" i="1"/>
  <c r="Y12108" i="1" s="1"/>
  <c r="X12107" i="1"/>
  <c r="W12107" i="1"/>
  <c r="Y12107" i="1" s="1"/>
  <c r="X12106" i="1"/>
  <c r="W12106" i="1"/>
  <c r="Y12106" i="1" s="1"/>
  <c r="X12105" i="1"/>
  <c r="W12105" i="1"/>
  <c r="Y12105" i="1" s="1"/>
  <c r="X12104" i="1"/>
  <c r="W12104" i="1"/>
  <c r="Y12104" i="1" s="1"/>
  <c r="X12103" i="1"/>
  <c r="W12103" i="1"/>
  <c r="Y12103" i="1" s="1"/>
  <c r="X12102" i="1"/>
  <c r="W12102" i="1"/>
  <c r="Y12102" i="1" s="1"/>
  <c r="X12101" i="1"/>
  <c r="W12101" i="1"/>
  <c r="Y12101" i="1" s="1"/>
  <c r="X12100" i="1"/>
  <c r="W12100" i="1"/>
  <c r="Y12100" i="1" s="1"/>
  <c r="X12099" i="1"/>
  <c r="W12099" i="1"/>
  <c r="Y12099" i="1" s="1"/>
  <c r="X12098" i="1"/>
  <c r="W12098" i="1"/>
  <c r="Y12098" i="1" s="1"/>
  <c r="X12097" i="1"/>
  <c r="W12097" i="1"/>
  <c r="Y12097" i="1" s="1"/>
  <c r="X12096" i="1"/>
  <c r="W12096" i="1"/>
  <c r="Y12096" i="1" s="1"/>
  <c r="X12095" i="1"/>
  <c r="W12095" i="1"/>
  <c r="Y12095" i="1" s="1"/>
  <c r="X12094" i="1"/>
  <c r="W12094" i="1"/>
  <c r="Y12094" i="1" s="1"/>
  <c r="X12093" i="1"/>
  <c r="W12093" i="1"/>
  <c r="Y12093" i="1" s="1"/>
  <c r="X12092" i="1"/>
  <c r="W12092" i="1"/>
  <c r="Y12092" i="1" s="1"/>
  <c r="X12091" i="1"/>
  <c r="W12091" i="1"/>
  <c r="Y12091" i="1" s="1"/>
  <c r="X12090" i="1"/>
  <c r="W12090" i="1"/>
  <c r="Y12090" i="1" s="1"/>
  <c r="X12089" i="1"/>
  <c r="W12089" i="1"/>
  <c r="Y12089" i="1" s="1"/>
  <c r="X12088" i="1"/>
  <c r="W12088" i="1"/>
  <c r="Y12088" i="1" s="1"/>
  <c r="X12087" i="1"/>
  <c r="W12087" i="1"/>
  <c r="Y12087" i="1" s="1"/>
  <c r="X12086" i="1"/>
  <c r="W12086" i="1"/>
  <c r="Y12086" i="1" s="1"/>
  <c r="X12085" i="1"/>
  <c r="W12085" i="1"/>
  <c r="Y12085" i="1" s="1"/>
  <c r="X12084" i="1"/>
  <c r="W12084" i="1"/>
  <c r="Y12084" i="1" s="1"/>
  <c r="X12083" i="1"/>
  <c r="W12083" i="1"/>
  <c r="Y12083" i="1" s="1"/>
  <c r="X12082" i="1"/>
  <c r="W12082" i="1"/>
  <c r="Y12082" i="1" s="1"/>
  <c r="X12081" i="1"/>
  <c r="W12081" i="1"/>
  <c r="Y12081" i="1" s="1"/>
  <c r="X12080" i="1"/>
  <c r="W12080" i="1"/>
  <c r="Y12080" i="1" s="1"/>
  <c r="X12079" i="1"/>
  <c r="W12079" i="1"/>
  <c r="Y12079" i="1" s="1"/>
  <c r="X12078" i="1"/>
  <c r="W12078" i="1"/>
  <c r="Y12078" i="1" s="1"/>
  <c r="X12077" i="1"/>
  <c r="W12077" i="1"/>
  <c r="Y12077" i="1" s="1"/>
  <c r="X12076" i="1"/>
  <c r="W12076" i="1"/>
  <c r="Y12076" i="1" s="1"/>
  <c r="X12075" i="1"/>
  <c r="W12075" i="1"/>
  <c r="Y12075" i="1" s="1"/>
  <c r="X12074" i="1"/>
  <c r="W12074" i="1"/>
  <c r="Y12074" i="1" s="1"/>
  <c r="X12073" i="1"/>
  <c r="W12073" i="1"/>
  <c r="Y12073" i="1" s="1"/>
  <c r="X12072" i="1"/>
  <c r="W12072" i="1"/>
  <c r="Y12072" i="1" s="1"/>
  <c r="X12071" i="1"/>
  <c r="W12071" i="1"/>
  <c r="Y12071" i="1" s="1"/>
  <c r="X12070" i="1"/>
  <c r="W12070" i="1"/>
  <c r="Y12070" i="1" s="1"/>
  <c r="X12069" i="1"/>
  <c r="W12069" i="1"/>
  <c r="Y12069" i="1" s="1"/>
  <c r="X12068" i="1"/>
  <c r="W12068" i="1"/>
  <c r="Y12068" i="1" s="1"/>
  <c r="X12067" i="1"/>
  <c r="W12067" i="1"/>
  <c r="Y12067" i="1" s="1"/>
  <c r="X12066" i="1"/>
  <c r="W12066" i="1"/>
  <c r="Y12066" i="1" s="1"/>
  <c r="X12065" i="1"/>
  <c r="W12065" i="1"/>
  <c r="Y12065" i="1" s="1"/>
  <c r="X12064" i="1"/>
  <c r="W12064" i="1"/>
  <c r="Y12064" i="1" s="1"/>
  <c r="X12063" i="1"/>
  <c r="W12063" i="1"/>
  <c r="Y12063" i="1" s="1"/>
  <c r="X12062" i="1"/>
  <c r="W12062" i="1"/>
  <c r="Y12062" i="1" s="1"/>
  <c r="X12061" i="1"/>
  <c r="W12061" i="1"/>
  <c r="Y12061" i="1" s="1"/>
  <c r="X12060" i="1"/>
  <c r="W12060" i="1"/>
  <c r="Y12060" i="1" s="1"/>
  <c r="X12059" i="1"/>
  <c r="W12059" i="1"/>
  <c r="Y12059" i="1" s="1"/>
  <c r="X12058" i="1"/>
  <c r="W12058" i="1"/>
  <c r="Y12058" i="1" s="1"/>
  <c r="X12057" i="1"/>
  <c r="W12057" i="1"/>
  <c r="Y12057" i="1" s="1"/>
  <c r="X12056" i="1"/>
  <c r="W12056" i="1"/>
  <c r="Y12056" i="1" s="1"/>
  <c r="X12055" i="1"/>
  <c r="W12055" i="1"/>
  <c r="Y12055" i="1" s="1"/>
  <c r="X12054" i="1"/>
  <c r="W12054" i="1"/>
  <c r="Y12054" i="1" s="1"/>
  <c r="X12053" i="1"/>
  <c r="W12053" i="1"/>
  <c r="Y12053" i="1" s="1"/>
  <c r="X12052" i="1"/>
  <c r="W12052" i="1"/>
  <c r="Y12052" i="1" s="1"/>
  <c r="X12051" i="1"/>
  <c r="W12051" i="1"/>
  <c r="Y12051" i="1" s="1"/>
  <c r="X12050" i="1"/>
  <c r="W12050" i="1"/>
  <c r="Y12050" i="1" s="1"/>
  <c r="X12049" i="1"/>
  <c r="W12049" i="1"/>
  <c r="Y12049" i="1" s="1"/>
  <c r="X12048" i="1"/>
  <c r="W12048" i="1"/>
  <c r="Y12048" i="1" s="1"/>
  <c r="X12047" i="1"/>
  <c r="W12047" i="1"/>
  <c r="Y12047" i="1" s="1"/>
  <c r="X12046" i="1"/>
  <c r="W12046" i="1"/>
  <c r="Y12046" i="1" s="1"/>
  <c r="X12045" i="1"/>
  <c r="W12045" i="1"/>
  <c r="Y12045" i="1" s="1"/>
  <c r="X12044" i="1"/>
  <c r="W12044" i="1"/>
  <c r="Y12044" i="1" s="1"/>
  <c r="X12043" i="1"/>
  <c r="W12043" i="1"/>
  <c r="Y12043" i="1" s="1"/>
  <c r="X12042" i="1"/>
  <c r="W12042" i="1"/>
  <c r="Y12042" i="1" s="1"/>
  <c r="X12041" i="1"/>
  <c r="W12041" i="1"/>
  <c r="Y12041" i="1" s="1"/>
  <c r="X12040" i="1"/>
  <c r="W12040" i="1"/>
  <c r="Y12040" i="1" s="1"/>
  <c r="X12039" i="1"/>
  <c r="W12039" i="1"/>
  <c r="Y12039" i="1" s="1"/>
  <c r="X12038" i="1"/>
  <c r="W12038" i="1"/>
  <c r="Y12038" i="1" s="1"/>
  <c r="X12037" i="1"/>
  <c r="W12037" i="1"/>
  <c r="Y12037" i="1" s="1"/>
  <c r="X12036" i="1"/>
  <c r="W12036" i="1"/>
  <c r="Y12036" i="1" s="1"/>
  <c r="X12035" i="1"/>
  <c r="W12035" i="1"/>
  <c r="Y12035" i="1" s="1"/>
  <c r="X12034" i="1"/>
  <c r="W12034" i="1"/>
  <c r="Y12034" i="1" s="1"/>
  <c r="X12033" i="1"/>
  <c r="W12033" i="1"/>
  <c r="Y12033" i="1" s="1"/>
  <c r="X12032" i="1"/>
  <c r="W12032" i="1"/>
  <c r="Y12032" i="1" s="1"/>
  <c r="X12031" i="1"/>
  <c r="W12031" i="1"/>
  <c r="Y12031" i="1" s="1"/>
  <c r="X12030" i="1"/>
  <c r="W12030" i="1"/>
  <c r="Y12030" i="1" s="1"/>
  <c r="X12029" i="1"/>
  <c r="W12029" i="1"/>
  <c r="Y12029" i="1" s="1"/>
  <c r="X12028" i="1"/>
  <c r="W12028" i="1"/>
  <c r="Y12028" i="1" s="1"/>
  <c r="X12027" i="1"/>
  <c r="W12027" i="1"/>
  <c r="Y12027" i="1" s="1"/>
  <c r="X12026" i="1"/>
  <c r="W12026" i="1"/>
  <c r="Y12026" i="1" s="1"/>
  <c r="X12025" i="1"/>
  <c r="W12025" i="1"/>
  <c r="Y12025" i="1" s="1"/>
  <c r="X12024" i="1"/>
  <c r="W12024" i="1"/>
  <c r="Y12024" i="1" s="1"/>
  <c r="X12023" i="1"/>
  <c r="W12023" i="1"/>
  <c r="Y12023" i="1" s="1"/>
  <c r="X12022" i="1"/>
  <c r="W12022" i="1"/>
  <c r="Y12022" i="1" s="1"/>
  <c r="X12021" i="1"/>
  <c r="W12021" i="1"/>
  <c r="Y12021" i="1" s="1"/>
  <c r="X12020" i="1"/>
  <c r="W12020" i="1"/>
  <c r="Y12020" i="1" s="1"/>
  <c r="X12019" i="1"/>
  <c r="W12019" i="1"/>
  <c r="Y12019" i="1" s="1"/>
  <c r="X12018" i="1"/>
  <c r="W12018" i="1"/>
  <c r="Y12018" i="1" s="1"/>
  <c r="X12017" i="1"/>
  <c r="W12017" i="1"/>
  <c r="Y12017" i="1" s="1"/>
  <c r="X12016" i="1"/>
  <c r="W12016" i="1"/>
  <c r="Y12016" i="1" s="1"/>
  <c r="X12015" i="1"/>
  <c r="W12015" i="1"/>
  <c r="Y12015" i="1" s="1"/>
  <c r="X12014" i="1"/>
  <c r="W12014" i="1"/>
  <c r="Y12014" i="1" s="1"/>
  <c r="X12013" i="1"/>
  <c r="W12013" i="1"/>
  <c r="Y12013" i="1" s="1"/>
  <c r="X12012" i="1"/>
  <c r="W12012" i="1"/>
  <c r="Y12012" i="1" s="1"/>
  <c r="X12011" i="1"/>
  <c r="W12011" i="1"/>
  <c r="Y12011" i="1" s="1"/>
  <c r="X12010" i="1"/>
  <c r="W12010" i="1"/>
  <c r="Y12010" i="1" s="1"/>
  <c r="X12009" i="1"/>
  <c r="W12009" i="1"/>
  <c r="Y12009" i="1" s="1"/>
  <c r="X12008" i="1"/>
  <c r="W12008" i="1"/>
  <c r="Y12008" i="1" s="1"/>
  <c r="X12007" i="1"/>
  <c r="W12007" i="1"/>
  <c r="Y12007" i="1" s="1"/>
  <c r="X12006" i="1"/>
  <c r="W12006" i="1"/>
  <c r="Y12006" i="1" s="1"/>
  <c r="X12005" i="1"/>
  <c r="W12005" i="1"/>
  <c r="Y12005" i="1" s="1"/>
  <c r="X12004" i="1"/>
  <c r="W12004" i="1"/>
  <c r="Y12004" i="1" s="1"/>
  <c r="X12003" i="1"/>
  <c r="W12003" i="1"/>
  <c r="Y12003" i="1" s="1"/>
  <c r="X12002" i="1"/>
  <c r="W12002" i="1"/>
  <c r="Y12002" i="1" s="1"/>
  <c r="X12001" i="1"/>
  <c r="W12001" i="1"/>
  <c r="Y12001" i="1" s="1"/>
  <c r="X12000" i="1"/>
  <c r="W12000" i="1"/>
  <c r="Y12000" i="1" s="1"/>
  <c r="X11999" i="1"/>
  <c r="W11999" i="1"/>
  <c r="Y11999" i="1" s="1"/>
  <c r="X11998" i="1"/>
  <c r="W11998" i="1"/>
  <c r="Y11998" i="1" s="1"/>
  <c r="X11997" i="1"/>
  <c r="W11997" i="1"/>
  <c r="Y11997" i="1" s="1"/>
  <c r="X11996" i="1"/>
  <c r="W11996" i="1"/>
  <c r="Y11996" i="1" s="1"/>
  <c r="X11995" i="1"/>
  <c r="W11995" i="1"/>
  <c r="Y11995" i="1" s="1"/>
  <c r="X11994" i="1"/>
  <c r="W11994" i="1"/>
  <c r="Y11994" i="1" s="1"/>
  <c r="X11993" i="1"/>
  <c r="W11993" i="1"/>
  <c r="Y11993" i="1" s="1"/>
  <c r="X11992" i="1"/>
  <c r="W11992" i="1"/>
  <c r="Y11992" i="1" s="1"/>
  <c r="X11991" i="1"/>
  <c r="W11991" i="1"/>
  <c r="Y11991" i="1" s="1"/>
  <c r="X11990" i="1"/>
  <c r="W11990" i="1"/>
  <c r="Y11990" i="1" s="1"/>
  <c r="X11989" i="1"/>
  <c r="W11989" i="1"/>
  <c r="Y11989" i="1" s="1"/>
  <c r="X11988" i="1"/>
  <c r="W11988" i="1"/>
  <c r="Y11988" i="1" s="1"/>
  <c r="X11987" i="1"/>
  <c r="W11987" i="1"/>
  <c r="Y11987" i="1" s="1"/>
  <c r="X11986" i="1"/>
  <c r="W11986" i="1"/>
  <c r="Y11986" i="1" s="1"/>
  <c r="X11985" i="1"/>
  <c r="W11985" i="1"/>
  <c r="Y11985" i="1" s="1"/>
  <c r="X11984" i="1"/>
  <c r="W11984" i="1"/>
  <c r="Y11984" i="1" s="1"/>
  <c r="X11983" i="1"/>
  <c r="W11983" i="1"/>
  <c r="Y11983" i="1" s="1"/>
  <c r="X11982" i="1"/>
  <c r="W11982" i="1"/>
  <c r="Y11982" i="1" s="1"/>
  <c r="X11981" i="1"/>
  <c r="W11981" i="1"/>
  <c r="Y11981" i="1" s="1"/>
  <c r="X11980" i="1"/>
  <c r="W11980" i="1"/>
  <c r="Y11980" i="1" s="1"/>
  <c r="X11979" i="1"/>
  <c r="W11979" i="1"/>
  <c r="Y11979" i="1" s="1"/>
  <c r="X11978" i="1"/>
  <c r="W11978" i="1"/>
  <c r="Y11978" i="1" s="1"/>
  <c r="X11977" i="1"/>
  <c r="W11977" i="1"/>
  <c r="Y11977" i="1" s="1"/>
  <c r="X11976" i="1"/>
  <c r="W11976" i="1"/>
  <c r="Y11976" i="1" s="1"/>
  <c r="X11975" i="1"/>
  <c r="W11975" i="1"/>
  <c r="Y11975" i="1" s="1"/>
  <c r="X11974" i="1"/>
  <c r="W11974" i="1"/>
  <c r="Y11974" i="1" s="1"/>
  <c r="X11973" i="1"/>
  <c r="W11973" i="1"/>
  <c r="Y11973" i="1" s="1"/>
  <c r="X11972" i="1"/>
  <c r="W11972" i="1"/>
  <c r="Y11972" i="1" s="1"/>
  <c r="X11971" i="1"/>
  <c r="W11971" i="1"/>
  <c r="Y11971" i="1" s="1"/>
  <c r="X11970" i="1"/>
  <c r="W11970" i="1"/>
  <c r="Y11970" i="1" s="1"/>
  <c r="X11969" i="1"/>
  <c r="W11969" i="1"/>
  <c r="Y11969" i="1" s="1"/>
  <c r="X11968" i="1"/>
  <c r="W11968" i="1"/>
  <c r="Y11968" i="1" s="1"/>
  <c r="X11967" i="1"/>
  <c r="W11967" i="1"/>
  <c r="Y11967" i="1" s="1"/>
  <c r="X11966" i="1"/>
  <c r="W11966" i="1"/>
  <c r="Y11966" i="1" s="1"/>
  <c r="X11965" i="1"/>
  <c r="W11965" i="1"/>
  <c r="Y11965" i="1" s="1"/>
  <c r="X11964" i="1"/>
  <c r="W11964" i="1"/>
  <c r="Y11964" i="1" s="1"/>
  <c r="X11963" i="1"/>
  <c r="W11963" i="1"/>
  <c r="Y11963" i="1" s="1"/>
  <c r="X11962" i="1"/>
  <c r="W11962" i="1"/>
  <c r="Y11962" i="1" s="1"/>
  <c r="X11961" i="1"/>
  <c r="W11961" i="1"/>
  <c r="Y11961" i="1" s="1"/>
  <c r="X11960" i="1"/>
  <c r="W11960" i="1"/>
  <c r="Y11960" i="1" s="1"/>
  <c r="X11959" i="1"/>
  <c r="W11959" i="1"/>
  <c r="Y11959" i="1" s="1"/>
  <c r="X11958" i="1"/>
  <c r="W11958" i="1"/>
  <c r="Y11958" i="1" s="1"/>
  <c r="X11957" i="1"/>
  <c r="W11957" i="1"/>
  <c r="Y11957" i="1" s="1"/>
  <c r="X11956" i="1"/>
  <c r="W11956" i="1"/>
  <c r="Y11956" i="1" s="1"/>
  <c r="X11955" i="1"/>
  <c r="W11955" i="1"/>
  <c r="Y11955" i="1" s="1"/>
  <c r="X11954" i="1"/>
  <c r="W11954" i="1"/>
  <c r="Y11954" i="1" s="1"/>
  <c r="X11953" i="1"/>
  <c r="W11953" i="1"/>
  <c r="Y11953" i="1" s="1"/>
  <c r="X11952" i="1"/>
  <c r="W11952" i="1"/>
  <c r="Y11952" i="1" s="1"/>
  <c r="X11951" i="1"/>
  <c r="W11951" i="1"/>
  <c r="Y11951" i="1" s="1"/>
  <c r="X11950" i="1"/>
  <c r="W11950" i="1"/>
  <c r="Y11950" i="1" s="1"/>
  <c r="X11949" i="1"/>
  <c r="W11949" i="1"/>
  <c r="Y11949" i="1" s="1"/>
  <c r="X11948" i="1"/>
  <c r="W11948" i="1"/>
  <c r="Y11948" i="1" s="1"/>
  <c r="X11947" i="1"/>
  <c r="W11947" i="1"/>
  <c r="Y11947" i="1" s="1"/>
  <c r="X11946" i="1"/>
  <c r="W11946" i="1"/>
  <c r="Y11946" i="1" s="1"/>
  <c r="X11945" i="1"/>
  <c r="W11945" i="1"/>
  <c r="Y11945" i="1" s="1"/>
  <c r="X11944" i="1"/>
  <c r="W11944" i="1"/>
  <c r="Y11944" i="1" s="1"/>
  <c r="X11943" i="1"/>
  <c r="W11943" i="1"/>
  <c r="Y11943" i="1" s="1"/>
  <c r="X11942" i="1"/>
  <c r="W11942" i="1"/>
  <c r="Y11942" i="1" s="1"/>
  <c r="X11941" i="1"/>
  <c r="W11941" i="1"/>
  <c r="Y11941" i="1" s="1"/>
  <c r="X11940" i="1"/>
  <c r="W11940" i="1"/>
  <c r="Y11940" i="1" s="1"/>
  <c r="X11939" i="1"/>
  <c r="W11939" i="1"/>
  <c r="Y11939" i="1" s="1"/>
  <c r="X11938" i="1"/>
  <c r="W11938" i="1"/>
  <c r="Y11938" i="1" s="1"/>
  <c r="X11937" i="1"/>
  <c r="W11937" i="1"/>
  <c r="Y11937" i="1" s="1"/>
  <c r="X11936" i="1"/>
  <c r="W11936" i="1"/>
  <c r="Y11936" i="1" s="1"/>
  <c r="X11935" i="1"/>
  <c r="W11935" i="1"/>
  <c r="Y11935" i="1" s="1"/>
  <c r="X11934" i="1"/>
  <c r="W11934" i="1"/>
  <c r="Y11934" i="1" s="1"/>
  <c r="X11933" i="1"/>
  <c r="W11933" i="1"/>
  <c r="Y11933" i="1" s="1"/>
  <c r="X11932" i="1"/>
  <c r="W11932" i="1"/>
  <c r="Y11932" i="1" s="1"/>
  <c r="X11931" i="1"/>
  <c r="W11931" i="1"/>
  <c r="Y11931" i="1" s="1"/>
  <c r="X11930" i="1"/>
  <c r="W11930" i="1"/>
  <c r="Y11930" i="1" s="1"/>
  <c r="X11929" i="1"/>
  <c r="W11929" i="1"/>
  <c r="Y11929" i="1" s="1"/>
  <c r="X11928" i="1"/>
  <c r="W11928" i="1"/>
  <c r="Y11928" i="1" s="1"/>
  <c r="X11927" i="1"/>
  <c r="W11927" i="1"/>
  <c r="Y11927" i="1" s="1"/>
  <c r="X11926" i="1"/>
  <c r="W11926" i="1"/>
  <c r="Y11926" i="1" s="1"/>
  <c r="X11925" i="1"/>
  <c r="W11925" i="1"/>
  <c r="Y11925" i="1" s="1"/>
  <c r="X11924" i="1"/>
  <c r="W11924" i="1"/>
  <c r="Y11924" i="1" s="1"/>
  <c r="X11923" i="1"/>
  <c r="W11923" i="1"/>
  <c r="Y11923" i="1" s="1"/>
  <c r="X11922" i="1"/>
  <c r="W11922" i="1"/>
  <c r="Y11922" i="1" s="1"/>
  <c r="X11921" i="1"/>
  <c r="W11921" i="1"/>
  <c r="Y11921" i="1" s="1"/>
  <c r="X11920" i="1"/>
  <c r="W11920" i="1"/>
  <c r="Y11920" i="1" s="1"/>
  <c r="X11919" i="1"/>
  <c r="W11919" i="1"/>
  <c r="Y11919" i="1" s="1"/>
  <c r="X11918" i="1"/>
  <c r="W11918" i="1"/>
  <c r="Y11918" i="1" s="1"/>
  <c r="X11917" i="1"/>
  <c r="W11917" i="1"/>
  <c r="Y11917" i="1" s="1"/>
  <c r="X11916" i="1"/>
  <c r="W11916" i="1"/>
  <c r="Y11916" i="1" s="1"/>
  <c r="X11915" i="1"/>
  <c r="W11915" i="1"/>
  <c r="Y11915" i="1" s="1"/>
  <c r="X11914" i="1"/>
  <c r="W11914" i="1"/>
  <c r="Y11914" i="1" s="1"/>
  <c r="X11913" i="1"/>
  <c r="W11913" i="1"/>
  <c r="Y11913" i="1" s="1"/>
  <c r="X11912" i="1"/>
  <c r="W11912" i="1"/>
  <c r="Y11912" i="1" s="1"/>
  <c r="X11911" i="1"/>
  <c r="W11911" i="1"/>
  <c r="Y11911" i="1" s="1"/>
  <c r="X11910" i="1"/>
  <c r="W11910" i="1"/>
  <c r="Y11910" i="1" s="1"/>
  <c r="X11909" i="1"/>
  <c r="W11909" i="1"/>
  <c r="Y11909" i="1" s="1"/>
  <c r="X11908" i="1"/>
  <c r="W11908" i="1"/>
  <c r="Y11908" i="1" s="1"/>
  <c r="X11907" i="1"/>
  <c r="W11907" i="1"/>
  <c r="Y11907" i="1" s="1"/>
  <c r="X11906" i="1"/>
  <c r="W11906" i="1"/>
  <c r="Y11906" i="1" s="1"/>
  <c r="X11905" i="1"/>
  <c r="W11905" i="1"/>
  <c r="Y11905" i="1" s="1"/>
  <c r="X11904" i="1"/>
  <c r="W11904" i="1"/>
  <c r="Y11904" i="1" s="1"/>
  <c r="X11903" i="1"/>
  <c r="W11903" i="1"/>
  <c r="Y11903" i="1" s="1"/>
  <c r="X11902" i="1"/>
  <c r="W11902" i="1"/>
  <c r="Y11902" i="1" s="1"/>
  <c r="X11901" i="1"/>
  <c r="W11901" i="1"/>
  <c r="Y11901" i="1" s="1"/>
  <c r="X11900" i="1"/>
  <c r="W11900" i="1"/>
  <c r="Y11900" i="1" s="1"/>
  <c r="X11899" i="1"/>
  <c r="W11899" i="1"/>
  <c r="Y11899" i="1" s="1"/>
  <c r="X11898" i="1"/>
  <c r="W11898" i="1"/>
  <c r="Y11898" i="1" s="1"/>
  <c r="X11897" i="1"/>
  <c r="W11897" i="1"/>
  <c r="Y11897" i="1" s="1"/>
  <c r="X11896" i="1"/>
  <c r="W11896" i="1"/>
  <c r="Y11896" i="1" s="1"/>
  <c r="X11895" i="1"/>
  <c r="W11895" i="1"/>
  <c r="Y11895" i="1" s="1"/>
  <c r="X11894" i="1"/>
  <c r="W11894" i="1"/>
  <c r="Y11894" i="1" s="1"/>
  <c r="X11893" i="1"/>
  <c r="W11893" i="1"/>
  <c r="Y11893" i="1" s="1"/>
  <c r="X11892" i="1"/>
  <c r="W11892" i="1"/>
  <c r="Y11892" i="1" s="1"/>
  <c r="X11891" i="1"/>
  <c r="W11891" i="1"/>
  <c r="Y11891" i="1" s="1"/>
  <c r="X11890" i="1"/>
  <c r="W11890" i="1"/>
  <c r="Y11890" i="1" s="1"/>
  <c r="X11889" i="1"/>
  <c r="W11889" i="1"/>
  <c r="Y11889" i="1" s="1"/>
  <c r="X11888" i="1"/>
  <c r="W11888" i="1"/>
  <c r="Y11888" i="1" s="1"/>
  <c r="X11887" i="1"/>
  <c r="W11887" i="1"/>
  <c r="Y11887" i="1" s="1"/>
  <c r="X11886" i="1"/>
  <c r="W11886" i="1"/>
  <c r="Y11886" i="1" s="1"/>
  <c r="X11885" i="1"/>
  <c r="W11885" i="1"/>
  <c r="Y11885" i="1" s="1"/>
  <c r="X11884" i="1"/>
  <c r="W11884" i="1"/>
  <c r="Y11884" i="1" s="1"/>
  <c r="X11883" i="1"/>
  <c r="W11883" i="1"/>
  <c r="Y11883" i="1" s="1"/>
  <c r="X11882" i="1"/>
  <c r="W11882" i="1"/>
  <c r="Y11882" i="1" s="1"/>
  <c r="X11881" i="1"/>
  <c r="W11881" i="1"/>
  <c r="Y11881" i="1" s="1"/>
  <c r="X11880" i="1"/>
  <c r="W11880" i="1"/>
  <c r="Y11880" i="1" s="1"/>
  <c r="X11879" i="1"/>
  <c r="W11879" i="1"/>
  <c r="Y11879" i="1" s="1"/>
  <c r="X11878" i="1"/>
  <c r="W11878" i="1"/>
  <c r="Y11878" i="1" s="1"/>
  <c r="X11877" i="1"/>
  <c r="W11877" i="1"/>
  <c r="Y11877" i="1" s="1"/>
  <c r="X11876" i="1"/>
  <c r="W11876" i="1"/>
  <c r="Y11876" i="1" s="1"/>
  <c r="X11875" i="1"/>
  <c r="W11875" i="1"/>
  <c r="Y11875" i="1" s="1"/>
  <c r="X11874" i="1"/>
  <c r="W11874" i="1"/>
  <c r="Y11874" i="1" s="1"/>
  <c r="X11873" i="1"/>
  <c r="W11873" i="1"/>
  <c r="Y11873" i="1" s="1"/>
  <c r="X11872" i="1"/>
  <c r="W11872" i="1"/>
  <c r="Y11872" i="1" s="1"/>
  <c r="X11871" i="1"/>
  <c r="W11871" i="1"/>
  <c r="Y11871" i="1" s="1"/>
  <c r="X11870" i="1"/>
  <c r="W11870" i="1"/>
  <c r="Y11870" i="1" s="1"/>
  <c r="X11869" i="1"/>
  <c r="W11869" i="1"/>
  <c r="Y11869" i="1" s="1"/>
  <c r="X11868" i="1"/>
  <c r="W11868" i="1"/>
  <c r="Y11868" i="1" s="1"/>
  <c r="X11867" i="1"/>
  <c r="W11867" i="1"/>
  <c r="Y11867" i="1" s="1"/>
  <c r="X11866" i="1"/>
  <c r="W11866" i="1"/>
  <c r="Y11866" i="1" s="1"/>
  <c r="X11865" i="1"/>
  <c r="W11865" i="1"/>
  <c r="Y11865" i="1" s="1"/>
  <c r="X11864" i="1"/>
  <c r="W11864" i="1"/>
  <c r="Y11864" i="1" s="1"/>
  <c r="X11863" i="1"/>
  <c r="W11863" i="1"/>
  <c r="Y11863" i="1" s="1"/>
  <c r="X11862" i="1"/>
  <c r="W11862" i="1"/>
  <c r="Y11862" i="1" s="1"/>
  <c r="X11861" i="1"/>
  <c r="W11861" i="1"/>
  <c r="Y11861" i="1" s="1"/>
  <c r="X11860" i="1"/>
  <c r="W11860" i="1"/>
  <c r="Y11860" i="1" s="1"/>
  <c r="X11859" i="1"/>
  <c r="W11859" i="1"/>
  <c r="Y11859" i="1" s="1"/>
  <c r="X11858" i="1"/>
  <c r="W11858" i="1"/>
  <c r="Y11858" i="1" s="1"/>
  <c r="X11857" i="1"/>
  <c r="W11857" i="1"/>
  <c r="Y11857" i="1" s="1"/>
  <c r="X11856" i="1"/>
  <c r="W11856" i="1"/>
  <c r="Y11856" i="1" s="1"/>
  <c r="X11855" i="1"/>
  <c r="W11855" i="1"/>
  <c r="Y11855" i="1" s="1"/>
  <c r="X11854" i="1"/>
  <c r="W11854" i="1"/>
  <c r="Y11854" i="1" s="1"/>
  <c r="X11853" i="1"/>
  <c r="W11853" i="1"/>
  <c r="Y11853" i="1" s="1"/>
  <c r="X11852" i="1"/>
  <c r="W11852" i="1"/>
  <c r="Y11852" i="1" s="1"/>
  <c r="X11851" i="1"/>
  <c r="W11851" i="1"/>
  <c r="Y11851" i="1" s="1"/>
  <c r="X11850" i="1"/>
  <c r="W11850" i="1"/>
  <c r="Y11850" i="1" s="1"/>
  <c r="X11849" i="1"/>
  <c r="W11849" i="1"/>
  <c r="Y11849" i="1" s="1"/>
  <c r="X11848" i="1"/>
  <c r="W11848" i="1"/>
  <c r="Y11848" i="1" s="1"/>
  <c r="X11847" i="1"/>
  <c r="W11847" i="1"/>
  <c r="Y11847" i="1" s="1"/>
  <c r="X11846" i="1"/>
  <c r="W11846" i="1"/>
  <c r="Y11846" i="1" s="1"/>
  <c r="X11845" i="1"/>
  <c r="W11845" i="1"/>
  <c r="Y11845" i="1" s="1"/>
  <c r="X11844" i="1"/>
  <c r="W11844" i="1"/>
  <c r="Y11844" i="1" s="1"/>
  <c r="X11843" i="1"/>
  <c r="W11843" i="1"/>
  <c r="Y11843" i="1" s="1"/>
  <c r="X11842" i="1"/>
  <c r="W11842" i="1"/>
  <c r="Y11842" i="1" s="1"/>
  <c r="X11841" i="1"/>
  <c r="W11841" i="1"/>
  <c r="Y11841" i="1" s="1"/>
  <c r="X11840" i="1"/>
  <c r="W11840" i="1"/>
  <c r="Y11840" i="1" s="1"/>
  <c r="X11839" i="1"/>
  <c r="W11839" i="1"/>
  <c r="Y11839" i="1" s="1"/>
  <c r="X11838" i="1"/>
  <c r="W11838" i="1"/>
  <c r="Y11838" i="1" s="1"/>
  <c r="X11837" i="1"/>
  <c r="W11837" i="1"/>
  <c r="Y11837" i="1" s="1"/>
  <c r="X11836" i="1"/>
  <c r="W11836" i="1"/>
  <c r="Y11836" i="1" s="1"/>
  <c r="X11835" i="1"/>
  <c r="W11835" i="1"/>
  <c r="Y11835" i="1" s="1"/>
  <c r="X11834" i="1"/>
  <c r="W11834" i="1"/>
  <c r="Y11834" i="1" s="1"/>
  <c r="X11833" i="1"/>
  <c r="W11833" i="1"/>
  <c r="Y11833" i="1" s="1"/>
  <c r="X11832" i="1"/>
  <c r="W11832" i="1"/>
  <c r="Y11832" i="1" s="1"/>
  <c r="X11831" i="1"/>
  <c r="W11831" i="1"/>
  <c r="Y11831" i="1" s="1"/>
  <c r="X11830" i="1"/>
  <c r="W11830" i="1"/>
  <c r="Y11830" i="1" s="1"/>
  <c r="X11829" i="1"/>
  <c r="W11829" i="1"/>
  <c r="Y11829" i="1" s="1"/>
  <c r="X11828" i="1"/>
  <c r="W11828" i="1"/>
  <c r="Y11828" i="1" s="1"/>
  <c r="X11827" i="1"/>
  <c r="W11827" i="1"/>
  <c r="Y11827" i="1" s="1"/>
  <c r="X11826" i="1"/>
  <c r="W11826" i="1"/>
  <c r="Y11826" i="1" s="1"/>
  <c r="X11825" i="1"/>
  <c r="W11825" i="1"/>
  <c r="Y11825" i="1" s="1"/>
  <c r="X11824" i="1"/>
  <c r="W11824" i="1"/>
  <c r="Y11824" i="1" s="1"/>
  <c r="X11823" i="1"/>
  <c r="W11823" i="1"/>
  <c r="Y11823" i="1" s="1"/>
  <c r="X11822" i="1"/>
  <c r="W11822" i="1"/>
  <c r="Y11822" i="1" s="1"/>
  <c r="X11821" i="1"/>
  <c r="W11821" i="1"/>
  <c r="Y11821" i="1" s="1"/>
  <c r="X11820" i="1"/>
  <c r="W11820" i="1"/>
  <c r="Y11820" i="1" s="1"/>
  <c r="X11819" i="1"/>
  <c r="W11819" i="1"/>
  <c r="Y11819" i="1" s="1"/>
  <c r="X11818" i="1"/>
  <c r="W11818" i="1"/>
  <c r="Y11818" i="1" s="1"/>
  <c r="X11817" i="1"/>
  <c r="W11817" i="1"/>
  <c r="Y11817" i="1" s="1"/>
  <c r="X11816" i="1"/>
  <c r="W11816" i="1"/>
  <c r="Y11816" i="1" s="1"/>
  <c r="X11815" i="1"/>
  <c r="W11815" i="1"/>
  <c r="Y11815" i="1" s="1"/>
  <c r="X11814" i="1"/>
  <c r="W11814" i="1"/>
  <c r="Y11814" i="1" s="1"/>
  <c r="X11813" i="1"/>
  <c r="W11813" i="1"/>
  <c r="Y11813" i="1" s="1"/>
  <c r="X11812" i="1"/>
  <c r="W11812" i="1"/>
  <c r="Y11812" i="1" s="1"/>
  <c r="X11811" i="1"/>
  <c r="W11811" i="1"/>
  <c r="Y11811" i="1" s="1"/>
  <c r="X11810" i="1"/>
  <c r="W11810" i="1"/>
  <c r="Y11810" i="1" s="1"/>
  <c r="X11809" i="1"/>
  <c r="W11809" i="1"/>
  <c r="Y11809" i="1" s="1"/>
  <c r="X11808" i="1"/>
  <c r="W11808" i="1"/>
  <c r="Y11808" i="1" s="1"/>
  <c r="X11807" i="1"/>
  <c r="W11807" i="1"/>
  <c r="Y11807" i="1" s="1"/>
  <c r="X11806" i="1"/>
  <c r="W11806" i="1"/>
  <c r="Y11806" i="1" s="1"/>
  <c r="X11805" i="1"/>
  <c r="W11805" i="1"/>
  <c r="Y11805" i="1" s="1"/>
  <c r="X11804" i="1"/>
  <c r="W11804" i="1"/>
  <c r="Y11804" i="1" s="1"/>
  <c r="X11803" i="1"/>
  <c r="W11803" i="1"/>
  <c r="Y11803" i="1" s="1"/>
  <c r="X11802" i="1"/>
  <c r="W11802" i="1"/>
  <c r="Y11802" i="1" s="1"/>
  <c r="X11801" i="1"/>
  <c r="W11801" i="1"/>
  <c r="Y11801" i="1" s="1"/>
  <c r="X11800" i="1"/>
  <c r="W11800" i="1"/>
  <c r="Y11800" i="1" s="1"/>
  <c r="X11799" i="1"/>
  <c r="W11799" i="1"/>
  <c r="Y11799" i="1" s="1"/>
  <c r="X11798" i="1"/>
  <c r="W11798" i="1"/>
  <c r="Y11798" i="1" s="1"/>
  <c r="X11797" i="1"/>
  <c r="W11797" i="1"/>
  <c r="Y11797" i="1" s="1"/>
  <c r="X11796" i="1"/>
  <c r="W11796" i="1"/>
  <c r="Y11796" i="1" s="1"/>
  <c r="X11795" i="1"/>
  <c r="W11795" i="1"/>
  <c r="Y11795" i="1" s="1"/>
  <c r="X11794" i="1"/>
  <c r="W11794" i="1"/>
  <c r="Y11794" i="1" s="1"/>
  <c r="X11793" i="1"/>
  <c r="W11793" i="1"/>
  <c r="Y11793" i="1" s="1"/>
  <c r="X11792" i="1"/>
  <c r="W11792" i="1"/>
  <c r="Y11792" i="1" s="1"/>
  <c r="X11791" i="1"/>
  <c r="W11791" i="1"/>
  <c r="Y11791" i="1" s="1"/>
  <c r="X11790" i="1"/>
  <c r="W11790" i="1"/>
  <c r="Y11790" i="1" s="1"/>
  <c r="X11789" i="1"/>
  <c r="W11789" i="1"/>
  <c r="Y11789" i="1" s="1"/>
  <c r="X11788" i="1"/>
  <c r="W11788" i="1"/>
  <c r="Y11788" i="1" s="1"/>
  <c r="X11787" i="1"/>
  <c r="W11787" i="1"/>
  <c r="Y11787" i="1" s="1"/>
  <c r="X11786" i="1"/>
  <c r="W11786" i="1"/>
  <c r="Y11786" i="1" s="1"/>
  <c r="X11785" i="1"/>
  <c r="W11785" i="1"/>
  <c r="Y11785" i="1" s="1"/>
  <c r="X11784" i="1"/>
  <c r="W11784" i="1"/>
  <c r="Y11784" i="1" s="1"/>
  <c r="X11783" i="1"/>
  <c r="W11783" i="1"/>
  <c r="Y11783" i="1" s="1"/>
  <c r="X11782" i="1"/>
  <c r="W11782" i="1"/>
  <c r="Y11782" i="1" s="1"/>
  <c r="X11781" i="1"/>
  <c r="W11781" i="1"/>
  <c r="Y11781" i="1" s="1"/>
  <c r="X11780" i="1"/>
  <c r="W11780" i="1"/>
  <c r="Y11780" i="1" s="1"/>
  <c r="X11779" i="1"/>
  <c r="W11779" i="1"/>
  <c r="Y11779" i="1" s="1"/>
  <c r="X11778" i="1"/>
  <c r="W11778" i="1"/>
  <c r="Y11778" i="1" s="1"/>
  <c r="X11777" i="1"/>
  <c r="W11777" i="1"/>
  <c r="Y11777" i="1" s="1"/>
  <c r="X11776" i="1"/>
  <c r="W11776" i="1"/>
  <c r="Y11776" i="1" s="1"/>
  <c r="X11775" i="1"/>
  <c r="W11775" i="1"/>
  <c r="Y11775" i="1" s="1"/>
  <c r="X11774" i="1"/>
  <c r="W11774" i="1"/>
  <c r="Y11774" i="1" s="1"/>
  <c r="X11773" i="1"/>
  <c r="W11773" i="1"/>
  <c r="Y11773" i="1" s="1"/>
  <c r="X11772" i="1"/>
  <c r="W11772" i="1"/>
  <c r="Y11772" i="1" s="1"/>
  <c r="X11771" i="1"/>
  <c r="W11771" i="1"/>
  <c r="Y11771" i="1" s="1"/>
  <c r="X11770" i="1"/>
  <c r="W11770" i="1"/>
  <c r="Y11770" i="1" s="1"/>
  <c r="X11769" i="1"/>
  <c r="W11769" i="1"/>
  <c r="Y11769" i="1" s="1"/>
  <c r="X11768" i="1"/>
  <c r="W11768" i="1"/>
  <c r="Y11768" i="1" s="1"/>
  <c r="X11767" i="1"/>
  <c r="W11767" i="1"/>
  <c r="Y11767" i="1" s="1"/>
  <c r="X11766" i="1"/>
  <c r="W11766" i="1"/>
  <c r="Y11766" i="1" s="1"/>
  <c r="X11765" i="1"/>
  <c r="W11765" i="1"/>
  <c r="Y11765" i="1" s="1"/>
  <c r="X11764" i="1"/>
  <c r="W11764" i="1"/>
  <c r="Y11764" i="1" s="1"/>
  <c r="X11763" i="1"/>
  <c r="W11763" i="1"/>
  <c r="Y11763" i="1" s="1"/>
  <c r="X11762" i="1"/>
  <c r="W11762" i="1"/>
  <c r="Y11762" i="1" s="1"/>
  <c r="X11761" i="1"/>
  <c r="W11761" i="1"/>
  <c r="Y11761" i="1" s="1"/>
  <c r="X11760" i="1"/>
  <c r="W11760" i="1"/>
  <c r="Y11760" i="1" s="1"/>
  <c r="X11759" i="1"/>
  <c r="W11759" i="1"/>
  <c r="Y11759" i="1" s="1"/>
  <c r="X11758" i="1"/>
  <c r="W11758" i="1"/>
  <c r="Y11758" i="1" s="1"/>
  <c r="X11757" i="1"/>
  <c r="W11757" i="1"/>
  <c r="Y11757" i="1" s="1"/>
  <c r="X11756" i="1"/>
  <c r="W11756" i="1"/>
  <c r="Y11756" i="1" s="1"/>
  <c r="X11755" i="1"/>
  <c r="W11755" i="1"/>
  <c r="Y11755" i="1" s="1"/>
  <c r="X11754" i="1"/>
  <c r="W11754" i="1"/>
  <c r="Y11754" i="1" s="1"/>
  <c r="X11753" i="1"/>
  <c r="W11753" i="1"/>
  <c r="Y11753" i="1" s="1"/>
  <c r="X11752" i="1"/>
  <c r="W11752" i="1"/>
  <c r="Y11752" i="1" s="1"/>
  <c r="X11751" i="1"/>
  <c r="W11751" i="1"/>
  <c r="Y11751" i="1" s="1"/>
  <c r="X11750" i="1"/>
  <c r="W11750" i="1"/>
  <c r="Y11750" i="1" s="1"/>
  <c r="X11749" i="1"/>
  <c r="W11749" i="1"/>
  <c r="Y11749" i="1" s="1"/>
  <c r="X11748" i="1"/>
  <c r="W11748" i="1"/>
  <c r="Y11748" i="1" s="1"/>
  <c r="X11747" i="1"/>
  <c r="W11747" i="1"/>
  <c r="Y11747" i="1" s="1"/>
  <c r="X11746" i="1"/>
  <c r="W11746" i="1"/>
  <c r="Y11746" i="1" s="1"/>
  <c r="X11745" i="1"/>
  <c r="W11745" i="1"/>
  <c r="Y11745" i="1" s="1"/>
  <c r="X11744" i="1"/>
  <c r="W11744" i="1"/>
  <c r="Y11744" i="1" s="1"/>
  <c r="X11743" i="1"/>
  <c r="W11743" i="1"/>
  <c r="Y11743" i="1" s="1"/>
  <c r="X11742" i="1"/>
  <c r="W11742" i="1"/>
  <c r="Y11742" i="1" s="1"/>
  <c r="X11741" i="1"/>
  <c r="W11741" i="1"/>
  <c r="Y11741" i="1" s="1"/>
  <c r="X11740" i="1"/>
  <c r="W11740" i="1"/>
  <c r="Y11740" i="1" s="1"/>
  <c r="X11739" i="1"/>
  <c r="W11739" i="1"/>
  <c r="Y11739" i="1" s="1"/>
  <c r="X11738" i="1"/>
  <c r="W11738" i="1"/>
  <c r="Y11738" i="1" s="1"/>
  <c r="X11737" i="1"/>
  <c r="W11737" i="1"/>
  <c r="Y11737" i="1" s="1"/>
  <c r="X11736" i="1"/>
  <c r="W11736" i="1"/>
  <c r="Y11736" i="1" s="1"/>
  <c r="X11735" i="1"/>
  <c r="W11735" i="1"/>
  <c r="Y11735" i="1" s="1"/>
  <c r="X11734" i="1"/>
  <c r="W11734" i="1"/>
  <c r="Y11734" i="1" s="1"/>
  <c r="X11733" i="1"/>
  <c r="W11733" i="1"/>
  <c r="Y11733" i="1" s="1"/>
  <c r="X11732" i="1"/>
  <c r="W11732" i="1"/>
  <c r="Y11732" i="1" s="1"/>
  <c r="X11731" i="1"/>
  <c r="W11731" i="1"/>
  <c r="Y11731" i="1" s="1"/>
  <c r="X11730" i="1"/>
  <c r="W11730" i="1"/>
  <c r="Y11730" i="1" s="1"/>
  <c r="X11729" i="1"/>
  <c r="W11729" i="1"/>
  <c r="Y11729" i="1" s="1"/>
  <c r="X11728" i="1"/>
  <c r="W11728" i="1"/>
  <c r="Y11728" i="1" s="1"/>
  <c r="X11727" i="1"/>
  <c r="W11727" i="1"/>
  <c r="Y11727" i="1" s="1"/>
  <c r="X11726" i="1"/>
  <c r="W11726" i="1"/>
  <c r="Y11726" i="1" s="1"/>
  <c r="X11725" i="1"/>
  <c r="W11725" i="1"/>
  <c r="Y11725" i="1" s="1"/>
  <c r="X11724" i="1"/>
  <c r="W11724" i="1"/>
  <c r="Y11724" i="1" s="1"/>
  <c r="X11723" i="1"/>
  <c r="W11723" i="1"/>
  <c r="Y11723" i="1" s="1"/>
  <c r="X11722" i="1"/>
  <c r="W11722" i="1"/>
  <c r="Y11722" i="1" s="1"/>
  <c r="X11721" i="1"/>
  <c r="W11721" i="1"/>
  <c r="Y11721" i="1" s="1"/>
  <c r="X11720" i="1"/>
  <c r="W11720" i="1"/>
  <c r="Y11720" i="1" s="1"/>
  <c r="X11719" i="1"/>
  <c r="W11719" i="1"/>
  <c r="Y11719" i="1" s="1"/>
  <c r="X11718" i="1"/>
  <c r="W11718" i="1"/>
  <c r="Y11718" i="1" s="1"/>
  <c r="X11717" i="1"/>
  <c r="W11717" i="1"/>
  <c r="Y11717" i="1" s="1"/>
  <c r="X11716" i="1"/>
  <c r="W11716" i="1"/>
  <c r="Y11716" i="1" s="1"/>
  <c r="X11715" i="1"/>
  <c r="W11715" i="1"/>
  <c r="Y11715" i="1" s="1"/>
  <c r="X11714" i="1"/>
  <c r="W11714" i="1"/>
  <c r="Y11714" i="1" s="1"/>
  <c r="X11713" i="1"/>
  <c r="W11713" i="1"/>
  <c r="Y11713" i="1" s="1"/>
  <c r="X11712" i="1"/>
  <c r="W11712" i="1"/>
  <c r="Y11712" i="1" s="1"/>
  <c r="X11711" i="1"/>
  <c r="W11711" i="1"/>
  <c r="Y11711" i="1" s="1"/>
  <c r="X11710" i="1"/>
  <c r="W11710" i="1"/>
  <c r="Y11710" i="1" s="1"/>
  <c r="X11709" i="1"/>
  <c r="W11709" i="1"/>
  <c r="Y11709" i="1" s="1"/>
  <c r="X11708" i="1"/>
  <c r="W11708" i="1"/>
  <c r="Y11708" i="1" s="1"/>
  <c r="X11707" i="1"/>
  <c r="W11707" i="1"/>
  <c r="Y11707" i="1" s="1"/>
  <c r="X11706" i="1"/>
  <c r="W11706" i="1"/>
  <c r="Y11706" i="1" s="1"/>
  <c r="X11705" i="1"/>
  <c r="W11705" i="1"/>
  <c r="Y11705" i="1" s="1"/>
  <c r="X11704" i="1"/>
  <c r="W11704" i="1"/>
  <c r="Y11704" i="1" s="1"/>
  <c r="X11703" i="1"/>
  <c r="W11703" i="1"/>
  <c r="Y11703" i="1" s="1"/>
  <c r="X11702" i="1"/>
  <c r="W11702" i="1"/>
  <c r="Y11702" i="1" s="1"/>
  <c r="X11701" i="1"/>
  <c r="W11701" i="1"/>
  <c r="Y11701" i="1" s="1"/>
  <c r="X11700" i="1"/>
  <c r="W11700" i="1"/>
  <c r="Y11700" i="1" s="1"/>
  <c r="X11699" i="1"/>
  <c r="W11699" i="1"/>
  <c r="Y11699" i="1" s="1"/>
  <c r="X11698" i="1"/>
  <c r="W11698" i="1"/>
  <c r="Y11698" i="1" s="1"/>
  <c r="X11697" i="1"/>
  <c r="W11697" i="1"/>
  <c r="Y11697" i="1" s="1"/>
  <c r="X11696" i="1"/>
  <c r="W11696" i="1"/>
  <c r="Y11696" i="1" s="1"/>
  <c r="X11695" i="1"/>
  <c r="W11695" i="1"/>
  <c r="Y11695" i="1" s="1"/>
  <c r="X11694" i="1"/>
  <c r="W11694" i="1"/>
  <c r="Y11694" i="1" s="1"/>
  <c r="X11693" i="1"/>
  <c r="W11693" i="1"/>
  <c r="Y11693" i="1" s="1"/>
  <c r="X11692" i="1"/>
  <c r="W11692" i="1"/>
  <c r="Y11692" i="1" s="1"/>
  <c r="X11691" i="1"/>
  <c r="W11691" i="1"/>
  <c r="Y11691" i="1" s="1"/>
  <c r="X11690" i="1"/>
  <c r="W11690" i="1"/>
  <c r="Y11690" i="1" s="1"/>
  <c r="X11689" i="1"/>
  <c r="W11689" i="1"/>
  <c r="Y11689" i="1" s="1"/>
  <c r="X11688" i="1"/>
  <c r="W11688" i="1"/>
  <c r="Y11688" i="1" s="1"/>
  <c r="X11687" i="1"/>
  <c r="W11687" i="1"/>
  <c r="Y11687" i="1" s="1"/>
  <c r="X11686" i="1"/>
  <c r="W11686" i="1"/>
  <c r="Y11686" i="1" s="1"/>
  <c r="X11685" i="1"/>
  <c r="W11685" i="1"/>
  <c r="Y11685" i="1" s="1"/>
  <c r="X11684" i="1"/>
  <c r="W11684" i="1"/>
  <c r="Y11684" i="1" s="1"/>
  <c r="X11683" i="1"/>
  <c r="W11683" i="1"/>
  <c r="Y11683" i="1" s="1"/>
  <c r="X11682" i="1"/>
  <c r="W11682" i="1"/>
  <c r="Y11682" i="1" s="1"/>
  <c r="X11681" i="1"/>
  <c r="W11681" i="1"/>
  <c r="Y11681" i="1" s="1"/>
  <c r="X11680" i="1"/>
  <c r="W11680" i="1"/>
  <c r="Y11680" i="1" s="1"/>
  <c r="X11679" i="1"/>
  <c r="W11679" i="1"/>
  <c r="Y11679" i="1" s="1"/>
  <c r="X11678" i="1"/>
  <c r="W11678" i="1"/>
  <c r="Y11678" i="1" s="1"/>
  <c r="X11677" i="1"/>
  <c r="W11677" i="1"/>
  <c r="Y11677" i="1" s="1"/>
  <c r="X11676" i="1"/>
  <c r="W11676" i="1"/>
  <c r="Y11676" i="1" s="1"/>
  <c r="X11675" i="1"/>
  <c r="W11675" i="1"/>
  <c r="Y11675" i="1" s="1"/>
  <c r="X11674" i="1"/>
  <c r="W11674" i="1"/>
  <c r="Y11674" i="1" s="1"/>
  <c r="X11673" i="1"/>
  <c r="W11673" i="1"/>
  <c r="Y11673" i="1" s="1"/>
  <c r="X11672" i="1"/>
  <c r="W11672" i="1"/>
  <c r="Y11672" i="1" s="1"/>
  <c r="X11671" i="1"/>
  <c r="W11671" i="1"/>
  <c r="Y11671" i="1" s="1"/>
  <c r="X11670" i="1"/>
  <c r="W11670" i="1"/>
  <c r="Y11670" i="1" s="1"/>
  <c r="X11669" i="1"/>
  <c r="W11669" i="1"/>
  <c r="Y11669" i="1" s="1"/>
  <c r="X11668" i="1"/>
  <c r="W11668" i="1"/>
  <c r="Y11668" i="1" s="1"/>
  <c r="X11667" i="1"/>
  <c r="W11667" i="1"/>
  <c r="Y11667" i="1" s="1"/>
  <c r="X11666" i="1"/>
  <c r="W11666" i="1"/>
  <c r="Y11666" i="1" s="1"/>
  <c r="X11665" i="1"/>
  <c r="W11665" i="1"/>
  <c r="Y11665" i="1" s="1"/>
  <c r="X11664" i="1"/>
  <c r="W11664" i="1"/>
  <c r="Y11664" i="1" s="1"/>
  <c r="X11663" i="1"/>
  <c r="W11663" i="1"/>
  <c r="Y11663" i="1" s="1"/>
  <c r="X11662" i="1"/>
  <c r="W11662" i="1"/>
  <c r="Y11662" i="1" s="1"/>
  <c r="X11661" i="1"/>
  <c r="W11661" i="1"/>
  <c r="Y11661" i="1" s="1"/>
  <c r="X11660" i="1"/>
  <c r="W11660" i="1"/>
  <c r="Y11660" i="1" s="1"/>
  <c r="X11659" i="1"/>
  <c r="W11659" i="1"/>
  <c r="Y11659" i="1" s="1"/>
  <c r="X11658" i="1"/>
  <c r="W11658" i="1"/>
  <c r="Y11658" i="1" s="1"/>
  <c r="X11657" i="1"/>
  <c r="W11657" i="1"/>
  <c r="Y11657" i="1" s="1"/>
  <c r="X11656" i="1"/>
  <c r="W11656" i="1"/>
  <c r="Y11656" i="1" s="1"/>
  <c r="X11655" i="1"/>
  <c r="W11655" i="1"/>
  <c r="Y11655" i="1" s="1"/>
  <c r="X11654" i="1"/>
  <c r="W11654" i="1"/>
  <c r="Y11654" i="1" s="1"/>
  <c r="X11653" i="1"/>
  <c r="W11653" i="1"/>
  <c r="Y11653" i="1" s="1"/>
  <c r="X11652" i="1"/>
  <c r="W11652" i="1"/>
  <c r="Y11652" i="1" s="1"/>
  <c r="X11651" i="1"/>
  <c r="W11651" i="1"/>
  <c r="Y11651" i="1" s="1"/>
  <c r="X11650" i="1"/>
  <c r="W11650" i="1"/>
  <c r="Y11650" i="1" s="1"/>
  <c r="X11649" i="1"/>
  <c r="W11649" i="1"/>
  <c r="Y11649" i="1" s="1"/>
  <c r="X11648" i="1"/>
  <c r="W11648" i="1"/>
  <c r="Y11648" i="1" s="1"/>
  <c r="X11647" i="1"/>
  <c r="W11647" i="1"/>
  <c r="Y11647" i="1" s="1"/>
  <c r="X11646" i="1"/>
  <c r="W11646" i="1"/>
  <c r="Y11646" i="1" s="1"/>
  <c r="X11645" i="1"/>
  <c r="W11645" i="1"/>
  <c r="Y11645" i="1" s="1"/>
  <c r="X11644" i="1"/>
  <c r="W11644" i="1"/>
  <c r="Y11644" i="1" s="1"/>
  <c r="X11643" i="1"/>
  <c r="W11643" i="1"/>
  <c r="Y11643" i="1" s="1"/>
  <c r="X11642" i="1"/>
  <c r="W11642" i="1"/>
  <c r="Y11642" i="1" s="1"/>
  <c r="X11641" i="1"/>
  <c r="W11641" i="1"/>
  <c r="Y11641" i="1" s="1"/>
  <c r="X11640" i="1"/>
  <c r="W11640" i="1"/>
  <c r="Y11640" i="1" s="1"/>
  <c r="X11639" i="1"/>
  <c r="W11639" i="1"/>
  <c r="Y11639" i="1" s="1"/>
  <c r="X11638" i="1"/>
  <c r="W11638" i="1"/>
  <c r="Y11638" i="1" s="1"/>
  <c r="X11637" i="1"/>
  <c r="W11637" i="1"/>
  <c r="Y11637" i="1" s="1"/>
  <c r="X11636" i="1"/>
  <c r="W11636" i="1"/>
  <c r="Y11636" i="1" s="1"/>
  <c r="X11635" i="1"/>
  <c r="W11635" i="1"/>
  <c r="Y11635" i="1" s="1"/>
  <c r="X11634" i="1"/>
  <c r="W11634" i="1"/>
  <c r="Y11634" i="1" s="1"/>
  <c r="X11633" i="1"/>
  <c r="W11633" i="1"/>
  <c r="Y11633" i="1" s="1"/>
  <c r="X11632" i="1"/>
  <c r="W11632" i="1"/>
  <c r="Y11632" i="1" s="1"/>
  <c r="X11631" i="1"/>
  <c r="W11631" i="1"/>
  <c r="Y11631" i="1" s="1"/>
  <c r="X11630" i="1"/>
  <c r="W11630" i="1"/>
  <c r="Y11630" i="1" s="1"/>
  <c r="X11629" i="1"/>
  <c r="W11629" i="1"/>
  <c r="Y11629" i="1" s="1"/>
  <c r="X11628" i="1"/>
  <c r="W11628" i="1"/>
  <c r="Y11628" i="1" s="1"/>
  <c r="X11627" i="1"/>
  <c r="W11627" i="1"/>
  <c r="Y11627" i="1" s="1"/>
  <c r="X11626" i="1"/>
  <c r="W11626" i="1"/>
  <c r="Y11626" i="1" s="1"/>
  <c r="X11625" i="1"/>
  <c r="W11625" i="1"/>
  <c r="Y11625" i="1" s="1"/>
  <c r="X11624" i="1"/>
  <c r="W11624" i="1"/>
  <c r="Y11624" i="1" s="1"/>
  <c r="X11623" i="1"/>
  <c r="W11623" i="1"/>
  <c r="Y11623" i="1" s="1"/>
  <c r="X11622" i="1"/>
  <c r="W11622" i="1"/>
  <c r="Y11622" i="1" s="1"/>
  <c r="X11621" i="1"/>
  <c r="W11621" i="1"/>
  <c r="Y11621" i="1" s="1"/>
  <c r="X11620" i="1"/>
  <c r="W11620" i="1"/>
  <c r="Y11620" i="1" s="1"/>
  <c r="X11619" i="1"/>
  <c r="W11619" i="1"/>
  <c r="Y11619" i="1" s="1"/>
  <c r="X11618" i="1"/>
  <c r="W11618" i="1"/>
  <c r="Y11618" i="1" s="1"/>
  <c r="X11617" i="1"/>
  <c r="W11617" i="1"/>
  <c r="Y11617" i="1" s="1"/>
  <c r="X11616" i="1"/>
  <c r="W11616" i="1"/>
  <c r="Y11616" i="1" s="1"/>
  <c r="X11615" i="1"/>
  <c r="W11615" i="1"/>
  <c r="Y11615" i="1" s="1"/>
  <c r="X11614" i="1"/>
  <c r="W11614" i="1"/>
  <c r="Y11614" i="1" s="1"/>
  <c r="X11613" i="1"/>
  <c r="W11613" i="1"/>
  <c r="Y11613" i="1" s="1"/>
  <c r="X11612" i="1"/>
  <c r="W11612" i="1"/>
  <c r="Y11612" i="1" s="1"/>
  <c r="X11611" i="1"/>
  <c r="W11611" i="1"/>
  <c r="Y11611" i="1" s="1"/>
  <c r="X11610" i="1"/>
  <c r="W11610" i="1"/>
  <c r="Y11610" i="1" s="1"/>
  <c r="X11609" i="1"/>
  <c r="W11609" i="1"/>
  <c r="Y11609" i="1" s="1"/>
  <c r="X11608" i="1"/>
  <c r="W11608" i="1"/>
  <c r="Y11608" i="1" s="1"/>
  <c r="X11607" i="1"/>
  <c r="W11607" i="1"/>
  <c r="Y11607" i="1" s="1"/>
  <c r="X11606" i="1"/>
  <c r="W11606" i="1"/>
  <c r="Y11606" i="1" s="1"/>
  <c r="X11605" i="1"/>
  <c r="W11605" i="1"/>
  <c r="Y11605" i="1" s="1"/>
  <c r="X11604" i="1"/>
  <c r="W11604" i="1"/>
  <c r="Y11604" i="1" s="1"/>
  <c r="X11603" i="1"/>
  <c r="W11603" i="1"/>
  <c r="Y11603" i="1" s="1"/>
  <c r="X11602" i="1"/>
  <c r="W11602" i="1"/>
  <c r="Y11602" i="1" s="1"/>
  <c r="X11601" i="1"/>
  <c r="W11601" i="1"/>
  <c r="Y11601" i="1" s="1"/>
  <c r="X11600" i="1"/>
  <c r="W11600" i="1"/>
  <c r="Y11600" i="1" s="1"/>
  <c r="X11599" i="1"/>
  <c r="W11599" i="1"/>
  <c r="Y11599" i="1" s="1"/>
  <c r="X11598" i="1"/>
  <c r="W11598" i="1"/>
  <c r="Y11598" i="1" s="1"/>
  <c r="X11597" i="1"/>
  <c r="W11597" i="1"/>
  <c r="Y11597" i="1" s="1"/>
  <c r="X11596" i="1"/>
  <c r="W11596" i="1"/>
  <c r="Y11596" i="1" s="1"/>
  <c r="X11595" i="1"/>
  <c r="W11595" i="1"/>
  <c r="Y11595" i="1" s="1"/>
  <c r="X11594" i="1"/>
  <c r="W11594" i="1"/>
  <c r="Y11594" i="1" s="1"/>
  <c r="X11593" i="1"/>
  <c r="W11593" i="1"/>
  <c r="Y11593" i="1" s="1"/>
  <c r="X11592" i="1"/>
  <c r="W11592" i="1"/>
  <c r="Y11592" i="1" s="1"/>
  <c r="X11591" i="1"/>
  <c r="W11591" i="1"/>
  <c r="Y11591" i="1" s="1"/>
  <c r="X11590" i="1"/>
  <c r="W11590" i="1"/>
  <c r="Y11590" i="1" s="1"/>
  <c r="X11589" i="1"/>
  <c r="W11589" i="1"/>
  <c r="Y11589" i="1" s="1"/>
  <c r="X11588" i="1"/>
  <c r="W11588" i="1"/>
  <c r="Y11588" i="1" s="1"/>
  <c r="X11587" i="1"/>
  <c r="W11587" i="1"/>
  <c r="Y11587" i="1" s="1"/>
  <c r="X11586" i="1"/>
  <c r="W11586" i="1"/>
  <c r="Y11586" i="1" s="1"/>
  <c r="X11585" i="1"/>
  <c r="W11585" i="1"/>
  <c r="Y11585" i="1" s="1"/>
  <c r="X11584" i="1"/>
  <c r="W11584" i="1"/>
  <c r="Y11584" i="1" s="1"/>
  <c r="X11583" i="1"/>
  <c r="W11583" i="1"/>
  <c r="Y11583" i="1" s="1"/>
  <c r="X11582" i="1"/>
  <c r="W11582" i="1"/>
  <c r="Y11582" i="1" s="1"/>
  <c r="X11581" i="1"/>
  <c r="W11581" i="1"/>
  <c r="Y11581" i="1" s="1"/>
  <c r="X11580" i="1"/>
  <c r="W11580" i="1"/>
  <c r="Y11580" i="1" s="1"/>
  <c r="X11579" i="1"/>
  <c r="W11579" i="1"/>
  <c r="Y11579" i="1" s="1"/>
  <c r="X11578" i="1"/>
  <c r="W11578" i="1"/>
  <c r="Y11578" i="1" s="1"/>
  <c r="X11577" i="1"/>
  <c r="W11577" i="1"/>
  <c r="Y11577" i="1" s="1"/>
  <c r="X11576" i="1"/>
  <c r="W11576" i="1"/>
  <c r="Y11576" i="1" s="1"/>
  <c r="X11575" i="1"/>
  <c r="W11575" i="1"/>
  <c r="Y11575" i="1" s="1"/>
  <c r="X11574" i="1"/>
  <c r="W11574" i="1"/>
  <c r="Y11574" i="1" s="1"/>
  <c r="X11573" i="1"/>
  <c r="W11573" i="1"/>
  <c r="Y11573" i="1" s="1"/>
  <c r="X11572" i="1"/>
  <c r="W11572" i="1"/>
  <c r="Y11572" i="1" s="1"/>
  <c r="X11571" i="1"/>
  <c r="W11571" i="1"/>
  <c r="Y11571" i="1" s="1"/>
  <c r="X11570" i="1"/>
  <c r="W11570" i="1"/>
  <c r="Y11570" i="1" s="1"/>
  <c r="X11569" i="1"/>
  <c r="W11569" i="1"/>
  <c r="Y11569" i="1" s="1"/>
  <c r="X11568" i="1"/>
  <c r="W11568" i="1"/>
  <c r="Y11568" i="1" s="1"/>
  <c r="X11567" i="1"/>
  <c r="W11567" i="1"/>
  <c r="Y11567" i="1" s="1"/>
  <c r="X11566" i="1"/>
  <c r="W11566" i="1"/>
  <c r="Y11566" i="1" s="1"/>
  <c r="X11565" i="1"/>
  <c r="W11565" i="1"/>
  <c r="Y11565" i="1" s="1"/>
  <c r="X11564" i="1"/>
  <c r="W11564" i="1"/>
  <c r="Y11564" i="1" s="1"/>
  <c r="X11563" i="1"/>
  <c r="W11563" i="1"/>
  <c r="Y11563" i="1" s="1"/>
  <c r="X11562" i="1"/>
  <c r="W11562" i="1"/>
  <c r="Y11562" i="1" s="1"/>
  <c r="X11561" i="1"/>
  <c r="W11561" i="1"/>
  <c r="Y11561" i="1" s="1"/>
  <c r="X11560" i="1"/>
  <c r="W11560" i="1"/>
  <c r="Y11560" i="1" s="1"/>
  <c r="X11559" i="1"/>
  <c r="W11559" i="1"/>
  <c r="Y11559" i="1" s="1"/>
  <c r="X11558" i="1"/>
  <c r="W11558" i="1"/>
  <c r="Y11558" i="1" s="1"/>
  <c r="X11557" i="1"/>
  <c r="W11557" i="1"/>
  <c r="Y11557" i="1" s="1"/>
  <c r="X11556" i="1"/>
  <c r="W11556" i="1"/>
  <c r="Y11556" i="1" s="1"/>
  <c r="X11555" i="1"/>
  <c r="W11555" i="1"/>
  <c r="Y11555" i="1" s="1"/>
  <c r="X11554" i="1"/>
  <c r="W11554" i="1"/>
  <c r="Y11554" i="1" s="1"/>
  <c r="X11553" i="1"/>
  <c r="W11553" i="1"/>
  <c r="Y11553" i="1" s="1"/>
  <c r="X11552" i="1"/>
  <c r="W11552" i="1"/>
  <c r="Y11552" i="1" s="1"/>
  <c r="X11551" i="1"/>
  <c r="W11551" i="1"/>
  <c r="Y11551" i="1" s="1"/>
  <c r="X11550" i="1"/>
  <c r="W11550" i="1"/>
  <c r="Y11550" i="1" s="1"/>
  <c r="X11549" i="1"/>
  <c r="W11549" i="1"/>
  <c r="Y11549" i="1" s="1"/>
  <c r="X11548" i="1"/>
  <c r="W11548" i="1"/>
  <c r="Y11548" i="1" s="1"/>
  <c r="X11547" i="1"/>
  <c r="W11547" i="1"/>
  <c r="Y11547" i="1" s="1"/>
  <c r="X11546" i="1"/>
  <c r="W11546" i="1"/>
  <c r="Y11546" i="1" s="1"/>
  <c r="X11545" i="1"/>
  <c r="W11545" i="1"/>
  <c r="Y11545" i="1" s="1"/>
  <c r="X11544" i="1"/>
  <c r="W11544" i="1"/>
  <c r="Y11544" i="1" s="1"/>
  <c r="X11543" i="1"/>
  <c r="W11543" i="1"/>
  <c r="Y11543" i="1" s="1"/>
  <c r="X11542" i="1"/>
  <c r="W11542" i="1"/>
  <c r="Y11542" i="1" s="1"/>
  <c r="X11541" i="1"/>
  <c r="W11541" i="1"/>
  <c r="Y11541" i="1" s="1"/>
  <c r="X11540" i="1"/>
  <c r="W11540" i="1"/>
  <c r="Y11540" i="1" s="1"/>
  <c r="X11539" i="1"/>
  <c r="W11539" i="1"/>
  <c r="Y11539" i="1" s="1"/>
  <c r="X11538" i="1"/>
  <c r="W11538" i="1"/>
  <c r="Y11538" i="1" s="1"/>
  <c r="X11537" i="1"/>
  <c r="W11537" i="1"/>
  <c r="Y11537" i="1" s="1"/>
  <c r="X11536" i="1"/>
  <c r="W11536" i="1"/>
  <c r="Y11536" i="1" s="1"/>
  <c r="X11535" i="1"/>
  <c r="W11535" i="1"/>
  <c r="Y11535" i="1" s="1"/>
  <c r="X11534" i="1"/>
  <c r="W11534" i="1"/>
  <c r="Y11534" i="1" s="1"/>
  <c r="X11533" i="1"/>
  <c r="W11533" i="1"/>
  <c r="Y11533" i="1" s="1"/>
  <c r="X11532" i="1"/>
  <c r="W11532" i="1"/>
  <c r="Y11532" i="1" s="1"/>
  <c r="X11531" i="1"/>
  <c r="W11531" i="1"/>
  <c r="Y11531" i="1" s="1"/>
  <c r="X11530" i="1"/>
  <c r="W11530" i="1"/>
  <c r="Y11530" i="1" s="1"/>
  <c r="X11529" i="1"/>
  <c r="W11529" i="1"/>
  <c r="Y11529" i="1" s="1"/>
  <c r="X11528" i="1"/>
  <c r="W11528" i="1"/>
  <c r="Y11528" i="1" s="1"/>
  <c r="X11527" i="1"/>
  <c r="W11527" i="1"/>
  <c r="Y11527" i="1" s="1"/>
  <c r="X11526" i="1"/>
  <c r="W11526" i="1"/>
  <c r="Y11526" i="1" s="1"/>
  <c r="X11525" i="1"/>
  <c r="W11525" i="1"/>
  <c r="Y11525" i="1" s="1"/>
  <c r="X11524" i="1"/>
  <c r="W11524" i="1"/>
  <c r="Y11524" i="1" s="1"/>
  <c r="X11523" i="1"/>
  <c r="W11523" i="1"/>
  <c r="Y11523" i="1" s="1"/>
  <c r="X11522" i="1"/>
  <c r="W11522" i="1"/>
  <c r="Y11522" i="1" s="1"/>
  <c r="X11521" i="1"/>
  <c r="W11521" i="1"/>
  <c r="Y11521" i="1" s="1"/>
  <c r="X11520" i="1"/>
  <c r="W11520" i="1"/>
  <c r="Y11520" i="1" s="1"/>
  <c r="X11519" i="1"/>
  <c r="W11519" i="1"/>
  <c r="Y11519" i="1" s="1"/>
  <c r="X11518" i="1"/>
  <c r="W11518" i="1"/>
  <c r="Y11518" i="1" s="1"/>
  <c r="X11517" i="1"/>
  <c r="W11517" i="1"/>
  <c r="Y11517" i="1" s="1"/>
  <c r="X11516" i="1"/>
  <c r="W11516" i="1"/>
  <c r="Y11516" i="1" s="1"/>
  <c r="X11515" i="1"/>
  <c r="W11515" i="1"/>
  <c r="Y11515" i="1" s="1"/>
  <c r="X11514" i="1"/>
  <c r="W11514" i="1"/>
  <c r="Y11514" i="1" s="1"/>
  <c r="X11513" i="1"/>
  <c r="W11513" i="1"/>
  <c r="Y11513" i="1" s="1"/>
  <c r="X11512" i="1"/>
  <c r="W11512" i="1"/>
  <c r="Y11512" i="1" s="1"/>
  <c r="X11511" i="1"/>
  <c r="W11511" i="1"/>
  <c r="Y11511" i="1" s="1"/>
  <c r="X11510" i="1"/>
  <c r="W11510" i="1"/>
  <c r="Y11510" i="1" s="1"/>
  <c r="X11509" i="1"/>
  <c r="W11509" i="1"/>
  <c r="Y11509" i="1" s="1"/>
  <c r="X11508" i="1"/>
  <c r="W11508" i="1"/>
  <c r="Y11508" i="1" s="1"/>
  <c r="X11507" i="1"/>
  <c r="W11507" i="1"/>
  <c r="Y11507" i="1" s="1"/>
  <c r="X11506" i="1"/>
  <c r="W11506" i="1"/>
  <c r="Y11506" i="1" s="1"/>
  <c r="X11505" i="1"/>
  <c r="W11505" i="1"/>
  <c r="Y11505" i="1" s="1"/>
  <c r="X11504" i="1"/>
  <c r="W11504" i="1"/>
  <c r="Y11504" i="1" s="1"/>
  <c r="X11503" i="1"/>
  <c r="W11503" i="1"/>
  <c r="Y11503" i="1" s="1"/>
  <c r="X11502" i="1"/>
  <c r="W11502" i="1"/>
  <c r="Y11502" i="1" s="1"/>
  <c r="X11501" i="1"/>
  <c r="W11501" i="1"/>
  <c r="Y11501" i="1" s="1"/>
  <c r="X11500" i="1"/>
  <c r="W11500" i="1"/>
  <c r="Y11500" i="1" s="1"/>
  <c r="X11499" i="1"/>
  <c r="W11499" i="1"/>
  <c r="Y11499" i="1" s="1"/>
  <c r="X11498" i="1"/>
  <c r="W11498" i="1"/>
  <c r="Y11498" i="1" s="1"/>
  <c r="X11497" i="1"/>
  <c r="W11497" i="1"/>
  <c r="Y11497" i="1" s="1"/>
  <c r="X11496" i="1"/>
  <c r="W11496" i="1"/>
  <c r="Y11496" i="1" s="1"/>
  <c r="X11495" i="1"/>
  <c r="W11495" i="1"/>
  <c r="Y11495" i="1" s="1"/>
  <c r="X11494" i="1"/>
  <c r="W11494" i="1"/>
  <c r="Y11494" i="1" s="1"/>
  <c r="X11493" i="1"/>
  <c r="W11493" i="1"/>
  <c r="Y11493" i="1" s="1"/>
  <c r="X11492" i="1"/>
  <c r="W11492" i="1"/>
  <c r="Y11492" i="1" s="1"/>
  <c r="X11491" i="1"/>
  <c r="W11491" i="1"/>
  <c r="Y11491" i="1" s="1"/>
  <c r="X11490" i="1"/>
  <c r="W11490" i="1"/>
  <c r="Y11490" i="1" s="1"/>
  <c r="X11489" i="1"/>
  <c r="W11489" i="1"/>
  <c r="Y11489" i="1" s="1"/>
  <c r="X11488" i="1"/>
  <c r="W11488" i="1"/>
  <c r="Y11488" i="1" s="1"/>
  <c r="X11487" i="1"/>
  <c r="W11487" i="1"/>
  <c r="Y11487" i="1" s="1"/>
  <c r="X11486" i="1"/>
  <c r="W11486" i="1"/>
  <c r="Y11486" i="1" s="1"/>
  <c r="X11485" i="1"/>
  <c r="W11485" i="1"/>
  <c r="Y11485" i="1" s="1"/>
  <c r="X11484" i="1"/>
  <c r="W11484" i="1"/>
  <c r="Y11484" i="1" s="1"/>
  <c r="X11483" i="1"/>
  <c r="W11483" i="1"/>
  <c r="Y11483" i="1" s="1"/>
  <c r="X11482" i="1"/>
  <c r="W11482" i="1"/>
  <c r="Y11482" i="1" s="1"/>
  <c r="X11481" i="1"/>
  <c r="W11481" i="1"/>
  <c r="Y11481" i="1" s="1"/>
  <c r="X11480" i="1"/>
  <c r="W11480" i="1"/>
  <c r="Y11480" i="1" s="1"/>
  <c r="X11479" i="1"/>
  <c r="W11479" i="1"/>
  <c r="Y11479" i="1" s="1"/>
  <c r="X11478" i="1"/>
  <c r="W11478" i="1"/>
  <c r="Y11478" i="1" s="1"/>
  <c r="X11477" i="1"/>
  <c r="W11477" i="1"/>
  <c r="Y11477" i="1" s="1"/>
  <c r="X11476" i="1"/>
  <c r="W11476" i="1"/>
  <c r="Y11476" i="1" s="1"/>
  <c r="X11475" i="1"/>
  <c r="W11475" i="1"/>
  <c r="Y11475" i="1" s="1"/>
  <c r="X11474" i="1"/>
  <c r="W11474" i="1"/>
  <c r="Y11474" i="1" s="1"/>
  <c r="X11473" i="1"/>
  <c r="W11473" i="1"/>
  <c r="Y11473" i="1" s="1"/>
  <c r="X11472" i="1"/>
  <c r="W11472" i="1"/>
  <c r="Y11472" i="1" s="1"/>
  <c r="X11471" i="1"/>
  <c r="W11471" i="1"/>
  <c r="Y11471" i="1" s="1"/>
  <c r="X11470" i="1"/>
  <c r="W11470" i="1"/>
  <c r="Y11470" i="1" s="1"/>
  <c r="X11469" i="1"/>
  <c r="W11469" i="1"/>
  <c r="Y11469" i="1" s="1"/>
  <c r="X11468" i="1"/>
  <c r="W11468" i="1"/>
  <c r="Y11468" i="1" s="1"/>
  <c r="X11467" i="1"/>
  <c r="W11467" i="1"/>
  <c r="Y11467" i="1" s="1"/>
  <c r="X11466" i="1"/>
  <c r="W11466" i="1"/>
  <c r="Y11466" i="1" s="1"/>
  <c r="X11465" i="1"/>
  <c r="W11465" i="1"/>
  <c r="Y11465" i="1" s="1"/>
  <c r="X11464" i="1"/>
  <c r="W11464" i="1"/>
  <c r="Y11464" i="1" s="1"/>
  <c r="X11463" i="1"/>
  <c r="W11463" i="1"/>
  <c r="Y11463" i="1" s="1"/>
  <c r="X11462" i="1"/>
  <c r="W11462" i="1"/>
  <c r="Y11462" i="1" s="1"/>
  <c r="X11461" i="1"/>
  <c r="W11461" i="1"/>
  <c r="Y11461" i="1" s="1"/>
  <c r="X11460" i="1"/>
  <c r="W11460" i="1"/>
  <c r="Y11460" i="1" s="1"/>
  <c r="X11459" i="1"/>
  <c r="W11459" i="1"/>
  <c r="Y11459" i="1" s="1"/>
  <c r="X11458" i="1"/>
  <c r="W11458" i="1"/>
  <c r="Y11458" i="1" s="1"/>
  <c r="X11457" i="1"/>
  <c r="W11457" i="1"/>
  <c r="Y11457" i="1" s="1"/>
  <c r="X11456" i="1"/>
  <c r="W11456" i="1"/>
  <c r="Y11456" i="1" s="1"/>
  <c r="X11455" i="1"/>
  <c r="W11455" i="1"/>
  <c r="Y11455" i="1" s="1"/>
  <c r="X11454" i="1"/>
  <c r="W11454" i="1"/>
  <c r="Y11454" i="1" s="1"/>
  <c r="X11453" i="1"/>
  <c r="W11453" i="1"/>
  <c r="Y11453" i="1" s="1"/>
  <c r="X11452" i="1"/>
  <c r="W11452" i="1"/>
  <c r="Y11452" i="1" s="1"/>
  <c r="X11451" i="1"/>
  <c r="W11451" i="1"/>
  <c r="Y11451" i="1" s="1"/>
  <c r="X11450" i="1"/>
  <c r="W11450" i="1"/>
  <c r="Y11450" i="1" s="1"/>
  <c r="X11449" i="1"/>
  <c r="W11449" i="1"/>
  <c r="Y11449" i="1" s="1"/>
  <c r="X11448" i="1"/>
  <c r="W11448" i="1"/>
  <c r="Y11448" i="1" s="1"/>
  <c r="X11447" i="1"/>
  <c r="W11447" i="1"/>
  <c r="Y11447" i="1" s="1"/>
  <c r="X11446" i="1"/>
  <c r="W11446" i="1"/>
  <c r="Y11446" i="1" s="1"/>
  <c r="X11445" i="1"/>
  <c r="W11445" i="1"/>
  <c r="Y11445" i="1" s="1"/>
  <c r="X11444" i="1"/>
  <c r="W11444" i="1"/>
  <c r="Y11444" i="1" s="1"/>
  <c r="X11443" i="1"/>
  <c r="W11443" i="1"/>
  <c r="Y11443" i="1" s="1"/>
  <c r="X11442" i="1"/>
  <c r="W11442" i="1"/>
  <c r="Y11442" i="1" s="1"/>
  <c r="X11441" i="1"/>
  <c r="W11441" i="1"/>
  <c r="Y11441" i="1" s="1"/>
  <c r="X11440" i="1"/>
  <c r="W11440" i="1"/>
  <c r="Y11440" i="1" s="1"/>
  <c r="X11439" i="1"/>
  <c r="W11439" i="1"/>
  <c r="Y11439" i="1" s="1"/>
  <c r="X11438" i="1"/>
  <c r="W11438" i="1"/>
  <c r="Y11438" i="1" s="1"/>
  <c r="X11437" i="1"/>
  <c r="W11437" i="1"/>
  <c r="Y11437" i="1" s="1"/>
  <c r="X11436" i="1"/>
  <c r="W11436" i="1"/>
  <c r="Y11436" i="1" s="1"/>
  <c r="X11435" i="1"/>
  <c r="W11435" i="1"/>
  <c r="Y11435" i="1" s="1"/>
  <c r="X11434" i="1"/>
  <c r="W11434" i="1"/>
  <c r="Y11434" i="1" s="1"/>
  <c r="X11433" i="1"/>
  <c r="W11433" i="1"/>
  <c r="Y11433" i="1" s="1"/>
  <c r="X11432" i="1"/>
  <c r="W11432" i="1"/>
  <c r="Y11432" i="1" s="1"/>
  <c r="X11431" i="1"/>
  <c r="W11431" i="1"/>
  <c r="Y11431" i="1" s="1"/>
  <c r="X11430" i="1"/>
  <c r="W11430" i="1"/>
  <c r="Y11430" i="1" s="1"/>
  <c r="X11429" i="1"/>
  <c r="W11429" i="1"/>
  <c r="Y11429" i="1" s="1"/>
  <c r="X11428" i="1"/>
  <c r="W11428" i="1"/>
  <c r="Y11428" i="1" s="1"/>
  <c r="X11427" i="1"/>
  <c r="W11427" i="1"/>
  <c r="Y11427" i="1" s="1"/>
  <c r="X11426" i="1"/>
  <c r="W11426" i="1"/>
  <c r="Y11426" i="1" s="1"/>
  <c r="X11425" i="1"/>
  <c r="W11425" i="1"/>
  <c r="Y11425" i="1" s="1"/>
  <c r="X11424" i="1"/>
  <c r="W11424" i="1"/>
  <c r="Y11424" i="1" s="1"/>
  <c r="X11423" i="1"/>
  <c r="W11423" i="1"/>
  <c r="Y11423" i="1" s="1"/>
  <c r="X11422" i="1"/>
  <c r="W11422" i="1"/>
  <c r="Y11422" i="1" s="1"/>
  <c r="X11421" i="1"/>
  <c r="W11421" i="1"/>
  <c r="Y11421" i="1" s="1"/>
  <c r="X11420" i="1"/>
  <c r="W11420" i="1"/>
  <c r="Y11420" i="1" s="1"/>
  <c r="X11419" i="1"/>
  <c r="W11419" i="1"/>
  <c r="Y11419" i="1" s="1"/>
  <c r="X11418" i="1"/>
  <c r="W11418" i="1"/>
  <c r="Y11418" i="1" s="1"/>
  <c r="X11417" i="1"/>
  <c r="W11417" i="1"/>
  <c r="Y11417" i="1" s="1"/>
  <c r="X11416" i="1"/>
  <c r="W11416" i="1"/>
  <c r="Y11416" i="1" s="1"/>
  <c r="X11415" i="1"/>
  <c r="W11415" i="1"/>
  <c r="Y11415" i="1" s="1"/>
  <c r="X11414" i="1"/>
  <c r="W11414" i="1"/>
  <c r="Y11414" i="1" s="1"/>
  <c r="X11413" i="1"/>
  <c r="W11413" i="1"/>
  <c r="Y11413" i="1" s="1"/>
  <c r="X11412" i="1"/>
  <c r="W11412" i="1"/>
  <c r="Y11412" i="1" s="1"/>
  <c r="X11411" i="1"/>
  <c r="W11411" i="1"/>
  <c r="Y11411" i="1" s="1"/>
  <c r="X11410" i="1"/>
  <c r="W11410" i="1"/>
  <c r="Y11410" i="1" s="1"/>
  <c r="X11409" i="1"/>
  <c r="W11409" i="1"/>
  <c r="Y11409" i="1" s="1"/>
  <c r="X11408" i="1"/>
  <c r="W11408" i="1"/>
  <c r="Y11408" i="1" s="1"/>
  <c r="X11407" i="1"/>
  <c r="W11407" i="1"/>
  <c r="Y11407" i="1" s="1"/>
  <c r="X11406" i="1"/>
  <c r="W11406" i="1"/>
  <c r="Y11406" i="1" s="1"/>
  <c r="X11405" i="1"/>
  <c r="W11405" i="1"/>
  <c r="Y11405" i="1" s="1"/>
  <c r="X11404" i="1"/>
  <c r="W11404" i="1"/>
  <c r="Y11404" i="1" s="1"/>
  <c r="X11403" i="1"/>
  <c r="W11403" i="1"/>
  <c r="Y11403" i="1" s="1"/>
  <c r="X11402" i="1"/>
  <c r="W11402" i="1"/>
  <c r="Y11402" i="1" s="1"/>
  <c r="X11401" i="1"/>
  <c r="W11401" i="1"/>
  <c r="Y11401" i="1" s="1"/>
  <c r="X11400" i="1"/>
  <c r="W11400" i="1"/>
  <c r="Y11400" i="1" s="1"/>
  <c r="X11399" i="1"/>
  <c r="W11399" i="1"/>
  <c r="Y11399" i="1" s="1"/>
  <c r="X11398" i="1"/>
  <c r="W11398" i="1"/>
  <c r="Y11398" i="1" s="1"/>
  <c r="X11397" i="1"/>
  <c r="W11397" i="1"/>
  <c r="Y11397" i="1" s="1"/>
  <c r="X11396" i="1"/>
  <c r="W11396" i="1"/>
  <c r="Y11396" i="1" s="1"/>
  <c r="X11395" i="1"/>
  <c r="W11395" i="1"/>
  <c r="Y11395" i="1" s="1"/>
  <c r="X11394" i="1"/>
  <c r="W11394" i="1"/>
  <c r="Y11394" i="1" s="1"/>
  <c r="X11393" i="1"/>
  <c r="W11393" i="1"/>
  <c r="Y11393" i="1" s="1"/>
  <c r="X11392" i="1"/>
  <c r="W11392" i="1"/>
  <c r="Y11392" i="1" s="1"/>
  <c r="X11391" i="1"/>
  <c r="W11391" i="1"/>
  <c r="Y11391" i="1" s="1"/>
  <c r="X11390" i="1"/>
  <c r="W11390" i="1"/>
  <c r="Y11390" i="1" s="1"/>
  <c r="X11389" i="1"/>
  <c r="W11389" i="1"/>
  <c r="Y11389" i="1" s="1"/>
  <c r="X11388" i="1"/>
  <c r="W11388" i="1"/>
  <c r="Y11388" i="1" s="1"/>
  <c r="X11387" i="1"/>
  <c r="W11387" i="1"/>
  <c r="Y11387" i="1" s="1"/>
  <c r="X11386" i="1"/>
  <c r="W11386" i="1"/>
  <c r="Y11386" i="1" s="1"/>
  <c r="X11385" i="1"/>
  <c r="W11385" i="1"/>
  <c r="Y11385" i="1" s="1"/>
  <c r="X11384" i="1"/>
  <c r="W11384" i="1"/>
  <c r="Y11384" i="1" s="1"/>
  <c r="X11383" i="1"/>
  <c r="W11383" i="1"/>
  <c r="Y11383" i="1" s="1"/>
  <c r="X11382" i="1"/>
  <c r="W11382" i="1"/>
  <c r="Y11382" i="1" s="1"/>
  <c r="X11381" i="1"/>
  <c r="W11381" i="1"/>
  <c r="Y11381" i="1" s="1"/>
  <c r="X11380" i="1"/>
  <c r="W11380" i="1"/>
  <c r="Y11380" i="1" s="1"/>
  <c r="X11379" i="1"/>
  <c r="W11379" i="1"/>
  <c r="Y11379" i="1" s="1"/>
  <c r="X11378" i="1"/>
  <c r="W11378" i="1"/>
  <c r="Y11378" i="1" s="1"/>
  <c r="X11377" i="1"/>
  <c r="W11377" i="1"/>
  <c r="Y11377" i="1" s="1"/>
  <c r="X11376" i="1"/>
  <c r="W11376" i="1"/>
  <c r="Y11376" i="1" s="1"/>
  <c r="X11375" i="1"/>
  <c r="W11375" i="1"/>
  <c r="Y11375" i="1" s="1"/>
  <c r="X11374" i="1"/>
  <c r="W11374" i="1"/>
  <c r="Y11374" i="1" s="1"/>
  <c r="X11373" i="1"/>
  <c r="W11373" i="1"/>
  <c r="Y11373" i="1" s="1"/>
  <c r="X11372" i="1"/>
  <c r="W11372" i="1"/>
  <c r="Y11372" i="1" s="1"/>
  <c r="X11371" i="1"/>
  <c r="W11371" i="1"/>
  <c r="Y11371" i="1" s="1"/>
  <c r="X11370" i="1"/>
  <c r="W11370" i="1"/>
  <c r="Y11370" i="1" s="1"/>
  <c r="X11369" i="1"/>
  <c r="W11369" i="1"/>
  <c r="Y11369" i="1" s="1"/>
  <c r="X11368" i="1"/>
  <c r="W11368" i="1"/>
  <c r="Y11368" i="1" s="1"/>
  <c r="X11367" i="1"/>
  <c r="W11367" i="1"/>
  <c r="Y11367" i="1" s="1"/>
  <c r="X11366" i="1"/>
  <c r="W11366" i="1"/>
  <c r="Y11366" i="1" s="1"/>
  <c r="X11365" i="1"/>
  <c r="W11365" i="1"/>
  <c r="Y11365" i="1" s="1"/>
  <c r="X11364" i="1"/>
  <c r="W11364" i="1"/>
  <c r="Y11364" i="1" s="1"/>
  <c r="X11363" i="1"/>
  <c r="W11363" i="1"/>
  <c r="Y11363" i="1" s="1"/>
  <c r="X11362" i="1"/>
  <c r="W11362" i="1"/>
  <c r="Y11362" i="1" s="1"/>
  <c r="X11361" i="1"/>
  <c r="W11361" i="1"/>
  <c r="Y11361" i="1" s="1"/>
  <c r="X11360" i="1"/>
  <c r="W11360" i="1"/>
  <c r="Y11360" i="1" s="1"/>
  <c r="X11359" i="1"/>
  <c r="W11359" i="1"/>
  <c r="Y11359" i="1" s="1"/>
  <c r="X11358" i="1"/>
  <c r="W11358" i="1"/>
  <c r="Y11358" i="1" s="1"/>
  <c r="X11357" i="1"/>
  <c r="W11357" i="1"/>
  <c r="Y11357" i="1" s="1"/>
  <c r="X11356" i="1"/>
  <c r="W11356" i="1"/>
  <c r="Y11356" i="1" s="1"/>
  <c r="X11355" i="1"/>
  <c r="W11355" i="1"/>
  <c r="Y11355" i="1" s="1"/>
  <c r="X11354" i="1"/>
  <c r="W11354" i="1"/>
  <c r="Y11354" i="1" s="1"/>
  <c r="X11353" i="1"/>
  <c r="W11353" i="1"/>
  <c r="Y11353" i="1" s="1"/>
  <c r="X11352" i="1"/>
  <c r="W11352" i="1"/>
  <c r="Y11352" i="1" s="1"/>
  <c r="X11351" i="1"/>
  <c r="W11351" i="1"/>
  <c r="Y11351" i="1" s="1"/>
  <c r="X11350" i="1"/>
  <c r="W11350" i="1"/>
  <c r="Y11350" i="1" s="1"/>
  <c r="X11349" i="1"/>
  <c r="W11349" i="1"/>
  <c r="Y11349" i="1" s="1"/>
  <c r="X11348" i="1"/>
  <c r="W11348" i="1"/>
  <c r="Y11348" i="1" s="1"/>
  <c r="X11347" i="1"/>
  <c r="W11347" i="1"/>
  <c r="Y11347" i="1" s="1"/>
  <c r="X11346" i="1"/>
  <c r="W11346" i="1"/>
  <c r="Y11346" i="1" s="1"/>
  <c r="X11345" i="1"/>
  <c r="W11345" i="1"/>
  <c r="Y11345" i="1" s="1"/>
  <c r="X11344" i="1"/>
  <c r="W11344" i="1"/>
  <c r="Y11344" i="1" s="1"/>
  <c r="X11343" i="1"/>
  <c r="W11343" i="1"/>
  <c r="Y11343" i="1" s="1"/>
  <c r="X11342" i="1"/>
  <c r="W11342" i="1"/>
  <c r="Y11342" i="1" s="1"/>
  <c r="X11341" i="1"/>
  <c r="W11341" i="1"/>
  <c r="Y11341" i="1" s="1"/>
  <c r="X11340" i="1"/>
  <c r="W11340" i="1"/>
  <c r="Y11340" i="1" s="1"/>
  <c r="X11339" i="1"/>
  <c r="W11339" i="1"/>
  <c r="Y11339" i="1" s="1"/>
  <c r="X11338" i="1"/>
  <c r="W11338" i="1"/>
  <c r="Y11338" i="1" s="1"/>
  <c r="X11337" i="1"/>
  <c r="W11337" i="1"/>
  <c r="Y11337" i="1" s="1"/>
  <c r="X11336" i="1"/>
  <c r="W11336" i="1"/>
  <c r="Y11336" i="1" s="1"/>
  <c r="X11335" i="1"/>
  <c r="W11335" i="1"/>
  <c r="Y11335" i="1" s="1"/>
  <c r="X11334" i="1"/>
  <c r="W11334" i="1"/>
  <c r="Y11334" i="1" s="1"/>
  <c r="X11333" i="1"/>
  <c r="W11333" i="1"/>
  <c r="Y11333" i="1" s="1"/>
  <c r="X11332" i="1"/>
  <c r="W11332" i="1"/>
  <c r="Y11332" i="1" s="1"/>
  <c r="X11331" i="1"/>
  <c r="W11331" i="1"/>
  <c r="Y11331" i="1" s="1"/>
  <c r="X11330" i="1"/>
  <c r="W11330" i="1"/>
  <c r="Y11330" i="1" s="1"/>
  <c r="X11329" i="1"/>
  <c r="W11329" i="1"/>
  <c r="Y11329" i="1" s="1"/>
  <c r="X11328" i="1"/>
  <c r="W11328" i="1"/>
  <c r="Y11328" i="1" s="1"/>
  <c r="X11327" i="1"/>
  <c r="W11327" i="1"/>
  <c r="Y11327" i="1" s="1"/>
  <c r="X11326" i="1"/>
  <c r="W11326" i="1"/>
  <c r="Y11326" i="1" s="1"/>
  <c r="X11325" i="1"/>
  <c r="W11325" i="1"/>
  <c r="Y11325" i="1" s="1"/>
  <c r="X11324" i="1"/>
  <c r="W11324" i="1"/>
  <c r="Y11324" i="1" s="1"/>
  <c r="X11323" i="1"/>
  <c r="W11323" i="1"/>
  <c r="Y11323" i="1" s="1"/>
  <c r="X11322" i="1"/>
  <c r="W11322" i="1"/>
  <c r="Y11322" i="1" s="1"/>
  <c r="X11321" i="1"/>
  <c r="W11321" i="1"/>
  <c r="Y11321" i="1" s="1"/>
  <c r="X11320" i="1"/>
  <c r="W11320" i="1"/>
  <c r="Y11320" i="1" s="1"/>
  <c r="X11319" i="1"/>
  <c r="W11319" i="1"/>
  <c r="Y11319" i="1" s="1"/>
  <c r="X11318" i="1"/>
  <c r="W11318" i="1"/>
  <c r="Y11318" i="1" s="1"/>
  <c r="X11317" i="1"/>
  <c r="W11317" i="1"/>
  <c r="Y11317" i="1" s="1"/>
  <c r="X11316" i="1"/>
  <c r="W11316" i="1"/>
  <c r="Y11316" i="1" s="1"/>
  <c r="X11315" i="1"/>
  <c r="W11315" i="1"/>
  <c r="Y11315" i="1" s="1"/>
  <c r="X11314" i="1"/>
  <c r="W11314" i="1"/>
  <c r="Y11314" i="1" s="1"/>
  <c r="X11313" i="1"/>
  <c r="W11313" i="1"/>
  <c r="Y11313" i="1" s="1"/>
  <c r="X11312" i="1"/>
  <c r="W11312" i="1"/>
  <c r="Y11312" i="1" s="1"/>
  <c r="X11311" i="1"/>
  <c r="W11311" i="1"/>
  <c r="Y11311" i="1" s="1"/>
  <c r="X11310" i="1"/>
  <c r="W11310" i="1"/>
  <c r="Y11310" i="1" s="1"/>
  <c r="X11309" i="1"/>
  <c r="W11309" i="1"/>
  <c r="Y11309" i="1" s="1"/>
  <c r="X11308" i="1"/>
  <c r="W11308" i="1"/>
  <c r="Y11308" i="1" s="1"/>
  <c r="X11307" i="1"/>
  <c r="W11307" i="1"/>
  <c r="Y11307" i="1" s="1"/>
  <c r="X11306" i="1"/>
  <c r="W11306" i="1"/>
  <c r="Y11306" i="1" s="1"/>
  <c r="X11305" i="1"/>
  <c r="W11305" i="1"/>
  <c r="Y11305" i="1" s="1"/>
  <c r="X11304" i="1"/>
  <c r="W11304" i="1"/>
  <c r="Y11304" i="1" s="1"/>
  <c r="X11303" i="1"/>
  <c r="W11303" i="1"/>
  <c r="Y11303" i="1" s="1"/>
  <c r="X11302" i="1"/>
  <c r="W11302" i="1"/>
  <c r="Y11302" i="1" s="1"/>
  <c r="X11301" i="1"/>
  <c r="W11301" i="1"/>
  <c r="Y11301" i="1" s="1"/>
  <c r="X11300" i="1"/>
  <c r="W11300" i="1"/>
  <c r="Y11300" i="1" s="1"/>
  <c r="X11299" i="1"/>
  <c r="W11299" i="1"/>
  <c r="Y11299" i="1" s="1"/>
  <c r="X11298" i="1"/>
  <c r="W11298" i="1"/>
  <c r="Y11298" i="1" s="1"/>
  <c r="X11297" i="1"/>
  <c r="W11297" i="1"/>
  <c r="Y11297" i="1" s="1"/>
  <c r="X11296" i="1"/>
  <c r="W11296" i="1"/>
  <c r="Y11296" i="1" s="1"/>
  <c r="X11295" i="1"/>
  <c r="W11295" i="1"/>
  <c r="Y11295" i="1" s="1"/>
  <c r="X11294" i="1"/>
  <c r="W11294" i="1"/>
  <c r="Y11294" i="1" s="1"/>
  <c r="X11293" i="1"/>
  <c r="W11293" i="1"/>
  <c r="Y11293" i="1" s="1"/>
  <c r="X11292" i="1"/>
  <c r="W11292" i="1"/>
  <c r="Y11292" i="1" s="1"/>
  <c r="X11291" i="1"/>
  <c r="W11291" i="1"/>
  <c r="Y11291" i="1" s="1"/>
  <c r="X11290" i="1"/>
  <c r="W11290" i="1"/>
  <c r="Y11290" i="1" s="1"/>
  <c r="X11289" i="1"/>
  <c r="W11289" i="1"/>
  <c r="Y11289" i="1" s="1"/>
  <c r="X11288" i="1"/>
  <c r="W11288" i="1"/>
  <c r="Y11288" i="1" s="1"/>
  <c r="X11287" i="1"/>
  <c r="W11287" i="1"/>
  <c r="Y11287" i="1" s="1"/>
  <c r="X11286" i="1"/>
  <c r="W11286" i="1"/>
  <c r="Y11286" i="1" s="1"/>
  <c r="X11285" i="1"/>
  <c r="W11285" i="1"/>
  <c r="Y11285" i="1" s="1"/>
  <c r="X11284" i="1"/>
  <c r="W11284" i="1"/>
  <c r="Y11284" i="1" s="1"/>
  <c r="X11283" i="1"/>
  <c r="W11283" i="1"/>
  <c r="Y11283" i="1" s="1"/>
  <c r="X11282" i="1"/>
  <c r="W11282" i="1"/>
  <c r="Y11282" i="1" s="1"/>
  <c r="X11281" i="1"/>
  <c r="W11281" i="1"/>
  <c r="Y11281" i="1" s="1"/>
  <c r="X11280" i="1"/>
  <c r="W11280" i="1"/>
  <c r="Y11280" i="1" s="1"/>
  <c r="X11279" i="1"/>
  <c r="W11279" i="1"/>
  <c r="Y11279" i="1" s="1"/>
  <c r="X11278" i="1"/>
  <c r="W11278" i="1"/>
  <c r="Y11278" i="1" s="1"/>
  <c r="X11277" i="1"/>
  <c r="W11277" i="1"/>
  <c r="Y11277" i="1" s="1"/>
  <c r="X11276" i="1"/>
  <c r="W11276" i="1"/>
  <c r="Y11276" i="1" s="1"/>
  <c r="X11275" i="1"/>
  <c r="W11275" i="1"/>
  <c r="Y11275" i="1" s="1"/>
  <c r="X11274" i="1"/>
  <c r="W11274" i="1"/>
  <c r="Y11274" i="1" s="1"/>
  <c r="X11273" i="1"/>
  <c r="W11273" i="1"/>
  <c r="Y11273" i="1" s="1"/>
  <c r="X11272" i="1"/>
  <c r="W11272" i="1"/>
  <c r="Y11272" i="1" s="1"/>
  <c r="X11271" i="1"/>
  <c r="W11271" i="1"/>
  <c r="Y11271" i="1" s="1"/>
  <c r="X11270" i="1"/>
  <c r="W11270" i="1"/>
  <c r="Y11270" i="1" s="1"/>
  <c r="X11269" i="1"/>
  <c r="W11269" i="1"/>
  <c r="Y11269" i="1" s="1"/>
  <c r="X11268" i="1"/>
  <c r="W11268" i="1"/>
  <c r="Y11268" i="1" s="1"/>
  <c r="X11267" i="1"/>
  <c r="W11267" i="1"/>
  <c r="Y11267" i="1" s="1"/>
  <c r="X11266" i="1"/>
  <c r="W11266" i="1"/>
  <c r="Y11266" i="1" s="1"/>
  <c r="X11265" i="1"/>
  <c r="W11265" i="1"/>
  <c r="Y11265" i="1" s="1"/>
  <c r="X11264" i="1"/>
  <c r="W11264" i="1"/>
  <c r="Y11264" i="1" s="1"/>
  <c r="X11263" i="1"/>
  <c r="W11263" i="1"/>
  <c r="Y11263" i="1" s="1"/>
  <c r="X11262" i="1"/>
  <c r="W11262" i="1"/>
  <c r="Y11262" i="1" s="1"/>
  <c r="X11261" i="1"/>
  <c r="W11261" i="1"/>
  <c r="Y11261" i="1" s="1"/>
  <c r="X11260" i="1"/>
  <c r="W11260" i="1"/>
  <c r="Y11260" i="1" s="1"/>
  <c r="X11259" i="1"/>
  <c r="W11259" i="1"/>
  <c r="Y11259" i="1" s="1"/>
  <c r="X11258" i="1"/>
  <c r="W11258" i="1"/>
  <c r="Y11258" i="1" s="1"/>
  <c r="X11257" i="1"/>
  <c r="W11257" i="1"/>
  <c r="Y11257" i="1" s="1"/>
  <c r="X11256" i="1"/>
  <c r="W11256" i="1"/>
  <c r="Y11256" i="1" s="1"/>
  <c r="X11255" i="1"/>
  <c r="W11255" i="1"/>
  <c r="Y11255" i="1" s="1"/>
  <c r="X11254" i="1"/>
  <c r="W11254" i="1"/>
  <c r="Y11254" i="1" s="1"/>
  <c r="X11253" i="1"/>
  <c r="W11253" i="1"/>
  <c r="Y11253" i="1" s="1"/>
  <c r="X11252" i="1"/>
  <c r="W11252" i="1"/>
  <c r="Y11252" i="1" s="1"/>
  <c r="X11251" i="1"/>
  <c r="W11251" i="1"/>
  <c r="Y11251" i="1" s="1"/>
  <c r="X11250" i="1"/>
  <c r="W11250" i="1"/>
  <c r="Y11250" i="1" s="1"/>
  <c r="X11249" i="1"/>
  <c r="W11249" i="1"/>
  <c r="Y11249" i="1" s="1"/>
  <c r="X11248" i="1"/>
  <c r="W11248" i="1"/>
  <c r="Y11248" i="1" s="1"/>
  <c r="X11247" i="1"/>
  <c r="W11247" i="1"/>
  <c r="Y11247" i="1" s="1"/>
  <c r="X11246" i="1"/>
  <c r="W11246" i="1"/>
  <c r="Y11246" i="1" s="1"/>
  <c r="X11245" i="1"/>
  <c r="W11245" i="1"/>
  <c r="Y11245" i="1" s="1"/>
  <c r="X11244" i="1"/>
  <c r="W11244" i="1"/>
  <c r="Y11244" i="1" s="1"/>
  <c r="X11243" i="1"/>
  <c r="W11243" i="1"/>
  <c r="Y11243" i="1" s="1"/>
  <c r="X11242" i="1"/>
  <c r="W11242" i="1"/>
  <c r="Y11242" i="1" s="1"/>
  <c r="X11241" i="1"/>
  <c r="W11241" i="1"/>
  <c r="Y11241" i="1" s="1"/>
  <c r="X11240" i="1"/>
  <c r="W11240" i="1"/>
  <c r="Y11240" i="1" s="1"/>
  <c r="X11239" i="1"/>
  <c r="W11239" i="1"/>
  <c r="Y11239" i="1" s="1"/>
  <c r="X11238" i="1"/>
  <c r="W11238" i="1"/>
  <c r="Y11238" i="1" s="1"/>
  <c r="X11237" i="1"/>
  <c r="W11237" i="1"/>
  <c r="Y11237" i="1" s="1"/>
  <c r="X11236" i="1"/>
  <c r="W11236" i="1"/>
  <c r="Y11236" i="1" s="1"/>
  <c r="X11235" i="1"/>
  <c r="W11235" i="1"/>
  <c r="Y11235" i="1" s="1"/>
  <c r="X11234" i="1"/>
  <c r="W11234" i="1"/>
  <c r="Y11234" i="1" s="1"/>
  <c r="X11233" i="1"/>
  <c r="W11233" i="1"/>
  <c r="Y11233" i="1" s="1"/>
  <c r="X11232" i="1"/>
  <c r="W11232" i="1"/>
  <c r="Y11232" i="1" s="1"/>
  <c r="X11231" i="1"/>
  <c r="W11231" i="1"/>
  <c r="Y11231" i="1" s="1"/>
  <c r="X11230" i="1"/>
  <c r="W11230" i="1"/>
  <c r="Y11230" i="1" s="1"/>
  <c r="X11229" i="1"/>
  <c r="W11229" i="1"/>
  <c r="Y11229" i="1" s="1"/>
  <c r="X11228" i="1"/>
  <c r="W11228" i="1"/>
  <c r="Y11228" i="1" s="1"/>
  <c r="X11227" i="1"/>
  <c r="W11227" i="1"/>
  <c r="Y11227" i="1" s="1"/>
  <c r="X11226" i="1"/>
  <c r="W11226" i="1"/>
  <c r="Y11226" i="1" s="1"/>
  <c r="X11225" i="1"/>
  <c r="W11225" i="1"/>
  <c r="Y11225" i="1" s="1"/>
  <c r="X11224" i="1"/>
  <c r="W11224" i="1"/>
  <c r="Y11224" i="1" s="1"/>
  <c r="X11223" i="1"/>
  <c r="W11223" i="1"/>
  <c r="Y11223" i="1" s="1"/>
  <c r="X11222" i="1"/>
  <c r="W11222" i="1"/>
  <c r="Y11222" i="1" s="1"/>
  <c r="X11221" i="1"/>
  <c r="W11221" i="1"/>
  <c r="Y11221" i="1" s="1"/>
  <c r="X11220" i="1"/>
  <c r="W11220" i="1"/>
  <c r="Y11220" i="1" s="1"/>
  <c r="X11219" i="1"/>
  <c r="W11219" i="1"/>
  <c r="Y11219" i="1" s="1"/>
  <c r="X11218" i="1"/>
  <c r="W11218" i="1"/>
  <c r="Y11218" i="1" s="1"/>
  <c r="X11217" i="1"/>
  <c r="W11217" i="1"/>
  <c r="Y11217" i="1" s="1"/>
  <c r="X11216" i="1"/>
  <c r="W11216" i="1"/>
  <c r="Y11216" i="1" s="1"/>
  <c r="X11215" i="1"/>
  <c r="W11215" i="1"/>
  <c r="Y11215" i="1" s="1"/>
  <c r="X11214" i="1"/>
  <c r="W11214" i="1"/>
  <c r="Y11214" i="1" s="1"/>
  <c r="X11213" i="1"/>
  <c r="W11213" i="1"/>
  <c r="Y11213" i="1" s="1"/>
  <c r="X11212" i="1"/>
  <c r="W11212" i="1"/>
  <c r="Y11212" i="1" s="1"/>
  <c r="X11211" i="1"/>
  <c r="W11211" i="1"/>
  <c r="Y11211" i="1" s="1"/>
  <c r="X11210" i="1"/>
  <c r="W11210" i="1"/>
  <c r="Y11210" i="1" s="1"/>
  <c r="X11209" i="1"/>
  <c r="W11209" i="1"/>
  <c r="Y11209" i="1" s="1"/>
  <c r="X11208" i="1"/>
  <c r="W11208" i="1"/>
  <c r="Y11208" i="1" s="1"/>
  <c r="X11207" i="1"/>
  <c r="W11207" i="1"/>
  <c r="Y11207" i="1" s="1"/>
  <c r="X11206" i="1"/>
  <c r="W11206" i="1"/>
  <c r="Y11206" i="1" s="1"/>
  <c r="X11205" i="1"/>
  <c r="W11205" i="1"/>
  <c r="Y11205" i="1" s="1"/>
  <c r="X11204" i="1"/>
  <c r="W11204" i="1"/>
  <c r="Y11204" i="1" s="1"/>
  <c r="X11203" i="1"/>
  <c r="W11203" i="1"/>
  <c r="Y11203" i="1" s="1"/>
  <c r="X11202" i="1"/>
  <c r="W11202" i="1"/>
  <c r="Y11202" i="1" s="1"/>
  <c r="X11201" i="1"/>
  <c r="W11201" i="1"/>
  <c r="Y11201" i="1" s="1"/>
  <c r="X11200" i="1"/>
  <c r="W11200" i="1"/>
  <c r="Y11200" i="1" s="1"/>
  <c r="X11199" i="1"/>
  <c r="W11199" i="1"/>
  <c r="Y11199" i="1" s="1"/>
  <c r="X11198" i="1"/>
  <c r="W11198" i="1"/>
  <c r="Y11198" i="1" s="1"/>
  <c r="X11197" i="1"/>
  <c r="W11197" i="1"/>
  <c r="Y11197" i="1" s="1"/>
  <c r="X11196" i="1"/>
  <c r="W11196" i="1"/>
  <c r="Y11196" i="1" s="1"/>
  <c r="X11195" i="1"/>
  <c r="W11195" i="1"/>
  <c r="Y11195" i="1" s="1"/>
  <c r="X11194" i="1"/>
  <c r="W11194" i="1"/>
  <c r="Y11194" i="1" s="1"/>
  <c r="X11193" i="1"/>
  <c r="W11193" i="1"/>
  <c r="Y11193" i="1" s="1"/>
  <c r="X11192" i="1"/>
  <c r="W11192" i="1"/>
  <c r="Y11192" i="1" s="1"/>
  <c r="X11191" i="1"/>
  <c r="W11191" i="1"/>
  <c r="Y11191" i="1" s="1"/>
  <c r="X11190" i="1"/>
  <c r="W11190" i="1"/>
  <c r="Y11190" i="1" s="1"/>
  <c r="X11189" i="1"/>
  <c r="W11189" i="1"/>
  <c r="Y11189" i="1" s="1"/>
  <c r="X11188" i="1"/>
  <c r="W11188" i="1"/>
  <c r="Y11188" i="1" s="1"/>
  <c r="X11187" i="1"/>
  <c r="W11187" i="1"/>
  <c r="Y11187" i="1" s="1"/>
  <c r="X11186" i="1"/>
  <c r="W11186" i="1"/>
  <c r="Y11186" i="1" s="1"/>
  <c r="X11185" i="1"/>
  <c r="W11185" i="1"/>
  <c r="Y11185" i="1" s="1"/>
  <c r="X11184" i="1"/>
  <c r="W11184" i="1"/>
  <c r="Y11184" i="1" s="1"/>
  <c r="X11183" i="1"/>
  <c r="W11183" i="1"/>
  <c r="Y11183" i="1" s="1"/>
  <c r="X11182" i="1"/>
  <c r="W11182" i="1"/>
  <c r="Y11182" i="1" s="1"/>
  <c r="X11181" i="1"/>
  <c r="W11181" i="1"/>
  <c r="Y11181" i="1" s="1"/>
  <c r="X11180" i="1"/>
  <c r="W11180" i="1"/>
  <c r="Y11180" i="1" s="1"/>
  <c r="X11179" i="1"/>
  <c r="W11179" i="1"/>
  <c r="Y11179" i="1" s="1"/>
  <c r="X11178" i="1"/>
  <c r="W11178" i="1"/>
  <c r="Y11178" i="1" s="1"/>
  <c r="X11177" i="1"/>
  <c r="W11177" i="1"/>
  <c r="Y11177" i="1" s="1"/>
  <c r="X11176" i="1"/>
  <c r="W11176" i="1"/>
  <c r="Y11176" i="1" s="1"/>
  <c r="X11175" i="1"/>
  <c r="W11175" i="1"/>
  <c r="Y11175" i="1" s="1"/>
  <c r="X11174" i="1"/>
  <c r="W11174" i="1"/>
  <c r="Y11174" i="1" s="1"/>
  <c r="X11173" i="1"/>
  <c r="W11173" i="1"/>
  <c r="Y11173" i="1" s="1"/>
  <c r="X11172" i="1"/>
  <c r="W11172" i="1"/>
  <c r="Y11172" i="1" s="1"/>
  <c r="X11171" i="1"/>
  <c r="W11171" i="1"/>
  <c r="Y11171" i="1" s="1"/>
  <c r="X11170" i="1"/>
  <c r="W11170" i="1"/>
  <c r="Y11170" i="1" s="1"/>
  <c r="X11169" i="1"/>
  <c r="W11169" i="1"/>
  <c r="Y11169" i="1" s="1"/>
  <c r="X11168" i="1"/>
  <c r="W11168" i="1"/>
  <c r="Y11168" i="1" s="1"/>
  <c r="X11167" i="1"/>
  <c r="W11167" i="1"/>
  <c r="Y11167" i="1" s="1"/>
  <c r="X11166" i="1"/>
  <c r="W11166" i="1"/>
  <c r="Y11166" i="1" s="1"/>
  <c r="X11165" i="1"/>
  <c r="W11165" i="1"/>
  <c r="Y11165" i="1" s="1"/>
  <c r="X11164" i="1"/>
  <c r="W11164" i="1"/>
  <c r="Y11164" i="1" s="1"/>
  <c r="X11163" i="1"/>
  <c r="W11163" i="1"/>
  <c r="Y11163" i="1" s="1"/>
  <c r="X11162" i="1"/>
  <c r="W11162" i="1"/>
  <c r="Y11162" i="1" s="1"/>
  <c r="X11161" i="1"/>
  <c r="W11161" i="1"/>
  <c r="Y11161" i="1" s="1"/>
  <c r="X11160" i="1"/>
  <c r="W11160" i="1"/>
  <c r="Y11160" i="1" s="1"/>
  <c r="X11159" i="1"/>
  <c r="W11159" i="1"/>
  <c r="Y11159" i="1" s="1"/>
  <c r="X11158" i="1"/>
  <c r="W11158" i="1"/>
  <c r="Y11158" i="1" s="1"/>
  <c r="X11157" i="1"/>
  <c r="W11157" i="1"/>
  <c r="Y11157" i="1" s="1"/>
  <c r="X11156" i="1"/>
  <c r="W11156" i="1"/>
  <c r="Y11156" i="1" s="1"/>
  <c r="X11155" i="1"/>
  <c r="W11155" i="1"/>
  <c r="Y11155" i="1" s="1"/>
  <c r="X11154" i="1"/>
  <c r="W11154" i="1"/>
  <c r="Y11154" i="1" s="1"/>
  <c r="X11153" i="1"/>
  <c r="W11153" i="1"/>
  <c r="Y11153" i="1" s="1"/>
  <c r="X11152" i="1"/>
  <c r="W11152" i="1"/>
  <c r="Y11152" i="1" s="1"/>
  <c r="X11151" i="1"/>
  <c r="W11151" i="1"/>
  <c r="Y11151" i="1" s="1"/>
  <c r="X11150" i="1"/>
  <c r="W11150" i="1"/>
  <c r="Y11150" i="1" s="1"/>
  <c r="X11149" i="1"/>
  <c r="W11149" i="1"/>
  <c r="Y11149" i="1" s="1"/>
  <c r="X11148" i="1"/>
  <c r="W11148" i="1"/>
  <c r="Y11148" i="1" s="1"/>
  <c r="X11147" i="1"/>
  <c r="W11147" i="1"/>
  <c r="Y11147" i="1" s="1"/>
  <c r="X11146" i="1"/>
  <c r="W11146" i="1"/>
  <c r="Y11146" i="1" s="1"/>
  <c r="X11145" i="1"/>
  <c r="W11145" i="1"/>
  <c r="Y11145" i="1" s="1"/>
  <c r="X11144" i="1"/>
  <c r="W11144" i="1"/>
  <c r="Y11144" i="1" s="1"/>
  <c r="X11143" i="1"/>
  <c r="W11143" i="1"/>
  <c r="Y11143" i="1" s="1"/>
  <c r="X11142" i="1"/>
  <c r="W11142" i="1"/>
  <c r="Y11142" i="1" s="1"/>
  <c r="X11141" i="1"/>
  <c r="W11141" i="1"/>
  <c r="Y11141" i="1" s="1"/>
  <c r="X11140" i="1"/>
  <c r="W11140" i="1"/>
  <c r="Y11140" i="1" s="1"/>
  <c r="X11139" i="1"/>
  <c r="W11139" i="1"/>
  <c r="Y11139" i="1" s="1"/>
  <c r="X11138" i="1"/>
  <c r="W11138" i="1"/>
  <c r="Y11138" i="1" s="1"/>
  <c r="X11137" i="1"/>
  <c r="W11137" i="1"/>
  <c r="Y11137" i="1" s="1"/>
  <c r="X11136" i="1"/>
  <c r="W11136" i="1"/>
  <c r="Y11136" i="1" s="1"/>
  <c r="X11135" i="1"/>
  <c r="W11135" i="1"/>
  <c r="Y11135" i="1" s="1"/>
  <c r="X11134" i="1"/>
  <c r="W11134" i="1"/>
  <c r="Y11134" i="1" s="1"/>
  <c r="X11133" i="1"/>
  <c r="W11133" i="1"/>
  <c r="Y11133" i="1" s="1"/>
  <c r="X11132" i="1"/>
  <c r="W11132" i="1"/>
  <c r="Y11132" i="1" s="1"/>
  <c r="X11131" i="1"/>
  <c r="W11131" i="1"/>
  <c r="Y11131" i="1" s="1"/>
  <c r="X11130" i="1"/>
  <c r="W11130" i="1"/>
  <c r="Y11130" i="1" s="1"/>
  <c r="X11129" i="1"/>
  <c r="W11129" i="1"/>
  <c r="Y11129" i="1" s="1"/>
  <c r="X11128" i="1"/>
  <c r="W11128" i="1"/>
  <c r="Y11128" i="1" s="1"/>
  <c r="X11127" i="1"/>
  <c r="W11127" i="1"/>
  <c r="Y11127" i="1" s="1"/>
  <c r="X11126" i="1"/>
  <c r="W11126" i="1"/>
  <c r="Y11126" i="1" s="1"/>
  <c r="X11125" i="1"/>
  <c r="W11125" i="1"/>
  <c r="Y11125" i="1" s="1"/>
  <c r="X11124" i="1"/>
  <c r="W11124" i="1"/>
  <c r="Y11124" i="1" s="1"/>
  <c r="X11123" i="1"/>
  <c r="W11123" i="1"/>
  <c r="Y11123" i="1" s="1"/>
  <c r="X11122" i="1"/>
  <c r="W11122" i="1"/>
  <c r="Y11122" i="1" s="1"/>
  <c r="X11121" i="1"/>
  <c r="W11121" i="1"/>
  <c r="Y11121" i="1" s="1"/>
  <c r="X11120" i="1"/>
  <c r="W11120" i="1"/>
  <c r="Y11120" i="1" s="1"/>
  <c r="X11119" i="1"/>
  <c r="W11119" i="1"/>
  <c r="Y11119" i="1" s="1"/>
  <c r="X11118" i="1"/>
  <c r="W11118" i="1"/>
  <c r="Y11118" i="1" s="1"/>
  <c r="X11117" i="1"/>
  <c r="W11117" i="1"/>
  <c r="Y11117" i="1" s="1"/>
  <c r="X11116" i="1"/>
  <c r="W11116" i="1"/>
  <c r="Y11116" i="1" s="1"/>
  <c r="X11115" i="1"/>
  <c r="W11115" i="1"/>
  <c r="Y11115" i="1" s="1"/>
  <c r="X11114" i="1"/>
  <c r="W11114" i="1"/>
  <c r="Y11114" i="1" s="1"/>
  <c r="X11113" i="1"/>
  <c r="W11113" i="1"/>
  <c r="Y11113" i="1" s="1"/>
  <c r="X11112" i="1"/>
  <c r="W11112" i="1"/>
  <c r="Y11112" i="1" s="1"/>
  <c r="X11111" i="1"/>
  <c r="W11111" i="1"/>
  <c r="Y11111" i="1" s="1"/>
  <c r="X11110" i="1"/>
  <c r="W11110" i="1"/>
  <c r="Y11110" i="1" s="1"/>
  <c r="X11109" i="1"/>
  <c r="W11109" i="1"/>
  <c r="Y11109" i="1" s="1"/>
  <c r="X11108" i="1"/>
  <c r="W11108" i="1"/>
  <c r="Y11108" i="1" s="1"/>
  <c r="X11107" i="1"/>
  <c r="W11107" i="1"/>
  <c r="Y11107" i="1" s="1"/>
  <c r="X11106" i="1"/>
  <c r="W11106" i="1"/>
  <c r="Y11106" i="1" s="1"/>
  <c r="X11105" i="1"/>
  <c r="W11105" i="1"/>
  <c r="Y11105" i="1" s="1"/>
  <c r="X11104" i="1"/>
  <c r="W11104" i="1"/>
  <c r="Y11104" i="1" s="1"/>
  <c r="X11103" i="1"/>
  <c r="W11103" i="1"/>
  <c r="Y11103" i="1" s="1"/>
  <c r="X11102" i="1"/>
  <c r="W11102" i="1"/>
  <c r="Y11102" i="1" s="1"/>
  <c r="X11101" i="1"/>
  <c r="W11101" i="1"/>
  <c r="Y11101" i="1" s="1"/>
  <c r="X11100" i="1"/>
  <c r="W11100" i="1"/>
  <c r="Y11100" i="1" s="1"/>
  <c r="X11099" i="1"/>
  <c r="W11099" i="1"/>
  <c r="Y11099" i="1" s="1"/>
  <c r="X11098" i="1"/>
  <c r="W11098" i="1"/>
  <c r="Y11098" i="1" s="1"/>
  <c r="X11097" i="1"/>
  <c r="W11097" i="1"/>
  <c r="Y11097" i="1" s="1"/>
  <c r="X11096" i="1"/>
  <c r="W11096" i="1"/>
  <c r="Y11096" i="1" s="1"/>
  <c r="X11095" i="1"/>
  <c r="W11095" i="1"/>
  <c r="Y11095" i="1" s="1"/>
  <c r="X11094" i="1"/>
  <c r="W11094" i="1"/>
  <c r="Y11094" i="1" s="1"/>
  <c r="X11093" i="1"/>
  <c r="W11093" i="1"/>
  <c r="Y11093" i="1" s="1"/>
  <c r="X11092" i="1"/>
  <c r="W11092" i="1"/>
  <c r="Y11092" i="1" s="1"/>
  <c r="X11091" i="1"/>
  <c r="W11091" i="1"/>
  <c r="Y11091" i="1" s="1"/>
  <c r="X11090" i="1"/>
  <c r="W11090" i="1"/>
  <c r="Y11090" i="1" s="1"/>
  <c r="X11089" i="1"/>
  <c r="W11089" i="1"/>
  <c r="Y11089" i="1" s="1"/>
  <c r="X11088" i="1"/>
  <c r="W11088" i="1"/>
  <c r="Y11088" i="1" s="1"/>
  <c r="X11087" i="1"/>
  <c r="W11087" i="1"/>
  <c r="Y11087" i="1" s="1"/>
  <c r="X11086" i="1"/>
  <c r="W11086" i="1"/>
  <c r="Y11086" i="1" s="1"/>
  <c r="X11085" i="1"/>
  <c r="W11085" i="1"/>
  <c r="Y11085" i="1" s="1"/>
  <c r="X11084" i="1"/>
  <c r="W11084" i="1"/>
  <c r="Y11084" i="1" s="1"/>
  <c r="X11083" i="1"/>
  <c r="W11083" i="1"/>
  <c r="Y11083" i="1" s="1"/>
  <c r="X11082" i="1"/>
  <c r="W11082" i="1"/>
  <c r="Y11082" i="1" s="1"/>
  <c r="X11081" i="1"/>
  <c r="W11081" i="1"/>
  <c r="Y11081" i="1" s="1"/>
  <c r="X11080" i="1"/>
  <c r="W11080" i="1"/>
  <c r="Y11080" i="1" s="1"/>
  <c r="X11079" i="1"/>
  <c r="W11079" i="1"/>
  <c r="Y11079" i="1" s="1"/>
  <c r="X11078" i="1"/>
  <c r="W11078" i="1"/>
  <c r="Y11078" i="1" s="1"/>
  <c r="X11077" i="1"/>
  <c r="W11077" i="1"/>
  <c r="Y11077" i="1" s="1"/>
  <c r="X11076" i="1"/>
  <c r="W11076" i="1"/>
  <c r="Y11076" i="1" s="1"/>
  <c r="X11075" i="1"/>
  <c r="W11075" i="1"/>
  <c r="Y11075" i="1" s="1"/>
  <c r="X11074" i="1"/>
  <c r="W11074" i="1"/>
  <c r="Y11074" i="1" s="1"/>
  <c r="X11073" i="1"/>
  <c r="W11073" i="1"/>
  <c r="Y11073" i="1" s="1"/>
  <c r="X11072" i="1"/>
  <c r="W11072" i="1"/>
  <c r="Y11072" i="1" s="1"/>
  <c r="X11071" i="1"/>
  <c r="W11071" i="1"/>
  <c r="Y11071" i="1" s="1"/>
  <c r="X11070" i="1"/>
  <c r="W11070" i="1"/>
  <c r="Y11070" i="1" s="1"/>
  <c r="X11069" i="1"/>
  <c r="W11069" i="1"/>
  <c r="Y11069" i="1" s="1"/>
  <c r="X11068" i="1"/>
  <c r="W11068" i="1"/>
  <c r="Y11068" i="1" s="1"/>
  <c r="X11067" i="1"/>
  <c r="W11067" i="1"/>
  <c r="Y11067" i="1" s="1"/>
  <c r="X11066" i="1"/>
  <c r="W11066" i="1"/>
  <c r="Y11066" i="1" s="1"/>
  <c r="X11065" i="1"/>
  <c r="W11065" i="1"/>
  <c r="Y11065" i="1" s="1"/>
  <c r="X11064" i="1"/>
  <c r="W11064" i="1"/>
  <c r="Y11064" i="1" s="1"/>
  <c r="X11063" i="1"/>
  <c r="W11063" i="1"/>
  <c r="Y11063" i="1" s="1"/>
  <c r="X11062" i="1"/>
  <c r="W11062" i="1"/>
  <c r="Y11062" i="1" s="1"/>
  <c r="X11061" i="1"/>
  <c r="W11061" i="1"/>
  <c r="Y11061" i="1" s="1"/>
  <c r="X11060" i="1"/>
  <c r="W11060" i="1"/>
  <c r="Y11060" i="1" s="1"/>
  <c r="X11059" i="1"/>
  <c r="W11059" i="1"/>
  <c r="Y11059" i="1" s="1"/>
  <c r="X11058" i="1"/>
  <c r="W11058" i="1"/>
  <c r="Y11058" i="1" s="1"/>
  <c r="X11057" i="1"/>
  <c r="W11057" i="1"/>
  <c r="Y11057" i="1" s="1"/>
  <c r="X11056" i="1"/>
  <c r="W11056" i="1"/>
  <c r="Y11056" i="1" s="1"/>
  <c r="X11055" i="1"/>
  <c r="W11055" i="1"/>
  <c r="Y11055" i="1" s="1"/>
  <c r="X11054" i="1"/>
  <c r="W11054" i="1"/>
  <c r="Y11054" i="1" s="1"/>
  <c r="X11053" i="1"/>
  <c r="W11053" i="1"/>
  <c r="Y11053" i="1" s="1"/>
  <c r="X11052" i="1"/>
  <c r="W11052" i="1"/>
  <c r="Y11052" i="1" s="1"/>
  <c r="X11051" i="1"/>
  <c r="W11051" i="1"/>
  <c r="Y11051" i="1" s="1"/>
  <c r="X11050" i="1"/>
  <c r="W11050" i="1"/>
  <c r="Y11050" i="1" s="1"/>
  <c r="X11049" i="1"/>
  <c r="W11049" i="1"/>
  <c r="Y11049" i="1" s="1"/>
  <c r="X11048" i="1"/>
  <c r="W11048" i="1"/>
  <c r="Y11048" i="1" s="1"/>
  <c r="X11047" i="1"/>
  <c r="W11047" i="1"/>
  <c r="Y11047" i="1" s="1"/>
  <c r="X11046" i="1"/>
  <c r="W11046" i="1"/>
  <c r="Y11046" i="1" s="1"/>
  <c r="X11045" i="1"/>
  <c r="W11045" i="1"/>
  <c r="Y11045" i="1" s="1"/>
  <c r="X11044" i="1"/>
  <c r="W11044" i="1"/>
  <c r="Y11044" i="1" s="1"/>
  <c r="X11043" i="1"/>
  <c r="W11043" i="1"/>
  <c r="Y11043" i="1" s="1"/>
  <c r="X11042" i="1"/>
  <c r="W11042" i="1"/>
  <c r="Y11042" i="1" s="1"/>
  <c r="X11041" i="1"/>
  <c r="W11041" i="1"/>
  <c r="Y11041" i="1" s="1"/>
  <c r="X11040" i="1"/>
  <c r="W11040" i="1"/>
  <c r="Y11040" i="1" s="1"/>
  <c r="X11039" i="1"/>
  <c r="W11039" i="1"/>
  <c r="Y11039" i="1" s="1"/>
  <c r="X11038" i="1"/>
  <c r="W11038" i="1"/>
  <c r="Y11038" i="1" s="1"/>
  <c r="X11037" i="1"/>
  <c r="W11037" i="1"/>
  <c r="Y11037" i="1" s="1"/>
  <c r="X11036" i="1"/>
  <c r="W11036" i="1"/>
  <c r="Y11036" i="1" s="1"/>
  <c r="X11035" i="1"/>
  <c r="W11035" i="1"/>
  <c r="Y11035" i="1" s="1"/>
  <c r="X11034" i="1"/>
  <c r="W11034" i="1"/>
  <c r="Y11034" i="1" s="1"/>
  <c r="X11033" i="1"/>
  <c r="W11033" i="1"/>
  <c r="Y11033" i="1" s="1"/>
  <c r="X11032" i="1"/>
  <c r="W11032" i="1"/>
  <c r="Y11032" i="1" s="1"/>
  <c r="X11031" i="1"/>
  <c r="W11031" i="1"/>
  <c r="Y11031" i="1" s="1"/>
  <c r="X11030" i="1"/>
  <c r="W11030" i="1"/>
  <c r="Y11030" i="1" s="1"/>
  <c r="X11029" i="1"/>
  <c r="W11029" i="1"/>
  <c r="Y11029" i="1" s="1"/>
  <c r="X11028" i="1"/>
  <c r="W11028" i="1"/>
  <c r="Y11028" i="1" s="1"/>
  <c r="X11027" i="1"/>
  <c r="W11027" i="1"/>
  <c r="Y11027" i="1" s="1"/>
  <c r="X11026" i="1"/>
  <c r="W11026" i="1"/>
  <c r="Y11026" i="1" s="1"/>
  <c r="X11025" i="1"/>
  <c r="W11025" i="1"/>
  <c r="Y11025" i="1" s="1"/>
  <c r="X11024" i="1"/>
  <c r="W11024" i="1"/>
  <c r="Y11024" i="1" s="1"/>
  <c r="X11023" i="1"/>
  <c r="W11023" i="1"/>
  <c r="Y11023" i="1" s="1"/>
  <c r="X11022" i="1"/>
  <c r="W11022" i="1"/>
  <c r="Y11022" i="1" s="1"/>
  <c r="X11021" i="1"/>
  <c r="W11021" i="1"/>
  <c r="Y11021" i="1" s="1"/>
  <c r="X11020" i="1"/>
  <c r="W11020" i="1"/>
  <c r="Y11020" i="1" s="1"/>
  <c r="X11019" i="1"/>
  <c r="W11019" i="1"/>
  <c r="Y11019" i="1" s="1"/>
  <c r="X11018" i="1"/>
  <c r="W11018" i="1"/>
  <c r="Y11018" i="1" s="1"/>
  <c r="X11017" i="1"/>
  <c r="W11017" i="1"/>
  <c r="Y11017" i="1" s="1"/>
  <c r="X11016" i="1"/>
  <c r="W11016" i="1"/>
  <c r="Y11016" i="1" s="1"/>
  <c r="X11015" i="1"/>
  <c r="W11015" i="1"/>
  <c r="Y11015" i="1" s="1"/>
  <c r="X11014" i="1"/>
  <c r="W11014" i="1"/>
  <c r="Y11014" i="1" s="1"/>
  <c r="X11013" i="1"/>
  <c r="W11013" i="1"/>
  <c r="Y11013" i="1" s="1"/>
  <c r="X11012" i="1"/>
  <c r="W11012" i="1"/>
  <c r="Y11012" i="1" s="1"/>
  <c r="X11011" i="1"/>
  <c r="W11011" i="1"/>
  <c r="Y11011" i="1" s="1"/>
  <c r="X11010" i="1"/>
  <c r="W11010" i="1"/>
  <c r="Y11010" i="1" s="1"/>
  <c r="X11009" i="1"/>
  <c r="W11009" i="1"/>
  <c r="Y11009" i="1" s="1"/>
  <c r="X11008" i="1"/>
  <c r="W11008" i="1"/>
  <c r="Y11008" i="1" s="1"/>
  <c r="X11007" i="1"/>
  <c r="W11007" i="1"/>
  <c r="Y11007" i="1" s="1"/>
  <c r="X11006" i="1"/>
  <c r="W11006" i="1"/>
  <c r="Y11006" i="1" s="1"/>
  <c r="X11005" i="1"/>
  <c r="W11005" i="1"/>
  <c r="Y11005" i="1" s="1"/>
  <c r="X11004" i="1"/>
  <c r="W11004" i="1"/>
  <c r="Y11004" i="1" s="1"/>
  <c r="X11003" i="1"/>
  <c r="W11003" i="1"/>
  <c r="Y11003" i="1" s="1"/>
  <c r="X11002" i="1"/>
  <c r="W11002" i="1"/>
  <c r="Y11002" i="1" s="1"/>
  <c r="X11001" i="1"/>
  <c r="W11001" i="1"/>
  <c r="Y11001" i="1" s="1"/>
  <c r="X11000" i="1"/>
  <c r="W11000" i="1"/>
  <c r="Y11000" i="1" s="1"/>
  <c r="X10999" i="1"/>
  <c r="W10999" i="1"/>
  <c r="Y10999" i="1" s="1"/>
  <c r="X10998" i="1"/>
  <c r="W10998" i="1"/>
  <c r="Y10998" i="1" s="1"/>
  <c r="X10997" i="1"/>
  <c r="W10997" i="1"/>
  <c r="Y10997" i="1" s="1"/>
  <c r="X10996" i="1"/>
  <c r="W10996" i="1"/>
  <c r="Y10996" i="1" s="1"/>
  <c r="X10995" i="1"/>
  <c r="W10995" i="1"/>
  <c r="Y10995" i="1" s="1"/>
  <c r="X10994" i="1"/>
  <c r="W10994" i="1"/>
  <c r="Y10994" i="1" s="1"/>
  <c r="X10993" i="1"/>
  <c r="W10993" i="1"/>
  <c r="Y10993" i="1" s="1"/>
  <c r="X10992" i="1"/>
  <c r="W10992" i="1"/>
  <c r="Y10992" i="1" s="1"/>
  <c r="X10991" i="1"/>
  <c r="W10991" i="1"/>
  <c r="Y10991" i="1" s="1"/>
  <c r="X10990" i="1"/>
  <c r="W10990" i="1"/>
  <c r="Y10990" i="1" s="1"/>
  <c r="X10989" i="1"/>
  <c r="W10989" i="1"/>
  <c r="Y10989" i="1" s="1"/>
  <c r="X10988" i="1"/>
  <c r="W10988" i="1"/>
  <c r="Y10988" i="1" s="1"/>
  <c r="X10987" i="1"/>
  <c r="W10987" i="1"/>
  <c r="Y10987" i="1" s="1"/>
  <c r="X10986" i="1"/>
  <c r="W10986" i="1"/>
  <c r="Y10986" i="1" s="1"/>
  <c r="X10985" i="1"/>
  <c r="W10985" i="1"/>
  <c r="Y10985" i="1" s="1"/>
  <c r="X10984" i="1"/>
  <c r="W10984" i="1"/>
  <c r="Y10984" i="1" s="1"/>
  <c r="X10983" i="1"/>
  <c r="W10983" i="1"/>
  <c r="Y10983" i="1" s="1"/>
  <c r="X10982" i="1"/>
  <c r="W10982" i="1"/>
  <c r="Y10982" i="1" s="1"/>
  <c r="X10981" i="1"/>
  <c r="W10981" i="1"/>
  <c r="Y10981" i="1" s="1"/>
  <c r="X10980" i="1"/>
  <c r="W10980" i="1"/>
  <c r="Y10980" i="1" s="1"/>
  <c r="X10979" i="1"/>
  <c r="W10979" i="1"/>
  <c r="Y10979" i="1" s="1"/>
  <c r="X10978" i="1"/>
  <c r="W10978" i="1"/>
  <c r="Y10978" i="1" s="1"/>
  <c r="X10977" i="1"/>
  <c r="W10977" i="1"/>
  <c r="Y10977" i="1" s="1"/>
  <c r="X10976" i="1"/>
  <c r="W10976" i="1"/>
  <c r="Y10976" i="1" s="1"/>
  <c r="X10975" i="1"/>
  <c r="W10975" i="1"/>
  <c r="Y10975" i="1" s="1"/>
  <c r="X10974" i="1"/>
  <c r="W10974" i="1"/>
  <c r="Y10974" i="1" s="1"/>
  <c r="X10973" i="1"/>
  <c r="W10973" i="1"/>
  <c r="Y10973" i="1" s="1"/>
  <c r="X10972" i="1"/>
  <c r="W10972" i="1"/>
  <c r="Y10972" i="1" s="1"/>
  <c r="X10971" i="1"/>
  <c r="W10971" i="1"/>
  <c r="Y10971" i="1" s="1"/>
  <c r="X10970" i="1"/>
  <c r="W10970" i="1"/>
  <c r="Y10970" i="1" s="1"/>
  <c r="X10969" i="1"/>
  <c r="W10969" i="1"/>
  <c r="Y10969" i="1" s="1"/>
  <c r="X10968" i="1"/>
  <c r="W10968" i="1"/>
  <c r="Y10968" i="1" s="1"/>
  <c r="X10967" i="1"/>
  <c r="W10967" i="1"/>
  <c r="Y10967" i="1" s="1"/>
  <c r="X10966" i="1"/>
  <c r="W10966" i="1"/>
  <c r="Y10966" i="1" s="1"/>
  <c r="X10965" i="1"/>
  <c r="W10965" i="1"/>
  <c r="Y10965" i="1" s="1"/>
  <c r="X10964" i="1"/>
  <c r="W10964" i="1"/>
  <c r="Y10964" i="1" s="1"/>
  <c r="X10963" i="1"/>
  <c r="W10963" i="1"/>
  <c r="Y10963" i="1" s="1"/>
  <c r="X10962" i="1"/>
  <c r="W10962" i="1"/>
  <c r="Y10962" i="1" s="1"/>
  <c r="X10961" i="1"/>
  <c r="W10961" i="1"/>
  <c r="Y10961" i="1" s="1"/>
  <c r="X10960" i="1"/>
  <c r="W10960" i="1"/>
  <c r="Y10960" i="1" s="1"/>
  <c r="X10959" i="1"/>
  <c r="W10959" i="1"/>
  <c r="Y10959" i="1" s="1"/>
  <c r="X10958" i="1"/>
  <c r="W10958" i="1"/>
  <c r="Y10958" i="1" s="1"/>
  <c r="X10957" i="1"/>
  <c r="W10957" i="1"/>
  <c r="Y10957" i="1" s="1"/>
  <c r="X10956" i="1"/>
  <c r="W10956" i="1"/>
  <c r="Y10956" i="1" s="1"/>
  <c r="X10955" i="1"/>
  <c r="W10955" i="1"/>
  <c r="Y10955" i="1" s="1"/>
  <c r="X10954" i="1"/>
  <c r="W10954" i="1"/>
  <c r="Y10954" i="1" s="1"/>
  <c r="X10953" i="1"/>
  <c r="W10953" i="1"/>
  <c r="Y10953" i="1" s="1"/>
  <c r="X10952" i="1"/>
  <c r="W10952" i="1"/>
  <c r="Y10952" i="1" s="1"/>
  <c r="X10951" i="1"/>
  <c r="W10951" i="1"/>
  <c r="Y10951" i="1" s="1"/>
  <c r="X10950" i="1"/>
  <c r="W10950" i="1"/>
  <c r="Y10950" i="1" s="1"/>
  <c r="X10949" i="1"/>
  <c r="W10949" i="1"/>
  <c r="Y10949" i="1" s="1"/>
  <c r="X10948" i="1"/>
  <c r="W10948" i="1"/>
  <c r="Y10948" i="1" s="1"/>
  <c r="X10947" i="1"/>
  <c r="W10947" i="1"/>
  <c r="Y10947" i="1" s="1"/>
  <c r="X10946" i="1"/>
  <c r="W10946" i="1"/>
  <c r="Y10946" i="1" s="1"/>
  <c r="X10945" i="1"/>
  <c r="W10945" i="1"/>
  <c r="Y10945" i="1" s="1"/>
  <c r="X10944" i="1"/>
  <c r="W10944" i="1"/>
  <c r="Y10944" i="1" s="1"/>
  <c r="X10943" i="1"/>
  <c r="W10943" i="1"/>
  <c r="Y10943" i="1" s="1"/>
  <c r="X10942" i="1"/>
  <c r="W10942" i="1"/>
  <c r="Y10942" i="1" s="1"/>
  <c r="X10941" i="1"/>
  <c r="W10941" i="1"/>
  <c r="Y10941" i="1" s="1"/>
  <c r="X10940" i="1"/>
  <c r="W10940" i="1"/>
  <c r="Y10940" i="1" s="1"/>
  <c r="X10939" i="1"/>
  <c r="W10939" i="1"/>
  <c r="Y10939" i="1" s="1"/>
  <c r="X10938" i="1"/>
  <c r="W10938" i="1"/>
  <c r="Y10938" i="1" s="1"/>
  <c r="X10937" i="1"/>
  <c r="W10937" i="1"/>
  <c r="Y10937" i="1" s="1"/>
  <c r="X10936" i="1"/>
  <c r="W10936" i="1"/>
  <c r="Y10936" i="1" s="1"/>
  <c r="X10935" i="1"/>
  <c r="W10935" i="1"/>
  <c r="Y10935" i="1" s="1"/>
  <c r="X10934" i="1"/>
  <c r="W10934" i="1"/>
  <c r="Y10934" i="1" s="1"/>
  <c r="X10933" i="1"/>
  <c r="W10933" i="1"/>
  <c r="Y10933" i="1" s="1"/>
  <c r="X10932" i="1"/>
  <c r="W10932" i="1"/>
  <c r="Y10932" i="1" s="1"/>
  <c r="X10931" i="1"/>
  <c r="W10931" i="1"/>
  <c r="Y10931" i="1" s="1"/>
  <c r="X10930" i="1"/>
  <c r="W10930" i="1"/>
  <c r="Y10930" i="1" s="1"/>
  <c r="X10929" i="1"/>
  <c r="W10929" i="1"/>
  <c r="Y10929" i="1" s="1"/>
  <c r="X10928" i="1"/>
  <c r="W10928" i="1"/>
  <c r="Y10928" i="1" s="1"/>
  <c r="X10927" i="1"/>
  <c r="W10927" i="1"/>
  <c r="Y10927" i="1" s="1"/>
  <c r="X10926" i="1"/>
  <c r="W10926" i="1"/>
  <c r="Y10926" i="1" s="1"/>
  <c r="X10925" i="1"/>
  <c r="W10925" i="1"/>
  <c r="Y10925" i="1" s="1"/>
  <c r="X10924" i="1"/>
  <c r="W10924" i="1"/>
  <c r="Y10924" i="1" s="1"/>
  <c r="X10923" i="1"/>
  <c r="W10923" i="1"/>
  <c r="Y10923" i="1" s="1"/>
  <c r="X10922" i="1"/>
  <c r="W10922" i="1"/>
  <c r="Y10922" i="1" s="1"/>
  <c r="X10921" i="1"/>
  <c r="W10921" i="1"/>
  <c r="Y10921" i="1" s="1"/>
  <c r="X10920" i="1"/>
  <c r="W10920" i="1"/>
  <c r="Y10920" i="1" s="1"/>
  <c r="X10919" i="1"/>
  <c r="W10919" i="1"/>
  <c r="Y10919" i="1" s="1"/>
  <c r="X10918" i="1"/>
  <c r="W10918" i="1"/>
  <c r="Y10918" i="1" s="1"/>
  <c r="X10917" i="1"/>
  <c r="W10917" i="1"/>
  <c r="Y10917" i="1" s="1"/>
  <c r="X10916" i="1"/>
  <c r="W10916" i="1"/>
  <c r="Y10916" i="1" s="1"/>
  <c r="X10915" i="1"/>
  <c r="W10915" i="1"/>
  <c r="Y10915" i="1" s="1"/>
  <c r="X10914" i="1"/>
  <c r="W10914" i="1"/>
  <c r="Y10914" i="1" s="1"/>
  <c r="X10913" i="1"/>
  <c r="W10913" i="1"/>
  <c r="Y10913" i="1" s="1"/>
  <c r="X10912" i="1"/>
  <c r="W10912" i="1"/>
  <c r="Y10912" i="1" s="1"/>
  <c r="X10911" i="1"/>
  <c r="W10911" i="1"/>
  <c r="Y10911" i="1" s="1"/>
  <c r="X10910" i="1"/>
  <c r="W10910" i="1"/>
  <c r="Y10910" i="1" s="1"/>
  <c r="X10909" i="1"/>
  <c r="W10909" i="1"/>
  <c r="Y10909" i="1" s="1"/>
  <c r="X10908" i="1"/>
  <c r="W10908" i="1"/>
  <c r="Y10908" i="1" s="1"/>
  <c r="X10907" i="1"/>
  <c r="W10907" i="1"/>
  <c r="Y10907" i="1" s="1"/>
  <c r="X10906" i="1"/>
  <c r="W10906" i="1"/>
  <c r="Y10906" i="1" s="1"/>
  <c r="X10905" i="1"/>
  <c r="W10905" i="1"/>
  <c r="Y10905" i="1" s="1"/>
  <c r="X10904" i="1"/>
  <c r="W10904" i="1"/>
  <c r="Y10904" i="1" s="1"/>
  <c r="X10903" i="1"/>
  <c r="W10903" i="1"/>
  <c r="Y10903" i="1" s="1"/>
  <c r="X10902" i="1"/>
  <c r="W10902" i="1"/>
  <c r="Y10902" i="1" s="1"/>
  <c r="X10901" i="1"/>
  <c r="W10901" i="1"/>
  <c r="Y10901" i="1" s="1"/>
  <c r="X10900" i="1"/>
  <c r="W10900" i="1"/>
  <c r="Y10900" i="1" s="1"/>
  <c r="X10899" i="1"/>
  <c r="W10899" i="1"/>
  <c r="Y10899" i="1" s="1"/>
  <c r="X10898" i="1"/>
  <c r="W10898" i="1"/>
  <c r="Y10898" i="1" s="1"/>
  <c r="X10897" i="1"/>
  <c r="W10897" i="1"/>
  <c r="Y10897" i="1" s="1"/>
  <c r="X10896" i="1"/>
  <c r="W10896" i="1"/>
  <c r="Y10896" i="1" s="1"/>
  <c r="X10895" i="1"/>
  <c r="W10895" i="1"/>
  <c r="Y10895" i="1" s="1"/>
  <c r="X10894" i="1"/>
  <c r="W10894" i="1"/>
  <c r="Y10894" i="1" s="1"/>
  <c r="X10893" i="1"/>
  <c r="W10893" i="1"/>
  <c r="Y10893" i="1" s="1"/>
  <c r="X10892" i="1"/>
  <c r="W10892" i="1"/>
  <c r="Y10892" i="1" s="1"/>
  <c r="X10891" i="1"/>
  <c r="W10891" i="1"/>
  <c r="Y10891" i="1" s="1"/>
  <c r="X10890" i="1"/>
  <c r="W10890" i="1"/>
  <c r="Y10890" i="1" s="1"/>
  <c r="X10889" i="1"/>
  <c r="W10889" i="1"/>
  <c r="Y10889" i="1" s="1"/>
  <c r="X10888" i="1"/>
  <c r="W10888" i="1"/>
  <c r="Y10888" i="1" s="1"/>
  <c r="X10887" i="1"/>
  <c r="W10887" i="1"/>
  <c r="Y10887" i="1" s="1"/>
  <c r="X10886" i="1"/>
  <c r="W10886" i="1"/>
  <c r="Y10886" i="1" s="1"/>
  <c r="X10885" i="1"/>
  <c r="W10885" i="1"/>
  <c r="Y10885" i="1" s="1"/>
  <c r="X10884" i="1"/>
  <c r="W10884" i="1"/>
  <c r="Y10884" i="1" s="1"/>
  <c r="X10883" i="1"/>
  <c r="W10883" i="1"/>
  <c r="Y10883" i="1" s="1"/>
  <c r="X10882" i="1"/>
  <c r="W10882" i="1"/>
  <c r="Y10882" i="1" s="1"/>
  <c r="X10881" i="1"/>
  <c r="W10881" i="1"/>
  <c r="Y10881" i="1" s="1"/>
  <c r="X10880" i="1"/>
  <c r="W10880" i="1"/>
  <c r="Y10880" i="1" s="1"/>
  <c r="X10879" i="1"/>
  <c r="W10879" i="1"/>
  <c r="Y10879" i="1" s="1"/>
  <c r="X10878" i="1"/>
  <c r="W10878" i="1"/>
  <c r="Y10878" i="1" s="1"/>
  <c r="X10877" i="1"/>
  <c r="W10877" i="1"/>
  <c r="Y10877" i="1" s="1"/>
  <c r="X10876" i="1"/>
  <c r="W10876" i="1"/>
  <c r="Y10876" i="1" s="1"/>
  <c r="X10875" i="1"/>
  <c r="W10875" i="1"/>
  <c r="Y10875" i="1" s="1"/>
  <c r="X10874" i="1"/>
  <c r="W10874" i="1"/>
  <c r="Y10874" i="1" s="1"/>
  <c r="X10873" i="1"/>
  <c r="W10873" i="1"/>
  <c r="Y10873" i="1" s="1"/>
  <c r="X10872" i="1"/>
  <c r="W10872" i="1"/>
  <c r="Y10872" i="1" s="1"/>
  <c r="X10871" i="1"/>
  <c r="W10871" i="1"/>
  <c r="Y10871" i="1" s="1"/>
  <c r="X10870" i="1"/>
  <c r="W10870" i="1"/>
  <c r="Y10870" i="1" s="1"/>
  <c r="X10869" i="1"/>
  <c r="W10869" i="1"/>
  <c r="Y10869" i="1" s="1"/>
  <c r="X10868" i="1"/>
  <c r="W10868" i="1"/>
  <c r="Y10868" i="1" s="1"/>
  <c r="X10867" i="1"/>
  <c r="W10867" i="1"/>
  <c r="Y10867" i="1" s="1"/>
  <c r="X10866" i="1"/>
  <c r="W10866" i="1"/>
  <c r="Y10866" i="1" s="1"/>
  <c r="X10865" i="1"/>
  <c r="W10865" i="1"/>
  <c r="Y10865" i="1" s="1"/>
  <c r="X10864" i="1"/>
  <c r="W10864" i="1"/>
  <c r="Y10864" i="1" s="1"/>
  <c r="X10863" i="1"/>
  <c r="W10863" i="1"/>
  <c r="Y10863" i="1" s="1"/>
  <c r="X10862" i="1"/>
  <c r="W10862" i="1"/>
  <c r="Y10862" i="1" s="1"/>
  <c r="X10861" i="1"/>
  <c r="W10861" i="1"/>
  <c r="Y10861" i="1" s="1"/>
  <c r="X10860" i="1"/>
  <c r="W10860" i="1"/>
  <c r="Y10860" i="1" s="1"/>
  <c r="X10859" i="1"/>
  <c r="W10859" i="1"/>
  <c r="Y10859" i="1" s="1"/>
  <c r="X10858" i="1"/>
  <c r="W10858" i="1"/>
  <c r="Y10858" i="1" s="1"/>
  <c r="X10857" i="1"/>
  <c r="W10857" i="1"/>
  <c r="Y10857" i="1" s="1"/>
  <c r="X10856" i="1"/>
  <c r="W10856" i="1"/>
  <c r="Y10856" i="1" s="1"/>
  <c r="X10855" i="1"/>
  <c r="W10855" i="1"/>
  <c r="Y10855" i="1" s="1"/>
  <c r="X10854" i="1"/>
  <c r="W10854" i="1"/>
  <c r="Y10854" i="1" s="1"/>
  <c r="X10853" i="1"/>
  <c r="W10853" i="1"/>
  <c r="Y10853" i="1" s="1"/>
  <c r="X10852" i="1"/>
  <c r="W10852" i="1"/>
  <c r="Y10852" i="1" s="1"/>
  <c r="X10851" i="1"/>
  <c r="W10851" i="1"/>
  <c r="Y10851" i="1" s="1"/>
  <c r="X10850" i="1"/>
  <c r="W10850" i="1"/>
  <c r="Y10850" i="1" s="1"/>
  <c r="X10849" i="1"/>
  <c r="W10849" i="1"/>
  <c r="Y10849" i="1" s="1"/>
  <c r="X10848" i="1"/>
  <c r="W10848" i="1"/>
  <c r="Y10848" i="1" s="1"/>
  <c r="X10847" i="1"/>
  <c r="W10847" i="1"/>
  <c r="Y10847" i="1" s="1"/>
  <c r="X10846" i="1"/>
  <c r="W10846" i="1"/>
  <c r="Y10846" i="1" s="1"/>
  <c r="X10845" i="1"/>
  <c r="W10845" i="1"/>
  <c r="Y10845" i="1" s="1"/>
  <c r="X10844" i="1"/>
  <c r="W10844" i="1"/>
  <c r="Y10844" i="1" s="1"/>
  <c r="X10843" i="1"/>
  <c r="W10843" i="1"/>
  <c r="Y10843" i="1" s="1"/>
  <c r="X10842" i="1"/>
  <c r="W10842" i="1"/>
  <c r="Y10842" i="1" s="1"/>
  <c r="X10841" i="1"/>
  <c r="W10841" i="1"/>
  <c r="Y10841" i="1" s="1"/>
  <c r="X10840" i="1"/>
  <c r="W10840" i="1"/>
  <c r="Y10840" i="1" s="1"/>
  <c r="X10839" i="1"/>
  <c r="W10839" i="1"/>
  <c r="Y10839" i="1" s="1"/>
  <c r="X10838" i="1"/>
  <c r="W10838" i="1"/>
  <c r="Y10838" i="1" s="1"/>
  <c r="X10837" i="1"/>
  <c r="W10837" i="1"/>
  <c r="Y10837" i="1" s="1"/>
  <c r="X10836" i="1"/>
  <c r="W10836" i="1"/>
  <c r="Y10836" i="1" s="1"/>
  <c r="X10835" i="1"/>
  <c r="W10835" i="1"/>
  <c r="Y10835" i="1" s="1"/>
  <c r="X10834" i="1"/>
  <c r="W10834" i="1"/>
  <c r="Y10834" i="1" s="1"/>
  <c r="X10833" i="1"/>
  <c r="W10833" i="1"/>
  <c r="Y10833" i="1" s="1"/>
  <c r="X10832" i="1"/>
  <c r="W10832" i="1"/>
  <c r="Y10832" i="1" s="1"/>
  <c r="X10831" i="1"/>
  <c r="W10831" i="1"/>
  <c r="Y10831" i="1" s="1"/>
  <c r="X10830" i="1"/>
  <c r="W10830" i="1"/>
  <c r="Y10830" i="1" s="1"/>
  <c r="X10829" i="1"/>
  <c r="W10829" i="1"/>
  <c r="Y10829" i="1" s="1"/>
  <c r="X10828" i="1"/>
  <c r="W10828" i="1"/>
  <c r="Y10828" i="1" s="1"/>
  <c r="X10827" i="1"/>
  <c r="W10827" i="1"/>
  <c r="Y10827" i="1" s="1"/>
  <c r="X10826" i="1"/>
  <c r="W10826" i="1"/>
  <c r="Y10826" i="1" s="1"/>
  <c r="X10825" i="1"/>
  <c r="W10825" i="1"/>
  <c r="Y10825" i="1" s="1"/>
  <c r="X10824" i="1"/>
  <c r="W10824" i="1"/>
  <c r="Y10824" i="1" s="1"/>
  <c r="X10823" i="1"/>
  <c r="W10823" i="1"/>
  <c r="Y10823" i="1" s="1"/>
  <c r="X10822" i="1"/>
  <c r="W10822" i="1"/>
  <c r="Y10822" i="1" s="1"/>
  <c r="X10821" i="1"/>
  <c r="W10821" i="1"/>
  <c r="Y10821" i="1" s="1"/>
  <c r="X10820" i="1"/>
  <c r="W10820" i="1"/>
  <c r="Y10820" i="1" s="1"/>
  <c r="X10819" i="1"/>
  <c r="W10819" i="1"/>
  <c r="Y10819" i="1" s="1"/>
  <c r="X10818" i="1"/>
  <c r="W10818" i="1"/>
  <c r="Y10818" i="1" s="1"/>
  <c r="X10817" i="1"/>
  <c r="W10817" i="1"/>
  <c r="Y10817" i="1" s="1"/>
  <c r="X10816" i="1"/>
  <c r="W10816" i="1"/>
  <c r="Y10816" i="1" s="1"/>
  <c r="X10815" i="1"/>
  <c r="W10815" i="1"/>
  <c r="Y10815" i="1" s="1"/>
  <c r="X10814" i="1"/>
  <c r="W10814" i="1"/>
  <c r="Y10814" i="1" s="1"/>
  <c r="X10813" i="1"/>
  <c r="W10813" i="1"/>
  <c r="Y10813" i="1" s="1"/>
  <c r="X10812" i="1"/>
  <c r="W10812" i="1"/>
  <c r="Y10812" i="1" s="1"/>
  <c r="X10811" i="1"/>
  <c r="W10811" i="1"/>
  <c r="Y10811" i="1" s="1"/>
  <c r="X10810" i="1"/>
  <c r="W10810" i="1"/>
  <c r="Y10810" i="1" s="1"/>
  <c r="X10809" i="1"/>
  <c r="W10809" i="1"/>
  <c r="Y10809" i="1" s="1"/>
  <c r="X10808" i="1"/>
  <c r="W10808" i="1"/>
  <c r="Y10808" i="1" s="1"/>
  <c r="X10807" i="1"/>
  <c r="W10807" i="1"/>
  <c r="Y10807" i="1" s="1"/>
  <c r="X10806" i="1"/>
  <c r="W10806" i="1"/>
  <c r="Y10806" i="1" s="1"/>
  <c r="X10805" i="1"/>
  <c r="W10805" i="1"/>
  <c r="Y10805" i="1" s="1"/>
  <c r="X10804" i="1"/>
  <c r="W10804" i="1"/>
  <c r="Y10804" i="1" s="1"/>
  <c r="X10803" i="1"/>
  <c r="W10803" i="1"/>
  <c r="Y10803" i="1" s="1"/>
  <c r="X10802" i="1"/>
  <c r="W10802" i="1"/>
  <c r="Y10802" i="1" s="1"/>
  <c r="X10801" i="1"/>
  <c r="W10801" i="1"/>
  <c r="Y10801" i="1" s="1"/>
  <c r="X10800" i="1"/>
  <c r="W10800" i="1"/>
  <c r="Y10800" i="1" s="1"/>
  <c r="X10799" i="1"/>
  <c r="W10799" i="1"/>
  <c r="Y10799" i="1" s="1"/>
  <c r="X10798" i="1"/>
  <c r="W10798" i="1"/>
  <c r="Y10798" i="1" s="1"/>
  <c r="X10797" i="1"/>
  <c r="W10797" i="1"/>
  <c r="Y10797" i="1" s="1"/>
  <c r="X10796" i="1"/>
  <c r="W10796" i="1"/>
  <c r="Y10796" i="1" s="1"/>
  <c r="X10795" i="1"/>
  <c r="W10795" i="1"/>
  <c r="Y10795" i="1" s="1"/>
  <c r="X10794" i="1"/>
  <c r="W10794" i="1"/>
  <c r="Y10794" i="1" s="1"/>
  <c r="X10793" i="1"/>
  <c r="W10793" i="1"/>
  <c r="Y10793" i="1" s="1"/>
  <c r="X10792" i="1"/>
  <c r="W10792" i="1"/>
  <c r="Y10792" i="1" s="1"/>
  <c r="X10791" i="1"/>
  <c r="W10791" i="1"/>
  <c r="Y10791" i="1" s="1"/>
  <c r="X10790" i="1"/>
  <c r="W10790" i="1"/>
  <c r="Y10790" i="1" s="1"/>
  <c r="X10789" i="1"/>
  <c r="W10789" i="1"/>
  <c r="Y10789" i="1" s="1"/>
  <c r="X10788" i="1"/>
  <c r="W10788" i="1"/>
  <c r="Y10788" i="1" s="1"/>
  <c r="X10787" i="1"/>
  <c r="W10787" i="1"/>
  <c r="Y10787" i="1" s="1"/>
  <c r="X10786" i="1"/>
  <c r="W10786" i="1"/>
  <c r="Y10786" i="1" s="1"/>
  <c r="X10785" i="1"/>
  <c r="W10785" i="1"/>
  <c r="Y10785" i="1" s="1"/>
  <c r="X10784" i="1"/>
  <c r="W10784" i="1"/>
  <c r="Y10784" i="1" s="1"/>
  <c r="X10783" i="1"/>
  <c r="W10783" i="1"/>
  <c r="Y10783" i="1" s="1"/>
  <c r="X10782" i="1"/>
  <c r="W10782" i="1"/>
  <c r="Y10782" i="1" s="1"/>
  <c r="X10781" i="1"/>
  <c r="W10781" i="1"/>
  <c r="Y10781" i="1" s="1"/>
  <c r="X10780" i="1"/>
  <c r="W10780" i="1"/>
  <c r="Y10780" i="1" s="1"/>
  <c r="X10779" i="1"/>
  <c r="W10779" i="1"/>
  <c r="Y10779" i="1" s="1"/>
  <c r="X10778" i="1"/>
  <c r="W10778" i="1"/>
  <c r="Y10778" i="1" s="1"/>
  <c r="X10777" i="1"/>
  <c r="W10777" i="1"/>
  <c r="Y10777" i="1" s="1"/>
  <c r="X10776" i="1"/>
  <c r="W10776" i="1"/>
  <c r="Y10776" i="1" s="1"/>
  <c r="X10775" i="1"/>
  <c r="W10775" i="1"/>
  <c r="Y10775" i="1" s="1"/>
  <c r="X10774" i="1"/>
  <c r="W10774" i="1"/>
  <c r="Y10774" i="1" s="1"/>
  <c r="X10773" i="1"/>
  <c r="W10773" i="1"/>
  <c r="Y10773" i="1" s="1"/>
  <c r="X10772" i="1"/>
  <c r="W10772" i="1"/>
  <c r="Y10772" i="1" s="1"/>
  <c r="X10771" i="1"/>
  <c r="W10771" i="1"/>
  <c r="Y10771" i="1" s="1"/>
  <c r="X10770" i="1"/>
  <c r="W10770" i="1"/>
  <c r="Y10770" i="1" s="1"/>
  <c r="X10769" i="1"/>
  <c r="W10769" i="1"/>
  <c r="Y10769" i="1" s="1"/>
  <c r="X10768" i="1"/>
  <c r="W10768" i="1"/>
  <c r="Y10768" i="1" s="1"/>
  <c r="X10767" i="1"/>
  <c r="W10767" i="1"/>
  <c r="Y10767" i="1" s="1"/>
  <c r="X10766" i="1"/>
  <c r="W10766" i="1"/>
  <c r="Y10766" i="1" s="1"/>
  <c r="X10765" i="1"/>
  <c r="W10765" i="1"/>
  <c r="Y10765" i="1" s="1"/>
  <c r="X10764" i="1"/>
  <c r="W10764" i="1"/>
  <c r="Y10764" i="1" s="1"/>
  <c r="X10763" i="1"/>
  <c r="W10763" i="1"/>
  <c r="Y10763" i="1" s="1"/>
  <c r="X10762" i="1"/>
  <c r="W10762" i="1"/>
  <c r="Y10762" i="1" s="1"/>
  <c r="X10761" i="1"/>
  <c r="W10761" i="1"/>
  <c r="Y10761" i="1" s="1"/>
  <c r="X10760" i="1"/>
  <c r="W10760" i="1"/>
  <c r="Y10760" i="1" s="1"/>
  <c r="X10759" i="1"/>
  <c r="W10759" i="1"/>
  <c r="Y10759" i="1" s="1"/>
  <c r="X10758" i="1"/>
  <c r="W10758" i="1"/>
  <c r="Y10758" i="1" s="1"/>
  <c r="X10757" i="1"/>
  <c r="W10757" i="1"/>
  <c r="Y10757" i="1" s="1"/>
  <c r="X10756" i="1"/>
  <c r="W10756" i="1"/>
  <c r="Y10756" i="1" s="1"/>
  <c r="X10755" i="1"/>
  <c r="W10755" i="1"/>
  <c r="Y10755" i="1" s="1"/>
  <c r="X10754" i="1"/>
  <c r="W10754" i="1"/>
  <c r="Y10754" i="1" s="1"/>
  <c r="X10753" i="1"/>
  <c r="W10753" i="1"/>
  <c r="Y10753" i="1" s="1"/>
  <c r="X10752" i="1"/>
  <c r="W10752" i="1"/>
  <c r="Y10752" i="1" s="1"/>
  <c r="X10751" i="1"/>
  <c r="W10751" i="1"/>
  <c r="Y10751" i="1" s="1"/>
  <c r="X10750" i="1"/>
  <c r="W10750" i="1"/>
  <c r="Y10750" i="1" s="1"/>
  <c r="X10749" i="1"/>
  <c r="W10749" i="1"/>
  <c r="Y10749" i="1" s="1"/>
  <c r="X10748" i="1"/>
  <c r="W10748" i="1"/>
  <c r="Y10748" i="1" s="1"/>
  <c r="X10747" i="1"/>
  <c r="W10747" i="1"/>
  <c r="Y10747" i="1" s="1"/>
  <c r="X10746" i="1"/>
  <c r="W10746" i="1"/>
  <c r="Y10746" i="1" s="1"/>
  <c r="X10745" i="1"/>
  <c r="W10745" i="1"/>
  <c r="Y10745" i="1" s="1"/>
  <c r="X10744" i="1"/>
  <c r="W10744" i="1"/>
  <c r="Y10744" i="1" s="1"/>
  <c r="X10743" i="1"/>
  <c r="W10743" i="1"/>
  <c r="Y10743" i="1" s="1"/>
  <c r="X10742" i="1"/>
  <c r="W10742" i="1"/>
  <c r="Y10742" i="1" s="1"/>
  <c r="X10741" i="1"/>
  <c r="W10741" i="1"/>
  <c r="Y10741" i="1" s="1"/>
  <c r="X10740" i="1"/>
  <c r="W10740" i="1"/>
  <c r="Y10740" i="1" s="1"/>
  <c r="X10739" i="1"/>
  <c r="W10739" i="1"/>
  <c r="Y10739" i="1" s="1"/>
  <c r="X10738" i="1"/>
  <c r="W10738" i="1"/>
  <c r="Y10738" i="1" s="1"/>
  <c r="X10737" i="1"/>
  <c r="W10737" i="1"/>
  <c r="Y10737" i="1" s="1"/>
  <c r="X10736" i="1"/>
  <c r="W10736" i="1"/>
  <c r="Y10736" i="1" s="1"/>
  <c r="X10735" i="1"/>
  <c r="W10735" i="1"/>
  <c r="Y10735" i="1" s="1"/>
  <c r="X10734" i="1"/>
  <c r="W10734" i="1"/>
  <c r="Y10734" i="1" s="1"/>
  <c r="X10733" i="1"/>
  <c r="W10733" i="1"/>
  <c r="Y10733" i="1" s="1"/>
  <c r="X10732" i="1"/>
  <c r="W10732" i="1"/>
  <c r="Y10732" i="1" s="1"/>
  <c r="X10731" i="1"/>
  <c r="W10731" i="1"/>
  <c r="Y10731" i="1" s="1"/>
  <c r="X10730" i="1"/>
  <c r="W10730" i="1"/>
  <c r="Y10730" i="1" s="1"/>
  <c r="X10729" i="1"/>
  <c r="W10729" i="1"/>
  <c r="Y10729" i="1" s="1"/>
  <c r="X10728" i="1"/>
  <c r="W10728" i="1"/>
  <c r="Y10728" i="1" s="1"/>
  <c r="X10727" i="1"/>
  <c r="W10727" i="1"/>
  <c r="Y10727" i="1" s="1"/>
  <c r="X10726" i="1"/>
  <c r="W10726" i="1"/>
  <c r="Y10726" i="1" s="1"/>
  <c r="X10725" i="1"/>
  <c r="W10725" i="1"/>
  <c r="Y10725" i="1" s="1"/>
  <c r="X10724" i="1"/>
  <c r="W10724" i="1"/>
  <c r="Y10724" i="1" s="1"/>
  <c r="X10723" i="1"/>
  <c r="W10723" i="1"/>
  <c r="Y10723" i="1" s="1"/>
  <c r="X10722" i="1"/>
  <c r="W10722" i="1"/>
  <c r="Y10722" i="1" s="1"/>
  <c r="X10721" i="1"/>
  <c r="W10721" i="1"/>
  <c r="Y10721" i="1" s="1"/>
  <c r="X10720" i="1"/>
  <c r="W10720" i="1"/>
  <c r="Y10720" i="1" s="1"/>
  <c r="X10719" i="1"/>
  <c r="W10719" i="1"/>
  <c r="Y10719" i="1" s="1"/>
  <c r="X10718" i="1"/>
  <c r="W10718" i="1"/>
  <c r="Y10718" i="1" s="1"/>
  <c r="X10717" i="1"/>
  <c r="W10717" i="1"/>
  <c r="Y10717" i="1" s="1"/>
  <c r="X10716" i="1"/>
  <c r="W10716" i="1"/>
  <c r="Y10716" i="1" s="1"/>
  <c r="X10715" i="1"/>
  <c r="W10715" i="1"/>
  <c r="Y10715" i="1" s="1"/>
  <c r="X10714" i="1"/>
  <c r="W10714" i="1"/>
  <c r="Y10714" i="1" s="1"/>
  <c r="X10713" i="1"/>
  <c r="W10713" i="1"/>
  <c r="Y10713" i="1" s="1"/>
  <c r="X10712" i="1"/>
  <c r="W10712" i="1"/>
  <c r="Y10712" i="1" s="1"/>
  <c r="X10711" i="1"/>
  <c r="W10711" i="1"/>
  <c r="Y10711" i="1" s="1"/>
  <c r="X10710" i="1"/>
  <c r="W10710" i="1"/>
  <c r="Y10710" i="1" s="1"/>
  <c r="X10709" i="1"/>
  <c r="W10709" i="1"/>
  <c r="Y10709" i="1" s="1"/>
  <c r="X10708" i="1"/>
  <c r="W10708" i="1"/>
  <c r="Y10708" i="1" s="1"/>
  <c r="X10707" i="1"/>
  <c r="W10707" i="1"/>
  <c r="Y10707" i="1" s="1"/>
  <c r="X10706" i="1"/>
  <c r="W10706" i="1"/>
  <c r="Y10706" i="1" s="1"/>
  <c r="X10705" i="1"/>
  <c r="W10705" i="1"/>
  <c r="Y10705" i="1" s="1"/>
  <c r="X10704" i="1"/>
  <c r="W10704" i="1"/>
  <c r="Y10704" i="1" s="1"/>
  <c r="X10703" i="1"/>
  <c r="W10703" i="1"/>
  <c r="Y10703" i="1" s="1"/>
  <c r="X10702" i="1"/>
  <c r="W10702" i="1"/>
  <c r="Y10702" i="1" s="1"/>
  <c r="X10701" i="1"/>
  <c r="W10701" i="1"/>
  <c r="Y10701" i="1" s="1"/>
  <c r="X10700" i="1"/>
  <c r="W10700" i="1"/>
  <c r="Y10700" i="1" s="1"/>
  <c r="X10699" i="1"/>
  <c r="W10699" i="1"/>
  <c r="Y10699" i="1" s="1"/>
  <c r="X10698" i="1"/>
  <c r="W10698" i="1"/>
  <c r="Y10698" i="1" s="1"/>
  <c r="X10697" i="1"/>
  <c r="W10697" i="1"/>
  <c r="Y10697" i="1" s="1"/>
  <c r="X10696" i="1"/>
  <c r="W10696" i="1"/>
  <c r="Y10696" i="1" s="1"/>
  <c r="X10695" i="1"/>
  <c r="W10695" i="1"/>
  <c r="Y10695" i="1" s="1"/>
  <c r="X10694" i="1"/>
  <c r="W10694" i="1"/>
  <c r="Y10694" i="1" s="1"/>
  <c r="X10693" i="1"/>
  <c r="W10693" i="1"/>
  <c r="Y10693" i="1" s="1"/>
  <c r="X10692" i="1"/>
  <c r="W10692" i="1"/>
  <c r="Y10692" i="1" s="1"/>
  <c r="X10691" i="1"/>
  <c r="W10691" i="1"/>
  <c r="Y10691" i="1" s="1"/>
  <c r="X10690" i="1"/>
  <c r="W10690" i="1"/>
  <c r="Y10690" i="1" s="1"/>
  <c r="X10689" i="1"/>
  <c r="W10689" i="1"/>
  <c r="Y10689" i="1" s="1"/>
  <c r="X10688" i="1"/>
  <c r="W10688" i="1"/>
  <c r="Y10688" i="1" s="1"/>
  <c r="X10687" i="1"/>
  <c r="W10687" i="1"/>
  <c r="Y10687" i="1" s="1"/>
  <c r="X10686" i="1"/>
  <c r="W10686" i="1"/>
  <c r="Y10686" i="1" s="1"/>
  <c r="X10685" i="1"/>
  <c r="W10685" i="1"/>
  <c r="Y10685" i="1" s="1"/>
  <c r="X10684" i="1"/>
  <c r="W10684" i="1"/>
  <c r="Y10684" i="1" s="1"/>
  <c r="X10683" i="1"/>
  <c r="W10683" i="1"/>
  <c r="Y10683" i="1" s="1"/>
  <c r="X10682" i="1"/>
  <c r="W10682" i="1"/>
  <c r="Y10682" i="1" s="1"/>
  <c r="X10681" i="1"/>
  <c r="W10681" i="1"/>
  <c r="Y10681" i="1" s="1"/>
  <c r="X10680" i="1"/>
  <c r="W10680" i="1"/>
  <c r="Y10680" i="1" s="1"/>
  <c r="X10679" i="1"/>
  <c r="W10679" i="1"/>
  <c r="Y10679" i="1" s="1"/>
  <c r="X10678" i="1"/>
  <c r="W10678" i="1"/>
  <c r="Y10678" i="1" s="1"/>
  <c r="X10677" i="1"/>
  <c r="W10677" i="1"/>
  <c r="Y10677" i="1" s="1"/>
  <c r="X10676" i="1"/>
  <c r="W10676" i="1"/>
  <c r="Y10676" i="1" s="1"/>
  <c r="X10675" i="1"/>
  <c r="W10675" i="1"/>
  <c r="Y10675" i="1" s="1"/>
  <c r="X10674" i="1"/>
  <c r="W10674" i="1"/>
  <c r="Y10674" i="1" s="1"/>
  <c r="X10673" i="1"/>
  <c r="W10673" i="1"/>
  <c r="Y10673" i="1" s="1"/>
  <c r="X10672" i="1"/>
  <c r="W10672" i="1"/>
  <c r="Y10672" i="1" s="1"/>
  <c r="X10671" i="1"/>
  <c r="W10671" i="1"/>
  <c r="Y10671" i="1" s="1"/>
  <c r="X10670" i="1"/>
  <c r="W10670" i="1"/>
  <c r="Y10670" i="1" s="1"/>
  <c r="X10669" i="1"/>
  <c r="W10669" i="1"/>
  <c r="Y10669" i="1" s="1"/>
  <c r="X10668" i="1"/>
  <c r="W10668" i="1"/>
  <c r="Y10668" i="1" s="1"/>
  <c r="X10667" i="1"/>
  <c r="W10667" i="1"/>
  <c r="Y10667" i="1" s="1"/>
  <c r="X10666" i="1"/>
  <c r="W10666" i="1"/>
  <c r="Y10666" i="1" s="1"/>
  <c r="X10665" i="1"/>
  <c r="W10665" i="1"/>
  <c r="Y10665" i="1" s="1"/>
  <c r="X10664" i="1"/>
  <c r="W10664" i="1"/>
  <c r="Y10664" i="1" s="1"/>
  <c r="X10663" i="1"/>
  <c r="W10663" i="1"/>
  <c r="Y10663" i="1" s="1"/>
  <c r="X10662" i="1"/>
  <c r="W10662" i="1"/>
  <c r="Y10662" i="1" s="1"/>
  <c r="X10661" i="1"/>
  <c r="W10661" i="1"/>
  <c r="Y10661" i="1" s="1"/>
  <c r="X10660" i="1"/>
  <c r="W10660" i="1"/>
  <c r="Y10660" i="1" s="1"/>
  <c r="X10659" i="1"/>
  <c r="W10659" i="1"/>
  <c r="Y10659" i="1" s="1"/>
  <c r="X10658" i="1"/>
  <c r="W10658" i="1"/>
  <c r="Y10658" i="1" s="1"/>
  <c r="X10657" i="1"/>
  <c r="W10657" i="1"/>
  <c r="Y10657" i="1" s="1"/>
  <c r="X10656" i="1"/>
  <c r="W10656" i="1"/>
  <c r="Y10656" i="1" s="1"/>
  <c r="X10655" i="1"/>
  <c r="W10655" i="1"/>
  <c r="Y10655" i="1" s="1"/>
  <c r="X10654" i="1"/>
  <c r="W10654" i="1"/>
  <c r="Y10654" i="1" s="1"/>
  <c r="X10653" i="1"/>
  <c r="W10653" i="1"/>
  <c r="Y10653" i="1" s="1"/>
  <c r="X10652" i="1"/>
  <c r="W10652" i="1"/>
  <c r="Y10652" i="1" s="1"/>
  <c r="X10651" i="1"/>
  <c r="W10651" i="1"/>
  <c r="Y10651" i="1" s="1"/>
  <c r="X10650" i="1"/>
  <c r="W10650" i="1"/>
  <c r="Y10650" i="1" s="1"/>
  <c r="X10649" i="1"/>
  <c r="W10649" i="1"/>
  <c r="Y10649" i="1" s="1"/>
  <c r="X10648" i="1"/>
  <c r="W10648" i="1"/>
  <c r="Y10648" i="1" s="1"/>
  <c r="X10647" i="1"/>
  <c r="W10647" i="1"/>
  <c r="Y10647" i="1" s="1"/>
  <c r="X10646" i="1"/>
  <c r="W10646" i="1"/>
  <c r="Y10646" i="1" s="1"/>
  <c r="X10645" i="1"/>
  <c r="W10645" i="1"/>
  <c r="Y10645" i="1" s="1"/>
  <c r="X10644" i="1"/>
  <c r="W10644" i="1"/>
  <c r="Y10644" i="1" s="1"/>
  <c r="X10643" i="1"/>
  <c r="W10643" i="1"/>
  <c r="Y10643" i="1" s="1"/>
  <c r="X10642" i="1"/>
  <c r="W10642" i="1"/>
  <c r="Y10642" i="1" s="1"/>
  <c r="X10641" i="1"/>
  <c r="W10641" i="1"/>
  <c r="Y10641" i="1" s="1"/>
  <c r="X10640" i="1"/>
  <c r="W10640" i="1"/>
  <c r="Y10640" i="1" s="1"/>
  <c r="X10639" i="1"/>
  <c r="W10639" i="1"/>
  <c r="Y10639" i="1" s="1"/>
  <c r="X10638" i="1"/>
  <c r="W10638" i="1"/>
  <c r="Y10638" i="1" s="1"/>
  <c r="X10637" i="1"/>
  <c r="W10637" i="1"/>
  <c r="Y10637" i="1" s="1"/>
  <c r="X10636" i="1"/>
  <c r="W10636" i="1"/>
  <c r="Y10636" i="1" s="1"/>
  <c r="X10635" i="1"/>
  <c r="W10635" i="1"/>
  <c r="Y10635" i="1" s="1"/>
  <c r="X10634" i="1"/>
  <c r="W10634" i="1"/>
  <c r="Y10634" i="1" s="1"/>
  <c r="X10633" i="1"/>
  <c r="W10633" i="1"/>
  <c r="Y10633" i="1" s="1"/>
  <c r="X10632" i="1"/>
  <c r="W10632" i="1"/>
  <c r="Y10632" i="1" s="1"/>
  <c r="X10631" i="1"/>
  <c r="W10631" i="1"/>
  <c r="Y10631" i="1" s="1"/>
  <c r="X10630" i="1"/>
  <c r="W10630" i="1"/>
  <c r="Y10630" i="1" s="1"/>
  <c r="X10629" i="1"/>
  <c r="W10629" i="1"/>
  <c r="Y10629" i="1" s="1"/>
  <c r="X10628" i="1"/>
  <c r="W10628" i="1"/>
  <c r="Y10628" i="1" s="1"/>
  <c r="X10627" i="1"/>
  <c r="W10627" i="1"/>
  <c r="Y10627" i="1" s="1"/>
  <c r="X10626" i="1"/>
  <c r="W10626" i="1"/>
  <c r="Y10626" i="1" s="1"/>
  <c r="X10625" i="1"/>
  <c r="W10625" i="1"/>
  <c r="Y10625" i="1" s="1"/>
  <c r="X10624" i="1"/>
  <c r="W10624" i="1"/>
  <c r="Y10624" i="1" s="1"/>
  <c r="X10623" i="1"/>
  <c r="W10623" i="1"/>
  <c r="Y10623" i="1" s="1"/>
  <c r="X10622" i="1"/>
  <c r="W10622" i="1"/>
  <c r="Y10622" i="1" s="1"/>
  <c r="X10621" i="1"/>
  <c r="W10621" i="1"/>
  <c r="Y10621" i="1" s="1"/>
  <c r="X10620" i="1"/>
  <c r="W10620" i="1"/>
  <c r="Y10620" i="1" s="1"/>
  <c r="X10619" i="1"/>
  <c r="W10619" i="1"/>
  <c r="Y10619" i="1" s="1"/>
  <c r="X10618" i="1"/>
  <c r="W10618" i="1"/>
  <c r="Y10618" i="1" s="1"/>
  <c r="X10617" i="1"/>
  <c r="W10617" i="1"/>
  <c r="Y10617" i="1" s="1"/>
  <c r="X10616" i="1"/>
  <c r="W10616" i="1"/>
  <c r="Y10616" i="1" s="1"/>
  <c r="X10615" i="1"/>
  <c r="W10615" i="1"/>
  <c r="Y10615" i="1" s="1"/>
  <c r="X10614" i="1"/>
  <c r="W10614" i="1"/>
  <c r="Y10614" i="1" s="1"/>
  <c r="X10613" i="1"/>
  <c r="W10613" i="1"/>
  <c r="Y10613" i="1" s="1"/>
  <c r="X10612" i="1"/>
  <c r="W10612" i="1"/>
  <c r="Y10612" i="1" s="1"/>
  <c r="X10611" i="1"/>
  <c r="W10611" i="1"/>
  <c r="Y10611" i="1" s="1"/>
  <c r="X10610" i="1"/>
  <c r="W10610" i="1"/>
  <c r="Y10610" i="1" s="1"/>
  <c r="X10609" i="1"/>
  <c r="W10609" i="1"/>
  <c r="Y10609" i="1" s="1"/>
  <c r="X10608" i="1"/>
  <c r="W10608" i="1"/>
  <c r="Y10608" i="1" s="1"/>
  <c r="X10607" i="1"/>
  <c r="W10607" i="1"/>
  <c r="Y10607" i="1" s="1"/>
  <c r="X10606" i="1"/>
  <c r="W10606" i="1"/>
  <c r="Y10606" i="1" s="1"/>
  <c r="X10605" i="1"/>
  <c r="W10605" i="1"/>
  <c r="Y10605" i="1" s="1"/>
  <c r="X10604" i="1"/>
  <c r="W10604" i="1"/>
  <c r="Y10604" i="1" s="1"/>
  <c r="X10603" i="1"/>
  <c r="W10603" i="1"/>
  <c r="Y10603" i="1" s="1"/>
  <c r="X10602" i="1"/>
  <c r="W10602" i="1"/>
  <c r="Y10602" i="1" s="1"/>
  <c r="X10601" i="1"/>
  <c r="W10601" i="1"/>
  <c r="Y10601" i="1" s="1"/>
  <c r="X10600" i="1"/>
  <c r="W10600" i="1"/>
  <c r="Y10600" i="1" s="1"/>
  <c r="X10599" i="1"/>
  <c r="W10599" i="1"/>
  <c r="Y10599" i="1" s="1"/>
  <c r="X10598" i="1"/>
  <c r="W10598" i="1"/>
  <c r="Y10598" i="1" s="1"/>
  <c r="X10597" i="1"/>
  <c r="W10597" i="1"/>
  <c r="Y10597" i="1" s="1"/>
  <c r="X10596" i="1"/>
  <c r="W10596" i="1"/>
  <c r="Y10596" i="1" s="1"/>
  <c r="X10595" i="1"/>
  <c r="W10595" i="1"/>
  <c r="Y10595" i="1" s="1"/>
  <c r="X10594" i="1"/>
  <c r="W10594" i="1"/>
  <c r="Y10594" i="1" s="1"/>
  <c r="X10593" i="1"/>
  <c r="W10593" i="1"/>
  <c r="Y10593" i="1" s="1"/>
  <c r="X10592" i="1"/>
  <c r="W10592" i="1"/>
  <c r="Y10592" i="1" s="1"/>
  <c r="X10591" i="1"/>
  <c r="W10591" i="1"/>
  <c r="Y10591" i="1" s="1"/>
  <c r="X10590" i="1"/>
  <c r="W10590" i="1"/>
  <c r="Y10590" i="1" s="1"/>
  <c r="X10589" i="1"/>
  <c r="W10589" i="1"/>
  <c r="Y10589" i="1" s="1"/>
  <c r="X10588" i="1"/>
  <c r="W10588" i="1"/>
  <c r="Y10588" i="1" s="1"/>
  <c r="X10587" i="1"/>
  <c r="W10587" i="1"/>
  <c r="Y10587" i="1" s="1"/>
  <c r="X10586" i="1"/>
  <c r="W10586" i="1"/>
  <c r="Y10586" i="1" s="1"/>
  <c r="X10585" i="1"/>
  <c r="W10585" i="1"/>
  <c r="Y10585" i="1" s="1"/>
  <c r="X10584" i="1"/>
  <c r="W10584" i="1"/>
  <c r="Y10584" i="1" s="1"/>
  <c r="X10583" i="1"/>
  <c r="W10583" i="1"/>
  <c r="Y10583" i="1" s="1"/>
  <c r="X10582" i="1"/>
  <c r="W10582" i="1"/>
  <c r="Y10582" i="1" s="1"/>
  <c r="X10581" i="1"/>
  <c r="W10581" i="1"/>
  <c r="Y10581" i="1" s="1"/>
  <c r="X10580" i="1"/>
  <c r="W10580" i="1"/>
  <c r="Y10580" i="1" s="1"/>
  <c r="X10579" i="1"/>
  <c r="W10579" i="1"/>
  <c r="Y10579" i="1" s="1"/>
  <c r="X10578" i="1"/>
  <c r="W10578" i="1"/>
  <c r="Y10578" i="1" s="1"/>
  <c r="X10577" i="1"/>
  <c r="W10577" i="1"/>
  <c r="Y10577" i="1" s="1"/>
  <c r="X10576" i="1"/>
  <c r="W10576" i="1"/>
  <c r="Y10576" i="1" s="1"/>
  <c r="X10575" i="1"/>
  <c r="W10575" i="1"/>
  <c r="Y10575" i="1" s="1"/>
  <c r="X10574" i="1"/>
  <c r="W10574" i="1"/>
  <c r="Y10574" i="1" s="1"/>
  <c r="X10573" i="1"/>
  <c r="W10573" i="1"/>
  <c r="Y10573" i="1" s="1"/>
  <c r="X10572" i="1"/>
  <c r="W10572" i="1"/>
  <c r="Y10572" i="1" s="1"/>
  <c r="X10571" i="1"/>
  <c r="W10571" i="1"/>
  <c r="Y10571" i="1" s="1"/>
  <c r="X10570" i="1"/>
  <c r="W10570" i="1"/>
  <c r="Y10570" i="1" s="1"/>
  <c r="X10569" i="1"/>
  <c r="W10569" i="1"/>
  <c r="Y10569" i="1" s="1"/>
  <c r="X10568" i="1"/>
  <c r="W10568" i="1"/>
  <c r="Y10568" i="1" s="1"/>
  <c r="X10567" i="1"/>
  <c r="W10567" i="1"/>
  <c r="Y10567" i="1" s="1"/>
  <c r="X10566" i="1"/>
  <c r="W10566" i="1"/>
  <c r="Y10566" i="1" s="1"/>
  <c r="X10565" i="1"/>
  <c r="W10565" i="1"/>
  <c r="Y10565" i="1" s="1"/>
  <c r="X10564" i="1"/>
  <c r="W10564" i="1"/>
  <c r="Y10564" i="1" s="1"/>
  <c r="X10563" i="1"/>
  <c r="W10563" i="1"/>
  <c r="Y10563" i="1" s="1"/>
  <c r="X10562" i="1"/>
  <c r="W10562" i="1"/>
  <c r="Y10562" i="1" s="1"/>
  <c r="X10561" i="1"/>
  <c r="W10561" i="1"/>
  <c r="Y10561" i="1" s="1"/>
  <c r="X10560" i="1"/>
  <c r="W10560" i="1"/>
  <c r="Y10560" i="1" s="1"/>
  <c r="X10559" i="1"/>
  <c r="W10559" i="1"/>
  <c r="Y10559" i="1" s="1"/>
  <c r="X10558" i="1"/>
  <c r="W10558" i="1"/>
  <c r="Y10558" i="1" s="1"/>
  <c r="X10557" i="1"/>
  <c r="W10557" i="1"/>
  <c r="Y10557" i="1" s="1"/>
  <c r="X10556" i="1"/>
  <c r="W10556" i="1"/>
  <c r="Y10556" i="1" s="1"/>
  <c r="X10555" i="1"/>
  <c r="W10555" i="1"/>
  <c r="Y10555" i="1" s="1"/>
  <c r="X10554" i="1"/>
  <c r="W10554" i="1"/>
  <c r="Y10554" i="1" s="1"/>
  <c r="X10553" i="1"/>
  <c r="W10553" i="1"/>
  <c r="Y10553" i="1" s="1"/>
  <c r="X10552" i="1"/>
  <c r="W10552" i="1"/>
  <c r="Y10552" i="1" s="1"/>
  <c r="X10551" i="1"/>
  <c r="W10551" i="1"/>
  <c r="Y10551" i="1" s="1"/>
  <c r="X10550" i="1"/>
  <c r="W10550" i="1"/>
  <c r="Y10550" i="1" s="1"/>
  <c r="X10549" i="1"/>
  <c r="W10549" i="1"/>
  <c r="Y10549" i="1" s="1"/>
  <c r="X10548" i="1"/>
  <c r="W10548" i="1"/>
  <c r="Y10548" i="1" s="1"/>
  <c r="X10547" i="1"/>
  <c r="W10547" i="1"/>
  <c r="Y10547" i="1" s="1"/>
  <c r="X10546" i="1"/>
  <c r="W10546" i="1"/>
  <c r="Y10546" i="1" s="1"/>
  <c r="X10545" i="1"/>
  <c r="W10545" i="1"/>
  <c r="Y10545" i="1" s="1"/>
  <c r="X10544" i="1"/>
  <c r="W10544" i="1"/>
  <c r="Y10544" i="1" s="1"/>
  <c r="X10543" i="1"/>
  <c r="W10543" i="1"/>
  <c r="Y10543" i="1" s="1"/>
  <c r="X10542" i="1"/>
  <c r="W10542" i="1"/>
  <c r="Y10542" i="1" s="1"/>
  <c r="X10541" i="1"/>
  <c r="W10541" i="1"/>
  <c r="Y10541" i="1" s="1"/>
  <c r="X10540" i="1"/>
  <c r="W10540" i="1"/>
  <c r="Y10540" i="1" s="1"/>
  <c r="X10539" i="1"/>
  <c r="W10539" i="1"/>
  <c r="Y10539" i="1" s="1"/>
  <c r="X10538" i="1"/>
  <c r="W10538" i="1"/>
  <c r="Y10538" i="1" s="1"/>
  <c r="X10537" i="1"/>
  <c r="W10537" i="1"/>
  <c r="Y10537" i="1" s="1"/>
  <c r="X10536" i="1"/>
  <c r="W10536" i="1"/>
  <c r="Y10536" i="1" s="1"/>
  <c r="X10535" i="1"/>
  <c r="W10535" i="1"/>
  <c r="Y10535" i="1" s="1"/>
  <c r="X10534" i="1"/>
  <c r="W10534" i="1"/>
  <c r="Y10534" i="1" s="1"/>
  <c r="X10533" i="1"/>
  <c r="W10533" i="1"/>
  <c r="Y10533" i="1" s="1"/>
  <c r="X10532" i="1"/>
  <c r="W10532" i="1"/>
  <c r="Y10532" i="1" s="1"/>
  <c r="X10531" i="1"/>
  <c r="W10531" i="1"/>
  <c r="Y10531" i="1" s="1"/>
  <c r="X10530" i="1"/>
  <c r="W10530" i="1"/>
  <c r="Y10530" i="1" s="1"/>
  <c r="X10529" i="1"/>
  <c r="W10529" i="1"/>
  <c r="Y10529" i="1" s="1"/>
  <c r="X10528" i="1"/>
  <c r="W10528" i="1"/>
  <c r="Y10528" i="1" s="1"/>
  <c r="X10527" i="1"/>
  <c r="W10527" i="1"/>
  <c r="Y10527" i="1" s="1"/>
  <c r="X10526" i="1"/>
  <c r="W10526" i="1"/>
  <c r="Y10526" i="1" s="1"/>
  <c r="X10525" i="1"/>
  <c r="W10525" i="1"/>
  <c r="Y10525" i="1" s="1"/>
  <c r="X10524" i="1"/>
  <c r="W10524" i="1"/>
  <c r="Y10524" i="1" s="1"/>
  <c r="X10523" i="1"/>
  <c r="W10523" i="1"/>
  <c r="Y10523" i="1" s="1"/>
  <c r="X10522" i="1"/>
  <c r="W10522" i="1"/>
  <c r="Y10522" i="1" s="1"/>
  <c r="X10521" i="1"/>
  <c r="W10521" i="1"/>
  <c r="Y10521" i="1" s="1"/>
  <c r="X10520" i="1"/>
  <c r="W10520" i="1"/>
  <c r="Y10520" i="1" s="1"/>
  <c r="X10519" i="1"/>
  <c r="W10519" i="1"/>
  <c r="Y10519" i="1" s="1"/>
  <c r="X10518" i="1"/>
  <c r="W10518" i="1"/>
  <c r="Y10518" i="1" s="1"/>
  <c r="X10517" i="1"/>
  <c r="W10517" i="1"/>
  <c r="Y10517" i="1" s="1"/>
  <c r="X10516" i="1"/>
  <c r="W10516" i="1"/>
  <c r="Y10516" i="1" s="1"/>
  <c r="X10515" i="1"/>
  <c r="W10515" i="1"/>
  <c r="Y10515" i="1" s="1"/>
  <c r="X10514" i="1"/>
  <c r="W10514" i="1"/>
  <c r="Y10514" i="1" s="1"/>
  <c r="X10513" i="1"/>
  <c r="W10513" i="1"/>
  <c r="Y10513" i="1" s="1"/>
  <c r="X10512" i="1"/>
  <c r="W10512" i="1"/>
  <c r="Y10512" i="1" s="1"/>
  <c r="X10511" i="1"/>
  <c r="W10511" i="1"/>
  <c r="Y10511" i="1" s="1"/>
  <c r="X10510" i="1"/>
  <c r="W10510" i="1"/>
  <c r="Y10510" i="1" s="1"/>
  <c r="X10509" i="1"/>
  <c r="W10509" i="1"/>
  <c r="Y10509" i="1" s="1"/>
  <c r="X10508" i="1"/>
  <c r="W10508" i="1"/>
  <c r="Y10508" i="1" s="1"/>
  <c r="X10507" i="1"/>
  <c r="W10507" i="1"/>
  <c r="Y10507" i="1" s="1"/>
  <c r="X10506" i="1"/>
  <c r="W10506" i="1"/>
  <c r="Y10506" i="1" s="1"/>
  <c r="X10505" i="1"/>
  <c r="W10505" i="1"/>
  <c r="Y10505" i="1" s="1"/>
  <c r="X10504" i="1"/>
  <c r="W10504" i="1"/>
  <c r="Y10504" i="1" s="1"/>
  <c r="X10503" i="1"/>
  <c r="W10503" i="1"/>
  <c r="Y10503" i="1" s="1"/>
  <c r="X10502" i="1"/>
  <c r="W10502" i="1"/>
  <c r="Y10502" i="1" s="1"/>
  <c r="X10501" i="1"/>
  <c r="W10501" i="1"/>
  <c r="Y10501" i="1" s="1"/>
  <c r="X10500" i="1"/>
  <c r="W10500" i="1"/>
  <c r="Y10500" i="1" s="1"/>
  <c r="X10499" i="1"/>
  <c r="W10499" i="1"/>
  <c r="Y10499" i="1" s="1"/>
  <c r="X10498" i="1"/>
  <c r="W10498" i="1"/>
  <c r="Y10498" i="1" s="1"/>
  <c r="X10497" i="1"/>
  <c r="W10497" i="1"/>
  <c r="Y10497" i="1" s="1"/>
  <c r="X10496" i="1"/>
  <c r="W10496" i="1"/>
  <c r="Y10496" i="1" s="1"/>
  <c r="X10495" i="1"/>
  <c r="W10495" i="1"/>
  <c r="Y10495" i="1" s="1"/>
  <c r="X10494" i="1"/>
  <c r="W10494" i="1"/>
  <c r="Y10494" i="1" s="1"/>
  <c r="X10493" i="1"/>
  <c r="W10493" i="1"/>
  <c r="Y10493" i="1" s="1"/>
  <c r="X10492" i="1"/>
  <c r="W10492" i="1"/>
  <c r="Y10492" i="1" s="1"/>
  <c r="X10491" i="1"/>
  <c r="W10491" i="1"/>
  <c r="Y10491" i="1" s="1"/>
  <c r="X10490" i="1"/>
  <c r="W10490" i="1"/>
  <c r="Y10490" i="1" s="1"/>
  <c r="X10489" i="1"/>
  <c r="W10489" i="1"/>
  <c r="Y10489" i="1" s="1"/>
  <c r="X10488" i="1"/>
  <c r="W10488" i="1"/>
  <c r="Y10488" i="1" s="1"/>
  <c r="X10487" i="1"/>
  <c r="W10487" i="1"/>
  <c r="Y10487" i="1" s="1"/>
  <c r="X10486" i="1"/>
  <c r="W10486" i="1"/>
  <c r="Y10486" i="1" s="1"/>
  <c r="X10485" i="1"/>
  <c r="W10485" i="1"/>
  <c r="Y10485" i="1" s="1"/>
  <c r="X10484" i="1"/>
  <c r="W10484" i="1"/>
  <c r="Y10484" i="1" s="1"/>
  <c r="X10483" i="1"/>
  <c r="W10483" i="1"/>
  <c r="Y10483" i="1" s="1"/>
  <c r="X10482" i="1"/>
  <c r="W10482" i="1"/>
  <c r="Y10482" i="1" s="1"/>
  <c r="X10481" i="1"/>
  <c r="W10481" i="1"/>
  <c r="Y10481" i="1" s="1"/>
  <c r="X10480" i="1"/>
  <c r="W10480" i="1"/>
  <c r="Y10480" i="1" s="1"/>
  <c r="X10479" i="1"/>
  <c r="W10479" i="1"/>
  <c r="Y10479" i="1" s="1"/>
  <c r="X10478" i="1"/>
  <c r="W10478" i="1"/>
  <c r="Y10478" i="1" s="1"/>
  <c r="X10477" i="1"/>
  <c r="W10477" i="1"/>
  <c r="Y10477" i="1" s="1"/>
  <c r="X10476" i="1"/>
  <c r="W10476" i="1"/>
  <c r="Y10476" i="1" s="1"/>
  <c r="X10475" i="1"/>
  <c r="W10475" i="1"/>
  <c r="Y10475" i="1" s="1"/>
  <c r="X10474" i="1"/>
  <c r="W10474" i="1"/>
  <c r="Y10474" i="1" s="1"/>
  <c r="X10473" i="1"/>
  <c r="W10473" i="1"/>
  <c r="Y10473" i="1" s="1"/>
  <c r="X10472" i="1"/>
  <c r="W10472" i="1"/>
  <c r="Y10472" i="1" s="1"/>
  <c r="X10471" i="1"/>
  <c r="W10471" i="1"/>
  <c r="Y10471" i="1" s="1"/>
  <c r="X10470" i="1"/>
  <c r="W10470" i="1"/>
  <c r="Y10470" i="1" s="1"/>
  <c r="X10469" i="1"/>
  <c r="W10469" i="1"/>
  <c r="Y10469" i="1" s="1"/>
  <c r="X10468" i="1"/>
  <c r="W10468" i="1"/>
  <c r="Y10468" i="1" s="1"/>
  <c r="X10467" i="1"/>
  <c r="W10467" i="1"/>
  <c r="Y10467" i="1" s="1"/>
  <c r="X10466" i="1"/>
  <c r="W10466" i="1"/>
  <c r="Y10466" i="1" s="1"/>
  <c r="X10465" i="1"/>
  <c r="W10465" i="1"/>
  <c r="Y10465" i="1" s="1"/>
  <c r="X10464" i="1"/>
  <c r="W10464" i="1"/>
  <c r="Y10464" i="1" s="1"/>
  <c r="X10463" i="1"/>
  <c r="W10463" i="1"/>
  <c r="Y10463" i="1" s="1"/>
  <c r="X10462" i="1"/>
  <c r="W10462" i="1"/>
  <c r="Y10462" i="1" s="1"/>
  <c r="X10461" i="1"/>
  <c r="W10461" i="1"/>
  <c r="Y10461" i="1" s="1"/>
  <c r="X10460" i="1"/>
  <c r="W10460" i="1"/>
  <c r="Y10460" i="1" s="1"/>
  <c r="X10459" i="1"/>
  <c r="W10459" i="1"/>
  <c r="Y10459" i="1" s="1"/>
  <c r="X10458" i="1"/>
  <c r="W10458" i="1"/>
  <c r="Y10458" i="1" s="1"/>
  <c r="X10457" i="1"/>
  <c r="W10457" i="1"/>
  <c r="Y10457" i="1" s="1"/>
  <c r="X10456" i="1"/>
  <c r="W10456" i="1"/>
  <c r="Y10456" i="1" s="1"/>
  <c r="X10455" i="1"/>
  <c r="W10455" i="1"/>
  <c r="Y10455" i="1" s="1"/>
  <c r="X10454" i="1"/>
  <c r="W10454" i="1"/>
  <c r="Y10454" i="1" s="1"/>
  <c r="X10453" i="1"/>
  <c r="W10453" i="1"/>
  <c r="Y10453" i="1" s="1"/>
  <c r="X10452" i="1"/>
  <c r="W10452" i="1"/>
  <c r="Y10452" i="1" s="1"/>
  <c r="X10451" i="1"/>
  <c r="W10451" i="1"/>
  <c r="Y10451" i="1" s="1"/>
  <c r="X10450" i="1"/>
  <c r="W10450" i="1"/>
  <c r="Y10450" i="1" s="1"/>
  <c r="X10449" i="1"/>
  <c r="W10449" i="1"/>
  <c r="Y10449" i="1" s="1"/>
  <c r="X10448" i="1"/>
  <c r="W10448" i="1"/>
  <c r="Y10448" i="1" s="1"/>
  <c r="X10447" i="1"/>
  <c r="W10447" i="1"/>
  <c r="Y10447" i="1" s="1"/>
  <c r="X10446" i="1"/>
  <c r="W10446" i="1"/>
  <c r="Y10446" i="1" s="1"/>
  <c r="X10445" i="1"/>
  <c r="W10445" i="1"/>
  <c r="Y10445" i="1" s="1"/>
  <c r="X10444" i="1"/>
  <c r="W10444" i="1"/>
  <c r="Y10444" i="1" s="1"/>
  <c r="X10443" i="1"/>
  <c r="W10443" i="1"/>
  <c r="Y10443" i="1" s="1"/>
  <c r="X10442" i="1"/>
  <c r="W10442" i="1"/>
  <c r="Y10442" i="1" s="1"/>
  <c r="X10441" i="1"/>
  <c r="W10441" i="1"/>
  <c r="Y10441" i="1" s="1"/>
  <c r="X10440" i="1"/>
  <c r="W10440" i="1"/>
  <c r="Y10440" i="1" s="1"/>
  <c r="X10439" i="1"/>
  <c r="W10439" i="1"/>
  <c r="Y10439" i="1" s="1"/>
  <c r="X10438" i="1"/>
  <c r="W10438" i="1"/>
  <c r="Y10438" i="1" s="1"/>
  <c r="X10437" i="1"/>
  <c r="W10437" i="1"/>
  <c r="Y10437" i="1" s="1"/>
  <c r="X10436" i="1"/>
  <c r="W10436" i="1"/>
  <c r="Y10436" i="1" s="1"/>
  <c r="X10435" i="1"/>
  <c r="W10435" i="1"/>
  <c r="Y10435" i="1" s="1"/>
  <c r="X10434" i="1"/>
  <c r="W10434" i="1"/>
  <c r="Y10434" i="1" s="1"/>
  <c r="X10433" i="1"/>
  <c r="W10433" i="1"/>
  <c r="Y10433" i="1" s="1"/>
  <c r="X10432" i="1"/>
  <c r="W10432" i="1"/>
  <c r="Y10432" i="1" s="1"/>
  <c r="X10431" i="1"/>
  <c r="W10431" i="1"/>
  <c r="Y10431" i="1" s="1"/>
  <c r="X10430" i="1"/>
  <c r="W10430" i="1"/>
  <c r="Y10430" i="1" s="1"/>
  <c r="X10429" i="1"/>
  <c r="W10429" i="1"/>
  <c r="Y10429" i="1" s="1"/>
  <c r="X10428" i="1"/>
  <c r="W10428" i="1"/>
  <c r="Y10428" i="1" s="1"/>
  <c r="X10427" i="1"/>
  <c r="W10427" i="1"/>
  <c r="Y10427" i="1" s="1"/>
  <c r="X10426" i="1"/>
  <c r="W10426" i="1"/>
  <c r="Y10426" i="1" s="1"/>
  <c r="X10425" i="1"/>
  <c r="W10425" i="1"/>
  <c r="Y10425" i="1" s="1"/>
  <c r="X10424" i="1"/>
  <c r="W10424" i="1"/>
  <c r="Y10424" i="1" s="1"/>
  <c r="X10423" i="1"/>
  <c r="W10423" i="1"/>
  <c r="Y10423" i="1" s="1"/>
  <c r="X10422" i="1"/>
  <c r="W10422" i="1"/>
  <c r="Y10422" i="1" s="1"/>
  <c r="X10421" i="1"/>
  <c r="W10421" i="1"/>
  <c r="Y10421" i="1" s="1"/>
  <c r="X10420" i="1"/>
  <c r="W10420" i="1"/>
  <c r="Y10420" i="1" s="1"/>
  <c r="X10419" i="1"/>
  <c r="W10419" i="1"/>
  <c r="Y10419" i="1" s="1"/>
  <c r="X10418" i="1"/>
  <c r="W10418" i="1"/>
  <c r="Y10418" i="1" s="1"/>
  <c r="X10417" i="1"/>
  <c r="W10417" i="1"/>
  <c r="Y10417" i="1" s="1"/>
  <c r="X10416" i="1"/>
  <c r="W10416" i="1"/>
  <c r="Y10416" i="1" s="1"/>
  <c r="X10415" i="1"/>
  <c r="W10415" i="1"/>
  <c r="Y10415" i="1" s="1"/>
  <c r="X10414" i="1"/>
  <c r="W10414" i="1"/>
  <c r="Y10414" i="1" s="1"/>
  <c r="X10413" i="1"/>
  <c r="W10413" i="1"/>
  <c r="Y10413" i="1" s="1"/>
  <c r="X10412" i="1"/>
  <c r="W10412" i="1"/>
  <c r="Y10412" i="1" s="1"/>
  <c r="X10411" i="1"/>
  <c r="W10411" i="1"/>
  <c r="Y10411" i="1" s="1"/>
  <c r="X10410" i="1"/>
  <c r="W10410" i="1"/>
  <c r="Y10410" i="1" s="1"/>
  <c r="X10409" i="1"/>
  <c r="W10409" i="1"/>
  <c r="Y10409" i="1" s="1"/>
  <c r="X10408" i="1"/>
  <c r="W10408" i="1"/>
  <c r="Y10408" i="1" s="1"/>
  <c r="X10407" i="1"/>
  <c r="W10407" i="1"/>
  <c r="Y10407" i="1" s="1"/>
  <c r="X10406" i="1"/>
  <c r="W10406" i="1"/>
  <c r="Y10406" i="1" s="1"/>
  <c r="X10405" i="1"/>
  <c r="W10405" i="1"/>
  <c r="Y10405" i="1" s="1"/>
  <c r="X10404" i="1"/>
  <c r="W10404" i="1"/>
  <c r="Y10404" i="1" s="1"/>
  <c r="X10403" i="1"/>
  <c r="W10403" i="1"/>
  <c r="Y10403" i="1" s="1"/>
  <c r="X10402" i="1"/>
  <c r="W10402" i="1"/>
  <c r="Y10402" i="1" s="1"/>
  <c r="X10401" i="1"/>
  <c r="W10401" i="1"/>
  <c r="Y10401" i="1" s="1"/>
  <c r="X10400" i="1"/>
  <c r="W10400" i="1"/>
  <c r="Y10400" i="1" s="1"/>
  <c r="X10399" i="1"/>
  <c r="W10399" i="1"/>
  <c r="Y10399" i="1" s="1"/>
  <c r="X10398" i="1"/>
  <c r="W10398" i="1"/>
  <c r="Y10398" i="1" s="1"/>
  <c r="X10397" i="1"/>
  <c r="W10397" i="1"/>
  <c r="Y10397" i="1" s="1"/>
  <c r="X10396" i="1"/>
  <c r="W10396" i="1"/>
  <c r="Y10396" i="1" s="1"/>
  <c r="X10395" i="1"/>
  <c r="W10395" i="1"/>
  <c r="Y10395" i="1" s="1"/>
  <c r="X10394" i="1"/>
  <c r="W10394" i="1"/>
  <c r="Y10394" i="1" s="1"/>
  <c r="X10393" i="1"/>
  <c r="W10393" i="1"/>
  <c r="Y10393" i="1" s="1"/>
  <c r="X10392" i="1"/>
  <c r="W10392" i="1"/>
  <c r="Y10392" i="1" s="1"/>
  <c r="X10391" i="1"/>
  <c r="W10391" i="1"/>
  <c r="Y10391" i="1" s="1"/>
  <c r="X10390" i="1"/>
  <c r="W10390" i="1"/>
  <c r="Y10390" i="1" s="1"/>
  <c r="X10389" i="1"/>
  <c r="W10389" i="1"/>
  <c r="Y10389" i="1" s="1"/>
  <c r="X10388" i="1"/>
  <c r="W10388" i="1"/>
  <c r="Y10388" i="1" s="1"/>
  <c r="X10387" i="1"/>
  <c r="W10387" i="1"/>
  <c r="Y10387" i="1" s="1"/>
  <c r="X10386" i="1"/>
  <c r="W10386" i="1"/>
  <c r="Y10386" i="1" s="1"/>
  <c r="X10385" i="1"/>
  <c r="W10385" i="1"/>
  <c r="Y10385" i="1" s="1"/>
  <c r="X10384" i="1"/>
  <c r="W10384" i="1"/>
  <c r="Y10384" i="1" s="1"/>
  <c r="X10383" i="1"/>
  <c r="W10383" i="1"/>
  <c r="Y10383" i="1" s="1"/>
  <c r="X10382" i="1"/>
  <c r="W10382" i="1"/>
  <c r="Y10382" i="1" s="1"/>
  <c r="X10381" i="1"/>
  <c r="W10381" i="1"/>
  <c r="Y10381" i="1" s="1"/>
  <c r="X10380" i="1"/>
  <c r="W10380" i="1"/>
  <c r="Y10380" i="1" s="1"/>
  <c r="X10379" i="1"/>
  <c r="W10379" i="1"/>
  <c r="Y10379" i="1" s="1"/>
  <c r="X10378" i="1"/>
  <c r="W10378" i="1"/>
  <c r="Y10378" i="1" s="1"/>
  <c r="X10377" i="1"/>
  <c r="W10377" i="1"/>
  <c r="Y10377" i="1" s="1"/>
  <c r="X10376" i="1"/>
  <c r="W10376" i="1"/>
  <c r="Y10376" i="1" s="1"/>
  <c r="X10375" i="1"/>
  <c r="W10375" i="1"/>
  <c r="Y10375" i="1" s="1"/>
  <c r="X10374" i="1"/>
  <c r="W10374" i="1"/>
  <c r="Y10374" i="1" s="1"/>
  <c r="X10373" i="1"/>
  <c r="W10373" i="1"/>
  <c r="Y10373" i="1" s="1"/>
  <c r="X10372" i="1"/>
  <c r="W10372" i="1"/>
  <c r="Y10372" i="1" s="1"/>
  <c r="X10371" i="1"/>
  <c r="W10371" i="1"/>
  <c r="Y10371" i="1" s="1"/>
  <c r="X10370" i="1"/>
  <c r="W10370" i="1"/>
  <c r="Y10370" i="1" s="1"/>
  <c r="X10369" i="1"/>
  <c r="W10369" i="1"/>
  <c r="Y10369" i="1" s="1"/>
  <c r="X10368" i="1"/>
  <c r="W10368" i="1"/>
  <c r="Y10368" i="1" s="1"/>
  <c r="X10367" i="1"/>
  <c r="W10367" i="1"/>
  <c r="Y10367" i="1" s="1"/>
  <c r="X10366" i="1"/>
  <c r="W10366" i="1"/>
  <c r="Y10366" i="1" s="1"/>
  <c r="X10365" i="1"/>
  <c r="W10365" i="1"/>
  <c r="Y10365" i="1" s="1"/>
  <c r="X10364" i="1"/>
  <c r="W10364" i="1"/>
  <c r="Y10364" i="1" s="1"/>
  <c r="X10363" i="1"/>
  <c r="W10363" i="1"/>
  <c r="Y10363" i="1" s="1"/>
  <c r="X10362" i="1"/>
  <c r="W10362" i="1"/>
  <c r="Y10362" i="1" s="1"/>
  <c r="X10361" i="1"/>
  <c r="W10361" i="1"/>
  <c r="Y10361" i="1" s="1"/>
  <c r="X10360" i="1"/>
  <c r="W10360" i="1"/>
  <c r="Y10360" i="1" s="1"/>
  <c r="X10359" i="1"/>
  <c r="W10359" i="1"/>
  <c r="Y10359" i="1" s="1"/>
  <c r="X10358" i="1"/>
  <c r="W10358" i="1"/>
  <c r="Y10358" i="1" s="1"/>
  <c r="X10357" i="1"/>
  <c r="W10357" i="1"/>
  <c r="Y10357" i="1" s="1"/>
  <c r="X10356" i="1"/>
  <c r="W10356" i="1"/>
  <c r="Y10356" i="1" s="1"/>
  <c r="X10355" i="1"/>
  <c r="W10355" i="1"/>
  <c r="Y10355" i="1" s="1"/>
  <c r="X10354" i="1"/>
  <c r="W10354" i="1"/>
  <c r="Y10354" i="1" s="1"/>
  <c r="X10353" i="1"/>
  <c r="W10353" i="1"/>
  <c r="Y10353" i="1" s="1"/>
  <c r="X10352" i="1"/>
  <c r="W10352" i="1"/>
  <c r="Y10352" i="1" s="1"/>
  <c r="X10351" i="1"/>
  <c r="W10351" i="1"/>
  <c r="Y10351" i="1" s="1"/>
  <c r="X10350" i="1"/>
  <c r="W10350" i="1"/>
  <c r="Y10350" i="1" s="1"/>
  <c r="X10349" i="1"/>
  <c r="W10349" i="1"/>
  <c r="Y10349" i="1" s="1"/>
  <c r="X10348" i="1"/>
  <c r="W10348" i="1"/>
  <c r="Y10348" i="1" s="1"/>
  <c r="X10347" i="1"/>
  <c r="W10347" i="1"/>
  <c r="Y10347" i="1" s="1"/>
  <c r="X10346" i="1"/>
  <c r="W10346" i="1"/>
  <c r="Y10346" i="1" s="1"/>
  <c r="X10345" i="1"/>
  <c r="W10345" i="1"/>
  <c r="Y10345" i="1" s="1"/>
  <c r="X10344" i="1"/>
  <c r="W10344" i="1"/>
  <c r="Y10344" i="1" s="1"/>
  <c r="X10343" i="1"/>
  <c r="W10343" i="1"/>
  <c r="Y10343" i="1" s="1"/>
  <c r="X10342" i="1"/>
  <c r="W10342" i="1"/>
  <c r="Y10342" i="1" s="1"/>
  <c r="X10341" i="1"/>
  <c r="W10341" i="1"/>
  <c r="Y10341" i="1" s="1"/>
  <c r="X10340" i="1"/>
  <c r="W10340" i="1"/>
  <c r="Y10340" i="1" s="1"/>
  <c r="X10339" i="1"/>
  <c r="W10339" i="1"/>
  <c r="Y10339" i="1" s="1"/>
  <c r="X10338" i="1"/>
  <c r="W10338" i="1"/>
  <c r="Y10338" i="1" s="1"/>
  <c r="X10337" i="1"/>
  <c r="W10337" i="1"/>
  <c r="Y10337" i="1" s="1"/>
  <c r="X10336" i="1"/>
  <c r="W10336" i="1"/>
  <c r="Y10336" i="1" s="1"/>
  <c r="X10335" i="1"/>
  <c r="W10335" i="1"/>
  <c r="Y10335" i="1" s="1"/>
  <c r="X10334" i="1"/>
  <c r="W10334" i="1"/>
  <c r="Y10334" i="1" s="1"/>
  <c r="X10333" i="1"/>
  <c r="W10333" i="1"/>
  <c r="Y10333" i="1" s="1"/>
  <c r="X10332" i="1"/>
  <c r="W10332" i="1"/>
  <c r="Y10332" i="1" s="1"/>
  <c r="X10331" i="1"/>
  <c r="W10331" i="1"/>
  <c r="Y10331" i="1" s="1"/>
  <c r="X10330" i="1"/>
  <c r="W10330" i="1"/>
  <c r="Y10330" i="1" s="1"/>
  <c r="X10329" i="1"/>
  <c r="W10329" i="1"/>
  <c r="Y10329" i="1" s="1"/>
  <c r="X10328" i="1"/>
  <c r="W10328" i="1"/>
  <c r="Y10328" i="1" s="1"/>
  <c r="X10327" i="1"/>
  <c r="W10327" i="1"/>
  <c r="Y10327" i="1" s="1"/>
  <c r="X10326" i="1"/>
  <c r="W10326" i="1"/>
  <c r="Y10326" i="1" s="1"/>
  <c r="X10325" i="1"/>
  <c r="W10325" i="1"/>
  <c r="Y10325" i="1" s="1"/>
  <c r="X10324" i="1"/>
  <c r="W10324" i="1"/>
  <c r="Y10324" i="1" s="1"/>
  <c r="X10323" i="1"/>
  <c r="W10323" i="1"/>
  <c r="Y10323" i="1" s="1"/>
  <c r="X10322" i="1"/>
  <c r="W10322" i="1"/>
  <c r="Y10322" i="1" s="1"/>
  <c r="X10321" i="1"/>
  <c r="W10321" i="1"/>
  <c r="Y10321" i="1" s="1"/>
  <c r="X10320" i="1"/>
  <c r="W10320" i="1"/>
  <c r="Y10320" i="1" s="1"/>
  <c r="X10319" i="1"/>
  <c r="W10319" i="1"/>
  <c r="Y10319" i="1" s="1"/>
  <c r="X10318" i="1"/>
  <c r="W10318" i="1"/>
  <c r="Y10318" i="1" s="1"/>
  <c r="X10317" i="1"/>
  <c r="W10317" i="1"/>
  <c r="Y10317" i="1" s="1"/>
  <c r="X10316" i="1"/>
  <c r="W10316" i="1"/>
  <c r="Y10316" i="1" s="1"/>
  <c r="X10315" i="1"/>
  <c r="W10315" i="1"/>
  <c r="Y10315" i="1" s="1"/>
  <c r="X10314" i="1"/>
  <c r="W10314" i="1"/>
  <c r="Y10314" i="1" s="1"/>
  <c r="X10313" i="1"/>
  <c r="W10313" i="1"/>
  <c r="Y10313" i="1" s="1"/>
  <c r="X10312" i="1"/>
  <c r="W10312" i="1"/>
  <c r="Y10312" i="1" s="1"/>
  <c r="X10311" i="1"/>
  <c r="W10311" i="1"/>
  <c r="Y10311" i="1" s="1"/>
  <c r="X10310" i="1"/>
  <c r="W10310" i="1"/>
  <c r="Y10310" i="1" s="1"/>
  <c r="X10309" i="1"/>
  <c r="W10309" i="1"/>
  <c r="Y10309" i="1" s="1"/>
  <c r="X10308" i="1"/>
  <c r="W10308" i="1"/>
  <c r="Y10308" i="1" s="1"/>
  <c r="X10307" i="1"/>
  <c r="W10307" i="1"/>
  <c r="Y10307" i="1" s="1"/>
  <c r="X10306" i="1"/>
  <c r="W10306" i="1"/>
  <c r="Y10306" i="1" s="1"/>
  <c r="X10305" i="1"/>
  <c r="W10305" i="1"/>
  <c r="Y10305" i="1" s="1"/>
  <c r="X10304" i="1"/>
  <c r="W10304" i="1"/>
  <c r="Y10304" i="1" s="1"/>
  <c r="X10303" i="1"/>
  <c r="W10303" i="1"/>
  <c r="Y10303" i="1" s="1"/>
  <c r="X10302" i="1"/>
  <c r="W10302" i="1"/>
  <c r="Y10302" i="1" s="1"/>
  <c r="X10301" i="1"/>
  <c r="W10301" i="1"/>
  <c r="Y10301" i="1" s="1"/>
  <c r="X10300" i="1"/>
  <c r="W10300" i="1"/>
  <c r="Y10300" i="1" s="1"/>
  <c r="X10299" i="1"/>
  <c r="W10299" i="1"/>
  <c r="Y10299" i="1" s="1"/>
  <c r="X10298" i="1"/>
  <c r="W10298" i="1"/>
  <c r="Y10298" i="1" s="1"/>
  <c r="X10297" i="1"/>
  <c r="W10297" i="1"/>
  <c r="Y10297" i="1" s="1"/>
  <c r="X10296" i="1"/>
  <c r="W10296" i="1"/>
  <c r="Y10296" i="1" s="1"/>
  <c r="X10295" i="1"/>
  <c r="W10295" i="1"/>
  <c r="Y10295" i="1" s="1"/>
  <c r="X10294" i="1"/>
  <c r="W10294" i="1"/>
  <c r="Y10294" i="1" s="1"/>
  <c r="X10293" i="1"/>
  <c r="W10293" i="1"/>
  <c r="Y10293" i="1" s="1"/>
  <c r="X10292" i="1"/>
  <c r="W10292" i="1"/>
  <c r="Y10292" i="1" s="1"/>
  <c r="X10291" i="1"/>
  <c r="W10291" i="1"/>
  <c r="Y10291" i="1" s="1"/>
  <c r="X10290" i="1"/>
  <c r="W10290" i="1"/>
  <c r="Y10290" i="1" s="1"/>
  <c r="X10289" i="1"/>
  <c r="W10289" i="1"/>
  <c r="Y10289" i="1" s="1"/>
  <c r="X10288" i="1"/>
  <c r="W10288" i="1"/>
  <c r="Y10288" i="1" s="1"/>
  <c r="X10287" i="1"/>
  <c r="W10287" i="1"/>
  <c r="Y10287" i="1" s="1"/>
  <c r="X10286" i="1"/>
  <c r="W10286" i="1"/>
  <c r="Y10286" i="1" s="1"/>
  <c r="X10285" i="1"/>
  <c r="W10285" i="1"/>
  <c r="Y10285" i="1" s="1"/>
  <c r="X10284" i="1"/>
  <c r="W10284" i="1"/>
  <c r="Y10284" i="1" s="1"/>
  <c r="X10283" i="1"/>
  <c r="W10283" i="1"/>
  <c r="Y10283" i="1" s="1"/>
  <c r="X10282" i="1"/>
  <c r="W10282" i="1"/>
  <c r="Y10282" i="1" s="1"/>
  <c r="X10281" i="1"/>
  <c r="W10281" i="1"/>
  <c r="Y10281" i="1" s="1"/>
  <c r="X10280" i="1"/>
  <c r="W10280" i="1"/>
  <c r="Y10280" i="1" s="1"/>
  <c r="X10279" i="1"/>
  <c r="W10279" i="1"/>
  <c r="Y10279" i="1" s="1"/>
  <c r="X10278" i="1"/>
  <c r="W10278" i="1"/>
  <c r="Y10278" i="1" s="1"/>
  <c r="X10277" i="1"/>
  <c r="W10277" i="1"/>
  <c r="Y10277" i="1" s="1"/>
  <c r="X10276" i="1"/>
  <c r="W10276" i="1"/>
  <c r="Y10276" i="1" s="1"/>
  <c r="X10275" i="1"/>
  <c r="W10275" i="1"/>
  <c r="Y10275" i="1" s="1"/>
  <c r="X10274" i="1"/>
  <c r="W10274" i="1"/>
  <c r="Y10274" i="1" s="1"/>
  <c r="X10273" i="1"/>
  <c r="W10273" i="1"/>
  <c r="Y10273" i="1" s="1"/>
  <c r="X10272" i="1"/>
  <c r="W10272" i="1"/>
  <c r="Y10272" i="1" s="1"/>
  <c r="X10271" i="1"/>
  <c r="W10271" i="1"/>
  <c r="Y10271" i="1" s="1"/>
  <c r="X10270" i="1"/>
  <c r="W10270" i="1"/>
  <c r="Y10270" i="1" s="1"/>
  <c r="X10269" i="1"/>
  <c r="W10269" i="1"/>
  <c r="Y10269" i="1" s="1"/>
  <c r="X10268" i="1"/>
  <c r="W10268" i="1"/>
  <c r="Y10268" i="1" s="1"/>
  <c r="X10267" i="1"/>
  <c r="W10267" i="1"/>
  <c r="Y10267" i="1" s="1"/>
  <c r="X10266" i="1"/>
  <c r="W10266" i="1"/>
  <c r="Y10266" i="1" s="1"/>
  <c r="X10265" i="1"/>
  <c r="W10265" i="1"/>
  <c r="Y10265" i="1" s="1"/>
  <c r="X10264" i="1"/>
  <c r="W10264" i="1"/>
  <c r="Y10264" i="1" s="1"/>
  <c r="X10263" i="1"/>
  <c r="W10263" i="1"/>
  <c r="Y10263" i="1" s="1"/>
  <c r="X10262" i="1"/>
  <c r="W10262" i="1"/>
  <c r="Y10262" i="1" s="1"/>
  <c r="X10261" i="1"/>
  <c r="W10261" i="1"/>
  <c r="Y10261" i="1" s="1"/>
  <c r="X10260" i="1"/>
  <c r="W10260" i="1"/>
  <c r="Y10260" i="1" s="1"/>
  <c r="X10259" i="1"/>
  <c r="W10259" i="1"/>
  <c r="Y10259" i="1" s="1"/>
  <c r="X10258" i="1"/>
  <c r="W10258" i="1"/>
  <c r="Y10258" i="1" s="1"/>
  <c r="X10257" i="1"/>
  <c r="W10257" i="1"/>
  <c r="Y10257" i="1" s="1"/>
  <c r="X10256" i="1"/>
  <c r="W10256" i="1"/>
  <c r="Y10256" i="1" s="1"/>
  <c r="X10255" i="1"/>
  <c r="W10255" i="1"/>
  <c r="Y10255" i="1" s="1"/>
  <c r="X10254" i="1"/>
  <c r="W10254" i="1"/>
  <c r="Y10254" i="1" s="1"/>
  <c r="X10253" i="1"/>
  <c r="W10253" i="1"/>
  <c r="Y10253" i="1" s="1"/>
  <c r="X10252" i="1"/>
  <c r="W10252" i="1"/>
  <c r="Y10252" i="1" s="1"/>
  <c r="X10251" i="1"/>
  <c r="W10251" i="1"/>
  <c r="Y10251" i="1" s="1"/>
  <c r="X10250" i="1"/>
  <c r="W10250" i="1"/>
  <c r="Y10250" i="1" s="1"/>
  <c r="X10249" i="1"/>
  <c r="W10249" i="1"/>
  <c r="Y10249" i="1" s="1"/>
  <c r="X10248" i="1"/>
  <c r="W10248" i="1"/>
  <c r="Y10248" i="1" s="1"/>
  <c r="X10247" i="1"/>
  <c r="W10247" i="1"/>
  <c r="Y10247" i="1" s="1"/>
  <c r="X10246" i="1"/>
  <c r="W10246" i="1"/>
  <c r="Y10246" i="1" s="1"/>
  <c r="X10245" i="1"/>
  <c r="W10245" i="1"/>
  <c r="Y10245" i="1" s="1"/>
  <c r="X10244" i="1"/>
  <c r="W10244" i="1"/>
  <c r="Y10244" i="1" s="1"/>
  <c r="X10243" i="1"/>
  <c r="W10243" i="1"/>
  <c r="Y10243" i="1" s="1"/>
  <c r="X10242" i="1"/>
  <c r="W10242" i="1"/>
  <c r="Y10242" i="1" s="1"/>
  <c r="X10241" i="1"/>
  <c r="W10241" i="1"/>
  <c r="Y10241" i="1" s="1"/>
  <c r="X10240" i="1"/>
  <c r="W10240" i="1"/>
  <c r="Y10240" i="1" s="1"/>
  <c r="X10239" i="1"/>
  <c r="W10239" i="1"/>
  <c r="Y10239" i="1" s="1"/>
  <c r="X10238" i="1"/>
  <c r="W10238" i="1"/>
  <c r="Y10238" i="1" s="1"/>
  <c r="X10237" i="1"/>
  <c r="W10237" i="1"/>
  <c r="Y10237" i="1" s="1"/>
  <c r="X10236" i="1"/>
  <c r="W10236" i="1"/>
  <c r="Y10236" i="1" s="1"/>
  <c r="X10235" i="1"/>
  <c r="W10235" i="1"/>
  <c r="Y10235" i="1" s="1"/>
  <c r="X10234" i="1"/>
  <c r="W10234" i="1"/>
  <c r="Y10234" i="1" s="1"/>
  <c r="X10233" i="1"/>
  <c r="W10233" i="1"/>
  <c r="Y10233" i="1" s="1"/>
  <c r="X10232" i="1"/>
  <c r="W10232" i="1"/>
  <c r="Y10232" i="1" s="1"/>
  <c r="X10231" i="1"/>
  <c r="W10231" i="1"/>
  <c r="Y10231" i="1" s="1"/>
  <c r="X10230" i="1"/>
  <c r="W10230" i="1"/>
  <c r="Y10230" i="1" s="1"/>
  <c r="X10229" i="1"/>
  <c r="W10229" i="1"/>
  <c r="Y10229" i="1" s="1"/>
  <c r="X10228" i="1"/>
  <c r="W10228" i="1"/>
  <c r="Y10228" i="1" s="1"/>
  <c r="X10227" i="1"/>
  <c r="W10227" i="1"/>
  <c r="Y10227" i="1" s="1"/>
  <c r="X10226" i="1"/>
  <c r="W10226" i="1"/>
  <c r="Y10226" i="1" s="1"/>
  <c r="X10225" i="1"/>
  <c r="W10225" i="1"/>
  <c r="Y10225" i="1" s="1"/>
  <c r="X10224" i="1"/>
  <c r="W10224" i="1"/>
  <c r="Y10224" i="1" s="1"/>
  <c r="X10223" i="1"/>
  <c r="W10223" i="1"/>
  <c r="Y10223" i="1" s="1"/>
  <c r="X10222" i="1"/>
  <c r="W10222" i="1"/>
  <c r="Y10222" i="1" s="1"/>
  <c r="X10221" i="1"/>
  <c r="W10221" i="1"/>
  <c r="Y10221" i="1" s="1"/>
  <c r="X10220" i="1"/>
  <c r="W10220" i="1"/>
  <c r="Y10220" i="1" s="1"/>
  <c r="X10219" i="1"/>
  <c r="W10219" i="1"/>
  <c r="Y10219" i="1" s="1"/>
  <c r="X10218" i="1"/>
  <c r="W10218" i="1"/>
  <c r="Y10218" i="1" s="1"/>
  <c r="X10217" i="1"/>
  <c r="W10217" i="1"/>
  <c r="Y10217" i="1" s="1"/>
  <c r="X10216" i="1"/>
  <c r="W10216" i="1"/>
  <c r="Y10216" i="1" s="1"/>
  <c r="X10215" i="1"/>
  <c r="W10215" i="1"/>
  <c r="Y10215" i="1" s="1"/>
  <c r="X10214" i="1"/>
  <c r="W10214" i="1"/>
  <c r="Y10214" i="1" s="1"/>
  <c r="X10213" i="1"/>
  <c r="W10213" i="1"/>
  <c r="Y10213" i="1" s="1"/>
  <c r="X10212" i="1"/>
  <c r="W10212" i="1"/>
  <c r="Y10212" i="1" s="1"/>
  <c r="X10211" i="1"/>
  <c r="W10211" i="1"/>
  <c r="Y10211" i="1" s="1"/>
  <c r="X10210" i="1"/>
  <c r="W10210" i="1"/>
  <c r="Y10210" i="1" s="1"/>
  <c r="X10209" i="1"/>
  <c r="W10209" i="1"/>
  <c r="Y10209" i="1" s="1"/>
  <c r="X10208" i="1"/>
  <c r="W10208" i="1"/>
  <c r="Y10208" i="1" s="1"/>
  <c r="X10207" i="1"/>
  <c r="W10207" i="1"/>
  <c r="Y10207" i="1" s="1"/>
  <c r="X10206" i="1"/>
  <c r="W10206" i="1"/>
  <c r="Y10206" i="1" s="1"/>
  <c r="X10205" i="1"/>
  <c r="W10205" i="1"/>
  <c r="Y10205" i="1" s="1"/>
  <c r="X10204" i="1"/>
  <c r="W10204" i="1"/>
  <c r="Y10204" i="1" s="1"/>
  <c r="X10203" i="1"/>
  <c r="W10203" i="1"/>
  <c r="Y10203" i="1" s="1"/>
  <c r="X10202" i="1"/>
  <c r="W10202" i="1"/>
  <c r="Y10202" i="1" s="1"/>
  <c r="X10201" i="1"/>
  <c r="W10201" i="1"/>
  <c r="Y10201" i="1" s="1"/>
  <c r="X10200" i="1"/>
  <c r="W10200" i="1"/>
  <c r="Y10200" i="1" s="1"/>
  <c r="X10199" i="1"/>
  <c r="W10199" i="1"/>
  <c r="Y10199" i="1" s="1"/>
  <c r="X10198" i="1"/>
  <c r="W10198" i="1"/>
  <c r="Y10198" i="1" s="1"/>
  <c r="X10197" i="1"/>
  <c r="W10197" i="1"/>
  <c r="Y10197" i="1" s="1"/>
  <c r="X10196" i="1"/>
  <c r="W10196" i="1"/>
  <c r="Y10196" i="1" s="1"/>
  <c r="X10195" i="1"/>
  <c r="W10195" i="1"/>
  <c r="Y10195" i="1" s="1"/>
  <c r="X10194" i="1"/>
  <c r="W10194" i="1"/>
  <c r="Y10194" i="1" s="1"/>
  <c r="X10193" i="1"/>
  <c r="W10193" i="1"/>
  <c r="Y10193" i="1" s="1"/>
  <c r="X10192" i="1"/>
  <c r="W10192" i="1"/>
  <c r="Y10192" i="1" s="1"/>
  <c r="X10191" i="1"/>
  <c r="W10191" i="1"/>
  <c r="Y10191" i="1" s="1"/>
  <c r="X10190" i="1"/>
  <c r="W10190" i="1"/>
  <c r="Y10190" i="1" s="1"/>
  <c r="X10189" i="1"/>
  <c r="W10189" i="1"/>
  <c r="Y10189" i="1" s="1"/>
  <c r="X10188" i="1"/>
  <c r="W10188" i="1"/>
  <c r="Y10188" i="1" s="1"/>
  <c r="X10187" i="1"/>
  <c r="W10187" i="1"/>
  <c r="Y10187" i="1" s="1"/>
  <c r="X10186" i="1"/>
  <c r="W10186" i="1"/>
  <c r="Y10186" i="1" s="1"/>
  <c r="X10185" i="1"/>
  <c r="W10185" i="1"/>
  <c r="Y10185" i="1" s="1"/>
  <c r="X10184" i="1"/>
  <c r="W10184" i="1"/>
  <c r="Y10184" i="1" s="1"/>
  <c r="X10183" i="1"/>
  <c r="W10183" i="1"/>
  <c r="Y10183" i="1" s="1"/>
  <c r="X10182" i="1"/>
  <c r="W10182" i="1"/>
  <c r="Y10182" i="1" s="1"/>
  <c r="X10181" i="1"/>
  <c r="W10181" i="1"/>
  <c r="Y10181" i="1" s="1"/>
  <c r="X10180" i="1"/>
  <c r="W10180" i="1"/>
  <c r="Y10180" i="1" s="1"/>
  <c r="X10179" i="1"/>
  <c r="W10179" i="1"/>
  <c r="Y10179" i="1" s="1"/>
  <c r="X10178" i="1"/>
  <c r="W10178" i="1"/>
  <c r="Y10178" i="1" s="1"/>
  <c r="X10177" i="1"/>
  <c r="W10177" i="1"/>
  <c r="Y10177" i="1" s="1"/>
  <c r="X10176" i="1"/>
  <c r="W10176" i="1"/>
  <c r="Y10176" i="1" s="1"/>
  <c r="X10175" i="1"/>
  <c r="W10175" i="1"/>
  <c r="Y10175" i="1" s="1"/>
  <c r="X10174" i="1"/>
  <c r="W10174" i="1"/>
  <c r="Y10174" i="1" s="1"/>
  <c r="X10173" i="1"/>
  <c r="W10173" i="1"/>
  <c r="Y10173" i="1" s="1"/>
  <c r="X10172" i="1"/>
  <c r="W10172" i="1"/>
  <c r="Y10172" i="1" s="1"/>
  <c r="X10171" i="1"/>
  <c r="W10171" i="1"/>
  <c r="Y10171" i="1" s="1"/>
  <c r="X10170" i="1"/>
  <c r="W10170" i="1"/>
  <c r="Y10170" i="1" s="1"/>
  <c r="X10169" i="1"/>
  <c r="W10169" i="1"/>
  <c r="Y10169" i="1" s="1"/>
  <c r="X10168" i="1"/>
  <c r="W10168" i="1"/>
  <c r="Y10168" i="1" s="1"/>
  <c r="X10167" i="1"/>
  <c r="W10167" i="1"/>
  <c r="Y10167" i="1" s="1"/>
  <c r="X10166" i="1"/>
  <c r="W10166" i="1"/>
  <c r="Y10166" i="1" s="1"/>
  <c r="X10165" i="1"/>
  <c r="W10165" i="1"/>
  <c r="Y10165" i="1" s="1"/>
  <c r="X10164" i="1"/>
  <c r="W10164" i="1"/>
  <c r="Y10164" i="1" s="1"/>
  <c r="X10163" i="1"/>
  <c r="W10163" i="1"/>
  <c r="Y10163" i="1" s="1"/>
  <c r="X10162" i="1"/>
  <c r="W10162" i="1"/>
  <c r="Y10162" i="1" s="1"/>
  <c r="X10161" i="1"/>
  <c r="W10161" i="1"/>
  <c r="Y10161" i="1" s="1"/>
  <c r="X10160" i="1"/>
  <c r="W10160" i="1"/>
  <c r="Y10160" i="1" s="1"/>
  <c r="X10159" i="1"/>
  <c r="W10159" i="1"/>
  <c r="Y10159" i="1" s="1"/>
  <c r="X10158" i="1"/>
  <c r="W10158" i="1"/>
  <c r="Y10158" i="1" s="1"/>
  <c r="X10157" i="1"/>
  <c r="W10157" i="1"/>
  <c r="Y10157" i="1" s="1"/>
  <c r="X10156" i="1"/>
  <c r="W10156" i="1"/>
  <c r="Y10156" i="1" s="1"/>
  <c r="X10155" i="1"/>
  <c r="W10155" i="1"/>
  <c r="Y10155" i="1" s="1"/>
  <c r="X10154" i="1"/>
  <c r="W10154" i="1"/>
  <c r="Y10154" i="1" s="1"/>
  <c r="X10153" i="1"/>
  <c r="W10153" i="1"/>
  <c r="Y10153" i="1" s="1"/>
  <c r="X10152" i="1"/>
  <c r="W10152" i="1"/>
  <c r="Y10152" i="1" s="1"/>
  <c r="X10151" i="1"/>
  <c r="W10151" i="1"/>
  <c r="Y10151" i="1" s="1"/>
  <c r="X10150" i="1"/>
  <c r="W10150" i="1"/>
  <c r="Y10150" i="1" s="1"/>
  <c r="X10149" i="1"/>
  <c r="W10149" i="1"/>
  <c r="Y10149" i="1" s="1"/>
  <c r="X10148" i="1"/>
  <c r="W10148" i="1"/>
  <c r="Y10148" i="1" s="1"/>
  <c r="X10147" i="1"/>
  <c r="W10147" i="1"/>
  <c r="Y10147" i="1" s="1"/>
  <c r="X10146" i="1"/>
  <c r="W10146" i="1"/>
  <c r="Y10146" i="1" s="1"/>
  <c r="X10145" i="1"/>
  <c r="W10145" i="1"/>
  <c r="Y10145" i="1" s="1"/>
  <c r="X10144" i="1"/>
  <c r="W10144" i="1"/>
  <c r="Y10144" i="1" s="1"/>
  <c r="X10143" i="1"/>
  <c r="W10143" i="1"/>
  <c r="Y10143" i="1" s="1"/>
  <c r="X10142" i="1"/>
  <c r="W10142" i="1"/>
  <c r="Y10142" i="1" s="1"/>
  <c r="X10141" i="1"/>
  <c r="W10141" i="1"/>
  <c r="Y10141" i="1" s="1"/>
  <c r="X10140" i="1"/>
  <c r="W10140" i="1"/>
  <c r="Y10140" i="1" s="1"/>
  <c r="X10139" i="1"/>
  <c r="W10139" i="1"/>
  <c r="Y10139" i="1" s="1"/>
  <c r="X10138" i="1"/>
  <c r="W10138" i="1"/>
  <c r="Y10138" i="1" s="1"/>
  <c r="X10137" i="1"/>
  <c r="W10137" i="1"/>
  <c r="Y10137" i="1" s="1"/>
  <c r="X10136" i="1"/>
  <c r="W10136" i="1"/>
  <c r="Y10136" i="1" s="1"/>
  <c r="X10135" i="1"/>
  <c r="W10135" i="1"/>
  <c r="Y10135" i="1" s="1"/>
  <c r="X10134" i="1"/>
  <c r="W10134" i="1"/>
  <c r="Y10134" i="1" s="1"/>
  <c r="X10133" i="1"/>
  <c r="W10133" i="1"/>
  <c r="Y10133" i="1" s="1"/>
  <c r="X10132" i="1"/>
  <c r="W10132" i="1"/>
  <c r="Y10132" i="1" s="1"/>
  <c r="X10131" i="1"/>
  <c r="W10131" i="1"/>
  <c r="Y10131" i="1" s="1"/>
  <c r="X10130" i="1"/>
  <c r="W10130" i="1"/>
  <c r="Y10130" i="1" s="1"/>
  <c r="X10129" i="1"/>
  <c r="W10129" i="1"/>
  <c r="Y10129" i="1" s="1"/>
  <c r="X10128" i="1"/>
  <c r="W10128" i="1"/>
  <c r="Y10128" i="1" s="1"/>
  <c r="X10127" i="1"/>
  <c r="W10127" i="1"/>
  <c r="Y10127" i="1" s="1"/>
  <c r="X10126" i="1"/>
  <c r="W10126" i="1"/>
  <c r="Y10126" i="1" s="1"/>
  <c r="X10125" i="1"/>
  <c r="W10125" i="1"/>
  <c r="Y10125" i="1" s="1"/>
  <c r="X10124" i="1"/>
  <c r="W10124" i="1"/>
  <c r="Y10124" i="1" s="1"/>
  <c r="X10123" i="1"/>
  <c r="W10123" i="1"/>
  <c r="Y10123" i="1" s="1"/>
  <c r="X10122" i="1"/>
  <c r="W10122" i="1"/>
  <c r="Y10122" i="1" s="1"/>
  <c r="X10121" i="1"/>
  <c r="W10121" i="1"/>
  <c r="Y10121" i="1" s="1"/>
  <c r="X10120" i="1"/>
  <c r="W10120" i="1"/>
  <c r="Y10120" i="1" s="1"/>
  <c r="X10119" i="1"/>
  <c r="W10119" i="1"/>
  <c r="Y10119" i="1" s="1"/>
  <c r="X10118" i="1"/>
  <c r="W10118" i="1"/>
  <c r="Y10118" i="1" s="1"/>
  <c r="X10117" i="1"/>
  <c r="W10117" i="1"/>
  <c r="Y10117" i="1" s="1"/>
  <c r="X10116" i="1"/>
  <c r="W10116" i="1"/>
  <c r="Y10116" i="1" s="1"/>
  <c r="X10115" i="1"/>
  <c r="W10115" i="1"/>
  <c r="Y10115" i="1" s="1"/>
  <c r="X10114" i="1"/>
  <c r="W10114" i="1"/>
  <c r="Y10114" i="1" s="1"/>
  <c r="X10113" i="1"/>
  <c r="W10113" i="1"/>
  <c r="Y10113" i="1" s="1"/>
  <c r="X10112" i="1"/>
  <c r="W10112" i="1"/>
  <c r="Y10112" i="1" s="1"/>
  <c r="X10111" i="1"/>
  <c r="W10111" i="1"/>
  <c r="Y10111" i="1" s="1"/>
  <c r="X10110" i="1"/>
  <c r="W10110" i="1"/>
  <c r="Y10110" i="1" s="1"/>
  <c r="X10109" i="1"/>
  <c r="W10109" i="1"/>
  <c r="Y10109" i="1" s="1"/>
  <c r="X10108" i="1"/>
  <c r="W10108" i="1"/>
  <c r="Y10108" i="1" s="1"/>
  <c r="X10107" i="1"/>
  <c r="W10107" i="1"/>
  <c r="Y10107" i="1" s="1"/>
  <c r="X10106" i="1"/>
  <c r="W10106" i="1"/>
  <c r="Y10106" i="1" s="1"/>
  <c r="X10105" i="1"/>
  <c r="W10105" i="1"/>
  <c r="Y10105" i="1" s="1"/>
  <c r="X10104" i="1"/>
  <c r="W10104" i="1"/>
  <c r="Y10104" i="1" s="1"/>
  <c r="X10103" i="1"/>
  <c r="W10103" i="1"/>
  <c r="Y10103" i="1" s="1"/>
  <c r="X10102" i="1"/>
  <c r="W10102" i="1"/>
  <c r="Y10102" i="1" s="1"/>
  <c r="X10101" i="1"/>
  <c r="W10101" i="1"/>
  <c r="Y10101" i="1" s="1"/>
  <c r="X10100" i="1"/>
  <c r="W10100" i="1"/>
  <c r="Y10100" i="1" s="1"/>
  <c r="X10099" i="1"/>
  <c r="W10099" i="1"/>
  <c r="Y10099" i="1" s="1"/>
  <c r="X10098" i="1"/>
  <c r="W10098" i="1"/>
  <c r="Y10098" i="1" s="1"/>
  <c r="X10097" i="1"/>
  <c r="W10097" i="1"/>
  <c r="Y10097" i="1" s="1"/>
  <c r="X10096" i="1"/>
  <c r="W10096" i="1"/>
  <c r="Y10096" i="1" s="1"/>
  <c r="X10095" i="1"/>
  <c r="W10095" i="1"/>
  <c r="Y10095" i="1" s="1"/>
  <c r="X10094" i="1"/>
  <c r="W10094" i="1"/>
  <c r="Y10094" i="1" s="1"/>
  <c r="X10093" i="1"/>
  <c r="W10093" i="1"/>
  <c r="Y10093" i="1" s="1"/>
  <c r="X10092" i="1"/>
  <c r="W10092" i="1"/>
  <c r="Y10092" i="1" s="1"/>
  <c r="X10091" i="1"/>
  <c r="W10091" i="1"/>
  <c r="Y10091" i="1" s="1"/>
  <c r="X10090" i="1"/>
  <c r="W10090" i="1"/>
  <c r="Y10090" i="1" s="1"/>
  <c r="X10089" i="1"/>
  <c r="W10089" i="1"/>
  <c r="Y10089" i="1" s="1"/>
  <c r="X10088" i="1"/>
  <c r="W10088" i="1"/>
  <c r="Y10088" i="1" s="1"/>
  <c r="X10087" i="1"/>
  <c r="W10087" i="1"/>
  <c r="Y10087" i="1" s="1"/>
  <c r="X10086" i="1"/>
  <c r="W10086" i="1"/>
  <c r="Y10086" i="1" s="1"/>
  <c r="X10085" i="1"/>
  <c r="W10085" i="1"/>
  <c r="Y10085" i="1" s="1"/>
  <c r="X10084" i="1"/>
  <c r="W10084" i="1"/>
  <c r="Y10084" i="1" s="1"/>
  <c r="X10083" i="1"/>
  <c r="W10083" i="1"/>
  <c r="Y10083" i="1" s="1"/>
  <c r="X10082" i="1"/>
  <c r="W10082" i="1"/>
  <c r="Y10082" i="1" s="1"/>
  <c r="X10081" i="1"/>
  <c r="W10081" i="1"/>
  <c r="Y10081" i="1" s="1"/>
  <c r="X10080" i="1"/>
  <c r="W10080" i="1"/>
  <c r="Y10080" i="1" s="1"/>
  <c r="X10079" i="1"/>
  <c r="W10079" i="1"/>
  <c r="Y10079" i="1" s="1"/>
  <c r="X10078" i="1"/>
  <c r="W10078" i="1"/>
  <c r="Y10078" i="1" s="1"/>
  <c r="X10077" i="1"/>
  <c r="W10077" i="1"/>
  <c r="Y10077" i="1" s="1"/>
  <c r="X10076" i="1"/>
  <c r="W10076" i="1"/>
  <c r="Y10076" i="1" s="1"/>
  <c r="X10075" i="1"/>
  <c r="W10075" i="1"/>
  <c r="Y10075" i="1" s="1"/>
  <c r="X10074" i="1"/>
  <c r="W10074" i="1"/>
  <c r="Y10074" i="1" s="1"/>
  <c r="X10073" i="1"/>
  <c r="W10073" i="1"/>
  <c r="Y10073" i="1" s="1"/>
  <c r="X10072" i="1"/>
  <c r="W10072" i="1"/>
  <c r="Y10072" i="1" s="1"/>
  <c r="X10071" i="1"/>
  <c r="W10071" i="1"/>
  <c r="Y10071" i="1" s="1"/>
  <c r="X10070" i="1"/>
  <c r="W10070" i="1"/>
  <c r="Y10070" i="1" s="1"/>
  <c r="X10069" i="1"/>
  <c r="W10069" i="1"/>
  <c r="Y10069" i="1" s="1"/>
  <c r="X10068" i="1"/>
  <c r="W10068" i="1"/>
  <c r="Y10068" i="1" s="1"/>
  <c r="X10067" i="1"/>
  <c r="W10067" i="1"/>
  <c r="Y10067" i="1" s="1"/>
  <c r="X10066" i="1"/>
  <c r="W10066" i="1"/>
  <c r="Y10066" i="1" s="1"/>
  <c r="X10065" i="1"/>
  <c r="W10065" i="1"/>
  <c r="Y10065" i="1" s="1"/>
  <c r="X10064" i="1"/>
  <c r="W10064" i="1"/>
  <c r="Y10064" i="1" s="1"/>
  <c r="X10063" i="1"/>
  <c r="W10063" i="1"/>
  <c r="Y10063" i="1" s="1"/>
  <c r="X10062" i="1"/>
  <c r="W10062" i="1"/>
  <c r="Y10062" i="1" s="1"/>
  <c r="X10061" i="1"/>
  <c r="W10061" i="1"/>
  <c r="Y10061" i="1" s="1"/>
  <c r="X10060" i="1"/>
  <c r="W10060" i="1"/>
  <c r="Y10060" i="1" s="1"/>
  <c r="X10059" i="1"/>
  <c r="W10059" i="1"/>
  <c r="Y10059" i="1" s="1"/>
  <c r="X10058" i="1"/>
  <c r="W10058" i="1"/>
  <c r="Y10058" i="1" s="1"/>
  <c r="X10057" i="1"/>
  <c r="W10057" i="1"/>
  <c r="Y10057" i="1" s="1"/>
  <c r="X10056" i="1"/>
  <c r="W10056" i="1"/>
  <c r="Y10056" i="1" s="1"/>
  <c r="X10055" i="1"/>
  <c r="W10055" i="1"/>
  <c r="Y10055" i="1" s="1"/>
  <c r="X10054" i="1"/>
  <c r="W10054" i="1"/>
  <c r="Y10054" i="1" s="1"/>
  <c r="X10053" i="1"/>
  <c r="W10053" i="1"/>
  <c r="Y10053" i="1" s="1"/>
  <c r="X10052" i="1"/>
  <c r="W10052" i="1"/>
  <c r="Y10052" i="1" s="1"/>
  <c r="X10051" i="1"/>
  <c r="W10051" i="1"/>
  <c r="Y10051" i="1" s="1"/>
  <c r="X10050" i="1"/>
  <c r="W10050" i="1"/>
  <c r="Y10050" i="1" s="1"/>
  <c r="X10049" i="1"/>
  <c r="W10049" i="1"/>
  <c r="Y10049" i="1" s="1"/>
  <c r="X10048" i="1"/>
  <c r="W10048" i="1"/>
  <c r="Y10048" i="1" s="1"/>
  <c r="X10047" i="1"/>
  <c r="W10047" i="1"/>
  <c r="Y10047" i="1" s="1"/>
  <c r="X10046" i="1"/>
  <c r="W10046" i="1"/>
  <c r="Y10046" i="1" s="1"/>
  <c r="X10045" i="1"/>
  <c r="W10045" i="1"/>
  <c r="Y10045" i="1" s="1"/>
  <c r="X10044" i="1"/>
  <c r="W10044" i="1"/>
  <c r="Y10044" i="1" s="1"/>
  <c r="X10043" i="1"/>
  <c r="W10043" i="1"/>
  <c r="Y10043" i="1" s="1"/>
  <c r="X10042" i="1"/>
  <c r="W10042" i="1"/>
  <c r="Y10042" i="1" s="1"/>
  <c r="X10041" i="1"/>
  <c r="W10041" i="1"/>
  <c r="Y10041" i="1" s="1"/>
  <c r="X10040" i="1"/>
  <c r="W10040" i="1"/>
  <c r="Y10040" i="1" s="1"/>
  <c r="X10039" i="1"/>
  <c r="W10039" i="1"/>
  <c r="Y10039" i="1" s="1"/>
  <c r="X10038" i="1"/>
  <c r="W10038" i="1"/>
  <c r="Y10038" i="1" s="1"/>
  <c r="X10037" i="1"/>
  <c r="W10037" i="1"/>
  <c r="Y10037" i="1" s="1"/>
  <c r="X10036" i="1"/>
  <c r="W10036" i="1"/>
  <c r="Y10036" i="1" s="1"/>
  <c r="X10035" i="1"/>
  <c r="W10035" i="1"/>
  <c r="Y10035" i="1" s="1"/>
  <c r="X10034" i="1"/>
  <c r="W10034" i="1"/>
  <c r="Y10034" i="1" s="1"/>
  <c r="X10033" i="1"/>
  <c r="W10033" i="1"/>
  <c r="Y10033" i="1" s="1"/>
  <c r="X10032" i="1"/>
  <c r="W10032" i="1"/>
  <c r="Y10032" i="1" s="1"/>
  <c r="X10031" i="1"/>
  <c r="W10031" i="1"/>
  <c r="Y10031" i="1" s="1"/>
  <c r="X10030" i="1"/>
  <c r="W10030" i="1"/>
  <c r="Y10030" i="1" s="1"/>
  <c r="X10029" i="1"/>
  <c r="W10029" i="1"/>
  <c r="Y10029" i="1" s="1"/>
  <c r="X10028" i="1"/>
  <c r="W10028" i="1"/>
  <c r="Y10028" i="1" s="1"/>
  <c r="X10027" i="1"/>
  <c r="W10027" i="1"/>
  <c r="Y10027" i="1" s="1"/>
  <c r="X10026" i="1"/>
  <c r="W10026" i="1"/>
  <c r="Y10026" i="1" s="1"/>
  <c r="X10025" i="1"/>
  <c r="W10025" i="1"/>
  <c r="Y10025" i="1" s="1"/>
  <c r="X10024" i="1"/>
  <c r="W10024" i="1"/>
  <c r="Y10024" i="1" s="1"/>
  <c r="X10023" i="1"/>
  <c r="W10023" i="1"/>
  <c r="Y10023" i="1" s="1"/>
  <c r="X10022" i="1"/>
  <c r="W10022" i="1"/>
  <c r="Y10022" i="1" s="1"/>
  <c r="X10021" i="1"/>
  <c r="W10021" i="1"/>
  <c r="Y10021" i="1" s="1"/>
  <c r="X10020" i="1"/>
  <c r="W10020" i="1"/>
  <c r="Y10020" i="1" s="1"/>
  <c r="X10019" i="1"/>
  <c r="W10019" i="1"/>
  <c r="Y10019" i="1" s="1"/>
  <c r="X10018" i="1"/>
  <c r="W10018" i="1"/>
  <c r="Y10018" i="1" s="1"/>
  <c r="X10017" i="1"/>
  <c r="W10017" i="1"/>
  <c r="Y10017" i="1" s="1"/>
  <c r="X10016" i="1"/>
  <c r="W10016" i="1"/>
  <c r="Y10016" i="1" s="1"/>
  <c r="X10015" i="1"/>
  <c r="W10015" i="1"/>
  <c r="Y10015" i="1" s="1"/>
  <c r="X10014" i="1"/>
  <c r="W10014" i="1"/>
  <c r="Y10014" i="1" s="1"/>
  <c r="X10013" i="1"/>
  <c r="W10013" i="1"/>
  <c r="Y10013" i="1" s="1"/>
  <c r="X10012" i="1"/>
  <c r="W10012" i="1"/>
  <c r="Y10012" i="1" s="1"/>
  <c r="X10011" i="1"/>
  <c r="W10011" i="1"/>
  <c r="Y10011" i="1" s="1"/>
  <c r="X10010" i="1"/>
  <c r="W10010" i="1"/>
  <c r="Y10010" i="1" s="1"/>
  <c r="X10009" i="1"/>
  <c r="W10009" i="1"/>
  <c r="Y10009" i="1" s="1"/>
  <c r="X10008" i="1"/>
  <c r="W10008" i="1"/>
  <c r="Y10008" i="1" s="1"/>
  <c r="X10007" i="1"/>
  <c r="W10007" i="1"/>
  <c r="Y10007" i="1" s="1"/>
  <c r="X10006" i="1"/>
  <c r="W10006" i="1"/>
  <c r="Y10006" i="1" s="1"/>
  <c r="X10005" i="1"/>
  <c r="W10005" i="1"/>
  <c r="Y10005" i="1" s="1"/>
  <c r="X10004" i="1"/>
  <c r="W10004" i="1"/>
  <c r="Y10004" i="1" s="1"/>
  <c r="X10003" i="1"/>
  <c r="W10003" i="1"/>
  <c r="Y10003" i="1" s="1"/>
  <c r="X10002" i="1"/>
  <c r="W10002" i="1"/>
  <c r="Y10002" i="1" s="1"/>
  <c r="X10001" i="1"/>
  <c r="W10001" i="1"/>
  <c r="Y10001" i="1" s="1"/>
  <c r="X10000" i="1"/>
  <c r="W10000" i="1"/>
  <c r="Y10000" i="1" s="1"/>
  <c r="X9999" i="1"/>
  <c r="W9999" i="1"/>
  <c r="Y9999" i="1" s="1"/>
  <c r="X9998" i="1"/>
  <c r="W9998" i="1"/>
  <c r="Y9998" i="1" s="1"/>
  <c r="X9997" i="1"/>
  <c r="W9997" i="1"/>
  <c r="Y9997" i="1" s="1"/>
  <c r="X9996" i="1"/>
  <c r="W9996" i="1"/>
  <c r="Y9996" i="1" s="1"/>
  <c r="X9995" i="1"/>
  <c r="W9995" i="1"/>
  <c r="Y9995" i="1" s="1"/>
  <c r="X9994" i="1"/>
  <c r="W9994" i="1"/>
  <c r="Y9994" i="1" s="1"/>
  <c r="X9993" i="1"/>
  <c r="W9993" i="1"/>
  <c r="Y9993" i="1" s="1"/>
  <c r="X9992" i="1"/>
  <c r="W9992" i="1"/>
  <c r="Y9992" i="1" s="1"/>
  <c r="X9991" i="1"/>
  <c r="W9991" i="1"/>
  <c r="Y9991" i="1" s="1"/>
  <c r="X9990" i="1"/>
  <c r="W9990" i="1"/>
  <c r="Y9990" i="1" s="1"/>
  <c r="X9989" i="1"/>
  <c r="W9989" i="1"/>
  <c r="Y9989" i="1" s="1"/>
  <c r="X9988" i="1"/>
  <c r="W9988" i="1"/>
  <c r="Y9988" i="1" s="1"/>
  <c r="X9987" i="1"/>
  <c r="W9987" i="1"/>
  <c r="Y9987" i="1" s="1"/>
  <c r="X9986" i="1"/>
  <c r="W9986" i="1"/>
  <c r="Y9986" i="1" s="1"/>
  <c r="X9985" i="1"/>
  <c r="W9985" i="1"/>
  <c r="Y9985" i="1" s="1"/>
  <c r="X9984" i="1"/>
  <c r="W9984" i="1"/>
  <c r="Y9984" i="1" s="1"/>
  <c r="X9983" i="1"/>
  <c r="W9983" i="1"/>
  <c r="Y9983" i="1" s="1"/>
  <c r="X9982" i="1"/>
  <c r="W9982" i="1"/>
  <c r="Y9982" i="1" s="1"/>
  <c r="X9981" i="1"/>
  <c r="W9981" i="1"/>
  <c r="Y9981" i="1" s="1"/>
  <c r="X9980" i="1"/>
  <c r="W9980" i="1"/>
  <c r="Y9980" i="1" s="1"/>
  <c r="X9979" i="1"/>
  <c r="W9979" i="1"/>
  <c r="Y9979" i="1" s="1"/>
  <c r="X9978" i="1"/>
  <c r="W9978" i="1"/>
  <c r="Y9978" i="1" s="1"/>
  <c r="X9977" i="1"/>
  <c r="W9977" i="1"/>
  <c r="Y9977" i="1" s="1"/>
  <c r="X9976" i="1"/>
  <c r="W9976" i="1"/>
  <c r="Y9976" i="1" s="1"/>
  <c r="X9975" i="1"/>
  <c r="W9975" i="1"/>
  <c r="Y9975" i="1" s="1"/>
  <c r="X9974" i="1"/>
  <c r="W9974" i="1"/>
  <c r="Y9974" i="1" s="1"/>
  <c r="X9973" i="1"/>
  <c r="W9973" i="1"/>
  <c r="Y9973" i="1" s="1"/>
  <c r="X9972" i="1"/>
  <c r="W9972" i="1"/>
  <c r="Y9972" i="1" s="1"/>
  <c r="X9971" i="1"/>
  <c r="W9971" i="1"/>
  <c r="Y9971" i="1" s="1"/>
  <c r="X9970" i="1"/>
  <c r="W9970" i="1"/>
  <c r="Y9970" i="1" s="1"/>
  <c r="X9969" i="1"/>
  <c r="W9969" i="1"/>
  <c r="Y9969" i="1" s="1"/>
  <c r="X9968" i="1"/>
  <c r="W9968" i="1"/>
  <c r="Y9968" i="1" s="1"/>
  <c r="X9967" i="1"/>
  <c r="W9967" i="1"/>
  <c r="Y9967" i="1" s="1"/>
  <c r="X9966" i="1"/>
  <c r="W9966" i="1"/>
  <c r="Y9966" i="1" s="1"/>
  <c r="X9965" i="1"/>
  <c r="W9965" i="1"/>
  <c r="Y9965" i="1" s="1"/>
  <c r="X9964" i="1"/>
  <c r="W9964" i="1"/>
  <c r="Y9964" i="1" s="1"/>
  <c r="X9963" i="1"/>
  <c r="W9963" i="1"/>
  <c r="Y9963" i="1" s="1"/>
  <c r="X9962" i="1"/>
  <c r="W9962" i="1"/>
  <c r="Y9962" i="1" s="1"/>
  <c r="X9961" i="1"/>
  <c r="W9961" i="1"/>
  <c r="Y9961" i="1" s="1"/>
  <c r="X9960" i="1"/>
  <c r="W9960" i="1"/>
  <c r="Y9960" i="1" s="1"/>
  <c r="X9959" i="1"/>
  <c r="W9959" i="1"/>
  <c r="Y9959" i="1" s="1"/>
  <c r="X9958" i="1"/>
  <c r="W9958" i="1"/>
  <c r="Y9958" i="1" s="1"/>
  <c r="X9957" i="1"/>
  <c r="W9957" i="1"/>
  <c r="Y9957" i="1" s="1"/>
  <c r="X9956" i="1"/>
  <c r="W9956" i="1"/>
  <c r="Y9956" i="1" s="1"/>
  <c r="X9955" i="1"/>
  <c r="W9955" i="1"/>
  <c r="Y9955" i="1" s="1"/>
  <c r="X9954" i="1"/>
  <c r="W9954" i="1"/>
  <c r="Y9954" i="1" s="1"/>
  <c r="X9953" i="1"/>
  <c r="W9953" i="1"/>
  <c r="Y9953" i="1" s="1"/>
  <c r="X9952" i="1"/>
  <c r="W9952" i="1"/>
  <c r="Y9952" i="1" s="1"/>
  <c r="X9951" i="1"/>
  <c r="W9951" i="1"/>
  <c r="Y9951" i="1" s="1"/>
  <c r="X9950" i="1"/>
  <c r="W9950" i="1"/>
  <c r="Y9950" i="1" s="1"/>
  <c r="X9949" i="1"/>
  <c r="W9949" i="1"/>
  <c r="Y9949" i="1" s="1"/>
  <c r="X9948" i="1"/>
  <c r="W9948" i="1"/>
  <c r="Y9948" i="1" s="1"/>
  <c r="X9947" i="1"/>
  <c r="W9947" i="1"/>
  <c r="Y9947" i="1" s="1"/>
  <c r="X9946" i="1"/>
  <c r="W9946" i="1"/>
  <c r="Y9946" i="1" s="1"/>
  <c r="X9945" i="1"/>
  <c r="W9945" i="1"/>
  <c r="Y9945" i="1" s="1"/>
  <c r="X9944" i="1"/>
  <c r="W9944" i="1"/>
  <c r="Y9944" i="1" s="1"/>
  <c r="X9943" i="1"/>
  <c r="W9943" i="1"/>
  <c r="Y9943" i="1" s="1"/>
  <c r="X9942" i="1"/>
  <c r="W9942" i="1"/>
  <c r="Y9942" i="1" s="1"/>
  <c r="X9941" i="1"/>
  <c r="W9941" i="1"/>
  <c r="Y9941" i="1" s="1"/>
  <c r="X9940" i="1"/>
  <c r="W9940" i="1"/>
  <c r="Y9940" i="1" s="1"/>
  <c r="X9939" i="1"/>
  <c r="W9939" i="1"/>
  <c r="Y9939" i="1" s="1"/>
  <c r="X9938" i="1"/>
  <c r="W9938" i="1"/>
  <c r="Y9938" i="1" s="1"/>
  <c r="X9937" i="1"/>
  <c r="W9937" i="1"/>
  <c r="Y9937" i="1" s="1"/>
  <c r="X9936" i="1"/>
  <c r="W9936" i="1"/>
  <c r="Y9936" i="1" s="1"/>
  <c r="X9935" i="1"/>
  <c r="W9935" i="1"/>
  <c r="Y9935" i="1" s="1"/>
  <c r="X9934" i="1"/>
  <c r="W9934" i="1"/>
  <c r="Y9934" i="1" s="1"/>
  <c r="X9933" i="1"/>
  <c r="W9933" i="1"/>
  <c r="Y9933" i="1" s="1"/>
  <c r="X9932" i="1"/>
  <c r="W9932" i="1"/>
  <c r="Y9932" i="1" s="1"/>
  <c r="X9931" i="1"/>
  <c r="W9931" i="1"/>
  <c r="Y9931" i="1" s="1"/>
  <c r="X9930" i="1"/>
  <c r="W9930" i="1"/>
  <c r="Y9930" i="1" s="1"/>
  <c r="X9929" i="1"/>
  <c r="W9929" i="1"/>
  <c r="Y9929" i="1" s="1"/>
  <c r="X9928" i="1"/>
  <c r="W9928" i="1"/>
  <c r="Y9928" i="1" s="1"/>
  <c r="X9927" i="1"/>
  <c r="W9927" i="1"/>
  <c r="Y9927" i="1" s="1"/>
  <c r="X9926" i="1"/>
  <c r="W9926" i="1"/>
  <c r="Y9926" i="1" s="1"/>
  <c r="X9925" i="1"/>
  <c r="W9925" i="1"/>
  <c r="Y9925" i="1" s="1"/>
  <c r="X9924" i="1"/>
  <c r="W9924" i="1"/>
  <c r="Y9924" i="1" s="1"/>
  <c r="X9923" i="1"/>
  <c r="W9923" i="1"/>
  <c r="Y9923" i="1" s="1"/>
  <c r="X9922" i="1"/>
  <c r="W9922" i="1"/>
  <c r="Y9922" i="1" s="1"/>
  <c r="X9921" i="1"/>
  <c r="W9921" i="1"/>
  <c r="Y9921" i="1" s="1"/>
  <c r="X9920" i="1"/>
  <c r="W9920" i="1"/>
  <c r="Y9920" i="1" s="1"/>
  <c r="X9919" i="1"/>
  <c r="W9919" i="1"/>
  <c r="Y9919" i="1" s="1"/>
  <c r="X9918" i="1"/>
  <c r="W9918" i="1"/>
  <c r="Y9918" i="1" s="1"/>
  <c r="X9917" i="1"/>
  <c r="W9917" i="1"/>
  <c r="Y9917" i="1" s="1"/>
  <c r="X9916" i="1"/>
  <c r="W9916" i="1"/>
  <c r="Y9916" i="1" s="1"/>
  <c r="X9915" i="1"/>
  <c r="W9915" i="1"/>
  <c r="Y9915" i="1" s="1"/>
  <c r="X9914" i="1"/>
  <c r="W9914" i="1"/>
  <c r="Y9914" i="1" s="1"/>
  <c r="X9913" i="1"/>
  <c r="W9913" i="1"/>
  <c r="Y9913" i="1" s="1"/>
  <c r="X9912" i="1"/>
  <c r="W9912" i="1"/>
  <c r="Y9912" i="1" s="1"/>
  <c r="X9911" i="1"/>
  <c r="W9911" i="1"/>
  <c r="Y9911" i="1" s="1"/>
  <c r="X9910" i="1"/>
  <c r="W9910" i="1"/>
  <c r="Y9910" i="1" s="1"/>
  <c r="X9909" i="1"/>
  <c r="W9909" i="1"/>
  <c r="Y9909" i="1" s="1"/>
  <c r="X9908" i="1"/>
  <c r="W9908" i="1"/>
  <c r="Y9908" i="1" s="1"/>
  <c r="X9907" i="1"/>
  <c r="W9907" i="1"/>
  <c r="Y9907" i="1" s="1"/>
  <c r="X9906" i="1"/>
  <c r="W9906" i="1"/>
  <c r="Y9906" i="1" s="1"/>
  <c r="X9905" i="1"/>
  <c r="W9905" i="1"/>
  <c r="Y9905" i="1" s="1"/>
  <c r="X9904" i="1"/>
  <c r="W9904" i="1"/>
  <c r="Y9904" i="1" s="1"/>
  <c r="X9903" i="1"/>
  <c r="W9903" i="1"/>
  <c r="Y9903" i="1" s="1"/>
  <c r="X9902" i="1"/>
  <c r="W9902" i="1"/>
  <c r="Y9902" i="1" s="1"/>
  <c r="X9901" i="1"/>
  <c r="W9901" i="1"/>
  <c r="Y9901" i="1" s="1"/>
  <c r="X9900" i="1"/>
  <c r="W9900" i="1"/>
  <c r="Y9900" i="1" s="1"/>
  <c r="X9899" i="1"/>
  <c r="W9899" i="1"/>
  <c r="Y9899" i="1" s="1"/>
  <c r="X9898" i="1"/>
  <c r="W9898" i="1"/>
  <c r="Y9898" i="1" s="1"/>
  <c r="X9897" i="1"/>
  <c r="W9897" i="1"/>
  <c r="Y9897" i="1" s="1"/>
  <c r="X9896" i="1"/>
  <c r="W9896" i="1"/>
  <c r="Y9896" i="1" s="1"/>
  <c r="X9895" i="1"/>
  <c r="W9895" i="1"/>
  <c r="Y9895" i="1" s="1"/>
  <c r="X9894" i="1"/>
  <c r="W9894" i="1"/>
  <c r="Y9894" i="1" s="1"/>
  <c r="X9893" i="1"/>
  <c r="W9893" i="1"/>
  <c r="Y9893" i="1" s="1"/>
  <c r="X9892" i="1"/>
  <c r="W9892" i="1"/>
  <c r="Y9892" i="1" s="1"/>
  <c r="X9891" i="1"/>
  <c r="W9891" i="1"/>
  <c r="Y9891" i="1" s="1"/>
  <c r="X9890" i="1"/>
  <c r="W9890" i="1"/>
  <c r="Y9890" i="1" s="1"/>
  <c r="X9889" i="1"/>
  <c r="W9889" i="1"/>
  <c r="Y9889" i="1" s="1"/>
  <c r="X9888" i="1"/>
  <c r="W9888" i="1"/>
  <c r="Y9888" i="1" s="1"/>
  <c r="X9887" i="1"/>
  <c r="W9887" i="1"/>
  <c r="Y9887" i="1" s="1"/>
  <c r="X9886" i="1"/>
  <c r="W9886" i="1"/>
  <c r="Y9886" i="1" s="1"/>
  <c r="X9885" i="1"/>
  <c r="W9885" i="1"/>
  <c r="Y9885" i="1" s="1"/>
  <c r="X9884" i="1"/>
  <c r="W9884" i="1"/>
  <c r="Y9884" i="1" s="1"/>
  <c r="X9883" i="1"/>
  <c r="W9883" i="1"/>
  <c r="Y9883" i="1" s="1"/>
  <c r="X9882" i="1"/>
  <c r="W9882" i="1"/>
  <c r="Y9882" i="1" s="1"/>
  <c r="X9881" i="1"/>
  <c r="W9881" i="1"/>
  <c r="Y9881" i="1" s="1"/>
  <c r="X9880" i="1"/>
  <c r="W9880" i="1"/>
  <c r="Y9880" i="1" s="1"/>
  <c r="X9879" i="1"/>
  <c r="W9879" i="1"/>
  <c r="Y9879" i="1" s="1"/>
  <c r="X9878" i="1"/>
  <c r="W9878" i="1"/>
  <c r="Y9878" i="1" s="1"/>
  <c r="X9877" i="1"/>
  <c r="W9877" i="1"/>
  <c r="Y9877" i="1" s="1"/>
  <c r="X9876" i="1"/>
  <c r="W9876" i="1"/>
  <c r="Y9876" i="1" s="1"/>
  <c r="X9875" i="1"/>
  <c r="W9875" i="1"/>
  <c r="Y9875" i="1" s="1"/>
  <c r="X9874" i="1"/>
  <c r="W9874" i="1"/>
  <c r="Y9874" i="1" s="1"/>
  <c r="X9873" i="1"/>
  <c r="W9873" i="1"/>
  <c r="Y9873" i="1" s="1"/>
  <c r="X9872" i="1"/>
  <c r="W9872" i="1"/>
  <c r="Y9872" i="1" s="1"/>
  <c r="X9871" i="1"/>
  <c r="W9871" i="1"/>
  <c r="Y9871" i="1" s="1"/>
  <c r="X9870" i="1"/>
  <c r="W9870" i="1"/>
  <c r="Y9870" i="1" s="1"/>
  <c r="X9869" i="1"/>
  <c r="W9869" i="1"/>
  <c r="Y9869" i="1" s="1"/>
  <c r="X9868" i="1"/>
  <c r="W9868" i="1"/>
  <c r="Y9868" i="1" s="1"/>
  <c r="X9867" i="1"/>
  <c r="W9867" i="1"/>
  <c r="Y9867" i="1" s="1"/>
  <c r="X9866" i="1"/>
  <c r="W9866" i="1"/>
  <c r="Y9866" i="1" s="1"/>
  <c r="X9865" i="1"/>
  <c r="W9865" i="1"/>
  <c r="Y9865" i="1" s="1"/>
  <c r="X9864" i="1"/>
  <c r="W9864" i="1"/>
  <c r="Y9864" i="1" s="1"/>
  <c r="X9863" i="1"/>
  <c r="W9863" i="1"/>
  <c r="Y9863" i="1" s="1"/>
  <c r="X9862" i="1"/>
  <c r="W9862" i="1"/>
  <c r="Y9862" i="1" s="1"/>
  <c r="X9861" i="1"/>
  <c r="W9861" i="1"/>
  <c r="Y9861" i="1" s="1"/>
  <c r="X9860" i="1"/>
  <c r="W9860" i="1"/>
  <c r="Y9860" i="1" s="1"/>
  <c r="X9859" i="1"/>
  <c r="W9859" i="1"/>
  <c r="Y9859" i="1" s="1"/>
  <c r="X9858" i="1"/>
  <c r="W9858" i="1"/>
  <c r="Y9858" i="1" s="1"/>
  <c r="X9857" i="1"/>
  <c r="W9857" i="1"/>
  <c r="Y9857" i="1" s="1"/>
  <c r="X9856" i="1"/>
  <c r="W9856" i="1"/>
  <c r="Y9856" i="1" s="1"/>
  <c r="X9855" i="1"/>
  <c r="W9855" i="1"/>
  <c r="Y9855" i="1" s="1"/>
  <c r="X9854" i="1"/>
  <c r="W9854" i="1"/>
  <c r="Y9854" i="1" s="1"/>
  <c r="X9853" i="1"/>
  <c r="W9853" i="1"/>
  <c r="Y9853" i="1" s="1"/>
  <c r="X9852" i="1"/>
  <c r="W9852" i="1"/>
  <c r="Y9852" i="1" s="1"/>
  <c r="X9851" i="1"/>
  <c r="W9851" i="1"/>
  <c r="Y9851" i="1" s="1"/>
  <c r="X9850" i="1"/>
  <c r="W9850" i="1"/>
  <c r="Y9850" i="1" s="1"/>
  <c r="X9849" i="1"/>
  <c r="W9849" i="1"/>
  <c r="Y9849" i="1" s="1"/>
  <c r="X9848" i="1"/>
  <c r="W9848" i="1"/>
  <c r="Y9848" i="1" s="1"/>
  <c r="X9847" i="1"/>
  <c r="W9847" i="1"/>
  <c r="Y9847" i="1" s="1"/>
  <c r="X9846" i="1"/>
  <c r="W9846" i="1"/>
  <c r="Y9846" i="1" s="1"/>
  <c r="X9845" i="1"/>
  <c r="W9845" i="1"/>
  <c r="Y9845" i="1" s="1"/>
  <c r="X9844" i="1"/>
  <c r="W9844" i="1"/>
  <c r="Y9844" i="1" s="1"/>
  <c r="X9843" i="1"/>
  <c r="W9843" i="1"/>
  <c r="Y9843" i="1" s="1"/>
  <c r="X9842" i="1"/>
  <c r="W9842" i="1"/>
  <c r="Y9842" i="1" s="1"/>
  <c r="X9841" i="1"/>
  <c r="W9841" i="1"/>
  <c r="Y9841" i="1" s="1"/>
  <c r="X9840" i="1"/>
  <c r="W9840" i="1"/>
  <c r="Y9840" i="1" s="1"/>
  <c r="X9839" i="1"/>
  <c r="W9839" i="1"/>
  <c r="Y9839" i="1" s="1"/>
  <c r="X9838" i="1"/>
  <c r="W9838" i="1"/>
  <c r="Y9838" i="1" s="1"/>
  <c r="X9837" i="1"/>
  <c r="W9837" i="1"/>
  <c r="Y9837" i="1" s="1"/>
  <c r="X9836" i="1"/>
  <c r="W9836" i="1"/>
  <c r="Y9836" i="1" s="1"/>
  <c r="X9835" i="1"/>
  <c r="W9835" i="1"/>
  <c r="Y9835" i="1" s="1"/>
  <c r="X9834" i="1"/>
  <c r="W9834" i="1"/>
  <c r="Y9834" i="1" s="1"/>
  <c r="X9833" i="1"/>
  <c r="W9833" i="1"/>
  <c r="Y9833" i="1" s="1"/>
  <c r="X9832" i="1"/>
  <c r="W9832" i="1"/>
  <c r="Y9832" i="1" s="1"/>
  <c r="X9831" i="1"/>
  <c r="W9831" i="1"/>
  <c r="Y9831" i="1" s="1"/>
  <c r="X9830" i="1"/>
  <c r="W9830" i="1"/>
  <c r="Y9830" i="1" s="1"/>
  <c r="X9829" i="1"/>
  <c r="W9829" i="1"/>
  <c r="Y9829" i="1" s="1"/>
  <c r="X9828" i="1"/>
  <c r="W9828" i="1"/>
  <c r="Y9828" i="1" s="1"/>
  <c r="X9827" i="1"/>
  <c r="W9827" i="1"/>
  <c r="Y9827" i="1" s="1"/>
  <c r="X9826" i="1"/>
  <c r="W9826" i="1"/>
  <c r="Y9826" i="1" s="1"/>
  <c r="X9825" i="1"/>
  <c r="W9825" i="1"/>
  <c r="Y9825" i="1" s="1"/>
  <c r="X9824" i="1"/>
  <c r="W9824" i="1"/>
  <c r="Y9824" i="1" s="1"/>
  <c r="X9823" i="1"/>
  <c r="W9823" i="1"/>
  <c r="Y9823" i="1" s="1"/>
  <c r="X9822" i="1"/>
  <c r="W9822" i="1"/>
  <c r="Y9822" i="1" s="1"/>
  <c r="X9821" i="1"/>
  <c r="W9821" i="1"/>
  <c r="Y9821" i="1" s="1"/>
  <c r="X9820" i="1"/>
  <c r="W9820" i="1"/>
  <c r="Y9820" i="1" s="1"/>
  <c r="X9819" i="1"/>
  <c r="W9819" i="1"/>
  <c r="Y9819" i="1" s="1"/>
  <c r="X9818" i="1"/>
  <c r="W9818" i="1"/>
  <c r="Y9818" i="1" s="1"/>
  <c r="X9817" i="1"/>
  <c r="W9817" i="1"/>
  <c r="Y9817" i="1" s="1"/>
  <c r="X9816" i="1"/>
  <c r="W9816" i="1"/>
  <c r="Y9816" i="1" s="1"/>
  <c r="X9815" i="1"/>
  <c r="W9815" i="1"/>
  <c r="Y9815" i="1" s="1"/>
  <c r="X9814" i="1"/>
  <c r="W9814" i="1"/>
  <c r="Y9814" i="1" s="1"/>
  <c r="X9813" i="1"/>
  <c r="W9813" i="1"/>
  <c r="Y9813" i="1" s="1"/>
  <c r="X9812" i="1"/>
  <c r="W9812" i="1"/>
  <c r="Y9812" i="1" s="1"/>
  <c r="X9811" i="1"/>
  <c r="W9811" i="1"/>
  <c r="Y9811" i="1" s="1"/>
  <c r="X9810" i="1"/>
  <c r="W9810" i="1"/>
  <c r="Y9810" i="1" s="1"/>
  <c r="X9809" i="1"/>
  <c r="W9809" i="1"/>
  <c r="Y9809" i="1" s="1"/>
  <c r="X9808" i="1"/>
  <c r="W9808" i="1"/>
  <c r="Y9808" i="1" s="1"/>
  <c r="X9807" i="1"/>
  <c r="W9807" i="1"/>
  <c r="Y9807" i="1" s="1"/>
  <c r="X9806" i="1"/>
  <c r="W9806" i="1"/>
  <c r="Y9806" i="1" s="1"/>
  <c r="X9805" i="1"/>
  <c r="W9805" i="1"/>
  <c r="Y9805" i="1" s="1"/>
  <c r="X9804" i="1"/>
  <c r="W9804" i="1"/>
  <c r="Y9804" i="1" s="1"/>
  <c r="X9803" i="1"/>
  <c r="W9803" i="1"/>
  <c r="Y9803" i="1" s="1"/>
  <c r="X9802" i="1"/>
  <c r="W9802" i="1"/>
  <c r="Y9802" i="1" s="1"/>
  <c r="X9801" i="1"/>
  <c r="W9801" i="1"/>
  <c r="Y9801" i="1" s="1"/>
  <c r="X9800" i="1"/>
  <c r="W9800" i="1"/>
  <c r="Y9800" i="1" s="1"/>
  <c r="X9799" i="1"/>
  <c r="W9799" i="1"/>
  <c r="Y9799" i="1" s="1"/>
  <c r="X9798" i="1"/>
  <c r="W9798" i="1"/>
  <c r="Y9798" i="1" s="1"/>
  <c r="X9797" i="1"/>
  <c r="W9797" i="1"/>
  <c r="Y9797" i="1" s="1"/>
  <c r="X9796" i="1"/>
  <c r="W9796" i="1"/>
  <c r="Y9796" i="1" s="1"/>
  <c r="X9795" i="1"/>
  <c r="W9795" i="1"/>
  <c r="Y9795" i="1" s="1"/>
  <c r="X9794" i="1"/>
  <c r="W9794" i="1"/>
  <c r="Y9794" i="1" s="1"/>
  <c r="X9793" i="1"/>
  <c r="W9793" i="1"/>
  <c r="Y9793" i="1" s="1"/>
  <c r="X9792" i="1"/>
  <c r="W9792" i="1"/>
  <c r="Y9792" i="1" s="1"/>
  <c r="X9791" i="1"/>
  <c r="W9791" i="1"/>
  <c r="Y9791" i="1" s="1"/>
  <c r="X9790" i="1"/>
  <c r="W9790" i="1"/>
  <c r="Y9790" i="1" s="1"/>
  <c r="X9789" i="1"/>
  <c r="W9789" i="1"/>
  <c r="Y9789" i="1" s="1"/>
  <c r="X9788" i="1"/>
  <c r="W9788" i="1"/>
  <c r="Y9788" i="1" s="1"/>
  <c r="X9787" i="1"/>
  <c r="W9787" i="1"/>
  <c r="Y9787" i="1" s="1"/>
  <c r="X9786" i="1"/>
  <c r="W9786" i="1"/>
  <c r="Y9786" i="1" s="1"/>
  <c r="X9785" i="1"/>
  <c r="W9785" i="1"/>
  <c r="Y9785" i="1" s="1"/>
  <c r="X9784" i="1"/>
  <c r="W9784" i="1"/>
  <c r="Y9784" i="1" s="1"/>
  <c r="X9783" i="1"/>
  <c r="W9783" i="1"/>
  <c r="Y9783" i="1" s="1"/>
  <c r="X9782" i="1"/>
  <c r="W9782" i="1"/>
  <c r="Y9782" i="1" s="1"/>
  <c r="X9781" i="1"/>
  <c r="W9781" i="1"/>
  <c r="Y9781" i="1" s="1"/>
  <c r="X9780" i="1"/>
  <c r="W9780" i="1"/>
  <c r="Y9780" i="1" s="1"/>
  <c r="X9779" i="1"/>
  <c r="W9779" i="1"/>
  <c r="Y9779" i="1" s="1"/>
  <c r="X9778" i="1"/>
  <c r="W9778" i="1"/>
  <c r="Y9778" i="1" s="1"/>
  <c r="X9777" i="1"/>
  <c r="W9777" i="1"/>
  <c r="Y9777" i="1" s="1"/>
  <c r="X9776" i="1"/>
  <c r="W9776" i="1"/>
  <c r="Y9776" i="1" s="1"/>
  <c r="X9775" i="1"/>
  <c r="W9775" i="1"/>
  <c r="Y9775" i="1" s="1"/>
  <c r="X9774" i="1"/>
  <c r="W9774" i="1"/>
  <c r="Y9774" i="1" s="1"/>
  <c r="X9773" i="1"/>
  <c r="W9773" i="1"/>
  <c r="Y9773" i="1" s="1"/>
  <c r="X9772" i="1"/>
  <c r="W9772" i="1"/>
  <c r="Y9772" i="1" s="1"/>
  <c r="X9771" i="1"/>
  <c r="W9771" i="1"/>
  <c r="Y9771" i="1" s="1"/>
  <c r="X9770" i="1"/>
  <c r="W9770" i="1"/>
  <c r="Y9770" i="1" s="1"/>
  <c r="X9769" i="1"/>
  <c r="W9769" i="1"/>
  <c r="Y9769" i="1" s="1"/>
  <c r="X9768" i="1"/>
  <c r="W9768" i="1"/>
  <c r="Y9768" i="1" s="1"/>
  <c r="X9767" i="1"/>
  <c r="W9767" i="1"/>
  <c r="Y9767" i="1" s="1"/>
  <c r="X9766" i="1"/>
  <c r="W9766" i="1"/>
  <c r="Y9766" i="1" s="1"/>
  <c r="X9765" i="1"/>
  <c r="W9765" i="1"/>
  <c r="Y9765" i="1" s="1"/>
  <c r="X9764" i="1"/>
  <c r="W9764" i="1"/>
  <c r="Y9764" i="1" s="1"/>
  <c r="X9763" i="1"/>
  <c r="W9763" i="1"/>
  <c r="Y9763" i="1" s="1"/>
  <c r="X9762" i="1"/>
  <c r="W9762" i="1"/>
  <c r="Y9762" i="1" s="1"/>
  <c r="X9761" i="1"/>
  <c r="W9761" i="1"/>
  <c r="Y9761" i="1" s="1"/>
  <c r="X9760" i="1"/>
  <c r="W9760" i="1"/>
  <c r="Y9760" i="1" s="1"/>
  <c r="X9759" i="1"/>
  <c r="W9759" i="1"/>
  <c r="Y9759" i="1" s="1"/>
  <c r="X9758" i="1"/>
  <c r="W9758" i="1"/>
  <c r="Y9758" i="1" s="1"/>
  <c r="X9757" i="1"/>
  <c r="W9757" i="1"/>
  <c r="Y9757" i="1" s="1"/>
  <c r="X9756" i="1"/>
  <c r="W9756" i="1"/>
  <c r="Y9756" i="1" s="1"/>
  <c r="X9755" i="1"/>
  <c r="W9755" i="1"/>
  <c r="Y9755" i="1" s="1"/>
  <c r="X9754" i="1"/>
  <c r="W9754" i="1"/>
  <c r="Y9754" i="1" s="1"/>
  <c r="X9753" i="1"/>
  <c r="W9753" i="1"/>
  <c r="Y9753" i="1" s="1"/>
  <c r="X9752" i="1"/>
  <c r="W9752" i="1"/>
  <c r="Y9752" i="1" s="1"/>
  <c r="X9751" i="1"/>
  <c r="W9751" i="1"/>
  <c r="Y9751" i="1" s="1"/>
  <c r="X9750" i="1"/>
  <c r="W9750" i="1"/>
  <c r="Y9750" i="1" s="1"/>
  <c r="X9749" i="1"/>
  <c r="W9749" i="1"/>
  <c r="Y9749" i="1" s="1"/>
  <c r="X9748" i="1"/>
  <c r="W9748" i="1"/>
  <c r="Y9748" i="1" s="1"/>
  <c r="X9747" i="1"/>
  <c r="W9747" i="1"/>
  <c r="Y9747" i="1" s="1"/>
  <c r="X9746" i="1"/>
  <c r="W9746" i="1"/>
  <c r="Y9746" i="1" s="1"/>
  <c r="X9745" i="1"/>
  <c r="W9745" i="1"/>
  <c r="Y9745" i="1" s="1"/>
  <c r="X9744" i="1"/>
  <c r="W9744" i="1"/>
  <c r="Y9744" i="1" s="1"/>
  <c r="X9743" i="1"/>
  <c r="W9743" i="1"/>
  <c r="Y9743" i="1" s="1"/>
  <c r="X9742" i="1"/>
  <c r="W9742" i="1"/>
  <c r="Y9742" i="1" s="1"/>
  <c r="X9741" i="1"/>
  <c r="W9741" i="1"/>
  <c r="Y9741" i="1" s="1"/>
  <c r="X9740" i="1"/>
  <c r="W9740" i="1"/>
  <c r="Y9740" i="1" s="1"/>
  <c r="X9739" i="1"/>
  <c r="W9739" i="1"/>
  <c r="Y9739" i="1" s="1"/>
  <c r="X9738" i="1"/>
  <c r="W9738" i="1"/>
  <c r="Y9738" i="1" s="1"/>
  <c r="X9737" i="1"/>
  <c r="W9737" i="1"/>
  <c r="Y9737" i="1" s="1"/>
  <c r="X9736" i="1"/>
  <c r="W9736" i="1"/>
  <c r="Y9736" i="1" s="1"/>
  <c r="X9735" i="1"/>
  <c r="W9735" i="1"/>
  <c r="Y9735" i="1" s="1"/>
  <c r="X9734" i="1"/>
  <c r="W9734" i="1"/>
  <c r="Y9734" i="1" s="1"/>
  <c r="X9733" i="1"/>
  <c r="W9733" i="1"/>
  <c r="Y9733" i="1" s="1"/>
  <c r="X9732" i="1"/>
  <c r="W9732" i="1"/>
  <c r="Y9732" i="1" s="1"/>
  <c r="X9731" i="1"/>
  <c r="W9731" i="1"/>
  <c r="Y9731" i="1" s="1"/>
  <c r="X9730" i="1"/>
  <c r="W9730" i="1"/>
  <c r="Y9730" i="1" s="1"/>
  <c r="X9729" i="1"/>
  <c r="W9729" i="1"/>
  <c r="Y9729" i="1" s="1"/>
  <c r="X9728" i="1"/>
  <c r="W9728" i="1"/>
  <c r="Y9728" i="1" s="1"/>
  <c r="X9727" i="1"/>
  <c r="W9727" i="1"/>
  <c r="Y9727" i="1" s="1"/>
  <c r="X9726" i="1"/>
  <c r="W9726" i="1"/>
  <c r="Y9726" i="1" s="1"/>
  <c r="X9725" i="1"/>
  <c r="W9725" i="1"/>
  <c r="Y9725" i="1" s="1"/>
  <c r="X9724" i="1"/>
  <c r="W9724" i="1"/>
  <c r="Y9724" i="1" s="1"/>
  <c r="X9723" i="1"/>
  <c r="W9723" i="1"/>
  <c r="Y9723" i="1" s="1"/>
  <c r="X9722" i="1"/>
  <c r="W9722" i="1"/>
  <c r="Y9722" i="1" s="1"/>
  <c r="X9721" i="1"/>
  <c r="W9721" i="1"/>
  <c r="Y9721" i="1" s="1"/>
  <c r="X9720" i="1"/>
  <c r="W9720" i="1"/>
  <c r="Y9720" i="1" s="1"/>
  <c r="X9719" i="1"/>
  <c r="W9719" i="1"/>
  <c r="Y9719" i="1" s="1"/>
  <c r="X9718" i="1"/>
  <c r="W9718" i="1"/>
  <c r="Y9718" i="1" s="1"/>
  <c r="X9717" i="1"/>
  <c r="W9717" i="1"/>
  <c r="Y9717" i="1" s="1"/>
  <c r="X9716" i="1"/>
  <c r="W9716" i="1"/>
  <c r="Y9716" i="1" s="1"/>
  <c r="X9715" i="1"/>
  <c r="W9715" i="1"/>
  <c r="Y9715" i="1" s="1"/>
  <c r="X9714" i="1"/>
  <c r="W9714" i="1"/>
  <c r="Y9714" i="1" s="1"/>
  <c r="X9713" i="1"/>
  <c r="W9713" i="1"/>
  <c r="Y9713" i="1" s="1"/>
  <c r="X9712" i="1"/>
  <c r="W9712" i="1"/>
  <c r="Y9712" i="1" s="1"/>
  <c r="X9711" i="1"/>
  <c r="W9711" i="1"/>
  <c r="Y9711" i="1" s="1"/>
  <c r="X9710" i="1"/>
  <c r="W9710" i="1"/>
  <c r="Y9710" i="1" s="1"/>
  <c r="X9709" i="1"/>
  <c r="W9709" i="1"/>
  <c r="Y9709" i="1" s="1"/>
  <c r="X9708" i="1"/>
  <c r="W9708" i="1"/>
  <c r="Y9708" i="1" s="1"/>
  <c r="X9707" i="1"/>
  <c r="W9707" i="1"/>
  <c r="Y9707" i="1" s="1"/>
  <c r="X9706" i="1"/>
  <c r="W9706" i="1"/>
  <c r="Y9706" i="1" s="1"/>
  <c r="X9705" i="1"/>
  <c r="W9705" i="1"/>
  <c r="Y9705" i="1" s="1"/>
  <c r="X9704" i="1"/>
  <c r="W9704" i="1"/>
  <c r="Y9704" i="1" s="1"/>
  <c r="X9703" i="1"/>
  <c r="W9703" i="1"/>
  <c r="Y9703" i="1" s="1"/>
  <c r="X9702" i="1"/>
  <c r="W9702" i="1"/>
  <c r="Y9702" i="1" s="1"/>
  <c r="X9701" i="1"/>
  <c r="W9701" i="1"/>
  <c r="Y9701" i="1" s="1"/>
  <c r="X9700" i="1"/>
  <c r="W9700" i="1"/>
  <c r="Y9700" i="1" s="1"/>
  <c r="X9699" i="1"/>
  <c r="W9699" i="1"/>
  <c r="Y9699" i="1" s="1"/>
  <c r="X9698" i="1"/>
  <c r="W9698" i="1"/>
  <c r="Y9698" i="1" s="1"/>
  <c r="X9697" i="1"/>
  <c r="W9697" i="1"/>
  <c r="Y9697" i="1" s="1"/>
  <c r="X9696" i="1"/>
  <c r="W9696" i="1"/>
  <c r="Y9696" i="1" s="1"/>
  <c r="X9695" i="1"/>
  <c r="W9695" i="1"/>
  <c r="Y9695" i="1" s="1"/>
  <c r="X9694" i="1"/>
  <c r="W9694" i="1"/>
  <c r="Y9694" i="1" s="1"/>
  <c r="X9693" i="1"/>
  <c r="W9693" i="1"/>
  <c r="Y9693" i="1" s="1"/>
  <c r="X9692" i="1"/>
  <c r="W9692" i="1"/>
  <c r="Y9692" i="1" s="1"/>
  <c r="X9691" i="1"/>
  <c r="W9691" i="1"/>
  <c r="Y9691" i="1" s="1"/>
  <c r="X9690" i="1"/>
  <c r="W9690" i="1"/>
  <c r="Y9690" i="1" s="1"/>
  <c r="X9689" i="1"/>
  <c r="W9689" i="1"/>
  <c r="Y9689" i="1" s="1"/>
  <c r="X9688" i="1"/>
  <c r="W9688" i="1"/>
  <c r="Y9688" i="1" s="1"/>
  <c r="X9687" i="1"/>
  <c r="W9687" i="1"/>
  <c r="Y9687" i="1" s="1"/>
  <c r="X9686" i="1"/>
  <c r="W9686" i="1"/>
  <c r="Y9686" i="1" s="1"/>
  <c r="X9685" i="1"/>
  <c r="W9685" i="1"/>
  <c r="Y9685" i="1" s="1"/>
  <c r="X9684" i="1"/>
  <c r="W9684" i="1"/>
  <c r="Y9684" i="1" s="1"/>
  <c r="X9683" i="1"/>
  <c r="W9683" i="1"/>
  <c r="Y9683" i="1" s="1"/>
  <c r="X9682" i="1"/>
  <c r="W9682" i="1"/>
  <c r="Y9682" i="1" s="1"/>
  <c r="X9681" i="1"/>
  <c r="W9681" i="1"/>
  <c r="Y9681" i="1" s="1"/>
  <c r="X9680" i="1"/>
  <c r="W9680" i="1"/>
  <c r="Y9680" i="1" s="1"/>
  <c r="X9679" i="1"/>
  <c r="W9679" i="1"/>
  <c r="Y9679" i="1" s="1"/>
  <c r="X9678" i="1"/>
  <c r="W9678" i="1"/>
  <c r="Y9678" i="1" s="1"/>
  <c r="X9677" i="1"/>
  <c r="W9677" i="1"/>
  <c r="Y9677" i="1" s="1"/>
  <c r="X9676" i="1"/>
  <c r="W9676" i="1"/>
  <c r="Y9676" i="1" s="1"/>
  <c r="X9675" i="1"/>
  <c r="W9675" i="1"/>
  <c r="Y9675" i="1" s="1"/>
  <c r="X9674" i="1"/>
  <c r="W9674" i="1"/>
  <c r="Y9674" i="1" s="1"/>
  <c r="X9673" i="1"/>
  <c r="W9673" i="1"/>
  <c r="Y9673" i="1" s="1"/>
  <c r="X9672" i="1"/>
  <c r="W9672" i="1"/>
  <c r="Y9672" i="1" s="1"/>
  <c r="X9671" i="1"/>
  <c r="W9671" i="1"/>
  <c r="Y9671" i="1" s="1"/>
  <c r="X9670" i="1"/>
  <c r="W9670" i="1"/>
  <c r="Y9670" i="1" s="1"/>
  <c r="X9669" i="1"/>
  <c r="W9669" i="1"/>
  <c r="Y9669" i="1" s="1"/>
  <c r="X9668" i="1"/>
  <c r="W9668" i="1"/>
  <c r="Y9668" i="1" s="1"/>
  <c r="X9667" i="1"/>
  <c r="W9667" i="1"/>
  <c r="Y9667" i="1" s="1"/>
  <c r="X9666" i="1"/>
  <c r="W9666" i="1"/>
  <c r="Y9666" i="1" s="1"/>
  <c r="X9665" i="1"/>
  <c r="W9665" i="1"/>
  <c r="Y9665" i="1" s="1"/>
  <c r="X9664" i="1"/>
  <c r="W9664" i="1"/>
  <c r="Y9664" i="1" s="1"/>
  <c r="X9663" i="1"/>
  <c r="W9663" i="1"/>
  <c r="Y9663" i="1" s="1"/>
  <c r="X9662" i="1"/>
  <c r="W9662" i="1"/>
  <c r="Y9662" i="1" s="1"/>
  <c r="X9661" i="1"/>
  <c r="W9661" i="1"/>
  <c r="Y9661" i="1" s="1"/>
  <c r="X9660" i="1"/>
  <c r="W9660" i="1"/>
  <c r="Y9660" i="1" s="1"/>
  <c r="X9659" i="1"/>
  <c r="W9659" i="1"/>
  <c r="Y9659" i="1" s="1"/>
  <c r="X9658" i="1"/>
  <c r="W9658" i="1"/>
  <c r="Y9658" i="1" s="1"/>
  <c r="X9657" i="1"/>
  <c r="W9657" i="1"/>
  <c r="Y9657" i="1" s="1"/>
  <c r="X9656" i="1"/>
  <c r="W9656" i="1"/>
  <c r="Y9656" i="1" s="1"/>
  <c r="X9655" i="1"/>
  <c r="W9655" i="1"/>
  <c r="Y9655" i="1" s="1"/>
  <c r="X9654" i="1"/>
  <c r="W9654" i="1"/>
  <c r="Y9654" i="1" s="1"/>
  <c r="X9653" i="1"/>
  <c r="W9653" i="1"/>
  <c r="Y9653" i="1" s="1"/>
  <c r="X9652" i="1"/>
  <c r="W9652" i="1"/>
  <c r="Y9652" i="1" s="1"/>
  <c r="X9651" i="1"/>
  <c r="W9651" i="1"/>
  <c r="Y9651" i="1" s="1"/>
  <c r="X9650" i="1"/>
  <c r="W9650" i="1"/>
  <c r="Y9650" i="1" s="1"/>
  <c r="X9649" i="1"/>
  <c r="W9649" i="1"/>
  <c r="Y9649" i="1" s="1"/>
  <c r="X9648" i="1"/>
  <c r="W9648" i="1"/>
  <c r="Y9648" i="1" s="1"/>
  <c r="X9647" i="1"/>
  <c r="W9647" i="1"/>
  <c r="Y9647" i="1" s="1"/>
  <c r="X9646" i="1"/>
  <c r="W9646" i="1"/>
  <c r="Y9646" i="1" s="1"/>
  <c r="X9645" i="1"/>
  <c r="W9645" i="1"/>
  <c r="Y9645" i="1" s="1"/>
  <c r="X9644" i="1"/>
  <c r="W9644" i="1"/>
  <c r="Y9644" i="1" s="1"/>
  <c r="X9643" i="1"/>
  <c r="W9643" i="1"/>
  <c r="Y9643" i="1" s="1"/>
  <c r="X9642" i="1"/>
  <c r="W9642" i="1"/>
  <c r="Y9642" i="1" s="1"/>
  <c r="X9641" i="1"/>
  <c r="W9641" i="1"/>
  <c r="Y9641" i="1" s="1"/>
  <c r="X9640" i="1"/>
  <c r="W9640" i="1"/>
  <c r="Y9640" i="1" s="1"/>
  <c r="X9639" i="1"/>
  <c r="W9639" i="1"/>
  <c r="Y9639" i="1" s="1"/>
  <c r="X9638" i="1"/>
  <c r="W9638" i="1"/>
  <c r="Y9638" i="1" s="1"/>
  <c r="X9637" i="1"/>
  <c r="W9637" i="1"/>
  <c r="Y9637" i="1" s="1"/>
  <c r="X9636" i="1"/>
  <c r="W9636" i="1"/>
  <c r="Y9636" i="1" s="1"/>
  <c r="X9635" i="1"/>
  <c r="W9635" i="1"/>
  <c r="Y9635" i="1" s="1"/>
  <c r="X9634" i="1"/>
  <c r="W9634" i="1"/>
  <c r="Y9634" i="1" s="1"/>
  <c r="X9633" i="1"/>
  <c r="W9633" i="1"/>
  <c r="Y9633" i="1" s="1"/>
  <c r="X9632" i="1"/>
  <c r="W9632" i="1"/>
  <c r="Y9632" i="1" s="1"/>
  <c r="X9631" i="1"/>
  <c r="W9631" i="1"/>
  <c r="Y9631" i="1" s="1"/>
  <c r="X9630" i="1"/>
  <c r="W9630" i="1"/>
  <c r="Y9630" i="1" s="1"/>
  <c r="X9629" i="1"/>
  <c r="W9629" i="1"/>
  <c r="Y9629" i="1" s="1"/>
  <c r="X9628" i="1"/>
  <c r="W9628" i="1"/>
  <c r="Y9628" i="1" s="1"/>
  <c r="X9627" i="1"/>
  <c r="W9627" i="1"/>
  <c r="Y9627" i="1" s="1"/>
  <c r="X9626" i="1"/>
  <c r="W9626" i="1"/>
  <c r="Y9626" i="1" s="1"/>
  <c r="X9625" i="1"/>
  <c r="W9625" i="1"/>
  <c r="Y9625" i="1" s="1"/>
  <c r="X9624" i="1"/>
  <c r="W9624" i="1"/>
  <c r="Y9624" i="1" s="1"/>
  <c r="X9623" i="1"/>
  <c r="W9623" i="1"/>
  <c r="Y9623" i="1" s="1"/>
  <c r="X9622" i="1"/>
  <c r="W9622" i="1"/>
  <c r="Y9622" i="1" s="1"/>
  <c r="X9621" i="1"/>
  <c r="W9621" i="1"/>
  <c r="Y9621" i="1" s="1"/>
  <c r="X9620" i="1"/>
  <c r="W9620" i="1"/>
  <c r="Y9620" i="1" s="1"/>
  <c r="X9619" i="1"/>
  <c r="W9619" i="1"/>
  <c r="Y9619" i="1" s="1"/>
  <c r="X9618" i="1"/>
  <c r="W9618" i="1"/>
  <c r="Y9618" i="1" s="1"/>
  <c r="X9617" i="1"/>
  <c r="W9617" i="1"/>
  <c r="Y9617" i="1" s="1"/>
  <c r="X9616" i="1"/>
  <c r="W9616" i="1"/>
  <c r="Y9616" i="1" s="1"/>
  <c r="X9615" i="1"/>
  <c r="W9615" i="1"/>
  <c r="Y9615" i="1" s="1"/>
  <c r="X9614" i="1"/>
  <c r="W9614" i="1"/>
  <c r="Y9614" i="1" s="1"/>
  <c r="X9613" i="1"/>
  <c r="W9613" i="1"/>
  <c r="Y9613" i="1" s="1"/>
  <c r="X9612" i="1"/>
  <c r="W9612" i="1"/>
  <c r="Y9612" i="1" s="1"/>
  <c r="X9611" i="1"/>
  <c r="W9611" i="1"/>
  <c r="Y9611" i="1" s="1"/>
  <c r="X9610" i="1"/>
  <c r="W9610" i="1"/>
  <c r="Y9610" i="1" s="1"/>
  <c r="X9609" i="1"/>
  <c r="W9609" i="1"/>
  <c r="Y9609" i="1" s="1"/>
  <c r="X9608" i="1"/>
  <c r="W9608" i="1"/>
  <c r="Y9608" i="1" s="1"/>
  <c r="X9607" i="1"/>
  <c r="W9607" i="1"/>
  <c r="Y9607" i="1" s="1"/>
  <c r="X9606" i="1"/>
  <c r="W9606" i="1"/>
  <c r="Y9606" i="1" s="1"/>
  <c r="X9605" i="1"/>
  <c r="W9605" i="1"/>
  <c r="Y9605" i="1" s="1"/>
  <c r="X9604" i="1"/>
  <c r="W9604" i="1"/>
  <c r="Y9604" i="1" s="1"/>
  <c r="X9603" i="1"/>
  <c r="W9603" i="1"/>
  <c r="Y9603" i="1" s="1"/>
  <c r="X9602" i="1"/>
  <c r="W9602" i="1"/>
  <c r="Y9602" i="1" s="1"/>
  <c r="X9601" i="1"/>
  <c r="W9601" i="1"/>
  <c r="Y9601" i="1" s="1"/>
  <c r="X9600" i="1"/>
  <c r="W9600" i="1"/>
  <c r="Y9600" i="1" s="1"/>
  <c r="X9599" i="1"/>
  <c r="W9599" i="1"/>
  <c r="Y9599" i="1" s="1"/>
  <c r="X9598" i="1"/>
  <c r="W9598" i="1"/>
  <c r="Y9598" i="1" s="1"/>
  <c r="X9597" i="1"/>
  <c r="W9597" i="1"/>
  <c r="Y9597" i="1" s="1"/>
  <c r="X9596" i="1"/>
  <c r="W9596" i="1"/>
  <c r="Y9596" i="1" s="1"/>
  <c r="X9595" i="1"/>
  <c r="W9595" i="1"/>
  <c r="Y9595" i="1" s="1"/>
  <c r="X9594" i="1"/>
  <c r="W9594" i="1"/>
  <c r="Y9594" i="1" s="1"/>
  <c r="X9593" i="1"/>
  <c r="W9593" i="1"/>
  <c r="Y9593" i="1" s="1"/>
  <c r="X9592" i="1"/>
  <c r="W9592" i="1"/>
  <c r="Y9592" i="1" s="1"/>
  <c r="X9591" i="1"/>
  <c r="W9591" i="1"/>
  <c r="Y9591" i="1" s="1"/>
  <c r="X9590" i="1"/>
  <c r="W9590" i="1"/>
  <c r="Y9590" i="1" s="1"/>
  <c r="X9589" i="1"/>
  <c r="W9589" i="1"/>
  <c r="Y9589" i="1" s="1"/>
  <c r="X9588" i="1"/>
  <c r="W9588" i="1"/>
  <c r="Y9588" i="1" s="1"/>
  <c r="X9587" i="1"/>
  <c r="W9587" i="1"/>
  <c r="Y9587" i="1" s="1"/>
  <c r="X9586" i="1"/>
  <c r="W9586" i="1"/>
  <c r="Y9586" i="1" s="1"/>
  <c r="X9585" i="1"/>
  <c r="W9585" i="1"/>
  <c r="Y9585" i="1" s="1"/>
  <c r="X9584" i="1"/>
  <c r="W9584" i="1"/>
  <c r="Y9584" i="1" s="1"/>
  <c r="X9583" i="1"/>
  <c r="W9583" i="1"/>
  <c r="Y9583" i="1" s="1"/>
  <c r="X9582" i="1"/>
  <c r="W9582" i="1"/>
  <c r="Y9582" i="1" s="1"/>
  <c r="X9581" i="1"/>
  <c r="W9581" i="1"/>
  <c r="Y9581" i="1" s="1"/>
  <c r="X9580" i="1"/>
  <c r="W9580" i="1"/>
  <c r="Y9580" i="1" s="1"/>
  <c r="X9579" i="1"/>
  <c r="W9579" i="1"/>
  <c r="Y9579" i="1" s="1"/>
  <c r="X9578" i="1"/>
  <c r="W9578" i="1"/>
  <c r="Y9578" i="1" s="1"/>
  <c r="X9577" i="1"/>
  <c r="W9577" i="1"/>
  <c r="Y9577" i="1" s="1"/>
  <c r="X9576" i="1"/>
  <c r="W9576" i="1"/>
  <c r="Y9576" i="1" s="1"/>
  <c r="X9575" i="1"/>
  <c r="W9575" i="1"/>
  <c r="Y9575" i="1" s="1"/>
  <c r="X9574" i="1"/>
  <c r="W9574" i="1"/>
  <c r="Y9574" i="1" s="1"/>
  <c r="X9573" i="1"/>
  <c r="W9573" i="1"/>
  <c r="Y9573" i="1" s="1"/>
  <c r="X9572" i="1"/>
  <c r="W9572" i="1"/>
  <c r="Y9572" i="1" s="1"/>
  <c r="X9571" i="1"/>
  <c r="W9571" i="1"/>
  <c r="Y9571" i="1" s="1"/>
  <c r="X9570" i="1"/>
  <c r="W9570" i="1"/>
  <c r="Y9570" i="1" s="1"/>
  <c r="X9569" i="1"/>
  <c r="W9569" i="1"/>
  <c r="Y9569" i="1" s="1"/>
  <c r="X9568" i="1"/>
  <c r="W9568" i="1"/>
  <c r="Y9568" i="1" s="1"/>
  <c r="X9567" i="1"/>
  <c r="W9567" i="1"/>
  <c r="Y9567" i="1" s="1"/>
  <c r="X9566" i="1"/>
  <c r="W9566" i="1"/>
  <c r="Y9566" i="1" s="1"/>
  <c r="X9565" i="1"/>
  <c r="W9565" i="1"/>
  <c r="Y9565" i="1" s="1"/>
  <c r="X9564" i="1"/>
  <c r="W9564" i="1"/>
  <c r="Y9564" i="1" s="1"/>
  <c r="X9563" i="1"/>
  <c r="W9563" i="1"/>
  <c r="Y9563" i="1" s="1"/>
  <c r="X9562" i="1"/>
  <c r="W9562" i="1"/>
  <c r="Y9562" i="1" s="1"/>
  <c r="X9561" i="1"/>
  <c r="W9561" i="1"/>
  <c r="Y9561" i="1" s="1"/>
  <c r="X9560" i="1"/>
  <c r="W9560" i="1"/>
  <c r="Y9560" i="1" s="1"/>
  <c r="X9559" i="1"/>
  <c r="W9559" i="1"/>
  <c r="Y9559" i="1" s="1"/>
  <c r="X9558" i="1"/>
  <c r="W9558" i="1"/>
  <c r="Y9558" i="1" s="1"/>
  <c r="X9557" i="1"/>
  <c r="W9557" i="1"/>
  <c r="Y9557" i="1" s="1"/>
  <c r="X9556" i="1"/>
  <c r="W9556" i="1"/>
  <c r="Y9556" i="1" s="1"/>
  <c r="X9555" i="1"/>
  <c r="W9555" i="1"/>
  <c r="Y9555" i="1" s="1"/>
  <c r="X9554" i="1"/>
  <c r="W9554" i="1"/>
  <c r="Y9554" i="1" s="1"/>
  <c r="X9553" i="1"/>
  <c r="W9553" i="1"/>
  <c r="Y9553" i="1" s="1"/>
  <c r="X9552" i="1"/>
  <c r="W9552" i="1"/>
  <c r="Y9552" i="1" s="1"/>
  <c r="X9551" i="1"/>
  <c r="W9551" i="1"/>
  <c r="Y9551" i="1" s="1"/>
  <c r="X9550" i="1"/>
  <c r="W9550" i="1"/>
  <c r="Y9550" i="1" s="1"/>
  <c r="X9549" i="1"/>
  <c r="W9549" i="1"/>
  <c r="Y9549" i="1" s="1"/>
  <c r="X9548" i="1"/>
  <c r="W9548" i="1"/>
  <c r="Y9548" i="1" s="1"/>
  <c r="X9547" i="1"/>
  <c r="W9547" i="1"/>
  <c r="Y9547" i="1" s="1"/>
  <c r="X9546" i="1"/>
  <c r="W9546" i="1"/>
  <c r="Y9546" i="1" s="1"/>
  <c r="X9545" i="1"/>
  <c r="W9545" i="1"/>
  <c r="Y9545" i="1" s="1"/>
  <c r="X9544" i="1"/>
  <c r="W9544" i="1"/>
  <c r="Y9544" i="1" s="1"/>
  <c r="X9543" i="1"/>
  <c r="W9543" i="1"/>
  <c r="Y9543" i="1" s="1"/>
  <c r="X9542" i="1"/>
  <c r="W9542" i="1"/>
  <c r="Y9542" i="1" s="1"/>
  <c r="X9541" i="1"/>
  <c r="W9541" i="1"/>
  <c r="Y9541" i="1" s="1"/>
  <c r="X9540" i="1"/>
  <c r="W9540" i="1"/>
  <c r="Y9540" i="1" s="1"/>
  <c r="X9539" i="1"/>
  <c r="W9539" i="1"/>
  <c r="Y9539" i="1" s="1"/>
  <c r="X9538" i="1"/>
  <c r="W9538" i="1"/>
  <c r="Y9538" i="1" s="1"/>
  <c r="X9537" i="1"/>
  <c r="W9537" i="1"/>
  <c r="Y9537" i="1" s="1"/>
  <c r="X9536" i="1"/>
  <c r="W9536" i="1"/>
  <c r="Y9536" i="1" s="1"/>
  <c r="X9535" i="1"/>
  <c r="W9535" i="1"/>
  <c r="Y9535" i="1" s="1"/>
  <c r="X9534" i="1"/>
  <c r="W9534" i="1"/>
  <c r="Y9534" i="1" s="1"/>
  <c r="X9533" i="1"/>
  <c r="W9533" i="1"/>
  <c r="Y9533" i="1" s="1"/>
  <c r="X9532" i="1"/>
  <c r="W9532" i="1"/>
  <c r="Y9532" i="1" s="1"/>
  <c r="X9531" i="1"/>
  <c r="W9531" i="1"/>
  <c r="Y9531" i="1" s="1"/>
  <c r="X9530" i="1"/>
  <c r="W9530" i="1"/>
  <c r="Y9530" i="1" s="1"/>
  <c r="X9529" i="1"/>
  <c r="W9529" i="1"/>
  <c r="Y9529" i="1" s="1"/>
  <c r="X9528" i="1"/>
  <c r="W9528" i="1"/>
  <c r="Y9528" i="1" s="1"/>
  <c r="X9527" i="1"/>
  <c r="W9527" i="1"/>
  <c r="Y9527" i="1" s="1"/>
  <c r="X9526" i="1"/>
  <c r="W9526" i="1"/>
  <c r="Y9526" i="1" s="1"/>
  <c r="X9525" i="1"/>
  <c r="W9525" i="1"/>
  <c r="Y9525" i="1" s="1"/>
  <c r="X9524" i="1"/>
  <c r="W9524" i="1"/>
  <c r="Y9524" i="1" s="1"/>
  <c r="X9523" i="1"/>
  <c r="W9523" i="1"/>
  <c r="Y9523" i="1" s="1"/>
  <c r="X9522" i="1"/>
  <c r="W9522" i="1"/>
  <c r="Y9522" i="1" s="1"/>
  <c r="X9521" i="1"/>
  <c r="W9521" i="1"/>
  <c r="Y9521" i="1" s="1"/>
  <c r="X9520" i="1"/>
  <c r="W9520" i="1"/>
  <c r="Y9520" i="1" s="1"/>
  <c r="X9519" i="1"/>
  <c r="W9519" i="1"/>
  <c r="Y9519" i="1" s="1"/>
  <c r="X9518" i="1"/>
  <c r="W9518" i="1"/>
  <c r="Y9518" i="1" s="1"/>
  <c r="X9517" i="1"/>
  <c r="W9517" i="1"/>
  <c r="Y9517" i="1" s="1"/>
  <c r="X9516" i="1"/>
  <c r="W9516" i="1"/>
  <c r="Y9516" i="1" s="1"/>
  <c r="X9515" i="1"/>
  <c r="W9515" i="1"/>
  <c r="Y9515" i="1" s="1"/>
  <c r="X9514" i="1"/>
  <c r="W9514" i="1"/>
  <c r="Y9514" i="1" s="1"/>
  <c r="X9513" i="1"/>
  <c r="W9513" i="1"/>
  <c r="Y9513" i="1" s="1"/>
  <c r="X9512" i="1"/>
  <c r="W9512" i="1"/>
  <c r="Y9512" i="1" s="1"/>
  <c r="X9511" i="1"/>
  <c r="W9511" i="1"/>
  <c r="Y9511" i="1" s="1"/>
  <c r="X9510" i="1"/>
  <c r="W9510" i="1"/>
  <c r="Y9510" i="1" s="1"/>
  <c r="X9509" i="1"/>
  <c r="W9509" i="1"/>
  <c r="Y9509" i="1" s="1"/>
  <c r="X9508" i="1"/>
  <c r="W9508" i="1"/>
  <c r="Y9508" i="1" s="1"/>
  <c r="X9507" i="1"/>
  <c r="W9507" i="1"/>
  <c r="Y9507" i="1" s="1"/>
  <c r="X9506" i="1"/>
  <c r="W9506" i="1"/>
  <c r="Y9506" i="1" s="1"/>
  <c r="X9505" i="1"/>
  <c r="W9505" i="1"/>
  <c r="Y9505" i="1" s="1"/>
  <c r="X9504" i="1"/>
  <c r="W9504" i="1"/>
  <c r="Y9504" i="1" s="1"/>
  <c r="X9503" i="1"/>
  <c r="W9503" i="1"/>
  <c r="Y9503" i="1" s="1"/>
  <c r="X9502" i="1"/>
  <c r="W9502" i="1"/>
  <c r="Y9502" i="1" s="1"/>
  <c r="X9501" i="1"/>
  <c r="W9501" i="1"/>
  <c r="Y9501" i="1" s="1"/>
  <c r="X9500" i="1"/>
  <c r="W9500" i="1"/>
  <c r="Y9500" i="1" s="1"/>
  <c r="X9499" i="1"/>
  <c r="W9499" i="1"/>
  <c r="Y9499" i="1" s="1"/>
  <c r="X9498" i="1"/>
  <c r="W9498" i="1"/>
  <c r="Y9498" i="1" s="1"/>
  <c r="X9497" i="1"/>
  <c r="W9497" i="1"/>
  <c r="Y9497" i="1" s="1"/>
  <c r="X9496" i="1"/>
  <c r="W9496" i="1"/>
  <c r="Y9496" i="1" s="1"/>
  <c r="X9495" i="1"/>
  <c r="W9495" i="1"/>
  <c r="Y9495" i="1" s="1"/>
  <c r="X9494" i="1"/>
  <c r="W9494" i="1"/>
  <c r="Y9494" i="1" s="1"/>
  <c r="X9493" i="1"/>
  <c r="W9493" i="1"/>
  <c r="Y9493" i="1" s="1"/>
  <c r="X9492" i="1"/>
  <c r="W9492" i="1"/>
  <c r="Y9492" i="1" s="1"/>
  <c r="X9491" i="1"/>
  <c r="W9491" i="1"/>
  <c r="Y9491" i="1" s="1"/>
  <c r="X9490" i="1"/>
  <c r="W9490" i="1"/>
  <c r="Y9490" i="1" s="1"/>
  <c r="X9489" i="1"/>
  <c r="W9489" i="1"/>
  <c r="Y9489" i="1" s="1"/>
  <c r="X9488" i="1"/>
  <c r="W9488" i="1"/>
  <c r="Y9488" i="1" s="1"/>
  <c r="X9487" i="1"/>
  <c r="W9487" i="1"/>
  <c r="Y9487" i="1" s="1"/>
  <c r="X9486" i="1"/>
  <c r="W9486" i="1"/>
  <c r="Y9486" i="1" s="1"/>
  <c r="X9485" i="1"/>
  <c r="W9485" i="1"/>
  <c r="Y9485" i="1" s="1"/>
  <c r="X9484" i="1"/>
  <c r="W9484" i="1"/>
  <c r="Y9484" i="1" s="1"/>
  <c r="X9483" i="1"/>
  <c r="W9483" i="1"/>
  <c r="Y9483" i="1" s="1"/>
  <c r="X9482" i="1"/>
  <c r="W9482" i="1"/>
  <c r="Y9482" i="1" s="1"/>
  <c r="X9481" i="1"/>
  <c r="W9481" i="1"/>
  <c r="Y9481" i="1" s="1"/>
  <c r="X9480" i="1"/>
  <c r="W9480" i="1"/>
  <c r="Y9480" i="1" s="1"/>
  <c r="X9479" i="1"/>
  <c r="W9479" i="1"/>
  <c r="Y9479" i="1" s="1"/>
  <c r="X9478" i="1"/>
  <c r="W9478" i="1"/>
  <c r="Y9478" i="1" s="1"/>
  <c r="X9477" i="1"/>
  <c r="W9477" i="1"/>
  <c r="Y9477" i="1" s="1"/>
  <c r="X9476" i="1"/>
  <c r="W9476" i="1"/>
  <c r="Y9476" i="1" s="1"/>
  <c r="X9475" i="1"/>
  <c r="W9475" i="1"/>
  <c r="Y9475" i="1" s="1"/>
  <c r="X9474" i="1"/>
  <c r="W9474" i="1"/>
  <c r="Y9474" i="1" s="1"/>
  <c r="X9473" i="1"/>
  <c r="W9473" i="1"/>
  <c r="Y9473" i="1" s="1"/>
  <c r="X9472" i="1"/>
  <c r="W9472" i="1"/>
  <c r="Y9472" i="1" s="1"/>
  <c r="X9471" i="1"/>
  <c r="W9471" i="1"/>
  <c r="Y9471" i="1" s="1"/>
  <c r="X9470" i="1"/>
  <c r="W9470" i="1"/>
  <c r="Y9470" i="1" s="1"/>
  <c r="X9469" i="1"/>
  <c r="W9469" i="1"/>
  <c r="Y9469" i="1" s="1"/>
  <c r="X9468" i="1"/>
  <c r="W9468" i="1"/>
  <c r="Y9468" i="1" s="1"/>
  <c r="X9467" i="1"/>
  <c r="W9467" i="1"/>
  <c r="Y9467" i="1" s="1"/>
  <c r="X9466" i="1"/>
  <c r="W9466" i="1"/>
  <c r="Y9466" i="1" s="1"/>
  <c r="X9465" i="1"/>
  <c r="W9465" i="1"/>
  <c r="Y9465" i="1" s="1"/>
  <c r="X9464" i="1"/>
  <c r="W9464" i="1"/>
  <c r="Y9464" i="1" s="1"/>
  <c r="X9463" i="1"/>
  <c r="W9463" i="1"/>
  <c r="Y9463" i="1" s="1"/>
  <c r="X9462" i="1"/>
  <c r="W9462" i="1"/>
  <c r="Y9462" i="1" s="1"/>
  <c r="X9461" i="1"/>
  <c r="W9461" i="1"/>
  <c r="Y9461" i="1" s="1"/>
  <c r="X9460" i="1"/>
  <c r="W9460" i="1"/>
  <c r="Y9460" i="1" s="1"/>
  <c r="X9459" i="1"/>
  <c r="W9459" i="1"/>
  <c r="Y9459" i="1" s="1"/>
  <c r="X9458" i="1"/>
  <c r="W9458" i="1"/>
  <c r="Y9458" i="1" s="1"/>
  <c r="X9457" i="1"/>
  <c r="W9457" i="1"/>
  <c r="Y9457" i="1" s="1"/>
  <c r="X9456" i="1"/>
  <c r="W9456" i="1"/>
  <c r="Y9456" i="1" s="1"/>
  <c r="X9455" i="1"/>
  <c r="W9455" i="1"/>
  <c r="Y9455" i="1" s="1"/>
  <c r="X9454" i="1"/>
  <c r="W9454" i="1"/>
  <c r="Y9454" i="1" s="1"/>
  <c r="X9453" i="1"/>
  <c r="W9453" i="1"/>
  <c r="Y9453" i="1" s="1"/>
  <c r="X9452" i="1"/>
  <c r="W9452" i="1"/>
  <c r="Y9452" i="1" s="1"/>
  <c r="X9451" i="1"/>
  <c r="W9451" i="1"/>
  <c r="Y9451" i="1" s="1"/>
  <c r="X9450" i="1"/>
  <c r="W9450" i="1"/>
  <c r="Y9450" i="1" s="1"/>
  <c r="X9449" i="1"/>
  <c r="W9449" i="1"/>
  <c r="Y9449" i="1" s="1"/>
  <c r="X9448" i="1"/>
  <c r="W9448" i="1"/>
  <c r="Y9448" i="1" s="1"/>
  <c r="X9447" i="1"/>
  <c r="W9447" i="1"/>
  <c r="Y9447" i="1" s="1"/>
  <c r="X9446" i="1"/>
  <c r="W9446" i="1"/>
  <c r="Y9446" i="1" s="1"/>
  <c r="X9445" i="1"/>
  <c r="W9445" i="1"/>
  <c r="Y9445" i="1" s="1"/>
  <c r="X9444" i="1"/>
  <c r="W9444" i="1"/>
  <c r="Y9444" i="1" s="1"/>
  <c r="X9443" i="1"/>
  <c r="W9443" i="1"/>
  <c r="Y9443" i="1" s="1"/>
  <c r="X9442" i="1"/>
  <c r="W9442" i="1"/>
  <c r="Y9442" i="1" s="1"/>
  <c r="X9441" i="1"/>
  <c r="W9441" i="1"/>
  <c r="Y9441" i="1" s="1"/>
  <c r="X9440" i="1"/>
  <c r="W9440" i="1"/>
  <c r="Y9440" i="1" s="1"/>
  <c r="X9439" i="1"/>
  <c r="W9439" i="1"/>
  <c r="Y9439" i="1" s="1"/>
  <c r="X9438" i="1"/>
  <c r="W9438" i="1"/>
  <c r="Y9438" i="1" s="1"/>
  <c r="X9437" i="1"/>
  <c r="W9437" i="1"/>
  <c r="Y9437" i="1" s="1"/>
  <c r="X9436" i="1"/>
  <c r="W9436" i="1"/>
  <c r="Y9436" i="1" s="1"/>
  <c r="X9435" i="1"/>
  <c r="W9435" i="1"/>
  <c r="Y9435" i="1" s="1"/>
  <c r="X9434" i="1"/>
  <c r="W9434" i="1"/>
  <c r="Y9434" i="1" s="1"/>
  <c r="X9433" i="1"/>
  <c r="W9433" i="1"/>
  <c r="Y9433" i="1" s="1"/>
  <c r="X9432" i="1"/>
  <c r="W9432" i="1"/>
  <c r="Y9432" i="1" s="1"/>
  <c r="X9431" i="1"/>
  <c r="W9431" i="1"/>
  <c r="Y9431" i="1" s="1"/>
  <c r="X9430" i="1"/>
  <c r="W9430" i="1"/>
  <c r="Y9430" i="1" s="1"/>
  <c r="X9429" i="1"/>
  <c r="W9429" i="1"/>
  <c r="Y9429" i="1" s="1"/>
  <c r="X9428" i="1"/>
  <c r="W9428" i="1"/>
  <c r="Y9428" i="1" s="1"/>
  <c r="X9427" i="1"/>
  <c r="W9427" i="1"/>
  <c r="Y9427" i="1" s="1"/>
  <c r="X9426" i="1"/>
  <c r="W9426" i="1"/>
  <c r="Y9426" i="1" s="1"/>
  <c r="X9425" i="1"/>
  <c r="W9425" i="1"/>
  <c r="Y9425" i="1" s="1"/>
  <c r="X9424" i="1"/>
  <c r="W9424" i="1"/>
  <c r="Y9424" i="1" s="1"/>
  <c r="X9423" i="1"/>
  <c r="W9423" i="1"/>
  <c r="Y9423" i="1" s="1"/>
  <c r="X9422" i="1"/>
  <c r="W9422" i="1"/>
  <c r="Y9422" i="1" s="1"/>
  <c r="X9421" i="1"/>
  <c r="W9421" i="1"/>
  <c r="Y9421" i="1" s="1"/>
  <c r="X9420" i="1"/>
  <c r="W9420" i="1"/>
  <c r="Y9420" i="1" s="1"/>
  <c r="X9419" i="1"/>
  <c r="W9419" i="1"/>
  <c r="Y9419" i="1" s="1"/>
  <c r="X9418" i="1"/>
  <c r="W9418" i="1"/>
  <c r="Y9418" i="1" s="1"/>
  <c r="X9417" i="1"/>
  <c r="W9417" i="1"/>
  <c r="Y9417" i="1" s="1"/>
  <c r="X9416" i="1"/>
  <c r="W9416" i="1"/>
  <c r="Y9416" i="1" s="1"/>
  <c r="X9415" i="1"/>
  <c r="W9415" i="1"/>
  <c r="Y9415" i="1" s="1"/>
  <c r="X9414" i="1"/>
  <c r="W9414" i="1"/>
  <c r="Y9414" i="1" s="1"/>
  <c r="X9413" i="1"/>
  <c r="W9413" i="1"/>
  <c r="Y9413" i="1" s="1"/>
  <c r="X9412" i="1"/>
  <c r="W9412" i="1"/>
  <c r="Y9412" i="1" s="1"/>
  <c r="X9411" i="1"/>
  <c r="W9411" i="1"/>
  <c r="Y9411" i="1" s="1"/>
  <c r="X9410" i="1"/>
  <c r="W9410" i="1"/>
  <c r="Y9410" i="1" s="1"/>
  <c r="X9409" i="1"/>
  <c r="W9409" i="1"/>
  <c r="Y9409" i="1" s="1"/>
  <c r="X9408" i="1"/>
  <c r="W9408" i="1"/>
  <c r="Y9408" i="1" s="1"/>
  <c r="X9407" i="1"/>
  <c r="W9407" i="1"/>
  <c r="Y9407" i="1" s="1"/>
  <c r="X9406" i="1"/>
  <c r="W9406" i="1"/>
  <c r="Y9406" i="1" s="1"/>
  <c r="X9405" i="1"/>
  <c r="W9405" i="1"/>
  <c r="Y9405" i="1" s="1"/>
  <c r="X9404" i="1"/>
  <c r="W9404" i="1"/>
  <c r="Y9404" i="1" s="1"/>
  <c r="X9403" i="1"/>
  <c r="W9403" i="1"/>
  <c r="Y9403" i="1" s="1"/>
  <c r="X9402" i="1"/>
  <c r="W9402" i="1"/>
  <c r="Y9402" i="1" s="1"/>
  <c r="X9401" i="1"/>
  <c r="W9401" i="1"/>
  <c r="Y9401" i="1" s="1"/>
  <c r="X9400" i="1"/>
  <c r="W9400" i="1"/>
  <c r="Y9400" i="1" s="1"/>
  <c r="X9399" i="1"/>
  <c r="W9399" i="1"/>
  <c r="Y9399" i="1" s="1"/>
  <c r="X9398" i="1"/>
  <c r="W9398" i="1"/>
  <c r="Y9398" i="1" s="1"/>
  <c r="X9397" i="1"/>
  <c r="W9397" i="1"/>
  <c r="Y9397" i="1" s="1"/>
  <c r="X9396" i="1"/>
  <c r="W9396" i="1"/>
  <c r="Y9396" i="1" s="1"/>
  <c r="X9395" i="1"/>
  <c r="W9395" i="1"/>
  <c r="Y9395" i="1" s="1"/>
  <c r="X9394" i="1"/>
  <c r="W9394" i="1"/>
  <c r="Y9394" i="1" s="1"/>
  <c r="X9393" i="1"/>
  <c r="W9393" i="1"/>
  <c r="Y9393" i="1" s="1"/>
  <c r="X9392" i="1"/>
  <c r="W9392" i="1"/>
  <c r="Y9392" i="1" s="1"/>
  <c r="X9391" i="1"/>
  <c r="W9391" i="1"/>
  <c r="Y9391" i="1" s="1"/>
  <c r="X9390" i="1"/>
  <c r="W9390" i="1"/>
  <c r="Y9390" i="1" s="1"/>
  <c r="X9389" i="1"/>
  <c r="W9389" i="1"/>
  <c r="Y9389" i="1" s="1"/>
  <c r="X9388" i="1"/>
  <c r="W9388" i="1"/>
  <c r="Y9388" i="1" s="1"/>
  <c r="X9387" i="1"/>
  <c r="W9387" i="1"/>
  <c r="Y9387" i="1" s="1"/>
  <c r="X9386" i="1"/>
  <c r="W9386" i="1"/>
  <c r="Y9386" i="1" s="1"/>
  <c r="X9385" i="1"/>
  <c r="W9385" i="1"/>
  <c r="Y9385" i="1" s="1"/>
  <c r="X9384" i="1"/>
  <c r="W9384" i="1"/>
  <c r="Y9384" i="1" s="1"/>
  <c r="X9383" i="1"/>
  <c r="W9383" i="1"/>
  <c r="Y9383" i="1" s="1"/>
  <c r="X9382" i="1"/>
  <c r="W9382" i="1"/>
  <c r="Y9382" i="1" s="1"/>
  <c r="X9381" i="1"/>
  <c r="W9381" i="1"/>
  <c r="Y9381" i="1" s="1"/>
  <c r="X9380" i="1"/>
  <c r="W9380" i="1"/>
  <c r="Y9380" i="1" s="1"/>
  <c r="X9379" i="1"/>
  <c r="W9379" i="1"/>
  <c r="Y9379" i="1" s="1"/>
  <c r="X9378" i="1"/>
  <c r="W9378" i="1"/>
  <c r="Y9378" i="1" s="1"/>
  <c r="X9377" i="1"/>
  <c r="W9377" i="1"/>
  <c r="Y9377" i="1" s="1"/>
  <c r="X9376" i="1"/>
  <c r="W9376" i="1"/>
  <c r="Y9376" i="1" s="1"/>
  <c r="X9375" i="1"/>
  <c r="W9375" i="1"/>
  <c r="Y9375" i="1" s="1"/>
  <c r="X9374" i="1"/>
  <c r="W9374" i="1"/>
  <c r="Y9374" i="1" s="1"/>
  <c r="X9373" i="1"/>
  <c r="W9373" i="1"/>
  <c r="Y9373" i="1" s="1"/>
  <c r="X9372" i="1"/>
  <c r="W9372" i="1"/>
  <c r="Y9372" i="1" s="1"/>
  <c r="X9371" i="1"/>
  <c r="W9371" i="1"/>
  <c r="Y9371" i="1" s="1"/>
  <c r="X9370" i="1"/>
  <c r="W9370" i="1"/>
  <c r="Y9370" i="1" s="1"/>
  <c r="X9369" i="1"/>
  <c r="W9369" i="1"/>
  <c r="Y9369" i="1" s="1"/>
  <c r="X9368" i="1"/>
  <c r="W9368" i="1"/>
  <c r="Y9368" i="1" s="1"/>
  <c r="X9367" i="1"/>
  <c r="W9367" i="1"/>
  <c r="Y9367" i="1" s="1"/>
  <c r="X9366" i="1"/>
  <c r="W9366" i="1"/>
  <c r="Y9366" i="1" s="1"/>
  <c r="X9365" i="1"/>
  <c r="W9365" i="1"/>
  <c r="Y9365" i="1" s="1"/>
  <c r="X9364" i="1"/>
  <c r="W9364" i="1"/>
  <c r="Y9364" i="1" s="1"/>
  <c r="X9363" i="1"/>
  <c r="W9363" i="1"/>
  <c r="Y9363" i="1" s="1"/>
  <c r="X9362" i="1"/>
  <c r="W9362" i="1"/>
  <c r="Y9362" i="1" s="1"/>
  <c r="X9361" i="1"/>
  <c r="W9361" i="1"/>
  <c r="Y9361" i="1" s="1"/>
  <c r="X9360" i="1"/>
  <c r="W9360" i="1"/>
  <c r="Y9360" i="1" s="1"/>
  <c r="X9359" i="1"/>
  <c r="W9359" i="1"/>
  <c r="Y9359" i="1" s="1"/>
  <c r="X9358" i="1"/>
  <c r="W9358" i="1"/>
  <c r="Y9358" i="1" s="1"/>
  <c r="X9357" i="1"/>
  <c r="W9357" i="1"/>
  <c r="Y9357" i="1" s="1"/>
  <c r="X9356" i="1"/>
  <c r="W9356" i="1"/>
  <c r="Y9356" i="1" s="1"/>
  <c r="X9355" i="1"/>
  <c r="W9355" i="1"/>
  <c r="Y9355" i="1" s="1"/>
  <c r="X9354" i="1"/>
  <c r="W9354" i="1"/>
  <c r="Y9354" i="1" s="1"/>
  <c r="X9353" i="1"/>
  <c r="W9353" i="1"/>
  <c r="Y9353" i="1" s="1"/>
  <c r="X9352" i="1"/>
  <c r="W9352" i="1"/>
  <c r="Y9352" i="1" s="1"/>
  <c r="X9351" i="1"/>
  <c r="W9351" i="1"/>
  <c r="Y9351" i="1" s="1"/>
  <c r="X9350" i="1"/>
  <c r="W9350" i="1"/>
  <c r="Y9350" i="1" s="1"/>
  <c r="X9349" i="1"/>
  <c r="W9349" i="1"/>
  <c r="Y9349" i="1" s="1"/>
  <c r="X9348" i="1"/>
  <c r="W9348" i="1"/>
  <c r="Y9348" i="1" s="1"/>
  <c r="X9347" i="1"/>
  <c r="W9347" i="1"/>
  <c r="Y9347" i="1" s="1"/>
  <c r="X9346" i="1"/>
  <c r="W9346" i="1"/>
  <c r="Y9346" i="1" s="1"/>
  <c r="X9345" i="1"/>
  <c r="W9345" i="1"/>
  <c r="Y9345" i="1" s="1"/>
  <c r="X9344" i="1"/>
  <c r="W9344" i="1"/>
  <c r="Y9344" i="1" s="1"/>
  <c r="X9343" i="1"/>
  <c r="W9343" i="1"/>
  <c r="Y9343" i="1" s="1"/>
  <c r="X9342" i="1"/>
  <c r="W9342" i="1"/>
  <c r="Y9342" i="1" s="1"/>
  <c r="X9341" i="1"/>
  <c r="W9341" i="1"/>
  <c r="Y9341" i="1" s="1"/>
  <c r="X9340" i="1"/>
  <c r="W9340" i="1"/>
  <c r="Y9340" i="1" s="1"/>
  <c r="X9339" i="1"/>
  <c r="W9339" i="1"/>
  <c r="Y9339" i="1" s="1"/>
  <c r="X9338" i="1"/>
  <c r="W9338" i="1"/>
  <c r="Y9338" i="1" s="1"/>
  <c r="X9337" i="1"/>
  <c r="W9337" i="1"/>
  <c r="Y9337" i="1" s="1"/>
  <c r="X9336" i="1"/>
  <c r="W9336" i="1"/>
  <c r="Y9336" i="1" s="1"/>
  <c r="X9335" i="1"/>
  <c r="W9335" i="1"/>
  <c r="Y9335" i="1" s="1"/>
  <c r="X9334" i="1"/>
  <c r="W9334" i="1"/>
  <c r="Y9334" i="1" s="1"/>
  <c r="X9333" i="1"/>
  <c r="W9333" i="1"/>
  <c r="Y9333" i="1" s="1"/>
  <c r="X9332" i="1"/>
  <c r="W9332" i="1"/>
  <c r="Y9332" i="1" s="1"/>
  <c r="X9331" i="1"/>
  <c r="W9331" i="1"/>
  <c r="Y9331" i="1" s="1"/>
  <c r="X9330" i="1"/>
  <c r="W9330" i="1"/>
  <c r="Y9330" i="1" s="1"/>
  <c r="X9329" i="1"/>
  <c r="W9329" i="1"/>
  <c r="Y9329" i="1" s="1"/>
  <c r="X9328" i="1"/>
  <c r="W9328" i="1"/>
  <c r="Y9328" i="1" s="1"/>
  <c r="X9327" i="1"/>
  <c r="W9327" i="1"/>
  <c r="Y9327" i="1" s="1"/>
  <c r="X9326" i="1"/>
  <c r="W9326" i="1"/>
  <c r="Y9326" i="1" s="1"/>
  <c r="X9325" i="1"/>
  <c r="W9325" i="1"/>
  <c r="Y9325" i="1" s="1"/>
  <c r="X9324" i="1"/>
  <c r="W9324" i="1"/>
  <c r="Y9324" i="1" s="1"/>
  <c r="X9323" i="1"/>
  <c r="W9323" i="1"/>
  <c r="Y9323" i="1" s="1"/>
  <c r="X9322" i="1"/>
  <c r="W9322" i="1"/>
  <c r="Y9322" i="1" s="1"/>
  <c r="X9321" i="1"/>
  <c r="W9321" i="1"/>
  <c r="Y9321" i="1" s="1"/>
  <c r="X9320" i="1"/>
  <c r="W9320" i="1"/>
  <c r="Y9320" i="1" s="1"/>
  <c r="X9319" i="1"/>
  <c r="W9319" i="1"/>
  <c r="Y9319" i="1" s="1"/>
  <c r="X9318" i="1"/>
  <c r="W9318" i="1"/>
  <c r="Y9318" i="1" s="1"/>
  <c r="X9317" i="1"/>
  <c r="W9317" i="1"/>
  <c r="Y9317" i="1" s="1"/>
  <c r="X9316" i="1"/>
  <c r="W9316" i="1"/>
  <c r="Y9316" i="1" s="1"/>
  <c r="X9315" i="1"/>
  <c r="W9315" i="1"/>
  <c r="Y9315" i="1" s="1"/>
  <c r="X9314" i="1"/>
  <c r="W9314" i="1"/>
  <c r="Y9314" i="1" s="1"/>
  <c r="X9313" i="1"/>
  <c r="W9313" i="1"/>
  <c r="Y9313" i="1" s="1"/>
  <c r="X9312" i="1"/>
  <c r="W9312" i="1"/>
  <c r="Y9312" i="1" s="1"/>
  <c r="X9311" i="1"/>
  <c r="W9311" i="1"/>
  <c r="Y9311" i="1" s="1"/>
  <c r="X9310" i="1"/>
  <c r="W9310" i="1"/>
  <c r="Y9310" i="1" s="1"/>
  <c r="X9309" i="1"/>
  <c r="W9309" i="1"/>
  <c r="Y9309" i="1" s="1"/>
  <c r="X9308" i="1"/>
  <c r="W9308" i="1"/>
  <c r="Y9308" i="1" s="1"/>
  <c r="X9307" i="1"/>
  <c r="W9307" i="1"/>
  <c r="Y9307" i="1" s="1"/>
  <c r="X9306" i="1"/>
  <c r="W9306" i="1"/>
  <c r="Y9306" i="1" s="1"/>
  <c r="X9305" i="1"/>
  <c r="W9305" i="1"/>
  <c r="Y9305" i="1" s="1"/>
  <c r="X9304" i="1"/>
  <c r="W9304" i="1"/>
  <c r="Y9304" i="1" s="1"/>
  <c r="X9303" i="1"/>
  <c r="W9303" i="1"/>
  <c r="Y9303" i="1" s="1"/>
  <c r="X9302" i="1"/>
  <c r="W9302" i="1"/>
  <c r="Y9302" i="1" s="1"/>
  <c r="X9301" i="1"/>
  <c r="W9301" i="1"/>
  <c r="Y9301" i="1" s="1"/>
  <c r="X9300" i="1"/>
  <c r="W9300" i="1"/>
  <c r="Y9300" i="1" s="1"/>
  <c r="X9299" i="1"/>
  <c r="W9299" i="1"/>
  <c r="Y9299" i="1" s="1"/>
  <c r="X9298" i="1"/>
  <c r="W9298" i="1"/>
  <c r="Y9298" i="1" s="1"/>
  <c r="X9297" i="1"/>
  <c r="W9297" i="1"/>
  <c r="Y9297" i="1" s="1"/>
  <c r="X9296" i="1"/>
  <c r="W9296" i="1"/>
  <c r="Y9296" i="1" s="1"/>
  <c r="X9295" i="1"/>
  <c r="W9295" i="1"/>
  <c r="Y9295" i="1" s="1"/>
  <c r="X9294" i="1"/>
  <c r="W9294" i="1"/>
  <c r="Y9294" i="1" s="1"/>
  <c r="X9293" i="1"/>
  <c r="W9293" i="1"/>
  <c r="Y9293" i="1" s="1"/>
  <c r="X9292" i="1"/>
  <c r="W9292" i="1"/>
  <c r="Y9292" i="1" s="1"/>
  <c r="X9291" i="1"/>
  <c r="W9291" i="1"/>
  <c r="Y9291" i="1" s="1"/>
  <c r="X9290" i="1"/>
  <c r="W9290" i="1"/>
  <c r="Y9290" i="1" s="1"/>
  <c r="X9289" i="1"/>
  <c r="W9289" i="1"/>
  <c r="Y9289" i="1" s="1"/>
  <c r="X9288" i="1"/>
  <c r="W9288" i="1"/>
  <c r="Y9288" i="1" s="1"/>
  <c r="X9287" i="1"/>
  <c r="W9287" i="1"/>
  <c r="Y9287" i="1" s="1"/>
  <c r="X9286" i="1"/>
  <c r="W9286" i="1"/>
  <c r="Y9286" i="1" s="1"/>
  <c r="X9285" i="1"/>
  <c r="W9285" i="1"/>
  <c r="Y9285" i="1" s="1"/>
  <c r="X9284" i="1"/>
  <c r="W9284" i="1"/>
  <c r="Y9284" i="1" s="1"/>
  <c r="X9283" i="1"/>
  <c r="W9283" i="1"/>
  <c r="Y9283" i="1" s="1"/>
  <c r="X9282" i="1"/>
  <c r="W9282" i="1"/>
  <c r="Y9282" i="1" s="1"/>
  <c r="X9281" i="1"/>
  <c r="W9281" i="1"/>
  <c r="Y9281" i="1" s="1"/>
  <c r="X9280" i="1"/>
  <c r="W9280" i="1"/>
  <c r="Y9280" i="1" s="1"/>
  <c r="X9279" i="1"/>
  <c r="W9279" i="1"/>
  <c r="Y9279" i="1" s="1"/>
  <c r="X9278" i="1"/>
  <c r="W9278" i="1"/>
  <c r="Y9278" i="1" s="1"/>
  <c r="X9277" i="1"/>
  <c r="W9277" i="1"/>
  <c r="Y9277" i="1" s="1"/>
  <c r="X9276" i="1"/>
  <c r="W9276" i="1"/>
  <c r="Y9276" i="1" s="1"/>
  <c r="X9275" i="1"/>
  <c r="W9275" i="1"/>
  <c r="Y9275" i="1" s="1"/>
  <c r="X9274" i="1"/>
  <c r="W9274" i="1"/>
  <c r="Y9274" i="1" s="1"/>
  <c r="X9273" i="1"/>
  <c r="W9273" i="1"/>
  <c r="Y9273" i="1" s="1"/>
  <c r="X9272" i="1"/>
  <c r="W9272" i="1"/>
  <c r="Y9272" i="1" s="1"/>
  <c r="X9271" i="1"/>
  <c r="W9271" i="1"/>
  <c r="Y9271" i="1" s="1"/>
  <c r="X9270" i="1"/>
  <c r="W9270" i="1"/>
  <c r="Y9270" i="1" s="1"/>
  <c r="X9269" i="1"/>
  <c r="W9269" i="1"/>
  <c r="Y9269" i="1" s="1"/>
  <c r="X9268" i="1"/>
  <c r="W9268" i="1"/>
  <c r="Y9268" i="1" s="1"/>
  <c r="X9267" i="1"/>
  <c r="W9267" i="1"/>
  <c r="Y9267" i="1" s="1"/>
  <c r="X9266" i="1"/>
  <c r="W9266" i="1"/>
  <c r="Y9266" i="1" s="1"/>
  <c r="X9265" i="1"/>
  <c r="W9265" i="1"/>
  <c r="Y9265" i="1" s="1"/>
  <c r="X9264" i="1"/>
  <c r="W9264" i="1"/>
  <c r="Y9264" i="1" s="1"/>
  <c r="X9263" i="1"/>
  <c r="W9263" i="1"/>
  <c r="Y9263" i="1" s="1"/>
  <c r="X9262" i="1"/>
  <c r="W9262" i="1"/>
  <c r="Y9262" i="1" s="1"/>
  <c r="X9261" i="1"/>
  <c r="W9261" i="1"/>
  <c r="Y9261" i="1" s="1"/>
  <c r="X9260" i="1"/>
  <c r="W9260" i="1"/>
  <c r="Y9260" i="1" s="1"/>
  <c r="X9259" i="1"/>
  <c r="W9259" i="1"/>
  <c r="Y9259" i="1" s="1"/>
  <c r="X9258" i="1"/>
  <c r="W9258" i="1"/>
  <c r="Y9258" i="1" s="1"/>
  <c r="X9257" i="1"/>
  <c r="W9257" i="1"/>
  <c r="Y9257" i="1" s="1"/>
  <c r="X9256" i="1"/>
  <c r="W9256" i="1"/>
  <c r="Y9256" i="1" s="1"/>
  <c r="X9255" i="1"/>
  <c r="W9255" i="1"/>
  <c r="Y9255" i="1" s="1"/>
  <c r="X9254" i="1"/>
  <c r="W9254" i="1"/>
  <c r="Y9254" i="1" s="1"/>
  <c r="X9253" i="1"/>
  <c r="W9253" i="1"/>
  <c r="Y9253" i="1" s="1"/>
  <c r="X9252" i="1"/>
  <c r="W9252" i="1"/>
  <c r="Y9252" i="1" s="1"/>
  <c r="X9251" i="1"/>
  <c r="W9251" i="1"/>
  <c r="Y9251" i="1" s="1"/>
  <c r="X9250" i="1"/>
  <c r="W9250" i="1"/>
  <c r="Y9250" i="1" s="1"/>
  <c r="X9249" i="1"/>
  <c r="W9249" i="1"/>
  <c r="Y9249" i="1" s="1"/>
  <c r="X9248" i="1"/>
  <c r="W9248" i="1"/>
  <c r="Y9248" i="1" s="1"/>
  <c r="X9247" i="1"/>
  <c r="W9247" i="1"/>
  <c r="Y9247" i="1" s="1"/>
  <c r="X9246" i="1"/>
  <c r="W9246" i="1"/>
  <c r="Y9246" i="1" s="1"/>
  <c r="X9245" i="1"/>
  <c r="W9245" i="1"/>
  <c r="Y9245" i="1" s="1"/>
  <c r="X9244" i="1"/>
  <c r="W9244" i="1"/>
  <c r="Y9244" i="1" s="1"/>
  <c r="X9243" i="1"/>
  <c r="W9243" i="1"/>
  <c r="Y9243" i="1" s="1"/>
  <c r="X9242" i="1"/>
  <c r="W9242" i="1"/>
  <c r="Y9242" i="1" s="1"/>
  <c r="X9241" i="1"/>
  <c r="W9241" i="1"/>
  <c r="Y9241" i="1" s="1"/>
  <c r="X9240" i="1"/>
  <c r="W9240" i="1"/>
  <c r="Y9240" i="1" s="1"/>
  <c r="X9239" i="1"/>
  <c r="W9239" i="1"/>
  <c r="Y9239" i="1" s="1"/>
  <c r="X9238" i="1"/>
  <c r="W9238" i="1"/>
  <c r="Y9238" i="1" s="1"/>
  <c r="X9237" i="1"/>
  <c r="W9237" i="1"/>
  <c r="Y9237" i="1" s="1"/>
  <c r="X9236" i="1"/>
  <c r="W9236" i="1"/>
  <c r="Y9236" i="1" s="1"/>
  <c r="X9235" i="1"/>
  <c r="W9235" i="1"/>
  <c r="Y9235" i="1" s="1"/>
  <c r="X9234" i="1"/>
  <c r="W9234" i="1"/>
  <c r="Y9234" i="1" s="1"/>
  <c r="X9233" i="1"/>
  <c r="W9233" i="1"/>
  <c r="Y9233" i="1" s="1"/>
  <c r="X9232" i="1"/>
  <c r="W9232" i="1"/>
  <c r="Y9232" i="1" s="1"/>
  <c r="X9231" i="1"/>
  <c r="W9231" i="1"/>
  <c r="Y9231" i="1" s="1"/>
  <c r="X9230" i="1"/>
  <c r="W9230" i="1"/>
  <c r="Y9230" i="1" s="1"/>
  <c r="X9229" i="1"/>
  <c r="W9229" i="1"/>
  <c r="Y9229" i="1" s="1"/>
  <c r="X9228" i="1"/>
  <c r="W9228" i="1"/>
  <c r="Y9228" i="1" s="1"/>
  <c r="X9227" i="1"/>
  <c r="W9227" i="1"/>
  <c r="Y9227" i="1" s="1"/>
  <c r="X9226" i="1"/>
  <c r="W9226" i="1"/>
  <c r="Y9226" i="1" s="1"/>
  <c r="X9225" i="1"/>
  <c r="W9225" i="1"/>
  <c r="Y9225" i="1" s="1"/>
  <c r="X9224" i="1"/>
  <c r="W9224" i="1"/>
  <c r="Y9224" i="1" s="1"/>
  <c r="X9223" i="1"/>
  <c r="W9223" i="1"/>
  <c r="Y9223" i="1" s="1"/>
  <c r="X9222" i="1"/>
  <c r="W9222" i="1"/>
  <c r="Y9222" i="1" s="1"/>
  <c r="X9221" i="1"/>
  <c r="W9221" i="1"/>
  <c r="Y9221" i="1" s="1"/>
  <c r="X9220" i="1"/>
  <c r="W9220" i="1"/>
  <c r="Y9220" i="1" s="1"/>
  <c r="X9219" i="1"/>
  <c r="W9219" i="1"/>
  <c r="Y9219" i="1" s="1"/>
  <c r="X9218" i="1"/>
  <c r="W9218" i="1"/>
  <c r="Y9218" i="1" s="1"/>
  <c r="X9217" i="1"/>
  <c r="W9217" i="1"/>
  <c r="Y9217" i="1" s="1"/>
  <c r="X9216" i="1"/>
  <c r="W9216" i="1"/>
  <c r="Y9216" i="1" s="1"/>
  <c r="X9215" i="1"/>
  <c r="W9215" i="1"/>
  <c r="Y9215" i="1" s="1"/>
  <c r="X9214" i="1"/>
  <c r="W9214" i="1"/>
  <c r="Y9214" i="1" s="1"/>
  <c r="X9213" i="1"/>
  <c r="W9213" i="1"/>
  <c r="Y9213" i="1" s="1"/>
  <c r="X9212" i="1"/>
  <c r="W9212" i="1"/>
  <c r="Y9212" i="1" s="1"/>
  <c r="X9211" i="1"/>
  <c r="W9211" i="1"/>
  <c r="Y9211" i="1" s="1"/>
  <c r="X9210" i="1"/>
  <c r="W9210" i="1"/>
  <c r="Y9210" i="1" s="1"/>
  <c r="X9209" i="1"/>
  <c r="W9209" i="1"/>
  <c r="Y9209" i="1" s="1"/>
  <c r="X9208" i="1"/>
  <c r="W9208" i="1"/>
  <c r="Y9208" i="1" s="1"/>
  <c r="X9207" i="1"/>
  <c r="W9207" i="1"/>
  <c r="Y9207" i="1" s="1"/>
  <c r="X9206" i="1"/>
  <c r="W9206" i="1"/>
  <c r="Y9206" i="1" s="1"/>
  <c r="X9205" i="1"/>
  <c r="W9205" i="1"/>
  <c r="Y9205" i="1" s="1"/>
  <c r="X9204" i="1"/>
  <c r="W9204" i="1"/>
  <c r="Y9204" i="1" s="1"/>
  <c r="X9203" i="1"/>
  <c r="W9203" i="1"/>
  <c r="Y9203" i="1" s="1"/>
  <c r="X9202" i="1"/>
  <c r="W9202" i="1"/>
  <c r="Y9202" i="1" s="1"/>
  <c r="X9201" i="1"/>
  <c r="W9201" i="1"/>
  <c r="Y9201" i="1" s="1"/>
  <c r="X9200" i="1"/>
  <c r="W9200" i="1"/>
  <c r="Y9200" i="1" s="1"/>
  <c r="X9199" i="1"/>
  <c r="W9199" i="1"/>
  <c r="Y9199" i="1" s="1"/>
  <c r="X9198" i="1"/>
  <c r="W9198" i="1"/>
  <c r="Y9198" i="1" s="1"/>
  <c r="X9197" i="1"/>
  <c r="W9197" i="1"/>
  <c r="Y9197" i="1" s="1"/>
  <c r="X9196" i="1"/>
  <c r="W9196" i="1"/>
  <c r="Y9196" i="1" s="1"/>
  <c r="X9195" i="1"/>
  <c r="W9195" i="1"/>
  <c r="Y9195" i="1" s="1"/>
  <c r="X9194" i="1"/>
  <c r="W9194" i="1"/>
  <c r="Y9194" i="1" s="1"/>
  <c r="X9193" i="1"/>
  <c r="W9193" i="1"/>
  <c r="Y9193" i="1" s="1"/>
  <c r="X9192" i="1"/>
  <c r="W9192" i="1"/>
  <c r="Y9192" i="1" s="1"/>
  <c r="X9191" i="1"/>
  <c r="W9191" i="1"/>
  <c r="Y9191" i="1" s="1"/>
  <c r="X9190" i="1"/>
  <c r="W9190" i="1"/>
  <c r="Y9190" i="1" s="1"/>
  <c r="X9189" i="1"/>
  <c r="W9189" i="1"/>
  <c r="Y9189" i="1" s="1"/>
  <c r="X9188" i="1"/>
  <c r="W9188" i="1"/>
  <c r="Y9188" i="1" s="1"/>
  <c r="X9187" i="1"/>
  <c r="W9187" i="1"/>
  <c r="Y9187" i="1" s="1"/>
  <c r="X9186" i="1"/>
  <c r="W9186" i="1"/>
  <c r="Y9186" i="1" s="1"/>
  <c r="X9185" i="1"/>
  <c r="W9185" i="1"/>
  <c r="Y9185" i="1" s="1"/>
  <c r="X9184" i="1"/>
  <c r="W9184" i="1"/>
  <c r="Y9184" i="1" s="1"/>
  <c r="X9183" i="1"/>
  <c r="W9183" i="1"/>
  <c r="Y9183" i="1" s="1"/>
  <c r="X9182" i="1"/>
  <c r="W9182" i="1"/>
  <c r="Y9182" i="1" s="1"/>
  <c r="X9181" i="1"/>
  <c r="W9181" i="1"/>
  <c r="Y9181" i="1" s="1"/>
  <c r="X9180" i="1"/>
  <c r="W9180" i="1"/>
  <c r="Y9180" i="1" s="1"/>
  <c r="X9179" i="1"/>
  <c r="W9179" i="1"/>
  <c r="Y9179" i="1" s="1"/>
  <c r="X9178" i="1"/>
  <c r="W9178" i="1"/>
  <c r="Y9178" i="1" s="1"/>
  <c r="X9177" i="1"/>
  <c r="W9177" i="1"/>
  <c r="Y9177" i="1" s="1"/>
  <c r="X9176" i="1"/>
  <c r="W9176" i="1"/>
  <c r="Y9176" i="1" s="1"/>
  <c r="X9175" i="1"/>
  <c r="W9175" i="1"/>
  <c r="Y9175" i="1" s="1"/>
  <c r="X9174" i="1"/>
  <c r="W9174" i="1"/>
  <c r="Y9174" i="1" s="1"/>
  <c r="X9173" i="1"/>
  <c r="W9173" i="1"/>
  <c r="Y9173" i="1" s="1"/>
  <c r="X9172" i="1"/>
  <c r="W9172" i="1"/>
  <c r="Y9172" i="1" s="1"/>
  <c r="X9171" i="1"/>
  <c r="W9171" i="1"/>
  <c r="Y9171" i="1" s="1"/>
  <c r="X9170" i="1"/>
  <c r="W9170" i="1"/>
  <c r="Y9170" i="1" s="1"/>
  <c r="X9169" i="1"/>
  <c r="W9169" i="1"/>
  <c r="Y9169" i="1" s="1"/>
  <c r="X9168" i="1"/>
  <c r="W9168" i="1"/>
  <c r="Y9168" i="1" s="1"/>
  <c r="X9167" i="1"/>
  <c r="W9167" i="1"/>
  <c r="Y9167" i="1" s="1"/>
  <c r="X9166" i="1"/>
  <c r="W9166" i="1"/>
  <c r="Y9166" i="1" s="1"/>
  <c r="X9165" i="1"/>
  <c r="W9165" i="1"/>
  <c r="Y9165" i="1" s="1"/>
  <c r="X9164" i="1"/>
  <c r="W9164" i="1"/>
  <c r="Y9164" i="1" s="1"/>
  <c r="X9163" i="1"/>
  <c r="W9163" i="1"/>
  <c r="Y9163" i="1" s="1"/>
  <c r="X9162" i="1"/>
  <c r="W9162" i="1"/>
  <c r="Y9162" i="1" s="1"/>
  <c r="X9161" i="1"/>
  <c r="W9161" i="1"/>
  <c r="Y9161" i="1" s="1"/>
  <c r="X9160" i="1"/>
  <c r="W9160" i="1"/>
  <c r="Y9160" i="1" s="1"/>
  <c r="X9159" i="1"/>
  <c r="W9159" i="1"/>
  <c r="Y9159" i="1" s="1"/>
  <c r="X9158" i="1"/>
  <c r="W9158" i="1"/>
  <c r="Y9158" i="1" s="1"/>
  <c r="X9157" i="1"/>
  <c r="W9157" i="1"/>
  <c r="Y9157" i="1" s="1"/>
  <c r="X9156" i="1"/>
  <c r="W9156" i="1"/>
  <c r="Y9156" i="1" s="1"/>
  <c r="X9155" i="1"/>
  <c r="W9155" i="1"/>
  <c r="Y9155" i="1" s="1"/>
  <c r="X9154" i="1"/>
  <c r="W9154" i="1"/>
  <c r="Y9154" i="1" s="1"/>
  <c r="X9153" i="1"/>
  <c r="W9153" i="1"/>
  <c r="Y9153" i="1" s="1"/>
  <c r="X9152" i="1"/>
  <c r="W9152" i="1"/>
  <c r="Y9152" i="1" s="1"/>
  <c r="X9151" i="1"/>
  <c r="W9151" i="1"/>
  <c r="Y9151" i="1" s="1"/>
  <c r="X9150" i="1"/>
  <c r="W9150" i="1"/>
  <c r="Y9150" i="1" s="1"/>
  <c r="X9149" i="1"/>
  <c r="W9149" i="1"/>
  <c r="Y9149" i="1" s="1"/>
  <c r="X9148" i="1"/>
  <c r="W9148" i="1"/>
  <c r="Y9148" i="1" s="1"/>
  <c r="X9147" i="1"/>
  <c r="W9147" i="1"/>
  <c r="Y9147" i="1" s="1"/>
  <c r="X9146" i="1"/>
  <c r="W9146" i="1"/>
  <c r="Y9146" i="1" s="1"/>
  <c r="X9145" i="1"/>
  <c r="W9145" i="1"/>
  <c r="Y9145" i="1" s="1"/>
  <c r="X9144" i="1"/>
  <c r="W9144" i="1"/>
  <c r="Y9144" i="1" s="1"/>
  <c r="X9143" i="1"/>
  <c r="W9143" i="1"/>
  <c r="Y9143" i="1" s="1"/>
  <c r="X9142" i="1"/>
  <c r="W9142" i="1"/>
  <c r="Y9142" i="1" s="1"/>
  <c r="X9141" i="1"/>
  <c r="W9141" i="1"/>
  <c r="Y9141" i="1" s="1"/>
  <c r="X9140" i="1"/>
  <c r="W9140" i="1"/>
  <c r="Y9140" i="1" s="1"/>
  <c r="X9139" i="1"/>
  <c r="W9139" i="1"/>
  <c r="Y9139" i="1" s="1"/>
  <c r="X9138" i="1"/>
  <c r="W9138" i="1"/>
  <c r="Y9138" i="1" s="1"/>
  <c r="X9137" i="1"/>
  <c r="W9137" i="1"/>
  <c r="Y9137" i="1" s="1"/>
  <c r="X9136" i="1"/>
  <c r="W9136" i="1"/>
  <c r="Y9136" i="1" s="1"/>
  <c r="X9135" i="1"/>
  <c r="W9135" i="1"/>
  <c r="Y9135" i="1" s="1"/>
  <c r="X9134" i="1"/>
  <c r="W9134" i="1"/>
  <c r="Y9134" i="1" s="1"/>
  <c r="X9133" i="1"/>
  <c r="W9133" i="1"/>
  <c r="Y9133" i="1" s="1"/>
  <c r="X9132" i="1"/>
  <c r="W9132" i="1"/>
  <c r="Y9132" i="1" s="1"/>
  <c r="X9131" i="1"/>
  <c r="W9131" i="1"/>
  <c r="Y9131" i="1" s="1"/>
  <c r="X9130" i="1"/>
  <c r="W9130" i="1"/>
  <c r="Y9130" i="1" s="1"/>
  <c r="X9129" i="1"/>
  <c r="W9129" i="1"/>
  <c r="Y9129" i="1" s="1"/>
  <c r="X9128" i="1"/>
  <c r="W9128" i="1"/>
  <c r="Y9128" i="1" s="1"/>
  <c r="X9127" i="1"/>
  <c r="W9127" i="1"/>
  <c r="Y9127" i="1" s="1"/>
  <c r="X9126" i="1"/>
  <c r="W9126" i="1"/>
  <c r="Y9126" i="1" s="1"/>
  <c r="X9125" i="1"/>
  <c r="W9125" i="1"/>
  <c r="Y9125" i="1" s="1"/>
  <c r="X9124" i="1"/>
  <c r="W9124" i="1"/>
  <c r="Y9124" i="1" s="1"/>
  <c r="X9123" i="1"/>
  <c r="W9123" i="1"/>
  <c r="Y9123" i="1" s="1"/>
  <c r="X9122" i="1"/>
  <c r="W9122" i="1"/>
  <c r="Y9122" i="1" s="1"/>
  <c r="X9121" i="1"/>
  <c r="W9121" i="1"/>
  <c r="Y9121" i="1" s="1"/>
  <c r="X9120" i="1"/>
  <c r="W9120" i="1"/>
  <c r="Y9120" i="1" s="1"/>
  <c r="X9119" i="1"/>
  <c r="W9119" i="1"/>
  <c r="Y9119" i="1" s="1"/>
  <c r="X9118" i="1"/>
  <c r="W9118" i="1"/>
  <c r="Y9118" i="1" s="1"/>
  <c r="X9117" i="1"/>
  <c r="W9117" i="1"/>
  <c r="Y9117" i="1" s="1"/>
  <c r="X9116" i="1"/>
  <c r="W9116" i="1"/>
  <c r="Y9116" i="1" s="1"/>
  <c r="X9115" i="1"/>
  <c r="W9115" i="1"/>
  <c r="Y9115" i="1" s="1"/>
  <c r="X9114" i="1"/>
  <c r="W9114" i="1"/>
  <c r="Y9114" i="1" s="1"/>
  <c r="X9113" i="1"/>
  <c r="W9113" i="1"/>
  <c r="Y9113" i="1" s="1"/>
  <c r="X9112" i="1"/>
  <c r="W9112" i="1"/>
  <c r="Y9112" i="1" s="1"/>
  <c r="X9111" i="1"/>
  <c r="W9111" i="1"/>
  <c r="Y9111" i="1" s="1"/>
  <c r="X9110" i="1"/>
  <c r="W9110" i="1"/>
  <c r="Y9110" i="1" s="1"/>
  <c r="X9109" i="1"/>
  <c r="W9109" i="1"/>
  <c r="Y9109" i="1" s="1"/>
  <c r="X9108" i="1"/>
  <c r="W9108" i="1"/>
  <c r="Y9108" i="1" s="1"/>
  <c r="X9107" i="1"/>
  <c r="W9107" i="1"/>
  <c r="Y9107" i="1" s="1"/>
  <c r="X9106" i="1"/>
  <c r="W9106" i="1"/>
  <c r="Y9106" i="1" s="1"/>
  <c r="X9105" i="1"/>
  <c r="W9105" i="1"/>
  <c r="Y9105" i="1" s="1"/>
  <c r="X9104" i="1"/>
  <c r="W9104" i="1"/>
  <c r="Y9104" i="1" s="1"/>
  <c r="X9103" i="1"/>
  <c r="W9103" i="1"/>
  <c r="Y9103" i="1" s="1"/>
  <c r="X9102" i="1"/>
  <c r="W9102" i="1"/>
  <c r="Y9102" i="1" s="1"/>
  <c r="X9101" i="1"/>
  <c r="W9101" i="1"/>
  <c r="Y9101" i="1" s="1"/>
  <c r="X9100" i="1"/>
  <c r="W9100" i="1"/>
  <c r="Y9100" i="1" s="1"/>
  <c r="X9099" i="1"/>
  <c r="W9099" i="1"/>
  <c r="Y9099" i="1" s="1"/>
  <c r="X9098" i="1"/>
  <c r="W9098" i="1"/>
  <c r="Y9098" i="1" s="1"/>
  <c r="X9097" i="1"/>
  <c r="W9097" i="1"/>
  <c r="Y9097" i="1" s="1"/>
  <c r="X9096" i="1"/>
  <c r="W9096" i="1"/>
  <c r="Y9096" i="1" s="1"/>
  <c r="X9095" i="1"/>
  <c r="W9095" i="1"/>
  <c r="Y9095" i="1" s="1"/>
  <c r="X9094" i="1"/>
  <c r="W9094" i="1"/>
  <c r="Y9094" i="1" s="1"/>
  <c r="X9093" i="1"/>
  <c r="W9093" i="1"/>
  <c r="Y9093" i="1" s="1"/>
  <c r="X9092" i="1"/>
  <c r="W9092" i="1"/>
  <c r="Y9092" i="1" s="1"/>
  <c r="X9091" i="1"/>
  <c r="W9091" i="1"/>
  <c r="Y9091" i="1" s="1"/>
  <c r="X9090" i="1"/>
  <c r="W9090" i="1"/>
  <c r="Y9090" i="1" s="1"/>
  <c r="X9089" i="1"/>
  <c r="W9089" i="1"/>
  <c r="Y9089" i="1" s="1"/>
  <c r="X9088" i="1"/>
  <c r="W9088" i="1"/>
  <c r="Y9088" i="1" s="1"/>
  <c r="X9087" i="1"/>
  <c r="W9087" i="1"/>
  <c r="Y9087" i="1" s="1"/>
  <c r="X9086" i="1"/>
  <c r="W9086" i="1"/>
  <c r="Y9086" i="1" s="1"/>
  <c r="X9085" i="1"/>
  <c r="W9085" i="1"/>
  <c r="Y9085" i="1" s="1"/>
  <c r="X9084" i="1"/>
  <c r="W9084" i="1"/>
  <c r="Y9084" i="1" s="1"/>
  <c r="X9083" i="1"/>
  <c r="W9083" i="1"/>
  <c r="Y9083" i="1" s="1"/>
  <c r="X9082" i="1"/>
  <c r="W9082" i="1"/>
  <c r="Y9082" i="1" s="1"/>
  <c r="X9081" i="1"/>
  <c r="W9081" i="1"/>
  <c r="Y9081" i="1" s="1"/>
  <c r="X9080" i="1"/>
  <c r="W9080" i="1"/>
  <c r="Y9080" i="1" s="1"/>
  <c r="X9079" i="1"/>
  <c r="W9079" i="1"/>
  <c r="Y9079" i="1" s="1"/>
  <c r="X9078" i="1"/>
  <c r="W9078" i="1"/>
  <c r="Y9078" i="1" s="1"/>
  <c r="X9077" i="1"/>
  <c r="W9077" i="1"/>
  <c r="Y9077" i="1" s="1"/>
  <c r="X9076" i="1"/>
  <c r="W9076" i="1"/>
  <c r="Y9076" i="1" s="1"/>
  <c r="X9075" i="1"/>
  <c r="W9075" i="1"/>
  <c r="Y9075" i="1" s="1"/>
  <c r="X9074" i="1"/>
  <c r="W9074" i="1"/>
  <c r="Y9074" i="1" s="1"/>
  <c r="X9073" i="1"/>
  <c r="W9073" i="1"/>
  <c r="Y9073" i="1" s="1"/>
  <c r="X9072" i="1"/>
  <c r="W9072" i="1"/>
  <c r="Y9072" i="1" s="1"/>
  <c r="X9071" i="1"/>
  <c r="W9071" i="1"/>
  <c r="Y9071" i="1" s="1"/>
  <c r="X9070" i="1"/>
  <c r="W9070" i="1"/>
  <c r="Y9070" i="1" s="1"/>
  <c r="X9069" i="1"/>
  <c r="W9069" i="1"/>
  <c r="Y9069" i="1" s="1"/>
  <c r="X9068" i="1"/>
  <c r="W9068" i="1"/>
  <c r="Y9068" i="1" s="1"/>
  <c r="X9067" i="1"/>
  <c r="W9067" i="1"/>
  <c r="Y9067" i="1" s="1"/>
  <c r="X9066" i="1"/>
  <c r="W9066" i="1"/>
  <c r="Y9066" i="1" s="1"/>
  <c r="X9065" i="1"/>
  <c r="W9065" i="1"/>
  <c r="Y9065" i="1" s="1"/>
  <c r="X9064" i="1"/>
  <c r="W9064" i="1"/>
  <c r="Y9064" i="1" s="1"/>
  <c r="X9063" i="1"/>
  <c r="W9063" i="1"/>
  <c r="Y9063" i="1" s="1"/>
  <c r="X9062" i="1"/>
  <c r="W9062" i="1"/>
  <c r="Y9062" i="1" s="1"/>
  <c r="X9061" i="1"/>
  <c r="W9061" i="1"/>
  <c r="Y9061" i="1" s="1"/>
  <c r="X9060" i="1"/>
  <c r="W9060" i="1"/>
  <c r="Y9060" i="1" s="1"/>
  <c r="X9059" i="1"/>
  <c r="W9059" i="1"/>
  <c r="Y9059" i="1" s="1"/>
  <c r="X9058" i="1"/>
  <c r="W9058" i="1"/>
  <c r="Y9058" i="1" s="1"/>
  <c r="X9057" i="1"/>
  <c r="W9057" i="1"/>
  <c r="Y9057" i="1" s="1"/>
  <c r="X9056" i="1"/>
  <c r="W9056" i="1"/>
  <c r="Y9056" i="1" s="1"/>
  <c r="X9055" i="1"/>
  <c r="W9055" i="1"/>
  <c r="Y9055" i="1" s="1"/>
  <c r="X9054" i="1"/>
  <c r="W9054" i="1"/>
  <c r="Y9054" i="1" s="1"/>
  <c r="X9053" i="1"/>
  <c r="W9053" i="1"/>
  <c r="Y9053" i="1" s="1"/>
  <c r="X9052" i="1"/>
  <c r="W9052" i="1"/>
  <c r="Y9052" i="1" s="1"/>
  <c r="X9051" i="1"/>
  <c r="W9051" i="1"/>
  <c r="Y9051" i="1" s="1"/>
  <c r="X9050" i="1"/>
  <c r="W9050" i="1"/>
  <c r="Y9050" i="1" s="1"/>
  <c r="X9049" i="1"/>
  <c r="W9049" i="1"/>
  <c r="Y9049" i="1" s="1"/>
  <c r="X9048" i="1"/>
  <c r="W9048" i="1"/>
  <c r="Y9048" i="1" s="1"/>
  <c r="X9047" i="1"/>
  <c r="W9047" i="1"/>
  <c r="Y9047" i="1" s="1"/>
  <c r="X9046" i="1"/>
  <c r="W9046" i="1"/>
  <c r="Y9046" i="1" s="1"/>
  <c r="X9045" i="1"/>
  <c r="W9045" i="1"/>
  <c r="Y9045" i="1" s="1"/>
  <c r="X9044" i="1"/>
  <c r="W9044" i="1"/>
  <c r="Y9044" i="1" s="1"/>
  <c r="X9043" i="1"/>
  <c r="W9043" i="1"/>
  <c r="Y9043" i="1" s="1"/>
  <c r="X9042" i="1"/>
  <c r="W9042" i="1"/>
  <c r="Y9042" i="1" s="1"/>
  <c r="X9041" i="1"/>
  <c r="W9041" i="1"/>
  <c r="Y9041" i="1" s="1"/>
  <c r="X9040" i="1"/>
  <c r="W9040" i="1"/>
  <c r="Y9040" i="1" s="1"/>
  <c r="X9039" i="1"/>
  <c r="W9039" i="1"/>
  <c r="Y9039" i="1" s="1"/>
  <c r="X9038" i="1"/>
  <c r="W9038" i="1"/>
  <c r="Y9038" i="1" s="1"/>
  <c r="X9037" i="1"/>
  <c r="W9037" i="1"/>
  <c r="Y9037" i="1" s="1"/>
  <c r="X9036" i="1"/>
  <c r="W9036" i="1"/>
  <c r="Y9036" i="1" s="1"/>
  <c r="X9035" i="1"/>
  <c r="W9035" i="1"/>
  <c r="Y9035" i="1" s="1"/>
  <c r="X9034" i="1"/>
  <c r="W9034" i="1"/>
  <c r="Y9034" i="1" s="1"/>
  <c r="X9033" i="1"/>
  <c r="W9033" i="1"/>
  <c r="Y9033" i="1" s="1"/>
  <c r="X9032" i="1"/>
  <c r="W9032" i="1"/>
  <c r="Y9032" i="1" s="1"/>
  <c r="X9031" i="1"/>
  <c r="W9031" i="1"/>
  <c r="Y9031" i="1" s="1"/>
  <c r="X9030" i="1"/>
  <c r="W9030" i="1"/>
  <c r="Y9030" i="1" s="1"/>
  <c r="X9029" i="1"/>
  <c r="W9029" i="1"/>
  <c r="Y9029" i="1" s="1"/>
  <c r="X9028" i="1"/>
  <c r="W9028" i="1"/>
  <c r="Y9028" i="1" s="1"/>
  <c r="X9027" i="1"/>
  <c r="W9027" i="1"/>
  <c r="Y9027" i="1" s="1"/>
  <c r="X9026" i="1"/>
  <c r="W9026" i="1"/>
  <c r="Y9026" i="1" s="1"/>
  <c r="X9025" i="1"/>
  <c r="W9025" i="1"/>
  <c r="Y9025" i="1" s="1"/>
  <c r="X9024" i="1"/>
  <c r="W9024" i="1"/>
  <c r="Y9024" i="1" s="1"/>
  <c r="X9023" i="1"/>
  <c r="W9023" i="1"/>
  <c r="Y9023" i="1" s="1"/>
  <c r="X9022" i="1"/>
  <c r="W9022" i="1"/>
  <c r="Y9022" i="1" s="1"/>
  <c r="X9021" i="1"/>
  <c r="W9021" i="1"/>
  <c r="Y9021" i="1" s="1"/>
  <c r="X9020" i="1"/>
  <c r="W9020" i="1"/>
  <c r="Y9020" i="1" s="1"/>
  <c r="X9019" i="1"/>
  <c r="W9019" i="1"/>
  <c r="Y9019" i="1" s="1"/>
  <c r="X9018" i="1"/>
  <c r="W9018" i="1"/>
  <c r="Y9018" i="1" s="1"/>
  <c r="X9017" i="1"/>
  <c r="W9017" i="1"/>
  <c r="Y9017" i="1" s="1"/>
  <c r="X9016" i="1"/>
  <c r="W9016" i="1"/>
  <c r="Y9016" i="1" s="1"/>
  <c r="X9015" i="1"/>
  <c r="W9015" i="1"/>
  <c r="Y9015" i="1" s="1"/>
  <c r="X9014" i="1"/>
  <c r="W9014" i="1"/>
  <c r="Y9014" i="1" s="1"/>
  <c r="X9013" i="1"/>
  <c r="W9013" i="1"/>
  <c r="Y9013" i="1" s="1"/>
  <c r="X9012" i="1"/>
  <c r="W9012" i="1"/>
  <c r="Y9012" i="1" s="1"/>
  <c r="X9011" i="1"/>
  <c r="W9011" i="1"/>
  <c r="Y9011" i="1" s="1"/>
  <c r="X9010" i="1"/>
  <c r="W9010" i="1"/>
  <c r="Y9010" i="1" s="1"/>
  <c r="X9009" i="1"/>
  <c r="W9009" i="1"/>
  <c r="Y9009" i="1" s="1"/>
  <c r="X9008" i="1"/>
  <c r="W9008" i="1"/>
  <c r="Y9008" i="1" s="1"/>
  <c r="X9007" i="1"/>
  <c r="W9007" i="1"/>
  <c r="Y9007" i="1" s="1"/>
  <c r="X9006" i="1"/>
  <c r="W9006" i="1"/>
  <c r="Y9006" i="1" s="1"/>
  <c r="X9005" i="1"/>
  <c r="W9005" i="1"/>
  <c r="Y9005" i="1" s="1"/>
  <c r="X9004" i="1"/>
  <c r="W9004" i="1"/>
  <c r="Y9004" i="1" s="1"/>
  <c r="X9003" i="1"/>
  <c r="W9003" i="1"/>
  <c r="Y9003" i="1" s="1"/>
  <c r="X9002" i="1"/>
  <c r="W9002" i="1"/>
  <c r="Y9002" i="1" s="1"/>
  <c r="X9001" i="1"/>
  <c r="W9001" i="1"/>
  <c r="Y9001" i="1" s="1"/>
  <c r="X9000" i="1"/>
  <c r="W9000" i="1"/>
  <c r="Y9000" i="1" s="1"/>
  <c r="X8999" i="1"/>
  <c r="W8999" i="1"/>
  <c r="Y8999" i="1" s="1"/>
  <c r="X8998" i="1"/>
  <c r="W8998" i="1"/>
  <c r="Y8998" i="1" s="1"/>
  <c r="X8997" i="1"/>
  <c r="W8997" i="1"/>
  <c r="Y8997" i="1" s="1"/>
  <c r="X8996" i="1"/>
  <c r="W8996" i="1"/>
  <c r="Y8996" i="1" s="1"/>
  <c r="X8995" i="1"/>
  <c r="W8995" i="1"/>
  <c r="Y8995" i="1" s="1"/>
  <c r="X8994" i="1"/>
  <c r="W8994" i="1"/>
  <c r="Y8994" i="1" s="1"/>
  <c r="X8993" i="1"/>
  <c r="W8993" i="1"/>
  <c r="Y8993" i="1" s="1"/>
  <c r="X8992" i="1"/>
  <c r="W8992" i="1"/>
  <c r="Y8992" i="1" s="1"/>
  <c r="X8991" i="1"/>
  <c r="W8991" i="1"/>
  <c r="Y8991" i="1" s="1"/>
  <c r="X8990" i="1"/>
  <c r="W8990" i="1"/>
  <c r="Y8990" i="1" s="1"/>
  <c r="X8989" i="1"/>
  <c r="W8989" i="1"/>
  <c r="Y8989" i="1" s="1"/>
  <c r="X8988" i="1"/>
  <c r="W8988" i="1"/>
  <c r="Y8988" i="1" s="1"/>
  <c r="X8987" i="1"/>
  <c r="W8987" i="1"/>
  <c r="Y8987" i="1" s="1"/>
  <c r="X8986" i="1"/>
  <c r="W8986" i="1"/>
  <c r="Y8986" i="1" s="1"/>
  <c r="X8985" i="1"/>
  <c r="W8985" i="1"/>
  <c r="Y8985" i="1" s="1"/>
  <c r="X8984" i="1"/>
  <c r="W8984" i="1"/>
  <c r="Y8984" i="1" s="1"/>
  <c r="X8983" i="1"/>
  <c r="W8983" i="1"/>
  <c r="Y8983" i="1" s="1"/>
  <c r="X8982" i="1"/>
  <c r="W8982" i="1"/>
  <c r="Y8982" i="1" s="1"/>
  <c r="X8981" i="1"/>
  <c r="W8981" i="1"/>
  <c r="Y8981" i="1" s="1"/>
  <c r="X8980" i="1"/>
  <c r="W8980" i="1"/>
  <c r="Y8980" i="1" s="1"/>
  <c r="X8979" i="1"/>
  <c r="W8979" i="1"/>
  <c r="Y8979" i="1" s="1"/>
  <c r="X8978" i="1"/>
  <c r="W8978" i="1"/>
  <c r="Y8978" i="1" s="1"/>
  <c r="X8977" i="1"/>
  <c r="W8977" i="1"/>
  <c r="Y8977" i="1" s="1"/>
  <c r="X8976" i="1"/>
  <c r="W8976" i="1"/>
  <c r="Y8976" i="1" s="1"/>
  <c r="X8975" i="1"/>
  <c r="W8975" i="1"/>
  <c r="Y8975" i="1" s="1"/>
  <c r="X8974" i="1"/>
  <c r="W8974" i="1"/>
  <c r="Y8974" i="1" s="1"/>
  <c r="X8973" i="1"/>
  <c r="W8973" i="1"/>
  <c r="Y8973" i="1" s="1"/>
  <c r="X8972" i="1"/>
  <c r="W8972" i="1"/>
  <c r="Y8972" i="1" s="1"/>
  <c r="X8971" i="1"/>
  <c r="W8971" i="1"/>
  <c r="Y8971" i="1" s="1"/>
  <c r="X8970" i="1"/>
  <c r="W8970" i="1"/>
  <c r="Y8970" i="1" s="1"/>
  <c r="X8969" i="1"/>
  <c r="W8969" i="1"/>
  <c r="Y8969" i="1" s="1"/>
  <c r="X8968" i="1"/>
  <c r="W8968" i="1"/>
  <c r="Y8968" i="1" s="1"/>
  <c r="X8967" i="1"/>
  <c r="W8967" i="1"/>
  <c r="Y8967" i="1" s="1"/>
  <c r="X8966" i="1"/>
  <c r="W8966" i="1"/>
  <c r="Y8966" i="1" s="1"/>
  <c r="X8965" i="1"/>
  <c r="W8965" i="1"/>
  <c r="Y8965" i="1" s="1"/>
  <c r="X8964" i="1"/>
  <c r="W8964" i="1"/>
  <c r="Y8964" i="1" s="1"/>
  <c r="X8963" i="1"/>
  <c r="W8963" i="1"/>
  <c r="Y8963" i="1" s="1"/>
  <c r="X8962" i="1"/>
  <c r="W8962" i="1"/>
  <c r="Y8962" i="1" s="1"/>
  <c r="X8961" i="1"/>
  <c r="W8961" i="1"/>
  <c r="Y8961" i="1" s="1"/>
  <c r="X8960" i="1"/>
  <c r="W8960" i="1"/>
  <c r="Y8960" i="1" s="1"/>
  <c r="X8959" i="1"/>
  <c r="W8959" i="1"/>
  <c r="Y8959" i="1" s="1"/>
  <c r="X8958" i="1"/>
  <c r="W8958" i="1"/>
  <c r="Y8958" i="1" s="1"/>
  <c r="X8957" i="1"/>
  <c r="W8957" i="1"/>
  <c r="Y8957" i="1" s="1"/>
  <c r="X8956" i="1"/>
  <c r="W8956" i="1"/>
  <c r="Y8956" i="1" s="1"/>
  <c r="X8955" i="1"/>
  <c r="W8955" i="1"/>
  <c r="Y8955" i="1" s="1"/>
  <c r="X8954" i="1"/>
  <c r="W8954" i="1"/>
  <c r="Y8954" i="1" s="1"/>
  <c r="X8953" i="1"/>
  <c r="W8953" i="1"/>
  <c r="Y8953" i="1" s="1"/>
  <c r="X8952" i="1"/>
  <c r="W8952" i="1"/>
  <c r="Y8952" i="1" s="1"/>
  <c r="X8951" i="1"/>
  <c r="W8951" i="1"/>
  <c r="Y8951" i="1" s="1"/>
  <c r="X8950" i="1"/>
  <c r="W8950" i="1"/>
  <c r="Y8950" i="1" s="1"/>
  <c r="X8949" i="1"/>
  <c r="W8949" i="1"/>
  <c r="Y8949" i="1" s="1"/>
  <c r="X8948" i="1"/>
  <c r="W8948" i="1"/>
  <c r="Y8948" i="1" s="1"/>
  <c r="X8947" i="1"/>
  <c r="W8947" i="1"/>
  <c r="Y8947" i="1" s="1"/>
  <c r="X8946" i="1"/>
  <c r="W8946" i="1"/>
  <c r="Y8946" i="1" s="1"/>
  <c r="X8945" i="1"/>
  <c r="W8945" i="1"/>
  <c r="Y8945" i="1" s="1"/>
  <c r="X8944" i="1"/>
  <c r="W8944" i="1"/>
  <c r="Y8944" i="1" s="1"/>
  <c r="X8943" i="1"/>
  <c r="W8943" i="1"/>
  <c r="Y8943" i="1" s="1"/>
  <c r="X8942" i="1"/>
  <c r="W8942" i="1"/>
  <c r="Y8942" i="1" s="1"/>
  <c r="X8941" i="1"/>
  <c r="W8941" i="1"/>
  <c r="Y8941" i="1" s="1"/>
  <c r="X8940" i="1"/>
  <c r="W8940" i="1"/>
  <c r="Y8940" i="1" s="1"/>
  <c r="X8939" i="1"/>
  <c r="W8939" i="1"/>
  <c r="Y8939" i="1" s="1"/>
  <c r="X8938" i="1"/>
  <c r="W8938" i="1"/>
  <c r="Y8938" i="1" s="1"/>
  <c r="X8937" i="1"/>
  <c r="W8937" i="1"/>
  <c r="Y8937" i="1" s="1"/>
  <c r="X8936" i="1"/>
  <c r="W8936" i="1"/>
  <c r="Y8936" i="1" s="1"/>
  <c r="X8935" i="1"/>
  <c r="W8935" i="1"/>
  <c r="Y8935" i="1" s="1"/>
  <c r="X8934" i="1"/>
  <c r="W8934" i="1"/>
  <c r="Y8934" i="1" s="1"/>
  <c r="X8933" i="1"/>
  <c r="W8933" i="1"/>
  <c r="Y8933" i="1" s="1"/>
  <c r="X8932" i="1"/>
  <c r="W8932" i="1"/>
  <c r="Y8932" i="1" s="1"/>
  <c r="X8931" i="1"/>
  <c r="W8931" i="1"/>
  <c r="Y8931" i="1" s="1"/>
  <c r="X8930" i="1"/>
  <c r="W8930" i="1"/>
  <c r="Y8930" i="1" s="1"/>
  <c r="X8929" i="1"/>
  <c r="W8929" i="1"/>
  <c r="Y8929" i="1" s="1"/>
  <c r="X8928" i="1"/>
  <c r="W8928" i="1"/>
  <c r="Y8928" i="1" s="1"/>
  <c r="X8927" i="1"/>
  <c r="W8927" i="1"/>
  <c r="Y8927" i="1" s="1"/>
  <c r="X8926" i="1"/>
  <c r="W8926" i="1"/>
  <c r="Y8926" i="1" s="1"/>
  <c r="X8925" i="1"/>
  <c r="W8925" i="1"/>
  <c r="Y8925" i="1" s="1"/>
  <c r="X8924" i="1"/>
  <c r="W8924" i="1"/>
  <c r="Y8924" i="1" s="1"/>
  <c r="X8923" i="1"/>
  <c r="W8923" i="1"/>
  <c r="Y8923" i="1" s="1"/>
  <c r="X8922" i="1"/>
  <c r="W8922" i="1"/>
  <c r="Y8922" i="1" s="1"/>
  <c r="X8921" i="1"/>
  <c r="W8921" i="1"/>
  <c r="Y8921" i="1" s="1"/>
  <c r="X8920" i="1"/>
  <c r="W8920" i="1"/>
  <c r="Y8920" i="1" s="1"/>
  <c r="X8919" i="1"/>
  <c r="W8919" i="1"/>
  <c r="Y8919" i="1" s="1"/>
  <c r="X8918" i="1"/>
  <c r="W8918" i="1"/>
  <c r="Y8918" i="1" s="1"/>
  <c r="X8917" i="1"/>
  <c r="W8917" i="1"/>
  <c r="Y8917" i="1" s="1"/>
  <c r="X8916" i="1"/>
  <c r="W8916" i="1"/>
  <c r="Y8916" i="1" s="1"/>
  <c r="X8915" i="1"/>
  <c r="W8915" i="1"/>
  <c r="Y8915" i="1" s="1"/>
  <c r="X8914" i="1"/>
  <c r="W8914" i="1"/>
  <c r="Y8914" i="1" s="1"/>
  <c r="X8913" i="1"/>
  <c r="W8913" i="1"/>
  <c r="Y8913" i="1" s="1"/>
  <c r="X8912" i="1"/>
  <c r="W8912" i="1"/>
  <c r="Y8912" i="1" s="1"/>
  <c r="X8911" i="1"/>
  <c r="W8911" i="1"/>
  <c r="Y8911" i="1" s="1"/>
  <c r="X8910" i="1"/>
  <c r="W8910" i="1"/>
  <c r="Y8910" i="1" s="1"/>
  <c r="X8909" i="1"/>
  <c r="W8909" i="1"/>
  <c r="Y8909" i="1" s="1"/>
  <c r="X8908" i="1"/>
  <c r="W8908" i="1"/>
  <c r="Y8908" i="1" s="1"/>
  <c r="X8907" i="1"/>
  <c r="W8907" i="1"/>
  <c r="Y8907" i="1" s="1"/>
  <c r="X8906" i="1"/>
  <c r="W8906" i="1"/>
  <c r="Y8906" i="1" s="1"/>
  <c r="X8905" i="1"/>
  <c r="W8905" i="1"/>
  <c r="Y8905" i="1" s="1"/>
  <c r="X8904" i="1"/>
  <c r="W8904" i="1"/>
  <c r="Y8904" i="1" s="1"/>
  <c r="X8903" i="1"/>
  <c r="W8903" i="1"/>
  <c r="Y8903" i="1" s="1"/>
  <c r="X8902" i="1"/>
  <c r="W8902" i="1"/>
  <c r="Y8902" i="1" s="1"/>
  <c r="X8901" i="1"/>
  <c r="W8901" i="1"/>
  <c r="Y8901" i="1" s="1"/>
  <c r="X8900" i="1"/>
  <c r="W8900" i="1"/>
  <c r="Y8900" i="1" s="1"/>
  <c r="X8899" i="1"/>
  <c r="W8899" i="1"/>
  <c r="Y8899" i="1" s="1"/>
  <c r="X8898" i="1"/>
  <c r="W8898" i="1"/>
  <c r="Y8898" i="1" s="1"/>
  <c r="X8897" i="1"/>
  <c r="W8897" i="1"/>
  <c r="Y8897" i="1" s="1"/>
  <c r="X8896" i="1"/>
  <c r="W8896" i="1"/>
  <c r="Y8896" i="1" s="1"/>
  <c r="X8895" i="1"/>
  <c r="W8895" i="1"/>
  <c r="Y8895" i="1" s="1"/>
  <c r="X8894" i="1"/>
  <c r="W8894" i="1"/>
  <c r="Y8894" i="1" s="1"/>
  <c r="X8893" i="1"/>
  <c r="W8893" i="1"/>
  <c r="Y8893" i="1" s="1"/>
  <c r="X8892" i="1"/>
  <c r="W8892" i="1"/>
  <c r="Y8892" i="1" s="1"/>
  <c r="X8891" i="1"/>
  <c r="W8891" i="1"/>
  <c r="Y8891" i="1" s="1"/>
  <c r="X8890" i="1"/>
  <c r="W8890" i="1"/>
  <c r="Y8890" i="1" s="1"/>
  <c r="X8889" i="1"/>
  <c r="W8889" i="1"/>
  <c r="Y8889" i="1" s="1"/>
  <c r="X8888" i="1"/>
  <c r="W8888" i="1"/>
  <c r="Y8888" i="1" s="1"/>
  <c r="X8887" i="1"/>
  <c r="W8887" i="1"/>
  <c r="Y8887" i="1" s="1"/>
  <c r="X8886" i="1"/>
  <c r="W8886" i="1"/>
  <c r="Y8886" i="1" s="1"/>
  <c r="X8885" i="1"/>
  <c r="W8885" i="1"/>
  <c r="Y8885" i="1" s="1"/>
  <c r="X8884" i="1"/>
  <c r="W8884" i="1"/>
  <c r="Y8884" i="1" s="1"/>
  <c r="X8883" i="1"/>
  <c r="W8883" i="1"/>
  <c r="Y8883" i="1" s="1"/>
  <c r="X8882" i="1"/>
  <c r="W8882" i="1"/>
  <c r="Y8882" i="1" s="1"/>
  <c r="X8881" i="1"/>
  <c r="W8881" i="1"/>
  <c r="Y8881" i="1" s="1"/>
  <c r="X8880" i="1"/>
  <c r="W8880" i="1"/>
  <c r="Y8880" i="1" s="1"/>
  <c r="X8879" i="1"/>
  <c r="W8879" i="1"/>
  <c r="Y8879" i="1" s="1"/>
  <c r="X8878" i="1"/>
  <c r="W8878" i="1"/>
  <c r="Y8878" i="1" s="1"/>
  <c r="X8877" i="1"/>
  <c r="W8877" i="1"/>
  <c r="Y8877" i="1" s="1"/>
  <c r="X8876" i="1"/>
  <c r="W8876" i="1"/>
  <c r="Y8876" i="1" s="1"/>
  <c r="X8875" i="1"/>
  <c r="W8875" i="1"/>
  <c r="Y8875" i="1" s="1"/>
  <c r="X8874" i="1"/>
  <c r="W8874" i="1"/>
  <c r="Y8874" i="1" s="1"/>
  <c r="X8873" i="1"/>
  <c r="W8873" i="1"/>
  <c r="Y8873" i="1" s="1"/>
  <c r="X8872" i="1"/>
  <c r="W8872" i="1"/>
  <c r="Y8872" i="1" s="1"/>
  <c r="X8871" i="1"/>
  <c r="W8871" i="1"/>
  <c r="Y8871" i="1" s="1"/>
  <c r="X8870" i="1"/>
  <c r="W8870" i="1"/>
  <c r="Y8870" i="1" s="1"/>
  <c r="X8869" i="1"/>
  <c r="W8869" i="1"/>
  <c r="Y8869" i="1" s="1"/>
  <c r="X8868" i="1"/>
  <c r="W8868" i="1"/>
  <c r="Y8868" i="1" s="1"/>
  <c r="X8867" i="1"/>
  <c r="W8867" i="1"/>
  <c r="Y8867" i="1" s="1"/>
  <c r="X8866" i="1"/>
  <c r="W8866" i="1"/>
  <c r="Y8866" i="1" s="1"/>
  <c r="X8865" i="1"/>
  <c r="W8865" i="1"/>
  <c r="Y8865" i="1" s="1"/>
  <c r="X8864" i="1"/>
  <c r="W8864" i="1"/>
  <c r="Y8864" i="1" s="1"/>
  <c r="X8863" i="1"/>
  <c r="W8863" i="1"/>
  <c r="Y8863" i="1" s="1"/>
  <c r="X8862" i="1"/>
  <c r="W8862" i="1"/>
  <c r="Y8862" i="1" s="1"/>
  <c r="X8861" i="1"/>
  <c r="W8861" i="1"/>
  <c r="Y8861" i="1" s="1"/>
  <c r="X8860" i="1"/>
  <c r="W8860" i="1"/>
  <c r="Y8860" i="1" s="1"/>
  <c r="X8859" i="1"/>
  <c r="W8859" i="1"/>
  <c r="Y8859" i="1" s="1"/>
  <c r="X8858" i="1"/>
  <c r="W8858" i="1"/>
  <c r="Y8858" i="1" s="1"/>
  <c r="X8857" i="1"/>
  <c r="W8857" i="1"/>
  <c r="Y8857" i="1" s="1"/>
  <c r="X8856" i="1"/>
  <c r="W8856" i="1"/>
  <c r="Y8856" i="1" s="1"/>
  <c r="X8855" i="1"/>
  <c r="W8855" i="1"/>
  <c r="Y8855" i="1" s="1"/>
  <c r="X8854" i="1"/>
  <c r="W8854" i="1"/>
  <c r="Y8854" i="1" s="1"/>
  <c r="X8853" i="1"/>
  <c r="W8853" i="1"/>
  <c r="Y8853" i="1" s="1"/>
  <c r="X8852" i="1"/>
  <c r="W8852" i="1"/>
  <c r="Y8852" i="1" s="1"/>
  <c r="X8851" i="1"/>
  <c r="W8851" i="1"/>
  <c r="Y8851" i="1" s="1"/>
  <c r="X8850" i="1"/>
  <c r="W8850" i="1"/>
  <c r="Y8850" i="1" s="1"/>
  <c r="X8849" i="1"/>
  <c r="W8849" i="1"/>
  <c r="Y8849" i="1" s="1"/>
  <c r="X8848" i="1"/>
  <c r="W8848" i="1"/>
  <c r="Y8848" i="1" s="1"/>
  <c r="X8847" i="1"/>
  <c r="W8847" i="1"/>
  <c r="Y8847" i="1" s="1"/>
  <c r="X8846" i="1"/>
  <c r="W8846" i="1"/>
  <c r="Y8846" i="1" s="1"/>
  <c r="X8845" i="1"/>
  <c r="W8845" i="1"/>
  <c r="Y8845" i="1" s="1"/>
  <c r="X8844" i="1"/>
  <c r="W8844" i="1"/>
  <c r="Y8844" i="1" s="1"/>
  <c r="X8843" i="1"/>
  <c r="W8843" i="1"/>
  <c r="Y8843" i="1" s="1"/>
  <c r="X8842" i="1"/>
  <c r="W8842" i="1"/>
  <c r="Y8842" i="1" s="1"/>
  <c r="X8841" i="1"/>
  <c r="W8841" i="1"/>
  <c r="Y8841" i="1" s="1"/>
  <c r="X8840" i="1"/>
  <c r="W8840" i="1"/>
  <c r="Y8840" i="1" s="1"/>
  <c r="X8839" i="1"/>
  <c r="W8839" i="1"/>
  <c r="Y8839" i="1" s="1"/>
  <c r="X8838" i="1"/>
  <c r="W8838" i="1"/>
  <c r="Y8838" i="1" s="1"/>
  <c r="X8837" i="1"/>
  <c r="W8837" i="1"/>
  <c r="Y8837" i="1" s="1"/>
  <c r="X8836" i="1"/>
  <c r="W8836" i="1"/>
  <c r="Y8836" i="1" s="1"/>
  <c r="X8835" i="1"/>
  <c r="W8835" i="1"/>
  <c r="Y8835" i="1" s="1"/>
  <c r="X8834" i="1"/>
  <c r="W8834" i="1"/>
  <c r="Y8834" i="1" s="1"/>
  <c r="X8833" i="1"/>
  <c r="W8833" i="1"/>
  <c r="Y8833" i="1" s="1"/>
  <c r="X8832" i="1"/>
  <c r="W8832" i="1"/>
  <c r="Y8832" i="1" s="1"/>
  <c r="X8831" i="1"/>
  <c r="W8831" i="1"/>
  <c r="Y8831" i="1" s="1"/>
  <c r="X8830" i="1"/>
  <c r="W8830" i="1"/>
  <c r="Y8830" i="1" s="1"/>
  <c r="X8829" i="1"/>
  <c r="W8829" i="1"/>
  <c r="Y8829" i="1" s="1"/>
  <c r="X8828" i="1"/>
  <c r="W8828" i="1"/>
  <c r="Y8828" i="1" s="1"/>
  <c r="X8827" i="1"/>
  <c r="W8827" i="1"/>
  <c r="Y8827" i="1" s="1"/>
  <c r="X8826" i="1"/>
  <c r="W8826" i="1"/>
  <c r="Y8826" i="1" s="1"/>
  <c r="X8825" i="1"/>
  <c r="W8825" i="1"/>
  <c r="Y8825" i="1" s="1"/>
  <c r="X8824" i="1"/>
  <c r="W8824" i="1"/>
  <c r="Y8824" i="1" s="1"/>
  <c r="X8823" i="1"/>
  <c r="W8823" i="1"/>
  <c r="Y8823" i="1" s="1"/>
  <c r="X8822" i="1"/>
  <c r="W8822" i="1"/>
  <c r="Y8822" i="1" s="1"/>
  <c r="X8821" i="1"/>
  <c r="W8821" i="1"/>
  <c r="Y8821" i="1" s="1"/>
  <c r="X8820" i="1"/>
  <c r="W8820" i="1"/>
  <c r="Y8820" i="1" s="1"/>
  <c r="X8819" i="1"/>
  <c r="W8819" i="1"/>
  <c r="Y8819" i="1" s="1"/>
  <c r="X8818" i="1"/>
  <c r="W8818" i="1"/>
  <c r="Y8818" i="1" s="1"/>
  <c r="X8817" i="1"/>
  <c r="W8817" i="1"/>
  <c r="Y8817" i="1" s="1"/>
  <c r="X8816" i="1"/>
  <c r="W8816" i="1"/>
  <c r="Y8816" i="1" s="1"/>
  <c r="X8815" i="1"/>
  <c r="W8815" i="1"/>
  <c r="Y8815" i="1" s="1"/>
  <c r="X8814" i="1"/>
  <c r="W8814" i="1"/>
  <c r="Y8814" i="1" s="1"/>
  <c r="X8813" i="1"/>
  <c r="W8813" i="1"/>
  <c r="Y8813" i="1" s="1"/>
  <c r="X8812" i="1"/>
  <c r="W8812" i="1"/>
  <c r="Y8812" i="1" s="1"/>
  <c r="X8811" i="1"/>
  <c r="W8811" i="1"/>
  <c r="Y8811" i="1" s="1"/>
  <c r="X8810" i="1"/>
  <c r="W8810" i="1"/>
  <c r="Y8810" i="1" s="1"/>
  <c r="X8809" i="1"/>
  <c r="W8809" i="1"/>
  <c r="Y8809" i="1" s="1"/>
  <c r="X8808" i="1"/>
  <c r="W8808" i="1"/>
  <c r="Y8808" i="1" s="1"/>
  <c r="X8807" i="1"/>
  <c r="W8807" i="1"/>
  <c r="Y8807" i="1" s="1"/>
  <c r="X8806" i="1"/>
  <c r="W8806" i="1"/>
  <c r="Y8806" i="1" s="1"/>
  <c r="X8805" i="1"/>
  <c r="W8805" i="1"/>
  <c r="Y8805" i="1" s="1"/>
  <c r="X8804" i="1"/>
  <c r="W8804" i="1"/>
  <c r="Y8804" i="1" s="1"/>
  <c r="X8803" i="1"/>
  <c r="W8803" i="1"/>
  <c r="Y8803" i="1" s="1"/>
  <c r="X8802" i="1"/>
  <c r="W8802" i="1"/>
  <c r="Y8802" i="1" s="1"/>
  <c r="X8801" i="1"/>
  <c r="W8801" i="1"/>
  <c r="Y8801" i="1" s="1"/>
  <c r="X8800" i="1"/>
  <c r="W8800" i="1"/>
  <c r="Y8800" i="1" s="1"/>
  <c r="X8799" i="1"/>
  <c r="W8799" i="1"/>
  <c r="Y8799" i="1" s="1"/>
  <c r="X8798" i="1"/>
  <c r="W8798" i="1"/>
  <c r="Y8798" i="1" s="1"/>
  <c r="X8797" i="1"/>
  <c r="W8797" i="1"/>
  <c r="Y8797" i="1" s="1"/>
  <c r="X8796" i="1"/>
  <c r="W8796" i="1"/>
  <c r="Y8796" i="1" s="1"/>
  <c r="X8795" i="1"/>
  <c r="W8795" i="1"/>
  <c r="Y8795" i="1" s="1"/>
  <c r="X8794" i="1"/>
  <c r="W8794" i="1"/>
  <c r="Y8794" i="1" s="1"/>
  <c r="X8793" i="1"/>
  <c r="W8793" i="1"/>
  <c r="Y8793" i="1" s="1"/>
  <c r="X8792" i="1"/>
  <c r="W8792" i="1"/>
  <c r="Y8792" i="1" s="1"/>
  <c r="X8791" i="1"/>
  <c r="W8791" i="1"/>
  <c r="Y8791" i="1" s="1"/>
  <c r="X8790" i="1"/>
  <c r="W8790" i="1"/>
  <c r="Y8790" i="1" s="1"/>
  <c r="X8789" i="1"/>
  <c r="W8789" i="1"/>
  <c r="Y8789" i="1" s="1"/>
  <c r="X8788" i="1"/>
  <c r="W8788" i="1"/>
  <c r="Y8788" i="1" s="1"/>
  <c r="X8787" i="1"/>
  <c r="W8787" i="1"/>
  <c r="Y8787" i="1" s="1"/>
  <c r="X8786" i="1"/>
  <c r="W8786" i="1"/>
  <c r="Y8786" i="1" s="1"/>
  <c r="X8785" i="1"/>
  <c r="W8785" i="1"/>
  <c r="Y8785" i="1" s="1"/>
  <c r="X8784" i="1"/>
  <c r="W8784" i="1"/>
  <c r="Y8784" i="1" s="1"/>
  <c r="X8783" i="1"/>
  <c r="W8783" i="1"/>
  <c r="Y8783" i="1" s="1"/>
  <c r="X8782" i="1"/>
  <c r="W8782" i="1"/>
  <c r="Y8782" i="1" s="1"/>
  <c r="X8781" i="1"/>
  <c r="W8781" i="1"/>
  <c r="Y8781" i="1" s="1"/>
  <c r="X8780" i="1"/>
  <c r="W8780" i="1"/>
  <c r="Y8780" i="1" s="1"/>
  <c r="X8779" i="1"/>
  <c r="W8779" i="1"/>
  <c r="Y8779" i="1" s="1"/>
  <c r="X8778" i="1"/>
  <c r="W8778" i="1"/>
  <c r="Y8778" i="1" s="1"/>
  <c r="X8777" i="1"/>
  <c r="W8777" i="1"/>
  <c r="Y8777" i="1" s="1"/>
  <c r="X8776" i="1"/>
  <c r="W8776" i="1"/>
  <c r="Y8776" i="1" s="1"/>
  <c r="X8775" i="1"/>
  <c r="W8775" i="1"/>
  <c r="Y8775" i="1" s="1"/>
  <c r="X8774" i="1"/>
  <c r="W8774" i="1"/>
  <c r="Y8774" i="1" s="1"/>
  <c r="X8773" i="1"/>
  <c r="W8773" i="1"/>
  <c r="Y8773" i="1" s="1"/>
  <c r="X8772" i="1"/>
  <c r="W8772" i="1"/>
  <c r="Y8772" i="1" s="1"/>
  <c r="X8771" i="1"/>
  <c r="W8771" i="1"/>
  <c r="Y8771" i="1" s="1"/>
  <c r="X8770" i="1"/>
  <c r="W8770" i="1"/>
  <c r="Y8770" i="1" s="1"/>
  <c r="X8769" i="1"/>
  <c r="W8769" i="1"/>
  <c r="Y8769" i="1" s="1"/>
  <c r="X8768" i="1"/>
  <c r="W8768" i="1"/>
  <c r="Y8768" i="1" s="1"/>
  <c r="X8767" i="1"/>
  <c r="W8767" i="1"/>
  <c r="Y8767" i="1" s="1"/>
  <c r="X8766" i="1"/>
  <c r="W8766" i="1"/>
  <c r="Y8766" i="1" s="1"/>
  <c r="X8765" i="1"/>
  <c r="W8765" i="1"/>
  <c r="Y8765" i="1" s="1"/>
  <c r="X8764" i="1"/>
  <c r="W8764" i="1"/>
  <c r="Y8764" i="1" s="1"/>
  <c r="X8763" i="1"/>
  <c r="W8763" i="1"/>
  <c r="Y8763" i="1" s="1"/>
  <c r="X8762" i="1"/>
  <c r="W8762" i="1"/>
  <c r="Y8762" i="1" s="1"/>
  <c r="X8761" i="1"/>
  <c r="W8761" i="1"/>
  <c r="Y8761" i="1" s="1"/>
  <c r="X8760" i="1"/>
  <c r="W8760" i="1"/>
  <c r="Y8760" i="1" s="1"/>
  <c r="X8759" i="1"/>
  <c r="W8759" i="1"/>
  <c r="Y8759" i="1" s="1"/>
  <c r="X8758" i="1"/>
  <c r="W8758" i="1"/>
  <c r="Y8758" i="1" s="1"/>
  <c r="X8757" i="1"/>
  <c r="W8757" i="1"/>
  <c r="Y8757" i="1" s="1"/>
  <c r="X8756" i="1"/>
  <c r="W8756" i="1"/>
  <c r="Y8756" i="1" s="1"/>
  <c r="X8755" i="1"/>
  <c r="W8755" i="1"/>
  <c r="Y8755" i="1" s="1"/>
  <c r="X8754" i="1"/>
  <c r="W8754" i="1"/>
  <c r="Y8754" i="1" s="1"/>
  <c r="X8753" i="1"/>
  <c r="W8753" i="1"/>
  <c r="Y8753" i="1" s="1"/>
  <c r="X8752" i="1"/>
  <c r="W8752" i="1"/>
  <c r="Y8752" i="1" s="1"/>
  <c r="X8751" i="1"/>
  <c r="W8751" i="1"/>
  <c r="Y8751" i="1" s="1"/>
  <c r="X8750" i="1"/>
  <c r="W8750" i="1"/>
  <c r="Y8750" i="1" s="1"/>
  <c r="X8749" i="1"/>
  <c r="W8749" i="1"/>
  <c r="Y8749" i="1" s="1"/>
  <c r="X8748" i="1"/>
  <c r="W8748" i="1"/>
  <c r="Y8748" i="1" s="1"/>
  <c r="X8747" i="1"/>
  <c r="W8747" i="1"/>
  <c r="Y8747" i="1" s="1"/>
  <c r="X8746" i="1"/>
  <c r="W8746" i="1"/>
  <c r="Y8746" i="1" s="1"/>
  <c r="X8745" i="1"/>
  <c r="W8745" i="1"/>
  <c r="Y8745" i="1" s="1"/>
  <c r="X8744" i="1"/>
  <c r="W8744" i="1"/>
  <c r="Y8744" i="1" s="1"/>
  <c r="X8743" i="1"/>
  <c r="W8743" i="1"/>
  <c r="Y8743" i="1" s="1"/>
  <c r="X8742" i="1"/>
  <c r="W8742" i="1"/>
  <c r="Y8742" i="1" s="1"/>
  <c r="X8741" i="1"/>
  <c r="W8741" i="1"/>
  <c r="Y8741" i="1" s="1"/>
  <c r="X8740" i="1"/>
  <c r="W8740" i="1"/>
  <c r="Y8740" i="1" s="1"/>
  <c r="X8739" i="1"/>
  <c r="W8739" i="1"/>
  <c r="Y8739" i="1" s="1"/>
  <c r="X8738" i="1"/>
  <c r="W8738" i="1"/>
  <c r="Y8738" i="1" s="1"/>
  <c r="X8737" i="1"/>
  <c r="W8737" i="1"/>
  <c r="Y8737" i="1" s="1"/>
  <c r="X8736" i="1"/>
  <c r="W8736" i="1"/>
  <c r="Y8736" i="1" s="1"/>
  <c r="X8735" i="1"/>
  <c r="W8735" i="1"/>
  <c r="Y8735" i="1" s="1"/>
  <c r="X8734" i="1"/>
  <c r="W8734" i="1"/>
  <c r="Y8734" i="1" s="1"/>
  <c r="X8733" i="1"/>
  <c r="W8733" i="1"/>
  <c r="Y8733" i="1" s="1"/>
  <c r="X8732" i="1"/>
  <c r="W8732" i="1"/>
  <c r="Y8732" i="1" s="1"/>
  <c r="X8731" i="1"/>
  <c r="W8731" i="1"/>
  <c r="Y8731" i="1" s="1"/>
  <c r="X8730" i="1"/>
  <c r="W8730" i="1"/>
  <c r="Y8730" i="1" s="1"/>
  <c r="X8729" i="1"/>
  <c r="W8729" i="1"/>
  <c r="Y8729" i="1" s="1"/>
  <c r="X8728" i="1"/>
  <c r="W8728" i="1"/>
  <c r="Y8728" i="1" s="1"/>
  <c r="X8727" i="1"/>
  <c r="W8727" i="1"/>
  <c r="Y8727" i="1" s="1"/>
  <c r="X8726" i="1"/>
  <c r="W8726" i="1"/>
  <c r="Y8726" i="1" s="1"/>
  <c r="X8725" i="1"/>
  <c r="W8725" i="1"/>
  <c r="Y8725" i="1" s="1"/>
  <c r="X8724" i="1"/>
  <c r="W8724" i="1"/>
  <c r="Y8724" i="1" s="1"/>
  <c r="X8723" i="1"/>
  <c r="W8723" i="1"/>
  <c r="Y8723" i="1" s="1"/>
  <c r="X8722" i="1"/>
  <c r="W8722" i="1"/>
  <c r="Y8722" i="1" s="1"/>
  <c r="X8721" i="1"/>
  <c r="W8721" i="1"/>
  <c r="Y8721" i="1" s="1"/>
  <c r="X8720" i="1"/>
  <c r="W8720" i="1"/>
  <c r="Y8720" i="1" s="1"/>
  <c r="X8719" i="1"/>
  <c r="W8719" i="1"/>
  <c r="Y8719" i="1" s="1"/>
  <c r="X8718" i="1"/>
  <c r="W8718" i="1"/>
  <c r="Y8718" i="1" s="1"/>
  <c r="X8717" i="1"/>
  <c r="W8717" i="1"/>
  <c r="Y8717" i="1" s="1"/>
  <c r="X8716" i="1"/>
  <c r="W8716" i="1"/>
  <c r="Y8716" i="1" s="1"/>
  <c r="X8715" i="1"/>
  <c r="W8715" i="1"/>
  <c r="Y8715" i="1" s="1"/>
  <c r="X8714" i="1"/>
  <c r="W8714" i="1"/>
  <c r="Y8714" i="1" s="1"/>
  <c r="X8713" i="1"/>
  <c r="W8713" i="1"/>
  <c r="Y8713" i="1" s="1"/>
  <c r="X8712" i="1"/>
  <c r="W8712" i="1"/>
  <c r="Y8712" i="1" s="1"/>
  <c r="X8711" i="1"/>
  <c r="W8711" i="1"/>
  <c r="Y8711" i="1" s="1"/>
  <c r="X8710" i="1"/>
  <c r="W8710" i="1"/>
  <c r="Y8710" i="1" s="1"/>
  <c r="X8709" i="1"/>
  <c r="W8709" i="1"/>
  <c r="Y8709" i="1" s="1"/>
  <c r="X8708" i="1"/>
  <c r="W8708" i="1"/>
  <c r="Y8708" i="1" s="1"/>
  <c r="X8707" i="1"/>
  <c r="W8707" i="1"/>
  <c r="Y8707" i="1" s="1"/>
  <c r="X8706" i="1"/>
  <c r="W8706" i="1"/>
  <c r="Y8706" i="1" s="1"/>
  <c r="X8705" i="1"/>
  <c r="W8705" i="1"/>
  <c r="Y8705" i="1" s="1"/>
  <c r="X8704" i="1"/>
  <c r="W8704" i="1"/>
  <c r="Y8704" i="1" s="1"/>
  <c r="X8703" i="1"/>
  <c r="W8703" i="1"/>
  <c r="Y8703" i="1" s="1"/>
  <c r="X8702" i="1"/>
  <c r="W8702" i="1"/>
  <c r="Y8702" i="1" s="1"/>
  <c r="X8701" i="1"/>
  <c r="W8701" i="1"/>
  <c r="Y8701" i="1" s="1"/>
  <c r="X8700" i="1"/>
  <c r="W8700" i="1"/>
  <c r="Y8700" i="1" s="1"/>
  <c r="X8699" i="1"/>
  <c r="W8699" i="1"/>
  <c r="Y8699" i="1" s="1"/>
  <c r="X8698" i="1"/>
  <c r="W8698" i="1"/>
  <c r="Y8698" i="1" s="1"/>
  <c r="X8697" i="1"/>
  <c r="W8697" i="1"/>
  <c r="Y8697" i="1" s="1"/>
  <c r="X8696" i="1"/>
  <c r="W8696" i="1"/>
  <c r="Y8696" i="1" s="1"/>
  <c r="X8695" i="1"/>
  <c r="W8695" i="1"/>
  <c r="Y8695" i="1" s="1"/>
  <c r="X8694" i="1"/>
  <c r="W8694" i="1"/>
  <c r="Y8694" i="1" s="1"/>
  <c r="X8693" i="1"/>
  <c r="W8693" i="1"/>
  <c r="Y8693" i="1" s="1"/>
  <c r="X8692" i="1"/>
  <c r="W8692" i="1"/>
  <c r="Y8692" i="1" s="1"/>
  <c r="X8691" i="1"/>
  <c r="W8691" i="1"/>
  <c r="Y8691" i="1" s="1"/>
  <c r="X8690" i="1"/>
  <c r="W8690" i="1"/>
  <c r="Y8690" i="1" s="1"/>
  <c r="X8689" i="1"/>
  <c r="W8689" i="1"/>
  <c r="Y8689" i="1" s="1"/>
  <c r="X8688" i="1"/>
  <c r="W8688" i="1"/>
  <c r="Y8688" i="1" s="1"/>
  <c r="X8687" i="1"/>
  <c r="W8687" i="1"/>
  <c r="Y8687" i="1" s="1"/>
  <c r="X8686" i="1"/>
  <c r="W8686" i="1"/>
  <c r="Y8686" i="1" s="1"/>
  <c r="X8685" i="1"/>
  <c r="W8685" i="1"/>
  <c r="Y8685" i="1" s="1"/>
  <c r="X8684" i="1"/>
  <c r="W8684" i="1"/>
  <c r="Y8684" i="1" s="1"/>
  <c r="X8683" i="1"/>
  <c r="W8683" i="1"/>
  <c r="Y8683" i="1" s="1"/>
  <c r="X8682" i="1"/>
  <c r="W8682" i="1"/>
  <c r="Y8682" i="1" s="1"/>
  <c r="X8681" i="1"/>
  <c r="W8681" i="1"/>
  <c r="Y8681" i="1" s="1"/>
  <c r="X8680" i="1"/>
  <c r="W8680" i="1"/>
  <c r="Y8680" i="1" s="1"/>
  <c r="X8679" i="1"/>
  <c r="W8679" i="1"/>
  <c r="Y8679" i="1" s="1"/>
  <c r="X8678" i="1"/>
  <c r="W8678" i="1"/>
  <c r="Y8678" i="1" s="1"/>
  <c r="X8677" i="1"/>
  <c r="W8677" i="1"/>
  <c r="Y8677" i="1" s="1"/>
  <c r="X8676" i="1"/>
  <c r="W8676" i="1"/>
  <c r="Y8676" i="1" s="1"/>
  <c r="X8675" i="1"/>
  <c r="W8675" i="1"/>
  <c r="Y8675" i="1" s="1"/>
  <c r="X8674" i="1"/>
  <c r="W8674" i="1"/>
  <c r="Y8674" i="1" s="1"/>
  <c r="X8673" i="1"/>
  <c r="W8673" i="1"/>
  <c r="Y8673" i="1" s="1"/>
  <c r="X8672" i="1"/>
  <c r="W8672" i="1"/>
  <c r="Y8672" i="1" s="1"/>
  <c r="X8671" i="1"/>
  <c r="W8671" i="1"/>
  <c r="Y8671" i="1" s="1"/>
  <c r="X8670" i="1"/>
  <c r="W8670" i="1"/>
  <c r="Y8670" i="1" s="1"/>
  <c r="X8669" i="1"/>
  <c r="W8669" i="1"/>
  <c r="Y8669" i="1" s="1"/>
  <c r="X8668" i="1"/>
  <c r="W8668" i="1"/>
  <c r="Y8668" i="1" s="1"/>
  <c r="X8667" i="1"/>
  <c r="W8667" i="1"/>
  <c r="Y8667" i="1" s="1"/>
  <c r="X8666" i="1"/>
  <c r="W8666" i="1"/>
  <c r="Y8666" i="1" s="1"/>
  <c r="X8665" i="1"/>
  <c r="W8665" i="1"/>
  <c r="Y8665" i="1" s="1"/>
  <c r="X8664" i="1"/>
  <c r="W8664" i="1"/>
  <c r="Y8664" i="1" s="1"/>
  <c r="X8663" i="1"/>
  <c r="W8663" i="1"/>
  <c r="Y8663" i="1" s="1"/>
  <c r="X8662" i="1"/>
  <c r="W8662" i="1"/>
  <c r="Y8662" i="1" s="1"/>
  <c r="X8661" i="1"/>
  <c r="W8661" i="1"/>
  <c r="Y8661" i="1" s="1"/>
  <c r="X8660" i="1"/>
  <c r="W8660" i="1"/>
  <c r="Y8660" i="1" s="1"/>
  <c r="X8659" i="1"/>
  <c r="W8659" i="1"/>
  <c r="Y8659" i="1" s="1"/>
  <c r="X8658" i="1"/>
  <c r="W8658" i="1"/>
  <c r="Y8658" i="1" s="1"/>
  <c r="X8657" i="1"/>
  <c r="W8657" i="1"/>
  <c r="Y8657" i="1" s="1"/>
  <c r="X8656" i="1"/>
  <c r="W8656" i="1"/>
  <c r="Y8656" i="1" s="1"/>
  <c r="X8655" i="1"/>
  <c r="W8655" i="1"/>
  <c r="Y8655" i="1" s="1"/>
  <c r="X8654" i="1"/>
  <c r="W8654" i="1"/>
  <c r="Y8654" i="1" s="1"/>
  <c r="X8653" i="1"/>
  <c r="W8653" i="1"/>
  <c r="Y8653" i="1" s="1"/>
  <c r="X8652" i="1"/>
  <c r="W8652" i="1"/>
  <c r="Y8652" i="1" s="1"/>
  <c r="X8651" i="1"/>
  <c r="W8651" i="1"/>
  <c r="Y8651" i="1" s="1"/>
  <c r="X8650" i="1"/>
  <c r="W8650" i="1"/>
  <c r="Y8650" i="1" s="1"/>
  <c r="X8649" i="1"/>
  <c r="W8649" i="1"/>
  <c r="Y8649" i="1" s="1"/>
  <c r="X8648" i="1"/>
  <c r="W8648" i="1"/>
  <c r="Y8648" i="1" s="1"/>
  <c r="X8647" i="1"/>
  <c r="W8647" i="1"/>
  <c r="Y8647" i="1" s="1"/>
  <c r="X8646" i="1"/>
  <c r="W8646" i="1"/>
  <c r="Y8646" i="1" s="1"/>
  <c r="X8645" i="1"/>
  <c r="W8645" i="1"/>
  <c r="Y8645" i="1" s="1"/>
  <c r="X8644" i="1"/>
  <c r="W8644" i="1"/>
  <c r="Y8644" i="1" s="1"/>
  <c r="X8643" i="1"/>
  <c r="W8643" i="1"/>
  <c r="Y8643" i="1" s="1"/>
  <c r="X8642" i="1"/>
  <c r="W8642" i="1"/>
  <c r="Y8642" i="1" s="1"/>
  <c r="X8641" i="1"/>
  <c r="W8641" i="1"/>
  <c r="Y8641" i="1" s="1"/>
  <c r="X8640" i="1"/>
  <c r="W8640" i="1"/>
  <c r="Y8640" i="1" s="1"/>
  <c r="X8639" i="1"/>
  <c r="W8639" i="1"/>
  <c r="Y8639" i="1" s="1"/>
  <c r="X8638" i="1"/>
  <c r="W8638" i="1"/>
  <c r="Y8638" i="1" s="1"/>
  <c r="X8637" i="1"/>
  <c r="W8637" i="1"/>
  <c r="Y8637" i="1" s="1"/>
  <c r="X8636" i="1"/>
  <c r="W8636" i="1"/>
  <c r="Y8636" i="1" s="1"/>
  <c r="X8635" i="1"/>
  <c r="W8635" i="1"/>
  <c r="Y8635" i="1" s="1"/>
  <c r="X8634" i="1"/>
  <c r="W8634" i="1"/>
  <c r="Y8634" i="1" s="1"/>
  <c r="X8633" i="1"/>
  <c r="W8633" i="1"/>
  <c r="Y8633" i="1" s="1"/>
  <c r="X8632" i="1"/>
  <c r="W8632" i="1"/>
  <c r="Y8632" i="1" s="1"/>
  <c r="X8631" i="1"/>
  <c r="W8631" i="1"/>
  <c r="Y8631" i="1" s="1"/>
  <c r="X8630" i="1"/>
  <c r="W8630" i="1"/>
  <c r="Y8630" i="1" s="1"/>
  <c r="X8629" i="1"/>
  <c r="W8629" i="1"/>
  <c r="Y8629" i="1" s="1"/>
  <c r="X8628" i="1"/>
  <c r="W8628" i="1"/>
  <c r="Y8628" i="1" s="1"/>
  <c r="X8627" i="1"/>
  <c r="W8627" i="1"/>
  <c r="Y8627" i="1" s="1"/>
  <c r="X8626" i="1"/>
  <c r="W8626" i="1"/>
  <c r="Y8626" i="1" s="1"/>
  <c r="X8625" i="1"/>
  <c r="W8625" i="1"/>
  <c r="Y8625" i="1" s="1"/>
  <c r="X8624" i="1"/>
  <c r="W8624" i="1"/>
  <c r="Y8624" i="1" s="1"/>
  <c r="X8623" i="1"/>
  <c r="W8623" i="1"/>
  <c r="Y8623" i="1" s="1"/>
  <c r="X8622" i="1"/>
  <c r="W8622" i="1"/>
  <c r="Y8622" i="1" s="1"/>
  <c r="X8621" i="1"/>
  <c r="W8621" i="1"/>
  <c r="Y8621" i="1" s="1"/>
  <c r="X8620" i="1"/>
  <c r="W8620" i="1"/>
  <c r="Y8620" i="1" s="1"/>
  <c r="X8619" i="1"/>
  <c r="W8619" i="1"/>
  <c r="Y8619" i="1" s="1"/>
  <c r="X8618" i="1"/>
  <c r="W8618" i="1"/>
  <c r="Y8618" i="1" s="1"/>
  <c r="X8617" i="1"/>
  <c r="W8617" i="1"/>
  <c r="Y8617" i="1" s="1"/>
  <c r="X8616" i="1"/>
  <c r="W8616" i="1"/>
  <c r="Y8616" i="1" s="1"/>
  <c r="X8615" i="1"/>
  <c r="W8615" i="1"/>
  <c r="Y8615" i="1" s="1"/>
  <c r="X8614" i="1"/>
  <c r="W8614" i="1"/>
  <c r="Y8614" i="1" s="1"/>
  <c r="X8613" i="1"/>
  <c r="W8613" i="1"/>
  <c r="Y8613" i="1" s="1"/>
  <c r="X8612" i="1"/>
  <c r="W8612" i="1"/>
  <c r="Y8612" i="1" s="1"/>
  <c r="X8611" i="1"/>
  <c r="W8611" i="1"/>
  <c r="Y8611" i="1" s="1"/>
  <c r="X8610" i="1"/>
  <c r="W8610" i="1"/>
  <c r="Y8610" i="1" s="1"/>
  <c r="X8609" i="1"/>
  <c r="W8609" i="1"/>
  <c r="Y8609" i="1" s="1"/>
  <c r="X8608" i="1"/>
  <c r="W8608" i="1"/>
  <c r="Y8608" i="1" s="1"/>
  <c r="X8607" i="1"/>
  <c r="W8607" i="1"/>
  <c r="Y8607" i="1" s="1"/>
  <c r="X8606" i="1"/>
  <c r="W8606" i="1"/>
  <c r="Y8606" i="1" s="1"/>
  <c r="X8605" i="1"/>
  <c r="W8605" i="1"/>
  <c r="Y8605" i="1" s="1"/>
  <c r="X8604" i="1"/>
  <c r="W8604" i="1"/>
  <c r="Y8604" i="1" s="1"/>
  <c r="X8603" i="1"/>
  <c r="W8603" i="1"/>
  <c r="Y8603" i="1" s="1"/>
  <c r="X8602" i="1"/>
  <c r="W8602" i="1"/>
  <c r="Y8602" i="1" s="1"/>
  <c r="X8601" i="1"/>
  <c r="W8601" i="1"/>
  <c r="Y8601" i="1" s="1"/>
  <c r="X8600" i="1"/>
  <c r="W8600" i="1"/>
  <c r="Y8600" i="1" s="1"/>
  <c r="X8599" i="1"/>
  <c r="W8599" i="1"/>
  <c r="Y8599" i="1" s="1"/>
  <c r="X8598" i="1"/>
  <c r="W8598" i="1"/>
  <c r="Y8598" i="1" s="1"/>
  <c r="X8597" i="1"/>
  <c r="W8597" i="1"/>
  <c r="Y8597" i="1" s="1"/>
  <c r="X8596" i="1"/>
  <c r="W8596" i="1"/>
  <c r="Y8596" i="1" s="1"/>
  <c r="X8595" i="1"/>
  <c r="W8595" i="1"/>
  <c r="Y8595" i="1" s="1"/>
  <c r="X8594" i="1"/>
  <c r="W8594" i="1"/>
  <c r="Y8594" i="1" s="1"/>
  <c r="X8593" i="1"/>
  <c r="W8593" i="1"/>
  <c r="Y8593" i="1" s="1"/>
  <c r="X8592" i="1"/>
  <c r="W8592" i="1"/>
  <c r="Y8592" i="1" s="1"/>
  <c r="X8591" i="1"/>
  <c r="W8591" i="1"/>
  <c r="Y8591" i="1" s="1"/>
  <c r="X8590" i="1"/>
  <c r="W8590" i="1"/>
  <c r="Y8590" i="1" s="1"/>
  <c r="X8589" i="1"/>
  <c r="W8589" i="1"/>
  <c r="Y8589" i="1" s="1"/>
  <c r="X8588" i="1"/>
  <c r="W8588" i="1"/>
  <c r="Y8588" i="1" s="1"/>
  <c r="X8587" i="1"/>
  <c r="W8587" i="1"/>
  <c r="Y8587" i="1" s="1"/>
  <c r="X8586" i="1"/>
  <c r="W8586" i="1"/>
  <c r="Y8586" i="1" s="1"/>
  <c r="X8585" i="1"/>
  <c r="W8585" i="1"/>
  <c r="Y8585" i="1" s="1"/>
  <c r="X8584" i="1"/>
  <c r="W8584" i="1"/>
  <c r="Y8584" i="1" s="1"/>
  <c r="X8583" i="1"/>
  <c r="W8583" i="1"/>
  <c r="Y8583" i="1" s="1"/>
  <c r="X8582" i="1"/>
  <c r="W8582" i="1"/>
  <c r="Y8582" i="1" s="1"/>
  <c r="X8581" i="1"/>
  <c r="W8581" i="1"/>
  <c r="Y8581" i="1" s="1"/>
  <c r="X8580" i="1"/>
  <c r="W8580" i="1"/>
  <c r="Y8580" i="1" s="1"/>
  <c r="X8579" i="1"/>
  <c r="W8579" i="1"/>
  <c r="Y8579" i="1" s="1"/>
  <c r="X8578" i="1"/>
  <c r="W8578" i="1"/>
  <c r="Y8578" i="1" s="1"/>
  <c r="X8577" i="1"/>
  <c r="W8577" i="1"/>
  <c r="Y8577" i="1" s="1"/>
  <c r="X8576" i="1"/>
  <c r="W8576" i="1"/>
  <c r="Y8576" i="1" s="1"/>
  <c r="X8575" i="1"/>
  <c r="W8575" i="1"/>
  <c r="Y8575" i="1" s="1"/>
  <c r="X8574" i="1"/>
  <c r="W8574" i="1"/>
  <c r="Y8574" i="1" s="1"/>
  <c r="X8573" i="1"/>
  <c r="W8573" i="1"/>
  <c r="Y8573" i="1" s="1"/>
  <c r="X8572" i="1"/>
  <c r="W8572" i="1"/>
  <c r="Y8572" i="1" s="1"/>
  <c r="X8571" i="1"/>
  <c r="W8571" i="1"/>
  <c r="Y8571" i="1" s="1"/>
  <c r="X8570" i="1"/>
  <c r="W8570" i="1"/>
  <c r="Y8570" i="1" s="1"/>
  <c r="X8569" i="1"/>
  <c r="W8569" i="1"/>
  <c r="Y8569" i="1" s="1"/>
  <c r="X8568" i="1"/>
  <c r="W8568" i="1"/>
  <c r="Y8568" i="1" s="1"/>
  <c r="X8567" i="1"/>
  <c r="W8567" i="1"/>
  <c r="Y8567" i="1" s="1"/>
  <c r="X8566" i="1"/>
  <c r="W8566" i="1"/>
  <c r="Y8566" i="1" s="1"/>
  <c r="X8565" i="1"/>
  <c r="W8565" i="1"/>
  <c r="Y8565" i="1" s="1"/>
  <c r="X8564" i="1"/>
  <c r="W8564" i="1"/>
  <c r="Y8564" i="1" s="1"/>
  <c r="X8563" i="1"/>
  <c r="W8563" i="1"/>
  <c r="Y8563" i="1" s="1"/>
  <c r="X8562" i="1"/>
  <c r="W8562" i="1"/>
  <c r="Y8562" i="1" s="1"/>
  <c r="X8561" i="1"/>
  <c r="W8561" i="1"/>
  <c r="Y8561" i="1" s="1"/>
  <c r="X8560" i="1"/>
  <c r="W8560" i="1"/>
  <c r="Y8560" i="1" s="1"/>
  <c r="X8559" i="1"/>
  <c r="W8559" i="1"/>
  <c r="Y8559" i="1" s="1"/>
  <c r="X8558" i="1"/>
  <c r="W8558" i="1"/>
  <c r="Y8558" i="1" s="1"/>
  <c r="X8557" i="1"/>
  <c r="W8557" i="1"/>
  <c r="Y8557" i="1" s="1"/>
  <c r="X8556" i="1"/>
  <c r="W8556" i="1"/>
  <c r="Y8556" i="1" s="1"/>
  <c r="X8555" i="1"/>
  <c r="W8555" i="1"/>
  <c r="Y8555" i="1" s="1"/>
  <c r="X8554" i="1"/>
  <c r="W8554" i="1"/>
  <c r="Y8554" i="1" s="1"/>
  <c r="X8553" i="1"/>
  <c r="W8553" i="1"/>
  <c r="Y8553" i="1" s="1"/>
  <c r="X8552" i="1"/>
  <c r="W8552" i="1"/>
  <c r="Y8552" i="1" s="1"/>
  <c r="X8551" i="1"/>
  <c r="W8551" i="1"/>
  <c r="Y8551" i="1" s="1"/>
  <c r="X8550" i="1"/>
  <c r="W8550" i="1"/>
  <c r="Y8550" i="1" s="1"/>
  <c r="X8549" i="1"/>
  <c r="W8549" i="1"/>
  <c r="Y8549" i="1" s="1"/>
  <c r="X8548" i="1"/>
  <c r="W8548" i="1"/>
  <c r="Y8548" i="1" s="1"/>
  <c r="X8547" i="1"/>
  <c r="W8547" i="1"/>
  <c r="Y8547" i="1" s="1"/>
  <c r="X8546" i="1"/>
  <c r="W8546" i="1"/>
  <c r="Y8546" i="1" s="1"/>
  <c r="X8545" i="1"/>
  <c r="W8545" i="1"/>
  <c r="Y8545" i="1" s="1"/>
  <c r="X8544" i="1"/>
  <c r="W8544" i="1"/>
  <c r="Y8544" i="1" s="1"/>
  <c r="X8543" i="1"/>
  <c r="W8543" i="1"/>
  <c r="Y8543" i="1" s="1"/>
  <c r="X8542" i="1"/>
  <c r="W8542" i="1"/>
  <c r="Y8542" i="1" s="1"/>
  <c r="X8541" i="1"/>
  <c r="W8541" i="1"/>
  <c r="Y8541" i="1" s="1"/>
  <c r="X8540" i="1"/>
  <c r="W8540" i="1"/>
  <c r="Y8540" i="1" s="1"/>
  <c r="X8539" i="1"/>
  <c r="W8539" i="1"/>
  <c r="Y8539" i="1" s="1"/>
  <c r="X8538" i="1"/>
  <c r="W8538" i="1"/>
  <c r="Y8538" i="1" s="1"/>
  <c r="X8537" i="1"/>
  <c r="W8537" i="1"/>
  <c r="Y8537" i="1" s="1"/>
  <c r="X8536" i="1"/>
  <c r="W8536" i="1"/>
  <c r="Y8536" i="1" s="1"/>
  <c r="X8535" i="1"/>
  <c r="W8535" i="1"/>
  <c r="Y8535" i="1" s="1"/>
  <c r="X8534" i="1"/>
  <c r="W8534" i="1"/>
  <c r="Y8534" i="1" s="1"/>
  <c r="X8533" i="1"/>
  <c r="W8533" i="1"/>
  <c r="Y8533" i="1" s="1"/>
  <c r="X8532" i="1"/>
  <c r="W8532" i="1"/>
  <c r="Y8532" i="1" s="1"/>
  <c r="X8531" i="1"/>
  <c r="W8531" i="1"/>
  <c r="Y8531" i="1" s="1"/>
  <c r="X8530" i="1"/>
  <c r="W8530" i="1"/>
  <c r="Y8530" i="1" s="1"/>
  <c r="X8529" i="1"/>
  <c r="W8529" i="1"/>
  <c r="Y8529" i="1" s="1"/>
  <c r="X8528" i="1"/>
  <c r="W8528" i="1"/>
  <c r="Y8528" i="1" s="1"/>
  <c r="X8527" i="1"/>
  <c r="W8527" i="1"/>
  <c r="Y8527" i="1" s="1"/>
  <c r="X8526" i="1"/>
  <c r="W8526" i="1"/>
  <c r="Y8526" i="1" s="1"/>
  <c r="X8525" i="1"/>
  <c r="W8525" i="1"/>
  <c r="Y8525" i="1" s="1"/>
  <c r="X8524" i="1"/>
  <c r="W8524" i="1"/>
  <c r="Y8524" i="1" s="1"/>
  <c r="X8523" i="1"/>
  <c r="W8523" i="1"/>
  <c r="Y8523" i="1" s="1"/>
  <c r="X8522" i="1"/>
  <c r="W8522" i="1"/>
  <c r="Y8522" i="1" s="1"/>
  <c r="X8521" i="1"/>
  <c r="W8521" i="1"/>
  <c r="Y8521" i="1" s="1"/>
  <c r="X8520" i="1"/>
  <c r="W8520" i="1"/>
  <c r="Y8520" i="1" s="1"/>
  <c r="X8519" i="1"/>
  <c r="W8519" i="1"/>
  <c r="Y8519" i="1" s="1"/>
  <c r="X8518" i="1"/>
  <c r="W8518" i="1"/>
  <c r="Y8518" i="1" s="1"/>
  <c r="X8517" i="1"/>
  <c r="W8517" i="1"/>
  <c r="Y8517" i="1" s="1"/>
  <c r="X8516" i="1"/>
  <c r="W8516" i="1"/>
  <c r="Y8516" i="1" s="1"/>
  <c r="X8515" i="1"/>
  <c r="W8515" i="1"/>
  <c r="Y8515" i="1" s="1"/>
  <c r="X8514" i="1"/>
  <c r="W8514" i="1"/>
  <c r="Y8514" i="1" s="1"/>
  <c r="X8513" i="1"/>
  <c r="W8513" i="1"/>
  <c r="Y8513" i="1" s="1"/>
  <c r="X8512" i="1"/>
  <c r="W8512" i="1"/>
  <c r="Y8512" i="1" s="1"/>
  <c r="X8511" i="1"/>
  <c r="W8511" i="1"/>
  <c r="Y8511" i="1" s="1"/>
  <c r="X8510" i="1"/>
  <c r="W8510" i="1"/>
  <c r="Y8510" i="1" s="1"/>
  <c r="X8509" i="1"/>
  <c r="W8509" i="1"/>
  <c r="Y8509" i="1" s="1"/>
  <c r="X8508" i="1"/>
  <c r="W8508" i="1"/>
  <c r="Y8508" i="1" s="1"/>
  <c r="X8507" i="1"/>
  <c r="W8507" i="1"/>
  <c r="Y8507" i="1" s="1"/>
  <c r="X8506" i="1"/>
  <c r="W8506" i="1"/>
  <c r="Y8506" i="1" s="1"/>
  <c r="X8505" i="1"/>
  <c r="W8505" i="1"/>
  <c r="Y8505" i="1" s="1"/>
  <c r="X8504" i="1"/>
  <c r="W8504" i="1"/>
  <c r="Y8504" i="1" s="1"/>
  <c r="X8503" i="1"/>
  <c r="W8503" i="1"/>
  <c r="Y8503" i="1" s="1"/>
  <c r="X8502" i="1"/>
  <c r="W8502" i="1"/>
  <c r="Y8502" i="1" s="1"/>
  <c r="X8501" i="1"/>
  <c r="W8501" i="1"/>
  <c r="Y8501" i="1" s="1"/>
  <c r="X8500" i="1"/>
  <c r="W8500" i="1"/>
  <c r="Y8500" i="1" s="1"/>
  <c r="X8499" i="1"/>
  <c r="W8499" i="1"/>
  <c r="Y8499" i="1" s="1"/>
  <c r="X8498" i="1"/>
  <c r="W8498" i="1"/>
  <c r="Y8498" i="1" s="1"/>
  <c r="X8497" i="1"/>
  <c r="W8497" i="1"/>
  <c r="Y8497" i="1" s="1"/>
  <c r="X8496" i="1"/>
  <c r="W8496" i="1"/>
  <c r="Y8496" i="1" s="1"/>
  <c r="X8495" i="1"/>
  <c r="W8495" i="1"/>
  <c r="Y8495" i="1" s="1"/>
  <c r="X8494" i="1"/>
  <c r="W8494" i="1"/>
  <c r="Y8494" i="1" s="1"/>
  <c r="X8493" i="1"/>
  <c r="W8493" i="1"/>
  <c r="Y8493" i="1" s="1"/>
  <c r="X8492" i="1"/>
  <c r="W8492" i="1"/>
  <c r="Y8492" i="1" s="1"/>
  <c r="X8491" i="1"/>
  <c r="W8491" i="1"/>
  <c r="Y8491" i="1" s="1"/>
  <c r="X8490" i="1"/>
  <c r="W8490" i="1"/>
  <c r="Y8490" i="1" s="1"/>
  <c r="X8489" i="1"/>
  <c r="W8489" i="1"/>
  <c r="Y8489" i="1" s="1"/>
  <c r="X8488" i="1"/>
  <c r="W8488" i="1"/>
  <c r="Y8488" i="1" s="1"/>
  <c r="X8487" i="1"/>
  <c r="W8487" i="1"/>
  <c r="Y8487" i="1" s="1"/>
  <c r="X8486" i="1"/>
  <c r="W8486" i="1"/>
  <c r="Y8486" i="1" s="1"/>
  <c r="X8485" i="1"/>
  <c r="W8485" i="1"/>
  <c r="Y8485" i="1" s="1"/>
  <c r="X8484" i="1"/>
  <c r="W8484" i="1"/>
  <c r="Y8484" i="1" s="1"/>
  <c r="X8483" i="1"/>
  <c r="W8483" i="1"/>
  <c r="Y8483" i="1" s="1"/>
  <c r="X8482" i="1"/>
  <c r="W8482" i="1"/>
  <c r="Y8482" i="1" s="1"/>
  <c r="X8481" i="1"/>
  <c r="W8481" i="1"/>
  <c r="Y8481" i="1" s="1"/>
  <c r="X8480" i="1"/>
  <c r="W8480" i="1"/>
  <c r="Y8480" i="1" s="1"/>
  <c r="X8479" i="1"/>
  <c r="W8479" i="1"/>
  <c r="Y8479" i="1" s="1"/>
  <c r="X8478" i="1"/>
  <c r="W8478" i="1"/>
  <c r="Y8478" i="1" s="1"/>
  <c r="X8477" i="1"/>
  <c r="W8477" i="1"/>
  <c r="Y8477" i="1" s="1"/>
  <c r="X8476" i="1"/>
  <c r="W8476" i="1"/>
  <c r="Y8476" i="1" s="1"/>
  <c r="X8475" i="1"/>
  <c r="W8475" i="1"/>
  <c r="Y8475" i="1" s="1"/>
  <c r="X8474" i="1"/>
  <c r="W8474" i="1"/>
  <c r="Y8474" i="1" s="1"/>
  <c r="X8473" i="1"/>
  <c r="W8473" i="1"/>
  <c r="Y8473" i="1" s="1"/>
  <c r="X8472" i="1"/>
  <c r="W8472" i="1"/>
  <c r="Y8472" i="1" s="1"/>
  <c r="X8471" i="1"/>
  <c r="W8471" i="1"/>
  <c r="Y8471" i="1" s="1"/>
  <c r="X8470" i="1"/>
  <c r="W8470" i="1"/>
  <c r="Y8470" i="1" s="1"/>
  <c r="X8469" i="1"/>
  <c r="W8469" i="1"/>
  <c r="Y8469" i="1" s="1"/>
  <c r="X8468" i="1"/>
  <c r="W8468" i="1"/>
  <c r="Y8468" i="1" s="1"/>
  <c r="X8467" i="1"/>
  <c r="W8467" i="1"/>
  <c r="Y8467" i="1" s="1"/>
  <c r="X8466" i="1"/>
  <c r="W8466" i="1"/>
  <c r="Y8466" i="1" s="1"/>
  <c r="X8465" i="1"/>
  <c r="W8465" i="1"/>
  <c r="Y8465" i="1" s="1"/>
  <c r="X8464" i="1"/>
  <c r="W8464" i="1"/>
  <c r="Y8464" i="1" s="1"/>
  <c r="X8463" i="1"/>
  <c r="W8463" i="1"/>
  <c r="Y8463" i="1" s="1"/>
  <c r="X8462" i="1"/>
  <c r="W8462" i="1"/>
  <c r="Y8462" i="1" s="1"/>
  <c r="X8461" i="1"/>
  <c r="W8461" i="1"/>
  <c r="Y8461" i="1" s="1"/>
  <c r="X8460" i="1"/>
  <c r="W8460" i="1"/>
  <c r="Y8460" i="1" s="1"/>
  <c r="X8459" i="1"/>
  <c r="W8459" i="1"/>
  <c r="Y8459" i="1" s="1"/>
  <c r="X8458" i="1"/>
  <c r="W8458" i="1"/>
  <c r="Y8458" i="1" s="1"/>
  <c r="X8457" i="1"/>
  <c r="W8457" i="1"/>
  <c r="Y8457" i="1" s="1"/>
  <c r="X8456" i="1"/>
  <c r="W8456" i="1"/>
  <c r="Y8456" i="1" s="1"/>
  <c r="X8455" i="1"/>
  <c r="W8455" i="1"/>
  <c r="Y8455" i="1" s="1"/>
  <c r="X8454" i="1"/>
  <c r="W8454" i="1"/>
  <c r="Y8454" i="1" s="1"/>
  <c r="X8453" i="1"/>
  <c r="W8453" i="1"/>
  <c r="Y8453" i="1" s="1"/>
  <c r="X8452" i="1"/>
  <c r="W8452" i="1"/>
  <c r="Y8452" i="1" s="1"/>
  <c r="X8451" i="1"/>
  <c r="W8451" i="1"/>
  <c r="Y8451" i="1" s="1"/>
  <c r="X8450" i="1"/>
  <c r="W8450" i="1"/>
  <c r="Y8450" i="1" s="1"/>
  <c r="X8449" i="1"/>
  <c r="W8449" i="1"/>
  <c r="Y8449" i="1" s="1"/>
  <c r="X8448" i="1"/>
  <c r="W8448" i="1"/>
  <c r="Y8448" i="1" s="1"/>
  <c r="X8447" i="1"/>
  <c r="W8447" i="1"/>
  <c r="Y8447" i="1" s="1"/>
  <c r="X8446" i="1"/>
  <c r="W8446" i="1"/>
  <c r="Y8446" i="1" s="1"/>
  <c r="X8445" i="1"/>
  <c r="W8445" i="1"/>
  <c r="Y8445" i="1" s="1"/>
  <c r="X8444" i="1"/>
  <c r="W8444" i="1"/>
  <c r="Y8444" i="1" s="1"/>
  <c r="X8443" i="1"/>
  <c r="W8443" i="1"/>
  <c r="Y8443" i="1" s="1"/>
  <c r="X8442" i="1"/>
  <c r="W8442" i="1"/>
  <c r="Y8442" i="1" s="1"/>
  <c r="X8441" i="1"/>
  <c r="W8441" i="1"/>
  <c r="Y8441" i="1" s="1"/>
  <c r="X8440" i="1"/>
  <c r="W8440" i="1"/>
  <c r="Y8440" i="1" s="1"/>
  <c r="X8439" i="1"/>
  <c r="W8439" i="1"/>
  <c r="Y8439" i="1" s="1"/>
  <c r="X8438" i="1"/>
  <c r="W8438" i="1"/>
  <c r="Y8438" i="1" s="1"/>
  <c r="X8437" i="1"/>
  <c r="W8437" i="1"/>
  <c r="Y8437" i="1" s="1"/>
  <c r="X8436" i="1"/>
  <c r="W8436" i="1"/>
  <c r="Y8436" i="1" s="1"/>
  <c r="X8435" i="1"/>
  <c r="W8435" i="1"/>
  <c r="Y8435" i="1" s="1"/>
  <c r="X8434" i="1"/>
  <c r="W8434" i="1"/>
  <c r="Y8434" i="1" s="1"/>
  <c r="X8433" i="1"/>
  <c r="W8433" i="1"/>
  <c r="Y8433" i="1" s="1"/>
  <c r="X8432" i="1"/>
  <c r="W8432" i="1"/>
  <c r="Y8432" i="1" s="1"/>
  <c r="X8431" i="1"/>
  <c r="W8431" i="1"/>
  <c r="Y8431" i="1" s="1"/>
  <c r="X8430" i="1"/>
  <c r="W8430" i="1"/>
  <c r="Y8430" i="1" s="1"/>
  <c r="X8429" i="1"/>
  <c r="W8429" i="1"/>
  <c r="Y8429" i="1" s="1"/>
  <c r="X8428" i="1"/>
  <c r="W8428" i="1"/>
  <c r="Y8428" i="1" s="1"/>
  <c r="X8427" i="1"/>
  <c r="W8427" i="1"/>
  <c r="Y8427" i="1" s="1"/>
  <c r="X8426" i="1"/>
  <c r="W8426" i="1"/>
  <c r="Y8426" i="1" s="1"/>
  <c r="X8425" i="1"/>
  <c r="W8425" i="1"/>
  <c r="Y8425" i="1" s="1"/>
  <c r="X8424" i="1"/>
  <c r="W8424" i="1"/>
  <c r="Y8424" i="1" s="1"/>
  <c r="X8423" i="1"/>
  <c r="W8423" i="1"/>
  <c r="Y8423" i="1" s="1"/>
  <c r="X8422" i="1"/>
  <c r="W8422" i="1"/>
  <c r="Y8422" i="1" s="1"/>
  <c r="X8421" i="1"/>
  <c r="W8421" i="1"/>
  <c r="Y8421" i="1" s="1"/>
  <c r="X8420" i="1"/>
  <c r="W8420" i="1"/>
  <c r="Y8420" i="1" s="1"/>
  <c r="X8419" i="1"/>
  <c r="W8419" i="1"/>
  <c r="Y8419" i="1" s="1"/>
  <c r="X8418" i="1"/>
  <c r="W8418" i="1"/>
  <c r="Y8418" i="1" s="1"/>
  <c r="X8417" i="1"/>
  <c r="W8417" i="1"/>
  <c r="Y8417" i="1" s="1"/>
  <c r="X8416" i="1"/>
  <c r="W8416" i="1"/>
  <c r="Y8416" i="1" s="1"/>
  <c r="X8415" i="1"/>
  <c r="W8415" i="1"/>
  <c r="Y8415" i="1" s="1"/>
  <c r="X8414" i="1"/>
  <c r="W8414" i="1"/>
  <c r="Y8414" i="1" s="1"/>
  <c r="X8413" i="1"/>
  <c r="W8413" i="1"/>
  <c r="Y8413" i="1" s="1"/>
  <c r="X8412" i="1"/>
  <c r="W8412" i="1"/>
  <c r="Y8412" i="1" s="1"/>
  <c r="X8411" i="1"/>
  <c r="W8411" i="1"/>
  <c r="Y8411" i="1" s="1"/>
  <c r="X8410" i="1"/>
  <c r="W8410" i="1"/>
  <c r="Y8410" i="1" s="1"/>
  <c r="X8409" i="1"/>
  <c r="W8409" i="1"/>
  <c r="Y8409" i="1" s="1"/>
  <c r="X8408" i="1"/>
  <c r="W8408" i="1"/>
  <c r="Y8408" i="1" s="1"/>
  <c r="X8407" i="1"/>
  <c r="W8407" i="1"/>
  <c r="Y8407" i="1" s="1"/>
  <c r="X8406" i="1"/>
  <c r="W8406" i="1"/>
  <c r="Y8406" i="1" s="1"/>
  <c r="X8405" i="1"/>
  <c r="W8405" i="1"/>
  <c r="Y8405" i="1" s="1"/>
  <c r="X8404" i="1"/>
  <c r="W8404" i="1"/>
  <c r="Y8404" i="1" s="1"/>
  <c r="X8403" i="1"/>
  <c r="W8403" i="1"/>
  <c r="Y8403" i="1" s="1"/>
  <c r="X8402" i="1"/>
  <c r="W8402" i="1"/>
  <c r="Y8402" i="1" s="1"/>
  <c r="X8401" i="1"/>
  <c r="W8401" i="1"/>
  <c r="Y8401" i="1" s="1"/>
  <c r="X8400" i="1"/>
  <c r="W8400" i="1"/>
  <c r="Y8400" i="1" s="1"/>
  <c r="X8399" i="1"/>
  <c r="W8399" i="1"/>
  <c r="Y8399" i="1" s="1"/>
  <c r="X8398" i="1"/>
  <c r="W8398" i="1"/>
  <c r="Y8398" i="1" s="1"/>
  <c r="X8397" i="1"/>
  <c r="W8397" i="1"/>
  <c r="Y8397" i="1" s="1"/>
  <c r="X8396" i="1"/>
  <c r="W8396" i="1"/>
  <c r="Y8396" i="1" s="1"/>
  <c r="X8395" i="1"/>
  <c r="W8395" i="1"/>
  <c r="Y8395" i="1" s="1"/>
  <c r="X8394" i="1"/>
  <c r="W8394" i="1"/>
  <c r="Y8394" i="1" s="1"/>
  <c r="X8393" i="1"/>
  <c r="W8393" i="1"/>
  <c r="Y8393" i="1" s="1"/>
  <c r="X8392" i="1"/>
  <c r="W8392" i="1"/>
  <c r="Y8392" i="1" s="1"/>
  <c r="X8391" i="1"/>
  <c r="W8391" i="1"/>
  <c r="Y8391" i="1" s="1"/>
  <c r="X8390" i="1"/>
  <c r="W8390" i="1"/>
  <c r="Y8390" i="1" s="1"/>
  <c r="X8389" i="1"/>
  <c r="W8389" i="1"/>
  <c r="Y8389" i="1" s="1"/>
  <c r="X8388" i="1"/>
  <c r="W8388" i="1"/>
  <c r="Y8388" i="1" s="1"/>
  <c r="X8387" i="1"/>
  <c r="W8387" i="1"/>
  <c r="Y8387" i="1" s="1"/>
  <c r="X8386" i="1"/>
  <c r="W8386" i="1"/>
  <c r="Y8386" i="1" s="1"/>
  <c r="X8385" i="1"/>
  <c r="W8385" i="1"/>
  <c r="Y8385" i="1" s="1"/>
  <c r="X8384" i="1"/>
  <c r="W8384" i="1"/>
  <c r="Y8384" i="1" s="1"/>
  <c r="X8383" i="1"/>
  <c r="W8383" i="1"/>
  <c r="Y8383" i="1" s="1"/>
  <c r="X8382" i="1"/>
  <c r="W8382" i="1"/>
  <c r="Y8382" i="1" s="1"/>
  <c r="X8381" i="1"/>
  <c r="W8381" i="1"/>
  <c r="Y8381" i="1" s="1"/>
  <c r="X8380" i="1"/>
  <c r="W8380" i="1"/>
  <c r="Y8380" i="1" s="1"/>
  <c r="X8379" i="1"/>
  <c r="W8379" i="1"/>
  <c r="Y8379" i="1" s="1"/>
  <c r="X8378" i="1"/>
  <c r="W8378" i="1"/>
  <c r="Y8378" i="1" s="1"/>
  <c r="X8377" i="1"/>
  <c r="W8377" i="1"/>
  <c r="Y8377" i="1" s="1"/>
  <c r="X8376" i="1"/>
  <c r="W8376" i="1"/>
  <c r="Y8376" i="1" s="1"/>
  <c r="X8375" i="1"/>
  <c r="W8375" i="1"/>
  <c r="Y8375" i="1" s="1"/>
  <c r="X8374" i="1"/>
  <c r="W8374" i="1"/>
  <c r="Y8374" i="1" s="1"/>
  <c r="X8373" i="1"/>
  <c r="W8373" i="1"/>
  <c r="Y8373" i="1" s="1"/>
  <c r="X8372" i="1"/>
  <c r="W8372" i="1"/>
  <c r="Y8372" i="1" s="1"/>
  <c r="X8371" i="1"/>
  <c r="W8371" i="1"/>
  <c r="Y8371" i="1" s="1"/>
  <c r="X8370" i="1"/>
  <c r="W8370" i="1"/>
  <c r="Y8370" i="1" s="1"/>
  <c r="X8369" i="1"/>
  <c r="W8369" i="1"/>
  <c r="Y8369" i="1" s="1"/>
  <c r="X8368" i="1"/>
  <c r="W8368" i="1"/>
  <c r="Y8368" i="1" s="1"/>
  <c r="X8367" i="1"/>
  <c r="W8367" i="1"/>
  <c r="Y8367" i="1" s="1"/>
  <c r="X8366" i="1"/>
  <c r="W8366" i="1"/>
  <c r="Y8366" i="1" s="1"/>
  <c r="X8365" i="1"/>
  <c r="W8365" i="1"/>
  <c r="Y8365" i="1" s="1"/>
  <c r="X8364" i="1"/>
  <c r="W8364" i="1"/>
  <c r="Y8364" i="1" s="1"/>
  <c r="X8363" i="1"/>
  <c r="W8363" i="1"/>
  <c r="Y8363" i="1" s="1"/>
  <c r="X8362" i="1"/>
  <c r="W8362" i="1"/>
  <c r="Y8362" i="1" s="1"/>
  <c r="X8361" i="1"/>
  <c r="W8361" i="1"/>
  <c r="Y8361" i="1" s="1"/>
  <c r="X8360" i="1"/>
  <c r="W8360" i="1"/>
  <c r="Y8360" i="1" s="1"/>
  <c r="X8359" i="1"/>
  <c r="W8359" i="1"/>
  <c r="Y8359" i="1" s="1"/>
  <c r="X8358" i="1"/>
  <c r="W8358" i="1"/>
  <c r="Y8358" i="1" s="1"/>
  <c r="X8357" i="1"/>
  <c r="W8357" i="1"/>
  <c r="Y8357" i="1" s="1"/>
  <c r="X8356" i="1"/>
  <c r="W8356" i="1"/>
  <c r="Y8356" i="1" s="1"/>
  <c r="X8355" i="1"/>
  <c r="W8355" i="1"/>
  <c r="Y8355" i="1" s="1"/>
  <c r="X8354" i="1"/>
  <c r="W8354" i="1"/>
  <c r="Y8354" i="1" s="1"/>
  <c r="X8353" i="1"/>
  <c r="W8353" i="1"/>
  <c r="Y8353" i="1" s="1"/>
  <c r="X8352" i="1"/>
  <c r="W8352" i="1"/>
  <c r="Y8352" i="1" s="1"/>
  <c r="X8351" i="1"/>
  <c r="W8351" i="1"/>
  <c r="Y8351" i="1" s="1"/>
  <c r="X8350" i="1"/>
  <c r="W8350" i="1"/>
  <c r="Y8350" i="1" s="1"/>
  <c r="X8349" i="1"/>
  <c r="W8349" i="1"/>
  <c r="Y8349" i="1" s="1"/>
  <c r="X8348" i="1"/>
  <c r="W8348" i="1"/>
  <c r="Y8348" i="1" s="1"/>
  <c r="X8347" i="1"/>
  <c r="W8347" i="1"/>
  <c r="Y8347" i="1" s="1"/>
  <c r="X8346" i="1"/>
  <c r="W8346" i="1"/>
  <c r="Y8346" i="1" s="1"/>
  <c r="X8345" i="1"/>
  <c r="W8345" i="1"/>
  <c r="Y8345" i="1" s="1"/>
  <c r="X8344" i="1"/>
  <c r="W8344" i="1"/>
  <c r="Y8344" i="1" s="1"/>
  <c r="X8343" i="1"/>
  <c r="W8343" i="1"/>
  <c r="Y8343" i="1" s="1"/>
  <c r="X8342" i="1"/>
  <c r="W8342" i="1"/>
  <c r="Y8342" i="1" s="1"/>
  <c r="X8341" i="1"/>
  <c r="W8341" i="1"/>
  <c r="Y8341" i="1" s="1"/>
  <c r="X8340" i="1"/>
  <c r="W8340" i="1"/>
  <c r="Y8340" i="1" s="1"/>
  <c r="X8339" i="1"/>
  <c r="W8339" i="1"/>
  <c r="Y8339" i="1" s="1"/>
  <c r="X8338" i="1"/>
  <c r="W8338" i="1"/>
  <c r="Y8338" i="1" s="1"/>
  <c r="X8337" i="1"/>
  <c r="W8337" i="1"/>
  <c r="Y8337" i="1" s="1"/>
  <c r="X8336" i="1"/>
  <c r="W8336" i="1"/>
  <c r="Y8336" i="1" s="1"/>
  <c r="X8335" i="1"/>
  <c r="W8335" i="1"/>
  <c r="Y8335" i="1" s="1"/>
  <c r="X8334" i="1"/>
  <c r="W8334" i="1"/>
  <c r="Y8334" i="1" s="1"/>
  <c r="X8333" i="1"/>
  <c r="W8333" i="1"/>
  <c r="Y8333" i="1" s="1"/>
  <c r="X8332" i="1"/>
  <c r="W8332" i="1"/>
  <c r="Y8332" i="1" s="1"/>
  <c r="X8331" i="1"/>
  <c r="W8331" i="1"/>
  <c r="Y8331" i="1" s="1"/>
  <c r="X8330" i="1"/>
  <c r="W8330" i="1"/>
  <c r="Y8330" i="1" s="1"/>
  <c r="X8329" i="1"/>
  <c r="W8329" i="1"/>
  <c r="Y8329" i="1" s="1"/>
  <c r="X8328" i="1"/>
  <c r="W8328" i="1"/>
  <c r="Y8328" i="1" s="1"/>
  <c r="X8327" i="1"/>
  <c r="W8327" i="1"/>
  <c r="Y8327" i="1" s="1"/>
  <c r="X8326" i="1"/>
  <c r="W8326" i="1"/>
  <c r="Y8326" i="1" s="1"/>
  <c r="X8325" i="1"/>
  <c r="W8325" i="1"/>
  <c r="Y8325" i="1" s="1"/>
  <c r="X8324" i="1"/>
  <c r="W8324" i="1"/>
  <c r="Y8324" i="1" s="1"/>
  <c r="X8323" i="1"/>
  <c r="W8323" i="1"/>
  <c r="Y8323" i="1" s="1"/>
  <c r="X8322" i="1"/>
  <c r="W8322" i="1"/>
  <c r="Y8322" i="1" s="1"/>
  <c r="X8321" i="1"/>
  <c r="W8321" i="1"/>
  <c r="Y8321" i="1" s="1"/>
  <c r="X8320" i="1"/>
  <c r="W8320" i="1"/>
  <c r="Y8320" i="1" s="1"/>
  <c r="X8319" i="1"/>
  <c r="W8319" i="1"/>
  <c r="Y8319" i="1" s="1"/>
  <c r="X8318" i="1"/>
  <c r="W8318" i="1"/>
  <c r="Y8318" i="1" s="1"/>
  <c r="X8317" i="1"/>
  <c r="W8317" i="1"/>
  <c r="Y8317" i="1" s="1"/>
  <c r="X8316" i="1"/>
  <c r="W8316" i="1"/>
  <c r="Y8316" i="1" s="1"/>
  <c r="X8315" i="1"/>
  <c r="W8315" i="1"/>
  <c r="Y8315" i="1" s="1"/>
  <c r="X8314" i="1"/>
  <c r="W8314" i="1"/>
  <c r="Y8314" i="1" s="1"/>
  <c r="X8313" i="1"/>
  <c r="W8313" i="1"/>
  <c r="Y8313" i="1" s="1"/>
  <c r="X8312" i="1"/>
  <c r="W8312" i="1"/>
  <c r="Y8312" i="1" s="1"/>
  <c r="X8311" i="1"/>
  <c r="W8311" i="1"/>
  <c r="Y8311" i="1" s="1"/>
  <c r="X8310" i="1"/>
  <c r="W8310" i="1"/>
  <c r="Y8310" i="1" s="1"/>
  <c r="X8309" i="1"/>
  <c r="W8309" i="1"/>
  <c r="Y8309" i="1" s="1"/>
  <c r="X8308" i="1"/>
  <c r="W8308" i="1"/>
  <c r="Y8308" i="1" s="1"/>
  <c r="X8307" i="1"/>
  <c r="W8307" i="1"/>
  <c r="Y8307" i="1" s="1"/>
  <c r="X8306" i="1"/>
  <c r="W8306" i="1"/>
  <c r="Y8306" i="1" s="1"/>
  <c r="X8305" i="1"/>
  <c r="W8305" i="1"/>
  <c r="Y8305" i="1" s="1"/>
  <c r="X8304" i="1"/>
  <c r="W8304" i="1"/>
  <c r="Y8304" i="1" s="1"/>
  <c r="X8303" i="1"/>
  <c r="W8303" i="1"/>
  <c r="Y8303" i="1" s="1"/>
  <c r="X8302" i="1"/>
  <c r="W8302" i="1"/>
  <c r="Y8302" i="1" s="1"/>
  <c r="X8301" i="1"/>
  <c r="W8301" i="1"/>
  <c r="Y8301" i="1" s="1"/>
  <c r="X8300" i="1"/>
  <c r="W8300" i="1"/>
  <c r="Y8300" i="1" s="1"/>
  <c r="X8299" i="1"/>
  <c r="W8299" i="1"/>
  <c r="Y8299" i="1" s="1"/>
  <c r="X8298" i="1"/>
  <c r="W8298" i="1"/>
  <c r="Y8298" i="1" s="1"/>
  <c r="X8297" i="1"/>
  <c r="W8297" i="1"/>
  <c r="Y8297" i="1" s="1"/>
  <c r="X8296" i="1"/>
  <c r="W8296" i="1"/>
  <c r="Y8296" i="1" s="1"/>
  <c r="X8295" i="1"/>
  <c r="W8295" i="1"/>
  <c r="Y8295" i="1" s="1"/>
  <c r="X8294" i="1"/>
  <c r="W8294" i="1"/>
  <c r="Y8294" i="1" s="1"/>
  <c r="X8293" i="1"/>
  <c r="W8293" i="1"/>
  <c r="Y8293" i="1" s="1"/>
  <c r="X8292" i="1"/>
  <c r="W8292" i="1"/>
  <c r="Y8292" i="1" s="1"/>
  <c r="X8291" i="1"/>
  <c r="W8291" i="1"/>
  <c r="Y8291" i="1" s="1"/>
  <c r="X8290" i="1"/>
  <c r="W8290" i="1"/>
  <c r="Y8290" i="1" s="1"/>
  <c r="X8289" i="1"/>
  <c r="W8289" i="1"/>
  <c r="Y8289" i="1" s="1"/>
  <c r="X8288" i="1"/>
  <c r="W8288" i="1"/>
  <c r="Y8288" i="1" s="1"/>
  <c r="X8287" i="1"/>
  <c r="W8287" i="1"/>
  <c r="Y8287" i="1" s="1"/>
  <c r="X8286" i="1"/>
  <c r="W8286" i="1"/>
  <c r="Y8286" i="1" s="1"/>
  <c r="X8285" i="1"/>
  <c r="W8285" i="1"/>
  <c r="Y8285" i="1" s="1"/>
  <c r="X8284" i="1"/>
  <c r="W8284" i="1"/>
  <c r="Y8284" i="1" s="1"/>
  <c r="X8283" i="1"/>
  <c r="W8283" i="1"/>
  <c r="Y8283" i="1" s="1"/>
  <c r="X8282" i="1"/>
  <c r="W8282" i="1"/>
  <c r="Y8282" i="1" s="1"/>
  <c r="X8281" i="1"/>
  <c r="W8281" i="1"/>
  <c r="Y8281" i="1" s="1"/>
  <c r="X8280" i="1"/>
  <c r="W8280" i="1"/>
  <c r="Y8280" i="1" s="1"/>
  <c r="X8279" i="1"/>
  <c r="W8279" i="1"/>
  <c r="Y8279" i="1" s="1"/>
  <c r="X8278" i="1"/>
  <c r="W8278" i="1"/>
  <c r="Y8278" i="1" s="1"/>
  <c r="X8277" i="1"/>
  <c r="W8277" i="1"/>
  <c r="Y8277" i="1" s="1"/>
  <c r="X8276" i="1"/>
  <c r="W8276" i="1"/>
  <c r="Y8276" i="1" s="1"/>
  <c r="X8275" i="1"/>
  <c r="W8275" i="1"/>
  <c r="Y8275" i="1" s="1"/>
  <c r="X8274" i="1"/>
  <c r="W8274" i="1"/>
  <c r="Y8274" i="1" s="1"/>
  <c r="X8273" i="1"/>
  <c r="W8273" i="1"/>
  <c r="Y8273" i="1" s="1"/>
  <c r="X8272" i="1"/>
  <c r="W8272" i="1"/>
  <c r="Y8272" i="1" s="1"/>
  <c r="X8271" i="1"/>
  <c r="W8271" i="1"/>
  <c r="Y8271" i="1" s="1"/>
  <c r="X8270" i="1"/>
  <c r="W8270" i="1"/>
  <c r="Y8270" i="1" s="1"/>
  <c r="X8269" i="1"/>
  <c r="W8269" i="1"/>
  <c r="Y8269" i="1" s="1"/>
  <c r="X8268" i="1"/>
  <c r="W8268" i="1"/>
  <c r="Y8268" i="1" s="1"/>
  <c r="X8267" i="1"/>
  <c r="W8267" i="1"/>
  <c r="Y8267" i="1" s="1"/>
  <c r="X8266" i="1"/>
  <c r="W8266" i="1"/>
  <c r="Y8266" i="1" s="1"/>
  <c r="X8265" i="1"/>
  <c r="W8265" i="1"/>
  <c r="Y8265" i="1" s="1"/>
  <c r="X8264" i="1"/>
  <c r="W8264" i="1"/>
  <c r="Y8264" i="1" s="1"/>
  <c r="X8263" i="1"/>
  <c r="W8263" i="1"/>
  <c r="Y8263" i="1" s="1"/>
  <c r="X8262" i="1"/>
  <c r="W8262" i="1"/>
  <c r="Y8262" i="1" s="1"/>
  <c r="X8261" i="1"/>
  <c r="W8261" i="1"/>
  <c r="Y8261" i="1" s="1"/>
  <c r="X8260" i="1"/>
  <c r="W8260" i="1"/>
  <c r="Y8260" i="1" s="1"/>
  <c r="X8259" i="1"/>
  <c r="W8259" i="1"/>
  <c r="Y8259" i="1" s="1"/>
  <c r="X8258" i="1"/>
  <c r="W8258" i="1"/>
  <c r="Y8258" i="1" s="1"/>
  <c r="X8257" i="1"/>
  <c r="W8257" i="1"/>
  <c r="Y8257" i="1" s="1"/>
  <c r="X8256" i="1"/>
  <c r="W8256" i="1"/>
  <c r="Y8256" i="1" s="1"/>
  <c r="X8255" i="1"/>
  <c r="W8255" i="1"/>
  <c r="Y8255" i="1" s="1"/>
  <c r="X8254" i="1"/>
  <c r="W8254" i="1"/>
  <c r="Y8254" i="1" s="1"/>
  <c r="X8253" i="1"/>
  <c r="W8253" i="1"/>
  <c r="Y8253" i="1" s="1"/>
  <c r="X8252" i="1"/>
  <c r="W8252" i="1"/>
  <c r="Y8252" i="1" s="1"/>
  <c r="X8251" i="1"/>
  <c r="W8251" i="1"/>
  <c r="Y8251" i="1" s="1"/>
  <c r="X8250" i="1"/>
  <c r="W8250" i="1"/>
  <c r="Y8250" i="1" s="1"/>
  <c r="X8249" i="1"/>
  <c r="W8249" i="1"/>
  <c r="Y8249" i="1" s="1"/>
  <c r="X8248" i="1"/>
  <c r="W8248" i="1"/>
  <c r="Y8248" i="1" s="1"/>
  <c r="X8247" i="1"/>
  <c r="W8247" i="1"/>
  <c r="Y8247" i="1" s="1"/>
  <c r="X8246" i="1"/>
  <c r="W8246" i="1"/>
  <c r="Y8246" i="1" s="1"/>
  <c r="X8245" i="1"/>
  <c r="W8245" i="1"/>
  <c r="Y8245" i="1" s="1"/>
  <c r="X8244" i="1"/>
  <c r="W8244" i="1"/>
  <c r="Y8244" i="1" s="1"/>
  <c r="X8243" i="1"/>
  <c r="W8243" i="1"/>
  <c r="Y8243" i="1" s="1"/>
  <c r="X8242" i="1"/>
  <c r="W8242" i="1"/>
  <c r="Y8242" i="1" s="1"/>
  <c r="X8241" i="1"/>
  <c r="W8241" i="1"/>
  <c r="Y8241" i="1" s="1"/>
  <c r="X8240" i="1"/>
  <c r="W8240" i="1"/>
  <c r="Y8240" i="1" s="1"/>
  <c r="X8239" i="1"/>
  <c r="W8239" i="1"/>
  <c r="Y8239" i="1" s="1"/>
  <c r="X8238" i="1"/>
  <c r="W8238" i="1"/>
  <c r="Y8238" i="1" s="1"/>
  <c r="X8237" i="1"/>
  <c r="W8237" i="1"/>
  <c r="Y8237" i="1" s="1"/>
  <c r="X8236" i="1"/>
  <c r="W8236" i="1"/>
  <c r="Y8236" i="1" s="1"/>
  <c r="X8235" i="1"/>
  <c r="W8235" i="1"/>
  <c r="Y8235" i="1" s="1"/>
  <c r="X8234" i="1"/>
  <c r="W8234" i="1"/>
  <c r="Y8234" i="1" s="1"/>
  <c r="X8233" i="1"/>
  <c r="W8233" i="1"/>
  <c r="Y8233" i="1" s="1"/>
  <c r="X8232" i="1"/>
  <c r="W8232" i="1"/>
  <c r="Y8232" i="1" s="1"/>
  <c r="X8231" i="1"/>
  <c r="W8231" i="1"/>
  <c r="Y8231" i="1" s="1"/>
  <c r="X8230" i="1"/>
  <c r="W8230" i="1"/>
  <c r="Y8230" i="1" s="1"/>
  <c r="X8229" i="1"/>
  <c r="W8229" i="1"/>
  <c r="Y8229" i="1" s="1"/>
  <c r="X8228" i="1"/>
  <c r="W8228" i="1"/>
  <c r="Y8228" i="1" s="1"/>
  <c r="X8227" i="1"/>
  <c r="W8227" i="1"/>
  <c r="Y8227" i="1" s="1"/>
  <c r="X8226" i="1"/>
  <c r="W8226" i="1"/>
  <c r="Y8226" i="1" s="1"/>
  <c r="X8225" i="1"/>
  <c r="W8225" i="1"/>
  <c r="Y8225" i="1" s="1"/>
  <c r="X8224" i="1"/>
  <c r="W8224" i="1"/>
  <c r="Y8224" i="1" s="1"/>
  <c r="X8223" i="1"/>
  <c r="W8223" i="1"/>
  <c r="Y8223" i="1" s="1"/>
  <c r="X8222" i="1"/>
  <c r="W8222" i="1"/>
  <c r="Y8222" i="1" s="1"/>
  <c r="X8221" i="1"/>
  <c r="W8221" i="1"/>
  <c r="Y8221" i="1" s="1"/>
  <c r="X8220" i="1"/>
  <c r="W8220" i="1"/>
  <c r="Y8220" i="1" s="1"/>
  <c r="X8219" i="1"/>
  <c r="W8219" i="1"/>
  <c r="Y8219" i="1" s="1"/>
  <c r="X8218" i="1"/>
  <c r="W8218" i="1"/>
  <c r="Y8218" i="1" s="1"/>
  <c r="X8217" i="1"/>
  <c r="W8217" i="1"/>
  <c r="Y8217" i="1" s="1"/>
  <c r="X8216" i="1"/>
  <c r="W8216" i="1"/>
  <c r="Y8216" i="1" s="1"/>
  <c r="X8215" i="1"/>
  <c r="W8215" i="1"/>
  <c r="Y8215" i="1" s="1"/>
  <c r="X8214" i="1"/>
  <c r="W8214" i="1"/>
  <c r="Y8214" i="1" s="1"/>
  <c r="X8213" i="1"/>
  <c r="W8213" i="1"/>
  <c r="Y8213" i="1" s="1"/>
  <c r="X8212" i="1"/>
  <c r="W8212" i="1"/>
  <c r="Y8212" i="1" s="1"/>
  <c r="X8211" i="1"/>
  <c r="W8211" i="1"/>
  <c r="Y8211" i="1" s="1"/>
  <c r="X8210" i="1"/>
  <c r="W8210" i="1"/>
  <c r="Y8210" i="1" s="1"/>
  <c r="X8209" i="1"/>
  <c r="W8209" i="1"/>
  <c r="Y8209" i="1" s="1"/>
  <c r="X8208" i="1"/>
  <c r="W8208" i="1"/>
  <c r="Y8208" i="1" s="1"/>
  <c r="X8207" i="1"/>
  <c r="W8207" i="1"/>
  <c r="Y8207" i="1" s="1"/>
  <c r="X8206" i="1"/>
  <c r="W8206" i="1"/>
  <c r="Y8206" i="1" s="1"/>
  <c r="X8205" i="1"/>
  <c r="W8205" i="1"/>
  <c r="Y8205" i="1" s="1"/>
  <c r="X8204" i="1"/>
  <c r="W8204" i="1"/>
  <c r="Y8204" i="1" s="1"/>
  <c r="X8203" i="1"/>
  <c r="W8203" i="1"/>
  <c r="Y8203" i="1" s="1"/>
  <c r="X8202" i="1"/>
  <c r="W8202" i="1"/>
  <c r="Y8202" i="1" s="1"/>
  <c r="X8201" i="1"/>
  <c r="W8201" i="1"/>
  <c r="Y8201" i="1" s="1"/>
  <c r="X8200" i="1"/>
  <c r="W8200" i="1"/>
  <c r="Y8200" i="1" s="1"/>
  <c r="X8199" i="1"/>
  <c r="W8199" i="1"/>
  <c r="Y8199" i="1" s="1"/>
  <c r="X8198" i="1"/>
  <c r="W8198" i="1"/>
  <c r="Y8198" i="1" s="1"/>
  <c r="X8197" i="1"/>
  <c r="W8197" i="1"/>
  <c r="Y8197" i="1" s="1"/>
  <c r="X8196" i="1"/>
  <c r="W8196" i="1"/>
  <c r="Y8196" i="1" s="1"/>
  <c r="X8195" i="1"/>
  <c r="W8195" i="1"/>
  <c r="Y8195" i="1" s="1"/>
  <c r="X8194" i="1"/>
  <c r="W8194" i="1"/>
  <c r="Y8194" i="1" s="1"/>
  <c r="X8193" i="1"/>
  <c r="W8193" i="1"/>
  <c r="Y8193" i="1" s="1"/>
  <c r="X8192" i="1"/>
  <c r="W8192" i="1"/>
  <c r="Y8192" i="1" s="1"/>
  <c r="X8191" i="1"/>
  <c r="W8191" i="1"/>
  <c r="Y8191" i="1" s="1"/>
  <c r="X8190" i="1"/>
  <c r="W8190" i="1"/>
  <c r="Y8190" i="1" s="1"/>
  <c r="X8189" i="1"/>
  <c r="W8189" i="1"/>
  <c r="Y8189" i="1" s="1"/>
  <c r="X8188" i="1"/>
  <c r="W8188" i="1"/>
  <c r="Y8188" i="1" s="1"/>
  <c r="X8187" i="1"/>
  <c r="W8187" i="1"/>
  <c r="Y8187" i="1" s="1"/>
  <c r="X8186" i="1"/>
  <c r="W8186" i="1"/>
  <c r="Y8186" i="1" s="1"/>
  <c r="X8185" i="1"/>
  <c r="W8185" i="1"/>
  <c r="Y8185" i="1" s="1"/>
  <c r="X8184" i="1"/>
  <c r="W8184" i="1"/>
  <c r="Y8184" i="1" s="1"/>
  <c r="X8183" i="1"/>
  <c r="W8183" i="1"/>
  <c r="Y8183" i="1" s="1"/>
  <c r="X8182" i="1"/>
  <c r="W8182" i="1"/>
  <c r="Y8182" i="1" s="1"/>
  <c r="X8181" i="1"/>
  <c r="W8181" i="1"/>
  <c r="Y8181" i="1" s="1"/>
  <c r="X8180" i="1"/>
  <c r="W8180" i="1"/>
  <c r="Y8180" i="1" s="1"/>
  <c r="X8179" i="1"/>
  <c r="W8179" i="1"/>
  <c r="Y8179" i="1" s="1"/>
  <c r="X8178" i="1"/>
  <c r="W8178" i="1"/>
  <c r="Y8178" i="1" s="1"/>
  <c r="X8177" i="1"/>
  <c r="W8177" i="1"/>
  <c r="Y8177" i="1" s="1"/>
  <c r="X8176" i="1"/>
  <c r="W8176" i="1"/>
  <c r="Y8176" i="1" s="1"/>
  <c r="X8175" i="1"/>
  <c r="W8175" i="1"/>
  <c r="Y8175" i="1" s="1"/>
  <c r="X8174" i="1"/>
  <c r="W8174" i="1"/>
  <c r="Y8174" i="1" s="1"/>
  <c r="X8173" i="1"/>
  <c r="W8173" i="1"/>
  <c r="Y8173" i="1" s="1"/>
  <c r="X8172" i="1"/>
  <c r="W8172" i="1"/>
  <c r="Y8172" i="1" s="1"/>
  <c r="X8171" i="1"/>
  <c r="W8171" i="1"/>
  <c r="Y8171" i="1" s="1"/>
  <c r="X8170" i="1"/>
  <c r="W8170" i="1"/>
  <c r="Y8170" i="1" s="1"/>
  <c r="X8169" i="1"/>
  <c r="W8169" i="1"/>
  <c r="Y8169" i="1" s="1"/>
  <c r="X8168" i="1"/>
  <c r="W8168" i="1"/>
  <c r="Y8168" i="1" s="1"/>
  <c r="X8167" i="1"/>
  <c r="W8167" i="1"/>
  <c r="Y8167" i="1" s="1"/>
  <c r="X8166" i="1"/>
  <c r="W8166" i="1"/>
  <c r="Y8166" i="1" s="1"/>
  <c r="X8165" i="1"/>
  <c r="W8165" i="1"/>
  <c r="Y8165" i="1" s="1"/>
  <c r="X8164" i="1"/>
  <c r="W8164" i="1"/>
  <c r="Y8164" i="1" s="1"/>
  <c r="X8163" i="1"/>
  <c r="W8163" i="1"/>
  <c r="Y8163" i="1" s="1"/>
  <c r="X8162" i="1"/>
  <c r="W8162" i="1"/>
  <c r="Y8162" i="1" s="1"/>
  <c r="X8161" i="1"/>
  <c r="W8161" i="1"/>
  <c r="Y8161" i="1" s="1"/>
  <c r="X8160" i="1"/>
  <c r="W8160" i="1"/>
  <c r="Y8160" i="1" s="1"/>
  <c r="X8159" i="1"/>
  <c r="W8159" i="1"/>
  <c r="Y8159" i="1" s="1"/>
  <c r="X8158" i="1"/>
  <c r="W8158" i="1"/>
  <c r="Y8158" i="1" s="1"/>
  <c r="X8157" i="1"/>
  <c r="W8157" i="1"/>
  <c r="Y8157" i="1" s="1"/>
  <c r="X8156" i="1"/>
  <c r="W8156" i="1"/>
  <c r="Y8156" i="1" s="1"/>
  <c r="X8155" i="1"/>
  <c r="W8155" i="1"/>
  <c r="Y8155" i="1" s="1"/>
  <c r="X8154" i="1"/>
  <c r="W8154" i="1"/>
  <c r="Y8154" i="1" s="1"/>
  <c r="X8153" i="1"/>
  <c r="W8153" i="1"/>
  <c r="Y8153" i="1" s="1"/>
  <c r="X8152" i="1"/>
  <c r="W8152" i="1"/>
  <c r="Y8152" i="1" s="1"/>
  <c r="X8151" i="1"/>
  <c r="W8151" i="1"/>
  <c r="Y8151" i="1" s="1"/>
  <c r="X8150" i="1"/>
  <c r="W8150" i="1"/>
  <c r="Y8150" i="1" s="1"/>
  <c r="X8149" i="1"/>
  <c r="W8149" i="1"/>
  <c r="Y8149" i="1" s="1"/>
  <c r="X8148" i="1"/>
  <c r="W8148" i="1"/>
  <c r="Y8148" i="1" s="1"/>
  <c r="X8147" i="1"/>
  <c r="W8147" i="1"/>
  <c r="Y8147" i="1" s="1"/>
  <c r="X8146" i="1"/>
  <c r="W8146" i="1"/>
  <c r="Y8146" i="1" s="1"/>
  <c r="X8145" i="1"/>
  <c r="W8145" i="1"/>
  <c r="Y8145" i="1" s="1"/>
  <c r="X8144" i="1"/>
  <c r="W8144" i="1"/>
  <c r="Y8144" i="1" s="1"/>
  <c r="X8143" i="1"/>
  <c r="W8143" i="1"/>
  <c r="Y8143" i="1" s="1"/>
  <c r="X8142" i="1"/>
  <c r="W8142" i="1"/>
  <c r="Y8142" i="1" s="1"/>
  <c r="X8141" i="1"/>
  <c r="W8141" i="1"/>
  <c r="Y8141" i="1" s="1"/>
  <c r="X8140" i="1"/>
  <c r="W8140" i="1"/>
  <c r="Y8140" i="1" s="1"/>
  <c r="X8139" i="1"/>
  <c r="W8139" i="1"/>
  <c r="Y8139" i="1" s="1"/>
  <c r="X8138" i="1"/>
  <c r="W8138" i="1"/>
  <c r="Y8138" i="1" s="1"/>
  <c r="X8137" i="1"/>
  <c r="W8137" i="1"/>
  <c r="Y8137" i="1" s="1"/>
  <c r="X8136" i="1"/>
  <c r="W8136" i="1"/>
  <c r="Y8136" i="1" s="1"/>
  <c r="X8135" i="1"/>
  <c r="W8135" i="1"/>
  <c r="Y8135" i="1" s="1"/>
  <c r="X8134" i="1"/>
  <c r="W8134" i="1"/>
  <c r="Y8134" i="1" s="1"/>
  <c r="X8133" i="1"/>
  <c r="W8133" i="1"/>
  <c r="Y8133" i="1" s="1"/>
  <c r="X8132" i="1"/>
  <c r="W8132" i="1"/>
  <c r="Y8132" i="1" s="1"/>
  <c r="X8131" i="1"/>
  <c r="W8131" i="1"/>
  <c r="Y8131" i="1" s="1"/>
  <c r="X8130" i="1"/>
  <c r="W8130" i="1"/>
  <c r="Y8130" i="1" s="1"/>
  <c r="X8129" i="1"/>
  <c r="W8129" i="1"/>
  <c r="Y8129" i="1" s="1"/>
  <c r="X8128" i="1"/>
  <c r="W8128" i="1"/>
  <c r="Y8128" i="1" s="1"/>
  <c r="X8127" i="1"/>
  <c r="W8127" i="1"/>
  <c r="Y8127" i="1" s="1"/>
  <c r="X8126" i="1"/>
  <c r="W8126" i="1"/>
  <c r="Y8126" i="1" s="1"/>
  <c r="X8125" i="1"/>
  <c r="W8125" i="1"/>
  <c r="Y8125" i="1" s="1"/>
  <c r="X8124" i="1"/>
  <c r="W8124" i="1"/>
  <c r="Y8124" i="1" s="1"/>
  <c r="X8123" i="1"/>
  <c r="W8123" i="1"/>
  <c r="Y8123" i="1" s="1"/>
  <c r="X8122" i="1"/>
  <c r="W8122" i="1"/>
  <c r="Y8122" i="1" s="1"/>
  <c r="X8121" i="1"/>
  <c r="W8121" i="1"/>
  <c r="Y8121" i="1" s="1"/>
  <c r="X8120" i="1"/>
  <c r="W8120" i="1"/>
  <c r="Y8120" i="1" s="1"/>
  <c r="X8119" i="1"/>
  <c r="W8119" i="1"/>
  <c r="Y8119" i="1" s="1"/>
  <c r="X8118" i="1"/>
  <c r="W8118" i="1"/>
  <c r="Y8118" i="1" s="1"/>
  <c r="X8117" i="1"/>
  <c r="W8117" i="1"/>
  <c r="Y8117" i="1" s="1"/>
  <c r="X8116" i="1"/>
  <c r="W8116" i="1"/>
  <c r="Y8116" i="1" s="1"/>
  <c r="X8115" i="1"/>
  <c r="W8115" i="1"/>
  <c r="Y8115" i="1" s="1"/>
  <c r="X8114" i="1"/>
  <c r="W8114" i="1"/>
  <c r="Y8114" i="1" s="1"/>
  <c r="X8113" i="1"/>
  <c r="W8113" i="1"/>
  <c r="Y8113" i="1" s="1"/>
  <c r="X8112" i="1"/>
  <c r="W8112" i="1"/>
  <c r="Y8112" i="1" s="1"/>
  <c r="X8111" i="1"/>
  <c r="W8111" i="1"/>
  <c r="Y8111" i="1" s="1"/>
  <c r="X8110" i="1"/>
  <c r="W8110" i="1"/>
  <c r="Y8110" i="1" s="1"/>
  <c r="X8109" i="1"/>
  <c r="W8109" i="1"/>
  <c r="Y8109" i="1" s="1"/>
  <c r="X8108" i="1"/>
  <c r="W8108" i="1"/>
  <c r="Y8108" i="1" s="1"/>
  <c r="X8107" i="1"/>
  <c r="W8107" i="1"/>
  <c r="Y8107" i="1" s="1"/>
  <c r="X8106" i="1"/>
  <c r="W8106" i="1"/>
  <c r="Y8106" i="1" s="1"/>
  <c r="X8105" i="1"/>
  <c r="W8105" i="1"/>
  <c r="Y8105" i="1" s="1"/>
  <c r="X8104" i="1"/>
  <c r="W8104" i="1"/>
  <c r="Y8104" i="1" s="1"/>
  <c r="X8103" i="1"/>
  <c r="W8103" i="1"/>
  <c r="Y8103" i="1" s="1"/>
  <c r="X8102" i="1"/>
  <c r="W8102" i="1"/>
  <c r="Y8102" i="1" s="1"/>
  <c r="X8101" i="1"/>
  <c r="W8101" i="1"/>
  <c r="Y8101" i="1" s="1"/>
  <c r="X8100" i="1"/>
  <c r="W8100" i="1"/>
  <c r="Y8100" i="1" s="1"/>
  <c r="X8099" i="1"/>
  <c r="W8099" i="1"/>
  <c r="Y8099" i="1" s="1"/>
  <c r="X8098" i="1"/>
  <c r="W8098" i="1"/>
  <c r="Y8098" i="1" s="1"/>
  <c r="X8097" i="1"/>
  <c r="W8097" i="1"/>
  <c r="Y8097" i="1" s="1"/>
  <c r="X8096" i="1"/>
  <c r="W8096" i="1"/>
  <c r="Y8096" i="1" s="1"/>
  <c r="X8095" i="1"/>
  <c r="W8095" i="1"/>
  <c r="Y8095" i="1" s="1"/>
  <c r="X8094" i="1"/>
  <c r="W8094" i="1"/>
  <c r="Y8094" i="1" s="1"/>
  <c r="X8093" i="1"/>
  <c r="W8093" i="1"/>
  <c r="Y8093" i="1" s="1"/>
  <c r="X8092" i="1"/>
  <c r="W8092" i="1"/>
  <c r="Y8092" i="1" s="1"/>
  <c r="X8091" i="1"/>
  <c r="W8091" i="1"/>
  <c r="Y8091" i="1" s="1"/>
  <c r="X8090" i="1"/>
  <c r="W8090" i="1"/>
  <c r="Y8090" i="1" s="1"/>
  <c r="X8089" i="1"/>
  <c r="W8089" i="1"/>
  <c r="Y8089" i="1" s="1"/>
  <c r="X8088" i="1"/>
  <c r="W8088" i="1"/>
  <c r="Y8088" i="1" s="1"/>
  <c r="X8087" i="1"/>
  <c r="W8087" i="1"/>
  <c r="Y8087" i="1" s="1"/>
  <c r="X8086" i="1"/>
  <c r="W8086" i="1"/>
  <c r="Y8086" i="1" s="1"/>
  <c r="X8085" i="1"/>
  <c r="W8085" i="1"/>
  <c r="Y8085" i="1" s="1"/>
  <c r="X8084" i="1"/>
  <c r="W8084" i="1"/>
  <c r="Y8084" i="1" s="1"/>
  <c r="X8083" i="1"/>
  <c r="W8083" i="1"/>
  <c r="Y8083" i="1" s="1"/>
  <c r="X8082" i="1"/>
  <c r="W8082" i="1"/>
  <c r="Y8082" i="1" s="1"/>
  <c r="X8081" i="1"/>
  <c r="W8081" i="1"/>
  <c r="Y8081" i="1" s="1"/>
  <c r="X8080" i="1"/>
  <c r="W8080" i="1"/>
  <c r="Y8080" i="1" s="1"/>
  <c r="X8079" i="1"/>
  <c r="W8079" i="1"/>
  <c r="Y8079" i="1" s="1"/>
  <c r="X8078" i="1"/>
  <c r="W8078" i="1"/>
  <c r="Y8078" i="1" s="1"/>
  <c r="X8077" i="1"/>
  <c r="W8077" i="1"/>
  <c r="Y8077" i="1" s="1"/>
  <c r="X8076" i="1"/>
  <c r="W8076" i="1"/>
  <c r="Y8076" i="1" s="1"/>
  <c r="X8075" i="1"/>
  <c r="W8075" i="1"/>
  <c r="Y8075" i="1" s="1"/>
  <c r="X8074" i="1"/>
  <c r="W8074" i="1"/>
  <c r="Y8074" i="1" s="1"/>
  <c r="X8073" i="1"/>
  <c r="W8073" i="1"/>
  <c r="Y8073" i="1" s="1"/>
  <c r="X8072" i="1"/>
  <c r="W8072" i="1"/>
  <c r="Y8072" i="1" s="1"/>
  <c r="X8071" i="1"/>
  <c r="W8071" i="1"/>
  <c r="Y8071" i="1" s="1"/>
  <c r="X8070" i="1"/>
  <c r="W8070" i="1"/>
  <c r="Y8070" i="1" s="1"/>
  <c r="X8069" i="1"/>
  <c r="W8069" i="1"/>
  <c r="Y8069" i="1" s="1"/>
  <c r="X8068" i="1"/>
  <c r="W8068" i="1"/>
  <c r="Y8068" i="1" s="1"/>
  <c r="X8067" i="1"/>
  <c r="W8067" i="1"/>
  <c r="Y8067" i="1" s="1"/>
  <c r="X8066" i="1"/>
  <c r="W8066" i="1"/>
  <c r="Y8066" i="1" s="1"/>
  <c r="X8065" i="1"/>
  <c r="W8065" i="1"/>
  <c r="Y8065" i="1" s="1"/>
  <c r="X8064" i="1"/>
  <c r="W8064" i="1"/>
  <c r="Y8064" i="1" s="1"/>
  <c r="X8063" i="1"/>
  <c r="W8063" i="1"/>
  <c r="Y8063" i="1" s="1"/>
  <c r="X8062" i="1"/>
  <c r="W8062" i="1"/>
  <c r="Y8062" i="1" s="1"/>
  <c r="X8061" i="1"/>
  <c r="W8061" i="1"/>
  <c r="Y8061" i="1" s="1"/>
  <c r="X8060" i="1"/>
  <c r="W8060" i="1"/>
  <c r="Y8060" i="1" s="1"/>
  <c r="X8059" i="1"/>
  <c r="W8059" i="1"/>
  <c r="Y8059" i="1" s="1"/>
  <c r="X8058" i="1"/>
  <c r="W8058" i="1"/>
  <c r="Y8058" i="1" s="1"/>
  <c r="X8057" i="1"/>
  <c r="W8057" i="1"/>
  <c r="Y8057" i="1" s="1"/>
  <c r="X8056" i="1"/>
  <c r="W8056" i="1"/>
  <c r="Y8056" i="1" s="1"/>
  <c r="X8055" i="1"/>
  <c r="W8055" i="1"/>
  <c r="Y8055" i="1" s="1"/>
  <c r="X8054" i="1"/>
  <c r="W8054" i="1"/>
  <c r="Y8054" i="1" s="1"/>
  <c r="X8053" i="1"/>
  <c r="W8053" i="1"/>
  <c r="Y8053" i="1" s="1"/>
  <c r="X8052" i="1"/>
  <c r="W8052" i="1"/>
  <c r="Y8052" i="1" s="1"/>
  <c r="X8051" i="1"/>
  <c r="W8051" i="1"/>
  <c r="Y8051" i="1" s="1"/>
  <c r="X8050" i="1"/>
  <c r="W8050" i="1"/>
  <c r="Y8050" i="1" s="1"/>
  <c r="X8049" i="1"/>
  <c r="W8049" i="1"/>
  <c r="Y8049" i="1" s="1"/>
  <c r="X8048" i="1"/>
  <c r="W8048" i="1"/>
  <c r="Y8048" i="1" s="1"/>
  <c r="X8047" i="1"/>
  <c r="W8047" i="1"/>
  <c r="Y8047" i="1" s="1"/>
  <c r="X8046" i="1"/>
  <c r="W8046" i="1"/>
  <c r="Y8046" i="1" s="1"/>
  <c r="X8045" i="1"/>
  <c r="W8045" i="1"/>
  <c r="Y8045" i="1" s="1"/>
  <c r="X8044" i="1"/>
  <c r="W8044" i="1"/>
  <c r="Y8044" i="1" s="1"/>
  <c r="X8043" i="1"/>
  <c r="W8043" i="1"/>
  <c r="Y8043" i="1" s="1"/>
  <c r="X8042" i="1"/>
  <c r="W8042" i="1"/>
  <c r="Y8042" i="1" s="1"/>
  <c r="X8041" i="1"/>
  <c r="W8041" i="1"/>
  <c r="Y8041" i="1" s="1"/>
  <c r="X8040" i="1"/>
  <c r="W8040" i="1"/>
  <c r="Y8040" i="1" s="1"/>
  <c r="X8039" i="1"/>
  <c r="W8039" i="1"/>
  <c r="Y8039" i="1" s="1"/>
  <c r="X8038" i="1"/>
  <c r="W8038" i="1"/>
  <c r="Y8038" i="1" s="1"/>
  <c r="X8037" i="1"/>
  <c r="W8037" i="1"/>
  <c r="Y8037" i="1" s="1"/>
  <c r="X8036" i="1"/>
  <c r="W8036" i="1"/>
  <c r="Y8036" i="1" s="1"/>
  <c r="X8035" i="1"/>
  <c r="W8035" i="1"/>
  <c r="Y8035" i="1" s="1"/>
  <c r="X8034" i="1"/>
  <c r="W8034" i="1"/>
  <c r="Y8034" i="1" s="1"/>
  <c r="X8033" i="1"/>
  <c r="W8033" i="1"/>
  <c r="Y8033" i="1" s="1"/>
  <c r="X8032" i="1"/>
  <c r="W8032" i="1"/>
  <c r="Y8032" i="1" s="1"/>
  <c r="X8031" i="1"/>
  <c r="W8031" i="1"/>
  <c r="Y8031" i="1" s="1"/>
  <c r="X8030" i="1"/>
  <c r="W8030" i="1"/>
  <c r="Y8030" i="1" s="1"/>
  <c r="X8029" i="1"/>
  <c r="W8029" i="1"/>
  <c r="Y8029" i="1" s="1"/>
  <c r="X8028" i="1"/>
  <c r="W8028" i="1"/>
  <c r="Y8028" i="1" s="1"/>
  <c r="X8027" i="1"/>
  <c r="W8027" i="1"/>
  <c r="Y8027" i="1" s="1"/>
  <c r="X8026" i="1"/>
  <c r="W8026" i="1"/>
  <c r="Y8026" i="1" s="1"/>
  <c r="X8025" i="1"/>
  <c r="W8025" i="1"/>
  <c r="Y8025" i="1" s="1"/>
  <c r="X8024" i="1"/>
  <c r="W8024" i="1"/>
  <c r="Y8024" i="1" s="1"/>
  <c r="X8023" i="1"/>
  <c r="W8023" i="1"/>
  <c r="Y8023" i="1" s="1"/>
  <c r="X8022" i="1"/>
  <c r="W8022" i="1"/>
  <c r="Y8022" i="1" s="1"/>
  <c r="X8021" i="1"/>
  <c r="W8021" i="1"/>
  <c r="Y8021" i="1" s="1"/>
  <c r="X8020" i="1"/>
  <c r="W8020" i="1"/>
  <c r="Y8020" i="1" s="1"/>
  <c r="X8019" i="1"/>
  <c r="W8019" i="1"/>
  <c r="Y8019" i="1" s="1"/>
  <c r="X8018" i="1"/>
  <c r="W8018" i="1"/>
  <c r="Y8018" i="1" s="1"/>
  <c r="X8017" i="1"/>
  <c r="W8017" i="1"/>
  <c r="Y8017" i="1" s="1"/>
  <c r="X8016" i="1"/>
  <c r="W8016" i="1"/>
  <c r="Y8016" i="1" s="1"/>
  <c r="X7805" i="1"/>
  <c r="Y7805" i="1"/>
  <c r="X7806" i="1"/>
  <c r="Y7806" i="1"/>
  <c r="X7807" i="1"/>
  <c r="Y7807" i="1"/>
  <c r="X7808" i="1"/>
  <c r="Y7808" i="1"/>
  <c r="X7809" i="1"/>
  <c r="Y7809" i="1"/>
  <c r="X7810" i="1"/>
  <c r="Y7810" i="1"/>
  <c r="X7811" i="1"/>
  <c r="Y7811" i="1"/>
  <c r="X7812" i="1"/>
  <c r="Y7812" i="1"/>
  <c r="X7813" i="1"/>
  <c r="Y7813" i="1"/>
  <c r="X7814" i="1"/>
  <c r="Y7814" i="1"/>
  <c r="X7815" i="1"/>
  <c r="Y7815" i="1"/>
  <c r="X7816" i="1"/>
  <c r="Y7816" i="1"/>
  <c r="X7817" i="1"/>
  <c r="Y7817" i="1"/>
  <c r="X7818" i="1"/>
  <c r="Y7818" i="1"/>
  <c r="X7819" i="1"/>
  <c r="Y7819" i="1"/>
  <c r="X7820" i="1"/>
  <c r="Y7820" i="1"/>
  <c r="X7821" i="1"/>
  <c r="Y7821" i="1"/>
  <c r="X7822" i="1"/>
  <c r="Y7822" i="1"/>
  <c r="X7823" i="1"/>
  <c r="Y7823" i="1"/>
  <c r="X7824" i="1"/>
  <c r="Y7824" i="1"/>
  <c r="X7825" i="1"/>
  <c r="Y7825" i="1"/>
  <c r="X7826" i="1"/>
  <c r="Y7826" i="1"/>
  <c r="X7827" i="1"/>
  <c r="Y7827" i="1"/>
  <c r="X7828" i="1"/>
  <c r="Y7828" i="1"/>
  <c r="X7829" i="1"/>
  <c r="Y7829" i="1"/>
  <c r="X7830" i="1"/>
  <c r="Y7830" i="1"/>
  <c r="X7831" i="1"/>
  <c r="Y7831" i="1"/>
  <c r="X7832" i="1"/>
  <c r="Y7832" i="1"/>
  <c r="X7833" i="1"/>
  <c r="Y7833" i="1"/>
  <c r="X7834" i="1"/>
  <c r="Y7834" i="1"/>
  <c r="X7835" i="1"/>
  <c r="Y7835" i="1"/>
  <c r="X7836" i="1"/>
  <c r="Y7836" i="1"/>
  <c r="X7837" i="1"/>
  <c r="Y7837" i="1"/>
  <c r="X7838" i="1"/>
  <c r="Y7838" i="1"/>
  <c r="X7839" i="1"/>
  <c r="Y7839" i="1"/>
  <c r="X7840" i="1"/>
  <c r="Y7840" i="1"/>
  <c r="X7841" i="1"/>
  <c r="Y7841" i="1"/>
  <c r="X7842" i="1"/>
  <c r="Y7842" i="1"/>
  <c r="X7843" i="1"/>
  <c r="Y7843" i="1"/>
  <c r="X7844" i="1"/>
  <c r="Y7844" i="1"/>
  <c r="X7845" i="1"/>
  <c r="Y7845" i="1"/>
  <c r="X7846" i="1"/>
  <c r="Y7846" i="1"/>
  <c r="X7847" i="1"/>
  <c r="Y7847" i="1"/>
  <c r="X7848" i="1"/>
  <c r="Y7848" i="1"/>
  <c r="X7849" i="1"/>
  <c r="Y7849" i="1"/>
  <c r="X7850" i="1"/>
  <c r="Y7850" i="1"/>
  <c r="X7851" i="1"/>
  <c r="Y7851" i="1"/>
  <c r="X7852" i="1"/>
  <c r="Y7852" i="1"/>
  <c r="X7853" i="1"/>
  <c r="Y7853" i="1"/>
  <c r="X7854" i="1"/>
  <c r="Y7854" i="1"/>
  <c r="X7855" i="1"/>
  <c r="Y7855" i="1"/>
  <c r="X7856" i="1"/>
  <c r="Y7856" i="1"/>
  <c r="X7857" i="1"/>
  <c r="Y7857" i="1"/>
  <c r="X7858" i="1"/>
  <c r="Y7858" i="1"/>
  <c r="X7859" i="1"/>
  <c r="Y7859" i="1"/>
  <c r="X7860" i="1"/>
  <c r="Y7860" i="1"/>
  <c r="X7861" i="1"/>
  <c r="Y7861" i="1"/>
  <c r="X7862" i="1"/>
  <c r="Y7862" i="1"/>
  <c r="X7863" i="1"/>
  <c r="Y7863" i="1"/>
  <c r="X7864" i="1"/>
  <c r="Y7864" i="1"/>
  <c r="X7865" i="1"/>
  <c r="Y7865" i="1"/>
  <c r="X7866" i="1"/>
  <c r="Y7866" i="1"/>
  <c r="X7867" i="1"/>
  <c r="Y7867" i="1"/>
  <c r="X7868" i="1"/>
  <c r="Y7868" i="1"/>
  <c r="X7869" i="1"/>
  <c r="Y7869" i="1"/>
  <c r="X7870" i="1"/>
  <c r="Y7870" i="1"/>
  <c r="X7871" i="1"/>
  <c r="Y7871" i="1"/>
  <c r="X7872" i="1"/>
  <c r="Y7872" i="1"/>
  <c r="X7873" i="1"/>
  <c r="Y7873" i="1"/>
  <c r="X7874" i="1"/>
  <c r="Y7874" i="1"/>
  <c r="X7875" i="1"/>
  <c r="Y7875" i="1"/>
  <c r="X7876" i="1"/>
  <c r="Y7876" i="1"/>
  <c r="X7877" i="1"/>
  <c r="Y7877" i="1"/>
  <c r="X7878" i="1"/>
  <c r="Y7878" i="1"/>
  <c r="X7879" i="1"/>
  <c r="Y7879" i="1"/>
  <c r="X7880" i="1"/>
  <c r="Y7880" i="1"/>
  <c r="X7881" i="1"/>
  <c r="Y7881" i="1"/>
  <c r="X7882" i="1"/>
  <c r="Y7882" i="1"/>
  <c r="X7883" i="1"/>
  <c r="Y7883" i="1"/>
  <c r="X7884" i="1"/>
  <c r="Y7884" i="1"/>
  <c r="X7885" i="1"/>
  <c r="Y7885" i="1"/>
  <c r="X7886" i="1"/>
  <c r="Y7886" i="1"/>
  <c r="X7887" i="1"/>
  <c r="Y7887" i="1"/>
  <c r="X7888" i="1"/>
  <c r="Y7888" i="1"/>
  <c r="X7889" i="1"/>
  <c r="Y7889" i="1"/>
  <c r="X7890" i="1"/>
  <c r="Y7890" i="1"/>
  <c r="X7891" i="1"/>
  <c r="Y7891" i="1"/>
  <c r="X7892" i="1"/>
  <c r="Y7892" i="1"/>
  <c r="X7893" i="1"/>
  <c r="Y7893" i="1"/>
  <c r="X7894" i="1"/>
  <c r="Y7894" i="1"/>
  <c r="X7895" i="1"/>
  <c r="Y7895" i="1"/>
  <c r="X7896" i="1"/>
  <c r="Y7896" i="1"/>
  <c r="X7897" i="1"/>
  <c r="Y7897" i="1"/>
  <c r="X7898" i="1"/>
  <c r="Y7898" i="1"/>
  <c r="X7899" i="1"/>
  <c r="Y7899" i="1"/>
  <c r="X7900" i="1"/>
  <c r="Y7900" i="1"/>
  <c r="X7901" i="1"/>
  <c r="Y7901" i="1"/>
  <c r="X7902" i="1"/>
  <c r="Y7902" i="1"/>
  <c r="X7903" i="1"/>
  <c r="Y7903" i="1"/>
  <c r="X7904" i="1"/>
  <c r="Y7904" i="1"/>
  <c r="X7905" i="1"/>
  <c r="Y7905" i="1"/>
  <c r="X7906" i="1"/>
  <c r="Y7906" i="1"/>
  <c r="X7907" i="1"/>
  <c r="Y7907" i="1"/>
  <c r="X7908" i="1"/>
  <c r="Y7908" i="1"/>
  <c r="X7909" i="1"/>
  <c r="Y7909" i="1"/>
  <c r="X7910" i="1"/>
  <c r="Y7910" i="1"/>
  <c r="X7911" i="1"/>
  <c r="Y7911" i="1"/>
  <c r="X7912" i="1"/>
  <c r="Y7912" i="1"/>
  <c r="X7913" i="1"/>
  <c r="Y7913" i="1"/>
  <c r="X7914" i="1"/>
  <c r="Y7914" i="1"/>
  <c r="X7915" i="1"/>
  <c r="Y7915" i="1"/>
  <c r="X7916" i="1"/>
  <c r="Y7916" i="1"/>
  <c r="X7917" i="1"/>
  <c r="Y7917" i="1"/>
  <c r="X7918" i="1"/>
  <c r="Y7918" i="1"/>
  <c r="X7919" i="1"/>
  <c r="Y7919" i="1"/>
  <c r="X7920" i="1"/>
  <c r="Y7920" i="1"/>
  <c r="X7921" i="1"/>
  <c r="Y7921" i="1"/>
  <c r="X7922" i="1"/>
  <c r="Y7922" i="1"/>
  <c r="X7923" i="1"/>
  <c r="Y7923" i="1"/>
  <c r="X7924" i="1"/>
  <c r="Y7924" i="1"/>
  <c r="X7925" i="1"/>
  <c r="Y7925" i="1"/>
  <c r="X7926" i="1"/>
  <c r="Y7926" i="1"/>
  <c r="X7927" i="1"/>
  <c r="Y7927" i="1"/>
  <c r="X7928" i="1"/>
  <c r="Y7928" i="1"/>
  <c r="X7929" i="1"/>
  <c r="Y7929" i="1"/>
  <c r="X7930" i="1"/>
  <c r="Y7930" i="1"/>
  <c r="X7931" i="1"/>
  <c r="Y7931" i="1"/>
  <c r="X7932" i="1"/>
  <c r="Y7932" i="1"/>
  <c r="X7933" i="1"/>
  <c r="Y7933" i="1"/>
  <c r="X7934" i="1"/>
  <c r="Y7934" i="1"/>
  <c r="X7935" i="1"/>
  <c r="Y7935" i="1"/>
  <c r="X7936" i="1"/>
  <c r="Y7936" i="1"/>
  <c r="X7937" i="1"/>
  <c r="Y7937" i="1"/>
  <c r="X7938" i="1"/>
  <c r="Y7938" i="1"/>
  <c r="X7939" i="1"/>
  <c r="Y7939" i="1"/>
  <c r="X7940" i="1"/>
  <c r="Y7940" i="1"/>
  <c r="X7941" i="1"/>
  <c r="Y7941" i="1"/>
  <c r="X7942" i="1"/>
  <c r="Y7942" i="1"/>
  <c r="X7943" i="1"/>
  <c r="Y7943" i="1"/>
  <c r="X7944" i="1"/>
  <c r="Y7944" i="1"/>
  <c r="X7945" i="1"/>
  <c r="Y7945" i="1"/>
  <c r="X7946" i="1"/>
  <c r="Y7946" i="1"/>
  <c r="X7947" i="1"/>
  <c r="Y7947" i="1"/>
  <c r="X7948" i="1"/>
  <c r="Y7948" i="1"/>
  <c r="X7949" i="1"/>
  <c r="Y7949" i="1"/>
  <c r="X7950" i="1"/>
  <c r="Y7950" i="1"/>
  <c r="X7951" i="1"/>
  <c r="Y7951" i="1"/>
  <c r="X7952" i="1"/>
  <c r="Y7952" i="1"/>
  <c r="X7953" i="1"/>
  <c r="Y7953" i="1"/>
  <c r="X7954" i="1"/>
  <c r="Y7954" i="1"/>
  <c r="X7955" i="1"/>
  <c r="Y7955" i="1"/>
  <c r="X7956" i="1"/>
  <c r="Y7956" i="1"/>
  <c r="X7957" i="1"/>
  <c r="Y7957" i="1"/>
  <c r="X7958" i="1"/>
  <c r="Y7958" i="1"/>
  <c r="X7959" i="1"/>
  <c r="Y7959" i="1"/>
  <c r="X7960" i="1"/>
  <c r="Y7960" i="1"/>
  <c r="X7961" i="1"/>
  <c r="Y7961" i="1"/>
  <c r="X7962" i="1"/>
  <c r="Y7962" i="1"/>
  <c r="X7963" i="1"/>
  <c r="Y7963" i="1"/>
  <c r="X7964" i="1"/>
  <c r="Y7964" i="1"/>
  <c r="X7965" i="1"/>
  <c r="Y7965" i="1"/>
  <c r="X7966" i="1"/>
  <c r="Y7966" i="1"/>
  <c r="X7967" i="1"/>
  <c r="Y7967" i="1"/>
  <c r="X7968" i="1"/>
  <c r="Y7968" i="1"/>
  <c r="X7969" i="1"/>
  <c r="Y7969" i="1"/>
  <c r="X7970" i="1"/>
  <c r="Y7970" i="1"/>
  <c r="X7971" i="1"/>
  <c r="Y7971" i="1"/>
  <c r="X7972" i="1"/>
  <c r="Y7972" i="1"/>
  <c r="X7973" i="1"/>
  <c r="Y7973" i="1"/>
  <c r="X7974" i="1"/>
  <c r="Y7974" i="1"/>
  <c r="X7975" i="1"/>
  <c r="Y7975" i="1"/>
  <c r="X7976" i="1"/>
  <c r="Y7976" i="1"/>
  <c r="X7977" i="1"/>
  <c r="Y7977" i="1"/>
  <c r="X7978" i="1"/>
  <c r="Y7978" i="1"/>
  <c r="X7979" i="1"/>
  <c r="Y7979" i="1"/>
  <c r="X7980" i="1"/>
  <c r="Y7980" i="1"/>
  <c r="X7981" i="1"/>
  <c r="Y7981" i="1"/>
  <c r="X7982" i="1"/>
  <c r="Y7982" i="1"/>
  <c r="X7983" i="1"/>
  <c r="Y7983" i="1"/>
  <c r="X7984" i="1"/>
  <c r="Y7984" i="1"/>
  <c r="X7985" i="1"/>
  <c r="Y7985" i="1"/>
  <c r="X7986" i="1"/>
  <c r="Y7986" i="1"/>
  <c r="X7987" i="1"/>
  <c r="Y7987" i="1"/>
  <c r="X7988" i="1"/>
  <c r="Y7988" i="1"/>
  <c r="X7989" i="1"/>
  <c r="Y7989" i="1"/>
  <c r="X7990" i="1"/>
  <c r="Y7990" i="1"/>
  <c r="X7991" i="1"/>
  <c r="Y7991" i="1"/>
  <c r="X7992" i="1"/>
  <c r="Y7992" i="1"/>
  <c r="X7993" i="1"/>
  <c r="Y7993" i="1"/>
  <c r="X7994" i="1"/>
  <c r="Y7994" i="1"/>
  <c r="X7995" i="1"/>
  <c r="Y7995" i="1"/>
  <c r="X7996" i="1"/>
  <c r="Y7996" i="1"/>
  <c r="X7997" i="1"/>
  <c r="Y7997" i="1"/>
  <c r="X7998" i="1"/>
  <c r="Y7998" i="1"/>
  <c r="X7999" i="1"/>
  <c r="Y7999" i="1"/>
  <c r="X8000" i="1"/>
  <c r="Y8000" i="1"/>
  <c r="X8001" i="1"/>
  <c r="Y8001" i="1"/>
  <c r="X8002" i="1"/>
  <c r="Y8002" i="1"/>
  <c r="X8003" i="1"/>
  <c r="Y8003" i="1"/>
  <c r="X8004" i="1"/>
  <c r="Y8004" i="1"/>
  <c r="X8005" i="1"/>
  <c r="Y8005" i="1"/>
  <c r="X8006" i="1"/>
  <c r="Y8006" i="1"/>
  <c r="X8007" i="1"/>
  <c r="Y8007" i="1"/>
  <c r="X8008" i="1"/>
  <c r="Y8008" i="1"/>
  <c r="X8009" i="1"/>
  <c r="Y8009" i="1"/>
  <c r="X8010" i="1"/>
  <c r="Y8010" i="1"/>
  <c r="X8011" i="1"/>
  <c r="Y8011" i="1"/>
  <c r="X8012" i="1"/>
  <c r="Y8012" i="1"/>
  <c r="X8013" i="1"/>
  <c r="Y8013" i="1"/>
  <c r="X8014" i="1"/>
  <c r="Y8014" i="1"/>
  <c r="X8015" i="1"/>
  <c r="Y8015" i="1"/>
  <c r="Y7804" i="1"/>
  <c r="X7804" i="1"/>
  <c r="X7574" i="1"/>
  <c r="Y7574" i="1"/>
  <c r="X7575" i="1"/>
  <c r="Y7575" i="1"/>
  <c r="X7576" i="1"/>
  <c r="Y7576" i="1"/>
  <c r="X7577" i="1"/>
  <c r="Y7577" i="1"/>
  <c r="X7578" i="1"/>
  <c r="Y7578" i="1"/>
  <c r="X7579" i="1"/>
  <c r="Y7579" i="1"/>
  <c r="X7580" i="1"/>
  <c r="Y7580" i="1"/>
  <c r="X7581" i="1"/>
  <c r="Y7581" i="1"/>
  <c r="X7582" i="1"/>
  <c r="Y7582" i="1"/>
  <c r="X7583" i="1"/>
  <c r="Y7583" i="1"/>
  <c r="X7584" i="1"/>
  <c r="Y7584" i="1"/>
  <c r="X7585" i="1"/>
  <c r="Y7585" i="1"/>
  <c r="X7586" i="1"/>
  <c r="Y7586" i="1"/>
  <c r="X7587" i="1"/>
  <c r="Y7587" i="1"/>
  <c r="X7588" i="1"/>
  <c r="Y7588" i="1"/>
  <c r="X7589" i="1"/>
  <c r="Y7589" i="1"/>
  <c r="X7590" i="1"/>
  <c r="Y7590" i="1"/>
  <c r="X7591" i="1"/>
  <c r="Y7591" i="1"/>
  <c r="X7592" i="1"/>
  <c r="Y7592" i="1"/>
  <c r="X7593" i="1"/>
  <c r="Y7593" i="1"/>
  <c r="X7594" i="1"/>
  <c r="Y7594" i="1"/>
  <c r="X7595" i="1"/>
  <c r="Y7595" i="1"/>
  <c r="X7596" i="1"/>
  <c r="Y7596" i="1"/>
  <c r="X7597" i="1"/>
  <c r="Y7597" i="1"/>
  <c r="X7598" i="1"/>
  <c r="Y7598" i="1"/>
  <c r="X7599" i="1"/>
  <c r="Y7599" i="1"/>
  <c r="X7600" i="1"/>
  <c r="Y7600" i="1"/>
  <c r="X7601" i="1"/>
  <c r="Y7601" i="1"/>
  <c r="X7602" i="1"/>
  <c r="Y7602" i="1"/>
  <c r="X7603" i="1"/>
  <c r="Y7603" i="1"/>
  <c r="X7604" i="1"/>
  <c r="Y7604" i="1"/>
  <c r="X7605" i="1"/>
  <c r="Y7605" i="1"/>
  <c r="X7606" i="1"/>
  <c r="Y7606" i="1"/>
  <c r="X7607" i="1"/>
  <c r="Y7607" i="1"/>
  <c r="X7608" i="1"/>
  <c r="Y7608" i="1"/>
  <c r="X7609" i="1"/>
  <c r="Y7609" i="1"/>
  <c r="X7610" i="1"/>
  <c r="Y7610" i="1"/>
  <c r="X7611" i="1"/>
  <c r="Y7611" i="1"/>
  <c r="X7612" i="1"/>
  <c r="Y7612" i="1"/>
  <c r="X7613" i="1"/>
  <c r="Y7613" i="1"/>
  <c r="X7614" i="1"/>
  <c r="Y7614" i="1"/>
  <c r="X7615" i="1"/>
  <c r="Y7615" i="1"/>
  <c r="X7616" i="1"/>
  <c r="Y7616" i="1"/>
  <c r="X7617" i="1"/>
  <c r="Y7617" i="1"/>
  <c r="X7618" i="1"/>
  <c r="Y7618" i="1"/>
  <c r="X7619" i="1"/>
  <c r="Y7619" i="1"/>
  <c r="X7620" i="1"/>
  <c r="Y7620" i="1"/>
  <c r="X7621" i="1"/>
  <c r="Y7621" i="1"/>
  <c r="X7622" i="1"/>
  <c r="Y7622" i="1"/>
  <c r="X7623" i="1"/>
  <c r="Y7623" i="1"/>
  <c r="X7624" i="1"/>
  <c r="Y7624" i="1"/>
  <c r="X7625" i="1"/>
  <c r="Y7625" i="1"/>
  <c r="X7626" i="1"/>
  <c r="Y7626" i="1"/>
  <c r="X7627" i="1"/>
  <c r="Y7627" i="1"/>
  <c r="X7628" i="1"/>
  <c r="Y7628" i="1"/>
  <c r="X7629" i="1"/>
  <c r="Y7629" i="1"/>
  <c r="X7630" i="1"/>
  <c r="Y7630" i="1"/>
  <c r="X7631" i="1"/>
  <c r="Y7631" i="1"/>
  <c r="X7632" i="1"/>
  <c r="Y7632" i="1"/>
  <c r="X7633" i="1"/>
  <c r="Y7633" i="1"/>
  <c r="X7634" i="1"/>
  <c r="Y7634" i="1"/>
  <c r="X7635" i="1"/>
  <c r="Y7635" i="1"/>
  <c r="X7636" i="1"/>
  <c r="Y7636" i="1"/>
  <c r="X7637" i="1"/>
  <c r="Y7637" i="1"/>
  <c r="X7638" i="1"/>
  <c r="Y7638" i="1"/>
  <c r="X7639" i="1"/>
  <c r="Y7639" i="1"/>
  <c r="X7640" i="1"/>
  <c r="Y7640" i="1"/>
  <c r="X7641" i="1"/>
  <c r="Y7641" i="1"/>
  <c r="X7642" i="1"/>
  <c r="Y7642" i="1"/>
  <c r="X7643" i="1"/>
  <c r="Y7643" i="1"/>
  <c r="X7644" i="1"/>
  <c r="Y7644" i="1"/>
  <c r="X7645" i="1"/>
  <c r="Y7645" i="1"/>
  <c r="X7646" i="1"/>
  <c r="Y7646" i="1"/>
  <c r="X7647" i="1"/>
  <c r="Y7647" i="1"/>
  <c r="X7648" i="1"/>
  <c r="Y7648" i="1"/>
  <c r="X7649" i="1"/>
  <c r="Y7649" i="1"/>
  <c r="X7650" i="1"/>
  <c r="Y7650" i="1"/>
  <c r="X7651" i="1"/>
  <c r="Y7651" i="1"/>
  <c r="X7652" i="1"/>
  <c r="Y7652" i="1"/>
  <c r="X7653" i="1"/>
  <c r="Y7653" i="1"/>
  <c r="X7654" i="1"/>
  <c r="Y7654" i="1"/>
  <c r="X7655" i="1"/>
  <c r="Y7655" i="1"/>
  <c r="X7656" i="1"/>
  <c r="Y7656" i="1"/>
  <c r="X7657" i="1"/>
  <c r="Y7657" i="1"/>
  <c r="X7658" i="1"/>
  <c r="Y7658" i="1"/>
  <c r="X7659" i="1"/>
  <c r="Y7659" i="1"/>
  <c r="X7660" i="1"/>
  <c r="Y7660" i="1"/>
  <c r="X7661" i="1"/>
  <c r="Y7661" i="1"/>
  <c r="X7662" i="1"/>
  <c r="Y7662" i="1"/>
  <c r="X7663" i="1"/>
  <c r="Y7663" i="1"/>
  <c r="X7664" i="1"/>
  <c r="Y7664" i="1"/>
  <c r="X7665" i="1"/>
  <c r="Y7665" i="1"/>
  <c r="X7666" i="1"/>
  <c r="Y7666" i="1"/>
  <c r="X7667" i="1"/>
  <c r="Y7667" i="1"/>
  <c r="X7668" i="1"/>
  <c r="Y7668" i="1"/>
  <c r="X7669" i="1"/>
  <c r="Y7669" i="1"/>
  <c r="X7670" i="1"/>
  <c r="Y7670" i="1"/>
  <c r="X7671" i="1"/>
  <c r="Y7671" i="1"/>
  <c r="X7672" i="1"/>
  <c r="Y7672" i="1"/>
  <c r="X7673" i="1"/>
  <c r="Y7673" i="1"/>
  <c r="X7674" i="1"/>
  <c r="Y7674" i="1"/>
  <c r="X7675" i="1"/>
  <c r="Y7675" i="1"/>
  <c r="X7676" i="1"/>
  <c r="Y7676" i="1"/>
  <c r="X7677" i="1"/>
  <c r="Y7677" i="1"/>
  <c r="X7678" i="1"/>
  <c r="Y7678" i="1"/>
  <c r="X7679" i="1"/>
  <c r="Y7679" i="1"/>
  <c r="X7680" i="1"/>
  <c r="Y7680" i="1"/>
  <c r="X7681" i="1"/>
  <c r="Y7681" i="1"/>
  <c r="X7682" i="1"/>
  <c r="Y7682" i="1"/>
  <c r="X7683" i="1"/>
  <c r="Y7683" i="1"/>
  <c r="X7684" i="1"/>
  <c r="Y7684" i="1"/>
  <c r="X7685" i="1"/>
  <c r="Y7685" i="1"/>
  <c r="X7686" i="1"/>
  <c r="Y7686" i="1"/>
  <c r="X7687" i="1"/>
  <c r="Y7687" i="1"/>
  <c r="X7688" i="1"/>
  <c r="Y7688" i="1"/>
  <c r="X7689" i="1"/>
  <c r="Y7689" i="1"/>
  <c r="X7690" i="1"/>
  <c r="Y7690" i="1"/>
  <c r="X7691" i="1"/>
  <c r="Y7691" i="1"/>
  <c r="X7692" i="1"/>
  <c r="Y7692" i="1"/>
  <c r="X7693" i="1"/>
  <c r="Y7693" i="1"/>
  <c r="X7694" i="1"/>
  <c r="Y7694" i="1"/>
  <c r="X7695" i="1"/>
  <c r="Y7695" i="1"/>
  <c r="X7696" i="1"/>
  <c r="Y7696" i="1"/>
  <c r="X7697" i="1"/>
  <c r="Y7697" i="1"/>
  <c r="X7698" i="1"/>
  <c r="Y7698" i="1"/>
  <c r="X7699" i="1"/>
  <c r="Y7699" i="1"/>
  <c r="X7700" i="1"/>
  <c r="Y7700" i="1"/>
  <c r="X7701" i="1"/>
  <c r="Y7701" i="1"/>
  <c r="X7702" i="1"/>
  <c r="Y7702" i="1"/>
  <c r="X7703" i="1"/>
  <c r="Y7703" i="1"/>
  <c r="X7704" i="1"/>
  <c r="Y7704" i="1"/>
  <c r="X7705" i="1"/>
  <c r="Y7705" i="1"/>
  <c r="X7706" i="1"/>
  <c r="Y7706" i="1"/>
  <c r="X7707" i="1"/>
  <c r="Y7707" i="1"/>
  <c r="X7708" i="1"/>
  <c r="Y7708" i="1"/>
  <c r="X7709" i="1"/>
  <c r="Y7709" i="1"/>
  <c r="X7710" i="1"/>
  <c r="Y7710" i="1"/>
  <c r="X7711" i="1"/>
  <c r="Y7711" i="1"/>
  <c r="X7712" i="1"/>
  <c r="Y7712" i="1"/>
  <c r="X7713" i="1"/>
  <c r="Y7713" i="1"/>
  <c r="X7714" i="1"/>
  <c r="Y7714" i="1"/>
  <c r="X7715" i="1"/>
  <c r="Y7715" i="1"/>
  <c r="X7716" i="1"/>
  <c r="Y7716" i="1"/>
  <c r="X7717" i="1"/>
  <c r="Y7717" i="1"/>
  <c r="X7718" i="1"/>
  <c r="Y7718" i="1"/>
  <c r="X7719" i="1"/>
  <c r="Y7719" i="1"/>
  <c r="X7720" i="1"/>
  <c r="Y7720" i="1"/>
  <c r="X7721" i="1"/>
  <c r="Y7721" i="1"/>
  <c r="X7722" i="1"/>
  <c r="Y7722" i="1"/>
  <c r="X7723" i="1"/>
  <c r="Y7723" i="1"/>
  <c r="X7724" i="1"/>
  <c r="Y7724" i="1"/>
  <c r="X7725" i="1"/>
  <c r="Y7725" i="1"/>
  <c r="X7726" i="1"/>
  <c r="Y7726" i="1"/>
  <c r="X7727" i="1"/>
  <c r="Y7727" i="1"/>
  <c r="X7728" i="1"/>
  <c r="Y7728" i="1"/>
  <c r="X7729" i="1"/>
  <c r="Y7729" i="1"/>
  <c r="X7730" i="1"/>
  <c r="Y7730" i="1"/>
  <c r="X7731" i="1"/>
  <c r="Y7731" i="1"/>
  <c r="X7732" i="1"/>
  <c r="Y7732" i="1"/>
  <c r="X7733" i="1"/>
  <c r="Y7733" i="1"/>
  <c r="X7734" i="1"/>
  <c r="Y7734" i="1"/>
  <c r="X7735" i="1"/>
  <c r="Y7735" i="1"/>
  <c r="X7736" i="1"/>
  <c r="Y7736" i="1"/>
  <c r="X7737" i="1"/>
  <c r="Y7737" i="1"/>
  <c r="X7738" i="1"/>
  <c r="Y7738" i="1"/>
  <c r="X7739" i="1"/>
  <c r="Y7739" i="1"/>
  <c r="X7740" i="1"/>
  <c r="Y7740" i="1"/>
  <c r="X7741" i="1"/>
  <c r="Y7741" i="1"/>
  <c r="X7742" i="1"/>
  <c r="Y7742" i="1"/>
  <c r="X7743" i="1"/>
  <c r="Y7743" i="1"/>
  <c r="X7744" i="1"/>
  <c r="Y7744" i="1"/>
  <c r="X7745" i="1"/>
  <c r="Y7745" i="1"/>
  <c r="X7746" i="1"/>
  <c r="Y7746" i="1"/>
  <c r="X7747" i="1"/>
  <c r="Y7747" i="1"/>
  <c r="X7748" i="1"/>
  <c r="Y7748" i="1"/>
  <c r="X7749" i="1"/>
  <c r="Y7749" i="1"/>
  <c r="X7750" i="1"/>
  <c r="Y7750" i="1"/>
  <c r="X7751" i="1"/>
  <c r="Y7751" i="1"/>
  <c r="X7752" i="1"/>
  <c r="Y7752" i="1"/>
  <c r="X7753" i="1"/>
  <c r="Y7753" i="1"/>
  <c r="X7754" i="1"/>
  <c r="Y7754" i="1"/>
  <c r="X7755" i="1"/>
  <c r="Y7755" i="1"/>
  <c r="X7756" i="1"/>
  <c r="Y7756" i="1"/>
  <c r="X7757" i="1"/>
  <c r="Y7757" i="1"/>
  <c r="X7758" i="1"/>
  <c r="Y7758" i="1"/>
  <c r="X7759" i="1"/>
  <c r="Y7759" i="1"/>
  <c r="X7760" i="1"/>
  <c r="Y7760" i="1"/>
  <c r="X7761" i="1"/>
  <c r="Y7761" i="1"/>
  <c r="X7762" i="1"/>
  <c r="Y7762" i="1"/>
  <c r="X7763" i="1"/>
  <c r="Y7763" i="1"/>
  <c r="X7764" i="1"/>
  <c r="Y7764" i="1"/>
  <c r="X7765" i="1"/>
  <c r="Y7765" i="1"/>
  <c r="X7766" i="1"/>
  <c r="Y7766" i="1"/>
  <c r="X7767" i="1"/>
  <c r="Y7767" i="1"/>
  <c r="X7768" i="1"/>
  <c r="Y7768" i="1"/>
  <c r="X7769" i="1"/>
  <c r="Y7769" i="1"/>
  <c r="X7770" i="1"/>
  <c r="Y7770" i="1"/>
  <c r="X7771" i="1"/>
  <c r="Y7771" i="1"/>
  <c r="X7772" i="1"/>
  <c r="Y7772" i="1"/>
  <c r="X7773" i="1"/>
  <c r="Y7773" i="1"/>
  <c r="X7774" i="1"/>
  <c r="Y7774" i="1"/>
  <c r="X7775" i="1"/>
  <c r="Y7775" i="1"/>
  <c r="X7776" i="1"/>
  <c r="Y7776" i="1"/>
  <c r="X7777" i="1"/>
  <c r="Y7777" i="1"/>
  <c r="X7778" i="1"/>
  <c r="Y7778" i="1"/>
  <c r="X7779" i="1"/>
  <c r="Y7779" i="1"/>
  <c r="X7780" i="1"/>
  <c r="Y7780" i="1"/>
  <c r="X7781" i="1"/>
  <c r="Y7781" i="1"/>
  <c r="X7782" i="1"/>
  <c r="Y7782" i="1"/>
  <c r="X7783" i="1"/>
  <c r="Y7783" i="1"/>
  <c r="X7784" i="1"/>
  <c r="Y7784" i="1"/>
  <c r="X7785" i="1"/>
  <c r="Y7785" i="1"/>
  <c r="X7786" i="1"/>
  <c r="Y7786" i="1"/>
  <c r="X7787" i="1"/>
  <c r="Y7787" i="1"/>
  <c r="X7788" i="1"/>
  <c r="Y7788" i="1"/>
  <c r="X7789" i="1"/>
  <c r="Y7789" i="1"/>
  <c r="X7790" i="1"/>
  <c r="Y7790" i="1"/>
  <c r="X7791" i="1"/>
  <c r="Y7791" i="1"/>
  <c r="X7792" i="1"/>
  <c r="Y7792" i="1"/>
  <c r="X7793" i="1"/>
  <c r="Y7793" i="1"/>
  <c r="X7794" i="1"/>
  <c r="Y7794" i="1"/>
  <c r="X7795" i="1"/>
  <c r="Y7795" i="1"/>
  <c r="X7796" i="1"/>
  <c r="Y7796" i="1"/>
  <c r="X7797" i="1"/>
  <c r="Y7797" i="1"/>
  <c r="X7798" i="1"/>
  <c r="Y7798" i="1"/>
  <c r="X7799" i="1"/>
  <c r="Y7799" i="1"/>
  <c r="X7800" i="1"/>
  <c r="Y7800" i="1"/>
  <c r="X7801" i="1"/>
  <c r="Y7801" i="1"/>
  <c r="X7802" i="1"/>
  <c r="Y7802" i="1"/>
  <c r="X7803" i="1"/>
  <c r="Y7803" i="1"/>
  <c r="Y7573" i="1"/>
  <c r="X7573" i="1"/>
  <c r="X7259" i="1"/>
  <c r="Y7259" i="1"/>
  <c r="X7260" i="1"/>
  <c r="Y7260" i="1"/>
  <c r="X7261" i="1"/>
  <c r="Y7261" i="1"/>
  <c r="X7262" i="1"/>
  <c r="Y7262" i="1"/>
  <c r="X7263" i="1"/>
  <c r="Y7263" i="1"/>
  <c r="X7264" i="1"/>
  <c r="Y7264" i="1"/>
  <c r="X7265" i="1"/>
  <c r="Y7265" i="1"/>
  <c r="X7266" i="1"/>
  <c r="Y7266" i="1"/>
  <c r="X7267" i="1"/>
  <c r="Y7267" i="1"/>
  <c r="X7268" i="1"/>
  <c r="Y7268" i="1"/>
  <c r="X7269" i="1"/>
  <c r="Y7269" i="1"/>
  <c r="X7270" i="1"/>
  <c r="Y7270" i="1"/>
  <c r="X7271" i="1"/>
  <c r="Y7271" i="1"/>
  <c r="X7272" i="1"/>
  <c r="Y7272" i="1"/>
  <c r="X7273" i="1"/>
  <c r="Y7273" i="1"/>
  <c r="X7274" i="1"/>
  <c r="Y7274" i="1"/>
  <c r="X7275" i="1"/>
  <c r="Y7275" i="1"/>
  <c r="X7276" i="1"/>
  <c r="Y7276" i="1"/>
  <c r="X7277" i="1"/>
  <c r="Y7277" i="1"/>
  <c r="X7278" i="1"/>
  <c r="Y7278" i="1"/>
  <c r="X7279" i="1"/>
  <c r="Y7279" i="1"/>
  <c r="X7280" i="1"/>
  <c r="Y7280" i="1"/>
  <c r="X7281" i="1"/>
  <c r="Y7281" i="1"/>
  <c r="X7282" i="1"/>
  <c r="Y7282" i="1"/>
  <c r="X7283" i="1"/>
  <c r="Y7283" i="1"/>
  <c r="X7284" i="1"/>
  <c r="Y7284" i="1"/>
  <c r="X7285" i="1"/>
  <c r="Y7285" i="1"/>
  <c r="X7286" i="1"/>
  <c r="Y7286" i="1"/>
  <c r="X7287" i="1"/>
  <c r="Y7287" i="1"/>
  <c r="X7288" i="1"/>
  <c r="Y7288" i="1"/>
  <c r="X7289" i="1"/>
  <c r="Y7289" i="1"/>
  <c r="X7290" i="1"/>
  <c r="Y7290" i="1"/>
  <c r="X7291" i="1"/>
  <c r="Y7291" i="1"/>
  <c r="X7292" i="1"/>
  <c r="Y7292" i="1"/>
  <c r="X7293" i="1"/>
  <c r="Y7293" i="1"/>
  <c r="X7294" i="1"/>
  <c r="Y7294" i="1"/>
  <c r="X7295" i="1"/>
  <c r="Y7295" i="1"/>
  <c r="X7296" i="1"/>
  <c r="Y7296" i="1"/>
  <c r="X7297" i="1"/>
  <c r="Y7297" i="1"/>
  <c r="X7298" i="1"/>
  <c r="Y7298" i="1"/>
  <c r="X7299" i="1"/>
  <c r="Y7299" i="1"/>
  <c r="X7300" i="1"/>
  <c r="Y7300" i="1"/>
  <c r="X7301" i="1"/>
  <c r="Y7301" i="1"/>
  <c r="X7302" i="1"/>
  <c r="Y7302" i="1"/>
  <c r="X7303" i="1"/>
  <c r="Y7303" i="1"/>
  <c r="X7304" i="1"/>
  <c r="Y7304" i="1"/>
  <c r="X7305" i="1"/>
  <c r="Y7305" i="1"/>
  <c r="X7306" i="1"/>
  <c r="Y7306" i="1"/>
  <c r="X7307" i="1"/>
  <c r="Y7307" i="1"/>
  <c r="X7308" i="1"/>
  <c r="Y7308" i="1"/>
  <c r="X7309" i="1"/>
  <c r="Y7309" i="1"/>
  <c r="X7310" i="1"/>
  <c r="Y7310" i="1"/>
  <c r="X7311" i="1"/>
  <c r="Y7311" i="1"/>
  <c r="X7312" i="1"/>
  <c r="Y7312" i="1"/>
  <c r="X7313" i="1"/>
  <c r="Y7313" i="1"/>
  <c r="X7314" i="1"/>
  <c r="Y7314" i="1"/>
  <c r="X7315" i="1"/>
  <c r="Y7315" i="1"/>
  <c r="X7316" i="1"/>
  <c r="Y7316" i="1"/>
  <c r="X7317" i="1"/>
  <c r="Y7317" i="1"/>
  <c r="X7318" i="1"/>
  <c r="Y7318" i="1"/>
  <c r="X7319" i="1"/>
  <c r="Y7319" i="1"/>
  <c r="X7320" i="1"/>
  <c r="Y7320" i="1"/>
  <c r="X7321" i="1"/>
  <c r="Y7321" i="1"/>
  <c r="X7322" i="1"/>
  <c r="Y7322" i="1"/>
  <c r="X7323" i="1"/>
  <c r="Y7323" i="1"/>
  <c r="X7324" i="1"/>
  <c r="Y7324" i="1"/>
  <c r="X7325" i="1"/>
  <c r="Y7325" i="1"/>
  <c r="X7326" i="1"/>
  <c r="Y7326" i="1"/>
  <c r="X7327" i="1"/>
  <c r="Y7327" i="1"/>
  <c r="X7328" i="1"/>
  <c r="Y7328" i="1"/>
  <c r="X7329" i="1"/>
  <c r="Y7329" i="1"/>
  <c r="X7330" i="1"/>
  <c r="Y7330" i="1"/>
  <c r="X7331" i="1"/>
  <c r="Y7331" i="1"/>
  <c r="X7332" i="1"/>
  <c r="Y7332" i="1"/>
  <c r="X7333" i="1"/>
  <c r="Y7333" i="1"/>
  <c r="X7334" i="1"/>
  <c r="Y7334" i="1"/>
  <c r="X7335" i="1"/>
  <c r="Y7335" i="1"/>
  <c r="X7336" i="1"/>
  <c r="Y7336" i="1"/>
  <c r="X7337" i="1"/>
  <c r="Y7337" i="1"/>
  <c r="X7338" i="1"/>
  <c r="Y7338" i="1"/>
  <c r="X7339" i="1"/>
  <c r="Y7339" i="1"/>
  <c r="X7340" i="1"/>
  <c r="Y7340" i="1"/>
  <c r="X7341" i="1"/>
  <c r="Y7341" i="1"/>
  <c r="X7342" i="1"/>
  <c r="Y7342" i="1"/>
  <c r="X7343" i="1"/>
  <c r="Y7343" i="1"/>
  <c r="X7344" i="1"/>
  <c r="Y7344" i="1"/>
  <c r="X7345" i="1"/>
  <c r="Y7345" i="1"/>
  <c r="X7346" i="1"/>
  <c r="Y7346" i="1"/>
  <c r="X7347" i="1"/>
  <c r="Y7347" i="1"/>
  <c r="X7348" i="1"/>
  <c r="Y7348" i="1"/>
  <c r="X7349" i="1"/>
  <c r="Y7349" i="1"/>
  <c r="X7350" i="1"/>
  <c r="Y7350" i="1"/>
  <c r="X7351" i="1"/>
  <c r="Y7351" i="1"/>
  <c r="X7352" i="1"/>
  <c r="Y7352" i="1"/>
  <c r="X7353" i="1"/>
  <c r="Y7353" i="1"/>
  <c r="X7354" i="1"/>
  <c r="Y7354" i="1"/>
  <c r="X7355" i="1"/>
  <c r="Y7355" i="1"/>
  <c r="X7356" i="1"/>
  <c r="Y7356" i="1"/>
  <c r="X7357" i="1"/>
  <c r="Y7357" i="1"/>
  <c r="X7358" i="1"/>
  <c r="Y7358" i="1"/>
  <c r="X7359" i="1"/>
  <c r="Y7359" i="1"/>
  <c r="X7360" i="1"/>
  <c r="Y7360" i="1"/>
  <c r="X7361" i="1"/>
  <c r="Y7361" i="1"/>
  <c r="X7362" i="1"/>
  <c r="Y7362" i="1"/>
  <c r="X7363" i="1"/>
  <c r="Y7363" i="1"/>
  <c r="X7364" i="1"/>
  <c r="Y7364" i="1"/>
  <c r="X7365" i="1"/>
  <c r="Y7365" i="1"/>
  <c r="X7366" i="1"/>
  <c r="Y7366" i="1"/>
  <c r="X7367" i="1"/>
  <c r="Y7367" i="1"/>
  <c r="X7368" i="1"/>
  <c r="Y7368" i="1"/>
  <c r="X7369" i="1"/>
  <c r="Y7369" i="1"/>
  <c r="X7370" i="1"/>
  <c r="Y7370" i="1"/>
  <c r="X7371" i="1"/>
  <c r="Y7371" i="1"/>
  <c r="X7372" i="1"/>
  <c r="Y7372" i="1"/>
  <c r="X7373" i="1"/>
  <c r="Y7373" i="1"/>
  <c r="X7374" i="1"/>
  <c r="Y7374" i="1"/>
  <c r="X7375" i="1"/>
  <c r="Y7375" i="1"/>
  <c r="X7376" i="1"/>
  <c r="Y7376" i="1"/>
  <c r="X7377" i="1"/>
  <c r="Y7377" i="1"/>
  <c r="X7378" i="1"/>
  <c r="Y7378" i="1"/>
  <c r="X7379" i="1"/>
  <c r="Y7379" i="1"/>
  <c r="X7380" i="1"/>
  <c r="Y7380" i="1"/>
  <c r="X7381" i="1"/>
  <c r="Y7381" i="1"/>
  <c r="X7382" i="1"/>
  <c r="Y7382" i="1"/>
  <c r="X7383" i="1"/>
  <c r="Y7383" i="1"/>
  <c r="X7384" i="1"/>
  <c r="Y7384" i="1"/>
  <c r="X7385" i="1"/>
  <c r="Y7385" i="1"/>
  <c r="X7386" i="1"/>
  <c r="Y7386" i="1"/>
  <c r="X7387" i="1"/>
  <c r="Y7387" i="1"/>
  <c r="X7388" i="1"/>
  <c r="Y7388" i="1"/>
  <c r="X7389" i="1"/>
  <c r="Y7389" i="1"/>
  <c r="X7390" i="1"/>
  <c r="Y7390" i="1"/>
  <c r="X7391" i="1"/>
  <c r="Y7391" i="1"/>
  <c r="X7392" i="1"/>
  <c r="Y7392" i="1"/>
  <c r="X7393" i="1"/>
  <c r="Y7393" i="1"/>
  <c r="X7394" i="1"/>
  <c r="Y7394" i="1"/>
  <c r="X7395" i="1"/>
  <c r="Y7395" i="1"/>
  <c r="X7396" i="1"/>
  <c r="Y7396" i="1"/>
  <c r="X7397" i="1"/>
  <c r="Y7397" i="1"/>
  <c r="X7398" i="1"/>
  <c r="Y7398" i="1"/>
  <c r="X7399" i="1"/>
  <c r="Y7399" i="1"/>
  <c r="X7400" i="1"/>
  <c r="Y7400" i="1"/>
  <c r="X7401" i="1"/>
  <c r="Y7401" i="1"/>
  <c r="X7402" i="1"/>
  <c r="Y7402" i="1"/>
  <c r="X7403" i="1"/>
  <c r="Y7403" i="1"/>
  <c r="X7404" i="1"/>
  <c r="Y7404" i="1"/>
  <c r="X7405" i="1"/>
  <c r="Y7405" i="1"/>
  <c r="X7406" i="1"/>
  <c r="Y7406" i="1"/>
  <c r="X7407" i="1"/>
  <c r="Y7407" i="1"/>
  <c r="X7408" i="1"/>
  <c r="Y7408" i="1"/>
  <c r="X7409" i="1"/>
  <c r="Y7409" i="1"/>
  <c r="X7410" i="1"/>
  <c r="Y7410" i="1"/>
  <c r="X7411" i="1"/>
  <c r="Y7411" i="1"/>
  <c r="X7412" i="1"/>
  <c r="Y7412" i="1"/>
  <c r="X7413" i="1"/>
  <c r="Y7413" i="1"/>
  <c r="X7414" i="1"/>
  <c r="Y7414" i="1"/>
  <c r="X7415" i="1"/>
  <c r="Y7415" i="1"/>
  <c r="X7416" i="1"/>
  <c r="Y7416" i="1"/>
  <c r="X7417" i="1"/>
  <c r="Y7417" i="1"/>
  <c r="X7418" i="1"/>
  <c r="Y7418" i="1"/>
  <c r="X7419" i="1"/>
  <c r="Y7419" i="1"/>
  <c r="X7420" i="1"/>
  <c r="Y7420" i="1"/>
  <c r="X7421" i="1"/>
  <c r="Y7421" i="1"/>
  <c r="X7422" i="1"/>
  <c r="Y7422" i="1"/>
  <c r="X7423" i="1"/>
  <c r="Y7423" i="1"/>
  <c r="X7424" i="1"/>
  <c r="Y7424" i="1"/>
  <c r="X7425" i="1"/>
  <c r="Y7425" i="1"/>
  <c r="X7426" i="1"/>
  <c r="Y7426" i="1"/>
  <c r="X7427" i="1"/>
  <c r="Y7427" i="1"/>
  <c r="X7428" i="1"/>
  <c r="Y7428" i="1"/>
  <c r="X7429" i="1"/>
  <c r="Y7429" i="1"/>
  <c r="X7430" i="1"/>
  <c r="Y7430" i="1"/>
  <c r="X7431" i="1"/>
  <c r="Y7431" i="1"/>
  <c r="X7432" i="1"/>
  <c r="Y7432" i="1"/>
  <c r="X7433" i="1"/>
  <c r="Y7433" i="1"/>
  <c r="X7434" i="1"/>
  <c r="Y7434" i="1"/>
  <c r="X7435" i="1"/>
  <c r="Y7435" i="1"/>
  <c r="X7436" i="1"/>
  <c r="Y7436" i="1"/>
  <c r="X7437" i="1"/>
  <c r="Y7437" i="1"/>
  <c r="X7438" i="1"/>
  <c r="Y7438" i="1"/>
  <c r="X7439" i="1"/>
  <c r="Y7439" i="1"/>
  <c r="X7440" i="1"/>
  <c r="Y7440" i="1"/>
  <c r="X7441" i="1"/>
  <c r="Y7441" i="1"/>
  <c r="X7442" i="1"/>
  <c r="Y7442" i="1"/>
  <c r="X7443" i="1"/>
  <c r="Y7443" i="1"/>
  <c r="X7444" i="1"/>
  <c r="Y7444" i="1"/>
  <c r="X7445" i="1"/>
  <c r="Y7445" i="1"/>
  <c r="X7446" i="1"/>
  <c r="Y7446" i="1"/>
  <c r="X7447" i="1"/>
  <c r="Y7447" i="1"/>
  <c r="X7448" i="1"/>
  <c r="Y7448" i="1"/>
  <c r="X7449" i="1"/>
  <c r="Y7449" i="1"/>
  <c r="X7450" i="1"/>
  <c r="Y7450" i="1"/>
  <c r="X7451" i="1"/>
  <c r="Y7451" i="1"/>
  <c r="X7452" i="1"/>
  <c r="Y7452" i="1"/>
  <c r="X7453" i="1"/>
  <c r="Y7453" i="1"/>
  <c r="X7454" i="1"/>
  <c r="Y7454" i="1"/>
  <c r="X7455" i="1"/>
  <c r="Y7455" i="1"/>
  <c r="X7456" i="1"/>
  <c r="Y7456" i="1"/>
  <c r="X7457" i="1"/>
  <c r="Y7457" i="1"/>
  <c r="X7458" i="1"/>
  <c r="Y7458" i="1"/>
  <c r="X7459" i="1"/>
  <c r="Y7459" i="1"/>
  <c r="X7460" i="1"/>
  <c r="Y7460" i="1"/>
  <c r="X7461" i="1"/>
  <c r="Y7461" i="1"/>
  <c r="X7462" i="1"/>
  <c r="Y7462" i="1"/>
  <c r="X7463" i="1"/>
  <c r="Y7463" i="1"/>
  <c r="X7464" i="1"/>
  <c r="Y7464" i="1"/>
  <c r="X7465" i="1"/>
  <c r="Y7465" i="1"/>
  <c r="X7466" i="1"/>
  <c r="Y7466" i="1"/>
  <c r="X7467" i="1"/>
  <c r="Y7467" i="1"/>
  <c r="X7468" i="1"/>
  <c r="Y7468" i="1"/>
  <c r="X7469" i="1"/>
  <c r="Y7469" i="1"/>
  <c r="X7470" i="1"/>
  <c r="Y7470" i="1"/>
  <c r="X7471" i="1"/>
  <c r="Y7471" i="1"/>
  <c r="X7472" i="1"/>
  <c r="Y7472" i="1"/>
  <c r="X7473" i="1"/>
  <c r="Y7473" i="1"/>
  <c r="X7474" i="1"/>
  <c r="Y7474" i="1"/>
  <c r="X7475" i="1"/>
  <c r="Y7475" i="1"/>
  <c r="X7476" i="1"/>
  <c r="Y7476" i="1"/>
  <c r="X7477" i="1"/>
  <c r="Y7477" i="1"/>
  <c r="X7478" i="1"/>
  <c r="Y7478" i="1"/>
  <c r="X7479" i="1"/>
  <c r="Y7479" i="1"/>
  <c r="X7480" i="1"/>
  <c r="Y7480" i="1"/>
  <c r="X7481" i="1"/>
  <c r="Y7481" i="1"/>
  <c r="X7482" i="1"/>
  <c r="Y7482" i="1"/>
  <c r="X7483" i="1"/>
  <c r="Y7483" i="1"/>
  <c r="X7484" i="1"/>
  <c r="Y7484" i="1"/>
  <c r="X7485" i="1"/>
  <c r="Y7485" i="1"/>
  <c r="X7486" i="1"/>
  <c r="Y7486" i="1"/>
  <c r="X7487" i="1"/>
  <c r="Y7487" i="1"/>
  <c r="X7488" i="1"/>
  <c r="Y7488" i="1"/>
  <c r="X7489" i="1"/>
  <c r="Y7489" i="1"/>
  <c r="X7490" i="1"/>
  <c r="Y7490" i="1"/>
  <c r="X7491" i="1"/>
  <c r="Y7491" i="1"/>
  <c r="X7492" i="1"/>
  <c r="Y7492" i="1"/>
  <c r="X7493" i="1"/>
  <c r="Y7493" i="1"/>
  <c r="X7494" i="1"/>
  <c r="Y7494" i="1"/>
  <c r="X7495" i="1"/>
  <c r="Y7495" i="1"/>
  <c r="X7496" i="1"/>
  <c r="Y7496" i="1"/>
  <c r="X7497" i="1"/>
  <c r="Y7497" i="1"/>
  <c r="X7498" i="1"/>
  <c r="Y7498" i="1"/>
  <c r="X7499" i="1"/>
  <c r="Y7499" i="1"/>
  <c r="X7500" i="1"/>
  <c r="Y7500" i="1"/>
  <c r="X7501" i="1"/>
  <c r="Y7501" i="1"/>
  <c r="X7502" i="1"/>
  <c r="Y7502" i="1"/>
  <c r="X7503" i="1"/>
  <c r="Y7503" i="1"/>
  <c r="X7504" i="1"/>
  <c r="Y7504" i="1"/>
  <c r="X7505" i="1"/>
  <c r="Y7505" i="1"/>
  <c r="X7506" i="1"/>
  <c r="Y7506" i="1"/>
  <c r="X7507" i="1"/>
  <c r="Y7507" i="1"/>
  <c r="X7508" i="1"/>
  <c r="Y7508" i="1"/>
  <c r="X7509" i="1"/>
  <c r="Y7509" i="1"/>
  <c r="X7510" i="1"/>
  <c r="Y7510" i="1"/>
  <c r="X7511" i="1"/>
  <c r="Y7511" i="1"/>
  <c r="X7512" i="1"/>
  <c r="Y7512" i="1"/>
  <c r="X7513" i="1"/>
  <c r="Y7513" i="1"/>
  <c r="X7514" i="1"/>
  <c r="Y7514" i="1"/>
  <c r="X7515" i="1"/>
  <c r="Y7515" i="1"/>
  <c r="X7516" i="1"/>
  <c r="Y7516" i="1"/>
  <c r="X7517" i="1"/>
  <c r="Y7517" i="1"/>
  <c r="X7518" i="1"/>
  <c r="Y7518" i="1"/>
  <c r="X7519" i="1"/>
  <c r="Y7519" i="1"/>
  <c r="X7520" i="1"/>
  <c r="Y7520" i="1"/>
  <c r="X7521" i="1"/>
  <c r="Y7521" i="1"/>
  <c r="X7522" i="1"/>
  <c r="Y7522" i="1"/>
  <c r="X7523" i="1"/>
  <c r="Y7523" i="1"/>
  <c r="X7524" i="1"/>
  <c r="Y7524" i="1"/>
  <c r="X7525" i="1"/>
  <c r="Y7525" i="1"/>
  <c r="X7526" i="1"/>
  <c r="Y7526" i="1"/>
  <c r="X7527" i="1"/>
  <c r="Y7527" i="1"/>
  <c r="X7528" i="1"/>
  <c r="Y7528" i="1"/>
  <c r="X7529" i="1"/>
  <c r="Y7529" i="1"/>
  <c r="X7530" i="1"/>
  <c r="Y7530" i="1"/>
  <c r="X7531" i="1"/>
  <c r="Y7531" i="1"/>
  <c r="X7532" i="1"/>
  <c r="Y7532" i="1"/>
  <c r="X7533" i="1"/>
  <c r="Y7533" i="1"/>
  <c r="X7534" i="1"/>
  <c r="Y7534" i="1"/>
  <c r="X7535" i="1"/>
  <c r="Y7535" i="1"/>
  <c r="X7536" i="1"/>
  <c r="Y7536" i="1"/>
  <c r="X7537" i="1"/>
  <c r="Y7537" i="1"/>
  <c r="X7538" i="1"/>
  <c r="Y7538" i="1"/>
  <c r="X7539" i="1"/>
  <c r="Y7539" i="1"/>
  <c r="X7540" i="1"/>
  <c r="Y7540" i="1"/>
  <c r="X7541" i="1"/>
  <c r="Y7541" i="1"/>
  <c r="X7542" i="1"/>
  <c r="Y7542" i="1"/>
  <c r="X7543" i="1"/>
  <c r="Y7543" i="1"/>
  <c r="X7544" i="1"/>
  <c r="Y7544" i="1"/>
  <c r="X7545" i="1"/>
  <c r="Y7545" i="1"/>
  <c r="X7546" i="1"/>
  <c r="Y7546" i="1"/>
  <c r="X7547" i="1"/>
  <c r="Y7547" i="1"/>
  <c r="X7548" i="1"/>
  <c r="Y7548" i="1"/>
  <c r="X7549" i="1"/>
  <c r="Y7549" i="1"/>
  <c r="X7550" i="1"/>
  <c r="Y7550" i="1"/>
  <c r="X7551" i="1"/>
  <c r="Y7551" i="1"/>
  <c r="X7552" i="1"/>
  <c r="Y7552" i="1"/>
  <c r="X7553" i="1"/>
  <c r="Y7553" i="1"/>
  <c r="X7554" i="1"/>
  <c r="Y7554" i="1"/>
  <c r="X7555" i="1"/>
  <c r="Y7555" i="1"/>
  <c r="X7556" i="1"/>
  <c r="Y7556" i="1"/>
  <c r="X7557" i="1"/>
  <c r="Y7557" i="1"/>
  <c r="X7558" i="1"/>
  <c r="Y7558" i="1"/>
  <c r="X7559" i="1"/>
  <c r="Y7559" i="1"/>
  <c r="X7560" i="1"/>
  <c r="Y7560" i="1"/>
  <c r="X7561" i="1"/>
  <c r="Y7561" i="1"/>
  <c r="X7562" i="1"/>
  <c r="Y7562" i="1"/>
  <c r="X7563" i="1"/>
  <c r="Y7563" i="1"/>
  <c r="X7564" i="1"/>
  <c r="Y7564" i="1"/>
  <c r="X7565" i="1"/>
  <c r="Y7565" i="1"/>
  <c r="X7566" i="1"/>
  <c r="Y7566" i="1"/>
  <c r="X7567" i="1"/>
  <c r="Y7567" i="1"/>
  <c r="X7568" i="1"/>
  <c r="Y7568" i="1"/>
  <c r="X7569" i="1"/>
  <c r="Y7569" i="1"/>
  <c r="X7570" i="1"/>
  <c r="Y7570" i="1"/>
  <c r="X7571" i="1"/>
  <c r="Y7571" i="1"/>
  <c r="X7572" i="1"/>
  <c r="Y7572" i="1"/>
  <c r="Y7258" i="1"/>
  <c r="X7258" i="1"/>
  <c r="X6954" i="1"/>
  <c r="Y6954" i="1"/>
  <c r="X6955" i="1"/>
  <c r="Y6955" i="1"/>
  <c r="X6956" i="1"/>
  <c r="Y6956" i="1"/>
  <c r="X6957" i="1"/>
  <c r="Y6957" i="1"/>
  <c r="X6958" i="1"/>
  <c r="Y6958" i="1"/>
  <c r="X6959" i="1"/>
  <c r="Y6959" i="1"/>
  <c r="X6960" i="1"/>
  <c r="Y6960" i="1"/>
  <c r="X6961" i="1"/>
  <c r="Y6961" i="1"/>
  <c r="X6962" i="1"/>
  <c r="Y6962" i="1"/>
  <c r="X6963" i="1"/>
  <c r="Y6963" i="1"/>
  <c r="X6964" i="1"/>
  <c r="Y6964" i="1"/>
  <c r="X6965" i="1"/>
  <c r="Y6965" i="1"/>
  <c r="X6966" i="1"/>
  <c r="Y6966" i="1"/>
  <c r="X6967" i="1"/>
  <c r="Y6967" i="1"/>
  <c r="X6968" i="1"/>
  <c r="Y6968" i="1"/>
  <c r="X6969" i="1"/>
  <c r="Y6969" i="1"/>
  <c r="X6970" i="1"/>
  <c r="Y6970" i="1"/>
  <c r="X6971" i="1"/>
  <c r="Y6971" i="1"/>
  <c r="X6972" i="1"/>
  <c r="Y6972" i="1"/>
  <c r="X6973" i="1"/>
  <c r="Y6973" i="1"/>
  <c r="X6974" i="1"/>
  <c r="Y6974" i="1"/>
  <c r="X6975" i="1"/>
  <c r="Y6975" i="1"/>
  <c r="X6976" i="1"/>
  <c r="Y6976" i="1"/>
  <c r="X6977" i="1"/>
  <c r="Y6977" i="1"/>
  <c r="X6978" i="1"/>
  <c r="Y6978" i="1"/>
  <c r="X6979" i="1"/>
  <c r="Y6979" i="1"/>
  <c r="X6980" i="1"/>
  <c r="Y6980" i="1"/>
  <c r="X6981" i="1"/>
  <c r="Y6981" i="1"/>
  <c r="X6982" i="1"/>
  <c r="Y6982" i="1"/>
  <c r="X6983" i="1"/>
  <c r="Y6983" i="1"/>
  <c r="X6984" i="1"/>
  <c r="Y6984" i="1"/>
  <c r="X6985" i="1"/>
  <c r="Y6985" i="1"/>
  <c r="X6986" i="1"/>
  <c r="Y6986" i="1"/>
  <c r="X6987" i="1"/>
  <c r="Y6987" i="1"/>
  <c r="X6988" i="1"/>
  <c r="Y6988" i="1"/>
  <c r="X6989" i="1"/>
  <c r="Y6989" i="1"/>
  <c r="X6990" i="1"/>
  <c r="Y6990" i="1"/>
  <c r="X6991" i="1"/>
  <c r="Y6991" i="1"/>
  <c r="X6992" i="1"/>
  <c r="Y6992" i="1"/>
  <c r="X6993" i="1"/>
  <c r="Y6993" i="1"/>
  <c r="X6994" i="1"/>
  <c r="Y6994" i="1"/>
  <c r="X6995" i="1"/>
  <c r="Y6995" i="1"/>
  <c r="X6996" i="1"/>
  <c r="Y6996" i="1"/>
  <c r="X6997" i="1"/>
  <c r="Y6997" i="1"/>
  <c r="X6998" i="1"/>
  <c r="Y6998" i="1"/>
  <c r="X6999" i="1"/>
  <c r="Y6999" i="1"/>
  <c r="X7000" i="1"/>
  <c r="Y7000" i="1"/>
  <c r="X7001" i="1"/>
  <c r="Y7001" i="1"/>
  <c r="X7002" i="1"/>
  <c r="Y7002" i="1"/>
  <c r="X7003" i="1"/>
  <c r="Y7003" i="1"/>
  <c r="X7004" i="1"/>
  <c r="Y7004" i="1"/>
  <c r="X7005" i="1"/>
  <c r="Y7005" i="1"/>
  <c r="X7006" i="1"/>
  <c r="Y7006" i="1"/>
  <c r="X7007" i="1"/>
  <c r="Y7007" i="1"/>
  <c r="X7008" i="1"/>
  <c r="Y7008" i="1"/>
  <c r="X7009" i="1"/>
  <c r="Y7009" i="1"/>
  <c r="X7010" i="1"/>
  <c r="Y7010" i="1"/>
  <c r="X7011" i="1"/>
  <c r="Y7011" i="1"/>
  <c r="X7012" i="1"/>
  <c r="Y7012" i="1"/>
  <c r="X7013" i="1"/>
  <c r="Y7013" i="1"/>
  <c r="X7014" i="1"/>
  <c r="Y7014" i="1"/>
  <c r="X7015" i="1"/>
  <c r="Y7015" i="1"/>
  <c r="X7016" i="1"/>
  <c r="Y7016" i="1"/>
  <c r="X7017" i="1"/>
  <c r="Y7017" i="1"/>
  <c r="X7018" i="1"/>
  <c r="Y7018" i="1"/>
  <c r="X7019" i="1"/>
  <c r="Y7019" i="1"/>
  <c r="X7020" i="1"/>
  <c r="Y7020" i="1"/>
  <c r="X7021" i="1"/>
  <c r="Y7021" i="1"/>
  <c r="X7022" i="1"/>
  <c r="Y7022" i="1"/>
  <c r="X7023" i="1"/>
  <c r="Y7023" i="1"/>
  <c r="X7024" i="1"/>
  <c r="Y7024" i="1"/>
  <c r="X7025" i="1"/>
  <c r="Y7025" i="1"/>
  <c r="X7026" i="1"/>
  <c r="Y7026" i="1"/>
  <c r="X7027" i="1"/>
  <c r="Y7027" i="1"/>
  <c r="X7028" i="1"/>
  <c r="Y7028" i="1"/>
  <c r="X7029" i="1"/>
  <c r="Y7029" i="1"/>
  <c r="X7030" i="1"/>
  <c r="Y7030" i="1"/>
  <c r="X7031" i="1"/>
  <c r="Y7031" i="1"/>
  <c r="X7032" i="1"/>
  <c r="Y7032" i="1"/>
  <c r="X7033" i="1"/>
  <c r="Y7033" i="1"/>
  <c r="X7034" i="1"/>
  <c r="Y7034" i="1"/>
  <c r="X7035" i="1"/>
  <c r="Y7035" i="1"/>
  <c r="X7036" i="1"/>
  <c r="Y7036" i="1"/>
  <c r="X7037" i="1"/>
  <c r="Y7037" i="1"/>
  <c r="X7038" i="1"/>
  <c r="Y7038" i="1"/>
  <c r="X7039" i="1"/>
  <c r="Y7039" i="1"/>
  <c r="X7040" i="1"/>
  <c r="Y7040" i="1"/>
  <c r="X7041" i="1"/>
  <c r="Y7041" i="1"/>
  <c r="X7042" i="1"/>
  <c r="Y7042" i="1"/>
  <c r="X7043" i="1"/>
  <c r="Y7043" i="1"/>
  <c r="X7044" i="1"/>
  <c r="Y7044" i="1"/>
  <c r="X7045" i="1"/>
  <c r="Y7045" i="1"/>
  <c r="X7046" i="1"/>
  <c r="Y7046" i="1"/>
  <c r="X7047" i="1"/>
  <c r="Y7047" i="1"/>
  <c r="X7048" i="1"/>
  <c r="Y7048" i="1"/>
  <c r="X7049" i="1"/>
  <c r="Y7049" i="1"/>
  <c r="X7050" i="1"/>
  <c r="Y7050" i="1"/>
  <c r="X7051" i="1"/>
  <c r="Y7051" i="1"/>
  <c r="X7052" i="1"/>
  <c r="Y7052" i="1"/>
  <c r="X7053" i="1"/>
  <c r="Y7053" i="1"/>
  <c r="X7054" i="1"/>
  <c r="Y7054" i="1"/>
  <c r="X7055" i="1"/>
  <c r="Y7055" i="1"/>
  <c r="X7056" i="1"/>
  <c r="Y7056" i="1"/>
  <c r="X7057" i="1"/>
  <c r="Y7057" i="1"/>
  <c r="X7058" i="1"/>
  <c r="Y7058" i="1"/>
  <c r="X7059" i="1"/>
  <c r="Y7059" i="1"/>
  <c r="X7060" i="1"/>
  <c r="Y7060" i="1"/>
  <c r="X7061" i="1"/>
  <c r="Y7061" i="1"/>
  <c r="X7062" i="1"/>
  <c r="Y7062" i="1"/>
  <c r="X7063" i="1"/>
  <c r="Y7063" i="1"/>
  <c r="X7064" i="1"/>
  <c r="Y7064" i="1"/>
  <c r="X7065" i="1"/>
  <c r="Y7065" i="1"/>
  <c r="X7066" i="1"/>
  <c r="Y7066" i="1"/>
  <c r="X7067" i="1"/>
  <c r="Y7067" i="1"/>
  <c r="X7068" i="1"/>
  <c r="Y7068" i="1"/>
  <c r="X7069" i="1"/>
  <c r="Y7069" i="1"/>
  <c r="X7070" i="1"/>
  <c r="Y7070" i="1"/>
  <c r="X7071" i="1"/>
  <c r="Y7071" i="1"/>
  <c r="X7072" i="1"/>
  <c r="Y7072" i="1"/>
  <c r="X7073" i="1"/>
  <c r="Y7073" i="1"/>
  <c r="X7074" i="1"/>
  <c r="Y7074" i="1"/>
  <c r="X7075" i="1"/>
  <c r="Y7075" i="1"/>
  <c r="X7076" i="1"/>
  <c r="Y7076" i="1"/>
  <c r="X7077" i="1"/>
  <c r="Y7077" i="1"/>
  <c r="X7078" i="1"/>
  <c r="Y7078" i="1"/>
  <c r="X7079" i="1"/>
  <c r="Y7079" i="1"/>
  <c r="X7080" i="1"/>
  <c r="Y7080" i="1"/>
  <c r="X7081" i="1"/>
  <c r="Y7081" i="1"/>
  <c r="X7082" i="1"/>
  <c r="Y7082" i="1"/>
  <c r="X7083" i="1"/>
  <c r="Y7083" i="1"/>
  <c r="X7084" i="1"/>
  <c r="Y7084" i="1"/>
  <c r="X7085" i="1"/>
  <c r="Y7085" i="1"/>
  <c r="X7086" i="1"/>
  <c r="Y7086" i="1"/>
  <c r="X7087" i="1"/>
  <c r="Y7087" i="1"/>
  <c r="X7088" i="1"/>
  <c r="Y7088" i="1"/>
  <c r="X7089" i="1"/>
  <c r="Y7089" i="1"/>
  <c r="X7090" i="1"/>
  <c r="Y7090" i="1"/>
  <c r="X7091" i="1"/>
  <c r="Y7091" i="1"/>
  <c r="X7092" i="1"/>
  <c r="Y7092" i="1"/>
  <c r="X7093" i="1"/>
  <c r="Y7093" i="1"/>
  <c r="X7094" i="1"/>
  <c r="Y7094" i="1"/>
  <c r="X7095" i="1"/>
  <c r="Y7095" i="1"/>
  <c r="X7096" i="1"/>
  <c r="Y7096" i="1"/>
  <c r="X7097" i="1"/>
  <c r="Y7097" i="1"/>
  <c r="X7098" i="1"/>
  <c r="Y7098" i="1"/>
  <c r="X7099" i="1"/>
  <c r="Y7099" i="1"/>
  <c r="X7100" i="1"/>
  <c r="Y7100" i="1"/>
  <c r="X7101" i="1"/>
  <c r="Y7101" i="1"/>
  <c r="X7102" i="1"/>
  <c r="Y7102" i="1"/>
  <c r="X7103" i="1"/>
  <c r="Y7103" i="1"/>
  <c r="X7104" i="1"/>
  <c r="Y7104" i="1"/>
  <c r="X7105" i="1"/>
  <c r="Y7105" i="1"/>
  <c r="X7106" i="1"/>
  <c r="Y7106" i="1"/>
  <c r="X7107" i="1"/>
  <c r="Y7107" i="1"/>
  <c r="X7108" i="1"/>
  <c r="Y7108" i="1"/>
  <c r="X7109" i="1"/>
  <c r="Y7109" i="1"/>
  <c r="X7110" i="1"/>
  <c r="Y7110" i="1"/>
  <c r="X7111" i="1"/>
  <c r="Y7111" i="1"/>
  <c r="X7112" i="1"/>
  <c r="Y7112" i="1"/>
  <c r="X7113" i="1"/>
  <c r="Y7113" i="1"/>
  <c r="X7114" i="1"/>
  <c r="Y7114" i="1"/>
  <c r="X7115" i="1"/>
  <c r="Y7115" i="1"/>
  <c r="X7116" i="1"/>
  <c r="Y7116" i="1"/>
  <c r="X7117" i="1"/>
  <c r="Y7117" i="1"/>
  <c r="X7118" i="1"/>
  <c r="Y7118" i="1"/>
  <c r="X7119" i="1"/>
  <c r="Y7119" i="1"/>
  <c r="X7120" i="1"/>
  <c r="Y7120" i="1"/>
  <c r="X7121" i="1"/>
  <c r="Y7121" i="1"/>
  <c r="X7122" i="1"/>
  <c r="Y7122" i="1"/>
  <c r="X7123" i="1"/>
  <c r="Y7123" i="1"/>
  <c r="X7124" i="1"/>
  <c r="Y7124" i="1"/>
  <c r="X7125" i="1"/>
  <c r="Y7125" i="1"/>
  <c r="X7126" i="1"/>
  <c r="Y7126" i="1"/>
  <c r="X7127" i="1"/>
  <c r="Y7127" i="1"/>
  <c r="X7128" i="1"/>
  <c r="Y7128" i="1"/>
  <c r="X7129" i="1"/>
  <c r="Y7129" i="1"/>
  <c r="X7130" i="1"/>
  <c r="Y7130" i="1"/>
  <c r="X7131" i="1"/>
  <c r="Y7131" i="1"/>
  <c r="X7132" i="1"/>
  <c r="Y7132" i="1"/>
  <c r="X7133" i="1"/>
  <c r="Y7133" i="1"/>
  <c r="X7134" i="1"/>
  <c r="Y7134" i="1"/>
  <c r="X7135" i="1"/>
  <c r="Y7135" i="1"/>
  <c r="X7136" i="1"/>
  <c r="Y7136" i="1"/>
  <c r="X7137" i="1"/>
  <c r="Y7137" i="1"/>
  <c r="X7138" i="1"/>
  <c r="Y7138" i="1"/>
  <c r="X7139" i="1"/>
  <c r="Y7139" i="1"/>
  <c r="X7140" i="1"/>
  <c r="Y7140" i="1"/>
  <c r="X7141" i="1"/>
  <c r="Y7141" i="1"/>
  <c r="X7142" i="1"/>
  <c r="Y7142" i="1"/>
  <c r="X7143" i="1"/>
  <c r="Y7143" i="1"/>
  <c r="X7144" i="1"/>
  <c r="Y7144" i="1"/>
  <c r="X7145" i="1"/>
  <c r="Y7145" i="1"/>
  <c r="X7146" i="1"/>
  <c r="Y7146" i="1"/>
  <c r="X7147" i="1"/>
  <c r="Y7147" i="1"/>
  <c r="X7148" i="1"/>
  <c r="Y7148" i="1"/>
  <c r="X7149" i="1"/>
  <c r="Y7149" i="1"/>
  <c r="X7150" i="1"/>
  <c r="Y7150" i="1"/>
  <c r="X7151" i="1"/>
  <c r="Y7151" i="1"/>
  <c r="X7152" i="1"/>
  <c r="Y7152" i="1"/>
  <c r="X7153" i="1"/>
  <c r="Y7153" i="1"/>
  <c r="X7154" i="1"/>
  <c r="Y7154" i="1"/>
  <c r="X7155" i="1"/>
  <c r="Y7155" i="1"/>
  <c r="X7156" i="1"/>
  <c r="Y7156" i="1"/>
  <c r="X7157" i="1"/>
  <c r="Y7157" i="1"/>
  <c r="X7158" i="1"/>
  <c r="Y7158" i="1"/>
  <c r="X7159" i="1"/>
  <c r="Y7159" i="1"/>
  <c r="X7160" i="1"/>
  <c r="Y7160" i="1"/>
  <c r="X7161" i="1"/>
  <c r="Y7161" i="1"/>
  <c r="X7162" i="1"/>
  <c r="Y7162" i="1"/>
  <c r="X7163" i="1"/>
  <c r="Y7163" i="1"/>
  <c r="X7164" i="1"/>
  <c r="Y7164" i="1"/>
  <c r="X7165" i="1"/>
  <c r="Y7165" i="1"/>
  <c r="X7166" i="1"/>
  <c r="Y7166" i="1"/>
  <c r="X7167" i="1"/>
  <c r="Y7167" i="1"/>
  <c r="X7168" i="1"/>
  <c r="Y7168" i="1"/>
  <c r="X7169" i="1"/>
  <c r="Y7169" i="1"/>
  <c r="X7170" i="1"/>
  <c r="Y7170" i="1"/>
  <c r="X7171" i="1"/>
  <c r="Y7171" i="1"/>
  <c r="X7172" i="1"/>
  <c r="Y7172" i="1"/>
  <c r="X7173" i="1"/>
  <c r="Y7173" i="1"/>
  <c r="X7174" i="1"/>
  <c r="Y7174" i="1"/>
  <c r="X7175" i="1"/>
  <c r="Y7175" i="1"/>
  <c r="X7176" i="1"/>
  <c r="Y7176" i="1"/>
  <c r="X7177" i="1"/>
  <c r="Y7177" i="1"/>
  <c r="X7178" i="1"/>
  <c r="Y7178" i="1"/>
  <c r="X7179" i="1"/>
  <c r="Y7179" i="1"/>
  <c r="X7180" i="1"/>
  <c r="Y7180" i="1"/>
  <c r="X7181" i="1"/>
  <c r="Y7181" i="1"/>
  <c r="X7182" i="1"/>
  <c r="Y7182" i="1"/>
  <c r="X7183" i="1"/>
  <c r="Y7183" i="1"/>
  <c r="X7184" i="1"/>
  <c r="Y7184" i="1"/>
  <c r="X7185" i="1"/>
  <c r="Y7185" i="1"/>
  <c r="X7186" i="1"/>
  <c r="Y7186" i="1"/>
  <c r="X7187" i="1"/>
  <c r="Y7187" i="1"/>
  <c r="X7188" i="1"/>
  <c r="Y7188" i="1"/>
  <c r="X7189" i="1"/>
  <c r="Y7189" i="1"/>
  <c r="X7190" i="1"/>
  <c r="Y7190" i="1"/>
  <c r="X7191" i="1"/>
  <c r="Y7191" i="1"/>
  <c r="X7192" i="1"/>
  <c r="Y7192" i="1"/>
  <c r="X7193" i="1"/>
  <c r="Y7193" i="1"/>
  <c r="X7194" i="1"/>
  <c r="Y7194" i="1"/>
  <c r="X7195" i="1"/>
  <c r="Y7195" i="1"/>
  <c r="X7196" i="1"/>
  <c r="Y7196" i="1"/>
  <c r="X7197" i="1"/>
  <c r="Y7197" i="1"/>
  <c r="X7198" i="1"/>
  <c r="Y7198" i="1"/>
  <c r="X7199" i="1"/>
  <c r="Y7199" i="1"/>
  <c r="X7200" i="1"/>
  <c r="Y7200" i="1"/>
  <c r="X7201" i="1"/>
  <c r="Y7201" i="1"/>
  <c r="X7202" i="1"/>
  <c r="Y7202" i="1"/>
  <c r="X7203" i="1"/>
  <c r="Y7203" i="1"/>
  <c r="X7204" i="1"/>
  <c r="Y7204" i="1"/>
  <c r="X7205" i="1"/>
  <c r="Y7205" i="1"/>
  <c r="X7206" i="1"/>
  <c r="Y7206" i="1"/>
  <c r="X7207" i="1"/>
  <c r="Y7207" i="1"/>
  <c r="X7208" i="1"/>
  <c r="Y7208" i="1"/>
  <c r="X7209" i="1"/>
  <c r="Y7209" i="1"/>
  <c r="X7210" i="1"/>
  <c r="Y7210" i="1"/>
  <c r="X7211" i="1"/>
  <c r="Y7211" i="1"/>
  <c r="X7212" i="1"/>
  <c r="Y7212" i="1"/>
  <c r="X7213" i="1"/>
  <c r="Y7213" i="1"/>
  <c r="X7214" i="1"/>
  <c r="Y7214" i="1"/>
  <c r="X7215" i="1"/>
  <c r="Y7215" i="1"/>
  <c r="X7216" i="1"/>
  <c r="Y7216" i="1"/>
  <c r="X7217" i="1"/>
  <c r="Y7217" i="1"/>
  <c r="X7218" i="1"/>
  <c r="Y7218" i="1"/>
  <c r="X7219" i="1"/>
  <c r="Y7219" i="1"/>
  <c r="X7220" i="1"/>
  <c r="Y7220" i="1"/>
  <c r="X7221" i="1"/>
  <c r="Y7221" i="1"/>
  <c r="X7222" i="1"/>
  <c r="Y7222" i="1"/>
  <c r="X7223" i="1"/>
  <c r="Y7223" i="1"/>
  <c r="X7224" i="1"/>
  <c r="Y7224" i="1"/>
  <c r="X7225" i="1"/>
  <c r="Y7225" i="1"/>
  <c r="X7226" i="1"/>
  <c r="Y7226" i="1"/>
  <c r="X7227" i="1"/>
  <c r="Y7227" i="1"/>
  <c r="X7228" i="1"/>
  <c r="Y7228" i="1"/>
  <c r="X7229" i="1"/>
  <c r="Y7229" i="1"/>
  <c r="X7230" i="1"/>
  <c r="Y7230" i="1"/>
  <c r="X7231" i="1"/>
  <c r="Y7231" i="1"/>
  <c r="X7232" i="1"/>
  <c r="Y7232" i="1"/>
  <c r="X7233" i="1"/>
  <c r="Y7233" i="1"/>
  <c r="X7234" i="1"/>
  <c r="Y7234" i="1"/>
  <c r="X7235" i="1"/>
  <c r="Y7235" i="1"/>
  <c r="X7236" i="1"/>
  <c r="Y7236" i="1"/>
  <c r="X7237" i="1"/>
  <c r="Y7237" i="1"/>
  <c r="X7238" i="1"/>
  <c r="Y7238" i="1"/>
  <c r="X7239" i="1"/>
  <c r="Y7239" i="1"/>
  <c r="X7240" i="1"/>
  <c r="Y7240" i="1"/>
  <c r="X7241" i="1"/>
  <c r="Y7241" i="1"/>
  <c r="X7242" i="1"/>
  <c r="Y7242" i="1"/>
  <c r="X7243" i="1"/>
  <c r="Y7243" i="1"/>
  <c r="X7244" i="1"/>
  <c r="Y7244" i="1"/>
  <c r="X7245" i="1"/>
  <c r="Y7245" i="1"/>
  <c r="X7246" i="1"/>
  <c r="Y7246" i="1"/>
  <c r="X7247" i="1"/>
  <c r="Y7247" i="1"/>
  <c r="X7248" i="1"/>
  <c r="Y7248" i="1"/>
  <c r="X7249" i="1"/>
  <c r="Y7249" i="1"/>
  <c r="X7250" i="1"/>
  <c r="Y7250" i="1"/>
  <c r="X7251" i="1"/>
  <c r="Y7251" i="1"/>
  <c r="X7252" i="1"/>
  <c r="Y7252" i="1"/>
  <c r="X7253" i="1"/>
  <c r="Y7253" i="1"/>
  <c r="X7254" i="1"/>
  <c r="Y7254" i="1"/>
  <c r="X7255" i="1"/>
  <c r="Y7255" i="1"/>
  <c r="X7256" i="1"/>
  <c r="Y7256" i="1"/>
  <c r="X7257" i="1"/>
  <c r="Y7257" i="1"/>
  <c r="Y6953" i="1"/>
  <c r="X6953" i="1"/>
  <c r="X6666" i="1"/>
  <c r="Y6666" i="1"/>
  <c r="X6667" i="1"/>
  <c r="Y6667" i="1"/>
  <c r="X6668" i="1"/>
  <c r="Y6668" i="1"/>
  <c r="X6669" i="1"/>
  <c r="Y6669" i="1"/>
  <c r="X6670" i="1"/>
  <c r="Y6670" i="1"/>
  <c r="X6671" i="1"/>
  <c r="Y6671" i="1"/>
  <c r="X6672" i="1"/>
  <c r="Y6672" i="1"/>
  <c r="X6673" i="1"/>
  <c r="Y6673" i="1"/>
  <c r="X6674" i="1"/>
  <c r="Y6674" i="1"/>
  <c r="X6675" i="1"/>
  <c r="Y6675" i="1"/>
  <c r="X6676" i="1"/>
  <c r="Y6676" i="1"/>
  <c r="X6677" i="1"/>
  <c r="Y6677" i="1"/>
  <c r="X6678" i="1"/>
  <c r="Y6678" i="1"/>
  <c r="X6679" i="1"/>
  <c r="Y6679" i="1"/>
  <c r="X6680" i="1"/>
  <c r="Y6680" i="1"/>
  <c r="X6681" i="1"/>
  <c r="Y6681" i="1"/>
  <c r="X6682" i="1"/>
  <c r="Y6682" i="1"/>
  <c r="X6683" i="1"/>
  <c r="Y6683" i="1"/>
  <c r="X6684" i="1"/>
  <c r="Y6684" i="1"/>
  <c r="X6685" i="1"/>
  <c r="Y6685" i="1"/>
  <c r="X6686" i="1"/>
  <c r="Y6686" i="1"/>
  <c r="X6687" i="1"/>
  <c r="Y6687" i="1"/>
  <c r="X6688" i="1"/>
  <c r="Y6688" i="1"/>
  <c r="X6689" i="1"/>
  <c r="Y6689" i="1"/>
  <c r="X6690" i="1"/>
  <c r="Y6690" i="1"/>
  <c r="X6691" i="1"/>
  <c r="Y6691" i="1"/>
  <c r="X6692" i="1"/>
  <c r="Y6692" i="1"/>
  <c r="X6693" i="1"/>
  <c r="Y6693" i="1"/>
  <c r="X6694" i="1"/>
  <c r="Y6694" i="1"/>
  <c r="X6695" i="1"/>
  <c r="Y6695" i="1"/>
  <c r="X6696" i="1"/>
  <c r="Y6696" i="1"/>
  <c r="X6697" i="1"/>
  <c r="Y6697" i="1"/>
  <c r="X6698" i="1"/>
  <c r="Y6698" i="1"/>
  <c r="X6699" i="1"/>
  <c r="Y6699" i="1"/>
  <c r="X6700" i="1"/>
  <c r="Y6700" i="1"/>
  <c r="X6701" i="1"/>
  <c r="Y6701" i="1"/>
  <c r="X6702" i="1"/>
  <c r="Y6702" i="1"/>
  <c r="X6703" i="1"/>
  <c r="Y6703" i="1"/>
  <c r="X6704" i="1"/>
  <c r="Y6704" i="1"/>
  <c r="X6705" i="1"/>
  <c r="Y6705" i="1"/>
  <c r="X6706" i="1"/>
  <c r="Y6706" i="1"/>
  <c r="X6707" i="1"/>
  <c r="Y6707" i="1"/>
  <c r="X6708" i="1"/>
  <c r="Y6708" i="1"/>
  <c r="X6709" i="1"/>
  <c r="Y6709" i="1"/>
  <c r="X6710" i="1"/>
  <c r="Y6710" i="1"/>
  <c r="X6711" i="1"/>
  <c r="Y6711" i="1"/>
  <c r="X6712" i="1"/>
  <c r="Y6712" i="1"/>
  <c r="X6713" i="1"/>
  <c r="Y6713" i="1"/>
  <c r="X6714" i="1"/>
  <c r="Y6714" i="1"/>
  <c r="X6715" i="1"/>
  <c r="Y6715" i="1"/>
  <c r="X6716" i="1"/>
  <c r="Y6716" i="1"/>
  <c r="X6717" i="1"/>
  <c r="Y6717" i="1"/>
  <c r="X6718" i="1"/>
  <c r="Y6718" i="1"/>
  <c r="X6719" i="1"/>
  <c r="Y6719" i="1"/>
  <c r="X6720" i="1"/>
  <c r="Y6720" i="1"/>
  <c r="X6721" i="1"/>
  <c r="Y6721" i="1"/>
  <c r="X6722" i="1"/>
  <c r="Y6722" i="1"/>
  <c r="X6723" i="1"/>
  <c r="Y6723" i="1"/>
  <c r="X6724" i="1"/>
  <c r="Y6724" i="1"/>
  <c r="X6725" i="1"/>
  <c r="Y6725" i="1"/>
  <c r="X6726" i="1"/>
  <c r="Y6726" i="1"/>
  <c r="X6727" i="1"/>
  <c r="Y6727" i="1"/>
  <c r="X6728" i="1"/>
  <c r="Y6728" i="1"/>
  <c r="X6729" i="1"/>
  <c r="Y6729" i="1"/>
  <c r="X6730" i="1"/>
  <c r="Y6730" i="1"/>
  <c r="X6731" i="1"/>
  <c r="Y6731" i="1"/>
  <c r="X6732" i="1"/>
  <c r="Y6732" i="1"/>
  <c r="X6733" i="1"/>
  <c r="Y6733" i="1"/>
  <c r="X6734" i="1"/>
  <c r="Y6734" i="1"/>
  <c r="X6735" i="1"/>
  <c r="Y6735" i="1"/>
  <c r="X6736" i="1"/>
  <c r="Y6736" i="1"/>
  <c r="X6737" i="1"/>
  <c r="Y6737" i="1"/>
  <c r="X6738" i="1"/>
  <c r="Y6738" i="1"/>
  <c r="X6739" i="1"/>
  <c r="Y6739" i="1"/>
  <c r="X6740" i="1"/>
  <c r="Y6740" i="1"/>
  <c r="X6741" i="1"/>
  <c r="Y6741" i="1"/>
  <c r="X6742" i="1"/>
  <c r="Y6742" i="1"/>
  <c r="X6743" i="1"/>
  <c r="Y6743" i="1"/>
  <c r="X6744" i="1"/>
  <c r="Y6744" i="1"/>
  <c r="X6745" i="1"/>
  <c r="Y6745" i="1"/>
  <c r="X6746" i="1"/>
  <c r="Y6746" i="1"/>
  <c r="X6747" i="1"/>
  <c r="Y6747" i="1"/>
  <c r="X6748" i="1"/>
  <c r="Y6748" i="1"/>
  <c r="X6749" i="1"/>
  <c r="Y6749" i="1"/>
  <c r="X6750" i="1"/>
  <c r="Y6750" i="1"/>
  <c r="X6751" i="1"/>
  <c r="Y6751" i="1"/>
  <c r="X6752" i="1"/>
  <c r="Y6752" i="1"/>
  <c r="X6753" i="1"/>
  <c r="Y6753" i="1"/>
  <c r="X6754" i="1"/>
  <c r="Y6754" i="1"/>
  <c r="X6755" i="1"/>
  <c r="Y6755" i="1"/>
  <c r="X6756" i="1"/>
  <c r="Y6756" i="1"/>
  <c r="X6757" i="1"/>
  <c r="Y6757" i="1"/>
  <c r="X6758" i="1"/>
  <c r="Y6758" i="1"/>
  <c r="X6759" i="1"/>
  <c r="Y6759" i="1"/>
  <c r="X6760" i="1"/>
  <c r="Y6760" i="1"/>
  <c r="X6761" i="1"/>
  <c r="Y6761" i="1"/>
  <c r="X6762" i="1"/>
  <c r="Y6762" i="1"/>
  <c r="X6763" i="1"/>
  <c r="Y6763" i="1"/>
  <c r="X6764" i="1"/>
  <c r="Y6764" i="1"/>
  <c r="X6765" i="1"/>
  <c r="Y6765" i="1"/>
  <c r="X6766" i="1"/>
  <c r="Y6766" i="1"/>
  <c r="X6767" i="1"/>
  <c r="Y6767" i="1"/>
  <c r="X6768" i="1"/>
  <c r="Y6768" i="1"/>
  <c r="X6769" i="1"/>
  <c r="Y6769" i="1"/>
  <c r="X6770" i="1"/>
  <c r="Y6770" i="1"/>
  <c r="X6771" i="1"/>
  <c r="Y6771" i="1"/>
  <c r="X6772" i="1"/>
  <c r="Y6772" i="1"/>
  <c r="X6773" i="1"/>
  <c r="Y6773" i="1"/>
  <c r="X6774" i="1"/>
  <c r="Y6774" i="1"/>
  <c r="X6775" i="1"/>
  <c r="Y6775" i="1"/>
  <c r="X6776" i="1"/>
  <c r="Y6776" i="1"/>
  <c r="X6777" i="1"/>
  <c r="Y6777" i="1"/>
  <c r="X6778" i="1"/>
  <c r="Y6778" i="1"/>
  <c r="X6779" i="1"/>
  <c r="Y6779" i="1"/>
  <c r="X6780" i="1"/>
  <c r="Y6780" i="1"/>
  <c r="X6781" i="1"/>
  <c r="Y6781" i="1"/>
  <c r="X6782" i="1"/>
  <c r="Y6782" i="1"/>
  <c r="X6783" i="1"/>
  <c r="Y6783" i="1"/>
  <c r="X6784" i="1"/>
  <c r="Y6784" i="1"/>
  <c r="X6785" i="1"/>
  <c r="Y6785" i="1"/>
  <c r="X6786" i="1"/>
  <c r="Y6786" i="1"/>
  <c r="X6787" i="1"/>
  <c r="Y6787" i="1"/>
  <c r="X6788" i="1"/>
  <c r="Y6788" i="1"/>
  <c r="X6789" i="1"/>
  <c r="Y6789" i="1"/>
  <c r="X6790" i="1"/>
  <c r="Y6790" i="1"/>
  <c r="X6791" i="1"/>
  <c r="Y6791" i="1"/>
  <c r="X6792" i="1"/>
  <c r="Y6792" i="1"/>
  <c r="X6793" i="1"/>
  <c r="Y6793" i="1"/>
  <c r="X6794" i="1"/>
  <c r="Y6794" i="1"/>
  <c r="X6795" i="1"/>
  <c r="Y6795" i="1"/>
  <c r="X6796" i="1"/>
  <c r="Y6796" i="1"/>
  <c r="X6797" i="1"/>
  <c r="Y6797" i="1"/>
  <c r="X6798" i="1"/>
  <c r="Y6798" i="1"/>
  <c r="X6799" i="1"/>
  <c r="Y6799" i="1"/>
  <c r="X6800" i="1"/>
  <c r="Y6800" i="1"/>
  <c r="X6801" i="1"/>
  <c r="Y6801" i="1"/>
  <c r="X6802" i="1"/>
  <c r="Y6802" i="1"/>
  <c r="X6803" i="1"/>
  <c r="Y6803" i="1"/>
  <c r="X6804" i="1"/>
  <c r="Y6804" i="1"/>
  <c r="X6805" i="1"/>
  <c r="Y6805" i="1"/>
  <c r="X6806" i="1"/>
  <c r="Y6806" i="1"/>
  <c r="X6807" i="1"/>
  <c r="Y6807" i="1"/>
  <c r="X6808" i="1"/>
  <c r="Y6808" i="1"/>
  <c r="X6809" i="1"/>
  <c r="Y6809" i="1"/>
  <c r="X6810" i="1"/>
  <c r="Y6810" i="1"/>
  <c r="X6811" i="1"/>
  <c r="Y6811" i="1"/>
  <c r="X6812" i="1"/>
  <c r="Y6812" i="1"/>
  <c r="X6813" i="1"/>
  <c r="Y6813" i="1"/>
  <c r="X6814" i="1"/>
  <c r="Y6814" i="1"/>
  <c r="X6815" i="1"/>
  <c r="Y6815" i="1"/>
  <c r="X6816" i="1"/>
  <c r="Y6816" i="1"/>
  <c r="X6817" i="1"/>
  <c r="Y6817" i="1"/>
  <c r="X6818" i="1"/>
  <c r="Y6818" i="1"/>
  <c r="X6819" i="1"/>
  <c r="Y6819" i="1"/>
  <c r="X6820" i="1"/>
  <c r="Y6820" i="1"/>
  <c r="X6821" i="1"/>
  <c r="Y6821" i="1"/>
  <c r="X6822" i="1"/>
  <c r="Y6822" i="1"/>
  <c r="X6823" i="1"/>
  <c r="Y6823" i="1"/>
  <c r="X6824" i="1"/>
  <c r="Y6824" i="1"/>
  <c r="X6825" i="1"/>
  <c r="Y6825" i="1"/>
  <c r="X6826" i="1"/>
  <c r="Y6826" i="1"/>
  <c r="X6827" i="1"/>
  <c r="Y6827" i="1"/>
  <c r="X6828" i="1"/>
  <c r="Y6828" i="1"/>
  <c r="X6829" i="1"/>
  <c r="Y6829" i="1"/>
  <c r="X6830" i="1"/>
  <c r="Y6830" i="1"/>
  <c r="X6831" i="1"/>
  <c r="Y6831" i="1"/>
  <c r="X6832" i="1"/>
  <c r="Y6832" i="1"/>
  <c r="X6833" i="1"/>
  <c r="Y6833" i="1"/>
  <c r="X6834" i="1"/>
  <c r="Y6834" i="1"/>
  <c r="X6835" i="1"/>
  <c r="Y6835" i="1"/>
  <c r="X6836" i="1"/>
  <c r="Y6836" i="1"/>
  <c r="X6837" i="1"/>
  <c r="Y6837" i="1"/>
  <c r="X6838" i="1"/>
  <c r="Y6838" i="1"/>
  <c r="X6839" i="1"/>
  <c r="Y6839" i="1"/>
  <c r="X6840" i="1"/>
  <c r="Y6840" i="1"/>
  <c r="X6841" i="1"/>
  <c r="Y6841" i="1"/>
  <c r="X6842" i="1"/>
  <c r="Y6842" i="1"/>
  <c r="X6843" i="1"/>
  <c r="Y6843" i="1"/>
  <c r="X6844" i="1"/>
  <c r="Y6844" i="1"/>
  <c r="X6845" i="1"/>
  <c r="Y6845" i="1"/>
  <c r="X6846" i="1"/>
  <c r="Y6846" i="1"/>
  <c r="X6847" i="1"/>
  <c r="Y6847" i="1"/>
  <c r="X6848" i="1"/>
  <c r="Y6848" i="1"/>
  <c r="X6849" i="1"/>
  <c r="Y6849" i="1"/>
  <c r="X6850" i="1"/>
  <c r="Y6850" i="1"/>
  <c r="X6851" i="1"/>
  <c r="Y6851" i="1"/>
  <c r="X6852" i="1"/>
  <c r="Y6852" i="1"/>
  <c r="X6853" i="1"/>
  <c r="Y6853" i="1"/>
  <c r="X6854" i="1"/>
  <c r="Y6854" i="1"/>
  <c r="X6855" i="1"/>
  <c r="Y6855" i="1"/>
  <c r="X6856" i="1"/>
  <c r="Y6856" i="1"/>
  <c r="X6857" i="1"/>
  <c r="Y6857" i="1"/>
  <c r="X6858" i="1"/>
  <c r="Y6858" i="1"/>
  <c r="X6859" i="1"/>
  <c r="Y6859" i="1"/>
  <c r="X6860" i="1"/>
  <c r="Y6860" i="1"/>
  <c r="X6861" i="1"/>
  <c r="Y6861" i="1"/>
  <c r="X6862" i="1"/>
  <c r="Y6862" i="1"/>
  <c r="X6863" i="1"/>
  <c r="Y6863" i="1"/>
  <c r="X6864" i="1"/>
  <c r="Y6864" i="1"/>
  <c r="X6865" i="1"/>
  <c r="Y6865" i="1"/>
  <c r="X6866" i="1"/>
  <c r="Y6866" i="1"/>
  <c r="X6867" i="1"/>
  <c r="Y6867" i="1"/>
  <c r="X6868" i="1"/>
  <c r="Y6868" i="1"/>
  <c r="X6869" i="1"/>
  <c r="Y6869" i="1"/>
  <c r="X6870" i="1"/>
  <c r="Y6870" i="1"/>
  <c r="X6871" i="1"/>
  <c r="Y6871" i="1"/>
  <c r="X6872" i="1"/>
  <c r="Y6872" i="1"/>
  <c r="X6873" i="1"/>
  <c r="Y6873" i="1"/>
  <c r="X6874" i="1"/>
  <c r="Y6874" i="1"/>
  <c r="X6875" i="1"/>
  <c r="Y6875" i="1"/>
  <c r="X6876" i="1"/>
  <c r="Y6876" i="1"/>
  <c r="X6877" i="1"/>
  <c r="Y6877" i="1"/>
  <c r="X6878" i="1"/>
  <c r="Y6878" i="1"/>
  <c r="X6879" i="1"/>
  <c r="Y6879" i="1"/>
  <c r="X6880" i="1"/>
  <c r="Y6880" i="1"/>
  <c r="X6881" i="1"/>
  <c r="Y6881" i="1"/>
  <c r="X6882" i="1"/>
  <c r="Y6882" i="1"/>
  <c r="X6883" i="1"/>
  <c r="Y6883" i="1"/>
  <c r="X6884" i="1"/>
  <c r="Y6884" i="1"/>
  <c r="X6885" i="1"/>
  <c r="Y6885" i="1"/>
  <c r="X6886" i="1"/>
  <c r="Y6886" i="1"/>
  <c r="X6887" i="1"/>
  <c r="Y6887" i="1"/>
  <c r="X6888" i="1"/>
  <c r="Y6888" i="1"/>
  <c r="X6889" i="1"/>
  <c r="Y6889" i="1"/>
  <c r="X6890" i="1"/>
  <c r="Y6890" i="1"/>
  <c r="X6891" i="1"/>
  <c r="Y6891" i="1"/>
  <c r="X6892" i="1"/>
  <c r="Y6892" i="1"/>
  <c r="X6893" i="1"/>
  <c r="Y6893" i="1"/>
  <c r="X6894" i="1"/>
  <c r="Y6894" i="1"/>
  <c r="X6895" i="1"/>
  <c r="Y6895" i="1"/>
  <c r="X6896" i="1"/>
  <c r="Y6896" i="1"/>
  <c r="X6897" i="1"/>
  <c r="Y6897" i="1"/>
  <c r="X6898" i="1"/>
  <c r="Y6898" i="1"/>
  <c r="X6899" i="1"/>
  <c r="Y6899" i="1"/>
  <c r="X6900" i="1"/>
  <c r="Y6900" i="1"/>
  <c r="X6901" i="1"/>
  <c r="Y6901" i="1"/>
  <c r="X6902" i="1"/>
  <c r="Y6902" i="1"/>
  <c r="X6903" i="1"/>
  <c r="Y6903" i="1"/>
  <c r="X6904" i="1"/>
  <c r="Y6904" i="1"/>
  <c r="X6905" i="1"/>
  <c r="Y6905" i="1"/>
  <c r="X6906" i="1"/>
  <c r="Y6906" i="1"/>
  <c r="X6907" i="1"/>
  <c r="Y6907" i="1"/>
  <c r="X6908" i="1"/>
  <c r="Y6908" i="1"/>
  <c r="X6909" i="1"/>
  <c r="Y6909" i="1"/>
  <c r="X6910" i="1"/>
  <c r="Y6910" i="1"/>
  <c r="X6911" i="1"/>
  <c r="Y6911" i="1"/>
  <c r="X6912" i="1"/>
  <c r="Y6912" i="1"/>
  <c r="X6913" i="1"/>
  <c r="Y6913" i="1"/>
  <c r="X6914" i="1"/>
  <c r="Y6914" i="1"/>
  <c r="X6915" i="1"/>
  <c r="Y6915" i="1"/>
  <c r="X6916" i="1"/>
  <c r="Y6916" i="1"/>
  <c r="X6917" i="1"/>
  <c r="Y6917" i="1"/>
  <c r="X6918" i="1"/>
  <c r="Y6918" i="1"/>
  <c r="X6919" i="1"/>
  <c r="Y6919" i="1"/>
  <c r="X6920" i="1"/>
  <c r="Y6920" i="1"/>
  <c r="X6921" i="1"/>
  <c r="Y6921" i="1"/>
  <c r="X6922" i="1"/>
  <c r="Y6922" i="1"/>
  <c r="X6923" i="1"/>
  <c r="Y6923" i="1"/>
  <c r="X6924" i="1"/>
  <c r="Y6924" i="1"/>
  <c r="X6925" i="1"/>
  <c r="Y6925" i="1"/>
  <c r="X6926" i="1"/>
  <c r="Y6926" i="1"/>
  <c r="X6927" i="1"/>
  <c r="Y6927" i="1"/>
  <c r="X6928" i="1"/>
  <c r="Y6928" i="1"/>
  <c r="X6929" i="1"/>
  <c r="Y6929" i="1"/>
  <c r="X6930" i="1"/>
  <c r="Y6930" i="1"/>
  <c r="X6931" i="1"/>
  <c r="Y6931" i="1"/>
  <c r="X6932" i="1"/>
  <c r="Y6932" i="1"/>
  <c r="X6933" i="1"/>
  <c r="Y6933" i="1"/>
  <c r="X6934" i="1"/>
  <c r="Y6934" i="1"/>
  <c r="X6935" i="1"/>
  <c r="Y6935" i="1"/>
  <c r="X6936" i="1"/>
  <c r="Y6936" i="1"/>
  <c r="X6937" i="1"/>
  <c r="Y6937" i="1"/>
  <c r="X6938" i="1"/>
  <c r="Y6938" i="1"/>
  <c r="X6939" i="1"/>
  <c r="Y6939" i="1"/>
  <c r="X6940" i="1"/>
  <c r="Y6940" i="1"/>
  <c r="X6941" i="1"/>
  <c r="Y6941" i="1"/>
  <c r="X6942" i="1"/>
  <c r="Y6942" i="1"/>
  <c r="X6943" i="1"/>
  <c r="Y6943" i="1"/>
  <c r="X6944" i="1"/>
  <c r="Y6944" i="1"/>
  <c r="X6945" i="1"/>
  <c r="Y6945" i="1"/>
  <c r="X6946" i="1"/>
  <c r="Y6946" i="1"/>
  <c r="X6947" i="1"/>
  <c r="Y6947" i="1"/>
  <c r="X6948" i="1"/>
  <c r="Y6948" i="1"/>
  <c r="X6949" i="1"/>
  <c r="Y6949" i="1"/>
  <c r="X6950" i="1"/>
  <c r="Y6950" i="1"/>
  <c r="X6951" i="1"/>
  <c r="Y6951" i="1"/>
  <c r="X6952" i="1"/>
  <c r="Y6952" i="1"/>
  <c r="Y6665" i="1"/>
  <c r="X6665" i="1"/>
  <c r="X5479" i="1"/>
  <c r="Y5479" i="1"/>
  <c r="X5480" i="1"/>
  <c r="Y5480" i="1"/>
  <c r="X5481" i="1"/>
  <c r="Y5481" i="1"/>
  <c r="X5482" i="1"/>
  <c r="Y5482" i="1"/>
  <c r="X5483" i="1"/>
  <c r="Y5483" i="1"/>
  <c r="X5484" i="1"/>
  <c r="Y5484" i="1"/>
  <c r="X5485" i="1"/>
  <c r="Y5485" i="1"/>
  <c r="X5486" i="1"/>
  <c r="Y5486" i="1"/>
  <c r="X5487" i="1"/>
  <c r="Y5487" i="1"/>
  <c r="X5488" i="1"/>
  <c r="Y5488" i="1"/>
  <c r="X5489" i="1"/>
  <c r="Y5489" i="1"/>
  <c r="X5490" i="1"/>
  <c r="Y5490" i="1"/>
  <c r="X5491" i="1"/>
  <c r="Y5491" i="1"/>
  <c r="X5492" i="1"/>
  <c r="Y5492" i="1"/>
  <c r="X5493" i="1"/>
  <c r="Y5493" i="1"/>
  <c r="X5494" i="1"/>
  <c r="Y5494" i="1"/>
  <c r="X5495" i="1"/>
  <c r="Y5495" i="1"/>
  <c r="X5496" i="1"/>
  <c r="Y5496" i="1"/>
  <c r="X5497" i="1"/>
  <c r="Y5497" i="1"/>
  <c r="X5498" i="1"/>
  <c r="Y5498" i="1"/>
  <c r="X5499" i="1"/>
  <c r="Y5499" i="1"/>
  <c r="X5500" i="1"/>
  <c r="Y5500" i="1"/>
  <c r="X5501" i="1"/>
  <c r="Y5501" i="1"/>
  <c r="X5502" i="1"/>
  <c r="Y5502" i="1"/>
  <c r="X5503" i="1"/>
  <c r="Y5503" i="1"/>
  <c r="X5504" i="1"/>
  <c r="Y5504" i="1"/>
  <c r="X5505" i="1"/>
  <c r="Y5505" i="1"/>
  <c r="X5506" i="1"/>
  <c r="Y5506" i="1"/>
  <c r="X5507" i="1"/>
  <c r="Y5507" i="1"/>
  <c r="X5508" i="1"/>
  <c r="Y5508" i="1"/>
  <c r="X5509" i="1"/>
  <c r="Y5509" i="1"/>
  <c r="X5510" i="1"/>
  <c r="Y5510" i="1"/>
  <c r="X5511" i="1"/>
  <c r="Y5511" i="1"/>
  <c r="X5512" i="1"/>
  <c r="Y5512" i="1"/>
  <c r="X5513" i="1"/>
  <c r="Y5513" i="1"/>
  <c r="X5514" i="1"/>
  <c r="Y5514" i="1"/>
  <c r="X5515" i="1"/>
  <c r="Y5515" i="1"/>
  <c r="X5516" i="1"/>
  <c r="Y5516" i="1"/>
  <c r="X5517" i="1"/>
  <c r="Y5517" i="1"/>
  <c r="X5518" i="1"/>
  <c r="Y5518" i="1"/>
  <c r="X5519" i="1"/>
  <c r="Y5519" i="1"/>
  <c r="X5520" i="1"/>
  <c r="Y5520" i="1"/>
  <c r="X5521" i="1"/>
  <c r="Y5521" i="1"/>
  <c r="X5522" i="1"/>
  <c r="Y5522" i="1"/>
  <c r="X5523" i="1"/>
  <c r="Y5523" i="1"/>
  <c r="X5524" i="1"/>
  <c r="Y5524" i="1"/>
  <c r="X5525" i="1"/>
  <c r="Y5525" i="1"/>
  <c r="X5526" i="1"/>
  <c r="Y5526" i="1"/>
  <c r="X5527" i="1"/>
  <c r="Y5527" i="1"/>
  <c r="X5528" i="1"/>
  <c r="Y5528" i="1"/>
  <c r="X5529" i="1"/>
  <c r="Y5529" i="1"/>
  <c r="X5530" i="1"/>
  <c r="Y5530" i="1"/>
  <c r="X5531" i="1"/>
  <c r="Y5531" i="1"/>
  <c r="X5532" i="1"/>
  <c r="Y5532" i="1"/>
  <c r="X5533" i="1"/>
  <c r="Y5533" i="1"/>
  <c r="X5534" i="1"/>
  <c r="Y5534" i="1"/>
  <c r="X5535" i="1"/>
  <c r="Y5535" i="1"/>
  <c r="X5536" i="1"/>
  <c r="Y5536" i="1"/>
  <c r="X5537" i="1"/>
  <c r="Y5537" i="1"/>
  <c r="X5538" i="1"/>
  <c r="Y5538" i="1"/>
  <c r="X5539" i="1"/>
  <c r="Y5539" i="1"/>
  <c r="X5540" i="1"/>
  <c r="Y5540" i="1"/>
  <c r="X5541" i="1"/>
  <c r="Y5541" i="1"/>
  <c r="X5542" i="1"/>
  <c r="Y5542" i="1"/>
  <c r="X5543" i="1"/>
  <c r="Y5543" i="1"/>
  <c r="X5544" i="1"/>
  <c r="Y5544" i="1"/>
  <c r="X5545" i="1"/>
  <c r="Y5545" i="1"/>
  <c r="X5546" i="1"/>
  <c r="Y5546" i="1"/>
  <c r="X5547" i="1"/>
  <c r="Y5547" i="1"/>
  <c r="X5548" i="1"/>
  <c r="Y5548" i="1"/>
  <c r="X5549" i="1"/>
  <c r="Y5549" i="1"/>
  <c r="X5550" i="1"/>
  <c r="Y5550" i="1"/>
  <c r="X5551" i="1"/>
  <c r="Y5551" i="1"/>
  <c r="X5552" i="1"/>
  <c r="Y5552" i="1"/>
  <c r="X5553" i="1"/>
  <c r="Y5553" i="1"/>
  <c r="X5554" i="1"/>
  <c r="Y5554" i="1"/>
  <c r="X5555" i="1"/>
  <c r="Y5555" i="1"/>
  <c r="X5556" i="1"/>
  <c r="Y5556" i="1"/>
  <c r="X5557" i="1"/>
  <c r="Y5557" i="1"/>
  <c r="X5558" i="1"/>
  <c r="Y5558" i="1"/>
  <c r="X5559" i="1"/>
  <c r="Y5559" i="1"/>
  <c r="X5560" i="1"/>
  <c r="Y5560" i="1"/>
  <c r="X5561" i="1"/>
  <c r="Y5561" i="1"/>
  <c r="X5562" i="1"/>
  <c r="Y5562" i="1"/>
  <c r="X5563" i="1"/>
  <c r="Y5563" i="1"/>
  <c r="X5564" i="1"/>
  <c r="Y5564" i="1"/>
  <c r="X5565" i="1"/>
  <c r="Y5565" i="1"/>
  <c r="X5566" i="1"/>
  <c r="Y5566" i="1"/>
  <c r="X5567" i="1"/>
  <c r="Y5567" i="1"/>
  <c r="X5568" i="1"/>
  <c r="Y5568" i="1"/>
  <c r="X5569" i="1"/>
  <c r="Y5569" i="1"/>
  <c r="X5570" i="1"/>
  <c r="Y5570" i="1"/>
  <c r="X5571" i="1"/>
  <c r="Y5571" i="1"/>
  <c r="X5572" i="1"/>
  <c r="Y5572" i="1"/>
  <c r="X5573" i="1"/>
  <c r="Y5573" i="1"/>
  <c r="X5574" i="1"/>
  <c r="Y5574" i="1"/>
  <c r="X5575" i="1"/>
  <c r="Y5575" i="1"/>
  <c r="X5576" i="1"/>
  <c r="Y5576" i="1"/>
  <c r="X5577" i="1"/>
  <c r="Y5577" i="1"/>
  <c r="X5578" i="1"/>
  <c r="Y5578" i="1"/>
  <c r="X5579" i="1"/>
  <c r="Y5579" i="1"/>
  <c r="X5580" i="1"/>
  <c r="Y5580" i="1"/>
  <c r="X5581" i="1"/>
  <c r="Y5581" i="1"/>
  <c r="X5582" i="1"/>
  <c r="Y5582" i="1"/>
  <c r="X5583" i="1"/>
  <c r="Y5583" i="1"/>
  <c r="X5584" i="1"/>
  <c r="Y5584" i="1"/>
  <c r="X5585" i="1"/>
  <c r="Y5585" i="1"/>
  <c r="X5586" i="1"/>
  <c r="Y5586" i="1"/>
  <c r="X5587" i="1"/>
  <c r="Y5587" i="1"/>
  <c r="X5588" i="1"/>
  <c r="Y5588" i="1"/>
  <c r="X5589" i="1"/>
  <c r="Y5589" i="1"/>
  <c r="X5590" i="1"/>
  <c r="Y5590" i="1"/>
  <c r="X5591" i="1"/>
  <c r="Y5591" i="1"/>
  <c r="X5592" i="1"/>
  <c r="Y5592" i="1"/>
  <c r="X5593" i="1"/>
  <c r="Y5593" i="1"/>
  <c r="X5594" i="1"/>
  <c r="Y5594" i="1"/>
  <c r="X5595" i="1"/>
  <c r="Y5595" i="1"/>
  <c r="X5596" i="1"/>
  <c r="Y5596" i="1"/>
  <c r="X5597" i="1"/>
  <c r="Y5597" i="1"/>
  <c r="X5598" i="1"/>
  <c r="Y5598" i="1"/>
  <c r="X5599" i="1"/>
  <c r="Y5599" i="1"/>
  <c r="X5600" i="1"/>
  <c r="Y5600" i="1"/>
  <c r="X5601" i="1"/>
  <c r="Y5601" i="1"/>
  <c r="X5602" i="1"/>
  <c r="Y5602" i="1"/>
  <c r="X5603" i="1"/>
  <c r="Y5603" i="1"/>
  <c r="X5604" i="1"/>
  <c r="Y5604" i="1"/>
  <c r="X5605" i="1"/>
  <c r="Y5605" i="1"/>
  <c r="X5606" i="1"/>
  <c r="Y5606" i="1"/>
  <c r="X5607" i="1"/>
  <c r="Y5607" i="1"/>
  <c r="X5608" i="1"/>
  <c r="Y5608" i="1"/>
  <c r="X5609" i="1"/>
  <c r="Y5609" i="1"/>
  <c r="X5610" i="1"/>
  <c r="Y5610" i="1"/>
  <c r="X5611" i="1"/>
  <c r="Y5611" i="1"/>
  <c r="X5612" i="1"/>
  <c r="Y5612" i="1"/>
  <c r="X5613" i="1"/>
  <c r="Y5613" i="1"/>
  <c r="X5614" i="1"/>
  <c r="Y5614" i="1"/>
  <c r="X5615" i="1"/>
  <c r="Y5615" i="1"/>
  <c r="X5616" i="1"/>
  <c r="Y5616" i="1"/>
  <c r="X5617" i="1"/>
  <c r="Y5617" i="1"/>
  <c r="X5618" i="1"/>
  <c r="Y5618" i="1"/>
  <c r="X5619" i="1"/>
  <c r="Y5619" i="1"/>
  <c r="X5620" i="1"/>
  <c r="Y5620" i="1"/>
  <c r="X5621" i="1"/>
  <c r="Y5621" i="1"/>
  <c r="X5622" i="1"/>
  <c r="Y5622" i="1"/>
  <c r="X5623" i="1"/>
  <c r="Y5623" i="1"/>
  <c r="X5624" i="1"/>
  <c r="Y5624" i="1"/>
  <c r="X5625" i="1"/>
  <c r="Y5625" i="1"/>
  <c r="X5626" i="1"/>
  <c r="Y5626" i="1"/>
  <c r="X5627" i="1"/>
  <c r="Y5627" i="1"/>
  <c r="X5628" i="1"/>
  <c r="Y5628" i="1"/>
  <c r="X5629" i="1"/>
  <c r="Y5629" i="1"/>
  <c r="X5630" i="1"/>
  <c r="Y5630" i="1"/>
  <c r="X5631" i="1"/>
  <c r="Y5631" i="1"/>
  <c r="X5632" i="1"/>
  <c r="Y5632" i="1"/>
  <c r="X5633" i="1"/>
  <c r="Y5633" i="1"/>
  <c r="X5634" i="1"/>
  <c r="Y5634" i="1"/>
  <c r="X5635" i="1"/>
  <c r="Y5635" i="1"/>
  <c r="X5636" i="1"/>
  <c r="Y5636" i="1"/>
  <c r="X5637" i="1"/>
  <c r="Y5637" i="1"/>
  <c r="X5638" i="1"/>
  <c r="Y5638" i="1"/>
  <c r="X5639" i="1"/>
  <c r="Y5639" i="1"/>
  <c r="X5640" i="1"/>
  <c r="Y5640" i="1"/>
  <c r="X5641" i="1"/>
  <c r="Y5641" i="1"/>
  <c r="X5642" i="1"/>
  <c r="Y5642" i="1"/>
  <c r="X5643" i="1"/>
  <c r="Y5643" i="1"/>
  <c r="X5644" i="1"/>
  <c r="Y5644" i="1"/>
  <c r="X5645" i="1"/>
  <c r="Y5645" i="1"/>
  <c r="X5646" i="1"/>
  <c r="Y5646" i="1"/>
  <c r="X5647" i="1"/>
  <c r="Y5647" i="1"/>
  <c r="X5648" i="1"/>
  <c r="Y5648" i="1"/>
  <c r="X5649" i="1"/>
  <c r="Y5649" i="1"/>
  <c r="X5650" i="1"/>
  <c r="Y5650" i="1"/>
  <c r="X5651" i="1"/>
  <c r="Y5651" i="1"/>
  <c r="X5652" i="1"/>
  <c r="Y5652" i="1"/>
  <c r="X5653" i="1"/>
  <c r="Y5653" i="1"/>
  <c r="X5654" i="1"/>
  <c r="Y5654" i="1"/>
  <c r="X5655" i="1"/>
  <c r="Y5655" i="1"/>
  <c r="X5656" i="1"/>
  <c r="Y5656" i="1"/>
  <c r="X5657" i="1"/>
  <c r="Y5657" i="1"/>
  <c r="X5658" i="1"/>
  <c r="Y5658" i="1"/>
  <c r="X5659" i="1"/>
  <c r="Y5659" i="1"/>
  <c r="X5660" i="1"/>
  <c r="Y5660" i="1"/>
  <c r="X5661" i="1"/>
  <c r="Y5661" i="1"/>
  <c r="X5662" i="1"/>
  <c r="Y5662" i="1"/>
  <c r="X5663" i="1"/>
  <c r="Y5663" i="1"/>
  <c r="X5664" i="1"/>
  <c r="Y5664" i="1"/>
  <c r="X5665" i="1"/>
  <c r="Y5665" i="1"/>
  <c r="X5666" i="1"/>
  <c r="Y5666" i="1"/>
  <c r="X5667" i="1"/>
  <c r="Y5667" i="1"/>
  <c r="X5668" i="1"/>
  <c r="Y5668" i="1"/>
  <c r="X5669" i="1"/>
  <c r="Y5669" i="1"/>
  <c r="X5670" i="1"/>
  <c r="Y5670" i="1"/>
  <c r="X5671" i="1"/>
  <c r="Y5671" i="1"/>
  <c r="X5672" i="1"/>
  <c r="Y5672" i="1"/>
  <c r="X5673" i="1"/>
  <c r="Y5673" i="1"/>
  <c r="X5674" i="1"/>
  <c r="Y5674" i="1"/>
  <c r="X5675" i="1"/>
  <c r="Y5675" i="1"/>
  <c r="X5676" i="1"/>
  <c r="Y5676" i="1"/>
  <c r="X5677" i="1"/>
  <c r="Y5677" i="1"/>
  <c r="X5678" i="1"/>
  <c r="Y5678" i="1"/>
  <c r="X5679" i="1"/>
  <c r="Y5679" i="1"/>
  <c r="X5680" i="1"/>
  <c r="Y5680" i="1"/>
  <c r="X5681" i="1"/>
  <c r="Y5681" i="1"/>
  <c r="X5682" i="1"/>
  <c r="Y5682" i="1"/>
  <c r="X5683" i="1"/>
  <c r="Y5683" i="1"/>
  <c r="X5684" i="1"/>
  <c r="Y5684" i="1"/>
  <c r="X5685" i="1"/>
  <c r="Y5685" i="1"/>
  <c r="X5686" i="1"/>
  <c r="Y5686" i="1"/>
  <c r="X5687" i="1"/>
  <c r="Y5687" i="1"/>
  <c r="X5688" i="1"/>
  <c r="Y5688" i="1"/>
  <c r="X5689" i="1"/>
  <c r="Y5689" i="1"/>
  <c r="X5690" i="1"/>
  <c r="Y5690" i="1"/>
  <c r="X5691" i="1"/>
  <c r="Y5691" i="1"/>
  <c r="X5692" i="1"/>
  <c r="Y5692" i="1"/>
  <c r="X5693" i="1"/>
  <c r="Y5693" i="1"/>
  <c r="X5694" i="1"/>
  <c r="Y5694" i="1"/>
  <c r="X5695" i="1"/>
  <c r="Y5695" i="1"/>
  <c r="X5696" i="1"/>
  <c r="Y5696" i="1"/>
  <c r="X5697" i="1"/>
  <c r="Y5697" i="1"/>
  <c r="X5698" i="1"/>
  <c r="Y5698" i="1"/>
  <c r="X5699" i="1"/>
  <c r="Y5699" i="1"/>
  <c r="X5700" i="1"/>
  <c r="Y5700" i="1"/>
  <c r="X5701" i="1"/>
  <c r="Y5701" i="1"/>
  <c r="X5702" i="1"/>
  <c r="Y5702" i="1"/>
  <c r="X5703" i="1"/>
  <c r="Y5703" i="1"/>
  <c r="X5704" i="1"/>
  <c r="Y5704" i="1"/>
  <c r="X5705" i="1"/>
  <c r="Y5705" i="1"/>
  <c r="X5706" i="1"/>
  <c r="Y5706" i="1"/>
  <c r="X5707" i="1"/>
  <c r="Y5707" i="1"/>
  <c r="X5708" i="1"/>
  <c r="Y5708" i="1"/>
  <c r="X5709" i="1"/>
  <c r="Y5709" i="1"/>
  <c r="X5710" i="1"/>
  <c r="Y5710" i="1"/>
  <c r="X5711" i="1"/>
  <c r="Y5711" i="1"/>
  <c r="X5712" i="1"/>
  <c r="Y5712" i="1"/>
  <c r="X5713" i="1"/>
  <c r="Y5713" i="1"/>
  <c r="X5714" i="1"/>
  <c r="Y5714" i="1"/>
  <c r="X5715" i="1"/>
  <c r="Y5715" i="1"/>
  <c r="X5716" i="1"/>
  <c r="Y5716" i="1"/>
  <c r="X5717" i="1"/>
  <c r="Y5717" i="1"/>
  <c r="X5718" i="1"/>
  <c r="Y5718" i="1"/>
  <c r="X5719" i="1"/>
  <c r="Y5719" i="1"/>
  <c r="X5720" i="1"/>
  <c r="Y5720" i="1"/>
  <c r="X5721" i="1"/>
  <c r="Y5721" i="1"/>
  <c r="X5722" i="1"/>
  <c r="Y5722" i="1"/>
  <c r="X5723" i="1"/>
  <c r="Y5723" i="1"/>
  <c r="X5724" i="1"/>
  <c r="Y5724" i="1"/>
  <c r="X5725" i="1"/>
  <c r="Y5725" i="1"/>
  <c r="X5726" i="1"/>
  <c r="Y5726" i="1"/>
  <c r="X5727" i="1"/>
  <c r="Y5727" i="1"/>
  <c r="X5728" i="1"/>
  <c r="Y5728" i="1"/>
  <c r="X5729" i="1"/>
  <c r="Y5729" i="1"/>
  <c r="X5730" i="1"/>
  <c r="Y5730" i="1"/>
  <c r="X5731" i="1"/>
  <c r="Y5731" i="1"/>
  <c r="X5732" i="1"/>
  <c r="Y5732" i="1"/>
  <c r="X5733" i="1"/>
  <c r="Y5733" i="1"/>
  <c r="X5734" i="1"/>
  <c r="Y5734" i="1"/>
  <c r="X5735" i="1"/>
  <c r="Y5735" i="1"/>
  <c r="X5736" i="1"/>
  <c r="Y5736" i="1"/>
  <c r="X5737" i="1"/>
  <c r="Y5737" i="1"/>
  <c r="X5738" i="1"/>
  <c r="Y5738" i="1"/>
  <c r="X5739" i="1"/>
  <c r="Y5739" i="1"/>
  <c r="X5740" i="1"/>
  <c r="Y5740" i="1"/>
  <c r="X5741" i="1"/>
  <c r="Y5741" i="1"/>
  <c r="X5742" i="1"/>
  <c r="Y5742" i="1"/>
  <c r="X5743" i="1"/>
  <c r="Y5743" i="1"/>
  <c r="X5744" i="1"/>
  <c r="Y5744" i="1"/>
  <c r="X5745" i="1"/>
  <c r="Y5745" i="1"/>
  <c r="X5746" i="1"/>
  <c r="Y5746" i="1"/>
  <c r="X5747" i="1"/>
  <c r="Y5747" i="1"/>
  <c r="X5748" i="1"/>
  <c r="Y5748" i="1"/>
  <c r="X5749" i="1"/>
  <c r="Y5749" i="1"/>
  <c r="X5750" i="1"/>
  <c r="Y5750" i="1"/>
  <c r="X5751" i="1"/>
  <c r="Y5751" i="1"/>
  <c r="X5752" i="1"/>
  <c r="Y5752" i="1"/>
  <c r="X5753" i="1"/>
  <c r="Y5753" i="1"/>
  <c r="X5754" i="1"/>
  <c r="Y5754" i="1"/>
  <c r="X5755" i="1"/>
  <c r="Y5755" i="1"/>
  <c r="X5756" i="1"/>
  <c r="Y5756" i="1"/>
  <c r="X5757" i="1"/>
  <c r="Y5757" i="1"/>
  <c r="X5758" i="1"/>
  <c r="Y5758" i="1"/>
  <c r="X5759" i="1"/>
  <c r="Y5759" i="1"/>
  <c r="X5760" i="1"/>
  <c r="Y5760" i="1"/>
  <c r="X5761" i="1"/>
  <c r="Y5761" i="1"/>
  <c r="X5762" i="1"/>
  <c r="Y5762" i="1"/>
  <c r="X5763" i="1"/>
  <c r="Y5763" i="1"/>
  <c r="X5764" i="1"/>
  <c r="Y5764" i="1"/>
  <c r="X5765" i="1"/>
  <c r="Y5765" i="1"/>
  <c r="X5766" i="1"/>
  <c r="Y5766" i="1"/>
  <c r="X5767" i="1"/>
  <c r="Y5767" i="1"/>
  <c r="X5768" i="1"/>
  <c r="Y5768" i="1"/>
  <c r="X5769" i="1"/>
  <c r="Y5769" i="1"/>
  <c r="X5770" i="1"/>
  <c r="Y5770" i="1"/>
  <c r="X5771" i="1"/>
  <c r="Y5771" i="1"/>
  <c r="X5772" i="1"/>
  <c r="Y5772" i="1"/>
  <c r="X5773" i="1"/>
  <c r="Y5773" i="1"/>
  <c r="X5774" i="1"/>
  <c r="Y5774" i="1"/>
  <c r="X5775" i="1"/>
  <c r="Y5775" i="1"/>
  <c r="X5776" i="1"/>
  <c r="Y5776" i="1"/>
  <c r="X5777" i="1"/>
  <c r="Y5777" i="1"/>
  <c r="X5778" i="1"/>
  <c r="Y5778" i="1"/>
  <c r="X5779" i="1"/>
  <c r="Y5779" i="1"/>
  <c r="X5780" i="1"/>
  <c r="Y5780" i="1"/>
  <c r="X5781" i="1"/>
  <c r="Y5781" i="1"/>
  <c r="X5782" i="1"/>
  <c r="Y5782" i="1"/>
  <c r="X5783" i="1"/>
  <c r="Y5783" i="1"/>
  <c r="X5784" i="1"/>
  <c r="Y5784" i="1"/>
  <c r="X5785" i="1"/>
  <c r="Y5785" i="1"/>
  <c r="X5786" i="1"/>
  <c r="Y5786" i="1"/>
  <c r="X5787" i="1"/>
  <c r="Y5787" i="1"/>
  <c r="X5788" i="1"/>
  <c r="Y5788" i="1"/>
  <c r="X5789" i="1"/>
  <c r="Y5789" i="1"/>
  <c r="X5790" i="1"/>
  <c r="Y5790" i="1"/>
  <c r="X5791" i="1"/>
  <c r="Y5791" i="1"/>
  <c r="X5792" i="1"/>
  <c r="Y5792" i="1"/>
  <c r="X5793" i="1"/>
  <c r="Y5793" i="1"/>
  <c r="X5794" i="1"/>
  <c r="Y5794" i="1"/>
  <c r="X5795" i="1"/>
  <c r="Y5795" i="1"/>
  <c r="X5796" i="1"/>
  <c r="Y5796" i="1"/>
  <c r="X5797" i="1"/>
  <c r="Y5797" i="1"/>
  <c r="X5798" i="1"/>
  <c r="Y5798" i="1"/>
  <c r="X5799" i="1"/>
  <c r="Y5799" i="1"/>
  <c r="X5800" i="1"/>
  <c r="Y5800" i="1"/>
  <c r="X5801" i="1"/>
  <c r="Y5801" i="1"/>
  <c r="X5802" i="1"/>
  <c r="Y5802" i="1"/>
  <c r="X5803" i="1"/>
  <c r="Y5803" i="1"/>
  <c r="X5804" i="1"/>
  <c r="Y5804" i="1"/>
  <c r="X5805" i="1"/>
  <c r="Y5805" i="1"/>
  <c r="X5806" i="1"/>
  <c r="Y5806" i="1"/>
  <c r="X5807" i="1"/>
  <c r="Y5807" i="1"/>
  <c r="X5808" i="1"/>
  <c r="Y5808" i="1"/>
  <c r="X5809" i="1"/>
  <c r="Y5809" i="1"/>
  <c r="X5810" i="1"/>
  <c r="Y5810" i="1"/>
  <c r="X5811" i="1"/>
  <c r="Y5811" i="1"/>
  <c r="X5812" i="1"/>
  <c r="Y5812" i="1"/>
  <c r="X5813" i="1"/>
  <c r="Y5813" i="1"/>
  <c r="X5814" i="1"/>
  <c r="Y5814" i="1"/>
  <c r="X5815" i="1"/>
  <c r="Y5815" i="1"/>
  <c r="X5816" i="1"/>
  <c r="Y5816" i="1"/>
  <c r="X5817" i="1"/>
  <c r="Y5817" i="1"/>
  <c r="X5818" i="1"/>
  <c r="Y5818" i="1"/>
  <c r="X5819" i="1"/>
  <c r="Y5819" i="1"/>
  <c r="X5820" i="1"/>
  <c r="Y5820" i="1"/>
  <c r="X5821" i="1"/>
  <c r="Y5821" i="1"/>
  <c r="X5822" i="1"/>
  <c r="Y5822" i="1"/>
  <c r="X5823" i="1"/>
  <c r="Y5823" i="1"/>
  <c r="X5824" i="1"/>
  <c r="Y5824" i="1"/>
  <c r="X5825" i="1"/>
  <c r="Y5825" i="1"/>
  <c r="X5826" i="1"/>
  <c r="Y5826" i="1"/>
  <c r="X5827" i="1"/>
  <c r="Y5827" i="1"/>
  <c r="X5828" i="1"/>
  <c r="Y5828" i="1"/>
  <c r="X5829" i="1"/>
  <c r="Y5829" i="1"/>
  <c r="X5830" i="1"/>
  <c r="Y5830" i="1"/>
  <c r="X5831" i="1"/>
  <c r="Y5831" i="1"/>
  <c r="X5832" i="1"/>
  <c r="Y5832" i="1"/>
  <c r="X5833" i="1"/>
  <c r="Y5833" i="1"/>
  <c r="X5834" i="1"/>
  <c r="Y5834" i="1"/>
  <c r="X5835" i="1"/>
  <c r="Y5835" i="1"/>
  <c r="X5836" i="1"/>
  <c r="Y5836" i="1"/>
  <c r="X5837" i="1"/>
  <c r="Y5837" i="1"/>
  <c r="X5838" i="1"/>
  <c r="Y5838" i="1"/>
  <c r="X5839" i="1"/>
  <c r="Y5839" i="1"/>
  <c r="X5840" i="1"/>
  <c r="Y5840" i="1"/>
  <c r="X5841" i="1"/>
  <c r="Y5841" i="1"/>
  <c r="X5842" i="1"/>
  <c r="Y5842" i="1"/>
  <c r="X5843" i="1"/>
  <c r="Y5843" i="1"/>
  <c r="X5844" i="1"/>
  <c r="Y5844" i="1"/>
  <c r="X5845" i="1"/>
  <c r="Y5845" i="1"/>
  <c r="X5846" i="1"/>
  <c r="Y5846" i="1"/>
  <c r="X5847" i="1"/>
  <c r="Y5847" i="1"/>
  <c r="X5848" i="1"/>
  <c r="Y5848" i="1"/>
  <c r="X5849" i="1"/>
  <c r="Y5849" i="1"/>
  <c r="X5850" i="1"/>
  <c r="Y5850" i="1"/>
  <c r="X5851" i="1"/>
  <c r="Y5851" i="1"/>
  <c r="X5852" i="1"/>
  <c r="Y5852" i="1"/>
  <c r="X5853" i="1"/>
  <c r="Y5853" i="1"/>
  <c r="X5854" i="1"/>
  <c r="Y5854" i="1"/>
  <c r="X5855" i="1"/>
  <c r="Y5855" i="1"/>
  <c r="X5856" i="1"/>
  <c r="Y5856" i="1"/>
  <c r="X5857" i="1"/>
  <c r="Y5857" i="1"/>
  <c r="X5858" i="1"/>
  <c r="Y5858" i="1"/>
  <c r="X5859" i="1"/>
  <c r="Y5859" i="1"/>
  <c r="X5860" i="1"/>
  <c r="Y5860" i="1"/>
  <c r="X5861" i="1"/>
  <c r="Y5861" i="1"/>
  <c r="X5862" i="1"/>
  <c r="Y5862" i="1"/>
  <c r="X5863" i="1"/>
  <c r="Y5863" i="1"/>
  <c r="X5864" i="1"/>
  <c r="Y5864" i="1"/>
  <c r="X5865" i="1"/>
  <c r="Y5865" i="1"/>
  <c r="X5866" i="1"/>
  <c r="Y5866" i="1"/>
  <c r="X5867" i="1"/>
  <c r="Y5867" i="1"/>
  <c r="X5868" i="1"/>
  <c r="Y5868" i="1"/>
  <c r="X5869" i="1"/>
  <c r="Y5869" i="1"/>
  <c r="X5870" i="1"/>
  <c r="Y5870" i="1"/>
  <c r="X5871" i="1"/>
  <c r="Y5871" i="1"/>
  <c r="X5872" i="1"/>
  <c r="Y5872" i="1"/>
  <c r="X5873" i="1"/>
  <c r="Y5873" i="1"/>
  <c r="X5874" i="1"/>
  <c r="Y5874" i="1"/>
  <c r="X5875" i="1"/>
  <c r="Y5875" i="1"/>
  <c r="X5876" i="1"/>
  <c r="Y5876" i="1"/>
  <c r="X5877" i="1"/>
  <c r="Y5877" i="1"/>
  <c r="X5878" i="1"/>
  <c r="Y5878" i="1"/>
  <c r="X5879" i="1"/>
  <c r="Y5879" i="1"/>
  <c r="X5880" i="1"/>
  <c r="Y5880" i="1"/>
  <c r="X5881" i="1"/>
  <c r="Y5881" i="1"/>
  <c r="X5882" i="1"/>
  <c r="Y5882" i="1"/>
  <c r="X5883" i="1"/>
  <c r="Y5883" i="1"/>
  <c r="X5884" i="1"/>
  <c r="Y5884" i="1"/>
  <c r="X5885" i="1"/>
  <c r="Y5885" i="1"/>
  <c r="X5886" i="1"/>
  <c r="Y5886" i="1"/>
  <c r="X5887" i="1"/>
  <c r="Y5887" i="1"/>
  <c r="X5888" i="1"/>
  <c r="Y5888" i="1"/>
  <c r="X5889" i="1"/>
  <c r="Y5889" i="1"/>
  <c r="X5890" i="1"/>
  <c r="Y5890" i="1"/>
  <c r="X5891" i="1"/>
  <c r="Y5891" i="1"/>
  <c r="X5892" i="1"/>
  <c r="Y5892" i="1"/>
  <c r="X5893" i="1"/>
  <c r="Y5893" i="1"/>
  <c r="X5894" i="1"/>
  <c r="Y5894" i="1"/>
  <c r="X5895" i="1"/>
  <c r="Y5895" i="1"/>
  <c r="X5896" i="1"/>
  <c r="Y5896" i="1"/>
  <c r="X5897" i="1"/>
  <c r="Y5897" i="1"/>
  <c r="X5898" i="1"/>
  <c r="Y5898" i="1"/>
  <c r="X5899" i="1"/>
  <c r="Y5899" i="1"/>
  <c r="X5900" i="1"/>
  <c r="Y5900" i="1"/>
  <c r="X5901" i="1"/>
  <c r="Y5901" i="1"/>
  <c r="X5902" i="1"/>
  <c r="Y5902" i="1"/>
  <c r="X5903" i="1"/>
  <c r="Y5903" i="1"/>
  <c r="X5904" i="1"/>
  <c r="Y5904" i="1"/>
  <c r="X5905" i="1"/>
  <c r="Y5905" i="1"/>
  <c r="X5906" i="1"/>
  <c r="Y5906" i="1"/>
  <c r="X5907" i="1"/>
  <c r="Y5907" i="1"/>
  <c r="X5908" i="1"/>
  <c r="Y5908" i="1"/>
  <c r="X5909" i="1"/>
  <c r="Y5909" i="1"/>
  <c r="X5910" i="1"/>
  <c r="Y5910" i="1"/>
  <c r="X5911" i="1"/>
  <c r="Y5911" i="1"/>
  <c r="X5912" i="1"/>
  <c r="Y5912" i="1"/>
  <c r="X5913" i="1"/>
  <c r="Y5913" i="1"/>
  <c r="X5914" i="1"/>
  <c r="Y5914" i="1"/>
  <c r="X5915" i="1"/>
  <c r="Y5915" i="1"/>
  <c r="X5916" i="1"/>
  <c r="Y5916" i="1"/>
  <c r="X5917" i="1"/>
  <c r="Y5917" i="1"/>
  <c r="X5918" i="1"/>
  <c r="Y5918" i="1"/>
  <c r="X5919" i="1"/>
  <c r="Y5919" i="1"/>
  <c r="X5920" i="1"/>
  <c r="Y5920" i="1"/>
  <c r="X5921" i="1"/>
  <c r="Y5921" i="1"/>
  <c r="X5922" i="1"/>
  <c r="Y5922" i="1"/>
  <c r="X5923" i="1"/>
  <c r="Y5923" i="1"/>
  <c r="X5924" i="1"/>
  <c r="Y5924" i="1"/>
  <c r="X5925" i="1"/>
  <c r="Y5925" i="1"/>
  <c r="X5926" i="1"/>
  <c r="Y5926" i="1"/>
  <c r="X5927" i="1"/>
  <c r="Y5927" i="1"/>
  <c r="X5928" i="1"/>
  <c r="Y5928" i="1"/>
  <c r="X5929" i="1"/>
  <c r="Y5929" i="1"/>
  <c r="X5930" i="1"/>
  <c r="Y5930" i="1"/>
  <c r="X5931" i="1"/>
  <c r="Y5931" i="1"/>
  <c r="X5932" i="1"/>
  <c r="Y5932" i="1"/>
  <c r="X5933" i="1"/>
  <c r="Y5933" i="1"/>
  <c r="X5934" i="1"/>
  <c r="Y5934" i="1"/>
  <c r="X5935" i="1"/>
  <c r="Y5935" i="1"/>
  <c r="X5936" i="1"/>
  <c r="Y5936" i="1"/>
  <c r="X5937" i="1"/>
  <c r="Y5937" i="1"/>
  <c r="X5938" i="1"/>
  <c r="Y5938" i="1"/>
  <c r="X5939" i="1"/>
  <c r="Y5939" i="1"/>
  <c r="X5940" i="1"/>
  <c r="Y5940" i="1"/>
  <c r="X5941" i="1"/>
  <c r="Y5941" i="1"/>
  <c r="X5942" i="1"/>
  <c r="Y5942" i="1"/>
  <c r="X5943" i="1"/>
  <c r="Y5943" i="1"/>
  <c r="X5944" i="1"/>
  <c r="Y5944" i="1"/>
  <c r="X5945" i="1"/>
  <c r="Y5945" i="1"/>
  <c r="X5946" i="1"/>
  <c r="Y5946" i="1"/>
  <c r="X5947" i="1"/>
  <c r="Y5947" i="1"/>
  <c r="X5948" i="1"/>
  <c r="Y5948" i="1"/>
  <c r="X5949" i="1"/>
  <c r="Y5949" i="1"/>
  <c r="X5950" i="1"/>
  <c r="Y5950" i="1"/>
  <c r="X5951" i="1"/>
  <c r="Y5951" i="1"/>
  <c r="X5952" i="1"/>
  <c r="Y5952" i="1"/>
  <c r="X5953" i="1"/>
  <c r="Y5953" i="1"/>
  <c r="X5954" i="1"/>
  <c r="Y5954" i="1"/>
  <c r="X5955" i="1"/>
  <c r="Y5955" i="1"/>
  <c r="X5956" i="1"/>
  <c r="Y5956" i="1"/>
  <c r="X5957" i="1"/>
  <c r="Y5957" i="1"/>
  <c r="X5958" i="1"/>
  <c r="Y5958" i="1"/>
  <c r="X5959" i="1"/>
  <c r="Y5959" i="1"/>
  <c r="X5960" i="1"/>
  <c r="Y5960" i="1"/>
  <c r="X5961" i="1"/>
  <c r="Y5961" i="1"/>
  <c r="X5962" i="1"/>
  <c r="Y5962" i="1"/>
  <c r="X5963" i="1"/>
  <c r="Y5963" i="1"/>
  <c r="X5964" i="1"/>
  <c r="Y5964" i="1"/>
  <c r="X5965" i="1"/>
  <c r="Y5965" i="1"/>
  <c r="X5966" i="1"/>
  <c r="Y5966" i="1"/>
  <c r="X5967" i="1"/>
  <c r="Y5967" i="1"/>
  <c r="X5968" i="1"/>
  <c r="Y5968" i="1"/>
  <c r="X5969" i="1"/>
  <c r="Y5969" i="1"/>
  <c r="X5970" i="1"/>
  <c r="Y5970" i="1"/>
  <c r="X5971" i="1"/>
  <c r="Y5971" i="1"/>
  <c r="X5972" i="1"/>
  <c r="Y5972" i="1"/>
  <c r="X5973" i="1"/>
  <c r="Y5973" i="1"/>
  <c r="X5974" i="1"/>
  <c r="Y5974" i="1"/>
  <c r="X5975" i="1"/>
  <c r="Y5975" i="1"/>
  <c r="X5976" i="1"/>
  <c r="Y5976" i="1"/>
  <c r="X5977" i="1"/>
  <c r="Y5977" i="1"/>
  <c r="X5978" i="1"/>
  <c r="Y5978" i="1"/>
  <c r="X5979" i="1"/>
  <c r="Y5979" i="1"/>
  <c r="X5980" i="1"/>
  <c r="Y5980" i="1"/>
  <c r="X5981" i="1"/>
  <c r="Y5981" i="1"/>
  <c r="X5982" i="1"/>
  <c r="Y5982" i="1"/>
  <c r="X5983" i="1"/>
  <c r="Y5983" i="1"/>
  <c r="X5984" i="1"/>
  <c r="Y5984" i="1"/>
  <c r="X5985" i="1"/>
  <c r="Y5985" i="1"/>
  <c r="X5986" i="1"/>
  <c r="Y5986" i="1"/>
  <c r="X5987" i="1"/>
  <c r="Y5987" i="1"/>
  <c r="X5988" i="1"/>
  <c r="Y5988" i="1"/>
  <c r="X5989" i="1"/>
  <c r="Y5989" i="1"/>
  <c r="X5990" i="1"/>
  <c r="Y5990" i="1"/>
  <c r="X5991" i="1"/>
  <c r="Y5991" i="1"/>
  <c r="X5992" i="1"/>
  <c r="Y5992" i="1"/>
  <c r="X5993" i="1"/>
  <c r="Y5993" i="1"/>
  <c r="X5994" i="1"/>
  <c r="Y5994" i="1"/>
  <c r="X5995" i="1"/>
  <c r="Y5995" i="1"/>
  <c r="X5996" i="1"/>
  <c r="Y5996" i="1"/>
  <c r="X5997" i="1"/>
  <c r="Y5997" i="1"/>
  <c r="X5998" i="1"/>
  <c r="Y5998" i="1"/>
  <c r="X5999" i="1"/>
  <c r="Y5999" i="1"/>
  <c r="X6000" i="1"/>
  <c r="Y6000" i="1"/>
  <c r="X6001" i="1"/>
  <c r="Y6001" i="1"/>
  <c r="X6002" i="1"/>
  <c r="Y6002" i="1"/>
  <c r="X6003" i="1"/>
  <c r="Y6003" i="1"/>
  <c r="X6004" i="1"/>
  <c r="Y6004" i="1"/>
  <c r="X6005" i="1"/>
  <c r="Y6005" i="1"/>
  <c r="X6006" i="1"/>
  <c r="Y6006" i="1"/>
  <c r="X6007" i="1"/>
  <c r="Y6007" i="1"/>
  <c r="X6008" i="1"/>
  <c r="Y6008" i="1"/>
  <c r="X6009" i="1"/>
  <c r="Y6009" i="1"/>
  <c r="X6010" i="1"/>
  <c r="Y6010" i="1"/>
  <c r="X6011" i="1"/>
  <c r="Y6011" i="1"/>
  <c r="X6012" i="1"/>
  <c r="Y6012" i="1"/>
  <c r="X6013" i="1"/>
  <c r="Y6013" i="1"/>
  <c r="X6014" i="1"/>
  <c r="Y6014" i="1"/>
  <c r="X6015" i="1"/>
  <c r="Y6015" i="1"/>
  <c r="X6016" i="1"/>
  <c r="Y6016" i="1"/>
  <c r="X6017" i="1"/>
  <c r="Y6017" i="1"/>
  <c r="X6018" i="1"/>
  <c r="Y6018" i="1"/>
  <c r="X6019" i="1"/>
  <c r="Y6019" i="1"/>
  <c r="X6020" i="1"/>
  <c r="Y6020" i="1"/>
  <c r="X6021" i="1"/>
  <c r="Y6021" i="1"/>
  <c r="X6022" i="1"/>
  <c r="Y6022" i="1"/>
  <c r="X6023" i="1"/>
  <c r="Y6023" i="1"/>
  <c r="X6024" i="1"/>
  <c r="Y6024" i="1"/>
  <c r="X6025" i="1"/>
  <c r="Y6025" i="1"/>
  <c r="X6026" i="1"/>
  <c r="Y6026" i="1"/>
  <c r="X6027" i="1"/>
  <c r="Y6027" i="1"/>
  <c r="X6028" i="1"/>
  <c r="Y6028" i="1"/>
  <c r="X6029" i="1"/>
  <c r="Y6029" i="1"/>
  <c r="X6030" i="1"/>
  <c r="Y6030" i="1"/>
  <c r="X6031" i="1"/>
  <c r="Y6031" i="1"/>
  <c r="X6032" i="1"/>
  <c r="Y6032" i="1"/>
  <c r="X6033" i="1"/>
  <c r="Y6033" i="1"/>
  <c r="X6034" i="1"/>
  <c r="Y6034" i="1"/>
  <c r="X6035" i="1"/>
  <c r="Y6035" i="1"/>
  <c r="X6036" i="1"/>
  <c r="Y6036" i="1"/>
  <c r="X6037" i="1"/>
  <c r="Y6037" i="1"/>
  <c r="X6038" i="1"/>
  <c r="Y6038" i="1"/>
  <c r="X6039" i="1"/>
  <c r="Y6039" i="1"/>
  <c r="X6040" i="1"/>
  <c r="Y6040" i="1"/>
  <c r="X6041" i="1"/>
  <c r="Y6041" i="1"/>
  <c r="X6042" i="1"/>
  <c r="Y6042" i="1"/>
  <c r="X6043" i="1"/>
  <c r="Y6043" i="1"/>
  <c r="X6044" i="1"/>
  <c r="Y6044" i="1"/>
  <c r="X6045" i="1"/>
  <c r="Y6045" i="1"/>
  <c r="X6046" i="1"/>
  <c r="Y6046" i="1"/>
  <c r="X6047" i="1"/>
  <c r="Y6047" i="1"/>
  <c r="X6048" i="1"/>
  <c r="Y6048" i="1"/>
  <c r="X6049" i="1"/>
  <c r="Y6049" i="1"/>
  <c r="X6050" i="1"/>
  <c r="Y6050" i="1"/>
  <c r="X6051" i="1"/>
  <c r="Y6051" i="1"/>
  <c r="X6052" i="1"/>
  <c r="Y6052" i="1"/>
  <c r="X6053" i="1"/>
  <c r="Y6053" i="1"/>
  <c r="X6054" i="1"/>
  <c r="Y6054" i="1"/>
  <c r="X6055" i="1"/>
  <c r="Y6055" i="1"/>
  <c r="X6056" i="1"/>
  <c r="Y6056" i="1"/>
  <c r="X6057" i="1"/>
  <c r="Y6057" i="1"/>
  <c r="X6058" i="1"/>
  <c r="Y6058" i="1"/>
  <c r="X6059" i="1"/>
  <c r="Y6059" i="1"/>
  <c r="X6060" i="1"/>
  <c r="Y6060" i="1"/>
  <c r="X6061" i="1"/>
  <c r="Y6061" i="1"/>
  <c r="X6062" i="1"/>
  <c r="Y6062" i="1"/>
  <c r="X6063" i="1"/>
  <c r="Y6063" i="1"/>
  <c r="X6064" i="1"/>
  <c r="Y6064" i="1"/>
  <c r="X6065" i="1"/>
  <c r="Y6065" i="1"/>
  <c r="X6066" i="1"/>
  <c r="Y6066" i="1"/>
  <c r="X6067" i="1"/>
  <c r="Y6067" i="1"/>
  <c r="X6068" i="1"/>
  <c r="Y6068" i="1"/>
  <c r="X6069" i="1"/>
  <c r="Y6069" i="1"/>
  <c r="X6070" i="1"/>
  <c r="Y6070" i="1"/>
  <c r="X6071" i="1"/>
  <c r="Y6071" i="1"/>
  <c r="X6072" i="1"/>
  <c r="Y6072" i="1"/>
  <c r="X6073" i="1"/>
  <c r="Y6073" i="1"/>
  <c r="X6074" i="1"/>
  <c r="Y6074" i="1"/>
  <c r="X6075" i="1"/>
  <c r="Y6075" i="1"/>
  <c r="X6076" i="1"/>
  <c r="Y6076" i="1"/>
  <c r="X6077" i="1"/>
  <c r="Y6077" i="1"/>
  <c r="X6078" i="1"/>
  <c r="Y6078" i="1"/>
  <c r="X6079" i="1"/>
  <c r="Y6079" i="1"/>
  <c r="X6080" i="1"/>
  <c r="Y6080" i="1"/>
  <c r="X6081" i="1"/>
  <c r="Y6081" i="1"/>
  <c r="X6082" i="1"/>
  <c r="Y6082" i="1"/>
  <c r="X6083" i="1"/>
  <c r="Y6083" i="1"/>
  <c r="X6084" i="1"/>
  <c r="Y6084" i="1"/>
  <c r="X6085" i="1"/>
  <c r="Y6085" i="1"/>
  <c r="X6086" i="1"/>
  <c r="Y6086" i="1"/>
  <c r="X6087" i="1"/>
  <c r="Y6087" i="1"/>
  <c r="X6088" i="1"/>
  <c r="Y6088" i="1"/>
  <c r="X6089" i="1"/>
  <c r="Y6089" i="1"/>
  <c r="X6090" i="1"/>
  <c r="Y6090" i="1"/>
  <c r="X6091" i="1"/>
  <c r="Y6091" i="1"/>
  <c r="X6092" i="1"/>
  <c r="Y6092" i="1"/>
  <c r="X6093" i="1"/>
  <c r="Y6093" i="1"/>
  <c r="X6094" i="1"/>
  <c r="Y6094" i="1"/>
  <c r="X6095" i="1"/>
  <c r="Y6095" i="1"/>
  <c r="X6096" i="1"/>
  <c r="Y6096" i="1"/>
  <c r="X6097" i="1"/>
  <c r="Y6097" i="1"/>
  <c r="X6098" i="1"/>
  <c r="Y6098" i="1"/>
  <c r="X6099" i="1"/>
  <c r="Y6099" i="1"/>
  <c r="X6100" i="1"/>
  <c r="Y6100" i="1"/>
  <c r="X6101" i="1"/>
  <c r="Y6101" i="1"/>
  <c r="X6102" i="1"/>
  <c r="Y6102" i="1"/>
  <c r="X6103" i="1"/>
  <c r="Y6103" i="1"/>
  <c r="X6104" i="1"/>
  <c r="Y6104" i="1"/>
  <c r="X6105" i="1"/>
  <c r="Y6105" i="1"/>
  <c r="X6106" i="1"/>
  <c r="Y6106" i="1"/>
  <c r="X6107" i="1"/>
  <c r="Y6107" i="1"/>
  <c r="X6108" i="1"/>
  <c r="Y6108" i="1"/>
  <c r="X6109" i="1"/>
  <c r="Y6109" i="1"/>
  <c r="X6110" i="1"/>
  <c r="Y6110" i="1"/>
  <c r="X6111" i="1"/>
  <c r="Y6111" i="1"/>
  <c r="X6112" i="1"/>
  <c r="Y6112" i="1"/>
  <c r="X6113" i="1"/>
  <c r="Y6113" i="1"/>
  <c r="X6114" i="1"/>
  <c r="Y6114" i="1"/>
  <c r="X6115" i="1"/>
  <c r="Y6115" i="1"/>
  <c r="X6116" i="1"/>
  <c r="Y6116" i="1"/>
  <c r="X6117" i="1"/>
  <c r="Y6117" i="1"/>
  <c r="X6118" i="1"/>
  <c r="Y6118" i="1"/>
  <c r="X6119" i="1"/>
  <c r="Y6119" i="1"/>
  <c r="X6120" i="1"/>
  <c r="Y6120" i="1"/>
  <c r="X6121" i="1"/>
  <c r="Y6121" i="1"/>
  <c r="X6122" i="1"/>
  <c r="Y6122" i="1"/>
  <c r="X6123" i="1"/>
  <c r="Y6123" i="1"/>
  <c r="X6124" i="1"/>
  <c r="Y6124" i="1"/>
  <c r="X6125" i="1"/>
  <c r="Y6125" i="1"/>
  <c r="X6126" i="1"/>
  <c r="Y6126" i="1"/>
  <c r="X6127" i="1"/>
  <c r="Y6127" i="1"/>
  <c r="X6128" i="1"/>
  <c r="Y6128" i="1"/>
  <c r="X6129" i="1"/>
  <c r="Y6129" i="1"/>
  <c r="X6130" i="1"/>
  <c r="Y6130" i="1"/>
  <c r="X6131" i="1"/>
  <c r="Y6131" i="1"/>
  <c r="X6132" i="1"/>
  <c r="Y6132" i="1"/>
  <c r="X6133" i="1"/>
  <c r="Y6133" i="1"/>
  <c r="X6134" i="1"/>
  <c r="Y6134" i="1"/>
  <c r="X6135" i="1"/>
  <c r="Y6135" i="1"/>
  <c r="X6136" i="1"/>
  <c r="Y6136" i="1"/>
  <c r="X6137" i="1"/>
  <c r="Y6137" i="1"/>
  <c r="X6138" i="1"/>
  <c r="Y6138" i="1"/>
  <c r="X6139" i="1"/>
  <c r="Y6139" i="1"/>
  <c r="X6140" i="1"/>
  <c r="Y6140" i="1"/>
  <c r="X6141" i="1"/>
  <c r="Y6141" i="1"/>
  <c r="X6142" i="1"/>
  <c r="Y6142" i="1"/>
  <c r="X6143" i="1"/>
  <c r="Y6143" i="1"/>
  <c r="X6144" i="1"/>
  <c r="Y6144" i="1"/>
  <c r="X6145" i="1"/>
  <c r="Y6145" i="1"/>
  <c r="X6146" i="1"/>
  <c r="Y6146" i="1"/>
  <c r="X6147" i="1"/>
  <c r="Y6147" i="1"/>
  <c r="X6148" i="1"/>
  <c r="Y6148" i="1"/>
  <c r="X6149" i="1"/>
  <c r="Y6149" i="1"/>
  <c r="X6150" i="1"/>
  <c r="Y6150" i="1"/>
  <c r="X6151" i="1"/>
  <c r="Y6151" i="1"/>
  <c r="X6152" i="1"/>
  <c r="Y6152" i="1"/>
  <c r="X6153" i="1"/>
  <c r="Y6153" i="1"/>
  <c r="X6154" i="1"/>
  <c r="Y6154" i="1"/>
  <c r="X6155" i="1"/>
  <c r="Y6155" i="1"/>
  <c r="X6156" i="1"/>
  <c r="Y6156" i="1"/>
  <c r="X6157" i="1"/>
  <c r="Y6157" i="1"/>
  <c r="X6158" i="1"/>
  <c r="Y6158" i="1"/>
  <c r="X6159" i="1"/>
  <c r="Y6159" i="1"/>
  <c r="X6160" i="1"/>
  <c r="Y6160" i="1"/>
  <c r="X6161" i="1"/>
  <c r="Y6161" i="1"/>
  <c r="X6162" i="1"/>
  <c r="Y6162" i="1"/>
  <c r="X6163" i="1"/>
  <c r="Y6163" i="1"/>
  <c r="X6164" i="1"/>
  <c r="Y6164" i="1"/>
  <c r="X6165" i="1"/>
  <c r="Y6165" i="1"/>
  <c r="X6166" i="1"/>
  <c r="Y6166" i="1"/>
  <c r="X6167" i="1"/>
  <c r="Y6167" i="1"/>
  <c r="X6168" i="1"/>
  <c r="Y6168" i="1"/>
  <c r="X6169" i="1"/>
  <c r="Y6169" i="1"/>
  <c r="X6170" i="1"/>
  <c r="Y6170" i="1"/>
  <c r="X6171" i="1"/>
  <c r="Y6171" i="1"/>
  <c r="X6172" i="1"/>
  <c r="Y6172" i="1"/>
  <c r="X6173" i="1"/>
  <c r="Y6173" i="1"/>
  <c r="X6174" i="1"/>
  <c r="Y6174" i="1"/>
  <c r="X6175" i="1"/>
  <c r="Y6175" i="1"/>
  <c r="X6176" i="1"/>
  <c r="Y6176" i="1"/>
  <c r="X6177" i="1"/>
  <c r="Y6177" i="1"/>
  <c r="X6178" i="1"/>
  <c r="Y6178" i="1"/>
  <c r="X6179" i="1"/>
  <c r="Y6179" i="1"/>
  <c r="X6180" i="1"/>
  <c r="Y6180" i="1"/>
  <c r="X6181" i="1"/>
  <c r="Y6181" i="1"/>
  <c r="X6182" i="1"/>
  <c r="Y6182" i="1"/>
  <c r="X6183" i="1"/>
  <c r="Y6183" i="1"/>
  <c r="X6184" i="1"/>
  <c r="Y6184" i="1"/>
  <c r="X6185" i="1"/>
  <c r="Y6185" i="1"/>
  <c r="X6186" i="1"/>
  <c r="Y6186" i="1"/>
  <c r="X6187" i="1"/>
  <c r="Y6187" i="1"/>
  <c r="X6188" i="1"/>
  <c r="Y6188" i="1"/>
  <c r="X6189" i="1"/>
  <c r="Y6189" i="1"/>
  <c r="X6190" i="1"/>
  <c r="Y6190" i="1"/>
  <c r="X6191" i="1"/>
  <c r="Y6191" i="1"/>
  <c r="X6192" i="1"/>
  <c r="Y6192" i="1"/>
  <c r="X6193" i="1"/>
  <c r="Y6193" i="1"/>
  <c r="X6194" i="1"/>
  <c r="Y6194" i="1"/>
  <c r="X6195" i="1"/>
  <c r="Y6195" i="1"/>
  <c r="X6196" i="1"/>
  <c r="Y6196" i="1"/>
  <c r="X6197" i="1"/>
  <c r="Y6197" i="1"/>
  <c r="X6198" i="1"/>
  <c r="Y6198" i="1"/>
  <c r="X6199" i="1"/>
  <c r="Y6199" i="1"/>
  <c r="X6200" i="1"/>
  <c r="Y6200" i="1"/>
  <c r="X6201" i="1"/>
  <c r="Y6201" i="1"/>
  <c r="X6202" i="1"/>
  <c r="Y6202" i="1"/>
  <c r="X6203" i="1"/>
  <c r="Y6203" i="1"/>
  <c r="X6204" i="1"/>
  <c r="Y6204" i="1"/>
  <c r="X6205" i="1"/>
  <c r="Y6205" i="1"/>
  <c r="X6206" i="1"/>
  <c r="Y6206" i="1"/>
  <c r="X6207" i="1"/>
  <c r="Y6207" i="1"/>
  <c r="X6208" i="1"/>
  <c r="Y6208" i="1"/>
  <c r="X6209" i="1"/>
  <c r="Y6209" i="1"/>
  <c r="X6210" i="1"/>
  <c r="Y6210" i="1"/>
  <c r="X6211" i="1"/>
  <c r="Y6211" i="1"/>
  <c r="X6212" i="1"/>
  <c r="Y6212" i="1"/>
  <c r="X6213" i="1"/>
  <c r="Y6213" i="1"/>
  <c r="X6214" i="1"/>
  <c r="Y6214" i="1"/>
  <c r="X6215" i="1"/>
  <c r="Y6215" i="1"/>
  <c r="X6216" i="1"/>
  <c r="Y6216" i="1"/>
  <c r="X6217" i="1"/>
  <c r="Y6217" i="1"/>
  <c r="X6218" i="1"/>
  <c r="Y6218" i="1"/>
  <c r="X6219" i="1"/>
  <c r="Y6219" i="1"/>
  <c r="X6220" i="1"/>
  <c r="Y6220" i="1"/>
  <c r="X6221" i="1"/>
  <c r="Y6221" i="1"/>
  <c r="X6222" i="1"/>
  <c r="Y6222" i="1"/>
  <c r="X6223" i="1"/>
  <c r="Y6223" i="1"/>
  <c r="X6224" i="1"/>
  <c r="Y6224" i="1"/>
  <c r="X6225" i="1"/>
  <c r="Y6225" i="1"/>
  <c r="X6226" i="1"/>
  <c r="Y6226" i="1"/>
  <c r="X6227" i="1"/>
  <c r="Y6227" i="1"/>
  <c r="X6228" i="1"/>
  <c r="Y6228" i="1"/>
  <c r="X6229" i="1"/>
  <c r="Y6229" i="1"/>
  <c r="X6230" i="1"/>
  <c r="Y6230" i="1"/>
  <c r="X6231" i="1"/>
  <c r="Y6231" i="1"/>
  <c r="X6232" i="1"/>
  <c r="Y6232" i="1"/>
  <c r="X6233" i="1"/>
  <c r="Y6233" i="1"/>
  <c r="X6234" i="1"/>
  <c r="Y6234" i="1"/>
  <c r="X6235" i="1"/>
  <c r="Y6235" i="1"/>
  <c r="X6236" i="1"/>
  <c r="Y6236" i="1"/>
  <c r="X6237" i="1"/>
  <c r="Y6237" i="1"/>
  <c r="X6238" i="1"/>
  <c r="Y6238" i="1"/>
  <c r="X6239" i="1"/>
  <c r="Y6239" i="1"/>
  <c r="X6240" i="1"/>
  <c r="Y6240" i="1"/>
  <c r="X6241" i="1"/>
  <c r="Y6241" i="1"/>
  <c r="X6242" i="1"/>
  <c r="Y6242" i="1"/>
  <c r="X6243" i="1"/>
  <c r="Y6243" i="1"/>
  <c r="X6244" i="1"/>
  <c r="Y6244" i="1"/>
  <c r="X6245" i="1"/>
  <c r="Y6245" i="1"/>
  <c r="X6246" i="1"/>
  <c r="Y6246" i="1"/>
  <c r="X6247" i="1"/>
  <c r="Y6247" i="1"/>
  <c r="X6248" i="1"/>
  <c r="Y6248" i="1"/>
  <c r="X6249" i="1"/>
  <c r="Y6249" i="1"/>
  <c r="X6250" i="1"/>
  <c r="Y6250" i="1"/>
  <c r="X6251" i="1"/>
  <c r="Y6251" i="1"/>
  <c r="X6252" i="1"/>
  <c r="Y6252" i="1"/>
  <c r="X6253" i="1"/>
  <c r="Y6253" i="1"/>
  <c r="X6254" i="1"/>
  <c r="Y6254" i="1"/>
  <c r="X6255" i="1"/>
  <c r="Y6255" i="1"/>
  <c r="X6256" i="1"/>
  <c r="Y6256" i="1"/>
  <c r="X6257" i="1"/>
  <c r="Y6257" i="1"/>
  <c r="X6258" i="1"/>
  <c r="Y6258" i="1"/>
  <c r="X6259" i="1"/>
  <c r="Y6259" i="1"/>
  <c r="X6260" i="1"/>
  <c r="Y6260" i="1"/>
  <c r="X6261" i="1"/>
  <c r="Y6261" i="1"/>
  <c r="X6262" i="1"/>
  <c r="Y6262" i="1"/>
  <c r="X6263" i="1"/>
  <c r="Y6263" i="1"/>
  <c r="X6264" i="1"/>
  <c r="Y6264" i="1"/>
  <c r="X6265" i="1"/>
  <c r="Y6265" i="1"/>
  <c r="X6266" i="1"/>
  <c r="Y6266" i="1"/>
  <c r="X6267" i="1"/>
  <c r="Y6267" i="1"/>
  <c r="X6268" i="1"/>
  <c r="Y6268" i="1"/>
  <c r="X6269" i="1"/>
  <c r="Y6269" i="1"/>
  <c r="X6270" i="1"/>
  <c r="Y6270" i="1"/>
  <c r="X6271" i="1"/>
  <c r="Y6271" i="1"/>
  <c r="X6272" i="1"/>
  <c r="Y6272" i="1"/>
  <c r="X6273" i="1"/>
  <c r="Y6273" i="1"/>
  <c r="X6274" i="1"/>
  <c r="Y6274" i="1"/>
  <c r="X6275" i="1"/>
  <c r="Y6275" i="1"/>
  <c r="X6276" i="1"/>
  <c r="Y6276" i="1"/>
  <c r="X6277" i="1"/>
  <c r="Y6277" i="1"/>
  <c r="X6278" i="1"/>
  <c r="Y6278" i="1"/>
  <c r="X6279" i="1"/>
  <c r="Y6279" i="1"/>
  <c r="X6280" i="1"/>
  <c r="Y6280" i="1"/>
  <c r="X6281" i="1"/>
  <c r="Y6281" i="1"/>
  <c r="X6282" i="1"/>
  <c r="Y6282" i="1"/>
  <c r="X6283" i="1"/>
  <c r="Y6283" i="1"/>
  <c r="X6284" i="1"/>
  <c r="Y6284" i="1"/>
  <c r="X6285" i="1"/>
  <c r="Y6285" i="1"/>
  <c r="X6286" i="1"/>
  <c r="Y6286" i="1"/>
  <c r="X6287" i="1"/>
  <c r="Y6287" i="1"/>
  <c r="X6288" i="1"/>
  <c r="Y6288" i="1"/>
  <c r="X6289" i="1"/>
  <c r="Y6289" i="1"/>
  <c r="X6290" i="1"/>
  <c r="Y6290" i="1"/>
  <c r="X6291" i="1"/>
  <c r="Y6291" i="1"/>
  <c r="X6292" i="1"/>
  <c r="Y6292" i="1"/>
  <c r="X6293" i="1"/>
  <c r="Y6293" i="1"/>
  <c r="X6294" i="1"/>
  <c r="Y6294" i="1"/>
  <c r="X6295" i="1"/>
  <c r="Y6295" i="1"/>
  <c r="X6296" i="1"/>
  <c r="Y6296" i="1"/>
  <c r="X6297" i="1"/>
  <c r="Y6297" i="1"/>
  <c r="X6298" i="1"/>
  <c r="Y6298" i="1"/>
  <c r="X6299" i="1"/>
  <c r="Y6299" i="1"/>
  <c r="X6300" i="1"/>
  <c r="Y6300" i="1"/>
  <c r="X6301" i="1"/>
  <c r="Y6301" i="1"/>
  <c r="X6302" i="1"/>
  <c r="Y6302" i="1"/>
  <c r="X6303" i="1"/>
  <c r="Y6303" i="1"/>
  <c r="X6304" i="1"/>
  <c r="Y6304" i="1"/>
  <c r="X6305" i="1"/>
  <c r="Y6305" i="1"/>
  <c r="X6306" i="1"/>
  <c r="Y6306" i="1"/>
  <c r="X6307" i="1"/>
  <c r="Y6307" i="1"/>
  <c r="X6308" i="1"/>
  <c r="Y6308" i="1"/>
  <c r="X6309" i="1"/>
  <c r="Y6309" i="1"/>
  <c r="X6310" i="1"/>
  <c r="Y6310" i="1"/>
  <c r="X6311" i="1"/>
  <c r="Y6311" i="1"/>
  <c r="X6312" i="1"/>
  <c r="Y6312" i="1"/>
  <c r="X6313" i="1"/>
  <c r="Y6313" i="1"/>
  <c r="X6314" i="1"/>
  <c r="Y6314" i="1"/>
  <c r="X6315" i="1"/>
  <c r="Y6315" i="1"/>
  <c r="X6316" i="1"/>
  <c r="Y6316" i="1"/>
  <c r="X6317" i="1"/>
  <c r="Y6317" i="1"/>
  <c r="X6318" i="1"/>
  <c r="Y6318" i="1"/>
  <c r="X6319" i="1"/>
  <c r="Y6319" i="1"/>
  <c r="X6320" i="1"/>
  <c r="Y6320" i="1"/>
  <c r="X6321" i="1"/>
  <c r="Y6321" i="1"/>
  <c r="X6322" i="1"/>
  <c r="Y6322" i="1"/>
  <c r="X6323" i="1"/>
  <c r="Y6323" i="1"/>
  <c r="X6324" i="1"/>
  <c r="Y6324" i="1"/>
  <c r="X6325" i="1"/>
  <c r="Y6325" i="1"/>
  <c r="X6326" i="1"/>
  <c r="Y6326" i="1"/>
  <c r="X6327" i="1"/>
  <c r="Y6327" i="1"/>
  <c r="X6328" i="1"/>
  <c r="Y6328" i="1"/>
  <c r="X6329" i="1"/>
  <c r="Y6329" i="1"/>
  <c r="X6330" i="1"/>
  <c r="Y6330" i="1"/>
  <c r="X6331" i="1"/>
  <c r="Y6331" i="1"/>
  <c r="X6332" i="1"/>
  <c r="Y6332" i="1"/>
  <c r="X6333" i="1"/>
  <c r="Y6333" i="1"/>
  <c r="X6334" i="1"/>
  <c r="Y6334" i="1"/>
  <c r="X6335" i="1"/>
  <c r="Y6335" i="1"/>
  <c r="X6336" i="1"/>
  <c r="Y6336" i="1"/>
  <c r="X6337" i="1"/>
  <c r="Y6337" i="1"/>
  <c r="X6338" i="1"/>
  <c r="Y6338" i="1"/>
  <c r="X6339" i="1"/>
  <c r="Y6339" i="1"/>
  <c r="X6340" i="1"/>
  <c r="Y6340" i="1"/>
  <c r="X6341" i="1"/>
  <c r="Y6341" i="1"/>
  <c r="X6342" i="1"/>
  <c r="Y6342" i="1"/>
  <c r="X6343" i="1"/>
  <c r="Y6343" i="1"/>
  <c r="X6344" i="1"/>
  <c r="Y6344" i="1"/>
  <c r="X6345" i="1"/>
  <c r="Y6345" i="1"/>
  <c r="X6346" i="1"/>
  <c r="Y6346" i="1"/>
  <c r="X6347" i="1"/>
  <c r="Y6347" i="1"/>
  <c r="X6348" i="1"/>
  <c r="Y6348" i="1"/>
  <c r="X6349" i="1"/>
  <c r="Y6349" i="1"/>
  <c r="X6350" i="1"/>
  <c r="Y6350" i="1"/>
  <c r="X6351" i="1"/>
  <c r="Y6351" i="1"/>
  <c r="X6352" i="1"/>
  <c r="Y6352" i="1"/>
  <c r="X6353" i="1"/>
  <c r="Y6353" i="1"/>
  <c r="X6354" i="1"/>
  <c r="Y6354" i="1"/>
  <c r="X6355" i="1"/>
  <c r="Y6355" i="1"/>
  <c r="X6356" i="1"/>
  <c r="Y6356" i="1"/>
  <c r="X6357" i="1"/>
  <c r="Y6357" i="1"/>
  <c r="X6358" i="1"/>
  <c r="Y6358" i="1"/>
  <c r="X6359" i="1"/>
  <c r="Y6359" i="1"/>
  <c r="X6360" i="1"/>
  <c r="Y6360" i="1"/>
  <c r="X6361" i="1"/>
  <c r="Y6361" i="1"/>
  <c r="X6362" i="1"/>
  <c r="Y6362" i="1"/>
  <c r="X6363" i="1"/>
  <c r="Y6363" i="1"/>
  <c r="X6364" i="1"/>
  <c r="Y6364" i="1"/>
  <c r="X6365" i="1"/>
  <c r="Y6365" i="1"/>
  <c r="X6366" i="1"/>
  <c r="Y6366" i="1"/>
  <c r="X6367" i="1"/>
  <c r="Y6367" i="1"/>
  <c r="X6368" i="1"/>
  <c r="Y6368" i="1"/>
  <c r="X6369" i="1"/>
  <c r="Y6369" i="1"/>
  <c r="X6370" i="1"/>
  <c r="Y6370" i="1"/>
  <c r="X6371" i="1"/>
  <c r="Y6371" i="1"/>
  <c r="X6372" i="1"/>
  <c r="Y6372" i="1"/>
  <c r="X6373" i="1"/>
  <c r="Y6373" i="1"/>
  <c r="X6374" i="1"/>
  <c r="Y6374" i="1"/>
  <c r="X6375" i="1"/>
  <c r="Y6375" i="1"/>
  <c r="X6376" i="1"/>
  <c r="Y6376" i="1"/>
  <c r="X6377" i="1"/>
  <c r="Y6377" i="1"/>
  <c r="X6378" i="1"/>
  <c r="Y6378" i="1"/>
  <c r="X6379" i="1"/>
  <c r="Y6379" i="1"/>
  <c r="X6380" i="1"/>
  <c r="Y6380" i="1"/>
  <c r="X6381" i="1"/>
  <c r="Y6381" i="1"/>
  <c r="X6382" i="1"/>
  <c r="Y6382" i="1"/>
  <c r="X6383" i="1"/>
  <c r="Y6383" i="1"/>
  <c r="X6384" i="1"/>
  <c r="Y6384" i="1"/>
  <c r="X6385" i="1"/>
  <c r="Y6385" i="1"/>
  <c r="X6386" i="1"/>
  <c r="Y6386" i="1"/>
  <c r="X6387" i="1"/>
  <c r="Y6387" i="1"/>
  <c r="X6388" i="1"/>
  <c r="Y6388" i="1"/>
  <c r="X6389" i="1"/>
  <c r="Y6389" i="1"/>
  <c r="X6390" i="1"/>
  <c r="Y6390" i="1"/>
  <c r="X6391" i="1"/>
  <c r="Y6391" i="1"/>
  <c r="X6392" i="1"/>
  <c r="Y6392" i="1"/>
  <c r="X6393" i="1"/>
  <c r="Y6393" i="1"/>
  <c r="X6394" i="1"/>
  <c r="Y6394" i="1"/>
  <c r="X6395" i="1"/>
  <c r="Y6395" i="1"/>
  <c r="X6396" i="1"/>
  <c r="Y6396" i="1"/>
  <c r="X6397" i="1"/>
  <c r="Y6397" i="1"/>
  <c r="X6398" i="1"/>
  <c r="Y6398" i="1"/>
  <c r="X6399" i="1"/>
  <c r="Y6399" i="1"/>
  <c r="X6400" i="1"/>
  <c r="Y6400" i="1"/>
  <c r="X6401" i="1"/>
  <c r="Y6401" i="1"/>
  <c r="X6402" i="1"/>
  <c r="Y6402" i="1"/>
  <c r="X6403" i="1"/>
  <c r="Y6403" i="1"/>
  <c r="X6404" i="1"/>
  <c r="Y6404" i="1"/>
  <c r="X6405" i="1"/>
  <c r="Y6405" i="1"/>
  <c r="X6406" i="1"/>
  <c r="Y6406" i="1"/>
  <c r="X6407" i="1"/>
  <c r="Y6407" i="1"/>
  <c r="X6408" i="1"/>
  <c r="Y6408" i="1"/>
  <c r="X6409" i="1"/>
  <c r="Y6409" i="1"/>
  <c r="X6410" i="1"/>
  <c r="Y6410" i="1"/>
  <c r="X6411" i="1"/>
  <c r="Y6411" i="1"/>
  <c r="X6412" i="1"/>
  <c r="Y6412" i="1"/>
  <c r="X6413" i="1"/>
  <c r="Y6413" i="1"/>
  <c r="X6414" i="1"/>
  <c r="Y6414" i="1"/>
  <c r="X6415" i="1"/>
  <c r="Y6415" i="1"/>
  <c r="X6416" i="1"/>
  <c r="Y6416" i="1"/>
  <c r="X6417" i="1"/>
  <c r="Y6417" i="1"/>
  <c r="X6418" i="1"/>
  <c r="Y6418" i="1"/>
  <c r="X6419" i="1"/>
  <c r="Y6419" i="1"/>
  <c r="X6420" i="1"/>
  <c r="Y6420" i="1"/>
  <c r="X6421" i="1"/>
  <c r="Y6421" i="1"/>
  <c r="X6422" i="1"/>
  <c r="Y6422" i="1"/>
  <c r="X6423" i="1"/>
  <c r="Y6423" i="1"/>
  <c r="X6424" i="1"/>
  <c r="Y6424" i="1"/>
  <c r="X6425" i="1"/>
  <c r="Y6425" i="1"/>
  <c r="X6426" i="1"/>
  <c r="Y6426" i="1"/>
  <c r="X6427" i="1"/>
  <c r="Y6427" i="1"/>
  <c r="X6428" i="1"/>
  <c r="Y6428" i="1"/>
  <c r="X6429" i="1"/>
  <c r="Y6429" i="1"/>
  <c r="X6430" i="1"/>
  <c r="Y6430" i="1"/>
  <c r="X6431" i="1"/>
  <c r="Y6431" i="1"/>
  <c r="X6432" i="1"/>
  <c r="Y6432" i="1"/>
  <c r="X6433" i="1"/>
  <c r="Y6433" i="1"/>
  <c r="X6434" i="1"/>
  <c r="Y6434" i="1"/>
  <c r="X6435" i="1"/>
  <c r="Y6435" i="1"/>
  <c r="X6436" i="1"/>
  <c r="Y6436" i="1"/>
  <c r="X6437" i="1"/>
  <c r="Y6437" i="1"/>
  <c r="X6438" i="1"/>
  <c r="Y6438" i="1"/>
  <c r="X6439" i="1"/>
  <c r="Y6439" i="1"/>
  <c r="X6440" i="1"/>
  <c r="Y6440" i="1"/>
  <c r="X6441" i="1"/>
  <c r="Y6441" i="1"/>
  <c r="X6442" i="1"/>
  <c r="Y6442" i="1"/>
  <c r="X6443" i="1"/>
  <c r="Y6443" i="1"/>
  <c r="X6444" i="1"/>
  <c r="Y6444" i="1"/>
  <c r="X6445" i="1"/>
  <c r="Y6445" i="1"/>
  <c r="X6446" i="1"/>
  <c r="Y6446" i="1"/>
  <c r="X6447" i="1"/>
  <c r="Y6447" i="1"/>
  <c r="X6448" i="1"/>
  <c r="Y6448" i="1"/>
  <c r="X6449" i="1"/>
  <c r="Y6449" i="1"/>
  <c r="X6450" i="1"/>
  <c r="Y6450" i="1"/>
  <c r="X6451" i="1"/>
  <c r="Y6451" i="1"/>
  <c r="X6452" i="1"/>
  <c r="Y6452" i="1"/>
  <c r="X6453" i="1"/>
  <c r="Y6453" i="1"/>
  <c r="X6454" i="1"/>
  <c r="Y6454" i="1"/>
  <c r="X6455" i="1"/>
  <c r="Y6455" i="1"/>
  <c r="X6456" i="1"/>
  <c r="Y6456" i="1"/>
  <c r="X6457" i="1"/>
  <c r="Y6457" i="1"/>
  <c r="X6458" i="1"/>
  <c r="Y6458" i="1"/>
  <c r="X6459" i="1"/>
  <c r="Y6459" i="1"/>
  <c r="X6460" i="1"/>
  <c r="Y6460" i="1"/>
  <c r="X6461" i="1"/>
  <c r="Y6461" i="1"/>
  <c r="X6462" i="1"/>
  <c r="Y6462" i="1"/>
  <c r="X6463" i="1"/>
  <c r="Y6463" i="1"/>
  <c r="X6464" i="1"/>
  <c r="Y6464" i="1"/>
  <c r="X6465" i="1"/>
  <c r="Y6465" i="1"/>
  <c r="X6466" i="1"/>
  <c r="Y6466" i="1"/>
  <c r="X6467" i="1"/>
  <c r="Y6467" i="1"/>
  <c r="X6468" i="1"/>
  <c r="Y6468" i="1"/>
  <c r="X6469" i="1"/>
  <c r="Y6469" i="1"/>
  <c r="X6470" i="1"/>
  <c r="Y6470" i="1"/>
  <c r="X6471" i="1"/>
  <c r="Y6471" i="1"/>
  <c r="X6472" i="1"/>
  <c r="Y6472" i="1"/>
  <c r="X6473" i="1"/>
  <c r="Y6473" i="1"/>
  <c r="X6474" i="1"/>
  <c r="Y6474" i="1"/>
  <c r="X6475" i="1"/>
  <c r="Y6475" i="1"/>
  <c r="X6476" i="1"/>
  <c r="Y6476" i="1"/>
  <c r="X6477" i="1"/>
  <c r="Y6477" i="1"/>
  <c r="X6478" i="1"/>
  <c r="Y6478" i="1"/>
  <c r="X6479" i="1"/>
  <c r="Y6479" i="1"/>
  <c r="X6480" i="1"/>
  <c r="Y6480" i="1"/>
  <c r="X6481" i="1"/>
  <c r="Y6481" i="1"/>
  <c r="X6482" i="1"/>
  <c r="Y6482" i="1"/>
  <c r="X6483" i="1"/>
  <c r="Y6483" i="1"/>
  <c r="X6484" i="1"/>
  <c r="Y6484" i="1"/>
  <c r="X6485" i="1"/>
  <c r="Y6485" i="1"/>
  <c r="X6486" i="1"/>
  <c r="Y6486" i="1"/>
  <c r="X6487" i="1"/>
  <c r="Y6487" i="1"/>
  <c r="X6488" i="1"/>
  <c r="Y6488" i="1"/>
  <c r="X6489" i="1"/>
  <c r="Y6489" i="1"/>
  <c r="X6490" i="1"/>
  <c r="Y6490" i="1"/>
  <c r="X6491" i="1"/>
  <c r="Y6491" i="1"/>
  <c r="X6492" i="1"/>
  <c r="Y6492" i="1"/>
  <c r="X6493" i="1"/>
  <c r="Y6493" i="1"/>
  <c r="X6494" i="1"/>
  <c r="Y6494" i="1"/>
  <c r="X6495" i="1"/>
  <c r="Y6495" i="1"/>
  <c r="X6496" i="1"/>
  <c r="Y6496" i="1"/>
  <c r="X6497" i="1"/>
  <c r="Y6497" i="1"/>
  <c r="X6498" i="1"/>
  <c r="Y6498" i="1"/>
  <c r="X6499" i="1"/>
  <c r="Y6499" i="1"/>
  <c r="X6500" i="1"/>
  <c r="Y6500" i="1"/>
  <c r="X6501" i="1"/>
  <c r="Y6501" i="1"/>
  <c r="X6502" i="1"/>
  <c r="Y6502" i="1"/>
  <c r="X6503" i="1"/>
  <c r="Y6503" i="1"/>
  <c r="X6504" i="1"/>
  <c r="Y6504" i="1"/>
  <c r="X6505" i="1"/>
  <c r="Y6505" i="1"/>
  <c r="X6506" i="1"/>
  <c r="Y6506" i="1"/>
  <c r="X6507" i="1"/>
  <c r="Y6507" i="1"/>
  <c r="X6508" i="1"/>
  <c r="Y6508" i="1"/>
  <c r="X6509" i="1"/>
  <c r="Y6509" i="1"/>
  <c r="X6510" i="1"/>
  <c r="Y6510" i="1"/>
  <c r="X6511" i="1"/>
  <c r="Y6511" i="1"/>
  <c r="X6512" i="1"/>
  <c r="Y6512" i="1"/>
  <c r="X6513" i="1"/>
  <c r="Y6513" i="1"/>
  <c r="X6514" i="1"/>
  <c r="Y6514" i="1"/>
  <c r="X6515" i="1"/>
  <c r="Y6515" i="1"/>
  <c r="X6516" i="1"/>
  <c r="Y6516" i="1"/>
  <c r="X6517" i="1"/>
  <c r="Y6517" i="1"/>
  <c r="X6518" i="1"/>
  <c r="Y6518" i="1"/>
  <c r="X6519" i="1"/>
  <c r="Y6519" i="1"/>
  <c r="X6520" i="1"/>
  <c r="Y6520" i="1"/>
  <c r="X6521" i="1"/>
  <c r="Y6521" i="1"/>
  <c r="X6522" i="1"/>
  <c r="Y6522" i="1"/>
  <c r="X6523" i="1"/>
  <c r="Y6523" i="1"/>
  <c r="X6524" i="1"/>
  <c r="Y6524" i="1"/>
  <c r="X6525" i="1"/>
  <c r="Y6525" i="1"/>
  <c r="X6526" i="1"/>
  <c r="Y6526" i="1"/>
  <c r="X6527" i="1"/>
  <c r="Y6527" i="1"/>
  <c r="X6528" i="1"/>
  <c r="Y6528" i="1"/>
  <c r="X6529" i="1"/>
  <c r="Y6529" i="1"/>
  <c r="X6530" i="1"/>
  <c r="Y6530" i="1"/>
  <c r="X6531" i="1"/>
  <c r="Y6531" i="1"/>
  <c r="X6532" i="1"/>
  <c r="Y6532" i="1"/>
  <c r="X6533" i="1"/>
  <c r="Y6533" i="1"/>
  <c r="X6534" i="1"/>
  <c r="Y6534" i="1"/>
  <c r="X6535" i="1"/>
  <c r="Y6535" i="1"/>
  <c r="X6536" i="1"/>
  <c r="Y6536" i="1"/>
  <c r="X6537" i="1"/>
  <c r="Y6537" i="1"/>
  <c r="X6538" i="1"/>
  <c r="Y6538" i="1"/>
  <c r="X6539" i="1"/>
  <c r="Y6539" i="1"/>
  <c r="X6540" i="1"/>
  <c r="Y6540" i="1"/>
  <c r="X6541" i="1"/>
  <c r="Y6541" i="1"/>
  <c r="X6542" i="1"/>
  <c r="Y6542" i="1"/>
  <c r="X6543" i="1"/>
  <c r="Y6543" i="1"/>
  <c r="X6544" i="1"/>
  <c r="Y6544" i="1"/>
  <c r="X6545" i="1"/>
  <c r="Y6545" i="1"/>
  <c r="X6546" i="1"/>
  <c r="Y6546" i="1"/>
  <c r="X6547" i="1"/>
  <c r="Y6547" i="1"/>
  <c r="X6548" i="1"/>
  <c r="Y6548" i="1"/>
  <c r="X6549" i="1"/>
  <c r="Y6549" i="1"/>
  <c r="X6550" i="1"/>
  <c r="Y6550" i="1"/>
  <c r="X6551" i="1"/>
  <c r="Y6551" i="1"/>
  <c r="X6552" i="1"/>
  <c r="Y6552" i="1"/>
  <c r="X6553" i="1"/>
  <c r="Y6553" i="1"/>
  <c r="X6554" i="1"/>
  <c r="Y6554" i="1"/>
  <c r="X6555" i="1"/>
  <c r="Y6555" i="1"/>
  <c r="X6556" i="1"/>
  <c r="Y6556" i="1"/>
  <c r="X6557" i="1"/>
  <c r="Y6557" i="1"/>
  <c r="X6558" i="1"/>
  <c r="Y6558" i="1"/>
  <c r="X6559" i="1"/>
  <c r="Y6559" i="1"/>
  <c r="X6560" i="1"/>
  <c r="Y6560" i="1"/>
  <c r="X6561" i="1"/>
  <c r="Y6561" i="1"/>
  <c r="X6562" i="1"/>
  <c r="Y6562" i="1"/>
  <c r="X6563" i="1"/>
  <c r="Y6563" i="1"/>
  <c r="X6564" i="1"/>
  <c r="Y6564" i="1"/>
  <c r="X6565" i="1"/>
  <c r="Y6565" i="1"/>
  <c r="X6566" i="1"/>
  <c r="Y6566" i="1"/>
  <c r="X6567" i="1"/>
  <c r="Y6567" i="1"/>
  <c r="X6568" i="1"/>
  <c r="Y6568" i="1"/>
  <c r="X6569" i="1"/>
  <c r="Y6569" i="1"/>
  <c r="X6570" i="1"/>
  <c r="Y6570" i="1"/>
  <c r="X6571" i="1"/>
  <c r="Y6571" i="1"/>
  <c r="X6572" i="1"/>
  <c r="Y6572" i="1"/>
  <c r="X6573" i="1"/>
  <c r="Y6573" i="1"/>
  <c r="X6574" i="1"/>
  <c r="Y6574" i="1"/>
  <c r="X6575" i="1"/>
  <c r="Y6575" i="1"/>
  <c r="X6576" i="1"/>
  <c r="Y6576" i="1"/>
  <c r="X6577" i="1"/>
  <c r="Y6577" i="1"/>
  <c r="X6578" i="1"/>
  <c r="Y6578" i="1"/>
  <c r="X6579" i="1"/>
  <c r="Y6579" i="1"/>
  <c r="X6580" i="1"/>
  <c r="Y6580" i="1"/>
  <c r="X6581" i="1"/>
  <c r="Y6581" i="1"/>
  <c r="X6582" i="1"/>
  <c r="Y6582" i="1"/>
  <c r="X6583" i="1"/>
  <c r="Y6583" i="1"/>
  <c r="X6584" i="1"/>
  <c r="Y6584" i="1"/>
  <c r="X6585" i="1"/>
  <c r="Y6585" i="1"/>
  <c r="X6586" i="1"/>
  <c r="Y6586" i="1"/>
  <c r="X6587" i="1"/>
  <c r="Y6587" i="1"/>
  <c r="X6588" i="1"/>
  <c r="Y6588" i="1"/>
  <c r="X6589" i="1"/>
  <c r="Y6589" i="1"/>
  <c r="X6590" i="1"/>
  <c r="Y6590" i="1"/>
  <c r="X6591" i="1"/>
  <c r="Y6591" i="1"/>
  <c r="X6592" i="1"/>
  <c r="Y6592" i="1"/>
  <c r="X6593" i="1"/>
  <c r="Y6593" i="1"/>
  <c r="X6594" i="1"/>
  <c r="Y6594" i="1"/>
  <c r="X6595" i="1"/>
  <c r="Y6595" i="1"/>
  <c r="X6596" i="1"/>
  <c r="Y6596" i="1"/>
  <c r="X6597" i="1"/>
  <c r="Y6597" i="1"/>
  <c r="X6598" i="1"/>
  <c r="Y6598" i="1"/>
  <c r="X6599" i="1"/>
  <c r="Y6599" i="1"/>
  <c r="X6600" i="1"/>
  <c r="Y6600" i="1"/>
  <c r="X6601" i="1"/>
  <c r="Y6601" i="1"/>
  <c r="X6602" i="1"/>
  <c r="Y6602" i="1"/>
  <c r="X6603" i="1"/>
  <c r="Y6603" i="1"/>
  <c r="X6604" i="1"/>
  <c r="Y6604" i="1"/>
  <c r="X6605" i="1"/>
  <c r="Y6605" i="1"/>
  <c r="X6606" i="1"/>
  <c r="Y6606" i="1"/>
  <c r="X6607" i="1"/>
  <c r="Y6607" i="1"/>
  <c r="X6608" i="1"/>
  <c r="Y6608" i="1"/>
  <c r="X6609" i="1"/>
  <c r="Y6609" i="1"/>
  <c r="X6610" i="1"/>
  <c r="Y6610" i="1"/>
  <c r="X6611" i="1"/>
  <c r="Y6611" i="1"/>
  <c r="X6612" i="1"/>
  <c r="Y6612" i="1"/>
  <c r="X6613" i="1"/>
  <c r="Y6613" i="1"/>
  <c r="X6614" i="1"/>
  <c r="Y6614" i="1"/>
  <c r="X6615" i="1"/>
  <c r="Y6615" i="1"/>
  <c r="X6616" i="1"/>
  <c r="Y6616" i="1"/>
  <c r="X6617" i="1"/>
  <c r="Y6617" i="1"/>
  <c r="X6618" i="1"/>
  <c r="Y6618" i="1"/>
  <c r="X6619" i="1"/>
  <c r="Y6619" i="1"/>
  <c r="X6620" i="1"/>
  <c r="Y6620" i="1"/>
  <c r="X6621" i="1"/>
  <c r="Y6621" i="1"/>
  <c r="X6622" i="1"/>
  <c r="Y6622" i="1"/>
  <c r="X6623" i="1"/>
  <c r="Y6623" i="1"/>
  <c r="X6624" i="1"/>
  <c r="Y6624" i="1"/>
  <c r="X6625" i="1"/>
  <c r="Y6625" i="1"/>
  <c r="X6626" i="1"/>
  <c r="Y6626" i="1"/>
  <c r="X6627" i="1"/>
  <c r="Y6627" i="1"/>
  <c r="X6628" i="1"/>
  <c r="Y6628" i="1"/>
  <c r="X6629" i="1"/>
  <c r="Y6629" i="1"/>
  <c r="X6630" i="1"/>
  <c r="Y6630" i="1"/>
  <c r="X6631" i="1"/>
  <c r="Y6631" i="1"/>
  <c r="X6632" i="1"/>
  <c r="Y6632" i="1"/>
  <c r="X6633" i="1"/>
  <c r="Y6633" i="1"/>
  <c r="X6634" i="1"/>
  <c r="Y6634" i="1"/>
  <c r="X6635" i="1"/>
  <c r="Y6635" i="1"/>
  <c r="X6636" i="1"/>
  <c r="Y6636" i="1"/>
  <c r="X6637" i="1"/>
  <c r="Y6637" i="1"/>
  <c r="X6638" i="1"/>
  <c r="Y6638" i="1"/>
  <c r="X6639" i="1"/>
  <c r="Y6639" i="1"/>
  <c r="X6640" i="1"/>
  <c r="Y6640" i="1"/>
  <c r="X6641" i="1"/>
  <c r="Y6641" i="1"/>
  <c r="X6642" i="1"/>
  <c r="Y6642" i="1"/>
  <c r="X6643" i="1"/>
  <c r="Y6643" i="1"/>
  <c r="X6644" i="1"/>
  <c r="Y6644" i="1"/>
  <c r="X6645" i="1"/>
  <c r="Y6645" i="1"/>
  <c r="X6646" i="1"/>
  <c r="Y6646" i="1"/>
  <c r="X6647" i="1"/>
  <c r="Y6647" i="1"/>
  <c r="X6648" i="1"/>
  <c r="Y6648" i="1"/>
  <c r="X6649" i="1"/>
  <c r="Y6649" i="1"/>
  <c r="X6650" i="1"/>
  <c r="Y6650" i="1"/>
  <c r="X6651" i="1"/>
  <c r="Y6651" i="1"/>
  <c r="X6652" i="1"/>
  <c r="Y6652" i="1"/>
  <c r="X6653" i="1"/>
  <c r="Y6653" i="1"/>
  <c r="X6654" i="1"/>
  <c r="Y6654" i="1"/>
  <c r="X6655" i="1"/>
  <c r="Y6655" i="1"/>
  <c r="X6656" i="1"/>
  <c r="Y6656" i="1"/>
  <c r="X6657" i="1"/>
  <c r="Y6657" i="1"/>
  <c r="X6658" i="1"/>
  <c r="Y6658" i="1"/>
  <c r="X6659" i="1"/>
  <c r="Y6659" i="1"/>
  <c r="X6660" i="1"/>
  <c r="Y6660" i="1"/>
  <c r="X6661" i="1"/>
  <c r="Y6661" i="1"/>
  <c r="X6662" i="1"/>
  <c r="Y6662" i="1"/>
  <c r="X6663" i="1"/>
  <c r="Y6663" i="1"/>
  <c r="X6664" i="1"/>
  <c r="Y6664" i="1"/>
  <c r="Y5478" i="1"/>
  <c r="X5478" i="1"/>
  <c r="X5206" i="1"/>
  <c r="Y5206" i="1"/>
  <c r="X5207" i="1"/>
  <c r="Y5207" i="1"/>
  <c r="X5208" i="1"/>
  <c r="Y5208" i="1"/>
  <c r="X5209" i="1"/>
  <c r="Y5209" i="1"/>
  <c r="X5210" i="1"/>
  <c r="Y5210" i="1"/>
  <c r="X5211" i="1"/>
  <c r="Y5211" i="1"/>
  <c r="X5212" i="1"/>
  <c r="Y5212" i="1"/>
  <c r="X5213" i="1"/>
  <c r="Y5213" i="1"/>
  <c r="X5214" i="1"/>
  <c r="Y5214" i="1"/>
  <c r="X5215" i="1"/>
  <c r="Y5215" i="1"/>
  <c r="X5216" i="1"/>
  <c r="Y5216" i="1"/>
  <c r="X5217" i="1"/>
  <c r="Y5217" i="1"/>
  <c r="X5218" i="1"/>
  <c r="Y5218" i="1"/>
  <c r="X5219" i="1"/>
  <c r="Y5219" i="1"/>
  <c r="X5220" i="1"/>
  <c r="Y5220" i="1"/>
  <c r="X5221" i="1"/>
  <c r="Y5221" i="1"/>
  <c r="X5222" i="1"/>
  <c r="Y5222" i="1"/>
  <c r="X5223" i="1"/>
  <c r="Y5223" i="1"/>
  <c r="X5224" i="1"/>
  <c r="Y5224" i="1"/>
  <c r="X5225" i="1"/>
  <c r="Y5225" i="1"/>
  <c r="X5226" i="1"/>
  <c r="Y5226" i="1"/>
  <c r="X5227" i="1"/>
  <c r="Y5227" i="1"/>
  <c r="X5228" i="1"/>
  <c r="Y5228" i="1"/>
  <c r="X5229" i="1"/>
  <c r="Y5229" i="1"/>
  <c r="X5230" i="1"/>
  <c r="Y5230" i="1"/>
  <c r="X5231" i="1"/>
  <c r="Y5231" i="1"/>
  <c r="X5232" i="1"/>
  <c r="Y5232" i="1"/>
  <c r="X5233" i="1"/>
  <c r="Y5233" i="1"/>
  <c r="X5234" i="1"/>
  <c r="Y5234" i="1"/>
  <c r="X5235" i="1"/>
  <c r="Y5235" i="1"/>
  <c r="X5236" i="1"/>
  <c r="Y5236" i="1"/>
  <c r="X5237" i="1"/>
  <c r="Y5237" i="1"/>
  <c r="X5238" i="1"/>
  <c r="Y5238" i="1"/>
  <c r="X5239" i="1"/>
  <c r="Y5239" i="1"/>
  <c r="X5240" i="1"/>
  <c r="Y5240" i="1"/>
  <c r="X5241" i="1"/>
  <c r="Y5241" i="1"/>
  <c r="X5242" i="1"/>
  <c r="Y5242" i="1"/>
  <c r="X5243" i="1"/>
  <c r="Y5243" i="1"/>
  <c r="X5244" i="1"/>
  <c r="Y5244" i="1"/>
  <c r="X5245" i="1"/>
  <c r="Y5245" i="1"/>
  <c r="X5246" i="1"/>
  <c r="Y5246" i="1"/>
  <c r="X5247" i="1"/>
  <c r="Y5247" i="1"/>
  <c r="X5248" i="1"/>
  <c r="Y5248" i="1"/>
  <c r="X5249" i="1"/>
  <c r="Y5249" i="1"/>
  <c r="X5250" i="1"/>
  <c r="Y5250" i="1"/>
  <c r="X5251" i="1"/>
  <c r="Y5251" i="1"/>
  <c r="X5252" i="1"/>
  <c r="Y5252" i="1"/>
  <c r="X5253" i="1"/>
  <c r="Y5253" i="1"/>
  <c r="X5254" i="1"/>
  <c r="Y5254" i="1"/>
  <c r="X5255" i="1"/>
  <c r="Y5255" i="1"/>
  <c r="X5256" i="1"/>
  <c r="Y5256" i="1"/>
  <c r="X5257" i="1"/>
  <c r="Y5257" i="1"/>
  <c r="X5258" i="1"/>
  <c r="Y5258" i="1"/>
  <c r="X5259" i="1"/>
  <c r="Y5259" i="1"/>
  <c r="X5260" i="1"/>
  <c r="Y5260" i="1"/>
  <c r="X5261" i="1"/>
  <c r="Y5261" i="1"/>
  <c r="X5262" i="1"/>
  <c r="Y5262" i="1"/>
  <c r="X5263" i="1"/>
  <c r="Y5263" i="1"/>
  <c r="X5264" i="1"/>
  <c r="Y5264" i="1"/>
  <c r="X5265" i="1"/>
  <c r="Y5265" i="1"/>
  <c r="X5266" i="1"/>
  <c r="Y5266" i="1"/>
  <c r="X5267" i="1"/>
  <c r="Y5267" i="1"/>
  <c r="X5268" i="1"/>
  <c r="Y5268" i="1"/>
  <c r="X5269" i="1"/>
  <c r="Y5269" i="1"/>
  <c r="X5270" i="1"/>
  <c r="Y5270" i="1"/>
  <c r="X5271" i="1"/>
  <c r="Y5271" i="1"/>
  <c r="X5272" i="1"/>
  <c r="Y5272" i="1"/>
  <c r="X5273" i="1"/>
  <c r="Y5273" i="1"/>
  <c r="X5274" i="1"/>
  <c r="Y5274" i="1"/>
  <c r="X5275" i="1"/>
  <c r="Y5275" i="1"/>
  <c r="X5276" i="1"/>
  <c r="Y5276" i="1"/>
  <c r="X5277" i="1"/>
  <c r="Y5277" i="1"/>
  <c r="X5278" i="1"/>
  <c r="Y5278" i="1"/>
  <c r="X5279" i="1"/>
  <c r="Y5279" i="1"/>
  <c r="X5280" i="1"/>
  <c r="Y5280" i="1"/>
  <c r="X5281" i="1"/>
  <c r="Y5281" i="1"/>
  <c r="X5282" i="1"/>
  <c r="Y5282" i="1"/>
  <c r="X5283" i="1"/>
  <c r="Y5283" i="1"/>
  <c r="X5284" i="1"/>
  <c r="Y5284" i="1"/>
  <c r="X5285" i="1"/>
  <c r="Y5285" i="1"/>
  <c r="X5286" i="1"/>
  <c r="Y5286" i="1"/>
  <c r="X5287" i="1"/>
  <c r="Y5287" i="1"/>
  <c r="X5288" i="1"/>
  <c r="Y5288" i="1"/>
  <c r="X5289" i="1"/>
  <c r="Y5289" i="1"/>
  <c r="X5290" i="1"/>
  <c r="Y5290" i="1"/>
  <c r="X5291" i="1"/>
  <c r="Y5291" i="1"/>
  <c r="X5292" i="1"/>
  <c r="Y5292" i="1"/>
  <c r="X5293" i="1"/>
  <c r="Y5293" i="1"/>
  <c r="X5294" i="1"/>
  <c r="Y5294" i="1"/>
  <c r="X5295" i="1"/>
  <c r="Y5295" i="1"/>
  <c r="X5296" i="1"/>
  <c r="Y5296" i="1"/>
  <c r="X5297" i="1"/>
  <c r="Y5297" i="1"/>
  <c r="X5298" i="1"/>
  <c r="Y5298" i="1"/>
  <c r="X5299" i="1"/>
  <c r="Y5299" i="1"/>
  <c r="X5300" i="1"/>
  <c r="Y5300" i="1"/>
  <c r="X5301" i="1"/>
  <c r="Y5301" i="1"/>
  <c r="X5302" i="1"/>
  <c r="Y5302" i="1"/>
  <c r="X5303" i="1"/>
  <c r="Y5303" i="1"/>
  <c r="X5304" i="1"/>
  <c r="Y5304" i="1"/>
  <c r="X5305" i="1"/>
  <c r="Y5305" i="1"/>
  <c r="X5306" i="1"/>
  <c r="Y5306" i="1"/>
  <c r="X5307" i="1"/>
  <c r="Y5307" i="1"/>
  <c r="X5308" i="1"/>
  <c r="Y5308" i="1"/>
  <c r="X5309" i="1"/>
  <c r="Y5309" i="1"/>
  <c r="X5310" i="1"/>
  <c r="Y5310" i="1"/>
  <c r="X5311" i="1"/>
  <c r="Y5311" i="1"/>
  <c r="X5312" i="1"/>
  <c r="Y5312" i="1"/>
  <c r="X5313" i="1"/>
  <c r="Y5313" i="1"/>
  <c r="X5314" i="1"/>
  <c r="Y5314" i="1"/>
  <c r="X5315" i="1"/>
  <c r="Y5315" i="1"/>
  <c r="X5316" i="1"/>
  <c r="Y5316" i="1"/>
  <c r="X5317" i="1"/>
  <c r="Y5317" i="1"/>
  <c r="X5318" i="1"/>
  <c r="Y5318" i="1"/>
  <c r="X5319" i="1"/>
  <c r="Y5319" i="1"/>
  <c r="X5320" i="1"/>
  <c r="Y5320" i="1"/>
  <c r="X5321" i="1"/>
  <c r="Y5321" i="1"/>
  <c r="X5322" i="1"/>
  <c r="Y5322" i="1"/>
  <c r="X5323" i="1"/>
  <c r="Y5323" i="1"/>
  <c r="X5324" i="1"/>
  <c r="Y5324" i="1"/>
  <c r="X5325" i="1"/>
  <c r="Y5325" i="1"/>
  <c r="X5326" i="1"/>
  <c r="Y5326" i="1"/>
  <c r="X5327" i="1"/>
  <c r="Y5327" i="1"/>
  <c r="X5328" i="1"/>
  <c r="Y5328" i="1"/>
  <c r="X5329" i="1"/>
  <c r="Y5329" i="1"/>
  <c r="X5330" i="1"/>
  <c r="Y5330" i="1"/>
  <c r="X5331" i="1"/>
  <c r="Y5331" i="1"/>
  <c r="X5332" i="1"/>
  <c r="Y5332" i="1"/>
  <c r="X5333" i="1"/>
  <c r="Y5333" i="1"/>
  <c r="X5334" i="1"/>
  <c r="Y5334" i="1"/>
  <c r="X5335" i="1"/>
  <c r="Y5335" i="1"/>
  <c r="X5336" i="1"/>
  <c r="Y5336" i="1"/>
  <c r="X5337" i="1"/>
  <c r="Y5337" i="1"/>
  <c r="X5338" i="1"/>
  <c r="Y5338" i="1"/>
  <c r="X5339" i="1"/>
  <c r="Y5339" i="1"/>
  <c r="X5340" i="1"/>
  <c r="Y5340" i="1"/>
  <c r="X5341" i="1"/>
  <c r="Y5341" i="1"/>
  <c r="X5342" i="1"/>
  <c r="Y5342" i="1"/>
  <c r="X5343" i="1"/>
  <c r="Y5343" i="1"/>
  <c r="X5344" i="1"/>
  <c r="Y5344" i="1"/>
  <c r="X5345" i="1"/>
  <c r="Y5345" i="1"/>
  <c r="X5346" i="1"/>
  <c r="Y5346" i="1"/>
  <c r="X5347" i="1"/>
  <c r="Y5347" i="1"/>
  <c r="X5348" i="1"/>
  <c r="Y5348" i="1"/>
  <c r="X5349" i="1"/>
  <c r="Y5349" i="1"/>
  <c r="X5350" i="1"/>
  <c r="Y5350" i="1"/>
  <c r="X5351" i="1"/>
  <c r="Y5351" i="1"/>
  <c r="X5352" i="1"/>
  <c r="Y5352" i="1"/>
  <c r="X5353" i="1"/>
  <c r="Y5353" i="1"/>
  <c r="X5354" i="1"/>
  <c r="Y5354" i="1"/>
  <c r="X5355" i="1"/>
  <c r="Y5355" i="1"/>
  <c r="X5356" i="1"/>
  <c r="Y5356" i="1"/>
  <c r="X5357" i="1"/>
  <c r="Y5357" i="1"/>
  <c r="X5358" i="1"/>
  <c r="Y5358" i="1"/>
  <c r="X5359" i="1"/>
  <c r="Y5359" i="1"/>
  <c r="X5360" i="1"/>
  <c r="Y5360" i="1"/>
  <c r="X5361" i="1"/>
  <c r="Y5361" i="1"/>
  <c r="X5362" i="1"/>
  <c r="Y5362" i="1"/>
  <c r="X5363" i="1"/>
  <c r="Y5363" i="1"/>
  <c r="X5364" i="1"/>
  <c r="Y5364" i="1"/>
  <c r="X5365" i="1"/>
  <c r="Y5365" i="1"/>
  <c r="X5366" i="1"/>
  <c r="Y5366" i="1"/>
  <c r="X5367" i="1"/>
  <c r="Y5367" i="1"/>
  <c r="X5368" i="1"/>
  <c r="Y5368" i="1"/>
  <c r="X5369" i="1"/>
  <c r="Y5369" i="1"/>
  <c r="X5370" i="1"/>
  <c r="Y5370" i="1"/>
  <c r="X5371" i="1"/>
  <c r="Y5371" i="1"/>
  <c r="X5372" i="1"/>
  <c r="Y5372" i="1"/>
  <c r="X5373" i="1"/>
  <c r="Y5373" i="1"/>
  <c r="X5374" i="1"/>
  <c r="Y5374" i="1"/>
  <c r="X5375" i="1"/>
  <c r="Y5375" i="1"/>
  <c r="X5376" i="1"/>
  <c r="Y5376" i="1"/>
  <c r="X5377" i="1"/>
  <c r="Y5377" i="1"/>
  <c r="X5378" i="1"/>
  <c r="Y5378" i="1"/>
  <c r="X5379" i="1"/>
  <c r="Y5379" i="1"/>
  <c r="X5380" i="1"/>
  <c r="Y5380" i="1"/>
  <c r="X5381" i="1"/>
  <c r="Y5381" i="1"/>
  <c r="X5382" i="1"/>
  <c r="Y5382" i="1"/>
  <c r="X5383" i="1"/>
  <c r="Y5383" i="1"/>
  <c r="X5384" i="1"/>
  <c r="Y5384" i="1"/>
  <c r="X5385" i="1"/>
  <c r="Y5385" i="1"/>
  <c r="X5386" i="1"/>
  <c r="Y5386" i="1"/>
  <c r="X5387" i="1"/>
  <c r="Y5387" i="1"/>
  <c r="X5388" i="1"/>
  <c r="Y5388" i="1"/>
  <c r="X5389" i="1"/>
  <c r="Y5389" i="1"/>
  <c r="X5390" i="1"/>
  <c r="Y5390" i="1"/>
  <c r="X5391" i="1"/>
  <c r="Y5391" i="1"/>
  <c r="X5392" i="1"/>
  <c r="Y5392" i="1"/>
  <c r="X5393" i="1"/>
  <c r="Y5393" i="1"/>
  <c r="X5394" i="1"/>
  <c r="Y5394" i="1"/>
  <c r="X5395" i="1"/>
  <c r="Y5395" i="1"/>
  <c r="X5396" i="1"/>
  <c r="Y5396" i="1"/>
  <c r="X5397" i="1"/>
  <c r="Y5397" i="1"/>
  <c r="X5398" i="1"/>
  <c r="Y5398" i="1"/>
  <c r="X5399" i="1"/>
  <c r="Y5399" i="1"/>
  <c r="X5400" i="1"/>
  <c r="Y5400" i="1"/>
  <c r="X5401" i="1"/>
  <c r="Y5401" i="1"/>
  <c r="X5402" i="1"/>
  <c r="Y5402" i="1"/>
  <c r="X5403" i="1"/>
  <c r="Y5403" i="1"/>
  <c r="X5404" i="1"/>
  <c r="Y5404" i="1"/>
  <c r="X5405" i="1"/>
  <c r="Y5405" i="1"/>
  <c r="X5406" i="1"/>
  <c r="Y5406" i="1"/>
  <c r="X5407" i="1"/>
  <c r="Y5407" i="1"/>
  <c r="X5408" i="1"/>
  <c r="Y5408" i="1"/>
  <c r="X5409" i="1"/>
  <c r="Y5409" i="1"/>
  <c r="X5410" i="1"/>
  <c r="Y5410" i="1"/>
  <c r="X5411" i="1"/>
  <c r="Y5411" i="1"/>
  <c r="X5412" i="1"/>
  <c r="Y5412" i="1"/>
  <c r="X5413" i="1"/>
  <c r="Y5413" i="1"/>
  <c r="X5414" i="1"/>
  <c r="Y5414" i="1"/>
  <c r="X5415" i="1"/>
  <c r="Y5415" i="1"/>
  <c r="X5416" i="1"/>
  <c r="Y5416" i="1"/>
  <c r="X5417" i="1"/>
  <c r="Y5417" i="1"/>
  <c r="X5418" i="1"/>
  <c r="Y5418" i="1"/>
  <c r="X5419" i="1"/>
  <c r="Y5419" i="1"/>
  <c r="X5420" i="1"/>
  <c r="Y5420" i="1"/>
  <c r="X5421" i="1"/>
  <c r="Y5421" i="1"/>
  <c r="X5422" i="1"/>
  <c r="Y5422" i="1"/>
  <c r="X5423" i="1"/>
  <c r="Y5423" i="1"/>
  <c r="X5424" i="1"/>
  <c r="Y5424" i="1"/>
  <c r="X5425" i="1"/>
  <c r="Y5425" i="1"/>
  <c r="X5426" i="1"/>
  <c r="Y5426" i="1"/>
  <c r="X5427" i="1"/>
  <c r="Y5427" i="1"/>
  <c r="X5428" i="1"/>
  <c r="Y5428" i="1"/>
  <c r="X5429" i="1"/>
  <c r="Y5429" i="1"/>
  <c r="X5430" i="1"/>
  <c r="Y5430" i="1"/>
  <c r="X5431" i="1"/>
  <c r="Y5431" i="1"/>
  <c r="X5432" i="1"/>
  <c r="Y5432" i="1"/>
  <c r="X5433" i="1"/>
  <c r="Y5433" i="1"/>
  <c r="X5434" i="1"/>
  <c r="Y5434" i="1"/>
  <c r="X5435" i="1"/>
  <c r="Y5435" i="1"/>
  <c r="X5436" i="1"/>
  <c r="Y5436" i="1"/>
  <c r="X5437" i="1"/>
  <c r="Y5437" i="1"/>
  <c r="X5438" i="1"/>
  <c r="Y5438" i="1"/>
  <c r="X5439" i="1"/>
  <c r="Y5439" i="1"/>
  <c r="X5440" i="1"/>
  <c r="Y5440" i="1"/>
  <c r="X5441" i="1"/>
  <c r="Y5441" i="1"/>
  <c r="X5442" i="1"/>
  <c r="Y5442" i="1"/>
  <c r="X5443" i="1"/>
  <c r="Y5443" i="1"/>
  <c r="X5444" i="1"/>
  <c r="Y5444" i="1"/>
  <c r="X5445" i="1"/>
  <c r="Y5445" i="1"/>
  <c r="X5446" i="1"/>
  <c r="Y5446" i="1"/>
  <c r="X5447" i="1"/>
  <c r="Y5447" i="1"/>
  <c r="X5448" i="1"/>
  <c r="Y5448" i="1"/>
  <c r="X5449" i="1"/>
  <c r="Y5449" i="1"/>
  <c r="X5450" i="1"/>
  <c r="Y5450" i="1"/>
  <c r="X5451" i="1"/>
  <c r="Y5451" i="1"/>
  <c r="X5452" i="1"/>
  <c r="Y5452" i="1"/>
  <c r="X5453" i="1"/>
  <c r="Y5453" i="1"/>
  <c r="X5454" i="1"/>
  <c r="Y5454" i="1"/>
  <c r="X5455" i="1"/>
  <c r="Y5455" i="1"/>
  <c r="X5456" i="1"/>
  <c r="Y5456" i="1"/>
  <c r="X5457" i="1"/>
  <c r="Y5457" i="1"/>
  <c r="X5458" i="1"/>
  <c r="Y5458" i="1"/>
  <c r="X5459" i="1"/>
  <c r="Y5459" i="1"/>
  <c r="X5460" i="1"/>
  <c r="Y5460" i="1"/>
  <c r="X5461" i="1"/>
  <c r="Y5461" i="1"/>
  <c r="X5462" i="1"/>
  <c r="Y5462" i="1"/>
  <c r="X5463" i="1"/>
  <c r="Y5463" i="1"/>
  <c r="X5464" i="1"/>
  <c r="Y5464" i="1"/>
  <c r="X5465" i="1"/>
  <c r="Y5465" i="1"/>
  <c r="X5466" i="1"/>
  <c r="Y5466" i="1"/>
  <c r="X5467" i="1"/>
  <c r="Y5467" i="1"/>
  <c r="X5468" i="1"/>
  <c r="Y5468" i="1"/>
  <c r="X5469" i="1"/>
  <c r="Y5469" i="1"/>
  <c r="X5470" i="1"/>
  <c r="Y5470" i="1"/>
  <c r="X5471" i="1"/>
  <c r="Y5471" i="1"/>
  <c r="X5472" i="1"/>
  <c r="Y5472" i="1"/>
  <c r="X5473" i="1"/>
  <c r="Y5473" i="1"/>
  <c r="X5474" i="1"/>
  <c r="Y5474" i="1"/>
  <c r="X5475" i="1"/>
  <c r="Y5475" i="1"/>
  <c r="X5476" i="1"/>
  <c r="Y5476" i="1"/>
  <c r="X5477" i="1"/>
  <c r="Y5477" i="1"/>
  <c r="Y5205" i="1"/>
  <c r="X5205" i="1"/>
  <c r="X4898" i="1"/>
  <c r="Y4898" i="1"/>
  <c r="X4899" i="1"/>
  <c r="Y4899" i="1"/>
  <c r="X4900" i="1"/>
  <c r="Y4900" i="1"/>
  <c r="X4901" i="1"/>
  <c r="Y4901" i="1"/>
  <c r="X4902" i="1"/>
  <c r="Y4902" i="1"/>
  <c r="X4903" i="1"/>
  <c r="Y4903" i="1"/>
  <c r="X4904" i="1"/>
  <c r="Y4904" i="1"/>
  <c r="X4905" i="1"/>
  <c r="Y4905" i="1"/>
  <c r="X4906" i="1"/>
  <c r="Y4906" i="1"/>
  <c r="X4907" i="1"/>
  <c r="Y4907" i="1"/>
  <c r="X4908" i="1"/>
  <c r="Y4908" i="1"/>
  <c r="X4909" i="1"/>
  <c r="Y4909" i="1"/>
  <c r="X4910" i="1"/>
  <c r="Y4910" i="1"/>
  <c r="X4911" i="1"/>
  <c r="Y4911" i="1"/>
  <c r="X4912" i="1"/>
  <c r="Y4912" i="1"/>
  <c r="X4913" i="1"/>
  <c r="Y4913" i="1"/>
  <c r="X4914" i="1"/>
  <c r="Y4914" i="1"/>
  <c r="X4915" i="1"/>
  <c r="Y4915" i="1"/>
  <c r="X4916" i="1"/>
  <c r="Y4916" i="1"/>
  <c r="X4917" i="1"/>
  <c r="Y4917" i="1"/>
  <c r="X4918" i="1"/>
  <c r="Y4918" i="1"/>
  <c r="X4919" i="1"/>
  <c r="Y4919" i="1"/>
  <c r="X4920" i="1"/>
  <c r="Y4920" i="1"/>
  <c r="X4921" i="1"/>
  <c r="Y4921" i="1"/>
  <c r="X4922" i="1"/>
  <c r="Y4922" i="1"/>
  <c r="X4923" i="1"/>
  <c r="Y4923" i="1"/>
  <c r="X4924" i="1"/>
  <c r="Y4924" i="1"/>
  <c r="X4925" i="1"/>
  <c r="Y4925" i="1"/>
  <c r="X4926" i="1"/>
  <c r="Y4926" i="1"/>
  <c r="X4927" i="1"/>
  <c r="Y4927" i="1"/>
  <c r="X4928" i="1"/>
  <c r="Y4928" i="1"/>
  <c r="X4929" i="1"/>
  <c r="Y4929" i="1"/>
  <c r="X4930" i="1"/>
  <c r="Y4930" i="1"/>
  <c r="X4931" i="1"/>
  <c r="Y4931" i="1"/>
  <c r="X4932" i="1"/>
  <c r="Y4932" i="1"/>
  <c r="X4933" i="1"/>
  <c r="Y4933" i="1"/>
  <c r="X4934" i="1"/>
  <c r="Y4934" i="1"/>
  <c r="X4935" i="1"/>
  <c r="Y4935" i="1"/>
  <c r="X4936" i="1"/>
  <c r="Y4936" i="1"/>
  <c r="X4937" i="1"/>
  <c r="Y4937" i="1"/>
  <c r="X4938" i="1"/>
  <c r="Y4938" i="1"/>
  <c r="X4939" i="1"/>
  <c r="Y4939" i="1"/>
  <c r="X4940" i="1"/>
  <c r="Y4940" i="1"/>
  <c r="X4941" i="1"/>
  <c r="Y4941" i="1"/>
  <c r="X4942" i="1"/>
  <c r="Y4942" i="1"/>
  <c r="X4943" i="1"/>
  <c r="Y4943" i="1"/>
  <c r="X4944" i="1"/>
  <c r="Y4944" i="1"/>
  <c r="X4945" i="1"/>
  <c r="Y4945" i="1"/>
  <c r="X4946" i="1"/>
  <c r="Y4946" i="1"/>
  <c r="X4947" i="1"/>
  <c r="Y4947" i="1"/>
  <c r="X4948" i="1"/>
  <c r="Y4948" i="1"/>
  <c r="X4949" i="1"/>
  <c r="Y4949" i="1"/>
  <c r="X4950" i="1"/>
  <c r="Y4950" i="1"/>
  <c r="X4951" i="1"/>
  <c r="Y4951" i="1"/>
  <c r="X4952" i="1"/>
  <c r="Y4952" i="1"/>
  <c r="X4953" i="1"/>
  <c r="Y4953" i="1"/>
  <c r="X4954" i="1"/>
  <c r="Y4954" i="1"/>
  <c r="X4955" i="1"/>
  <c r="Y4955" i="1"/>
  <c r="X4956" i="1"/>
  <c r="Y4956" i="1"/>
  <c r="X4957" i="1"/>
  <c r="Y4957" i="1"/>
  <c r="X4958" i="1"/>
  <c r="Y4958" i="1"/>
  <c r="X4959" i="1"/>
  <c r="Y4959" i="1"/>
  <c r="X4960" i="1"/>
  <c r="Y4960" i="1"/>
  <c r="X4961" i="1"/>
  <c r="Y4961" i="1"/>
  <c r="X4962" i="1"/>
  <c r="Y4962" i="1"/>
  <c r="X4963" i="1"/>
  <c r="Y4963" i="1"/>
  <c r="X4964" i="1"/>
  <c r="Y4964" i="1"/>
  <c r="X4965" i="1"/>
  <c r="Y4965" i="1"/>
  <c r="X4966" i="1"/>
  <c r="Y4966" i="1"/>
  <c r="X4967" i="1"/>
  <c r="Y4967" i="1"/>
  <c r="X4968" i="1"/>
  <c r="Y4968" i="1"/>
  <c r="X4969" i="1"/>
  <c r="Y4969" i="1"/>
  <c r="X4970" i="1"/>
  <c r="Y4970" i="1"/>
  <c r="X4971" i="1"/>
  <c r="Y4971" i="1"/>
  <c r="X4972" i="1"/>
  <c r="Y4972" i="1"/>
  <c r="X4973" i="1"/>
  <c r="Y4973" i="1"/>
  <c r="X4974" i="1"/>
  <c r="Y4974" i="1"/>
  <c r="X4975" i="1"/>
  <c r="Y4975" i="1"/>
  <c r="X4976" i="1"/>
  <c r="Y4976" i="1"/>
  <c r="X4977" i="1"/>
  <c r="Y4977" i="1"/>
  <c r="X4978" i="1"/>
  <c r="Y4978" i="1"/>
  <c r="X4979" i="1"/>
  <c r="Y4979" i="1"/>
  <c r="X4980" i="1"/>
  <c r="Y4980" i="1"/>
  <c r="X4981" i="1"/>
  <c r="Y4981" i="1"/>
  <c r="X4982" i="1"/>
  <c r="Y4982" i="1"/>
  <c r="X4983" i="1"/>
  <c r="Y4983" i="1"/>
  <c r="X4984" i="1"/>
  <c r="Y4984" i="1"/>
  <c r="X4985" i="1"/>
  <c r="Y4985" i="1"/>
  <c r="X4986" i="1"/>
  <c r="Y4986" i="1"/>
  <c r="X4987" i="1"/>
  <c r="Y4987" i="1"/>
  <c r="X4988" i="1"/>
  <c r="Y4988" i="1"/>
  <c r="X4989" i="1"/>
  <c r="Y4989" i="1"/>
  <c r="X4990" i="1"/>
  <c r="Y4990" i="1"/>
  <c r="X4991" i="1"/>
  <c r="Y4991" i="1"/>
  <c r="X4992" i="1"/>
  <c r="Y4992" i="1"/>
  <c r="X4993" i="1"/>
  <c r="Y4993" i="1"/>
  <c r="X4994" i="1"/>
  <c r="Y4994" i="1"/>
  <c r="X4995" i="1"/>
  <c r="Y4995" i="1"/>
  <c r="X4996" i="1"/>
  <c r="Y4996" i="1"/>
  <c r="X4997" i="1"/>
  <c r="Y4997" i="1"/>
  <c r="X4998" i="1"/>
  <c r="Y4998" i="1"/>
  <c r="X4999" i="1"/>
  <c r="Y4999" i="1"/>
  <c r="X5000" i="1"/>
  <c r="Y5000" i="1"/>
  <c r="X5001" i="1"/>
  <c r="Y5001" i="1"/>
  <c r="X5002" i="1"/>
  <c r="Y5002" i="1"/>
  <c r="X5003" i="1"/>
  <c r="Y5003" i="1"/>
  <c r="X5004" i="1"/>
  <c r="Y5004" i="1"/>
  <c r="X5005" i="1"/>
  <c r="Y5005" i="1"/>
  <c r="X5006" i="1"/>
  <c r="Y5006" i="1"/>
  <c r="X5007" i="1"/>
  <c r="Y5007" i="1"/>
  <c r="X5008" i="1"/>
  <c r="Y5008" i="1"/>
  <c r="X5009" i="1"/>
  <c r="Y5009" i="1"/>
  <c r="X5010" i="1"/>
  <c r="Y5010" i="1"/>
  <c r="X5011" i="1"/>
  <c r="Y5011" i="1"/>
  <c r="X5012" i="1"/>
  <c r="Y5012" i="1"/>
  <c r="X5013" i="1"/>
  <c r="Y5013" i="1"/>
  <c r="X5014" i="1"/>
  <c r="Y5014" i="1"/>
  <c r="X5015" i="1"/>
  <c r="Y5015" i="1"/>
  <c r="X5016" i="1"/>
  <c r="Y5016" i="1"/>
  <c r="X5017" i="1"/>
  <c r="Y5017" i="1"/>
  <c r="X5018" i="1"/>
  <c r="Y5018" i="1"/>
  <c r="X5019" i="1"/>
  <c r="Y5019" i="1"/>
  <c r="X5020" i="1"/>
  <c r="Y5020" i="1"/>
  <c r="X5021" i="1"/>
  <c r="Y5021" i="1"/>
  <c r="X5022" i="1"/>
  <c r="Y5022" i="1"/>
  <c r="X5023" i="1"/>
  <c r="Y5023" i="1"/>
  <c r="X5024" i="1"/>
  <c r="Y5024" i="1"/>
  <c r="X5025" i="1"/>
  <c r="Y5025" i="1"/>
  <c r="X5026" i="1"/>
  <c r="Y5026" i="1"/>
  <c r="X5027" i="1"/>
  <c r="Y5027" i="1"/>
  <c r="X5028" i="1"/>
  <c r="Y5028" i="1"/>
  <c r="X5029" i="1"/>
  <c r="Y5029" i="1"/>
  <c r="X5030" i="1"/>
  <c r="Y5030" i="1"/>
  <c r="X5031" i="1"/>
  <c r="Y5031" i="1"/>
  <c r="X5032" i="1"/>
  <c r="Y5032" i="1"/>
  <c r="X5033" i="1"/>
  <c r="Y5033" i="1"/>
  <c r="X5034" i="1"/>
  <c r="Y5034" i="1"/>
  <c r="X5035" i="1"/>
  <c r="Y5035" i="1"/>
  <c r="X5036" i="1"/>
  <c r="Y5036" i="1"/>
  <c r="X5037" i="1"/>
  <c r="Y5037" i="1"/>
  <c r="X5038" i="1"/>
  <c r="Y5038" i="1"/>
  <c r="X5039" i="1"/>
  <c r="Y5039" i="1"/>
  <c r="X5040" i="1"/>
  <c r="Y5040" i="1"/>
  <c r="X5041" i="1"/>
  <c r="Y5041" i="1"/>
  <c r="X5042" i="1"/>
  <c r="Y5042" i="1"/>
  <c r="X5043" i="1"/>
  <c r="Y5043" i="1"/>
  <c r="X5044" i="1"/>
  <c r="Y5044" i="1"/>
  <c r="X5045" i="1"/>
  <c r="Y5045" i="1"/>
  <c r="X5046" i="1"/>
  <c r="Y5046" i="1"/>
  <c r="X5047" i="1"/>
  <c r="Y5047" i="1"/>
  <c r="X5048" i="1"/>
  <c r="Y5048" i="1"/>
  <c r="X5049" i="1"/>
  <c r="Y5049" i="1"/>
  <c r="X5050" i="1"/>
  <c r="Y5050" i="1"/>
  <c r="X5051" i="1"/>
  <c r="Y5051" i="1"/>
  <c r="X5052" i="1"/>
  <c r="Y5052" i="1"/>
  <c r="X5053" i="1"/>
  <c r="Y5053" i="1"/>
  <c r="X5054" i="1"/>
  <c r="Y5054" i="1"/>
  <c r="X5055" i="1"/>
  <c r="Y5055" i="1"/>
  <c r="X5056" i="1"/>
  <c r="Y5056" i="1"/>
  <c r="X5057" i="1"/>
  <c r="Y5057" i="1"/>
  <c r="X5058" i="1"/>
  <c r="Y5058" i="1"/>
  <c r="X5059" i="1"/>
  <c r="Y5059" i="1"/>
  <c r="X5060" i="1"/>
  <c r="Y5060" i="1"/>
  <c r="X5061" i="1"/>
  <c r="Y5061" i="1"/>
  <c r="X5062" i="1"/>
  <c r="Y5062" i="1"/>
  <c r="X5063" i="1"/>
  <c r="Y5063" i="1"/>
  <c r="X5064" i="1"/>
  <c r="Y5064" i="1"/>
  <c r="X5065" i="1"/>
  <c r="Y5065" i="1"/>
  <c r="X5066" i="1"/>
  <c r="Y5066" i="1"/>
  <c r="X5067" i="1"/>
  <c r="Y5067" i="1"/>
  <c r="X5068" i="1"/>
  <c r="Y5068" i="1"/>
  <c r="X5069" i="1"/>
  <c r="Y5069" i="1"/>
  <c r="X5070" i="1"/>
  <c r="Y5070" i="1"/>
  <c r="X5071" i="1"/>
  <c r="Y5071" i="1"/>
  <c r="X5072" i="1"/>
  <c r="Y5072" i="1"/>
  <c r="X5073" i="1"/>
  <c r="Y5073" i="1"/>
  <c r="X5074" i="1"/>
  <c r="Y5074" i="1"/>
  <c r="X5075" i="1"/>
  <c r="Y5075" i="1"/>
  <c r="X5076" i="1"/>
  <c r="Y5076" i="1"/>
  <c r="X5077" i="1"/>
  <c r="Y5077" i="1"/>
  <c r="X5078" i="1"/>
  <c r="Y5078" i="1"/>
  <c r="X5079" i="1"/>
  <c r="Y5079" i="1"/>
  <c r="X5080" i="1"/>
  <c r="Y5080" i="1"/>
  <c r="X5081" i="1"/>
  <c r="Y5081" i="1"/>
  <c r="X5082" i="1"/>
  <c r="Y5082" i="1"/>
  <c r="X5083" i="1"/>
  <c r="Y5083" i="1"/>
  <c r="X5084" i="1"/>
  <c r="Y5084" i="1"/>
  <c r="X5085" i="1"/>
  <c r="Y5085" i="1"/>
  <c r="X5086" i="1"/>
  <c r="Y5086" i="1"/>
  <c r="X5087" i="1"/>
  <c r="Y5087" i="1"/>
  <c r="X5088" i="1"/>
  <c r="Y5088" i="1"/>
  <c r="X5089" i="1"/>
  <c r="Y5089" i="1"/>
  <c r="X5090" i="1"/>
  <c r="Y5090" i="1"/>
  <c r="X5091" i="1"/>
  <c r="Y5091" i="1"/>
  <c r="X5092" i="1"/>
  <c r="Y5092" i="1"/>
  <c r="X5093" i="1"/>
  <c r="Y5093" i="1"/>
  <c r="X5094" i="1"/>
  <c r="Y5094" i="1"/>
  <c r="X5095" i="1"/>
  <c r="Y5095" i="1"/>
  <c r="X5096" i="1"/>
  <c r="Y5096" i="1"/>
  <c r="X5097" i="1"/>
  <c r="Y5097" i="1"/>
  <c r="X5098" i="1"/>
  <c r="Y5098" i="1"/>
  <c r="X5099" i="1"/>
  <c r="Y5099" i="1"/>
  <c r="X5100" i="1"/>
  <c r="Y5100" i="1"/>
  <c r="X5101" i="1"/>
  <c r="Y5101" i="1"/>
  <c r="X5102" i="1"/>
  <c r="Y5102" i="1"/>
  <c r="X5103" i="1"/>
  <c r="Y5103" i="1"/>
  <c r="X5104" i="1"/>
  <c r="Y5104" i="1"/>
  <c r="X5105" i="1"/>
  <c r="Y5105" i="1"/>
  <c r="X5106" i="1"/>
  <c r="Y5106" i="1"/>
  <c r="X5107" i="1"/>
  <c r="Y5107" i="1"/>
  <c r="X5108" i="1"/>
  <c r="Y5108" i="1"/>
  <c r="X5109" i="1"/>
  <c r="Y5109" i="1"/>
  <c r="X5110" i="1"/>
  <c r="Y5110" i="1"/>
  <c r="X5111" i="1"/>
  <c r="Y5111" i="1"/>
  <c r="X5112" i="1"/>
  <c r="Y5112" i="1"/>
  <c r="X5113" i="1"/>
  <c r="Y5113" i="1"/>
  <c r="X5114" i="1"/>
  <c r="Y5114" i="1"/>
  <c r="X5115" i="1"/>
  <c r="Y5115" i="1"/>
  <c r="X5116" i="1"/>
  <c r="Y5116" i="1"/>
  <c r="X5117" i="1"/>
  <c r="Y5117" i="1"/>
  <c r="X5118" i="1"/>
  <c r="Y5118" i="1"/>
  <c r="X5119" i="1"/>
  <c r="Y5119" i="1"/>
  <c r="X5120" i="1"/>
  <c r="Y5120" i="1"/>
  <c r="X5121" i="1"/>
  <c r="Y5121" i="1"/>
  <c r="X5122" i="1"/>
  <c r="Y5122" i="1"/>
  <c r="X5123" i="1"/>
  <c r="Y5123" i="1"/>
  <c r="X5124" i="1"/>
  <c r="Y5124" i="1"/>
  <c r="X5125" i="1"/>
  <c r="Y5125" i="1"/>
  <c r="X5126" i="1"/>
  <c r="Y5126" i="1"/>
  <c r="X5127" i="1"/>
  <c r="Y5127" i="1"/>
  <c r="X5128" i="1"/>
  <c r="Y5128" i="1"/>
  <c r="X5129" i="1"/>
  <c r="Y5129" i="1"/>
  <c r="X5130" i="1"/>
  <c r="Y5130" i="1"/>
  <c r="X5131" i="1"/>
  <c r="Y5131" i="1"/>
  <c r="X5132" i="1"/>
  <c r="Y5132" i="1"/>
  <c r="X5133" i="1"/>
  <c r="Y5133" i="1"/>
  <c r="X5134" i="1"/>
  <c r="Y5134" i="1"/>
  <c r="X5135" i="1"/>
  <c r="Y5135" i="1"/>
  <c r="X5136" i="1"/>
  <c r="Y5136" i="1"/>
  <c r="X5137" i="1"/>
  <c r="Y5137" i="1"/>
  <c r="X5138" i="1"/>
  <c r="Y5138" i="1"/>
  <c r="X5139" i="1"/>
  <c r="Y5139" i="1"/>
  <c r="X5140" i="1"/>
  <c r="Y5140" i="1"/>
  <c r="X5141" i="1"/>
  <c r="Y5141" i="1"/>
  <c r="X5142" i="1"/>
  <c r="Y5142" i="1"/>
  <c r="X5143" i="1"/>
  <c r="Y5143" i="1"/>
  <c r="X5144" i="1"/>
  <c r="Y5144" i="1"/>
  <c r="X5145" i="1"/>
  <c r="Y5145" i="1"/>
  <c r="X5146" i="1"/>
  <c r="Y5146" i="1"/>
  <c r="X5147" i="1"/>
  <c r="Y5147" i="1"/>
  <c r="X5148" i="1"/>
  <c r="Y5148" i="1"/>
  <c r="X5149" i="1"/>
  <c r="Y5149" i="1"/>
  <c r="X5150" i="1"/>
  <c r="Y5150" i="1"/>
  <c r="X5151" i="1"/>
  <c r="Y5151" i="1"/>
  <c r="X5152" i="1"/>
  <c r="Y5152" i="1"/>
  <c r="X5153" i="1"/>
  <c r="Y5153" i="1"/>
  <c r="X5154" i="1"/>
  <c r="Y5154" i="1"/>
  <c r="X5155" i="1"/>
  <c r="Y5155" i="1"/>
  <c r="X5156" i="1"/>
  <c r="Y5156" i="1"/>
  <c r="X5157" i="1"/>
  <c r="Y5157" i="1"/>
  <c r="X5158" i="1"/>
  <c r="Y5158" i="1"/>
  <c r="X5159" i="1"/>
  <c r="Y5159" i="1"/>
  <c r="X5160" i="1"/>
  <c r="Y5160" i="1"/>
  <c r="X5161" i="1"/>
  <c r="Y5161" i="1"/>
  <c r="X5162" i="1"/>
  <c r="Y5162" i="1"/>
  <c r="X5163" i="1"/>
  <c r="Y5163" i="1"/>
  <c r="X5164" i="1"/>
  <c r="Y5164" i="1"/>
  <c r="X5165" i="1"/>
  <c r="Y5165" i="1"/>
  <c r="X5166" i="1"/>
  <c r="Y5166" i="1"/>
  <c r="X5167" i="1"/>
  <c r="Y5167" i="1"/>
  <c r="X5168" i="1"/>
  <c r="Y5168" i="1"/>
  <c r="X5169" i="1"/>
  <c r="Y5169" i="1"/>
  <c r="X5170" i="1"/>
  <c r="Y5170" i="1"/>
  <c r="X5171" i="1"/>
  <c r="Y5171" i="1"/>
  <c r="X5172" i="1"/>
  <c r="Y5172" i="1"/>
  <c r="X5173" i="1"/>
  <c r="Y5173" i="1"/>
  <c r="X5174" i="1"/>
  <c r="Y5174" i="1"/>
  <c r="X5175" i="1"/>
  <c r="Y5175" i="1"/>
  <c r="X5176" i="1"/>
  <c r="Y5176" i="1"/>
  <c r="X5177" i="1"/>
  <c r="Y5177" i="1"/>
  <c r="X5178" i="1"/>
  <c r="Y5178" i="1"/>
  <c r="X5179" i="1"/>
  <c r="Y5179" i="1"/>
  <c r="X5180" i="1"/>
  <c r="Y5180" i="1"/>
  <c r="X5181" i="1"/>
  <c r="Y5181" i="1"/>
  <c r="X5182" i="1"/>
  <c r="Y5182" i="1"/>
  <c r="X5183" i="1"/>
  <c r="Y5183" i="1"/>
  <c r="X5184" i="1"/>
  <c r="Y5184" i="1"/>
  <c r="X5185" i="1"/>
  <c r="Y5185" i="1"/>
  <c r="X5186" i="1"/>
  <c r="Y5186" i="1"/>
  <c r="X5187" i="1"/>
  <c r="Y5187" i="1"/>
  <c r="X5188" i="1"/>
  <c r="Y5188" i="1"/>
  <c r="X5189" i="1"/>
  <c r="Y5189" i="1"/>
  <c r="X5190" i="1"/>
  <c r="Y5190" i="1"/>
  <c r="X5191" i="1"/>
  <c r="Y5191" i="1"/>
  <c r="X5192" i="1"/>
  <c r="Y5192" i="1"/>
  <c r="X5193" i="1"/>
  <c r="Y5193" i="1"/>
  <c r="X5194" i="1"/>
  <c r="Y5194" i="1"/>
  <c r="X5195" i="1"/>
  <c r="Y5195" i="1"/>
  <c r="X5196" i="1"/>
  <c r="Y5196" i="1"/>
  <c r="X5197" i="1"/>
  <c r="Y5197" i="1"/>
  <c r="X5198" i="1"/>
  <c r="Y5198" i="1"/>
  <c r="X5199" i="1"/>
  <c r="Y5199" i="1"/>
  <c r="X5200" i="1"/>
  <c r="Y5200" i="1"/>
  <c r="X5201" i="1"/>
  <c r="Y5201" i="1"/>
  <c r="X5202" i="1"/>
  <c r="Y5202" i="1"/>
  <c r="X5203" i="1"/>
  <c r="Y5203" i="1"/>
  <c r="X5204" i="1"/>
  <c r="Y5204" i="1"/>
  <c r="Y4897" i="1"/>
  <c r="X4897" i="1"/>
  <c r="X4650" i="1"/>
  <c r="Y4650" i="1"/>
  <c r="X4651" i="1"/>
  <c r="Y4651" i="1"/>
  <c r="X4652" i="1"/>
  <c r="Y4652" i="1"/>
  <c r="X4653" i="1"/>
  <c r="Y4653" i="1"/>
  <c r="X4654" i="1"/>
  <c r="Y4654" i="1"/>
  <c r="X4655" i="1"/>
  <c r="Y4655" i="1"/>
  <c r="X4656" i="1"/>
  <c r="Y4656" i="1"/>
  <c r="X4657" i="1"/>
  <c r="Y4657" i="1"/>
  <c r="X4658" i="1"/>
  <c r="Y4658" i="1"/>
  <c r="X4659" i="1"/>
  <c r="Y4659" i="1"/>
  <c r="X4660" i="1"/>
  <c r="Y4660" i="1"/>
  <c r="X4661" i="1"/>
  <c r="Y4661" i="1"/>
  <c r="X4662" i="1"/>
  <c r="Y4662" i="1"/>
  <c r="X4663" i="1"/>
  <c r="Y4663" i="1"/>
  <c r="X4664" i="1"/>
  <c r="Y4664" i="1"/>
  <c r="X4665" i="1"/>
  <c r="Y4665" i="1"/>
  <c r="X4666" i="1"/>
  <c r="Y4666" i="1"/>
  <c r="X4667" i="1"/>
  <c r="Y4667" i="1"/>
  <c r="X4668" i="1"/>
  <c r="Y4668" i="1"/>
  <c r="X4669" i="1"/>
  <c r="Y4669" i="1"/>
  <c r="X4670" i="1"/>
  <c r="Y4670" i="1"/>
  <c r="X4671" i="1"/>
  <c r="Y4671" i="1"/>
  <c r="X4672" i="1"/>
  <c r="Y4672" i="1"/>
  <c r="X4673" i="1"/>
  <c r="Y4673" i="1"/>
  <c r="X4674" i="1"/>
  <c r="Y4674" i="1"/>
  <c r="X4675" i="1"/>
  <c r="Y4675" i="1"/>
  <c r="X4676" i="1"/>
  <c r="Y4676" i="1"/>
  <c r="X4677" i="1"/>
  <c r="Y4677" i="1"/>
  <c r="X4678" i="1"/>
  <c r="Y4678" i="1"/>
  <c r="X4679" i="1"/>
  <c r="Y4679" i="1"/>
  <c r="X4680" i="1"/>
  <c r="Y4680" i="1"/>
  <c r="X4681" i="1"/>
  <c r="Y4681" i="1"/>
  <c r="X4682" i="1"/>
  <c r="Y4682" i="1"/>
  <c r="X4683" i="1"/>
  <c r="Y4683" i="1"/>
  <c r="X4684" i="1"/>
  <c r="Y4684" i="1"/>
  <c r="X4685" i="1"/>
  <c r="Y4685" i="1"/>
  <c r="X4686" i="1"/>
  <c r="Y4686" i="1"/>
  <c r="X4687" i="1"/>
  <c r="Y4687" i="1"/>
  <c r="X4688" i="1"/>
  <c r="Y4688" i="1"/>
  <c r="X4689" i="1"/>
  <c r="Y4689" i="1"/>
  <c r="X4690" i="1"/>
  <c r="Y4690" i="1"/>
  <c r="X4691" i="1"/>
  <c r="Y4691" i="1"/>
  <c r="X4692" i="1"/>
  <c r="Y4692" i="1"/>
  <c r="X4693" i="1"/>
  <c r="Y4693" i="1"/>
  <c r="X4694" i="1"/>
  <c r="Y4694" i="1"/>
  <c r="X4695" i="1"/>
  <c r="Y4695" i="1"/>
  <c r="X4696" i="1"/>
  <c r="Y4696" i="1"/>
  <c r="X4697" i="1"/>
  <c r="Y4697" i="1"/>
  <c r="X4698" i="1"/>
  <c r="Y4698" i="1"/>
  <c r="X4699" i="1"/>
  <c r="Y4699" i="1"/>
  <c r="X4700" i="1"/>
  <c r="Y4700" i="1"/>
  <c r="X4701" i="1"/>
  <c r="Y4701" i="1"/>
  <c r="X4702" i="1"/>
  <c r="Y4702" i="1"/>
  <c r="X4703" i="1"/>
  <c r="Y4703" i="1"/>
  <c r="X4704" i="1"/>
  <c r="Y4704" i="1"/>
  <c r="X4705" i="1"/>
  <c r="Y4705" i="1"/>
  <c r="X4706" i="1"/>
  <c r="Y4706" i="1"/>
  <c r="X4707" i="1"/>
  <c r="Y4707" i="1"/>
  <c r="X4708" i="1"/>
  <c r="Y4708" i="1"/>
  <c r="X4709" i="1"/>
  <c r="Y4709" i="1"/>
  <c r="X4710" i="1"/>
  <c r="Y4710" i="1"/>
  <c r="X4711" i="1"/>
  <c r="Y4711" i="1"/>
  <c r="X4712" i="1"/>
  <c r="Y4712" i="1"/>
  <c r="X4713" i="1"/>
  <c r="Y4713" i="1"/>
  <c r="X4714" i="1"/>
  <c r="Y4714" i="1"/>
  <c r="X4715" i="1"/>
  <c r="Y4715" i="1"/>
  <c r="X4716" i="1"/>
  <c r="Y4716" i="1"/>
  <c r="X4717" i="1"/>
  <c r="Y4717" i="1"/>
  <c r="X4718" i="1"/>
  <c r="Y4718" i="1"/>
  <c r="X4719" i="1"/>
  <c r="Y4719" i="1"/>
  <c r="X4720" i="1"/>
  <c r="Y4720" i="1"/>
  <c r="X4721" i="1"/>
  <c r="Y4721" i="1"/>
  <c r="X4722" i="1"/>
  <c r="Y4722" i="1"/>
  <c r="X4723" i="1"/>
  <c r="Y4723" i="1"/>
  <c r="X4724" i="1"/>
  <c r="Y4724" i="1"/>
  <c r="X4725" i="1"/>
  <c r="Y4725" i="1"/>
  <c r="X4726" i="1"/>
  <c r="Y4726" i="1"/>
  <c r="X4727" i="1"/>
  <c r="Y4727" i="1"/>
  <c r="X4728" i="1"/>
  <c r="Y4728" i="1"/>
  <c r="X4729" i="1"/>
  <c r="Y4729" i="1"/>
  <c r="X4730" i="1"/>
  <c r="Y4730" i="1"/>
  <c r="X4731" i="1"/>
  <c r="Y4731" i="1"/>
  <c r="X4732" i="1"/>
  <c r="Y4732" i="1"/>
  <c r="X4733" i="1"/>
  <c r="Y4733" i="1"/>
  <c r="X4734" i="1"/>
  <c r="Y4734" i="1"/>
  <c r="X4735" i="1"/>
  <c r="Y4735" i="1"/>
  <c r="X4736" i="1"/>
  <c r="Y4736" i="1"/>
  <c r="X4737" i="1"/>
  <c r="Y4737" i="1"/>
  <c r="X4738" i="1"/>
  <c r="Y4738" i="1"/>
  <c r="X4739" i="1"/>
  <c r="Y4739" i="1"/>
  <c r="X4740" i="1"/>
  <c r="Y4740" i="1"/>
  <c r="X4741" i="1"/>
  <c r="Y4741" i="1"/>
  <c r="X4742" i="1"/>
  <c r="Y4742" i="1"/>
  <c r="X4743" i="1"/>
  <c r="Y4743" i="1"/>
  <c r="X4744" i="1"/>
  <c r="Y4744" i="1"/>
  <c r="X4745" i="1"/>
  <c r="Y4745" i="1"/>
  <c r="X4746" i="1"/>
  <c r="Y4746" i="1"/>
  <c r="X4747" i="1"/>
  <c r="Y4747" i="1"/>
  <c r="X4748" i="1"/>
  <c r="Y4748" i="1"/>
  <c r="X4749" i="1"/>
  <c r="Y4749" i="1"/>
  <c r="X4750" i="1"/>
  <c r="Y4750" i="1"/>
  <c r="X4751" i="1"/>
  <c r="Y4751" i="1"/>
  <c r="X4752" i="1"/>
  <c r="Y4752" i="1"/>
  <c r="X4753" i="1"/>
  <c r="Y4753" i="1"/>
  <c r="X4754" i="1"/>
  <c r="Y4754" i="1"/>
  <c r="X4755" i="1"/>
  <c r="Y4755" i="1"/>
  <c r="X4756" i="1"/>
  <c r="Y4756" i="1"/>
  <c r="X4757" i="1"/>
  <c r="Y4757" i="1"/>
  <c r="X4758" i="1"/>
  <c r="Y4758" i="1"/>
  <c r="X4759" i="1"/>
  <c r="Y4759" i="1"/>
  <c r="X4760" i="1"/>
  <c r="Y4760" i="1"/>
  <c r="X4761" i="1"/>
  <c r="Y4761" i="1"/>
  <c r="X4762" i="1"/>
  <c r="Y4762" i="1"/>
  <c r="X4763" i="1"/>
  <c r="Y4763" i="1"/>
  <c r="X4764" i="1"/>
  <c r="Y4764" i="1"/>
  <c r="X4765" i="1"/>
  <c r="Y4765" i="1"/>
  <c r="X4766" i="1"/>
  <c r="Y4766" i="1"/>
  <c r="X4767" i="1"/>
  <c r="Y4767" i="1"/>
  <c r="X4768" i="1"/>
  <c r="Y4768" i="1"/>
  <c r="X4769" i="1"/>
  <c r="Y4769" i="1"/>
  <c r="X4770" i="1"/>
  <c r="Y4770" i="1"/>
  <c r="X4771" i="1"/>
  <c r="Y4771" i="1"/>
  <c r="X4772" i="1"/>
  <c r="Y4772" i="1"/>
  <c r="X4773" i="1"/>
  <c r="Y4773" i="1"/>
  <c r="X4774" i="1"/>
  <c r="Y4774" i="1"/>
  <c r="X4775" i="1"/>
  <c r="Y4775" i="1"/>
  <c r="X4776" i="1"/>
  <c r="Y4776" i="1"/>
  <c r="X4777" i="1"/>
  <c r="Y4777" i="1"/>
  <c r="X4778" i="1"/>
  <c r="Y4778" i="1"/>
  <c r="X4779" i="1"/>
  <c r="Y4779" i="1"/>
  <c r="X4780" i="1"/>
  <c r="Y4780" i="1"/>
  <c r="X4781" i="1"/>
  <c r="Y4781" i="1"/>
  <c r="X4782" i="1"/>
  <c r="Y4782" i="1"/>
  <c r="X4783" i="1"/>
  <c r="Y4783" i="1"/>
  <c r="X4784" i="1"/>
  <c r="Y4784" i="1"/>
  <c r="X4785" i="1"/>
  <c r="Y4785" i="1"/>
  <c r="X4786" i="1"/>
  <c r="Y4786" i="1"/>
  <c r="X4787" i="1"/>
  <c r="Y4787" i="1"/>
  <c r="X4788" i="1"/>
  <c r="Y4788" i="1"/>
  <c r="X4789" i="1"/>
  <c r="Y4789" i="1"/>
  <c r="X4790" i="1"/>
  <c r="Y4790" i="1"/>
  <c r="X4791" i="1"/>
  <c r="Y4791" i="1"/>
  <c r="X4792" i="1"/>
  <c r="Y4792" i="1"/>
  <c r="X4793" i="1"/>
  <c r="Y4793" i="1"/>
  <c r="X4794" i="1"/>
  <c r="Y4794" i="1"/>
  <c r="X4795" i="1"/>
  <c r="Y4795" i="1"/>
  <c r="X4796" i="1"/>
  <c r="Y4796" i="1"/>
  <c r="X4797" i="1"/>
  <c r="Y4797" i="1"/>
  <c r="X4798" i="1"/>
  <c r="Y4798" i="1"/>
  <c r="X4799" i="1"/>
  <c r="Y4799" i="1"/>
  <c r="X4800" i="1"/>
  <c r="Y4800" i="1"/>
  <c r="X4801" i="1"/>
  <c r="Y4801" i="1"/>
  <c r="X4802" i="1"/>
  <c r="Y4802" i="1"/>
  <c r="X4803" i="1"/>
  <c r="Y4803" i="1"/>
  <c r="X4804" i="1"/>
  <c r="Y4804" i="1"/>
  <c r="X4805" i="1"/>
  <c r="Y4805" i="1"/>
  <c r="X4806" i="1"/>
  <c r="Y4806" i="1"/>
  <c r="X4807" i="1"/>
  <c r="Y4807" i="1"/>
  <c r="X4808" i="1"/>
  <c r="Y4808" i="1"/>
  <c r="X4809" i="1"/>
  <c r="Y4809" i="1"/>
  <c r="X4810" i="1"/>
  <c r="Y4810" i="1"/>
  <c r="X4811" i="1"/>
  <c r="Y4811" i="1"/>
  <c r="X4812" i="1"/>
  <c r="Y4812" i="1"/>
  <c r="X4813" i="1"/>
  <c r="Y4813" i="1"/>
  <c r="X4814" i="1"/>
  <c r="Y4814" i="1"/>
  <c r="X4815" i="1"/>
  <c r="Y4815" i="1"/>
  <c r="X4816" i="1"/>
  <c r="Y4816" i="1"/>
  <c r="X4817" i="1"/>
  <c r="Y4817" i="1"/>
  <c r="X4818" i="1"/>
  <c r="Y4818" i="1"/>
  <c r="X4819" i="1"/>
  <c r="Y4819" i="1"/>
  <c r="X4820" i="1"/>
  <c r="Y4820" i="1"/>
  <c r="X4821" i="1"/>
  <c r="Y4821" i="1"/>
  <c r="X4822" i="1"/>
  <c r="Y4822" i="1"/>
  <c r="X4823" i="1"/>
  <c r="Y4823" i="1"/>
  <c r="X4824" i="1"/>
  <c r="Y4824" i="1"/>
  <c r="X4825" i="1"/>
  <c r="Y4825" i="1"/>
  <c r="X4826" i="1"/>
  <c r="Y4826" i="1"/>
  <c r="X4827" i="1"/>
  <c r="Y4827" i="1"/>
  <c r="X4828" i="1"/>
  <c r="Y4828" i="1"/>
  <c r="X4829" i="1"/>
  <c r="Y4829" i="1"/>
  <c r="X4830" i="1"/>
  <c r="Y4830" i="1"/>
  <c r="X4831" i="1"/>
  <c r="Y4831" i="1"/>
  <c r="X4832" i="1"/>
  <c r="Y4832" i="1"/>
  <c r="X4833" i="1"/>
  <c r="Y4833" i="1"/>
  <c r="X4834" i="1"/>
  <c r="Y4834" i="1"/>
  <c r="X4835" i="1"/>
  <c r="Y4835" i="1"/>
  <c r="X4836" i="1"/>
  <c r="Y4836" i="1"/>
  <c r="X4837" i="1"/>
  <c r="Y4837" i="1"/>
  <c r="X4838" i="1"/>
  <c r="Y4838" i="1"/>
  <c r="X4839" i="1"/>
  <c r="Y4839" i="1"/>
  <c r="X4840" i="1"/>
  <c r="Y4840" i="1"/>
  <c r="X4841" i="1"/>
  <c r="Y4841" i="1"/>
  <c r="X4842" i="1"/>
  <c r="Y4842" i="1"/>
  <c r="X4843" i="1"/>
  <c r="Y4843" i="1"/>
  <c r="X4844" i="1"/>
  <c r="Y4844" i="1"/>
  <c r="X4845" i="1"/>
  <c r="Y4845" i="1"/>
  <c r="X4846" i="1"/>
  <c r="Y4846" i="1"/>
  <c r="X4847" i="1"/>
  <c r="Y4847" i="1"/>
  <c r="X4848" i="1"/>
  <c r="Y4848" i="1"/>
  <c r="X4849" i="1"/>
  <c r="Y4849" i="1"/>
  <c r="X4850" i="1"/>
  <c r="Y4850" i="1"/>
  <c r="X4851" i="1"/>
  <c r="Y4851" i="1"/>
  <c r="X4852" i="1"/>
  <c r="Y4852" i="1"/>
  <c r="X4853" i="1"/>
  <c r="Y4853" i="1"/>
  <c r="X4854" i="1"/>
  <c r="Y4854" i="1"/>
  <c r="X4855" i="1"/>
  <c r="Y4855" i="1"/>
  <c r="X4856" i="1"/>
  <c r="Y4856" i="1"/>
  <c r="X4857" i="1"/>
  <c r="Y4857" i="1"/>
  <c r="X4858" i="1"/>
  <c r="Y4858" i="1"/>
  <c r="X4859" i="1"/>
  <c r="Y4859" i="1"/>
  <c r="X4860" i="1"/>
  <c r="Y4860" i="1"/>
  <c r="X4861" i="1"/>
  <c r="Y4861" i="1"/>
  <c r="X4862" i="1"/>
  <c r="Y4862" i="1"/>
  <c r="X4863" i="1"/>
  <c r="Y4863" i="1"/>
  <c r="X4864" i="1"/>
  <c r="Y4864" i="1"/>
  <c r="X4865" i="1"/>
  <c r="Y4865" i="1"/>
  <c r="X4866" i="1"/>
  <c r="Y4866" i="1"/>
  <c r="X4867" i="1"/>
  <c r="Y4867" i="1"/>
  <c r="X4868" i="1"/>
  <c r="Y4868" i="1"/>
  <c r="X4869" i="1"/>
  <c r="Y4869" i="1"/>
  <c r="X4870" i="1"/>
  <c r="Y4870" i="1"/>
  <c r="X4871" i="1"/>
  <c r="Y4871" i="1"/>
  <c r="X4872" i="1"/>
  <c r="Y4872" i="1"/>
  <c r="X4873" i="1"/>
  <c r="Y4873" i="1"/>
  <c r="X4874" i="1"/>
  <c r="Y4874" i="1"/>
  <c r="X4875" i="1"/>
  <c r="Y4875" i="1"/>
  <c r="X4876" i="1"/>
  <c r="Y4876" i="1"/>
  <c r="X4877" i="1"/>
  <c r="Y4877" i="1"/>
  <c r="X4878" i="1"/>
  <c r="Y4878" i="1"/>
  <c r="X4879" i="1"/>
  <c r="Y4879" i="1"/>
  <c r="X4880" i="1"/>
  <c r="Y4880" i="1"/>
  <c r="X4881" i="1"/>
  <c r="Y4881" i="1"/>
  <c r="X4882" i="1"/>
  <c r="Y4882" i="1"/>
  <c r="X4883" i="1"/>
  <c r="Y4883" i="1"/>
  <c r="X4884" i="1"/>
  <c r="Y4884" i="1"/>
  <c r="X4885" i="1"/>
  <c r="Y4885" i="1"/>
  <c r="X4886" i="1"/>
  <c r="Y4886" i="1"/>
  <c r="X4887" i="1"/>
  <c r="Y4887" i="1"/>
  <c r="X4888" i="1"/>
  <c r="Y4888" i="1"/>
  <c r="X4889" i="1"/>
  <c r="Y4889" i="1"/>
  <c r="X4890" i="1"/>
  <c r="Y4890" i="1"/>
  <c r="X4891" i="1"/>
  <c r="Y4891" i="1"/>
  <c r="X4892" i="1"/>
  <c r="Y4892" i="1"/>
  <c r="X4893" i="1"/>
  <c r="Y4893" i="1"/>
  <c r="X4894" i="1"/>
  <c r="Y4894" i="1"/>
  <c r="X4895" i="1"/>
  <c r="Y4895" i="1"/>
  <c r="X4896" i="1"/>
  <c r="Y4896" i="1"/>
  <c r="Y4649" i="1"/>
  <c r="X4649" i="1"/>
  <c r="X4367" i="1"/>
  <c r="Y4367" i="1"/>
  <c r="X4368" i="1"/>
  <c r="Y4368" i="1"/>
  <c r="X4369" i="1"/>
  <c r="Y4369" i="1"/>
  <c r="X4370" i="1"/>
  <c r="Y4370" i="1"/>
  <c r="X4371" i="1"/>
  <c r="Y4371" i="1"/>
  <c r="X4372" i="1"/>
  <c r="Y4372" i="1"/>
  <c r="X4373" i="1"/>
  <c r="Y4373" i="1"/>
  <c r="X4374" i="1"/>
  <c r="Y4374" i="1"/>
  <c r="X4375" i="1"/>
  <c r="Y4375" i="1"/>
  <c r="X4376" i="1"/>
  <c r="Y4376" i="1"/>
  <c r="X4377" i="1"/>
  <c r="Y4377" i="1"/>
  <c r="X4378" i="1"/>
  <c r="Y4378" i="1"/>
  <c r="X4379" i="1"/>
  <c r="Y4379" i="1"/>
  <c r="X4380" i="1"/>
  <c r="Y4380" i="1"/>
  <c r="X4381" i="1"/>
  <c r="Y4381" i="1"/>
  <c r="X4382" i="1"/>
  <c r="Y4382" i="1"/>
  <c r="X4383" i="1"/>
  <c r="Y4383" i="1"/>
  <c r="X4384" i="1"/>
  <c r="Y4384" i="1"/>
  <c r="X4385" i="1"/>
  <c r="Y4385" i="1"/>
  <c r="X4386" i="1"/>
  <c r="Y4386" i="1"/>
  <c r="X4387" i="1"/>
  <c r="Y4387" i="1"/>
  <c r="X4388" i="1"/>
  <c r="Y4388" i="1"/>
  <c r="X4389" i="1"/>
  <c r="Y4389" i="1"/>
  <c r="X4390" i="1"/>
  <c r="Y4390" i="1"/>
  <c r="X4391" i="1"/>
  <c r="Y4391" i="1"/>
  <c r="X4392" i="1"/>
  <c r="Y4392" i="1"/>
  <c r="X4393" i="1"/>
  <c r="Y4393" i="1"/>
  <c r="X4394" i="1"/>
  <c r="Y4394" i="1"/>
  <c r="X4395" i="1"/>
  <c r="Y4395" i="1"/>
  <c r="X4396" i="1"/>
  <c r="Y4396" i="1"/>
  <c r="X4397" i="1"/>
  <c r="Y4397" i="1"/>
  <c r="X4398" i="1"/>
  <c r="Y4398" i="1"/>
  <c r="X4399" i="1"/>
  <c r="Y4399" i="1"/>
  <c r="X4400" i="1"/>
  <c r="Y4400" i="1"/>
  <c r="X4401" i="1"/>
  <c r="Y4401" i="1"/>
  <c r="X4402" i="1"/>
  <c r="Y4402" i="1"/>
  <c r="X4403" i="1"/>
  <c r="Y4403" i="1"/>
  <c r="X4404" i="1"/>
  <c r="Y4404" i="1"/>
  <c r="X4405" i="1"/>
  <c r="Y4405" i="1"/>
  <c r="X4406" i="1"/>
  <c r="Y4406" i="1"/>
  <c r="X4407" i="1"/>
  <c r="Y4407" i="1"/>
  <c r="X4408" i="1"/>
  <c r="Y4408" i="1"/>
  <c r="X4409" i="1"/>
  <c r="Y4409" i="1"/>
  <c r="X4410" i="1"/>
  <c r="Y4410" i="1"/>
  <c r="X4411" i="1"/>
  <c r="Y4411" i="1"/>
  <c r="X4412" i="1"/>
  <c r="Y4412" i="1"/>
  <c r="X4413" i="1"/>
  <c r="Y4413" i="1"/>
  <c r="X4414" i="1"/>
  <c r="Y4414" i="1"/>
  <c r="X4415" i="1"/>
  <c r="Y4415" i="1"/>
  <c r="X4416" i="1"/>
  <c r="Y4416" i="1"/>
  <c r="X4417" i="1"/>
  <c r="Y4417" i="1"/>
  <c r="X4418" i="1"/>
  <c r="Y4418" i="1"/>
  <c r="X4419" i="1"/>
  <c r="Y4419" i="1"/>
  <c r="X4420" i="1"/>
  <c r="Y4420" i="1"/>
  <c r="X4421" i="1"/>
  <c r="Y4421" i="1"/>
  <c r="X4422" i="1"/>
  <c r="Y4422" i="1"/>
  <c r="X4423" i="1"/>
  <c r="Y4423" i="1"/>
  <c r="X4424" i="1"/>
  <c r="Y4424" i="1"/>
  <c r="X4425" i="1"/>
  <c r="Y4425" i="1"/>
  <c r="X4426" i="1"/>
  <c r="Y4426" i="1"/>
  <c r="X4427" i="1"/>
  <c r="Y4427" i="1"/>
  <c r="X4428" i="1"/>
  <c r="Y4428" i="1"/>
  <c r="X4429" i="1"/>
  <c r="Y4429" i="1"/>
  <c r="X4430" i="1"/>
  <c r="Y4430" i="1"/>
  <c r="X4431" i="1"/>
  <c r="Y4431" i="1"/>
  <c r="X4432" i="1"/>
  <c r="Y4432" i="1"/>
  <c r="X4433" i="1"/>
  <c r="Y4433" i="1"/>
  <c r="X4434" i="1"/>
  <c r="Y4434" i="1"/>
  <c r="X4435" i="1"/>
  <c r="Y4435" i="1"/>
  <c r="X4436" i="1"/>
  <c r="Y4436" i="1"/>
  <c r="X4437" i="1"/>
  <c r="Y4437" i="1"/>
  <c r="X4438" i="1"/>
  <c r="Y4438" i="1"/>
  <c r="X4439" i="1"/>
  <c r="Y4439" i="1"/>
  <c r="X4440" i="1"/>
  <c r="Y4440" i="1"/>
  <c r="X4441" i="1"/>
  <c r="Y4441" i="1"/>
  <c r="X4442" i="1"/>
  <c r="Y4442" i="1"/>
  <c r="X4443" i="1"/>
  <c r="Y4443" i="1"/>
  <c r="X4444" i="1"/>
  <c r="Y4444" i="1"/>
  <c r="X4445" i="1"/>
  <c r="Y4445" i="1"/>
  <c r="X4446" i="1"/>
  <c r="Y4446" i="1"/>
  <c r="X4447" i="1"/>
  <c r="Y4447" i="1"/>
  <c r="X4448" i="1"/>
  <c r="Y4448" i="1"/>
  <c r="X4449" i="1"/>
  <c r="Y4449" i="1"/>
  <c r="X4450" i="1"/>
  <c r="Y4450" i="1"/>
  <c r="X4451" i="1"/>
  <c r="Y4451" i="1"/>
  <c r="X4452" i="1"/>
  <c r="Y4452" i="1"/>
  <c r="X4453" i="1"/>
  <c r="Y4453" i="1"/>
  <c r="X4454" i="1"/>
  <c r="Y4454" i="1"/>
  <c r="X4455" i="1"/>
  <c r="Y4455" i="1"/>
  <c r="X4456" i="1"/>
  <c r="Y4456" i="1"/>
  <c r="X4457" i="1"/>
  <c r="Y4457" i="1"/>
  <c r="X4458" i="1"/>
  <c r="Y4458" i="1"/>
  <c r="X4459" i="1"/>
  <c r="Y4459" i="1"/>
  <c r="X4460" i="1"/>
  <c r="Y4460" i="1"/>
  <c r="X4461" i="1"/>
  <c r="Y4461" i="1"/>
  <c r="X4462" i="1"/>
  <c r="Y4462" i="1"/>
  <c r="X4463" i="1"/>
  <c r="Y4463" i="1"/>
  <c r="X4464" i="1"/>
  <c r="Y4464" i="1"/>
  <c r="X4465" i="1"/>
  <c r="Y4465" i="1"/>
  <c r="X4466" i="1"/>
  <c r="Y4466" i="1"/>
  <c r="X4467" i="1"/>
  <c r="Y4467" i="1"/>
  <c r="X4468" i="1"/>
  <c r="Y4468" i="1"/>
  <c r="X4469" i="1"/>
  <c r="Y4469" i="1"/>
  <c r="X4470" i="1"/>
  <c r="Y4470" i="1"/>
  <c r="X4471" i="1"/>
  <c r="Y4471" i="1"/>
  <c r="X4472" i="1"/>
  <c r="Y4472" i="1"/>
  <c r="X4473" i="1"/>
  <c r="Y4473" i="1"/>
  <c r="X4474" i="1"/>
  <c r="Y4474" i="1"/>
  <c r="X4475" i="1"/>
  <c r="Y4475" i="1"/>
  <c r="X4476" i="1"/>
  <c r="Y4476" i="1"/>
  <c r="X4477" i="1"/>
  <c r="Y4477" i="1"/>
  <c r="X4478" i="1"/>
  <c r="Y4478" i="1"/>
  <c r="X4479" i="1"/>
  <c r="Y4479" i="1"/>
  <c r="X4480" i="1"/>
  <c r="Y4480" i="1"/>
  <c r="X4481" i="1"/>
  <c r="Y4481" i="1"/>
  <c r="X4482" i="1"/>
  <c r="Y4482" i="1"/>
  <c r="X4483" i="1"/>
  <c r="Y4483" i="1"/>
  <c r="X4484" i="1"/>
  <c r="Y4484" i="1"/>
  <c r="X4485" i="1"/>
  <c r="Y4485" i="1"/>
  <c r="X4486" i="1"/>
  <c r="Y4486" i="1"/>
  <c r="X4487" i="1"/>
  <c r="Y4487" i="1"/>
  <c r="X4488" i="1"/>
  <c r="Y4488" i="1"/>
  <c r="X4489" i="1"/>
  <c r="Y4489" i="1"/>
  <c r="X4490" i="1"/>
  <c r="Y4490" i="1"/>
  <c r="X4491" i="1"/>
  <c r="Y4491" i="1"/>
  <c r="X4492" i="1"/>
  <c r="Y4492" i="1"/>
  <c r="X4493" i="1"/>
  <c r="Y4493" i="1"/>
  <c r="X4494" i="1"/>
  <c r="Y4494" i="1"/>
  <c r="X4495" i="1"/>
  <c r="Y4495" i="1"/>
  <c r="X4496" i="1"/>
  <c r="Y4496" i="1"/>
  <c r="X4497" i="1"/>
  <c r="Y4497" i="1"/>
  <c r="X4498" i="1"/>
  <c r="Y4498" i="1"/>
  <c r="X4499" i="1"/>
  <c r="Y4499" i="1"/>
  <c r="X4500" i="1"/>
  <c r="Y4500" i="1"/>
  <c r="X4501" i="1"/>
  <c r="Y4501" i="1"/>
  <c r="X4502" i="1"/>
  <c r="Y4502" i="1"/>
  <c r="X4503" i="1"/>
  <c r="Y4503" i="1"/>
  <c r="X4504" i="1"/>
  <c r="Y4504" i="1"/>
  <c r="X4505" i="1"/>
  <c r="Y4505" i="1"/>
  <c r="X4506" i="1"/>
  <c r="Y4506" i="1"/>
  <c r="X4507" i="1"/>
  <c r="Y4507" i="1"/>
  <c r="X4508" i="1"/>
  <c r="Y4508" i="1"/>
  <c r="X4509" i="1"/>
  <c r="Y4509" i="1"/>
  <c r="X4510" i="1"/>
  <c r="Y4510" i="1"/>
  <c r="X4511" i="1"/>
  <c r="Y4511" i="1"/>
  <c r="X4512" i="1"/>
  <c r="Y4512" i="1"/>
  <c r="X4513" i="1"/>
  <c r="Y4513" i="1"/>
  <c r="X4514" i="1"/>
  <c r="Y4514" i="1"/>
  <c r="X4515" i="1"/>
  <c r="Y4515" i="1"/>
  <c r="X4516" i="1"/>
  <c r="Y4516" i="1"/>
  <c r="X4517" i="1"/>
  <c r="Y4517" i="1"/>
  <c r="X4518" i="1"/>
  <c r="Y4518" i="1"/>
  <c r="X4519" i="1"/>
  <c r="Y4519" i="1"/>
  <c r="X4520" i="1"/>
  <c r="Y4520" i="1"/>
  <c r="X4521" i="1"/>
  <c r="Y4521" i="1"/>
  <c r="X4522" i="1"/>
  <c r="Y4522" i="1"/>
  <c r="X4523" i="1"/>
  <c r="Y4523" i="1"/>
  <c r="X4524" i="1"/>
  <c r="Y4524" i="1"/>
  <c r="X4525" i="1"/>
  <c r="Y4525" i="1"/>
  <c r="X4526" i="1"/>
  <c r="Y4526" i="1"/>
  <c r="X4527" i="1"/>
  <c r="Y4527" i="1"/>
  <c r="X4528" i="1"/>
  <c r="Y4528" i="1"/>
  <c r="X4529" i="1"/>
  <c r="Y4529" i="1"/>
  <c r="X4530" i="1"/>
  <c r="Y4530" i="1"/>
  <c r="X4531" i="1"/>
  <c r="Y4531" i="1"/>
  <c r="X4532" i="1"/>
  <c r="Y4532" i="1"/>
  <c r="X4533" i="1"/>
  <c r="Y4533" i="1"/>
  <c r="X4534" i="1"/>
  <c r="Y4534" i="1"/>
  <c r="X4535" i="1"/>
  <c r="Y4535" i="1"/>
  <c r="X4536" i="1"/>
  <c r="Y4536" i="1"/>
  <c r="X4537" i="1"/>
  <c r="Y4537" i="1"/>
  <c r="X4538" i="1"/>
  <c r="Y4538" i="1"/>
  <c r="X4539" i="1"/>
  <c r="Y4539" i="1"/>
  <c r="X4540" i="1"/>
  <c r="Y4540" i="1"/>
  <c r="X4541" i="1"/>
  <c r="Y4541" i="1"/>
  <c r="X4542" i="1"/>
  <c r="Y4542" i="1"/>
  <c r="X4543" i="1"/>
  <c r="Y4543" i="1"/>
  <c r="X4544" i="1"/>
  <c r="Y4544" i="1"/>
  <c r="X4545" i="1"/>
  <c r="Y4545" i="1"/>
  <c r="X4546" i="1"/>
  <c r="Y4546" i="1"/>
  <c r="X4547" i="1"/>
  <c r="Y4547" i="1"/>
  <c r="X4548" i="1"/>
  <c r="Y4548" i="1"/>
  <c r="X4549" i="1"/>
  <c r="Y4549" i="1"/>
  <c r="X4550" i="1"/>
  <c r="Y4550" i="1"/>
  <c r="X4551" i="1"/>
  <c r="Y4551" i="1"/>
  <c r="X4552" i="1"/>
  <c r="Y4552" i="1"/>
  <c r="X4553" i="1"/>
  <c r="Y4553" i="1"/>
  <c r="X4554" i="1"/>
  <c r="Y4554" i="1"/>
  <c r="X4555" i="1"/>
  <c r="Y4555" i="1"/>
  <c r="X4556" i="1"/>
  <c r="Y4556" i="1"/>
  <c r="X4557" i="1"/>
  <c r="Y4557" i="1"/>
  <c r="X4558" i="1"/>
  <c r="Y4558" i="1"/>
  <c r="X4559" i="1"/>
  <c r="Y4559" i="1"/>
  <c r="X4560" i="1"/>
  <c r="Y4560" i="1"/>
  <c r="X4561" i="1"/>
  <c r="Y4561" i="1"/>
  <c r="X4562" i="1"/>
  <c r="Y4562" i="1"/>
  <c r="X4563" i="1"/>
  <c r="Y4563" i="1"/>
  <c r="X4564" i="1"/>
  <c r="Y4564" i="1"/>
  <c r="X4565" i="1"/>
  <c r="Y4565" i="1"/>
  <c r="X4566" i="1"/>
  <c r="Y4566" i="1"/>
  <c r="X4567" i="1"/>
  <c r="Y4567" i="1"/>
  <c r="X4568" i="1"/>
  <c r="Y4568" i="1"/>
  <c r="X4569" i="1"/>
  <c r="Y4569" i="1"/>
  <c r="X4570" i="1"/>
  <c r="Y4570" i="1"/>
  <c r="X4571" i="1"/>
  <c r="Y4571" i="1"/>
  <c r="X4572" i="1"/>
  <c r="Y4572" i="1"/>
  <c r="X4573" i="1"/>
  <c r="Y4573" i="1"/>
  <c r="X4574" i="1"/>
  <c r="Y4574" i="1"/>
  <c r="X4575" i="1"/>
  <c r="Y4575" i="1"/>
  <c r="X4576" i="1"/>
  <c r="Y4576" i="1"/>
  <c r="X4577" i="1"/>
  <c r="Y4577" i="1"/>
  <c r="X4578" i="1"/>
  <c r="Y4578" i="1"/>
  <c r="X4579" i="1"/>
  <c r="Y4579" i="1"/>
  <c r="X4580" i="1"/>
  <c r="Y4580" i="1"/>
  <c r="X4581" i="1"/>
  <c r="Y4581" i="1"/>
  <c r="X4582" i="1"/>
  <c r="Y4582" i="1"/>
  <c r="X4583" i="1"/>
  <c r="Y4583" i="1"/>
  <c r="X4584" i="1"/>
  <c r="Y4584" i="1"/>
  <c r="X4585" i="1"/>
  <c r="Y4585" i="1"/>
  <c r="X4586" i="1"/>
  <c r="Y4586" i="1"/>
  <c r="X4587" i="1"/>
  <c r="Y4587" i="1"/>
  <c r="X4588" i="1"/>
  <c r="Y4588" i="1"/>
  <c r="X4589" i="1"/>
  <c r="Y4589" i="1"/>
  <c r="X4590" i="1"/>
  <c r="Y4590" i="1"/>
  <c r="X4591" i="1"/>
  <c r="Y4591" i="1"/>
  <c r="X4592" i="1"/>
  <c r="Y4592" i="1"/>
  <c r="X4593" i="1"/>
  <c r="Y4593" i="1"/>
  <c r="X4594" i="1"/>
  <c r="Y4594" i="1"/>
  <c r="X4595" i="1"/>
  <c r="Y4595" i="1"/>
  <c r="X4596" i="1"/>
  <c r="Y4596" i="1"/>
  <c r="X4597" i="1"/>
  <c r="Y4597" i="1"/>
  <c r="X4598" i="1"/>
  <c r="Y4598" i="1"/>
  <c r="X4599" i="1"/>
  <c r="Y4599" i="1"/>
  <c r="X4600" i="1"/>
  <c r="Y4600" i="1"/>
  <c r="X4601" i="1"/>
  <c r="Y4601" i="1"/>
  <c r="X4602" i="1"/>
  <c r="Y4602" i="1"/>
  <c r="X4603" i="1"/>
  <c r="Y4603" i="1"/>
  <c r="X4604" i="1"/>
  <c r="Y4604" i="1"/>
  <c r="X4605" i="1"/>
  <c r="Y4605" i="1"/>
  <c r="X4606" i="1"/>
  <c r="Y4606" i="1"/>
  <c r="X4607" i="1"/>
  <c r="Y4607" i="1"/>
  <c r="X4608" i="1"/>
  <c r="Y4608" i="1"/>
  <c r="X4609" i="1"/>
  <c r="Y4609" i="1"/>
  <c r="X4610" i="1"/>
  <c r="Y4610" i="1"/>
  <c r="X4611" i="1"/>
  <c r="Y4611" i="1"/>
  <c r="X4612" i="1"/>
  <c r="Y4612" i="1"/>
  <c r="X4613" i="1"/>
  <c r="Y4613" i="1"/>
  <c r="X4614" i="1"/>
  <c r="Y4614" i="1"/>
  <c r="X4615" i="1"/>
  <c r="Y4615" i="1"/>
  <c r="X4616" i="1"/>
  <c r="Y4616" i="1"/>
  <c r="X4617" i="1"/>
  <c r="Y4617" i="1"/>
  <c r="X4618" i="1"/>
  <c r="Y4618" i="1"/>
  <c r="X4619" i="1"/>
  <c r="Y4619" i="1"/>
  <c r="X4620" i="1"/>
  <c r="Y4620" i="1"/>
  <c r="X4621" i="1"/>
  <c r="Y4621" i="1"/>
  <c r="X4622" i="1"/>
  <c r="Y4622" i="1"/>
  <c r="X4623" i="1"/>
  <c r="Y4623" i="1"/>
  <c r="X4624" i="1"/>
  <c r="Y4624" i="1"/>
  <c r="X4625" i="1"/>
  <c r="Y4625" i="1"/>
  <c r="X4626" i="1"/>
  <c r="Y4626" i="1"/>
  <c r="X4627" i="1"/>
  <c r="Y4627" i="1"/>
  <c r="X4628" i="1"/>
  <c r="Y4628" i="1"/>
  <c r="X4629" i="1"/>
  <c r="Y4629" i="1"/>
  <c r="X4630" i="1"/>
  <c r="Y4630" i="1"/>
  <c r="X4631" i="1"/>
  <c r="Y4631" i="1"/>
  <c r="X4632" i="1"/>
  <c r="Y4632" i="1"/>
  <c r="X4633" i="1"/>
  <c r="Y4633" i="1"/>
  <c r="X4634" i="1"/>
  <c r="Y4634" i="1"/>
  <c r="X4635" i="1"/>
  <c r="Y4635" i="1"/>
  <c r="X4636" i="1"/>
  <c r="Y4636" i="1"/>
  <c r="X4637" i="1"/>
  <c r="Y4637" i="1"/>
  <c r="X4638" i="1"/>
  <c r="Y4638" i="1"/>
  <c r="X4639" i="1"/>
  <c r="Y4639" i="1"/>
  <c r="X4640" i="1"/>
  <c r="Y4640" i="1"/>
  <c r="X4641" i="1"/>
  <c r="Y4641" i="1"/>
  <c r="X4642" i="1"/>
  <c r="Y4642" i="1"/>
  <c r="X4643" i="1"/>
  <c r="Y4643" i="1"/>
  <c r="X4644" i="1"/>
  <c r="Y4644" i="1"/>
  <c r="X4645" i="1"/>
  <c r="Y4645" i="1"/>
  <c r="X4646" i="1"/>
  <c r="Y4646" i="1"/>
  <c r="X4647" i="1"/>
  <c r="Y4647" i="1"/>
  <c r="X4648" i="1"/>
  <c r="Y4648" i="1"/>
  <c r="Y4366" i="1"/>
  <c r="X4366" i="1"/>
  <c r="X4068" i="1"/>
  <c r="Y4068" i="1"/>
  <c r="X4069" i="1"/>
  <c r="Y4069" i="1"/>
  <c r="X4070" i="1"/>
  <c r="Y4070" i="1"/>
  <c r="X4071" i="1"/>
  <c r="Y4071" i="1"/>
  <c r="X4072" i="1"/>
  <c r="Y4072" i="1"/>
  <c r="X4073" i="1"/>
  <c r="Y4073" i="1"/>
  <c r="X4074" i="1"/>
  <c r="Y4074" i="1"/>
  <c r="X4075" i="1"/>
  <c r="Y4075" i="1"/>
  <c r="X4076" i="1"/>
  <c r="Y4076" i="1"/>
  <c r="X4077" i="1"/>
  <c r="Y4077" i="1"/>
  <c r="X4078" i="1"/>
  <c r="Y4078" i="1"/>
  <c r="X4079" i="1"/>
  <c r="Y4079" i="1"/>
  <c r="X4080" i="1"/>
  <c r="Y4080" i="1"/>
  <c r="X4081" i="1"/>
  <c r="Y4081" i="1"/>
  <c r="X4082" i="1"/>
  <c r="Y4082" i="1"/>
  <c r="X4083" i="1"/>
  <c r="Y4083" i="1"/>
  <c r="X4084" i="1"/>
  <c r="Y4084" i="1"/>
  <c r="X4085" i="1"/>
  <c r="Y4085" i="1"/>
  <c r="X4086" i="1"/>
  <c r="Y4086" i="1"/>
  <c r="X4087" i="1"/>
  <c r="Y4087" i="1"/>
  <c r="X4088" i="1"/>
  <c r="Y4088" i="1"/>
  <c r="X4089" i="1"/>
  <c r="Y4089" i="1"/>
  <c r="X4090" i="1"/>
  <c r="Y4090" i="1"/>
  <c r="X4091" i="1"/>
  <c r="Y4091" i="1"/>
  <c r="X4092" i="1"/>
  <c r="Y4092" i="1"/>
  <c r="X4093" i="1"/>
  <c r="Y4093" i="1"/>
  <c r="X4094" i="1"/>
  <c r="Y4094" i="1"/>
  <c r="X4095" i="1"/>
  <c r="Y4095" i="1"/>
  <c r="X4096" i="1"/>
  <c r="Y4096" i="1"/>
  <c r="X4097" i="1"/>
  <c r="Y4097" i="1"/>
  <c r="X4098" i="1"/>
  <c r="Y4098" i="1"/>
  <c r="X4099" i="1"/>
  <c r="Y4099" i="1"/>
  <c r="X4100" i="1"/>
  <c r="Y4100" i="1"/>
  <c r="X4101" i="1"/>
  <c r="Y4101" i="1"/>
  <c r="X4102" i="1"/>
  <c r="Y4102" i="1"/>
  <c r="X4103" i="1"/>
  <c r="Y4103" i="1"/>
  <c r="X4104" i="1"/>
  <c r="Y4104" i="1"/>
  <c r="X4105" i="1"/>
  <c r="Y4105" i="1"/>
  <c r="X4106" i="1"/>
  <c r="Y4106" i="1"/>
  <c r="X4107" i="1"/>
  <c r="Y4107" i="1"/>
  <c r="X4108" i="1"/>
  <c r="Y4108" i="1"/>
  <c r="X4109" i="1"/>
  <c r="Y4109" i="1"/>
  <c r="X4110" i="1"/>
  <c r="Y4110" i="1"/>
  <c r="X4111" i="1"/>
  <c r="Y4111" i="1"/>
  <c r="X4112" i="1"/>
  <c r="Y4112" i="1"/>
  <c r="X4113" i="1"/>
  <c r="Y4113" i="1"/>
  <c r="X4114" i="1"/>
  <c r="Y4114" i="1"/>
  <c r="X4115" i="1"/>
  <c r="Y4115" i="1"/>
  <c r="X4116" i="1"/>
  <c r="Y4116" i="1"/>
  <c r="X4117" i="1"/>
  <c r="Y4117" i="1"/>
  <c r="X4118" i="1"/>
  <c r="Y4118" i="1"/>
  <c r="X4119" i="1"/>
  <c r="Y4119" i="1"/>
  <c r="X4120" i="1"/>
  <c r="Y4120" i="1"/>
  <c r="X4121" i="1"/>
  <c r="Y4121" i="1"/>
  <c r="X4122" i="1"/>
  <c r="Y4122" i="1"/>
  <c r="X4123" i="1"/>
  <c r="Y4123" i="1"/>
  <c r="X4124" i="1"/>
  <c r="Y4124" i="1"/>
  <c r="X4125" i="1"/>
  <c r="Y4125" i="1"/>
  <c r="X4126" i="1"/>
  <c r="Y4126" i="1"/>
  <c r="X4127" i="1"/>
  <c r="Y4127" i="1"/>
  <c r="X4128" i="1"/>
  <c r="Y4128" i="1"/>
  <c r="X4129" i="1"/>
  <c r="Y4129" i="1"/>
  <c r="X4130" i="1"/>
  <c r="Y4130" i="1"/>
  <c r="X4131" i="1"/>
  <c r="Y4131" i="1"/>
  <c r="X4132" i="1"/>
  <c r="Y4132" i="1"/>
  <c r="X4133" i="1"/>
  <c r="Y4133" i="1"/>
  <c r="X4134" i="1"/>
  <c r="Y4134" i="1"/>
  <c r="X4135" i="1"/>
  <c r="Y4135" i="1"/>
  <c r="X4136" i="1"/>
  <c r="Y4136" i="1"/>
  <c r="X4137" i="1"/>
  <c r="Y4137" i="1"/>
  <c r="X4138" i="1"/>
  <c r="Y4138" i="1"/>
  <c r="X4139" i="1"/>
  <c r="Y4139" i="1"/>
  <c r="X4140" i="1"/>
  <c r="Y4140" i="1"/>
  <c r="X4141" i="1"/>
  <c r="Y4141" i="1"/>
  <c r="X4142" i="1"/>
  <c r="Y4142" i="1"/>
  <c r="X4143" i="1"/>
  <c r="Y4143" i="1"/>
  <c r="X4144" i="1"/>
  <c r="Y4144" i="1"/>
  <c r="X4145" i="1"/>
  <c r="Y4145" i="1"/>
  <c r="X4146" i="1"/>
  <c r="Y4146" i="1"/>
  <c r="X4147" i="1"/>
  <c r="Y4147" i="1"/>
  <c r="X4148" i="1"/>
  <c r="Y4148" i="1"/>
  <c r="X4149" i="1"/>
  <c r="Y4149" i="1"/>
  <c r="X4150" i="1"/>
  <c r="Y4150" i="1"/>
  <c r="X4151" i="1"/>
  <c r="Y4151" i="1"/>
  <c r="X4152" i="1"/>
  <c r="Y4152" i="1"/>
  <c r="X4153" i="1"/>
  <c r="Y4153" i="1"/>
  <c r="X4154" i="1"/>
  <c r="Y4154" i="1"/>
  <c r="X4155" i="1"/>
  <c r="Y4155" i="1"/>
  <c r="X4156" i="1"/>
  <c r="Y4156" i="1"/>
  <c r="X4157" i="1"/>
  <c r="Y4157" i="1"/>
  <c r="X4158" i="1"/>
  <c r="Y4158" i="1"/>
  <c r="X4159" i="1"/>
  <c r="Y4159" i="1"/>
  <c r="X4160" i="1"/>
  <c r="Y4160" i="1"/>
  <c r="X4161" i="1"/>
  <c r="Y4161" i="1"/>
  <c r="X4162" i="1"/>
  <c r="Y4162" i="1"/>
  <c r="X4163" i="1"/>
  <c r="Y4163" i="1"/>
  <c r="X4164" i="1"/>
  <c r="Y4164" i="1"/>
  <c r="X4165" i="1"/>
  <c r="Y4165" i="1"/>
  <c r="X4166" i="1"/>
  <c r="Y4166" i="1"/>
  <c r="X4167" i="1"/>
  <c r="Y4167" i="1"/>
  <c r="X4168" i="1"/>
  <c r="Y4168" i="1"/>
  <c r="X4169" i="1"/>
  <c r="Y4169" i="1"/>
  <c r="X4170" i="1"/>
  <c r="Y4170" i="1"/>
  <c r="X4171" i="1"/>
  <c r="Y4171" i="1"/>
  <c r="X4172" i="1"/>
  <c r="Y4172" i="1"/>
  <c r="X4173" i="1"/>
  <c r="Y4173" i="1"/>
  <c r="X4174" i="1"/>
  <c r="Y4174" i="1"/>
  <c r="X4175" i="1"/>
  <c r="Y4175" i="1"/>
  <c r="X4176" i="1"/>
  <c r="Y4176" i="1"/>
  <c r="X4177" i="1"/>
  <c r="Y4177" i="1"/>
  <c r="X4178" i="1"/>
  <c r="Y4178" i="1"/>
  <c r="X4179" i="1"/>
  <c r="Y4179" i="1"/>
  <c r="X4180" i="1"/>
  <c r="Y4180" i="1"/>
  <c r="X4181" i="1"/>
  <c r="Y4181" i="1"/>
  <c r="X4182" i="1"/>
  <c r="Y4182" i="1"/>
  <c r="X4183" i="1"/>
  <c r="Y4183" i="1"/>
  <c r="X4184" i="1"/>
  <c r="Y4184" i="1"/>
  <c r="X4185" i="1"/>
  <c r="Y4185" i="1"/>
  <c r="X4186" i="1"/>
  <c r="Y4186" i="1"/>
  <c r="X4187" i="1"/>
  <c r="Y4187" i="1"/>
  <c r="X4188" i="1"/>
  <c r="Y4188" i="1"/>
  <c r="X4189" i="1"/>
  <c r="Y4189" i="1"/>
  <c r="X4190" i="1"/>
  <c r="Y4190" i="1"/>
  <c r="X4191" i="1"/>
  <c r="Y4191" i="1"/>
  <c r="X4192" i="1"/>
  <c r="Y4192" i="1"/>
  <c r="X4193" i="1"/>
  <c r="Y4193" i="1"/>
  <c r="X4194" i="1"/>
  <c r="Y4194" i="1"/>
  <c r="X4195" i="1"/>
  <c r="Y4195" i="1"/>
  <c r="X4196" i="1"/>
  <c r="Y4196" i="1"/>
  <c r="X4197" i="1"/>
  <c r="Y4197" i="1"/>
  <c r="X4198" i="1"/>
  <c r="Y4198" i="1"/>
  <c r="X4199" i="1"/>
  <c r="Y4199" i="1"/>
  <c r="X4200" i="1"/>
  <c r="Y4200" i="1"/>
  <c r="X4201" i="1"/>
  <c r="Y4201" i="1"/>
  <c r="X4202" i="1"/>
  <c r="Y4202" i="1"/>
  <c r="X4203" i="1"/>
  <c r="Y4203" i="1"/>
  <c r="X4204" i="1"/>
  <c r="Y4204" i="1"/>
  <c r="X4205" i="1"/>
  <c r="Y4205" i="1"/>
  <c r="X4206" i="1"/>
  <c r="Y4206" i="1"/>
  <c r="X4207" i="1"/>
  <c r="Y4207" i="1"/>
  <c r="X4208" i="1"/>
  <c r="Y4208" i="1"/>
  <c r="X4209" i="1"/>
  <c r="Y4209" i="1"/>
  <c r="X4210" i="1"/>
  <c r="Y4210" i="1"/>
  <c r="X4211" i="1"/>
  <c r="Y4211" i="1"/>
  <c r="X4212" i="1"/>
  <c r="Y4212" i="1"/>
  <c r="X4213" i="1"/>
  <c r="Y4213" i="1"/>
  <c r="X4214" i="1"/>
  <c r="Y4214" i="1"/>
  <c r="X4215" i="1"/>
  <c r="Y4215" i="1"/>
  <c r="X4216" i="1"/>
  <c r="Y4216" i="1"/>
  <c r="X4217" i="1"/>
  <c r="Y4217" i="1"/>
  <c r="X4218" i="1"/>
  <c r="Y4218" i="1"/>
  <c r="X4219" i="1"/>
  <c r="Y4219" i="1"/>
  <c r="X4220" i="1"/>
  <c r="Y4220" i="1"/>
  <c r="X4221" i="1"/>
  <c r="Y4221" i="1"/>
  <c r="X4222" i="1"/>
  <c r="Y4222" i="1"/>
  <c r="X4223" i="1"/>
  <c r="Y4223" i="1"/>
  <c r="X4224" i="1"/>
  <c r="Y4224" i="1"/>
  <c r="X4225" i="1"/>
  <c r="Y4225" i="1"/>
  <c r="X4226" i="1"/>
  <c r="Y4226" i="1"/>
  <c r="X4227" i="1"/>
  <c r="Y4227" i="1"/>
  <c r="X4228" i="1"/>
  <c r="Y4228" i="1"/>
  <c r="X4229" i="1"/>
  <c r="Y4229" i="1"/>
  <c r="X4230" i="1"/>
  <c r="Y4230" i="1"/>
  <c r="X4231" i="1"/>
  <c r="Y4231" i="1"/>
  <c r="X4232" i="1"/>
  <c r="Y4232" i="1"/>
  <c r="X4233" i="1"/>
  <c r="Y4233" i="1"/>
  <c r="X4234" i="1"/>
  <c r="Y4234" i="1"/>
  <c r="X4235" i="1"/>
  <c r="Y4235" i="1"/>
  <c r="X4236" i="1"/>
  <c r="Y4236" i="1"/>
  <c r="X4237" i="1"/>
  <c r="Y4237" i="1"/>
  <c r="X4238" i="1"/>
  <c r="Y4238" i="1"/>
  <c r="X4239" i="1"/>
  <c r="Y4239" i="1"/>
  <c r="X4240" i="1"/>
  <c r="Y4240" i="1"/>
  <c r="X4241" i="1"/>
  <c r="Y4241" i="1"/>
  <c r="X4242" i="1"/>
  <c r="Y4242" i="1"/>
  <c r="X4243" i="1"/>
  <c r="Y4243" i="1"/>
  <c r="X4244" i="1"/>
  <c r="Y4244" i="1"/>
  <c r="X4245" i="1"/>
  <c r="Y4245" i="1"/>
  <c r="X4246" i="1"/>
  <c r="Y4246" i="1"/>
  <c r="X4247" i="1"/>
  <c r="Y4247" i="1"/>
  <c r="X4248" i="1"/>
  <c r="Y4248" i="1"/>
  <c r="X4249" i="1"/>
  <c r="Y4249" i="1"/>
  <c r="X4250" i="1"/>
  <c r="Y4250" i="1"/>
  <c r="X4251" i="1"/>
  <c r="Y4251" i="1"/>
  <c r="X4252" i="1"/>
  <c r="Y4252" i="1"/>
  <c r="X4253" i="1"/>
  <c r="Y4253" i="1"/>
  <c r="X4254" i="1"/>
  <c r="Y4254" i="1"/>
  <c r="X4255" i="1"/>
  <c r="Y4255" i="1"/>
  <c r="X4256" i="1"/>
  <c r="Y4256" i="1"/>
  <c r="X4257" i="1"/>
  <c r="Y4257" i="1"/>
  <c r="X4258" i="1"/>
  <c r="Y4258" i="1"/>
  <c r="X4259" i="1"/>
  <c r="Y4259" i="1"/>
  <c r="X4260" i="1"/>
  <c r="Y4260" i="1"/>
  <c r="X4261" i="1"/>
  <c r="Y4261" i="1"/>
  <c r="X4262" i="1"/>
  <c r="Y4262" i="1"/>
  <c r="X4263" i="1"/>
  <c r="Y4263" i="1"/>
  <c r="X4264" i="1"/>
  <c r="Y4264" i="1"/>
  <c r="X4265" i="1"/>
  <c r="Y4265" i="1"/>
  <c r="X4266" i="1"/>
  <c r="Y4266" i="1"/>
  <c r="X4267" i="1"/>
  <c r="Y4267" i="1"/>
  <c r="X4268" i="1"/>
  <c r="Y4268" i="1"/>
  <c r="X4269" i="1"/>
  <c r="Y4269" i="1"/>
  <c r="X4270" i="1"/>
  <c r="Y4270" i="1"/>
  <c r="X4271" i="1"/>
  <c r="Y4271" i="1"/>
  <c r="X4272" i="1"/>
  <c r="Y4272" i="1"/>
  <c r="X4273" i="1"/>
  <c r="Y4273" i="1"/>
  <c r="X4274" i="1"/>
  <c r="Y4274" i="1"/>
  <c r="X4275" i="1"/>
  <c r="Y4275" i="1"/>
  <c r="X4276" i="1"/>
  <c r="Y4276" i="1"/>
  <c r="X4277" i="1"/>
  <c r="Y4277" i="1"/>
  <c r="X4278" i="1"/>
  <c r="Y4278" i="1"/>
  <c r="X4279" i="1"/>
  <c r="Y4279" i="1"/>
  <c r="X4280" i="1"/>
  <c r="Y4280" i="1"/>
  <c r="X4281" i="1"/>
  <c r="Y4281" i="1"/>
  <c r="X4282" i="1"/>
  <c r="Y4282" i="1"/>
  <c r="X4283" i="1"/>
  <c r="Y4283" i="1"/>
  <c r="X4284" i="1"/>
  <c r="Y4284" i="1"/>
  <c r="X4285" i="1"/>
  <c r="Y4285" i="1"/>
  <c r="X4286" i="1"/>
  <c r="Y4286" i="1"/>
  <c r="X4287" i="1"/>
  <c r="Y4287" i="1"/>
  <c r="X4288" i="1"/>
  <c r="Y4288" i="1"/>
  <c r="X4289" i="1"/>
  <c r="Y4289" i="1"/>
  <c r="X4290" i="1"/>
  <c r="Y4290" i="1"/>
  <c r="X4291" i="1"/>
  <c r="Y4291" i="1"/>
  <c r="X4292" i="1"/>
  <c r="Y4292" i="1"/>
  <c r="X4293" i="1"/>
  <c r="Y4293" i="1"/>
  <c r="X4294" i="1"/>
  <c r="Y4294" i="1"/>
  <c r="X4295" i="1"/>
  <c r="Y4295" i="1"/>
  <c r="X4296" i="1"/>
  <c r="Y4296" i="1"/>
  <c r="X4297" i="1"/>
  <c r="Y4297" i="1"/>
  <c r="X4298" i="1"/>
  <c r="Y4298" i="1"/>
  <c r="X4299" i="1"/>
  <c r="Y4299" i="1"/>
  <c r="X4300" i="1"/>
  <c r="Y4300" i="1"/>
  <c r="X4301" i="1"/>
  <c r="Y4301" i="1"/>
  <c r="X4302" i="1"/>
  <c r="Y4302" i="1"/>
  <c r="X4303" i="1"/>
  <c r="Y4303" i="1"/>
  <c r="X4304" i="1"/>
  <c r="Y4304" i="1"/>
  <c r="X4305" i="1"/>
  <c r="Y4305" i="1"/>
  <c r="X4306" i="1"/>
  <c r="Y4306" i="1"/>
  <c r="X4307" i="1"/>
  <c r="Y4307" i="1"/>
  <c r="X4308" i="1"/>
  <c r="Y4308" i="1"/>
  <c r="X4309" i="1"/>
  <c r="Y4309" i="1"/>
  <c r="X4310" i="1"/>
  <c r="Y4310" i="1"/>
  <c r="X4311" i="1"/>
  <c r="Y4311" i="1"/>
  <c r="X4312" i="1"/>
  <c r="Y4312" i="1"/>
  <c r="X4313" i="1"/>
  <c r="Y4313" i="1"/>
  <c r="X4314" i="1"/>
  <c r="Y4314" i="1"/>
  <c r="X4315" i="1"/>
  <c r="Y4315" i="1"/>
  <c r="X4316" i="1"/>
  <c r="Y4316" i="1"/>
  <c r="X4317" i="1"/>
  <c r="Y4317" i="1"/>
  <c r="X4318" i="1"/>
  <c r="Y4318" i="1"/>
  <c r="X4319" i="1"/>
  <c r="Y4319" i="1"/>
  <c r="X4320" i="1"/>
  <c r="Y4320" i="1"/>
  <c r="X4321" i="1"/>
  <c r="Y4321" i="1"/>
  <c r="X4322" i="1"/>
  <c r="Y4322" i="1"/>
  <c r="X4323" i="1"/>
  <c r="Y4323" i="1"/>
  <c r="X4324" i="1"/>
  <c r="Y4324" i="1"/>
  <c r="X4325" i="1"/>
  <c r="Y4325" i="1"/>
  <c r="X4326" i="1"/>
  <c r="Y4326" i="1"/>
  <c r="X4327" i="1"/>
  <c r="Y4327" i="1"/>
  <c r="X4328" i="1"/>
  <c r="Y4328" i="1"/>
  <c r="X4329" i="1"/>
  <c r="Y4329" i="1"/>
  <c r="X4330" i="1"/>
  <c r="Y4330" i="1"/>
  <c r="X4331" i="1"/>
  <c r="Y4331" i="1"/>
  <c r="X4332" i="1"/>
  <c r="Y4332" i="1"/>
  <c r="X4333" i="1"/>
  <c r="Y4333" i="1"/>
  <c r="X4334" i="1"/>
  <c r="Y4334" i="1"/>
  <c r="X4335" i="1"/>
  <c r="Y4335" i="1"/>
  <c r="X4336" i="1"/>
  <c r="Y4336" i="1"/>
  <c r="X4337" i="1"/>
  <c r="Y4337" i="1"/>
  <c r="X4338" i="1"/>
  <c r="Y4338" i="1"/>
  <c r="X4339" i="1"/>
  <c r="Y4339" i="1"/>
  <c r="X4340" i="1"/>
  <c r="Y4340" i="1"/>
  <c r="X4341" i="1"/>
  <c r="Y4341" i="1"/>
  <c r="X4342" i="1"/>
  <c r="Y4342" i="1"/>
  <c r="X4343" i="1"/>
  <c r="Y4343" i="1"/>
  <c r="X4344" i="1"/>
  <c r="Y4344" i="1"/>
  <c r="X4345" i="1"/>
  <c r="Y4345" i="1"/>
  <c r="X4346" i="1"/>
  <c r="Y4346" i="1"/>
  <c r="X4347" i="1"/>
  <c r="Y4347" i="1"/>
  <c r="X4348" i="1"/>
  <c r="Y4348" i="1"/>
  <c r="X4349" i="1"/>
  <c r="Y4349" i="1"/>
  <c r="X4350" i="1"/>
  <c r="Y4350" i="1"/>
  <c r="X4351" i="1"/>
  <c r="Y4351" i="1"/>
  <c r="X4352" i="1"/>
  <c r="Y4352" i="1"/>
  <c r="X4353" i="1"/>
  <c r="Y4353" i="1"/>
  <c r="X4354" i="1"/>
  <c r="Y4354" i="1"/>
  <c r="X4355" i="1"/>
  <c r="Y4355" i="1"/>
  <c r="X4356" i="1"/>
  <c r="Y4356" i="1"/>
  <c r="X4357" i="1"/>
  <c r="Y4357" i="1"/>
  <c r="X4358" i="1"/>
  <c r="Y4358" i="1"/>
  <c r="X4359" i="1"/>
  <c r="Y4359" i="1"/>
  <c r="X4360" i="1"/>
  <c r="Y4360" i="1"/>
  <c r="X4361" i="1"/>
  <c r="Y4361" i="1"/>
  <c r="X4362" i="1"/>
  <c r="Y4362" i="1"/>
  <c r="X4363" i="1"/>
  <c r="Y4363" i="1"/>
  <c r="X4364" i="1"/>
  <c r="Y4364" i="1"/>
  <c r="X4365" i="1"/>
  <c r="Y4365" i="1"/>
  <c r="Y4067" i="1"/>
  <c r="X4067" i="1"/>
  <c r="X3781" i="1"/>
  <c r="Y3781" i="1"/>
  <c r="X3782" i="1"/>
  <c r="Y3782" i="1"/>
  <c r="X3783" i="1"/>
  <c r="Y3783" i="1"/>
  <c r="X3784" i="1"/>
  <c r="Y3784" i="1"/>
  <c r="X3785" i="1"/>
  <c r="Y3785" i="1"/>
  <c r="X3786" i="1"/>
  <c r="Y3786" i="1"/>
  <c r="X3787" i="1"/>
  <c r="Y3787" i="1"/>
  <c r="X3788" i="1"/>
  <c r="Y3788" i="1"/>
  <c r="X3789" i="1"/>
  <c r="Y3789" i="1"/>
  <c r="X3790" i="1"/>
  <c r="Y3790" i="1"/>
  <c r="X3791" i="1"/>
  <c r="Y3791" i="1"/>
  <c r="X3792" i="1"/>
  <c r="Y3792" i="1"/>
  <c r="X3793" i="1"/>
  <c r="Y3793" i="1"/>
  <c r="X3794" i="1"/>
  <c r="Y3794" i="1"/>
  <c r="X3795" i="1"/>
  <c r="Y3795" i="1"/>
  <c r="X3796" i="1"/>
  <c r="Y3796" i="1"/>
  <c r="X3797" i="1"/>
  <c r="Y3797" i="1"/>
  <c r="X3798" i="1"/>
  <c r="Y3798" i="1"/>
  <c r="X3799" i="1"/>
  <c r="Y3799" i="1"/>
  <c r="X3800" i="1"/>
  <c r="Y3800" i="1"/>
  <c r="X3801" i="1"/>
  <c r="Y3801" i="1"/>
  <c r="X3802" i="1"/>
  <c r="Y3802" i="1"/>
  <c r="X3803" i="1"/>
  <c r="Y3803" i="1"/>
  <c r="X3804" i="1"/>
  <c r="Y3804" i="1"/>
  <c r="X3805" i="1"/>
  <c r="Y3805" i="1"/>
  <c r="X3806" i="1"/>
  <c r="Y3806" i="1"/>
  <c r="X3807" i="1"/>
  <c r="Y3807" i="1"/>
  <c r="X3808" i="1"/>
  <c r="Y3808" i="1"/>
  <c r="X3809" i="1"/>
  <c r="Y3809" i="1"/>
  <c r="X3810" i="1"/>
  <c r="Y3810" i="1"/>
  <c r="X3811" i="1"/>
  <c r="Y3811" i="1"/>
  <c r="X3812" i="1"/>
  <c r="Y3812" i="1"/>
  <c r="X3813" i="1"/>
  <c r="Y3813" i="1"/>
  <c r="X3814" i="1"/>
  <c r="Y3814" i="1"/>
  <c r="X3815" i="1"/>
  <c r="Y3815" i="1"/>
  <c r="X3816" i="1"/>
  <c r="Y3816" i="1"/>
  <c r="X3817" i="1"/>
  <c r="Y3817" i="1"/>
  <c r="X3818" i="1"/>
  <c r="Y3818" i="1"/>
  <c r="X3819" i="1"/>
  <c r="Y3819" i="1"/>
  <c r="X3820" i="1"/>
  <c r="Y3820" i="1"/>
  <c r="X3821" i="1"/>
  <c r="Y3821" i="1"/>
  <c r="X3822" i="1"/>
  <c r="Y3822" i="1"/>
  <c r="X3823" i="1"/>
  <c r="Y3823" i="1"/>
  <c r="X3824" i="1"/>
  <c r="Y3824" i="1"/>
  <c r="X3825" i="1"/>
  <c r="Y3825" i="1"/>
  <c r="X3826" i="1"/>
  <c r="Y3826" i="1"/>
  <c r="X3827" i="1"/>
  <c r="Y3827" i="1"/>
  <c r="X3828" i="1"/>
  <c r="Y3828" i="1"/>
  <c r="X3829" i="1"/>
  <c r="Y3829" i="1"/>
  <c r="X3830" i="1"/>
  <c r="Y3830" i="1"/>
  <c r="X3831" i="1"/>
  <c r="Y3831" i="1"/>
  <c r="X3832" i="1"/>
  <c r="Y3832" i="1"/>
  <c r="X3833" i="1"/>
  <c r="Y3833" i="1"/>
  <c r="X3834" i="1"/>
  <c r="Y3834" i="1"/>
  <c r="X3835" i="1"/>
  <c r="Y3835" i="1"/>
  <c r="X3836" i="1"/>
  <c r="Y3836" i="1"/>
  <c r="X3837" i="1"/>
  <c r="Y3837" i="1"/>
  <c r="X3838" i="1"/>
  <c r="Y3838" i="1"/>
  <c r="X3839" i="1"/>
  <c r="Y3839" i="1"/>
  <c r="X3840" i="1"/>
  <c r="Y3840" i="1"/>
  <c r="X3841" i="1"/>
  <c r="Y3841" i="1"/>
  <c r="X3842" i="1"/>
  <c r="Y3842" i="1"/>
  <c r="X3843" i="1"/>
  <c r="Y3843" i="1"/>
  <c r="X3844" i="1"/>
  <c r="Y3844" i="1"/>
  <c r="X3845" i="1"/>
  <c r="Y3845" i="1"/>
  <c r="X3846" i="1"/>
  <c r="Y3846" i="1"/>
  <c r="X3847" i="1"/>
  <c r="Y3847" i="1"/>
  <c r="X3848" i="1"/>
  <c r="Y3848" i="1"/>
  <c r="X3849" i="1"/>
  <c r="Y3849" i="1"/>
  <c r="X3850" i="1"/>
  <c r="Y3850" i="1"/>
  <c r="X3851" i="1"/>
  <c r="Y3851" i="1"/>
  <c r="X3852" i="1"/>
  <c r="Y3852" i="1"/>
  <c r="X3853" i="1"/>
  <c r="Y3853" i="1"/>
  <c r="X3854" i="1"/>
  <c r="Y3854" i="1"/>
  <c r="X3855" i="1"/>
  <c r="Y3855" i="1"/>
  <c r="X3856" i="1"/>
  <c r="Y3856" i="1"/>
  <c r="X3857" i="1"/>
  <c r="Y3857" i="1"/>
  <c r="X3858" i="1"/>
  <c r="Y3858" i="1"/>
  <c r="X3859" i="1"/>
  <c r="Y3859" i="1"/>
  <c r="X3860" i="1"/>
  <c r="Y3860" i="1"/>
  <c r="X3861" i="1"/>
  <c r="Y3861" i="1"/>
  <c r="X3862" i="1"/>
  <c r="Y3862" i="1"/>
  <c r="X3863" i="1"/>
  <c r="Y3863" i="1"/>
  <c r="X3864" i="1"/>
  <c r="Y3864" i="1"/>
  <c r="X3865" i="1"/>
  <c r="Y3865" i="1"/>
  <c r="X3866" i="1"/>
  <c r="Y3866" i="1"/>
  <c r="X3867" i="1"/>
  <c r="Y3867" i="1"/>
  <c r="X3868" i="1"/>
  <c r="Y3868" i="1"/>
  <c r="X3869" i="1"/>
  <c r="Y3869" i="1"/>
  <c r="X3870" i="1"/>
  <c r="Y3870" i="1"/>
  <c r="X3871" i="1"/>
  <c r="Y3871" i="1"/>
  <c r="X3872" i="1"/>
  <c r="Y3872" i="1"/>
  <c r="X3873" i="1"/>
  <c r="Y3873" i="1"/>
  <c r="X3874" i="1"/>
  <c r="Y3874" i="1"/>
  <c r="X3875" i="1"/>
  <c r="Y3875" i="1"/>
  <c r="X3876" i="1"/>
  <c r="Y3876" i="1"/>
  <c r="X3877" i="1"/>
  <c r="Y3877" i="1"/>
  <c r="X3878" i="1"/>
  <c r="Y3878" i="1"/>
  <c r="X3879" i="1"/>
  <c r="Y3879" i="1"/>
  <c r="X3880" i="1"/>
  <c r="Y3880" i="1"/>
  <c r="X3881" i="1"/>
  <c r="Y3881" i="1"/>
  <c r="X3882" i="1"/>
  <c r="Y3882" i="1"/>
  <c r="X3883" i="1"/>
  <c r="Y3883" i="1"/>
  <c r="X3884" i="1"/>
  <c r="Y3884" i="1"/>
  <c r="X3885" i="1"/>
  <c r="Y3885" i="1"/>
  <c r="X3886" i="1"/>
  <c r="Y3886" i="1"/>
  <c r="X3887" i="1"/>
  <c r="Y3887" i="1"/>
  <c r="X3888" i="1"/>
  <c r="Y3888" i="1"/>
  <c r="X3889" i="1"/>
  <c r="Y3889" i="1"/>
  <c r="X3890" i="1"/>
  <c r="Y3890" i="1"/>
  <c r="X3891" i="1"/>
  <c r="Y3891" i="1"/>
  <c r="X3892" i="1"/>
  <c r="Y3892" i="1"/>
  <c r="X3893" i="1"/>
  <c r="Y3893" i="1"/>
  <c r="X3894" i="1"/>
  <c r="Y3894" i="1"/>
  <c r="X3895" i="1"/>
  <c r="Y3895" i="1"/>
  <c r="X3896" i="1"/>
  <c r="Y3896" i="1"/>
  <c r="X3897" i="1"/>
  <c r="Y3897" i="1"/>
  <c r="X3898" i="1"/>
  <c r="Y3898" i="1"/>
  <c r="X3899" i="1"/>
  <c r="Y3899" i="1"/>
  <c r="X3900" i="1"/>
  <c r="Y3900" i="1"/>
  <c r="X3901" i="1"/>
  <c r="Y3901" i="1"/>
  <c r="X3902" i="1"/>
  <c r="Y3902" i="1"/>
  <c r="X3903" i="1"/>
  <c r="Y3903" i="1"/>
  <c r="X3904" i="1"/>
  <c r="Y3904" i="1"/>
  <c r="X3905" i="1"/>
  <c r="Y3905" i="1"/>
  <c r="X3906" i="1"/>
  <c r="Y3906" i="1"/>
  <c r="X3907" i="1"/>
  <c r="Y3907" i="1"/>
  <c r="X3908" i="1"/>
  <c r="Y3908" i="1"/>
  <c r="X3909" i="1"/>
  <c r="Y3909" i="1"/>
  <c r="X3910" i="1"/>
  <c r="Y3910" i="1"/>
  <c r="X3911" i="1"/>
  <c r="Y3911" i="1"/>
  <c r="X3912" i="1"/>
  <c r="Y3912" i="1"/>
  <c r="X3913" i="1"/>
  <c r="Y3913" i="1"/>
  <c r="X3914" i="1"/>
  <c r="Y3914" i="1"/>
  <c r="X3915" i="1"/>
  <c r="Y3915" i="1"/>
  <c r="X3916" i="1"/>
  <c r="Y3916" i="1"/>
  <c r="X3917" i="1"/>
  <c r="Y3917" i="1"/>
  <c r="X3918" i="1"/>
  <c r="Y3918" i="1"/>
  <c r="X3919" i="1"/>
  <c r="Y3919" i="1"/>
  <c r="X3920" i="1"/>
  <c r="Y3920" i="1"/>
  <c r="X3921" i="1"/>
  <c r="Y3921" i="1"/>
  <c r="X3922" i="1"/>
  <c r="Y3922" i="1"/>
  <c r="X3923" i="1"/>
  <c r="Y3923" i="1"/>
  <c r="X3924" i="1"/>
  <c r="Y3924" i="1"/>
  <c r="X3925" i="1"/>
  <c r="Y3925" i="1"/>
  <c r="X3926" i="1"/>
  <c r="Y3926" i="1"/>
  <c r="X3927" i="1"/>
  <c r="Y3927" i="1"/>
  <c r="X3928" i="1"/>
  <c r="Y3928" i="1"/>
  <c r="X3929" i="1"/>
  <c r="Y3929" i="1"/>
  <c r="X3930" i="1"/>
  <c r="Y3930" i="1"/>
  <c r="X3931" i="1"/>
  <c r="Y3931" i="1"/>
  <c r="X3932" i="1"/>
  <c r="Y3932" i="1"/>
  <c r="X3933" i="1"/>
  <c r="Y3933" i="1"/>
  <c r="X3934" i="1"/>
  <c r="Y3934" i="1"/>
  <c r="X3935" i="1"/>
  <c r="Y3935" i="1"/>
  <c r="X3936" i="1"/>
  <c r="Y3936" i="1"/>
  <c r="X3937" i="1"/>
  <c r="Y3937" i="1"/>
  <c r="X3938" i="1"/>
  <c r="Y3938" i="1"/>
  <c r="X3939" i="1"/>
  <c r="Y3939" i="1"/>
  <c r="X3940" i="1"/>
  <c r="Y3940" i="1"/>
  <c r="X3941" i="1"/>
  <c r="Y3941" i="1"/>
  <c r="X3942" i="1"/>
  <c r="Y3942" i="1"/>
  <c r="X3943" i="1"/>
  <c r="Y3943" i="1"/>
  <c r="X3944" i="1"/>
  <c r="Y3944" i="1"/>
  <c r="X3945" i="1"/>
  <c r="Y3945" i="1"/>
  <c r="X3946" i="1"/>
  <c r="Y3946" i="1"/>
  <c r="X3947" i="1"/>
  <c r="Y3947" i="1"/>
  <c r="X3948" i="1"/>
  <c r="Y3948" i="1"/>
  <c r="X3949" i="1"/>
  <c r="Y3949" i="1"/>
  <c r="X3950" i="1"/>
  <c r="Y3950" i="1"/>
  <c r="X3951" i="1"/>
  <c r="Y3951" i="1"/>
  <c r="X3952" i="1"/>
  <c r="Y3952" i="1"/>
  <c r="X3953" i="1"/>
  <c r="Y3953" i="1"/>
  <c r="X3954" i="1"/>
  <c r="Y3954" i="1"/>
  <c r="X3955" i="1"/>
  <c r="Y3955" i="1"/>
  <c r="X3956" i="1"/>
  <c r="Y3956" i="1"/>
  <c r="X3957" i="1"/>
  <c r="Y3957" i="1"/>
  <c r="X3958" i="1"/>
  <c r="Y3958" i="1"/>
  <c r="X3959" i="1"/>
  <c r="Y3959" i="1"/>
  <c r="X3960" i="1"/>
  <c r="Y3960" i="1"/>
  <c r="X3961" i="1"/>
  <c r="Y3961" i="1"/>
  <c r="X3962" i="1"/>
  <c r="Y3962" i="1"/>
  <c r="X3963" i="1"/>
  <c r="Y3963" i="1"/>
  <c r="X3964" i="1"/>
  <c r="Y3964" i="1"/>
  <c r="X3965" i="1"/>
  <c r="Y3965" i="1"/>
  <c r="X3966" i="1"/>
  <c r="Y3966" i="1"/>
  <c r="X3967" i="1"/>
  <c r="Y3967" i="1"/>
  <c r="X3968" i="1"/>
  <c r="Y3968" i="1"/>
  <c r="X3969" i="1"/>
  <c r="Y3969" i="1"/>
  <c r="X3970" i="1"/>
  <c r="Y3970" i="1"/>
  <c r="X3971" i="1"/>
  <c r="Y3971" i="1"/>
  <c r="X3972" i="1"/>
  <c r="Y3972" i="1"/>
  <c r="X3973" i="1"/>
  <c r="Y3973" i="1"/>
  <c r="X3974" i="1"/>
  <c r="Y3974" i="1"/>
  <c r="X3975" i="1"/>
  <c r="Y3975" i="1"/>
  <c r="X3976" i="1"/>
  <c r="Y3976" i="1"/>
  <c r="X3977" i="1"/>
  <c r="Y3977" i="1"/>
  <c r="X3978" i="1"/>
  <c r="Y3978" i="1"/>
  <c r="X3979" i="1"/>
  <c r="Y3979" i="1"/>
  <c r="X3980" i="1"/>
  <c r="Y3980" i="1"/>
  <c r="X3981" i="1"/>
  <c r="Y3981" i="1"/>
  <c r="X3982" i="1"/>
  <c r="Y3982" i="1"/>
  <c r="X3983" i="1"/>
  <c r="Y3983" i="1"/>
  <c r="X3984" i="1"/>
  <c r="Y3984" i="1"/>
  <c r="X3985" i="1"/>
  <c r="Y3985" i="1"/>
  <c r="X3986" i="1"/>
  <c r="Y3986" i="1"/>
  <c r="X3987" i="1"/>
  <c r="Y3987" i="1"/>
  <c r="X3988" i="1"/>
  <c r="Y3988" i="1"/>
  <c r="X3989" i="1"/>
  <c r="Y3989" i="1"/>
  <c r="X3990" i="1"/>
  <c r="Y3990" i="1"/>
  <c r="X3991" i="1"/>
  <c r="Y3991" i="1"/>
  <c r="X3992" i="1"/>
  <c r="Y3992" i="1"/>
  <c r="X3993" i="1"/>
  <c r="Y3993" i="1"/>
  <c r="X3994" i="1"/>
  <c r="Y3994" i="1"/>
  <c r="X3995" i="1"/>
  <c r="Y3995" i="1"/>
  <c r="X3996" i="1"/>
  <c r="Y3996" i="1"/>
  <c r="X3997" i="1"/>
  <c r="Y3997" i="1"/>
  <c r="X3998" i="1"/>
  <c r="Y3998" i="1"/>
  <c r="X3999" i="1"/>
  <c r="Y3999" i="1"/>
  <c r="X4000" i="1"/>
  <c r="Y4000" i="1"/>
  <c r="X4001" i="1"/>
  <c r="Y4001" i="1"/>
  <c r="X4002" i="1"/>
  <c r="Y4002" i="1"/>
  <c r="X4003" i="1"/>
  <c r="Y4003" i="1"/>
  <c r="X4004" i="1"/>
  <c r="Y4004" i="1"/>
  <c r="X4005" i="1"/>
  <c r="Y4005" i="1"/>
  <c r="X4006" i="1"/>
  <c r="Y4006" i="1"/>
  <c r="X4007" i="1"/>
  <c r="Y4007" i="1"/>
  <c r="X4008" i="1"/>
  <c r="Y4008" i="1"/>
  <c r="X4009" i="1"/>
  <c r="Y4009" i="1"/>
  <c r="X4010" i="1"/>
  <c r="Y4010" i="1"/>
  <c r="X4011" i="1"/>
  <c r="Y4011" i="1"/>
  <c r="X4012" i="1"/>
  <c r="Y4012" i="1"/>
  <c r="X4013" i="1"/>
  <c r="Y4013" i="1"/>
  <c r="X4014" i="1"/>
  <c r="Y4014" i="1"/>
  <c r="X4015" i="1"/>
  <c r="Y4015" i="1"/>
  <c r="X4016" i="1"/>
  <c r="Y4016" i="1"/>
  <c r="X4017" i="1"/>
  <c r="Y4017" i="1"/>
  <c r="X4018" i="1"/>
  <c r="Y4018" i="1"/>
  <c r="X4019" i="1"/>
  <c r="Y4019" i="1"/>
  <c r="X4020" i="1"/>
  <c r="Y4020" i="1"/>
  <c r="X4021" i="1"/>
  <c r="Y4021" i="1"/>
  <c r="X4022" i="1"/>
  <c r="Y4022" i="1"/>
  <c r="X4023" i="1"/>
  <c r="Y4023" i="1"/>
  <c r="X4024" i="1"/>
  <c r="Y4024" i="1"/>
  <c r="X4025" i="1"/>
  <c r="Y4025" i="1"/>
  <c r="X4026" i="1"/>
  <c r="Y4026" i="1"/>
  <c r="X4027" i="1"/>
  <c r="Y4027" i="1"/>
  <c r="X4028" i="1"/>
  <c r="Y4028" i="1"/>
  <c r="X4029" i="1"/>
  <c r="Y4029" i="1"/>
  <c r="X4030" i="1"/>
  <c r="Y4030" i="1"/>
  <c r="X4031" i="1"/>
  <c r="Y4031" i="1"/>
  <c r="X4032" i="1"/>
  <c r="Y4032" i="1"/>
  <c r="X4033" i="1"/>
  <c r="Y4033" i="1"/>
  <c r="X4034" i="1"/>
  <c r="Y4034" i="1"/>
  <c r="X4035" i="1"/>
  <c r="Y4035" i="1"/>
  <c r="X4036" i="1"/>
  <c r="Y4036" i="1"/>
  <c r="X4037" i="1"/>
  <c r="Y4037" i="1"/>
  <c r="X4038" i="1"/>
  <c r="Y4038" i="1"/>
  <c r="X4039" i="1"/>
  <c r="Y4039" i="1"/>
  <c r="X4040" i="1"/>
  <c r="Y4040" i="1"/>
  <c r="X4041" i="1"/>
  <c r="Y4041" i="1"/>
  <c r="X4042" i="1"/>
  <c r="Y4042" i="1"/>
  <c r="X4043" i="1"/>
  <c r="Y4043" i="1"/>
  <c r="X4044" i="1"/>
  <c r="Y4044" i="1"/>
  <c r="X4045" i="1"/>
  <c r="Y4045" i="1"/>
  <c r="X4046" i="1"/>
  <c r="Y4046" i="1"/>
  <c r="X4047" i="1"/>
  <c r="Y4047" i="1"/>
  <c r="X4048" i="1"/>
  <c r="Y4048" i="1"/>
  <c r="X4049" i="1"/>
  <c r="Y4049" i="1"/>
  <c r="X4050" i="1"/>
  <c r="Y4050" i="1"/>
  <c r="X4051" i="1"/>
  <c r="Y4051" i="1"/>
  <c r="X4052" i="1"/>
  <c r="Y4052" i="1"/>
  <c r="X4053" i="1"/>
  <c r="Y4053" i="1"/>
  <c r="X4054" i="1"/>
  <c r="Y4054" i="1"/>
  <c r="X4055" i="1"/>
  <c r="Y4055" i="1"/>
  <c r="X4056" i="1"/>
  <c r="Y4056" i="1"/>
  <c r="X4057" i="1"/>
  <c r="Y4057" i="1"/>
  <c r="X4058" i="1"/>
  <c r="Y4058" i="1"/>
  <c r="X4059" i="1"/>
  <c r="Y4059" i="1"/>
  <c r="X4060" i="1"/>
  <c r="Y4060" i="1"/>
  <c r="X4061" i="1"/>
  <c r="Y4061" i="1"/>
  <c r="X4062" i="1"/>
  <c r="Y4062" i="1"/>
  <c r="X4063" i="1"/>
  <c r="Y4063" i="1"/>
  <c r="X4064" i="1"/>
  <c r="Y4064" i="1"/>
  <c r="X4065" i="1"/>
  <c r="Y4065" i="1"/>
  <c r="X4066" i="1"/>
  <c r="Y4066" i="1"/>
  <c r="Y3780" i="1"/>
  <c r="X3780" i="1"/>
  <c r="X3548" i="1"/>
  <c r="Y3548" i="1"/>
  <c r="X3549" i="1"/>
  <c r="Y3549" i="1"/>
  <c r="X3550" i="1"/>
  <c r="Y3550" i="1"/>
  <c r="X3551" i="1"/>
  <c r="Y3551" i="1"/>
  <c r="X3552" i="1"/>
  <c r="Y3552" i="1"/>
  <c r="X3553" i="1"/>
  <c r="Y3553" i="1"/>
  <c r="X3554" i="1"/>
  <c r="Y3554" i="1"/>
  <c r="X3555" i="1"/>
  <c r="Y3555" i="1"/>
  <c r="X3556" i="1"/>
  <c r="Y3556" i="1"/>
  <c r="X3557" i="1"/>
  <c r="Y3557" i="1"/>
  <c r="X3558" i="1"/>
  <c r="Y3558" i="1"/>
  <c r="X3559" i="1"/>
  <c r="Y3559" i="1"/>
  <c r="X3560" i="1"/>
  <c r="Y3560" i="1"/>
  <c r="X3561" i="1"/>
  <c r="Y3561" i="1"/>
  <c r="X3562" i="1"/>
  <c r="Y3562" i="1"/>
  <c r="X3563" i="1"/>
  <c r="Y3563" i="1"/>
  <c r="X3564" i="1"/>
  <c r="Y3564" i="1"/>
  <c r="X3565" i="1"/>
  <c r="Y3565" i="1"/>
  <c r="X3566" i="1"/>
  <c r="Y3566" i="1"/>
  <c r="X3567" i="1"/>
  <c r="Y3567" i="1"/>
  <c r="X3568" i="1"/>
  <c r="Y3568" i="1"/>
  <c r="X3569" i="1"/>
  <c r="Y3569" i="1"/>
  <c r="X3570" i="1"/>
  <c r="Y3570" i="1"/>
  <c r="X3571" i="1"/>
  <c r="Y3571" i="1"/>
  <c r="X3572" i="1"/>
  <c r="Y3572" i="1"/>
  <c r="X3573" i="1"/>
  <c r="Y3573" i="1"/>
  <c r="X3574" i="1"/>
  <c r="Y3574" i="1"/>
  <c r="X3575" i="1"/>
  <c r="Y3575" i="1"/>
  <c r="X3576" i="1"/>
  <c r="Y3576" i="1"/>
  <c r="X3577" i="1"/>
  <c r="Y3577" i="1"/>
  <c r="X3578" i="1"/>
  <c r="Y3578" i="1"/>
  <c r="X3579" i="1"/>
  <c r="Y3579" i="1"/>
  <c r="X3580" i="1"/>
  <c r="Y3580" i="1"/>
  <c r="X3581" i="1"/>
  <c r="Y3581" i="1"/>
  <c r="X3582" i="1"/>
  <c r="Y3582" i="1"/>
  <c r="X3583" i="1"/>
  <c r="Y3583" i="1"/>
  <c r="X3584" i="1"/>
  <c r="Y3584" i="1"/>
  <c r="X3585" i="1"/>
  <c r="Y3585" i="1"/>
  <c r="X3586" i="1"/>
  <c r="Y3586" i="1"/>
  <c r="X3587" i="1"/>
  <c r="Y3587" i="1"/>
  <c r="X3588" i="1"/>
  <c r="Y3588" i="1"/>
  <c r="X3589" i="1"/>
  <c r="Y3589" i="1"/>
  <c r="X3590" i="1"/>
  <c r="Y3590" i="1"/>
  <c r="X3591" i="1"/>
  <c r="Y3591" i="1"/>
  <c r="X3592" i="1"/>
  <c r="Y3592" i="1"/>
  <c r="X3593" i="1"/>
  <c r="Y3593" i="1"/>
  <c r="X3594" i="1"/>
  <c r="Y3594" i="1"/>
  <c r="X3595" i="1"/>
  <c r="Y3595" i="1"/>
  <c r="X3596" i="1"/>
  <c r="Y3596" i="1"/>
  <c r="X3597" i="1"/>
  <c r="Y3597" i="1"/>
  <c r="X3598" i="1"/>
  <c r="Y3598" i="1"/>
  <c r="X3599" i="1"/>
  <c r="Y3599" i="1"/>
  <c r="X3600" i="1"/>
  <c r="Y3600" i="1"/>
  <c r="X3601" i="1"/>
  <c r="Y3601" i="1"/>
  <c r="X3602" i="1"/>
  <c r="Y3602" i="1"/>
  <c r="X3603" i="1"/>
  <c r="Y3603" i="1"/>
  <c r="X3604" i="1"/>
  <c r="Y3604" i="1"/>
  <c r="X3605" i="1"/>
  <c r="Y3605" i="1"/>
  <c r="X3606" i="1"/>
  <c r="Y3606" i="1"/>
  <c r="X3607" i="1"/>
  <c r="Y3607" i="1"/>
  <c r="X3608" i="1"/>
  <c r="Y3608" i="1"/>
  <c r="X3609" i="1"/>
  <c r="Y3609" i="1"/>
  <c r="X3610" i="1"/>
  <c r="Y3610" i="1"/>
  <c r="X3611" i="1"/>
  <c r="Y3611" i="1"/>
  <c r="X3612" i="1"/>
  <c r="Y3612" i="1"/>
  <c r="X3613" i="1"/>
  <c r="Y3613" i="1"/>
  <c r="X3614" i="1"/>
  <c r="Y3614" i="1"/>
  <c r="X3615" i="1"/>
  <c r="Y3615" i="1"/>
  <c r="X3616" i="1"/>
  <c r="Y3616" i="1"/>
  <c r="X3617" i="1"/>
  <c r="Y3617" i="1"/>
  <c r="X3618" i="1"/>
  <c r="Y3618" i="1"/>
  <c r="X3619" i="1"/>
  <c r="Y3619" i="1"/>
  <c r="X3620" i="1"/>
  <c r="Y3620" i="1"/>
  <c r="X3621" i="1"/>
  <c r="Y3621" i="1"/>
  <c r="X3622" i="1"/>
  <c r="Y3622" i="1"/>
  <c r="X3623" i="1"/>
  <c r="Y3623" i="1"/>
  <c r="X3624" i="1"/>
  <c r="Y3624" i="1"/>
  <c r="X3625" i="1"/>
  <c r="Y3625" i="1"/>
  <c r="X3626" i="1"/>
  <c r="Y3626" i="1"/>
  <c r="X3627" i="1"/>
  <c r="Y3627" i="1"/>
  <c r="X3628" i="1"/>
  <c r="Y3628" i="1"/>
  <c r="X3629" i="1"/>
  <c r="Y3629" i="1"/>
  <c r="X3630" i="1"/>
  <c r="Y3630" i="1"/>
  <c r="X3631" i="1"/>
  <c r="Y3631" i="1"/>
  <c r="X3632" i="1"/>
  <c r="Y3632" i="1"/>
  <c r="X3633" i="1"/>
  <c r="Y3633" i="1"/>
  <c r="X3634" i="1"/>
  <c r="Y3634" i="1"/>
  <c r="X3635" i="1"/>
  <c r="Y3635" i="1"/>
  <c r="X3636" i="1"/>
  <c r="Y3636" i="1"/>
  <c r="X3637" i="1"/>
  <c r="Y3637" i="1"/>
  <c r="X3638" i="1"/>
  <c r="Y3638" i="1"/>
  <c r="X3639" i="1"/>
  <c r="Y3639" i="1"/>
  <c r="X3640" i="1"/>
  <c r="Y3640" i="1"/>
  <c r="X3641" i="1"/>
  <c r="Y3641" i="1"/>
  <c r="X3642" i="1"/>
  <c r="Y3642" i="1"/>
  <c r="X3643" i="1"/>
  <c r="Y3643" i="1"/>
  <c r="X3644" i="1"/>
  <c r="Y3644" i="1"/>
  <c r="X3645" i="1"/>
  <c r="Y3645" i="1"/>
  <c r="X3646" i="1"/>
  <c r="Y3646" i="1"/>
  <c r="X3647" i="1"/>
  <c r="Y3647" i="1"/>
  <c r="X3648" i="1"/>
  <c r="Y3648" i="1"/>
  <c r="X3649" i="1"/>
  <c r="Y3649" i="1"/>
  <c r="X3650" i="1"/>
  <c r="Y3650" i="1"/>
  <c r="X3651" i="1"/>
  <c r="Y3651" i="1"/>
  <c r="X3652" i="1"/>
  <c r="Y3652" i="1"/>
  <c r="X3653" i="1"/>
  <c r="Y3653" i="1"/>
  <c r="X3654" i="1"/>
  <c r="Y3654" i="1"/>
  <c r="X3655" i="1"/>
  <c r="Y3655" i="1"/>
  <c r="X3656" i="1"/>
  <c r="Y3656" i="1"/>
  <c r="X3657" i="1"/>
  <c r="Y3657" i="1"/>
  <c r="X3658" i="1"/>
  <c r="Y3658" i="1"/>
  <c r="X3659" i="1"/>
  <c r="Y3659" i="1"/>
  <c r="X3660" i="1"/>
  <c r="Y3660" i="1"/>
  <c r="X3661" i="1"/>
  <c r="Y3661" i="1"/>
  <c r="X3662" i="1"/>
  <c r="Y3662" i="1"/>
  <c r="X3663" i="1"/>
  <c r="Y3663" i="1"/>
  <c r="X3664" i="1"/>
  <c r="Y3664" i="1"/>
  <c r="X3665" i="1"/>
  <c r="Y3665" i="1"/>
  <c r="X3666" i="1"/>
  <c r="Y3666" i="1"/>
  <c r="X3667" i="1"/>
  <c r="Y3667" i="1"/>
  <c r="X3668" i="1"/>
  <c r="Y3668" i="1"/>
  <c r="X3669" i="1"/>
  <c r="Y3669" i="1"/>
  <c r="X3670" i="1"/>
  <c r="Y3670" i="1"/>
  <c r="X3671" i="1"/>
  <c r="Y3671" i="1"/>
  <c r="X3672" i="1"/>
  <c r="Y3672" i="1"/>
  <c r="X3673" i="1"/>
  <c r="Y3673" i="1"/>
  <c r="X3674" i="1"/>
  <c r="Y3674" i="1"/>
  <c r="X3675" i="1"/>
  <c r="Y3675" i="1"/>
  <c r="X3676" i="1"/>
  <c r="Y3676" i="1"/>
  <c r="X3677" i="1"/>
  <c r="Y3677" i="1"/>
  <c r="X3678" i="1"/>
  <c r="Y3678" i="1"/>
  <c r="X3679" i="1"/>
  <c r="Y3679" i="1"/>
  <c r="X3680" i="1"/>
  <c r="Y3680" i="1"/>
  <c r="X3681" i="1"/>
  <c r="Y3681" i="1"/>
  <c r="X3682" i="1"/>
  <c r="Y3682" i="1"/>
  <c r="X3683" i="1"/>
  <c r="Y3683" i="1"/>
  <c r="X3684" i="1"/>
  <c r="Y3684" i="1"/>
  <c r="X3685" i="1"/>
  <c r="Y3685" i="1"/>
  <c r="X3686" i="1"/>
  <c r="Y3686" i="1"/>
  <c r="X3687" i="1"/>
  <c r="Y3687" i="1"/>
  <c r="X3688" i="1"/>
  <c r="Y3688" i="1"/>
  <c r="X3689" i="1"/>
  <c r="Y3689" i="1"/>
  <c r="X3690" i="1"/>
  <c r="Y3690" i="1"/>
  <c r="X3691" i="1"/>
  <c r="Y3691" i="1"/>
  <c r="X3692" i="1"/>
  <c r="Y3692" i="1"/>
  <c r="X3693" i="1"/>
  <c r="Y3693" i="1"/>
  <c r="X3694" i="1"/>
  <c r="Y3694" i="1"/>
  <c r="X3695" i="1"/>
  <c r="Y3695" i="1"/>
  <c r="X3696" i="1"/>
  <c r="Y3696" i="1"/>
  <c r="X3697" i="1"/>
  <c r="Y3697" i="1"/>
  <c r="X3698" i="1"/>
  <c r="Y3698" i="1"/>
  <c r="X3699" i="1"/>
  <c r="Y3699" i="1"/>
  <c r="X3700" i="1"/>
  <c r="Y3700" i="1"/>
  <c r="X3701" i="1"/>
  <c r="Y3701" i="1"/>
  <c r="X3702" i="1"/>
  <c r="Y3702" i="1"/>
  <c r="X3703" i="1"/>
  <c r="Y3703" i="1"/>
  <c r="X3704" i="1"/>
  <c r="Y3704" i="1"/>
  <c r="X3705" i="1"/>
  <c r="Y3705" i="1"/>
  <c r="X3706" i="1"/>
  <c r="Y3706" i="1"/>
  <c r="X3707" i="1"/>
  <c r="Y3707" i="1"/>
  <c r="X3708" i="1"/>
  <c r="Y3708" i="1"/>
  <c r="X3709" i="1"/>
  <c r="Y3709" i="1"/>
  <c r="X3710" i="1"/>
  <c r="Y3710" i="1"/>
  <c r="X3711" i="1"/>
  <c r="Y3711" i="1"/>
  <c r="X3712" i="1"/>
  <c r="Y3712" i="1"/>
  <c r="X3713" i="1"/>
  <c r="Y3713" i="1"/>
  <c r="X3714" i="1"/>
  <c r="Y3714" i="1"/>
  <c r="X3715" i="1"/>
  <c r="Y3715" i="1"/>
  <c r="X3716" i="1"/>
  <c r="Y3716" i="1"/>
  <c r="X3717" i="1"/>
  <c r="Y3717" i="1"/>
  <c r="X3718" i="1"/>
  <c r="Y3718" i="1"/>
  <c r="X3719" i="1"/>
  <c r="Y3719" i="1"/>
  <c r="X3720" i="1"/>
  <c r="Y3720" i="1"/>
  <c r="X3721" i="1"/>
  <c r="Y3721" i="1"/>
  <c r="X3722" i="1"/>
  <c r="Y3722" i="1"/>
  <c r="X3723" i="1"/>
  <c r="Y3723" i="1"/>
  <c r="X3724" i="1"/>
  <c r="Y3724" i="1"/>
  <c r="X3725" i="1"/>
  <c r="Y3725" i="1"/>
  <c r="X3726" i="1"/>
  <c r="Y3726" i="1"/>
  <c r="X3727" i="1"/>
  <c r="Y3727" i="1"/>
  <c r="X3728" i="1"/>
  <c r="Y3728" i="1"/>
  <c r="X3729" i="1"/>
  <c r="Y3729" i="1"/>
  <c r="X3730" i="1"/>
  <c r="Y3730" i="1"/>
  <c r="X3731" i="1"/>
  <c r="Y3731" i="1"/>
  <c r="X3732" i="1"/>
  <c r="Y3732" i="1"/>
  <c r="X3733" i="1"/>
  <c r="Y3733" i="1"/>
  <c r="X3734" i="1"/>
  <c r="Y3734" i="1"/>
  <c r="X3735" i="1"/>
  <c r="Y3735" i="1"/>
  <c r="X3736" i="1"/>
  <c r="Y3736" i="1"/>
  <c r="X3737" i="1"/>
  <c r="Y3737" i="1"/>
  <c r="X3738" i="1"/>
  <c r="Y3738" i="1"/>
  <c r="X3739" i="1"/>
  <c r="Y3739" i="1"/>
  <c r="X3740" i="1"/>
  <c r="Y3740" i="1"/>
  <c r="X3741" i="1"/>
  <c r="Y3741" i="1"/>
  <c r="X3742" i="1"/>
  <c r="Y3742" i="1"/>
  <c r="X3743" i="1"/>
  <c r="Y3743" i="1"/>
  <c r="X3744" i="1"/>
  <c r="Y3744" i="1"/>
  <c r="X3745" i="1"/>
  <c r="Y3745" i="1"/>
  <c r="X3746" i="1"/>
  <c r="Y3746" i="1"/>
  <c r="X3747" i="1"/>
  <c r="Y3747" i="1"/>
  <c r="X3748" i="1"/>
  <c r="Y3748" i="1"/>
  <c r="X3749" i="1"/>
  <c r="Y3749" i="1"/>
  <c r="X3750" i="1"/>
  <c r="Y3750" i="1"/>
  <c r="X3751" i="1"/>
  <c r="Y3751" i="1"/>
  <c r="X3752" i="1"/>
  <c r="Y3752" i="1"/>
  <c r="X3753" i="1"/>
  <c r="Y3753" i="1"/>
  <c r="X3754" i="1"/>
  <c r="Y3754" i="1"/>
  <c r="X3755" i="1"/>
  <c r="Y3755" i="1"/>
  <c r="X3756" i="1"/>
  <c r="Y3756" i="1"/>
  <c r="X3757" i="1"/>
  <c r="Y3757" i="1"/>
  <c r="X3758" i="1"/>
  <c r="Y3758" i="1"/>
  <c r="X3759" i="1"/>
  <c r="Y3759" i="1"/>
  <c r="X3760" i="1"/>
  <c r="Y3760" i="1"/>
  <c r="X3761" i="1"/>
  <c r="Y3761" i="1"/>
  <c r="X3762" i="1"/>
  <c r="Y3762" i="1"/>
  <c r="X3763" i="1"/>
  <c r="Y3763" i="1"/>
  <c r="X3764" i="1"/>
  <c r="Y3764" i="1"/>
  <c r="X3765" i="1"/>
  <c r="Y3765" i="1"/>
  <c r="X3766" i="1"/>
  <c r="Y3766" i="1"/>
  <c r="X3767" i="1"/>
  <c r="Y3767" i="1"/>
  <c r="X3768" i="1"/>
  <c r="Y3768" i="1"/>
  <c r="X3769" i="1"/>
  <c r="Y3769" i="1"/>
  <c r="X3770" i="1"/>
  <c r="Y3770" i="1"/>
  <c r="X3771" i="1"/>
  <c r="Y3771" i="1"/>
  <c r="X3772" i="1"/>
  <c r="Y3772" i="1"/>
  <c r="X3773" i="1"/>
  <c r="Y3773" i="1"/>
  <c r="X3774" i="1"/>
  <c r="Y3774" i="1"/>
  <c r="X3775" i="1"/>
  <c r="Y3775" i="1"/>
  <c r="X3776" i="1"/>
  <c r="Y3776" i="1"/>
  <c r="X3777" i="1"/>
  <c r="Y3777" i="1"/>
  <c r="X3778" i="1"/>
  <c r="Y3778" i="1"/>
  <c r="X3779" i="1"/>
  <c r="Y3779" i="1"/>
  <c r="Y3547" i="1"/>
  <c r="X3547" i="1"/>
  <c r="X3298" i="1"/>
  <c r="Y3298" i="1"/>
  <c r="X3299" i="1"/>
  <c r="Y3299" i="1"/>
  <c r="X3300" i="1"/>
  <c r="Y3300" i="1"/>
  <c r="X3301" i="1"/>
  <c r="Y3301" i="1"/>
  <c r="X3302" i="1"/>
  <c r="Y3302" i="1"/>
  <c r="X3303" i="1"/>
  <c r="Y3303" i="1"/>
  <c r="X3304" i="1"/>
  <c r="Y3304" i="1"/>
  <c r="X3305" i="1"/>
  <c r="Y3305" i="1"/>
  <c r="X3306" i="1"/>
  <c r="Y3306" i="1"/>
  <c r="X3307" i="1"/>
  <c r="Y3307" i="1"/>
  <c r="X3308" i="1"/>
  <c r="Y3308" i="1"/>
  <c r="X3309" i="1"/>
  <c r="Y3309" i="1"/>
  <c r="X3310" i="1"/>
  <c r="Y3310" i="1"/>
  <c r="X3311" i="1"/>
  <c r="Y3311" i="1"/>
  <c r="X3312" i="1"/>
  <c r="Y3312" i="1"/>
  <c r="X3313" i="1"/>
  <c r="Y3313" i="1"/>
  <c r="X3314" i="1"/>
  <c r="Y3314" i="1"/>
  <c r="X3315" i="1"/>
  <c r="Y3315" i="1"/>
  <c r="X3316" i="1"/>
  <c r="Y3316" i="1"/>
  <c r="X3317" i="1"/>
  <c r="Y3317" i="1"/>
  <c r="X3318" i="1"/>
  <c r="Y3318" i="1"/>
  <c r="X3319" i="1"/>
  <c r="Y3319" i="1"/>
  <c r="X3320" i="1"/>
  <c r="Y3320" i="1"/>
  <c r="X3321" i="1"/>
  <c r="Y3321" i="1"/>
  <c r="X3322" i="1"/>
  <c r="Y3322" i="1"/>
  <c r="X3323" i="1"/>
  <c r="Y3323" i="1"/>
  <c r="X3324" i="1"/>
  <c r="Y3324" i="1"/>
  <c r="X3325" i="1"/>
  <c r="Y3325" i="1"/>
  <c r="X3326" i="1"/>
  <c r="Y3326" i="1"/>
  <c r="X3327" i="1"/>
  <c r="Y3327" i="1"/>
  <c r="X3328" i="1"/>
  <c r="Y3328" i="1"/>
  <c r="X3329" i="1"/>
  <c r="Y3329" i="1"/>
  <c r="X3330" i="1"/>
  <c r="Y3330" i="1"/>
  <c r="X3331" i="1"/>
  <c r="Y3331" i="1"/>
  <c r="X3332" i="1"/>
  <c r="Y3332" i="1"/>
  <c r="X3333" i="1"/>
  <c r="Y3333" i="1"/>
  <c r="X3334" i="1"/>
  <c r="Y3334" i="1"/>
  <c r="X3335" i="1"/>
  <c r="Y3335" i="1"/>
  <c r="X3336" i="1"/>
  <c r="Y3336" i="1"/>
  <c r="X3337" i="1"/>
  <c r="Y3337" i="1"/>
  <c r="X3338" i="1"/>
  <c r="Y3338" i="1"/>
  <c r="X3339" i="1"/>
  <c r="Y3339" i="1"/>
  <c r="X3340" i="1"/>
  <c r="Y3340" i="1"/>
  <c r="X3341" i="1"/>
  <c r="Y3341" i="1"/>
  <c r="X3342" i="1"/>
  <c r="Y3342" i="1"/>
  <c r="X3343" i="1"/>
  <c r="Y3343" i="1"/>
  <c r="X3344" i="1"/>
  <c r="Y3344" i="1"/>
  <c r="X3345" i="1"/>
  <c r="Y3345" i="1"/>
  <c r="X3346" i="1"/>
  <c r="Y3346" i="1"/>
  <c r="X3347" i="1"/>
  <c r="Y3347" i="1"/>
  <c r="X3348" i="1"/>
  <c r="Y3348" i="1"/>
  <c r="X3349" i="1"/>
  <c r="Y3349" i="1"/>
  <c r="X3350" i="1"/>
  <c r="Y3350" i="1"/>
  <c r="X3351" i="1"/>
  <c r="Y3351" i="1"/>
  <c r="X3352" i="1"/>
  <c r="Y3352" i="1"/>
  <c r="X3353" i="1"/>
  <c r="Y3353" i="1"/>
  <c r="X3354" i="1"/>
  <c r="Y3354" i="1"/>
  <c r="X3355" i="1"/>
  <c r="Y3355" i="1"/>
  <c r="X3356" i="1"/>
  <c r="Y3356" i="1"/>
  <c r="X3357" i="1"/>
  <c r="Y3357" i="1"/>
  <c r="X3358" i="1"/>
  <c r="Y3358" i="1"/>
  <c r="X3359" i="1"/>
  <c r="Y3359" i="1"/>
  <c r="X3360" i="1"/>
  <c r="Y3360" i="1"/>
  <c r="X3361" i="1"/>
  <c r="Y3361" i="1"/>
  <c r="X3362" i="1"/>
  <c r="Y3362" i="1"/>
  <c r="X3363" i="1"/>
  <c r="Y3363" i="1"/>
  <c r="X3364" i="1"/>
  <c r="Y3364" i="1"/>
  <c r="X3365" i="1"/>
  <c r="Y3365" i="1"/>
  <c r="X3366" i="1"/>
  <c r="Y3366" i="1"/>
  <c r="X3367" i="1"/>
  <c r="Y3367" i="1"/>
  <c r="X3368" i="1"/>
  <c r="Y3368" i="1"/>
  <c r="X3369" i="1"/>
  <c r="Y3369" i="1"/>
  <c r="X3370" i="1"/>
  <c r="Y3370" i="1"/>
  <c r="X3371" i="1"/>
  <c r="Y3371" i="1"/>
  <c r="X3372" i="1"/>
  <c r="Y3372" i="1"/>
  <c r="X3373" i="1"/>
  <c r="Y3373" i="1"/>
  <c r="X3374" i="1"/>
  <c r="Y3374" i="1"/>
  <c r="X3375" i="1"/>
  <c r="Y3375" i="1"/>
  <c r="X3376" i="1"/>
  <c r="Y3376" i="1"/>
  <c r="X3377" i="1"/>
  <c r="Y3377" i="1"/>
  <c r="X3378" i="1"/>
  <c r="Y3378" i="1"/>
  <c r="X3379" i="1"/>
  <c r="Y3379" i="1"/>
  <c r="X3380" i="1"/>
  <c r="Y3380" i="1"/>
  <c r="X3381" i="1"/>
  <c r="Y3381" i="1"/>
  <c r="X3382" i="1"/>
  <c r="Y3382" i="1"/>
  <c r="X3383" i="1"/>
  <c r="Y3383" i="1"/>
  <c r="X3384" i="1"/>
  <c r="Y3384" i="1"/>
  <c r="X3385" i="1"/>
  <c r="Y3385" i="1"/>
  <c r="X3386" i="1"/>
  <c r="Y3386" i="1"/>
  <c r="X3387" i="1"/>
  <c r="Y3387" i="1"/>
  <c r="X3388" i="1"/>
  <c r="Y3388" i="1"/>
  <c r="X3389" i="1"/>
  <c r="Y3389" i="1"/>
  <c r="X3390" i="1"/>
  <c r="Y3390" i="1"/>
  <c r="X3391" i="1"/>
  <c r="Y3391" i="1"/>
  <c r="X3392" i="1"/>
  <c r="Y3392" i="1"/>
  <c r="X3393" i="1"/>
  <c r="Y3393" i="1"/>
  <c r="X3394" i="1"/>
  <c r="Y3394" i="1"/>
  <c r="X3395" i="1"/>
  <c r="Y3395" i="1"/>
  <c r="X3396" i="1"/>
  <c r="Y3396" i="1"/>
  <c r="X3397" i="1"/>
  <c r="Y3397" i="1"/>
  <c r="X3398" i="1"/>
  <c r="Y3398" i="1"/>
  <c r="X3399" i="1"/>
  <c r="Y3399" i="1"/>
  <c r="X3400" i="1"/>
  <c r="Y3400" i="1"/>
  <c r="X3401" i="1"/>
  <c r="Y3401" i="1"/>
  <c r="X3402" i="1"/>
  <c r="Y3402" i="1"/>
  <c r="X3403" i="1"/>
  <c r="Y3403" i="1"/>
  <c r="X3404" i="1"/>
  <c r="Y3404" i="1"/>
  <c r="X3405" i="1"/>
  <c r="Y3405" i="1"/>
  <c r="X3406" i="1"/>
  <c r="Y3406" i="1"/>
  <c r="X3407" i="1"/>
  <c r="Y3407" i="1"/>
  <c r="X3408" i="1"/>
  <c r="Y3408" i="1"/>
  <c r="X3409" i="1"/>
  <c r="Y3409" i="1"/>
  <c r="X3410" i="1"/>
  <c r="Y3410" i="1"/>
  <c r="X3411" i="1"/>
  <c r="Y3411" i="1"/>
  <c r="X3412" i="1"/>
  <c r="Y3412" i="1"/>
  <c r="X3413" i="1"/>
  <c r="Y3413" i="1"/>
  <c r="X3414" i="1"/>
  <c r="Y3414" i="1"/>
  <c r="X3415" i="1"/>
  <c r="Y3415" i="1"/>
  <c r="X3416" i="1"/>
  <c r="Y3416" i="1"/>
  <c r="X3417" i="1"/>
  <c r="Y3417" i="1"/>
  <c r="X3418" i="1"/>
  <c r="Y3418" i="1"/>
  <c r="X3419" i="1"/>
  <c r="Y3419" i="1"/>
  <c r="X3420" i="1"/>
  <c r="Y3420" i="1"/>
  <c r="X3421" i="1"/>
  <c r="Y3421" i="1"/>
  <c r="X3422" i="1"/>
  <c r="Y3422" i="1"/>
  <c r="X3423" i="1"/>
  <c r="Y3423" i="1"/>
  <c r="X3424" i="1"/>
  <c r="Y3424" i="1"/>
  <c r="X3425" i="1"/>
  <c r="Y3425" i="1"/>
  <c r="X3426" i="1"/>
  <c r="Y3426" i="1"/>
  <c r="X3427" i="1"/>
  <c r="Y3427" i="1"/>
  <c r="X3428" i="1"/>
  <c r="Y3428" i="1"/>
  <c r="X3429" i="1"/>
  <c r="Y3429" i="1"/>
  <c r="X3430" i="1"/>
  <c r="Y3430" i="1"/>
  <c r="X3431" i="1"/>
  <c r="Y3431" i="1"/>
  <c r="X3432" i="1"/>
  <c r="Y3432" i="1"/>
  <c r="X3433" i="1"/>
  <c r="Y3433" i="1"/>
  <c r="X3434" i="1"/>
  <c r="Y3434" i="1"/>
  <c r="X3435" i="1"/>
  <c r="Y3435" i="1"/>
  <c r="X3436" i="1"/>
  <c r="Y3436" i="1"/>
  <c r="X3437" i="1"/>
  <c r="Y3437" i="1"/>
  <c r="X3438" i="1"/>
  <c r="Y3438" i="1"/>
  <c r="X3439" i="1"/>
  <c r="Y3439" i="1"/>
  <c r="X3440" i="1"/>
  <c r="Y3440" i="1"/>
  <c r="X3441" i="1"/>
  <c r="Y3441" i="1"/>
  <c r="X3442" i="1"/>
  <c r="Y3442" i="1"/>
  <c r="X3443" i="1"/>
  <c r="Y3443" i="1"/>
  <c r="X3444" i="1"/>
  <c r="Y3444" i="1"/>
  <c r="X3445" i="1"/>
  <c r="Y3445" i="1"/>
  <c r="X3446" i="1"/>
  <c r="Y3446" i="1"/>
  <c r="X3447" i="1"/>
  <c r="Y3447" i="1"/>
  <c r="X3448" i="1"/>
  <c r="Y3448" i="1"/>
  <c r="X3449" i="1"/>
  <c r="Y3449" i="1"/>
  <c r="X3450" i="1"/>
  <c r="Y3450" i="1"/>
  <c r="X3451" i="1"/>
  <c r="Y3451" i="1"/>
  <c r="X3452" i="1"/>
  <c r="Y3452" i="1"/>
  <c r="X3453" i="1"/>
  <c r="Y3453" i="1"/>
  <c r="X3454" i="1"/>
  <c r="Y3454" i="1"/>
  <c r="X3455" i="1"/>
  <c r="Y3455" i="1"/>
  <c r="X3456" i="1"/>
  <c r="Y3456" i="1"/>
  <c r="X3457" i="1"/>
  <c r="Y3457" i="1"/>
  <c r="X3458" i="1"/>
  <c r="Y3458" i="1"/>
  <c r="X3459" i="1"/>
  <c r="Y3459" i="1"/>
  <c r="X3460" i="1"/>
  <c r="Y3460" i="1"/>
  <c r="X3461" i="1"/>
  <c r="Y3461" i="1"/>
  <c r="X3462" i="1"/>
  <c r="Y3462" i="1"/>
  <c r="X3463" i="1"/>
  <c r="Y3463" i="1"/>
  <c r="X3464" i="1"/>
  <c r="Y3464" i="1"/>
  <c r="X3465" i="1"/>
  <c r="Y3465" i="1"/>
  <c r="X3466" i="1"/>
  <c r="Y3466" i="1"/>
  <c r="X3467" i="1"/>
  <c r="Y3467" i="1"/>
  <c r="X3468" i="1"/>
  <c r="Y3468" i="1"/>
  <c r="X3469" i="1"/>
  <c r="Y3469" i="1"/>
  <c r="X3470" i="1"/>
  <c r="Y3470" i="1"/>
  <c r="X3471" i="1"/>
  <c r="Y3471" i="1"/>
  <c r="X3472" i="1"/>
  <c r="Y3472" i="1"/>
  <c r="X3473" i="1"/>
  <c r="Y3473" i="1"/>
  <c r="X3474" i="1"/>
  <c r="Y3474" i="1"/>
  <c r="X3475" i="1"/>
  <c r="Y3475" i="1"/>
  <c r="X3476" i="1"/>
  <c r="Y3476" i="1"/>
  <c r="X3477" i="1"/>
  <c r="Y3477" i="1"/>
  <c r="X3478" i="1"/>
  <c r="Y3478" i="1"/>
  <c r="X3479" i="1"/>
  <c r="Y3479" i="1"/>
  <c r="X3480" i="1"/>
  <c r="Y3480" i="1"/>
  <c r="X3481" i="1"/>
  <c r="Y3481" i="1"/>
  <c r="X3482" i="1"/>
  <c r="Y3482" i="1"/>
  <c r="X3483" i="1"/>
  <c r="Y3483" i="1"/>
  <c r="X3484" i="1"/>
  <c r="Y3484" i="1"/>
  <c r="X3485" i="1"/>
  <c r="Y3485" i="1"/>
  <c r="X3486" i="1"/>
  <c r="Y3486" i="1"/>
  <c r="X3487" i="1"/>
  <c r="Y3487" i="1"/>
  <c r="X3488" i="1"/>
  <c r="Y3488" i="1"/>
  <c r="X3489" i="1"/>
  <c r="Y3489" i="1"/>
  <c r="X3490" i="1"/>
  <c r="Y3490" i="1"/>
  <c r="X3491" i="1"/>
  <c r="Y3491" i="1"/>
  <c r="X3492" i="1"/>
  <c r="Y3492" i="1"/>
  <c r="X3493" i="1"/>
  <c r="Y3493" i="1"/>
  <c r="X3494" i="1"/>
  <c r="Y3494" i="1"/>
  <c r="X3495" i="1"/>
  <c r="Y3495" i="1"/>
  <c r="X3496" i="1"/>
  <c r="Y3496" i="1"/>
  <c r="X3497" i="1"/>
  <c r="Y3497" i="1"/>
  <c r="X3498" i="1"/>
  <c r="Y3498" i="1"/>
  <c r="X3499" i="1"/>
  <c r="Y3499" i="1"/>
  <c r="X3500" i="1"/>
  <c r="Y3500" i="1"/>
  <c r="X3501" i="1"/>
  <c r="Y3501" i="1"/>
  <c r="X3502" i="1"/>
  <c r="Y3502" i="1"/>
  <c r="X3503" i="1"/>
  <c r="Y3503" i="1"/>
  <c r="X3504" i="1"/>
  <c r="Y3504" i="1"/>
  <c r="X3505" i="1"/>
  <c r="Y3505" i="1"/>
  <c r="X3506" i="1"/>
  <c r="Y3506" i="1"/>
  <c r="X3507" i="1"/>
  <c r="Y3507" i="1"/>
  <c r="X3508" i="1"/>
  <c r="Y3508" i="1"/>
  <c r="X3509" i="1"/>
  <c r="Y3509" i="1"/>
  <c r="X3510" i="1"/>
  <c r="Y3510" i="1"/>
  <c r="X3511" i="1"/>
  <c r="Y3511" i="1"/>
  <c r="X3512" i="1"/>
  <c r="Y3512" i="1"/>
  <c r="X3513" i="1"/>
  <c r="Y3513" i="1"/>
  <c r="X3514" i="1"/>
  <c r="Y3514" i="1"/>
  <c r="X3515" i="1"/>
  <c r="Y3515" i="1"/>
  <c r="X3516" i="1"/>
  <c r="Y3516" i="1"/>
  <c r="X3517" i="1"/>
  <c r="Y3517" i="1"/>
  <c r="X3518" i="1"/>
  <c r="Y3518" i="1"/>
  <c r="X3519" i="1"/>
  <c r="Y3519" i="1"/>
  <c r="X3520" i="1"/>
  <c r="Y3520" i="1"/>
  <c r="X3521" i="1"/>
  <c r="Y3521" i="1"/>
  <c r="X3522" i="1"/>
  <c r="Y3522" i="1"/>
  <c r="X3523" i="1"/>
  <c r="Y3523" i="1"/>
  <c r="X3524" i="1"/>
  <c r="Y3524" i="1"/>
  <c r="X3525" i="1"/>
  <c r="Y3525" i="1"/>
  <c r="X3526" i="1"/>
  <c r="Y3526" i="1"/>
  <c r="X3527" i="1"/>
  <c r="Y3527" i="1"/>
  <c r="X3528" i="1"/>
  <c r="Y3528" i="1"/>
  <c r="X3529" i="1"/>
  <c r="Y3529" i="1"/>
  <c r="X3530" i="1"/>
  <c r="Y3530" i="1"/>
  <c r="X3531" i="1"/>
  <c r="Y3531" i="1"/>
  <c r="X3532" i="1"/>
  <c r="Y3532" i="1"/>
  <c r="X3533" i="1"/>
  <c r="Y3533" i="1"/>
  <c r="X3534" i="1"/>
  <c r="Y3534" i="1"/>
  <c r="X3535" i="1"/>
  <c r="Y3535" i="1"/>
  <c r="X3536" i="1"/>
  <c r="Y3536" i="1"/>
  <c r="X3537" i="1"/>
  <c r="Y3537" i="1"/>
  <c r="X3538" i="1"/>
  <c r="Y3538" i="1"/>
  <c r="X3539" i="1"/>
  <c r="Y3539" i="1"/>
  <c r="X3540" i="1"/>
  <c r="Y3540" i="1"/>
  <c r="X3541" i="1"/>
  <c r="Y3541" i="1"/>
  <c r="X3542" i="1"/>
  <c r="Y3542" i="1"/>
  <c r="X3543" i="1"/>
  <c r="Y3543" i="1"/>
  <c r="X3544" i="1"/>
  <c r="Y3544" i="1"/>
  <c r="X3545" i="1"/>
  <c r="Y3545" i="1"/>
  <c r="X3546" i="1"/>
  <c r="Y3546" i="1"/>
  <c r="Y3297" i="1"/>
  <c r="X3297" i="1"/>
  <c r="X3048" i="1"/>
  <c r="Y3048" i="1"/>
  <c r="X3049" i="1"/>
  <c r="Y3049" i="1"/>
  <c r="X3050" i="1"/>
  <c r="Y3050" i="1"/>
  <c r="X3051" i="1"/>
  <c r="Y3051" i="1"/>
  <c r="X3052" i="1"/>
  <c r="Y3052" i="1"/>
  <c r="X3053" i="1"/>
  <c r="Y3053" i="1"/>
  <c r="X3054" i="1"/>
  <c r="Y3054" i="1"/>
  <c r="X3055" i="1"/>
  <c r="Y3055" i="1"/>
  <c r="X3056" i="1"/>
  <c r="Y3056" i="1"/>
  <c r="X3057" i="1"/>
  <c r="Y3057" i="1"/>
  <c r="X3058" i="1"/>
  <c r="Y3058" i="1"/>
  <c r="X3059" i="1"/>
  <c r="Y3059" i="1"/>
  <c r="X3060" i="1"/>
  <c r="Y3060" i="1"/>
  <c r="X3061" i="1"/>
  <c r="Y3061" i="1"/>
  <c r="X3062" i="1"/>
  <c r="Y3062" i="1"/>
  <c r="X3063" i="1"/>
  <c r="Y3063" i="1"/>
  <c r="X3064" i="1"/>
  <c r="Y3064" i="1"/>
  <c r="X3065" i="1"/>
  <c r="Y3065" i="1"/>
  <c r="X3066" i="1"/>
  <c r="Y3066" i="1"/>
  <c r="X3067" i="1"/>
  <c r="Y3067" i="1"/>
  <c r="X3068" i="1"/>
  <c r="Y3068" i="1"/>
  <c r="X3069" i="1"/>
  <c r="Y3069" i="1"/>
  <c r="X3070" i="1"/>
  <c r="Y3070" i="1"/>
  <c r="X3071" i="1"/>
  <c r="Y3071" i="1"/>
  <c r="X3072" i="1"/>
  <c r="Y3072" i="1"/>
  <c r="X3073" i="1"/>
  <c r="Y3073" i="1"/>
  <c r="X3074" i="1"/>
  <c r="Y3074" i="1"/>
  <c r="X3075" i="1"/>
  <c r="Y3075" i="1"/>
  <c r="X3076" i="1"/>
  <c r="Y3076" i="1"/>
  <c r="X3077" i="1"/>
  <c r="Y3077" i="1"/>
  <c r="X3078" i="1"/>
  <c r="Y3078" i="1"/>
  <c r="X3079" i="1"/>
  <c r="Y3079" i="1"/>
  <c r="X3080" i="1"/>
  <c r="Y3080" i="1"/>
  <c r="X3081" i="1"/>
  <c r="Y3081" i="1"/>
  <c r="X3082" i="1"/>
  <c r="Y3082" i="1"/>
  <c r="X3083" i="1"/>
  <c r="Y3083" i="1"/>
  <c r="X3084" i="1"/>
  <c r="Y3084" i="1"/>
  <c r="X3085" i="1"/>
  <c r="Y3085" i="1"/>
  <c r="X3086" i="1"/>
  <c r="Y3086" i="1"/>
  <c r="X3087" i="1"/>
  <c r="Y3087" i="1"/>
  <c r="X3088" i="1"/>
  <c r="Y3088" i="1"/>
  <c r="X3089" i="1"/>
  <c r="Y3089" i="1"/>
  <c r="X3090" i="1"/>
  <c r="Y3090" i="1"/>
  <c r="X3091" i="1"/>
  <c r="Y3091" i="1"/>
  <c r="X3092" i="1"/>
  <c r="Y3092" i="1"/>
  <c r="X3093" i="1"/>
  <c r="Y3093" i="1"/>
  <c r="X3094" i="1"/>
  <c r="Y3094" i="1"/>
  <c r="X3095" i="1"/>
  <c r="Y3095" i="1"/>
  <c r="X3096" i="1"/>
  <c r="Y3096" i="1"/>
  <c r="X3097" i="1"/>
  <c r="Y3097" i="1"/>
  <c r="X3098" i="1"/>
  <c r="Y3098" i="1"/>
  <c r="X3099" i="1"/>
  <c r="Y3099" i="1"/>
  <c r="X3100" i="1"/>
  <c r="Y3100" i="1"/>
  <c r="X3101" i="1"/>
  <c r="Y3101" i="1"/>
  <c r="X3102" i="1"/>
  <c r="Y3102" i="1"/>
  <c r="X3103" i="1"/>
  <c r="Y3103" i="1"/>
  <c r="X3104" i="1"/>
  <c r="Y3104" i="1"/>
  <c r="X3105" i="1"/>
  <c r="Y3105" i="1"/>
  <c r="X3106" i="1"/>
  <c r="Y3106" i="1"/>
  <c r="X3107" i="1"/>
  <c r="Y3107" i="1"/>
  <c r="X3108" i="1"/>
  <c r="Y3108" i="1"/>
  <c r="X3109" i="1"/>
  <c r="Y3109" i="1"/>
  <c r="X3110" i="1"/>
  <c r="Y3110" i="1"/>
  <c r="X3111" i="1"/>
  <c r="Y3111" i="1"/>
  <c r="X3112" i="1"/>
  <c r="Y3112" i="1"/>
  <c r="X3113" i="1"/>
  <c r="Y3113" i="1"/>
  <c r="X3114" i="1"/>
  <c r="Y3114" i="1"/>
  <c r="X3115" i="1"/>
  <c r="Y3115" i="1"/>
  <c r="X3116" i="1"/>
  <c r="Y3116" i="1"/>
  <c r="X3117" i="1"/>
  <c r="Y3117" i="1"/>
  <c r="X3118" i="1"/>
  <c r="Y3118" i="1"/>
  <c r="X3119" i="1"/>
  <c r="Y3119" i="1"/>
  <c r="X3120" i="1"/>
  <c r="Y3120" i="1"/>
  <c r="X3121" i="1"/>
  <c r="Y3121" i="1"/>
  <c r="X3122" i="1"/>
  <c r="Y3122" i="1"/>
  <c r="X3123" i="1"/>
  <c r="Y3123" i="1"/>
  <c r="X3124" i="1"/>
  <c r="Y3124" i="1"/>
  <c r="X3125" i="1"/>
  <c r="Y3125" i="1"/>
  <c r="X3126" i="1"/>
  <c r="Y3126" i="1"/>
  <c r="X3127" i="1"/>
  <c r="Y3127" i="1"/>
  <c r="X3128" i="1"/>
  <c r="Y3128" i="1"/>
  <c r="X3129" i="1"/>
  <c r="Y3129" i="1"/>
  <c r="X3130" i="1"/>
  <c r="Y3130" i="1"/>
  <c r="X3131" i="1"/>
  <c r="Y3131" i="1"/>
  <c r="X3132" i="1"/>
  <c r="Y3132" i="1"/>
  <c r="X3133" i="1"/>
  <c r="Y3133" i="1"/>
  <c r="X3134" i="1"/>
  <c r="Y3134" i="1"/>
  <c r="X3135" i="1"/>
  <c r="Y3135" i="1"/>
  <c r="X3136" i="1"/>
  <c r="Y3136" i="1"/>
  <c r="X3137" i="1"/>
  <c r="Y3137" i="1"/>
  <c r="X3138" i="1"/>
  <c r="Y3138" i="1"/>
  <c r="X3139" i="1"/>
  <c r="Y3139" i="1"/>
  <c r="X3140" i="1"/>
  <c r="Y3140" i="1"/>
  <c r="X3141" i="1"/>
  <c r="Y3141" i="1"/>
  <c r="X3142" i="1"/>
  <c r="Y3142" i="1"/>
  <c r="X3143" i="1"/>
  <c r="Y3143" i="1"/>
  <c r="X3144" i="1"/>
  <c r="Y3144" i="1"/>
  <c r="X3145" i="1"/>
  <c r="Y3145" i="1"/>
  <c r="X3146" i="1"/>
  <c r="Y3146" i="1"/>
  <c r="X3147" i="1"/>
  <c r="Y3147" i="1"/>
  <c r="X3148" i="1"/>
  <c r="Y3148" i="1"/>
  <c r="X3149" i="1"/>
  <c r="Y3149" i="1"/>
  <c r="X3150" i="1"/>
  <c r="Y3150" i="1"/>
  <c r="X3151" i="1"/>
  <c r="Y3151" i="1"/>
  <c r="X3152" i="1"/>
  <c r="Y3152" i="1"/>
  <c r="X3153" i="1"/>
  <c r="Y3153" i="1"/>
  <c r="X3154" i="1"/>
  <c r="Y3154" i="1"/>
  <c r="X3155" i="1"/>
  <c r="Y3155" i="1"/>
  <c r="X3156" i="1"/>
  <c r="Y3156" i="1"/>
  <c r="X3157" i="1"/>
  <c r="Y3157" i="1"/>
  <c r="X3158" i="1"/>
  <c r="Y3158" i="1"/>
  <c r="X3159" i="1"/>
  <c r="Y3159" i="1"/>
  <c r="X3160" i="1"/>
  <c r="Y3160" i="1"/>
  <c r="X3161" i="1"/>
  <c r="Y3161" i="1"/>
  <c r="X3162" i="1"/>
  <c r="Y3162" i="1"/>
  <c r="X3163" i="1"/>
  <c r="Y3163" i="1"/>
  <c r="X3164" i="1"/>
  <c r="Y3164" i="1"/>
  <c r="X3165" i="1"/>
  <c r="Y3165" i="1"/>
  <c r="X3166" i="1"/>
  <c r="Y3166" i="1"/>
  <c r="X3167" i="1"/>
  <c r="Y3167" i="1"/>
  <c r="X3168" i="1"/>
  <c r="Y3168" i="1"/>
  <c r="X3169" i="1"/>
  <c r="Y3169" i="1"/>
  <c r="X3170" i="1"/>
  <c r="Y3170" i="1"/>
  <c r="X3171" i="1"/>
  <c r="Y3171" i="1"/>
  <c r="X3172" i="1"/>
  <c r="Y3172" i="1"/>
  <c r="X3173" i="1"/>
  <c r="Y3173" i="1"/>
  <c r="X3174" i="1"/>
  <c r="Y3174" i="1"/>
  <c r="X3175" i="1"/>
  <c r="Y3175" i="1"/>
  <c r="X3176" i="1"/>
  <c r="Y3176" i="1"/>
  <c r="X3177" i="1"/>
  <c r="Y3177" i="1"/>
  <c r="X3178" i="1"/>
  <c r="Y3178" i="1"/>
  <c r="X3179" i="1"/>
  <c r="Y3179" i="1"/>
  <c r="X3180" i="1"/>
  <c r="Y3180" i="1"/>
  <c r="X3181" i="1"/>
  <c r="Y3181" i="1"/>
  <c r="X3182" i="1"/>
  <c r="Y3182" i="1"/>
  <c r="X3183" i="1"/>
  <c r="Y3183" i="1"/>
  <c r="X3184" i="1"/>
  <c r="Y3184" i="1"/>
  <c r="X3185" i="1"/>
  <c r="Y3185" i="1"/>
  <c r="X3186" i="1"/>
  <c r="Y3186" i="1"/>
  <c r="X3187" i="1"/>
  <c r="Y3187" i="1"/>
  <c r="X3188" i="1"/>
  <c r="Y3188" i="1"/>
  <c r="X3189" i="1"/>
  <c r="Y3189" i="1"/>
  <c r="X3190" i="1"/>
  <c r="Y3190" i="1"/>
  <c r="X3191" i="1"/>
  <c r="Y3191" i="1"/>
  <c r="X3192" i="1"/>
  <c r="Y3192" i="1"/>
  <c r="X3193" i="1"/>
  <c r="Y3193" i="1"/>
  <c r="X3194" i="1"/>
  <c r="Y3194" i="1"/>
  <c r="X3195" i="1"/>
  <c r="Y3195" i="1"/>
  <c r="X3196" i="1"/>
  <c r="Y3196" i="1"/>
  <c r="X3197" i="1"/>
  <c r="Y3197" i="1"/>
  <c r="X3198" i="1"/>
  <c r="Y3198" i="1"/>
  <c r="X3199" i="1"/>
  <c r="Y3199" i="1"/>
  <c r="X3200" i="1"/>
  <c r="Y3200" i="1"/>
  <c r="X3201" i="1"/>
  <c r="Y3201" i="1"/>
  <c r="X3202" i="1"/>
  <c r="Y3202" i="1"/>
  <c r="X3203" i="1"/>
  <c r="Y3203" i="1"/>
  <c r="X3204" i="1"/>
  <c r="Y3204" i="1"/>
  <c r="X3205" i="1"/>
  <c r="Y3205" i="1"/>
  <c r="X3206" i="1"/>
  <c r="Y3206" i="1"/>
  <c r="X3207" i="1"/>
  <c r="Y3207" i="1"/>
  <c r="X3208" i="1"/>
  <c r="Y3208" i="1"/>
  <c r="X3209" i="1"/>
  <c r="Y3209" i="1"/>
  <c r="X3210" i="1"/>
  <c r="Y3210" i="1"/>
  <c r="X3211" i="1"/>
  <c r="Y3211" i="1"/>
  <c r="X3212" i="1"/>
  <c r="Y3212" i="1"/>
  <c r="X3213" i="1"/>
  <c r="Y3213" i="1"/>
  <c r="X3214" i="1"/>
  <c r="Y3214" i="1"/>
  <c r="X3215" i="1"/>
  <c r="Y3215" i="1"/>
  <c r="X3216" i="1"/>
  <c r="Y3216" i="1"/>
  <c r="X3217" i="1"/>
  <c r="Y3217" i="1"/>
  <c r="X3218" i="1"/>
  <c r="Y3218" i="1"/>
  <c r="X3219" i="1"/>
  <c r="Y3219" i="1"/>
  <c r="X3220" i="1"/>
  <c r="Y3220" i="1"/>
  <c r="X3221" i="1"/>
  <c r="Y3221" i="1"/>
  <c r="X3222" i="1"/>
  <c r="Y3222" i="1"/>
  <c r="X3223" i="1"/>
  <c r="Y3223" i="1"/>
  <c r="X3224" i="1"/>
  <c r="Y3224" i="1"/>
  <c r="X3225" i="1"/>
  <c r="Y3225" i="1"/>
  <c r="X3226" i="1"/>
  <c r="Y3226" i="1"/>
  <c r="X3227" i="1"/>
  <c r="Y3227" i="1"/>
  <c r="X3228" i="1"/>
  <c r="Y3228" i="1"/>
  <c r="X3229" i="1"/>
  <c r="Y3229" i="1"/>
  <c r="X3230" i="1"/>
  <c r="Y3230" i="1"/>
  <c r="X3231" i="1"/>
  <c r="Y3231" i="1"/>
  <c r="X3232" i="1"/>
  <c r="Y3232" i="1"/>
  <c r="X3233" i="1"/>
  <c r="Y3233" i="1"/>
  <c r="X3234" i="1"/>
  <c r="Y3234" i="1"/>
  <c r="X3235" i="1"/>
  <c r="Y3235" i="1"/>
  <c r="X3236" i="1"/>
  <c r="Y3236" i="1"/>
  <c r="X3237" i="1"/>
  <c r="Y3237" i="1"/>
  <c r="X3238" i="1"/>
  <c r="Y3238" i="1"/>
  <c r="X3239" i="1"/>
  <c r="Y3239" i="1"/>
  <c r="X3240" i="1"/>
  <c r="Y3240" i="1"/>
  <c r="X3241" i="1"/>
  <c r="Y3241" i="1"/>
  <c r="X3242" i="1"/>
  <c r="Y3242" i="1"/>
  <c r="X3243" i="1"/>
  <c r="Y3243" i="1"/>
  <c r="X3244" i="1"/>
  <c r="Y3244" i="1"/>
  <c r="X3245" i="1"/>
  <c r="Y3245" i="1"/>
  <c r="X3246" i="1"/>
  <c r="Y3246" i="1"/>
  <c r="X3247" i="1"/>
  <c r="Y3247" i="1"/>
  <c r="X3248" i="1"/>
  <c r="Y3248" i="1"/>
  <c r="X3249" i="1"/>
  <c r="Y3249" i="1"/>
  <c r="X3250" i="1"/>
  <c r="Y3250" i="1"/>
  <c r="X3251" i="1"/>
  <c r="Y3251" i="1"/>
  <c r="X3252" i="1"/>
  <c r="Y3252" i="1"/>
  <c r="X3253" i="1"/>
  <c r="Y3253" i="1"/>
  <c r="X3254" i="1"/>
  <c r="Y3254" i="1"/>
  <c r="X3255" i="1"/>
  <c r="Y3255" i="1"/>
  <c r="X3256" i="1"/>
  <c r="Y3256" i="1"/>
  <c r="X3257" i="1"/>
  <c r="Y3257" i="1"/>
  <c r="X3258" i="1"/>
  <c r="Y3258" i="1"/>
  <c r="X3259" i="1"/>
  <c r="Y3259" i="1"/>
  <c r="X3260" i="1"/>
  <c r="Y3260" i="1"/>
  <c r="X3261" i="1"/>
  <c r="Y3261" i="1"/>
  <c r="X3262" i="1"/>
  <c r="Y3262" i="1"/>
  <c r="X3263" i="1"/>
  <c r="Y3263" i="1"/>
  <c r="X3264" i="1"/>
  <c r="Y3264" i="1"/>
  <c r="X3265" i="1"/>
  <c r="Y3265" i="1"/>
  <c r="X3266" i="1"/>
  <c r="Y3266" i="1"/>
  <c r="X3267" i="1"/>
  <c r="Y3267" i="1"/>
  <c r="X3268" i="1"/>
  <c r="Y3268" i="1"/>
  <c r="X3269" i="1"/>
  <c r="Y3269" i="1"/>
  <c r="X3270" i="1"/>
  <c r="Y3270" i="1"/>
  <c r="X3271" i="1"/>
  <c r="Y3271" i="1"/>
  <c r="X3272" i="1"/>
  <c r="Y3272" i="1"/>
  <c r="X3273" i="1"/>
  <c r="Y3273" i="1"/>
  <c r="X3274" i="1"/>
  <c r="Y3274" i="1"/>
  <c r="X3275" i="1"/>
  <c r="Y3275" i="1"/>
  <c r="X3276" i="1"/>
  <c r="Y3276" i="1"/>
  <c r="X3277" i="1"/>
  <c r="Y3277" i="1"/>
  <c r="X3278" i="1"/>
  <c r="Y3278" i="1"/>
  <c r="X3279" i="1"/>
  <c r="Y3279" i="1"/>
  <c r="X3280" i="1"/>
  <c r="Y3280" i="1"/>
  <c r="X3281" i="1"/>
  <c r="Y3281" i="1"/>
  <c r="X3282" i="1"/>
  <c r="Y3282" i="1"/>
  <c r="X3283" i="1"/>
  <c r="Y3283" i="1"/>
  <c r="X3284" i="1"/>
  <c r="Y3284" i="1"/>
  <c r="X3285" i="1"/>
  <c r="Y3285" i="1"/>
  <c r="X3286" i="1"/>
  <c r="Y3286" i="1"/>
  <c r="X3287" i="1"/>
  <c r="Y3287" i="1"/>
  <c r="X3288" i="1"/>
  <c r="Y3288" i="1"/>
  <c r="X3289" i="1"/>
  <c r="Y3289" i="1"/>
  <c r="X3290" i="1"/>
  <c r="Y3290" i="1"/>
  <c r="X3291" i="1"/>
  <c r="Y3291" i="1"/>
  <c r="X3292" i="1"/>
  <c r="Y3292" i="1"/>
  <c r="X3293" i="1"/>
  <c r="Y3293" i="1"/>
  <c r="X3294" i="1"/>
  <c r="Y3294" i="1"/>
  <c r="X3295" i="1"/>
  <c r="Y3295" i="1"/>
  <c r="X3296" i="1"/>
  <c r="Y3296" i="1"/>
  <c r="Y3047" i="1"/>
  <c r="X3047" i="1"/>
  <c r="X2785" i="1"/>
  <c r="Y2785" i="1"/>
  <c r="X2786" i="1"/>
  <c r="Y2786" i="1"/>
  <c r="X2787" i="1"/>
  <c r="Y2787" i="1"/>
  <c r="X2788" i="1"/>
  <c r="Y2788" i="1"/>
  <c r="X2789" i="1"/>
  <c r="Y2789" i="1"/>
  <c r="X2790" i="1"/>
  <c r="Y2790" i="1"/>
  <c r="X2791" i="1"/>
  <c r="Y2791" i="1"/>
  <c r="X2792" i="1"/>
  <c r="Y2792" i="1"/>
  <c r="X2793" i="1"/>
  <c r="Y2793" i="1"/>
  <c r="X2794" i="1"/>
  <c r="Y2794" i="1"/>
  <c r="X2795" i="1"/>
  <c r="Y2795" i="1"/>
  <c r="X2796" i="1"/>
  <c r="Y2796" i="1"/>
  <c r="X2797" i="1"/>
  <c r="Y2797" i="1"/>
  <c r="X2798" i="1"/>
  <c r="Y2798" i="1"/>
  <c r="X2799" i="1"/>
  <c r="Y2799" i="1"/>
  <c r="X2800" i="1"/>
  <c r="Y2800" i="1"/>
  <c r="X2801" i="1"/>
  <c r="Y2801" i="1"/>
  <c r="X2802" i="1"/>
  <c r="Y2802" i="1"/>
  <c r="X2803" i="1"/>
  <c r="Y2803" i="1"/>
  <c r="X2804" i="1"/>
  <c r="Y2804" i="1"/>
  <c r="X2805" i="1"/>
  <c r="Y2805" i="1"/>
  <c r="X2806" i="1"/>
  <c r="Y2806" i="1"/>
  <c r="X2807" i="1"/>
  <c r="Y2807" i="1"/>
  <c r="X2808" i="1"/>
  <c r="Y2808" i="1"/>
  <c r="X2809" i="1"/>
  <c r="Y2809" i="1"/>
  <c r="X2810" i="1"/>
  <c r="Y2810" i="1"/>
  <c r="X2811" i="1"/>
  <c r="Y2811" i="1"/>
  <c r="X2812" i="1"/>
  <c r="Y2812" i="1"/>
  <c r="X2813" i="1"/>
  <c r="Y2813" i="1"/>
  <c r="X2814" i="1"/>
  <c r="Y2814" i="1"/>
  <c r="X2815" i="1"/>
  <c r="Y2815" i="1"/>
  <c r="X2816" i="1"/>
  <c r="Y2816" i="1"/>
  <c r="X2817" i="1"/>
  <c r="Y2817" i="1"/>
  <c r="X2818" i="1"/>
  <c r="Y2818" i="1"/>
  <c r="X2819" i="1"/>
  <c r="Y2819" i="1"/>
  <c r="X2820" i="1"/>
  <c r="Y2820" i="1"/>
  <c r="X2821" i="1"/>
  <c r="Y2821" i="1"/>
  <c r="X2822" i="1"/>
  <c r="Y2822" i="1"/>
  <c r="X2823" i="1"/>
  <c r="Y2823" i="1"/>
  <c r="X2824" i="1"/>
  <c r="Y2824" i="1"/>
  <c r="X2825" i="1"/>
  <c r="Y2825" i="1"/>
  <c r="X2826" i="1"/>
  <c r="Y2826" i="1"/>
  <c r="X2827" i="1"/>
  <c r="Y2827" i="1"/>
  <c r="X2828" i="1"/>
  <c r="Y2828" i="1"/>
  <c r="X2829" i="1"/>
  <c r="Y2829" i="1"/>
  <c r="X2830" i="1"/>
  <c r="Y2830" i="1"/>
  <c r="X2831" i="1"/>
  <c r="Y2831" i="1"/>
  <c r="X2832" i="1"/>
  <c r="Y2832" i="1"/>
  <c r="X2833" i="1"/>
  <c r="Y2833" i="1"/>
  <c r="X2834" i="1"/>
  <c r="Y2834" i="1"/>
  <c r="X2835" i="1"/>
  <c r="Y2835" i="1"/>
  <c r="X2836" i="1"/>
  <c r="Y2836" i="1"/>
  <c r="X2837" i="1"/>
  <c r="Y2837" i="1"/>
  <c r="X2838" i="1"/>
  <c r="Y2838" i="1"/>
  <c r="X2839" i="1"/>
  <c r="Y2839" i="1"/>
  <c r="X2840" i="1"/>
  <c r="Y2840" i="1"/>
  <c r="X2841" i="1"/>
  <c r="Y2841" i="1"/>
  <c r="X2842" i="1"/>
  <c r="Y2842" i="1"/>
  <c r="X2843" i="1"/>
  <c r="Y2843" i="1"/>
  <c r="X2844" i="1"/>
  <c r="Y2844" i="1"/>
  <c r="X2845" i="1"/>
  <c r="Y2845" i="1"/>
  <c r="X2846" i="1"/>
  <c r="Y2846" i="1"/>
  <c r="X2847" i="1"/>
  <c r="Y2847" i="1"/>
  <c r="X2848" i="1"/>
  <c r="Y2848" i="1"/>
  <c r="X2849" i="1"/>
  <c r="Y2849" i="1"/>
  <c r="X2850" i="1"/>
  <c r="Y2850" i="1"/>
  <c r="X2851" i="1"/>
  <c r="Y2851" i="1"/>
  <c r="X2852" i="1"/>
  <c r="Y2852" i="1"/>
  <c r="X2853" i="1"/>
  <c r="Y2853" i="1"/>
  <c r="X2854" i="1"/>
  <c r="Y2854" i="1"/>
  <c r="X2855" i="1"/>
  <c r="Y2855" i="1"/>
  <c r="X2856" i="1"/>
  <c r="Y2856" i="1"/>
  <c r="X2857" i="1"/>
  <c r="Y2857" i="1"/>
  <c r="X2858" i="1"/>
  <c r="Y2858" i="1"/>
  <c r="X2859" i="1"/>
  <c r="Y2859" i="1"/>
  <c r="X2860" i="1"/>
  <c r="Y2860" i="1"/>
  <c r="X2861" i="1"/>
  <c r="Y2861" i="1"/>
  <c r="X2862" i="1"/>
  <c r="Y2862" i="1"/>
  <c r="X2863" i="1"/>
  <c r="Y2863" i="1"/>
  <c r="X2864" i="1"/>
  <c r="Y2864" i="1"/>
  <c r="X2865" i="1"/>
  <c r="Y2865" i="1"/>
  <c r="X2866" i="1"/>
  <c r="Y2866" i="1"/>
  <c r="X2867" i="1"/>
  <c r="Y2867" i="1"/>
  <c r="X2868" i="1"/>
  <c r="Y2868" i="1"/>
  <c r="X2869" i="1"/>
  <c r="Y2869" i="1"/>
  <c r="X2870" i="1"/>
  <c r="Y2870" i="1"/>
  <c r="X2871" i="1"/>
  <c r="Y2871" i="1"/>
  <c r="X2872" i="1"/>
  <c r="Y2872" i="1"/>
  <c r="X2873" i="1"/>
  <c r="Y2873" i="1"/>
  <c r="X2874" i="1"/>
  <c r="Y2874" i="1"/>
  <c r="X2875" i="1"/>
  <c r="Y2875" i="1"/>
  <c r="X2876" i="1"/>
  <c r="Y2876" i="1"/>
  <c r="X2877" i="1"/>
  <c r="Y2877" i="1"/>
  <c r="X2878" i="1"/>
  <c r="Y2878" i="1"/>
  <c r="X2879" i="1"/>
  <c r="Y2879" i="1"/>
  <c r="X2880" i="1"/>
  <c r="Y2880" i="1"/>
  <c r="X2881" i="1"/>
  <c r="Y2881" i="1"/>
  <c r="X2882" i="1"/>
  <c r="Y2882" i="1"/>
  <c r="X2883" i="1"/>
  <c r="Y2883" i="1"/>
  <c r="X2884" i="1"/>
  <c r="Y2884" i="1"/>
  <c r="X2885" i="1"/>
  <c r="Y2885" i="1"/>
  <c r="X2886" i="1"/>
  <c r="Y2886" i="1"/>
  <c r="X2887" i="1"/>
  <c r="Y2887" i="1"/>
  <c r="X2888" i="1"/>
  <c r="Y2888" i="1"/>
  <c r="X2889" i="1"/>
  <c r="Y2889" i="1"/>
  <c r="X2890" i="1"/>
  <c r="Y2890" i="1"/>
  <c r="X2891" i="1"/>
  <c r="Y2891" i="1"/>
  <c r="X2892" i="1"/>
  <c r="Y2892" i="1"/>
  <c r="X2893" i="1"/>
  <c r="Y2893" i="1"/>
  <c r="X2894" i="1"/>
  <c r="Y2894" i="1"/>
  <c r="X2895" i="1"/>
  <c r="Y2895" i="1"/>
  <c r="X2896" i="1"/>
  <c r="Y2896" i="1"/>
  <c r="X2897" i="1"/>
  <c r="Y2897" i="1"/>
  <c r="X2898" i="1"/>
  <c r="Y2898" i="1"/>
  <c r="X2899" i="1"/>
  <c r="Y2899" i="1"/>
  <c r="X2900" i="1"/>
  <c r="Y2900" i="1"/>
  <c r="X2901" i="1"/>
  <c r="Y2901" i="1"/>
  <c r="X2902" i="1"/>
  <c r="Y2902" i="1"/>
  <c r="X2903" i="1"/>
  <c r="Y2903" i="1"/>
  <c r="X2904" i="1"/>
  <c r="Y2904" i="1"/>
  <c r="X2905" i="1"/>
  <c r="Y2905" i="1"/>
  <c r="X2906" i="1"/>
  <c r="Y2906" i="1"/>
  <c r="X2907" i="1"/>
  <c r="Y2907" i="1"/>
  <c r="X2908" i="1"/>
  <c r="Y2908" i="1"/>
  <c r="X2909" i="1"/>
  <c r="Y2909" i="1"/>
  <c r="X2910" i="1"/>
  <c r="Y2910" i="1"/>
  <c r="X2911" i="1"/>
  <c r="Y2911" i="1"/>
  <c r="X2912" i="1"/>
  <c r="Y2912" i="1"/>
  <c r="X2913" i="1"/>
  <c r="Y2913" i="1"/>
  <c r="X2914" i="1"/>
  <c r="Y2914" i="1"/>
  <c r="X2915" i="1"/>
  <c r="Y2915" i="1"/>
  <c r="X2916" i="1"/>
  <c r="Y2916" i="1"/>
  <c r="X2917" i="1"/>
  <c r="Y2917" i="1"/>
  <c r="X2918" i="1"/>
  <c r="Y2918" i="1"/>
  <c r="X2919" i="1"/>
  <c r="Y2919" i="1"/>
  <c r="X2920" i="1"/>
  <c r="Y2920" i="1"/>
  <c r="X2921" i="1"/>
  <c r="Y2921" i="1"/>
  <c r="X2922" i="1"/>
  <c r="Y2922" i="1"/>
  <c r="X2923" i="1"/>
  <c r="Y2923" i="1"/>
  <c r="X2924" i="1"/>
  <c r="Y2924" i="1"/>
  <c r="X2925" i="1"/>
  <c r="Y2925" i="1"/>
  <c r="X2926" i="1"/>
  <c r="Y2926" i="1"/>
  <c r="X2927" i="1"/>
  <c r="Y2927" i="1"/>
  <c r="X2928" i="1"/>
  <c r="Y2928" i="1"/>
  <c r="X2929" i="1"/>
  <c r="Y2929" i="1"/>
  <c r="X2930" i="1"/>
  <c r="Y2930" i="1"/>
  <c r="X2931" i="1"/>
  <c r="Y2931" i="1"/>
  <c r="X2932" i="1"/>
  <c r="Y2932" i="1"/>
  <c r="X2933" i="1"/>
  <c r="Y2933" i="1"/>
  <c r="X2934" i="1"/>
  <c r="Y2934" i="1"/>
  <c r="X2935" i="1"/>
  <c r="Y2935" i="1"/>
  <c r="X2936" i="1"/>
  <c r="Y2936" i="1"/>
  <c r="X2937" i="1"/>
  <c r="Y2937" i="1"/>
  <c r="X2938" i="1"/>
  <c r="Y2938" i="1"/>
  <c r="X2939" i="1"/>
  <c r="Y2939" i="1"/>
  <c r="X2940" i="1"/>
  <c r="Y2940" i="1"/>
  <c r="X2941" i="1"/>
  <c r="Y2941" i="1"/>
  <c r="X2942" i="1"/>
  <c r="Y2942" i="1"/>
  <c r="X2943" i="1"/>
  <c r="Y2943" i="1"/>
  <c r="X2944" i="1"/>
  <c r="Y2944" i="1"/>
  <c r="X2945" i="1"/>
  <c r="Y2945" i="1"/>
  <c r="X2946" i="1"/>
  <c r="Y2946" i="1"/>
  <c r="X2947" i="1"/>
  <c r="Y2947" i="1"/>
  <c r="X2948" i="1"/>
  <c r="Y2948" i="1"/>
  <c r="X2949" i="1"/>
  <c r="Y2949" i="1"/>
  <c r="X2950" i="1"/>
  <c r="Y2950" i="1"/>
  <c r="X2951" i="1"/>
  <c r="Y2951" i="1"/>
  <c r="X2952" i="1"/>
  <c r="Y2952" i="1"/>
  <c r="X2953" i="1"/>
  <c r="Y2953" i="1"/>
  <c r="X2954" i="1"/>
  <c r="Y2954" i="1"/>
  <c r="X2955" i="1"/>
  <c r="Y2955" i="1"/>
  <c r="X2956" i="1"/>
  <c r="Y2956" i="1"/>
  <c r="X2957" i="1"/>
  <c r="Y2957" i="1"/>
  <c r="X2958" i="1"/>
  <c r="Y2958" i="1"/>
  <c r="X2959" i="1"/>
  <c r="Y2959" i="1"/>
  <c r="X2960" i="1"/>
  <c r="Y2960" i="1"/>
  <c r="X2961" i="1"/>
  <c r="Y2961" i="1"/>
  <c r="X2962" i="1"/>
  <c r="Y2962" i="1"/>
  <c r="X2963" i="1"/>
  <c r="Y2963" i="1"/>
  <c r="X2964" i="1"/>
  <c r="Y2964" i="1"/>
  <c r="X2965" i="1"/>
  <c r="Y2965" i="1"/>
  <c r="X2966" i="1"/>
  <c r="Y2966" i="1"/>
  <c r="X2967" i="1"/>
  <c r="Y2967" i="1"/>
  <c r="X2968" i="1"/>
  <c r="Y2968" i="1"/>
  <c r="X2969" i="1"/>
  <c r="Y2969" i="1"/>
  <c r="X2970" i="1"/>
  <c r="Y2970" i="1"/>
  <c r="X2971" i="1"/>
  <c r="Y2971" i="1"/>
  <c r="X2972" i="1"/>
  <c r="Y2972" i="1"/>
  <c r="X2973" i="1"/>
  <c r="Y2973" i="1"/>
  <c r="X2974" i="1"/>
  <c r="Y2974" i="1"/>
  <c r="X2975" i="1"/>
  <c r="Y2975" i="1"/>
  <c r="X2976" i="1"/>
  <c r="Y2976" i="1"/>
  <c r="X2977" i="1"/>
  <c r="Y2977" i="1"/>
  <c r="X2978" i="1"/>
  <c r="Y2978" i="1"/>
  <c r="X2979" i="1"/>
  <c r="Y2979" i="1"/>
  <c r="X2980" i="1"/>
  <c r="Y2980" i="1"/>
  <c r="X2981" i="1"/>
  <c r="Y2981" i="1"/>
  <c r="X2982" i="1"/>
  <c r="Y2982" i="1"/>
  <c r="X2983" i="1"/>
  <c r="Y2983" i="1"/>
  <c r="X2984" i="1"/>
  <c r="Y2984" i="1"/>
  <c r="X2985" i="1"/>
  <c r="Y2985" i="1"/>
  <c r="X2986" i="1"/>
  <c r="Y2986" i="1"/>
  <c r="X2987" i="1"/>
  <c r="Y2987" i="1"/>
  <c r="X2988" i="1"/>
  <c r="Y2988" i="1"/>
  <c r="X2989" i="1"/>
  <c r="Y2989" i="1"/>
  <c r="X2990" i="1"/>
  <c r="Y2990" i="1"/>
  <c r="X2991" i="1"/>
  <c r="Y2991" i="1"/>
  <c r="X2992" i="1"/>
  <c r="Y2992" i="1"/>
  <c r="X2993" i="1"/>
  <c r="Y2993" i="1"/>
  <c r="X2994" i="1"/>
  <c r="Y2994" i="1"/>
  <c r="X2995" i="1"/>
  <c r="Y2995" i="1"/>
  <c r="X2996" i="1"/>
  <c r="Y2996" i="1"/>
  <c r="X2997" i="1"/>
  <c r="Y2997" i="1"/>
  <c r="X2998" i="1"/>
  <c r="Y2998" i="1"/>
  <c r="X2999" i="1"/>
  <c r="Y2999" i="1"/>
  <c r="X3000" i="1"/>
  <c r="Y3000" i="1"/>
  <c r="X3001" i="1"/>
  <c r="Y3001" i="1"/>
  <c r="X3002" i="1"/>
  <c r="Y3002" i="1"/>
  <c r="X3003" i="1"/>
  <c r="Y3003" i="1"/>
  <c r="X3004" i="1"/>
  <c r="Y3004" i="1"/>
  <c r="X3005" i="1"/>
  <c r="Y3005" i="1"/>
  <c r="X3006" i="1"/>
  <c r="Y3006" i="1"/>
  <c r="X3007" i="1"/>
  <c r="Y3007" i="1"/>
  <c r="X3008" i="1"/>
  <c r="Y3008" i="1"/>
  <c r="X3009" i="1"/>
  <c r="Y3009" i="1"/>
  <c r="X3010" i="1"/>
  <c r="Y3010" i="1"/>
  <c r="X3011" i="1"/>
  <c r="Y3011" i="1"/>
  <c r="X3012" i="1"/>
  <c r="Y3012" i="1"/>
  <c r="X3013" i="1"/>
  <c r="Y3013" i="1"/>
  <c r="X3014" i="1"/>
  <c r="Y3014" i="1"/>
  <c r="X3015" i="1"/>
  <c r="Y3015" i="1"/>
  <c r="X3016" i="1"/>
  <c r="Y3016" i="1"/>
  <c r="X3017" i="1"/>
  <c r="Y3017" i="1"/>
  <c r="X3018" i="1"/>
  <c r="Y3018" i="1"/>
  <c r="X3019" i="1"/>
  <c r="Y3019" i="1"/>
  <c r="X3020" i="1"/>
  <c r="Y3020" i="1"/>
  <c r="X3021" i="1"/>
  <c r="Y3021" i="1"/>
  <c r="X3022" i="1"/>
  <c r="Y3022" i="1"/>
  <c r="X3023" i="1"/>
  <c r="Y3023" i="1"/>
  <c r="X3024" i="1"/>
  <c r="Y3024" i="1"/>
  <c r="X3025" i="1"/>
  <c r="Y3025" i="1"/>
  <c r="X3026" i="1"/>
  <c r="Y3026" i="1"/>
  <c r="X3027" i="1"/>
  <c r="Y3027" i="1"/>
  <c r="X3028" i="1"/>
  <c r="Y3028" i="1"/>
  <c r="X3029" i="1"/>
  <c r="Y3029" i="1"/>
  <c r="X3030" i="1"/>
  <c r="Y3030" i="1"/>
  <c r="X3031" i="1"/>
  <c r="Y3031" i="1"/>
  <c r="X3032" i="1"/>
  <c r="Y3032" i="1"/>
  <c r="X3033" i="1"/>
  <c r="Y3033" i="1"/>
  <c r="X3034" i="1"/>
  <c r="Y3034" i="1"/>
  <c r="X3035" i="1"/>
  <c r="Y3035" i="1"/>
  <c r="X3036" i="1"/>
  <c r="Y3036" i="1"/>
  <c r="X3037" i="1"/>
  <c r="Y3037" i="1"/>
  <c r="X3038" i="1"/>
  <c r="Y3038" i="1"/>
  <c r="X3039" i="1"/>
  <c r="Y3039" i="1"/>
  <c r="X3040" i="1"/>
  <c r="Y3040" i="1"/>
  <c r="X3041" i="1"/>
  <c r="Y3041" i="1"/>
  <c r="X3042" i="1"/>
  <c r="Y3042" i="1"/>
  <c r="X3043" i="1"/>
  <c r="Y3043" i="1"/>
  <c r="X3044" i="1"/>
  <c r="Y3044" i="1"/>
  <c r="X3045" i="1"/>
  <c r="Y3045" i="1"/>
  <c r="X3046" i="1"/>
  <c r="Y3046" i="1"/>
  <c r="Y2784" i="1"/>
  <c r="X2784" i="1"/>
  <c r="X2541" i="1"/>
  <c r="X2542" i="1"/>
  <c r="Y2542" i="1"/>
  <c r="X2543" i="1"/>
  <c r="Y2543" i="1"/>
  <c r="X2544" i="1"/>
  <c r="Y2544" i="1"/>
  <c r="X2545" i="1"/>
  <c r="Y2545" i="1"/>
  <c r="X2546" i="1"/>
  <c r="Y2546" i="1"/>
  <c r="X2547" i="1"/>
  <c r="Y2547" i="1"/>
  <c r="X2548" i="1"/>
  <c r="Y2548" i="1"/>
  <c r="X2549" i="1"/>
  <c r="Y2549" i="1"/>
  <c r="X2550" i="1"/>
  <c r="Y2550" i="1"/>
  <c r="X2551" i="1"/>
  <c r="Y2551" i="1"/>
  <c r="X2552" i="1"/>
  <c r="Y2552" i="1"/>
  <c r="X2553" i="1"/>
  <c r="Y2553" i="1"/>
  <c r="X2554" i="1"/>
  <c r="Y2554" i="1"/>
  <c r="X2555" i="1"/>
  <c r="Y2555" i="1"/>
  <c r="X2556" i="1"/>
  <c r="Y2556" i="1"/>
  <c r="X2557" i="1"/>
  <c r="Y2557" i="1"/>
  <c r="X2558" i="1"/>
  <c r="Y2558" i="1"/>
  <c r="X2559" i="1"/>
  <c r="Y2559" i="1"/>
  <c r="X2560" i="1"/>
  <c r="Y2560" i="1"/>
  <c r="X2561" i="1"/>
  <c r="Y2561" i="1"/>
  <c r="X2562" i="1"/>
  <c r="Y2562" i="1"/>
  <c r="X2563" i="1"/>
  <c r="Y2563" i="1"/>
  <c r="X2564" i="1"/>
  <c r="Y2564" i="1"/>
  <c r="X2565" i="1"/>
  <c r="Y2565" i="1"/>
  <c r="X2566" i="1"/>
  <c r="Y2566" i="1"/>
  <c r="X2567" i="1"/>
  <c r="Y2567" i="1"/>
  <c r="X2568" i="1"/>
  <c r="Y2568" i="1"/>
  <c r="X2569" i="1"/>
  <c r="Y2569" i="1"/>
  <c r="X2570" i="1"/>
  <c r="Y2570" i="1"/>
  <c r="X2571" i="1"/>
  <c r="Y2571" i="1"/>
  <c r="X2572" i="1"/>
  <c r="Y2572" i="1"/>
  <c r="X2573" i="1"/>
  <c r="Y2573" i="1"/>
  <c r="X2574" i="1"/>
  <c r="Y2574" i="1"/>
  <c r="X2575" i="1"/>
  <c r="Y2575" i="1"/>
  <c r="X2576" i="1"/>
  <c r="Y2576" i="1"/>
  <c r="X2577" i="1"/>
  <c r="Y2577" i="1"/>
  <c r="X2578" i="1"/>
  <c r="Y2578" i="1"/>
  <c r="X2579" i="1"/>
  <c r="Y2579" i="1"/>
  <c r="X2580" i="1"/>
  <c r="Y2580" i="1"/>
  <c r="X2581" i="1"/>
  <c r="Y2581" i="1"/>
  <c r="X2582" i="1"/>
  <c r="Y2582" i="1"/>
  <c r="X2583" i="1"/>
  <c r="Y2583" i="1"/>
  <c r="X2584" i="1"/>
  <c r="Y2584" i="1"/>
  <c r="X2585" i="1"/>
  <c r="Y2585" i="1"/>
  <c r="X2586" i="1"/>
  <c r="Y2586" i="1"/>
  <c r="X2587" i="1"/>
  <c r="Y2587" i="1"/>
  <c r="X2588" i="1"/>
  <c r="Y2588" i="1"/>
  <c r="X2589" i="1"/>
  <c r="Y2589" i="1"/>
  <c r="X2590" i="1"/>
  <c r="Y2590" i="1"/>
  <c r="X2591" i="1"/>
  <c r="Y2591" i="1"/>
  <c r="X2592" i="1"/>
  <c r="Y2592" i="1"/>
  <c r="X2593" i="1"/>
  <c r="Y2593" i="1"/>
  <c r="X2594" i="1"/>
  <c r="Y2594" i="1"/>
  <c r="X2595" i="1"/>
  <c r="Y2595" i="1"/>
  <c r="X2596" i="1"/>
  <c r="Y2596" i="1"/>
  <c r="X2597" i="1"/>
  <c r="Y2597" i="1"/>
  <c r="X2598" i="1"/>
  <c r="Y2598" i="1"/>
  <c r="X2599" i="1"/>
  <c r="Y2599" i="1"/>
  <c r="X2600" i="1"/>
  <c r="Y2600" i="1"/>
  <c r="X2601" i="1"/>
  <c r="Y2601" i="1"/>
  <c r="X2602" i="1"/>
  <c r="Y2602" i="1"/>
  <c r="X2603" i="1"/>
  <c r="Y2603" i="1"/>
  <c r="X2604" i="1"/>
  <c r="Y2604" i="1"/>
  <c r="X2605" i="1"/>
  <c r="Y2605" i="1"/>
  <c r="X2606" i="1"/>
  <c r="Y2606" i="1"/>
  <c r="X2607" i="1"/>
  <c r="Y2607" i="1"/>
  <c r="X2608" i="1"/>
  <c r="Y2608" i="1"/>
  <c r="X2609" i="1"/>
  <c r="Y2609" i="1"/>
  <c r="X2610" i="1"/>
  <c r="Y2610" i="1"/>
  <c r="X2611" i="1"/>
  <c r="Y2611" i="1"/>
  <c r="X2612" i="1"/>
  <c r="Y2612" i="1"/>
  <c r="X2613" i="1"/>
  <c r="Y2613" i="1"/>
  <c r="X2614" i="1"/>
  <c r="Y2614" i="1"/>
  <c r="X2615" i="1"/>
  <c r="Y2615" i="1"/>
  <c r="X2616" i="1"/>
  <c r="Y2616" i="1"/>
  <c r="X2617" i="1"/>
  <c r="Y2617" i="1"/>
  <c r="X2618" i="1"/>
  <c r="Y2618" i="1"/>
  <c r="X2619" i="1"/>
  <c r="Y2619" i="1"/>
  <c r="X2620" i="1"/>
  <c r="Y2620" i="1"/>
  <c r="X2621" i="1"/>
  <c r="Y2621" i="1"/>
  <c r="X2622" i="1"/>
  <c r="Y2622" i="1"/>
  <c r="X2623" i="1"/>
  <c r="Y2623" i="1"/>
  <c r="X2624" i="1"/>
  <c r="Y2624" i="1"/>
  <c r="X2625" i="1"/>
  <c r="Y2625" i="1"/>
  <c r="X2626" i="1"/>
  <c r="Y2626" i="1"/>
  <c r="X2627" i="1"/>
  <c r="Y2627" i="1"/>
  <c r="X2628" i="1"/>
  <c r="Y2628" i="1"/>
  <c r="X2629" i="1"/>
  <c r="Y2629" i="1"/>
  <c r="X2630" i="1"/>
  <c r="Y2630" i="1"/>
  <c r="X2631" i="1"/>
  <c r="Y2631" i="1"/>
  <c r="X2632" i="1"/>
  <c r="Y2632" i="1"/>
  <c r="X2633" i="1"/>
  <c r="Y2633" i="1"/>
  <c r="X2634" i="1"/>
  <c r="Y2634" i="1"/>
  <c r="X2635" i="1"/>
  <c r="Y2635" i="1"/>
  <c r="X2636" i="1"/>
  <c r="Y2636" i="1"/>
  <c r="X2637" i="1"/>
  <c r="Y2637" i="1"/>
  <c r="X2638" i="1"/>
  <c r="Y2638" i="1"/>
  <c r="X2639" i="1"/>
  <c r="Y2639" i="1"/>
  <c r="X2640" i="1"/>
  <c r="Y2640" i="1"/>
  <c r="X2641" i="1"/>
  <c r="Y2641" i="1"/>
  <c r="X2642" i="1"/>
  <c r="Y2642" i="1"/>
  <c r="X2643" i="1"/>
  <c r="Y2643" i="1"/>
  <c r="X2644" i="1"/>
  <c r="Y2644" i="1"/>
  <c r="X2645" i="1"/>
  <c r="Y2645" i="1"/>
  <c r="X2646" i="1"/>
  <c r="Y2646" i="1"/>
  <c r="X2647" i="1"/>
  <c r="Y2647" i="1"/>
  <c r="X2648" i="1"/>
  <c r="Y2648" i="1"/>
  <c r="X2649" i="1"/>
  <c r="Y2649" i="1"/>
  <c r="X2650" i="1"/>
  <c r="Y2650" i="1"/>
  <c r="X2651" i="1"/>
  <c r="Y2651" i="1"/>
  <c r="X2652" i="1"/>
  <c r="Y2652" i="1"/>
  <c r="X2653" i="1"/>
  <c r="Y2653" i="1"/>
  <c r="X2654" i="1"/>
  <c r="Y2654" i="1"/>
  <c r="X2655" i="1"/>
  <c r="Y2655" i="1"/>
  <c r="X2656" i="1"/>
  <c r="Y2656" i="1"/>
  <c r="X2657" i="1"/>
  <c r="Y2657" i="1"/>
  <c r="X2658" i="1"/>
  <c r="Y2658" i="1"/>
  <c r="X2659" i="1"/>
  <c r="Y2659" i="1"/>
  <c r="X2660" i="1"/>
  <c r="Y2660" i="1"/>
  <c r="X2661" i="1"/>
  <c r="Y2661" i="1"/>
  <c r="X2662" i="1"/>
  <c r="Y2662" i="1"/>
  <c r="X2663" i="1"/>
  <c r="Y2663" i="1"/>
  <c r="X2664" i="1"/>
  <c r="Y2664" i="1"/>
  <c r="X2665" i="1"/>
  <c r="Y2665" i="1"/>
  <c r="X2666" i="1"/>
  <c r="Y2666" i="1"/>
  <c r="X2667" i="1"/>
  <c r="Y2667" i="1"/>
  <c r="X2668" i="1"/>
  <c r="Y2668" i="1"/>
  <c r="X2669" i="1"/>
  <c r="Y2669" i="1"/>
  <c r="X2670" i="1"/>
  <c r="Y2670" i="1"/>
  <c r="X2671" i="1"/>
  <c r="Y2671" i="1"/>
  <c r="X2672" i="1"/>
  <c r="Y2672" i="1"/>
  <c r="X2673" i="1"/>
  <c r="Y2673" i="1"/>
  <c r="X2674" i="1"/>
  <c r="Y2674" i="1"/>
  <c r="X2675" i="1"/>
  <c r="Y2675" i="1"/>
  <c r="X2676" i="1"/>
  <c r="Y2676" i="1"/>
  <c r="X2677" i="1"/>
  <c r="Y2677" i="1"/>
  <c r="X2678" i="1"/>
  <c r="Y2678" i="1"/>
  <c r="X2679" i="1"/>
  <c r="Y2679" i="1"/>
  <c r="X2680" i="1"/>
  <c r="Y2680" i="1"/>
  <c r="X2681" i="1"/>
  <c r="Y2681" i="1"/>
  <c r="X2682" i="1"/>
  <c r="Y2682" i="1"/>
  <c r="X2683" i="1"/>
  <c r="Y2683" i="1"/>
  <c r="X2684" i="1"/>
  <c r="Y2684" i="1"/>
  <c r="X2685" i="1"/>
  <c r="Y2685" i="1"/>
  <c r="X2686" i="1"/>
  <c r="Y2686" i="1"/>
  <c r="X2687" i="1"/>
  <c r="Y2687" i="1"/>
  <c r="X2688" i="1"/>
  <c r="Y2688" i="1"/>
  <c r="X2689" i="1"/>
  <c r="Y2689" i="1"/>
  <c r="X2690" i="1"/>
  <c r="Y2690" i="1"/>
  <c r="X2691" i="1"/>
  <c r="Y2691" i="1"/>
  <c r="X2692" i="1"/>
  <c r="Y2692" i="1"/>
  <c r="X2693" i="1"/>
  <c r="Y2693" i="1"/>
  <c r="X2694" i="1"/>
  <c r="Y2694" i="1"/>
  <c r="X2695" i="1"/>
  <c r="Y2695" i="1"/>
  <c r="X2696" i="1"/>
  <c r="Y2696" i="1"/>
  <c r="X2697" i="1"/>
  <c r="Y2697" i="1"/>
  <c r="X2698" i="1"/>
  <c r="Y2698" i="1"/>
  <c r="X2699" i="1"/>
  <c r="Y2699" i="1"/>
  <c r="X2700" i="1"/>
  <c r="Y2700" i="1"/>
  <c r="X2701" i="1"/>
  <c r="Y2701" i="1"/>
  <c r="X2702" i="1"/>
  <c r="Y2702" i="1"/>
  <c r="X2703" i="1"/>
  <c r="Y2703" i="1"/>
  <c r="X2704" i="1"/>
  <c r="Y2704" i="1"/>
  <c r="X2705" i="1"/>
  <c r="Y2705" i="1"/>
  <c r="X2706" i="1"/>
  <c r="Y2706" i="1"/>
  <c r="X2707" i="1"/>
  <c r="Y2707" i="1"/>
  <c r="X2708" i="1"/>
  <c r="Y2708" i="1"/>
  <c r="X2709" i="1"/>
  <c r="Y2709" i="1"/>
  <c r="X2710" i="1"/>
  <c r="Y2710" i="1"/>
  <c r="X2711" i="1"/>
  <c r="Y2711" i="1"/>
  <c r="X2712" i="1"/>
  <c r="Y2712" i="1"/>
  <c r="X2713" i="1"/>
  <c r="Y2713" i="1"/>
  <c r="X2714" i="1"/>
  <c r="Y2714" i="1"/>
  <c r="X2715" i="1"/>
  <c r="Y2715" i="1"/>
  <c r="X2716" i="1"/>
  <c r="Y2716" i="1"/>
  <c r="X2717" i="1"/>
  <c r="Y2717" i="1"/>
  <c r="X2718" i="1"/>
  <c r="Y2718" i="1"/>
  <c r="X2719" i="1"/>
  <c r="Y2719" i="1"/>
  <c r="X2720" i="1"/>
  <c r="Y2720" i="1"/>
  <c r="X2721" i="1"/>
  <c r="Y2721" i="1"/>
  <c r="X2722" i="1"/>
  <c r="Y2722" i="1"/>
  <c r="X2723" i="1"/>
  <c r="Y2723" i="1"/>
  <c r="X2724" i="1"/>
  <c r="Y2724" i="1"/>
  <c r="X2725" i="1"/>
  <c r="Y2725" i="1"/>
  <c r="X2726" i="1"/>
  <c r="Y2726" i="1"/>
  <c r="X2727" i="1"/>
  <c r="Y2727" i="1"/>
  <c r="X2728" i="1"/>
  <c r="Y2728" i="1"/>
  <c r="X2729" i="1"/>
  <c r="Y2729" i="1"/>
  <c r="X2730" i="1"/>
  <c r="Y2730" i="1"/>
  <c r="X2731" i="1"/>
  <c r="Y2731" i="1"/>
  <c r="X2732" i="1"/>
  <c r="Y2732" i="1"/>
  <c r="X2733" i="1"/>
  <c r="Y2733" i="1"/>
  <c r="X2734" i="1"/>
  <c r="Y2734" i="1"/>
  <c r="X2735" i="1"/>
  <c r="Y2735" i="1"/>
  <c r="X2736" i="1"/>
  <c r="Y2736" i="1"/>
  <c r="X2737" i="1"/>
  <c r="Y2737" i="1"/>
  <c r="X2738" i="1"/>
  <c r="Y2738" i="1"/>
  <c r="X2739" i="1"/>
  <c r="Y2739" i="1"/>
  <c r="X2740" i="1"/>
  <c r="Y2740" i="1"/>
  <c r="X2741" i="1"/>
  <c r="Y2741" i="1"/>
  <c r="X2742" i="1"/>
  <c r="Y2742" i="1"/>
  <c r="X2743" i="1"/>
  <c r="Y2743" i="1"/>
  <c r="X2744" i="1"/>
  <c r="Y2744" i="1"/>
  <c r="X2745" i="1"/>
  <c r="Y2745" i="1"/>
  <c r="X2746" i="1"/>
  <c r="Y2746" i="1"/>
  <c r="X2747" i="1"/>
  <c r="Y2747" i="1"/>
  <c r="X2748" i="1"/>
  <c r="Y2748" i="1"/>
  <c r="X2749" i="1"/>
  <c r="Y2749" i="1"/>
  <c r="X2750" i="1"/>
  <c r="Y2750" i="1"/>
  <c r="X2751" i="1"/>
  <c r="Y2751" i="1"/>
  <c r="X2752" i="1"/>
  <c r="Y2752" i="1"/>
  <c r="X2753" i="1"/>
  <c r="Y2753" i="1"/>
  <c r="X2754" i="1"/>
  <c r="Y2754" i="1"/>
  <c r="X2755" i="1"/>
  <c r="Y2755" i="1"/>
  <c r="X2756" i="1"/>
  <c r="Y2756" i="1"/>
  <c r="X2757" i="1"/>
  <c r="Y2757" i="1"/>
  <c r="X2758" i="1"/>
  <c r="Y2758" i="1"/>
  <c r="X2759" i="1"/>
  <c r="Y2759" i="1"/>
  <c r="X2760" i="1"/>
  <c r="Y2760" i="1"/>
  <c r="X2761" i="1"/>
  <c r="Y2761" i="1"/>
  <c r="X2762" i="1"/>
  <c r="Y2762" i="1"/>
  <c r="X2763" i="1"/>
  <c r="Y2763" i="1"/>
  <c r="X2764" i="1"/>
  <c r="Y2764" i="1"/>
  <c r="X2765" i="1"/>
  <c r="Y2765" i="1"/>
  <c r="X2766" i="1"/>
  <c r="Y2766" i="1"/>
  <c r="X2767" i="1"/>
  <c r="Y2767" i="1"/>
  <c r="X2768" i="1"/>
  <c r="Y2768" i="1"/>
  <c r="X2769" i="1"/>
  <c r="Y2769" i="1"/>
  <c r="X2770" i="1"/>
  <c r="Y2770" i="1"/>
  <c r="X2771" i="1"/>
  <c r="Y2771" i="1"/>
  <c r="X2772" i="1"/>
  <c r="Y2772" i="1"/>
  <c r="X2773" i="1"/>
  <c r="Y2773" i="1"/>
  <c r="X2774" i="1"/>
  <c r="Y2774" i="1"/>
  <c r="X2775" i="1"/>
  <c r="Y2775" i="1"/>
  <c r="X2776" i="1"/>
  <c r="Y2776" i="1"/>
  <c r="X2777" i="1"/>
  <c r="Y2777" i="1"/>
  <c r="X2778" i="1"/>
  <c r="Y2778" i="1"/>
  <c r="X2779" i="1"/>
  <c r="Y2779" i="1"/>
  <c r="X2780" i="1"/>
  <c r="Y2780" i="1"/>
  <c r="X2781" i="1"/>
  <c r="Y2781" i="1"/>
  <c r="X2782" i="1"/>
  <c r="Y2782" i="1"/>
  <c r="X2783" i="1"/>
  <c r="Y2783" i="1"/>
  <c r="Y2541" i="1"/>
  <c r="X2279" i="1"/>
  <c r="Y2279" i="1"/>
  <c r="X2280" i="1"/>
  <c r="Y2280" i="1"/>
  <c r="X2281" i="1"/>
  <c r="Y2281" i="1"/>
  <c r="X2282" i="1"/>
  <c r="Y2282" i="1"/>
  <c r="X2283" i="1"/>
  <c r="Y2283" i="1"/>
  <c r="X2284" i="1"/>
  <c r="Y2284" i="1"/>
  <c r="X2285" i="1"/>
  <c r="Y2285" i="1"/>
  <c r="X2286" i="1"/>
  <c r="Y2286" i="1"/>
  <c r="X2287" i="1"/>
  <c r="Y2287" i="1"/>
  <c r="X2288" i="1"/>
  <c r="Y2288" i="1"/>
  <c r="X2289" i="1"/>
  <c r="Y2289" i="1"/>
  <c r="X2290" i="1"/>
  <c r="Y2290" i="1"/>
  <c r="X2291" i="1"/>
  <c r="Y2291" i="1"/>
  <c r="X2292" i="1"/>
  <c r="Y2292" i="1"/>
  <c r="X2293" i="1"/>
  <c r="Y2293" i="1"/>
  <c r="X2294" i="1"/>
  <c r="Y2294" i="1"/>
  <c r="X2295" i="1"/>
  <c r="Y2295" i="1"/>
  <c r="X2296" i="1"/>
  <c r="Y2296" i="1"/>
  <c r="X2297" i="1"/>
  <c r="Y2297" i="1"/>
  <c r="X2298" i="1"/>
  <c r="Y2298" i="1"/>
  <c r="X2299" i="1"/>
  <c r="Y2299" i="1"/>
  <c r="X2300" i="1"/>
  <c r="Y2300" i="1"/>
  <c r="X2301" i="1"/>
  <c r="Y2301" i="1"/>
  <c r="X2302" i="1"/>
  <c r="Y2302" i="1"/>
  <c r="X2303" i="1"/>
  <c r="Y2303" i="1"/>
  <c r="X2304" i="1"/>
  <c r="Y2304" i="1"/>
  <c r="X2305" i="1"/>
  <c r="Y2305" i="1"/>
  <c r="X2306" i="1"/>
  <c r="Y2306" i="1"/>
  <c r="X2307" i="1"/>
  <c r="Y2307" i="1"/>
  <c r="X2308" i="1"/>
  <c r="Y2308" i="1"/>
  <c r="X2309" i="1"/>
  <c r="Y2309" i="1"/>
  <c r="X2310" i="1"/>
  <c r="Y2310" i="1"/>
  <c r="X2311" i="1"/>
  <c r="Y2311" i="1"/>
  <c r="X2312" i="1"/>
  <c r="Y2312" i="1"/>
  <c r="X2313" i="1"/>
  <c r="Y2313" i="1"/>
  <c r="X2314" i="1"/>
  <c r="Y2314" i="1"/>
  <c r="X2315" i="1"/>
  <c r="Y2315" i="1"/>
  <c r="X2316" i="1"/>
  <c r="Y2316" i="1"/>
  <c r="X2317" i="1"/>
  <c r="Y2317" i="1"/>
  <c r="X2318" i="1"/>
  <c r="Y2318" i="1"/>
  <c r="X2319" i="1"/>
  <c r="Y2319" i="1"/>
  <c r="X2320" i="1"/>
  <c r="Y2320" i="1"/>
  <c r="X2321" i="1"/>
  <c r="Y2321" i="1"/>
  <c r="X2322" i="1"/>
  <c r="Y2322" i="1"/>
  <c r="X2323" i="1"/>
  <c r="Y2323" i="1"/>
  <c r="X2324" i="1"/>
  <c r="Y2324" i="1"/>
  <c r="X2325" i="1"/>
  <c r="Y2325" i="1"/>
  <c r="X2326" i="1"/>
  <c r="Y2326" i="1"/>
  <c r="X2327" i="1"/>
  <c r="Y2327" i="1"/>
  <c r="X2328" i="1"/>
  <c r="Y2328" i="1"/>
  <c r="X2329" i="1"/>
  <c r="Y2329" i="1"/>
  <c r="X2330" i="1"/>
  <c r="Y2330" i="1"/>
  <c r="X2331" i="1"/>
  <c r="Y2331" i="1"/>
  <c r="X2332" i="1"/>
  <c r="Y2332" i="1"/>
  <c r="X2333" i="1"/>
  <c r="Y2333" i="1"/>
  <c r="X2334" i="1"/>
  <c r="Y2334" i="1"/>
  <c r="X2335" i="1"/>
  <c r="Y2335" i="1"/>
  <c r="X2336" i="1"/>
  <c r="Y2336" i="1"/>
  <c r="X2337" i="1"/>
  <c r="Y2337" i="1"/>
  <c r="X2338" i="1"/>
  <c r="Y2338" i="1"/>
  <c r="X2339" i="1"/>
  <c r="Y2339" i="1"/>
  <c r="X2340" i="1"/>
  <c r="Y2340" i="1"/>
  <c r="X2341" i="1"/>
  <c r="Y2341" i="1"/>
  <c r="X2342" i="1"/>
  <c r="Y2342" i="1"/>
  <c r="X2343" i="1"/>
  <c r="Y2343" i="1"/>
  <c r="X2344" i="1"/>
  <c r="Y2344" i="1"/>
  <c r="X2345" i="1"/>
  <c r="Y2345" i="1"/>
  <c r="X2346" i="1"/>
  <c r="Y2346" i="1"/>
  <c r="X2347" i="1"/>
  <c r="Y2347" i="1"/>
  <c r="X2348" i="1"/>
  <c r="Y2348" i="1"/>
  <c r="X2349" i="1"/>
  <c r="Y2349" i="1"/>
  <c r="X2350" i="1"/>
  <c r="Y2350" i="1"/>
  <c r="X2351" i="1"/>
  <c r="Y2351" i="1"/>
  <c r="X2352" i="1"/>
  <c r="Y2352" i="1"/>
  <c r="X2353" i="1"/>
  <c r="Y2353" i="1"/>
  <c r="X2354" i="1"/>
  <c r="Y2354" i="1"/>
  <c r="X2355" i="1"/>
  <c r="Y2355" i="1"/>
  <c r="X2356" i="1"/>
  <c r="Y2356" i="1"/>
  <c r="X2357" i="1"/>
  <c r="Y2357" i="1"/>
  <c r="X2358" i="1"/>
  <c r="Y2358" i="1"/>
  <c r="X2359" i="1"/>
  <c r="Y2359" i="1"/>
  <c r="X2360" i="1"/>
  <c r="Y2360" i="1"/>
  <c r="X2361" i="1"/>
  <c r="Y2361" i="1"/>
  <c r="X2362" i="1"/>
  <c r="Y2362" i="1"/>
  <c r="X2363" i="1"/>
  <c r="Y2363" i="1"/>
  <c r="X2364" i="1"/>
  <c r="Y2364" i="1"/>
  <c r="X2365" i="1"/>
  <c r="Y2365" i="1"/>
  <c r="X2366" i="1"/>
  <c r="Y2366" i="1"/>
  <c r="X2367" i="1"/>
  <c r="Y2367" i="1"/>
  <c r="X2368" i="1"/>
  <c r="Y2368" i="1"/>
  <c r="X2369" i="1"/>
  <c r="Y2369" i="1"/>
  <c r="X2370" i="1"/>
  <c r="Y2370" i="1"/>
  <c r="X2371" i="1"/>
  <c r="Y2371" i="1"/>
  <c r="X2372" i="1"/>
  <c r="Y2372" i="1"/>
  <c r="X2373" i="1"/>
  <c r="Y2373" i="1"/>
  <c r="X2374" i="1"/>
  <c r="Y2374" i="1"/>
  <c r="X2375" i="1"/>
  <c r="Y2375" i="1"/>
  <c r="X2376" i="1"/>
  <c r="Y2376" i="1"/>
  <c r="X2377" i="1"/>
  <c r="Y2377" i="1"/>
  <c r="X2378" i="1"/>
  <c r="Y2378" i="1"/>
  <c r="X2379" i="1"/>
  <c r="Y2379" i="1"/>
  <c r="X2380" i="1"/>
  <c r="Y2380" i="1"/>
  <c r="X2381" i="1"/>
  <c r="Y2381" i="1"/>
  <c r="X2382" i="1"/>
  <c r="Y2382" i="1"/>
  <c r="X2383" i="1"/>
  <c r="Y2383" i="1"/>
  <c r="X2384" i="1"/>
  <c r="Y2384" i="1"/>
  <c r="X2385" i="1"/>
  <c r="Y2385" i="1"/>
  <c r="X2386" i="1"/>
  <c r="Y2386" i="1"/>
  <c r="X2387" i="1"/>
  <c r="Y2387" i="1"/>
  <c r="X2388" i="1"/>
  <c r="Y2388" i="1"/>
  <c r="X2389" i="1"/>
  <c r="Y2389" i="1"/>
  <c r="X2390" i="1"/>
  <c r="Y2390" i="1"/>
  <c r="X2391" i="1"/>
  <c r="Y2391" i="1"/>
  <c r="X2392" i="1"/>
  <c r="Y2392" i="1"/>
  <c r="X2393" i="1"/>
  <c r="Y2393" i="1"/>
  <c r="X2394" i="1"/>
  <c r="Y2394" i="1"/>
  <c r="X2395" i="1"/>
  <c r="Y2395" i="1"/>
  <c r="X2396" i="1"/>
  <c r="Y2396" i="1"/>
  <c r="X2397" i="1"/>
  <c r="Y2397" i="1"/>
  <c r="X2398" i="1"/>
  <c r="Y2398" i="1"/>
  <c r="X2399" i="1"/>
  <c r="Y2399" i="1"/>
  <c r="X2400" i="1"/>
  <c r="Y2400" i="1"/>
  <c r="X2401" i="1"/>
  <c r="Y2401" i="1"/>
  <c r="X2402" i="1"/>
  <c r="Y2402" i="1"/>
  <c r="X2403" i="1"/>
  <c r="Y2403" i="1"/>
  <c r="X2404" i="1"/>
  <c r="Y2404" i="1"/>
  <c r="X2405" i="1"/>
  <c r="Y2405" i="1"/>
  <c r="X2406" i="1"/>
  <c r="Y2406" i="1"/>
  <c r="X2407" i="1"/>
  <c r="Y2407" i="1"/>
  <c r="X2408" i="1"/>
  <c r="Y2408" i="1"/>
  <c r="X2409" i="1"/>
  <c r="Y2409" i="1"/>
  <c r="X2410" i="1"/>
  <c r="Y2410" i="1"/>
  <c r="X2411" i="1"/>
  <c r="Y2411" i="1"/>
  <c r="X2412" i="1"/>
  <c r="Y2412" i="1"/>
  <c r="X2413" i="1"/>
  <c r="Y2413" i="1"/>
  <c r="X2414" i="1"/>
  <c r="Y2414" i="1"/>
  <c r="X2415" i="1"/>
  <c r="Y2415" i="1"/>
  <c r="X2416" i="1"/>
  <c r="Y2416" i="1"/>
  <c r="X2417" i="1"/>
  <c r="Y2417" i="1"/>
  <c r="X2418" i="1"/>
  <c r="Y2418" i="1"/>
  <c r="X2419" i="1"/>
  <c r="Y2419" i="1"/>
  <c r="X2420" i="1"/>
  <c r="Y2420" i="1"/>
  <c r="X2421" i="1"/>
  <c r="Y2421" i="1"/>
  <c r="X2422" i="1"/>
  <c r="Y2422" i="1"/>
  <c r="X2423" i="1"/>
  <c r="Y2423" i="1"/>
  <c r="X2424" i="1"/>
  <c r="Y2424" i="1"/>
  <c r="X2425" i="1"/>
  <c r="Y2425" i="1"/>
  <c r="X2426" i="1"/>
  <c r="Y2426" i="1"/>
  <c r="X2427" i="1"/>
  <c r="Y2427" i="1"/>
  <c r="X2428" i="1"/>
  <c r="Y2428" i="1"/>
  <c r="X2429" i="1"/>
  <c r="Y2429" i="1"/>
  <c r="X2430" i="1"/>
  <c r="Y2430" i="1"/>
  <c r="X2431" i="1"/>
  <c r="Y2431" i="1"/>
  <c r="X2432" i="1"/>
  <c r="Y2432" i="1"/>
  <c r="X2433" i="1"/>
  <c r="Y2433" i="1"/>
  <c r="X2434" i="1"/>
  <c r="Y2434" i="1"/>
  <c r="X2435" i="1"/>
  <c r="Y2435" i="1"/>
  <c r="X2436" i="1"/>
  <c r="Y2436" i="1"/>
  <c r="X2437" i="1"/>
  <c r="Y2437" i="1"/>
  <c r="X2438" i="1"/>
  <c r="Y2438" i="1"/>
  <c r="X2439" i="1"/>
  <c r="Y2439" i="1"/>
  <c r="X2440" i="1"/>
  <c r="Y2440" i="1"/>
  <c r="X2441" i="1"/>
  <c r="Y2441" i="1"/>
  <c r="X2442" i="1"/>
  <c r="Y2442" i="1"/>
  <c r="X2443" i="1"/>
  <c r="Y2443" i="1"/>
  <c r="X2444" i="1"/>
  <c r="Y2444" i="1"/>
  <c r="X2445" i="1"/>
  <c r="Y2445" i="1"/>
  <c r="X2446" i="1"/>
  <c r="Y2446" i="1"/>
  <c r="X2447" i="1"/>
  <c r="Y2447" i="1"/>
  <c r="X2448" i="1"/>
  <c r="Y2448" i="1"/>
  <c r="X2449" i="1"/>
  <c r="Y2449" i="1"/>
  <c r="X2450" i="1"/>
  <c r="Y2450" i="1"/>
  <c r="X2451" i="1"/>
  <c r="Y2451" i="1"/>
  <c r="X2452" i="1"/>
  <c r="Y2452" i="1"/>
  <c r="X2453" i="1"/>
  <c r="Y2453" i="1"/>
  <c r="X2454" i="1"/>
  <c r="Y2454" i="1"/>
  <c r="X2455" i="1"/>
  <c r="Y2455" i="1"/>
  <c r="X2456" i="1"/>
  <c r="Y2456" i="1"/>
  <c r="X2457" i="1"/>
  <c r="Y2457" i="1"/>
  <c r="X2458" i="1"/>
  <c r="Y2458" i="1"/>
  <c r="X2459" i="1"/>
  <c r="Y2459" i="1"/>
  <c r="X2460" i="1"/>
  <c r="Y2460" i="1"/>
  <c r="X2461" i="1"/>
  <c r="Y2461" i="1"/>
  <c r="X2462" i="1"/>
  <c r="Y2462" i="1"/>
  <c r="X2463" i="1"/>
  <c r="Y2463" i="1"/>
  <c r="X2464" i="1"/>
  <c r="Y2464" i="1"/>
  <c r="X2465" i="1"/>
  <c r="Y2465" i="1"/>
  <c r="X2466" i="1"/>
  <c r="Y2466" i="1"/>
  <c r="X2467" i="1"/>
  <c r="Y2467" i="1"/>
  <c r="X2468" i="1"/>
  <c r="Y2468" i="1"/>
  <c r="X2469" i="1"/>
  <c r="Y2469" i="1"/>
  <c r="X2470" i="1"/>
  <c r="Y2470" i="1"/>
  <c r="X2471" i="1"/>
  <c r="Y2471" i="1"/>
  <c r="X2472" i="1"/>
  <c r="Y2472" i="1"/>
  <c r="X2473" i="1"/>
  <c r="Y2473" i="1"/>
  <c r="X2474" i="1"/>
  <c r="Y2474" i="1"/>
  <c r="X2475" i="1"/>
  <c r="Y2475" i="1"/>
  <c r="X2476" i="1"/>
  <c r="Y2476" i="1"/>
  <c r="X2477" i="1"/>
  <c r="Y2477" i="1"/>
  <c r="X2478" i="1"/>
  <c r="Y2478" i="1"/>
  <c r="X2479" i="1"/>
  <c r="Y2479" i="1"/>
  <c r="X2480" i="1"/>
  <c r="Y2480" i="1"/>
  <c r="X2481" i="1"/>
  <c r="Y2481" i="1"/>
  <c r="X2482" i="1"/>
  <c r="Y2482" i="1"/>
  <c r="X2483" i="1"/>
  <c r="Y2483" i="1"/>
  <c r="X2484" i="1"/>
  <c r="Y2484" i="1"/>
  <c r="X2485" i="1"/>
  <c r="Y2485" i="1"/>
  <c r="X2486" i="1"/>
  <c r="Y2486" i="1"/>
  <c r="X2487" i="1"/>
  <c r="Y2487" i="1"/>
  <c r="X2488" i="1"/>
  <c r="Y2488" i="1"/>
  <c r="X2489" i="1"/>
  <c r="Y2489" i="1"/>
  <c r="X2490" i="1"/>
  <c r="Y2490" i="1"/>
  <c r="X2491" i="1"/>
  <c r="Y2491" i="1"/>
  <c r="X2492" i="1"/>
  <c r="Y2492" i="1"/>
  <c r="X2493" i="1"/>
  <c r="Y2493" i="1"/>
  <c r="X2494" i="1"/>
  <c r="Y2494" i="1"/>
  <c r="X2495" i="1"/>
  <c r="Y2495" i="1"/>
  <c r="X2496" i="1"/>
  <c r="Y2496" i="1"/>
  <c r="X2497" i="1"/>
  <c r="Y2497" i="1"/>
  <c r="X2498" i="1"/>
  <c r="Y2498" i="1"/>
  <c r="X2499" i="1"/>
  <c r="Y2499" i="1"/>
  <c r="X2500" i="1"/>
  <c r="Y2500" i="1"/>
  <c r="X2501" i="1"/>
  <c r="Y2501" i="1"/>
  <c r="X2502" i="1"/>
  <c r="Y2502" i="1"/>
  <c r="X2503" i="1"/>
  <c r="Y2503" i="1"/>
  <c r="X2504" i="1"/>
  <c r="Y2504" i="1"/>
  <c r="X2505" i="1"/>
  <c r="Y2505" i="1"/>
  <c r="X2506" i="1"/>
  <c r="Y2506" i="1"/>
  <c r="X2507" i="1"/>
  <c r="Y2507" i="1"/>
  <c r="X2508" i="1"/>
  <c r="Y2508" i="1"/>
  <c r="X2509" i="1"/>
  <c r="Y2509" i="1"/>
  <c r="X2510" i="1"/>
  <c r="Y2510" i="1"/>
  <c r="X2511" i="1"/>
  <c r="Y2511" i="1"/>
  <c r="X2512" i="1"/>
  <c r="Y2512" i="1"/>
  <c r="X2513" i="1"/>
  <c r="Y2513" i="1"/>
  <c r="X2514" i="1"/>
  <c r="Y2514" i="1"/>
  <c r="X2515" i="1"/>
  <c r="Y2515" i="1"/>
  <c r="X2516" i="1"/>
  <c r="Y2516" i="1"/>
  <c r="X2517" i="1"/>
  <c r="Y2517" i="1"/>
  <c r="X2518" i="1"/>
  <c r="Y2518" i="1"/>
  <c r="X2519" i="1"/>
  <c r="Y2519" i="1"/>
  <c r="X2520" i="1"/>
  <c r="Y2520" i="1"/>
  <c r="X2521" i="1"/>
  <c r="Y2521" i="1"/>
  <c r="X2522" i="1"/>
  <c r="Y2522" i="1"/>
  <c r="X2523" i="1"/>
  <c r="Y2523" i="1"/>
  <c r="X2524" i="1"/>
  <c r="Y2524" i="1"/>
  <c r="X2525" i="1"/>
  <c r="Y2525" i="1"/>
  <c r="X2526" i="1"/>
  <c r="Y2526" i="1"/>
  <c r="X2527" i="1"/>
  <c r="Y2527" i="1"/>
  <c r="X2528" i="1"/>
  <c r="Y2528" i="1"/>
  <c r="X2529" i="1"/>
  <c r="Y2529" i="1"/>
  <c r="X2530" i="1"/>
  <c r="Y2530" i="1"/>
  <c r="X2531" i="1"/>
  <c r="Y2531" i="1"/>
  <c r="X2532" i="1"/>
  <c r="Y2532" i="1"/>
  <c r="X2533" i="1"/>
  <c r="Y2533" i="1"/>
  <c r="X2534" i="1"/>
  <c r="Y2534" i="1"/>
  <c r="X2535" i="1"/>
  <c r="Y2535" i="1"/>
  <c r="X2536" i="1"/>
  <c r="Y2536" i="1"/>
  <c r="X2537" i="1"/>
  <c r="Y2537" i="1"/>
  <c r="X2538" i="1"/>
  <c r="Y2538" i="1"/>
  <c r="X2539" i="1"/>
  <c r="Y2539" i="1"/>
  <c r="X2540" i="1"/>
  <c r="Y2540" i="1"/>
  <c r="Y2278" i="1"/>
  <c r="X2278" i="1"/>
  <c r="X2032" i="1"/>
  <c r="Y2032" i="1"/>
  <c r="X2033" i="1"/>
  <c r="Y2033" i="1"/>
  <c r="X2034" i="1"/>
  <c r="Y2034" i="1"/>
  <c r="X2035" i="1"/>
  <c r="Y2035" i="1"/>
  <c r="X2036" i="1"/>
  <c r="Y2036" i="1"/>
  <c r="X2037" i="1"/>
  <c r="Y2037" i="1"/>
  <c r="X2038" i="1"/>
  <c r="Y2038" i="1"/>
  <c r="X2039" i="1"/>
  <c r="Y2039" i="1"/>
  <c r="X2040" i="1"/>
  <c r="Y2040" i="1"/>
  <c r="X2041" i="1"/>
  <c r="Y2041" i="1"/>
  <c r="X2042" i="1"/>
  <c r="Y2042" i="1"/>
  <c r="X2043" i="1"/>
  <c r="Y2043" i="1"/>
  <c r="X2044" i="1"/>
  <c r="Y2044" i="1"/>
  <c r="X2045" i="1"/>
  <c r="Y2045" i="1"/>
  <c r="X2046" i="1"/>
  <c r="Y2046" i="1"/>
  <c r="X2047" i="1"/>
  <c r="Y2047" i="1"/>
  <c r="X2048" i="1"/>
  <c r="Y2048" i="1"/>
  <c r="X2049" i="1"/>
  <c r="Y2049" i="1"/>
  <c r="X2050" i="1"/>
  <c r="Y2050" i="1"/>
  <c r="X2051" i="1"/>
  <c r="Y2051" i="1"/>
  <c r="X2052" i="1"/>
  <c r="Y2052" i="1"/>
  <c r="X2053" i="1"/>
  <c r="Y2053" i="1"/>
  <c r="X2054" i="1"/>
  <c r="Y2054" i="1"/>
  <c r="X2055" i="1"/>
  <c r="Y2055" i="1"/>
  <c r="X2056" i="1"/>
  <c r="Y2056" i="1"/>
  <c r="X2057" i="1"/>
  <c r="Y2057" i="1"/>
  <c r="X2058" i="1"/>
  <c r="Y2058" i="1"/>
  <c r="X2059" i="1"/>
  <c r="Y2059" i="1"/>
  <c r="X2060" i="1"/>
  <c r="Y2060" i="1"/>
  <c r="X2061" i="1"/>
  <c r="Y2061" i="1"/>
  <c r="X2062" i="1"/>
  <c r="Y2062" i="1"/>
  <c r="X2063" i="1"/>
  <c r="Y2063" i="1"/>
  <c r="X2064" i="1"/>
  <c r="Y2064" i="1"/>
  <c r="X2065" i="1"/>
  <c r="Y2065" i="1"/>
  <c r="X2066" i="1"/>
  <c r="Y2066" i="1"/>
  <c r="X2067" i="1"/>
  <c r="Y2067" i="1"/>
  <c r="X2068" i="1"/>
  <c r="Y2068" i="1"/>
  <c r="X2069" i="1"/>
  <c r="Y2069" i="1"/>
  <c r="X2070" i="1"/>
  <c r="Y2070" i="1"/>
  <c r="X2071" i="1"/>
  <c r="Y2071" i="1"/>
  <c r="X2072" i="1"/>
  <c r="Y2072" i="1"/>
  <c r="X2073" i="1"/>
  <c r="Y2073" i="1"/>
  <c r="X2074" i="1"/>
  <c r="Y2074" i="1"/>
  <c r="X2075" i="1"/>
  <c r="Y2075" i="1"/>
  <c r="X2076" i="1"/>
  <c r="Y2076" i="1"/>
  <c r="X2077" i="1"/>
  <c r="Y2077" i="1"/>
  <c r="X2078" i="1"/>
  <c r="Y2078" i="1"/>
  <c r="X2079" i="1"/>
  <c r="Y2079" i="1"/>
  <c r="X2080" i="1"/>
  <c r="Y2080" i="1"/>
  <c r="X2081" i="1"/>
  <c r="Y2081" i="1"/>
  <c r="X2082" i="1"/>
  <c r="Y2082" i="1"/>
  <c r="X2083" i="1"/>
  <c r="Y2083" i="1"/>
  <c r="X2084" i="1"/>
  <c r="Y2084" i="1"/>
  <c r="X2085" i="1"/>
  <c r="Y2085" i="1"/>
  <c r="X2086" i="1"/>
  <c r="Y2086" i="1"/>
  <c r="X2087" i="1"/>
  <c r="Y2087" i="1"/>
  <c r="X2088" i="1"/>
  <c r="Y2088" i="1"/>
  <c r="X2089" i="1"/>
  <c r="Y2089" i="1"/>
  <c r="X2090" i="1"/>
  <c r="Y2090" i="1"/>
  <c r="X2091" i="1"/>
  <c r="Y2091" i="1"/>
  <c r="X2092" i="1"/>
  <c r="Y2092" i="1"/>
  <c r="X2093" i="1"/>
  <c r="Y2093" i="1"/>
  <c r="X2094" i="1"/>
  <c r="Y2094" i="1"/>
  <c r="X2095" i="1"/>
  <c r="Y2095" i="1"/>
  <c r="X2096" i="1"/>
  <c r="Y2096" i="1"/>
  <c r="X2097" i="1"/>
  <c r="Y2097" i="1"/>
  <c r="X2098" i="1"/>
  <c r="Y2098" i="1"/>
  <c r="X2099" i="1"/>
  <c r="Y2099" i="1"/>
  <c r="X2100" i="1"/>
  <c r="Y2100" i="1"/>
  <c r="X2101" i="1"/>
  <c r="Y2101" i="1"/>
  <c r="X2102" i="1"/>
  <c r="Y2102" i="1"/>
  <c r="X2103" i="1"/>
  <c r="Y2103" i="1"/>
  <c r="X2104" i="1"/>
  <c r="Y2104" i="1"/>
  <c r="X2105" i="1"/>
  <c r="Y2105" i="1"/>
  <c r="X2106" i="1"/>
  <c r="Y2106" i="1"/>
  <c r="X2107" i="1"/>
  <c r="Y2107" i="1"/>
  <c r="X2108" i="1"/>
  <c r="Y2108" i="1"/>
  <c r="X2109" i="1"/>
  <c r="Y2109" i="1"/>
  <c r="X2110" i="1"/>
  <c r="Y2110" i="1"/>
  <c r="X2111" i="1"/>
  <c r="Y2111" i="1"/>
  <c r="X2112" i="1"/>
  <c r="Y2112" i="1"/>
  <c r="X2113" i="1"/>
  <c r="Y2113" i="1"/>
  <c r="X2114" i="1"/>
  <c r="Y2114" i="1"/>
  <c r="X2115" i="1"/>
  <c r="Y2115" i="1"/>
  <c r="X2116" i="1"/>
  <c r="Y2116" i="1"/>
  <c r="X2117" i="1"/>
  <c r="Y2117" i="1"/>
  <c r="X2118" i="1"/>
  <c r="Y2118" i="1"/>
  <c r="X2119" i="1"/>
  <c r="Y2119" i="1"/>
  <c r="X2120" i="1"/>
  <c r="Y2120" i="1"/>
  <c r="X2121" i="1"/>
  <c r="Y2121" i="1"/>
  <c r="X2122" i="1"/>
  <c r="Y2122" i="1"/>
  <c r="X2123" i="1"/>
  <c r="Y2123" i="1"/>
  <c r="X2124" i="1"/>
  <c r="Y2124" i="1"/>
  <c r="X2125" i="1"/>
  <c r="Y2125" i="1"/>
  <c r="X2126" i="1"/>
  <c r="Y2126" i="1"/>
  <c r="X2127" i="1"/>
  <c r="Y2127" i="1"/>
  <c r="X2128" i="1"/>
  <c r="Y2128" i="1"/>
  <c r="X2129" i="1"/>
  <c r="Y2129" i="1"/>
  <c r="X2130" i="1"/>
  <c r="Y2130" i="1"/>
  <c r="X2131" i="1"/>
  <c r="Y2131" i="1"/>
  <c r="X2132" i="1"/>
  <c r="Y2132" i="1"/>
  <c r="X2133" i="1"/>
  <c r="Y2133" i="1"/>
  <c r="X2134" i="1"/>
  <c r="Y2134" i="1"/>
  <c r="X2135" i="1"/>
  <c r="Y2135" i="1"/>
  <c r="X2136" i="1"/>
  <c r="Y2136" i="1"/>
  <c r="X2137" i="1"/>
  <c r="Y2137" i="1"/>
  <c r="X2138" i="1"/>
  <c r="Y2138" i="1"/>
  <c r="X2139" i="1"/>
  <c r="Y2139" i="1"/>
  <c r="X2140" i="1"/>
  <c r="Y2140" i="1"/>
  <c r="X2141" i="1"/>
  <c r="Y2141" i="1"/>
  <c r="X2142" i="1"/>
  <c r="Y2142" i="1"/>
  <c r="X2143" i="1"/>
  <c r="Y2143" i="1"/>
  <c r="X2144" i="1"/>
  <c r="Y2144" i="1"/>
  <c r="X2145" i="1"/>
  <c r="Y2145" i="1"/>
  <c r="X2146" i="1"/>
  <c r="Y2146" i="1"/>
  <c r="X2147" i="1"/>
  <c r="Y2147" i="1"/>
  <c r="X2148" i="1"/>
  <c r="Y2148" i="1"/>
  <c r="X2149" i="1"/>
  <c r="Y2149" i="1"/>
  <c r="X2150" i="1"/>
  <c r="Y2150" i="1"/>
  <c r="X2151" i="1"/>
  <c r="Y2151" i="1"/>
  <c r="X2152" i="1"/>
  <c r="Y2152" i="1"/>
  <c r="X2153" i="1"/>
  <c r="Y2153" i="1"/>
  <c r="X2154" i="1"/>
  <c r="Y2154" i="1"/>
  <c r="X2155" i="1"/>
  <c r="Y2155" i="1"/>
  <c r="X2156" i="1"/>
  <c r="Y2156" i="1"/>
  <c r="X2157" i="1"/>
  <c r="Y2157" i="1"/>
  <c r="X2158" i="1"/>
  <c r="Y2158" i="1"/>
  <c r="X2159" i="1"/>
  <c r="Y2159" i="1"/>
  <c r="X2160" i="1"/>
  <c r="Y2160" i="1"/>
  <c r="X2161" i="1"/>
  <c r="Y2161" i="1"/>
  <c r="X2162" i="1"/>
  <c r="Y2162" i="1"/>
  <c r="X2163" i="1"/>
  <c r="Y2163" i="1"/>
  <c r="X2164" i="1"/>
  <c r="Y2164" i="1"/>
  <c r="X2165" i="1"/>
  <c r="Y2165" i="1"/>
  <c r="X2166" i="1"/>
  <c r="Y2166" i="1"/>
  <c r="X2167" i="1"/>
  <c r="Y2167" i="1"/>
  <c r="X2168" i="1"/>
  <c r="Y2168" i="1"/>
  <c r="X2169" i="1"/>
  <c r="Y2169" i="1"/>
  <c r="X2170" i="1"/>
  <c r="Y2170" i="1"/>
  <c r="X2171" i="1"/>
  <c r="Y2171" i="1"/>
  <c r="X2172" i="1"/>
  <c r="Y2172" i="1"/>
  <c r="X2173" i="1"/>
  <c r="Y2173" i="1"/>
  <c r="X2174" i="1"/>
  <c r="Y2174" i="1"/>
  <c r="X2175" i="1"/>
  <c r="Y2175" i="1"/>
  <c r="X2176" i="1"/>
  <c r="Y2176" i="1"/>
  <c r="X2177" i="1"/>
  <c r="Y2177" i="1"/>
  <c r="X2178" i="1"/>
  <c r="Y2178" i="1"/>
  <c r="X2179" i="1"/>
  <c r="Y2179" i="1"/>
  <c r="X2180" i="1"/>
  <c r="Y2180" i="1"/>
  <c r="X2181" i="1"/>
  <c r="Y2181" i="1"/>
  <c r="X2182" i="1"/>
  <c r="Y2182" i="1"/>
  <c r="X2183" i="1"/>
  <c r="Y2183" i="1"/>
  <c r="X2184" i="1"/>
  <c r="Y2184" i="1"/>
  <c r="X2185" i="1"/>
  <c r="Y2185" i="1"/>
  <c r="X2186" i="1"/>
  <c r="Y2186" i="1"/>
  <c r="X2187" i="1"/>
  <c r="Y2187" i="1"/>
  <c r="X2188" i="1"/>
  <c r="Y2188" i="1"/>
  <c r="X2189" i="1"/>
  <c r="Y2189" i="1"/>
  <c r="X2190" i="1"/>
  <c r="Y2190" i="1"/>
  <c r="X2191" i="1"/>
  <c r="Y2191" i="1"/>
  <c r="X2192" i="1"/>
  <c r="Y2192" i="1"/>
  <c r="X2193" i="1"/>
  <c r="Y2193" i="1"/>
  <c r="X2194" i="1"/>
  <c r="Y2194" i="1"/>
  <c r="X2195" i="1"/>
  <c r="Y2195" i="1"/>
  <c r="X2196" i="1"/>
  <c r="Y2196" i="1"/>
  <c r="X2197" i="1"/>
  <c r="Y2197" i="1"/>
  <c r="X2198" i="1"/>
  <c r="Y2198" i="1"/>
  <c r="X2199" i="1"/>
  <c r="Y2199" i="1"/>
  <c r="X2200" i="1"/>
  <c r="Y2200" i="1"/>
  <c r="X2201" i="1"/>
  <c r="Y2201" i="1"/>
  <c r="X2202" i="1"/>
  <c r="Y2202" i="1"/>
  <c r="X2203" i="1"/>
  <c r="Y2203" i="1"/>
  <c r="X2204" i="1"/>
  <c r="Y2204" i="1"/>
  <c r="X2205" i="1"/>
  <c r="Y2205" i="1"/>
  <c r="X2206" i="1"/>
  <c r="Y2206" i="1"/>
  <c r="X2207" i="1"/>
  <c r="Y2207" i="1"/>
  <c r="X2208" i="1"/>
  <c r="Y2208" i="1"/>
  <c r="X2209" i="1"/>
  <c r="Y2209" i="1"/>
  <c r="X2210" i="1"/>
  <c r="Y2210" i="1"/>
  <c r="X2211" i="1"/>
  <c r="Y2211" i="1"/>
  <c r="X2212" i="1"/>
  <c r="Y2212" i="1"/>
  <c r="X2213" i="1"/>
  <c r="Y2213" i="1"/>
  <c r="X2214" i="1"/>
  <c r="Y2214" i="1"/>
  <c r="X2215" i="1"/>
  <c r="Y2215" i="1"/>
  <c r="X2216" i="1"/>
  <c r="Y2216" i="1"/>
  <c r="X2217" i="1"/>
  <c r="Y2217" i="1"/>
  <c r="X2218" i="1"/>
  <c r="Y2218" i="1"/>
  <c r="X2219" i="1"/>
  <c r="Y2219" i="1"/>
  <c r="X2220" i="1"/>
  <c r="Y2220" i="1"/>
  <c r="X2221" i="1"/>
  <c r="Y2221" i="1"/>
  <c r="X2222" i="1"/>
  <c r="Y2222" i="1"/>
  <c r="X2223" i="1"/>
  <c r="Y2223" i="1"/>
  <c r="X2224" i="1"/>
  <c r="Y2224" i="1"/>
  <c r="X2225" i="1"/>
  <c r="Y2225" i="1"/>
  <c r="X2226" i="1"/>
  <c r="Y2226" i="1"/>
  <c r="X2227" i="1"/>
  <c r="Y2227" i="1"/>
  <c r="X2228" i="1"/>
  <c r="Y2228" i="1"/>
  <c r="X2229" i="1"/>
  <c r="Y2229" i="1"/>
  <c r="X2230" i="1"/>
  <c r="Y2230" i="1"/>
  <c r="X2231" i="1"/>
  <c r="Y2231" i="1"/>
  <c r="X2232" i="1"/>
  <c r="Y2232" i="1"/>
  <c r="X2233" i="1"/>
  <c r="Y2233" i="1"/>
  <c r="X2234" i="1"/>
  <c r="Y2234" i="1"/>
  <c r="X2235" i="1"/>
  <c r="Y2235" i="1"/>
  <c r="X2236" i="1"/>
  <c r="Y2236" i="1"/>
  <c r="X2237" i="1"/>
  <c r="Y2237" i="1"/>
  <c r="X2238" i="1"/>
  <c r="Y2238" i="1"/>
  <c r="X2239" i="1"/>
  <c r="Y2239" i="1"/>
  <c r="X2240" i="1"/>
  <c r="Y2240" i="1"/>
  <c r="X2241" i="1"/>
  <c r="Y2241" i="1"/>
  <c r="X2242" i="1"/>
  <c r="Y2242" i="1"/>
  <c r="X2243" i="1"/>
  <c r="Y2243" i="1"/>
  <c r="X2244" i="1"/>
  <c r="Y2244" i="1"/>
  <c r="X2245" i="1"/>
  <c r="Y2245" i="1"/>
  <c r="X2246" i="1"/>
  <c r="Y2246" i="1"/>
  <c r="X2247" i="1"/>
  <c r="Y2247" i="1"/>
  <c r="X2248" i="1"/>
  <c r="Y2248" i="1"/>
  <c r="X2249" i="1"/>
  <c r="Y2249" i="1"/>
  <c r="X2250" i="1"/>
  <c r="Y2250" i="1"/>
  <c r="X2251" i="1"/>
  <c r="Y2251" i="1"/>
  <c r="X2252" i="1"/>
  <c r="Y2252" i="1"/>
  <c r="X2253" i="1"/>
  <c r="Y2253" i="1"/>
  <c r="X2254" i="1"/>
  <c r="Y2254" i="1"/>
  <c r="X2255" i="1"/>
  <c r="Y2255" i="1"/>
  <c r="X2256" i="1"/>
  <c r="Y2256" i="1"/>
  <c r="X2257" i="1"/>
  <c r="Y2257" i="1"/>
  <c r="X2258" i="1"/>
  <c r="Y2258" i="1"/>
  <c r="X2259" i="1"/>
  <c r="Y2259" i="1"/>
  <c r="X2260" i="1"/>
  <c r="Y2260" i="1"/>
  <c r="X2261" i="1"/>
  <c r="Y2261" i="1"/>
  <c r="X2262" i="1"/>
  <c r="Y2262" i="1"/>
  <c r="X2263" i="1"/>
  <c r="Y2263" i="1"/>
  <c r="X2264" i="1"/>
  <c r="Y2264" i="1"/>
  <c r="X2265" i="1"/>
  <c r="Y2265" i="1"/>
  <c r="X2266" i="1"/>
  <c r="Y2266" i="1"/>
  <c r="X2267" i="1"/>
  <c r="Y2267" i="1"/>
  <c r="X2268" i="1"/>
  <c r="Y2268" i="1"/>
  <c r="X2269" i="1"/>
  <c r="Y2269" i="1"/>
  <c r="X2270" i="1"/>
  <c r="Y2270" i="1"/>
  <c r="X2271" i="1"/>
  <c r="Y2271" i="1"/>
  <c r="X2272" i="1"/>
  <c r="Y2272" i="1"/>
  <c r="X2273" i="1"/>
  <c r="Y2273" i="1"/>
  <c r="X2274" i="1"/>
  <c r="Y2274" i="1"/>
  <c r="X2275" i="1"/>
  <c r="Y2275" i="1"/>
  <c r="X2276" i="1"/>
  <c r="Y2276" i="1"/>
  <c r="X2277" i="1"/>
  <c r="Y2277" i="1"/>
  <c r="X2004" i="1"/>
  <c r="Y2004" i="1"/>
  <c r="X2005" i="1"/>
  <c r="Y2005" i="1"/>
  <c r="X2006" i="1"/>
  <c r="Y2006" i="1"/>
  <c r="X2007" i="1"/>
  <c r="Y2007" i="1"/>
  <c r="X2008" i="1"/>
  <c r="Y2008" i="1"/>
  <c r="X2009" i="1"/>
  <c r="Y2009" i="1"/>
  <c r="X2010" i="1"/>
  <c r="Y2010" i="1"/>
  <c r="X2011" i="1"/>
  <c r="Y2011" i="1"/>
  <c r="X2012" i="1"/>
  <c r="Y2012" i="1"/>
  <c r="X2013" i="1"/>
  <c r="Y2013" i="1"/>
  <c r="X2014" i="1"/>
  <c r="Y2014" i="1"/>
  <c r="X2015" i="1"/>
  <c r="Y2015" i="1"/>
  <c r="X2016" i="1"/>
  <c r="Y2016" i="1"/>
  <c r="X2017" i="1"/>
  <c r="Y2017" i="1"/>
  <c r="X2018" i="1"/>
  <c r="Y2018" i="1"/>
  <c r="X2019" i="1"/>
  <c r="Y2019" i="1"/>
  <c r="X2020" i="1"/>
  <c r="Y2020" i="1"/>
  <c r="X2021" i="1"/>
  <c r="Y2021" i="1"/>
  <c r="X2022" i="1"/>
  <c r="Y2022" i="1"/>
  <c r="X2023" i="1"/>
  <c r="Y2023" i="1"/>
  <c r="X2024" i="1"/>
  <c r="Y2024" i="1"/>
  <c r="X2025" i="1"/>
  <c r="Y2025" i="1"/>
  <c r="X2026" i="1"/>
  <c r="Y2026" i="1"/>
  <c r="X2027" i="1"/>
  <c r="Y2027" i="1"/>
  <c r="X2028" i="1"/>
  <c r="Y2028" i="1"/>
  <c r="X2029" i="1"/>
  <c r="Y2029" i="1"/>
  <c r="X2030" i="1"/>
  <c r="Y2030" i="1"/>
  <c r="X2031" i="1"/>
  <c r="Y2031" i="1"/>
  <c r="Y2003" i="1"/>
  <c r="X2003" i="1"/>
  <c r="X1749" i="1"/>
  <c r="Y1749" i="1"/>
  <c r="X1750" i="1"/>
  <c r="Y1750" i="1"/>
  <c r="X1751" i="1"/>
  <c r="Y1751" i="1"/>
  <c r="X1752" i="1"/>
  <c r="Y1752" i="1"/>
  <c r="X1753" i="1"/>
  <c r="Y1753" i="1"/>
  <c r="X1754" i="1"/>
  <c r="Y1754" i="1"/>
  <c r="X1755" i="1"/>
  <c r="Y1755" i="1"/>
  <c r="X1756" i="1"/>
  <c r="Y1756" i="1"/>
  <c r="X1757" i="1"/>
  <c r="Y1757" i="1"/>
  <c r="X1758" i="1"/>
  <c r="Y1758" i="1"/>
  <c r="X1759" i="1"/>
  <c r="Y1759" i="1"/>
  <c r="X1760" i="1"/>
  <c r="Y1760" i="1"/>
  <c r="X1761" i="1"/>
  <c r="Y1761" i="1"/>
  <c r="X1762" i="1"/>
  <c r="Y1762" i="1"/>
  <c r="X1763" i="1"/>
  <c r="Y1763" i="1"/>
  <c r="X1764" i="1"/>
  <c r="Y1764" i="1"/>
  <c r="X1765" i="1"/>
  <c r="Y1765" i="1"/>
  <c r="X1766" i="1"/>
  <c r="Y1766" i="1"/>
  <c r="X1767" i="1"/>
  <c r="Y1767" i="1"/>
  <c r="X1768" i="1"/>
  <c r="Y1768" i="1"/>
  <c r="X1769" i="1"/>
  <c r="Y1769" i="1"/>
  <c r="X1770" i="1"/>
  <c r="Y1770" i="1"/>
  <c r="X1771" i="1"/>
  <c r="Y1771" i="1"/>
  <c r="X1772" i="1"/>
  <c r="Y1772" i="1"/>
  <c r="X1773" i="1"/>
  <c r="Y1773" i="1"/>
  <c r="X1774" i="1"/>
  <c r="Y1774" i="1"/>
  <c r="X1775" i="1"/>
  <c r="Y1775" i="1"/>
  <c r="X1776" i="1"/>
  <c r="Y1776" i="1"/>
  <c r="X1777" i="1"/>
  <c r="Y1777" i="1"/>
  <c r="X1778" i="1"/>
  <c r="Y1778" i="1"/>
  <c r="X1779" i="1"/>
  <c r="Y1779" i="1"/>
  <c r="X1780" i="1"/>
  <c r="Y1780" i="1"/>
  <c r="X1781" i="1"/>
  <c r="Y1781" i="1"/>
  <c r="X1782" i="1"/>
  <c r="Y1782" i="1"/>
  <c r="X1783" i="1"/>
  <c r="Y1783" i="1"/>
  <c r="X1784" i="1"/>
  <c r="Y1784" i="1"/>
  <c r="X1785" i="1"/>
  <c r="Y1785" i="1"/>
  <c r="X1786" i="1"/>
  <c r="Y1786" i="1"/>
  <c r="X1787" i="1"/>
  <c r="Y1787" i="1"/>
  <c r="X1788" i="1"/>
  <c r="Y1788" i="1"/>
  <c r="X1789" i="1"/>
  <c r="Y1789" i="1"/>
  <c r="X1790" i="1"/>
  <c r="Y1790" i="1"/>
  <c r="X1791" i="1"/>
  <c r="Y1791" i="1"/>
  <c r="X1792" i="1"/>
  <c r="Y1792" i="1"/>
  <c r="X1793" i="1"/>
  <c r="Y1793" i="1"/>
  <c r="X1794" i="1"/>
  <c r="Y1794" i="1"/>
  <c r="X1795" i="1"/>
  <c r="Y1795" i="1"/>
  <c r="X1796" i="1"/>
  <c r="Y1796" i="1"/>
  <c r="X1797" i="1"/>
  <c r="Y1797" i="1"/>
  <c r="X1798" i="1"/>
  <c r="Y1798" i="1"/>
  <c r="X1799" i="1"/>
  <c r="Y1799" i="1"/>
  <c r="X1800" i="1"/>
  <c r="Y1800" i="1"/>
  <c r="X1801" i="1"/>
  <c r="Y1801" i="1"/>
  <c r="X1802" i="1"/>
  <c r="Y1802" i="1"/>
  <c r="X1803" i="1"/>
  <c r="Y1803" i="1"/>
  <c r="X1804" i="1"/>
  <c r="Y1804" i="1"/>
  <c r="X1805" i="1"/>
  <c r="Y1805" i="1"/>
  <c r="X1806" i="1"/>
  <c r="Y1806" i="1"/>
  <c r="X1807" i="1"/>
  <c r="Y1807" i="1"/>
  <c r="X1808" i="1"/>
  <c r="Y1808" i="1"/>
  <c r="X1809" i="1"/>
  <c r="Y1809" i="1"/>
  <c r="X1810" i="1"/>
  <c r="Y1810" i="1"/>
  <c r="X1811" i="1"/>
  <c r="Y1811" i="1"/>
  <c r="X1812" i="1"/>
  <c r="Y1812" i="1"/>
  <c r="X1813" i="1"/>
  <c r="Y1813" i="1"/>
  <c r="X1814" i="1"/>
  <c r="Y1814" i="1"/>
  <c r="X1815" i="1"/>
  <c r="Y1815" i="1"/>
  <c r="X1816" i="1"/>
  <c r="Y1816" i="1"/>
  <c r="X1817" i="1"/>
  <c r="Y1817" i="1"/>
  <c r="X1818" i="1"/>
  <c r="Y1818" i="1"/>
  <c r="X1819" i="1"/>
  <c r="Y1819" i="1"/>
  <c r="X1820" i="1"/>
  <c r="Y1820" i="1"/>
  <c r="X1821" i="1"/>
  <c r="Y1821" i="1"/>
  <c r="X1822" i="1"/>
  <c r="Y1822" i="1"/>
  <c r="X1823" i="1"/>
  <c r="Y1823" i="1"/>
  <c r="X1824" i="1"/>
  <c r="Y1824" i="1"/>
  <c r="X1825" i="1"/>
  <c r="Y1825" i="1"/>
  <c r="X1826" i="1"/>
  <c r="Y1826" i="1"/>
  <c r="X1827" i="1"/>
  <c r="Y1827" i="1"/>
  <c r="X1828" i="1"/>
  <c r="Y1828" i="1"/>
  <c r="X1829" i="1"/>
  <c r="Y1829" i="1"/>
  <c r="X1830" i="1"/>
  <c r="Y1830" i="1"/>
  <c r="X1831" i="1"/>
  <c r="Y1831" i="1"/>
  <c r="X1832" i="1"/>
  <c r="Y1832" i="1"/>
  <c r="X1833" i="1"/>
  <c r="Y1833" i="1"/>
  <c r="X1834" i="1"/>
  <c r="Y1834" i="1"/>
  <c r="X1835" i="1"/>
  <c r="Y1835" i="1"/>
  <c r="X1836" i="1"/>
  <c r="Y1836" i="1"/>
  <c r="X1837" i="1"/>
  <c r="Y1837" i="1"/>
  <c r="X1838" i="1"/>
  <c r="Y1838" i="1"/>
  <c r="X1839" i="1"/>
  <c r="Y1839" i="1"/>
  <c r="X1840" i="1"/>
  <c r="Y1840" i="1"/>
  <c r="X1841" i="1"/>
  <c r="Y1841" i="1"/>
  <c r="X1842" i="1"/>
  <c r="Y1842" i="1"/>
  <c r="X1843" i="1"/>
  <c r="Y1843" i="1"/>
  <c r="X1844" i="1"/>
  <c r="Y1844" i="1"/>
  <c r="X1845" i="1"/>
  <c r="Y1845" i="1"/>
  <c r="X1846" i="1"/>
  <c r="Y1846" i="1"/>
  <c r="X1847" i="1"/>
  <c r="Y1847" i="1"/>
  <c r="X1848" i="1"/>
  <c r="Y1848" i="1"/>
  <c r="X1849" i="1"/>
  <c r="Y1849" i="1"/>
  <c r="X1850" i="1"/>
  <c r="Y1850" i="1"/>
  <c r="X1851" i="1"/>
  <c r="Y1851" i="1"/>
  <c r="X1852" i="1"/>
  <c r="Y1852" i="1"/>
  <c r="X1853" i="1"/>
  <c r="Y1853" i="1"/>
  <c r="X1854" i="1"/>
  <c r="Y1854" i="1"/>
  <c r="X1855" i="1"/>
  <c r="Y1855" i="1"/>
  <c r="X1856" i="1"/>
  <c r="Y1856" i="1"/>
  <c r="X1857" i="1"/>
  <c r="Y1857" i="1"/>
  <c r="X1858" i="1"/>
  <c r="Y1858" i="1"/>
  <c r="X1859" i="1"/>
  <c r="Y1859" i="1"/>
  <c r="X1860" i="1"/>
  <c r="Y1860" i="1"/>
  <c r="X1861" i="1"/>
  <c r="Y1861" i="1"/>
  <c r="X1862" i="1"/>
  <c r="Y1862" i="1"/>
  <c r="X1863" i="1"/>
  <c r="Y1863" i="1"/>
  <c r="X1864" i="1"/>
  <c r="Y1864" i="1"/>
  <c r="X1865" i="1"/>
  <c r="Y1865" i="1"/>
  <c r="X1866" i="1"/>
  <c r="Y1866" i="1"/>
  <c r="X1867" i="1"/>
  <c r="Y1867" i="1"/>
  <c r="X1868" i="1"/>
  <c r="Y1868" i="1"/>
  <c r="X1869" i="1"/>
  <c r="Y1869" i="1"/>
  <c r="X1870" i="1"/>
  <c r="Y1870" i="1"/>
  <c r="X1871" i="1"/>
  <c r="Y1871" i="1"/>
  <c r="X1872" i="1"/>
  <c r="Y1872" i="1"/>
  <c r="X1873" i="1"/>
  <c r="Y1873" i="1"/>
  <c r="X1874" i="1"/>
  <c r="Y1874" i="1"/>
  <c r="X1875" i="1"/>
  <c r="Y1875" i="1"/>
  <c r="X1876" i="1"/>
  <c r="Y1876" i="1"/>
  <c r="X1877" i="1"/>
  <c r="Y1877" i="1"/>
  <c r="X1878" i="1"/>
  <c r="Y1878" i="1"/>
  <c r="X1879" i="1"/>
  <c r="Y1879" i="1"/>
  <c r="X1880" i="1"/>
  <c r="Y1880" i="1"/>
  <c r="X1881" i="1"/>
  <c r="Y1881" i="1"/>
  <c r="X1882" i="1"/>
  <c r="Y1882" i="1"/>
  <c r="X1883" i="1"/>
  <c r="Y1883" i="1"/>
  <c r="X1884" i="1"/>
  <c r="Y1884" i="1"/>
  <c r="X1885" i="1"/>
  <c r="Y1885" i="1"/>
  <c r="X1886" i="1"/>
  <c r="Y1886" i="1"/>
  <c r="X1887" i="1"/>
  <c r="Y1887" i="1"/>
  <c r="X1888" i="1"/>
  <c r="Y1888" i="1"/>
  <c r="X1889" i="1"/>
  <c r="Y1889" i="1"/>
  <c r="X1890" i="1"/>
  <c r="Y1890" i="1"/>
  <c r="X1891" i="1"/>
  <c r="Y1891" i="1"/>
  <c r="X1892" i="1"/>
  <c r="Y1892" i="1"/>
  <c r="X1893" i="1"/>
  <c r="Y1893" i="1"/>
  <c r="X1894" i="1"/>
  <c r="Y1894" i="1"/>
  <c r="X1895" i="1"/>
  <c r="Y1895" i="1"/>
  <c r="X1896" i="1"/>
  <c r="Y1896" i="1"/>
  <c r="X1897" i="1"/>
  <c r="Y1897" i="1"/>
  <c r="X1898" i="1"/>
  <c r="Y1898" i="1"/>
  <c r="X1899" i="1"/>
  <c r="Y1899" i="1"/>
  <c r="X1900" i="1"/>
  <c r="Y1900" i="1"/>
  <c r="X1901" i="1"/>
  <c r="Y1901" i="1"/>
  <c r="X1902" i="1"/>
  <c r="Y1902" i="1"/>
  <c r="X1903" i="1"/>
  <c r="Y1903" i="1"/>
  <c r="X1904" i="1"/>
  <c r="Y1904" i="1"/>
  <c r="X1905" i="1"/>
  <c r="Y1905" i="1"/>
  <c r="X1906" i="1"/>
  <c r="Y1906" i="1"/>
  <c r="X1907" i="1"/>
  <c r="Y1907" i="1"/>
  <c r="X1908" i="1"/>
  <c r="Y1908" i="1"/>
  <c r="X1909" i="1"/>
  <c r="Y1909" i="1"/>
  <c r="X1910" i="1"/>
  <c r="Y1910" i="1"/>
  <c r="X1911" i="1"/>
  <c r="Y1911" i="1"/>
  <c r="X1912" i="1"/>
  <c r="Y1912" i="1"/>
  <c r="X1913" i="1"/>
  <c r="Y1913" i="1"/>
  <c r="X1914" i="1"/>
  <c r="Y1914" i="1"/>
  <c r="X1915" i="1"/>
  <c r="Y1915" i="1"/>
  <c r="X1916" i="1"/>
  <c r="Y1916" i="1"/>
  <c r="X1917" i="1"/>
  <c r="Y1917" i="1"/>
  <c r="X1918" i="1"/>
  <c r="Y1918" i="1"/>
  <c r="X1919" i="1"/>
  <c r="Y1919" i="1"/>
  <c r="X1920" i="1"/>
  <c r="Y1920" i="1"/>
  <c r="X1921" i="1"/>
  <c r="Y1921" i="1"/>
  <c r="X1922" i="1"/>
  <c r="Y1922" i="1"/>
  <c r="X1923" i="1"/>
  <c r="Y1923" i="1"/>
  <c r="X1924" i="1"/>
  <c r="Y1924" i="1"/>
  <c r="X1925" i="1"/>
  <c r="Y1925" i="1"/>
  <c r="X1926" i="1"/>
  <c r="Y1926" i="1"/>
  <c r="X1927" i="1"/>
  <c r="Y1927" i="1"/>
  <c r="X1928" i="1"/>
  <c r="Y1928" i="1"/>
  <c r="X1929" i="1"/>
  <c r="Y1929" i="1"/>
  <c r="X1930" i="1"/>
  <c r="Y1930" i="1"/>
  <c r="X1931" i="1"/>
  <c r="Y1931" i="1"/>
  <c r="X1932" i="1"/>
  <c r="Y1932" i="1"/>
  <c r="X1933" i="1"/>
  <c r="Y1933" i="1"/>
  <c r="X1934" i="1"/>
  <c r="Y1934" i="1"/>
  <c r="X1935" i="1"/>
  <c r="Y1935" i="1"/>
  <c r="X1936" i="1"/>
  <c r="Y1936" i="1"/>
  <c r="X1937" i="1"/>
  <c r="Y1937" i="1"/>
  <c r="X1938" i="1"/>
  <c r="Y1938" i="1"/>
  <c r="X1939" i="1"/>
  <c r="Y1939" i="1"/>
  <c r="X1940" i="1"/>
  <c r="Y1940" i="1"/>
  <c r="X1941" i="1"/>
  <c r="Y1941" i="1"/>
  <c r="X1942" i="1"/>
  <c r="Y1942" i="1"/>
  <c r="X1943" i="1"/>
  <c r="Y1943" i="1"/>
  <c r="X1944" i="1"/>
  <c r="Y1944" i="1"/>
  <c r="X1945" i="1"/>
  <c r="Y1945" i="1"/>
  <c r="X1946" i="1"/>
  <c r="Y1946" i="1"/>
  <c r="X1947" i="1"/>
  <c r="Y1947" i="1"/>
  <c r="X1948" i="1"/>
  <c r="Y1948" i="1"/>
  <c r="X1949" i="1"/>
  <c r="Y1949" i="1"/>
  <c r="X1950" i="1"/>
  <c r="Y1950" i="1"/>
  <c r="X1951" i="1"/>
  <c r="Y1951" i="1"/>
  <c r="X1952" i="1"/>
  <c r="Y1952" i="1"/>
  <c r="X1953" i="1"/>
  <c r="Y1953" i="1"/>
  <c r="X1954" i="1"/>
  <c r="Y1954" i="1"/>
  <c r="X1955" i="1"/>
  <c r="Y1955" i="1"/>
  <c r="X1956" i="1"/>
  <c r="Y1956" i="1"/>
  <c r="X1957" i="1"/>
  <c r="Y1957" i="1"/>
  <c r="X1958" i="1"/>
  <c r="Y1958" i="1"/>
  <c r="X1959" i="1"/>
  <c r="Y1959" i="1"/>
  <c r="X1960" i="1"/>
  <c r="Y1960" i="1"/>
  <c r="X1961" i="1"/>
  <c r="Y1961" i="1"/>
  <c r="X1962" i="1"/>
  <c r="Y1962" i="1"/>
  <c r="X1963" i="1"/>
  <c r="Y1963" i="1"/>
  <c r="X1964" i="1"/>
  <c r="Y1964" i="1"/>
  <c r="X1965" i="1"/>
  <c r="Y1965" i="1"/>
  <c r="X1966" i="1"/>
  <c r="Y1966" i="1"/>
  <c r="X1967" i="1"/>
  <c r="Y1967" i="1"/>
  <c r="X1968" i="1"/>
  <c r="Y1968" i="1"/>
  <c r="X1969" i="1"/>
  <c r="Y1969" i="1"/>
  <c r="X1970" i="1"/>
  <c r="Y1970" i="1"/>
  <c r="X1971" i="1"/>
  <c r="Y1971" i="1"/>
  <c r="X1972" i="1"/>
  <c r="Y1972" i="1"/>
  <c r="X1973" i="1"/>
  <c r="Y1973" i="1"/>
  <c r="X1974" i="1"/>
  <c r="Y1974" i="1"/>
  <c r="X1975" i="1"/>
  <c r="Y1975" i="1"/>
  <c r="X1976" i="1"/>
  <c r="Y1976" i="1"/>
  <c r="X1977" i="1"/>
  <c r="Y1977" i="1"/>
  <c r="X1978" i="1"/>
  <c r="Y1978" i="1"/>
  <c r="X1979" i="1"/>
  <c r="Y1979" i="1"/>
  <c r="X1980" i="1"/>
  <c r="Y1980" i="1"/>
  <c r="X1981" i="1"/>
  <c r="Y1981" i="1"/>
  <c r="X1982" i="1"/>
  <c r="Y1982" i="1"/>
  <c r="X1983" i="1"/>
  <c r="Y1983" i="1"/>
  <c r="X1984" i="1"/>
  <c r="Y1984" i="1"/>
  <c r="X1985" i="1"/>
  <c r="Y1985" i="1"/>
  <c r="X1986" i="1"/>
  <c r="Y1986" i="1"/>
  <c r="X1987" i="1"/>
  <c r="Y1987" i="1"/>
  <c r="X1988" i="1"/>
  <c r="Y1988" i="1"/>
  <c r="X1989" i="1"/>
  <c r="Y1989" i="1"/>
  <c r="X1990" i="1"/>
  <c r="Y1990" i="1"/>
  <c r="X1991" i="1"/>
  <c r="Y1991" i="1"/>
  <c r="X1992" i="1"/>
  <c r="Y1992" i="1"/>
  <c r="X1993" i="1"/>
  <c r="Y1993" i="1"/>
  <c r="X1994" i="1"/>
  <c r="Y1994" i="1"/>
  <c r="X1995" i="1"/>
  <c r="Y1995" i="1"/>
  <c r="X1996" i="1"/>
  <c r="Y1996" i="1"/>
  <c r="X1997" i="1"/>
  <c r="Y1997" i="1"/>
  <c r="X1998" i="1"/>
  <c r="Y1998" i="1"/>
  <c r="X1999" i="1"/>
  <c r="Y1999" i="1"/>
  <c r="X2000" i="1"/>
  <c r="Y2000" i="1"/>
  <c r="X2001" i="1"/>
  <c r="Y2001" i="1"/>
  <c r="X2002" i="1"/>
  <c r="Y2002" i="1"/>
  <c r="Y1748" i="1"/>
  <c r="X1748" i="1"/>
  <c r="X1535" i="1"/>
  <c r="Y1535" i="1"/>
  <c r="X1536" i="1"/>
  <c r="Y1536" i="1"/>
  <c r="X1537" i="1"/>
  <c r="Y1537" i="1"/>
  <c r="X1538" i="1"/>
  <c r="Y1538" i="1"/>
  <c r="X1539" i="1"/>
  <c r="Y1539" i="1"/>
  <c r="X1540" i="1"/>
  <c r="Y1540" i="1"/>
  <c r="X1541" i="1"/>
  <c r="Y1541" i="1"/>
  <c r="X1542" i="1"/>
  <c r="Y1542" i="1"/>
  <c r="X1543" i="1"/>
  <c r="Y1543" i="1"/>
  <c r="X1544" i="1"/>
  <c r="Y1544" i="1"/>
  <c r="X1545" i="1"/>
  <c r="Y1545" i="1"/>
  <c r="X1546" i="1"/>
  <c r="Y1546" i="1"/>
  <c r="X1547" i="1"/>
  <c r="Y1547" i="1"/>
  <c r="X1548" i="1"/>
  <c r="Y1548" i="1"/>
  <c r="X1549" i="1"/>
  <c r="Y1549" i="1"/>
  <c r="X1550" i="1"/>
  <c r="Y1550" i="1"/>
  <c r="X1551" i="1"/>
  <c r="Y1551" i="1"/>
  <c r="X1552" i="1"/>
  <c r="Y1552" i="1"/>
  <c r="X1553" i="1"/>
  <c r="Y1553" i="1"/>
  <c r="X1554" i="1"/>
  <c r="Y1554" i="1"/>
  <c r="X1555" i="1"/>
  <c r="Y1555" i="1"/>
  <c r="X1556" i="1"/>
  <c r="Y1556" i="1"/>
  <c r="X1557" i="1"/>
  <c r="Y1557" i="1"/>
  <c r="X1558" i="1"/>
  <c r="Y1558" i="1"/>
  <c r="X1559" i="1"/>
  <c r="Y1559" i="1"/>
  <c r="X1560" i="1"/>
  <c r="Y1560" i="1"/>
  <c r="X1561" i="1"/>
  <c r="Y1561" i="1"/>
  <c r="X1562" i="1"/>
  <c r="Y1562" i="1"/>
  <c r="X1563" i="1"/>
  <c r="Y1563" i="1"/>
  <c r="X1564" i="1"/>
  <c r="Y1564" i="1"/>
  <c r="X1565" i="1"/>
  <c r="Y1565" i="1"/>
  <c r="X1566" i="1"/>
  <c r="Y1566" i="1"/>
  <c r="X1567" i="1"/>
  <c r="Y1567" i="1"/>
  <c r="X1568" i="1"/>
  <c r="Y1568" i="1"/>
  <c r="X1569" i="1"/>
  <c r="Y1569" i="1"/>
  <c r="X1570" i="1"/>
  <c r="Y1570" i="1"/>
  <c r="X1571" i="1"/>
  <c r="Y1571" i="1"/>
  <c r="X1572" i="1"/>
  <c r="Y1572" i="1"/>
  <c r="X1573" i="1"/>
  <c r="Y1573" i="1"/>
  <c r="X1574" i="1"/>
  <c r="Y1574" i="1"/>
  <c r="X1575" i="1"/>
  <c r="Y1575" i="1"/>
  <c r="X1576" i="1"/>
  <c r="Y1576" i="1"/>
  <c r="X1577" i="1"/>
  <c r="Y1577" i="1"/>
  <c r="X1578" i="1"/>
  <c r="Y1578" i="1"/>
  <c r="X1579" i="1"/>
  <c r="Y1579" i="1"/>
  <c r="X1580" i="1"/>
  <c r="Y1580" i="1"/>
  <c r="X1581" i="1"/>
  <c r="Y1581" i="1"/>
  <c r="X1582" i="1"/>
  <c r="Y1582" i="1"/>
  <c r="X1583" i="1"/>
  <c r="Y1583" i="1"/>
  <c r="X1584" i="1"/>
  <c r="Y1584" i="1"/>
  <c r="X1585" i="1"/>
  <c r="Y1585" i="1"/>
  <c r="X1586" i="1"/>
  <c r="Y1586" i="1"/>
  <c r="X1587" i="1"/>
  <c r="Y1587" i="1"/>
  <c r="X1588" i="1"/>
  <c r="Y1588" i="1"/>
  <c r="X1589" i="1"/>
  <c r="Y1589" i="1"/>
  <c r="X1590" i="1"/>
  <c r="Y1590" i="1"/>
  <c r="X1591" i="1"/>
  <c r="Y1591" i="1"/>
  <c r="X1592" i="1"/>
  <c r="Y1592" i="1"/>
  <c r="X1593" i="1"/>
  <c r="Y1593" i="1"/>
  <c r="X1594" i="1"/>
  <c r="Y1594" i="1"/>
  <c r="X1595" i="1"/>
  <c r="Y1595" i="1"/>
  <c r="X1596" i="1"/>
  <c r="Y1596" i="1"/>
  <c r="X1597" i="1"/>
  <c r="Y1597" i="1"/>
  <c r="X1598" i="1"/>
  <c r="Y1598" i="1"/>
  <c r="X1599" i="1"/>
  <c r="Y1599" i="1"/>
  <c r="X1600" i="1"/>
  <c r="Y1600" i="1"/>
  <c r="X1601" i="1"/>
  <c r="Y1601" i="1"/>
  <c r="X1602" i="1"/>
  <c r="Y1602" i="1"/>
  <c r="X1603" i="1"/>
  <c r="Y1603" i="1"/>
  <c r="X1604" i="1"/>
  <c r="Y1604" i="1"/>
  <c r="X1605" i="1"/>
  <c r="Y1605" i="1"/>
  <c r="X1606" i="1"/>
  <c r="Y1606" i="1"/>
  <c r="X1607" i="1"/>
  <c r="Y1607" i="1"/>
  <c r="X1608" i="1"/>
  <c r="Y1608" i="1"/>
  <c r="X1609" i="1"/>
  <c r="Y1609" i="1"/>
  <c r="X1610" i="1"/>
  <c r="Y1610" i="1"/>
  <c r="X1611" i="1"/>
  <c r="Y1611" i="1"/>
  <c r="X1612" i="1"/>
  <c r="Y1612" i="1"/>
  <c r="X1613" i="1"/>
  <c r="Y1613" i="1"/>
  <c r="X1614" i="1"/>
  <c r="Y1614" i="1"/>
  <c r="X1615" i="1"/>
  <c r="Y1615" i="1"/>
  <c r="X1616" i="1"/>
  <c r="Y1616" i="1"/>
  <c r="X1617" i="1"/>
  <c r="Y1617" i="1"/>
  <c r="X1618" i="1"/>
  <c r="Y1618" i="1"/>
  <c r="X1619" i="1"/>
  <c r="Y1619" i="1"/>
  <c r="X1620" i="1"/>
  <c r="Y1620" i="1"/>
  <c r="X1621" i="1"/>
  <c r="Y1621" i="1"/>
  <c r="X1622" i="1"/>
  <c r="Y1622" i="1"/>
  <c r="X1623" i="1"/>
  <c r="Y1623" i="1"/>
  <c r="X1624" i="1"/>
  <c r="Y1624" i="1"/>
  <c r="X1625" i="1"/>
  <c r="Y1625" i="1"/>
  <c r="X1626" i="1"/>
  <c r="Y1626" i="1"/>
  <c r="X1627" i="1"/>
  <c r="Y1627" i="1"/>
  <c r="X1628" i="1"/>
  <c r="Y1628" i="1"/>
  <c r="X1629" i="1"/>
  <c r="Y1629" i="1"/>
  <c r="X1630" i="1"/>
  <c r="Y1630" i="1"/>
  <c r="X1631" i="1"/>
  <c r="Y1631" i="1"/>
  <c r="X1632" i="1"/>
  <c r="Y1632" i="1"/>
  <c r="X1633" i="1"/>
  <c r="Y1633" i="1"/>
  <c r="X1634" i="1"/>
  <c r="Y1634" i="1"/>
  <c r="X1635" i="1"/>
  <c r="Y1635" i="1"/>
  <c r="X1636" i="1"/>
  <c r="Y1636" i="1"/>
  <c r="X1637" i="1"/>
  <c r="Y1637" i="1"/>
  <c r="X1638" i="1"/>
  <c r="Y1638" i="1"/>
  <c r="X1639" i="1"/>
  <c r="Y1639" i="1"/>
  <c r="X1640" i="1"/>
  <c r="Y1640" i="1"/>
  <c r="X1641" i="1"/>
  <c r="Y1641" i="1"/>
  <c r="X1642" i="1"/>
  <c r="Y1642" i="1"/>
  <c r="X1643" i="1"/>
  <c r="Y1643" i="1"/>
  <c r="X1644" i="1"/>
  <c r="Y1644" i="1"/>
  <c r="X1645" i="1"/>
  <c r="Y1645" i="1"/>
  <c r="X1646" i="1"/>
  <c r="Y1646" i="1"/>
  <c r="X1647" i="1"/>
  <c r="Y1647" i="1"/>
  <c r="X1648" i="1"/>
  <c r="Y1648" i="1"/>
  <c r="X1649" i="1"/>
  <c r="Y1649" i="1"/>
  <c r="X1650" i="1"/>
  <c r="Y1650" i="1"/>
  <c r="X1651" i="1"/>
  <c r="Y1651" i="1"/>
  <c r="X1652" i="1"/>
  <c r="Y1652" i="1"/>
  <c r="X1653" i="1"/>
  <c r="Y1653" i="1"/>
  <c r="X1654" i="1"/>
  <c r="Y1654" i="1"/>
  <c r="X1655" i="1"/>
  <c r="Y1655" i="1"/>
  <c r="X1656" i="1"/>
  <c r="Y1656" i="1"/>
  <c r="X1657" i="1"/>
  <c r="Y1657" i="1"/>
  <c r="X1658" i="1"/>
  <c r="Y1658" i="1"/>
  <c r="X1659" i="1"/>
  <c r="Y1659" i="1"/>
  <c r="X1660" i="1"/>
  <c r="Y1660" i="1"/>
  <c r="X1661" i="1"/>
  <c r="Y1661" i="1"/>
  <c r="X1662" i="1"/>
  <c r="Y1662" i="1"/>
  <c r="X1663" i="1"/>
  <c r="Y1663" i="1"/>
  <c r="X1664" i="1"/>
  <c r="Y1664" i="1"/>
  <c r="X1665" i="1"/>
  <c r="Y1665" i="1"/>
  <c r="X1666" i="1"/>
  <c r="Y1666" i="1"/>
  <c r="X1667" i="1"/>
  <c r="Y1667" i="1"/>
  <c r="X1668" i="1"/>
  <c r="Y1668" i="1"/>
  <c r="X1669" i="1"/>
  <c r="Y1669" i="1"/>
  <c r="X1670" i="1"/>
  <c r="Y1670" i="1"/>
  <c r="X1671" i="1"/>
  <c r="Y1671" i="1"/>
  <c r="X1672" i="1"/>
  <c r="Y1672" i="1"/>
  <c r="X1673" i="1"/>
  <c r="Y1673" i="1"/>
  <c r="X1674" i="1"/>
  <c r="Y1674" i="1"/>
  <c r="X1675" i="1"/>
  <c r="Y1675" i="1"/>
  <c r="X1676" i="1"/>
  <c r="Y1676" i="1"/>
  <c r="X1677" i="1"/>
  <c r="Y1677" i="1"/>
  <c r="X1678" i="1"/>
  <c r="Y1678" i="1"/>
  <c r="X1679" i="1"/>
  <c r="Y1679" i="1"/>
  <c r="X1680" i="1"/>
  <c r="Y1680" i="1"/>
  <c r="X1681" i="1"/>
  <c r="Y1681" i="1"/>
  <c r="X1682" i="1"/>
  <c r="Y1682" i="1"/>
  <c r="X1683" i="1"/>
  <c r="Y1683" i="1"/>
  <c r="X1684" i="1"/>
  <c r="Y1684" i="1"/>
  <c r="X1685" i="1"/>
  <c r="Y1685" i="1"/>
  <c r="X1686" i="1"/>
  <c r="Y1686" i="1"/>
  <c r="X1687" i="1"/>
  <c r="Y1687" i="1"/>
  <c r="X1688" i="1"/>
  <c r="Y1688" i="1"/>
  <c r="X1689" i="1"/>
  <c r="Y1689" i="1"/>
  <c r="X1690" i="1"/>
  <c r="Y1690" i="1"/>
  <c r="X1691" i="1"/>
  <c r="Y1691" i="1"/>
  <c r="X1692" i="1"/>
  <c r="Y1692" i="1"/>
  <c r="X1693" i="1"/>
  <c r="Y1693" i="1"/>
  <c r="X1694" i="1"/>
  <c r="Y1694" i="1"/>
  <c r="X1695" i="1"/>
  <c r="Y1695" i="1"/>
  <c r="X1696" i="1"/>
  <c r="Y1696" i="1"/>
  <c r="X1697" i="1"/>
  <c r="Y1697" i="1"/>
  <c r="X1698" i="1"/>
  <c r="Y1698" i="1"/>
  <c r="X1699" i="1"/>
  <c r="Y1699" i="1"/>
  <c r="X1700" i="1"/>
  <c r="Y1700" i="1"/>
  <c r="X1701" i="1"/>
  <c r="Y1701" i="1"/>
  <c r="X1702" i="1"/>
  <c r="Y1702" i="1"/>
  <c r="X1703" i="1"/>
  <c r="Y1703" i="1"/>
  <c r="X1704" i="1"/>
  <c r="Y1704" i="1"/>
  <c r="X1705" i="1"/>
  <c r="Y1705" i="1"/>
  <c r="X1706" i="1"/>
  <c r="Y1706" i="1"/>
  <c r="X1707" i="1"/>
  <c r="Y1707" i="1"/>
  <c r="X1708" i="1"/>
  <c r="Y1708" i="1"/>
  <c r="X1709" i="1"/>
  <c r="Y1709" i="1"/>
  <c r="X1710" i="1"/>
  <c r="Y1710" i="1"/>
  <c r="X1711" i="1"/>
  <c r="Y1711" i="1"/>
  <c r="X1712" i="1"/>
  <c r="Y1712" i="1"/>
  <c r="X1713" i="1"/>
  <c r="Y1713" i="1"/>
  <c r="X1714" i="1"/>
  <c r="Y1714" i="1"/>
  <c r="X1715" i="1"/>
  <c r="Y1715" i="1"/>
  <c r="X1716" i="1"/>
  <c r="Y1716" i="1"/>
  <c r="X1717" i="1"/>
  <c r="Y1717" i="1"/>
  <c r="X1718" i="1"/>
  <c r="Y1718" i="1"/>
  <c r="X1719" i="1"/>
  <c r="Y1719" i="1"/>
  <c r="X1720" i="1"/>
  <c r="Y1720" i="1"/>
  <c r="X1721" i="1"/>
  <c r="Y1721" i="1"/>
  <c r="X1722" i="1"/>
  <c r="Y1722" i="1"/>
  <c r="X1723" i="1"/>
  <c r="Y1723" i="1"/>
  <c r="X1724" i="1"/>
  <c r="Y1724" i="1"/>
  <c r="X1725" i="1"/>
  <c r="Y1725" i="1"/>
  <c r="X1726" i="1"/>
  <c r="Y1726" i="1"/>
  <c r="X1727" i="1"/>
  <c r="Y1727" i="1"/>
  <c r="X1728" i="1"/>
  <c r="Y1728" i="1"/>
  <c r="X1729" i="1"/>
  <c r="Y1729" i="1"/>
  <c r="X1730" i="1"/>
  <c r="Y1730" i="1"/>
  <c r="X1731" i="1"/>
  <c r="Y1731" i="1"/>
  <c r="X1732" i="1"/>
  <c r="Y1732" i="1"/>
  <c r="X1733" i="1"/>
  <c r="Y1733" i="1"/>
  <c r="X1734" i="1"/>
  <c r="Y1734" i="1"/>
  <c r="X1735" i="1"/>
  <c r="Y1735" i="1"/>
  <c r="X1736" i="1"/>
  <c r="Y1736" i="1"/>
  <c r="X1737" i="1"/>
  <c r="Y1737" i="1"/>
  <c r="X1738" i="1"/>
  <c r="Y1738" i="1"/>
  <c r="X1739" i="1"/>
  <c r="Y1739" i="1"/>
  <c r="X1740" i="1"/>
  <c r="Y1740" i="1"/>
  <c r="X1741" i="1"/>
  <c r="Y1741" i="1"/>
  <c r="X1742" i="1"/>
  <c r="Y1742" i="1"/>
  <c r="X1743" i="1"/>
  <c r="Y1743" i="1"/>
  <c r="X1744" i="1"/>
  <c r="Y1744" i="1"/>
  <c r="X1745" i="1"/>
  <c r="Y1745" i="1"/>
  <c r="X1746" i="1"/>
  <c r="Y1746" i="1"/>
  <c r="X1747" i="1"/>
  <c r="Y1747" i="1"/>
  <c r="Y1534" i="1"/>
  <c r="X1534" i="1"/>
  <c r="X1236" i="1"/>
  <c r="Y1236" i="1"/>
  <c r="X1237" i="1"/>
  <c r="Y1237" i="1"/>
  <c r="X1238" i="1"/>
  <c r="Y1238" i="1"/>
  <c r="X1239" i="1"/>
  <c r="Y1239" i="1"/>
  <c r="X1240" i="1"/>
  <c r="Y1240" i="1"/>
  <c r="X1241" i="1"/>
  <c r="Y1241" i="1"/>
  <c r="X1242" i="1"/>
  <c r="Y1242" i="1"/>
  <c r="X1243" i="1"/>
  <c r="Y1243" i="1"/>
  <c r="X1244" i="1"/>
  <c r="Y1244" i="1"/>
  <c r="X1245" i="1"/>
  <c r="Y1245" i="1"/>
  <c r="X1246" i="1"/>
  <c r="Y1246" i="1"/>
  <c r="X1247" i="1"/>
  <c r="Y1247" i="1"/>
  <c r="X1248" i="1"/>
  <c r="Y1248" i="1"/>
  <c r="X1249" i="1"/>
  <c r="Y1249" i="1"/>
  <c r="X1250" i="1"/>
  <c r="Y1250" i="1"/>
  <c r="X1251" i="1"/>
  <c r="Y1251" i="1"/>
  <c r="X1252" i="1"/>
  <c r="Y1252" i="1"/>
  <c r="X1253" i="1"/>
  <c r="Y1253" i="1"/>
  <c r="X1254" i="1"/>
  <c r="Y1254" i="1"/>
  <c r="X1255" i="1"/>
  <c r="Y1255" i="1"/>
  <c r="X1256" i="1"/>
  <c r="Y1256" i="1"/>
  <c r="X1257" i="1"/>
  <c r="Y1257" i="1"/>
  <c r="X1258" i="1"/>
  <c r="Y1258" i="1"/>
  <c r="X1259" i="1"/>
  <c r="Y1259" i="1"/>
  <c r="X1260" i="1"/>
  <c r="Y1260" i="1"/>
  <c r="X1261" i="1"/>
  <c r="Y1261" i="1"/>
  <c r="X1262" i="1"/>
  <c r="Y1262" i="1"/>
  <c r="X1263" i="1"/>
  <c r="Y1263" i="1"/>
  <c r="X1264" i="1"/>
  <c r="Y1264" i="1"/>
  <c r="X1265" i="1"/>
  <c r="Y1265" i="1"/>
  <c r="X1266" i="1"/>
  <c r="Y1266" i="1"/>
  <c r="X1267" i="1"/>
  <c r="Y1267" i="1"/>
  <c r="X1268" i="1"/>
  <c r="Y1268" i="1"/>
  <c r="X1269" i="1"/>
  <c r="Y1269" i="1"/>
  <c r="X1270" i="1"/>
  <c r="Y1270" i="1"/>
  <c r="X1271" i="1"/>
  <c r="Y1271" i="1"/>
  <c r="X1272" i="1"/>
  <c r="Y1272" i="1"/>
  <c r="X1273" i="1"/>
  <c r="Y1273" i="1"/>
  <c r="X1274" i="1"/>
  <c r="Y1274" i="1"/>
  <c r="X1275" i="1"/>
  <c r="Y1275" i="1"/>
  <c r="X1276" i="1"/>
  <c r="Y1276" i="1"/>
  <c r="X1277" i="1"/>
  <c r="Y1277" i="1"/>
  <c r="X1278" i="1"/>
  <c r="Y1278" i="1"/>
  <c r="X1279" i="1"/>
  <c r="Y1279" i="1"/>
  <c r="X1280" i="1"/>
  <c r="Y1280" i="1"/>
  <c r="X1281" i="1"/>
  <c r="Y1281" i="1"/>
  <c r="X1282" i="1"/>
  <c r="Y1282" i="1"/>
  <c r="X1283" i="1"/>
  <c r="Y1283" i="1"/>
  <c r="X1284" i="1"/>
  <c r="Y1284" i="1"/>
  <c r="X1285" i="1"/>
  <c r="Y1285" i="1"/>
  <c r="X1286" i="1"/>
  <c r="Y1286" i="1"/>
  <c r="X1287" i="1"/>
  <c r="Y1287" i="1"/>
  <c r="X1288" i="1"/>
  <c r="Y1288" i="1"/>
  <c r="X1289" i="1"/>
  <c r="Y1289" i="1"/>
  <c r="X1290" i="1"/>
  <c r="Y1290" i="1"/>
  <c r="X1291" i="1"/>
  <c r="Y1291" i="1"/>
  <c r="X1292" i="1"/>
  <c r="Y1292" i="1"/>
  <c r="X1293" i="1"/>
  <c r="Y1293" i="1"/>
  <c r="X1294" i="1"/>
  <c r="Y1294" i="1"/>
  <c r="X1295" i="1"/>
  <c r="Y1295" i="1"/>
  <c r="X1296" i="1"/>
  <c r="Y1296" i="1"/>
  <c r="X1297" i="1"/>
  <c r="Y1297" i="1"/>
  <c r="X1298" i="1"/>
  <c r="Y1298" i="1"/>
  <c r="X1299" i="1"/>
  <c r="Y1299" i="1"/>
  <c r="X1300" i="1"/>
  <c r="Y1300" i="1"/>
  <c r="X1301" i="1"/>
  <c r="Y1301" i="1"/>
  <c r="X1302" i="1"/>
  <c r="Y1302" i="1"/>
  <c r="X1303" i="1"/>
  <c r="Y1303" i="1"/>
  <c r="X1304" i="1"/>
  <c r="Y1304" i="1"/>
  <c r="X1305" i="1"/>
  <c r="Y1305" i="1"/>
  <c r="X1306" i="1"/>
  <c r="Y1306" i="1"/>
  <c r="X1307" i="1"/>
  <c r="Y1307" i="1"/>
  <c r="X1308" i="1"/>
  <c r="Y1308" i="1"/>
  <c r="X1309" i="1"/>
  <c r="Y1309" i="1"/>
  <c r="X1310" i="1"/>
  <c r="Y1310" i="1"/>
  <c r="X1311" i="1"/>
  <c r="Y1311" i="1"/>
  <c r="X1312" i="1"/>
  <c r="Y1312" i="1"/>
  <c r="X1313" i="1"/>
  <c r="Y1313" i="1"/>
  <c r="X1314" i="1"/>
  <c r="Y1314" i="1"/>
  <c r="X1315" i="1"/>
  <c r="Y1315" i="1"/>
  <c r="X1316" i="1"/>
  <c r="Y1316" i="1"/>
  <c r="X1317" i="1"/>
  <c r="Y1317" i="1"/>
  <c r="X1318" i="1"/>
  <c r="Y1318" i="1"/>
  <c r="X1319" i="1"/>
  <c r="Y1319" i="1"/>
  <c r="X1320" i="1"/>
  <c r="Y1320" i="1"/>
  <c r="X1321" i="1"/>
  <c r="Y1321" i="1"/>
  <c r="X1322" i="1"/>
  <c r="Y1322" i="1"/>
  <c r="X1323" i="1"/>
  <c r="Y1323" i="1"/>
  <c r="X1324" i="1"/>
  <c r="Y1324" i="1"/>
  <c r="X1325" i="1"/>
  <c r="Y1325" i="1"/>
  <c r="X1326" i="1"/>
  <c r="Y1326" i="1"/>
  <c r="X1327" i="1"/>
  <c r="Y1327" i="1"/>
  <c r="X1328" i="1"/>
  <c r="Y1328" i="1"/>
  <c r="X1329" i="1"/>
  <c r="Y1329" i="1"/>
  <c r="X1330" i="1"/>
  <c r="Y1330" i="1"/>
  <c r="X1331" i="1"/>
  <c r="Y1331" i="1"/>
  <c r="X1332" i="1"/>
  <c r="Y1332" i="1"/>
  <c r="X1333" i="1"/>
  <c r="Y1333" i="1"/>
  <c r="X1334" i="1"/>
  <c r="Y1334" i="1"/>
  <c r="X1335" i="1"/>
  <c r="Y1335" i="1"/>
  <c r="X1336" i="1"/>
  <c r="Y1336" i="1"/>
  <c r="X1337" i="1"/>
  <c r="Y1337" i="1"/>
  <c r="X1338" i="1"/>
  <c r="Y1338" i="1"/>
  <c r="X1339" i="1"/>
  <c r="Y1339" i="1"/>
  <c r="X1340" i="1"/>
  <c r="Y1340" i="1"/>
  <c r="X1341" i="1"/>
  <c r="Y1341" i="1"/>
  <c r="X1342" i="1"/>
  <c r="Y1342" i="1"/>
  <c r="X1343" i="1"/>
  <c r="Y1343" i="1"/>
  <c r="X1344" i="1"/>
  <c r="Y1344" i="1"/>
  <c r="X1345" i="1"/>
  <c r="Y1345" i="1"/>
  <c r="X1346" i="1"/>
  <c r="Y1346" i="1"/>
  <c r="X1347" i="1"/>
  <c r="Y1347" i="1"/>
  <c r="X1348" i="1"/>
  <c r="Y1348" i="1"/>
  <c r="X1349" i="1"/>
  <c r="Y1349" i="1"/>
  <c r="X1350" i="1"/>
  <c r="Y1350" i="1"/>
  <c r="X1351" i="1"/>
  <c r="Y1351" i="1"/>
  <c r="X1352" i="1"/>
  <c r="Y1352" i="1"/>
  <c r="X1353" i="1"/>
  <c r="Y1353" i="1"/>
  <c r="X1354" i="1"/>
  <c r="Y1354" i="1"/>
  <c r="X1355" i="1"/>
  <c r="Y1355" i="1"/>
  <c r="X1356" i="1"/>
  <c r="Y1356" i="1"/>
  <c r="X1357" i="1"/>
  <c r="Y1357" i="1"/>
  <c r="X1358" i="1"/>
  <c r="Y1358" i="1"/>
  <c r="X1359" i="1"/>
  <c r="Y1359" i="1"/>
  <c r="X1360" i="1"/>
  <c r="Y1360" i="1"/>
  <c r="X1361" i="1"/>
  <c r="Y1361" i="1"/>
  <c r="X1362" i="1"/>
  <c r="Y1362" i="1"/>
  <c r="X1363" i="1"/>
  <c r="Y1363" i="1"/>
  <c r="X1364" i="1"/>
  <c r="Y1364" i="1"/>
  <c r="X1365" i="1"/>
  <c r="Y1365" i="1"/>
  <c r="X1366" i="1"/>
  <c r="Y1366" i="1"/>
  <c r="X1367" i="1"/>
  <c r="Y1367" i="1"/>
  <c r="X1368" i="1"/>
  <c r="Y1368" i="1"/>
  <c r="X1369" i="1"/>
  <c r="Y1369" i="1"/>
  <c r="X1370" i="1"/>
  <c r="Y1370" i="1"/>
  <c r="X1371" i="1"/>
  <c r="Y1371" i="1"/>
  <c r="X1372" i="1"/>
  <c r="Y1372" i="1"/>
  <c r="X1373" i="1"/>
  <c r="Y1373" i="1"/>
  <c r="X1374" i="1"/>
  <c r="Y1374" i="1"/>
  <c r="X1375" i="1"/>
  <c r="Y1375" i="1"/>
  <c r="X1376" i="1"/>
  <c r="Y1376" i="1"/>
  <c r="X1377" i="1"/>
  <c r="Y1377" i="1"/>
  <c r="X1378" i="1"/>
  <c r="Y1378" i="1"/>
  <c r="X1379" i="1"/>
  <c r="Y1379" i="1"/>
  <c r="X1380" i="1"/>
  <c r="Y1380" i="1"/>
  <c r="X1381" i="1"/>
  <c r="Y1381" i="1"/>
  <c r="X1382" i="1"/>
  <c r="Y1382" i="1"/>
  <c r="X1383" i="1"/>
  <c r="Y1383" i="1"/>
  <c r="X1384" i="1"/>
  <c r="Y1384" i="1"/>
  <c r="X1385" i="1"/>
  <c r="Y1385" i="1"/>
  <c r="X1386" i="1"/>
  <c r="Y1386" i="1"/>
  <c r="X1387" i="1"/>
  <c r="Y1387" i="1"/>
  <c r="X1388" i="1"/>
  <c r="Y1388" i="1"/>
  <c r="X1389" i="1"/>
  <c r="Y1389" i="1"/>
  <c r="X1390" i="1"/>
  <c r="Y1390" i="1"/>
  <c r="X1391" i="1"/>
  <c r="Y1391" i="1"/>
  <c r="X1392" i="1"/>
  <c r="Y1392" i="1"/>
  <c r="X1393" i="1"/>
  <c r="Y1393" i="1"/>
  <c r="X1394" i="1"/>
  <c r="Y1394" i="1"/>
  <c r="X1395" i="1"/>
  <c r="Y1395" i="1"/>
  <c r="X1396" i="1"/>
  <c r="Y1396" i="1"/>
  <c r="X1397" i="1"/>
  <c r="Y1397" i="1"/>
  <c r="X1398" i="1"/>
  <c r="Y1398" i="1"/>
  <c r="X1399" i="1"/>
  <c r="Y1399" i="1"/>
  <c r="X1400" i="1"/>
  <c r="Y1400" i="1"/>
  <c r="X1401" i="1"/>
  <c r="Y1401" i="1"/>
  <c r="X1402" i="1"/>
  <c r="Y1402" i="1"/>
  <c r="X1403" i="1"/>
  <c r="Y1403" i="1"/>
  <c r="X1404" i="1"/>
  <c r="Y1404" i="1"/>
  <c r="X1405" i="1"/>
  <c r="Y1405" i="1"/>
  <c r="X1406" i="1"/>
  <c r="Y1406" i="1"/>
  <c r="X1407" i="1"/>
  <c r="Y1407" i="1"/>
  <c r="X1408" i="1"/>
  <c r="Y1408" i="1"/>
  <c r="X1409" i="1"/>
  <c r="Y1409" i="1"/>
  <c r="X1410" i="1"/>
  <c r="Y1410" i="1"/>
  <c r="X1411" i="1"/>
  <c r="Y1411" i="1"/>
  <c r="X1412" i="1"/>
  <c r="Y1412" i="1"/>
  <c r="X1413" i="1"/>
  <c r="Y1413" i="1"/>
  <c r="X1414" i="1"/>
  <c r="Y1414" i="1"/>
  <c r="X1415" i="1"/>
  <c r="Y1415" i="1"/>
  <c r="X1416" i="1"/>
  <c r="Y1416" i="1"/>
  <c r="X1417" i="1"/>
  <c r="Y1417" i="1"/>
  <c r="X1418" i="1"/>
  <c r="Y1418" i="1"/>
  <c r="X1419" i="1"/>
  <c r="Y1419" i="1"/>
  <c r="X1420" i="1"/>
  <c r="Y1420" i="1"/>
  <c r="X1421" i="1"/>
  <c r="Y1421" i="1"/>
  <c r="X1422" i="1"/>
  <c r="Y1422" i="1"/>
  <c r="X1423" i="1"/>
  <c r="Y1423" i="1"/>
  <c r="X1424" i="1"/>
  <c r="Y1424" i="1"/>
  <c r="X1425" i="1"/>
  <c r="Y1425" i="1"/>
  <c r="X1426" i="1"/>
  <c r="Y1426" i="1"/>
  <c r="X1427" i="1"/>
  <c r="Y1427" i="1"/>
  <c r="X1428" i="1"/>
  <c r="Y1428" i="1"/>
  <c r="X1429" i="1"/>
  <c r="Y1429" i="1"/>
  <c r="X1430" i="1"/>
  <c r="Y1430" i="1"/>
  <c r="X1431" i="1"/>
  <c r="Y1431" i="1"/>
  <c r="X1432" i="1"/>
  <c r="Y1432" i="1"/>
  <c r="X1433" i="1"/>
  <c r="Y1433" i="1"/>
  <c r="X1434" i="1"/>
  <c r="Y1434" i="1"/>
  <c r="X1435" i="1"/>
  <c r="Y1435" i="1"/>
  <c r="X1436" i="1"/>
  <c r="Y1436" i="1"/>
  <c r="X1437" i="1"/>
  <c r="Y1437" i="1"/>
  <c r="X1438" i="1"/>
  <c r="Y1438" i="1"/>
  <c r="X1439" i="1"/>
  <c r="Y1439" i="1"/>
  <c r="X1440" i="1"/>
  <c r="Y1440" i="1"/>
  <c r="X1441" i="1"/>
  <c r="Y1441" i="1"/>
  <c r="X1442" i="1"/>
  <c r="Y1442" i="1"/>
  <c r="X1443" i="1"/>
  <c r="Y1443" i="1"/>
  <c r="X1444" i="1"/>
  <c r="Y1444" i="1"/>
  <c r="X1445" i="1"/>
  <c r="Y1445" i="1"/>
  <c r="X1446" i="1"/>
  <c r="Y1446" i="1"/>
  <c r="X1447" i="1"/>
  <c r="Y1447" i="1"/>
  <c r="X1448" i="1"/>
  <c r="Y1448" i="1"/>
  <c r="X1449" i="1"/>
  <c r="Y1449" i="1"/>
  <c r="X1450" i="1"/>
  <c r="Y1450" i="1"/>
  <c r="X1451" i="1"/>
  <c r="Y1451" i="1"/>
  <c r="X1452" i="1"/>
  <c r="Y1452" i="1"/>
  <c r="X1453" i="1"/>
  <c r="Y1453" i="1"/>
  <c r="X1454" i="1"/>
  <c r="Y1454" i="1"/>
  <c r="X1455" i="1"/>
  <c r="Y1455" i="1"/>
  <c r="X1456" i="1"/>
  <c r="Y1456" i="1"/>
  <c r="X1457" i="1"/>
  <c r="Y1457" i="1"/>
  <c r="X1458" i="1"/>
  <c r="Y1458" i="1"/>
  <c r="X1459" i="1"/>
  <c r="Y1459" i="1"/>
  <c r="X1460" i="1"/>
  <c r="Y1460" i="1"/>
  <c r="X1461" i="1"/>
  <c r="Y1461" i="1"/>
  <c r="X1462" i="1"/>
  <c r="Y1462" i="1"/>
  <c r="X1463" i="1"/>
  <c r="Y1463" i="1"/>
  <c r="X1464" i="1"/>
  <c r="Y1464" i="1"/>
  <c r="X1465" i="1"/>
  <c r="Y1465" i="1"/>
  <c r="X1466" i="1"/>
  <c r="Y1466" i="1"/>
  <c r="X1467" i="1"/>
  <c r="Y1467" i="1"/>
  <c r="X1468" i="1"/>
  <c r="Y1468" i="1"/>
  <c r="X1469" i="1"/>
  <c r="Y1469" i="1"/>
  <c r="X1470" i="1"/>
  <c r="Y1470" i="1"/>
  <c r="X1471" i="1"/>
  <c r="Y1471" i="1"/>
  <c r="X1472" i="1"/>
  <c r="Y1472" i="1"/>
  <c r="X1473" i="1"/>
  <c r="Y1473" i="1"/>
  <c r="X1474" i="1"/>
  <c r="Y1474" i="1"/>
  <c r="X1475" i="1"/>
  <c r="Y1475" i="1"/>
  <c r="X1476" i="1"/>
  <c r="Y1476" i="1"/>
  <c r="X1477" i="1"/>
  <c r="Y1477" i="1"/>
  <c r="X1478" i="1"/>
  <c r="Y1478" i="1"/>
  <c r="X1479" i="1"/>
  <c r="Y1479" i="1"/>
  <c r="X1480" i="1"/>
  <c r="Y1480" i="1"/>
  <c r="X1481" i="1"/>
  <c r="Y1481" i="1"/>
  <c r="X1482" i="1"/>
  <c r="Y1482" i="1"/>
  <c r="X1483" i="1"/>
  <c r="Y1483" i="1"/>
  <c r="X1484" i="1"/>
  <c r="Y1484" i="1"/>
  <c r="X1485" i="1"/>
  <c r="Y1485" i="1"/>
  <c r="X1486" i="1"/>
  <c r="Y1486" i="1"/>
  <c r="X1487" i="1"/>
  <c r="Y1487" i="1"/>
  <c r="X1488" i="1"/>
  <c r="Y1488" i="1"/>
  <c r="X1489" i="1"/>
  <c r="Y1489" i="1"/>
  <c r="X1490" i="1"/>
  <c r="Y1490" i="1"/>
  <c r="X1491" i="1"/>
  <c r="Y1491" i="1"/>
  <c r="X1492" i="1"/>
  <c r="Y1492" i="1"/>
  <c r="X1493" i="1"/>
  <c r="Y1493" i="1"/>
  <c r="X1494" i="1"/>
  <c r="Y1494" i="1"/>
  <c r="X1495" i="1"/>
  <c r="Y1495" i="1"/>
  <c r="X1496" i="1"/>
  <c r="Y1496" i="1"/>
  <c r="X1497" i="1"/>
  <c r="Y1497" i="1"/>
  <c r="X1498" i="1"/>
  <c r="Y1498" i="1"/>
  <c r="X1499" i="1"/>
  <c r="Y1499" i="1"/>
  <c r="X1500" i="1"/>
  <c r="Y1500" i="1"/>
  <c r="X1501" i="1"/>
  <c r="Y1501" i="1"/>
  <c r="X1502" i="1"/>
  <c r="Y1502" i="1"/>
  <c r="X1503" i="1"/>
  <c r="Y1503" i="1"/>
  <c r="X1504" i="1"/>
  <c r="Y1504" i="1"/>
  <c r="X1505" i="1"/>
  <c r="Y1505" i="1"/>
  <c r="X1506" i="1"/>
  <c r="Y1506" i="1"/>
  <c r="X1507" i="1"/>
  <c r="Y1507" i="1"/>
  <c r="X1508" i="1"/>
  <c r="Y1508" i="1"/>
  <c r="X1509" i="1"/>
  <c r="Y1509" i="1"/>
  <c r="X1510" i="1"/>
  <c r="Y1510" i="1"/>
  <c r="X1511" i="1"/>
  <c r="Y1511" i="1"/>
  <c r="X1512" i="1"/>
  <c r="Y1512" i="1"/>
  <c r="X1513" i="1"/>
  <c r="Y1513" i="1"/>
  <c r="X1514" i="1"/>
  <c r="Y1514" i="1"/>
  <c r="X1515" i="1"/>
  <c r="Y1515" i="1"/>
  <c r="X1516" i="1"/>
  <c r="Y1516" i="1"/>
  <c r="X1517" i="1"/>
  <c r="Y1517" i="1"/>
  <c r="X1518" i="1"/>
  <c r="Y1518" i="1"/>
  <c r="X1519" i="1"/>
  <c r="Y1519" i="1"/>
  <c r="X1520" i="1"/>
  <c r="Y1520" i="1"/>
  <c r="X1521" i="1"/>
  <c r="Y1521" i="1"/>
  <c r="X1522" i="1"/>
  <c r="Y1522" i="1"/>
  <c r="X1523" i="1"/>
  <c r="Y1523" i="1"/>
  <c r="X1524" i="1"/>
  <c r="Y1524" i="1"/>
  <c r="X1525" i="1"/>
  <c r="Y1525" i="1"/>
  <c r="X1526" i="1"/>
  <c r="Y1526" i="1"/>
  <c r="X1527" i="1"/>
  <c r="Y1527" i="1"/>
  <c r="X1528" i="1"/>
  <c r="Y1528" i="1"/>
  <c r="X1529" i="1"/>
  <c r="Y1529" i="1"/>
  <c r="X1530" i="1"/>
  <c r="Y1530" i="1"/>
  <c r="X1531" i="1"/>
  <c r="Y1531" i="1"/>
  <c r="X1532" i="1"/>
  <c r="Y1532" i="1"/>
  <c r="X1533" i="1"/>
  <c r="Y1533" i="1"/>
  <c r="Y1235" i="1"/>
  <c r="X1235" i="1"/>
  <c r="X917" i="1"/>
  <c r="Y917" i="1"/>
  <c r="X918" i="1"/>
  <c r="Y918" i="1"/>
  <c r="X919" i="1"/>
  <c r="Y919" i="1"/>
  <c r="X920" i="1"/>
  <c r="Y920" i="1"/>
  <c r="X921" i="1"/>
  <c r="Y921" i="1"/>
  <c r="X922" i="1"/>
  <c r="Y922" i="1"/>
  <c r="X923" i="1"/>
  <c r="Y923" i="1"/>
  <c r="X924" i="1"/>
  <c r="Y924" i="1"/>
  <c r="X925" i="1"/>
  <c r="Y925" i="1"/>
  <c r="X926" i="1"/>
  <c r="Y926" i="1"/>
  <c r="X927" i="1"/>
  <c r="Y927" i="1"/>
  <c r="X928" i="1"/>
  <c r="Y928" i="1"/>
  <c r="X929" i="1"/>
  <c r="Y929" i="1"/>
  <c r="X930" i="1"/>
  <c r="Y930" i="1"/>
  <c r="X931" i="1"/>
  <c r="Y931" i="1"/>
  <c r="X932" i="1"/>
  <c r="Y932" i="1"/>
  <c r="X933" i="1"/>
  <c r="Y933" i="1"/>
  <c r="X934" i="1"/>
  <c r="Y934" i="1"/>
  <c r="X935" i="1"/>
  <c r="Y935" i="1"/>
  <c r="X936" i="1"/>
  <c r="Y936" i="1"/>
  <c r="X937" i="1"/>
  <c r="Y937" i="1"/>
  <c r="X938" i="1"/>
  <c r="Y938" i="1"/>
  <c r="X939" i="1"/>
  <c r="Y939" i="1"/>
  <c r="X940" i="1"/>
  <c r="Y940" i="1"/>
  <c r="X941" i="1"/>
  <c r="Y941" i="1"/>
  <c r="X942" i="1"/>
  <c r="Y942" i="1"/>
  <c r="X943" i="1"/>
  <c r="Y943" i="1"/>
  <c r="X944" i="1"/>
  <c r="Y944" i="1"/>
  <c r="X945" i="1"/>
  <c r="Y945" i="1"/>
  <c r="X946" i="1"/>
  <c r="Y946" i="1"/>
  <c r="X947" i="1"/>
  <c r="Y947" i="1"/>
  <c r="X948" i="1"/>
  <c r="Y948" i="1"/>
  <c r="X949" i="1"/>
  <c r="Y949" i="1"/>
  <c r="X950" i="1"/>
  <c r="Y950" i="1"/>
  <c r="X951" i="1"/>
  <c r="Y951" i="1"/>
  <c r="X952" i="1"/>
  <c r="Y952" i="1"/>
  <c r="X953" i="1"/>
  <c r="Y953" i="1"/>
  <c r="X954" i="1"/>
  <c r="Y954" i="1"/>
  <c r="X955" i="1"/>
  <c r="Y955" i="1"/>
  <c r="X956" i="1"/>
  <c r="Y956" i="1"/>
  <c r="X957" i="1"/>
  <c r="Y957" i="1"/>
  <c r="X958" i="1"/>
  <c r="Y958" i="1"/>
  <c r="X959" i="1"/>
  <c r="Y959" i="1"/>
  <c r="X960" i="1"/>
  <c r="Y960" i="1"/>
  <c r="X961" i="1"/>
  <c r="Y961" i="1"/>
  <c r="X962" i="1"/>
  <c r="Y962" i="1"/>
  <c r="X963" i="1"/>
  <c r="Y963" i="1"/>
  <c r="X964" i="1"/>
  <c r="Y964" i="1"/>
  <c r="X965" i="1"/>
  <c r="Y965" i="1"/>
  <c r="X966" i="1"/>
  <c r="Y966" i="1"/>
  <c r="X967" i="1"/>
  <c r="Y967" i="1"/>
  <c r="X968" i="1"/>
  <c r="Y968" i="1"/>
  <c r="X969" i="1"/>
  <c r="Y969" i="1"/>
  <c r="X970" i="1"/>
  <c r="Y970" i="1"/>
  <c r="X971" i="1"/>
  <c r="Y971" i="1"/>
  <c r="X972" i="1"/>
  <c r="Y972" i="1"/>
  <c r="X973" i="1"/>
  <c r="Y973" i="1"/>
  <c r="X974" i="1"/>
  <c r="Y974" i="1"/>
  <c r="X975" i="1"/>
  <c r="Y975" i="1"/>
  <c r="X976" i="1"/>
  <c r="Y976" i="1"/>
  <c r="X977" i="1"/>
  <c r="Y977" i="1"/>
  <c r="X978" i="1"/>
  <c r="Y978" i="1"/>
  <c r="X979" i="1"/>
  <c r="Y979" i="1"/>
  <c r="X980" i="1"/>
  <c r="Y980" i="1"/>
  <c r="X981" i="1"/>
  <c r="Y981" i="1"/>
  <c r="X982" i="1"/>
  <c r="Y982" i="1"/>
  <c r="X983" i="1"/>
  <c r="Y983" i="1"/>
  <c r="X984" i="1"/>
  <c r="Y984" i="1"/>
  <c r="X985" i="1"/>
  <c r="Y985" i="1"/>
  <c r="X986" i="1"/>
  <c r="Y986" i="1"/>
  <c r="X987" i="1"/>
  <c r="Y987" i="1"/>
  <c r="X988" i="1"/>
  <c r="Y988" i="1"/>
  <c r="X989" i="1"/>
  <c r="Y989" i="1"/>
  <c r="X990" i="1"/>
  <c r="Y990" i="1"/>
  <c r="X991" i="1"/>
  <c r="Y991" i="1"/>
  <c r="X992" i="1"/>
  <c r="Y992" i="1"/>
  <c r="X993" i="1"/>
  <c r="Y993" i="1"/>
  <c r="X994" i="1"/>
  <c r="Y994" i="1"/>
  <c r="X995" i="1"/>
  <c r="Y995" i="1"/>
  <c r="X996" i="1"/>
  <c r="Y996" i="1"/>
  <c r="X997" i="1"/>
  <c r="Y997" i="1"/>
  <c r="X998" i="1"/>
  <c r="Y998" i="1"/>
  <c r="X999" i="1"/>
  <c r="Y999" i="1"/>
  <c r="X1000" i="1"/>
  <c r="Y1000" i="1"/>
  <c r="X1001" i="1"/>
  <c r="Y1001" i="1"/>
  <c r="X1002" i="1"/>
  <c r="Y1002" i="1"/>
  <c r="X1003" i="1"/>
  <c r="Y1003" i="1"/>
  <c r="X1004" i="1"/>
  <c r="Y1004" i="1"/>
  <c r="X1005" i="1"/>
  <c r="Y1005" i="1"/>
  <c r="X1006" i="1"/>
  <c r="Y1006" i="1"/>
  <c r="X1007" i="1"/>
  <c r="Y1007" i="1"/>
  <c r="X1008" i="1"/>
  <c r="Y1008" i="1"/>
  <c r="X1009" i="1"/>
  <c r="Y1009" i="1"/>
  <c r="X1010" i="1"/>
  <c r="Y1010" i="1"/>
  <c r="X1011" i="1"/>
  <c r="Y1011" i="1"/>
  <c r="X1012" i="1"/>
  <c r="Y1012" i="1"/>
  <c r="X1013" i="1"/>
  <c r="Y1013" i="1"/>
  <c r="X1014" i="1"/>
  <c r="Y1014" i="1"/>
  <c r="X1015" i="1"/>
  <c r="Y1015" i="1"/>
  <c r="X1016" i="1"/>
  <c r="Y1016" i="1"/>
  <c r="X1017" i="1"/>
  <c r="Y1017" i="1"/>
  <c r="X1018" i="1"/>
  <c r="Y1018" i="1"/>
  <c r="X1019" i="1"/>
  <c r="Y1019" i="1"/>
  <c r="X1020" i="1"/>
  <c r="Y1020" i="1"/>
  <c r="X1021" i="1"/>
  <c r="Y1021" i="1"/>
  <c r="X1022" i="1"/>
  <c r="Y1022" i="1"/>
  <c r="X1023" i="1"/>
  <c r="Y1023" i="1"/>
  <c r="X1024" i="1"/>
  <c r="Y1024" i="1"/>
  <c r="X1025" i="1"/>
  <c r="Y1025" i="1"/>
  <c r="X1026" i="1"/>
  <c r="Y1026" i="1"/>
  <c r="X1027" i="1"/>
  <c r="Y1027" i="1"/>
  <c r="X1028" i="1"/>
  <c r="Y1028" i="1"/>
  <c r="X1029" i="1"/>
  <c r="Y1029" i="1"/>
  <c r="X1030" i="1"/>
  <c r="Y1030" i="1"/>
  <c r="X1031" i="1"/>
  <c r="Y1031" i="1"/>
  <c r="X1032" i="1"/>
  <c r="Y1032" i="1"/>
  <c r="X1033" i="1"/>
  <c r="Y1033" i="1"/>
  <c r="X1034" i="1"/>
  <c r="Y1034" i="1"/>
  <c r="X1035" i="1"/>
  <c r="Y1035" i="1"/>
  <c r="X1036" i="1"/>
  <c r="Y1036" i="1"/>
  <c r="X1037" i="1"/>
  <c r="Y1037" i="1"/>
  <c r="X1038" i="1"/>
  <c r="Y1038" i="1"/>
  <c r="X1039" i="1"/>
  <c r="Y1039" i="1"/>
  <c r="X1040" i="1"/>
  <c r="Y1040" i="1"/>
  <c r="X1041" i="1"/>
  <c r="Y1041" i="1"/>
  <c r="X1042" i="1"/>
  <c r="Y1042" i="1"/>
  <c r="X1043" i="1"/>
  <c r="Y1043" i="1"/>
  <c r="X1044" i="1"/>
  <c r="Y1044" i="1"/>
  <c r="X1045" i="1"/>
  <c r="Y1045" i="1"/>
  <c r="X1046" i="1"/>
  <c r="Y1046" i="1"/>
  <c r="X1047" i="1"/>
  <c r="Y1047" i="1"/>
  <c r="X1048" i="1"/>
  <c r="Y1048" i="1"/>
  <c r="X1049" i="1"/>
  <c r="Y1049" i="1"/>
  <c r="X1050" i="1"/>
  <c r="Y1050" i="1"/>
  <c r="X1051" i="1"/>
  <c r="Y1051" i="1"/>
  <c r="X1052" i="1"/>
  <c r="Y1052" i="1"/>
  <c r="X1053" i="1"/>
  <c r="Y1053" i="1"/>
  <c r="X1054" i="1"/>
  <c r="Y1054" i="1"/>
  <c r="X1055" i="1"/>
  <c r="Y1055" i="1"/>
  <c r="X1056" i="1"/>
  <c r="Y1056" i="1"/>
  <c r="X1057" i="1"/>
  <c r="Y1057" i="1"/>
  <c r="X1058" i="1"/>
  <c r="Y1058" i="1"/>
  <c r="X1059" i="1"/>
  <c r="Y1059" i="1"/>
  <c r="X1060" i="1"/>
  <c r="Y1060" i="1"/>
  <c r="X1061" i="1"/>
  <c r="Y1061" i="1"/>
  <c r="X1062" i="1"/>
  <c r="Y1062" i="1"/>
  <c r="X1063" i="1"/>
  <c r="Y1063" i="1"/>
  <c r="X1064" i="1"/>
  <c r="Y1064" i="1"/>
  <c r="X1065" i="1"/>
  <c r="Y1065" i="1"/>
  <c r="X1066" i="1"/>
  <c r="Y1066" i="1"/>
  <c r="X1067" i="1"/>
  <c r="Y1067" i="1"/>
  <c r="X1068" i="1"/>
  <c r="Y1068" i="1"/>
  <c r="X1069" i="1"/>
  <c r="Y1069" i="1"/>
  <c r="X1070" i="1"/>
  <c r="Y1070" i="1"/>
  <c r="X1071" i="1"/>
  <c r="Y1071" i="1"/>
  <c r="X1072" i="1"/>
  <c r="Y1072" i="1"/>
  <c r="X1073" i="1"/>
  <c r="Y1073" i="1"/>
  <c r="X1074" i="1"/>
  <c r="Y1074" i="1"/>
  <c r="X1075" i="1"/>
  <c r="Y1075" i="1"/>
  <c r="X1076" i="1"/>
  <c r="Y1076" i="1"/>
  <c r="X1077" i="1"/>
  <c r="Y1077" i="1"/>
  <c r="X1078" i="1"/>
  <c r="Y1078" i="1"/>
  <c r="X1079" i="1"/>
  <c r="Y1079" i="1"/>
  <c r="X1080" i="1"/>
  <c r="Y1080" i="1"/>
  <c r="X1081" i="1"/>
  <c r="Y1081" i="1"/>
  <c r="X1082" i="1"/>
  <c r="Y1082" i="1"/>
  <c r="X1083" i="1"/>
  <c r="Y1083" i="1"/>
  <c r="X1084" i="1"/>
  <c r="Y1084" i="1"/>
  <c r="X1085" i="1"/>
  <c r="Y1085" i="1"/>
  <c r="X1086" i="1"/>
  <c r="Y1086" i="1"/>
  <c r="X1087" i="1"/>
  <c r="Y1087" i="1"/>
  <c r="X1088" i="1"/>
  <c r="Y1088" i="1"/>
  <c r="X1089" i="1"/>
  <c r="Y1089" i="1"/>
  <c r="X1090" i="1"/>
  <c r="Y1090" i="1"/>
  <c r="X1091" i="1"/>
  <c r="Y1091" i="1"/>
  <c r="X1092" i="1"/>
  <c r="Y1092" i="1"/>
  <c r="X1093" i="1"/>
  <c r="Y1093" i="1"/>
  <c r="X1094" i="1"/>
  <c r="Y1094" i="1"/>
  <c r="X1095" i="1"/>
  <c r="Y1095" i="1"/>
  <c r="X1096" i="1"/>
  <c r="Y1096" i="1"/>
  <c r="X1097" i="1"/>
  <c r="Y1097" i="1"/>
  <c r="X1098" i="1"/>
  <c r="Y1098" i="1"/>
  <c r="X1099" i="1"/>
  <c r="Y1099" i="1"/>
  <c r="X1100" i="1"/>
  <c r="Y1100" i="1"/>
  <c r="X1101" i="1"/>
  <c r="Y1101" i="1"/>
  <c r="X1102" i="1"/>
  <c r="Y1102" i="1"/>
  <c r="X1103" i="1"/>
  <c r="Y1103" i="1"/>
  <c r="X1104" i="1"/>
  <c r="Y1104" i="1"/>
  <c r="X1105" i="1"/>
  <c r="Y1105" i="1"/>
  <c r="X1106" i="1"/>
  <c r="Y1106" i="1"/>
  <c r="X1107" i="1"/>
  <c r="Y1107" i="1"/>
  <c r="X1108" i="1"/>
  <c r="Y1108" i="1"/>
  <c r="X1109" i="1"/>
  <c r="Y1109" i="1"/>
  <c r="X1110" i="1"/>
  <c r="Y1110" i="1"/>
  <c r="X1111" i="1"/>
  <c r="Y1111" i="1"/>
  <c r="X1112" i="1"/>
  <c r="Y1112" i="1"/>
  <c r="X1113" i="1"/>
  <c r="Y1113" i="1"/>
  <c r="X1114" i="1"/>
  <c r="Y1114" i="1"/>
  <c r="X1115" i="1"/>
  <c r="Y1115" i="1"/>
  <c r="X1116" i="1"/>
  <c r="Y1116" i="1"/>
  <c r="X1117" i="1"/>
  <c r="Y1117" i="1"/>
  <c r="X1118" i="1"/>
  <c r="Y1118" i="1"/>
  <c r="X1119" i="1"/>
  <c r="Y1119" i="1"/>
  <c r="X1120" i="1"/>
  <c r="Y1120" i="1"/>
  <c r="X1121" i="1"/>
  <c r="Y1121" i="1"/>
  <c r="X1122" i="1"/>
  <c r="Y1122" i="1"/>
  <c r="X1123" i="1"/>
  <c r="Y1123" i="1"/>
  <c r="X1124" i="1"/>
  <c r="Y1124" i="1"/>
  <c r="X1125" i="1"/>
  <c r="Y1125" i="1"/>
  <c r="X1126" i="1"/>
  <c r="Y1126" i="1"/>
  <c r="X1127" i="1"/>
  <c r="Y1127" i="1"/>
  <c r="X1128" i="1"/>
  <c r="Y1128" i="1"/>
  <c r="X1129" i="1"/>
  <c r="Y1129" i="1"/>
  <c r="X1130" i="1"/>
  <c r="Y1130" i="1"/>
  <c r="X1131" i="1"/>
  <c r="Y1131" i="1"/>
  <c r="X1132" i="1"/>
  <c r="Y1132" i="1"/>
  <c r="X1133" i="1"/>
  <c r="Y1133" i="1"/>
  <c r="X1134" i="1"/>
  <c r="Y1134" i="1"/>
  <c r="X1135" i="1"/>
  <c r="Y1135" i="1"/>
  <c r="X1136" i="1"/>
  <c r="Y1136" i="1"/>
  <c r="X1137" i="1"/>
  <c r="Y1137" i="1"/>
  <c r="X1138" i="1"/>
  <c r="Y1138" i="1"/>
  <c r="X1139" i="1"/>
  <c r="Y1139" i="1"/>
  <c r="X1140" i="1"/>
  <c r="Y1140" i="1"/>
  <c r="X1141" i="1"/>
  <c r="Y1141" i="1"/>
  <c r="X1142" i="1"/>
  <c r="Y1142" i="1"/>
  <c r="X1143" i="1"/>
  <c r="Y1143" i="1"/>
  <c r="X1144" i="1"/>
  <c r="Y1144" i="1"/>
  <c r="X1145" i="1"/>
  <c r="Y1145" i="1"/>
  <c r="X1146" i="1"/>
  <c r="Y1146" i="1"/>
  <c r="X1147" i="1"/>
  <c r="Y1147" i="1"/>
  <c r="X1148" i="1"/>
  <c r="Y1148" i="1"/>
  <c r="X1149" i="1"/>
  <c r="Y1149" i="1"/>
  <c r="X1150" i="1"/>
  <c r="Y1150" i="1"/>
  <c r="X1151" i="1"/>
  <c r="Y1151" i="1"/>
  <c r="X1152" i="1"/>
  <c r="Y1152" i="1"/>
  <c r="X1153" i="1"/>
  <c r="Y1153" i="1"/>
  <c r="X1154" i="1"/>
  <c r="Y1154" i="1"/>
  <c r="X1155" i="1"/>
  <c r="Y1155" i="1"/>
  <c r="X1156" i="1"/>
  <c r="Y1156" i="1"/>
  <c r="X1157" i="1"/>
  <c r="Y1157" i="1"/>
  <c r="X1158" i="1"/>
  <c r="Y1158" i="1"/>
  <c r="X1159" i="1"/>
  <c r="Y1159" i="1"/>
  <c r="X1160" i="1"/>
  <c r="Y1160" i="1"/>
  <c r="X1161" i="1"/>
  <c r="Y1161" i="1"/>
  <c r="X1162" i="1"/>
  <c r="Y1162" i="1"/>
  <c r="X1163" i="1"/>
  <c r="Y1163" i="1"/>
  <c r="X1164" i="1"/>
  <c r="Y1164" i="1"/>
  <c r="X1165" i="1"/>
  <c r="Y1165" i="1"/>
  <c r="X1166" i="1"/>
  <c r="Y1166" i="1"/>
  <c r="X1167" i="1"/>
  <c r="Y1167" i="1"/>
  <c r="X1168" i="1"/>
  <c r="Y1168" i="1"/>
  <c r="X1169" i="1"/>
  <c r="Y1169" i="1"/>
  <c r="X1170" i="1"/>
  <c r="Y1170" i="1"/>
  <c r="X1171" i="1"/>
  <c r="Y1171" i="1"/>
  <c r="X1172" i="1"/>
  <c r="Y1172" i="1"/>
  <c r="X1173" i="1"/>
  <c r="Y1173" i="1"/>
  <c r="X1174" i="1"/>
  <c r="Y1174" i="1"/>
  <c r="X1175" i="1"/>
  <c r="Y1175" i="1"/>
  <c r="X1176" i="1"/>
  <c r="Y1176" i="1"/>
  <c r="X1177" i="1"/>
  <c r="Y1177" i="1"/>
  <c r="X1178" i="1"/>
  <c r="Y1178" i="1"/>
  <c r="X1179" i="1"/>
  <c r="Y1179" i="1"/>
  <c r="X1180" i="1"/>
  <c r="Y1180" i="1"/>
  <c r="X1181" i="1"/>
  <c r="Y1181" i="1"/>
  <c r="X1182" i="1"/>
  <c r="Y1182" i="1"/>
  <c r="X1183" i="1"/>
  <c r="Y1183" i="1"/>
  <c r="X1184" i="1"/>
  <c r="Y1184" i="1"/>
  <c r="X1185" i="1"/>
  <c r="Y1185" i="1"/>
  <c r="X1186" i="1"/>
  <c r="Y1186" i="1"/>
  <c r="X1187" i="1"/>
  <c r="Y1187" i="1"/>
  <c r="X1188" i="1"/>
  <c r="Y1188" i="1"/>
  <c r="X1189" i="1"/>
  <c r="Y1189" i="1"/>
  <c r="X1190" i="1"/>
  <c r="Y1190" i="1"/>
  <c r="X1191" i="1"/>
  <c r="Y1191" i="1"/>
  <c r="X1192" i="1"/>
  <c r="Y1192" i="1"/>
  <c r="X1193" i="1"/>
  <c r="Y1193" i="1"/>
  <c r="X1194" i="1"/>
  <c r="Y1194" i="1"/>
  <c r="X1195" i="1"/>
  <c r="Y1195" i="1"/>
  <c r="X1196" i="1"/>
  <c r="Y1196" i="1"/>
  <c r="X1197" i="1"/>
  <c r="Y1197" i="1"/>
  <c r="X1198" i="1"/>
  <c r="Y1198" i="1"/>
  <c r="X1199" i="1"/>
  <c r="Y1199" i="1"/>
  <c r="X1200" i="1"/>
  <c r="Y1200" i="1"/>
  <c r="X1201" i="1"/>
  <c r="Y1201" i="1"/>
  <c r="X1202" i="1"/>
  <c r="Y1202" i="1"/>
  <c r="X1203" i="1"/>
  <c r="Y1203" i="1"/>
  <c r="X1204" i="1"/>
  <c r="Y1204" i="1"/>
  <c r="X1205" i="1"/>
  <c r="Y1205" i="1"/>
  <c r="X1206" i="1"/>
  <c r="Y1206" i="1"/>
  <c r="X1207" i="1"/>
  <c r="Y1207" i="1"/>
  <c r="X1208" i="1"/>
  <c r="Y1208" i="1"/>
  <c r="X1209" i="1"/>
  <c r="Y1209" i="1"/>
  <c r="X1210" i="1"/>
  <c r="Y1210" i="1"/>
  <c r="X1211" i="1"/>
  <c r="Y1211" i="1"/>
  <c r="X1212" i="1"/>
  <c r="Y1212" i="1"/>
  <c r="X1213" i="1"/>
  <c r="Y1213" i="1"/>
  <c r="X1214" i="1"/>
  <c r="Y1214" i="1"/>
  <c r="X1215" i="1"/>
  <c r="Y1215" i="1"/>
  <c r="X1216" i="1"/>
  <c r="Y1216" i="1"/>
  <c r="X1217" i="1"/>
  <c r="Y1217" i="1"/>
  <c r="X1218" i="1"/>
  <c r="Y1218" i="1"/>
  <c r="X1219" i="1"/>
  <c r="Y1219" i="1"/>
  <c r="X1220" i="1"/>
  <c r="Y1220" i="1"/>
  <c r="X1221" i="1"/>
  <c r="Y1221" i="1"/>
  <c r="X1222" i="1"/>
  <c r="Y1222" i="1"/>
  <c r="X1223" i="1"/>
  <c r="Y1223" i="1"/>
  <c r="X1224" i="1"/>
  <c r="Y1224" i="1"/>
  <c r="X1225" i="1"/>
  <c r="Y1225" i="1"/>
  <c r="X1226" i="1"/>
  <c r="Y1226" i="1"/>
  <c r="X1227" i="1"/>
  <c r="Y1227" i="1"/>
  <c r="X1228" i="1"/>
  <c r="Y1228" i="1"/>
  <c r="X1229" i="1"/>
  <c r="Y1229" i="1"/>
  <c r="X1230" i="1"/>
  <c r="Y1230" i="1"/>
  <c r="X1231" i="1"/>
  <c r="Y1231" i="1"/>
  <c r="X1232" i="1"/>
  <c r="Y1232" i="1"/>
  <c r="X1233" i="1"/>
  <c r="Y1233" i="1"/>
  <c r="X1234" i="1"/>
  <c r="Y1234" i="1"/>
  <c r="Y916" i="1"/>
  <c r="X916" i="1"/>
  <c r="X623" i="1"/>
  <c r="Y623" i="1"/>
  <c r="X624" i="1"/>
  <c r="Y624" i="1"/>
  <c r="X625" i="1"/>
  <c r="Y625" i="1"/>
  <c r="X626" i="1"/>
  <c r="Y626" i="1"/>
  <c r="X627" i="1"/>
  <c r="Y627" i="1"/>
  <c r="X628" i="1"/>
  <c r="Y628" i="1"/>
  <c r="X629" i="1"/>
  <c r="Y629" i="1"/>
  <c r="X630" i="1"/>
  <c r="Y630" i="1"/>
  <c r="X631" i="1"/>
  <c r="Y631" i="1"/>
  <c r="X632" i="1"/>
  <c r="Y632" i="1"/>
  <c r="X633" i="1"/>
  <c r="Y633" i="1"/>
  <c r="X634" i="1"/>
  <c r="Y634" i="1"/>
  <c r="X635" i="1"/>
  <c r="Y635" i="1"/>
  <c r="X636" i="1"/>
  <c r="Y636" i="1"/>
  <c r="X637" i="1"/>
  <c r="Y637" i="1"/>
  <c r="X638" i="1"/>
  <c r="Y638" i="1"/>
  <c r="X639" i="1"/>
  <c r="Y639" i="1"/>
  <c r="X640" i="1"/>
  <c r="Y640" i="1"/>
  <c r="X641" i="1"/>
  <c r="Y641" i="1"/>
  <c r="X642" i="1"/>
  <c r="Y642" i="1"/>
  <c r="X643" i="1"/>
  <c r="Y643" i="1"/>
  <c r="X644" i="1"/>
  <c r="Y644" i="1"/>
  <c r="X645" i="1"/>
  <c r="Y645" i="1"/>
  <c r="X646" i="1"/>
  <c r="Y646" i="1"/>
  <c r="X647" i="1"/>
  <c r="Y647" i="1"/>
  <c r="X648" i="1"/>
  <c r="Y648" i="1"/>
  <c r="X649" i="1"/>
  <c r="Y649" i="1"/>
  <c r="X650" i="1"/>
  <c r="Y650" i="1"/>
  <c r="X651" i="1"/>
  <c r="Y651" i="1"/>
  <c r="X652" i="1"/>
  <c r="Y652" i="1"/>
  <c r="X653" i="1"/>
  <c r="Y653" i="1"/>
  <c r="X654" i="1"/>
  <c r="Y654" i="1"/>
  <c r="X655" i="1"/>
  <c r="Y655" i="1"/>
  <c r="X656" i="1"/>
  <c r="Y656" i="1"/>
  <c r="X657" i="1"/>
  <c r="Y657" i="1"/>
  <c r="X658" i="1"/>
  <c r="Y658" i="1"/>
  <c r="X659" i="1"/>
  <c r="Y659" i="1"/>
  <c r="X660" i="1"/>
  <c r="Y660" i="1"/>
  <c r="X661" i="1"/>
  <c r="Y661" i="1"/>
  <c r="X662" i="1"/>
  <c r="Y662" i="1"/>
  <c r="X663" i="1"/>
  <c r="Y663" i="1"/>
  <c r="X664" i="1"/>
  <c r="Y664" i="1"/>
  <c r="X665" i="1"/>
  <c r="Y665" i="1"/>
  <c r="X666" i="1"/>
  <c r="Y666" i="1"/>
  <c r="X667" i="1"/>
  <c r="Y667" i="1"/>
  <c r="X668" i="1"/>
  <c r="Y668" i="1"/>
  <c r="X669" i="1"/>
  <c r="Y669" i="1"/>
  <c r="X670" i="1"/>
  <c r="Y670" i="1"/>
  <c r="X671" i="1"/>
  <c r="Y671" i="1"/>
  <c r="X672" i="1"/>
  <c r="Y672" i="1"/>
  <c r="X673" i="1"/>
  <c r="Y673" i="1"/>
  <c r="X674" i="1"/>
  <c r="Y674" i="1"/>
  <c r="X675" i="1"/>
  <c r="Y675" i="1"/>
  <c r="X676" i="1"/>
  <c r="Y676" i="1"/>
  <c r="X677" i="1"/>
  <c r="Y677" i="1"/>
  <c r="X678" i="1"/>
  <c r="Y678" i="1"/>
  <c r="X679" i="1"/>
  <c r="Y679" i="1"/>
  <c r="X680" i="1"/>
  <c r="Y680" i="1"/>
  <c r="X681" i="1"/>
  <c r="Y681" i="1"/>
  <c r="X682" i="1"/>
  <c r="Y682" i="1"/>
  <c r="X683" i="1"/>
  <c r="Y683" i="1"/>
  <c r="X684" i="1"/>
  <c r="Y684" i="1"/>
  <c r="X685" i="1"/>
  <c r="Y685" i="1"/>
  <c r="X686" i="1"/>
  <c r="Y686" i="1"/>
  <c r="X687" i="1"/>
  <c r="Y687" i="1"/>
  <c r="X688" i="1"/>
  <c r="Y688" i="1"/>
  <c r="X689" i="1"/>
  <c r="Y689" i="1"/>
  <c r="X690" i="1"/>
  <c r="Y690" i="1"/>
  <c r="X691" i="1"/>
  <c r="Y691" i="1"/>
  <c r="X692" i="1"/>
  <c r="Y692" i="1"/>
  <c r="X693" i="1"/>
  <c r="Y693" i="1"/>
  <c r="X694" i="1"/>
  <c r="Y694" i="1"/>
  <c r="X695" i="1"/>
  <c r="Y695" i="1"/>
  <c r="X696" i="1"/>
  <c r="Y696" i="1"/>
  <c r="X697" i="1"/>
  <c r="Y697" i="1"/>
  <c r="X698" i="1"/>
  <c r="Y698" i="1"/>
  <c r="X699" i="1"/>
  <c r="Y699" i="1"/>
  <c r="X700" i="1"/>
  <c r="Y700" i="1"/>
  <c r="X701" i="1"/>
  <c r="Y701" i="1"/>
  <c r="X702" i="1"/>
  <c r="Y702" i="1"/>
  <c r="X703" i="1"/>
  <c r="Y703" i="1"/>
  <c r="X704" i="1"/>
  <c r="Y704" i="1"/>
  <c r="X705" i="1"/>
  <c r="Y705" i="1"/>
  <c r="X706" i="1"/>
  <c r="Y706" i="1"/>
  <c r="X707" i="1"/>
  <c r="Y707" i="1"/>
  <c r="X708" i="1"/>
  <c r="Y708" i="1"/>
  <c r="X709" i="1"/>
  <c r="Y709" i="1"/>
  <c r="X710" i="1"/>
  <c r="Y710" i="1"/>
  <c r="X711" i="1"/>
  <c r="Y711" i="1"/>
  <c r="X712" i="1"/>
  <c r="Y712" i="1"/>
  <c r="X713" i="1"/>
  <c r="Y713" i="1"/>
  <c r="X714" i="1"/>
  <c r="Y714" i="1"/>
  <c r="X715" i="1"/>
  <c r="Y715" i="1"/>
  <c r="X716" i="1"/>
  <c r="Y716" i="1"/>
  <c r="X717" i="1"/>
  <c r="Y717" i="1"/>
  <c r="X718" i="1"/>
  <c r="Y718" i="1"/>
  <c r="X719" i="1"/>
  <c r="Y719" i="1"/>
  <c r="X720" i="1"/>
  <c r="Y720" i="1"/>
  <c r="X721" i="1"/>
  <c r="Y721" i="1"/>
  <c r="X722" i="1"/>
  <c r="Y722" i="1"/>
  <c r="X723" i="1"/>
  <c r="Y723" i="1"/>
  <c r="X724" i="1"/>
  <c r="Y724" i="1"/>
  <c r="X725" i="1"/>
  <c r="Y725" i="1"/>
  <c r="X726" i="1"/>
  <c r="Y726" i="1"/>
  <c r="X727" i="1"/>
  <c r="Y727" i="1"/>
  <c r="X728" i="1"/>
  <c r="Y728" i="1"/>
  <c r="X729" i="1"/>
  <c r="Y729" i="1"/>
  <c r="X730" i="1"/>
  <c r="Y730" i="1"/>
  <c r="X731" i="1"/>
  <c r="Y731" i="1"/>
  <c r="X732" i="1"/>
  <c r="Y732" i="1"/>
  <c r="X733" i="1"/>
  <c r="Y733" i="1"/>
  <c r="X734" i="1"/>
  <c r="Y734" i="1"/>
  <c r="X735" i="1"/>
  <c r="Y735" i="1"/>
  <c r="X736" i="1"/>
  <c r="Y736" i="1"/>
  <c r="X737" i="1"/>
  <c r="Y737" i="1"/>
  <c r="X738" i="1"/>
  <c r="Y738" i="1"/>
  <c r="X739" i="1"/>
  <c r="Y739" i="1"/>
  <c r="X740" i="1"/>
  <c r="Y740" i="1"/>
  <c r="X741" i="1"/>
  <c r="Y741" i="1"/>
  <c r="X742" i="1"/>
  <c r="Y742" i="1"/>
  <c r="X743" i="1"/>
  <c r="Y743" i="1"/>
  <c r="X744" i="1"/>
  <c r="Y744" i="1"/>
  <c r="X745" i="1"/>
  <c r="Y745" i="1"/>
  <c r="X746" i="1"/>
  <c r="Y746" i="1"/>
  <c r="X747" i="1"/>
  <c r="Y747" i="1"/>
  <c r="X748" i="1"/>
  <c r="Y748" i="1"/>
  <c r="X749" i="1"/>
  <c r="Y749" i="1"/>
  <c r="X750" i="1"/>
  <c r="Y750" i="1"/>
  <c r="X751" i="1"/>
  <c r="Y751" i="1"/>
  <c r="X752" i="1"/>
  <c r="Y752" i="1"/>
  <c r="X753" i="1"/>
  <c r="Y753" i="1"/>
  <c r="X754" i="1"/>
  <c r="Y754" i="1"/>
  <c r="X755" i="1"/>
  <c r="Y755" i="1"/>
  <c r="X756" i="1"/>
  <c r="Y756" i="1"/>
  <c r="X757" i="1"/>
  <c r="Y757" i="1"/>
  <c r="X758" i="1"/>
  <c r="Y758" i="1"/>
  <c r="X759" i="1"/>
  <c r="Y759" i="1"/>
  <c r="X760" i="1"/>
  <c r="Y760" i="1"/>
  <c r="X761" i="1"/>
  <c r="Y761" i="1"/>
  <c r="X762" i="1"/>
  <c r="Y762" i="1"/>
  <c r="X763" i="1"/>
  <c r="Y763" i="1"/>
  <c r="X764" i="1"/>
  <c r="Y764" i="1"/>
  <c r="X765" i="1"/>
  <c r="Y765" i="1"/>
  <c r="X766" i="1"/>
  <c r="Y766" i="1"/>
  <c r="X767" i="1"/>
  <c r="Y767" i="1"/>
  <c r="X768" i="1"/>
  <c r="Y768" i="1"/>
  <c r="X769" i="1"/>
  <c r="Y769" i="1"/>
  <c r="X770" i="1"/>
  <c r="Y770" i="1"/>
  <c r="X771" i="1"/>
  <c r="Y771" i="1"/>
  <c r="X772" i="1"/>
  <c r="Y772" i="1"/>
  <c r="X773" i="1"/>
  <c r="Y773" i="1"/>
  <c r="X774" i="1"/>
  <c r="Y774" i="1"/>
  <c r="X775" i="1"/>
  <c r="Y775" i="1"/>
  <c r="X776" i="1"/>
  <c r="Y776" i="1"/>
  <c r="X777" i="1"/>
  <c r="Y777" i="1"/>
  <c r="X778" i="1"/>
  <c r="Y778" i="1"/>
  <c r="X779" i="1"/>
  <c r="Y779" i="1"/>
  <c r="X780" i="1"/>
  <c r="Y780" i="1"/>
  <c r="X781" i="1"/>
  <c r="Y781" i="1"/>
  <c r="X782" i="1"/>
  <c r="Y782" i="1"/>
  <c r="X783" i="1"/>
  <c r="Y783" i="1"/>
  <c r="X784" i="1"/>
  <c r="Y784" i="1"/>
  <c r="X785" i="1"/>
  <c r="Y785" i="1"/>
  <c r="X786" i="1"/>
  <c r="Y786" i="1"/>
  <c r="X787" i="1"/>
  <c r="Y787" i="1"/>
  <c r="X788" i="1"/>
  <c r="Y788" i="1"/>
  <c r="X789" i="1"/>
  <c r="Y789" i="1"/>
  <c r="X790" i="1"/>
  <c r="Y790" i="1"/>
  <c r="X791" i="1"/>
  <c r="Y791" i="1"/>
  <c r="X792" i="1"/>
  <c r="Y792" i="1"/>
  <c r="X793" i="1"/>
  <c r="Y793" i="1"/>
  <c r="X794" i="1"/>
  <c r="Y794" i="1"/>
  <c r="X795" i="1"/>
  <c r="Y795" i="1"/>
  <c r="X796" i="1"/>
  <c r="Y796" i="1"/>
  <c r="X797" i="1"/>
  <c r="Y797" i="1"/>
  <c r="X798" i="1"/>
  <c r="Y798" i="1"/>
  <c r="X799" i="1"/>
  <c r="Y799" i="1"/>
  <c r="X800" i="1"/>
  <c r="Y800" i="1"/>
  <c r="X801" i="1"/>
  <c r="Y801" i="1"/>
  <c r="X802" i="1"/>
  <c r="Y802" i="1"/>
  <c r="X803" i="1"/>
  <c r="Y803" i="1"/>
  <c r="X804" i="1"/>
  <c r="Y804" i="1"/>
  <c r="X805" i="1"/>
  <c r="Y805" i="1"/>
  <c r="X806" i="1"/>
  <c r="Y806" i="1"/>
  <c r="X807" i="1"/>
  <c r="Y807" i="1"/>
  <c r="X808" i="1"/>
  <c r="Y808" i="1"/>
  <c r="X809" i="1"/>
  <c r="Y809" i="1"/>
  <c r="X810" i="1"/>
  <c r="Y810" i="1"/>
  <c r="X811" i="1"/>
  <c r="Y811" i="1"/>
  <c r="X812" i="1"/>
  <c r="Y812" i="1"/>
  <c r="X813" i="1"/>
  <c r="Y813" i="1"/>
  <c r="X814" i="1"/>
  <c r="Y814" i="1"/>
  <c r="X815" i="1"/>
  <c r="Y815" i="1"/>
  <c r="X816" i="1"/>
  <c r="Y816" i="1"/>
  <c r="X817" i="1"/>
  <c r="Y817" i="1"/>
  <c r="X818" i="1"/>
  <c r="Y818" i="1"/>
  <c r="X819" i="1"/>
  <c r="Y819" i="1"/>
  <c r="X820" i="1"/>
  <c r="Y820" i="1"/>
  <c r="X821" i="1"/>
  <c r="Y821" i="1"/>
  <c r="X822" i="1"/>
  <c r="Y822" i="1"/>
  <c r="X823" i="1"/>
  <c r="Y823" i="1"/>
  <c r="X824" i="1"/>
  <c r="Y824" i="1"/>
  <c r="X825" i="1"/>
  <c r="Y825" i="1"/>
  <c r="X826" i="1"/>
  <c r="Y826" i="1"/>
  <c r="X827" i="1"/>
  <c r="Y827" i="1"/>
  <c r="X828" i="1"/>
  <c r="Y828" i="1"/>
  <c r="X829" i="1"/>
  <c r="Y829" i="1"/>
  <c r="X830" i="1"/>
  <c r="Y830" i="1"/>
  <c r="X831" i="1"/>
  <c r="Y831" i="1"/>
  <c r="X832" i="1"/>
  <c r="Y832" i="1"/>
  <c r="X833" i="1"/>
  <c r="Y833" i="1"/>
  <c r="X834" i="1"/>
  <c r="Y834" i="1"/>
  <c r="X835" i="1"/>
  <c r="Y835" i="1"/>
  <c r="X836" i="1"/>
  <c r="Y836" i="1"/>
  <c r="X837" i="1"/>
  <c r="Y837" i="1"/>
  <c r="X838" i="1"/>
  <c r="Y838" i="1"/>
  <c r="X839" i="1"/>
  <c r="Y839" i="1"/>
  <c r="X840" i="1"/>
  <c r="Y840" i="1"/>
  <c r="X841" i="1"/>
  <c r="Y841" i="1"/>
  <c r="X842" i="1"/>
  <c r="Y842" i="1"/>
  <c r="X843" i="1"/>
  <c r="Y843" i="1"/>
  <c r="X844" i="1"/>
  <c r="Y844" i="1"/>
  <c r="X845" i="1"/>
  <c r="Y845" i="1"/>
  <c r="X846" i="1"/>
  <c r="Y846" i="1"/>
  <c r="X847" i="1"/>
  <c r="Y847" i="1"/>
  <c r="X848" i="1"/>
  <c r="Y848" i="1"/>
  <c r="X849" i="1"/>
  <c r="Y849" i="1"/>
  <c r="X850" i="1"/>
  <c r="Y850" i="1"/>
  <c r="X851" i="1"/>
  <c r="Y851" i="1"/>
  <c r="X852" i="1"/>
  <c r="Y852" i="1"/>
  <c r="X853" i="1"/>
  <c r="Y853" i="1"/>
  <c r="X854" i="1"/>
  <c r="Y854" i="1"/>
  <c r="X855" i="1"/>
  <c r="Y855" i="1"/>
  <c r="X856" i="1"/>
  <c r="Y856" i="1"/>
  <c r="X857" i="1"/>
  <c r="Y857" i="1"/>
  <c r="X858" i="1"/>
  <c r="Y858" i="1"/>
  <c r="X859" i="1"/>
  <c r="Y859" i="1"/>
  <c r="X860" i="1"/>
  <c r="Y860" i="1"/>
  <c r="X861" i="1"/>
  <c r="Y861" i="1"/>
  <c r="X862" i="1"/>
  <c r="Y862" i="1"/>
  <c r="X863" i="1"/>
  <c r="Y863" i="1"/>
  <c r="X864" i="1"/>
  <c r="Y864" i="1"/>
  <c r="X865" i="1"/>
  <c r="Y865" i="1"/>
  <c r="X866" i="1"/>
  <c r="Y866" i="1"/>
  <c r="X867" i="1"/>
  <c r="Y867" i="1"/>
  <c r="X868" i="1"/>
  <c r="Y868" i="1"/>
  <c r="X869" i="1"/>
  <c r="Y869" i="1"/>
  <c r="X870" i="1"/>
  <c r="Y870" i="1"/>
  <c r="X871" i="1"/>
  <c r="Y871" i="1"/>
  <c r="X872" i="1"/>
  <c r="Y872" i="1"/>
  <c r="X873" i="1"/>
  <c r="Y873" i="1"/>
  <c r="X874" i="1"/>
  <c r="Y874" i="1"/>
  <c r="X875" i="1"/>
  <c r="Y875" i="1"/>
  <c r="X876" i="1"/>
  <c r="Y876" i="1"/>
  <c r="X877" i="1"/>
  <c r="Y877" i="1"/>
  <c r="X878" i="1"/>
  <c r="Y878" i="1"/>
  <c r="X879" i="1"/>
  <c r="Y879" i="1"/>
  <c r="X880" i="1"/>
  <c r="Y880" i="1"/>
  <c r="X881" i="1"/>
  <c r="Y881" i="1"/>
  <c r="X882" i="1"/>
  <c r="Y882" i="1"/>
  <c r="X883" i="1"/>
  <c r="Y883" i="1"/>
  <c r="X884" i="1"/>
  <c r="Y884" i="1"/>
  <c r="X885" i="1"/>
  <c r="Y885" i="1"/>
  <c r="X886" i="1"/>
  <c r="Y886" i="1"/>
  <c r="X887" i="1"/>
  <c r="Y887" i="1"/>
  <c r="X888" i="1"/>
  <c r="Y888" i="1"/>
  <c r="X889" i="1"/>
  <c r="Y889" i="1"/>
  <c r="X890" i="1"/>
  <c r="Y890" i="1"/>
  <c r="X891" i="1"/>
  <c r="Y891" i="1"/>
  <c r="X892" i="1"/>
  <c r="Y892" i="1"/>
  <c r="X893" i="1"/>
  <c r="Y893" i="1"/>
  <c r="X894" i="1"/>
  <c r="Y894" i="1"/>
  <c r="X895" i="1"/>
  <c r="Y895" i="1"/>
  <c r="X896" i="1"/>
  <c r="Y896" i="1"/>
  <c r="X897" i="1"/>
  <c r="Y897" i="1"/>
  <c r="X898" i="1"/>
  <c r="Y898" i="1"/>
  <c r="X899" i="1"/>
  <c r="Y899" i="1"/>
  <c r="X900" i="1"/>
  <c r="Y900" i="1"/>
  <c r="X901" i="1"/>
  <c r="Y901" i="1"/>
  <c r="X902" i="1"/>
  <c r="Y902" i="1"/>
  <c r="X903" i="1"/>
  <c r="Y903" i="1"/>
  <c r="X904" i="1"/>
  <c r="Y904" i="1"/>
  <c r="X905" i="1"/>
  <c r="Y905" i="1"/>
  <c r="X906" i="1"/>
  <c r="Y906" i="1"/>
  <c r="X907" i="1"/>
  <c r="Y907" i="1"/>
  <c r="X908" i="1"/>
  <c r="Y908" i="1"/>
  <c r="X909" i="1"/>
  <c r="Y909" i="1"/>
  <c r="X910" i="1"/>
  <c r="Y910" i="1"/>
  <c r="X911" i="1"/>
  <c r="Y911" i="1"/>
  <c r="X912" i="1"/>
  <c r="Y912" i="1"/>
  <c r="X913" i="1"/>
  <c r="Y913" i="1"/>
  <c r="X914" i="1"/>
  <c r="Y914" i="1"/>
  <c r="X915" i="1"/>
  <c r="Y915" i="1"/>
  <c r="Y622" i="1"/>
  <c r="X622" i="1"/>
  <c r="X316" i="1"/>
  <c r="Y316" i="1"/>
  <c r="X317" i="1"/>
  <c r="Y317" i="1"/>
  <c r="X318" i="1"/>
  <c r="Y318" i="1"/>
  <c r="X319" i="1"/>
  <c r="Y319" i="1"/>
  <c r="X320" i="1"/>
  <c r="Y320" i="1"/>
  <c r="X321" i="1"/>
  <c r="Y321" i="1"/>
  <c r="X322" i="1"/>
  <c r="Y322" i="1"/>
  <c r="X323" i="1"/>
  <c r="Y323" i="1"/>
  <c r="X324" i="1"/>
  <c r="Y324" i="1"/>
  <c r="X325" i="1"/>
  <c r="Y325" i="1"/>
  <c r="X326" i="1"/>
  <c r="Y326" i="1"/>
  <c r="X327" i="1"/>
  <c r="Y327" i="1"/>
  <c r="X328" i="1"/>
  <c r="Y328" i="1"/>
  <c r="X329" i="1"/>
  <c r="Y329" i="1"/>
  <c r="X330" i="1"/>
  <c r="Y330" i="1"/>
  <c r="X331" i="1"/>
  <c r="Y331" i="1"/>
  <c r="X332" i="1"/>
  <c r="Y332" i="1"/>
  <c r="X333" i="1"/>
  <c r="Y333" i="1"/>
  <c r="X334" i="1"/>
  <c r="Y334" i="1"/>
  <c r="X335" i="1"/>
  <c r="Y335" i="1"/>
  <c r="X336" i="1"/>
  <c r="Y336" i="1"/>
  <c r="X337" i="1"/>
  <c r="Y337" i="1"/>
  <c r="X338" i="1"/>
  <c r="Y338" i="1"/>
  <c r="X339" i="1"/>
  <c r="Y339" i="1"/>
  <c r="X340" i="1"/>
  <c r="Y340" i="1"/>
  <c r="X341" i="1"/>
  <c r="Y341" i="1"/>
  <c r="X342" i="1"/>
  <c r="Y342" i="1"/>
  <c r="X343" i="1"/>
  <c r="Y343" i="1"/>
  <c r="X344" i="1"/>
  <c r="Y344" i="1"/>
  <c r="X345" i="1"/>
  <c r="Y345" i="1"/>
  <c r="X346" i="1"/>
  <c r="Y346" i="1"/>
  <c r="X347" i="1"/>
  <c r="Y347" i="1"/>
  <c r="X348" i="1"/>
  <c r="Y348" i="1"/>
  <c r="X349" i="1"/>
  <c r="Y349" i="1"/>
  <c r="X350" i="1"/>
  <c r="Y350" i="1"/>
  <c r="X351" i="1"/>
  <c r="Y351" i="1"/>
  <c r="X352" i="1"/>
  <c r="Y352" i="1"/>
  <c r="X353" i="1"/>
  <c r="Y353" i="1"/>
  <c r="X354" i="1"/>
  <c r="Y354" i="1"/>
  <c r="X355" i="1"/>
  <c r="Y355" i="1"/>
  <c r="X356" i="1"/>
  <c r="Y356" i="1"/>
  <c r="X357" i="1"/>
  <c r="Y357" i="1"/>
  <c r="X358" i="1"/>
  <c r="Y358" i="1"/>
  <c r="X359" i="1"/>
  <c r="Y359" i="1"/>
  <c r="X360" i="1"/>
  <c r="Y360" i="1"/>
  <c r="X361" i="1"/>
  <c r="Y361" i="1"/>
  <c r="X362" i="1"/>
  <c r="Y362" i="1"/>
  <c r="X363" i="1"/>
  <c r="Y363" i="1"/>
  <c r="X364" i="1"/>
  <c r="Y364" i="1"/>
  <c r="X365" i="1"/>
  <c r="Y365" i="1"/>
  <c r="X366" i="1"/>
  <c r="Y366" i="1"/>
  <c r="X367" i="1"/>
  <c r="Y367" i="1"/>
  <c r="X368" i="1"/>
  <c r="Y368" i="1"/>
  <c r="X369" i="1"/>
  <c r="Y369" i="1"/>
  <c r="X370" i="1"/>
  <c r="Y370" i="1"/>
  <c r="X371" i="1"/>
  <c r="Y371" i="1"/>
  <c r="X372" i="1"/>
  <c r="Y372" i="1"/>
  <c r="X373" i="1"/>
  <c r="Y373" i="1"/>
  <c r="X374" i="1"/>
  <c r="Y374" i="1"/>
  <c r="X375" i="1"/>
  <c r="Y375" i="1"/>
  <c r="X376" i="1"/>
  <c r="Y376" i="1"/>
  <c r="X377" i="1"/>
  <c r="Y377" i="1"/>
  <c r="X378" i="1"/>
  <c r="Y378" i="1"/>
  <c r="X379" i="1"/>
  <c r="Y379" i="1"/>
  <c r="X380" i="1"/>
  <c r="Y380" i="1"/>
  <c r="X381" i="1"/>
  <c r="Y381" i="1"/>
  <c r="X382" i="1"/>
  <c r="Y382" i="1"/>
  <c r="X383" i="1"/>
  <c r="Y383" i="1"/>
  <c r="X384" i="1"/>
  <c r="Y384" i="1"/>
  <c r="X385" i="1"/>
  <c r="Y385" i="1"/>
  <c r="X386" i="1"/>
  <c r="Y386" i="1"/>
  <c r="X387" i="1"/>
  <c r="Y387" i="1"/>
  <c r="X388" i="1"/>
  <c r="Y388" i="1"/>
  <c r="X389" i="1"/>
  <c r="Y389" i="1"/>
  <c r="X390" i="1"/>
  <c r="Y390" i="1"/>
  <c r="X391" i="1"/>
  <c r="Y391" i="1"/>
  <c r="X392" i="1"/>
  <c r="Y392" i="1"/>
  <c r="X393" i="1"/>
  <c r="Y393" i="1"/>
  <c r="X394" i="1"/>
  <c r="Y394" i="1"/>
  <c r="X395" i="1"/>
  <c r="Y395" i="1"/>
  <c r="X396" i="1"/>
  <c r="Y396" i="1"/>
  <c r="X397" i="1"/>
  <c r="Y397" i="1"/>
  <c r="X398" i="1"/>
  <c r="Y398" i="1"/>
  <c r="X399" i="1"/>
  <c r="Y399" i="1"/>
  <c r="X400" i="1"/>
  <c r="Y400" i="1"/>
  <c r="X401" i="1"/>
  <c r="Y401" i="1"/>
  <c r="X402" i="1"/>
  <c r="Y402" i="1"/>
  <c r="X403" i="1"/>
  <c r="Y403" i="1"/>
  <c r="X404" i="1"/>
  <c r="Y404" i="1"/>
  <c r="X405" i="1"/>
  <c r="Y405" i="1"/>
  <c r="X406" i="1"/>
  <c r="Y406" i="1"/>
  <c r="X407" i="1"/>
  <c r="Y407" i="1"/>
  <c r="X408" i="1"/>
  <c r="Y408" i="1"/>
  <c r="X409" i="1"/>
  <c r="Y409" i="1"/>
  <c r="X410" i="1"/>
  <c r="Y410" i="1"/>
  <c r="X411" i="1"/>
  <c r="Y411" i="1"/>
  <c r="X412" i="1"/>
  <c r="Y412" i="1"/>
  <c r="X413" i="1"/>
  <c r="Y413" i="1"/>
  <c r="X414" i="1"/>
  <c r="Y414" i="1"/>
  <c r="X415" i="1"/>
  <c r="Y415" i="1"/>
  <c r="X416" i="1"/>
  <c r="Y416" i="1"/>
  <c r="X417" i="1"/>
  <c r="Y417" i="1"/>
  <c r="X418" i="1"/>
  <c r="Y418" i="1"/>
  <c r="X419" i="1"/>
  <c r="Y419" i="1"/>
  <c r="X420" i="1"/>
  <c r="Y420" i="1"/>
  <c r="X421" i="1"/>
  <c r="Y421" i="1"/>
  <c r="X422" i="1"/>
  <c r="Y422" i="1"/>
  <c r="X423" i="1"/>
  <c r="Y423" i="1"/>
  <c r="X424" i="1"/>
  <c r="Y424" i="1"/>
  <c r="X425" i="1"/>
  <c r="Y425" i="1"/>
  <c r="X426" i="1"/>
  <c r="Y426" i="1"/>
  <c r="X427" i="1"/>
  <c r="Y427" i="1"/>
  <c r="X428" i="1"/>
  <c r="Y428" i="1"/>
  <c r="X429" i="1"/>
  <c r="Y429" i="1"/>
  <c r="X430" i="1"/>
  <c r="Y430" i="1"/>
  <c r="X431" i="1"/>
  <c r="Y431" i="1"/>
  <c r="X432" i="1"/>
  <c r="Y432" i="1"/>
  <c r="X433" i="1"/>
  <c r="Y433" i="1"/>
  <c r="X434" i="1"/>
  <c r="Y434" i="1"/>
  <c r="X435" i="1"/>
  <c r="Y435" i="1"/>
  <c r="X436" i="1"/>
  <c r="Y436" i="1"/>
  <c r="X437" i="1"/>
  <c r="Y437" i="1"/>
  <c r="X438" i="1"/>
  <c r="Y438" i="1"/>
  <c r="X439" i="1"/>
  <c r="Y439" i="1"/>
  <c r="X440" i="1"/>
  <c r="Y440" i="1"/>
  <c r="X441" i="1"/>
  <c r="Y441" i="1"/>
  <c r="X442" i="1"/>
  <c r="Y442" i="1"/>
  <c r="X443" i="1"/>
  <c r="Y443" i="1"/>
  <c r="X444" i="1"/>
  <c r="Y444" i="1"/>
  <c r="X445" i="1"/>
  <c r="Y445" i="1"/>
  <c r="X446" i="1"/>
  <c r="Y446" i="1"/>
  <c r="X447" i="1"/>
  <c r="Y447" i="1"/>
  <c r="X448" i="1"/>
  <c r="Y448" i="1"/>
  <c r="X449" i="1"/>
  <c r="Y449" i="1"/>
  <c r="X450" i="1"/>
  <c r="Y450" i="1"/>
  <c r="X451" i="1"/>
  <c r="Y451" i="1"/>
  <c r="X452" i="1"/>
  <c r="Y452" i="1"/>
  <c r="X453" i="1"/>
  <c r="Y453" i="1"/>
  <c r="X454" i="1"/>
  <c r="Y454" i="1"/>
  <c r="X455" i="1"/>
  <c r="Y455" i="1"/>
  <c r="X456" i="1"/>
  <c r="Y456" i="1"/>
  <c r="X457" i="1"/>
  <c r="Y457" i="1"/>
  <c r="X458" i="1"/>
  <c r="Y458" i="1"/>
  <c r="X459" i="1"/>
  <c r="Y459" i="1"/>
  <c r="X460" i="1"/>
  <c r="Y460" i="1"/>
  <c r="X461" i="1"/>
  <c r="Y461" i="1"/>
  <c r="X462" i="1"/>
  <c r="Y462" i="1"/>
  <c r="X463" i="1"/>
  <c r="Y463" i="1"/>
  <c r="X464" i="1"/>
  <c r="Y464" i="1"/>
  <c r="X465" i="1"/>
  <c r="Y465" i="1"/>
  <c r="X466" i="1"/>
  <c r="Y466" i="1"/>
  <c r="X467" i="1"/>
  <c r="Y467" i="1"/>
  <c r="X468" i="1"/>
  <c r="Y468" i="1"/>
  <c r="X469" i="1"/>
  <c r="Y469" i="1"/>
  <c r="X470" i="1"/>
  <c r="Y470" i="1"/>
  <c r="X471" i="1"/>
  <c r="Y471" i="1"/>
  <c r="X472" i="1"/>
  <c r="Y472" i="1"/>
  <c r="X473" i="1"/>
  <c r="Y473" i="1"/>
  <c r="X474" i="1"/>
  <c r="Y474" i="1"/>
  <c r="X475" i="1"/>
  <c r="Y475" i="1"/>
  <c r="X476" i="1"/>
  <c r="Y476" i="1"/>
  <c r="X477" i="1"/>
  <c r="Y477" i="1"/>
  <c r="X478" i="1"/>
  <c r="Y478" i="1"/>
  <c r="X479" i="1"/>
  <c r="Y479" i="1"/>
  <c r="X480" i="1"/>
  <c r="Y480" i="1"/>
  <c r="X481" i="1"/>
  <c r="Y481" i="1"/>
  <c r="X482" i="1"/>
  <c r="Y482" i="1"/>
  <c r="X483" i="1"/>
  <c r="Y483" i="1"/>
  <c r="X484" i="1"/>
  <c r="Y484" i="1"/>
  <c r="X485" i="1"/>
  <c r="Y485" i="1"/>
  <c r="X486" i="1"/>
  <c r="Y486" i="1"/>
  <c r="X487" i="1"/>
  <c r="Y487" i="1"/>
  <c r="X488" i="1"/>
  <c r="Y488" i="1"/>
  <c r="X489" i="1"/>
  <c r="Y489" i="1"/>
  <c r="X490" i="1"/>
  <c r="Y490" i="1"/>
  <c r="X491" i="1"/>
  <c r="Y491" i="1"/>
  <c r="X492" i="1"/>
  <c r="Y492" i="1"/>
  <c r="X493" i="1"/>
  <c r="Y493" i="1"/>
  <c r="X494" i="1"/>
  <c r="Y494" i="1"/>
  <c r="X495" i="1"/>
  <c r="Y495" i="1"/>
  <c r="X496" i="1"/>
  <c r="Y496" i="1"/>
  <c r="X497" i="1"/>
  <c r="Y497" i="1"/>
  <c r="X498" i="1"/>
  <c r="Y498" i="1"/>
  <c r="X499" i="1"/>
  <c r="Y499" i="1"/>
  <c r="X500" i="1"/>
  <c r="Y500" i="1"/>
  <c r="X501" i="1"/>
  <c r="Y501" i="1"/>
  <c r="X502" i="1"/>
  <c r="Y502" i="1"/>
  <c r="X503" i="1"/>
  <c r="Y503" i="1"/>
  <c r="X504" i="1"/>
  <c r="Y504" i="1"/>
  <c r="X505" i="1"/>
  <c r="Y505" i="1"/>
  <c r="X506" i="1"/>
  <c r="Y506" i="1"/>
  <c r="X507" i="1"/>
  <c r="Y507" i="1"/>
  <c r="X508" i="1"/>
  <c r="Y508" i="1"/>
  <c r="X509" i="1"/>
  <c r="Y509" i="1"/>
  <c r="X510" i="1"/>
  <c r="Y510" i="1"/>
  <c r="X511" i="1"/>
  <c r="Y511" i="1"/>
  <c r="X512" i="1"/>
  <c r="Y512" i="1"/>
  <c r="X513" i="1"/>
  <c r="Y513" i="1"/>
  <c r="X514" i="1"/>
  <c r="Y514" i="1"/>
  <c r="X515" i="1"/>
  <c r="Y515" i="1"/>
  <c r="X516" i="1"/>
  <c r="Y516" i="1"/>
  <c r="X517" i="1"/>
  <c r="Y517" i="1"/>
  <c r="X518" i="1"/>
  <c r="Y518" i="1"/>
  <c r="X519" i="1"/>
  <c r="Y519" i="1"/>
  <c r="X520" i="1"/>
  <c r="Y520" i="1"/>
  <c r="X521" i="1"/>
  <c r="Y521" i="1"/>
  <c r="X522" i="1"/>
  <c r="Y522" i="1"/>
  <c r="X523" i="1"/>
  <c r="Y523" i="1"/>
  <c r="X524" i="1"/>
  <c r="Y524" i="1"/>
  <c r="X525" i="1"/>
  <c r="Y525" i="1"/>
  <c r="X526" i="1"/>
  <c r="Y526" i="1"/>
  <c r="X527" i="1"/>
  <c r="Y527" i="1"/>
  <c r="X528" i="1"/>
  <c r="Y528" i="1"/>
  <c r="X529" i="1"/>
  <c r="Y529" i="1"/>
  <c r="X530" i="1"/>
  <c r="Y530" i="1"/>
  <c r="X531" i="1"/>
  <c r="Y531" i="1"/>
  <c r="X532" i="1"/>
  <c r="Y532" i="1"/>
  <c r="X533" i="1"/>
  <c r="Y533" i="1"/>
  <c r="X534" i="1"/>
  <c r="Y534" i="1"/>
  <c r="X535" i="1"/>
  <c r="Y535" i="1"/>
  <c r="X536" i="1"/>
  <c r="Y536" i="1"/>
  <c r="X537" i="1"/>
  <c r="Y537" i="1"/>
  <c r="X538" i="1"/>
  <c r="Y538" i="1"/>
  <c r="X539" i="1"/>
  <c r="Y539" i="1"/>
  <c r="X540" i="1"/>
  <c r="Y540" i="1"/>
  <c r="X541" i="1"/>
  <c r="Y541" i="1"/>
  <c r="X542" i="1"/>
  <c r="Y542" i="1"/>
  <c r="X543" i="1"/>
  <c r="Y543" i="1"/>
  <c r="X544" i="1"/>
  <c r="Y544" i="1"/>
  <c r="X545" i="1"/>
  <c r="Y545" i="1"/>
  <c r="X546" i="1"/>
  <c r="Y546" i="1"/>
  <c r="X547" i="1"/>
  <c r="Y547" i="1"/>
  <c r="X548" i="1"/>
  <c r="Y548" i="1"/>
  <c r="X549" i="1"/>
  <c r="Y549" i="1"/>
  <c r="X550" i="1"/>
  <c r="Y550" i="1"/>
  <c r="X551" i="1"/>
  <c r="Y551" i="1"/>
  <c r="X552" i="1"/>
  <c r="Y552" i="1"/>
  <c r="X553" i="1"/>
  <c r="Y553" i="1"/>
  <c r="X554" i="1"/>
  <c r="Y554" i="1"/>
  <c r="X555" i="1"/>
  <c r="Y555" i="1"/>
  <c r="X556" i="1"/>
  <c r="Y556" i="1"/>
  <c r="X557" i="1"/>
  <c r="Y557" i="1"/>
  <c r="X558" i="1"/>
  <c r="Y558" i="1"/>
  <c r="X559" i="1"/>
  <c r="Y559" i="1"/>
  <c r="X560" i="1"/>
  <c r="Y560" i="1"/>
  <c r="X561" i="1"/>
  <c r="Y561" i="1"/>
  <c r="X562" i="1"/>
  <c r="Y562" i="1"/>
  <c r="X563" i="1"/>
  <c r="Y563" i="1"/>
  <c r="X564" i="1"/>
  <c r="Y564" i="1"/>
  <c r="X565" i="1"/>
  <c r="Y565" i="1"/>
  <c r="X566" i="1"/>
  <c r="Y566" i="1"/>
  <c r="X567" i="1"/>
  <c r="Y567" i="1"/>
  <c r="X568" i="1"/>
  <c r="Y568" i="1"/>
  <c r="X569" i="1"/>
  <c r="Y569" i="1"/>
  <c r="X570" i="1"/>
  <c r="Y570" i="1"/>
  <c r="X571" i="1"/>
  <c r="Y571" i="1"/>
  <c r="X572" i="1"/>
  <c r="Y572" i="1"/>
  <c r="X573" i="1"/>
  <c r="Y573" i="1"/>
  <c r="X574" i="1"/>
  <c r="Y574" i="1"/>
  <c r="X575" i="1"/>
  <c r="Y575" i="1"/>
  <c r="X576" i="1"/>
  <c r="Y576" i="1"/>
  <c r="X577" i="1"/>
  <c r="Y577" i="1"/>
  <c r="X578" i="1"/>
  <c r="Y578" i="1"/>
  <c r="X579" i="1"/>
  <c r="Y579" i="1"/>
  <c r="X580" i="1"/>
  <c r="Y580" i="1"/>
  <c r="X581" i="1"/>
  <c r="Y581" i="1"/>
  <c r="X582" i="1"/>
  <c r="Y582" i="1"/>
  <c r="X583" i="1"/>
  <c r="Y583" i="1"/>
  <c r="X584" i="1"/>
  <c r="Y584" i="1"/>
  <c r="X585" i="1"/>
  <c r="Y585" i="1"/>
  <c r="X586" i="1"/>
  <c r="Y586" i="1"/>
  <c r="X587" i="1"/>
  <c r="Y587" i="1"/>
  <c r="X588" i="1"/>
  <c r="Y588" i="1"/>
  <c r="X589" i="1"/>
  <c r="Y589" i="1"/>
  <c r="X590" i="1"/>
  <c r="Y590" i="1"/>
  <c r="X591" i="1"/>
  <c r="Y591" i="1"/>
  <c r="X592" i="1"/>
  <c r="Y592" i="1"/>
  <c r="X593" i="1"/>
  <c r="Y593" i="1"/>
  <c r="X594" i="1"/>
  <c r="Y594" i="1"/>
  <c r="X595" i="1"/>
  <c r="Y595" i="1"/>
  <c r="X596" i="1"/>
  <c r="Y596" i="1"/>
  <c r="X597" i="1"/>
  <c r="Y597" i="1"/>
  <c r="X598" i="1"/>
  <c r="Y598" i="1"/>
  <c r="X599" i="1"/>
  <c r="Y599" i="1"/>
  <c r="X600" i="1"/>
  <c r="Y600" i="1"/>
  <c r="X601" i="1"/>
  <c r="Y601" i="1"/>
  <c r="X602" i="1"/>
  <c r="Y602" i="1"/>
  <c r="X603" i="1"/>
  <c r="Y603" i="1"/>
  <c r="X604" i="1"/>
  <c r="Y604" i="1"/>
  <c r="X605" i="1"/>
  <c r="Y605" i="1"/>
  <c r="X606" i="1"/>
  <c r="Y606" i="1"/>
  <c r="X607" i="1"/>
  <c r="Y607" i="1"/>
  <c r="X608" i="1"/>
  <c r="Y608" i="1"/>
  <c r="X609" i="1"/>
  <c r="Y609" i="1"/>
  <c r="X610" i="1"/>
  <c r="Y610" i="1"/>
  <c r="X611" i="1"/>
  <c r="Y611" i="1"/>
  <c r="X612" i="1"/>
  <c r="Y612" i="1"/>
  <c r="X613" i="1"/>
  <c r="Y613" i="1"/>
  <c r="X614" i="1"/>
  <c r="Y614" i="1"/>
  <c r="X615" i="1"/>
  <c r="Y615" i="1"/>
  <c r="X616" i="1"/>
  <c r="Y616" i="1"/>
  <c r="X617" i="1"/>
  <c r="Y617" i="1"/>
  <c r="X618" i="1"/>
  <c r="Y618" i="1"/>
  <c r="X619" i="1"/>
  <c r="Y619" i="1"/>
  <c r="X620" i="1"/>
  <c r="Y620" i="1"/>
  <c r="X621" i="1"/>
  <c r="Y621" i="1"/>
  <c r="Y315" i="1"/>
  <c r="X315" i="1"/>
  <c r="X3" i="1"/>
  <c r="Y3" i="1"/>
  <c r="X4" i="1"/>
  <c r="Y4" i="1"/>
  <c r="X5" i="1"/>
  <c r="Y5" i="1"/>
  <c r="X6" i="1"/>
  <c r="Y6" i="1"/>
  <c r="X7" i="1"/>
  <c r="Y7" i="1"/>
  <c r="X8" i="1"/>
  <c r="Y8" i="1"/>
  <c r="X9" i="1"/>
  <c r="Y9" i="1"/>
  <c r="X10" i="1"/>
  <c r="Y10" i="1"/>
  <c r="X11" i="1"/>
  <c r="Y11" i="1"/>
  <c r="X12" i="1"/>
  <c r="Y12" i="1"/>
  <c r="X13" i="1"/>
  <c r="Y13" i="1"/>
  <c r="X14" i="1"/>
  <c r="Y14" i="1"/>
  <c r="X15" i="1"/>
  <c r="Y15" i="1"/>
  <c r="X16" i="1"/>
  <c r="Y16" i="1"/>
  <c r="X17" i="1"/>
  <c r="Y17" i="1"/>
  <c r="X18" i="1"/>
  <c r="Y18" i="1"/>
  <c r="X19" i="1"/>
  <c r="Y19" i="1"/>
  <c r="X20" i="1"/>
  <c r="Y20" i="1"/>
  <c r="X21" i="1"/>
  <c r="Y21" i="1"/>
  <c r="X22" i="1"/>
  <c r="Y22" i="1"/>
  <c r="X23" i="1"/>
  <c r="Y23" i="1"/>
  <c r="X24" i="1"/>
  <c r="Y24" i="1"/>
  <c r="X25" i="1"/>
  <c r="Y25" i="1"/>
  <c r="X26" i="1"/>
  <c r="Y26" i="1"/>
  <c r="X27" i="1"/>
  <c r="Y27" i="1"/>
  <c r="X28" i="1"/>
  <c r="Y28" i="1"/>
  <c r="X29" i="1"/>
  <c r="Y29" i="1"/>
  <c r="X30" i="1"/>
  <c r="Y30" i="1"/>
  <c r="X31" i="1"/>
  <c r="Y31" i="1"/>
  <c r="X32" i="1"/>
  <c r="Y32" i="1"/>
  <c r="X33" i="1"/>
  <c r="Y33" i="1"/>
  <c r="X34" i="1"/>
  <c r="Y34" i="1"/>
  <c r="X35" i="1"/>
  <c r="Y35" i="1"/>
  <c r="X36" i="1"/>
  <c r="Y36" i="1"/>
  <c r="X37" i="1"/>
  <c r="Y37" i="1"/>
  <c r="X38" i="1"/>
  <c r="Y38" i="1"/>
  <c r="X39" i="1"/>
  <c r="Y39" i="1"/>
  <c r="X40" i="1"/>
  <c r="Y40" i="1"/>
  <c r="X41" i="1"/>
  <c r="Y41" i="1"/>
  <c r="X42" i="1"/>
  <c r="Y42" i="1"/>
  <c r="X43" i="1"/>
  <c r="Y43" i="1"/>
  <c r="X44" i="1"/>
  <c r="Y44" i="1"/>
  <c r="X45" i="1"/>
  <c r="Y45" i="1"/>
  <c r="X46" i="1"/>
  <c r="Y46" i="1"/>
  <c r="X47" i="1"/>
  <c r="Y47" i="1"/>
  <c r="X48" i="1"/>
  <c r="Y48" i="1"/>
  <c r="X49" i="1"/>
  <c r="Y49" i="1"/>
  <c r="X50" i="1"/>
  <c r="Y50" i="1"/>
  <c r="X51" i="1"/>
  <c r="Y51" i="1"/>
  <c r="X52" i="1"/>
  <c r="Y52" i="1"/>
  <c r="X53" i="1"/>
  <c r="Y53" i="1"/>
  <c r="X54" i="1"/>
  <c r="Y54" i="1"/>
  <c r="X55" i="1"/>
  <c r="Y55" i="1"/>
  <c r="X56" i="1"/>
  <c r="Y56" i="1"/>
  <c r="X57" i="1"/>
  <c r="Y57" i="1"/>
  <c r="X58" i="1"/>
  <c r="Y58" i="1"/>
  <c r="X59" i="1"/>
  <c r="Y59" i="1"/>
  <c r="X60" i="1"/>
  <c r="Y60" i="1"/>
  <c r="X61" i="1"/>
  <c r="Y61" i="1"/>
  <c r="X62" i="1"/>
  <c r="Y62" i="1"/>
  <c r="X63" i="1"/>
  <c r="Y63" i="1"/>
  <c r="X64" i="1"/>
  <c r="Y64" i="1"/>
  <c r="X65" i="1"/>
  <c r="Y65" i="1"/>
  <c r="X66" i="1"/>
  <c r="Y66" i="1"/>
  <c r="X67" i="1"/>
  <c r="Y67" i="1"/>
  <c r="X68" i="1"/>
  <c r="Y68" i="1"/>
  <c r="X69" i="1"/>
  <c r="Y69" i="1"/>
  <c r="X70" i="1"/>
  <c r="Y70" i="1"/>
  <c r="X71" i="1"/>
  <c r="Y71" i="1"/>
  <c r="X72" i="1"/>
  <c r="Y72" i="1"/>
  <c r="X73" i="1"/>
  <c r="Y73" i="1"/>
  <c r="X74" i="1"/>
  <c r="Y74" i="1"/>
  <c r="X75" i="1"/>
  <c r="Y75" i="1"/>
  <c r="X76" i="1"/>
  <c r="Y76" i="1"/>
  <c r="X77" i="1"/>
  <c r="Y77" i="1"/>
  <c r="X78" i="1"/>
  <c r="Y78" i="1"/>
  <c r="X79" i="1"/>
  <c r="Y79" i="1"/>
  <c r="X80" i="1"/>
  <c r="Y80" i="1"/>
  <c r="X81" i="1"/>
  <c r="Y81" i="1"/>
  <c r="X82" i="1"/>
  <c r="Y82" i="1"/>
  <c r="X83" i="1"/>
  <c r="Y83" i="1"/>
  <c r="X84" i="1"/>
  <c r="Y84" i="1"/>
  <c r="X85" i="1"/>
  <c r="Y85" i="1"/>
  <c r="X86" i="1"/>
  <c r="Y86" i="1"/>
  <c r="X87" i="1"/>
  <c r="Y87" i="1"/>
  <c r="X88" i="1"/>
  <c r="Y88" i="1"/>
  <c r="X89" i="1"/>
  <c r="Y89" i="1"/>
  <c r="X90" i="1"/>
  <c r="Y90" i="1"/>
  <c r="X91" i="1"/>
  <c r="Y91" i="1"/>
  <c r="X92" i="1"/>
  <c r="Y92" i="1"/>
  <c r="X93" i="1"/>
  <c r="Y93" i="1"/>
  <c r="X94" i="1"/>
  <c r="Y94" i="1"/>
  <c r="X95" i="1"/>
  <c r="Y95" i="1"/>
  <c r="X96" i="1"/>
  <c r="Y96" i="1"/>
  <c r="X97" i="1"/>
  <c r="Y97" i="1"/>
  <c r="X98" i="1"/>
  <c r="Y98" i="1"/>
  <c r="X99" i="1"/>
  <c r="Y99" i="1"/>
  <c r="X100" i="1"/>
  <c r="Y100" i="1"/>
  <c r="X101" i="1"/>
  <c r="Y101" i="1"/>
  <c r="X102" i="1"/>
  <c r="Y102" i="1"/>
  <c r="X103" i="1"/>
  <c r="Y103" i="1"/>
  <c r="X104" i="1"/>
  <c r="Y104" i="1"/>
  <c r="X105" i="1"/>
  <c r="Y105" i="1"/>
  <c r="X106" i="1"/>
  <c r="Y106" i="1"/>
  <c r="X107" i="1"/>
  <c r="Y107" i="1"/>
  <c r="X108" i="1"/>
  <c r="Y108" i="1"/>
  <c r="X109" i="1"/>
  <c r="Y109" i="1"/>
  <c r="X110" i="1"/>
  <c r="Y110" i="1"/>
  <c r="X111" i="1"/>
  <c r="Y111" i="1"/>
  <c r="X112" i="1"/>
  <c r="Y112" i="1"/>
  <c r="X113" i="1"/>
  <c r="Y113" i="1"/>
  <c r="X114" i="1"/>
  <c r="Y114" i="1"/>
  <c r="X115" i="1"/>
  <c r="Y115" i="1"/>
  <c r="X116" i="1"/>
  <c r="Y116" i="1"/>
  <c r="X117" i="1"/>
  <c r="Y117" i="1"/>
  <c r="X118" i="1"/>
  <c r="Y118" i="1"/>
  <c r="X119" i="1"/>
  <c r="Y119" i="1"/>
  <c r="X120" i="1"/>
  <c r="Y120" i="1"/>
  <c r="X121" i="1"/>
  <c r="Y121" i="1"/>
  <c r="X122" i="1"/>
  <c r="Y122" i="1"/>
  <c r="X123" i="1"/>
  <c r="Y123" i="1"/>
  <c r="X124" i="1"/>
  <c r="Y124" i="1"/>
  <c r="X125" i="1"/>
  <c r="Y125" i="1"/>
  <c r="X126" i="1"/>
  <c r="Y126" i="1"/>
  <c r="X127" i="1"/>
  <c r="Y127" i="1"/>
  <c r="X128" i="1"/>
  <c r="Y128" i="1"/>
  <c r="X129" i="1"/>
  <c r="Y129" i="1"/>
  <c r="X130" i="1"/>
  <c r="Y130" i="1"/>
  <c r="X131" i="1"/>
  <c r="Y131" i="1"/>
  <c r="X132" i="1"/>
  <c r="Y132" i="1"/>
  <c r="X133" i="1"/>
  <c r="Y133" i="1"/>
  <c r="X134" i="1"/>
  <c r="Y134" i="1"/>
  <c r="X135" i="1"/>
  <c r="Y135" i="1"/>
  <c r="X136" i="1"/>
  <c r="Y136" i="1"/>
  <c r="X137" i="1"/>
  <c r="Y137" i="1"/>
  <c r="X138" i="1"/>
  <c r="Y138" i="1"/>
  <c r="X139" i="1"/>
  <c r="Y139" i="1"/>
  <c r="X140" i="1"/>
  <c r="Y140" i="1"/>
  <c r="X141" i="1"/>
  <c r="Y141" i="1"/>
  <c r="X142" i="1"/>
  <c r="Y142" i="1"/>
  <c r="X143" i="1"/>
  <c r="Y143" i="1"/>
  <c r="X144" i="1"/>
  <c r="Y144" i="1"/>
  <c r="X145" i="1"/>
  <c r="Y145" i="1"/>
  <c r="X146" i="1"/>
  <c r="Y146" i="1"/>
  <c r="X147" i="1"/>
  <c r="Y147" i="1"/>
  <c r="X148" i="1"/>
  <c r="Y148" i="1"/>
  <c r="X149" i="1"/>
  <c r="Y149" i="1"/>
  <c r="X150" i="1"/>
  <c r="Y150" i="1"/>
  <c r="X151" i="1"/>
  <c r="Y151" i="1"/>
  <c r="X152" i="1"/>
  <c r="Y152" i="1"/>
  <c r="X153" i="1"/>
  <c r="Y153" i="1"/>
  <c r="X154" i="1"/>
  <c r="Y154" i="1"/>
  <c r="X155" i="1"/>
  <c r="Y155" i="1"/>
  <c r="X156" i="1"/>
  <c r="Y156" i="1"/>
  <c r="X157" i="1"/>
  <c r="Y157" i="1"/>
  <c r="X158" i="1"/>
  <c r="Y158" i="1"/>
  <c r="X159" i="1"/>
  <c r="Y159" i="1"/>
  <c r="X160" i="1"/>
  <c r="Y160" i="1"/>
  <c r="X161" i="1"/>
  <c r="Y161" i="1"/>
  <c r="X162" i="1"/>
  <c r="Y162" i="1"/>
  <c r="X163" i="1"/>
  <c r="Y163" i="1"/>
  <c r="X164" i="1"/>
  <c r="Y164" i="1"/>
  <c r="X165" i="1"/>
  <c r="Y165" i="1"/>
  <c r="X166" i="1"/>
  <c r="Y166" i="1"/>
  <c r="X167" i="1"/>
  <c r="Y167" i="1"/>
  <c r="X168" i="1"/>
  <c r="Y168" i="1"/>
  <c r="X169" i="1"/>
  <c r="Y169" i="1"/>
  <c r="X170" i="1"/>
  <c r="Y170" i="1"/>
  <c r="X171" i="1"/>
  <c r="Y171" i="1"/>
  <c r="X172" i="1"/>
  <c r="Y172" i="1"/>
  <c r="X173" i="1"/>
  <c r="Y173" i="1"/>
  <c r="X174" i="1"/>
  <c r="Y174" i="1"/>
  <c r="X175" i="1"/>
  <c r="Y175" i="1"/>
  <c r="X176" i="1"/>
  <c r="Y176" i="1"/>
  <c r="X177" i="1"/>
  <c r="Y177" i="1"/>
  <c r="X178" i="1"/>
  <c r="Y178" i="1"/>
  <c r="X179" i="1"/>
  <c r="Y179" i="1"/>
  <c r="X180" i="1"/>
  <c r="Y180" i="1"/>
  <c r="X181" i="1"/>
  <c r="Y181" i="1"/>
  <c r="X182" i="1"/>
  <c r="Y182" i="1"/>
  <c r="X183" i="1"/>
  <c r="Y183" i="1"/>
  <c r="X184" i="1"/>
  <c r="Y184" i="1"/>
  <c r="X185" i="1"/>
  <c r="Y185" i="1"/>
  <c r="X186" i="1"/>
  <c r="Y186" i="1"/>
  <c r="X187" i="1"/>
  <c r="Y187" i="1"/>
  <c r="X188" i="1"/>
  <c r="Y188" i="1"/>
  <c r="X189" i="1"/>
  <c r="Y189" i="1"/>
  <c r="X190" i="1"/>
  <c r="Y190" i="1"/>
  <c r="X191" i="1"/>
  <c r="Y191" i="1"/>
  <c r="X192" i="1"/>
  <c r="Y192" i="1"/>
  <c r="X193" i="1"/>
  <c r="Y193" i="1"/>
  <c r="X194" i="1"/>
  <c r="Y194" i="1"/>
  <c r="X195" i="1"/>
  <c r="Y195" i="1"/>
  <c r="X196" i="1"/>
  <c r="Y196" i="1"/>
  <c r="X197" i="1"/>
  <c r="Y197" i="1"/>
  <c r="X198" i="1"/>
  <c r="Y198" i="1"/>
  <c r="X199" i="1"/>
  <c r="Y199" i="1"/>
  <c r="X200" i="1"/>
  <c r="Y200" i="1"/>
  <c r="X201" i="1"/>
  <c r="Y201" i="1"/>
  <c r="X202" i="1"/>
  <c r="Y202" i="1"/>
  <c r="X203" i="1"/>
  <c r="Y203" i="1"/>
  <c r="X204" i="1"/>
  <c r="Y204" i="1"/>
  <c r="X205" i="1"/>
  <c r="Y205" i="1"/>
  <c r="X206" i="1"/>
  <c r="Y206" i="1"/>
  <c r="X207" i="1"/>
  <c r="Y207" i="1"/>
  <c r="X208" i="1"/>
  <c r="Y208" i="1"/>
  <c r="X209" i="1"/>
  <c r="Y209" i="1"/>
  <c r="X210" i="1"/>
  <c r="Y210" i="1"/>
  <c r="X211" i="1"/>
  <c r="Y211" i="1"/>
  <c r="X212" i="1"/>
  <c r="Y212" i="1"/>
  <c r="X213" i="1"/>
  <c r="Y213" i="1"/>
  <c r="X214" i="1"/>
  <c r="Y214" i="1"/>
  <c r="X215" i="1"/>
  <c r="Y215" i="1"/>
  <c r="X216" i="1"/>
  <c r="Y216" i="1"/>
  <c r="X217" i="1"/>
  <c r="Y217" i="1"/>
  <c r="X218" i="1"/>
  <c r="Y218" i="1"/>
  <c r="X219" i="1"/>
  <c r="Y219" i="1"/>
  <c r="X220" i="1"/>
  <c r="Y220" i="1"/>
  <c r="X221" i="1"/>
  <c r="Y221" i="1"/>
  <c r="X222" i="1"/>
  <c r="Y222" i="1"/>
  <c r="X223" i="1"/>
  <c r="Y223" i="1"/>
  <c r="X224" i="1"/>
  <c r="Y224" i="1"/>
  <c r="X225" i="1"/>
  <c r="Y225" i="1"/>
  <c r="X226" i="1"/>
  <c r="Y226" i="1"/>
  <c r="X227" i="1"/>
  <c r="Y227" i="1"/>
  <c r="X228" i="1"/>
  <c r="Y228" i="1"/>
  <c r="X229" i="1"/>
  <c r="Y229" i="1"/>
  <c r="X230" i="1"/>
  <c r="Y230" i="1"/>
  <c r="X231" i="1"/>
  <c r="Y231" i="1"/>
  <c r="X232" i="1"/>
  <c r="Y232" i="1"/>
  <c r="X233" i="1"/>
  <c r="Y233" i="1"/>
  <c r="X234" i="1"/>
  <c r="Y234" i="1"/>
  <c r="X235" i="1"/>
  <c r="Y235" i="1"/>
  <c r="X236" i="1"/>
  <c r="Y236" i="1"/>
  <c r="X237" i="1"/>
  <c r="Y237" i="1"/>
  <c r="X238" i="1"/>
  <c r="Y238" i="1"/>
  <c r="X239" i="1"/>
  <c r="Y239" i="1"/>
  <c r="X240" i="1"/>
  <c r="Y240" i="1"/>
  <c r="X241" i="1"/>
  <c r="Y241" i="1"/>
  <c r="X242" i="1"/>
  <c r="Y242" i="1"/>
  <c r="X243" i="1"/>
  <c r="Y243" i="1"/>
  <c r="X244" i="1"/>
  <c r="Y244" i="1"/>
  <c r="X245" i="1"/>
  <c r="Y245" i="1"/>
  <c r="X246" i="1"/>
  <c r="Y246" i="1"/>
  <c r="X247" i="1"/>
  <c r="Y247" i="1"/>
  <c r="X248" i="1"/>
  <c r="Y248" i="1"/>
  <c r="X249" i="1"/>
  <c r="Y249" i="1"/>
  <c r="X250" i="1"/>
  <c r="Y250" i="1"/>
  <c r="X251" i="1"/>
  <c r="Y251" i="1"/>
  <c r="X252" i="1"/>
  <c r="Y252" i="1"/>
  <c r="X253" i="1"/>
  <c r="Y253" i="1"/>
  <c r="X254" i="1"/>
  <c r="Y254" i="1"/>
  <c r="X255" i="1"/>
  <c r="Y255" i="1"/>
  <c r="X256" i="1"/>
  <c r="Y256" i="1"/>
  <c r="X257" i="1"/>
  <c r="Y257" i="1"/>
  <c r="X258" i="1"/>
  <c r="Y258" i="1"/>
  <c r="X259" i="1"/>
  <c r="Y259" i="1"/>
  <c r="X260" i="1"/>
  <c r="Y260" i="1"/>
  <c r="X261" i="1"/>
  <c r="Y261" i="1"/>
  <c r="X262" i="1"/>
  <c r="Y262" i="1"/>
  <c r="X263" i="1"/>
  <c r="Y263" i="1"/>
  <c r="X264" i="1"/>
  <c r="Y264" i="1"/>
  <c r="X265" i="1"/>
  <c r="Y265" i="1"/>
  <c r="X266" i="1"/>
  <c r="Y266" i="1"/>
  <c r="X267" i="1"/>
  <c r="Y267" i="1"/>
  <c r="X268" i="1"/>
  <c r="Y268" i="1"/>
  <c r="X269" i="1"/>
  <c r="Y269" i="1"/>
  <c r="X270" i="1"/>
  <c r="Y270" i="1"/>
  <c r="X271" i="1"/>
  <c r="Y271" i="1"/>
  <c r="X272" i="1"/>
  <c r="Y272" i="1"/>
  <c r="X273" i="1"/>
  <c r="Y273" i="1"/>
  <c r="X274" i="1"/>
  <c r="Y274" i="1"/>
  <c r="X275" i="1"/>
  <c r="Y275" i="1"/>
  <c r="X276" i="1"/>
  <c r="Y276" i="1"/>
  <c r="X277" i="1"/>
  <c r="Y277" i="1"/>
  <c r="X278" i="1"/>
  <c r="Y278" i="1"/>
  <c r="X279" i="1"/>
  <c r="Y279" i="1"/>
  <c r="X280" i="1"/>
  <c r="Y280" i="1"/>
  <c r="X281" i="1"/>
  <c r="Y281" i="1"/>
  <c r="X282" i="1"/>
  <c r="Y282" i="1"/>
  <c r="X283" i="1"/>
  <c r="Y283" i="1"/>
  <c r="X284" i="1"/>
  <c r="Y284" i="1"/>
  <c r="X285" i="1"/>
  <c r="Y285" i="1"/>
  <c r="X286" i="1"/>
  <c r="Y286" i="1"/>
  <c r="X287" i="1"/>
  <c r="Y287" i="1"/>
  <c r="X288" i="1"/>
  <c r="Y288" i="1"/>
  <c r="X289" i="1"/>
  <c r="Y289" i="1"/>
  <c r="X290" i="1"/>
  <c r="Y290" i="1"/>
  <c r="X291" i="1"/>
  <c r="Y291" i="1"/>
  <c r="X292" i="1"/>
  <c r="Y292" i="1"/>
  <c r="X293" i="1"/>
  <c r="Y293" i="1"/>
  <c r="X294" i="1"/>
  <c r="Y294" i="1"/>
  <c r="X295" i="1"/>
  <c r="Y295" i="1"/>
  <c r="X296" i="1"/>
  <c r="Y296" i="1"/>
  <c r="X297" i="1"/>
  <c r="Y297" i="1"/>
  <c r="X298" i="1"/>
  <c r="Y298" i="1"/>
  <c r="X299" i="1"/>
  <c r="Y299" i="1"/>
  <c r="X300" i="1"/>
  <c r="Y300" i="1"/>
  <c r="X301" i="1"/>
  <c r="Y301" i="1"/>
  <c r="X302" i="1"/>
  <c r="Y302" i="1"/>
  <c r="X303" i="1"/>
  <c r="Y303" i="1"/>
  <c r="X304" i="1"/>
  <c r="Y304" i="1"/>
  <c r="X305" i="1"/>
  <c r="Y305" i="1"/>
  <c r="X306" i="1"/>
  <c r="Y306" i="1"/>
  <c r="X307" i="1"/>
  <c r="Y307" i="1"/>
  <c r="X308" i="1"/>
  <c r="Y308" i="1"/>
  <c r="X309" i="1"/>
  <c r="Y309" i="1"/>
  <c r="X310" i="1"/>
  <c r="Y310" i="1"/>
  <c r="X311" i="1"/>
  <c r="Y311" i="1"/>
  <c r="X312" i="1"/>
  <c r="Y312" i="1"/>
  <c r="X313" i="1"/>
  <c r="Y313" i="1"/>
  <c r="X314" i="1"/>
  <c r="Y314" i="1"/>
  <c r="Y2" i="1"/>
  <c r="X2" i="1"/>
</calcChain>
</file>

<file path=xl/sharedStrings.xml><?xml version="1.0" encoding="utf-8"?>
<sst xmlns="http://schemas.openxmlformats.org/spreadsheetml/2006/main" count="42337" uniqueCount="12614">
  <si>
    <t>paired_antibody</t>
  </si>
  <si>
    <t>treatment</t>
  </si>
  <si>
    <t>image_num</t>
  </si>
  <si>
    <t>cell_num</t>
  </si>
  <si>
    <t>label</t>
  </si>
  <si>
    <t>area</t>
  </si>
  <si>
    <t>dapi_mean</t>
  </si>
  <si>
    <t>dapi_std_dev</t>
  </si>
  <si>
    <t>dapi_int_den</t>
  </si>
  <si>
    <t>dapi_raw_int_den</t>
  </si>
  <si>
    <t>idu_mean</t>
  </si>
  <si>
    <t>idu_std_dev</t>
  </si>
  <si>
    <t>idu_int_den</t>
  </si>
  <si>
    <t>idu_raw_int_den</t>
  </si>
  <si>
    <t>intensity_mean</t>
  </si>
  <si>
    <t>intensity_std_dev</t>
  </si>
  <si>
    <t>intensity_int_den</t>
  </si>
  <si>
    <t>fc_mean</t>
  </si>
  <si>
    <t>fc_std_dev</t>
  </si>
  <si>
    <t>fc_int_den</t>
  </si>
  <si>
    <t>fc_raw_int_den</t>
  </si>
  <si>
    <t>fc_foci_num_raw</t>
  </si>
  <si>
    <t>fc_foci_num</t>
  </si>
  <si>
    <t>pcna</t>
  </si>
  <si>
    <t>0min</t>
  </si>
  <si>
    <t>blue:0001-0267</t>
  </si>
  <si>
    <t>blue:0002-0437</t>
  </si>
  <si>
    <t>blue:0003-0937</t>
  </si>
  <si>
    <t>blue:0004-1216</t>
  </si>
  <si>
    <t>blue:0005-1510</t>
  </si>
  <si>
    <t>blue:0006-1530</t>
  </si>
  <si>
    <t>blue:0007-1563</t>
  </si>
  <si>
    <t>blue:0008-1619</t>
  </si>
  <si>
    <t>blue:0009-2013</t>
  </si>
  <si>
    <t>blue:0010-1977</t>
  </si>
  <si>
    <t>blue:0011-2070</t>
  </si>
  <si>
    <t>blue:0012-2034</t>
  </si>
  <si>
    <t>blue:0013-2121</t>
  </si>
  <si>
    <t>blue:0014-2286</t>
  </si>
  <si>
    <t>blue:0015-2418</t>
  </si>
  <si>
    <t>blue:0016-2599</t>
  </si>
  <si>
    <t>blue:0017-2695</t>
  </si>
  <si>
    <t>blue:0018-3011</t>
  </si>
  <si>
    <t>blue:0019-3044</t>
  </si>
  <si>
    <t>blue:0020-3249</t>
  </si>
  <si>
    <t>blue:0021-3670</t>
  </si>
  <si>
    <t>blue:0022-3679</t>
  </si>
  <si>
    <t>blue:0023-3768</t>
  </si>
  <si>
    <t>blue:0001-0347</t>
  </si>
  <si>
    <t>blue:0002-0699</t>
  </si>
  <si>
    <t>blue:0003-0798</t>
  </si>
  <si>
    <t>blue:0004-0958</t>
  </si>
  <si>
    <t>blue:0005-1085</t>
  </si>
  <si>
    <t>blue:0006-1279</t>
  </si>
  <si>
    <t>blue:0007-1230</t>
  </si>
  <si>
    <t>blue:0008-1475</t>
  </si>
  <si>
    <t>blue:0009-1555</t>
  </si>
  <si>
    <t>blue:0010-1703</t>
  </si>
  <si>
    <t>blue:0011-1692</t>
  </si>
  <si>
    <t>blue:0012-1816</t>
  </si>
  <si>
    <t>blue:0013-1970</t>
  </si>
  <si>
    <t>blue:0014-2039</t>
  </si>
  <si>
    <t>blue:0015-2011</t>
  </si>
  <si>
    <t>blue:0016-2078</t>
  </si>
  <si>
    <t>blue:0017-2013</t>
  </si>
  <si>
    <t>blue:0018-2073</t>
  </si>
  <si>
    <t>blue:0019-2177</t>
  </si>
  <si>
    <t>blue:0020-2179</t>
  </si>
  <si>
    <t>blue:0021-2181</t>
  </si>
  <si>
    <t>blue:0022-2225</t>
  </si>
  <si>
    <t>blue:0023-2306</t>
  </si>
  <si>
    <t>blue:0024-2239</t>
  </si>
  <si>
    <t>blue:0025-2337</t>
  </si>
  <si>
    <t>blue:0026-2418</t>
  </si>
  <si>
    <t>blue:0027-2376</t>
  </si>
  <si>
    <t>blue:0028-2370</t>
  </si>
  <si>
    <t>blue:0029-2438</t>
  </si>
  <si>
    <t>blue:0030-2463</t>
  </si>
  <si>
    <t>blue:0031-2588</t>
  </si>
  <si>
    <t>blue:0032-2631</t>
  </si>
  <si>
    <t>blue:0033-2779</t>
  </si>
  <si>
    <t>blue:0034-2852</t>
  </si>
  <si>
    <t>blue:0035-2839</t>
  </si>
  <si>
    <t>blue:0036-2868</t>
  </si>
  <si>
    <t>blue:0037-3008</t>
  </si>
  <si>
    <t>blue:0041-3041</t>
  </si>
  <si>
    <t>blue:0042-3159</t>
  </si>
  <si>
    <t>blue:0043-3282</t>
  </si>
  <si>
    <t>blue:0044-3265</t>
  </si>
  <si>
    <t>blue:0046-3357</t>
  </si>
  <si>
    <t>blue:0049-3496</t>
  </si>
  <si>
    <t>blue:0052-3688</t>
  </si>
  <si>
    <t>blue:0055-3709</t>
  </si>
  <si>
    <t>blue:0001-0537</t>
  </si>
  <si>
    <t>blue:0002-0743</t>
  </si>
  <si>
    <t>blue:0003-1267</t>
  </si>
  <si>
    <t>blue:0004-1875</t>
  </si>
  <si>
    <t>blue:0005-1901</t>
  </si>
  <si>
    <t>blue:0006-2547</t>
  </si>
  <si>
    <t>blue:0007-2632</t>
  </si>
  <si>
    <t>blue:0008-2721</t>
  </si>
  <si>
    <t>blue:0009-2833</t>
  </si>
  <si>
    <t>blue:0010-3168</t>
  </si>
  <si>
    <t>blue:0004-0376</t>
  </si>
  <si>
    <t>blue:0005-0471</t>
  </si>
  <si>
    <t>blue:0006-0519</t>
  </si>
  <si>
    <t>blue:0007-0542</t>
  </si>
  <si>
    <t>blue:0008-0576</t>
  </si>
  <si>
    <t>blue:0009-0599</t>
  </si>
  <si>
    <t>blue:0010-0623</t>
  </si>
  <si>
    <t>blue:0011-0654</t>
  </si>
  <si>
    <t>blue:0012-0782</t>
  </si>
  <si>
    <t>blue:0013-0823</t>
  </si>
  <si>
    <t>blue:0014-1015</t>
  </si>
  <si>
    <t>blue:0015-1077</t>
  </si>
  <si>
    <t>blue:0016-1183</t>
  </si>
  <si>
    <t>blue:0019-1450</t>
  </si>
  <si>
    <t>blue:0020-1440</t>
  </si>
  <si>
    <t>blue:0021-1452</t>
  </si>
  <si>
    <t>blue:0022-1602</t>
  </si>
  <si>
    <t>blue:0023-1668</t>
  </si>
  <si>
    <t>blue:0024-1634</t>
  </si>
  <si>
    <t>blue:0025-1684</t>
  </si>
  <si>
    <t>blue:0026-1735</t>
  </si>
  <si>
    <t>blue:0027-1945</t>
  </si>
  <si>
    <t>blue:0029-2044</t>
  </si>
  <si>
    <t>blue:0030-2149</t>
  </si>
  <si>
    <t>blue:0031-2351</t>
  </si>
  <si>
    <t>blue:0033-2391</t>
  </si>
  <si>
    <t>blue:0035-2451</t>
  </si>
  <si>
    <t>blue:0036-2557</t>
  </si>
  <si>
    <t>blue:0037-2542</t>
  </si>
  <si>
    <t>blue:0038-2822</t>
  </si>
  <si>
    <t>blue:0041-2940</t>
  </si>
  <si>
    <t>blue:0042-2985</t>
  </si>
  <si>
    <t>blue:0043-3004</t>
  </si>
  <si>
    <t>blue:0048-3384</t>
  </si>
  <si>
    <t>blue:0050-3549</t>
  </si>
  <si>
    <t>blue:0001-0780</t>
  </si>
  <si>
    <t>blue:0002-1326</t>
  </si>
  <si>
    <t>blue:0003-1895</t>
  </si>
  <si>
    <t>blue:0004-1799</t>
  </si>
  <si>
    <t>blue:0005-1979</t>
  </si>
  <si>
    <t>blue:0006-2518</t>
  </si>
  <si>
    <t>blue:0007-2577</t>
  </si>
  <si>
    <t>blue:0008-2650</t>
  </si>
  <si>
    <t>blue:0009-3163</t>
  </si>
  <si>
    <t>blue:0001-0276</t>
  </si>
  <si>
    <t>blue:0002-0705</t>
  </si>
  <si>
    <t>blue:0003-0738</t>
  </si>
  <si>
    <t>blue:0004-1080</t>
  </si>
  <si>
    <t>blue:0005-1018</t>
  </si>
  <si>
    <t>blue:0006-1047</t>
  </si>
  <si>
    <t>blue:0007-1199</t>
  </si>
  <si>
    <t>blue:0008-1316</t>
  </si>
  <si>
    <t>blue:0009-1521</t>
  </si>
  <si>
    <t>blue:0010-1612</t>
  </si>
  <si>
    <t>blue:0011-1665</t>
  </si>
  <si>
    <t>blue:0012-1786</t>
  </si>
  <si>
    <t>blue:0013-1789</t>
  </si>
  <si>
    <t>blue:0014-1949</t>
  </si>
  <si>
    <t>blue:0015-2132</t>
  </si>
  <si>
    <t>blue:0016-2189</t>
  </si>
  <si>
    <t>blue:0017-2247</t>
  </si>
  <si>
    <t>blue:0018-2429</t>
  </si>
  <si>
    <t>blue:0019-2748</t>
  </si>
  <si>
    <t>blue:0020-2742</t>
  </si>
  <si>
    <t>blue:0021-3032</t>
  </si>
  <si>
    <t>blue:0022-3183</t>
  </si>
  <si>
    <t>blue:0023-3236</t>
  </si>
  <si>
    <t>blue:0024-3411</t>
  </si>
  <si>
    <t>blue:0025-3560</t>
  </si>
  <si>
    <t>blue:0001-1055</t>
  </si>
  <si>
    <t>blue:0002-1086</t>
  </si>
  <si>
    <t>blue:0003-1461</t>
  </si>
  <si>
    <t>blue:0004-1661</t>
  </si>
  <si>
    <t>blue:0005-1827</t>
  </si>
  <si>
    <t>blue:0006-1689</t>
  </si>
  <si>
    <t>blue:0007-1782</t>
  </si>
  <si>
    <t>blue:0008-1866</t>
  </si>
  <si>
    <t>blue:0009-2004</t>
  </si>
  <si>
    <t>blue:0010-1940</t>
  </si>
  <si>
    <t>blue:0011-1985</t>
  </si>
  <si>
    <t>blue:0012-2156</t>
  </si>
  <si>
    <t>blue:0013-2374</t>
  </si>
  <si>
    <t>blue:0014-2394</t>
  </si>
  <si>
    <t>blue:0015-2364</t>
  </si>
  <si>
    <t>blue:0016-2464</t>
  </si>
  <si>
    <t>blue:0017-2441</t>
  </si>
  <si>
    <t>blue:0018-2467</t>
  </si>
  <si>
    <t>blue:0019-2674</t>
  </si>
  <si>
    <t>blue:0020-2686</t>
  </si>
  <si>
    <t>blue:0021-2703</t>
  </si>
  <si>
    <t>blue:0022-2795</t>
  </si>
  <si>
    <t>blue:0023-2867</t>
  </si>
  <si>
    <t>blue:0025-2917</t>
  </si>
  <si>
    <t>blue:0027-3066</t>
  </si>
  <si>
    <t>blue:0029-3038</t>
  </si>
  <si>
    <t>blue:0030-3118</t>
  </si>
  <si>
    <t>blue:0031-3041</t>
  </si>
  <si>
    <t>blue:0032-3212</t>
  </si>
  <si>
    <t>blue:0033-3558</t>
  </si>
  <si>
    <t>blue:0035-3599</t>
  </si>
  <si>
    <t>blue:0036-3582</t>
  </si>
  <si>
    <t>blue:0037-3717</t>
  </si>
  <si>
    <t>blue:0038-3654</t>
  </si>
  <si>
    <t>blue:0039-3697</t>
  </si>
  <si>
    <t>blue:0043-3933</t>
  </si>
  <si>
    <t>blue:0002-0319</t>
  </si>
  <si>
    <t>blue:0003-0214</t>
  </si>
  <si>
    <t>blue:0004-0261</t>
  </si>
  <si>
    <t>blue:0005-0278</t>
  </si>
  <si>
    <t>blue:0006-0365</t>
  </si>
  <si>
    <t>blue:0007-0423</t>
  </si>
  <si>
    <t>blue:0008-0415</t>
  </si>
  <si>
    <t>blue:0009-0471</t>
  </si>
  <si>
    <t>blue:0010-0574</t>
  </si>
  <si>
    <t>blue:0011-0732</t>
  </si>
  <si>
    <t>blue:0012-0734</t>
  </si>
  <si>
    <t>blue:0013-0777</t>
  </si>
  <si>
    <t>blue:0014-0845</t>
  </si>
  <si>
    <t>blue:0015-1003</t>
  </si>
  <si>
    <t>blue:0016-1054</t>
  </si>
  <si>
    <t>blue:0017-1061</t>
  </si>
  <si>
    <t>blue:0018-1236</t>
  </si>
  <si>
    <t>blue:0019-1318</t>
  </si>
  <si>
    <t>blue:0020-1365</t>
  </si>
  <si>
    <t>blue:0021-1344</t>
  </si>
  <si>
    <t>blue:0022-1455</t>
  </si>
  <si>
    <t>blue:0023-1578</t>
  </si>
  <si>
    <t>blue:0024-1630</t>
  </si>
  <si>
    <t>blue:0025-1706</t>
  </si>
  <si>
    <t>blue:0026-1722</t>
  </si>
  <si>
    <t>blue:0028-1756</t>
  </si>
  <si>
    <t>blue:0029-1808</t>
  </si>
  <si>
    <t>blue:0030-1942</t>
  </si>
  <si>
    <t>blue:0031-1964</t>
  </si>
  <si>
    <t>blue:0032-2055</t>
  </si>
  <si>
    <t>blue:0033-2142</t>
  </si>
  <si>
    <t>blue:0034-2166</t>
  </si>
  <si>
    <t>blue:0036-2143</t>
  </si>
  <si>
    <t>blue:0038-2314</t>
  </si>
  <si>
    <t>blue:0039-2387</t>
  </si>
  <si>
    <t>blue:0041-2623</t>
  </si>
  <si>
    <t>blue:0043-2682</t>
  </si>
  <si>
    <t>blue:0044-2799</t>
  </si>
  <si>
    <t>blue:0045-3470</t>
  </si>
  <si>
    <t>blue:0001-0348</t>
  </si>
  <si>
    <t>blue:0002-0955</t>
  </si>
  <si>
    <t>blue:0003-1019</t>
  </si>
  <si>
    <t>blue:0004-1051</t>
  </si>
  <si>
    <t>blue:0005-1105</t>
  </si>
  <si>
    <t>blue:0006-1388</t>
  </si>
  <si>
    <t>blue:0007-1514</t>
  </si>
  <si>
    <t>blue:0008-1703</t>
  </si>
  <si>
    <t>blue:0009-1712</t>
  </si>
  <si>
    <t>blue:0010-1731</t>
  </si>
  <si>
    <t>blue:0011-1806</t>
  </si>
  <si>
    <t>blue:0012-1835</t>
  </si>
  <si>
    <t>blue:0013-1948</t>
  </si>
  <si>
    <t>blue:0014-2015</t>
  </si>
  <si>
    <t>blue:0015-1905</t>
  </si>
  <si>
    <t>blue:0016-1996</t>
  </si>
  <si>
    <t>blue:0017-2069</t>
  </si>
  <si>
    <t>blue:0018-2267</t>
  </si>
  <si>
    <t>blue:0019-2540</t>
  </si>
  <si>
    <t>blue:0020-2600</t>
  </si>
  <si>
    <t>blue:0021-2759</t>
  </si>
  <si>
    <t>blue:0022-2863</t>
  </si>
  <si>
    <t>blue:0023-3020</t>
  </si>
  <si>
    <t>blue:0024-3781</t>
  </si>
  <si>
    <t>blue:0025-3787</t>
  </si>
  <si>
    <t>blue:0001-0172</t>
  </si>
  <si>
    <t>blue:0002-0378</t>
  </si>
  <si>
    <t>blue:0003-0332</t>
  </si>
  <si>
    <t>blue:0004-0413</t>
  </si>
  <si>
    <t>blue:0005-0561</t>
  </si>
  <si>
    <t>blue:0006-0565</t>
  </si>
  <si>
    <t>blue:0007-0701</t>
  </si>
  <si>
    <t>blue:0008-0926</t>
  </si>
  <si>
    <t>blue:0009-0908</t>
  </si>
  <si>
    <t>blue:0010-0969</t>
  </si>
  <si>
    <t>blue:0011-1409</t>
  </si>
  <si>
    <t>blue:0012-1607</t>
  </si>
  <si>
    <t>blue:0013-1442</t>
  </si>
  <si>
    <t>blue:0014-1594</t>
  </si>
  <si>
    <t>blue:0015-2044</t>
  </si>
  <si>
    <t>blue:0016-2367</t>
  </si>
  <si>
    <t>blue:0017-2463</t>
  </si>
  <si>
    <t>blue:0018-2687</t>
  </si>
  <si>
    <t>blue:0019-2921</t>
  </si>
  <si>
    <t>blue:0020-3280</t>
  </si>
  <si>
    <t>blue:0021-3754</t>
  </si>
  <si>
    <t>blue:0001-0166</t>
  </si>
  <si>
    <t>blue:0002-0283</t>
  </si>
  <si>
    <t>blue:0003-0403</t>
  </si>
  <si>
    <t>blue:0004-0394</t>
  </si>
  <si>
    <t>blue:0005-0653</t>
  </si>
  <si>
    <t>blue:0006-0955</t>
  </si>
  <si>
    <t>blue:0007-0982</t>
  </si>
  <si>
    <t>blue:0008-1076</t>
  </si>
  <si>
    <t>blue:0009-1677</t>
  </si>
  <si>
    <t>blue:0010-1730</t>
  </si>
  <si>
    <t>blue:0011-1826</t>
  </si>
  <si>
    <t>blue:0012-2041</t>
  </si>
  <si>
    <t>blue:0013-2174</t>
  </si>
  <si>
    <t>blue:0014-3084</t>
  </si>
  <si>
    <t>blue:0015-3295</t>
  </si>
  <si>
    <t>blue:0016-3319</t>
  </si>
  <si>
    <t>blue:0017-3599</t>
  </si>
  <si>
    <t>blue:0018-3717</t>
  </si>
  <si>
    <t>blue:0019-3942</t>
  </si>
  <si>
    <t>blue:0020-3994</t>
  </si>
  <si>
    <t>blue:0001-0465</t>
  </si>
  <si>
    <t>blue:0002-0754</t>
  </si>
  <si>
    <t>blue:0003-0842</t>
  </si>
  <si>
    <t>blue:0004-0978</t>
  </si>
  <si>
    <t>blue:0005-1060</t>
  </si>
  <si>
    <t>blue:0006-1373</t>
  </si>
  <si>
    <t>blue:0007-1412</t>
  </si>
  <si>
    <t>blue:0008-1465</t>
  </si>
  <si>
    <t>blue:0009-1549</t>
  </si>
  <si>
    <t>blue:0010-1565</t>
  </si>
  <si>
    <t>blue:0011-1718</t>
  </si>
  <si>
    <t>blue:0012-1896</t>
  </si>
  <si>
    <t>blue:0013-1898</t>
  </si>
  <si>
    <t>blue:0014-1911</t>
  </si>
  <si>
    <t>blue:0015-2064</t>
  </si>
  <si>
    <t>blue:0016-2092</t>
  </si>
  <si>
    <t>blue:0017-2212</t>
  </si>
  <si>
    <t>blue:0018-2338</t>
  </si>
  <si>
    <t>blue:0019-2372</t>
  </si>
  <si>
    <t>blue:0020-2651</t>
  </si>
  <si>
    <t>blue:0021-2676</t>
  </si>
  <si>
    <t>blue:0022-2767</t>
  </si>
  <si>
    <t>blue:0023-2935</t>
  </si>
  <si>
    <t>blue:0024-3405</t>
  </si>
  <si>
    <t>blue:0025-3798</t>
  </si>
  <si>
    <t>blue:0001-0226</t>
  </si>
  <si>
    <t>blue:0002-0474</t>
  </si>
  <si>
    <t>blue:0003-0602</t>
  </si>
  <si>
    <t>blue:0004-0778</t>
  </si>
  <si>
    <t>blue:0005-1240</t>
  </si>
  <si>
    <t>blue:0008-1669</t>
  </si>
  <si>
    <t>blue:0005-1027</t>
  </si>
  <si>
    <t>blue:0009-2370</t>
  </si>
  <si>
    <t>blue:0002-1159</t>
  </si>
  <si>
    <t>blue:0001-0437</t>
  </si>
  <si>
    <t>blue:0005-1219</t>
  </si>
  <si>
    <t>blue:0006-1556</t>
  </si>
  <si>
    <t>blue:0007-1986</t>
  </si>
  <si>
    <t>blue:0010-2415</t>
  </si>
  <si>
    <t>blue:0013-2608</t>
  </si>
  <si>
    <t>blue:0001-0282</t>
  </si>
  <si>
    <t>blue:0002-0465</t>
  </si>
  <si>
    <t>blue:0003-0653</t>
  </si>
  <si>
    <t>blue:0006-1465</t>
  </si>
  <si>
    <t>blue:0008-1730</t>
  </si>
  <si>
    <t>blue:0009-2038</t>
  </si>
  <si>
    <t>blue:0012-2133</t>
  </si>
  <si>
    <t>blue:0004-1366</t>
  </si>
  <si>
    <t>blue:0008-1509</t>
  </si>
  <si>
    <t>blue:0001-0201</t>
  </si>
  <si>
    <t>blue:0002-0356</t>
  </si>
  <si>
    <t>blue:0003-0514</t>
  </si>
  <si>
    <t>blue:0005-0699</t>
  </si>
  <si>
    <t>blue:0006-1154</t>
  </si>
  <si>
    <t>blue:0010-1443</t>
  </si>
  <si>
    <t>blue:0013-1927</t>
  </si>
  <si>
    <t>blue:0015-2435</t>
  </si>
  <si>
    <t>blue:0019-3422</t>
  </si>
  <si>
    <t>blue:0002-0663</t>
  </si>
  <si>
    <t>blue:0003-1115</t>
  </si>
  <si>
    <t>blue:0004-1825</t>
  </si>
  <si>
    <t>blue:0007-2510</t>
  </si>
  <si>
    <t>blue:0001-0560</t>
  </si>
  <si>
    <t>blue:0002-0602</t>
  </si>
  <si>
    <t>blue:0006-1821</t>
  </si>
  <si>
    <t>blue:0007-2058</t>
  </si>
  <si>
    <t>blue:0009-2102</t>
  </si>
  <si>
    <t>blue:0003-0860</t>
  </si>
  <si>
    <t>blue:0006-1835</t>
  </si>
  <si>
    <t>blue:0007-1984</t>
  </si>
  <si>
    <t>blue:0002-0338</t>
  </si>
  <si>
    <t>blue:0005-0973</t>
  </si>
  <si>
    <t>blue:0007-1289</t>
  </si>
  <si>
    <t>blue:0011-1862</t>
  </si>
  <si>
    <t>15min</t>
  </si>
  <si>
    <t>blue:0001-0574</t>
  </si>
  <si>
    <t>blue:0002-0585</t>
  </si>
  <si>
    <t>blue:0003-0849</t>
  </si>
  <si>
    <t>blue:0004-0889</t>
  </si>
  <si>
    <t>blue:0006-1183</t>
  </si>
  <si>
    <t>blue:0007-1523</t>
  </si>
  <si>
    <t>blue:0008-1833</t>
  </si>
  <si>
    <t>blue:0009-2456</t>
  </si>
  <si>
    <t>blue:0010-2726</t>
  </si>
  <si>
    <t>blue:0011-2795</t>
  </si>
  <si>
    <t>blue:0012-3341</t>
  </si>
  <si>
    <t>blue:0013-3632</t>
  </si>
  <si>
    <t>blue:0001-1017</t>
  </si>
  <si>
    <t>blue:0002-1348</t>
  </si>
  <si>
    <t>blue:0003-1363</t>
  </si>
  <si>
    <t>blue:0004-1625</t>
  </si>
  <si>
    <t>blue:0005-1813</t>
  </si>
  <si>
    <t>blue:0006-1806</t>
  </si>
  <si>
    <t>blue:0007-2067</t>
  </si>
  <si>
    <t>blue:0008-2195</t>
  </si>
  <si>
    <t>blue:0009-2350</t>
  </si>
  <si>
    <t>blue:0010-2527</t>
  </si>
  <si>
    <t>blue:0011-2603</t>
  </si>
  <si>
    <t>blue:0012-2697</t>
  </si>
  <si>
    <t>blue:0013-3084</t>
  </si>
  <si>
    <t>blue:0014-3221</t>
  </si>
  <si>
    <t>blue:0015-3383</t>
  </si>
  <si>
    <t>blue:0001-0288</t>
  </si>
  <si>
    <t>blue:0002-0303</t>
  </si>
  <si>
    <t>blue:0003-0545</t>
  </si>
  <si>
    <t>blue:0004-0932</t>
  </si>
  <si>
    <t>blue:0005-0912</t>
  </si>
  <si>
    <t>blue:0006-1095</t>
  </si>
  <si>
    <t>blue:0007-1095</t>
  </si>
  <si>
    <t>blue:0008-1293</t>
  </si>
  <si>
    <t>blue:0009-1299</t>
  </si>
  <si>
    <t>blue:0010-1381</t>
  </si>
  <si>
    <t>blue:0011-1447</t>
  </si>
  <si>
    <t>blue:0012-1550</t>
  </si>
  <si>
    <t>blue:0013-1765</t>
  </si>
  <si>
    <t>blue:0014-1769</t>
  </si>
  <si>
    <t>blue:0015-1841</t>
  </si>
  <si>
    <t>blue:0016-2079</t>
  </si>
  <si>
    <t>blue:0017-2010</t>
  </si>
  <si>
    <t>blue:0018-2146</t>
  </si>
  <si>
    <t>blue:0019-2117</t>
  </si>
  <si>
    <t>blue:0020-2262</t>
  </si>
  <si>
    <t>blue:0021-2280</t>
  </si>
  <si>
    <t>blue:0022-2362</t>
  </si>
  <si>
    <t>blue:0023-2589</t>
  </si>
  <si>
    <t>blue:0024-2585</t>
  </si>
  <si>
    <t>blue:0025-2702</t>
  </si>
  <si>
    <t>blue:0026-2759</t>
  </si>
  <si>
    <t>blue:0027-2750</t>
  </si>
  <si>
    <t>blue:0028-2869</t>
  </si>
  <si>
    <t>blue:0029-2937</t>
  </si>
  <si>
    <t>blue:0030-2976</t>
  </si>
  <si>
    <t>blue:0031-3207</t>
  </si>
  <si>
    <t>blue:0032-3315</t>
  </si>
  <si>
    <t>blue:0033-3277</t>
  </si>
  <si>
    <t>blue:0034-3325</t>
  </si>
  <si>
    <t>blue:0035-3423</t>
  </si>
  <si>
    <t>blue:0036-3649</t>
  </si>
  <si>
    <t>blue:0037-3515</t>
  </si>
  <si>
    <t>blue:0001-0384</t>
  </si>
  <si>
    <t>blue:0002-1019</t>
  </si>
  <si>
    <t>blue:0003-1255</t>
  </si>
  <si>
    <t>blue:0004-1358</t>
  </si>
  <si>
    <t>blue:0006-1535</t>
  </si>
  <si>
    <t>blue:0007-1681</t>
  </si>
  <si>
    <t>blue:0008-1805</t>
  </si>
  <si>
    <t>blue:0009-1833</t>
  </si>
  <si>
    <t>blue:0010-1858</t>
  </si>
  <si>
    <t>blue:0011-1852</t>
  </si>
  <si>
    <t>blue:0012-1915</t>
  </si>
  <si>
    <t>blue:0013-2187</t>
  </si>
  <si>
    <t>blue:0014-2253</t>
  </si>
  <si>
    <t>blue:0015-2382</t>
  </si>
  <si>
    <t>blue:0016-2433</t>
  </si>
  <si>
    <t>blue:0017-2552</t>
  </si>
  <si>
    <t>blue:0018-2549</t>
  </si>
  <si>
    <t>blue:0019-2630</t>
  </si>
  <si>
    <t>blue:0020-3222</t>
  </si>
  <si>
    <t>blue:0021-3291</t>
  </si>
  <si>
    <t>blue:0022-3416</t>
  </si>
  <si>
    <t>blue:0023-3415</t>
  </si>
  <si>
    <t>blue:0024-3640</t>
  </si>
  <si>
    <t>blue:0025-3643</t>
  </si>
  <si>
    <t>blue:0026-3675</t>
  </si>
  <si>
    <t>blue:0027-3792</t>
  </si>
  <si>
    <t>blue:0028-3869</t>
  </si>
  <si>
    <t>blue:0001-1155</t>
  </si>
  <si>
    <t>blue:0002-1723</t>
  </si>
  <si>
    <t>blue:0003-1869</t>
  </si>
  <si>
    <t>blue:0004-2064</t>
  </si>
  <si>
    <t>blue:0005-2213</t>
  </si>
  <si>
    <t>blue:0006-2341</t>
  </si>
  <si>
    <t>blue:0007-2375</t>
  </si>
  <si>
    <t>blue:0008-2399</t>
  </si>
  <si>
    <t>blue:0009-2817</t>
  </si>
  <si>
    <t>blue:0010-2833</t>
  </si>
  <si>
    <t>blue:0011-2989</t>
  </si>
  <si>
    <t>blue:0001-0192</t>
  </si>
  <si>
    <t>blue:0002-0235</t>
  </si>
  <si>
    <t>blue:0003-0433</t>
  </si>
  <si>
    <t>blue:0004-0542</t>
  </si>
  <si>
    <t>blue:0005-0565</t>
  </si>
  <si>
    <t>blue:0006-0851</t>
  </si>
  <si>
    <t>blue:0007-0852</t>
  </si>
  <si>
    <t>blue:0008-0757</t>
  </si>
  <si>
    <t>blue:0009-0968</t>
  </si>
  <si>
    <t>blue:0010-1131</t>
  </si>
  <si>
    <t>blue:0011-1104</t>
  </si>
  <si>
    <t>blue:0012-1179</t>
  </si>
  <si>
    <t>blue:0013-1150</t>
  </si>
  <si>
    <t>blue:0014-1145</t>
  </si>
  <si>
    <t>blue:0015-1306</t>
  </si>
  <si>
    <t>blue:0016-1400</t>
  </si>
  <si>
    <t>blue:0017-1573</t>
  </si>
  <si>
    <t>blue:0018-1726</t>
  </si>
  <si>
    <t>blue:0019-1742</t>
  </si>
  <si>
    <t>blue:0020-1834</t>
  </si>
  <si>
    <t>blue:0021-1882</t>
  </si>
  <si>
    <t>blue:0022-1976</t>
  </si>
  <si>
    <t>blue:0023-2378</t>
  </si>
  <si>
    <t>blue:0024-2470</t>
  </si>
  <si>
    <t>blue:0025-2552</t>
  </si>
  <si>
    <t>blue:0026-2804</t>
  </si>
  <si>
    <t>blue:0027-2770</t>
  </si>
  <si>
    <t>blue:0028-2840</t>
  </si>
  <si>
    <t>blue:0029-3060</t>
  </si>
  <si>
    <t>blue:0030-3114</t>
  </si>
  <si>
    <t>blue:0031-3199</t>
  </si>
  <si>
    <t>blue:0032-3392</t>
  </si>
  <si>
    <t>blue:0033-3633</t>
  </si>
  <si>
    <t>blue:0034-3690</t>
  </si>
  <si>
    <t>blue:0035-3838</t>
  </si>
  <si>
    <t>blue:0036-3867</t>
  </si>
  <si>
    <t>blue:0001-0211</t>
  </si>
  <si>
    <t>blue:0002-0144</t>
  </si>
  <si>
    <t>blue:0003-0169</t>
  </si>
  <si>
    <t>blue:0004-0363</t>
  </si>
  <si>
    <t>blue:0005-0489</t>
  </si>
  <si>
    <t>blue:0006-0530</t>
  </si>
  <si>
    <t>blue:0007-0747</t>
  </si>
  <si>
    <t>blue:0008-0660</t>
  </si>
  <si>
    <t>blue:0009-1090</t>
  </si>
  <si>
    <t>blue:0010-1213</t>
  </si>
  <si>
    <t>blue:0011-1494</t>
  </si>
  <si>
    <t>blue:0012-1559</t>
  </si>
  <si>
    <t>blue:0013-1681</t>
  </si>
  <si>
    <t>blue:0014-1783</t>
  </si>
  <si>
    <t>blue:0015-1808</t>
  </si>
  <si>
    <t>blue:0016-2013</t>
  </si>
  <si>
    <t>blue:0017-1991</t>
  </si>
  <si>
    <t>blue:0018-1977</t>
  </si>
  <si>
    <t>blue:0019-2335</t>
  </si>
  <si>
    <t>blue:0020-2341</t>
  </si>
  <si>
    <t>blue:0021-2456</t>
  </si>
  <si>
    <t>blue:0022-2748</t>
  </si>
  <si>
    <t>blue:0023-2990</t>
  </si>
  <si>
    <t>blue:0024-3404</t>
  </si>
  <si>
    <t>blue:0025-3624</t>
  </si>
  <si>
    <t>blue:0026-3625</t>
  </si>
  <si>
    <t>blue:0027-3807</t>
  </si>
  <si>
    <t>blue:0028-3769</t>
  </si>
  <si>
    <t>blue:0029-3826</t>
  </si>
  <si>
    <t>blue:0001-0123</t>
  </si>
  <si>
    <t>blue:0002-0288</t>
  </si>
  <si>
    <t>blue:0003-0461</t>
  </si>
  <si>
    <t>blue:0004-0805</t>
  </si>
  <si>
    <t>blue:0005-1031</t>
  </si>
  <si>
    <t>blue:0006-0908</t>
  </si>
  <si>
    <t>blue:0007-1068</t>
  </si>
  <si>
    <t>blue:0008-1195</t>
  </si>
  <si>
    <t>blue:0009-1424</t>
  </si>
  <si>
    <t>blue:0010-1769</t>
  </si>
  <si>
    <t>blue:0012-1805</t>
  </si>
  <si>
    <t>blue:0013-1820</t>
  </si>
  <si>
    <t>blue:0015-1931</t>
  </si>
  <si>
    <t>blue:0016-2072</t>
  </si>
  <si>
    <t>blue:0017-2264</t>
  </si>
  <si>
    <t>blue:0018-2299</t>
  </si>
  <si>
    <t>blue:0019-2349</t>
  </si>
  <si>
    <t>blue:0020-2394</t>
  </si>
  <si>
    <t>blue:0021-2626</t>
  </si>
  <si>
    <t>blue:0022-2754</t>
  </si>
  <si>
    <t>blue:0023-2815</t>
  </si>
  <si>
    <t>blue:0024-2879</t>
  </si>
  <si>
    <t>blue:0025-2843</t>
  </si>
  <si>
    <t>blue:0026-2798</t>
  </si>
  <si>
    <t>blue:0027-3041</t>
  </si>
  <si>
    <t>blue:0028-3157</t>
  </si>
  <si>
    <t>blue:0029-3039</t>
  </si>
  <si>
    <t>blue:0033-3406</t>
  </si>
  <si>
    <t>blue:0034-3441</t>
  </si>
  <si>
    <t>blue:0035-3533</t>
  </si>
  <si>
    <t>blue:0036-3599</t>
  </si>
  <si>
    <t>blue:0037-3568</t>
  </si>
  <si>
    <t>blue:0039-3735</t>
  </si>
  <si>
    <t>blue:0041-3845</t>
  </si>
  <si>
    <t>blue:0001-0528</t>
  </si>
  <si>
    <t>blue:0003-0658</t>
  </si>
  <si>
    <t>blue:0004-0907</t>
  </si>
  <si>
    <t>blue:0005-0831</t>
  </si>
  <si>
    <t>blue:0006-0934</t>
  </si>
  <si>
    <t>blue:0009-1472</t>
  </si>
  <si>
    <t>blue:0012-1532</t>
  </si>
  <si>
    <t>blue:0013-1798</t>
  </si>
  <si>
    <t>blue:0014-1854</t>
  </si>
  <si>
    <t>blue:0015-1946</t>
  </si>
  <si>
    <t>blue:0016-1979</t>
  </si>
  <si>
    <t>blue:0017-2170</t>
  </si>
  <si>
    <t>blue:0018-2190</t>
  </si>
  <si>
    <t>blue:0019-2332</t>
  </si>
  <si>
    <t>blue:0020-2705</t>
  </si>
  <si>
    <t>blue:0021-2719</t>
  </si>
  <si>
    <t>blue:0022-3018</t>
  </si>
  <si>
    <t>blue:0023-3068</t>
  </si>
  <si>
    <t>blue:0024-3091</t>
  </si>
  <si>
    <t>blue:0025-3235</t>
  </si>
  <si>
    <t>blue:0026-3453</t>
  </si>
  <si>
    <t>blue:0001-0295</t>
  </si>
  <si>
    <t>blue:0002-0488</t>
  </si>
  <si>
    <t>blue:0003-0550</t>
  </si>
  <si>
    <t>blue:0004-0635</t>
  </si>
  <si>
    <t>blue:0005-0869</t>
  </si>
  <si>
    <t>blue:0006-0866</t>
  </si>
  <si>
    <t>blue:0007-1043</t>
  </si>
  <si>
    <t>blue:0008-1263</t>
  </si>
  <si>
    <t>blue:0009-1286</t>
  </si>
  <si>
    <t>blue:0010-1315</t>
  </si>
  <si>
    <t>blue:0011-1470</t>
  </si>
  <si>
    <t>blue:0012-1581</t>
  </si>
  <si>
    <t>blue:0013-1631</t>
  </si>
  <si>
    <t>blue:0014-1819</t>
  </si>
  <si>
    <t>blue:0015-1874</t>
  </si>
  <si>
    <t>blue:0016-1884</t>
  </si>
  <si>
    <t>blue:0017-2218</t>
  </si>
  <si>
    <t>blue:0018-2201</t>
  </si>
  <si>
    <t>blue:0019-2270</t>
  </si>
  <si>
    <t>blue:0020-2288</t>
  </si>
  <si>
    <t>blue:0021-2392</t>
  </si>
  <si>
    <t>blue:0022-2496</t>
  </si>
  <si>
    <t>blue:0023-2637</t>
  </si>
  <si>
    <t>blue:0024-2845</t>
  </si>
  <si>
    <t>blue:0025-2823</t>
  </si>
  <si>
    <t>blue:0026-2943</t>
  </si>
  <si>
    <t>blue:0027-3005</t>
  </si>
  <si>
    <t>blue:0028-3009</t>
  </si>
  <si>
    <t>blue:0029-3168</t>
  </si>
  <si>
    <t>blue:0030-3203</t>
  </si>
  <si>
    <t>blue:0031-3324</t>
  </si>
  <si>
    <t>blue:0032-3372</t>
  </si>
  <si>
    <t>blue:0035-3562</t>
  </si>
  <si>
    <t>blue:0037-3762</t>
  </si>
  <si>
    <t>blue:0039-3715</t>
  </si>
  <si>
    <t>blue:0001-0632</t>
  </si>
  <si>
    <t>blue:0002-0635</t>
  </si>
  <si>
    <t>blue:0003-0936</t>
  </si>
  <si>
    <t>blue:0004-1142</t>
  </si>
  <si>
    <t>blue:0005-1200</t>
  </si>
  <si>
    <t>blue:0006-1300</t>
  </si>
  <si>
    <t>blue:0007-1345</t>
  </si>
  <si>
    <t>blue:0008-1374</t>
  </si>
  <si>
    <t>blue:0009-1550</t>
  </si>
  <si>
    <t>blue:0010-1732</t>
  </si>
  <si>
    <t>blue:0011-1761</t>
  </si>
  <si>
    <t>blue:0012-1912</t>
  </si>
  <si>
    <t>blue:0013-2102</t>
  </si>
  <si>
    <t>blue:0014-2131</t>
  </si>
  <si>
    <t>blue:0015-2231</t>
  </si>
  <si>
    <t>blue:0016-2280</t>
  </si>
  <si>
    <t>blue:0017-2317</t>
  </si>
  <si>
    <t>blue:0018-2507</t>
  </si>
  <si>
    <t>blue:0019-2529</t>
  </si>
  <si>
    <t>blue:0020-2767</t>
  </si>
  <si>
    <t>blue:0021-2765</t>
  </si>
  <si>
    <t>blue:0022-2786</t>
  </si>
  <si>
    <t>blue:0023-2900</t>
  </si>
  <si>
    <t>blue:0024-3105</t>
  </si>
  <si>
    <t>blue:0001-0222</t>
  </si>
  <si>
    <t>blue:0002-0435</t>
  </si>
  <si>
    <t>blue:0003-0518</t>
  </si>
  <si>
    <t>blue:0004-0771</t>
  </si>
  <si>
    <t>blue:0005-1028</t>
  </si>
  <si>
    <t>blue:0006-1011</t>
  </si>
  <si>
    <t>blue:0007-1188</t>
  </si>
  <si>
    <t>blue:0008-1321</t>
  </si>
  <si>
    <t>blue:0009-1477</t>
  </si>
  <si>
    <t>blue:0010-1535</t>
  </si>
  <si>
    <t>blue:0011-1757</t>
  </si>
  <si>
    <t>blue:0013-1842</t>
  </si>
  <si>
    <t>blue:0015-1996</t>
  </si>
  <si>
    <t>blue:0019-2206</t>
  </si>
  <si>
    <t>blue:0023-2538</t>
  </si>
  <si>
    <t>blue:0024-3046</t>
  </si>
  <si>
    <t>blue:0026-3332</t>
  </si>
  <si>
    <t>blue:0027-3521</t>
  </si>
  <si>
    <t>blue:0028-3527</t>
  </si>
  <si>
    <t>blue:0029-3518</t>
  </si>
  <si>
    <t>blue:0030-3732</t>
  </si>
  <si>
    <t>blue:0001-0354</t>
  </si>
  <si>
    <t>blue:0003-1472</t>
  </si>
  <si>
    <t>blue:0001-0264</t>
  </si>
  <si>
    <t>blue:0009-2088</t>
  </si>
  <si>
    <t>blue:0011-2203</t>
  </si>
  <si>
    <t>blue:0012-2208</t>
  </si>
  <si>
    <t>blue:0001-0199</t>
  </si>
  <si>
    <t>blue:0003-0790</t>
  </si>
  <si>
    <t>blue:0004-1148</t>
  </si>
  <si>
    <t>blue:0007-1868</t>
  </si>
  <si>
    <t>blue:0001-0180</t>
  </si>
  <si>
    <t>blue:0003-0422</t>
  </si>
  <si>
    <t>blue:0004-0733</t>
  </si>
  <si>
    <t>blue:0005-0829</t>
  </si>
  <si>
    <t>blue:0007-1002</t>
  </si>
  <si>
    <t>blue:0009-1244</t>
  </si>
  <si>
    <t>blue:0010-1396</t>
  </si>
  <si>
    <t>blue:0015-3088</t>
  </si>
  <si>
    <t>blue:0001-0249</t>
  </si>
  <si>
    <t>blue:0004-1578</t>
  </si>
  <si>
    <t>blue:0007-2028</t>
  </si>
  <si>
    <t>blue:0012-2558</t>
  </si>
  <si>
    <t>blue:0013-2598</t>
  </si>
  <si>
    <t>blue:0003-0789</t>
  </si>
  <si>
    <t>blue:0007-1537</t>
  </si>
  <si>
    <t>blue:0008-1802</t>
  </si>
  <si>
    <t>blue:0001-0313</t>
  </si>
  <si>
    <t>blue:0003-0464</t>
  </si>
  <si>
    <t>blue:0004-0484</t>
  </si>
  <si>
    <t>blue:0005-0732</t>
  </si>
  <si>
    <t>blue:0008-1180</t>
  </si>
  <si>
    <t>blue:0016-2294</t>
  </si>
  <si>
    <t>blue:0017-2325</t>
  </si>
  <si>
    <t>blue:0019-2813</t>
  </si>
  <si>
    <t>blue:0021-3112</t>
  </si>
  <si>
    <t>blue:0024-3622</t>
  </si>
  <si>
    <t>blue:0001-0320</t>
  </si>
  <si>
    <t>blue:0002-0569</t>
  </si>
  <si>
    <t>blue:0008-2070</t>
  </si>
  <si>
    <t>blue:0009-2176</t>
  </si>
  <si>
    <t>blue:0002-0315</t>
  </si>
  <si>
    <t>blue:0005-0719</t>
  </si>
  <si>
    <t>blue:0006-1404</t>
  </si>
  <si>
    <t>blue:0008-1451</t>
  </si>
  <si>
    <t>blue:0011-1532</t>
  </si>
  <si>
    <t>blue:0016-2049</t>
  </si>
  <si>
    <t>blue:0001-0256</t>
  </si>
  <si>
    <t>blue:0003-1072</t>
  </si>
  <si>
    <t>blue:0005-1516</t>
  </si>
  <si>
    <t>blue:0002-1496</t>
  </si>
  <si>
    <t>blue:0006-2527</t>
  </si>
  <si>
    <t>blue:0001-0263</t>
  </si>
  <si>
    <t>blue:0004-1019</t>
  </si>
  <si>
    <t>blue:0006-1455</t>
  </si>
  <si>
    <t>blue:0011-3044</t>
  </si>
  <si>
    <t>30min</t>
  </si>
  <si>
    <t>blue:0001-0446</t>
  </si>
  <si>
    <t>blue:0002-0571</t>
  </si>
  <si>
    <t>blue:0003-0637</t>
  </si>
  <si>
    <t>blue:0004-0637</t>
  </si>
  <si>
    <t>blue:0005-0683</t>
  </si>
  <si>
    <t>blue:0007-1006</t>
  </si>
  <si>
    <t>blue:0009-1121</t>
  </si>
  <si>
    <t>blue:0010-1349</t>
  </si>
  <si>
    <t>blue:0011-1363</t>
  </si>
  <si>
    <t>blue:0012-1603</t>
  </si>
  <si>
    <t>blue:0013-1596</t>
  </si>
  <si>
    <t>blue:0015-1850</t>
  </si>
  <si>
    <t>blue:0016-1917</t>
  </si>
  <si>
    <t>blue:0017-2000</t>
  </si>
  <si>
    <t>blue:0018-2147</t>
  </si>
  <si>
    <t>blue:0019-2237</t>
  </si>
  <si>
    <t>blue:0020-2260</t>
  </si>
  <si>
    <t>blue:0021-2578</t>
  </si>
  <si>
    <t>blue:0022-2628</t>
  </si>
  <si>
    <t>blue:0023-2715</t>
  </si>
  <si>
    <t>blue:0024-2790</t>
  </si>
  <si>
    <t>blue:0025-2839</t>
  </si>
  <si>
    <t>blue:0026-2981</t>
  </si>
  <si>
    <t>blue:0027-2961</t>
  </si>
  <si>
    <t>blue:0028-2955</t>
  </si>
  <si>
    <t>blue:0029-3125</t>
  </si>
  <si>
    <t>blue:0030-3173</t>
  </si>
  <si>
    <t>blue:0031-3692</t>
  </si>
  <si>
    <t>blue:0001-0906</t>
  </si>
  <si>
    <t>blue:0002-1343</t>
  </si>
  <si>
    <t>blue:0003-1721</t>
  </si>
  <si>
    <t>blue:0004-1795</t>
  </si>
  <si>
    <t>blue:0007-2570</t>
  </si>
  <si>
    <t>blue:0008-2517</t>
  </si>
  <si>
    <t>blue:0009-2562</t>
  </si>
  <si>
    <t>blue:0010-2636</t>
  </si>
  <si>
    <t>blue:0011-2751</t>
  </si>
  <si>
    <t>blue:0012-3292</t>
  </si>
  <si>
    <t>blue:0013-3273</t>
  </si>
  <si>
    <t>blue:0001-1414</t>
  </si>
  <si>
    <t>blue:0002-1626</t>
  </si>
  <si>
    <t>blue:0003-1853</t>
  </si>
  <si>
    <t>blue:0004-1834</t>
  </si>
  <si>
    <t>blue:0005-1865</t>
  </si>
  <si>
    <t>blue:0006-1941</t>
  </si>
  <si>
    <t>blue:0007-1944</t>
  </si>
  <si>
    <t>blue:0010-2085</t>
  </si>
  <si>
    <t>blue:0011-2086</t>
  </si>
  <si>
    <t>blue:0013-2381</t>
  </si>
  <si>
    <t>blue:0014-2419</t>
  </si>
  <si>
    <t>blue:0015-2589</t>
  </si>
  <si>
    <t>blue:0016-2627</t>
  </si>
  <si>
    <t>blue:0017-2989</t>
  </si>
  <si>
    <t>blue:0018-3200</t>
  </si>
  <si>
    <t>blue:0019-3300</t>
  </si>
  <si>
    <t>blue:0001-0319</t>
  </si>
  <si>
    <t>blue:0002-0267</t>
  </si>
  <si>
    <t>blue:0003-0343</t>
  </si>
  <si>
    <t>blue:0004-0715</t>
  </si>
  <si>
    <t>blue:0005-0703</t>
  </si>
  <si>
    <t>blue:0006-1089</t>
  </si>
  <si>
    <t>blue:0007-1448</t>
  </si>
  <si>
    <t>blue:0008-1657</t>
  </si>
  <si>
    <t>blue:0009-1668</t>
  </si>
  <si>
    <t>blue:0010-1710</t>
  </si>
  <si>
    <t>blue:0011-1706</t>
  </si>
  <si>
    <t>blue:0012-1813</t>
  </si>
  <si>
    <t>blue:0013-1935</t>
  </si>
  <si>
    <t>blue:0014-1984</t>
  </si>
  <si>
    <t>blue:0015-2125</t>
  </si>
  <si>
    <t>blue:0016-2134</t>
  </si>
  <si>
    <t>blue:0017-2319</t>
  </si>
  <si>
    <t>blue:0018-2487</t>
  </si>
  <si>
    <t>blue:0019-2641</t>
  </si>
  <si>
    <t>blue:0020-2795</t>
  </si>
  <si>
    <t>blue:0021-2957</t>
  </si>
  <si>
    <t>blue:0024-3055</t>
  </si>
  <si>
    <t>blue:0025-3032</t>
  </si>
  <si>
    <t>blue:0026-3169</t>
  </si>
  <si>
    <t>blue:0027-3440</t>
  </si>
  <si>
    <t>blue:0028-3539</t>
  </si>
  <si>
    <t>blue:0029-3640</t>
  </si>
  <si>
    <t>blue:0030-3785</t>
  </si>
  <si>
    <t>blue:0001-0411</t>
  </si>
  <si>
    <t>blue:0002-1699</t>
  </si>
  <si>
    <t>blue:0003-1836</t>
  </si>
  <si>
    <t>blue:0004-2088</t>
  </si>
  <si>
    <t>blue:0005-2275</t>
  </si>
  <si>
    <t>blue:0006-2467</t>
  </si>
  <si>
    <t>blue:0007-3114</t>
  </si>
  <si>
    <t>blue:0008-3561</t>
  </si>
  <si>
    <t>blue:0009-3684</t>
  </si>
  <si>
    <t>blue:0001-0287</t>
  </si>
  <si>
    <t>blue:0002-0260</t>
  </si>
  <si>
    <t>blue:0003-0225</t>
  </si>
  <si>
    <t>blue:0004-0509</t>
  </si>
  <si>
    <t>blue:0005-0527</t>
  </si>
  <si>
    <t>blue:0006-0521</t>
  </si>
  <si>
    <t>blue:0009-0677</t>
  </si>
  <si>
    <t>blue:0010-0834</t>
  </si>
  <si>
    <t>blue:0011-0817</t>
  </si>
  <si>
    <t>blue:0012-0892</t>
  </si>
  <si>
    <t>blue:0013-1044</t>
  </si>
  <si>
    <t>blue:0015-1261</t>
  </si>
  <si>
    <t>blue:0016-1276</t>
  </si>
  <si>
    <t>blue:0017-1346</t>
  </si>
  <si>
    <t>blue:0018-1346</t>
  </si>
  <si>
    <t>blue:0019-1641</t>
  </si>
  <si>
    <t>blue:0020-1831</t>
  </si>
  <si>
    <t>blue:0021-1879</t>
  </si>
  <si>
    <t>blue:0022-1773</t>
  </si>
  <si>
    <t>blue:0023-1914</t>
  </si>
  <si>
    <t>blue:0024-1982</t>
  </si>
  <si>
    <t>blue:0025-2037</t>
  </si>
  <si>
    <t>blue:0026-2298</t>
  </si>
  <si>
    <t>blue:0027-2276</t>
  </si>
  <si>
    <t>blue:0028-2322</t>
  </si>
  <si>
    <t>blue:0029-2256</t>
  </si>
  <si>
    <t>blue:0030-2447</t>
  </si>
  <si>
    <t>blue:0031-2462</t>
  </si>
  <si>
    <t>blue:0032-2967</t>
  </si>
  <si>
    <t>blue:0033-2954</t>
  </si>
  <si>
    <t>blue:0034-3037</t>
  </si>
  <si>
    <t>blue:0035-3219</t>
  </si>
  <si>
    <t>blue:0036-3308</t>
  </si>
  <si>
    <t>blue:0037-3522</t>
  </si>
  <si>
    <t>blue:0038-3518</t>
  </si>
  <si>
    <t>blue:0039-3829</t>
  </si>
  <si>
    <t>blue:0001-0419</t>
  </si>
  <si>
    <t>blue:0003-0785</t>
  </si>
  <si>
    <t>blue:0004-1012</t>
  </si>
  <si>
    <t>blue:0006-1098</t>
  </si>
  <si>
    <t>blue:0007-1175</t>
  </si>
  <si>
    <t>blue:0008-1519</t>
  </si>
  <si>
    <t>blue:0011-1734</t>
  </si>
  <si>
    <t>blue:0012-1691</t>
  </si>
  <si>
    <t>blue:0013-1718</t>
  </si>
  <si>
    <t>blue:0015-1833</t>
  </si>
  <si>
    <t>blue:0016-2034</t>
  </si>
  <si>
    <t>blue:0017-2083</t>
  </si>
  <si>
    <t>blue:0019-2229</t>
  </si>
  <si>
    <t>blue:0020-2331</t>
  </si>
  <si>
    <t>blue:0021-2468</t>
  </si>
  <si>
    <t>blue:0022-2485</t>
  </si>
  <si>
    <t>blue:0023-3476</t>
  </si>
  <si>
    <t>blue:0024-3633</t>
  </si>
  <si>
    <t>blue:0025-3670</t>
  </si>
  <si>
    <t>blue:0001-0518</t>
  </si>
  <si>
    <t>blue:0002-0779</t>
  </si>
  <si>
    <t>blue:0003-1235</t>
  </si>
  <si>
    <t>blue:0004-1782</t>
  </si>
  <si>
    <t>blue:0005-1825</t>
  </si>
  <si>
    <t>blue:0006-2168</t>
  </si>
  <si>
    <t>blue:0007-2367</t>
  </si>
  <si>
    <t>blue:0008-2416</t>
  </si>
  <si>
    <t>blue:0011-2745</t>
  </si>
  <si>
    <t>blue:0012-2954</t>
  </si>
  <si>
    <t>blue:0013-3011</t>
  </si>
  <si>
    <t>blue:0014-3189</t>
  </si>
  <si>
    <t>blue:0015-3431</t>
  </si>
  <si>
    <t>blue:0016-3409</t>
  </si>
  <si>
    <t>blue:0017-3350</t>
  </si>
  <si>
    <t>blue:0018-3549</t>
  </si>
  <si>
    <t>blue:0019-3682</t>
  </si>
  <si>
    <t>blue:0020-3748</t>
  </si>
  <si>
    <t>blue:0021-3777</t>
  </si>
  <si>
    <t>blue:0022-3866</t>
  </si>
  <si>
    <t>blue:0023-3939</t>
  </si>
  <si>
    <t>blue:0001-0520</t>
  </si>
  <si>
    <t>blue:0002-0547</t>
  </si>
  <si>
    <t>blue:0003-0516</t>
  </si>
  <si>
    <t>blue:0004-0704</t>
  </si>
  <si>
    <t>blue:0006-0708</t>
  </si>
  <si>
    <t>blue:0007-0694</t>
  </si>
  <si>
    <t>blue:0008-0751</t>
  </si>
  <si>
    <t>blue:0009-1174</t>
  </si>
  <si>
    <t>blue:0010-1293</t>
  </si>
  <si>
    <t>blue:0011-1386</t>
  </si>
  <si>
    <t>blue:0012-1768</t>
  </si>
  <si>
    <t>blue:0013-2088</t>
  </si>
  <si>
    <t>blue:0014-2114</t>
  </si>
  <si>
    <t>blue:0015-2207</t>
  </si>
  <si>
    <t>blue:0016-2377</t>
  </si>
  <si>
    <t>blue:0017-2631</t>
  </si>
  <si>
    <t>blue:0018-2626</t>
  </si>
  <si>
    <t>blue:0019-2661</t>
  </si>
  <si>
    <t>blue:0020-2593</t>
  </si>
  <si>
    <t>blue:0021-2735</t>
  </si>
  <si>
    <t>blue:0022-2807</t>
  </si>
  <si>
    <t>blue:0023-2886</t>
  </si>
  <si>
    <t>blue:0027-3137</t>
  </si>
  <si>
    <t>blue:0028-3245</t>
  </si>
  <si>
    <t>blue:0029-3378</t>
  </si>
  <si>
    <t>blue:0030-3396</t>
  </si>
  <si>
    <t>blue:0032-3756</t>
  </si>
  <si>
    <t>blue:0033-3858</t>
  </si>
  <si>
    <t>blue:0001-0593</t>
  </si>
  <si>
    <t>blue:0002-1141</t>
  </si>
  <si>
    <t>blue:0003-1141</t>
  </si>
  <si>
    <t>blue:0004-1244</t>
  </si>
  <si>
    <t>blue:0005-1354</t>
  </si>
  <si>
    <t>blue:0006-1432</t>
  </si>
  <si>
    <t>blue:0007-1528</t>
  </si>
  <si>
    <t>blue:0008-1436</t>
  </si>
  <si>
    <t>blue:0009-1797</t>
  </si>
  <si>
    <t>blue:0010-1845</t>
  </si>
  <si>
    <t>blue:0011-1898</t>
  </si>
  <si>
    <t>blue:0012-1984</t>
  </si>
  <si>
    <t>blue:0015-2322</t>
  </si>
  <si>
    <t>blue:0016-2483</t>
  </si>
  <si>
    <t>blue:0017-2385</t>
  </si>
  <si>
    <t>blue:0018-2457</t>
  </si>
  <si>
    <t>blue:0019-2554</t>
  </si>
  <si>
    <t>blue:0020-2617</t>
  </si>
  <si>
    <t>blue:0023-2607</t>
  </si>
  <si>
    <t>blue:0024-2744</t>
  </si>
  <si>
    <t>blue:0025-2770</t>
  </si>
  <si>
    <t>blue:0026-2769</t>
  </si>
  <si>
    <t>blue:0027-2836</t>
  </si>
  <si>
    <t>blue:0028-2823</t>
  </si>
  <si>
    <t>blue:0029-2984</t>
  </si>
  <si>
    <t>blue:0030-3153</t>
  </si>
  <si>
    <t>blue:0031-3244</t>
  </si>
  <si>
    <t>blue:0032-3270</t>
  </si>
  <si>
    <t>blue:0033-3254</t>
  </si>
  <si>
    <t>blue:0034-3326</t>
  </si>
  <si>
    <t>blue:0035-3554</t>
  </si>
  <si>
    <t>blue:0036-3653</t>
  </si>
  <si>
    <t>blue:0005-0854</t>
  </si>
  <si>
    <t>blue:0006-0862</t>
  </si>
  <si>
    <t>blue:0007-0916</t>
  </si>
  <si>
    <t>blue:0008-1082</t>
  </si>
  <si>
    <t>blue:0010-1299</t>
  </si>
  <si>
    <t>blue:0011-1219</t>
  </si>
  <si>
    <t>blue:0012-1314</t>
  </si>
  <si>
    <t>blue:0013-1381</t>
  </si>
  <si>
    <t>blue:0014-1410</t>
  </si>
  <si>
    <t>blue:0015-1673</t>
  </si>
  <si>
    <t>blue:0016-1776</t>
  </si>
  <si>
    <t>blue:0017-1872</t>
  </si>
  <si>
    <t>blue:0018-1903</t>
  </si>
  <si>
    <t>blue:0019-1940</t>
  </si>
  <si>
    <t>blue:0020-2060</t>
  </si>
  <si>
    <t>blue:0021-2135</t>
  </si>
  <si>
    <t>blue:0022-2146</t>
  </si>
  <si>
    <t>blue:0024-2398</t>
  </si>
  <si>
    <t>blue:0025-2403</t>
  </si>
  <si>
    <t>blue:0026-2555</t>
  </si>
  <si>
    <t>blue:0027-2496</t>
  </si>
  <si>
    <t>blue:0028-2589</t>
  </si>
  <si>
    <t>blue:0029-2715</t>
  </si>
  <si>
    <t>blue:0030-2860</t>
  </si>
  <si>
    <t>blue:0031-2825</t>
  </si>
  <si>
    <t>blue:0032-2952</t>
  </si>
  <si>
    <t>blue:0033-3024</t>
  </si>
  <si>
    <t>blue:0034-3084</t>
  </si>
  <si>
    <t>blue:0035-3169</t>
  </si>
  <si>
    <t>blue:0036-3363</t>
  </si>
  <si>
    <t>blue:0037-3351</t>
  </si>
  <si>
    <t>blue:0038-3309</t>
  </si>
  <si>
    <t>blue:0039-3528</t>
  </si>
  <si>
    <t>blue:0040-3555</t>
  </si>
  <si>
    <t>blue:0041-3634</t>
  </si>
  <si>
    <t>blue:0042-3610</t>
  </si>
  <si>
    <t>blue:0043-3692</t>
  </si>
  <si>
    <t>blue:0044-3810</t>
  </si>
  <si>
    <t>blue:0045-3827</t>
  </si>
  <si>
    <t>blue:0046-3834</t>
  </si>
  <si>
    <t>blue:0001-0223</t>
  </si>
  <si>
    <t>blue:0003-0203</t>
  </si>
  <si>
    <t>blue:0004-0405</t>
  </si>
  <si>
    <t>blue:0006-0375</t>
  </si>
  <si>
    <t>blue:0008-0395</t>
  </si>
  <si>
    <t>blue:0009-0442</t>
  </si>
  <si>
    <t>blue:0014-0604</t>
  </si>
  <si>
    <t>blue:0015-0838</t>
  </si>
  <si>
    <t>blue:0016-0936</t>
  </si>
  <si>
    <t>blue:0017-0952</t>
  </si>
  <si>
    <t>blue:0018-1022</t>
  </si>
  <si>
    <t>blue:0019-1128</t>
  </si>
  <si>
    <t>blue:0020-1282</t>
  </si>
  <si>
    <t>blue:0021-1300</t>
  </si>
  <si>
    <t>blue:0022-1279</t>
  </si>
  <si>
    <t>blue:0023-1635</t>
  </si>
  <si>
    <t>blue:0024-1674</t>
  </si>
  <si>
    <t>blue:0025-1766</t>
  </si>
  <si>
    <t>blue:0026-1697</t>
  </si>
  <si>
    <t>blue:0027-1834</t>
  </si>
  <si>
    <t>blue:0028-1837</t>
  </si>
  <si>
    <t>blue:0029-2112</t>
  </si>
  <si>
    <t>blue:0030-2384</t>
  </si>
  <si>
    <t>blue:0001-0176</t>
  </si>
  <si>
    <t>blue:0009-1502</t>
  </si>
  <si>
    <t>blue:0013-2204</t>
  </si>
  <si>
    <t>blue:0001-0183</t>
  </si>
  <si>
    <t>blue:0005-1269</t>
  </si>
  <si>
    <t>blue:0008-2168</t>
  </si>
  <si>
    <t>blue:0004-1200</t>
  </si>
  <si>
    <t>blue:0005-1441</t>
  </si>
  <si>
    <t>blue:0001-0325</t>
  </si>
  <si>
    <t>blue:0003-0427</t>
  </si>
  <si>
    <t>blue:0004-0605</t>
  </si>
  <si>
    <t>blue:0005-0792</t>
  </si>
  <si>
    <t>blue:0007-0938</t>
  </si>
  <si>
    <t>blue:0011-1884</t>
  </si>
  <si>
    <t>blue:0001-0219</t>
  </si>
  <si>
    <t>blue:0003-0622</t>
  </si>
  <si>
    <t>blue:0005-1062</t>
  </si>
  <si>
    <t>blue:0006-1068</t>
  </si>
  <si>
    <t>blue:0009-1930</t>
  </si>
  <si>
    <t>blue:0001-0163</t>
  </si>
  <si>
    <t>blue:0002-0486</t>
  </si>
  <si>
    <t>blue:0011-2048</t>
  </si>
  <si>
    <t>blue:0013-2457</t>
  </si>
  <si>
    <t>blue:0001-0296</t>
  </si>
  <si>
    <t>blue:0003-0511</t>
  </si>
  <si>
    <t>blue:0008-2018</t>
  </si>
  <si>
    <t>blue:0009-2167</t>
  </si>
  <si>
    <t>blue:0017-1254</t>
  </si>
  <si>
    <t>blue:0024-2111</t>
  </si>
  <si>
    <t>blue:0027-2610</t>
  </si>
  <si>
    <t>blue:0033-3694</t>
  </si>
  <si>
    <t>blue:0002-0337</t>
  </si>
  <si>
    <t>blue:0010-1781</t>
  </si>
  <si>
    <t>blue:0001-0482</t>
  </si>
  <si>
    <t>blue:0003-0989</t>
  </si>
  <si>
    <t>blue:0005-1456</t>
  </si>
  <si>
    <t>blue:0009-1925</t>
  </si>
  <si>
    <t>blue:0016-3436</t>
  </si>
  <si>
    <t>blue:0001-0323</t>
  </si>
  <si>
    <t>blue:0003-0695</t>
  </si>
  <si>
    <t>blue:0005-1064</t>
  </si>
  <si>
    <t>blue:0009-1559</t>
  </si>
  <si>
    <t>blue:0011-1906</t>
  </si>
  <si>
    <t>blue:0012-1983</t>
  </si>
  <si>
    <t>blue:0020-2999</t>
  </si>
  <si>
    <t>60min</t>
  </si>
  <si>
    <t>blue:0001-0374</t>
  </si>
  <si>
    <t>blue:0002-0989</t>
  </si>
  <si>
    <t>blue:0003-1317</t>
  </si>
  <si>
    <t>blue:0004-1399</t>
  </si>
  <si>
    <t>blue:0005-1648</t>
  </si>
  <si>
    <t>blue:0006-1858</t>
  </si>
  <si>
    <t>blue:0007-2061</t>
  </si>
  <si>
    <t>blue:0012-2225</t>
  </si>
  <si>
    <t>blue:0013-2288</t>
  </si>
  <si>
    <t>blue:0014-2367</t>
  </si>
  <si>
    <t>blue:0015-2483</t>
  </si>
  <si>
    <t>blue:0016-2506</t>
  </si>
  <si>
    <t>blue:0017-2696</t>
  </si>
  <si>
    <t>blue:0018-2842</t>
  </si>
  <si>
    <t>blue:0019-2944</t>
  </si>
  <si>
    <t>blue:0020-3033</t>
  </si>
  <si>
    <t>blue:0021-3119</t>
  </si>
  <si>
    <t>blue:0022-3269</t>
  </si>
  <si>
    <t>blue:0023-3618</t>
  </si>
  <si>
    <t>blue:0001-0623</t>
  </si>
  <si>
    <t>blue:0002-1203</t>
  </si>
  <si>
    <t>blue:0003-1185</t>
  </si>
  <si>
    <t>blue:0004-1398</t>
  </si>
  <si>
    <t>blue:0006-1412</t>
  </si>
  <si>
    <t>blue:0007-1549</t>
  </si>
  <si>
    <t>blue:0008-1483</t>
  </si>
  <si>
    <t>blue:0009-1764</t>
  </si>
  <si>
    <t>blue:0010-1819</t>
  </si>
  <si>
    <t>blue:0011-2153</t>
  </si>
  <si>
    <t>blue:0012-2215</t>
  </si>
  <si>
    <t>blue:0013-2293</t>
  </si>
  <si>
    <t>blue:0014-2404</t>
  </si>
  <si>
    <t>blue:0015-2574</t>
  </si>
  <si>
    <t>blue:0017-2749</t>
  </si>
  <si>
    <t>blue:0018-2897</t>
  </si>
  <si>
    <t>blue:0019-2885</t>
  </si>
  <si>
    <t>blue:0020-2973</t>
  </si>
  <si>
    <t>blue:0021-3255</t>
  </si>
  <si>
    <t>blue:0022-3492</t>
  </si>
  <si>
    <t>blue:0023-3870</t>
  </si>
  <si>
    <t>blue:0001-0443</t>
  </si>
  <si>
    <t>blue:0002-0946</t>
  </si>
  <si>
    <t>blue:0003-1018</t>
  </si>
  <si>
    <t>blue:0004-1176</t>
  </si>
  <si>
    <t>blue:0005-1432</t>
  </si>
  <si>
    <t>blue:0006-1410</t>
  </si>
  <si>
    <t>blue:0007-1490</t>
  </si>
  <si>
    <t>blue:0008-1512</t>
  </si>
  <si>
    <t>blue:0009-1836</t>
  </si>
  <si>
    <t>blue:0010-1854</t>
  </si>
  <si>
    <t>blue:0011-2017</t>
  </si>
  <si>
    <t>blue:0012-2059</t>
  </si>
  <si>
    <t>blue:0014-2159</t>
  </si>
  <si>
    <t>blue:0015-2184</t>
  </si>
  <si>
    <t>blue:0016-2188</t>
  </si>
  <si>
    <t>blue:0017-2275</t>
  </si>
  <si>
    <t>blue:0018-2264</t>
  </si>
  <si>
    <t>blue:0019-2447</t>
  </si>
  <si>
    <t>blue:0020-2447</t>
  </si>
  <si>
    <t>blue:0021-2540</t>
  </si>
  <si>
    <t>blue:0022-2535</t>
  </si>
  <si>
    <t>blue:0023-2473</t>
  </si>
  <si>
    <t>blue:0027-2778</t>
  </si>
  <si>
    <t>blue:0029-2847</t>
  </si>
  <si>
    <t>blue:0030-2958</t>
  </si>
  <si>
    <t>blue:0031-3069</t>
  </si>
  <si>
    <t>blue:0032-3131</t>
  </si>
  <si>
    <t>blue:0033-3235</t>
  </si>
  <si>
    <t>blue:0034-3264</t>
  </si>
  <si>
    <t>blue:0035-3256</t>
  </si>
  <si>
    <t>blue:0001-0230</t>
  </si>
  <si>
    <t>blue:0002-0257</t>
  </si>
  <si>
    <t>blue:0003-0539</t>
  </si>
  <si>
    <t>blue:0004-1110</t>
  </si>
  <si>
    <t>blue:0005-1669</t>
  </si>
  <si>
    <t>blue:0006-1769</t>
  </si>
  <si>
    <t>blue:0007-1778</t>
  </si>
  <si>
    <t>blue:0008-1836</t>
  </si>
  <si>
    <t>blue:0009-2367</t>
  </si>
  <si>
    <t>blue:0010-2363</t>
  </si>
  <si>
    <t>blue:0011-2461</t>
  </si>
  <si>
    <t>blue:0012-2543</t>
  </si>
  <si>
    <t>blue:0013-2523</t>
  </si>
  <si>
    <t>blue:0014-2663</t>
  </si>
  <si>
    <t>blue:0015-2671</t>
  </si>
  <si>
    <t>blue:0016-2783</t>
  </si>
  <si>
    <t>blue:0017-2821</t>
  </si>
  <si>
    <t>blue:0018-2918</t>
  </si>
  <si>
    <t>blue:0019-2971</t>
  </si>
  <si>
    <t>blue:0020-3193</t>
  </si>
  <si>
    <t>blue:0021-3188</t>
  </si>
  <si>
    <t>blue:0022-3242</t>
  </si>
  <si>
    <t>blue:0023-3380</t>
  </si>
  <si>
    <t>blue:0024-3543</t>
  </si>
  <si>
    <t>blue:0025-3539</t>
  </si>
  <si>
    <t>blue:0026-3744</t>
  </si>
  <si>
    <t>blue:0001-0334</t>
  </si>
  <si>
    <t>blue:0002-0447</t>
  </si>
  <si>
    <t>blue:0003-0589</t>
  </si>
  <si>
    <t>blue:0006-1121</t>
  </si>
  <si>
    <t>blue:0008-1182</t>
  </si>
  <si>
    <t>blue:0009-1389</t>
  </si>
  <si>
    <t>blue:0010-1575</t>
  </si>
  <si>
    <t>blue:0011-1514</t>
  </si>
  <si>
    <t>blue:0012-1718</t>
  </si>
  <si>
    <t>blue:0014-1608</t>
  </si>
  <si>
    <t>blue:0015-1832</t>
  </si>
  <si>
    <t>blue:0018-1945</t>
  </si>
  <si>
    <t>blue:0019-2233</t>
  </si>
  <si>
    <t>blue:0020-2220</t>
  </si>
  <si>
    <t>blue:0021-2354</t>
  </si>
  <si>
    <t>blue:0022-2468</t>
  </si>
  <si>
    <t>blue:0023-2518</t>
  </si>
  <si>
    <t>blue:0025-2661</t>
  </si>
  <si>
    <t>blue:0027-2944</t>
  </si>
  <si>
    <t>blue:0028-2832</t>
  </si>
  <si>
    <t>blue:0029-3126</t>
  </si>
  <si>
    <t>blue:0030-3239</t>
  </si>
  <si>
    <t>blue:0001-0548</t>
  </si>
  <si>
    <t>blue:0002-0897</t>
  </si>
  <si>
    <t>blue:0003-0927</t>
  </si>
  <si>
    <t>blue:0004-1168</t>
  </si>
  <si>
    <t>blue:0005-1340</t>
  </si>
  <si>
    <t>blue:0006-1315</t>
  </si>
  <si>
    <t>blue:0007-1361</t>
  </si>
  <si>
    <t>blue:0010-1621</t>
  </si>
  <si>
    <t>blue:0011-1715</t>
  </si>
  <si>
    <t>blue:0012-1696</t>
  </si>
  <si>
    <t>blue:0014-1898</t>
  </si>
  <si>
    <t>blue:0015-1887</t>
  </si>
  <si>
    <t>blue:0017-2068</t>
  </si>
  <si>
    <t>blue:0018-2132</t>
  </si>
  <si>
    <t>blue:0019-2234</t>
  </si>
  <si>
    <t>blue:0020-2235</t>
  </si>
  <si>
    <t>blue:0021-2434</t>
  </si>
  <si>
    <t>blue:0022-2444</t>
  </si>
  <si>
    <t>blue:0023-2497</t>
  </si>
  <si>
    <t>blue:0024-2716</t>
  </si>
  <si>
    <t>blue:0025-2827</t>
  </si>
  <si>
    <t>blue:0026-2936</t>
  </si>
  <si>
    <t>blue:0027-2935</t>
  </si>
  <si>
    <t>blue:0028-3030</t>
  </si>
  <si>
    <t>blue:0029-3083</t>
  </si>
  <si>
    <t>blue:0030-3018</t>
  </si>
  <si>
    <t>blue:0031-3228</t>
  </si>
  <si>
    <t>blue:0032-3283</t>
  </si>
  <si>
    <t>blue:0033-3484</t>
  </si>
  <si>
    <t>blue:0034-3565</t>
  </si>
  <si>
    <t>blue:0035-3711</t>
  </si>
  <si>
    <t>blue:0001-0143</t>
  </si>
  <si>
    <t>blue:0002-0233</t>
  </si>
  <si>
    <t>blue:0003-0167</t>
  </si>
  <si>
    <t>blue:0005-0413</t>
  </si>
  <si>
    <t>blue:0007-0551</t>
  </si>
  <si>
    <t>blue:0008-0527</t>
  </si>
  <si>
    <t>blue:0009-0612</t>
  </si>
  <si>
    <t>blue:0010-0701</t>
  </si>
  <si>
    <t>blue:0011-0683</t>
  </si>
  <si>
    <t>blue:0012-0759</t>
  </si>
  <si>
    <t>blue:0014-0863</t>
  </si>
  <si>
    <t>blue:0015-0980</t>
  </si>
  <si>
    <t>blue:0018-1142</t>
  </si>
  <si>
    <t>blue:0019-1175</t>
  </si>
  <si>
    <t>blue:0020-1141</t>
  </si>
  <si>
    <t>blue:0021-1270</t>
  </si>
  <si>
    <t>blue:0022-1339</t>
  </si>
  <si>
    <t>blue:0023-1504</t>
  </si>
  <si>
    <t>blue:0024-1545</t>
  </si>
  <si>
    <t>blue:0025-1666</t>
  </si>
  <si>
    <t>blue:0026-1769</t>
  </si>
  <si>
    <t>blue:0027-1841</t>
  </si>
  <si>
    <t>blue:0028-1846</t>
  </si>
  <si>
    <t>blue:0029-1917</t>
  </si>
  <si>
    <t>blue:0030-1968</t>
  </si>
  <si>
    <t>blue:0031-2128</t>
  </si>
  <si>
    <t>blue:0032-2118</t>
  </si>
  <si>
    <t>blue:0033-2034</t>
  </si>
  <si>
    <t>blue:0034-2284</t>
  </si>
  <si>
    <t>blue:0035-2253</t>
  </si>
  <si>
    <t>blue:0036-2294</t>
  </si>
  <si>
    <t>blue:0037-2427</t>
  </si>
  <si>
    <t>blue:0001-0140</t>
  </si>
  <si>
    <t>blue:0002-0258</t>
  </si>
  <si>
    <t>blue:0003-0302</t>
  </si>
  <si>
    <t>blue:0004-0554</t>
  </si>
  <si>
    <t>blue:0005-0672</t>
  </si>
  <si>
    <t>blue:0006-1077</t>
  </si>
  <si>
    <t>blue:0007-1178</t>
  </si>
  <si>
    <t>blue:0012-1598</t>
  </si>
  <si>
    <t>blue:0013-1658</t>
  </si>
  <si>
    <t>blue:0014-1708</t>
  </si>
  <si>
    <t>blue:0016-1682</t>
  </si>
  <si>
    <t>blue:0017-1785</t>
  </si>
  <si>
    <t>blue:0020-1878</t>
  </si>
  <si>
    <t>blue:0021-1958</t>
  </si>
  <si>
    <t>blue:0022-2011</t>
  </si>
  <si>
    <t>blue:0023-2026</t>
  </si>
  <si>
    <t>blue:0024-2208</t>
  </si>
  <si>
    <t>blue:0025-2169</t>
  </si>
  <si>
    <t>blue:0026-2203</t>
  </si>
  <si>
    <t>blue:0027-2235</t>
  </si>
  <si>
    <t>blue:0028-2266</t>
  </si>
  <si>
    <t>blue:0029-2270</t>
  </si>
  <si>
    <t>blue:0030-2524</t>
  </si>
  <si>
    <t>blue:0031-2625</t>
  </si>
  <si>
    <t>blue:0032-2462</t>
  </si>
  <si>
    <t>blue:0033-2745</t>
  </si>
  <si>
    <t>blue:0034-2840</t>
  </si>
  <si>
    <t>blue:0035-2975</t>
  </si>
  <si>
    <t>blue:0036-3225</t>
  </si>
  <si>
    <t>blue:0037-3222</t>
  </si>
  <si>
    <t>blue:0038-3468</t>
  </si>
  <si>
    <t>blue:0039-3508</t>
  </si>
  <si>
    <t>blue:0040-3572</t>
  </si>
  <si>
    <t>blue:0041-3551</t>
  </si>
  <si>
    <t>blue:0042-3808</t>
  </si>
  <si>
    <t>blue:0001-0534</t>
  </si>
  <si>
    <t>blue:0002-0793</t>
  </si>
  <si>
    <t>blue:0003-0843</t>
  </si>
  <si>
    <t>blue:0004-0898</t>
  </si>
  <si>
    <t>blue:0005-0970</t>
  </si>
  <si>
    <t>blue:0006-0914</t>
  </si>
  <si>
    <t>blue:0008-1343</t>
  </si>
  <si>
    <t>blue:0010-1414</t>
  </si>
  <si>
    <t>blue:0011-1652</t>
  </si>
  <si>
    <t>blue:0012-1721</t>
  </si>
  <si>
    <t>blue:0013-1830</t>
  </si>
  <si>
    <t>blue:0014-1909</t>
  </si>
  <si>
    <t>blue:0015-1941</t>
  </si>
  <si>
    <t>blue:0016-1999</t>
  </si>
  <si>
    <t>blue:0017-2201</t>
  </si>
  <si>
    <t>blue:0018-2343</t>
  </si>
  <si>
    <t>blue:0020-2351</t>
  </si>
  <si>
    <t>blue:0021-2385</t>
  </si>
  <si>
    <t>blue:0022-2479</t>
  </si>
  <si>
    <t>blue:0023-2549</t>
  </si>
  <si>
    <t>blue:0024-2875</t>
  </si>
  <si>
    <t>blue:0025-3088</t>
  </si>
  <si>
    <t>blue:0026-3139</t>
  </si>
  <si>
    <t>blue:0027-3632</t>
  </si>
  <si>
    <t>blue:0001-0511</t>
  </si>
  <si>
    <t>blue:0002-0787</t>
  </si>
  <si>
    <t>blue:0008-1286</t>
  </si>
  <si>
    <t>blue:0012-1423</t>
  </si>
  <si>
    <t>blue:0013-1426</t>
  </si>
  <si>
    <t>blue:0014-1546</t>
  </si>
  <si>
    <t>blue:0015-1685</t>
  </si>
  <si>
    <t>blue:0016-1767</t>
  </si>
  <si>
    <t>blue:0018-1825</t>
  </si>
  <si>
    <t>blue:0020-1925</t>
  </si>
  <si>
    <t>blue:0021-1925</t>
  </si>
  <si>
    <t>blue:0022-2035</t>
  </si>
  <si>
    <t>blue:0023-2025</t>
  </si>
  <si>
    <t>blue:0024-2087</t>
  </si>
  <si>
    <t>blue:0025-2181</t>
  </si>
  <si>
    <t>blue:0026-2299</t>
  </si>
  <si>
    <t>blue:0027-2371</t>
  </si>
  <si>
    <t>blue:0029-2382</t>
  </si>
  <si>
    <t>blue:0030-2437</t>
  </si>
  <si>
    <t>blue:0031-2500</t>
  </si>
  <si>
    <t>blue:0033-2580</t>
  </si>
  <si>
    <t>blue:0035-2613</t>
  </si>
  <si>
    <t>blue:0036-2732</t>
  </si>
  <si>
    <t>blue:0037-2726</t>
  </si>
  <si>
    <t>blue:0038-2763</t>
  </si>
  <si>
    <t>blue:0039-2867</t>
  </si>
  <si>
    <t>blue:0040-2943</t>
  </si>
  <si>
    <t>blue:0041-2965</t>
  </si>
  <si>
    <t>blue:0042-3003</t>
  </si>
  <si>
    <t>blue:0043-3100</t>
  </si>
  <si>
    <t>blue:0044-3028</t>
  </si>
  <si>
    <t>blue:0045-3112</t>
  </si>
  <si>
    <t>blue:0046-3122</t>
  </si>
  <si>
    <t>blue:0047-3184</t>
  </si>
  <si>
    <t>blue:0048-3188</t>
  </si>
  <si>
    <t>blue:0049-3387</t>
  </si>
  <si>
    <t>blue:0050-3347</t>
  </si>
  <si>
    <t>blue:0051-3369</t>
  </si>
  <si>
    <t>blue:0052-3574</t>
  </si>
  <si>
    <t>blue:0053-3601</t>
  </si>
  <si>
    <t>blue:0002-0362</t>
  </si>
  <si>
    <t>blue:0003-0548</t>
  </si>
  <si>
    <t>blue:0005-1075</t>
  </si>
  <si>
    <t>blue:0009-1392</t>
  </si>
  <si>
    <t>blue:0010-1505</t>
  </si>
  <si>
    <t>blue:0011-1658</t>
  </si>
  <si>
    <t>blue:0013-1752</t>
  </si>
  <si>
    <t>blue:0014-1948</t>
  </si>
  <si>
    <t>blue:0015-2078</t>
  </si>
  <si>
    <t>blue:0016-2234</t>
  </si>
  <si>
    <t>blue:0017-2333</t>
  </si>
  <si>
    <t>blue:0018-2361</t>
  </si>
  <si>
    <t>blue:0019-2451</t>
  </si>
  <si>
    <t>blue:0020-2585</t>
  </si>
  <si>
    <t>blue:0021-2745</t>
  </si>
  <si>
    <t>blue:0022-2761</t>
  </si>
  <si>
    <t>blue:0023-2811</t>
  </si>
  <si>
    <t>blue:0024-3162</t>
  </si>
  <si>
    <t>blue:0025-3327</t>
  </si>
  <si>
    <t>blue:0026-3442</t>
  </si>
  <si>
    <t>blue:0027-3723</t>
  </si>
  <si>
    <t>blue:0001-0457</t>
  </si>
  <si>
    <t>blue:0002-0900</t>
  </si>
  <si>
    <t>blue:0003-1153</t>
  </si>
  <si>
    <t>blue:0004-1794</t>
  </si>
  <si>
    <t>blue:0005-1971</t>
  </si>
  <si>
    <t>blue:0006-1993</t>
  </si>
  <si>
    <t>blue:0007-2113</t>
  </si>
  <si>
    <t>blue:0009-3748</t>
  </si>
  <si>
    <t>blue:0003-0742</t>
  </si>
  <si>
    <t>blue:0004-0806</t>
  </si>
  <si>
    <t>blue:0006-0948</t>
  </si>
  <si>
    <t>blue:0008-1623</t>
  </si>
  <si>
    <t>blue:0016-2039</t>
  </si>
  <si>
    <t>blue:0001-0551</t>
  </si>
  <si>
    <t>blue:0001-0357</t>
  </si>
  <si>
    <t>blue:0002-0529</t>
  </si>
  <si>
    <t>blue:0003-0631</t>
  </si>
  <si>
    <t>blue:0008-1595</t>
  </si>
  <si>
    <t>blue:0010-1758</t>
  </si>
  <si>
    <t>blue:0012-1981</t>
  </si>
  <si>
    <t>blue:0014-2437</t>
  </si>
  <si>
    <t>blue:0018-3045</t>
  </si>
  <si>
    <t>blue:0020-3587</t>
  </si>
  <si>
    <t>blue:0001-0476</t>
  </si>
  <si>
    <t>blue:0013-3126</t>
  </si>
  <si>
    <t>blue:0006-2374</t>
  </si>
  <si>
    <t>blue:0002-0272</t>
  </si>
  <si>
    <t>blue:0013-1803</t>
  </si>
  <si>
    <t>blue:0016-2676</t>
  </si>
  <si>
    <t>blue:0008-2024</t>
  </si>
  <si>
    <t>blue:0008-1659</t>
  </si>
  <si>
    <t>blue:0012-2331</t>
  </si>
  <si>
    <t>blue:0014-2585</t>
  </si>
  <si>
    <t>blue:0004-0486</t>
  </si>
  <si>
    <t>blue:0007-0925</t>
  </si>
  <si>
    <t>blue:0014-2331</t>
  </si>
  <si>
    <t>blue:0016-2864</t>
  </si>
  <si>
    <t>blue:0006-0803</t>
  </si>
  <si>
    <t>blue:0016-2156</t>
  </si>
  <si>
    <t>blue:0002-1363</t>
  </si>
  <si>
    <t>blue:0007-2590</t>
  </si>
  <si>
    <t>blue:0010-2818</t>
  </si>
  <si>
    <t>blue:0014-3096</t>
  </si>
  <si>
    <t>blue:0002-0403</t>
  </si>
  <si>
    <t>blue:0007-1248</t>
  </si>
  <si>
    <t>blue:0009-1574</t>
  </si>
  <si>
    <t>120min</t>
  </si>
  <si>
    <t>blue:0001-0558</t>
  </si>
  <si>
    <t>blue:0002-0591</t>
  </si>
  <si>
    <t>blue:0003-1330</t>
  </si>
  <si>
    <t>blue:0004-1463</t>
  </si>
  <si>
    <t>blue:0005-1567</t>
  </si>
  <si>
    <t>blue:0006-1785</t>
  </si>
  <si>
    <t>blue:0007-2057</t>
  </si>
  <si>
    <t>blue:0008-2280</t>
  </si>
  <si>
    <t>blue:0009-2263</t>
  </si>
  <si>
    <t>blue:0010-2351</t>
  </si>
  <si>
    <t>blue:0011-2414</t>
  </si>
  <si>
    <t>blue:0012-2570</t>
  </si>
  <si>
    <t>blue:0013-2703</t>
  </si>
  <si>
    <t>blue:0014-2696</t>
  </si>
  <si>
    <t>blue:0015-2825</t>
  </si>
  <si>
    <t>blue:0016-3111</t>
  </si>
  <si>
    <t>blue:0017-3220</t>
  </si>
  <si>
    <t>blue:0018-3274</t>
  </si>
  <si>
    <t>blue:0019-3220</t>
  </si>
  <si>
    <t>blue:0020-3432</t>
  </si>
  <si>
    <t>blue:0021-3311</t>
  </si>
  <si>
    <t>blue:0022-3561</t>
  </si>
  <si>
    <t>blue:0023-3784</t>
  </si>
  <si>
    <t>blue:0002-0291</t>
  </si>
  <si>
    <t>blue:0003-0289</t>
  </si>
  <si>
    <t>blue:0004-0379</t>
  </si>
  <si>
    <t>blue:0005-0369</t>
  </si>
  <si>
    <t>blue:0006-0448</t>
  </si>
  <si>
    <t>blue:0007-0382</t>
  </si>
  <si>
    <t>blue:0008-0532</t>
  </si>
  <si>
    <t>blue:0011-0759</t>
  </si>
  <si>
    <t>blue:0012-0743</t>
  </si>
  <si>
    <t>blue:0013-0799</t>
  </si>
  <si>
    <t>blue:0014-0761</t>
  </si>
  <si>
    <t>blue:0015-1011</t>
  </si>
  <si>
    <t>blue:0018-1359</t>
  </si>
  <si>
    <t>blue:0019-1449</t>
  </si>
  <si>
    <t>blue:0021-1428</t>
  </si>
  <si>
    <t>blue:0022-1616</t>
  </si>
  <si>
    <t>blue:0023-1893</t>
  </si>
  <si>
    <t>blue:0024-1850</t>
  </si>
  <si>
    <t>blue:0025-2036</t>
  </si>
  <si>
    <t>blue:0026-2112</t>
  </si>
  <si>
    <t>blue:0027-2116</t>
  </si>
  <si>
    <t>blue:0028-2246</t>
  </si>
  <si>
    <t>blue:0029-2371</t>
  </si>
  <si>
    <t>blue:0031-2584</t>
  </si>
  <si>
    <t>blue:0032-2545</t>
  </si>
  <si>
    <t>blue:0034-2720</t>
  </si>
  <si>
    <t>blue:0035-2789</t>
  </si>
  <si>
    <t>blue:0036-2785</t>
  </si>
  <si>
    <t>blue:0037-2880</t>
  </si>
  <si>
    <t>blue:0038-3282</t>
  </si>
  <si>
    <t>blue:0039-3403</t>
  </si>
  <si>
    <t>blue:0002-0659</t>
  </si>
  <si>
    <t>blue:0003-0679</t>
  </si>
  <si>
    <t>blue:0004-1047</t>
  </si>
  <si>
    <t>blue:0005-1054</t>
  </si>
  <si>
    <t>blue:0006-1054</t>
  </si>
  <si>
    <t>blue:0008-1296</t>
  </si>
  <si>
    <t>blue:0009-1309</t>
  </si>
  <si>
    <t>blue:0010-1333</t>
  </si>
  <si>
    <t>blue:0011-1328</t>
  </si>
  <si>
    <t>blue:0012-1366</t>
  </si>
  <si>
    <t>blue:0014-1425</t>
  </si>
  <si>
    <t>blue:0015-1529</t>
  </si>
  <si>
    <t>blue:0018-2103</t>
  </si>
  <si>
    <t>blue:0020-2149</t>
  </si>
  <si>
    <t>blue:0021-2706</t>
  </si>
  <si>
    <t>blue:0023-3083</t>
  </si>
  <si>
    <t>blue:0025-3226</t>
  </si>
  <si>
    <t>blue:0026-3271</t>
  </si>
  <si>
    <t>blue:0001-0725</t>
  </si>
  <si>
    <t>blue:0002-1137</t>
  </si>
  <si>
    <t>blue:0006-1430</t>
  </si>
  <si>
    <t>blue:0007-1451</t>
  </si>
  <si>
    <t>blue:0008-1531</t>
  </si>
  <si>
    <t>blue:0009-1639</t>
  </si>
  <si>
    <t>blue:0010-1748</t>
  </si>
  <si>
    <t>blue:0011-1794</t>
  </si>
  <si>
    <t>blue:0014-1863</t>
  </si>
  <si>
    <t>blue:0015-1868</t>
  </si>
  <si>
    <t>blue:0016-1817</t>
  </si>
  <si>
    <t>blue:0018-1920</t>
  </si>
  <si>
    <t>blue:0020-2226</t>
  </si>
  <si>
    <t>blue:0021-2291</t>
  </si>
  <si>
    <t>blue:0022-2191</t>
  </si>
  <si>
    <t>blue:0023-2246</t>
  </si>
  <si>
    <t>blue:0024-2303</t>
  </si>
  <si>
    <t>blue:0025-2432</t>
  </si>
  <si>
    <t>blue:0027-2514</t>
  </si>
  <si>
    <t>blue:0028-2373</t>
  </si>
  <si>
    <t>blue:0029-2489</t>
  </si>
  <si>
    <t>blue:0030-2558</t>
  </si>
  <si>
    <t>blue:0031-2498</t>
  </si>
  <si>
    <t>blue:0032-2650</t>
  </si>
  <si>
    <t>blue:0033-2732</t>
  </si>
  <si>
    <t>blue:0036-2894</t>
  </si>
  <si>
    <t>blue:0037-2986</t>
  </si>
  <si>
    <t>blue:0038-3159</t>
  </si>
  <si>
    <t>blue:0039-3229</t>
  </si>
  <si>
    <t>blue:0040-3476</t>
  </si>
  <si>
    <t>blue:0001-0269</t>
  </si>
  <si>
    <t>blue:0002-0449</t>
  </si>
  <si>
    <t>blue:0003-0669</t>
  </si>
  <si>
    <t>blue:0004-0845</t>
  </si>
  <si>
    <t>blue:0005-1161</t>
  </si>
  <si>
    <t>blue:0006-1231</t>
  </si>
  <si>
    <t>blue:0007-1607</t>
  </si>
  <si>
    <t>blue:0008-2023</t>
  </si>
  <si>
    <t>blue:0009-2149</t>
  </si>
  <si>
    <t>blue:0010-2291</t>
  </si>
  <si>
    <t>blue:0011-2301</t>
  </si>
  <si>
    <t>blue:0013-2372</t>
  </si>
  <si>
    <t>blue:0014-2434</t>
  </si>
  <si>
    <t>blue:0016-2601</t>
  </si>
  <si>
    <t>blue:0017-2637</t>
  </si>
  <si>
    <t>blue:0020-2779</t>
  </si>
  <si>
    <t>blue:0022-2926</t>
  </si>
  <si>
    <t>blue:0024-3083</t>
  </si>
  <si>
    <t>blue:0025-3126</t>
  </si>
  <si>
    <t>blue:0026-3158</t>
  </si>
  <si>
    <t>blue:0027-3195</t>
  </si>
  <si>
    <t>blue:0028-3307</t>
  </si>
  <si>
    <t>blue:0029-3338</t>
  </si>
  <si>
    <t>blue:0032-3705</t>
  </si>
  <si>
    <t>blue:0033-3732</t>
  </si>
  <si>
    <t>blue:0001-1388</t>
  </si>
  <si>
    <t>blue:0002-1574</t>
  </si>
  <si>
    <t>blue:0003-1897</t>
  </si>
  <si>
    <t>blue:0004-1993</t>
  </si>
  <si>
    <t>blue:0005-2295</t>
  </si>
  <si>
    <t>blue:0006-2383</t>
  </si>
  <si>
    <t>blue:0001-0547</t>
  </si>
  <si>
    <t>blue:0002-0840</t>
  </si>
  <si>
    <t>blue:0003-1243</t>
  </si>
  <si>
    <t>blue:0004-1288</t>
  </si>
  <si>
    <t>blue:0005-1367</t>
  </si>
  <si>
    <t>blue:0006-1439</t>
  </si>
  <si>
    <t>blue:0007-1574</t>
  </si>
  <si>
    <t>blue:0008-1649</t>
  </si>
  <si>
    <t>blue:0009-1705</t>
  </si>
  <si>
    <t>blue:0010-1712</t>
  </si>
  <si>
    <t>blue:0011-1756</t>
  </si>
  <si>
    <t>blue:0012-2159</t>
  </si>
  <si>
    <t>blue:0014-2232</t>
  </si>
  <si>
    <t>blue:0015-2319</t>
  </si>
  <si>
    <t>blue:0016-2456</t>
  </si>
  <si>
    <t>blue:0019-2504</t>
  </si>
  <si>
    <t>blue:0020-2546</t>
  </si>
  <si>
    <t>blue:0021-2827</t>
  </si>
  <si>
    <t>blue:0023-3276</t>
  </si>
  <si>
    <t>blue:0024-3345</t>
  </si>
  <si>
    <t>blue:0001-0459</t>
  </si>
  <si>
    <t>blue:0002-0490</t>
  </si>
  <si>
    <t>blue:0003-0734</t>
  </si>
  <si>
    <t>blue:0004-0943</t>
  </si>
  <si>
    <t>blue:0005-0943</t>
  </si>
  <si>
    <t>blue:0006-1192</t>
  </si>
  <si>
    <t>blue:0007-1208</t>
  </si>
  <si>
    <t>blue:0008-1277</t>
  </si>
  <si>
    <t>blue:0009-1258</t>
  </si>
  <si>
    <t>blue:0010-1340</t>
  </si>
  <si>
    <t>blue:0011-1704</t>
  </si>
  <si>
    <t>blue:0012-1658</t>
  </si>
  <si>
    <t>blue:0013-1880</t>
  </si>
  <si>
    <t>blue:0014-1897</t>
  </si>
  <si>
    <t>blue:0015-2150</t>
  </si>
  <si>
    <t>blue:0016-2504</t>
  </si>
  <si>
    <t>blue:0017-2494</t>
  </si>
  <si>
    <t>blue:0018-2865</t>
  </si>
  <si>
    <t>blue:0019-3020</t>
  </si>
  <si>
    <t>blue:0020-3604</t>
  </si>
  <si>
    <t>blue:0021-3621</t>
  </si>
  <si>
    <t>blue:0001-0957</t>
  </si>
  <si>
    <t>blue:0003-1575</t>
  </si>
  <si>
    <t>blue:0004-1548</t>
  </si>
  <si>
    <t>blue:0005-1646</t>
  </si>
  <si>
    <t>blue:0006-1741</t>
  </si>
  <si>
    <t>blue:0007-1760</t>
  </si>
  <si>
    <t>blue:0008-1886</t>
  </si>
  <si>
    <t>blue:0010-2054</t>
  </si>
  <si>
    <t>blue:0011-2192</t>
  </si>
  <si>
    <t>blue:0012-2186</t>
  </si>
  <si>
    <t>blue:0014-2244</t>
  </si>
  <si>
    <t>blue:0016-2346</t>
  </si>
  <si>
    <t>blue:0019-2629</t>
  </si>
  <si>
    <t>blue:0021-2623</t>
  </si>
  <si>
    <t>blue:0022-2690</t>
  </si>
  <si>
    <t>blue:0023-2739</t>
  </si>
  <si>
    <t>blue:0026-2853</t>
  </si>
  <si>
    <t>blue:0027-2828</t>
  </si>
  <si>
    <t>blue:0028-2808</t>
  </si>
  <si>
    <t>blue:0029-2869</t>
  </si>
  <si>
    <t>blue:0031-3053</t>
  </si>
  <si>
    <t>blue:0032-3106</t>
  </si>
  <si>
    <t>blue:0033-3236</t>
  </si>
  <si>
    <t>blue:0035-3338</t>
  </si>
  <si>
    <t>blue:0036-3459</t>
  </si>
  <si>
    <t>blue:0038-3560</t>
  </si>
  <si>
    <t>blue:0039-3774</t>
  </si>
  <si>
    <t>blue:0040-3678</t>
  </si>
  <si>
    <t>blue:0041-3821</t>
  </si>
  <si>
    <t>blue:0042-3789</t>
  </si>
  <si>
    <t>blue:0043-3786</t>
  </si>
  <si>
    <t>blue:0001-0187</t>
  </si>
  <si>
    <t>blue:0002-0232</t>
  </si>
  <si>
    <t>blue:0004-0761</t>
  </si>
  <si>
    <t>blue:0006-0859</t>
  </si>
  <si>
    <t>blue:0009-1293</t>
  </si>
  <si>
    <t>blue:0010-1321</t>
  </si>
  <si>
    <t>blue:0011-1491</t>
  </si>
  <si>
    <t>blue:0012-1501</t>
  </si>
  <si>
    <t>blue:0013-1569</t>
  </si>
  <si>
    <t>blue:0017-1828</t>
  </si>
  <si>
    <t>blue:0019-1985</t>
  </si>
  <si>
    <t>blue:0020-2180</t>
  </si>
  <si>
    <t>blue:0022-2326</t>
  </si>
  <si>
    <t>blue:0024-2580</t>
  </si>
  <si>
    <t>blue:0027-3495</t>
  </si>
  <si>
    <t>blue:0029-3847</t>
  </si>
  <si>
    <t>blue:0001-0179</t>
  </si>
  <si>
    <t>blue:0002-0243</t>
  </si>
  <si>
    <t>blue:0003-0301</t>
  </si>
  <si>
    <t>blue:0004-0725</t>
  </si>
  <si>
    <t>blue:0005-0942</t>
  </si>
  <si>
    <t>blue:0006-0935</t>
  </si>
  <si>
    <t>blue:0007-0974</t>
  </si>
  <si>
    <t>blue:0008-1147</t>
  </si>
  <si>
    <t>blue:0009-1127</t>
  </si>
  <si>
    <t>blue:0010-1217</t>
  </si>
  <si>
    <t>blue:0011-1361</t>
  </si>
  <si>
    <t>blue:0012-1574</t>
  </si>
  <si>
    <t>blue:0013-1655</t>
  </si>
  <si>
    <t>blue:0014-1755</t>
  </si>
  <si>
    <t>blue:0015-1862</t>
  </si>
  <si>
    <t>blue:0017-1887</t>
  </si>
  <si>
    <t>blue:0018-2054</t>
  </si>
  <si>
    <t>blue:0019-2020</t>
  </si>
  <si>
    <t>blue:0020-2339</t>
  </si>
  <si>
    <t>blue:0021-2346</t>
  </si>
  <si>
    <t>blue:0022-2340</t>
  </si>
  <si>
    <t>blue:0023-2405</t>
  </si>
  <si>
    <t>blue:0026-2878</t>
  </si>
  <si>
    <t>blue:0027-3011</t>
  </si>
  <si>
    <t>blue:0028-3057</t>
  </si>
  <si>
    <t>blue:0029-3088</t>
  </si>
  <si>
    <t>blue:0030-3091</t>
  </si>
  <si>
    <t>blue:0036-3842</t>
  </si>
  <si>
    <t>blue:0001-0191</t>
  </si>
  <si>
    <t>blue:0003-0250</t>
  </si>
  <si>
    <t>blue:0004-0242</t>
  </si>
  <si>
    <t>blue:0006-0411</t>
  </si>
  <si>
    <t>blue:0007-0421</t>
  </si>
  <si>
    <t>blue:0009-0505</t>
  </si>
  <si>
    <t>blue:0010-0415</t>
  </si>
  <si>
    <t>blue:0011-0579</t>
  </si>
  <si>
    <t>blue:0012-0819</t>
  </si>
  <si>
    <t>blue:0013-0934</t>
  </si>
  <si>
    <t>blue:0014-0868</t>
  </si>
  <si>
    <t>blue:0015-1099</t>
  </si>
  <si>
    <t>blue:0016-1209</t>
  </si>
  <si>
    <t>blue:0017-1192</t>
  </si>
  <si>
    <t>blue:0018-1316</t>
  </si>
  <si>
    <t>blue:0019-1316</t>
  </si>
  <si>
    <t>blue:0020-1479</t>
  </si>
  <si>
    <t>blue:0021-1525</t>
  </si>
  <si>
    <t>blue:0022-1640</t>
  </si>
  <si>
    <t>blue:0023-1724</t>
  </si>
  <si>
    <t>blue:0026-1833</t>
  </si>
  <si>
    <t>blue:0028-2178</t>
  </si>
  <si>
    <t>blue:0030-2571</t>
  </si>
  <si>
    <t>blue:0031-2567</t>
  </si>
  <si>
    <t>blue:0032-2667</t>
  </si>
  <si>
    <t>blue:0033-2790</t>
  </si>
  <si>
    <t>blue:0034-2824</t>
  </si>
  <si>
    <t>blue:0035-3005</t>
  </si>
  <si>
    <t>blue:0036-3141</t>
  </si>
  <si>
    <t>blue:0037-3242</t>
  </si>
  <si>
    <t>blue:0038-3243</t>
  </si>
  <si>
    <t>blue:0039-3262</t>
  </si>
  <si>
    <t>blue:0040-3617</t>
  </si>
  <si>
    <t>blue:0041-3640</t>
  </si>
  <si>
    <t>blue:0042-3696</t>
  </si>
  <si>
    <t>blue:0043-3844</t>
  </si>
  <si>
    <t>blue:0001-0270</t>
  </si>
  <si>
    <t>blue:0002-0365</t>
  </si>
  <si>
    <t>blue:0013-2080</t>
  </si>
  <si>
    <t>blue:0001-0312</t>
  </si>
  <si>
    <t>blue:0004-1635</t>
  </si>
  <si>
    <t>blue:0012-3113</t>
  </si>
  <si>
    <t>blue:0005-1631</t>
  </si>
  <si>
    <t>blue:0001-0297</t>
  </si>
  <si>
    <t>blue:0002-0373</t>
  </si>
  <si>
    <t>blue:0003-0700</t>
  </si>
  <si>
    <t>blue:0004-0893</t>
  </si>
  <si>
    <t>blue:0005-0903</t>
  </si>
  <si>
    <t>blue:0006-0995</t>
  </si>
  <si>
    <t>blue:0014-1724</t>
  </si>
  <si>
    <t>blue:0018-2483</t>
  </si>
  <si>
    <t>blue:0022-3431</t>
  </si>
  <si>
    <t>blue:0006-1473</t>
  </si>
  <si>
    <t>blue:0001-0388</t>
  </si>
  <si>
    <t>blue:0003-0766</t>
  </si>
  <si>
    <t>blue:0001-0243</t>
  </si>
  <si>
    <t>blue:0002-0686</t>
  </si>
  <si>
    <t>blue:0007-1299</t>
  </si>
  <si>
    <t>blue:0015-3351</t>
  </si>
  <si>
    <t>blue:0001-0216</t>
  </si>
  <si>
    <t>blue:0003-0672</t>
  </si>
  <si>
    <t>blue:0004-0876</t>
  </si>
  <si>
    <t>blue:0008-2523</t>
  </si>
  <si>
    <t>blue:0002-0887</t>
  </si>
  <si>
    <t>blue:0006-1763</t>
  </si>
  <si>
    <t>blue:0008-2428</t>
  </si>
  <si>
    <t>h3</t>
  </si>
  <si>
    <t>blue:0001-0321</t>
  </si>
  <si>
    <t>blue:0002-0694</t>
  </si>
  <si>
    <t>blue:0003-1207</t>
  </si>
  <si>
    <t>blue:0006-1345</t>
  </si>
  <si>
    <t>blue:0007-1392</t>
  </si>
  <si>
    <t>blue:0008-1627</t>
  </si>
  <si>
    <t>blue:0009-1588</t>
  </si>
  <si>
    <t>blue:0010-1642</t>
  </si>
  <si>
    <t>blue:0011-1833</t>
  </si>
  <si>
    <t>blue:0012-2003</t>
  </si>
  <si>
    <t>blue:0013-2115</t>
  </si>
  <si>
    <t>blue:0014-2173</t>
  </si>
  <si>
    <t>blue:0015-2444</t>
  </si>
  <si>
    <t>blue:0016-2540</t>
  </si>
  <si>
    <t>blue:0017-2529</t>
  </si>
  <si>
    <t>blue:0018-2800</t>
  </si>
  <si>
    <t>blue:0019-3108</t>
  </si>
  <si>
    <t>blue:0020-3110</t>
  </si>
  <si>
    <t>blue:0021-3535</t>
  </si>
  <si>
    <t>blue:0001-0544</t>
  </si>
  <si>
    <t>blue:0002-1361</t>
  </si>
  <si>
    <t>blue:0003-1809</t>
  </si>
  <si>
    <t>blue:0004-2080</t>
  </si>
  <si>
    <t>blue:0005-2176</t>
  </si>
  <si>
    <t>blue:0006-2313</t>
  </si>
  <si>
    <t>blue:0007-2369</t>
  </si>
  <si>
    <t>blue:0008-2578</t>
  </si>
  <si>
    <t>blue:0009-2867</t>
  </si>
  <si>
    <t>blue:0010-3060</t>
  </si>
  <si>
    <t>blue:0002-0996</t>
  </si>
  <si>
    <t>blue:0003-1097</t>
  </si>
  <si>
    <t>blue:0004-1496</t>
  </si>
  <si>
    <t>blue:0005-1482</t>
  </si>
  <si>
    <t>blue:0006-1772</t>
  </si>
  <si>
    <t>blue:0007-1704</t>
  </si>
  <si>
    <t>blue:0008-1965</t>
  </si>
  <si>
    <t>blue:0009-2110</t>
  </si>
  <si>
    <t>blue:0010-2169</t>
  </si>
  <si>
    <t>blue:0011-2245</t>
  </si>
  <si>
    <t>blue:0012-2314</t>
  </si>
  <si>
    <t>blue:0013-2545</t>
  </si>
  <si>
    <t>blue:0014-2518</t>
  </si>
  <si>
    <t>blue:0015-2742</t>
  </si>
  <si>
    <t>blue:0016-3090</t>
  </si>
  <si>
    <t>blue:0017-3175</t>
  </si>
  <si>
    <t>blue:0018-3413</t>
  </si>
  <si>
    <t>blue:0001-0394</t>
  </si>
  <si>
    <t>blue:0005-0768</t>
  </si>
  <si>
    <t>blue:0006-0731</t>
  </si>
  <si>
    <t>blue:0007-0799</t>
  </si>
  <si>
    <t>blue:0008-0917</t>
  </si>
  <si>
    <t>blue:0010-1013</t>
  </si>
  <si>
    <t>blue:0011-1099</t>
  </si>
  <si>
    <t>blue:0012-1359</t>
  </si>
  <si>
    <t>blue:0013-1467</t>
  </si>
  <si>
    <t>blue:0014-1435</t>
  </si>
  <si>
    <t>blue:0015-1583</t>
  </si>
  <si>
    <t>blue:0016-1580</t>
  </si>
  <si>
    <t>blue:0017-1749</t>
  </si>
  <si>
    <t>blue:0018-1779</t>
  </si>
  <si>
    <t>blue:0019-1958</t>
  </si>
  <si>
    <t>blue:0020-2047</t>
  </si>
  <si>
    <t>blue:0021-2099</t>
  </si>
  <si>
    <t>blue:0022-2209</t>
  </si>
  <si>
    <t>blue:0023-2158</t>
  </si>
  <si>
    <t>blue:0024-2503</t>
  </si>
  <si>
    <t>blue:0025-2482</t>
  </si>
  <si>
    <t>blue:0026-2626</t>
  </si>
  <si>
    <t>blue:0027-2822</t>
  </si>
  <si>
    <t>blue:0028-2916</t>
  </si>
  <si>
    <t>blue:0029-2951</t>
  </si>
  <si>
    <t>blue:0030-3054</t>
  </si>
  <si>
    <t>blue:0032-3510</t>
  </si>
  <si>
    <t>blue:0001-1036</t>
  </si>
  <si>
    <t>blue:0002-1220</t>
  </si>
  <si>
    <t>blue:0003-1893</t>
  </si>
  <si>
    <t>blue:0004-2276</t>
  </si>
  <si>
    <t>blue:0005-2714</t>
  </si>
  <si>
    <t>blue:0006-2867</t>
  </si>
  <si>
    <t>blue:0007-3543</t>
  </si>
  <si>
    <t>blue:0008-3630</t>
  </si>
  <si>
    <t>blue:0009-3891</t>
  </si>
  <si>
    <t>blue:0001-1091</t>
  </si>
  <si>
    <t>blue:0002-1244</t>
  </si>
  <si>
    <t>blue:0003-1438</t>
  </si>
  <si>
    <t>blue:0004-1533</t>
  </si>
  <si>
    <t>blue:0005-1750</t>
  </si>
  <si>
    <t>blue:0006-1788</t>
  </si>
  <si>
    <t>blue:0007-1913</t>
  </si>
  <si>
    <t>blue:0010-2292</t>
  </si>
  <si>
    <t>blue:0011-2597</t>
  </si>
  <si>
    <t>blue:0012-2642</t>
  </si>
  <si>
    <t>blue:0013-2734</t>
  </si>
  <si>
    <t>blue:0001-0803</t>
  </si>
  <si>
    <t>blue:0002-0925</t>
  </si>
  <si>
    <t>blue:0003-1008</t>
  </si>
  <si>
    <t>blue:0004-1135</t>
  </si>
  <si>
    <t>blue:0005-1258</t>
  </si>
  <si>
    <t>blue:0006-1322</t>
  </si>
  <si>
    <t>blue:0007-1387</t>
  </si>
  <si>
    <t>blue:0008-1464</t>
  </si>
  <si>
    <t>blue:0009-1872</t>
  </si>
  <si>
    <t>blue:0010-2117</t>
  </si>
  <si>
    <t>blue:0012-2232</t>
  </si>
  <si>
    <t>blue:0013-2271</t>
  </si>
  <si>
    <t>blue:0014-2282</t>
  </si>
  <si>
    <t>blue:0015-2480</t>
  </si>
  <si>
    <t>blue:0016-2643</t>
  </si>
  <si>
    <t>blue:0017-2635</t>
  </si>
  <si>
    <t>blue:0018-2697</t>
  </si>
  <si>
    <t>blue:0020-2836</t>
  </si>
  <si>
    <t>blue:0021-2857</t>
  </si>
  <si>
    <t>blue:0022-2970</t>
  </si>
  <si>
    <t>blue:0023-2959</t>
  </si>
  <si>
    <t>blue:0024-3173</t>
  </si>
  <si>
    <t>blue:0026-3334</t>
  </si>
  <si>
    <t>blue:0027-3388</t>
  </si>
  <si>
    <t>blue:0029-3446</t>
  </si>
  <si>
    <t>blue:0030-3514</t>
  </si>
  <si>
    <t>blue:0031-3494</t>
  </si>
  <si>
    <t>blue:0032-3405</t>
  </si>
  <si>
    <t>blue:0033-3677</t>
  </si>
  <si>
    <t>blue:0034-3723</t>
  </si>
  <si>
    <t>blue:0035-3821</t>
  </si>
  <si>
    <t>blue:0002-0563</t>
  </si>
  <si>
    <t>blue:0004-0926</t>
  </si>
  <si>
    <t>blue:0005-1197</t>
  </si>
  <si>
    <t>blue:0006-1495</t>
  </si>
  <si>
    <t>blue:0007-1544</t>
  </si>
  <si>
    <t>blue:0008-2960</t>
  </si>
  <si>
    <t>blue:0009-3181</t>
  </si>
  <si>
    <t>blue:0010-3357</t>
  </si>
  <si>
    <t>blue:0011-3598</t>
  </si>
  <si>
    <t>blue:0012-3709</t>
  </si>
  <si>
    <t>blue:0013-3697</t>
  </si>
  <si>
    <t>blue:0001-1053</t>
  </si>
  <si>
    <t>blue:0002-1281</t>
  </si>
  <si>
    <t>blue:0003-1217</t>
  </si>
  <si>
    <t>blue:0004-1538</t>
  </si>
  <si>
    <t>blue:0005-1599</t>
  </si>
  <si>
    <t>blue:0006-1640</t>
  </si>
  <si>
    <t>blue:0007-1763</t>
  </si>
  <si>
    <t>blue:0008-1863</t>
  </si>
  <si>
    <t>blue:0009-2290</t>
  </si>
  <si>
    <t>blue:0011-2515</t>
  </si>
  <si>
    <t>blue:0014-2852</t>
  </si>
  <si>
    <t>blue:0015-2984</t>
  </si>
  <si>
    <t>blue:0016-3006</t>
  </si>
  <si>
    <t>blue:0017-3143</t>
  </si>
  <si>
    <t>blue:0018-3283</t>
  </si>
  <si>
    <t>blue:0001-0283</t>
  </si>
  <si>
    <t>blue:0002-0881</t>
  </si>
  <si>
    <t>blue:0003-0914</t>
  </si>
  <si>
    <t>blue:0004-1050</t>
  </si>
  <si>
    <t>blue:0005-1363</t>
  </si>
  <si>
    <t>blue:0007-1604</t>
  </si>
  <si>
    <t>blue:0008-1929</t>
  </si>
  <si>
    <t>blue:0009-1990</t>
  </si>
  <si>
    <t>blue:0010-2033</t>
  </si>
  <si>
    <t>blue:0011-2142</t>
  </si>
  <si>
    <t>blue:0012-2243</t>
  </si>
  <si>
    <t>blue:0013-2359</t>
  </si>
  <si>
    <t>blue:0014-2583</t>
  </si>
  <si>
    <t>blue:0015-2465</t>
  </si>
  <si>
    <t>blue:0016-2716</t>
  </si>
  <si>
    <t>blue:0017-2763</t>
  </si>
  <si>
    <t>blue:0018-2759</t>
  </si>
  <si>
    <t>blue:0019-3041</t>
  </si>
  <si>
    <t>blue:0020-3204</t>
  </si>
  <si>
    <t>blue:0021-3259</t>
  </si>
  <si>
    <t>blue:0022-3279</t>
  </si>
  <si>
    <t>blue:0023-3374</t>
  </si>
  <si>
    <t>blue:0024-3766</t>
  </si>
  <si>
    <t>blue:0025-3774</t>
  </si>
  <si>
    <t>blue:0002-0890</t>
  </si>
  <si>
    <t>blue:0003-1333</t>
  </si>
  <si>
    <t>blue:0004-1587</t>
  </si>
  <si>
    <t>blue:0005-2154</t>
  </si>
  <si>
    <t>blue:0006-2403</t>
  </si>
  <si>
    <t>blue:0007-3060</t>
  </si>
  <si>
    <t>blue:0008-3136</t>
  </si>
  <si>
    <t>blue:0009-3384</t>
  </si>
  <si>
    <t>blue:0010-3451</t>
  </si>
  <si>
    <t>blue:0011-3508</t>
  </si>
  <si>
    <t>blue:0012-3584</t>
  </si>
  <si>
    <t>blue:0013-3672</t>
  </si>
  <si>
    <t>blue:0014-3793</t>
  </si>
  <si>
    <t>blue:0001-0501</t>
  </si>
  <si>
    <t>blue:0002-0558</t>
  </si>
  <si>
    <t>blue:0003-0976</t>
  </si>
  <si>
    <t>blue:0004-1239</t>
  </si>
  <si>
    <t>blue:0005-1290</t>
  </si>
  <si>
    <t>blue:0007-2118</t>
  </si>
  <si>
    <t>blue:0008-2102</t>
  </si>
  <si>
    <t>blue:0009-2220</t>
  </si>
  <si>
    <t>blue:0010-2262</t>
  </si>
  <si>
    <t>blue:0014-2841</t>
  </si>
  <si>
    <t>blue:0015-2993</t>
  </si>
  <si>
    <t>blue:0017-3059</t>
  </si>
  <si>
    <t>blue:0018-3251</t>
  </si>
  <si>
    <t>blue:0020-3264</t>
  </si>
  <si>
    <t>blue:0021-3416</t>
  </si>
  <si>
    <t>blue:0022-3614</t>
  </si>
  <si>
    <t>blue:0023-3673</t>
  </si>
  <si>
    <t>blue:0024-3775</t>
  </si>
  <si>
    <t>blue:0025-3771</t>
  </si>
  <si>
    <t>blue:0004-1138</t>
  </si>
  <si>
    <t>blue:0002-0345</t>
  </si>
  <si>
    <t>blue:0007-1348</t>
  </si>
  <si>
    <t>blue:0008-1457</t>
  </si>
  <si>
    <t>blue:0012-2080</t>
  </si>
  <si>
    <t>blue:0015-2235</t>
  </si>
  <si>
    <t>blue:0022-3229</t>
  </si>
  <si>
    <t>blue:0002-0341</t>
  </si>
  <si>
    <t>blue:0005-0793</t>
  </si>
  <si>
    <t>blue:0007-1062</t>
  </si>
  <si>
    <t>blue:0012-2125</t>
  </si>
  <si>
    <t>blue:0001-0235</t>
  </si>
  <si>
    <t>blue:0002-0358</t>
  </si>
  <si>
    <t>blue:0006-2173</t>
  </si>
  <si>
    <t>blue:0001-0247</t>
  </si>
  <si>
    <t>blue:0002-0517</t>
  </si>
  <si>
    <t>blue:0004-0964</t>
  </si>
  <si>
    <t>blue:0006-1710</t>
  </si>
  <si>
    <t>blue:0008-2365</t>
  </si>
  <si>
    <t>blue:0001-0363</t>
  </si>
  <si>
    <t>blue:0003-0944</t>
  </si>
  <si>
    <t>blue:0003-0759</t>
  </si>
  <si>
    <t>blue:0004-0802</t>
  </si>
  <si>
    <t>blue:0006-0979</t>
  </si>
  <si>
    <t>blue:0009-1343</t>
  </si>
  <si>
    <t>blue:0021-3744</t>
  </si>
  <si>
    <t>blue:0002-0651</t>
  </si>
  <si>
    <t>blue:0003-0483</t>
  </si>
  <si>
    <t>blue:0004-0709</t>
  </si>
  <si>
    <t>blue:0014-2011</t>
  </si>
  <si>
    <t>blue:0006-1944</t>
  </si>
  <si>
    <t>blue:0001-1612</t>
  </si>
  <si>
    <t>blue:0002-1789</t>
  </si>
  <si>
    <t>blue:0003-2043</t>
  </si>
  <si>
    <t>blue:0004-2225</t>
  </si>
  <si>
    <t>blue:0005-2303</t>
  </si>
  <si>
    <t>blue:0006-2421</t>
  </si>
  <si>
    <t>blue:0007-2617</t>
  </si>
  <si>
    <t>blue:0008-2857</t>
  </si>
  <si>
    <t>blue:0009-2897</t>
  </si>
  <si>
    <t>blue:0010-3175</t>
  </si>
  <si>
    <t>blue:0011-3525</t>
  </si>
  <si>
    <t>blue:0012-3663</t>
  </si>
  <si>
    <t>blue:0002-0251</t>
  </si>
  <si>
    <t>blue:0003-0257</t>
  </si>
  <si>
    <t>blue:0004-0438</t>
  </si>
  <si>
    <t>blue:0007-0634</t>
  </si>
  <si>
    <t>blue:0008-0760</t>
  </si>
  <si>
    <t>blue:0009-0777</t>
  </si>
  <si>
    <t>blue:0010-0871</t>
  </si>
  <si>
    <t>blue:0011-0917</t>
  </si>
  <si>
    <t>blue:0012-0960</t>
  </si>
  <si>
    <t>blue:0013-1168</t>
  </si>
  <si>
    <t>blue:0014-1054</t>
  </si>
  <si>
    <t>blue:0015-1258</t>
  </si>
  <si>
    <t>blue:0016-1291</t>
  </si>
  <si>
    <t>blue:0017-1474</t>
  </si>
  <si>
    <t>blue:0018-1544</t>
  </si>
  <si>
    <t>blue:0019-1656</t>
  </si>
  <si>
    <t>blue:0020-1714</t>
  </si>
  <si>
    <t>blue:0021-1763</t>
  </si>
  <si>
    <t>blue:0022-1791</t>
  </si>
  <si>
    <t>blue:0023-1920</t>
  </si>
  <si>
    <t>blue:0024-2311</t>
  </si>
  <si>
    <t>blue:0025-2361</t>
  </si>
  <si>
    <t>blue:0026-2338</t>
  </si>
  <si>
    <t>blue:0027-2368</t>
  </si>
  <si>
    <t>blue:0028-2597</t>
  </si>
  <si>
    <t>blue:0029-3067</t>
  </si>
  <si>
    <t>blue:0030-3111</t>
  </si>
  <si>
    <t>blue:0031-3136</t>
  </si>
  <si>
    <t>blue:0034-3531</t>
  </si>
  <si>
    <t>blue:0035-3810</t>
  </si>
  <si>
    <t>blue:0036-3844</t>
  </si>
  <si>
    <t>blue:0001-0202</t>
  </si>
  <si>
    <t>blue:0002-0387</t>
  </si>
  <si>
    <t>blue:0005-1012</t>
  </si>
  <si>
    <t>blue:0006-1147</t>
  </si>
  <si>
    <t>blue:0008-1473</t>
  </si>
  <si>
    <t>blue:0009-1557</t>
  </si>
  <si>
    <t>blue:0010-1750</t>
  </si>
  <si>
    <t>blue:0011-2004</t>
  </si>
  <si>
    <t>blue:0012-2096</t>
  </si>
  <si>
    <t>blue:0015-2362</t>
  </si>
  <si>
    <t>blue:0016-2399</t>
  </si>
  <si>
    <t>blue:0018-2616</t>
  </si>
  <si>
    <t>blue:0020-2804</t>
  </si>
  <si>
    <t>blue:0021-2779</t>
  </si>
  <si>
    <t>blue:0022-2777</t>
  </si>
  <si>
    <t>blue:0023-2947</t>
  </si>
  <si>
    <t>blue:0024-3129</t>
  </si>
  <si>
    <t>blue:0026-3419</t>
  </si>
  <si>
    <t>blue:0029-3726</t>
  </si>
  <si>
    <t>blue:0031-3869</t>
  </si>
  <si>
    <t>blue:0001-0254</t>
  </si>
  <si>
    <t>blue:0003-0440</t>
  </si>
  <si>
    <t>blue:0004-0519</t>
  </si>
  <si>
    <t>blue:0005-0542</t>
  </si>
  <si>
    <t>blue:0007-0612</t>
  </si>
  <si>
    <t>blue:0008-0702</t>
  </si>
  <si>
    <t>blue:0009-0793</t>
  </si>
  <si>
    <t>blue:0010-0786</t>
  </si>
  <si>
    <t>blue:0012-0995</t>
  </si>
  <si>
    <t>blue:0013-1051</t>
  </si>
  <si>
    <t>blue:0014-1065</t>
  </si>
  <si>
    <t>blue:0015-1139</t>
  </si>
  <si>
    <t>blue:0016-0990</t>
  </si>
  <si>
    <t>blue:0017-1126</t>
  </si>
  <si>
    <t>blue:0018-1377</t>
  </si>
  <si>
    <t>blue:0019-1589</t>
  </si>
  <si>
    <t>blue:0020-1625</t>
  </si>
  <si>
    <t>blue:0021-1675</t>
  </si>
  <si>
    <t>blue:0023-1734</t>
  </si>
  <si>
    <t>blue:0024-1825</t>
  </si>
  <si>
    <t>blue:0026-1972</t>
  </si>
  <si>
    <t>blue:0027-2049</t>
  </si>
  <si>
    <t>blue:0029-2113</t>
  </si>
  <si>
    <t>blue:0030-2005</t>
  </si>
  <si>
    <t>blue:0031-2149</t>
  </si>
  <si>
    <t>blue:0032-2191</t>
  </si>
  <si>
    <t>blue:0033-2301</t>
  </si>
  <si>
    <t>blue:0034-2328</t>
  </si>
  <si>
    <t>blue:0035-2461</t>
  </si>
  <si>
    <t>blue:0036-2474</t>
  </si>
  <si>
    <t>blue:0037-2539</t>
  </si>
  <si>
    <t>blue:0038-2546</t>
  </si>
  <si>
    <t>blue:0039-2646</t>
  </si>
  <si>
    <t>blue:0040-2720</t>
  </si>
  <si>
    <t>blue:0041-2751</t>
  </si>
  <si>
    <t>blue:0042-2935</t>
  </si>
  <si>
    <t>blue:0043-2963</t>
  </si>
  <si>
    <t>blue:0044-3099</t>
  </si>
  <si>
    <t>blue:0045-3049</t>
  </si>
  <si>
    <t>blue:0046-3212</t>
  </si>
  <si>
    <t>blue:0047-3375</t>
  </si>
  <si>
    <t>blue:0048-3617</t>
  </si>
  <si>
    <t>blue:0049-3671</t>
  </si>
  <si>
    <t>blue:0001-0905</t>
  </si>
  <si>
    <t>blue:0002-1229</t>
  </si>
  <si>
    <t>blue:0003-1353</t>
  </si>
  <si>
    <t>blue:0004-1774</t>
  </si>
  <si>
    <t>blue:0005-1881</t>
  </si>
  <si>
    <t>blue:0006-2090</t>
  </si>
  <si>
    <t>blue:0007-2202</t>
  </si>
  <si>
    <t>blue:0008-2368</t>
  </si>
  <si>
    <t>blue:0009-2606</t>
  </si>
  <si>
    <t>blue:0010-2732</t>
  </si>
  <si>
    <t>blue:0011-3262</t>
  </si>
  <si>
    <t>blue:0002-0669</t>
  </si>
  <si>
    <t>blue:0003-0778</t>
  </si>
  <si>
    <t>blue:0005-1103</t>
  </si>
  <si>
    <t>blue:0006-1122</t>
  </si>
  <si>
    <t>blue:0007-1228</t>
  </si>
  <si>
    <t>blue:0008-1270</t>
  </si>
  <si>
    <t>blue:0009-1186</t>
  </si>
  <si>
    <t>blue:0010-1220</t>
  </si>
  <si>
    <t>blue:0011-1383</t>
  </si>
  <si>
    <t>blue:0012-1339</t>
  </si>
  <si>
    <t>blue:0014-1454</t>
  </si>
  <si>
    <t>blue:0015-1535</t>
  </si>
  <si>
    <t>blue:0016-1582</t>
  </si>
  <si>
    <t>blue:0017-1765</t>
  </si>
  <si>
    <t>blue:0022-2027</t>
  </si>
  <si>
    <t>blue:0024-2055</t>
  </si>
  <si>
    <t>blue:0025-2163</t>
  </si>
  <si>
    <t>blue:0029-2392</t>
  </si>
  <si>
    <t>blue:0030-2428</t>
  </si>
  <si>
    <t>blue:0031-2469</t>
  </si>
  <si>
    <t>blue:0032-2619</t>
  </si>
  <si>
    <t>blue:0034-2819</t>
  </si>
  <si>
    <t>blue:0037-2959</t>
  </si>
  <si>
    <t>blue:0038-3065</t>
  </si>
  <si>
    <t>blue:0039-3054</t>
  </si>
  <si>
    <t>blue:0040-3521</t>
  </si>
  <si>
    <t>blue:0041-3577</t>
  </si>
  <si>
    <t>blue:0001-0887</t>
  </si>
  <si>
    <t>blue:0002-0939</t>
  </si>
  <si>
    <t>blue:0004-1020</t>
  </si>
  <si>
    <t>blue:0005-1041</t>
  </si>
  <si>
    <t>blue:0006-1321</t>
  </si>
  <si>
    <t>blue:0007-1229</t>
  </si>
  <si>
    <t>blue:0008-1318</t>
  </si>
  <si>
    <t>blue:0009-1370</t>
  </si>
  <si>
    <t>blue:0014-1526</t>
  </si>
  <si>
    <t>blue:0015-1389</t>
  </si>
  <si>
    <t>blue:0016-1613</t>
  </si>
  <si>
    <t>blue:0017-1547</t>
  </si>
  <si>
    <t>blue:0019-1570</t>
  </si>
  <si>
    <t>blue:0020-1692</t>
  </si>
  <si>
    <t>blue:0021-1946</t>
  </si>
  <si>
    <t>blue:0022-1986</t>
  </si>
  <si>
    <t>blue:0023-1965</t>
  </si>
  <si>
    <t>blue:0024-2093</t>
  </si>
  <si>
    <t>blue:0025-2191</t>
  </si>
  <si>
    <t>blue:0026-2194</t>
  </si>
  <si>
    <t>blue:0027-2236</t>
  </si>
  <si>
    <t>blue:0029-2394</t>
  </si>
  <si>
    <t>blue:0030-2547</t>
  </si>
  <si>
    <t>blue:0031-2628</t>
  </si>
  <si>
    <t>blue:0032-2625</t>
  </si>
  <si>
    <t>blue:0033-2756</t>
  </si>
  <si>
    <t>blue:0035-3076</t>
  </si>
  <si>
    <t>blue:0037-3268</t>
  </si>
  <si>
    <t>blue:0044-3784</t>
  </si>
  <si>
    <t>blue:0001-0365</t>
  </si>
  <si>
    <t>blue:0002-0812</t>
  </si>
  <si>
    <t>blue:0003-0960</t>
  </si>
  <si>
    <t>blue:0004-1031</t>
  </si>
  <si>
    <t>blue:0005-1434</t>
  </si>
  <si>
    <t>blue:0006-1493</t>
  </si>
  <si>
    <t>blue:0008-1783</t>
  </si>
  <si>
    <t>blue:0011-2123</t>
  </si>
  <si>
    <t>blue:0012-2118</t>
  </si>
  <si>
    <t>blue:0013-2166</t>
  </si>
  <si>
    <t>blue:0014-2677</t>
  </si>
  <si>
    <t>blue:0015-2767</t>
  </si>
  <si>
    <t>blue:0018-3221</t>
  </si>
  <si>
    <t>blue:0019-3365</t>
  </si>
  <si>
    <t>blue:0020-3456</t>
  </si>
  <si>
    <t>blue:0021-3515</t>
  </si>
  <si>
    <t>blue:0022-3511</t>
  </si>
  <si>
    <t>blue:0023-3755</t>
  </si>
  <si>
    <t>blue:0024-3819</t>
  </si>
  <si>
    <t>blue:0001-1109</t>
  </si>
  <si>
    <t>blue:0002-1608</t>
  </si>
  <si>
    <t>blue:0003-1622</t>
  </si>
  <si>
    <t>blue:0005-2091</t>
  </si>
  <si>
    <t>blue:0006-2321</t>
  </si>
  <si>
    <t>blue:0007-2578</t>
  </si>
  <si>
    <t>blue:0001-0622</t>
  </si>
  <si>
    <t>blue:0002-1280</t>
  </si>
  <si>
    <t>blue:0003-1225</t>
  </si>
  <si>
    <t>blue:0004-1512</t>
  </si>
  <si>
    <t>blue:0006-2079</t>
  </si>
  <si>
    <t>blue:0008-2134</t>
  </si>
  <si>
    <t>blue:0009-2181</t>
  </si>
  <si>
    <t>blue:0010-3180</t>
  </si>
  <si>
    <t>blue:0011-3242</t>
  </si>
  <si>
    <t>blue:0006-0529</t>
  </si>
  <si>
    <t>blue:0007-0708</t>
  </si>
  <si>
    <t>blue:0008-0633</t>
  </si>
  <si>
    <t>blue:0010-1409</t>
  </si>
  <si>
    <t>blue:0011-1465</t>
  </si>
  <si>
    <t>blue:0016-1952</t>
  </si>
  <si>
    <t>blue:0018-2046</t>
  </si>
  <si>
    <t>blue:0019-2165</t>
  </si>
  <si>
    <t>blue:0020-2253</t>
  </si>
  <si>
    <t>blue:0021-2300</t>
  </si>
  <si>
    <t>blue:0022-2403</t>
  </si>
  <si>
    <t>blue:0023-2393</t>
  </si>
  <si>
    <t>blue:0024-2546</t>
  </si>
  <si>
    <t>blue:0025-2537</t>
  </si>
  <si>
    <t>blue:0027-2683</t>
  </si>
  <si>
    <t>blue:0031-2826</t>
  </si>
  <si>
    <t>blue:0032-2768</t>
  </si>
  <si>
    <t>blue:0033-2991</t>
  </si>
  <si>
    <t>blue:0034-2939</t>
  </si>
  <si>
    <t>blue:0035-3160</t>
  </si>
  <si>
    <t>blue:0036-3186</t>
  </si>
  <si>
    <t>blue:0037-3308</t>
  </si>
  <si>
    <t>blue:0038-3377</t>
  </si>
  <si>
    <t>blue:0039-3680</t>
  </si>
  <si>
    <t>blue:0040-3783</t>
  </si>
  <si>
    <t>blue:0041-3830</t>
  </si>
  <si>
    <t>blue:0001-0925</t>
  </si>
  <si>
    <t>blue:0003-1890</t>
  </si>
  <si>
    <t>blue:0004-1871</t>
  </si>
  <si>
    <t>blue:0005-2107</t>
  </si>
  <si>
    <t>blue:0006-2840</t>
  </si>
  <si>
    <t>blue:0002-0352</t>
  </si>
  <si>
    <t>blue:0005-0479</t>
  </si>
  <si>
    <t>blue:0001-0242</t>
  </si>
  <si>
    <t>blue:0006-1362</t>
  </si>
  <si>
    <t>blue:0003-0576</t>
  </si>
  <si>
    <t>blue:0007-1987</t>
  </si>
  <si>
    <t>blue:0008-2097</t>
  </si>
  <si>
    <t>blue:0001-0275</t>
  </si>
  <si>
    <t>blue:0004-1377</t>
  </si>
  <si>
    <t>blue:0014-3294</t>
  </si>
  <si>
    <t>blue:0002-0601</t>
  </si>
  <si>
    <t>blue:0004-0815</t>
  </si>
  <si>
    <t>blue:0008-1560</t>
  </si>
  <si>
    <t>blue:0009-1650</t>
  </si>
  <si>
    <t>blue:0017-2714</t>
  </si>
  <si>
    <t>blue:0022-3333</t>
  </si>
  <si>
    <t>blue:0024-3627</t>
  </si>
  <si>
    <t>blue:0001-0346</t>
  </si>
  <si>
    <t>blue:0007-1713</t>
  </si>
  <si>
    <t>blue:0005-1147</t>
  </si>
  <si>
    <t>blue:0006-1137</t>
  </si>
  <si>
    <t>blue:0013-2363</t>
  </si>
  <si>
    <t>blue:0002-0397</t>
  </si>
  <si>
    <t>blue:0002-0330</t>
  </si>
  <si>
    <t>blue:0010-1327</t>
  </si>
  <si>
    <t>blue:0001-1592</t>
  </si>
  <si>
    <t>blue:0002-1960</t>
  </si>
  <si>
    <t>blue:0003-2019</t>
  </si>
  <si>
    <t>blue:0004-2035</t>
  </si>
  <si>
    <t>blue:0005-2444</t>
  </si>
  <si>
    <t>blue:0006-2508</t>
  </si>
  <si>
    <t>blue:0007-2602</t>
  </si>
  <si>
    <t>blue:0008-2637</t>
  </si>
  <si>
    <t>blue:0002-0317</t>
  </si>
  <si>
    <t>blue:0003-0528</t>
  </si>
  <si>
    <t>blue:0004-0532</t>
  </si>
  <si>
    <t>blue:0007-0941</t>
  </si>
  <si>
    <t>blue:0008-0994</t>
  </si>
  <si>
    <t>blue:0009-1024</t>
  </si>
  <si>
    <t>blue:0011-1008</t>
  </si>
  <si>
    <t>blue:0012-1097</t>
  </si>
  <si>
    <t>blue:0014-1349</t>
  </si>
  <si>
    <t>blue:0015-1367</t>
  </si>
  <si>
    <t>blue:0016-1632</t>
  </si>
  <si>
    <t>blue:0017-1943</t>
  </si>
  <si>
    <t>blue:0018-1883</t>
  </si>
  <si>
    <t>blue:0019-1959</t>
  </si>
  <si>
    <t>blue:0020-2029</t>
  </si>
  <si>
    <t>blue:0021-2060</t>
  </si>
  <si>
    <t>blue:0022-2178</t>
  </si>
  <si>
    <t>blue:0024-2447</t>
  </si>
  <si>
    <t>blue:0025-2397</t>
  </si>
  <si>
    <t>blue:0026-2431</t>
  </si>
  <si>
    <t>blue:0027-2526</t>
  </si>
  <si>
    <t>blue:0028-2570</t>
  </si>
  <si>
    <t>blue:0029-2631</t>
  </si>
  <si>
    <t>blue:0030-2643</t>
  </si>
  <si>
    <t>blue:0031-2915</t>
  </si>
  <si>
    <t>blue:0032-2884</t>
  </si>
  <si>
    <t>blue:0033-3023</t>
  </si>
  <si>
    <t>blue:0034-3231</t>
  </si>
  <si>
    <t>blue:0001-0942</t>
  </si>
  <si>
    <t>blue:0002-1122</t>
  </si>
  <si>
    <t>blue:0003-1203</t>
  </si>
  <si>
    <t>blue:0005-1257</t>
  </si>
  <si>
    <t>blue:0007-1405</t>
  </si>
  <si>
    <t>blue:0009-1553</t>
  </si>
  <si>
    <t>blue:0010-1894</t>
  </si>
  <si>
    <t>blue:0011-2015</t>
  </si>
  <si>
    <t>blue:0013-2664</t>
  </si>
  <si>
    <t>blue:0014-2679</t>
  </si>
  <si>
    <t>blue:0015-2832</t>
  </si>
  <si>
    <t>blue:0016-2784</t>
  </si>
  <si>
    <t>blue:0017-3091</t>
  </si>
  <si>
    <t>blue:0018-3332</t>
  </si>
  <si>
    <t>blue:0019-3474</t>
  </si>
  <si>
    <t>blue:0001-0169</t>
  </si>
  <si>
    <t>blue:0002-0183</t>
  </si>
  <si>
    <t>blue:0003-0232</t>
  </si>
  <si>
    <t>blue:0005-0427</t>
  </si>
  <si>
    <t>blue:0007-0877</t>
  </si>
  <si>
    <t>blue:0008-0908</t>
  </si>
  <si>
    <t>blue:0009-1283</t>
  </si>
  <si>
    <t>blue:0011-1339</t>
  </si>
  <si>
    <t>blue:0013-1717</t>
  </si>
  <si>
    <t>blue:0014-1772</t>
  </si>
  <si>
    <t>blue:0015-1756</t>
  </si>
  <si>
    <t>blue:0016-1807</t>
  </si>
  <si>
    <t>blue:0017-1804</t>
  </si>
  <si>
    <t>blue:0018-1928</t>
  </si>
  <si>
    <t>blue:0020-1954</t>
  </si>
  <si>
    <t>blue:0021-2000</t>
  </si>
  <si>
    <t>blue:0022-2107</t>
  </si>
  <si>
    <t>blue:0023-2075</t>
  </si>
  <si>
    <t>blue:0024-2254</t>
  </si>
  <si>
    <t>blue:0026-2421</t>
  </si>
  <si>
    <t>blue:0027-2611</t>
  </si>
  <si>
    <t>blue:0029-2695</t>
  </si>
  <si>
    <t>blue:0032-2858</t>
  </si>
  <si>
    <t>blue:0035-3094</t>
  </si>
  <si>
    <t>blue:0036-3399</t>
  </si>
  <si>
    <t>blue:0001-0591</t>
  </si>
  <si>
    <t>blue:0002-0726</t>
  </si>
  <si>
    <t>blue:0003-0754</t>
  </si>
  <si>
    <t>blue:0004-0768</t>
  </si>
  <si>
    <t>blue:0005-1067</t>
  </si>
  <si>
    <t>blue:0006-1148</t>
  </si>
  <si>
    <t>blue:0007-1147</t>
  </si>
  <si>
    <t>blue:0008-1253</t>
  </si>
  <si>
    <t>blue:0009-1548</t>
  </si>
  <si>
    <t>blue:0010-1585</t>
  </si>
  <si>
    <t>blue:0011-1642</t>
  </si>
  <si>
    <t>blue:0012-1645</t>
  </si>
  <si>
    <t>blue:0013-1859</t>
  </si>
  <si>
    <t>blue:0014-1942</t>
  </si>
  <si>
    <t>blue:0015-1978</t>
  </si>
  <si>
    <t>blue:0017-2084</t>
  </si>
  <si>
    <t>blue:0019-2264</t>
  </si>
  <si>
    <t>blue:0020-2302</t>
  </si>
  <si>
    <t>blue:0021-2532</t>
  </si>
  <si>
    <t>blue:0022-2587</t>
  </si>
  <si>
    <t>blue:0023-2487</t>
  </si>
  <si>
    <t>blue:0024-2558</t>
  </si>
  <si>
    <t>blue:0025-2597</t>
  </si>
  <si>
    <t>blue:0026-2683</t>
  </si>
  <si>
    <t>blue:0027-2788</t>
  </si>
  <si>
    <t>blue:0028-2818</t>
  </si>
  <si>
    <t>blue:0029-2980</t>
  </si>
  <si>
    <t>blue:0030-3021</t>
  </si>
  <si>
    <t>blue:0031-3235</t>
  </si>
  <si>
    <t>blue:0032-3441</t>
  </si>
  <si>
    <t>blue:0033-3437</t>
  </si>
  <si>
    <t>blue:0034-3497</t>
  </si>
  <si>
    <t>blue:0035-3812</t>
  </si>
  <si>
    <t>blue:0036-3843</t>
  </si>
  <si>
    <t>blue:0001-0195</t>
  </si>
  <si>
    <t>blue:0002-0741</t>
  </si>
  <si>
    <t>blue:0003-0933</t>
  </si>
  <si>
    <t>blue:0004-1057</t>
  </si>
  <si>
    <t>blue:0005-1264</t>
  </si>
  <si>
    <t>blue:0007-1423</t>
  </si>
  <si>
    <t>blue:0008-1440</t>
  </si>
  <si>
    <t>blue:0009-1398</t>
  </si>
  <si>
    <t>blue:0010-1484</t>
  </si>
  <si>
    <t>blue:0011-1501</t>
  </si>
  <si>
    <t>blue:0012-1745</t>
  </si>
  <si>
    <t>blue:0013-1738</t>
  </si>
  <si>
    <t>blue:0016-1951</t>
  </si>
  <si>
    <t>blue:0017-1968</t>
  </si>
  <si>
    <t>blue:0018-2055</t>
  </si>
  <si>
    <t>blue:0020-2273</t>
  </si>
  <si>
    <t>blue:0021-2294</t>
  </si>
  <si>
    <t>blue:0022-2281</t>
  </si>
  <si>
    <t>blue:0023-2427</t>
  </si>
  <si>
    <t>blue:0024-2454</t>
  </si>
  <si>
    <t>blue:0025-2517</t>
  </si>
  <si>
    <t>blue:0026-2483</t>
  </si>
  <si>
    <t>blue:0027-2566</t>
  </si>
  <si>
    <t>blue:0028-2684</t>
  </si>
  <si>
    <t>blue:0030-2919</t>
  </si>
  <si>
    <t>blue:0031-2913</t>
  </si>
  <si>
    <t>blue:0032-2919</t>
  </si>
  <si>
    <t>blue:0033-2995</t>
  </si>
  <si>
    <t>blue:0039-3275</t>
  </si>
  <si>
    <t>blue:0040-3283</t>
  </si>
  <si>
    <t>blue:0002-0472</t>
  </si>
  <si>
    <t>blue:0003-0496</t>
  </si>
  <si>
    <t>blue:0004-0867</t>
  </si>
  <si>
    <t>blue:0005-1019</t>
  </si>
  <si>
    <t>blue:0006-1172</t>
  </si>
  <si>
    <t>blue:0007-1247</t>
  </si>
  <si>
    <t>blue:0008-1637</t>
  </si>
  <si>
    <t>blue:0009-1540</t>
  </si>
  <si>
    <t>blue:0012-1728</t>
  </si>
  <si>
    <t>blue:0014-1952</t>
  </si>
  <si>
    <t>blue:0015-1976</t>
  </si>
  <si>
    <t>blue:0016-2285</t>
  </si>
  <si>
    <t>blue:0017-2338</t>
  </si>
  <si>
    <t>blue:0018-2443</t>
  </si>
  <si>
    <t>blue:0019-2714</t>
  </si>
  <si>
    <t>blue:0020-2662</t>
  </si>
  <si>
    <t>blue:0022-3063</t>
  </si>
  <si>
    <t>blue:0023-3105</t>
  </si>
  <si>
    <t>blue:0024-3025</t>
  </si>
  <si>
    <t>blue:0025-3188</t>
  </si>
  <si>
    <t>blue:0026-3365</t>
  </si>
  <si>
    <t>blue:0028-3455</t>
  </si>
  <si>
    <t>blue:0001-0227</t>
  </si>
  <si>
    <t>blue:0002-0624</t>
  </si>
  <si>
    <t>blue:0003-0683</t>
  </si>
  <si>
    <t>blue:0004-0699</t>
  </si>
  <si>
    <t>blue:0005-0717</t>
  </si>
  <si>
    <t>blue:0006-0963</t>
  </si>
  <si>
    <t>blue:0007-1453</t>
  </si>
  <si>
    <t>blue:0008-1550</t>
  </si>
  <si>
    <t>blue:0009-1511</t>
  </si>
  <si>
    <t>blue:0010-1736</t>
  </si>
  <si>
    <t>blue:0011-1984</t>
  </si>
  <si>
    <t>blue:0012-2045</t>
  </si>
  <si>
    <t>blue:0013-2136</t>
  </si>
  <si>
    <t>blue:0014-2235</t>
  </si>
  <si>
    <t>blue:0015-2316</t>
  </si>
  <si>
    <t>blue:0016-2683</t>
  </si>
  <si>
    <t>blue:0019-3019</t>
  </si>
  <si>
    <t>blue:0020-3416</t>
  </si>
  <si>
    <t>blue:0021-3596</t>
  </si>
  <si>
    <t>blue:0022-3794</t>
  </si>
  <si>
    <t>blue:0001-0653</t>
  </si>
  <si>
    <t>blue:0002-0803</t>
  </si>
  <si>
    <t>blue:0004-1053</t>
  </si>
  <si>
    <t>blue:0005-1130</t>
  </si>
  <si>
    <t>blue:0006-1182</t>
  </si>
  <si>
    <t>blue:0007-1327</t>
  </si>
  <si>
    <t>blue:0008-1480</t>
  </si>
  <si>
    <t>blue:0009-1517</t>
  </si>
  <si>
    <t>blue:0010-1558</t>
  </si>
  <si>
    <t>blue:0011-1583</t>
  </si>
  <si>
    <t>blue:0013-2054</t>
  </si>
  <si>
    <t>blue:0014-2171</t>
  </si>
  <si>
    <t>blue:0015-2309</t>
  </si>
  <si>
    <t>blue:0016-2448</t>
  </si>
  <si>
    <t>blue:0017-2544</t>
  </si>
  <si>
    <t>blue:0018-2683</t>
  </si>
  <si>
    <t>blue:0019-2756</t>
  </si>
  <si>
    <t>blue:0020-2958</t>
  </si>
  <si>
    <t>blue:0021-3135</t>
  </si>
  <si>
    <t>blue:0001-0587</t>
  </si>
  <si>
    <t>blue:0002-1011</t>
  </si>
  <si>
    <t>blue:0003-1038</t>
  </si>
  <si>
    <t>blue:0004-1061</t>
  </si>
  <si>
    <t>blue:0005-1506</t>
  </si>
  <si>
    <t>blue:0006-1529</t>
  </si>
  <si>
    <t>blue:0007-1678</t>
  </si>
  <si>
    <t>blue:0008-1769</t>
  </si>
  <si>
    <t>blue:0009-1947</t>
  </si>
  <si>
    <t>blue:0010-1958</t>
  </si>
  <si>
    <t>blue:0011-1995</t>
  </si>
  <si>
    <t>blue:0012-2114</t>
  </si>
  <si>
    <t>blue:0013-2129</t>
  </si>
  <si>
    <t>blue:0014-2299</t>
  </si>
  <si>
    <t>blue:0015-2329</t>
  </si>
  <si>
    <t>blue:0016-2472</t>
  </si>
  <si>
    <t>blue:0017-2483</t>
  </si>
  <si>
    <t>blue:0018-2676</t>
  </si>
  <si>
    <t>blue:0019-2728</t>
  </si>
  <si>
    <t>blue:0020-2818</t>
  </si>
  <si>
    <t>blue:0021-2901</t>
  </si>
  <si>
    <t>blue:0022-2917</t>
  </si>
  <si>
    <t>blue:0023-2995</t>
  </si>
  <si>
    <t>blue:0024-3067</t>
  </si>
  <si>
    <t>blue:0025-3398</t>
  </si>
  <si>
    <t>blue:0026-3459</t>
  </si>
  <si>
    <t>blue:0001-0719</t>
  </si>
  <si>
    <t>blue:0002-0978</t>
  </si>
  <si>
    <t>blue:0003-1029</t>
  </si>
  <si>
    <t>blue:0004-1183</t>
  </si>
  <si>
    <t>blue:0006-1328</t>
  </si>
  <si>
    <t>blue:0007-1367</t>
  </si>
  <si>
    <t>blue:0008-1421</t>
  </si>
  <si>
    <t>blue:0009-1510</t>
  </si>
  <si>
    <t>blue:0010-1640</t>
  </si>
  <si>
    <t>blue:0013-1834</t>
  </si>
  <si>
    <t>blue:0016-2087</t>
  </si>
  <si>
    <t>blue:0018-2137</t>
  </si>
  <si>
    <t>blue:0020-2162</t>
  </si>
  <si>
    <t>blue:0021-2287</t>
  </si>
  <si>
    <t>blue:0022-2436</t>
  </si>
  <si>
    <t>blue:0023-2361</t>
  </si>
  <si>
    <t>blue:0025-2441</t>
  </si>
  <si>
    <t>blue:0026-2508</t>
  </si>
  <si>
    <t>blue:0027-2645</t>
  </si>
  <si>
    <t>blue:0028-2678</t>
  </si>
  <si>
    <t>blue:0029-3025</t>
  </si>
  <si>
    <t>blue:0030-3031</t>
  </si>
  <si>
    <t>blue:0031-3034</t>
  </si>
  <si>
    <t>blue:0032-3031</t>
  </si>
  <si>
    <t>blue:0001-0935</t>
  </si>
  <si>
    <t>blue:0003-1459</t>
  </si>
  <si>
    <t>blue:0004-1562</t>
  </si>
  <si>
    <t>blue:0005-2125</t>
  </si>
  <si>
    <t>blue:0006-2412</t>
  </si>
  <si>
    <t>blue:0007-2950</t>
  </si>
  <si>
    <t>blue:0008-3079</t>
  </si>
  <si>
    <t>blue:0010-3366</t>
  </si>
  <si>
    <t>blue:0011-3403</t>
  </si>
  <si>
    <t>blue:0001-0327</t>
  </si>
  <si>
    <t>blue:0004-1390</t>
  </si>
  <si>
    <t>blue:0008-2740</t>
  </si>
  <si>
    <t>blue:0001-0435</t>
  </si>
  <si>
    <t>blue:0002-0478</t>
  </si>
  <si>
    <t>blue:0006-1658</t>
  </si>
  <si>
    <t>blue:0016-2428</t>
  </si>
  <si>
    <t>blue:0002-0318</t>
  </si>
  <si>
    <t>blue:0004-0949</t>
  </si>
  <si>
    <t>blue:0006-1129</t>
  </si>
  <si>
    <t>blue:0008-1401</t>
  </si>
  <si>
    <t>blue:0010-1608</t>
  </si>
  <si>
    <t>blue:0025-3362</t>
  </si>
  <si>
    <t>blue:0026-3414</t>
  </si>
  <si>
    <t>blue:0006-1959</t>
  </si>
  <si>
    <t>blue:0001-0291</t>
  </si>
  <si>
    <t>blue:0003-0597</t>
  </si>
  <si>
    <t>blue:0004-1054</t>
  </si>
  <si>
    <t>blue:0007-1733</t>
  </si>
  <si>
    <t>blue:0004-1703</t>
  </si>
  <si>
    <t>blue:0008-1456</t>
  </si>
  <si>
    <t>blue:0009-1607</t>
  </si>
  <si>
    <t>blue:0010-1830</t>
  </si>
  <si>
    <t>blue:0011-1867</t>
  </si>
  <si>
    <t>blue:0024-3815</t>
  </si>
  <si>
    <t>blue:0007-1148</t>
  </si>
  <si>
    <t>blue:0008-1346</t>
  </si>
  <si>
    <t>blue:0010-1511</t>
  </si>
  <si>
    <t>blue:0014-2028</t>
  </si>
  <si>
    <t>blue:0016-2314</t>
  </si>
  <si>
    <t>blue:0014-3227</t>
  </si>
  <si>
    <t>blue:0004-1092</t>
  </si>
  <si>
    <t>blue:0005-1387</t>
  </si>
  <si>
    <t>blue:0006-1346</t>
  </si>
  <si>
    <t>blue:0014-2571</t>
  </si>
  <si>
    <t>blue:0017-2981</t>
  </si>
  <si>
    <t>blue:0001-0336</t>
  </si>
  <si>
    <t>blue:0002-0587</t>
  </si>
  <si>
    <t>blue:0004-0787</t>
  </si>
  <si>
    <t>blue:0017-2896</t>
  </si>
  <si>
    <t>blue:0001-0231</t>
  </si>
  <si>
    <t>blue:0003-0666</t>
  </si>
  <si>
    <t>blue:0004-0814</t>
  </si>
  <si>
    <t>blue:0006-1564</t>
  </si>
  <si>
    <t>blue:0008-2360</t>
  </si>
  <si>
    <t>blue:0009-2324</t>
  </si>
  <si>
    <t>blue:0011-2546</t>
  </si>
  <si>
    <t>blue:0012-2888</t>
  </si>
  <si>
    <t>blue:0013-2805</t>
  </si>
  <si>
    <t>blue:0014-3278</t>
  </si>
  <si>
    <t>blue:0015-3758</t>
  </si>
  <si>
    <t>blue:0016-3803</t>
  </si>
  <si>
    <t>blue:0001-1525</t>
  </si>
  <si>
    <t>blue:0002-1665</t>
  </si>
  <si>
    <t>blue:0003-1858</t>
  </si>
  <si>
    <t>blue:0004-1974</t>
  </si>
  <si>
    <t>blue:0005-2005</t>
  </si>
  <si>
    <t>blue:0007-2394</t>
  </si>
  <si>
    <t>blue:0008-2581</t>
  </si>
  <si>
    <t>blue:0009-2608</t>
  </si>
  <si>
    <t>blue:0001-0310</t>
  </si>
  <si>
    <t>blue:0002-0274</t>
  </si>
  <si>
    <t>blue:0003-0328</t>
  </si>
  <si>
    <t>blue:0004-0372</t>
  </si>
  <si>
    <t>blue:0006-0631</t>
  </si>
  <si>
    <t>blue:0007-0885</t>
  </si>
  <si>
    <t>blue:0008-1058</t>
  </si>
  <si>
    <t>blue:0009-1110</t>
  </si>
  <si>
    <t>blue:0010-1174</t>
  </si>
  <si>
    <t>blue:0011-1208</t>
  </si>
  <si>
    <t>blue:0012-1143</t>
  </si>
  <si>
    <t>blue:0013-1186</t>
  </si>
  <si>
    <t>blue:0014-1149</t>
  </si>
  <si>
    <t>blue:0015-1283</t>
  </si>
  <si>
    <t>blue:0017-1391</t>
  </si>
  <si>
    <t>blue:0018-1592</t>
  </si>
  <si>
    <t>blue:0019-1858</t>
  </si>
  <si>
    <t>blue:0020-1856</t>
  </si>
  <si>
    <t>blue:0021-1895</t>
  </si>
  <si>
    <t>blue:0022-1785</t>
  </si>
  <si>
    <t>blue:0023-2000</t>
  </si>
  <si>
    <t>blue:0024-2091</t>
  </si>
  <si>
    <t>blue:0025-2126</t>
  </si>
  <si>
    <t>blue:0026-2205</t>
  </si>
  <si>
    <t>blue:0027-2361</t>
  </si>
  <si>
    <t>blue:0028-2408</t>
  </si>
  <si>
    <t>blue:0029-2475</t>
  </si>
  <si>
    <t>blue:0030-2784</t>
  </si>
  <si>
    <t>blue:0031-2815</t>
  </si>
  <si>
    <t>blue:0032-2842</t>
  </si>
  <si>
    <t>blue:0033-2941</t>
  </si>
  <si>
    <t>blue:0034-3020</t>
  </si>
  <si>
    <t>blue:0035-3176</t>
  </si>
  <si>
    <t>blue:0036-3043</t>
  </si>
  <si>
    <t>blue:0037-3256</t>
  </si>
  <si>
    <t>blue:0038-3289</t>
  </si>
  <si>
    <t>blue:0039-3656</t>
  </si>
  <si>
    <t>blue:0040-3713</t>
  </si>
  <si>
    <t>blue:0001-0629</t>
  </si>
  <si>
    <t>blue:0002-0637</t>
  </si>
  <si>
    <t>blue:0003-0719</t>
  </si>
  <si>
    <t>blue:0004-0882</t>
  </si>
  <si>
    <t>blue:0005-1040</t>
  </si>
  <si>
    <t>blue:0006-1237</t>
  </si>
  <si>
    <t>blue:0007-1275</t>
  </si>
  <si>
    <t>blue:0009-1263</t>
  </si>
  <si>
    <t>blue:0010-1324</t>
  </si>
  <si>
    <t>blue:0011-1518</t>
  </si>
  <si>
    <t>blue:0012-1677</t>
  </si>
  <si>
    <t>blue:0013-1766</t>
  </si>
  <si>
    <t>blue:0014-1808</t>
  </si>
  <si>
    <t>blue:0016-2050</t>
  </si>
  <si>
    <t>blue:0017-2065</t>
  </si>
  <si>
    <t>blue:0018-2128</t>
  </si>
  <si>
    <t>blue:0020-2263</t>
  </si>
  <si>
    <t>blue:0021-2340</t>
  </si>
  <si>
    <t>blue:0022-2349</t>
  </si>
  <si>
    <t>blue:0024-2595</t>
  </si>
  <si>
    <t>blue:0025-2620</t>
  </si>
  <si>
    <t>blue:0026-2697</t>
  </si>
  <si>
    <t>blue:0027-2908</t>
  </si>
  <si>
    <t>blue:0028-2940</t>
  </si>
  <si>
    <t>blue:0029-3212</t>
  </si>
  <si>
    <t>blue:0030-3318</t>
  </si>
  <si>
    <t>blue:0031-3701</t>
  </si>
  <si>
    <t>blue:0001-0666</t>
  </si>
  <si>
    <t>blue:0002-1235</t>
  </si>
  <si>
    <t>blue:0003-1838</t>
  </si>
  <si>
    <t>blue:0004-2188</t>
  </si>
  <si>
    <t>blue:0005-2360</t>
  </si>
  <si>
    <t>blue:0006-2426</t>
  </si>
  <si>
    <t>blue:0007-2778</t>
  </si>
  <si>
    <t>blue:0008-3281</t>
  </si>
  <si>
    <t>blue:0001-0241</t>
  </si>
  <si>
    <t>blue:0003-0428</t>
  </si>
  <si>
    <t>blue:0004-0480</t>
  </si>
  <si>
    <t>blue:0005-0774</t>
  </si>
  <si>
    <t>blue:0006-0718</t>
  </si>
  <si>
    <t>blue:0007-0929</t>
  </si>
  <si>
    <t>blue:0008-0816</t>
  </si>
  <si>
    <t>blue:0009-0960</t>
  </si>
  <si>
    <t>blue:0014-1235</t>
  </si>
  <si>
    <t>blue:0015-1276</t>
  </si>
  <si>
    <t>blue:0016-1245</t>
  </si>
  <si>
    <t>blue:0017-1463</t>
  </si>
  <si>
    <t>blue:0018-1492</t>
  </si>
  <si>
    <t>blue:0019-1573</t>
  </si>
  <si>
    <t>blue:0021-1731</t>
  </si>
  <si>
    <t>blue:0022-1681</t>
  </si>
  <si>
    <t>blue:0023-1733</t>
  </si>
  <si>
    <t>blue:0024-1810</t>
  </si>
  <si>
    <t>blue:0026-1884</t>
  </si>
  <si>
    <t>blue:0027-1744</t>
  </si>
  <si>
    <t>blue:0029-1848</t>
  </si>
  <si>
    <t>blue:0030-2128</t>
  </si>
  <si>
    <t>blue:0032-2125</t>
  </si>
  <si>
    <t>blue:0033-2201</t>
  </si>
  <si>
    <t>blue:0034-2535</t>
  </si>
  <si>
    <t>blue:0035-2585</t>
  </si>
  <si>
    <t>blue:0036-2685</t>
  </si>
  <si>
    <t>blue:0037-2742</t>
  </si>
  <si>
    <t>blue:0041-2833</t>
  </si>
  <si>
    <t>blue:0042-3145</t>
  </si>
  <si>
    <t>blue:0043-3377</t>
  </si>
  <si>
    <t>blue:0044-3399</t>
  </si>
  <si>
    <t>blue:0045-3452</t>
  </si>
  <si>
    <t>blue:0046-3496</t>
  </si>
  <si>
    <t>blue:0048-3751</t>
  </si>
  <si>
    <t>blue:0049-3835</t>
  </si>
  <si>
    <t>blue:0002-0480</t>
  </si>
  <si>
    <t>blue:0003-0549</t>
  </si>
  <si>
    <t>blue:0004-0560</t>
  </si>
  <si>
    <t>blue:0005-0789</t>
  </si>
  <si>
    <t>blue:0006-0900</t>
  </si>
  <si>
    <t>blue:0007-1216</t>
  </si>
  <si>
    <t>blue:0010-1665</t>
  </si>
  <si>
    <t>blue:0011-1741</t>
  </si>
  <si>
    <t>blue:0013-2392</t>
  </si>
  <si>
    <t>blue:0014-2657</t>
  </si>
  <si>
    <t>blue:0015-2702</t>
  </si>
  <si>
    <t>blue:0016-2905</t>
  </si>
  <si>
    <t>blue:0017-2997</t>
  </si>
  <si>
    <t>blue:0018-3301</t>
  </si>
  <si>
    <t>blue:0019-3721</t>
  </si>
  <si>
    <t>blue:0002-0576</t>
  </si>
  <si>
    <t>blue:0003-0826</t>
  </si>
  <si>
    <t>blue:0004-0905</t>
  </si>
  <si>
    <t>blue:0005-1077</t>
  </si>
  <si>
    <t>blue:0006-1445</t>
  </si>
  <si>
    <t>blue:0007-1422</t>
  </si>
  <si>
    <t>blue:0008-1409</t>
  </si>
  <si>
    <t>blue:0009-1781</t>
  </si>
  <si>
    <t>blue:0010-1784</t>
  </si>
  <si>
    <t>blue:0011-1804</t>
  </si>
  <si>
    <t>blue:0012-2009</t>
  </si>
  <si>
    <t>blue:0013-2046</t>
  </si>
  <si>
    <t>blue:0015-2039</t>
  </si>
  <si>
    <t>blue:0016-2090</t>
  </si>
  <si>
    <t>blue:0017-2087</t>
  </si>
  <si>
    <t>blue:0018-2207</t>
  </si>
  <si>
    <t>blue:0022-2331</t>
  </si>
  <si>
    <t>blue:0023-2292</t>
  </si>
  <si>
    <t>blue:0024-2365</t>
  </si>
  <si>
    <t>blue:0025-2659</t>
  </si>
  <si>
    <t>blue:0026-2983</t>
  </si>
  <si>
    <t>blue:0027-3130</t>
  </si>
  <si>
    <t>blue:0028-3173</t>
  </si>
  <si>
    <t>blue:0029-3657</t>
  </si>
  <si>
    <t>blue:0030-3672</t>
  </si>
  <si>
    <t>blue:0002-0456</t>
  </si>
  <si>
    <t>blue:0006-0825</t>
  </si>
  <si>
    <t>blue:0008-0896</t>
  </si>
  <si>
    <t>blue:0009-1077</t>
  </si>
  <si>
    <t>blue:0010-1204</t>
  </si>
  <si>
    <t>blue:0011-1450</t>
  </si>
  <si>
    <t>blue:0012-1601</t>
  </si>
  <si>
    <t>blue:0013-1671</t>
  </si>
  <si>
    <t>blue:0014-1725</t>
  </si>
  <si>
    <t>blue:0015-1830</t>
  </si>
  <si>
    <t>blue:0016-1875</t>
  </si>
  <si>
    <t>blue:0017-2141</t>
  </si>
  <si>
    <t>blue:0018-2194</t>
  </si>
  <si>
    <t>blue:0019-2225</t>
  </si>
  <si>
    <t>blue:0020-2245</t>
  </si>
  <si>
    <t>blue:0021-2606</t>
  </si>
  <si>
    <t>blue:0022-2713</t>
  </si>
  <si>
    <t>blue:0023-2623</t>
  </si>
  <si>
    <t>blue:0024-2810</t>
  </si>
  <si>
    <t>blue:0025-2781</t>
  </si>
  <si>
    <t>blue:0026-2922</t>
  </si>
  <si>
    <t>blue:0027-2883</t>
  </si>
  <si>
    <t>blue:0029-3096</t>
  </si>
  <si>
    <t>blue:0030-3063</t>
  </si>
  <si>
    <t>blue:0031-3263</t>
  </si>
  <si>
    <t>blue:0032-3295</t>
  </si>
  <si>
    <t>blue:0033-3336</t>
  </si>
  <si>
    <t>blue:0034-3469</t>
  </si>
  <si>
    <t>blue:0035-3461</t>
  </si>
  <si>
    <t>blue:0036-3618</t>
  </si>
  <si>
    <t>blue:0037-3648</t>
  </si>
  <si>
    <t>blue:0038-3780</t>
  </si>
  <si>
    <t>blue:0039-3707</t>
  </si>
  <si>
    <t>blue:0001-1224</t>
  </si>
  <si>
    <t>blue:0002-1349</t>
  </si>
  <si>
    <t>blue:0003-1415</t>
  </si>
  <si>
    <t>blue:0005-1775</t>
  </si>
  <si>
    <t>blue:0006-1732</t>
  </si>
  <si>
    <t>blue:0007-2281</t>
  </si>
  <si>
    <t>blue:0008-2541</t>
  </si>
  <si>
    <t>blue:0009-3098</t>
  </si>
  <si>
    <t>blue:0002-1156</t>
  </si>
  <si>
    <t>blue:0003-1238</t>
  </si>
  <si>
    <t>blue:0004-1801</t>
  </si>
  <si>
    <t>blue:0005-1899</t>
  </si>
  <si>
    <t>blue:0007-2159</t>
  </si>
  <si>
    <t>blue:0008-2277</t>
  </si>
  <si>
    <t>blue:0009-2395</t>
  </si>
  <si>
    <t>blue:0010-2443</t>
  </si>
  <si>
    <t>blue:0011-3014</t>
  </si>
  <si>
    <t>blue:0012-3731</t>
  </si>
  <si>
    <t>blue:0001-0488</t>
  </si>
  <si>
    <t>blue:0002-0768</t>
  </si>
  <si>
    <t>blue:0003-0783</t>
  </si>
  <si>
    <t>blue:0004-0853</t>
  </si>
  <si>
    <t>blue:0005-0892</t>
  </si>
  <si>
    <t>blue:0006-0917</t>
  </si>
  <si>
    <t>blue:0008-1217</t>
  </si>
  <si>
    <t>blue:0009-1251</t>
  </si>
  <si>
    <t>blue:0010-1216</t>
  </si>
  <si>
    <t>blue:0011-1366</t>
  </si>
  <si>
    <t>blue:0012-1538</t>
  </si>
  <si>
    <t>blue:0014-1597</t>
  </si>
  <si>
    <t>blue:0015-1676</t>
  </si>
  <si>
    <t>blue:0017-1829</t>
  </si>
  <si>
    <t>blue:0018-1759</t>
  </si>
  <si>
    <t>blue:0019-1897</t>
  </si>
  <si>
    <t>blue:0020-1912</t>
  </si>
  <si>
    <t>blue:0022-1916</t>
  </si>
  <si>
    <t>blue:0023-2281</t>
  </si>
  <si>
    <t>blue:0024-2296</t>
  </si>
  <si>
    <t>blue:0025-2523</t>
  </si>
  <si>
    <t>blue:0026-2532</t>
  </si>
  <si>
    <t>blue:0027-2540</t>
  </si>
  <si>
    <t>blue:0028-2613</t>
  </si>
  <si>
    <t>blue:0029-2721</t>
  </si>
  <si>
    <t>blue:0030-2777</t>
  </si>
  <si>
    <t>blue:0032-3263</t>
  </si>
  <si>
    <t>blue:0036-3771</t>
  </si>
  <si>
    <t>blue:0002-0521</t>
  </si>
  <si>
    <t>blue:0003-0648</t>
  </si>
  <si>
    <t>blue:0007-2059</t>
  </si>
  <si>
    <t>blue:0004-0747</t>
  </si>
  <si>
    <t>blue:0005-0983</t>
  </si>
  <si>
    <t>blue:0006-1213</t>
  </si>
  <si>
    <t>blue:0008-2612</t>
  </si>
  <si>
    <t>blue:0002-0491</t>
  </si>
  <si>
    <t>blue:0004-1056</t>
  </si>
  <si>
    <t>blue:0002-0236</t>
  </si>
  <si>
    <t>blue:0004-0580</t>
  </si>
  <si>
    <t>blue:0006-0739</t>
  </si>
  <si>
    <t>blue:0007-0896</t>
  </si>
  <si>
    <t>blue:0008-1194</t>
  </si>
  <si>
    <t>blue:0009-1278</t>
  </si>
  <si>
    <t>blue:0013-1533</t>
  </si>
  <si>
    <t>blue:0015-2050</t>
  </si>
  <si>
    <t>blue:0017-2226</t>
  </si>
  <si>
    <t>blue:0019-2965</t>
  </si>
  <si>
    <t>blue:0003-0501</t>
  </si>
  <si>
    <t>blue:0011-1437</t>
  </si>
  <si>
    <t>blue:0013-2011</t>
  </si>
  <si>
    <t>blue:0015-2190</t>
  </si>
  <si>
    <t>blue:0007-1276</t>
  </si>
  <si>
    <t>blue:0010-1687</t>
  </si>
  <si>
    <t>blue:0001-0355</t>
  </si>
  <si>
    <t>blue:0008-2283</t>
  </si>
  <si>
    <t>blue:0001-0213</t>
  </si>
  <si>
    <t>blue:0014-2461</t>
  </si>
  <si>
    <t>blue:0001-0260</t>
  </si>
  <si>
    <t>blue:0004-1233</t>
  </si>
  <si>
    <t>blue:0007-2178</t>
  </si>
  <si>
    <t>blue:0009-2436</t>
  </si>
  <si>
    <t>blue:0001-0304</t>
  </si>
  <si>
    <t>blue:0003-0447</t>
  </si>
  <si>
    <t>blue:0005-0783</t>
  </si>
  <si>
    <t>blue:0006-0980</t>
  </si>
  <si>
    <t>blue:0007-0963</t>
  </si>
  <si>
    <t>blue:0008-1188</t>
  </si>
  <si>
    <t>blue:0012-1409</t>
  </si>
  <si>
    <t>blue:0014-1950</t>
  </si>
  <si>
    <t>blue:0015-2097</t>
  </si>
  <si>
    <t>blue:0016-2125</t>
  </si>
  <si>
    <t>blue:0017-2207</t>
  </si>
  <si>
    <t>blue:0018-2585</t>
  </si>
  <si>
    <t>blue:0019-2636</t>
  </si>
  <si>
    <t>blue:0020-2632</t>
  </si>
  <si>
    <t>blue:0021-2794</t>
  </si>
  <si>
    <t>blue:0022-2836</t>
  </si>
  <si>
    <t>blue:0023-3170</t>
  </si>
  <si>
    <t>blue:0024-3236</t>
  </si>
  <si>
    <t>blue:0025-3640</t>
  </si>
  <si>
    <t>blue:0026-3853</t>
  </si>
  <si>
    <t>blue:0027-3868</t>
  </si>
  <si>
    <t>blue:0001-0879</t>
  </si>
  <si>
    <t>blue:0002-1311</t>
  </si>
  <si>
    <t>blue:0003-1375</t>
  </si>
  <si>
    <t>blue:0005-1519</t>
  </si>
  <si>
    <t>blue:0006-1770</t>
  </si>
  <si>
    <t>blue:0007-1887</t>
  </si>
  <si>
    <t>blue:0008-2014</t>
  </si>
  <si>
    <t>blue:0009-2150</t>
  </si>
  <si>
    <t>blue:0010-2194</t>
  </si>
  <si>
    <t>blue:0011-2366</t>
  </si>
  <si>
    <t>blue:0013-2713</t>
  </si>
  <si>
    <t>blue:0018-3048</t>
  </si>
  <si>
    <t>blue:0001-0340</t>
  </si>
  <si>
    <t>blue:0002-1010</t>
  </si>
  <si>
    <t>blue:0003-1791</t>
  </si>
  <si>
    <t>blue:0004-1727</t>
  </si>
  <si>
    <t>blue:0006-1978</t>
  </si>
  <si>
    <t>blue:0007-1961</t>
  </si>
  <si>
    <t>blue:0008-2415</t>
  </si>
  <si>
    <t>blue:0009-2708</t>
  </si>
  <si>
    <t>blue:0011-2841</t>
  </si>
  <si>
    <t>blue:0012-3033</t>
  </si>
  <si>
    <t>blue:0013-3249</t>
  </si>
  <si>
    <t>blue:0015-3309</t>
  </si>
  <si>
    <t>blue:0016-3616</t>
  </si>
  <si>
    <t>blue:0001-0239</t>
  </si>
  <si>
    <t>blue:0004-0564</t>
  </si>
  <si>
    <t>blue:0005-0613</t>
  </si>
  <si>
    <t>blue:0006-0579</t>
  </si>
  <si>
    <t>blue:0007-0644</t>
  </si>
  <si>
    <t>blue:0008-0771</t>
  </si>
  <si>
    <t>blue:0009-0878</t>
  </si>
  <si>
    <t>blue:0010-0907</t>
  </si>
  <si>
    <t>blue:0011-1015</t>
  </si>
  <si>
    <t>blue:0012-1328</t>
  </si>
  <si>
    <t>blue:0013-1454</t>
  </si>
  <si>
    <t>blue:0014-1477</t>
  </si>
  <si>
    <t>blue:0015-1708</t>
  </si>
  <si>
    <t>blue:0016-2026</t>
  </si>
  <si>
    <t>blue:0017-2233</t>
  </si>
  <si>
    <t>blue:0018-2444</t>
  </si>
  <si>
    <t>blue:0019-2839</t>
  </si>
  <si>
    <t>blue:0020-2876</t>
  </si>
  <si>
    <t>blue:0021-3108</t>
  </si>
  <si>
    <t>blue:0024-3797</t>
  </si>
  <si>
    <t>blue:0003-1395</t>
  </si>
  <si>
    <t>blue:0004-1493</t>
  </si>
  <si>
    <t>blue:0005-1726</t>
  </si>
  <si>
    <t>blue:0006-1713</t>
  </si>
  <si>
    <t>blue:0007-1856</t>
  </si>
  <si>
    <t>blue:0008-1962</t>
  </si>
  <si>
    <t>blue:0009-2203</t>
  </si>
  <si>
    <t>blue:0010-2393</t>
  </si>
  <si>
    <t>blue:0011-2420</t>
  </si>
  <si>
    <t>blue:0012-2426</t>
  </si>
  <si>
    <t>blue:0013-2434</t>
  </si>
  <si>
    <t>blue:0014-2502</t>
  </si>
  <si>
    <t>blue:0015-2506</t>
  </si>
  <si>
    <t>blue:0016-2566</t>
  </si>
  <si>
    <t>blue:0017-2935</t>
  </si>
  <si>
    <t>blue:0018-3031</t>
  </si>
  <si>
    <t>blue:0019-3046</t>
  </si>
  <si>
    <t>blue:0001-0262</t>
  </si>
  <si>
    <t>blue:0002-0270</t>
  </si>
  <si>
    <t>blue:0005-0313</t>
  </si>
  <si>
    <t>blue:0006-0732</t>
  </si>
  <si>
    <t>blue:0007-0734</t>
  </si>
  <si>
    <t>blue:0008-0856</t>
  </si>
  <si>
    <t>blue:0009-0854</t>
  </si>
  <si>
    <t>blue:0010-1312</t>
  </si>
  <si>
    <t>blue:0011-1250</t>
  </si>
  <si>
    <t>blue:0012-1396</t>
  </si>
  <si>
    <t>blue:0013-1483</t>
  </si>
  <si>
    <t>blue:0014-1588</t>
  </si>
  <si>
    <t>blue:0015-1698</t>
  </si>
  <si>
    <t>blue:0016-1757</t>
  </si>
  <si>
    <t>blue:0017-1923</t>
  </si>
  <si>
    <t>blue:0018-2104</t>
  </si>
  <si>
    <t>blue:0019-2218</t>
  </si>
  <si>
    <t>blue:0020-2319</t>
  </si>
  <si>
    <t>blue:0021-2469</t>
  </si>
  <si>
    <t>blue:0025-2753</t>
  </si>
  <si>
    <t>blue:0026-3734</t>
  </si>
  <si>
    <t>blue:0001-1541</t>
  </si>
  <si>
    <t>blue:0002-1585</t>
  </si>
  <si>
    <t>blue:0003-2367</t>
  </si>
  <si>
    <t>blue:0004-2422</t>
  </si>
  <si>
    <t>blue:0005-2385</t>
  </si>
  <si>
    <t>blue:0008-2634</t>
  </si>
  <si>
    <t>blue:0009-2758</t>
  </si>
  <si>
    <t>blue:0011-3161</t>
  </si>
  <si>
    <t>blue:0001-0333</t>
  </si>
  <si>
    <t>blue:0002-0328</t>
  </si>
  <si>
    <t>blue:0003-0538</t>
  </si>
  <si>
    <t>blue:0004-0622</t>
  </si>
  <si>
    <t>blue:0006-0819</t>
  </si>
  <si>
    <t>blue:0008-1011</t>
  </si>
  <si>
    <t>blue:0009-1019</t>
  </si>
  <si>
    <t>blue:0010-1158</t>
  </si>
  <si>
    <t>blue:0011-1252</t>
  </si>
  <si>
    <t>blue:0012-1300</t>
  </si>
  <si>
    <t>blue:0013-1505</t>
  </si>
  <si>
    <t>blue:0014-1531</t>
  </si>
  <si>
    <t>blue:0015-1615</t>
  </si>
  <si>
    <t>blue:0016-1638</t>
  </si>
  <si>
    <t>blue:0017-1707</t>
  </si>
  <si>
    <t>blue:0018-1909</t>
  </si>
  <si>
    <t>blue:0019-2024</t>
  </si>
  <si>
    <t>blue:0020-2039</t>
  </si>
  <si>
    <t>blue:0021-2283</t>
  </si>
  <si>
    <t>blue:0022-2308</t>
  </si>
  <si>
    <t>blue:0023-2419</t>
  </si>
  <si>
    <t>blue:0024-2299</t>
  </si>
  <si>
    <t>blue:0025-2584</t>
  </si>
  <si>
    <t>blue:0027-2562</t>
  </si>
  <si>
    <t>blue:0028-2600</t>
  </si>
  <si>
    <t>blue:0029-2776</t>
  </si>
  <si>
    <t>blue:0033-3369</t>
  </si>
  <si>
    <t>blue:0034-3455</t>
  </si>
  <si>
    <t>blue:0035-3346</t>
  </si>
  <si>
    <t>blue:0037-3463</t>
  </si>
  <si>
    <t>blue:0039-3514</t>
  </si>
  <si>
    <t>blue:0040-3646</t>
  </si>
  <si>
    <t>blue:0002-0816</t>
  </si>
  <si>
    <t>blue:0003-1456</t>
  </si>
  <si>
    <t>blue:0004-1444</t>
  </si>
  <si>
    <t>blue:0005-1536</t>
  </si>
  <si>
    <t>blue:0006-1697</t>
  </si>
  <si>
    <t>blue:0007-1748</t>
  </si>
  <si>
    <t>blue:0008-1911</t>
  </si>
  <si>
    <t>blue:0009-2039</t>
  </si>
  <si>
    <t>blue:0010-2064</t>
  </si>
  <si>
    <t>blue:0011-2136</t>
  </si>
  <si>
    <t>blue:0012-2283</t>
  </si>
  <si>
    <t>blue:0013-2230</t>
  </si>
  <si>
    <t>blue:0014-2430</t>
  </si>
  <si>
    <t>blue:0017-2520</t>
  </si>
  <si>
    <t>blue:0018-2560</t>
  </si>
  <si>
    <t>blue:0020-2991</t>
  </si>
  <si>
    <t>blue:0021-3058</t>
  </si>
  <si>
    <t>blue:0022-3192</t>
  </si>
  <si>
    <t>blue:0023-3195</t>
  </si>
  <si>
    <t>blue:0024-3165</t>
  </si>
  <si>
    <t>blue:0025-3262</t>
  </si>
  <si>
    <t>blue:0026-3153</t>
  </si>
  <si>
    <t>blue:0027-3599</t>
  </si>
  <si>
    <t>blue:0028-3609</t>
  </si>
  <si>
    <t>blue:0001-0733</t>
  </si>
  <si>
    <t>blue:0002-0859</t>
  </si>
  <si>
    <t>blue:0003-1001</t>
  </si>
  <si>
    <t>blue:0005-1218</t>
  </si>
  <si>
    <t>blue:0006-1236</t>
  </si>
  <si>
    <t>blue:0007-1310</t>
  </si>
  <si>
    <t>blue:0010-1753</t>
  </si>
  <si>
    <t>blue:0015-2025</t>
  </si>
  <si>
    <t>blue:0017-2180</t>
  </si>
  <si>
    <t>blue:0018-2153</t>
  </si>
  <si>
    <t>blue:0019-2274</t>
  </si>
  <si>
    <t>blue:0020-2633</t>
  </si>
  <si>
    <t>blue:0021-2650</t>
  </si>
  <si>
    <t>blue:0022-2934</t>
  </si>
  <si>
    <t>blue:0023-2974</t>
  </si>
  <si>
    <t>blue:0024-3061</t>
  </si>
  <si>
    <t>blue:0025-3131</t>
  </si>
  <si>
    <t>blue:0026-3156</t>
  </si>
  <si>
    <t>blue:0027-3537</t>
  </si>
  <si>
    <t>blue:0028-3628</t>
  </si>
  <si>
    <t>blue:0001-0693</t>
  </si>
  <si>
    <t>blue:0002-0985</t>
  </si>
  <si>
    <t>blue:0003-1337</t>
  </si>
  <si>
    <t>blue:0004-1409</t>
  </si>
  <si>
    <t>blue:0005-1445</t>
  </si>
  <si>
    <t>blue:0006-1609</t>
  </si>
  <si>
    <t>blue:0007-1877</t>
  </si>
  <si>
    <t>blue:0008-2152</t>
  </si>
  <si>
    <t>blue:0010-2230</t>
  </si>
  <si>
    <t>blue:0011-2541</t>
  </si>
  <si>
    <t>blue:0012-2617</t>
  </si>
  <si>
    <t>blue:0013-2979</t>
  </si>
  <si>
    <t>blue:0002-0428</t>
  </si>
  <si>
    <t>blue:0003-0533</t>
  </si>
  <si>
    <t>blue:0004-0777</t>
  </si>
  <si>
    <t>blue:0005-0842</t>
  </si>
  <si>
    <t>blue:0007-1040</t>
  </si>
  <si>
    <t>blue:0008-1060</t>
  </si>
  <si>
    <t>blue:0009-1135</t>
  </si>
  <si>
    <t>blue:0010-1193</t>
  </si>
  <si>
    <t>blue:0011-1281</t>
  </si>
  <si>
    <t>blue:0012-1472</t>
  </si>
  <si>
    <t>blue:0013-1920</t>
  </si>
  <si>
    <t>blue:0014-1788</t>
  </si>
  <si>
    <t>blue:0016-2077</t>
  </si>
  <si>
    <t>blue:0018-2241</t>
  </si>
  <si>
    <t>blue:0020-2758</t>
  </si>
  <si>
    <t>blue:0021-2812</t>
  </si>
  <si>
    <t>blue:0023-2898</t>
  </si>
  <si>
    <t>blue:0024-3237</t>
  </si>
  <si>
    <t>blue:0025-3540</t>
  </si>
  <si>
    <t>blue:0026-3756</t>
  </si>
  <si>
    <t>blue:0001-0286</t>
  </si>
  <si>
    <t>blue:0004-1514</t>
  </si>
  <si>
    <t>blue:0006-1890</t>
  </si>
  <si>
    <t>blue:0001-0344</t>
  </si>
  <si>
    <t>blue:0006-2668</t>
  </si>
  <si>
    <t>blue:0001-0255</t>
  </si>
  <si>
    <t>blue:0010-2444</t>
  </si>
  <si>
    <t>blue:0002-0780</t>
  </si>
  <si>
    <t>blue:0002-0371</t>
  </si>
  <si>
    <t>blue:0013-2263</t>
  </si>
  <si>
    <t>blue:0004-1059</t>
  </si>
  <si>
    <t>blue:0008-1696</t>
  </si>
  <si>
    <t>blue:0015-2936</t>
  </si>
  <si>
    <t>blue:0001-0341</t>
  </si>
  <si>
    <t>blue:0002-0626</t>
  </si>
  <si>
    <t>blue:0004-1772</t>
  </si>
  <si>
    <t>blue:0001-0438</t>
  </si>
  <si>
    <t>blue:0003-1093</t>
  </si>
  <si>
    <t>blue:0004-1912</t>
  </si>
  <si>
    <t>blue:0008-2169</t>
  </si>
  <si>
    <t>blue:0002-0594</t>
  </si>
  <si>
    <t>blue:0003-1071</t>
  </si>
  <si>
    <t>blue:0005-1352</t>
  </si>
  <si>
    <t>blue:0001-0519</t>
  </si>
  <si>
    <t>blue:0002-0690</t>
  </si>
  <si>
    <t>blue:0003-0909</t>
  </si>
  <si>
    <t>blue:0004-0936</t>
  </si>
  <si>
    <t>blue:0005-0987</t>
  </si>
  <si>
    <t>blue:0007-1008</t>
  </si>
  <si>
    <t>blue:0008-1235</t>
  </si>
  <si>
    <t>blue:0009-1277</t>
  </si>
  <si>
    <t>blue:0010-1440</t>
  </si>
  <si>
    <t>blue:0011-1593</t>
  </si>
  <si>
    <t>blue:0012-1779</t>
  </si>
  <si>
    <t>blue:0013-1837</t>
  </si>
  <si>
    <t>blue:0014-1969</t>
  </si>
  <si>
    <t>blue:0015-1902</t>
  </si>
  <si>
    <t>blue:0016-1820</t>
  </si>
  <si>
    <t>blue:0018-2114</t>
  </si>
  <si>
    <t>blue:0019-2176</t>
  </si>
  <si>
    <t>blue:0020-2434</t>
  </si>
  <si>
    <t>blue:0021-2479</t>
  </si>
  <si>
    <t>blue:0022-2483</t>
  </si>
  <si>
    <t>blue:0024-2757</t>
  </si>
  <si>
    <t>blue:0025-2887</t>
  </si>
  <si>
    <t>blue:0026-2906</t>
  </si>
  <si>
    <t>blue:0027-2955</t>
  </si>
  <si>
    <t>blue:0028-3263</t>
  </si>
  <si>
    <t>blue:0029-3395</t>
  </si>
  <si>
    <t>blue:0001-1015</t>
  </si>
  <si>
    <t>blue:0002-1124</t>
  </si>
  <si>
    <t>blue:0004-1098</t>
  </si>
  <si>
    <t>blue:0005-1293</t>
  </si>
  <si>
    <t>blue:0006-1460</t>
  </si>
  <si>
    <t>blue:0007-1476</t>
  </si>
  <si>
    <t>blue:0008-1567</t>
  </si>
  <si>
    <t>blue:0009-1674</t>
  </si>
  <si>
    <t>blue:0010-1910</t>
  </si>
  <si>
    <t>blue:0013-2036</t>
  </si>
  <si>
    <t>blue:0014-2004</t>
  </si>
  <si>
    <t>blue:0015-2183</t>
  </si>
  <si>
    <t>blue:0016-2459</t>
  </si>
  <si>
    <t>blue:0017-2453</t>
  </si>
  <si>
    <t>blue:0018-2741</t>
  </si>
  <si>
    <t>blue:0019-2763</t>
  </si>
  <si>
    <t>blue:0020-2968</t>
  </si>
  <si>
    <t>blue:0021-3056</t>
  </si>
  <si>
    <t>blue:0022-3225</t>
  </si>
  <si>
    <t>blue:0023-3601</t>
  </si>
  <si>
    <t>blue:0001-0307</t>
  </si>
  <si>
    <t>blue:0003-0333</t>
  </si>
  <si>
    <t>blue:0005-0512</t>
  </si>
  <si>
    <t>blue:0006-0548</t>
  </si>
  <si>
    <t>blue:0007-0777</t>
  </si>
  <si>
    <t>blue:0008-0803</t>
  </si>
  <si>
    <t>blue:0009-0935</t>
  </si>
  <si>
    <t>blue:0010-0940</t>
  </si>
  <si>
    <t>blue:0013-1507</t>
  </si>
  <si>
    <t>blue:0014-1600</t>
  </si>
  <si>
    <t>blue:0015-1617</t>
  </si>
  <si>
    <t>blue:0016-1708</t>
  </si>
  <si>
    <t>blue:0017-1691</t>
  </si>
  <si>
    <t>blue:0018-1767</t>
  </si>
  <si>
    <t>blue:0019-1747</t>
  </si>
  <si>
    <t>blue:0020-1847</t>
  </si>
  <si>
    <t>blue:0021-1956</t>
  </si>
  <si>
    <t>blue:0022-2269</t>
  </si>
  <si>
    <t>blue:0024-2347</t>
  </si>
  <si>
    <t>blue:0025-2304</t>
  </si>
  <si>
    <t>blue:0026-2275</t>
  </si>
  <si>
    <t>blue:0027-2804</t>
  </si>
  <si>
    <t>blue:0028-2831</t>
  </si>
  <si>
    <t>blue:0029-2892</t>
  </si>
  <si>
    <t>blue:0031-2883</t>
  </si>
  <si>
    <t>blue:0032-2904</t>
  </si>
  <si>
    <t>blue:0034-3197</t>
  </si>
  <si>
    <t>blue:0035-3509</t>
  </si>
  <si>
    <t>blue:0036-3571</t>
  </si>
  <si>
    <t>blue:0037-3749</t>
  </si>
  <si>
    <t>blue:0038-3738</t>
  </si>
  <si>
    <t>blue:0001-0649</t>
  </si>
  <si>
    <t>blue:0002-1098</t>
  </si>
  <si>
    <t>blue:0003-1323</t>
  </si>
  <si>
    <t>blue:0005-1707</t>
  </si>
  <si>
    <t>blue:0006-1992</t>
  </si>
  <si>
    <t>blue:0007-2144</t>
  </si>
  <si>
    <t>blue:0008-2175</t>
  </si>
  <si>
    <t>blue:0009-2168</t>
  </si>
  <si>
    <t>blue:0010-2555</t>
  </si>
  <si>
    <t>blue:0011-2581</t>
  </si>
  <si>
    <t>blue:0012-2612</t>
  </si>
  <si>
    <t>blue:0013-2698</t>
  </si>
  <si>
    <t>blue:0015-2857</t>
  </si>
  <si>
    <t>blue:0016-2885</t>
  </si>
  <si>
    <t>blue:0020-2966</t>
  </si>
  <si>
    <t>blue:0021-3061</t>
  </si>
  <si>
    <t>blue:0022-3082</t>
  </si>
  <si>
    <t>blue:0001-0652</t>
  </si>
  <si>
    <t>blue:0003-1023</t>
  </si>
  <si>
    <t>blue:0005-1346</t>
  </si>
  <si>
    <t>blue:0006-1348</t>
  </si>
  <si>
    <t>blue:0008-1593</t>
  </si>
  <si>
    <t>blue:0009-1667</t>
  </si>
  <si>
    <t>blue:0010-1793</t>
  </si>
  <si>
    <t>blue:0012-1931</t>
  </si>
  <si>
    <t>blue:0013-2250</t>
  </si>
  <si>
    <t>blue:0015-2317</t>
  </si>
  <si>
    <t>blue:0016-2443</t>
  </si>
  <si>
    <t>blue:0018-2599</t>
  </si>
  <si>
    <t>blue:0019-2693</t>
  </si>
  <si>
    <t>blue:0020-3225</t>
  </si>
  <si>
    <t>blue:0021-3584</t>
  </si>
  <si>
    <t>blue:0022-3671</t>
  </si>
  <si>
    <t>blue:0001-0497</t>
  </si>
  <si>
    <t>blue:0002-0451</t>
  </si>
  <si>
    <t>blue:0003-0662</t>
  </si>
  <si>
    <t>blue:0004-0910</t>
  </si>
  <si>
    <t>blue:0005-0955</t>
  </si>
  <si>
    <t>blue:0006-1135</t>
  </si>
  <si>
    <t>blue:0007-1291</t>
  </si>
  <si>
    <t>blue:0008-1238</t>
  </si>
  <si>
    <t>blue:0009-1657</t>
  </si>
  <si>
    <t>blue:0010-1698</t>
  </si>
  <si>
    <t>blue:0011-1752</t>
  </si>
  <si>
    <t>blue:0012-1848</t>
  </si>
  <si>
    <t>blue:0013-2075</t>
  </si>
  <si>
    <t>blue:0014-2194</t>
  </si>
  <si>
    <t>blue:0015-2224</t>
  </si>
  <si>
    <t>blue:0016-2333</t>
  </si>
  <si>
    <t>blue:0018-2449</t>
  </si>
  <si>
    <t>blue:0020-2667</t>
  </si>
  <si>
    <t>blue:0022-2858</t>
  </si>
  <si>
    <t>blue:0023-2919</t>
  </si>
  <si>
    <t>blue:0025-3050</t>
  </si>
  <si>
    <t>blue:0027-3161</t>
  </si>
  <si>
    <t>blue:0029-3317</t>
  </si>
  <si>
    <t>blue:0030-3503</t>
  </si>
  <si>
    <t>blue:0032-3607</t>
  </si>
  <si>
    <t>blue:0033-3585</t>
  </si>
  <si>
    <t>blue:0034-3726</t>
  </si>
  <si>
    <t>blue:0002-1001</t>
  </si>
  <si>
    <t>blue:0004-1177</t>
  </si>
  <si>
    <t>blue:0006-1375</t>
  </si>
  <si>
    <t>blue:0007-1368</t>
  </si>
  <si>
    <t>blue:0008-1571</t>
  </si>
  <si>
    <t>blue:0009-1662</t>
  </si>
  <si>
    <t>blue:0010-1705</t>
  </si>
  <si>
    <t>blue:0012-1909</t>
  </si>
  <si>
    <t>blue:0013-1966</t>
  </si>
  <si>
    <t>blue:0015-2200</t>
  </si>
  <si>
    <t>blue:0016-2330</t>
  </si>
  <si>
    <t>blue:0017-2440</t>
  </si>
  <si>
    <t>blue:0018-2463</t>
  </si>
  <si>
    <t>blue:0019-2909</t>
  </si>
  <si>
    <t>blue:0020-2873</t>
  </si>
  <si>
    <t>blue:0021-2953</t>
  </si>
  <si>
    <t>blue:0022-3667</t>
  </si>
  <si>
    <t>blue:0023-3865</t>
  </si>
  <si>
    <t>blue:0001-0554</t>
  </si>
  <si>
    <t>blue:0002-0848</t>
  </si>
  <si>
    <t>blue:0003-1259</t>
  </si>
  <si>
    <t>blue:0004-1464</t>
  </si>
  <si>
    <t>blue:0005-1615</t>
  </si>
  <si>
    <t>blue:0008-1798</t>
  </si>
  <si>
    <t>blue:0009-1859</t>
  </si>
  <si>
    <t>blue:0010-2323</t>
  </si>
  <si>
    <t>blue:0011-2353</t>
  </si>
  <si>
    <t>blue:0012-2532</t>
  </si>
  <si>
    <t>blue:0014-2598</t>
  </si>
  <si>
    <t>blue:0015-2677</t>
  </si>
  <si>
    <t>blue:0016-3105</t>
  </si>
  <si>
    <t>blue:0017-3139</t>
  </si>
  <si>
    <t>blue:0018-3237</t>
  </si>
  <si>
    <t>blue:0001-0702</t>
  </si>
  <si>
    <t>blue:0002-1118</t>
  </si>
  <si>
    <t>blue:0003-1564</t>
  </si>
  <si>
    <t>blue:0004-1757</t>
  </si>
  <si>
    <t>blue:0005-2227</t>
  </si>
  <si>
    <t>blue:0006-2324</t>
  </si>
  <si>
    <t>blue:0007-2595</t>
  </si>
  <si>
    <t>blue:0008-2701</t>
  </si>
  <si>
    <t>blue:0009-2769</t>
  </si>
  <si>
    <t>blue:0010-2953</t>
  </si>
  <si>
    <t>blue:0011-2988</t>
  </si>
  <si>
    <t>blue:0012-3354</t>
  </si>
  <si>
    <t>blue:0013-3457</t>
  </si>
  <si>
    <t>blue:0014-3616</t>
  </si>
  <si>
    <t>blue:0001-0580</t>
  </si>
  <si>
    <t>blue:0002-0634</t>
  </si>
  <si>
    <t>blue:0003-0642</t>
  </si>
  <si>
    <t>blue:0005-1038</t>
  </si>
  <si>
    <t>blue:0006-1199</t>
  </si>
  <si>
    <t>blue:0007-1359</t>
  </si>
  <si>
    <t>blue:0009-1439</t>
  </si>
  <si>
    <t>blue:0010-1599</t>
  </si>
  <si>
    <t>blue:0011-1629</t>
  </si>
  <si>
    <t>blue:0012-1675</t>
  </si>
  <si>
    <t>blue:0013-1938</t>
  </si>
  <si>
    <t>blue:0014-2145</t>
  </si>
  <si>
    <t>blue:0015-2128</t>
  </si>
  <si>
    <t>blue:0018-2244</t>
  </si>
  <si>
    <t>blue:0019-2303</t>
  </si>
  <si>
    <t>blue:0022-2372</t>
  </si>
  <si>
    <t>blue:0023-2337</t>
  </si>
  <si>
    <t>blue:0024-2440</t>
  </si>
  <si>
    <t>blue:0026-2571</t>
  </si>
  <si>
    <t>blue:0028-2616</t>
  </si>
  <si>
    <t>blue:0029-2677</t>
  </si>
  <si>
    <t>blue:0030-2635</t>
  </si>
  <si>
    <t>blue:0034-2798</t>
  </si>
  <si>
    <t>blue:0035-2963</t>
  </si>
  <si>
    <t>blue:0037-3016</t>
  </si>
  <si>
    <t>blue:0038-3200</t>
  </si>
  <si>
    <t>blue:0039-3358</t>
  </si>
  <si>
    <t>blue:0040-3582</t>
  </si>
  <si>
    <t>blue:0004-0333</t>
  </si>
  <si>
    <t>blue:0013-1136</t>
  </si>
  <si>
    <t>blue:0015-1448</t>
  </si>
  <si>
    <t>blue:0016-1857</t>
  </si>
  <si>
    <t>blue:0018-2037</t>
  </si>
  <si>
    <t>blue:0019-2085</t>
  </si>
  <si>
    <t>blue:0020-2955</t>
  </si>
  <si>
    <t>blue:0021-3085</t>
  </si>
  <si>
    <t>blue:0022-3182</t>
  </si>
  <si>
    <t>blue:0023-3763</t>
  </si>
  <si>
    <t>blue:0024-3844</t>
  </si>
  <si>
    <t>blue:0001-0303</t>
  </si>
  <si>
    <t>blue:0002-0392</t>
  </si>
  <si>
    <t>blue:0003-0456</t>
  </si>
  <si>
    <t>blue:0005-0573</t>
  </si>
  <si>
    <t>blue:0006-0791</t>
  </si>
  <si>
    <t>blue:0007-0841</t>
  </si>
  <si>
    <t>blue:0010-1104</t>
  </si>
  <si>
    <t>blue:0011-1134</t>
  </si>
  <si>
    <t>blue:0013-1423</t>
  </si>
  <si>
    <t>blue:0014-1476</t>
  </si>
  <si>
    <t>blue:0016-1686</t>
  </si>
  <si>
    <t>blue:0017-1929</t>
  </si>
  <si>
    <t>blue:0018-2039</t>
  </si>
  <si>
    <t>blue:0019-2129</t>
  </si>
  <si>
    <t>blue:0020-2236</t>
  </si>
  <si>
    <t>blue:0021-2330</t>
  </si>
  <si>
    <t>blue:0022-2333</t>
  </si>
  <si>
    <t>blue:0023-2369</t>
  </si>
  <si>
    <t>blue:0024-2629</t>
  </si>
  <si>
    <t>blue:0025-2872</t>
  </si>
  <si>
    <t>blue:0026-2909</t>
  </si>
  <si>
    <t>blue:0027-3391</t>
  </si>
  <si>
    <t>blue:0028-3585</t>
  </si>
  <si>
    <t>blue:0029-3711</t>
  </si>
  <si>
    <t>blue:0017-3803</t>
  </si>
  <si>
    <t>blue:0003-1959</t>
  </si>
  <si>
    <t>blue:0008-3109</t>
  </si>
  <si>
    <t>blue:0004-1099</t>
  </si>
  <si>
    <t>blue:0005-1407</t>
  </si>
  <si>
    <t>blue:0012-1855</t>
  </si>
  <si>
    <t>blue:0003-0389</t>
  </si>
  <si>
    <t>blue:0005-0528</t>
  </si>
  <si>
    <t>blue:0009-1774</t>
  </si>
  <si>
    <t>blue:0001-0393</t>
  </si>
  <si>
    <t>blue:0003-1524</t>
  </si>
  <si>
    <t>blue:0003-1134</t>
  </si>
  <si>
    <t>blue:0003-0906</t>
  </si>
  <si>
    <t>blue:0008-2245</t>
  </si>
  <si>
    <t>blue:0010-2687</t>
  </si>
  <si>
    <t>blue:0005-0778</t>
  </si>
  <si>
    <t>blue:0015-3501</t>
  </si>
  <si>
    <t>blue:0005-1586</t>
  </si>
  <si>
    <t>blue:0001-0706</t>
  </si>
  <si>
    <t>blue:0002-0893</t>
  </si>
  <si>
    <t>blue:0004-0965</t>
  </si>
  <si>
    <t>blue:0005-1587</t>
  </si>
  <si>
    <t>blue:0006-1624</t>
  </si>
  <si>
    <t>blue:0007-1741</t>
  </si>
  <si>
    <t>blue:0008-1917</t>
  </si>
  <si>
    <t>blue:0009-1969</t>
  </si>
  <si>
    <t>blue:0010-2268</t>
  </si>
  <si>
    <t>blue:0011-2448</t>
  </si>
  <si>
    <t>blue:0012-2618</t>
  </si>
  <si>
    <t>blue:0013-2728</t>
  </si>
  <si>
    <t>blue:0014-2795</t>
  </si>
  <si>
    <t>blue:0015-3169</t>
  </si>
  <si>
    <t>blue:0016-3480</t>
  </si>
  <si>
    <t>blue:0001-0607</t>
  </si>
  <si>
    <t>blue:0002-0904</t>
  </si>
  <si>
    <t>blue:0003-0997</t>
  </si>
  <si>
    <t>blue:0004-1418</t>
  </si>
  <si>
    <t>blue:0005-1509</t>
  </si>
  <si>
    <t>blue:0006-1961</t>
  </si>
  <si>
    <t>blue:0007-2076</t>
  </si>
  <si>
    <t>blue:0009-3567</t>
  </si>
  <si>
    <t>blue:0003-0330</t>
  </si>
  <si>
    <t>blue:0004-0490</t>
  </si>
  <si>
    <t>blue:0005-0661</t>
  </si>
  <si>
    <t>blue:0006-0964</t>
  </si>
  <si>
    <t>blue:0007-1165</t>
  </si>
  <si>
    <t>blue:0008-1268</t>
  </si>
  <si>
    <t>blue:0009-1529</t>
  </si>
  <si>
    <t>blue:0010-1645</t>
  </si>
  <si>
    <t>blue:0011-1716</t>
  </si>
  <si>
    <t>blue:0012-1653</t>
  </si>
  <si>
    <t>blue:0013-1801</t>
  </si>
  <si>
    <t>blue:0014-1907</t>
  </si>
  <si>
    <t>blue:0015-1986</t>
  </si>
  <si>
    <t>blue:0016-2414</t>
  </si>
  <si>
    <t>blue:0017-2434</t>
  </si>
  <si>
    <t>blue:0018-2408</t>
  </si>
  <si>
    <t>blue:0020-2687</t>
  </si>
  <si>
    <t>blue:0021-2720</t>
  </si>
  <si>
    <t>blue:0022-2731</t>
  </si>
  <si>
    <t>blue:0023-2873</t>
  </si>
  <si>
    <t>blue:0024-3057</t>
  </si>
  <si>
    <t>blue:0025-3049</t>
  </si>
  <si>
    <t>blue:0026-3036</t>
  </si>
  <si>
    <t>blue:0027-3162</t>
  </si>
  <si>
    <t>blue:0028-3387</t>
  </si>
  <si>
    <t>blue:0029-3539</t>
  </si>
  <si>
    <t>blue:0030-3559</t>
  </si>
  <si>
    <t>blue:0031-3590</t>
  </si>
  <si>
    <t>blue:0032-3790</t>
  </si>
  <si>
    <t>blue:0033-3954</t>
  </si>
  <si>
    <t>blue:0001-0765</t>
  </si>
  <si>
    <t>blue:0003-1284</t>
  </si>
  <si>
    <t>blue:0006-1639</t>
  </si>
  <si>
    <t>blue:0007-2039</t>
  </si>
  <si>
    <t>blue:0008-2132</t>
  </si>
  <si>
    <t>blue:0009-2760</t>
  </si>
  <si>
    <t>blue:0010-2898</t>
  </si>
  <si>
    <t>blue:0011-3712</t>
  </si>
  <si>
    <t>blue:0001-0203</t>
  </si>
  <si>
    <t>blue:0002-0091</t>
  </si>
  <si>
    <t>blue:0003-0451</t>
  </si>
  <si>
    <t>blue:0004-0571</t>
  </si>
  <si>
    <t>blue:0005-0606</t>
  </si>
  <si>
    <t>blue:0006-0573</t>
  </si>
  <si>
    <t>blue:0007-0637</t>
  </si>
  <si>
    <t>blue:0008-0993</t>
  </si>
  <si>
    <t>blue:0009-1065</t>
  </si>
  <si>
    <t>blue:0010-1201</t>
  </si>
  <si>
    <t>blue:0011-1350</t>
  </si>
  <si>
    <t>blue:0012-1516</t>
  </si>
  <si>
    <t>blue:0013-1582</t>
  </si>
  <si>
    <t>blue:0016-1905</t>
  </si>
  <si>
    <t>blue:0017-1994</t>
  </si>
  <si>
    <t>blue:0018-1985</t>
  </si>
  <si>
    <t>blue:0021-2444</t>
  </si>
  <si>
    <t>blue:0022-2577</t>
  </si>
  <si>
    <t>blue:0023-2661</t>
  </si>
  <si>
    <t>blue:0024-2969</t>
  </si>
  <si>
    <t>blue:0025-3083</t>
  </si>
  <si>
    <t>blue:0026-3163</t>
  </si>
  <si>
    <t>blue:0027-3614</t>
  </si>
  <si>
    <t>blue:0028-3603</t>
  </si>
  <si>
    <t>blue:0029-3793</t>
  </si>
  <si>
    <t>blue:0002-0287</t>
  </si>
  <si>
    <t>blue:0007-0696</t>
  </si>
  <si>
    <t>blue:0009-0867</t>
  </si>
  <si>
    <t>blue:0012-1013</t>
  </si>
  <si>
    <t>blue:0014-1353</t>
  </si>
  <si>
    <t>blue:0015-1430</t>
  </si>
  <si>
    <t>blue:0016-1643</t>
  </si>
  <si>
    <t>blue:0017-1674</t>
  </si>
  <si>
    <t>blue:0018-1611</t>
  </si>
  <si>
    <t>blue:0019-1759</t>
  </si>
  <si>
    <t>blue:0020-1980</t>
  </si>
  <si>
    <t>blue:0021-2034</t>
  </si>
  <si>
    <t>blue:0022-2010</t>
  </si>
  <si>
    <t>blue:0023-2051</t>
  </si>
  <si>
    <t>blue:0025-2366</t>
  </si>
  <si>
    <t>blue:0026-2389</t>
  </si>
  <si>
    <t>blue:0027-2365</t>
  </si>
  <si>
    <t>blue:0028-2487</t>
  </si>
  <si>
    <t>blue:0029-2700</t>
  </si>
  <si>
    <t>blue:0030-2844</t>
  </si>
  <si>
    <t>blue:0031-2801</t>
  </si>
  <si>
    <t>blue:0032-3048</t>
  </si>
  <si>
    <t>blue:0033-3058</t>
  </si>
  <si>
    <t>blue:0034-3786</t>
  </si>
  <si>
    <t>blue:0001-0284</t>
  </si>
  <si>
    <t>blue:0004-0323</t>
  </si>
  <si>
    <t>blue:0005-0743</t>
  </si>
  <si>
    <t>blue:0007-0738</t>
  </si>
  <si>
    <t>blue:0008-0863</t>
  </si>
  <si>
    <t>blue:0009-0930</t>
  </si>
  <si>
    <t>blue:0010-0855</t>
  </si>
  <si>
    <t>blue:0011-1230</t>
  </si>
  <si>
    <t>blue:0012-1282</t>
  </si>
  <si>
    <t>blue:0013-1174</t>
  </si>
  <si>
    <t>blue:0014-1379</t>
  </si>
  <si>
    <t>blue:0015-1662</t>
  </si>
  <si>
    <t>blue:0016-1637</t>
  </si>
  <si>
    <t>blue:0017-1621</t>
  </si>
  <si>
    <t>blue:0018-1839</t>
  </si>
  <si>
    <t>blue:0019-2041</t>
  </si>
  <si>
    <t>blue:0020-2155</t>
  </si>
  <si>
    <t>blue:0021-2367</t>
  </si>
  <si>
    <t>blue:0022-2451</t>
  </si>
  <si>
    <t>blue:0024-2577</t>
  </si>
  <si>
    <t>blue:0026-2638</t>
  </si>
  <si>
    <t>blue:0030-2839</t>
  </si>
  <si>
    <t>blue:0031-3006</t>
  </si>
  <si>
    <t>blue:0032-3037</t>
  </si>
  <si>
    <t>blue:0033-3207</t>
  </si>
  <si>
    <t>blue:0034-3145</t>
  </si>
  <si>
    <t>blue:0036-3263</t>
  </si>
  <si>
    <t>blue:0037-3338</t>
  </si>
  <si>
    <t>blue:0038-3332</t>
  </si>
  <si>
    <t>blue:0040-3513</t>
  </si>
  <si>
    <t>blue:0046-3759</t>
  </si>
  <si>
    <t>blue:0048-3811</t>
  </si>
  <si>
    <t>blue:0049-3883</t>
  </si>
  <si>
    <t>blue:0002-0340</t>
  </si>
  <si>
    <t>blue:0003-0975</t>
  </si>
  <si>
    <t>blue:0004-1386</t>
  </si>
  <si>
    <t>blue:0005-1546</t>
  </si>
  <si>
    <t>blue:0006-1545</t>
  </si>
  <si>
    <t>blue:0010-1746</t>
  </si>
  <si>
    <t>blue:0013-1787</t>
  </si>
  <si>
    <t>blue:0014-2134</t>
  </si>
  <si>
    <t>blue:0016-2226</t>
  </si>
  <si>
    <t>blue:0019-2816</t>
  </si>
  <si>
    <t>blue:0020-3102</t>
  </si>
  <si>
    <t>blue:0021-3588</t>
  </si>
  <si>
    <t>blue:0022-3756</t>
  </si>
  <si>
    <t>blue:0001-0448</t>
  </si>
  <si>
    <t>blue:0002-0498</t>
  </si>
  <si>
    <t>blue:0003-1064</t>
  </si>
  <si>
    <t>blue:0004-1262</t>
  </si>
  <si>
    <t>blue:0005-1301</t>
  </si>
  <si>
    <t>blue:0006-1411</t>
  </si>
  <si>
    <t>blue:0007-1459</t>
  </si>
  <si>
    <t>blue:0008-1576</t>
  </si>
  <si>
    <t>blue:0009-1723</t>
  </si>
  <si>
    <t>blue:0011-1891</t>
  </si>
  <si>
    <t>blue:0012-2012</t>
  </si>
  <si>
    <t>blue:0014-2313</t>
  </si>
  <si>
    <t>blue:0015-2392</t>
  </si>
  <si>
    <t>blue:0016-2441</t>
  </si>
  <si>
    <t>blue:0017-2488</t>
  </si>
  <si>
    <t>blue:0018-2440</t>
  </si>
  <si>
    <t>blue:0019-2598</t>
  </si>
  <si>
    <t>blue:0020-2694</t>
  </si>
  <si>
    <t>blue:0021-2792</t>
  </si>
  <si>
    <t>blue:0022-2922</t>
  </si>
  <si>
    <t>blue:0023-3008</t>
  </si>
  <si>
    <t>blue:0024-3239</t>
  </si>
  <si>
    <t>blue:0025-3629</t>
  </si>
  <si>
    <t>blue:0001-0146</t>
  </si>
  <si>
    <t>blue:0007-0904</t>
  </si>
  <si>
    <t>blue:0008-0929</t>
  </si>
  <si>
    <t>blue:0009-0870</t>
  </si>
  <si>
    <t>blue:0011-1271</t>
  </si>
  <si>
    <t>blue:0012-1596</t>
  </si>
  <si>
    <t>blue:0013-1845</t>
  </si>
  <si>
    <t>blue:0017-2473</t>
  </si>
  <si>
    <t>blue:0018-2530</t>
  </si>
  <si>
    <t>blue:0019-2940</t>
  </si>
  <si>
    <t>blue:0020-3016</t>
  </si>
  <si>
    <t>blue:0021-3049</t>
  </si>
  <si>
    <t>blue:0022-3047</t>
  </si>
  <si>
    <t>blue:0023-3093</t>
  </si>
  <si>
    <t>blue:0028-3368</t>
  </si>
  <si>
    <t>blue:0029-3545</t>
  </si>
  <si>
    <t>blue:0030-3642</t>
  </si>
  <si>
    <t>blue:0031-3602</t>
  </si>
  <si>
    <t>blue:0001-0793</t>
  </si>
  <si>
    <t>blue:0002-0913</t>
  </si>
  <si>
    <t>blue:0003-1028</t>
  </si>
  <si>
    <t>blue:0004-1225</t>
  </si>
  <si>
    <t>blue:0005-1563</t>
  </si>
  <si>
    <t>blue:0006-1888</t>
  </si>
  <si>
    <t>blue:0007-1907</t>
  </si>
  <si>
    <t>blue:0008-1884</t>
  </si>
  <si>
    <t>blue:0009-2048</t>
  </si>
  <si>
    <t>blue:0010-2208</t>
  </si>
  <si>
    <t>blue:0011-2284</t>
  </si>
  <si>
    <t>blue:0012-2341</t>
  </si>
  <si>
    <t>blue:0013-2411</t>
  </si>
  <si>
    <t>blue:0014-2551</t>
  </si>
  <si>
    <t>blue:0015-2740</t>
  </si>
  <si>
    <t>blue:0016-2792</t>
  </si>
  <si>
    <t>blue:0017-2834</t>
  </si>
  <si>
    <t>blue:0018-2791</t>
  </si>
  <si>
    <t>blue:0020-2942</t>
  </si>
  <si>
    <t>blue:0021-3244</t>
  </si>
  <si>
    <t>blue:0022-3317</t>
  </si>
  <si>
    <t>blue:0023-3289</t>
  </si>
  <si>
    <t>blue:0024-3509</t>
  </si>
  <si>
    <t>blue:0025-3515</t>
  </si>
  <si>
    <t>blue:0028-3632</t>
  </si>
  <si>
    <t>blue:0030-3842</t>
  </si>
  <si>
    <t>blue:0001-0657</t>
  </si>
  <si>
    <t>blue:0002-1631</t>
  </si>
  <si>
    <t>blue:0003-1774</t>
  </si>
  <si>
    <t>blue:0004-2389</t>
  </si>
  <si>
    <t>blue:0005-2457</t>
  </si>
  <si>
    <t>blue:0006-2648</t>
  </si>
  <si>
    <t>blue:0007-2887</t>
  </si>
  <si>
    <t>blue:0010-2330</t>
  </si>
  <si>
    <t>blue:0011-2474</t>
  </si>
  <si>
    <t>blue:0001-0205</t>
  </si>
  <si>
    <t>blue:0003-0925</t>
  </si>
  <si>
    <t>blue:0006-1755</t>
  </si>
  <si>
    <t>blue:0001-0290</t>
  </si>
  <si>
    <t>blue:0002-0581</t>
  </si>
  <si>
    <t>blue:0005-0688</t>
  </si>
  <si>
    <t>blue:0007-1127</t>
  </si>
  <si>
    <t>blue:0009-1612</t>
  </si>
  <si>
    <t>blue:0011-1960</t>
  </si>
  <si>
    <t>blue:0015-2573</t>
  </si>
  <si>
    <t>blue:0018-2826</t>
  </si>
  <si>
    <t>blue:0003-0883</t>
  </si>
  <si>
    <t>blue:0013-3290</t>
  </si>
  <si>
    <t>blue:0014-3326</t>
  </si>
  <si>
    <t>blue:0005-1153</t>
  </si>
  <si>
    <t>blue:0013-2509</t>
  </si>
  <si>
    <t>blue:0001-0381</t>
  </si>
  <si>
    <t>blue:0007-1651</t>
  </si>
  <si>
    <t>blue:0008-1869</t>
  </si>
  <si>
    <t>blue:0003-0912</t>
  </si>
  <si>
    <t>blue:0004-1747</t>
  </si>
  <si>
    <t>blue:0001-0292</t>
  </si>
  <si>
    <t>blue:0009-1710</t>
  </si>
  <si>
    <t>blue:0003-0854</t>
  </si>
  <si>
    <t>blue:0006-1188</t>
  </si>
  <si>
    <t>blue:0009-1448</t>
  </si>
  <si>
    <t>blue:0014-2079</t>
  </si>
  <si>
    <t>blue:0015-2118</t>
  </si>
  <si>
    <t>blue:0003-0349</t>
  </si>
  <si>
    <t>blue:0009-1114</t>
  </si>
  <si>
    <t>blue:0018-2956</t>
  </si>
  <si>
    <t>blue:0001-0215</t>
  </si>
  <si>
    <t>blue:0002-0242</t>
  </si>
  <si>
    <t>blue:0004-0501</t>
  </si>
  <si>
    <t>blue:0005-0531</t>
  </si>
  <si>
    <t>blue:0006-0790</t>
  </si>
  <si>
    <t>blue:0007-0868</t>
  </si>
  <si>
    <t>blue:0008-0921</t>
  </si>
  <si>
    <t>blue:0009-0940</t>
  </si>
  <si>
    <t>blue:0011-1014</t>
  </si>
  <si>
    <t>blue:0012-1129</t>
  </si>
  <si>
    <t>blue:0014-1330</t>
  </si>
  <si>
    <t>blue:0015-1390</t>
  </si>
  <si>
    <t>blue:0017-1442</t>
  </si>
  <si>
    <t>blue:0019-1633</t>
  </si>
  <si>
    <t>blue:0021-1739</t>
  </si>
  <si>
    <t>blue:0022-1756</t>
  </si>
  <si>
    <t>blue:0024-1936</t>
  </si>
  <si>
    <t>blue:0025-1961</t>
  </si>
  <si>
    <t>blue:0027-1969</t>
  </si>
  <si>
    <t>blue:0028-2245</t>
  </si>
  <si>
    <t>blue:0032-2360</t>
  </si>
  <si>
    <t>blue:0034-2617</t>
  </si>
  <si>
    <t>blue:0035-2605</t>
  </si>
  <si>
    <t>blue:0036-2879</t>
  </si>
  <si>
    <t>blue:0037-2962</t>
  </si>
  <si>
    <t>blue:0038-3361</t>
  </si>
  <si>
    <t>blue:0039-3591</t>
  </si>
  <si>
    <t>blue:0040-3833</t>
  </si>
  <si>
    <t>blue:0001-0171</t>
  </si>
  <si>
    <t>blue:0003-0465</t>
  </si>
  <si>
    <t>blue:0008-1557</t>
  </si>
  <si>
    <t>blue:0009-1744</t>
  </si>
  <si>
    <t>blue:0010-1804</t>
  </si>
  <si>
    <t>blue:0011-1926</t>
  </si>
  <si>
    <t>blue:0012-1897</t>
  </si>
  <si>
    <t>blue:0013-2028</t>
  </si>
  <si>
    <t>blue:0014-2142</t>
  </si>
  <si>
    <t>blue:0015-2260</t>
  </si>
  <si>
    <t>blue:0016-2354</t>
  </si>
  <si>
    <t>blue:0017-2504</t>
  </si>
  <si>
    <t>blue:0018-2557</t>
  </si>
  <si>
    <t>blue:0020-2683</t>
  </si>
  <si>
    <t>blue:0021-2715</t>
  </si>
  <si>
    <t>blue:0022-3000</t>
  </si>
  <si>
    <t>blue:0023-2991</t>
  </si>
  <si>
    <t>blue:0024-3104</t>
  </si>
  <si>
    <t>blue:0025-3258</t>
  </si>
  <si>
    <t>blue:0028-3457</t>
  </si>
  <si>
    <t>blue:0033-3705</t>
  </si>
  <si>
    <t>blue:0034-3681</t>
  </si>
  <si>
    <t>blue:0001-1192</t>
  </si>
  <si>
    <t>blue:0003-1583</t>
  </si>
  <si>
    <t>blue:0004-1729</t>
  </si>
  <si>
    <t>blue:0006-1857</t>
  </si>
  <si>
    <t>blue:0007-1903</t>
  </si>
  <si>
    <t>blue:0008-1891</t>
  </si>
  <si>
    <t>blue:0009-2055</t>
  </si>
  <si>
    <t>blue:0010-2289</t>
  </si>
  <si>
    <t>blue:0011-2274</t>
  </si>
  <si>
    <t>blue:0012-2355</t>
  </si>
  <si>
    <t>blue:0013-2487</t>
  </si>
  <si>
    <t>blue:0014-2601</t>
  </si>
  <si>
    <t>blue:0017-2885</t>
  </si>
  <si>
    <t>blue:0001-1332</t>
  </si>
  <si>
    <t>blue:0003-1433</t>
  </si>
  <si>
    <t>blue:0004-1499</t>
  </si>
  <si>
    <t>blue:0005-1515</t>
  </si>
  <si>
    <t>blue:0006-1648</t>
  </si>
  <si>
    <t>blue:0008-1922</t>
  </si>
  <si>
    <t>blue:0009-1842</t>
  </si>
  <si>
    <t>blue:0013-2025</t>
  </si>
  <si>
    <t>blue:0014-2111</t>
  </si>
  <si>
    <t>blue:0015-2149</t>
  </si>
  <si>
    <t>blue:0016-2191</t>
  </si>
  <si>
    <t>blue:0017-2274</t>
  </si>
  <si>
    <t>blue:0018-2529</t>
  </si>
  <si>
    <t>blue:0019-2577</t>
  </si>
  <si>
    <t>blue:0020-2618</t>
  </si>
  <si>
    <t>blue:0021-2648</t>
  </si>
  <si>
    <t>blue:0022-2812</t>
  </si>
  <si>
    <t>blue:0023-3090</t>
  </si>
  <si>
    <t>blue:0002-0945</t>
  </si>
  <si>
    <t>blue:0003-0953</t>
  </si>
  <si>
    <t>blue:0004-1427</t>
  </si>
  <si>
    <t>blue:0006-2061</t>
  </si>
  <si>
    <t>blue:0007-1991</t>
  </si>
  <si>
    <t>blue:0009-2035</t>
  </si>
  <si>
    <t>blue:0010-2308</t>
  </si>
  <si>
    <t>blue:0011-2920</t>
  </si>
  <si>
    <t>blue:0012-3457</t>
  </si>
  <si>
    <t>blue:0013-3639</t>
  </si>
  <si>
    <t>blue:0014-3857</t>
  </si>
  <si>
    <t>blue:0001-0305</t>
  </si>
  <si>
    <t>blue:0002-0320</t>
  </si>
  <si>
    <t>blue:0006-0520</t>
  </si>
  <si>
    <t>blue:0007-0614</t>
  </si>
  <si>
    <t>blue:0011-0987</t>
  </si>
  <si>
    <t>blue:0014-1193</t>
  </si>
  <si>
    <t>blue:0015-1211</t>
  </si>
  <si>
    <t>blue:0016-1202</t>
  </si>
  <si>
    <t>blue:0020-1541</t>
  </si>
  <si>
    <t>blue:0021-1594</t>
  </si>
  <si>
    <t>blue:0023-1861</t>
  </si>
  <si>
    <t>blue:0024-1917</t>
  </si>
  <si>
    <t>blue:0025-1952</t>
  </si>
  <si>
    <t>blue:0026-1910</t>
  </si>
  <si>
    <t>blue:0029-2325</t>
  </si>
  <si>
    <t>blue:0030-2445</t>
  </si>
  <si>
    <t>blue:0031-2543</t>
  </si>
  <si>
    <t>blue:0033-2665</t>
  </si>
  <si>
    <t>blue:0034-2636</t>
  </si>
  <si>
    <t>blue:0035-2514</t>
  </si>
  <si>
    <t>blue:0036-2985</t>
  </si>
  <si>
    <t>blue:0037-3198</t>
  </si>
  <si>
    <t>blue:0002-0390</t>
  </si>
  <si>
    <t>blue:0003-0435</t>
  </si>
  <si>
    <t>blue:0005-0694</t>
  </si>
  <si>
    <t>blue:0006-0898</t>
  </si>
  <si>
    <t>blue:0007-0934</t>
  </si>
  <si>
    <t>blue:0008-1142</t>
  </si>
  <si>
    <t>blue:0009-1164</t>
  </si>
  <si>
    <t>blue:0010-1169</t>
  </si>
  <si>
    <t>blue:0011-1266</t>
  </si>
  <si>
    <t>blue:0013-1397</t>
  </si>
  <si>
    <t>blue:0016-1626</t>
  </si>
  <si>
    <t>blue:0018-1636</t>
  </si>
  <si>
    <t>blue:0019-1639</t>
  </si>
  <si>
    <t>blue:0020-1741</t>
  </si>
  <si>
    <t>blue:0022-1987</t>
  </si>
  <si>
    <t>blue:0023-2071</t>
  </si>
  <si>
    <t>blue:0024-2410</t>
  </si>
  <si>
    <t>blue:0025-2351</t>
  </si>
  <si>
    <t>blue:0026-2477</t>
  </si>
  <si>
    <t>blue:0027-2450</t>
  </si>
  <si>
    <t>blue:0028-2645</t>
  </si>
  <si>
    <t>blue:0032-3344</t>
  </si>
  <si>
    <t>blue:0033-3530</t>
  </si>
  <si>
    <t>blue:0034-3794</t>
  </si>
  <si>
    <t>blue:0001-0395</t>
  </si>
  <si>
    <t>blue:0002-0506</t>
  </si>
  <si>
    <t>blue:0003-0639</t>
  </si>
  <si>
    <t>blue:0004-0960</t>
  </si>
  <si>
    <t>blue:0007-1187</t>
  </si>
  <si>
    <t>blue:0009-1484</t>
  </si>
  <si>
    <t>blue:0011-1691</t>
  </si>
  <si>
    <t>blue:0012-1772</t>
  </si>
  <si>
    <t>blue:0013-1779</t>
  </si>
  <si>
    <t>blue:0014-1901</t>
  </si>
  <si>
    <t>blue:0015-1912</t>
  </si>
  <si>
    <t>blue:0016-2025</t>
  </si>
  <si>
    <t>blue:0017-2185</t>
  </si>
  <si>
    <t>blue:0018-2240</t>
  </si>
  <si>
    <t>blue:0019-2354</t>
  </si>
  <si>
    <t>blue:0021-2588</t>
  </si>
  <si>
    <t>blue:0022-2652</t>
  </si>
  <si>
    <t>blue:0023-2720</t>
  </si>
  <si>
    <t>blue:0024-2693</t>
  </si>
  <si>
    <t>blue:0025-2886</t>
  </si>
  <si>
    <t>blue:0026-3102</t>
  </si>
  <si>
    <t>blue:0027-3264</t>
  </si>
  <si>
    <t>blue:0029-3292</t>
  </si>
  <si>
    <t>blue:0030-3520</t>
  </si>
  <si>
    <t>blue:0031-3565</t>
  </si>
  <si>
    <t>blue:0032-3655</t>
  </si>
  <si>
    <t>blue:0001-0608</t>
  </si>
  <si>
    <t>blue:0002-0673</t>
  </si>
  <si>
    <t>blue:0003-1024</t>
  </si>
  <si>
    <t>blue:0004-1229</t>
  </si>
  <si>
    <t>blue:0005-1247</t>
  </si>
  <si>
    <t>blue:0006-1304</t>
  </si>
  <si>
    <t>blue:0007-1516</t>
  </si>
  <si>
    <t>blue:0008-1636</t>
  </si>
  <si>
    <t>blue:0009-1717</t>
  </si>
  <si>
    <t>blue:0010-1811</t>
  </si>
  <si>
    <t>blue:0011-1863</t>
  </si>
  <si>
    <t>blue:0012-1888</t>
  </si>
  <si>
    <t>blue:0013-1892</t>
  </si>
  <si>
    <t>blue:0016-2132</t>
  </si>
  <si>
    <t>blue:0019-2407</t>
  </si>
  <si>
    <t>blue:0020-2459</t>
  </si>
  <si>
    <t>blue:0023-2639</t>
  </si>
  <si>
    <t>blue:0024-2672</t>
  </si>
  <si>
    <t>blue:0025-2746</t>
  </si>
  <si>
    <t>blue:0026-2834</t>
  </si>
  <si>
    <t>blue:0027-2932</t>
  </si>
  <si>
    <t>blue:0029-3167</t>
  </si>
  <si>
    <t>blue:0030-3225</t>
  </si>
  <si>
    <t>blue:0031-3130</t>
  </si>
  <si>
    <t>blue:0032-3195</t>
  </si>
  <si>
    <t>blue:0033-3471</t>
  </si>
  <si>
    <t>blue:0034-3543</t>
  </si>
  <si>
    <t>blue:0001-1201</t>
  </si>
  <si>
    <t>blue:0002-1383</t>
  </si>
  <si>
    <t>blue:0003-1562</t>
  </si>
  <si>
    <t>blue:0005-1835</t>
  </si>
  <si>
    <t>blue:0001-1251</t>
  </si>
  <si>
    <t>blue:0002-1531</t>
  </si>
  <si>
    <t>blue:0003-1917</t>
  </si>
  <si>
    <t>blue:0004-2016</t>
  </si>
  <si>
    <t>blue:0005-2094</t>
  </si>
  <si>
    <t>blue:0007-2410</t>
  </si>
  <si>
    <t>blue:0008-2489</t>
  </si>
  <si>
    <t>blue:0009-2604</t>
  </si>
  <si>
    <t>blue:0010-2671</t>
  </si>
  <si>
    <t>blue:0011-2983</t>
  </si>
  <si>
    <t>blue:0012-3337</t>
  </si>
  <si>
    <t>blue:0001-0289</t>
  </si>
  <si>
    <t>blue:0003-0583</t>
  </si>
  <si>
    <t>blue:0004-0663</t>
  </si>
  <si>
    <t>blue:0005-0700</t>
  </si>
  <si>
    <t>blue:0006-0805</t>
  </si>
  <si>
    <t>blue:0007-1323</t>
  </si>
  <si>
    <t>blue:0008-1493</t>
  </si>
  <si>
    <t>blue:0009-1636</t>
  </si>
  <si>
    <t>blue:0011-1888</t>
  </si>
  <si>
    <t>blue:0013-2169</t>
  </si>
  <si>
    <t>blue:0014-2257</t>
  </si>
  <si>
    <t>blue:0015-2297</t>
  </si>
  <si>
    <t>blue:0017-2706</t>
  </si>
  <si>
    <t>blue:0018-2670</t>
  </si>
  <si>
    <t>blue:0019-2579</t>
  </si>
  <si>
    <t>blue:0020-3184</t>
  </si>
  <si>
    <t>blue:0021-3274</t>
  </si>
  <si>
    <t>blue:0022-3335</t>
  </si>
  <si>
    <t>blue:0024-3525</t>
  </si>
  <si>
    <t>blue:0004-1122</t>
  </si>
  <si>
    <t>blue:0008-2348</t>
  </si>
  <si>
    <t>blue:0002-0351</t>
  </si>
  <si>
    <t>blue:0001-0469</t>
  </si>
  <si>
    <t>blue:0013-3706</t>
  </si>
  <si>
    <t>blue:0014-3579</t>
  </si>
  <si>
    <t>blue:0015-3698</t>
  </si>
  <si>
    <t>blue:0001-0302</t>
  </si>
  <si>
    <t>blue:0002-0244</t>
  </si>
  <si>
    <t>blue:0006-0827</t>
  </si>
  <si>
    <t>blue:0008-1288</t>
  </si>
  <si>
    <t>blue:0009-1323</t>
  </si>
  <si>
    <t>blue:0011-1801</t>
  </si>
  <si>
    <t>blue:0017-3155</t>
  </si>
  <si>
    <t>blue:0004-1023</t>
  </si>
  <si>
    <t>blue:0009-2511</t>
  </si>
  <si>
    <t>blue:0003-1547</t>
  </si>
  <si>
    <t>blue:0001-0301</t>
  </si>
  <si>
    <t>blue:0002-0470</t>
  </si>
  <si>
    <t>blue:0004-1242</t>
  </si>
  <si>
    <t>blue:0007-1988</t>
  </si>
  <si>
    <t>blue:0009-2162</t>
  </si>
  <si>
    <t>blue:0006-1038</t>
  </si>
  <si>
    <t>blue:0008-1254</t>
  </si>
  <si>
    <t>blue:0010-1660</t>
  </si>
  <si>
    <t>blue:0016-2321</t>
  </si>
  <si>
    <t>blue:0003-0724</t>
  </si>
  <si>
    <t>blue:0008-1371</t>
  </si>
  <si>
    <t>blue:0010-1675</t>
  </si>
  <si>
    <t>blue:0015-2170</t>
  </si>
  <si>
    <t>blue:0021-2947</t>
  </si>
  <si>
    <t>blue:0003-0596</t>
  </si>
  <si>
    <t>blue:0005-1082</t>
  </si>
  <si>
    <t>blue:0001-0862</t>
  </si>
  <si>
    <t>blue:0002-1044</t>
  </si>
  <si>
    <t>blue:0003-0998</t>
  </si>
  <si>
    <t>blue:0004-1209</t>
  </si>
  <si>
    <t>blue:0005-1279</t>
  </si>
  <si>
    <t>blue:0006-1302</t>
  </si>
  <si>
    <t>blue:0007-1473</t>
  </si>
  <si>
    <t>blue:0009-1768</t>
  </si>
  <si>
    <t>blue:0010-1847</t>
  </si>
  <si>
    <t>blue:0011-2073</t>
  </si>
  <si>
    <t>blue:0012-1973</t>
  </si>
  <si>
    <t>blue:0013-2273</t>
  </si>
  <si>
    <t>blue:0014-3219</t>
  </si>
  <si>
    <t>blue:0002-0689</t>
  </si>
  <si>
    <t>blue:0003-0698</t>
  </si>
  <si>
    <t>blue:0004-0971</t>
  </si>
  <si>
    <t>blue:0005-0911</t>
  </si>
  <si>
    <t>blue:0007-1517</t>
  </si>
  <si>
    <t>blue:0008-1507</t>
  </si>
  <si>
    <t>blue:0009-1556</t>
  </si>
  <si>
    <t>blue:0010-1868</t>
  </si>
  <si>
    <t>blue:0011-1814</t>
  </si>
  <si>
    <t>blue:0012-1847</t>
  </si>
  <si>
    <t>blue:0014-2228</t>
  </si>
  <si>
    <t>blue:0015-2101</t>
  </si>
  <si>
    <t>blue:0016-2233</t>
  </si>
  <si>
    <t>blue:0017-2204</t>
  </si>
  <si>
    <t>blue:0018-2425</t>
  </si>
  <si>
    <t>blue:0019-2619</t>
  </si>
  <si>
    <t>blue:0020-2707</t>
  </si>
  <si>
    <t>blue:0023-2969</t>
  </si>
  <si>
    <t>blue:0024-3122</t>
  </si>
  <si>
    <t>blue:0025-3271</t>
  </si>
  <si>
    <t>blue:0026-3251</t>
  </si>
  <si>
    <t>blue:0029-3537</t>
  </si>
  <si>
    <t>blue:0030-3578</t>
  </si>
  <si>
    <t>blue:0031-3678</t>
  </si>
  <si>
    <t>blue:0004-0912</t>
  </si>
  <si>
    <t>blue:0005-1078</t>
  </si>
  <si>
    <t>blue:0008-1324</t>
  </si>
  <si>
    <t>blue:0015-1890</t>
  </si>
  <si>
    <t>blue:0017-1869</t>
  </si>
  <si>
    <t>blue:0018-2182</t>
  </si>
  <si>
    <t>blue:0019-2183</t>
  </si>
  <si>
    <t>blue:0022-2872</t>
  </si>
  <si>
    <t>blue:0023-2822</t>
  </si>
  <si>
    <t>blue:0024-2914</t>
  </si>
  <si>
    <t>blue:0028-3437</t>
  </si>
  <si>
    <t>blue:0001-0746</t>
  </si>
  <si>
    <t>blue:0002-1095</t>
  </si>
  <si>
    <t>blue:0003-1166</t>
  </si>
  <si>
    <t>blue:0004-1401</t>
  </si>
  <si>
    <t>blue:0005-2369</t>
  </si>
  <si>
    <t>blue:0006-2765</t>
  </si>
  <si>
    <t>blue:0007-2805</t>
  </si>
  <si>
    <t>blue:0008-3507</t>
  </si>
  <si>
    <t>blue:0003-0317</t>
  </si>
  <si>
    <t>blue:0004-0435</t>
  </si>
  <si>
    <t>blue:0006-0544</t>
  </si>
  <si>
    <t>blue:0007-0602</t>
  </si>
  <si>
    <t>blue:0008-0693</t>
  </si>
  <si>
    <t>blue:0009-0716</t>
  </si>
  <si>
    <t>blue:0011-0986</t>
  </si>
  <si>
    <t>blue:0012-1007</t>
  </si>
  <si>
    <t>blue:0013-1004</t>
  </si>
  <si>
    <t>blue:0014-1130</t>
  </si>
  <si>
    <t>blue:0015-1210</t>
  </si>
  <si>
    <t>blue:0016-1308</t>
  </si>
  <si>
    <t>blue:0017-1358</t>
  </si>
  <si>
    <t>blue:0019-1468</t>
  </si>
  <si>
    <t>blue:0020-1504</t>
  </si>
  <si>
    <t>blue:0021-1673</t>
  </si>
  <si>
    <t>blue:0022-1744</t>
  </si>
  <si>
    <t>blue:0023-1786</t>
  </si>
  <si>
    <t>blue:0024-1809</t>
  </si>
  <si>
    <t>blue:0025-1915</t>
  </si>
  <si>
    <t>blue:0026-1917</t>
  </si>
  <si>
    <t>blue:0027-2097</t>
  </si>
  <si>
    <t>blue:0028-2014</t>
  </si>
  <si>
    <t>blue:0029-2161</t>
  </si>
  <si>
    <t>blue:0030-2250</t>
  </si>
  <si>
    <t>blue:0031-2263</t>
  </si>
  <si>
    <t>blue:0032-2331</t>
  </si>
  <si>
    <t>blue:0033-2486</t>
  </si>
  <si>
    <t>blue:0034-2488</t>
  </si>
  <si>
    <t>blue:0035-2482</t>
  </si>
  <si>
    <t>blue:0036-2709</t>
  </si>
  <si>
    <t>blue:0039-2834</t>
  </si>
  <si>
    <t>blue:0042-3375</t>
  </si>
  <si>
    <t>blue:0043-3570</t>
  </si>
  <si>
    <t>blue:0001-0338</t>
  </si>
  <si>
    <t>blue:0002-0588</t>
  </si>
  <si>
    <t>blue:0003-0625</t>
  </si>
  <si>
    <t>blue:0004-1685</t>
  </si>
  <si>
    <t>blue:0005-2808</t>
  </si>
  <si>
    <t>blue:0006-2817</t>
  </si>
  <si>
    <t>blue:0007-3054</t>
  </si>
  <si>
    <t>blue:0008-3173</t>
  </si>
  <si>
    <t>blue:0009-3471</t>
  </si>
  <si>
    <t>blue:0010-3742</t>
  </si>
  <si>
    <t>blue:0001-1432</t>
  </si>
  <si>
    <t>blue:0002-1966</t>
  </si>
  <si>
    <t>blue:0003-2390</t>
  </si>
  <si>
    <t>blue:0004-2402</t>
  </si>
  <si>
    <t>blue:0005-2492</t>
  </si>
  <si>
    <t>blue:0007-2554</t>
  </si>
  <si>
    <t>blue:0008-2653</t>
  </si>
  <si>
    <t>blue:0001-0691</t>
  </si>
  <si>
    <t>blue:0002-0744</t>
  </si>
  <si>
    <t>blue:0003-0897</t>
  </si>
  <si>
    <t>blue:0005-1611</t>
  </si>
  <si>
    <t>blue:0006-2345</t>
  </si>
  <si>
    <t>blue:0007-2654</t>
  </si>
  <si>
    <t>blue:0008-2803</t>
  </si>
  <si>
    <t>blue:0009-2993</t>
  </si>
  <si>
    <t>blue:0002-0349</t>
  </si>
  <si>
    <t>blue:0003-0432</t>
  </si>
  <si>
    <t>blue:0005-0625</t>
  </si>
  <si>
    <t>blue:0006-0829</t>
  </si>
  <si>
    <t>blue:0007-0898</t>
  </si>
  <si>
    <t>blue:0008-0859</t>
  </si>
  <si>
    <t>blue:0009-1212</t>
  </si>
  <si>
    <t>blue:0010-1431</t>
  </si>
  <si>
    <t>blue:0011-1460</t>
  </si>
  <si>
    <t>blue:0012-1399</t>
  </si>
  <si>
    <t>blue:0013-1711</t>
  </si>
  <si>
    <t>blue:0014-1807</t>
  </si>
  <si>
    <t>blue:0015-1813</t>
  </si>
  <si>
    <t>blue:0016-1861</t>
  </si>
  <si>
    <t>blue:0017-1901</t>
  </si>
  <si>
    <t>blue:0018-1893</t>
  </si>
  <si>
    <t>blue:0020-2340</t>
  </si>
  <si>
    <t>blue:0021-2305</t>
  </si>
  <si>
    <t>blue:0022-2454</t>
  </si>
  <si>
    <t>blue:0023-2515</t>
  </si>
  <si>
    <t>blue:0025-2591</t>
  </si>
  <si>
    <t>blue:0026-2907</t>
  </si>
  <si>
    <t>blue:0027-3042</t>
  </si>
  <si>
    <t>blue:0029-3150</t>
  </si>
  <si>
    <t>blue:0030-3174</t>
  </si>
  <si>
    <t>blue:0031-3141</t>
  </si>
  <si>
    <t>blue:0032-3335</t>
  </si>
  <si>
    <t>blue:0033-3292</t>
  </si>
  <si>
    <t>blue:0034-3534</t>
  </si>
  <si>
    <t>blue:0001-0880</t>
  </si>
  <si>
    <t>blue:0002-1163</t>
  </si>
  <si>
    <t>blue:0003-1223</t>
  </si>
  <si>
    <t>blue:0004-1308</t>
  </si>
  <si>
    <t>blue:0005-1329</t>
  </si>
  <si>
    <t>blue:0008-1814</t>
  </si>
  <si>
    <t>blue:0009-1832</t>
  </si>
  <si>
    <t>blue:0010-1890</t>
  </si>
  <si>
    <t>blue:0011-1963</t>
  </si>
  <si>
    <t>blue:0012-2209</t>
  </si>
  <si>
    <t>blue:0013-2415</t>
  </si>
  <si>
    <t>blue:0014-2519</t>
  </si>
  <si>
    <t>blue:0015-2694</t>
  </si>
  <si>
    <t>blue:0016-3216</t>
  </si>
  <si>
    <t>blue:0003-1037</t>
  </si>
  <si>
    <t>blue:0004-1084</t>
  </si>
  <si>
    <t>blue:0005-1378</t>
  </si>
  <si>
    <t>blue:0006-1552</t>
  </si>
  <si>
    <t>blue:0007-1627</t>
  </si>
  <si>
    <t>blue:0008-1681</t>
  </si>
  <si>
    <t>blue:0009-1706</t>
  </si>
  <si>
    <t>blue:0010-1801</t>
  </si>
  <si>
    <t>blue:0011-1743</t>
  </si>
  <si>
    <t>blue:0012-2262</t>
  </si>
  <si>
    <t>blue:0013-2365</t>
  </si>
  <si>
    <t>blue:0015-2606</t>
  </si>
  <si>
    <t>blue:0016-2746</t>
  </si>
  <si>
    <t>blue:0021-3822</t>
  </si>
  <si>
    <t>blue:0022-3870</t>
  </si>
  <si>
    <t>blue:0003-0685</t>
  </si>
  <si>
    <t>blue:0005-0950</t>
  </si>
  <si>
    <t>blue:0006-0946</t>
  </si>
  <si>
    <t>blue:0007-0987</t>
  </si>
  <si>
    <t>blue:0008-1057</t>
  </si>
  <si>
    <t>blue:0009-1079</t>
  </si>
  <si>
    <t>blue:0010-1292</t>
  </si>
  <si>
    <t>blue:0011-1320</t>
  </si>
  <si>
    <t>blue:0013-1415</t>
  </si>
  <si>
    <t>blue:0014-1419</t>
  </si>
  <si>
    <t>blue:0015-1663</t>
  </si>
  <si>
    <t>blue:0016-1741</t>
  </si>
  <si>
    <t>blue:0017-1654</t>
  </si>
  <si>
    <t>blue:0018-1684</t>
  </si>
  <si>
    <t>blue:0019-1739</t>
  </si>
  <si>
    <t>blue:0020-1848</t>
  </si>
  <si>
    <t>blue:0021-1909</t>
  </si>
  <si>
    <t>blue:0022-1962</t>
  </si>
  <si>
    <t>blue:0023-2327</t>
  </si>
  <si>
    <t>blue:0024-2442</t>
  </si>
  <si>
    <t>blue:0025-2417</t>
  </si>
  <si>
    <t>blue:0026-2437</t>
  </si>
  <si>
    <t>blue:0027-2495</t>
  </si>
  <si>
    <t>blue:0028-2500</t>
  </si>
  <si>
    <t>blue:0031-2618</t>
  </si>
  <si>
    <t>blue:0032-3102</t>
  </si>
  <si>
    <t>blue:0033-3161</t>
  </si>
  <si>
    <t>blue:0034-3320</t>
  </si>
  <si>
    <t>blue:0035-3396</t>
  </si>
  <si>
    <t>blue:0036-3588</t>
  </si>
  <si>
    <t>blue:0037-3527</t>
  </si>
  <si>
    <t>blue:0038-3475</t>
  </si>
  <si>
    <t>blue:0039-3612</t>
  </si>
  <si>
    <t>blue:0040-3663</t>
  </si>
  <si>
    <t>blue:0001-0359</t>
  </si>
  <si>
    <t>blue:0004-1008</t>
  </si>
  <si>
    <t>blue:0015-3304</t>
  </si>
  <si>
    <t>blue:0009-1466</t>
  </si>
  <si>
    <t>blue:0011-1832</t>
  </si>
  <si>
    <t>blue:0018-2684</t>
  </si>
  <si>
    <t>blue:0014-3088</t>
  </si>
  <si>
    <t>blue:0001-0277</t>
  </si>
  <si>
    <t>blue:0002-0599</t>
  </si>
  <si>
    <t>blue:0002-0211</t>
  </si>
  <si>
    <t>blue:0003-0312</t>
  </si>
  <si>
    <t>blue:0009-1209</t>
  </si>
  <si>
    <t>blue:0010-1228</t>
  </si>
  <si>
    <t>blue:0017-2597</t>
  </si>
  <si>
    <t>blue:0019-2878</t>
  </si>
  <si>
    <t>blue:0020-2945</t>
  </si>
  <si>
    <t>blue:0023-3764</t>
  </si>
  <si>
    <t>blue:0024-3808</t>
  </si>
  <si>
    <t>blue:0003-0828</t>
  </si>
  <si>
    <t>blue:0006-1461</t>
  </si>
  <si>
    <t>blue:0007-1532</t>
  </si>
  <si>
    <t>blue:0003-0978</t>
  </si>
  <si>
    <t>blue:0006-1442</t>
  </si>
  <si>
    <t>blue:0007-1569</t>
  </si>
  <si>
    <t>blue:0011-1831</t>
  </si>
  <si>
    <t>blue:0012-1751</t>
  </si>
  <si>
    <t>blue:0016-2782</t>
  </si>
  <si>
    <t>blue:0017-2851</t>
  </si>
  <si>
    <t>blue:0020-3501</t>
  </si>
  <si>
    <t>blue:0023-3767</t>
  </si>
  <si>
    <t>blue:0003-0585</t>
  </si>
  <si>
    <t>blue:0004-1111</t>
  </si>
  <si>
    <t>blue:0005-1337</t>
  </si>
  <si>
    <t>blue:0002-0557</t>
  </si>
  <si>
    <t>blue:0003-0988</t>
  </si>
  <si>
    <t>blue:0006-1527</t>
  </si>
  <si>
    <t>blue:0001-0428</t>
  </si>
  <si>
    <t>blue:0005-1403</t>
  </si>
  <si>
    <t>blue:0001-0714</t>
  </si>
  <si>
    <t>blue:0002-1042</t>
  </si>
  <si>
    <t>blue:0003-1140</t>
  </si>
  <si>
    <t>blue:0004-1521</t>
  </si>
  <si>
    <t>blue:0005-1504</t>
  </si>
  <si>
    <t>blue:0006-1704</t>
  </si>
  <si>
    <t>blue:0007-1841</t>
  </si>
  <si>
    <t>blue:0008-1803</t>
  </si>
  <si>
    <t>blue:0010-2247</t>
  </si>
  <si>
    <t>blue:0011-2388</t>
  </si>
  <si>
    <t>blue:0012-2484</t>
  </si>
  <si>
    <t>blue:0014-2694</t>
  </si>
  <si>
    <t>blue:0015-2839</t>
  </si>
  <si>
    <t>blue:0016-3024</t>
  </si>
  <si>
    <t>blue:0017-3030</t>
  </si>
  <si>
    <t>blue:0018-3029</t>
  </si>
  <si>
    <t>blue:0003-0930</t>
  </si>
  <si>
    <t>blue:0004-0961</t>
  </si>
  <si>
    <t>blue:0005-0985</t>
  </si>
  <si>
    <t>blue:0006-1053</t>
  </si>
  <si>
    <t>blue:0007-1111</t>
  </si>
  <si>
    <t>blue:0008-1259</t>
  </si>
  <si>
    <t>blue:0009-1452</t>
  </si>
  <si>
    <t>blue:0010-1815</t>
  </si>
  <si>
    <t>blue:0011-1892</t>
  </si>
  <si>
    <t>blue:0012-1918</t>
  </si>
  <si>
    <t>blue:0014-2203</t>
  </si>
  <si>
    <t>blue:0016-2357</t>
  </si>
  <si>
    <t>blue:0017-2584</t>
  </si>
  <si>
    <t>blue:0018-2603</t>
  </si>
  <si>
    <t>blue:0019-2869</t>
  </si>
  <si>
    <t>blue:0020-2868</t>
  </si>
  <si>
    <t>blue:0021-3240</t>
  </si>
  <si>
    <t>blue:0024-3287</t>
  </si>
  <si>
    <t>blue:0026-3474</t>
  </si>
  <si>
    <t>blue:0027-3785</t>
  </si>
  <si>
    <t>blue:0002-0276</t>
  </si>
  <si>
    <t>blue:0003-0309</t>
  </si>
  <si>
    <t>blue:0004-0373</t>
  </si>
  <si>
    <t>blue:0005-0445</t>
  </si>
  <si>
    <t>blue:0006-0637</t>
  </si>
  <si>
    <t>blue:0007-0653</t>
  </si>
  <si>
    <t>blue:0008-0728</t>
  </si>
  <si>
    <t>blue:0010-0917</t>
  </si>
  <si>
    <t>blue:0011-0979</t>
  </si>
  <si>
    <t>blue:0014-1253</t>
  </si>
  <si>
    <t>blue:0015-1347</t>
  </si>
  <si>
    <t>blue:0017-1450</t>
  </si>
  <si>
    <t>blue:0018-1457</t>
  </si>
  <si>
    <t>blue:0021-1582</t>
  </si>
  <si>
    <t>blue:0026-1896</t>
  </si>
  <si>
    <t>blue:0027-2166</t>
  </si>
  <si>
    <t>blue:0028-2137</t>
  </si>
  <si>
    <t>blue:0029-2404</t>
  </si>
  <si>
    <t>blue:0030-2599</t>
  </si>
  <si>
    <t>blue:0031-2605</t>
  </si>
  <si>
    <t>blue:0032-2969</t>
  </si>
  <si>
    <t>blue:0033-2924</t>
  </si>
  <si>
    <t>blue:0034-3036</t>
  </si>
  <si>
    <t>blue:0036-3435</t>
  </si>
  <si>
    <t>blue:0037-3629</t>
  </si>
  <si>
    <t>blue:0038-3782</t>
  </si>
  <si>
    <t>blue:0001-0343</t>
  </si>
  <si>
    <t>blue:0002-0550</t>
  </si>
  <si>
    <t>blue:0003-0963</t>
  </si>
  <si>
    <t>blue:0004-1237</t>
  </si>
  <si>
    <t>blue:0005-1583</t>
  </si>
  <si>
    <t>blue:0007-1882</t>
  </si>
  <si>
    <t>blue:0008-1920</t>
  </si>
  <si>
    <t>blue:0009-2177</t>
  </si>
  <si>
    <t>blue:0010-2563</t>
  </si>
  <si>
    <t>blue:0011-2580</t>
  </si>
  <si>
    <t>blue:0012-2936</t>
  </si>
  <si>
    <t>blue:0014-3042</t>
  </si>
  <si>
    <t>blue:0015-3095</t>
  </si>
  <si>
    <t>blue:0016-3235</t>
  </si>
  <si>
    <t>blue:0017-3237</t>
  </si>
  <si>
    <t>blue:0019-3214</t>
  </si>
  <si>
    <t>blue:0021-3739</t>
  </si>
  <si>
    <t>blue:0022-3662</t>
  </si>
  <si>
    <t>blue:0023-3889</t>
  </si>
  <si>
    <t>blue:0002-0460</t>
  </si>
  <si>
    <t>blue:0003-0499</t>
  </si>
  <si>
    <t>blue:0004-0611</t>
  </si>
  <si>
    <t>blue:0005-0926</t>
  </si>
  <si>
    <t>blue:0006-1028</t>
  </si>
  <si>
    <t>blue:0007-1217</t>
  </si>
  <si>
    <t>blue:0009-1470</t>
  </si>
  <si>
    <t>blue:0010-2078</t>
  </si>
  <si>
    <t>blue:0011-2104</t>
  </si>
  <si>
    <t>blue:0012-2082</t>
  </si>
  <si>
    <t>blue:0013-2171</t>
  </si>
  <si>
    <t>blue:0014-2634</t>
  </si>
  <si>
    <t>blue:0015-2689</t>
  </si>
  <si>
    <t>blue:0016-2863</t>
  </si>
  <si>
    <t>blue:0017-2955</t>
  </si>
  <si>
    <t>blue:0018-3127</t>
  </si>
  <si>
    <t>blue:0019-3317</t>
  </si>
  <si>
    <t>blue:0020-3277</t>
  </si>
  <si>
    <t>blue:0021-3510</t>
  </si>
  <si>
    <t>blue:0022-3672</t>
  </si>
  <si>
    <t>blue:0002-0299</t>
  </si>
  <si>
    <t>blue:0003-0350</t>
  </si>
  <si>
    <t>blue:0005-0560</t>
  </si>
  <si>
    <t>blue:0006-0580</t>
  </si>
  <si>
    <t>blue:0007-0587</t>
  </si>
  <si>
    <t>blue:0008-0717</t>
  </si>
  <si>
    <t>blue:0009-0849</t>
  </si>
  <si>
    <t>blue:0010-0916</t>
  </si>
  <si>
    <t>blue:0011-1088</t>
  </si>
  <si>
    <t>blue:0012-1162</t>
  </si>
  <si>
    <t>blue:0013-1200</t>
  </si>
  <si>
    <t>blue:0014-1331</t>
  </si>
  <si>
    <t>blue:0015-1492</t>
  </si>
  <si>
    <t>blue:0016-1448</t>
  </si>
  <si>
    <t>blue:0017-1665</t>
  </si>
  <si>
    <t>blue:0018-1741</t>
  </si>
  <si>
    <t>blue:0019-1931</t>
  </si>
  <si>
    <t>blue:0020-2296</t>
  </si>
  <si>
    <t>blue:0021-2517</t>
  </si>
  <si>
    <t>blue:0022-2611</t>
  </si>
  <si>
    <t>blue:0024-2960</t>
  </si>
  <si>
    <t>blue:0025-3065</t>
  </si>
  <si>
    <t>blue:0026-3085</t>
  </si>
  <si>
    <t>blue:0027-3256</t>
  </si>
  <si>
    <t>blue:0028-3291</t>
  </si>
  <si>
    <t>blue:0029-3427</t>
  </si>
  <si>
    <t>blue:0030-3750</t>
  </si>
  <si>
    <t>blue:0031-3612</t>
  </si>
  <si>
    <t>blue:0032-3860</t>
  </si>
  <si>
    <t>blue:0002-0252</t>
  </si>
  <si>
    <t>blue:0006-0443</t>
  </si>
  <si>
    <t>blue:0007-0598</t>
  </si>
  <si>
    <t>blue:0008-0685</t>
  </si>
  <si>
    <t>blue:0011-0800</t>
  </si>
  <si>
    <t>blue:0012-0942</t>
  </si>
  <si>
    <t>blue:0013-0972</t>
  </si>
  <si>
    <t>blue:0015-1020</t>
  </si>
  <si>
    <t>blue:0016-1156</t>
  </si>
  <si>
    <t>blue:0017-1285</t>
  </si>
  <si>
    <t>blue:0018-1201</t>
  </si>
  <si>
    <t>blue:0019-1419</t>
  </si>
  <si>
    <t>blue:0021-1471</t>
  </si>
  <si>
    <t>blue:0022-1484</t>
  </si>
  <si>
    <t>blue:0023-1656</t>
  </si>
  <si>
    <t>blue:0024-1579</t>
  </si>
  <si>
    <t>blue:0026-1728</t>
  </si>
  <si>
    <t>blue:0027-1854</t>
  </si>
  <si>
    <t>blue:0028-1943</t>
  </si>
  <si>
    <t>blue:0029-1926</t>
  </si>
  <si>
    <t>blue:0032-2115</t>
  </si>
  <si>
    <t>blue:0033-2251</t>
  </si>
  <si>
    <t>blue:0034-2318</t>
  </si>
  <si>
    <t>blue:0035-2257</t>
  </si>
  <si>
    <t>blue:0036-2344</t>
  </si>
  <si>
    <t>blue:0037-2532</t>
  </si>
  <si>
    <t>blue:0038-2576</t>
  </si>
  <si>
    <t>blue:0039-2595</t>
  </si>
  <si>
    <t>blue:0040-2452</t>
  </si>
  <si>
    <t>blue:0041-2597</t>
  </si>
  <si>
    <t>blue:0042-2645</t>
  </si>
  <si>
    <t>blue:0043-2917</t>
  </si>
  <si>
    <t>blue:0044-3034</t>
  </si>
  <si>
    <t>blue:0045-3047</t>
  </si>
  <si>
    <t>blue:0046-3070</t>
  </si>
  <si>
    <t>blue:0047-3287</t>
  </si>
  <si>
    <t>blue:0048-3283</t>
  </si>
  <si>
    <t>blue:0049-3363</t>
  </si>
  <si>
    <t>blue:0051-3724</t>
  </si>
  <si>
    <t>blue:0002-0241</t>
  </si>
  <si>
    <t>blue:0003-0344</t>
  </si>
  <si>
    <t>blue:0004-0428</t>
  </si>
  <si>
    <t>blue:0005-0600</t>
  </si>
  <si>
    <t>blue:0006-0672</t>
  </si>
  <si>
    <t>blue:0007-0806</t>
  </si>
  <si>
    <t>blue:0008-0679</t>
  </si>
  <si>
    <t>blue:0009-0906</t>
  </si>
  <si>
    <t>blue:0010-1095</t>
  </si>
  <si>
    <t>blue:0011-1171</t>
  </si>
  <si>
    <t>blue:0012-1463</t>
  </si>
  <si>
    <t>blue:0013-1527</t>
  </si>
  <si>
    <t>blue:0014-1596</t>
  </si>
  <si>
    <t>blue:0015-1811</t>
  </si>
  <si>
    <t>blue:0016-1995</t>
  </si>
  <si>
    <t>blue:0018-2396</t>
  </si>
  <si>
    <t>blue:0019-2523</t>
  </si>
  <si>
    <t>blue:0020-2494</t>
  </si>
  <si>
    <t>blue:0021-2559</t>
  </si>
  <si>
    <t>blue:0022-2806</t>
  </si>
  <si>
    <t>blue:0023-2780</t>
  </si>
  <si>
    <t>blue:0024-2792</t>
  </si>
  <si>
    <t>blue:0025-2915</t>
  </si>
  <si>
    <t>blue:0026-3124</t>
  </si>
  <si>
    <t>blue:0027-3209</t>
  </si>
  <si>
    <t>blue:0028-3806</t>
  </si>
  <si>
    <t>blue:0001-0368</t>
  </si>
  <si>
    <t>blue:0002-1415</t>
  </si>
  <si>
    <t>blue:0003-1673</t>
  </si>
  <si>
    <t>blue:0004-2008</t>
  </si>
  <si>
    <t>blue:0005-2200</t>
  </si>
  <si>
    <t>blue:0006-2938</t>
  </si>
  <si>
    <t>blue:0007-3611</t>
  </si>
  <si>
    <t>blue:0001-0382</t>
  </si>
  <si>
    <t>blue:0002-0665</t>
  </si>
  <si>
    <t>blue:0003-1941</t>
  </si>
  <si>
    <t>blue:0004-2085</t>
  </si>
  <si>
    <t>blue:0006-2691</t>
  </si>
  <si>
    <t>blue:0007-2824</t>
  </si>
  <si>
    <t>blue:0008-3066</t>
  </si>
  <si>
    <t>blue:0009-3526</t>
  </si>
  <si>
    <t>blue:0001-0759</t>
  </si>
  <si>
    <t>blue:0002-1051</t>
  </si>
  <si>
    <t>blue:0003-1303</t>
  </si>
  <si>
    <t>blue:0004-1337</t>
  </si>
  <si>
    <t>blue:0005-1572</t>
  </si>
  <si>
    <t>blue:0007-1875</t>
  </si>
  <si>
    <t>blue:0008-1856</t>
  </si>
  <si>
    <t>blue:0009-1934</t>
  </si>
  <si>
    <t>blue:0010-2015</t>
  </si>
  <si>
    <t>blue:0011-2001</t>
  </si>
  <si>
    <t>blue:0013-2099</t>
  </si>
  <si>
    <t>blue:0015-2123</t>
  </si>
  <si>
    <t>blue:0016-2308</t>
  </si>
  <si>
    <t>blue:0017-2455</t>
  </si>
  <si>
    <t>blue:0018-2493</t>
  </si>
  <si>
    <t>blue:0019-2561</t>
  </si>
  <si>
    <t>blue:0020-2502</t>
  </si>
  <si>
    <t>blue:0021-2614</t>
  </si>
  <si>
    <t>blue:0022-2653</t>
  </si>
  <si>
    <t>blue:0023-2768</t>
  </si>
  <si>
    <t>blue:0024-2863</t>
  </si>
  <si>
    <t>blue:0025-3018</t>
  </si>
  <si>
    <t>blue:0026-3089</t>
  </si>
  <si>
    <t>blue:0027-3102</t>
  </si>
  <si>
    <t>blue:0028-3225</t>
  </si>
  <si>
    <t>blue:0029-3412</t>
  </si>
  <si>
    <t>blue:0030-3423</t>
  </si>
  <si>
    <t>blue:0031-3696</t>
  </si>
  <si>
    <t>blue:0001-0190</t>
  </si>
  <si>
    <t>blue:0002-0607</t>
  </si>
  <si>
    <t>blue:0003-0831</t>
  </si>
  <si>
    <t>blue:0004-1045</t>
  </si>
  <si>
    <t>blue:0005-1032</t>
  </si>
  <si>
    <t>blue:0007-1128</t>
  </si>
  <si>
    <t>blue:0008-1432</t>
  </si>
  <si>
    <t>blue:0009-1518</t>
  </si>
  <si>
    <t>blue:0010-1455</t>
  </si>
  <si>
    <t>blue:0011-1639</t>
  </si>
  <si>
    <t>blue:0012-1684</t>
  </si>
  <si>
    <t>blue:0013-1673</t>
  </si>
  <si>
    <t>blue:0014-1778</t>
  </si>
  <si>
    <t>blue:0015-2036</t>
  </si>
  <si>
    <t>blue:0016-2166</t>
  </si>
  <si>
    <t>blue:0019-2667</t>
  </si>
  <si>
    <t>blue:0021-2849</t>
  </si>
  <si>
    <t>blue:0022-3006</t>
  </si>
  <si>
    <t>blue:0023-2984</t>
  </si>
  <si>
    <t>blue:0025-3007</t>
  </si>
  <si>
    <t>blue:0026-3181</t>
  </si>
  <si>
    <t>blue:0028-3343</t>
  </si>
  <si>
    <t>blue:0029-3409</t>
  </si>
  <si>
    <t>blue:0030-3453</t>
  </si>
  <si>
    <t>blue:0032-3601</t>
  </si>
  <si>
    <t>blue:0033-3575</t>
  </si>
  <si>
    <t>blue:0001-0299</t>
  </si>
  <si>
    <t>blue:0012-2194</t>
  </si>
  <si>
    <t>blue:0013-2321</t>
  </si>
  <si>
    <t>blue:0014-2359</t>
  </si>
  <si>
    <t>blue:0002-0332</t>
  </si>
  <si>
    <t>blue:0011-2310</t>
  </si>
  <si>
    <t>blue:0001-0409</t>
  </si>
  <si>
    <t>blue:0003-1387</t>
  </si>
  <si>
    <t>blue:0004-1370</t>
  </si>
  <si>
    <t>blue:0015-3687</t>
  </si>
  <si>
    <t>blue:0001-0238</t>
  </si>
  <si>
    <t>blue:0010-1985</t>
  </si>
  <si>
    <t>blue:0011-2117</t>
  </si>
  <si>
    <t>blue:0013-2626</t>
  </si>
  <si>
    <t>blue:0001-0273</t>
  </si>
  <si>
    <t>blue:0003-0397</t>
  </si>
  <si>
    <t>blue:0006-0930</t>
  </si>
  <si>
    <t>blue:0007-1010</t>
  </si>
  <si>
    <t>blue:0016-1794</t>
  </si>
  <si>
    <t>blue:0017-2090</t>
  </si>
  <si>
    <t>blue:0020-3109</t>
  </si>
  <si>
    <t>blue:0001-0265</t>
  </si>
  <si>
    <t>blue:0002-0448</t>
  </si>
  <si>
    <t>blue:0005-0980</t>
  </si>
  <si>
    <t>blue:0006-1081</t>
  </si>
  <si>
    <t>blue:0018-2841</t>
  </si>
  <si>
    <t>blue:0001-0298</t>
  </si>
  <si>
    <t>blue:0003-0692</t>
  </si>
  <si>
    <t>blue:0012-2413</t>
  </si>
  <si>
    <t>blue:0001-0225</t>
  </si>
  <si>
    <t>blue:0008-1841</t>
  </si>
  <si>
    <t>blue:0001-0322</t>
  </si>
  <si>
    <t>blue:0006-1314</t>
  </si>
  <si>
    <t>blue:0011-2549</t>
  </si>
  <si>
    <t>blue:0002-0586</t>
  </si>
  <si>
    <t>blue:0007-2247</t>
  </si>
  <si>
    <t>blue:0006-0868</t>
  </si>
  <si>
    <t>blue:0014-2451</t>
  </si>
  <si>
    <t>blue:0001-0642</t>
  </si>
  <si>
    <t>blue:0002-0764</t>
  </si>
  <si>
    <t>blue:0004-0895</t>
  </si>
  <si>
    <t>blue:0005-1131</t>
  </si>
  <si>
    <t>blue:0006-1109</t>
  </si>
  <si>
    <t>blue:0008-1375</t>
  </si>
  <si>
    <t>blue:0009-1628</t>
  </si>
  <si>
    <t>blue:0010-1899</t>
  </si>
  <si>
    <t>blue:0011-2074</t>
  </si>
  <si>
    <t>blue:0012-2434</t>
  </si>
  <si>
    <t>blue:0013-2433</t>
  </si>
  <si>
    <t>blue:0014-3059</t>
  </si>
  <si>
    <t>blue:0015-3311</t>
  </si>
  <si>
    <t>blue:0016-3656</t>
  </si>
  <si>
    <t>blue:0001-0996</t>
  </si>
  <si>
    <t>blue:0002-1388</t>
  </si>
  <si>
    <t>blue:0003-1495</t>
  </si>
  <si>
    <t>blue:0008-1716</t>
  </si>
  <si>
    <t>blue:0011-1925</t>
  </si>
  <si>
    <t>blue:0012-1879</t>
  </si>
  <si>
    <t>blue:0013-2068</t>
  </si>
  <si>
    <t>blue:0014-2132</t>
  </si>
  <si>
    <t>blue:0015-2166</t>
  </si>
  <si>
    <t>blue:0016-2271</t>
  </si>
  <si>
    <t>blue:0017-2270</t>
  </si>
  <si>
    <t>blue:0018-2388</t>
  </si>
  <si>
    <t>blue:0019-2465</t>
  </si>
  <si>
    <t>blue:0020-2541</t>
  </si>
  <si>
    <t>blue:0021-2536</t>
  </si>
  <si>
    <t>blue:0022-2718</t>
  </si>
  <si>
    <t>blue:0024-2891</t>
  </si>
  <si>
    <t>blue:0025-2999</t>
  </si>
  <si>
    <t>blue:0026-3150</t>
  </si>
  <si>
    <t>blue:0027-3261</t>
  </si>
  <si>
    <t>blue:0028-3262</t>
  </si>
  <si>
    <t>blue:0029-3330</t>
  </si>
  <si>
    <t>blue:0030-3472</t>
  </si>
  <si>
    <t>blue:0031-3476</t>
  </si>
  <si>
    <t>blue:0001-0229</t>
  </si>
  <si>
    <t>blue:0002-0264</t>
  </si>
  <si>
    <t>blue:0003-0488</t>
  </si>
  <si>
    <t>blue:0005-0883</t>
  </si>
  <si>
    <t>blue:0006-1141</t>
  </si>
  <si>
    <t>blue:0008-1394</t>
  </si>
  <si>
    <t>blue:0009-1503</t>
  </si>
  <si>
    <t>blue:0010-1725</t>
  </si>
  <si>
    <t>blue:0011-1838</t>
  </si>
  <si>
    <t>blue:0012-2029</t>
  </si>
  <si>
    <t>blue:0013-1957</t>
  </si>
  <si>
    <t>blue:0015-2094</t>
  </si>
  <si>
    <t>blue:0016-2195</t>
  </si>
  <si>
    <t>blue:0017-2517</t>
  </si>
  <si>
    <t>blue:0019-2600</t>
  </si>
  <si>
    <t>blue:0020-3012</t>
  </si>
  <si>
    <t>blue:0021-3027</t>
  </si>
  <si>
    <t>blue:0022-3058</t>
  </si>
  <si>
    <t>blue:0023-3300</t>
  </si>
  <si>
    <t>blue:0024-3595</t>
  </si>
  <si>
    <t>blue:0025-3748</t>
  </si>
  <si>
    <t>blue:0026-3760</t>
  </si>
  <si>
    <t>blue:0004-0465</t>
  </si>
  <si>
    <t>blue:0006-0777</t>
  </si>
  <si>
    <t>blue:0007-0732</t>
  </si>
  <si>
    <t>blue:0009-0767</t>
  </si>
  <si>
    <t>blue:0010-0929</t>
  </si>
  <si>
    <t>blue:0011-1352</t>
  </si>
  <si>
    <t>blue:0012-1371</t>
  </si>
  <si>
    <t>blue:0013-1462</t>
  </si>
  <si>
    <t>blue:0014-1575</t>
  </si>
  <si>
    <t>blue:0015-1684</t>
  </si>
  <si>
    <t>blue:0017-1857</t>
  </si>
  <si>
    <t>blue:0018-1845</t>
  </si>
  <si>
    <t>blue:0019-1902</t>
  </si>
  <si>
    <t>blue:0020-1959</t>
  </si>
  <si>
    <t>blue:0021-1914</t>
  </si>
  <si>
    <t>blue:0022-2034</t>
  </si>
  <si>
    <t>blue:0023-2145</t>
  </si>
  <si>
    <t>blue:0024-2209</t>
  </si>
  <si>
    <t>blue:0025-2510</t>
  </si>
  <si>
    <t>blue:0026-2514</t>
  </si>
  <si>
    <t>blue:0027-2573</t>
  </si>
  <si>
    <t>blue:0028-2726</t>
  </si>
  <si>
    <t>blue:0030-2998</t>
  </si>
  <si>
    <t>blue:0031-3019</t>
  </si>
  <si>
    <t>blue:0032-3170</t>
  </si>
  <si>
    <t>blue:0033-3445</t>
  </si>
  <si>
    <t>blue:0034-3622</t>
  </si>
  <si>
    <t>blue:0035-3809</t>
  </si>
  <si>
    <t>blue:0005-0921</t>
  </si>
  <si>
    <t>blue:0006-0994</t>
  </si>
  <si>
    <t>blue:0007-1017</t>
  </si>
  <si>
    <t>blue:0010-1047</t>
  </si>
  <si>
    <t>blue:0011-1540</t>
  </si>
  <si>
    <t>blue:0012-1561</t>
  </si>
  <si>
    <t>blue:0013-1620</t>
  </si>
  <si>
    <t>blue:0014-2092</t>
  </si>
  <si>
    <t>blue:0015-2092</t>
  </si>
  <si>
    <t>blue:0016-2338</t>
  </si>
  <si>
    <t>blue:0017-2818</t>
  </si>
  <si>
    <t>blue:0018-2995</t>
  </si>
  <si>
    <t>blue:0019-3023</t>
  </si>
  <si>
    <t>blue:0020-3057</t>
  </si>
  <si>
    <t>blue:0022-3163</t>
  </si>
  <si>
    <t>blue:0023-3448</t>
  </si>
  <si>
    <t>blue:0001-0506</t>
  </si>
  <si>
    <t>blue:0002-0857</t>
  </si>
  <si>
    <t>blue:0003-0901</t>
  </si>
  <si>
    <t>blue:0004-0868</t>
  </si>
  <si>
    <t>blue:0005-1225</t>
  </si>
  <si>
    <t>blue:0006-1198</t>
  </si>
  <si>
    <t>blue:0007-1401</t>
  </si>
  <si>
    <t>blue:0008-1490</t>
  </si>
  <si>
    <t>blue:0009-1560</t>
  </si>
  <si>
    <t>blue:0010-1482</t>
  </si>
  <si>
    <t>blue:0012-1917</t>
  </si>
  <si>
    <t>blue:0013-1817</t>
  </si>
  <si>
    <t>blue:0015-2228</t>
  </si>
  <si>
    <t>blue:0016-2423</t>
  </si>
  <si>
    <t>blue:0017-2516</t>
  </si>
  <si>
    <t>blue:0018-2632</t>
  </si>
  <si>
    <t>blue:0021-3023</t>
  </si>
  <si>
    <t>blue:0022-3187</t>
  </si>
  <si>
    <t>blue:0023-3201</t>
  </si>
  <si>
    <t>blue:0024-3456</t>
  </si>
  <si>
    <t>blue:0001-0532</t>
  </si>
  <si>
    <t>blue:0002-0604</t>
  </si>
  <si>
    <t>blue:0003-0614</t>
  </si>
  <si>
    <t>blue:0004-0623</t>
  </si>
  <si>
    <t>blue:0005-0874</t>
  </si>
  <si>
    <t>blue:0006-0864</t>
  </si>
  <si>
    <t>blue:0007-0969</t>
  </si>
  <si>
    <t>blue:0008-0930</t>
  </si>
  <si>
    <t>blue:0012-1156</t>
  </si>
  <si>
    <t>blue:0015-1307</t>
  </si>
  <si>
    <t>blue:0016-1351</t>
  </si>
  <si>
    <t>blue:0017-1380</t>
  </si>
  <si>
    <t>blue:0019-1720</t>
  </si>
  <si>
    <t>blue:0020-1739</t>
  </si>
  <si>
    <t>blue:0021-1720</t>
  </si>
  <si>
    <t>blue:0022-1957</t>
  </si>
  <si>
    <t>blue:0023-1958</t>
  </si>
  <si>
    <t>blue:0025-2159</t>
  </si>
  <si>
    <t>blue:0026-2158</t>
  </si>
  <si>
    <t>blue:0028-2354</t>
  </si>
  <si>
    <t>blue:0029-2335</t>
  </si>
  <si>
    <t>blue:0030-2328</t>
  </si>
  <si>
    <t>blue:0032-2599</t>
  </si>
  <si>
    <t>blue:0033-2704</t>
  </si>
  <si>
    <t>blue:0034-2789</t>
  </si>
  <si>
    <t>blue:0035-2850</t>
  </si>
  <si>
    <t>blue:0036-3161</t>
  </si>
  <si>
    <t>blue:0037-3225</t>
  </si>
  <si>
    <t>blue:0003-0413</t>
  </si>
  <si>
    <t>blue:0005-0491</t>
  </si>
  <si>
    <t>blue:0006-0542</t>
  </si>
  <si>
    <t>blue:0010-0728</t>
  </si>
  <si>
    <t>blue:0011-0780</t>
  </si>
  <si>
    <t>blue:0013-0842</t>
  </si>
  <si>
    <t>blue:0015-1244</t>
  </si>
  <si>
    <t>blue:0016-1196</t>
  </si>
  <si>
    <t>blue:0018-1217</t>
  </si>
  <si>
    <t>blue:0019-1528</t>
  </si>
  <si>
    <t>blue:0021-1537</t>
  </si>
  <si>
    <t>blue:0022-1638</t>
  </si>
  <si>
    <t>blue:0023-1808</t>
  </si>
  <si>
    <t>blue:0024-1945</t>
  </si>
  <si>
    <t>blue:0025-1986</t>
  </si>
  <si>
    <t>blue:0026-2078</t>
  </si>
  <si>
    <t>blue:0027-2279</t>
  </si>
  <si>
    <t>blue:0029-2318</t>
  </si>
  <si>
    <t>blue:0030-2415</t>
  </si>
  <si>
    <t>blue:0031-2400</t>
  </si>
  <si>
    <t>blue:0032-2683</t>
  </si>
  <si>
    <t>blue:0033-2682</t>
  </si>
  <si>
    <t>blue:0034-2716</t>
  </si>
  <si>
    <t>blue:0035-2945</t>
  </si>
  <si>
    <t>blue:0036-3236</t>
  </si>
  <si>
    <t>blue:0037-3547</t>
  </si>
  <si>
    <t>blue:0001-1175</t>
  </si>
  <si>
    <t>blue:0003-1541</t>
  </si>
  <si>
    <t>blue:0004-1609</t>
  </si>
  <si>
    <t>blue:0006-1726</t>
  </si>
  <si>
    <t>blue:0007-2021</t>
  </si>
  <si>
    <t>blue:0008-2155</t>
  </si>
  <si>
    <t>blue:0009-2376</t>
  </si>
  <si>
    <t>blue:0010-3036</t>
  </si>
  <si>
    <t>blue:0001-1051</t>
  </si>
  <si>
    <t>blue:0003-1912</t>
  </si>
  <si>
    <t>blue:0005-1930</t>
  </si>
  <si>
    <t>blue:0006-2038</t>
  </si>
  <si>
    <t>blue:0007-2422</t>
  </si>
  <si>
    <t>blue:0009-2495</t>
  </si>
  <si>
    <t>blue:0010-2511</t>
  </si>
  <si>
    <t>blue:0012-3079</t>
  </si>
  <si>
    <t>blue:0014-3406</t>
  </si>
  <si>
    <t>blue:0001-0578</t>
  </si>
  <si>
    <t>blue:0002-0959</t>
  </si>
  <si>
    <t>blue:0003-1201</t>
  </si>
  <si>
    <t>blue:0004-1343</t>
  </si>
  <si>
    <t>blue:0005-1603</t>
  </si>
  <si>
    <t>blue:0006-1477</t>
  </si>
  <si>
    <t>blue:0009-1862</t>
  </si>
  <si>
    <t>blue:0010-1925</t>
  </si>
  <si>
    <t>blue:0011-2020</t>
  </si>
  <si>
    <t>blue:0013-2239</t>
  </si>
  <si>
    <t>blue:0014-2188</t>
  </si>
  <si>
    <t>blue:0015-2369</t>
  </si>
  <si>
    <t>blue:0016-2334</t>
  </si>
  <si>
    <t>blue:0017-2522</t>
  </si>
  <si>
    <t>blue:0018-2486</t>
  </si>
  <si>
    <t>blue:0019-2558</t>
  </si>
  <si>
    <t>blue:0020-2636</t>
  </si>
  <si>
    <t>blue:0022-2666</t>
  </si>
  <si>
    <t>blue:0025-2927</t>
  </si>
  <si>
    <t>blue:0026-3013</t>
  </si>
  <si>
    <t>blue:0027-3053</t>
  </si>
  <si>
    <t>blue:0030-3211</t>
  </si>
  <si>
    <t>blue:0032-3292</t>
  </si>
  <si>
    <t>blue:0033-3231</t>
  </si>
  <si>
    <t>blue:0035-3300</t>
  </si>
  <si>
    <t>blue:0036-3356</t>
  </si>
  <si>
    <t>blue:0037-3428</t>
  </si>
  <si>
    <t>blue:0038-3480</t>
  </si>
  <si>
    <t>blue:0039-3431</t>
  </si>
  <si>
    <t>blue:0040-3571</t>
  </si>
  <si>
    <t>blue:0041-3493</t>
  </si>
  <si>
    <t>blue:0042-3609</t>
  </si>
  <si>
    <t>blue:0043-3599</t>
  </si>
  <si>
    <t>blue:0045-3776</t>
  </si>
  <si>
    <t>blue:0046-3753</t>
  </si>
  <si>
    <t>blue:0047-3754</t>
  </si>
  <si>
    <t>blue:0049-3808</t>
  </si>
  <si>
    <t>blue:0001-0400</t>
  </si>
  <si>
    <t>blue:0003-0544</t>
  </si>
  <si>
    <t>blue:0004-0627</t>
  </si>
  <si>
    <t>blue:0005-0637</t>
  </si>
  <si>
    <t>blue:0006-0769</t>
  </si>
  <si>
    <t>blue:0007-0937</t>
  </si>
  <si>
    <t>blue:0008-1080</t>
  </si>
  <si>
    <t>blue:0010-1376</t>
  </si>
  <si>
    <t>blue:0012-1572</t>
  </si>
  <si>
    <t>blue:0013-1647</t>
  </si>
  <si>
    <t>blue:0015-1749</t>
  </si>
  <si>
    <t>blue:0016-1946</t>
  </si>
  <si>
    <t>blue:0018-1956</t>
  </si>
  <si>
    <t>blue:0019-2050</t>
  </si>
  <si>
    <t>blue:0020-2133</t>
  </si>
  <si>
    <t>blue:0021-2143</t>
  </si>
  <si>
    <t>blue:0022-2272</t>
  </si>
  <si>
    <t>blue:0023-2441</t>
  </si>
  <si>
    <t>blue:0024-2510</t>
  </si>
  <si>
    <t>blue:0025-2721</t>
  </si>
  <si>
    <t>blue:0026-2866</t>
  </si>
  <si>
    <t>blue:0028-2921</t>
  </si>
  <si>
    <t>blue:0029-3014</t>
  </si>
  <si>
    <t>blue:0030-3172</t>
  </si>
  <si>
    <t>blue:0031-3248</t>
  </si>
  <si>
    <t>blue:0033-3482</t>
  </si>
  <si>
    <t>blue:0035-3770</t>
  </si>
  <si>
    <t>blue:0036-3833</t>
  </si>
  <si>
    <t>blue:0002-0570</t>
  </si>
  <si>
    <t>blue:0010-1630</t>
  </si>
  <si>
    <t>blue:0024-3816</t>
  </si>
  <si>
    <t>blue:0003-0560</t>
  </si>
  <si>
    <t>blue:0006-2094</t>
  </si>
  <si>
    <t>blue:0001-0308</t>
  </si>
  <si>
    <t>blue:0002-0360</t>
  </si>
  <si>
    <t>blue:0003-0419</t>
  </si>
  <si>
    <t>blue:0004-0364</t>
  </si>
  <si>
    <t>blue:0008-1225</t>
  </si>
  <si>
    <t>blue:0009-1356</t>
  </si>
  <si>
    <t>blue:0015-2662</t>
  </si>
  <si>
    <t>blue:0002-0493</t>
  </si>
  <si>
    <t>blue:0012-1669</t>
  </si>
  <si>
    <t>blue:0014-1817</t>
  </si>
  <si>
    <t>blue:0015-1829</t>
  </si>
  <si>
    <t>blue:0016-1978</t>
  </si>
  <si>
    <t>blue:0004-1164</t>
  </si>
  <si>
    <t>blue:0010-2074</t>
  </si>
  <si>
    <t>blue:0012-2127</t>
  </si>
  <si>
    <t>blue:0014-2676</t>
  </si>
  <si>
    <t>blue:0007-1290</t>
  </si>
  <si>
    <t>blue:0023-3358</t>
  </si>
  <si>
    <t>blue:0001-0234</t>
  </si>
  <si>
    <t>blue:0002-0551</t>
  </si>
  <si>
    <t>blue:0002-0461</t>
  </si>
  <si>
    <t>blue:0006-1908</t>
  </si>
  <si>
    <t>blue:0007-2048</t>
  </si>
  <si>
    <t>blue:0001-0240</t>
  </si>
  <si>
    <t>blue:0003-0248</t>
  </si>
  <si>
    <t>blue:0004-0685</t>
  </si>
  <si>
    <t>blue:0006-0684</t>
  </si>
  <si>
    <t>blue:0007-0858</t>
  </si>
  <si>
    <t>blue:0008-0915</t>
  </si>
  <si>
    <t>blue:0009-0925</t>
  </si>
  <si>
    <t>blue:0010-1123</t>
  </si>
  <si>
    <t>blue:0011-1291</t>
  </si>
  <si>
    <t>blue:0012-1383</t>
  </si>
  <si>
    <t>blue:0013-1388</t>
  </si>
  <si>
    <t>blue:0014-1392</t>
  </si>
  <si>
    <t>blue:0015-1511</t>
  </si>
  <si>
    <t>blue:0016-1501</t>
  </si>
  <si>
    <t>blue:0017-1677</t>
  </si>
  <si>
    <t>blue:0019-1772</t>
  </si>
  <si>
    <t>blue:0020-2032</t>
  </si>
  <si>
    <t>blue:0021-2063</t>
  </si>
  <si>
    <t>blue:0022-2205</t>
  </si>
  <si>
    <t>blue:0023-2368</t>
  </si>
  <si>
    <t>blue:0024-2426</t>
  </si>
  <si>
    <t>blue:0025-2490</t>
  </si>
  <si>
    <t>blue:0026-2725</t>
  </si>
  <si>
    <t>blue:0027-2795</t>
  </si>
  <si>
    <t>blue:0028-2816</t>
  </si>
  <si>
    <t>blue:0029-2940</t>
  </si>
  <si>
    <t>blue:0030-2945</t>
  </si>
  <si>
    <t>blue:0035-3514</t>
  </si>
  <si>
    <t>blue:0036-3698</t>
  </si>
  <si>
    <t>blue:0037-3758</t>
  </si>
  <si>
    <t>blue:0038-3807</t>
  </si>
  <si>
    <t>blue:0001-0768</t>
  </si>
  <si>
    <t>blue:0004-0904</t>
  </si>
  <si>
    <t>blue:0006-1207</t>
  </si>
  <si>
    <t>blue:0008-1443</t>
  </si>
  <si>
    <t>blue:0010-1544</t>
  </si>
  <si>
    <t>blue:0011-1516</t>
  </si>
  <si>
    <t>blue:0013-2020</t>
  </si>
  <si>
    <t>blue:0019-2321</t>
  </si>
  <si>
    <t>blue:0020-2333</t>
  </si>
  <si>
    <t>blue:0021-2384</t>
  </si>
  <si>
    <t>blue:0022-2423</t>
  </si>
  <si>
    <t>blue:0023-2491</t>
  </si>
  <si>
    <t>blue:0024-2702</t>
  </si>
  <si>
    <t>blue:0025-2831</t>
  </si>
  <si>
    <t>blue:0026-2854</t>
  </si>
  <si>
    <t>blue:0027-3017</t>
  </si>
  <si>
    <t>blue:0001-0489</t>
  </si>
  <si>
    <t>blue:0002-0595</t>
  </si>
  <si>
    <t>blue:0003-0959</t>
  </si>
  <si>
    <t>blue:0004-1033</t>
  </si>
  <si>
    <t>blue:0005-1259</t>
  </si>
  <si>
    <t>blue:0006-1419</t>
  </si>
  <si>
    <t>blue:0009-1888</t>
  </si>
  <si>
    <t>blue:0011-1958</t>
  </si>
  <si>
    <t>blue:0012-1986</t>
  </si>
  <si>
    <t>blue:0014-2245</t>
  </si>
  <si>
    <t>blue:0015-2334</t>
  </si>
  <si>
    <t>blue:0016-2355</t>
  </si>
  <si>
    <t>blue:0017-2471</t>
  </si>
  <si>
    <t>blue:0019-2578</t>
  </si>
  <si>
    <t>blue:0020-2640</t>
  </si>
  <si>
    <t>blue:0021-2775</t>
  </si>
  <si>
    <t>blue:0022-2811</t>
  </si>
  <si>
    <t>blue:0023-2804</t>
  </si>
  <si>
    <t>blue:0024-2815</t>
  </si>
  <si>
    <t>blue:0025-2942</t>
  </si>
  <si>
    <t>blue:0027-3216</t>
  </si>
  <si>
    <t>blue:0028-3398</t>
  </si>
  <si>
    <t>blue:0030-3419</t>
  </si>
  <si>
    <t>blue:0031-3462</t>
  </si>
  <si>
    <t>blue:0032-3480</t>
  </si>
  <si>
    <t>blue:0033-3562</t>
  </si>
  <si>
    <t>blue:0034-3652</t>
  </si>
  <si>
    <t>blue:0035-3668</t>
  </si>
  <si>
    <t>blue:0036-3831</t>
  </si>
  <si>
    <t>blue:0002-0434</t>
  </si>
  <si>
    <t>blue:0003-0640</t>
  </si>
  <si>
    <t>blue:0004-0942</t>
  </si>
  <si>
    <t>blue:0005-1090</t>
  </si>
  <si>
    <t>blue:0006-1133</t>
  </si>
  <si>
    <t>blue:0010-1737</t>
  </si>
  <si>
    <t>blue:0011-1975</t>
  </si>
  <si>
    <t>blue:0013-2114</t>
  </si>
  <si>
    <t>blue:0014-2230</t>
  </si>
  <si>
    <t>blue:0015-2361</t>
  </si>
  <si>
    <t>blue:0016-2474</t>
  </si>
  <si>
    <t>blue:0017-2689</t>
  </si>
  <si>
    <t>blue:0018-2702</t>
  </si>
  <si>
    <t>blue:0019-2855</t>
  </si>
  <si>
    <t>blue:0020-2855</t>
  </si>
  <si>
    <t>blue:0021-3116</t>
  </si>
  <si>
    <t>blue:0022-3388</t>
  </si>
  <si>
    <t>blue:0025-3921</t>
  </si>
  <si>
    <t>blue:0006-1252</t>
  </si>
  <si>
    <t>blue:0008-1325</t>
  </si>
  <si>
    <t>blue:0009-1476</t>
  </si>
  <si>
    <t>blue:0010-1897</t>
  </si>
  <si>
    <t>blue:0011-1944</t>
  </si>
  <si>
    <t>blue:0012-1978</t>
  </si>
  <si>
    <t>blue:0013-2042</t>
  </si>
  <si>
    <t>blue:0014-2365</t>
  </si>
  <si>
    <t>blue:0015-2513</t>
  </si>
  <si>
    <t>blue:0016-2578</t>
  </si>
  <si>
    <t>blue:0017-3130</t>
  </si>
  <si>
    <t>blue:0018-3436</t>
  </si>
  <si>
    <t>blue:0019-3853</t>
  </si>
  <si>
    <t>blue:0001-1093</t>
  </si>
  <si>
    <t>blue:0002-1246</t>
  </si>
  <si>
    <t>blue:0003-1427</t>
  </si>
  <si>
    <t>blue:0004-1555</t>
  </si>
  <si>
    <t>blue:0005-1736</t>
  </si>
  <si>
    <t>blue:0006-1947</t>
  </si>
  <si>
    <t>blue:0007-2106</t>
  </si>
  <si>
    <t>blue:0008-2213</t>
  </si>
  <si>
    <t>blue:0009-3211</t>
  </si>
  <si>
    <t>blue:0004-0614</t>
  </si>
  <si>
    <t>blue:0005-0753</t>
  </si>
  <si>
    <t>blue:0007-1086</t>
  </si>
  <si>
    <t>blue:0008-1078</t>
  </si>
  <si>
    <t>blue:0009-1246</t>
  </si>
  <si>
    <t>blue:0010-1373</t>
  </si>
  <si>
    <t>blue:0011-1438</t>
  </si>
  <si>
    <t>blue:0012-1628</t>
  </si>
  <si>
    <t>blue:0013-1572</t>
  </si>
  <si>
    <t>blue:0015-1891</t>
  </si>
  <si>
    <t>blue:0016-1973</t>
  </si>
  <si>
    <t>blue:0017-2040</t>
  </si>
  <si>
    <t>blue:0018-2239</t>
  </si>
  <si>
    <t>blue:0019-2313</t>
  </si>
  <si>
    <t>blue:0024-2559</t>
  </si>
  <si>
    <t>blue:0025-2589</t>
  </si>
  <si>
    <t>blue:0026-2726</t>
  </si>
  <si>
    <t>blue:0027-2751</t>
  </si>
  <si>
    <t>blue:0028-2909</t>
  </si>
  <si>
    <t>blue:0029-3050</t>
  </si>
  <si>
    <t>blue:0030-3048</t>
  </si>
  <si>
    <t>blue:0031-3065</t>
  </si>
  <si>
    <t>blue:0033-3280</t>
  </si>
  <si>
    <t>blue:0037-3446</t>
  </si>
  <si>
    <t>blue:0038-3477</t>
  </si>
  <si>
    <t>blue:0001-0941</t>
  </si>
  <si>
    <t>blue:0002-1543</t>
  </si>
  <si>
    <t>blue:0003-2036</t>
  </si>
  <si>
    <t>blue:0004-2077</t>
  </si>
  <si>
    <t>blue:0005-2204</t>
  </si>
  <si>
    <t>blue:0006-2360</t>
  </si>
  <si>
    <t>blue:0007-2559</t>
  </si>
  <si>
    <t>blue:0008-2745</t>
  </si>
  <si>
    <t>blue:0009-3034</t>
  </si>
  <si>
    <t>blue:0001-0253</t>
  </si>
  <si>
    <t>blue:0003-0300</t>
  </si>
  <si>
    <t>blue:0006-0361</t>
  </si>
  <si>
    <t>blue:0007-0515</t>
  </si>
  <si>
    <t>blue:0008-0484</t>
  </si>
  <si>
    <t>blue:0009-0570</t>
  </si>
  <si>
    <t>blue:0010-0616</t>
  </si>
  <si>
    <t>blue:0011-0681</t>
  </si>
  <si>
    <t>blue:0012-0832</t>
  </si>
  <si>
    <t>blue:0013-0791</t>
  </si>
  <si>
    <t>blue:0014-0887</t>
  </si>
  <si>
    <t>blue:0015-0963</t>
  </si>
  <si>
    <t>blue:0016-1065</t>
  </si>
  <si>
    <t>blue:0017-1070</t>
  </si>
  <si>
    <t>blue:0018-1133</t>
  </si>
  <si>
    <t>blue:0019-1259</t>
  </si>
  <si>
    <t>blue:0020-1362</t>
  </si>
  <si>
    <t>blue:0021-1412</t>
  </si>
  <si>
    <t>blue:0022-1450</t>
  </si>
  <si>
    <t>blue:0023-1498</t>
  </si>
  <si>
    <t>blue:0024-1582</t>
  </si>
  <si>
    <t>blue:0025-1647</t>
  </si>
  <si>
    <t>blue:0026-1614</t>
  </si>
  <si>
    <t>blue:0027-1639</t>
  </si>
  <si>
    <t>blue:0028-1674</t>
  </si>
  <si>
    <t>blue:0033-2123</t>
  </si>
  <si>
    <t>blue:0034-2146</t>
  </si>
  <si>
    <t>blue:0036-2162</t>
  </si>
  <si>
    <t>blue:0037-2212</t>
  </si>
  <si>
    <t>blue:0038-2256</t>
  </si>
  <si>
    <t>blue:0039-2465</t>
  </si>
  <si>
    <t>blue:0040-2478</t>
  </si>
  <si>
    <t>blue:0041-2448</t>
  </si>
  <si>
    <t>blue:0042-2655</t>
  </si>
  <si>
    <t>blue:0043-2950</t>
  </si>
  <si>
    <t>blue:0044-3280</t>
  </si>
  <si>
    <t>blue:0045-3441</t>
  </si>
  <si>
    <t>blue:0046-3879</t>
  </si>
  <si>
    <t>blue:0003-0286</t>
  </si>
  <si>
    <t>blue:0008-0670</t>
  </si>
  <si>
    <t>blue:0010-0718</t>
  </si>
  <si>
    <t>blue:0011-0778</t>
  </si>
  <si>
    <t>blue:0015-1107</t>
  </si>
  <si>
    <t>blue:0016-1256</t>
  </si>
  <si>
    <t>blue:0017-1308</t>
  </si>
  <si>
    <t>blue:0018-1367</t>
  </si>
  <si>
    <t>blue:0019-1469</t>
  </si>
  <si>
    <t>blue:0020-1883</t>
  </si>
  <si>
    <t>blue:0021-1856</t>
  </si>
  <si>
    <t>blue:0022-1934</t>
  </si>
  <si>
    <t>blue:0023-2076</t>
  </si>
  <si>
    <t>blue:0024-2125</t>
  </si>
  <si>
    <t>blue:0025-2254</t>
  </si>
  <si>
    <t>blue:0026-2284</t>
  </si>
  <si>
    <t>blue:0027-2261</t>
  </si>
  <si>
    <t>blue:0028-2434</t>
  </si>
  <si>
    <t>blue:0029-2615</t>
  </si>
  <si>
    <t>blue:0030-2738</t>
  </si>
  <si>
    <t>blue:0031-2916</t>
  </si>
  <si>
    <t>blue:0032-3185</t>
  </si>
  <si>
    <t>blue:0033-3311</t>
  </si>
  <si>
    <t>blue:0034-3235</t>
  </si>
  <si>
    <t>blue:0035-3306</t>
  </si>
  <si>
    <t>blue:0036-3550</t>
  </si>
  <si>
    <t>blue:0037-3511</t>
  </si>
  <si>
    <t>blue:0038-3833</t>
  </si>
  <si>
    <t>blue:0009-1411</t>
  </si>
  <si>
    <t>blue:0011-1617</t>
  </si>
  <si>
    <t>blue:0014-1966</t>
  </si>
  <si>
    <t>blue:0015-1935</t>
  </si>
  <si>
    <t>blue:0018-2061</t>
  </si>
  <si>
    <t>blue:0020-2088</t>
  </si>
  <si>
    <t>blue:0021-2073</t>
  </si>
  <si>
    <t>blue:0022-2237</t>
  </si>
  <si>
    <t>blue:0023-2266</t>
  </si>
  <si>
    <t>blue:0024-2446</t>
  </si>
  <si>
    <t>blue:0025-2524</t>
  </si>
  <si>
    <t>blue:0026-2680</t>
  </si>
  <si>
    <t>blue:0027-2698</t>
  </si>
  <si>
    <t>blue:0028-2634</t>
  </si>
  <si>
    <t>blue:0029-2712</t>
  </si>
  <si>
    <t>blue:0030-2791</t>
  </si>
  <si>
    <t>blue:0031-3145</t>
  </si>
  <si>
    <t>blue:0032-3208</t>
  </si>
  <si>
    <t>blue:0034-3588</t>
  </si>
  <si>
    <t>blue:0035-3659</t>
  </si>
  <si>
    <t>blue:0002-0285</t>
  </si>
  <si>
    <t>blue:0004-0839</t>
  </si>
  <si>
    <t>blue:0006-1352</t>
  </si>
  <si>
    <t>blue:0007-1511</t>
  </si>
  <si>
    <t>blue:0008-1589</t>
  </si>
  <si>
    <t>blue:0009-1621</t>
  </si>
  <si>
    <t>blue:0011-1769</t>
  </si>
  <si>
    <t>blue:0012-1919</t>
  </si>
  <si>
    <t>blue:0013-2008</t>
  </si>
  <si>
    <t>blue:0014-2096</t>
  </si>
  <si>
    <t>blue:0015-2242</t>
  </si>
  <si>
    <t>blue:0016-2450</t>
  </si>
  <si>
    <t>blue:0017-2530</t>
  </si>
  <si>
    <t>blue:0018-2562</t>
  </si>
  <si>
    <t>blue:0019-2626</t>
  </si>
  <si>
    <t>blue:0021-2795</t>
  </si>
  <si>
    <t>blue:0022-2910</t>
  </si>
  <si>
    <t>blue:0023-3123</t>
  </si>
  <si>
    <t>blue:0024-3150</t>
  </si>
  <si>
    <t>blue:0025-3214</t>
  </si>
  <si>
    <t>blue:0026-3294</t>
  </si>
  <si>
    <t>blue:0027-3353</t>
  </si>
  <si>
    <t>blue:0029-3625</t>
  </si>
  <si>
    <t>blue:0030-3769</t>
  </si>
  <si>
    <t>blue:0032-3757</t>
  </si>
  <si>
    <t>blue:0035-3837</t>
  </si>
  <si>
    <t>blue:0008-1386</t>
  </si>
  <si>
    <t>blue:0012-2754</t>
  </si>
  <si>
    <t>blue:0003-1242</t>
  </si>
  <si>
    <t>blue:0004-0883</t>
  </si>
  <si>
    <t>blue:0007-1780</t>
  </si>
  <si>
    <t>blue:0014-3420</t>
  </si>
  <si>
    <t>blue:0017-3788</t>
  </si>
  <si>
    <t>blue:0004-1346</t>
  </si>
  <si>
    <t>blue:0009-2061</t>
  </si>
  <si>
    <t>blue:0013-2872</t>
  </si>
  <si>
    <t>blue:0005-1343</t>
  </si>
  <si>
    <t>blue:0008-1521</t>
  </si>
  <si>
    <t>blue:0004-0488</t>
  </si>
  <si>
    <t>blue:0011-1976</t>
  </si>
  <si>
    <t>blue:0014-2222</t>
  </si>
  <si>
    <t>blue:0019-2998</t>
  </si>
  <si>
    <t>blue:0002-0416</t>
  </si>
  <si>
    <t>blue:0003-0546</t>
  </si>
  <si>
    <t>blue:0008-1508</t>
  </si>
  <si>
    <t>blue:0010-1589</t>
  </si>
  <si>
    <t>blue:0018-2859</t>
  </si>
  <si>
    <t>blue:0021-3125</t>
  </si>
  <si>
    <t>blue:0007-1655</t>
  </si>
  <si>
    <t>blue:0016-3191</t>
  </si>
  <si>
    <t>blue:0001-0306</t>
  </si>
  <si>
    <t>blue:0002-0425</t>
  </si>
  <si>
    <t>blue:0009-2125</t>
  </si>
  <si>
    <t>blue:0002-1579</t>
  </si>
  <si>
    <t>blue:0003-1849</t>
  </si>
  <si>
    <t>blue:0005-1921</t>
  </si>
  <si>
    <t>blue:0008-2087</t>
  </si>
  <si>
    <t>blue:0010-2494</t>
  </si>
  <si>
    <t>blue:0011-2655</t>
  </si>
  <si>
    <t>blue:0001-0207</t>
  </si>
  <si>
    <t>blue:0002-0246</t>
  </si>
  <si>
    <t>blue:0003-0287</t>
  </si>
  <si>
    <t>blue:0004-0507</t>
  </si>
  <si>
    <t>blue:0005-1192</t>
  </si>
  <si>
    <t>blue:0006-1285</t>
  </si>
  <si>
    <t>blue:0007-1431</t>
  </si>
  <si>
    <t>blue:0008-1468</t>
  </si>
  <si>
    <t>blue:0009-1689</t>
  </si>
  <si>
    <t>blue:0013-2236</t>
  </si>
  <si>
    <t>blue:0014-2372</t>
  </si>
  <si>
    <t>blue:0015-2414</t>
  </si>
  <si>
    <t>blue:0017-2507</t>
  </si>
  <si>
    <t>blue:0020-2838</t>
  </si>
  <si>
    <t>blue:0021-2954</t>
  </si>
  <si>
    <t>blue:0022-3079</t>
  </si>
  <si>
    <t>blue:0023-3126</t>
  </si>
  <si>
    <t>blue:0024-3241</t>
  </si>
  <si>
    <t>blue:0025-3239</t>
  </si>
  <si>
    <t>blue:0026-3473</t>
  </si>
  <si>
    <t>blue:0027-3836</t>
  </si>
  <si>
    <t>blue:0002-0226</t>
  </si>
  <si>
    <t>blue:0003-0408</t>
  </si>
  <si>
    <t>blue:0004-0612</t>
  </si>
  <si>
    <t>blue:0005-0938</t>
  </si>
  <si>
    <t>blue:0006-1003</t>
  </si>
  <si>
    <t>blue:0007-1292</t>
  </si>
  <si>
    <t>blue:0008-1262</t>
  </si>
  <si>
    <t>blue:0010-1341</t>
  </si>
  <si>
    <t>blue:0011-1547</t>
  </si>
  <si>
    <t>blue:0012-1629</t>
  </si>
  <si>
    <t>blue:0013-1720</t>
  </si>
  <si>
    <t>blue:0014-1690</t>
  </si>
  <si>
    <t>blue:0016-2071</t>
  </si>
  <si>
    <t>blue:0017-2123</t>
  </si>
  <si>
    <t>blue:0021-2378</t>
  </si>
  <si>
    <t>blue:0023-2634</t>
  </si>
  <si>
    <t>blue:0024-2794</t>
  </si>
  <si>
    <t>blue:0025-2847</t>
  </si>
  <si>
    <t>blue:0026-2860</t>
  </si>
  <si>
    <t>blue:0027-3010</t>
  </si>
  <si>
    <t>blue:0028-3195</t>
  </si>
  <si>
    <t>blue:0029-3248</t>
  </si>
  <si>
    <t>blue:0030-3441</t>
  </si>
  <si>
    <t>blue:0031-3451</t>
  </si>
  <si>
    <t>blue:0035-3767</t>
  </si>
  <si>
    <t>blue:0037-3812</t>
  </si>
  <si>
    <t>blue:0001-0486</t>
  </si>
  <si>
    <t>blue:0003-1226</t>
  </si>
  <si>
    <t>blue:0006-1435</t>
  </si>
  <si>
    <t>blue:0007-1524</t>
  </si>
  <si>
    <t>blue:0008-1504</t>
  </si>
  <si>
    <t>blue:0009-1685</t>
  </si>
  <si>
    <t>blue:0012-1899</t>
  </si>
  <si>
    <t>blue:0013-1941</t>
  </si>
  <si>
    <t>blue:0014-1985</t>
  </si>
  <si>
    <t>blue:0015-2127</t>
  </si>
  <si>
    <t>blue:0016-2300</t>
  </si>
  <si>
    <t>blue:0017-2345</t>
  </si>
  <si>
    <t>blue:0018-2365</t>
  </si>
  <si>
    <t>blue:0019-2439</t>
  </si>
  <si>
    <t>blue:0020-2678</t>
  </si>
  <si>
    <t>blue:0021-2669</t>
  </si>
  <si>
    <t>blue:0023-2636</t>
  </si>
  <si>
    <t>blue:0024-2940</t>
  </si>
  <si>
    <t>blue:0025-3055</t>
  </si>
  <si>
    <t>blue:0027-3289</t>
  </si>
  <si>
    <t>blue:0029-3459</t>
  </si>
  <si>
    <t>blue:0030-3427</t>
  </si>
  <si>
    <t>blue:0031-3600</t>
  </si>
  <si>
    <t>blue:0033-3782</t>
  </si>
  <si>
    <t>blue:0034-3737</t>
  </si>
  <si>
    <t>blue:0035-3835</t>
  </si>
  <si>
    <t>blue:0036-3901</t>
  </si>
  <si>
    <t>blue:0001-1738</t>
  </si>
  <si>
    <t>blue:0002-1963</t>
  </si>
  <si>
    <t>blue:0003-2129</t>
  </si>
  <si>
    <t>blue:0004-2351</t>
  </si>
  <si>
    <t>blue:0001-0864</t>
  </si>
  <si>
    <t>blue:0002-1142</t>
  </si>
  <si>
    <t>blue:0003-1657</t>
  </si>
  <si>
    <t>blue:0004-1865</t>
  </si>
  <si>
    <t>blue:0005-1805</t>
  </si>
  <si>
    <t>blue:0009-2003</t>
  </si>
  <si>
    <t>blue:0010-2035</t>
  </si>
  <si>
    <t>blue:0011-2149</t>
  </si>
  <si>
    <t>blue:0012-2530</t>
  </si>
  <si>
    <t>blue:0013-2611</t>
  </si>
  <si>
    <t>blue:0014-2614</t>
  </si>
  <si>
    <t>blue:0016-2800</t>
  </si>
  <si>
    <t>blue:0017-3075</t>
  </si>
  <si>
    <t>blue:0001-0160</t>
  </si>
  <si>
    <t>blue:0003-0524</t>
  </si>
  <si>
    <t>blue:0004-0952</t>
  </si>
  <si>
    <t>blue:0009-1284</t>
  </si>
  <si>
    <t>blue:0010-1362</t>
  </si>
  <si>
    <t>blue:0011-1411</t>
  </si>
  <si>
    <t>blue:0012-1788</t>
  </si>
  <si>
    <t>blue:0013-1937</t>
  </si>
  <si>
    <t>blue:0015-1968</t>
  </si>
  <si>
    <t>blue:0021-2398</t>
  </si>
  <si>
    <t>blue:0022-2407</t>
  </si>
  <si>
    <t>blue:0023-2478</t>
  </si>
  <si>
    <t>blue:0025-2747</t>
  </si>
  <si>
    <t>blue:0027-3028</t>
  </si>
  <si>
    <t>blue:0029-3236</t>
  </si>
  <si>
    <t>blue:0030-3132</t>
  </si>
  <si>
    <t>blue:0031-3259</t>
  </si>
  <si>
    <t>blue:0032-3384</t>
  </si>
  <si>
    <t>blue:0033-3416</t>
  </si>
  <si>
    <t>blue:0034-3525</t>
  </si>
  <si>
    <t>blue:0035-3685</t>
  </si>
  <si>
    <t>blue:0036-3709</t>
  </si>
  <si>
    <t>blue:0037-3751</t>
  </si>
  <si>
    <t>blue:0002-0501</t>
  </si>
  <si>
    <t>blue:0008-1072</t>
  </si>
  <si>
    <t>blue:0011-1735</t>
  </si>
  <si>
    <t>blue:0013-2087</t>
  </si>
  <si>
    <t>blue:0014-2167</t>
  </si>
  <si>
    <t>blue:0015-2428</t>
  </si>
  <si>
    <t>blue:0016-2489</t>
  </si>
  <si>
    <t>blue:0017-2657</t>
  </si>
  <si>
    <t>blue:0018-2704</t>
  </si>
  <si>
    <t>blue:0020-2929</t>
  </si>
  <si>
    <t>blue:0022-3158</t>
  </si>
  <si>
    <t>blue:0023-3294</t>
  </si>
  <si>
    <t>blue:0024-3304</t>
  </si>
  <si>
    <t>blue:0026-3605</t>
  </si>
  <si>
    <t>blue:0027-3849</t>
  </si>
  <si>
    <t>blue:0003-0645</t>
  </si>
  <si>
    <t>blue:0004-0721</t>
  </si>
  <si>
    <t>blue:0005-0760</t>
  </si>
  <si>
    <t>blue:0007-0967</t>
  </si>
  <si>
    <t>blue:0008-1275</t>
  </si>
  <si>
    <t>blue:0009-1327</t>
  </si>
  <si>
    <t>blue:0010-1354</t>
  </si>
  <si>
    <t>blue:0011-1442</t>
  </si>
  <si>
    <t>blue:0012-1410</t>
  </si>
  <si>
    <t>blue:0013-1644</t>
  </si>
  <si>
    <t>blue:0014-1720</t>
  </si>
  <si>
    <t>blue:0015-1776</t>
  </si>
  <si>
    <t>blue:0016-1825</t>
  </si>
  <si>
    <t>blue:0017-1823</t>
  </si>
  <si>
    <t>blue:0019-1943</t>
  </si>
  <si>
    <t>blue:0021-2173</t>
  </si>
  <si>
    <t>blue:0024-2407</t>
  </si>
  <si>
    <t>blue:0025-2444</t>
  </si>
  <si>
    <t>blue:0026-2457</t>
  </si>
  <si>
    <t>blue:0027-2486</t>
  </si>
  <si>
    <t>blue:0028-2758</t>
  </si>
  <si>
    <t>blue:0031-2961</t>
  </si>
  <si>
    <t>blue:0032-3000</t>
  </si>
  <si>
    <t>blue:0033-2982</t>
  </si>
  <si>
    <t>blue:0034-3165</t>
  </si>
  <si>
    <t>blue:0035-3149</t>
  </si>
  <si>
    <t>blue:0036-3237</t>
  </si>
  <si>
    <t>blue:0041-3547</t>
  </si>
  <si>
    <t>blue:0045-3720</t>
  </si>
  <si>
    <t>blue:0005-1113</t>
  </si>
  <si>
    <t>blue:0006-1427</t>
  </si>
  <si>
    <t>blue:0012-1625</t>
  </si>
  <si>
    <t>blue:0013-1871</t>
  </si>
  <si>
    <t>blue:0014-1833</t>
  </si>
  <si>
    <t>blue:0015-1965</t>
  </si>
  <si>
    <t>blue:0017-1979</t>
  </si>
  <si>
    <t>blue:0018-2014</t>
  </si>
  <si>
    <t>blue:0019-2097</t>
  </si>
  <si>
    <t>blue:0020-2315</t>
  </si>
  <si>
    <t>blue:0023-2483</t>
  </si>
  <si>
    <t>blue:0024-2605</t>
  </si>
  <si>
    <t>blue:0025-2633</t>
  </si>
  <si>
    <t>blue:0026-2632</t>
  </si>
  <si>
    <t>blue:0027-2642</t>
  </si>
  <si>
    <t>blue:0028-2912</t>
  </si>
  <si>
    <t>blue:0029-2933</t>
  </si>
  <si>
    <t>blue:0030-2855</t>
  </si>
  <si>
    <t>blue:0031-2861</t>
  </si>
  <si>
    <t>blue:0032-2869</t>
  </si>
  <si>
    <t>blue:0033-2942</t>
  </si>
  <si>
    <t>blue:0035-3084</t>
  </si>
  <si>
    <t>blue:0036-3055</t>
  </si>
  <si>
    <t>blue:0037-3328</t>
  </si>
  <si>
    <t>blue:0001-1435</t>
  </si>
  <si>
    <t>blue:0002-1491</t>
  </si>
  <si>
    <t>blue:0003-1498</t>
  </si>
  <si>
    <t>blue:0004-1536</t>
  </si>
  <si>
    <t>blue:0005-2070</t>
  </si>
  <si>
    <t>blue:0006-2200</t>
  </si>
  <si>
    <t>blue:0007-2260</t>
  </si>
  <si>
    <t>blue:0008-2292</t>
  </si>
  <si>
    <t>blue:0009-2309</t>
  </si>
  <si>
    <t>blue:0010-2260</t>
  </si>
  <si>
    <t>blue:0011-2924</t>
  </si>
  <si>
    <t>blue:0012-2871</t>
  </si>
  <si>
    <t>blue:0013-3077</t>
  </si>
  <si>
    <t>blue:0014-3303</t>
  </si>
  <si>
    <t>blue:0015-3318</t>
  </si>
  <si>
    <t>blue:0002-1096</t>
  </si>
  <si>
    <t>blue:0004-2496</t>
  </si>
  <si>
    <t>blue:0005-2812</t>
  </si>
  <si>
    <t>blue:0006-2752</t>
  </si>
  <si>
    <t>blue:0007-2815</t>
  </si>
  <si>
    <t>blue:0008-2985</t>
  </si>
  <si>
    <t>blue:0009-3083</t>
  </si>
  <si>
    <t>blue:0011-3366</t>
  </si>
  <si>
    <t>blue:0015-3657</t>
  </si>
  <si>
    <t>blue:0005-0645</t>
  </si>
  <si>
    <t>blue:0017-2240</t>
  </si>
  <si>
    <t>blue:0001-0342</t>
  </si>
  <si>
    <t>blue:0002-0361</t>
  </si>
  <si>
    <t>blue:0007-1799</t>
  </si>
  <si>
    <t>blue:0009-1903</t>
  </si>
  <si>
    <t>blue:0014-2289</t>
  </si>
  <si>
    <t>blue:0017-2870</t>
  </si>
  <si>
    <t>blue:0009-2292</t>
  </si>
  <si>
    <t>blue:0007-2224</t>
  </si>
  <si>
    <t>blue:0002-0294</t>
  </si>
  <si>
    <t>blue:0003-0274</t>
  </si>
  <si>
    <t>blue:0006-0605</t>
  </si>
  <si>
    <t>blue:0013-2195</t>
  </si>
  <si>
    <t>blue:0003-0804</t>
  </si>
  <si>
    <t>blue:0001-0221</t>
  </si>
  <si>
    <t>blue:0002-0383</t>
  </si>
  <si>
    <t>blue:0003-0586</t>
  </si>
  <si>
    <t>blue:0005-0967</t>
  </si>
  <si>
    <t>blue:0011-1517</t>
  </si>
  <si>
    <t>blue:0013-2217</t>
  </si>
  <si>
    <t>blue:0019-3820</t>
  </si>
  <si>
    <t>blue:0003-0623</t>
  </si>
  <si>
    <t>blue:0002-0628</t>
  </si>
  <si>
    <t>blue:0013-3119</t>
  </si>
  <si>
    <t>blue:0015-3228</t>
  </si>
  <si>
    <t>blue:0006-0328</t>
  </si>
  <si>
    <t>blue:0009-0615</t>
  </si>
  <si>
    <t>blue:0010-0543</t>
  </si>
  <si>
    <t>blue:0015-0893</t>
  </si>
  <si>
    <t>blue:0016-1118</t>
  </si>
  <si>
    <t>blue:0017-1147</t>
  </si>
  <si>
    <t>blue:0018-1150</t>
  </si>
  <si>
    <t>blue:0019-1250</t>
  </si>
  <si>
    <t>blue:0020-1216</t>
  </si>
  <si>
    <t>blue:0023-1486</t>
  </si>
  <si>
    <t>blue:0024-1620</t>
  </si>
  <si>
    <t>blue:0025-1895</t>
  </si>
  <si>
    <t>blue:0026-1927</t>
  </si>
  <si>
    <t>blue:0027-1961</t>
  </si>
  <si>
    <t>blue:0028-2032</t>
  </si>
  <si>
    <t>blue:0029-1958</t>
  </si>
  <si>
    <t>blue:0030-1986</t>
  </si>
  <si>
    <t>blue:0031-2072</t>
  </si>
  <si>
    <t>blue:0032-2467</t>
  </si>
  <si>
    <t>blue:0033-2501</t>
  </si>
  <si>
    <t>blue:0034-2657</t>
  </si>
  <si>
    <t>blue:0035-2541</t>
  </si>
  <si>
    <t>blue:0036-2809</t>
  </si>
  <si>
    <t>blue:0037-3122</t>
  </si>
  <si>
    <t>blue:0038-3300</t>
  </si>
  <si>
    <t>blue:0039-3516</t>
  </si>
  <si>
    <t>blue:0002-0354</t>
  </si>
  <si>
    <t>blue:0006-0678</t>
  </si>
  <si>
    <t>blue:0008-0810</t>
  </si>
  <si>
    <t>blue:0009-0883</t>
  </si>
  <si>
    <t>blue:0010-0933</t>
  </si>
  <si>
    <t>blue:0011-0937</t>
  </si>
  <si>
    <t>blue:0012-0962</t>
  </si>
  <si>
    <t>blue:0013-0847</t>
  </si>
  <si>
    <t>blue:0017-1180</t>
  </si>
  <si>
    <t>blue:0018-1187</t>
  </si>
  <si>
    <t>blue:0019-1440</t>
  </si>
  <si>
    <t>blue:0020-1558</t>
  </si>
  <si>
    <t>blue:0021-1500</t>
  </si>
  <si>
    <t>blue:0022-1565</t>
  </si>
  <si>
    <t>blue:0023-1550</t>
  </si>
  <si>
    <t>blue:0024-1647</t>
  </si>
  <si>
    <t>blue:0025-1660</t>
  </si>
  <si>
    <t>blue:0026-1838</t>
  </si>
  <si>
    <t>blue:0027-1816</t>
  </si>
  <si>
    <t>blue:0028-1860</t>
  </si>
  <si>
    <t>blue:0029-2009</t>
  </si>
  <si>
    <t>blue:0030-2025</t>
  </si>
  <si>
    <t>blue:0031-2217</t>
  </si>
  <si>
    <t>blue:0032-2265</t>
  </si>
  <si>
    <t>blue:0033-2360</t>
  </si>
  <si>
    <t>blue:0034-2358</t>
  </si>
  <si>
    <t>blue:0035-2415</t>
  </si>
  <si>
    <t>blue:0036-2726</t>
  </si>
  <si>
    <t>blue:0037-2827</t>
  </si>
  <si>
    <t>blue:0038-2848</t>
  </si>
  <si>
    <t>blue:0039-3057</t>
  </si>
  <si>
    <t>blue:0040-3104</t>
  </si>
  <si>
    <t>blue:0041-3181</t>
  </si>
  <si>
    <t>blue:0042-3382</t>
  </si>
  <si>
    <t>blue:0043-3764</t>
  </si>
  <si>
    <t>blue:0001-0114</t>
  </si>
  <si>
    <t>blue:0003-0295</t>
  </si>
  <si>
    <t>blue:0005-0494</t>
  </si>
  <si>
    <t>blue:0007-0728</t>
  </si>
  <si>
    <t>blue:0008-0738</t>
  </si>
  <si>
    <t>blue:0011-1148</t>
  </si>
  <si>
    <t>blue:0012-1292</t>
  </si>
  <si>
    <t>blue:0013-1420</t>
  </si>
  <si>
    <t>blue:0014-1450</t>
  </si>
  <si>
    <t>blue:0015-1485</t>
  </si>
  <si>
    <t>blue:0016-1472</t>
  </si>
  <si>
    <t>blue:0017-1498</t>
  </si>
  <si>
    <t>blue:0018-1682</t>
  </si>
  <si>
    <t>blue:0019-1740</t>
  </si>
  <si>
    <t>blue:0020-1977</t>
  </si>
  <si>
    <t>blue:0022-2091</t>
  </si>
  <si>
    <t>blue:0023-2218</t>
  </si>
  <si>
    <t>blue:0025-2206</t>
  </si>
  <si>
    <t>blue:0026-2359</t>
  </si>
  <si>
    <t>blue:0027-2429</t>
  </si>
  <si>
    <t>blue:0028-2470</t>
  </si>
  <si>
    <t>blue:0029-2663</t>
  </si>
  <si>
    <t>blue:0030-2684</t>
  </si>
  <si>
    <t>blue:0031-2738</t>
  </si>
  <si>
    <t>blue:0033-2946</t>
  </si>
  <si>
    <t>blue:0034-2959</t>
  </si>
  <si>
    <t>blue:0035-3043</t>
  </si>
  <si>
    <t>blue:0036-3068</t>
  </si>
  <si>
    <t>blue:0037-3197</t>
  </si>
  <si>
    <t>blue:0038-3174</t>
  </si>
  <si>
    <t>blue:0039-3250</t>
  </si>
  <si>
    <t>blue:0040-3219</t>
  </si>
  <si>
    <t>blue:0041-3347</t>
  </si>
  <si>
    <t>blue:0042-3304</t>
  </si>
  <si>
    <t>blue:0043-3452</t>
  </si>
  <si>
    <t>blue:0044-3816</t>
  </si>
  <si>
    <t>blue:0001-1302</t>
  </si>
  <si>
    <t>blue:0002-1808</t>
  </si>
  <si>
    <t>blue:0003-2189</t>
  </si>
  <si>
    <t>blue:0004-2235</t>
  </si>
  <si>
    <t>blue:0005-2394</t>
  </si>
  <si>
    <t>blue:0006-2462</t>
  </si>
  <si>
    <t>blue:0007-2488</t>
  </si>
  <si>
    <t>blue:0009-2575</t>
  </si>
  <si>
    <t>blue:0011-3046</t>
  </si>
  <si>
    <t>blue:0012-3039</t>
  </si>
  <si>
    <t>blue:0013-3210</t>
  </si>
  <si>
    <t>blue:0001-0798</t>
  </si>
  <si>
    <t>blue:0002-1290</t>
  </si>
  <si>
    <t>blue:0003-1514</t>
  </si>
  <si>
    <t>blue:0004-1528</t>
  </si>
  <si>
    <t>blue:0005-1749</t>
  </si>
  <si>
    <t>blue:0006-1706</t>
  </si>
  <si>
    <t>blue:0007-1718</t>
  </si>
  <si>
    <t>blue:0008-1777</t>
  </si>
  <si>
    <t>blue:0011-2049</t>
  </si>
  <si>
    <t>blue:0012-2193</t>
  </si>
  <si>
    <t>blue:0017-2503</t>
  </si>
  <si>
    <t>blue:0018-2471</t>
  </si>
  <si>
    <t>blue:0020-2741</t>
  </si>
  <si>
    <t>blue:0021-2774</t>
  </si>
  <si>
    <t>blue:0022-3132</t>
  </si>
  <si>
    <t>blue:0025-3147</t>
  </si>
  <si>
    <t>blue:0026-3197</t>
  </si>
  <si>
    <t>blue:0027-3424</t>
  </si>
  <si>
    <t>blue:0002-0307</t>
  </si>
  <si>
    <t>blue:0005-0705</t>
  </si>
  <si>
    <t>blue:0008-0944</t>
  </si>
  <si>
    <t>blue:0010-1135</t>
  </si>
  <si>
    <t>blue:0011-1200</t>
  </si>
  <si>
    <t>blue:0012-1263</t>
  </si>
  <si>
    <t>blue:0013-1195</t>
  </si>
  <si>
    <t>blue:0014-1409</t>
  </si>
  <si>
    <t>blue:0016-1458</t>
  </si>
  <si>
    <t>blue:0017-1718</t>
  </si>
  <si>
    <t>blue:0018-1852</t>
  </si>
  <si>
    <t>blue:0019-1951</t>
  </si>
  <si>
    <t>blue:0020-1974</t>
  </si>
  <si>
    <t>blue:0021-2067</t>
  </si>
  <si>
    <t>blue:0022-2203</t>
  </si>
  <si>
    <t>blue:0023-2204</t>
  </si>
  <si>
    <t>blue:0025-2410</t>
  </si>
  <si>
    <t>blue:0026-2613</t>
  </si>
  <si>
    <t>blue:0027-2629</t>
  </si>
  <si>
    <t>blue:0028-2577</t>
  </si>
  <si>
    <t>blue:0029-2660</t>
  </si>
  <si>
    <t>blue:0030-2702</t>
  </si>
  <si>
    <t>blue:0031-2878</t>
  </si>
  <si>
    <t>blue:0032-3056</t>
  </si>
  <si>
    <t>blue:0033-3082</t>
  </si>
  <si>
    <t>blue:0034-3234</t>
  </si>
  <si>
    <t>blue:0035-3279</t>
  </si>
  <si>
    <t>blue:0036-3120</t>
  </si>
  <si>
    <t>blue:0037-3369</t>
  </si>
  <si>
    <t>blue:0038-3396</t>
  </si>
  <si>
    <t>blue:0039-3470</t>
  </si>
  <si>
    <t>blue:0040-3599</t>
  </si>
  <si>
    <t>blue:0041-3890</t>
  </si>
  <si>
    <t>blue:0001-0439</t>
  </si>
  <si>
    <t>blue:0002-0512</t>
  </si>
  <si>
    <t>blue:0003-0624</t>
  </si>
  <si>
    <t>blue:0004-0713</t>
  </si>
  <si>
    <t>blue:0005-0951</t>
  </si>
  <si>
    <t>blue:0006-1017</t>
  </si>
  <si>
    <t>blue:0007-1093</t>
  </si>
  <si>
    <t>blue:0010-1413</t>
  </si>
  <si>
    <t>blue:0011-1787</t>
  </si>
  <si>
    <t>blue:0012-1837</t>
  </si>
  <si>
    <t>blue:0013-1978</t>
  </si>
  <si>
    <t>blue:0014-2277</t>
  </si>
  <si>
    <t>blue:0015-2337</t>
  </si>
  <si>
    <t>blue:0016-2287</t>
  </si>
  <si>
    <t>blue:0017-2414</t>
  </si>
  <si>
    <t>blue:0019-2669</t>
  </si>
  <si>
    <t>blue:0020-2713</t>
  </si>
  <si>
    <t>blue:0021-2970</t>
  </si>
  <si>
    <t>blue:0023-3288</t>
  </si>
  <si>
    <t>blue:0024-3273</t>
  </si>
  <si>
    <t>blue:0025-3459</t>
  </si>
  <si>
    <t>blue:0027-3653</t>
  </si>
  <si>
    <t>blue:0028-3731</t>
  </si>
  <si>
    <t>blue:0029-3798</t>
  </si>
  <si>
    <t>blue:0001-0525</t>
  </si>
  <si>
    <t>blue:0002-1083</t>
  </si>
  <si>
    <t>blue:0003-1133</t>
  </si>
  <si>
    <t>blue:0004-1388</t>
  </si>
  <si>
    <t>blue:0005-1493</t>
  </si>
  <si>
    <t>blue:0007-1853</t>
  </si>
  <si>
    <t>blue:0008-2011</t>
  </si>
  <si>
    <t>blue:0009-2049</t>
  </si>
  <si>
    <t>blue:0010-2286</t>
  </si>
  <si>
    <t>blue:0011-2291</t>
  </si>
  <si>
    <t>blue:0013-2498</t>
  </si>
  <si>
    <t>blue:0014-2556</t>
  </si>
  <si>
    <t>blue:0015-2665</t>
  </si>
  <si>
    <t>blue:0016-2832</t>
  </si>
  <si>
    <t>blue:0019-3727</t>
  </si>
  <si>
    <t>blue:0002-0314</t>
  </si>
  <si>
    <t>blue:0005-1051</t>
  </si>
  <si>
    <t>blue:0006-1067</t>
  </si>
  <si>
    <t>blue:0008-1469</t>
  </si>
  <si>
    <t>blue:0009-1384</t>
  </si>
  <si>
    <t>blue:0010-2149</t>
  </si>
  <si>
    <t>blue:0011-2155</t>
  </si>
  <si>
    <t>blue:0012-2293</t>
  </si>
  <si>
    <t>blue:0013-2281</t>
  </si>
  <si>
    <t>blue:0014-2498</t>
  </si>
  <si>
    <t>blue:0015-2578</t>
  </si>
  <si>
    <t>blue:0016-2593</t>
  </si>
  <si>
    <t>blue:0017-2681</t>
  </si>
  <si>
    <t>blue:0018-2803</t>
  </si>
  <si>
    <t>blue:0019-2958</t>
  </si>
  <si>
    <t>blue:0020-3085</t>
  </si>
  <si>
    <t>blue:0021-3120</t>
  </si>
  <si>
    <t>blue:0025-3397</t>
  </si>
  <si>
    <t>blue:0026-3417</t>
  </si>
  <si>
    <t>blue:0027-3642</t>
  </si>
  <si>
    <t>blue:0004-0174</t>
  </si>
  <si>
    <t>blue:0005-0358</t>
  </si>
  <si>
    <t>blue:0006-0346</t>
  </si>
  <si>
    <t>blue:0007-0318</t>
  </si>
  <si>
    <t>blue:0008-0328</t>
  </si>
  <si>
    <t>blue:0009-0490</t>
  </si>
  <si>
    <t>blue:0010-0651</t>
  </si>
  <si>
    <t>blue:0012-0697</t>
  </si>
  <si>
    <t>blue:0014-0909</t>
  </si>
  <si>
    <t>blue:0015-0939</t>
  </si>
  <si>
    <t>blue:0016-0927</t>
  </si>
  <si>
    <t>blue:0018-1098</t>
  </si>
  <si>
    <t>blue:0019-1133</t>
  </si>
  <si>
    <t>blue:0020-1438</t>
  </si>
  <si>
    <t>blue:0022-1609</t>
  </si>
  <si>
    <t>blue:0023-1731</t>
  </si>
  <si>
    <t>blue:0024-1740</t>
  </si>
  <si>
    <t>blue:0025-1985</t>
  </si>
  <si>
    <t>blue:0026-2330</t>
  </si>
  <si>
    <t>blue:0027-2334</t>
  </si>
  <si>
    <t>blue:0028-2490</t>
  </si>
  <si>
    <t>blue:0001-1087</t>
  </si>
  <si>
    <t>blue:0002-1443</t>
  </si>
  <si>
    <t>blue:0003-1503</t>
  </si>
  <si>
    <t>blue:0005-1571</t>
  </si>
  <si>
    <t>blue:0008-1744</t>
  </si>
  <si>
    <t>blue:0010-1839</t>
  </si>
  <si>
    <t>blue:0011-1937</t>
  </si>
  <si>
    <t>blue:0012-2027</t>
  </si>
  <si>
    <t>blue:0013-2124</t>
  </si>
  <si>
    <t>blue:0014-2123</t>
  </si>
  <si>
    <t>blue:0015-2201</t>
  </si>
  <si>
    <t>blue:0017-2439</t>
  </si>
  <si>
    <t>blue:0018-2434</t>
  </si>
  <si>
    <t>blue:0019-3037</t>
  </si>
  <si>
    <t>blue:0020-3010</t>
  </si>
  <si>
    <t>blue:0001-0589</t>
  </si>
  <si>
    <t>blue:0002-0737</t>
  </si>
  <si>
    <t>blue:0003-0918</t>
  </si>
  <si>
    <t>blue:0004-0923</t>
  </si>
  <si>
    <t>blue:0005-0996</t>
  </si>
  <si>
    <t>blue:0006-1036</t>
  </si>
  <si>
    <t>blue:0008-1280</t>
  </si>
  <si>
    <t>blue:0009-1257</t>
  </si>
  <si>
    <t>blue:0010-1379</t>
  </si>
  <si>
    <t>blue:0011-1441</t>
  </si>
  <si>
    <t>blue:0012-1518</t>
  </si>
  <si>
    <t>blue:0013-1654</t>
  </si>
  <si>
    <t>blue:0014-1827</t>
  </si>
  <si>
    <t>blue:0015-1869</t>
  </si>
  <si>
    <t>blue:0016-2138</t>
  </si>
  <si>
    <t>blue:0017-2160</t>
  </si>
  <si>
    <t>blue:0018-2257</t>
  </si>
  <si>
    <t>blue:0019-2228</t>
  </si>
  <si>
    <t>blue:0020-2644</t>
  </si>
  <si>
    <t>blue:0021-2712</t>
  </si>
  <si>
    <t>blue:0022-2715</t>
  </si>
  <si>
    <t>blue:0023-2760</t>
  </si>
  <si>
    <t>blue:0024-2864</t>
  </si>
  <si>
    <t>blue:0025-2983</t>
  </si>
  <si>
    <t>blue:0026-3028</t>
  </si>
  <si>
    <t>blue:0027-3271</t>
  </si>
  <si>
    <t>blue:0028-3286</t>
  </si>
  <si>
    <t>blue:0030-3748</t>
  </si>
  <si>
    <t>blue:0031-3729</t>
  </si>
  <si>
    <t>blue:0006-0947</t>
  </si>
  <si>
    <t>blue:0007-1146</t>
  </si>
  <si>
    <t>blue:0008-1622</t>
  </si>
  <si>
    <t>blue:0001-0200</t>
  </si>
  <si>
    <t>blue:0004-0654</t>
  </si>
  <si>
    <t>blue:0005-0698</t>
  </si>
  <si>
    <t>blue:0009-0997</t>
  </si>
  <si>
    <t>blue:0012-1535</t>
  </si>
  <si>
    <t>blue:0014-2187</t>
  </si>
  <si>
    <t>blue:0021-3814</t>
  </si>
  <si>
    <t>blue:0008-1455</t>
  </si>
  <si>
    <t>blue:0019-3565</t>
  </si>
  <si>
    <t>blue:0005-1751</t>
  </si>
  <si>
    <t>blue:0008-2125</t>
  </si>
  <si>
    <t>blue:0013-3336</t>
  </si>
  <si>
    <t>blue:0015-3810</t>
  </si>
  <si>
    <t>blue:0004-1223</t>
  </si>
  <si>
    <t>blue:0005-1530</t>
  </si>
  <si>
    <t>blue:0004-0887</t>
  </si>
  <si>
    <t>blue:0012-2584</t>
  </si>
  <si>
    <t>blue:0016-3273</t>
  </si>
  <si>
    <t>blue:0006-1914</t>
  </si>
  <si>
    <t>blue:0007-1946</t>
  </si>
  <si>
    <t>blue:0009-2115</t>
  </si>
  <si>
    <t>blue:0016-3472</t>
  </si>
  <si>
    <t>blue:0004-0833</t>
  </si>
  <si>
    <t>blue:0008-1664</t>
  </si>
  <si>
    <t>blue:0010-2048</t>
  </si>
  <si>
    <t>blue:0017-3747</t>
  </si>
  <si>
    <t>blue:0001-0271</t>
  </si>
  <si>
    <t>blue:0002-0228</t>
  </si>
  <si>
    <t>blue:0003-0269</t>
  </si>
  <si>
    <t>blue:0004-0208</t>
  </si>
  <si>
    <t>blue:0005-0464</t>
  </si>
  <si>
    <t>blue:0006-0406</t>
  </si>
  <si>
    <t>blue:0008-0635</t>
  </si>
  <si>
    <t>blue:0010-0610</t>
  </si>
  <si>
    <t>blue:0011-0821</t>
  </si>
  <si>
    <t>blue:0012-0843</t>
  </si>
  <si>
    <t>blue:0013-0942</t>
  </si>
  <si>
    <t>blue:0015-1207</t>
  </si>
  <si>
    <t>blue:0016-1227</t>
  </si>
  <si>
    <t>blue:0017-1265</t>
  </si>
  <si>
    <t>blue:0020-1435</t>
  </si>
  <si>
    <t>blue:0021-1492</t>
  </si>
  <si>
    <t>blue:0023-1641</t>
  </si>
  <si>
    <t>blue:0024-1616</t>
  </si>
  <si>
    <t>blue:0025-1659</t>
  </si>
  <si>
    <t>blue:0026-1682</t>
  </si>
  <si>
    <t>blue:0028-1924</t>
  </si>
  <si>
    <t>blue:0029-2020</t>
  </si>
  <si>
    <t>blue:0032-2179</t>
  </si>
  <si>
    <t>blue:0033-2257</t>
  </si>
  <si>
    <t>blue:0034-2300</t>
  </si>
  <si>
    <t>blue:0035-2440</t>
  </si>
  <si>
    <t>blue:0036-2527</t>
  </si>
  <si>
    <t>blue:0037-2732</t>
  </si>
  <si>
    <t>blue:0038-2730</t>
  </si>
  <si>
    <t>blue:0039-3075</t>
  </si>
  <si>
    <t>blue:0040-3201</t>
  </si>
  <si>
    <t>blue:0041-3246</t>
  </si>
  <si>
    <t>blue:0042-3249</t>
  </si>
  <si>
    <t>blue:0043-3149</t>
  </si>
  <si>
    <t>blue:0044-3715</t>
  </si>
  <si>
    <t>blue:0001-0434</t>
  </si>
  <si>
    <t>blue:0002-0920</t>
  </si>
  <si>
    <t>blue:0003-1085</t>
  </si>
  <si>
    <t>blue:0004-1302</t>
  </si>
  <si>
    <t>blue:0005-1452</t>
  </si>
  <si>
    <t>blue:0006-1369</t>
  </si>
  <si>
    <t>blue:0007-2777</t>
  </si>
  <si>
    <t>blue:0008-2743</t>
  </si>
  <si>
    <t>blue:0009-2908</t>
  </si>
  <si>
    <t>blue:0010-2920</t>
  </si>
  <si>
    <t>blue:0011-3312</t>
  </si>
  <si>
    <t>blue:0012-3437</t>
  </si>
  <si>
    <t>blue:0013-3426</t>
  </si>
  <si>
    <t>blue:0014-3649</t>
  </si>
  <si>
    <t>blue:0016-3759</t>
  </si>
  <si>
    <t>blue:0017-3719</t>
  </si>
  <si>
    <t>blue:0018-3930</t>
  </si>
  <si>
    <t>blue:0002-0614</t>
  </si>
  <si>
    <t>blue:0003-1297</t>
  </si>
  <si>
    <t>blue:0005-1689</t>
  </si>
  <si>
    <t>blue:0008-2425</t>
  </si>
  <si>
    <t>blue:0011-2535</t>
  </si>
  <si>
    <t>blue:0012-2652</t>
  </si>
  <si>
    <t>blue:0013-3109</t>
  </si>
  <si>
    <t>blue:0014-3352</t>
  </si>
  <si>
    <t>blue:0015-3798</t>
  </si>
  <si>
    <t>blue:0005-1143</t>
  </si>
  <si>
    <t>blue:0006-1486</t>
  </si>
  <si>
    <t>blue:0008-1417</t>
  </si>
  <si>
    <t>blue:0009-1573</t>
  </si>
  <si>
    <t>blue:0010-1563</t>
  </si>
  <si>
    <t>blue:0011-1849</t>
  </si>
  <si>
    <t>blue:0012-1862</t>
  </si>
  <si>
    <t>blue:0013-1835</t>
  </si>
  <si>
    <t>blue:0015-2261</t>
  </si>
  <si>
    <t>blue:0016-2318</t>
  </si>
  <si>
    <t>blue:0018-2621</t>
  </si>
  <si>
    <t>blue:0019-2824</t>
  </si>
  <si>
    <t>blue:0020-2885</t>
  </si>
  <si>
    <t>blue:0021-2968</t>
  </si>
  <si>
    <t>blue:0022-3014</t>
  </si>
  <si>
    <t>blue:0023-3583</t>
  </si>
  <si>
    <t>blue:0024-3594</t>
  </si>
  <si>
    <t>blue:0025-3679</t>
  </si>
  <si>
    <t>blue:0026-3846</t>
  </si>
  <si>
    <t>blue:0003-0731</t>
  </si>
  <si>
    <t>blue:0004-0875</t>
  </si>
  <si>
    <t>blue:0005-1084</t>
  </si>
  <si>
    <t>blue:0006-1264</t>
  </si>
  <si>
    <t>blue:0007-1322</t>
  </si>
  <si>
    <t>blue:0008-1466</t>
  </si>
  <si>
    <t>blue:0010-1475</t>
  </si>
  <si>
    <t>blue:0011-1727</t>
  </si>
  <si>
    <t>blue:0012-1704</t>
  </si>
  <si>
    <t>blue:0013-1748</t>
  </si>
  <si>
    <t>blue:0014-1821</t>
  </si>
  <si>
    <t>blue:0015-1940</t>
  </si>
  <si>
    <t>blue:0016-2203</t>
  </si>
  <si>
    <t>blue:0017-2267</t>
  </si>
  <si>
    <t>blue:0018-2271</t>
  </si>
  <si>
    <t>blue:0019-2592</t>
  </si>
  <si>
    <t>blue:0020-2584</t>
  </si>
  <si>
    <t>blue:0021-2647</t>
  </si>
  <si>
    <t>blue:0022-2839</t>
  </si>
  <si>
    <t>blue:0023-3040</t>
  </si>
  <si>
    <t>blue:0024-3103</t>
  </si>
  <si>
    <t>blue:0025-3388</t>
  </si>
  <si>
    <t>blue:0026-3754</t>
  </si>
  <si>
    <t>blue:0027-3801</t>
  </si>
  <si>
    <t>blue:0002-0348</t>
  </si>
  <si>
    <t>blue:0003-1055</t>
  </si>
  <si>
    <t>blue:0004-1109</t>
  </si>
  <si>
    <t>blue:0006-1800</t>
  </si>
  <si>
    <t>blue:0007-1897</t>
  </si>
  <si>
    <t>blue:0010-2388</t>
  </si>
  <si>
    <t>blue:0011-2456</t>
  </si>
  <si>
    <t>blue:0012-3070</t>
  </si>
  <si>
    <t>blue:0014-3148</t>
  </si>
  <si>
    <t>blue:0016-3675</t>
  </si>
  <si>
    <t>blue:0001-0351</t>
  </si>
  <si>
    <t>blue:0002-0366</t>
  </si>
  <si>
    <t>blue:0003-0388</t>
  </si>
  <si>
    <t>blue:0004-0352</t>
  </si>
  <si>
    <t>blue:0005-0446</t>
  </si>
  <si>
    <t>blue:0006-0603</t>
  </si>
  <si>
    <t>blue:0009-0853</t>
  </si>
  <si>
    <t>blue:0010-0944</t>
  </si>
  <si>
    <t>blue:0011-0949</t>
  </si>
  <si>
    <t>blue:0012-0907</t>
  </si>
  <si>
    <t>blue:0013-1145</t>
  </si>
  <si>
    <t>blue:0016-1378</t>
  </si>
  <si>
    <t>blue:0017-1390</t>
  </si>
  <si>
    <t>blue:0018-1515</t>
  </si>
  <si>
    <t>blue:0020-1619</t>
  </si>
  <si>
    <t>blue:0021-1696</t>
  </si>
  <si>
    <t>blue:0022-1842</t>
  </si>
  <si>
    <t>blue:0023-1936</t>
  </si>
  <si>
    <t>blue:0027-2124</t>
  </si>
  <si>
    <t>blue:0028-2123</t>
  </si>
  <si>
    <t>blue:0029-2259</t>
  </si>
  <si>
    <t>blue:0030-2237</t>
  </si>
  <si>
    <t>blue:0031-2364</t>
  </si>
  <si>
    <t>blue:0033-2695</t>
  </si>
  <si>
    <t>blue:0034-2744</t>
  </si>
  <si>
    <t>blue:0035-2879</t>
  </si>
  <si>
    <t>blue:0036-3291</t>
  </si>
  <si>
    <t>blue:0037-3552</t>
  </si>
  <si>
    <t>blue:0038-3672</t>
  </si>
  <si>
    <t>blue:0039-3641</t>
  </si>
  <si>
    <t>blue:0001-1168</t>
  </si>
  <si>
    <t>blue:0002-1330</t>
  </si>
  <si>
    <t>blue:0005-1521</t>
  </si>
  <si>
    <t>blue:0006-1616</t>
  </si>
  <si>
    <t>blue:0007-1694</t>
  </si>
  <si>
    <t>blue:0008-1876</t>
  </si>
  <si>
    <t>blue:0009-1889</t>
  </si>
  <si>
    <t>blue:0010-2092</t>
  </si>
  <si>
    <t>blue:0011-2269</t>
  </si>
  <si>
    <t>blue:0012-2288</t>
  </si>
  <si>
    <t>blue:0013-2336</t>
  </si>
  <si>
    <t>blue:0014-2646</t>
  </si>
  <si>
    <t>blue:0015-2880</t>
  </si>
  <si>
    <t>blue:0016-2824</t>
  </si>
  <si>
    <t>blue:0017-2840</t>
  </si>
  <si>
    <t>blue:0002-0423</t>
  </si>
  <si>
    <t>blue:0003-0821</t>
  </si>
  <si>
    <t>blue:0004-1313</t>
  </si>
  <si>
    <t>blue:0006-1376</t>
  </si>
  <si>
    <t>blue:0007-1497</t>
  </si>
  <si>
    <t>blue:0008-1615</t>
  </si>
  <si>
    <t>blue:0009-1708</t>
  </si>
  <si>
    <t>blue:0011-1689</t>
  </si>
  <si>
    <t>blue:0012-1951</t>
  </si>
  <si>
    <t>blue:0013-2126</t>
  </si>
  <si>
    <t>blue:0014-2089</t>
  </si>
  <si>
    <t>blue:0015-2372</t>
  </si>
  <si>
    <t>blue:0016-2422</t>
  </si>
  <si>
    <t>blue:0017-2545</t>
  </si>
  <si>
    <t>blue:0018-2827</t>
  </si>
  <si>
    <t>blue:0019-2893</t>
  </si>
  <si>
    <t>blue:0021-3133</t>
  </si>
  <si>
    <t>blue:0022-3241</t>
  </si>
  <si>
    <t>blue:0023-3247</t>
  </si>
  <si>
    <t>blue:0024-3321</t>
  </si>
  <si>
    <t>blue:0025-3423</t>
  </si>
  <si>
    <t>blue:0026-3511</t>
  </si>
  <si>
    <t>blue:0003-0825</t>
  </si>
  <si>
    <t>blue:0004-1049</t>
  </si>
  <si>
    <t>blue:0005-1151</t>
  </si>
  <si>
    <t>blue:0006-1922</t>
  </si>
  <si>
    <t>blue:0007-2066</t>
  </si>
  <si>
    <t>blue:0008-2180</t>
  </si>
  <si>
    <t>blue:0009-3175</t>
  </si>
  <si>
    <t>blue:0010-3309</t>
  </si>
  <si>
    <t>blue:0011-3350</t>
  </si>
  <si>
    <t>blue:0002-0289</t>
  </si>
  <si>
    <t>blue:0004-0937</t>
  </si>
  <si>
    <t>blue:0006-1757</t>
  </si>
  <si>
    <t>blue:0007-2006</t>
  </si>
  <si>
    <t>blue:0008-1983</t>
  </si>
  <si>
    <t>blue:0010-2539</t>
  </si>
  <si>
    <t>blue:0011-2708</t>
  </si>
  <si>
    <t>blue:0012-2715</t>
  </si>
  <si>
    <t>blue:0013-2834</t>
  </si>
  <si>
    <t>blue:0014-2818</t>
  </si>
  <si>
    <t>blue:0015-3030</t>
  </si>
  <si>
    <t>blue:0016-3135</t>
  </si>
  <si>
    <t>blue:0017-3303</t>
  </si>
  <si>
    <t>blue:0018-3412</t>
  </si>
  <si>
    <t>blue:0019-3522</t>
  </si>
  <si>
    <t>blue:0020-3775</t>
  </si>
  <si>
    <t>blue:0021-3830</t>
  </si>
  <si>
    <t>blue:0022-3804</t>
  </si>
  <si>
    <t>blue:0003-0684</t>
  </si>
  <si>
    <t>blue:0005-1658</t>
  </si>
  <si>
    <t>blue:0006-1622</t>
  </si>
  <si>
    <t>blue:0007-1629</t>
  </si>
  <si>
    <t>blue:0008-1682</t>
  </si>
  <si>
    <t>blue:0009-1731</t>
  </si>
  <si>
    <t>blue:0010-1663</t>
  </si>
  <si>
    <t>blue:0011-1861</t>
  </si>
  <si>
    <t>blue:0012-1850</t>
  </si>
  <si>
    <t>blue:0013-1990</t>
  </si>
  <si>
    <t>blue:0014-2189</t>
  </si>
  <si>
    <t>blue:0015-2247</t>
  </si>
  <si>
    <t>blue:0016-2461</t>
  </si>
  <si>
    <t>blue:0017-2411</t>
  </si>
  <si>
    <t>blue:0018-2690</t>
  </si>
  <si>
    <t>blue:0019-2797</t>
  </si>
  <si>
    <t>blue:0023-3344</t>
  </si>
  <si>
    <t>blue:0024-3412</t>
  </si>
  <si>
    <t>blue:0025-3415</t>
  </si>
  <si>
    <t>blue:0026-3563</t>
  </si>
  <si>
    <t>blue:0027-3706</t>
  </si>
  <si>
    <t>blue:0028-3749</t>
  </si>
  <si>
    <t>blue:0029-3611</t>
  </si>
  <si>
    <t>blue:0031-3777</t>
  </si>
  <si>
    <t>blue:0032-3774</t>
  </si>
  <si>
    <t>blue:0033-3853</t>
  </si>
  <si>
    <t>blue:0001-0523</t>
  </si>
  <si>
    <t>blue:0006-1041</t>
  </si>
  <si>
    <t>blue:0010-1562</t>
  </si>
  <si>
    <t>blue:0018-2495</t>
  </si>
  <si>
    <t>blue:0019-3826</t>
  </si>
  <si>
    <t>blue:0002-0508</t>
  </si>
  <si>
    <t>blue:0006-1193</t>
  </si>
  <si>
    <t>blue:0025-3823</t>
  </si>
  <si>
    <t>blue:0001-0248</t>
  </si>
  <si>
    <t>blue:0002-0415</t>
  </si>
  <si>
    <t>blue:0007-1313</t>
  </si>
  <si>
    <t>blue:0002-0894</t>
  </si>
  <si>
    <t>blue:0012-2360</t>
  </si>
  <si>
    <t>blue:0013-2563</t>
  </si>
  <si>
    <t>blue:0003-0781</t>
  </si>
  <si>
    <t>blue:0008-2166</t>
  </si>
  <si>
    <t>blue:0005-0739</t>
  </si>
  <si>
    <t>lbr</t>
  </si>
  <si>
    <t>blue:0001-0209</t>
  </si>
  <si>
    <t>blue:0003-0893</t>
  </si>
  <si>
    <t>blue:0005-1291</t>
  </si>
  <si>
    <t>blue:0006-1368</t>
  </si>
  <si>
    <t>blue:0008-1538</t>
  </si>
  <si>
    <t>blue:0009-1597</t>
  </si>
  <si>
    <t>blue:0010-1800</t>
  </si>
  <si>
    <t>blue:0013-2312</t>
  </si>
  <si>
    <t>blue:0014-2455</t>
  </si>
  <si>
    <t>blue:0016-2874</t>
  </si>
  <si>
    <t>blue:0017-2900</t>
  </si>
  <si>
    <t>blue:0018-2960</t>
  </si>
  <si>
    <t>blue:0019-3285</t>
  </si>
  <si>
    <t>blue:0020-3546</t>
  </si>
  <si>
    <t>blue:0021-3488</t>
  </si>
  <si>
    <t>blue:0022-3703</t>
  </si>
  <si>
    <t>blue:0023-3726</t>
  </si>
  <si>
    <t>blue:0024-3868</t>
  </si>
  <si>
    <t>blue:0001-0378</t>
  </si>
  <si>
    <t>blue:0002-1297</t>
  </si>
  <si>
    <t>blue:0003-1230</t>
  </si>
  <si>
    <t>blue:0005-1537</t>
  </si>
  <si>
    <t>blue:0006-2027</t>
  </si>
  <si>
    <t>blue:0008-2237</t>
  </si>
  <si>
    <t>blue:0009-2288</t>
  </si>
  <si>
    <t>blue:0010-2410</t>
  </si>
  <si>
    <t>blue:0011-2747</t>
  </si>
  <si>
    <t>blue:0012-3398</t>
  </si>
  <si>
    <t>blue:0013-3646</t>
  </si>
  <si>
    <t>blue:0001-0505</t>
  </si>
  <si>
    <t>blue:0003-1034</t>
  </si>
  <si>
    <t>blue:0005-1306</t>
  </si>
  <si>
    <t>blue:0006-1366</t>
  </si>
  <si>
    <t>blue:0007-1470</t>
  </si>
  <si>
    <t>blue:0009-1590</t>
  </si>
  <si>
    <t>blue:0011-1622</t>
  </si>
  <si>
    <t>blue:0012-2053</t>
  </si>
  <si>
    <t>blue:0013-2227</t>
  </si>
  <si>
    <t>blue:0014-2261</t>
  </si>
  <si>
    <t>blue:0015-2471</t>
  </si>
  <si>
    <t>blue:0016-2570</t>
  </si>
  <si>
    <t>blue:0017-2566</t>
  </si>
  <si>
    <t>blue:0018-2624</t>
  </si>
  <si>
    <t>blue:0019-2729</t>
  </si>
  <si>
    <t>blue:0021-3096</t>
  </si>
  <si>
    <t>blue:0022-3527</t>
  </si>
  <si>
    <t>blue:0023-3785</t>
  </si>
  <si>
    <t>blue:0001-0204</t>
  </si>
  <si>
    <t>blue:0002-0568</t>
  </si>
  <si>
    <t>blue:0003-0999</t>
  </si>
  <si>
    <t>blue:0004-1112</t>
  </si>
  <si>
    <t>blue:0005-1427</t>
  </si>
  <si>
    <t>blue:0006-1774</t>
  </si>
  <si>
    <t>blue:0007-1893</t>
  </si>
  <si>
    <t>blue:0008-2284</t>
  </si>
  <si>
    <t>blue:0009-2540</t>
  </si>
  <si>
    <t>blue:0010-2683</t>
  </si>
  <si>
    <t>blue:0011-2799</t>
  </si>
  <si>
    <t>blue:0014-3605</t>
  </si>
  <si>
    <t>blue:0015-3806</t>
  </si>
  <si>
    <t>blue:0016-3813</t>
  </si>
  <si>
    <t>blue:0001-1537</t>
  </si>
  <si>
    <t>blue:0002-1595</t>
  </si>
  <si>
    <t>blue:0003-1939</t>
  </si>
  <si>
    <t>blue:0004-2186</t>
  </si>
  <si>
    <t>blue:0005-2265</t>
  </si>
  <si>
    <t>blue:0006-2510</t>
  </si>
  <si>
    <t>blue:0007-2596</t>
  </si>
  <si>
    <t>blue:0008-2866</t>
  </si>
  <si>
    <t>blue:0009-3273</t>
  </si>
  <si>
    <t>blue:0002-0799</t>
  </si>
  <si>
    <t>blue:0005-1026</t>
  </si>
  <si>
    <t>blue:0006-1238</t>
  </si>
  <si>
    <t>blue:0007-1195</t>
  </si>
  <si>
    <t>blue:0008-1305</t>
  </si>
  <si>
    <t>blue:0009-1390</t>
  </si>
  <si>
    <t>blue:0011-1552</t>
  </si>
  <si>
    <t>blue:0012-1619</t>
  </si>
  <si>
    <t>blue:0013-1685</t>
  </si>
  <si>
    <t>blue:0015-2178</t>
  </si>
  <si>
    <t>blue:0016-2165</t>
  </si>
  <si>
    <t>blue:0017-2230</t>
  </si>
  <si>
    <t>blue:0018-2248</t>
  </si>
  <si>
    <t>blue:0020-2305</t>
  </si>
  <si>
    <t>blue:0021-2431</t>
  </si>
  <si>
    <t>blue:0022-2544</t>
  </si>
  <si>
    <t>blue:0023-2468</t>
  </si>
  <si>
    <t>blue:0024-2472</t>
  </si>
  <si>
    <t>blue:0025-2578</t>
  </si>
  <si>
    <t>blue:0026-2628</t>
  </si>
  <si>
    <t>blue:0027-2676</t>
  </si>
  <si>
    <t>blue:0029-2941</t>
  </si>
  <si>
    <t>blue:0032-3136</t>
  </si>
  <si>
    <t>blue:0033-3163</t>
  </si>
  <si>
    <t>blue:0034-3296</t>
  </si>
  <si>
    <t>blue:0035-3322</t>
  </si>
  <si>
    <t>blue:0036-3483</t>
  </si>
  <si>
    <t>blue:0037-3570</t>
  </si>
  <si>
    <t>blue:0038-3609</t>
  </si>
  <si>
    <t>blue:0040-3452</t>
  </si>
  <si>
    <t>blue:0041-3662</t>
  </si>
  <si>
    <t>blue:0042-3674</t>
  </si>
  <si>
    <t>blue:0043-3643</t>
  </si>
  <si>
    <t>blue:0001-1108</t>
  </si>
  <si>
    <t>blue:0002-1186</t>
  </si>
  <si>
    <t>blue:0004-1676</t>
  </si>
  <si>
    <t>blue:0005-1756</t>
  </si>
  <si>
    <t>blue:0006-1783</t>
  </si>
  <si>
    <t>blue:0007-1951</t>
  </si>
  <si>
    <t>blue:0008-2119</t>
  </si>
  <si>
    <t>blue:0009-2280</t>
  </si>
  <si>
    <t>blue:0011-2418</t>
  </si>
  <si>
    <t>blue:0012-2444</t>
  </si>
  <si>
    <t>blue:0013-2447</t>
  </si>
  <si>
    <t>blue:0014-2540</t>
  </si>
  <si>
    <t>blue:0015-2590</t>
  </si>
  <si>
    <t>blue:0016-2674</t>
  </si>
  <si>
    <t>blue:0017-2562</t>
  </si>
  <si>
    <t>blue:0018-2753</t>
  </si>
  <si>
    <t>blue:0019-2746</t>
  </si>
  <si>
    <t>blue:0020-2823</t>
  </si>
  <si>
    <t>blue:0021-2913</t>
  </si>
  <si>
    <t>blue:0022-3133</t>
  </si>
  <si>
    <t>blue:0024-3436</t>
  </si>
  <si>
    <t>blue:0025-3431</t>
  </si>
  <si>
    <t>blue:0026-3377</t>
  </si>
  <si>
    <t>blue:0028-3648</t>
  </si>
  <si>
    <t>blue:0001-0294</t>
  </si>
  <si>
    <t>blue:0002-0419</t>
  </si>
  <si>
    <t>blue:0003-0459</t>
  </si>
  <si>
    <t>blue:0004-0723</t>
  </si>
  <si>
    <t>blue:0005-0701</t>
  </si>
  <si>
    <t>blue:0006-0742</t>
  </si>
  <si>
    <t>blue:0007-0878</t>
  </si>
  <si>
    <t>blue:0009-0992</t>
  </si>
  <si>
    <t>blue:0010-1108</t>
  </si>
  <si>
    <t>blue:0011-1012</t>
  </si>
  <si>
    <t>blue:0012-1198</t>
  </si>
  <si>
    <t>blue:0013-1233</t>
  </si>
  <si>
    <t>blue:0014-1363</t>
  </si>
  <si>
    <t>blue:0015-1549</t>
  </si>
  <si>
    <t>blue:0016-1454</t>
  </si>
  <si>
    <t>blue:0017-1620</t>
  </si>
  <si>
    <t>blue:0022-2170</t>
  </si>
  <si>
    <t>blue:0023-2326</t>
  </si>
  <si>
    <t>blue:0024-2294</t>
  </si>
  <si>
    <t>blue:0025-2398</t>
  </si>
  <si>
    <t>blue:0026-2420</t>
  </si>
  <si>
    <t>blue:0027-2403</t>
  </si>
  <si>
    <t>blue:0028-2586</t>
  </si>
  <si>
    <t>blue:0029-2548</t>
  </si>
  <si>
    <t>blue:0030-2793</t>
  </si>
  <si>
    <t>blue:0002-0442</t>
  </si>
  <si>
    <t>blue:0003-0743</t>
  </si>
  <si>
    <t>blue:0004-0716</t>
  </si>
  <si>
    <t>blue:0006-0929</t>
  </si>
  <si>
    <t>blue:0007-1145</t>
  </si>
  <si>
    <t>blue:0008-1312</t>
  </si>
  <si>
    <t>blue:0009-1430</t>
  </si>
  <si>
    <t>blue:0010-1439</t>
  </si>
  <si>
    <t>blue:0011-1478</t>
  </si>
  <si>
    <t>blue:0012-1520</t>
  </si>
  <si>
    <t>blue:0013-1616</t>
  </si>
  <si>
    <t>blue:0014-1754</t>
  </si>
  <si>
    <t>blue:0015-1885</t>
  </si>
  <si>
    <t>blue:0017-2070</t>
  </si>
  <si>
    <t>blue:0018-2221</t>
  </si>
  <si>
    <t>blue:0019-2355</t>
  </si>
  <si>
    <t>blue:0020-2335</t>
  </si>
  <si>
    <t>blue:0021-2884</t>
  </si>
  <si>
    <t>blue:0022-2889</t>
  </si>
  <si>
    <t>blue:0023-2899</t>
  </si>
  <si>
    <t>blue:0024-3227</t>
  </si>
  <si>
    <t>blue:0025-3322</t>
  </si>
  <si>
    <t>blue:0026-3464</t>
  </si>
  <si>
    <t>blue:0027-3568</t>
  </si>
  <si>
    <t>blue:0028-3799</t>
  </si>
  <si>
    <t>blue:0002-0300</t>
  </si>
  <si>
    <t>blue:0003-0504</t>
  </si>
  <si>
    <t>blue:0005-0908</t>
  </si>
  <si>
    <t>blue:0007-1112</t>
  </si>
  <si>
    <t>blue:0008-1135</t>
  </si>
  <si>
    <t>blue:0009-1300</t>
  </si>
  <si>
    <t>blue:0010-1325</t>
  </si>
  <si>
    <t>blue:0011-1421</t>
  </si>
  <si>
    <t>blue:0014-1665</t>
  </si>
  <si>
    <t>blue:0015-1679</t>
  </si>
  <si>
    <t>blue:0016-1939</t>
  </si>
  <si>
    <t>blue:0017-1999</t>
  </si>
  <si>
    <t>blue:0018-2310</t>
  </si>
  <si>
    <t>blue:0019-2325</t>
  </si>
  <si>
    <t>blue:0022-2927</t>
  </si>
  <si>
    <t>blue:0023-3015</t>
  </si>
  <si>
    <t>blue:0025-3411</t>
  </si>
  <si>
    <t>blue:0026-3603</t>
  </si>
  <si>
    <t>blue:0004-0452</t>
  </si>
  <si>
    <t>blue:0006-0730</t>
  </si>
  <si>
    <t>blue:0007-0750</t>
  </si>
  <si>
    <t>blue:0008-0823</t>
  </si>
  <si>
    <t>blue:0009-1052</t>
  </si>
  <si>
    <t>blue:0010-1164</t>
  </si>
  <si>
    <t>blue:0011-1300</t>
  </si>
  <si>
    <t>blue:0012-1327</t>
  </si>
  <si>
    <t>blue:0013-1371</t>
  </si>
  <si>
    <t>blue:0014-1487</t>
  </si>
  <si>
    <t>blue:0015-1560</t>
  </si>
  <si>
    <t>blue:0016-1641</t>
  </si>
  <si>
    <t>blue:0017-1790</t>
  </si>
  <si>
    <t>blue:0018-1718</t>
  </si>
  <si>
    <t>blue:0019-1804</t>
  </si>
  <si>
    <t>blue:0020-1905</t>
  </si>
  <si>
    <t>blue:0022-1972</t>
  </si>
  <si>
    <t>blue:0023-2021</t>
  </si>
  <si>
    <t>blue:0024-2123</t>
  </si>
  <si>
    <t>blue:0025-2243</t>
  </si>
  <si>
    <t>blue:0026-2417</t>
  </si>
  <si>
    <t>blue:0028-2396</t>
  </si>
  <si>
    <t>blue:0030-2614</t>
  </si>
  <si>
    <t>blue:0031-2568</t>
  </si>
  <si>
    <t>blue:0032-2677</t>
  </si>
  <si>
    <t>blue:0033-2827</t>
  </si>
  <si>
    <t>blue:0034-2944</t>
  </si>
  <si>
    <t>blue:0035-3029</t>
  </si>
  <si>
    <t>blue:0037-3187</t>
  </si>
  <si>
    <t>blue:0038-3765</t>
  </si>
  <si>
    <t>blue:0001-0710</t>
  </si>
  <si>
    <t>blue:0002-1075</t>
  </si>
  <si>
    <t>blue:0003-1327</t>
  </si>
  <si>
    <t>blue:0004-1647</t>
  </si>
  <si>
    <t>blue:0006-1814</t>
  </si>
  <si>
    <t>blue:0007-1828</t>
  </si>
  <si>
    <t>blue:0008-1774</t>
  </si>
  <si>
    <t>blue:0009-1894</t>
  </si>
  <si>
    <t>blue:0010-1947</t>
  </si>
  <si>
    <t>blue:0011-2072</t>
  </si>
  <si>
    <t>blue:0012-2157</t>
  </si>
  <si>
    <t>blue:0013-2084</t>
  </si>
  <si>
    <t>blue:0014-2340</t>
  </si>
  <si>
    <t>blue:0016-2678</t>
  </si>
  <si>
    <t>blue:0017-2737</t>
  </si>
  <si>
    <t>blue:0018-2699</t>
  </si>
  <si>
    <t>blue:0019-2831</t>
  </si>
  <si>
    <t>blue:0020-2897</t>
  </si>
  <si>
    <t>blue:0021-2999</t>
  </si>
  <si>
    <t>blue:0022-3365</t>
  </si>
  <si>
    <t>blue:0009-1820</t>
  </si>
  <si>
    <t>blue:0002-0359</t>
  </si>
  <si>
    <t>blue:0006-1299</t>
  </si>
  <si>
    <t>blue:0005-0969</t>
  </si>
  <si>
    <t>blue:0006-1268</t>
  </si>
  <si>
    <t>blue:0009-1671</t>
  </si>
  <si>
    <t>blue:0003-0509</t>
  </si>
  <si>
    <t>blue:0018-2872</t>
  </si>
  <si>
    <t>blue:0011-2333</t>
  </si>
  <si>
    <t>blue:0002-0395</t>
  </si>
  <si>
    <t>blue:0006-0750</t>
  </si>
  <si>
    <t>blue:0009-1498</t>
  </si>
  <si>
    <t>blue:0003-0816</t>
  </si>
  <si>
    <t>blue:0007-1671</t>
  </si>
  <si>
    <t>blue:0008-1976</t>
  </si>
  <si>
    <t>blue:0009-2011</t>
  </si>
  <si>
    <t>blue:0003-1414</t>
  </si>
  <si>
    <t>blue:0004-0915</t>
  </si>
  <si>
    <t>blue:0006-1220</t>
  </si>
  <si>
    <t>blue:0007-1190</t>
  </si>
  <si>
    <t>blue:0010-2255</t>
  </si>
  <si>
    <t>blue:0014-2828</t>
  </si>
  <si>
    <t>blue:0002-0525</t>
  </si>
  <si>
    <t>blue:0009-2354</t>
  </si>
  <si>
    <t>blue:0018-3700</t>
  </si>
  <si>
    <t>blue:0001-0353</t>
  </si>
  <si>
    <t>blue:0003-0869</t>
  </si>
  <si>
    <t>blue:0007-0408</t>
  </si>
  <si>
    <t>blue:0008-0418</t>
  </si>
  <si>
    <t>blue:0009-0458</t>
  </si>
  <si>
    <t>blue:0010-0437</t>
  </si>
  <si>
    <t>blue:0011-0445</t>
  </si>
  <si>
    <t>blue:0012-0570</t>
  </si>
  <si>
    <t>blue:0013-0630</t>
  </si>
  <si>
    <t>blue:0014-0809</t>
  </si>
  <si>
    <t>blue:0015-0885</t>
  </si>
  <si>
    <t>blue:0016-0873</t>
  </si>
  <si>
    <t>blue:0017-1009</t>
  </si>
  <si>
    <t>blue:0018-1083</t>
  </si>
  <si>
    <t>blue:0019-1095</t>
  </si>
  <si>
    <t>blue:0020-1128</t>
  </si>
  <si>
    <t>blue:0021-1122</t>
  </si>
  <si>
    <t>blue:0022-1326</t>
  </si>
  <si>
    <t>blue:0023-1743</t>
  </si>
  <si>
    <t>blue:0024-1793</t>
  </si>
  <si>
    <t>blue:0025-1991</t>
  </si>
  <si>
    <t>blue:0026-2038</t>
  </si>
  <si>
    <t>blue:0027-2084</t>
  </si>
  <si>
    <t>blue:0028-2181</t>
  </si>
  <si>
    <t>blue:0029-2230</t>
  </si>
  <si>
    <t>blue:0030-2313</t>
  </si>
  <si>
    <t>blue:0031-2320</t>
  </si>
  <si>
    <t>blue:0032-2585</t>
  </si>
  <si>
    <t>blue:0033-2706</t>
  </si>
  <si>
    <t>blue:0034-2715</t>
  </si>
  <si>
    <t>blue:0036-3602</t>
  </si>
  <si>
    <t>blue:0003-0311</t>
  </si>
  <si>
    <t>blue:0005-0442</t>
  </si>
  <si>
    <t>blue:0006-0643</t>
  </si>
  <si>
    <t>blue:0008-0782</t>
  </si>
  <si>
    <t>blue:0009-1100</t>
  </si>
  <si>
    <t>blue:0010-1109</t>
  </si>
  <si>
    <t>blue:0013-1425</t>
  </si>
  <si>
    <t>blue:0015-2109</t>
  </si>
  <si>
    <t>blue:0016-2332</t>
  </si>
  <si>
    <t>blue:0017-2369</t>
  </si>
  <si>
    <t>blue:0018-2641</t>
  </si>
  <si>
    <t>blue:0019-2644</t>
  </si>
  <si>
    <t>blue:0020-3048</t>
  </si>
  <si>
    <t>blue:0021-3212</t>
  </si>
  <si>
    <t>blue:0022-3305</t>
  </si>
  <si>
    <t>blue:0023-3222</t>
  </si>
  <si>
    <t>blue:0024-3460</t>
  </si>
  <si>
    <t>blue:0025-3598</t>
  </si>
  <si>
    <t>blue:0027-3850</t>
  </si>
  <si>
    <t>blue:0003-1762</t>
  </si>
  <si>
    <t>blue:0004-1955</t>
  </si>
  <si>
    <t>blue:0005-2035</t>
  </si>
  <si>
    <t>blue:0006-2430</t>
  </si>
  <si>
    <t>blue:0007-2543</t>
  </si>
  <si>
    <t>blue:0008-2571</t>
  </si>
  <si>
    <t>blue:0009-2681</t>
  </si>
  <si>
    <t>blue:0010-2838</t>
  </si>
  <si>
    <t>blue:0011-3034</t>
  </si>
  <si>
    <t>blue:0012-3269</t>
  </si>
  <si>
    <t>blue:0013-3407</t>
  </si>
  <si>
    <t>blue:0002-0306</t>
  </si>
  <si>
    <t>blue:0004-1361</t>
  </si>
  <si>
    <t>blue:0006-2014</t>
  </si>
  <si>
    <t>blue:0007-2119</t>
  </si>
  <si>
    <t>blue:0009-2597</t>
  </si>
  <si>
    <t>blue:0010-2685</t>
  </si>
  <si>
    <t>blue:0011-3069</t>
  </si>
  <si>
    <t>blue:0012-3284</t>
  </si>
  <si>
    <t>blue:0013-3350</t>
  </si>
  <si>
    <t>blue:0014-3791</t>
  </si>
  <si>
    <t>blue:0015-3789</t>
  </si>
  <si>
    <t>blue:0001-1194</t>
  </si>
  <si>
    <t>blue:0002-1225</t>
  </si>
  <si>
    <t>blue:0003-1554</t>
  </si>
  <si>
    <t>blue:0004-1900</t>
  </si>
  <si>
    <t>blue:0005-2188</t>
  </si>
  <si>
    <t>blue:0006-2166</t>
  </si>
  <si>
    <t>blue:0007-2358</t>
  </si>
  <si>
    <t>blue:0008-2925</t>
  </si>
  <si>
    <t>blue:0009-3242</t>
  </si>
  <si>
    <t>blue:0002-0877</t>
  </si>
  <si>
    <t>blue:0003-1120</t>
  </si>
  <si>
    <t>blue:0004-1254</t>
  </si>
  <si>
    <t>blue:0005-1612</t>
  </si>
  <si>
    <t>blue:0006-1907</t>
  </si>
  <si>
    <t>blue:0007-2392</t>
  </si>
  <si>
    <t>blue:0008-2383</t>
  </si>
  <si>
    <t>blue:0009-2405</t>
  </si>
  <si>
    <t>blue:0010-2694</t>
  </si>
  <si>
    <t>blue:0011-2665</t>
  </si>
  <si>
    <t>blue:0012-3176</t>
  </si>
  <si>
    <t>blue:0013-3177</t>
  </si>
  <si>
    <t>blue:0003-1010</t>
  </si>
  <si>
    <t>blue:0004-1280</t>
  </si>
  <si>
    <t>blue:0005-1807</t>
  </si>
  <si>
    <t>blue:0006-1815</t>
  </si>
  <si>
    <t>blue:0008-2084</t>
  </si>
  <si>
    <t>blue:0009-2081</t>
  </si>
  <si>
    <t>blue:0011-2331</t>
  </si>
  <si>
    <t>blue:0013-2286</t>
  </si>
  <si>
    <t>blue:0015-2533</t>
  </si>
  <si>
    <t>blue:0017-2573</t>
  </si>
  <si>
    <t>blue:0021-3383</t>
  </si>
  <si>
    <t>blue:0022-3453</t>
  </si>
  <si>
    <t>blue:0023-3291</t>
  </si>
  <si>
    <t>blue:0024-3498</t>
  </si>
  <si>
    <t>blue:0026-3383</t>
  </si>
  <si>
    <t>blue:0027-3633</t>
  </si>
  <si>
    <t>blue:0030-3742</t>
  </si>
  <si>
    <t>blue:0031-3786</t>
  </si>
  <si>
    <t>blue:0032-3713</t>
  </si>
  <si>
    <t>blue:0034-3904</t>
  </si>
  <si>
    <t>blue:0003-0469</t>
  </si>
  <si>
    <t>blue:0005-0455</t>
  </si>
  <si>
    <t>blue:0007-0619</t>
  </si>
  <si>
    <t>blue:0008-0613</t>
  </si>
  <si>
    <t>blue:0009-0681</t>
  </si>
  <si>
    <t>blue:0010-1002</t>
  </si>
  <si>
    <t>blue:0011-1025</t>
  </si>
  <si>
    <t>blue:0012-1052</t>
  </si>
  <si>
    <t>blue:0018-1443</t>
  </si>
  <si>
    <t>blue:0020-1605</t>
  </si>
  <si>
    <t>blue:0022-1655</t>
  </si>
  <si>
    <t>blue:0023-1830</t>
  </si>
  <si>
    <t>blue:0025-1830</t>
  </si>
  <si>
    <t>blue:0026-1978</t>
  </si>
  <si>
    <t>blue:0027-2016</t>
  </si>
  <si>
    <t>blue:0028-2069</t>
  </si>
  <si>
    <t>blue:0031-2353</t>
  </si>
  <si>
    <t>blue:0032-2375</t>
  </si>
  <si>
    <t>blue:0035-2537</t>
  </si>
  <si>
    <t>blue:0036-2663</t>
  </si>
  <si>
    <t>blue:0037-2720</t>
  </si>
  <si>
    <t>blue:0039-2984</t>
  </si>
  <si>
    <t>blue:0041-3250</t>
  </si>
  <si>
    <t>blue:0042-3322</t>
  </si>
  <si>
    <t>blue:0043-3476</t>
  </si>
  <si>
    <t>blue:0044-3768</t>
  </si>
  <si>
    <t>blue:0002-0237</t>
  </si>
  <si>
    <t>blue:0003-0340</t>
  </si>
  <si>
    <t>blue:0004-0523</t>
  </si>
  <si>
    <t>blue:0006-0812</t>
  </si>
  <si>
    <t>blue:0007-0844</t>
  </si>
  <si>
    <t>blue:0008-0914</t>
  </si>
  <si>
    <t>blue:0009-1197</t>
  </si>
  <si>
    <t>blue:0012-1593</t>
  </si>
  <si>
    <t>blue:0013-1602</t>
  </si>
  <si>
    <t>blue:0015-1729</t>
  </si>
  <si>
    <t>blue:0016-1873</t>
  </si>
  <si>
    <t>blue:0017-2210</t>
  </si>
  <si>
    <t>blue:0018-2235</t>
  </si>
  <si>
    <t>blue:0020-2307</t>
  </si>
  <si>
    <t>blue:0022-2531</t>
  </si>
  <si>
    <t>blue:0025-2824</t>
  </si>
  <si>
    <t>blue:0026-2955</t>
  </si>
  <si>
    <t>blue:0027-3043</t>
  </si>
  <si>
    <t>blue:0030-3464</t>
  </si>
  <si>
    <t>blue:0033-3701</t>
  </si>
  <si>
    <t>blue:0034-3715</t>
  </si>
  <si>
    <t>blue:0004-0548</t>
  </si>
  <si>
    <t>blue:0005-0545</t>
  </si>
  <si>
    <t>blue:0006-0627</t>
  </si>
  <si>
    <t>blue:0007-0680</t>
  </si>
  <si>
    <t>blue:0008-0711</t>
  </si>
  <si>
    <t>blue:0009-0760</t>
  </si>
  <si>
    <t>blue:0010-0926</t>
  </si>
  <si>
    <t>blue:0011-0982</t>
  </si>
  <si>
    <t>blue:0012-1302</t>
  </si>
  <si>
    <t>blue:0013-1311</t>
  </si>
  <si>
    <t>blue:0014-1319</t>
  </si>
  <si>
    <t>blue:0015-1337</t>
  </si>
  <si>
    <t>blue:0016-1483</t>
  </si>
  <si>
    <t>blue:0017-1439</t>
  </si>
  <si>
    <t>blue:0018-1708</t>
  </si>
  <si>
    <t>blue:0019-1708</t>
  </si>
  <si>
    <t>blue:0020-1918</t>
  </si>
  <si>
    <t>blue:0021-1796</t>
  </si>
  <si>
    <t>blue:0022-1980</t>
  </si>
  <si>
    <t>blue:0023-1988</t>
  </si>
  <si>
    <t>blue:0024-2860</t>
  </si>
  <si>
    <t>blue:0025-3161</t>
  </si>
  <si>
    <t>blue:0026-3496</t>
  </si>
  <si>
    <t>blue:0027-3530</t>
  </si>
  <si>
    <t>blue:0028-3878</t>
  </si>
  <si>
    <t>blue:0001-0369</t>
  </si>
  <si>
    <t>blue:0002-1332</t>
  </si>
  <si>
    <t>blue:0003-1442</t>
  </si>
  <si>
    <t>blue:0005-1818</t>
  </si>
  <si>
    <t>blue:0006-1883</t>
  </si>
  <si>
    <t>blue:0008-2142</t>
  </si>
  <si>
    <t>blue:0009-2202</t>
  </si>
  <si>
    <t>blue:0010-2580</t>
  </si>
  <si>
    <t>blue:0011-2949</t>
  </si>
  <si>
    <t>blue:0013-3055</t>
  </si>
  <si>
    <t>blue:0014-3204</t>
  </si>
  <si>
    <t>blue:0015-3218</t>
  </si>
  <si>
    <t>blue:0002-0430</t>
  </si>
  <si>
    <t>blue:0003-0426</t>
  </si>
  <si>
    <t>blue:0004-0848</t>
  </si>
  <si>
    <t>blue:0005-0882</t>
  </si>
  <si>
    <t>blue:0006-1046</t>
  </si>
  <si>
    <t>blue:0007-1024</t>
  </si>
  <si>
    <t>blue:0008-1033</t>
  </si>
  <si>
    <t>blue:0009-1194</t>
  </si>
  <si>
    <t>blue:0010-1189</t>
  </si>
  <si>
    <t>blue:0011-1255</t>
  </si>
  <si>
    <t>blue:0012-1579</t>
  </si>
  <si>
    <t>blue:0013-1600</t>
  </si>
  <si>
    <t>blue:0014-1624</t>
  </si>
  <si>
    <t>blue:0016-1717</t>
  </si>
  <si>
    <t>blue:0017-1848</t>
  </si>
  <si>
    <t>blue:0020-2013</t>
  </si>
  <si>
    <t>blue:0021-2176</t>
  </si>
  <si>
    <t>blue:0024-2226</t>
  </si>
  <si>
    <t>blue:0025-2399</t>
  </si>
  <si>
    <t>blue:0026-2381</t>
  </si>
  <si>
    <t>blue:0027-2379</t>
  </si>
  <si>
    <t>blue:0028-2548</t>
  </si>
  <si>
    <t>blue:0029-2588</t>
  </si>
  <si>
    <t>blue:0030-2639</t>
  </si>
  <si>
    <t>blue:0033-2926</t>
  </si>
  <si>
    <t>blue:0034-2948</t>
  </si>
  <si>
    <t>blue:0037-3238</t>
  </si>
  <si>
    <t>blue:0038-3294</t>
  </si>
  <si>
    <t>blue:0040-3562</t>
  </si>
  <si>
    <t>blue:0042-3830</t>
  </si>
  <si>
    <t>blue:0001-0367</t>
  </si>
  <si>
    <t>blue:0012-2466</t>
  </si>
  <si>
    <t>blue:0003-0507</t>
  </si>
  <si>
    <t>blue:0006-0670</t>
  </si>
  <si>
    <t>blue:0010-1573</t>
  </si>
  <si>
    <t>blue:0004-0995</t>
  </si>
  <si>
    <t>blue:0001-0220</t>
  </si>
  <si>
    <t>blue:0004-0796</t>
  </si>
  <si>
    <t>blue:0007-1163</t>
  </si>
  <si>
    <t>blue:0012-2141</t>
  </si>
  <si>
    <t>blue:0017-2893</t>
  </si>
  <si>
    <t>blue:0023-3253</t>
  </si>
  <si>
    <t>blue:0029-3760</t>
  </si>
  <si>
    <t>blue:0018-3632</t>
  </si>
  <si>
    <t>blue:0003-0958</t>
  </si>
  <si>
    <t>blue:0002-0450</t>
  </si>
  <si>
    <t>blue:0005-0876</t>
  </si>
  <si>
    <t>blue:0005-1512</t>
  </si>
  <si>
    <t>blue:0010-2387</t>
  </si>
  <si>
    <t>blue:0001-1272</t>
  </si>
  <si>
    <t>blue:0002-1528</t>
  </si>
  <si>
    <t>blue:0003-1557</t>
  </si>
  <si>
    <t>blue:0005-1574</t>
  </si>
  <si>
    <t>blue:0006-1860</t>
  </si>
  <si>
    <t>blue:0007-1871</t>
  </si>
  <si>
    <t>blue:0008-2000</t>
  </si>
  <si>
    <t>blue:0009-2268</t>
  </si>
  <si>
    <t>blue:0010-2402</t>
  </si>
  <si>
    <t>blue:0011-2721</t>
  </si>
  <si>
    <t>blue:0012-2717</t>
  </si>
  <si>
    <t>blue:0013-2951</t>
  </si>
  <si>
    <t>blue:0001-1231</t>
  </si>
  <si>
    <t>blue:0002-1677</t>
  </si>
  <si>
    <t>blue:0003-1707</t>
  </si>
  <si>
    <t>blue:0004-2234</t>
  </si>
  <si>
    <t>blue:0005-2345</t>
  </si>
  <si>
    <t>blue:0002-0806</t>
  </si>
  <si>
    <t>blue:0004-1320</t>
  </si>
  <si>
    <t>blue:0005-1795</t>
  </si>
  <si>
    <t>blue:0006-2308</t>
  </si>
  <si>
    <t>blue:0008-3584</t>
  </si>
  <si>
    <t>blue:0009-3858</t>
  </si>
  <si>
    <t>blue:0002-1535</t>
  </si>
  <si>
    <t>blue:0003-1806</t>
  </si>
  <si>
    <t>blue:0004-1953</t>
  </si>
  <si>
    <t>blue:0005-2048</t>
  </si>
  <si>
    <t>blue:0006-2235</t>
  </si>
  <si>
    <t>blue:0008-2286</t>
  </si>
  <si>
    <t>blue:0009-2448</t>
  </si>
  <si>
    <t>blue:0010-2521</t>
  </si>
  <si>
    <t>blue:0011-2605</t>
  </si>
  <si>
    <t>blue:0012-2838</t>
  </si>
  <si>
    <t>blue:0001-1311</t>
  </si>
  <si>
    <t>blue:0002-1206</t>
  </si>
  <si>
    <t>blue:0004-1458</t>
  </si>
  <si>
    <t>blue:0005-1743</t>
  </si>
  <si>
    <t>blue:0008-1975</t>
  </si>
  <si>
    <t>blue:0009-1998</t>
  </si>
  <si>
    <t>blue:0010-2060</t>
  </si>
  <si>
    <t>blue:0011-1977</t>
  </si>
  <si>
    <t>blue:0015-2476</t>
  </si>
  <si>
    <t>blue:0016-2503</t>
  </si>
  <si>
    <t>blue:0017-2667</t>
  </si>
  <si>
    <t>blue:0019-2901</t>
  </si>
  <si>
    <t>blue:0021-3161</t>
  </si>
  <si>
    <t>blue:0023-3457</t>
  </si>
  <si>
    <t>blue:0001-0189</t>
  </si>
  <si>
    <t>blue:0002-0364</t>
  </si>
  <si>
    <t>blue:0004-0563</t>
  </si>
  <si>
    <t>blue:0006-0830</t>
  </si>
  <si>
    <t>blue:0007-1098</t>
  </si>
  <si>
    <t>blue:0008-1123</t>
  </si>
  <si>
    <t>blue:0009-1169</t>
  </si>
  <si>
    <t>blue:0011-1337</t>
  </si>
  <si>
    <t>blue:0012-1348</t>
  </si>
  <si>
    <t>blue:0014-1514</t>
  </si>
  <si>
    <t>blue:0018-1813</t>
  </si>
  <si>
    <t>blue:0020-2145</t>
  </si>
  <si>
    <t>blue:0021-2205</t>
  </si>
  <si>
    <t>blue:0022-2190</t>
  </si>
  <si>
    <t>blue:0026-2580</t>
  </si>
  <si>
    <t>blue:0027-2894</t>
  </si>
  <si>
    <t>blue:0028-3139</t>
  </si>
  <si>
    <t>blue:0029-3759</t>
  </si>
  <si>
    <t>blue:0002-1015</t>
  </si>
  <si>
    <t>blue:0004-1586</t>
  </si>
  <si>
    <t>blue:0005-1731</t>
  </si>
  <si>
    <t>blue:0006-1743</t>
  </si>
  <si>
    <t>blue:0007-2172</t>
  </si>
  <si>
    <t>blue:0009-2216</t>
  </si>
  <si>
    <t>blue:0010-2274</t>
  </si>
  <si>
    <t>blue:0011-2393</t>
  </si>
  <si>
    <t>blue:0016-2996</t>
  </si>
  <si>
    <t>blue:0019-3326</t>
  </si>
  <si>
    <t>blue:0003-0557</t>
  </si>
  <si>
    <t>blue:0004-0643</t>
  </si>
  <si>
    <t>blue:0005-0870</t>
  </si>
  <si>
    <t>blue:0006-1197</t>
  </si>
  <si>
    <t>blue:0008-1463</t>
  </si>
  <si>
    <t>blue:0011-1722</t>
  </si>
  <si>
    <t>blue:0014-1993</t>
  </si>
  <si>
    <t>blue:0015-2215</t>
  </si>
  <si>
    <t>blue:0016-2727</t>
  </si>
  <si>
    <t>blue:0018-3180</t>
  </si>
  <si>
    <t>blue:0019-3550</t>
  </si>
  <si>
    <t>blue:0020-3672</t>
  </si>
  <si>
    <t>blue:0003-0703</t>
  </si>
  <si>
    <t>blue:0005-0738</t>
  </si>
  <si>
    <t>blue:0006-1156</t>
  </si>
  <si>
    <t>blue:0008-1488</t>
  </si>
  <si>
    <t>blue:0013-1994</t>
  </si>
  <si>
    <t>blue:0014-2183</t>
  </si>
  <si>
    <t>blue:0015-2194</t>
  </si>
  <si>
    <t>blue:0017-2469</t>
  </si>
  <si>
    <t>blue:0018-2550</t>
  </si>
  <si>
    <t>blue:0019-2566</t>
  </si>
  <si>
    <t>blue:0020-2607</t>
  </si>
  <si>
    <t>blue:0021-2705</t>
  </si>
  <si>
    <t>blue:0026-3213</t>
  </si>
  <si>
    <t>blue:0029-3610</t>
  </si>
  <si>
    <t>blue:0001-0317</t>
  </si>
  <si>
    <t>blue:0003-0593</t>
  </si>
  <si>
    <t>blue:0004-0800</t>
  </si>
  <si>
    <t>blue:0005-0939</t>
  </si>
  <si>
    <t>blue:0008-1153</t>
  </si>
  <si>
    <t>blue:0010-1352</t>
  </si>
  <si>
    <t>blue:0011-1380</t>
  </si>
  <si>
    <t>blue:0012-1347</t>
  </si>
  <si>
    <t>blue:0013-1722</t>
  </si>
  <si>
    <t>blue:0015-1773</t>
  </si>
  <si>
    <t>blue:0016-1739</t>
  </si>
  <si>
    <t>blue:0017-1806</t>
  </si>
  <si>
    <t>blue:0018-1916</t>
  </si>
  <si>
    <t>blue:0019-2013</t>
  </si>
  <si>
    <t>blue:0020-2178</t>
  </si>
  <si>
    <t>blue:0021-2153</t>
  </si>
  <si>
    <t>blue:0022-2283</t>
  </si>
  <si>
    <t>blue:0023-2322</t>
  </si>
  <si>
    <t>blue:0024-2451</t>
  </si>
  <si>
    <t>blue:0025-2442</t>
  </si>
  <si>
    <t>blue:0026-2545</t>
  </si>
  <si>
    <t>blue:0027-2613</t>
  </si>
  <si>
    <t>blue:0030-3250</t>
  </si>
  <si>
    <t>blue:0003-2002</t>
  </si>
  <si>
    <t>blue:0004-2336</t>
  </si>
  <si>
    <t>blue:0005-2364</t>
  </si>
  <si>
    <t>blue:0006-2379</t>
  </si>
  <si>
    <t>blue:0007-2532</t>
  </si>
  <si>
    <t>blue:0008-2763</t>
  </si>
  <si>
    <t>blue:0009-2828</t>
  </si>
  <si>
    <t>blue:0001-1033</t>
  </si>
  <si>
    <t>blue:0004-1228</t>
  </si>
  <si>
    <t>blue:0007-1864</t>
  </si>
  <si>
    <t>blue:0010-2391</t>
  </si>
  <si>
    <t>blue:0011-3531</t>
  </si>
  <si>
    <t>blue:0001-0456</t>
  </si>
  <si>
    <t>blue:0002-0543</t>
  </si>
  <si>
    <t>blue:0003-0690</t>
  </si>
  <si>
    <t>blue:0006-1167</t>
  </si>
  <si>
    <t>blue:0012-2896</t>
  </si>
  <si>
    <t>blue:0001-0951</t>
  </si>
  <si>
    <t>blue:0001-0156</t>
  </si>
  <si>
    <t>blue:0001-0237</t>
  </si>
  <si>
    <t>blue:0008-1600</t>
  </si>
  <si>
    <t>blue:0017-3131</t>
  </si>
  <si>
    <t>blue:0001-0182</t>
  </si>
  <si>
    <t>blue:0001-0217</t>
  </si>
  <si>
    <t>blue:0003-0753</t>
  </si>
  <si>
    <t>blue:0008-2049</t>
  </si>
  <si>
    <t>blue:0002-1025</t>
  </si>
  <si>
    <t>blue:0005-1375</t>
  </si>
  <si>
    <t>blue:0007-1611</t>
  </si>
  <si>
    <t>blue:0008-1027</t>
  </si>
  <si>
    <t>blue:0009-1086</t>
  </si>
  <si>
    <t>blue:0010-1207</t>
  </si>
  <si>
    <t>blue:0012-1507</t>
  </si>
  <si>
    <t>blue:0013-1603</t>
  </si>
  <si>
    <t>blue:0014-1563</t>
  </si>
  <si>
    <t>blue:0016-1714</t>
  </si>
  <si>
    <t>blue:0017-1841</t>
  </si>
  <si>
    <t>blue:0018-1960</t>
  </si>
  <si>
    <t>blue:0020-2175</t>
  </si>
  <si>
    <t>blue:0021-2309</t>
  </si>
  <si>
    <t>blue:0022-2489</t>
  </si>
  <si>
    <t>blue:0023-2675</t>
  </si>
  <si>
    <t>blue:0024-2729</t>
  </si>
  <si>
    <t>blue:0025-2845</t>
  </si>
  <si>
    <t>blue:0026-2758</t>
  </si>
  <si>
    <t>blue:0027-2909</t>
  </si>
  <si>
    <t>blue:0028-2810</t>
  </si>
  <si>
    <t>blue:0029-3160</t>
  </si>
  <si>
    <t>blue:0030-3807</t>
  </si>
  <si>
    <t>blue:0002-0540</t>
  </si>
  <si>
    <t>blue:0003-0750</t>
  </si>
  <si>
    <t>blue:0004-0706</t>
  </si>
  <si>
    <t>blue:0007-1078</t>
  </si>
  <si>
    <t>blue:0008-1448</t>
  </si>
  <si>
    <t>blue:0010-1775</t>
  </si>
  <si>
    <t>blue:0011-1957</t>
  </si>
  <si>
    <t>blue:0012-2038</t>
  </si>
  <si>
    <t>blue:0013-2207</t>
  </si>
  <si>
    <t>blue:0004-0559</t>
  </si>
  <si>
    <t>blue:0006-1513</t>
  </si>
  <si>
    <t>blue:0007-1736</t>
  </si>
  <si>
    <t>blue:0008-2182</t>
  </si>
  <si>
    <t>blue:0009-2853</t>
  </si>
  <si>
    <t>blue:0010-3563</t>
  </si>
  <si>
    <t>blue:0011-3618</t>
  </si>
  <si>
    <t>blue:0003-0297</t>
  </si>
  <si>
    <t>blue:0004-0311</t>
  </si>
  <si>
    <t>blue:0005-0416</t>
  </si>
  <si>
    <t>blue:0006-0489</t>
  </si>
  <si>
    <t>blue:0007-0681</t>
  </si>
  <si>
    <t>blue:0008-0697</t>
  </si>
  <si>
    <t>blue:0009-0801</t>
  </si>
  <si>
    <t>blue:0010-0859</t>
  </si>
  <si>
    <t>blue:0011-1005</t>
  </si>
  <si>
    <t>blue:0013-1419</t>
  </si>
  <si>
    <t>blue:0014-1346</t>
  </si>
  <si>
    <t>blue:0015-1505</t>
  </si>
  <si>
    <t>blue:0016-1998</t>
  </si>
  <si>
    <t>blue:0017-2117</t>
  </si>
  <si>
    <t>blue:0018-2179</t>
  </si>
  <si>
    <t>blue:0019-2216</t>
  </si>
  <si>
    <t>blue:0020-2404</t>
  </si>
  <si>
    <t>blue:0021-2784</t>
  </si>
  <si>
    <t>blue:0022-2740</t>
  </si>
  <si>
    <t>blue:0023-3094</t>
  </si>
  <si>
    <t>blue:0024-3396</t>
  </si>
  <si>
    <t>blue:0025-3564</t>
  </si>
  <si>
    <t>blue:0026-3757</t>
  </si>
  <si>
    <t>blue:0001-0168</t>
  </si>
  <si>
    <t>blue:0002-0412</t>
  </si>
  <si>
    <t>blue:0004-1002</t>
  </si>
  <si>
    <t>blue:0006-1187</t>
  </si>
  <si>
    <t>blue:0007-1417</t>
  </si>
  <si>
    <t>blue:0009-1654</t>
  </si>
  <si>
    <t>blue:0010-1741</t>
  </si>
  <si>
    <t>blue:0011-1732</t>
  </si>
  <si>
    <t>blue:0012-1760</t>
  </si>
  <si>
    <t>blue:0013-1844</t>
  </si>
  <si>
    <t>blue:0014-1978</t>
  </si>
  <si>
    <t>blue:0016-2255</t>
  </si>
  <si>
    <t>blue:0017-2322</t>
  </si>
  <si>
    <t>blue:0018-2383</t>
  </si>
  <si>
    <t>blue:0019-2443</t>
  </si>
  <si>
    <t>blue:0020-2401</t>
  </si>
  <si>
    <t>blue:0021-2522</t>
  </si>
  <si>
    <t>blue:0022-2601</t>
  </si>
  <si>
    <t>blue:0024-2647</t>
  </si>
  <si>
    <t>blue:0026-3129</t>
  </si>
  <si>
    <t>blue:0002-0845</t>
  </si>
  <si>
    <t>blue:0003-1188</t>
  </si>
  <si>
    <t>blue:0004-1345</t>
  </si>
  <si>
    <t>blue:0007-1406</t>
  </si>
  <si>
    <t>blue:0012-3060</t>
  </si>
  <si>
    <t>blue:0013-3037</t>
  </si>
  <si>
    <t>blue:0014-3190</t>
  </si>
  <si>
    <t>blue:0015-3129</t>
  </si>
  <si>
    <t>blue:0018-3800</t>
  </si>
  <si>
    <t>blue:0002-1109</t>
  </si>
  <si>
    <t>blue:0004-1360</t>
  </si>
  <si>
    <t>blue:0005-1371</t>
  </si>
  <si>
    <t>blue:0007-1675</t>
  </si>
  <si>
    <t>blue:0008-1930</t>
  </si>
  <si>
    <t>blue:0009-2052</t>
  </si>
  <si>
    <t>blue:0010-2097</t>
  </si>
  <si>
    <t>blue:0011-2222</t>
  </si>
  <si>
    <t>blue:0012-2297</t>
  </si>
  <si>
    <t>blue:0017-2361</t>
  </si>
  <si>
    <t>blue:0019-2344</t>
  </si>
  <si>
    <t>blue:0022-2700</t>
  </si>
  <si>
    <t>blue:0023-2735</t>
  </si>
  <si>
    <t>blue:0028-2996</t>
  </si>
  <si>
    <t>blue:0031-3101</t>
  </si>
  <si>
    <t>blue:0033-3169</t>
  </si>
  <si>
    <t>blue:0035-3435</t>
  </si>
  <si>
    <t>blue:0036-3583</t>
  </si>
  <si>
    <t>blue:0037-3703</t>
  </si>
  <si>
    <t>blue:0038-3847</t>
  </si>
  <si>
    <t>blue:0039-3858</t>
  </si>
  <si>
    <t>blue:0001-0899</t>
  </si>
  <si>
    <t>blue:0003-1112</t>
  </si>
  <si>
    <t>blue:0004-1234</t>
  </si>
  <si>
    <t>blue:0005-1304</t>
  </si>
  <si>
    <t>blue:0006-1476</t>
  </si>
  <si>
    <t>blue:0008-1525</t>
  </si>
  <si>
    <t>blue:0009-1586</t>
  </si>
  <si>
    <t>blue:0010-1551</t>
  </si>
  <si>
    <t>blue:0011-1789</t>
  </si>
  <si>
    <t>blue:0012-1885</t>
  </si>
  <si>
    <t>blue:0013-1895</t>
  </si>
  <si>
    <t>blue:0015-2220</t>
  </si>
  <si>
    <t>blue:0016-2196</t>
  </si>
  <si>
    <t>blue:0018-2236</t>
  </si>
  <si>
    <t>blue:0020-2420</t>
  </si>
  <si>
    <t>blue:0021-2484</t>
  </si>
  <si>
    <t>blue:0022-2573</t>
  </si>
  <si>
    <t>blue:0023-2545</t>
  </si>
  <si>
    <t>blue:0024-2664</t>
  </si>
  <si>
    <t>blue:0025-2841</t>
  </si>
  <si>
    <t>blue:0026-3647</t>
  </si>
  <si>
    <t>blue:0001-0774</t>
  </si>
  <si>
    <t>blue:0002-1022</t>
  </si>
  <si>
    <t>blue:0003-1422</t>
  </si>
  <si>
    <t>blue:0004-1667</t>
  </si>
  <si>
    <t>blue:0005-1861</t>
  </si>
  <si>
    <t>blue:0007-2094</t>
  </si>
  <si>
    <t>blue:0009-2738</t>
  </si>
  <si>
    <t>blue:0010-2932</t>
  </si>
  <si>
    <t>blue:0011-3085</t>
  </si>
  <si>
    <t>blue:0012-3262</t>
  </si>
  <si>
    <t>blue:0002-0605</t>
  </si>
  <si>
    <t>blue:0004-0753</t>
  </si>
  <si>
    <t>blue:0005-1072</t>
  </si>
  <si>
    <t>blue:0007-1140</t>
  </si>
  <si>
    <t>blue:0008-1568</t>
  </si>
  <si>
    <t>blue:0010-1685</t>
  </si>
  <si>
    <t>blue:0011-1886</t>
  </si>
  <si>
    <t>blue:0012-1929</t>
  </si>
  <si>
    <t>blue:0013-1929</t>
  </si>
  <si>
    <t>blue:0015-2472</t>
  </si>
  <si>
    <t>blue:0016-2610</t>
  </si>
  <si>
    <t>blue:0017-2677</t>
  </si>
  <si>
    <t>blue:0018-2894</t>
  </si>
  <si>
    <t>blue:0019-3337</t>
  </si>
  <si>
    <t>blue:0020-3630</t>
  </si>
  <si>
    <t>blue:0001-0635</t>
  </si>
  <si>
    <t>blue:0003-1070</t>
  </si>
  <si>
    <t>blue:0004-1167</t>
  </si>
  <si>
    <t>blue:0005-1196</t>
  </si>
  <si>
    <t>blue:0007-1418</t>
  </si>
  <si>
    <t>blue:0010-1494</t>
  </si>
  <si>
    <t>blue:0011-1600</t>
  </si>
  <si>
    <t>blue:0012-1664</t>
  </si>
  <si>
    <t>blue:0013-1749</t>
  </si>
  <si>
    <t>blue:0015-2131</t>
  </si>
  <si>
    <t>blue:0016-2109</t>
  </si>
  <si>
    <t>blue:0017-2328</t>
  </si>
  <si>
    <t>blue:0018-2407</t>
  </si>
  <si>
    <t>blue:0019-2678</t>
  </si>
  <si>
    <t>blue:0020-2905</t>
  </si>
  <si>
    <t>blue:0021-3772</t>
  </si>
  <si>
    <t>blue:0003-0633</t>
  </si>
  <si>
    <t>blue:0004-0849</t>
  </si>
  <si>
    <t>blue:0006-0871</t>
  </si>
  <si>
    <t>blue:0007-0962</t>
  </si>
  <si>
    <t>blue:0008-1006</t>
  </si>
  <si>
    <t>blue:0009-1196</t>
  </si>
  <si>
    <t>blue:0010-1308</t>
  </si>
  <si>
    <t>blue:0011-1405</t>
  </si>
  <si>
    <t>blue:0012-1446</t>
  </si>
  <si>
    <t>blue:0013-1637</t>
  </si>
  <si>
    <t>blue:0015-1877</t>
  </si>
  <si>
    <t>blue:0017-1985</t>
  </si>
  <si>
    <t>blue:0021-2019</t>
  </si>
  <si>
    <t>blue:0025-2220</t>
  </si>
  <si>
    <t>blue:0026-2246</t>
  </si>
  <si>
    <t>blue:0027-2389</t>
  </si>
  <si>
    <t>blue:0028-2608</t>
  </si>
  <si>
    <t>blue:0029-2749</t>
  </si>
  <si>
    <t>blue:0030-2832</t>
  </si>
  <si>
    <t>blue:0031-2842</t>
  </si>
  <si>
    <t>blue:0032-2865</t>
  </si>
  <si>
    <t>blue:0033-3119</t>
  </si>
  <si>
    <t>blue:0034-3340</t>
  </si>
  <si>
    <t>blue:0035-3392</t>
  </si>
  <si>
    <t>blue:0036-3379</t>
  </si>
  <si>
    <t>blue:0037-3483</t>
  </si>
  <si>
    <t>blue:0038-3573</t>
  </si>
  <si>
    <t>blue:0041-3719</t>
  </si>
  <si>
    <t>blue:0002-0234</t>
  </si>
  <si>
    <t>blue:0003-1082</t>
  </si>
  <si>
    <t>blue:0004-0589</t>
  </si>
  <si>
    <t>blue:0016-2748</t>
  </si>
  <si>
    <t>blue:0006-1251</t>
  </si>
  <si>
    <t>blue:0006-0828</t>
  </si>
  <si>
    <t>blue:0013-1751</t>
  </si>
  <si>
    <t>blue:0019-3286</t>
  </si>
  <si>
    <t>blue:0002-1055</t>
  </si>
  <si>
    <t>blue:0002-0678</t>
  </si>
  <si>
    <t>blue:0004-0758</t>
  </si>
  <si>
    <t>blue:0005-0922</t>
  </si>
  <si>
    <t>blue:0006-1021</t>
  </si>
  <si>
    <t>blue:0010-1609</t>
  </si>
  <si>
    <t>blue:0014-2630</t>
  </si>
  <si>
    <t>blue:0020-3475</t>
  </si>
  <si>
    <t>blue:0003-0626</t>
  </si>
  <si>
    <t>blue:0005-1746</t>
  </si>
  <si>
    <t>blue:0007-1547</t>
  </si>
  <si>
    <t>blue:0002-0489</t>
  </si>
  <si>
    <t>blue:0003-0540</t>
  </si>
  <si>
    <t>blue:0004-0600</t>
  </si>
  <si>
    <t>blue:0007-0789</t>
  </si>
  <si>
    <t>blue:0008-0942</t>
  </si>
  <si>
    <t>blue:0009-0996</t>
  </si>
  <si>
    <t>blue:0010-1110</t>
  </si>
  <si>
    <t>blue:0011-1632</t>
  </si>
  <si>
    <t>blue:0012-1712</t>
  </si>
  <si>
    <t>blue:0013-1778</t>
  </si>
  <si>
    <t>blue:0014-1741</t>
  </si>
  <si>
    <t>blue:0017-2057</t>
  </si>
  <si>
    <t>blue:0018-2418</t>
  </si>
  <si>
    <t>blue:0019-2500</t>
  </si>
  <si>
    <t>blue:0020-2681</t>
  </si>
  <si>
    <t>blue:0021-2891</t>
  </si>
  <si>
    <t>blue:0022-2923</t>
  </si>
  <si>
    <t>blue:0024-2951</t>
  </si>
  <si>
    <t>blue:0025-3110</t>
  </si>
  <si>
    <t>blue:0027-3417</t>
  </si>
  <si>
    <t>blue:0028-3555</t>
  </si>
  <si>
    <t>blue:0029-3607</t>
  </si>
  <si>
    <t>blue:0030-3761</t>
  </si>
  <si>
    <t>blue:0001-1491</t>
  </si>
  <si>
    <t>blue:0002-1653</t>
  </si>
  <si>
    <t>blue:0003-1953</t>
  </si>
  <si>
    <t>blue:0004-2075</t>
  </si>
  <si>
    <t>blue:0005-2167</t>
  </si>
  <si>
    <t>blue:0006-2277</t>
  </si>
  <si>
    <t>blue:0007-2298</t>
  </si>
  <si>
    <t>blue:0009-2586</t>
  </si>
  <si>
    <t>blue:0010-2625</t>
  </si>
  <si>
    <t>blue:0011-2801</t>
  </si>
  <si>
    <t>blue:0001-0402</t>
  </si>
  <si>
    <t>blue:0003-0992</t>
  </si>
  <si>
    <t>blue:0004-1408</t>
  </si>
  <si>
    <t>blue:0006-1768</t>
  </si>
  <si>
    <t>blue:0010-2191</t>
  </si>
  <si>
    <t>blue:0011-2469</t>
  </si>
  <si>
    <t>blue:0014-3125</t>
  </si>
  <si>
    <t>blue:0015-3154</t>
  </si>
  <si>
    <t>blue:0017-3278</t>
  </si>
  <si>
    <t>blue:0018-3287</t>
  </si>
  <si>
    <t>blue:0019-3411</t>
  </si>
  <si>
    <t>blue:0002-0343</t>
  </si>
  <si>
    <t>blue:0003-0543</t>
  </si>
  <si>
    <t>blue:0006-1084</t>
  </si>
  <si>
    <t>blue:0007-1107</t>
  </si>
  <si>
    <t>blue:0008-1173</t>
  </si>
  <si>
    <t>blue:0010-1257</t>
  </si>
  <si>
    <t>blue:0011-1385</t>
  </si>
  <si>
    <t>blue:0012-1480</t>
  </si>
  <si>
    <t>blue:0013-1470</t>
  </si>
  <si>
    <t>blue:0014-1499</t>
  </si>
  <si>
    <t>blue:0015-1669</t>
  </si>
  <si>
    <t>blue:0016-1774</t>
  </si>
  <si>
    <t>blue:0017-1909</t>
  </si>
  <si>
    <t>blue:0018-1905</t>
  </si>
  <si>
    <t>blue:0019-2106</t>
  </si>
  <si>
    <t>blue:0020-2193</t>
  </si>
  <si>
    <t>blue:0021-2317</t>
  </si>
  <si>
    <t>blue:0022-2519</t>
  </si>
  <si>
    <t>blue:0023-2438</t>
  </si>
  <si>
    <t>blue:0024-2639</t>
  </si>
  <si>
    <t>blue:0025-2640</t>
  </si>
  <si>
    <t>blue:0026-2775</t>
  </si>
  <si>
    <t>blue:0027-2956</t>
  </si>
  <si>
    <t>blue:0028-3003</t>
  </si>
  <si>
    <t>blue:0030-3283</t>
  </si>
  <si>
    <t>blue:0034-3545</t>
  </si>
  <si>
    <t>blue:0035-3880</t>
  </si>
  <si>
    <t>blue:0001-0244</t>
  </si>
  <si>
    <t>blue:0003-0553</t>
  </si>
  <si>
    <t>blue:0004-0817</t>
  </si>
  <si>
    <t>blue:0005-1217</t>
  </si>
  <si>
    <t>blue:0007-1513</t>
  </si>
  <si>
    <t>blue:0008-1704</t>
  </si>
  <si>
    <t>blue:0009-1955</t>
  </si>
  <si>
    <t>blue:0010-2285</t>
  </si>
  <si>
    <t>blue:0011-2323</t>
  </si>
  <si>
    <t>blue:0012-2245</t>
  </si>
  <si>
    <t>blue:0014-2726</t>
  </si>
  <si>
    <t>blue:0015-2781</t>
  </si>
  <si>
    <t>blue:0017-2927</t>
  </si>
  <si>
    <t>blue:0018-2910</t>
  </si>
  <si>
    <t>blue:0019-3059</t>
  </si>
  <si>
    <t>blue:0020-3087</t>
  </si>
  <si>
    <t>blue:0021-3151</t>
  </si>
  <si>
    <t>blue:0022-3099</t>
  </si>
  <si>
    <t>blue:0024-3262</t>
  </si>
  <si>
    <t>blue:0026-3581</t>
  </si>
  <si>
    <t>blue:0027-3659</t>
  </si>
  <si>
    <t>blue:0028-3844</t>
  </si>
  <si>
    <t>blue:0003-0673</t>
  </si>
  <si>
    <t>blue:0006-1566</t>
  </si>
  <si>
    <t>blue:0008-1706</t>
  </si>
  <si>
    <t>blue:0009-1994</t>
  </si>
  <si>
    <t>blue:0010-2384</t>
  </si>
  <si>
    <t>blue:0011-2585</t>
  </si>
  <si>
    <t>blue:0012-2539</t>
  </si>
  <si>
    <t>blue:0013-2798</t>
  </si>
  <si>
    <t>blue:0014-2898</t>
  </si>
  <si>
    <t>blue:0015-3603</t>
  </si>
  <si>
    <t>blue:0016-3676</t>
  </si>
  <si>
    <t>blue:0006-0952</t>
  </si>
  <si>
    <t>blue:0008-1092</t>
  </si>
  <si>
    <t>blue:0009-1166</t>
  </si>
  <si>
    <t>blue:0010-1215</t>
  </si>
  <si>
    <t>blue:0011-1150</t>
  </si>
  <si>
    <t>blue:0012-1149</t>
  </si>
  <si>
    <t>blue:0013-1294</t>
  </si>
  <si>
    <t>blue:0014-1413</t>
  </si>
  <si>
    <t>blue:0015-1525</t>
  </si>
  <si>
    <t>blue:0016-1727</t>
  </si>
  <si>
    <t>blue:0017-2042</t>
  </si>
  <si>
    <t>blue:0018-2129</t>
  </si>
  <si>
    <t>blue:0019-2113</t>
  </si>
  <si>
    <t>blue:0020-2559</t>
  </si>
  <si>
    <t>blue:0021-2902</t>
  </si>
  <si>
    <t>blue:0023-3069</t>
  </si>
  <si>
    <t>blue:0024-3219</t>
  </si>
  <si>
    <t>blue:0025-3782</t>
  </si>
  <si>
    <t>blue:0001-0660</t>
  </si>
  <si>
    <t>blue:0002-1379</t>
  </si>
  <si>
    <t>blue:0003-1808</t>
  </si>
  <si>
    <t>blue:0004-1984</t>
  </si>
  <si>
    <t>blue:0005-3180</t>
  </si>
  <si>
    <t>blue:0006-3355</t>
  </si>
  <si>
    <t>blue:0007-3486</t>
  </si>
  <si>
    <t>blue:0001-1132</t>
  </si>
  <si>
    <t>blue:0002-1580</t>
  </si>
  <si>
    <t>blue:0003-1699</t>
  </si>
  <si>
    <t>blue:0004-1713</t>
  </si>
  <si>
    <t>blue:0005-1791</t>
  </si>
  <si>
    <t>blue:0006-1813</t>
  </si>
  <si>
    <t>blue:0007-1898</t>
  </si>
  <si>
    <t>blue:0010-2135</t>
  </si>
  <si>
    <t>blue:0011-2239</t>
  </si>
  <si>
    <t>blue:0012-2452</t>
  </si>
  <si>
    <t>blue:0014-2960</t>
  </si>
  <si>
    <t>blue:0015-3956</t>
  </si>
  <si>
    <t>blue:0003-0580</t>
  </si>
  <si>
    <t>blue:0004-0675</t>
  </si>
  <si>
    <t>blue:0005-0994</t>
  </si>
  <si>
    <t>blue:0006-1013</t>
  </si>
  <si>
    <t>blue:0008-1376</t>
  </si>
  <si>
    <t>blue:0009-1682</t>
  </si>
  <si>
    <t>blue:0012-2105</t>
  </si>
  <si>
    <t>blue:0014-2555</t>
  </si>
  <si>
    <t>blue:0015-3190</t>
  </si>
  <si>
    <t>blue:0016-3136</t>
  </si>
  <si>
    <t>blue:0017-3448</t>
  </si>
  <si>
    <t>blue:0018-3788</t>
  </si>
  <si>
    <t>blue:0001-1140</t>
  </si>
  <si>
    <t>blue:0002-1610</t>
  </si>
  <si>
    <t>blue:0003-2197</t>
  </si>
  <si>
    <t>blue:0004-2250</t>
  </si>
  <si>
    <t>blue:0005-2267</t>
  </si>
  <si>
    <t>blue:0006-2589</t>
  </si>
  <si>
    <t>blue:0007-2871</t>
  </si>
  <si>
    <t>blue:0008-2991</t>
  </si>
  <si>
    <t>blue:0009-3902</t>
  </si>
  <si>
    <t>blue:0001-1262</t>
  </si>
  <si>
    <t>blue:0003-1350</t>
  </si>
  <si>
    <t>blue:0004-1406</t>
  </si>
  <si>
    <t>blue:0005-1560</t>
  </si>
  <si>
    <t>blue:0006-1652</t>
  </si>
  <si>
    <t>blue:0007-1697</t>
  </si>
  <si>
    <t>blue:0008-1781</t>
  </si>
  <si>
    <t>blue:0009-1757</t>
  </si>
  <si>
    <t>blue:0010-1820</t>
  </si>
  <si>
    <t>blue:0011-1860</t>
  </si>
  <si>
    <t>blue:0012-1997</t>
  </si>
  <si>
    <t>blue:0013-2069</t>
  </si>
  <si>
    <t>blue:0014-1975</t>
  </si>
  <si>
    <t>blue:0015-2090</t>
  </si>
  <si>
    <t>blue:0016-2065</t>
  </si>
  <si>
    <t>blue:0017-2182</t>
  </si>
  <si>
    <t>blue:0018-2255</t>
  </si>
  <si>
    <t>blue:0019-2245</t>
  </si>
  <si>
    <t>blue:0020-2295</t>
  </si>
  <si>
    <t>blue:0021-2307</t>
  </si>
  <si>
    <t>blue:0022-2291</t>
  </si>
  <si>
    <t>blue:0023-2472</t>
  </si>
  <si>
    <t>blue:0024-2567</t>
  </si>
  <si>
    <t>blue:0025-2614</t>
  </si>
  <si>
    <t>blue:0026-2924</t>
  </si>
  <si>
    <t>blue:0008-1528</t>
  </si>
  <si>
    <t>blue:0011-2336</t>
  </si>
  <si>
    <t>blue:0003-0531</t>
  </si>
  <si>
    <t>blue:0008-1139</t>
  </si>
  <si>
    <t>blue:0009-1761</t>
  </si>
  <si>
    <t>blue:0015-2640</t>
  </si>
  <si>
    <t>blue:0002-0660</t>
  </si>
  <si>
    <t>blue:0003-0322</t>
  </si>
  <si>
    <t>blue:0006-1151</t>
  </si>
  <si>
    <t>blue:0004-0451</t>
  </si>
  <si>
    <t>blue:0005-0616</t>
  </si>
  <si>
    <t>blue:0011-1020</t>
  </si>
  <si>
    <t>blue:0016-2172</t>
  </si>
  <si>
    <t>blue:0004-1559</t>
  </si>
  <si>
    <t>blue:0006-1342</t>
  </si>
  <si>
    <t>blue:0002-0915</t>
  </si>
  <si>
    <t>blue:0004-1294</t>
  </si>
  <si>
    <t>blue:0016-2729</t>
  </si>
  <si>
    <t>blue:0004-0665</t>
  </si>
  <si>
    <t>blue:0007-1896</t>
  </si>
  <si>
    <t>emerin</t>
  </si>
  <si>
    <t>blue:0002-0933</t>
  </si>
  <si>
    <t>blue:0003-1022</t>
  </si>
  <si>
    <t>blue:0004-1101</t>
  </si>
  <si>
    <t>blue:0005-1178</t>
  </si>
  <si>
    <t>blue:0006-1854</t>
  </si>
  <si>
    <t>blue:0007-2128</t>
  </si>
  <si>
    <t>blue:0009-2275</t>
  </si>
  <si>
    <t>blue:0011-2818</t>
  </si>
  <si>
    <t>blue:0012-2891</t>
  </si>
  <si>
    <t>blue:0002-0494</t>
  </si>
  <si>
    <t>blue:0004-0819</t>
  </si>
  <si>
    <t>blue:0005-0863</t>
  </si>
  <si>
    <t>blue:0006-1025</t>
  </si>
  <si>
    <t>blue:0007-1072</t>
  </si>
  <si>
    <t>blue:0008-1192</t>
  </si>
  <si>
    <t>blue:0010-1288</t>
  </si>
  <si>
    <t>blue:0011-1397</t>
  </si>
  <si>
    <t>blue:0012-1439</t>
  </si>
  <si>
    <t>blue:0013-1713</t>
  </si>
  <si>
    <t>blue:0014-1680</t>
  </si>
  <si>
    <t>blue:0015-1727</t>
  </si>
  <si>
    <t>blue:0016-1670</t>
  </si>
  <si>
    <t>blue:0017-1742</t>
  </si>
  <si>
    <t>blue:0018-1853</t>
  </si>
  <si>
    <t>blue:0019-1861</t>
  </si>
  <si>
    <t>blue:0020-1944</t>
  </si>
  <si>
    <t>blue:0021-2083</t>
  </si>
  <si>
    <t>blue:0022-2147</t>
  </si>
  <si>
    <t>blue:0023-2359</t>
  </si>
  <si>
    <t>blue:0024-2387</t>
  </si>
  <si>
    <t>blue:0025-2514</t>
  </si>
  <si>
    <t>blue:0026-2561</t>
  </si>
  <si>
    <t>blue:0027-2726</t>
  </si>
  <si>
    <t>blue:0028-3076</t>
  </si>
  <si>
    <t>blue:0029-3076</t>
  </si>
  <si>
    <t>blue:0030-3320</t>
  </si>
  <si>
    <t>blue:0031-3792</t>
  </si>
  <si>
    <t>blue:0004-0744</t>
  </si>
  <si>
    <t>blue:0005-0873</t>
  </si>
  <si>
    <t>blue:0006-0936</t>
  </si>
  <si>
    <t>blue:0007-1015</t>
  </si>
  <si>
    <t>blue:0008-1106</t>
  </si>
  <si>
    <t>blue:0009-1227</t>
  </si>
  <si>
    <t>blue:0010-1232</t>
  </si>
  <si>
    <t>blue:0011-1324</t>
  </si>
  <si>
    <t>blue:0013-1506</t>
  </si>
  <si>
    <t>blue:0014-1461</t>
  </si>
  <si>
    <t>blue:0015-1501</t>
  </si>
  <si>
    <t>blue:0016-1711</t>
  </si>
  <si>
    <t>blue:0017-1667</t>
  </si>
  <si>
    <t>blue:0018-1804</t>
  </si>
  <si>
    <t>blue:0020-1970</t>
  </si>
  <si>
    <t>blue:0021-2042</t>
  </si>
  <si>
    <t>blue:0022-2094</t>
  </si>
  <si>
    <t>blue:0023-2251</t>
  </si>
  <si>
    <t>blue:0024-2483</t>
  </si>
  <si>
    <t>blue:0025-2464</t>
  </si>
  <si>
    <t>blue:0026-2498</t>
  </si>
  <si>
    <t>blue:0027-2524</t>
  </si>
  <si>
    <t>blue:0028-2536</t>
  </si>
  <si>
    <t>blue:0030-2741</t>
  </si>
  <si>
    <t>blue:0031-2911</t>
  </si>
  <si>
    <t>blue:0032-2891</t>
  </si>
  <si>
    <t>blue:0033-2965</t>
  </si>
  <si>
    <t>blue:0035-3097</t>
  </si>
  <si>
    <t>blue:0036-3224</t>
  </si>
  <si>
    <t>blue:0037-3231</t>
  </si>
  <si>
    <t>blue:0038-3342</t>
  </si>
  <si>
    <t>blue:0039-3453</t>
  </si>
  <si>
    <t>blue:0040-3514</t>
  </si>
  <si>
    <t>blue:0041-3532</t>
  </si>
  <si>
    <t>blue:0042-3592</t>
  </si>
  <si>
    <t>blue:0043-3789</t>
  </si>
  <si>
    <t>blue:0044-3844</t>
  </si>
  <si>
    <t>blue:0002-0838</t>
  </si>
  <si>
    <t>blue:0008-2051</t>
  </si>
  <si>
    <t>blue:0013-2223</t>
  </si>
  <si>
    <t>blue:0014-2444</t>
  </si>
  <si>
    <t>blue:0015-2439</t>
  </si>
  <si>
    <t>blue:0019-2543</t>
  </si>
  <si>
    <t>blue:0021-2599</t>
  </si>
  <si>
    <t>blue:0022-2780</t>
  </si>
  <si>
    <t>blue:0026-2971</t>
  </si>
  <si>
    <t>blue:0027-3119</t>
  </si>
  <si>
    <t>blue:0028-3143</t>
  </si>
  <si>
    <t>blue:0029-3498</t>
  </si>
  <si>
    <t>blue:0030-3564</t>
  </si>
  <si>
    <t>blue:0001-0750</t>
  </si>
  <si>
    <t>blue:0003-1244</t>
  </si>
  <si>
    <t>blue:0004-1466</t>
  </si>
  <si>
    <t>blue:0005-1529</t>
  </si>
  <si>
    <t>blue:0006-1580</t>
  </si>
  <si>
    <t>blue:0007-1579</t>
  </si>
  <si>
    <t>blue:0008-1784</t>
  </si>
  <si>
    <t>blue:0010-1865</t>
  </si>
  <si>
    <t>blue:0011-1942</t>
  </si>
  <si>
    <t>blue:0012-1949</t>
  </si>
  <si>
    <t>blue:0013-1968</t>
  </si>
  <si>
    <t>blue:0015-2147</t>
  </si>
  <si>
    <t>blue:0018-2186</t>
  </si>
  <si>
    <t>blue:0019-2289</t>
  </si>
  <si>
    <t>blue:0020-2197</t>
  </si>
  <si>
    <t>blue:0022-2284</t>
  </si>
  <si>
    <t>blue:0023-2435</t>
  </si>
  <si>
    <t>blue:0024-2484</t>
  </si>
  <si>
    <t>blue:0026-2607</t>
  </si>
  <si>
    <t>blue:0027-2709</t>
  </si>
  <si>
    <t>blue:0028-2711</t>
  </si>
  <si>
    <t>blue:0029-2739</t>
  </si>
  <si>
    <t>blue:0030-2875</t>
  </si>
  <si>
    <t>blue:0031-3008</t>
  </si>
  <si>
    <t>blue:0032-3143</t>
  </si>
  <si>
    <t>blue:0004-0403</t>
  </si>
  <si>
    <t>blue:0005-0534</t>
  </si>
  <si>
    <t>blue:0007-0652</t>
  </si>
  <si>
    <t>blue:0008-0839</t>
  </si>
  <si>
    <t>blue:0009-0915</t>
  </si>
  <si>
    <t>blue:0011-1040</t>
  </si>
  <si>
    <t>blue:0013-1342</t>
  </si>
  <si>
    <t>blue:0014-1412</t>
  </si>
  <si>
    <t>blue:0015-1553</t>
  </si>
  <si>
    <t>blue:0016-1808</t>
  </si>
  <si>
    <t>blue:0017-1818</t>
  </si>
  <si>
    <t>blue:0018-1919</t>
  </si>
  <si>
    <t>blue:0019-1980</t>
  </si>
  <si>
    <t>blue:0021-2161</t>
  </si>
  <si>
    <t>blue:0022-2195</t>
  </si>
  <si>
    <t>blue:0023-2439</t>
  </si>
  <si>
    <t>blue:0024-2514</t>
  </si>
  <si>
    <t>blue:0025-2588</t>
  </si>
  <si>
    <t>blue:0026-2817</t>
  </si>
  <si>
    <t>blue:0028-3175</t>
  </si>
  <si>
    <t>blue:0029-3322</t>
  </si>
  <si>
    <t>blue:0031-3488</t>
  </si>
  <si>
    <t>blue:0032-3535</t>
  </si>
  <si>
    <t>blue:0005-0894</t>
  </si>
  <si>
    <t>blue:0007-1047</t>
  </si>
  <si>
    <t>blue:0009-1545</t>
  </si>
  <si>
    <t>blue:0010-1633</t>
  </si>
  <si>
    <t>blue:0014-1872</t>
  </si>
  <si>
    <t>blue:0016-1959</t>
  </si>
  <si>
    <t>blue:0017-2051</t>
  </si>
  <si>
    <t>blue:0018-2270</t>
  </si>
  <si>
    <t>blue:0020-2269</t>
  </si>
  <si>
    <t>blue:0021-2505</t>
  </si>
  <si>
    <t>blue:0022-2505</t>
  </si>
  <si>
    <t>blue:0024-2637</t>
  </si>
  <si>
    <t>blue:0025-2782</t>
  </si>
  <si>
    <t>blue:0026-2777</t>
  </si>
  <si>
    <t>blue:0027-2841</t>
  </si>
  <si>
    <t>blue:0028-2906</t>
  </si>
  <si>
    <t>blue:0029-2906</t>
  </si>
  <si>
    <t>blue:0030-2994</t>
  </si>
  <si>
    <t>blue:0031-3026</t>
  </si>
  <si>
    <t>blue:0032-3609</t>
  </si>
  <si>
    <t>blue:0001-0585</t>
  </si>
  <si>
    <t>blue:0002-0643</t>
  </si>
  <si>
    <t>blue:0004-0731</t>
  </si>
  <si>
    <t>blue:0005-1446</t>
  </si>
  <si>
    <t>blue:0006-2070</t>
  </si>
  <si>
    <t>blue:0007-2412</t>
  </si>
  <si>
    <t>blue:0008-3067</t>
  </si>
  <si>
    <t>blue:0009-3288</t>
  </si>
  <si>
    <t>blue:0010-3362</t>
  </si>
  <si>
    <t>blue:0011-3537</t>
  </si>
  <si>
    <t>blue:0012-3568</t>
  </si>
  <si>
    <t>blue:0001-0280</t>
  </si>
  <si>
    <t>blue:0002-0851</t>
  </si>
  <si>
    <t>blue:0003-1000</t>
  </si>
  <si>
    <t>blue:0006-1892</t>
  </si>
  <si>
    <t>blue:0007-1969</t>
  </si>
  <si>
    <t>blue:0008-2099</t>
  </si>
  <si>
    <t>blue:0010-2188</t>
  </si>
  <si>
    <t>blue:0012-2333</t>
  </si>
  <si>
    <t>blue:0014-2581</t>
  </si>
  <si>
    <t>blue:0017-2722</t>
  </si>
  <si>
    <t>blue:0018-2812</t>
  </si>
  <si>
    <t>blue:0020-3021</t>
  </si>
  <si>
    <t>blue:0022-3034</t>
  </si>
  <si>
    <t>blue:0023-3225</t>
  </si>
  <si>
    <t>blue:0024-3314</t>
  </si>
  <si>
    <t>blue:0025-3344</t>
  </si>
  <si>
    <t>blue:0026-3424</t>
  </si>
  <si>
    <t>blue:0027-3429</t>
  </si>
  <si>
    <t>blue:0028-3506</t>
  </si>
  <si>
    <t>blue:0029-3661</t>
  </si>
  <si>
    <t>blue:0030-3660</t>
  </si>
  <si>
    <t>blue:0031-3749</t>
  </si>
  <si>
    <t>blue:0033-3849</t>
  </si>
  <si>
    <t>blue:0034-3917</t>
  </si>
  <si>
    <t>blue:0001-0650</t>
  </si>
  <si>
    <t>blue:0002-0648</t>
  </si>
  <si>
    <t>blue:0007-1118</t>
  </si>
  <si>
    <t>blue:0008-1349</t>
  </si>
  <si>
    <t>blue:0009-1381</t>
  </si>
  <si>
    <t>blue:0010-1534</t>
  </si>
  <si>
    <t>blue:0012-1898</t>
  </si>
  <si>
    <t>blue:0015-1977</t>
  </si>
  <si>
    <t>blue:0018-2303</t>
  </si>
  <si>
    <t>blue:0019-2634</t>
  </si>
  <si>
    <t>blue:0020-2577</t>
  </si>
  <si>
    <t>blue:0021-2679</t>
  </si>
  <si>
    <t>blue:0022-3294</t>
  </si>
  <si>
    <t>blue:0023-3249</t>
  </si>
  <si>
    <t>blue:0024-3794</t>
  </si>
  <si>
    <t>blue:0001-0138</t>
  </si>
  <si>
    <t>blue:0003-0291</t>
  </si>
  <si>
    <t>blue:0004-0331</t>
  </si>
  <si>
    <t>blue:0005-0470</t>
  </si>
  <si>
    <t>blue:0006-0583</t>
  </si>
  <si>
    <t>blue:0008-0694</t>
  </si>
  <si>
    <t>blue:0010-1069</t>
  </si>
  <si>
    <t>blue:0011-1429</t>
  </si>
  <si>
    <t>blue:0012-1744</t>
  </si>
  <si>
    <t>blue:0013-1961</t>
  </si>
  <si>
    <t>blue:0015-2368</t>
  </si>
  <si>
    <t>blue:0016-2435</t>
  </si>
  <si>
    <t>blue:0017-2887</t>
  </si>
  <si>
    <t>blue:0002-0250</t>
  </si>
  <si>
    <t>blue:0005-0523</t>
  </si>
  <si>
    <t>blue:0007-0678</t>
  </si>
  <si>
    <t>blue:0008-0802</t>
  </si>
  <si>
    <t>blue:0009-0798</t>
  </si>
  <si>
    <t>blue:0010-0979</t>
  </si>
  <si>
    <t>blue:0011-1085</t>
  </si>
  <si>
    <t>blue:0012-1119</t>
  </si>
  <si>
    <t>blue:0013-1102</t>
  </si>
  <si>
    <t>blue:0014-1234</t>
  </si>
  <si>
    <t>blue:0015-1329</t>
  </si>
  <si>
    <t>blue:0016-1403</t>
  </si>
  <si>
    <t>blue:0017-1566</t>
  </si>
  <si>
    <t>blue:0019-1864</t>
  </si>
  <si>
    <t>blue:0020-2075</t>
  </si>
  <si>
    <t>blue:0021-2070</t>
  </si>
  <si>
    <t>blue:0025-2669</t>
  </si>
  <si>
    <t>blue:0026-2752</t>
  </si>
  <si>
    <t>blue:0028-3369</t>
  </si>
  <si>
    <t>blue:0030-3841</t>
  </si>
  <si>
    <t>blue:0006-2117</t>
  </si>
  <si>
    <t>blue:0005-0932</t>
  </si>
  <si>
    <t>blue:0001-0208</t>
  </si>
  <si>
    <t>blue:0004-0745</t>
  </si>
  <si>
    <t>blue:0005-1152</t>
  </si>
  <si>
    <t>blue:0007-1219</t>
  </si>
  <si>
    <t>blue:0008-1237</t>
  </si>
  <si>
    <t>blue:0014-2016</t>
  </si>
  <si>
    <t>blue:0016-2217</t>
  </si>
  <si>
    <t>blue:0027-3583</t>
  </si>
  <si>
    <t>blue:0002-0468</t>
  </si>
  <si>
    <t>blue:0003-0532</t>
  </si>
  <si>
    <t>blue:0005-0998</t>
  </si>
  <si>
    <t>blue:0007-1241</t>
  </si>
  <si>
    <t>blue:0008-1402</t>
  </si>
  <si>
    <t>blue:0008-1285</t>
  </si>
  <si>
    <t>blue:0015-1670</t>
  </si>
  <si>
    <t>blue:0001-1286</t>
  </si>
  <si>
    <t>blue:0003-1769</t>
  </si>
  <si>
    <t>blue:0004-1910</t>
  </si>
  <si>
    <t>blue:0005-2184</t>
  </si>
  <si>
    <t>blue:0007-2111</t>
  </si>
  <si>
    <t>blue:0008-2349</t>
  </si>
  <si>
    <t>blue:0010-2463</t>
  </si>
  <si>
    <t>blue:0014-2768</t>
  </si>
  <si>
    <t>blue:0015-2855</t>
  </si>
  <si>
    <t>blue:0016-2929</t>
  </si>
  <si>
    <t>blue:0017-3176</t>
  </si>
  <si>
    <t>blue:0018-3188</t>
  </si>
  <si>
    <t>blue:0019-3319</t>
  </si>
  <si>
    <t>blue:0020-3371</t>
  </si>
  <si>
    <t>blue:0021-3456</t>
  </si>
  <si>
    <t>blue:0022-3588</t>
  </si>
  <si>
    <t>blue:0025-3760</t>
  </si>
  <si>
    <t>blue:0003-0481</t>
  </si>
  <si>
    <t>blue:0004-0472</t>
  </si>
  <si>
    <t>blue:0009-0928</t>
  </si>
  <si>
    <t>blue:0011-1007</t>
  </si>
  <si>
    <t>blue:0013-1114</t>
  </si>
  <si>
    <t>blue:0014-1022</t>
  </si>
  <si>
    <t>blue:0017-1243</t>
  </si>
  <si>
    <t>blue:0019-1255</t>
  </si>
  <si>
    <t>blue:0020-1330</t>
  </si>
  <si>
    <t>blue:0021-1351</t>
  </si>
  <si>
    <t>blue:0022-1391</t>
  </si>
  <si>
    <t>blue:0023-1463</t>
  </si>
  <si>
    <t>blue:0024-1482</t>
  </si>
  <si>
    <t>blue:0025-1729</t>
  </si>
  <si>
    <t>blue:0026-1801</t>
  </si>
  <si>
    <t>blue:0028-1906</t>
  </si>
  <si>
    <t>blue:0031-2039</t>
  </si>
  <si>
    <t>blue:0032-2004</t>
  </si>
  <si>
    <t>blue:0033-2022</t>
  </si>
  <si>
    <t>blue:0035-2276</t>
  </si>
  <si>
    <t>blue:0036-2296</t>
  </si>
  <si>
    <t>blue:0038-2600</t>
  </si>
  <si>
    <t>blue:0039-2764</t>
  </si>
  <si>
    <t>blue:0040-2913</t>
  </si>
  <si>
    <t>blue:0041-2894</t>
  </si>
  <si>
    <t>blue:0042-2995</t>
  </si>
  <si>
    <t>blue:0043-3203</t>
  </si>
  <si>
    <t>blue:0044-3401</t>
  </si>
  <si>
    <t>blue:0045-3809</t>
  </si>
  <si>
    <t>blue:0002-0668</t>
  </si>
  <si>
    <t>blue:0004-0799</t>
  </si>
  <si>
    <t>blue:0008-1635</t>
  </si>
  <si>
    <t>blue:0009-1665</t>
  </si>
  <si>
    <t>blue:0011-1843</t>
  </si>
  <si>
    <t>blue:0012-1930</t>
  </si>
  <si>
    <t>blue:0014-2260</t>
  </si>
  <si>
    <t>blue:0015-2808</t>
  </si>
  <si>
    <t>blue:0016-2814</t>
  </si>
  <si>
    <t>blue:0018-3238</t>
  </si>
  <si>
    <t>blue:0019-3311</t>
  </si>
  <si>
    <t>blue:0020-3327</t>
  </si>
  <si>
    <t>blue:0021-3784</t>
  </si>
  <si>
    <t>blue:0022-3759</t>
  </si>
  <si>
    <t>blue:0001-0300</t>
  </si>
  <si>
    <t>blue:0003-0747</t>
  </si>
  <si>
    <t>blue:0004-0727</t>
  </si>
  <si>
    <t>blue:0005-0836</t>
  </si>
  <si>
    <t>blue:0006-1093</t>
  </si>
  <si>
    <t>blue:0007-1251</t>
  </si>
  <si>
    <t>blue:0008-1353</t>
  </si>
  <si>
    <t>blue:0009-1434</t>
  </si>
  <si>
    <t>blue:0010-1523</t>
  </si>
  <si>
    <t>blue:0011-1528</t>
  </si>
  <si>
    <t>blue:0012-1562</t>
  </si>
  <si>
    <t>blue:0013-1687</t>
  </si>
  <si>
    <t>blue:0014-1697</t>
  </si>
  <si>
    <t>blue:0015-1894</t>
  </si>
  <si>
    <t>blue:0016-1725</t>
  </si>
  <si>
    <t>blue:0017-1967</t>
  </si>
  <si>
    <t>blue:0018-1851</t>
  </si>
  <si>
    <t>blue:0019-1913</t>
  </si>
  <si>
    <t>blue:0020-2108</t>
  </si>
  <si>
    <t>blue:0021-2149</t>
  </si>
  <si>
    <t>blue:0022-2166</t>
  </si>
  <si>
    <t>blue:0023-2155</t>
  </si>
  <si>
    <t>blue:0025-2330</t>
  </si>
  <si>
    <t>blue:0026-2357</t>
  </si>
  <si>
    <t>blue:0027-2635</t>
  </si>
  <si>
    <t>blue:0028-2689</t>
  </si>
  <si>
    <t>blue:0029-2671</t>
  </si>
  <si>
    <t>blue:0030-2739</t>
  </si>
  <si>
    <t>blue:0031-2620</t>
  </si>
  <si>
    <t>blue:0032-2783</t>
  </si>
  <si>
    <t>blue:0033-2882</t>
  </si>
  <si>
    <t>blue:0034-3329</t>
  </si>
  <si>
    <t>blue:0035-3194</t>
  </si>
  <si>
    <t>blue:0036-3325</t>
  </si>
  <si>
    <t>blue:0037-3400</t>
  </si>
  <si>
    <t>blue:0038-3405</t>
  </si>
  <si>
    <t>blue:0039-3440</t>
  </si>
  <si>
    <t>blue:0040-3602</t>
  </si>
  <si>
    <t>blue:0041-3772</t>
  </si>
  <si>
    <t>blue:0001-1323</t>
  </si>
  <si>
    <t>blue:0002-1371</t>
  </si>
  <si>
    <t>blue:0003-1371</t>
  </si>
  <si>
    <t>blue:0007-1852</t>
  </si>
  <si>
    <t>blue:0008-2041</t>
  </si>
  <si>
    <t>blue:0009-2188</t>
  </si>
  <si>
    <t>blue:0010-2251</t>
  </si>
  <si>
    <t>blue:0011-2621</t>
  </si>
  <si>
    <t>blue:0001-0401</t>
  </si>
  <si>
    <t>blue:0002-0375</t>
  </si>
  <si>
    <t>blue:0004-0653</t>
  </si>
  <si>
    <t>blue:0005-0746</t>
  </si>
  <si>
    <t>blue:0008-1109</t>
  </si>
  <si>
    <t>blue:0011-1215</t>
  </si>
  <si>
    <t>blue:0012-1384</t>
  </si>
  <si>
    <t>blue:0013-1513</t>
  </si>
  <si>
    <t>blue:0014-1463</t>
  </si>
  <si>
    <t>blue:0015-1624</t>
  </si>
  <si>
    <t>blue:0016-1793</t>
  </si>
  <si>
    <t>blue:0018-1901</t>
  </si>
  <si>
    <t>blue:0019-2008</t>
  </si>
  <si>
    <t>blue:0022-2302</t>
  </si>
  <si>
    <t>blue:0023-2284</t>
  </si>
  <si>
    <t>blue:0024-2306</t>
  </si>
  <si>
    <t>blue:0025-2540</t>
  </si>
  <si>
    <t>blue:0028-2618</t>
  </si>
  <si>
    <t>blue:0029-2525</t>
  </si>
  <si>
    <t>blue:0030-2980</t>
  </si>
  <si>
    <t>blue:0034-3318</t>
  </si>
  <si>
    <t>blue:0035-3333</t>
  </si>
  <si>
    <t>blue:0037-3377</t>
  </si>
  <si>
    <t>blue:0039-3547</t>
  </si>
  <si>
    <t>blue:0040-3690</t>
  </si>
  <si>
    <t>blue:0041-3802</t>
  </si>
  <si>
    <t>blue:0002-0311</t>
  </si>
  <si>
    <t>blue:0003-0378</t>
  </si>
  <si>
    <t>blue:0004-0366</t>
  </si>
  <si>
    <t>blue:0005-0553</t>
  </si>
  <si>
    <t>blue:0007-0613</t>
  </si>
  <si>
    <t>blue:0008-0600</t>
  </si>
  <si>
    <t>blue:0011-0948</t>
  </si>
  <si>
    <t>blue:0012-0914</t>
  </si>
  <si>
    <t>blue:0013-0994</t>
  </si>
  <si>
    <t>blue:0014-1098</t>
  </si>
  <si>
    <t>blue:0015-1166</t>
  </si>
  <si>
    <t>blue:0016-1416</t>
  </si>
  <si>
    <t>blue:0017-1574</t>
  </si>
  <si>
    <t>blue:0019-1658</t>
  </si>
  <si>
    <t>blue:0023-1999</t>
  </si>
  <si>
    <t>blue:0025-2051</t>
  </si>
  <si>
    <t>blue:0026-2153</t>
  </si>
  <si>
    <t>blue:0027-2146</t>
  </si>
  <si>
    <t>blue:0028-2194</t>
  </si>
  <si>
    <t>blue:0029-2476</t>
  </si>
  <si>
    <t>blue:0030-2590</t>
  </si>
  <si>
    <t>blue:0031-2819</t>
  </si>
  <si>
    <t>blue:0032-2812</t>
  </si>
  <si>
    <t>blue:0033-2786</t>
  </si>
  <si>
    <t>blue:0034-2966</t>
  </si>
  <si>
    <t>blue:0035-3152</t>
  </si>
  <si>
    <t>blue:0036-3368</t>
  </si>
  <si>
    <t>blue:0038-3392</t>
  </si>
  <si>
    <t>blue:0040-3548</t>
  </si>
  <si>
    <t>blue:0041-3674</t>
  </si>
  <si>
    <t>blue:0002-0499</t>
  </si>
  <si>
    <t>blue:0003-0751</t>
  </si>
  <si>
    <t>blue:0004-0726</t>
  </si>
  <si>
    <t>blue:0008-1315</t>
  </si>
  <si>
    <t>blue:0011-1426</t>
  </si>
  <si>
    <t>blue:0012-1502</t>
  </si>
  <si>
    <t>blue:0014-2315</t>
  </si>
  <si>
    <t>blue:0015-2714</t>
  </si>
  <si>
    <t>blue:0016-2987</t>
  </si>
  <si>
    <t>blue:0017-2850</t>
  </si>
  <si>
    <t>blue:0018-3090</t>
  </si>
  <si>
    <t>blue:0019-3314</t>
  </si>
  <si>
    <t>blue:0022-3631</t>
  </si>
  <si>
    <t>blue:0023-3813</t>
  </si>
  <si>
    <t>blue:0003-0166</t>
  </si>
  <si>
    <t>blue:0007-0188</t>
  </si>
  <si>
    <t>blue:0013-0529</t>
  </si>
  <si>
    <t>blue:0014-0658</t>
  </si>
  <si>
    <t>blue:0015-0633</t>
  </si>
  <si>
    <t>blue:0016-0844</t>
  </si>
  <si>
    <t>blue:0017-0954</t>
  </si>
  <si>
    <t>blue:0019-1054</t>
  </si>
  <si>
    <t>blue:0021-1100</t>
  </si>
  <si>
    <t>blue:0022-1255</t>
  </si>
  <si>
    <t>blue:0023-1312</t>
  </si>
  <si>
    <t>blue:0024-1293</t>
  </si>
  <si>
    <t>blue:0025-1421</t>
  </si>
  <si>
    <t>blue:0026-1449</t>
  </si>
  <si>
    <t>blue:0027-1532</t>
  </si>
  <si>
    <t>blue:0028-1529</t>
  </si>
  <si>
    <t>blue:0029-1611</t>
  </si>
  <si>
    <t>blue:0030-1626</t>
  </si>
  <si>
    <t>blue:0031-1767</t>
  </si>
  <si>
    <t>blue:0032-1924</t>
  </si>
  <si>
    <t>blue:0033-1921</t>
  </si>
  <si>
    <t>blue:0034-1984</t>
  </si>
  <si>
    <t>blue:0035-2232</t>
  </si>
  <si>
    <t>blue:0036-2262</t>
  </si>
  <si>
    <t>blue:0037-2357</t>
  </si>
  <si>
    <t>blue:0038-2593</t>
  </si>
  <si>
    <t>blue:0039-2980</t>
  </si>
  <si>
    <t>blue:0040-3208</t>
  </si>
  <si>
    <t>blue:0041-3268</t>
  </si>
  <si>
    <t>blue:0042-3298</t>
  </si>
  <si>
    <t>blue:0043-3734</t>
  </si>
  <si>
    <t>blue:0044-3818</t>
  </si>
  <si>
    <t>blue:0001-0820</t>
  </si>
  <si>
    <t>blue:0002-0868</t>
  </si>
  <si>
    <t>blue:0004-1266</t>
  </si>
  <si>
    <t>blue:0006-1636</t>
  </si>
  <si>
    <t>blue:0007-1530</t>
  </si>
  <si>
    <t>blue:0009-1738</t>
  </si>
  <si>
    <t>blue:0011-2039</t>
  </si>
  <si>
    <t>blue:0012-2292</t>
  </si>
  <si>
    <t>blue:0013-2418</t>
  </si>
  <si>
    <t>blue:0014-2562</t>
  </si>
  <si>
    <t>blue:0015-3765</t>
  </si>
  <si>
    <t>blue:0002-0353</t>
  </si>
  <si>
    <t>blue:0003-0390</t>
  </si>
  <si>
    <t>blue:0004-0567</t>
  </si>
  <si>
    <t>blue:0005-0786</t>
  </si>
  <si>
    <t>blue:0007-1207</t>
  </si>
  <si>
    <t>blue:0008-1272</t>
  </si>
  <si>
    <t>blue:0009-1269</t>
  </si>
  <si>
    <t>blue:0011-1511</t>
  </si>
  <si>
    <t>blue:0018-1941</t>
  </si>
  <si>
    <t>blue:0021-2162</t>
  </si>
  <si>
    <t>blue:0022-2430</t>
  </si>
  <si>
    <t>blue:0023-2547</t>
  </si>
  <si>
    <t>blue:0024-2657</t>
  </si>
  <si>
    <t>blue:0026-2885</t>
  </si>
  <si>
    <t>blue:0027-2957</t>
  </si>
  <si>
    <t>blue:0029-3380</t>
  </si>
  <si>
    <t>blue:0030-3540</t>
  </si>
  <si>
    <t>blue:0031-3633</t>
  </si>
  <si>
    <t>blue:0002-0411</t>
  </si>
  <si>
    <t>blue:0005-0502</t>
  </si>
  <si>
    <t>blue:0006-0550</t>
  </si>
  <si>
    <t>blue:0007-0660</t>
  </si>
  <si>
    <t>blue:0008-0640</t>
  </si>
  <si>
    <t>blue:0009-0689</t>
  </si>
  <si>
    <t>blue:0012-1072</t>
  </si>
  <si>
    <t>blue:0013-1108</t>
  </si>
  <si>
    <t>blue:0015-1164</t>
  </si>
  <si>
    <t>blue:0016-1186</t>
  </si>
  <si>
    <t>blue:0017-1350</t>
  </si>
  <si>
    <t>blue:0018-1330</t>
  </si>
  <si>
    <t>blue:0019-1446</t>
  </si>
  <si>
    <t>blue:0020-1454</t>
  </si>
  <si>
    <t>blue:0021-1570</t>
  </si>
  <si>
    <t>blue:0029-2049</t>
  </si>
  <si>
    <t>blue:0030-2286</t>
  </si>
  <si>
    <t>blue:0032-2353</t>
  </si>
  <si>
    <t>blue:0034-2541</t>
  </si>
  <si>
    <t>blue:0035-2807</t>
  </si>
  <si>
    <t>blue:0037-2908</t>
  </si>
  <si>
    <t>blue:0039-3052</t>
  </si>
  <si>
    <t>blue:0040-3308</t>
  </si>
  <si>
    <t>blue:0041-3292</t>
  </si>
  <si>
    <t>blue:0042-3476</t>
  </si>
  <si>
    <t>blue:0043-3566</t>
  </si>
  <si>
    <t>blue:0044-3637</t>
  </si>
  <si>
    <t>blue:0045-3758</t>
  </si>
  <si>
    <t>blue:0046-3853</t>
  </si>
  <si>
    <t>blue:0001-0609</t>
  </si>
  <si>
    <t>blue:0004-0925</t>
  </si>
  <si>
    <t>blue:0005-0936</t>
  </si>
  <si>
    <t>blue:0006-1311</t>
  </si>
  <si>
    <t>blue:0003-0363</t>
  </si>
  <si>
    <t>blue:0004-0517</t>
  </si>
  <si>
    <t>blue:0005-0657</t>
  </si>
  <si>
    <t>blue:0007-1344</t>
  </si>
  <si>
    <t>blue:0016-2349</t>
  </si>
  <si>
    <t>blue:0011-1221</t>
  </si>
  <si>
    <t>blue:0008-2118</t>
  </si>
  <si>
    <t>blue:0011-2394</t>
  </si>
  <si>
    <t>blue:0007-0828</t>
  </si>
  <si>
    <t>blue:0009-1745</t>
  </si>
  <si>
    <t>blue:0017-2668</t>
  </si>
  <si>
    <t>blue:0004-0790</t>
  </si>
  <si>
    <t>blue:0004-0575</t>
  </si>
  <si>
    <t>blue:0011-2022</t>
  </si>
  <si>
    <t>blue:0018-3794</t>
  </si>
  <si>
    <t>blue:0001-0246</t>
  </si>
  <si>
    <t>blue:0005-0650</t>
  </si>
  <si>
    <t>blue:0006-1390</t>
  </si>
  <si>
    <t>blue:0001-1144</t>
  </si>
  <si>
    <t>blue:0002-1273</t>
  </si>
  <si>
    <t>blue:0003-1299</t>
  </si>
  <si>
    <t>blue:0004-1348</t>
  </si>
  <si>
    <t>blue:0005-1720</t>
  </si>
  <si>
    <t>blue:0006-1905</t>
  </si>
  <si>
    <t>blue:0007-1989</t>
  </si>
  <si>
    <t>blue:0008-2128</t>
  </si>
  <si>
    <t>blue:0009-2299</t>
  </si>
  <si>
    <t>blue:0010-2583</t>
  </si>
  <si>
    <t>blue:0011-2651</t>
  </si>
  <si>
    <t>blue:0012-3198</t>
  </si>
  <si>
    <t>blue:0013-3390</t>
  </si>
  <si>
    <t>blue:0004-0695</t>
  </si>
  <si>
    <t>blue:0005-0884</t>
  </si>
  <si>
    <t>blue:0006-1289</t>
  </si>
  <si>
    <t>blue:0009-1492</t>
  </si>
  <si>
    <t>blue:0010-1691</t>
  </si>
  <si>
    <t>blue:0011-1783</t>
  </si>
  <si>
    <t>blue:0012-1806</t>
  </si>
  <si>
    <t>blue:0013-1865</t>
  </si>
  <si>
    <t>blue:0014-2020</t>
  </si>
  <si>
    <t>blue:0015-2195</t>
  </si>
  <si>
    <t>blue:0016-2505</t>
  </si>
  <si>
    <t>blue:0017-2537</t>
  </si>
  <si>
    <t>blue:0018-3780</t>
  </si>
  <si>
    <t>blue:0004-0598</t>
  </si>
  <si>
    <t>blue:0006-0639</t>
  </si>
  <si>
    <t>blue:0007-0756</t>
  </si>
  <si>
    <t>blue:0008-0927</t>
  </si>
  <si>
    <t>blue:0009-0924</t>
  </si>
  <si>
    <t>blue:0010-0971</t>
  </si>
  <si>
    <t>blue:0011-1086</t>
  </si>
  <si>
    <t>blue:0012-1261</t>
  </si>
  <si>
    <t>blue:0013-1246</t>
  </si>
  <si>
    <t>blue:0014-1406</t>
  </si>
  <si>
    <t>blue:0015-1507</t>
  </si>
  <si>
    <t>blue:0016-1578</t>
  </si>
  <si>
    <t>blue:0017-1895</t>
  </si>
  <si>
    <t>blue:0018-2007</t>
  </si>
  <si>
    <t>blue:0019-2140</t>
  </si>
  <si>
    <t>blue:0021-2645</t>
  </si>
  <si>
    <t>blue:0022-2647</t>
  </si>
  <si>
    <t>blue:0023-2742</t>
  </si>
  <si>
    <t>blue:0024-2764</t>
  </si>
  <si>
    <t>blue:0025-2867</t>
  </si>
  <si>
    <t>blue:0026-2875</t>
  </si>
  <si>
    <t>blue:0027-3089</t>
  </si>
  <si>
    <t>blue:0028-3111</t>
  </si>
  <si>
    <t>blue:0029-3305</t>
  </si>
  <si>
    <t>blue:0030-3875</t>
  </si>
  <si>
    <t>blue:0002-0182</t>
  </si>
  <si>
    <t>blue:0004-0565</t>
  </si>
  <si>
    <t>blue:0005-0564</t>
  </si>
  <si>
    <t>blue:0007-0649</t>
  </si>
  <si>
    <t>blue:0010-0738</t>
  </si>
  <si>
    <t>blue:0012-0827</t>
  </si>
  <si>
    <t>blue:0013-0897</t>
  </si>
  <si>
    <t>blue:0015-1092</t>
  </si>
  <si>
    <t>blue:0016-1042</t>
  </si>
  <si>
    <t>blue:0018-1156</t>
  </si>
  <si>
    <t>blue:0020-1258</t>
  </si>
  <si>
    <t>blue:0021-1511</t>
  </si>
  <si>
    <t>blue:0022-1541</t>
  </si>
  <si>
    <t>blue:0023-1537</t>
  </si>
  <si>
    <t>blue:0024-1622</t>
  </si>
  <si>
    <t>blue:0025-1739</t>
  </si>
  <si>
    <t>blue:0026-1901</t>
  </si>
  <si>
    <t>blue:0027-1881</t>
  </si>
  <si>
    <t>blue:0030-1955</t>
  </si>
  <si>
    <t>blue:0031-2052</t>
  </si>
  <si>
    <t>blue:0033-2324</t>
  </si>
  <si>
    <t>blue:0034-2439</t>
  </si>
  <si>
    <t>blue:0035-2446</t>
  </si>
  <si>
    <t>blue:0037-2489</t>
  </si>
  <si>
    <t>blue:0038-2579</t>
  </si>
  <si>
    <t>blue:0040-2735</t>
  </si>
  <si>
    <t>blue:0041-2718</t>
  </si>
  <si>
    <t>blue:0042-2906</t>
  </si>
  <si>
    <t>blue:0043-2986</t>
  </si>
  <si>
    <t>blue:0044-3086</t>
  </si>
  <si>
    <t>blue:0045-3067</t>
  </si>
  <si>
    <t>blue:0046-3072</t>
  </si>
  <si>
    <t>blue:0047-3160</t>
  </si>
  <si>
    <t>blue:0048-3860</t>
  </si>
  <si>
    <t>blue:0003-0689</t>
  </si>
  <si>
    <t>blue:0004-0826</t>
  </si>
  <si>
    <t>blue:0005-1001</t>
  </si>
  <si>
    <t>blue:0009-1760</t>
  </si>
  <si>
    <t>blue:0010-2096</t>
  </si>
  <si>
    <t>blue:0012-2315</t>
  </si>
  <si>
    <t>blue:0016-2751</t>
  </si>
  <si>
    <t>blue:0020-2982</t>
  </si>
  <si>
    <t>blue:0023-3408</t>
  </si>
  <si>
    <t>blue:0024-3458</t>
  </si>
  <si>
    <t>blue:0026-3494</t>
  </si>
  <si>
    <t>blue:0027-3835</t>
  </si>
  <si>
    <t>blue:0001-0337</t>
  </si>
  <si>
    <t>blue:0003-0808</t>
  </si>
  <si>
    <t>blue:0004-0794</t>
  </si>
  <si>
    <t>blue:0005-1009</t>
  </si>
  <si>
    <t>blue:0007-1331</t>
  </si>
  <si>
    <t>blue:0009-1339</t>
  </si>
  <si>
    <t>blue:0010-1388</t>
  </si>
  <si>
    <t>blue:0013-1785</t>
  </si>
  <si>
    <t>blue:0014-1823</t>
  </si>
  <si>
    <t>blue:0015-1856</t>
  </si>
  <si>
    <t>blue:0016-1842</t>
  </si>
  <si>
    <t>blue:0019-2121</t>
  </si>
  <si>
    <t>blue:0027-2471</t>
  </si>
  <si>
    <t>blue:0028-2611</t>
  </si>
  <si>
    <t>blue:0030-2755</t>
  </si>
  <si>
    <t>blue:0031-2839</t>
  </si>
  <si>
    <t>blue:0032-2845</t>
  </si>
  <si>
    <t>blue:0033-2923</t>
  </si>
  <si>
    <t>blue:0034-3239</t>
  </si>
  <si>
    <t>blue:0035-3352</t>
  </si>
  <si>
    <t>blue:0036-3436</t>
  </si>
  <si>
    <t>blue:0037-3379</t>
  </si>
  <si>
    <t>blue:0038-3665</t>
  </si>
  <si>
    <t>blue:0039-3679</t>
  </si>
  <si>
    <t>blue:0002-0297</t>
  </si>
  <si>
    <t>blue:0004-0503</t>
  </si>
  <si>
    <t>blue:0005-0599</t>
  </si>
  <si>
    <t>blue:0006-0755</t>
  </si>
  <si>
    <t>blue:0007-0863</t>
  </si>
  <si>
    <t>blue:0009-1074</t>
  </si>
  <si>
    <t>blue:0012-1252</t>
  </si>
  <si>
    <t>blue:0013-1313</t>
  </si>
  <si>
    <t>blue:0014-1491</t>
  </si>
  <si>
    <t>blue:0015-1468</t>
  </si>
  <si>
    <t>blue:0021-1899</t>
  </si>
  <si>
    <t>blue:0022-2049</t>
  </si>
  <si>
    <t>blue:0025-1945</t>
  </si>
  <si>
    <t>blue:0027-2153</t>
  </si>
  <si>
    <t>blue:0028-2262</t>
  </si>
  <si>
    <t>blue:0029-2487</t>
  </si>
  <si>
    <t>blue:0033-2785</t>
  </si>
  <si>
    <t>blue:0034-2729</t>
  </si>
  <si>
    <t>blue:0036-2974</t>
  </si>
  <si>
    <t>blue:0039-2944</t>
  </si>
  <si>
    <t>blue:0040-3084</t>
  </si>
  <si>
    <t>blue:0042-3259</t>
  </si>
  <si>
    <t>blue:0043-3432</t>
  </si>
  <si>
    <t>blue:0044-3493</t>
  </si>
  <si>
    <t>blue:0045-3480</t>
  </si>
  <si>
    <t>blue:0046-3807</t>
  </si>
  <si>
    <t>blue:0003-0710</t>
  </si>
  <si>
    <t>blue:0004-1150</t>
  </si>
  <si>
    <t>blue:0005-1224</t>
  </si>
  <si>
    <t>blue:0009-1669</t>
  </si>
  <si>
    <t>blue:0011-1805</t>
  </si>
  <si>
    <t>blue:0012-1767</t>
  </si>
  <si>
    <t>blue:0013-1928</t>
  </si>
  <si>
    <t>blue:0014-2117</t>
  </si>
  <si>
    <t>blue:0016-2106</t>
  </si>
  <si>
    <t>blue:0017-2231</t>
  </si>
  <si>
    <t>blue:0022-2627</t>
  </si>
  <si>
    <t>blue:0024-2782</t>
  </si>
  <si>
    <t>blue:0026-2925</t>
  </si>
  <si>
    <t>blue:0028-3242</t>
  </si>
  <si>
    <t>blue:0033-3601</t>
  </si>
  <si>
    <t>blue:0034-3649</t>
  </si>
  <si>
    <t>blue:0035-3692</t>
  </si>
  <si>
    <t>blue:0036-3792</t>
  </si>
  <si>
    <t>blue:0001-0466</t>
  </si>
  <si>
    <t>blue:0002-0674</t>
  </si>
  <si>
    <t>blue:0004-0737</t>
  </si>
  <si>
    <t>blue:0005-0845</t>
  </si>
  <si>
    <t>blue:0006-0815</t>
  </si>
  <si>
    <t>blue:0007-1033</t>
  </si>
  <si>
    <t>blue:0008-1242</t>
  </si>
  <si>
    <t>blue:0010-1348</t>
  </si>
  <si>
    <t>blue:0011-1332</t>
  </si>
  <si>
    <t>blue:0012-1311</t>
  </si>
  <si>
    <t>blue:0013-1664</t>
  </si>
  <si>
    <t>blue:0014-1768</t>
  </si>
  <si>
    <t>blue:0015-1814</t>
  </si>
  <si>
    <t>blue:0016-2060</t>
  </si>
  <si>
    <t>blue:0017-2198</t>
  </si>
  <si>
    <t>blue:0018-2258</t>
  </si>
  <si>
    <t>blue:0019-2340</t>
  </si>
  <si>
    <t>blue:0020-2421</t>
  </si>
  <si>
    <t>blue:0021-2472</t>
  </si>
  <si>
    <t>blue:0022-2492</t>
  </si>
  <si>
    <t>blue:0023-2717</t>
  </si>
  <si>
    <t>blue:0024-2768</t>
  </si>
  <si>
    <t>blue:0025-2820</t>
  </si>
  <si>
    <t>blue:0026-3081</t>
  </si>
  <si>
    <t>blue:0027-3139</t>
  </si>
  <si>
    <t>blue:0028-3608</t>
  </si>
  <si>
    <t>blue:0030-3828</t>
  </si>
  <si>
    <t>blue:0004-0442</t>
  </si>
  <si>
    <t>blue:0005-0505</t>
  </si>
  <si>
    <t>blue:0007-0571</t>
  </si>
  <si>
    <t>blue:0008-0584</t>
  </si>
  <si>
    <t>blue:0009-0661</t>
  </si>
  <si>
    <t>blue:0011-0851</t>
  </si>
  <si>
    <t>blue:0014-1084</t>
  </si>
  <si>
    <t>blue:0017-1146</t>
  </si>
  <si>
    <t>blue:0018-1159</t>
  </si>
  <si>
    <t>blue:0019-1338</t>
  </si>
  <si>
    <t>blue:0020-1451</t>
  </si>
  <si>
    <t>blue:0021-1477</t>
  </si>
  <si>
    <t>blue:0022-1521</t>
  </si>
  <si>
    <t>blue:0023-1778</t>
  </si>
  <si>
    <t>blue:0025-1941</t>
  </si>
  <si>
    <t>blue:0027-1971</t>
  </si>
  <si>
    <t>blue:0030-2320</t>
  </si>
  <si>
    <t>blue:0031-2225</t>
  </si>
  <si>
    <t>blue:0035-2651</t>
  </si>
  <si>
    <t>blue:0036-2672</t>
  </si>
  <si>
    <t>blue:0038-2930</t>
  </si>
  <si>
    <t>blue:0039-3121</t>
  </si>
  <si>
    <t>blue:0040-3195</t>
  </si>
  <si>
    <t>blue:0041-3390</t>
  </si>
  <si>
    <t>blue:0004-0483</t>
  </si>
  <si>
    <t>blue:0005-0466</t>
  </si>
  <si>
    <t>blue:0007-0627</t>
  </si>
  <si>
    <t>blue:0008-0595</t>
  </si>
  <si>
    <t>blue:0011-0776</t>
  </si>
  <si>
    <t>blue:0013-0937</t>
  </si>
  <si>
    <t>blue:0014-0984</t>
  </si>
  <si>
    <t>blue:0015-1056</t>
  </si>
  <si>
    <t>blue:0016-1108</t>
  </si>
  <si>
    <t>blue:0019-1168</t>
  </si>
  <si>
    <t>blue:0022-1286</t>
  </si>
  <si>
    <t>blue:0024-1448</t>
  </si>
  <si>
    <t>blue:0028-1553</t>
  </si>
  <si>
    <t>blue:0030-1533</t>
  </si>
  <si>
    <t>blue:0031-1506</t>
  </si>
  <si>
    <t>blue:0032-1499</t>
  </si>
  <si>
    <t>blue:0033-1879</t>
  </si>
  <si>
    <t>blue:0034-1967</t>
  </si>
  <si>
    <t>blue:0035-2189</t>
  </si>
  <si>
    <t>blue:0036-2168</t>
  </si>
  <si>
    <t>blue:0037-2307</t>
  </si>
  <si>
    <t>blue:0038-2317</t>
  </si>
  <si>
    <t>blue:0039-2328</t>
  </si>
  <si>
    <t>blue:0040-2362</t>
  </si>
  <si>
    <t>blue:0041-2337</t>
  </si>
  <si>
    <t>blue:0042-2503</t>
  </si>
  <si>
    <t>blue:0043-2635</t>
  </si>
  <si>
    <t>blue:0044-2614</t>
  </si>
  <si>
    <t>blue:0045-2664</t>
  </si>
  <si>
    <t>blue:0046-2700</t>
  </si>
  <si>
    <t>blue:0047-2862</t>
  </si>
  <si>
    <t>blue:0048-2888</t>
  </si>
  <si>
    <t>blue:0049-3018</t>
  </si>
  <si>
    <t>blue:0050-3119</t>
  </si>
  <si>
    <t>blue:0051-3859</t>
  </si>
  <si>
    <t>blue:0001-1135</t>
  </si>
  <si>
    <t>blue:0002-1834</t>
  </si>
  <si>
    <t>blue:0003-1868</t>
  </si>
  <si>
    <t>blue:0004-2382</t>
  </si>
  <si>
    <t>blue:0005-2478</t>
  </si>
  <si>
    <t>blue:0006-2573</t>
  </si>
  <si>
    <t>blue:0007-2612</t>
  </si>
  <si>
    <t>blue:0008-2823</t>
  </si>
  <si>
    <t>blue:0009-2892</t>
  </si>
  <si>
    <t>blue:0010-3088</t>
  </si>
  <si>
    <t>blue:0011-3128</t>
  </si>
  <si>
    <t>blue:0012-3214</t>
  </si>
  <si>
    <t>blue:0013-3206</t>
  </si>
  <si>
    <t>blue:0014-3240</t>
  </si>
  <si>
    <t>blue:0017-3552</t>
  </si>
  <si>
    <t>blue:0018-3593</t>
  </si>
  <si>
    <t>blue:0020-3623</t>
  </si>
  <si>
    <t>blue:0022-3776</t>
  </si>
  <si>
    <t>blue:0024-3804</t>
  </si>
  <si>
    <t>blue:0026-3874</t>
  </si>
  <si>
    <t>blue:0004-1094</t>
  </si>
  <si>
    <t>blue:0007-1479</t>
  </si>
  <si>
    <t>blue:0009-1830</t>
  </si>
  <si>
    <t>blue:0011-1945</t>
  </si>
  <si>
    <t>blue:0004-1039</t>
  </si>
  <si>
    <t>blue:0012-2207</t>
  </si>
  <si>
    <t>blue:0014-2252</t>
  </si>
  <si>
    <t>blue:0002-0530</t>
  </si>
  <si>
    <t>blue:0010-2160</t>
  </si>
  <si>
    <t>blue:0014-2439</t>
  </si>
  <si>
    <t>blue:0003-0502</t>
  </si>
  <si>
    <t>blue:0005-0572</t>
  </si>
  <si>
    <t>blue:0016-2290</t>
  </si>
  <si>
    <t>blue:0022-3212</t>
  </si>
  <si>
    <t>blue:0004-0707</t>
  </si>
  <si>
    <t>blue:0007-1489</t>
  </si>
  <si>
    <t>blue:0009-1975</t>
  </si>
  <si>
    <t>blue:0011-2212</t>
  </si>
  <si>
    <t>blue:0001-0487</t>
  </si>
  <si>
    <t>blue:0002-0733</t>
  </si>
  <si>
    <t>blue:0006-1363</t>
  </si>
  <si>
    <t>blue:0004-1055</t>
  </si>
  <si>
    <t>blue:0005-1052</t>
  </si>
  <si>
    <t>blue:0006-1313</t>
  </si>
  <si>
    <t>blue:0003-0678</t>
  </si>
  <si>
    <t>blue:0009-2070</t>
  </si>
  <si>
    <t>blue:0012-2636</t>
  </si>
  <si>
    <t>blue:0016-3106</t>
  </si>
  <si>
    <t>blue:0001-0641</t>
  </si>
  <si>
    <t>blue:0002-0902</t>
  </si>
  <si>
    <t>blue:0003-0955</t>
  </si>
  <si>
    <t>blue:0005-1144</t>
  </si>
  <si>
    <t>blue:0007-1391</t>
  </si>
  <si>
    <t>blue:0010-1464</t>
  </si>
  <si>
    <t>blue:0012-1654</t>
  </si>
  <si>
    <t>blue:0013-1665</t>
  </si>
  <si>
    <t>blue:0014-1692</t>
  </si>
  <si>
    <t>blue:0015-1792</t>
  </si>
  <si>
    <t>blue:0016-2012</t>
  </si>
  <si>
    <t>blue:0017-2232</t>
  </si>
  <si>
    <t>blue:0018-2281</t>
  </si>
  <si>
    <t>blue:0020-2497</t>
  </si>
  <si>
    <t>blue:0021-2425</t>
  </si>
  <si>
    <t>blue:0022-2665</t>
  </si>
  <si>
    <t>blue:0023-2866</t>
  </si>
  <si>
    <t>blue:0025-3199</t>
  </si>
  <si>
    <t>blue:0026-3312</t>
  </si>
  <si>
    <t>blue:0002-0322</t>
  </si>
  <si>
    <t>blue:0003-0438</t>
  </si>
  <si>
    <t>blue:0008-1020</t>
  </si>
  <si>
    <t>blue:0010-1239</t>
  </si>
  <si>
    <t>blue:0011-1371</t>
  </si>
  <si>
    <t>blue:0012-1428</t>
  </si>
  <si>
    <t>blue:0013-1528</t>
  </si>
  <si>
    <t>blue:0014-1605</t>
  </si>
  <si>
    <t>blue:0015-1997</t>
  </si>
  <si>
    <t>blue:0016-2351</t>
  </si>
  <si>
    <t>blue:0017-2720</t>
  </si>
  <si>
    <t>blue:0018-2815</t>
  </si>
  <si>
    <t>blue:0019-2804</t>
  </si>
  <si>
    <t>blue:0020-3014</t>
  </si>
  <si>
    <t>blue:0021-3130</t>
  </si>
  <si>
    <t>blue:0022-3575</t>
  </si>
  <si>
    <t>blue:0023-3783</t>
  </si>
  <si>
    <t>blue:0024-3821</t>
  </si>
  <si>
    <t>blue:0025-3892</t>
  </si>
  <si>
    <t>blue:0002-0408</t>
  </si>
  <si>
    <t>blue:0006-1731</t>
  </si>
  <si>
    <t>blue:0007-1821</t>
  </si>
  <si>
    <t>blue:0008-1971</t>
  </si>
  <si>
    <t>blue:0009-2086</t>
  </si>
  <si>
    <t>blue:0013-2486</t>
  </si>
  <si>
    <t>blue:0014-2506</t>
  </si>
  <si>
    <t>blue:0015-2696</t>
  </si>
  <si>
    <t>blue:0018-2968</t>
  </si>
  <si>
    <t>blue:0020-3543</t>
  </si>
  <si>
    <t>blue:0022-3678</t>
  </si>
  <si>
    <t>blue:0023-3861</t>
  </si>
  <si>
    <t>blue:0002-0453</t>
  </si>
  <si>
    <t>blue:0003-0796</t>
  </si>
  <si>
    <t>blue:0005-1335</t>
  </si>
  <si>
    <t>blue:0006-1533</t>
  </si>
  <si>
    <t>blue:0009-1852</t>
  </si>
  <si>
    <t>blue:0011-2288</t>
  </si>
  <si>
    <t>blue:0012-2244</t>
  </si>
  <si>
    <t>blue:0013-2426</t>
  </si>
  <si>
    <t>blue:0014-2402</t>
  </si>
  <si>
    <t>blue:0015-2638</t>
  </si>
  <si>
    <t>blue:0016-2589</t>
  </si>
  <si>
    <t>blue:0019-2762</t>
  </si>
  <si>
    <t>blue:0021-2962</t>
  </si>
  <si>
    <t>blue:0023-3136</t>
  </si>
  <si>
    <t>blue:0024-3134</t>
  </si>
  <si>
    <t>blue:0025-3020</t>
  </si>
  <si>
    <t>blue:0027-3696</t>
  </si>
  <si>
    <t>blue:0028-3712</t>
  </si>
  <si>
    <t>blue:0007-0746</t>
  </si>
  <si>
    <t>blue:0009-0816</t>
  </si>
  <si>
    <t>blue:0010-1088</t>
  </si>
  <si>
    <t>blue:0011-1028</t>
  </si>
  <si>
    <t>blue:0012-1055</t>
  </si>
  <si>
    <t>blue:0013-1040</t>
  </si>
  <si>
    <t>blue:0014-1273</t>
  </si>
  <si>
    <t>blue:0015-1429</t>
  </si>
  <si>
    <t>blue:0016-1569</t>
  </si>
  <si>
    <t>blue:0017-1596</t>
  </si>
  <si>
    <t>blue:0018-1788</t>
  </si>
  <si>
    <t>blue:0025-2384</t>
  </si>
  <si>
    <t>blue:0026-2449</t>
  </si>
  <si>
    <t>blue:0028-2615</t>
  </si>
  <si>
    <t>blue:0029-2725</t>
  </si>
  <si>
    <t>blue:0031-2921</t>
  </si>
  <si>
    <t>blue:0032-2975</t>
  </si>
  <si>
    <t>blue:0033-2966</t>
  </si>
  <si>
    <t>blue:0034-3045</t>
  </si>
  <si>
    <t>blue:0035-3289</t>
  </si>
  <si>
    <t>blue:0036-3464</t>
  </si>
  <si>
    <t>blue:0037-3735</t>
  </si>
  <si>
    <t>blue:0001-0727</t>
  </si>
  <si>
    <t>blue:0002-1607</t>
  </si>
  <si>
    <t>blue:0003-1958</t>
  </si>
  <si>
    <t>blue:0004-2101</t>
  </si>
  <si>
    <t>blue:0005-2084</t>
  </si>
  <si>
    <t>blue:0006-2103</t>
  </si>
  <si>
    <t>blue:0007-2330</t>
  </si>
  <si>
    <t>blue:0009-2807</t>
  </si>
  <si>
    <t>blue:0002-0693</t>
  </si>
  <si>
    <t>blue:0011-1524</t>
  </si>
  <si>
    <t>blue:0012-1644</t>
  </si>
  <si>
    <t>blue:0013-1815</t>
  </si>
  <si>
    <t>blue:0014-2101</t>
  </si>
  <si>
    <t>blue:0015-2219</t>
  </si>
  <si>
    <t>blue:0016-2544</t>
  </si>
  <si>
    <t>blue:0017-2903</t>
  </si>
  <si>
    <t>blue:0002-0441</t>
  </si>
  <si>
    <t>blue:0004-0453</t>
  </si>
  <si>
    <t>blue:0009-0977</t>
  </si>
  <si>
    <t>blue:0010-1023</t>
  </si>
  <si>
    <t>blue:0011-1209</t>
  </si>
  <si>
    <t>blue:0012-1332</t>
  </si>
  <si>
    <t>blue:0013-1640</t>
  </si>
  <si>
    <t>blue:0014-1780</t>
  </si>
  <si>
    <t>blue:0015-1950</t>
  </si>
  <si>
    <t>blue:0016-2184</t>
  </si>
  <si>
    <t>blue:0017-2179</t>
  </si>
  <si>
    <t>blue:0018-2484</t>
  </si>
  <si>
    <t>blue:0020-2614</t>
  </si>
  <si>
    <t>blue:0022-2818</t>
  </si>
  <si>
    <t>blue:0023-3267</t>
  </si>
  <si>
    <t>blue:0024-3762</t>
  </si>
  <si>
    <t>blue:0001-0389</t>
  </si>
  <si>
    <t>blue:0002-0497</t>
  </si>
  <si>
    <t>blue:0005-1916</t>
  </si>
  <si>
    <t>blue:0006-2162</t>
  </si>
  <si>
    <t>blue:0007-2710</t>
  </si>
  <si>
    <t>blue:0008-2738</t>
  </si>
  <si>
    <t>blue:0009-3281</t>
  </si>
  <si>
    <t>blue:0010-3530</t>
  </si>
  <si>
    <t>blue:0001-0352</t>
  </si>
  <si>
    <t>blue:0002-0531</t>
  </si>
  <si>
    <t>blue:0003-0686</t>
  </si>
  <si>
    <t>blue:0004-0834</t>
  </si>
  <si>
    <t>blue:0005-0937</t>
  </si>
  <si>
    <t>blue:0006-1128</t>
  </si>
  <si>
    <t>blue:0007-1153</t>
  </si>
  <si>
    <t>blue:0008-1233</t>
  </si>
  <si>
    <t>blue:0010-1353</t>
  </si>
  <si>
    <t>blue:0011-1536</t>
  </si>
  <si>
    <t>blue:0012-1971</t>
  </si>
  <si>
    <t>blue:0014-2224</t>
  </si>
  <si>
    <t>blue:0015-2770</t>
  </si>
  <si>
    <t>blue:0016-2734</t>
  </si>
  <si>
    <t>blue:0017-3135</t>
  </si>
  <si>
    <t>blue:0018-3156</t>
  </si>
  <si>
    <t>blue:0019-3241</t>
  </si>
  <si>
    <t>blue:0020-3470</t>
  </si>
  <si>
    <t>blue:0021-3807</t>
  </si>
  <si>
    <t>blue:0001-0949</t>
  </si>
  <si>
    <t>blue:0002-0980</t>
  </si>
  <si>
    <t>blue:0003-1050</t>
  </si>
  <si>
    <t>blue:0004-2124</t>
  </si>
  <si>
    <t>blue:0005-2258</t>
  </si>
  <si>
    <t>blue:0006-2503</t>
  </si>
  <si>
    <t>blue:0010-2804</t>
  </si>
  <si>
    <t>blue:0011-3053</t>
  </si>
  <si>
    <t>blue:0003-0399</t>
  </si>
  <si>
    <t>blue:0006-0892</t>
  </si>
  <si>
    <t>blue:0007-1001</t>
  </si>
  <si>
    <t>blue:0009-1014</t>
  </si>
  <si>
    <t>blue:0010-1806</t>
  </si>
  <si>
    <t>blue:0011-1823</t>
  </si>
  <si>
    <t>blue:0014-1981</t>
  </si>
  <si>
    <t>blue:0015-2029</t>
  </si>
  <si>
    <t>blue:0016-2158</t>
  </si>
  <si>
    <t>blue:0017-2431</t>
  </si>
  <si>
    <t>blue:0018-2405</t>
  </si>
  <si>
    <t>blue:0019-2484</t>
  </si>
  <si>
    <t>blue:0020-2602</t>
  </si>
  <si>
    <t>blue:0021-2747</t>
  </si>
  <si>
    <t>blue:0022-2760</t>
  </si>
  <si>
    <t>blue:0023-2841</t>
  </si>
  <si>
    <t>blue:0025-2922</t>
  </si>
  <si>
    <t>blue:0026-2935</t>
  </si>
  <si>
    <t>blue:0028-3191</t>
  </si>
  <si>
    <t>blue:0029-3315</t>
  </si>
  <si>
    <t>blue:0030-3457</t>
  </si>
  <si>
    <t>blue:0032-3538</t>
  </si>
  <si>
    <t>blue:0033-3783</t>
  </si>
  <si>
    <t>blue:0010-1695</t>
  </si>
  <si>
    <t>blue:0010-2032</t>
  </si>
  <si>
    <t>blue:0003-0726</t>
  </si>
  <si>
    <t>blue:0004-0683</t>
  </si>
  <si>
    <t>blue:0005-0900</t>
  </si>
  <si>
    <t>blue:0007-1294</t>
  </si>
  <si>
    <t>blue:0003-0769</t>
  </si>
  <si>
    <t>blue:0010-1390</t>
  </si>
  <si>
    <t>blue:0018-2779</t>
  </si>
  <si>
    <t>blue:0006-1394</t>
  </si>
  <si>
    <t>blue:0011-3257</t>
  </si>
  <si>
    <t>blue:0001-0129</t>
  </si>
  <si>
    <t>blue:0006-1126</t>
  </si>
  <si>
    <t>blue:0013-2237</t>
  </si>
  <si>
    <t>blue:0015-2225</t>
  </si>
  <si>
    <t>blue:0003-0492</t>
  </si>
  <si>
    <t>blue:0010-2586</t>
  </si>
  <si>
    <t>blue:0004-0593</t>
  </si>
  <si>
    <t>blue:0011-1543</t>
  </si>
  <si>
    <t>blue:0017-2408</t>
  </si>
  <si>
    <t>blue:0004-0588</t>
  </si>
  <si>
    <t>blue:0008-0779</t>
  </si>
  <si>
    <t>blue:0014-1824</t>
  </si>
  <si>
    <t>blue:0015-1964</t>
  </si>
  <si>
    <t>blue:0016-3053</t>
  </si>
  <si>
    <t>blue:0001-1215</t>
  </si>
  <si>
    <t>blue:0002-1245</t>
  </si>
  <si>
    <t>blue:0003-1788</t>
  </si>
  <si>
    <t>blue:0004-1992</t>
  </si>
  <si>
    <t>blue:0005-2203</t>
  </si>
  <si>
    <t>blue:0006-2523</t>
  </si>
  <si>
    <t>blue:0007-2948</t>
  </si>
  <si>
    <t>blue:0008-3133</t>
  </si>
  <si>
    <t>blue:0002-0606</t>
  </si>
  <si>
    <t>blue:0003-1312</t>
  </si>
  <si>
    <t>blue:0004-2081</t>
  </si>
  <si>
    <t>blue:0005-2220</t>
  </si>
  <si>
    <t>blue:0006-2201</t>
  </si>
  <si>
    <t>blue:0009-2629</t>
  </si>
  <si>
    <t>blue:0010-3397</t>
  </si>
  <si>
    <t>blue:0011-3560</t>
  </si>
  <si>
    <t>blue:0012-3773</t>
  </si>
  <si>
    <t>blue:0001-0873</t>
  </si>
  <si>
    <t>blue:0002-0987</t>
  </si>
  <si>
    <t>blue:0007-1596</t>
  </si>
  <si>
    <t>blue:0008-1666</t>
  </si>
  <si>
    <t>blue:0009-1740</t>
  </si>
  <si>
    <t>blue:0010-1920</t>
  </si>
  <si>
    <t>blue:0011-1948</t>
  </si>
  <si>
    <t>blue:0012-2224</t>
  </si>
  <si>
    <t>blue:0013-2132</t>
  </si>
  <si>
    <t>blue:0015-2197</t>
  </si>
  <si>
    <t>blue:0016-2298</t>
  </si>
  <si>
    <t>blue:0019-2704</t>
  </si>
  <si>
    <t>blue:0021-2984</t>
  </si>
  <si>
    <t>blue:0022-2972</t>
  </si>
  <si>
    <t>blue:0023-3055</t>
  </si>
  <si>
    <t>blue:0024-3292</t>
  </si>
  <si>
    <t>blue:0025-3308</t>
  </si>
  <si>
    <t>blue:0026-3326</t>
  </si>
  <si>
    <t>blue:0001-0676</t>
  </si>
  <si>
    <t>blue:0002-1226</t>
  </si>
  <si>
    <t>blue:0003-1195</t>
  </si>
  <si>
    <t>blue:0004-1324</t>
  </si>
  <si>
    <t>blue:0005-1693</t>
  </si>
  <si>
    <t>blue:0006-1799</t>
  </si>
  <si>
    <t>blue:0008-2148</t>
  </si>
  <si>
    <t>blue:0010-2177</t>
  </si>
  <si>
    <t>blue:0012-2506</t>
  </si>
  <si>
    <t>blue:0010-0906</t>
  </si>
  <si>
    <t>blue:0011-0789</t>
  </si>
  <si>
    <t>blue:0012-0977</t>
  </si>
  <si>
    <t>blue:0013-1251</t>
  </si>
  <si>
    <t>blue:0015-1761</t>
  </si>
  <si>
    <t>blue:0016-1815</t>
  </si>
  <si>
    <t>blue:0018-2108</t>
  </si>
  <si>
    <t>blue:0020-2322</t>
  </si>
  <si>
    <t>blue:0021-2363</t>
  </si>
  <si>
    <t>blue:0022-2456</t>
  </si>
  <si>
    <t>blue:0024-2528</t>
  </si>
  <si>
    <t>blue:0025-2851</t>
  </si>
  <si>
    <t>blue:0026-2915</t>
  </si>
  <si>
    <t>blue:0027-3031</t>
  </si>
  <si>
    <t>blue:0028-3093</t>
  </si>
  <si>
    <t>blue:0029-3061</t>
  </si>
  <si>
    <t>blue:0030-3312</t>
  </si>
  <si>
    <t>blue:0031-3366</t>
  </si>
  <si>
    <t>blue:0032-3462</t>
  </si>
  <si>
    <t>blue:0033-3728</t>
  </si>
  <si>
    <t>blue:0002-0790</t>
  </si>
  <si>
    <t>blue:0004-1432</t>
  </si>
  <si>
    <t>blue:0005-1790</t>
  </si>
  <si>
    <t>blue:0006-1840</t>
  </si>
  <si>
    <t>blue:0007-1935</t>
  </si>
  <si>
    <t>blue:0008-2001</t>
  </si>
  <si>
    <t>blue:0010-2070</t>
  </si>
  <si>
    <t>blue:0012-2578</t>
  </si>
  <si>
    <t>blue:0013-2699</t>
  </si>
  <si>
    <t>blue:0015-3187</t>
  </si>
  <si>
    <t>blue:0003-0613</t>
  </si>
  <si>
    <t>blue:0005-0662</t>
  </si>
  <si>
    <t>blue:0007-0935</t>
  </si>
  <si>
    <t>blue:0009-1037</t>
  </si>
  <si>
    <t>blue:0010-1020</t>
  </si>
  <si>
    <t>blue:0012-1352</t>
  </si>
  <si>
    <t>blue:0014-1731</t>
  </si>
  <si>
    <t>blue:0015-1926</t>
  </si>
  <si>
    <t>blue:0016-2014</t>
  </si>
  <si>
    <t>blue:0017-2110</t>
  </si>
  <si>
    <t>blue:0018-2475</t>
  </si>
  <si>
    <t>blue:0019-3338</t>
  </si>
  <si>
    <t>blue:0001-0821</t>
  </si>
  <si>
    <t>blue:0002-0936</t>
  </si>
  <si>
    <t>blue:0008-1613</t>
  </si>
  <si>
    <t>blue:0009-1688</t>
  </si>
  <si>
    <t>blue:0010-1870</t>
  </si>
  <si>
    <t>blue:0011-1895</t>
  </si>
  <si>
    <t>blue:0015-2135</t>
  </si>
  <si>
    <t>blue:0016-2211</t>
  </si>
  <si>
    <t>blue:0017-2248</t>
  </si>
  <si>
    <t>blue:0020-2498</t>
  </si>
  <si>
    <t>blue:0021-2653</t>
  </si>
  <si>
    <t>blue:0023-2933</t>
  </si>
  <si>
    <t>blue:0024-2921</t>
  </si>
  <si>
    <t>blue:0025-3004</t>
  </si>
  <si>
    <t>blue:0026-3240</t>
  </si>
  <si>
    <t>blue:0027-3258</t>
  </si>
  <si>
    <t>blue:0028-3277</t>
  </si>
  <si>
    <t>blue:0002-0312</t>
  </si>
  <si>
    <t>blue:0004-0938</t>
  </si>
  <si>
    <t>blue:0006-0940</t>
  </si>
  <si>
    <t>blue:0008-1302</t>
  </si>
  <si>
    <t>blue:0009-1426</t>
  </si>
  <si>
    <t>blue:0014-2030</t>
  </si>
  <si>
    <t>blue:0015-2179</t>
  </si>
  <si>
    <t>blue:0017-2589</t>
  </si>
  <si>
    <t>blue:0018-2532</t>
  </si>
  <si>
    <t>blue:0019-2700</t>
  </si>
  <si>
    <t>blue:0020-2756</t>
  </si>
  <si>
    <t>blue:0021-2804</t>
  </si>
  <si>
    <t>blue:0022-2828</t>
  </si>
  <si>
    <t>blue:0023-3014</t>
  </si>
  <si>
    <t>blue:0024-3200</t>
  </si>
  <si>
    <t>blue:0025-3231</t>
  </si>
  <si>
    <t>blue:0026-3520</t>
  </si>
  <si>
    <t>blue:0027-3761</t>
  </si>
  <si>
    <t>blue:0002-0771</t>
  </si>
  <si>
    <t>blue:0005-1438</t>
  </si>
  <si>
    <t>blue:0007-1589</t>
  </si>
  <si>
    <t>blue:0009-2175</t>
  </si>
  <si>
    <t>blue:0010-2288</t>
  </si>
  <si>
    <t>blue:0011-2788</t>
  </si>
  <si>
    <t>blue:0013-3292</t>
  </si>
  <si>
    <t>blue:0003-0736</t>
  </si>
  <si>
    <t>blue:0004-1063</t>
  </si>
  <si>
    <t>blue:0005-1168</t>
  </si>
  <si>
    <t>blue:0007-1603</t>
  </si>
  <si>
    <t>blue:0008-1673</t>
  </si>
  <si>
    <t>blue:0009-1759</t>
  </si>
  <si>
    <t>blue:0010-1967</t>
  </si>
  <si>
    <t>blue:0012-2358</t>
  </si>
  <si>
    <t>blue:0015-3520</t>
  </si>
  <si>
    <t>blue:0016-3596</t>
  </si>
  <si>
    <t>blue:0001-0772</t>
  </si>
  <si>
    <t>blue:0002-0813</t>
  </si>
  <si>
    <t>blue:0003-1006</t>
  </si>
  <si>
    <t>blue:0005-1080</t>
  </si>
  <si>
    <t>blue:0007-1242</t>
  </si>
  <si>
    <t>blue:0008-1499</t>
  </si>
  <si>
    <t>blue:0013-2044</t>
  </si>
  <si>
    <t>blue:0014-2270</t>
  </si>
  <si>
    <t>blue:0015-2412</t>
  </si>
  <si>
    <t>blue:0016-2359</t>
  </si>
  <si>
    <t>blue:0017-2587</t>
  </si>
  <si>
    <t>blue:0018-2775</t>
  </si>
  <si>
    <t>blue:0019-2761</t>
  </si>
  <si>
    <t>blue:0020-2962</t>
  </si>
  <si>
    <t>blue:0021-2974</t>
  </si>
  <si>
    <t>blue:0022-3579</t>
  </si>
  <si>
    <t>blue:0003-0611</t>
  </si>
  <si>
    <t>blue:0006-1119</t>
  </si>
  <si>
    <t>blue:0007-1260</t>
  </si>
  <si>
    <t>blue:0004-1202</t>
  </si>
  <si>
    <t>blue:0010-2335</t>
  </si>
  <si>
    <t>blue:0010-1966</t>
  </si>
  <si>
    <t>blue:0012-1492</t>
  </si>
  <si>
    <t>blue:0026-3348</t>
  </si>
  <si>
    <t>blue:0004-0633</t>
  </si>
  <si>
    <t>blue:0012-1849</t>
  </si>
  <si>
    <t>blue:0006-0776</t>
  </si>
  <si>
    <t>blue:0009-1403</t>
  </si>
  <si>
    <t>blue:0024-3763</t>
  </si>
  <si>
    <t>blue:0008-0847</t>
  </si>
  <si>
    <t>blue:0013-2446</t>
  </si>
  <si>
    <t>blue:0009-2124</t>
  </si>
  <si>
    <t>blue:0013-3033</t>
  </si>
  <si>
    <t>intensity_int_den_raw</t>
  </si>
  <si>
    <t>blue:0002-0640</t>
  </si>
  <si>
    <t>blue:0003-0741</t>
  </si>
  <si>
    <t>blue:0004-0809</t>
  </si>
  <si>
    <t>blue:0005-1274</t>
  </si>
  <si>
    <t>blue:0006-1421</t>
  </si>
  <si>
    <t>blue:0007-1376</t>
  </si>
  <si>
    <t>blue:0010-3460</t>
  </si>
  <si>
    <t>blue:0011-3792</t>
  </si>
  <si>
    <t>blue:0012-3718</t>
  </si>
  <si>
    <t>blue:0002-0487</t>
  </si>
  <si>
    <t>blue:0005-1470</t>
  </si>
  <si>
    <t>blue:0006-1591</t>
  </si>
  <si>
    <t>blue:0007-1908</t>
  </si>
  <si>
    <t>blue:0008-2263</t>
  </si>
  <si>
    <t>blue:0013-2638</t>
  </si>
  <si>
    <t>blue:0016-3035</t>
  </si>
  <si>
    <t>blue:0018-3366</t>
  </si>
  <si>
    <t>blue:0019-3430</t>
  </si>
  <si>
    <t>blue:0020-3563</t>
  </si>
  <si>
    <t>blue:0021-3636</t>
  </si>
  <si>
    <t>blue:0022-3655</t>
  </si>
  <si>
    <t>blue:0023-3792</t>
  </si>
  <si>
    <t>blue:0024-3969</t>
  </si>
  <si>
    <t>blue:0003-1009</t>
  </si>
  <si>
    <t>blue:0005-1098</t>
  </si>
  <si>
    <t>blue:0006-1102</t>
  </si>
  <si>
    <t>blue:0007-1578</t>
  </si>
  <si>
    <t>blue:0010-1927</t>
  </si>
  <si>
    <t>blue:0011-1931</t>
  </si>
  <si>
    <t>blue:0012-2164</t>
  </si>
  <si>
    <t>blue:0014-2165</t>
  </si>
  <si>
    <t>blue:0015-2277</t>
  </si>
  <si>
    <t>blue:0016-2442</t>
  </si>
  <si>
    <t>blue:0017-2505</t>
  </si>
  <si>
    <t>blue:0018-2525</t>
  </si>
  <si>
    <t>blue:0020-2703</t>
  </si>
  <si>
    <t>blue:0021-2763</t>
  </si>
  <si>
    <t>blue:0022-2823</t>
  </si>
  <si>
    <t>blue:0023-2813</t>
  </si>
  <si>
    <t>blue:0024-2799</t>
  </si>
  <si>
    <t>blue:0025-2870</t>
  </si>
  <si>
    <t>blue:0002-0309</t>
  </si>
  <si>
    <t>blue:0003-0701</t>
  </si>
  <si>
    <t>blue:0004-1133</t>
  </si>
  <si>
    <t>blue:0005-1400</t>
  </si>
  <si>
    <t>blue:0006-1575</t>
  </si>
  <si>
    <t>blue:0007-1688</t>
  </si>
  <si>
    <t>blue:0011-2588</t>
  </si>
  <si>
    <t>blue:0014-2968</t>
  </si>
  <si>
    <t>blue:0015-3121</t>
  </si>
  <si>
    <t>blue:0016-3298</t>
  </si>
  <si>
    <t>blue:0017-3576</t>
  </si>
  <si>
    <t>blue:0019-3839</t>
  </si>
  <si>
    <t>blue:0004-0866</t>
  </si>
  <si>
    <t>blue:0006-1317</t>
  </si>
  <si>
    <t>blue:0009-1923</t>
  </si>
  <si>
    <t>blue:0010-2347</t>
  </si>
  <si>
    <t>blue:0011-2565</t>
  </si>
  <si>
    <t>blue:0012-3087</t>
  </si>
  <si>
    <t>blue:0013-3678</t>
  </si>
  <si>
    <t>blue:0014-3970</t>
  </si>
  <si>
    <t>blue:0001-0332</t>
  </si>
  <si>
    <t>blue:0002-0833</t>
  </si>
  <si>
    <t>blue:0003-0938</t>
  </si>
  <si>
    <t>blue:0006-1614</t>
  </si>
  <si>
    <t>blue:0007-1756</t>
  </si>
  <si>
    <t>blue:0008-1776</t>
  </si>
  <si>
    <t>blue:0009-2127</t>
  </si>
  <si>
    <t>blue:0011-2285</t>
  </si>
  <si>
    <t>blue:0012-2302</t>
  </si>
  <si>
    <t>blue:0013-2342</t>
  </si>
  <si>
    <t>blue:0016-3558</t>
  </si>
  <si>
    <t>blue:0017-3710</t>
  </si>
  <si>
    <t>blue:0002-1066</t>
  </si>
  <si>
    <t>blue:0004-1422</t>
  </si>
  <si>
    <t>blue:0005-1543</t>
  </si>
  <si>
    <t>blue:0009-1991</t>
  </si>
  <si>
    <t>blue:0010-1976</t>
  </si>
  <si>
    <t>blue:0011-2165</t>
  </si>
  <si>
    <t>blue:0012-2242</t>
  </si>
  <si>
    <t>blue:0014-2325</t>
  </si>
  <si>
    <t>blue:0015-2193</t>
  </si>
  <si>
    <t>blue:0016-2323</t>
  </si>
  <si>
    <t>blue:0017-2404</t>
  </si>
  <si>
    <t>blue:0018-2824</t>
  </si>
  <si>
    <t>blue:0019-2771</t>
  </si>
  <si>
    <t>blue:0020-2884</t>
  </si>
  <si>
    <t>blue:0021-3191</t>
  </si>
  <si>
    <t>blue:0002-0275</t>
  </si>
  <si>
    <t>blue:0003-0235</t>
  </si>
  <si>
    <t>blue:0004-0460</t>
  </si>
  <si>
    <t>blue:0008-0824</t>
  </si>
  <si>
    <t>blue:0010-1191</t>
  </si>
  <si>
    <t>blue:0011-1246</t>
  </si>
  <si>
    <t>blue:0014-1587</t>
  </si>
  <si>
    <t>blue:0015-1587</t>
  </si>
  <si>
    <t>blue:0016-1614</t>
  </si>
  <si>
    <t>blue:0017-1932</t>
  </si>
  <si>
    <t>blue:0018-2306</t>
  </si>
  <si>
    <t>blue:0019-2429</t>
  </si>
  <si>
    <t>blue:0020-2696</t>
  </si>
  <si>
    <t>blue:0021-2760</t>
  </si>
  <si>
    <t>blue:0022-3035</t>
  </si>
  <si>
    <t>blue:0023-3164</t>
  </si>
  <si>
    <t>blue:0024-3335</t>
  </si>
  <si>
    <t>blue:0025-3497</t>
  </si>
  <si>
    <t>blue:0026-3483</t>
  </si>
  <si>
    <t>blue:0027-3562</t>
  </si>
  <si>
    <t>blue:0003-0482</t>
  </si>
  <si>
    <t>blue:0004-0521</t>
  </si>
  <si>
    <t>blue:0005-0784</t>
  </si>
  <si>
    <t>blue:0006-0870</t>
  </si>
  <si>
    <t>blue:0007-1159</t>
  </si>
  <si>
    <t>blue:0009-1672</t>
  </si>
  <si>
    <t>blue:0010-1679</t>
  </si>
  <si>
    <t>blue:0011-1664</t>
  </si>
  <si>
    <t>blue:0012-1923</t>
  </si>
  <si>
    <t>blue:0018-2499</t>
  </si>
  <si>
    <t>blue:0019-2509</t>
  </si>
  <si>
    <t>blue:0020-2665</t>
  </si>
  <si>
    <t>blue:0021-2801</t>
  </si>
  <si>
    <t>blue:0022-2855</t>
  </si>
  <si>
    <t>blue:0024-3524</t>
  </si>
  <si>
    <t>blue:0027-3674</t>
  </si>
  <si>
    <t>blue:0028-3719</t>
  </si>
  <si>
    <t>blue:0029-3744</t>
  </si>
  <si>
    <t>blue:0001-0502</t>
  </si>
  <si>
    <t>blue:0003-1013</t>
  </si>
  <si>
    <t>blue:0004-1351</t>
  </si>
  <si>
    <t>blue:0005-1561</t>
  </si>
  <si>
    <t>blue:0006-1836</t>
  </si>
  <si>
    <t>blue:0007-2009</t>
  </si>
  <si>
    <t>blue:0008-2091</t>
  </si>
  <si>
    <t>blue:0009-2182</t>
  </si>
  <si>
    <t>blue:0010-2102</t>
  </si>
  <si>
    <t>blue:0011-2330</t>
  </si>
  <si>
    <t>blue:0012-2421</t>
  </si>
  <si>
    <t>blue:0013-2617</t>
  </si>
  <si>
    <t>blue:0014-2543</t>
  </si>
  <si>
    <t>blue:0015-3062</t>
  </si>
  <si>
    <t>blue:0016-3304</t>
  </si>
  <si>
    <t>blue:0018-3240</t>
  </si>
  <si>
    <t>blue:0020-3270</t>
  </si>
  <si>
    <t>blue:0022-3700</t>
  </si>
  <si>
    <t>blue:0023-3590</t>
  </si>
  <si>
    <t>blue:0001-0261</t>
  </si>
  <si>
    <t>blue:0002-0310</t>
  </si>
  <si>
    <t>blue:0010-1429</t>
  </si>
  <si>
    <t>blue:0013-1799</t>
  </si>
  <si>
    <t>blue:0007-2227</t>
  </si>
  <si>
    <t>blue:0013-3218</t>
  </si>
  <si>
    <t>blue:0002-0292</t>
  </si>
  <si>
    <t>blue:0008-0673</t>
  </si>
  <si>
    <t>blue:0010-0703</t>
  </si>
  <si>
    <t>blue:0012-0779</t>
  </si>
  <si>
    <t>blue:0013-0859</t>
  </si>
  <si>
    <t>blue:0016-1142</t>
  </si>
  <si>
    <t>blue:0017-1139</t>
  </si>
  <si>
    <t>blue:0018-1105</t>
  </si>
  <si>
    <t>blue:0019-1220</t>
  </si>
  <si>
    <t>blue:0020-1276</t>
  </si>
  <si>
    <t>blue:0021-1312</t>
  </si>
  <si>
    <t>blue:0022-1365</t>
  </si>
  <si>
    <t>blue:0023-1675</t>
  </si>
  <si>
    <t>blue:0024-1682</t>
  </si>
  <si>
    <t>blue:0025-1765</t>
  </si>
  <si>
    <t>blue:0026-1740</t>
  </si>
  <si>
    <t>blue:0027-1985</t>
  </si>
  <si>
    <t>blue:0028-2130</t>
  </si>
  <si>
    <t>blue:0029-2348</t>
  </si>
  <si>
    <t>blue:0030-2221</t>
  </si>
  <si>
    <t>blue:0031-2281</t>
  </si>
  <si>
    <t>blue:0032-2484</t>
  </si>
  <si>
    <t>blue:0033-2658</t>
  </si>
  <si>
    <t>blue:0034-2704</t>
  </si>
  <si>
    <t>blue:0035-2745</t>
  </si>
  <si>
    <t>blue:0038-2921</t>
  </si>
  <si>
    <t>blue:0041-3067</t>
  </si>
  <si>
    <t>blue:0042-3198</t>
  </si>
  <si>
    <t>blue:0043-3319</t>
  </si>
  <si>
    <t>blue:0044-3527</t>
  </si>
  <si>
    <t>blue:0045-3746</t>
  </si>
  <si>
    <t>blue:0046-3831</t>
  </si>
  <si>
    <t>blue:0003-0282</t>
  </si>
  <si>
    <t>blue:0004-0395</t>
  </si>
  <si>
    <t>blue:0006-0419</t>
  </si>
  <si>
    <t>blue:0007-0663</t>
  </si>
  <si>
    <t>blue:0009-0757</t>
  </si>
  <si>
    <t>blue:0011-0975</t>
  </si>
  <si>
    <t>blue:0014-1178</t>
  </si>
  <si>
    <t>blue:0015-1197</t>
  </si>
  <si>
    <t>blue:0016-1269</t>
  </si>
  <si>
    <t>blue:0022-1959</t>
  </si>
  <si>
    <t>blue:0023-1959</t>
  </si>
  <si>
    <t>blue:0025-2262</t>
  </si>
  <si>
    <t>blue:0026-2150</t>
  </si>
  <si>
    <t>blue:0027-2399</t>
  </si>
  <si>
    <t>blue:0028-2498</t>
  </si>
  <si>
    <t>blue:0029-2540</t>
  </si>
  <si>
    <t>blue:0030-2551</t>
  </si>
  <si>
    <t>blue:0031-2708</t>
  </si>
  <si>
    <t>blue:0032-2843</t>
  </si>
  <si>
    <t>blue:0033-3176</t>
  </si>
  <si>
    <t>blue:0034-3098</t>
  </si>
  <si>
    <t>blue:0035-3258</t>
  </si>
  <si>
    <t>blue:0036-3259</t>
  </si>
  <si>
    <t>blue:0037-3752</t>
  </si>
  <si>
    <t>blue:0038-3868</t>
  </si>
  <si>
    <t>blue:0001-0936</t>
  </si>
  <si>
    <t>blue:0003-1149</t>
  </si>
  <si>
    <t>blue:0004-1369</t>
  </si>
  <si>
    <t>blue:0009-1879</t>
  </si>
  <si>
    <t>blue:0010-2231</t>
  </si>
  <si>
    <t>blue:0011-2540</t>
  </si>
  <si>
    <t>blue:0012-2727</t>
  </si>
  <si>
    <t>blue:0013-2877</t>
  </si>
  <si>
    <t>blue:0010-1093</t>
  </si>
  <si>
    <t>blue:0011-1253</t>
  </si>
  <si>
    <t>blue:0012-1285</t>
  </si>
  <si>
    <t>blue:0013-1256</t>
  </si>
  <si>
    <t>blue:0015-1718</t>
  </si>
  <si>
    <t>blue:0017-1918</t>
  </si>
  <si>
    <t>blue:0018-2041</t>
  </si>
  <si>
    <t>blue:0019-2118</t>
  </si>
  <si>
    <t>blue:0020-2139</t>
  </si>
  <si>
    <t>blue:0021-2240</t>
  </si>
  <si>
    <t>blue:0022-2400</t>
  </si>
  <si>
    <t>blue:0023-2402</t>
  </si>
  <si>
    <t>blue:0024-2591</t>
  </si>
  <si>
    <t>blue:0025-2634</t>
  </si>
  <si>
    <t>blue:0026-2755</t>
  </si>
  <si>
    <t>blue:0027-3321</t>
  </si>
  <si>
    <t>blue:0028-3629</t>
  </si>
  <si>
    <t>blue:0006-1088</t>
  </si>
  <si>
    <t>blue:0008-1246</t>
  </si>
  <si>
    <t>blue:0010-1524</t>
  </si>
  <si>
    <t>blue:0011-1439</t>
  </si>
  <si>
    <t>blue:0012-1576</t>
  </si>
  <si>
    <t>blue:0013-1769</t>
  </si>
  <si>
    <t>blue:0014-1842</t>
  </si>
  <si>
    <t>blue:0016-2029</t>
  </si>
  <si>
    <t>blue:0017-2153</t>
  </si>
  <si>
    <t>blue:0019-2587</t>
  </si>
  <si>
    <t>blue:0020-2679</t>
  </si>
  <si>
    <t>blue:0021-2718</t>
  </si>
  <si>
    <t>blue:0022-2778</t>
  </si>
  <si>
    <t>blue:0023-3309</t>
  </si>
  <si>
    <t>blue:0024-3449</t>
  </si>
  <si>
    <t>blue:0025-3637</t>
  </si>
  <si>
    <t>blue:0026-3651</t>
  </si>
  <si>
    <t>blue:0001-0228</t>
  </si>
  <si>
    <t>blue:0002-0286</t>
  </si>
  <si>
    <t>blue:0005-1013</t>
  </si>
  <si>
    <t>blue:0007-1089</t>
  </si>
  <si>
    <t>blue:0008-1301</t>
  </si>
  <si>
    <t>blue:0010-1280</t>
  </si>
  <si>
    <t>blue:0013-2085</t>
  </si>
  <si>
    <t>blue:0015-2173</t>
  </si>
  <si>
    <t>blue:0017-2470</t>
  </si>
  <si>
    <t>blue:0018-2715</t>
  </si>
  <si>
    <t>blue:0019-2786</t>
  </si>
  <si>
    <t>blue:0020-2924</t>
  </si>
  <si>
    <t>blue:0021-3070</t>
  </si>
  <si>
    <t>blue:0022-3535</t>
  </si>
  <si>
    <t>blue:0023-3632</t>
  </si>
  <si>
    <t>blue:0025-3917</t>
  </si>
  <si>
    <t>blue:0003-0784</t>
  </si>
  <si>
    <t>blue:0005-0826</t>
  </si>
  <si>
    <t>blue:0009-1149</t>
  </si>
  <si>
    <t>blue:0010-1318</t>
  </si>
  <si>
    <t>blue:0012-1503</t>
  </si>
  <si>
    <t>blue:0013-1546</t>
  </si>
  <si>
    <t>blue:0014-1646</t>
  </si>
  <si>
    <t>blue:0016-1940</t>
  </si>
  <si>
    <t>blue:0017-1928</t>
  </si>
  <si>
    <t>blue:0018-2176</t>
  </si>
  <si>
    <t>blue:0019-2214</t>
  </si>
  <si>
    <t>blue:0020-2212</t>
  </si>
  <si>
    <t>blue:0021-2338</t>
  </si>
  <si>
    <t>blue:0022-2374</t>
  </si>
  <si>
    <t>blue:0023-2544</t>
  </si>
  <si>
    <t>blue:0024-2645</t>
  </si>
  <si>
    <t>blue:0025-2783</t>
  </si>
  <si>
    <t>blue:0026-2679</t>
  </si>
  <si>
    <t>blue:0027-2672</t>
  </si>
  <si>
    <t>blue:0028-2861</t>
  </si>
  <si>
    <t>blue:0029-2950</t>
  </si>
  <si>
    <t>blue:0030-3206</t>
  </si>
  <si>
    <t>blue:0031-3889</t>
  </si>
  <si>
    <t>blue:0004-1048</t>
  </si>
  <si>
    <t>blue:0006-1209</t>
  </si>
  <si>
    <t>blue:0007-1318</t>
  </si>
  <si>
    <t>blue:0008-1489</t>
  </si>
  <si>
    <t>blue:0009-1696</t>
  </si>
  <si>
    <t>blue:0011-1965</t>
  </si>
  <si>
    <t>blue:0012-2770</t>
  </si>
  <si>
    <t>blue:0013-2738</t>
  </si>
  <si>
    <t>blue:0014-3025</t>
  </si>
  <si>
    <t>blue:0015-3045</t>
  </si>
  <si>
    <t>blue:0016-3531</t>
  </si>
  <si>
    <t>blue:0017-3743</t>
  </si>
  <si>
    <t>blue:0018-3885</t>
  </si>
  <si>
    <t>blue:0003-0434</t>
  </si>
  <si>
    <t>blue:0004-0608</t>
  </si>
  <si>
    <t>blue:0005-0852</t>
  </si>
  <si>
    <t>blue:0006-1173</t>
  </si>
  <si>
    <t>blue:0009-1264</t>
  </si>
  <si>
    <t>blue:0010-1246</t>
  </si>
  <si>
    <t>blue:0011-1381</t>
  </si>
  <si>
    <t>blue:0012-1540</t>
  </si>
  <si>
    <t>blue:0013-1575</t>
  </si>
  <si>
    <t>blue:0015-1867</t>
  </si>
  <si>
    <t>blue:0018-1936</t>
  </si>
  <si>
    <t>blue:0019-2051</t>
  </si>
  <si>
    <t>blue:0021-2137</t>
  </si>
  <si>
    <t>blue:0022-2171</t>
  </si>
  <si>
    <t>blue:0023-2196</t>
  </si>
  <si>
    <t>blue:0024-2496</t>
  </si>
  <si>
    <t>blue:0025-2503</t>
  </si>
  <si>
    <t>blue:0028-2984</t>
  </si>
  <si>
    <t>blue:0030-3040</t>
  </si>
  <si>
    <t>blue:0032-3200</t>
  </si>
  <si>
    <t>blue:0033-3499</t>
  </si>
  <si>
    <t>blue:0034-3693</t>
  </si>
  <si>
    <t>blue:0001-0372</t>
  </si>
  <si>
    <t>blue:0002-0402</t>
  </si>
  <si>
    <t>blue:0003-0780</t>
  </si>
  <si>
    <t>blue:0005-1034</t>
  </si>
  <si>
    <t>blue:0006-1033</t>
  </si>
  <si>
    <t>blue:0007-1347</t>
  </si>
  <si>
    <t>blue:0009-1698</t>
  </si>
  <si>
    <t>blue:0014-1954</t>
  </si>
  <si>
    <t>blue:0015-1948</t>
  </si>
  <si>
    <t>blue:0017-2315</t>
  </si>
  <si>
    <t>blue:0018-2428</t>
  </si>
  <si>
    <t>blue:0019-2871</t>
  </si>
  <si>
    <t>blue:0021-3131</t>
  </si>
  <si>
    <t>blue:0023-3284</t>
  </si>
  <si>
    <t>blue:0024-3480</t>
  </si>
  <si>
    <t>blue:0025-3503</t>
  </si>
  <si>
    <t>blue:0026-3706</t>
  </si>
  <si>
    <t>blue:0008-1361</t>
  </si>
  <si>
    <t>blue:0012-1757</t>
  </si>
  <si>
    <t>blue:0005-0946</t>
  </si>
  <si>
    <t>blue:0006-1022</t>
  </si>
  <si>
    <t>blue:0019-2970</t>
  </si>
  <si>
    <t>blue:0003-0554</t>
  </si>
  <si>
    <t>blue:0007-1575</t>
  </si>
  <si>
    <t>blue:0008-1766</t>
  </si>
  <si>
    <t>blue:0011-2025</t>
  </si>
  <si>
    <t>blue:0014-2200</t>
  </si>
  <si>
    <t>blue:0005-0981</t>
  </si>
  <si>
    <t>blue:0007-1164</t>
  </si>
  <si>
    <t>blue:0009-1501</t>
  </si>
  <si>
    <t>blue:0004-0953</t>
  </si>
  <si>
    <t>blue:0008-1545</t>
  </si>
  <si>
    <t>blue:0014-2464</t>
  </si>
  <si>
    <t>blue:0005-2406</t>
  </si>
  <si>
    <t>blue:0006-2392</t>
  </si>
  <si>
    <t>blue:0007-2500</t>
  </si>
  <si>
    <t>blue:0009-2792</t>
  </si>
  <si>
    <t>blue:0010-2973</t>
  </si>
  <si>
    <t>blue:0011-3006</t>
  </si>
  <si>
    <t>blue:0012-3745</t>
  </si>
  <si>
    <t>blue:0005-0804</t>
  </si>
  <si>
    <t>blue:0007-1097</t>
  </si>
  <si>
    <t>blue:0009-1223</t>
  </si>
  <si>
    <t>blue:0010-1406</t>
  </si>
  <si>
    <t>blue:0012-2028</t>
  </si>
  <si>
    <t>blue:0013-2100</t>
  </si>
  <si>
    <t>blue:0014-2139</t>
  </si>
  <si>
    <t>blue:0015-2082</t>
  </si>
  <si>
    <t>blue:0016-2288</t>
  </si>
  <si>
    <t>blue:0017-2449</t>
  </si>
  <si>
    <t>blue:0018-2469</t>
  </si>
  <si>
    <t>blue:0019-2754</t>
  </si>
  <si>
    <t>blue:0020-2809</t>
  </si>
  <si>
    <t>blue:0021-3039</t>
  </si>
  <si>
    <t>blue:0023-3347</t>
  </si>
  <si>
    <t>blue:0002-0443</t>
  </si>
  <si>
    <t>blue:0004-1003</t>
  </si>
  <si>
    <t>blue:0006-1273</t>
  </si>
  <si>
    <t>blue:0008-1419</t>
  </si>
  <si>
    <t>blue:0009-1647</t>
  </si>
  <si>
    <t>blue:0010-1780</t>
  </si>
  <si>
    <t>blue:0012-2047</t>
  </si>
  <si>
    <t>blue:0014-2594</t>
  </si>
  <si>
    <t>blue:0016-2791</t>
  </si>
  <si>
    <t>blue:0017-2957</t>
  </si>
  <si>
    <t>blue:0018-2951</t>
  </si>
  <si>
    <t>blue:0019-3006</t>
  </si>
  <si>
    <t>blue:0020-3275</t>
  </si>
  <si>
    <t>blue:0021-3278</t>
  </si>
  <si>
    <t>blue:0022-3282</t>
  </si>
  <si>
    <t>blue:0023-3521</t>
  </si>
  <si>
    <t>blue:0024-3768</t>
  </si>
  <si>
    <t>blue:0002-1548</t>
  </si>
  <si>
    <t>blue:0003-1820</t>
  </si>
  <si>
    <t>blue:0004-1840</t>
  </si>
  <si>
    <t>blue:0005-1831</t>
  </si>
  <si>
    <t>blue:0006-1867</t>
  </si>
  <si>
    <t>blue:0008-2108</t>
  </si>
  <si>
    <t>blue:0010-2163</t>
  </si>
  <si>
    <t>blue:0011-2176</t>
  </si>
  <si>
    <t>blue:0013-2461</t>
  </si>
  <si>
    <t>blue:0018-3067</t>
  </si>
  <si>
    <t>blue:0019-3353</t>
  </si>
  <si>
    <t>blue:0020-3308</t>
  </si>
  <si>
    <t>blue:0006-0691</t>
  </si>
  <si>
    <t>blue:0010-0879</t>
  </si>
  <si>
    <t>blue:0011-1080</t>
  </si>
  <si>
    <t>blue:0012-0973</t>
  </si>
  <si>
    <t>blue:0013-0900</t>
  </si>
  <si>
    <t>blue:0014-1176</t>
  </si>
  <si>
    <t>blue:0015-1255</t>
  </si>
  <si>
    <t>blue:0018-1441</t>
  </si>
  <si>
    <t>blue:0021-1562</t>
  </si>
  <si>
    <t>blue:0022-1524</t>
  </si>
  <si>
    <t>blue:0023-1614</t>
  </si>
  <si>
    <t>blue:0025-1682</t>
  </si>
  <si>
    <t>blue:0027-1722</t>
  </si>
  <si>
    <t>blue:0028-1887</t>
  </si>
  <si>
    <t>blue:0029-1974</t>
  </si>
  <si>
    <t>blue:0032-2096</t>
  </si>
  <si>
    <t>blue:0033-2125</t>
  </si>
  <si>
    <t>blue:0034-2253</t>
  </si>
  <si>
    <t>blue:0035-2200</t>
  </si>
  <si>
    <t>blue:0036-2361</t>
  </si>
  <si>
    <t>blue:0039-2699</t>
  </si>
  <si>
    <t>blue:0040-2713</t>
  </si>
  <si>
    <t>blue:0041-2788</t>
  </si>
  <si>
    <t>blue:0042-2881</t>
  </si>
  <si>
    <t>blue:0043-2951</t>
  </si>
  <si>
    <t>blue:0044-2997</t>
  </si>
  <si>
    <t>blue:0045-3408</t>
  </si>
  <si>
    <t>blue:0046-3336</t>
  </si>
  <si>
    <t>blue:0047-3359</t>
  </si>
  <si>
    <t>blue:0051-3672</t>
  </si>
  <si>
    <t>blue:0052-3752</t>
  </si>
  <si>
    <t>blue:0001-0546</t>
  </si>
  <si>
    <t>blue:0002-0775</t>
  </si>
  <si>
    <t>blue:0005-1674</t>
  </si>
  <si>
    <t>blue:0006-1653</t>
  </si>
  <si>
    <t>blue:0007-1862</t>
  </si>
  <si>
    <t>blue:0008-1812</t>
  </si>
  <si>
    <t>blue:0009-1968</t>
  </si>
  <si>
    <t>blue:0011-2068</t>
  </si>
  <si>
    <t>blue:0012-2182</t>
  </si>
  <si>
    <t>blue:0014-2552</t>
  </si>
  <si>
    <t>blue:0015-2523</t>
  </si>
  <si>
    <t>blue:0017-2685</t>
  </si>
  <si>
    <t>blue:0018-2845</t>
  </si>
  <si>
    <t>blue:0020-2782</t>
  </si>
  <si>
    <t>blue:0021-2923</t>
  </si>
  <si>
    <t>blue:0022-3049</t>
  </si>
  <si>
    <t>blue:0023-3373</t>
  </si>
  <si>
    <t>blue:0024-3488</t>
  </si>
  <si>
    <t>blue:0025-3492</t>
  </si>
  <si>
    <t>blue:0026-3518</t>
  </si>
  <si>
    <t>blue:0029-3869</t>
  </si>
  <si>
    <t>blue:0001-0478</t>
  </si>
  <si>
    <t>blue:0002-0670</t>
  </si>
  <si>
    <t>blue:0004-1274</t>
  </si>
  <si>
    <t>blue:0008-2101</t>
  </si>
  <si>
    <t>blue:0009-2272</t>
  </si>
  <si>
    <t>blue:0011-2430</t>
  </si>
  <si>
    <t>blue:0012-2482</t>
  </si>
  <si>
    <t>blue:0013-2576</t>
  </si>
  <si>
    <t>blue:0017-3208</t>
  </si>
  <si>
    <t>blue:0018-3328</t>
  </si>
  <si>
    <t>blue:0019-3647</t>
  </si>
  <si>
    <t>blue:0020-3919</t>
  </si>
  <si>
    <t>blue:0001-0116</t>
  </si>
  <si>
    <t>blue:0002-0393</t>
  </si>
  <si>
    <t>blue:0004-0844</t>
  </si>
  <si>
    <t>blue:0005-0781</t>
  </si>
  <si>
    <t>blue:0006-1500</t>
  </si>
  <si>
    <t>blue:0007-1739</t>
  </si>
  <si>
    <t>blue:0008-1942</t>
  </si>
  <si>
    <t>blue:0009-1996</t>
  </si>
  <si>
    <t>blue:0012-2306</t>
  </si>
  <si>
    <t>blue:0013-2715</t>
  </si>
  <si>
    <t>blue:0014-2745</t>
  </si>
  <si>
    <t>blue:0016-3206</t>
  </si>
  <si>
    <t>blue:0017-3311</t>
  </si>
  <si>
    <t>blue:0018-3813</t>
  </si>
  <si>
    <t>blue:0004-0789</t>
  </si>
  <si>
    <t>blue:0008-1292</t>
  </si>
  <si>
    <t>blue:0011-1376</t>
  </si>
  <si>
    <t>blue:0012-1408</t>
  </si>
  <si>
    <t>blue:0013-1772</t>
  </si>
  <si>
    <t>blue:0014-1770</t>
  </si>
  <si>
    <t>blue:0017-2156</t>
  </si>
  <si>
    <t>blue:0018-2183</t>
  </si>
  <si>
    <t>blue:0019-2367</t>
  </si>
  <si>
    <t>blue:0020-2635</t>
  </si>
  <si>
    <t>blue:0022-2845</t>
  </si>
  <si>
    <t>blue:0002-0199</t>
  </si>
  <si>
    <t>blue:0003-0471</t>
  </si>
  <si>
    <t>blue:0005-1201</t>
  </si>
  <si>
    <t>blue:0007-1293</t>
  </si>
  <si>
    <t>blue:0009-1576</t>
  </si>
  <si>
    <t>blue:0010-1807</t>
  </si>
  <si>
    <t>blue:0011-1871</t>
  </si>
  <si>
    <t>blue:0012-2181</t>
  </si>
  <si>
    <t>blue:0013-2199</t>
  </si>
  <si>
    <t>blue:0015-2454</t>
  </si>
  <si>
    <t>blue:0016-2576</t>
  </si>
  <si>
    <t>blue:0020-3503</t>
  </si>
  <si>
    <t>blue:0022-3809</t>
  </si>
  <si>
    <t>blue:0009-1487</t>
  </si>
  <si>
    <t>blue:0012-1689</t>
  </si>
  <si>
    <t>blue:0014-2106</t>
  </si>
  <si>
    <t>blue:0019-3015</t>
  </si>
  <si>
    <t>blue:0001-0358</t>
  </si>
  <si>
    <t>blue:0006-1463</t>
  </si>
  <si>
    <t>blue:0017-3231</t>
  </si>
  <si>
    <t>blue:0003-0870</t>
  </si>
  <si>
    <t>blue:0005-1155</t>
  </si>
  <si>
    <t>blue:0012-2046</t>
  </si>
  <si>
    <t>blue:0001-0252</t>
  </si>
  <si>
    <t>blue:0003-1053</t>
  </si>
  <si>
    <t>blue:0013-3777</t>
  </si>
  <si>
    <t>blue:0004-1217</t>
  </si>
  <si>
    <t>blue:0007-1557</t>
  </si>
  <si>
    <t>blue:0001-0188</t>
  </si>
  <si>
    <t>blue:0003-0154</t>
  </si>
  <si>
    <t>blue:0004-0662</t>
  </si>
  <si>
    <t>blue:0005-0718</t>
  </si>
  <si>
    <t>blue:0006-0733</t>
  </si>
  <si>
    <t>blue:0009-1676</t>
  </si>
  <si>
    <t>blue:0011-2286</t>
  </si>
  <si>
    <t>blue:0012-2425</t>
  </si>
  <si>
    <t>blue:0013-2360</t>
  </si>
  <si>
    <t>blue:0015-2870</t>
  </si>
  <si>
    <t>blue:0016-2980</t>
  </si>
  <si>
    <t>blue:0017-3302</t>
  </si>
  <si>
    <t>blue:0018-3815</t>
  </si>
  <si>
    <t>blue:0001-0414</t>
  </si>
  <si>
    <t>blue:0002-1202</t>
  </si>
  <si>
    <t>blue:0003-1397</t>
  </si>
  <si>
    <t>blue:0004-1775</t>
  </si>
  <si>
    <t>blue:0005-2646</t>
  </si>
  <si>
    <t>blue:0006-2617</t>
  </si>
  <si>
    <t>blue:0007-2848</t>
  </si>
  <si>
    <t>blue:0008-3038</t>
  </si>
  <si>
    <t>blue:0009-3115</t>
  </si>
  <si>
    <t>blue:0002-0507</t>
  </si>
  <si>
    <t>blue:0003-0659</t>
  </si>
  <si>
    <t>blue:0004-0767</t>
  </si>
  <si>
    <t>blue:0005-0659</t>
  </si>
  <si>
    <t>blue:0006-0806</t>
  </si>
  <si>
    <t>blue:0007-0940</t>
  </si>
  <si>
    <t>blue:0008-0968</t>
  </si>
  <si>
    <t>blue:0009-1260</t>
  </si>
  <si>
    <t>blue:0011-1375</t>
  </si>
  <si>
    <t>blue:0012-1649</t>
  </si>
  <si>
    <t>blue:0013-1969</t>
  </si>
  <si>
    <t>blue:0014-2129</t>
  </si>
  <si>
    <t>blue:0015-2168</t>
  </si>
  <si>
    <t>blue:0016-2420</t>
  </si>
  <si>
    <t>blue:0020-2603</t>
  </si>
  <si>
    <t>blue:0022-2746</t>
  </si>
  <si>
    <t>blue:0023-3035</t>
  </si>
  <si>
    <t>blue:0024-3322</t>
  </si>
  <si>
    <t>blue:0026-3513</t>
  </si>
  <si>
    <t>blue:0027-3825</t>
  </si>
  <si>
    <t>blue:0002-0413</t>
  </si>
  <si>
    <t>blue:0006-0654</t>
  </si>
  <si>
    <t>blue:0008-1049</t>
  </si>
  <si>
    <t>blue:0009-1252</t>
  </si>
  <si>
    <t>blue:0011-1673</t>
  </si>
  <si>
    <t>blue:0012-1699</t>
  </si>
  <si>
    <t>blue:0014-1930</t>
  </si>
  <si>
    <t>blue:0016-2108</t>
  </si>
  <si>
    <t>blue:0017-2288</t>
  </si>
  <si>
    <t>blue:0019-2512</t>
  </si>
  <si>
    <t>blue:0021-2988</t>
  </si>
  <si>
    <t>blue:0023-3173</t>
  </si>
  <si>
    <t>blue:0024-3169</t>
  </si>
  <si>
    <t>blue:0026-3344</t>
  </si>
  <si>
    <t>blue:0027-3503</t>
  </si>
  <si>
    <t>blue:0028-3856</t>
  </si>
  <si>
    <t>blue:0001-0615</t>
  </si>
  <si>
    <t>blue:0005-1254</t>
  </si>
  <si>
    <t>blue:0007-1674</t>
  </si>
  <si>
    <t>blue:0009-1983</t>
  </si>
  <si>
    <t>blue:0010-2079</t>
  </si>
  <si>
    <t>blue:0011-2077</t>
  </si>
  <si>
    <t>blue:0013-2123</t>
  </si>
  <si>
    <t>blue:0014-2125</t>
  </si>
  <si>
    <t>blue:0016-2551</t>
  </si>
  <si>
    <t>blue:0017-2614</t>
  </si>
  <si>
    <t>blue:0018-2770</t>
  </si>
  <si>
    <t>blue:0019-2858</t>
  </si>
  <si>
    <t>blue:0020-2789</t>
  </si>
  <si>
    <t>blue:0021-2914</t>
  </si>
  <si>
    <t>blue:0022-2938</t>
  </si>
  <si>
    <t>blue:0024-3377</t>
  </si>
  <si>
    <t>blue:0025-3359</t>
  </si>
  <si>
    <t>blue:0026-3501</t>
  </si>
  <si>
    <t>blue:0001-0871</t>
  </si>
  <si>
    <t>blue:0004-1170</t>
  </si>
  <si>
    <t>blue:0005-1283</t>
  </si>
  <si>
    <t>blue:0006-1481</t>
  </si>
  <si>
    <t>blue:0007-1527</t>
  </si>
  <si>
    <t>blue:0008-1548</t>
  </si>
  <si>
    <t>blue:0009-1661</t>
  </si>
  <si>
    <t>blue:0011-1830</t>
  </si>
  <si>
    <t>blue:0012-1842</t>
  </si>
  <si>
    <t>blue:0013-1959</t>
  </si>
  <si>
    <t>blue:0014-1947</t>
  </si>
  <si>
    <t>blue:0015-2040</t>
  </si>
  <si>
    <t>blue:0019-2175</t>
  </si>
  <si>
    <t>blue:0024-2817</t>
  </si>
  <si>
    <t>blue:0025-2963</t>
  </si>
  <si>
    <t>blue:0026-2967</t>
  </si>
  <si>
    <t>blue:0028-2934</t>
  </si>
  <si>
    <t>blue:0029-3235</t>
  </si>
  <si>
    <t>blue:0030-3369</t>
  </si>
  <si>
    <t>blue:0031-3525</t>
  </si>
  <si>
    <t>blue:0032-3727</t>
  </si>
  <si>
    <t>blue:0033-3787</t>
  </si>
  <si>
    <t>blue:0003-0564</t>
  </si>
  <si>
    <t>blue:0006-1170</t>
  </si>
  <si>
    <t>blue:0008-1596</t>
  </si>
  <si>
    <t>blue:0009-1642</t>
  </si>
  <si>
    <t>blue:0010-1844</t>
  </si>
  <si>
    <t>blue:0013-2021</t>
  </si>
  <si>
    <t>blue:0016-2275</t>
  </si>
  <si>
    <t>blue:0017-2163</t>
  </si>
  <si>
    <t>blue:0018-2502</t>
  </si>
  <si>
    <t>blue:0019-2586</t>
  </si>
  <si>
    <t>blue:0020-2649</t>
  </si>
  <si>
    <t>blue:0022-3339</t>
  </si>
  <si>
    <t>blue:0023-3281</t>
  </si>
  <si>
    <t>blue:0025-3752</t>
  </si>
  <si>
    <t>blue:0005-0772</t>
  </si>
  <si>
    <t>blue:0009-1373</t>
  </si>
  <si>
    <t>blue:0011-1414</t>
  </si>
  <si>
    <t>blue:0013-1587</t>
  </si>
  <si>
    <t>blue:0016-1826</t>
  </si>
  <si>
    <t>blue:0017-1924</t>
  </si>
  <si>
    <t>blue:0019-1974</t>
  </si>
  <si>
    <t>blue:0023-2421</t>
  </si>
  <si>
    <t>blue:0025-2453</t>
  </si>
  <si>
    <t>blue:0026-2620</t>
  </si>
  <si>
    <t>blue:0029-2786</t>
  </si>
  <si>
    <t>blue:0030-2871</t>
  </si>
  <si>
    <t>blue:0032-3007</t>
  </si>
  <si>
    <t>blue:0033-3354</t>
  </si>
  <si>
    <t>blue:0034-3462</t>
  </si>
  <si>
    <t>blue:0035-3664</t>
  </si>
  <si>
    <t>blue:0036-3684</t>
  </si>
  <si>
    <t>blue:0037-3713</t>
  </si>
  <si>
    <t>blue:0001-0445</t>
  </si>
  <si>
    <t>blue:0003-0582</t>
  </si>
  <si>
    <t>blue:0006-0992</t>
  </si>
  <si>
    <t>blue:0007-1030</t>
  </si>
  <si>
    <t>blue:0008-1306</t>
  </si>
  <si>
    <t>blue:0009-1428</t>
  </si>
  <si>
    <t>blue:0010-1400</t>
  </si>
  <si>
    <t>blue:0012-1935</t>
  </si>
  <si>
    <t>blue:0013-2047</t>
  </si>
  <si>
    <t>blue:0014-1959</t>
  </si>
  <si>
    <t>blue:0015-2706</t>
  </si>
  <si>
    <t>blue:0017-3042</t>
  </si>
  <si>
    <t>blue:0018-3152</t>
  </si>
  <si>
    <t>blue:0019-3145</t>
  </si>
  <si>
    <t>blue:0020-3413</t>
  </si>
  <si>
    <t>blue:0021-3625</t>
  </si>
  <si>
    <t>blue:0005-0889</t>
  </si>
  <si>
    <t>blue:0007-0912</t>
  </si>
  <si>
    <t>blue:0008-0974</t>
  </si>
  <si>
    <t>blue:0010-1154</t>
  </si>
  <si>
    <t>blue:0011-1004</t>
  </si>
  <si>
    <t>blue:0013-1472</t>
  </si>
  <si>
    <t>blue:0014-1595</t>
  </si>
  <si>
    <t>blue:0016-1827</t>
  </si>
  <si>
    <t>blue:0017-2038</t>
  </si>
  <si>
    <t>blue:0018-2262</t>
  </si>
  <si>
    <t>blue:0019-2291</t>
  </si>
  <si>
    <t>blue:0020-2301</t>
  </si>
  <si>
    <t>blue:0021-2415</t>
  </si>
  <si>
    <t>blue:0022-2732</t>
  </si>
  <si>
    <t>blue:0023-2845</t>
  </si>
  <si>
    <t>blue:0024-2935</t>
  </si>
  <si>
    <t>blue:0025-3186</t>
  </si>
  <si>
    <t>blue:0026-3396</t>
  </si>
  <si>
    <t>blue:0027-3726</t>
  </si>
  <si>
    <t>blue:0029-3830</t>
  </si>
  <si>
    <t>blue:0005-1396</t>
  </si>
  <si>
    <t>blue:0006-1863</t>
  </si>
  <si>
    <t>blue:0012-2850</t>
  </si>
  <si>
    <t>blue:0001-0407</t>
  </si>
  <si>
    <t>blue:0010-2704</t>
  </si>
  <si>
    <t>blue:0007-0759</t>
  </si>
  <si>
    <t>blue:0008-0922</t>
  </si>
  <si>
    <t>blue:0009-0837</t>
  </si>
  <si>
    <t>blue:0010-1142</t>
  </si>
  <si>
    <t>blue:0011-1042</t>
  </si>
  <si>
    <t>blue:0012-1362</t>
  </si>
  <si>
    <t>blue:0013-1177</t>
  </si>
  <si>
    <t>blue:0014-1420</t>
  </si>
  <si>
    <t>blue:0016-1520</t>
  </si>
  <si>
    <t>blue:0017-1587</t>
  </si>
  <si>
    <t>blue:0019-1839</t>
  </si>
  <si>
    <t>blue:0020-2312</t>
  </si>
  <si>
    <t>blue:0021-2318</t>
  </si>
  <si>
    <t>blue:0022-2727</t>
  </si>
  <si>
    <t>blue:0023-2911</t>
  </si>
  <si>
    <t>blue:0026-3314</t>
  </si>
  <si>
    <t>blue:0001-0490</t>
  </si>
  <si>
    <t>blue:0002-0706</t>
  </si>
  <si>
    <t>blue:0003-1021</t>
  </si>
  <si>
    <t>blue:0006-1306</t>
  </si>
  <si>
    <t>blue:0009-1585</t>
  </si>
  <si>
    <t>blue:0010-1766</t>
  </si>
  <si>
    <t>blue:0013-2181</t>
  </si>
  <si>
    <t>blue:0014-2180</t>
  </si>
  <si>
    <t>blue:0015-2266</t>
  </si>
  <si>
    <t>blue:0016-2215</t>
  </si>
  <si>
    <t>blue:0017-2413</t>
  </si>
  <si>
    <t>blue:0018-2515</t>
  </si>
  <si>
    <t>blue:0019-2565</t>
  </si>
  <si>
    <t>blue:0020-2612</t>
  </si>
  <si>
    <t>blue:0021-2723</t>
  </si>
  <si>
    <t>blue:0022-2929</t>
  </si>
  <si>
    <t>blue:0023-3135</t>
  </si>
  <si>
    <t>blue:0024-3205</t>
  </si>
  <si>
    <t>blue:0025-3372</t>
  </si>
  <si>
    <t>blue:0002-0325</t>
  </si>
  <si>
    <t>blue:0004-0903</t>
  </si>
  <si>
    <t>blue:0005-1042</t>
  </si>
  <si>
    <t>blue:0006-0924</t>
  </si>
  <si>
    <t>blue:0007-0976</t>
  </si>
  <si>
    <t>blue:0008-1186</t>
  </si>
  <si>
    <t>blue:0009-1203</t>
  </si>
  <si>
    <t>blue:0010-1190</t>
  </si>
  <si>
    <t>blue:0011-1274</t>
  </si>
  <si>
    <t>blue:0012-1265</t>
  </si>
  <si>
    <t>blue:0014-1516</t>
  </si>
  <si>
    <t>blue:0016-1693</t>
  </si>
  <si>
    <t>blue:0017-2168</t>
  </si>
  <si>
    <t>blue:0018-2124</t>
  </si>
  <si>
    <t>blue:0020-2480</t>
  </si>
  <si>
    <t>blue:0021-2413</t>
  </si>
  <si>
    <t>blue:0022-2578</t>
  </si>
  <si>
    <t>blue:0023-2758</t>
  </si>
  <si>
    <t>blue:0025-2826</t>
  </si>
  <si>
    <t>blue:0026-2887</t>
  </si>
  <si>
    <t>blue:0030-3261</t>
  </si>
  <si>
    <t>blue:0031-3642</t>
  </si>
  <si>
    <t>blue:0003-0542</t>
  </si>
  <si>
    <t>blue:0004-0781</t>
  </si>
  <si>
    <t>blue:0007-1518</t>
  </si>
  <si>
    <t>blue:0008-1604</t>
  </si>
  <si>
    <t>blue:0009-1840</t>
  </si>
  <si>
    <t>blue:0010-2217</t>
  </si>
  <si>
    <t>blue:0011-2347</t>
  </si>
  <si>
    <t>blue:0013-2814</t>
  </si>
  <si>
    <t>blue:0014-2923</t>
  </si>
  <si>
    <t>blue:0015-3158</t>
  </si>
  <si>
    <t>blue:0016-3218</t>
  </si>
  <si>
    <t>blue:0018-3390</t>
  </si>
  <si>
    <t>blue:0019-3770</t>
  </si>
  <si>
    <t>blue:0002-0676</t>
  </si>
  <si>
    <t>blue:0004-1240</t>
  </si>
  <si>
    <t>blue:0006-1633</t>
  </si>
  <si>
    <t>blue:0007-1795</t>
  </si>
  <si>
    <t>blue:0008-2088</t>
  </si>
  <si>
    <t>blue:0009-2651</t>
  </si>
  <si>
    <t>blue:0010-2689</t>
  </si>
  <si>
    <t>blue:0014-2967</t>
  </si>
  <si>
    <t>blue:0015-3177</t>
  </si>
  <si>
    <t>blue:0016-3220</t>
  </si>
  <si>
    <t>blue:0017-3376</t>
  </si>
  <si>
    <t>blue:0021-3660</t>
  </si>
  <si>
    <t>blue:0022-3824</t>
  </si>
  <si>
    <t>blue:0023-3957</t>
  </si>
  <si>
    <t>blue:0003-0663</t>
  </si>
  <si>
    <t>blue:0004-1006</t>
  </si>
  <si>
    <t>blue:0005-1101</t>
  </si>
  <si>
    <t>blue:0006-1365</t>
  </si>
  <si>
    <t>blue:0007-1316</t>
  </si>
  <si>
    <t>blue:0008-1404</t>
  </si>
  <si>
    <t>blue:0009-1775</t>
  </si>
  <si>
    <t>blue:0010-2362</t>
  </si>
  <si>
    <t>blue:0011-2204</t>
  </si>
  <si>
    <t>blue:0012-2448</t>
  </si>
  <si>
    <t>blue:0013-2289</t>
  </si>
  <si>
    <t>blue:0014-2528</t>
  </si>
  <si>
    <t>blue:0015-2775</t>
  </si>
  <si>
    <t>blue:0016-2854</t>
  </si>
  <si>
    <t>blue:0017-3101</t>
  </si>
  <si>
    <t>blue:0018-3116</t>
  </si>
  <si>
    <t>blue:0019-3456</t>
  </si>
  <si>
    <t>blue:0021-3549</t>
  </si>
  <si>
    <t>blue:0022-3704</t>
  </si>
  <si>
    <t>blue:0001-0619</t>
  </si>
  <si>
    <t>blue:0002-1193</t>
  </si>
  <si>
    <t>blue:0003-1220</t>
  </si>
  <si>
    <t>blue:0004-1407</t>
  </si>
  <si>
    <t>blue:0005-1448</t>
  </si>
  <si>
    <t>blue:0008-1695</t>
  </si>
  <si>
    <t>blue:0010-2256</t>
  </si>
  <si>
    <t>blue:0012-2457</t>
  </si>
  <si>
    <t>blue:0015-2921</t>
  </si>
  <si>
    <t>blue:0016-2945</t>
  </si>
  <si>
    <t>blue:0017-3008</t>
  </si>
  <si>
    <t>blue:0018-3206</t>
  </si>
  <si>
    <t>blue:0019-3231</t>
  </si>
  <si>
    <t>blue:0020-3278</t>
  </si>
  <si>
    <t>blue:0021-3328</t>
  </si>
  <si>
    <t>blue:0002-0495</t>
  </si>
  <si>
    <t>blue:0003-0636</t>
  </si>
  <si>
    <t>blue:0004-1035</t>
  </si>
  <si>
    <t>blue:0005-1120</t>
  </si>
  <si>
    <t>blue:0006-1166</t>
  </si>
  <si>
    <t>blue:0008-1638</t>
  </si>
  <si>
    <t>blue:0009-1861</t>
  </si>
  <si>
    <t>blue:0011-2652</t>
  </si>
  <si>
    <t>blue:0012-3270</t>
  </si>
  <si>
    <t>blue:0004-0340</t>
  </si>
  <si>
    <t>blue:0005-0764</t>
  </si>
  <si>
    <t>blue:0006-0913</t>
  </si>
  <si>
    <t>blue:0008-1212</t>
  </si>
  <si>
    <t>blue:0009-1374</t>
  </si>
  <si>
    <t>blue:0010-1361</t>
  </si>
  <si>
    <t>blue:0015-1857</t>
  </si>
  <si>
    <t>blue:0017-1941</t>
  </si>
  <si>
    <t>blue:0018-2080</t>
  </si>
  <si>
    <t>blue:0019-2514</t>
  </si>
  <si>
    <t>blue:0020-2754</t>
  </si>
  <si>
    <t>blue:0021-2805</t>
  </si>
  <si>
    <t>blue:0022-2931</t>
  </si>
  <si>
    <t>blue:0023-3161</t>
  </si>
  <si>
    <t>blue:0024-3155</t>
  </si>
  <si>
    <t>blue:0025-3806</t>
  </si>
  <si>
    <t>blue:0002-0255</t>
  </si>
  <si>
    <t>blue:0006-0546</t>
  </si>
  <si>
    <t>blue:0010-2040</t>
  </si>
  <si>
    <t>blue:0011-2146</t>
  </si>
  <si>
    <t>blue:0012-2011</t>
  </si>
  <si>
    <t>blue:0013-2417</t>
  </si>
  <si>
    <t>blue:0014-2544</t>
  </si>
  <si>
    <t>blue:0015-3175</t>
  </si>
  <si>
    <t>blue:0016-3668</t>
  </si>
  <si>
    <t>blue:0004-1058</t>
  </si>
  <si>
    <t>blue:0008-1676</t>
  </si>
  <si>
    <t>blue:0014-2955</t>
  </si>
  <si>
    <t>blue:0002-0454</t>
  </si>
  <si>
    <t>blue:0007-1295</t>
  </si>
  <si>
    <t>blue:0003-1090</t>
  </si>
  <si>
    <t>blue:0004-1105</t>
  </si>
  <si>
    <t>blue:0005-1330</t>
  </si>
  <si>
    <t>blue:0006-1380</t>
  </si>
  <si>
    <t>blue:0007-1314</t>
  </si>
  <si>
    <t>blue:0008-1705</t>
  </si>
  <si>
    <t>blue:0009-1929</t>
  </si>
  <si>
    <t>blue:0013-2654</t>
  </si>
  <si>
    <t>blue:0014-2987</t>
  </si>
  <si>
    <t>blue:0016-3362</t>
  </si>
  <si>
    <t>blue:0017-3692</t>
  </si>
  <si>
    <t>blue:0004-0691</t>
  </si>
  <si>
    <t>blue:0005-0710</t>
  </si>
  <si>
    <t>blue:0008-0910</t>
  </si>
  <si>
    <t>blue:0009-1097</t>
  </si>
  <si>
    <t>blue:0010-1125</t>
  </si>
  <si>
    <t>blue:0013-1234</t>
  </si>
  <si>
    <t>blue:0015-1494</t>
  </si>
  <si>
    <t>blue:0017-1514</t>
  </si>
  <si>
    <t>blue:0018-1661</t>
  </si>
  <si>
    <t>blue:0019-1767</t>
  </si>
  <si>
    <t>blue:0020-1969</t>
  </si>
  <si>
    <t>blue:0021-1935</t>
  </si>
  <si>
    <t>blue:0022-2083</t>
  </si>
  <si>
    <t>blue:0024-2238</t>
  </si>
  <si>
    <t>blue:0025-2280</t>
  </si>
  <si>
    <t>blue:0026-2362</t>
  </si>
  <si>
    <t>blue:0028-2503</t>
  </si>
  <si>
    <t>blue:0029-2554</t>
  </si>
  <si>
    <t>blue:0030-2898</t>
  </si>
  <si>
    <t>blue:0031-2933</t>
  </si>
  <si>
    <t>blue:0032-2995</t>
  </si>
  <si>
    <t>blue:0033-3653</t>
  </si>
  <si>
    <t>blue:0034-3669</t>
  </si>
  <si>
    <t>blue:0035-3588</t>
  </si>
  <si>
    <t>blue:0003-0670</t>
  </si>
  <si>
    <t>blue:0009-1361</t>
  </si>
  <si>
    <t>blue:0012-1762</t>
  </si>
  <si>
    <t>blue:0014-1922</t>
  </si>
  <si>
    <t>blue:0015-2172</t>
  </si>
  <si>
    <t>blue:0018-2332</t>
  </si>
  <si>
    <t>blue:0019-2388</t>
  </si>
  <si>
    <t>blue:0020-2470</t>
  </si>
  <si>
    <t>blue:0021-2453</t>
  </si>
  <si>
    <t>blue:0022-2637</t>
  </si>
  <si>
    <t>blue:0023-2613</t>
  </si>
  <si>
    <t>blue:0024-2655</t>
  </si>
  <si>
    <t>blue:0025-2970</t>
  </si>
  <si>
    <t>blue:0026-3082</t>
  </si>
  <si>
    <t>blue:0027-3355</t>
  </si>
  <si>
    <t>blue:0028-3793</t>
  </si>
  <si>
    <t>blue:0002-0382</t>
  </si>
  <si>
    <t>blue:0006-1002</t>
  </si>
  <si>
    <t>blue:0010-1233</t>
  </si>
  <si>
    <t>blue:0011-1351</t>
  </si>
  <si>
    <t>blue:0012-1372</t>
  </si>
  <si>
    <t>blue:0013-1463</t>
  </si>
  <si>
    <t>blue:0015-1527</t>
  </si>
  <si>
    <t>blue:0016-1628</t>
  </si>
  <si>
    <t>blue:0019-1923</t>
  </si>
  <si>
    <t>blue:0020-1924</t>
  </si>
  <si>
    <t>blue:0023-2263</t>
  </si>
  <si>
    <t>blue:0024-2518</t>
  </si>
  <si>
    <t>blue:0025-2660</t>
  </si>
  <si>
    <t>blue:0026-2826</t>
  </si>
  <si>
    <t>blue:0027-2872</t>
  </si>
  <si>
    <t>blue:0029-3194</t>
  </si>
  <si>
    <t>blue:0030-3255</t>
  </si>
  <si>
    <t>blue:0031-3211</t>
  </si>
  <si>
    <t>blue:0032-3495</t>
  </si>
  <si>
    <t>blue:0033-3723</t>
  </si>
  <si>
    <t>blue:0034-3810</t>
  </si>
  <si>
    <t>blue:0035-3851</t>
  </si>
  <si>
    <t>blue:0001-0614</t>
  </si>
  <si>
    <t>blue:0002-0855</t>
  </si>
  <si>
    <t>blue:0004-1108</t>
  </si>
  <si>
    <t>blue:0005-1676</t>
  </si>
  <si>
    <t>blue:0006-1703</t>
  </si>
  <si>
    <t>blue:0008-2094</t>
  </si>
  <si>
    <t>blue:0009-2267</t>
  </si>
  <si>
    <t>blue:0010-2501</t>
  </si>
  <si>
    <t>blue:0011-2595</t>
  </si>
  <si>
    <t>blue:0012-2740</t>
  </si>
  <si>
    <t>blue:0014-2995</t>
  </si>
  <si>
    <t>blue:0015-3335</t>
  </si>
  <si>
    <t>blue:0016-3722</t>
  </si>
  <si>
    <t>blue:0002-0215</t>
  </si>
  <si>
    <t>blue:0006-0677</t>
  </si>
  <si>
    <t>blue:0007-0709</t>
  </si>
  <si>
    <t>blue:0008-0889</t>
  </si>
  <si>
    <t>blue:0010-0934</t>
  </si>
  <si>
    <t>blue:0011-0907</t>
  </si>
  <si>
    <t>blue:0012-1044</t>
  </si>
  <si>
    <t>blue:0013-1109</t>
  </si>
  <si>
    <t>blue:0014-1109</t>
  </si>
  <si>
    <t>blue:0015-1160</t>
  </si>
  <si>
    <t>blue:0016-1148</t>
  </si>
  <si>
    <t>blue:0017-1416</t>
  </si>
  <si>
    <t>blue:0018-1734</t>
  </si>
  <si>
    <t>blue:0019-1920</t>
  </si>
  <si>
    <t>blue:0020-2773</t>
  </si>
  <si>
    <t>blue:0023-3232</t>
  </si>
  <si>
    <t>blue:0024-3723</t>
  </si>
  <si>
    <t>blue:0005-0848</t>
  </si>
  <si>
    <t>blue:0006-0944</t>
  </si>
  <si>
    <t>blue:0007-1485</t>
  </si>
  <si>
    <t>blue:0008-1678</t>
  </si>
  <si>
    <t>blue:0009-1911</t>
  </si>
  <si>
    <t>blue:0011-2463</t>
  </si>
  <si>
    <t>blue:0012-2555</t>
  </si>
  <si>
    <t>blue:0013-2673</t>
  </si>
  <si>
    <t>blue:0014-2688</t>
  </si>
  <si>
    <t>blue:0015-2709</t>
  </si>
  <si>
    <t>blue:0016-3153</t>
  </si>
  <si>
    <t>blue:0017-3312</t>
  </si>
  <si>
    <t>blue:0018-3493</t>
  </si>
  <si>
    <t>blue:0019-3528</t>
  </si>
  <si>
    <t>blue:0020-3860</t>
  </si>
  <si>
    <t>blue:0003-1200</t>
  </si>
  <si>
    <t>blue:0004-1139</t>
  </si>
  <si>
    <t>blue:0005-1688</t>
  </si>
  <si>
    <t>blue:0006-1777</t>
  </si>
  <si>
    <t>blue:0012-2507</t>
  </si>
  <si>
    <t>blue:0014-2622</t>
  </si>
  <si>
    <t>blue:0015-2549</t>
  </si>
  <si>
    <t>blue:0016-2690</t>
  </si>
  <si>
    <t>blue:0017-2680</t>
  </si>
  <si>
    <t>blue:0018-2867</t>
  </si>
  <si>
    <t>blue:0019-3441</t>
  </si>
  <si>
    <t>blue:0020-3616</t>
  </si>
  <si>
    <t>blue:0001-0083</t>
  </si>
  <si>
    <t>blue:0004-0697</t>
  </si>
  <si>
    <t>blue:0005-0741</t>
  </si>
  <si>
    <t>blue:0007-1210</t>
  </si>
  <si>
    <t>blue:0008-1281</t>
  </si>
  <si>
    <t>blue:0009-1379</t>
  </si>
  <si>
    <t>blue:0010-1284</t>
  </si>
  <si>
    <t>blue:0011-1466</t>
  </si>
  <si>
    <t>blue:0012-1356</t>
  </si>
  <si>
    <t>blue:0015-1809</t>
  </si>
  <si>
    <t>blue:0016-1901</t>
  </si>
  <si>
    <t>blue:0017-1993</t>
  </si>
  <si>
    <t>blue:0020-2173</t>
  </si>
  <si>
    <t>blue:0021-2268</t>
  </si>
  <si>
    <t>blue:0022-2380</t>
  </si>
  <si>
    <t>blue:0023-2398</t>
  </si>
  <si>
    <t>blue:0026-2533</t>
  </si>
  <si>
    <t>blue:0027-2668</t>
  </si>
  <si>
    <t>blue:0028-2748</t>
  </si>
  <si>
    <t>blue:0029-2799</t>
  </si>
  <si>
    <t>blue:0030-2927</t>
  </si>
  <si>
    <t>blue:0031-2953</t>
  </si>
  <si>
    <t>blue:0032-3138</t>
  </si>
  <si>
    <t>blue:0034-3334</t>
  </si>
  <si>
    <t>blue:0036-3591</t>
  </si>
  <si>
    <t>blue:0037-3765</t>
  </si>
  <si>
    <t>blue:0039-3910</t>
  </si>
  <si>
    <t>blue:0001-0161</t>
  </si>
  <si>
    <t>blue:0003-0407</t>
  </si>
  <si>
    <t>blue:0005-0300</t>
  </si>
  <si>
    <t>blue:0006-0560</t>
  </si>
  <si>
    <t>blue:0008-0715</t>
  </si>
  <si>
    <t>blue:0009-0947</t>
  </si>
  <si>
    <t>blue:0010-1211</t>
  </si>
  <si>
    <t>blue:0011-1240</t>
  </si>
  <si>
    <t>blue:0013-1345</t>
  </si>
  <si>
    <t>blue:0015-1604</t>
  </si>
  <si>
    <t>blue:0016-1773</t>
  </si>
  <si>
    <t>blue:0017-1893</t>
  </si>
  <si>
    <t>blue:0018-2214</t>
  </si>
  <si>
    <t>blue:0019-2284</t>
  </si>
  <si>
    <t>blue:0020-2360</t>
  </si>
  <si>
    <t>blue:0021-2447</t>
  </si>
  <si>
    <t>blue:0023-2489</t>
  </si>
  <si>
    <t>blue:0024-2751</t>
  </si>
  <si>
    <t>blue:0025-2780</t>
  </si>
  <si>
    <t>blue:0026-2939</t>
  </si>
  <si>
    <t>blue:0027-2885</t>
  </si>
  <si>
    <t>blue:0028-2928</t>
  </si>
  <si>
    <t>blue:0031-3538</t>
  </si>
  <si>
    <t>blue:0032-3531</t>
  </si>
  <si>
    <t>blue:0035-3750</t>
  </si>
  <si>
    <t>blue:0002-0376</t>
  </si>
  <si>
    <t>blue:0016-2258</t>
  </si>
  <si>
    <t>blue:0003-0552</t>
  </si>
  <si>
    <t>blue:0010-1693</t>
  </si>
  <si>
    <t>blue:0011-1701</t>
  </si>
  <si>
    <t>blue:0002-0266</t>
  </si>
  <si>
    <t>blue:0012-1810</t>
  </si>
  <si>
    <t>blue:0018-2756</t>
  </si>
  <si>
    <t>blue:0024-3778</t>
  </si>
  <si>
    <t>blue:0002-0514</t>
  </si>
  <si>
    <t>blue:0008-1800</t>
  </si>
  <si>
    <t>blue:0011-2303</t>
  </si>
  <si>
    <t>blue:0013-2641</t>
  </si>
  <si>
    <t>blue:0014-2739</t>
  </si>
  <si>
    <t>blue:0015-2625</t>
  </si>
  <si>
    <t>blue:0016-2804</t>
  </si>
  <si>
    <t>blue:0017-2892</t>
  </si>
  <si>
    <t>blue:0018-2817</t>
  </si>
  <si>
    <t>blue:0021-3326</t>
  </si>
  <si>
    <t>blue:0022-3340</t>
  </si>
  <si>
    <t>blue:0024-3424</t>
  </si>
  <si>
    <t>blue:0025-3732</t>
  </si>
  <si>
    <t>blue:0003-0634</t>
  </si>
  <si>
    <t>blue:0006-0977</t>
  </si>
  <si>
    <t>blue:0010-1930</t>
  </si>
  <si>
    <t>blue:0011-2148</t>
  </si>
  <si>
    <t>blue:0014-2400</t>
  </si>
  <si>
    <t>blue:0015-2553</t>
  </si>
  <si>
    <t>blue:0016-2661</t>
  </si>
  <si>
    <t>blue:0018-2814</t>
  </si>
  <si>
    <t>blue:0020-3034</t>
  </si>
  <si>
    <t>blue:0021-3206</t>
  </si>
  <si>
    <t>blue:0022-3250</t>
  </si>
  <si>
    <t>blue:0023-3531</t>
  </si>
  <si>
    <t>blue:0011-0758</t>
  </si>
  <si>
    <t>blue:0012-0884</t>
  </si>
  <si>
    <t>blue:0014-0869</t>
  </si>
  <si>
    <t>blue:0017-0963</t>
  </si>
  <si>
    <t>blue:0018-1121</t>
  </si>
  <si>
    <t>blue:0020-1133</t>
  </si>
  <si>
    <t>blue:0021-1054</t>
  </si>
  <si>
    <t>blue:0023-1192</t>
  </si>
  <si>
    <t>blue:0024-1244</t>
  </si>
  <si>
    <t>blue:0025-1259</t>
  </si>
  <si>
    <t>blue:0027-1332</t>
  </si>
  <si>
    <t>blue:0033-1784</t>
  </si>
  <si>
    <t>blue:0034-1814</t>
  </si>
  <si>
    <t>blue:0035-1919</t>
  </si>
  <si>
    <t>blue:0036-2011</t>
  </si>
  <si>
    <t>blue:0037-2055</t>
  </si>
  <si>
    <t>blue:0038-1998</t>
  </si>
  <si>
    <t>blue:0039-2134</t>
  </si>
  <si>
    <t>blue:0040-2272</t>
  </si>
  <si>
    <t>blue:0041-2599</t>
  </si>
  <si>
    <t>blue:0042-2820</t>
  </si>
  <si>
    <t>blue:0043-3017</t>
  </si>
  <si>
    <t>blue:0044-3268</t>
  </si>
  <si>
    <t>blue:0045-3286</t>
  </si>
  <si>
    <t>blue:0002-0536</t>
  </si>
  <si>
    <t>blue:0007-0933</t>
  </si>
  <si>
    <t>blue:0009-1304</t>
  </si>
  <si>
    <t>blue:0010-1382</t>
  </si>
  <si>
    <t>blue:0011-1468</t>
  </si>
  <si>
    <t>blue:0014-1713</t>
  </si>
  <si>
    <t>blue:0016-1888</t>
  </si>
  <si>
    <t>blue:0017-2023</t>
  </si>
  <si>
    <t>blue:0018-1994</t>
  </si>
  <si>
    <t>blue:0019-2361</t>
  </si>
  <si>
    <t>blue:0020-2558</t>
  </si>
  <si>
    <t>blue:0021-2581</t>
  </si>
  <si>
    <t>blue:0022-2870</t>
  </si>
  <si>
    <t>blue:0023-2761</t>
  </si>
  <si>
    <t>blue:0024-2897</t>
  </si>
  <si>
    <t>blue:0025-2906</t>
  </si>
  <si>
    <t>blue:0026-2992</t>
  </si>
  <si>
    <t>blue:0027-3140</t>
  </si>
  <si>
    <t>blue:0028-3221</t>
  </si>
  <si>
    <t>blue:0029-3397</t>
  </si>
  <si>
    <t>blue:0030-3671</t>
  </si>
  <si>
    <t>blue:0001-0131</t>
  </si>
  <si>
    <t>blue:0003-1636</t>
  </si>
  <si>
    <t>blue:0004-1832</t>
  </si>
  <si>
    <t>blue:0005-1941</t>
  </si>
  <si>
    <t>blue:0008-2146</t>
  </si>
  <si>
    <t>blue:0010-2298</t>
  </si>
  <si>
    <t>blue:0011-2349</t>
  </si>
  <si>
    <t>blue:0012-2531</t>
  </si>
  <si>
    <t>blue:0013-2570</t>
  </si>
  <si>
    <t>blue:0014-2871</t>
  </si>
  <si>
    <t>blue:0015-3041</t>
  </si>
  <si>
    <t>blue:0017-3226</t>
  </si>
  <si>
    <t>blue:0020-3334</t>
  </si>
  <si>
    <t>blue:0022-3380</t>
  </si>
  <si>
    <t>blue:0023-3487</t>
  </si>
  <si>
    <t>blue:0026-3796</t>
  </si>
  <si>
    <t>blue:0001-1005</t>
  </si>
  <si>
    <t>blue:0002-1021</t>
  </si>
  <si>
    <t>blue:0006-1997</t>
  </si>
  <si>
    <t>blue:0007-2032</t>
  </si>
  <si>
    <t>blue:0008-2247</t>
  </si>
  <si>
    <t>blue:0009-2240</t>
  </si>
  <si>
    <t>blue:0010-2237</t>
  </si>
  <si>
    <t>blue:0011-2252</t>
  </si>
  <si>
    <t>blue:0012-2352</t>
  </si>
  <si>
    <t>blue:0013-2514</t>
  </si>
  <si>
    <t>blue:0014-2934</t>
  </si>
  <si>
    <t>blue:0015-3130</t>
  </si>
  <si>
    <t>blue:0016-3171</t>
  </si>
  <si>
    <t>blue:0017-3258</t>
  </si>
  <si>
    <t>blue:0018-3348</t>
  </si>
  <si>
    <t>blue:0005-0840</t>
  </si>
  <si>
    <t>blue:0006-1215</t>
  </si>
  <si>
    <t>blue:0007-1186</t>
  </si>
  <si>
    <t>blue:0012-1680</t>
  </si>
  <si>
    <t>blue:0014-1730</t>
  </si>
  <si>
    <t>blue:0015-1983</t>
  </si>
  <si>
    <t>blue:0016-1966</t>
  </si>
  <si>
    <t>blue:0017-2105</t>
  </si>
  <si>
    <t>blue:0021-2492</t>
  </si>
  <si>
    <t>blue:0022-2511</t>
  </si>
  <si>
    <t>blue:0025-2719</t>
  </si>
  <si>
    <t>blue:0026-2767</t>
  </si>
  <si>
    <t>blue:0028-2965</t>
  </si>
  <si>
    <t>blue:0006-1004</t>
  </si>
  <si>
    <t>blue:0008-1228</t>
  </si>
  <si>
    <t>blue:0010-1611</t>
  </si>
  <si>
    <t>blue:0011-1685</t>
  </si>
  <si>
    <t>blue:0012-1963</t>
  </si>
  <si>
    <t>blue:0013-1979</t>
  </si>
  <si>
    <t>blue:0014-1995</t>
  </si>
  <si>
    <t>blue:0015-2006</t>
  </si>
  <si>
    <t>blue:0016-2130</t>
  </si>
  <si>
    <t>blue:0017-2159</t>
  </si>
  <si>
    <t>blue:0018-2233</t>
  </si>
  <si>
    <t>blue:0019-2236</t>
  </si>
  <si>
    <t>blue:0020-2323</t>
  </si>
  <si>
    <t>blue:0021-2660</t>
  </si>
  <si>
    <t>blue:0022-2805</t>
  </si>
  <si>
    <t>blue:0025-3072</t>
  </si>
  <si>
    <t>blue:0027-3380</t>
  </si>
  <si>
    <t>blue:0002-0220</t>
  </si>
  <si>
    <t>blue:0003-0310</t>
  </si>
  <si>
    <t>blue:0004-0282</t>
  </si>
  <si>
    <t>blue:0007-0494</t>
  </si>
  <si>
    <t>blue:0009-0770</t>
  </si>
  <si>
    <t>blue:0011-0842</t>
  </si>
  <si>
    <t>blue:0015-0993</t>
  </si>
  <si>
    <t>blue:0017-1103</t>
  </si>
  <si>
    <t>blue:0018-1152</t>
  </si>
  <si>
    <t>blue:0019-1321</t>
  </si>
  <si>
    <t>blue:0020-1423</t>
  </si>
  <si>
    <t>blue:0023-1462</t>
  </si>
  <si>
    <t>blue:0025-1720</t>
  </si>
  <si>
    <t>blue:0026-1647</t>
  </si>
  <si>
    <t>blue:0027-1768</t>
  </si>
  <si>
    <t>blue:0028-1838</t>
  </si>
  <si>
    <t>blue:0029-1823</t>
  </si>
  <si>
    <t>blue:0030-1958</t>
  </si>
  <si>
    <t>blue:0031-2174</t>
  </si>
  <si>
    <t>blue:0032-2094</t>
  </si>
  <si>
    <t>blue:0033-2370</t>
  </si>
  <si>
    <t>blue:0034-2373</t>
  </si>
  <si>
    <t>blue:0037-2609</t>
  </si>
  <si>
    <t>blue:0038-2556</t>
  </si>
  <si>
    <t>blue:0039-2727</t>
  </si>
  <si>
    <t>blue:0042-2921</t>
  </si>
  <si>
    <t>blue:0045-2967</t>
  </si>
  <si>
    <t>blue:0046-2998</t>
  </si>
  <si>
    <t>blue:0047-3058</t>
  </si>
  <si>
    <t>blue:0048-3289</t>
  </si>
  <si>
    <t>blue:0049-3399</t>
  </si>
  <si>
    <t>blue:0050-3381</t>
  </si>
  <si>
    <t>blue:0051-3603</t>
  </si>
  <si>
    <t>blue:0054-3928</t>
  </si>
  <si>
    <t>blue:0002-0747</t>
  </si>
  <si>
    <t>blue:0003-0884</t>
  </si>
  <si>
    <t>blue:0006-1382</t>
  </si>
  <si>
    <t>blue:0008-1632</t>
  </si>
  <si>
    <t>blue:0010-2017</t>
  </si>
  <si>
    <t>blue:0011-2081</t>
  </si>
  <si>
    <t>blue:0012-2639</t>
  </si>
  <si>
    <t>blue:0013-2543</t>
  </si>
  <si>
    <t>blue:0014-2718</t>
  </si>
  <si>
    <t>blue:0015-2904</t>
  </si>
  <si>
    <t>blue:0016-3008</t>
  </si>
  <si>
    <t>blue:0018-3393</t>
  </si>
  <si>
    <t>blue:0019-3568</t>
  </si>
  <si>
    <t>blue:0020-3601</t>
  </si>
  <si>
    <t>blue:0008-1398</t>
  </si>
  <si>
    <t>blue:0008-1494</t>
  </si>
  <si>
    <t>blue:0012-2463</t>
  </si>
  <si>
    <t>blue:0012-2437</t>
  </si>
  <si>
    <t>blue:0006-1072</t>
  </si>
  <si>
    <t>blue:0002-0459</t>
  </si>
  <si>
    <t>blue:0010-1944</t>
  </si>
  <si>
    <t>blue:0013-2663</t>
  </si>
  <si>
    <t>blue:0001-0763</t>
  </si>
  <si>
    <t>blue:0009-2199</t>
  </si>
  <si>
    <t>blue:0001-0259</t>
  </si>
  <si>
    <t>blue:0002-0432</t>
  </si>
  <si>
    <t>blue:0006-1018</t>
  </si>
  <si>
    <t>blue:0007-0859</t>
  </si>
  <si>
    <t>blue:0008-1203</t>
  </si>
  <si>
    <t>blue:0009-1096</t>
  </si>
  <si>
    <t>blue:0012-1921</t>
  </si>
  <si>
    <t>blue:0014-2166</t>
  </si>
  <si>
    <t>blue:0015-2404</t>
  </si>
  <si>
    <t>blue:0017-2502</t>
  </si>
  <si>
    <t>blue:0018-2649</t>
  </si>
  <si>
    <t>blue:0019-2840</t>
  </si>
  <si>
    <t>blue:0020-2963</t>
  </si>
  <si>
    <t>blue:0021-3016</t>
  </si>
  <si>
    <t>blue:0022-3030</t>
  </si>
  <si>
    <t>blue:0023-3048</t>
  </si>
  <si>
    <t>blue:0025-3349</t>
  </si>
  <si>
    <t>blue:0027-3533</t>
  </si>
  <si>
    <t>blue:0028-3599</t>
  </si>
  <si>
    <t>blue:0003-1096</t>
  </si>
  <si>
    <t>blue:0008-1496</t>
  </si>
  <si>
    <t>blue:0014-1874</t>
  </si>
  <si>
    <t>blue:0016-1944</t>
  </si>
  <si>
    <t>blue:0018-2142</t>
  </si>
  <si>
    <t>blue:0019-2149</t>
  </si>
  <si>
    <t>blue:0022-2419</t>
  </si>
  <si>
    <t>blue:0023-2446</t>
  </si>
  <si>
    <t>blue:0024-2476</t>
  </si>
  <si>
    <t>blue:0025-2580</t>
  </si>
  <si>
    <t>blue:0026-2716</t>
  </si>
  <si>
    <t>blue:0028-2890</t>
  </si>
  <si>
    <t>blue:0030-2953</t>
  </si>
  <si>
    <t>blue:0031-3073</t>
  </si>
  <si>
    <t>blue:0032-3157</t>
  </si>
  <si>
    <t>blue:0003-0508</t>
  </si>
  <si>
    <t>blue:0004-0504</t>
  </si>
  <si>
    <t>blue:0005-0603</t>
  </si>
  <si>
    <t>blue:0006-0773</t>
  </si>
  <si>
    <t>blue:0008-1122</t>
  </si>
  <si>
    <t>blue:0009-1118</t>
  </si>
  <si>
    <t>blue:0012-1381</t>
  </si>
  <si>
    <t>blue:0013-1534</t>
  </si>
  <si>
    <t>blue:0014-1701</t>
  </si>
  <si>
    <t>blue:0015-1772</t>
  </si>
  <si>
    <t>blue:0017-1838</t>
  </si>
  <si>
    <t>blue:0019-1994</t>
  </si>
  <si>
    <t>blue:0022-2249</t>
  </si>
  <si>
    <t>blue:0026-2302</t>
  </si>
  <si>
    <t>blue:0027-2586</t>
  </si>
  <si>
    <t>blue:0032-3461</t>
  </si>
  <si>
    <t>blue:0003-0339</t>
  </si>
  <si>
    <t>blue:0006-0575</t>
  </si>
  <si>
    <t>blue:0007-0628</t>
  </si>
  <si>
    <t>blue:0011-1248</t>
  </si>
  <si>
    <t>blue:0012-1325</t>
  </si>
  <si>
    <t>blue:0013-1272</t>
  </si>
  <si>
    <t>blue:0014-1457</t>
  </si>
  <si>
    <t>blue:0017-1783</t>
  </si>
  <si>
    <t>blue:0018-1889</t>
  </si>
  <si>
    <t>blue:0020-2230</t>
  </si>
  <si>
    <t>blue:0023-2321</t>
  </si>
  <si>
    <t>blue:0024-2807</t>
  </si>
  <si>
    <t>blue:0025-2762</t>
  </si>
  <si>
    <t>blue:0026-2848</t>
  </si>
  <si>
    <t>blue:0027-3071</t>
  </si>
  <si>
    <t>blue:0028-3319</t>
  </si>
  <si>
    <t>blue:0029-3663</t>
  </si>
  <si>
    <t>blue:0001-0178</t>
  </si>
  <si>
    <t>blue:0005-0658</t>
  </si>
  <si>
    <t>blue:0007-0928</t>
  </si>
  <si>
    <t>blue:0009-0985</t>
  </si>
  <si>
    <t>blue:0011-1333</t>
  </si>
  <si>
    <t>blue:0014-1466</t>
  </si>
  <si>
    <t>blue:0016-1687</t>
  </si>
  <si>
    <t>blue:0018-1758</t>
  </si>
  <si>
    <t>blue:0020-2463</t>
  </si>
  <si>
    <t>blue:0021-2562</t>
  </si>
  <si>
    <t>blue:0023-3721</t>
  </si>
  <si>
    <t>blue:0006-0578</t>
  </si>
  <si>
    <t>blue:0007-0657</t>
  </si>
  <si>
    <t>blue:0009-0984</t>
  </si>
  <si>
    <t>blue:0011-1440</t>
  </si>
  <si>
    <t>blue:0012-1457</t>
  </si>
  <si>
    <t>blue:0013-1561</t>
  </si>
  <si>
    <t>blue:0014-1634</t>
  </si>
  <si>
    <t>blue:0015-1629</t>
  </si>
  <si>
    <t>blue:0017-1833</t>
  </si>
  <si>
    <t>blue:0018-1890</t>
  </si>
  <si>
    <t>blue:0019-1925</t>
  </si>
  <si>
    <t>blue:0022-2098</t>
  </si>
  <si>
    <t>blue:0023-2374</t>
  </si>
  <si>
    <t>blue:0024-2465</t>
  </si>
  <si>
    <t>blue:0025-2612</t>
  </si>
  <si>
    <t>blue:0027-3244</t>
  </si>
  <si>
    <t>blue:0030-3799</t>
  </si>
  <si>
    <t>blue:0001-0377</t>
  </si>
  <si>
    <t>blue:0004-0628</t>
  </si>
  <si>
    <t>blue:0006-0721</t>
  </si>
  <si>
    <t>blue:0007-0886</t>
  </si>
  <si>
    <t>blue:0008-1000</t>
  </si>
  <si>
    <t>blue:0009-0991</t>
  </si>
  <si>
    <t>blue:0011-1091</t>
  </si>
  <si>
    <t>blue:0012-1092</t>
  </si>
  <si>
    <t>blue:0013-1207</t>
  </si>
  <si>
    <t>blue:0014-1371</t>
  </si>
  <si>
    <t>blue:0015-1543</t>
  </si>
  <si>
    <t>blue:0016-1625</t>
  </si>
  <si>
    <t>blue:0017-1672</t>
  </si>
  <si>
    <t>blue:0018-1700</t>
  </si>
  <si>
    <t>blue:0019-1758</t>
  </si>
  <si>
    <t>blue:0020-2071</t>
  </si>
  <si>
    <t>blue:0022-2247</t>
  </si>
  <si>
    <t>blue:0023-2225</t>
  </si>
  <si>
    <t>blue:0024-2368</t>
  </si>
  <si>
    <t>blue:0025-2428</t>
  </si>
  <si>
    <t>blue:0026-2423</t>
  </si>
  <si>
    <t>blue:0027-2583</t>
  </si>
  <si>
    <t>blue:0028-2701</t>
  </si>
  <si>
    <t>blue:0029-2803</t>
  </si>
  <si>
    <t>blue:0031-2930</t>
  </si>
  <si>
    <t>blue:0032-3454</t>
  </si>
  <si>
    <t>blue:0034-3931</t>
  </si>
  <si>
    <t>blue:0003-0375</t>
  </si>
  <si>
    <t>blue:0007-0754</t>
  </si>
  <si>
    <t>blue:0009-0946</t>
  </si>
  <si>
    <t>blue:0010-1188</t>
  </si>
  <si>
    <t>blue:0011-1539</t>
  </si>
  <si>
    <t>blue:0012-1557</t>
  </si>
  <si>
    <t>blue:0018-2225</t>
  </si>
  <si>
    <t>blue:0020-2439</t>
  </si>
  <si>
    <t>blue:0021-2467</t>
  </si>
  <si>
    <t>blue:0026-2688</t>
  </si>
  <si>
    <t>blue:0030-3452</t>
  </si>
  <si>
    <t>blue:0032-3435</t>
  </si>
  <si>
    <t>blue:0001-0175</t>
  </si>
  <si>
    <t>blue:0007-0624</t>
  </si>
  <si>
    <t>blue:0009-0938</t>
  </si>
  <si>
    <t>blue:0010-0954</t>
  </si>
  <si>
    <t>blue:0011-1108</t>
  </si>
  <si>
    <t>blue:0012-1136</t>
  </si>
  <si>
    <t>blue:0013-1431</t>
  </si>
  <si>
    <t>blue:0015-1493</t>
  </si>
  <si>
    <t>blue:0016-1607</t>
  </si>
  <si>
    <t>blue:0017-1662</t>
  </si>
  <si>
    <t>blue:0018-1747</t>
  </si>
  <si>
    <t>blue:0019-1780</t>
  </si>
  <si>
    <t>blue:0020-2037</t>
  </si>
  <si>
    <t>blue:0021-2091</t>
  </si>
  <si>
    <t>blue:0022-2264</t>
  </si>
  <si>
    <t>blue:0025-2478</t>
  </si>
  <si>
    <t>blue:0026-2506</t>
  </si>
  <si>
    <t>blue:0027-2622</t>
  </si>
  <si>
    <t>blue:0028-2681</t>
  </si>
  <si>
    <t>blue:0029-2905</t>
  </si>
  <si>
    <t>blue:0031-3190</t>
  </si>
  <si>
    <t>blue:0032-3210</t>
  </si>
  <si>
    <t>blue:0033-3110</t>
  </si>
  <si>
    <t>blue:0034-3628</t>
  </si>
  <si>
    <t>blue:0035-3642</t>
  </si>
  <si>
    <t>blue:0036-3851</t>
  </si>
  <si>
    <t>blue:0006-0816</t>
  </si>
  <si>
    <t>blue:0007-0920</t>
  </si>
  <si>
    <t>blue:0012-1459</t>
  </si>
  <si>
    <t>blue:0013-1571</t>
  </si>
  <si>
    <t>blue:0014-1681</t>
  </si>
  <si>
    <t>blue:0015-1754</t>
  </si>
  <si>
    <t>blue:0017-1882</t>
  </si>
  <si>
    <t>blue:0019-2457</t>
  </si>
  <si>
    <t>blue:0020-2557</t>
  </si>
  <si>
    <t>blue:0021-3325</t>
  </si>
  <si>
    <t>blue:0022-3713</t>
  </si>
  <si>
    <t>blue:0023-3773</t>
  </si>
  <si>
    <t>blue:0008-1043</t>
  </si>
  <si>
    <t>blue:0013-1700</t>
  </si>
  <si>
    <t>blue:0020-2477</t>
  </si>
  <si>
    <t>blue:0021-2693</t>
  </si>
  <si>
    <t>blue:0027-3516</t>
  </si>
  <si>
    <t>blue:0014-2558</t>
  </si>
  <si>
    <t>blue:0024-3705</t>
  </si>
  <si>
    <t>blue:0011-1760</t>
  </si>
  <si>
    <t>blue:0004-1207</t>
  </si>
  <si>
    <t>blue:0010-1980</t>
  </si>
  <si>
    <t>blue:0006-1649</t>
  </si>
  <si>
    <t>blue:0002-0511</t>
  </si>
  <si>
    <t>blue:0005-0846</t>
  </si>
  <si>
    <t>blue:0003-0760</t>
  </si>
  <si>
    <t>blue:0009-1551</t>
  </si>
  <si>
    <t>blue:0010-1666</t>
  </si>
  <si>
    <t>blue:0012-1865</t>
  </si>
  <si>
    <t>blue:0013-2201</t>
  </si>
  <si>
    <t>blue:0014-2140</t>
  </si>
  <si>
    <t>blue:0015-2246</t>
  </si>
  <si>
    <t>blue:0019-2817</t>
  </si>
  <si>
    <t>blue:0022-3336</t>
  </si>
  <si>
    <t>blue:0023-3466</t>
  </si>
  <si>
    <t>blue:0024-3758</t>
  </si>
  <si>
    <t>blue:0025-3747</t>
  </si>
  <si>
    <t>blue:0026-3799</t>
  </si>
  <si>
    <t>blue:0003-0595</t>
  </si>
  <si>
    <t>blue:0007-0847</t>
  </si>
  <si>
    <t>blue:0008-0885</t>
  </si>
  <si>
    <t>blue:0010-0812</t>
  </si>
  <si>
    <t>blue:0013-1321</t>
  </si>
  <si>
    <t>blue:0014-1650</t>
  </si>
  <si>
    <t>blue:0016-1704</t>
  </si>
  <si>
    <t>blue:0018-2060</t>
  </si>
  <si>
    <t>blue:0019-1969</t>
  </si>
  <si>
    <t>blue:0020-2024</t>
  </si>
  <si>
    <t>blue:0021-1900</t>
  </si>
  <si>
    <t>blue:0022-2097</t>
  </si>
  <si>
    <t>blue:0023-2229</t>
  </si>
  <si>
    <t>blue:0024-2241</t>
  </si>
  <si>
    <t>blue:0025-2615</t>
  </si>
  <si>
    <t>blue:0029-2683</t>
  </si>
  <si>
    <t>blue:0030-2771</t>
  </si>
  <si>
    <t>blue:0031-2903</t>
  </si>
  <si>
    <t>blue:0033-2903</t>
  </si>
  <si>
    <t>blue:0036-3607</t>
  </si>
  <si>
    <t>blue:0037-3531</t>
  </si>
  <si>
    <t>blue:0038-3625</t>
  </si>
  <si>
    <t>blue:0039-3544</t>
  </si>
  <si>
    <t>blue:0002-0657</t>
  </si>
  <si>
    <t>blue:0006-1782</t>
  </si>
  <si>
    <t>blue:0008-1830</t>
  </si>
  <si>
    <t>blue:0015-2313</t>
  </si>
  <si>
    <t>blue:0016-2400</t>
  </si>
  <si>
    <t>blue:0017-2251</t>
  </si>
  <si>
    <t>blue:0018-2364</t>
  </si>
  <si>
    <t>blue:0019-2511</t>
  </si>
  <si>
    <t>blue:0020-2666</t>
  </si>
  <si>
    <t>blue:0021-2664</t>
  </si>
  <si>
    <t>blue:0022-2825</t>
  </si>
  <si>
    <t>blue:0023-2887</t>
  </si>
  <si>
    <t>blue:0027-3910</t>
  </si>
  <si>
    <t>blue:0003-0598</t>
  </si>
  <si>
    <t>blue:0008-1190</t>
  </si>
  <si>
    <t>blue:0012-1275</t>
  </si>
  <si>
    <t>blue:0013-1389</t>
  </si>
  <si>
    <t>blue:0014-1481</t>
  </si>
  <si>
    <t>blue:0018-1760</t>
  </si>
  <si>
    <t>blue:0019-1712</t>
  </si>
  <si>
    <t>blue:0021-1842</t>
  </si>
  <si>
    <t>blue:0022-1750</t>
  </si>
  <si>
    <t>blue:0023-1900</t>
  </si>
  <si>
    <t>blue:0025-1949</t>
  </si>
  <si>
    <t>blue:0026-2144</t>
  </si>
  <si>
    <t>blue:0027-2268</t>
  </si>
  <si>
    <t>blue:0028-2342</t>
  </si>
  <si>
    <t>blue:0034-2957</t>
  </si>
  <si>
    <t>blue:0035-3051</t>
  </si>
  <si>
    <t>blue:0036-3023</t>
  </si>
  <si>
    <t>blue:0037-3228</t>
  </si>
  <si>
    <t>blue:0038-3203</t>
  </si>
  <si>
    <t>blue:0039-3429</t>
  </si>
  <si>
    <t>blue:0040-3674</t>
  </si>
  <si>
    <t>blue:0041-3782</t>
  </si>
  <si>
    <t>blue:0002-0545</t>
  </si>
  <si>
    <t>blue:0004-0766</t>
  </si>
  <si>
    <t>blue:0007-1233</t>
  </si>
  <si>
    <t>blue:0008-1415</t>
  </si>
  <si>
    <t>blue:0010-1334</t>
  </si>
  <si>
    <t>blue:0012-1642</t>
  </si>
  <si>
    <t>blue:0013-1950</t>
  </si>
  <si>
    <t>blue:0014-2081</t>
  </si>
  <si>
    <t>blue:0015-2115</t>
  </si>
  <si>
    <t>blue:0016-2186</t>
  </si>
  <si>
    <t>blue:0017-2575</t>
  </si>
  <si>
    <t>blue:0018-2728</t>
  </si>
  <si>
    <t>blue:0019-3040</t>
  </si>
  <si>
    <t>blue:0020-3118</t>
  </si>
  <si>
    <t>blue:0021-3387</t>
  </si>
  <si>
    <t>blue:0022-3643</t>
  </si>
  <si>
    <t>blue:0004-0618</t>
  </si>
  <si>
    <t>blue:0008-1108</t>
  </si>
  <si>
    <t>blue:0012-1639</t>
  </si>
  <si>
    <t>blue:0015-1954</t>
  </si>
  <si>
    <t>blue:0016-2057</t>
  </si>
  <si>
    <t>blue:0017-2429</t>
  </si>
  <si>
    <t>blue:0018-2395</t>
  </si>
  <si>
    <t>blue:0019-2556</t>
  </si>
  <si>
    <t>blue:0020-2670</t>
  </si>
  <si>
    <t>blue:0021-2661</t>
  </si>
  <si>
    <t>blue:0022-2841</t>
  </si>
  <si>
    <t>blue:0023-2751</t>
  </si>
  <si>
    <t>blue:0025-3676</t>
  </si>
  <si>
    <t>blue:0026-3607</t>
  </si>
  <si>
    <t>blue:0027-3709</t>
  </si>
  <si>
    <t>blue:0003-0491</t>
  </si>
  <si>
    <t>blue:0005-0596</t>
  </si>
  <si>
    <t>blue:0006-0719</t>
  </si>
  <si>
    <t>blue:0010-0914</t>
  </si>
  <si>
    <t>blue:0012-1009</t>
  </si>
  <si>
    <t>blue:0014-1360</t>
  </si>
  <si>
    <t>blue:0015-1440</t>
  </si>
  <si>
    <t>blue:0016-1819</t>
  </si>
  <si>
    <t>blue:0018-2213</t>
  </si>
  <si>
    <t>blue:0019-2473</t>
  </si>
  <si>
    <t>blue:0020-2623</t>
  </si>
  <si>
    <t>blue:0023-3490</t>
  </si>
  <si>
    <t>blue:0024-3665</t>
  </si>
  <si>
    <t>blue:0027-3845</t>
  </si>
  <si>
    <t>blue:0028-3857</t>
  </si>
  <si>
    <t>blue:0001-0576</t>
  </si>
  <si>
    <t>blue:0003-1233</t>
  </si>
  <si>
    <t>blue:0005-1305</t>
  </si>
  <si>
    <t>blue:0009-1695</t>
  </si>
  <si>
    <t>blue:0010-1641</t>
  </si>
  <si>
    <t>blue:0013-2133</t>
  </si>
  <si>
    <t>blue:0014-2246</t>
  </si>
  <si>
    <t>blue:0015-2174</t>
  </si>
  <si>
    <t>blue:0016-2532</t>
  </si>
  <si>
    <t>blue:0017-2784</t>
  </si>
  <si>
    <t>blue:0018-2870</t>
  </si>
  <si>
    <t>blue:0003-0284</t>
  </si>
  <si>
    <t>blue:0006-0696</t>
  </si>
  <si>
    <t>blue:0007-0842</t>
  </si>
  <si>
    <t>blue:0009-1136</t>
  </si>
  <si>
    <t>blue:0010-1344</t>
  </si>
  <si>
    <t>blue:0011-1207</t>
  </si>
  <si>
    <t>blue:0013-1919</t>
  </si>
  <si>
    <t>blue:0014-2063</t>
  </si>
  <si>
    <t>blue:0015-2002</t>
  </si>
  <si>
    <t>blue:0016-2289</t>
  </si>
  <si>
    <t>blue:0018-2851</t>
  </si>
  <si>
    <t>blue:0019-3350</t>
  </si>
  <si>
    <t>blue:0020-3823</t>
  </si>
  <si>
    <t>blue:0002-0633</t>
  </si>
  <si>
    <t>blue:0004-0702</t>
  </si>
  <si>
    <t>blue:0005-0795</t>
  </si>
  <si>
    <t>blue:0006-1043</t>
  </si>
  <si>
    <t>blue:0007-1298</t>
  </si>
  <si>
    <t>blue:0008-1540</t>
  </si>
  <si>
    <t>blue:0009-1659</t>
  </si>
  <si>
    <t>blue:0012-1937</t>
  </si>
  <si>
    <t>blue:0015-2358</t>
  </si>
  <si>
    <t>blue:0016-2425</t>
  </si>
  <si>
    <t>blue:0018-2580</t>
  </si>
  <si>
    <t>blue:0021-3077</t>
  </si>
  <si>
    <t>blue:0022-3215</t>
  </si>
  <si>
    <t>blue:0023-3324</t>
  </si>
  <si>
    <t>blue:0024-3447</t>
  </si>
  <si>
    <t>blue:0025-3662</t>
  </si>
  <si>
    <t>blue:0026-3727</t>
  </si>
  <si>
    <t>blue:0027-3810</t>
  </si>
  <si>
    <t>blue:0029-3907</t>
  </si>
  <si>
    <t>blue:0011-2314</t>
  </si>
  <si>
    <t>blue:0017-3466</t>
  </si>
  <si>
    <t>blue:0002-0277</t>
  </si>
  <si>
    <t>blue:0005-1273</t>
  </si>
  <si>
    <t>blue:0001-0450</t>
  </si>
  <si>
    <t>blue:0006-1981</t>
  </si>
  <si>
    <t>blue:0009-2186</t>
  </si>
  <si>
    <t>blue:0011-2295</t>
  </si>
  <si>
    <t>blue:0013-2551</t>
  </si>
  <si>
    <t>blue:0018-2832</t>
  </si>
  <si>
    <t>blue:0019-2842</t>
  </si>
  <si>
    <t>blue:0020-2812</t>
  </si>
  <si>
    <t>blue:0021-2983</t>
  </si>
  <si>
    <t>blue:0022-3216</t>
  </si>
  <si>
    <t>blue:0023-3250</t>
  </si>
  <si>
    <t>blue:0024-3218</t>
  </si>
  <si>
    <t>blue:0025-3298</t>
  </si>
  <si>
    <t>blue:0026-3342</t>
  </si>
  <si>
    <t>blue:0027-3386</t>
  </si>
  <si>
    <t>blue:0028-3391</t>
  </si>
  <si>
    <t>blue:0004-0508</t>
  </si>
  <si>
    <t>blue:0005-0628</t>
  </si>
  <si>
    <t>blue:0006-0687</t>
  </si>
  <si>
    <t>blue:0007-1120</t>
  </si>
  <si>
    <t>blue:0009-1471</t>
  </si>
  <si>
    <t>blue:0010-1539</t>
  </si>
  <si>
    <t>blue:0011-1416</t>
  </si>
  <si>
    <t>blue:0012-1775</t>
  </si>
  <si>
    <t>blue:0013-1883</t>
  </si>
  <si>
    <t>blue:0014-1876</t>
  </si>
  <si>
    <t>blue:0016-2047</t>
  </si>
  <si>
    <t>blue:0018-2330</t>
  </si>
  <si>
    <t>blue:0020-3367</t>
  </si>
  <si>
    <t>blue:0021-3875</t>
  </si>
  <si>
    <t>blue:0002-0388</t>
  </si>
  <si>
    <t>blue:0005-0916</t>
  </si>
  <si>
    <t>blue:0006-1165</t>
  </si>
  <si>
    <t>blue:0007-1212</t>
  </si>
  <si>
    <t>blue:0008-1226</t>
  </si>
  <si>
    <t>blue:0010-1659</t>
  </si>
  <si>
    <t>blue:0012-1922</t>
  </si>
  <si>
    <t>blue:0014-2047</t>
  </si>
  <si>
    <t>blue:0015-2086</t>
  </si>
  <si>
    <t>blue:0016-2238</t>
  </si>
  <si>
    <t>blue:0017-2344</t>
  </si>
  <si>
    <t>blue:0018-2492</t>
  </si>
  <si>
    <t>blue:0019-2517</t>
  </si>
  <si>
    <t>blue:0020-2520</t>
  </si>
  <si>
    <t>blue:0021-2848</t>
  </si>
  <si>
    <t>blue:0022-2792</t>
  </si>
  <si>
    <t>blue:0023-3051</t>
  </si>
  <si>
    <t>blue:0024-3121</t>
  </si>
  <si>
    <t>blue:0025-3348</t>
  </si>
  <si>
    <t>blue:0028-3847</t>
  </si>
  <si>
    <t>blue:0001-0507</t>
  </si>
  <si>
    <t>blue:0002-0785</t>
  </si>
  <si>
    <t>blue:0003-1044</t>
  </si>
  <si>
    <t>blue:0004-1132</t>
  </si>
  <si>
    <t>blue:0005-1163</t>
  </si>
  <si>
    <t>blue:0006-1329</t>
  </si>
  <si>
    <t>blue:0007-1775</t>
  </si>
  <si>
    <t>blue:0008-1989</t>
  </si>
  <si>
    <t>blue:0010-2153</t>
  </si>
  <si>
    <t>blue:0011-2423</t>
  </si>
  <si>
    <t>blue:0012-2456</t>
  </si>
  <si>
    <t>blue:0013-2627</t>
  </si>
  <si>
    <t>blue:0014-2834</t>
  </si>
  <si>
    <t>blue:0015-3119</t>
  </si>
  <si>
    <t>blue:0016-3389</t>
  </si>
  <si>
    <t>blue:0017-3480</t>
  </si>
  <si>
    <t>blue:0018-3504</t>
  </si>
  <si>
    <t>blue:0002-0372</t>
  </si>
  <si>
    <t>blue:0003-0477</t>
  </si>
  <si>
    <t>blue:0005-0740</t>
  </si>
  <si>
    <t>blue:0006-0753</t>
  </si>
  <si>
    <t>blue:0011-1273</t>
  </si>
  <si>
    <t>blue:0012-1344</t>
  </si>
  <si>
    <t>blue:0013-1482</t>
  </si>
  <si>
    <t>blue:0014-1561</t>
  </si>
  <si>
    <t>blue:0015-1681</t>
  </si>
  <si>
    <t>blue:0016-1755</t>
  </si>
  <si>
    <t>blue:0017-1846</t>
  </si>
  <si>
    <t>blue:0018-2029</t>
  </si>
  <si>
    <t>blue:0019-2018</t>
  </si>
  <si>
    <t>blue:0020-2073</t>
  </si>
  <si>
    <t>blue:0021-2174</t>
  </si>
  <si>
    <t>blue:0022-2274</t>
  </si>
  <si>
    <t>blue:0023-2334</t>
  </si>
  <si>
    <t>blue:0024-2362</t>
  </si>
  <si>
    <t>blue:0025-2687</t>
  </si>
  <si>
    <t>blue:0026-2705</t>
  </si>
  <si>
    <t>blue:0029-2805</t>
  </si>
  <si>
    <t>blue:0030-2932</t>
  </si>
  <si>
    <t>blue:0031-2893</t>
  </si>
  <si>
    <t>blue:0032-3032</t>
  </si>
  <si>
    <t>blue:0033-3131</t>
  </si>
  <si>
    <t>blue:0034-3119</t>
  </si>
  <si>
    <t>blue:0035-3262</t>
  </si>
  <si>
    <t>blue:0036-3620</t>
  </si>
  <si>
    <t>blue:0037-3626</t>
  </si>
  <si>
    <t>blue:0038-3606</t>
  </si>
  <si>
    <t>blue:0039-3761</t>
  </si>
  <si>
    <t>blue:0002-0896</t>
  </si>
  <si>
    <t>blue:0003-1049</t>
  </si>
  <si>
    <t>blue:0010-1728</t>
  </si>
  <si>
    <t>blue:0011-1672</t>
  </si>
  <si>
    <t>blue:0014-2110</t>
  </si>
  <si>
    <t>blue:0015-2206</t>
  </si>
  <si>
    <t>blue:0016-2248</t>
  </si>
  <si>
    <t>blue:0018-2358</t>
  </si>
  <si>
    <t>blue:0021-2442</t>
  </si>
  <si>
    <t>blue:0022-2790</t>
  </si>
  <si>
    <t>blue:0025-2976</t>
  </si>
  <si>
    <t>blue:0026-3040</t>
  </si>
  <si>
    <t>blue:0027-3341</t>
  </si>
  <si>
    <t>blue:0028-3337</t>
  </si>
  <si>
    <t>blue:0029-3331</t>
  </si>
  <si>
    <t>blue:0030-3631</t>
  </si>
  <si>
    <t>blue:0031-3611</t>
  </si>
  <si>
    <t>blue:0032-3624</t>
  </si>
  <si>
    <t>blue:0002-0439</t>
  </si>
  <si>
    <t>blue:0004-1842</t>
  </si>
  <si>
    <t>blue:0005-2468</t>
  </si>
  <si>
    <t>blue:0006-2559</t>
  </si>
  <si>
    <t>blue:0008-2642</t>
  </si>
  <si>
    <t>blue:0009-2689</t>
  </si>
  <si>
    <t>blue:0010-2688</t>
  </si>
  <si>
    <t>blue:0011-2923</t>
  </si>
  <si>
    <t>blue:0012-3019</t>
  </si>
  <si>
    <t>blue:0013-3718</t>
  </si>
  <si>
    <t>blue:0014-3761</t>
  </si>
  <si>
    <t>blue:0001-0648</t>
  </si>
  <si>
    <t>blue:0002-0718</t>
  </si>
  <si>
    <t>blue:0003-0837</t>
  </si>
  <si>
    <t>blue:0004-0870</t>
  </si>
  <si>
    <t>blue:0005-0961</t>
  </si>
  <si>
    <t>blue:0006-1186</t>
  </si>
  <si>
    <t>blue:0009-1445</t>
  </si>
  <si>
    <t>blue:0010-1560</t>
  </si>
  <si>
    <t>blue:0013-2023</t>
  </si>
  <si>
    <t>blue:0014-2115</t>
  </si>
  <si>
    <t>blue:0015-2134</t>
  </si>
  <si>
    <t>blue:0019-2377</t>
  </si>
  <si>
    <t>blue:0020-2325</t>
  </si>
  <si>
    <t>blue:0021-2439</t>
  </si>
  <si>
    <t>blue:0022-2470</t>
  </si>
  <si>
    <t>blue:0023-2366</t>
  </si>
  <si>
    <t>blue:0024-2624</t>
  </si>
  <si>
    <t>blue:0025-2656</t>
  </si>
  <si>
    <t>blue:0026-2840</t>
  </si>
  <si>
    <t>blue:0027-2837</t>
  </si>
  <si>
    <t>blue:0029-3053</t>
  </si>
  <si>
    <t>blue:0030-3064</t>
  </si>
  <si>
    <t>blue:0031-3047</t>
  </si>
  <si>
    <t>blue:0032-3120</t>
  </si>
  <si>
    <t>blue:0033-3093</t>
  </si>
  <si>
    <t>blue:0034-3415</t>
  </si>
  <si>
    <t>blue:0003-0480</t>
  </si>
  <si>
    <t>blue:0006-1061</t>
  </si>
  <si>
    <t>blue:0007-1084</t>
  </si>
  <si>
    <t>blue:0009-1620</t>
  </si>
  <si>
    <t>blue:0010-1794</t>
  </si>
  <si>
    <t>blue:0011-1873</t>
  </si>
  <si>
    <t>blue:0012-1977</t>
  </si>
  <si>
    <t>blue:0013-2349</t>
  </si>
  <si>
    <t>blue:0014-2399</t>
  </si>
  <si>
    <t>blue:0015-2642</t>
  </si>
  <si>
    <t>blue:0016-2680</t>
  </si>
  <si>
    <t>blue:0017-2806</t>
  </si>
  <si>
    <t>blue:0019-2837</t>
  </si>
  <si>
    <t>blue:0020-3359</t>
  </si>
  <si>
    <t>blue:0021-3370</t>
  </si>
  <si>
    <t>blue:0022-3417</t>
  </si>
  <si>
    <t>blue:0024-3605</t>
  </si>
  <si>
    <t>blue:0026-3873</t>
  </si>
  <si>
    <t>blue:0027-3832</t>
  </si>
  <si>
    <t>blue:0005-1233</t>
  </si>
  <si>
    <t>blue:0007-1921</t>
  </si>
  <si>
    <t>blue:0008-2045</t>
  </si>
  <si>
    <t>blue:0009-2128</t>
  </si>
  <si>
    <t>blue:0010-2281</t>
  </si>
  <si>
    <t>blue:0014-2747</t>
  </si>
  <si>
    <t>blue:0015-3117</t>
  </si>
  <si>
    <t>blue:0016-3267</t>
  </si>
  <si>
    <t>blue:0005-1204</t>
  </si>
  <si>
    <t>blue:0008-1804</t>
  </si>
  <si>
    <t>blue:0002-0825</t>
  </si>
  <si>
    <t>blue:0007-1282</t>
  </si>
  <si>
    <t>laminb1</t>
  </si>
  <si>
    <t>blue:0001-0274</t>
  </si>
  <si>
    <t>blue:0002-0500</t>
  </si>
  <si>
    <t>blue:0006-1407</t>
  </si>
  <si>
    <t>blue:0009-1563</t>
  </si>
  <si>
    <t>blue:0012-1893</t>
  </si>
  <si>
    <t>blue:0013-2052</t>
  </si>
  <si>
    <t>blue:0014-2258</t>
  </si>
  <si>
    <t>blue:0015-2344</t>
  </si>
  <si>
    <t>blue:0017-2655</t>
  </si>
  <si>
    <t>blue:0019-2732</t>
  </si>
  <si>
    <t>blue:0022-3270</t>
  </si>
  <si>
    <t>blue:0023-3227</t>
  </si>
  <si>
    <t>blue:0024-3532</t>
  </si>
  <si>
    <t>blue:0029-3723</t>
  </si>
  <si>
    <t>blue:0002-0202</t>
  </si>
  <si>
    <t>blue:0003-0418</t>
  </si>
  <si>
    <t>blue:0004-0389</t>
  </si>
  <si>
    <t>blue:0005-0589</t>
  </si>
  <si>
    <t>blue:0006-0873</t>
  </si>
  <si>
    <t>blue:0007-0801</t>
  </si>
  <si>
    <t>blue:0008-1010</t>
  </si>
  <si>
    <t>blue:0010-1011</t>
  </si>
  <si>
    <t>blue:0012-1698</t>
  </si>
  <si>
    <t>blue:0014-2002</t>
  </si>
  <si>
    <t>blue:0015-2212</t>
  </si>
  <si>
    <t>blue:0016-2713</t>
  </si>
  <si>
    <t>blue:0017-2766</t>
  </si>
  <si>
    <t>blue:0018-3320</t>
  </si>
  <si>
    <t>blue:0019-3322</t>
  </si>
  <si>
    <t>blue:0020-3332</t>
  </si>
  <si>
    <t>blue:0003-0949</t>
  </si>
  <si>
    <t>blue:0005-1353</t>
  </si>
  <si>
    <t>blue:0012-1793</t>
  </si>
  <si>
    <t>blue:0013-1841</t>
  </si>
  <si>
    <t>blue:0014-2290</t>
  </si>
  <si>
    <t>blue:0016-2312</t>
  </si>
  <si>
    <t>blue:0018-2371</t>
  </si>
  <si>
    <t>blue:0026-2910</t>
  </si>
  <si>
    <t>blue:0027-2928</t>
  </si>
  <si>
    <t>blue:0029-3488</t>
  </si>
  <si>
    <t>blue:0032-3651</t>
  </si>
  <si>
    <t>blue:0002-0385</t>
  </si>
  <si>
    <t>blue:0003-1155</t>
  </si>
  <si>
    <t>blue:0004-1212</t>
  </si>
  <si>
    <t>blue:0005-1203</t>
  </si>
  <si>
    <t>blue:0006-1808</t>
  </si>
  <si>
    <t>blue:0007-1992</t>
  </si>
  <si>
    <t>blue:0009-1986</t>
  </si>
  <si>
    <t>blue:0010-2133</t>
  </si>
  <si>
    <t>blue:0011-2364</t>
  </si>
  <si>
    <t>blue:0012-2324</t>
  </si>
  <si>
    <t>blue:0015-2676</t>
  </si>
  <si>
    <t>blue:0016-2770</t>
  </si>
  <si>
    <t>blue:0017-2844</t>
  </si>
  <si>
    <t>blue:0020-3493</t>
  </si>
  <si>
    <t>blue:0021-3582</t>
  </si>
  <si>
    <t>blue:0002-0421</t>
  </si>
  <si>
    <t>blue:0003-0939</t>
  </si>
  <si>
    <t>blue:0005-1322</t>
  </si>
  <si>
    <t>blue:0006-1409</t>
  </si>
  <si>
    <t>blue:0007-1824</t>
  </si>
  <si>
    <t>blue:0008-2090</t>
  </si>
  <si>
    <t>blue:0009-2172</t>
  </si>
  <si>
    <t>blue:0010-2221</t>
  </si>
  <si>
    <t>blue:0012-2420</t>
  </si>
  <si>
    <t>blue:0016-2935</t>
  </si>
  <si>
    <t>blue:0017-3049</t>
  </si>
  <si>
    <t>blue:0018-3298</t>
  </si>
  <si>
    <t>blue:0020-3615</t>
  </si>
  <si>
    <t>blue:0021-3843</t>
  </si>
  <si>
    <t>blue:0001-0510</t>
  </si>
  <si>
    <t>blue:0002-0658</t>
  </si>
  <si>
    <t>blue:0004-0847</t>
  </si>
  <si>
    <t>blue:0006-1291</t>
  </si>
  <si>
    <t>blue:0008-1846</t>
  </si>
  <si>
    <t>blue:0009-1920</t>
  </si>
  <si>
    <t>blue:0011-2024</t>
  </si>
  <si>
    <t>blue:0012-1969</t>
  </si>
  <si>
    <t>blue:0021-3099</t>
  </si>
  <si>
    <t>blue:0002-1545</t>
  </si>
  <si>
    <t>blue:0003-1701</t>
  </si>
  <si>
    <t>blue:0005-2088</t>
  </si>
  <si>
    <t>blue:0006-2271</t>
  </si>
  <si>
    <t>blue:0007-3030</t>
  </si>
  <si>
    <t>blue:0008-3837</t>
  </si>
  <si>
    <t>blue:0003-0718</t>
  </si>
  <si>
    <t>blue:0004-0861</t>
  </si>
  <si>
    <t>blue:0009-1624</t>
  </si>
  <si>
    <t>blue:0014-2155</t>
  </si>
  <si>
    <t>blue:0017-2355</t>
  </si>
  <si>
    <t>blue:0019-2395</t>
  </si>
  <si>
    <t>blue:0020-2413</t>
  </si>
  <si>
    <t>blue:0021-2401</t>
  </si>
  <si>
    <t>blue:0023-2770</t>
  </si>
  <si>
    <t>blue:0025-3059</t>
  </si>
  <si>
    <t>blue:0026-3321</t>
  </si>
  <si>
    <t>blue:0028-3780</t>
  </si>
  <si>
    <t>blue:0003-1101</t>
  </si>
  <si>
    <t>blue:0004-1190</t>
  </si>
  <si>
    <t>blue:0006-1517</t>
  </si>
  <si>
    <t>blue:0010-1764</t>
  </si>
  <si>
    <t>blue:0016-2143</t>
  </si>
  <si>
    <t>blue:0017-2458</t>
  </si>
  <si>
    <t>blue:0018-2454</t>
  </si>
  <si>
    <t>blue:0020-3423</t>
  </si>
  <si>
    <t>blue:0003-0844</t>
  </si>
  <si>
    <t>blue:0004-1029</t>
  </si>
  <si>
    <t>blue:0007-1657</t>
  </si>
  <si>
    <t>blue:0011-1868</t>
  </si>
  <si>
    <t>blue:0013-2151</t>
  </si>
  <si>
    <t>blue:0016-2283</t>
  </si>
  <si>
    <t>blue:0017-2628</t>
  </si>
  <si>
    <t>blue:0018-2864</t>
  </si>
  <si>
    <t>blue:0019-2952</t>
  </si>
  <si>
    <t>blue:0020-3055</t>
  </si>
  <si>
    <t>blue:0021-3137</t>
  </si>
  <si>
    <t>blue:0022-3238</t>
  </si>
  <si>
    <t>blue:0004-0824</t>
  </si>
  <si>
    <t>blue:0007-2401</t>
  </si>
  <si>
    <t>blue:0002-0429</t>
  </si>
  <si>
    <t>blue:0004-0951</t>
  </si>
  <si>
    <t>blue:0012-1730</t>
  </si>
  <si>
    <t>blue:0001-0452</t>
  </si>
  <si>
    <t>blue:0006-0679</t>
  </si>
  <si>
    <t>blue:0009-1051</t>
  </si>
  <si>
    <t>blue:0010-1010</t>
  </si>
  <si>
    <t>blue:0011-1220</t>
  </si>
  <si>
    <t>blue:0012-1329</t>
  </si>
  <si>
    <t>blue:0013-1408</t>
  </si>
  <si>
    <t>blue:0014-1548</t>
  </si>
  <si>
    <t>blue:0015-1631</t>
  </si>
  <si>
    <t>blue:0016-1732</t>
  </si>
  <si>
    <t>blue:0021-2235</t>
  </si>
  <si>
    <t>blue:0023-2309</t>
  </si>
  <si>
    <t>blue:0024-2734</t>
  </si>
  <si>
    <t>blue:0026-3681</t>
  </si>
  <si>
    <t>blue:0007-1155</t>
  </si>
  <si>
    <t>blue:0010-1917</t>
  </si>
  <si>
    <t>blue:0011-2055</t>
  </si>
  <si>
    <t>blue:0012-2240</t>
  </si>
  <si>
    <t>blue:0018-2665</t>
  </si>
  <si>
    <t>blue:0019-2782</t>
  </si>
  <si>
    <t>blue:0023-3009</t>
  </si>
  <si>
    <t>blue:0024-2995</t>
  </si>
  <si>
    <t>blue:0026-3390</t>
  </si>
  <si>
    <t>blue:0027-3594</t>
  </si>
  <si>
    <t>blue:0029-3843</t>
  </si>
  <si>
    <t>blue:0001-0950</t>
  </si>
  <si>
    <t>blue:0002-1030</t>
  </si>
  <si>
    <t>blue:0003-1058</t>
  </si>
  <si>
    <t>blue:0005-1503</t>
  </si>
  <si>
    <t>blue:0009-2028</t>
  </si>
  <si>
    <t>blue:0010-2219</t>
  </si>
  <si>
    <t>blue:0012-2321</t>
  </si>
  <si>
    <t>blue:0013-2327</t>
  </si>
  <si>
    <t>blue:0016-2641</t>
  </si>
  <si>
    <t>blue:0018-3388</t>
  </si>
  <si>
    <t>blue:0019-3342</t>
  </si>
  <si>
    <t>blue:0020-3585</t>
  </si>
  <si>
    <t>blue:0021-3699</t>
  </si>
  <si>
    <t>blue:0015-1019</t>
  </si>
  <si>
    <t>blue:0019-1192</t>
  </si>
  <si>
    <t>blue:0020-1319</t>
  </si>
  <si>
    <t>blue:0021-1379</t>
  </si>
  <si>
    <t>blue:0022-1485</t>
  </si>
  <si>
    <t>blue:0023-1569</t>
  </si>
  <si>
    <t>blue:0024-1583</t>
  </si>
  <si>
    <t>blue:0025-1708</t>
  </si>
  <si>
    <t>blue:0026-2129</t>
  </si>
  <si>
    <t>blue:0027-2447</t>
  </si>
  <si>
    <t>blue:0028-2583</t>
  </si>
  <si>
    <t>blue:0029-2701</t>
  </si>
  <si>
    <t>blue:0030-2873</t>
  </si>
  <si>
    <t>blue:0031-3074</t>
  </si>
  <si>
    <t>blue:0032-3250</t>
  </si>
  <si>
    <t>blue:0033-3447</t>
  </si>
  <si>
    <t>blue:0034-3533</t>
  </si>
  <si>
    <t>blue:0035-3743</t>
  </si>
  <si>
    <t>blue:0004-0312</t>
  </si>
  <si>
    <t>blue:0005-0353</t>
  </si>
  <si>
    <t>blue:0009-0552</t>
  </si>
  <si>
    <t>blue:0010-0529</t>
  </si>
  <si>
    <t>blue:0013-0721</t>
  </si>
  <si>
    <t>blue:0016-1135</t>
  </si>
  <si>
    <t>blue:0017-1181</t>
  </si>
  <si>
    <t>blue:0018-1157</t>
  </si>
  <si>
    <t>blue:0019-1130</t>
  </si>
  <si>
    <t>blue:0022-1327</t>
  </si>
  <si>
    <t>blue:0023-1652</t>
  </si>
  <si>
    <t>blue:0024-1916</t>
  </si>
  <si>
    <t>blue:0025-2028</t>
  </si>
  <si>
    <t>blue:0026-2035</t>
  </si>
  <si>
    <t>blue:0027-2160</t>
  </si>
  <si>
    <t>blue:0033-3756</t>
  </si>
  <si>
    <t>blue:0004-0934</t>
  </si>
  <si>
    <t>blue:0010-1309</t>
  </si>
  <si>
    <t>blue:0011-1275</t>
  </si>
  <si>
    <t>blue:0015-1565</t>
  </si>
  <si>
    <t>blue:0016-1528</t>
  </si>
  <si>
    <t>blue:0018-1822</t>
  </si>
  <si>
    <t>blue:0025-1999</t>
  </si>
  <si>
    <t>blue:0026-2076</t>
  </si>
  <si>
    <t>blue:0029-2361</t>
  </si>
  <si>
    <t>blue:0031-2405</t>
  </si>
  <si>
    <t>blue:0032-2639</t>
  </si>
  <si>
    <t>blue:0034-3023</t>
  </si>
  <si>
    <t>blue:0035-2991</t>
  </si>
  <si>
    <t>blue:0038-3327</t>
  </si>
  <si>
    <t>blue:0039-3398</t>
  </si>
  <si>
    <t>blue:0040-3370</t>
  </si>
  <si>
    <t>blue:0041-3562</t>
  </si>
  <si>
    <t>blue:0042-3662</t>
  </si>
  <si>
    <t>blue:0043-3694</t>
  </si>
  <si>
    <t>blue:0004-0656</t>
  </si>
  <si>
    <t>blue:0008-1013</t>
  </si>
  <si>
    <t>blue:0010-1180</t>
  </si>
  <si>
    <t>blue:0011-1507</t>
  </si>
  <si>
    <t>blue:0012-1584</t>
  </si>
  <si>
    <t>blue:0014-1580</t>
  </si>
  <si>
    <t>blue:0015-1742</t>
  </si>
  <si>
    <t>blue:0017-1916</t>
  </si>
  <si>
    <t>blue:0021-3062</t>
  </si>
  <si>
    <t>blue:0022-3846</t>
  </si>
  <si>
    <t>blue:0006-1052</t>
  </si>
  <si>
    <t>blue:0007-1238</t>
  </si>
  <si>
    <t>blue:0010-1604</t>
  </si>
  <si>
    <t>blue:0018-1929</t>
  </si>
  <si>
    <t>blue:0022-2334</t>
  </si>
  <si>
    <t>blue:0023-2429</t>
  </si>
  <si>
    <t>blue:0025-2693</t>
  </si>
  <si>
    <t>blue:0026-3077</t>
  </si>
  <si>
    <t>blue:0027-3214</t>
  </si>
  <si>
    <t>blue:0031-3505</t>
  </si>
  <si>
    <t>blue:0005-0742</t>
  </si>
  <si>
    <t>blue:0006-0754</t>
  </si>
  <si>
    <t>blue:0007-0897</t>
  </si>
  <si>
    <t>blue:0008-0899</t>
  </si>
  <si>
    <t>blue:0009-0894</t>
  </si>
  <si>
    <t>blue:0010-1086</t>
  </si>
  <si>
    <t>blue:0011-1124</t>
  </si>
  <si>
    <t>blue:0013-1270</t>
  </si>
  <si>
    <t>blue:0014-1245</t>
  </si>
  <si>
    <t>blue:0015-1296</t>
  </si>
  <si>
    <t>blue:0016-1321</t>
  </si>
  <si>
    <t>blue:0017-1539</t>
  </si>
  <si>
    <t>blue:0018-1667</t>
  </si>
  <si>
    <t>blue:0020-1678</t>
  </si>
  <si>
    <t>blue:0022-1788</t>
  </si>
  <si>
    <t>blue:0023-1903</t>
  </si>
  <si>
    <t>blue:0024-1995</t>
  </si>
  <si>
    <t>blue:0026-2195</t>
  </si>
  <si>
    <t>blue:0028-2277</t>
  </si>
  <si>
    <t>blue:0031-2554</t>
  </si>
  <si>
    <t>blue:0032-2563</t>
  </si>
  <si>
    <t>blue:0033-2793</t>
  </si>
  <si>
    <t>blue:0034-2818</t>
  </si>
  <si>
    <t>blue:0036-2934</t>
  </si>
  <si>
    <t>blue:0037-2972</t>
  </si>
  <si>
    <t>blue:0038-2962</t>
  </si>
  <si>
    <t>blue:0039-3328</t>
  </si>
  <si>
    <t>blue:0040-3564</t>
  </si>
  <si>
    <t>blue:0001-0810</t>
  </si>
  <si>
    <t>blue:0002-0975</t>
  </si>
  <si>
    <t>blue:0008-1373</t>
  </si>
  <si>
    <t>blue:0017-2116</t>
  </si>
  <si>
    <t>blue:0021-2465</t>
  </si>
  <si>
    <t>blue:0022-2892</t>
  </si>
  <si>
    <t>blue:0023-3234</t>
  </si>
  <si>
    <t>blue:0012-2311</t>
  </si>
  <si>
    <t>blue:0005-1667</t>
  </si>
  <si>
    <t>blue:0003-0572</t>
  </si>
  <si>
    <t>blue:0007-1867</t>
  </si>
  <si>
    <t>blue:0008-2297</t>
  </si>
  <si>
    <t>blue:0007-1126</t>
  </si>
  <si>
    <t>blue:0008-1127</t>
  </si>
  <si>
    <t>blue:0009-1243</t>
  </si>
  <si>
    <t>blue:0017-2225</t>
  </si>
  <si>
    <t>blue:0018-2322</t>
  </si>
  <si>
    <t>blue:0019-2432</t>
  </si>
  <si>
    <t>blue:0021-2651</t>
  </si>
  <si>
    <t>blue:0022-2788</t>
  </si>
  <si>
    <t>blue:0023-3079</t>
  </si>
  <si>
    <t>blue:0024-3112</t>
  </si>
  <si>
    <t>blue:0025-3204</t>
  </si>
  <si>
    <t>blue:0026-3264</t>
  </si>
  <si>
    <t>blue:0027-3462</t>
  </si>
  <si>
    <t>blue:0028-3499</t>
  </si>
  <si>
    <t>blue:0029-3815</t>
  </si>
  <si>
    <t>blue:0001-0316</t>
  </si>
  <si>
    <t>blue:0002-0336</t>
  </si>
  <si>
    <t>blue:0009-1615</t>
  </si>
  <si>
    <t>blue:0010-1802</t>
  </si>
  <si>
    <t>blue:0011-2076</t>
  </si>
  <si>
    <t>blue:0012-2378</t>
  </si>
  <si>
    <t>blue:0013-3287</t>
  </si>
  <si>
    <t>blue:0014-3318</t>
  </si>
  <si>
    <t>blue:0002-0672</t>
  </si>
  <si>
    <t>blue:0003-0840</t>
  </si>
  <si>
    <t>blue:0004-0873</t>
  </si>
  <si>
    <t>blue:0005-1162</t>
  </si>
  <si>
    <t>blue:0007-1411</t>
  </si>
  <si>
    <t>blue:0008-1400</t>
  </si>
  <si>
    <t>blue:0009-1490</t>
  </si>
  <si>
    <t>blue:0011-1822</t>
  </si>
  <si>
    <t>blue:0014-2048</t>
  </si>
  <si>
    <t>blue:0015-2114</t>
  </si>
  <si>
    <t>blue:0020-2578</t>
  </si>
  <si>
    <t>blue:0022-2538</t>
  </si>
  <si>
    <t>blue:0023-2896</t>
  </si>
  <si>
    <t>blue:0024-2952</t>
  </si>
  <si>
    <t>blue:0025-3143</t>
  </si>
  <si>
    <t>blue:0026-3552</t>
  </si>
  <si>
    <t>blue:0027-3641</t>
  </si>
  <si>
    <t>blue:0005-1522</t>
  </si>
  <si>
    <t>blue:0008-1997</t>
  </si>
  <si>
    <t>blue:0009-1989</t>
  </si>
  <si>
    <t>blue:0013-2338</t>
  </si>
  <si>
    <t>blue:0014-2219</t>
  </si>
  <si>
    <t>blue:0017-2649</t>
  </si>
  <si>
    <t>blue:0018-2536</t>
  </si>
  <si>
    <t>blue:0019-2758</t>
  </si>
  <si>
    <t>blue:0023-3228</t>
  </si>
  <si>
    <t>blue:0024-3175</t>
  </si>
  <si>
    <t>blue:0026-3408</t>
  </si>
  <si>
    <t>blue:0001-0046</t>
  </si>
  <si>
    <t>blue:0003-0240</t>
  </si>
  <si>
    <t>blue:0004-0228</t>
  </si>
  <si>
    <t>blue:0005-0557</t>
  </si>
  <si>
    <t>blue:0009-1385</t>
  </si>
  <si>
    <t>blue:0010-1600</t>
  </si>
  <si>
    <t>blue:0011-2083</t>
  </si>
  <si>
    <t>blue:0016-2673</t>
  </si>
  <si>
    <t>blue:0018-2996</t>
  </si>
  <si>
    <t>blue:0020-3217</t>
  </si>
  <si>
    <t>blue:0021-3624</t>
  </si>
  <si>
    <t>blue:0022-3816</t>
  </si>
  <si>
    <t>blue:0023-3819</t>
  </si>
  <si>
    <t>blue:0003-0890</t>
  </si>
  <si>
    <t>blue:0004-0984</t>
  </si>
  <si>
    <t>blue:0006-1272</t>
  </si>
  <si>
    <t>blue:0007-1306</t>
  </si>
  <si>
    <t>blue:0010-1241</t>
  </si>
  <si>
    <t>blue:0016-1800</t>
  </si>
  <si>
    <t>blue:0017-1716</t>
  </si>
  <si>
    <t>blue:0018-1870</t>
  </si>
  <si>
    <t>blue:0022-2233</t>
  </si>
  <si>
    <t>blue:0023-2314</t>
  </si>
  <si>
    <t>blue:0024-2389</t>
  </si>
  <si>
    <t>blue:0025-2462</t>
  </si>
  <si>
    <t>blue:0026-2494</t>
  </si>
  <si>
    <t>blue:0027-2580</t>
  </si>
  <si>
    <t>blue:0029-2716</t>
  </si>
  <si>
    <t>blue:0033-2939</t>
  </si>
  <si>
    <t>blue:0036-3386</t>
  </si>
  <si>
    <t>blue:0037-3472</t>
  </si>
  <si>
    <t>blue:0038-3591</t>
  </si>
  <si>
    <t>blue:0039-3839</t>
  </si>
  <si>
    <t>blue:0003-0630</t>
  </si>
  <si>
    <t>blue:0005-1313</t>
  </si>
  <si>
    <t>blue:0006-1344</t>
  </si>
  <si>
    <t>blue:0007-1585</t>
  </si>
  <si>
    <t>blue:0013-2315</t>
  </si>
  <si>
    <t>blue:0014-2401</t>
  </si>
  <si>
    <t>blue:0016-2549</t>
  </si>
  <si>
    <t>blue:0017-2540</t>
  </si>
  <si>
    <t>blue:0019-2744</t>
  </si>
  <si>
    <t>blue:0021-2936</t>
  </si>
  <si>
    <t>blue:0022-2984</t>
  </si>
  <si>
    <t>blue:0024-3115</t>
  </si>
  <si>
    <t>blue:0027-3366</t>
  </si>
  <si>
    <t>blue:0001-0495</t>
  </si>
  <si>
    <t>blue:0003-0660</t>
  </si>
  <si>
    <t>blue:0012-1416</t>
  </si>
  <si>
    <t>blue:0015-1572</t>
  </si>
  <si>
    <t>blue:0016-1648</t>
  </si>
  <si>
    <t>blue:0017-1779</t>
  </si>
  <si>
    <t>blue:0018-1882</t>
  </si>
  <si>
    <t>blue:0020-2209</t>
  </si>
  <si>
    <t>blue:0021-2233</t>
  </si>
  <si>
    <t>blue:0022-2543</t>
  </si>
  <si>
    <t>blue:0023-2818</t>
  </si>
  <si>
    <t>blue:0024-3433</t>
  </si>
  <si>
    <t>blue:0025-3351</t>
  </si>
  <si>
    <t>blue:0027-3501</t>
  </si>
  <si>
    <t>blue:0002-0815</t>
  </si>
  <si>
    <t>blue:0005-1020</t>
  </si>
  <si>
    <t>blue:0009-2153</t>
  </si>
  <si>
    <t>blue:0011-2521</t>
  </si>
  <si>
    <t>blue:0012-2816</t>
  </si>
  <si>
    <t>blue:0013-2868</t>
  </si>
  <si>
    <t>blue:0014-3098</t>
  </si>
  <si>
    <t>blue:0017-3403</t>
  </si>
  <si>
    <t>blue:0002-0363</t>
  </si>
  <si>
    <t>blue:0004-0739</t>
  </si>
  <si>
    <t>blue:0005-0810</t>
  </si>
  <si>
    <t>blue:0007-1094</t>
  </si>
  <si>
    <t>blue:0008-0965</t>
  </si>
  <si>
    <t>blue:0009-1108</t>
  </si>
  <si>
    <t>blue:0010-1338</t>
  </si>
  <si>
    <t>blue:0012-1626</t>
  </si>
  <si>
    <t>blue:0013-1780</t>
  </si>
  <si>
    <t>blue:0014-1806</t>
  </si>
  <si>
    <t>blue:0015-2081</t>
  </si>
  <si>
    <t>blue:0017-2157</t>
  </si>
  <si>
    <t>blue:0019-2346</t>
  </si>
  <si>
    <t>blue:0025-2792</t>
  </si>
  <si>
    <t>blue:0026-3048</t>
  </si>
  <si>
    <t>blue:0027-3151</t>
  </si>
  <si>
    <t>blue:0028-3501</t>
  </si>
  <si>
    <t>blue:0029-3650</t>
  </si>
  <si>
    <t>blue:0003-0355</t>
  </si>
  <si>
    <t>blue:0004-0989</t>
  </si>
  <si>
    <t>blue:0004-1196</t>
  </si>
  <si>
    <t>blue:0001-0218</t>
  </si>
  <si>
    <t>blue:0003-0573</t>
  </si>
  <si>
    <t>blue:0019-1876</t>
  </si>
  <si>
    <t>blue:0003-0207</t>
  </si>
  <si>
    <t>blue:0004-0177</t>
  </si>
  <si>
    <t>blue:0009-1057</t>
  </si>
  <si>
    <t>blue:0013-1934</t>
  </si>
  <si>
    <t>blue:0014-1892</t>
  </si>
  <si>
    <t>blue:0015-2087</t>
  </si>
  <si>
    <t>blue:0016-2144</t>
  </si>
  <si>
    <t>blue:0017-2426</t>
  </si>
  <si>
    <t>blue:0018-2482</t>
  </si>
  <si>
    <t>blue:0019-2481</t>
  </si>
  <si>
    <t>blue:0021-2840</t>
  </si>
  <si>
    <t>blue:0022-2898</t>
  </si>
  <si>
    <t>blue:0023-2930</t>
  </si>
  <si>
    <t>blue:0024-3056</t>
  </si>
  <si>
    <t>blue:0025-3305</t>
  </si>
  <si>
    <t>blue:0026-3327</t>
  </si>
  <si>
    <t>blue:0027-3502</t>
  </si>
  <si>
    <t>blue:0028-3784</t>
  </si>
  <si>
    <t>blue:0002-0583</t>
  </si>
  <si>
    <t>blue:0004-0885</t>
  </si>
  <si>
    <t>blue:0006-0886</t>
  </si>
  <si>
    <t>blue:0007-1407</t>
  </si>
  <si>
    <t>blue:0010-1954</t>
  </si>
  <si>
    <t>blue:0011-2002</t>
  </si>
  <si>
    <t>blue:0013-2440</t>
  </si>
  <si>
    <t>blue:0016-2554</t>
  </si>
  <si>
    <t>blue:0019-3740</t>
  </si>
  <si>
    <t>blue:0001-0077</t>
  </si>
  <si>
    <t>blue:0003-0335</t>
  </si>
  <si>
    <t>blue:0004-0348</t>
  </si>
  <si>
    <t>blue:0005-0472</t>
  </si>
  <si>
    <t>blue:0011-1121</t>
  </si>
  <si>
    <t>blue:0015-2137</t>
  </si>
  <si>
    <t>blue:0016-2534</t>
  </si>
  <si>
    <t>blue:0017-2679</t>
  </si>
  <si>
    <t>blue:0019-3198</t>
  </si>
  <si>
    <t>blue:0021-3601</t>
  </si>
  <si>
    <t>blue:0023-3787</t>
  </si>
  <si>
    <t>blue:0001-0272</t>
  </si>
  <si>
    <t>blue:0003-0737</t>
  </si>
  <si>
    <t>blue:0005-1605</t>
  </si>
  <si>
    <t>blue:0007-2339</t>
  </si>
  <si>
    <t>blue:0008-2615</t>
  </si>
  <si>
    <t>blue:0010-2869</t>
  </si>
  <si>
    <t>blue:0011-3321</t>
  </si>
  <si>
    <t>blue:0012-3527</t>
  </si>
  <si>
    <t>blue:0002-0574</t>
  </si>
  <si>
    <t>blue:0006-0562</t>
  </si>
  <si>
    <t>blue:0007-0953</t>
  </si>
  <si>
    <t>blue:0008-1036</t>
  </si>
  <si>
    <t>blue:0009-1153</t>
  </si>
  <si>
    <t>blue:0010-1223</t>
  </si>
  <si>
    <t>blue:0011-1242</t>
  </si>
  <si>
    <t>blue:0014-1627</t>
  </si>
  <si>
    <t>blue:0016-1816</t>
  </si>
  <si>
    <t>blue:0017-2025</t>
  </si>
  <si>
    <t>blue:0018-2184</t>
  </si>
  <si>
    <t>blue:0019-2252</t>
  </si>
  <si>
    <t>blue:0020-2277</t>
  </si>
  <si>
    <t>blue:0021-2566</t>
  </si>
  <si>
    <t>blue:0022-2736</t>
  </si>
  <si>
    <t>blue:0024-2989</t>
  </si>
  <si>
    <t>blue:0025-3172</t>
  </si>
  <si>
    <t>blue:0026-3352</t>
  </si>
  <si>
    <t>blue:0027-3545</t>
  </si>
  <si>
    <t>blue:0028-3723</t>
  </si>
  <si>
    <t>blue:0029-3782</t>
  </si>
  <si>
    <t>blue:0003-1127</t>
  </si>
  <si>
    <t>blue:0004-1130</t>
  </si>
  <si>
    <t>blue:0005-1221</t>
  </si>
  <si>
    <t>blue:0009-1741</t>
  </si>
  <si>
    <t>blue:0013-2152</t>
  </si>
  <si>
    <t>blue:0014-2393</t>
  </si>
  <si>
    <t>blue:0017-2769</t>
  </si>
  <si>
    <t>blue:0023-3285</t>
  </si>
  <si>
    <t>blue:0024-3271</t>
  </si>
  <si>
    <t>blue:0026-3725</t>
  </si>
  <si>
    <t>blue:0003-0878</t>
  </si>
  <si>
    <t>blue:0009-1287</t>
  </si>
  <si>
    <t>blue:0011-1748</t>
  </si>
  <si>
    <t>blue:0012-1715</t>
  </si>
  <si>
    <t>blue:0013-2212</t>
  </si>
  <si>
    <t>blue:0014-2213</t>
  </si>
  <si>
    <t>blue:0015-2326</t>
  </si>
  <si>
    <t>blue:0016-2458</t>
  </si>
  <si>
    <t>blue:0017-2493</t>
  </si>
  <si>
    <t>blue:0018-2923</t>
  </si>
  <si>
    <t>blue:0019-3029</t>
  </si>
  <si>
    <t>blue:0026-3898</t>
  </si>
  <si>
    <t>blue:0006-0813</t>
  </si>
  <si>
    <t>blue:0014-1355</t>
  </si>
  <si>
    <t>blue:0017-1641</t>
  </si>
  <si>
    <t>blue:0018-1711</t>
  </si>
  <si>
    <t>blue:0020-1911</t>
  </si>
  <si>
    <t>blue:0022-2056</t>
  </si>
  <si>
    <t>blue:0026-2295</t>
  </si>
  <si>
    <t>blue:0027-2394</t>
  </si>
  <si>
    <t>blue:0030-2601</t>
  </si>
  <si>
    <t>blue:0031-2547</t>
  </si>
  <si>
    <t>blue:0032-2807</t>
  </si>
  <si>
    <t>blue:0034-3007</t>
  </si>
  <si>
    <t>blue:0035-3082</t>
  </si>
  <si>
    <t>blue:0036-3723</t>
  </si>
  <si>
    <t>blue:0007-1076</t>
  </si>
  <si>
    <t>blue:0008-1150</t>
  </si>
  <si>
    <t>blue:0009-1315</t>
  </si>
  <si>
    <t>blue:0010-1408</t>
  </si>
  <si>
    <t>blue:0011-1469</t>
  </si>
  <si>
    <t>blue:0012-1634</t>
  </si>
  <si>
    <t>blue:0013-1677</t>
  </si>
  <si>
    <t>blue:0017-1714</t>
  </si>
  <si>
    <t>blue:0018-1980</t>
  </si>
  <si>
    <t>blue:0019-1945</t>
  </si>
  <si>
    <t>blue:0020-2303</t>
  </si>
  <si>
    <t>blue:0021-2320</t>
  </si>
  <si>
    <t>blue:0022-2271</t>
  </si>
  <si>
    <t>blue:0023-2494</t>
  </si>
  <si>
    <t>blue:0024-2601</t>
  </si>
  <si>
    <t>blue:0027-2900</t>
  </si>
  <si>
    <t>blue:0028-3031</t>
  </si>
  <si>
    <t>blue:0029-3117</t>
  </si>
  <si>
    <t>blue:0030-3073</t>
  </si>
  <si>
    <t>blue:0003-1047</t>
  </si>
  <si>
    <t>blue:0004-1255</t>
  </si>
  <si>
    <t>blue:0007-1690</t>
  </si>
  <si>
    <t>blue:0012-3086</t>
  </si>
  <si>
    <t>blue:0013-3445</t>
  </si>
  <si>
    <t>blue:0014-3583</t>
  </si>
  <si>
    <t>blue:0004-1013</t>
  </si>
  <si>
    <t>blue:0002-0422</t>
  </si>
  <si>
    <t>blue:0007-1103</t>
  </si>
  <si>
    <t>blue:0004-0749</t>
  </si>
  <si>
    <t>blue:0002-0627</t>
  </si>
  <si>
    <t>blue:0005-1092</t>
  </si>
  <si>
    <t>blue:0006-1158</t>
  </si>
  <si>
    <t>blue:0007-1205</t>
  </si>
  <si>
    <t>blue:0009-1577</t>
  </si>
  <si>
    <t>blue:0010-1742</t>
  </si>
  <si>
    <t>blue:0011-1935</t>
  </si>
  <si>
    <t>blue:0012-2086</t>
  </si>
  <si>
    <t>blue:0016-2257</t>
  </si>
  <si>
    <t>blue:0017-2620</t>
  </si>
  <si>
    <t>blue:0018-2537</t>
  </si>
  <si>
    <t>blue:0019-2912</t>
  </si>
  <si>
    <t>blue:0020-3120</t>
  </si>
  <si>
    <t>blue:0021-3166</t>
  </si>
  <si>
    <t>blue:0022-3842</t>
  </si>
  <si>
    <t>blue:0006-1819</t>
  </si>
  <si>
    <t>blue:0007-2142</t>
  </si>
  <si>
    <t>blue:0008-2188</t>
  </si>
  <si>
    <t>blue:0009-2706</t>
  </si>
  <si>
    <t>blue:0010-2717</t>
  </si>
  <si>
    <t>blue:0011-3108</t>
  </si>
  <si>
    <t>blue:0012-3137</t>
  </si>
  <si>
    <t>blue:0003-0391</t>
  </si>
  <si>
    <t>blue:0008-0962</t>
  </si>
  <si>
    <t>blue:0010-1117</t>
  </si>
  <si>
    <t>blue:0012-1386</t>
  </si>
  <si>
    <t>blue:0013-1438</t>
  </si>
  <si>
    <t>blue:0014-1340</t>
  </si>
  <si>
    <t>blue:0016-1502</t>
  </si>
  <si>
    <t>blue:0020-2045</t>
  </si>
  <si>
    <t>blue:0022-2125</t>
  </si>
  <si>
    <t>blue:0023-2168</t>
  </si>
  <si>
    <t>blue:0024-2105</t>
  </si>
  <si>
    <t>blue:0026-2645</t>
  </si>
  <si>
    <t>blue:0027-2725</t>
  </si>
  <si>
    <t>blue:0029-2819</t>
  </si>
  <si>
    <t>blue:0030-3030</t>
  </si>
  <si>
    <t>blue:0031-3205</t>
  </si>
  <si>
    <t>blue:0034-3382</t>
  </si>
  <si>
    <t>blue:0035-3388</t>
  </si>
  <si>
    <t>blue:0037-3542</t>
  </si>
  <si>
    <t>blue:0040-3784</t>
  </si>
  <si>
    <t>blue:0041-3835</t>
  </si>
  <si>
    <t>blue:0042-3855</t>
  </si>
  <si>
    <t>blue:0003-0415</t>
  </si>
  <si>
    <t>blue:0004-0393</t>
  </si>
  <si>
    <t>blue:0008-0761</t>
  </si>
  <si>
    <t>blue:0010-0912</t>
  </si>
  <si>
    <t>blue:0011-1031</t>
  </si>
  <si>
    <t>blue:0012-1075</t>
  </si>
  <si>
    <t>blue:0013-1333</t>
  </si>
  <si>
    <t>blue:0014-1367</t>
  </si>
  <si>
    <t>blue:0017-1437</t>
  </si>
  <si>
    <t>blue:0018-1545</t>
  </si>
  <si>
    <t>blue:0019-1585</t>
  </si>
  <si>
    <t>blue:0020-1572</t>
  </si>
  <si>
    <t>blue:0021-1630</t>
  </si>
  <si>
    <t>blue:0022-1860</t>
  </si>
  <si>
    <t>blue:0024-2071</t>
  </si>
  <si>
    <t>blue:0025-2050</t>
  </si>
  <si>
    <t>blue:0026-2239</t>
  </si>
  <si>
    <t>blue:0027-2242</t>
  </si>
  <si>
    <t>blue:0028-2314</t>
  </si>
  <si>
    <t>blue:0030-2515</t>
  </si>
  <si>
    <t>blue:0032-2923</t>
  </si>
  <si>
    <t>blue:0034-3134</t>
  </si>
  <si>
    <t>blue:0035-3143</t>
  </si>
  <si>
    <t>blue:0036-3504</t>
  </si>
  <si>
    <t>blue:0002-1074</t>
  </si>
  <si>
    <t>blue:0003-1565</t>
  </si>
  <si>
    <t>blue:0004-2356</t>
  </si>
  <si>
    <t>blue:0005-2316</t>
  </si>
  <si>
    <t>blue:0006-2487</t>
  </si>
  <si>
    <t>blue:0007-2442</t>
  </si>
  <si>
    <t>blue:0008-2587</t>
  </si>
  <si>
    <t>blue:0009-2756</t>
  </si>
  <si>
    <t>blue:0012-2903</t>
  </si>
  <si>
    <t>blue:0013-2934</t>
  </si>
  <si>
    <t>blue:0014-3077</t>
  </si>
  <si>
    <t>blue:0016-3370</t>
  </si>
  <si>
    <t>blue:0017-3516</t>
  </si>
  <si>
    <t>blue:0018-3534</t>
  </si>
  <si>
    <t>blue:0019-3688</t>
  </si>
  <si>
    <t>blue:0005-1119</t>
  </si>
  <si>
    <t>blue:0007-1403</t>
  </si>
  <si>
    <t>blue:0009-1817</t>
  </si>
  <si>
    <t>blue:0011-2329</t>
  </si>
  <si>
    <t>blue:0012-2357</t>
  </si>
  <si>
    <t>blue:0013-2436</t>
  </si>
  <si>
    <t>blue:0014-2475</t>
  </si>
  <si>
    <t>blue:0015-2477</t>
  </si>
  <si>
    <t>blue:0019-2988</t>
  </si>
  <si>
    <t>blue:0020-3053</t>
  </si>
  <si>
    <t>blue:0021-3170</t>
  </si>
  <si>
    <t>blue:0022-3369</t>
  </si>
  <si>
    <t>blue:0025-3912</t>
  </si>
  <si>
    <t>blue:0007-0802</t>
  </si>
  <si>
    <t>blue:0009-0922</t>
  </si>
  <si>
    <t>blue:0010-1133</t>
  </si>
  <si>
    <t>blue:0013-1478</t>
  </si>
  <si>
    <t>blue:0015-1777</t>
  </si>
  <si>
    <t>blue:0016-1788</t>
  </si>
  <si>
    <t>blue:0018-2030</t>
  </si>
  <si>
    <t>blue:0019-1992</t>
  </si>
  <si>
    <t>blue:0020-1956</t>
  </si>
  <si>
    <t>blue:0021-2344</t>
  </si>
  <si>
    <t>blue:0023-2428</t>
  </si>
  <si>
    <t>blue:0024-2614</t>
  </si>
  <si>
    <t>blue:0029-2880</t>
  </si>
  <si>
    <t>blue:0030-2948</t>
  </si>
  <si>
    <t>blue:0032-3169</t>
  </si>
  <si>
    <t>blue:0033-3215</t>
  </si>
  <si>
    <t>blue:0034-3221</t>
  </si>
  <si>
    <t>blue:0035-3311</t>
  </si>
  <si>
    <t>blue:0036-3644</t>
  </si>
  <si>
    <t>blue:0037-3640</t>
  </si>
  <si>
    <t>blue:0038-3660</t>
  </si>
  <si>
    <t>blue:0012-1394</t>
  </si>
  <si>
    <t>blue:0013-1635</t>
  </si>
  <si>
    <t>blue:0014-1759</t>
  </si>
  <si>
    <t>blue:0015-1924</t>
  </si>
  <si>
    <t>blue:0016-1931</t>
  </si>
  <si>
    <t>blue:0017-2075</t>
  </si>
  <si>
    <t>blue:0019-2350</t>
  </si>
  <si>
    <t>blue:0020-2284</t>
  </si>
  <si>
    <t>blue:0023-2474</t>
  </si>
  <si>
    <t>blue:0024-2632</t>
  </si>
  <si>
    <t>blue:0027-2612</t>
  </si>
  <si>
    <t>blue:0029-2917</t>
  </si>
  <si>
    <t>blue:0030-3080</t>
  </si>
  <si>
    <t>blue:0031-3032</t>
  </si>
  <si>
    <t>blue:0036-3487</t>
  </si>
  <si>
    <t>blue:0039-3590</t>
  </si>
  <si>
    <t>blue:0040-3670</t>
  </si>
  <si>
    <t>blue:0041-3731</t>
  </si>
  <si>
    <t>blue:0042-3835</t>
  </si>
  <si>
    <t>blue:0007-0927</t>
  </si>
  <si>
    <t>blue:0009-1063</t>
  </si>
  <si>
    <t>blue:0010-1490</t>
  </si>
  <si>
    <t>blue:0012-1589</t>
  </si>
  <si>
    <t>blue:0013-1917</t>
  </si>
  <si>
    <t>blue:0014-2051</t>
  </si>
  <si>
    <t>blue:0017-2260</t>
  </si>
  <si>
    <t>blue:0019-2510</t>
  </si>
  <si>
    <t>blue:0023-3037</t>
  </si>
  <si>
    <t>blue:0024-3372</t>
  </si>
  <si>
    <t>blue:0026-3687</t>
  </si>
  <si>
    <t>blue:0006-1242</t>
  </si>
  <si>
    <t>blue:0008-1297</t>
  </si>
  <si>
    <t>blue:0012-1638</t>
  </si>
  <si>
    <t>blue:0017-1935</t>
  </si>
  <si>
    <t>blue:0018-1823</t>
  </si>
  <si>
    <t>blue:0019-1967</t>
  </si>
  <si>
    <t>blue:0020-2019</t>
  </si>
  <si>
    <t>blue:0021-2480</t>
  </si>
  <si>
    <t>blue:0022-3284</t>
  </si>
  <si>
    <t>blue:0023-3777</t>
  </si>
  <si>
    <t>blue:0001-0324</t>
  </si>
  <si>
    <t>blue:0004-1069</t>
  </si>
  <si>
    <t>blue:0003-0599</t>
  </si>
  <si>
    <t>blue:0002-0410</t>
  </si>
  <si>
    <t>laminac</t>
  </si>
  <si>
    <t>blue:0012-2051</t>
  </si>
  <si>
    <t>blue:0013-2842</t>
  </si>
  <si>
    <t>blue:0014-2854</t>
  </si>
  <si>
    <t>blue:0016-3429</t>
  </si>
  <si>
    <t>blue:0017-3805</t>
  </si>
  <si>
    <t>blue:0007-1531</t>
  </si>
  <si>
    <t>blue:0011-2058</t>
  </si>
  <si>
    <t>blue:0013-2300</t>
  </si>
  <si>
    <t>blue:0015-2466</t>
  </si>
  <si>
    <t>blue:0016-2721</t>
  </si>
  <si>
    <t>blue:0017-2973</t>
  </si>
  <si>
    <t>blue:0020-3758</t>
  </si>
  <si>
    <t>blue:0003-0818</t>
  </si>
  <si>
    <t>blue:0005-0919</t>
  </si>
  <si>
    <t>blue:0008-1267</t>
  </si>
  <si>
    <t>blue:0009-1393</t>
  </si>
  <si>
    <t>blue:0012-1821</t>
  </si>
  <si>
    <t>blue:0013-1881</t>
  </si>
  <si>
    <t>blue:0019-2866</t>
  </si>
  <si>
    <t>blue:0020-2926</t>
  </si>
  <si>
    <t>blue:0021-3037</t>
  </si>
  <si>
    <t>blue:0022-3234</t>
  </si>
  <si>
    <t>blue:0009-1232</t>
  </si>
  <si>
    <t>blue:0010-1423</t>
  </si>
  <si>
    <t>blue:0011-1471</t>
  </si>
  <si>
    <t>blue:0013-1580</t>
  </si>
  <si>
    <t>blue:0014-1703</t>
  </si>
  <si>
    <t>blue:0015-2000</t>
  </si>
  <si>
    <t>blue:0017-2256</t>
  </si>
  <si>
    <t>blue:0018-2787</t>
  </si>
  <si>
    <t>blue:0020-2975</t>
  </si>
  <si>
    <t>blue:0021-2996</t>
  </si>
  <si>
    <t>blue:0022-3190</t>
  </si>
  <si>
    <t>blue:0024-3807</t>
  </si>
  <si>
    <t>blue:0006-0538</t>
  </si>
  <si>
    <t>blue:0007-0826</t>
  </si>
  <si>
    <t>blue:0010-0980</t>
  </si>
  <si>
    <t>blue:0012-1291</t>
  </si>
  <si>
    <t>blue:0013-1344</t>
  </si>
  <si>
    <t>blue:0014-1485</t>
  </si>
  <si>
    <t>blue:0015-1573</t>
  </si>
  <si>
    <t>blue:0016-1602</t>
  </si>
  <si>
    <t>blue:0017-1762</t>
  </si>
  <si>
    <t>blue:0018-1838</t>
  </si>
  <si>
    <t>blue:0019-1854</t>
  </si>
  <si>
    <t>blue:0020-1964</t>
  </si>
  <si>
    <t>blue:0021-1983</t>
  </si>
  <si>
    <t>blue:0023-2406</t>
  </si>
  <si>
    <t>blue:0024-2457</t>
  </si>
  <si>
    <t>blue:0027-2682</t>
  </si>
  <si>
    <t>blue:0028-2826</t>
  </si>
  <si>
    <t>blue:0029-3045</t>
  </si>
  <si>
    <t>blue:0030-3101</t>
  </si>
  <si>
    <t>blue:0031-3339</t>
  </si>
  <si>
    <t>blue:0032-3754</t>
  </si>
  <si>
    <t>blue:0002-0738</t>
  </si>
  <si>
    <t>blue:0003-0915</t>
  </si>
  <si>
    <t>blue:0004-1021</t>
  </si>
  <si>
    <t>blue:0008-1341</t>
  </si>
  <si>
    <t>blue:0009-1520</t>
  </si>
  <si>
    <t>blue:0010-1574</t>
  </si>
  <si>
    <t>blue:0011-1844</t>
  </si>
  <si>
    <t>blue:0014-2054</t>
  </si>
  <si>
    <t>blue:0017-2340</t>
  </si>
  <si>
    <t>blue:0021-2602</t>
  </si>
  <si>
    <t>blue:0023-2844</t>
  </si>
  <si>
    <t>blue:0024-3179</t>
  </si>
  <si>
    <t>blue:0001-1221</t>
  </si>
  <si>
    <t>blue:0002-1192</t>
  </si>
  <si>
    <t>blue:0003-1432</t>
  </si>
  <si>
    <t>blue:0004-1845</t>
  </si>
  <si>
    <t>blue:0005-1909</t>
  </si>
  <si>
    <t>blue:0006-2064</t>
  </si>
  <si>
    <t>blue:0007-2165</t>
  </si>
  <si>
    <t>blue:0009-2494</t>
  </si>
  <si>
    <t>blue:0010-2564</t>
  </si>
  <si>
    <t>blue:0011-2551</t>
  </si>
  <si>
    <t>blue:0012-2638</t>
  </si>
  <si>
    <t>blue:0013-2707</t>
  </si>
  <si>
    <t>blue:0014-2773</t>
  </si>
  <si>
    <t>blue:0015-2805</t>
  </si>
  <si>
    <t>blue:0016-2841</t>
  </si>
  <si>
    <t>blue:0018-2869</t>
  </si>
  <si>
    <t>blue:0020-3144</t>
  </si>
  <si>
    <t>blue:0021-3090</t>
  </si>
  <si>
    <t>blue:0022-3246</t>
  </si>
  <si>
    <t>blue:0024-3370</t>
  </si>
  <si>
    <t>blue:0004-1350</t>
  </si>
  <si>
    <t>blue:0005-1640</t>
  </si>
  <si>
    <t>blue:0006-1780</t>
  </si>
  <si>
    <t>blue:0008-1970</t>
  </si>
  <si>
    <t>blue:0012-2316</t>
  </si>
  <si>
    <t>blue:0015-2653</t>
  </si>
  <si>
    <t>blue:0016-3115</t>
  </si>
  <si>
    <t>blue:0017-3168</t>
  </si>
  <si>
    <t>blue:0018-3359</t>
  </si>
  <si>
    <t>blue:0020-3457</t>
  </si>
  <si>
    <t>blue:0021-3414</t>
  </si>
  <si>
    <t>blue:0022-3531</t>
  </si>
  <si>
    <t>blue:0023-3804</t>
  </si>
  <si>
    <t>blue:0001-0777</t>
  </si>
  <si>
    <t>blue:0002-1026</t>
  </si>
  <si>
    <t>blue:0005-1694</t>
  </si>
  <si>
    <t>blue:0007-2320</t>
  </si>
  <si>
    <t>blue:0009-2192</t>
  </si>
  <si>
    <t>blue:0010-2385</t>
  </si>
  <si>
    <t>blue:0012-3360</t>
  </si>
  <si>
    <t>blue:0008-1760</t>
  </si>
  <si>
    <t>blue:0010-2424</t>
  </si>
  <si>
    <t>blue:0012-2846</t>
  </si>
  <si>
    <t>blue:0013-2922</t>
  </si>
  <si>
    <t>blue:0014-3006</t>
  </si>
  <si>
    <t>blue:0015-2968</t>
  </si>
  <si>
    <t>blue:0017-3272</t>
  </si>
  <si>
    <t>blue:0021-3586</t>
  </si>
  <si>
    <t>blue:0022-3639</t>
  </si>
  <si>
    <t>blue:0024-3837</t>
  </si>
  <si>
    <t>blue:0025-3861</t>
  </si>
  <si>
    <t>blue:0001-0517</t>
  </si>
  <si>
    <t>blue:0007-1269</t>
  </si>
  <si>
    <t>blue:0022-3050</t>
  </si>
  <si>
    <t>blue:0006-1157</t>
  </si>
  <si>
    <t>blue:0007-1357</t>
  </si>
  <si>
    <t>blue:0007-1735</t>
  </si>
  <si>
    <t>blue:0002-1135</t>
  </si>
  <si>
    <t>blue:0004-1570</t>
  </si>
  <si>
    <t>blue:0005-1670</t>
  </si>
  <si>
    <t>blue:0008-1950</t>
  </si>
  <si>
    <t>blue:0009-2036</t>
  </si>
  <si>
    <t>blue:0010-2151</t>
  </si>
  <si>
    <t>blue:0011-2277</t>
  </si>
  <si>
    <t>blue:0013-2537</t>
  </si>
  <si>
    <t>blue:0014-2802</t>
  </si>
  <si>
    <t>blue:0015-3600</t>
  </si>
  <si>
    <t>blue:0003-0452</t>
  </si>
  <si>
    <t>blue:0005-0927</t>
  </si>
  <si>
    <t>blue:0007-1234</t>
  </si>
  <si>
    <t>blue:0009-1422</t>
  </si>
  <si>
    <t>blue:0011-1431</t>
  </si>
  <si>
    <t>blue:0012-1429</t>
  </si>
  <si>
    <t>blue:0013-1576</t>
  </si>
  <si>
    <t>blue:0014-1699</t>
  </si>
  <si>
    <t>blue:0015-1746</t>
  </si>
  <si>
    <t>blue:0016-1877</t>
  </si>
  <si>
    <t>blue:0017-1934</t>
  </si>
  <si>
    <t>blue:0018-2034</t>
  </si>
  <si>
    <t>blue:0019-2126</t>
  </si>
  <si>
    <t>blue:0020-2345</t>
  </si>
  <si>
    <t>blue:0021-2570</t>
  </si>
  <si>
    <t>blue:0022-2769</t>
  </si>
  <si>
    <t>blue:0023-2821</t>
  </si>
  <si>
    <t>blue:0024-3070</t>
  </si>
  <si>
    <t>blue:0025-3326</t>
  </si>
  <si>
    <t>blue:0026-3309</t>
  </si>
  <si>
    <t>blue:0027-3591</t>
  </si>
  <si>
    <t>blue:0003-1167</t>
  </si>
  <si>
    <t>blue:0005-1241</t>
  </si>
  <si>
    <t>blue:0006-1611</t>
  </si>
  <si>
    <t>blue:0007-1729</t>
  </si>
  <si>
    <t>blue:0008-2060</t>
  </si>
  <si>
    <t>blue:0009-2155</t>
  </si>
  <si>
    <t>blue:0010-2178</t>
  </si>
  <si>
    <t>blue:0011-2649</t>
  </si>
  <si>
    <t>blue:0012-2839</t>
  </si>
  <si>
    <t>blue:0013-2818</t>
  </si>
  <si>
    <t>blue:0015-2939</t>
  </si>
  <si>
    <t>blue:0016-2994</t>
  </si>
  <si>
    <t>blue:0017-3100</t>
  </si>
  <si>
    <t>blue:0018-3273</t>
  </si>
  <si>
    <t>blue:0019-3270</t>
  </si>
  <si>
    <t>blue:0020-3309</t>
  </si>
  <si>
    <t>blue:0021-3490</t>
  </si>
  <si>
    <t>blue:0022-3436</t>
  </si>
  <si>
    <t>blue:0023-3544</t>
  </si>
  <si>
    <t>blue:0024-3748</t>
  </si>
  <si>
    <t>blue:0025-3781</t>
  </si>
  <si>
    <t>blue:0026-3794</t>
  </si>
  <si>
    <t>blue:0027-3863</t>
  </si>
  <si>
    <t>blue:0001-0500</t>
  </si>
  <si>
    <t>blue:0007-1080</t>
  </si>
  <si>
    <t>blue:0010-1121</t>
  </si>
  <si>
    <t>blue:0011-1322</t>
  </si>
  <si>
    <t>blue:0013-1404</t>
  </si>
  <si>
    <t>blue:0018-2099</t>
  </si>
  <si>
    <t>blue:0019-2356</t>
  </si>
  <si>
    <t>blue:0020-2246</t>
  </si>
  <si>
    <t>blue:0021-2390</t>
  </si>
  <si>
    <t>blue:0026-2844</t>
  </si>
  <si>
    <t>blue:0027-3328</t>
  </si>
  <si>
    <t>blue:0028-3444</t>
  </si>
  <si>
    <t>blue:0001-0634</t>
  </si>
  <si>
    <t>blue:0002-1143</t>
  </si>
  <si>
    <t>blue:0005-1287</t>
  </si>
  <si>
    <t>blue:0008-2093</t>
  </si>
  <si>
    <t>blue:0009-2090</t>
  </si>
  <si>
    <t>blue:0010-2328</t>
  </si>
  <si>
    <t>blue:0012-2479</t>
  </si>
  <si>
    <t>blue:0014-2595</t>
  </si>
  <si>
    <t>blue:0015-2922</t>
  </si>
  <si>
    <t>blue:0016-3069</t>
  </si>
  <si>
    <t>blue:0018-3314</t>
  </si>
  <si>
    <t>blue:0019-3274</t>
  </si>
  <si>
    <t>blue:0020-3355</t>
  </si>
  <si>
    <t>blue:0006-0563</t>
  </si>
  <si>
    <t>blue:0008-0749</t>
  </si>
  <si>
    <t>blue:0011-0943</t>
  </si>
  <si>
    <t>blue:0012-1334</t>
  </si>
  <si>
    <t>blue:0018-1873</t>
  </si>
  <si>
    <t>blue:0023-2090</t>
  </si>
  <si>
    <t>blue:0024-2584</t>
  </si>
  <si>
    <t>blue:0025-2613</t>
  </si>
  <si>
    <t>blue:0026-2926</t>
  </si>
  <si>
    <t>blue:0027-3120</t>
  </si>
  <si>
    <t>blue:0028-3381</t>
  </si>
  <si>
    <t>blue:0029-3666</t>
  </si>
  <si>
    <t>blue:0007-0821</t>
  </si>
  <si>
    <t>blue:0008-0892</t>
  </si>
  <si>
    <t>blue:0009-0917</t>
  </si>
  <si>
    <t>blue:0014-1696</t>
  </si>
  <si>
    <t>blue:0015-1736</t>
  </si>
  <si>
    <t>blue:0017-1913</t>
  </si>
  <si>
    <t>blue:0018-2135</t>
  </si>
  <si>
    <t>blue:0019-2162</t>
  </si>
  <si>
    <t>blue:0020-2441</t>
  </si>
  <si>
    <t>blue:0021-2402</t>
  </si>
  <si>
    <t>blue:0022-2459</t>
  </si>
  <si>
    <t>blue:0023-2731</t>
  </si>
  <si>
    <t>blue:0024-2819</t>
  </si>
  <si>
    <t>blue:0025-2895</t>
  </si>
  <si>
    <t>blue:0026-3650</t>
  </si>
  <si>
    <t>blue:0004-0619</t>
  </si>
  <si>
    <t>blue:0005-0756</t>
  </si>
  <si>
    <t>blue:0006-1176</t>
  </si>
  <si>
    <t>blue:0007-1029</t>
  </si>
  <si>
    <t>blue:0008-1121</t>
  </si>
  <si>
    <t>blue:0009-1256</t>
  </si>
  <si>
    <t>blue:0011-1519</t>
  </si>
  <si>
    <t>blue:0013-1560</t>
  </si>
  <si>
    <t>blue:0016-1947</t>
  </si>
  <si>
    <t>blue:0018-2175</t>
  </si>
  <si>
    <t>blue:0019-2456</t>
  </si>
  <si>
    <t>blue:0020-2550</t>
  </si>
  <si>
    <t>blue:0021-2694</t>
  </si>
  <si>
    <t>blue:0024-3193</t>
  </si>
  <si>
    <t>blue:0025-3205</t>
  </si>
  <si>
    <t>blue:0026-3514</t>
  </si>
  <si>
    <t>blue:0001-0938</t>
  </si>
  <si>
    <t>blue:0002-1509</t>
  </si>
  <si>
    <t>blue:0003-1568</t>
  </si>
  <si>
    <t>blue:0004-1615</t>
  </si>
  <si>
    <t>blue:0006-1859</t>
  </si>
  <si>
    <t>blue:0007-1955</t>
  </si>
  <si>
    <t>blue:0008-2020</t>
  </si>
  <si>
    <t>blue:0009-1964</t>
  </si>
  <si>
    <t>blue:0010-2528</t>
  </si>
  <si>
    <t>blue:0011-2695</t>
  </si>
  <si>
    <t>blue:0012-2798</t>
  </si>
  <si>
    <t>blue:0003-0591</t>
  </si>
  <si>
    <t>blue:0006-0713</t>
  </si>
  <si>
    <t>blue:0011-1312</t>
  </si>
  <si>
    <t>blue:0012-1287</t>
  </si>
  <si>
    <t>blue:0013-1341</t>
  </si>
  <si>
    <t>blue:0014-1924</t>
  </si>
  <si>
    <t>blue:0015-2251</t>
  </si>
  <si>
    <t>blue:0016-2579</t>
  </si>
  <si>
    <t>blue:0019-3195</t>
  </si>
  <si>
    <t>blue:0020-3330</t>
  </si>
  <si>
    <t>blue:0021-3787</t>
  </si>
  <si>
    <t>blue:0022-3715</t>
  </si>
  <si>
    <t>blue:0016-2155</t>
  </si>
  <si>
    <t>blue:0005-1231</t>
  </si>
  <si>
    <t>blue:0002-0227</t>
  </si>
  <si>
    <t>blue:0001-0258</t>
  </si>
  <si>
    <t>blue:0004-1378</t>
  </si>
  <si>
    <t>blue:0005-1528</t>
  </si>
  <si>
    <t>blue:0010-2056</t>
  </si>
  <si>
    <t>blue:0011-2327</t>
  </si>
  <si>
    <t>blue:0012-2363</t>
  </si>
  <si>
    <t>blue:0014-2382</t>
  </si>
  <si>
    <t>blue:0015-2455</t>
  </si>
  <si>
    <t>blue:0016-2623</t>
  </si>
  <si>
    <t>blue:0018-2629</t>
  </si>
  <si>
    <t>blue:0020-3038</t>
  </si>
  <si>
    <t>blue:0023-3117</t>
  </si>
  <si>
    <t>blue:0027-3369</t>
  </si>
  <si>
    <t>blue:0029-3485</t>
  </si>
  <si>
    <t>blue:0005-1157</t>
  </si>
  <si>
    <t>blue:0006-1246</t>
  </si>
  <si>
    <t>blue:0007-1256</t>
  </si>
  <si>
    <t>blue:0009-1805</t>
  </si>
  <si>
    <t>blue:0010-1765</t>
  </si>
  <si>
    <t>blue:0011-1890</t>
  </si>
  <si>
    <t>blue:0012-1817</t>
  </si>
  <si>
    <t>blue:0013-1932</t>
  </si>
  <si>
    <t>blue:0014-2160</t>
  </si>
  <si>
    <t>blue:0015-2157</t>
  </si>
  <si>
    <t>blue:0017-2367</t>
  </si>
  <si>
    <t>blue:0018-2488</t>
  </si>
  <si>
    <t>blue:0019-2610</t>
  </si>
  <si>
    <t>blue:0020-2616</t>
  </si>
  <si>
    <t>blue:0021-3100</t>
  </si>
  <si>
    <t>blue:0022-3393</t>
  </si>
  <si>
    <t>blue:0023-3758</t>
  </si>
  <si>
    <t>blue:0002-0334</t>
  </si>
  <si>
    <t>blue:0003-0529</t>
  </si>
  <si>
    <t>blue:0004-0424</t>
  </si>
  <si>
    <t>blue:0010-1240</t>
  </si>
  <si>
    <t>blue:0011-1454</t>
  </si>
  <si>
    <t>blue:0012-1447</t>
  </si>
  <si>
    <t>blue:0013-1689</t>
  </si>
  <si>
    <t>blue:0014-1734</t>
  </si>
  <si>
    <t>blue:0015-1958</t>
  </si>
  <si>
    <t>blue:0016-2015</t>
  </si>
  <si>
    <t>blue:0017-2512</t>
  </si>
  <si>
    <t>blue:0018-2481</t>
  </si>
  <si>
    <t>blue:0019-2976</t>
  </si>
  <si>
    <t>blue:0020-3000</t>
  </si>
  <si>
    <t>blue:0022-3170</t>
  </si>
  <si>
    <t>blue:0023-3268</t>
  </si>
  <si>
    <t>blue:0024-3423</t>
  </si>
  <si>
    <t>blue:0025-3455</t>
  </si>
  <si>
    <t>blue:0026-3440</t>
  </si>
  <si>
    <t>blue:0027-3695</t>
  </si>
  <si>
    <t>blue:0028-3821</t>
  </si>
  <si>
    <t>blue:0001-0117</t>
  </si>
  <si>
    <t>blue:0002-0097</t>
  </si>
  <si>
    <t>blue:0003-0199</t>
  </si>
  <si>
    <t>blue:0004-0401</t>
  </si>
  <si>
    <t>blue:0005-0397</t>
  </si>
  <si>
    <t>blue:0006-0594</t>
  </si>
  <si>
    <t>blue:0008-0624</t>
  </si>
  <si>
    <t>blue:0009-0742</t>
  </si>
  <si>
    <t>blue:0010-0779</t>
  </si>
  <si>
    <t>blue:0012-0921</t>
  </si>
  <si>
    <t>blue:0014-1136</t>
  </si>
  <si>
    <t>blue:0015-1217</t>
  </si>
  <si>
    <t>blue:0016-1272</t>
  </si>
  <si>
    <t>blue:0017-1353</t>
  </si>
  <si>
    <t>blue:0018-1739</t>
  </si>
  <si>
    <t>blue:0019-2318</t>
  </si>
  <si>
    <t>blue:0020-2442</t>
  </si>
  <si>
    <t>blue:0021-2696</t>
  </si>
  <si>
    <t>blue:0022-3037</t>
  </si>
  <si>
    <t>blue:0023-3240</t>
  </si>
  <si>
    <t>blue:0024-3340</t>
  </si>
  <si>
    <t>blue:0025-3333</t>
  </si>
  <si>
    <t>blue:0026-3809</t>
  </si>
  <si>
    <t>blue:0003-0676</t>
  </si>
  <si>
    <t>blue:0008-1081</t>
  </si>
  <si>
    <t>blue:0009-1198</t>
  </si>
  <si>
    <t>blue:0010-1337</t>
  </si>
  <si>
    <t>blue:0013-1679</t>
  </si>
  <si>
    <t>blue:0015-1884</t>
  </si>
  <si>
    <t>blue:0016-2128</t>
  </si>
  <si>
    <t>blue:0019-2453</t>
  </si>
  <si>
    <t>blue:0020-2951</t>
  </si>
  <si>
    <t>blue:0021-2920</t>
  </si>
  <si>
    <t>blue:0023-3438</t>
  </si>
  <si>
    <t>blue:0024-3604</t>
  </si>
  <si>
    <t>blue:0025-3611</t>
  </si>
  <si>
    <t>blue:0026-3707</t>
  </si>
  <si>
    <t>blue:0027-3896</t>
  </si>
  <si>
    <t>blue:0028-3866</t>
  </si>
  <si>
    <t>blue:0029-3883</t>
  </si>
  <si>
    <t>blue:0002-0380</t>
  </si>
  <si>
    <t>blue:0003-0565</t>
  </si>
  <si>
    <t>blue:0011-2267</t>
  </si>
  <si>
    <t>blue:0014-2349</t>
  </si>
  <si>
    <t>blue:0016-2568</t>
  </si>
  <si>
    <t>blue:0018-2786</t>
  </si>
  <si>
    <t>blue:0019-2906</t>
  </si>
  <si>
    <t>blue:0020-3027</t>
  </si>
  <si>
    <t>blue:0021-3034</t>
  </si>
  <si>
    <t>blue:0022-3519</t>
  </si>
  <si>
    <t>blue:0023-3815</t>
  </si>
  <si>
    <t>blue:0002-0173</t>
  </si>
  <si>
    <t>blue:0004-0274</t>
  </si>
  <si>
    <t>blue:0005-0377</t>
  </si>
  <si>
    <t>blue:0006-0327</t>
  </si>
  <si>
    <t>blue:0007-0601</t>
  </si>
  <si>
    <t>blue:0008-0549</t>
  </si>
  <si>
    <t>blue:0009-0634</t>
  </si>
  <si>
    <t>blue:0010-0638</t>
  </si>
  <si>
    <t>blue:0011-0752</t>
  </si>
  <si>
    <t>blue:0012-0918</t>
  </si>
  <si>
    <t>blue:0013-1029</t>
  </si>
  <si>
    <t>blue:0014-0905</t>
  </si>
  <si>
    <t>blue:0015-1093</t>
  </si>
  <si>
    <t>blue:0017-1552</t>
  </si>
  <si>
    <t>blue:0018-1528</t>
  </si>
  <si>
    <t>blue:0019-1562</t>
  </si>
  <si>
    <t>blue:0020-1616</t>
  </si>
  <si>
    <t>blue:0021-1735</t>
  </si>
  <si>
    <t>blue:0022-2183</t>
  </si>
  <si>
    <t>blue:0023-2132</t>
  </si>
  <si>
    <t>blue:0024-2251</t>
  </si>
  <si>
    <t>blue:0026-2851</t>
  </si>
  <si>
    <t>blue:0027-3317</t>
  </si>
  <si>
    <t>blue:0002-0178</t>
  </si>
  <si>
    <t>blue:0011-0686</t>
  </si>
  <si>
    <t>blue:0013-0960</t>
  </si>
  <si>
    <t>blue:0014-1173</t>
  </si>
  <si>
    <t>blue:0015-1209</t>
  </si>
  <si>
    <t>blue:0016-1532</t>
  </si>
  <si>
    <t>blue:0017-1845</t>
  </si>
  <si>
    <t>blue:0018-2064</t>
  </si>
  <si>
    <t>blue:0019-2137</t>
  </si>
  <si>
    <t>blue:0021-2380</t>
  </si>
  <si>
    <t>blue:0024-2566</t>
  </si>
  <si>
    <t>blue:0027-2648</t>
  </si>
  <si>
    <t>blue:0030-2929</t>
  </si>
  <si>
    <t>blue:0031-2998</t>
  </si>
  <si>
    <t>blue:0032-3273</t>
  </si>
  <si>
    <t>blue:0033-3346</t>
  </si>
  <si>
    <t>blue:0034-3675</t>
  </si>
  <si>
    <t>blue:0003-0369</t>
  </si>
  <si>
    <t>blue:0004-0463</t>
  </si>
  <si>
    <t>blue:0006-0962</t>
  </si>
  <si>
    <t>blue:0009-1059</t>
  </si>
  <si>
    <t>blue:0010-1307</t>
  </si>
  <si>
    <t>blue:0012-1479</t>
  </si>
  <si>
    <t>blue:0013-1557</t>
  </si>
  <si>
    <t>blue:0015-1914</t>
  </si>
  <si>
    <t>blue:0020-2527</t>
  </si>
  <si>
    <t>blue:0021-2436</t>
  </si>
  <si>
    <t>blue:0022-2685</t>
  </si>
  <si>
    <t>blue:0023-2743</t>
  </si>
  <si>
    <t>blue:0027-3245</t>
  </si>
  <si>
    <t>blue:0028-3548</t>
  </si>
  <si>
    <t>blue:0029-3642</t>
  </si>
  <si>
    <t>blue:0030-3626</t>
  </si>
  <si>
    <t>blue:0008-0825</t>
  </si>
  <si>
    <t>blue:0009-0944</t>
  </si>
  <si>
    <t>blue:0010-1120</t>
  </si>
  <si>
    <t>blue:0011-1521</t>
  </si>
  <si>
    <t>blue:0013-1652</t>
  </si>
  <si>
    <t>blue:0017-2122</t>
  </si>
  <si>
    <t>blue:0018-2078</t>
  </si>
  <si>
    <t>blue:0019-2232</t>
  </si>
  <si>
    <t>blue:0020-2176</t>
  </si>
  <si>
    <t>blue:0023-2417</t>
  </si>
  <si>
    <t>blue:0026-2687</t>
  </si>
  <si>
    <t>blue:0028-2904</t>
  </si>
  <si>
    <t>blue:0029-3369</t>
  </si>
  <si>
    <t>blue:0030-3546</t>
  </si>
  <si>
    <t>blue:0031-3785</t>
  </si>
  <si>
    <t>blue:0002-0424</t>
  </si>
  <si>
    <t>blue:0004-0892</t>
  </si>
  <si>
    <t>blue:0001-0433</t>
  </si>
  <si>
    <t>blue:0002-0977</t>
  </si>
  <si>
    <t>blue:0003-1301</t>
  </si>
  <si>
    <t>blue:0005-1602</t>
  </si>
  <si>
    <t>blue:0006-2272</t>
  </si>
  <si>
    <t>blue:0007-3252</t>
  </si>
  <si>
    <t>blue:0008-3593</t>
  </si>
  <si>
    <t>blue:0009-3712</t>
  </si>
  <si>
    <t>blue:0010-3663</t>
  </si>
  <si>
    <t>blue:0001-0799</t>
  </si>
  <si>
    <t>blue:0002-0982</t>
  </si>
  <si>
    <t>blue:0006-1417</t>
  </si>
  <si>
    <t>blue:0007-1565</t>
  </si>
  <si>
    <t>blue:0009-1848</t>
  </si>
  <si>
    <t>blue:0010-1957</t>
  </si>
  <si>
    <t>blue:0015-2660</t>
  </si>
  <si>
    <t>blue:0016-2681</t>
  </si>
  <si>
    <t>blue:0017-2873</t>
  </si>
  <si>
    <t>blue:0018-3001</t>
  </si>
  <si>
    <t>blue:0001-0863</t>
  </si>
  <si>
    <t>blue:0002-1164</t>
  </si>
  <si>
    <t>blue:0003-1227</t>
  </si>
  <si>
    <t>blue:0004-1413</t>
  </si>
  <si>
    <t>blue:0005-1463</t>
  </si>
  <si>
    <t>blue:0006-1676</t>
  </si>
  <si>
    <t>blue:0007-1911</t>
  </si>
  <si>
    <t>blue:0009-1936</t>
  </si>
  <si>
    <t>blue:0010-2140</t>
  </si>
  <si>
    <t>blue:0011-2451</t>
  </si>
  <si>
    <t>blue:0013-2870</t>
  </si>
  <si>
    <t>blue:0006-0591</t>
  </si>
  <si>
    <t>blue:0008-0731</t>
  </si>
  <si>
    <t>blue:0010-0708</t>
  </si>
  <si>
    <t>blue:0011-0794</t>
  </si>
  <si>
    <t>blue:0012-0900</t>
  </si>
  <si>
    <t>blue:0013-1007</t>
  </si>
  <si>
    <t>blue:0014-1106</t>
  </si>
  <si>
    <t>blue:0015-1289</t>
  </si>
  <si>
    <t>blue:0016-1365</t>
  </si>
  <si>
    <t>blue:0017-1360</t>
  </si>
  <si>
    <t>blue:0018-1465</t>
  </si>
  <si>
    <t>blue:0019-1723</t>
  </si>
  <si>
    <t>blue:0022-2022</t>
  </si>
  <si>
    <t>blue:0023-2079</t>
  </si>
  <si>
    <t>blue:0025-2335</t>
  </si>
  <si>
    <t>blue:0026-2347</t>
  </si>
  <si>
    <t>blue:0027-2592</t>
  </si>
  <si>
    <t>blue:0028-2518</t>
  </si>
  <si>
    <t>blue:0029-2769</t>
  </si>
  <si>
    <t>blue:0030-2780</t>
  </si>
  <si>
    <t>blue:0032-2744</t>
  </si>
  <si>
    <t>blue:0034-3254</t>
  </si>
  <si>
    <t>blue:0036-3362</t>
  </si>
  <si>
    <t>blue:0038-3556</t>
  </si>
  <si>
    <t>blue:0040-3586</t>
  </si>
  <si>
    <t>blue:0041-3779</t>
  </si>
  <si>
    <t>blue:0002-0716</t>
  </si>
  <si>
    <t>blue:0003-1057</t>
  </si>
  <si>
    <t>blue:0006-1987</t>
  </si>
  <si>
    <t>blue:0007-2036</t>
  </si>
  <si>
    <t>blue:0008-2208</t>
  </si>
  <si>
    <t>blue:0009-2381</t>
  </si>
  <si>
    <t>blue:0010-2613</t>
  </si>
  <si>
    <t>blue:0011-2772</t>
  </si>
  <si>
    <t>blue:0012-2785</t>
  </si>
  <si>
    <t>blue:0013-3004</t>
  </si>
  <si>
    <t>blue:0014-3262</t>
  </si>
  <si>
    <t>blue:0015-3268</t>
  </si>
  <si>
    <t>blue:0016-3419</t>
  </si>
  <si>
    <t>blue:0017-3709</t>
  </si>
  <si>
    <t>blue:0004-0357</t>
  </si>
  <si>
    <t>blue:0005-0384</t>
  </si>
  <si>
    <t>blue:0007-0582</t>
  </si>
  <si>
    <t>blue:0008-0665</t>
  </si>
  <si>
    <t>blue:0009-0769</t>
  </si>
  <si>
    <t>blue:0010-0998</t>
  </si>
  <si>
    <t>blue:0012-1207</t>
  </si>
  <si>
    <t>blue:0013-1355</t>
  </si>
  <si>
    <t>blue:0014-1486</t>
  </si>
  <si>
    <t>blue:0015-1658</t>
  </si>
  <si>
    <t>blue:0016-1740</t>
  </si>
  <si>
    <t>blue:0018-1681</t>
  </si>
  <si>
    <t>blue:0019-1933</t>
  </si>
  <si>
    <t>blue:0020-2258</t>
  </si>
  <si>
    <t>blue:0021-2293</t>
  </si>
  <si>
    <t>blue:0022-2565</t>
  </si>
  <si>
    <t>blue:0023-2732</t>
  </si>
  <si>
    <t>blue:0024-2676</t>
  </si>
  <si>
    <t>blue:0025-2658</t>
  </si>
  <si>
    <t>blue:0026-2877</t>
  </si>
  <si>
    <t>blue:0027-2905</t>
  </si>
  <si>
    <t>blue:0028-2933</t>
  </si>
  <si>
    <t>blue:0030-3190</t>
  </si>
  <si>
    <t>blue:0033-3341</t>
  </si>
  <si>
    <t>blue:0034-3433</t>
  </si>
  <si>
    <t>blue:0038-3796</t>
  </si>
  <si>
    <t>blue:0001-0839</t>
  </si>
  <si>
    <t>blue:0002-1668</t>
  </si>
  <si>
    <t>blue:0003-1863</t>
  </si>
  <si>
    <t>blue:0004-1896</t>
  </si>
  <si>
    <t>blue:0005-1784</t>
  </si>
  <si>
    <t>blue:0007-2514</t>
  </si>
  <si>
    <t>blue:0008-2539</t>
  </si>
  <si>
    <t>blue:0009-2739</t>
  </si>
  <si>
    <t>blue:0010-3123</t>
  </si>
  <si>
    <t>blue:0011-3421</t>
  </si>
  <si>
    <t>blue:0002-0928</t>
  </si>
  <si>
    <t>blue:0007-1861</t>
  </si>
  <si>
    <t>blue:0010-2157</t>
  </si>
  <si>
    <t>blue:0011-2218</t>
  </si>
  <si>
    <t>blue:0013-2619</t>
  </si>
  <si>
    <t>blue:0014-2666</t>
  </si>
  <si>
    <t>blue:0016-2769</t>
  </si>
  <si>
    <t>blue:0017-2757</t>
  </si>
  <si>
    <t>blue:0019-3103</t>
  </si>
  <si>
    <t>blue:0020-3228</t>
  </si>
  <si>
    <t>blue:0021-3289</t>
  </si>
  <si>
    <t>blue:0022-3350</t>
  </si>
  <si>
    <t>blue:0023-3535</t>
  </si>
  <si>
    <t>blue:0025-3691</t>
  </si>
  <si>
    <t>blue:0026-3808</t>
  </si>
  <si>
    <t>blue:0027-3715</t>
  </si>
  <si>
    <t>blue:0001-0467</t>
  </si>
  <si>
    <t>blue:0003-1066</t>
  </si>
  <si>
    <t>blue:0004-1356</t>
  </si>
  <si>
    <t>blue:0005-1422</t>
  </si>
  <si>
    <t>blue:0006-1928</t>
  </si>
  <si>
    <t>blue:0008-2647</t>
  </si>
  <si>
    <t>blue:0009-2682</t>
  </si>
  <si>
    <t>blue:0014-2953</t>
  </si>
  <si>
    <t>blue:0015-3027</t>
  </si>
  <si>
    <t>blue:0017-3778</t>
  </si>
  <si>
    <t>blue:0003-1639</t>
  </si>
  <si>
    <t>blue:0004-2011</t>
  </si>
  <si>
    <t>blue:0005-2178</t>
  </si>
  <si>
    <t>blue:0006-2398</t>
  </si>
  <si>
    <t>blue:0007-2568</t>
  </si>
  <si>
    <t>blue:0009-3110</t>
  </si>
  <si>
    <t>blue:0010-3300</t>
  </si>
  <si>
    <t>blue:0011-3328</t>
  </si>
  <si>
    <t>blue:0002-0455</t>
  </si>
  <si>
    <t>blue:0001-0386</t>
  </si>
  <si>
    <t>blue:0006-1357</t>
  </si>
  <si>
    <t>blue:0003-0847</t>
  </si>
  <si>
    <t>blue:0005-0928</t>
  </si>
  <si>
    <t>blue:0006-1026</t>
  </si>
  <si>
    <t>blue:0007-1192</t>
  </si>
  <si>
    <t>blue:0011-1541</t>
  </si>
  <si>
    <t>blue:0012-1419</t>
  </si>
  <si>
    <t>blue:0013-1530</t>
  </si>
  <si>
    <t>blue:0014-1668</t>
  </si>
  <si>
    <t>blue:0016-2115</t>
  </si>
  <si>
    <t>blue:0017-2101</t>
  </si>
  <si>
    <t>blue:0018-2091</t>
  </si>
  <si>
    <t>blue:0019-2143</t>
  </si>
  <si>
    <t>blue:0020-2280</t>
  </si>
  <si>
    <t>blue:0023-2651</t>
  </si>
  <si>
    <t>blue:0026-2829</t>
  </si>
  <si>
    <t>blue:0027-2987</t>
  </si>
  <si>
    <t>blue:0028-2995</t>
  </si>
  <si>
    <t>blue:0029-3081</t>
  </si>
  <si>
    <t>blue:0030-3180</t>
  </si>
  <si>
    <t>blue:0033-3293</t>
  </si>
  <si>
    <t>blue:0003-0772</t>
  </si>
  <si>
    <t>blue:0004-0981</t>
  </si>
  <si>
    <t>blue:0005-1114</t>
  </si>
  <si>
    <t>blue:0006-1296</t>
  </si>
  <si>
    <t>blue:0007-1385</t>
  </si>
  <si>
    <t>blue:0010-2983</t>
  </si>
  <si>
    <t>blue:0011-3814</t>
  </si>
  <si>
    <t>blue:0006-0646</t>
  </si>
  <si>
    <t>blue:0008-0948</t>
  </si>
  <si>
    <t>blue:0010-1402</t>
  </si>
  <si>
    <t>blue:0012-1537</t>
  </si>
  <si>
    <t>blue:0013-1777</t>
  </si>
  <si>
    <t>blue:0017-1827</t>
  </si>
  <si>
    <t>blue:0018-1957</t>
  </si>
  <si>
    <t>blue:0022-2295</t>
  </si>
  <si>
    <t>blue:0025-2463</t>
  </si>
  <si>
    <t>blue:0026-2658</t>
  </si>
  <si>
    <t>blue:0029-3265</t>
  </si>
  <si>
    <t>blue:0030-3324</t>
  </si>
  <si>
    <t>blue:0031-3750</t>
  </si>
  <si>
    <t>blue:0001-0867</t>
  </si>
  <si>
    <t>blue:0002-0903</t>
  </si>
  <si>
    <t>blue:0007-1416</t>
  </si>
  <si>
    <t>blue:0009-1666</t>
  </si>
  <si>
    <t>blue:0010-1701</t>
  </si>
  <si>
    <t>blue:0013-2569</t>
  </si>
  <si>
    <t>blue:0014-2804</t>
  </si>
  <si>
    <t>blue:0015-3348</t>
  </si>
  <si>
    <t>blue:0016-3583</t>
  </si>
  <si>
    <t>blue:0001-0503</t>
  </si>
  <si>
    <t>blue:0002-0866</t>
  </si>
  <si>
    <t>blue:0003-0839</t>
  </si>
  <si>
    <t>blue:0007-1253</t>
  </si>
  <si>
    <t>blue:0008-1403</t>
  </si>
  <si>
    <t>blue:0009-1564</t>
  </si>
  <si>
    <t>blue:0012-2097</t>
  </si>
  <si>
    <t>blue:0013-2254</t>
  </si>
  <si>
    <t>blue:0014-2467</t>
  </si>
  <si>
    <t>blue:0015-2532</t>
  </si>
  <si>
    <t>blue:0017-2798</t>
  </si>
  <si>
    <t>blue:0019-3016</t>
  </si>
  <si>
    <t>blue:0022-3445</t>
  </si>
  <si>
    <t>blue:0004-0688</t>
  </si>
  <si>
    <t>blue:0008-1283</t>
  </si>
  <si>
    <t>blue:0012-1468</t>
  </si>
  <si>
    <t>blue:0013-1366</t>
  </si>
  <si>
    <t>blue:0014-1607</t>
  </si>
  <si>
    <t>blue:0015-1577</t>
  </si>
  <si>
    <t>blue:0016-1872</t>
  </si>
  <si>
    <t>blue:0017-1735</t>
  </si>
  <si>
    <t>blue:0018-1951</t>
  </si>
  <si>
    <t>blue:0019-1997</t>
  </si>
  <si>
    <t>blue:0020-2054</t>
  </si>
  <si>
    <t>blue:0021-2279</t>
  </si>
  <si>
    <t>blue:0022-2402</t>
  </si>
  <si>
    <t>blue:0023-2243</t>
  </si>
  <si>
    <t>blue:0025-2557</t>
  </si>
  <si>
    <t>blue:0027-2936</t>
  </si>
  <si>
    <t>blue:0028-3036</t>
  </si>
  <si>
    <t>blue:0029-3164</t>
  </si>
  <si>
    <t>blue:0030-3387</t>
  </si>
  <si>
    <t>blue:0031-3386</t>
  </si>
  <si>
    <t>blue:0032-3472</t>
  </si>
  <si>
    <t>blue:0033-3557</t>
  </si>
  <si>
    <t>blue:0034-3509</t>
  </si>
  <si>
    <t>blue:0036-3633</t>
  </si>
  <si>
    <t>blue:0038-3812</t>
  </si>
  <si>
    <t>blue:0039-3905</t>
  </si>
  <si>
    <t>blue:0040-3925</t>
  </si>
  <si>
    <t>blue:0003-0615</t>
  </si>
  <si>
    <t>blue:0005-0982</t>
  </si>
  <si>
    <t>blue:0006-1169</t>
  </si>
  <si>
    <t>blue:0007-1255</t>
  </si>
  <si>
    <t>blue:0008-1385</t>
  </si>
  <si>
    <t>blue:0010-1962</t>
  </si>
  <si>
    <t>blue:0017-2946</t>
  </si>
  <si>
    <t>blue:0018-3496</t>
  </si>
  <si>
    <t>blue:0020-3914</t>
  </si>
  <si>
    <t>blue:0001-0468</t>
  </si>
  <si>
    <t>blue:0002-0685</t>
  </si>
  <si>
    <t>blue:0004-0994</t>
  </si>
  <si>
    <t>blue:0005-1265</t>
  </si>
  <si>
    <t>blue:0006-1248</t>
  </si>
  <si>
    <t>blue:0008-1674</t>
  </si>
  <si>
    <t>blue:0009-1680</t>
  </si>
  <si>
    <t>blue:0011-1915</t>
  </si>
  <si>
    <t>blue:0012-1823</t>
  </si>
  <si>
    <t>blue:0013-1989</t>
  </si>
  <si>
    <t>blue:0017-2305</t>
  </si>
  <si>
    <t>blue:0020-2524</t>
  </si>
  <si>
    <t>blue:0021-2587</t>
  </si>
  <si>
    <t>blue:0022-2679</t>
  </si>
  <si>
    <t>blue:0023-2795</t>
  </si>
  <si>
    <t>blue:0024-2842</t>
  </si>
  <si>
    <t>blue:0025-3051</t>
  </si>
  <si>
    <t>blue:0026-3024</t>
  </si>
  <si>
    <t>blue:0027-3142</t>
  </si>
  <si>
    <t>blue:0028-3166</t>
  </si>
  <si>
    <t>blue:0029-3286</t>
  </si>
  <si>
    <t>blue:0030-3356</t>
  </si>
  <si>
    <t>blue:0031-3564</t>
  </si>
  <si>
    <t>blue:0033-3757</t>
  </si>
  <si>
    <t>blue:0004-0485</t>
  </si>
  <si>
    <t>blue:0007-0507</t>
  </si>
  <si>
    <t>blue:0008-0641</t>
  </si>
  <si>
    <t>blue:0009-0836</t>
  </si>
  <si>
    <t>blue:0010-0732</t>
  </si>
  <si>
    <t>blue:0011-1189</t>
  </si>
  <si>
    <t>blue:0012-1195</t>
  </si>
  <si>
    <t>blue:0014-1325</t>
  </si>
  <si>
    <t>blue:0015-1303</t>
  </si>
  <si>
    <t>blue:0016-1419</t>
  </si>
  <si>
    <t>blue:0017-1624</t>
  </si>
  <si>
    <t>blue:0019-1638</t>
  </si>
  <si>
    <t>blue:0020-1614</t>
  </si>
  <si>
    <t>blue:0021-1744</t>
  </si>
  <si>
    <t>blue:0022-2024</t>
  </si>
  <si>
    <t>blue:0023-2186</t>
  </si>
  <si>
    <t>blue:0024-2280</t>
  </si>
  <si>
    <t>blue:0025-2171</t>
  </si>
  <si>
    <t>blue:0026-2281</t>
  </si>
  <si>
    <t>blue:0027-2263</t>
  </si>
  <si>
    <t>blue:0029-2605</t>
  </si>
  <si>
    <t>blue:0030-2829</t>
  </si>
  <si>
    <t>blue:0032-3115</t>
  </si>
  <si>
    <t>blue:0035-3395</t>
  </si>
  <si>
    <t>blue:0004-0410</t>
  </si>
  <si>
    <t>blue:0006-0630</t>
  </si>
  <si>
    <t>blue:0011-0774</t>
  </si>
  <si>
    <t>blue:0013-1023</t>
  </si>
  <si>
    <t>blue:0015-1065</t>
  </si>
  <si>
    <t>blue:0019-1226</t>
  </si>
  <si>
    <t>blue:0020-1312</t>
  </si>
  <si>
    <t>blue:0021-1693</t>
  </si>
  <si>
    <t>blue:0022-1953</t>
  </si>
  <si>
    <t>blue:0023-2503</t>
  </si>
  <si>
    <t>blue:0026-3600</t>
  </si>
  <si>
    <t>blue:0015-3283</t>
  </si>
  <si>
    <t>blue:0008-1193</t>
  </si>
  <si>
    <t>blue:0006-1475</t>
  </si>
  <si>
    <t>blue:0002-0482</t>
  </si>
  <si>
    <t>blue:0009-2024</t>
  </si>
  <si>
    <t>blue:0011-2302</t>
  </si>
  <si>
    <t>blue:0012-2621</t>
  </si>
  <si>
    <t>blue:0013-2744</t>
  </si>
  <si>
    <t>blue:0014-2794</t>
  </si>
  <si>
    <t>blue:0016-3162</t>
  </si>
  <si>
    <t>blue:0017-3274</t>
  </si>
  <si>
    <t>blue:0018-3296</t>
  </si>
  <si>
    <t>blue:0019-3452</t>
  </si>
  <si>
    <t>blue:0021-3731</t>
  </si>
  <si>
    <t>blue:0005-0426</t>
  </si>
  <si>
    <t>blue:0006-0642</t>
  </si>
  <si>
    <t>blue:0007-1154</t>
  </si>
  <si>
    <t>blue:0008-1307</t>
  </si>
  <si>
    <t>blue:0009-1436</t>
  </si>
  <si>
    <t>blue:0013-1676</t>
  </si>
  <si>
    <t>blue:0017-1951</t>
  </si>
  <si>
    <t>blue:0018-2010</t>
  </si>
  <si>
    <t>blue:0019-2039</t>
  </si>
  <si>
    <t>blue:0021-2122</t>
  </si>
  <si>
    <t>blue:0023-2200</t>
  </si>
  <si>
    <t>blue:0024-2630</t>
  </si>
  <si>
    <t>blue:0027-3084</t>
  </si>
  <si>
    <t>blue:0028-3338</t>
  </si>
  <si>
    <t>blue:0029-3626</t>
  </si>
  <si>
    <t>blue:0003-0393</t>
  </si>
  <si>
    <t>blue:0006-0774</t>
  </si>
  <si>
    <t>blue:0008-1015</t>
  </si>
  <si>
    <t>blue:0009-1344</t>
  </si>
  <si>
    <t>blue:0011-2057</t>
  </si>
  <si>
    <t>blue:0012-2201</t>
  </si>
  <si>
    <t>blue:0013-2175</t>
  </si>
  <si>
    <t>blue:0014-2324</t>
  </si>
  <si>
    <t>blue:0015-2517</t>
  </si>
  <si>
    <t>blue:0016-2501</t>
  </si>
  <si>
    <t>blue:0017-2938</t>
  </si>
  <si>
    <t>blue:0018-2985</t>
  </si>
  <si>
    <t>blue:0019-3021</t>
  </si>
  <si>
    <t>blue:0020-3134</t>
  </si>
  <si>
    <t>blue:0021-3261</t>
  </si>
  <si>
    <t>blue:0022-3414</t>
  </si>
  <si>
    <t>blue:0024-3600</t>
  </si>
  <si>
    <t>blue:0002-0703</t>
  </si>
  <si>
    <t>blue:0004-1107</t>
  </si>
  <si>
    <t>blue:0007-1492</t>
  </si>
  <si>
    <t>blue:0008-1515</t>
  </si>
  <si>
    <t>blue:0010-1570</t>
  </si>
  <si>
    <t>blue:0011-1726</t>
  </si>
  <si>
    <t>blue:0012-1785</t>
  </si>
  <si>
    <t>blue:0014-1929</t>
  </si>
  <si>
    <t>blue:0015-1959</t>
  </si>
  <si>
    <t>blue:0017-2148</t>
  </si>
  <si>
    <t>blue:0018-2334</t>
  </si>
  <si>
    <t>blue:0019-2463</t>
  </si>
  <si>
    <t>blue:0022-3148</t>
  </si>
  <si>
    <t>blue:0023-3185</t>
  </si>
  <si>
    <t>blue:0024-3644</t>
  </si>
  <si>
    <t>blue:0006-0832</t>
  </si>
  <si>
    <t>blue:0007-0948</t>
  </si>
  <si>
    <t>blue:0008-1133</t>
  </si>
  <si>
    <t>blue:0009-1337</t>
  </si>
  <si>
    <t>blue:0011-1619</t>
  </si>
  <si>
    <t>blue:0015-2672</t>
  </si>
  <si>
    <t>blue:0017-2953</t>
  </si>
  <si>
    <t>blue:0019-3296</t>
  </si>
  <si>
    <t>blue:0020-3424</t>
  </si>
  <si>
    <t>blue:0021-3477</t>
  </si>
  <si>
    <t>blue:0023-3585</t>
  </si>
  <si>
    <t>blue:0005-0868</t>
  </si>
  <si>
    <t>blue:0007-0892</t>
  </si>
  <si>
    <t>blue:0008-0985</t>
  </si>
  <si>
    <t>blue:0013-1661</t>
  </si>
  <si>
    <t>blue:0014-1738</t>
  </si>
  <si>
    <t>blue:0015-1807</t>
  </si>
  <si>
    <t>blue:0016-1945</t>
  </si>
  <si>
    <t>blue:0017-1997</t>
  </si>
  <si>
    <t>blue:0018-2028</t>
  </si>
  <si>
    <t>blue:0019-2163</t>
  </si>
  <si>
    <t>blue:0021-2343</t>
  </si>
  <si>
    <t>blue:0022-2813</t>
  </si>
  <si>
    <t>blue:0023-3010</t>
  </si>
  <si>
    <t>blue:0024-2917</t>
  </si>
  <si>
    <t>blue:0025-3043</t>
  </si>
  <si>
    <t>blue:0026-3298</t>
  </si>
  <si>
    <t>blue:0027-3367</t>
  </si>
  <si>
    <t>blue:0028-3645</t>
  </si>
  <si>
    <t>blue:0029-3690</t>
  </si>
  <si>
    <t>blue:0030-3790</t>
  </si>
  <si>
    <t>blue:0003-0905</t>
  </si>
  <si>
    <t>blue:0009-1345</t>
  </si>
  <si>
    <t>blue:0010-1463</t>
  </si>
  <si>
    <t>blue:0012-1671</t>
  </si>
  <si>
    <t>blue:0013-1740</t>
  </si>
  <si>
    <t>blue:0014-1671</t>
  </si>
  <si>
    <t>blue:0016-2010</t>
  </si>
  <si>
    <t>blue:0017-2107</t>
  </si>
  <si>
    <t>blue:0018-2229</t>
  </si>
  <si>
    <t>blue:0019-2265</t>
  </si>
  <si>
    <t>blue:0022-2530</t>
  </si>
  <si>
    <t>blue:0023-2575</t>
  </si>
  <si>
    <t>blue:0025-2907</t>
  </si>
  <si>
    <t>blue:0028-3751</t>
  </si>
  <si>
    <t>blue:0006-0836</t>
  </si>
  <si>
    <t>blue:0007-0845</t>
  </si>
  <si>
    <t>blue:0008-1145</t>
  </si>
  <si>
    <t>blue:0009-1294</t>
  </si>
  <si>
    <t>blue:0011-1592</t>
  </si>
  <si>
    <t>blue:0012-1578</t>
  </si>
  <si>
    <t>blue:0013-1699</t>
  </si>
  <si>
    <t>blue:0014-1804</t>
  </si>
  <si>
    <t>blue:0017-2474</t>
  </si>
  <si>
    <t>blue:0019-2798</t>
  </si>
  <si>
    <t>blue:0020-3187</t>
  </si>
  <si>
    <t>blue:0021-3273</t>
  </si>
  <si>
    <t>blue:0022-3677</t>
  </si>
  <si>
    <t>blue:0003-0536</t>
  </si>
  <si>
    <t>blue:0004-0640</t>
  </si>
  <si>
    <t>blue:0006-0998</t>
  </si>
  <si>
    <t>blue:0013-1962</t>
  </si>
  <si>
    <t>blue:0017-2145</t>
  </si>
  <si>
    <t>blue:0019-2341</t>
  </si>
  <si>
    <t>blue:0023-2989</t>
  </si>
  <si>
    <t>blue:0024-3022</t>
  </si>
  <si>
    <t>blue:0025-3014</t>
  </si>
  <si>
    <t>blue:0026-3055</t>
  </si>
  <si>
    <t>blue:0028-3593</t>
  </si>
  <si>
    <t>blue:0029-3704</t>
  </si>
  <si>
    <t>blue:0030-3675</t>
  </si>
  <si>
    <t>blue:0031-3833</t>
  </si>
  <si>
    <t>blue:0006-1164</t>
  </si>
  <si>
    <t>blue:0008-1452</t>
  </si>
  <si>
    <t>blue:0010-1445</t>
  </si>
  <si>
    <t>blue:0012-1637</t>
  </si>
  <si>
    <t>blue:0014-1758</t>
  </si>
  <si>
    <t>blue:0016-1934</t>
  </si>
  <si>
    <t>blue:0017-2027</t>
  </si>
  <si>
    <t>blue:0023-2330</t>
  </si>
  <si>
    <t>blue:0024-2561</t>
  </si>
  <si>
    <t>blue:0025-2778</t>
  </si>
  <si>
    <t>blue:0026-2815</t>
  </si>
  <si>
    <t>blue:0027-2888</t>
  </si>
  <si>
    <t>blue:0028-2900</t>
  </si>
  <si>
    <t>blue:0029-3595</t>
  </si>
  <si>
    <t>blue:0007-1709</t>
  </si>
  <si>
    <t>blue:0007-0947</t>
  </si>
  <si>
    <t>blue:0002-0731</t>
  </si>
  <si>
    <t>blue:0003-0797</t>
  </si>
  <si>
    <t>blue:0004-0763</t>
  </si>
  <si>
    <t>blue:0007-1222</t>
  </si>
  <si>
    <t>blue:0008-1380</t>
  </si>
  <si>
    <t>blue:0009-1401</t>
  </si>
  <si>
    <t>blue:0011-1696</t>
  </si>
  <si>
    <t>blue:0012-1791</t>
  </si>
  <si>
    <t>blue:0016-2006</t>
  </si>
  <si>
    <t>blue:0019-2220</t>
  </si>
  <si>
    <t>blue:0020-2332</t>
  </si>
  <si>
    <t>blue:0021-2152</t>
  </si>
  <si>
    <t>blue:0022-2369</t>
  </si>
  <si>
    <t>blue:0023-3188</t>
  </si>
  <si>
    <t>blue:0024-3207</t>
  </si>
  <si>
    <t>blue:0027-3474</t>
  </si>
  <si>
    <t>blue:0028-3558</t>
  </si>
  <si>
    <t>blue:0029-3813</t>
  </si>
  <si>
    <t>blue:0001-0865</t>
  </si>
  <si>
    <t>blue:0008-1322</t>
  </si>
  <si>
    <t>blue:0010-1770</t>
  </si>
  <si>
    <t>blue:0011-1803</t>
  </si>
  <si>
    <t>blue:0012-1838</t>
  </si>
  <si>
    <t>blue:0013-2280</t>
  </si>
  <si>
    <t>blue:0014-2295</t>
  </si>
  <si>
    <t>blue:0015-2547</t>
  </si>
  <si>
    <t>blue:0017-2797</t>
  </si>
  <si>
    <t>blue:0020-2912</t>
  </si>
  <si>
    <t>blue:0022-3004</t>
  </si>
  <si>
    <t>blue:0025-3254</t>
  </si>
  <si>
    <t>blue:0027-3542</t>
  </si>
  <si>
    <t>blue:0001-0413</t>
  </si>
  <si>
    <t>blue:0006-1801</t>
  </si>
  <si>
    <t>blue:0013-2577</t>
  </si>
  <si>
    <t>blue:0017-2906</t>
  </si>
  <si>
    <t>blue:0018-2798</t>
  </si>
  <si>
    <t>blue:0019-3094</t>
  </si>
  <si>
    <t>blue:0020-3104</t>
  </si>
  <si>
    <t>blue:0003-0855</t>
  </si>
  <si>
    <t>blue:0006-1085</t>
  </si>
  <si>
    <t>blue:0011-1795</t>
  </si>
  <si>
    <t>blue:0012-2228</t>
  </si>
  <si>
    <t>blue:0013-2306</t>
  </si>
  <si>
    <t>blue:0014-2364</t>
  </si>
  <si>
    <t>blue:0015-2264</t>
  </si>
  <si>
    <t>blue:0016-2521</t>
  </si>
  <si>
    <t>blue:0017-2771</t>
  </si>
  <si>
    <t>blue:0021-3247</t>
  </si>
  <si>
    <t>blue:0023-3290</t>
  </si>
  <si>
    <t>blue:0024-3444</t>
  </si>
  <si>
    <t>blue:0025-3514</t>
  </si>
  <si>
    <t>blue:0026-3618</t>
  </si>
  <si>
    <t>blue:0027-3768</t>
  </si>
  <si>
    <t>blue:0028-3814</t>
  </si>
  <si>
    <t>blue:0005-0711</t>
  </si>
  <si>
    <t>blue:0007-0932</t>
  </si>
  <si>
    <t>blue:0008-0992</t>
  </si>
  <si>
    <t>blue:0009-1276</t>
  </si>
  <si>
    <t>blue:0010-1470</t>
  </si>
  <si>
    <t>blue:0012-1505</t>
  </si>
  <si>
    <t>blue:0013-1627</t>
  </si>
  <si>
    <t>blue:0014-1757</t>
  </si>
  <si>
    <t>blue:0016-2107</t>
  </si>
  <si>
    <t>blue:0017-2175</t>
  </si>
  <si>
    <t>blue:0018-2346</t>
  </si>
  <si>
    <t>blue:0019-2738</t>
  </si>
  <si>
    <t>blue:0026-3302</t>
  </si>
  <si>
    <t>blue:0027-3656</t>
  </si>
  <si>
    <t>blue:0028-3910</t>
  </si>
  <si>
    <t>blue:0006-1547</t>
  </si>
  <si>
    <t>blue:0007-1481</t>
  </si>
  <si>
    <t>blue:0011-1955</t>
  </si>
  <si>
    <t>blue:0013-2262</t>
  </si>
  <si>
    <t>blue:0014-2398</t>
  </si>
  <si>
    <t>blue:0015-2536</t>
  </si>
  <si>
    <t>blue:0016-2752</t>
  </si>
  <si>
    <t>blue:0017-2876</t>
  </si>
  <si>
    <t>blue:0019-2872</t>
  </si>
  <si>
    <t>blue:0023-3627</t>
  </si>
  <si>
    <t>blue:0025-3669</t>
  </si>
  <si>
    <t>blue:0008-1495</t>
  </si>
  <si>
    <t>blue:0009-1692</t>
  </si>
  <si>
    <t>blue:0020-3380</t>
  </si>
  <si>
    <t>blue:0021-3703</t>
  </si>
  <si>
    <t>blue:0022-3813</t>
  </si>
  <si>
    <t>blue:0003-0353</t>
  </si>
  <si>
    <t>blue:0005-0550</t>
  </si>
  <si>
    <t>blue:0006-0635</t>
  </si>
  <si>
    <t>blue:0009-0879</t>
  </si>
  <si>
    <t>blue:0010-0920</t>
  </si>
  <si>
    <t>blue:0013-1267</t>
  </si>
  <si>
    <t>blue:0014-1639</t>
  </si>
  <si>
    <t>blue:0015-1657</t>
  </si>
  <si>
    <t>blue:0017-1617</t>
  </si>
  <si>
    <t>blue:0020-1958</t>
  </si>
  <si>
    <t>blue:0021-2310</t>
  </si>
  <si>
    <t>blue:0023-2670</t>
  </si>
  <si>
    <t>blue:0024-2709</t>
  </si>
  <si>
    <t>blue:0027-2798</t>
  </si>
  <si>
    <t>blue:0029-2977</t>
  </si>
  <si>
    <t>blue:0031-2981</t>
  </si>
  <si>
    <t>blue:0032-3114</t>
  </si>
  <si>
    <t>blue:0033-3122</t>
  </si>
  <si>
    <t>blue:0034-3515</t>
  </si>
  <si>
    <t>blue:0035-3603</t>
  </si>
  <si>
    <t>blue:0036-3854</t>
  </si>
  <si>
    <t>blue:0002-0485</t>
  </si>
  <si>
    <t>blue:0005-0668</t>
  </si>
  <si>
    <t>blue:0006-0741</t>
  </si>
  <si>
    <t>blue:0007-0955</t>
  </si>
  <si>
    <t>blue:0010-1592</t>
  </si>
  <si>
    <t>blue:0012-1872</t>
  </si>
  <si>
    <t>blue:0013-1832</t>
  </si>
  <si>
    <t>blue:0014-1855</t>
  </si>
  <si>
    <t>blue:0017-2578</t>
  </si>
  <si>
    <t>blue:0020-3019</t>
  </si>
  <si>
    <t>blue:0021-3156</t>
  </si>
  <si>
    <t>blue:0022-3363</t>
  </si>
  <si>
    <t>blue:0023-3368</t>
  </si>
  <si>
    <t>blue:0024-3587</t>
  </si>
  <si>
    <t>blue:0001-0198</t>
  </si>
  <si>
    <t>blue:0006-0787</t>
  </si>
  <si>
    <t>blue:0007-0917</t>
  </si>
  <si>
    <t>blue:0009-1126</t>
  </si>
  <si>
    <t>blue:0010-1454</t>
  </si>
  <si>
    <t>blue:0011-1294</t>
  </si>
  <si>
    <t>blue:0013-1862</t>
  </si>
  <si>
    <t>blue:0016-2152</t>
  </si>
  <si>
    <t>blue:0019-2288</t>
  </si>
  <si>
    <t>blue:0021-2584</t>
  </si>
  <si>
    <t>blue:0022-2634</t>
  </si>
  <si>
    <t>blue:0023-2724</t>
  </si>
  <si>
    <t>blue:0024-2715</t>
  </si>
  <si>
    <t>blue:0025-2830</t>
  </si>
  <si>
    <t>blue:0027-2991</t>
  </si>
  <si>
    <t>blue:0028-3059</t>
  </si>
  <si>
    <t>blue:0029-3243</t>
  </si>
  <si>
    <t>blue:0031-3705</t>
  </si>
  <si>
    <t>blue:0032-3784</t>
  </si>
  <si>
    <t>blue:0033-3873</t>
  </si>
  <si>
    <t>blue:0003-0699</t>
  </si>
  <si>
    <t>blue:0009-1687</t>
  </si>
  <si>
    <t>blue:0008-1658</t>
  </si>
  <si>
    <t>blue:0014-2061</t>
  </si>
  <si>
    <t>blue:0019-2352</t>
  </si>
  <si>
    <t>blue:0020-2553</t>
  </si>
  <si>
    <t>blue:0021-2607</t>
  </si>
  <si>
    <t>blue:0024-2923</t>
  </si>
  <si>
    <t>blue:0026-3145</t>
  </si>
  <si>
    <t>blue:0027-3156</t>
  </si>
  <si>
    <t>blue:0029-3353</t>
  </si>
  <si>
    <t>blue:0003-0693</t>
  </si>
  <si>
    <t>blue:0005-0924</t>
  </si>
  <si>
    <t>blue:0007-1231</t>
  </si>
  <si>
    <t>blue:0009-1716</t>
  </si>
  <si>
    <t>blue:0011-2936</t>
  </si>
  <si>
    <t>blue:0012-3133</t>
  </si>
  <si>
    <t>blue:0013-3599</t>
  </si>
  <si>
    <t>blue:0014-3612</t>
  </si>
  <si>
    <t>blue:0015-3618</t>
  </si>
  <si>
    <t>blue:0016-3729</t>
  </si>
  <si>
    <t>blue:0017-3892</t>
  </si>
  <si>
    <t>blue:0018-3899</t>
  </si>
  <si>
    <t>blue:0001-0683</t>
  </si>
  <si>
    <t>blue:0002-1179</t>
  </si>
  <si>
    <t>blue:0003-1336</t>
  </si>
  <si>
    <t>blue:0004-1651</t>
  </si>
  <si>
    <t>blue:0005-1643</t>
  </si>
  <si>
    <t>blue:0006-1963</t>
  </si>
  <si>
    <t>blue:0007-2336</t>
  </si>
  <si>
    <t>blue:0008-2639</t>
  </si>
  <si>
    <t>blue:0009-2700</t>
  </si>
  <si>
    <t>blue:0011-3049</t>
  </si>
  <si>
    <t>blue:0012-3256</t>
  </si>
  <si>
    <t>blue:0013-3347</t>
  </si>
  <si>
    <t>blue:0014-3765</t>
  </si>
  <si>
    <t>blue:0009-1250</t>
  </si>
  <si>
    <t>blue:0010-1393</t>
  </si>
  <si>
    <t>blue:0014-1883</t>
  </si>
  <si>
    <t>blue:0015-2007</t>
  </si>
  <si>
    <t>blue:0016-2230</t>
  </si>
  <si>
    <t>blue:0017-2255</t>
  </si>
  <si>
    <t>blue:0018-2301</t>
  </si>
  <si>
    <t>blue:0019-2411</t>
  </si>
  <si>
    <t>blue:0021-2518</t>
  </si>
  <si>
    <t>blue:0022-2691</t>
  </si>
  <si>
    <t>blue:0023-2834</t>
  </si>
  <si>
    <t>blue:0024-3167</t>
  </si>
  <si>
    <t>blue:0025-3113</t>
  </si>
  <si>
    <t>blue:0026-3391</t>
  </si>
  <si>
    <t>blue:0027-3732</t>
  </si>
  <si>
    <t>blue:0001-0349</t>
  </si>
  <si>
    <t>blue:0008-0798</t>
  </si>
  <si>
    <t>blue:0009-1033</t>
  </si>
  <si>
    <t>blue:0011-1378</t>
  </si>
  <si>
    <t>blue:0013-1436</t>
  </si>
  <si>
    <t>blue:0014-1765</t>
  </si>
  <si>
    <t>blue:0015-1597</t>
  </si>
  <si>
    <t>blue:0016-1771</t>
  </si>
  <si>
    <t>blue:0017-1860</t>
  </si>
  <si>
    <t>blue:0019-2376</t>
  </si>
  <si>
    <t>blue:0020-2571</t>
  </si>
  <si>
    <t>blue:0024-3172</t>
  </si>
  <si>
    <t>blue:0025-3518</t>
  </si>
  <si>
    <t>blue:0026-3714</t>
  </si>
  <si>
    <t>blue:0027-3867</t>
  </si>
  <si>
    <t>blue:0001-0894</t>
  </si>
  <si>
    <t>blue:0002-0970</t>
  </si>
  <si>
    <t>blue:0005-1315</t>
  </si>
  <si>
    <t>blue:0006-1650</t>
  </si>
  <si>
    <t>blue:0008-1787</t>
  </si>
  <si>
    <t>blue:0010-2104</t>
  </si>
  <si>
    <t>blue:0011-2121</t>
  </si>
  <si>
    <t>blue:0013-2294</t>
  </si>
  <si>
    <t>blue:0018-3027</t>
  </si>
  <si>
    <t>blue:0020-3455</t>
  </si>
  <si>
    <t>blue:0021-3438</t>
  </si>
  <si>
    <t>blue:0025-3664</t>
  </si>
  <si>
    <t>blue:0026-3735</t>
  </si>
  <si>
    <t>blue:0002-0261</t>
  </si>
  <si>
    <t>blue:0004-0377</t>
  </si>
  <si>
    <t>blue:0008-0808</t>
  </si>
  <si>
    <t>blue:0009-0840</t>
  </si>
  <si>
    <t>blue:0011-1236</t>
  </si>
  <si>
    <t>blue:0012-1418</t>
  </si>
  <si>
    <t>blue:0013-1492</t>
  </si>
  <si>
    <t>blue:0014-1518</t>
  </si>
  <si>
    <t>blue:0015-1581</t>
  </si>
  <si>
    <t>blue:0016-1834</t>
  </si>
  <si>
    <t>blue:0017-1796</t>
  </si>
  <si>
    <t>blue:0019-2213</t>
  </si>
  <si>
    <t>blue:0020-2171</t>
  </si>
  <si>
    <t>blue:0022-2438</t>
  </si>
  <si>
    <t>blue:0023-2660</t>
  </si>
  <si>
    <t>blue:0025-2913</t>
  </si>
  <si>
    <t>blue:0026-3136</t>
  </si>
  <si>
    <t>blue:0028-3481</t>
  </si>
  <si>
    <t>blue:0029-3388</t>
  </si>
  <si>
    <t>blue:0032-3622</t>
  </si>
  <si>
    <t>blue:0034-3838</t>
  </si>
  <si>
    <t>blue:0002-0293</t>
  </si>
  <si>
    <t>blue:0005-0968</t>
  </si>
  <si>
    <t>blue:0008-1425</t>
  </si>
  <si>
    <t>blue:0013-1698</t>
  </si>
  <si>
    <t>blue:0019-2494</t>
  </si>
  <si>
    <t>blue:0020-2673</t>
  </si>
  <si>
    <t>blue:0025-3486</t>
  </si>
  <si>
    <t>blue:0002-0196</t>
  </si>
  <si>
    <t>blue:0004-0944</t>
  </si>
  <si>
    <t>blue:0007-1399</t>
  </si>
  <si>
    <t>blue:0008-1533</t>
  </si>
  <si>
    <t>blue:0012-1876</t>
  </si>
  <si>
    <t>blue:0013-1944</t>
  </si>
  <si>
    <t>blue:0014-2097</t>
  </si>
  <si>
    <t>blue:0015-2253</t>
  </si>
  <si>
    <t>blue:0016-2303</t>
  </si>
  <si>
    <t>blue:0017-2626</t>
  </si>
  <si>
    <t>blue:0018-2921</t>
  </si>
  <si>
    <t>blue:0019-3245</t>
  </si>
  <si>
    <t>blue:0020-3339</t>
  </si>
  <si>
    <t>blue:0021-3658</t>
  </si>
  <si>
    <t>blue:0022-3833</t>
  </si>
  <si>
    <t>blue:0002-0712</t>
  </si>
  <si>
    <t>blue:0005-1199</t>
  </si>
  <si>
    <t>blue:0006-1403</t>
  </si>
  <si>
    <t>blue:0008-1837</t>
  </si>
  <si>
    <t>blue:0009-2054</t>
  </si>
  <si>
    <t>blue:0011-2436</t>
  </si>
  <si>
    <t>blue:0015-2582</t>
  </si>
  <si>
    <t>blue:0016-2877</t>
  </si>
  <si>
    <t>blue:0017-2942</t>
  </si>
  <si>
    <t>blue:0018-3142</t>
  </si>
  <si>
    <t>blue:0019-3202</t>
  </si>
  <si>
    <t>blue:0020-3541</t>
  </si>
  <si>
    <t>blue:0021-3740</t>
  </si>
  <si>
    <t>blue:0011-1773</t>
  </si>
  <si>
    <t>blue:0013-2821</t>
  </si>
  <si>
    <t>blue:0004-0506</t>
  </si>
  <si>
    <t>blue:0005-0693</t>
  </si>
  <si>
    <t>blue:0006-0766</t>
  </si>
  <si>
    <t>blue:0007-0838</t>
  </si>
  <si>
    <t>blue:0010-1114</t>
  </si>
  <si>
    <t>blue:0012-1514</t>
  </si>
  <si>
    <t>blue:0013-1755</t>
  </si>
  <si>
    <t>blue:0014-1884</t>
  </si>
  <si>
    <t>blue:0017-2656</t>
  </si>
  <si>
    <t>blue:0018-2978</t>
  </si>
  <si>
    <t>blue:0019-3085</t>
  </si>
  <si>
    <t>blue:0020-3313</t>
  </si>
  <si>
    <t>blue:0021-3525</t>
  </si>
  <si>
    <t>blue:0022-3598</t>
  </si>
  <si>
    <t>blue:0001-1077</t>
  </si>
  <si>
    <t>blue:0006-1454</t>
  </si>
  <si>
    <t>blue:0008-1646</t>
  </si>
  <si>
    <t>blue:0009-1694</t>
  </si>
  <si>
    <t>blue:0012-2061</t>
  </si>
  <si>
    <t>blue:0013-2045</t>
  </si>
  <si>
    <t>blue:0014-2075</t>
  </si>
  <si>
    <t>blue:0015-2287</t>
  </si>
  <si>
    <t>blue:0017-2485</t>
  </si>
  <si>
    <t>blue:0018-2498</t>
  </si>
  <si>
    <t>blue:0022-2620</t>
  </si>
  <si>
    <t>blue:0025-2920</t>
  </si>
  <si>
    <t>blue:0027-3006</t>
  </si>
  <si>
    <t>blue:0028-2998</t>
  </si>
  <si>
    <t>blue:0030-3107</t>
  </si>
  <si>
    <t>blue:0031-3097</t>
  </si>
  <si>
    <t>blue:0032-3226</t>
  </si>
  <si>
    <t>blue:0033-3256</t>
  </si>
  <si>
    <t>blue:0007-0606</t>
  </si>
  <si>
    <t>blue:0008-0664</t>
  </si>
  <si>
    <t>blue:0009-0738</t>
  </si>
  <si>
    <t>blue:0010-0595</t>
  </si>
  <si>
    <t>blue:0012-0992</t>
  </si>
  <si>
    <t>blue:0014-1299</t>
  </si>
  <si>
    <t>blue:0015-1428</t>
  </si>
  <si>
    <t>blue:0016-1688</t>
  </si>
  <si>
    <t>blue:0017-1710</t>
  </si>
  <si>
    <t>blue:0018-1675</t>
  </si>
  <si>
    <t>blue:0019-1795</t>
  </si>
  <si>
    <t>blue:0020-1807</t>
  </si>
  <si>
    <t>blue:0021-2043</t>
  </si>
  <si>
    <t>blue:0022-1983</t>
  </si>
  <si>
    <t>blue:0023-2023</t>
  </si>
  <si>
    <t>blue:0024-2415</t>
  </si>
  <si>
    <t>blue:0025-2391</t>
  </si>
  <si>
    <t>blue:0026-2408</t>
  </si>
  <si>
    <t>blue:0027-2333</t>
  </si>
  <si>
    <t>blue:0028-2484</t>
  </si>
  <si>
    <t>blue:0029-2516</t>
  </si>
  <si>
    <t>blue:0030-2747</t>
  </si>
  <si>
    <t>blue:0031-3018</t>
  </si>
  <si>
    <t>blue:0032-3118</t>
  </si>
  <si>
    <t>blue:0033-3179</t>
  </si>
  <si>
    <t>blue:0034-3653</t>
  </si>
  <si>
    <t>blue:0035-3590</t>
  </si>
  <si>
    <t>blue:0006-1871</t>
  </si>
  <si>
    <t>blue:0008-1986</t>
  </si>
  <si>
    <t>blue:0009-2454</t>
  </si>
  <si>
    <t>blue:0010-2540</t>
  </si>
  <si>
    <t>blue:0011-2954</t>
  </si>
  <si>
    <t>blue:0006-1817</t>
  </si>
  <si>
    <t>blue:0008-2338</t>
  </si>
  <si>
    <t>blue:0010-2235</t>
  </si>
  <si>
    <t>blue:0011-2362</t>
  </si>
  <si>
    <t>blue:0012-2416</t>
  </si>
  <si>
    <t>blue:0013-2659</t>
  </si>
  <si>
    <t>blue:0015-2932</t>
  </si>
  <si>
    <t>blue:0018-3181</t>
  </si>
  <si>
    <t>blue:0019-3327</t>
  </si>
  <si>
    <t>blue:0020-3489</t>
  </si>
  <si>
    <t>blue:0021-3687</t>
  </si>
  <si>
    <t>blue:0005-1594</t>
  </si>
  <si>
    <t>blue:0006-1459</t>
  </si>
  <si>
    <t>blue:0007-1653</t>
  </si>
  <si>
    <t>blue:0008-1956</t>
  </si>
  <si>
    <t>blue:0013-2711</t>
  </si>
  <si>
    <t>blue:0014-2661</t>
  </si>
  <si>
    <t>blue:0015-2847</t>
  </si>
  <si>
    <t>blue:0016-2834</t>
  </si>
  <si>
    <t>blue:0017-3025</t>
  </si>
  <si>
    <t>blue:0018-3435</t>
  </si>
  <si>
    <t>blue:0019-3478</t>
  </si>
  <si>
    <t>blue:0020-3527</t>
  </si>
  <si>
    <t>blue:0005-0251</t>
  </si>
  <si>
    <t>blue:0006-0377</t>
  </si>
  <si>
    <t>blue:0007-0591</t>
  </si>
  <si>
    <t>blue:0008-0575</t>
  </si>
  <si>
    <t>blue:0009-0735</t>
  </si>
  <si>
    <t>blue:0010-0981</t>
  </si>
  <si>
    <t>blue:0011-1026</t>
  </si>
  <si>
    <t>blue:0012-1001</t>
  </si>
  <si>
    <t>blue:0013-1148</t>
  </si>
  <si>
    <t>blue:0014-1185</t>
  </si>
  <si>
    <t>blue:0015-1297</t>
  </si>
  <si>
    <t>blue:0018-1672</t>
  </si>
  <si>
    <t>blue:0019-1819</t>
  </si>
  <si>
    <t>blue:0020-1901</t>
  </si>
  <si>
    <t>blue:0021-2072</t>
  </si>
  <si>
    <t>blue:0022-2478</t>
  </si>
  <si>
    <t>blue:0023-2734</t>
  </si>
  <si>
    <t>blue:0006-1608</t>
  </si>
  <si>
    <t>blue:0007-1649</t>
  </si>
  <si>
    <t>blue:0011-2424</t>
  </si>
  <si>
    <t>blue:0012-2711</t>
  </si>
  <si>
    <t>blue:0013-3158</t>
  </si>
  <si>
    <t>blue:0016-3452</t>
  </si>
  <si>
    <t>blue:0017-3561</t>
  </si>
  <si>
    <t>blue:0006-0759</t>
  </si>
  <si>
    <t>blue:0010-0997</t>
  </si>
  <si>
    <t>blue:0014-1201</t>
  </si>
  <si>
    <t>blue:0016-1166</t>
  </si>
  <si>
    <t>blue:0018-1378</t>
  </si>
  <si>
    <t>blue:0019-1579</t>
  </si>
  <si>
    <t>blue:0020-1723</t>
  </si>
  <si>
    <t>blue:0021-1643</t>
  </si>
  <si>
    <t>blue:0022-1752</t>
  </si>
  <si>
    <t>blue:0023-1924</t>
  </si>
  <si>
    <t>blue:0024-2098</t>
  </si>
  <si>
    <t>blue:0025-2150</t>
  </si>
  <si>
    <t>blue:0027-2294</t>
  </si>
  <si>
    <t>blue:0028-2343</t>
  </si>
  <si>
    <t>blue:0029-2428</t>
  </si>
  <si>
    <t>blue:0032-2516</t>
  </si>
  <si>
    <t>blue:0033-2701</t>
  </si>
  <si>
    <t>blue:0035-2798</t>
  </si>
  <si>
    <t>blue:0036-2832</t>
  </si>
  <si>
    <t>blue:0037-3196</t>
  </si>
  <si>
    <t>blue:0038-3183</t>
  </si>
  <si>
    <t>blue:0039-3233</t>
  </si>
  <si>
    <t>blue:0040-3628</t>
  </si>
  <si>
    <t>blue:0042-3933</t>
  </si>
  <si>
    <t>blue:0002-0856</t>
  </si>
  <si>
    <t>blue:0004-1143</t>
  </si>
  <si>
    <t>blue:0007-1362</t>
  </si>
  <si>
    <t>blue:0008-1583</t>
  </si>
  <si>
    <t>blue:0009-1865</t>
  </si>
  <si>
    <t>blue:0010-1969</t>
  </si>
  <si>
    <t>blue:0011-2016</t>
  </si>
  <si>
    <t>blue:0012-2024</t>
  </si>
  <si>
    <t>blue:0016-2818</t>
  </si>
  <si>
    <t>blue:0019-3309</t>
  </si>
  <si>
    <t>blue:0020-3639</t>
  </si>
  <si>
    <t>blue:0021-3817</t>
  </si>
  <si>
    <t>blue:0003-0661</t>
  </si>
  <si>
    <t>blue:0004-0678</t>
  </si>
  <si>
    <t>blue:0009-1071</t>
  </si>
  <si>
    <t>blue:0011-1404</t>
  </si>
  <si>
    <t>blue:0012-1594</t>
  </si>
  <si>
    <t>blue:0013-1709</t>
  </si>
  <si>
    <t>blue:0016-2117</t>
  </si>
  <si>
    <t>blue:0020-2664</t>
  </si>
  <si>
    <t>blue:0021-2793</t>
  </si>
  <si>
    <t>blue:0024-3230</t>
  </si>
  <si>
    <t>blue:0026-3229</t>
  </si>
  <si>
    <t>blue:0002-0433</t>
  </si>
  <si>
    <t>blue:0005-0638</t>
  </si>
  <si>
    <t>blue:0008-1278</t>
  </si>
  <si>
    <t>blue:0009-1528</t>
  </si>
  <si>
    <t>blue:0011-1869</t>
  </si>
  <si>
    <t>blue:0012-1770</t>
  </si>
  <si>
    <t>blue:0013-1824</t>
  </si>
  <si>
    <t>blue:0014-2046</t>
  </si>
  <si>
    <t>blue:0015-2085</t>
  </si>
  <si>
    <t>blue:0016-2062</t>
  </si>
  <si>
    <t>blue:0018-2377</t>
  </si>
  <si>
    <t>blue:0019-2360</t>
  </si>
  <si>
    <t>blue:0020-2453</t>
  </si>
  <si>
    <t>blue:0021-2565</t>
  </si>
  <si>
    <t>blue:0022-2737</t>
  </si>
  <si>
    <t>blue:0023-2773</t>
  </si>
  <si>
    <t>blue:0024-2890</t>
  </si>
  <si>
    <t>blue:0025-2929</t>
  </si>
  <si>
    <t>blue:0027-3059</t>
  </si>
  <si>
    <t>blue:0028-3202</t>
  </si>
  <si>
    <t>blue:0029-3467</t>
  </si>
  <si>
    <t>blue:0030-3410</t>
  </si>
  <si>
    <t>blue:0001-0415</t>
  </si>
  <si>
    <t>blue:0007-1439</t>
  </si>
  <si>
    <t>blue:0010-1605</t>
  </si>
  <si>
    <t>blue:0011-1690</t>
  </si>
  <si>
    <t>blue:0013-1893</t>
  </si>
  <si>
    <t>blue:0014-1931</t>
  </si>
  <si>
    <t>blue:0015-2262</t>
  </si>
  <si>
    <t>blue:0017-2377</t>
  </si>
  <si>
    <t>blue:0018-2460</t>
  </si>
  <si>
    <t>blue:0021-2880</t>
  </si>
  <si>
    <t>blue:0022-2925</t>
  </si>
  <si>
    <t>blue:0026-3351</t>
  </si>
  <si>
    <t>blue:0001-0590</t>
  </si>
  <si>
    <t>blue:0004-1513</t>
  </si>
  <si>
    <t>blue:0007-1933</t>
  </si>
  <si>
    <t>blue:0010-2380</t>
  </si>
  <si>
    <t>blue:0011-2664</t>
  </si>
  <si>
    <t>blue:0012-3132</t>
  </si>
  <si>
    <t>blue:0013-3251</t>
  </si>
  <si>
    <t>blue:0014-3764</t>
  </si>
  <si>
    <t>blue:0003-1540</t>
  </si>
  <si>
    <t>blue:0004-1823</t>
  </si>
  <si>
    <t>blue:0005-1926</t>
  </si>
  <si>
    <t>blue:0006-2184</t>
  </si>
  <si>
    <t>blue:0008-2229</t>
  </si>
  <si>
    <t>blue:0009-2297</t>
  </si>
  <si>
    <t>blue:0011-2963</t>
  </si>
  <si>
    <t>blue:0012-2960</t>
  </si>
  <si>
    <t>blue:0013-3083</t>
  </si>
  <si>
    <t>blue:0015-3241</t>
  </si>
  <si>
    <t>blue:0016-3584</t>
  </si>
  <si>
    <t>blue:0002-0203</t>
  </si>
  <si>
    <t>blue:0003-0226</t>
  </si>
  <si>
    <t>blue:0004-0522</t>
  </si>
  <si>
    <t>blue:0005-0487</t>
  </si>
  <si>
    <t>blue:0008-0557</t>
  </si>
  <si>
    <t>blue:0009-0805</t>
  </si>
  <si>
    <t>blue:0010-1027</t>
  </si>
  <si>
    <t>blue:0011-1056</t>
  </si>
  <si>
    <t>blue:0014-1537</t>
  </si>
  <si>
    <t>blue:0016-1804</t>
  </si>
  <si>
    <t>blue:0017-2062</t>
  </si>
  <si>
    <t>blue:0019-2403</t>
  </si>
  <si>
    <t>blue:0020-2783</t>
  </si>
  <si>
    <t>blue:0021-3089</t>
  </si>
  <si>
    <t>blue:0022-3619</t>
  </si>
  <si>
    <t>blue:0001-0387</t>
  </si>
  <si>
    <t>blue:0003-0677</t>
  </si>
  <si>
    <t>blue:0005-1006</t>
  </si>
  <si>
    <t>blue:0007-1115</t>
  </si>
  <si>
    <t>blue:0008-1327</t>
  </si>
  <si>
    <t>blue:0009-1566</t>
  </si>
  <si>
    <t>blue:0010-1567</t>
  </si>
  <si>
    <t>blue:0011-1599</t>
  </si>
  <si>
    <t>blue:0014-2119</t>
  </si>
  <si>
    <t>blue:0015-2248</t>
  </si>
  <si>
    <t>blue:0017-2451</t>
  </si>
  <si>
    <t>blue:0021-3441</t>
  </si>
  <si>
    <t>blue:0004-0444</t>
  </si>
  <si>
    <t>blue:0006-0647</t>
  </si>
  <si>
    <t>blue:0008-0819</t>
  </si>
  <si>
    <t>blue:0009-1105</t>
  </si>
  <si>
    <t>blue:0010-1285</t>
  </si>
  <si>
    <t>blue:0011-1420</t>
  </si>
  <si>
    <t>blue:0012-1235</t>
  </si>
  <si>
    <t>blue:0014-1445</t>
  </si>
  <si>
    <t>blue:0016-1734</t>
  </si>
  <si>
    <t>blue:0017-1897</t>
  </si>
  <si>
    <t>blue:0019-2040</t>
  </si>
  <si>
    <t>blue:0021-1963</t>
  </si>
  <si>
    <t>blue:0022-2292</t>
  </si>
  <si>
    <t>blue:0026-2660</t>
  </si>
  <si>
    <t>blue:0027-2681</t>
  </si>
  <si>
    <t>blue:0001-0735</t>
  </si>
  <si>
    <t>blue:0002-0753</t>
  </si>
  <si>
    <t>blue:0003-0896</t>
  </si>
  <si>
    <t>blue:0004-1204</t>
  </si>
  <si>
    <t>blue:0007-1559</t>
  </si>
  <si>
    <t>blue:0010-1829</t>
  </si>
  <si>
    <t>blue:0013-2107</t>
  </si>
  <si>
    <t>blue:0014-2179</t>
  </si>
  <si>
    <t>blue:0020-2509</t>
  </si>
  <si>
    <t>blue:0022-2837</t>
  </si>
  <si>
    <t>blue:0023-2824</t>
  </si>
  <si>
    <t>blue:0025-2934</t>
  </si>
  <si>
    <t>blue:0002-0527</t>
  </si>
  <si>
    <t>blue:0003-1123</t>
  </si>
  <si>
    <t>blue:0004-1263</t>
  </si>
  <si>
    <t>blue:0006-1456</t>
  </si>
  <si>
    <t>blue:0007-1849</t>
  </si>
  <si>
    <t>blue:0008-2197</t>
  </si>
  <si>
    <t>blue:0011-2520</t>
  </si>
  <si>
    <t>blue:0013-2768</t>
  </si>
  <si>
    <t>blue:0014-2966</t>
  </si>
  <si>
    <t>blue:0015-3447</t>
  </si>
  <si>
    <t>blue:0004-0441</t>
  </si>
  <si>
    <t>blue:0008-1539</t>
  </si>
  <si>
    <t>blue:0009-1565</t>
  </si>
  <si>
    <t>blue:0010-1808</t>
  </si>
  <si>
    <t>blue:0012-1871</t>
  </si>
  <si>
    <t>blue:0016-2162</t>
  </si>
  <si>
    <t>blue:0017-2222</t>
  </si>
  <si>
    <t>blue:0018-2436</t>
  </si>
  <si>
    <t>blue:0019-2609</t>
  </si>
  <si>
    <t>blue:0023-3081</t>
  </si>
  <si>
    <t>blue:0024-3391</t>
  </si>
  <si>
    <t>blue:0025-3845</t>
  </si>
  <si>
    <t>blue:0006-0555</t>
  </si>
  <si>
    <t>blue:0008-0512</t>
  </si>
  <si>
    <t>blue:0010-0741</t>
  </si>
  <si>
    <t>blue:0012-1008</t>
  </si>
  <si>
    <t>blue:0013-1169</t>
  </si>
  <si>
    <t>blue:0014-1391</t>
  </si>
  <si>
    <t>blue:0015-1381</t>
  </si>
  <si>
    <t>blue:0016-1499</t>
  </si>
  <si>
    <t>blue:0017-1877</t>
  </si>
  <si>
    <t>blue:0018-1835</t>
  </si>
  <si>
    <t>blue:0020-2211</t>
  </si>
  <si>
    <t>blue:0021-2244</t>
  </si>
  <si>
    <t>blue:0022-2848</t>
  </si>
  <si>
    <t>blue:0023-2928</t>
  </si>
  <si>
    <t>blue:0024-3170</t>
  </si>
  <si>
    <t>blue:0025-3275</t>
  </si>
  <si>
    <t>blue:0027-3517</t>
  </si>
  <si>
    <t>blue:0028-3595</t>
  </si>
  <si>
    <t>blue:0029-3683</t>
  </si>
  <si>
    <t>blue:0014-2008</t>
  </si>
  <si>
    <t>blue:0020-2663</t>
  </si>
  <si>
    <t>blue:0021-2796</t>
  </si>
  <si>
    <t>blue:0022-2860</t>
  </si>
  <si>
    <t>blue:0023-2931</t>
  </si>
  <si>
    <t>blue:0024-2892</t>
  </si>
  <si>
    <t>blue:0025-2900</t>
  </si>
  <si>
    <t>blue:0027-3575</t>
  </si>
  <si>
    <t>blue:0028-3622</t>
  </si>
  <si>
    <t>blue:0004-0638</t>
  </si>
  <si>
    <t>blue:0006-0703</t>
  </si>
  <si>
    <t>blue:0007-0837</t>
  </si>
  <si>
    <t>blue:0008-0881</t>
  </si>
  <si>
    <t>blue:0009-1094</t>
  </si>
  <si>
    <t>blue:0010-1132</t>
  </si>
  <si>
    <t>blue:0012-1506</t>
  </si>
  <si>
    <t>blue:0014-1664</t>
  </si>
  <si>
    <t>blue:0015-1770</t>
  </si>
  <si>
    <t>blue:0016-1749</t>
  </si>
  <si>
    <t>blue:0020-2334</t>
  </si>
  <si>
    <t>blue:0021-2639</t>
  </si>
  <si>
    <t>blue:0022-2755</t>
  </si>
  <si>
    <t>blue:0023-2914</t>
  </si>
  <si>
    <t>blue:0028-3566</t>
  </si>
  <si>
    <t>blue:0003-0362</t>
  </si>
  <si>
    <t>blue:0004-0594</t>
  </si>
  <si>
    <t>blue:0011-1766</t>
  </si>
  <si>
    <t>blue:0013-1911</t>
  </si>
  <si>
    <t>blue:0014-2032</t>
  </si>
  <si>
    <t>blue:0016-2098</t>
  </si>
  <si>
    <t>blue:0018-2782</t>
  </si>
  <si>
    <t>blue:0019-3001</t>
  </si>
  <si>
    <t>blue:0020-3362</t>
  </si>
  <si>
    <t>blue:0021-3521</t>
  </si>
  <si>
    <t>blue:0022-3820</t>
  </si>
  <si>
    <t>blue:0007-1139</t>
  </si>
  <si>
    <t>blue:0012-2030</t>
  </si>
  <si>
    <t>blue:0013-1977</t>
  </si>
  <si>
    <t>blue:0014-2137</t>
  </si>
  <si>
    <t>blue:0017-2390</t>
  </si>
  <si>
    <t>blue:0018-2610</t>
  </si>
  <si>
    <t>blue:0019-2648</t>
  </si>
  <si>
    <t>blue:0020-2690</t>
  </si>
  <si>
    <t>blue:0021-2943</t>
  </si>
  <si>
    <t>blue:0022-3075</t>
  </si>
  <si>
    <t>blue:0023-3772</t>
  </si>
  <si>
    <t>blue:0002-0767</t>
  </si>
  <si>
    <t>blue:0003-0813</t>
  </si>
  <si>
    <t>blue:0004-0865</t>
  </si>
  <si>
    <t>blue:0006-1179</t>
  </si>
  <si>
    <t>blue:0009-1391</t>
  </si>
  <si>
    <t>blue:0012-1905</t>
  </si>
  <si>
    <t>blue:0013-2098</t>
  </si>
  <si>
    <t>blue:0016-2452</t>
  </si>
  <si>
    <t>blue:0017-2899</t>
  </si>
  <si>
    <t>blue:0018-3033</t>
  </si>
  <si>
    <t>blue:0019-3798</t>
  </si>
  <si>
    <t>blue:0001-0678</t>
  </si>
  <si>
    <t>blue:0002-0958</t>
  </si>
  <si>
    <t>blue:0005-1166</t>
  </si>
  <si>
    <t>blue:0009-1486</t>
  </si>
  <si>
    <t>blue:0012-1895</t>
  </si>
  <si>
    <t>blue:0016-2245</t>
  </si>
  <si>
    <t>blue:0018-2370</t>
  </si>
  <si>
    <t>blue:0019-2501</t>
  </si>
  <si>
    <t>blue:0020-2620</t>
  </si>
  <si>
    <t>blue:0021-2828</t>
  </si>
  <si>
    <t>blue:0022-2810</t>
  </si>
  <si>
    <t>blue:0024-3125</t>
  </si>
  <si>
    <t>blue:0025-3777</t>
  </si>
  <si>
    <t>blue:0008-1352</t>
  </si>
  <si>
    <t>blue:0010-1912</t>
  </si>
  <si>
    <t>blue:0011-1986</t>
  </si>
  <si>
    <t>blue:0012-2121</t>
  </si>
  <si>
    <t>blue:0013-2261</t>
  </si>
  <si>
    <t>blue:0016-2375</t>
  </si>
  <si>
    <t>blue:0018-2594</t>
  </si>
  <si>
    <t>blue:0019-2654</t>
  </si>
  <si>
    <t>blue:0020-2864</t>
  </si>
  <si>
    <t>blue:0021-2847</t>
  </si>
  <si>
    <t>blue:0010-0938</t>
  </si>
  <si>
    <t>blue:0011-0898</t>
  </si>
  <si>
    <t>blue:0012-1086</t>
  </si>
  <si>
    <t>blue:0013-1092</t>
  </si>
  <si>
    <t>blue:0014-1209</t>
  </si>
  <si>
    <t>blue:0015-1359</t>
  </si>
  <si>
    <t>blue:0016-1447</t>
  </si>
  <si>
    <t>blue:0018-1792</t>
  </si>
  <si>
    <t>blue:0019-1919</t>
  </si>
  <si>
    <t>blue:0020-1916</t>
  </si>
  <si>
    <t>blue:0021-1960</t>
  </si>
  <si>
    <t>blue:0022-2124</t>
  </si>
  <si>
    <t>blue:0023-2093</t>
  </si>
  <si>
    <t>blue:0024-2155</t>
  </si>
  <si>
    <t>blue:0025-2315</t>
  </si>
  <si>
    <t>blue:0027-2441</t>
  </si>
  <si>
    <t>blue:0028-2658</t>
  </si>
  <si>
    <t>blue:0029-3216</t>
  </si>
  <si>
    <t>blue:0030-3366</t>
  </si>
  <si>
    <t>blue:0031-3518</t>
  </si>
  <si>
    <t>blue:0002-0630</t>
  </si>
  <si>
    <t>blue:0004-1034</t>
  </si>
  <si>
    <t>blue:0007-1246</t>
  </si>
  <si>
    <t>blue:0009-1397</t>
  </si>
  <si>
    <t>blue:0010-1435</t>
  </si>
  <si>
    <t>blue:0011-1588</t>
  </si>
  <si>
    <t>blue:0015-1820</t>
  </si>
  <si>
    <t>blue:0016-1957</t>
  </si>
  <si>
    <t>blue:0018-2051</t>
  </si>
  <si>
    <t>blue:0019-2287</t>
  </si>
  <si>
    <t>blue:0020-2291</t>
  </si>
  <si>
    <t>blue:0021-2308</t>
  </si>
  <si>
    <t>blue:0024-2357</t>
  </si>
  <si>
    <t>blue:0025-2486</t>
  </si>
  <si>
    <t>blue:0026-2566</t>
  </si>
  <si>
    <t>blue:0027-2491</t>
  </si>
  <si>
    <t>blue:0028-2664</t>
  </si>
  <si>
    <t>blue:0029-2947</t>
  </si>
  <si>
    <t>blue:0030-2977</t>
  </si>
  <si>
    <t>blue:0031-3025</t>
  </si>
  <si>
    <t>blue:0032-3068</t>
  </si>
  <si>
    <t>blue:0033-3178</t>
  </si>
  <si>
    <t>blue:0034-3390</t>
  </si>
  <si>
    <t>blue:0035-3758</t>
  </si>
  <si>
    <t>blue:0005-1483</t>
  </si>
  <si>
    <t>blue:0006-2088</t>
  </si>
  <si>
    <t>blue:0010-2707</t>
  </si>
  <si>
    <t>blue:0012-2832</t>
  </si>
  <si>
    <t>blue:0013-2923</t>
  </si>
  <si>
    <t>blue:0014-2842</t>
  </si>
  <si>
    <t>blue:0015-3141</t>
  </si>
  <si>
    <t>blue:0016-3167</t>
  </si>
  <si>
    <t>blue:0018-3645</t>
  </si>
  <si>
    <t>blue:0002-0636</t>
  </si>
  <si>
    <t>blue:0003-1043</t>
  </si>
  <si>
    <t>blue:0007-1666</t>
  </si>
  <si>
    <t>blue:0008-1719</t>
  </si>
  <si>
    <t>blue:0009-1750</t>
  </si>
  <si>
    <t>blue:0015-3407</t>
  </si>
  <si>
    <t>blue:0016-3771</t>
  </si>
  <si>
    <t>blue:0017-3871</t>
  </si>
  <si>
    <t>blue:0005-1351</t>
  </si>
  <si>
    <t>blue:0007-1454</t>
  </si>
  <si>
    <t>blue:0010-2263</t>
  </si>
  <si>
    <t>blue:0013-2427</t>
  </si>
  <si>
    <t>blue:0015-2926</t>
  </si>
  <si>
    <t>blue:0016-3200</t>
  </si>
  <si>
    <t>blue:0011-1710</t>
  </si>
  <si>
    <t>blue:0015-2121</t>
  </si>
  <si>
    <t>blue:0016-2161</t>
  </si>
  <si>
    <t>blue:0018-2385</t>
  </si>
  <si>
    <t>blue:0020-2528</t>
  </si>
  <si>
    <t>blue:0021-2461</t>
  </si>
  <si>
    <t>blue:0022-2574</t>
  </si>
  <si>
    <t>blue:0023-2595</t>
  </si>
  <si>
    <t>blue:0026-3002</t>
  </si>
  <si>
    <t>blue:0027-3090</t>
  </si>
  <si>
    <t>blue:0029-3188</t>
  </si>
  <si>
    <t>blue:0030-3204</t>
  </si>
  <si>
    <t>blue:0033-3344</t>
  </si>
  <si>
    <t>blue:0034-3364</t>
  </si>
  <si>
    <t>blue:0036-3412</t>
  </si>
  <si>
    <t>blue:0041-3684</t>
  </si>
  <si>
    <t>blue:0004-0692</t>
  </si>
  <si>
    <t>blue:0016-2222</t>
  </si>
  <si>
    <t>blue:0018-2149</t>
  </si>
  <si>
    <t>blue:0020-2430</t>
  </si>
  <si>
    <t>blue:0021-2379</t>
  </si>
  <si>
    <t>blue:0023-2816</t>
  </si>
  <si>
    <t>blue:0024-2902</t>
  </si>
  <si>
    <t>blue:0025-3062</t>
  </si>
  <si>
    <t>blue:0027-3217</t>
  </si>
  <si>
    <t>blue:0028-3235</t>
  </si>
  <si>
    <t>blue:0033-3643</t>
  </si>
  <si>
    <t>blue:0002-1259</t>
  </si>
  <si>
    <t>blue:0003-1294</t>
  </si>
  <si>
    <t>blue:0004-1426</t>
  </si>
  <si>
    <t>blue:0006-1730</t>
  </si>
  <si>
    <t>blue:0007-1938</t>
  </si>
  <si>
    <t>blue:0008-2343</t>
  </si>
  <si>
    <t>blue:0009-2974</t>
  </si>
  <si>
    <t>blue:0010-3289</t>
  </si>
  <si>
    <t>blue:0015-3940</t>
  </si>
  <si>
    <t>blue:0003-0629</t>
  </si>
  <si>
    <t>blue:0004-0599</t>
  </si>
  <si>
    <t>blue:0005-0745</t>
  </si>
  <si>
    <t>blue:0006-0896</t>
  </si>
  <si>
    <t>blue:0007-0744</t>
  </si>
  <si>
    <t>blue:0009-1199</t>
  </si>
  <si>
    <t>blue:0011-1293</t>
  </si>
  <si>
    <t>blue:0013-1808</t>
  </si>
  <si>
    <t>blue:0014-1835</t>
  </si>
  <si>
    <t>blue:0016-2080</t>
  </si>
  <si>
    <t>blue:0017-2147</t>
  </si>
  <si>
    <t>blue:0018-2253</t>
  </si>
  <si>
    <t>blue:0019-2307</t>
  </si>
  <si>
    <t>blue:0022-2674</t>
  </si>
  <si>
    <t>blue:0027-3092</t>
  </si>
  <si>
    <t>blue:0028-3206</t>
  </si>
  <si>
    <t>blue:0029-3371</t>
  </si>
  <si>
    <t>blue:0002-0457</t>
  </si>
  <si>
    <t>blue:0005-0867</t>
  </si>
  <si>
    <t>blue:0006-0928</t>
  </si>
  <si>
    <t>blue:0008-1041</t>
  </si>
  <si>
    <t>blue:0010-1427</t>
  </si>
  <si>
    <t>blue:0011-1568</t>
  </si>
  <si>
    <t>blue:0012-1736</t>
  </si>
  <si>
    <t>blue:0013-1770</t>
  </si>
  <si>
    <t>blue:0014-1946</t>
  </si>
  <si>
    <t>blue:0015-2018</t>
  </si>
  <si>
    <t>blue:0016-2335</t>
  </si>
  <si>
    <t>blue:0018-2514</t>
  </si>
  <si>
    <t>blue:0020-2625</t>
  </si>
  <si>
    <t>blue:0022-2989</t>
  </si>
  <si>
    <t>blue:0023-3133</t>
  </si>
  <si>
    <t>blue:0024-3263</t>
  </si>
  <si>
    <t>blue:0025-3717</t>
  </si>
  <si>
    <t>blue:0026-3963</t>
  </si>
  <si>
    <t>blue:0006-0778</t>
  </si>
  <si>
    <t>blue:0009-1306</t>
  </si>
  <si>
    <t>blue:0015-1700</t>
  </si>
  <si>
    <t>blue:0016-1882</t>
  </si>
  <si>
    <t>blue:0017-1945</t>
  </si>
  <si>
    <t>blue:0021-2241</t>
  </si>
  <si>
    <t>blue:0023-2431</t>
  </si>
  <si>
    <t>blue:0024-2508</t>
  </si>
  <si>
    <t>blue:0025-2673</t>
  </si>
  <si>
    <t>blue:0026-2733</t>
  </si>
  <si>
    <t>blue:0027-2891</t>
  </si>
  <si>
    <t>blue:0029-3066</t>
  </si>
  <si>
    <t>blue:0030-3412</t>
  </si>
  <si>
    <t>blue:0031-3426</t>
  </si>
  <si>
    <t>blue:0003-1068</t>
  </si>
  <si>
    <t>blue:0001-1448</t>
  </si>
  <si>
    <t>blue:0002-1522</t>
  </si>
  <si>
    <t>blue:0003-1511</t>
  </si>
  <si>
    <t>blue:0005-2134</t>
  </si>
  <si>
    <t>blue:0006-2118</t>
  </si>
  <si>
    <t>blue:0008-2901</t>
  </si>
  <si>
    <t>blue:0009-3006</t>
  </si>
  <si>
    <t>blue:0010-3186</t>
  </si>
  <si>
    <t>blue:0001-0736</t>
  </si>
  <si>
    <t>blue:0002-0971</t>
  </si>
  <si>
    <t>blue:0003-1168</t>
  </si>
  <si>
    <t>blue:0015-2450</t>
  </si>
  <si>
    <t>blue:0001-0142</t>
  </si>
  <si>
    <t>blue:0002-0535</t>
  </si>
  <si>
    <t>blue:0004-1689</t>
  </si>
  <si>
    <t>blue:0005-1668</t>
  </si>
  <si>
    <t>blue:0007-1947</t>
  </si>
  <si>
    <t>blue:0011-2656</t>
  </si>
  <si>
    <t>blue:0005-0797</t>
  </si>
  <si>
    <t>blue:0006-0973</t>
  </si>
  <si>
    <t>blue:0010-1540</t>
  </si>
  <si>
    <t>blue:0012-1627</t>
  </si>
  <si>
    <t>blue:0014-1972</t>
  </si>
  <si>
    <t>blue:0015-2030</t>
  </si>
  <si>
    <t>blue:0016-2055</t>
  </si>
  <si>
    <t>blue:0018-2344</t>
  </si>
  <si>
    <t>blue:0021-2701</t>
  </si>
  <si>
    <t>blue:0026-3346</t>
  </si>
  <si>
    <t>blue:0005-0554</t>
  </si>
  <si>
    <t>blue:0008-1113</t>
  </si>
  <si>
    <t>blue:0009-1368</t>
  </si>
  <si>
    <t>blue:0010-1584</t>
  </si>
  <si>
    <t>blue:0012-1695</t>
  </si>
  <si>
    <t>blue:0016-1891</t>
  </si>
  <si>
    <t>blue:0017-1986</t>
  </si>
  <si>
    <t>blue:0018-1978</t>
  </si>
  <si>
    <t>blue:0020-2168</t>
  </si>
  <si>
    <t>blue:0021-2231</t>
  </si>
  <si>
    <t>blue:0023-2476</t>
  </si>
  <si>
    <t>blue:0026-2520</t>
  </si>
  <si>
    <t>blue:0028-2688</t>
  </si>
  <si>
    <t>blue:0034-3104</t>
  </si>
  <si>
    <t>blue:0036-3079</t>
  </si>
  <si>
    <t>blue:0037-3108</t>
  </si>
  <si>
    <t>blue:0038-3242</t>
  </si>
  <si>
    <t>blue:0039-3651</t>
  </si>
  <si>
    <t>blue:0040-3697</t>
  </si>
  <si>
    <t>blue:0001-0232</t>
  </si>
  <si>
    <t>blue:0008-1096</t>
  </si>
  <si>
    <t>blue:0011-1211</t>
  </si>
  <si>
    <t>blue:0012-1624</t>
  </si>
  <si>
    <t>blue:0013-2158</t>
  </si>
  <si>
    <t>blue:0014-2150</t>
  </si>
  <si>
    <t>blue:0016-2468</t>
  </si>
  <si>
    <t>blue:0017-2704</t>
  </si>
  <si>
    <t>blue:0020-2983</t>
  </si>
  <si>
    <t>blue:0022-3124</t>
  </si>
  <si>
    <t>blue:0024-3400</t>
  </si>
  <si>
    <t>blue:0025-3797</t>
  </si>
  <si>
    <t>blue:0001-0598</t>
  </si>
  <si>
    <t>blue:0002-0679</t>
  </si>
  <si>
    <t>blue:0004-0950</t>
  </si>
  <si>
    <t>blue:0005-1289</t>
  </si>
  <si>
    <t>blue:0006-1212</t>
  </si>
  <si>
    <t>blue:0009-1596</t>
  </si>
  <si>
    <t>blue:0015-1963</t>
  </si>
  <si>
    <t>blue:0018-2144</t>
  </si>
  <si>
    <t>blue:0019-2209</t>
  </si>
  <si>
    <t>blue:0020-2185</t>
  </si>
  <si>
    <t>blue:0021-2361</t>
  </si>
  <si>
    <t>blue:0022-2482</t>
  </si>
  <si>
    <t>blue:0027-2959</t>
  </si>
  <si>
    <t>blue:0031-3375</t>
  </si>
  <si>
    <t>blue:0005-0712</t>
  </si>
  <si>
    <t>blue:0007-0944</t>
  </si>
  <si>
    <t>blue:0008-1019</t>
  </si>
  <si>
    <t>blue:0011-1391</t>
  </si>
  <si>
    <t>blue:0014-1908</t>
  </si>
  <si>
    <t>blue:0017-2284</t>
  </si>
  <si>
    <t>blue:0019-2623</t>
  </si>
  <si>
    <t>blue:0020-2654</t>
  </si>
  <si>
    <t>blue:0025-3245</t>
  </si>
  <si>
    <t>blue:0026-3622</t>
  </si>
  <si>
    <t>blue:0028-3753</t>
  </si>
  <si>
    <t>blue:0029-3833</t>
  </si>
  <si>
    <t>blue:0001-0692</t>
  </si>
  <si>
    <t>blue:0002-0929</t>
  </si>
  <si>
    <t>blue:0003-1256</t>
  </si>
  <si>
    <t>blue:0004-1700</t>
  </si>
  <si>
    <t>blue:0007-1902</t>
  </si>
  <si>
    <t>blue:0008-1870</t>
  </si>
  <si>
    <t>blue:0011-2066</t>
  </si>
  <si>
    <t>blue:0012-2411</t>
  </si>
  <si>
    <t>blue:0013-2432</t>
  </si>
  <si>
    <t>blue:0015-2587</t>
  </si>
  <si>
    <t>blue:0016-2836</t>
  </si>
  <si>
    <t>blue:0018-3229</t>
  </si>
  <si>
    <t>blue:0019-3334</t>
  </si>
  <si>
    <t>blue:0020-3372</t>
  </si>
  <si>
    <t>blue:0021-3892</t>
  </si>
  <si>
    <t>blue:0008-1748</t>
  </si>
  <si>
    <t>blue:0011-2173</t>
  </si>
  <si>
    <t>blue:0012-1980</t>
  </si>
  <si>
    <t>blue:0013-2160</t>
  </si>
  <si>
    <t>blue:0015-2370</t>
  </si>
  <si>
    <t>blue:0017-2937</t>
  </si>
  <si>
    <t>blue:0019-3315</t>
  </si>
  <si>
    <t>blue:0020-3366</t>
  </si>
  <si>
    <t>blue:0021-3377</t>
  </si>
  <si>
    <t>blue:0023-3821</t>
  </si>
  <si>
    <t>blue:0004-0378</t>
  </si>
  <si>
    <t>blue:0005-0704</t>
  </si>
  <si>
    <t>blue:0006-1097</t>
  </si>
  <si>
    <t>blue:0008-2145</t>
  </si>
  <si>
    <t>blue:0011-2264</t>
  </si>
  <si>
    <t>blue:0014-2633</t>
  </si>
  <si>
    <t>blue:0015-3173</t>
  </si>
  <si>
    <t>blue:0004-0544</t>
  </si>
  <si>
    <t>blue:0006-0758</t>
  </si>
  <si>
    <t>blue:0011-1161</t>
  </si>
  <si>
    <t>blue:0012-1183</t>
  </si>
  <si>
    <t>blue:0013-1248</t>
  </si>
  <si>
    <t>blue:0015-1489</t>
  </si>
  <si>
    <t>blue:0016-1525</t>
  </si>
  <si>
    <t>blue:0017-1497</t>
  </si>
  <si>
    <t>blue:0020-1695</t>
  </si>
  <si>
    <t>blue:0021-1729</t>
  </si>
  <si>
    <t>blue:0022-1796</t>
  </si>
  <si>
    <t>blue:0023-2146</t>
  </si>
  <si>
    <t>blue:0024-2432</t>
  </si>
  <si>
    <t>blue:0025-2499</t>
  </si>
  <si>
    <t>blue:0026-2664</t>
  </si>
  <si>
    <t>blue:0027-2973</t>
  </si>
  <si>
    <t>blue:0029-3064</t>
  </si>
  <si>
    <t>blue:0030-3122</t>
  </si>
  <si>
    <t>blue:0031-3523</t>
  </si>
  <si>
    <t>blue:0032-3717</t>
  </si>
  <si>
    <t>blue:0002-0684</t>
  </si>
  <si>
    <t>blue:0007-1021</t>
  </si>
  <si>
    <t>blue:0008-1207</t>
  </si>
  <si>
    <t>blue:0012-1272</t>
  </si>
  <si>
    <t>blue:0015-1875</t>
  </si>
  <si>
    <t>blue:0017-1889</t>
  </si>
  <si>
    <t>blue:0018-2160</t>
  </si>
  <si>
    <t>blue:0019-2212</t>
  </si>
  <si>
    <t>blue:0023-2702</t>
  </si>
  <si>
    <t>blue:0024-3171</t>
  </si>
  <si>
    <t>blue:0025-3626</t>
  </si>
  <si>
    <t>blue:0026-3878</t>
  </si>
  <si>
    <t>blue:0001-0564</t>
  </si>
  <si>
    <t>blue:0005-1847</t>
  </si>
  <si>
    <t>blue:0006-2026</t>
  </si>
  <si>
    <t>blue:0008-2321</t>
  </si>
  <si>
    <t>blue:0010-3078</t>
  </si>
  <si>
    <t>blue:0011-3419</t>
  </si>
  <si>
    <t>blue:0006-0971</t>
  </si>
  <si>
    <t>blue:0007-1501</t>
  </si>
  <si>
    <t>blue:0011-2226</t>
  </si>
  <si>
    <t>blue:0012-2383</t>
  </si>
  <si>
    <t>blue:0013-2808</t>
  </si>
  <si>
    <t>blue:0014-2913</t>
  </si>
  <si>
    <t>blue:0016-3154</t>
  </si>
  <si>
    <t>blue:0018-3443</t>
  </si>
  <si>
    <t>blue:0019-3603</t>
  </si>
  <si>
    <t>blue:0020-3682</t>
  </si>
  <si>
    <t>blue:0022-3806</t>
  </si>
  <si>
    <t>blue:0004-0816</t>
  </si>
  <si>
    <t>blue:0005-0807</t>
  </si>
  <si>
    <t>blue:0006-1076</t>
  </si>
  <si>
    <t>blue:0008-1405</t>
  </si>
  <si>
    <t>blue:0011-1854</t>
  </si>
  <si>
    <t>blue:0014-2309</t>
  </si>
  <si>
    <t>blue:0015-2703</t>
  </si>
  <si>
    <t>blue:0017-3523</t>
  </si>
  <si>
    <t>blue:0005-0841</t>
  </si>
  <si>
    <t>blue:0008-1558</t>
  </si>
  <si>
    <t>blue:0013-2111</t>
  </si>
  <si>
    <t>blue:0018-2579</t>
  </si>
  <si>
    <t>blue:0019-2685</t>
  </si>
  <si>
    <t>blue:0020-2930</t>
  </si>
  <si>
    <t>blue:0021-3045</t>
  </si>
  <si>
    <t>blue:0022-3407</t>
  </si>
  <si>
    <t>blue:0024-3896</t>
  </si>
  <si>
    <t>blue:0001-1264</t>
  </si>
  <si>
    <t>blue:0002-1427</t>
  </si>
  <si>
    <t>blue:0003-1464</t>
  </si>
  <si>
    <t>blue:0006-1841</t>
  </si>
  <si>
    <t>blue:0010-2006</t>
  </si>
  <si>
    <t>blue:0011-2114</t>
  </si>
  <si>
    <t>blue:0012-2368</t>
  </si>
  <si>
    <t>blue:0014-2629</t>
  </si>
  <si>
    <t>blue:0015-3327</t>
  </si>
  <si>
    <t>blue:0003-0367</t>
  </si>
  <si>
    <t>blue:0004-0362</t>
  </si>
  <si>
    <t>blue:0005-0477</t>
  </si>
  <si>
    <t>blue:0006-0512</t>
  </si>
  <si>
    <t>blue:0008-0806</t>
  </si>
  <si>
    <t>blue:0010-0854</t>
  </si>
  <si>
    <t>blue:0011-0972</t>
  </si>
  <si>
    <t>blue:0012-0825</t>
  </si>
  <si>
    <t>blue:0013-1001</t>
  </si>
  <si>
    <t>blue:0014-0977</t>
  </si>
  <si>
    <t>blue:0015-1120</t>
  </si>
  <si>
    <t>blue:0021-1762</t>
  </si>
  <si>
    <t>blue:0023-1807</t>
  </si>
  <si>
    <t>blue:0027-2144</t>
  </si>
  <si>
    <t>blue:0028-2087</t>
  </si>
  <si>
    <t>blue:0035-2597</t>
  </si>
  <si>
    <t>blue:0037-2866</t>
  </si>
  <si>
    <t>blue:0038-2868</t>
  </si>
  <si>
    <t>blue:0039-2975</t>
  </si>
  <si>
    <t>blue:0040-3433</t>
  </si>
  <si>
    <t>blue:0003-0503</t>
  </si>
  <si>
    <t>blue:0005-0773</t>
  </si>
  <si>
    <t>blue:0009-1314</t>
  </si>
  <si>
    <t>blue:0010-1366</t>
  </si>
  <si>
    <t>blue:0012-1600</t>
  </si>
  <si>
    <t>blue:0013-1619</t>
  </si>
  <si>
    <t>blue:0014-1805</t>
  </si>
  <si>
    <t>blue:0018-2539</t>
  </si>
  <si>
    <t>blue:0022-2891</t>
  </si>
  <si>
    <t>blue:0028-3070</t>
  </si>
  <si>
    <t>blue:0029-3093</t>
  </si>
  <si>
    <t>blue:0004-1087</t>
  </si>
  <si>
    <t>blue:0005-1630</t>
  </si>
  <si>
    <t>blue:0007-1880</t>
  </si>
  <si>
    <t>blue:0008-2052</t>
  </si>
  <si>
    <t>blue:0009-2558</t>
  </si>
  <si>
    <t>blue:0011-2760</t>
  </si>
  <si>
    <t>blue:0012-3449</t>
  </si>
  <si>
    <t>blue:0013-3465</t>
  </si>
  <si>
    <t>blue:0014-3624</t>
  </si>
  <si>
    <t>blue:0003-0326</t>
  </si>
  <si>
    <t>blue:0004-0327</t>
  </si>
  <si>
    <t>blue:0008-0809</t>
  </si>
  <si>
    <t>blue:0009-1011</t>
  </si>
  <si>
    <t>blue:0014-1878</t>
  </si>
  <si>
    <t>blue:0021-2203</t>
  </si>
  <si>
    <t>blue:0026-2685</t>
  </si>
  <si>
    <t>blue:0027-3078</t>
  </si>
  <si>
    <t>blue:0028-3237</t>
  </si>
  <si>
    <t>blue:0005-0677</t>
  </si>
  <si>
    <t>blue:0006-0698</t>
  </si>
  <si>
    <t>blue:0008-1046</t>
  </si>
  <si>
    <t>blue:0012-1673</t>
  </si>
  <si>
    <t>blue:0013-1605</t>
  </si>
  <si>
    <t>blue:0014-2037</t>
  </si>
  <si>
    <t>blue:0016-2498</t>
  </si>
  <si>
    <t>blue:0019-2735</t>
  </si>
  <si>
    <t>blue:0020-3307</t>
  </si>
  <si>
    <t>blue:0022-3775</t>
  </si>
  <si>
    <t>blue:0003-1339</t>
  </si>
  <si>
    <t>blue:0004-1487</t>
  </si>
  <si>
    <t>blue:0006-1880</t>
  </si>
  <si>
    <t>blue:0007-1817</t>
  </si>
  <si>
    <t>blue:0009-2279</t>
  </si>
  <si>
    <t>blue:0010-2309</t>
  </si>
  <si>
    <t>blue:0013-2324</t>
  </si>
  <si>
    <t>blue:0016-2602</t>
  </si>
  <si>
    <t>blue:0017-2772</t>
  </si>
  <si>
    <t>blue:0019-2865</t>
  </si>
  <si>
    <t>blue:0020-3116</t>
  </si>
  <si>
    <t>blue:0021-3354</t>
  </si>
  <si>
    <t>blue:0009-1622</t>
  </si>
  <si>
    <t>blue:0012-2588</t>
  </si>
  <si>
    <t>blue:0013-2869</t>
  </si>
  <si>
    <t>blue:0014-3361</t>
  </si>
  <si>
    <t>blue:0016-3846</t>
  </si>
  <si>
    <t>blue:0004-0474</t>
  </si>
  <si>
    <t>blue:0005-0500</t>
  </si>
  <si>
    <t>blue:0006-0781</t>
  </si>
  <si>
    <t>blue:0012-1908</t>
  </si>
  <si>
    <t>blue:0015-2129</t>
  </si>
  <si>
    <t>blue:0016-2170</t>
  </si>
  <si>
    <t>blue:0018-2622</t>
  </si>
  <si>
    <t>blue:0019-2836</t>
  </si>
  <si>
    <t>blue:0020-2708</t>
  </si>
  <si>
    <t>blue:0021-2964</t>
  </si>
  <si>
    <t>blue:0023-3551</t>
  </si>
  <si>
    <t>blue:0024-3555</t>
  </si>
  <si>
    <t>blue:0025-3837</t>
  </si>
  <si>
    <t>blue:0001-0530</t>
  </si>
  <si>
    <t>blue:0002-0885</t>
  </si>
  <si>
    <t>blue:0009-1819</t>
  </si>
  <si>
    <t>blue:0010-1835</t>
  </si>
  <si>
    <t>blue:0014-2062</t>
  </si>
  <si>
    <t>blue:0015-2100</t>
  </si>
  <si>
    <t>blue:0018-2762</t>
  </si>
  <si>
    <t>blue:0021-3026</t>
  </si>
  <si>
    <t>blue:0023-3298</t>
  </si>
  <si>
    <t>blue:0024-3246</t>
  </si>
  <si>
    <t>blue:0025-3419</t>
  </si>
  <si>
    <t>blue:0026-3620</t>
  </si>
  <si>
    <t>blue:0028-3686</t>
  </si>
  <si>
    <t>blue:0029-3702</t>
  </si>
  <si>
    <t>blue:0002-1170</t>
  </si>
  <si>
    <t>blue:0003-1125</t>
  </si>
  <si>
    <t>blue:0005-1267</t>
  </si>
  <si>
    <t>blue:0010-2249</t>
  </si>
  <si>
    <t>blue:0011-2371</t>
  </si>
  <si>
    <t>blue:0012-2478</t>
  </si>
  <si>
    <t>blue:0016-3241</t>
  </si>
  <si>
    <t>blue:0019-3837</t>
  </si>
  <si>
    <t>blue:0003-0510</t>
  </si>
  <si>
    <t>blue:0009-0926</t>
  </si>
  <si>
    <t>blue:0010-1126</t>
  </si>
  <si>
    <t>blue:0012-1254</t>
  </si>
  <si>
    <t>blue:0014-1417</t>
  </si>
  <si>
    <t>blue:0015-1452</t>
  </si>
  <si>
    <t>blue:0018-1719</t>
  </si>
  <si>
    <t>blue:0023-2565</t>
  </si>
  <si>
    <t>blue:0024-2516</t>
  </si>
  <si>
    <t>blue:0025-2662</t>
  </si>
  <si>
    <t>blue:0026-2499</t>
  </si>
  <si>
    <t>blue:0027-2767</t>
  </si>
  <si>
    <t>blue:0028-2773</t>
  </si>
  <si>
    <t>blue:0029-2981</t>
  </si>
  <si>
    <t>blue:0030-3634</t>
  </si>
  <si>
    <t>blue:0031-3688</t>
  </si>
  <si>
    <t>blue:0001-1278</t>
  </si>
  <si>
    <t>blue:0002-1816</t>
  </si>
  <si>
    <t>blue:0004-2087</t>
  </si>
  <si>
    <t>blue:0006-2306</t>
  </si>
  <si>
    <t>blue:0008-2703</t>
  </si>
  <si>
    <t>blue:0009-2799</t>
  </si>
  <si>
    <t>intensity_raw_int_den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</si>
</sst>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4105"/>
  <sheetViews>
    <sheetView tabSelected="1" zoomScaleNormal="100" workbookViewId="0">
      <selection activeCell="AB9" sqref="AB9"/>
    </sheetView>
  </sheetViews>
  <sheetFormatPr baseColWidth="10" defaultColWidth="8.83203125" defaultRowHeight="15" x14ac:dyDescent="0.2"/>
  <cols>
    <col min="1" max="1" width="8.83203125" customWidth="1"/>
    <col min="3" max="3" width="9.83203125" customWidth="1"/>
    <col min="4" max="4" width="10.5" customWidth="1"/>
    <col min="5" max="5" width="13.6640625" customWidth="1"/>
    <col min="7" max="7" width="10.6640625" customWidth="1"/>
    <col min="23" max="23" width="12" customWidth="1"/>
    <col min="24" max="24" width="11.83203125" customWidth="1"/>
    <col min="25" max="25" width="10.83203125" customWidth="1"/>
  </cols>
  <sheetData>
    <row r="1" spans="1:2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8097</v>
      </c>
      <c r="R1" t="s">
        <v>12613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16</v>
      </c>
      <c r="Y1" t="s">
        <v>22</v>
      </c>
    </row>
    <row r="2" spans="1:25" x14ac:dyDescent="0.2">
      <c r="A2" t="s">
        <v>23</v>
      </c>
      <c r="B2" t="s">
        <v>24</v>
      </c>
      <c r="C2">
        <v>1</v>
      </c>
      <c r="D2">
        <v>1</v>
      </c>
      <c r="E2" t="s">
        <v>25</v>
      </c>
      <c r="F2">
        <v>272.27800000000002</v>
      </c>
      <c r="G2">
        <v>74.986000000000004</v>
      </c>
      <c r="H2">
        <v>38.859000000000002</v>
      </c>
      <c r="I2">
        <v>20417.089</v>
      </c>
      <c r="J2">
        <v>8326626</v>
      </c>
      <c r="K2">
        <v>41.037999999999997</v>
      </c>
      <c r="L2">
        <v>14.644</v>
      </c>
      <c r="M2">
        <v>11173.757</v>
      </c>
      <c r="N2">
        <v>4556952</v>
      </c>
      <c r="O2">
        <v>5.1100000000000003</v>
      </c>
      <c r="P2">
        <v>9.3539999999999992</v>
      </c>
      <c r="Q2">
        <v>1391.374</v>
      </c>
      <c r="R2">
        <v>567439</v>
      </c>
      <c r="S2">
        <v>6.9000000000000006E-2</v>
      </c>
      <c r="T2">
        <v>4.1909999999999998</v>
      </c>
      <c r="U2">
        <v>18.757999999999999</v>
      </c>
      <c r="V2">
        <v>7650</v>
      </c>
      <c r="W2">
        <v>30</v>
      </c>
      <c r="X2">
        <f>(MAX(0, (Q2-393.87)))*1.16</f>
        <v>1157.10464</v>
      </c>
      <c r="Y2">
        <f>(MAX(0, (W2-3.81)))*1.16</f>
        <v>30.380399999999998</v>
      </c>
    </row>
    <row r="3" spans="1:25" x14ac:dyDescent="0.2">
      <c r="A3" t="s">
        <v>23</v>
      </c>
      <c r="B3" t="s">
        <v>24</v>
      </c>
      <c r="C3">
        <v>1</v>
      </c>
      <c r="D3">
        <v>2</v>
      </c>
      <c r="E3" t="s">
        <v>26</v>
      </c>
      <c r="F3">
        <v>331.15600000000001</v>
      </c>
      <c r="G3">
        <v>78.284999999999997</v>
      </c>
      <c r="H3">
        <v>41.515999999999998</v>
      </c>
      <c r="I3">
        <v>25924.63</v>
      </c>
      <c r="J3">
        <v>10572746</v>
      </c>
      <c r="K3">
        <v>42.804000000000002</v>
      </c>
      <c r="L3">
        <v>17.776</v>
      </c>
      <c r="M3">
        <v>14174.645</v>
      </c>
      <c r="N3">
        <v>5780793</v>
      </c>
      <c r="O3">
        <v>7.6369999999999996</v>
      </c>
      <c r="P3">
        <v>13.288</v>
      </c>
      <c r="Q3">
        <v>2529.1579999999999</v>
      </c>
      <c r="R3">
        <v>1031457</v>
      </c>
      <c r="S3">
        <v>0.14499999999999999</v>
      </c>
      <c r="T3">
        <v>6.0869999999999997</v>
      </c>
      <c r="U3">
        <v>48.145000000000003</v>
      </c>
      <c r="V3">
        <v>19635</v>
      </c>
      <c r="W3">
        <v>77</v>
      </c>
      <c r="X3">
        <f t="shared" ref="X3:X66" si="0">(MAX(0, (Q3-393.87)))*1.16</f>
        <v>2476.93408</v>
      </c>
      <c r="Y3">
        <f t="shared" ref="Y3:Y66" si="1">(MAX(0, (W3-3.81)))*1.16</f>
        <v>84.900399999999991</v>
      </c>
    </row>
    <row r="4" spans="1:25" x14ac:dyDescent="0.2">
      <c r="A4" t="s">
        <v>23</v>
      </c>
      <c r="B4" t="s">
        <v>24</v>
      </c>
      <c r="C4">
        <v>1</v>
      </c>
      <c r="D4">
        <v>3</v>
      </c>
      <c r="E4" t="s">
        <v>27</v>
      </c>
      <c r="F4">
        <v>291.91800000000001</v>
      </c>
      <c r="G4">
        <v>90.626999999999995</v>
      </c>
      <c r="H4">
        <v>41.829000000000001</v>
      </c>
      <c r="I4">
        <v>26455.618999999999</v>
      </c>
      <c r="J4">
        <v>10789297</v>
      </c>
      <c r="K4">
        <v>75.722999999999999</v>
      </c>
      <c r="L4">
        <v>30.19</v>
      </c>
      <c r="M4">
        <v>22104.957999999999</v>
      </c>
      <c r="N4">
        <v>9014983</v>
      </c>
      <c r="O4">
        <v>21.273</v>
      </c>
      <c r="P4">
        <v>28.411000000000001</v>
      </c>
      <c r="Q4">
        <v>6209.9110000000001</v>
      </c>
      <c r="R4">
        <v>2532565</v>
      </c>
      <c r="S4">
        <v>0.20799999999999999</v>
      </c>
      <c r="T4">
        <v>7.2759999999999998</v>
      </c>
      <c r="U4">
        <v>60.651000000000003</v>
      </c>
      <c r="V4">
        <v>24735</v>
      </c>
      <c r="W4">
        <v>97</v>
      </c>
      <c r="X4">
        <f t="shared" si="0"/>
        <v>6746.6075599999995</v>
      </c>
      <c r="Y4">
        <f t="shared" si="1"/>
        <v>108.10039999999999</v>
      </c>
    </row>
    <row r="5" spans="1:25" x14ac:dyDescent="0.2">
      <c r="A5" t="s">
        <v>23</v>
      </c>
      <c r="B5" t="s">
        <v>24</v>
      </c>
      <c r="C5">
        <v>1</v>
      </c>
      <c r="D5">
        <v>4</v>
      </c>
      <c r="E5" t="s">
        <v>28</v>
      </c>
      <c r="F5">
        <v>336.75400000000002</v>
      </c>
      <c r="G5">
        <v>102.244</v>
      </c>
      <c r="H5">
        <v>48.71</v>
      </c>
      <c r="I5">
        <v>34431.093000000001</v>
      </c>
      <c r="J5">
        <v>14041905</v>
      </c>
      <c r="K5">
        <v>44.192</v>
      </c>
      <c r="L5">
        <v>25.684999999999999</v>
      </c>
      <c r="M5">
        <v>14881.77</v>
      </c>
      <c r="N5">
        <v>6069177</v>
      </c>
      <c r="O5">
        <v>13.202</v>
      </c>
      <c r="P5">
        <v>22.555</v>
      </c>
      <c r="Q5">
        <v>4445.9049999999997</v>
      </c>
      <c r="R5">
        <v>1813157</v>
      </c>
      <c r="S5">
        <v>0.15</v>
      </c>
      <c r="T5">
        <v>6.1909999999999998</v>
      </c>
      <c r="U5">
        <v>50.646999999999998</v>
      </c>
      <c r="V5">
        <v>20655</v>
      </c>
      <c r="W5">
        <v>81</v>
      </c>
      <c r="X5">
        <f t="shared" si="0"/>
        <v>4700.3605999999991</v>
      </c>
      <c r="Y5">
        <f t="shared" si="1"/>
        <v>89.540399999999991</v>
      </c>
    </row>
    <row r="6" spans="1:25" x14ac:dyDescent="0.2">
      <c r="A6" t="s">
        <v>23</v>
      </c>
      <c r="B6" t="s">
        <v>24</v>
      </c>
      <c r="C6">
        <v>1</v>
      </c>
      <c r="D6">
        <v>5</v>
      </c>
      <c r="E6" t="s">
        <v>29</v>
      </c>
      <c r="F6">
        <v>217.1</v>
      </c>
      <c r="G6">
        <v>87.628</v>
      </c>
      <c r="H6">
        <v>43.250999999999998</v>
      </c>
      <c r="I6">
        <v>19024.023000000001</v>
      </c>
      <c r="J6">
        <v>7758497</v>
      </c>
      <c r="K6">
        <v>63.121000000000002</v>
      </c>
      <c r="L6">
        <v>47.930999999999997</v>
      </c>
      <c r="M6">
        <v>13703.599</v>
      </c>
      <c r="N6">
        <v>5588688</v>
      </c>
      <c r="O6">
        <v>26.972000000000001</v>
      </c>
      <c r="P6">
        <v>36.003999999999998</v>
      </c>
      <c r="Q6">
        <v>5855.54</v>
      </c>
      <c r="R6">
        <v>2388043</v>
      </c>
      <c r="S6">
        <v>8.8999999999999996E-2</v>
      </c>
      <c r="T6">
        <v>4.7709999999999999</v>
      </c>
      <c r="U6">
        <v>19.382999999999999</v>
      </c>
      <c r="V6">
        <v>7905</v>
      </c>
      <c r="W6">
        <v>31</v>
      </c>
      <c r="X6">
        <f t="shared" si="0"/>
        <v>6335.5371999999998</v>
      </c>
      <c r="Y6">
        <f t="shared" si="1"/>
        <v>31.540399999999998</v>
      </c>
    </row>
    <row r="7" spans="1:25" x14ac:dyDescent="0.2">
      <c r="A7" t="s">
        <v>23</v>
      </c>
      <c r="B7" t="s">
        <v>24</v>
      </c>
      <c r="C7">
        <v>1</v>
      </c>
      <c r="D7">
        <v>6</v>
      </c>
      <c r="E7" t="s">
        <v>30</v>
      </c>
      <c r="F7">
        <v>274.09199999999998</v>
      </c>
      <c r="G7">
        <v>85.04</v>
      </c>
      <c r="H7">
        <v>39.948</v>
      </c>
      <c r="I7">
        <v>23308.903999999999</v>
      </c>
      <c r="J7">
        <v>9505984</v>
      </c>
      <c r="K7">
        <v>94.174999999999997</v>
      </c>
      <c r="L7">
        <v>36.167999999999999</v>
      </c>
      <c r="M7">
        <v>25812.553</v>
      </c>
      <c r="N7">
        <v>10527038</v>
      </c>
      <c r="O7">
        <v>32.231999999999999</v>
      </c>
      <c r="P7">
        <v>37.438000000000002</v>
      </c>
      <c r="Q7">
        <v>8834.4869999999992</v>
      </c>
      <c r="R7">
        <v>3602936</v>
      </c>
      <c r="S7">
        <v>0.13200000000000001</v>
      </c>
      <c r="T7">
        <v>5.8070000000000004</v>
      </c>
      <c r="U7">
        <v>36.265000000000001</v>
      </c>
      <c r="V7">
        <v>14790</v>
      </c>
      <c r="W7">
        <v>58</v>
      </c>
      <c r="X7">
        <f t="shared" si="0"/>
        <v>9791.115719999998</v>
      </c>
      <c r="Y7">
        <f t="shared" si="1"/>
        <v>62.860399999999991</v>
      </c>
    </row>
    <row r="8" spans="1:25" x14ac:dyDescent="0.2">
      <c r="A8" t="s">
        <v>23</v>
      </c>
      <c r="B8" t="s">
        <v>24</v>
      </c>
      <c r="C8">
        <v>1</v>
      </c>
      <c r="D8">
        <v>7</v>
      </c>
      <c r="E8" t="s">
        <v>31</v>
      </c>
      <c r="F8">
        <v>308.19499999999999</v>
      </c>
      <c r="G8">
        <v>108.193</v>
      </c>
      <c r="H8">
        <v>46.116999999999997</v>
      </c>
      <c r="I8">
        <v>33344.569000000003</v>
      </c>
      <c r="J8">
        <v>13598792</v>
      </c>
      <c r="K8">
        <v>44.268000000000001</v>
      </c>
      <c r="L8">
        <v>20.440999999999999</v>
      </c>
      <c r="M8">
        <v>13643.031000000001</v>
      </c>
      <c r="N8">
        <v>5563987</v>
      </c>
      <c r="O8">
        <v>9.9309999999999992</v>
      </c>
      <c r="P8">
        <v>20.706</v>
      </c>
      <c r="Q8">
        <v>3060.5749999999998</v>
      </c>
      <c r="R8">
        <v>1248183</v>
      </c>
      <c r="S8">
        <v>0.124</v>
      </c>
      <c r="T8">
        <v>5.6159999999999997</v>
      </c>
      <c r="U8">
        <v>38.140999999999998</v>
      </c>
      <c r="V8">
        <v>15555</v>
      </c>
      <c r="W8">
        <v>61</v>
      </c>
      <c r="X8">
        <f t="shared" si="0"/>
        <v>3093.3777999999998</v>
      </c>
      <c r="Y8">
        <f t="shared" si="1"/>
        <v>66.340399999999988</v>
      </c>
    </row>
    <row r="9" spans="1:25" x14ac:dyDescent="0.2">
      <c r="A9" t="s">
        <v>23</v>
      </c>
      <c r="B9" t="s">
        <v>24</v>
      </c>
      <c r="C9">
        <v>1</v>
      </c>
      <c r="D9">
        <v>8</v>
      </c>
      <c r="E9" t="s">
        <v>32</v>
      </c>
      <c r="F9">
        <v>384.1</v>
      </c>
      <c r="G9">
        <v>75.813000000000002</v>
      </c>
      <c r="H9">
        <v>43.579000000000001</v>
      </c>
      <c r="I9">
        <v>29119.759999999998</v>
      </c>
      <c r="J9">
        <v>11875804</v>
      </c>
      <c r="K9">
        <v>16.800999999999998</v>
      </c>
      <c r="L9">
        <v>11.505000000000001</v>
      </c>
      <c r="M9">
        <v>6453.152</v>
      </c>
      <c r="N9">
        <v>2631765</v>
      </c>
      <c r="O9">
        <v>3.8370000000000002</v>
      </c>
      <c r="P9">
        <v>8.5229999999999997</v>
      </c>
      <c r="Q9">
        <v>1473.961</v>
      </c>
      <c r="R9">
        <v>601120</v>
      </c>
      <c r="S9">
        <v>6.7000000000000004E-2</v>
      </c>
      <c r="T9">
        <v>4.125</v>
      </c>
      <c r="U9">
        <v>25.635999999999999</v>
      </c>
      <c r="V9">
        <v>10455</v>
      </c>
      <c r="W9">
        <v>41</v>
      </c>
      <c r="X9">
        <f t="shared" si="0"/>
        <v>1252.9055599999997</v>
      </c>
      <c r="Y9">
        <f t="shared" si="1"/>
        <v>43.140399999999993</v>
      </c>
    </row>
    <row r="10" spans="1:25" x14ac:dyDescent="0.2">
      <c r="A10" t="s">
        <v>23</v>
      </c>
      <c r="B10" t="s">
        <v>24</v>
      </c>
      <c r="C10">
        <v>1</v>
      </c>
      <c r="D10">
        <v>9</v>
      </c>
      <c r="E10" t="s">
        <v>33</v>
      </c>
      <c r="F10">
        <v>369.38</v>
      </c>
      <c r="G10">
        <v>94.994</v>
      </c>
      <c r="H10">
        <v>44.691000000000003</v>
      </c>
      <c r="I10">
        <v>35088.906999999999</v>
      </c>
      <c r="J10">
        <v>14310179</v>
      </c>
      <c r="K10">
        <v>3.3759999999999999</v>
      </c>
      <c r="L10">
        <v>2.536</v>
      </c>
      <c r="M10">
        <v>1247.146</v>
      </c>
      <c r="N10">
        <v>508619</v>
      </c>
      <c r="O10">
        <v>2.6349999999999998</v>
      </c>
      <c r="P10">
        <v>5.2409999999999997</v>
      </c>
      <c r="Q10">
        <v>973.16200000000003</v>
      </c>
      <c r="R10">
        <v>396881</v>
      </c>
      <c r="S10">
        <v>1.7000000000000001E-2</v>
      </c>
      <c r="T10">
        <v>2.0779999999999998</v>
      </c>
      <c r="U10">
        <v>6.2530000000000001</v>
      </c>
      <c r="V10">
        <v>2550</v>
      </c>
      <c r="W10">
        <v>10</v>
      </c>
      <c r="X10">
        <f t="shared" si="0"/>
        <v>671.97871999999995</v>
      </c>
      <c r="Y10">
        <f t="shared" si="1"/>
        <v>7.1803999999999988</v>
      </c>
    </row>
    <row r="11" spans="1:25" x14ac:dyDescent="0.2">
      <c r="A11" t="s">
        <v>23</v>
      </c>
      <c r="B11" t="s">
        <v>24</v>
      </c>
      <c r="C11">
        <v>1</v>
      </c>
      <c r="D11">
        <v>10</v>
      </c>
      <c r="E11" t="s">
        <v>34</v>
      </c>
      <c r="F11">
        <v>224.52699999999999</v>
      </c>
      <c r="G11">
        <v>86.94</v>
      </c>
      <c r="H11">
        <v>42.747</v>
      </c>
      <c r="I11">
        <v>19520.46</v>
      </c>
      <c r="J11">
        <v>7960957</v>
      </c>
      <c r="K11">
        <v>48.901000000000003</v>
      </c>
      <c r="L11">
        <v>35.500999999999998</v>
      </c>
      <c r="M11">
        <v>10979.537</v>
      </c>
      <c r="N11">
        <v>4477744</v>
      </c>
      <c r="O11">
        <v>19.812000000000001</v>
      </c>
      <c r="P11">
        <v>31.901</v>
      </c>
      <c r="Q11">
        <v>4448.3010000000004</v>
      </c>
      <c r="R11">
        <v>1814134</v>
      </c>
      <c r="S11">
        <v>0.13900000000000001</v>
      </c>
      <c r="T11">
        <v>5.9569999999999999</v>
      </c>
      <c r="U11">
        <v>31.263000000000002</v>
      </c>
      <c r="V11">
        <v>12750</v>
      </c>
      <c r="W11">
        <v>50</v>
      </c>
      <c r="X11">
        <f t="shared" si="0"/>
        <v>4703.1399600000004</v>
      </c>
      <c r="Y11">
        <f t="shared" si="1"/>
        <v>53.58039999999999</v>
      </c>
    </row>
    <row r="12" spans="1:25" x14ac:dyDescent="0.2">
      <c r="A12" t="s">
        <v>23</v>
      </c>
      <c r="B12" t="s">
        <v>24</v>
      </c>
      <c r="C12">
        <v>1</v>
      </c>
      <c r="D12">
        <v>11</v>
      </c>
      <c r="E12" t="s">
        <v>35</v>
      </c>
      <c r="F12">
        <v>212.33500000000001</v>
      </c>
      <c r="G12">
        <v>73.563999999999993</v>
      </c>
      <c r="H12">
        <v>38.914000000000001</v>
      </c>
      <c r="I12">
        <v>15620.237999999999</v>
      </c>
      <c r="J12">
        <v>6370344</v>
      </c>
      <c r="K12">
        <v>70.551000000000002</v>
      </c>
      <c r="L12">
        <v>44.936</v>
      </c>
      <c r="M12">
        <v>14980.571</v>
      </c>
      <c r="N12">
        <v>6109471</v>
      </c>
      <c r="O12">
        <v>28.045999999999999</v>
      </c>
      <c r="P12">
        <v>36.405000000000001</v>
      </c>
      <c r="Q12">
        <v>5955.1750000000002</v>
      </c>
      <c r="R12">
        <v>2428677</v>
      </c>
      <c r="S12">
        <v>0.11799999999999999</v>
      </c>
      <c r="T12">
        <v>5.4790000000000001</v>
      </c>
      <c r="U12">
        <v>25.010999999999999</v>
      </c>
      <c r="V12">
        <v>10200</v>
      </c>
      <c r="W12">
        <v>40</v>
      </c>
      <c r="X12">
        <f t="shared" si="0"/>
        <v>6451.1138000000001</v>
      </c>
      <c r="Y12">
        <f t="shared" si="1"/>
        <v>41.980399999999996</v>
      </c>
    </row>
    <row r="13" spans="1:25" x14ac:dyDescent="0.2">
      <c r="A13" t="s">
        <v>23</v>
      </c>
      <c r="B13" t="s">
        <v>24</v>
      </c>
      <c r="C13">
        <v>1</v>
      </c>
      <c r="D13">
        <v>12</v>
      </c>
      <c r="E13" t="s">
        <v>36</v>
      </c>
      <c r="F13">
        <v>134.874</v>
      </c>
      <c r="G13">
        <v>93.331999999999994</v>
      </c>
      <c r="H13">
        <v>45.973999999999997</v>
      </c>
      <c r="I13">
        <v>12588.022999999999</v>
      </c>
      <c r="J13">
        <v>5133727</v>
      </c>
      <c r="K13">
        <v>38.427</v>
      </c>
      <c r="L13">
        <v>27.834</v>
      </c>
      <c r="M13">
        <v>5182.7700000000004</v>
      </c>
      <c r="N13">
        <v>2113670</v>
      </c>
      <c r="O13">
        <v>10.07</v>
      </c>
      <c r="P13">
        <v>18.376000000000001</v>
      </c>
      <c r="Q13">
        <v>1358.1389999999999</v>
      </c>
      <c r="R13">
        <v>553885</v>
      </c>
      <c r="S13">
        <v>0.18099999999999999</v>
      </c>
      <c r="T13">
        <v>6.7880000000000003</v>
      </c>
      <c r="U13">
        <v>24.385000000000002</v>
      </c>
      <c r="V13">
        <v>9945</v>
      </c>
      <c r="W13">
        <v>39</v>
      </c>
      <c r="X13">
        <f t="shared" si="0"/>
        <v>1118.5520399999998</v>
      </c>
      <c r="Y13">
        <f t="shared" si="1"/>
        <v>40.820399999999992</v>
      </c>
    </row>
    <row r="14" spans="1:25" x14ac:dyDescent="0.2">
      <c r="A14" t="s">
        <v>23</v>
      </c>
      <c r="B14" t="s">
        <v>24</v>
      </c>
      <c r="C14">
        <v>1</v>
      </c>
      <c r="D14">
        <v>13</v>
      </c>
      <c r="E14" t="s">
        <v>37</v>
      </c>
      <c r="F14">
        <v>346.95400000000001</v>
      </c>
      <c r="G14">
        <v>93.361999999999995</v>
      </c>
      <c r="H14">
        <v>44.375999999999998</v>
      </c>
      <c r="I14">
        <v>32392.34</v>
      </c>
      <c r="J14">
        <v>13210448</v>
      </c>
      <c r="K14">
        <v>30.936</v>
      </c>
      <c r="L14">
        <v>16.983000000000001</v>
      </c>
      <c r="M14">
        <v>10733.535</v>
      </c>
      <c r="N14">
        <v>4377418</v>
      </c>
      <c r="O14">
        <v>8.7639999999999993</v>
      </c>
      <c r="P14">
        <v>17.763000000000002</v>
      </c>
      <c r="Q14">
        <v>3040.8760000000002</v>
      </c>
      <c r="R14">
        <v>1240149</v>
      </c>
      <c r="S14">
        <v>0.16</v>
      </c>
      <c r="T14">
        <v>6.3929999999999998</v>
      </c>
      <c r="U14">
        <v>55.649000000000001</v>
      </c>
      <c r="V14">
        <v>22695</v>
      </c>
      <c r="W14">
        <v>89</v>
      </c>
      <c r="X14">
        <f t="shared" si="0"/>
        <v>3070.5269600000001</v>
      </c>
      <c r="Y14">
        <f t="shared" si="1"/>
        <v>98.820399999999992</v>
      </c>
    </row>
    <row r="15" spans="1:25" x14ac:dyDescent="0.2">
      <c r="A15" t="s">
        <v>23</v>
      </c>
      <c r="B15" t="s">
        <v>24</v>
      </c>
      <c r="C15">
        <v>1</v>
      </c>
      <c r="D15">
        <v>14</v>
      </c>
      <c r="E15" t="s">
        <v>38</v>
      </c>
      <c r="F15">
        <v>236.52699999999999</v>
      </c>
      <c r="G15">
        <v>76.575000000000003</v>
      </c>
      <c r="H15">
        <v>36.979999999999997</v>
      </c>
      <c r="I15">
        <v>18112.035</v>
      </c>
      <c r="J15">
        <v>7386564</v>
      </c>
      <c r="K15">
        <v>40.6</v>
      </c>
      <c r="L15">
        <v>31.677</v>
      </c>
      <c r="M15">
        <v>9603.0810000000001</v>
      </c>
      <c r="N15">
        <v>3916389</v>
      </c>
      <c r="O15">
        <v>16.289000000000001</v>
      </c>
      <c r="P15">
        <v>29.11</v>
      </c>
      <c r="Q15">
        <v>3852.7139999999999</v>
      </c>
      <c r="R15">
        <v>1571238</v>
      </c>
      <c r="S15">
        <v>0.16700000000000001</v>
      </c>
      <c r="T15">
        <v>6.5149999999999997</v>
      </c>
      <c r="U15">
        <v>39.392000000000003</v>
      </c>
      <c r="V15">
        <v>16065</v>
      </c>
      <c r="W15">
        <v>63</v>
      </c>
      <c r="X15">
        <f t="shared" si="0"/>
        <v>4012.2590399999999</v>
      </c>
      <c r="Y15">
        <f t="shared" si="1"/>
        <v>68.660399999999996</v>
      </c>
    </row>
    <row r="16" spans="1:25" x14ac:dyDescent="0.2">
      <c r="A16" t="s">
        <v>23</v>
      </c>
      <c r="B16" t="s">
        <v>24</v>
      </c>
      <c r="C16">
        <v>1</v>
      </c>
      <c r="D16">
        <v>15</v>
      </c>
      <c r="E16" t="s">
        <v>39</v>
      </c>
      <c r="F16">
        <v>157.65299999999999</v>
      </c>
      <c r="G16">
        <v>75.55</v>
      </c>
      <c r="H16">
        <v>39.305</v>
      </c>
      <c r="I16">
        <v>11910.713</v>
      </c>
      <c r="J16">
        <v>4857502</v>
      </c>
      <c r="K16">
        <v>65.691999999999993</v>
      </c>
      <c r="L16">
        <v>37.582000000000001</v>
      </c>
      <c r="M16">
        <v>10356.537</v>
      </c>
      <c r="N16">
        <v>4223668</v>
      </c>
      <c r="O16">
        <v>18.408000000000001</v>
      </c>
      <c r="P16">
        <v>27.614000000000001</v>
      </c>
      <c r="Q16">
        <v>2902.125</v>
      </c>
      <c r="R16">
        <v>1183563</v>
      </c>
      <c r="S16">
        <v>0.151</v>
      </c>
      <c r="T16">
        <v>6.1980000000000004</v>
      </c>
      <c r="U16">
        <v>23.76</v>
      </c>
      <c r="V16">
        <v>9690</v>
      </c>
      <c r="W16">
        <v>38</v>
      </c>
      <c r="X16">
        <f t="shared" si="0"/>
        <v>2909.5758000000001</v>
      </c>
      <c r="Y16">
        <f t="shared" si="1"/>
        <v>39.660399999999996</v>
      </c>
    </row>
    <row r="17" spans="1:25" x14ac:dyDescent="0.2">
      <c r="A17" t="s">
        <v>23</v>
      </c>
      <c r="B17" t="s">
        <v>24</v>
      </c>
      <c r="C17">
        <v>1</v>
      </c>
      <c r="D17">
        <v>16</v>
      </c>
      <c r="E17" t="s">
        <v>40</v>
      </c>
      <c r="F17">
        <v>347.04</v>
      </c>
      <c r="G17">
        <v>76.44</v>
      </c>
      <c r="H17">
        <v>41.517000000000003</v>
      </c>
      <c r="I17">
        <v>26527.73</v>
      </c>
      <c r="J17">
        <v>10818706</v>
      </c>
      <c r="K17">
        <v>82.384</v>
      </c>
      <c r="L17">
        <v>34.319000000000003</v>
      </c>
      <c r="M17">
        <v>28590.447</v>
      </c>
      <c r="N17">
        <v>11659936</v>
      </c>
      <c r="O17">
        <v>27.478000000000002</v>
      </c>
      <c r="P17">
        <v>33.316000000000003</v>
      </c>
      <c r="Q17">
        <v>9536.0789999999997</v>
      </c>
      <c r="R17">
        <v>3889064</v>
      </c>
      <c r="S17">
        <v>0.16900000000000001</v>
      </c>
      <c r="T17">
        <v>6.57</v>
      </c>
      <c r="U17">
        <v>58.774999999999999</v>
      </c>
      <c r="V17">
        <v>23970</v>
      </c>
      <c r="W17">
        <v>94</v>
      </c>
      <c r="X17">
        <f t="shared" si="0"/>
        <v>10604.962439999998</v>
      </c>
      <c r="Y17">
        <f t="shared" si="1"/>
        <v>104.62039999999999</v>
      </c>
    </row>
    <row r="18" spans="1:25" x14ac:dyDescent="0.2">
      <c r="A18" t="s">
        <v>23</v>
      </c>
      <c r="B18" t="s">
        <v>24</v>
      </c>
      <c r="C18">
        <v>1</v>
      </c>
      <c r="D18">
        <v>17</v>
      </c>
      <c r="E18" t="s">
        <v>41</v>
      </c>
      <c r="F18">
        <v>260.47899999999998</v>
      </c>
      <c r="G18">
        <v>74.248000000000005</v>
      </c>
      <c r="H18">
        <v>36.115000000000002</v>
      </c>
      <c r="I18">
        <v>19340.098999999998</v>
      </c>
      <c r="J18">
        <v>7887401</v>
      </c>
      <c r="K18">
        <v>63.320999999999998</v>
      </c>
      <c r="L18">
        <v>26.207000000000001</v>
      </c>
      <c r="M18">
        <v>16493.684000000001</v>
      </c>
      <c r="N18">
        <v>6726558</v>
      </c>
      <c r="O18">
        <v>16.734000000000002</v>
      </c>
      <c r="P18">
        <v>25.623000000000001</v>
      </c>
      <c r="Q18">
        <v>4358.7700000000004</v>
      </c>
      <c r="R18">
        <v>1777621</v>
      </c>
      <c r="S18">
        <v>0.22800000000000001</v>
      </c>
      <c r="T18">
        <v>7.6219999999999999</v>
      </c>
      <c r="U18">
        <v>59.4</v>
      </c>
      <c r="V18">
        <v>24225</v>
      </c>
      <c r="W18">
        <v>95</v>
      </c>
      <c r="X18">
        <f t="shared" si="0"/>
        <v>4599.2840000000006</v>
      </c>
      <c r="Y18">
        <f t="shared" si="1"/>
        <v>105.78039999999999</v>
      </c>
    </row>
    <row r="19" spans="1:25" x14ac:dyDescent="0.2">
      <c r="A19" t="s">
        <v>23</v>
      </c>
      <c r="B19" t="s">
        <v>24</v>
      </c>
      <c r="C19">
        <v>1</v>
      </c>
      <c r="D19">
        <v>18</v>
      </c>
      <c r="E19" t="s">
        <v>42</v>
      </c>
      <c r="F19">
        <v>254.87799999999999</v>
      </c>
      <c r="G19">
        <v>71.789000000000001</v>
      </c>
      <c r="H19">
        <v>33.405000000000001</v>
      </c>
      <c r="I19">
        <v>18297.444</v>
      </c>
      <c r="J19">
        <v>7462179</v>
      </c>
      <c r="K19">
        <v>60.128999999999998</v>
      </c>
      <c r="L19">
        <v>23.38</v>
      </c>
      <c r="M19">
        <v>15325.549000000001</v>
      </c>
      <c r="N19">
        <v>6250162</v>
      </c>
      <c r="O19">
        <v>16.715</v>
      </c>
      <c r="P19">
        <v>26.253</v>
      </c>
      <c r="Q19">
        <v>4260.2349999999997</v>
      </c>
      <c r="R19">
        <v>1737436</v>
      </c>
      <c r="S19">
        <v>0.22800000000000001</v>
      </c>
      <c r="T19">
        <v>7.6239999999999997</v>
      </c>
      <c r="U19">
        <v>58.15</v>
      </c>
      <c r="V19">
        <v>23715</v>
      </c>
      <c r="W19">
        <v>93</v>
      </c>
      <c r="X19">
        <f t="shared" si="0"/>
        <v>4484.9833999999992</v>
      </c>
      <c r="Y19">
        <f t="shared" si="1"/>
        <v>103.46039999999999</v>
      </c>
    </row>
    <row r="20" spans="1:25" x14ac:dyDescent="0.2">
      <c r="A20" t="s">
        <v>23</v>
      </c>
      <c r="B20" t="s">
        <v>24</v>
      </c>
      <c r="C20">
        <v>1</v>
      </c>
      <c r="D20">
        <v>19</v>
      </c>
      <c r="E20" t="s">
        <v>43</v>
      </c>
      <c r="F20">
        <v>265.721</v>
      </c>
      <c r="G20">
        <v>71.213999999999999</v>
      </c>
      <c r="H20">
        <v>29.843</v>
      </c>
      <c r="I20">
        <v>18923.080999999998</v>
      </c>
      <c r="J20">
        <v>7717330</v>
      </c>
      <c r="K20">
        <v>56.07</v>
      </c>
      <c r="L20">
        <v>24.425000000000001</v>
      </c>
      <c r="M20">
        <v>14898.86</v>
      </c>
      <c r="N20">
        <v>6076147</v>
      </c>
      <c r="O20">
        <v>14.833</v>
      </c>
      <c r="P20">
        <v>24.727</v>
      </c>
      <c r="Q20">
        <v>3941.48</v>
      </c>
      <c r="R20">
        <v>1607439</v>
      </c>
      <c r="S20">
        <v>0.19500000000000001</v>
      </c>
      <c r="T20">
        <v>7.0540000000000003</v>
      </c>
      <c r="U20">
        <v>51.896999999999998</v>
      </c>
      <c r="V20">
        <v>21165</v>
      </c>
      <c r="W20">
        <v>83</v>
      </c>
      <c r="X20">
        <f t="shared" si="0"/>
        <v>4115.2276000000002</v>
      </c>
      <c r="Y20">
        <f t="shared" si="1"/>
        <v>91.860399999999984</v>
      </c>
    </row>
    <row r="21" spans="1:25" x14ac:dyDescent="0.2">
      <c r="A21" t="s">
        <v>23</v>
      </c>
      <c r="B21" t="s">
        <v>24</v>
      </c>
      <c r="C21">
        <v>1</v>
      </c>
      <c r="D21">
        <v>20</v>
      </c>
      <c r="E21" t="s">
        <v>44</v>
      </c>
      <c r="F21">
        <v>290.911</v>
      </c>
      <c r="G21">
        <v>60.859000000000002</v>
      </c>
      <c r="H21">
        <v>29.751000000000001</v>
      </c>
      <c r="I21">
        <v>17704.544999999998</v>
      </c>
      <c r="J21">
        <v>7220379</v>
      </c>
      <c r="K21">
        <v>52.055999999999997</v>
      </c>
      <c r="L21">
        <v>23.521999999999998</v>
      </c>
      <c r="M21">
        <v>15143.759</v>
      </c>
      <c r="N21">
        <v>6176023</v>
      </c>
      <c r="O21">
        <v>15.817</v>
      </c>
      <c r="P21">
        <v>28.26</v>
      </c>
      <c r="Q21">
        <v>4601.3339999999998</v>
      </c>
      <c r="R21">
        <v>1876545</v>
      </c>
      <c r="S21">
        <v>0.183</v>
      </c>
      <c r="T21">
        <v>6.8230000000000004</v>
      </c>
      <c r="U21">
        <v>53.148000000000003</v>
      </c>
      <c r="V21">
        <v>21675</v>
      </c>
      <c r="W21">
        <v>85</v>
      </c>
      <c r="X21">
        <f t="shared" si="0"/>
        <v>4880.6582399999998</v>
      </c>
      <c r="Y21">
        <f t="shared" si="1"/>
        <v>94.180399999999992</v>
      </c>
    </row>
    <row r="22" spans="1:25" x14ac:dyDescent="0.2">
      <c r="A22" t="s">
        <v>23</v>
      </c>
      <c r="B22" t="s">
        <v>24</v>
      </c>
      <c r="C22">
        <v>1</v>
      </c>
      <c r="D22">
        <v>21</v>
      </c>
      <c r="E22" t="s">
        <v>45</v>
      </c>
      <c r="F22">
        <v>87.983999999999995</v>
      </c>
      <c r="G22">
        <v>50.877000000000002</v>
      </c>
      <c r="H22">
        <v>28.8</v>
      </c>
      <c r="I22">
        <v>4476.3739999999998</v>
      </c>
      <c r="J22">
        <v>1825583</v>
      </c>
      <c r="K22">
        <v>3.5179999999999998</v>
      </c>
      <c r="L22">
        <v>2.6579999999999999</v>
      </c>
      <c r="M22">
        <v>309.56799999999998</v>
      </c>
      <c r="N22">
        <v>126250</v>
      </c>
      <c r="O22">
        <v>1.8080000000000001</v>
      </c>
      <c r="P22">
        <v>1.177</v>
      </c>
      <c r="Q22">
        <v>159.1</v>
      </c>
      <c r="R22">
        <v>64885</v>
      </c>
      <c r="S22">
        <v>0</v>
      </c>
      <c r="T22">
        <v>0</v>
      </c>
      <c r="U22">
        <v>0</v>
      </c>
      <c r="V22">
        <v>0</v>
      </c>
      <c r="W22">
        <v>0</v>
      </c>
      <c r="X22">
        <f t="shared" si="0"/>
        <v>0</v>
      </c>
      <c r="Y22">
        <f t="shared" si="1"/>
        <v>0</v>
      </c>
    </row>
    <row r="23" spans="1:25" x14ac:dyDescent="0.2">
      <c r="A23" t="s">
        <v>23</v>
      </c>
      <c r="B23" t="s">
        <v>24</v>
      </c>
      <c r="C23">
        <v>1</v>
      </c>
      <c r="D23">
        <v>22</v>
      </c>
      <c r="E23" t="s">
        <v>46</v>
      </c>
      <c r="F23">
        <v>104.334</v>
      </c>
      <c r="G23">
        <v>50.19</v>
      </c>
      <c r="H23">
        <v>30.161000000000001</v>
      </c>
      <c r="I23">
        <v>5236.5529999999999</v>
      </c>
      <c r="J23">
        <v>2135604</v>
      </c>
      <c r="K23">
        <v>3.5150000000000001</v>
      </c>
      <c r="L23">
        <v>2.5</v>
      </c>
      <c r="M23">
        <v>366.74700000000001</v>
      </c>
      <c r="N23">
        <v>149569</v>
      </c>
      <c r="O23">
        <v>1.8149999999999999</v>
      </c>
      <c r="P23">
        <v>1.1870000000000001</v>
      </c>
      <c r="Q23">
        <v>189.33099999999999</v>
      </c>
      <c r="R23">
        <v>77214</v>
      </c>
      <c r="S23">
        <v>0</v>
      </c>
      <c r="T23">
        <v>0</v>
      </c>
      <c r="U23">
        <v>0</v>
      </c>
      <c r="V23">
        <v>0</v>
      </c>
      <c r="W23">
        <v>0</v>
      </c>
      <c r="X23">
        <f t="shared" si="0"/>
        <v>0</v>
      </c>
      <c r="Y23">
        <f t="shared" si="1"/>
        <v>0</v>
      </c>
    </row>
    <row r="24" spans="1:25" x14ac:dyDescent="0.2">
      <c r="A24" t="s">
        <v>23</v>
      </c>
      <c r="B24" t="s">
        <v>24</v>
      </c>
      <c r="C24">
        <v>1</v>
      </c>
      <c r="D24">
        <v>23</v>
      </c>
      <c r="E24" t="s">
        <v>47</v>
      </c>
      <c r="F24">
        <v>227.71899999999999</v>
      </c>
      <c r="G24">
        <v>33.683999999999997</v>
      </c>
      <c r="H24">
        <v>20.114000000000001</v>
      </c>
      <c r="I24">
        <v>7670.57</v>
      </c>
      <c r="J24">
        <v>3128260</v>
      </c>
      <c r="K24">
        <v>2.173</v>
      </c>
      <c r="L24">
        <v>1.411</v>
      </c>
      <c r="M24">
        <v>494.94099999999997</v>
      </c>
      <c r="N24">
        <v>201850</v>
      </c>
      <c r="O24">
        <v>1.464</v>
      </c>
      <c r="P24">
        <v>1.083</v>
      </c>
      <c r="Q24">
        <v>333.35</v>
      </c>
      <c r="R24">
        <v>135949</v>
      </c>
      <c r="S24">
        <v>0</v>
      </c>
      <c r="T24">
        <v>0</v>
      </c>
      <c r="U24">
        <v>0</v>
      </c>
      <c r="V24">
        <v>0</v>
      </c>
      <c r="W24">
        <v>0</v>
      </c>
      <c r="X24">
        <f t="shared" si="0"/>
        <v>0</v>
      </c>
      <c r="Y24">
        <f t="shared" si="1"/>
        <v>0</v>
      </c>
    </row>
    <row r="25" spans="1:25" x14ac:dyDescent="0.2">
      <c r="A25" t="s">
        <v>23</v>
      </c>
      <c r="B25" t="s">
        <v>24</v>
      </c>
      <c r="C25">
        <v>2</v>
      </c>
      <c r="D25">
        <v>1</v>
      </c>
      <c r="E25" t="s">
        <v>48</v>
      </c>
      <c r="F25">
        <v>289.95699999999999</v>
      </c>
      <c r="G25">
        <v>64.846999999999994</v>
      </c>
      <c r="H25">
        <v>30.56</v>
      </c>
      <c r="I25">
        <v>18802.686000000002</v>
      </c>
      <c r="J25">
        <v>7668230</v>
      </c>
      <c r="K25">
        <v>88.947000000000003</v>
      </c>
      <c r="L25">
        <v>37.314</v>
      </c>
      <c r="M25">
        <v>25790.642</v>
      </c>
      <c r="N25">
        <v>10518102</v>
      </c>
      <c r="O25">
        <v>27.187999999999999</v>
      </c>
      <c r="P25">
        <v>30.036999999999999</v>
      </c>
      <c r="Q25">
        <v>7883.2749999999996</v>
      </c>
      <c r="R25">
        <v>3215007</v>
      </c>
      <c r="S25">
        <v>0.14199999999999999</v>
      </c>
      <c r="T25">
        <v>6.0229999999999997</v>
      </c>
      <c r="U25">
        <v>41.268000000000001</v>
      </c>
      <c r="V25">
        <v>16830</v>
      </c>
      <c r="W25">
        <v>66</v>
      </c>
      <c r="X25">
        <f t="shared" si="0"/>
        <v>8687.7097999999987</v>
      </c>
      <c r="Y25">
        <f t="shared" si="1"/>
        <v>72.140399999999985</v>
      </c>
    </row>
    <row r="26" spans="1:25" x14ac:dyDescent="0.2">
      <c r="A26" t="s">
        <v>23</v>
      </c>
      <c r="B26" t="s">
        <v>24</v>
      </c>
      <c r="C26">
        <v>2</v>
      </c>
      <c r="D26">
        <v>2</v>
      </c>
      <c r="E26" t="s">
        <v>49</v>
      </c>
      <c r="F26">
        <v>193.86699999999999</v>
      </c>
      <c r="G26">
        <v>80.855999999999995</v>
      </c>
      <c r="H26">
        <v>40.575000000000003</v>
      </c>
      <c r="I26">
        <v>15675.317999999999</v>
      </c>
      <c r="J26">
        <v>6392807</v>
      </c>
      <c r="K26">
        <v>47.313000000000002</v>
      </c>
      <c r="L26">
        <v>36.834000000000003</v>
      </c>
      <c r="M26">
        <v>9172.3809999999994</v>
      </c>
      <c r="N26">
        <v>3740738</v>
      </c>
      <c r="O26">
        <v>21.507999999999999</v>
      </c>
      <c r="P26">
        <v>30.204000000000001</v>
      </c>
      <c r="Q26">
        <v>4169.7610000000004</v>
      </c>
      <c r="R26">
        <v>1700538</v>
      </c>
      <c r="S26">
        <v>0.14499999999999999</v>
      </c>
      <c r="T26">
        <v>6.0819999999999999</v>
      </c>
      <c r="U26">
        <v>28.137</v>
      </c>
      <c r="V26">
        <v>11475</v>
      </c>
      <c r="W26">
        <v>45</v>
      </c>
      <c r="X26">
        <f t="shared" si="0"/>
        <v>4380.0335600000008</v>
      </c>
      <c r="Y26">
        <f t="shared" si="1"/>
        <v>47.780399999999993</v>
      </c>
    </row>
    <row r="27" spans="1:25" x14ac:dyDescent="0.2">
      <c r="A27" t="s">
        <v>23</v>
      </c>
      <c r="B27" t="s">
        <v>24</v>
      </c>
      <c r="C27">
        <v>2</v>
      </c>
      <c r="D27">
        <v>3</v>
      </c>
      <c r="E27" t="s">
        <v>50</v>
      </c>
      <c r="F27">
        <v>327.96300000000002</v>
      </c>
      <c r="G27">
        <v>71.7</v>
      </c>
      <c r="H27">
        <v>40.423999999999999</v>
      </c>
      <c r="I27">
        <v>23515.036</v>
      </c>
      <c r="J27">
        <v>9590050</v>
      </c>
      <c r="K27">
        <v>54.856999999999999</v>
      </c>
      <c r="L27">
        <v>35.127000000000002</v>
      </c>
      <c r="M27">
        <v>17991.054</v>
      </c>
      <c r="N27">
        <v>7337225</v>
      </c>
      <c r="O27">
        <v>22.899000000000001</v>
      </c>
      <c r="P27">
        <v>27.658999999999999</v>
      </c>
      <c r="Q27">
        <v>7509.9790000000003</v>
      </c>
      <c r="R27">
        <v>3062767</v>
      </c>
      <c r="S27">
        <v>0.16600000000000001</v>
      </c>
      <c r="T27">
        <v>6.5010000000000003</v>
      </c>
      <c r="U27">
        <v>54.398000000000003</v>
      </c>
      <c r="V27">
        <v>22185</v>
      </c>
      <c r="W27">
        <v>87</v>
      </c>
      <c r="X27">
        <f t="shared" si="0"/>
        <v>8254.6864399999995</v>
      </c>
      <c r="Y27">
        <f t="shared" si="1"/>
        <v>96.500399999999985</v>
      </c>
    </row>
    <row r="28" spans="1:25" x14ac:dyDescent="0.2">
      <c r="A28" t="s">
        <v>23</v>
      </c>
      <c r="B28" t="s">
        <v>24</v>
      </c>
      <c r="C28">
        <v>2</v>
      </c>
      <c r="D28">
        <v>4</v>
      </c>
      <c r="E28" t="s">
        <v>51</v>
      </c>
      <c r="F28">
        <v>227.08</v>
      </c>
      <c r="G28">
        <v>63.079000000000001</v>
      </c>
      <c r="H28">
        <v>33.253</v>
      </c>
      <c r="I28">
        <v>14324.01</v>
      </c>
      <c r="J28">
        <v>5841708</v>
      </c>
      <c r="K28">
        <v>10.645</v>
      </c>
      <c r="L28">
        <v>8.3190000000000008</v>
      </c>
      <c r="M28">
        <v>2417.3649999999998</v>
      </c>
      <c r="N28">
        <v>985865</v>
      </c>
      <c r="O28">
        <v>5.3230000000000004</v>
      </c>
      <c r="P28">
        <v>10.414999999999999</v>
      </c>
      <c r="Q28">
        <v>1208.7349999999999</v>
      </c>
      <c r="R28">
        <v>492954</v>
      </c>
      <c r="S28">
        <v>8.7999999999999995E-2</v>
      </c>
      <c r="T28">
        <v>4.7389999999999999</v>
      </c>
      <c r="U28">
        <v>20.009</v>
      </c>
      <c r="V28">
        <v>8160</v>
      </c>
      <c r="W28">
        <v>32</v>
      </c>
      <c r="X28">
        <f t="shared" si="0"/>
        <v>945.24339999999984</v>
      </c>
      <c r="Y28">
        <f t="shared" si="1"/>
        <v>32.700400000000002</v>
      </c>
    </row>
    <row r="29" spans="1:25" x14ac:dyDescent="0.2">
      <c r="A29" t="s">
        <v>23</v>
      </c>
      <c r="B29" t="s">
        <v>24</v>
      </c>
      <c r="C29">
        <v>2</v>
      </c>
      <c r="D29">
        <v>5</v>
      </c>
      <c r="E29" t="s">
        <v>52</v>
      </c>
      <c r="F29">
        <v>253.62</v>
      </c>
      <c r="G29">
        <v>70.293000000000006</v>
      </c>
      <c r="H29">
        <v>33.892000000000003</v>
      </c>
      <c r="I29">
        <v>17827.653999999999</v>
      </c>
      <c r="J29">
        <v>7270586</v>
      </c>
      <c r="K29">
        <v>99.632999999999996</v>
      </c>
      <c r="L29">
        <v>40.652999999999999</v>
      </c>
      <c r="M29">
        <v>25268.995999999999</v>
      </c>
      <c r="N29">
        <v>10305361</v>
      </c>
      <c r="O29">
        <v>40.136000000000003</v>
      </c>
      <c r="P29">
        <v>41.889000000000003</v>
      </c>
      <c r="Q29">
        <v>10179.334000000001</v>
      </c>
      <c r="R29">
        <v>4151400</v>
      </c>
      <c r="S29">
        <v>0.104</v>
      </c>
      <c r="T29">
        <v>5.1369999999999996</v>
      </c>
      <c r="U29">
        <v>26.260999999999999</v>
      </c>
      <c r="V29">
        <v>10710</v>
      </c>
      <c r="W29">
        <v>42</v>
      </c>
      <c r="X29">
        <f t="shared" si="0"/>
        <v>11351.138239999998</v>
      </c>
      <c r="Y29">
        <f t="shared" si="1"/>
        <v>44.300399999999996</v>
      </c>
    </row>
    <row r="30" spans="1:25" x14ac:dyDescent="0.2">
      <c r="A30" t="s">
        <v>23</v>
      </c>
      <c r="B30" t="s">
        <v>24</v>
      </c>
      <c r="C30">
        <v>2</v>
      </c>
      <c r="D30">
        <v>6</v>
      </c>
      <c r="E30" t="s">
        <v>53</v>
      </c>
      <c r="F30">
        <v>256.89400000000001</v>
      </c>
      <c r="G30">
        <v>76.584000000000003</v>
      </c>
      <c r="H30">
        <v>36.945</v>
      </c>
      <c r="I30">
        <v>19673.937000000002</v>
      </c>
      <c r="J30">
        <v>8023549</v>
      </c>
      <c r="K30">
        <v>62.848999999999997</v>
      </c>
      <c r="L30">
        <v>31.491</v>
      </c>
      <c r="M30">
        <v>16145.462</v>
      </c>
      <c r="N30">
        <v>6584544</v>
      </c>
      <c r="O30">
        <v>20.686</v>
      </c>
      <c r="P30">
        <v>27.3</v>
      </c>
      <c r="Q30">
        <v>5313.9949999999999</v>
      </c>
      <c r="R30">
        <v>2167187</v>
      </c>
      <c r="S30">
        <v>0.17499999999999999</v>
      </c>
      <c r="T30">
        <v>6.6829999999999998</v>
      </c>
      <c r="U30">
        <v>45.018999999999998</v>
      </c>
      <c r="V30">
        <v>18360</v>
      </c>
      <c r="W30">
        <v>72</v>
      </c>
      <c r="X30">
        <f t="shared" si="0"/>
        <v>5707.3449999999993</v>
      </c>
      <c r="Y30">
        <f t="shared" si="1"/>
        <v>79.100399999999993</v>
      </c>
    </row>
    <row r="31" spans="1:25" x14ac:dyDescent="0.2">
      <c r="A31" t="s">
        <v>23</v>
      </c>
      <c r="B31" t="s">
        <v>24</v>
      </c>
      <c r="C31">
        <v>2</v>
      </c>
      <c r="D31">
        <v>7</v>
      </c>
      <c r="E31" t="s">
        <v>54</v>
      </c>
      <c r="F31">
        <v>227.55500000000001</v>
      </c>
      <c r="G31">
        <v>81.284999999999997</v>
      </c>
      <c r="H31">
        <v>39.005000000000003</v>
      </c>
      <c r="I31">
        <v>18496.746999999999</v>
      </c>
      <c r="J31">
        <v>7543460</v>
      </c>
      <c r="K31">
        <v>72.786000000000001</v>
      </c>
      <c r="L31">
        <v>33.420999999999999</v>
      </c>
      <c r="M31">
        <v>16562.757000000001</v>
      </c>
      <c r="N31">
        <v>6754728</v>
      </c>
      <c r="O31">
        <v>27.446000000000002</v>
      </c>
      <c r="P31">
        <v>34.732999999999997</v>
      </c>
      <c r="Q31">
        <v>6245.527</v>
      </c>
      <c r="R31">
        <v>2547090</v>
      </c>
      <c r="S31">
        <v>0.157</v>
      </c>
      <c r="T31">
        <v>6.3179999999999996</v>
      </c>
      <c r="U31">
        <v>35.64</v>
      </c>
      <c r="V31">
        <v>14535</v>
      </c>
      <c r="W31">
        <v>57</v>
      </c>
      <c r="X31">
        <f t="shared" si="0"/>
        <v>6787.9221199999993</v>
      </c>
      <c r="Y31">
        <f t="shared" si="1"/>
        <v>61.700399999999995</v>
      </c>
    </row>
    <row r="32" spans="1:25" x14ac:dyDescent="0.2">
      <c r="A32" t="s">
        <v>23</v>
      </c>
      <c r="B32" t="s">
        <v>24</v>
      </c>
      <c r="C32">
        <v>2</v>
      </c>
      <c r="D32">
        <v>8</v>
      </c>
      <c r="E32" t="s">
        <v>55</v>
      </c>
      <c r="F32">
        <v>239.053</v>
      </c>
      <c r="G32">
        <v>84.158000000000001</v>
      </c>
      <c r="H32">
        <v>44.066000000000003</v>
      </c>
      <c r="I32">
        <v>20118.18</v>
      </c>
      <c r="J32">
        <v>8204723</v>
      </c>
      <c r="K32">
        <v>43.165999999999997</v>
      </c>
      <c r="L32">
        <v>30.564</v>
      </c>
      <c r="M32">
        <v>10318.907999999999</v>
      </c>
      <c r="N32">
        <v>4208322</v>
      </c>
      <c r="O32">
        <v>21.51</v>
      </c>
      <c r="P32">
        <v>28.013000000000002</v>
      </c>
      <c r="Q32">
        <v>5142.0519999999997</v>
      </c>
      <c r="R32">
        <v>2097064</v>
      </c>
      <c r="S32">
        <v>0.13600000000000001</v>
      </c>
      <c r="T32">
        <v>5.8879999999999999</v>
      </c>
      <c r="U32">
        <v>32.514000000000003</v>
      </c>
      <c r="V32">
        <v>13260</v>
      </c>
      <c r="W32">
        <v>52</v>
      </c>
      <c r="X32">
        <f t="shared" si="0"/>
        <v>5507.8911199999993</v>
      </c>
      <c r="Y32">
        <f t="shared" si="1"/>
        <v>55.900399999999991</v>
      </c>
    </row>
    <row r="33" spans="1:25" x14ac:dyDescent="0.2">
      <c r="A33" t="s">
        <v>23</v>
      </c>
      <c r="B33" t="s">
        <v>24</v>
      </c>
      <c r="C33">
        <v>2</v>
      </c>
      <c r="D33">
        <v>9</v>
      </c>
      <c r="E33" t="s">
        <v>56</v>
      </c>
      <c r="F33">
        <v>298.44099999999997</v>
      </c>
      <c r="G33">
        <v>80.760000000000005</v>
      </c>
      <c r="H33">
        <v>35.012</v>
      </c>
      <c r="I33">
        <v>24102.121999999999</v>
      </c>
      <c r="J33">
        <v>9829479</v>
      </c>
      <c r="K33">
        <v>44.735999999999997</v>
      </c>
      <c r="L33">
        <v>16.45</v>
      </c>
      <c r="M33">
        <v>13351.155000000001</v>
      </c>
      <c r="N33">
        <v>5444952</v>
      </c>
      <c r="O33">
        <v>11.141</v>
      </c>
      <c r="P33">
        <v>18.701000000000001</v>
      </c>
      <c r="Q33">
        <v>3324.9279999999999</v>
      </c>
      <c r="R33">
        <v>1355993</v>
      </c>
      <c r="S33">
        <v>0.17199999999999999</v>
      </c>
      <c r="T33">
        <v>6.617</v>
      </c>
      <c r="U33">
        <v>51.271999999999998</v>
      </c>
      <c r="V33">
        <v>20910</v>
      </c>
      <c r="W33">
        <v>82</v>
      </c>
      <c r="X33">
        <f t="shared" si="0"/>
        <v>3400.0272799999998</v>
      </c>
      <c r="Y33">
        <f t="shared" si="1"/>
        <v>90.700399999999988</v>
      </c>
    </row>
    <row r="34" spans="1:25" x14ac:dyDescent="0.2">
      <c r="A34" t="s">
        <v>23</v>
      </c>
      <c r="B34" t="s">
        <v>24</v>
      </c>
      <c r="C34">
        <v>2</v>
      </c>
      <c r="D34">
        <v>10</v>
      </c>
      <c r="E34" t="s">
        <v>57</v>
      </c>
      <c r="F34">
        <v>230.995</v>
      </c>
      <c r="G34">
        <v>78.817999999999998</v>
      </c>
      <c r="H34">
        <v>39.408999999999999</v>
      </c>
      <c r="I34">
        <v>18206.705000000002</v>
      </c>
      <c r="J34">
        <v>7425173</v>
      </c>
      <c r="K34">
        <v>2.7509999999999999</v>
      </c>
      <c r="L34">
        <v>2.1429999999999998</v>
      </c>
      <c r="M34">
        <v>635.49099999999999</v>
      </c>
      <c r="N34">
        <v>259170</v>
      </c>
      <c r="O34">
        <v>2.3690000000000002</v>
      </c>
      <c r="P34">
        <v>3.09</v>
      </c>
      <c r="Q34">
        <v>547.33799999999997</v>
      </c>
      <c r="R34">
        <v>223219</v>
      </c>
      <c r="S34">
        <v>3.0000000000000001E-3</v>
      </c>
      <c r="T34">
        <v>0.83099999999999996</v>
      </c>
      <c r="U34">
        <v>0.625</v>
      </c>
      <c r="V34">
        <v>255</v>
      </c>
      <c r="W34">
        <v>1</v>
      </c>
      <c r="X34">
        <f t="shared" si="0"/>
        <v>178.02287999999993</v>
      </c>
      <c r="Y34">
        <f t="shared" si="1"/>
        <v>0</v>
      </c>
    </row>
    <row r="35" spans="1:25" x14ac:dyDescent="0.2">
      <c r="A35" t="s">
        <v>23</v>
      </c>
      <c r="B35" t="s">
        <v>24</v>
      </c>
      <c r="C35">
        <v>2</v>
      </c>
      <c r="D35">
        <v>11</v>
      </c>
      <c r="E35" t="s">
        <v>58</v>
      </c>
      <c r="F35">
        <v>130.06299999999999</v>
      </c>
      <c r="G35">
        <v>90.524000000000001</v>
      </c>
      <c r="H35">
        <v>45.12</v>
      </c>
      <c r="I35">
        <v>11773.848</v>
      </c>
      <c r="J35">
        <v>4801685</v>
      </c>
      <c r="K35">
        <v>32.377000000000002</v>
      </c>
      <c r="L35">
        <v>24.663</v>
      </c>
      <c r="M35">
        <v>4211.0839999999998</v>
      </c>
      <c r="N35">
        <v>1717391</v>
      </c>
      <c r="O35">
        <v>9.7690000000000001</v>
      </c>
      <c r="P35">
        <v>18.556999999999999</v>
      </c>
      <c r="Q35">
        <v>1270.5609999999999</v>
      </c>
      <c r="R35">
        <v>518168</v>
      </c>
      <c r="S35">
        <v>0.14899999999999999</v>
      </c>
      <c r="T35">
        <v>6.1630000000000003</v>
      </c>
      <c r="U35">
        <v>19.382999999999999</v>
      </c>
      <c r="V35">
        <v>7905</v>
      </c>
      <c r="W35">
        <v>31</v>
      </c>
      <c r="X35">
        <f t="shared" si="0"/>
        <v>1016.9615599999998</v>
      </c>
      <c r="Y35">
        <f t="shared" si="1"/>
        <v>31.540399999999998</v>
      </c>
    </row>
    <row r="36" spans="1:25" x14ac:dyDescent="0.2">
      <c r="A36" t="s">
        <v>23</v>
      </c>
      <c r="B36" t="s">
        <v>24</v>
      </c>
      <c r="C36">
        <v>2</v>
      </c>
      <c r="D36">
        <v>12</v>
      </c>
      <c r="E36" t="s">
        <v>59</v>
      </c>
      <c r="F36">
        <v>159.619</v>
      </c>
      <c r="G36">
        <v>81.171000000000006</v>
      </c>
      <c r="H36">
        <v>42.171999999999997</v>
      </c>
      <c r="I36">
        <v>12956.516</v>
      </c>
      <c r="J36">
        <v>5284008</v>
      </c>
      <c r="K36">
        <v>37.954000000000001</v>
      </c>
      <c r="L36">
        <v>30.106000000000002</v>
      </c>
      <c r="M36">
        <v>6058.2610000000004</v>
      </c>
      <c r="N36">
        <v>2470718</v>
      </c>
      <c r="O36">
        <v>15.477</v>
      </c>
      <c r="P36">
        <v>23.655000000000001</v>
      </c>
      <c r="Q36">
        <v>2470.4560000000001</v>
      </c>
      <c r="R36">
        <v>1007517</v>
      </c>
      <c r="S36">
        <v>0.188</v>
      </c>
      <c r="T36">
        <v>6.9219999999999997</v>
      </c>
      <c r="U36">
        <v>30.013000000000002</v>
      </c>
      <c r="V36">
        <v>12240</v>
      </c>
      <c r="W36">
        <v>48</v>
      </c>
      <c r="X36">
        <f t="shared" si="0"/>
        <v>2408.8397600000003</v>
      </c>
      <c r="Y36">
        <f t="shared" si="1"/>
        <v>51.260399999999997</v>
      </c>
    </row>
    <row r="37" spans="1:25" x14ac:dyDescent="0.2">
      <c r="A37" t="s">
        <v>23</v>
      </c>
      <c r="B37" t="s">
        <v>24</v>
      </c>
      <c r="C37">
        <v>2</v>
      </c>
      <c r="D37">
        <v>13</v>
      </c>
      <c r="E37" t="s">
        <v>60</v>
      </c>
      <c r="F37">
        <v>281.17099999999999</v>
      </c>
      <c r="G37">
        <v>98.123999999999995</v>
      </c>
      <c r="H37">
        <v>48.640999999999998</v>
      </c>
      <c r="I37">
        <v>27589.762999999999</v>
      </c>
      <c r="J37">
        <v>11251831</v>
      </c>
      <c r="K37">
        <v>45.652999999999999</v>
      </c>
      <c r="L37">
        <v>21.881</v>
      </c>
      <c r="M37">
        <v>12836.19</v>
      </c>
      <c r="N37">
        <v>5234936</v>
      </c>
      <c r="O37">
        <v>12.468999999999999</v>
      </c>
      <c r="P37">
        <v>20.532</v>
      </c>
      <c r="Q37">
        <v>3505.9070000000002</v>
      </c>
      <c r="R37">
        <v>1429801</v>
      </c>
      <c r="S37">
        <v>0.18</v>
      </c>
      <c r="T37">
        <v>6.7750000000000004</v>
      </c>
      <c r="U37">
        <v>50.646999999999998</v>
      </c>
      <c r="V37">
        <v>20655</v>
      </c>
      <c r="W37">
        <v>81</v>
      </c>
      <c r="X37">
        <f t="shared" si="0"/>
        <v>3609.9629199999999</v>
      </c>
      <c r="Y37">
        <f t="shared" si="1"/>
        <v>89.540399999999991</v>
      </c>
    </row>
    <row r="38" spans="1:25" x14ac:dyDescent="0.2">
      <c r="A38" t="s">
        <v>23</v>
      </c>
      <c r="B38" t="s">
        <v>24</v>
      </c>
      <c r="C38">
        <v>2</v>
      </c>
      <c r="D38">
        <v>14</v>
      </c>
      <c r="E38" t="s">
        <v>61</v>
      </c>
      <c r="F38">
        <v>337.75700000000001</v>
      </c>
      <c r="G38">
        <v>92.688999999999993</v>
      </c>
      <c r="H38">
        <v>45.537999999999997</v>
      </c>
      <c r="I38">
        <v>31306.162</v>
      </c>
      <c r="J38">
        <v>12767476</v>
      </c>
      <c r="K38">
        <v>42.893000000000001</v>
      </c>
      <c r="L38">
        <v>33.067999999999998</v>
      </c>
      <c r="M38">
        <v>14487.526</v>
      </c>
      <c r="N38">
        <v>5908394</v>
      </c>
      <c r="O38">
        <v>16.692</v>
      </c>
      <c r="P38">
        <v>27.966000000000001</v>
      </c>
      <c r="Q38">
        <v>5637.7259999999997</v>
      </c>
      <c r="R38">
        <v>2299213</v>
      </c>
      <c r="S38">
        <v>0.191</v>
      </c>
      <c r="T38">
        <v>6.97</v>
      </c>
      <c r="U38">
        <v>64.402000000000001</v>
      </c>
      <c r="V38">
        <v>26265</v>
      </c>
      <c r="W38">
        <v>103</v>
      </c>
      <c r="X38">
        <f t="shared" si="0"/>
        <v>6082.8729599999997</v>
      </c>
      <c r="Y38">
        <f t="shared" si="1"/>
        <v>115.06039999999999</v>
      </c>
    </row>
    <row r="39" spans="1:25" x14ac:dyDescent="0.2">
      <c r="A39" t="s">
        <v>23</v>
      </c>
      <c r="B39" t="s">
        <v>24</v>
      </c>
      <c r="C39">
        <v>2</v>
      </c>
      <c r="D39">
        <v>15</v>
      </c>
      <c r="E39" t="s">
        <v>62</v>
      </c>
      <c r="F39">
        <v>117.261</v>
      </c>
      <c r="G39">
        <v>75.433999999999997</v>
      </c>
      <c r="H39">
        <v>32.503999999999998</v>
      </c>
      <c r="I39">
        <v>8845.4590000000007</v>
      </c>
      <c r="J39">
        <v>3607411</v>
      </c>
      <c r="K39">
        <v>76.138000000000005</v>
      </c>
      <c r="L39">
        <v>30.454999999999998</v>
      </c>
      <c r="M39">
        <v>8928.009</v>
      </c>
      <c r="N39">
        <v>3641077</v>
      </c>
      <c r="O39">
        <v>26.721</v>
      </c>
      <c r="P39">
        <v>28.914999999999999</v>
      </c>
      <c r="Q39">
        <v>3133.2950000000001</v>
      </c>
      <c r="R39">
        <v>1277840</v>
      </c>
      <c r="S39">
        <v>0.123</v>
      </c>
      <c r="T39">
        <v>5.5910000000000002</v>
      </c>
      <c r="U39">
        <v>14.381</v>
      </c>
      <c r="V39">
        <v>5865</v>
      </c>
      <c r="W39">
        <v>23</v>
      </c>
      <c r="X39">
        <f t="shared" si="0"/>
        <v>3177.7330000000002</v>
      </c>
      <c r="Y39">
        <f t="shared" si="1"/>
        <v>22.260400000000001</v>
      </c>
    </row>
    <row r="40" spans="1:25" x14ac:dyDescent="0.2">
      <c r="A40" t="s">
        <v>23</v>
      </c>
      <c r="B40" t="s">
        <v>24</v>
      </c>
      <c r="C40">
        <v>2</v>
      </c>
      <c r="D40">
        <v>16</v>
      </c>
      <c r="E40" t="s">
        <v>63</v>
      </c>
      <c r="F40">
        <v>233.2</v>
      </c>
      <c r="G40">
        <v>68.688000000000002</v>
      </c>
      <c r="H40">
        <v>35.838999999999999</v>
      </c>
      <c r="I40">
        <v>16017.941999999999</v>
      </c>
      <c r="J40">
        <v>6532538</v>
      </c>
      <c r="K40">
        <v>63.308999999999997</v>
      </c>
      <c r="L40">
        <v>40.110999999999997</v>
      </c>
      <c r="M40">
        <v>14763.657999999999</v>
      </c>
      <c r="N40">
        <v>6021008</v>
      </c>
      <c r="O40">
        <v>30.556000000000001</v>
      </c>
      <c r="P40">
        <v>38.164000000000001</v>
      </c>
      <c r="Q40">
        <v>7125.6289999999999</v>
      </c>
      <c r="R40">
        <v>2906019</v>
      </c>
      <c r="S40">
        <v>0.10199999999999999</v>
      </c>
      <c r="T40">
        <v>5.0960000000000001</v>
      </c>
      <c r="U40">
        <v>23.76</v>
      </c>
      <c r="V40">
        <v>9690</v>
      </c>
      <c r="W40">
        <v>38</v>
      </c>
      <c r="X40">
        <f t="shared" si="0"/>
        <v>7808.840439999999</v>
      </c>
      <c r="Y40">
        <f t="shared" si="1"/>
        <v>39.660399999999996</v>
      </c>
    </row>
    <row r="41" spans="1:25" x14ac:dyDescent="0.2">
      <c r="A41" t="s">
        <v>23</v>
      </c>
      <c r="B41" t="s">
        <v>24</v>
      </c>
      <c r="C41">
        <v>2</v>
      </c>
      <c r="D41">
        <v>17</v>
      </c>
      <c r="E41" t="s">
        <v>64</v>
      </c>
      <c r="F41">
        <v>83.370999999999995</v>
      </c>
      <c r="G41">
        <v>74.084000000000003</v>
      </c>
      <c r="H41">
        <v>40.500999999999998</v>
      </c>
      <c r="I41">
        <v>6176.4920000000002</v>
      </c>
      <c r="J41">
        <v>2518936</v>
      </c>
      <c r="K41">
        <v>51.023000000000003</v>
      </c>
      <c r="L41">
        <v>30.84</v>
      </c>
      <c r="M41">
        <v>4253.8770000000004</v>
      </c>
      <c r="N41">
        <v>1734843</v>
      </c>
      <c r="O41">
        <v>16.056000000000001</v>
      </c>
      <c r="P41">
        <v>24.471</v>
      </c>
      <c r="Q41">
        <v>1338.607</v>
      </c>
      <c r="R41">
        <v>545919</v>
      </c>
      <c r="S41">
        <v>0.21</v>
      </c>
      <c r="T41">
        <v>7.3150000000000004</v>
      </c>
      <c r="U41">
        <v>17.507000000000001</v>
      </c>
      <c r="V41">
        <v>7140</v>
      </c>
      <c r="W41">
        <v>28</v>
      </c>
      <c r="X41">
        <f t="shared" si="0"/>
        <v>1095.89492</v>
      </c>
      <c r="Y41">
        <f t="shared" si="1"/>
        <v>28.060399999999998</v>
      </c>
    </row>
    <row r="42" spans="1:25" x14ac:dyDescent="0.2">
      <c r="A42" t="s">
        <v>23</v>
      </c>
      <c r="B42" t="s">
        <v>24</v>
      </c>
      <c r="C42">
        <v>2</v>
      </c>
      <c r="D42">
        <v>18</v>
      </c>
      <c r="E42" t="s">
        <v>65</v>
      </c>
      <c r="F42">
        <v>71.853999999999999</v>
      </c>
      <c r="G42">
        <v>59.216000000000001</v>
      </c>
      <c r="H42">
        <v>39.436</v>
      </c>
      <c r="I42">
        <v>4254.8950000000004</v>
      </c>
      <c r="J42">
        <v>1735258</v>
      </c>
      <c r="K42">
        <v>44.258000000000003</v>
      </c>
      <c r="L42">
        <v>23.789000000000001</v>
      </c>
      <c r="M42">
        <v>3180.136</v>
      </c>
      <c r="N42">
        <v>1296943</v>
      </c>
      <c r="O42">
        <v>12.497</v>
      </c>
      <c r="P42">
        <v>20.972999999999999</v>
      </c>
      <c r="Q42">
        <v>897.94600000000003</v>
      </c>
      <c r="R42">
        <v>366206</v>
      </c>
      <c r="S42">
        <v>0.252</v>
      </c>
      <c r="T42">
        <v>8.0180000000000007</v>
      </c>
      <c r="U42">
        <v>18.132999999999999</v>
      </c>
      <c r="V42">
        <v>7395</v>
      </c>
      <c r="W42">
        <v>29</v>
      </c>
      <c r="X42">
        <f t="shared" si="0"/>
        <v>584.72816</v>
      </c>
      <c r="Y42">
        <f t="shared" si="1"/>
        <v>29.220399999999998</v>
      </c>
    </row>
    <row r="43" spans="1:25" x14ac:dyDescent="0.2">
      <c r="A43" t="s">
        <v>23</v>
      </c>
      <c r="B43" t="s">
        <v>24</v>
      </c>
      <c r="C43">
        <v>2</v>
      </c>
      <c r="D43">
        <v>19</v>
      </c>
      <c r="E43" t="s">
        <v>66</v>
      </c>
      <c r="F43">
        <v>29.161999999999999</v>
      </c>
      <c r="G43">
        <v>80.433000000000007</v>
      </c>
      <c r="H43">
        <v>33.134</v>
      </c>
      <c r="I43">
        <v>2345.5770000000002</v>
      </c>
      <c r="J43">
        <v>956588</v>
      </c>
      <c r="K43">
        <v>31.370999999999999</v>
      </c>
      <c r="L43">
        <v>13.031000000000001</v>
      </c>
      <c r="M43">
        <v>914.83100000000002</v>
      </c>
      <c r="N43">
        <v>373092</v>
      </c>
      <c r="O43">
        <v>19.952000000000002</v>
      </c>
      <c r="P43">
        <v>30.722999999999999</v>
      </c>
      <c r="Q43">
        <v>581.83799999999997</v>
      </c>
      <c r="R43">
        <v>237289</v>
      </c>
      <c r="S43">
        <v>0.214</v>
      </c>
      <c r="T43">
        <v>7.391</v>
      </c>
      <c r="U43">
        <v>6.2530000000000001</v>
      </c>
      <c r="V43">
        <v>2550</v>
      </c>
      <c r="W43">
        <v>10</v>
      </c>
      <c r="X43">
        <f t="shared" si="0"/>
        <v>218.04287999999994</v>
      </c>
      <c r="Y43">
        <f t="shared" si="1"/>
        <v>7.1803999999999988</v>
      </c>
    </row>
    <row r="44" spans="1:25" x14ac:dyDescent="0.2">
      <c r="A44" t="s">
        <v>23</v>
      </c>
      <c r="B44" t="s">
        <v>24</v>
      </c>
      <c r="C44">
        <v>2</v>
      </c>
      <c r="D44">
        <v>20</v>
      </c>
      <c r="E44" t="s">
        <v>67</v>
      </c>
      <c r="F44">
        <v>68.122</v>
      </c>
      <c r="G44">
        <v>76.691000000000003</v>
      </c>
      <c r="H44">
        <v>34.904000000000003</v>
      </c>
      <c r="I44">
        <v>5224.3320000000003</v>
      </c>
      <c r="J44">
        <v>2130620</v>
      </c>
      <c r="K44">
        <v>31.611999999999998</v>
      </c>
      <c r="L44">
        <v>14.499000000000001</v>
      </c>
      <c r="M44">
        <v>2153.4810000000002</v>
      </c>
      <c r="N44">
        <v>878246</v>
      </c>
      <c r="O44">
        <v>14.406000000000001</v>
      </c>
      <c r="P44">
        <v>22.073</v>
      </c>
      <c r="Q44">
        <v>981.35400000000004</v>
      </c>
      <c r="R44">
        <v>400222</v>
      </c>
      <c r="S44">
        <v>0.193</v>
      </c>
      <c r="T44">
        <v>7.008</v>
      </c>
      <c r="U44">
        <v>13.131</v>
      </c>
      <c r="V44">
        <v>5355</v>
      </c>
      <c r="W44">
        <v>21</v>
      </c>
      <c r="X44">
        <f t="shared" si="0"/>
        <v>681.48144000000002</v>
      </c>
      <c r="Y44">
        <f t="shared" si="1"/>
        <v>19.9404</v>
      </c>
    </row>
    <row r="45" spans="1:25" x14ac:dyDescent="0.2">
      <c r="A45" t="s">
        <v>23</v>
      </c>
      <c r="B45" t="s">
        <v>24</v>
      </c>
      <c r="C45">
        <v>2</v>
      </c>
      <c r="D45">
        <v>21</v>
      </c>
      <c r="E45" t="s">
        <v>68</v>
      </c>
      <c r="F45">
        <v>71.963999999999999</v>
      </c>
      <c r="G45">
        <v>76.718999999999994</v>
      </c>
      <c r="H45">
        <v>32.012</v>
      </c>
      <c r="I45">
        <v>5521.0690000000004</v>
      </c>
      <c r="J45">
        <v>2251637</v>
      </c>
      <c r="K45">
        <v>35.451999999999998</v>
      </c>
      <c r="L45">
        <v>16.992999999999999</v>
      </c>
      <c r="M45">
        <v>2551.2750000000001</v>
      </c>
      <c r="N45">
        <v>1040477</v>
      </c>
      <c r="O45">
        <v>19.190000000000001</v>
      </c>
      <c r="P45">
        <v>27.265000000000001</v>
      </c>
      <c r="Q45">
        <v>1380.9870000000001</v>
      </c>
      <c r="R45">
        <v>563203</v>
      </c>
      <c r="S45">
        <v>0.17399999999999999</v>
      </c>
      <c r="T45">
        <v>6.6550000000000002</v>
      </c>
      <c r="U45">
        <v>12.505000000000001</v>
      </c>
      <c r="V45">
        <v>5100</v>
      </c>
      <c r="W45">
        <v>20</v>
      </c>
      <c r="X45">
        <f t="shared" si="0"/>
        <v>1145.0557200000001</v>
      </c>
      <c r="Y45">
        <f t="shared" si="1"/>
        <v>18.7804</v>
      </c>
    </row>
    <row r="46" spans="1:25" x14ac:dyDescent="0.2">
      <c r="A46" t="s">
        <v>23</v>
      </c>
      <c r="B46" t="s">
        <v>24</v>
      </c>
      <c r="C46">
        <v>2</v>
      </c>
      <c r="D46">
        <v>22</v>
      </c>
      <c r="E46" t="s">
        <v>69</v>
      </c>
      <c r="F46">
        <v>145.23099999999999</v>
      </c>
      <c r="G46">
        <v>70.841999999999999</v>
      </c>
      <c r="H46">
        <v>37.616</v>
      </c>
      <c r="I46">
        <v>10288.456</v>
      </c>
      <c r="J46">
        <v>4195903</v>
      </c>
      <c r="K46">
        <v>94.116</v>
      </c>
      <c r="L46">
        <v>38.988</v>
      </c>
      <c r="M46">
        <v>13668.55</v>
      </c>
      <c r="N46">
        <v>5574394</v>
      </c>
      <c r="O46">
        <v>38.630000000000003</v>
      </c>
      <c r="P46">
        <v>42.061</v>
      </c>
      <c r="Q46">
        <v>5610.2809999999999</v>
      </c>
      <c r="R46">
        <v>2288020</v>
      </c>
      <c r="S46">
        <v>9.9000000000000005E-2</v>
      </c>
      <c r="T46">
        <v>5.024</v>
      </c>
      <c r="U46">
        <v>14.381</v>
      </c>
      <c r="V46">
        <v>5865</v>
      </c>
      <c r="W46">
        <v>23</v>
      </c>
      <c r="X46">
        <f t="shared" si="0"/>
        <v>6051.03676</v>
      </c>
      <c r="Y46">
        <f t="shared" si="1"/>
        <v>22.260400000000001</v>
      </c>
    </row>
    <row r="47" spans="1:25" x14ac:dyDescent="0.2">
      <c r="A47" t="s">
        <v>23</v>
      </c>
      <c r="B47" t="s">
        <v>24</v>
      </c>
      <c r="C47">
        <v>2</v>
      </c>
      <c r="D47">
        <v>23</v>
      </c>
      <c r="E47" t="s">
        <v>70</v>
      </c>
      <c r="F47">
        <v>254.20599999999999</v>
      </c>
      <c r="G47">
        <v>77.025999999999996</v>
      </c>
      <c r="H47">
        <v>37.936999999999998</v>
      </c>
      <c r="I47">
        <v>19580.464</v>
      </c>
      <c r="J47">
        <v>7985428</v>
      </c>
      <c r="K47">
        <v>61.362000000000002</v>
      </c>
      <c r="L47">
        <v>35.127000000000002</v>
      </c>
      <c r="M47">
        <v>15598.643</v>
      </c>
      <c r="N47">
        <v>6361537</v>
      </c>
      <c r="O47">
        <v>34.002000000000002</v>
      </c>
      <c r="P47">
        <v>40.04</v>
      </c>
      <c r="Q47">
        <v>8643.5229999999992</v>
      </c>
      <c r="R47">
        <v>3525056</v>
      </c>
      <c r="S47">
        <v>7.5999999999999998E-2</v>
      </c>
      <c r="T47">
        <v>4.4089999999999998</v>
      </c>
      <c r="U47">
        <v>19.382999999999999</v>
      </c>
      <c r="V47">
        <v>7905</v>
      </c>
      <c r="W47">
        <v>31</v>
      </c>
      <c r="X47">
        <f t="shared" si="0"/>
        <v>9569.5974799999967</v>
      </c>
      <c r="Y47">
        <f t="shared" si="1"/>
        <v>31.540399999999998</v>
      </c>
    </row>
    <row r="48" spans="1:25" x14ac:dyDescent="0.2">
      <c r="A48" t="s">
        <v>23</v>
      </c>
      <c r="B48" t="s">
        <v>24</v>
      </c>
      <c r="C48">
        <v>2</v>
      </c>
      <c r="D48">
        <v>24</v>
      </c>
      <c r="E48" t="s">
        <v>71</v>
      </c>
      <c r="F48">
        <v>55.98</v>
      </c>
      <c r="G48">
        <v>71.141999999999996</v>
      </c>
      <c r="H48">
        <v>37.865000000000002</v>
      </c>
      <c r="I48">
        <v>3982.5169999999998</v>
      </c>
      <c r="J48">
        <v>1624175</v>
      </c>
      <c r="K48">
        <v>73.007000000000005</v>
      </c>
      <c r="L48">
        <v>29.29</v>
      </c>
      <c r="M48">
        <v>4086.8919999999998</v>
      </c>
      <c r="N48">
        <v>1666742</v>
      </c>
      <c r="O48">
        <v>18.411999999999999</v>
      </c>
      <c r="P48">
        <v>21.663</v>
      </c>
      <c r="Q48">
        <v>1030.7080000000001</v>
      </c>
      <c r="R48">
        <v>420350</v>
      </c>
      <c r="S48">
        <v>0.17899999999999999</v>
      </c>
      <c r="T48">
        <v>6.7480000000000002</v>
      </c>
      <c r="U48">
        <v>10.004</v>
      </c>
      <c r="V48">
        <v>4080</v>
      </c>
      <c r="W48">
        <v>16</v>
      </c>
      <c r="X48">
        <f t="shared" si="0"/>
        <v>738.73208</v>
      </c>
      <c r="Y48">
        <f t="shared" si="1"/>
        <v>14.140399999999998</v>
      </c>
    </row>
    <row r="49" spans="1:25" x14ac:dyDescent="0.2">
      <c r="A49" t="s">
        <v>23</v>
      </c>
      <c r="B49" t="s">
        <v>24</v>
      </c>
      <c r="C49">
        <v>2</v>
      </c>
      <c r="D49">
        <v>25</v>
      </c>
      <c r="E49" t="s">
        <v>72</v>
      </c>
      <c r="F49">
        <v>219.41399999999999</v>
      </c>
      <c r="G49">
        <v>66.67</v>
      </c>
      <c r="H49">
        <v>36.008000000000003</v>
      </c>
      <c r="I49">
        <v>14628.433999999999</v>
      </c>
      <c r="J49">
        <v>5965860</v>
      </c>
      <c r="K49">
        <v>59.234999999999999</v>
      </c>
      <c r="L49">
        <v>45.237000000000002</v>
      </c>
      <c r="M49">
        <v>12997.031000000001</v>
      </c>
      <c r="N49">
        <v>5300531</v>
      </c>
      <c r="O49">
        <v>45.573999999999998</v>
      </c>
      <c r="P49">
        <v>50.792999999999999</v>
      </c>
      <c r="Q49">
        <v>9999.7029999999995</v>
      </c>
      <c r="R49">
        <v>4078142</v>
      </c>
      <c r="S49">
        <v>7.3999999999999996E-2</v>
      </c>
      <c r="T49">
        <v>4.3460000000000001</v>
      </c>
      <c r="U49">
        <v>16.257000000000001</v>
      </c>
      <c r="V49">
        <v>6630</v>
      </c>
      <c r="W49">
        <v>26</v>
      </c>
      <c r="X49">
        <f t="shared" si="0"/>
        <v>11142.766279999998</v>
      </c>
      <c r="Y49">
        <f t="shared" si="1"/>
        <v>25.740400000000001</v>
      </c>
    </row>
    <row r="50" spans="1:25" x14ac:dyDescent="0.2">
      <c r="A50" t="s">
        <v>23</v>
      </c>
      <c r="B50" t="s">
        <v>24</v>
      </c>
      <c r="C50">
        <v>2</v>
      </c>
      <c r="D50">
        <v>26</v>
      </c>
      <c r="E50" t="s">
        <v>73</v>
      </c>
      <c r="F50">
        <v>155.108</v>
      </c>
      <c r="G50">
        <v>67.956999999999994</v>
      </c>
      <c r="H50">
        <v>38.756999999999998</v>
      </c>
      <c r="I50">
        <v>10540.708000000001</v>
      </c>
      <c r="J50">
        <v>4298778</v>
      </c>
      <c r="K50">
        <v>68.019000000000005</v>
      </c>
      <c r="L50">
        <v>30.117000000000001</v>
      </c>
      <c r="M50">
        <v>10550.2</v>
      </c>
      <c r="N50">
        <v>4302649</v>
      </c>
      <c r="O50">
        <v>20.619</v>
      </c>
      <c r="P50">
        <v>28.111000000000001</v>
      </c>
      <c r="Q50">
        <v>3198.2170000000001</v>
      </c>
      <c r="R50">
        <v>1304317</v>
      </c>
      <c r="S50">
        <v>0.193</v>
      </c>
      <c r="T50">
        <v>7.0220000000000002</v>
      </c>
      <c r="U50">
        <v>30.013000000000002</v>
      </c>
      <c r="V50">
        <v>12240</v>
      </c>
      <c r="W50">
        <v>48</v>
      </c>
      <c r="X50">
        <f t="shared" si="0"/>
        <v>3253.04252</v>
      </c>
      <c r="Y50">
        <f t="shared" si="1"/>
        <v>51.260399999999997</v>
      </c>
    </row>
    <row r="51" spans="1:25" x14ac:dyDescent="0.2">
      <c r="A51" t="s">
        <v>23</v>
      </c>
      <c r="B51" t="s">
        <v>24</v>
      </c>
      <c r="C51">
        <v>2</v>
      </c>
      <c r="D51">
        <v>27</v>
      </c>
      <c r="E51" t="s">
        <v>74</v>
      </c>
      <c r="F51">
        <v>62.146999999999998</v>
      </c>
      <c r="G51">
        <v>77.361000000000004</v>
      </c>
      <c r="H51">
        <v>38.442999999999998</v>
      </c>
      <c r="I51">
        <v>4807.75</v>
      </c>
      <c r="J51">
        <v>1960727</v>
      </c>
      <c r="K51">
        <v>32.075000000000003</v>
      </c>
      <c r="L51">
        <v>13.63</v>
      </c>
      <c r="M51">
        <v>1993.3510000000001</v>
      </c>
      <c r="N51">
        <v>812941</v>
      </c>
      <c r="O51">
        <v>9.8369999999999997</v>
      </c>
      <c r="P51">
        <v>20.382999999999999</v>
      </c>
      <c r="Q51">
        <v>611.33600000000001</v>
      </c>
      <c r="R51">
        <v>249319</v>
      </c>
      <c r="S51">
        <v>0.161</v>
      </c>
      <c r="T51">
        <v>6.4050000000000002</v>
      </c>
      <c r="U51">
        <v>10.004</v>
      </c>
      <c r="V51">
        <v>4080</v>
      </c>
      <c r="W51">
        <v>16</v>
      </c>
      <c r="X51">
        <f t="shared" si="0"/>
        <v>252.26056</v>
      </c>
      <c r="Y51">
        <f t="shared" si="1"/>
        <v>14.140399999999998</v>
      </c>
    </row>
    <row r="52" spans="1:25" x14ac:dyDescent="0.2">
      <c r="A52" t="s">
        <v>23</v>
      </c>
      <c r="B52" t="s">
        <v>24</v>
      </c>
      <c r="C52">
        <v>2</v>
      </c>
      <c r="D52">
        <v>28</v>
      </c>
      <c r="E52" t="s">
        <v>75</v>
      </c>
      <c r="F52">
        <v>60.923000000000002</v>
      </c>
      <c r="G52">
        <v>67.186000000000007</v>
      </c>
      <c r="H52">
        <v>36.234999999999999</v>
      </c>
      <c r="I52">
        <v>4093.145</v>
      </c>
      <c r="J52">
        <v>1669292</v>
      </c>
      <c r="K52">
        <v>27.943999999999999</v>
      </c>
      <c r="L52">
        <v>14.298999999999999</v>
      </c>
      <c r="M52">
        <v>1702.4549999999999</v>
      </c>
      <c r="N52">
        <v>694306</v>
      </c>
      <c r="O52">
        <v>13.547000000000001</v>
      </c>
      <c r="P52">
        <v>22.228999999999999</v>
      </c>
      <c r="Q52">
        <v>825.30499999999995</v>
      </c>
      <c r="R52">
        <v>336581</v>
      </c>
      <c r="S52">
        <v>0.246</v>
      </c>
      <c r="T52">
        <v>7.9219999999999997</v>
      </c>
      <c r="U52">
        <v>15.006</v>
      </c>
      <c r="V52">
        <v>6120</v>
      </c>
      <c r="W52">
        <v>24</v>
      </c>
      <c r="X52">
        <f t="shared" si="0"/>
        <v>500.4645999999999</v>
      </c>
      <c r="Y52">
        <f t="shared" si="1"/>
        <v>23.420400000000001</v>
      </c>
    </row>
    <row r="53" spans="1:25" x14ac:dyDescent="0.2">
      <c r="A53" t="s">
        <v>23</v>
      </c>
      <c r="B53" t="s">
        <v>24</v>
      </c>
      <c r="C53">
        <v>2</v>
      </c>
      <c r="D53">
        <v>29</v>
      </c>
      <c r="E53" t="s">
        <v>76</v>
      </c>
      <c r="F53">
        <v>45.970999999999997</v>
      </c>
      <c r="G53">
        <v>69.305999999999997</v>
      </c>
      <c r="H53">
        <v>31.425000000000001</v>
      </c>
      <c r="I53">
        <v>3186.0430000000001</v>
      </c>
      <c r="J53">
        <v>1299352</v>
      </c>
      <c r="K53">
        <v>71.248000000000005</v>
      </c>
      <c r="L53">
        <v>19.276</v>
      </c>
      <c r="M53">
        <v>3275.3090000000002</v>
      </c>
      <c r="N53">
        <v>1335757</v>
      </c>
      <c r="O53">
        <v>22.234999999999999</v>
      </c>
      <c r="P53">
        <v>27.478999999999999</v>
      </c>
      <c r="Q53">
        <v>1022.175</v>
      </c>
      <c r="R53">
        <v>416870</v>
      </c>
      <c r="S53">
        <v>0.25800000000000001</v>
      </c>
      <c r="T53">
        <v>8.1140000000000008</v>
      </c>
      <c r="U53">
        <v>11.88</v>
      </c>
      <c r="V53">
        <v>4845</v>
      </c>
      <c r="W53">
        <v>19</v>
      </c>
      <c r="X53">
        <f t="shared" si="0"/>
        <v>728.83379999999988</v>
      </c>
      <c r="Y53">
        <f t="shared" si="1"/>
        <v>17.620399999999997</v>
      </c>
    </row>
    <row r="54" spans="1:25" x14ac:dyDescent="0.2">
      <c r="A54" t="s">
        <v>23</v>
      </c>
      <c r="B54" t="s">
        <v>24</v>
      </c>
      <c r="C54">
        <v>2</v>
      </c>
      <c r="D54">
        <v>30</v>
      </c>
      <c r="E54" t="s">
        <v>77</v>
      </c>
      <c r="F54">
        <v>91.635000000000005</v>
      </c>
      <c r="G54">
        <v>59.295999999999999</v>
      </c>
      <c r="H54">
        <v>35.347999999999999</v>
      </c>
      <c r="I54">
        <v>5433.5829999999996</v>
      </c>
      <c r="J54">
        <v>2215958</v>
      </c>
      <c r="K54">
        <v>27.47</v>
      </c>
      <c r="L54">
        <v>12.617000000000001</v>
      </c>
      <c r="M54">
        <v>2517.2139999999999</v>
      </c>
      <c r="N54">
        <v>1026586</v>
      </c>
      <c r="O54">
        <v>8.4060000000000006</v>
      </c>
      <c r="P54">
        <v>15.696999999999999</v>
      </c>
      <c r="Q54">
        <v>770.28899999999999</v>
      </c>
      <c r="R54">
        <v>314144</v>
      </c>
      <c r="S54">
        <v>0.16400000000000001</v>
      </c>
      <c r="T54">
        <v>6.46</v>
      </c>
      <c r="U54">
        <v>15.006</v>
      </c>
      <c r="V54">
        <v>6120</v>
      </c>
      <c r="W54">
        <v>24</v>
      </c>
      <c r="X54">
        <f t="shared" si="0"/>
        <v>436.64603999999997</v>
      </c>
      <c r="Y54">
        <f t="shared" si="1"/>
        <v>23.420400000000001</v>
      </c>
    </row>
    <row r="55" spans="1:25" x14ac:dyDescent="0.2">
      <c r="A55" t="s">
        <v>23</v>
      </c>
      <c r="B55" t="s">
        <v>24</v>
      </c>
      <c r="C55">
        <v>2</v>
      </c>
      <c r="D55">
        <v>31</v>
      </c>
      <c r="E55" t="s">
        <v>78</v>
      </c>
      <c r="F55">
        <v>162.42500000000001</v>
      </c>
      <c r="G55">
        <v>53.055</v>
      </c>
      <c r="H55">
        <v>27.934000000000001</v>
      </c>
      <c r="I55">
        <v>8617.4110000000001</v>
      </c>
      <c r="J55">
        <v>3514407</v>
      </c>
      <c r="K55">
        <v>81.790000000000006</v>
      </c>
      <c r="L55">
        <v>31.96</v>
      </c>
      <c r="M55">
        <v>13284.722</v>
      </c>
      <c r="N55">
        <v>5417859</v>
      </c>
      <c r="O55">
        <v>30.931000000000001</v>
      </c>
      <c r="P55">
        <v>37.698999999999998</v>
      </c>
      <c r="Q55">
        <v>5023.933</v>
      </c>
      <c r="R55">
        <v>2048892</v>
      </c>
      <c r="S55">
        <v>0.19600000000000001</v>
      </c>
      <c r="T55">
        <v>7.0730000000000004</v>
      </c>
      <c r="U55">
        <v>31.888999999999999</v>
      </c>
      <c r="V55">
        <v>13005</v>
      </c>
      <c r="W55">
        <v>51</v>
      </c>
      <c r="X55">
        <f t="shared" si="0"/>
        <v>5370.8730799999994</v>
      </c>
      <c r="Y55">
        <f t="shared" si="1"/>
        <v>54.740399999999994</v>
      </c>
    </row>
    <row r="56" spans="1:25" x14ac:dyDescent="0.2">
      <c r="A56" t="s">
        <v>23</v>
      </c>
      <c r="B56" t="s">
        <v>24</v>
      </c>
      <c r="C56">
        <v>2</v>
      </c>
      <c r="D56">
        <v>32</v>
      </c>
      <c r="E56" t="s">
        <v>79</v>
      </c>
      <c r="F56">
        <v>175.65100000000001</v>
      </c>
      <c r="G56">
        <v>64.790999999999997</v>
      </c>
      <c r="H56">
        <v>31.352</v>
      </c>
      <c r="I56">
        <v>11380.527</v>
      </c>
      <c r="J56">
        <v>4641278</v>
      </c>
      <c r="K56">
        <v>2.7029999999999998</v>
      </c>
      <c r="L56">
        <v>2.7320000000000002</v>
      </c>
      <c r="M56">
        <v>474.72399999999999</v>
      </c>
      <c r="N56">
        <v>193605</v>
      </c>
      <c r="O56">
        <v>2.4569999999999999</v>
      </c>
      <c r="P56">
        <v>5.0979999999999999</v>
      </c>
      <c r="Q56">
        <v>431.57299999999998</v>
      </c>
      <c r="R56">
        <v>176007</v>
      </c>
      <c r="S56">
        <v>1.4E-2</v>
      </c>
      <c r="T56">
        <v>1.905</v>
      </c>
      <c r="U56">
        <v>2.5009999999999999</v>
      </c>
      <c r="V56">
        <v>1020</v>
      </c>
      <c r="W56">
        <v>4</v>
      </c>
      <c r="X56">
        <f t="shared" si="0"/>
        <v>43.735479999999967</v>
      </c>
      <c r="Y56">
        <f t="shared" si="1"/>
        <v>0.22039999999999993</v>
      </c>
    </row>
    <row r="57" spans="1:25" x14ac:dyDescent="0.2">
      <c r="A57" t="s">
        <v>23</v>
      </c>
      <c r="B57" t="s">
        <v>24</v>
      </c>
      <c r="C57">
        <v>2</v>
      </c>
      <c r="D57">
        <v>33</v>
      </c>
      <c r="E57" t="s">
        <v>80</v>
      </c>
      <c r="F57">
        <v>252.54400000000001</v>
      </c>
      <c r="G57">
        <v>66.665999999999997</v>
      </c>
      <c r="H57">
        <v>35.868000000000002</v>
      </c>
      <c r="I57">
        <v>16835.984</v>
      </c>
      <c r="J57">
        <v>6866157</v>
      </c>
      <c r="K57">
        <v>72.144000000000005</v>
      </c>
      <c r="L57">
        <v>44.881999999999998</v>
      </c>
      <c r="M57">
        <v>18219.567999999999</v>
      </c>
      <c r="N57">
        <v>7430419</v>
      </c>
      <c r="O57">
        <v>31.172999999999998</v>
      </c>
      <c r="P57">
        <v>38.755000000000003</v>
      </c>
      <c r="Q57">
        <v>7872.6090000000004</v>
      </c>
      <c r="R57">
        <v>3210657</v>
      </c>
      <c r="S57">
        <v>0.124</v>
      </c>
      <c r="T57">
        <v>5.617</v>
      </c>
      <c r="U57">
        <v>31.263000000000002</v>
      </c>
      <c r="V57">
        <v>12750</v>
      </c>
      <c r="W57">
        <v>50</v>
      </c>
      <c r="X57">
        <f t="shared" si="0"/>
        <v>8675.3372400000007</v>
      </c>
      <c r="Y57">
        <f t="shared" si="1"/>
        <v>53.58039999999999</v>
      </c>
    </row>
    <row r="58" spans="1:25" x14ac:dyDescent="0.2">
      <c r="A58" t="s">
        <v>23</v>
      </c>
      <c r="B58" t="s">
        <v>24</v>
      </c>
      <c r="C58">
        <v>2</v>
      </c>
      <c r="D58">
        <v>34</v>
      </c>
      <c r="E58" t="s">
        <v>81</v>
      </c>
      <c r="F58">
        <v>344.59800000000001</v>
      </c>
      <c r="G58">
        <v>63.682000000000002</v>
      </c>
      <c r="H58">
        <v>31.22</v>
      </c>
      <c r="I58">
        <v>21944.815999999999</v>
      </c>
      <c r="J58">
        <v>8949673</v>
      </c>
      <c r="K58">
        <v>50.725000000000001</v>
      </c>
      <c r="L58">
        <v>20.234000000000002</v>
      </c>
      <c r="M58">
        <v>17479.748</v>
      </c>
      <c r="N58">
        <v>7128701</v>
      </c>
      <c r="O58">
        <v>12.481</v>
      </c>
      <c r="P58">
        <v>21.38</v>
      </c>
      <c r="Q58">
        <v>4300.8459999999995</v>
      </c>
      <c r="R58">
        <v>1753998</v>
      </c>
      <c r="S58">
        <v>0.19400000000000001</v>
      </c>
      <c r="T58">
        <v>7.0339999999999998</v>
      </c>
      <c r="U58">
        <v>66.903000000000006</v>
      </c>
      <c r="V58">
        <v>27285</v>
      </c>
      <c r="W58">
        <v>107</v>
      </c>
      <c r="X58">
        <f t="shared" si="0"/>
        <v>4532.0921599999992</v>
      </c>
      <c r="Y58">
        <f t="shared" si="1"/>
        <v>119.70039999999999</v>
      </c>
    </row>
    <row r="59" spans="1:25" x14ac:dyDescent="0.2">
      <c r="A59" t="s">
        <v>23</v>
      </c>
      <c r="B59" t="s">
        <v>24</v>
      </c>
      <c r="C59">
        <v>2</v>
      </c>
      <c r="D59">
        <v>35</v>
      </c>
      <c r="E59" t="s">
        <v>82</v>
      </c>
      <c r="F59">
        <v>198.322</v>
      </c>
      <c r="G59">
        <v>68.120999999999995</v>
      </c>
      <c r="H59">
        <v>35.826999999999998</v>
      </c>
      <c r="I59">
        <v>13509.955</v>
      </c>
      <c r="J59">
        <v>5509715</v>
      </c>
      <c r="K59">
        <v>2.5139999999999998</v>
      </c>
      <c r="L59">
        <v>2.0299999999999998</v>
      </c>
      <c r="M59">
        <v>498.48700000000002</v>
      </c>
      <c r="N59">
        <v>203296</v>
      </c>
      <c r="O59">
        <v>2.3820000000000001</v>
      </c>
      <c r="P59">
        <v>3.9180000000000001</v>
      </c>
      <c r="Q59">
        <v>472.42700000000002</v>
      </c>
      <c r="R59">
        <v>192668</v>
      </c>
      <c r="S59">
        <v>1.6E-2</v>
      </c>
      <c r="T59">
        <v>2.0049999999999999</v>
      </c>
      <c r="U59">
        <v>3.1259999999999999</v>
      </c>
      <c r="V59">
        <v>1275</v>
      </c>
      <c r="W59">
        <v>5</v>
      </c>
      <c r="X59">
        <f t="shared" si="0"/>
        <v>91.126120000000014</v>
      </c>
      <c r="Y59">
        <f t="shared" si="1"/>
        <v>1.3803999999999998</v>
      </c>
    </row>
    <row r="60" spans="1:25" x14ac:dyDescent="0.2">
      <c r="A60" t="s">
        <v>23</v>
      </c>
      <c r="B60" t="s">
        <v>24</v>
      </c>
      <c r="C60">
        <v>2</v>
      </c>
      <c r="D60">
        <v>36</v>
      </c>
      <c r="E60" t="s">
        <v>83</v>
      </c>
      <c r="F60">
        <v>88.103999999999999</v>
      </c>
      <c r="G60">
        <v>26.683</v>
      </c>
      <c r="H60">
        <v>14.391</v>
      </c>
      <c r="I60">
        <v>2350.873</v>
      </c>
      <c r="J60">
        <v>958748</v>
      </c>
      <c r="K60">
        <v>54.25</v>
      </c>
      <c r="L60">
        <v>17.619</v>
      </c>
      <c r="M60">
        <v>4779.6130000000003</v>
      </c>
      <c r="N60">
        <v>1949252</v>
      </c>
      <c r="O60">
        <v>15.988</v>
      </c>
      <c r="P60">
        <v>20.95</v>
      </c>
      <c r="Q60">
        <v>1408.624</v>
      </c>
      <c r="R60">
        <v>574474</v>
      </c>
      <c r="S60">
        <v>0.255</v>
      </c>
      <c r="T60">
        <v>8.0679999999999996</v>
      </c>
      <c r="U60">
        <v>22.51</v>
      </c>
      <c r="V60">
        <v>9180</v>
      </c>
      <c r="W60">
        <v>36</v>
      </c>
      <c r="X60">
        <f t="shared" si="0"/>
        <v>1177.11464</v>
      </c>
      <c r="Y60">
        <f t="shared" si="1"/>
        <v>37.340399999999995</v>
      </c>
    </row>
    <row r="61" spans="1:25" x14ac:dyDescent="0.2">
      <c r="A61" t="s">
        <v>23</v>
      </c>
      <c r="B61" t="s">
        <v>24</v>
      </c>
      <c r="C61">
        <v>2</v>
      </c>
      <c r="D61">
        <v>37</v>
      </c>
      <c r="E61" t="s">
        <v>84</v>
      </c>
      <c r="F61">
        <v>282.60300000000001</v>
      </c>
      <c r="G61">
        <v>61.898000000000003</v>
      </c>
      <c r="H61">
        <v>27.988</v>
      </c>
      <c r="I61">
        <v>17492.516</v>
      </c>
      <c r="J61">
        <v>7133908</v>
      </c>
      <c r="K61">
        <v>29.393999999999998</v>
      </c>
      <c r="L61">
        <v>12.922000000000001</v>
      </c>
      <c r="M61">
        <v>8306.8009999999995</v>
      </c>
      <c r="N61">
        <v>3387732</v>
      </c>
      <c r="O61">
        <v>7.7539999999999996</v>
      </c>
      <c r="P61">
        <v>15.882999999999999</v>
      </c>
      <c r="Q61">
        <v>2191.328</v>
      </c>
      <c r="R61">
        <v>893681</v>
      </c>
      <c r="S61">
        <v>0.15</v>
      </c>
      <c r="T61">
        <v>6.1920000000000002</v>
      </c>
      <c r="U61">
        <v>42.518000000000001</v>
      </c>
      <c r="V61">
        <v>17340</v>
      </c>
      <c r="W61">
        <v>68</v>
      </c>
      <c r="X61">
        <f t="shared" si="0"/>
        <v>2085.0512800000001</v>
      </c>
      <c r="Y61">
        <f t="shared" si="1"/>
        <v>74.460399999999993</v>
      </c>
    </row>
    <row r="62" spans="1:25" x14ac:dyDescent="0.2">
      <c r="A62" t="s">
        <v>23</v>
      </c>
      <c r="B62" t="s">
        <v>24</v>
      </c>
      <c r="C62">
        <v>2</v>
      </c>
      <c r="D62">
        <v>41</v>
      </c>
      <c r="E62" t="s">
        <v>85</v>
      </c>
      <c r="F62">
        <v>51.094999999999999</v>
      </c>
      <c r="G62">
        <v>19.478000000000002</v>
      </c>
      <c r="H62">
        <v>6.9359999999999999</v>
      </c>
      <c r="I62">
        <v>995.21</v>
      </c>
      <c r="J62">
        <v>405873</v>
      </c>
      <c r="K62">
        <v>54.573999999999998</v>
      </c>
      <c r="L62">
        <v>16.335999999999999</v>
      </c>
      <c r="M62">
        <v>2788.491</v>
      </c>
      <c r="N62">
        <v>1137220</v>
      </c>
      <c r="O62">
        <v>17.706</v>
      </c>
      <c r="P62">
        <v>22.651</v>
      </c>
      <c r="Q62">
        <v>904.67899999999997</v>
      </c>
      <c r="R62">
        <v>368952</v>
      </c>
      <c r="S62">
        <v>0.26900000000000002</v>
      </c>
      <c r="T62">
        <v>8.2810000000000006</v>
      </c>
      <c r="U62">
        <v>13.756</v>
      </c>
      <c r="V62">
        <v>5610</v>
      </c>
      <c r="W62">
        <v>22</v>
      </c>
      <c r="X62">
        <f t="shared" si="0"/>
        <v>592.53843999999992</v>
      </c>
      <c r="Y62">
        <f t="shared" si="1"/>
        <v>21.1004</v>
      </c>
    </row>
    <row r="63" spans="1:25" x14ac:dyDescent="0.2">
      <c r="A63" t="s">
        <v>23</v>
      </c>
      <c r="B63" t="s">
        <v>24</v>
      </c>
      <c r="C63">
        <v>2</v>
      </c>
      <c r="D63">
        <v>42</v>
      </c>
      <c r="E63" t="s">
        <v>86</v>
      </c>
      <c r="F63">
        <v>197.952</v>
      </c>
      <c r="G63">
        <v>43.71</v>
      </c>
      <c r="H63">
        <v>29.516999999999999</v>
      </c>
      <c r="I63">
        <v>8652.3970000000008</v>
      </c>
      <c r="J63">
        <v>3528675</v>
      </c>
      <c r="K63">
        <v>24.18</v>
      </c>
      <c r="L63">
        <v>11.17</v>
      </c>
      <c r="M63">
        <v>4786.43</v>
      </c>
      <c r="N63">
        <v>1952032</v>
      </c>
      <c r="O63">
        <v>5.1159999999999997</v>
      </c>
      <c r="P63">
        <v>11.754</v>
      </c>
      <c r="Q63">
        <v>1012.794</v>
      </c>
      <c r="R63">
        <v>413044</v>
      </c>
      <c r="S63">
        <v>8.5000000000000006E-2</v>
      </c>
      <c r="T63">
        <v>4.6630000000000003</v>
      </c>
      <c r="U63">
        <v>16.882000000000001</v>
      </c>
      <c r="V63">
        <v>6885</v>
      </c>
      <c r="W63">
        <v>27</v>
      </c>
      <c r="X63">
        <f t="shared" si="0"/>
        <v>717.95183999999995</v>
      </c>
      <c r="Y63">
        <f t="shared" si="1"/>
        <v>26.900400000000001</v>
      </c>
    </row>
    <row r="64" spans="1:25" x14ac:dyDescent="0.2">
      <c r="A64" t="s">
        <v>23</v>
      </c>
      <c r="B64" t="s">
        <v>24</v>
      </c>
      <c r="C64">
        <v>2</v>
      </c>
      <c r="D64">
        <v>43</v>
      </c>
      <c r="E64" t="s">
        <v>87</v>
      </c>
      <c r="F64">
        <v>266.87799999999999</v>
      </c>
      <c r="G64">
        <v>43.502000000000002</v>
      </c>
      <c r="H64">
        <v>24.742999999999999</v>
      </c>
      <c r="I64">
        <v>11609.781000000001</v>
      </c>
      <c r="J64">
        <v>4734774</v>
      </c>
      <c r="K64">
        <v>46.683</v>
      </c>
      <c r="L64">
        <v>21.369</v>
      </c>
      <c r="M64">
        <v>12458.723</v>
      </c>
      <c r="N64">
        <v>5080995</v>
      </c>
      <c r="O64">
        <v>22.555</v>
      </c>
      <c r="P64">
        <v>29.529</v>
      </c>
      <c r="Q64">
        <v>6019.5410000000002</v>
      </c>
      <c r="R64">
        <v>2454927</v>
      </c>
      <c r="S64">
        <v>0.216</v>
      </c>
      <c r="T64">
        <v>7.4109999999999996</v>
      </c>
      <c r="U64">
        <v>57.524000000000001</v>
      </c>
      <c r="V64">
        <v>23460</v>
      </c>
      <c r="W64">
        <v>92</v>
      </c>
      <c r="X64">
        <f t="shared" si="0"/>
        <v>6525.7783600000002</v>
      </c>
      <c r="Y64">
        <f t="shared" si="1"/>
        <v>102.3004</v>
      </c>
    </row>
    <row r="65" spans="1:25" x14ac:dyDescent="0.2">
      <c r="A65" t="s">
        <v>23</v>
      </c>
      <c r="B65" t="s">
        <v>24</v>
      </c>
      <c r="C65">
        <v>2</v>
      </c>
      <c r="D65">
        <v>44</v>
      </c>
      <c r="E65" t="s">
        <v>88</v>
      </c>
      <c r="F65">
        <v>287.61</v>
      </c>
      <c r="G65">
        <v>51.468000000000004</v>
      </c>
      <c r="H65">
        <v>31.510999999999999</v>
      </c>
      <c r="I65">
        <v>14802.623</v>
      </c>
      <c r="J65">
        <v>6036899</v>
      </c>
      <c r="K65">
        <v>5.0949999999999998</v>
      </c>
      <c r="L65">
        <v>7.0220000000000002</v>
      </c>
      <c r="M65">
        <v>1465.376</v>
      </c>
      <c r="N65">
        <v>597619</v>
      </c>
      <c r="O65">
        <v>2.3889999999999998</v>
      </c>
      <c r="P65">
        <v>3.0840000000000001</v>
      </c>
      <c r="Q65">
        <v>686.971</v>
      </c>
      <c r="R65">
        <v>280165</v>
      </c>
      <c r="S65">
        <v>4.0000000000000001E-3</v>
      </c>
      <c r="T65">
        <v>1.0529999999999999</v>
      </c>
      <c r="U65">
        <v>1.2509999999999999</v>
      </c>
      <c r="V65">
        <v>510</v>
      </c>
      <c r="W65">
        <v>2</v>
      </c>
      <c r="X65">
        <f t="shared" si="0"/>
        <v>339.99715999999995</v>
      </c>
      <c r="Y65">
        <f t="shared" si="1"/>
        <v>0</v>
      </c>
    </row>
    <row r="66" spans="1:25" x14ac:dyDescent="0.2">
      <c r="A66" t="s">
        <v>23</v>
      </c>
      <c r="B66" t="s">
        <v>24</v>
      </c>
      <c r="C66">
        <v>2</v>
      </c>
      <c r="D66">
        <v>46</v>
      </c>
      <c r="E66" t="s">
        <v>89</v>
      </c>
      <c r="F66">
        <v>237.167</v>
      </c>
      <c r="G66">
        <v>48.2</v>
      </c>
      <c r="H66">
        <v>26.010999999999999</v>
      </c>
      <c r="I66">
        <v>11431.565000000001</v>
      </c>
      <c r="J66">
        <v>4662093</v>
      </c>
      <c r="K66">
        <v>28.515000000000001</v>
      </c>
      <c r="L66">
        <v>22.515000000000001</v>
      </c>
      <c r="M66">
        <v>6762.8670000000002</v>
      </c>
      <c r="N66">
        <v>2758075</v>
      </c>
      <c r="O66">
        <v>10.388</v>
      </c>
      <c r="P66">
        <v>18.786999999999999</v>
      </c>
      <c r="Q66">
        <v>2463.8090000000002</v>
      </c>
      <c r="R66">
        <v>1004806</v>
      </c>
      <c r="S66">
        <v>0.161</v>
      </c>
      <c r="T66">
        <v>6.4020000000000001</v>
      </c>
      <c r="U66">
        <v>38.140999999999998</v>
      </c>
      <c r="V66">
        <v>15555</v>
      </c>
      <c r="W66">
        <v>61</v>
      </c>
      <c r="X66">
        <f t="shared" si="0"/>
        <v>2401.1292400000002</v>
      </c>
      <c r="Y66">
        <f t="shared" si="1"/>
        <v>66.340399999999988</v>
      </c>
    </row>
    <row r="67" spans="1:25" x14ac:dyDescent="0.2">
      <c r="A67" t="s">
        <v>23</v>
      </c>
      <c r="B67" t="s">
        <v>24</v>
      </c>
      <c r="C67">
        <v>2</v>
      </c>
      <c r="D67">
        <v>49</v>
      </c>
      <c r="E67" t="s">
        <v>90</v>
      </c>
      <c r="F67">
        <v>189.745</v>
      </c>
      <c r="G67">
        <v>38.914999999999999</v>
      </c>
      <c r="H67">
        <v>23.465</v>
      </c>
      <c r="I67">
        <v>7383.8469999999998</v>
      </c>
      <c r="J67">
        <v>3011327</v>
      </c>
      <c r="K67">
        <v>60.292000000000002</v>
      </c>
      <c r="L67">
        <v>32.667000000000002</v>
      </c>
      <c r="M67">
        <v>11440.052</v>
      </c>
      <c r="N67">
        <v>4665554</v>
      </c>
      <c r="O67">
        <v>18.117000000000001</v>
      </c>
      <c r="P67">
        <v>25.141999999999999</v>
      </c>
      <c r="Q67">
        <v>3437.62</v>
      </c>
      <c r="R67">
        <v>1401952</v>
      </c>
      <c r="S67">
        <v>0.214</v>
      </c>
      <c r="T67">
        <v>7.3869999999999996</v>
      </c>
      <c r="U67">
        <v>40.642000000000003</v>
      </c>
      <c r="V67">
        <v>16575</v>
      </c>
      <c r="W67">
        <v>65</v>
      </c>
      <c r="X67">
        <f t="shared" ref="X67:X130" si="2">(MAX(0, (Q67-393.87)))*1.16</f>
        <v>3530.7499999999995</v>
      </c>
      <c r="Y67">
        <f t="shared" ref="Y67:Y130" si="3">(MAX(0, (W67-3.81)))*1.16</f>
        <v>70.980399999999989</v>
      </c>
    </row>
    <row r="68" spans="1:25" x14ac:dyDescent="0.2">
      <c r="A68" t="s">
        <v>23</v>
      </c>
      <c r="B68" t="s">
        <v>24</v>
      </c>
      <c r="C68">
        <v>2</v>
      </c>
      <c r="D68">
        <v>52</v>
      </c>
      <c r="E68" t="s">
        <v>91</v>
      </c>
      <c r="F68">
        <v>205.16300000000001</v>
      </c>
      <c r="G68">
        <v>42.530999999999999</v>
      </c>
      <c r="H68">
        <v>23.08</v>
      </c>
      <c r="I68">
        <v>8725.7659999999996</v>
      </c>
      <c r="J68">
        <v>3558597</v>
      </c>
      <c r="K68">
        <v>1.944</v>
      </c>
      <c r="L68">
        <v>1.3759999999999999</v>
      </c>
      <c r="M68">
        <v>398.87599999999998</v>
      </c>
      <c r="N68">
        <v>162672</v>
      </c>
      <c r="O68">
        <v>1.915</v>
      </c>
      <c r="P68">
        <v>1.5429999999999999</v>
      </c>
      <c r="Q68">
        <v>392.91</v>
      </c>
      <c r="R68">
        <v>160239</v>
      </c>
      <c r="S68">
        <v>3.0000000000000001E-3</v>
      </c>
      <c r="T68">
        <v>0.88200000000000001</v>
      </c>
      <c r="U68">
        <v>0.625</v>
      </c>
      <c r="V68">
        <v>255</v>
      </c>
      <c r="W68">
        <v>1</v>
      </c>
      <c r="X68">
        <f t="shared" si="2"/>
        <v>0</v>
      </c>
      <c r="Y68">
        <f t="shared" si="3"/>
        <v>0</v>
      </c>
    </row>
    <row r="69" spans="1:25" x14ac:dyDescent="0.2">
      <c r="A69" t="s">
        <v>23</v>
      </c>
      <c r="B69" t="s">
        <v>24</v>
      </c>
      <c r="C69">
        <v>2</v>
      </c>
      <c r="D69">
        <v>55</v>
      </c>
      <c r="E69" t="s">
        <v>92</v>
      </c>
      <c r="F69">
        <v>217.31299999999999</v>
      </c>
      <c r="G69">
        <v>32.636000000000003</v>
      </c>
      <c r="H69">
        <v>18.617999999999999</v>
      </c>
      <c r="I69">
        <v>7092.1710000000003</v>
      </c>
      <c r="J69">
        <v>2892374</v>
      </c>
      <c r="K69">
        <v>43.476999999999997</v>
      </c>
      <c r="L69">
        <v>21.187999999999999</v>
      </c>
      <c r="M69">
        <v>9448.1280000000006</v>
      </c>
      <c r="N69">
        <v>3853195</v>
      </c>
      <c r="O69">
        <v>19.664999999999999</v>
      </c>
      <c r="P69">
        <v>29.152999999999999</v>
      </c>
      <c r="Q69">
        <v>4273.5690000000004</v>
      </c>
      <c r="R69">
        <v>1742874</v>
      </c>
      <c r="S69">
        <v>0.18099999999999999</v>
      </c>
      <c r="T69">
        <v>6.7960000000000003</v>
      </c>
      <c r="U69">
        <v>39.392000000000003</v>
      </c>
      <c r="V69">
        <v>16065</v>
      </c>
      <c r="W69">
        <v>63</v>
      </c>
      <c r="X69">
        <f t="shared" si="2"/>
        <v>4500.4508400000004</v>
      </c>
      <c r="Y69">
        <f t="shared" si="3"/>
        <v>68.660399999999996</v>
      </c>
    </row>
    <row r="70" spans="1:25" x14ac:dyDescent="0.2">
      <c r="A70" t="s">
        <v>23</v>
      </c>
      <c r="B70" t="s">
        <v>24</v>
      </c>
      <c r="C70">
        <v>3</v>
      </c>
      <c r="D70">
        <v>1</v>
      </c>
      <c r="E70" t="s">
        <v>93</v>
      </c>
      <c r="F70">
        <v>132.61000000000001</v>
      </c>
      <c r="G70">
        <v>77.472999999999999</v>
      </c>
      <c r="H70">
        <v>40.246000000000002</v>
      </c>
      <c r="I70">
        <v>10273.728999999999</v>
      </c>
      <c r="J70">
        <v>4189897</v>
      </c>
      <c r="K70">
        <v>28.274000000000001</v>
      </c>
      <c r="L70">
        <v>16.54</v>
      </c>
      <c r="M70">
        <v>3749.3780000000002</v>
      </c>
      <c r="N70">
        <v>1529095</v>
      </c>
      <c r="O70">
        <v>4.8049999999999997</v>
      </c>
      <c r="P70">
        <v>9.6370000000000005</v>
      </c>
      <c r="Q70">
        <v>637.17600000000004</v>
      </c>
      <c r="R70">
        <v>259857</v>
      </c>
      <c r="S70">
        <v>4.7E-2</v>
      </c>
      <c r="T70">
        <v>3.4670000000000001</v>
      </c>
      <c r="U70">
        <v>6.2530000000000001</v>
      </c>
      <c r="V70">
        <v>2550</v>
      </c>
      <c r="W70">
        <v>10</v>
      </c>
      <c r="X70">
        <f t="shared" si="2"/>
        <v>282.23496</v>
      </c>
      <c r="Y70">
        <f t="shared" si="3"/>
        <v>7.1803999999999988</v>
      </c>
    </row>
    <row r="71" spans="1:25" x14ac:dyDescent="0.2">
      <c r="A71" t="s">
        <v>23</v>
      </c>
      <c r="B71" t="s">
        <v>24</v>
      </c>
      <c r="C71">
        <v>3</v>
      </c>
      <c r="D71">
        <v>2</v>
      </c>
      <c r="E71" t="s">
        <v>94</v>
      </c>
      <c r="F71">
        <v>128.79300000000001</v>
      </c>
      <c r="G71">
        <v>81.328000000000003</v>
      </c>
      <c r="H71">
        <v>40.576000000000001</v>
      </c>
      <c r="I71">
        <v>10474.401</v>
      </c>
      <c r="J71">
        <v>4271736</v>
      </c>
      <c r="K71">
        <v>2.9809999999999999</v>
      </c>
      <c r="L71">
        <v>1.8180000000000001</v>
      </c>
      <c r="M71">
        <v>383.93099999999998</v>
      </c>
      <c r="N71">
        <v>156577</v>
      </c>
      <c r="O71">
        <v>2.19</v>
      </c>
      <c r="P71">
        <v>3.4750000000000001</v>
      </c>
      <c r="Q71">
        <v>282</v>
      </c>
      <c r="R71">
        <v>115007</v>
      </c>
      <c r="S71">
        <v>0</v>
      </c>
      <c r="T71">
        <v>0</v>
      </c>
      <c r="U71">
        <v>0</v>
      </c>
      <c r="V71">
        <v>0</v>
      </c>
      <c r="W71">
        <v>0</v>
      </c>
      <c r="X71">
        <f t="shared" si="2"/>
        <v>0</v>
      </c>
      <c r="Y71">
        <f t="shared" si="3"/>
        <v>0</v>
      </c>
    </row>
    <row r="72" spans="1:25" x14ac:dyDescent="0.2">
      <c r="A72" t="s">
        <v>23</v>
      </c>
      <c r="B72" t="s">
        <v>24</v>
      </c>
      <c r="C72">
        <v>3</v>
      </c>
      <c r="D72">
        <v>3</v>
      </c>
      <c r="E72" t="s">
        <v>95</v>
      </c>
      <c r="F72">
        <v>253.191</v>
      </c>
      <c r="G72">
        <v>96.921000000000006</v>
      </c>
      <c r="H72">
        <v>48.734999999999999</v>
      </c>
      <c r="I72">
        <v>24539.456999999999</v>
      </c>
      <c r="J72">
        <v>10007836</v>
      </c>
      <c r="K72">
        <v>2.7480000000000002</v>
      </c>
      <c r="L72">
        <v>1.6040000000000001</v>
      </c>
      <c r="M72">
        <v>695.75</v>
      </c>
      <c r="N72">
        <v>283745</v>
      </c>
      <c r="O72">
        <v>2.31</v>
      </c>
      <c r="P72">
        <v>2.91</v>
      </c>
      <c r="Q72">
        <v>584.97699999999998</v>
      </c>
      <c r="R72">
        <v>238569</v>
      </c>
      <c r="S72">
        <v>7.0000000000000001E-3</v>
      </c>
      <c r="T72">
        <v>1.3740000000000001</v>
      </c>
      <c r="U72">
        <v>1.8759999999999999</v>
      </c>
      <c r="V72">
        <v>765</v>
      </c>
      <c r="W72">
        <v>3</v>
      </c>
      <c r="X72">
        <f t="shared" si="2"/>
        <v>221.68411999999995</v>
      </c>
      <c r="Y72">
        <f t="shared" si="3"/>
        <v>0</v>
      </c>
    </row>
    <row r="73" spans="1:25" x14ac:dyDescent="0.2">
      <c r="A73" t="s">
        <v>23</v>
      </c>
      <c r="B73" t="s">
        <v>24</v>
      </c>
      <c r="C73">
        <v>3</v>
      </c>
      <c r="D73">
        <v>4</v>
      </c>
      <c r="E73" t="s">
        <v>96</v>
      </c>
      <c r="F73">
        <v>248.69900000000001</v>
      </c>
      <c r="G73">
        <v>86.23</v>
      </c>
      <c r="H73">
        <v>44.957000000000001</v>
      </c>
      <c r="I73">
        <v>21445.324000000001</v>
      </c>
      <c r="J73">
        <v>8745967</v>
      </c>
      <c r="K73">
        <v>67.73</v>
      </c>
      <c r="L73">
        <v>31.202000000000002</v>
      </c>
      <c r="M73">
        <v>16844.289000000001</v>
      </c>
      <c r="N73">
        <v>6869544</v>
      </c>
      <c r="O73">
        <v>32.033999999999999</v>
      </c>
      <c r="P73">
        <v>37.654000000000003</v>
      </c>
      <c r="Q73">
        <v>7966.8890000000001</v>
      </c>
      <c r="R73">
        <v>3249107</v>
      </c>
      <c r="S73">
        <v>0.16600000000000001</v>
      </c>
      <c r="T73">
        <v>6.5030000000000001</v>
      </c>
      <c r="U73">
        <v>41.268000000000001</v>
      </c>
      <c r="V73">
        <v>16830</v>
      </c>
      <c r="W73">
        <v>66</v>
      </c>
      <c r="X73">
        <f t="shared" si="2"/>
        <v>8784.7020400000001</v>
      </c>
      <c r="Y73">
        <f t="shared" si="3"/>
        <v>72.140399999999985</v>
      </c>
    </row>
    <row r="74" spans="1:25" x14ac:dyDescent="0.2">
      <c r="A74" t="s">
        <v>23</v>
      </c>
      <c r="B74" t="s">
        <v>24</v>
      </c>
      <c r="C74">
        <v>3</v>
      </c>
      <c r="D74">
        <v>5</v>
      </c>
      <c r="E74" t="s">
        <v>97</v>
      </c>
      <c r="F74">
        <v>315.33499999999998</v>
      </c>
      <c r="G74">
        <v>85.576999999999998</v>
      </c>
      <c r="H74">
        <v>45.587000000000003</v>
      </c>
      <c r="I74">
        <v>26985.312000000002</v>
      </c>
      <c r="J74">
        <v>11005320</v>
      </c>
      <c r="K74">
        <v>28.327999999999999</v>
      </c>
      <c r="L74">
        <v>30.858000000000001</v>
      </c>
      <c r="M74">
        <v>8932.8150000000005</v>
      </c>
      <c r="N74">
        <v>3643037</v>
      </c>
      <c r="O74">
        <v>6.1669999999999998</v>
      </c>
      <c r="P74">
        <v>14.007999999999999</v>
      </c>
      <c r="Q74">
        <v>1944.61</v>
      </c>
      <c r="R74">
        <v>793063</v>
      </c>
      <c r="S74">
        <v>7.9000000000000001E-2</v>
      </c>
      <c r="T74">
        <v>4.4969999999999999</v>
      </c>
      <c r="U74">
        <v>25.010999999999999</v>
      </c>
      <c r="V74">
        <v>10200</v>
      </c>
      <c r="W74">
        <v>40</v>
      </c>
      <c r="X74">
        <f t="shared" si="2"/>
        <v>1798.8583999999996</v>
      </c>
      <c r="Y74">
        <f t="shared" si="3"/>
        <v>41.980399999999996</v>
      </c>
    </row>
    <row r="75" spans="1:25" x14ac:dyDescent="0.2">
      <c r="A75" t="s">
        <v>23</v>
      </c>
      <c r="B75" t="s">
        <v>24</v>
      </c>
      <c r="C75">
        <v>3</v>
      </c>
      <c r="D75">
        <v>6</v>
      </c>
      <c r="E75" t="s">
        <v>98</v>
      </c>
      <c r="F75">
        <v>176.43299999999999</v>
      </c>
      <c r="G75">
        <v>60.094000000000001</v>
      </c>
      <c r="H75">
        <v>31.71</v>
      </c>
      <c r="I75">
        <v>10602.573</v>
      </c>
      <c r="J75">
        <v>4324008</v>
      </c>
      <c r="K75">
        <v>27.95</v>
      </c>
      <c r="L75">
        <v>13.475</v>
      </c>
      <c r="M75">
        <v>4931.2169999999996</v>
      </c>
      <c r="N75">
        <v>2011080</v>
      </c>
      <c r="O75">
        <v>7.2290000000000001</v>
      </c>
      <c r="P75">
        <v>13.795999999999999</v>
      </c>
      <c r="Q75">
        <v>1275.5060000000001</v>
      </c>
      <c r="R75">
        <v>520185</v>
      </c>
      <c r="S75">
        <v>0.16300000000000001</v>
      </c>
      <c r="T75">
        <v>6.4450000000000003</v>
      </c>
      <c r="U75">
        <v>28.762</v>
      </c>
      <c r="V75">
        <v>11730</v>
      </c>
      <c r="W75">
        <v>46</v>
      </c>
      <c r="X75">
        <f t="shared" si="2"/>
        <v>1022.69776</v>
      </c>
      <c r="Y75">
        <f t="shared" si="3"/>
        <v>48.940399999999997</v>
      </c>
    </row>
    <row r="76" spans="1:25" x14ac:dyDescent="0.2">
      <c r="A76" t="s">
        <v>23</v>
      </c>
      <c r="B76" t="s">
        <v>24</v>
      </c>
      <c r="C76">
        <v>3</v>
      </c>
      <c r="D76">
        <v>7</v>
      </c>
      <c r="E76" t="s">
        <v>99</v>
      </c>
      <c r="F76">
        <v>234.892</v>
      </c>
      <c r="G76">
        <v>44.448999999999998</v>
      </c>
      <c r="H76">
        <v>20.475000000000001</v>
      </c>
      <c r="I76">
        <v>10440.701999999999</v>
      </c>
      <c r="J76">
        <v>4257993</v>
      </c>
      <c r="K76">
        <v>72.209999999999994</v>
      </c>
      <c r="L76">
        <v>22.513999999999999</v>
      </c>
      <c r="M76">
        <v>16961.475999999999</v>
      </c>
      <c r="N76">
        <v>6917336</v>
      </c>
      <c r="O76">
        <v>30.77</v>
      </c>
      <c r="P76">
        <v>35.084000000000003</v>
      </c>
      <c r="Q76">
        <v>7227.6679999999997</v>
      </c>
      <c r="R76">
        <v>2947633</v>
      </c>
      <c r="S76">
        <v>0.16200000000000001</v>
      </c>
      <c r="T76">
        <v>6.4329999999999998</v>
      </c>
      <c r="U76">
        <v>38.140999999999998</v>
      </c>
      <c r="V76">
        <v>15555</v>
      </c>
      <c r="W76">
        <v>61</v>
      </c>
      <c r="X76">
        <f t="shared" si="2"/>
        <v>7927.2056799999991</v>
      </c>
      <c r="Y76">
        <f t="shared" si="3"/>
        <v>66.340399999999988</v>
      </c>
    </row>
    <row r="77" spans="1:25" x14ac:dyDescent="0.2">
      <c r="A77" t="s">
        <v>23</v>
      </c>
      <c r="B77" t="s">
        <v>24</v>
      </c>
      <c r="C77">
        <v>3</v>
      </c>
      <c r="D77">
        <v>8</v>
      </c>
      <c r="E77" t="s">
        <v>100</v>
      </c>
      <c r="F77">
        <v>214.589</v>
      </c>
      <c r="G77">
        <v>59.243000000000002</v>
      </c>
      <c r="H77">
        <v>30.463000000000001</v>
      </c>
      <c r="I77">
        <v>12712.835999999999</v>
      </c>
      <c r="J77">
        <v>5184629</v>
      </c>
      <c r="K77">
        <v>78.064999999999998</v>
      </c>
      <c r="L77">
        <v>34.453000000000003</v>
      </c>
      <c r="M77">
        <v>16751.812999999998</v>
      </c>
      <c r="N77">
        <v>6831830</v>
      </c>
      <c r="O77">
        <v>45.182000000000002</v>
      </c>
      <c r="P77">
        <v>48.627000000000002</v>
      </c>
      <c r="Q77">
        <v>9695.6299999999992</v>
      </c>
      <c r="R77">
        <v>3954133</v>
      </c>
      <c r="S77">
        <v>0.128</v>
      </c>
      <c r="T77">
        <v>5.7160000000000002</v>
      </c>
      <c r="U77">
        <v>27.512</v>
      </c>
      <c r="V77">
        <v>11220</v>
      </c>
      <c r="W77">
        <v>44</v>
      </c>
      <c r="X77">
        <f t="shared" si="2"/>
        <v>10790.041599999997</v>
      </c>
      <c r="Y77">
        <f t="shared" si="3"/>
        <v>46.620399999999997</v>
      </c>
    </row>
    <row r="78" spans="1:25" x14ac:dyDescent="0.2">
      <c r="A78" t="s">
        <v>23</v>
      </c>
      <c r="B78" t="s">
        <v>24</v>
      </c>
      <c r="C78">
        <v>3</v>
      </c>
      <c r="D78">
        <v>9</v>
      </c>
      <c r="E78" t="s">
        <v>101</v>
      </c>
      <c r="F78">
        <v>165.95099999999999</v>
      </c>
      <c r="G78">
        <v>50.356000000000002</v>
      </c>
      <c r="H78">
        <v>21.309000000000001</v>
      </c>
      <c r="I78">
        <v>8356.5630000000001</v>
      </c>
      <c r="J78">
        <v>3408026</v>
      </c>
      <c r="K78">
        <v>26.561</v>
      </c>
      <c r="L78">
        <v>10.598000000000001</v>
      </c>
      <c r="M78">
        <v>4407.759</v>
      </c>
      <c r="N78">
        <v>1797600</v>
      </c>
      <c r="O78">
        <v>5.9880000000000004</v>
      </c>
      <c r="P78">
        <v>13.087999999999999</v>
      </c>
      <c r="Q78">
        <v>993.73900000000003</v>
      </c>
      <c r="R78">
        <v>405273</v>
      </c>
      <c r="S78">
        <v>0.11700000000000001</v>
      </c>
      <c r="T78">
        <v>5.4560000000000004</v>
      </c>
      <c r="U78">
        <v>19.382999999999999</v>
      </c>
      <c r="V78">
        <v>7905</v>
      </c>
      <c r="W78">
        <v>31</v>
      </c>
      <c r="X78">
        <f t="shared" si="2"/>
        <v>695.84803999999997</v>
      </c>
      <c r="Y78">
        <f t="shared" si="3"/>
        <v>31.540399999999998</v>
      </c>
    </row>
    <row r="79" spans="1:25" x14ac:dyDescent="0.2">
      <c r="A79" t="s">
        <v>23</v>
      </c>
      <c r="B79" t="s">
        <v>24</v>
      </c>
      <c r="C79">
        <v>3</v>
      </c>
      <c r="D79">
        <v>10</v>
      </c>
      <c r="E79" t="s">
        <v>102</v>
      </c>
      <c r="F79">
        <v>249.27799999999999</v>
      </c>
      <c r="G79">
        <v>56.523000000000003</v>
      </c>
      <c r="H79">
        <v>29.777999999999999</v>
      </c>
      <c r="I79">
        <v>14090.045</v>
      </c>
      <c r="J79">
        <v>5746291</v>
      </c>
      <c r="K79">
        <v>29.919</v>
      </c>
      <c r="L79">
        <v>16.276</v>
      </c>
      <c r="M79">
        <v>7458.2</v>
      </c>
      <c r="N79">
        <v>3041650</v>
      </c>
      <c r="O79">
        <v>12.256</v>
      </c>
      <c r="P79">
        <v>23.266999999999999</v>
      </c>
      <c r="Q79">
        <v>3055.038</v>
      </c>
      <c r="R79">
        <v>1245925</v>
      </c>
      <c r="S79">
        <v>0.21299999999999999</v>
      </c>
      <c r="T79">
        <v>7.37</v>
      </c>
      <c r="U79">
        <v>53.148000000000003</v>
      </c>
      <c r="V79">
        <v>21675</v>
      </c>
      <c r="W79">
        <v>85</v>
      </c>
      <c r="X79">
        <f t="shared" si="2"/>
        <v>3086.9548799999998</v>
      </c>
      <c r="Y79">
        <f t="shared" si="3"/>
        <v>94.180399999999992</v>
      </c>
    </row>
    <row r="80" spans="1:25" x14ac:dyDescent="0.2">
      <c r="A80" t="s">
        <v>23</v>
      </c>
      <c r="B80" t="s">
        <v>24</v>
      </c>
      <c r="C80">
        <v>4</v>
      </c>
      <c r="D80">
        <v>4</v>
      </c>
      <c r="E80" t="s">
        <v>103</v>
      </c>
      <c r="F80">
        <v>62.472999999999999</v>
      </c>
      <c r="G80">
        <v>67.918000000000006</v>
      </c>
      <c r="H80">
        <v>40.378</v>
      </c>
      <c r="I80">
        <v>4243.0339999999997</v>
      </c>
      <c r="J80">
        <v>1730421</v>
      </c>
      <c r="K80">
        <v>4.0960000000000001</v>
      </c>
      <c r="L80">
        <v>3.004</v>
      </c>
      <c r="M80">
        <v>255.90799999999999</v>
      </c>
      <c r="N80">
        <v>104366</v>
      </c>
      <c r="O80">
        <v>2.218</v>
      </c>
      <c r="P80">
        <v>1.375</v>
      </c>
      <c r="Q80">
        <v>138.58799999999999</v>
      </c>
      <c r="R80">
        <v>56520</v>
      </c>
      <c r="S80">
        <v>0</v>
      </c>
      <c r="T80">
        <v>0</v>
      </c>
      <c r="U80">
        <v>0</v>
      </c>
      <c r="V80">
        <v>0</v>
      </c>
      <c r="W80">
        <v>0</v>
      </c>
      <c r="X80">
        <f t="shared" si="2"/>
        <v>0</v>
      </c>
      <c r="Y80">
        <f t="shared" si="3"/>
        <v>0</v>
      </c>
    </row>
    <row r="81" spans="1:25" x14ac:dyDescent="0.2">
      <c r="A81" t="s">
        <v>23</v>
      </c>
      <c r="B81" t="s">
        <v>24</v>
      </c>
      <c r="C81">
        <v>4</v>
      </c>
      <c r="D81">
        <v>5</v>
      </c>
      <c r="E81" t="s">
        <v>104</v>
      </c>
      <c r="F81">
        <v>130.25899999999999</v>
      </c>
      <c r="G81">
        <v>82.775999999999996</v>
      </c>
      <c r="H81">
        <v>32.576999999999998</v>
      </c>
      <c r="I81">
        <v>10782.26</v>
      </c>
      <c r="J81">
        <v>4397289</v>
      </c>
      <c r="K81">
        <v>43.908000000000001</v>
      </c>
      <c r="L81">
        <v>24.576000000000001</v>
      </c>
      <c r="M81">
        <v>5719.3710000000001</v>
      </c>
      <c r="N81">
        <v>2332510</v>
      </c>
      <c r="O81">
        <v>10.218</v>
      </c>
      <c r="P81">
        <v>18.998999999999999</v>
      </c>
      <c r="Q81">
        <v>1331.047</v>
      </c>
      <c r="R81">
        <v>542836</v>
      </c>
      <c r="S81">
        <v>0.16800000000000001</v>
      </c>
      <c r="T81">
        <v>6.5430000000000001</v>
      </c>
      <c r="U81">
        <v>21.884</v>
      </c>
      <c r="V81">
        <v>8925</v>
      </c>
      <c r="W81">
        <v>35</v>
      </c>
      <c r="X81">
        <f t="shared" si="2"/>
        <v>1087.1253199999999</v>
      </c>
      <c r="Y81">
        <f t="shared" si="3"/>
        <v>36.180399999999999</v>
      </c>
    </row>
    <row r="82" spans="1:25" x14ac:dyDescent="0.2">
      <c r="A82" t="s">
        <v>23</v>
      </c>
      <c r="B82" t="s">
        <v>24</v>
      </c>
      <c r="C82">
        <v>4</v>
      </c>
      <c r="D82">
        <v>6</v>
      </c>
      <c r="E82" t="s">
        <v>105</v>
      </c>
      <c r="F82">
        <v>264.40199999999999</v>
      </c>
      <c r="G82">
        <v>63.5</v>
      </c>
      <c r="H82">
        <v>34.154000000000003</v>
      </c>
      <c r="I82">
        <v>16789.57</v>
      </c>
      <c r="J82">
        <v>6847228</v>
      </c>
      <c r="K82">
        <v>94.063000000000002</v>
      </c>
      <c r="L82">
        <v>37.798000000000002</v>
      </c>
      <c r="M82">
        <v>24870.324000000001</v>
      </c>
      <c r="N82">
        <v>10142772</v>
      </c>
      <c r="O82">
        <v>35.813000000000002</v>
      </c>
      <c r="P82">
        <v>40.444000000000003</v>
      </c>
      <c r="Q82">
        <v>9469.0439999999999</v>
      </c>
      <c r="R82">
        <v>3861725</v>
      </c>
      <c r="S82">
        <v>0.125</v>
      </c>
      <c r="T82">
        <v>5.6520000000000001</v>
      </c>
      <c r="U82">
        <v>33.139000000000003</v>
      </c>
      <c r="V82">
        <v>13515</v>
      </c>
      <c r="W82">
        <v>53</v>
      </c>
      <c r="X82">
        <f t="shared" si="2"/>
        <v>10527.201839999998</v>
      </c>
      <c r="Y82">
        <f t="shared" si="3"/>
        <v>57.060399999999994</v>
      </c>
    </row>
    <row r="83" spans="1:25" x14ac:dyDescent="0.2">
      <c r="A83" t="s">
        <v>23</v>
      </c>
      <c r="B83" t="s">
        <v>24</v>
      </c>
      <c r="C83">
        <v>4</v>
      </c>
      <c r="D83">
        <v>7</v>
      </c>
      <c r="E83" t="s">
        <v>106</v>
      </c>
      <c r="F83">
        <v>300.41199999999998</v>
      </c>
      <c r="G83">
        <v>82.9</v>
      </c>
      <c r="H83">
        <v>35.744</v>
      </c>
      <c r="I83">
        <v>24904.201000000001</v>
      </c>
      <c r="J83">
        <v>10156588</v>
      </c>
      <c r="K83">
        <v>30.928999999999998</v>
      </c>
      <c r="L83">
        <v>16.056000000000001</v>
      </c>
      <c r="M83">
        <v>9291.48</v>
      </c>
      <c r="N83">
        <v>3789310</v>
      </c>
      <c r="O83">
        <v>9.5380000000000003</v>
      </c>
      <c r="P83">
        <v>19.920000000000002</v>
      </c>
      <c r="Q83">
        <v>2865.4650000000001</v>
      </c>
      <c r="R83">
        <v>1168612</v>
      </c>
      <c r="S83">
        <v>0.13300000000000001</v>
      </c>
      <c r="T83">
        <v>5.827</v>
      </c>
      <c r="U83">
        <v>40.017000000000003</v>
      </c>
      <c r="V83">
        <v>16320</v>
      </c>
      <c r="W83">
        <v>64</v>
      </c>
      <c r="X83">
        <f t="shared" si="2"/>
        <v>2867.0502000000001</v>
      </c>
      <c r="Y83">
        <f t="shared" si="3"/>
        <v>69.820399999999992</v>
      </c>
    </row>
    <row r="84" spans="1:25" x14ac:dyDescent="0.2">
      <c r="A84" t="s">
        <v>23</v>
      </c>
      <c r="B84" t="s">
        <v>24</v>
      </c>
      <c r="C84">
        <v>4</v>
      </c>
      <c r="D84">
        <v>8</v>
      </c>
      <c r="E84" t="s">
        <v>107</v>
      </c>
      <c r="F84">
        <v>305.99299999999999</v>
      </c>
      <c r="G84">
        <v>71.947999999999993</v>
      </c>
      <c r="H84">
        <v>33.515000000000001</v>
      </c>
      <c r="I84">
        <v>22015.477999999999</v>
      </c>
      <c r="J84">
        <v>8978491</v>
      </c>
      <c r="K84">
        <v>57.338000000000001</v>
      </c>
      <c r="L84">
        <v>22.917000000000002</v>
      </c>
      <c r="M84">
        <v>17544.911</v>
      </c>
      <c r="N84">
        <v>7155276</v>
      </c>
      <c r="O84">
        <v>26.620999999999999</v>
      </c>
      <c r="P84">
        <v>32.758000000000003</v>
      </c>
      <c r="Q84">
        <v>8145.701</v>
      </c>
      <c r="R84">
        <v>3322031</v>
      </c>
      <c r="S84">
        <v>0.182</v>
      </c>
      <c r="T84">
        <v>6.8079999999999998</v>
      </c>
      <c r="U84">
        <v>55.649000000000001</v>
      </c>
      <c r="V84">
        <v>22695</v>
      </c>
      <c r="W84">
        <v>89</v>
      </c>
      <c r="X84">
        <f t="shared" si="2"/>
        <v>8992.123959999999</v>
      </c>
      <c r="Y84">
        <f t="shared" si="3"/>
        <v>98.820399999999992</v>
      </c>
    </row>
    <row r="85" spans="1:25" x14ac:dyDescent="0.2">
      <c r="A85" t="s">
        <v>23</v>
      </c>
      <c r="B85" t="s">
        <v>24</v>
      </c>
      <c r="C85">
        <v>4</v>
      </c>
      <c r="D85">
        <v>9</v>
      </c>
      <c r="E85" t="s">
        <v>108</v>
      </c>
      <c r="F85">
        <v>269.78199999999998</v>
      </c>
      <c r="G85">
        <v>75.415999999999997</v>
      </c>
      <c r="H85">
        <v>32.884</v>
      </c>
      <c r="I85">
        <v>20345.753000000001</v>
      </c>
      <c r="J85">
        <v>8297533</v>
      </c>
      <c r="K85">
        <v>42.484000000000002</v>
      </c>
      <c r="L85">
        <v>15.429</v>
      </c>
      <c r="M85">
        <v>11461.397000000001</v>
      </c>
      <c r="N85">
        <v>4674259</v>
      </c>
      <c r="O85">
        <v>10.922000000000001</v>
      </c>
      <c r="P85">
        <v>20.385000000000002</v>
      </c>
      <c r="Q85">
        <v>2946.5680000000002</v>
      </c>
      <c r="R85">
        <v>1201688</v>
      </c>
      <c r="S85">
        <v>0.16700000000000001</v>
      </c>
      <c r="T85">
        <v>6.5209999999999999</v>
      </c>
      <c r="U85">
        <v>45.018999999999998</v>
      </c>
      <c r="V85">
        <v>18360</v>
      </c>
      <c r="W85">
        <v>72</v>
      </c>
      <c r="X85">
        <f t="shared" si="2"/>
        <v>2961.12968</v>
      </c>
      <c r="Y85">
        <f t="shared" si="3"/>
        <v>79.100399999999993</v>
      </c>
    </row>
    <row r="86" spans="1:25" x14ac:dyDescent="0.2">
      <c r="A86" t="s">
        <v>23</v>
      </c>
      <c r="B86" t="s">
        <v>24</v>
      </c>
      <c r="C86">
        <v>4</v>
      </c>
      <c r="D86">
        <v>10</v>
      </c>
      <c r="E86" t="s">
        <v>109</v>
      </c>
      <c r="F86">
        <v>181.739</v>
      </c>
      <c r="G86">
        <v>73.869</v>
      </c>
      <c r="H86">
        <v>37.896999999999998</v>
      </c>
      <c r="I86">
        <v>13424.904</v>
      </c>
      <c r="J86">
        <v>5475029</v>
      </c>
      <c r="K86">
        <v>2.532</v>
      </c>
      <c r="L86">
        <v>1.994</v>
      </c>
      <c r="M86">
        <v>460.21300000000002</v>
      </c>
      <c r="N86">
        <v>187687</v>
      </c>
      <c r="O86">
        <v>2.5299999999999998</v>
      </c>
      <c r="P86">
        <v>5.8890000000000002</v>
      </c>
      <c r="Q86">
        <v>459.81599999999997</v>
      </c>
      <c r="R86">
        <v>187525</v>
      </c>
      <c r="S86">
        <v>0.01</v>
      </c>
      <c r="T86">
        <v>1.6220000000000001</v>
      </c>
      <c r="U86">
        <v>1.8759999999999999</v>
      </c>
      <c r="V86">
        <v>765</v>
      </c>
      <c r="W86">
        <v>3</v>
      </c>
      <c r="X86">
        <f t="shared" si="2"/>
        <v>76.497359999999958</v>
      </c>
      <c r="Y86">
        <f t="shared" si="3"/>
        <v>0</v>
      </c>
    </row>
    <row r="87" spans="1:25" x14ac:dyDescent="0.2">
      <c r="A87" t="s">
        <v>23</v>
      </c>
      <c r="B87" t="s">
        <v>24</v>
      </c>
      <c r="C87">
        <v>4</v>
      </c>
      <c r="D87">
        <v>11</v>
      </c>
      <c r="E87" t="s">
        <v>110</v>
      </c>
      <c r="F87">
        <v>67.790999999999997</v>
      </c>
      <c r="G87">
        <v>51.14</v>
      </c>
      <c r="H87">
        <v>47.423000000000002</v>
      </c>
      <c r="I87">
        <v>3466.8040000000001</v>
      </c>
      <c r="J87">
        <v>1413854</v>
      </c>
      <c r="K87">
        <v>18.286000000000001</v>
      </c>
      <c r="L87">
        <v>33.024000000000001</v>
      </c>
      <c r="M87">
        <v>1239.6089999999999</v>
      </c>
      <c r="N87">
        <v>505545</v>
      </c>
      <c r="O87">
        <v>7.4939999999999998</v>
      </c>
      <c r="P87">
        <v>20.495000000000001</v>
      </c>
      <c r="Q87">
        <v>507.99299999999999</v>
      </c>
      <c r="R87">
        <v>207173</v>
      </c>
      <c r="S87">
        <v>3.6999999999999998E-2</v>
      </c>
      <c r="T87">
        <v>3.0670000000000002</v>
      </c>
      <c r="U87">
        <v>2.5009999999999999</v>
      </c>
      <c r="V87">
        <v>1020</v>
      </c>
      <c r="W87">
        <v>4</v>
      </c>
      <c r="X87">
        <f t="shared" si="2"/>
        <v>132.38267999999999</v>
      </c>
      <c r="Y87">
        <f t="shared" si="3"/>
        <v>0.22039999999999993</v>
      </c>
    </row>
    <row r="88" spans="1:25" x14ac:dyDescent="0.2">
      <c r="A88" t="s">
        <v>23</v>
      </c>
      <c r="B88" t="s">
        <v>24</v>
      </c>
      <c r="C88">
        <v>4</v>
      </c>
      <c r="D88">
        <v>12</v>
      </c>
      <c r="E88" t="s">
        <v>111</v>
      </c>
      <c r="F88">
        <v>101.78400000000001</v>
      </c>
      <c r="G88">
        <v>85.831999999999994</v>
      </c>
      <c r="H88">
        <v>49.118000000000002</v>
      </c>
      <c r="I88">
        <v>8736.2880000000005</v>
      </c>
      <c r="J88">
        <v>3562888</v>
      </c>
      <c r="K88">
        <v>2.3319999999999999</v>
      </c>
      <c r="L88">
        <v>1.5129999999999999</v>
      </c>
      <c r="M88">
        <v>237.31399999999999</v>
      </c>
      <c r="N88">
        <v>96783</v>
      </c>
      <c r="O88">
        <v>2.4630000000000001</v>
      </c>
      <c r="P88">
        <v>5.4139999999999997</v>
      </c>
      <c r="Q88">
        <v>250.70699999999999</v>
      </c>
      <c r="R88">
        <v>102245</v>
      </c>
      <c r="S88">
        <v>1.2E-2</v>
      </c>
      <c r="T88">
        <v>1.77</v>
      </c>
      <c r="U88">
        <v>1.2509999999999999</v>
      </c>
      <c r="V88">
        <v>510</v>
      </c>
      <c r="W88">
        <v>2</v>
      </c>
      <c r="X88">
        <f t="shared" si="2"/>
        <v>0</v>
      </c>
      <c r="Y88">
        <f t="shared" si="3"/>
        <v>0</v>
      </c>
    </row>
    <row r="89" spans="1:25" x14ac:dyDescent="0.2">
      <c r="A89" t="s">
        <v>23</v>
      </c>
      <c r="B89" t="s">
        <v>24</v>
      </c>
      <c r="C89">
        <v>4</v>
      </c>
      <c r="D89">
        <v>13</v>
      </c>
      <c r="E89" t="s">
        <v>112</v>
      </c>
      <c r="F89">
        <v>258.55599999999998</v>
      </c>
      <c r="G89">
        <v>59.570999999999998</v>
      </c>
      <c r="H89">
        <v>33.884</v>
      </c>
      <c r="I89">
        <v>15402.332</v>
      </c>
      <c r="J89">
        <v>6281476</v>
      </c>
      <c r="K89">
        <v>64.471000000000004</v>
      </c>
      <c r="L89">
        <v>40.36</v>
      </c>
      <c r="M89">
        <v>16669.277999999998</v>
      </c>
      <c r="N89">
        <v>6798170</v>
      </c>
      <c r="O89">
        <v>38.860999999999997</v>
      </c>
      <c r="P89">
        <v>45.902000000000001</v>
      </c>
      <c r="Q89">
        <v>10047.859</v>
      </c>
      <c r="R89">
        <v>4097781</v>
      </c>
      <c r="S89">
        <v>8.2000000000000003E-2</v>
      </c>
      <c r="T89">
        <v>4.5780000000000003</v>
      </c>
      <c r="U89">
        <v>21.259</v>
      </c>
      <c r="V89">
        <v>8670</v>
      </c>
      <c r="W89">
        <v>34</v>
      </c>
      <c r="X89">
        <f t="shared" si="2"/>
        <v>11198.627239999998</v>
      </c>
      <c r="Y89">
        <f t="shared" si="3"/>
        <v>35.020400000000002</v>
      </c>
    </row>
    <row r="90" spans="1:25" x14ac:dyDescent="0.2">
      <c r="A90" t="s">
        <v>23</v>
      </c>
      <c r="B90" t="s">
        <v>24</v>
      </c>
      <c r="C90">
        <v>4</v>
      </c>
      <c r="D90">
        <v>14</v>
      </c>
      <c r="E90" t="s">
        <v>113</v>
      </c>
      <c r="F90">
        <v>121.84099999999999</v>
      </c>
      <c r="G90">
        <v>58.969000000000001</v>
      </c>
      <c r="H90">
        <v>40.344999999999999</v>
      </c>
      <c r="I90">
        <v>7184.8549999999996</v>
      </c>
      <c r="J90">
        <v>2930173</v>
      </c>
      <c r="K90">
        <v>3.1160000000000001</v>
      </c>
      <c r="L90">
        <v>2.76</v>
      </c>
      <c r="M90">
        <v>379.65899999999999</v>
      </c>
      <c r="N90">
        <v>154835</v>
      </c>
      <c r="O90">
        <v>2.5059999999999998</v>
      </c>
      <c r="P90">
        <v>4.2389999999999999</v>
      </c>
      <c r="Q90">
        <v>305.392</v>
      </c>
      <c r="R90">
        <v>124547</v>
      </c>
      <c r="S90">
        <v>0.01</v>
      </c>
      <c r="T90">
        <v>1.6180000000000001</v>
      </c>
      <c r="U90">
        <v>1.2509999999999999</v>
      </c>
      <c r="V90">
        <v>510</v>
      </c>
      <c r="W90">
        <v>2</v>
      </c>
      <c r="X90">
        <f t="shared" si="2"/>
        <v>0</v>
      </c>
      <c r="Y90">
        <f t="shared" si="3"/>
        <v>0</v>
      </c>
    </row>
    <row r="91" spans="1:25" x14ac:dyDescent="0.2">
      <c r="A91" t="s">
        <v>23</v>
      </c>
      <c r="B91" t="s">
        <v>24</v>
      </c>
      <c r="C91">
        <v>4</v>
      </c>
      <c r="D91">
        <v>15</v>
      </c>
      <c r="E91" t="s">
        <v>114</v>
      </c>
      <c r="F91">
        <v>158.35900000000001</v>
      </c>
      <c r="G91">
        <v>87.1</v>
      </c>
      <c r="H91">
        <v>45.968000000000004</v>
      </c>
      <c r="I91">
        <v>13793.127</v>
      </c>
      <c r="J91">
        <v>5625200</v>
      </c>
      <c r="K91">
        <v>2.61</v>
      </c>
      <c r="L91">
        <v>1.7090000000000001</v>
      </c>
      <c r="M91">
        <v>413.30799999999999</v>
      </c>
      <c r="N91">
        <v>168558</v>
      </c>
      <c r="O91">
        <v>3.4569999999999999</v>
      </c>
      <c r="P91">
        <v>8.09</v>
      </c>
      <c r="Q91">
        <v>547.44899999999996</v>
      </c>
      <c r="R91">
        <v>223264</v>
      </c>
      <c r="S91">
        <v>5.5E-2</v>
      </c>
      <c r="T91">
        <v>3.754</v>
      </c>
      <c r="U91">
        <v>8.7539999999999996</v>
      </c>
      <c r="V91">
        <v>3570</v>
      </c>
      <c r="W91">
        <v>14</v>
      </c>
      <c r="X91">
        <f t="shared" si="2"/>
        <v>178.15163999999993</v>
      </c>
      <c r="Y91">
        <f t="shared" si="3"/>
        <v>11.820399999999999</v>
      </c>
    </row>
    <row r="92" spans="1:25" x14ac:dyDescent="0.2">
      <c r="A92" t="s">
        <v>23</v>
      </c>
      <c r="B92" t="s">
        <v>24</v>
      </c>
      <c r="C92">
        <v>4</v>
      </c>
      <c r="D92">
        <v>16</v>
      </c>
      <c r="E92" t="s">
        <v>115</v>
      </c>
      <c r="F92">
        <v>349.88900000000001</v>
      </c>
      <c r="G92">
        <v>84.658000000000001</v>
      </c>
      <c r="H92">
        <v>44.848999999999997</v>
      </c>
      <c r="I92">
        <v>29620.895</v>
      </c>
      <c r="J92">
        <v>12080180</v>
      </c>
      <c r="K92">
        <v>57.411999999999999</v>
      </c>
      <c r="L92">
        <v>24.695</v>
      </c>
      <c r="M92">
        <v>20087.885999999999</v>
      </c>
      <c r="N92">
        <v>8192368</v>
      </c>
      <c r="O92">
        <v>23.619</v>
      </c>
      <c r="P92">
        <v>33.954000000000001</v>
      </c>
      <c r="Q92">
        <v>8264.2019999999993</v>
      </c>
      <c r="R92">
        <v>3370359</v>
      </c>
      <c r="S92">
        <v>0.182</v>
      </c>
      <c r="T92">
        <v>6.8150000000000004</v>
      </c>
      <c r="U92">
        <v>63.777000000000001</v>
      </c>
      <c r="V92">
        <v>26010</v>
      </c>
      <c r="W92">
        <v>102</v>
      </c>
      <c r="X92">
        <f t="shared" si="2"/>
        <v>9129.5851199999979</v>
      </c>
      <c r="Y92">
        <f t="shared" si="3"/>
        <v>113.90039999999999</v>
      </c>
    </row>
    <row r="93" spans="1:25" x14ac:dyDescent="0.2">
      <c r="A93" t="s">
        <v>23</v>
      </c>
      <c r="B93" t="s">
        <v>24</v>
      </c>
      <c r="C93">
        <v>4</v>
      </c>
      <c r="D93">
        <v>19</v>
      </c>
      <c r="E93" t="s">
        <v>116</v>
      </c>
      <c r="F93">
        <v>215.636</v>
      </c>
      <c r="G93">
        <v>78.507000000000005</v>
      </c>
      <c r="H93">
        <v>39.155999999999999</v>
      </c>
      <c r="I93">
        <v>16928.866999999998</v>
      </c>
      <c r="J93">
        <v>6904037</v>
      </c>
      <c r="K93">
        <v>55.127000000000002</v>
      </c>
      <c r="L93">
        <v>41.01</v>
      </c>
      <c r="M93">
        <v>11887.424000000001</v>
      </c>
      <c r="N93">
        <v>4848004</v>
      </c>
      <c r="O93">
        <v>42.1</v>
      </c>
      <c r="P93">
        <v>47.825000000000003</v>
      </c>
      <c r="Q93">
        <v>9078.3160000000007</v>
      </c>
      <c r="R93">
        <v>3702376</v>
      </c>
      <c r="S93">
        <v>7.1999999999999995E-2</v>
      </c>
      <c r="T93">
        <v>4.2990000000000004</v>
      </c>
      <c r="U93">
        <v>15.632</v>
      </c>
      <c r="V93">
        <v>6375</v>
      </c>
      <c r="W93">
        <v>25</v>
      </c>
      <c r="X93">
        <f t="shared" si="2"/>
        <v>10073.957359999999</v>
      </c>
      <c r="Y93">
        <f t="shared" si="3"/>
        <v>24.580400000000001</v>
      </c>
    </row>
    <row r="94" spans="1:25" x14ac:dyDescent="0.2">
      <c r="A94" t="s">
        <v>23</v>
      </c>
      <c r="B94" t="s">
        <v>24</v>
      </c>
      <c r="C94">
        <v>4</v>
      </c>
      <c r="D94">
        <v>20</v>
      </c>
      <c r="E94" t="s">
        <v>117</v>
      </c>
      <c r="F94">
        <v>175.68299999999999</v>
      </c>
      <c r="G94">
        <v>82.74</v>
      </c>
      <c r="H94">
        <v>44.668999999999997</v>
      </c>
      <c r="I94">
        <v>14535.97</v>
      </c>
      <c r="J94">
        <v>5928151</v>
      </c>
      <c r="K94">
        <v>2.92</v>
      </c>
      <c r="L94">
        <v>1.929</v>
      </c>
      <c r="M94">
        <v>512.95399999999995</v>
      </c>
      <c r="N94">
        <v>209196</v>
      </c>
      <c r="O94">
        <v>2.577</v>
      </c>
      <c r="P94">
        <v>3.8530000000000002</v>
      </c>
      <c r="Q94">
        <v>452.74900000000002</v>
      </c>
      <c r="R94">
        <v>184643</v>
      </c>
      <c r="S94">
        <v>1.7999999999999999E-2</v>
      </c>
      <c r="T94">
        <v>2.13</v>
      </c>
      <c r="U94">
        <v>3.1259999999999999</v>
      </c>
      <c r="V94">
        <v>1275</v>
      </c>
      <c r="W94">
        <v>5</v>
      </c>
      <c r="X94">
        <f t="shared" si="2"/>
        <v>68.299640000000011</v>
      </c>
      <c r="Y94">
        <f t="shared" si="3"/>
        <v>1.3803999999999998</v>
      </c>
    </row>
    <row r="95" spans="1:25" x14ac:dyDescent="0.2">
      <c r="A95" t="s">
        <v>23</v>
      </c>
      <c r="B95" t="s">
        <v>24</v>
      </c>
      <c r="C95">
        <v>4</v>
      </c>
      <c r="D95">
        <v>21</v>
      </c>
      <c r="E95" t="s">
        <v>118</v>
      </c>
      <c r="F95">
        <v>146.18700000000001</v>
      </c>
      <c r="G95">
        <v>105.306</v>
      </c>
      <c r="H95">
        <v>51.195</v>
      </c>
      <c r="I95">
        <v>15394.39</v>
      </c>
      <c r="J95">
        <v>6278237</v>
      </c>
      <c r="K95">
        <v>2.9159999999999999</v>
      </c>
      <c r="L95">
        <v>1.649</v>
      </c>
      <c r="M95">
        <v>426.35300000000001</v>
      </c>
      <c r="N95">
        <v>173878</v>
      </c>
      <c r="O95">
        <v>2.972</v>
      </c>
      <c r="P95">
        <v>7.7169999999999996</v>
      </c>
      <c r="Q95">
        <v>434.46899999999999</v>
      </c>
      <c r="R95">
        <v>177188</v>
      </c>
      <c r="S95">
        <v>1.2999999999999999E-2</v>
      </c>
      <c r="T95">
        <v>1.8089999999999999</v>
      </c>
      <c r="U95">
        <v>1.8759999999999999</v>
      </c>
      <c r="V95">
        <v>765</v>
      </c>
      <c r="W95">
        <v>3</v>
      </c>
      <c r="X95">
        <f t="shared" si="2"/>
        <v>47.094839999999984</v>
      </c>
      <c r="Y95">
        <f t="shared" si="3"/>
        <v>0</v>
      </c>
    </row>
    <row r="96" spans="1:25" x14ac:dyDescent="0.2">
      <c r="A96" t="s">
        <v>23</v>
      </c>
      <c r="B96" t="s">
        <v>24</v>
      </c>
      <c r="C96">
        <v>4</v>
      </c>
      <c r="D96">
        <v>22</v>
      </c>
      <c r="E96" t="s">
        <v>119</v>
      </c>
      <c r="F96">
        <v>528.61</v>
      </c>
      <c r="G96">
        <v>70.566999999999993</v>
      </c>
      <c r="H96">
        <v>37.564</v>
      </c>
      <c r="I96">
        <v>37302.222000000002</v>
      </c>
      <c r="J96">
        <v>15212827</v>
      </c>
      <c r="K96">
        <v>89.596999999999994</v>
      </c>
      <c r="L96">
        <v>35.765999999999998</v>
      </c>
      <c r="M96">
        <v>47361.659</v>
      </c>
      <c r="N96">
        <v>19315330</v>
      </c>
      <c r="O96">
        <v>35.058</v>
      </c>
      <c r="P96">
        <v>37.973999999999997</v>
      </c>
      <c r="Q96">
        <v>18532.034</v>
      </c>
      <c r="R96">
        <v>7557851</v>
      </c>
      <c r="S96">
        <v>0.11700000000000001</v>
      </c>
      <c r="T96">
        <v>5.4630000000000001</v>
      </c>
      <c r="U96">
        <v>61.901000000000003</v>
      </c>
      <c r="V96">
        <v>25245</v>
      </c>
      <c r="W96">
        <v>99</v>
      </c>
      <c r="X96">
        <f t="shared" si="2"/>
        <v>21040.270239999998</v>
      </c>
      <c r="Y96">
        <f t="shared" si="3"/>
        <v>110.42039999999999</v>
      </c>
    </row>
    <row r="97" spans="1:25" x14ac:dyDescent="0.2">
      <c r="A97" t="s">
        <v>23</v>
      </c>
      <c r="B97" t="s">
        <v>24</v>
      </c>
      <c r="C97">
        <v>4</v>
      </c>
      <c r="D97">
        <v>23</v>
      </c>
      <c r="E97" t="s">
        <v>120</v>
      </c>
      <c r="F97">
        <v>235.99</v>
      </c>
      <c r="G97">
        <v>76.783000000000001</v>
      </c>
      <c r="H97">
        <v>41.136000000000003</v>
      </c>
      <c r="I97">
        <v>18119.964</v>
      </c>
      <c r="J97">
        <v>7389798</v>
      </c>
      <c r="K97">
        <v>3.286</v>
      </c>
      <c r="L97">
        <v>3.29</v>
      </c>
      <c r="M97">
        <v>775.47500000000002</v>
      </c>
      <c r="N97">
        <v>316259</v>
      </c>
      <c r="O97">
        <v>3.26</v>
      </c>
      <c r="P97">
        <v>8.8510000000000009</v>
      </c>
      <c r="Q97">
        <v>769.29600000000005</v>
      </c>
      <c r="R97">
        <v>313739</v>
      </c>
      <c r="S97">
        <v>3.2000000000000001E-2</v>
      </c>
      <c r="T97">
        <v>2.847</v>
      </c>
      <c r="U97">
        <v>7.5030000000000001</v>
      </c>
      <c r="V97">
        <v>3060</v>
      </c>
      <c r="W97">
        <v>12</v>
      </c>
      <c r="X97">
        <f t="shared" si="2"/>
        <v>435.49416000000002</v>
      </c>
      <c r="Y97">
        <f t="shared" si="3"/>
        <v>9.5003999999999991</v>
      </c>
    </row>
    <row r="98" spans="1:25" x14ac:dyDescent="0.2">
      <c r="A98" t="s">
        <v>23</v>
      </c>
      <c r="B98" t="s">
        <v>24</v>
      </c>
      <c r="C98">
        <v>4</v>
      </c>
      <c r="D98">
        <v>24</v>
      </c>
      <c r="E98" t="s">
        <v>121</v>
      </c>
      <c r="F98">
        <v>160.84800000000001</v>
      </c>
      <c r="G98">
        <v>78.819999999999993</v>
      </c>
      <c r="H98">
        <v>43.139000000000003</v>
      </c>
      <c r="I98">
        <v>12678.014999999999</v>
      </c>
      <c r="J98">
        <v>5170428</v>
      </c>
      <c r="K98">
        <v>68.274000000000001</v>
      </c>
      <c r="L98">
        <v>26.443999999999999</v>
      </c>
      <c r="M98">
        <v>10981.7</v>
      </c>
      <c r="N98">
        <v>4478626</v>
      </c>
      <c r="O98">
        <v>27.85</v>
      </c>
      <c r="P98">
        <v>34.155999999999999</v>
      </c>
      <c r="Q98">
        <v>4479.6469999999999</v>
      </c>
      <c r="R98">
        <v>1826918</v>
      </c>
      <c r="S98">
        <v>0.16700000000000001</v>
      </c>
      <c r="T98">
        <v>6.5270000000000001</v>
      </c>
      <c r="U98">
        <v>26.885999999999999</v>
      </c>
      <c r="V98">
        <v>10965</v>
      </c>
      <c r="W98">
        <v>43</v>
      </c>
      <c r="X98">
        <f t="shared" si="2"/>
        <v>4739.5013199999994</v>
      </c>
      <c r="Y98">
        <f t="shared" si="3"/>
        <v>45.460399999999993</v>
      </c>
    </row>
    <row r="99" spans="1:25" x14ac:dyDescent="0.2">
      <c r="A99" t="s">
        <v>23</v>
      </c>
      <c r="B99" t="s">
        <v>24</v>
      </c>
      <c r="C99">
        <v>4</v>
      </c>
      <c r="D99">
        <v>25</v>
      </c>
      <c r="E99" t="s">
        <v>122</v>
      </c>
      <c r="F99">
        <v>168.81200000000001</v>
      </c>
      <c r="G99">
        <v>98.935000000000002</v>
      </c>
      <c r="H99">
        <v>47.271999999999998</v>
      </c>
      <c r="I99">
        <v>16701.358</v>
      </c>
      <c r="J99">
        <v>6811253</v>
      </c>
      <c r="K99">
        <v>3.0990000000000002</v>
      </c>
      <c r="L99">
        <v>2.16</v>
      </c>
      <c r="M99">
        <v>523.20600000000002</v>
      </c>
      <c r="N99">
        <v>213377</v>
      </c>
      <c r="O99">
        <v>2.4340000000000002</v>
      </c>
      <c r="P99">
        <v>4.4390000000000001</v>
      </c>
      <c r="Q99">
        <v>410.9</v>
      </c>
      <c r="R99">
        <v>167576</v>
      </c>
      <c r="S99">
        <v>1.4999999999999999E-2</v>
      </c>
      <c r="T99">
        <v>1.944</v>
      </c>
      <c r="U99">
        <v>2.5009999999999999</v>
      </c>
      <c r="V99">
        <v>1020</v>
      </c>
      <c r="W99">
        <v>4</v>
      </c>
      <c r="X99">
        <f t="shared" si="2"/>
        <v>19.754799999999967</v>
      </c>
      <c r="Y99">
        <f t="shared" si="3"/>
        <v>0.22039999999999993</v>
      </c>
    </row>
    <row r="100" spans="1:25" x14ac:dyDescent="0.2">
      <c r="A100" t="s">
        <v>23</v>
      </c>
      <c r="B100" t="s">
        <v>24</v>
      </c>
      <c r="C100">
        <v>4</v>
      </c>
      <c r="D100">
        <v>26</v>
      </c>
      <c r="E100" t="s">
        <v>123</v>
      </c>
      <c r="F100">
        <v>243.53299999999999</v>
      </c>
      <c r="G100">
        <v>99.834000000000003</v>
      </c>
      <c r="H100">
        <v>43.713999999999999</v>
      </c>
      <c r="I100">
        <v>24312.829000000002</v>
      </c>
      <c r="J100">
        <v>9915411</v>
      </c>
      <c r="K100">
        <v>37.542999999999999</v>
      </c>
      <c r="L100">
        <v>16.375</v>
      </c>
      <c r="M100">
        <v>9143</v>
      </c>
      <c r="N100">
        <v>3728756</v>
      </c>
      <c r="O100">
        <v>8.0489999999999995</v>
      </c>
      <c r="P100">
        <v>13.666</v>
      </c>
      <c r="Q100">
        <v>1960.271</v>
      </c>
      <c r="R100">
        <v>799450</v>
      </c>
      <c r="S100">
        <v>0.159</v>
      </c>
      <c r="T100">
        <v>6.3689999999999998</v>
      </c>
      <c r="U100">
        <v>38.767000000000003</v>
      </c>
      <c r="V100">
        <v>15810</v>
      </c>
      <c r="W100">
        <v>62</v>
      </c>
      <c r="X100">
        <f t="shared" si="2"/>
        <v>1817.0251599999997</v>
      </c>
      <c r="Y100">
        <f t="shared" si="3"/>
        <v>67.500399999999999</v>
      </c>
    </row>
    <row r="101" spans="1:25" x14ac:dyDescent="0.2">
      <c r="A101" t="s">
        <v>23</v>
      </c>
      <c r="B101" t="s">
        <v>24</v>
      </c>
      <c r="C101">
        <v>4</v>
      </c>
      <c r="D101">
        <v>27</v>
      </c>
      <c r="E101" t="s">
        <v>124</v>
      </c>
      <c r="F101">
        <v>337.05500000000001</v>
      </c>
      <c r="G101">
        <v>84.48</v>
      </c>
      <c r="H101">
        <v>47.061</v>
      </c>
      <c r="I101">
        <v>28474.440999999999</v>
      </c>
      <c r="J101">
        <v>11612626</v>
      </c>
      <c r="K101">
        <v>75.53</v>
      </c>
      <c r="L101">
        <v>28.952000000000002</v>
      </c>
      <c r="M101">
        <v>25457.738000000001</v>
      </c>
      <c r="N101">
        <v>10382335</v>
      </c>
      <c r="O101">
        <v>36.017000000000003</v>
      </c>
      <c r="P101">
        <v>38.055</v>
      </c>
      <c r="Q101">
        <v>12139.629000000001</v>
      </c>
      <c r="R101">
        <v>4950860</v>
      </c>
      <c r="S101">
        <v>0.14699999999999999</v>
      </c>
      <c r="T101">
        <v>6.1109999999999998</v>
      </c>
      <c r="U101">
        <v>49.396000000000001</v>
      </c>
      <c r="V101">
        <v>20145</v>
      </c>
      <c r="W101">
        <v>79</v>
      </c>
      <c r="X101">
        <f t="shared" si="2"/>
        <v>13625.08044</v>
      </c>
      <c r="Y101">
        <f t="shared" si="3"/>
        <v>87.220399999999998</v>
      </c>
    </row>
    <row r="102" spans="1:25" x14ac:dyDescent="0.2">
      <c r="A102" t="s">
        <v>23</v>
      </c>
      <c r="B102" t="s">
        <v>24</v>
      </c>
      <c r="C102">
        <v>4</v>
      </c>
      <c r="D102">
        <v>29</v>
      </c>
      <c r="E102" t="s">
        <v>125</v>
      </c>
      <c r="F102">
        <v>126.836</v>
      </c>
      <c r="G102">
        <v>84.135999999999996</v>
      </c>
      <c r="H102">
        <v>41.488999999999997</v>
      </c>
      <c r="I102">
        <v>10671.504000000001</v>
      </c>
      <c r="J102">
        <v>4352120</v>
      </c>
      <c r="K102">
        <v>55.576999999999998</v>
      </c>
      <c r="L102">
        <v>25.216999999999999</v>
      </c>
      <c r="M102">
        <v>7049.1509999999998</v>
      </c>
      <c r="N102">
        <v>2874829</v>
      </c>
      <c r="O102">
        <v>23.492999999999999</v>
      </c>
      <c r="P102">
        <v>31.49</v>
      </c>
      <c r="Q102">
        <v>2979.7759999999998</v>
      </c>
      <c r="R102">
        <v>1215231</v>
      </c>
      <c r="S102">
        <v>0.19700000000000001</v>
      </c>
      <c r="T102">
        <v>7.0880000000000001</v>
      </c>
      <c r="U102">
        <v>25.010999999999999</v>
      </c>
      <c r="V102">
        <v>10200</v>
      </c>
      <c r="W102">
        <v>40</v>
      </c>
      <c r="X102">
        <f t="shared" si="2"/>
        <v>2999.6509599999999</v>
      </c>
      <c r="Y102">
        <f t="shared" si="3"/>
        <v>41.980399999999996</v>
      </c>
    </row>
    <row r="103" spans="1:25" x14ac:dyDescent="0.2">
      <c r="A103" t="s">
        <v>23</v>
      </c>
      <c r="B103" t="s">
        <v>24</v>
      </c>
      <c r="C103">
        <v>4</v>
      </c>
      <c r="D103">
        <v>30</v>
      </c>
      <c r="E103" t="s">
        <v>126</v>
      </c>
      <c r="F103">
        <v>12.340999999999999</v>
      </c>
      <c r="G103">
        <v>46.103999999999999</v>
      </c>
      <c r="H103">
        <v>22.390999999999998</v>
      </c>
      <c r="I103">
        <v>568.96799999999996</v>
      </c>
      <c r="J103">
        <v>232040</v>
      </c>
      <c r="K103">
        <v>37.744</v>
      </c>
      <c r="L103">
        <v>27.673999999999999</v>
      </c>
      <c r="M103">
        <v>465.80399999999997</v>
      </c>
      <c r="N103">
        <v>189967</v>
      </c>
      <c r="O103">
        <v>13.215</v>
      </c>
      <c r="P103">
        <v>22.707999999999998</v>
      </c>
      <c r="Q103">
        <v>163.08199999999999</v>
      </c>
      <c r="R103">
        <v>66509</v>
      </c>
      <c r="S103">
        <v>0.253</v>
      </c>
      <c r="T103">
        <v>8.0340000000000007</v>
      </c>
      <c r="U103">
        <v>3.1259999999999999</v>
      </c>
      <c r="V103">
        <v>1275</v>
      </c>
      <c r="W103">
        <v>5</v>
      </c>
      <c r="X103">
        <f t="shared" si="2"/>
        <v>0</v>
      </c>
      <c r="Y103">
        <f t="shared" si="3"/>
        <v>1.3803999999999998</v>
      </c>
    </row>
    <row r="104" spans="1:25" x14ac:dyDescent="0.2">
      <c r="A104" t="s">
        <v>23</v>
      </c>
      <c r="B104" t="s">
        <v>24</v>
      </c>
      <c r="C104">
        <v>4</v>
      </c>
      <c r="D104">
        <v>31</v>
      </c>
      <c r="E104" t="s">
        <v>127</v>
      </c>
      <c r="F104">
        <v>207.46299999999999</v>
      </c>
      <c r="G104">
        <v>76.760999999999996</v>
      </c>
      <c r="H104">
        <v>39.64</v>
      </c>
      <c r="I104">
        <v>15925.120999999999</v>
      </c>
      <c r="J104">
        <v>6494683</v>
      </c>
      <c r="K104">
        <v>2.6760000000000002</v>
      </c>
      <c r="L104">
        <v>1.875</v>
      </c>
      <c r="M104">
        <v>555.23599999999999</v>
      </c>
      <c r="N104">
        <v>226440</v>
      </c>
      <c r="O104">
        <v>2.37</v>
      </c>
      <c r="P104">
        <v>4.806</v>
      </c>
      <c r="Q104">
        <v>491.60399999999998</v>
      </c>
      <c r="R104">
        <v>200489</v>
      </c>
      <c r="S104">
        <v>1.4999999999999999E-2</v>
      </c>
      <c r="T104">
        <v>1.96</v>
      </c>
      <c r="U104">
        <v>3.1259999999999999</v>
      </c>
      <c r="V104">
        <v>1275</v>
      </c>
      <c r="W104">
        <v>5</v>
      </c>
      <c r="X104">
        <f t="shared" si="2"/>
        <v>113.37143999999996</v>
      </c>
      <c r="Y104">
        <f t="shared" si="3"/>
        <v>1.3803999999999998</v>
      </c>
    </row>
    <row r="105" spans="1:25" x14ac:dyDescent="0.2">
      <c r="A105" t="s">
        <v>23</v>
      </c>
      <c r="B105" t="s">
        <v>24</v>
      </c>
      <c r="C105">
        <v>4</v>
      </c>
      <c r="D105">
        <v>33</v>
      </c>
      <c r="E105" t="s">
        <v>128</v>
      </c>
      <c r="F105">
        <v>195.69399999999999</v>
      </c>
      <c r="G105">
        <v>82.319000000000003</v>
      </c>
      <c r="H105">
        <v>44.526000000000003</v>
      </c>
      <c r="I105">
        <v>16109.316999999999</v>
      </c>
      <c r="J105">
        <v>6569803</v>
      </c>
      <c r="K105">
        <v>2.7989999999999999</v>
      </c>
      <c r="L105">
        <v>2.008</v>
      </c>
      <c r="M105">
        <v>547.69200000000001</v>
      </c>
      <c r="N105">
        <v>223363</v>
      </c>
      <c r="O105">
        <v>2.246</v>
      </c>
      <c r="P105">
        <v>3.7109999999999999</v>
      </c>
      <c r="Q105">
        <v>439.435</v>
      </c>
      <c r="R105">
        <v>179213</v>
      </c>
      <c r="S105">
        <v>0.01</v>
      </c>
      <c r="T105">
        <v>1.5629999999999999</v>
      </c>
      <c r="U105">
        <v>1.8759999999999999</v>
      </c>
      <c r="V105">
        <v>765</v>
      </c>
      <c r="W105">
        <v>3</v>
      </c>
      <c r="X105">
        <f t="shared" si="2"/>
        <v>52.855399999999996</v>
      </c>
      <c r="Y105">
        <f t="shared" si="3"/>
        <v>0</v>
      </c>
    </row>
    <row r="106" spans="1:25" x14ac:dyDescent="0.2">
      <c r="A106" t="s">
        <v>23</v>
      </c>
      <c r="B106" t="s">
        <v>24</v>
      </c>
      <c r="C106">
        <v>4</v>
      </c>
      <c r="D106">
        <v>35</v>
      </c>
      <c r="E106" t="s">
        <v>129</v>
      </c>
      <c r="F106">
        <v>192.126</v>
      </c>
      <c r="G106">
        <v>82.683999999999997</v>
      </c>
      <c r="H106">
        <v>42.424999999999997</v>
      </c>
      <c r="I106">
        <v>15885.744000000001</v>
      </c>
      <c r="J106">
        <v>6478624</v>
      </c>
      <c r="K106">
        <v>2.76</v>
      </c>
      <c r="L106">
        <v>1.7969999999999999</v>
      </c>
      <c r="M106">
        <v>530.20100000000002</v>
      </c>
      <c r="N106">
        <v>216230</v>
      </c>
      <c r="O106">
        <v>2.8519999999999999</v>
      </c>
      <c r="P106">
        <v>7.0949999999999998</v>
      </c>
      <c r="Q106">
        <v>547.90700000000004</v>
      </c>
      <c r="R106">
        <v>223451</v>
      </c>
      <c r="S106">
        <v>2.5999999999999999E-2</v>
      </c>
      <c r="T106">
        <v>2.577</v>
      </c>
      <c r="U106">
        <v>5.0019999999999998</v>
      </c>
      <c r="V106">
        <v>2040</v>
      </c>
      <c r="W106">
        <v>8</v>
      </c>
      <c r="X106">
        <f t="shared" si="2"/>
        <v>178.68292000000002</v>
      </c>
      <c r="Y106">
        <f t="shared" si="3"/>
        <v>4.8603999999999994</v>
      </c>
    </row>
    <row r="107" spans="1:25" x14ac:dyDescent="0.2">
      <c r="A107" t="s">
        <v>23</v>
      </c>
      <c r="B107" t="s">
        <v>24</v>
      </c>
      <c r="C107">
        <v>4</v>
      </c>
      <c r="D107">
        <v>36</v>
      </c>
      <c r="E107" t="s">
        <v>130</v>
      </c>
      <c r="F107">
        <v>260.935</v>
      </c>
      <c r="G107">
        <v>75.510000000000005</v>
      </c>
      <c r="H107">
        <v>33.067</v>
      </c>
      <c r="I107">
        <v>19703.165000000001</v>
      </c>
      <c r="J107">
        <v>8035469</v>
      </c>
      <c r="K107">
        <v>42.436999999999998</v>
      </c>
      <c r="L107">
        <v>20.277000000000001</v>
      </c>
      <c r="M107">
        <v>11073.224</v>
      </c>
      <c r="N107">
        <v>4515952</v>
      </c>
      <c r="O107">
        <v>18.957999999999998</v>
      </c>
      <c r="P107">
        <v>28.78</v>
      </c>
      <c r="Q107">
        <v>4946.8760000000002</v>
      </c>
      <c r="R107">
        <v>2017466</v>
      </c>
      <c r="S107">
        <v>0.20100000000000001</v>
      </c>
      <c r="T107">
        <v>7.1619999999999999</v>
      </c>
      <c r="U107">
        <v>52.521999999999998</v>
      </c>
      <c r="V107">
        <v>21420</v>
      </c>
      <c r="W107">
        <v>84</v>
      </c>
      <c r="X107">
        <f t="shared" si="2"/>
        <v>5281.4869600000002</v>
      </c>
      <c r="Y107">
        <f t="shared" si="3"/>
        <v>93.020399999999995</v>
      </c>
    </row>
    <row r="108" spans="1:25" x14ac:dyDescent="0.2">
      <c r="A108" t="s">
        <v>23</v>
      </c>
      <c r="B108" t="s">
        <v>24</v>
      </c>
      <c r="C108">
        <v>4</v>
      </c>
      <c r="D108">
        <v>37</v>
      </c>
      <c r="E108" t="s">
        <v>131</v>
      </c>
      <c r="F108">
        <v>214.572</v>
      </c>
      <c r="G108">
        <v>53.491</v>
      </c>
      <c r="H108">
        <v>33.927</v>
      </c>
      <c r="I108">
        <v>11477.688</v>
      </c>
      <c r="J108">
        <v>4680903</v>
      </c>
      <c r="K108">
        <v>2.9430000000000001</v>
      </c>
      <c r="L108">
        <v>2.4809999999999999</v>
      </c>
      <c r="M108">
        <v>631.54600000000005</v>
      </c>
      <c r="N108">
        <v>257561</v>
      </c>
      <c r="O108">
        <v>2.7410000000000001</v>
      </c>
      <c r="P108">
        <v>7.1550000000000002</v>
      </c>
      <c r="Q108">
        <v>588.125</v>
      </c>
      <c r="R108">
        <v>239853</v>
      </c>
      <c r="S108">
        <v>3.5000000000000003E-2</v>
      </c>
      <c r="T108">
        <v>2.9860000000000002</v>
      </c>
      <c r="U108">
        <v>7.5030000000000001</v>
      </c>
      <c r="V108">
        <v>3060</v>
      </c>
      <c r="W108">
        <v>12</v>
      </c>
      <c r="X108">
        <f t="shared" si="2"/>
        <v>225.33579999999998</v>
      </c>
      <c r="Y108">
        <f t="shared" si="3"/>
        <v>9.5003999999999991</v>
      </c>
    </row>
    <row r="109" spans="1:25" x14ac:dyDescent="0.2">
      <c r="A109" t="s">
        <v>23</v>
      </c>
      <c r="B109" t="s">
        <v>24</v>
      </c>
      <c r="C109">
        <v>4</v>
      </c>
      <c r="D109">
        <v>38</v>
      </c>
      <c r="E109" t="s">
        <v>132</v>
      </c>
      <c r="F109">
        <v>338.20299999999997</v>
      </c>
      <c r="G109">
        <v>77.543999999999997</v>
      </c>
      <c r="H109">
        <v>39.502000000000002</v>
      </c>
      <c r="I109">
        <v>26225.691999999999</v>
      </c>
      <c r="J109">
        <v>10695527</v>
      </c>
      <c r="K109">
        <v>62.895000000000003</v>
      </c>
      <c r="L109">
        <v>31.690999999999999</v>
      </c>
      <c r="M109">
        <v>21271.394</v>
      </c>
      <c r="N109">
        <v>8675034</v>
      </c>
      <c r="O109">
        <v>30.818000000000001</v>
      </c>
      <c r="P109">
        <v>42.162999999999997</v>
      </c>
      <c r="Q109">
        <v>10422.837</v>
      </c>
      <c r="R109">
        <v>4250707</v>
      </c>
      <c r="S109">
        <v>0.13900000000000001</v>
      </c>
      <c r="T109">
        <v>5.9450000000000003</v>
      </c>
      <c r="U109">
        <v>46.895000000000003</v>
      </c>
      <c r="V109">
        <v>19125</v>
      </c>
      <c r="W109">
        <v>75</v>
      </c>
      <c r="X109">
        <f t="shared" si="2"/>
        <v>11633.601719999997</v>
      </c>
      <c r="Y109">
        <f t="shared" si="3"/>
        <v>82.580399999999997</v>
      </c>
    </row>
    <row r="110" spans="1:25" x14ac:dyDescent="0.2">
      <c r="A110" t="s">
        <v>23</v>
      </c>
      <c r="B110" t="s">
        <v>24</v>
      </c>
      <c r="C110">
        <v>4</v>
      </c>
      <c r="D110">
        <v>41</v>
      </c>
      <c r="E110" t="s">
        <v>133</v>
      </c>
      <c r="F110">
        <v>183.77199999999999</v>
      </c>
      <c r="G110">
        <v>52.738999999999997</v>
      </c>
      <c r="H110">
        <v>33.064</v>
      </c>
      <c r="I110">
        <v>9692.018</v>
      </c>
      <c r="J110">
        <v>3952660</v>
      </c>
      <c r="K110">
        <v>2.206</v>
      </c>
      <c r="L110">
        <v>1.5289999999999999</v>
      </c>
      <c r="M110">
        <v>405.34899999999999</v>
      </c>
      <c r="N110">
        <v>165312</v>
      </c>
      <c r="O110">
        <v>2.1059999999999999</v>
      </c>
      <c r="P110">
        <v>3.7789999999999999</v>
      </c>
      <c r="Q110">
        <v>387.04199999999997</v>
      </c>
      <c r="R110">
        <v>157846</v>
      </c>
      <c r="S110">
        <v>1.4E-2</v>
      </c>
      <c r="T110">
        <v>1.863</v>
      </c>
      <c r="U110">
        <v>2.5009999999999999</v>
      </c>
      <c r="V110">
        <v>1020</v>
      </c>
      <c r="W110">
        <v>4</v>
      </c>
      <c r="X110">
        <f t="shared" si="2"/>
        <v>0</v>
      </c>
      <c r="Y110">
        <f t="shared" si="3"/>
        <v>0.22039999999999993</v>
      </c>
    </row>
    <row r="111" spans="1:25" x14ac:dyDescent="0.2">
      <c r="A111" t="s">
        <v>23</v>
      </c>
      <c r="B111" t="s">
        <v>24</v>
      </c>
      <c r="C111">
        <v>4</v>
      </c>
      <c r="D111">
        <v>42</v>
      </c>
      <c r="E111" t="s">
        <v>134</v>
      </c>
      <c r="F111">
        <v>279.42</v>
      </c>
      <c r="G111">
        <v>57.948999999999998</v>
      </c>
      <c r="H111">
        <v>37.454000000000001</v>
      </c>
      <c r="I111">
        <v>16192.107</v>
      </c>
      <c r="J111">
        <v>6603567</v>
      </c>
      <c r="K111">
        <v>2.2090000000000001</v>
      </c>
      <c r="L111">
        <v>1.7889999999999999</v>
      </c>
      <c r="M111">
        <v>617.33399999999995</v>
      </c>
      <c r="N111">
        <v>251765</v>
      </c>
      <c r="O111">
        <v>2.125</v>
      </c>
      <c r="P111">
        <v>4.609</v>
      </c>
      <c r="Q111">
        <v>593.89700000000005</v>
      </c>
      <c r="R111">
        <v>242207</v>
      </c>
      <c r="S111">
        <v>1.2999999999999999E-2</v>
      </c>
      <c r="T111">
        <v>1.85</v>
      </c>
      <c r="U111">
        <v>3.7519999999999998</v>
      </c>
      <c r="V111">
        <v>1530</v>
      </c>
      <c r="W111">
        <v>6</v>
      </c>
      <c r="X111">
        <f t="shared" si="2"/>
        <v>232.03132000000002</v>
      </c>
      <c r="Y111">
        <f t="shared" si="3"/>
        <v>2.5403999999999995</v>
      </c>
    </row>
    <row r="112" spans="1:25" x14ac:dyDescent="0.2">
      <c r="A112" t="s">
        <v>23</v>
      </c>
      <c r="B112" t="s">
        <v>24</v>
      </c>
      <c r="C112">
        <v>4</v>
      </c>
      <c r="D112">
        <v>43</v>
      </c>
      <c r="E112" t="s">
        <v>135</v>
      </c>
      <c r="F112">
        <v>261.05700000000002</v>
      </c>
      <c r="G112">
        <v>69.197000000000003</v>
      </c>
      <c r="H112">
        <v>33.104999999999997</v>
      </c>
      <c r="I112">
        <v>18064.315999999999</v>
      </c>
      <c r="J112">
        <v>7367103</v>
      </c>
      <c r="K112">
        <v>55.96</v>
      </c>
      <c r="L112">
        <v>25.513000000000002</v>
      </c>
      <c r="M112">
        <v>14608.864</v>
      </c>
      <c r="N112">
        <v>5957879</v>
      </c>
      <c r="O112">
        <v>34.106999999999999</v>
      </c>
      <c r="P112">
        <v>43.414999999999999</v>
      </c>
      <c r="Q112">
        <v>8903.9549999999999</v>
      </c>
      <c r="R112">
        <v>3631267</v>
      </c>
      <c r="S112">
        <v>0.158</v>
      </c>
      <c r="T112">
        <v>6.3470000000000004</v>
      </c>
      <c r="U112">
        <v>41.268000000000001</v>
      </c>
      <c r="V112">
        <v>16830</v>
      </c>
      <c r="W112">
        <v>66</v>
      </c>
      <c r="X112">
        <f t="shared" si="2"/>
        <v>9871.6985999999979</v>
      </c>
      <c r="Y112">
        <f t="shared" si="3"/>
        <v>72.140399999999985</v>
      </c>
    </row>
    <row r="113" spans="1:25" x14ac:dyDescent="0.2">
      <c r="A113" t="s">
        <v>23</v>
      </c>
      <c r="B113" t="s">
        <v>24</v>
      </c>
      <c r="C113">
        <v>4</v>
      </c>
      <c r="D113">
        <v>48</v>
      </c>
      <c r="E113" t="s">
        <v>136</v>
      </c>
      <c r="F113">
        <v>196.792</v>
      </c>
      <c r="G113">
        <v>40.066000000000003</v>
      </c>
      <c r="H113">
        <v>26.085000000000001</v>
      </c>
      <c r="I113">
        <v>7884.6949999999997</v>
      </c>
      <c r="J113">
        <v>3215586</v>
      </c>
      <c r="K113">
        <v>46.3</v>
      </c>
      <c r="L113">
        <v>24.494</v>
      </c>
      <c r="M113">
        <v>9111.4699999999993</v>
      </c>
      <c r="N113">
        <v>3715897</v>
      </c>
      <c r="O113">
        <v>27.65</v>
      </c>
      <c r="P113">
        <v>36.204000000000001</v>
      </c>
      <c r="Q113">
        <v>5441.3339999999998</v>
      </c>
      <c r="R113">
        <v>2219119</v>
      </c>
      <c r="S113">
        <v>0.2</v>
      </c>
      <c r="T113">
        <v>7.1420000000000003</v>
      </c>
      <c r="U113">
        <v>39.392000000000003</v>
      </c>
      <c r="V113">
        <v>16065</v>
      </c>
      <c r="W113">
        <v>63</v>
      </c>
      <c r="X113">
        <f t="shared" si="2"/>
        <v>5855.0582399999994</v>
      </c>
      <c r="Y113">
        <f t="shared" si="3"/>
        <v>68.660399999999996</v>
      </c>
    </row>
    <row r="114" spans="1:25" x14ac:dyDescent="0.2">
      <c r="A114" t="s">
        <v>23</v>
      </c>
      <c r="B114" t="s">
        <v>24</v>
      </c>
      <c r="C114">
        <v>4</v>
      </c>
      <c r="D114">
        <v>50</v>
      </c>
      <c r="E114" t="s">
        <v>137</v>
      </c>
      <c r="F114">
        <v>204.32499999999999</v>
      </c>
      <c r="G114">
        <v>42.335000000000001</v>
      </c>
      <c r="H114">
        <v>23.763999999999999</v>
      </c>
      <c r="I114">
        <v>8650.08</v>
      </c>
      <c r="J114">
        <v>3527730</v>
      </c>
      <c r="K114">
        <v>50.296999999999997</v>
      </c>
      <c r="L114">
        <v>23.870999999999999</v>
      </c>
      <c r="M114">
        <v>10276.919</v>
      </c>
      <c r="N114">
        <v>4191198</v>
      </c>
      <c r="O114">
        <v>32.076000000000001</v>
      </c>
      <c r="P114">
        <v>38.956000000000003</v>
      </c>
      <c r="Q114">
        <v>6553.8559999999998</v>
      </c>
      <c r="R114">
        <v>2672835</v>
      </c>
      <c r="S114">
        <v>0.16200000000000001</v>
      </c>
      <c r="T114">
        <v>6.4290000000000003</v>
      </c>
      <c r="U114">
        <v>33.139000000000003</v>
      </c>
      <c r="V114">
        <v>13515</v>
      </c>
      <c r="W114">
        <v>53</v>
      </c>
      <c r="X114">
        <f t="shared" si="2"/>
        <v>7145.5837599999995</v>
      </c>
      <c r="Y114">
        <f t="shared" si="3"/>
        <v>57.060399999999994</v>
      </c>
    </row>
    <row r="115" spans="1:25" x14ac:dyDescent="0.2">
      <c r="A115" t="s">
        <v>23</v>
      </c>
      <c r="B115" t="s">
        <v>24</v>
      </c>
      <c r="C115">
        <v>5</v>
      </c>
      <c r="D115">
        <v>1</v>
      </c>
      <c r="E115" t="s">
        <v>138</v>
      </c>
      <c r="F115">
        <v>318.05900000000003</v>
      </c>
      <c r="G115">
        <v>104.07899999999999</v>
      </c>
      <c r="H115">
        <v>53.567999999999998</v>
      </c>
      <c r="I115">
        <v>33103.201000000001</v>
      </c>
      <c r="J115">
        <v>13500356</v>
      </c>
      <c r="K115">
        <v>35.360999999999997</v>
      </c>
      <c r="L115">
        <v>13.657</v>
      </c>
      <c r="M115">
        <v>11246.957</v>
      </c>
      <c r="N115">
        <v>4586805</v>
      </c>
      <c r="O115">
        <v>3.649</v>
      </c>
      <c r="P115">
        <v>7.2430000000000003</v>
      </c>
      <c r="Q115">
        <v>1160.5550000000001</v>
      </c>
      <c r="R115">
        <v>473305</v>
      </c>
      <c r="S115">
        <v>2.1999999999999999E-2</v>
      </c>
      <c r="T115">
        <v>2.3479999999999999</v>
      </c>
      <c r="U115">
        <v>6.8780000000000001</v>
      </c>
      <c r="V115">
        <v>2805</v>
      </c>
      <c r="W115">
        <v>11</v>
      </c>
      <c r="X115">
        <f t="shared" si="2"/>
        <v>889.3546</v>
      </c>
      <c r="Y115">
        <f t="shared" si="3"/>
        <v>8.3403999999999989</v>
      </c>
    </row>
    <row r="116" spans="1:25" x14ac:dyDescent="0.2">
      <c r="A116" t="s">
        <v>23</v>
      </c>
      <c r="B116" t="s">
        <v>24</v>
      </c>
      <c r="C116">
        <v>5</v>
      </c>
      <c r="D116">
        <v>2</v>
      </c>
      <c r="E116" t="s">
        <v>139</v>
      </c>
      <c r="F116">
        <v>177.38200000000001</v>
      </c>
      <c r="G116">
        <v>82.253</v>
      </c>
      <c r="H116">
        <v>42.941000000000003</v>
      </c>
      <c r="I116">
        <v>14590.194</v>
      </c>
      <c r="J116">
        <v>5950265</v>
      </c>
      <c r="K116">
        <v>39.902999999999999</v>
      </c>
      <c r="L116">
        <v>16.466999999999999</v>
      </c>
      <c r="M116">
        <v>7077.9840000000004</v>
      </c>
      <c r="N116">
        <v>2886588</v>
      </c>
      <c r="O116">
        <v>7.6740000000000004</v>
      </c>
      <c r="P116">
        <v>14.11</v>
      </c>
      <c r="Q116">
        <v>1361.29</v>
      </c>
      <c r="R116">
        <v>555170</v>
      </c>
      <c r="S116">
        <v>0.113</v>
      </c>
      <c r="T116">
        <v>5.3620000000000001</v>
      </c>
      <c r="U116">
        <v>20.009</v>
      </c>
      <c r="V116">
        <v>8160</v>
      </c>
      <c r="W116">
        <v>32</v>
      </c>
      <c r="X116">
        <f t="shared" si="2"/>
        <v>1122.2071999999998</v>
      </c>
      <c r="Y116">
        <f t="shared" si="3"/>
        <v>32.700400000000002</v>
      </c>
    </row>
    <row r="117" spans="1:25" x14ac:dyDescent="0.2">
      <c r="A117" t="s">
        <v>23</v>
      </c>
      <c r="B117" t="s">
        <v>24</v>
      </c>
      <c r="C117">
        <v>5</v>
      </c>
      <c r="D117">
        <v>3</v>
      </c>
      <c r="E117" t="s">
        <v>140</v>
      </c>
      <c r="F117">
        <v>214.76300000000001</v>
      </c>
      <c r="G117">
        <v>86.623999999999995</v>
      </c>
      <c r="H117">
        <v>46.218000000000004</v>
      </c>
      <c r="I117">
        <v>18603.726999999999</v>
      </c>
      <c r="J117">
        <v>7587089</v>
      </c>
      <c r="K117">
        <v>48.283000000000001</v>
      </c>
      <c r="L117">
        <v>19.757999999999999</v>
      </c>
      <c r="M117">
        <v>10369.460999999999</v>
      </c>
      <c r="N117">
        <v>4228939</v>
      </c>
      <c r="O117">
        <v>7.7939999999999996</v>
      </c>
      <c r="P117">
        <v>14.368</v>
      </c>
      <c r="Q117">
        <v>1673.914</v>
      </c>
      <c r="R117">
        <v>682666</v>
      </c>
      <c r="S117">
        <v>0.13400000000000001</v>
      </c>
      <c r="T117">
        <v>5.8419999999999996</v>
      </c>
      <c r="U117">
        <v>28.762</v>
      </c>
      <c r="V117">
        <v>11730</v>
      </c>
      <c r="W117">
        <v>46</v>
      </c>
      <c r="X117">
        <f t="shared" si="2"/>
        <v>1484.8510399999998</v>
      </c>
      <c r="Y117">
        <f t="shared" si="3"/>
        <v>48.940399999999997</v>
      </c>
    </row>
    <row r="118" spans="1:25" x14ac:dyDescent="0.2">
      <c r="A118" t="s">
        <v>23</v>
      </c>
      <c r="B118" t="s">
        <v>24</v>
      </c>
      <c r="C118">
        <v>5</v>
      </c>
      <c r="D118">
        <v>4</v>
      </c>
      <c r="E118" t="s">
        <v>141</v>
      </c>
      <c r="F118">
        <v>62.456000000000003</v>
      </c>
      <c r="G118">
        <v>57.762</v>
      </c>
      <c r="H118">
        <v>34.841999999999999</v>
      </c>
      <c r="I118">
        <v>3607.5509999999999</v>
      </c>
      <c r="J118">
        <v>1471254</v>
      </c>
      <c r="K118">
        <v>62.177</v>
      </c>
      <c r="L118">
        <v>41.417999999999999</v>
      </c>
      <c r="M118">
        <v>3883.3029999999999</v>
      </c>
      <c r="N118">
        <v>1583713</v>
      </c>
      <c r="O118">
        <v>58.395000000000003</v>
      </c>
      <c r="P118">
        <v>57.088000000000001</v>
      </c>
      <c r="Q118">
        <v>3647.0940000000001</v>
      </c>
      <c r="R118">
        <v>1487381</v>
      </c>
      <c r="S118">
        <v>0.01</v>
      </c>
      <c r="T118">
        <v>1.5980000000000001</v>
      </c>
      <c r="U118">
        <v>0.625</v>
      </c>
      <c r="V118">
        <v>255</v>
      </c>
      <c r="W118">
        <v>1</v>
      </c>
      <c r="X118">
        <f t="shared" si="2"/>
        <v>3773.7398399999997</v>
      </c>
      <c r="Y118">
        <f t="shared" si="3"/>
        <v>0</v>
      </c>
    </row>
    <row r="119" spans="1:25" x14ac:dyDescent="0.2">
      <c r="A119" t="s">
        <v>23</v>
      </c>
      <c r="B119" t="s">
        <v>24</v>
      </c>
      <c r="C119">
        <v>5</v>
      </c>
      <c r="D119">
        <v>5</v>
      </c>
      <c r="E119" t="s">
        <v>142</v>
      </c>
      <c r="F119">
        <v>115.78</v>
      </c>
      <c r="G119">
        <v>66.578999999999994</v>
      </c>
      <c r="H119">
        <v>35.792999999999999</v>
      </c>
      <c r="I119">
        <v>7708.4610000000002</v>
      </c>
      <c r="J119">
        <v>3143713</v>
      </c>
      <c r="K119">
        <v>58.515000000000001</v>
      </c>
      <c r="L119">
        <v>40.012</v>
      </c>
      <c r="M119">
        <v>6774.8890000000001</v>
      </c>
      <c r="N119">
        <v>2762978</v>
      </c>
      <c r="O119">
        <v>48.795000000000002</v>
      </c>
      <c r="P119">
        <v>53.262</v>
      </c>
      <c r="Q119">
        <v>5649.4250000000002</v>
      </c>
      <c r="R119">
        <v>2303984</v>
      </c>
      <c r="S119">
        <v>7.0000000000000007E-2</v>
      </c>
      <c r="T119">
        <v>4.2309999999999999</v>
      </c>
      <c r="U119">
        <v>8.1280000000000001</v>
      </c>
      <c r="V119">
        <v>3315</v>
      </c>
      <c r="W119">
        <v>13</v>
      </c>
      <c r="X119">
        <f t="shared" si="2"/>
        <v>6096.4438</v>
      </c>
      <c r="Y119">
        <f t="shared" si="3"/>
        <v>10.660399999999999</v>
      </c>
    </row>
    <row r="120" spans="1:25" x14ac:dyDescent="0.2">
      <c r="A120" t="s">
        <v>23</v>
      </c>
      <c r="B120" t="s">
        <v>24</v>
      </c>
      <c r="C120">
        <v>5</v>
      </c>
      <c r="D120">
        <v>6</v>
      </c>
      <c r="E120" t="s">
        <v>143</v>
      </c>
      <c r="F120">
        <v>291.24700000000001</v>
      </c>
      <c r="G120">
        <v>62.222000000000001</v>
      </c>
      <c r="H120">
        <v>31.122</v>
      </c>
      <c r="I120">
        <v>18121.97</v>
      </c>
      <c r="J120">
        <v>7390616</v>
      </c>
      <c r="K120">
        <v>46.991</v>
      </c>
      <c r="L120">
        <v>22.847000000000001</v>
      </c>
      <c r="M120">
        <v>13685.841</v>
      </c>
      <c r="N120">
        <v>5581446</v>
      </c>
      <c r="O120">
        <v>17.827000000000002</v>
      </c>
      <c r="P120">
        <v>28.989000000000001</v>
      </c>
      <c r="Q120">
        <v>5192.1120000000001</v>
      </c>
      <c r="R120">
        <v>2117480</v>
      </c>
      <c r="S120">
        <v>0.217</v>
      </c>
      <c r="T120">
        <v>7.4329999999999998</v>
      </c>
      <c r="U120">
        <v>63.152000000000001</v>
      </c>
      <c r="V120">
        <v>25755</v>
      </c>
      <c r="W120">
        <v>101</v>
      </c>
      <c r="X120">
        <f t="shared" si="2"/>
        <v>5565.96072</v>
      </c>
      <c r="Y120">
        <f t="shared" si="3"/>
        <v>112.74039999999999</v>
      </c>
    </row>
    <row r="121" spans="1:25" x14ac:dyDescent="0.2">
      <c r="A121" t="s">
        <v>23</v>
      </c>
      <c r="B121" t="s">
        <v>24</v>
      </c>
      <c r="C121">
        <v>5</v>
      </c>
      <c r="D121">
        <v>7</v>
      </c>
      <c r="E121" t="s">
        <v>144</v>
      </c>
      <c r="F121">
        <v>242.28700000000001</v>
      </c>
      <c r="G121">
        <v>60.999000000000002</v>
      </c>
      <c r="H121">
        <v>38.588000000000001</v>
      </c>
      <c r="I121">
        <v>14779.366</v>
      </c>
      <c r="J121">
        <v>6027414</v>
      </c>
      <c r="K121">
        <v>47.502000000000002</v>
      </c>
      <c r="L121">
        <v>40.966000000000001</v>
      </c>
      <c r="M121">
        <v>11509.135</v>
      </c>
      <c r="N121">
        <v>4693728</v>
      </c>
      <c r="O121">
        <v>45.820999999999998</v>
      </c>
      <c r="P121">
        <v>52.762999999999998</v>
      </c>
      <c r="Q121">
        <v>11101.91</v>
      </c>
      <c r="R121">
        <v>4527651</v>
      </c>
      <c r="S121">
        <v>6.7000000000000004E-2</v>
      </c>
      <c r="T121">
        <v>4.1360000000000001</v>
      </c>
      <c r="U121">
        <v>16.257000000000001</v>
      </c>
      <c r="V121">
        <v>6630</v>
      </c>
      <c r="W121">
        <v>26</v>
      </c>
      <c r="X121">
        <f t="shared" si="2"/>
        <v>12421.326399999998</v>
      </c>
      <c r="Y121">
        <f t="shared" si="3"/>
        <v>25.740400000000001</v>
      </c>
    </row>
    <row r="122" spans="1:25" x14ac:dyDescent="0.2">
      <c r="A122" t="s">
        <v>23</v>
      </c>
      <c r="B122" t="s">
        <v>24</v>
      </c>
      <c r="C122">
        <v>5</v>
      </c>
      <c r="D122">
        <v>8</v>
      </c>
      <c r="E122" t="s">
        <v>145</v>
      </c>
      <c r="F122">
        <v>191.24799999999999</v>
      </c>
      <c r="G122">
        <v>39.902000000000001</v>
      </c>
      <c r="H122">
        <v>17.928000000000001</v>
      </c>
      <c r="I122">
        <v>7631.2290000000003</v>
      </c>
      <c r="J122">
        <v>3112216</v>
      </c>
      <c r="K122">
        <v>75.656999999999996</v>
      </c>
      <c r="L122">
        <v>28.265000000000001</v>
      </c>
      <c r="M122">
        <v>14469.324000000001</v>
      </c>
      <c r="N122">
        <v>5900971</v>
      </c>
      <c r="O122">
        <v>37.012</v>
      </c>
      <c r="P122">
        <v>41.523000000000003</v>
      </c>
      <c r="Q122">
        <v>7078.4030000000002</v>
      </c>
      <c r="R122">
        <v>2886759</v>
      </c>
      <c r="S122">
        <v>0.13100000000000001</v>
      </c>
      <c r="T122">
        <v>5.7729999999999997</v>
      </c>
      <c r="U122">
        <v>25.010999999999999</v>
      </c>
      <c r="V122">
        <v>10200</v>
      </c>
      <c r="W122">
        <v>40</v>
      </c>
      <c r="X122">
        <f t="shared" si="2"/>
        <v>7754.0582800000002</v>
      </c>
      <c r="Y122">
        <f t="shared" si="3"/>
        <v>41.980399999999996</v>
      </c>
    </row>
    <row r="123" spans="1:25" x14ac:dyDescent="0.2">
      <c r="A123" t="s">
        <v>23</v>
      </c>
      <c r="B123" t="s">
        <v>24</v>
      </c>
      <c r="C123">
        <v>5</v>
      </c>
      <c r="D123">
        <v>9</v>
      </c>
      <c r="E123" t="s">
        <v>146</v>
      </c>
      <c r="F123">
        <v>260.20100000000002</v>
      </c>
      <c r="G123">
        <v>39.090000000000003</v>
      </c>
      <c r="H123">
        <v>23.294</v>
      </c>
      <c r="I123">
        <v>10171.388999999999</v>
      </c>
      <c r="J123">
        <v>4148160</v>
      </c>
      <c r="K123">
        <v>93.75</v>
      </c>
      <c r="L123">
        <v>35.610999999999997</v>
      </c>
      <c r="M123">
        <v>24393.93</v>
      </c>
      <c r="N123">
        <v>9948486</v>
      </c>
      <c r="O123">
        <v>68.007999999999996</v>
      </c>
      <c r="P123">
        <v>57.604999999999997</v>
      </c>
      <c r="Q123">
        <v>17695.808000000001</v>
      </c>
      <c r="R123">
        <v>7216816</v>
      </c>
      <c r="S123">
        <v>4.1000000000000002E-2</v>
      </c>
      <c r="T123">
        <v>3.2269999999999999</v>
      </c>
      <c r="U123">
        <v>10.63</v>
      </c>
      <c r="V123">
        <v>4335</v>
      </c>
      <c r="W123">
        <v>17</v>
      </c>
      <c r="X123">
        <f t="shared" si="2"/>
        <v>20070.248080000001</v>
      </c>
      <c r="Y123">
        <f t="shared" si="3"/>
        <v>15.300399999999998</v>
      </c>
    </row>
    <row r="124" spans="1:25" x14ac:dyDescent="0.2">
      <c r="A124" t="s">
        <v>23</v>
      </c>
      <c r="B124" t="s">
        <v>24</v>
      </c>
      <c r="C124">
        <v>6</v>
      </c>
      <c r="D124">
        <v>1</v>
      </c>
      <c r="E124" t="s">
        <v>147</v>
      </c>
      <c r="F124">
        <v>176.33699999999999</v>
      </c>
      <c r="G124">
        <v>84.349000000000004</v>
      </c>
      <c r="H124">
        <v>39.965000000000003</v>
      </c>
      <c r="I124">
        <v>14873.832</v>
      </c>
      <c r="J124">
        <v>6065940</v>
      </c>
      <c r="K124">
        <v>55.512999999999998</v>
      </c>
      <c r="L124">
        <v>20.654</v>
      </c>
      <c r="M124">
        <v>9789.0079999999998</v>
      </c>
      <c r="N124">
        <v>3992215</v>
      </c>
      <c r="O124">
        <v>6.8330000000000002</v>
      </c>
      <c r="P124">
        <v>13.048</v>
      </c>
      <c r="Q124">
        <v>1204.8610000000001</v>
      </c>
      <c r="R124">
        <v>491374</v>
      </c>
      <c r="S124">
        <v>0.13100000000000001</v>
      </c>
      <c r="T124">
        <v>5.7830000000000004</v>
      </c>
      <c r="U124">
        <v>23.135000000000002</v>
      </c>
      <c r="V124">
        <v>9435</v>
      </c>
      <c r="W124">
        <v>37</v>
      </c>
      <c r="X124">
        <f t="shared" si="2"/>
        <v>940.74956000000009</v>
      </c>
      <c r="Y124">
        <f t="shared" si="3"/>
        <v>38.500399999999992</v>
      </c>
    </row>
    <row r="125" spans="1:25" x14ac:dyDescent="0.2">
      <c r="A125" t="s">
        <v>23</v>
      </c>
      <c r="B125" t="s">
        <v>24</v>
      </c>
      <c r="C125">
        <v>6</v>
      </c>
      <c r="D125">
        <v>2</v>
      </c>
      <c r="E125" t="s">
        <v>148</v>
      </c>
      <c r="F125">
        <v>277.49299999999999</v>
      </c>
      <c r="G125">
        <v>75.953000000000003</v>
      </c>
      <c r="H125">
        <v>34.293999999999997</v>
      </c>
      <c r="I125">
        <v>21076.324000000001</v>
      </c>
      <c r="J125">
        <v>8595479</v>
      </c>
      <c r="K125">
        <v>60.536999999999999</v>
      </c>
      <c r="L125">
        <v>23.533000000000001</v>
      </c>
      <c r="M125">
        <v>16798.517</v>
      </c>
      <c r="N125">
        <v>6850877</v>
      </c>
      <c r="O125">
        <v>15.042999999999999</v>
      </c>
      <c r="P125">
        <v>23.256</v>
      </c>
      <c r="Q125">
        <v>4174.2280000000001</v>
      </c>
      <c r="R125">
        <v>1702360</v>
      </c>
      <c r="S125">
        <v>0.18</v>
      </c>
      <c r="T125">
        <v>6.7779999999999996</v>
      </c>
      <c r="U125">
        <v>50.021000000000001</v>
      </c>
      <c r="V125">
        <v>20400</v>
      </c>
      <c r="W125">
        <v>80</v>
      </c>
      <c r="X125">
        <f t="shared" si="2"/>
        <v>4385.2152800000003</v>
      </c>
      <c r="Y125">
        <f t="shared" si="3"/>
        <v>88.380399999999995</v>
      </c>
    </row>
    <row r="126" spans="1:25" x14ac:dyDescent="0.2">
      <c r="A126" t="s">
        <v>23</v>
      </c>
      <c r="B126" t="s">
        <v>24</v>
      </c>
      <c r="C126">
        <v>6</v>
      </c>
      <c r="D126">
        <v>3</v>
      </c>
      <c r="E126" t="s">
        <v>149</v>
      </c>
      <c r="F126">
        <v>182.38900000000001</v>
      </c>
      <c r="G126">
        <v>80.733999999999995</v>
      </c>
      <c r="H126">
        <v>44.356000000000002</v>
      </c>
      <c r="I126">
        <v>14724.914000000001</v>
      </c>
      <c r="J126">
        <v>6005207</v>
      </c>
      <c r="K126">
        <v>5.2569999999999997</v>
      </c>
      <c r="L126">
        <v>5.899</v>
      </c>
      <c r="M126">
        <v>958.80499999999995</v>
      </c>
      <c r="N126">
        <v>391026</v>
      </c>
      <c r="O126">
        <v>3.3149999999999999</v>
      </c>
      <c r="P126">
        <v>7.1790000000000003</v>
      </c>
      <c r="Q126">
        <v>604.654</v>
      </c>
      <c r="R126">
        <v>246594</v>
      </c>
      <c r="S126">
        <v>3.4000000000000002E-2</v>
      </c>
      <c r="T126">
        <v>2.956</v>
      </c>
      <c r="U126">
        <v>6.2530000000000001</v>
      </c>
      <c r="V126">
        <v>2550</v>
      </c>
      <c r="W126">
        <v>10</v>
      </c>
      <c r="X126">
        <f t="shared" si="2"/>
        <v>244.50943999999998</v>
      </c>
      <c r="Y126">
        <f t="shared" si="3"/>
        <v>7.1803999999999988</v>
      </c>
    </row>
    <row r="127" spans="1:25" x14ac:dyDescent="0.2">
      <c r="A127" t="s">
        <v>23</v>
      </c>
      <c r="B127" t="s">
        <v>24</v>
      </c>
      <c r="C127">
        <v>6</v>
      </c>
      <c r="D127">
        <v>4</v>
      </c>
      <c r="E127" t="s">
        <v>150</v>
      </c>
      <c r="F127">
        <v>259.59300000000002</v>
      </c>
      <c r="G127">
        <v>80.525999999999996</v>
      </c>
      <c r="H127">
        <v>34.927999999999997</v>
      </c>
      <c r="I127">
        <v>20903.914000000001</v>
      </c>
      <c r="J127">
        <v>8525166</v>
      </c>
      <c r="K127">
        <v>76.162000000000006</v>
      </c>
      <c r="L127">
        <v>28.562000000000001</v>
      </c>
      <c r="M127">
        <v>19771.085999999999</v>
      </c>
      <c r="N127">
        <v>8063169</v>
      </c>
      <c r="O127">
        <v>28.06</v>
      </c>
      <c r="P127">
        <v>34.618000000000002</v>
      </c>
      <c r="Q127">
        <v>7284.2359999999999</v>
      </c>
      <c r="R127">
        <v>2970703</v>
      </c>
      <c r="S127">
        <v>0.157</v>
      </c>
      <c r="T127">
        <v>6.3170000000000002</v>
      </c>
      <c r="U127">
        <v>40.642000000000003</v>
      </c>
      <c r="V127">
        <v>16575</v>
      </c>
      <c r="W127">
        <v>65</v>
      </c>
      <c r="X127">
        <f t="shared" si="2"/>
        <v>7992.8245599999991</v>
      </c>
      <c r="Y127">
        <f t="shared" si="3"/>
        <v>70.980399999999989</v>
      </c>
    </row>
    <row r="128" spans="1:25" x14ac:dyDescent="0.2">
      <c r="A128" t="s">
        <v>23</v>
      </c>
      <c r="B128" t="s">
        <v>24</v>
      </c>
      <c r="C128">
        <v>6</v>
      </c>
      <c r="D128">
        <v>5</v>
      </c>
      <c r="E128" t="s">
        <v>151</v>
      </c>
      <c r="F128">
        <v>56.051000000000002</v>
      </c>
      <c r="G128">
        <v>72.489999999999995</v>
      </c>
      <c r="H128">
        <v>38.582999999999998</v>
      </c>
      <c r="I128">
        <v>4063.1489999999999</v>
      </c>
      <c r="J128">
        <v>1657059</v>
      </c>
      <c r="K128">
        <v>25.844999999999999</v>
      </c>
      <c r="L128">
        <v>16.802</v>
      </c>
      <c r="M128">
        <v>1448.6120000000001</v>
      </c>
      <c r="N128">
        <v>590782</v>
      </c>
      <c r="O128">
        <v>2.2240000000000002</v>
      </c>
      <c r="P128">
        <v>1.482</v>
      </c>
      <c r="Q128">
        <v>124.65600000000001</v>
      </c>
      <c r="R128">
        <v>50838</v>
      </c>
      <c r="S128">
        <v>0</v>
      </c>
      <c r="T128">
        <v>0</v>
      </c>
      <c r="U128">
        <v>0</v>
      </c>
      <c r="V128">
        <v>0</v>
      </c>
      <c r="W128">
        <v>0</v>
      </c>
      <c r="X128">
        <f t="shared" si="2"/>
        <v>0</v>
      </c>
      <c r="Y128">
        <f t="shared" si="3"/>
        <v>0</v>
      </c>
    </row>
    <row r="129" spans="1:25" x14ac:dyDescent="0.2">
      <c r="A129" t="s">
        <v>23</v>
      </c>
      <c r="B129" t="s">
        <v>24</v>
      </c>
      <c r="C129">
        <v>6</v>
      </c>
      <c r="D129">
        <v>6</v>
      </c>
      <c r="E129" t="s">
        <v>152</v>
      </c>
      <c r="F129">
        <v>76.944999999999993</v>
      </c>
      <c r="G129">
        <v>73.483999999999995</v>
      </c>
      <c r="H129">
        <v>38.064</v>
      </c>
      <c r="I129">
        <v>5654.201</v>
      </c>
      <c r="J129">
        <v>2305932</v>
      </c>
      <c r="K129">
        <v>3.9670000000000001</v>
      </c>
      <c r="L129">
        <v>2.4630000000000001</v>
      </c>
      <c r="M129">
        <v>305.24799999999999</v>
      </c>
      <c r="N129">
        <v>124488</v>
      </c>
      <c r="O129">
        <v>1.9710000000000001</v>
      </c>
      <c r="P129">
        <v>1.3560000000000001</v>
      </c>
      <c r="Q129">
        <v>151.67699999999999</v>
      </c>
      <c r="R129">
        <v>61858</v>
      </c>
      <c r="S129">
        <v>0</v>
      </c>
      <c r="T129">
        <v>0</v>
      </c>
      <c r="U129">
        <v>0</v>
      </c>
      <c r="V129">
        <v>0</v>
      </c>
      <c r="W129">
        <v>0</v>
      </c>
      <c r="X129">
        <f t="shared" si="2"/>
        <v>0</v>
      </c>
      <c r="Y129">
        <f t="shared" si="3"/>
        <v>0</v>
      </c>
    </row>
    <row r="130" spans="1:25" x14ac:dyDescent="0.2">
      <c r="A130" t="s">
        <v>23</v>
      </c>
      <c r="B130" t="s">
        <v>24</v>
      </c>
      <c r="C130">
        <v>6</v>
      </c>
      <c r="D130">
        <v>7</v>
      </c>
      <c r="E130" t="s">
        <v>153</v>
      </c>
      <c r="F130">
        <v>285.76600000000002</v>
      </c>
      <c r="G130">
        <v>84.662000000000006</v>
      </c>
      <c r="H130">
        <v>36.360999999999997</v>
      </c>
      <c r="I130">
        <v>24193.510999999999</v>
      </c>
      <c r="J130">
        <v>9866750</v>
      </c>
      <c r="K130">
        <v>79.921000000000006</v>
      </c>
      <c r="L130">
        <v>30.172999999999998</v>
      </c>
      <c r="M130">
        <v>22838.613000000001</v>
      </c>
      <c r="N130">
        <v>9314187</v>
      </c>
      <c r="O130">
        <v>30.288</v>
      </c>
      <c r="P130">
        <v>35.799999999999997</v>
      </c>
      <c r="Q130">
        <v>8655.1530000000002</v>
      </c>
      <c r="R130">
        <v>3529799</v>
      </c>
      <c r="S130">
        <v>0.14899999999999999</v>
      </c>
      <c r="T130">
        <v>6.1580000000000004</v>
      </c>
      <c r="U130">
        <v>42.518000000000001</v>
      </c>
      <c r="V130">
        <v>17340</v>
      </c>
      <c r="W130">
        <v>68</v>
      </c>
      <c r="X130">
        <f t="shared" si="2"/>
        <v>9583.0882799999981</v>
      </c>
      <c r="Y130">
        <f t="shared" si="3"/>
        <v>74.460399999999993</v>
      </c>
    </row>
    <row r="131" spans="1:25" x14ac:dyDescent="0.2">
      <c r="A131" t="s">
        <v>23</v>
      </c>
      <c r="B131" t="s">
        <v>24</v>
      </c>
      <c r="C131">
        <v>6</v>
      </c>
      <c r="D131">
        <v>8</v>
      </c>
      <c r="E131" t="s">
        <v>154</v>
      </c>
      <c r="F131">
        <v>157.31</v>
      </c>
      <c r="G131">
        <v>83.322999999999993</v>
      </c>
      <c r="H131">
        <v>37.671999999999997</v>
      </c>
      <c r="I131">
        <v>13107.473</v>
      </c>
      <c r="J131">
        <v>5345572</v>
      </c>
      <c r="K131">
        <v>16.187999999999999</v>
      </c>
      <c r="L131">
        <v>16.423999999999999</v>
      </c>
      <c r="M131">
        <v>2546.5279999999998</v>
      </c>
      <c r="N131">
        <v>1038541</v>
      </c>
      <c r="O131">
        <v>3.0209999999999999</v>
      </c>
      <c r="P131">
        <v>7.2389999999999999</v>
      </c>
      <c r="Q131">
        <v>475.197</v>
      </c>
      <c r="R131">
        <v>193798</v>
      </c>
      <c r="S131">
        <v>4.8000000000000001E-2</v>
      </c>
      <c r="T131">
        <v>3.4870000000000001</v>
      </c>
      <c r="U131">
        <v>7.5030000000000001</v>
      </c>
      <c r="V131">
        <v>3060</v>
      </c>
      <c r="W131">
        <v>12</v>
      </c>
      <c r="X131">
        <f t="shared" ref="X131:X194" si="4">(MAX(0, (Q131-393.87)))*1.16</f>
        <v>94.339319999999987</v>
      </c>
      <c r="Y131">
        <f t="shared" ref="Y131:Y194" si="5">(MAX(0, (W131-3.81)))*1.16</f>
        <v>9.5003999999999991</v>
      </c>
    </row>
    <row r="132" spans="1:25" x14ac:dyDescent="0.2">
      <c r="A132" t="s">
        <v>23</v>
      </c>
      <c r="B132" t="s">
        <v>24</v>
      </c>
      <c r="C132">
        <v>6</v>
      </c>
      <c r="D132">
        <v>9</v>
      </c>
      <c r="E132" t="s">
        <v>155</v>
      </c>
      <c r="F132">
        <v>325.52100000000002</v>
      </c>
      <c r="G132">
        <v>79.590999999999994</v>
      </c>
      <c r="H132">
        <v>34.796999999999997</v>
      </c>
      <c r="I132">
        <v>25908.458999999999</v>
      </c>
      <c r="J132">
        <v>10566151</v>
      </c>
      <c r="K132">
        <v>80.626999999999995</v>
      </c>
      <c r="L132">
        <v>28.465</v>
      </c>
      <c r="M132">
        <v>26245.774000000001</v>
      </c>
      <c r="N132">
        <v>10703717</v>
      </c>
      <c r="O132">
        <v>27.64</v>
      </c>
      <c r="P132">
        <v>32.856000000000002</v>
      </c>
      <c r="Q132">
        <v>8997.5409999999993</v>
      </c>
      <c r="R132">
        <v>3669434</v>
      </c>
      <c r="S132">
        <v>0.129</v>
      </c>
      <c r="T132">
        <v>5.7270000000000003</v>
      </c>
      <c r="U132">
        <v>41.893000000000001</v>
      </c>
      <c r="V132">
        <v>17085</v>
      </c>
      <c r="W132">
        <v>67</v>
      </c>
      <c r="X132">
        <f t="shared" si="4"/>
        <v>9980.258359999998</v>
      </c>
      <c r="Y132">
        <f t="shared" si="5"/>
        <v>73.300399999999996</v>
      </c>
    </row>
    <row r="133" spans="1:25" x14ac:dyDescent="0.2">
      <c r="A133" t="s">
        <v>23</v>
      </c>
      <c r="B133" t="s">
        <v>24</v>
      </c>
      <c r="C133">
        <v>6</v>
      </c>
      <c r="D133">
        <v>10</v>
      </c>
      <c r="E133" t="s">
        <v>156</v>
      </c>
      <c r="F133">
        <v>159.93299999999999</v>
      </c>
      <c r="G133">
        <v>75.786000000000001</v>
      </c>
      <c r="H133">
        <v>39.771999999999998</v>
      </c>
      <c r="I133">
        <v>12120.684999999999</v>
      </c>
      <c r="J133">
        <v>4943134</v>
      </c>
      <c r="K133">
        <v>2.7240000000000002</v>
      </c>
      <c r="L133">
        <v>1.6479999999999999</v>
      </c>
      <c r="M133">
        <v>435.673</v>
      </c>
      <c r="N133">
        <v>177679</v>
      </c>
      <c r="O133">
        <v>1.847</v>
      </c>
      <c r="P133">
        <v>2.1680000000000001</v>
      </c>
      <c r="Q133">
        <v>295.39299999999997</v>
      </c>
      <c r="R133">
        <v>120469</v>
      </c>
      <c r="S133">
        <v>4.0000000000000001E-3</v>
      </c>
      <c r="T133">
        <v>0.998</v>
      </c>
      <c r="U133">
        <v>0.625</v>
      </c>
      <c r="V133">
        <v>255</v>
      </c>
      <c r="W133">
        <v>1</v>
      </c>
      <c r="X133">
        <f t="shared" si="4"/>
        <v>0</v>
      </c>
      <c r="Y133">
        <f t="shared" si="5"/>
        <v>0</v>
      </c>
    </row>
    <row r="134" spans="1:25" x14ac:dyDescent="0.2">
      <c r="A134" t="s">
        <v>23</v>
      </c>
      <c r="B134" t="s">
        <v>24</v>
      </c>
      <c r="C134">
        <v>6</v>
      </c>
      <c r="D134">
        <v>11</v>
      </c>
      <c r="E134" t="s">
        <v>157</v>
      </c>
      <c r="F134">
        <v>282.42899999999997</v>
      </c>
      <c r="G134">
        <v>107.432</v>
      </c>
      <c r="H134">
        <v>48.383000000000003</v>
      </c>
      <c r="I134">
        <v>30341.898000000001</v>
      </c>
      <c r="J134">
        <v>12374224</v>
      </c>
      <c r="K134">
        <v>40.677999999999997</v>
      </c>
      <c r="L134">
        <v>19.451000000000001</v>
      </c>
      <c r="M134">
        <v>11488.781000000001</v>
      </c>
      <c r="N134">
        <v>4685427</v>
      </c>
      <c r="O134">
        <v>9.8870000000000005</v>
      </c>
      <c r="P134">
        <v>19.870999999999999</v>
      </c>
      <c r="Q134">
        <v>2792.3330000000001</v>
      </c>
      <c r="R134">
        <v>1138787</v>
      </c>
      <c r="S134">
        <v>0.126</v>
      </c>
      <c r="T134">
        <v>5.6710000000000003</v>
      </c>
      <c r="U134">
        <v>35.64</v>
      </c>
      <c r="V134">
        <v>14535</v>
      </c>
      <c r="W134">
        <v>57</v>
      </c>
      <c r="X134">
        <f t="shared" si="4"/>
        <v>2782.2170799999999</v>
      </c>
      <c r="Y134">
        <f t="shared" si="5"/>
        <v>61.700399999999995</v>
      </c>
    </row>
    <row r="135" spans="1:25" x14ac:dyDescent="0.2">
      <c r="A135" t="s">
        <v>23</v>
      </c>
      <c r="B135" t="s">
        <v>24</v>
      </c>
      <c r="C135">
        <v>6</v>
      </c>
      <c r="D135">
        <v>12</v>
      </c>
      <c r="E135" t="s">
        <v>158</v>
      </c>
      <c r="F135">
        <v>251.77600000000001</v>
      </c>
      <c r="G135">
        <v>81.99</v>
      </c>
      <c r="H135">
        <v>36.162999999999997</v>
      </c>
      <c r="I135">
        <v>20643.036</v>
      </c>
      <c r="J135">
        <v>8418773</v>
      </c>
      <c r="K135">
        <v>69.594999999999999</v>
      </c>
      <c r="L135">
        <v>25.436</v>
      </c>
      <c r="M135">
        <v>17522.246999999999</v>
      </c>
      <c r="N135">
        <v>7146033</v>
      </c>
      <c r="O135">
        <v>27.734999999999999</v>
      </c>
      <c r="P135">
        <v>34.737000000000002</v>
      </c>
      <c r="Q135">
        <v>6983.1080000000002</v>
      </c>
      <c r="R135">
        <v>2847895</v>
      </c>
      <c r="S135">
        <v>0.13900000000000001</v>
      </c>
      <c r="T135">
        <v>5.9539999999999997</v>
      </c>
      <c r="U135">
        <v>35.015000000000001</v>
      </c>
      <c r="V135">
        <v>14280</v>
      </c>
      <c r="W135">
        <v>56</v>
      </c>
      <c r="X135">
        <f t="shared" si="4"/>
        <v>7643.5160799999994</v>
      </c>
      <c r="Y135">
        <f t="shared" si="5"/>
        <v>60.540399999999991</v>
      </c>
    </row>
    <row r="136" spans="1:25" x14ac:dyDescent="0.2">
      <c r="A136" t="s">
        <v>23</v>
      </c>
      <c r="B136" t="s">
        <v>24</v>
      </c>
      <c r="C136">
        <v>6</v>
      </c>
      <c r="D136">
        <v>13</v>
      </c>
      <c r="E136" t="s">
        <v>159</v>
      </c>
      <c r="F136">
        <v>182.35</v>
      </c>
      <c r="G136">
        <v>89.457999999999998</v>
      </c>
      <c r="H136">
        <v>44.768000000000001</v>
      </c>
      <c r="I136">
        <v>16312.647999999999</v>
      </c>
      <c r="J136">
        <v>6652727</v>
      </c>
      <c r="K136">
        <v>14.675000000000001</v>
      </c>
      <c r="L136">
        <v>19.561</v>
      </c>
      <c r="M136">
        <v>2676</v>
      </c>
      <c r="N136">
        <v>1091343</v>
      </c>
      <c r="O136">
        <v>2.67</v>
      </c>
      <c r="P136">
        <v>7.5229999999999997</v>
      </c>
      <c r="Q136">
        <v>486.89800000000002</v>
      </c>
      <c r="R136">
        <v>198570</v>
      </c>
      <c r="S136">
        <v>2.7E-2</v>
      </c>
      <c r="T136">
        <v>2.645</v>
      </c>
      <c r="U136">
        <v>5.0019999999999998</v>
      </c>
      <c r="V136">
        <v>2040</v>
      </c>
      <c r="W136">
        <v>8</v>
      </c>
      <c r="X136">
        <f t="shared" si="4"/>
        <v>107.91248000000002</v>
      </c>
      <c r="Y136">
        <f t="shared" si="5"/>
        <v>4.8603999999999994</v>
      </c>
    </row>
    <row r="137" spans="1:25" x14ac:dyDescent="0.2">
      <c r="A137" t="s">
        <v>23</v>
      </c>
      <c r="B137" t="s">
        <v>24</v>
      </c>
      <c r="C137">
        <v>6</v>
      </c>
      <c r="D137">
        <v>14</v>
      </c>
      <c r="E137" t="s">
        <v>160</v>
      </c>
      <c r="F137">
        <v>197.85599999999999</v>
      </c>
      <c r="G137">
        <v>79.367000000000004</v>
      </c>
      <c r="H137">
        <v>43.872999999999998</v>
      </c>
      <c r="I137">
        <v>15703.342000000001</v>
      </c>
      <c r="J137">
        <v>6404236</v>
      </c>
      <c r="K137">
        <v>3.8420000000000001</v>
      </c>
      <c r="L137">
        <v>6.8650000000000002</v>
      </c>
      <c r="M137">
        <v>760.15200000000004</v>
      </c>
      <c r="N137">
        <v>310010</v>
      </c>
      <c r="O137">
        <v>2.4729999999999999</v>
      </c>
      <c r="P137">
        <v>6.1989999999999998</v>
      </c>
      <c r="Q137">
        <v>489.32600000000002</v>
      </c>
      <c r="R137">
        <v>199560</v>
      </c>
      <c r="S137">
        <v>8.9999999999999993E-3</v>
      </c>
      <c r="T137">
        <v>1.5549999999999999</v>
      </c>
      <c r="U137">
        <v>1.8759999999999999</v>
      </c>
      <c r="V137">
        <v>765</v>
      </c>
      <c r="W137">
        <v>3</v>
      </c>
      <c r="X137">
        <f t="shared" si="4"/>
        <v>110.72896000000001</v>
      </c>
      <c r="Y137">
        <f t="shared" si="5"/>
        <v>0</v>
      </c>
    </row>
    <row r="138" spans="1:25" x14ac:dyDescent="0.2">
      <c r="A138" t="s">
        <v>23</v>
      </c>
      <c r="B138" t="s">
        <v>24</v>
      </c>
      <c r="C138">
        <v>6</v>
      </c>
      <c r="D138">
        <v>15</v>
      </c>
      <c r="E138" t="s">
        <v>161</v>
      </c>
      <c r="F138">
        <v>296.20499999999998</v>
      </c>
      <c r="G138">
        <v>92.667000000000002</v>
      </c>
      <c r="H138">
        <v>45.527999999999999</v>
      </c>
      <c r="I138">
        <v>27448.505000000001</v>
      </c>
      <c r="J138">
        <v>11194222</v>
      </c>
      <c r="K138">
        <v>46.341000000000001</v>
      </c>
      <c r="L138">
        <v>21.02</v>
      </c>
      <c r="M138">
        <v>13726.562</v>
      </c>
      <c r="N138">
        <v>5598053</v>
      </c>
      <c r="O138">
        <v>11.260999999999999</v>
      </c>
      <c r="P138">
        <v>20.085000000000001</v>
      </c>
      <c r="Q138">
        <v>3335.6089999999999</v>
      </c>
      <c r="R138">
        <v>1360349</v>
      </c>
      <c r="S138">
        <v>0.152</v>
      </c>
      <c r="T138">
        <v>6.2240000000000002</v>
      </c>
      <c r="U138">
        <v>45.018999999999998</v>
      </c>
      <c r="V138">
        <v>18360</v>
      </c>
      <c r="W138">
        <v>72</v>
      </c>
      <c r="X138">
        <f t="shared" si="4"/>
        <v>3412.4172399999998</v>
      </c>
      <c r="Y138">
        <f t="shared" si="5"/>
        <v>79.100399999999993</v>
      </c>
    </row>
    <row r="139" spans="1:25" x14ac:dyDescent="0.2">
      <c r="A139" t="s">
        <v>23</v>
      </c>
      <c r="B139" t="s">
        <v>24</v>
      </c>
      <c r="C139">
        <v>6</v>
      </c>
      <c r="D139">
        <v>16</v>
      </c>
      <c r="E139" t="s">
        <v>162</v>
      </c>
      <c r="F139">
        <v>313.37599999999998</v>
      </c>
      <c r="G139">
        <v>84.182000000000002</v>
      </c>
      <c r="H139">
        <v>34.136000000000003</v>
      </c>
      <c r="I139">
        <v>26380.598999999998</v>
      </c>
      <c r="J139">
        <v>10758702</v>
      </c>
      <c r="K139">
        <v>51.226999999999997</v>
      </c>
      <c r="L139">
        <v>20.678999999999998</v>
      </c>
      <c r="M139">
        <v>16053.293</v>
      </c>
      <c r="N139">
        <v>6546955</v>
      </c>
      <c r="O139">
        <v>18.716999999999999</v>
      </c>
      <c r="P139">
        <v>28.687000000000001</v>
      </c>
      <c r="Q139">
        <v>5865.308</v>
      </c>
      <c r="R139">
        <v>2392027</v>
      </c>
      <c r="S139">
        <v>0.186</v>
      </c>
      <c r="T139">
        <v>6.8760000000000003</v>
      </c>
      <c r="U139">
        <v>58.15</v>
      </c>
      <c r="V139">
        <v>23715</v>
      </c>
      <c r="W139">
        <v>93</v>
      </c>
      <c r="X139">
        <f t="shared" si="4"/>
        <v>6346.8680799999993</v>
      </c>
      <c r="Y139">
        <f t="shared" si="5"/>
        <v>103.46039999999999</v>
      </c>
    </row>
    <row r="140" spans="1:25" x14ac:dyDescent="0.2">
      <c r="A140" t="s">
        <v>23</v>
      </c>
      <c r="B140" t="s">
        <v>24</v>
      </c>
      <c r="C140">
        <v>6</v>
      </c>
      <c r="D140">
        <v>17</v>
      </c>
      <c r="E140" t="s">
        <v>163</v>
      </c>
      <c r="F140">
        <v>315.10500000000002</v>
      </c>
      <c r="G140">
        <v>94.228999999999999</v>
      </c>
      <c r="H140">
        <v>45.606999999999999</v>
      </c>
      <c r="I140">
        <v>29692.131000000001</v>
      </c>
      <c r="J140">
        <v>12109232</v>
      </c>
      <c r="K140">
        <v>46.063000000000002</v>
      </c>
      <c r="L140">
        <v>18.007999999999999</v>
      </c>
      <c r="M140">
        <v>14514.643</v>
      </c>
      <c r="N140">
        <v>5919453</v>
      </c>
      <c r="O140">
        <v>10.739000000000001</v>
      </c>
      <c r="P140">
        <v>19.687000000000001</v>
      </c>
      <c r="Q140">
        <v>3383.8620000000001</v>
      </c>
      <c r="R140">
        <v>1380028</v>
      </c>
      <c r="S140">
        <v>0.14499999999999999</v>
      </c>
      <c r="T140">
        <v>6.0759999999999996</v>
      </c>
      <c r="U140">
        <v>45.643999999999998</v>
      </c>
      <c r="V140">
        <v>18615</v>
      </c>
      <c r="W140">
        <v>73</v>
      </c>
      <c r="X140">
        <f t="shared" si="4"/>
        <v>3468.3907199999999</v>
      </c>
      <c r="Y140">
        <f t="shared" si="5"/>
        <v>80.26039999999999</v>
      </c>
    </row>
    <row r="141" spans="1:25" x14ac:dyDescent="0.2">
      <c r="A141" t="s">
        <v>23</v>
      </c>
      <c r="B141" t="s">
        <v>24</v>
      </c>
      <c r="C141">
        <v>6</v>
      </c>
      <c r="D141">
        <v>18</v>
      </c>
      <c r="E141" t="s">
        <v>164</v>
      </c>
      <c r="F141">
        <v>319.83199999999999</v>
      </c>
      <c r="G141">
        <v>93.983999999999995</v>
      </c>
      <c r="H141">
        <v>45.655000000000001</v>
      </c>
      <c r="I141">
        <v>30058.998</v>
      </c>
      <c r="J141">
        <v>12258850</v>
      </c>
      <c r="K141">
        <v>49.582999999999998</v>
      </c>
      <c r="L141">
        <v>23.564</v>
      </c>
      <c r="M141">
        <v>15858.249</v>
      </c>
      <c r="N141">
        <v>6467411</v>
      </c>
      <c r="O141">
        <v>17.527000000000001</v>
      </c>
      <c r="P141">
        <v>28.951000000000001</v>
      </c>
      <c r="Q141">
        <v>5605.6239999999998</v>
      </c>
      <c r="R141">
        <v>2286121</v>
      </c>
      <c r="S141">
        <v>0.17599999999999999</v>
      </c>
      <c r="T141">
        <v>6.6959999999999997</v>
      </c>
      <c r="U141">
        <v>56.274000000000001</v>
      </c>
      <c r="V141">
        <v>22950</v>
      </c>
      <c r="W141">
        <v>90</v>
      </c>
      <c r="X141">
        <f t="shared" si="4"/>
        <v>6045.6346399999993</v>
      </c>
      <c r="Y141">
        <f t="shared" si="5"/>
        <v>99.980399999999989</v>
      </c>
    </row>
    <row r="142" spans="1:25" x14ac:dyDescent="0.2">
      <c r="A142" t="s">
        <v>23</v>
      </c>
      <c r="B142" t="s">
        <v>24</v>
      </c>
      <c r="C142">
        <v>6</v>
      </c>
      <c r="D142">
        <v>19</v>
      </c>
      <c r="E142" t="s">
        <v>165</v>
      </c>
      <c r="F142">
        <v>323.988</v>
      </c>
      <c r="G142">
        <v>77.075000000000003</v>
      </c>
      <c r="H142">
        <v>32.94</v>
      </c>
      <c r="I142">
        <v>24971.376</v>
      </c>
      <c r="J142">
        <v>10183984</v>
      </c>
      <c r="K142">
        <v>49.860999999999997</v>
      </c>
      <c r="L142">
        <v>24.539000000000001</v>
      </c>
      <c r="M142">
        <v>16154.348</v>
      </c>
      <c r="N142">
        <v>6588168</v>
      </c>
      <c r="O142">
        <v>19</v>
      </c>
      <c r="P142">
        <v>32.793999999999997</v>
      </c>
      <c r="Q142">
        <v>6155.643</v>
      </c>
      <c r="R142">
        <v>2510433</v>
      </c>
      <c r="S142">
        <v>0.16</v>
      </c>
      <c r="T142">
        <v>6.3890000000000002</v>
      </c>
      <c r="U142">
        <v>51.896999999999998</v>
      </c>
      <c r="V142">
        <v>21165</v>
      </c>
      <c r="W142">
        <v>83</v>
      </c>
      <c r="X142">
        <f t="shared" si="4"/>
        <v>6683.6566800000001</v>
      </c>
      <c r="Y142">
        <f t="shared" si="5"/>
        <v>91.860399999999984</v>
      </c>
    </row>
    <row r="143" spans="1:25" x14ac:dyDescent="0.2">
      <c r="A143" t="s">
        <v>23</v>
      </c>
      <c r="B143" t="s">
        <v>24</v>
      </c>
      <c r="C143">
        <v>6</v>
      </c>
      <c r="D143">
        <v>20</v>
      </c>
      <c r="E143" t="s">
        <v>166</v>
      </c>
      <c r="F143">
        <v>166.18100000000001</v>
      </c>
      <c r="G143">
        <v>77.867999999999995</v>
      </c>
      <c r="H143">
        <v>39.533000000000001</v>
      </c>
      <c r="I143">
        <v>12940.208000000001</v>
      </c>
      <c r="J143">
        <v>5277357</v>
      </c>
      <c r="K143">
        <v>2.87</v>
      </c>
      <c r="L143">
        <v>1.6819999999999999</v>
      </c>
      <c r="M143">
        <v>476.94600000000003</v>
      </c>
      <c r="N143">
        <v>194511</v>
      </c>
      <c r="O143">
        <v>2.927</v>
      </c>
      <c r="P143">
        <v>6.8289999999999997</v>
      </c>
      <c r="Q143">
        <v>486.45</v>
      </c>
      <c r="R143">
        <v>198387</v>
      </c>
      <c r="S143">
        <v>1.9E-2</v>
      </c>
      <c r="T143">
        <v>2.19</v>
      </c>
      <c r="U143">
        <v>3.1259999999999999</v>
      </c>
      <c r="V143">
        <v>1275</v>
      </c>
      <c r="W143">
        <v>5</v>
      </c>
      <c r="X143">
        <f t="shared" si="4"/>
        <v>107.39279999999998</v>
      </c>
      <c r="Y143">
        <f t="shared" si="5"/>
        <v>1.3803999999999998</v>
      </c>
    </row>
    <row r="144" spans="1:25" x14ac:dyDescent="0.2">
      <c r="A144" t="s">
        <v>23</v>
      </c>
      <c r="B144" t="s">
        <v>24</v>
      </c>
      <c r="C144">
        <v>6</v>
      </c>
      <c r="D144">
        <v>21</v>
      </c>
      <c r="E144" t="s">
        <v>167</v>
      </c>
      <c r="F144">
        <v>245.28800000000001</v>
      </c>
      <c r="G144">
        <v>63.777000000000001</v>
      </c>
      <c r="H144">
        <v>32.414999999999999</v>
      </c>
      <c r="I144">
        <v>15643.870999999999</v>
      </c>
      <c r="J144">
        <v>6379982</v>
      </c>
      <c r="K144">
        <v>30.645</v>
      </c>
      <c r="L144">
        <v>32.991999999999997</v>
      </c>
      <c r="M144">
        <v>7516.7740000000003</v>
      </c>
      <c r="N144">
        <v>3065538</v>
      </c>
      <c r="O144">
        <v>8.3889999999999993</v>
      </c>
      <c r="P144">
        <v>19.16</v>
      </c>
      <c r="Q144">
        <v>2057.79</v>
      </c>
      <c r="R144">
        <v>839221</v>
      </c>
      <c r="S144">
        <v>0.115</v>
      </c>
      <c r="T144">
        <v>5.407</v>
      </c>
      <c r="U144">
        <v>28.137</v>
      </c>
      <c r="V144">
        <v>11475</v>
      </c>
      <c r="W144">
        <v>45</v>
      </c>
      <c r="X144">
        <f t="shared" si="4"/>
        <v>1930.1471999999999</v>
      </c>
      <c r="Y144">
        <f t="shared" si="5"/>
        <v>47.780399999999993</v>
      </c>
    </row>
    <row r="145" spans="1:25" x14ac:dyDescent="0.2">
      <c r="A145" t="s">
        <v>23</v>
      </c>
      <c r="B145" t="s">
        <v>24</v>
      </c>
      <c r="C145">
        <v>6</v>
      </c>
      <c r="D145">
        <v>22</v>
      </c>
      <c r="E145" t="s">
        <v>168</v>
      </c>
      <c r="F145">
        <v>215.81</v>
      </c>
      <c r="G145">
        <v>52.223999999999997</v>
      </c>
      <c r="H145">
        <v>32.829000000000001</v>
      </c>
      <c r="I145">
        <v>11270.509</v>
      </c>
      <c r="J145">
        <v>4596410</v>
      </c>
      <c r="K145">
        <v>44.722000000000001</v>
      </c>
      <c r="L145">
        <v>15.451000000000001</v>
      </c>
      <c r="M145">
        <v>9651.43</v>
      </c>
      <c r="N145">
        <v>3936107</v>
      </c>
      <c r="O145">
        <v>14.098000000000001</v>
      </c>
      <c r="P145">
        <v>23.332000000000001</v>
      </c>
      <c r="Q145">
        <v>3042.413</v>
      </c>
      <c r="R145">
        <v>1240776</v>
      </c>
      <c r="S145">
        <v>0.22</v>
      </c>
      <c r="T145">
        <v>7.49</v>
      </c>
      <c r="U145">
        <v>47.52</v>
      </c>
      <c r="V145">
        <v>19380</v>
      </c>
      <c r="W145">
        <v>76</v>
      </c>
      <c r="X145">
        <f t="shared" si="4"/>
        <v>3072.3098799999998</v>
      </c>
      <c r="Y145">
        <f t="shared" si="5"/>
        <v>83.740399999999994</v>
      </c>
    </row>
    <row r="146" spans="1:25" x14ac:dyDescent="0.2">
      <c r="A146" t="s">
        <v>23</v>
      </c>
      <c r="B146" t="s">
        <v>24</v>
      </c>
      <c r="C146">
        <v>6</v>
      </c>
      <c r="D146">
        <v>23</v>
      </c>
      <c r="E146" t="s">
        <v>169</v>
      </c>
      <c r="F146">
        <v>260.64800000000002</v>
      </c>
      <c r="G146">
        <v>50.097000000000001</v>
      </c>
      <c r="H146">
        <v>27.858000000000001</v>
      </c>
      <c r="I146">
        <v>13057.726000000001</v>
      </c>
      <c r="J146">
        <v>5325284</v>
      </c>
      <c r="K146">
        <v>56.04</v>
      </c>
      <c r="L146">
        <v>19.398</v>
      </c>
      <c r="M146">
        <v>14606.745999999999</v>
      </c>
      <c r="N146">
        <v>5957015</v>
      </c>
      <c r="O146">
        <v>17.753</v>
      </c>
      <c r="P146">
        <v>28.231999999999999</v>
      </c>
      <c r="Q146">
        <v>4627.1859999999997</v>
      </c>
      <c r="R146">
        <v>1887088</v>
      </c>
      <c r="S146">
        <v>0.19900000000000001</v>
      </c>
      <c r="T146">
        <v>7.1230000000000002</v>
      </c>
      <c r="U146">
        <v>51.896999999999998</v>
      </c>
      <c r="V146">
        <v>21165</v>
      </c>
      <c r="W146">
        <v>83</v>
      </c>
      <c r="X146">
        <f t="shared" si="4"/>
        <v>4910.6465599999992</v>
      </c>
      <c r="Y146">
        <f t="shared" si="5"/>
        <v>91.860399999999984</v>
      </c>
    </row>
    <row r="147" spans="1:25" x14ac:dyDescent="0.2">
      <c r="A147" t="s">
        <v>23</v>
      </c>
      <c r="B147" t="s">
        <v>24</v>
      </c>
      <c r="C147">
        <v>6</v>
      </c>
      <c r="D147">
        <v>24</v>
      </c>
      <c r="E147" t="s">
        <v>170</v>
      </c>
      <c r="F147">
        <v>248.03200000000001</v>
      </c>
      <c r="G147">
        <v>50.465000000000003</v>
      </c>
      <c r="H147">
        <v>27.526</v>
      </c>
      <c r="I147">
        <v>12516.993</v>
      </c>
      <c r="J147">
        <v>5104759</v>
      </c>
      <c r="K147">
        <v>48.698</v>
      </c>
      <c r="L147">
        <v>19.643999999999998</v>
      </c>
      <c r="M147">
        <v>12078.662</v>
      </c>
      <c r="N147">
        <v>4925996</v>
      </c>
      <c r="O147">
        <v>19.731000000000002</v>
      </c>
      <c r="P147">
        <v>31.451000000000001</v>
      </c>
      <c r="Q147">
        <v>4893.8410000000003</v>
      </c>
      <c r="R147">
        <v>1995837</v>
      </c>
      <c r="S147">
        <v>0.255</v>
      </c>
      <c r="T147">
        <v>8.0540000000000003</v>
      </c>
      <c r="U147">
        <v>63.152000000000001</v>
      </c>
      <c r="V147">
        <v>25755</v>
      </c>
      <c r="W147">
        <v>101</v>
      </c>
      <c r="X147">
        <f t="shared" si="4"/>
        <v>5219.9663600000003</v>
      </c>
      <c r="Y147">
        <f t="shared" si="5"/>
        <v>112.74039999999999</v>
      </c>
    </row>
    <row r="148" spans="1:25" x14ac:dyDescent="0.2">
      <c r="A148" t="s">
        <v>23</v>
      </c>
      <c r="B148" t="s">
        <v>24</v>
      </c>
      <c r="C148">
        <v>6</v>
      </c>
      <c r="D148">
        <v>25</v>
      </c>
      <c r="E148" t="s">
        <v>171</v>
      </c>
      <c r="F148">
        <v>121.699</v>
      </c>
      <c r="G148">
        <v>34.088999999999999</v>
      </c>
      <c r="H148">
        <v>19.666</v>
      </c>
      <c r="I148">
        <v>4148.6220000000003</v>
      </c>
      <c r="J148">
        <v>1691917</v>
      </c>
      <c r="K148">
        <v>60.625</v>
      </c>
      <c r="L148">
        <v>19.402999999999999</v>
      </c>
      <c r="M148">
        <v>7378.0209999999997</v>
      </c>
      <c r="N148">
        <v>3008951</v>
      </c>
      <c r="O148">
        <v>14.952</v>
      </c>
      <c r="P148">
        <v>23.724</v>
      </c>
      <c r="Q148">
        <v>1819.625</v>
      </c>
      <c r="R148">
        <v>742091</v>
      </c>
      <c r="S148">
        <v>0.24099999999999999</v>
      </c>
      <c r="T148">
        <v>7.843</v>
      </c>
      <c r="U148">
        <v>29.388000000000002</v>
      </c>
      <c r="V148">
        <v>11985</v>
      </c>
      <c r="W148">
        <v>47</v>
      </c>
      <c r="X148">
        <f t="shared" si="4"/>
        <v>1653.8758</v>
      </c>
      <c r="Y148">
        <f t="shared" si="5"/>
        <v>50.100399999999993</v>
      </c>
    </row>
    <row r="149" spans="1:25" x14ac:dyDescent="0.2">
      <c r="A149" t="s">
        <v>23</v>
      </c>
      <c r="B149" t="s">
        <v>24</v>
      </c>
      <c r="C149">
        <v>7</v>
      </c>
      <c r="D149">
        <v>1</v>
      </c>
      <c r="E149" t="s">
        <v>172</v>
      </c>
      <c r="F149">
        <v>355.24900000000002</v>
      </c>
      <c r="G149">
        <v>79.893000000000001</v>
      </c>
      <c r="H149">
        <v>37.543999999999997</v>
      </c>
      <c r="I149">
        <v>28382.088</v>
      </c>
      <c r="J149">
        <v>11574962</v>
      </c>
      <c r="K149">
        <v>2.4329999999999998</v>
      </c>
      <c r="L149">
        <v>1.6459999999999999</v>
      </c>
      <c r="M149">
        <v>864.45600000000002</v>
      </c>
      <c r="N149">
        <v>352548</v>
      </c>
      <c r="O149">
        <v>2.0209999999999999</v>
      </c>
      <c r="P149">
        <v>4.0110000000000001</v>
      </c>
      <c r="Q149">
        <v>717.86</v>
      </c>
      <c r="R149">
        <v>292762</v>
      </c>
      <c r="S149">
        <v>1.4E-2</v>
      </c>
      <c r="T149">
        <v>1.895</v>
      </c>
      <c r="U149">
        <v>5.0019999999999998</v>
      </c>
      <c r="V149">
        <v>2040</v>
      </c>
      <c r="W149">
        <v>8</v>
      </c>
      <c r="X149">
        <f t="shared" si="4"/>
        <v>375.82839999999999</v>
      </c>
      <c r="Y149">
        <f t="shared" si="5"/>
        <v>4.8603999999999994</v>
      </c>
    </row>
    <row r="150" spans="1:25" x14ac:dyDescent="0.2">
      <c r="A150" t="s">
        <v>23</v>
      </c>
      <c r="B150" t="s">
        <v>24</v>
      </c>
      <c r="C150">
        <v>7</v>
      </c>
      <c r="D150">
        <v>2</v>
      </c>
      <c r="E150" t="s">
        <v>173</v>
      </c>
      <c r="F150">
        <v>239.489</v>
      </c>
      <c r="G150">
        <v>62</v>
      </c>
      <c r="H150">
        <v>30.486999999999998</v>
      </c>
      <c r="I150">
        <v>14848.272000000001</v>
      </c>
      <c r="J150">
        <v>6055516</v>
      </c>
      <c r="K150">
        <v>52.744999999999997</v>
      </c>
      <c r="L150">
        <v>36.005000000000003</v>
      </c>
      <c r="M150">
        <v>12631.964</v>
      </c>
      <c r="N150">
        <v>5151647</v>
      </c>
      <c r="O150">
        <v>34.048999999999999</v>
      </c>
      <c r="P150">
        <v>33.308</v>
      </c>
      <c r="Q150">
        <v>8154.2849999999999</v>
      </c>
      <c r="R150">
        <v>3325532</v>
      </c>
      <c r="S150">
        <v>6.5000000000000002E-2</v>
      </c>
      <c r="T150">
        <v>4.0789999999999997</v>
      </c>
      <c r="U150">
        <v>15.632</v>
      </c>
      <c r="V150">
        <v>6375</v>
      </c>
      <c r="W150">
        <v>25</v>
      </c>
      <c r="X150">
        <f t="shared" si="4"/>
        <v>9002.0813999999991</v>
      </c>
      <c r="Y150">
        <f t="shared" si="5"/>
        <v>24.580400000000001</v>
      </c>
    </row>
    <row r="151" spans="1:25" x14ac:dyDescent="0.2">
      <c r="A151" t="s">
        <v>23</v>
      </c>
      <c r="B151" t="s">
        <v>24</v>
      </c>
      <c r="C151">
        <v>7</v>
      </c>
      <c r="D151">
        <v>3</v>
      </c>
      <c r="E151" t="s">
        <v>174</v>
      </c>
      <c r="F151">
        <v>134.59899999999999</v>
      </c>
      <c r="G151">
        <v>66.457999999999998</v>
      </c>
      <c r="H151">
        <v>38.414999999999999</v>
      </c>
      <c r="I151">
        <v>8945.24</v>
      </c>
      <c r="J151">
        <v>3648104</v>
      </c>
      <c r="K151">
        <v>29.675999999999998</v>
      </c>
      <c r="L151">
        <v>21.704000000000001</v>
      </c>
      <c r="M151">
        <v>3994.3649999999998</v>
      </c>
      <c r="N151">
        <v>1629007</v>
      </c>
      <c r="O151">
        <v>17.422000000000001</v>
      </c>
      <c r="P151">
        <v>25.298999999999999</v>
      </c>
      <c r="Q151">
        <v>2344.9569999999999</v>
      </c>
      <c r="R151">
        <v>956335</v>
      </c>
      <c r="S151">
        <v>0.13</v>
      </c>
      <c r="T151">
        <v>5.758</v>
      </c>
      <c r="U151">
        <v>17.507000000000001</v>
      </c>
      <c r="V151">
        <v>7140</v>
      </c>
      <c r="W151">
        <v>28</v>
      </c>
      <c r="X151">
        <f t="shared" si="4"/>
        <v>2263.2609199999997</v>
      </c>
      <c r="Y151">
        <f t="shared" si="5"/>
        <v>28.060399999999998</v>
      </c>
    </row>
    <row r="152" spans="1:25" x14ac:dyDescent="0.2">
      <c r="A152" t="s">
        <v>23</v>
      </c>
      <c r="B152" t="s">
        <v>24</v>
      </c>
      <c r="C152">
        <v>7</v>
      </c>
      <c r="D152">
        <v>4</v>
      </c>
      <c r="E152" t="s">
        <v>175</v>
      </c>
      <c r="F152">
        <v>320.399</v>
      </c>
      <c r="G152">
        <v>72.179000000000002</v>
      </c>
      <c r="H152">
        <v>31.417000000000002</v>
      </c>
      <c r="I152">
        <v>23125.897000000001</v>
      </c>
      <c r="J152">
        <v>9431349</v>
      </c>
      <c r="K152">
        <v>90.341999999999999</v>
      </c>
      <c r="L152">
        <v>32.841000000000001</v>
      </c>
      <c r="M152">
        <v>28945.431</v>
      </c>
      <c r="N152">
        <v>11804708</v>
      </c>
      <c r="O152">
        <v>26.792999999999999</v>
      </c>
      <c r="P152">
        <v>33.009</v>
      </c>
      <c r="Q152">
        <v>8584.3610000000008</v>
      </c>
      <c r="R152">
        <v>3500928</v>
      </c>
      <c r="S152">
        <v>0.11899999999999999</v>
      </c>
      <c r="T152">
        <v>5.508</v>
      </c>
      <c r="U152">
        <v>38.140999999999998</v>
      </c>
      <c r="V152">
        <v>15555</v>
      </c>
      <c r="W152">
        <v>61</v>
      </c>
      <c r="X152">
        <f t="shared" si="4"/>
        <v>9500.9695599999995</v>
      </c>
      <c r="Y152">
        <f t="shared" si="5"/>
        <v>66.340399999999988</v>
      </c>
    </row>
    <row r="153" spans="1:25" x14ac:dyDescent="0.2">
      <c r="A153" t="s">
        <v>23</v>
      </c>
      <c r="B153" t="s">
        <v>24</v>
      </c>
      <c r="C153">
        <v>7</v>
      </c>
      <c r="D153">
        <v>5</v>
      </c>
      <c r="E153" t="s">
        <v>176</v>
      </c>
      <c r="F153">
        <v>363.89800000000002</v>
      </c>
      <c r="G153">
        <v>85.286000000000001</v>
      </c>
      <c r="H153">
        <v>45.411999999999999</v>
      </c>
      <c r="I153">
        <v>31035.386999999999</v>
      </c>
      <c r="J153">
        <v>12657047</v>
      </c>
      <c r="K153">
        <v>2.1829999999999998</v>
      </c>
      <c r="L153">
        <v>1.9419999999999999</v>
      </c>
      <c r="M153">
        <v>794.41399999999999</v>
      </c>
      <c r="N153">
        <v>323983</v>
      </c>
      <c r="O153">
        <v>2.0369999999999999</v>
      </c>
      <c r="P153">
        <v>4.1420000000000003</v>
      </c>
      <c r="Q153">
        <v>741.22500000000002</v>
      </c>
      <c r="R153">
        <v>302291</v>
      </c>
      <c r="S153">
        <v>7.0000000000000001E-3</v>
      </c>
      <c r="T153">
        <v>1.3240000000000001</v>
      </c>
      <c r="U153">
        <v>2.5009999999999999</v>
      </c>
      <c r="V153">
        <v>1020</v>
      </c>
      <c r="W153">
        <v>4</v>
      </c>
      <c r="X153">
        <f t="shared" si="4"/>
        <v>402.93180000000001</v>
      </c>
      <c r="Y153">
        <f t="shared" si="5"/>
        <v>0.22039999999999993</v>
      </c>
    </row>
    <row r="154" spans="1:25" x14ac:dyDescent="0.2">
      <c r="A154" t="s">
        <v>23</v>
      </c>
      <c r="B154" t="s">
        <v>24</v>
      </c>
      <c r="C154">
        <v>7</v>
      </c>
      <c r="D154">
        <v>6</v>
      </c>
      <c r="E154" t="s">
        <v>177</v>
      </c>
      <c r="F154">
        <v>41.534999999999997</v>
      </c>
      <c r="G154">
        <v>70.472999999999999</v>
      </c>
      <c r="H154">
        <v>40.024999999999999</v>
      </c>
      <c r="I154">
        <v>2927.087</v>
      </c>
      <c r="J154">
        <v>1193743</v>
      </c>
      <c r="K154">
        <v>3.355</v>
      </c>
      <c r="L154">
        <v>3.0819999999999999</v>
      </c>
      <c r="M154">
        <v>139.33600000000001</v>
      </c>
      <c r="N154">
        <v>56825</v>
      </c>
      <c r="O154">
        <v>1.7050000000000001</v>
      </c>
      <c r="P154">
        <v>1.119</v>
      </c>
      <c r="Q154">
        <v>70.826999999999998</v>
      </c>
      <c r="R154">
        <v>28885</v>
      </c>
      <c r="S154">
        <v>0</v>
      </c>
      <c r="T154">
        <v>0</v>
      </c>
      <c r="U154">
        <v>0</v>
      </c>
      <c r="V154">
        <v>0</v>
      </c>
      <c r="W154">
        <v>0</v>
      </c>
      <c r="X154">
        <f t="shared" si="4"/>
        <v>0</v>
      </c>
      <c r="Y154">
        <f t="shared" si="5"/>
        <v>0</v>
      </c>
    </row>
    <row r="155" spans="1:25" x14ac:dyDescent="0.2">
      <c r="A155" t="s">
        <v>23</v>
      </c>
      <c r="B155" t="s">
        <v>24</v>
      </c>
      <c r="C155">
        <v>7</v>
      </c>
      <c r="D155">
        <v>7</v>
      </c>
      <c r="E155" t="s">
        <v>178</v>
      </c>
      <c r="F155">
        <v>43.890999999999998</v>
      </c>
      <c r="G155">
        <v>80.313000000000002</v>
      </c>
      <c r="H155">
        <v>38.468000000000004</v>
      </c>
      <c r="I155">
        <v>3525.0520000000001</v>
      </c>
      <c r="J155">
        <v>1437609</v>
      </c>
      <c r="K155">
        <v>2.7709999999999999</v>
      </c>
      <c r="L155">
        <v>1.986</v>
      </c>
      <c r="M155">
        <v>121.60599999999999</v>
      </c>
      <c r="N155">
        <v>49594</v>
      </c>
      <c r="O155">
        <v>3.8839999999999999</v>
      </c>
      <c r="P155">
        <v>10.632</v>
      </c>
      <c r="Q155">
        <v>170.477</v>
      </c>
      <c r="R155">
        <v>69525</v>
      </c>
      <c r="S155">
        <v>4.2999999999999997E-2</v>
      </c>
      <c r="T155">
        <v>3.3010000000000002</v>
      </c>
      <c r="U155">
        <v>1.8759999999999999</v>
      </c>
      <c r="V155">
        <v>765</v>
      </c>
      <c r="W155">
        <v>3</v>
      </c>
      <c r="X155">
        <f t="shared" si="4"/>
        <v>0</v>
      </c>
      <c r="Y155">
        <f t="shared" si="5"/>
        <v>0</v>
      </c>
    </row>
    <row r="156" spans="1:25" x14ac:dyDescent="0.2">
      <c r="A156" t="s">
        <v>23</v>
      </c>
      <c r="B156" t="s">
        <v>24</v>
      </c>
      <c r="C156">
        <v>7</v>
      </c>
      <c r="D156">
        <v>8</v>
      </c>
      <c r="E156" t="s">
        <v>179</v>
      </c>
      <c r="F156">
        <v>85.75</v>
      </c>
      <c r="G156">
        <v>76.695999999999998</v>
      </c>
      <c r="H156">
        <v>37.991</v>
      </c>
      <c r="I156">
        <v>6576.6819999999998</v>
      </c>
      <c r="J156">
        <v>2682144</v>
      </c>
      <c r="K156">
        <v>31.486000000000001</v>
      </c>
      <c r="L156">
        <v>17.852</v>
      </c>
      <c r="M156">
        <v>2699.9580000000001</v>
      </c>
      <c r="N156">
        <v>1101114</v>
      </c>
      <c r="O156">
        <v>4.5949999999999998</v>
      </c>
      <c r="P156">
        <v>7.6619999999999999</v>
      </c>
      <c r="Q156">
        <v>394.03800000000001</v>
      </c>
      <c r="R156">
        <v>160699</v>
      </c>
      <c r="S156">
        <v>7.2999999999999995E-2</v>
      </c>
      <c r="T156">
        <v>4.3120000000000003</v>
      </c>
      <c r="U156">
        <v>6.2530000000000001</v>
      </c>
      <c r="V156">
        <v>2550</v>
      </c>
      <c r="W156">
        <v>10</v>
      </c>
      <c r="X156">
        <f t="shared" si="4"/>
        <v>0.19488000000000738</v>
      </c>
      <c r="Y156">
        <f t="shared" si="5"/>
        <v>7.1803999999999988</v>
      </c>
    </row>
    <row r="157" spans="1:25" x14ac:dyDescent="0.2">
      <c r="A157" t="s">
        <v>23</v>
      </c>
      <c r="B157" t="s">
        <v>24</v>
      </c>
      <c r="C157">
        <v>7</v>
      </c>
      <c r="D157">
        <v>9</v>
      </c>
      <c r="E157" t="s">
        <v>180</v>
      </c>
      <c r="F157">
        <v>310.08100000000002</v>
      </c>
      <c r="G157">
        <v>88.409000000000006</v>
      </c>
      <c r="H157">
        <v>42.125999999999998</v>
      </c>
      <c r="I157">
        <v>27413.828000000001</v>
      </c>
      <c r="J157">
        <v>11180080</v>
      </c>
      <c r="K157">
        <v>5.6740000000000004</v>
      </c>
      <c r="L157">
        <v>5.8869999999999996</v>
      </c>
      <c r="M157">
        <v>1759.433</v>
      </c>
      <c r="N157">
        <v>717543</v>
      </c>
      <c r="O157">
        <v>1.756</v>
      </c>
      <c r="P157">
        <v>2.02</v>
      </c>
      <c r="Q157">
        <v>544.39400000000001</v>
      </c>
      <c r="R157">
        <v>222018</v>
      </c>
      <c r="S157">
        <v>8.0000000000000002E-3</v>
      </c>
      <c r="T157">
        <v>1.4339999999999999</v>
      </c>
      <c r="U157">
        <v>2.5009999999999999</v>
      </c>
      <c r="V157">
        <v>1020</v>
      </c>
      <c r="W157">
        <v>4</v>
      </c>
      <c r="X157">
        <f t="shared" si="4"/>
        <v>174.60783999999998</v>
      </c>
      <c r="Y157">
        <f t="shared" si="5"/>
        <v>0.22039999999999993</v>
      </c>
    </row>
    <row r="158" spans="1:25" x14ac:dyDescent="0.2">
      <c r="A158" t="s">
        <v>23</v>
      </c>
      <c r="B158" t="s">
        <v>24</v>
      </c>
      <c r="C158">
        <v>7</v>
      </c>
      <c r="D158">
        <v>10</v>
      </c>
      <c r="E158" t="s">
        <v>181</v>
      </c>
      <c r="F158">
        <v>63.176000000000002</v>
      </c>
      <c r="G158">
        <v>66.631</v>
      </c>
      <c r="H158">
        <v>38.774000000000001</v>
      </c>
      <c r="I158">
        <v>4209.5029999999997</v>
      </c>
      <c r="J158">
        <v>1716746</v>
      </c>
      <c r="K158">
        <v>3.8780000000000001</v>
      </c>
      <c r="L158">
        <v>2.4940000000000002</v>
      </c>
      <c r="M158">
        <v>245.00899999999999</v>
      </c>
      <c r="N158">
        <v>99921</v>
      </c>
      <c r="O158">
        <v>1.9</v>
      </c>
      <c r="P158">
        <v>1.2849999999999999</v>
      </c>
      <c r="Q158">
        <v>120.04900000000001</v>
      </c>
      <c r="R158">
        <v>48959</v>
      </c>
      <c r="S158">
        <v>0</v>
      </c>
      <c r="T158">
        <v>0</v>
      </c>
      <c r="U158">
        <v>0</v>
      </c>
      <c r="V158">
        <v>0</v>
      </c>
      <c r="W158">
        <v>0</v>
      </c>
      <c r="X158">
        <f t="shared" si="4"/>
        <v>0</v>
      </c>
      <c r="Y158">
        <f t="shared" si="5"/>
        <v>0</v>
      </c>
    </row>
    <row r="159" spans="1:25" x14ac:dyDescent="0.2">
      <c r="A159" t="s">
        <v>23</v>
      </c>
      <c r="B159" t="s">
        <v>24</v>
      </c>
      <c r="C159">
        <v>7</v>
      </c>
      <c r="D159">
        <v>11</v>
      </c>
      <c r="E159" t="s">
        <v>182</v>
      </c>
      <c r="F159">
        <v>119.764</v>
      </c>
      <c r="G159">
        <v>60.506</v>
      </c>
      <c r="H159">
        <v>39.005000000000003</v>
      </c>
      <c r="I159">
        <v>7246.3959999999997</v>
      </c>
      <c r="J159">
        <v>2955271</v>
      </c>
      <c r="K159">
        <v>3.6389999999999998</v>
      </c>
      <c r="L159">
        <v>3.3</v>
      </c>
      <c r="M159">
        <v>435.774</v>
      </c>
      <c r="N159">
        <v>177720</v>
      </c>
      <c r="O159">
        <v>2.0449999999999999</v>
      </c>
      <c r="P159">
        <v>3.0209999999999999</v>
      </c>
      <c r="Q159">
        <v>244.95</v>
      </c>
      <c r="R159">
        <v>99897</v>
      </c>
      <c r="S159">
        <v>5.0000000000000001E-3</v>
      </c>
      <c r="T159">
        <v>1.1539999999999999</v>
      </c>
      <c r="U159">
        <v>0.625</v>
      </c>
      <c r="V159">
        <v>255</v>
      </c>
      <c r="W159">
        <v>1</v>
      </c>
      <c r="X159">
        <f t="shared" si="4"/>
        <v>0</v>
      </c>
      <c r="Y159">
        <f t="shared" si="5"/>
        <v>0</v>
      </c>
    </row>
    <row r="160" spans="1:25" x14ac:dyDescent="0.2">
      <c r="A160" t="s">
        <v>23</v>
      </c>
      <c r="B160" t="s">
        <v>24</v>
      </c>
      <c r="C160">
        <v>7</v>
      </c>
      <c r="D160">
        <v>12</v>
      </c>
      <c r="E160" t="s">
        <v>183</v>
      </c>
      <c r="F160">
        <v>170.27099999999999</v>
      </c>
      <c r="G160">
        <v>95.350999999999999</v>
      </c>
      <c r="H160">
        <v>47.225000000000001</v>
      </c>
      <c r="I160">
        <v>16235.571</v>
      </c>
      <c r="J160">
        <v>6621293</v>
      </c>
      <c r="K160">
        <v>2.44</v>
      </c>
      <c r="L160">
        <v>2.0739999999999998</v>
      </c>
      <c r="M160">
        <v>415.49299999999999</v>
      </c>
      <c r="N160">
        <v>169449</v>
      </c>
      <c r="O160">
        <v>1.8839999999999999</v>
      </c>
      <c r="P160">
        <v>1.3859999999999999</v>
      </c>
      <c r="Q160">
        <v>320.86900000000003</v>
      </c>
      <c r="R160">
        <v>130859</v>
      </c>
      <c r="S160">
        <v>0</v>
      </c>
      <c r="T160">
        <v>0</v>
      </c>
      <c r="U160">
        <v>0</v>
      </c>
      <c r="V160">
        <v>0</v>
      </c>
      <c r="W160">
        <v>0</v>
      </c>
      <c r="X160">
        <f t="shared" si="4"/>
        <v>0</v>
      </c>
      <c r="Y160">
        <f t="shared" si="5"/>
        <v>0</v>
      </c>
    </row>
    <row r="161" spans="1:25" x14ac:dyDescent="0.2">
      <c r="A161" t="s">
        <v>23</v>
      </c>
      <c r="B161" t="s">
        <v>24</v>
      </c>
      <c r="C161">
        <v>7</v>
      </c>
      <c r="D161">
        <v>13</v>
      </c>
      <c r="E161" t="s">
        <v>184</v>
      </c>
      <c r="F161">
        <v>198.648</v>
      </c>
      <c r="G161">
        <v>63.643999999999998</v>
      </c>
      <c r="H161">
        <v>37.914000000000001</v>
      </c>
      <c r="I161">
        <v>12642.706</v>
      </c>
      <c r="J161">
        <v>5156028</v>
      </c>
      <c r="K161">
        <v>2.5219999999999998</v>
      </c>
      <c r="L161">
        <v>1.901</v>
      </c>
      <c r="M161">
        <v>501.017</v>
      </c>
      <c r="N161">
        <v>204328</v>
      </c>
      <c r="O161">
        <v>3.1930000000000001</v>
      </c>
      <c r="P161">
        <v>9.1820000000000004</v>
      </c>
      <c r="Q161">
        <v>634.255</v>
      </c>
      <c r="R161">
        <v>258666</v>
      </c>
      <c r="S161">
        <v>4.1000000000000002E-2</v>
      </c>
      <c r="T161">
        <v>3.23</v>
      </c>
      <c r="U161">
        <v>8.1280000000000001</v>
      </c>
      <c r="V161">
        <v>3315</v>
      </c>
      <c r="W161">
        <v>13</v>
      </c>
      <c r="X161">
        <f t="shared" si="4"/>
        <v>278.84659999999997</v>
      </c>
      <c r="Y161">
        <f t="shared" si="5"/>
        <v>10.660399999999999</v>
      </c>
    </row>
    <row r="162" spans="1:25" x14ac:dyDescent="0.2">
      <c r="A162" t="s">
        <v>23</v>
      </c>
      <c r="B162" t="s">
        <v>24</v>
      </c>
      <c r="C162">
        <v>7</v>
      </c>
      <c r="D162">
        <v>14</v>
      </c>
      <c r="E162" t="s">
        <v>185</v>
      </c>
      <c r="F162">
        <v>253.72800000000001</v>
      </c>
      <c r="G162">
        <v>86.632000000000005</v>
      </c>
      <c r="H162">
        <v>44.713000000000001</v>
      </c>
      <c r="I162">
        <v>21980.994999999999</v>
      </c>
      <c r="J162">
        <v>8964428</v>
      </c>
      <c r="K162">
        <v>44.85</v>
      </c>
      <c r="L162">
        <v>19.382999999999999</v>
      </c>
      <c r="M162">
        <v>11379.806</v>
      </c>
      <c r="N162">
        <v>4640984</v>
      </c>
      <c r="O162">
        <v>11.513</v>
      </c>
      <c r="P162">
        <v>19.768000000000001</v>
      </c>
      <c r="Q162">
        <v>2921.1970000000001</v>
      </c>
      <c r="R162">
        <v>1191341</v>
      </c>
      <c r="S162">
        <v>0.14000000000000001</v>
      </c>
      <c r="T162">
        <v>5.9829999999999997</v>
      </c>
      <c r="U162">
        <v>35.64</v>
      </c>
      <c r="V162">
        <v>14535</v>
      </c>
      <c r="W162">
        <v>57</v>
      </c>
      <c r="X162">
        <f t="shared" si="4"/>
        <v>2931.6993200000002</v>
      </c>
      <c r="Y162">
        <f t="shared" si="5"/>
        <v>61.700399999999995</v>
      </c>
    </row>
    <row r="163" spans="1:25" x14ac:dyDescent="0.2">
      <c r="A163" t="s">
        <v>23</v>
      </c>
      <c r="B163" t="s">
        <v>24</v>
      </c>
      <c r="C163">
        <v>7</v>
      </c>
      <c r="D163">
        <v>15</v>
      </c>
      <c r="E163" t="s">
        <v>186</v>
      </c>
      <c r="F163">
        <v>166.083</v>
      </c>
      <c r="G163">
        <v>99.626999999999995</v>
      </c>
      <c r="H163">
        <v>49.436</v>
      </c>
      <c r="I163">
        <v>16546.319</v>
      </c>
      <c r="J163">
        <v>6748024</v>
      </c>
      <c r="K163">
        <v>2.5649999999999999</v>
      </c>
      <c r="L163">
        <v>1.921</v>
      </c>
      <c r="M163">
        <v>426.03399999999999</v>
      </c>
      <c r="N163">
        <v>173748</v>
      </c>
      <c r="O163">
        <v>2.012</v>
      </c>
      <c r="P163">
        <v>4.0510000000000002</v>
      </c>
      <c r="Q163">
        <v>334.12</v>
      </c>
      <c r="R163">
        <v>136263</v>
      </c>
      <c r="S163">
        <v>4.0000000000000001E-3</v>
      </c>
      <c r="T163">
        <v>0.98</v>
      </c>
      <c r="U163">
        <v>0.625</v>
      </c>
      <c r="V163">
        <v>255</v>
      </c>
      <c r="W163">
        <v>1</v>
      </c>
      <c r="X163">
        <f t="shared" si="4"/>
        <v>0</v>
      </c>
      <c r="Y163">
        <f t="shared" si="5"/>
        <v>0</v>
      </c>
    </row>
    <row r="164" spans="1:25" x14ac:dyDescent="0.2">
      <c r="A164" t="s">
        <v>23</v>
      </c>
      <c r="B164" t="s">
        <v>24</v>
      </c>
      <c r="C164">
        <v>7</v>
      </c>
      <c r="D164">
        <v>16</v>
      </c>
      <c r="E164" t="s">
        <v>187</v>
      </c>
      <c r="F164">
        <v>254.59399999999999</v>
      </c>
      <c r="G164">
        <v>54.66</v>
      </c>
      <c r="H164">
        <v>36.18</v>
      </c>
      <c r="I164">
        <v>13916.103999999999</v>
      </c>
      <c r="J164">
        <v>5675353</v>
      </c>
      <c r="K164">
        <v>37.563000000000002</v>
      </c>
      <c r="L164">
        <v>29.215</v>
      </c>
      <c r="M164">
        <v>9563.2870000000003</v>
      </c>
      <c r="N164">
        <v>3900160</v>
      </c>
      <c r="O164">
        <v>22.312999999999999</v>
      </c>
      <c r="P164">
        <v>36.348999999999997</v>
      </c>
      <c r="Q164">
        <v>5680.7759999999998</v>
      </c>
      <c r="R164">
        <v>2316770</v>
      </c>
      <c r="S164">
        <v>0.14199999999999999</v>
      </c>
      <c r="T164">
        <v>6.0250000000000004</v>
      </c>
      <c r="U164">
        <v>36.265000000000001</v>
      </c>
      <c r="V164">
        <v>14790</v>
      </c>
      <c r="W164">
        <v>58</v>
      </c>
      <c r="X164">
        <f t="shared" si="4"/>
        <v>6132.8109599999998</v>
      </c>
      <c r="Y164">
        <f t="shared" si="5"/>
        <v>62.860399999999991</v>
      </c>
    </row>
    <row r="165" spans="1:25" x14ac:dyDescent="0.2">
      <c r="A165" t="s">
        <v>23</v>
      </c>
      <c r="B165" t="s">
        <v>24</v>
      </c>
      <c r="C165">
        <v>7</v>
      </c>
      <c r="D165">
        <v>17</v>
      </c>
      <c r="E165" t="s">
        <v>188</v>
      </c>
      <c r="F165">
        <v>215.40100000000001</v>
      </c>
      <c r="G165">
        <v>77.323999999999998</v>
      </c>
      <c r="H165">
        <v>37.564</v>
      </c>
      <c r="I165">
        <v>16655.571</v>
      </c>
      <c r="J165">
        <v>6792580</v>
      </c>
      <c r="K165">
        <v>63.548999999999999</v>
      </c>
      <c r="L165">
        <v>22.03</v>
      </c>
      <c r="M165">
        <v>13688.48</v>
      </c>
      <c r="N165">
        <v>5582522</v>
      </c>
      <c r="O165">
        <v>19.113</v>
      </c>
      <c r="P165">
        <v>29.015999999999998</v>
      </c>
      <c r="Q165">
        <v>4117.0569999999998</v>
      </c>
      <c r="R165">
        <v>1679044</v>
      </c>
      <c r="S165">
        <v>0.19700000000000001</v>
      </c>
      <c r="T165">
        <v>7.0919999999999996</v>
      </c>
      <c r="U165">
        <v>42.518000000000001</v>
      </c>
      <c r="V165">
        <v>17340</v>
      </c>
      <c r="W165">
        <v>68</v>
      </c>
      <c r="X165">
        <f t="shared" si="4"/>
        <v>4318.8969199999992</v>
      </c>
      <c r="Y165">
        <f t="shared" si="5"/>
        <v>74.460399999999993</v>
      </c>
    </row>
    <row r="166" spans="1:25" x14ac:dyDescent="0.2">
      <c r="A166" t="s">
        <v>23</v>
      </c>
      <c r="B166" t="s">
        <v>24</v>
      </c>
      <c r="C166">
        <v>7</v>
      </c>
      <c r="D166">
        <v>18</v>
      </c>
      <c r="E166" t="s">
        <v>189</v>
      </c>
      <c r="F166">
        <v>89.701999999999998</v>
      </c>
      <c r="G166">
        <v>70.643000000000001</v>
      </c>
      <c r="H166">
        <v>45.932000000000002</v>
      </c>
      <c r="I166">
        <v>6336.8130000000001</v>
      </c>
      <c r="J166">
        <v>2584319</v>
      </c>
      <c r="K166">
        <v>5.1680000000000001</v>
      </c>
      <c r="L166">
        <v>3.4239999999999999</v>
      </c>
      <c r="M166">
        <v>463.57499999999999</v>
      </c>
      <c r="N166">
        <v>189058</v>
      </c>
      <c r="O166">
        <v>2.282</v>
      </c>
      <c r="P166">
        <v>1.3640000000000001</v>
      </c>
      <c r="Q166">
        <v>204.732</v>
      </c>
      <c r="R166">
        <v>83495</v>
      </c>
      <c r="S166">
        <v>0</v>
      </c>
      <c r="T166">
        <v>0</v>
      </c>
      <c r="U166">
        <v>0</v>
      </c>
      <c r="V166">
        <v>0</v>
      </c>
      <c r="W166">
        <v>0</v>
      </c>
      <c r="X166">
        <f t="shared" si="4"/>
        <v>0</v>
      </c>
      <c r="Y166">
        <f t="shared" si="5"/>
        <v>0</v>
      </c>
    </row>
    <row r="167" spans="1:25" x14ac:dyDescent="0.2">
      <c r="A167" t="s">
        <v>23</v>
      </c>
      <c r="B167" t="s">
        <v>24</v>
      </c>
      <c r="C167">
        <v>7</v>
      </c>
      <c r="D167">
        <v>19</v>
      </c>
      <c r="E167" t="s">
        <v>190</v>
      </c>
      <c r="F167">
        <v>299.60500000000002</v>
      </c>
      <c r="G167">
        <v>65.388999999999996</v>
      </c>
      <c r="H167">
        <v>30.788</v>
      </c>
      <c r="I167">
        <v>19591.007000000001</v>
      </c>
      <c r="J167">
        <v>7989728</v>
      </c>
      <c r="K167">
        <v>81.405000000000001</v>
      </c>
      <c r="L167">
        <v>33.74</v>
      </c>
      <c r="M167">
        <v>24389.462</v>
      </c>
      <c r="N167">
        <v>9946664</v>
      </c>
      <c r="O167">
        <v>37.676000000000002</v>
      </c>
      <c r="P167">
        <v>43.435000000000002</v>
      </c>
      <c r="Q167">
        <v>11287.972</v>
      </c>
      <c r="R167">
        <v>4603532</v>
      </c>
      <c r="S167">
        <v>9.1999999999999998E-2</v>
      </c>
      <c r="T167">
        <v>4.8380000000000001</v>
      </c>
      <c r="U167">
        <v>27.512</v>
      </c>
      <c r="V167">
        <v>11220</v>
      </c>
      <c r="W167">
        <v>44</v>
      </c>
      <c r="X167">
        <f t="shared" si="4"/>
        <v>12637.158319999999</v>
      </c>
      <c r="Y167">
        <f t="shared" si="5"/>
        <v>46.620399999999997</v>
      </c>
    </row>
    <row r="168" spans="1:25" x14ac:dyDescent="0.2">
      <c r="A168" t="s">
        <v>23</v>
      </c>
      <c r="B168" t="s">
        <v>24</v>
      </c>
      <c r="C168">
        <v>7</v>
      </c>
      <c r="D168">
        <v>20</v>
      </c>
      <c r="E168" t="s">
        <v>191</v>
      </c>
      <c r="F168">
        <v>148.62899999999999</v>
      </c>
      <c r="G168">
        <v>55.031999999999996</v>
      </c>
      <c r="H168">
        <v>32.098999999999997</v>
      </c>
      <c r="I168">
        <v>8179.3469999999998</v>
      </c>
      <c r="J168">
        <v>3335753</v>
      </c>
      <c r="K168">
        <v>52.899000000000001</v>
      </c>
      <c r="L168">
        <v>25.468</v>
      </c>
      <c r="M168">
        <v>7862.2790000000005</v>
      </c>
      <c r="N168">
        <v>3206444</v>
      </c>
      <c r="O168">
        <v>11.589</v>
      </c>
      <c r="P168">
        <v>23.486999999999998</v>
      </c>
      <c r="Q168">
        <v>1722.5050000000001</v>
      </c>
      <c r="R168">
        <v>702483</v>
      </c>
      <c r="S168">
        <v>0.16800000000000001</v>
      </c>
      <c r="T168">
        <v>6.548</v>
      </c>
      <c r="U168">
        <v>25.010999999999999</v>
      </c>
      <c r="V168">
        <v>10200</v>
      </c>
      <c r="W168">
        <v>40</v>
      </c>
      <c r="X168">
        <f t="shared" si="4"/>
        <v>1541.2166000000002</v>
      </c>
      <c r="Y168">
        <f t="shared" si="5"/>
        <v>41.980399999999996</v>
      </c>
    </row>
    <row r="169" spans="1:25" x14ac:dyDescent="0.2">
      <c r="A169" t="s">
        <v>23</v>
      </c>
      <c r="B169" t="s">
        <v>24</v>
      </c>
      <c r="C169">
        <v>7</v>
      </c>
      <c r="D169">
        <v>21</v>
      </c>
      <c r="E169" t="s">
        <v>192</v>
      </c>
      <c r="F169">
        <v>191.59399999999999</v>
      </c>
      <c r="G169">
        <v>75.183000000000007</v>
      </c>
      <c r="H169">
        <v>39.728999999999999</v>
      </c>
      <c r="I169">
        <v>14404.579</v>
      </c>
      <c r="J169">
        <v>5874566</v>
      </c>
      <c r="K169">
        <v>15.346</v>
      </c>
      <c r="L169">
        <v>11.561999999999999</v>
      </c>
      <c r="M169">
        <v>2940.2049999999999</v>
      </c>
      <c r="N169">
        <v>1199093</v>
      </c>
      <c r="O169">
        <v>10.945</v>
      </c>
      <c r="P169">
        <v>23.187000000000001</v>
      </c>
      <c r="Q169">
        <v>2097.0030000000002</v>
      </c>
      <c r="R169">
        <v>855213</v>
      </c>
      <c r="S169">
        <v>0.111</v>
      </c>
      <c r="T169">
        <v>5.3179999999999996</v>
      </c>
      <c r="U169">
        <v>21.259</v>
      </c>
      <c r="V169">
        <v>8670</v>
      </c>
      <c r="W169">
        <v>34</v>
      </c>
      <c r="X169">
        <f t="shared" si="4"/>
        <v>1975.6342800000002</v>
      </c>
      <c r="Y169">
        <f t="shared" si="5"/>
        <v>35.020400000000002</v>
      </c>
    </row>
    <row r="170" spans="1:25" x14ac:dyDescent="0.2">
      <c r="A170" t="s">
        <v>23</v>
      </c>
      <c r="B170" t="s">
        <v>24</v>
      </c>
      <c r="C170">
        <v>7</v>
      </c>
      <c r="D170">
        <v>22</v>
      </c>
      <c r="E170" t="s">
        <v>193</v>
      </c>
      <c r="F170">
        <v>304.11200000000002</v>
      </c>
      <c r="G170">
        <v>61.988</v>
      </c>
      <c r="H170">
        <v>38.499000000000002</v>
      </c>
      <c r="I170">
        <v>18851.339</v>
      </c>
      <c r="J170">
        <v>7688072</v>
      </c>
      <c r="K170">
        <v>56.201999999999998</v>
      </c>
      <c r="L170">
        <v>32.415999999999997</v>
      </c>
      <c r="M170">
        <v>17091.737000000001</v>
      </c>
      <c r="N170">
        <v>6970460</v>
      </c>
      <c r="O170">
        <v>14.506</v>
      </c>
      <c r="P170">
        <v>26.059000000000001</v>
      </c>
      <c r="Q170">
        <v>4411.3459999999995</v>
      </c>
      <c r="R170">
        <v>1799063</v>
      </c>
      <c r="S170">
        <v>0.156</v>
      </c>
      <c r="T170">
        <v>6.31</v>
      </c>
      <c r="U170">
        <v>47.52</v>
      </c>
      <c r="V170">
        <v>19380</v>
      </c>
      <c r="W170">
        <v>76</v>
      </c>
      <c r="X170">
        <f t="shared" si="4"/>
        <v>4660.2721599999995</v>
      </c>
      <c r="Y170">
        <f t="shared" si="5"/>
        <v>83.740399999999994</v>
      </c>
    </row>
    <row r="171" spans="1:25" x14ac:dyDescent="0.2">
      <c r="A171" t="s">
        <v>23</v>
      </c>
      <c r="B171" t="s">
        <v>24</v>
      </c>
      <c r="C171">
        <v>7</v>
      </c>
      <c r="D171">
        <v>23</v>
      </c>
      <c r="E171" t="s">
        <v>194</v>
      </c>
      <c r="F171">
        <v>225.245</v>
      </c>
      <c r="G171">
        <v>82.099000000000004</v>
      </c>
      <c r="H171">
        <v>38.558999999999997</v>
      </c>
      <c r="I171">
        <v>18492.319</v>
      </c>
      <c r="J171">
        <v>7541654</v>
      </c>
      <c r="K171">
        <v>74.834000000000003</v>
      </c>
      <c r="L171">
        <v>31.843</v>
      </c>
      <c r="M171">
        <v>16855.965</v>
      </c>
      <c r="N171">
        <v>6874306</v>
      </c>
      <c r="O171">
        <v>30.669</v>
      </c>
      <c r="P171">
        <v>41.323</v>
      </c>
      <c r="Q171">
        <v>6908.0339999999997</v>
      </c>
      <c r="R171">
        <v>2817278</v>
      </c>
      <c r="S171">
        <v>0.13</v>
      </c>
      <c r="T171">
        <v>5.7670000000000003</v>
      </c>
      <c r="U171">
        <v>29.388000000000002</v>
      </c>
      <c r="V171">
        <v>11985</v>
      </c>
      <c r="W171">
        <v>47</v>
      </c>
      <c r="X171">
        <f t="shared" si="4"/>
        <v>7556.4302399999988</v>
      </c>
      <c r="Y171">
        <f t="shared" si="5"/>
        <v>50.100399999999993</v>
      </c>
    </row>
    <row r="172" spans="1:25" x14ac:dyDescent="0.2">
      <c r="A172" t="s">
        <v>23</v>
      </c>
      <c r="B172" t="s">
        <v>24</v>
      </c>
      <c r="C172">
        <v>7</v>
      </c>
      <c r="D172">
        <v>25</v>
      </c>
      <c r="E172" t="s">
        <v>195</v>
      </c>
      <c r="F172">
        <v>95.906000000000006</v>
      </c>
      <c r="G172">
        <v>66.244</v>
      </c>
      <c r="H172">
        <v>38.598999999999997</v>
      </c>
      <c r="I172">
        <v>6353.1629999999996</v>
      </c>
      <c r="J172">
        <v>2590987</v>
      </c>
      <c r="K172">
        <v>5.1989999999999998</v>
      </c>
      <c r="L172">
        <v>8.5609999999999999</v>
      </c>
      <c r="M172">
        <v>498.57499999999999</v>
      </c>
      <c r="N172">
        <v>203332</v>
      </c>
      <c r="O172">
        <v>3.2730000000000001</v>
      </c>
      <c r="P172">
        <v>9.1720000000000006</v>
      </c>
      <c r="Q172">
        <v>313.93</v>
      </c>
      <c r="R172">
        <v>128029</v>
      </c>
      <c r="S172">
        <v>3.3000000000000002E-2</v>
      </c>
      <c r="T172">
        <v>2.883</v>
      </c>
      <c r="U172">
        <v>3.1259999999999999</v>
      </c>
      <c r="V172">
        <v>1275</v>
      </c>
      <c r="W172">
        <v>5</v>
      </c>
      <c r="X172">
        <f t="shared" si="4"/>
        <v>0</v>
      </c>
      <c r="Y172">
        <f t="shared" si="5"/>
        <v>1.3803999999999998</v>
      </c>
    </row>
    <row r="173" spans="1:25" x14ac:dyDescent="0.2">
      <c r="A173" t="s">
        <v>23</v>
      </c>
      <c r="B173" t="s">
        <v>24</v>
      </c>
      <c r="C173">
        <v>7</v>
      </c>
      <c r="D173">
        <v>27</v>
      </c>
      <c r="E173" t="s">
        <v>196</v>
      </c>
      <c r="F173">
        <v>342.88099999999997</v>
      </c>
      <c r="G173">
        <v>53.012</v>
      </c>
      <c r="H173">
        <v>28.015000000000001</v>
      </c>
      <c r="I173">
        <v>18176.984</v>
      </c>
      <c r="J173">
        <v>7413052</v>
      </c>
      <c r="K173">
        <v>64.876999999999995</v>
      </c>
      <c r="L173">
        <v>27.315999999999999</v>
      </c>
      <c r="M173">
        <v>22245.188999999998</v>
      </c>
      <c r="N173">
        <v>9072173</v>
      </c>
      <c r="O173">
        <v>20.109000000000002</v>
      </c>
      <c r="P173">
        <v>27.911000000000001</v>
      </c>
      <c r="Q173">
        <v>6895.0950000000003</v>
      </c>
      <c r="R173">
        <v>2812001</v>
      </c>
      <c r="S173">
        <v>0.16800000000000001</v>
      </c>
      <c r="T173">
        <v>6.5389999999999997</v>
      </c>
      <c r="U173">
        <v>57.524000000000001</v>
      </c>
      <c r="V173">
        <v>23460</v>
      </c>
      <c r="W173">
        <v>92</v>
      </c>
      <c r="X173">
        <f t="shared" si="4"/>
        <v>7541.4210000000003</v>
      </c>
      <c r="Y173">
        <f t="shared" si="5"/>
        <v>102.3004</v>
      </c>
    </row>
    <row r="174" spans="1:25" x14ac:dyDescent="0.2">
      <c r="A174" t="s">
        <v>23</v>
      </c>
      <c r="B174" t="s">
        <v>24</v>
      </c>
      <c r="C174">
        <v>7</v>
      </c>
      <c r="D174">
        <v>29</v>
      </c>
      <c r="E174" t="s">
        <v>197</v>
      </c>
      <c r="F174">
        <v>209.43199999999999</v>
      </c>
      <c r="G174">
        <v>56.201999999999998</v>
      </c>
      <c r="H174">
        <v>33.054000000000002</v>
      </c>
      <c r="I174">
        <v>11770.415999999999</v>
      </c>
      <c r="J174">
        <v>4800285</v>
      </c>
      <c r="K174">
        <v>56.064</v>
      </c>
      <c r="L174">
        <v>21.584</v>
      </c>
      <c r="M174">
        <v>11741.56</v>
      </c>
      <c r="N174">
        <v>4788517</v>
      </c>
      <c r="O174">
        <v>15.515000000000001</v>
      </c>
      <c r="P174">
        <v>28.664000000000001</v>
      </c>
      <c r="Q174">
        <v>3249.3020000000001</v>
      </c>
      <c r="R174">
        <v>1325151</v>
      </c>
      <c r="S174">
        <v>0.185</v>
      </c>
      <c r="T174">
        <v>6.8680000000000003</v>
      </c>
      <c r="U174">
        <v>38.767000000000003</v>
      </c>
      <c r="V174">
        <v>15810</v>
      </c>
      <c r="W174">
        <v>62</v>
      </c>
      <c r="X174">
        <f t="shared" si="4"/>
        <v>3312.3011200000001</v>
      </c>
      <c r="Y174">
        <f t="shared" si="5"/>
        <v>67.500399999999999</v>
      </c>
    </row>
    <row r="175" spans="1:25" x14ac:dyDescent="0.2">
      <c r="A175" t="s">
        <v>23</v>
      </c>
      <c r="B175" t="s">
        <v>24</v>
      </c>
      <c r="C175">
        <v>7</v>
      </c>
      <c r="D175">
        <v>30</v>
      </c>
      <c r="E175" t="s">
        <v>198</v>
      </c>
      <c r="F175">
        <v>302.55</v>
      </c>
      <c r="G175">
        <v>51.012</v>
      </c>
      <c r="H175">
        <v>27.663</v>
      </c>
      <c r="I175">
        <v>15433.59</v>
      </c>
      <c r="J175">
        <v>6294224</v>
      </c>
      <c r="K175">
        <v>70.039000000000001</v>
      </c>
      <c r="L175">
        <v>27.721</v>
      </c>
      <c r="M175">
        <v>21190.241999999998</v>
      </c>
      <c r="N175">
        <v>8641938</v>
      </c>
      <c r="O175">
        <v>26.821000000000002</v>
      </c>
      <c r="P175">
        <v>40.088000000000001</v>
      </c>
      <c r="Q175">
        <v>8114.7070000000003</v>
      </c>
      <c r="R175">
        <v>3309391</v>
      </c>
      <c r="S175">
        <v>0.151</v>
      </c>
      <c r="T175">
        <v>6.2009999999999996</v>
      </c>
      <c r="U175">
        <v>45.643999999999998</v>
      </c>
      <c r="V175">
        <v>18615</v>
      </c>
      <c r="W175">
        <v>73</v>
      </c>
      <c r="X175">
        <f t="shared" si="4"/>
        <v>8956.1709200000005</v>
      </c>
      <c r="Y175">
        <f t="shared" si="5"/>
        <v>80.26039999999999</v>
      </c>
    </row>
    <row r="176" spans="1:25" x14ac:dyDescent="0.2">
      <c r="A176" t="s">
        <v>23</v>
      </c>
      <c r="B176" t="s">
        <v>24</v>
      </c>
      <c r="C176">
        <v>7</v>
      </c>
      <c r="D176">
        <v>31</v>
      </c>
      <c r="E176" t="s">
        <v>199</v>
      </c>
      <c r="F176">
        <v>64.697000000000003</v>
      </c>
      <c r="G176">
        <v>72.06</v>
      </c>
      <c r="H176">
        <v>40.106999999999999</v>
      </c>
      <c r="I176">
        <v>4662.0529999999999</v>
      </c>
      <c r="J176">
        <v>1901308</v>
      </c>
      <c r="K176">
        <v>2.3730000000000002</v>
      </c>
      <c r="L176">
        <v>1.5549999999999999</v>
      </c>
      <c r="M176">
        <v>153.55099999999999</v>
      </c>
      <c r="N176">
        <v>62622</v>
      </c>
      <c r="O176">
        <v>1.579</v>
      </c>
      <c r="P176">
        <v>1.0680000000000001</v>
      </c>
      <c r="Q176">
        <v>102.142</v>
      </c>
      <c r="R176">
        <v>41656</v>
      </c>
      <c r="S176">
        <v>0</v>
      </c>
      <c r="T176">
        <v>0</v>
      </c>
      <c r="U176">
        <v>0</v>
      </c>
      <c r="V176">
        <v>0</v>
      </c>
      <c r="W176">
        <v>0</v>
      </c>
      <c r="X176">
        <f t="shared" si="4"/>
        <v>0</v>
      </c>
      <c r="Y176">
        <f t="shared" si="5"/>
        <v>0</v>
      </c>
    </row>
    <row r="177" spans="1:25" x14ac:dyDescent="0.2">
      <c r="A177" t="s">
        <v>23</v>
      </c>
      <c r="B177" t="s">
        <v>24</v>
      </c>
      <c r="C177">
        <v>7</v>
      </c>
      <c r="D177">
        <v>32</v>
      </c>
      <c r="E177" t="s">
        <v>200</v>
      </c>
      <c r="F177">
        <v>205.71700000000001</v>
      </c>
      <c r="G177">
        <v>41.554000000000002</v>
      </c>
      <c r="H177">
        <v>25.08</v>
      </c>
      <c r="I177">
        <v>8548.3580000000002</v>
      </c>
      <c r="J177">
        <v>3486245</v>
      </c>
      <c r="K177">
        <v>43.62</v>
      </c>
      <c r="L177">
        <v>15.148</v>
      </c>
      <c r="M177">
        <v>8973.36</v>
      </c>
      <c r="N177">
        <v>3659572</v>
      </c>
      <c r="O177">
        <v>13.836</v>
      </c>
      <c r="P177">
        <v>23.001000000000001</v>
      </c>
      <c r="Q177">
        <v>2846.2930000000001</v>
      </c>
      <c r="R177">
        <v>1160793</v>
      </c>
      <c r="S177">
        <v>0.20399999999999999</v>
      </c>
      <c r="T177">
        <v>7.2030000000000003</v>
      </c>
      <c r="U177">
        <v>41.893000000000001</v>
      </c>
      <c r="V177">
        <v>17085</v>
      </c>
      <c r="W177">
        <v>67</v>
      </c>
      <c r="X177">
        <f t="shared" si="4"/>
        <v>2844.81068</v>
      </c>
      <c r="Y177">
        <f t="shared" si="5"/>
        <v>73.300399999999996</v>
      </c>
    </row>
    <row r="178" spans="1:25" x14ac:dyDescent="0.2">
      <c r="A178" t="s">
        <v>23</v>
      </c>
      <c r="B178" t="s">
        <v>24</v>
      </c>
      <c r="C178">
        <v>7</v>
      </c>
      <c r="D178">
        <v>33</v>
      </c>
      <c r="E178" t="s">
        <v>201</v>
      </c>
      <c r="F178">
        <v>274.97199999999998</v>
      </c>
      <c r="G178">
        <v>51.003</v>
      </c>
      <c r="H178">
        <v>26.670999999999999</v>
      </c>
      <c r="I178">
        <v>14024.527</v>
      </c>
      <c r="J178">
        <v>5719571</v>
      </c>
      <c r="K178">
        <v>66.602000000000004</v>
      </c>
      <c r="L178">
        <v>34.85</v>
      </c>
      <c r="M178">
        <v>18313.819</v>
      </c>
      <c r="N178">
        <v>7468857</v>
      </c>
      <c r="O178">
        <v>20.684000000000001</v>
      </c>
      <c r="P178">
        <v>35.817</v>
      </c>
      <c r="Q178">
        <v>5687.5460000000003</v>
      </c>
      <c r="R178">
        <v>2319531</v>
      </c>
      <c r="S178">
        <v>0.159</v>
      </c>
      <c r="T178">
        <v>6.3689999999999998</v>
      </c>
      <c r="U178">
        <v>43.768999999999998</v>
      </c>
      <c r="V178">
        <v>17850</v>
      </c>
      <c r="W178">
        <v>70</v>
      </c>
      <c r="X178">
        <f t="shared" si="4"/>
        <v>6140.6641600000003</v>
      </c>
      <c r="Y178">
        <f t="shared" si="5"/>
        <v>76.780399999999986</v>
      </c>
    </row>
    <row r="179" spans="1:25" x14ac:dyDescent="0.2">
      <c r="A179" t="s">
        <v>23</v>
      </c>
      <c r="B179" t="s">
        <v>24</v>
      </c>
      <c r="C179">
        <v>7</v>
      </c>
      <c r="D179">
        <v>35</v>
      </c>
      <c r="E179" t="s">
        <v>202</v>
      </c>
      <c r="F179">
        <v>259.53199999999998</v>
      </c>
      <c r="G179">
        <v>51.392000000000003</v>
      </c>
      <c r="H179">
        <v>30.190999999999999</v>
      </c>
      <c r="I179">
        <v>13337.813</v>
      </c>
      <c r="J179">
        <v>5439511</v>
      </c>
      <c r="K179">
        <v>2.222</v>
      </c>
      <c r="L179">
        <v>2.411</v>
      </c>
      <c r="M179">
        <v>576.70600000000002</v>
      </c>
      <c r="N179">
        <v>235196</v>
      </c>
      <c r="O179">
        <v>1.395</v>
      </c>
      <c r="P179">
        <v>2.8769999999999998</v>
      </c>
      <c r="Q179">
        <v>362.041</v>
      </c>
      <c r="R179">
        <v>147650</v>
      </c>
      <c r="S179">
        <v>2E-3</v>
      </c>
      <c r="T179">
        <v>0.78400000000000003</v>
      </c>
      <c r="U179">
        <v>0.625</v>
      </c>
      <c r="V179">
        <v>255</v>
      </c>
      <c r="W179">
        <v>1</v>
      </c>
      <c r="X179">
        <f t="shared" si="4"/>
        <v>0</v>
      </c>
      <c r="Y179">
        <f t="shared" si="5"/>
        <v>0</v>
      </c>
    </row>
    <row r="180" spans="1:25" x14ac:dyDescent="0.2">
      <c r="A180" t="s">
        <v>23</v>
      </c>
      <c r="B180" t="s">
        <v>24</v>
      </c>
      <c r="C180">
        <v>7</v>
      </c>
      <c r="D180">
        <v>36</v>
      </c>
      <c r="E180" t="s">
        <v>203</v>
      </c>
      <c r="F180">
        <v>103.44799999999999</v>
      </c>
      <c r="G180">
        <v>65.41</v>
      </c>
      <c r="H180">
        <v>31.867000000000001</v>
      </c>
      <c r="I180">
        <v>6766.53</v>
      </c>
      <c r="J180">
        <v>2759569</v>
      </c>
      <c r="K180">
        <v>58.055</v>
      </c>
      <c r="L180">
        <v>26.074000000000002</v>
      </c>
      <c r="M180">
        <v>6005.6890000000003</v>
      </c>
      <c r="N180">
        <v>2449278</v>
      </c>
      <c r="O180">
        <v>14.56</v>
      </c>
      <c r="P180">
        <v>27.132999999999999</v>
      </c>
      <c r="Q180">
        <v>1506.1759999999999</v>
      </c>
      <c r="R180">
        <v>614258</v>
      </c>
      <c r="S180">
        <v>0.17499999999999999</v>
      </c>
      <c r="T180">
        <v>6.6829999999999998</v>
      </c>
      <c r="U180">
        <v>18.132999999999999</v>
      </c>
      <c r="V180">
        <v>7395</v>
      </c>
      <c r="W180">
        <v>29</v>
      </c>
      <c r="X180">
        <f t="shared" si="4"/>
        <v>1290.27496</v>
      </c>
      <c r="Y180">
        <f t="shared" si="5"/>
        <v>29.220399999999998</v>
      </c>
    </row>
    <row r="181" spans="1:25" x14ac:dyDescent="0.2">
      <c r="A181" t="s">
        <v>23</v>
      </c>
      <c r="B181" t="s">
        <v>24</v>
      </c>
      <c r="C181">
        <v>7</v>
      </c>
      <c r="D181">
        <v>37</v>
      </c>
      <c r="E181" t="s">
        <v>204</v>
      </c>
      <c r="F181">
        <v>327.666</v>
      </c>
      <c r="G181">
        <v>50.444000000000003</v>
      </c>
      <c r="H181">
        <v>30.632999999999999</v>
      </c>
      <c r="I181">
        <v>16528.742999999999</v>
      </c>
      <c r="J181">
        <v>6740856</v>
      </c>
      <c r="K181">
        <v>10.826000000000001</v>
      </c>
      <c r="L181">
        <v>13.157999999999999</v>
      </c>
      <c r="M181">
        <v>3547.3580000000002</v>
      </c>
      <c r="N181">
        <v>1446706</v>
      </c>
      <c r="O181">
        <v>2.2120000000000002</v>
      </c>
      <c r="P181">
        <v>5.4260000000000002</v>
      </c>
      <c r="Q181">
        <v>724.73</v>
      </c>
      <c r="R181">
        <v>295564</v>
      </c>
      <c r="S181">
        <v>1.0999999999999999E-2</v>
      </c>
      <c r="T181">
        <v>1.7090000000000001</v>
      </c>
      <c r="U181">
        <v>3.7519999999999998</v>
      </c>
      <c r="V181">
        <v>1530</v>
      </c>
      <c r="W181">
        <v>6</v>
      </c>
      <c r="X181">
        <f t="shared" si="4"/>
        <v>383.79759999999999</v>
      </c>
      <c r="Y181">
        <f t="shared" si="5"/>
        <v>2.5403999999999995</v>
      </c>
    </row>
    <row r="182" spans="1:25" x14ac:dyDescent="0.2">
      <c r="A182" t="s">
        <v>23</v>
      </c>
      <c r="B182" t="s">
        <v>24</v>
      </c>
      <c r="C182">
        <v>7</v>
      </c>
      <c r="D182">
        <v>38</v>
      </c>
      <c r="E182" t="s">
        <v>205</v>
      </c>
      <c r="F182">
        <v>67.379000000000005</v>
      </c>
      <c r="G182">
        <v>38.625</v>
      </c>
      <c r="H182">
        <v>18.966999999999999</v>
      </c>
      <c r="I182">
        <v>2602.549</v>
      </c>
      <c r="J182">
        <v>1061388</v>
      </c>
      <c r="K182">
        <v>2.109</v>
      </c>
      <c r="L182">
        <v>1.714</v>
      </c>
      <c r="M182">
        <v>142.12700000000001</v>
      </c>
      <c r="N182">
        <v>57963</v>
      </c>
      <c r="O182">
        <v>1.325</v>
      </c>
      <c r="P182">
        <v>0.98799999999999999</v>
      </c>
      <c r="Q182">
        <v>89.260999999999996</v>
      </c>
      <c r="R182">
        <v>36403</v>
      </c>
      <c r="S182">
        <v>0</v>
      </c>
      <c r="T182">
        <v>0</v>
      </c>
      <c r="U182">
        <v>0</v>
      </c>
      <c r="V182">
        <v>0</v>
      </c>
      <c r="W182">
        <v>0</v>
      </c>
      <c r="X182">
        <f t="shared" si="4"/>
        <v>0</v>
      </c>
      <c r="Y182">
        <f t="shared" si="5"/>
        <v>0</v>
      </c>
    </row>
    <row r="183" spans="1:25" x14ac:dyDescent="0.2">
      <c r="A183" t="s">
        <v>23</v>
      </c>
      <c r="B183" t="s">
        <v>24</v>
      </c>
      <c r="C183">
        <v>7</v>
      </c>
      <c r="D183">
        <v>39</v>
      </c>
      <c r="E183" t="s">
        <v>206</v>
      </c>
      <c r="F183">
        <v>119.54600000000001</v>
      </c>
      <c r="G183">
        <v>49.665999999999997</v>
      </c>
      <c r="H183">
        <v>30.236999999999998</v>
      </c>
      <c r="I183">
        <v>5937.393</v>
      </c>
      <c r="J183">
        <v>2421425</v>
      </c>
      <c r="K183">
        <v>69.948999999999998</v>
      </c>
      <c r="L183">
        <v>30.693999999999999</v>
      </c>
      <c r="M183">
        <v>8362.1650000000009</v>
      </c>
      <c r="N183">
        <v>3410311</v>
      </c>
      <c r="O183">
        <v>23.268000000000001</v>
      </c>
      <c r="P183">
        <v>35.162999999999997</v>
      </c>
      <c r="Q183">
        <v>2781.652</v>
      </c>
      <c r="R183">
        <v>1134431</v>
      </c>
      <c r="S183">
        <v>0.20899999999999999</v>
      </c>
      <c r="T183">
        <v>7.3010000000000002</v>
      </c>
      <c r="U183">
        <v>25.010999999999999</v>
      </c>
      <c r="V183">
        <v>10200</v>
      </c>
      <c r="W183">
        <v>40</v>
      </c>
      <c r="X183">
        <f t="shared" si="4"/>
        <v>2769.8271199999999</v>
      </c>
      <c r="Y183">
        <f t="shared" si="5"/>
        <v>41.980399999999996</v>
      </c>
    </row>
    <row r="184" spans="1:25" x14ac:dyDescent="0.2">
      <c r="A184" t="s">
        <v>23</v>
      </c>
      <c r="B184" t="s">
        <v>24</v>
      </c>
      <c r="C184">
        <v>7</v>
      </c>
      <c r="D184">
        <v>43</v>
      </c>
      <c r="E184" t="s">
        <v>207</v>
      </c>
      <c r="F184">
        <v>157.31899999999999</v>
      </c>
      <c r="G184">
        <v>33.783000000000001</v>
      </c>
      <c r="H184">
        <v>19.681000000000001</v>
      </c>
      <c r="I184">
        <v>5314.6719999999996</v>
      </c>
      <c r="J184">
        <v>2167463</v>
      </c>
      <c r="K184">
        <v>48.779000000000003</v>
      </c>
      <c r="L184">
        <v>23.425000000000001</v>
      </c>
      <c r="M184">
        <v>7673.9290000000001</v>
      </c>
      <c r="N184">
        <v>3129630</v>
      </c>
      <c r="O184">
        <v>8.8140000000000001</v>
      </c>
      <c r="P184">
        <v>19.007000000000001</v>
      </c>
      <c r="Q184">
        <v>1386.549</v>
      </c>
      <c r="R184">
        <v>565471</v>
      </c>
      <c r="S184">
        <v>0.151</v>
      </c>
      <c r="T184">
        <v>6.2039999999999997</v>
      </c>
      <c r="U184">
        <v>23.76</v>
      </c>
      <c r="V184">
        <v>9690</v>
      </c>
      <c r="W184">
        <v>38</v>
      </c>
      <c r="X184">
        <f t="shared" si="4"/>
        <v>1151.5076399999998</v>
      </c>
      <c r="Y184">
        <f t="shared" si="5"/>
        <v>39.660399999999996</v>
      </c>
    </row>
    <row r="185" spans="1:25" x14ac:dyDescent="0.2">
      <c r="A185" t="s">
        <v>23</v>
      </c>
      <c r="B185" t="s">
        <v>24</v>
      </c>
      <c r="C185">
        <v>8</v>
      </c>
      <c r="D185">
        <v>2</v>
      </c>
      <c r="E185" t="s">
        <v>208</v>
      </c>
      <c r="F185">
        <v>335.05</v>
      </c>
      <c r="G185">
        <v>41.518999999999998</v>
      </c>
      <c r="H185">
        <v>27.875</v>
      </c>
      <c r="I185">
        <v>13911.025</v>
      </c>
      <c r="J185">
        <v>5673282</v>
      </c>
      <c r="K185">
        <v>55.238</v>
      </c>
      <c r="L185">
        <v>27.314</v>
      </c>
      <c r="M185">
        <v>18507.490000000002</v>
      </c>
      <c r="N185">
        <v>7547841</v>
      </c>
      <c r="O185">
        <v>17.835999999999999</v>
      </c>
      <c r="P185">
        <v>28.241</v>
      </c>
      <c r="Q185">
        <v>5975.9880000000003</v>
      </c>
      <c r="R185">
        <v>2437165</v>
      </c>
      <c r="S185">
        <v>0.19800000000000001</v>
      </c>
      <c r="T185">
        <v>7.1</v>
      </c>
      <c r="U185">
        <v>66.278000000000006</v>
      </c>
      <c r="V185">
        <v>27030</v>
      </c>
      <c r="W185">
        <v>106</v>
      </c>
      <c r="X185">
        <f t="shared" si="4"/>
        <v>6475.2568799999999</v>
      </c>
      <c r="Y185">
        <f t="shared" si="5"/>
        <v>118.54039999999999</v>
      </c>
    </row>
    <row r="186" spans="1:25" x14ac:dyDescent="0.2">
      <c r="A186" t="s">
        <v>23</v>
      </c>
      <c r="B186" t="s">
        <v>24</v>
      </c>
      <c r="C186">
        <v>8</v>
      </c>
      <c r="D186">
        <v>3</v>
      </c>
      <c r="E186" t="s">
        <v>209</v>
      </c>
      <c r="F186">
        <v>142.22999999999999</v>
      </c>
      <c r="G186">
        <v>39.246000000000002</v>
      </c>
      <c r="H186">
        <v>23.283000000000001</v>
      </c>
      <c r="I186">
        <v>5581.9769999999999</v>
      </c>
      <c r="J186">
        <v>2276477</v>
      </c>
      <c r="K186">
        <v>24</v>
      </c>
      <c r="L186">
        <v>9.4640000000000004</v>
      </c>
      <c r="M186">
        <v>3413.5459999999998</v>
      </c>
      <c r="N186">
        <v>1392134</v>
      </c>
      <c r="O186">
        <v>4.0069999999999997</v>
      </c>
      <c r="P186">
        <v>7.1109999999999998</v>
      </c>
      <c r="Q186">
        <v>569.90200000000004</v>
      </c>
      <c r="R186">
        <v>232421</v>
      </c>
      <c r="S186">
        <v>5.7000000000000002E-2</v>
      </c>
      <c r="T186">
        <v>3.8170000000000002</v>
      </c>
      <c r="U186">
        <v>8.1280000000000001</v>
      </c>
      <c r="V186">
        <v>3315</v>
      </c>
      <c r="W186">
        <v>13</v>
      </c>
      <c r="X186">
        <f t="shared" si="4"/>
        <v>204.19712000000004</v>
      </c>
      <c r="Y186">
        <f t="shared" si="5"/>
        <v>10.660399999999999</v>
      </c>
    </row>
    <row r="187" spans="1:25" x14ac:dyDescent="0.2">
      <c r="A187" t="s">
        <v>23</v>
      </c>
      <c r="B187" t="s">
        <v>24</v>
      </c>
      <c r="C187">
        <v>8</v>
      </c>
      <c r="D187">
        <v>4</v>
      </c>
      <c r="E187" t="s">
        <v>210</v>
      </c>
      <c r="F187">
        <v>200.286</v>
      </c>
      <c r="G187">
        <v>57.189</v>
      </c>
      <c r="H187">
        <v>29.712</v>
      </c>
      <c r="I187">
        <v>11454.136</v>
      </c>
      <c r="J187">
        <v>4671298</v>
      </c>
      <c r="K187">
        <v>15.548999999999999</v>
      </c>
      <c r="L187">
        <v>13.025</v>
      </c>
      <c r="M187">
        <v>3114.1909999999998</v>
      </c>
      <c r="N187">
        <v>1270049</v>
      </c>
      <c r="O187">
        <v>6.0369999999999999</v>
      </c>
      <c r="P187">
        <v>11.218</v>
      </c>
      <c r="Q187">
        <v>1209.181</v>
      </c>
      <c r="R187">
        <v>493136</v>
      </c>
      <c r="S187">
        <v>9.0999999999999998E-2</v>
      </c>
      <c r="T187">
        <v>4.8040000000000003</v>
      </c>
      <c r="U187">
        <v>18.132999999999999</v>
      </c>
      <c r="V187">
        <v>7395</v>
      </c>
      <c r="W187">
        <v>29</v>
      </c>
      <c r="X187">
        <f t="shared" si="4"/>
        <v>945.76076</v>
      </c>
      <c r="Y187">
        <f t="shared" si="5"/>
        <v>29.220399999999998</v>
      </c>
    </row>
    <row r="188" spans="1:25" x14ac:dyDescent="0.2">
      <c r="A188" t="s">
        <v>23</v>
      </c>
      <c r="B188" t="s">
        <v>24</v>
      </c>
      <c r="C188">
        <v>8</v>
      </c>
      <c r="D188">
        <v>5</v>
      </c>
      <c r="E188" t="s">
        <v>211</v>
      </c>
      <c r="F188">
        <v>102.107</v>
      </c>
      <c r="G188">
        <v>59.664000000000001</v>
      </c>
      <c r="H188">
        <v>26.876999999999999</v>
      </c>
      <c r="I188">
        <v>6092.1229999999996</v>
      </c>
      <c r="J188">
        <v>2484528</v>
      </c>
      <c r="K188">
        <v>36.051000000000002</v>
      </c>
      <c r="L188">
        <v>15.901999999999999</v>
      </c>
      <c r="M188">
        <v>3681.0279999999998</v>
      </c>
      <c r="N188">
        <v>1501220</v>
      </c>
      <c r="O188">
        <v>5.032</v>
      </c>
      <c r="P188">
        <v>7.5529999999999999</v>
      </c>
      <c r="Q188">
        <v>513.822</v>
      </c>
      <c r="R188">
        <v>209550</v>
      </c>
      <c r="S188">
        <v>9.8000000000000004E-2</v>
      </c>
      <c r="T188">
        <v>4.9980000000000002</v>
      </c>
      <c r="U188">
        <v>10.004</v>
      </c>
      <c r="V188">
        <v>4080</v>
      </c>
      <c r="W188">
        <v>16</v>
      </c>
      <c r="X188">
        <f t="shared" si="4"/>
        <v>139.14431999999999</v>
      </c>
      <c r="Y188">
        <f t="shared" si="5"/>
        <v>14.140399999999998</v>
      </c>
    </row>
    <row r="189" spans="1:25" x14ac:dyDescent="0.2">
      <c r="A189" t="s">
        <v>23</v>
      </c>
      <c r="B189" t="s">
        <v>24</v>
      </c>
      <c r="C189">
        <v>8</v>
      </c>
      <c r="D189">
        <v>6</v>
      </c>
      <c r="E189" t="s">
        <v>212</v>
      </c>
      <c r="F189">
        <v>198.91300000000001</v>
      </c>
      <c r="G189">
        <v>51.021000000000001</v>
      </c>
      <c r="H189">
        <v>28.966999999999999</v>
      </c>
      <c r="I189">
        <v>10148.727999999999</v>
      </c>
      <c r="J189">
        <v>4138918</v>
      </c>
      <c r="K189">
        <v>13.513999999999999</v>
      </c>
      <c r="L189">
        <v>7.7270000000000003</v>
      </c>
      <c r="M189">
        <v>2688.049</v>
      </c>
      <c r="N189">
        <v>1096257</v>
      </c>
      <c r="O189">
        <v>4.1020000000000003</v>
      </c>
      <c r="P189">
        <v>5.6989999999999998</v>
      </c>
      <c r="Q189">
        <v>815.84699999999998</v>
      </c>
      <c r="R189">
        <v>332724</v>
      </c>
      <c r="S189">
        <v>4.3999999999999997E-2</v>
      </c>
      <c r="T189">
        <v>3.35</v>
      </c>
      <c r="U189">
        <v>8.7539999999999996</v>
      </c>
      <c r="V189">
        <v>3570</v>
      </c>
      <c r="W189">
        <v>14</v>
      </c>
      <c r="X189">
        <f t="shared" si="4"/>
        <v>489.49331999999993</v>
      </c>
      <c r="Y189">
        <f t="shared" si="5"/>
        <v>11.820399999999999</v>
      </c>
    </row>
    <row r="190" spans="1:25" x14ac:dyDescent="0.2">
      <c r="A190" t="s">
        <v>23</v>
      </c>
      <c r="B190" t="s">
        <v>24</v>
      </c>
      <c r="C190">
        <v>8</v>
      </c>
      <c r="D190">
        <v>7</v>
      </c>
      <c r="E190" t="s">
        <v>213</v>
      </c>
      <c r="F190">
        <v>340.09300000000002</v>
      </c>
      <c r="G190">
        <v>65.298000000000002</v>
      </c>
      <c r="H190">
        <v>37.204999999999998</v>
      </c>
      <c r="I190">
        <v>22207.368999999999</v>
      </c>
      <c r="J190">
        <v>9056749</v>
      </c>
      <c r="K190">
        <v>57.383000000000003</v>
      </c>
      <c r="L190">
        <v>25.109000000000002</v>
      </c>
      <c r="M190">
        <v>19515.416000000001</v>
      </c>
      <c r="N190">
        <v>7958900</v>
      </c>
      <c r="O190">
        <v>17.695</v>
      </c>
      <c r="P190">
        <v>26.045000000000002</v>
      </c>
      <c r="Q190">
        <v>6017.8019999999997</v>
      </c>
      <c r="R190">
        <v>2454218</v>
      </c>
      <c r="S190">
        <v>0.2</v>
      </c>
      <c r="T190">
        <v>7.1459999999999999</v>
      </c>
      <c r="U190">
        <v>68.153999999999996</v>
      </c>
      <c r="V190">
        <v>27795</v>
      </c>
      <c r="W190">
        <v>109</v>
      </c>
      <c r="X190">
        <f t="shared" si="4"/>
        <v>6523.7611199999992</v>
      </c>
      <c r="Y190">
        <f t="shared" si="5"/>
        <v>122.0204</v>
      </c>
    </row>
    <row r="191" spans="1:25" x14ac:dyDescent="0.2">
      <c r="A191" t="s">
        <v>23</v>
      </c>
      <c r="B191" t="s">
        <v>24</v>
      </c>
      <c r="C191">
        <v>8</v>
      </c>
      <c r="D191">
        <v>8</v>
      </c>
      <c r="E191" t="s">
        <v>214</v>
      </c>
      <c r="F191">
        <v>126.917</v>
      </c>
      <c r="G191">
        <v>63.283999999999999</v>
      </c>
      <c r="H191">
        <v>33.24</v>
      </c>
      <c r="I191">
        <v>8031.8360000000002</v>
      </c>
      <c r="J191">
        <v>3275594</v>
      </c>
      <c r="K191">
        <v>43.073999999999998</v>
      </c>
      <c r="L191">
        <v>16.763000000000002</v>
      </c>
      <c r="M191">
        <v>5466.7960000000003</v>
      </c>
      <c r="N191">
        <v>2229503</v>
      </c>
      <c r="O191">
        <v>5.8179999999999996</v>
      </c>
      <c r="P191">
        <v>9.3079999999999998</v>
      </c>
      <c r="Q191">
        <v>738.447</v>
      </c>
      <c r="R191">
        <v>301158</v>
      </c>
      <c r="S191">
        <v>0.11799999999999999</v>
      </c>
      <c r="T191">
        <v>5.49</v>
      </c>
      <c r="U191">
        <v>15.006</v>
      </c>
      <c r="V191">
        <v>6120</v>
      </c>
      <c r="W191">
        <v>24</v>
      </c>
      <c r="X191">
        <f t="shared" si="4"/>
        <v>399.70931999999999</v>
      </c>
      <c r="Y191">
        <f t="shared" si="5"/>
        <v>23.420400000000001</v>
      </c>
    </row>
    <row r="192" spans="1:25" x14ac:dyDescent="0.2">
      <c r="A192" t="s">
        <v>23</v>
      </c>
      <c r="B192" t="s">
        <v>24</v>
      </c>
      <c r="C192">
        <v>8</v>
      </c>
      <c r="D192">
        <v>9</v>
      </c>
      <c r="E192" t="s">
        <v>215</v>
      </c>
      <c r="F192">
        <v>11.551</v>
      </c>
      <c r="G192">
        <v>31.442</v>
      </c>
      <c r="H192">
        <v>19.183</v>
      </c>
      <c r="I192">
        <v>363.20400000000001</v>
      </c>
      <c r="J192">
        <v>148124</v>
      </c>
      <c r="K192">
        <v>3.782</v>
      </c>
      <c r="L192">
        <v>3.4169999999999998</v>
      </c>
      <c r="M192">
        <v>43.683</v>
      </c>
      <c r="N192">
        <v>17815</v>
      </c>
      <c r="O192">
        <v>2.4740000000000002</v>
      </c>
      <c r="P192">
        <v>3.03</v>
      </c>
      <c r="Q192">
        <v>28.582999999999998</v>
      </c>
      <c r="R192">
        <v>11657</v>
      </c>
      <c r="S192">
        <v>0</v>
      </c>
      <c r="T192">
        <v>0</v>
      </c>
      <c r="U192">
        <v>0</v>
      </c>
      <c r="V192">
        <v>0</v>
      </c>
      <c r="W192">
        <v>0</v>
      </c>
      <c r="X192">
        <f t="shared" si="4"/>
        <v>0</v>
      </c>
      <c r="Y192">
        <f t="shared" si="5"/>
        <v>0</v>
      </c>
    </row>
    <row r="193" spans="1:25" x14ac:dyDescent="0.2">
      <c r="A193" t="s">
        <v>23</v>
      </c>
      <c r="B193" t="s">
        <v>24</v>
      </c>
      <c r="C193">
        <v>8</v>
      </c>
      <c r="D193">
        <v>10</v>
      </c>
      <c r="E193" t="s">
        <v>216</v>
      </c>
      <c r="F193">
        <v>192.00299999999999</v>
      </c>
      <c r="G193">
        <v>62.674999999999997</v>
      </c>
      <c r="H193">
        <v>33.424999999999997</v>
      </c>
      <c r="I193">
        <v>12033.870999999999</v>
      </c>
      <c r="J193">
        <v>4907729</v>
      </c>
      <c r="K193">
        <v>69.451999999999998</v>
      </c>
      <c r="L193">
        <v>36.603000000000002</v>
      </c>
      <c r="M193">
        <v>13334.932000000001</v>
      </c>
      <c r="N193">
        <v>5438336</v>
      </c>
      <c r="O193">
        <v>21.54</v>
      </c>
      <c r="P193">
        <v>29.504999999999999</v>
      </c>
      <c r="Q193">
        <v>4135.7120000000004</v>
      </c>
      <c r="R193">
        <v>1686652</v>
      </c>
      <c r="S193">
        <v>0.16600000000000001</v>
      </c>
      <c r="T193">
        <v>6.5060000000000002</v>
      </c>
      <c r="U193">
        <v>31.888999999999999</v>
      </c>
      <c r="V193">
        <v>13005</v>
      </c>
      <c r="W193">
        <v>51</v>
      </c>
      <c r="X193">
        <f t="shared" si="4"/>
        <v>4340.5367200000001</v>
      </c>
      <c r="Y193">
        <f t="shared" si="5"/>
        <v>54.740399999999994</v>
      </c>
    </row>
    <row r="194" spans="1:25" x14ac:dyDescent="0.2">
      <c r="A194" t="s">
        <v>23</v>
      </c>
      <c r="B194" t="s">
        <v>24</v>
      </c>
      <c r="C194">
        <v>8</v>
      </c>
      <c r="D194">
        <v>11</v>
      </c>
      <c r="E194" t="s">
        <v>217</v>
      </c>
      <c r="F194">
        <v>225.84399999999999</v>
      </c>
      <c r="G194">
        <v>64.453999999999994</v>
      </c>
      <c r="H194">
        <v>33.787999999999997</v>
      </c>
      <c r="I194">
        <v>14556.538</v>
      </c>
      <c r="J194">
        <v>5936539</v>
      </c>
      <c r="K194">
        <v>80.929000000000002</v>
      </c>
      <c r="L194">
        <v>42.475000000000001</v>
      </c>
      <c r="M194">
        <v>18277.2</v>
      </c>
      <c r="N194">
        <v>7453923</v>
      </c>
      <c r="O194">
        <v>21.975999999999999</v>
      </c>
      <c r="P194">
        <v>28.152999999999999</v>
      </c>
      <c r="Q194">
        <v>4963.1989999999996</v>
      </c>
      <c r="R194">
        <v>2024123</v>
      </c>
      <c r="S194">
        <v>0.17399999999999999</v>
      </c>
      <c r="T194">
        <v>6.6669999999999998</v>
      </c>
      <c r="U194">
        <v>39.392000000000003</v>
      </c>
      <c r="V194">
        <v>16065</v>
      </c>
      <c r="W194">
        <v>63</v>
      </c>
      <c r="X194">
        <f t="shared" si="4"/>
        <v>5300.4216399999996</v>
      </c>
      <c r="Y194">
        <f t="shared" si="5"/>
        <v>68.660399999999996</v>
      </c>
    </row>
    <row r="195" spans="1:25" x14ac:dyDescent="0.2">
      <c r="A195" t="s">
        <v>23</v>
      </c>
      <c r="B195" t="s">
        <v>24</v>
      </c>
      <c r="C195">
        <v>8</v>
      </c>
      <c r="D195">
        <v>12</v>
      </c>
      <c r="E195" t="s">
        <v>218</v>
      </c>
      <c r="F195">
        <v>153.18799999999999</v>
      </c>
      <c r="G195">
        <v>61.960999999999999</v>
      </c>
      <c r="H195">
        <v>34.610999999999997</v>
      </c>
      <c r="I195">
        <v>9491.6949999999997</v>
      </c>
      <c r="J195">
        <v>3870963</v>
      </c>
      <c r="K195">
        <v>47.561</v>
      </c>
      <c r="L195">
        <v>30.35</v>
      </c>
      <c r="M195">
        <v>7285.7979999999998</v>
      </c>
      <c r="N195">
        <v>2971340</v>
      </c>
      <c r="O195">
        <v>19.231000000000002</v>
      </c>
      <c r="P195">
        <v>25.834</v>
      </c>
      <c r="Q195">
        <v>2945.9720000000002</v>
      </c>
      <c r="R195">
        <v>1201445</v>
      </c>
      <c r="S195">
        <v>0.20399999999999999</v>
      </c>
      <c r="T195">
        <v>7.2110000000000003</v>
      </c>
      <c r="U195">
        <v>31.263000000000002</v>
      </c>
      <c r="V195">
        <v>12750</v>
      </c>
      <c r="W195">
        <v>50</v>
      </c>
      <c r="X195">
        <f t="shared" ref="X195:X258" si="6">(MAX(0, (Q195-393.87)))*1.16</f>
        <v>2960.4383200000002</v>
      </c>
      <c r="Y195">
        <f t="shared" ref="Y195:Y258" si="7">(MAX(0, (W195-3.81)))*1.16</f>
        <v>53.58039999999999</v>
      </c>
    </row>
    <row r="196" spans="1:25" x14ac:dyDescent="0.2">
      <c r="A196" t="s">
        <v>23</v>
      </c>
      <c r="B196" t="s">
        <v>24</v>
      </c>
      <c r="C196">
        <v>8</v>
      </c>
      <c r="D196">
        <v>13</v>
      </c>
      <c r="E196" t="s">
        <v>219</v>
      </c>
      <c r="F196">
        <v>202.773</v>
      </c>
      <c r="G196">
        <v>62.542000000000002</v>
      </c>
      <c r="H196">
        <v>35.524999999999999</v>
      </c>
      <c r="I196">
        <v>12681.808000000001</v>
      </c>
      <c r="J196">
        <v>5171975</v>
      </c>
      <c r="K196">
        <v>63.911999999999999</v>
      </c>
      <c r="L196">
        <v>31.754999999999999</v>
      </c>
      <c r="M196">
        <v>12959.596</v>
      </c>
      <c r="N196">
        <v>5285264</v>
      </c>
      <c r="O196">
        <v>24.722999999999999</v>
      </c>
      <c r="P196">
        <v>31.716999999999999</v>
      </c>
      <c r="Q196">
        <v>5013.098</v>
      </c>
      <c r="R196">
        <v>2044473</v>
      </c>
      <c r="S196">
        <v>0.126</v>
      </c>
      <c r="T196">
        <v>5.6769999999999996</v>
      </c>
      <c r="U196">
        <v>25.635999999999999</v>
      </c>
      <c r="V196">
        <v>10455</v>
      </c>
      <c r="W196">
        <v>41</v>
      </c>
      <c r="X196">
        <f t="shared" si="6"/>
        <v>5358.3044799999998</v>
      </c>
      <c r="Y196">
        <f t="shared" si="7"/>
        <v>43.140399999999993</v>
      </c>
    </row>
    <row r="197" spans="1:25" x14ac:dyDescent="0.2">
      <c r="A197" t="s">
        <v>23</v>
      </c>
      <c r="B197" t="s">
        <v>24</v>
      </c>
      <c r="C197">
        <v>8</v>
      </c>
      <c r="D197">
        <v>14</v>
      </c>
      <c r="E197" t="s">
        <v>220</v>
      </c>
      <c r="F197">
        <v>216.143</v>
      </c>
      <c r="G197">
        <v>54.814999999999998</v>
      </c>
      <c r="H197">
        <v>28.907</v>
      </c>
      <c r="I197">
        <v>11847.946</v>
      </c>
      <c r="J197">
        <v>4831904</v>
      </c>
      <c r="K197">
        <v>47.86</v>
      </c>
      <c r="L197">
        <v>21.192</v>
      </c>
      <c r="M197">
        <v>10344.554</v>
      </c>
      <c r="N197">
        <v>4218781</v>
      </c>
      <c r="O197">
        <v>11.058999999999999</v>
      </c>
      <c r="P197">
        <v>17.635999999999999</v>
      </c>
      <c r="Q197">
        <v>2390.2429999999999</v>
      </c>
      <c r="R197">
        <v>974804</v>
      </c>
      <c r="S197">
        <v>0.21099999999999999</v>
      </c>
      <c r="T197">
        <v>7.335</v>
      </c>
      <c r="U197">
        <v>45.643999999999998</v>
      </c>
      <c r="V197">
        <v>18615</v>
      </c>
      <c r="W197">
        <v>73</v>
      </c>
      <c r="X197">
        <f t="shared" si="6"/>
        <v>2315.79268</v>
      </c>
      <c r="Y197">
        <f t="shared" si="7"/>
        <v>80.26039999999999</v>
      </c>
    </row>
    <row r="198" spans="1:25" x14ac:dyDescent="0.2">
      <c r="A198" t="s">
        <v>23</v>
      </c>
      <c r="B198" t="s">
        <v>24</v>
      </c>
      <c r="C198">
        <v>8</v>
      </c>
      <c r="D198">
        <v>15</v>
      </c>
      <c r="E198" t="s">
        <v>221</v>
      </c>
      <c r="F198">
        <v>264.44299999999998</v>
      </c>
      <c r="G198">
        <v>83.872</v>
      </c>
      <c r="H198">
        <v>46.723999999999997</v>
      </c>
      <c r="I198">
        <v>22179.493999999999</v>
      </c>
      <c r="J198">
        <v>9045381</v>
      </c>
      <c r="K198">
        <v>22.030999999999999</v>
      </c>
      <c r="L198">
        <v>13.53</v>
      </c>
      <c r="M198">
        <v>5825.8580000000002</v>
      </c>
      <c r="N198">
        <v>2375938</v>
      </c>
      <c r="O198">
        <v>5.625</v>
      </c>
      <c r="P198">
        <v>11.404</v>
      </c>
      <c r="Q198">
        <v>1487.4590000000001</v>
      </c>
      <c r="R198">
        <v>606625</v>
      </c>
      <c r="S198">
        <v>8.3000000000000004E-2</v>
      </c>
      <c r="T198">
        <v>4.593</v>
      </c>
      <c r="U198">
        <v>21.884</v>
      </c>
      <c r="V198">
        <v>8925</v>
      </c>
      <c r="W198">
        <v>35</v>
      </c>
      <c r="X198">
        <f t="shared" si="6"/>
        <v>1268.56324</v>
      </c>
      <c r="Y198">
        <f t="shared" si="7"/>
        <v>36.180399999999999</v>
      </c>
    </row>
    <row r="199" spans="1:25" x14ac:dyDescent="0.2">
      <c r="A199" t="s">
        <v>23</v>
      </c>
      <c r="B199" t="s">
        <v>24</v>
      </c>
      <c r="C199">
        <v>8</v>
      </c>
      <c r="D199">
        <v>16</v>
      </c>
      <c r="E199" t="s">
        <v>222</v>
      </c>
      <c r="F199">
        <v>249.452</v>
      </c>
      <c r="G199">
        <v>71.846000000000004</v>
      </c>
      <c r="H199">
        <v>32.411000000000001</v>
      </c>
      <c r="I199">
        <v>17922.03</v>
      </c>
      <c r="J199">
        <v>7309075</v>
      </c>
      <c r="K199">
        <v>50.921999999999997</v>
      </c>
      <c r="L199">
        <v>19.452000000000002</v>
      </c>
      <c r="M199">
        <v>12702.565000000001</v>
      </c>
      <c r="N199">
        <v>5180440</v>
      </c>
      <c r="O199">
        <v>11.94</v>
      </c>
      <c r="P199">
        <v>19.923999999999999</v>
      </c>
      <c r="Q199">
        <v>2978.393</v>
      </c>
      <c r="R199">
        <v>1214667</v>
      </c>
      <c r="S199">
        <v>0.16800000000000001</v>
      </c>
      <c r="T199">
        <v>6.5419999999999998</v>
      </c>
      <c r="U199">
        <v>41.893000000000001</v>
      </c>
      <c r="V199">
        <v>17085</v>
      </c>
      <c r="W199">
        <v>67</v>
      </c>
      <c r="X199">
        <f t="shared" si="6"/>
        <v>2998.0466799999999</v>
      </c>
      <c r="Y199">
        <f t="shared" si="7"/>
        <v>73.300399999999996</v>
      </c>
    </row>
    <row r="200" spans="1:25" x14ac:dyDescent="0.2">
      <c r="A200" t="s">
        <v>23</v>
      </c>
      <c r="B200" t="s">
        <v>24</v>
      </c>
      <c r="C200">
        <v>8</v>
      </c>
      <c r="D200">
        <v>17</v>
      </c>
      <c r="E200" t="s">
        <v>223</v>
      </c>
      <c r="F200">
        <v>282.99099999999999</v>
      </c>
      <c r="G200">
        <v>77.775000000000006</v>
      </c>
      <c r="H200">
        <v>36.329000000000001</v>
      </c>
      <c r="I200">
        <v>22009.718000000001</v>
      </c>
      <c r="J200">
        <v>8976142</v>
      </c>
      <c r="K200">
        <v>58.356999999999999</v>
      </c>
      <c r="L200">
        <v>25.14</v>
      </c>
      <c r="M200">
        <v>16514.357</v>
      </c>
      <c r="N200">
        <v>6734989</v>
      </c>
      <c r="O200">
        <v>19.481999999999999</v>
      </c>
      <c r="P200">
        <v>28.966999999999999</v>
      </c>
      <c r="Q200">
        <v>5513.1139999999996</v>
      </c>
      <c r="R200">
        <v>2248393</v>
      </c>
      <c r="S200">
        <v>0.20100000000000001</v>
      </c>
      <c r="T200">
        <v>7.1580000000000004</v>
      </c>
      <c r="U200">
        <v>56.899000000000001</v>
      </c>
      <c r="V200">
        <v>23205</v>
      </c>
      <c r="W200">
        <v>91</v>
      </c>
      <c r="X200">
        <f t="shared" si="6"/>
        <v>5938.3230399999993</v>
      </c>
      <c r="Y200">
        <f t="shared" si="7"/>
        <v>101.14039999999999</v>
      </c>
    </row>
    <row r="201" spans="1:25" x14ac:dyDescent="0.2">
      <c r="A201" t="s">
        <v>23</v>
      </c>
      <c r="B201" t="s">
        <v>24</v>
      </c>
      <c r="C201">
        <v>8</v>
      </c>
      <c r="D201">
        <v>18</v>
      </c>
      <c r="E201" t="s">
        <v>224</v>
      </c>
      <c r="F201">
        <v>216.833</v>
      </c>
      <c r="G201">
        <v>70.399000000000001</v>
      </c>
      <c r="H201">
        <v>37.340000000000003</v>
      </c>
      <c r="I201">
        <v>15264.795</v>
      </c>
      <c r="J201">
        <v>6225385</v>
      </c>
      <c r="K201">
        <v>52.774999999999999</v>
      </c>
      <c r="L201">
        <v>40.75</v>
      </c>
      <c r="M201">
        <v>11443.384</v>
      </c>
      <c r="N201">
        <v>4666913</v>
      </c>
      <c r="O201">
        <v>25.666</v>
      </c>
      <c r="P201">
        <v>34.661999999999999</v>
      </c>
      <c r="Q201">
        <v>5565.1559999999999</v>
      </c>
      <c r="R201">
        <v>2269617</v>
      </c>
      <c r="S201">
        <v>0.121</v>
      </c>
      <c r="T201">
        <v>5.556</v>
      </c>
      <c r="U201">
        <v>26.260999999999999</v>
      </c>
      <c r="V201">
        <v>10710</v>
      </c>
      <c r="W201">
        <v>42</v>
      </c>
      <c r="X201">
        <f t="shared" si="6"/>
        <v>5998.6917599999997</v>
      </c>
      <c r="Y201">
        <f t="shared" si="7"/>
        <v>44.300399999999996</v>
      </c>
    </row>
    <row r="202" spans="1:25" x14ac:dyDescent="0.2">
      <c r="A202" t="s">
        <v>23</v>
      </c>
      <c r="B202" t="s">
        <v>24</v>
      </c>
      <c r="C202">
        <v>8</v>
      </c>
      <c r="D202">
        <v>19</v>
      </c>
      <c r="E202" t="s">
        <v>225</v>
      </c>
      <c r="F202">
        <v>323.77300000000002</v>
      </c>
      <c r="G202">
        <v>53.665999999999997</v>
      </c>
      <c r="H202">
        <v>28.076000000000001</v>
      </c>
      <c r="I202">
        <v>17375.608</v>
      </c>
      <c r="J202">
        <v>7086230</v>
      </c>
      <c r="K202">
        <v>40.741</v>
      </c>
      <c r="L202">
        <v>30.266999999999999</v>
      </c>
      <c r="M202">
        <v>13190.710999999999</v>
      </c>
      <c r="N202">
        <v>5379519</v>
      </c>
      <c r="O202">
        <v>13.106999999999999</v>
      </c>
      <c r="P202">
        <v>16.638999999999999</v>
      </c>
      <c r="Q202">
        <v>4243.53</v>
      </c>
      <c r="R202">
        <v>1730623</v>
      </c>
      <c r="S202">
        <v>0.14499999999999999</v>
      </c>
      <c r="T202">
        <v>6.0759999999999996</v>
      </c>
      <c r="U202">
        <v>46.895000000000003</v>
      </c>
      <c r="V202">
        <v>19125</v>
      </c>
      <c r="W202">
        <v>75</v>
      </c>
      <c r="X202">
        <f t="shared" si="6"/>
        <v>4465.6055999999999</v>
      </c>
      <c r="Y202">
        <f t="shared" si="7"/>
        <v>82.580399999999997</v>
      </c>
    </row>
    <row r="203" spans="1:25" x14ac:dyDescent="0.2">
      <c r="A203" t="s">
        <v>23</v>
      </c>
      <c r="B203" t="s">
        <v>24</v>
      </c>
      <c r="C203">
        <v>8</v>
      </c>
      <c r="D203">
        <v>20</v>
      </c>
      <c r="E203" t="s">
        <v>226</v>
      </c>
      <c r="F203">
        <v>335.78800000000001</v>
      </c>
      <c r="G203">
        <v>69.831999999999994</v>
      </c>
      <c r="H203">
        <v>38.441000000000003</v>
      </c>
      <c r="I203">
        <v>23448.645</v>
      </c>
      <c r="J203">
        <v>9562974</v>
      </c>
      <c r="K203">
        <v>68.394999999999996</v>
      </c>
      <c r="L203">
        <v>30.95</v>
      </c>
      <c r="M203">
        <v>22966.096000000001</v>
      </c>
      <c r="N203">
        <v>9366178</v>
      </c>
      <c r="O203">
        <v>15.244999999999999</v>
      </c>
      <c r="P203">
        <v>25.562999999999999</v>
      </c>
      <c r="Q203">
        <v>5119.0320000000002</v>
      </c>
      <c r="R203">
        <v>2087676</v>
      </c>
      <c r="S203">
        <v>0.184</v>
      </c>
      <c r="T203">
        <v>6.8540000000000001</v>
      </c>
      <c r="U203">
        <v>61.901000000000003</v>
      </c>
      <c r="V203">
        <v>25245</v>
      </c>
      <c r="W203">
        <v>99</v>
      </c>
      <c r="X203">
        <f t="shared" si="6"/>
        <v>5481.1879200000003</v>
      </c>
      <c r="Y203">
        <f t="shared" si="7"/>
        <v>110.42039999999999</v>
      </c>
    </row>
    <row r="204" spans="1:25" x14ac:dyDescent="0.2">
      <c r="A204" t="s">
        <v>23</v>
      </c>
      <c r="B204" t="s">
        <v>24</v>
      </c>
      <c r="C204">
        <v>8</v>
      </c>
      <c r="D204">
        <v>21</v>
      </c>
      <c r="E204" t="s">
        <v>227</v>
      </c>
      <c r="F204">
        <v>179.51300000000001</v>
      </c>
      <c r="G204">
        <v>78.754000000000005</v>
      </c>
      <c r="H204">
        <v>47.494</v>
      </c>
      <c r="I204">
        <v>14137.261</v>
      </c>
      <c r="J204">
        <v>5765547</v>
      </c>
      <c r="K204">
        <v>10.821999999999999</v>
      </c>
      <c r="L204">
        <v>13.676</v>
      </c>
      <c r="M204">
        <v>1942.6210000000001</v>
      </c>
      <c r="N204">
        <v>792252</v>
      </c>
      <c r="O204">
        <v>4.5</v>
      </c>
      <c r="P204">
        <v>9.1310000000000002</v>
      </c>
      <c r="Q204">
        <v>807.851</v>
      </c>
      <c r="R204">
        <v>329463</v>
      </c>
      <c r="S204">
        <v>3.5000000000000003E-2</v>
      </c>
      <c r="T204">
        <v>2.98</v>
      </c>
      <c r="U204">
        <v>6.2530000000000001</v>
      </c>
      <c r="V204">
        <v>2550</v>
      </c>
      <c r="W204">
        <v>10</v>
      </c>
      <c r="X204">
        <f t="shared" si="6"/>
        <v>480.21795999999995</v>
      </c>
      <c r="Y204">
        <f t="shared" si="7"/>
        <v>7.1803999999999988</v>
      </c>
    </row>
    <row r="205" spans="1:25" x14ac:dyDescent="0.2">
      <c r="A205" t="s">
        <v>23</v>
      </c>
      <c r="B205" t="s">
        <v>24</v>
      </c>
      <c r="C205">
        <v>8</v>
      </c>
      <c r="D205">
        <v>22</v>
      </c>
      <c r="E205" t="s">
        <v>228</v>
      </c>
      <c r="F205">
        <v>156.18700000000001</v>
      </c>
      <c r="G205">
        <v>76.656999999999996</v>
      </c>
      <c r="H205">
        <v>38.024000000000001</v>
      </c>
      <c r="I205">
        <v>11972.754000000001</v>
      </c>
      <c r="J205">
        <v>4882804</v>
      </c>
      <c r="K205">
        <v>59.470999999999997</v>
      </c>
      <c r="L205">
        <v>25.777999999999999</v>
      </c>
      <c r="M205">
        <v>9288.5059999999994</v>
      </c>
      <c r="N205">
        <v>3788097</v>
      </c>
      <c r="O205">
        <v>16.8</v>
      </c>
      <c r="P205">
        <v>26.521999999999998</v>
      </c>
      <c r="Q205">
        <v>2623.8939999999998</v>
      </c>
      <c r="R205">
        <v>1070093</v>
      </c>
      <c r="S205">
        <v>0.18</v>
      </c>
      <c r="T205">
        <v>6.7750000000000004</v>
      </c>
      <c r="U205">
        <v>28.137</v>
      </c>
      <c r="V205">
        <v>11475</v>
      </c>
      <c r="W205">
        <v>45</v>
      </c>
      <c r="X205">
        <f t="shared" si="6"/>
        <v>2586.8278399999995</v>
      </c>
      <c r="Y205">
        <f t="shared" si="7"/>
        <v>47.780399999999993</v>
      </c>
    </row>
    <row r="206" spans="1:25" x14ac:dyDescent="0.2">
      <c r="A206" t="s">
        <v>23</v>
      </c>
      <c r="B206" t="s">
        <v>24</v>
      </c>
      <c r="C206">
        <v>8</v>
      </c>
      <c r="D206">
        <v>23</v>
      </c>
      <c r="E206" t="s">
        <v>229</v>
      </c>
      <c r="F206">
        <v>284.16000000000003</v>
      </c>
      <c r="G206">
        <v>72.481999999999999</v>
      </c>
      <c r="H206">
        <v>35.582000000000001</v>
      </c>
      <c r="I206">
        <v>20596.564999999999</v>
      </c>
      <c r="J206">
        <v>8399821</v>
      </c>
      <c r="K206">
        <v>77.875</v>
      </c>
      <c r="L206">
        <v>29.812000000000001</v>
      </c>
      <c r="M206">
        <v>22129.095000000001</v>
      </c>
      <c r="N206">
        <v>9024827</v>
      </c>
      <c r="O206">
        <v>24.294</v>
      </c>
      <c r="P206">
        <v>29.859000000000002</v>
      </c>
      <c r="Q206">
        <v>6903.2550000000001</v>
      </c>
      <c r="R206">
        <v>2815329</v>
      </c>
      <c r="S206">
        <v>0.154</v>
      </c>
      <c r="T206">
        <v>6.2649999999999997</v>
      </c>
      <c r="U206">
        <v>43.768999999999998</v>
      </c>
      <c r="V206">
        <v>17850</v>
      </c>
      <c r="W206">
        <v>70</v>
      </c>
      <c r="X206">
        <f t="shared" si="6"/>
        <v>7550.8865999999998</v>
      </c>
      <c r="Y206">
        <f t="shared" si="7"/>
        <v>76.780399999999986</v>
      </c>
    </row>
    <row r="207" spans="1:25" x14ac:dyDescent="0.2">
      <c r="A207" t="s">
        <v>23</v>
      </c>
      <c r="B207" t="s">
        <v>24</v>
      </c>
      <c r="C207">
        <v>8</v>
      </c>
      <c r="D207">
        <v>24</v>
      </c>
      <c r="E207" t="s">
        <v>230</v>
      </c>
      <c r="F207">
        <v>218.79400000000001</v>
      </c>
      <c r="G207">
        <v>63.048999999999999</v>
      </c>
      <c r="H207">
        <v>29.981000000000002</v>
      </c>
      <c r="I207">
        <v>13794.841</v>
      </c>
      <c r="J207">
        <v>5625899</v>
      </c>
      <c r="K207">
        <v>80.477999999999994</v>
      </c>
      <c r="L207">
        <v>48.645000000000003</v>
      </c>
      <c r="M207">
        <v>17608.026000000002</v>
      </c>
      <c r="N207">
        <v>7181016</v>
      </c>
      <c r="O207">
        <v>37.097999999999999</v>
      </c>
      <c r="P207">
        <v>39.094000000000001</v>
      </c>
      <c r="Q207">
        <v>8116.9189999999999</v>
      </c>
      <c r="R207">
        <v>3310293</v>
      </c>
      <c r="S207">
        <v>7.6999999999999999E-2</v>
      </c>
      <c r="T207">
        <v>4.4349999999999996</v>
      </c>
      <c r="U207">
        <v>16.882000000000001</v>
      </c>
      <c r="V207">
        <v>6885</v>
      </c>
      <c r="W207">
        <v>27</v>
      </c>
      <c r="X207">
        <f t="shared" si="6"/>
        <v>8958.7368399999996</v>
      </c>
      <c r="Y207">
        <f t="shared" si="7"/>
        <v>26.900400000000001</v>
      </c>
    </row>
    <row r="208" spans="1:25" x14ac:dyDescent="0.2">
      <c r="A208" t="s">
        <v>23</v>
      </c>
      <c r="B208" t="s">
        <v>24</v>
      </c>
      <c r="C208">
        <v>8</v>
      </c>
      <c r="D208">
        <v>25</v>
      </c>
      <c r="E208" t="s">
        <v>231</v>
      </c>
      <c r="F208">
        <v>289.685</v>
      </c>
      <c r="G208">
        <v>70.034999999999997</v>
      </c>
      <c r="H208">
        <v>31.148</v>
      </c>
      <c r="I208">
        <v>20288.133000000002</v>
      </c>
      <c r="J208">
        <v>8274034</v>
      </c>
      <c r="K208">
        <v>72.828999999999994</v>
      </c>
      <c r="L208">
        <v>29.224</v>
      </c>
      <c r="M208">
        <v>21097.388999999999</v>
      </c>
      <c r="N208">
        <v>8604070</v>
      </c>
      <c r="O208">
        <v>27.626999999999999</v>
      </c>
      <c r="P208">
        <v>34.886000000000003</v>
      </c>
      <c r="Q208">
        <v>8003.2209999999995</v>
      </c>
      <c r="R208">
        <v>3263924</v>
      </c>
      <c r="S208">
        <v>0.13400000000000001</v>
      </c>
      <c r="T208">
        <v>5.84</v>
      </c>
      <c r="U208">
        <v>38.767000000000003</v>
      </c>
      <c r="V208">
        <v>15810</v>
      </c>
      <c r="W208">
        <v>62</v>
      </c>
      <c r="X208">
        <f t="shared" si="6"/>
        <v>8826.8471599999993</v>
      </c>
      <c r="Y208">
        <f t="shared" si="7"/>
        <v>67.500399999999999</v>
      </c>
    </row>
    <row r="209" spans="1:25" x14ac:dyDescent="0.2">
      <c r="A209" t="s">
        <v>23</v>
      </c>
      <c r="B209" t="s">
        <v>24</v>
      </c>
      <c r="C209">
        <v>8</v>
      </c>
      <c r="D209">
        <v>26</v>
      </c>
      <c r="E209" t="s">
        <v>232</v>
      </c>
      <c r="F209">
        <v>212.10300000000001</v>
      </c>
      <c r="G209">
        <v>56.191000000000003</v>
      </c>
      <c r="H209">
        <v>31.728999999999999</v>
      </c>
      <c r="I209">
        <v>11918.216</v>
      </c>
      <c r="J209">
        <v>4860562</v>
      </c>
      <c r="K209">
        <v>56.280999999999999</v>
      </c>
      <c r="L209">
        <v>22.166</v>
      </c>
      <c r="M209">
        <v>11937.3</v>
      </c>
      <c r="N209">
        <v>4868345</v>
      </c>
      <c r="O209">
        <v>13.446</v>
      </c>
      <c r="P209">
        <v>20.689</v>
      </c>
      <c r="Q209">
        <v>2851.8690000000001</v>
      </c>
      <c r="R209">
        <v>1163067</v>
      </c>
      <c r="S209">
        <v>0.19500000000000001</v>
      </c>
      <c r="T209">
        <v>7.0410000000000004</v>
      </c>
      <c r="U209">
        <v>41.268000000000001</v>
      </c>
      <c r="V209">
        <v>16830</v>
      </c>
      <c r="W209">
        <v>66</v>
      </c>
      <c r="X209">
        <f t="shared" si="6"/>
        <v>2851.2788399999999</v>
      </c>
      <c r="Y209">
        <f t="shared" si="7"/>
        <v>72.140399999999985</v>
      </c>
    </row>
    <row r="210" spans="1:25" x14ac:dyDescent="0.2">
      <c r="A210" t="s">
        <v>23</v>
      </c>
      <c r="B210" t="s">
        <v>24</v>
      </c>
      <c r="C210">
        <v>8</v>
      </c>
      <c r="D210">
        <v>28</v>
      </c>
      <c r="E210" t="s">
        <v>233</v>
      </c>
      <c r="F210">
        <v>130.14599999999999</v>
      </c>
      <c r="G210">
        <v>62.243000000000002</v>
      </c>
      <c r="H210">
        <v>25.936</v>
      </c>
      <c r="I210">
        <v>8100.6620000000003</v>
      </c>
      <c r="J210">
        <v>3303663</v>
      </c>
      <c r="K210">
        <v>86.161000000000001</v>
      </c>
      <c r="L210">
        <v>42.305</v>
      </c>
      <c r="M210">
        <v>11213.522000000001</v>
      </c>
      <c r="N210">
        <v>4573169</v>
      </c>
      <c r="O210">
        <v>29.940999999999999</v>
      </c>
      <c r="P210">
        <v>34.652999999999999</v>
      </c>
      <c r="Q210">
        <v>3896.7060000000001</v>
      </c>
      <c r="R210">
        <v>1589179</v>
      </c>
      <c r="S210">
        <v>0.12</v>
      </c>
      <c r="T210">
        <v>5.5330000000000004</v>
      </c>
      <c r="U210">
        <v>15.632</v>
      </c>
      <c r="V210">
        <v>6375</v>
      </c>
      <c r="W210">
        <v>25</v>
      </c>
      <c r="X210">
        <f t="shared" si="6"/>
        <v>4063.2897600000001</v>
      </c>
      <c r="Y210">
        <f t="shared" si="7"/>
        <v>24.580400000000001</v>
      </c>
    </row>
    <row r="211" spans="1:25" x14ac:dyDescent="0.2">
      <c r="A211" t="s">
        <v>23</v>
      </c>
      <c r="B211" t="s">
        <v>24</v>
      </c>
      <c r="C211">
        <v>8</v>
      </c>
      <c r="D211">
        <v>29</v>
      </c>
      <c r="E211" t="s">
        <v>234</v>
      </c>
      <c r="F211">
        <v>156.48099999999999</v>
      </c>
      <c r="G211">
        <v>61.62</v>
      </c>
      <c r="H211">
        <v>26.335999999999999</v>
      </c>
      <c r="I211">
        <v>9642.2739999999994</v>
      </c>
      <c r="J211">
        <v>3932373</v>
      </c>
      <c r="K211">
        <v>92.763999999999996</v>
      </c>
      <c r="L211">
        <v>45.905000000000001</v>
      </c>
      <c r="M211">
        <v>14515.798000000001</v>
      </c>
      <c r="N211">
        <v>5919924</v>
      </c>
      <c r="O211">
        <v>30.54</v>
      </c>
      <c r="P211">
        <v>35.417000000000002</v>
      </c>
      <c r="Q211">
        <v>4778.9859999999999</v>
      </c>
      <c r="R211">
        <v>1948996</v>
      </c>
      <c r="S211">
        <v>0.124</v>
      </c>
      <c r="T211">
        <v>5.6189999999999998</v>
      </c>
      <c r="U211">
        <v>19.382999999999999</v>
      </c>
      <c r="V211">
        <v>7905</v>
      </c>
      <c r="W211">
        <v>31</v>
      </c>
      <c r="X211">
        <f t="shared" si="6"/>
        <v>5086.7345599999999</v>
      </c>
      <c r="Y211">
        <f t="shared" si="7"/>
        <v>31.540399999999998</v>
      </c>
    </row>
    <row r="212" spans="1:25" x14ac:dyDescent="0.2">
      <c r="A212" t="s">
        <v>23</v>
      </c>
      <c r="B212" t="s">
        <v>24</v>
      </c>
      <c r="C212">
        <v>8</v>
      </c>
      <c r="D212">
        <v>30</v>
      </c>
      <c r="E212" t="s">
        <v>235</v>
      </c>
      <c r="F212">
        <v>209.10900000000001</v>
      </c>
      <c r="G212">
        <v>65.001999999999995</v>
      </c>
      <c r="H212">
        <v>28.527000000000001</v>
      </c>
      <c r="I212">
        <v>13592.412</v>
      </c>
      <c r="J212">
        <v>5543343</v>
      </c>
      <c r="K212">
        <v>82.965000000000003</v>
      </c>
      <c r="L212">
        <v>38.853999999999999</v>
      </c>
      <c r="M212">
        <v>17348.751</v>
      </c>
      <c r="N212">
        <v>7075277</v>
      </c>
      <c r="O212">
        <v>34.578000000000003</v>
      </c>
      <c r="P212">
        <v>37.31</v>
      </c>
      <c r="Q212">
        <v>7230.6369999999997</v>
      </c>
      <c r="R212">
        <v>2948844</v>
      </c>
      <c r="S212">
        <v>0.105</v>
      </c>
      <c r="T212">
        <v>5.165</v>
      </c>
      <c r="U212">
        <v>21.884</v>
      </c>
      <c r="V212">
        <v>8925</v>
      </c>
      <c r="W212">
        <v>35</v>
      </c>
      <c r="X212">
        <f t="shared" si="6"/>
        <v>7930.6497199999994</v>
      </c>
      <c r="Y212">
        <f t="shared" si="7"/>
        <v>36.180399999999999</v>
      </c>
    </row>
    <row r="213" spans="1:25" x14ac:dyDescent="0.2">
      <c r="A213" t="s">
        <v>23</v>
      </c>
      <c r="B213" t="s">
        <v>24</v>
      </c>
      <c r="C213">
        <v>8</v>
      </c>
      <c r="D213">
        <v>31</v>
      </c>
      <c r="E213" t="s">
        <v>236</v>
      </c>
      <c r="F213">
        <v>281.483</v>
      </c>
      <c r="G213">
        <v>85.415999999999997</v>
      </c>
      <c r="H213">
        <v>41.029000000000003</v>
      </c>
      <c r="I213">
        <v>24043.236000000001</v>
      </c>
      <c r="J213">
        <v>9805464</v>
      </c>
      <c r="K213">
        <v>55.948999999999998</v>
      </c>
      <c r="L213">
        <v>23.573</v>
      </c>
      <c r="M213">
        <v>15748.754000000001</v>
      </c>
      <c r="N213">
        <v>6422756</v>
      </c>
      <c r="O213">
        <v>17.73</v>
      </c>
      <c r="P213">
        <v>28.204000000000001</v>
      </c>
      <c r="Q213">
        <v>4990.6419999999998</v>
      </c>
      <c r="R213">
        <v>2035315</v>
      </c>
      <c r="S213">
        <v>0.191</v>
      </c>
      <c r="T213">
        <v>6.9770000000000003</v>
      </c>
      <c r="U213">
        <v>53.773000000000003</v>
      </c>
      <c r="V213">
        <v>21930</v>
      </c>
      <c r="W213">
        <v>86</v>
      </c>
      <c r="X213">
        <f t="shared" si="6"/>
        <v>5332.2555199999997</v>
      </c>
      <c r="Y213">
        <f t="shared" si="7"/>
        <v>95.340399999999988</v>
      </c>
    </row>
    <row r="214" spans="1:25" x14ac:dyDescent="0.2">
      <c r="A214" t="s">
        <v>23</v>
      </c>
      <c r="B214" t="s">
        <v>24</v>
      </c>
      <c r="C214">
        <v>8</v>
      </c>
      <c r="D214">
        <v>32</v>
      </c>
      <c r="E214" t="s">
        <v>237</v>
      </c>
      <c r="F214">
        <v>84.256</v>
      </c>
      <c r="G214">
        <v>47.496000000000002</v>
      </c>
      <c r="H214">
        <v>29.802</v>
      </c>
      <c r="I214">
        <v>4001.846</v>
      </c>
      <c r="J214">
        <v>1632058</v>
      </c>
      <c r="K214">
        <v>2.5350000000000001</v>
      </c>
      <c r="L214">
        <v>1.619</v>
      </c>
      <c r="M214">
        <v>213.571</v>
      </c>
      <c r="N214">
        <v>87100</v>
      </c>
      <c r="O214">
        <v>2.823</v>
      </c>
      <c r="P214">
        <v>5.5389999999999997</v>
      </c>
      <c r="Q214">
        <v>237.86600000000001</v>
      </c>
      <c r="R214">
        <v>97008</v>
      </c>
      <c r="S214">
        <v>2.1999999999999999E-2</v>
      </c>
      <c r="T214">
        <v>2.383</v>
      </c>
      <c r="U214">
        <v>1.8759999999999999</v>
      </c>
      <c r="V214">
        <v>765</v>
      </c>
      <c r="W214">
        <v>3</v>
      </c>
      <c r="X214">
        <f t="shared" si="6"/>
        <v>0</v>
      </c>
      <c r="Y214">
        <f t="shared" si="7"/>
        <v>0</v>
      </c>
    </row>
    <row r="215" spans="1:25" x14ac:dyDescent="0.2">
      <c r="A215" t="s">
        <v>23</v>
      </c>
      <c r="B215" t="s">
        <v>24</v>
      </c>
      <c r="C215">
        <v>8</v>
      </c>
      <c r="D215">
        <v>33</v>
      </c>
      <c r="E215" t="s">
        <v>238</v>
      </c>
      <c r="F215">
        <v>242.66</v>
      </c>
      <c r="G215">
        <v>70.724999999999994</v>
      </c>
      <c r="H215">
        <v>36.222000000000001</v>
      </c>
      <c r="I215">
        <v>17162.128000000001</v>
      </c>
      <c r="J215">
        <v>6999167</v>
      </c>
      <c r="K215">
        <v>3.9460000000000002</v>
      </c>
      <c r="L215">
        <v>2.8410000000000002</v>
      </c>
      <c r="M215">
        <v>957.42700000000002</v>
      </c>
      <c r="N215">
        <v>390464</v>
      </c>
      <c r="O215">
        <v>4.726</v>
      </c>
      <c r="P215">
        <v>10.512</v>
      </c>
      <c r="Q215">
        <v>1146.777</v>
      </c>
      <c r="R215">
        <v>467686</v>
      </c>
      <c r="S215">
        <v>5.3999999999999999E-2</v>
      </c>
      <c r="T215">
        <v>3.714</v>
      </c>
      <c r="U215">
        <v>13.131</v>
      </c>
      <c r="V215">
        <v>5355</v>
      </c>
      <c r="W215">
        <v>21</v>
      </c>
      <c r="X215">
        <f t="shared" si="6"/>
        <v>873.37212</v>
      </c>
      <c r="Y215">
        <f t="shared" si="7"/>
        <v>19.9404</v>
      </c>
    </row>
    <row r="216" spans="1:25" x14ac:dyDescent="0.2">
      <c r="A216" t="s">
        <v>23</v>
      </c>
      <c r="B216" t="s">
        <v>24</v>
      </c>
      <c r="C216">
        <v>8</v>
      </c>
      <c r="D216">
        <v>34</v>
      </c>
      <c r="E216" t="s">
        <v>239</v>
      </c>
      <c r="F216">
        <v>257.34500000000003</v>
      </c>
      <c r="G216">
        <v>79.817999999999998</v>
      </c>
      <c r="H216">
        <v>38.765999999999998</v>
      </c>
      <c r="I216">
        <v>20540.703000000001</v>
      </c>
      <c r="J216">
        <v>8377039</v>
      </c>
      <c r="K216">
        <v>81.629000000000005</v>
      </c>
      <c r="L216">
        <v>30.821000000000002</v>
      </c>
      <c r="M216">
        <v>21006.866999999998</v>
      </c>
      <c r="N216">
        <v>8567153</v>
      </c>
      <c r="O216">
        <v>28.623000000000001</v>
      </c>
      <c r="P216">
        <v>37.283999999999999</v>
      </c>
      <c r="Q216">
        <v>7365.9369999999999</v>
      </c>
      <c r="R216">
        <v>3004023</v>
      </c>
      <c r="S216">
        <v>0.16800000000000001</v>
      </c>
      <c r="T216">
        <v>6.5359999999999996</v>
      </c>
      <c r="U216">
        <v>43.143000000000001</v>
      </c>
      <c r="V216">
        <v>17595</v>
      </c>
      <c r="W216">
        <v>69</v>
      </c>
      <c r="X216">
        <f t="shared" si="6"/>
        <v>8087.5977199999998</v>
      </c>
      <c r="Y216">
        <f t="shared" si="7"/>
        <v>75.620399999999989</v>
      </c>
    </row>
    <row r="217" spans="1:25" x14ac:dyDescent="0.2">
      <c r="A217" t="s">
        <v>23</v>
      </c>
      <c r="B217" t="s">
        <v>24</v>
      </c>
      <c r="C217">
        <v>8</v>
      </c>
      <c r="D217">
        <v>36</v>
      </c>
      <c r="E217" t="s">
        <v>240</v>
      </c>
      <c r="F217">
        <v>82.956999999999994</v>
      </c>
      <c r="G217">
        <v>68.887</v>
      </c>
      <c r="H217">
        <v>36.362000000000002</v>
      </c>
      <c r="I217">
        <v>5714.6809999999996</v>
      </c>
      <c r="J217">
        <v>2330597</v>
      </c>
      <c r="K217">
        <v>3.53</v>
      </c>
      <c r="L217">
        <v>3.286</v>
      </c>
      <c r="M217">
        <v>292.85500000000002</v>
      </c>
      <c r="N217">
        <v>119434</v>
      </c>
      <c r="O217">
        <v>2.08</v>
      </c>
      <c r="P217">
        <v>1.353</v>
      </c>
      <c r="Q217">
        <v>172.52199999999999</v>
      </c>
      <c r="R217">
        <v>70359</v>
      </c>
      <c r="S217">
        <v>0</v>
      </c>
      <c r="T217">
        <v>0</v>
      </c>
      <c r="U217">
        <v>0</v>
      </c>
      <c r="V217">
        <v>0</v>
      </c>
      <c r="W217">
        <v>0</v>
      </c>
      <c r="X217">
        <f t="shared" si="6"/>
        <v>0</v>
      </c>
      <c r="Y217">
        <f t="shared" si="7"/>
        <v>0</v>
      </c>
    </row>
    <row r="218" spans="1:25" x14ac:dyDescent="0.2">
      <c r="A218" t="s">
        <v>23</v>
      </c>
      <c r="B218" t="s">
        <v>24</v>
      </c>
      <c r="C218">
        <v>8</v>
      </c>
      <c r="D218">
        <v>38</v>
      </c>
      <c r="E218" t="s">
        <v>241</v>
      </c>
      <c r="F218">
        <v>303.82100000000003</v>
      </c>
      <c r="G218">
        <v>71.912999999999997</v>
      </c>
      <c r="H218">
        <v>46.375</v>
      </c>
      <c r="I218">
        <v>21848.628000000001</v>
      </c>
      <c r="J218">
        <v>8910445</v>
      </c>
      <c r="K218">
        <v>56.762</v>
      </c>
      <c r="L218">
        <v>30.431000000000001</v>
      </c>
      <c r="M218">
        <v>17245.541000000001</v>
      </c>
      <c r="N218">
        <v>7033185</v>
      </c>
      <c r="O218">
        <v>11.709</v>
      </c>
      <c r="P218">
        <v>22.593</v>
      </c>
      <c r="Q218">
        <v>3557.4929999999999</v>
      </c>
      <c r="R218">
        <v>1450839</v>
      </c>
      <c r="S218">
        <v>0.15</v>
      </c>
      <c r="T218">
        <v>6.1879999999999997</v>
      </c>
      <c r="U218">
        <v>45.643999999999998</v>
      </c>
      <c r="V218">
        <v>18615</v>
      </c>
      <c r="W218">
        <v>73</v>
      </c>
      <c r="X218">
        <f t="shared" si="6"/>
        <v>3669.8026799999998</v>
      </c>
      <c r="Y218">
        <f t="shared" si="7"/>
        <v>80.26039999999999</v>
      </c>
    </row>
    <row r="219" spans="1:25" x14ac:dyDescent="0.2">
      <c r="A219" t="s">
        <v>23</v>
      </c>
      <c r="B219" t="s">
        <v>24</v>
      </c>
      <c r="C219">
        <v>8</v>
      </c>
      <c r="D219">
        <v>39</v>
      </c>
      <c r="E219" t="s">
        <v>242</v>
      </c>
      <c r="F219">
        <v>285.25900000000001</v>
      </c>
      <c r="G219">
        <v>80.319999999999993</v>
      </c>
      <c r="H219">
        <v>34.125</v>
      </c>
      <c r="I219">
        <v>22911.888999999999</v>
      </c>
      <c r="J219">
        <v>9344071</v>
      </c>
      <c r="K219">
        <v>79.887</v>
      </c>
      <c r="L219">
        <v>29.523</v>
      </c>
      <c r="M219">
        <v>22788.557000000001</v>
      </c>
      <c r="N219">
        <v>9293773</v>
      </c>
      <c r="O219">
        <v>31.728999999999999</v>
      </c>
      <c r="P219">
        <v>41.134</v>
      </c>
      <c r="Q219">
        <v>9050.8559999999998</v>
      </c>
      <c r="R219">
        <v>3691177</v>
      </c>
      <c r="S219">
        <v>0.123</v>
      </c>
      <c r="T219">
        <v>5.593</v>
      </c>
      <c r="U219">
        <v>35.015000000000001</v>
      </c>
      <c r="V219">
        <v>14280</v>
      </c>
      <c r="W219">
        <v>56</v>
      </c>
      <c r="X219">
        <f t="shared" si="6"/>
        <v>10042.103759999998</v>
      </c>
      <c r="Y219">
        <f t="shared" si="7"/>
        <v>60.540399999999991</v>
      </c>
    </row>
    <row r="220" spans="1:25" x14ac:dyDescent="0.2">
      <c r="A220" t="s">
        <v>23</v>
      </c>
      <c r="B220" t="s">
        <v>24</v>
      </c>
      <c r="C220">
        <v>8</v>
      </c>
      <c r="D220">
        <v>41</v>
      </c>
      <c r="E220" t="s">
        <v>243</v>
      </c>
      <c r="F220">
        <v>302.45</v>
      </c>
      <c r="G220">
        <v>70.224000000000004</v>
      </c>
      <c r="H220">
        <v>29.547000000000001</v>
      </c>
      <c r="I220">
        <v>21239.18</v>
      </c>
      <c r="J220">
        <v>8661896</v>
      </c>
      <c r="K220">
        <v>77.605999999999995</v>
      </c>
      <c r="L220">
        <v>28.46</v>
      </c>
      <c r="M220">
        <v>23471.91</v>
      </c>
      <c r="N220">
        <v>9572462</v>
      </c>
      <c r="O220">
        <v>29.571999999999999</v>
      </c>
      <c r="P220">
        <v>38.774000000000001</v>
      </c>
      <c r="Q220">
        <v>8944.0110000000004</v>
      </c>
      <c r="R220">
        <v>3647603</v>
      </c>
      <c r="S220">
        <v>0.14499999999999999</v>
      </c>
      <c r="T220">
        <v>6.0730000000000004</v>
      </c>
      <c r="U220">
        <v>43.768999999999998</v>
      </c>
      <c r="V220">
        <v>17850</v>
      </c>
      <c r="W220">
        <v>70</v>
      </c>
      <c r="X220">
        <f t="shared" si="6"/>
        <v>9918.1635599999991</v>
      </c>
      <c r="Y220">
        <f t="shared" si="7"/>
        <v>76.780399999999986</v>
      </c>
    </row>
    <row r="221" spans="1:25" x14ac:dyDescent="0.2">
      <c r="A221" t="s">
        <v>23</v>
      </c>
      <c r="B221" t="s">
        <v>24</v>
      </c>
      <c r="C221">
        <v>8</v>
      </c>
      <c r="D221">
        <v>43</v>
      </c>
      <c r="E221" t="s">
        <v>244</v>
      </c>
      <c r="F221">
        <v>253.70400000000001</v>
      </c>
      <c r="G221">
        <v>69.742000000000004</v>
      </c>
      <c r="H221">
        <v>43.683999999999997</v>
      </c>
      <c r="I221">
        <v>17693.827000000001</v>
      </c>
      <c r="J221">
        <v>7216008</v>
      </c>
      <c r="K221">
        <v>46.835000000000001</v>
      </c>
      <c r="L221">
        <v>18.837</v>
      </c>
      <c r="M221">
        <v>11882.154</v>
      </c>
      <c r="N221">
        <v>4845855</v>
      </c>
      <c r="O221">
        <v>13.942</v>
      </c>
      <c r="P221">
        <v>23.856000000000002</v>
      </c>
      <c r="Q221">
        <v>3537.06</v>
      </c>
      <c r="R221">
        <v>1442506</v>
      </c>
      <c r="S221">
        <v>0.16500000000000001</v>
      </c>
      <c r="T221">
        <v>6.4870000000000001</v>
      </c>
      <c r="U221">
        <v>41.893000000000001</v>
      </c>
      <c r="V221">
        <v>17085</v>
      </c>
      <c r="W221">
        <v>67</v>
      </c>
      <c r="X221">
        <f t="shared" si="6"/>
        <v>3646.1003999999998</v>
      </c>
      <c r="Y221">
        <f t="shared" si="7"/>
        <v>73.300399999999996</v>
      </c>
    </row>
    <row r="222" spans="1:25" x14ac:dyDescent="0.2">
      <c r="A222" t="s">
        <v>23</v>
      </c>
      <c r="B222" t="s">
        <v>24</v>
      </c>
      <c r="C222">
        <v>8</v>
      </c>
      <c r="D222">
        <v>44</v>
      </c>
      <c r="E222" t="s">
        <v>245</v>
      </c>
      <c r="F222">
        <v>258.98</v>
      </c>
      <c r="G222">
        <v>87.688000000000002</v>
      </c>
      <c r="H222">
        <v>44.555</v>
      </c>
      <c r="I222">
        <v>22709.391</v>
      </c>
      <c r="J222">
        <v>9261487</v>
      </c>
      <c r="K222">
        <v>44.393999999999998</v>
      </c>
      <c r="L222">
        <v>19.725999999999999</v>
      </c>
      <c r="M222">
        <v>11497.049000000001</v>
      </c>
      <c r="N222">
        <v>4688799</v>
      </c>
      <c r="O222">
        <v>8.2089999999999996</v>
      </c>
      <c r="P222">
        <v>14.499000000000001</v>
      </c>
      <c r="Q222">
        <v>2125.9319999999998</v>
      </c>
      <c r="R222">
        <v>867011</v>
      </c>
      <c r="S222">
        <v>0.14199999999999999</v>
      </c>
      <c r="T222">
        <v>6.0250000000000004</v>
      </c>
      <c r="U222">
        <v>36.890999999999998</v>
      </c>
      <c r="V222">
        <v>15045</v>
      </c>
      <c r="W222">
        <v>59</v>
      </c>
      <c r="X222">
        <f t="shared" si="6"/>
        <v>2009.1919199999998</v>
      </c>
      <c r="Y222">
        <f t="shared" si="7"/>
        <v>64.020399999999995</v>
      </c>
    </row>
    <row r="223" spans="1:25" x14ac:dyDescent="0.2">
      <c r="A223" t="s">
        <v>23</v>
      </c>
      <c r="B223" t="s">
        <v>24</v>
      </c>
      <c r="C223">
        <v>8</v>
      </c>
      <c r="D223">
        <v>45</v>
      </c>
      <c r="E223" t="s">
        <v>246</v>
      </c>
      <c r="F223">
        <v>277.96100000000001</v>
      </c>
      <c r="G223">
        <v>50.81</v>
      </c>
      <c r="H223">
        <v>24.850999999999999</v>
      </c>
      <c r="I223">
        <v>14123.226000000001</v>
      </c>
      <c r="J223">
        <v>5759823</v>
      </c>
      <c r="K223">
        <v>56.247999999999998</v>
      </c>
      <c r="L223">
        <v>22.015000000000001</v>
      </c>
      <c r="M223">
        <v>15634.816000000001</v>
      </c>
      <c r="N223">
        <v>6376289</v>
      </c>
      <c r="O223">
        <v>17.106000000000002</v>
      </c>
      <c r="P223">
        <v>24.774999999999999</v>
      </c>
      <c r="Q223">
        <v>4754.8360000000002</v>
      </c>
      <c r="R223">
        <v>1939147</v>
      </c>
      <c r="S223">
        <v>0.182</v>
      </c>
      <c r="T223">
        <v>6.8140000000000001</v>
      </c>
      <c r="U223">
        <v>50.646999999999998</v>
      </c>
      <c r="V223">
        <v>20655</v>
      </c>
      <c r="W223">
        <v>81</v>
      </c>
      <c r="X223">
        <f t="shared" si="6"/>
        <v>5058.7205599999998</v>
      </c>
      <c r="Y223">
        <f t="shared" si="7"/>
        <v>89.540399999999991</v>
      </c>
    </row>
    <row r="224" spans="1:25" x14ac:dyDescent="0.2">
      <c r="A224" t="s">
        <v>23</v>
      </c>
      <c r="B224" t="s">
        <v>24</v>
      </c>
      <c r="C224">
        <v>9</v>
      </c>
      <c r="D224">
        <v>1</v>
      </c>
      <c r="E224" t="s">
        <v>247</v>
      </c>
      <c r="F224">
        <v>220.947</v>
      </c>
      <c r="G224">
        <v>59.232999999999997</v>
      </c>
      <c r="H224">
        <v>31.931000000000001</v>
      </c>
      <c r="I224">
        <v>13087.386</v>
      </c>
      <c r="J224">
        <v>5337380</v>
      </c>
      <c r="K224">
        <v>77.983000000000004</v>
      </c>
      <c r="L224">
        <v>36.9</v>
      </c>
      <c r="M224">
        <v>17230.024000000001</v>
      </c>
      <c r="N224">
        <v>7026857</v>
      </c>
      <c r="O224">
        <v>44.850999999999999</v>
      </c>
      <c r="P224">
        <v>39.100999999999999</v>
      </c>
      <c r="Q224">
        <v>9909.6139999999996</v>
      </c>
      <c r="R224">
        <v>4041401</v>
      </c>
      <c r="S224">
        <v>7.9000000000000001E-2</v>
      </c>
      <c r="T224">
        <v>4.4939999999999998</v>
      </c>
      <c r="U224">
        <v>17.507000000000001</v>
      </c>
      <c r="V224">
        <v>7140</v>
      </c>
      <c r="W224">
        <v>28</v>
      </c>
      <c r="X224">
        <f t="shared" si="6"/>
        <v>11038.263039999998</v>
      </c>
      <c r="Y224">
        <f t="shared" si="7"/>
        <v>28.060399999999998</v>
      </c>
    </row>
    <row r="225" spans="1:25" x14ac:dyDescent="0.2">
      <c r="A225" t="s">
        <v>23</v>
      </c>
      <c r="B225" t="s">
        <v>24</v>
      </c>
      <c r="C225">
        <v>9</v>
      </c>
      <c r="D225">
        <v>2</v>
      </c>
      <c r="E225" t="s">
        <v>248</v>
      </c>
      <c r="F225">
        <v>166.53700000000001</v>
      </c>
      <c r="G225">
        <v>50.125</v>
      </c>
      <c r="H225">
        <v>30.91</v>
      </c>
      <c r="I225">
        <v>8347.6810000000005</v>
      </c>
      <c r="J225">
        <v>3404404</v>
      </c>
      <c r="K225">
        <v>46.243000000000002</v>
      </c>
      <c r="L225">
        <v>25.582000000000001</v>
      </c>
      <c r="M225">
        <v>7701.1120000000001</v>
      </c>
      <c r="N225">
        <v>3140716</v>
      </c>
      <c r="O225">
        <v>38.573999999999998</v>
      </c>
      <c r="P225">
        <v>39.216999999999999</v>
      </c>
      <c r="Q225">
        <v>6423.9430000000002</v>
      </c>
      <c r="R225">
        <v>2619853</v>
      </c>
      <c r="S225">
        <v>0.105</v>
      </c>
      <c r="T225">
        <v>5.1769999999999996</v>
      </c>
      <c r="U225">
        <v>17.507000000000001</v>
      </c>
      <c r="V225">
        <v>7140</v>
      </c>
      <c r="W225">
        <v>28</v>
      </c>
      <c r="X225">
        <f t="shared" si="6"/>
        <v>6994.8846800000001</v>
      </c>
      <c r="Y225">
        <f t="shared" si="7"/>
        <v>28.060399999999998</v>
      </c>
    </row>
    <row r="226" spans="1:25" x14ac:dyDescent="0.2">
      <c r="A226" t="s">
        <v>23</v>
      </c>
      <c r="B226" t="s">
        <v>24</v>
      </c>
      <c r="C226">
        <v>9</v>
      </c>
      <c r="D226">
        <v>3</v>
      </c>
      <c r="E226" t="s">
        <v>249</v>
      </c>
      <c r="F226">
        <v>234.428</v>
      </c>
      <c r="G226">
        <v>62.475000000000001</v>
      </c>
      <c r="H226">
        <v>36.744999999999997</v>
      </c>
      <c r="I226">
        <v>14645.877</v>
      </c>
      <c r="J226">
        <v>5972974</v>
      </c>
      <c r="K226">
        <v>55.756999999999998</v>
      </c>
      <c r="L226">
        <v>34.6</v>
      </c>
      <c r="M226">
        <v>13070.928</v>
      </c>
      <c r="N226">
        <v>5330668</v>
      </c>
      <c r="O226">
        <v>26.321000000000002</v>
      </c>
      <c r="P226">
        <v>31.359000000000002</v>
      </c>
      <c r="Q226">
        <v>6170.299</v>
      </c>
      <c r="R226">
        <v>2516410</v>
      </c>
      <c r="S226">
        <v>0.17299999999999999</v>
      </c>
      <c r="T226">
        <v>6.6470000000000002</v>
      </c>
      <c r="U226">
        <v>40.642000000000003</v>
      </c>
      <c r="V226">
        <v>16575</v>
      </c>
      <c r="W226">
        <v>65</v>
      </c>
      <c r="X226">
        <f t="shared" si="6"/>
        <v>6700.6576399999994</v>
      </c>
      <c r="Y226">
        <f t="shared" si="7"/>
        <v>70.980399999999989</v>
      </c>
    </row>
    <row r="227" spans="1:25" x14ac:dyDescent="0.2">
      <c r="A227" t="s">
        <v>23</v>
      </c>
      <c r="B227" t="s">
        <v>24</v>
      </c>
      <c r="C227">
        <v>9</v>
      </c>
      <c r="D227">
        <v>4</v>
      </c>
      <c r="E227" t="s">
        <v>250</v>
      </c>
      <c r="F227">
        <v>142.18299999999999</v>
      </c>
      <c r="G227">
        <v>71.807000000000002</v>
      </c>
      <c r="H227">
        <v>37.76</v>
      </c>
      <c r="I227">
        <v>10209.734</v>
      </c>
      <c r="J227">
        <v>4163798</v>
      </c>
      <c r="K227">
        <v>12.797000000000001</v>
      </c>
      <c r="L227">
        <v>18.096</v>
      </c>
      <c r="M227">
        <v>1819.4880000000001</v>
      </c>
      <c r="N227">
        <v>742035</v>
      </c>
      <c r="O227">
        <v>7.7220000000000004</v>
      </c>
      <c r="P227">
        <v>13.457000000000001</v>
      </c>
      <c r="Q227">
        <v>1097.95</v>
      </c>
      <c r="R227">
        <v>447773</v>
      </c>
      <c r="S227">
        <v>9.1999999999999998E-2</v>
      </c>
      <c r="T227">
        <v>4.8520000000000003</v>
      </c>
      <c r="U227">
        <v>13.131</v>
      </c>
      <c r="V227">
        <v>5355</v>
      </c>
      <c r="W227">
        <v>21</v>
      </c>
      <c r="X227">
        <f t="shared" si="6"/>
        <v>816.7328</v>
      </c>
      <c r="Y227">
        <f t="shared" si="7"/>
        <v>19.9404</v>
      </c>
    </row>
    <row r="228" spans="1:25" x14ac:dyDescent="0.2">
      <c r="A228" t="s">
        <v>23</v>
      </c>
      <c r="B228" t="s">
        <v>24</v>
      </c>
      <c r="C228">
        <v>9</v>
      </c>
      <c r="D228">
        <v>5</v>
      </c>
      <c r="E228" t="s">
        <v>251</v>
      </c>
      <c r="F228">
        <v>157.72900000000001</v>
      </c>
      <c r="G228">
        <v>67.313000000000002</v>
      </c>
      <c r="H228">
        <v>33.899000000000001</v>
      </c>
      <c r="I228">
        <v>10617.258</v>
      </c>
      <c r="J228">
        <v>4329997</v>
      </c>
      <c r="K228">
        <v>42.18</v>
      </c>
      <c r="L228">
        <v>27.13</v>
      </c>
      <c r="M228">
        <v>6652.94</v>
      </c>
      <c r="N228">
        <v>2713244</v>
      </c>
      <c r="O228">
        <v>23.314</v>
      </c>
      <c r="P228">
        <v>28.911000000000001</v>
      </c>
      <c r="Q228">
        <v>3677.2440000000001</v>
      </c>
      <c r="R228">
        <v>1499677</v>
      </c>
      <c r="S228">
        <v>0.127</v>
      </c>
      <c r="T228">
        <v>5.6859999999999999</v>
      </c>
      <c r="U228">
        <v>20.009</v>
      </c>
      <c r="V228">
        <v>8160</v>
      </c>
      <c r="W228">
        <v>32</v>
      </c>
      <c r="X228">
        <f t="shared" si="6"/>
        <v>3808.7138399999999</v>
      </c>
      <c r="Y228">
        <f t="shared" si="7"/>
        <v>32.700400000000002</v>
      </c>
    </row>
    <row r="229" spans="1:25" x14ac:dyDescent="0.2">
      <c r="A229" t="s">
        <v>23</v>
      </c>
      <c r="B229" t="s">
        <v>24</v>
      </c>
      <c r="C229">
        <v>9</v>
      </c>
      <c r="D229">
        <v>6</v>
      </c>
      <c r="E229" t="s">
        <v>252</v>
      </c>
      <c r="F229">
        <v>74.664000000000001</v>
      </c>
      <c r="G229">
        <v>42.46</v>
      </c>
      <c r="H229">
        <v>23.648</v>
      </c>
      <c r="I229">
        <v>3170.2370000000001</v>
      </c>
      <c r="J229">
        <v>1292906</v>
      </c>
      <c r="K229">
        <v>3.1859999999999999</v>
      </c>
      <c r="L229">
        <v>1.7350000000000001</v>
      </c>
      <c r="M229">
        <v>237.9</v>
      </c>
      <c r="N229">
        <v>97022</v>
      </c>
      <c r="O229">
        <v>2.3809999999999998</v>
      </c>
      <c r="P229">
        <v>1.4970000000000001</v>
      </c>
      <c r="Q229">
        <v>177.755</v>
      </c>
      <c r="R229">
        <v>72493</v>
      </c>
      <c r="S229">
        <v>0</v>
      </c>
      <c r="T229">
        <v>0</v>
      </c>
      <c r="U229">
        <v>0</v>
      </c>
      <c r="V229">
        <v>0</v>
      </c>
      <c r="W229">
        <v>0</v>
      </c>
      <c r="X229">
        <f t="shared" si="6"/>
        <v>0</v>
      </c>
      <c r="Y229">
        <f t="shared" si="7"/>
        <v>0</v>
      </c>
    </row>
    <row r="230" spans="1:25" x14ac:dyDescent="0.2">
      <c r="A230" t="s">
        <v>23</v>
      </c>
      <c r="B230" t="s">
        <v>24</v>
      </c>
      <c r="C230">
        <v>9</v>
      </c>
      <c r="D230">
        <v>7</v>
      </c>
      <c r="E230" t="s">
        <v>253</v>
      </c>
      <c r="F230">
        <v>149.245</v>
      </c>
      <c r="G230">
        <v>72.891999999999996</v>
      </c>
      <c r="H230">
        <v>40.011000000000003</v>
      </c>
      <c r="I230">
        <v>10878.722</v>
      </c>
      <c r="J230">
        <v>4436629</v>
      </c>
      <c r="K230">
        <v>2.8719999999999999</v>
      </c>
      <c r="L230">
        <v>1.8420000000000001</v>
      </c>
      <c r="M230">
        <v>428.572</v>
      </c>
      <c r="N230">
        <v>174783</v>
      </c>
      <c r="O230">
        <v>2.57</v>
      </c>
      <c r="P230">
        <v>3.407</v>
      </c>
      <c r="Q230">
        <v>383.52800000000002</v>
      </c>
      <c r="R230">
        <v>156413</v>
      </c>
      <c r="S230">
        <v>2.5000000000000001E-2</v>
      </c>
      <c r="T230">
        <v>2.532</v>
      </c>
      <c r="U230">
        <v>3.7519999999999998</v>
      </c>
      <c r="V230">
        <v>1530</v>
      </c>
      <c r="W230">
        <v>6</v>
      </c>
      <c r="X230">
        <f t="shared" si="6"/>
        <v>0</v>
      </c>
      <c r="Y230">
        <f t="shared" si="7"/>
        <v>2.5403999999999995</v>
      </c>
    </row>
    <row r="231" spans="1:25" x14ac:dyDescent="0.2">
      <c r="A231" t="s">
        <v>23</v>
      </c>
      <c r="B231" t="s">
        <v>24</v>
      </c>
      <c r="C231">
        <v>9</v>
      </c>
      <c r="D231">
        <v>8</v>
      </c>
      <c r="E231" t="s">
        <v>254</v>
      </c>
      <c r="F231">
        <v>117.95</v>
      </c>
      <c r="G231">
        <v>69.27</v>
      </c>
      <c r="H231">
        <v>36.579000000000001</v>
      </c>
      <c r="I231">
        <v>8170.4219999999996</v>
      </c>
      <c r="J231">
        <v>3332113</v>
      </c>
      <c r="K231">
        <v>2.5859999999999999</v>
      </c>
      <c r="L231">
        <v>1.91</v>
      </c>
      <c r="M231">
        <v>305.04700000000003</v>
      </c>
      <c r="N231">
        <v>124406</v>
      </c>
      <c r="O231">
        <v>2.1589999999999998</v>
      </c>
      <c r="P231">
        <v>1.917</v>
      </c>
      <c r="Q231">
        <v>254.66</v>
      </c>
      <c r="R231">
        <v>103857</v>
      </c>
      <c r="S231">
        <v>5.0000000000000001E-3</v>
      </c>
      <c r="T231">
        <v>1.163</v>
      </c>
      <c r="U231">
        <v>0.625</v>
      </c>
      <c r="V231">
        <v>255</v>
      </c>
      <c r="W231">
        <v>1</v>
      </c>
      <c r="X231">
        <f t="shared" si="6"/>
        <v>0</v>
      </c>
      <c r="Y231">
        <f t="shared" si="7"/>
        <v>0</v>
      </c>
    </row>
    <row r="232" spans="1:25" x14ac:dyDescent="0.2">
      <c r="A232" t="s">
        <v>23</v>
      </c>
      <c r="B232" t="s">
        <v>24</v>
      </c>
      <c r="C232">
        <v>9</v>
      </c>
      <c r="D232">
        <v>9</v>
      </c>
      <c r="E232" t="s">
        <v>255</v>
      </c>
      <c r="F232">
        <v>94.435000000000002</v>
      </c>
      <c r="G232">
        <v>70.944000000000003</v>
      </c>
      <c r="H232">
        <v>32.674999999999997</v>
      </c>
      <c r="I232">
        <v>6699.6239999999998</v>
      </c>
      <c r="J232">
        <v>2732283</v>
      </c>
      <c r="K232">
        <v>3.0259999999999998</v>
      </c>
      <c r="L232">
        <v>1.863</v>
      </c>
      <c r="M232">
        <v>285.76900000000001</v>
      </c>
      <c r="N232">
        <v>116544</v>
      </c>
      <c r="O232">
        <v>2.0659999999999998</v>
      </c>
      <c r="P232">
        <v>1.3089999999999999</v>
      </c>
      <c r="Q232">
        <v>195.07599999999999</v>
      </c>
      <c r="R232">
        <v>79557</v>
      </c>
      <c r="S232">
        <v>0</v>
      </c>
      <c r="T232">
        <v>0</v>
      </c>
      <c r="U232">
        <v>0</v>
      </c>
      <c r="V232">
        <v>0</v>
      </c>
      <c r="W232">
        <v>0</v>
      </c>
      <c r="X232">
        <f t="shared" si="6"/>
        <v>0</v>
      </c>
      <c r="Y232">
        <f t="shared" si="7"/>
        <v>0</v>
      </c>
    </row>
    <row r="233" spans="1:25" x14ac:dyDescent="0.2">
      <c r="A233" t="s">
        <v>23</v>
      </c>
      <c r="B233" t="s">
        <v>24</v>
      </c>
      <c r="C233">
        <v>9</v>
      </c>
      <c r="D233">
        <v>10</v>
      </c>
      <c r="E233" t="s">
        <v>256</v>
      </c>
      <c r="F233">
        <v>141.36199999999999</v>
      </c>
      <c r="G233">
        <v>94.804000000000002</v>
      </c>
      <c r="H233">
        <v>45.904000000000003</v>
      </c>
      <c r="I233">
        <v>13401.635</v>
      </c>
      <c r="J233">
        <v>5465539</v>
      </c>
      <c r="K233">
        <v>2.6179999999999999</v>
      </c>
      <c r="L233">
        <v>1.5940000000000001</v>
      </c>
      <c r="M233">
        <v>370.03</v>
      </c>
      <c r="N233">
        <v>150908</v>
      </c>
      <c r="O233">
        <v>2.9460000000000002</v>
      </c>
      <c r="P233">
        <v>7.5940000000000003</v>
      </c>
      <c r="Q233">
        <v>416.46899999999999</v>
      </c>
      <c r="R233">
        <v>169847</v>
      </c>
      <c r="S233">
        <v>2.1999999999999999E-2</v>
      </c>
      <c r="T233">
        <v>2.375</v>
      </c>
      <c r="U233">
        <v>3.1259999999999999</v>
      </c>
      <c r="V233">
        <v>1275</v>
      </c>
      <c r="W233">
        <v>5</v>
      </c>
      <c r="X233">
        <f t="shared" si="6"/>
        <v>26.214839999999985</v>
      </c>
      <c r="Y233">
        <f t="shared" si="7"/>
        <v>1.3803999999999998</v>
      </c>
    </row>
    <row r="234" spans="1:25" x14ac:dyDescent="0.2">
      <c r="A234" t="s">
        <v>23</v>
      </c>
      <c r="B234" t="s">
        <v>24</v>
      </c>
      <c r="C234">
        <v>9</v>
      </c>
      <c r="D234">
        <v>11</v>
      </c>
      <c r="E234" t="s">
        <v>257</v>
      </c>
      <c r="F234">
        <v>167.25</v>
      </c>
      <c r="G234">
        <v>75.045000000000002</v>
      </c>
      <c r="H234">
        <v>39.119999999999997</v>
      </c>
      <c r="I234">
        <v>12551.214</v>
      </c>
      <c r="J234">
        <v>5118715</v>
      </c>
      <c r="K234">
        <v>34.031999999999996</v>
      </c>
      <c r="L234">
        <v>22.832000000000001</v>
      </c>
      <c r="M234">
        <v>5691.9279999999999</v>
      </c>
      <c r="N234">
        <v>2321318</v>
      </c>
      <c r="O234">
        <v>9.6720000000000006</v>
      </c>
      <c r="P234">
        <v>17.001000000000001</v>
      </c>
      <c r="Q234">
        <v>1617.691</v>
      </c>
      <c r="R234">
        <v>659737</v>
      </c>
      <c r="S234">
        <v>0.09</v>
      </c>
      <c r="T234">
        <v>4.782</v>
      </c>
      <c r="U234">
        <v>15.006</v>
      </c>
      <c r="V234">
        <v>6120</v>
      </c>
      <c r="W234">
        <v>24</v>
      </c>
      <c r="X234">
        <f t="shared" si="6"/>
        <v>1419.6323599999998</v>
      </c>
      <c r="Y234">
        <f t="shared" si="7"/>
        <v>23.420400000000001</v>
      </c>
    </row>
    <row r="235" spans="1:25" x14ac:dyDescent="0.2">
      <c r="A235" t="s">
        <v>23</v>
      </c>
      <c r="B235" t="s">
        <v>24</v>
      </c>
      <c r="C235">
        <v>9</v>
      </c>
      <c r="D235">
        <v>12</v>
      </c>
      <c r="E235" t="s">
        <v>258</v>
      </c>
      <c r="F235">
        <v>134.98400000000001</v>
      </c>
      <c r="G235">
        <v>77.22</v>
      </c>
      <c r="H235">
        <v>37.357999999999997</v>
      </c>
      <c r="I235">
        <v>10423.482</v>
      </c>
      <c r="J235">
        <v>4250970</v>
      </c>
      <c r="K235">
        <v>3.0409999999999999</v>
      </c>
      <c r="L235">
        <v>2.4830000000000001</v>
      </c>
      <c r="M235">
        <v>410.52300000000002</v>
      </c>
      <c r="N235">
        <v>167422</v>
      </c>
      <c r="O235">
        <v>2.1280000000000001</v>
      </c>
      <c r="P235">
        <v>1.49</v>
      </c>
      <c r="Q235">
        <v>287.19299999999998</v>
      </c>
      <c r="R235">
        <v>117125</v>
      </c>
      <c r="S235">
        <v>5.0000000000000001E-3</v>
      </c>
      <c r="T235">
        <v>1.087</v>
      </c>
      <c r="U235">
        <v>0.625</v>
      </c>
      <c r="V235">
        <v>255</v>
      </c>
      <c r="W235">
        <v>1</v>
      </c>
      <c r="X235">
        <f t="shared" si="6"/>
        <v>0</v>
      </c>
      <c r="Y235">
        <f t="shared" si="7"/>
        <v>0</v>
      </c>
    </row>
    <row r="236" spans="1:25" x14ac:dyDescent="0.2">
      <c r="A236" t="s">
        <v>23</v>
      </c>
      <c r="B236" t="s">
        <v>24</v>
      </c>
      <c r="C236">
        <v>9</v>
      </c>
      <c r="D236">
        <v>13</v>
      </c>
      <c r="E236" t="s">
        <v>259</v>
      </c>
      <c r="F236">
        <v>206.517</v>
      </c>
      <c r="G236">
        <v>89.072000000000003</v>
      </c>
      <c r="H236">
        <v>41.293999999999997</v>
      </c>
      <c r="I236">
        <v>18394.866000000002</v>
      </c>
      <c r="J236">
        <v>7501910</v>
      </c>
      <c r="K236">
        <v>53.906999999999996</v>
      </c>
      <c r="L236">
        <v>41.412999999999997</v>
      </c>
      <c r="M236">
        <v>11132.732</v>
      </c>
      <c r="N236">
        <v>4540221</v>
      </c>
      <c r="O236">
        <v>43.076000000000001</v>
      </c>
      <c r="P236">
        <v>49.491</v>
      </c>
      <c r="Q236">
        <v>8895.8189999999995</v>
      </c>
      <c r="R236">
        <v>3627949</v>
      </c>
      <c r="S236">
        <v>7.0000000000000007E-2</v>
      </c>
      <c r="T236">
        <v>4.2130000000000001</v>
      </c>
      <c r="U236">
        <v>14.381</v>
      </c>
      <c r="V236">
        <v>5865</v>
      </c>
      <c r="W236">
        <v>23</v>
      </c>
      <c r="X236">
        <f t="shared" si="6"/>
        <v>9862.2608399999972</v>
      </c>
      <c r="Y236">
        <f t="shared" si="7"/>
        <v>22.260400000000001</v>
      </c>
    </row>
    <row r="237" spans="1:25" x14ac:dyDescent="0.2">
      <c r="A237" t="s">
        <v>23</v>
      </c>
      <c r="B237" t="s">
        <v>24</v>
      </c>
      <c r="C237">
        <v>9</v>
      </c>
      <c r="D237">
        <v>14</v>
      </c>
      <c r="E237" t="s">
        <v>260</v>
      </c>
      <c r="F237">
        <v>226.626</v>
      </c>
      <c r="G237">
        <v>69.489000000000004</v>
      </c>
      <c r="H237">
        <v>39.520000000000003</v>
      </c>
      <c r="I237">
        <v>15747.991</v>
      </c>
      <c r="J237">
        <v>6422445</v>
      </c>
      <c r="K237">
        <v>81.679000000000002</v>
      </c>
      <c r="L237">
        <v>31.905999999999999</v>
      </c>
      <c r="M237">
        <v>18510.650000000001</v>
      </c>
      <c r="N237">
        <v>7549130</v>
      </c>
      <c r="O237">
        <v>42.168999999999997</v>
      </c>
      <c r="P237">
        <v>44.378</v>
      </c>
      <c r="Q237">
        <v>9556.6720000000005</v>
      </c>
      <c r="R237">
        <v>3897462</v>
      </c>
      <c r="S237">
        <v>0.08</v>
      </c>
      <c r="T237">
        <v>4.516</v>
      </c>
      <c r="U237">
        <v>18.132999999999999</v>
      </c>
      <c r="V237">
        <v>7395</v>
      </c>
      <c r="W237">
        <v>29</v>
      </c>
      <c r="X237">
        <f t="shared" si="6"/>
        <v>10628.85032</v>
      </c>
      <c r="Y237">
        <f t="shared" si="7"/>
        <v>29.220399999999998</v>
      </c>
    </row>
    <row r="238" spans="1:25" x14ac:dyDescent="0.2">
      <c r="A238" t="s">
        <v>23</v>
      </c>
      <c r="B238" t="s">
        <v>24</v>
      </c>
      <c r="C238">
        <v>9</v>
      </c>
      <c r="D238">
        <v>15</v>
      </c>
      <c r="E238" t="s">
        <v>261</v>
      </c>
      <c r="F238">
        <v>17.725999999999999</v>
      </c>
      <c r="G238">
        <v>65.016000000000005</v>
      </c>
      <c r="H238">
        <v>38.805999999999997</v>
      </c>
      <c r="I238">
        <v>1152.461</v>
      </c>
      <c r="J238">
        <v>470004</v>
      </c>
      <c r="K238">
        <v>3.3980000000000001</v>
      </c>
      <c r="L238">
        <v>2.5209999999999999</v>
      </c>
      <c r="M238">
        <v>60.235999999999997</v>
      </c>
      <c r="N238">
        <v>24566</v>
      </c>
      <c r="O238">
        <v>3.3570000000000002</v>
      </c>
      <c r="P238">
        <v>5.5940000000000003</v>
      </c>
      <c r="Q238">
        <v>59.506</v>
      </c>
      <c r="R238">
        <v>24268</v>
      </c>
      <c r="S238">
        <v>3.5000000000000003E-2</v>
      </c>
      <c r="T238">
        <v>2.9990000000000001</v>
      </c>
      <c r="U238">
        <v>0.625</v>
      </c>
      <c r="V238">
        <v>255</v>
      </c>
      <c r="W238">
        <v>1</v>
      </c>
      <c r="X238">
        <f t="shared" si="6"/>
        <v>0</v>
      </c>
      <c r="Y238">
        <f t="shared" si="7"/>
        <v>0</v>
      </c>
    </row>
    <row r="239" spans="1:25" x14ac:dyDescent="0.2">
      <c r="A239" t="s">
        <v>23</v>
      </c>
      <c r="B239" t="s">
        <v>24</v>
      </c>
      <c r="C239">
        <v>9</v>
      </c>
      <c r="D239">
        <v>16</v>
      </c>
      <c r="E239" t="s">
        <v>262</v>
      </c>
      <c r="F239">
        <v>92.373000000000005</v>
      </c>
      <c r="G239">
        <v>74.489999999999995</v>
      </c>
      <c r="H239">
        <v>44.573999999999998</v>
      </c>
      <c r="I239">
        <v>6880.8090000000002</v>
      </c>
      <c r="J239">
        <v>2806175</v>
      </c>
      <c r="K239">
        <v>2.665</v>
      </c>
      <c r="L239">
        <v>1.8560000000000001</v>
      </c>
      <c r="M239">
        <v>246.18600000000001</v>
      </c>
      <c r="N239">
        <v>100401</v>
      </c>
      <c r="O239">
        <v>2.3239999999999998</v>
      </c>
      <c r="P239">
        <v>2.8010000000000002</v>
      </c>
      <c r="Q239">
        <v>214.66200000000001</v>
      </c>
      <c r="R239">
        <v>87545</v>
      </c>
      <c r="S239">
        <v>1.4E-2</v>
      </c>
      <c r="T239">
        <v>1.8580000000000001</v>
      </c>
      <c r="U239">
        <v>1.2509999999999999</v>
      </c>
      <c r="V239">
        <v>510</v>
      </c>
      <c r="W239">
        <v>2</v>
      </c>
      <c r="X239">
        <f t="shared" si="6"/>
        <v>0</v>
      </c>
      <c r="Y239">
        <f t="shared" si="7"/>
        <v>0</v>
      </c>
    </row>
    <row r="240" spans="1:25" x14ac:dyDescent="0.2">
      <c r="A240" t="s">
        <v>23</v>
      </c>
      <c r="B240" t="s">
        <v>24</v>
      </c>
      <c r="C240">
        <v>9</v>
      </c>
      <c r="D240">
        <v>17</v>
      </c>
      <c r="E240" t="s">
        <v>263</v>
      </c>
      <c r="F240">
        <v>69.207999999999998</v>
      </c>
      <c r="G240">
        <v>69.566000000000003</v>
      </c>
      <c r="H240">
        <v>41.598999999999997</v>
      </c>
      <c r="I240">
        <v>4814.5569999999998</v>
      </c>
      <c r="J240">
        <v>1963503</v>
      </c>
      <c r="K240">
        <v>3.1709999999999998</v>
      </c>
      <c r="L240">
        <v>2.0979999999999999</v>
      </c>
      <c r="M240">
        <v>219.49100000000001</v>
      </c>
      <c r="N240">
        <v>89514</v>
      </c>
      <c r="O240">
        <v>2.073</v>
      </c>
      <c r="P240">
        <v>1.3180000000000001</v>
      </c>
      <c r="Q240">
        <v>143.49</v>
      </c>
      <c r="R240">
        <v>58519</v>
      </c>
      <c r="S240">
        <v>0</v>
      </c>
      <c r="T240">
        <v>0</v>
      </c>
      <c r="U240">
        <v>0</v>
      </c>
      <c r="V240">
        <v>0</v>
      </c>
      <c r="W240">
        <v>0</v>
      </c>
      <c r="X240">
        <f t="shared" si="6"/>
        <v>0</v>
      </c>
      <c r="Y240">
        <f t="shared" si="7"/>
        <v>0</v>
      </c>
    </row>
    <row r="241" spans="1:25" x14ac:dyDescent="0.2">
      <c r="A241" t="s">
        <v>23</v>
      </c>
      <c r="B241" t="s">
        <v>24</v>
      </c>
      <c r="C241">
        <v>9</v>
      </c>
      <c r="D241">
        <v>18</v>
      </c>
      <c r="E241" t="s">
        <v>264</v>
      </c>
      <c r="F241">
        <v>116.05200000000001</v>
      </c>
      <c r="G241">
        <v>74.018000000000001</v>
      </c>
      <c r="H241">
        <v>40.369</v>
      </c>
      <c r="I241">
        <v>8589.9359999999997</v>
      </c>
      <c r="J241">
        <v>3503202</v>
      </c>
      <c r="K241">
        <v>20.510999999999999</v>
      </c>
      <c r="L241">
        <v>11.73</v>
      </c>
      <c r="M241">
        <v>2380.3000000000002</v>
      </c>
      <c r="N241">
        <v>970749</v>
      </c>
      <c r="O241">
        <v>3.3519999999999999</v>
      </c>
      <c r="P241">
        <v>7.36</v>
      </c>
      <c r="Q241">
        <v>389.01400000000001</v>
      </c>
      <c r="R241">
        <v>158650</v>
      </c>
      <c r="S241">
        <v>2.7E-2</v>
      </c>
      <c r="T241">
        <v>2.621</v>
      </c>
      <c r="U241">
        <v>3.1259999999999999</v>
      </c>
      <c r="V241">
        <v>1275</v>
      </c>
      <c r="W241">
        <v>5</v>
      </c>
      <c r="X241">
        <f t="shared" si="6"/>
        <v>0</v>
      </c>
      <c r="Y241">
        <f t="shared" si="7"/>
        <v>1.3803999999999998</v>
      </c>
    </row>
    <row r="242" spans="1:25" x14ac:dyDescent="0.2">
      <c r="A242" t="s">
        <v>23</v>
      </c>
      <c r="B242" t="s">
        <v>24</v>
      </c>
      <c r="C242">
        <v>9</v>
      </c>
      <c r="D242">
        <v>19</v>
      </c>
      <c r="E242" t="s">
        <v>265</v>
      </c>
      <c r="F242">
        <v>202.964</v>
      </c>
      <c r="G242">
        <v>64.864999999999995</v>
      </c>
      <c r="H242">
        <v>33.889000000000003</v>
      </c>
      <c r="I242">
        <v>13165.328</v>
      </c>
      <c r="J242">
        <v>5369167</v>
      </c>
      <c r="K242">
        <v>71.947999999999993</v>
      </c>
      <c r="L242">
        <v>33.137</v>
      </c>
      <c r="M242">
        <v>14602.880999999999</v>
      </c>
      <c r="N242">
        <v>5955439</v>
      </c>
      <c r="O242">
        <v>33.825000000000003</v>
      </c>
      <c r="P242">
        <v>40.765000000000001</v>
      </c>
      <c r="Q242">
        <v>6865.2190000000001</v>
      </c>
      <c r="R242">
        <v>2799817</v>
      </c>
      <c r="S242">
        <v>9.9000000000000005E-2</v>
      </c>
      <c r="T242">
        <v>5.0129999999999999</v>
      </c>
      <c r="U242">
        <v>20.009</v>
      </c>
      <c r="V242">
        <v>8160</v>
      </c>
      <c r="W242">
        <v>32</v>
      </c>
      <c r="X242">
        <f t="shared" si="6"/>
        <v>7506.7648399999998</v>
      </c>
      <c r="Y242">
        <f t="shared" si="7"/>
        <v>32.700400000000002</v>
      </c>
    </row>
    <row r="243" spans="1:25" x14ac:dyDescent="0.2">
      <c r="A243" t="s">
        <v>23</v>
      </c>
      <c r="B243" t="s">
        <v>24</v>
      </c>
      <c r="C243">
        <v>9</v>
      </c>
      <c r="D243">
        <v>20</v>
      </c>
      <c r="E243" t="s">
        <v>266</v>
      </c>
      <c r="F243">
        <v>205.41300000000001</v>
      </c>
      <c r="G243">
        <v>70.884</v>
      </c>
      <c r="H243">
        <v>35.186999999999998</v>
      </c>
      <c r="I243">
        <v>14560.585999999999</v>
      </c>
      <c r="J243">
        <v>5938190</v>
      </c>
      <c r="K243">
        <v>27.805</v>
      </c>
      <c r="L243">
        <v>23.96</v>
      </c>
      <c r="M243">
        <v>5711.5370000000003</v>
      </c>
      <c r="N243">
        <v>2329315</v>
      </c>
      <c r="O243">
        <v>9.2230000000000008</v>
      </c>
      <c r="P243">
        <v>17.457999999999998</v>
      </c>
      <c r="Q243">
        <v>1894.606</v>
      </c>
      <c r="R243">
        <v>772670</v>
      </c>
      <c r="S243">
        <v>0.158</v>
      </c>
      <c r="T243">
        <v>6.351</v>
      </c>
      <c r="U243">
        <v>32.514000000000003</v>
      </c>
      <c r="V243">
        <v>13260</v>
      </c>
      <c r="W243">
        <v>52</v>
      </c>
      <c r="X243">
        <f t="shared" si="6"/>
        <v>1740.8537599999997</v>
      </c>
      <c r="Y243">
        <f t="shared" si="7"/>
        <v>55.900399999999991</v>
      </c>
    </row>
    <row r="244" spans="1:25" x14ac:dyDescent="0.2">
      <c r="A244" t="s">
        <v>23</v>
      </c>
      <c r="B244" t="s">
        <v>24</v>
      </c>
      <c r="C244">
        <v>9</v>
      </c>
      <c r="D244">
        <v>21</v>
      </c>
      <c r="E244" t="s">
        <v>267</v>
      </c>
      <c r="F244">
        <v>220.18899999999999</v>
      </c>
      <c r="G244">
        <v>65.814999999999998</v>
      </c>
      <c r="H244">
        <v>34.923000000000002</v>
      </c>
      <c r="I244">
        <v>14491.745999999999</v>
      </c>
      <c r="J244">
        <v>5910115</v>
      </c>
      <c r="K244">
        <v>27.864000000000001</v>
      </c>
      <c r="L244">
        <v>14.817</v>
      </c>
      <c r="M244">
        <v>6135.4579999999996</v>
      </c>
      <c r="N244">
        <v>2502201</v>
      </c>
      <c r="O244">
        <v>6.5919999999999996</v>
      </c>
      <c r="P244">
        <v>15.218</v>
      </c>
      <c r="Q244">
        <v>1451.451</v>
      </c>
      <c r="R244">
        <v>591940</v>
      </c>
      <c r="S244">
        <v>8.7999999999999995E-2</v>
      </c>
      <c r="T244">
        <v>4.7370000000000001</v>
      </c>
      <c r="U244">
        <v>19.382999999999999</v>
      </c>
      <c r="V244">
        <v>7905</v>
      </c>
      <c r="W244">
        <v>31</v>
      </c>
      <c r="X244">
        <f t="shared" si="6"/>
        <v>1226.79396</v>
      </c>
      <c r="Y244">
        <f t="shared" si="7"/>
        <v>31.540399999999998</v>
      </c>
    </row>
    <row r="245" spans="1:25" x14ac:dyDescent="0.2">
      <c r="A245" t="s">
        <v>23</v>
      </c>
      <c r="B245" t="s">
        <v>24</v>
      </c>
      <c r="C245">
        <v>9</v>
      </c>
      <c r="D245">
        <v>22</v>
      </c>
      <c r="E245" t="s">
        <v>268</v>
      </c>
      <c r="F245">
        <v>87.9</v>
      </c>
      <c r="G245">
        <v>35.475999999999999</v>
      </c>
      <c r="H245">
        <v>20.131</v>
      </c>
      <c r="I245">
        <v>3118.3719999999998</v>
      </c>
      <c r="J245">
        <v>1271754</v>
      </c>
      <c r="K245">
        <v>12.952</v>
      </c>
      <c r="L245">
        <v>14.420999999999999</v>
      </c>
      <c r="M245">
        <v>1138.4449999999999</v>
      </c>
      <c r="N245">
        <v>464288</v>
      </c>
      <c r="O245">
        <v>2.0150000000000001</v>
      </c>
      <c r="P245">
        <v>1.274</v>
      </c>
      <c r="Q245">
        <v>177.12899999999999</v>
      </c>
      <c r="R245">
        <v>72238</v>
      </c>
      <c r="S245">
        <v>0</v>
      </c>
      <c r="T245">
        <v>0</v>
      </c>
      <c r="U245">
        <v>0</v>
      </c>
      <c r="V245">
        <v>0</v>
      </c>
      <c r="W245">
        <v>0</v>
      </c>
      <c r="X245">
        <f t="shared" si="6"/>
        <v>0</v>
      </c>
      <c r="Y245">
        <f t="shared" si="7"/>
        <v>0</v>
      </c>
    </row>
    <row r="246" spans="1:25" x14ac:dyDescent="0.2">
      <c r="A246" t="s">
        <v>23</v>
      </c>
      <c r="B246" t="s">
        <v>24</v>
      </c>
      <c r="C246">
        <v>9</v>
      </c>
      <c r="D246">
        <v>23</v>
      </c>
      <c r="E246" t="s">
        <v>269</v>
      </c>
      <c r="F246">
        <v>75.974000000000004</v>
      </c>
      <c r="G246">
        <v>32.936999999999998</v>
      </c>
      <c r="H246">
        <v>21.901</v>
      </c>
      <c r="I246">
        <v>2502.3470000000002</v>
      </c>
      <c r="J246">
        <v>1020523</v>
      </c>
      <c r="K246">
        <v>3.274</v>
      </c>
      <c r="L246">
        <v>2.9780000000000002</v>
      </c>
      <c r="M246">
        <v>248.721</v>
      </c>
      <c r="N246">
        <v>101435</v>
      </c>
      <c r="O246">
        <v>1.8660000000000001</v>
      </c>
      <c r="P246">
        <v>1.2230000000000001</v>
      </c>
      <c r="Q246">
        <v>141.75200000000001</v>
      </c>
      <c r="R246">
        <v>57810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f t="shared" si="6"/>
        <v>0</v>
      </c>
      <c r="Y246">
        <f t="shared" si="7"/>
        <v>0</v>
      </c>
    </row>
    <row r="247" spans="1:25" x14ac:dyDescent="0.2">
      <c r="A247" t="s">
        <v>23</v>
      </c>
      <c r="B247" t="s">
        <v>24</v>
      </c>
      <c r="C247">
        <v>9</v>
      </c>
      <c r="D247">
        <v>24</v>
      </c>
      <c r="E247" t="s">
        <v>270</v>
      </c>
      <c r="F247">
        <v>171.80099999999999</v>
      </c>
      <c r="G247">
        <v>52.411999999999999</v>
      </c>
      <c r="H247">
        <v>24.937000000000001</v>
      </c>
      <c r="I247">
        <v>9004.4950000000008</v>
      </c>
      <c r="J247">
        <v>3672270</v>
      </c>
      <c r="K247">
        <v>9.9499999999999993</v>
      </c>
      <c r="L247">
        <v>5.7670000000000003</v>
      </c>
      <c r="M247">
        <v>1709.431</v>
      </c>
      <c r="N247">
        <v>697151</v>
      </c>
      <c r="O247">
        <v>1.776</v>
      </c>
      <c r="P247">
        <v>3.548</v>
      </c>
      <c r="Q247">
        <v>305.17200000000003</v>
      </c>
      <c r="R247">
        <v>124457</v>
      </c>
      <c r="S247">
        <v>0</v>
      </c>
      <c r="T247">
        <v>0</v>
      </c>
      <c r="U247">
        <v>0</v>
      </c>
      <c r="V247">
        <v>0</v>
      </c>
      <c r="W247">
        <v>0</v>
      </c>
      <c r="X247">
        <f t="shared" si="6"/>
        <v>0</v>
      </c>
      <c r="Y247">
        <f t="shared" si="7"/>
        <v>0</v>
      </c>
    </row>
    <row r="248" spans="1:25" x14ac:dyDescent="0.2">
      <c r="A248" t="s">
        <v>23</v>
      </c>
      <c r="B248" t="s">
        <v>24</v>
      </c>
      <c r="C248">
        <v>9</v>
      </c>
      <c r="D248">
        <v>25</v>
      </c>
      <c r="E248" t="s">
        <v>271</v>
      </c>
      <c r="F248">
        <v>117.435</v>
      </c>
      <c r="G248">
        <v>34.142000000000003</v>
      </c>
      <c r="H248">
        <v>17.542000000000002</v>
      </c>
      <c r="I248">
        <v>4009.44</v>
      </c>
      <c r="J248">
        <v>1635155</v>
      </c>
      <c r="K248">
        <v>10.701000000000001</v>
      </c>
      <c r="L248">
        <v>6.8949999999999996</v>
      </c>
      <c r="M248">
        <v>1256.6969999999999</v>
      </c>
      <c r="N248">
        <v>512514</v>
      </c>
      <c r="O248">
        <v>1.5149999999999999</v>
      </c>
      <c r="P248">
        <v>1.3080000000000001</v>
      </c>
      <c r="Q248">
        <v>177.94800000000001</v>
      </c>
      <c r="R248">
        <v>72572</v>
      </c>
      <c r="S248">
        <v>5.0000000000000001E-3</v>
      </c>
      <c r="T248">
        <v>1.165</v>
      </c>
      <c r="U248">
        <v>0.625</v>
      </c>
      <c r="V248">
        <v>255</v>
      </c>
      <c r="W248">
        <v>1</v>
      </c>
      <c r="X248">
        <f t="shared" si="6"/>
        <v>0</v>
      </c>
      <c r="Y248">
        <f t="shared" si="7"/>
        <v>0</v>
      </c>
    </row>
    <row r="249" spans="1:25" x14ac:dyDescent="0.2">
      <c r="A249" t="s">
        <v>23</v>
      </c>
      <c r="B249" t="s">
        <v>24</v>
      </c>
      <c r="C249">
        <v>10</v>
      </c>
      <c r="D249">
        <v>1</v>
      </c>
      <c r="E249" t="s">
        <v>272</v>
      </c>
      <c r="F249">
        <v>193.619</v>
      </c>
      <c r="G249">
        <v>79.989999999999995</v>
      </c>
      <c r="H249">
        <v>37.265999999999998</v>
      </c>
      <c r="I249">
        <v>15487.682000000001</v>
      </c>
      <c r="J249">
        <v>6316284</v>
      </c>
      <c r="K249">
        <v>25.981999999999999</v>
      </c>
      <c r="L249">
        <v>14.776</v>
      </c>
      <c r="M249">
        <v>5030.6880000000001</v>
      </c>
      <c r="N249">
        <v>2051647</v>
      </c>
      <c r="O249">
        <v>2.6720000000000002</v>
      </c>
      <c r="P249">
        <v>6.444</v>
      </c>
      <c r="Q249">
        <v>517.41899999999998</v>
      </c>
      <c r="R249">
        <v>211017</v>
      </c>
      <c r="S249">
        <v>3.2000000000000001E-2</v>
      </c>
      <c r="T249">
        <v>2.8690000000000002</v>
      </c>
      <c r="U249">
        <v>6.2530000000000001</v>
      </c>
      <c r="V249">
        <v>2550</v>
      </c>
      <c r="W249">
        <v>10</v>
      </c>
      <c r="X249">
        <f t="shared" si="6"/>
        <v>143.31683999999996</v>
      </c>
      <c r="Y249">
        <f t="shared" si="7"/>
        <v>7.1803999999999988</v>
      </c>
    </row>
    <row r="250" spans="1:25" x14ac:dyDescent="0.2">
      <c r="A250" t="s">
        <v>23</v>
      </c>
      <c r="B250" t="s">
        <v>24</v>
      </c>
      <c r="C250">
        <v>10</v>
      </c>
      <c r="D250">
        <v>2</v>
      </c>
      <c r="E250" t="s">
        <v>273</v>
      </c>
      <c r="F250">
        <v>250.52099999999999</v>
      </c>
      <c r="G250">
        <v>73.843000000000004</v>
      </c>
      <c r="H250">
        <v>40.594000000000001</v>
      </c>
      <c r="I250">
        <v>18499.256000000001</v>
      </c>
      <c r="J250">
        <v>7544483</v>
      </c>
      <c r="K250">
        <v>43.768999999999998</v>
      </c>
      <c r="L250">
        <v>31.452000000000002</v>
      </c>
      <c r="M250">
        <v>10965.114</v>
      </c>
      <c r="N250">
        <v>4471862</v>
      </c>
      <c r="O250">
        <v>5.3140000000000001</v>
      </c>
      <c r="P250">
        <v>10.510999999999999</v>
      </c>
      <c r="Q250">
        <v>1331.1569999999999</v>
      </c>
      <c r="R250">
        <v>542881</v>
      </c>
      <c r="S250">
        <v>0.09</v>
      </c>
      <c r="T250">
        <v>4.7859999999999996</v>
      </c>
      <c r="U250">
        <v>22.51</v>
      </c>
      <c r="V250">
        <v>9180</v>
      </c>
      <c r="W250">
        <v>36</v>
      </c>
      <c r="X250">
        <f t="shared" si="6"/>
        <v>1087.2529199999999</v>
      </c>
      <c r="Y250">
        <f t="shared" si="7"/>
        <v>37.340399999999995</v>
      </c>
    </row>
    <row r="251" spans="1:25" x14ac:dyDescent="0.2">
      <c r="A251" t="s">
        <v>23</v>
      </c>
      <c r="B251" t="s">
        <v>24</v>
      </c>
      <c r="C251">
        <v>10</v>
      </c>
      <c r="D251">
        <v>3</v>
      </c>
      <c r="E251" t="s">
        <v>274</v>
      </c>
      <c r="F251">
        <v>66.221999999999994</v>
      </c>
      <c r="G251">
        <v>63.216999999999999</v>
      </c>
      <c r="H251">
        <v>37.243000000000002</v>
      </c>
      <c r="I251">
        <v>4186.3360000000002</v>
      </c>
      <c r="J251">
        <v>1707298</v>
      </c>
      <c r="K251">
        <v>36.377000000000002</v>
      </c>
      <c r="L251">
        <v>30.213000000000001</v>
      </c>
      <c r="M251">
        <v>2408.9369999999999</v>
      </c>
      <c r="N251">
        <v>982428</v>
      </c>
      <c r="O251">
        <v>5.7229999999999999</v>
      </c>
      <c r="P251">
        <v>10.445</v>
      </c>
      <c r="Q251">
        <v>379</v>
      </c>
      <c r="R251">
        <v>154566</v>
      </c>
      <c r="S251">
        <v>0.104</v>
      </c>
      <c r="T251">
        <v>5.1449999999999996</v>
      </c>
      <c r="U251">
        <v>6.8780000000000001</v>
      </c>
      <c r="V251">
        <v>2805</v>
      </c>
      <c r="W251">
        <v>11</v>
      </c>
      <c r="X251">
        <f t="shared" si="6"/>
        <v>0</v>
      </c>
      <c r="Y251">
        <f t="shared" si="7"/>
        <v>8.3403999999999989</v>
      </c>
    </row>
    <row r="252" spans="1:25" x14ac:dyDescent="0.2">
      <c r="A252" t="s">
        <v>23</v>
      </c>
      <c r="B252" t="s">
        <v>24</v>
      </c>
      <c r="C252">
        <v>10</v>
      </c>
      <c r="D252">
        <v>4</v>
      </c>
      <c r="E252" t="s">
        <v>275</v>
      </c>
      <c r="F252">
        <v>195.90899999999999</v>
      </c>
      <c r="G252">
        <v>76.863</v>
      </c>
      <c r="H252">
        <v>34.670999999999999</v>
      </c>
      <c r="I252">
        <v>15058.102000000001</v>
      </c>
      <c r="J252">
        <v>6141090</v>
      </c>
      <c r="K252">
        <v>29.757000000000001</v>
      </c>
      <c r="L252">
        <v>18.273</v>
      </c>
      <c r="M252">
        <v>5829.7389999999996</v>
      </c>
      <c r="N252">
        <v>2377521</v>
      </c>
      <c r="O252">
        <v>3.3519999999999999</v>
      </c>
      <c r="P252">
        <v>7.76</v>
      </c>
      <c r="Q252">
        <v>656.73099999999999</v>
      </c>
      <c r="R252">
        <v>267832</v>
      </c>
      <c r="S252">
        <v>4.8000000000000001E-2</v>
      </c>
      <c r="T252">
        <v>3.4940000000000002</v>
      </c>
      <c r="U252">
        <v>9.3789999999999996</v>
      </c>
      <c r="V252">
        <v>3825</v>
      </c>
      <c r="W252">
        <v>15</v>
      </c>
      <c r="X252">
        <f t="shared" si="6"/>
        <v>304.91875999999996</v>
      </c>
      <c r="Y252">
        <f t="shared" si="7"/>
        <v>12.980399999999998</v>
      </c>
    </row>
    <row r="253" spans="1:25" x14ac:dyDescent="0.2">
      <c r="A253" t="s">
        <v>23</v>
      </c>
      <c r="B253" t="s">
        <v>24</v>
      </c>
      <c r="C253">
        <v>10</v>
      </c>
      <c r="D253">
        <v>5</v>
      </c>
      <c r="E253" t="s">
        <v>276</v>
      </c>
      <c r="F253">
        <v>163.66499999999999</v>
      </c>
      <c r="G253">
        <v>87.343999999999994</v>
      </c>
      <c r="H253">
        <v>43.093000000000004</v>
      </c>
      <c r="I253">
        <v>14295.226000000001</v>
      </c>
      <c r="J253">
        <v>5829969</v>
      </c>
      <c r="K253">
        <v>13.346</v>
      </c>
      <c r="L253">
        <v>10.039</v>
      </c>
      <c r="M253">
        <v>2184.3539999999998</v>
      </c>
      <c r="N253">
        <v>890837</v>
      </c>
      <c r="O253">
        <v>1.653</v>
      </c>
      <c r="P253">
        <v>1.0940000000000001</v>
      </c>
      <c r="Q253">
        <v>270.53699999999998</v>
      </c>
      <c r="R253">
        <v>110332</v>
      </c>
      <c r="S253">
        <v>0</v>
      </c>
      <c r="T253">
        <v>0</v>
      </c>
      <c r="U253">
        <v>0</v>
      </c>
      <c r="V253">
        <v>0</v>
      </c>
      <c r="W253">
        <v>0</v>
      </c>
      <c r="X253">
        <f t="shared" si="6"/>
        <v>0</v>
      </c>
      <c r="Y253">
        <f t="shared" si="7"/>
        <v>0</v>
      </c>
    </row>
    <row r="254" spans="1:25" x14ac:dyDescent="0.2">
      <c r="A254" t="s">
        <v>23</v>
      </c>
      <c r="B254" t="s">
        <v>24</v>
      </c>
      <c r="C254">
        <v>10</v>
      </c>
      <c r="D254">
        <v>6</v>
      </c>
      <c r="E254" t="s">
        <v>277</v>
      </c>
      <c r="F254">
        <v>152.352</v>
      </c>
      <c r="G254">
        <v>87.622</v>
      </c>
      <c r="H254">
        <v>40.975999999999999</v>
      </c>
      <c r="I254">
        <v>13349.281000000001</v>
      </c>
      <c r="J254">
        <v>5444188</v>
      </c>
      <c r="K254">
        <v>20.241</v>
      </c>
      <c r="L254">
        <v>14.384</v>
      </c>
      <c r="M254">
        <v>3083.788</v>
      </c>
      <c r="N254">
        <v>1257650</v>
      </c>
      <c r="O254">
        <v>2.0089999999999999</v>
      </c>
      <c r="P254">
        <v>2.4769999999999999</v>
      </c>
      <c r="Q254">
        <v>306.04700000000003</v>
      </c>
      <c r="R254">
        <v>124814</v>
      </c>
      <c r="S254">
        <v>8.0000000000000002E-3</v>
      </c>
      <c r="T254">
        <v>1.4470000000000001</v>
      </c>
      <c r="U254">
        <v>1.2509999999999999</v>
      </c>
      <c r="V254">
        <v>510</v>
      </c>
      <c r="W254">
        <v>2</v>
      </c>
      <c r="X254">
        <f t="shared" si="6"/>
        <v>0</v>
      </c>
      <c r="Y254">
        <f t="shared" si="7"/>
        <v>0</v>
      </c>
    </row>
    <row r="255" spans="1:25" x14ac:dyDescent="0.2">
      <c r="A255" t="s">
        <v>23</v>
      </c>
      <c r="B255" t="s">
        <v>24</v>
      </c>
      <c r="C255">
        <v>10</v>
      </c>
      <c r="D255">
        <v>7</v>
      </c>
      <c r="E255" t="s">
        <v>278</v>
      </c>
      <c r="F255">
        <v>101.855</v>
      </c>
      <c r="G255">
        <v>51.057000000000002</v>
      </c>
      <c r="H255">
        <v>39.194000000000003</v>
      </c>
      <c r="I255">
        <v>5200.3810000000003</v>
      </c>
      <c r="J255">
        <v>2120852</v>
      </c>
      <c r="K255">
        <v>3.2610000000000001</v>
      </c>
      <c r="L255">
        <v>2.048</v>
      </c>
      <c r="M255">
        <v>332.14100000000002</v>
      </c>
      <c r="N255">
        <v>135456</v>
      </c>
      <c r="O255">
        <v>1.8080000000000001</v>
      </c>
      <c r="P255">
        <v>1.3149999999999999</v>
      </c>
      <c r="Q255">
        <v>184.20099999999999</v>
      </c>
      <c r="R255">
        <v>75122</v>
      </c>
      <c r="S255">
        <v>0</v>
      </c>
      <c r="T255">
        <v>0</v>
      </c>
      <c r="U255">
        <v>0</v>
      </c>
      <c r="V255">
        <v>0</v>
      </c>
      <c r="W255">
        <v>0</v>
      </c>
      <c r="X255">
        <f t="shared" si="6"/>
        <v>0</v>
      </c>
      <c r="Y255">
        <f t="shared" si="7"/>
        <v>0</v>
      </c>
    </row>
    <row r="256" spans="1:25" x14ac:dyDescent="0.2">
      <c r="A256" t="s">
        <v>23</v>
      </c>
      <c r="B256" t="s">
        <v>24</v>
      </c>
      <c r="C256">
        <v>10</v>
      </c>
      <c r="D256">
        <v>8</v>
      </c>
      <c r="E256" t="s">
        <v>279</v>
      </c>
      <c r="F256">
        <v>234.57499999999999</v>
      </c>
      <c r="G256">
        <v>104.003</v>
      </c>
      <c r="H256">
        <v>45.703000000000003</v>
      </c>
      <c r="I256">
        <v>24396.485000000001</v>
      </c>
      <c r="J256">
        <v>9949528</v>
      </c>
      <c r="K256">
        <v>16.411999999999999</v>
      </c>
      <c r="L256">
        <v>10.962999999999999</v>
      </c>
      <c r="M256">
        <v>3849.7370000000001</v>
      </c>
      <c r="N256">
        <v>1570024</v>
      </c>
      <c r="O256">
        <v>1.9990000000000001</v>
      </c>
      <c r="P256">
        <v>1.423</v>
      </c>
      <c r="Q256">
        <v>468.952</v>
      </c>
      <c r="R256">
        <v>191251</v>
      </c>
      <c r="S256">
        <v>3.0000000000000001E-3</v>
      </c>
      <c r="T256">
        <v>0.82399999999999995</v>
      </c>
      <c r="U256">
        <v>0.625</v>
      </c>
      <c r="V256">
        <v>255</v>
      </c>
      <c r="W256">
        <v>1</v>
      </c>
      <c r="X256">
        <f t="shared" si="6"/>
        <v>87.09511999999998</v>
      </c>
      <c r="Y256">
        <f t="shared" si="7"/>
        <v>0</v>
      </c>
    </row>
    <row r="257" spans="1:25" x14ac:dyDescent="0.2">
      <c r="A257" t="s">
        <v>23</v>
      </c>
      <c r="B257" t="s">
        <v>24</v>
      </c>
      <c r="C257">
        <v>10</v>
      </c>
      <c r="D257">
        <v>9</v>
      </c>
      <c r="E257" t="s">
        <v>280</v>
      </c>
      <c r="F257">
        <v>87.850999999999999</v>
      </c>
      <c r="G257">
        <v>84.033000000000001</v>
      </c>
      <c r="H257">
        <v>45.215000000000003</v>
      </c>
      <c r="I257">
        <v>7382.4030000000002</v>
      </c>
      <c r="J257">
        <v>3010738</v>
      </c>
      <c r="K257">
        <v>7.6539999999999999</v>
      </c>
      <c r="L257">
        <v>8.2840000000000007</v>
      </c>
      <c r="M257">
        <v>672.45299999999997</v>
      </c>
      <c r="N257">
        <v>274244</v>
      </c>
      <c r="O257">
        <v>1.8160000000000001</v>
      </c>
      <c r="P257">
        <v>1.1659999999999999</v>
      </c>
      <c r="Q257">
        <v>159.55600000000001</v>
      </c>
      <c r="R257">
        <v>65071</v>
      </c>
      <c r="S257">
        <v>0</v>
      </c>
      <c r="T257">
        <v>0</v>
      </c>
      <c r="U257">
        <v>0</v>
      </c>
      <c r="V257">
        <v>0</v>
      </c>
      <c r="W257">
        <v>0</v>
      </c>
      <c r="X257">
        <f t="shared" si="6"/>
        <v>0</v>
      </c>
      <c r="Y257">
        <f t="shared" si="7"/>
        <v>0</v>
      </c>
    </row>
    <row r="258" spans="1:25" x14ac:dyDescent="0.2">
      <c r="A258" t="s">
        <v>23</v>
      </c>
      <c r="B258" t="s">
        <v>24</v>
      </c>
      <c r="C258">
        <v>10</v>
      </c>
      <c r="D258">
        <v>10</v>
      </c>
      <c r="E258" t="s">
        <v>281</v>
      </c>
      <c r="F258">
        <v>156.30699999999999</v>
      </c>
      <c r="G258">
        <v>66.569999999999993</v>
      </c>
      <c r="H258">
        <v>37.881</v>
      </c>
      <c r="I258">
        <v>10405.393</v>
      </c>
      <c r="J258">
        <v>4243593</v>
      </c>
      <c r="K258">
        <v>3.3290000000000002</v>
      </c>
      <c r="L258">
        <v>2.444</v>
      </c>
      <c r="M258">
        <v>520.36099999999999</v>
      </c>
      <c r="N258">
        <v>212217</v>
      </c>
      <c r="O258">
        <v>1.8779999999999999</v>
      </c>
      <c r="P258">
        <v>1.274</v>
      </c>
      <c r="Q258">
        <v>293.47300000000001</v>
      </c>
      <c r="R258">
        <v>119686</v>
      </c>
      <c r="S258">
        <v>0</v>
      </c>
      <c r="T258">
        <v>0</v>
      </c>
      <c r="U258">
        <v>0</v>
      </c>
      <c r="V258">
        <v>0</v>
      </c>
      <c r="W258">
        <v>0</v>
      </c>
      <c r="X258">
        <f t="shared" si="6"/>
        <v>0</v>
      </c>
      <c r="Y258">
        <f t="shared" si="7"/>
        <v>0</v>
      </c>
    </row>
    <row r="259" spans="1:25" x14ac:dyDescent="0.2">
      <c r="A259" t="s">
        <v>23</v>
      </c>
      <c r="B259" t="s">
        <v>24</v>
      </c>
      <c r="C259">
        <v>10</v>
      </c>
      <c r="D259">
        <v>11</v>
      </c>
      <c r="E259" t="s">
        <v>282</v>
      </c>
      <c r="F259">
        <v>40.167000000000002</v>
      </c>
      <c r="G259">
        <v>128.22900000000001</v>
      </c>
      <c r="H259">
        <v>62.375999999999998</v>
      </c>
      <c r="I259">
        <v>5150.5209999999997</v>
      </c>
      <c r="J259">
        <v>2100518</v>
      </c>
      <c r="K259">
        <v>4.9249999999999998</v>
      </c>
      <c r="L259">
        <v>2.2909999999999999</v>
      </c>
      <c r="M259">
        <v>197.81</v>
      </c>
      <c r="N259">
        <v>80672</v>
      </c>
      <c r="O259">
        <v>2.238</v>
      </c>
      <c r="P259">
        <v>1.4390000000000001</v>
      </c>
      <c r="Q259">
        <v>89.899000000000001</v>
      </c>
      <c r="R259">
        <v>36663</v>
      </c>
      <c r="S259">
        <v>0</v>
      </c>
      <c r="T259">
        <v>0</v>
      </c>
      <c r="U259">
        <v>0</v>
      </c>
      <c r="V259">
        <v>0</v>
      </c>
      <c r="W259">
        <v>0</v>
      </c>
      <c r="X259">
        <f t="shared" ref="X259:X314" si="8">(MAX(0, (Q259-393.87)))*1.16</f>
        <v>0</v>
      </c>
      <c r="Y259">
        <f t="shared" ref="Y259:Y314" si="9">(MAX(0, (W259-3.81)))*1.16</f>
        <v>0</v>
      </c>
    </row>
    <row r="260" spans="1:25" x14ac:dyDescent="0.2">
      <c r="A260" t="s">
        <v>23</v>
      </c>
      <c r="B260" t="s">
        <v>24</v>
      </c>
      <c r="C260">
        <v>10</v>
      </c>
      <c r="D260">
        <v>12</v>
      </c>
      <c r="E260" t="s">
        <v>283</v>
      </c>
      <c r="F260">
        <v>364.51100000000002</v>
      </c>
      <c r="G260">
        <v>70.793000000000006</v>
      </c>
      <c r="H260">
        <v>46.396999999999998</v>
      </c>
      <c r="I260">
        <v>25804.628000000001</v>
      </c>
      <c r="J260">
        <v>10523806</v>
      </c>
      <c r="K260">
        <v>3.2229999999999999</v>
      </c>
      <c r="L260">
        <v>2.4700000000000002</v>
      </c>
      <c r="M260">
        <v>1174.9290000000001</v>
      </c>
      <c r="N260">
        <v>479167</v>
      </c>
      <c r="O260">
        <v>1.7529999999999999</v>
      </c>
      <c r="P260">
        <v>1.1259999999999999</v>
      </c>
      <c r="Q260">
        <v>638.89</v>
      </c>
      <c r="R260">
        <v>260556</v>
      </c>
      <c r="S260">
        <v>0</v>
      </c>
      <c r="T260">
        <v>0</v>
      </c>
      <c r="U260">
        <v>0</v>
      </c>
      <c r="V260">
        <v>0</v>
      </c>
      <c r="W260">
        <v>0</v>
      </c>
      <c r="X260">
        <f t="shared" si="8"/>
        <v>284.22319999999996</v>
      </c>
      <c r="Y260">
        <f t="shared" si="9"/>
        <v>0</v>
      </c>
    </row>
    <row r="261" spans="1:25" x14ac:dyDescent="0.2">
      <c r="A261" t="s">
        <v>23</v>
      </c>
      <c r="B261" t="s">
        <v>24</v>
      </c>
      <c r="C261">
        <v>10</v>
      </c>
      <c r="D261">
        <v>13</v>
      </c>
      <c r="E261" t="s">
        <v>284</v>
      </c>
      <c r="F261">
        <v>38.040999999999997</v>
      </c>
      <c r="G261">
        <v>153.054</v>
      </c>
      <c r="H261">
        <v>72.590999999999994</v>
      </c>
      <c r="I261">
        <v>5822.2879999999996</v>
      </c>
      <c r="J261">
        <v>2374482</v>
      </c>
      <c r="K261">
        <v>6.9909999999999997</v>
      </c>
      <c r="L261">
        <v>3.14</v>
      </c>
      <c r="M261">
        <v>265.959</v>
      </c>
      <c r="N261">
        <v>108465</v>
      </c>
      <c r="O261">
        <v>3.0230000000000001</v>
      </c>
      <c r="P261">
        <v>2.3039999999999998</v>
      </c>
      <c r="Q261">
        <v>115.012</v>
      </c>
      <c r="R261">
        <v>46905</v>
      </c>
      <c r="S261">
        <v>0</v>
      </c>
      <c r="T261">
        <v>0</v>
      </c>
      <c r="U261">
        <v>0</v>
      </c>
      <c r="V261">
        <v>0</v>
      </c>
      <c r="W261">
        <v>0</v>
      </c>
      <c r="X261">
        <f t="shared" si="8"/>
        <v>0</v>
      </c>
      <c r="Y261">
        <f t="shared" si="9"/>
        <v>0</v>
      </c>
    </row>
    <row r="262" spans="1:25" x14ac:dyDescent="0.2">
      <c r="A262" t="s">
        <v>23</v>
      </c>
      <c r="B262" t="s">
        <v>24</v>
      </c>
      <c r="C262">
        <v>10</v>
      </c>
      <c r="D262">
        <v>14</v>
      </c>
      <c r="E262" t="s">
        <v>285</v>
      </c>
      <c r="F262">
        <v>56.274000000000001</v>
      </c>
      <c r="G262">
        <v>75.763999999999996</v>
      </c>
      <c r="H262">
        <v>50.088000000000001</v>
      </c>
      <c r="I262">
        <v>4263.5479999999998</v>
      </c>
      <c r="J262">
        <v>1738787</v>
      </c>
      <c r="K262">
        <v>7.52</v>
      </c>
      <c r="L262">
        <v>3.2709999999999999</v>
      </c>
      <c r="M262">
        <v>423.2</v>
      </c>
      <c r="N262">
        <v>172592</v>
      </c>
      <c r="O262">
        <v>2.411</v>
      </c>
      <c r="P262">
        <v>1.4950000000000001</v>
      </c>
      <c r="Q262">
        <v>135.69999999999999</v>
      </c>
      <c r="R262">
        <v>55342</v>
      </c>
      <c r="S262">
        <v>0</v>
      </c>
      <c r="T262">
        <v>0</v>
      </c>
      <c r="U262">
        <v>0</v>
      </c>
      <c r="V262">
        <v>0</v>
      </c>
      <c r="W262">
        <v>0</v>
      </c>
      <c r="X262">
        <f t="shared" si="8"/>
        <v>0</v>
      </c>
      <c r="Y262">
        <f t="shared" si="9"/>
        <v>0</v>
      </c>
    </row>
    <row r="263" spans="1:25" x14ac:dyDescent="0.2">
      <c r="A263" t="s">
        <v>23</v>
      </c>
      <c r="B263" t="s">
        <v>24</v>
      </c>
      <c r="C263">
        <v>10</v>
      </c>
      <c r="D263">
        <v>15</v>
      </c>
      <c r="E263" t="s">
        <v>286</v>
      </c>
      <c r="F263">
        <v>252.208</v>
      </c>
      <c r="G263">
        <v>85.227999999999994</v>
      </c>
      <c r="H263">
        <v>42.860999999999997</v>
      </c>
      <c r="I263">
        <v>21495.246999999999</v>
      </c>
      <c r="J263">
        <v>8766327</v>
      </c>
      <c r="K263">
        <v>76.551000000000002</v>
      </c>
      <c r="L263">
        <v>40.020000000000003</v>
      </c>
      <c r="M263">
        <v>19306.717000000001</v>
      </c>
      <c r="N263">
        <v>7873787</v>
      </c>
      <c r="O263">
        <v>25.71</v>
      </c>
      <c r="P263">
        <v>28.728999999999999</v>
      </c>
      <c r="Q263">
        <v>6484.3339999999998</v>
      </c>
      <c r="R263">
        <v>2644482</v>
      </c>
      <c r="S263">
        <v>0.159</v>
      </c>
      <c r="T263">
        <v>6.359</v>
      </c>
      <c r="U263">
        <v>40.017000000000003</v>
      </c>
      <c r="V263">
        <v>16320</v>
      </c>
      <c r="W263">
        <v>64</v>
      </c>
      <c r="X263">
        <f t="shared" si="8"/>
        <v>7064.9382399999995</v>
      </c>
      <c r="Y263">
        <f t="shared" si="9"/>
        <v>69.820399999999992</v>
      </c>
    </row>
    <row r="264" spans="1:25" x14ac:dyDescent="0.2">
      <c r="A264" t="s">
        <v>23</v>
      </c>
      <c r="B264" t="s">
        <v>24</v>
      </c>
      <c r="C264">
        <v>10</v>
      </c>
      <c r="D264">
        <v>16</v>
      </c>
      <c r="E264" t="s">
        <v>287</v>
      </c>
      <c r="F264">
        <v>290.02300000000002</v>
      </c>
      <c r="G264">
        <v>77.492999999999995</v>
      </c>
      <c r="H264">
        <v>34.151000000000003</v>
      </c>
      <c r="I264">
        <v>22474.718000000001</v>
      </c>
      <c r="J264">
        <v>9165781</v>
      </c>
      <c r="K264">
        <v>79.274000000000001</v>
      </c>
      <c r="L264">
        <v>34.265999999999998</v>
      </c>
      <c r="M264">
        <v>22991.303</v>
      </c>
      <c r="N264">
        <v>9376458</v>
      </c>
      <c r="O264">
        <v>31.640999999999998</v>
      </c>
      <c r="P264">
        <v>31.54</v>
      </c>
      <c r="Q264">
        <v>9176.5020000000004</v>
      </c>
      <c r="R264">
        <v>3742419</v>
      </c>
      <c r="S264">
        <v>0.112</v>
      </c>
      <c r="T264">
        <v>5.3460000000000001</v>
      </c>
      <c r="U264">
        <v>32.514000000000003</v>
      </c>
      <c r="V264">
        <v>13260</v>
      </c>
      <c r="W264">
        <v>52</v>
      </c>
      <c r="X264">
        <f t="shared" si="8"/>
        <v>10187.853119999998</v>
      </c>
      <c r="Y264">
        <f t="shared" si="9"/>
        <v>55.900399999999991</v>
      </c>
    </row>
    <row r="265" spans="1:25" x14ac:dyDescent="0.2">
      <c r="A265" t="s">
        <v>23</v>
      </c>
      <c r="B265" t="s">
        <v>24</v>
      </c>
      <c r="C265">
        <v>10</v>
      </c>
      <c r="D265">
        <v>17</v>
      </c>
      <c r="E265" t="s">
        <v>288</v>
      </c>
      <c r="F265">
        <v>292.72300000000001</v>
      </c>
      <c r="G265">
        <v>75.778999999999996</v>
      </c>
      <c r="H265">
        <v>32.43</v>
      </c>
      <c r="I265">
        <v>22182.330999999998</v>
      </c>
      <c r="J265">
        <v>9046538</v>
      </c>
      <c r="K265">
        <v>48.16</v>
      </c>
      <c r="L265">
        <v>18.765000000000001</v>
      </c>
      <c r="M265">
        <v>14097.669</v>
      </c>
      <c r="N265">
        <v>5749400</v>
      </c>
      <c r="O265">
        <v>8.0069999999999997</v>
      </c>
      <c r="P265">
        <v>13.07</v>
      </c>
      <c r="Q265">
        <v>2343.8020000000001</v>
      </c>
      <c r="R265">
        <v>955864</v>
      </c>
      <c r="S265">
        <v>0.17499999999999999</v>
      </c>
      <c r="T265">
        <v>6.681</v>
      </c>
      <c r="U265">
        <v>51.271999999999998</v>
      </c>
      <c r="V265">
        <v>20910</v>
      </c>
      <c r="W265">
        <v>82</v>
      </c>
      <c r="X265">
        <f t="shared" si="8"/>
        <v>2261.92112</v>
      </c>
      <c r="Y265">
        <f t="shared" si="9"/>
        <v>90.700399999999988</v>
      </c>
    </row>
    <row r="266" spans="1:25" x14ac:dyDescent="0.2">
      <c r="A266" t="s">
        <v>23</v>
      </c>
      <c r="B266" t="s">
        <v>24</v>
      </c>
      <c r="C266">
        <v>10</v>
      </c>
      <c r="D266">
        <v>18</v>
      </c>
      <c r="E266" t="s">
        <v>289</v>
      </c>
      <c r="F266">
        <v>271.58100000000002</v>
      </c>
      <c r="G266">
        <v>80.516999999999996</v>
      </c>
      <c r="H266">
        <v>32.933999999999997</v>
      </c>
      <c r="I266">
        <v>21866.94</v>
      </c>
      <c r="J266">
        <v>8917913</v>
      </c>
      <c r="K266">
        <v>77.132000000000005</v>
      </c>
      <c r="L266">
        <v>33.08</v>
      </c>
      <c r="M266">
        <v>20947.712</v>
      </c>
      <c r="N266">
        <v>8543028</v>
      </c>
      <c r="O266">
        <v>32.22</v>
      </c>
      <c r="P266">
        <v>37.186</v>
      </c>
      <c r="Q266">
        <v>8750.4830000000002</v>
      </c>
      <c r="R266">
        <v>3568677</v>
      </c>
      <c r="S266">
        <v>0.12</v>
      </c>
      <c r="T266">
        <v>5.524</v>
      </c>
      <c r="U266">
        <v>32.514000000000003</v>
      </c>
      <c r="V266">
        <v>13260</v>
      </c>
      <c r="W266">
        <v>52</v>
      </c>
      <c r="X266">
        <f t="shared" si="8"/>
        <v>9693.6710799999983</v>
      </c>
      <c r="Y266">
        <f t="shared" si="9"/>
        <v>55.900399999999991</v>
      </c>
    </row>
    <row r="267" spans="1:25" x14ac:dyDescent="0.2">
      <c r="A267" t="s">
        <v>23</v>
      </c>
      <c r="B267" t="s">
        <v>24</v>
      </c>
      <c r="C267">
        <v>10</v>
      </c>
      <c r="D267">
        <v>19</v>
      </c>
      <c r="E267" t="s">
        <v>290</v>
      </c>
      <c r="F267">
        <v>101.239</v>
      </c>
      <c r="G267">
        <v>64.644999999999996</v>
      </c>
      <c r="H267">
        <v>36.426000000000002</v>
      </c>
      <c r="I267">
        <v>6544.62</v>
      </c>
      <c r="J267">
        <v>2669068</v>
      </c>
      <c r="K267">
        <v>37.033999999999999</v>
      </c>
      <c r="L267">
        <v>24.855</v>
      </c>
      <c r="M267">
        <v>3749.2460000000001</v>
      </c>
      <c r="N267">
        <v>1529041</v>
      </c>
      <c r="O267">
        <v>6.7430000000000003</v>
      </c>
      <c r="P267">
        <v>13.853999999999999</v>
      </c>
      <c r="Q267">
        <v>682.65800000000002</v>
      </c>
      <c r="R267">
        <v>278406</v>
      </c>
      <c r="S267">
        <v>0.14199999999999999</v>
      </c>
      <c r="T267">
        <v>6.0170000000000003</v>
      </c>
      <c r="U267">
        <v>14.381</v>
      </c>
      <c r="V267">
        <v>5865</v>
      </c>
      <c r="W267">
        <v>23</v>
      </c>
      <c r="X267">
        <f t="shared" si="8"/>
        <v>334.99408</v>
      </c>
      <c r="Y267">
        <f t="shared" si="9"/>
        <v>22.260400000000001</v>
      </c>
    </row>
    <row r="268" spans="1:25" x14ac:dyDescent="0.2">
      <c r="A268" t="s">
        <v>23</v>
      </c>
      <c r="B268" t="s">
        <v>24</v>
      </c>
      <c r="C268">
        <v>10</v>
      </c>
      <c r="D268">
        <v>20</v>
      </c>
      <c r="E268" t="s">
        <v>291</v>
      </c>
      <c r="F268">
        <v>283.86799999999999</v>
      </c>
      <c r="G268">
        <v>68.063999999999993</v>
      </c>
      <c r="H268">
        <v>32.154000000000003</v>
      </c>
      <c r="I268">
        <v>19321.326000000001</v>
      </c>
      <c r="J268">
        <v>7879745</v>
      </c>
      <c r="K268">
        <v>81.363</v>
      </c>
      <c r="L268">
        <v>33.744999999999997</v>
      </c>
      <c r="M268">
        <v>23096.286</v>
      </c>
      <c r="N268">
        <v>9419273</v>
      </c>
      <c r="O268">
        <v>27.513999999999999</v>
      </c>
      <c r="P268">
        <v>32.39</v>
      </c>
      <c r="Q268">
        <v>7810.3010000000004</v>
      </c>
      <c r="R268">
        <v>3185246</v>
      </c>
      <c r="S268">
        <v>0.14799999999999999</v>
      </c>
      <c r="T268">
        <v>6.133</v>
      </c>
      <c r="U268">
        <v>41.893000000000001</v>
      </c>
      <c r="V268">
        <v>17085</v>
      </c>
      <c r="W268">
        <v>67</v>
      </c>
      <c r="X268">
        <f t="shared" si="8"/>
        <v>8603.0599600000005</v>
      </c>
      <c r="Y268">
        <f t="shared" si="9"/>
        <v>73.300399999999996</v>
      </c>
    </row>
    <row r="269" spans="1:25" x14ac:dyDescent="0.2">
      <c r="A269" t="s">
        <v>23</v>
      </c>
      <c r="B269" t="s">
        <v>24</v>
      </c>
      <c r="C269">
        <v>10</v>
      </c>
      <c r="D269">
        <v>21</v>
      </c>
      <c r="E269" t="s">
        <v>292</v>
      </c>
      <c r="F269">
        <v>353.78300000000002</v>
      </c>
      <c r="G269">
        <v>59.183</v>
      </c>
      <c r="H269">
        <v>32.268000000000001</v>
      </c>
      <c r="I269">
        <v>20937.843000000001</v>
      </c>
      <c r="J269">
        <v>8539003</v>
      </c>
      <c r="K269">
        <v>38.180999999999997</v>
      </c>
      <c r="L269">
        <v>21.209</v>
      </c>
      <c r="M269">
        <v>13507.951999999999</v>
      </c>
      <c r="N269">
        <v>5508898</v>
      </c>
      <c r="O269">
        <v>6.3970000000000002</v>
      </c>
      <c r="P269">
        <v>13.961</v>
      </c>
      <c r="Q269">
        <v>2263.277</v>
      </c>
      <c r="R269">
        <v>923024</v>
      </c>
      <c r="S269">
        <v>0.127</v>
      </c>
      <c r="T269">
        <v>5.6950000000000003</v>
      </c>
      <c r="U269">
        <v>45.018999999999998</v>
      </c>
      <c r="V269">
        <v>18360</v>
      </c>
      <c r="W269">
        <v>72</v>
      </c>
      <c r="X269">
        <f t="shared" si="8"/>
        <v>2168.5121199999999</v>
      </c>
      <c r="Y269">
        <f t="shared" si="9"/>
        <v>79.100399999999993</v>
      </c>
    </row>
    <row r="270" spans="1:25" x14ac:dyDescent="0.2">
      <c r="A270" t="s">
        <v>23</v>
      </c>
      <c r="B270" t="s">
        <v>24</v>
      </c>
      <c r="C270">
        <v>11</v>
      </c>
      <c r="D270">
        <v>1</v>
      </c>
      <c r="E270" t="s">
        <v>293</v>
      </c>
      <c r="F270">
        <v>184.32599999999999</v>
      </c>
      <c r="G270">
        <v>59.209000000000003</v>
      </c>
      <c r="H270">
        <v>28.786000000000001</v>
      </c>
      <c r="I270">
        <v>10913.771000000001</v>
      </c>
      <c r="J270">
        <v>4450923</v>
      </c>
      <c r="K270">
        <v>2.1840000000000002</v>
      </c>
      <c r="L270">
        <v>1.3220000000000001</v>
      </c>
      <c r="M270">
        <v>402.56099999999998</v>
      </c>
      <c r="N270">
        <v>164175</v>
      </c>
      <c r="O270">
        <v>2.2410000000000001</v>
      </c>
      <c r="P270">
        <v>5.6260000000000003</v>
      </c>
      <c r="Q270">
        <v>413.01400000000001</v>
      </c>
      <c r="R270">
        <v>168438</v>
      </c>
      <c r="S270">
        <v>1.7000000000000001E-2</v>
      </c>
      <c r="T270">
        <v>2.08</v>
      </c>
      <c r="U270">
        <v>3.1259999999999999</v>
      </c>
      <c r="V270">
        <v>1275</v>
      </c>
      <c r="W270">
        <v>5</v>
      </c>
      <c r="X270">
        <f t="shared" si="8"/>
        <v>22.207040000000006</v>
      </c>
      <c r="Y270">
        <f t="shared" si="9"/>
        <v>1.3803999999999998</v>
      </c>
    </row>
    <row r="271" spans="1:25" x14ac:dyDescent="0.2">
      <c r="A271" t="s">
        <v>23</v>
      </c>
      <c r="B271" t="s">
        <v>24</v>
      </c>
      <c r="C271">
        <v>11</v>
      </c>
      <c r="D271">
        <v>2</v>
      </c>
      <c r="E271" t="s">
        <v>294</v>
      </c>
      <c r="F271">
        <v>264.25200000000001</v>
      </c>
      <c r="G271">
        <v>81.337000000000003</v>
      </c>
      <c r="H271">
        <v>39.030999999999999</v>
      </c>
      <c r="I271">
        <v>21493.469000000001</v>
      </c>
      <c r="J271">
        <v>8765602</v>
      </c>
      <c r="K271">
        <v>40.44</v>
      </c>
      <c r="L271">
        <v>16.042999999999999</v>
      </c>
      <c r="M271">
        <v>10686.444</v>
      </c>
      <c r="N271">
        <v>4358213</v>
      </c>
      <c r="O271">
        <v>12.321999999999999</v>
      </c>
      <c r="P271">
        <v>20.097000000000001</v>
      </c>
      <c r="Q271">
        <v>3256.0749999999998</v>
      </c>
      <c r="R271">
        <v>1327913</v>
      </c>
      <c r="S271">
        <v>0.17699999999999999</v>
      </c>
      <c r="T271">
        <v>6.7249999999999996</v>
      </c>
      <c r="U271">
        <v>46.895000000000003</v>
      </c>
      <c r="V271">
        <v>19125</v>
      </c>
      <c r="W271">
        <v>75</v>
      </c>
      <c r="X271">
        <f t="shared" si="8"/>
        <v>3320.1577999999995</v>
      </c>
      <c r="Y271">
        <f t="shared" si="9"/>
        <v>82.580399999999997</v>
      </c>
    </row>
    <row r="272" spans="1:25" x14ac:dyDescent="0.2">
      <c r="A272" t="s">
        <v>23</v>
      </c>
      <c r="B272" t="s">
        <v>24</v>
      </c>
      <c r="C272">
        <v>11</v>
      </c>
      <c r="D272">
        <v>3</v>
      </c>
      <c r="E272" t="s">
        <v>295</v>
      </c>
      <c r="F272">
        <v>242.21600000000001</v>
      </c>
      <c r="G272">
        <v>70.042000000000002</v>
      </c>
      <c r="H272">
        <v>35.475000000000001</v>
      </c>
      <c r="I272">
        <v>16965.375</v>
      </c>
      <c r="J272">
        <v>6918926</v>
      </c>
      <c r="K272">
        <v>46.524000000000001</v>
      </c>
      <c r="L272">
        <v>25.44</v>
      </c>
      <c r="M272">
        <v>11268.82</v>
      </c>
      <c r="N272">
        <v>4595721</v>
      </c>
      <c r="O272">
        <v>24.001999999999999</v>
      </c>
      <c r="P272">
        <v>31.515000000000001</v>
      </c>
      <c r="Q272">
        <v>5813.6859999999997</v>
      </c>
      <c r="R272">
        <v>2370974</v>
      </c>
      <c r="S272">
        <v>0.126</v>
      </c>
      <c r="T272">
        <v>5.6779999999999999</v>
      </c>
      <c r="U272">
        <v>30.638000000000002</v>
      </c>
      <c r="V272">
        <v>12495</v>
      </c>
      <c r="W272">
        <v>49</v>
      </c>
      <c r="X272">
        <f t="shared" si="8"/>
        <v>6286.9865599999994</v>
      </c>
      <c r="Y272">
        <f t="shared" si="9"/>
        <v>52.420399999999994</v>
      </c>
    </row>
    <row r="273" spans="1:25" x14ac:dyDescent="0.2">
      <c r="A273" t="s">
        <v>23</v>
      </c>
      <c r="B273" t="s">
        <v>24</v>
      </c>
      <c r="C273">
        <v>11</v>
      </c>
      <c r="D273">
        <v>4</v>
      </c>
      <c r="E273" t="s">
        <v>296</v>
      </c>
      <c r="F273">
        <v>180.02</v>
      </c>
      <c r="G273">
        <v>57.856000000000002</v>
      </c>
      <c r="H273">
        <v>33.612000000000002</v>
      </c>
      <c r="I273">
        <v>10415.324000000001</v>
      </c>
      <c r="J273">
        <v>4247643</v>
      </c>
      <c r="K273">
        <v>2.2639999999999998</v>
      </c>
      <c r="L273">
        <v>1.7430000000000001</v>
      </c>
      <c r="M273">
        <v>407.62900000000002</v>
      </c>
      <c r="N273">
        <v>166242</v>
      </c>
      <c r="O273">
        <v>2.1629999999999998</v>
      </c>
      <c r="P273">
        <v>5.0709999999999997</v>
      </c>
      <c r="Q273">
        <v>389.34699999999998</v>
      </c>
      <c r="R273">
        <v>158786</v>
      </c>
      <c r="S273">
        <v>2.8000000000000001E-2</v>
      </c>
      <c r="T273">
        <v>2.6619999999999999</v>
      </c>
      <c r="U273">
        <v>5.0019999999999998</v>
      </c>
      <c r="V273">
        <v>2040</v>
      </c>
      <c r="W273">
        <v>8</v>
      </c>
      <c r="X273">
        <f t="shared" si="8"/>
        <v>0</v>
      </c>
      <c r="Y273">
        <f t="shared" si="9"/>
        <v>4.8603999999999994</v>
      </c>
    </row>
    <row r="274" spans="1:25" x14ac:dyDescent="0.2">
      <c r="A274" t="s">
        <v>23</v>
      </c>
      <c r="B274" t="s">
        <v>24</v>
      </c>
      <c r="C274">
        <v>11</v>
      </c>
      <c r="D274">
        <v>5</v>
      </c>
      <c r="E274" t="s">
        <v>297</v>
      </c>
      <c r="F274">
        <v>261.63600000000002</v>
      </c>
      <c r="G274">
        <v>74.48</v>
      </c>
      <c r="H274">
        <v>40.585000000000001</v>
      </c>
      <c r="I274">
        <v>19486.615000000002</v>
      </c>
      <c r="J274">
        <v>7947154</v>
      </c>
      <c r="K274">
        <v>53.777000000000001</v>
      </c>
      <c r="L274">
        <v>35.094000000000001</v>
      </c>
      <c r="M274">
        <v>14070.049000000001</v>
      </c>
      <c r="N274">
        <v>5738136</v>
      </c>
      <c r="O274">
        <v>32.868000000000002</v>
      </c>
      <c r="P274">
        <v>42.917000000000002</v>
      </c>
      <c r="Q274">
        <v>8599.5239999999994</v>
      </c>
      <c r="R274">
        <v>3507112</v>
      </c>
      <c r="S274">
        <v>0.14099999999999999</v>
      </c>
      <c r="T274">
        <v>5.9950000000000001</v>
      </c>
      <c r="U274">
        <v>36.890999999999998</v>
      </c>
      <c r="V274">
        <v>15045</v>
      </c>
      <c r="W274">
        <v>59</v>
      </c>
      <c r="X274">
        <f t="shared" si="8"/>
        <v>9518.5586399999975</v>
      </c>
      <c r="Y274">
        <f t="shared" si="9"/>
        <v>64.020399999999995</v>
      </c>
    </row>
    <row r="275" spans="1:25" x14ac:dyDescent="0.2">
      <c r="A275" t="s">
        <v>23</v>
      </c>
      <c r="B275" t="s">
        <v>24</v>
      </c>
      <c r="C275">
        <v>11</v>
      </c>
      <c r="D275">
        <v>6</v>
      </c>
      <c r="E275" t="s">
        <v>298</v>
      </c>
      <c r="F275">
        <v>257.21199999999999</v>
      </c>
      <c r="G275">
        <v>81.451999999999998</v>
      </c>
      <c r="H275">
        <v>41.491999999999997</v>
      </c>
      <c r="I275">
        <v>20950.512999999999</v>
      </c>
      <c r="J275">
        <v>8544170</v>
      </c>
      <c r="K275">
        <v>47.484000000000002</v>
      </c>
      <c r="L275">
        <v>19.762</v>
      </c>
      <c r="M275">
        <v>12213.499</v>
      </c>
      <c r="N275">
        <v>4980986</v>
      </c>
      <c r="O275">
        <v>21.945</v>
      </c>
      <c r="P275">
        <v>33.462000000000003</v>
      </c>
      <c r="Q275">
        <v>5644.4279999999999</v>
      </c>
      <c r="R275">
        <v>2301946</v>
      </c>
      <c r="S275">
        <v>0.221</v>
      </c>
      <c r="T275">
        <v>7.5069999999999997</v>
      </c>
      <c r="U275">
        <v>56.899000000000001</v>
      </c>
      <c r="V275">
        <v>23205</v>
      </c>
      <c r="W275">
        <v>91</v>
      </c>
      <c r="X275">
        <f t="shared" si="8"/>
        <v>6090.6472799999992</v>
      </c>
      <c r="Y275">
        <f t="shared" si="9"/>
        <v>101.14039999999999</v>
      </c>
    </row>
    <row r="276" spans="1:25" x14ac:dyDescent="0.2">
      <c r="A276" t="s">
        <v>23</v>
      </c>
      <c r="B276" t="s">
        <v>24</v>
      </c>
      <c r="C276">
        <v>11</v>
      </c>
      <c r="D276">
        <v>7</v>
      </c>
      <c r="E276" t="s">
        <v>299</v>
      </c>
      <c r="F276">
        <v>271.74799999999999</v>
      </c>
      <c r="G276">
        <v>54.451999999999998</v>
      </c>
      <c r="H276">
        <v>25.803000000000001</v>
      </c>
      <c r="I276">
        <v>14797.29</v>
      </c>
      <c r="J276">
        <v>6034724</v>
      </c>
      <c r="K276">
        <v>49.012999999999998</v>
      </c>
      <c r="L276">
        <v>23.687000000000001</v>
      </c>
      <c r="M276">
        <v>13319.097</v>
      </c>
      <c r="N276">
        <v>5431878</v>
      </c>
      <c r="O276">
        <v>31.189</v>
      </c>
      <c r="P276">
        <v>36.738</v>
      </c>
      <c r="Q276">
        <v>8475.6350000000002</v>
      </c>
      <c r="R276">
        <v>3456587</v>
      </c>
      <c r="S276">
        <v>0.14499999999999999</v>
      </c>
      <c r="T276">
        <v>6.0780000000000003</v>
      </c>
      <c r="U276">
        <v>39.392000000000003</v>
      </c>
      <c r="V276">
        <v>16065</v>
      </c>
      <c r="W276">
        <v>63</v>
      </c>
      <c r="X276">
        <f t="shared" si="8"/>
        <v>9374.8474000000006</v>
      </c>
      <c r="Y276">
        <f t="shared" si="9"/>
        <v>68.660399999999996</v>
      </c>
    </row>
    <row r="277" spans="1:25" x14ac:dyDescent="0.2">
      <c r="A277" t="s">
        <v>23</v>
      </c>
      <c r="B277" t="s">
        <v>24</v>
      </c>
      <c r="C277">
        <v>11</v>
      </c>
      <c r="D277">
        <v>8</v>
      </c>
      <c r="E277" t="s">
        <v>300</v>
      </c>
      <c r="F277">
        <v>14.57</v>
      </c>
      <c r="G277">
        <v>49.911000000000001</v>
      </c>
      <c r="H277">
        <v>44.808</v>
      </c>
      <c r="I277">
        <v>727.197</v>
      </c>
      <c r="J277">
        <v>296570</v>
      </c>
      <c r="K277">
        <v>62.585999999999999</v>
      </c>
      <c r="L277">
        <v>28.347000000000001</v>
      </c>
      <c r="M277">
        <v>911.87099999999998</v>
      </c>
      <c r="N277">
        <v>371885</v>
      </c>
      <c r="O277">
        <v>56.185000000000002</v>
      </c>
      <c r="P277">
        <v>58.441000000000003</v>
      </c>
      <c r="Q277">
        <v>818.60599999999999</v>
      </c>
      <c r="R277">
        <v>333849</v>
      </c>
      <c r="S277">
        <v>4.2999999999999997E-2</v>
      </c>
      <c r="T277">
        <v>3.3079999999999998</v>
      </c>
      <c r="U277">
        <v>0.625</v>
      </c>
      <c r="V277">
        <v>255</v>
      </c>
      <c r="W277">
        <v>1</v>
      </c>
      <c r="X277">
        <f t="shared" si="8"/>
        <v>492.69375999999994</v>
      </c>
      <c r="Y277">
        <f t="shared" si="9"/>
        <v>0</v>
      </c>
    </row>
    <row r="278" spans="1:25" x14ac:dyDescent="0.2">
      <c r="A278" t="s">
        <v>23</v>
      </c>
      <c r="B278" t="s">
        <v>24</v>
      </c>
      <c r="C278">
        <v>11</v>
      </c>
      <c r="D278">
        <v>9</v>
      </c>
      <c r="E278" t="s">
        <v>301</v>
      </c>
      <c r="F278">
        <v>217.65899999999999</v>
      </c>
      <c r="G278">
        <v>52.682000000000002</v>
      </c>
      <c r="H278">
        <v>26.169</v>
      </c>
      <c r="I278">
        <v>11466.745000000001</v>
      </c>
      <c r="J278">
        <v>4676440</v>
      </c>
      <c r="K278">
        <v>36.287999999999997</v>
      </c>
      <c r="L278">
        <v>15.038</v>
      </c>
      <c r="M278">
        <v>7898.3919999999998</v>
      </c>
      <c r="N278">
        <v>3221172</v>
      </c>
      <c r="O278">
        <v>15.396000000000001</v>
      </c>
      <c r="P278">
        <v>26.49</v>
      </c>
      <c r="Q278">
        <v>3350.9830000000002</v>
      </c>
      <c r="R278">
        <v>1366619</v>
      </c>
      <c r="S278">
        <v>0.20100000000000001</v>
      </c>
      <c r="T278">
        <v>7.1580000000000004</v>
      </c>
      <c r="U278">
        <v>43.768999999999998</v>
      </c>
      <c r="V278">
        <v>17850</v>
      </c>
      <c r="W278">
        <v>70</v>
      </c>
      <c r="X278">
        <f t="shared" si="8"/>
        <v>3430.25108</v>
      </c>
      <c r="Y278">
        <f t="shared" si="9"/>
        <v>76.780399999999986</v>
      </c>
    </row>
    <row r="279" spans="1:25" x14ac:dyDescent="0.2">
      <c r="A279" t="s">
        <v>23</v>
      </c>
      <c r="B279" t="s">
        <v>24</v>
      </c>
      <c r="C279">
        <v>11</v>
      </c>
      <c r="D279">
        <v>10</v>
      </c>
      <c r="E279" t="s">
        <v>302</v>
      </c>
      <c r="F279">
        <v>292.279</v>
      </c>
      <c r="G279">
        <v>71.027000000000001</v>
      </c>
      <c r="H279">
        <v>33.698</v>
      </c>
      <c r="I279">
        <v>20759.651999999998</v>
      </c>
      <c r="J279">
        <v>8466332</v>
      </c>
      <c r="K279">
        <v>50.673999999999999</v>
      </c>
      <c r="L279">
        <v>23.256</v>
      </c>
      <c r="M279">
        <v>14810.918</v>
      </c>
      <c r="N279">
        <v>6040282</v>
      </c>
      <c r="O279">
        <v>28.905000000000001</v>
      </c>
      <c r="P279">
        <v>38.634999999999998</v>
      </c>
      <c r="Q279">
        <v>8448.2389999999996</v>
      </c>
      <c r="R279">
        <v>3445414</v>
      </c>
      <c r="S279">
        <v>0.16500000000000001</v>
      </c>
      <c r="T279">
        <v>6.4790000000000001</v>
      </c>
      <c r="U279">
        <v>48.145000000000003</v>
      </c>
      <c r="V279">
        <v>19635</v>
      </c>
      <c r="W279">
        <v>77</v>
      </c>
      <c r="X279">
        <f t="shared" si="8"/>
        <v>9343.0680399999983</v>
      </c>
      <c r="Y279">
        <f t="shared" si="9"/>
        <v>84.900399999999991</v>
      </c>
    </row>
    <row r="280" spans="1:25" x14ac:dyDescent="0.2">
      <c r="A280" t="s">
        <v>23</v>
      </c>
      <c r="B280" t="s">
        <v>24</v>
      </c>
      <c r="C280">
        <v>11</v>
      </c>
      <c r="D280">
        <v>11</v>
      </c>
      <c r="E280" t="s">
        <v>303</v>
      </c>
      <c r="F280">
        <v>106.992</v>
      </c>
      <c r="G280">
        <v>63.941000000000003</v>
      </c>
      <c r="H280">
        <v>26.228000000000002</v>
      </c>
      <c r="I280">
        <v>6841.1750000000002</v>
      </c>
      <c r="J280">
        <v>2790011</v>
      </c>
      <c r="K280">
        <v>34.133000000000003</v>
      </c>
      <c r="L280">
        <v>15.863</v>
      </c>
      <c r="M280">
        <v>3651.895</v>
      </c>
      <c r="N280">
        <v>1489339</v>
      </c>
      <c r="O280">
        <v>10.176</v>
      </c>
      <c r="P280">
        <v>19.251999999999999</v>
      </c>
      <c r="Q280">
        <v>1088.7139999999999</v>
      </c>
      <c r="R280">
        <v>444006</v>
      </c>
      <c r="S280">
        <v>0.193</v>
      </c>
      <c r="T280">
        <v>7.01</v>
      </c>
      <c r="U280">
        <v>20.634</v>
      </c>
      <c r="V280">
        <v>8415</v>
      </c>
      <c r="W280">
        <v>33</v>
      </c>
      <c r="X280">
        <f t="shared" si="8"/>
        <v>806.0190399999999</v>
      </c>
      <c r="Y280">
        <f t="shared" si="9"/>
        <v>33.860399999999998</v>
      </c>
    </row>
    <row r="281" spans="1:25" x14ac:dyDescent="0.2">
      <c r="A281" t="s">
        <v>23</v>
      </c>
      <c r="B281" t="s">
        <v>24</v>
      </c>
      <c r="C281">
        <v>11</v>
      </c>
      <c r="D281">
        <v>12</v>
      </c>
      <c r="E281" t="s">
        <v>304</v>
      </c>
      <c r="F281">
        <v>122.709</v>
      </c>
      <c r="G281">
        <v>73.856999999999999</v>
      </c>
      <c r="H281">
        <v>34.25</v>
      </c>
      <c r="I281">
        <v>9062.9320000000007</v>
      </c>
      <c r="J281">
        <v>3696102</v>
      </c>
      <c r="K281">
        <v>28.238</v>
      </c>
      <c r="L281">
        <v>12.164999999999999</v>
      </c>
      <c r="M281">
        <v>3465.049</v>
      </c>
      <c r="N281">
        <v>1413138</v>
      </c>
      <c r="O281">
        <v>8.1310000000000002</v>
      </c>
      <c r="P281">
        <v>15.882</v>
      </c>
      <c r="Q281">
        <v>997.75599999999997</v>
      </c>
      <c r="R281">
        <v>406911</v>
      </c>
      <c r="S281">
        <v>0.19900000000000001</v>
      </c>
      <c r="T281">
        <v>7.1159999999999997</v>
      </c>
      <c r="U281">
        <v>24.385000000000002</v>
      </c>
      <c r="V281">
        <v>9945</v>
      </c>
      <c r="W281">
        <v>39</v>
      </c>
      <c r="X281">
        <f t="shared" si="8"/>
        <v>700.50775999999996</v>
      </c>
      <c r="Y281">
        <f t="shared" si="9"/>
        <v>40.820399999999992</v>
      </c>
    </row>
    <row r="282" spans="1:25" x14ac:dyDescent="0.2">
      <c r="A282" t="s">
        <v>23</v>
      </c>
      <c r="B282" t="s">
        <v>24</v>
      </c>
      <c r="C282">
        <v>11</v>
      </c>
      <c r="D282">
        <v>13</v>
      </c>
      <c r="E282" t="s">
        <v>305</v>
      </c>
      <c r="F282">
        <v>402.88</v>
      </c>
      <c r="G282">
        <v>70.906999999999996</v>
      </c>
      <c r="H282">
        <v>34.267000000000003</v>
      </c>
      <c r="I282">
        <v>28566.830999999998</v>
      </c>
      <c r="J282">
        <v>11650305</v>
      </c>
      <c r="K282">
        <v>22.832999999999998</v>
      </c>
      <c r="L282">
        <v>25.640999999999998</v>
      </c>
      <c r="M282">
        <v>9199.1129999999994</v>
      </c>
      <c r="N282">
        <v>3751640</v>
      </c>
      <c r="O282">
        <v>7.5519999999999996</v>
      </c>
      <c r="P282">
        <v>18.52</v>
      </c>
      <c r="Q282">
        <v>3042.5529999999999</v>
      </c>
      <c r="R282">
        <v>1240833</v>
      </c>
      <c r="S282">
        <v>8.7999999999999995E-2</v>
      </c>
      <c r="T282">
        <v>4.7489999999999997</v>
      </c>
      <c r="U282">
        <v>35.64</v>
      </c>
      <c r="V282">
        <v>14535</v>
      </c>
      <c r="W282">
        <v>57</v>
      </c>
      <c r="X282">
        <f t="shared" si="8"/>
        <v>3072.47228</v>
      </c>
      <c r="Y282">
        <f t="shared" si="9"/>
        <v>61.700399999999995</v>
      </c>
    </row>
    <row r="283" spans="1:25" x14ac:dyDescent="0.2">
      <c r="A283" t="s">
        <v>23</v>
      </c>
      <c r="B283" t="s">
        <v>24</v>
      </c>
      <c r="C283">
        <v>11</v>
      </c>
      <c r="D283">
        <v>14</v>
      </c>
      <c r="E283" t="s">
        <v>306</v>
      </c>
      <c r="F283">
        <v>332.55599999999998</v>
      </c>
      <c r="G283">
        <v>32.920999999999999</v>
      </c>
      <c r="H283">
        <v>16.207000000000001</v>
      </c>
      <c r="I283">
        <v>10948.09</v>
      </c>
      <c r="J283">
        <v>4464919</v>
      </c>
      <c r="K283">
        <v>16.831</v>
      </c>
      <c r="L283">
        <v>14.58</v>
      </c>
      <c r="M283">
        <v>5597.3119999999999</v>
      </c>
      <c r="N283">
        <v>2282731</v>
      </c>
      <c r="O283">
        <v>3.1760000000000002</v>
      </c>
      <c r="P283">
        <v>7.3460000000000001</v>
      </c>
      <c r="Q283">
        <v>1056.04</v>
      </c>
      <c r="R283">
        <v>430681</v>
      </c>
      <c r="S283">
        <v>5.2999999999999999E-2</v>
      </c>
      <c r="T283">
        <v>3.6640000000000001</v>
      </c>
      <c r="U283">
        <v>17.507000000000001</v>
      </c>
      <c r="V283">
        <v>7140</v>
      </c>
      <c r="W283">
        <v>28</v>
      </c>
      <c r="X283">
        <f t="shared" si="8"/>
        <v>768.11719999999991</v>
      </c>
      <c r="Y283">
        <f t="shared" si="9"/>
        <v>28.060399999999998</v>
      </c>
    </row>
    <row r="284" spans="1:25" x14ac:dyDescent="0.2">
      <c r="A284" t="s">
        <v>23</v>
      </c>
      <c r="B284" t="s">
        <v>24</v>
      </c>
      <c r="C284">
        <v>11</v>
      </c>
      <c r="D284">
        <v>15</v>
      </c>
      <c r="E284" t="s">
        <v>307</v>
      </c>
      <c r="F284">
        <v>224.708</v>
      </c>
      <c r="G284">
        <v>37.893999999999998</v>
      </c>
      <c r="H284">
        <v>17.494</v>
      </c>
      <c r="I284">
        <v>8515.0079999999998</v>
      </c>
      <c r="J284">
        <v>3472644</v>
      </c>
      <c r="K284">
        <v>35.637999999999998</v>
      </c>
      <c r="L284">
        <v>14.721</v>
      </c>
      <c r="M284">
        <v>8008.27</v>
      </c>
      <c r="N284">
        <v>3265983</v>
      </c>
      <c r="O284">
        <v>11.615</v>
      </c>
      <c r="P284">
        <v>20.157</v>
      </c>
      <c r="Q284">
        <v>2609.9540000000002</v>
      </c>
      <c r="R284">
        <v>1064408</v>
      </c>
      <c r="S284">
        <v>0.214</v>
      </c>
      <c r="T284">
        <v>7.3890000000000002</v>
      </c>
      <c r="U284">
        <v>48.145000000000003</v>
      </c>
      <c r="V284">
        <v>19635</v>
      </c>
      <c r="W284">
        <v>77</v>
      </c>
      <c r="X284">
        <f t="shared" si="8"/>
        <v>2570.65744</v>
      </c>
      <c r="Y284">
        <f t="shared" si="9"/>
        <v>84.900399999999991</v>
      </c>
    </row>
    <row r="285" spans="1:25" x14ac:dyDescent="0.2">
      <c r="A285" t="s">
        <v>23</v>
      </c>
      <c r="B285" t="s">
        <v>24</v>
      </c>
      <c r="C285">
        <v>11</v>
      </c>
      <c r="D285">
        <v>16</v>
      </c>
      <c r="E285" t="s">
        <v>308</v>
      </c>
      <c r="F285">
        <v>284.49400000000003</v>
      </c>
      <c r="G285">
        <v>24.515000000000001</v>
      </c>
      <c r="H285">
        <v>12.842000000000001</v>
      </c>
      <c r="I285">
        <v>6974.4669999999996</v>
      </c>
      <c r="J285">
        <v>2844371</v>
      </c>
      <c r="K285">
        <v>41.106999999999999</v>
      </c>
      <c r="L285">
        <v>18.934000000000001</v>
      </c>
      <c r="M285">
        <v>11694.547</v>
      </c>
      <c r="N285">
        <v>4769344</v>
      </c>
      <c r="O285">
        <v>27.198</v>
      </c>
      <c r="P285">
        <v>33.180999999999997</v>
      </c>
      <c r="Q285">
        <v>7737.6030000000001</v>
      </c>
      <c r="R285">
        <v>3155598</v>
      </c>
      <c r="S285">
        <v>0.16500000000000001</v>
      </c>
      <c r="T285">
        <v>6.4809999999999999</v>
      </c>
      <c r="U285">
        <v>46.895000000000003</v>
      </c>
      <c r="V285">
        <v>19125</v>
      </c>
      <c r="W285">
        <v>75</v>
      </c>
      <c r="X285">
        <f t="shared" si="8"/>
        <v>8518.7302799999998</v>
      </c>
      <c r="Y285">
        <f t="shared" si="9"/>
        <v>82.580399999999997</v>
      </c>
    </row>
    <row r="286" spans="1:25" x14ac:dyDescent="0.2">
      <c r="A286" t="s">
        <v>23</v>
      </c>
      <c r="B286" t="s">
        <v>24</v>
      </c>
      <c r="C286">
        <v>11</v>
      </c>
      <c r="D286">
        <v>17</v>
      </c>
      <c r="E286" t="s">
        <v>309</v>
      </c>
      <c r="F286">
        <v>200.15600000000001</v>
      </c>
      <c r="G286">
        <v>20.2</v>
      </c>
      <c r="H286">
        <v>8.6010000000000009</v>
      </c>
      <c r="I286">
        <v>4043.1280000000002</v>
      </c>
      <c r="J286">
        <v>1648894</v>
      </c>
      <c r="K286">
        <v>20.105</v>
      </c>
      <c r="L286">
        <v>8.0389999999999997</v>
      </c>
      <c r="M286">
        <v>4024.1030000000001</v>
      </c>
      <c r="N286">
        <v>1641135</v>
      </c>
      <c r="O286">
        <v>4.4630000000000001</v>
      </c>
      <c r="P286">
        <v>10.919</v>
      </c>
      <c r="Q286">
        <v>893.20600000000002</v>
      </c>
      <c r="R286">
        <v>364273</v>
      </c>
      <c r="S286">
        <v>6.9000000000000006E-2</v>
      </c>
      <c r="T286">
        <v>4.1859999999999999</v>
      </c>
      <c r="U286">
        <v>13.756</v>
      </c>
      <c r="V286">
        <v>5610</v>
      </c>
      <c r="W286">
        <v>22</v>
      </c>
      <c r="X286">
        <f t="shared" si="8"/>
        <v>579.22975999999994</v>
      </c>
      <c r="Y286">
        <f t="shared" si="9"/>
        <v>21.1004</v>
      </c>
    </row>
    <row r="287" spans="1:25" x14ac:dyDescent="0.2">
      <c r="A287" t="s">
        <v>23</v>
      </c>
      <c r="B287" t="s">
        <v>24</v>
      </c>
      <c r="C287">
        <v>11</v>
      </c>
      <c r="D287">
        <v>18</v>
      </c>
      <c r="E287" t="s">
        <v>310</v>
      </c>
      <c r="F287">
        <v>148.01400000000001</v>
      </c>
      <c r="G287">
        <v>24.946000000000002</v>
      </c>
      <c r="H287">
        <v>11.775</v>
      </c>
      <c r="I287">
        <v>3692.4029999999998</v>
      </c>
      <c r="J287">
        <v>1505859</v>
      </c>
      <c r="K287">
        <v>28.969000000000001</v>
      </c>
      <c r="L287">
        <v>12.407999999999999</v>
      </c>
      <c r="M287">
        <v>4287.8890000000001</v>
      </c>
      <c r="N287">
        <v>1748714</v>
      </c>
      <c r="O287">
        <v>9.4930000000000003</v>
      </c>
      <c r="P287">
        <v>19.870999999999999</v>
      </c>
      <c r="Q287">
        <v>1405.0830000000001</v>
      </c>
      <c r="R287">
        <v>573030</v>
      </c>
      <c r="S287">
        <v>0.17299999999999999</v>
      </c>
      <c r="T287">
        <v>6.6440000000000001</v>
      </c>
      <c r="U287">
        <v>25.635999999999999</v>
      </c>
      <c r="V287">
        <v>10455</v>
      </c>
      <c r="W287">
        <v>41</v>
      </c>
      <c r="X287">
        <f t="shared" si="8"/>
        <v>1173.0070800000001</v>
      </c>
      <c r="Y287">
        <f t="shared" si="9"/>
        <v>43.140399999999993</v>
      </c>
    </row>
    <row r="288" spans="1:25" x14ac:dyDescent="0.2">
      <c r="A288" t="s">
        <v>23</v>
      </c>
      <c r="B288" t="s">
        <v>24</v>
      </c>
      <c r="C288">
        <v>11</v>
      </c>
      <c r="D288">
        <v>19</v>
      </c>
      <c r="E288" t="s">
        <v>311</v>
      </c>
      <c r="F288">
        <v>64.838999999999999</v>
      </c>
      <c r="G288">
        <v>23.774000000000001</v>
      </c>
      <c r="H288">
        <v>9.4789999999999992</v>
      </c>
      <c r="I288">
        <v>1541.5039999999999</v>
      </c>
      <c r="J288">
        <v>628666</v>
      </c>
      <c r="K288">
        <v>23.503</v>
      </c>
      <c r="L288">
        <v>7.718</v>
      </c>
      <c r="M288">
        <v>1523.8910000000001</v>
      </c>
      <c r="N288">
        <v>621483</v>
      </c>
      <c r="O288">
        <v>4.7569999999999997</v>
      </c>
      <c r="P288">
        <v>13.756</v>
      </c>
      <c r="Q288">
        <v>308.45699999999999</v>
      </c>
      <c r="R288">
        <v>125797</v>
      </c>
      <c r="S288">
        <v>6.8000000000000005E-2</v>
      </c>
      <c r="T288">
        <v>4.1479999999999997</v>
      </c>
      <c r="U288">
        <v>4.3769999999999998</v>
      </c>
      <c r="V288">
        <v>1785</v>
      </c>
      <c r="W288">
        <v>7</v>
      </c>
      <c r="X288">
        <f t="shared" si="8"/>
        <v>0</v>
      </c>
      <c r="Y288">
        <f t="shared" si="9"/>
        <v>3.7003999999999997</v>
      </c>
    </row>
    <row r="289" spans="1:25" x14ac:dyDescent="0.2">
      <c r="A289" t="s">
        <v>23</v>
      </c>
      <c r="B289" t="s">
        <v>24</v>
      </c>
      <c r="C289">
        <v>11</v>
      </c>
      <c r="D289">
        <v>20</v>
      </c>
      <c r="E289" t="s">
        <v>312</v>
      </c>
      <c r="F289">
        <v>15.933</v>
      </c>
      <c r="G289">
        <v>15.786</v>
      </c>
      <c r="H289">
        <v>4.8120000000000003</v>
      </c>
      <c r="I289">
        <v>251.52099999999999</v>
      </c>
      <c r="J289">
        <v>102577</v>
      </c>
      <c r="K289">
        <v>1.0940000000000001</v>
      </c>
      <c r="L289">
        <v>0.83799999999999997</v>
      </c>
      <c r="M289">
        <v>17.428999999999998</v>
      </c>
      <c r="N289">
        <v>7108</v>
      </c>
      <c r="O289">
        <v>1.1619999999999999</v>
      </c>
      <c r="P289">
        <v>0.86</v>
      </c>
      <c r="Q289">
        <v>18.52</v>
      </c>
      <c r="R289">
        <v>7553</v>
      </c>
      <c r="S289">
        <v>0</v>
      </c>
      <c r="T289">
        <v>0</v>
      </c>
      <c r="U289">
        <v>0</v>
      </c>
      <c r="V289">
        <v>0</v>
      </c>
      <c r="W289">
        <v>0</v>
      </c>
      <c r="X289">
        <f t="shared" si="8"/>
        <v>0</v>
      </c>
      <c r="Y289">
        <f t="shared" si="9"/>
        <v>0</v>
      </c>
    </row>
    <row r="290" spans="1:25" x14ac:dyDescent="0.2">
      <c r="A290" t="s">
        <v>23</v>
      </c>
      <c r="B290" t="s">
        <v>24</v>
      </c>
      <c r="C290">
        <v>12</v>
      </c>
      <c r="D290">
        <v>1</v>
      </c>
      <c r="E290" t="s">
        <v>313</v>
      </c>
      <c r="F290">
        <v>333.40699999999998</v>
      </c>
      <c r="G290">
        <v>69.070999999999998</v>
      </c>
      <c r="H290">
        <v>34.427</v>
      </c>
      <c r="I290">
        <v>23028.589</v>
      </c>
      <c r="J290">
        <v>9391664</v>
      </c>
      <c r="K290">
        <v>20.238</v>
      </c>
      <c r="L290">
        <v>18.611999999999998</v>
      </c>
      <c r="M290">
        <v>6747.3729999999996</v>
      </c>
      <c r="N290">
        <v>2751756</v>
      </c>
      <c r="O290">
        <v>2.9630000000000001</v>
      </c>
      <c r="P290">
        <v>6.6950000000000003</v>
      </c>
      <c r="Q290">
        <v>987.87400000000002</v>
      </c>
      <c r="R290">
        <v>402881</v>
      </c>
      <c r="S290">
        <v>4.7E-2</v>
      </c>
      <c r="T290">
        <v>3.4569999999999999</v>
      </c>
      <c r="U290">
        <v>15.632</v>
      </c>
      <c r="V290">
        <v>6375</v>
      </c>
      <c r="W290">
        <v>25</v>
      </c>
      <c r="X290">
        <f t="shared" si="8"/>
        <v>689.04463999999996</v>
      </c>
      <c r="Y290">
        <f t="shared" si="9"/>
        <v>24.580400000000001</v>
      </c>
    </row>
    <row r="291" spans="1:25" x14ac:dyDescent="0.2">
      <c r="A291" t="s">
        <v>23</v>
      </c>
      <c r="B291" t="s">
        <v>24</v>
      </c>
      <c r="C291">
        <v>12</v>
      </c>
      <c r="D291">
        <v>2</v>
      </c>
      <c r="E291" t="s">
        <v>314</v>
      </c>
      <c r="F291">
        <v>259.41899999999998</v>
      </c>
      <c r="G291">
        <v>80.718999999999994</v>
      </c>
      <c r="H291">
        <v>34.651000000000003</v>
      </c>
      <c r="I291">
        <v>20940.135999999999</v>
      </c>
      <c r="J291">
        <v>8539938</v>
      </c>
      <c r="K291">
        <v>67.527000000000001</v>
      </c>
      <c r="L291">
        <v>29.178000000000001</v>
      </c>
      <c r="M291">
        <v>17517.916000000001</v>
      </c>
      <c r="N291">
        <v>7144267</v>
      </c>
      <c r="O291">
        <v>13.741</v>
      </c>
      <c r="P291">
        <v>21.800999999999998</v>
      </c>
      <c r="Q291">
        <v>3564.7730000000001</v>
      </c>
      <c r="R291">
        <v>1453808</v>
      </c>
      <c r="S291">
        <v>0.19500000000000001</v>
      </c>
      <c r="T291">
        <v>7.0529999999999999</v>
      </c>
      <c r="U291">
        <v>50.646999999999998</v>
      </c>
      <c r="V291">
        <v>20655</v>
      </c>
      <c r="W291">
        <v>81</v>
      </c>
      <c r="X291">
        <f t="shared" si="8"/>
        <v>3678.24748</v>
      </c>
      <c r="Y291">
        <f t="shared" si="9"/>
        <v>89.540399999999991</v>
      </c>
    </row>
    <row r="292" spans="1:25" x14ac:dyDescent="0.2">
      <c r="A292" t="s">
        <v>23</v>
      </c>
      <c r="B292" t="s">
        <v>24</v>
      </c>
      <c r="C292">
        <v>12</v>
      </c>
      <c r="D292">
        <v>3</v>
      </c>
      <c r="E292" t="s">
        <v>315</v>
      </c>
      <c r="F292">
        <v>225.755</v>
      </c>
      <c r="G292">
        <v>79.927000000000007</v>
      </c>
      <c r="H292">
        <v>34.634</v>
      </c>
      <c r="I292">
        <v>18043.867999999999</v>
      </c>
      <c r="J292">
        <v>7358764</v>
      </c>
      <c r="K292">
        <v>81.816999999999993</v>
      </c>
      <c r="L292">
        <v>35.182000000000002</v>
      </c>
      <c r="M292">
        <v>18470.598999999998</v>
      </c>
      <c r="N292">
        <v>7532796</v>
      </c>
      <c r="O292">
        <v>14.925000000000001</v>
      </c>
      <c r="P292">
        <v>24.131</v>
      </c>
      <c r="Q292">
        <v>3369.395</v>
      </c>
      <c r="R292">
        <v>1374128</v>
      </c>
      <c r="S292">
        <v>0.216</v>
      </c>
      <c r="T292">
        <v>7.4189999999999996</v>
      </c>
      <c r="U292">
        <v>48.771000000000001</v>
      </c>
      <c r="V292">
        <v>19890</v>
      </c>
      <c r="W292">
        <v>78</v>
      </c>
      <c r="X292">
        <f t="shared" si="8"/>
        <v>3451.6089999999999</v>
      </c>
      <c r="Y292">
        <f t="shared" si="9"/>
        <v>86.060399999999987</v>
      </c>
    </row>
    <row r="293" spans="1:25" x14ac:dyDescent="0.2">
      <c r="A293" t="s">
        <v>23</v>
      </c>
      <c r="B293" t="s">
        <v>24</v>
      </c>
      <c r="C293">
        <v>12</v>
      </c>
      <c r="D293">
        <v>4</v>
      </c>
      <c r="E293" t="s">
        <v>316</v>
      </c>
      <c r="F293">
        <v>352.91</v>
      </c>
      <c r="G293">
        <v>73.067999999999998</v>
      </c>
      <c r="H293">
        <v>43.445</v>
      </c>
      <c r="I293">
        <v>25786.412</v>
      </c>
      <c r="J293">
        <v>10516377</v>
      </c>
      <c r="K293">
        <v>2.0179999999999998</v>
      </c>
      <c r="L293">
        <v>1.498</v>
      </c>
      <c r="M293">
        <v>712.22199999999998</v>
      </c>
      <c r="N293">
        <v>290463</v>
      </c>
      <c r="O293">
        <v>1.4470000000000001</v>
      </c>
      <c r="P293">
        <v>1.411</v>
      </c>
      <c r="Q293">
        <v>510.536</v>
      </c>
      <c r="R293">
        <v>208210</v>
      </c>
      <c r="S293">
        <v>4.0000000000000001E-3</v>
      </c>
      <c r="T293">
        <v>0.95099999999999996</v>
      </c>
      <c r="U293">
        <v>1.2509999999999999</v>
      </c>
      <c r="V293">
        <v>510</v>
      </c>
      <c r="W293">
        <v>2</v>
      </c>
      <c r="X293">
        <f t="shared" si="8"/>
        <v>135.33256</v>
      </c>
      <c r="Y293">
        <f t="shared" si="9"/>
        <v>0</v>
      </c>
    </row>
    <row r="294" spans="1:25" x14ac:dyDescent="0.2">
      <c r="A294" t="s">
        <v>23</v>
      </c>
      <c r="B294" t="s">
        <v>24</v>
      </c>
      <c r="C294">
        <v>12</v>
      </c>
      <c r="D294">
        <v>5</v>
      </c>
      <c r="E294" t="s">
        <v>317</v>
      </c>
      <c r="F294">
        <v>256.185</v>
      </c>
      <c r="G294">
        <v>95.837000000000003</v>
      </c>
      <c r="H294">
        <v>46.34</v>
      </c>
      <c r="I294">
        <v>24551.922999999999</v>
      </c>
      <c r="J294">
        <v>10012920</v>
      </c>
      <c r="K294">
        <v>49.451999999999998</v>
      </c>
      <c r="L294">
        <v>21.675999999999998</v>
      </c>
      <c r="M294">
        <v>12668.915999999999</v>
      </c>
      <c r="N294">
        <v>5166717</v>
      </c>
      <c r="O294">
        <v>7.4569999999999999</v>
      </c>
      <c r="P294">
        <v>15.426</v>
      </c>
      <c r="Q294">
        <v>1910.4680000000001</v>
      </c>
      <c r="R294">
        <v>779139</v>
      </c>
      <c r="S294">
        <v>0.129</v>
      </c>
      <c r="T294">
        <v>5.742</v>
      </c>
      <c r="U294">
        <v>33.139000000000003</v>
      </c>
      <c r="V294">
        <v>13515</v>
      </c>
      <c r="W294">
        <v>53</v>
      </c>
      <c r="X294">
        <f t="shared" si="8"/>
        <v>1759.2536799999998</v>
      </c>
      <c r="Y294">
        <f t="shared" si="9"/>
        <v>57.060399999999994</v>
      </c>
    </row>
    <row r="295" spans="1:25" x14ac:dyDescent="0.2">
      <c r="A295" t="s">
        <v>23</v>
      </c>
      <c r="B295" t="s">
        <v>24</v>
      </c>
      <c r="C295">
        <v>12</v>
      </c>
      <c r="D295">
        <v>6</v>
      </c>
      <c r="E295" t="s">
        <v>318</v>
      </c>
      <c r="F295">
        <v>202.5</v>
      </c>
      <c r="G295">
        <v>87.846000000000004</v>
      </c>
      <c r="H295">
        <v>41.725000000000001</v>
      </c>
      <c r="I295">
        <v>17788.89</v>
      </c>
      <c r="J295">
        <v>7254777</v>
      </c>
      <c r="K295">
        <v>59.283999999999999</v>
      </c>
      <c r="L295">
        <v>27.459</v>
      </c>
      <c r="M295">
        <v>12005.025</v>
      </c>
      <c r="N295">
        <v>4895965</v>
      </c>
      <c r="O295">
        <v>9.5920000000000005</v>
      </c>
      <c r="P295">
        <v>17.085000000000001</v>
      </c>
      <c r="Q295">
        <v>1942.44</v>
      </c>
      <c r="R295">
        <v>792178</v>
      </c>
      <c r="S295">
        <v>0.19800000000000001</v>
      </c>
      <c r="T295">
        <v>7.0960000000000001</v>
      </c>
      <c r="U295">
        <v>40.017000000000003</v>
      </c>
      <c r="V295">
        <v>16320</v>
      </c>
      <c r="W295">
        <v>64</v>
      </c>
      <c r="X295">
        <f t="shared" si="8"/>
        <v>1796.3412000000001</v>
      </c>
      <c r="Y295">
        <f t="shared" si="9"/>
        <v>69.820399999999992</v>
      </c>
    </row>
    <row r="296" spans="1:25" x14ac:dyDescent="0.2">
      <c r="A296" t="s">
        <v>23</v>
      </c>
      <c r="B296" t="s">
        <v>24</v>
      </c>
      <c r="C296">
        <v>12</v>
      </c>
      <c r="D296">
        <v>7</v>
      </c>
      <c r="E296" t="s">
        <v>319</v>
      </c>
      <c r="F296">
        <v>250.185</v>
      </c>
      <c r="G296">
        <v>91.593000000000004</v>
      </c>
      <c r="H296">
        <v>40.546999999999997</v>
      </c>
      <c r="I296">
        <v>22915.249</v>
      </c>
      <c r="J296">
        <v>9345441</v>
      </c>
      <c r="K296">
        <v>48.134</v>
      </c>
      <c r="L296">
        <v>19.763000000000002</v>
      </c>
      <c r="M296">
        <v>12042.355</v>
      </c>
      <c r="N296">
        <v>4911189</v>
      </c>
      <c r="O296">
        <v>9.3409999999999993</v>
      </c>
      <c r="P296">
        <v>17.087</v>
      </c>
      <c r="Q296">
        <v>2336.9879999999998</v>
      </c>
      <c r="R296">
        <v>953085</v>
      </c>
      <c r="S296">
        <v>0.16700000000000001</v>
      </c>
      <c r="T296">
        <v>6.532</v>
      </c>
      <c r="U296">
        <v>41.893000000000001</v>
      </c>
      <c r="V296">
        <v>17085</v>
      </c>
      <c r="W296">
        <v>67</v>
      </c>
      <c r="X296">
        <f t="shared" si="8"/>
        <v>2254.0168799999997</v>
      </c>
      <c r="Y296">
        <f t="shared" si="9"/>
        <v>73.300399999999996</v>
      </c>
    </row>
    <row r="297" spans="1:25" x14ac:dyDescent="0.2">
      <c r="A297" t="s">
        <v>23</v>
      </c>
      <c r="B297" t="s">
        <v>24</v>
      </c>
      <c r="C297">
        <v>12</v>
      </c>
      <c r="D297">
        <v>8</v>
      </c>
      <c r="E297" t="s">
        <v>320</v>
      </c>
      <c r="F297">
        <v>316.93599999999998</v>
      </c>
      <c r="G297">
        <v>75.927000000000007</v>
      </c>
      <c r="H297">
        <v>32.277999999999999</v>
      </c>
      <c r="I297">
        <v>24064.175999999999</v>
      </c>
      <c r="J297">
        <v>9814004</v>
      </c>
      <c r="K297">
        <v>78.501000000000005</v>
      </c>
      <c r="L297">
        <v>29.212</v>
      </c>
      <c r="M297">
        <v>24879.94</v>
      </c>
      <c r="N297">
        <v>10146694</v>
      </c>
      <c r="O297">
        <v>15.336</v>
      </c>
      <c r="P297">
        <v>23.905999999999999</v>
      </c>
      <c r="Q297">
        <v>4860.4049999999997</v>
      </c>
      <c r="R297">
        <v>1982201</v>
      </c>
      <c r="S297">
        <v>0.19700000000000001</v>
      </c>
      <c r="T297">
        <v>7.09</v>
      </c>
      <c r="U297">
        <v>62.527000000000001</v>
      </c>
      <c r="V297">
        <v>25500</v>
      </c>
      <c r="W297">
        <v>100</v>
      </c>
      <c r="X297">
        <f t="shared" si="8"/>
        <v>5181.1805999999997</v>
      </c>
      <c r="Y297">
        <f t="shared" si="9"/>
        <v>111.58039999999998</v>
      </c>
    </row>
    <row r="298" spans="1:25" x14ac:dyDescent="0.2">
      <c r="A298" t="s">
        <v>23</v>
      </c>
      <c r="B298" t="s">
        <v>24</v>
      </c>
      <c r="C298">
        <v>12</v>
      </c>
      <c r="D298">
        <v>9</v>
      </c>
      <c r="E298" t="s">
        <v>321</v>
      </c>
      <c r="F298">
        <v>135.40100000000001</v>
      </c>
      <c r="G298">
        <v>88.894000000000005</v>
      </c>
      <c r="H298">
        <v>40.954000000000001</v>
      </c>
      <c r="I298">
        <v>12036.371999999999</v>
      </c>
      <c r="J298">
        <v>4908749</v>
      </c>
      <c r="K298">
        <v>65.918000000000006</v>
      </c>
      <c r="L298">
        <v>28.555</v>
      </c>
      <c r="M298">
        <v>8925.3019999999997</v>
      </c>
      <c r="N298">
        <v>3639973</v>
      </c>
      <c r="O298">
        <v>13.576000000000001</v>
      </c>
      <c r="P298">
        <v>23.303999999999998</v>
      </c>
      <c r="Q298">
        <v>1838.192</v>
      </c>
      <c r="R298">
        <v>749663</v>
      </c>
      <c r="S298">
        <v>0.22600000000000001</v>
      </c>
      <c r="T298">
        <v>7.593</v>
      </c>
      <c r="U298">
        <v>30.638000000000002</v>
      </c>
      <c r="V298">
        <v>12495</v>
      </c>
      <c r="W298">
        <v>49</v>
      </c>
      <c r="X298">
        <f t="shared" si="8"/>
        <v>1675.4135200000001</v>
      </c>
      <c r="Y298">
        <f t="shared" si="9"/>
        <v>52.420399999999994</v>
      </c>
    </row>
    <row r="299" spans="1:25" x14ac:dyDescent="0.2">
      <c r="A299" t="s">
        <v>23</v>
      </c>
      <c r="B299" t="s">
        <v>24</v>
      </c>
      <c r="C299">
        <v>12</v>
      </c>
      <c r="D299">
        <v>10</v>
      </c>
      <c r="E299" t="s">
        <v>322</v>
      </c>
      <c r="F299">
        <v>105.714</v>
      </c>
      <c r="G299">
        <v>87.102000000000004</v>
      </c>
      <c r="H299">
        <v>41.524999999999999</v>
      </c>
      <c r="I299">
        <v>9207.8829999999998</v>
      </c>
      <c r="J299">
        <v>3755217</v>
      </c>
      <c r="K299">
        <v>75.013000000000005</v>
      </c>
      <c r="L299">
        <v>28.815999999999999</v>
      </c>
      <c r="M299">
        <v>7929.8959999999997</v>
      </c>
      <c r="N299">
        <v>3234020</v>
      </c>
      <c r="O299">
        <v>16.100000000000001</v>
      </c>
      <c r="P299">
        <v>24.904</v>
      </c>
      <c r="Q299">
        <v>1701.9770000000001</v>
      </c>
      <c r="R299">
        <v>694111</v>
      </c>
      <c r="S299">
        <v>0.17199999999999999</v>
      </c>
      <c r="T299">
        <v>6.6109999999999998</v>
      </c>
      <c r="U299">
        <v>18.132999999999999</v>
      </c>
      <c r="V299">
        <v>7395</v>
      </c>
      <c r="W299">
        <v>29</v>
      </c>
      <c r="X299">
        <f t="shared" si="8"/>
        <v>1517.4041199999999</v>
      </c>
      <c r="Y299">
        <f t="shared" si="9"/>
        <v>29.220399999999998</v>
      </c>
    </row>
    <row r="300" spans="1:25" x14ac:dyDescent="0.2">
      <c r="A300" t="s">
        <v>23</v>
      </c>
      <c r="B300" t="s">
        <v>24</v>
      </c>
      <c r="C300">
        <v>12</v>
      </c>
      <c r="D300">
        <v>11</v>
      </c>
      <c r="E300" t="s">
        <v>323</v>
      </c>
      <c r="F300">
        <v>288.41399999999999</v>
      </c>
      <c r="G300">
        <v>91.900999999999996</v>
      </c>
      <c r="H300">
        <v>44.837000000000003</v>
      </c>
      <c r="I300">
        <v>26505.557000000001</v>
      </c>
      <c r="J300">
        <v>10809663</v>
      </c>
      <c r="K300">
        <v>40.851999999999997</v>
      </c>
      <c r="L300">
        <v>23.715</v>
      </c>
      <c r="M300">
        <v>11782.403</v>
      </c>
      <c r="N300">
        <v>4805174</v>
      </c>
      <c r="O300">
        <v>5.4130000000000003</v>
      </c>
      <c r="P300">
        <v>11.003</v>
      </c>
      <c r="Q300">
        <v>1561.277</v>
      </c>
      <c r="R300">
        <v>636730</v>
      </c>
      <c r="S300">
        <v>9.0999999999999998E-2</v>
      </c>
      <c r="T300">
        <v>4.8179999999999996</v>
      </c>
      <c r="U300">
        <v>26.260999999999999</v>
      </c>
      <c r="V300">
        <v>10710</v>
      </c>
      <c r="W300">
        <v>42</v>
      </c>
      <c r="X300">
        <f t="shared" si="8"/>
        <v>1354.1921200000002</v>
      </c>
      <c r="Y300">
        <f t="shared" si="9"/>
        <v>44.300399999999996</v>
      </c>
    </row>
    <row r="301" spans="1:25" x14ac:dyDescent="0.2">
      <c r="A301" t="s">
        <v>23</v>
      </c>
      <c r="B301" t="s">
        <v>24</v>
      </c>
      <c r="C301">
        <v>12</v>
      </c>
      <c r="D301">
        <v>12</v>
      </c>
      <c r="E301" t="s">
        <v>324</v>
      </c>
      <c r="F301">
        <v>354.40600000000001</v>
      </c>
      <c r="G301">
        <v>85.174999999999997</v>
      </c>
      <c r="H301">
        <v>41.652999999999999</v>
      </c>
      <c r="I301">
        <v>30186.407999999999</v>
      </c>
      <c r="J301">
        <v>12310811</v>
      </c>
      <c r="K301">
        <v>3.9820000000000002</v>
      </c>
      <c r="L301">
        <v>8.0060000000000002</v>
      </c>
      <c r="M301">
        <v>1411.174</v>
      </c>
      <c r="N301">
        <v>575514</v>
      </c>
      <c r="O301">
        <v>1.454</v>
      </c>
      <c r="P301">
        <v>1.4319999999999999</v>
      </c>
      <c r="Q301">
        <v>515.34699999999998</v>
      </c>
      <c r="R301">
        <v>210172</v>
      </c>
      <c r="S301">
        <v>2E-3</v>
      </c>
      <c r="T301">
        <v>0.67100000000000004</v>
      </c>
      <c r="U301">
        <v>0.625</v>
      </c>
      <c r="V301">
        <v>255</v>
      </c>
      <c r="W301">
        <v>1</v>
      </c>
      <c r="X301">
        <f t="shared" si="8"/>
        <v>140.91331999999997</v>
      </c>
      <c r="Y301">
        <f t="shared" si="9"/>
        <v>0</v>
      </c>
    </row>
    <row r="302" spans="1:25" x14ac:dyDescent="0.2">
      <c r="A302" t="s">
        <v>23</v>
      </c>
      <c r="B302" t="s">
        <v>24</v>
      </c>
      <c r="C302">
        <v>12</v>
      </c>
      <c r="D302">
        <v>13</v>
      </c>
      <c r="E302" t="s">
        <v>325</v>
      </c>
      <c r="F302">
        <v>264.81400000000002</v>
      </c>
      <c r="G302">
        <v>83.221000000000004</v>
      </c>
      <c r="H302">
        <v>37.756</v>
      </c>
      <c r="I302">
        <v>22038.069</v>
      </c>
      <c r="J302">
        <v>8987704</v>
      </c>
      <c r="K302">
        <v>55.01</v>
      </c>
      <c r="L302">
        <v>25.652999999999999</v>
      </c>
      <c r="M302">
        <v>14567.511</v>
      </c>
      <c r="N302">
        <v>5941014</v>
      </c>
      <c r="O302">
        <v>8.6129999999999995</v>
      </c>
      <c r="P302">
        <v>17.463000000000001</v>
      </c>
      <c r="Q302">
        <v>2280.8090000000002</v>
      </c>
      <c r="R302">
        <v>930174</v>
      </c>
      <c r="S302">
        <v>0.13900000000000001</v>
      </c>
      <c r="T302">
        <v>5.9589999999999996</v>
      </c>
      <c r="U302">
        <v>36.890999999999998</v>
      </c>
      <c r="V302">
        <v>15045</v>
      </c>
      <c r="W302">
        <v>59</v>
      </c>
      <c r="X302">
        <f t="shared" si="8"/>
        <v>2188.84924</v>
      </c>
      <c r="Y302">
        <f t="shared" si="9"/>
        <v>64.020399999999995</v>
      </c>
    </row>
    <row r="303" spans="1:25" x14ac:dyDescent="0.2">
      <c r="A303" t="s">
        <v>23</v>
      </c>
      <c r="B303" t="s">
        <v>24</v>
      </c>
      <c r="C303">
        <v>12</v>
      </c>
      <c r="D303">
        <v>14</v>
      </c>
      <c r="E303" t="s">
        <v>326</v>
      </c>
      <c r="F303">
        <v>29.321000000000002</v>
      </c>
      <c r="G303">
        <v>54.042999999999999</v>
      </c>
      <c r="H303">
        <v>36.325000000000003</v>
      </c>
      <c r="I303">
        <v>1584.6110000000001</v>
      </c>
      <c r="J303">
        <v>646246</v>
      </c>
      <c r="K303">
        <v>50.962000000000003</v>
      </c>
      <c r="L303">
        <v>54.456000000000003</v>
      </c>
      <c r="M303">
        <v>1494.261</v>
      </c>
      <c r="N303">
        <v>609399</v>
      </c>
      <c r="O303">
        <v>22.741</v>
      </c>
      <c r="P303">
        <v>34.927999999999997</v>
      </c>
      <c r="Q303">
        <v>666.78399999999999</v>
      </c>
      <c r="R303">
        <v>271932</v>
      </c>
      <c r="S303">
        <v>0.14899999999999999</v>
      </c>
      <c r="T303">
        <v>6.1680000000000001</v>
      </c>
      <c r="U303">
        <v>4.3769999999999998</v>
      </c>
      <c r="V303">
        <v>1785</v>
      </c>
      <c r="W303">
        <v>7</v>
      </c>
      <c r="X303">
        <f t="shared" si="8"/>
        <v>316.58023999999995</v>
      </c>
      <c r="Y303">
        <f t="shared" si="9"/>
        <v>3.7003999999999997</v>
      </c>
    </row>
    <row r="304" spans="1:25" x14ac:dyDescent="0.2">
      <c r="A304" t="s">
        <v>23</v>
      </c>
      <c r="B304" t="s">
        <v>24</v>
      </c>
      <c r="C304">
        <v>12</v>
      </c>
      <c r="D304">
        <v>15</v>
      </c>
      <c r="E304" t="s">
        <v>327</v>
      </c>
      <c r="F304">
        <v>291.72199999999998</v>
      </c>
      <c r="G304">
        <v>80.185000000000002</v>
      </c>
      <c r="H304">
        <v>38.543999999999997</v>
      </c>
      <c r="I304">
        <v>23391.731</v>
      </c>
      <c r="J304">
        <v>9539763</v>
      </c>
      <c r="K304">
        <v>64.869</v>
      </c>
      <c r="L304">
        <v>30.956</v>
      </c>
      <c r="M304">
        <v>18923.686000000002</v>
      </c>
      <c r="N304">
        <v>7717577</v>
      </c>
      <c r="O304">
        <v>17.738</v>
      </c>
      <c r="P304">
        <v>29.033999999999999</v>
      </c>
      <c r="Q304">
        <v>5174.5119999999997</v>
      </c>
      <c r="R304">
        <v>2110302</v>
      </c>
      <c r="S304">
        <v>0.184</v>
      </c>
      <c r="T304">
        <v>6.8529999999999998</v>
      </c>
      <c r="U304">
        <v>53.773000000000003</v>
      </c>
      <c r="V304">
        <v>21930</v>
      </c>
      <c r="W304">
        <v>86</v>
      </c>
      <c r="X304">
        <f t="shared" si="8"/>
        <v>5545.544719999999</v>
      </c>
      <c r="Y304">
        <f t="shared" si="9"/>
        <v>95.340399999999988</v>
      </c>
    </row>
    <row r="305" spans="1:25" x14ac:dyDescent="0.2">
      <c r="A305" t="s">
        <v>23</v>
      </c>
      <c r="B305" t="s">
        <v>24</v>
      </c>
      <c r="C305">
        <v>12</v>
      </c>
      <c r="D305">
        <v>16</v>
      </c>
      <c r="E305" t="s">
        <v>328</v>
      </c>
      <c r="F305">
        <v>275.166</v>
      </c>
      <c r="G305">
        <v>72.445999999999998</v>
      </c>
      <c r="H305">
        <v>36.15</v>
      </c>
      <c r="I305">
        <v>19934.778999999999</v>
      </c>
      <c r="J305">
        <v>8129927</v>
      </c>
      <c r="K305">
        <v>65.106999999999999</v>
      </c>
      <c r="L305">
        <v>26.539000000000001</v>
      </c>
      <c r="M305">
        <v>17915.36</v>
      </c>
      <c r="N305">
        <v>7306355</v>
      </c>
      <c r="O305">
        <v>14.49</v>
      </c>
      <c r="P305">
        <v>24.318000000000001</v>
      </c>
      <c r="Q305">
        <v>3987.2170000000001</v>
      </c>
      <c r="R305">
        <v>1626092</v>
      </c>
      <c r="S305">
        <v>0.218</v>
      </c>
      <c r="T305">
        <v>7.4550000000000001</v>
      </c>
      <c r="U305">
        <v>60.026000000000003</v>
      </c>
      <c r="V305">
        <v>24480</v>
      </c>
      <c r="W305">
        <v>96</v>
      </c>
      <c r="X305">
        <f t="shared" si="8"/>
        <v>4168.2825199999997</v>
      </c>
      <c r="Y305">
        <f t="shared" si="9"/>
        <v>106.9404</v>
      </c>
    </row>
    <row r="306" spans="1:25" x14ac:dyDescent="0.2">
      <c r="A306" t="s">
        <v>23</v>
      </c>
      <c r="B306" t="s">
        <v>24</v>
      </c>
      <c r="C306">
        <v>12</v>
      </c>
      <c r="D306">
        <v>17</v>
      </c>
      <c r="E306" t="s">
        <v>329</v>
      </c>
      <c r="F306">
        <v>281.55599999999998</v>
      </c>
      <c r="G306">
        <v>71.977000000000004</v>
      </c>
      <c r="H306">
        <v>34.286999999999999</v>
      </c>
      <c r="I306">
        <v>20265.591</v>
      </c>
      <c r="J306">
        <v>8264841</v>
      </c>
      <c r="K306">
        <v>72.832999999999998</v>
      </c>
      <c r="L306">
        <v>32.466999999999999</v>
      </c>
      <c r="M306">
        <v>20506.569</v>
      </c>
      <c r="N306">
        <v>8363118</v>
      </c>
      <c r="O306">
        <v>18.541</v>
      </c>
      <c r="P306">
        <v>27.774000000000001</v>
      </c>
      <c r="Q306">
        <v>5220.3620000000001</v>
      </c>
      <c r="R306">
        <v>2129001</v>
      </c>
      <c r="S306">
        <v>0.20399999999999999</v>
      </c>
      <c r="T306">
        <v>7.2149999999999999</v>
      </c>
      <c r="U306">
        <v>57.524000000000001</v>
      </c>
      <c r="V306">
        <v>23460</v>
      </c>
      <c r="W306">
        <v>92</v>
      </c>
      <c r="X306">
        <f t="shared" si="8"/>
        <v>5598.7307199999996</v>
      </c>
      <c r="Y306">
        <f t="shared" si="9"/>
        <v>102.3004</v>
      </c>
    </row>
    <row r="307" spans="1:25" x14ac:dyDescent="0.2">
      <c r="A307" t="s">
        <v>23</v>
      </c>
      <c r="B307" t="s">
        <v>24</v>
      </c>
      <c r="C307">
        <v>12</v>
      </c>
      <c r="D307">
        <v>18</v>
      </c>
      <c r="E307" t="s">
        <v>330</v>
      </c>
      <c r="F307">
        <v>266.60399999999998</v>
      </c>
      <c r="G307">
        <v>89.748000000000005</v>
      </c>
      <c r="H307">
        <v>40.566000000000003</v>
      </c>
      <c r="I307">
        <v>23927.098000000002</v>
      </c>
      <c r="J307">
        <v>9758100</v>
      </c>
      <c r="K307">
        <v>2.2909999999999999</v>
      </c>
      <c r="L307">
        <v>2.0329999999999999</v>
      </c>
      <c r="M307">
        <v>610.79200000000003</v>
      </c>
      <c r="N307">
        <v>249097</v>
      </c>
      <c r="O307">
        <v>1.5960000000000001</v>
      </c>
      <c r="P307">
        <v>1.9770000000000001</v>
      </c>
      <c r="Q307">
        <v>425.51900000000001</v>
      </c>
      <c r="R307">
        <v>173538</v>
      </c>
      <c r="S307">
        <v>0</v>
      </c>
      <c r="T307">
        <v>0</v>
      </c>
      <c r="U307">
        <v>0</v>
      </c>
      <c r="V307">
        <v>0</v>
      </c>
      <c r="W307">
        <v>0</v>
      </c>
      <c r="X307">
        <f t="shared" si="8"/>
        <v>36.71284</v>
      </c>
      <c r="Y307">
        <f t="shared" si="9"/>
        <v>0</v>
      </c>
    </row>
    <row r="308" spans="1:25" x14ac:dyDescent="0.2">
      <c r="A308" t="s">
        <v>23</v>
      </c>
      <c r="B308" t="s">
        <v>24</v>
      </c>
      <c r="C308">
        <v>12</v>
      </c>
      <c r="D308">
        <v>19</v>
      </c>
      <c r="E308" t="s">
        <v>331</v>
      </c>
      <c r="F308">
        <v>207.733</v>
      </c>
      <c r="G308">
        <v>66.644999999999996</v>
      </c>
      <c r="H308">
        <v>34.204000000000001</v>
      </c>
      <c r="I308">
        <v>13844.344999999999</v>
      </c>
      <c r="J308">
        <v>5646088</v>
      </c>
      <c r="K308">
        <v>45.496000000000002</v>
      </c>
      <c r="L308">
        <v>18.72</v>
      </c>
      <c r="M308">
        <v>9451.0239999999994</v>
      </c>
      <c r="N308">
        <v>3854376</v>
      </c>
      <c r="O308">
        <v>6.8769999999999998</v>
      </c>
      <c r="P308">
        <v>13.632999999999999</v>
      </c>
      <c r="Q308">
        <v>1428.567</v>
      </c>
      <c r="R308">
        <v>582607</v>
      </c>
      <c r="S308">
        <v>0.14399999999999999</v>
      </c>
      <c r="T308">
        <v>6.0679999999999996</v>
      </c>
      <c r="U308">
        <v>30.013000000000002</v>
      </c>
      <c r="V308">
        <v>12240</v>
      </c>
      <c r="W308">
        <v>48</v>
      </c>
      <c r="X308">
        <f t="shared" si="8"/>
        <v>1200.2485200000001</v>
      </c>
      <c r="Y308">
        <f t="shared" si="9"/>
        <v>51.260399999999997</v>
      </c>
    </row>
    <row r="309" spans="1:25" x14ac:dyDescent="0.2">
      <c r="A309" t="s">
        <v>23</v>
      </c>
      <c r="B309" t="s">
        <v>24</v>
      </c>
      <c r="C309">
        <v>12</v>
      </c>
      <c r="D309">
        <v>20</v>
      </c>
      <c r="E309" t="s">
        <v>332</v>
      </c>
      <c r="F309">
        <v>293.613</v>
      </c>
      <c r="G309">
        <v>71.838999999999999</v>
      </c>
      <c r="H309">
        <v>34.499000000000002</v>
      </c>
      <c r="I309">
        <v>21092.852999999999</v>
      </c>
      <c r="J309">
        <v>8602220</v>
      </c>
      <c r="K309">
        <v>38.369999999999997</v>
      </c>
      <c r="L309">
        <v>18.321000000000002</v>
      </c>
      <c r="M309">
        <v>11266.058999999999</v>
      </c>
      <c r="N309">
        <v>4594595</v>
      </c>
      <c r="O309">
        <v>6.0910000000000002</v>
      </c>
      <c r="P309">
        <v>13.002000000000001</v>
      </c>
      <c r="Q309">
        <v>1788.347</v>
      </c>
      <c r="R309">
        <v>729335</v>
      </c>
      <c r="S309">
        <v>0.13800000000000001</v>
      </c>
      <c r="T309">
        <v>5.94</v>
      </c>
      <c r="U309">
        <v>40.642000000000003</v>
      </c>
      <c r="V309">
        <v>16575</v>
      </c>
      <c r="W309">
        <v>65</v>
      </c>
      <c r="X309">
        <f t="shared" si="8"/>
        <v>1617.5933199999997</v>
      </c>
      <c r="Y309">
        <f t="shared" si="9"/>
        <v>70.980399999999989</v>
      </c>
    </row>
    <row r="310" spans="1:25" x14ac:dyDescent="0.2">
      <c r="A310" t="s">
        <v>23</v>
      </c>
      <c r="B310" t="s">
        <v>24</v>
      </c>
      <c r="C310">
        <v>12</v>
      </c>
      <c r="D310">
        <v>21</v>
      </c>
      <c r="E310" t="s">
        <v>333</v>
      </c>
      <c r="F310">
        <v>187.76599999999999</v>
      </c>
      <c r="G310">
        <v>61.143999999999998</v>
      </c>
      <c r="H310">
        <v>29.308</v>
      </c>
      <c r="I310">
        <v>11480.866</v>
      </c>
      <c r="J310">
        <v>4682199</v>
      </c>
      <c r="K310">
        <v>64.894000000000005</v>
      </c>
      <c r="L310">
        <v>34.234000000000002</v>
      </c>
      <c r="M310">
        <v>12184.842000000001</v>
      </c>
      <c r="N310">
        <v>4969299</v>
      </c>
      <c r="O310">
        <v>20.105</v>
      </c>
      <c r="P310">
        <v>29.323</v>
      </c>
      <c r="Q310">
        <v>3775.0949999999998</v>
      </c>
      <c r="R310">
        <v>1539583</v>
      </c>
      <c r="S310">
        <v>0.19600000000000001</v>
      </c>
      <c r="T310">
        <v>7.0750000000000002</v>
      </c>
      <c r="U310">
        <v>36.890999999999998</v>
      </c>
      <c r="V310">
        <v>15045</v>
      </c>
      <c r="W310">
        <v>59</v>
      </c>
      <c r="X310">
        <f t="shared" si="8"/>
        <v>3922.2209999999995</v>
      </c>
      <c r="Y310">
        <f t="shared" si="9"/>
        <v>64.020399999999995</v>
      </c>
    </row>
    <row r="311" spans="1:25" x14ac:dyDescent="0.2">
      <c r="A311" t="s">
        <v>23</v>
      </c>
      <c r="B311" t="s">
        <v>24</v>
      </c>
      <c r="C311">
        <v>12</v>
      </c>
      <c r="D311">
        <v>22</v>
      </c>
      <c r="E311" t="s">
        <v>334</v>
      </c>
      <c r="F311">
        <v>312.80500000000001</v>
      </c>
      <c r="G311">
        <v>57.798000000000002</v>
      </c>
      <c r="H311">
        <v>30.65</v>
      </c>
      <c r="I311">
        <v>18079.359</v>
      </c>
      <c r="J311">
        <v>7373238</v>
      </c>
      <c r="K311">
        <v>48.485999999999997</v>
      </c>
      <c r="L311">
        <v>22.071999999999999</v>
      </c>
      <c r="M311">
        <v>15166.646000000001</v>
      </c>
      <c r="N311">
        <v>6185357</v>
      </c>
      <c r="O311">
        <v>8.8360000000000003</v>
      </c>
      <c r="P311">
        <v>16.238</v>
      </c>
      <c r="Q311">
        <v>2763.8040000000001</v>
      </c>
      <c r="R311">
        <v>1127152</v>
      </c>
      <c r="S311">
        <v>0.14599999999999999</v>
      </c>
      <c r="T311">
        <v>6.0979999999999999</v>
      </c>
      <c r="U311">
        <v>45.643999999999998</v>
      </c>
      <c r="V311">
        <v>18615</v>
      </c>
      <c r="W311">
        <v>73</v>
      </c>
      <c r="X311">
        <f t="shared" si="8"/>
        <v>2749.1234399999998</v>
      </c>
      <c r="Y311">
        <f t="shared" si="9"/>
        <v>80.26039999999999</v>
      </c>
    </row>
    <row r="312" spans="1:25" x14ac:dyDescent="0.2">
      <c r="A312" t="s">
        <v>23</v>
      </c>
      <c r="B312" t="s">
        <v>24</v>
      </c>
      <c r="C312">
        <v>12</v>
      </c>
      <c r="D312">
        <v>23</v>
      </c>
      <c r="E312" t="s">
        <v>335</v>
      </c>
      <c r="F312">
        <v>253.52199999999999</v>
      </c>
      <c r="G312">
        <v>62.429000000000002</v>
      </c>
      <c r="H312">
        <v>29.558</v>
      </c>
      <c r="I312">
        <v>15827.224</v>
      </c>
      <c r="J312">
        <v>6454758</v>
      </c>
      <c r="K312">
        <v>35.651000000000003</v>
      </c>
      <c r="L312">
        <v>27.978999999999999</v>
      </c>
      <c r="M312">
        <v>9038.3109999999997</v>
      </c>
      <c r="N312">
        <v>3686061</v>
      </c>
      <c r="O312">
        <v>3.6019999999999999</v>
      </c>
      <c r="P312">
        <v>9.2639999999999993</v>
      </c>
      <c r="Q312">
        <v>913.19799999999998</v>
      </c>
      <c r="R312">
        <v>372426</v>
      </c>
      <c r="S312">
        <v>4.7E-2</v>
      </c>
      <c r="T312">
        <v>3.456</v>
      </c>
      <c r="U312">
        <v>11.88</v>
      </c>
      <c r="V312">
        <v>4845</v>
      </c>
      <c r="W312">
        <v>19</v>
      </c>
      <c r="X312">
        <f t="shared" si="8"/>
        <v>602.42047999999988</v>
      </c>
      <c r="Y312">
        <f t="shared" si="9"/>
        <v>17.620399999999997</v>
      </c>
    </row>
    <row r="313" spans="1:25" x14ac:dyDescent="0.2">
      <c r="A313" t="s">
        <v>23</v>
      </c>
      <c r="B313" t="s">
        <v>24</v>
      </c>
      <c r="C313">
        <v>12</v>
      </c>
      <c r="D313">
        <v>24</v>
      </c>
      <c r="E313" t="s">
        <v>336</v>
      </c>
      <c r="F313">
        <v>229.578</v>
      </c>
      <c r="G313">
        <v>36.338999999999999</v>
      </c>
      <c r="H313">
        <v>20.295000000000002</v>
      </c>
      <c r="I313">
        <v>8342.6110000000008</v>
      </c>
      <c r="J313">
        <v>3402336</v>
      </c>
      <c r="K313">
        <v>64.573999999999998</v>
      </c>
      <c r="L313">
        <v>23.035</v>
      </c>
      <c r="M313">
        <v>14824.797</v>
      </c>
      <c r="N313">
        <v>6045942</v>
      </c>
      <c r="O313">
        <v>12.765000000000001</v>
      </c>
      <c r="P313">
        <v>23.018000000000001</v>
      </c>
      <c r="Q313">
        <v>2930.5120000000002</v>
      </c>
      <c r="R313">
        <v>1195140</v>
      </c>
      <c r="S313">
        <v>0.24</v>
      </c>
      <c r="T313">
        <v>7.8140000000000001</v>
      </c>
      <c r="U313">
        <v>55.023000000000003</v>
      </c>
      <c r="V313">
        <v>22440</v>
      </c>
      <c r="W313">
        <v>88</v>
      </c>
      <c r="X313">
        <f t="shared" si="8"/>
        <v>2942.5047199999999</v>
      </c>
      <c r="Y313">
        <f t="shared" si="9"/>
        <v>97.660399999999996</v>
      </c>
    </row>
    <row r="314" spans="1:25" x14ac:dyDescent="0.2">
      <c r="A314" t="s">
        <v>23</v>
      </c>
      <c r="B314" t="s">
        <v>24</v>
      </c>
      <c r="C314">
        <v>12</v>
      </c>
      <c r="D314">
        <v>25</v>
      </c>
      <c r="E314" t="s">
        <v>337</v>
      </c>
      <c r="F314">
        <v>233.65799999999999</v>
      </c>
      <c r="G314">
        <v>25.561</v>
      </c>
      <c r="H314">
        <v>10.617000000000001</v>
      </c>
      <c r="I314">
        <v>5972.5889999999999</v>
      </c>
      <c r="J314">
        <v>2435779</v>
      </c>
      <c r="K314">
        <v>42.212000000000003</v>
      </c>
      <c r="L314">
        <v>15.965999999999999</v>
      </c>
      <c r="M314">
        <v>9863.14</v>
      </c>
      <c r="N314">
        <v>4022448</v>
      </c>
      <c r="O314">
        <v>6.3140000000000001</v>
      </c>
      <c r="P314">
        <v>14.189</v>
      </c>
      <c r="Q314">
        <v>1475.3779999999999</v>
      </c>
      <c r="R314">
        <v>601698</v>
      </c>
      <c r="S314">
        <v>0.14499999999999999</v>
      </c>
      <c r="T314">
        <v>6.069</v>
      </c>
      <c r="U314">
        <v>33.764000000000003</v>
      </c>
      <c r="V314">
        <v>13770</v>
      </c>
      <c r="W314">
        <v>54</v>
      </c>
      <c r="X314">
        <f t="shared" si="8"/>
        <v>1254.5492799999997</v>
      </c>
      <c r="Y314">
        <f t="shared" si="9"/>
        <v>58.220399999999991</v>
      </c>
    </row>
    <row r="315" spans="1:25" x14ac:dyDescent="0.2">
      <c r="A315" t="s">
        <v>23</v>
      </c>
      <c r="B315" t="s">
        <v>387</v>
      </c>
      <c r="C315">
        <v>1</v>
      </c>
      <c r="D315">
        <v>1</v>
      </c>
      <c r="E315" t="s">
        <v>388</v>
      </c>
      <c r="F315">
        <v>206.31100000000001</v>
      </c>
      <c r="G315">
        <v>79.721999999999994</v>
      </c>
      <c r="H315">
        <v>33.420999999999999</v>
      </c>
      <c r="I315">
        <v>16447.457999999999</v>
      </c>
      <c r="J315">
        <v>6707706</v>
      </c>
      <c r="K315">
        <v>49.65</v>
      </c>
      <c r="L315">
        <v>17.524999999999999</v>
      </c>
      <c r="M315">
        <v>10243.307000000001</v>
      </c>
      <c r="N315">
        <v>4177490</v>
      </c>
      <c r="O315">
        <v>4.9219999999999997</v>
      </c>
      <c r="P315">
        <v>10.734999999999999</v>
      </c>
      <c r="Q315">
        <v>1015.425</v>
      </c>
      <c r="R315">
        <v>414117</v>
      </c>
      <c r="S315">
        <v>8.7999999999999995E-2</v>
      </c>
      <c r="T315">
        <v>4.7329999999999997</v>
      </c>
      <c r="U315">
        <v>18.132999999999999</v>
      </c>
      <c r="V315">
        <v>7395</v>
      </c>
      <c r="W315">
        <v>29</v>
      </c>
      <c r="X315">
        <f>(MAX(0, (Q315-285.37)))*1</f>
        <v>730.05499999999995</v>
      </c>
      <c r="Y315">
        <f>(MAX(0, (W315-2.23)))*1</f>
        <v>26.77</v>
      </c>
    </row>
    <row r="316" spans="1:25" x14ac:dyDescent="0.2">
      <c r="A316" t="s">
        <v>23</v>
      </c>
      <c r="B316" t="s">
        <v>387</v>
      </c>
      <c r="C316">
        <v>1</v>
      </c>
      <c r="D316">
        <v>2</v>
      </c>
      <c r="E316" t="s">
        <v>389</v>
      </c>
      <c r="F316">
        <v>264.25200000000001</v>
      </c>
      <c r="G316">
        <v>67.587999999999994</v>
      </c>
      <c r="H316">
        <v>28.581</v>
      </c>
      <c r="I316">
        <v>17860.225999999999</v>
      </c>
      <c r="J316">
        <v>7283870</v>
      </c>
      <c r="K316">
        <v>81.885999999999996</v>
      </c>
      <c r="L316">
        <v>33.381999999999998</v>
      </c>
      <c r="M316">
        <v>21638.530999999999</v>
      </c>
      <c r="N316">
        <v>8824762</v>
      </c>
      <c r="O316">
        <v>23.443000000000001</v>
      </c>
      <c r="P316">
        <v>29.141999999999999</v>
      </c>
      <c r="Q316">
        <v>6194.9070000000002</v>
      </c>
      <c r="R316">
        <v>2526446</v>
      </c>
      <c r="S316">
        <v>0.192</v>
      </c>
      <c r="T316">
        <v>6.9880000000000004</v>
      </c>
      <c r="U316">
        <v>50.646999999999998</v>
      </c>
      <c r="V316">
        <v>20655</v>
      </c>
      <c r="W316">
        <v>81</v>
      </c>
      <c r="X316">
        <f t="shared" ref="X316:X379" si="10">(MAX(0, (Q316-285.37)))*1</f>
        <v>5909.5370000000003</v>
      </c>
      <c r="Y316">
        <f t="shared" ref="Y316:Y379" si="11">(MAX(0, (W316-2.23)))*1</f>
        <v>78.77</v>
      </c>
    </row>
    <row r="317" spans="1:25" x14ac:dyDescent="0.2">
      <c r="A317" t="s">
        <v>23</v>
      </c>
      <c r="B317" t="s">
        <v>387</v>
      </c>
      <c r="C317">
        <v>1</v>
      </c>
      <c r="D317">
        <v>3</v>
      </c>
      <c r="E317" t="s">
        <v>390</v>
      </c>
      <c r="F317">
        <v>19.771000000000001</v>
      </c>
      <c r="G317">
        <v>76.453000000000003</v>
      </c>
      <c r="H317">
        <v>44.787999999999997</v>
      </c>
      <c r="I317">
        <v>1511.5329999999999</v>
      </c>
      <c r="J317">
        <v>616443</v>
      </c>
      <c r="K317">
        <v>4.3529999999999998</v>
      </c>
      <c r="L317">
        <v>3.819</v>
      </c>
      <c r="M317">
        <v>86.058999999999997</v>
      </c>
      <c r="N317">
        <v>35097</v>
      </c>
      <c r="O317">
        <v>1.9510000000000001</v>
      </c>
      <c r="P317">
        <v>2.3559999999999999</v>
      </c>
      <c r="Q317">
        <v>38.575000000000003</v>
      </c>
      <c r="R317">
        <v>15732</v>
      </c>
      <c r="S317">
        <v>0</v>
      </c>
      <c r="T317">
        <v>0</v>
      </c>
      <c r="U317">
        <v>0</v>
      </c>
      <c r="V317">
        <v>0</v>
      </c>
      <c r="W317">
        <v>0</v>
      </c>
      <c r="X317">
        <f t="shared" si="10"/>
        <v>0</v>
      </c>
      <c r="Y317">
        <f t="shared" si="11"/>
        <v>0</v>
      </c>
    </row>
    <row r="318" spans="1:25" x14ac:dyDescent="0.2">
      <c r="A318" t="s">
        <v>23</v>
      </c>
      <c r="B318" t="s">
        <v>387</v>
      </c>
      <c r="C318">
        <v>1</v>
      </c>
      <c r="D318">
        <v>4</v>
      </c>
      <c r="E318" t="s">
        <v>391</v>
      </c>
      <c r="F318">
        <v>58.515000000000001</v>
      </c>
      <c r="G318">
        <v>71.415999999999997</v>
      </c>
      <c r="H318">
        <v>44.378</v>
      </c>
      <c r="I318">
        <v>4178.9089999999997</v>
      </c>
      <c r="J318">
        <v>1704269</v>
      </c>
      <c r="K318">
        <v>3.641</v>
      </c>
      <c r="L318">
        <v>2.4239999999999999</v>
      </c>
      <c r="M318">
        <v>213.05099999999999</v>
      </c>
      <c r="N318">
        <v>86888</v>
      </c>
      <c r="O318">
        <v>1.946</v>
      </c>
      <c r="P318">
        <v>1.3120000000000001</v>
      </c>
      <c r="Q318">
        <v>113.884</v>
      </c>
      <c r="R318">
        <v>46445</v>
      </c>
      <c r="S318">
        <v>0</v>
      </c>
      <c r="T318">
        <v>0</v>
      </c>
      <c r="U318">
        <v>0</v>
      </c>
      <c r="V318">
        <v>0</v>
      </c>
      <c r="W318">
        <v>0</v>
      </c>
      <c r="X318">
        <f t="shared" si="10"/>
        <v>0</v>
      </c>
      <c r="Y318">
        <f t="shared" si="11"/>
        <v>0</v>
      </c>
    </row>
    <row r="319" spans="1:25" x14ac:dyDescent="0.2">
      <c r="A319" t="s">
        <v>23</v>
      </c>
      <c r="B319" t="s">
        <v>387</v>
      </c>
      <c r="C319">
        <v>1</v>
      </c>
      <c r="D319">
        <v>5</v>
      </c>
      <c r="E319" t="s">
        <v>384</v>
      </c>
      <c r="F319">
        <v>121.23099999999999</v>
      </c>
      <c r="G319">
        <v>62.459000000000003</v>
      </c>
      <c r="H319">
        <v>36.906999999999996</v>
      </c>
      <c r="I319">
        <v>7571.9030000000002</v>
      </c>
      <c r="J319">
        <v>3088021</v>
      </c>
      <c r="K319">
        <v>4.0910000000000002</v>
      </c>
      <c r="L319">
        <v>2.8519999999999999</v>
      </c>
      <c r="M319">
        <v>495.94400000000002</v>
      </c>
      <c r="N319">
        <v>202259</v>
      </c>
      <c r="O319">
        <v>2.101</v>
      </c>
      <c r="P319">
        <v>1.694</v>
      </c>
      <c r="Q319">
        <v>254.66</v>
      </c>
      <c r="R319">
        <v>103857</v>
      </c>
      <c r="S319">
        <v>5.0000000000000001E-3</v>
      </c>
      <c r="T319">
        <v>1.147</v>
      </c>
      <c r="U319">
        <v>0.625</v>
      </c>
      <c r="V319">
        <v>255</v>
      </c>
      <c r="W319">
        <v>1</v>
      </c>
      <c r="X319">
        <f t="shared" si="10"/>
        <v>0</v>
      </c>
      <c r="Y319">
        <f t="shared" si="11"/>
        <v>0</v>
      </c>
    </row>
    <row r="320" spans="1:25" x14ac:dyDescent="0.2">
      <c r="A320" t="s">
        <v>23</v>
      </c>
      <c r="B320" t="s">
        <v>387</v>
      </c>
      <c r="C320">
        <v>1</v>
      </c>
      <c r="D320">
        <v>6</v>
      </c>
      <c r="E320" t="s">
        <v>392</v>
      </c>
      <c r="F320">
        <v>134.761</v>
      </c>
      <c r="G320">
        <v>81.278000000000006</v>
      </c>
      <c r="H320">
        <v>45.091000000000001</v>
      </c>
      <c r="I320">
        <v>10953.138999999999</v>
      </c>
      <c r="J320">
        <v>4466978</v>
      </c>
      <c r="K320">
        <v>3.3109999999999999</v>
      </c>
      <c r="L320">
        <v>2.8090000000000002</v>
      </c>
      <c r="M320">
        <v>446.13799999999998</v>
      </c>
      <c r="N320">
        <v>181947</v>
      </c>
      <c r="O320">
        <v>2.2389999999999999</v>
      </c>
      <c r="P320">
        <v>2.3639999999999999</v>
      </c>
      <c r="Q320">
        <v>301.78300000000002</v>
      </c>
      <c r="R320">
        <v>123075</v>
      </c>
      <c r="S320">
        <v>1.4E-2</v>
      </c>
      <c r="T320">
        <v>1.8839999999999999</v>
      </c>
      <c r="U320">
        <v>1.8759999999999999</v>
      </c>
      <c r="V320">
        <v>765</v>
      </c>
      <c r="W320">
        <v>3</v>
      </c>
      <c r="X320">
        <f t="shared" si="10"/>
        <v>16.413000000000011</v>
      </c>
      <c r="Y320">
        <f t="shared" si="11"/>
        <v>0.77</v>
      </c>
    </row>
    <row r="321" spans="1:25" x14ac:dyDescent="0.2">
      <c r="A321" t="s">
        <v>23</v>
      </c>
      <c r="B321" t="s">
        <v>387</v>
      </c>
      <c r="C321">
        <v>1</v>
      </c>
      <c r="D321">
        <v>7</v>
      </c>
      <c r="E321" t="s">
        <v>393</v>
      </c>
      <c r="F321">
        <v>218.46100000000001</v>
      </c>
      <c r="G321">
        <v>94.772000000000006</v>
      </c>
      <c r="H321">
        <v>46.305999999999997</v>
      </c>
      <c r="I321">
        <v>20703.952000000001</v>
      </c>
      <c r="J321">
        <v>8443616</v>
      </c>
      <c r="K321">
        <v>57.002000000000002</v>
      </c>
      <c r="L321">
        <v>21.306000000000001</v>
      </c>
      <c r="M321">
        <v>12452.662</v>
      </c>
      <c r="N321">
        <v>5078523</v>
      </c>
      <c r="O321">
        <v>7.556</v>
      </c>
      <c r="P321">
        <v>12.801</v>
      </c>
      <c r="Q321">
        <v>1650.72</v>
      </c>
      <c r="R321">
        <v>673207</v>
      </c>
      <c r="S321">
        <v>0.14000000000000001</v>
      </c>
      <c r="T321">
        <v>5.9790000000000001</v>
      </c>
      <c r="U321">
        <v>30.638000000000002</v>
      </c>
      <c r="V321">
        <v>12495</v>
      </c>
      <c r="W321">
        <v>49</v>
      </c>
      <c r="X321">
        <f t="shared" si="10"/>
        <v>1365.35</v>
      </c>
      <c r="Y321">
        <f t="shared" si="11"/>
        <v>46.77</v>
      </c>
    </row>
    <row r="322" spans="1:25" x14ac:dyDescent="0.2">
      <c r="A322" t="s">
        <v>23</v>
      </c>
      <c r="B322" t="s">
        <v>387</v>
      </c>
      <c r="C322">
        <v>1</v>
      </c>
      <c r="D322">
        <v>8</v>
      </c>
      <c r="E322" t="s">
        <v>394</v>
      </c>
      <c r="F322">
        <v>279.76600000000002</v>
      </c>
      <c r="G322">
        <v>75.338999999999999</v>
      </c>
      <c r="H322">
        <v>31.277999999999999</v>
      </c>
      <c r="I322">
        <v>21077.313999999998</v>
      </c>
      <c r="J322">
        <v>8595883</v>
      </c>
      <c r="K322">
        <v>83.540999999999997</v>
      </c>
      <c r="L322">
        <v>32.585000000000001</v>
      </c>
      <c r="M322">
        <v>23372.036</v>
      </c>
      <c r="N322">
        <v>9531731</v>
      </c>
      <c r="O322">
        <v>27.678000000000001</v>
      </c>
      <c r="P322">
        <v>33.185000000000002</v>
      </c>
      <c r="Q322">
        <v>7743.4930000000004</v>
      </c>
      <c r="R322">
        <v>3158000</v>
      </c>
      <c r="S322">
        <v>0.17899999999999999</v>
      </c>
      <c r="T322">
        <v>6.75</v>
      </c>
      <c r="U322">
        <v>50.021000000000001</v>
      </c>
      <c r="V322">
        <v>20400</v>
      </c>
      <c r="W322">
        <v>80</v>
      </c>
      <c r="X322">
        <f t="shared" si="10"/>
        <v>7458.1230000000005</v>
      </c>
      <c r="Y322">
        <f t="shared" si="11"/>
        <v>77.77</v>
      </c>
    </row>
    <row r="323" spans="1:25" x14ac:dyDescent="0.2">
      <c r="A323" t="s">
        <v>23</v>
      </c>
      <c r="B323" t="s">
        <v>387</v>
      </c>
      <c r="C323">
        <v>1</v>
      </c>
      <c r="D323">
        <v>9</v>
      </c>
      <c r="E323" t="s">
        <v>395</v>
      </c>
      <c r="F323">
        <v>211.166</v>
      </c>
      <c r="G323">
        <v>79.938000000000002</v>
      </c>
      <c r="H323">
        <v>35.441000000000003</v>
      </c>
      <c r="I323">
        <v>16880.115000000002</v>
      </c>
      <c r="J323">
        <v>6884155</v>
      </c>
      <c r="K323">
        <v>61.548000000000002</v>
      </c>
      <c r="L323">
        <v>46.929000000000002</v>
      </c>
      <c r="M323">
        <v>12996.913</v>
      </c>
      <c r="N323">
        <v>5300483</v>
      </c>
      <c r="O323">
        <v>24.776</v>
      </c>
      <c r="P323">
        <v>32.283000000000001</v>
      </c>
      <c r="Q323">
        <v>5231.7939999999999</v>
      </c>
      <c r="R323">
        <v>2133663</v>
      </c>
      <c r="S323">
        <v>0.16</v>
      </c>
      <c r="T323">
        <v>6.383</v>
      </c>
      <c r="U323">
        <v>33.764000000000003</v>
      </c>
      <c r="V323">
        <v>13770</v>
      </c>
      <c r="W323">
        <v>54</v>
      </c>
      <c r="X323">
        <f t="shared" si="10"/>
        <v>4946.424</v>
      </c>
      <c r="Y323">
        <f t="shared" si="11"/>
        <v>51.77</v>
      </c>
    </row>
    <row r="324" spans="1:25" x14ac:dyDescent="0.2">
      <c r="A324" t="s">
        <v>23</v>
      </c>
      <c r="B324" t="s">
        <v>387</v>
      </c>
      <c r="C324">
        <v>1</v>
      </c>
      <c r="D324">
        <v>10</v>
      </c>
      <c r="E324" t="s">
        <v>396</v>
      </c>
      <c r="F324">
        <v>39.154000000000003</v>
      </c>
      <c r="G324">
        <v>63.816000000000003</v>
      </c>
      <c r="H324">
        <v>39.86</v>
      </c>
      <c r="I324">
        <v>2498.6370000000002</v>
      </c>
      <c r="J324">
        <v>1019010</v>
      </c>
      <c r="K324">
        <v>24.977</v>
      </c>
      <c r="L324">
        <v>13.957000000000001</v>
      </c>
      <c r="M324">
        <v>977.93399999999997</v>
      </c>
      <c r="N324">
        <v>398827</v>
      </c>
      <c r="O324">
        <v>2.4740000000000002</v>
      </c>
      <c r="P324">
        <v>1.56</v>
      </c>
      <c r="Q324">
        <v>96.882000000000005</v>
      </c>
      <c r="R324">
        <v>39511</v>
      </c>
      <c r="S324">
        <v>0</v>
      </c>
      <c r="T324">
        <v>0</v>
      </c>
      <c r="U324">
        <v>0</v>
      </c>
      <c r="V324">
        <v>0</v>
      </c>
      <c r="W324">
        <v>0</v>
      </c>
      <c r="X324">
        <f t="shared" si="10"/>
        <v>0</v>
      </c>
      <c r="Y324">
        <f t="shared" si="11"/>
        <v>0</v>
      </c>
    </row>
    <row r="325" spans="1:25" x14ac:dyDescent="0.2">
      <c r="A325" t="s">
        <v>23</v>
      </c>
      <c r="B325" t="s">
        <v>387</v>
      </c>
      <c r="C325">
        <v>1</v>
      </c>
      <c r="D325">
        <v>11</v>
      </c>
      <c r="E325" t="s">
        <v>397</v>
      </c>
      <c r="F325">
        <v>185.02</v>
      </c>
      <c r="G325">
        <v>87.492999999999995</v>
      </c>
      <c r="H325">
        <v>37.472000000000001</v>
      </c>
      <c r="I325">
        <v>16188.037</v>
      </c>
      <c r="J325">
        <v>6601907</v>
      </c>
      <c r="K325">
        <v>64.427000000000007</v>
      </c>
      <c r="L325">
        <v>26.744</v>
      </c>
      <c r="M325">
        <v>11920.282999999999</v>
      </c>
      <c r="N325">
        <v>4861405</v>
      </c>
      <c r="O325">
        <v>6.4530000000000003</v>
      </c>
      <c r="P325">
        <v>11.762</v>
      </c>
      <c r="Q325">
        <v>1193.9000000000001</v>
      </c>
      <c r="R325">
        <v>486904</v>
      </c>
      <c r="S325">
        <v>0.128</v>
      </c>
      <c r="T325">
        <v>5.7210000000000001</v>
      </c>
      <c r="U325">
        <v>23.76</v>
      </c>
      <c r="V325">
        <v>9690</v>
      </c>
      <c r="W325">
        <v>38</v>
      </c>
      <c r="X325">
        <f t="shared" si="10"/>
        <v>908.53000000000009</v>
      </c>
      <c r="Y325">
        <f t="shared" si="11"/>
        <v>35.770000000000003</v>
      </c>
    </row>
    <row r="326" spans="1:25" x14ac:dyDescent="0.2">
      <c r="A326" t="s">
        <v>23</v>
      </c>
      <c r="B326" t="s">
        <v>387</v>
      </c>
      <c r="C326">
        <v>1</v>
      </c>
      <c r="D326">
        <v>12</v>
      </c>
      <c r="E326" t="s">
        <v>398</v>
      </c>
      <c r="F326">
        <v>173.21600000000001</v>
      </c>
      <c r="G326">
        <v>70.581999999999994</v>
      </c>
      <c r="H326">
        <v>31.893999999999998</v>
      </c>
      <c r="I326">
        <v>12225.844999999999</v>
      </c>
      <c r="J326">
        <v>4986021</v>
      </c>
      <c r="K326">
        <v>55.924999999999997</v>
      </c>
      <c r="L326">
        <v>38.369999999999997</v>
      </c>
      <c r="M326">
        <v>9687.1589999999997</v>
      </c>
      <c r="N326">
        <v>3950678</v>
      </c>
      <c r="O326">
        <v>12.058999999999999</v>
      </c>
      <c r="P326">
        <v>18.747</v>
      </c>
      <c r="Q326">
        <v>2088.7370000000001</v>
      </c>
      <c r="R326">
        <v>851842</v>
      </c>
      <c r="S326">
        <v>0.26700000000000002</v>
      </c>
      <c r="T326">
        <v>8.2490000000000006</v>
      </c>
      <c r="U326">
        <v>46.27</v>
      </c>
      <c r="V326">
        <v>18870</v>
      </c>
      <c r="W326">
        <v>74</v>
      </c>
      <c r="X326">
        <f t="shared" si="10"/>
        <v>1803.3670000000002</v>
      </c>
      <c r="Y326">
        <f t="shared" si="11"/>
        <v>71.77</v>
      </c>
    </row>
    <row r="327" spans="1:25" x14ac:dyDescent="0.2">
      <c r="A327" t="s">
        <v>23</v>
      </c>
      <c r="B327" t="s">
        <v>387</v>
      </c>
      <c r="C327">
        <v>1</v>
      </c>
      <c r="D327">
        <v>13</v>
      </c>
      <c r="E327" t="s">
        <v>399</v>
      </c>
      <c r="F327">
        <v>86.593000000000004</v>
      </c>
      <c r="G327">
        <v>62.1</v>
      </c>
      <c r="H327">
        <v>36.134999999999998</v>
      </c>
      <c r="I327">
        <v>5377.4560000000001</v>
      </c>
      <c r="J327">
        <v>2193068</v>
      </c>
      <c r="K327">
        <v>58.170999999999999</v>
      </c>
      <c r="L327">
        <v>30.295000000000002</v>
      </c>
      <c r="M327">
        <v>5037.1840000000002</v>
      </c>
      <c r="N327">
        <v>2054296</v>
      </c>
      <c r="O327">
        <v>5.327</v>
      </c>
      <c r="P327">
        <v>13.573</v>
      </c>
      <c r="Q327">
        <v>461.267</v>
      </c>
      <c r="R327">
        <v>188117</v>
      </c>
      <c r="S327">
        <v>1.4E-2</v>
      </c>
      <c r="T327">
        <v>1.919</v>
      </c>
      <c r="U327">
        <v>1.2509999999999999</v>
      </c>
      <c r="V327">
        <v>510</v>
      </c>
      <c r="W327">
        <v>2</v>
      </c>
      <c r="X327">
        <f t="shared" si="10"/>
        <v>175.89699999999999</v>
      </c>
      <c r="Y327">
        <f t="shared" si="11"/>
        <v>0</v>
      </c>
    </row>
    <row r="328" spans="1:25" x14ac:dyDescent="0.2">
      <c r="A328" t="s">
        <v>23</v>
      </c>
      <c r="B328" t="s">
        <v>387</v>
      </c>
      <c r="C328">
        <v>2</v>
      </c>
      <c r="D328">
        <v>1</v>
      </c>
      <c r="E328" t="s">
        <v>400</v>
      </c>
      <c r="F328">
        <v>242.36500000000001</v>
      </c>
      <c r="G328">
        <v>77.305999999999997</v>
      </c>
      <c r="H328">
        <v>38.959000000000003</v>
      </c>
      <c r="I328">
        <v>18736.383999999998</v>
      </c>
      <c r="J328">
        <v>7641190</v>
      </c>
      <c r="K328">
        <v>67.875</v>
      </c>
      <c r="L328">
        <v>38.195999999999998</v>
      </c>
      <c r="M328">
        <v>16450.566999999999</v>
      </c>
      <c r="N328">
        <v>6708974</v>
      </c>
      <c r="O328">
        <v>17.747</v>
      </c>
      <c r="P328">
        <v>25.452000000000002</v>
      </c>
      <c r="Q328">
        <v>4301.3310000000001</v>
      </c>
      <c r="R328">
        <v>1754196</v>
      </c>
      <c r="S328">
        <v>0.21199999999999999</v>
      </c>
      <c r="T328">
        <v>7.3419999999999996</v>
      </c>
      <c r="U328">
        <v>51.271999999999998</v>
      </c>
      <c r="V328">
        <v>20910</v>
      </c>
      <c r="W328">
        <v>82</v>
      </c>
      <c r="X328">
        <f t="shared" si="10"/>
        <v>4015.9610000000002</v>
      </c>
      <c r="Y328">
        <f t="shared" si="11"/>
        <v>79.77</v>
      </c>
    </row>
    <row r="329" spans="1:25" x14ac:dyDescent="0.2">
      <c r="A329" t="s">
        <v>23</v>
      </c>
      <c r="B329" t="s">
        <v>387</v>
      </c>
      <c r="C329">
        <v>2</v>
      </c>
      <c r="D329">
        <v>2</v>
      </c>
      <c r="E329" t="s">
        <v>401</v>
      </c>
      <c r="F329">
        <v>262.64400000000001</v>
      </c>
      <c r="G329">
        <v>81.001999999999995</v>
      </c>
      <c r="H329">
        <v>38.511000000000003</v>
      </c>
      <c r="I329">
        <v>21274.535</v>
      </c>
      <c r="J329">
        <v>8676315</v>
      </c>
      <c r="K329">
        <v>61.664000000000001</v>
      </c>
      <c r="L329">
        <v>25.507000000000001</v>
      </c>
      <c r="M329">
        <v>16195.554</v>
      </c>
      <c r="N329">
        <v>6604973</v>
      </c>
      <c r="O329">
        <v>10.885999999999999</v>
      </c>
      <c r="P329">
        <v>20.359000000000002</v>
      </c>
      <c r="Q329">
        <v>2859.058</v>
      </c>
      <c r="R329">
        <v>1165999</v>
      </c>
      <c r="S329">
        <v>0.214</v>
      </c>
      <c r="T329">
        <v>7.3890000000000002</v>
      </c>
      <c r="U329">
        <v>56.274000000000001</v>
      </c>
      <c r="V329">
        <v>22950</v>
      </c>
      <c r="W329">
        <v>90</v>
      </c>
      <c r="X329">
        <f t="shared" si="10"/>
        <v>2573.6880000000001</v>
      </c>
      <c r="Y329">
        <f t="shared" si="11"/>
        <v>87.77</v>
      </c>
    </row>
    <row r="330" spans="1:25" x14ac:dyDescent="0.2">
      <c r="A330" t="s">
        <v>23</v>
      </c>
      <c r="B330" t="s">
        <v>387</v>
      </c>
      <c r="C330">
        <v>2</v>
      </c>
      <c r="D330">
        <v>3</v>
      </c>
      <c r="E330" t="s">
        <v>402</v>
      </c>
      <c r="F330">
        <v>217.78399999999999</v>
      </c>
      <c r="G330">
        <v>84.391000000000005</v>
      </c>
      <c r="H330">
        <v>42.58</v>
      </c>
      <c r="I330">
        <v>18378.967000000001</v>
      </c>
      <c r="J330">
        <v>7495426</v>
      </c>
      <c r="K330">
        <v>63.595999999999997</v>
      </c>
      <c r="L330">
        <v>36.106999999999999</v>
      </c>
      <c r="M330">
        <v>13850.254000000001</v>
      </c>
      <c r="N330">
        <v>5648498</v>
      </c>
      <c r="O330">
        <v>11.536</v>
      </c>
      <c r="P330">
        <v>19.152000000000001</v>
      </c>
      <c r="Q330">
        <v>2512.4050000000002</v>
      </c>
      <c r="R330">
        <v>1024625</v>
      </c>
      <c r="S330">
        <v>0.184</v>
      </c>
      <c r="T330">
        <v>6.843</v>
      </c>
      <c r="U330">
        <v>40.017000000000003</v>
      </c>
      <c r="V330">
        <v>16320</v>
      </c>
      <c r="W330">
        <v>64</v>
      </c>
      <c r="X330">
        <f t="shared" si="10"/>
        <v>2227.0350000000003</v>
      </c>
      <c r="Y330">
        <f t="shared" si="11"/>
        <v>61.77</v>
      </c>
    </row>
    <row r="331" spans="1:25" x14ac:dyDescent="0.2">
      <c r="A331" t="s">
        <v>23</v>
      </c>
      <c r="B331" t="s">
        <v>387</v>
      </c>
      <c r="C331">
        <v>2</v>
      </c>
      <c r="D331">
        <v>4</v>
      </c>
      <c r="E331" t="s">
        <v>403</v>
      </c>
      <c r="F331">
        <v>241.03200000000001</v>
      </c>
      <c r="G331">
        <v>88.05</v>
      </c>
      <c r="H331">
        <v>41.320999999999998</v>
      </c>
      <c r="I331">
        <v>21222.853999999999</v>
      </c>
      <c r="J331">
        <v>8655238</v>
      </c>
      <c r="K331">
        <v>2.2149999999999999</v>
      </c>
      <c r="L331">
        <v>1.9690000000000001</v>
      </c>
      <c r="M331">
        <v>533.93299999999999</v>
      </c>
      <c r="N331">
        <v>217752</v>
      </c>
      <c r="O331">
        <v>1.7090000000000001</v>
      </c>
      <c r="P331">
        <v>2.9020000000000001</v>
      </c>
      <c r="Q331">
        <v>411.952</v>
      </c>
      <c r="R331">
        <v>168005</v>
      </c>
      <c r="S331">
        <v>0.01</v>
      </c>
      <c r="T331">
        <v>1.627</v>
      </c>
      <c r="U331">
        <v>2.5009999999999999</v>
      </c>
      <c r="V331">
        <v>1020</v>
      </c>
      <c r="W331">
        <v>4</v>
      </c>
      <c r="X331">
        <f t="shared" si="10"/>
        <v>126.58199999999999</v>
      </c>
      <c r="Y331">
        <f t="shared" si="11"/>
        <v>1.77</v>
      </c>
    </row>
    <row r="332" spans="1:25" x14ac:dyDescent="0.2">
      <c r="A332" t="s">
        <v>23</v>
      </c>
      <c r="B332" t="s">
        <v>387</v>
      </c>
      <c r="C332">
        <v>2</v>
      </c>
      <c r="D332">
        <v>5</v>
      </c>
      <c r="E332" t="s">
        <v>404</v>
      </c>
      <c r="F332">
        <v>245.98699999999999</v>
      </c>
      <c r="G332">
        <v>81.766999999999996</v>
      </c>
      <c r="H332">
        <v>36.756999999999998</v>
      </c>
      <c r="I332">
        <v>20113.675999999999</v>
      </c>
      <c r="J332">
        <v>8202886</v>
      </c>
      <c r="K332">
        <v>61.39</v>
      </c>
      <c r="L332">
        <v>22.45</v>
      </c>
      <c r="M332">
        <v>15101.031999999999</v>
      </c>
      <c r="N332">
        <v>6158598</v>
      </c>
      <c r="O332">
        <v>6.9560000000000004</v>
      </c>
      <c r="P332">
        <v>11.868</v>
      </c>
      <c r="Q332">
        <v>1711.03</v>
      </c>
      <c r="R332">
        <v>697803</v>
      </c>
      <c r="S332">
        <v>0.16500000000000001</v>
      </c>
      <c r="T332">
        <v>6.4889999999999999</v>
      </c>
      <c r="U332">
        <v>40.642000000000003</v>
      </c>
      <c r="V332">
        <v>16575</v>
      </c>
      <c r="W332">
        <v>65</v>
      </c>
      <c r="X332">
        <f t="shared" si="10"/>
        <v>1425.6599999999999</v>
      </c>
      <c r="Y332">
        <f t="shared" si="11"/>
        <v>62.77</v>
      </c>
    </row>
    <row r="333" spans="1:25" x14ac:dyDescent="0.2">
      <c r="A333" t="s">
        <v>23</v>
      </c>
      <c r="B333" t="s">
        <v>387</v>
      </c>
      <c r="C333">
        <v>2</v>
      </c>
      <c r="D333">
        <v>6</v>
      </c>
      <c r="E333" t="s">
        <v>405</v>
      </c>
      <c r="F333">
        <v>245.023</v>
      </c>
      <c r="G333">
        <v>83.241</v>
      </c>
      <c r="H333">
        <v>36.787999999999997</v>
      </c>
      <c r="I333">
        <v>20395.985000000001</v>
      </c>
      <c r="J333">
        <v>8318019</v>
      </c>
      <c r="K333">
        <v>69.084000000000003</v>
      </c>
      <c r="L333">
        <v>27.995000000000001</v>
      </c>
      <c r="M333">
        <v>16927.096000000001</v>
      </c>
      <c r="N333">
        <v>6903315</v>
      </c>
      <c r="O333">
        <v>12.023999999999999</v>
      </c>
      <c r="P333">
        <v>19.474</v>
      </c>
      <c r="Q333">
        <v>2946.1390000000001</v>
      </c>
      <c r="R333">
        <v>1201513</v>
      </c>
      <c r="S333">
        <v>0.245</v>
      </c>
      <c r="T333">
        <v>7.9</v>
      </c>
      <c r="U333">
        <v>60.026000000000003</v>
      </c>
      <c r="V333">
        <v>24480</v>
      </c>
      <c r="W333">
        <v>96</v>
      </c>
      <c r="X333">
        <f t="shared" si="10"/>
        <v>2660.7690000000002</v>
      </c>
      <c r="Y333">
        <f t="shared" si="11"/>
        <v>93.77</v>
      </c>
    </row>
    <row r="334" spans="1:25" x14ac:dyDescent="0.2">
      <c r="A334" t="s">
        <v>23</v>
      </c>
      <c r="B334" t="s">
        <v>387</v>
      </c>
      <c r="C334">
        <v>2</v>
      </c>
      <c r="D334">
        <v>7</v>
      </c>
      <c r="E334" t="s">
        <v>406</v>
      </c>
      <c r="F334">
        <v>287.72300000000001</v>
      </c>
      <c r="G334">
        <v>79.707999999999998</v>
      </c>
      <c r="H334">
        <v>36.750999999999998</v>
      </c>
      <c r="I334">
        <v>22933.868999999999</v>
      </c>
      <c r="J334">
        <v>9353035</v>
      </c>
      <c r="K334">
        <v>70.900000000000006</v>
      </c>
      <c r="L334">
        <v>25.506</v>
      </c>
      <c r="M334">
        <v>20399.493999999999</v>
      </c>
      <c r="N334">
        <v>8319450</v>
      </c>
      <c r="O334">
        <v>14.597</v>
      </c>
      <c r="P334">
        <v>22.623999999999999</v>
      </c>
      <c r="Q334">
        <v>4199.8860000000004</v>
      </c>
      <c r="R334">
        <v>1712824</v>
      </c>
      <c r="S334">
        <v>0.246</v>
      </c>
      <c r="T334">
        <v>7.9089999999999998</v>
      </c>
      <c r="U334">
        <v>70.655000000000001</v>
      </c>
      <c r="V334">
        <v>28815</v>
      </c>
      <c r="W334">
        <v>113</v>
      </c>
      <c r="X334">
        <f t="shared" si="10"/>
        <v>3914.5160000000005</v>
      </c>
      <c r="Y334">
        <f t="shared" si="11"/>
        <v>110.77</v>
      </c>
    </row>
    <row r="335" spans="1:25" x14ac:dyDescent="0.2">
      <c r="A335" t="s">
        <v>23</v>
      </c>
      <c r="B335" t="s">
        <v>387</v>
      </c>
      <c r="C335">
        <v>2</v>
      </c>
      <c r="D335">
        <v>8</v>
      </c>
      <c r="E335" t="s">
        <v>407</v>
      </c>
      <c r="F335">
        <v>241.809</v>
      </c>
      <c r="G335">
        <v>80.415000000000006</v>
      </c>
      <c r="H335">
        <v>37.731999999999999</v>
      </c>
      <c r="I335">
        <v>19445.058000000001</v>
      </c>
      <c r="J335">
        <v>7930206</v>
      </c>
      <c r="K335">
        <v>55.093000000000004</v>
      </c>
      <c r="L335">
        <v>40.247999999999998</v>
      </c>
      <c r="M335">
        <v>13322.02</v>
      </c>
      <c r="N335">
        <v>5433070</v>
      </c>
      <c r="O335">
        <v>21.117999999999999</v>
      </c>
      <c r="P335">
        <v>28.053000000000001</v>
      </c>
      <c r="Q335">
        <v>5106.3990000000003</v>
      </c>
      <c r="R335">
        <v>2082524</v>
      </c>
      <c r="S335">
        <v>0.129</v>
      </c>
      <c r="T335">
        <v>5.74</v>
      </c>
      <c r="U335">
        <v>31.263000000000002</v>
      </c>
      <c r="V335">
        <v>12750</v>
      </c>
      <c r="W335">
        <v>50</v>
      </c>
      <c r="X335">
        <f t="shared" si="10"/>
        <v>4821.0290000000005</v>
      </c>
      <c r="Y335">
        <f t="shared" si="11"/>
        <v>47.77</v>
      </c>
    </row>
    <row r="336" spans="1:25" x14ac:dyDescent="0.2">
      <c r="A336" t="s">
        <v>23</v>
      </c>
      <c r="B336" t="s">
        <v>387</v>
      </c>
      <c r="C336">
        <v>2</v>
      </c>
      <c r="D336">
        <v>9</v>
      </c>
      <c r="E336" t="s">
        <v>408</v>
      </c>
      <c r="F336">
        <v>210.87700000000001</v>
      </c>
      <c r="G336">
        <v>82.548000000000002</v>
      </c>
      <c r="H336">
        <v>42.654000000000003</v>
      </c>
      <c r="I336">
        <v>17407.428</v>
      </c>
      <c r="J336">
        <v>7099207</v>
      </c>
      <c r="K336">
        <v>71.337000000000003</v>
      </c>
      <c r="L336">
        <v>42.335000000000001</v>
      </c>
      <c r="M336">
        <v>15043.223</v>
      </c>
      <c r="N336">
        <v>6135022</v>
      </c>
      <c r="O336">
        <v>24.55</v>
      </c>
      <c r="P336">
        <v>34.01</v>
      </c>
      <c r="Q336">
        <v>5177.0330000000004</v>
      </c>
      <c r="R336">
        <v>2111330</v>
      </c>
      <c r="S336">
        <v>0.17499999999999999</v>
      </c>
      <c r="T336">
        <v>6.6769999999999996</v>
      </c>
      <c r="U336">
        <v>36.890999999999998</v>
      </c>
      <c r="V336">
        <v>15045</v>
      </c>
      <c r="W336">
        <v>59</v>
      </c>
      <c r="X336">
        <f t="shared" si="10"/>
        <v>4891.6630000000005</v>
      </c>
      <c r="Y336">
        <f t="shared" si="11"/>
        <v>56.77</v>
      </c>
    </row>
    <row r="337" spans="1:25" x14ac:dyDescent="0.2">
      <c r="A337" t="s">
        <v>23</v>
      </c>
      <c r="B337" t="s">
        <v>387</v>
      </c>
      <c r="C337">
        <v>2</v>
      </c>
      <c r="D337">
        <v>10</v>
      </c>
      <c r="E337" t="s">
        <v>409</v>
      </c>
      <c r="F337">
        <v>165.904</v>
      </c>
      <c r="G337">
        <v>91.625</v>
      </c>
      <c r="H337">
        <v>39.649000000000001</v>
      </c>
      <c r="I337">
        <v>15200.92</v>
      </c>
      <c r="J337">
        <v>6199335</v>
      </c>
      <c r="K337">
        <v>41.26</v>
      </c>
      <c r="L337">
        <v>16.273</v>
      </c>
      <c r="M337">
        <v>6845.2280000000001</v>
      </c>
      <c r="N337">
        <v>2791664</v>
      </c>
      <c r="O337">
        <v>2.5840000000000001</v>
      </c>
      <c r="P337">
        <v>4.5650000000000004</v>
      </c>
      <c r="Q337">
        <v>428.678</v>
      </c>
      <c r="R337">
        <v>174826</v>
      </c>
      <c r="S337">
        <v>0.03</v>
      </c>
      <c r="T337">
        <v>2.7730000000000001</v>
      </c>
      <c r="U337">
        <v>5.0019999999999998</v>
      </c>
      <c r="V337">
        <v>2040</v>
      </c>
      <c r="W337">
        <v>8</v>
      </c>
      <c r="X337">
        <f t="shared" si="10"/>
        <v>143.30799999999999</v>
      </c>
      <c r="Y337">
        <f t="shared" si="11"/>
        <v>5.77</v>
      </c>
    </row>
    <row r="338" spans="1:25" x14ac:dyDescent="0.2">
      <c r="A338" t="s">
        <v>23</v>
      </c>
      <c r="B338" t="s">
        <v>387</v>
      </c>
      <c r="C338">
        <v>2</v>
      </c>
      <c r="D338">
        <v>11</v>
      </c>
      <c r="E338" t="s">
        <v>410</v>
      </c>
      <c r="F338">
        <v>262.51900000000001</v>
      </c>
      <c r="G338">
        <v>79.623999999999995</v>
      </c>
      <c r="H338">
        <v>33.677</v>
      </c>
      <c r="I338">
        <v>20902.744999999999</v>
      </c>
      <c r="J338">
        <v>8524689</v>
      </c>
      <c r="K338">
        <v>72.459000000000003</v>
      </c>
      <c r="L338">
        <v>27.358000000000001</v>
      </c>
      <c r="M338">
        <v>19021.929</v>
      </c>
      <c r="N338">
        <v>7757643</v>
      </c>
      <c r="O338">
        <v>13.449</v>
      </c>
      <c r="P338">
        <v>21.585000000000001</v>
      </c>
      <c r="Q338">
        <v>3530.6550000000002</v>
      </c>
      <c r="R338">
        <v>1439894</v>
      </c>
      <c r="S338">
        <v>0.23300000000000001</v>
      </c>
      <c r="T338">
        <v>7.7110000000000003</v>
      </c>
      <c r="U338">
        <v>61.276000000000003</v>
      </c>
      <c r="V338">
        <v>24990</v>
      </c>
      <c r="W338">
        <v>98</v>
      </c>
      <c r="X338">
        <f t="shared" si="10"/>
        <v>3245.2850000000003</v>
      </c>
      <c r="Y338">
        <f t="shared" si="11"/>
        <v>95.77</v>
      </c>
    </row>
    <row r="339" spans="1:25" x14ac:dyDescent="0.2">
      <c r="A339" t="s">
        <v>23</v>
      </c>
      <c r="B339" t="s">
        <v>387</v>
      </c>
      <c r="C339">
        <v>2</v>
      </c>
      <c r="D339">
        <v>12</v>
      </c>
      <c r="E339" t="s">
        <v>411</v>
      </c>
      <c r="F339">
        <v>234.74</v>
      </c>
      <c r="G339">
        <v>67.501999999999995</v>
      </c>
      <c r="H339">
        <v>35.655999999999999</v>
      </c>
      <c r="I339">
        <v>15845.508</v>
      </c>
      <c r="J339">
        <v>6462215</v>
      </c>
      <c r="K339">
        <v>80.932000000000002</v>
      </c>
      <c r="L339">
        <v>41.19</v>
      </c>
      <c r="M339">
        <v>18997.931</v>
      </c>
      <c r="N339">
        <v>7747856</v>
      </c>
      <c r="O339">
        <v>19.858000000000001</v>
      </c>
      <c r="P339">
        <v>28.186</v>
      </c>
      <c r="Q339">
        <v>4661.4480000000003</v>
      </c>
      <c r="R339">
        <v>1901061</v>
      </c>
      <c r="S339">
        <v>0.221</v>
      </c>
      <c r="T339">
        <v>7.5049999999999999</v>
      </c>
      <c r="U339">
        <v>51.896999999999998</v>
      </c>
      <c r="V339">
        <v>21165</v>
      </c>
      <c r="W339">
        <v>83</v>
      </c>
      <c r="X339">
        <f t="shared" si="10"/>
        <v>4376.0780000000004</v>
      </c>
      <c r="Y339">
        <f t="shared" si="11"/>
        <v>80.77</v>
      </c>
    </row>
    <row r="340" spans="1:25" x14ac:dyDescent="0.2">
      <c r="A340" t="s">
        <v>23</v>
      </c>
      <c r="B340" t="s">
        <v>387</v>
      </c>
      <c r="C340">
        <v>2</v>
      </c>
      <c r="D340">
        <v>13</v>
      </c>
      <c r="E340" t="s">
        <v>412</v>
      </c>
      <c r="F340">
        <v>201.542</v>
      </c>
      <c r="G340">
        <v>66.290999999999997</v>
      </c>
      <c r="H340">
        <v>35.002000000000002</v>
      </c>
      <c r="I340">
        <v>13360.379000000001</v>
      </c>
      <c r="J340">
        <v>5448714</v>
      </c>
      <c r="K340">
        <v>59.704999999999998</v>
      </c>
      <c r="L340">
        <v>23.364000000000001</v>
      </c>
      <c r="M340">
        <v>12033.089</v>
      </c>
      <c r="N340">
        <v>4907410</v>
      </c>
      <c r="O340">
        <v>5.0270000000000001</v>
      </c>
      <c r="P340">
        <v>10.316000000000001</v>
      </c>
      <c r="Q340">
        <v>1013.123</v>
      </c>
      <c r="R340">
        <v>413178</v>
      </c>
      <c r="S340">
        <v>0.109</v>
      </c>
      <c r="T340">
        <v>5.2610000000000001</v>
      </c>
      <c r="U340">
        <v>21.884</v>
      </c>
      <c r="V340">
        <v>8925</v>
      </c>
      <c r="W340">
        <v>35</v>
      </c>
      <c r="X340">
        <f t="shared" si="10"/>
        <v>727.75300000000004</v>
      </c>
      <c r="Y340">
        <f t="shared" si="11"/>
        <v>32.770000000000003</v>
      </c>
    </row>
    <row r="341" spans="1:25" x14ac:dyDescent="0.2">
      <c r="A341" t="s">
        <v>23</v>
      </c>
      <c r="B341" t="s">
        <v>387</v>
      </c>
      <c r="C341">
        <v>2</v>
      </c>
      <c r="D341">
        <v>14</v>
      </c>
      <c r="E341" t="s">
        <v>413</v>
      </c>
      <c r="F341">
        <v>89.884</v>
      </c>
      <c r="G341">
        <v>61.195999999999998</v>
      </c>
      <c r="H341">
        <v>31.460999999999999</v>
      </c>
      <c r="I341">
        <v>5500.5770000000002</v>
      </c>
      <c r="J341">
        <v>2243280</v>
      </c>
      <c r="K341">
        <v>2.645</v>
      </c>
      <c r="L341">
        <v>2.0350000000000001</v>
      </c>
      <c r="M341">
        <v>237.69900000000001</v>
      </c>
      <c r="N341">
        <v>96940</v>
      </c>
      <c r="O341">
        <v>2.3010000000000002</v>
      </c>
      <c r="P341">
        <v>4.0810000000000004</v>
      </c>
      <c r="Q341">
        <v>206.81399999999999</v>
      </c>
      <c r="R341">
        <v>84344</v>
      </c>
      <c r="S341">
        <v>1.4E-2</v>
      </c>
      <c r="T341">
        <v>1.8839999999999999</v>
      </c>
      <c r="U341">
        <v>1.2509999999999999</v>
      </c>
      <c r="V341">
        <v>510</v>
      </c>
      <c r="W341">
        <v>2</v>
      </c>
      <c r="X341">
        <f t="shared" si="10"/>
        <v>0</v>
      </c>
      <c r="Y341">
        <f t="shared" si="11"/>
        <v>0</v>
      </c>
    </row>
    <row r="342" spans="1:25" x14ac:dyDescent="0.2">
      <c r="A342" t="s">
        <v>23</v>
      </c>
      <c r="B342" t="s">
        <v>387</v>
      </c>
      <c r="C342">
        <v>2</v>
      </c>
      <c r="D342">
        <v>15</v>
      </c>
      <c r="E342" t="s">
        <v>414</v>
      </c>
      <c r="F342">
        <v>221.57</v>
      </c>
      <c r="G342">
        <v>71.983000000000004</v>
      </c>
      <c r="H342">
        <v>39.357999999999997</v>
      </c>
      <c r="I342">
        <v>15949.255999999999</v>
      </c>
      <c r="J342">
        <v>6504526</v>
      </c>
      <c r="K342">
        <v>3.4020000000000001</v>
      </c>
      <c r="L342">
        <v>3.0289999999999999</v>
      </c>
      <c r="M342">
        <v>753.76700000000005</v>
      </c>
      <c r="N342">
        <v>307406</v>
      </c>
      <c r="O342">
        <v>2.2400000000000002</v>
      </c>
      <c r="P342">
        <v>3.6240000000000001</v>
      </c>
      <c r="Q342">
        <v>496.209</v>
      </c>
      <c r="R342">
        <v>202367</v>
      </c>
      <c r="S342">
        <v>1.0999999999999999E-2</v>
      </c>
      <c r="T342">
        <v>1.6970000000000001</v>
      </c>
      <c r="U342">
        <v>2.5009999999999999</v>
      </c>
      <c r="V342">
        <v>1020</v>
      </c>
      <c r="W342">
        <v>4</v>
      </c>
      <c r="X342">
        <f t="shared" si="10"/>
        <v>210.839</v>
      </c>
      <c r="Y342">
        <f t="shared" si="11"/>
        <v>1.77</v>
      </c>
    </row>
    <row r="343" spans="1:25" x14ac:dyDescent="0.2">
      <c r="A343" t="s">
        <v>23</v>
      </c>
      <c r="B343" t="s">
        <v>387</v>
      </c>
      <c r="C343">
        <v>3</v>
      </c>
      <c r="D343">
        <v>1</v>
      </c>
      <c r="E343" t="s">
        <v>415</v>
      </c>
      <c r="F343">
        <v>253.43899999999999</v>
      </c>
      <c r="G343">
        <v>87.257999999999996</v>
      </c>
      <c r="H343">
        <v>45.701999999999998</v>
      </c>
      <c r="I343">
        <v>22114.637999999999</v>
      </c>
      <c r="J343">
        <v>9018931</v>
      </c>
      <c r="K343">
        <v>34.451999999999998</v>
      </c>
      <c r="L343">
        <v>22.507000000000001</v>
      </c>
      <c r="M343">
        <v>8731.5830000000005</v>
      </c>
      <c r="N343">
        <v>3560969</v>
      </c>
      <c r="O343">
        <v>6.194</v>
      </c>
      <c r="P343">
        <v>14.01</v>
      </c>
      <c r="Q343">
        <v>1569.7860000000001</v>
      </c>
      <c r="R343">
        <v>640200</v>
      </c>
      <c r="S343">
        <v>0.121</v>
      </c>
      <c r="T343">
        <v>5.5510000000000002</v>
      </c>
      <c r="U343">
        <v>30.638000000000002</v>
      </c>
      <c r="V343">
        <v>12495</v>
      </c>
      <c r="W343">
        <v>49</v>
      </c>
      <c r="X343">
        <f t="shared" si="10"/>
        <v>1284.4160000000002</v>
      </c>
      <c r="Y343">
        <f t="shared" si="11"/>
        <v>46.77</v>
      </c>
    </row>
    <row r="344" spans="1:25" x14ac:dyDescent="0.2">
      <c r="A344" t="s">
        <v>23</v>
      </c>
      <c r="B344" t="s">
        <v>387</v>
      </c>
      <c r="C344">
        <v>3</v>
      </c>
      <c r="D344">
        <v>2</v>
      </c>
      <c r="E344" t="s">
        <v>416</v>
      </c>
      <c r="F344">
        <v>162.36600000000001</v>
      </c>
      <c r="G344">
        <v>78.753</v>
      </c>
      <c r="H344">
        <v>41.305</v>
      </c>
      <c r="I344">
        <v>12786.748</v>
      </c>
      <c r="J344">
        <v>5214772</v>
      </c>
      <c r="K344">
        <v>4.2249999999999996</v>
      </c>
      <c r="L344">
        <v>8.44</v>
      </c>
      <c r="M344">
        <v>686.02</v>
      </c>
      <c r="N344">
        <v>279777</v>
      </c>
      <c r="O344">
        <v>2.0459999999999998</v>
      </c>
      <c r="P344">
        <v>3.8130000000000002</v>
      </c>
      <c r="Q344">
        <v>332.149</v>
      </c>
      <c r="R344">
        <v>135459</v>
      </c>
      <c r="S344">
        <v>1.4999999999999999E-2</v>
      </c>
      <c r="T344">
        <v>1.982</v>
      </c>
      <c r="U344">
        <v>2.5009999999999999</v>
      </c>
      <c r="V344">
        <v>1020</v>
      </c>
      <c r="W344">
        <v>4</v>
      </c>
      <c r="X344">
        <f t="shared" si="10"/>
        <v>46.778999999999996</v>
      </c>
      <c r="Y344">
        <f t="shared" si="11"/>
        <v>1.77</v>
      </c>
    </row>
    <row r="345" spans="1:25" x14ac:dyDescent="0.2">
      <c r="A345" t="s">
        <v>23</v>
      </c>
      <c r="B345" t="s">
        <v>387</v>
      </c>
      <c r="C345">
        <v>3</v>
      </c>
      <c r="D345">
        <v>3</v>
      </c>
      <c r="E345" t="s">
        <v>417</v>
      </c>
      <c r="F345">
        <v>216.065</v>
      </c>
      <c r="G345">
        <v>83.646000000000001</v>
      </c>
      <c r="H345">
        <v>38.040999999999997</v>
      </c>
      <c r="I345">
        <v>18072.958999999999</v>
      </c>
      <c r="J345">
        <v>7370628</v>
      </c>
      <c r="K345">
        <v>70.844999999999999</v>
      </c>
      <c r="L345">
        <v>27.143000000000001</v>
      </c>
      <c r="M345">
        <v>15307.093000000001</v>
      </c>
      <c r="N345">
        <v>6242635</v>
      </c>
      <c r="O345">
        <v>9.0169999999999995</v>
      </c>
      <c r="P345">
        <v>15.638</v>
      </c>
      <c r="Q345">
        <v>1948.182</v>
      </c>
      <c r="R345">
        <v>794520</v>
      </c>
      <c r="S345">
        <v>0.185</v>
      </c>
      <c r="T345">
        <v>6.87</v>
      </c>
      <c r="U345">
        <v>40.017000000000003</v>
      </c>
      <c r="V345">
        <v>16320</v>
      </c>
      <c r="W345">
        <v>64</v>
      </c>
      <c r="X345">
        <f t="shared" si="10"/>
        <v>1662.8119999999999</v>
      </c>
      <c r="Y345">
        <f t="shared" si="11"/>
        <v>61.77</v>
      </c>
    </row>
    <row r="346" spans="1:25" x14ac:dyDescent="0.2">
      <c r="A346" t="s">
        <v>23</v>
      </c>
      <c r="B346" t="s">
        <v>387</v>
      </c>
      <c r="C346">
        <v>3</v>
      </c>
      <c r="D346">
        <v>4</v>
      </c>
      <c r="E346" t="s">
        <v>418</v>
      </c>
      <c r="F346">
        <v>246.60499999999999</v>
      </c>
      <c r="G346">
        <v>76.161000000000001</v>
      </c>
      <c r="H346">
        <v>34.933</v>
      </c>
      <c r="I346">
        <v>18781.631000000001</v>
      </c>
      <c r="J346">
        <v>7659643</v>
      </c>
      <c r="K346">
        <v>46.808</v>
      </c>
      <c r="L346">
        <v>20.158000000000001</v>
      </c>
      <c r="M346">
        <v>11543.102999999999</v>
      </c>
      <c r="N346">
        <v>4707581</v>
      </c>
      <c r="O346">
        <v>4.7030000000000003</v>
      </c>
      <c r="P346">
        <v>9.5619999999999994</v>
      </c>
      <c r="Q346">
        <v>1159.692</v>
      </c>
      <c r="R346">
        <v>472953</v>
      </c>
      <c r="S346">
        <v>8.8999999999999996E-2</v>
      </c>
      <c r="T346">
        <v>4.7560000000000002</v>
      </c>
      <c r="U346">
        <v>21.884</v>
      </c>
      <c r="V346">
        <v>8925</v>
      </c>
      <c r="W346">
        <v>35</v>
      </c>
      <c r="X346">
        <f t="shared" si="10"/>
        <v>874.322</v>
      </c>
      <c r="Y346">
        <f t="shared" si="11"/>
        <v>32.770000000000003</v>
      </c>
    </row>
    <row r="347" spans="1:25" x14ac:dyDescent="0.2">
      <c r="A347" t="s">
        <v>23</v>
      </c>
      <c r="B347" t="s">
        <v>387</v>
      </c>
      <c r="C347">
        <v>3</v>
      </c>
      <c r="D347">
        <v>5</v>
      </c>
      <c r="E347" t="s">
        <v>419</v>
      </c>
      <c r="F347">
        <v>234.92099999999999</v>
      </c>
      <c r="G347">
        <v>101.039</v>
      </c>
      <c r="H347">
        <v>50.813000000000002</v>
      </c>
      <c r="I347">
        <v>23736.11</v>
      </c>
      <c r="J347">
        <v>9680210</v>
      </c>
      <c r="K347">
        <v>34.585999999999999</v>
      </c>
      <c r="L347">
        <v>13.288</v>
      </c>
      <c r="M347">
        <v>8125.0770000000002</v>
      </c>
      <c r="N347">
        <v>3313620</v>
      </c>
      <c r="O347">
        <v>3.843</v>
      </c>
      <c r="P347">
        <v>9.4220000000000006</v>
      </c>
      <c r="Q347">
        <v>902.803</v>
      </c>
      <c r="R347">
        <v>368187</v>
      </c>
      <c r="S347">
        <v>4.4999999999999998E-2</v>
      </c>
      <c r="T347">
        <v>3.3959999999999999</v>
      </c>
      <c r="U347">
        <v>10.63</v>
      </c>
      <c r="V347">
        <v>4335</v>
      </c>
      <c r="W347">
        <v>17</v>
      </c>
      <c r="X347">
        <f t="shared" si="10"/>
        <v>617.43299999999999</v>
      </c>
      <c r="Y347">
        <f t="shared" si="11"/>
        <v>14.77</v>
      </c>
    </row>
    <row r="348" spans="1:25" x14ac:dyDescent="0.2">
      <c r="A348" t="s">
        <v>23</v>
      </c>
      <c r="B348" t="s">
        <v>387</v>
      </c>
      <c r="C348">
        <v>3</v>
      </c>
      <c r="D348">
        <v>6</v>
      </c>
      <c r="E348" t="s">
        <v>420</v>
      </c>
      <c r="F348">
        <v>238.19499999999999</v>
      </c>
      <c r="G348">
        <v>70.694999999999993</v>
      </c>
      <c r="H348">
        <v>34.874000000000002</v>
      </c>
      <c r="I348">
        <v>16839.082999999999</v>
      </c>
      <c r="J348">
        <v>6867421</v>
      </c>
      <c r="K348">
        <v>81.049000000000007</v>
      </c>
      <c r="L348">
        <v>49.55</v>
      </c>
      <c r="M348">
        <v>19305.452000000001</v>
      </c>
      <c r="N348">
        <v>7873271</v>
      </c>
      <c r="O348">
        <v>16.408999999999999</v>
      </c>
      <c r="P348">
        <v>23.937000000000001</v>
      </c>
      <c r="Q348">
        <v>3908.451</v>
      </c>
      <c r="R348">
        <v>1593969</v>
      </c>
      <c r="S348">
        <v>0.192</v>
      </c>
      <c r="T348">
        <v>6.9880000000000004</v>
      </c>
      <c r="U348">
        <v>45.643999999999998</v>
      </c>
      <c r="V348">
        <v>18615</v>
      </c>
      <c r="W348">
        <v>73</v>
      </c>
      <c r="X348">
        <f t="shared" si="10"/>
        <v>3623.0810000000001</v>
      </c>
      <c r="Y348">
        <f t="shared" si="11"/>
        <v>70.77</v>
      </c>
    </row>
    <row r="349" spans="1:25" x14ac:dyDescent="0.2">
      <c r="A349" t="s">
        <v>23</v>
      </c>
      <c r="B349" t="s">
        <v>387</v>
      </c>
      <c r="C349">
        <v>3</v>
      </c>
      <c r="D349">
        <v>7</v>
      </c>
      <c r="E349" t="s">
        <v>421</v>
      </c>
      <c r="F349">
        <v>179.33099999999999</v>
      </c>
      <c r="G349">
        <v>73.254999999999995</v>
      </c>
      <c r="H349">
        <v>39.448999999999998</v>
      </c>
      <c r="I349">
        <v>13136.965</v>
      </c>
      <c r="J349">
        <v>5357600</v>
      </c>
      <c r="K349">
        <v>2.93</v>
      </c>
      <c r="L349">
        <v>2.4319999999999999</v>
      </c>
      <c r="M349">
        <v>525.36800000000005</v>
      </c>
      <c r="N349">
        <v>214259</v>
      </c>
      <c r="O349">
        <v>2.012</v>
      </c>
      <c r="P349">
        <v>2.944</v>
      </c>
      <c r="Q349">
        <v>360.86</v>
      </c>
      <c r="R349">
        <v>147168</v>
      </c>
      <c r="S349">
        <v>7.0000000000000001E-3</v>
      </c>
      <c r="T349">
        <v>1.333</v>
      </c>
      <c r="U349">
        <v>1.2509999999999999</v>
      </c>
      <c r="V349">
        <v>510</v>
      </c>
      <c r="W349">
        <v>2</v>
      </c>
      <c r="X349">
        <f t="shared" si="10"/>
        <v>75.490000000000009</v>
      </c>
      <c r="Y349">
        <f t="shared" si="11"/>
        <v>0</v>
      </c>
    </row>
    <row r="350" spans="1:25" x14ac:dyDescent="0.2">
      <c r="A350" t="s">
        <v>23</v>
      </c>
      <c r="B350" t="s">
        <v>387</v>
      </c>
      <c r="C350">
        <v>3</v>
      </c>
      <c r="D350">
        <v>8</v>
      </c>
      <c r="E350" t="s">
        <v>422</v>
      </c>
      <c r="F350">
        <v>254.346</v>
      </c>
      <c r="G350">
        <v>79.643000000000001</v>
      </c>
      <c r="H350">
        <v>40.281999999999996</v>
      </c>
      <c r="I350">
        <v>20256.896000000001</v>
      </c>
      <c r="J350">
        <v>8261295</v>
      </c>
      <c r="K350">
        <v>82.956000000000003</v>
      </c>
      <c r="L350">
        <v>31.908999999999999</v>
      </c>
      <c r="M350">
        <v>21099.593000000001</v>
      </c>
      <c r="N350">
        <v>8604969</v>
      </c>
      <c r="O350">
        <v>16.587</v>
      </c>
      <c r="P350">
        <v>24.064</v>
      </c>
      <c r="Q350">
        <v>4218.8109999999997</v>
      </c>
      <c r="R350">
        <v>1720542</v>
      </c>
      <c r="S350">
        <v>0.224</v>
      </c>
      <c r="T350">
        <v>7.55</v>
      </c>
      <c r="U350">
        <v>56.899000000000001</v>
      </c>
      <c r="V350">
        <v>23205</v>
      </c>
      <c r="W350">
        <v>91</v>
      </c>
      <c r="X350">
        <f t="shared" si="10"/>
        <v>3933.4409999999998</v>
      </c>
      <c r="Y350">
        <f t="shared" si="11"/>
        <v>88.77</v>
      </c>
    </row>
    <row r="351" spans="1:25" x14ac:dyDescent="0.2">
      <c r="A351" t="s">
        <v>23</v>
      </c>
      <c r="B351" t="s">
        <v>387</v>
      </c>
      <c r="C351">
        <v>3</v>
      </c>
      <c r="D351">
        <v>9</v>
      </c>
      <c r="E351" t="s">
        <v>423</v>
      </c>
      <c r="F351">
        <v>199.19499999999999</v>
      </c>
      <c r="G351">
        <v>79.308999999999997</v>
      </c>
      <c r="H351">
        <v>40.017000000000003</v>
      </c>
      <c r="I351">
        <v>15797.906999999999</v>
      </c>
      <c r="J351">
        <v>6442802</v>
      </c>
      <c r="K351">
        <v>54.512999999999998</v>
      </c>
      <c r="L351">
        <v>40.268999999999998</v>
      </c>
      <c r="M351">
        <v>10858.723</v>
      </c>
      <c r="N351">
        <v>4428473</v>
      </c>
      <c r="O351">
        <v>12.715</v>
      </c>
      <c r="P351">
        <v>20.32</v>
      </c>
      <c r="Q351">
        <v>2532.674</v>
      </c>
      <c r="R351">
        <v>1032891</v>
      </c>
      <c r="S351">
        <v>0.16600000000000001</v>
      </c>
      <c r="T351">
        <v>6.5110000000000001</v>
      </c>
      <c r="U351">
        <v>33.139000000000003</v>
      </c>
      <c r="V351">
        <v>13515</v>
      </c>
      <c r="W351">
        <v>53</v>
      </c>
      <c r="X351">
        <f t="shared" si="10"/>
        <v>2247.3040000000001</v>
      </c>
      <c r="Y351">
        <f t="shared" si="11"/>
        <v>50.77</v>
      </c>
    </row>
    <row r="352" spans="1:25" x14ac:dyDescent="0.2">
      <c r="A352" t="s">
        <v>23</v>
      </c>
      <c r="B352" t="s">
        <v>387</v>
      </c>
      <c r="C352">
        <v>3</v>
      </c>
      <c r="D352">
        <v>10</v>
      </c>
      <c r="E352" t="s">
        <v>424</v>
      </c>
      <c r="F352">
        <v>222.12200000000001</v>
      </c>
      <c r="G352">
        <v>66.813000000000002</v>
      </c>
      <c r="H352">
        <v>36.01</v>
      </c>
      <c r="I352">
        <v>14840.602999999999</v>
      </c>
      <c r="J352">
        <v>6052388</v>
      </c>
      <c r="K352">
        <v>75.093000000000004</v>
      </c>
      <c r="L352">
        <v>31.228999999999999</v>
      </c>
      <c r="M352">
        <v>16679.77</v>
      </c>
      <c r="N352">
        <v>6802449</v>
      </c>
      <c r="O352">
        <v>11.97</v>
      </c>
      <c r="P352">
        <v>16.18</v>
      </c>
      <c r="Q352">
        <v>2658.7910000000002</v>
      </c>
      <c r="R352">
        <v>1084325</v>
      </c>
      <c r="S352">
        <v>0.27</v>
      </c>
      <c r="T352">
        <v>8.2970000000000006</v>
      </c>
      <c r="U352">
        <v>60.026000000000003</v>
      </c>
      <c r="V352">
        <v>24480</v>
      </c>
      <c r="W352">
        <v>96</v>
      </c>
      <c r="X352">
        <f t="shared" si="10"/>
        <v>2373.4210000000003</v>
      </c>
      <c r="Y352">
        <f t="shared" si="11"/>
        <v>93.77</v>
      </c>
    </row>
    <row r="353" spans="1:25" x14ac:dyDescent="0.2">
      <c r="A353" t="s">
        <v>23</v>
      </c>
      <c r="B353" t="s">
        <v>387</v>
      </c>
      <c r="C353">
        <v>3</v>
      </c>
      <c r="D353">
        <v>11</v>
      </c>
      <c r="E353" t="s">
        <v>425</v>
      </c>
      <c r="F353">
        <v>118.188</v>
      </c>
      <c r="G353">
        <v>75.394999999999996</v>
      </c>
      <c r="H353">
        <v>40.854999999999997</v>
      </c>
      <c r="I353">
        <v>8910.7890000000007</v>
      </c>
      <c r="J353">
        <v>3634054</v>
      </c>
      <c r="K353">
        <v>1.952</v>
      </c>
      <c r="L353">
        <v>1.5469999999999999</v>
      </c>
      <c r="M353">
        <v>230.68899999999999</v>
      </c>
      <c r="N353">
        <v>94081</v>
      </c>
      <c r="O353">
        <v>2.0880000000000001</v>
      </c>
      <c r="P353">
        <v>4.1970000000000001</v>
      </c>
      <c r="Q353">
        <v>246.73500000000001</v>
      </c>
      <c r="R353">
        <v>100625</v>
      </c>
      <c r="S353">
        <v>2.1000000000000001E-2</v>
      </c>
      <c r="T353">
        <v>2.323</v>
      </c>
      <c r="U353">
        <v>2.5009999999999999</v>
      </c>
      <c r="V353">
        <v>1020</v>
      </c>
      <c r="W353">
        <v>4</v>
      </c>
      <c r="X353">
        <f t="shared" si="10"/>
        <v>0</v>
      </c>
      <c r="Y353">
        <f t="shared" si="11"/>
        <v>1.77</v>
      </c>
    </row>
    <row r="354" spans="1:25" x14ac:dyDescent="0.2">
      <c r="A354" t="s">
        <v>23</v>
      </c>
      <c r="B354" t="s">
        <v>387</v>
      </c>
      <c r="C354">
        <v>3</v>
      </c>
      <c r="D354">
        <v>12</v>
      </c>
      <c r="E354" t="s">
        <v>426</v>
      </c>
      <c r="F354">
        <v>143.09299999999999</v>
      </c>
      <c r="G354">
        <v>72.555000000000007</v>
      </c>
      <c r="H354">
        <v>36.896999999999998</v>
      </c>
      <c r="I354">
        <v>10382.079</v>
      </c>
      <c r="J354">
        <v>4234085</v>
      </c>
      <c r="K354">
        <v>2.2599999999999998</v>
      </c>
      <c r="L354">
        <v>1.7929999999999999</v>
      </c>
      <c r="M354">
        <v>323.41199999999998</v>
      </c>
      <c r="N354">
        <v>131896</v>
      </c>
      <c r="O354">
        <v>2.0139999999999998</v>
      </c>
      <c r="P354">
        <v>2.4039999999999999</v>
      </c>
      <c r="Q354">
        <v>288.22300000000001</v>
      </c>
      <c r="R354">
        <v>117545</v>
      </c>
      <c r="S354">
        <v>8.9999999999999993E-3</v>
      </c>
      <c r="T354">
        <v>1.4930000000000001</v>
      </c>
      <c r="U354">
        <v>1.2509999999999999</v>
      </c>
      <c r="V354">
        <v>510</v>
      </c>
      <c r="W354">
        <v>2</v>
      </c>
      <c r="X354">
        <f t="shared" si="10"/>
        <v>2.8530000000000086</v>
      </c>
      <c r="Y354">
        <f t="shared" si="11"/>
        <v>0</v>
      </c>
    </row>
    <row r="355" spans="1:25" x14ac:dyDescent="0.2">
      <c r="A355" t="s">
        <v>23</v>
      </c>
      <c r="B355" t="s">
        <v>387</v>
      </c>
      <c r="C355">
        <v>3</v>
      </c>
      <c r="D355">
        <v>13</v>
      </c>
      <c r="E355" t="s">
        <v>427</v>
      </c>
      <c r="F355">
        <v>213.10499999999999</v>
      </c>
      <c r="G355">
        <v>85.108000000000004</v>
      </c>
      <c r="H355">
        <v>39.883000000000003</v>
      </c>
      <c r="I355">
        <v>18136.881000000001</v>
      </c>
      <c r="J355">
        <v>7396697</v>
      </c>
      <c r="K355">
        <v>87.051000000000002</v>
      </c>
      <c r="L355">
        <v>36.241</v>
      </c>
      <c r="M355">
        <v>18551.126</v>
      </c>
      <c r="N355">
        <v>7565637</v>
      </c>
      <c r="O355">
        <v>18.940000000000001</v>
      </c>
      <c r="P355">
        <v>24.009</v>
      </c>
      <c r="Q355">
        <v>4036.223</v>
      </c>
      <c r="R355">
        <v>1646078</v>
      </c>
      <c r="S355">
        <v>0.22</v>
      </c>
      <c r="T355">
        <v>7.4880000000000004</v>
      </c>
      <c r="U355">
        <v>46.895000000000003</v>
      </c>
      <c r="V355">
        <v>19125</v>
      </c>
      <c r="W355">
        <v>75</v>
      </c>
      <c r="X355">
        <f t="shared" si="10"/>
        <v>3750.8530000000001</v>
      </c>
      <c r="Y355">
        <f t="shared" si="11"/>
        <v>72.77</v>
      </c>
    </row>
    <row r="356" spans="1:25" x14ac:dyDescent="0.2">
      <c r="A356" t="s">
        <v>23</v>
      </c>
      <c r="B356" t="s">
        <v>387</v>
      </c>
      <c r="C356">
        <v>3</v>
      </c>
      <c r="D356">
        <v>14</v>
      </c>
      <c r="E356" t="s">
        <v>428</v>
      </c>
      <c r="F356">
        <v>205.76900000000001</v>
      </c>
      <c r="G356">
        <v>81.64</v>
      </c>
      <c r="H356">
        <v>39.679000000000002</v>
      </c>
      <c r="I356">
        <v>16798.912</v>
      </c>
      <c r="J356">
        <v>6851038</v>
      </c>
      <c r="K356">
        <v>52.802999999999997</v>
      </c>
      <c r="L356">
        <v>36.115000000000002</v>
      </c>
      <c r="M356">
        <v>10865.272999999999</v>
      </c>
      <c r="N356">
        <v>4431144</v>
      </c>
      <c r="O356">
        <v>9.4529999999999994</v>
      </c>
      <c r="P356">
        <v>14.538</v>
      </c>
      <c r="Q356">
        <v>1945.0730000000001</v>
      </c>
      <c r="R356">
        <v>793252</v>
      </c>
      <c r="S356">
        <v>0.21</v>
      </c>
      <c r="T356">
        <v>7.3090000000000002</v>
      </c>
      <c r="U356">
        <v>43.143000000000001</v>
      </c>
      <c r="V356">
        <v>17595</v>
      </c>
      <c r="W356">
        <v>69</v>
      </c>
      <c r="X356">
        <f t="shared" si="10"/>
        <v>1659.703</v>
      </c>
      <c r="Y356">
        <f t="shared" si="11"/>
        <v>66.77</v>
      </c>
    </row>
    <row r="357" spans="1:25" x14ac:dyDescent="0.2">
      <c r="A357" t="s">
        <v>23</v>
      </c>
      <c r="B357" t="s">
        <v>387</v>
      </c>
      <c r="C357">
        <v>3</v>
      </c>
      <c r="D357">
        <v>15</v>
      </c>
      <c r="E357" t="s">
        <v>429</v>
      </c>
      <c r="F357">
        <v>275.904</v>
      </c>
      <c r="G357">
        <v>76.376999999999995</v>
      </c>
      <c r="H357">
        <v>40.097999999999999</v>
      </c>
      <c r="I357">
        <v>21072.633000000002</v>
      </c>
      <c r="J357">
        <v>8593974</v>
      </c>
      <c r="K357">
        <v>79.73</v>
      </c>
      <c r="L357">
        <v>32.555</v>
      </c>
      <c r="M357">
        <v>21997.927</v>
      </c>
      <c r="N357">
        <v>8971333</v>
      </c>
      <c r="O357">
        <v>14.722</v>
      </c>
      <c r="P357">
        <v>22.404</v>
      </c>
      <c r="Q357">
        <v>4061.8980000000001</v>
      </c>
      <c r="R357">
        <v>1656549</v>
      </c>
      <c r="S357">
        <v>0.222</v>
      </c>
      <c r="T357">
        <v>7.5220000000000002</v>
      </c>
      <c r="U357">
        <v>61.276000000000003</v>
      </c>
      <c r="V357">
        <v>24990</v>
      </c>
      <c r="W357">
        <v>98</v>
      </c>
      <c r="X357">
        <f t="shared" si="10"/>
        <v>3776.5280000000002</v>
      </c>
      <c r="Y357">
        <f t="shared" si="11"/>
        <v>95.77</v>
      </c>
    </row>
    <row r="358" spans="1:25" x14ac:dyDescent="0.2">
      <c r="A358" t="s">
        <v>23</v>
      </c>
      <c r="B358" t="s">
        <v>387</v>
      </c>
      <c r="C358">
        <v>3</v>
      </c>
      <c r="D358">
        <v>16</v>
      </c>
      <c r="E358" t="s">
        <v>430</v>
      </c>
      <c r="F358">
        <v>213.792</v>
      </c>
      <c r="G358">
        <v>78.423000000000002</v>
      </c>
      <c r="H358">
        <v>38.686999999999998</v>
      </c>
      <c r="I358">
        <v>16766.16</v>
      </c>
      <c r="J358">
        <v>6837681</v>
      </c>
      <c r="K358">
        <v>102.413</v>
      </c>
      <c r="L358">
        <v>43.689</v>
      </c>
      <c r="M358">
        <v>21895.023000000001</v>
      </c>
      <c r="N358">
        <v>8929366</v>
      </c>
      <c r="O358">
        <v>21.62</v>
      </c>
      <c r="P358">
        <v>26.983000000000001</v>
      </c>
      <c r="Q358">
        <v>4622.24</v>
      </c>
      <c r="R358">
        <v>1885071</v>
      </c>
      <c r="S358">
        <v>0.193</v>
      </c>
      <c r="T358">
        <v>7.0129999999999999</v>
      </c>
      <c r="U358">
        <v>41.268000000000001</v>
      </c>
      <c r="V358">
        <v>16830</v>
      </c>
      <c r="W358">
        <v>66</v>
      </c>
      <c r="X358">
        <f t="shared" si="10"/>
        <v>4336.87</v>
      </c>
      <c r="Y358">
        <f t="shared" si="11"/>
        <v>63.77</v>
      </c>
    </row>
    <row r="359" spans="1:25" x14ac:dyDescent="0.2">
      <c r="A359" t="s">
        <v>23</v>
      </c>
      <c r="B359" t="s">
        <v>387</v>
      </c>
      <c r="C359">
        <v>3</v>
      </c>
      <c r="D359">
        <v>17</v>
      </c>
      <c r="E359" t="s">
        <v>431</v>
      </c>
      <c r="F359">
        <v>80.617999999999995</v>
      </c>
      <c r="G359">
        <v>16.562000000000001</v>
      </c>
      <c r="H359">
        <v>14.053000000000001</v>
      </c>
      <c r="I359">
        <v>1335.22</v>
      </c>
      <c r="J359">
        <v>544538</v>
      </c>
      <c r="K359">
        <v>2.9329999999999998</v>
      </c>
      <c r="L359">
        <v>4.1580000000000004</v>
      </c>
      <c r="M359">
        <v>236.44900000000001</v>
      </c>
      <c r="N359">
        <v>96430</v>
      </c>
      <c r="O359">
        <v>1.887</v>
      </c>
      <c r="P359">
        <v>3.1589999999999998</v>
      </c>
      <c r="Q359">
        <v>152.12100000000001</v>
      </c>
      <c r="R359">
        <v>62039</v>
      </c>
      <c r="S359">
        <v>0</v>
      </c>
      <c r="T359">
        <v>0</v>
      </c>
      <c r="U359">
        <v>0</v>
      </c>
      <c r="V359">
        <v>0</v>
      </c>
      <c r="W359">
        <v>0</v>
      </c>
      <c r="X359">
        <f t="shared" si="10"/>
        <v>0</v>
      </c>
      <c r="Y359">
        <f t="shared" si="11"/>
        <v>0</v>
      </c>
    </row>
    <row r="360" spans="1:25" x14ac:dyDescent="0.2">
      <c r="A360" t="s">
        <v>23</v>
      </c>
      <c r="B360" t="s">
        <v>387</v>
      </c>
      <c r="C360">
        <v>3</v>
      </c>
      <c r="D360">
        <v>18</v>
      </c>
      <c r="E360" t="s">
        <v>432</v>
      </c>
      <c r="F360">
        <v>254.95699999999999</v>
      </c>
      <c r="G360">
        <v>73.156000000000006</v>
      </c>
      <c r="H360">
        <v>35.316000000000003</v>
      </c>
      <c r="I360">
        <v>18651.530999999999</v>
      </c>
      <c r="J360">
        <v>7606585</v>
      </c>
      <c r="K360">
        <v>98.625</v>
      </c>
      <c r="L360">
        <v>40.853999999999999</v>
      </c>
      <c r="M360">
        <v>25144.976999999999</v>
      </c>
      <c r="N360">
        <v>10254783</v>
      </c>
      <c r="O360">
        <v>19.029</v>
      </c>
      <c r="P360">
        <v>25.373999999999999</v>
      </c>
      <c r="Q360">
        <v>4851.6760000000004</v>
      </c>
      <c r="R360">
        <v>1978641</v>
      </c>
      <c r="S360">
        <v>0.25</v>
      </c>
      <c r="T360">
        <v>7.9829999999999997</v>
      </c>
      <c r="U360">
        <v>63.777000000000001</v>
      </c>
      <c r="V360">
        <v>26010</v>
      </c>
      <c r="W360">
        <v>102</v>
      </c>
      <c r="X360">
        <f t="shared" si="10"/>
        <v>4566.3060000000005</v>
      </c>
      <c r="Y360">
        <f t="shared" si="11"/>
        <v>99.77</v>
      </c>
    </row>
    <row r="361" spans="1:25" x14ac:dyDescent="0.2">
      <c r="A361" t="s">
        <v>23</v>
      </c>
      <c r="B361" t="s">
        <v>387</v>
      </c>
      <c r="C361">
        <v>3</v>
      </c>
      <c r="D361">
        <v>19</v>
      </c>
      <c r="E361" t="s">
        <v>433</v>
      </c>
      <c r="F361">
        <v>162.108</v>
      </c>
      <c r="G361">
        <v>69.968000000000004</v>
      </c>
      <c r="H361">
        <v>43.887999999999998</v>
      </c>
      <c r="I361">
        <v>11342.468999999999</v>
      </c>
      <c r="J361">
        <v>4625757</v>
      </c>
      <c r="K361">
        <v>36.298999999999999</v>
      </c>
      <c r="L361">
        <v>28.091000000000001</v>
      </c>
      <c r="M361">
        <v>5884.3950000000004</v>
      </c>
      <c r="N361">
        <v>2399811</v>
      </c>
      <c r="O361">
        <v>7.45</v>
      </c>
      <c r="P361">
        <v>13.122</v>
      </c>
      <c r="Q361">
        <v>1207.6420000000001</v>
      </c>
      <c r="R361">
        <v>492508</v>
      </c>
      <c r="S361">
        <v>0.17699999999999999</v>
      </c>
      <c r="T361">
        <v>6.7240000000000002</v>
      </c>
      <c r="U361">
        <v>28.762</v>
      </c>
      <c r="V361">
        <v>11730</v>
      </c>
      <c r="W361">
        <v>46</v>
      </c>
      <c r="X361">
        <f t="shared" si="10"/>
        <v>922.27200000000005</v>
      </c>
      <c r="Y361">
        <f t="shared" si="11"/>
        <v>43.77</v>
      </c>
    </row>
    <row r="362" spans="1:25" x14ac:dyDescent="0.2">
      <c r="A362" t="s">
        <v>23</v>
      </c>
      <c r="B362" t="s">
        <v>387</v>
      </c>
      <c r="C362">
        <v>3</v>
      </c>
      <c r="D362">
        <v>20</v>
      </c>
      <c r="E362" t="s">
        <v>434</v>
      </c>
      <c r="F362">
        <v>200.93799999999999</v>
      </c>
      <c r="G362">
        <v>85.147999999999996</v>
      </c>
      <c r="H362">
        <v>44.828000000000003</v>
      </c>
      <c r="I362">
        <v>17109.448</v>
      </c>
      <c r="J362">
        <v>6977683</v>
      </c>
      <c r="K362">
        <v>74.573999999999998</v>
      </c>
      <c r="L362">
        <v>44.064</v>
      </c>
      <c r="M362">
        <v>14984.723</v>
      </c>
      <c r="N362">
        <v>6111164</v>
      </c>
      <c r="O362">
        <v>13.576000000000001</v>
      </c>
      <c r="P362">
        <v>19.201000000000001</v>
      </c>
      <c r="Q362">
        <v>2727.9850000000001</v>
      </c>
      <c r="R362">
        <v>1112544</v>
      </c>
      <c r="S362">
        <v>0.20200000000000001</v>
      </c>
      <c r="T362">
        <v>7.1790000000000003</v>
      </c>
      <c r="U362">
        <v>40.642000000000003</v>
      </c>
      <c r="V362">
        <v>16575</v>
      </c>
      <c r="W362">
        <v>65</v>
      </c>
      <c r="X362">
        <f t="shared" si="10"/>
        <v>2442.6150000000002</v>
      </c>
      <c r="Y362">
        <f t="shared" si="11"/>
        <v>62.77</v>
      </c>
    </row>
    <row r="363" spans="1:25" x14ac:dyDescent="0.2">
      <c r="A363" t="s">
        <v>23</v>
      </c>
      <c r="B363" t="s">
        <v>387</v>
      </c>
      <c r="C363">
        <v>3</v>
      </c>
      <c r="D363">
        <v>21</v>
      </c>
      <c r="E363" t="s">
        <v>435</v>
      </c>
      <c r="F363">
        <v>239.386</v>
      </c>
      <c r="G363">
        <v>69.546000000000006</v>
      </c>
      <c r="H363">
        <v>35.786999999999999</v>
      </c>
      <c r="I363">
        <v>16648.328000000001</v>
      </c>
      <c r="J363">
        <v>6789626</v>
      </c>
      <c r="K363">
        <v>2.1589999999999998</v>
      </c>
      <c r="L363">
        <v>1.659</v>
      </c>
      <c r="M363">
        <v>516.90099999999995</v>
      </c>
      <c r="N363">
        <v>210806</v>
      </c>
      <c r="O363">
        <v>2.113</v>
      </c>
      <c r="P363">
        <v>4.2469999999999999</v>
      </c>
      <c r="Q363">
        <v>505.899</v>
      </c>
      <c r="R363">
        <v>206319</v>
      </c>
      <c r="S363">
        <v>1.7999999999999999E-2</v>
      </c>
      <c r="T363">
        <v>2.1589999999999998</v>
      </c>
      <c r="U363">
        <v>4.3769999999999998</v>
      </c>
      <c r="V363">
        <v>1785</v>
      </c>
      <c r="W363">
        <v>7</v>
      </c>
      <c r="X363">
        <f t="shared" si="10"/>
        <v>220.529</v>
      </c>
      <c r="Y363">
        <f t="shared" si="11"/>
        <v>4.7699999999999996</v>
      </c>
    </row>
    <row r="364" spans="1:25" x14ac:dyDescent="0.2">
      <c r="A364" t="s">
        <v>23</v>
      </c>
      <c r="B364" t="s">
        <v>387</v>
      </c>
      <c r="C364">
        <v>3</v>
      </c>
      <c r="D364">
        <v>22</v>
      </c>
      <c r="E364" t="s">
        <v>436</v>
      </c>
      <c r="F364">
        <v>107.575</v>
      </c>
      <c r="G364">
        <v>68.5</v>
      </c>
      <c r="H364">
        <v>43.167000000000002</v>
      </c>
      <c r="I364">
        <v>7368.8819999999996</v>
      </c>
      <c r="J364">
        <v>3005224</v>
      </c>
      <c r="K364">
        <v>28.609000000000002</v>
      </c>
      <c r="L364">
        <v>24.146999999999998</v>
      </c>
      <c r="M364">
        <v>3077.6579999999999</v>
      </c>
      <c r="N364">
        <v>1255150</v>
      </c>
      <c r="O364">
        <v>9.4280000000000008</v>
      </c>
      <c r="P364">
        <v>17.760000000000002</v>
      </c>
      <c r="Q364">
        <v>1014.182</v>
      </c>
      <c r="R364">
        <v>413610</v>
      </c>
      <c r="S364">
        <v>0.157</v>
      </c>
      <c r="T364">
        <v>6.3239999999999998</v>
      </c>
      <c r="U364">
        <v>16.882000000000001</v>
      </c>
      <c r="V364">
        <v>6885</v>
      </c>
      <c r="W364">
        <v>27</v>
      </c>
      <c r="X364">
        <f t="shared" si="10"/>
        <v>728.81200000000001</v>
      </c>
      <c r="Y364">
        <f t="shared" si="11"/>
        <v>24.77</v>
      </c>
    </row>
    <row r="365" spans="1:25" x14ac:dyDescent="0.2">
      <c r="A365" t="s">
        <v>23</v>
      </c>
      <c r="B365" t="s">
        <v>387</v>
      </c>
      <c r="C365">
        <v>3</v>
      </c>
      <c r="D365">
        <v>23</v>
      </c>
      <c r="E365" t="s">
        <v>437</v>
      </c>
      <c r="F365">
        <v>194.203</v>
      </c>
      <c r="G365">
        <v>66.525000000000006</v>
      </c>
      <c r="H365">
        <v>39.783999999999999</v>
      </c>
      <c r="I365">
        <v>12919.415000000001</v>
      </c>
      <c r="J365">
        <v>5268877</v>
      </c>
      <c r="K365">
        <v>50.069000000000003</v>
      </c>
      <c r="L365">
        <v>25.568999999999999</v>
      </c>
      <c r="M365">
        <v>9723.5149999999994</v>
      </c>
      <c r="N365">
        <v>3965505</v>
      </c>
      <c r="O365">
        <v>6.6589999999999998</v>
      </c>
      <c r="P365">
        <v>12.02</v>
      </c>
      <c r="Q365">
        <v>1293.242</v>
      </c>
      <c r="R365">
        <v>527418</v>
      </c>
      <c r="S365">
        <v>0.17699999999999999</v>
      </c>
      <c r="T365">
        <v>6.718</v>
      </c>
      <c r="U365">
        <v>34.39</v>
      </c>
      <c r="V365">
        <v>14025</v>
      </c>
      <c r="W365">
        <v>55</v>
      </c>
      <c r="X365">
        <f t="shared" si="10"/>
        <v>1007.872</v>
      </c>
      <c r="Y365">
        <f t="shared" si="11"/>
        <v>52.77</v>
      </c>
    </row>
    <row r="366" spans="1:25" x14ac:dyDescent="0.2">
      <c r="A366" t="s">
        <v>23</v>
      </c>
      <c r="B366" t="s">
        <v>387</v>
      </c>
      <c r="C366">
        <v>3</v>
      </c>
      <c r="D366">
        <v>24</v>
      </c>
      <c r="E366" t="s">
        <v>438</v>
      </c>
      <c r="F366">
        <v>178.02199999999999</v>
      </c>
      <c r="G366">
        <v>83.257999999999996</v>
      </c>
      <c r="H366">
        <v>42.101999999999997</v>
      </c>
      <c r="I366">
        <v>14821.815000000001</v>
      </c>
      <c r="J366">
        <v>6044726</v>
      </c>
      <c r="K366">
        <v>34.064999999999998</v>
      </c>
      <c r="L366">
        <v>25.882000000000001</v>
      </c>
      <c r="M366">
        <v>6064.2969999999996</v>
      </c>
      <c r="N366">
        <v>2473180</v>
      </c>
      <c r="O366">
        <v>9.907</v>
      </c>
      <c r="P366">
        <v>19.178999999999998</v>
      </c>
      <c r="Q366">
        <v>1763.692</v>
      </c>
      <c r="R366">
        <v>719280</v>
      </c>
      <c r="S366">
        <v>0.13700000000000001</v>
      </c>
      <c r="T366">
        <v>5.9089999999999998</v>
      </c>
      <c r="U366">
        <v>24.385000000000002</v>
      </c>
      <c r="V366">
        <v>9945</v>
      </c>
      <c r="W366">
        <v>39</v>
      </c>
      <c r="X366">
        <f t="shared" si="10"/>
        <v>1478.3220000000001</v>
      </c>
      <c r="Y366">
        <f t="shared" si="11"/>
        <v>36.770000000000003</v>
      </c>
    </row>
    <row r="367" spans="1:25" x14ac:dyDescent="0.2">
      <c r="A367" t="s">
        <v>23</v>
      </c>
      <c r="B367" t="s">
        <v>387</v>
      </c>
      <c r="C367">
        <v>3</v>
      </c>
      <c r="D367">
        <v>25</v>
      </c>
      <c r="E367" t="s">
        <v>439</v>
      </c>
      <c r="F367">
        <v>280.14100000000002</v>
      </c>
      <c r="G367">
        <v>69.323999999999998</v>
      </c>
      <c r="H367">
        <v>36.073999999999998</v>
      </c>
      <c r="I367">
        <v>19420.560000000001</v>
      </c>
      <c r="J367">
        <v>7920215</v>
      </c>
      <c r="K367">
        <v>80.614999999999995</v>
      </c>
      <c r="L367">
        <v>37.475999999999999</v>
      </c>
      <c r="M367">
        <v>22583.513999999999</v>
      </c>
      <c r="N367">
        <v>9210151</v>
      </c>
      <c r="O367">
        <v>18.831</v>
      </c>
      <c r="P367">
        <v>26.294</v>
      </c>
      <c r="Q367">
        <v>5275.3729999999996</v>
      </c>
      <c r="R367">
        <v>2151436</v>
      </c>
      <c r="S367">
        <v>0.19600000000000001</v>
      </c>
      <c r="T367">
        <v>7.0739999999999998</v>
      </c>
      <c r="U367">
        <v>55.023000000000003</v>
      </c>
      <c r="V367">
        <v>22440</v>
      </c>
      <c r="W367">
        <v>88</v>
      </c>
      <c r="X367">
        <f t="shared" si="10"/>
        <v>4990.0029999999997</v>
      </c>
      <c r="Y367">
        <f t="shared" si="11"/>
        <v>85.77</v>
      </c>
    </row>
    <row r="368" spans="1:25" x14ac:dyDescent="0.2">
      <c r="A368" t="s">
        <v>23</v>
      </c>
      <c r="B368" t="s">
        <v>387</v>
      </c>
      <c r="C368">
        <v>3</v>
      </c>
      <c r="D368">
        <v>26</v>
      </c>
      <c r="E368" t="s">
        <v>440</v>
      </c>
      <c r="F368">
        <v>296.76400000000001</v>
      </c>
      <c r="G368">
        <v>70.638000000000005</v>
      </c>
      <c r="H368">
        <v>33.859000000000002</v>
      </c>
      <c r="I368">
        <v>20962.758000000002</v>
      </c>
      <c r="J368">
        <v>8549164</v>
      </c>
      <c r="K368">
        <v>65.721000000000004</v>
      </c>
      <c r="L368">
        <v>28.812000000000001</v>
      </c>
      <c r="M368">
        <v>19503.605</v>
      </c>
      <c r="N368">
        <v>7954083</v>
      </c>
      <c r="O368">
        <v>11.196999999999999</v>
      </c>
      <c r="P368">
        <v>19.425000000000001</v>
      </c>
      <c r="Q368">
        <v>3322.799</v>
      </c>
      <c r="R368">
        <v>1355125</v>
      </c>
      <c r="S368">
        <v>0.18099999999999999</v>
      </c>
      <c r="T368">
        <v>6.7949999999999999</v>
      </c>
      <c r="U368">
        <v>53.773000000000003</v>
      </c>
      <c r="V368">
        <v>21930</v>
      </c>
      <c r="W368">
        <v>86</v>
      </c>
      <c r="X368">
        <f t="shared" si="10"/>
        <v>3037.4290000000001</v>
      </c>
      <c r="Y368">
        <f t="shared" si="11"/>
        <v>83.77</v>
      </c>
    </row>
    <row r="369" spans="1:25" x14ac:dyDescent="0.2">
      <c r="A369" t="s">
        <v>23</v>
      </c>
      <c r="B369" t="s">
        <v>387</v>
      </c>
      <c r="C369">
        <v>3</v>
      </c>
      <c r="D369">
        <v>27</v>
      </c>
      <c r="E369" t="s">
        <v>441</v>
      </c>
      <c r="F369">
        <v>215.82499999999999</v>
      </c>
      <c r="G369">
        <v>75.825999999999993</v>
      </c>
      <c r="H369">
        <v>43.087000000000003</v>
      </c>
      <c r="I369">
        <v>16365.127</v>
      </c>
      <c r="J369">
        <v>6674129</v>
      </c>
      <c r="K369">
        <v>44.738999999999997</v>
      </c>
      <c r="L369">
        <v>18.812000000000001</v>
      </c>
      <c r="M369">
        <v>9655.7950000000001</v>
      </c>
      <c r="N369">
        <v>3937887</v>
      </c>
      <c r="O369">
        <v>6.5410000000000004</v>
      </c>
      <c r="P369">
        <v>12.044</v>
      </c>
      <c r="Q369">
        <v>1411.6479999999999</v>
      </c>
      <c r="R369">
        <v>575707</v>
      </c>
      <c r="S369">
        <v>0.11899999999999999</v>
      </c>
      <c r="T369">
        <v>5.5019999999999998</v>
      </c>
      <c r="U369">
        <v>25.635999999999999</v>
      </c>
      <c r="V369">
        <v>10455</v>
      </c>
      <c r="W369">
        <v>41</v>
      </c>
      <c r="X369">
        <f t="shared" si="10"/>
        <v>1126.2779999999998</v>
      </c>
      <c r="Y369">
        <f t="shared" si="11"/>
        <v>38.770000000000003</v>
      </c>
    </row>
    <row r="370" spans="1:25" x14ac:dyDescent="0.2">
      <c r="A370" t="s">
        <v>23</v>
      </c>
      <c r="B370" t="s">
        <v>387</v>
      </c>
      <c r="C370">
        <v>3</v>
      </c>
      <c r="D370">
        <v>28</v>
      </c>
      <c r="E370" t="s">
        <v>442</v>
      </c>
      <c r="F370">
        <v>222.43299999999999</v>
      </c>
      <c r="G370">
        <v>70.234999999999999</v>
      </c>
      <c r="H370">
        <v>37.520000000000003</v>
      </c>
      <c r="I370">
        <v>15622.634</v>
      </c>
      <c r="J370">
        <v>6371321</v>
      </c>
      <c r="K370">
        <v>41.987000000000002</v>
      </c>
      <c r="L370">
        <v>34.281999999999996</v>
      </c>
      <c r="M370">
        <v>9339.2019999999993</v>
      </c>
      <c r="N370">
        <v>3808772</v>
      </c>
      <c r="O370">
        <v>10.307</v>
      </c>
      <c r="P370">
        <v>17.126999999999999</v>
      </c>
      <c r="Q370">
        <v>2292.567</v>
      </c>
      <c r="R370">
        <v>934969</v>
      </c>
      <c r="S370">
        <v>0.16600000000000001</v>
      </c>
      <c r="T370">
        <v>6.5010000000000003</v>
      </c>
      <c r="U370">
        <v>36.890999999999998</v>
      </c>
      <c r="V370">
        <v>15045</v>
      </c>
      <c r="W370">
        <v>59</v>
      </c>
      <c r="X370">
        <f t="shared" si="10"/>
        <v>2007.1970000000001</v>
      </c>
      <c r="Y370">
        <f t="shared" si="11"/>
        <v>56.77</v>
      </c>
    </row>
    <row r="371" spans="1:25" x14ac:dyDescent="0.2">
      <c r="A371" t="s">
        <v>23</v>
      </c>
      <c r="B371" t="s">
        <v>387</v>
      </c>
      <c r="C371">
        <v>3</v>
      </c>
      <c r="D371">
        <v>29</v>
      </c>
      <c r="E371" t="s">
        <v>443</v>
      </c>
      <c r="F371">
        <v>247.66399999999999</v>
      </c>
      <c r="G371">
        <v>68.649000000000001</v>
      </c>
      <c r="H371">
        <v>36.826000000000001</v>
      </c>
      <c r="I371">
        <v>17002.003000000001</v>
      </c>
      <c r="J371">
        <v>6933864</v>
      </c>
      <c r="K371">
        <v>84.703000000000003</v>
      </c>
      <c r="L371">
        <v>35.15</v>
      </c>
      <c r="M371">
        <v>20977.884999999998</v>
      </c>
      <c r="N371">
        <v>8555333</v>
      </c>
      <c r="O371">
        <v>15.010999999999999</v>
      </c>
      <c r="P371">
        <v>21.792999999999999</v>
      </c>
      <c r="Q371">
        <v>3717.5970000000002</v>
      </c>
      <c r="R371">
        <v>1516134</v>
      </c>
      <c r="S371">
        <v>0.217</v>
      </c>
      <c r="T371">
        <v>7.4379999999999997</v>
      </c>
      <c r="U371">
        <v>53.773000000000003</v>
      </c>
      <c r="V371">
        <v>21930</v>
      </c>
      <c r="W371">
        <v>86</v>
      </c>
      <c r="X371">
        <f t="shared" si="10"/>
        <v>3432.2270000000003</v>
      </c>
      <c r="Y371">
        <f t="shared" si="11"/>
        <v>83.77</v>
      </c>
    </row>
    <row r="372" spans="1:25" x14ac:dyDescent="0.2">
      <c r="A372" t="s">
        <v>23</v>
      </c>
      <c r="B372" t="s">
        <v>387</v>
      </c>
      <c r="C372">
        <v>3</v>
      </c>
      <c r="D372">
        <v>30</v>
      </c>
      <c r="E372" t="s">
        <v>444</v>
      </c>
      <c r="F372">
        <v>190.34100000000001</v>
      </c>
      <c r="G372">
        <v>76.534000000000006</v>
      </c>
      <c r="H372">
        <v>37.360999999999997</v>
      </c>
      <c r="I372">
        <v>14567.57</v>
      </c>
      <c r="J372">
        <v>5941038</v>
      </c>
      <c r="K372">
        <v>88.67</v>
      </c>
      <c r="L372">
        <v>40.17</v>
      </c>
      <c r="M372">
        <v>16877.587</v>
      </c>
      <c r="N372">
        <v>6883124</v>
      </c>
      <c r="O372">
        <v>15.62</v>
      </c>
      <c r="P372">
        <v>21.768000000000001</v>
      </c>
      <c r="Q372">
        <v>2973.212</v>
      </c>
      <c r="R372">
        <v>1212554</v>
      </c>
      <c r="S372">
        <v>0.21</v>
      </c>
      <c r="T372">
        <v>7.319</v>
      </c>
      <c r="U372">
        <v>40.017000000000003</v>
      </c>
      <c r="V372">
        <v>16320</v>
      </c>
      <c r="W372">
        <v>64</v>
      </c>
      <c r="X372">
        <f t="shared" si="10"/>
        <v>2687.8420000000001</v>
      </c>
      <c r="Y372">
        <f t="shared" si="11"/>
        <v>61.77</v>
      </c>
    </row>
    <row r="373" spans="1:25" x14ac:dyDescent="0.2">
      <c r="A373" t="s">
        <v>23</v>
      </c>
      <c r="B373" t="s">
        <v>387</v>
      </c>
      <c r="C373">
        <v>3</v>
      </c>
      <c r="D373">
        <v>31</v>
      </c>
      <c r="E373" t="s">
        <v>445</v>
      </c>
      <c r="F373">
        <v>242.56700000000001</v>
      </c>
      <c r="G373">
        <v>65.930000000000007</v>
      </c>
      <c r="H373">
        <v>35.640999999999998</v>
      </c>
      <c r="I373">
        <v>15992.323</v>
      </c>
      <c r="J373">
        <v>6522090</v>
      </c>
      <c r="K373">
        <v>73.695999999999998</v>
      </c>
      <c r="L373">
        <v>31.26</v>
      </c>
      <c r="M373">
        <v>17876.210999999999</v>
      </c>
      <c r="N373">
        <v>7290389</v>
      </c>
      <c r="O373">
        <v>10.83</v>
      </c>
      <c r="P373">
        <v>18.521000000000001</v>
      </c>
      <c r="Q373">
        <v>2626.9589999999998</v>
      </c>
      <c r="R373">
        <v>1071343</v>
      </c>
      <c r="S373">
        <v>0.20100000000000001</v>
      </c>
      <c r="T373">
        <v>7.1580000000000004</v>
      </c>
      <c r="U373">
        <v>48.771000000000001</v>
      </c>
      <c r="V373">
        <v>19890</v>
      </c>
      <c r="W373">
        <v>78</v>
      </c>
      <c r="X373">
        <f t="shared" si="10"/>
        <v>2341.5889999999999</v>
      </c>
      <c r="Y373">
        <f t="shared" si="11"/>
        <v>75.77</v>
      </c>
    </row>
    <row r="374" spans="1:25" x14ac:dyDescent="0.2">
      <c r="A374" t="s">
        <v>23</v>
      </c>
      <c r="B374" t="s">
        <v>387</v>
      </c>
      <c r="C374">
        <v>3</v>
      </c>
      <c r="D374">
        <v>32</v>
      </c>
      <c r="E374" t="s">
        <v>446</v>
      </c>
      <c r="F374">
        <v>303.75400000000002</v>
      </c>
      <c r="G374">
        <v>79.614999999999995</v>
      </c>
      <c r="H374">
        <v>44.212000000000003</v>
      </c>
      <c r="I374">
        <v>24183.411</v>
      </c>
      <c r="J374">
        <v>9862631</v>
      </c>
      <c r="K374">
        <v>2.621</v>
      </c>
      <c r="L374">
        <v>2.4140000000000001</v>
      </c>
      <c r="M374">
        <v>796.28499999999997</v>
      </c>
      <c r="N374">
        <v>324746</v>
      </c>
      <c r="O374">
        <v>2.1440000000000001</v>
      </c>
      <c r="P374">
        <v>4.6619999999999999</v>
      </c>
      <c r="Q374">
        <v>651.33399999999995</v>
      </c>
      <c r="R374">
        <v>265631</v>
      </c>
      <c r="S374">
        <v>1.2E-2</v>
      </c>
      <c r="T374">
        <v>1.7749999999999999</v>
      </c>
      <c r="U374">
        <v>3.7519999999999998</v>
      </c>
      <c r="V374">
        <v>1530</v>
      </c>
      <c r="W374">
        <v>6</v>
      </c>
      <c r="X374">
        <f t="shared" si="10"/>
        <v>365.96399999999994</v>
      </c>
      <c r="Y374">
        <f t="shared" si="11"/>
        <v>3.77</v>
      </c>
    </row>
    <row r="375" spans="1:25" x14ac:dyDescent="0.2">
      <c r="A375" t="s">
        <v>23</v>
      </c>
      <c r="B375" t="s">
        <v>387</v>
      </c>
      <c r="C375">
        <v>3</v>
      </c>
      <c r="D375">
        <v>33</v>
      </c>
      <c r="E375" t="s">
        <v>447</v>
      </c>
      <c r="F375">
        <v>159.72200000000001</v>
      </c>
      <c r="G375">
        <v>56.146000000000001</v>
      </c>
      <c r="H375">
        <v>25.780999999999999</v>
      </c>
      <c r="I375">
        <v>8967.7540000000008</v>
      </c>
      <c r="J375">
        <v>3657286</v>
      </c>
      <c r="K375">
        <v>65.677000000000007</v>
      </c>
      <c r="L375">
        <v>25.763000000000002</v>
      </c>
      <c r="M375">
        <v>10490.075999999999</v>
      </c>
      <c r="N375">
        <v>4278129</v>
      </c>
      <c r="O375">
        <v>11.356999999999999</v>
      </c>
      <c r="P375">
        <v>15.776</v>
      </c>
      <c r="Q375">
        <v>1813.9929999999999</v>
      </c>
      <c r="R375">
        <v>739794</v>
      </c>
      <c r="S375">
        <v>0.25800000000000001</v>
      </c>
      <c r="T375">
        <v>8.1129999999999995</v>
      </c>
      <c r="U375">
        <v>41.268000000000001</v>
      </c>
      <c r="V375">
        <v>16830</v>
      </c>
      <c r="W375">
        <v>66</v>
      </c>
      <c r="X375">
        <f t="shared" si="10"/>
        <v>1528.623</v>
      </c>
      <c r="Y375">
        <f t="shared" si="11"/>
        <v>63.77</v>
      </c>
    </row>
    <row r="376" spans="1:25" x14ac:dyDescent="0.2">
      <c r="A376" t="s">
        <v>23</v>
      </c>
      <c r="B376" t="s">
        <v>387</v>
      </c>
      <c r="C376">
        <v>3</v>
      </c>
      <c r="D376">
        <v>34</v>
      </c>
      <c r="E376" t="s">
        <v>448</v>
      </c>
      <c r="F376">
        <v>64.459000000000003</v>
      </c>
      <c r="G376">
        <v>49.362000000000002</v>
      </c>
      <c r="H376">
        <v>40.122</v>
      </c>
      <c r="I376">
        <v>3181.8449999999998</v>
      </c>
      <c r="J376">
        <v>1297640</v>
      </c>
      <c r="K376">
        <v>4.26</v>
      </c>
      <c r="L376">
        <v>3.9950000000000001</v>
      </c>
      <c r="M376">
        <v>274.57</v>
      </c>
      <c r="N376">
        <v>111977</v>
      </c>
      <c r="O376">
        <v>2.0539999999999998</v>
      </c>
      <c r="P376">
        <v>2.1240000000000001</v>
      </c>
      <c r="Q376">
        <v>132.40899999999999</v>
      </c>
      <c r="R376">
        <v>54000</v>
      </c>
      <c r="S376">
        <v>1.9E-2</v>
      </c>
      <c r="T376">
        <v>2.2240000000000002</v>
      </c>
      <c r="U376">
        <v>1.2509999999999999</v>
      </c>
      <c r="V376">
        <v>510</v>
      </c>
      <c r="W376">
        <v>2</v>
      </c>
      <c r="X376">
        <f t="shared" si="10"/>
        <v>0</v>
      </c>
      <c r="Y376">
        <f t="shared" si="11"/>
        <v>0</v>
      </c>
    </row>
    <row r="377" spans="1:25" x14ac:dyDescent="0.2">
      <c r="A377" t="s">
        <v>23</v>
      </c>
      <c r="B377" t="s">
        <v>387</v>
      </c>
      <c r="C377">
        <v>3</v>
      </c>
      <c r="D377">
        <v>35</v>
      </c>
      <c r="E377" t="s">
        <v>449</v>
      </c>
      <c r="F377">
        <v>154.50700000000001</v>
      </c>
      <c r="G377">
        <v>54.337000000000003</v>
      </c>
      <c r="H377">
        <v>25.69</v>
      </c>
      <c r="I377">
        <v>8395.3780000000006</v>
      </c>
      <c r="J377">
        <v>3423856</v>
      </c>
      <c r="K377">
        <v>63.634999999999998</v>
      </c>
      <c r="L377">
        <v>23.905999999999999</v>
      </c>
      <c r="M377">
        <v>9832.11</v>
      </c>
      <c r="N377">
        <v>4009793</v>
      </c>
      <c r="O377">
        <v>12.015000000000001</v>
      </c>
      <c r="P377">
        <v>18.370999999999999</v>
      </c>
      <c r="Q377">
        <v>1856.325</v>
      </c>
      <c r="R377">
        <v>757058</v>
      </c>
      <c r="S377">
        <v>0.214</v>
      </c>
      <c r="T377">
        <v>7.3920000000000003</v>
      </c>
      <c r="U377">
        <v>33.139000000000003</v>
      </c>
      <c r="V377">
        <v>13515</v>
      </c>
      <c r="W377">
        <v>53</v>
      </c>
      <c r="X377">
        <f t="shared" si="10"/>
        <v>1570.9549999999999</v>
      </c>
      <c r="Y377">
        <f t="shared" si="11"/>
        <v>50.77</v>
      </c>
    </row>
    <row r="378" spans="1:25" x14ac:dyDescent="0.2">
      <c r="A378" t="s">
        <v>23</v>
      </c>
      <c r="B378" t="s">
        <v>387</v>
      </c>
      <c r="C378">
        <v>3</v>
      </c>
      <c r="D378">
        <v>36</v>
      </c>
      <c r="E378" t="s">
        <v>450</v>
      </c>
      <c r="F378">
        <v>335.74299999999999</v>
      </c>
      <c r="G378">
        <v>59.204000000000001</v>
      </c>
      <c r="H378">
        <v>36.057000000000002</v>
      </c>
      <c r="I378">
        <v>19877.237000000001</v>
      </c>
      <c r="J378">
        <v>8106460</v>
      </c>
      <c r="K378">
        <v>76.13</v>
      </c>
      <c r="L378">
        <v>37.116999999999997</v>
      </c>
      <c r="M378">
        <v>25560.278999999999</v>
      </c>
      <c r="N378">
        <v>10424154</v>
      </c>
      <c r="O378">
        <v>13.12</v>
      </c>
      <c r="P378">
        <v>21.734999999999999</v>
      </c>
      <c r="Q378">
        <v>4405.1030000000001</v>
      </c>
      <c r="R378">
        <v>1796517</v>
      </c>
      <c r="S378">
        <v>0.218</v>
      </c>
      <c r="T378">
        <v>7.4509999999999996</v>
      </c>
      <c r="U378">
        <v>73.156000000000006</v>
      </c>
      <c r="V378">
        <v>29835</v>
      </c>
      <c r="W378">
        <v>117</v>
      </c>
      <c r="X378">
        <f t="shared" si="10"/>
        <v>4119.7330000000002</v>
      </c>
      <c r="Y378">
        <f t="shared" si="11"/>
        <v>114.77</v>
      </c>
    </row>
    <row r="379" spans="1:25" x14ac:dyDescent="0.2">
      <c r="A379" t="s">
        <v>23</v>
      </c>
      <c r="B379" t="s">
        <v>387</v>
      </c>
      <c r="C379">
        <v>3</v>
      </c>
      <c r="D379">
        <v>37</v>
      </c>
      <c r="E379" t="s">
        <v>451</v>
      </c>
      <c r="F379">
        <v>45.521999999999998</v>
      </c>
      <c r="G379">
        <v>39.274000000000001</v>
      </c>
      <c r="H379">
        <v>35.250999999999998</v>
      </c>
      <c r="I379">
        <v>1787.8130000000001</v>
      </c>
      <c r="J379">
        <v>729117</v>
      </c>
      <c r="K379">
        <v>3.4340000000000002</v>
      </c>
      <c r="L379">
        <v>2.621</v>
      </c>
      <c r="M379">
        <v>156.29900000000001</v>
      </c>
      <c r="N379">
        <v>63743</v>
      </c>
      <c r="O379">
        <v>1.946</v>
      </c>
      <c r="P379">
        <v>1.429</v>
      </c>
      <c r="Q379">
        <v>88.581999999999994</v>
      </c>
      <c r="R379">
        <v>36126</v>
      </c>
      <c r="S379">
        <v>0</v>
      </c>
      <c r="T379">
        <v>0</v>
      </c>
      <c r="U379">
        <v>0</v>
      </c>
      <c r="V379">
        <v>0</v>
      </c>
      <c r="W379">
        <v>0</v>
      </c>
      <c r="X379">
        <f t="shared" si="10"/>
        <v>0</v>
      </c>
      <c r="Y379">
        <f t="shared" si="11"/>
        <v>0</v>
      </c>
    </row>
    <row r="380" spans="1:25" x14ac:dyDescent="0.2">
      <c r="A380" t="s">
        <v>23</v>
      </c>
      <c r="B380" t="s">
        <v>387</v>
      </c>
      <c r="C380">
        <v>4</v>
      </c>
      <c r="D380">
        <v>1</v>
      </c>
      <c r="E380" t="s">
        <v>452</v>
      </c>
      <c r="F380">
        <v>368.89699999999999</v>
      </c>
      <c r="G380">
        <v>70.668000000000006</v>
      </c>
      <c r="H380">
        <v>37.670999999999999</v>
      </c>
      <c r="I380">
        <v>26069.202000000001</v>
      </c>
      <c r="J380">
        <v>10631706</v>
      </c>
      <c r="K380">
        <v>2.38</v>
      </c>
      <c r="L380">
        <v>2.2829999999999999</v>
      </c>
      <c r="M380">
        <v>878.12599999999998</v>
      </c>
      <c r="N380">
        <v>358123</v>
      </c>
      <c r="O380">
        <v>1.8859999999999999</v>
      </c>
      <c r="P380">
        <v>4.218</v>
      </c>
      <c r="Q380">
        <v>695.875</v>
      </c>
      <c r="R380">
        <v>283796</v>
      </c>
      <c r="S380">
        <v>1.4E-2</v>
      </c>
      <c r="T380">
        <v>1.859</v>
      </c>
      <c r="U380">
        <v>5.0019999999999998</v>
      </c>
      <c r="V380">
        <v>2040</v>
      </c>
      <c r="W380">
        <v>8</v>
      </c>
      <c r="X380">
        <f t="shared" ref="X380:X443" si="12">(MAX(0, (Q380-285.37)))*1</f>
        <v>410.505</v>
      </c>
      <c r="Y380">
        <f t="shared" ref="Y380:Y443" si="13">(MAX(0, (W380-2.23)))*1</f>
        <v>5.77</v>
      </c>
    </row>
    <row r="381" spans="1:25" x14ac:dyDescent="0.2">
      <c r="A381" t="s">
        <v>23</v>
      </c>
      <c r="B381" t="s">
        <v>387</v>
      </c>
      <c r="C381">
        <v>4</v>
      </c>
      <c r="D381">
        <v>2</v>
      </c>
      <c r="E381" t="s">
        <v>453</v>
      </c>
      <c r="F381">
        <v>215.572</v>
      </c>
      <c r="G381">
        <v>65.108000000000004</v>
      </c>
      <c r="H381">
        <v>32.746000000000002</v>
      </c>
      <c r="I381">
        <v>14035.450999999999</v>
      </c>
      <c r="J381">
        <v>5724026</v>
      </c>
      <c r="K381">
        <v>60.314999999999998</v>
      </c>
      <c r="L381">
        <v>23.195</v>
      </c>
      <c r="M381">
        <v>13002.293</v>
      </c>
      <c r="N381">
        <v>5302677</v>
      </c>
      <c r="O381">
        <v>19.036999999999999</v>
      </c>
      <c r="P381">
        <v>25.657</v>
      </c>
      <c r="Q381">
        <v>4103.7520000000004</v>
      </c>
      <c r="R381">
        <v>1673618</v>
      </c>
      <c r="S381">
        <v>0.22900000000000001</v>
      </c>
      <c r="T381">
        <v>7.641</v>
      </c>
      <c r="U381">
        <v>49.396000000000001</v>
      </c>
      <c r="V381">
        <v>20145</v>
      </c>
      <c r="W381">
        <v>79</v>
      </c>
      <c r="X381">
        <f t="shared" si="12"/>
        <v>3818.3820000000005</v>
      </c>
      <c r="Y381">
        <f t="shared" si="13"/>
        <v>76.77</v>
      </c>
    </row>
    <row r="382" spans="1:25" x14ac:dyDescent="0.2">
      <c r="A382" t="s">
        <v>23</v>
      </c>
      <c r="B382" t="s">
        <v>387</v>
      </c>
      <c r="C382">
        <v>4</v>
      </c>
      <c r="D382">
        <v>3</v>
      </c>
      <c r="E382" t="s">
        <v>454</v>
      </c>
      <c r="F382">
        <v>89.206999999999994</v>
      </c>
      <c r="G382">
        <v>58.325000000000003</v>
      </c>
      <c r="H382">
        <v>34.598999999999997</v>
      </c>
      <c r="I382">
        <v>5202.9920000000002</v>
      </c>
      <c r="J382">
        <v>2121917</v>
      </c>
      <c r="K382">
        <v>65.688000000000002</v>
      </c>
      <c r="L382">
        <v>23.974</v>
      </c>
      <c r="M382">
        <v>5859.808</v>
      </c>
      <c r="N382">
        <v>2389784</v>
      </c>
      <c r="O382">
        <v>22.31</v>
      </c>
      <c r="P382">
        <v>24.931000000000001</v>
      </c>
      <c r="Q382">
        <v>1990.181</v>
      </c>
      <c r="R382">
        <v>811648</v>
      </c>
      <c r="S382">
        <v>0.14699999999999999</v>
      </c>
      <c r="T382">
        <v>6.125</v>
      </c>
      <c r="U382">
        <v>13.131</v>
      </c>
      <c r="V382">
        <v>5355</v>
      </c>
      <c r="W382">
        <v>21</v>
      </c>
      <c r="X382">
        <f t="shared" si="12"/>
        <v>1704.8110000000001</v>
      </c>
      <c r="Y382">
        <f t="shared" si="13"/>
        <v>18.77</v>
      </c>
    </row>
    <row r="383" spans="1:25" x14ac:dyDescent="0.2">
      <c r="A383" t="s">
        <v>23</v>
      </c>
      <c r="B383" t="s">
        <v>387</v>
      </c>
      <c r="C383">
        <v>4</v>
      </c>
      <c r="D383">
        <v>4</v>
      </c>
      <c r="E383" t="s">
        <v>455</v>
      </c>
      <c r="F383">
        <v>210.756</v>
      </c>
      <c r="G383">
        <v>78.807000000000002</v>
      </c>
      <c r="H383">
        <v>38.279000000000003</v>
      </c>
      <c r="I383">
        <v>16609.169000000002</v>
      </c>
      <c r="J383">
        <v>6773656</v>
      </c>
      <c r="K383">
        <v>61.988999999999997</v>
      </c>
      <c r="L383">
        <v>28.488</v>
      </c>
      <c r="M383">
        <v>13064.481</v>
      </c>
      <c r="N383">
        <v>5328039</v>
      </c>
      <c r="O383">
        <v>19.088999999999999</v>
      </c>
      <c r="P383">
        <v>25.472000000000001</v>
      </c>
      <c r="Q383">
        <v>4023.0830000000001</v>
      </c>
      <c r="R383">
        <v>1640719</v>
      </c>
      <c r="S383">
        <v>0.23400000000000001</v>
      </c>
      <c r="T383">
        <v>7.7270000000000003</v>
      </c>
      <c r="U383">
        <v>49.396000000000001</v>
      </c>
      <c r="V383">
        <v>20145</v>
      </c>
      <c r="W383">
        <v>79</v>
      </c>
      <c r="X383">
        <f t="shared" si="12"/>
        <v>3737.7130000000002</v>
      </c>
      <c r="Y383">
        <f t="shared" si="13"/>
        <v>76.77</v>
      </c>
    </row>
    <row r="384" spans="1:25" x14ac:dyDescent="0.2">
      <c r="A384" t="s">
        <v>23</v>
      </c>
      <c r="B384" t="s">
        <v>387</v>
      </c>
      <c r="C384">
        <v>4</v>
      </c>
      <c r="D384">
        <v>5</v>
      </c>
      <c r="E384" t="s">
        <v>29</v>
      </c>
      <c r="F384">
        <v>70.885999999999996</v>
      </c>
      <c r="G384">
        <v>74.319999999999993</v>
      </c>
      <c r="H384">
        <v>48.765000000000001</v>
      </c>
      <c r="I384">
        <v>5268.1819999999998</v>
      </c>
      <c r="J384">
        <v>2148503</v>
      </c>
      <c r="K384">
        <v>2.59</v>
      </c>
      <c r="L384">
        <v>2.427</v>
      </c>
      <c r="M384">
        <v>183.61699999999999</v>
      </c>
      <c r="N384">
        <v>74884</v>
      </c>
      <c r="O384">
        <v>1.657</v>
      </c>
      <c r="P384">
        <v>1.1100000000000001</v>
      </c>
      <c r="Q384">
        <v>117.432</v>
      </c>
      <c r="R384">
        <v>47892</v>
      </c>
      <c r="S384">
        <v>0</v>
      </c>
      <c r="T384">
        <v>0</v>
      </c>
      <c r="U384">
        <v>0</v>
      </c>
      <c r="V384">
        <v>0</v>
      </c>
      <c r="W384">
        <v>0</v>
      </c>
      <c r="X384">
        <f t="shared" si="12"/>
        <v>0</v>
      </c>
      <c r="Y384">
        <f t="shared" si="13"/>
        <v>0</v>
      </c>
    </row>
    <row r="385" spans="1:25" x14ac:dyDescent="0.2">
      <c r="A385" t="s">
        <v>23</v>
      </c>
      <c r="B385" t="s">
        <v>387</v>
      </c>
      <c r="C385">
        <v>4</v>
      </c>
      <c r="D385">
        <v>6</v>
      </c>
      <c r="E385" t="s">
        <v>456</v>
      </c>
      <c r="F385">
        <v>104.96599999999999</v>
      </c>
      <c r="G385">
        <v>68.320999999999998</v>
      </c>
      <c r="H385">
        <v>42.939</v>
      </c>
      <c r="I385">
        <v>7171.3860000000004</v>
      </c>
      <c r="J385">
        <v>2924680</v>
      </c>
      <c r="K385">
        <v>2.2429999999999999</v>
      </c>
      <c r="L385">
        <v>1.881</v>
      </c>
      <c r="M385">
        <v>235.42599999999999</v>
      </c>
      <c r="N385">
        <v>96013</v>
      </c>
      <c r="O385">
        <v>2.5529999999999999</v>
      </c>
      <c r="P385">
        <v>6.2110000000000003</v>
      </c>
      <c r="Q385">
        <v>268.00900000000001</v>
      </c>
      <c r="R385">
        <v>109301</v>
      </c>
      <c r="S385">
        <v>0.03</v>
      </c>
      <c r="T385">
        <v>2.7559999999999998</v>
      </c>
      <c r="U385">
        <v>3.1259999999999999</v>
      </c>
      <c r="V385">
        <v>1275</v>
      </c>
      <c r="W385">
        <v>5</v>
      </c>
      <c r="X385">
        <f t="shared" si="12"/>
        <v>0</v>
      </c>
      <c r="Y385">
        <f t="shared" si="13"/>
        <v>2.77</v>
      </c>
    </row>
    <row r="386" spans="1:25" x14ac:dyDescent="0.2">
      <c r="A386" t="s">
        <v>23</v>
      </c>
      <c r="B386" t="s">
        <v>387</v>
      </c>
      <c r="C386">
        <v>4</v>
      </c>
      <c r="D386">
        <v>7</v>
      </c>
      <c r="E386" t="s">
        <v>457</v>
      </c>
      <c r="F386">
        <v>78.498999999999995</v>
      </c>
      <c r="G386">
        <v>55.061</v>
      </c>
      <c r="H386">
        <v>42.414000000000001</v>
      </c>
      <c r="I386">
        <v>4322.2740000000003</v>
      </c>
      <c r="J386">
        <v>1762737</v>
      </c>
      <c r="K386">
        <v>2.9540000000000002</v>
      </c>
      <c r="L386">
        <v>2.7829999999999999</v>
      </c>
      <c r="M386">
        <v>231.85400000000001</v>
      </c>
      <c r="N386">
        <v>94556</v>
      </c>
      <c r="O386">
        <v>2.9470000000000001</v>
      </c>
      <c r="P386">
        <v>9.5570000000000004</v>
      </c>
      <c r="Q386">
        <v>231.31700000000001</v>
      </c>
      <c r="R386">
        <v>94337</v>
      </c>
      <c r="S386">
        <v>2.4E-2</v>
      </c>
      <c r="T386">
        <v>2.468</v>
      </c>
      <c r="U386">
        <v>1.8759999999999999</v>
      </c>
      <c r="V386">
        <v>765</v>
      </c>
      <c r="W386">
        <v>3</v>
      </c>
      <c r="X386">
        <f t="shared" si="12"/>
        <v>0</v>
      </c>
      <c r="Y386">
        <f t="shared" si="13"/>
        <v>0.77</v>
      </c>
    </row>
    <row r="387" spans="1:25" x14ac:dyDescent="0.2">
      <c r="A387" t="s">
        <v>23</v>
      </c>
      <c r="B387" t="s">
        <v>387</v>
      </c>
      <c r="C387">
        <v>4</v>
      </c>
      <c r="D387">
        <v>8</v>
      </c>
      <c r="E387" t="s">
        <v>458</v>
      </c>
      <c r="F387">
        <v>162.15</v>
      </c>
      <c r="G387">
        <v>42.905000000000001</v>
      </c>
      <c r="H387">
        <v>31.236999999999998</v>
      </c>
      <c r="I387">
        <v>6957.0450000000001</v>
      </c>
      <c r="J387">
        <v>2837266</v>
      </c>
      <c r="K387">
        <v>2.8929999999999998</v>
      </c>
      <c r="L387">
        <v>2.83</v>
      </c>
      <c r="M387">
        <v>469.05</v>
      </c>
      <c r="N387">
        <v>191291</v>
      </c>
      <c r="O387">
        <v>2.3650000000000002</v>
      </c>
      <c r="P387">
        <v>4.3979999999999997</v>
      </c>
      <c r="Q387">
        <v>383.541</v>
      </c>
      <c r="R387">
        <v>156418</v>
      </c>
      <c r="S387">
        <v>2.3E-2</v>
      </c>
      <c r="T387">
        <v>2.4289999999999998</v>
      </c>
      <c r="U387">
        <v>3.7519999999999998</v>
      </c>
      <c r="V387">
        <v>1530</v>
      </c>
      <c r="W387">
        <v>6</v>
      </c>
      <c r="X387">
        <f t="shared" si="12"/>
        <v>98.170999999999992</v>
      </c>
      <c r="Y387">
        <f t="shared" si="13"/>
        <v>3.77</v>
      </c>
    </row>
    <row r="388" spans="1:25" x14ac:dyDescent="0.2">
      <c r="A388" t="s">
        <v>23</v>
      </c>
      <c r="B388" t="s">
        <v>387</v>
      </c>
      <c r="C388">
        <v>4</v>
      </c>
      <c r="D388">
        <v>9</v>
      </c>
      <c r="E388" t="s">
        <v>459</v>
      </c>
      <c r="F388">
        <v>287.90199999999999</v>
      </c>
      <c r="G388">
        <v>89.22</v>
      </c>
      <c r="H388">
        <v>45.366999999999997</v>
      </c>
      <c r="I388">
        <v>25686.686000000002</v>
      </c>
      <c r="J388">
        <v>10475706</v>
      </c>
      <c r="K388">
        <v>55.616999999999997</v>
      </c>
      <c r="L388">
        <v>34.085999999999999</v>
      </c>
      <c r="M388">
        <v>16012.184999999999</v>
      </c>
      <c r="N388">
        <v>6530190</v>
      </c>
      <c r="O388">
        <v>18.416</v>
      </c>
      <c r="P388">
        <v>28.324000000000002</v>
      </c>
      <c r="Q388">
        <v>5301.9040000000005</v>
      </c>
      <c r="R388">
        <v>2162256</v>
      </c>
      <c r="S388">
        <v>0.16300000000000001</v>
      </c>
      <c r="T388">
        <v>6.4429999999999996</v>
      </c>
      <c r="U388">
        <v>46.895000000000003</v>
      </c>
      <c r="V388">
        <v>19125</v>
      </c>
      <c r="W388">
        <v>75</v>
      </c>
      <c r="X388">
        <f t="shared" si="12"/>
        <v>5016.5340000000006</v>
      </c>
      <c r="Y388">
        <f t="shared" si="13"/>
        <v>72.77</v>
      </c>
    </row>
    <row r="389" spans="1:25" x14ac:dyDescent="0.2">
      <c r="A389" t="s">
        <v>23</v>
      </c>
      <c r="B389" t="s">
        <v>387</v>
      </c>
      <c r="C389">
        <v>4</v>
      </c>
      <c r="D389">
        <v>10</v>
      </c>
      <c r="E389" t="s">
        <v>460</v>
      </c>
      <c r="F389">
        <v>247.31899999999999</v>
      </c>
      <c r="G389">
        <v>67.923000000000002</v>
      </c>
      <c r="H389">
        <v>36.582000000000001</v>
      </c>
      <c r="I389">
        <v>16798.565999999999</v>
      </c>
      <c r="J389">
        <v>6850897</v>
      </c>
      <c r="K389">
        <v>68.332999999999998</v>
      </c>
      <c r="L389">
        <v>31.312000000000001</v>
      </c>
      <c r="M389">
        <v>16900.030999999999</v>
      </c>
      <c r="N389">
        <v>6892277</v>
      </c>
      <c r="O389">
        <v>19.367000000000001</v>
      </c>
      <c r="P389">
        <v>24.187999999999999</v>
      </c>
      <c r="Q389">
        <v>4789.8209999999999</v>
      </c>
      <c r="R389">
        <v>1953415</v>
      </c>
      <c r="S389">
        <v>0.14399999999999999</v>
      </c>
      <c r="T389">
        <v>6.06</v>
      </c>
      <c r="U389">
        <v>35.64</v>
      </c>
      <c r="V389">
        <v>14535</v>
      </c>
      <c r="W389">
        <v>57</v>
      </c>
      <c r="X389">
        <f t="shared" si="12"/>
        <v>4504.451</v>
      </c>
      <c r="Y389">
        <f t="shared" si="13"/>
        <v>54.77</v>
      </c>
    </row>
    <row r="390" spans="1:25" x14ac:dyDescent="0.2">
      <c r="A390" t="s">
        <v>23</v>
      </c>
      <c r="B390" t="s">
        <v>387</v>
      </c>
      <c r="C390">
        <v>4</v>
      </c>
      <c r="D390">
        <v>11</v>
      </c>
      <c r="E390" t="s">
        <v>461</v>
      </c>
      <c r="F390">
        <v>130.60499999999999</v>
      </c>
      <c r="G390">
        <v>88.551000000000002</v>
      </c>
      <c r="H390">
        <v>49.271999999999998</v>
      </c>
      <c r="I390">
        <v>11565.208000000001</v>
      </c>
      <c r="J390">
        <v>4716596</v>
      </c>
      <c r="K390">
        <v>2.6429999999999998</v>
      </c>
      <c r="L390">
        <v>2.008</v>
      </c>
      <c r="M390">
        <v>345.16899999999998</v>
      </c>
      <c r="N390">
        <v>140769</v>
      </c>
      <c r="O390">
        <v>1.972</v>
      </c>
      <c r="P390">
        <v>3.0339999999999998</v>
      </c>
      <c r="Q390">
        <v>257.57499999999999</v>
      </c>
      <c r="R390">
        <v>105046</v>
      </c>
      <c r="S390">
        <v>0.01</v>
      </c>
      <c r="T390">
        <v>1.5629999999999999</v>
      </c>
      <c r="U390">
        <v>1.2509999999999999</v>
      </c>
      <c r="V390">
        <v>510</v>
      </c>
      <c r="W390">
        <v>2</v>
      </c>
      <c r="X390">
        <f t="shared" si="12"/>
        <v>0</v>
      </c>
      <c r="Y390">
        <f t="shared" si="13"/>
        <v>0</v>
      </c>
    </row>
    <row r="391" spans="1:25" x14ac:dyDescent="0.2">
      <c r="A391" t="s">
        <v>23</v>
      </c>
      <c r="B391" t="s">
        <v>387</v>
      </c>
      <c r="C391">
        <v>4</v>
      </c>
      <c r="D391">
        <v>12</v>
      </c>
      <c r="E391" t="s">
        <v>462</v>
      </c>
      <c r="F391">
        <v>96.816000000000003</v>
      </c>
      <c r="G391">
        <v>93.852999999999994</v>
      </c>
      <c r="H391">
        <v>60.216000000000001</v>
      </c>
      <c r="I391">
        <v>9086.42</v>
      </c>
      <c r="J391">
        <v>3705681</v>
      </c>
      <c r="K391">
        <v>2.6509999999999998</v>
      </c>
      <c r="L391">
        <v>1.919</v>
      </c>
      <c r="M391">
        <v>256.67500000000001</v>
      </c>
      <c r="N391">
        <v>104679</v>
      </c>
      <c r="O391">
        <v>1.8560000000000001</v>
      </c>
      <c r="P391">
        <v>1.7809999999999999</v>
      </c>
      <c r="Q391">
        <v>179.65199999999999</v>
      </c>
      <c r="R391">
        <v>73267</v>
      </c>
      <c r="S391">
        <v>0</v>
      </c>
      <c r="T391">
        <v>0</v>
      </c>
      <c r="U391">
        <v>0</v>
      </c>
      <c r="V391">
        <v>0</v>
      </c>
      <c r="W391">
        <v>0</v>
      </c>
      <c r="X391">
        <f t="shared" si="12"/>
        <v>0</v>
      </c>
      <c r="Y391">
        <f t="shared" si="13"/>
        <v>0</v>
      </c>
    </row>
    <row r="392" spans="1:25" x14ac:dyDescent="0.2">
      <c r="A392" t="s">
        <v>23</v>
      </c>
      <c r="B392" t="s">
        <v>387</v>
      </c>
      <c r="C392">
        <v>4</v>
      </c>
      <c r="D392">
        <v>13</v>
      </c>
      <c r="E392" t="s">
        <v>463</v>
      </c>
      <c r="F392">
        <v>268.22199999999998</v>
      </c>
      <c r="G392">
        <v>91.387</v>
      </c>
      <c r="H392">
        <v>46.4</v>
      </c>
      <c r="I392">
        <v>24511.901000000002</v>
      </c>
      <c r="J392">
        <v>9996598</v>
      </c>
      <c r="K392">
        <v>2.274</v>
      </c>
      <c r="L392">
        <v>2.4700000000000002</v>
      </c>
      <c r="M392">
        <v>610.01700000000005</v>
      </c>
      <c r="N392">
        <v>248781</v>
      </c>
      <c r="O392">
        <v>2.024</v>
      </c>
      <c r="P392">
        <v>3.5979999999999999</v>
      </c>
      <c r="Q392">
        <v>542.84900000000005</v>
      </c>
      <c r="R392">
        <v>221388</v>
      </c>
      <c r="S392">
        <v>8.9999999999999993E-3</v>
      </c>
      <c r="T392">
        <v>1.542</v>
      </c>
      <c r="U392">
        <v>2.5009999999999999</v>
      </c>
      <c r="V392">
        <v>1020</v>
      </c>
      <c r="W392">
        <v>4</v>
      </c>
      <c r="X392">
        <f t="shared" si="12"/>
        <v>257.47900000000004</v>
      </c>
      <c r="Y392">
        <f t="shared" si="13"/>
        <v>1.77</v>
      </c>
    </row>
    <row r="393" spans="1:25" x14ac:dyDescent="0.2">
      <c r="A393" t="s">
        <v>23</v>
      </c>
      <c r="B393" t="s">
        <v>387</v>
      </c>
      <c r="C393">
        <v>4</v>
      </c>
      <c r="D393">
        <v>14</v>
      </c>
      <c r="E393" t="s">
        <v>464</v>
      </c>
      <c r="F393">
        <v>205.16800000000001</v>
      </c>
      <c r="G393">
        <v>72.028999999999996</v>
      </c>
      <c r="H393">
        <v>38.643999999999998</v>
      </c>
      <c r="I393">
        <v>14778.047</v>
      </c>
      <c r="J393">
        <v>6026876</v>
      </c>
      <c r="K393">
        <v>17.273</v>
      </c>
      <c r="L393">
        <v>14.904</v>
      </c>
      <c r="M393">
        <v>3543.9160000000002</v>
      </c>
      <c r="N393">
        <v>1445302</v>
      </c>
      <c r="O393">
        <v>7.7610000000000001</v>
      </c>
      <c r="P393">
        <v>14.753</v>
      </c>
      <c r="Q393">
        <v>1592.4079999999999</v>
      </c>
      <c r="R393">
        <v>649426</v>
      </c>
      <c r="S393">
        <v>0.16800000000000001</v>
      </c>
      <c r="T393">
        <v>6.5359999999999996</v>
      </c>
      <c r="U393">
        <v>34.39</v>
      </c>
      <c r="V393">
        <v>14025</v>
      </c>
      <c r="W393">
        <v>55</v>
      </c>
      <c r="X393">
        <f t="shared" si="12"/>
        <v>1307.038</v>
      </c>
      <c r="Y393">
        <f t="shared" si="13"/>
        <v>52.77</v>
      </c>
    </row>
    <row r="394" spans="1:25" x14ac:dyDescent="0.2">
      <c r="A394" t="s">
        <v>23</v>
      </c>
      <c r="B394" t="s">
        <v>387</v>
      </c>
      <c r="C394">
        <v>4</v>
      </c>
      <c r="D394">
        <v>15</v>
      </c>
      <c r="E394" t="s">
        <v>465</v>
      </c>
      <c r="F394">
        <v>130.75399999999999</v>
      </c>
      <c r="G394">
        <v>81.334999999999994</v>
      </c>
      <c r="H394">
        <v>44.244</v>
      </c>
      <c r="I394">
        <v>10634.949000000001</v>
      </c>
      <c r="J394">
        <v>4337212</v>
      </c>
      <c r="K394">
        <v>25.347000000000001</v>
      </c>
      <c r="L394">
        <v>11.177</v>
      </c>
      <c r="M394">
        <v>3314.2489999999998</v>
      </c>
      <c r="N394">
        <v>1351638</v>
      </c>
      <c r="O394">
        <v>2.19</v>
      </c>
      <c r="P394">
        <v>2.3820000000000001</v>
      </c>
      <c r="Q394">
        <v>286.38400000000001</v>
      </c>
      <c r="R394">
        <v>116795</v>
      </c>
      <c r="S394">
        <v>5.0000000000000001E-3</v>
      </c>
      <c r="T394">
        <v>1.1040000000000001</v>
      </c>
      <c r="U394">
        <v>0.625</v>
      </c>
      <c r="V394">
        <v>255</v>
      </c>
      <c r="W394">
        <v>1</v>
      </c>
      <c r="X394">
        <f t="shared" si="12"/>
        <v>1.01400000000001</v>
      </c>
      <c r="Y394">
        <f t="shared" si="13"/>
        <v>0</v>
      </c>
    </row>
    <row r="395" spans="1:25" x14ac:dyDescent="0.2">
      <c r="A395" t="s">
        <v>23</v>
      </c>
      <c r="B395" t="s">
        <v>387</v>
      </c>
      <c r="C395">
        <v>4</v>
      </c>
      <c r="D395">
        <v>16</v>
      </c>
      <c r="E395" t="s">
        <v>466</v>
      </c>
      <c r="F395">
        <v>61.688000000000002</v>
      </c>
      <c r="G395">
        <v>44.820999999999998</v>
      </c>
      <c r="H395">
        <v>46.898000000000003</v>
      </c>
      <c r="I395">
        <v>2764.9250000000002</v>
      </c>
      <c r="J395">
        <v>1127609</v>
      </c>
      <c r="K395">
        <v>7.0579999999999998</v>
      </c>
      <c r="L395">
        <v>6.8</v>
      </c>
      <c r="M395">
        <v>435.36399999999998</v>
      </c>
      <c r="N395">
        <v>177553</v>
      </c>
      <c r="O395">
        <v>2.742</v>
      </c>
      <c r="P395">
        <v>2.851</v>
      </c>
      <c r="Q395">
        <v>169.15299999999999</v>
      </c>
      <c r="R395">
        <v>68985</v>
      </c>
      <c r="S395">
        <v>0.01</v>
      </c>
      <c r="T395">
        <v>1.6080000000000001</v>
      </c>
      <c r="U395">
        <v>0.625</v>
      </c>
      <c r="V395">
        <v>255</v>
      </c>
      <c r="W395">
        <v>1</v>
      </c>
      <c r="X395">
        <f t="shared" si="12"/>
        <v>0</v>
      </c>
      <c r="Y395">
        <f t="shared" si="13"/>
        <v>0</v>
      </c>
    </row>
    <row r="396" spans="1:25" x14ac:dyDescent="0.2">
      <c r="A396" t="s">
        <v>23</v>
      </c>
      <c r="B396" t="s">
        <v>387</v>
      </c>
      <c r="C396">
        <v>4</v>
      </c>
      <c r="D396">
        <v>17</v>
      </c>
      <c r="E396" t="s">
        <v>467</v>
      </c>
      <c r="F396">
        <v>64.963999999999999</v>
      </c>
      <c r="G396">
        <v>81.372</v>
      </c>
      <c r="H396">
        <v>46.987000000000002</v>
      </c>
      <c r="I396">
        <v>5286.2309999999998</v>
      </c>
      <c r="J396">
        <v>2155864</v>
      </c>
      <c r="K396">
        <v>20.777999999999999</v>
      </c>
      <c r="L396">
        <v>8.5630000000000006</v>
      </c>
      <c r="M396">
        <v>1349.8119999999999</v>
      </c>
      <c r="N396">
        <v>550489</v>
      </c>
      <c r="O396">
        <v>2.4319999999999999</v>
      </c>
      <c r="P396">
        <v>5.3860000000000001</v>
      </c>
      <c r="Q396">
        <v>157.98099999999999</v>
      </c>
      <c r="R396">
        <v>64429</v>
      </c>
      <c r="S396">
        <v>2.9000000000000001E-2</v>
      </c>
      <c r="T396">
        <v>2.7130000000000001</v>
      </c>
      <c r="U396">
        <v>1.8759999999999999</v>
      </c>
      <c r="V396">
        <v>765</v>
      </c>
      <c r="W396">
        <v>3</v>
      </c>
      <c r="X396">
        <f t="shared" si="12"/>
        <v>0</v>
      </c>
      <c r="Y396">
        <f t="shared" si="13"/>
        <v>0.77</v>
      </c>
    </row>
    <row r="397" spans="1:25" x14ac:dyDescent="0.2">
      <c r="A397" t="s">
        <v>23</v>
      </c>
      <c r="B397" t="s">
        <v>387</v>
      </c>
      <c r="C397">
        <v>4</v>
      </c>
      <c r="D397">
        <v>18</v>
      </c>
      <c r="E397" t="s">
        <v>468</v>
      </c>
      <c r="F397">
        <v>46.277000000000001</v>
      </c>
      <c r="G397">
        <v>44.5</v>
      </c>
      <c r="H397">
        <v>42.015000000000001</v>
      </c>
      <c r="I397">
        <v>2059.3249999999998</v>
      </c>
      <c r="J397">
        <v>839847</v>
      </c>
      <c r="K397">
        <v>5.1509999999999998</v>
      </c>
      <c r="L397">
        <v>5.2190000000000003</v>
      </c>
      <c r="M397">
        <v>238.364</v>
      </c>
      <c r="N397">
        <v>97211</v>
      </c>
      <c r="O397">
        <v>3.504</v>
      </c>
      <c r="P397">
        <v>8.8260000000000005</v>
      </c>
      <c r="Q397">
        <v>162.13999999999999</v>
      </c>
      <c r="R397">
        <v>66125</v>
      </c>
      <c r="S397">
        <v>4.1000000000000002E-2</v>
      </c>
      <c r="T397">
        <v>3.2149999999999999</v>
      </c>
      <c r="U397">
        <v>1.8759999999999999</v>
      </c>
      <c r="V397">
        <v>765</v>
      </c>
      <c r="W397">
        <v>3</v>
      </c>
      <c r="X397">
        <f t="shared" si="12"/>
        <v>0</v>
      </c>
      <c r="Y397">
        <f t="shared" si="13"/>
        <v>0.77</v>
      </c>
    </row>
    <row r="398" spans="1:25" x14ac:dyDescent="0.2">
      <c r="A398" t="s">
        <v>23</v>
      </c>
      <c r="B398" t="s">
        <v>387</v>
      </c>
      <c r="C398">
        <v>4</v>
      </c>
      <c r="D398">
        <v>19</v>
      </c>
      <c r="E398" t="s">
        <v>469</v>
      </c>
      <c r="F398">
        <v>82.944999999999993</v>
      </c>
      <c r="G398">
        <v>65.912000000000006</v>
      </c>
      <c r="H398">
        <v>40.847000000000001</v>
      </c>
      <c r="I398">
        <v>5467.009</v>
      </c>
      <c r="J398">
        <v>2229590</v>
      </c>
      <c r="K398">
        <v>24.212</v>
      </c>
      <c r="L398">
        <v>10.561999999999999</v>
      </c>
      <c r="M398">
        <v>2008.25</v>
      </c>
      <c r="N398">
        <v>819017</v>
      </c>
      <c r="O398">
        <v>3.1160000000000001</v>
      </c>
      <c r="P398">
        <v>4.3090000000000002</v>
      </c>
      <c r="Q398">
        <v>258.49</v>
      </c>
      <c r="R398">
        <v>105419</v>
      </c>
      <c r="S398">
        <v>5.2999999999999999E-2</v>
      </c>
      <c r="T398">
        <v>3.6680000000000001</v>
      </c>
      <c r="U398">
        <v>4.3769999999999998</v>
      </c>
      <c r="V398">
        <v>1785</v>
      </c>
      <c r="W398">
        <v>7</v>
      </c>
      <c r="X398">
        <f t="shared" si="12"/>
        <v>0</v>
      </c>
      <c r="Y398">
        <f t="shared" si="13"/>
        <v>4.7699999999999996</v>
      </c>
    </row>
    <row r="399" spans="1:25" x14ac:dyDescent="0.2">
      <c r="A399" t="s">
        <v>23</v>
      </c>
      <c r="B399" t="s">
        <v>387</v>
      </c>
      <c r="C399">
        <v>4</v>
      </c>
      <c r="D399">
        <v>20</v>
      </c>
      <c r="E399" t="s">
        <v>470</v>
      </c>
      <c r="F399">
        <v>213.89</v>
      </c>
      <c r="G399">
        <v>73.875</v>
      </c>
      <c r="H399">
        <v>39.209000000000003</v>
      </c>
      <c r="I399">
        <v>15801.038</v>
      </c>
      <c r="J399">
        <v>6444079</v>
      </c>
      <c r="K399">
        <v>38.613999999999997</v>
      </c>
      <c r="L399">
        <v>22.004000000000001</v>
      </c>
      <c r="M399">
        <v>8259.1270000000004</v>
      </c>
      <c r="N399">
        <v>3368289</v>
      </c>
      <c r="O399">
        <v>4.9160000000000004</v>
      </c>
      <c r="P399">
        <v>8.2059999999999995</v>
      </c>
      <c r="Q399">
        <v>1051.5309999999999</v>
      </c>
      <c r="R399">
        <v>428842</v>
      </c>
      <c r="S399">
        <v>9.6000000000000002E-2</v>
      </c>
      <c r="T399">
        <v>4.9589999999999996</v>
      </c>
      <c r="U399">
        <v>20.634</v>
      </c>
      <c r="V399">
        <v>8415</v>
      </c>
      <c r="W399">
        <v>33</v>
      </c>
      <c r="X399">
        <f t="shared" si="12"/>
        <v>766.16099999999994</v>
      </c>
      <c r="Y399">
        <f t="shared" si="13"/>
        <v>30.77</v>
      </c>
    </row>
    <row r="400" spans="1:25" x14ac:dyDescent="0.2">
      <c r="A400" t="s">
        <v>23</v>
      </c>
      <c r="B400" t="s">
        <v>387</v>
      </c>
      <c r="C400">
        <v>4</v>
      </c>
      <c r="D400">
        <v>21</v>
      </c>
      <c r="E400" t="s">
        <v>471</v>
      </c>
      <c r="F400">
        <v>328.79399999999998</v>
      </c>
      <c r="G400">
        <v>45.878</v>
      </c>
      <c r="H400">
        <v>29.331</v>
      </c>
      <c r="I400">
        <v>15084.491</v>
      </c>
      <c r="J400">
        <v>6151852</v>
      </c>
      <c r="K400">
        <v>27.154</v>
      </c>
      <c r="L400">
        <v>11.19</v>
      </c>
      <c r="M400">
        <v>8928.0169999999998</v>
      </c>
      <c r="N400">
        <v>3641080</v>
      </c>
      <c r="O400">
        <v>2.3210000000000002</v>
      </c>
      <c r="P400">
        <v>3.157</v>
      </c>
      <c r="Q400">
        <v>763.16600000000005</v>
      </c>
      <c r="R400">
        <v>311239</v>
      </c>
      <c r="S400">
        <v>2.3E-2</v>
      </c>
      <c r="T400">
        <v>2.4119999999999999</v>
      </c>
      <c r="U400">
        <v>7.5030000000000001</v>
      </c>
      <c r="V400">
        <v>3060</v>
      </c>
      <c r="W400">
        <v>12</v>
      </c>
      <c r="X400">
        <f t="shared" si="12"/>
        <v>477.79600000000005</v>
      </c>
      <c r="Y400">
        <f t="shared" si="13"/>
        <v>9.77</v>
      </c>
    </row>
    <row r="401" spans="1:25" x14ac:dyDescent="0.2">
      <c r="A401" t="s">
        <v>23</v>
      </c>
      <c r="B401" t="s">
        <v>387</v>
      </c>
      <c r="C401">
        <v>4</v>
      </c>
      <c r="D401">
        <v>22</v>
      </c>
      <c r="E401" t="s">
        <v>472</v>
      </c>
      <c r="F401">
        <v>239.71199999999999</v>
      </c>
      <c r="G401">
        <v>70.835999999999999</v>
      </c>
      <c r="H401">
        <v>42.741999999999997</v>
      </c>
      <c r="I401">
        <v>16980.223999999998</v>
      </c>
      <c r="J401">
        <v>6924982</v>
      </c>
      <c r="K401">
        <v>35.642000000000003</v>
      </c>
      <c r="L401">
        <v>16.597999999999999</v>
      </c>
      <c r="M401">
        <v>8543.9269999999997</v>
      </c>
      <c r="N401">
        <v>3484438</v>
      </c>
      <c r="O401">
        <v>5.1779999999999999</v>
      </c>
      <c r="P401">
        <v>11.161</v>
      </c>
      <c r="Q401">
        <v>1241.126</v>
      </c>
      <c r="R401">
        <v>506164</v>
      </c>
      <c r="S401">
        <v>0.123</v>
      </c>
      <c r="T401">
        <v>5.59</v>
      </c>
      <c r="U401">
        <v>29.388000000000002</v>
      </c>
      <c r="V401">
        <v>11985</v>
      </c>
      <c r="W401">
        <v>47</v>
      </c>
      <c r="X401">
        <f t="shared" si="12"/>
        <v>955.75599999999997</v>
      </c>
      <c r="Y401">
        <f t="shared" si="13"/>
        <v>44.77</v>
      </c>
    </row>
    <row r="402" spans="1:25" x14ac:dyDescent="0.2">
      <c r="A402" t="s">
        <v>23</v>
      </c>
      <c r="B402" t="s">
        <v>387</v>
      </c>
      <c r="C402">
        <v>4</v>
      </c>
      <c r="D402">
        <v>23</v>
      </c>
      <c r="E402" t="s">
        <v>473</v>
      </c>
      <c r="F402">
        <v>160.13399999999999</v>
      </c>
      <c r="G402">
        <v>49.786999999999999</v>
      </c>
      <c r="H402">
        <v>34.359000000000002</v>
      </c>
      <c r="I402">
        <v>7972.6589999999997</v>
      </c>
      <c r="J402">
        <v>3251460</v>
      </c>
      <c r="K402">
        <v>3.56</v>
      </c>
      <c r="L402">
        <v>4.4160000000000004</v>
      </c>
      <c r="M402">
        <v>570.03899999999999</v>
      </c>
      <c r="N402">
        <v>232477</v>
      </c>
      <c r="O402">
        <v>1.9319999999999999</v>
      </c>
      <c r="P402">
        <v>2.512</v>
      </c>
      <c r="Q402">
        <v>309.32</v>
      </c>
      <c r="R402">
        <v>126149</v>
      </c>
      <c r="S402">
        <v>4.0000000000000001E-3</v>
      </c>
      <c r="T402">
        <v>0.998</v>
      </c>
      <c r="U402">
        <v>0.625</v>
      </c>
      <c r="V402">
        <v>255</v>
      </c>
      <c r="W402">
        <v>1</v>
      </c>
      <c r="X402">
        <f t="shared" si="12"/>
        <v>23.949999999999989</v>
      </c>
      <c r="Y402">
        <f t="shared" si="13"/>
        <v>0</v>
      </c>
    </row>
    <row r="403" spans="1:25" x14ac:dyDescent="0.2">
      <c r="A403" t="s">
        <v>23</v>
      </c>
      <c r="B403" t="s">
        <v>387</v>
      </c>
      <c r="C403">
        <v>4</v>
      </c>
      <c r="D403">
        <v>24</v>
      </c>
      <c r="E403" t="s">
        <v>474</v>
      </c>
      <c r="F403">
        <v>303.43299999999999</v>
      </c>
      <c r="G403">
        <v>57.494999999999997</v>
      </c>
      <c r="H403">
        <v>30.34</v>
      </c>
      <c r="I403">
        <v>17445.93</v>
      </c>
      <c r="J403">
        <v>7114909</v>
      </c>
      <c r="K403">
        <v>58.027000000000001</v>
      </c>
      <c r="L403">
        <v>23.181999999999999</v>
      </c>
      <c r="M403">
        <v>17607.337</v>
      </c>
      <c r="N403">
        <v>7180735</v>
      </c>
      <c r="O403">
        <v>9.4320000000000004</v>
      </c>
      <c r="P403">
        <v>16.972999999999999</v>
      </c>
      <c r="Q403">
        <v>2861.8780000000002</v>
      </c>
      <c r="R403">
        <v>1167149</v>
      </c>
      <c r="S403">
        <v>0.2</v>
      </c>
      <c r="T403">
        <v>7.1369999999999996</v>
      </c>
      <c r="U403">
        <v>60.651000000000003</v>
      </c>
      <c r="V403">
        <v>24735</v>
      </c>
      <c r="W403">
        <v>97</v>
      </c>
      <c r="X403">
        <f t="shared" si="12"/>
        <v>2576.5080000000003</v>
      </c>
      <c r="Y403">
        <f t="shared" si="13"/>
        <v>94.77</v>
      </c>
    </row>
    <row r="404" spans="1:25" x14ac:dyDescent="0.2">
      <c r="A404" t="s">
        <v>23</v>
      </c>
      <c r="B404" t="s">
        <v>387</v>
      </c>
      <c r="C404">
        <v>4</v>
      </c>
      <c r="D404">
        <v>25</v>
      </c>
      <c r="E404" t="s">
        <v>475</v>
      </c>
      <c r="F404">
        <v>20.803000000000001</v>
      </c>
      <c r="G404">
        <v>15.34</v>
      </c>
      <c r="H404">
        <v>10.608000000000001</v>
      </c>
      <c r="I404">
        <v>319.12400000000002</v>
      </c>
      <c r="J404">
        <v>130147</v>
      </c>
      <c r="K404">
        <v>6.2869999999999999</v>
      </c>
      <c r="L404">
        <v>7.0579999999999998</v>
      </c>
      <c r="M404">
        <v>130.798</v>
      </c>
      <c r="N404">
        <v>53343</v>
      </c>
      <c r="O404">
        <v>1.7909999999999999</v>
      </c>
      <c r="P404">
        <v>1.2150000000000001</v>
      </c>
      <c r="Q404">
        <v>37.253999999999998</v>
      </c>
      <c r="R404">
        <v>15193</v>
      </c>
      <c r="S404">
        <v>0</v>
      </c>
      <c r="T404">
        <v>0</v>
      </c>
      <c r="U404">
        <v>0</v>
      </c>
      <c r="V404">
        <v>0</v>
      </c>
      <c r="W404">
        <v>0</v>
      </c>
      <c r="X404">
        <f t="shared" si="12"/>
        <v>0</v>
      </c>
      <c r="Y404">
        <f t="shared" si="13"/>
        <v>0</v>
      </c>
    </row>
    <row r="405" spans="1:25" x14ac:dyDescent="0.2">
      <c r="A405" t="s">
        <v>23</v>
      </c>
      <c r="B405" t="s">
        <v>387</v>
      </c>
      <c r="C405">
        <v>4</v>
      </c>
      <c r="D405">
        <v>26</v>
      </c>
      <c r="E405" t="s">
        <v>476</v>
      </c>
      <c r="F405">
        <v>10.595000000000001</v>
      </c>
      <c r="G405">
        <v>11.476000000000001</v>
      </c>
      <c r="H405">
        <v>5.8150000000000004</v>
      </c>
      <c r="I405">
        <v>121.586</v>
      </c>
      <c r="J405">
        <v>49586</v>
      </c>
      <c r="K405">
        <v>4.1849999999999996</v>
      </c>
      <c r="L405">
        <v>3.4609999999999999</v>
      </c>
      <c r="M405">
        <v>44.34</v>
      </c>
      <c r="N405">
        <v>18083</v>
      </c>
      <c r="O405">
        <v>1.891</v>
      </c>
      <c r="P405">
        <v>1.228</v>
      </c>
      <c r="Q405">
        <v>20.035</v>
      </c>
      <c r="R405">
        <v>8171</v>
      </c>
      <c r="S405">
        <v>0</v>
      </c>
      <c r="T405">
        <v>0</v>
      </c>
      <c r="U405">
        <v>0</v>
      </c>
      <c r="V405">
        <v>0</v>
      </c>
      <c r="W405">
        <v>0</v>
      </c>
      <c r="X405">
        <f t="shared" si="12"/>
        <v>0</v>
      </c>
      <c r="Y405">
        <f t="shared" si="13"/>
        <v>0</v>
      </c>
    </row>
    <row r="406" spans="1:25" x14ac:dyDescent="0.2">
      <c r="A406" t="s">
        <v>23</v>
      </c>
      <c r="B406" t="s">
        <v>387</v>
      </c>
      <c r="C406">
        <v>4</v>
      </c>
      <c r="D406">
        <v>27</v>
      </c>
      <c r="E406" t="s">
        <v>477</v>
      </c>
      <c r="F406">
        <v>63.076000000000001</v>
      </c>
      <c r="G406">
        <v>40.917000000000002</v>
      </c>
      <c r="H406">
        <v>29.192</v>
      </c>
      <c r="I406">
        <v>2580.8539999999998</v>
      </c>
      <c r="J406">
        <v>1052540</v>
      </c>
      <c r="K406">
        <v>4.9790000000000001</v>
      </c>
      <c r="L406">
        <v>3.8530000000000002</v>
      </c>
      <c r="M406">
        <v>314.072</v>
      </c>
      <c r="N406">
        <v>128087</v>
      </c>
      <c r="O406">
        <v>1.752</v>
      </c>
      <c r="P406">
        <v>1.327</v>
      </c>
      <c r="Q406">
        <v>110.51300000000001</v>
      </c>
      <c r="R406">
        <v>45070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f t="shared" si="12"/>
        <v>0</v>
      </c>
      <c r="Y406">
        <f t="shared" si="13"/>
        <v>0</v>
      </c>
    </row>
    <row r="407" spans="1:25" x14ac:dyDescent="0.2">
      <c r="A407" t="s">
        <v>23</v>
      </c>
      <c r="B407" t="s">
        <v>387</v>
      </c>
      <c r="C407">
        <v>4</v>
      </c>
      <c r="D407">
        <v>28</v>
      </c>
      <c r="E407" t="s">
        <v>478</v>
      </c>
      <c r="F407">
        <v>85.161000000000001</v>
      </c>
      <c r="G407">
        <v>37.588999999999999</v>
      </c>
      <c r="H407">
        <v>31.92</v>
      </c>
      <c r="I407">
        <v>3201.1469999999999</v>
      </c>
      <c r="J407">
        <v>1305512</v>
      </c>
      <c r="K407">
        <v>3.48</v>
      </c>
      <c r="L407">
        <v>4.024</v>
      </c>
      <c r="M407">
        <v>296.37099999999998</v>
      </c>
      <c r="N407">
        <v>120868</v>
      </c>
      <c r="O407">
        <v>2.153</v>
      </c>
      <c r="P407">
        <v>3.28</v>
      </c>
      <c r="Q407">
        <v>183.35300000000001</v>
      </c>
      <c r="R407">
        <v>74776</v>
      </c>
      <c r="S407">
        <v>1.4999999999999999E-2</v>
      </c>
      <c r="T407">
        <v>1.9350000000000001</v>
      </c>
      <c r="U407">
        <v>1.2509999999999999</v>
      </c>
      <c r="V407">
        <v>510</v>
      </c>
      <c r="W407">
        <v>2</v>
      </c>
      <c r="X407">
        <f t="shared" si="12"/>
        <v>0</v>
      </c>
      <c r="Y407">
        <f t="shared" si="13"/>
        <v>0</v>
      </c>
    </row>
    <row r="408" spans="1:25" x14ac:dyDescent="0.2">
      <c r="A408" t="s">
        <v>23</v>
      </c>
      <c r="B408" t="s">
        <v>387</v>
      </c>
      <c r="C408">
        <v>5</v>
      </c>
      <c r="D408">
        <v>1</v>
      </c>
      <c r="E408" t="s">
        <v>479</v>
      </c>
      <c r="F408">
        <v>307.16300000000001</v>
      </c>
      <c r="G408">
        <v>79.506</v>
      </c>
      <c r="H408">
        <v>39.75</v>
      </c>
      <c r="I408">
        <v>24421.221000000001</v>
      </c>
      <c r="J408">
        <v>9959616</v>
      </c>
      <c r="K408">
        <v>38.308</v>
      </c>
      <c r="L408">
        <v>17.716000000000001</v>
      </c>
      <c r="M408">
        <v>11766.794</v>
      </c>
      <c r="N408">
        <v>4798808</v>
      </c>
      <c r="O408">
        <v>3.9830000000000001</v>
      </c>
      <c r="P408">
        <v>8.2070000000000007</v>
      </c>
      <c r="Q408">
        <v>1223.3879999999999</v>
      </c>
      <c r="R408">
        <v>498930</v>
      </c>
      <c r="S408">
        <v>6.9000000000000006E-2</v>
      </c>
      <c r="T408">
        <v>4.2</v>
      </c>
      <c r="U408">
        <v>21.259</v>
      </c>
      <c r="V408">
        <v>8670</v>
      </c>
      <c r="W408">
        <v>34</v>
      </c>
      <c r="X408">
        <f t="shared" si="12"/>
        <v>938.01799999999992</v>
      </c>
      <c r="Y408">
        <f t="shared" si="13"/>
        <v>31.77</v>
      </c>
    </row>
    <row r="409" spans="1:25" x14ac:dyDescent="0.2">
      <c r="A409" t="s">
        <v>23</v>
      </c>
      <c r="B409" t="s">
        <v>387</v>
      </c>
      <c r="C409">
        <v>5</v>
      </c>
      <c r="D409">
        <v>2</v>
      </c>
      <c r="E409" t="s">
        <v>480</v>
      </c>
      <c r="F409">
        <v>222.465</v>
      </c>
      <c r="G409">
        <v>66.231999999999999</v>
      </c>
      <c r="H409">
        <v>35.219000000000001</v>
      </c>
      <c r="I409">
        <v>14734.361000000001</v>
      </c>
      <c r="J409">
        <v>6009060</v>
      </c>
      <c r="K409">
        <v>2.8159999999999998</v>
      </c>
      <c r="L409">
        <v>2.4620000000000002</v>
      </c>
      <c r="M409">
        <v>626.56799999999998</v>
      </c>
      <c r="N409">
        <v>255531</v>
      </c>
      <c r="O409">
        <v>1.7330000000000001</v>
      </c>
      <c r="P409">
        <v>3.9710000000000001</v>
      </c>
      <c r="Q409">
        <v>385.62700000000001</v>
      </c>
      <c r="R409">
        <v>157269</v>
      </c>
      <c r="S409">
        <v>1.7000000000000001E-2</v>
      </c>
      <c r="T409">
        <v>2.0739999999999998</v>
      </c>
      <c r="U409">
        <v>3.7519999999999998</v>
      </c>
      <c r="V409">
        <v>1530</v>
      </c>
      <c r="W409">
        <v>6</v>
      </c>
      <c r="X409">
        <f t="shared" si="12"/>
        <v>100.25700000000001</v>
      </c>
      <c r="Y409">
        <f t="shared" si="13"/>
        <v>3.77</v>
      </c>
    </row>
    <row r="410" spans="1:25" x14ac:dyDescent="0.2">
      <c r="A410" t="s">
        <v>23</v>
      </c>
      <c r="B410" t="s">
        <v>387</v>
      </c>
      <c r="C410">
        <v>5</v>
      </c>
      <c r="D410">
        <v>3</v>
      </c>
      <c r="E410" t="s">
        <v>481</v>
      </c>
      <c r="F410">
        <v>218.22</v>
      </c>
      <c r="G410">
        <v>81.195999999999998</v>
      </c>
      <c r="H410">
        <v>41.390999999999998</v>
      </c>
      <c r="I410">
        <v>17718.595000000001</v>
      </c>
      <c r="J410">
        <v>7226109</v>
      </c>
      <c r="K410">
        <v>52.298000000000002</v>
      </c>
      <c r="L410">
        <v>27.677</v>
      </c>
      <c r="M410">
        <v>11412.562</v>
      </c>
      <c r="N410">
        <v>4654343</v>
      </c>
      <c r="O410">
        <v>10.51</v>
      </c>
      <c r="P410">
        <v>16.38</v>
      </c>
      <c r="Q410">
        <v>2293.498</v>
      </c>
      <c r="R410">
        <v>935349</v>
      </c>
      <c r="S410">
        <v>0.23200000000000001</v>
      </c>
      <c r="T410">
        <v>7.69</v>
      </c>
      <c r="U410">
        <v>50.646999999999998</v>
      </c>
      <c r="V410">
        <v>20655</v>
      </c>
      <c r="W410">
        <v>81</v>
      </c>
      <c r="X410">
        <f t="shared" si="12"/>
        <v>2008.1280000000002</v>
      </c>
      <c r="Y410">
        <f t="shared" si="13"/>
        <v>78.77</v>
      </c>
    </row>
    <row r="411" spans="1:25" x14ac:dyDescent="0.2">
      <c r="A411" t="s">
        <v>23</v>
      </c>
      <c r="B411" t="s">
        <v>387</v>
      </c>
      <c r="C411">
        <v>5</v>
      </c>
      <c r="D411">
        <v>4</v>
      </c>
      <c r="E411" t="s">
        <v>482</v>
      </c>
      <c r="F411">
        <v>211.774</v>
      </c>
      <c r="G411">
        <v>84.366</v>
      </c>
      <c r="H411">
        <v>43.183</v>
      </c>
      <c r="I411">
        <v>17866.516</v>
      </c>
      <c r="J411">
        <v>7286435</v>
      </c>
      <c r="K411">
        <v>2.4769999999999999</v>
      </c>
      <c r="L411">
        <v>2.1680000000000001</v>
      </c>
      <c r="M411">
        <v>524.64200000000005</v>
      </c>
      <c r="N411">
        <v>213963</v>
      </c>
      <c r="O411">
        <v>1.478</v>
      </c>
      <c r="P411">
        <v>1.7769999999999999</v>
      </c>
      <c r="Q411">
        <v>313.01100000000002</v>
      </c>
      <c r="R411">
        <v>127654</v>
      </c>
      <c r="S411">
        <v>6.0000000000000001E-3</v>
      </c>
      <c r="T411">
        <v>1.2270000000000001</v>
      </c>
      <c r="U411">
        <v>1.2509999999999999</v>
      </c>
      <c r="V411">
        <v>510</v>
      </c>
      <c r="W411">
        <v>2</v>
      </c>
      <c r="X411">
        <f t="shared" si="12"/>
        <v>27.64100000000002</v>
      </c>
      <c r="Y411">
        <f t="shared" si="13"/>
        <v>0</v>
      </c>
    </row>
    <row r="412" spans="1:25" x14ac:dyDescent="0.2">
      <c r="A412" t="s">
        <v>23</v>
      </c>
      <c r="B412" t="s">
        <v>387</v>
      </c>
      <c r="C412">
        <v>5</v>
      </c>
      <c r="D412">
        <v>5</v>
      </c>
      <c r="E412" t="s">
        <v>483</v>
      </c>
      <c r="F412">
        <v>210.31700000000001</v>
      </c>
      <c r="G412">
        <v>82.272000000000006</v>
      </c>
      <c r="H412">
        <v>41.329000000000001</v>
      </c>
      <c r="I412">
        <v>17303.205000000002</v>
      </c>
      <c r="J412">
        <v>7056702</v>
      </c>
      <c r="K412">
        <v>42.055999999999997</v>
      </c>
      <c r="L412">
        <v>27.259</v>
      </c>
      <c r="M412">
        <v>8845.1869999999999</v>
      </c>
      <c r="N412">
        <v>3607300</v>
      </c>
      <c r="O412">
        <v>7.7229999999999999</v>
      </c>
      <c r="P412">
        <v>13.565</v>
      </c>
      <c r="Q412">
        <v>1624.3530000000001</v>
      </c>
      <c r="R412">
        <v>662454</v>
      </c>
      <c r="S412">
        <v>0.161</v>
      </c>
      <c r="T412">
        <v>6.3959999999999999</v>
      </c>
      <c r="U412">
        <v>33.764000000000003</v>
      </c>
      <c r="V412">
        <v>13770</v>
      </c>
      <c r="W412">
        <v>54</v>
      </c>
      <c r="X412">
        <f t="shared" si="12"/>
        <v>1338.9830000000002</v>
      </c>
      <c r="Y412">
        <f t="shared" si="13"/>
        <v>51.77</v>
      </c>
    </row>
    <row r="413" spans="1:25" x14ac:dyDescent="0.2">
      <c r="A413" t="s">
        <v>23</v>
      </c>
      <c r="B413" t="s">
        <v>387</v>
      </c>
      <c r="C413">
        <v>5</v>
      </c>
      <c r="D413">
        <v>6</v>
      </c>
      <c r="E413" t="s">
        <v>484</v>
      </c>
      <c r="F413">
        <v>90.158000000000001</v>
      </c>
      <c r="G413">
        <v>65.316999999999993</v>
      </c>
      <c r="H413">
        <v>39.476999999999997</v>
      </c>
      <c r="I413">
        <v>5888.8890000000001</v>
      </c>
      <c r="J413">
        <v>2401644</v>
      </c>
      <c r="K413">
        <v>3.0390000000000001</v>
      </c>
      <c r="L413">
        <v>2.7549999999999999</v>
      </c>
      <c r="M413">
        <v>273.96499999999997</v>
      </c>
      <c r="N413">
        <v>111730</v>
      </c>
      <c r="O413">
        <v>1.841</v>
      </c>
      <c r="P413">
        <v>3.6589999999999998</v>
      </c>
      <c r="Q413">
        <v>166.01900000000001</v>
      </c>
      <c r="R413">
        <v>67707</v>
      </c>
      <c r="S413">
        <v>2.1000000000000001E-2</v>
      </c>
      <c r="T413">
        <v>2.3029999999999999</v>
      </c>
      <c r="U413">
        <v>1.8759999999999999</v>
      </c>
      <c r="V413">
        <v>765</v>
      </c>
      <c r="W413">
        <v>3</v>
      </c>
      <c r="X413">
        <f t="shared" si="12"/>
        <v>0</v>
      </c>
      <c r="Y413">
        <f t="shared" si="13"/>
        <v>0.77</v>
      </c>
    </row>
    <row r="414" spans="1:25" x14ac:dyDescent="0.2">
      <c r="A414" t="s">
        <v>23</v>
      </c>
      <c r="B414" t="s">
        <v>387</v>
      </c>
      <c r="C414">
        <v>5</v>
      </c>
      <c r="D414">
        <v>7</v>
      </c>
      <c r="E414" t="s">
        <v>485</v>
      </c>
      <c r="F414">
        <v>42.045000000000002</v>
      </c>
      <c r="G414">
        <v>68.052999999999997</v>
      </c>
      <c r="H414">
        <v>48.220999999999997</v>
      </c>
      <c r="I414">
        <v>2861.2719999999999</v>
      </c>
      <c r="J414">
        <v>1166902</v>
      </c>
      <c r="K414">
        <v>2.84</v>
      </c>
      <c r="L414">
        <v>2.5710000000000002</v>
      </c>
      <c r="M414">
        <v>119.423</v>
      </c>
      <c r="N414">
        <v>48704</v>
      </c>
      <c r="O414">
        <v>1.393</v>
      </c>
      <c r="P414">
        <v>1.077</v>
      </c>
      <c r="Q414">
        <v>58.552</v>
      </c>
      <c r="R414">
        <v>23879</v>
      </c>
      <c r="S414">
        <v>0</v>
      </c>
      <c r="T414">
        <v>0</v>
      </c>
      <c r="U414">
        <v>0</v>
      </c>
      <c r="V414">
        <v>0</v>
      </c>
      <c r="W414">
        <v>0</v>
      </c>
      <c r="X414">
        <f t="shared" si="12"/>
        <v>0</v>
      </c>
      <c r="Y414">
        <f t="shared" si="13"/>
        <v>0</v>
      </c>
    </row>
    <row r="415" spans="1:25" x14ac:dyDescent="0.2">
      <c r="A415" t="s">
        <v>23</v>
      </c>
      <c r="B415" t="s">
        <v>387</v>
      </c>
      <c r="C415">
        <v>5</v>
      </c>
      <c r="D415">
        <v>8</v>
      </c>
      <c r="E415" t="s">
        <v>486</v>
      </c>
      <c r="F415">
        <v>89.135999999999996</v>
      </c>
      <c r="G415">
        <v>70.491</v>
      </c>
      <c r="H415">
        <v>40.454000000000001</v>
      </c>
      <c r="I415">
        <v>6283.2780000000002</v>
      </c>
      <c r="J415">
        <v>2562486</v>
      </c>
      <c r="K415">
        <v>3.0840000000000001</v>
      </c>
      <c r="L415">
        <v>2.73</v>
      </c>
      <c r="M415">
        <v>274.85199999999998</v>
      </c>
      <c r="N415">
        <v>112092</v>
      </c>
      <c r="O415">
        <v>1.966</v>
      </c>
      <c r="P415">
        <v>4.49</v>
      </c>
      <c r="Q415">
        <v>175.20400000000001</v>
      </c>
      <c r="R415">
        <v>71453</v>
      </c>
      <c r="S415">
        <v>2.8000000000000001E-2</v>
      </c>
      <c r="T415">
        <v>2.6749999999999998</v>
      </c>
      <c r="U415">
        <v>2.5009999999999999</v>
      </c>
      <c r="V415">
        <v>1020</v>
      </c>
      <c r="W415">
        <v>4</v>
      </c>
      <c r="X415">
        <f t="shared" si="12"/>
        <v>0</v>
      </c>
      <c r="Y415">
        <f t="shared" si="13"/>
        <v>1.77</v>
      </c>
    </row>
    <row r="416" spans="1:25" x14ac:dyDescent="0.2">
      <c r="A416" t="s">
        <v>23</v>
      </c>
      <c r="B416" t="s">
        <v>387</v>
      </c>
      <c r="C416">
        <v>5</v>
      </c>
      <c r="D416">
        <v>9</v>
      </c>
      <c r="E416" t="s">
        <v>487</v>
      </c>
      <c r="F416">
        <v>280.91899999999998</v>
      </c>
      <c r="G416">
        <v>76.308000000000007</v>
      </c>
      <c r="H416">
        <v>33.994999999999997</v>
      </c>
      <c r="I416">
        <v>21436.407999999999</v>
      </c>
      <c r="J416">
        <v>8742331</v>
      </c>
      <c r="K416">
        <v>52.011000000000003</v>
      </c>
      <c r="L416">
        <v>23.166</v>
      </c>
      <c r="M416">
        <v>14610.894</v>
      </c>
      <c r="N416">
        <v>5958707</v>
      </c>
      <c r="O416">
        <v>10.385</v>
      </c>
      <c r="P416">
        <v>20.277000000000001</v>
      </c>
      <c r="Q416">
        <v>2917.3870000000002</v>
      </c>
      <c r="R416">
        <v>1189787</v>
      </c>
      <c r="S416">
        <v>0.19800000000000001</v>
      </c>
      <c r="T416">
        <v>7.1050000000000004</v>
      </c>
      <c r="U416">
        <v>55.649000000000001</v>
      </c>
      <c r="V416">
        <v>22695</v>
      </c>
      <c r="W416">
        <v>89</v>
      </c>
      <c r="X416">
        <f t="shared" si="12"/>
        <v>2632.0170000000003</v>
      </c>
      <c r="Y416">
        <f t="shared" si="13"/>
        <v>86.77</v>
      </c>
    </row>
    <row r="417" spans="1:25" x14ac:dyDescent="0.2">
      <c r="A417" t="s">
        <v>23</v>
      </c>
      <c r="B417" t="s">
        <v>387</v>
      </c>
      <c r="C417">
        <v>5</v>
      </c>
      <c r="D417">
        <v>10</v>
      </c>
      <c r="E417" t="s">
        <v>488</v>
      </c>
      <c r="F417">
        <v>261.065</v>
      </c>
      <c r="G417">
        <v>75.025999999999996</v>
      </c>
      <c r="H417">
        <v>37.389000000000003</v>
      </c>
      <c r="I417">
        <v>19586.505000000001</v>
      </c>
      <c r="J417">
        <v>7987892</v>
      </c>
      <c r="K417">
        <v>53.274000000000001</v>
      </c>
      <c r="L417">
        <v>26.088000000000001</v>
      </c>
      <c r="M417">
        <v>13907.968000000001</v>
      </c>
      <c r="N417">
        <v>5672035</v>
      </c>
      <c r="O417">
        <v>4.5839999999999996</v>
      </c>
      <c r="P417">
        <v>9.3810000000000002</v>
      </c>
      <c r="Q417">
        <v>1196.7449999999999</v>
      </c>
      <c r="R417">
        <v>488064</v>
      </c>
      <c r="S417">
        <v>8.5999999999999993E-2</v>
      </c>
      <c r="T417">
        <v>4.6879999999999997</v>
      </c>
      <c r="U417">
        <v>22.51</v>
      </c>
      <c r="V417">
        <v>9180</v>
      </c>
      <c r="W417">
        <v>36</v>
      </c>
      <c r="X417">
        <f t="shared" si="12"/>
        <v>911.37499999999989</v>
      </c>
      <c r="Y417">
        <f t="shared" si="13"/>
        <v>33.770000000000003</v>
      </c>
    </row>
    <row r="418" spans="1:25" x14ac:dyDescent="0.2">
      <c r="A418" t="s">
        <v>23</v>
      </c>
      <c r="B418" t="s">
        <v>387</v>
      </c>
      <c r="C418">
        <v>5</v>
      </c>
      <c r="D418">
        <v>11</v>
      </c>
      <c r="E418" t="s">
        <v>489</v>
      </c>
      <c r="F418">
        <v>259.745</v>
      </c>
      <c r="G418">
        <v>77.984999999999999</v>
      </c>
      <c r="H418">
        <v>39.290999999999997</v>
      </c>
      <c r="I418">
        <v>20256.135999999999</v>
      </c>
      <c r="J418">
        <v>8260985</v>
      </c>
      <c r="K418">
        <v>59.462000000000003</v>
      </c>
      <c r="L418">
        <v>34.335000000000001</v>
      </c>
      <c r="M418">
        <v>15444.906000000001</v>
      </c>
      <c r="N418">
        <v>6298839</v>
      </c>
      <c r="O418">
        <v>6.9459999999999997</v>
      </c>
      <c r="P418">
        <v>13.234</v>
      </c>
      <c r="Q418">
        <v>1804.249</v>
      </c>
      <c r="R418">
        <v>735820</v>
      </c>
      <c r="S418">
        <v>0.11600000000000001</v>
      </c>
      <c r="T418">
        <v>5.4269999999999996</v>
      </c>
      <c r="U418">
        <v>30.013000000000002</v>
      </c>
      <c r="V418">
        <v>12240</v>
      </c>
      <c r="W418">
        <v>48</v>
      </c>
      <c r="X418">
        <f t="shared" si="12"/>
        <v>1518.8789999999999</v>
      </c>
      <c r="Y418">
        <f t="shared" si="13"/>
        <v>45.77</v>
      </c>
    </row>
    <row r="419" spans="1:25" x14ac:dyDescent="0.2">
      <c r="A419" t="s">
        <v>23</v>
      </c>
      <c r="B419" t="s">
        <v>387</v>
      </c>
      <c r="C419">
        <v>6</v>
      </c>
      <c r="D419">
        <v>1</v>
      </c>
      <c r="E419" t="s">
        <v>490</v>
      </c>
      <c r="F419">
        <v>271.72399999999999</v>
      </c>
      <c r="G419">
        <v>70.323999999999998</v>
      </c>
      <c r="H419">
        <v>36.843000000000004</v>
      </c>
      <c r="I419">
        <v>19108.687000000002</v>
      </c>
      <c r="J419">
        <v>7793025</v>
      </c>
      <c r="K419">
        <v>59.564</v>
      </c>
      <c r="L419">
        <v>24.725000000000001</v>
      </c>
      <c r="M419">
        <v>16185.047</v>
      </c>
      <c r="N419">
        <v>6600688</v>
      </c>
      <c r="O419">
        <v>4.3360000000000003</v>
      </c>
      <c r="P419">
        <v>10.021000000000001</v>
      </c>
      <c r="Q419">
        <v>1178.144</v>
      </c>
      <c r="R419">
        <v>480478</v>
      </c>
      <c r="S419">
        <v>8.3000000000000004E-2</v>
      </c>
      <c r="T419">
        <v>4.5949999999999998</v>
      </c>
      <c r="U419">
        <v>22.51</v>
      </c>
      <c r="V419">
        <v>9180</v>
      </c>
      <c r="W419">
        <v>36</v>
      </c>
      <c r="X419">
        <f t="shared" si="12"/>
        <v>892.774</v>
      </c>
      <c r="Y419">
        <f t="shared" si="13"/>
        <v>33.770000000000003</v>
      </c>
    </row>
    <row r="420" spans="1:25" x14ac:dyDescent="0.2">
      <c r="A420" t="s">
        <v>23</v>
      </c>
      <c r="B420" t="s">
        <v>387</v>
      </c>
      <c r="C420">
        <v>6</v>
      </c>
      <c r="D420">
        <v>2</v>
      </c>
      <c r="E420" t="s">
        <v>491</v>
      </c>
      <c r="F420">
        <v>290.64600000000002</v>
      </c>
      <c r="G420">
        <v>80.088999999999999</v>
      </c>
      <c r="H420">
        <v>42.191000000000003</v>
      </c>
      <c r="I420">
        <v>23277.552</v>
      </c>
      <c r="J420">
        <v>9493198</v>
      </c>
      <c r="K420">
        <v>36.659999999999997</v>
      </c>
      <c r="L420">
        <v>19.861999999999998</v>
      </c>
      <c r="M420">
        <v>10655.007</v>
      </c>
      <c r="N420">
        <v>4345392</v>
      </c>
      <c r="O420">
        <v>2.919</v>
      </c>
      <c r="P420">
        <v>5.6459999999999999</v>
      </c>
      <c r="Q420">
        <v>848.51099999999997</v>
      </c>
      <c r="R420">
        <v>346045</v>
      </c>
      <c r="S420">
        <v>4.1000000000000002E-2</v>
      </c>
      <c r="T420">
        <v>3.2280000000000002</v>
      </c>
      <c r="U420">
        <v>11.88</v>
      </c>
      <c r="V420">
        <v>4845</v>
      </c>
      <c r="W420">
        <v>19</v>
      </c>
      <c r="X420">
        <f t="shared" si="12"/>
        <v>563.14099999999996</v>
      </c>
      <c r="Y420">
        <f t="shared" si="13"/>
        <v>16.77</v>
      </c>
    </row>
    <row r="421" spans="1:25" x14ac:dyDescent="0.2">
      <c r="A421" t="s">
        <v>23</v>
      </c>
      <c r="B421" t="s">
        <v>387</v>
      </c>
      <c r="C421">
        <v>6</v>
      </c>
      <c r="D421">
        <v>3</v>
      </c>
      <c r="E421" t="s">
        <v>492</v>
      </c>
      <c r="F421">
        <v>249.44900000000001</v>
      </c>
      <c r="G421">
        <v>87.787000000000006</v>
      </c>
      <c r="H421">
        <v>44.481999999999999</v>
      </c>
      <c r="I421">
        <v>21898.394</v>
      </c>
      <c r="J421">
        <v>8930741</v>
      </c>
      <c r="K421">
        <v>20.405999999999999</v>
      </c>
      <c r="L421">
        <v>11.682</v>
      </c>
      <c r="M421">
        <v>5090.3220000000001</v>
      </c>
      <c r="N421">
        <v>2075967</v>
      </c>
      <c r="O421">
        <v>2.0259999999999998</v>
      </c>
      <c r="P421">
        <v>3.3490000000000002</v>
      </c>
      <c r="Q421">
        <v>505.411</v>
      </c>
      <c r="R421">
        <v>206120</v>
      </c>
      <c r="S421">
        <v>1.2999999999999999E-2</v>
      </c>
      <c r="T421">
        <v>1.788</v>
      </c>
      <c r="U421">
        <v>3.1259999999999999</v>
      </c>
      <c r="V421">
        <v>1275</v>
      </c>
      <c r="W421">
        <v>5</v>
      </c>
      <c r="X421">
        <f t="shared" si="12"/>
        <v>220.041</v>
      </c>
      <c r="Y421">
        <f t="shared" si="13"/>
        <v>2.77</v>
      </c>
    </row>
    <row r="422" spans="1:25" x14ac:dyDescent="0.2">
      <c r="A422" t="s">
        <v>23</v>
      </c>
      <c r="B422" t="s">
        <v>387</v>
      </c>
      <c r="C422">
        <v>6</v>
      </c>
      <c r="D422">
        <v>4</v>
      </c>
      <c r="E422" t="s">
        <v>493</v>
      </c>
      <c r="F422">
        <v>297.35500000000002</v>
      </c>
      <c r="G422">
        <v>75.438000000000002</v>
      </c>
      <c r="H422">
        <v>37.084000000000003</v>
      </c>
      <c r="I422">
        <v>22431.717000000001</v>
      </c>
      <c r="J422">
        <v>9148244</v>
      </c>
      <c r="K422">
        <v>43.521999999999998</v>
      </c>
      <c r="L422">
        <v>19.524000000000001</v>
      </c>
      <c r="M422">
        <v>12941.546</v>
      </c>
      <c r="N422">
        <v>5277903</v>
      </c>
      <c r="O422">
        <v>3.7829999999999999</v>
      </c>
      <c r="P422">
        <v>9.0540000000000003</v>
      </c>
      <c r="Q422">
        <v>1125.04</v>
      </c>
      <c r="R422">
        <v>458821</v>
      </c>
      <c r="S422">
        <v>6.5000000000000002E-2</v>
      </c>
      <c r="T422">
        <v>4.077</v>
      </c>
      <c r="U422">
        <v>19.382999999999999</v>
      </c>
      <c r="V422">
        <v>7905</v>
      </c>
      <c r="W422">
        <v>31</v>
      </c>
      <c r="X422">
        <f t="shared" si="12"/>
        <v>839.67</v>
      </c>
      <c r="Y422">
        <f t="shared" si="13"/>
        <v>28.77</v>
      </c>
    </row>
    <row r="423" spans="1:25" x14ac:dyDescent="0.2">
      <c r="A423" t="s">
        <v>23</v>
      </c>
      <c r="B423" t="s">
        <v>387</v>
      </c>
      <c r="C423">
        <v>6</v>
      </c>
      <c r="D423">
        <v>5</v>
      </c>
      <c r="E423" t="s">
        <v>494</v>
      </c>
      <c r="F423">
        <v>250.50899999999999</v>
      </c>
      <c r="G423">
        <v>89.091999999999999</v>
      </c>
      <c r="H423">
        <v>45.298000000000002</v>
      </c>
      <c r="I423">
        <v>22318.198</v>
      </c>
      <c r="J423">
        <v>9101948</v>
      </c>
      <c r="K423">
        <v>3.2919999999999998</v>
      </c>
      <c r="L423">
        <v>3.1819999999999999</v>
      </c>
      <c r="M423">
        <v>824.75300000000004</v>
      </c>
      <c r="N423">
        <v>336356</v>
      </c>
      <c r="O423">
        <v>1.8979999999999999</v>
      </c>
      <c r="P423">
        <v>2.593</v>
      </c>
      <c r="Q423">
        <v>475.54300000000001</v>
      </c>
      <c r="R423">
        <v>193939</v>
      </c>
      <c r="S423">
        <v>5.0000000000000001E-3</v>
      </c>
      <c r="T423">
        <v>1.1279999999999999</v>
      </c>
      <c r="U423">
        <v>1.2509999999999999</v>
      </c>
      <c r="V423">
        <v>510</v>
      </c>
      <c r="W423">
        <v>2</v>
      </c>
      <c r="X423">
        <f t="shared" si="12"/>
        <v>190.173</v>
      </c>
      <c r="Y423">
        <f t="shared" si="13"/>
        <v>0</v>
      </c>
    </row>
    <row r="424" spans="1:25" x14ac:dyDescent="0.2">
      <c r="A424" t="s">
        <v>23</v>
      </c>
      <c r="B424" t="s">
        <v>387</v>
      </c>
      <c r="C424">
        <v>6</v>
      </c>
      <c r="D424">
        <v>6</v>
      </c>
      <c r="E424" t="s">
        <v>495</v>
      </c>
      <c r="F424">
        <v>314.83999999999997</v>
      </c>
      <c r="G424">
        <v>67.436000000000007</v>
      </c>
      <c r="H424">
        <v>36.040999999999997</v>
      </c>
      <c r="I424">
        <v>21231.634999999998</v>
      </c>
      <c r="J424">
        <v>8658819</v>
      </c>
      <c r="K424">
        <v>48.750999999999998</v>
      </c>
      <c r="L424">
        <v>20.515000000000001</v>
      </c>
      <c r="M424">
        <v>15348.87</v>
      </c>
      <c r="N424">
        <v>6259673</v>
      </c>
      <c r="O424">
        <v>5.08</v>
      </c>
      <c r="P424">
        <v>13.217000000000001</v>
      </c>
      <c r="Q424">
        <v>1599.345</v>
      </c>
      <c r="R424">
        <v>652255</v>
      </c>
      <c r="S424">
        <v>0.113</v>
      </c>
      <c r="T424">
        <v>5.3719999999999999</v>
      </c>
      <c r="U424">
        <v>35.64</v>
      </c>
      <c r="V424">
        <v>14535</v>
      </c>
      <c r="W424">
        <v>57</v>
      </c>
      <c r="X424">
        <f t="shared" si="12"/>
        <v>1313.9749999999999</v>
      </c>
      <c r="Y424">
        <f t="shared" si="13"/>
        <v>54.77</v>
      </c>
    </row>
    <row r="425" spans="1:25" x14ac:dyDescent="0.2">
      <c r="A425" t="s">
        <v>23</v>
      </c>
      <c r="B425" t="s">
        <v>387</v>
      </c>
      <c r="C425">
        <v>6</v>
      </c>
      <c r="D425">
        <v>7</v>
      </c>
      <c r="E425" t="s">
        <v>496</v>
      </c>
      <c r="F425">
        <v>218.03200000000001</v>
      </c>
      <c r="G425">
        <v>83.028999999999996</v>
      </c>
      <c r="H425">
        <v>39.351999999999997</v>
      </c>
      <c r="I425">
        <v>18102.834999999999</v>
      </c>
      <c r="J425">
        <v>7382812</v>
      </c>
      <c r="K425">
        <v>47.088999999999999</v>
      </c>
      <c r="L425">
        <v>17.951000000000001</v>
      </c>
      <c r="M425">
        <v>10266.995999999999</v>
      </c>
      <c r="N425">
        <v>4187151</v>
      </c>
      <c r="O425">
        <v>4.66</v>
      </c>
      <c r="P425">
        <v>11.25</v>
      </c>
      <c r="Q425">
        <v>1016.0650000000001</v>
      </c>
      <c r="R425">
        <v>414378</v>
      </c>
      <c r="S425">
        <v>0.1</v>
      </c>
      <c r="T425">
        <v>5.0579999999999998</v>
      </c>
      <c r="U425">
        <v>21.884</v>
      </c>
      <c r="V425">
        <v>8925</v>
      </c>
      <c r="W425">
        <v>35</v>
      </c>
      <c r="X425">
        <f t="shared" si="12"/>
        <v>730.69500000000005</v>
      </c>
      <c r="Y425">
        <f t="shared" si="13"/>
        <v>32.770000000000003</v>
      </c>
    </row>
    <row r="426" spans="1:25" x14ac:dyDescent="0.2">
      <c r="A426" t="s">
        <v>23</v>
      </c>
      <c r="B426" t="s">
        <v>387</v>
      </c>
      <c r="C426">
        <v>6</v>
      </c>
      <c r="D426">
        <v>8</v>
      </c>
      <c r="E426" t="s">
        <v>497</v>
      </c>
      <c r="F426">
        <v>12.442</v>
      </c>
      <c r="G426">
        <v>26.193000000000001</v>
      </c>
      <c r="H426">
        <v>13.315</v>
      </c>
      <c r="I426">
        <v>325.88099999999997</v>
      </c>
      <c r="J426">
        <v>132903</v>
      </c>
      <c r="K426">
        <v>11.131</v>
      </c>
      <c r="L426">
        <v>12.827</v>
      </c>
      <c r="M426">
        <v>138.48500000000001</v>
      </c>
      <c r="N426">
        <v>56478</v>
      </c>
      <c r="O426">
        <v>1.554</v>
      </c>
      <c r="P426">
        <v>2.516</v>
      </c>
      <c r="Q426">
        <v>19.329000000000001</v>
      </c>
      <c r="R426">
        <v>7883</v>
      </c>
      <c r="S426">
        <v>0.05</v>
      </c>
      <c r="T426">
        <v>3.58</v>
      </c>
      <c r="U426">
        <v>0.625</v>
      </c>
      <c r="V426">
        <v>255</v>
      </c>
      <c r="W426">
        <v>1</v>
      </c>
      <c r="X426">
        <f t="shared" si="12"/>
        <v>0</v>
      </c>
      <c r="Y426">
        <f t="shared" si="13"/>
        <v>0</v>
      </c>
    </row>
    <row r="427" spans="1:25" x14ac:dyDescent="0.2">
      <c r="A427" t="s">
        <v>23</v>
      </c>
      <c r="B427" t="s">
        <v>387</v>
      </c>
      <c r="C427">
        <v>6</v>
      </c>
      <c r="D427">
        <v>9</v>
      </c>
      <c r="E427" t="s">
        <v>498</v>
      </c>
      <c r="F427">
        <v>171.68600000000001</v>
      </c>
      <c r="G427">
        <v>89.938000000000002</v>
      </c>
      <c r="H427">
        <v>46.417999999999999</v>
      </c>
      <c r="I427">
        <v>15441.069</v>
      </c>
      <c r="J427">
        <v>6297274</v>
      </c>
      <c r="K427">
        <v>32.343000000000004</v>
      </c>
      <c r="L427">
        <v>12.586</v>
      </c>
      <c r="M427">
        <v>5552.7879999999996</v>
      </c>
      <c r="N427">
        <v>2264573</v>
      </c>
      <c r="O427">
        <v>2.2080000000000002</v>
      </c>
      <c r="P427">
        <v>3.3279999999999998</v>
      </c>
      <c r="Q427">
        <v>379.09800000000001</v>
      </c>
      <c r="R427">
        <v>154606</v>
      </c>
      <c r="S427">
        <v>2.1999999999999999E-2</v>
      </c>
      <c r="T427">
        <v>2.36</v>
      </c>
      <c r="U427">
        <v>3.7519999999999998</v>
      </c>
      <c r="V427">
        <v>1530</v>
      </c>
      <c r="W427">
        <v>6</v>
      </c>
      <c r="X427">
        <f t="shared" si="12"/>
        <v>93.728000000000009</v>
      </c>
      <c r="Y427">
        <f t="shared" si="13"/>
        <v>3.77</v>
      </c>
    </row>
    <row r="428" spans="1:25" x14ac:dyDescent="0.2">
      <c r="A428" t="s">
        <v>23</v>
      </c>
      <c r="B428" t="s">
        <v>387</v>
      </c>
      <c r="C428">
        <v>6</v>
      </c>
      <c r="D428">
        <v>10</v>
      </c>
      <c r="E428" t="s">
        <v>499</v>
      </c>
      <c r="F428">
        <v>185.26300000000001</v>
      </c>
      <c r="G428">
        <v>95.200999999999993</v>
      </c>
      <c r="H428">
        <v>52.594999999999999</v>
      </c>
      <c r="I428">
        <v>17637.198</v>
      </c>
      <c r="J428">
        <v>7192913</v>
      </c>
      <c r="K428">
        <v>3.0659999999999998</v>
      </c>
      <c r="L428">
        <v>2.8849999999999998</v>
      </c>
      <c r="M428">
        <v>567.923</v>
      </c>
      <c r="N428">
        <v>231614</v>
      </c>
      <c r="O428">
        <v>2.198</v>
      </c>
      <c r="P428">
        <v>4.4809999999999999</v>
      </c>
      <c r="Q428">
        <v>407.13400000000001</v>
      </c>
      <c r="R428">
        <v>166040</v>
      </c>
      <c r="S428">
        <v>1.7000000000000001E-2</v>
      </c>
      <c r="T428">
        <v>2.0739999999999998</v>
      </c>
      <c r="U428">
        <v>3.1259999999999999</v>
      </c>
      <c r="V428">
        <v>1275</v>
      </c>
      <c r="W428">
        <v>5</v>
      </c>
      <c r="X428">
        <f t="shared" si="12"/>
        <v>121.76400000000001</v>
      </c>
      <c r="Y428">
        <f t="shared" si="13"/>
        <v>2.77</v>
      </c>
    </row>
    <row r="429" spans="1:25" x14ac:dyDescent="0.2">
      <c r="A429" t="s">
        <v>23</v>
      </c>
      <c r="B429" t="s">
        <v>387</v>
      </c>
      <c r="C429">
        <v>6</v>
      </c>
      <c r="D429">
        <v>11</v>
      </c>
      <c r="E429" t="s">
        <v>500</v>
      </c>
      <c r="F429">
        <v>18.004999999999999</v>
      </c>
      <c r="G429">
        <v>14.736000000000001</v>
      </c>
      <c r="H429">
        <v>6.7779999999999996</v>
      </c>
      <c r="I429">
        <v>265.32100000000003</v>
      </c>
      <c r="J429">
        <v>108205</v>
      </c>
      <c r="K429">
        <v>4.367</v>
      </c>
      <c r="L429">
        <v>4.7510000000000003</v>
      </c>
      <c r="M429">
        <v>78.626999999999995</v>
      </c>
      <c r="N429">
        <v>32066</v>
      </c>
      <c r="O429">
        <v>1.494</v>
      </c>
      <c r="P429">
        <v>1.0189999999999999</v>
      </c>
      <c r="Q429">
        <v>26.901</v>
      </c>
      <c r="R429">
        <v>10971</v>
      </c>
      <c r="S429">
        <v>0</v>
      </c>
      <c r="T429">
        <v>0</v>
      </c>
      <c r="U429">
        <v>0</v>
      </c>
      <c r="V429">
        <v>0</v>
      </c>
      <c r="W429">
        <v>0</v>
      </c>
      <c r="X429">
        <f t="shared" si="12"/>
        <v>0</v>
      </c>
      <c r="Y429">
        <f t="shared" si="13"/>
        <v>0</v>
      </c>
    </row>
    <row r="430" spans="1:25" x14ac:dyDescent="0.2">
      <c r="A430" t="s">
        <v>23</v>
      </c>
      <c r="B430" t="s">
        <v>387</v>
      </c>
      <c r="C430">
        <v>6</v>
      </c>
      <c r="D430">
        <v>12</v>
      </c>
      <c r="E430" t="s">
        <v>501</v>
      </c>
      <c r="F430">
        <v>96.001999999999995</v>
      </c>
      <c r="G430">
        <v>61.963000000000001</v>
      </c>
      <c r="H430">
        <v>42.988</v>
      </c>
      <c r="I430">
        <v>5948.5129999999999</v>
      </c>
      <c r="J430">
        <v>2425960</v>
      </c>
      <c r="K430">
        <v>2.6240000000000001</v>
      </c>
      <c r="L430">
        <v>1.8480000000000001</v>
      </c>
      <c r="M430">
        <v>251.89599999999999</v>
      </c>
      <c r="N430">
        <v>102730</v>
      </c>
      <c r="O430">
        <v>1.7749999999999999</v>
      </c>
      <c r="P430">
        <v>2.0779999999999998</v>
      </c>
      <c r="Q430">
        <v>170.40299999999999</v>
      </c>
      <c r="R430">
        <v>69495</v>
      </c>
      <c r="S430">
        <v>7.0000000000000001E-3</v>
      </c>
      <c r="T430">
        <v>1.2889999999999999</v>
      </c>
      <c r="U430">
        <v>0.625</v>
      </c>
      <c r="V430">
        <v>255</v>
      </c>
      <c r="W430">
        <v>1</v>
      </c>
      <c r="X430">
        <f t="shared" si="12"/>
        <v>0</v>
      </c>
      <c r="Y430">
        <f t="shared" si="13"/>
        <v>0</v>
      </c>
    </row>
    <row r="431" spans="1:25" x14ac:dyDescent="0.2">
      <c r="A431" t="s">
        <v>23</v>
      </c>
      <c r="B431" t="s">
        <v>387</v>
      </c>
      <c r="C431">
        <v>6</v>
      </c>
      <c r="D431">
        <v>13</v>
      </c>
      <c r="E431" t="s">
        <v>502</v>
      </c>
      <c r="F431">
        <v>108.735</v>
      </c>
      <c r="G431">
        <v>55.368000000000002</v>
      </c>
      <c r="H431">
        <v>33.33</v>
      </c>
      <c r="I431">
        <v>6020.482</v>
      </c>
      <c r="J431">
        <v>2455311</v>
      </c>
      <c r="K431">
        <v>2.4990000000000001</v>
      </c>
      <c r="L431">
        <v>2.496</v>
      </c>
      <c r="M431">
        <v>271.77999999999997</v>
      </c>
      <c r="N431">
        <v>110839</v>
      </c>
      <c r="O431">
        <v>1.82</v>
      </c>
      <c r="P431">
        <v>3.2519999999999998</v>
      </c>
      <c r="Q431">
        <v>197.85599999999999</v>
      </c>
      <c r="R431">
        <v>80691</v>
      </c>
      <c r="S431">
        <v>1.2E-2</v>
      </c>
      <c r="T431">
        <v>1.712</v>
      </c>
      <c r="U431">
        <v>1.2509999999999999</v>
      </c>
      <c r="V431">
        <v>510</v>
      </c>
      <c r="W431">
        <v>2</v>
      </c>
      <c r="X431">
        <f t="shared" si="12"/>
        <v>0</v>
      </c>
      <c r="Y431">
        <f t="shared" si="13"/>
        <v>0</v>
      </c>
    </row>
    <row r="432" spans="1:25" x14ac:dyDescent="0.2">
      <c r="A432" t="s">
        <v>23</v>
      </c>
      <c r="B432" t="s">
        <v>387</v>
      </c>
      <c r="C432">
        <v>6</v>
      </c>
      <c r="D432">
        <v>14</v>
      </c>
      <c r="E432" t="s">
        <v>503</v>
      </c>
      <c r="F432">
        <v>33.305999999999997</v>
      </c>
      <c r="G432">
        <v>17.806999999999999</v>
      </c>
      <c r="H432">
        <v>9.7870000000000008</v>
      </c>
      <c r="I432">
        <v>593.06600000000003</v>
      </c>
      <c r="J432">
        <v>241868</v>
      </c>
      <c r="K432">
        <v>3.5840000000000001</v>
      </c>
      <c r="L432">
        <v>2.7890000000000001</v>
      </c>
      <c r="M432">
        <v>119.352</v>
      </c>
      <c r="N432">
        <v>48675</v>
      </c>
      <c r="O432">
        <v>1.766</v>
      </c>
      <c r="P432">
        <v>1.107</v>
      </c>
      <c r="Q432">
        <v>58.829000000000001</v>
      </c>
      <c r="R432">
        <v>23992</v>
      </c>
      <c r="S432">
        <v>0</v>
      </c>
      <c r="T432">
        <v>0</v>
      </c>
      <c r="U432">
        <v>0</v>
      </c>
      <c r="V432">
        <v>0</v>
      </c>
      <c r="W432">
        <v>0</v>
      </c>
      <c r="X432">
        <f t="shared" si="12"/>
        <v>0</v>
      </c>
      <c r="Y432">
        <f t="shared" si="13"/>
        <v>0</v>
      </c>
    </row>
    <row r="433" spans="1:25" x14ac:dyDescent="0.2">
      <c r="A433" t="s">
        <v>23</v>
      </c>
      <c r="B433" t="s">
        <v>387</v>
      </c>
      <c r="C433">
        <v>6</v>
      </c>
      <c r="D433">
        <v>15</v>
      </c>
      <c r="E433" t="s">
        <v>504</v>
      </c>
      <c r="F433">
        <v>93.525000000000006</v>
      </c>
      <c r="G433">
        <v>64.817999999999998</v>
      </c>
      <c r="H433">
        <v>35.878</v>
      </c>
      <c r="I433">
        <v>6062.1149999999998</v>
      </c>
      <c r="J433">
        <v>2472290</v>
      </c>
      <c r="K433">
        <v>2.7</v>
      </c>
      <c r="L433">
        <v>2.16</v>
      </c>
      <c r="M433">
        <v>252.52199999999999</v>
      </c>
      <c r="N433">
        <v>102985</v>
      </c>
      <c r="O433">
        <v>1.73</v>
      </c>
      <c r="P433">
        <v>2.1840000000000002</v>
      </c>
      <c r="Q433">
        <v>161.77500000000001</v>
      </c>
      <c r="R433">
        <v>65976</v>
      </c>
      <c r="S433">
        <v>7.0000000000000001E-3</v>
      </c>
      <c r="T433">
        <v>1.306</v>
      </c>
      <c r="U433">
        <v>0.625</v>
      </c>
      <c r="V433">
        <v>255</v>
      </c>
      <c r="W433">
        <v>1</v>
      </c>
      <c r="X433">
        <f t="shared" si="12"/>
        <v>0</v>
      </c>
      <c r="Y433">
        <f t="shared" si="13"/>
        <v>0</v>
      </c>
    </row>
    <row r="434" spans="1:25" x14ac:dyDescent="0.2">
      <c r="A434" t="s">
        <v>23</v>
      </c>
      <c r="B434" t="s">
        <v>387</v>
      </c>
      <c r="C434">
        <v>6</v>
      </c>
      <c r="D434">
        <v>16</v>
      </c>
      <c r="E434" t="s">
        <v>505</v>
      </c>
      <c r="F434">
        <v>169.27099999999999</v>
      </c>
      <c r="G434">
        <v>96.784000000000006</v>
      </c>
      <c r="H434">
        <v>56.533999999999999</v>
      </c>
      <c r="I434">
        <v>16382.637000000001</v>
      </c>
      <c r="J434">
        <v>6681270</v>
      </c>
      <c r="K434">
        <v>2.8809999999999998</v>
      </c>
      <c r="L434">
        <v>2.2810000000000001</v>
      </c>
      <c r="M434">
        <v>487.61700000000002</v>
      </c>
      <c r="N434">
        <v>198863</v>
      </c>
      <c r="O434">
        <v>1.7450000000000001</v>
      </c>
      <c r="P434">
        <v>1.712</v>
      </c>
      <c r="Q434">
        <v>295.30700000000002</v>
      </c>
      <c r="R434">
        <v>120434</v>
      </c>
      <c r="S434">
        <v>7.0000000000000001E-3</v>
      </c>
      <c r="T434">
        <v>1.373</v>
      </c>
      <c r="U434">
        <v>1.2509999999999999</v>
      </c>
      <c r="V434">
        <v>510</v>
      </c>
      <c r="W434">
        <v>2</v>
      </c>
      <c r="X434">
        <f t="shared" si="12"/>
        <v>9.9370000000000118</v>
      </c>
      <c r="Y434">
        <f t="shared" si="13"/>
        <v>0</v>
      </c>
    </row>
    <row r="435" spans="1:25" x14ac:dyDescent="0.2">
      <c r="A435" t="s">
        <v>23</v>
      </c>
      <c r="B435" t="s">
        <v>387</v>
      </c>
      <c r="C435">
        <v>6</v>
      </c>
      <c r="D435">
        <v>17</v>
      </c>
      <c r="E435" t="s">
        <v>506</v>
      </c>
      <c r="F435">
        <v>358.01799999999997</v>
      </c>
      <c r="G435">
        <v>85.028999999999996</v>
      </c>
      <c r="H435">
        <v>44.631</v>
      </c>
      <c r="I435">
        <v>30441.758999999998</v>
      </c>
      <c r="J435">
        <v>12414950</v>
      </c>
      <c r="K435">
        <v>15.837</v>
      </c>
      <c r="L435">
        <v>9.4779999999999998</v>
      </c>
      <c r="M435">
        <v>5669.7619999999997</v>
      </c>
      <c r="N435">
        <v>2312278</v>
      </c>
      <c r="O435">
        <v>1.8859999999999999</v>
      </c>
      <c r="P435">
        <v>2.9860000000000002</v>
      </c>
      <c r="Q435">
        <v>675.221</v>
      </c>
      <c r="R435">
        <v>275373</v>
      </c>
      <c r="S435">
        <v>8.9999999999999993E-3</v>
      </c>
      <c r="T435">
        <v>1.492</v>
      </c>
      <c r="U435">
        <v>3.1259999999999999</v>
      </c>
      <c r="V435">
        <v>1275</v>
      </c>
      <c r="W435">
        <v>5</v>
      </c>
      <c r="X435">
        <f t="shared" si="12"/>
        <v>389.851</v>
      </c>
      <c r="Y435">
        <f t="shared" si="13"/>
        <v>2.77</v>
      </c>
    </row>
    <row r="436" spans="1:25" x14ac:dyDescent="0.2">
      <c r="A436" t="s">
        <v>23</v>
      </c>
      <c r="B436" t="s">
        <v>387</v>
      </c>
      <c r="C436">
        <v>6</v>
      </c>
      <c r="D436">
        <v>18</v>
      </c>
      <c r="E436" t="s">
        <v>507</v>
      </c>
      <c r="F436">
        <v>213.726</v>
      </c>
      <c r="G436">
        <v>83.046000000000006</v>
      </c>
      <c r="H436">
        <v>41.83</v>
      </c>
      <c r="I436">
        <v>17749.091</v>
      </c>
      <c r="J436">
        <v>7238546</v>
      </c>
      <c r="K436">
        <v>2.7589999999999999</v>
      </c>
      <c r="L436">
        <v>2.5790000000000002</v>
      </c>
      <c r="M436">
        <v>589.64800000000002</v>
      </c>
      <c r="N436">
        <v>240474</v>
      </c>
      <c r="O436">
        <v>1.6479999999999999</v>
      </c>
      <c r="P436">
        <v>2.2730000000000001</v>
      </c>
      <c r="Q436">
        <v>352.18400000000003</v>
      </c>
      <c r="R436">
        <v>143630</v>
      </c>
      <c r="S436">
        <v>3.0000000000000001E-3</v>
      </c>
      <c r="T436">
        <v>0.86399999999999999</v>
      </c>
      <c r="U436">
        <v>0.625</v>
      </c>
      <c r="V436">
        <v>255</v>
      </c>
      <c r="W436">
        <v>1</v>
      </c>
      <c r="X436">
        <f t="shared" si="12"/>
        <v>66.814000000000021</v>
      </c>
      <c r="Y436">
        <f t="shared" si="13"/>
        <v>0</v>
      </c>
    </row>
    <row r="437" spans="1:25" x14ac:dyDescent="0.2">
      <c r="A437" t="s">
        <v>23</v>
      </c>
      <c r="B437" t="s">
        <v>387</v>
      </c>
      <c r="C437">
        <v>6</v>
      </c>
      <c r="D437">
        <v>19</v>
      </c>
      <c r="E437" t="s">
        <v>508</v>
      </c>
      <c r="F437">
        <v>80.968000000000004</v>
      </c>
      <c r="G437">
        <v>63.759</v>
      </c>
      <c r="H437">
        <v>52.753</v>
      </c>
      <c r="I437">
        <v>5162.4179999999997</v>
      </c>
      <c r="J437">
        <v>2105370</v>
      </c>
      <c r="K437">
        <v>4.5599999999999996</v>
      </c>
      <c r="L437">
        <v>4.4790000000000001</v>
      </c>
      <c r="M437">
        <v>369.20100000000002</v>
      </c>
      <c r="N437">
        <v>150570</v>
      </c>
      <c r="O437">
        <v>2.2509999999999999</v>
      </c>
      <c r="P437">
        <v>4.1639999999999997</v>
      </c>
      <c r="Q437">
        <v>182.274</v>
      </c>
      <c r="R437">
        <v>74336</v>
      </c>
      <c r="S437">
        <v>2.3E-2</v>
      </c>
      <c r="T437">
        <v>2.4300000000000002</v>
      </c>
      <c r="U437">
        <v>1.8759999999999999</v>
      </c>
      <c r="V437">
        <v>765</v>
      </c>
      <c r="W437">
        <v>3</v>
      </c>
      <c r="X437">
        <f t="shared" si="12"/>
        <v>0</v>
      </c>
      <c r="Y437">
        <f t="shared" si="13"/>
        <v>0.77</v>
      </c>
    </row>
    <row r="438" spans="1:25" x14ac:dyDescent="0.2">
      <c r="A438" t="s">
        <v>23</v>
      </c>
      <c r="B438" t="s">
        <v>387</v>
      </c>
      <c r="C438">
        <v>6</v>
      </c>
      <c r="D438">
        <v>20</v>
      </c>
      <c r="E438" t="s">
        <v>509</v>
      </c>
      <c r="F438">
        <v>302.20499999999998</v>
      </c>
      <c r="G438">
        <v>97.927000000000007</v>
      </c>
      <c r="H438">
        <v>46.05</v>
      </c>
      <c r="I438">
        <v>29593.973999999998</v>
      </c>
      <c r="J438">
        <v>12069201</v>
      </c>
      <c r="K438">
        <v>14.972</v>
      </c>
      <c r="L438">
        <v>20.117000000000001</v>
      </c>
      <c r="M438">
        <v>4524.5950000000003</v>
      </c>
      <c r="N438">
        <v>1845249</v>
      </c>
      <c r="O438">
        <v>2.29</v>
      </c>
      <c r="P438">
        <v>4.819</v>
      </c>
      <c r="Q438">
        <v>692.14800000000002</v>
      </c>
      <c r="R438">
        <v>282276</v>
      </c>
      <c r="S438">
        <v>2.1000000000000001E-2</v>
      </c>
      <c r="T438">
        <v>2.2970000000000002</v>
      </c>
      <c r="U438">
        <v>6.2530000000000001</v>
      </c>
      <c r="V438">
        <v>2550</v>
      </c>
      <c r="W438">
        <v>10</v>
      </c>
      <c r="X438">
        <f t="shared" si="12"/>
        <v>406.77800000000002</v>
      </c>
      <c r="Y438">
        <f t="shared" si="13"/>
        <v>7.77</v>
      </c>
    </row>
    <row r="439" spans="1:25" x14ac:dyDescent="0.2">
      <c r="A439" t="s">
        <v>23</v>
      </c>
      <c r="B439" t="s">
        <v>387</v>
      </c>
      <c r="C439">
        <v>6</v>
      </c>
      <c r="D439">
        <v>21</v>
      </c>
      <c r="E439" t="s">
        <v>510</v>
      </c>
      <c r="F439">
        <v>153.07</v>
      </c>
      <c r="G439">
        <v>79.188999999999993</v>
      </c>
      <c r="H439">
        <v>44.034999999999997</v>
      </c>
      <c r="I439">
        <v>12121.467000000001</v>
      </c>
      <c r="J439">
        <v>4943453</v>
      </c>
      <c r="K439">
        <v>32.366</v>
      </c>
      <c r="L439">
        <v>17.681000000000001</v>
      </c>
      <c r="M439">
        <v>4954.2</v>
      </c>
      <c r="N439">
        <v>2020453</v>
      </c>
      <c r="O439">
        <v>3.133</v>
      </c>
      <c r="P439">
        <v>5.5839999999999996</v>
      </c>
      <c r="Q439">
        <v>479.53500000000003</v>
      </c>
      <c r="R439">
        <v>195567</v>
      </c>
      <c r="S439">
        <v>7.8E-2</v>
      </c>
      <c r="T439">
        <v>4.4480000000000004</v>
      </c>
      <c r="U439">
        <v>11.88</v>
      </c>
      <c r="V439">
        <v>4845</v>
      </c>
      <c r="W439">
        <v>19</v>
      </c>
      <c r="X439">
        <f t="shared" si="12"/>
        <v>194.16500000000002</v>
      </c>
      <c r="Y439">
        <f t="shared" si="13"/>
        <v>16.77</v>
      </c>
    </row>
    <row r="440" spans="1:25" x14ac:dyDescent="0.2">
      <c r="A440" t="s">
        <v>23</v>
      </c>
      <c r="B440" t="s">
        <v>387</v>
      </c>
      <c r="C440">
        <v>6</v>
      </c>
      <c r="D440">
        <v>22</v>
      </c>
      <c r="E440" t="s">
        <v>511</v>
      </c>
      <c r="F440">
        <v>118.045</v>
      </c>
      <c r="G440">
        <v>91.924000000000007</v>
      </c>
      <c r="H440">
        <v>48.463000000000001</v>
      </c>
      <c r="I440">
        <v>10851.181</v>
      </c>
      <c r="J440">
        <v>4425397</v>
      </c>
      <c r="K440">
        <v>2.7170000000000001</v>
      </c>
      <c r="L440">
        <v>1.8720000000000001</v>
      </c>
      <c r="M440">
        <v>320.74900000000002</v>
      </c>
      <c r="N440">
        <v>130810</v>
      </c>
      <c r="O440">
        <v>1.8220000000000001</v>
      </c>
      <c r="P440">
        <v>2.052</v>
      </c>
      <c r="Q440">
        <v>215.10599999999999</v>
      </c>
      <c r="R440">
        <v>87726</v>
      </c>
      <c r="S440">
        <v>1.6E-2</v>
      </c>
      <c r="T440">
        <v>2.0129999999999999</v>
      </c>
      <c r="U440">
        <v>1.8759999999999999</v>
      </c>
      <c r="V440">
        <v>765</v>
      </c>
      <c r="W440">
        <v>3</v>
      </c>
      <c r="X440">
        <f t="shared" si="12"/>
        <v>0</v>
      </c>
      <c r="Y440">
        <f t="shared" si="13"/>
        <v>0.77</v>
      </c>
    </row>
    <row r="441" spans="1:25" x14ac:dyDescent="0.2">
      <c r="A441" t="s">
        <v>23</v>
      </c>
      <c r="B441" t="s">
        <v>387</v>
      </c>
      <c r="C441">
        <v>6</v>
      </c>
      <c r="D441">
        <v>23</v>
      </c>
      <c r="E441" t="s">
        <v>512</v>
      </c>
      <c r="F441">
        <v>207.63499999999999</v>
      </c>
      <c r="G441">
        <v>98.534000000000006</v>
      </c>
      <c r="H441">
        <v>44.206000000000003</v>
      </c>
      <c r="I441">
        <v>20459.161</v>
      </c>
      <c r="J441">
        <v>8343784</v>
      </c>
      <c r="K441">
        <v>39.460999999999999</v>
      </c>
      <c r="L441">
        <v>15.625999999999999</v>
      </c>
      <c r="M441">
        <v>8193.4120000000003</v>
      </c>
      <c r="N441">
        <v>3341489</v>
      </c>
      <c r="O441">
        <v>3.0760000000000001</v>
      </c>
      <c r="P441">
        <v>6.86</v>
      </c>
      <c r="Q441">
        <v>638.66899999999998</v>
      </c>
      <c r="R441">
        <v>260466</v>
      </c>
      <c r="S441">
        <v>2.4E-2</v>
      </c>
      <c r="T441">
        <v>2.4780000000000002</v>
      </c>
      <c r="U441">
        <v>5.0019999999999998</v>
      </c>
      <c r="V441">
        <v>2040</v>
      </c>
      <c r="W441">
        <v>8</v>
      </c>
      <c r="X441">
        <f t="shared" si="12"/>
        <v>353.29899999999998</v>
      </c>
      <c r="Y441">
        <f t="shared" si="13"/>
        <v>5.77</v>
      </c>
    </row>
    <row r="442" spans="1:25" x14ac:dyDescent="0.2">
      <c r="A442" t="s">
        <v>23</v>
      </c>
      <c r="B442" t="s">
        <v>387</v>
      </c>
      <c r="C442">
        <v>6</v>
      </c>
      <c r="D442">
        <v>24</v>
      </c>
      <c r="E442" t="s">
        <v>513</v>
      </c>
      <c r="F442">
        <v>274.34500000000003</v>
      </c>
      <c r="G442">
        <v>51.664000000000001</v>
      </c>
      <c r="H442">
        <v>31.885000000000002</v>
      </c>
      <c r="I442">
        <v>14173.846</v>
      </c>
      <c r="J442">
        <v>5780467</v>
      </c>
      <c r="K442">
        <v>64.081000000000003</v>
      </c>
      <c r="L442">
        <v>25.302</v>
      </c>
      <c r="M442">
        <v>17580.198</v>
      </c>
      <c r="N442">
        <v>7169667</v>
      </c>
      <c r="O442">
        <v>6.5579999999999998</v>
      </c>
      <c r="P442">
        <v>14.645</v>
      </c>
      <c r="Q442">
        <v>1799.202</v>
      </c>
      <c r="R442">
        <v>733762</v>
      </c>
      <c r="S442">
        <v>0.125</v>
      </c>
      <c r="T442">
        <v>5.6520000000000001</v>
      </c>
      <c r="U442">
        <v>34.39</v>
      </c>
      <c r="V442">
        <v>14025</v>
      </c>
      <c r="W442">
        <v>55</v>
      </c>
      <c r="X442">
        <f t="shared" si="12"/>
        <v>1513.8319999999999</v>
      </c>
      <c r="Y442">
        <f t="shared" si="13"/>
        <v>52.77</v>
      </c>
    </row>
    <row r="443" spans="1:25" x14ac:dyDescent="0.2">
      <c r="A443" t="s">
        <v>23</v>
      </c>
      <c r="B443" t="s">
        <v>387</v>
      </c>
      <c r="C443">
        <v>6</v>
      </c>
      <c r="D443">
        <v>25</v>
      </c>
      <c r="E443" t="s">
        <v>514</v>
      </c>
      <c r="F443">
        <v>315.97000000000003</v>
      </c>
      <c r="G443">
        <v>79.254999999999995</v>
      </c>
      <c r="H443">
        <v>45.091999999999999</v>
      </c>
      <c r="I443">
        <v>25042.108</v>
      </c>
      <c r="J443">
        <v>10212830</v>
      </c>
      <c r="K443">
        <v>44.499000000000002</v>
      </c>
      <c r="L443">
        <v>21.37</v>
      </c>
      <c r="M443">
        <v>14060.407999999999</v>
      </c>
      <c r="N443">
        <v>5734204</v>
      </c>
      <c r="O443">
        <v>5.0990000000000002</v>
      </c>
      <c r="P443">
        <v>12.493</v>
      </c>
      <c r="Q443">
        <v>1611.154</v>
      </c>
      <c r="R443">
        <v>657071</v>
      </c>
      <c r="S443">
        <v>7.2999999999999995E-2</v>
      </c>
      <c r="T443">
        <v>4.32</v>
      </c>
      <c r="U443">
        <v>23.135000000000002</v>
      </c>
      <c r="V443">
        <v>9435</v>
      </c>
      <c r="W443">
        <v>37</v>
      </c>
      <c r="X443">
        <f t="shared" si="12"/>
        <v>1325.7840000000001</v>
      </c>
      <c r="Y443">
        <f t="shared" si="13"/>
        <v>34.770000000000003</v>
      </c>
    </row>
    <row r="444" spans="1:25" x14ac:dyDescent="0.2">
      <c r="A444" t="s">
        <v>23</v>
      </c>
      <c r="B444" t="s">
        <v>387</v>
      </c>
      <c r="C444">
        <v>6</v>
      </c>
      <c r="D444">
        <v>26</v>
      </c>
      <c r="E444" t="s">
        <v>515</v>
      </c>
      <c r="F444">
        <v>330.84699999999998</v>
      </c>
      <c r="G444">
        <v>79.153999999999996</v>
      </c>
      <c r="H444">
        <v>40.124000000000002</v>
      </c>
      <c r="I444">
        <v>26187.732</v>
      </c>
      <c r="J444">
        <v>10680046</v>
      </c>
      <c r="K444">
        <v>9.827</v>
      </c>
      <c r="L444">
        <v>16.276</v>
      </c>
      <c r="M444">
        <v>3251.252</v>
      </c>
      <c r="N444">
        <v>1325946</v>
      </c>
      <c r="O444">
        <v>2.1019999999999999</v>
      </c>
      <c r="P444">
        <v>4.7409999999999997</v>
      </c>
      <c r="Q444">
        <v>695.41600000000005</v>
      </c>
      <c r="R444">
        <v>283609</v>
      </c>
      <c r="S444">
        <v>1.2999999999999999E-2</v>
      </c>
      <c r="T444">
        <v>1.837</v>
      </c>
      <c r="U444">
        <v>4.3769999999999998</v>
      </c>
      <c r="V444">
        <v>1785</v>
      </c>
      <c r="W444">
        <v>7</v>
      </c>
      <c r="X444">
        <f t="shared" ref="X444:X507" si="14">(MAX(0, (Q444-285.37)))*1</f>
        <v>410.04600000000005</v>
      </c>
      <c r="Y444">
        <f t="shared" ref="Y444:Y507" si="15">(MAX(0, (W444-2.23)))*1</f>
        <v>4.7699999999999996</v>
      </c>
    </row>
    <row r="445" spans="1:25" x14ac:dyDescent="0.2">
      <c r="A445" t="s">
        <v>23</v>
      </c>
      <c r="B445" t="s">
        <v>387</v>
      </c>
      <c r="C445">
        <v>6</v>
      </c>
      <c r="D445">
        <v>27</v>
      </c>
      <c r="E445" t="s">
        <v>516</v>
      </c>
      <c r="F445">
        <v>177.56100000000001</v>
      </c>
      <c r="G445">
        <v>83.986000000000004</v>
      </c>
      <c r="H445">
        <v>41.435000000000002</v>
      </c>
      <c r="I445">
        <v>14912.56</v>
      </c>
      <c r="J445">
        <v>6081734</v>
      </c>
      <c r="K445">
        <v>2.758</v>
      </c>
      <c r="L445">
        <v>2.2530000000000001</v>
      </c>
      <c r="M445">
        <v>489.721</v>
      </c>
      <c r="N445">
        <v>199721</v>
      </c>
      <c r="O445">
        <v>2.339</v>
      </c>
      <c r="P445">
        <v>4.7220000000000004</v>
      </c>
      <c r="Q445">
        <v>415.30900000000003</v>
      </c>
      <c r="R445">
        <v>169374</v>
      </c>
      <c r="S445">
        <v>2.5000000000000001E-2</v>
      </c>
      <c r="T445">
        <v>2.5070000000000001</v>
      </c>
      <c r="U445">
        <v>4.3769999999999998</v>
      </c>
      <c r="V445">
        <v>1785</v>
      </c>
      <c r="W445">
        <v>7</v>
      </c>
      <c r="X445">
        <f t="shared" si="14"/>
        <v>129.93900000000002</v>
      </c>
      <c r="Y445">
        <f t="shared" si="15"/>
        <v>4.7699999999999996</v>
      </c>
    </row>
    <row r="446" spans="1:25" x14ac:dyDescent="0.2">
      <c r="A446" t="s">
        <v>23</v>
      </c>
      <c r="B446" t="s">
        <v>387</v>
      </c>
      <c r="C446">
        <v>6</v>
      </c>
      <c r="D446">
        <v>28</v>
      </c>
      <c r="E446" t="s">
        <v>517</v>
      </c>
      <c r="F446">
        <v>303.40899999999999</v>
      </c>
      <c r="G446">
        <v>89.921999999999997</v>
      </c>
      <c r="H446">
        <v>45.146000000000001</v>
      </c>
      <c r="I446">
        <v>27283.191999999999</v>
      </c>
      <c r="J446">
        <v>11126803</v>
      </c>
      <c r="K446">
        <v>4.6349999999999998</v>
      </c>
      <c r="L446">
        <v>5.9669999999999996</v>
      </c>
      <c r="M446">
        <v>1406.386</v>
      </c>
      <c r="N446">
        <v>573561</v>
      </c>
      <c r="O446">
        <v>1.8520000000000001</v>
      </c>
      <c r="P446">
        <v>2.3359999999999999</v>
      </c>
      <c r="Q446">
        <v>561.87900000000002</v>
      </c>
      <c r="R446">
        <v>229149</v>
      </c>
      <c r="S446">
        <v>0</v>
      </c>
      <c r="T446">
        <v>0</v>
      </c>
      <c r="U446">
        <v>0</v>
      </c>
      <c r="V446">
        <v>0</v>
      </c>
      <c r="W446">
        <v>0</v>
      </c>
      <c r="X446">
        <f t="shared" si="14"/>
        <v>276.50900000000001</v>
      </c>
      <c r="Y446">
        <f t="shared" si="15"/>
        <v>0</v>
      </c>
    </row>
    <row r="447" spans="1:25" x14ac:dyDescent="0.2">
      <c r="A447" t="s">
        <v>23</v>
      </c>
      <c r="B447" t="s">
        <v>387</v>
      </c>
      <c r="C447">
        <v>6</v>
      </c>
      <c r="D447">
        <v>29</v>
      </c>
      <c r="E447" t="s">
        <v>518</v>
      </c>
      <c r="F447">
        <v>257.22199999999998</v>
      </c>
      <c r="G447">
        <v>69.393000000000001</v>
      </c>
      <c r="H447">
        <v>35.923999999999999</v>
      </c>
      <c r="I447">
        <v>17849.331999999999</v>
      </c>
      <c r="J447">
        <v>7279427</v>
      </c>
      <c r="K447">
        <v>63.188000000000002</v>
      </c>
      <c r="L447">
        <v>24.968</v>
      </c>
      <c r="M447">
        <v>16253.312</v>
      </c>
      <c r="N447">
        <v>6628528</v>
      </c>
      <c r="O447">
        <v>6.6749999999999998</v>
      </c>
      <c r="P447">
        <v>14.561999999999999</v>
      </c>
      <c r="Q447">
        <v>1716.8510000000001</v>
      </c>
      <c r="R447">
        <v>700177</v>
      </c>
      <c r="S447">
        <v>0.14099999999999999</v>
      </c>
      <c r="T447">
        <v>5.9939999999999998</v>
      </c>
      <c r="U447">
        <v>36.265000000000001</v>
      </c>
      <c r="V447">
        <v>14790</v>
      </c>
      <c r="W447">
        <v>58</v>
      </c>
      <c r="X447">
        <f t="shared" si="14"/>
        <v>1431.4810000000002</v>
      </c>
      <c r="Y447">
        <f t="shared" si="15"/>
        <v>55.77</v>
      </c>
    </row>
    <row r="448" spans="1:25" x14ac:dyDescent="0.2">
      <c r="A448" t="s">
        <v>23</v>
      </c>
      <c r="B448" t="s">
        <v>387</v>
      </c>
      <c r="C448">
        <v>6</v>
      </c>
      <c r="D448">
        <v>30</v>
      </c>
      <c r="E448" t="s">
        <v>519</v>
      </c>
      <c r="F448">
        <v>205.47</v>
      </c>
      <c r="G448">
        <v>83.754999999999995</v>
      </c>
      <c r="H448">
        <v>46.331000000000003</v>
      </c>
      <c r="I448">
        <v>17209.089</v>
      </c>
      <c r="J448">
        <v>7018319</v>
      </c>
      <c r="K448">
        <v>2.5419999999999998</v>
      </c>
      <c r="L448">
        <v>2.0430000000000001</v>
      </c>
      <c r="M448">
        <v>522.20799999999997</v>
      </c>
      <c r="N448">
        <v>212970</v>
      </c>
      <c r="O448">
        <v>1.9630000000000001</v>
      </c>
      <c r="P448">
        <v>5.1970000000000001</v>
      </c>
      <c r="Q448">
        <v>403.42200000000003</v>
      </c>
      <c r="R448">
        <v>164526</v>
      </c>
      <c r="S448">
        <v>1.4999999999999999E-2</v>
      </c>
      <c r="T448">
        <v>1.97</v>
      </c>
      <c r="U448">
        <v>3.1259999999999999</v>
      </c>
      <c r="V448">
        <v>1275</v>
      </c>
      <c r="W448">
        <v>5</v>
      </c>
      <c r="X448">
        <f t="shared" si="14"/>
        <v>118.05200000000002</v>
      </c>
      <c r="Y448">
        <f t="shared" si="15"/>
        <v>2.77</v>
      </c>
    </row>
    <row r="449" spans="1:25" x14ac:dyDescent="0.2">
      <c r="A449" t="s">
        <v>23</v>
      </c>
      <c r="B449" t="s">
        <v>387</v>
      </c>
      <c r="C449">
        <v>6</v>
      </c>
      <c r="D449">
        <v>31</v>
      </c>
      <c r="E449" t="s">
        <v>520</v>
      </c>
      <c r="F449">
        <v>162.81700000000001</v>
      </c>
      <c r="G449">
        <v>70.471000000000004</v>
      </c>
      <c r="H449">
        <v>39.29</v>
      </c>
      <c r="I449">
        <v>11473.804</v>
      </c>
      <c r="J449">
        <v>4679319</v>
      </c>
      <c r="K449">
        <v>3.0870000000000002</v>
      </c>
      <c r="L449">
        <v>2.4929999999999999</v>
      </c>
      <c r="M449">
        <v>502.685</v>
      </c>
      <c r="N449">
        <v>205008</v>
      </c>
      <c r="O449">
        <v>1.6990000000000001</v>
      </c>
      <c r="P449">
        <v>1.4019999999999999</v>
      </c>
      <c r="Q449">
        <v>276.59300000000002</v>
      </c>
      <c r="R449">
        <v>112802</v>
      </c>
      <c r="S449">
        <v>4.0000000000000001E-3</v>
      </c>
      <c r="T449">
        <v>0.99</v>
      </c>
      <c r="U449">
        <v>0.625</v>
      </c>
      <c r="V449">
        <v>255</v>
      </c>
      <c r="W449">
        <v>1</v>
      </c>
      <c r="X449">
        <f t="shared" si="14"/>
        <v>0</v>
      </c>
      <c r="Y449">
        <f t="shared" si="15"/>
        <v>0</v>
      </c>
    </row>
    <row r="450" spans="1:25" x14ac:dyDescent="0.2">
      <c r="A450" t="s">
        <v>23</v>
      </c>
      <c r="B450" t="s">
        <v>387</v>
      </c>
      <c r="C450">
        <v>6</v>
      </c>
      <c r="D450">
        <v>32</v>
      </c>
      <c r="E450" t="s">
        <v>521</v>
      </c>
      <c r="F450">
        <v>222.249</v>
      </c>
      <c r="G450">
        <v>68.007000000000005</v>
      </c>
      <c r="H450">
        <v>33.247999999999998</v>
      </c>
      <c r="I450">
        <v>15114.557000000001</v>
      </c>
      <c r="J450">
        <v>6164114</v>
      </c>
      <c r="K450">
        <v>2.48</v>
      </c>
      <c r="L450">
        <v>2.0840000000000001</v>
      </c>
      <c r="M450">
        <v>551.23</v>
      </c>
      <c r="N450">
        <v>224806</v>
      </c>
      <c r="O450">
        <v>1.569</v>
      </c>
      <c r="P450">
        <v>2.0920000000000001</v>
      </c>
      <c r="Q450">
        <v>348.63600000000002</v>
      </c>
      <c r="R450">
        <v>142183</v>
      </c>
      <c r="S450">
        <v>6.0000000000000001E-3</v>
      </c>
      <c r="T450">
        <v>1.198</v>
      </c>
      <c r="U450">
        <v>1.2509999999999999</v>
      </c>
      <c r="V450">
        <v>510</v>
      </c>
      <c r="W450">
        <v>2</v>
      </c>
      <c r="X450">
        <f t="shared" si="14"/>
        <v>63.26600000000002</v>
      </c>
      <c r="Y450">
        <f t="shared" si="15"/>
        <v>0</v>
      </c>
    </row>
    <row r="451" spans="1:25" x14ac:dyDescent="0.2">
      <c r="A451" t="s">
        <v>23</v>
      </c>
      <c r="B451" t="s">
        <v>387</v>
      </c>
      <c r="C451">
        <v>6</v>
      </c>
      <c r="D451">
        <v>33</v>
      </c>
      <c r="E451" t="s">
        <v>522</v>
      </c>
      <c r="F451">
        <v>202.55199999999999</v>
      </c>
      <c r="G451">
        <v>69.662999999999997</v>
      </c>
      <c r="H451">
        <v>39.761000000000003</v>
      </c>
      <c r="I451">
        <v>14110.304</v>
      </c>
      <c r="J451">
        <v>5754553</v>
      </c>
      <c r="K451">
        <v>2.5209999999999999</v>
      </c>
      <c r="L451">
        <v>2.129</v>
      </c>
      <c r="M451">
        <v>510.68099999999998</v>
      </c>
      <c r="N451">
        <v>208269</v>
      </c>
      <c r="O451">
        <v>1.431</v>
      </c>
      <c r="P451">
        <v>1.145</v>
      </c>
      <c r="Q451">
        <v>289.834</v>
      </c>
      <c r="R451">
        <v>118202</v>
      </c>
      <c r="S451">
        <v>0</v>
      </c>
      <c r="T451">
        <v>0</v>
      </c>
      <c r="U451">
        <v>0</v>
      </c>
      <c r="V451">
        <v>0</v>
      </c>
      <c r="W451">
        <v>0</v>
      </c>
      <c r="X451">
        <f t="shared" si="14"/>
        <v>4.4639999999999986</v>
      </c>
      <c r="Y451">
        <f t="shared" si="15"/>
        <v>0</v>
      </c>
    </row>
    <row r="452" spans="1:25" x14ac:dyDescent="0.2">
      <c r="A452" t="s">
        <v>23</v>
      </c>
      <c r="B452" t="s">
        <v>387</v>
      </c>
      <c r="C452">
        <v>6</v>
      </c>
      <c r="D452">
        <v>34</v>
      </c>
      <c r="E452" t="s">
        <v>523</v>
      </c>
      <c r="F452">
        <v>222.71</v>
      </c>
      <c r="G452">
        <v>63.670999999999999</v>
      </c>
      <c r="H452">
        <v>36.133000000000003</v>
      </c>
      <c r="I452">
        <v>14180.111000000001</v>
      </c>
      <c r="J452">
        <v>5783022</v>
      </c>
      <c r="K452">
        <v>2.2029999999999998</v>
      </c>
      <c r="L452">
        <v>1.825</v>
      </c>
      <c r="M452">
        <v>490.55</v>
      </c>
      <c r="N452">
        <v>200059</v>
      </c>
      <c r="O452">
        <v>1.504</v>
      </c>
      <c r="P452">
        <v>2.8610000000000002</v>
      </c>
      <c r="Q452">
        <v>335.005</v>
      </c>
      <c r="R452">
        <v>136624</v>
      </c>
      <c r="S452">
        <v>1.0999999999999999E-2</v>
      </c>
      <c r="T452">
        <v>1.6919999999999999</v>
      </c>
      <c r="U452">
        <v>2.5009999999999999</v>
      </c>
      <c r="V452">
        <v>1020</v>
      </c>
      <c r="W452">
        <v>4</v>
      </c>
      <c r="X452">
        <f t="shared" si="14"/>
        <v>49.634999999999991</v>
      </c>
      <c r="Y452">
        <f t="shared" si="15"/>
        <v>1.77</v>
      </c>
    </row>
    <row r="453" spans="1:25" x14ac:dyDescent="0.2">
      <c r="A453" t="s">
        <v>23</v>
      </c>
      <c r="B453" t="s">
        <v>387</v>
      </c>
      <c r="C453">
        <v>6</v>
      </c>
      <c r="D453">
        <v>35</v>
      </c>
      <c r="E453" t="s">
        <v>524</v>
      </c>
      <c r="F453">
        <v>306.28699999999998</v>
      </c>
      <c r="G453">
        <v>60.863</v>
      </c>
      <c r="H453">
        <v>32.078000000000003</v>
      </c>
      <c r="I453">
        <v>18641.419000000002</v>
      </c>
      <c r="J453">
        <v>7602461</v>
      </c>
      <c r="K453">
        <v>2.3570000000000002</v>
      </c>
      <c r="L453">
        <v>1.7030000000000001</v>
      </c>
      <c r="M453">
        <v>722.00800000000004</v>
      </c>
      <c r="N453">
        <v>294454</v>
      </c>
      <c r="O453">
        <v>1.782</v>
      </c>
      <c r="P453">
        <v>3.109</v>
      </c>
      <c r="Q453">
        <v>545.81799999999998</v>
      </c>
      <c r="R453">
        <v>222599</v>
      </c>
      <c r="S453">
        <v>0.01</v>
      </c>
      <c r="T453">
        <v>1.613</v>
      </c>
      <c r="U453">
        <v>3.1259999999999999</v>
      </c>
      <c r="V453">
        <v>1275</v>
      </c>
      <c r="W453">
        <v>5</v>
      </c>
      <c r="X453">
        <f t="shared" si="14"/>
        <v>260.44799999999998</v>
      </c>
      <c r="Y453">
        <f t="shared" si="15"/>
        <v>2.77</v>
      </c>
    </row>
    <row r="454" spans="1:25" x14ac:dyDescent="0.2">
      <c r="A454" t="s">
        <v>23</v>
      </c>
      <c r="B454" t="s">
        <v>387</v>
      </c>
      <c r="C454">
        <v>6</v>
      </c>
      <c r="D454">
        <v>36</v>
      </c>
      <c r="E454" t="s">
        <v>525</v>
      </c>
      <c r="F454">
        <v>287.93900000000002</v>
      </c>
      <c r="G454">
        <v>60.317999999999998</v>
      </c>
      <c r="H454">
        <v>28.675000000000001</v>
      </c>
      <c r="I454">
        <v>17367.828000000001</v>
      </c>
      <c r="J454">
        <v>7083057</v>
      </c>
      <c r="K454">
        <v>71.197000000000003</v>
      </c>
      <c r="L454">
        <v>31.373000000000001</v>
      </c>
      <c r="M454">
        <v>20500.397000000001</v>
      </c>
      <c r="N454">
        <v>8360601</v>
      </c>
      <c r="O454">
        <v>8.4169999999999998</v>
      </c>
      <c r="P454">
        <v>16.57</v>
      </c>
      <c r="Q454">
        <v>2423.723</v>
      </c>
      <c r="R454">
        <v>988458</v>
      </c>
      <c r="S454">
        <v>0.16300000000000001</v>
      </c>
      <c r="T454">
        <v>6.4420000000000002</v>
      </c>
      <c r="U454">
        <v>46.895000000000003</v>
      </c>
      <c r="V454">
        <v>19125</v>
      </c>
      <c r="W454">
        <v>75</v>
      </c>
      <c r="X454">
        <f t="shared" si="14"/>
        <v>2138.3530000000001</v>
      </c>
      <c r="Y454">
        <f t="shared" si="15"/>
        <v>72.77</v>
      </c>
    </row>
    <row r="455" spans="1:25" x14ac:dyDescent="0.2">
      <c r="A455" t="s">
        <v>23</v>
      </c>
      <c r="B455" t="s">
        <v>387</v>
      </c>
      <c r="C455">
        <v>7</v>
      </c>
      <c r="D455">
        <v>1</v>
      </c>
      <c r="E455" t="s">
        <v>526</v>
      </c>
      <c r="F455">
        <v>311.06099999999998</v>
      </c>
      <c r="G455">
        <v>66.91</v>
      </c>
      <c r="H455">
        <v>36.962000000000003</v>
      </c>
      <c r="I455">
        <v>20813.223999999998</v>
      </c>
      <c r="J455">
        <v>8488180</v>
      </c>
      <c r="K455">
        <v>2.577</v>
      </c>
      <c r="L455">
        <v>2.8650000000000002</v>
      </c>
      <c r="M455">
        <v>801.61599999999999</v>
      </c>
      <c r="N455">
        <v>326920</v>
      </c>
      <c r="O455">
        <v>1.2869999999999999</v>
      </c>
      <c r="P455">
        <v>0.90700000000000003</v>
      </c>
      <c r="Q455">
        <v>400.26400000000001</v>
      </c>
      <c r="R455">
        <v>163238</v>
      </c>
      <c r="S455">
        <v>0</v>
      </c>
      <c r="T455">
        <v>0</v>
      </c>
      <c r="U455">
        <v>0</v>
      </c>
      <c r="V455">
        <v>0</v>
      </c>
      <c r="W455">
        <v>0</v>
      </c>
      <c r="X455">
        <f t="shared" si="14"/>
        <v>114.89400000000001</v>
      </c>
      <c r="Y455">
        <f t="shared" si="15"/>
        <v>0</v>
      </c>
    </row>
    <row r="456" spans="1:25" x14ac:dyDescent="0.2">
      <c r="A456" t="s">
        <v>23</v>
      </c>
      <c r="B456" t="s">
        <v>387</v>
      </c>
      <c r="C456">
        <v>7</v>
      </c>
      <c r="D456">
        <v>2</v>
      </c>
      <c r="E456" t="s">
        <v>527</v>
      </c>
      <c r="F456">
        <v>52.898000000000003</v>
      </c>
      <c r="G456">
        <v>65.19</v>
      </c>
      <c r="H456">
        <v>42.213999999999999</v>
      </c>
      <c r="I456">
        <v>3448.3820000000001</v>
      </c>
      <c r="J456">
        <v>1406341</v>
      </c>
      <c r="K456">
        <v>2.72</v>
      </c>
      <c r="L456">
        <v>2.032</v>
      </c>
      <c r="M456">
        <v>143.89500000000001</v>
      </c>
      <c r="N456">
        <v>58684</v>
      </c>
      <c r="O456">
        <v>1.5449999999999999</v>
      </c>
      <c r="P456">
        <v>1.0409999999999999</v>
      </c>
      <c r="Q456">
        <v>81.741</v>
      </c>
      <c r="R456">
        <v>33336</v>
      </c>
      <c r="S456">
        <v>0</v>
      </c>
      <c r="T456">
        <v>0</v>
      </c>
      <c r="U456">
        <v>0</v>
      </c>
      <c r="V456">
        <v>0</v>
      </c>
      <c r="W456">
        <v>0</v>
      </c>
      <c r="X456">
        <f t="shared" si="14"/>
        <v>0</v>
      </c>
      <c r="Y456">
        <f t="shared" si="15"/>
        <v>0</v>
      </c>
    </row>
    <row r="457" spans="1:25" x14ac:dyDescent="0.2">
      <c r="A457" t="s">
        <v>23</v>
      </c>
      <c r="B457" t="s">
        <v>387</v>
      </c>
      <c r="C457">
        <v>7</v>
      </c>
      <c r="D457">
        <v>3</v>
      </c>
      <c r="E457" t="s">
        <v>528</v>
      </c>
      <c r="F457">
        <v>56.597999999999999</v>
      </c>
      <c r="G457">
        <v>58.256999999999998</v>
      </c>
      <c r="H457">
        <v>43.918999999999997</v>
      </c>
      <c r="I457">
        <v>3297.1979999999999</v>
      </c>
      <c r="J457">
        <v>1344684</v>
      </c>
      <c r="K457">
        <v>2.3380000000000001</v>
      </c>
      <c r="L457">
        <v>2.0630000000000002</v>
      </c>
      <c r="M457">
        <v>132.346</v>
      </c>
      <c r="N457">
        <v>53974</v>
      </c>
      <c r="O457">
        <v>1.758</v>
      </c>
      <c r="P457">
        <v>1.952</v>
      </c>
      <c r="Q457">
        <v>99.501000000000005</v>
      </c>
      <c r="R457">
        <v>40579</v>
      </c>
      <c r="S457">
        <v>0</v>
      </c>
      <c r="T457">
        <v>0</v>
      </c>
      <c r="U457">
        <v>0</v>
      </c>
      <c r="V457">
        <v>0</v>
      </c>
      <c r="W457">
        <v>0</v>
      </c>
      <c r="X457">
        <f t="shared" si="14"/>
        <v>0</v>
      </c>
      <c r="Y457">
        <f t="shared" si="15"/>
        <v>0</v>
      </c>
    </row>
    <row r="458" spans="1:25" x14ac:dyDescent="0.2">
      <c r="A458" t="s">
        <v>23</v>
      </c>
      <c r="B458" t="s">
        <v>387</v>
      </c>
      <c r="C458">
        <v>7</v>
      </c>
      <c r="D458">
        <v>4</v>
      </c>
      <c r="E458" t="s">
        <v>529</v>
      </c>
      <c r="F458">
        <v>65.888000000000005</v>
      </c>
      <c r="G458">
        <v>59.402999999999999</v>
      </c>
      <c r="H458">
        <v>45.944000000000003</v>
      </c>
      <c r="I458">
        <v>3913.951</v>
      </c>
      <c r="J458">
        <v>1596212</v>
      </c>
      <c r="K458">
        <v>3.0390000000000001</v>
      </c>
      <c r="L458">
        <v>3.4239999999999999</v>
      </c>
      <c r="M458">
        <v>200.215</v>
      </c>
      <c r="N458">
        <v>81653</v>
      </c>
      <c r="O458">
        <v>1.5269999999999999</v>
      </c>
      <c r="P458">
        <v>1.0069999999999999</v>
      </c>
      <c r="Q458">
        <v>100.607</v>
      </c>
      <c r="R458">
        <v>41030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f t="shared" si="14"/>
        <v>0</v>
      </c>
      <c r="Y458">
        <f t="shared" si="15"/>
        <v>0</v>
      </c>
    </row>
    <row r="459" spans="1:25" x14ac:dyDescent="0.2">
      <c r="A459" t="s">
        <v>23</v>
      </c>
      <c r="B459" t="s">
        <v>387</v>
      </c>
      <c r="C459">
        <v>7</v>
      </c>
      <c r="D459">
        <v>5</v>
      </c>
      <c r="E459" t="s">
        <v>530</v>
      </c>
      <c r="F459">
        <v>221.249</v>
      </c>
      <c r="G459">
        <v>70.718000000000004</v>
      </c>
      <c r="H459">
        <v>39.371000000000002</v>
      </c>
      <c r="I459">
        <v>15646.36</v>
      </c>
      <c r="J459">
        <v>6380997</v>
      </c>
      <c r="K459">
        <v>32.729999999999997</v>
      </c>
      <c r="L459">
        <v>15.603</v>
      </c>
      <c r="M459">
        <v>7241.482</v>
      </c>
      <c r="N459">
        <v>2953267</v>
      </c>
      <c r="O459">
        <v>2.27</v>
      </c>
      <c r="P459">
        <v>3.9409999999999998</v>
      </c>
      <c r="Q459">
        <v>502.13799999999998</v>
      </c>
      <c r="R459">
        <v>204785</v>
      </c>
      <c r="S459">
        <v>0.02</v>
      </c>
      <c r="T459">
        <v>2.246</v>
      </c>
      <c r="U459">
        <v>4.3769999999999998</v>
      </c>
      <c r="V459">
        <v>1785</v>
      </c>
      <c r="W459">
        <v>7</v>
      </c>
      <c r="X459">
        <f t="shared" si="14"/>
        <v>216.76799999999997</v>
      </c>
      <c r="Y459">
        <f t="shared" si="15"/>
        <v>4.7699999999999996</v>
      </c>
    </row>
    <row r="460" spans="1:25" x14ac:dyDescent="0.2">
      <c r="A460" t="s">
        <v>23</v>
      </c>
      <c r="B460" t="s">
        <v>387</v>
      </c>
      <c r="C460">
        <v>7</v>
      </c>
      <c r="D460">
        <v>6</v>
      </c>
      <c r="E460" t="s">
        <v>531</v>
      </c>
      <c r="F460">
        <v>86.465999999999994</v>
      </c>
      <c r="G460">
        <v>53.79</v>
      </c>
      <c r="H460">
        <v>44.438000000000002</v>
      </c>
      <c r="I460">
        <v>4651.0219999999999</v>
      </c>
      <c r="J460">
        <v>1896809</v>
      </c>
      <c r="K460">
        <v>3.0819999999999999</v>
      </c>
      <c r="L460">
        <v>2.7679999999999998</v>
      </c>
      <c r="M460">
        <v>266.488</v>
      </c>
      <c r="N460">
        <v>108681</v>
      </c>
      <c r="O460">
        <v>1.54</v>
      </c>
      <c r="P460">
        <v>1.0289999999999999</v>
      </c>
      <c r="Q460">
        <v>133.12799999999999</v>
      </c>
      <c r="R460">
        <v>54293</v>
      </c>
      <c r="S460">
        <v>0</v>
      </c>
      <c r="T460">
        <v>0</v>
      </c>
      <c r="U460">
        <v>0</v>
      </c>
      <c r="V460">
        <v>0</v>
      </c>
      <c r="W460">
        <v>0</v>
      </c>
      <c r="X460">
        <f t="shared" si="14"/>
        <v>0</v>
      </c>
      <c r="Y460">
        <f t="shared" si="15"/>
        <v>0</v>
      </c>
    </row>
    <row r="461" spans="1:25" x14ac:dyDescent="0.2">
      <c r="A461" t="s">
        <v>23</v>
      </c>
      <c r="B461" t="s">
        <v>387</v>
      </c>
      <c r="C461">
        <v>7</v>
      </c>
      <c r="D461">
        <v>7</v>
      </c>
      <c r="E461" t="s">
        <v>532</v>
      </c>
      <c r="F461">
        <v>413.375</v>
      </c>
      <c r="G461">
        <v>83.01</v>
      </c>
      <c r="H461">
        <v>44.585999999999999</v>
      </c>
      <c r="I461">
        <v>34314.04</v>
      </c>
      <c r="J461">
        <v>13994168</v>
      </c>
      <c r="K461">
        <v>5.306</v>
      </c>
      <c r="L461">
        <v>7.7889999999999997</v>
      </c>
      <c r="M461">
        <v>2193.3649999999998</v>
      </c>
      <c r="N461">
        <v>894512</v>
      </c>
      <c r="O461">
        <v>1.3260000000000001</v>
      </c>
      <c r="P461">
        <v>2.74</v>
      </c>
      <c r="Q461">
        <v>548.13</v>
      </c>
      <c r="R461">
        <v>223542</v>
      </c>
      <c r="S461">
        <v>3.0000000000000001E-3</v>
      </c>
      <c r="T461">
        <v>0.878</v>
      </c>
      <c r="U461">
        <v>1.2509999999999999</v>
      </c>
      <c r="V461">
        <v>510</v>
      </c>
      <c r="W461">
        <v>2</v>
      </c>
      <c r="X461">
        <f t="shared" si="14"/>
        <v>262.76</v>
      </c>
      <c r="Y461">
        <f t="shared" si="15"/>
        <v>0</v>
      </c>
    </row>
    <row r="462" spans="1:25" x14ac:dyDescent="0.2">
      <c r="A462" t="s">
        <v>23</v>
      </c>
      <c r="B462" t="s">
        <v>387</v>
      </c>
      <c r="C462">
        <v>7</v>
      </c>
      <c r="D462">
        <v>8</v>
      </c>
      <c r="E462" t="s">
        <v>533</v>
      </c>
      <c r="F462">
        <v>19.611000000000001</v>
      </c>
      <c r="G462">
        <v>52.011000000000003</v>
      </c>
      <c r="H462">
        <v>51.97</v>
      </c>
      <c r="I462">
        <v>1019.996</v>
      </c>
      <c r="J462">
        <v>415981</v>
      </c>
      <c r="K462">
        <v>1.81</v>
      </c>
      <c r="L462">
        <v>1.998</v>
      </c>
      <c r="M462">
        <v>35.491</v>
      </c>
      <c r="N462">
        <v>14474</v>
      </c>
      <c r="O462">
        <v>0.98799999999999999</v>
      </c>
      <c r="P462">
        <v>1.5529999999999999</v>
      </c>
      <c r="Q462">
        <v>19.370999999999999</v>
      </c>
      <c r="R462">
        <v>7900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f t="shared" si="14"/>
        <v>0</v>
      </c>
      <c r="Y462">
        <f t="shared" si="15"/>
        <v>0</v>
      </c>
    </row>
    <row r="463" spans="1:25" x14ac:dyDescent="0.2">
      <c r="A463" t="s">
        <v>23</v>
      </c>
      <c r="B463" t="s">
        <v>387</v>
      </c>
      <c r="C463">
        <v>7</v>
      </c>
      <c r="D463">
        <v>9</v>
      </c>
      <c r="E463" t="s">
        <v>534</v>
      </c>
      <c r="F463">
        <v>215.50399999999999</v>
      </c>
      <c r="G463">
        <v>83.293999999999997</v>
      </c>
      <c r="H463">
        <v>43.334000000000003</v>
      </c>
      <c r="I463">
        <v>17950.221000000001</v>
      </c>
      <c r="J463">
        <v>7320572</v>
      </c>
      <c r="K463">
        <v>21.280999999999999</v>
      </c>
      <c r="L463">
        <v>10.038</v>
      </c>
      <c r="M463">
        <v>4586.1760000000004</v>
      </c>
      <c r="N463">
        <v>1870363</v>
      </c>
      <c r="O463">
        <v>2.101</v>
      </c>
      <c r="P463">
        <v>3.254</v>
      </c>
      <c r="Q463">
        <v>452.77100000000002</v>
      </c>
      <c r="R463">
        <v>184652</v>
      </c>
      <c r="S463">
        <v>8.9999999999999993E-3</v>
      </c>
      <c r="T463">
        <v>1.49</v>
      </c>
      <c r="U463">
        <v>1.8759999999999999</v>
      </c>
      <c r="V463">
        <v>765</v>
      </c>
      <c r="W463">
        <v>3</v>
      </c>
      <c r="X463">
        <f t="shared" si="14"/>
        <v>167.40100000000001</v>
      </c>
      <c r="Y463">
        <f t="shared" si="15"/>
        <v>0.77</v>
      </c>
    </row>
    <row r="464" spans="1:25" x14ac:dyDescent="0.2">
      <c r="A464" t="s">
        <v>23</v>
      </c>
      <c r="B464" t="s">
        <v>387</v>
      </c>
      <c r="C464">
        <v>7</v>
      </c>
      <c r="D464">
        <v>10</v>
      </c>
      <c r="E464" t="s">
        <v>535</v>
      </c>
      <c r="F464">
        <v>264.71600000000001</v>
      </c>
      <c r="G464">
        <v>76.406000000000006</v>
      </c>
      <c r="H464">
        <v>37.558999999999997</v>
      </c>
      <c r="I464">
        <v>20225.741000000002</v>
      </c>
      <c r="J464">
        <v>8248589</v>
      </c>
      <c r="K464">
        <v>30.606000000000002</v>
      </c>
      <c r="L464">
        <v>15.489000000000001</v>
      </c>
      <c r="M464">
        <v>8101.7610000000004</v>
      </c>
      <c r="N464">
        <v>3304111</v>
      </c>
      <c r="O464">
        <v>2.5339999999999998</v>
      </c>
      <c r="P464">
        <v>4.3499999999999996</v>
      </c>
      <c r="Q464">
        <v>670.74400000000003</v>
      </c>
      <c r="R464">
        <v>273547</v>
      </c>
      <c r="S464">
        <v>3.1E-2</v>
      </c>
      <c r="T464">
        <v>2.798</v>
      </c>
      <c r="U464">
        <v>8.1280000000000001</v>
      </c>
      <c r="V464">
        <v>3315</v>
      </c>
      <c r="W464">
        <v>13</v>
      </c>
      <c r="X464">
        <f t="shared" si="14"/>
        <v>385.37400000000002</v>
      </c>
      <c r="Y464">
        <f t="shared" si="15"/>
        <v>10.77</v>
      </c>
    </row>
    <row r="465" spans="1:25" x14ac:dyDescent="0.2">
      <c r="A465" t="s">
        <v>23</v>
      </c>
      <c r="B465" t="s">
        <v>387</v>
      </c>
      <c r="C465">
        <v>7</v>
      </c>
      <c r="D465">
        <v>11</v>
      </c>
      <c r="E465" t="s">
        <v>536</v>
      </c>
      <c r="F465">
        <v>301.64299999999997</v>
      </c>
      <c r="G465">
        <v>75.122</v>
      </c>
      <c r="H465">
        <v>35.36</v>
      </c>
      <c r="I465">
        <v>22660.108</v>
      </c>
      <c r="J465">
        <v>9241388</v>
      </c>
      <c r="K465">
        <v>45.915999999999997</v>
      </c>
      <c r="L465">
        <v>19.978999999999999</v>
      </c>
      <c r="M465">
        <v>13850.21</v>
      </c>
      <c r="N465">
        <v>5648480</v>
      </c>
      <c r="O465">
        <v>3.8610000000000002</v>
      </c>
      <c r="P465">
        <v>7.8</v>
      </c>
      <c r="Q465">
        <v>1164.7090000000001</v>
      </c>
      <c r="R465">
        <v>474999</v>
      </c>
      <c r="S465">
        <v>7.4999999999999997E-2</v>
      </c>
      <c r="T465">
        <v>4.3620000000000001</v>
      </c>
      <c r="U465">
        <v>22.51</v>
      </c>
      <c r="V465">
        <v>9180</v>
      </c>
      <c r="W465">
        <v>36</v>
      </c>
      <c r="X465">
        <f t="shared" si="14"/>
        <v>879.33900000000006</v>
      </c>
      <c r="Y465">
        <f t="shared" si="15"/>
        <v>33.770000000000003</v>
      </c>
    </row>
    <row r="466" spans="1:25" x14ac:dyDescent="0.2">
      <c r="A466" t="s">
        <v>23</v>
      </c>
      <c r="B466" t="s">
        <v>387</v>
      </c>
      <c r="C466">
        <v>7</v>
      </c>
      <c r="D466">
        <v>12</v>
      </c>
      <c r="E466" t="s">
        <v>537</v>
      </c>
      <c r="F466">
        <v>284.74400000000003</v>
      </c>
      <c r="G466">
        <v>82.334000000000003</v>
      </c>
      <c r="H466">
        <v>34.659999999999997</v>
      </c>
      <c r="I466">
        <v>23443.995999999999</v>
      </c>
      <c r="J466">
        <v>9561078</v>
      </c>
      <c r="K466">
        <v>33.49</v>
      </c>
      <c r="L466">
        <v>13.131</v>
      </c>
      <c r="M466">
        <v>9536.1460000000006</v>
      </c>
      <c r="N466">
        <v>3889091</v>
      </c>
      <c r="O466">
        <v>3.3479999999999999</v>
      </c>
      <c r="P466">
        <v>7</v>
      </c>
      <c r="Q466">
        <v>953.33699999999999</v>
      </c>
      <c r="R466">
        <v>388796</v>
      </c>
      <c r="S466">
        <v>7.0000000000000007E-2</v>
      </c>
      <c r="T466">
        <v>4.2320000000000002</v>
      </c>
      <c r="U466">
        <v>20.009</v>
      </c>
      <c r="V466">
        <v>8160</v>
      </c>
      <c r="W466">
        <v>32</v>
      </c>
      <c r="X466">
        <f t="shared" si="14"/>
        <v>667.96699999999998</v>
      </c>
      <c r="Y466">
        <f t="shared" si="15"/>
        <v>29.77</v>
      </c>
    </row>
    <row r="467" spans="1:25" x14ac:dyDescent="0.2">
      <c r="A467" t="s">
        <v>23</v>
      </c>
      <c r="B467" t="s">
        <v>387</v>
      </c>
      <c r="C467">
        <v>7</v>
      </c>
      <c r="D467">
        <v>13</v>
      </c>
      <c r="E467" t="s">
        <v>538</v>
      </c>
      <c r="F467">
        <v>286.911</v>
      </c>
      <c r="G467">
        <v>81.150000000000006</v>
      </c>
      <c r="H467">
        <v>35.405000000000001</v>
      </c>
      <c r="I467">
        <v>23282.904999999999</v>
      </c>
      <c r="J467">
        <v>9495381</v>
      </c>
      <c r="K467">
        <v>67.254000000000005</v>
      </c>
      <c r="L467">
        <v>32.807000000000002</v>
      </c>
      <c r="M467">
        <v>19296.017</v>
      </c>
      <c r="N467">
        <v>7869423</v>
      </c>
      <c r="O467">
        <v>8.8490000000000002</v>
      </c>
      <c r="P467">
        <v>14.000999999999999</v>
      </c>
      <c r="Q467">
        <v>2538.7350000000001</v>
      </c>
      <c r="R467">
        <v>1035363</v>
      </c>
      <c r="S467">
        <v>0.20300000000000001</v>
      </c>
      <c r="T467">
        <v>7.1859999999999999</v>
      </c>
      <c r="U467">
        <v>58.15</v>
      </c>
      <c r="V467">
        <v>23715</v>
      </c>
      <c r="W467">
        <v>93</v>
      </c>
      <c r="X467">
        <f t="shared" si="14"/>
        <v>2253.3650000000002</v>
      </c>
      <c r="Y467">
        <f t="shared" si="15"/>
        <v>90.77</v>
      </c>
    </row>
    <row r="468" spans="1:25" x14ac:dyDescent="0.2">
      <c r="A468" t="s">
        <v>23</v>
      </c>
      <c r="B468" t="s">
        <v>387</v>
      </c>
      <c r="C468">
        <v>7</v>
      </c>
      <c r="D468">
        <v>14</v>
      </c>
      <c r="E468" t="s">
        <v>539</v>
      </c>
      <c r="F468">
        <v>260.55500000000001</v>
      </c>
      <c r="G468">
        <v>91.686000000000007</v>
      </c>
      <c r="H468">
        <v>47.777000000000001</v>
      </c>
      <c r="I468">
        <v>23889.312999999998</v>
      </c>
      <c r="J468">
        <v>9742690</v>
      </c>
      <c r="K468">
        <v>30.184000000000001</v>
      </c>
      <c r="L468">
        <v>13.583</v>
      </c>
      <c r="M468">
        <v>7864.6450000000004</v>
      </c>
      <c r="N468">
        <v>3207409</v>
      </c>
      <c r="O468">
        <v>2.6259999999999999</v>
      </c>
      <c r="P468">
        <v>5.4470000000000001</v>
      </c>
      <c r="Q468">
        <v>684.30100000000004</v>
      </c>
      <c r="R468">
        <v>279076</v>
      </c>
      <c r="S468">
        <v>2.5999999999999999E-2</v>
      </c>
      <c r="T468">
        <v>2.5939999999999999</v>
      </c>
      <c r="U468">
        <v>6.8780000000000001</v>
      </c>
      <c r="V468">
        <v>2805</v>
      </c>
      <c r="W468">
        <v>11</v>
      </c>
      <c r="X468">
        <f t="shared" si="14"/>
        <v>398.93100000000004</v>
      </c>
      <c r="Y468">
        <f t="shared" si="15"/>
        <v>8.77</v>
      </c>
    </row>
    <row r="469" spans="1:25" x14ac:dyDescent="0.2">
      <c r="A469" t="s">
        <v>23</v>
      </c>
      <c r="B469" t="s">
        <v>387</v>
      </c>
      <c r="C469">
        <v>7</v>
      </c>
      <c r="D469">
        <v>15</v>
      </c>
      <c r="E469" t="s">
        <v>540</v>
      </c>
      <c r="F469">
        <v>247.38200000000001</v>
      </c>
      <c r="G469">
        <v>87.608000000000004</v>
      </c>
      <c r="H469">
        <v>46.085999999999999</v>
      </c>
      <c r="I469">
        <v>21672.661</v>
      </c>
      <c r="J469">
        <v>8838681</v>
      </c>
      <c r="K469">
        <v>27.11</v>
      </c>
      <c r="L469">
        <v>10.603999999999999</v>
      </c>
      <c r="M469">
        <v>6706.5</v>
      </c>
      <c r="N469">
        <v>2735087</v>
      </c>
      <c r="O469">
        <v>2.5339999999999998</v>
      </c>
      <c r="P469">
        <v>3.339</v>
      </c>
      <c r="Q469">
        <v>626.79899999999998</v>
      </c>
      <c r="R469">
        <v>255625</v>
      </c>
      <c r="S469">
        <v>2.3E-2</v>
      </c>
      <c r="T469">
        <v>2.4079999999999999</v>
      </c>
      <c r="U469">
        <v>5.6269999999999998</v>
      </c>
      <c r="V469">
        <v>2295</v>
      </c>
      <c r="W469">
        <v>9</v>
      </c>
      <c r="X469">
        <f t="shared" si="14"/>
        <v>341.42899999999997</v>
      </c>
      <c r="Y469">
        <f t="shared" si="15"/>
        <v>6.77</v>
      </c>
    </row>
    <row r="470" spans="1:25" x14ac:dyDescent="0.2">
      <c r="A470" t="s">
        <v>23</v>
      </c>
      <c r="B470" t="s">
        <v>387</v>
      </c>
      <c r="C470">
        <v>7</v>
      </c>
      <c r="D470">
        <v>16</v>
      </c>
      <c r="E470" t="s">
        <v>541</v>
      </c>
      <c r="F470">
        <v>252.12899999999999</v>
      </c>
      <c r="G470">
        <v>78.808000000000007</v>
      </c>
      <c r="H470">
        <v>36.889000000000003</v>
      </c>
      <c r="I470">
        <v>19869.771000000001</v>
      </c>
      <c r="J470">
        <v>8103415</v>
      </c>
      <c r="K470">
        <v>49.82</v>
      </c>
      <c r="L470">
        <v>24.521000000000001</v>
      </c>
      <c r="M470">
        <v>12561.094999999999</v>
      </c>
      <c r="N470">
        <v>5122745</v>
      </c>
      <c r="O470">
        <v>6.8680000000000003</v>
      </c>
      <c r="P470">
        <v>12.481</v>
      </c>
      <c r="Q470">
        <v>1731.556</v>
      </c>
      <c r="R470">
        <v>706174</v>
      </c>
      <c r="S470">
        <v>0.154</v>
      </c>
      <c r="T470">
        <v>6.26</v>
      </c>
      <c r="U470">
        <v>38.767000000000003</v>
      </c>
      <c r="V470">
        <v>15810</v>
      </c>
      <c r="W470">
        <v>62</v>
      </c>
      <c r="X470">
        <f t="shared" si="14"/>
        <v>1446.1860000000001</v>
      </c>
      <c r="Y470">
        <f t="shared" si="15"/>
        <v>59.77</v>
      </c>
    </row>
    <row r="471" spans="1:25" x14ac:dyDescent="0.2">
      <c r="A471" t="s">
        <v>23</v>
      </c>
      <c r="B471" t="s">
        <v>387</v>
      </c>
      <c r="C471">
        <v>7</v>
      </c>
      <c r="D471">
        <v>17</v>
      </c>
      <c r="E471" t="s">
        <v>542</v>
      </c>
      <c r="F471">
        <v>246.215</v>
      </c>
      <c r="G471">
        <v>72.837000000000003</v>
      </c>
      <c r="H471">
        <v>45.674999999999997</v>
      </c>
      <c r="I471">
        <v>17933.650000000001</v>
      </c>
      <c r="J471">
        <v>7313814</v>
      </c>
      <c r="K471">
        <v>11.461</v>
      </c>
      <c r="L471">
        <v>11.962999999999999</v>
      </c>
      <c r="M471">
        <v>2821.9639999999999</v>
      </c>
      <c r="N471">
        <v>1150871</v>
      </c>
      <c r="O471">
        <v>1.6519999999999999</v>
      </c>
      <c r="P471">
        <v>1.62</v>
      </c>
      <c r="Q471">
        <v>406.83699999999999</v>
      </c>
      <c r="R471">
        <v>165919</v>
      </c>
      <c r="S471">
        <v>3.0000000000000001E-3</v>
      </c>
      <c r="T471">
        <v>0.80500000000000005</v>
      </c>
      <c r="U471">
        <v>0.625</v>
      </c>
      <c r="V471">
        <v>255</v>
      </c>
      <c r="W471">
        <v>1</v>
      </c>
      <c r="X471">
        <f t="shared" si="14"/>
        <v>121.46699999999998</v>
      </c>
      <c r="Y471">
        <f t="shared" si="15"/>
        <v>0</v>
      </c>
    </row>
    <row r="472" spans="1:25" x14ac:dyDescent="0.2">
      <c r="A472" t="s">
        <v>23</v>
      </c>
      <c r="B472" t="s">
        <v>387</v>
      </c>
      <c r="C472">
        <v>7</v>
      </c>
      <c r="D472">
        <v>18</v>
      </c>
      <c r="E472" t="s">
        <v>543</v>
      </c>
      <c r="F472">
        <v>113.215</v>
      </c>
      <c r="G472">
        <v>72.251999999999995</v>
      </c>
      <c r="H472">
        <v>54.587000000000003</v>
      </c>
      <c r="I472">
        <v>8180.01</v>
      </c>
      <c r="J472">
        <v>3336023</v>
      </c>
      <c r="K472">
        <v>3.899</v>
      </c>
      <c r="L472">
        <v>2.919</v>
      </c>
      <c r="M472">
        <v>441.44799999999998</v>
      </c>
      <c r="N472">
        <v>180034</v>
      </c>
      <c r="O472">
        <v>1.8360000000000001</v>
      </c>
      <c r="P472">
        <v>2.1139999999999999</v>
      </c>
      <c r="Q472">
        <v>207.86500000000001</v>
      </c>
      <c r="R472">
        <v>84773</v>
      </c>
      <c r="S472">
        <v>6.0000000000000001E-3</v>
      </c>
      <c r="T472">
        <v>1.1870000000000001</v>
      </c>
      <c r="U472">
        <v>0.625</v>
      </c>
      <c r="V472">
        <v>255</v>
      </c>
      <c r="W472">
        <v>1</v>
      </c>
      <c r="X472">
        <f t="shared" si="14"/>
        <v>0</v>
      </c>
      <c r="Y472">
        <f t="shared" si="15"/>
        <v>0</v>
      </c>
    </row>
    <row r="473" spans="1:25" x14ac:dyDescent="0.2">
      <c r="A473" t="s">
        <v>23</v>
      </c>
      <c r="B473" t="s">
        <v>387</v>
      </c>
      <c r="C473">
        <v>7</v>
      </c>
      <c r="D473">
        <v>19</v>
      </c>
      <c r="E473" t="s">
        <v>544</v>
      </c>
      <c r="F473">
        <v>208.054</v>
      </c>
      <c r="G473">
        <v>70.682000000000002</v>
      </c>
      <c r="H473">
        <v>36.646999999999998</v>
      </c>
      <c r="I473">
        <v>14705.785</v>
      </c>
      <c r="J473">
        <v>5997406</v>
      </c>
      <c r="K473">
        <v>35.816000000000003</v>
      </c>
      <c r="L473">
        <v>17.635000000000002</v>
      </c>
      <c r="M473">
        <v>7451.6329999999998</v>
      </c>
      <c r="N473">
        <v>3038972</v>
      </c>
      <c r="O473">
        <v>2.169</v>
      </c>
      <c r="P473">
        <v>3.4039999999999999</v>
      </c>
      <c r="Q473">
        <v>451.27300000000002</v>
      </c>
      <c r="R473">
        <v>184041</v>
      </c>
      <c r="S473">
        <v>3.3000000000000002E-2</v>
      </c>
      <c r="T473">
        <v>2.903</v>
      </c>
      <c r="U473">
        <v>6.8780000000000001</v>
      </c>
      <c r="V473">
        <v>2805</v>
      </c>
      <c r="W473">
        <v>11</v>
      </c>
      <c r="X473">
        <f t="shared" si="14"/>
        <v>165.90300000000002</v>
      </c>
      <c r="Y473">
        <f t="shared" si="15"/>
        <v>8.77</v>
      </c>
    </row>
    <row r="474" spans="1:25" x14ac:dyDescent="0.2">
      <c r="A474" t="s">
        <v>23</v>
      </c>
      <c r="B474" t="s">
        <v>387</v>
      </c>
      <c r="C474">
        <v>7</v>
      </c>
      <c r="D474">
        <v>20</v>
      </c>
      <c r="E474" t="s">
        <v>545</v>
      </c>
      <c r="F474">
        <v>117.413</v>
      </c>
      <c r="G474">
        <v>75.222999999999999</v>
      </c>
      <c r="H474">
        <v>53.048999999999999</v>
      </c>
      <c r="I474">
        <v>8832.125</v>
      </c>
      <c r="J474">
        <v>3601973</v>
      </c>
      <c r="K474">
        <v>3.0760000000000001</v>
      </c>
      <c r="L474">
        <v>2.649</v>
      </c>
      <c r="M474">
        <v>361.154</v>
      </c>
      <c r="N474">
        <v>147288</v>
      </c>
      <c r="O474">
        <v>1.6970000000000001</v>
      </c>
      <c r="P474">
        <v>1.4790000000000001</v>
      </c>
      <c r="Q474">
        <v>199.2</v>
      </c>
      <c r="R474">
        <v>81239</v>
      </c>
      <c r="S474">
        <v>5.0000000000000001E-3</v>
      </c>
      <c r="T474">
        <v>1.165</v>
      </c>
      <c r="U474">
        <v>0.625</v>
      </c>
      <c r="V474">
        <v>255</v>
      </c>
      <c r="W474">
        <v>1</v>
      </c>
      <c r="X474">
        <f t="shared" si="14"/>
        <v>0</v>
      </c>
      <c r="Y474">
        <f t="shared" si="15"/>
        <v>0</v>
      </c>
    </row>
    <row r="475" spans="1:25" x14ac:dyDescent="0.2">
      <c r="A475" t="s">
        <v>23</v>
      </c>
      <c r="B475" t="s">
        <v>387</v>
      </c>
      <c r="C475">
        <v>7</v>
      </c>
      <c r="D475">
        <v>21</v>
      </c>
      <c r="E475" t="s">
        <v>546</v>
      </c>
      <c r="F475">
        <v>154.53899999999999</v>
      </c>
      <c r="G475">
        <v>50.515000000000001</v>
      </c>
      <c r="H475">
        <v>31.907</v>
      </c>
      <c r="I475">
        <v>7806.51</v>
      </c>
      <c r="J475">
        <v>3183700</v>
      </c>
      <c r="K475">
        <v>17.696000000000002</v>
      </c>
      <c r="L475">
        <v>8.407</v>
      </c>
      <c r="M475">
        <v>2734.7649999999999</v>
      </c>
      <c r="N475">
        <v>1115309</v>
      </c>
      <c r="O475">
        <v>1.532</v>
      </c>
      <c r="P475">
        <v>1.044</v>
      </c>
      <c r="Q475">
        <v>236.709</v>
      </c>
      <c r="R475">
        <v>96536</v>
      </c>
      <c r="S475">
        <v>0</v>
      </c>
      <c r="T475">
        <v>0</v>
      </c>
      <c r="U475">
        <v>0</v>
      </c>
      <c r="V475">
        <v>0</v>
      </c>
      <c r="W475">
        <v>0</v>
      </c>
      <c r="X475">
        <f t="shared" si="14"/>
        <v>0</v>
      </c>
      <c r="Y475">
        <f t="shared" si="15"/>
        <v>0</v>
      </c>
    </row>
    <row r="476" spans="1:25" x14ac:dyDescent="0.2">
      <c r="A476" t="s">
        <v>23</v>
      </c>
      <c r="B476" t="s">
        <v>387</v>
      </c>
      <c r="C476">
        <v>7</v>
      </c>
      <c r="D476">
        <v>22</v>
      </c>
      <c r="E476" t="s">
        <v>547</v>
      </c>
      <c r="F476">
        <v>65.528000000000006</v>
      </c>
      <c r="G476">
        <v>44.332000000000001</v>
      </c>
      <c r="H476">
        <v>39.459000000000003</v>
      </c>
      <c r="I476">
        <v>2904.989</v>
      </c>
      <c r="J476">
        <v>1184731</v>
      </c>
      <c r="K476">
        <v>3.9849999999999999</v>
      </c>
      <c r="L476">
        <v>3.5270000000000001</v>
      </c>
      <c r="M476">
        <v>261.11099999999999</v>
      </c>
      <c r="N476">
        <v>106488</v>
      </c>
      <c r="O476">
        <v>1.651</v>
      </c>
      <c r="P476">
        <v>1.0680000000000001</v>
      </c>
      <c r="Q476">
        <v>108.218</v>
      </c>
      <c r="R476">
        <v>44134</v>
      </c>
      <c r="S476">
        <v>0</v>
      </c>
      <c r="T476">
        <v>0</v>
      </c>
      <c r="U476">
        <v>0</v>
      </c>
      <c r="V476">
        <v>0</v>
      </c>
      <c r="W476">
        <v>0</v>
      </c>
      <c r="X476">
        <f t="shared" si="14"/>
        <v>0</v>
      </c>
      <c r="Y476">
        <f t="shared" si="15"/>
        <v>0</v>
      </c>
    </row>
    <row r="477" spans="1:25" x14ac:dyDescent="0.2">
      <c r="A477" t="s">
        <v>23</v>
      </c>
      <c r="B477" t="s">
        <v>387</v>
      </c>
      <c r="C477">
        <v>7</v>
      </c>
      <c r="D477">
        <v>23</v>
      </c>
      <c r="E477" t="s">
        <v>548</v>
      </c>
      <c r="F477">
        <v>254.16499999999999</v>
      </c>
      <c r="G477">
        <v>76.311000000000007</v>
      </c>
      <c r="H477">
        <v>43.054000000000002</v>
      </c>
      <c r="I477">
        <v>19395.48</v>
      </c>
      <c r="J477">
        <v>7909987</v>
      </c>
      <c r="K477">
        <v>24.094000000000001</v>
      </c>
      <c r="L477">
        <v>12.82</v>
      </c>
      <c r="M477">
        <v>6123.8689999999997</v>
      </c>
      <c r="N477">
        <v>2497475</v>
      </c>
      <c r="O477">
        <v>1.774</v>
      </c>
      <c r="P477">
        <v>1.8740000000000001</v>
      </c>
      <c r="Q477">
        <v>450.81400000000002</v>
      </c>
      <c r="R477">
        <v>183854</v>
      </c>
      <c r="S477">
        <v>0.01</v>
      </c>
      <c r="T477">
        <v>1.5840000000000001</v>
      </c>
      <c r="U477">
        <v>2.5009999999999999</v>
      </c>
      <c r="V477">
        <v>1020</v>
      </c>
      <c r="W477">
        <v>4</v>
      </c>
      <c r="X477">
        <f t="shared" si="14"/>
        <v>165.44400000000002</v>
      </c>
      <c r="Y477">
        <f t="shared" si="15"/>
        <v>1.77</v>
      </c>
    </row>
    <row r="478" spans="1:25" x14ac:dyDescent="0.2">
      <c r="A478" t="s">
        <v>23</v>
      </c>
      <c r="B478" t="s">
        <v>387</v>
      </c>
      <c r="C478">
        <v>7</v>
      </c>
      <c r="D478">
        <v>24</v>
      </c>
      <c r="E478" t="s">
        <v>549</v>
      </c>
      <c r="F478">
        <v>210.67099999999999</v>
      </c>
      <c r="G478">
        <v>65.741</v>
      </c>
      <c r="H478">
        <v>30.847999999999999</v>
      </c>
      <c r="I478">
        <v>13849.725</v>
      </c>
      <c r="J478">
        <v>5648282</v>
      </c>
      <c r="K478">
        <v>29.106999999999999</v>
      </c>
      <c r="L478">
        <v>14.27</v>
      </c>
      <c r="M478">
        <v>6132.049</v>
      </c>
      <c r="N478">
        <v>2500811</v>
      </c>
      <c r="O478">
        <v>2.1829999999999998</v>
      </c>
      <c r="P478">
        <v>3.2480000000000002</v>
      </c>
      <c r="Q478">
        <v>459.899</v>
      </c>
      <c r="R478">
        <v>187559</v>
      </c>
      <c r="S478">
        <v>0.03</v>
      </c>
      <c r="T478">
        <v>2.7509999999999999</v>
      </c>
      <c r="U478">
        <v>6.2530000000000001</v>
      </c>
      <c r="V478">
        <v>2550</v>
      </c>
      <c r="W478">
        <v>10</v>
      </c>
      <c r="X478">
        <f t="shared" si="14"/>
        <v>174.529</v>
      </c>
      <c r="Y478">
        <f t="shared" si="15"/>
        <v>7.77</v>
      </c>
    </row>
    <row r="479" spans="1:25" x14ac:dyDescent="0.2">
      <c r="A479" t="s">
        <v>23</v>
      </c>
      <c r="B479" t="s">
        <v>387</v>
      </c>
      <c r="C479">
        <v>7</v>
      </c>
      <c r="D479">
        <v>25</v>
      </c>
      <c r="E479" t="s">
        <v>550</v>
      </c>
      <c r="F479">
        <v>15.99</v>
      </c>
      <c r="G479">
        <v>24.47</v>
      </c>
      <c r="H479">
        <v>10.733000000000001</v>
      </c>
      <c r="I479">
        <v>391.27</v>
      </c>
      <c r="J479">
        <v>159570</v>
      </c>
      <c r="K479">
        <v>4.0460000000000003</v>
      </c>
      <c r="L479">
        <v>7.0860000000000003</v>
      </c>
      <c r="M479">
        <v>64.697000000000003</v>
      </c>
      <c r="N479">
        <v>26385</v>
      </c>
      <c r="O479">
        <v>1.3220000000000001</v>
      </c>
      <c r="P479">
        <v>1.3069999999999999</v>
      </c>
      <c r="Q479">
        <v>21.140999999999998</v>
      </c>
      <c r="R479">
        <v>8622</v>
      </c>
      <c r="S479">
        <v>0</v>
      </c>
      <c r="T479">
        <v>0</v>
      </c>
      <c r="U479">
        <v>0</v>
      </c>
      <c r="V479">
        <v>0</v>
      </c>
      <c r="W479">
        <v>0</v>
      </c>
      <c r="X479">
        <f t="shared" si="14"/>
        <v>0</v>
      </c>
      <c r="Y479">
        <f t="shared" si="15"/>
        <v>0</v>
      </c>
    </row>
    <row r="480" spans="1:25" x14ac:dyDescent="0.2">
      <c r="A480" t="s">
        <v>23</v>
      </c>
      <c r="B480" t="s">
        <v>387</v>
      </c>
      <c r="C480">
        <v>7</v>
      </c>
      <c r="D480">
        <v>26</v>
      </c>
      <c r="E480" t="s">
        <v>551</v>
      </c>
      <c r="F480">
        <v>16.782</v>
      </c>
      <c r="G480">
        <v>58.652000000000001</v>
      </c>
      <c r="H480">
        <v>36.462000000000003</v>
      </c>
      <c r="I480">
        <v>984.28200000000004</v>
      </c>
      <c r="J480">
        <v>401416</v>
      </c>
      <c r="K480">
        <v>46.387999999999998</v>
      </c>
      <c r="L480">
        <v>23.105</v>
      </c>
      <c r="M480">
        <v>778.47400000000005</v>
      </c>
      <c r="N480">
        <v>317482</v>
      </c>
      <c r="O480">
        <v>5.0380000000000003</v>
      </c>
      <c r="P480">
        <v>8.7170000000000005</v>
      </c>
      <c r="Q480">
        <v>84.543000000000006</v>
      </c>
      <c r="R480">
        <v>34479</v>
      </c>
      <c r="S480">
        <v>0.14899999999999999</v>
      </c>
      <c r="T480">
        <v>6.1630000000000003</v>
      </c>
      <c r="U480">
        <v>2.5009999999999999</v>
      </c>
      <c r="V480">
        <v>1020</v>
      </c>
      <c r="W480">
        <v>4</v>
      </c>
      <c r="X480">
        <f t="shared" si="14"/>
        <v>0</v>
      </c>
      <c r="Y480">
        <f t="shared" si="15"/>
        <v>1.77</v>
      </c>
    </row>
    <row r="481" spans="1:25" x14ac:dyDescent="0.2">
      <c r="A481" t="s">
        <v>23</v>
      </c>
      <c r="B481" t="s">
        <v>387</v>
      </c>
      <c r="C481">
        <v>7</v>
      </c>
      <c r="D481">
        <v>27</v>
      </c>
      <c r="E481" t="s">
        <v>552</v>
      </c>
      <c r="F481">
        <v>393.29500000000002</v>
      </c>
      <c r="G481">
        <v>56.755000000000003</v>
      </c>
      <c r="H481">
        <v>25.434000000000001</v>
      </c>
      <c r="I481">
        <v>22321.407999999999</v>
      </c>
      <c r="J481">
        <v>9103257</v>
      </c>
      <c r="K481">
        <v>41.311999999999998</v>
      </c>
      <c r="L481">
        <v>21.992000000000001</v>
      </c>
      <c r="M481">
        <v>16247.916999999999</v>
      </c>
      <c r="N481">
        <v>6626328</v>
      </c>
      <c r="O481">
        <v>6.0640000000000001</v>
      </c>
      <c r="P481">
        <v>12.879</v>
      </c>
      <c r="Q481">
        <v>2385.0129999999999</v>
      </c>
      <c r="R481">
        <v>972671</v>
      </c>
      <c r="S481">
        <v>0.14000000000000001</v>
      </c>
      <c r="T481">
        <v>5.9710000000000001</v>
      </c>
      <c r="U481">
        <v>55.023000000000003</v>
      </c>
      <c r="V481">
        <v>22440</v>
      </c>
      <c r="W481">
        <v>88</v>
      </c>
      <c r="X481">
        <f t="shared" si="14"/>
        <v>2099.643</v>
      </c>
      <c r="Y481">
        <f t="shared" si="15"/>
        <v>85.77</v>
      </c>
    </row>
    <row r="482" spans="1:25" x14ac:dyDescent="0.2">
      <c r="A482" t="s">
        <v>23</v>
      </c>
      <c r="B482" t="s">
        <v>387</v>
      </c>
      <c r="C482">
        <v>7</v>
      </c>
      <c r="D482">
        <v>28</v>
      </c>
      <c r="E482" t="s">
        <v>553</v>
      </c>
      <c r="F482">
        <v>62.755000000000003</v>
      </c>
      <c r="G482">
        <v>40.29</v>
      </c>
      <c r="H482">
        <v>36.718000000000004</v>
      </c>
      <c r="I482">
        <v>2528.3629999999998</v>
      </c>
      <c r="J482">
        <v>1031133</v>
      </c>
      <c r="K482">
        <v>4.2110000000000003</v>
      </c>
      <c r="L482">
        <v>3.5830000000000002</v>
      </c>
      <c r="M482">
        <v>264.262</v>
      </c>
      <c r="N482">
        <v>107773</v>
      </c>
      <c r="O482">
        <v>1.5109999999999999</v>
      </c>
      <c r="P482">
        <v>1.0900000000000001</v>
      </c>
      <c r="Q482">
        <v>94.798000000000002</v>
      </c>
      <c r="R482">
        <v>38661</v>
      </c>
      <c r="S482">
        <v>0</v>
      </c>
      <c r="T482">
        <v>0</v>
      </c>
      <c r="U482">
        <v>0</v>
      </c>
      <c r="V482">
        <v>0</v>
      </c>
      <c r="W482">
        <v>0</v>
      </c>
      <c r="X482">
        <f t="shared" si="14"/>
        <v>0</v>
      </c>
      <c r="Y482">
        <f t="shared" si="15"/>
        <v>0</v>
      </c>
    </row>
    <row r="483" spans="1:25" x14ac:dyDescent="0.2">
      <c r="A483" t="s">
        <v>23</v>
      </c>
      <c r="B483" t="s">
        <v>387</v>
      </c>
      <c r="C483">
        <v>7</v>
      </c>
      <c r="D483">
        <v>29</v>
      </c>
      <c r="E483" t="s">
        <v>554</v>
      </c>
      <c r="F483">
        <v>47.741</v>
      </c>
      <c r="G483">
        <v>33.850999999999999</v>
      </c>
      <c r="H483">
        <v>34.612000000000002</v>
      </c>
      <c r="I483">
        <v>1616.0650000000001</v>
      </c>
      <c r="J483">
        <v>659074</v>
      </c>
      <c r="K483">
        <v>3.86</v>
      </c>
      <c r="L483">
        <v>2.9039999999999999</v>
      </c>
      <c r="M483">
        <v>184.267</v>
      </c>
      <c r="N483">
        <v>75149</v>
      </c>
      <c r="O483">
        <v>1.383</v>
      </c>
      <c r="P483">
        <v>0.98399999999999999</v>
      </c>
      <c r="Q483">
        <v>66.034999999999997</v>
      </c>
      <c r="R483">
        <v>26931</v>
      </c>
      <c r="S483">
        <v>0</v>
      </c>
      <c r="T483">
        <v>0</v>
      </c>
      <c r="U483">
        <v>0</v>
      </c>
      <c r="V483">
        <v>0</v>
      </c>
      <c r="W483">
        <v>0</v>
      </c>
      <c r="X483">
        <f t="shared" si="14"/>
        <v>0</v>
      </c>
      <c r="Y483">
        <f t="shared" si="15"/>
        <v>0</v>
      </c>
    </row>
    <row r="484" spans="1:25" x14ac:dyDescent="0.2">
      <c r="A484" t="s">
        <v>23</v>
      </c>
      <c r="B484" t="s">
        <v>387</v>
      </c>
      <c r="C484">
        <v>8</v>
      </c>
      <c r="D484">
        <v>1</v>
      </c>
      <c r="E484" t="s">
        <v>555</v>
      </c>
      <c r="F484">
        <v>104.081</v>
      </c>
      <c r="G484">
        <v>51.874000000000002</v>
      </c>
      <c r="H484">
        <v>32.058</v>
      </c>
      <c r="I484">
        <v>5399.0730000000003</v>
      </c>
      <c r="J484">
        <v>2201884</v>
      </c>
      <c r="K484">
        <v>20.488</v>
      </c>
      <c r="L484">
        <v>9.9749999999999996</v>
      </c>
      <c r="M484">
        <v>2132.4450000000002</v>
      </c>
      <c r="N484">
        <v>869667</v>
      </c>
      <c r="O484">
        <v>1.7270000000000001</v>
      </c>
      <c r="P484">
        <v>2.39</v>
      </c>
      <c r="Q484">
        <v>179.73099999999999</v>
      </c>
      <c r="R484">
        <v>73299</v>
      </c>
      <c r="S484">
        <v>6.0000000000000001E-3</v>
      </c>
      <c r="T484">
        <v>1.238</v>
      </c>
      <c r="U484">
        <v>0.625</v>
      </c>
      <c r="V484">
        <v>255</v>
      </c>
      <c r="W484">
        <v>1</v>
      </c>
      <c r="X484">
        <f t="shared" si="14"/>
        <v>0</v>
      </c>
      <c r="Y484">
        <f t="shared" si="15"/>
        <v>0</v>
      </c>
    </row>
    <row r="485" spans="1:25" x14ac:dyDescent="0.2">
      <c r="A485" t="s">
        <v>23</v>
      </c>
      <c r="B485" t="s">
        <v>387</v>
      </c>
      <c r="C485">
        <v>8</v>
      </c>
      <c r="D485">
        <v>2</v>
      </c>
      <c r="E485" t="s">
        <v>556</v>
      </c>
      <c r="F485">
        <v>32.923000000000002</v>
      </c>
      <c r="G485">
        <v>18.018000000000001</v>
      </c>
      <c r="H485">
        <v>10.96</v>
      </c>
      <c r="I485">
        <v>593.21299999999997</v>
      </c>
      <c r="J485">
        <v>241928</v>
      </c>
      <c r="K485">
        <v>4.5419999999999998</v>
      </c>
      <c r="L485">
        <v>3.2229999999999999</v>
      </c>
      <c r="M485">
        <v>149.542</v>
      </c>
      <c r="N485">
        <v>60987</v>
      </c>
      <c r="O485">
        <v>1.4390000000000001</v>
      </c>
      <c r="P485">
        <v>0.96499999999999997</v>
      </c>
      <c r="Q485">
        <v>47.384999999999998</v>
      </c>
      <c r="R485">
        <v>19325</v>
      </c>
      <c r="S485">
        <v>0</v>
      </c>
      <c r="T485">
        <v>0</v>
      </c>
      <c r="U485">
        <v>0</v>
      </c>
      <c r="V485">
        <v>0</v>
      </c>
      <c r="W485">
        <v>0</v>
      </c>
      <c r="X485">
        <f t="shared" si="14"/>
        <v>0</v>
      </c>
      <c r="Y485">
        <f t="shared" si="15"/>
        <v>0</v>
      </c>
    </row>
    <row r="486" spans="1:25" x14ac:dyDescent="0.2">
      <c r="A486" t="s">
        <v>23</v>
      </c>
      <c r="B486" t="s">
        <v>387</v>
      </c>
      <c r="C486">
        <v>8</v>
      </c>
      <c r="D486">
        <v>3</v>
      </c>
      <c r="E486" t="s">
        <v>557</v>
      </c>
      <c r="F486">
        <v>167.12</v>
      </c>
      <c r="G486">
        <v>74.849000000000004</v>
      </c>
      <c r="H486">
        <v>36.094999999999999</v>
      </c>
      <c r="I486">
        <v>12508.781000000001</v>
      </c>
      <c r="J486">
        <v>5101410</v>
      </c>
      <c r="K486">
        <v>2.6259999999999999</v>
      </c>
      <c r="L486">
        <v>1.837</v>
      </c>
      <c r="M486">
        <v>438.78199999999998</v>
      </c>
      <c r="N486">
        <v>178947</v>
      </c>
      <c r="O486">
        <v>1.573</v>
      </c>
      <c r="P486">
        <v>2.41</v>
      </c>
      <c r="Q486">
        <v>262.85000000000002</v>
      </c>
      <c r="R486">
        <v>107197</v>
      </c>
      <c r="S486">
        <v>4.0000000000000001E-3</v>
      </c>
      <c r="T486">
        <v>0.97699999999999998</v>
      </c>
      <c r="U486">
        <v>0.625</v>
      </c>
      <c r="V486">
        <v>255</v>
      </c>
      <c r="W486">
        <v>1</v>
      </c>
      <c r="X486">
        <f t="shared" si="14"/>
        <v>0</v>
      </c>
      <c r="Y486">
        <f t="shared" si="15"/>
        <v>0</v>
      </c>
    </row>
    <row r="487" spans="1:25" x14ac:dyDescent="0.2">
      <c r="A487" t="s">
        <v>23</v>
      </c>
      <c r="B487" t="s">
        <v>387</v>
      </c>
      <c r="C487">
        <v>8</v>
      </c>
      <c r="D487">
        <v>4</v>
      </c>
      <c r="E487" t="s">
        <v>558</v>
      </c>
      <c r="F487">
        <v>200.02099999999999</v>
      </c>
      <c r="G487">
        <v>68.442999999999998</v>
      </c>
      <c r="H487">
        <v>36.999000000000002</v>
      </c>
      <c r="I487">
        <v>13690.159</v>
      </c>
      <c r="J487">
        <v>5583207</v>
      </c>
      <c r="K487">
        <v>87.768000000000001</v>
      </c>
      <c r="L487">
        <v>44.116999999999997</v>
      </c>
      <c r="M487">
        <v>17555.481</v>
      </c>
      <c r="N487">
        <v>7159587</v>
      </c>
      <c r="O487">
        <v>4.0449999999999999</v>
      </c>
      <c r="P487">
        <v>9.32</v>
      </c>
      <c r="Q487">
        <v>809.173</v>
      </c>
      <c r="R487">
        <v>330002</v>
      </c>
      <c r="S487">
        <v>6.9000000000000006E-2</v>
      </c>
      <c r="T487">
        <v>4.1870000000000003</v>
      </c>
      <c r="U487">
        <v>13.756</v>
      </c>
      <c r="V487">
        <v>5610</v>
      </c>
      <c r="W487">
        <v>22</v>
      </c>
      <c r="X487">
        <f t="shared" si="14"/>
        <v>523.803</v>
      </c>
      <c r="Y487">
        <f t="shared" si="15"/>
        <v>19.77</v>
      </c>
    </row>
    <row r="488" spans="1:25" x14ac:dyDescent="0.2">
      <c r="A488" t="s">
        <v>23</v>
      </c>
      <c r="B488" t="s">
        <v>387</v>
      </c>
      <c r="C488">
        <v>8</v>
      </c>
      <c r="D488">
        <v>5</v>
      </c>
      <c r="E488" t="s">
        <v>559</v>
      </c>
      <c r="F488">
        <v>444.48599999999999</v>
      </c>
      <c r="G488">
        <v>96.91</v>
      </c>
      <c r="H488">
        <v>49.92</v>
      </c>
      <c r="I488">
        <v>43075.127999999997</v>
      </c>
      <c r="J488">
        <v>17567170</v>
      </c>
      <c r="K488">
        <v>7.8540000000000001</v>
      </c>
      <c r="L488">
        <v>12.545</v>
      </c>
      <c r="M488">
        <v>3491.0790000000002</v>
      </c>
      <c r="N488">
        <v>1423754</v>
      </c>
      <c r="O488">
        <v>1.637</v>
      </c>
      <c r="P488">
        <v>1.3120000000000001</v>
      </c>
      <c r="Q488">
        <v>727.74599999999998</v>
      </c>
      <c r="R488">
        <v>296794</v>
      </c>
      <c r="S488">
        <v>1E-3</v>
      </c>
      <c r="T488">
        <v>0.59899999999999998</v>
      </c>
      <c r="U488">
        <v>0.625</v>
      </c>
      <c r="V488">
        <v>255</v>
      </c>
      <c r="W488">
        <v>1</v>
      </c>
      <c r="X488">
        <f t="shared" si="14"/>
        <v>442.37599999999998</v>
      </c>
      <c r="Y488">
        <f t="shared" si="15"/>
        <v>0</v>
      </c>
    </row>
    <row r="489" spans="1:25" x14ac:dyDescent="0.2">
      <c r="A489" t="s">
        <v>23</v>
      </c>
      <c r="B489" t="s">
        <v>387</v>
      </c>
      <c r="C489">
        <v>8</v>
      </c>
      <c r="D489">
        <v>6</v>
      </c>
      <c r="E489" t="s">
        <v>560</v>
      </c>
      <c r="F489">
        <v>94.350999999999999</v>
      </c>
      <c r="G489">
        <v>60.002000000000002</v>
      </c>
      <c r="H489">
        <v>36.524999999999999</v>
      </c>
      <c r="I489">
        <v>5661.2610000000004</v>
      </c>
      <c r="J489">
        <v>2308811</v>
      </c>
      <c r="K489">
        <v>68.768000000000001</v>
      </c>
      <c r="L489">
        <v>29.024000000000001</v>
      </c>
      <c r="M489">
        <v>6488.38</v>
      </c>
      <c r="N489">
        <v>2646132</v>
      </c>
      <c r="O489">
        <v>2.8889999999999998</v>
      </c>
      <c r="P489">
        <v>6.0940000000000003</v>
      </c>
      <c r="Q489">
        <v>272.62099999999998</v>
      </c>
      <c r="R489">
        <v>111182</v>
      </c>
      <c r="S489">
        <v>4.5999999999999999E-2</v>
      </c>
      <c r="T489">
        <v>3.4390000000000001</v>
      </c>
      <c r="U489">
        <v>4.3769999999999998</v>
      </c>
      <c r="V489">
        <v>1785</v>
      </c>
      <c r="W489">
        <v>7</v>
      </c>
      <c r="X489">
        <f t="shared" si="14"/>
        <v>0</v>
      </c>
      <c r="Y489">
        <f t="shared" si="15"/>
        <v>4.7699999999999996</v>
      </c>
    </row>
    <row r="490" spans="1:25" x14ac:dyDescent="0.2">
      <c r="A490" t="s">
        <v>23</v>
      </c>
      <c r="B490" t="s">
        <v>387</v>
      </c>
      <c r="C490">
        <v>8</v>
      </c>
      <c r="D490">
        <v>7</v>
      </c>
      <c r="E490" t="s">
        <v>561</v>
      </c>
      <c r="F490">
        <v>101.46</v>
      </c>
      <c r="G490">
        <v>64.474999999999994</v>
      </c>
      <c r="H490">
        <v>40.213000000000001</v>
      </c>
      <c r="I490">
        <v>6541.6480000000001</v>
      </c>
      <c r="J490">
        <v>2667856</v>
      </c>
      <c r="K490">
        <v>83.596999999999994</v>
      </c>
      <c r="L490">
        <v>37.426000000000002</v>
      </c>
      <c r="M490">
        <v>8481.741</v>
      </c>
      <c r="N490">
        <v>3459077</v>
      </c>
      <c r="O490">
        <v>2.67</v>
      </c>
      <c r="P490">
        <v>4.0430000000000001</v>
      </c>
      <c r="Q490">
        <v>270.86</v>
      </c>
      <c r="R490">
        <v>110464</v>
      </c>
      <c r="S490">
        <v>3.6999999999999998E-2</v>
      </c>
      <c r="T490">
        <v>3.07</v>
      </c>
      <c r="U490">
        <v>3.7519999999999998</v>
      </c>
      <c r="V490">
        <v>1530</v>
      </c>
      <c r="W490">
        <v>6</v>
      </c>
      <c r="X490">
        <f t="shared" si="14"/>
        <v>0</v>
      </c>
      <c r="Y490">
        <f t="shared" si="15"/>
        <v>3.77</v>
      </c>
    </row>
    <row r="491" spans="1:25" x14ac:dyDescent="0.2">
      <c r="A491" t="s">
        <v>23</v>
      </c>
      <c r="B491" t="s">
        <v>387</v>
      </c>
      <c r="C491">
        <v>8</v>
      </c>
      <c r="D491">
        <v>8</v>
      </c>
      <c r="E491" t="s">
        <v>562</v>
      </c>
      <c r="F491">
        <v>209.261</v>
      </c>
      <c r="G491">
        <v>65.073999999999998</v>
      </c>
      <c r="H491">
        <v>38.67</v>
      </c>
      <c r="I491">
        <v>13617.396000000001</v>
      </c>
      <c r="J491">
        <v>5553532</v>
      </c>
      <c r="K491">
        <v>50.098999999999997</v>
      </c>
      <c r="L491">
        <v>31.655000000000001</v>
      </c>
      <c r="M491">
        <v>10483.706</v>
      </c>
      <c r="N491">
        <v>4275531</v>
      </c>
      <c r="O491">
        <v>1.9970000000000001</v>
      </c>
      <c r="P491">
        <v>1.8460000000000001</v>
      </c>
      <c r="Q491">
        <v>417.88900000000001</v>
      </c>
      <c r="R491">
        <v>170426</v>
      </c>
      <c r="S491">
        <v>8.9999999999999993E-3</v>
      </c>
      <c r="T491">
        <v>1.512</v>
      </c>
      <c r="U491">
        <v>1.8759999999999999</v>
      </c>
      <c r="V491">
        <v>765</v>
      </c>
      <c r="W491">
        <v>3</v>
      </c>
      <c r="X491">
        <f t="shared" si="14"/>
        <v>132.51900000000001</v>
      </c>
      <c r="Y491">
        <f t="shared" si="15"/>
        <v>0.77</v>
      </c>
    </row>
    <row r="492" spans="1:25" x14ac:dyDescent="0.2">
      <c r="A492" t="s">
        <v>23</v>
      </c>
      <c r="B492" t="s">
        <v>387</v>
      </c>
      <c r="C492">
        <v>8</v>
      </c>
      <c r="D492">
        <v>9</v>
      </c>
      <c r="E492" t="s">
        <v>563</v>
      </c>
      <c r="F492">
        <v>225.16200000000001</v>
      </c>
      <c r="G492">
        <v>79.965000000000003</v>
      </c>
      <c r="H492">
        <v>48.462000000000003</v>
      </c>
      <c r="I492">
        <v>18005.058000000001</v>
      </c>
      <c r="J492">
        <v>7342936</v>
      </c>
      <c r="K492">
        <v>57.712000000000003</v>
      </c>
      <c r="L492">
        <v>20.603000000000002</v>
      </c>
      <c r="M492">
        <v>12994.616</v>
      </c>
      <c r="N492">
        <v>5299546</v>
      </c>
      <c r="O492">
        <v>2.5339999999999998</v>
      </c>
      <c r="P492">
        <v>3.657</v>
      </c>
      <c r="Q492">
        <v>570.64700000000005</v>
      </c>
      <c r="R492">
        <v>232725</v>
      </c>
      <c r="S492">
        <v>2.5000000000000001E-2</v>
      </c>
      <c r="T492">
        <v>2.524</v>
      </c>
      <c r="U492">
        <v>5.6269999999999998</v>
      </c>
      <c r="V492">
        <v>2295</v>
      </c>
      <c r="W492">
        <v>9</v>
      </c>
      <c r="X492">
        <f t="shared" si="14"/>
        <v>285.27700000000004</v>
      </c>
      <c r="Y492">
        <f t="shared" si="15"/>
        <v>6.77</v>
      </c>
    </row>
    <row r="493" spans="1:25" x14ac:dyDescent="0.2">
      <c r="A493" t="s">
        <v>23</v>
      </c>
      <c r="B493" t="s">
        <v>387</v>
      </c>
      <c r="C493">
        <v>8</v>
      </c>
      <c r="D493">
        <v>10</v>
      </c>
      <c r="E493" t="s">
        <v>564</v>
      </c>
      <c r="F493">
        <v>250.339</v>
      </c>
      <c r="G493">
        <v>78.239000000000004</v>
      </c>
      <c r="H493">
        <v>37.414000000000001</v>
      </c>
      <c r="I493">
        <v>19586.366000000002</v>
      </c>
      <c r="J493">
        <v>7987835</v>
      </c>
      <c r="K493">
        <v>89.162999999999997</v>
      </c>
      <c r="L493">
        <v>34.292000000000002</v>
      </c>
      <c r="M493">
        <v>22320.986000000001</v>
      </c>
      <c r="N493">
        <v>9103085</v>
      </c>
      <c r="O493">
        <v>4.01</v>
      </c>
      <c r="P493">
        <v>8.4149999999999991</v>
      </c>
      <c r="Q493">
        <v>1003.8440000000001</v>
      </c>
      <c r="R493">
        <v>409394</v>
      </c>
      <c r="S493">
        <v>0.08</v>
      </c>
      <c r="T493">
        <v>4.5140000000000002</v>
      </c>
      <c r="U493">
        <v>20.009</v>
      </c>
      <c r="V493">
        <v>8160</v>
      </c>
      <c r="W493">
        <v>32</v>
      </c>
      <c r="X493">
        <f t="shared" si="14"/>
        <v>718.47400000000005</v>
      </c>
      <c r="Y493">
        <f t="shared" si="15"/>
        <v>29.77</v>
      </c>
    </row>
    <row r="494" spans="1:25" x14ac:dyDescent="0.2">
      <c r="A494" t="s">
        <v>23</v>
      </c>
      <c r="B494" t="s">
        <v>387</v>
      </c>
      <c r="C494">
        <v>8</v>
      </c>
      <c r="D494">
        <v>11</v>
      </c>
      <c r="E494" t="s">
        <v>303</v>
      </c>
      <c r="F494">
        <v>348.53100000000001</v>
      </c>
      <c r="G494">
        <v>83.316999999999993</v>
      </c>
      <c r="H494">
        <v>43.860999999999997</v>
      </c>
      <c r="I494">
        <v>29038.463</v>
      </c>
      <c r="J494">
        <v>11842649</v>
      </c>
      <c r="K494">
        <v>14.334</v>
      </c>
      <c r="L494">
        <v>17.253</v>
      </c>
      <c r="M494">
        <v>4995.7250000000004</v>
      </c>
      <c r="N494">
        <v>2037388</v>
      </c>
      <c r="O494">
        <v>1.4319999999999999</v>
      </c>
      <c r="P494">
        <v>1.129</v>
      </c>
      <c r="Q494">
        <v>498.94499999999999</v>
      </c>
      <c r="R494">
        <v>203483</v>
      </c>
      <c r="S494">
        <v>0</v>
      </c>
      <c r="T494">
        <v>0</v>
      </c>
      <c r="U494">
        <v>0</v>
      </c>
      <c r="V494">
        <v>0</v>
      </c>
      <c r="W494">
        <v>0</v>
      </c>
      <c r="X494">
        <f t="shared" si="14"/>
        <v>213.57499999999999</v>
      </c>
      <c r="Y494">
        <f t="shared" si="15"/>
        <v>0</v>
      </c>
    </row>
    <row r="495" spans="1:25" x14ac:dyDescent="0.2">
      <c r="A495" t="s">
        <v>23</v>
      </c>
      <c r="B495" t="s">
        <v>387</v>
      </c>
      <c r="C495">
        <v>8</v>
      </c>
      <c r="D495">
        <v>12</v>
      </c>
      <c r="E495" t="s">
        <v>565</v>
      </c>
      <c r="F495">
        <v>218.71299999999999</v>
      </c>
      <c r="G495">
        <v>77.837999999999994</v>
      </c>
      <c r="H495">
        <v>38.968000000000004</v>
      </c>
      <c r="I495">
        <v>17024.255000000001</v>
      </c>
      <c r="J495">
        <v>6942939</v>
      </c>
      <c r="K495">
        <v>41.939</v>
      </c>
      <c r="L495">
        <v>22.108000000000001</v>
      </c>
      <c r="M495">
        <v>9172.5869999999995</v>
      </c>
      <c r="N495">
        <v>3740822</v>
      </c>
      <c r="O495">
        <v>3.0339999999999998</v>
      </c>
      <c r="P495">
        <v>9.0670000000000002</v>
      </c>
      <c r="Q495">
        <v>663.66499999999996</v>
      </c>
      <c r="R495">
        <v>270660</v>
      </c>
      <c r="S495">
        <v>2.5999999999999999E-2</v>
      </c>
      <c r="T495">
        <v>2.5609999999999999</v>
      </c>
      <c r="U495">
        <v>5.6269999999999998</v>
      </c>
      <c r="V495">
        <v>2295</v>
      </c>
      <c r="W495">
        <v>9</v>
      </c>
      <c r="X495">
        <f t="shared" si="14"/>
        <v>378.29499999999996</v>
      </c>
      <c r="Y495">
        <f t="shared" si="15"/>
        <v>6.77</v>
      </c>
    </row>
    <row r="496" spans="1:25" x14ac:dyDescent="0.2">
      <c r="A496" t="s">
        <v>23</v>
      </c>
      <c r="B496" t="s">
        <v>387</v>
      </c>
      <c r="C496">
        <v>8</v>
      </c>
      <c r="D496">
        <v>13</v>
      </c>
      <c r="E496" t="s">
        <v>566</v>
      </c>
      <c r="F496">
        <v>271.54199999999997</v>
      </c>
      <c r="G496">
        <v>87.641999999999996</v>
      </c>
      <c r="H496">
        <v>43.73</v>
      </c>
      <c r="I496">
        <v>23798.405999999999</v>
      </c>
      <c r="J496">
        <v>9705616</v>
      </c>
      <c r="K496">
        <v>25.844999999999999</v>
      </c>
      <c r="L496">
        <v>25.803999999999998</v>
      </c>
      <c r="M496">
        <v>7017.9</v>
      </c>
      <c r="N496">
        <v>2862084</v>
      </c>
      <c r="O496">
        <v>1.917</v>
      </c>
      <c r="P496">
        <v>2.6709999999999998</v>
      </c>
      <c r="Q496">
        <v>520.63099999999997</v>
      </c>
      <c r="R496">
        <v>212327</v>
      </c>
      <c r="S496">
        <v>1.6E-2</v>
      </c>
      <c r="T496">
        <v>2.0270000000000001</v>
      </c>
      <c r="U496">
        <v>4.3769999999999998</v>
      </c>
      <c r="V496">
        <v>1785</v>
      </c>
      <c r="W496">
        <v>7</v>
      </c>
      <c r="X496">
        <f t="shared" si="14"/>
        <v>235.26099999999997</v>
      </c>
      <c r="Y496">
        <f t="shared" si="15"/>
        <v>4.7699999999999996</v>
      </c>
    </row>
    <row r="497" spans="1:25" x14ac:dyDescent="0.2">
      <c r="A497" t="s">
        <v>23</v>
      </c>
      <c r="B497" t="s">
        <v>387</v>
      </c>
      <c r="C497">
        <v>8</v>
      </c>
      <c r="D497">
        <v>15</v>
      </c>
      <c r="E497" t="s">
        <v>567</v>
      </c>
      <c r="F497">
        <v>17.096</v>
      </c>
      <c r="G497">
        <v>46.42</v>
      </c>
      <c r="H497">
        <v>29.231000000000002</v>
      </c>
      <c r="I497">
        <v>793.57799999999997</v>
      </c>
      <c r="J497">
        <v>323642</v>
      </c>
      <c r="K497">
        <v>11.4</v>
      </c>
      <c r="L497">
        <v>9.8849999999999998</v>
      </c>
      <c r="M497">
        <v>194.892</v>
      </c>
      <c r="N497">
        <v>79482</v>
      </c>
      <c r="O497">
        <v>3.7480000000000002</v>
      </c>
      <c r="P497">
        <v>5.657</v>
      </c>
      <c r="Q497">
        <v>64.073999999999998</v>
      </c>
      <c r="R497">
        <v>26131</v>
      </c>
      <c r="S497">
        <v>3.6999999999999998E-2</v>
      </c>
      <c r="T497">
        <v>3.0539999999999998</v>
      </c>
      <c r="U497">
        <v>0.625</v>
      </c>
      <c r="V497">
        <v>255</v>
      </c>
      <c r="W497">
        <v>1</v>
      </c>
      <c r="X497">
        <f t="shared" si="14"/>
        <v>0</v>
      </c>
      <c r="Y497">
        <f t="shared" si="15"/>
        <v>0</v>
      </c>
    </row>
    <row r="498" spans="1:25" x14ac:dyDescent="0.2">
      <c r="A498" t="s">
        <v>23</v>
      </c>
      <c r="B498" t="s">
        <v>387</v>
      </c>
      <c r="C498">
        <v>8</v>
      </c>
      <c r="D498">
        <v>16</v>
      </c>
      <c r="E498" t="s">
        <v>568</v>
      </c>
      <c r="F498">
        <v>66.004000000000005</v>
      </c>
      <c r="G498">
        <v>77.328999999999994</v>
      </c>
      <c r="H498">
        <v>50.468000000000004</v>
      </c>
      <c r="I498">
        <v>5103.9889999999996</v>
      </c>
      <c r="J498">
        <v>2081541</v>
      </c>
      <c r="K498">
        <v>3.7370000000000001</v>
      </c>
      <c r="L498">
        <v>3.0470000000000002</v>
      </c>
      <c r="M498">
        <v>246.65199999999999</v>
      </c>
      <c r="N498">
        <v>100591</v>
      </c>
      <c r="O498">
        <v>2.3090000000000002</v>
      </c>
      <c r="P498">
        <v>4.7619999999999996</v>
      </c>
      <c r="Q498">
        <v>152.40600000000001</v>
      </c>
      <c r="R498">
        <v>62155</v>
      </c>
      <c r="S498">
        <v>1.9E-2</v>
      </c>
      <c r="T498">
        <v>2.198</v>
      </c>
      <c r="U498">
        <v>1.2509999999999999</v>
      </c>
      <c r="V498">
        <v>510</v>
      </c>
      <c r="W498">
        <v>2</v>
      </c>
      <c r="X498">
        <f t="shared" si="14"/>
        <v>0</v>
      </c>
      <c r="Y498">
        <f t="shared" si="15"/>
        <v>0</v>
      </c>
    </row>
    <row r="499" spans="1:25" x14ac:dyDescent="0.2">
      <c r="A499" t="s">
        <v>23</v>
      </c>
      <c r="B499" t="s">
        <v>387</v>
      </c>
      <c r="C499">
        <v>8</v>
      </c>
      <c r="D499">
        <v>17</v>
      </c>
      <c r="E499" t="s">
        <v>569</v>
      </c>
      <c r="F499">
        <v>182.80799999999999</v>
      </c>
      <c r="G499">
        <v>73.626000000000005</v>
      </c>
      <c r="H499">
        <v>39.646999999999998</v>
      </c>
      <c r="I499">
        <v>13459.355</v>
      </c>
      <c r="J499">
        <v>5489079</v>
      </c>
      <c r="K499">
        <v>2.98</v>
      </c>
      <c r="L499">
        <v>2.585</v>
      </c>
      <c r="M499">
        <v>544.70699999999999</v>
      </c>
      <c r="N499">
        <v>222146</v>
      </c>
      <c r="O499">
        <v>1.4830000000000001</v>
      </c>
      <c r="P499">
        <v>1.109</v>
      </c>
      <c r="Q499">
        <v>271.10300000000001</v>
      </c>
      <c r="R499">
        <v>110563</v>
      </c>
      <c r="S499">
        <v>0</v>
      </c>
      <c r="T499">
        <v>0</v>
      </c>
      <c r="U499">
        <v>0</v>
      </c>
      <c r="V499">
        <v>0</v>
      </c>
      <c r="W499">
        <v>0</v>
      </c>
      <c r="X499">
        <f t="shared" si="14"/>
        <v>0</v>
      </c>
      <c r="Y499">
        <f t="shared" si="15"/>
        <v>0</v>
      </c>
    </row>
    <row r="500" spans="1:25" x14ac:dyDescent="0.2">
      <c r="A500" t="s">
        <v>23</v>
      </c>
      <c r="B500" t="s">
        <v>387</v>
      </c>
      <c r="C500">
        <v>8</v>
      </c>
      <c r="D500">
        <v>18</v>
      </c>
      <c r="E500" t="s">
        <v>570</v>
      </c>
      <c r="F500">
        <v>154.97</v>
      </c>
      <c r="G500">
        <v>86.400999999999996</v>
      </c>
      <c r="H500">
        <v>45.697000000000003</v>
      </c>
      <c r="I500">
        <v>13389.669</v>
      </c>
      <c r="J500">
        <v>5460659</v>
      </c>
      <c r="K500">
        <v>4.0670000000000002</v>
      </c>
      <c r="L500">
        <v>3.669</v>
      </c>
      <c r="M500">
        <v>630.33000000000004</v>
      </c>
      <c r="N500">
        <v>257065</v>
      </c>
      <c r="O500">
        <v>1.9379999999999999</v>
      </c>
      <c r="P500">
        <v>2.3119999999999998</v>
      </c>
      <c r="Q500">
        <v>300.26499999999999</v>
      </c>
      <c r="R500">
        <v>122456</v>
      </c>
      <c r="S500">
        <v>4.0000000000000001E-3</v>
      </c>
      <c r="T500">
        <v>1.014</v>
      </c>
      <c r="U500">
        <v>0.625</v>
      </c>
      <c r="V500">
        <v>255</v>
      </c>
      <c r="W500">
        <v>1</v>
      </c>
      <c r="X500">
        <f t="shared" si="14"/>
        <v>14.894999999999982</v>
      </c>
      <c r="Y500">
        <f t="shared" si="15"/>
        <v>0</v>
      </c>
    </row>
    <row r="501" spans="1:25" x14ac:dyDescent="0.2">
      <c r="A501" t="s">
        <v>23</v>
      </c>
      <c r="B501" t="s">
        <v>387</v>
      </c>
      <c r="C501">
        <v>8</v>
      </c>
      <c r="D501">
        <v>19</v>
      </c>
      <c r="E501" t="s">
        <v>571</v>
      </c>
      <c r="F501">
        <v>244.19499999999999</v>
      </c>
      <c r="G501">
        <v>70.093999999999994</v>
      </c>
      <c r="H501">
        <v>35.734999999999999</v>
      </c>
      <c r="I501">
        <v>17116.546999999999</v>
      </c>
      <c r="J501">
        <v>6980578</v>
      </c>
      <c r="K501">
        <v>37.000999999999998</v>
      </c>
      <c r="L501">
        <v>29.425000000000001</v>
      </c>
      <c r="M501">
        <v>9035.4860000000008</v>
      </c>
      <c r="N501">
        <v>3684909</v>
      </c>
      <c r="O501">
        <v>3.794</v>
      </c>
      <c r="P501">
        <v>6.0670000000000002</v>
      </c>
      <c r="Q501">
        <v>926.44299999999998</v>
      </c>
      <c r="R501">
        <v>377828</v>
      </c>
      <c r="S501">
        <v>4.5999999999999999E-2</v>
      </c>
      <c r="T501">
        <v>3.4279999999999999</v>
      </c>
      <c r="U501">
        <v>11.255000000000001</v>
      </c>
      <c r="V501">
        <v>4590</v>
      </c>
      <c r="W501">
        <v>18</v>
      </c>
      <c r="X501">
        <f t="shared" si="14"/>
        <v>641.07299999999998</v>
      </c>
      <c r="Y501">
        <f t="shared" si="15"/>
        <v>15.77</v>
      </c>
    </row>
    <row r="502" spans="1:25" x14ac:dyDescent="0.2">
      <c r="A502" t="s">
        <v>23</v>
      </c>
      <c r="B502" t="s">
        <v>387</v>
      </c>
      <c r="C502">
        <v>8</v>
      </c>
      <c r="D502">
        <v>20</v>
      </c>
      <c r="E502" t="s">
        <v>572</v>
      </c>
      <c r="F502">
        <v>125.2</v>
      </c>
      <c r="G502">
        <v>95.504000000000005</v>
      </c>
      <c r="H502">
        <v>49.843000000000004</v>
      </c>
      <c r="I502">
        <v>11957.191000000001</v>
      </c>
      <c r="J502">
        <v>4876457</v>
      </c>
      <c r="K502">
        <v>4.16</v>
      </c>
      <c r="L502">
        <v>3.3319999999999999</v>
      </c>
      <c r="M502">
        <v>520.84199999999998</v>
      </c>
      <c r="N502">
        <v>212413</v>
      </c>
      <c r="O502">
        <v>2.1640000000000001</v>
      </c>
      <c r="P502">
        <v>2.1080000000000001</v>
      </c>
      <c r="Q502">
        <v>270.95600000000002</v>
      </c>
      <c r="R502">
        <v>110503</v>
      </c>
      <c r="S502">
        <v>0.01</v>
      </c>
      <c r="T502">
        <v>1.5960000000000001</v>
      </c>
      <c r="U502">
        <v>1.2509999999999999</v>
      </c>
      <c r="V502">
        <v>510</v>
      </c>
      <c r="W502">
        <v>2</v>
      </c>
      <c r="X502">
        <f t="shared" si="14"/>
        <v>0</v>
      </c>
      <c r="Y502">
        <f t="shared" si="15"/>
        <v>0</v>
      </c>
    </row>
    <row r="503" spans="1:25" x14ac:dyDescent="0.2">
      <c r="A503" t="s">
        <v>23</v>
      </c>
      <c r="B503" t="s">
        <v>387</v>
      </c>
      <c r="C503">
        <v>8</v>
      </c>
      <c r="D503">
        <v>21</v>
      </c>
      <c r="E503" t="s">
        <v>573</v>
      </c>
      <c r="F503">
        <v>67.676000000000002</v>
      </c>
      <c r="G503">
        <v>95.858000000000004</v>
      </c>
      <c r="H503">
        <v>48.441000000000003</v>
      </c>
      <c r="I503">
        <v>6487.2910000000002</v>
      </c>
      <c r="J503">
        <v>2645688</v>
      </c>
      <c r="K503">
        <v>4.6029999999999998</v>
      </c>
      <c r="L503">
        <v>5.0960000000000001</v>
      </c>
      <c r="M503">
        <v>311.53699999999998</v>
      </c>
      <c r="N503">
        <v>127053</v>
      </c>
      <c r="O503">
        <v>1.619</v>
      </c>
      <c r="P503">
        <v>1.105</v>
      </c>
      <c r="Q503">
        <v>109.598</v>
      </c>
      <c r="R503">
        <v>44697</v>
      </c>
      <c r="S503">
        <v>0</v>
      </c>
      <c r="T503">
        <v>0</v>
      </c>
      <c r="U503">
        <v>0</v>
      </c>
      <c r="V503">
        <v>0</v>
      </c>
      <c r="W503">
        <v>0</v>
      </c>
      <c r="X503">
        <f t="shared" si="14"/>
        <v>0</v>
      </c>
      <c r="Y503">
        <f t="shared" si="15"/>
        <v>0</v>
      </c>
    </row>
    <row r="504" spans="1:25" x14ac:dyDescent="0.2">
      <c r="A504" t="s">
        <v>23</v>
      </c>
      <c r="B504" t="s">
        <v>387</v>
      </c>
      <c r="C504">
        <v>8</v>
      </c>
      <c r="D504">
        <v>22</v>
      </c>
      <c r="E504" t="s">
        <v>574</v>
      </c>
      <c r="F504">
        <v>253.328</v>
      </c>
      <c r="G504">
        <v>81.89</v>
      </c>
      <c r="H504">
        <v>47.015000000000001</v>
      </c>
      <c r="I504">
        <v>20745.169999999998</v>
      </c>
      <c r="J504">
        <v>8460426</v>
      </c>
      <c r="K504">
        <v>3.782</v>
      </c>
      <c r="L504">
        <v>3.9129999999999998</v>
      </c>
      <c r="M504">
        <v>957.96699999999998</v>
      </c>
      <c r="N504">
        <v>390684</v>
      </c>
      <c r="O504">
        <v>1.6080000000000001</v>
      </c>
      <c r="P504">
        <v>1.087</v>
      </c>
      <c r="Q504">
        <v>407.24200000000002</v>
      </c>
      <c r="R504">
        <v>166084</v>
      </c>
      <c r="S504">
        <v>0</v>
      </c>
      <c r="T504">
        <v>0</v>
      </c>
      <c r="U504">
        <v>0</v>
      </c>
      <c r="V504">
        <v>0</v>
      </c>
      <c r="W504">
        <v>0</v>
      </c>
      <c r="X504">
        <f t="shared" si="14"/>
        <v>121.87200000000001</v>
      </c>
      <c r="Y504">
        <f t="shared" si="15"/>
        <v>0</v>
      </c>
    </row>
    <row r="505" spans="1:25" x14ac:dyDescent="0.2">
      <c r="A505" t="s">
        <v>23</v>
      </c>
      <c r="B505" t="s">
        <v>387</v>
      </c>
      <c r="C505">
        <v>8</v>
      </c>
      <c r="D505">
        <v>23</v>
      </c>
      <c r="E505" t="s">
        <v>575</v>
      </c>
      <c r="F505">
        <v>239.874</v>
      </c>
      <c r="G505">
        <v>66.864000000000004</v>
      </c>
      <c r="H505">
        <v>34.688000000000002</v>
      </c>
      <c r="I505">
        <v>16038.987999999999</v>
      </c>
      <c r="J505">
        <v>6541121</v>
      </c>
      <c r="K505">
        <v>44.024999999999999</v>
      </c>
      <c r="L505">
        <v>33.445999999999998</v>
      </c>
      <c r="M505">
        <v>10560.55</v>
      </c>
      <c r="N505">
        <v>4306870</v>
      </c>
      <c r="O505">
        <v>3.47</v>
      </c>
      <c r="P505">
        <v>8.1959999999999997</v>
      </c>
      <c r="Q505">
        <v>832.43499999999995</v>
      </c>
      <c r="R505">
        <v>339489</v>
      </c>
      <c r="S505">
        <v>3.9E-2</v>
      </c>
      <c r="T505">
        <v>3.157</v>
      </c>
      <c r="U505">
        <v>9.3789999999999996</v>
      </c>
      <c r="V505">
        <v>3825</v>
      </c>
      <c r="W505">
        <v>15</v>
      </c>
      <c r="X505">
        <f t="shared" si="14"/>
        <v>547.06499999999994</v>
      </c>
      <c r="Y505">
        <f t="shared" si="15"/>
        <v>12.77</v>
      </c>
    </row>
    <row r="506" spans="1:25" x14ac:dyDescent="0.2">
      <c r="A506" t="s">
        <v>23</v>
      </c>
      <c r="B506" t="s">
        <v>387</v>
      </c>
      <c r="C506">
        <v>8</v>
      </c>
      <c r="D506">
        <v>24</v>
      </c>
      <c r="E506" t="s">
        <v>576</v>
      </c>
      <c r="F506">
        <v>362.613</v>
      </c>
      <c r="G506">
        <v>71.715999999999994</v>
      </c>
      <c r="H506">
        <v>36.249000000000002</v>
      </c>
      <c r="I506">
        <v>26005.304</v>
      </c>
      <c r="J506">
        <v>10605647</v>
      </c>
      <c r="K506">
        <v>33.726999999999997</v>
      </c>
      <c r="L506">
        <v>23.542999999999999</v>
      </c>
      <c r="M506">
        <v>12229.9</v>
      </c>
      <c r="N506">
        <v>4987675</v>
      </c>
      <c r="O506">
        <v>2.754</v>
      </c>
      <c r="P506">
        <v>7.03</v>
      </c>
      <c r="Q506">
        <v>998.70500000000004</v>
      </c>
      <c r="R506">
        <v>407298</v>
      </c>
      <c r="S506">
        <v>3.1E-2</v>
      </c>
      <c r="T506">
        <v>2.8130000000000002</v>
      </c>
      <c r="U506">
        <v>11.255000000000001</v>
      </c>
      <c r="V506">
        <v>4590</v>
      </c>
      <c r="W506">
        <v>18</v>
      </c>
      <c r="X506">
        <f t="shared" si="14"/>
        <v>713.33500000000004</v>
      </c>
      <c r="Y506">
        <f t="shared" si="15"/>
        <v>15.77</v>
      </c>
    </row>
    <row r="507" spans="1:25" x14ac:dyDescent="0.2">
      <c r="A507" t="s">
        <v>23</v>
      </c>
      <c r="B507" t="s">
        <v>387</v>
      </c>
      <c r="C507">
        <v>8</v>
      </c>
      <c r="D507">
        <v>25</v>
      </c>
      <c r="E507" t="s">
        <v>577</v>
      </c>
      <c r="F507">
        <v>81.718999999999994</v>
      </c>
      <c r="G507">
        <v>61.286000000000001</v>
      </c>
      <c r="H507">
        <v>47.802999999999997</v>
      </c>
      <c r="I507">
        <v>5008.1760000000004</v>
      </c>
      <c r="J507">
        <v>2042466</v>
      </c>
      <c r="K507">
        <v>4.202</v>
      </c>
      <c r="L507">
        <v>3.137</v>
      </c>
      <c r="M507">
        <v>343.36200000000002</v>
      </c>
      <c r="N507">
        <v>140032</v>
      </c>
      <c r="O507">
        <v>1.746</v>
      </c>
      <c r="P507">
        <v>1.111</v>
      </c>
      <c r="Q507">
        <v>142.68299999999999</v>
      </c>
      <c r="R507">
        <v>58190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f t="shared" si="14"/>
        <v>0</v>
      </c>
      <c r="Y507">
        <f t="shared" si="15"/>
        <v>0</v>
      </c>
    </row>
    <row r="508" spans="1:25" x14ac:dyDescent="0.2">
      <c r="A508" t="s">
        <v>23</v>
      </c>
      <c r="B508" t="s">
        <v>387</v>
      </c>
      <c r="C508">
        <v>8</v>
      </c>
      <c r="D508">
        <v>26</v>
      </c>
      <c r="E508" t="s">
        <v>578</v>
      </c>
      <c r="F508">
        <v>10.321</v>
      </c>
      <c r="G508">
        <v>75.991</v>
      </c>
      <c r="H508">
        <v>57.728999999999999</v>
      </c>
      <c r="I508">
        <v>784.27499999999998</v>
      </c>
      <c r="J508">
        <v>319848</v>
      </c>
      <c r="K508">
        <v>19.148</v>
      </c>
      <c r="L508">
        <v>13.707000000000001</v>
      </c>
      <c r="M508">
        <v>197.61600000000001</v>
      </c>
      <c r="N508">
        <v>80593</v>
      </c>
      <c r="O508">
        <v>1.526</v>
      </c>
      <c r="P508">
        <v>1.544</v>
      </c>
      <c r="Q508">
        <v>15.754</v>
      </c>
      <c r="R508">
        <v>6425</v>
      </c>
      <c r="S508">
        <v>0</v>
      </c>
      <c r="T508">
        <v>0</v>
      </c>
      <c r="U508">
        <v>0</v>
      </c>
      <c r="V508">
        <v>0</v>
      </c>
      <c r="W508">
        <v>0</v>
      </c>
      <c r="X508">
        <f t="shared" ref="X508:X571" si="16">(MAX(0, (Q508-285.37)))*1</f>
        <v>0</v>
      </c>
      <c r="Y508">
        <f t="shared" ref="Y508:Y571" si="17">(MAX(0, (W508-2.23)))*1</f>
        <v>0</v>
      </c>
    </row>
    <row r="509" spans="1:25" x14ac:dyDescent="0.2">
      <c r="A509" t="s">
        <v>23</v>
      </c>
      <c r="B509" t="s">
        <v>387</v>
      </c>
      <c r="C509">
        <v>8</v>
      </c>
      <c r="D509">
        <v>27</v>
      </c>
      <c r="E509" t="s">
        <v>579</v>
      </c>
      <c r="F509">
        <v>114.42100000000001</v>
      </c>
      <c r="G509">
        <v>87.427999999999997</v>
      </c>
      <c r="H509">
        <v>48.392000000000003</v>
      </c>
      <c r="I509">
        <v>10003.675999999999</v>
      </c>
      <c r="J509">
        <v>4079762</v>
      </c>
      <c r="K509">
        <v>3.3740000000000001</v>
      </c>
      <c r="L509">
        <v>2.528</v>
      </c>
      <c r="M509">
        <v>386.10599999999999</v>
      </c>
      <c r="N509">
        <v>157464</v>
      </c>
      <c r="O509">
        <v>1.958</v>
      </c>
      <c r="P509">
        <v>4.4640000000000004</v>
      </c>
      <c r="Q509">
        <v>224.06399999999999</v>
      </c>
      <c r="R509">
        <v>91379</v>
      </c>
      <c r="S509">
        <v>5.0000000000000001E-3</v>
      </c>
      <c r="T509">
        <v>1.18</v>
      </c>
      <c r="U509">
        <v>0.625</v>
      </c>
      <c r="V509">
        <v>255</v>
      </c>
      <c r="W509">
        <v>1</v>
      </c>
      <c r="X509">
        <f t="shared" si="16"/>
        <v>0</v>
      </c>
      <c r="Y509">
        <f t="shared" si="17"/>
        <v>0</v>
      </c>
    </row>
    <row r="510" spans="1:25" x14ac:dyDescent="0.2">
      <c r="A510" t="s">
        <v>23</v>
      </c>
      <c r="B510" t="s">
        <v>387</v>
      </c>
      <c r="C510">
        <v>8</v>
      </c>
      <c r="D510">
        <v>28</v>
      </c>
      <c r="E510" t="s">
        <v>580</v>
      </c>
      <c r="F510">
        <v>311.53199999999998</v>
      </c>
      <c r="G510">
        <v>70.41</v>
      </c>
      <c r="H510">
        <v>38.948999999999998</v>
      </c>
      <c r="I510">
        <v>21934.971000000001</v>
      </c>
      <c r="J510">
        <v>8945658</v>
      </c>
      <c r="K510">
        <v>74.599000000000004</v>
      </c>
      <c r="L510">
        <v>29.725000000000001</v>
      </c>
      <c r="M510">
        <v>23240.115000000002</v>
      </c>
      <c r="N510">
        <v>9477930</v>
      </c>
      <c r="O510">
        <v>4.1479999999999997</v>
      </c>
      <c r="P510">
        <v>9.0649999999999995</v>
      </c>
      <c r="Q510">
        <v>1292.29</v>
      </c>
      <c r="R510">
        <v>527030</v>
      </c>
      <c r="S510">
        <v>7.0000000000000007E-2</v>
      </c>
      <c r="T510">
        <v>4.2320000000000002</v>
      </c>
      <c r="U510">
        <v>21.884</v>
      </c>
      <c r="V510">
        <v>8925</v>
      </c>
      <c r="W510">
        <v>35</v>
      </c>
      <c r="X510">
        <f t="shared" si="16"/>
        <v>1006.92</v>
      </c>
      <c r="Y510">
        <f t="shared" si="17"/>
        <v>32.770000000000003</v>
      </c>
    </row>
    <row r="511" spans="1:25" x14ac:dyDescent="0.2">
      <c r="A511" t="s">
        <v>23</v>
      </c>
      <c r="B511" t="s">
        <v>387</v>
      </c>
      <c r="C511">
        <v>8</v>
      </c>
      <c r="D511">
        <v>29</v>
      </c>
      <c r="E511" t="s">
        <v>581</v>
      </c>
      <c r="F511">
        <v>80.117000000000004</v>
      </c>
      <c r="G511">
        <v>50.716000000000001</v>
      </c>
      <c r="H511">
        <v>27.693000000000001</v>
      </c>
      <c r="I511">
        <v>4063.223</v>
      </c>
      <c r="J511">
        <v>1657089</v>
      </c>
      <c r="K511">
        <v>3.4009999999999998</v>
      </c>
      <c r="L511">
        <v>2.9329999999999998</v>
      </c>
      <c r="M511">
        <v>272.48099999999999</v>
      </c>
      <c r="N511">
        <v>111125</v>
      </c>
      <c r="O511">
        <v>1.7729999999999999</v>
      </c>
      <c r="P511">
        <v>1.7190000000000001</v>
      </c>
      <c r="Q511">
        <v>142.01599999999999</v>
      </c>
      <c r="R511">
        <v>57918</v>
      </c>
      <c r="S511">
        <v>8.0000000000000002E-3</v>
      </c>
      <c r="T511">
        <v>1.411</v>
      </c>
      <c r="U511">
        <v>0.625</v>
      </c>
      <c r="V511">
        <v>255</v>
      </c>
      <c r="W511">
        <v>1</v>
      </c>
      <c r="X511">
        <f t="shared" si="16"/>
        <v>0</v>
      </c>
      <c r="Y511">
        <f t="shared" si="17"/>
        <v>0</v>
      </c>
    </row>
    <row r="512" spans="1:25" x14ac:dyDescent="0.2">
      <c r="A512" t="s">
        <v>23</v>
      </c>
      <c r="B512" t="s">
        <v>387</v>
      </c>
      <c r="C512">
        <v>8</v>
      </c>
      <c r="D512">
        <v>33</v>
      </c>
      <c r="E512" t="s">
        <v>582</v>
      </c>
      <c r="F512">
        <v>117.15300000000001</v>
      </c>
      <c r="G512">
        <v>56.158999999999999</v>
      </c>
      <c r="H512">
        <v>29.922000000000001</v>
      </c>
      <c r="I512">
        <v>6579.1779999999999</v>
      </c>
      <c r="J512">
        <v>2683162</v>
      </c>
      <c r="K512">
        <v>3.58</v>
      </c>
      <c r="L512">
        <v>2.7410000000000001</v>
      </c>
      <c r="M512">
        <v>419.44600000000003</v>
      </c>
      <c r="N512">
        <v>171061</v>
      </c>
      <c r="O512">
        <v>1.669</v>
      </c>
      <c r="P512">
        <v>1.208</v>
      </c>
      <c r="Q512">
        <v>195.50200000000001</v>
      </c>
      <c r="R512">
        <v>79731</v>
      </c>
      <c r="S512">
        <v>0</v>
      </c>
      <c r="T512">
        <v>0</v>
      </c>
      <c r="U512">
        <v>0</v>
      </c>
      <c r="V512">
        <v>0</v>
      </c>
      <c r="W512">
        <v>0</v>
      </c>
      <c r="X512">
        <f t="shared" si="16"/>
        <v>0</v>
      </c>
      <c r="Y512">
        <f t="shared" si="17"/>
        <v>0</v>
      </c>
    </row>
    <row r="513" spans="1:25" x14ac:dyDescent="0.2">
      <c r="A513" t="s">
        <v>23</v>
      </c>
      <c r="B513" t="s">
        <v>387</v>
      </c>
      <c r="C513">
        <v>8</v>
      </c>
      <c r="D513">
        <v>34</v>
      </c>
      <c r="E513" t="s">
        <v>583</v>
      </c>
      <c r="F513">
        <v>111.795</v>
      </c>
      <c r="G513">
        <v>74.120999999999995</v>
      </c>
      <c r="H513">
        <v>36.219000000000001</v>
      </c>
      <c r="I513">
        <v>8286.366</v>
      </c>
      <c r="J513">
        <v>3379398</v>
      </c>
      <c r="K513">
        <v>2.8959999999999999</v>
      </c>
      <c r="L513">
        <v>2.15</v>
      </c>
      <c r="M513">
        <v>323.74799999999999</v>
      </c>
      <c r="N513">
        <v>132033</v>
      </c>
      <c r="O513">
        <v>1.7270000000000001</v>
      </c>
      <c r="P513">
        <v>2.0129999999999999</v>
      </c>
      <c r="Q513">
        <v>193.03299999999999</v>
      </c>
      <c r="R513">
        <v>78724</v>
      </c>
      <c r="S513">
        <v>6.0000000000000001E-3</v>
      </c>
      <c r="T513">
        <v>1.194</v>
      </c>
      <c r="U513">
        <v>0.625</v>
      </c>
      <c r="V513">
        <v>255</v>
      </c>
      <c r="W513">
        <v>1</v>
      </c>
      <c r="X513">
        <f t="shared" si="16"/>
        <v>0</v>
      </c>
      <c r="Y513">
        <f t="shared" si="17"/>
        <v>0</v>
      </c>
    </row>
    <row r="514" spans="1:25" x14ac:dyDescent="0.2">
      <c r="A514" t="s">
        <v>23</v>
      </c>
      <c r="B514" t="s">
        <v>387</v>
      </c>
      <c r="C514">
        <v>8</v>
      </c>
      <c r="D514">
        <v>35</v>
      </c>
      <c r="E514" t="s">
        <v>584</v>
      </c>
      <c r="F514">
        <v>270.22300000000001</v>
      </c>
      <c r="G514">
        <v>56.182000000000002</v>
      </c>
      <c r="H514">
        <v>29.706</v>
      </c>
      <c r="I514">
        <v>15181.713</v>
      </c>
      <c r="J514">
        <v>6191502</v>
      </c>
      <c r="K514">
        <v>27.175999999999998</v>
      </c>
      <c r="L514">
        <v>14.076000000000001</v>
      </c>
      <c r="M514">
        <v>7343.6220000000003</v>
      </c>
      <c r="N514">
        <v>2994922</v>
      </c>
      <c r="O514">
        <v>1.5</v>
      </c>
      <c r="P514">
        <v>1.0269999999999999</v>
      </c>
      <c r="Q514">
        <v>405.24099999999999</v>
      </c>
      <c r="R514">
        <v>165268</v>
      </c>
      <c r="S514">
        <v>0</v>
      </c>
      <c r="T514">
        <v>0</v>
      </c>
      <c r="U514">
        <v>0</v>
      </c>
      <c r="V514">
        <v>0</v>
      </c>
      <c r="W514">
        <v>0</v>
      </c>
      <c r="X514">
        <f t="shared" si="16"/>
        <v>119.87099999999998</v>
      </c>
      <c r="Y514">
        <f t="shared" si="17"/>
        <v>0</v>
      </c>
    </row>
    <row r="515" spans="1:25" x14ac:dyDescent="0.2">
      <c r="A515" t="s">
        <v>23</v>
      </c>
      <c r="B515" t="s">
        <v>387</v>
      </c>
      <c r="C515">
        <v>8</v>
      </c>
      <c r="D515">
        <v>36</v>
      </c>
      <c r="E515" t="s">
        <v>585</v>
      </c>
      <c r="F515">
        <v>181.744</v>
      </c>
      <c r="G515">
        <v>67.932000000000002</v>
      </c>
      <c r="H515">
        <v>36.923000000000002</v>
      </c>
      <c r="I515">
        <v>12346.259</v>
      </c>
      <c r="J515">
        <v>5035129</v>
      </c>
      <c r="K515">
        <v>48.13</v>
      </c>
      <c r="L515">
        <v>32.292999999999999</v>
      </c>
      <c r="M515">
        <v>8747.3469999999998</v>
      </c>
      <c r="N515">
        <v>3567398</v>
      </c>
      <c r="O515">
        <v>2.4609999999999999</v>
      </c>
      <c r="P515">
        <v>4.3280000000000003</v>
      </c>
      <c r="Q515">
        <v>447.185</v>
      </c>
      <c r="R515">
        <v>182374</v>
      </c>
      <c r="S515">
        <v>1.7000000000000001E-2</v>
      </c>
      <c r="T515">
        <v>2.0939999999999999</v>
      </c>
      <c r="U515">
        <v>3.1259999999999999</v>
      </c>
      <c r="V515">
        <v>1275</v>
      </c>
      <c r="W515">
        <v>5</v>
      </c>
      <c r="X515">
        <f t="shared" si="16"/>
        <v>161.815</v>
      </c>
      <c r="Y515">
        <f t="shared" si="17"/>
        <v>2.77</v>
      </c>
    </row>
    <row r="516" spans="1:25" x14ac:dyDescent="0.2">
      <c r="A516" t="s">
        <v>23</v>
      </c>
      <c r="B516" t="s">
        <v>387</v>
      </c>
      <c r="C516">
        <v>8</v>
      </c>
      <c r="D516">
        <v>37</v>
      </c>
      <c r="E516" t="s">
        <v>586</v>
      </c>
      <c r="F516">
        <v>115.24299999999999</v>
      </c>
      <c r="G516">
        <v>74.284999999999997</v>
      </c>
      <c r="H516">
        <v>39.444000000000003</v>
      </c>
      <c r="I516">
        <v>8560.7939999999999</v>
      </c>
      <c r="J516">
        <v>3491317</v>
      </c>
      <c r="K516">
        <v>3.4889999999999999</v>
      </c>
      <c r="L516">
        <v>2.83</v>
      </c>
      <c r="M516">
        <v>402.10500000000002</v>
      </c>
      <c r="N516">
        <v>163989</v>
      </c>
      <c r="O516">
        <v>1.9139999999999999</v>
      </c>
      <c r="P516">
        <v>1.492</v>
      </c>
      <c r="Q516">
        <v>220.56</v>
      </c>
      <c r="R516">
        <v>89950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f t="shared" si="16"/>
        <v>0</v>
      </c>
      <c r="Y516">
        <f t="shared" si="17"/>
        <v>0</v>
      </c>
    </row>
    <row r="517" spans="1:25" x14ac:dyDescent="0.2">
      <c r="A517" t="s">
        <v>23</v>
      </c>
      <c r="B517" t="s">
        <v>387</v>
      </c>
      <c r="C517">
        <v>8</v>
      </c>
      <c r="D517">
        <v>39</v>
      </c>
      <c r="E517" t="s">
        <v>587</v>
      </c>
      <c r="F517">
        <v>144.15700000000001</v>
      </c>
      <c r="G517">
        <v>61.451999999999998</v>
      </c>
      <c r="H517">
        <v>36.182000000000002</v>
      </c>
      <c r="I517">
        <v>8858.6959999999999</v>
      </c>
      <c r="J517">
        <v>3612809</v>
      </c>
      <c r="K517">
        <v>4.1059999999999999</v>
      </c>
      <c r="L517">
        <v>3.6280000000000001</v>
      </c>
      <c r="M517">
        <v>591.97799999999995</v>
      </c>
      <c r="N517">
        <v>241424</v>
      </c>
      <c r="O517">
        <v>1.6140000000000001</v>
      </c>
      <c r="P517">
        <v>2.46</v>
      </c>
      <c r="Q517">
        <v>232.74100000000001</v>
      </c>
      <c r="R517">
        <v>94918</v>
      </c>
      <c r="S517">
        <v>4.0000000000000001E-3</v>
      </c>
      <c r="T517">
        <v>1.052</v>
      </c>
      <c r="U517">
        <v>0.625</v>
      </c>
      <c r="V517">
        <v>255</v>
      </c>
      <c r="W517">
        <v>1</v>
      </c>
      <c r="X517">
        <f t="shared" si="16"/>
        <v>0</v>
      </c>
      <c r="Y517">
        <f t="shared" si="17"/>
        <v>0</v>
      </c>
    </row>
    <row r="518" spans="1:25" x14ac:dyDescent="0.2">
      <c r="A518" t="s">
        <v>23</v>
      </c>
      <c r="B518" t="s">
        <v>387</v>
      </c>
      <c r="C518">
        <v>8</v>
      </c>
      <c r="D518">
        <v>41</v>
      </c>
      <c r="E518" t="s">
        <v>588</v>
      </c>
      <c r="F518">
        <v>216.12899999999999</v>
      </c>
      <c r="G518">
        <v>46.603000000000002</v>
      </c>
      <c r="H518">
        <v>27.774000000000001</v>
      </c>
      <c r="I518">
        <v>10072.326999999999</v>
      </c>
      <c r="J518">
        <v>4107760</v>
      </c>
      <c r="K518">
        <v>50.96</v>
      </c>
      <c r="L518">
        <v>34.218000000000004</v>
      </c>
      <c r="M518">
        <v>11013.986000000001</v>
      </c>
      <c r="N518">
        <v>4491793</v>
      </c>
      <c r="O518">
        <v>2.379</v>
      </c>
      <c r="P518">
        <v>3.887</v>
      </c>
      <c r="Q518">
        <v>514.09900000000005</v>
      </c>
      <c r="R518">
        <v>209663</v>
      </c>
      <c r="S518">
        <v>3.7999999999999999E-2</v>
      </c>
      <c r="T518">
        <v>3.097</v>
      </c>
      <c r="U518">
        <v>8.1280000000000001</v>
      </c>
      <c r="V518">
        <v>3315</v>
      </c>
      <c r="W518">
        <v>13</v>
      </c>
      <c r="X518">
        <f t="shared" si="16"/>
        <v>228.72900000000004</v>
      </c>
      <c r="Y518">
        <f t="shared" si="17"/>
        <v>10.77</v>
      </c>
    </row>
    <row r="519" spans="1:25" x14ac:dyDescent="0.2">
      <c r="A519" t="s">
        <v>23</v>
      </c>
      <c r="B519" t="s">
        <v>387</v>
      </c>
      <c r="C519">
        <v>9</v>
      </c>
      <c r="D519">
        <v>1</v>
      </c>
      <c r="E519" t="s">
        <v>589</v>
      </c>
      <c r="F519">
        <v>239.37200000000001</v>
      </c>
      <c r="G519">
        <v>64.210999999999999</v>
      </c>
      <c r="H519">
        <v>34.706000000000003</v>
      </c>
      <c r="I519">
        <v>15370.382</v>
      </c>
      <c r="J519">
        <v>6268446</v>
      </c>
      <c r="K519">
        <v>68.644999999999996</v>
      </c>
      <c r="L519">
        <v>39.055</v>
      </c>
      <c r="M519">
        <v>16431.576000000001</v>
      </c>
      <c r="N519">
        <v>6701229</v>
      </c>
      <c r="O519">
        <v>13.589</v>
      </c>
      <c r="P519">
        <v>21.103000000000002</v>
      </c>
      <c r="Q519">
        <v>3252.9070000000002</v>
      </c>
      <c r="R519">
        <v>1326621</v>
      </c>
      <c r="S519">
        <v>0.23799999999999999</v>
      </c>
      <c r="T519">
        <v>7.782</v>
      </c>
      <c r="U519">
        <v>56.899000000000001</v>
      </c>
      <c r="V519">
        <v>23205</v>
      </c>
      <c r="W519">
        <v>91</v>
      </c>
      <c r="X519">
        <f t="shared" si="16"/>
        <v>2967.5370000000003</v>
      </c>
      <c r="Y519">
        <f t="shared" si="17"/>
        <v>88.77</v>
      </c>
    </row>
    <row r="520" spans="1:25" x14ac:dyDescent="0.2">
      <c r="A520" t="s">
        <v>23</v>
      </c>
      <c r="B520" t="s">
        <v>387</v>
      </c>
      <c r="C520">
        <v>9</v>
      </c>
      <c r="D520">
        <v>2</v>
      </c>
      <c r="E520" t="s">
        <v>376</v>
      </c>
      <c r="F520">
        <v>216.428</v>
      </c>
      <c r="G520">
        <v>80.129000000000005</v>
      </c>
      <c r="H520">
        <v>41.835999999999999</v>
      </c>
      <c r="I520">
        <v>17342.177</v>
      </c>
      <c r="J520">
        <v>7072596</v>
      </c>
      <c r="K520">
        <v>2.2050000000000001</v>
      </c>
      <c r="L520">
        <v>1.7050000000000001</v>
      </c>
      <c r="M520">
        <v>477.19299999999998</v>
      </c>
      <c r="N520">
        <v>194612</v>
      </c>
      <c r="O520">
        <v>2.0819999999999999</v>
      </c>
      <c r="P520">
        <v>5.0309999999999997</v>
      </c>
      <c r="Q520">
        <v>450.69900000000001</v>
      </c>
      <c r="R520">
        <v>183807</v>
      </c>
      <c r="S520">
        <v>0.02</v>
      </c>
      <c r="T520">
        <v>2.2709999999999999</v>
      </c>
      <c r="U520">
        <v>4.3769999999999998</v>
      </c>
      <c r="V520">
        <v>1785</v>
      </c>
      <c r="W520">
        <v>7</v>
      </c>
      <c r="X520">
        <f t="shared" si="16"/>
        <v>165.32900000000001</v>
      </c>
      <c r="Y520">
        <f t="shared" si="17"/>
        <v>4.7699999999999996</v>
      </c>
    </row>
    <row r="521" spans="1:25" x14ac:dyDescent="0.2">
      <c r="A521" t="s">
        <v>23</v>
      </c>
      <c r="B521" t="s">
        <v>387</v>
      </c>
      <c r="C521">
        <v>9</v>
      </c>
      <c r="D521">
        <v>3</v>
      </c>
      <c r="E521" t="s">
        <v>590</v>
      </c>
      <c r="F521">
        <v>228.22200000000001</v>
      </c>
      <c r="G521">
        <v>86.677999999999997</v>
      </c>
      <c r="H521">
        <v>39.337000000000003</v>
      </c>
      <c r="I521">
        <v>19781.796999999999</v>
      </c>
      <c r="J521">
        <v>8067537</v>
      </c>
      <c r="K521">
        <v>33.411999999999999</v>
      </c>
      <c r="L521">
        <v>13.568</v>
      </c>
      <c r="M521">
        <v>7625.2539999999999</v>
      </c>
      <c r="N521">
        <v>3109779</v>
      </c>
      <c r="O521">
        <v>3.2349999999999999</v>
      </c>
      <c r="P521">
        <v>7.891</v>
      </c>
      <c r="Q521">
        <v>738.40800000000002</v>
      </c>
      <c r="R521">
        <v>301142</v>
      </c>
      <c r="S521">
        <v>4.1000000000000002E-2</v>
      </c>
      <c r="T521">
        <v>3.2370000000000001</v>
      </c>
      <c r="U521">
        <v>9.3789999999999996</v>
      </c>
      <c r="V521">
        <v>3825</v>
      </c>
      <c r="W521">
        <v>15</v>
      </c>
      <c r="X521">
        <f t="shared" si="16"/>
        <v>453.03800000000001</v>
      </c>
      <c r="Y521">
        <f t="shared" si="17"/>
        <v>12.77</v>
      </c>
    </row>
    <row r="522" spans="1:25" x14ac:dyDescent="0.2">
      <c r="A522" t="s">
        <v>23</v>
      </c>
      <c r="B522" t="s">
        <v>387</v>
      </c>
      <c r="C522">
        <v>9</v>
      </c>
      <c r="D522">
        <v>4</v>
      </c>
      <c r="E522" t="s">
        <v>591</v>
      </c>
      <c r="F522">
        <v>293.32299999999998</v>
      </c>
      <c r="G522">
        <v>93.513999999999996</v>
      </c>
      <c r="H522">
        <v>45.527999999999999</v>
      </c>
      <c r="I522">
        <v>27429.825000000001</v>
      </c>
      <c r="J522">
        <v>11186604</v>
      </c>
      <c r="K522">
        <v>29.922999999999998</v>
      </c>
      <c r="L522">
        <v>14.632</v>
      </c>
      <c r="M522">
        <v>8777.07</v>
      </c>
      <c r="N522">
        <v>3579520</v>
      </c>
      <c r="O522">
        <v>3.8559999999999999</v>
      </c>
      <c r="P522">
        <v>10.776</v>
      </c>
      <c r="Q522">
        <v>1131.1849999999999</v>
      </c>
      <c r="R522">
        <v>461327</v>
      </c>
      <c r="S522">
        <v>5.8000000000000003E-2</v>
      </c>
      <c r="T522">
        <v>3.831</v>
      </c>
      <c r="U522">
        <v>16.882000000000001</v>
      </c>
      <c r="V522">
        <v>6885</v>
      </c>
      <c r="W522">
        <v>27</v>
      </c>
      <c r="X522">
        <f t="shared" si="16"/>
        <v>845.81499999999994</v>
      </c>
      <c r="Y522">
        <f t="shared" si="17"/>
        <v>24.77</v>
      </c>
    </row>
    <row r="523" spans="1:25" x14ac:dyDescent="0.2">
      <c r="A523" t="s">
        <v>23</v>
      </c>
      <c r="B523" t="s">
        <v>387</v>
      </c>
      <c r="C523">
        <v>9</v>
      </c>
      <c r="D523">
        <v>5</v>
      </c>
      <c r="E523" t="s">
        <v>592</v>
      </c>
      <c r="F523">
        <v>130.78399999999999</v>
      </c>
      <c r="G523">
        <v>70.319000000000003</v>
      </c>
      <c r="H523">
        <v>35.588999999999999</v>
      </c>
      <c r="I523">
        <v>9196.5650000000005</v>
      </c>
      <c r="J523">
        <v>3750601</v>
      </c>
      <c r="K523">
        <v>31.016999999999999</v>
      </c>
      <c r="L523">
        <v>13.689</v>
      </c>
      <c r="M523">
        <v>4056.502</v>
      </c>
      <c r="N523">
        <v>1654348</v>
      </c>
      <c r="O523">
        <v>2.7309999999999999</v>
      </c>
      <c r="P523">
        <v>4.4080000000000004</v>
      </c>
      <c r="Q523">
        <v>357.16399999999999</v>
      </c>
      <c r="R523">
        <v>145661</v>
      </c>
      <c r="S523">
        <v>2.4E-2</v>
      </c>
      <c r="T523">
        <v>2.4689999999999999</v>
      </c>
      <c r="U523">
        <v>3.1259999999999999</v>
      </c>
      <c r="V523">
        <v>1275</v>
      </c>
      <c r="W523">
        <v>5</v>
      </c>
      <c r="X523">
        <f t="shared" si="16"/>
        <v>71.793999999999983</v>
      </c>
      <c r="Y523">
        <f t="shared" si="17"/>
        <v>2.77</v>
      </c>
    </row>
    <row r="524" spans="1:25" x14ac:dyDescent="0.2">
      <c r="A524" t="s">
        <v>23</v>
      </c>
      <c r="B524" t="s">
        <v>387</v>
      </c>
      <c r="C524">
        <v>9</v>
      </c>
      <c r="D524">
        <v>6</v>
      </c>
      <c r="E524" t="s">
        <v>593</v>
      </c>
      <c r="F524">
        <v>305.21100000000001</v>
      </c>
      <c r="G524">
        <v>80.995999999999995</v>
      </c>
      <c r="H524">
        <v>44.220999999999997</v>
      </c>
      <c r="I524">
        <v>24720.815999999999</v>
      </c>
      <c r="J524">
        <v>10081799</v>
      </c>
      <c r="K524">
        <v>9.1189999999999998</v>
      </c>
      <c r="L524">
        <v>13.46</v>
      </c>
      <c r="M524">
        <v>2783.0819999999999</v>
      </c>
      <c r="N524">
        <v>1135014</v>
      </c>
      <c r="O524">
        <v>1.968</v>
      </c>
      <c r="P524">
        <v>3.7170000000000001</v>
      </c>
      <c r="Q524">
        <v>600.56200000000001</v>
      </c>
      <c r="R524">
        <v>244925</v>
      </c>
      <c r="S524">
        <v>1.4E-2</v>
      </c>
      <c r="T524">
        <v>1.9119999999999999</v>
      </c>
      <c r="U524">
        <v>4.3769999999999998</v>
      </c>
      <c r="V524">
        <v>1785</v>
      </c>
      <c r="W524">
        <v>7</v>
      </c>
      <c r="X524">
        <f t="shared" si="16"/>
        <v>315.19200000000001</v>
      </c>
      <c r="Y524">
        <f t="shared" si="17"/>
        <v>4.7699999999999996</v>
      </c>
    </row>
    <row r="525" spans="1:25" x14ac:dyDescent="0.2">
      <c r="A525" t="s">
        <v>23</v>
      </c>
      <c r="B525" t="s">
        <v>387</v>
      </c>
      <c r="C525">
        <v>9</v>
      </c>
      <c r="D525">
        <v>9</v>
      </c>
      <c r="E525" t="s">
        <v>594</v>
      </c>
      <c r="F525">
        <v>387.09399999999999</v>
      </c>
      <c r="G525">
        <v>81.122</v>
      </c>
      <c r="H525">
        <v>43.74</v>
      </c>
      <c r="I525">
        <v>31401.972000000002</v>
      </c>
      <c r="J525">
        <v>12806550</v>
      </c>
      <c r="K525">
        <v>3.9279999999999999</v>
      </c>
      <c r="L525">
        <v>5.3680000000000003</v>
      </c>
      <c r="M525">
        <v>1520.5319999999999</v>
      </c>
      <c r="N525">
        <v>620113</v>
      </c>
      <c r="O525">
        <v>1.69</v>
      </c>
      <c r="P525">
        <v>2.157</v>
      </c>
      <c r="Q525">
        <v>654.03300000000002</v>
      </c>
      <c r="R525">
        <v>266732</v>
      </c>
      <c r="S525">
        <v>8.0000000000000002E-3</v>
      </c>
      <c r="T525">
        <v>1.4350000000000001</v>
      </c>
      <c r="U525">
        <v>3.1259999999999999</v>
      </c>
      <c r="V525">
        <v>1275</v>
      </c>
      <c r="W525">
        <v>5</v>
      </c>
      <c r="X525">
        <f t="shared" si="16"/>
        <v>368.66300000000001</v>
      </c>
      <c r="Y525">
        <f t="shared" si="17"/>
        <v>2.77</v>
      </c>
    </row>
    <row r="526" spans="1:25" x14ac:dyDescent="0.2">
      <c r="A526" t="s">
        <v>23</v>
      </c>
      <c r="B526" t="s">
        <v>387</v>
      </c>
      <c r="C526">
        <v>9</v>
      </c>
      <c r="D526">
        <v>12</v>
      </c>
      <c r="E526" t="s">
        <v>595</v>
      </c>
      <c r="F526">
        <v>70.709000000000003</v>
      </c>
      <c r="G526">
        <v>36.316000000000003</v>
      </c>
      <c r="H526">
        <v>24.83</v>
      </c>
      <c r="I526">
        <v>2567.875</v>
      </c>
      <c r="J526">
        <v>1047247</v>
      </c>
      <c r="K526">
        <v>38.585000000000001</v>
      </c>
      <c r="L526">
        <v>21.178999999999998</v>
      </c>
      <c r="M526">
        <v>2728.3209999999999</v>
      </c>
      <c r="N526">
        <v>1112681</v>
      </c>
      <c r="O526">
        <v>6.008</v>
      </c>
      <c r="P526">
        <v>10.095000000000001</v>
      </c>
      <c r="Q526">
        <v>424.83</v>
      </c>
      <c r="R526">
        <v>173257</v>
      </c>
      <c r="S526">
        <v>0.124</v>
      </c>
      <c r="T526">
        <v>5.617</v>
      </c>
      <c r="U526">
        <v>8.7539999999999996</v>
      </c>
      <c r="V526">
        <v>3570</v>
      </c>
      <c r="W526">
        <v>14</v>
      </c>
      <c r="X526">
        <f t="shared" si="16"/>
        <v>139.45999999999998</v>
      </c>
      <c r="Y526">
        <f t="shared" si="17"/>
        <v>11.77</v>
      </c>
    </row>
    <row r="527" spans="1:25" x14ac:dyDescent="0.2">
      <c r="A527" t="s">
        <v>23</v>
      </c>
      <c r="B527" t="s">
        <v>387</v>
      </c>
      <c r="C527">
        <v>9</v>
      </c>
      <c r="D527">
        <v>13</v>
      </c>
      <c r="E527" t="s">
        <v>596</v>
      </c>
      <c r="F527">
        <v>234.99</v>
      </c>
      <c r="G527">
        <v>81.289000000000001</v>
      </c>
      <c r="H527">
        <v>40.366999999999997</v>
      </c>
      <c r="I527">
        <v>19102.042000000001</v>
      </c>
      <c r="J527">
        <v>7790315</v>
      </c>
      <c r="K527">
        <v>39.975000000000001</v>
      </c>
      <c r="L527">
        <v>15.388</v>
      </c>
      <c r="M527">
        <v>9393.7710000000006</v>
      </c>
      <c r="N527">
        <v>3831027</v>
      </c>
      <c r="O527">
        <v>3.25</v>
      </c>
      <c r="P527">
        <v>6.8449999999999998</v>
      </c>
      <c r="Q527">
        <v>763.64099999999996</v>
      </c>
      <c r="R527">
        <v>311433</v>
      </c>
      <c r="S527">
        <v>2.9000000000000001E-2</v>
      </c>
      <c r="T527">
        <v>2.7320000000000002</v>
      </c>
      <c r="U527">
        <v>6.8780000000000001</v>
      </c>
      <c r="V527">
        <v>2805</v>
      </c>
      <c r="W527">
        <v>11</v>
      </c>
      <c r="X527">
        <f t="shared" si="16"/>
        <v>478.27099999999996</v>
      </c>
      <c r="Y527">
        <f t="shared" si="17"/>
        <v>8.77</v>
      </c>
    </row>
    <row r="528" spans="1:25" x14ac:dyDescent="0.2">
      <c r="A528" t="s">
        <v>23</v>
      </c>
      <c r="B528" t="s">
        <v>387</v>
      </c>
      <c r="C528">
        <v>9</v>
      </c>
      <c r="D528">
        <v>14</v>
      </c>
      <c r="E528" t="s">
        <v>597</v>
      </c>
      <c r="F528">
        <v>184.71600000000001</v>
      </c>
      <c r="G528">
        <v>81.846999999999994</v>
      </c>
      <c r="H528">
        <v>40.241999999999997</v>
      </c>
      <c r="I528">
        <v>15118.405000000001</v>
      </c>
      <c r="J528">
        <v>6165683</v>
      </c>
      <c r="K528">
        <v>23.526</v>
      </c>
      <c r="L528">
        <v>21.829000000000001</v>
      </c>
      <c r="M528">
        <v>4345.5709999999999</v>
      </c>
      <c r="N528">
        <v>1772238</v>
      </c>
      <c r="O528">
        <v>2.5920000000000001</v>
      </c>
      <c r="P528">
        <v>4.609</v>
      </c>
      <c r="Q528">
        <v>478.80200000000002</v>
      </c>
      <c r="R528">
        <v>195268</v>
      </c>
      <c r="S528">
        <v>2.7E-2</v>
      </c>
      <c r="T528">
        <v>2.6280000000000001</v>
      </c>
      <c r="U528">
        <v>5.0019999999999998</v>
      </c>
      <c r="V528">
        <v>2040</v>
      </c>
      <c r="W528">
        <v>8</v>
      </c>
      <c r="X528">
        <f t="shared" si="16"/>
        <v>193.43200000000002</v>
      </c>
      <c r="Y528">
        <f t="shared" si="17"/>
        <v>5.77</v>
      </c>
    </row>
    <row r="529" spans="1:25" x14ac:dyDescent="0.2">
      <c r="A529" t="s">
        <v>23</v>
      </c>
      <c r="B529" t="s">
        <v>387</v>
      </c>
      <c r="C529">
        <v>9</v>
      </c>
      <c r="D529">
        <v>15</v>
      </c>
      <c r="E529" t="s">
        <v>598</v>
      </c>
      <c r="F529">
        <v>306.16699999999997</v>
      </c>
      <c r="G529">
        <v>82.843999999999994</v>
      </c>
      <c r="H529">
        <v>43.773000000000003</v>
      </c>
      <c r="I529">
        <v>25363.96</v>
      </c>
      <c r="J529">
        <v>10344090</v>
      </c>
      <c r="K529">
        <v>37.024999999999999</v>
      </c>
      <c r="L529">
        <v>16.844000000000001</v>
      </c>
      <c r="M529">
        <v>11335.791999999999</v>
      </c>
      <c r="N529">
        <v>4623034</v>
      </c>
      <c r="O529">
        <v>3.98</v>
      </c>
      <c r="P529">
        <v>9.1690000000000005</v>
      </c>
      <c r="Q529">
        <v>1218.4649999999999</v>
      </c>
      <c r="R529">
        <v>496922</v>
      </c>
      <c r="S529">
        <v>8.2000000000000003E-2</v>
      </c>
      <c r="T529">
        <v>4.5629999999999997</v>
      </c>
      <c r="U529">
        <v>25.010999999999999</v>
      </c>
      <c r="V529">
        <v>10200</v>
      </c>
      <c r="W529">
        <v>40</v>
      </c>
      <c r="X529">
        <f t="shared" si="16"/>
        <v>933.09499999999991</v>
      </c>
      <c r="Y529">
        <f t="shared" si="17"/>
        <v>37.770000000000003</v>
      </c>
    </row>
    <row r="530" spans="1:25" x14ac:dyDescent="0.2">
      <c r="A530" t="s">
        <v>23</v>
      </c>
      <c r="B530" t="s">
        <v>387</v>
      </c>
      <c r="C530">
        <v>9</v>
      </c>
      <c r="D530">
        <v>16</v>
      </c>
      <c r="E530" t="s">
        <v>599</v>
      </c>
      <c r="F530">
        <v>291.61700000000002</v>
      </c>
      <c r="G530">
        <v>71.884</v>
      </c>
      <c r="H530">
        <v>36.874000000000002</v>
      </c>
      <c r="I530">
        <v>20962.694</v>
      </c>
      <c r="J530">
        <v>8549138</v>
      </c>
      <c r="K530">
        <v>29.893000000000001</v>
      </c>
      <c r="L530">
        <v>13.08</v>
      </c>
      <c r="M530">
        <v>8717.2819999999992</v>
      </c>
      <c r="N530">
        <v>3555137</v>
      </c>
      <c r="O530">
        <v>2.2410000000000001</v>
      </c>
      <c r="P530">
        <v>4.3559999999999999</v>
      </c>
      <c r="Q530">
        <v>653.49599999999998</v>
      </c>
      <c r="R530">
        <v>266513</v>
      </c>
      <c r="S530">
        <v>1.4999999999999999E-2</v>
      </c>
      <c r="T530">
        <v>1.956</v>
      </c>
      <c r="U530">
        <v>4.3769999999999998</v>
      </c>
      <c r="V530">
        <v>1785</v>
      </c>
      <c r="W530">
        <v>7</v>
      </c>
      <c r="X530">
        <f t="shared" si="16"/>
        <v>368.12599999999998</v>
      </c>
      <c r="Y530">
        <f t="shared" si="17"/>
        <v>4.7699999999999996</v>
      </c>
    </row>
    <row r="531" spans="1:25" x14ac:dyDescent="0.2">
      <c r="A531" t="s">
        <v>23</v>
      </c>
      <c r="B531" t="s">
        <v>387</v>
      </c>
      <c r="C531">
        <v>9</v>
      </c>
      <c r="D531">
        <v>17</v>
      </c>
      <c r="E531" t="s">
        <v>600</v>
      </c>
      <c r="F531">
        <v>424.38900000000001</v>
      </c>
      <c r="G531">
        <v>93.858999999999995</v>
      </c>
      <c r="H531">
        <v>43.293999999999997</v>
      </c>
      <c r="I531">
        <v>39832.771999999997</v>
      </c>
      <c r="J531">
        <v>16244852</v>
      </c>
      <c r="K531">
        <v>27.61</v>
      </c>
      <c r="L531">
        <v>21.709</v>
      </c>
      <c r="M531">
        <v>11717.236000000001</v>
      </c>
      <c r="N531">
        <v>4778597</v>
      </c>
      <c r="O531">
        <v>4.6820000000000004</v>
      </c>
      <c r="P531">
        <v>12.154999999999999</v>
      </c>
      <c r="Q531">
        <v>1987.155</v>
      </c>
      <c r="R531">
        <v>810414</v>
      </c>
      <c r="S531">
        <v>7.3999999999999996E-2</v>
      </c>
      <c r="T531">
        <v>4.3339999999999996</v>
      </c>
      <c r="U531">
        <v>31.263000000000002</v>
      </c>
      <c r="V531">
        <v>12750</v>
      </c>
      <c r="W531">
        <v>50</v>
      </c>
      <c r="X531">
        <f t="shared" si="16"/>
        <v>1701.7849999999999</v>
      </c>
      <c r="Y531">
        <f t="shared" si="17"/>
        <v>47.77</v>
      </c>
    </row>
    <row r="532" spans="1:25" x14ac:dyDescent="0.2">
      <c r="A532" t="s">
        <v>23</v>
      </c>
      <c r="B532" t="s">
        <v>387</v>
      </c>
      <c r="C532">
        <v>9</v>
      </c>
      <c r="D532">
        <v>18</v>
      </c>
      <c r="E532" t="s">
        <v>601</v>
      </c>
      <c r="F532">
        <v>259.19900000000001</v>
      </c>
      <c r="G532">
        <v>64.897000000000006</v>
      </c>
      <c r="H532">
        <v>33.72</v>
      </c>
      <c r="I532">
        <v>16821.105</v>
      </c>
      <c r="J532">
        <v>6860089</v>
      </c>
      <c r="K532">
        <v>85.216999999999999</v>
      </c>
      <c r="L532">
        <v>38.865000000000002</v>
      </c>
      <c r="M532">
        <v>22088.116999999998</v>
      </c>
      <c r="N532">
        <v>9008115</v>
      </c>
      <c r="O532">
        <v>17.164999999999999</v>
      </c>
      <c r="P532">
        <v>26.055</v>
      </c>
      <c r="Q532">
        <v>4449.232</v>
      </c>
      <c r="R532">
        <v>1814514</v>
      </c>
      <c r="S532">
        <v>0.188</v>
      </c>
      <c r="T532">
        <v>6.9240000000000004</v>
      </c>
      <c r="U532">
        <v>48.771000000000001</v>
      </c>
      <c r="V532">
        <v>19890</v>
      </c>
      <c r="W532">
        <v>78</v>
      </c>
      <c r="X532">
        <f t="shared" si="16"/>
        <v>4163.8620000000001</v>
      </c>
      <c r="Y532">
        <f t="shared" si="17"/>
        <v>75.77</v>
      </c>
    </row>
    <row r="533" spans="1:25" x14ac:dyDescent="0.2">
      <c r="A533" t="s">
        <v>23</v>
      </c>
      <c r="B533" t="s">
        <v>387</v>
      </c>
      <c r="C533">
        <v>9</v>
      </c>
      <c r="D533">
        <v>19</v>
      </c>
      <c r="E533" t="s">
        <v>602</v>
      </c>
      <c r="F533">
        <v>172.63499999999999</v>
      </c>
      <c r="G533">
        <v>69.906999999999996</v>
      </c>
      <c r="H533">
        <v>39.707000000000001</v>
      </c>
      <c r="I533">
        <v>12068.334000000001</v>
      </c>
      <c r="J533">
        <v>4921784</v>
      </c>
      <c r="K533">
        <v>5.2990000000000004</v>
      </c>
      <c r="L533">
        <v>8.9640000000000004</v>
      </c>
      <c r="M533">
        <v>914.73299999999995</v>
      </c>
      <c r="N533">
        <v>373052</v>
      </c>
      <c r="O533">
        <v>1.849</v>
      </c>
      <c r="P533">
        <v>2.339</v>
      </c>
      <c r="Q533">
        <v>319.11599999999999</v>
      </c>
      <c r="R533">
        <v>130144</v>
      </c>
      <c r="S533">
        <v>4.0000000000000001E-3</v>
      </c>
      <c r="T533">
        <v>0.96099999999999997</v>
      </c>
      <c r="U533">
        <v>0.625</v>
      </c>
      <c r="V533">
        <v>255</v>
      </c>
      <c r="W533">
        <v>1</v>
      </c>
      <c r="X533">
        <f t="shared" si="16"/>
        <v>33.745999999999981</v>
      </c>
      <c r="Y533">
        <f t="shared" si="17"/>
        <v>0</v>
      </c>
    </row>
    <row r="534" spans="1:25" x14ac:dyDescent="0.2">
      <c r="A534" t="s">
        <v>23</v>
      </c>
      <c r="B534" t="s">
        <v>387</v>
      </c>
      <c r="C534">
        <v>9</v>
      </c>
      <c r="D534">
        <v>20</v>
      </c>
      <c r="E534" t="s">
        <v>603</v>
      </c>
      <c r="F534">
        <v>242.90700000000001</v>
      </c>
      <c r="G534">
        <v>64.251000000000005</v>
      </c>
      <c r="H534">
        <v>39.628999999999998</v>
      </c>
      <c r="I534">
        <v>15606.977999999999</v>
      </c>
      <c r="J534">
        <v>6364936</v>
      </c>
      <c r="K534">
        <v>29.289000000000001</v>
      </c>
      <c r="L534">
        <v>11.852</v>
      </c>
      <c r="M534">
        <v>7114.3969999999999</v>
      </c>
      <c r="N534">
        <v>2901438</v>
      </c>
      <c r="O534">
        <v>2.1120000000000001</v>
      </c>
      <c r="P534">
        <v>4.601</v>
      </c>
      <c r="Q534">
        <v>513.13800000000003</v>
      </c>
      <c r="R534">
        <v>209271</v>
      </c>
      <c r="S534">
        <v>8.0000000000000002E-3</v>
      </c>
      <c r="T534">
        <v>1.403</v>
      </c>
      <c r="U534">
        <v>1.8759999999999999</v>
      </c>
      <c r="V534">
        <v>765</v>
      </c>
      <c r="W534">
        <v>3</v>
      </c>
      <c r="X534">
        <f t="shared" si="16"/>
        <v>227.76800000000003</v>
      </c>
      <c r="Y534">
        <f t="shared" si="17"/>
        <v>0.77</v>
      </c>
    </row>
    <row r="535" spans="1:25" x14ac:dyDescent="0.2">
      <c r="A535" t="s">
        <v>23</v>
      </c>
      <c r="B535" t="s">
        <v>387</v>
      </c>
      <c r="C535">
        <v>9</v>
      </c>
      <c r="D535">
        <v>21</v>
      </c>
      <c r="E535" t="s">
        <v>604</v>
      </c>
      <c r="F535">
        <v>225.233</v>
      </c>
      <c r="G535">
        <v>66.293000000000006</v>
      </c>
      <c r="H535">
        <v>34.405999999999999</v>
      </c>
      <c r="I535">
        <v>14931.379000000001</v>
      </c>
      <c r="J535">
        <v>6089409</v>
      </c>
      <c r="K535">
        <v>61.999000000000002</v>
      </c>
      <c r="L535">
        <v>27.672999999999998</v>
      </c>
      <c r="M535">
        <v>13964.255999999999</v>
      </c>
      <c r="N535">
        <v>5694991</v>
      </c>
      <c r="O535">
        <v>6.7439999999999998</v>
      </c>
      <c r="P535">
        <v>12.233000000000001</v>
      </c>
      <c r="Q535">
        <v>1519.0170000000001</v>
      </c>
      <c r="R535">
        <v>619495</v>
      </c>
      <c r="S535">
        <v>0.14399999999999999</v>
      </c>
      <c r="T535">
        <v>6.0659999999999998</v>
      </c>
      <c r="U535">
        <v>32.514000000000003</v>
      </c>
      <c r="V535">
        <v>13260</v>
      </c>
      <c r="W535">
        <v>52</v>
      </c>
      <c r="X535">
        <f t="shared" si="16"/>
        <v>1233.6469999999999</v>
      </c>
      <c r="Y535">
        <f t="shared" si="17"/>
        <v>49.77</v>
      </c>
    </row>
    <row r="536" spans="1:25" x14ac:dyDescent="0.2">
      <c r="A536" t="s">
        <v>23</v>
      </c>
      <c r="B536" t="s">
        <v>387</v>
      </c>
      <c r="C536">
        <v>9</v>
      </c>
      <c r="D536">
        <v>22</v>
      </c>
      <c r="E536" t="s">
        <v>605</v>
      </c>
      <c r="F536">
        <v>70.975999999999999</v>
      </c>
      <c r="G536">
        <v>52.313000000000002</v>
      </c>
      <c r="H536">
        <v>30.475999999999999</v>
      </c>
      <c r="I536">
        <v>3712.951</v>
      </c>
      <c r="J536">
        <v>1514239</v>
      </c>
      <c r="K536">
        <v>15.458</v>
      </c>
      <c r="L536">
        <v>7.7160000000000002</v>
      </c>
      <c r="M536">
        <v>1097.134</v>
      </c>
      <c r="N536">
        <v>447440</v>
      </c>
      <c r="O536">
        <v>1.6850000000000001</v>
      </c>
      <c r="P536">
        <v>1.1279999999999999</v>
      </c>
      <c r="Q536">
        <v>119.563</v>
      </c>
      <c r="R536">
        <v>48761</v>
      </c>
      <c r="S536">
        <v>0</v>
      </c>
      <c r="T536">
        <v>0</v>
      </c>
      <c r="U536">
        <v>0</v>
      </c>
      <c r="V536">
        <v>0</v>
      </c>
      <c r="W536">
        <v>0</v>
      </c>
      <c r="X536">
        <f t="shared" si="16"/>
        <v>0</v>
      </c>
      <c r="Y536">
        <f t="shared" si="17"/>
        <v>0</v>
      </c>
    </row>
    <row r="537" spans="1:25" x14ac:dyDescent="0.2">
      <c r="A537" t="s">
        <v>23</v>
      </c>
      <c r="B537" t="s">
        <v>387</v>
      </c>
      <c r="C537">
        <v>9</v>
      </c>
      <c r="D537">
        <v>23</v>
      </c>
      <c r="E537" t="s">
        <v>606</v>
      </c>
      <c r="F537">
        <v>118.428</v>
      </c>
      <c r="G537">
        <v>60.404000000000003</v>
      </c>
      <c r="H537">
        <v>40.719000000000001</v>
      </c>
      <c r="I537">
        <v>7153.5379999999996</v>
      </c>
      <c r="J537">
        <v>2917401</v>
      </c>
      <c r="K537">
        <v>22.484000000000002</v>
      </c>
      <c r="L537">
        <v>14.448</v>
      </c>
      <c r="M537">
        <v>2662.7510000000002</v>
      </c>
      <c r="N537">
        <v>1085940</v>
      </c>
      <c r="O537">
        <v>2.5539999999999998</v>
      </c>
      <c r="P537">
        <v>6.77</v>
      </c>
      <c r="Q537">
        <v>302.423</v>
      </c>
      <c r="R537">
        <v>123336</v>
      </c>
      <c r="S537">
        <v>2.1000000000000001E-2</v>
      </c>
      <c r="T537">
        <v>2.3210000000000002</v>
      </c>
      <c r="U537">
        <v>2.5009999999999999</v>
      </c>
      <c r="V537">
        <v>1020</v>
      </c>
      <c r="W537">
        <v>4</v>
      </c>
      <c r="X537">
        <f t="shared" si="16"/>
        <v>17.052999999999997</v>
      </c>
      <c r="Y537">
        <f t="shared" si="17"/>
        <v>1.77</v>
      </c>
    </row>
    <row r="538" spans="1:25" x14ac:dyDescent="0.2">
      <c r="A538" t="s">
        <v>23</v>
      </c>
      <c r="B538" t="s">
        <v>387</v>
      </c>
      <c r="C538">
        <v>9</v>
      </c>
      <c r="D538">
        <v>24</v>
      </c>
      <c r="E538" t="s">
        <v>607</v>
      </c>
      <c r="F538">
        <v>148.517</v>
      </c>
      <c r="G538">
        <v>73.89</v>
      </c>
      <c r="H538">
        <v>38.338999999999999</v>
      </c>
      <c r="I538">
        <v>10973.897999999999</v>
      </c>
      <c r="J538">
        <v>4475444</v>
      </c>
      <c r="K538">
        <v>30.088999999999999</v>
      </c>
      <c r="L538">
        <v>14.561999999999999</v>
      </c>
      <c r="M538">
        <v>4468.7359999999999</v>
      </c>
      <c r="N538">
        <v>1822468</v>
      </c>
      <c r="O538">
        <v>2.5569999999999999</v>
      </c>
      <c r="P538">
        <v>4.9829999999999997</v>
      </c>
      <c r="Q538">
        <v>379.77699999999999</v>
      </c>
      <c r="R538">
        <v>154883</v>
      </c>
      <c r="S538">
        <v>2.5000000000000001E-2</v>
      </c>
      <c r="T538">
        <v>2.5379999999999998</v>
      </c>
      <c r="U538">
        <v>3.7519999999999998</v>
      </c>
      <c r="V538">
        <v>1530</v>
      </c>
      <c r="W538">
        <v>6</v>
      </c>
      <c r="X538">
        <f t="shared" si="16"/>
        <v>94.406999999999982</v>
      </c>
      <c r="Y538">
        <f t="shared" si="17"/>
        <v>3.77</v>
      </c>
    </row>
    <row r="539" spans="1:25" x14ac:dyDescent="0.2">
      <c r="A539" t="s">
        <v>23</v>
      </c>
      <c r="B539" t="s">
        <v>387</v>
      </c>
      <c r="C539">
        <v>9</v>
      </c>
      <c r="D539">
        <v>25</v>
      </c>
      <c r="E539" t="s">
        <v>608</v>
      </c>
      <c r="F539">
        <v>205.548</v>
      </c>
      <c r="G539">
        <v>61.575000000000003</v>
      </c>
      <c r="H539">
        <v>32.524999999999999</v>
      </c>
      <c r="I539">
        <v>12656.691999999999</v>
      </c>
      <c r="J539">
        <v>5161732</v>
      </c>
      <c r="K539">
        <v>2.4630000000000001</v>
      </c>
      <c r="L539">
        <v>1.9059999999999999</v>
      </c>
      <c r="M539">
        <v>506.24</v>
      </c>
      <c r="N539">
        <v>206458</v>
      </c>
      <c r="O539">
        <v>1.944</v>
      </c>
      <c r="P539">
        <v>3.5619999999999998</v>
      </c>
      <c r="Q539">
        <v>399.589</v>
      </c>
      <c r="R539">
        <v>162963</v>
      </c>
      <c r="S539">
        <v>8.9999999999999993E-3</v>
      </c>
      <c r="T539">
        <v>1.5249999999999999</v>
      </c>
      <c r="U539">
        <v>1.8759999999999999</v>
      </c>
      <c r="V539">
        <v>765</v>
      </c>
      <c r="W539">
        <v>3</v>
      </c>
      <c r="X539">
        <f t="shared" si="16"/>
        <v>114.21899999999999</v>
      </c>
      <c r="Y539">
        <f t="shared" si="17"/>
        <v>0.77</v>
      </c>
    </row>
    <row r="540" spans="1:25" x14ac:dyDescent="0.2">
      <c r="A540" t="s">
        <v>23</v>
      </c>
      <c r="B540" t="s">
        <v>387</v>
      </c>
      <c r="C540">
        <v>9</v>
      </c>
      <c r="D540">
        <v>26</v>
      </c>
      <c r="E540" t="s">
        <v>609</v>
      </c>
      <c r="F540">
        <v>148.11199999999999</v>
      </c>
      <c r="G540">
        <v>60.637</v>
      </c>
      <c r="H540">
        <v>30.625</v>
      </c>
      <c r="I540">
        <v>8981.1010000000006</v>
      </c>
      <c r="J540">
        <v>3662729</v>
      </c>
      <c r="K540">
        <v>32.164999999999999</v>
      </c>
      <c r="L540">
        <v>12.784000000000001</v>
      </c>
      <c r="M540">
        <v>4764.067</v>
      </c>
      <c r="N540">
        <v>1942912</v>
      </c>
      <c r="O540">
        <v>2.2320000000000002</v>
      </c>
      <c r="P540">
        <v>3.355</v>
      </c>
      <c r="Q540">
        <v>330.63799999999998</v>
      </c>
      <c r="R540">
        <v>134843</v>
      </c>
      <c r="S540">
        <v>2.5000000000000001E-2</v>
      </c>
      <c r="T540">
        <v>2.5409999999999999</v>
      </c>
      <c r="U540">
        <v>3.7519999999999998</v>
      </c>
      <c r="V540">
        <v>1530</v>
      </c>
      <c r="W540">
        <v>6</v>
      </c>
      <c r="X540">
        <f t="shared" si="16"/>
        <v>45.267999999999972</v>
      </c>
      <c r="Y540">
        <f t="shared" si="17"/>
        <v>3.77</v>
      </c>
    </row>
    <row r="541" spans="1:25" x14ac:dyDescent="0.2">
      <c r="A541" t="s">
        <v>23</v>
      </c>
      <c r="B541" t="s">
        <v>387</v>
      </c>
      <c r="C541">
        <v>10</v>
      </c>
      <c r="D541">
        <v>1</v>
      </c>
      <c r="E541" t="s">
        <v>610</v>
      </c>
      <c r="F541">
        <v>180.364</v>
      </c>
      <c r="G541">
        <v>67.953999999999994</v>
      </c>
      <c r="H541">
        <v>33.796999999999997</v>
      </c>
      <c r="I541">
        <v>12256.362999999999</v>
      </c>
      <c r="J541">
        <v>4998467</v>
      </c>
      <c r="K541">
        <v>66.587000000000003</v>
      </c>
      <c r="L541">
        <v>35.648000000000003</v>
      </c>
      <c r="M541">
        <v>12009.946</v>
      </c>
      <c r="N541">
        <v>4897972</v>
      </c>
      <c r="O541">
        <v>12.393000000000001</v>
      </c>
      <c r="P541">
        <v>19.37</v>
      </c>
      <c r="Q541">
        <v>2235.1570000000002</v>
      </c>
      <c r="R541">
        <v>911556</v>
      </c>
      <c r="S541">
        <v>0.215</v>
      </c>
      <c r="T541">
        <v>7.4</v>
      </c>
      <c r="U541">
        <v>38.767000000000003</v>
      </c>
      <c r="V541">
        <v>15810</v>
      </c>
      <c r="W541">
        <v>62</v>
      </c>
      <c r="X541">
        <f t="shared" si="16"/>
        <v>1949.7870000000003</v>
      </c>
      <c r="Y541">
        <f t="shared" si="17"/>
        <v>59.77</v>
      </c>
    </row>
    <row r="542" spans="1:25" x14ac:dyDescent="0.2">
      <c r="A542" t="s">
        <v>23</v>
      </c>
      <c r="B542" t="s">
        <v>387</v>
      </c>
      <c r="C542">
        <v>10</v>
      </c>
      <c r="D542">
        <v>2</v>
      </c>
      <c r="E542" t="s">
        <v>611</v>
      </c>
      <c r="F542">
        <v>342.40600000000001</v>
      </c>
      <c r="G542">
        <v>79.221999999999994</v>
      </c>
      <c r="H542">
        <v>36.780999999999999</v>
      </c>
      <c r="I542">
        <v>27125.909</v>
      </c>
      <c r="J542">
        <v>11062659</v>
      </c>
      <c r="K542">
        <v>31.050999999999998</v>
      </c>
      <c r="L542">
        <v>10.888</v>
      </c>
      <c r="M542">
        <v>10631.897000000001</v>
      </c>
      <c r="N542">
        <v>4335967</v>
      </c>
      <c r="O542">
        <v>3.2480000000000002</v>
      </c>
      <c r="P542">
        <v>6.2160000000000002</v>
      </c>
      <c r="Q542">
        <v>1112</v>
      </c>
      <c r="R542">
        <v>453503</v>
      </c>
      <c r="S542">
        <v>0.04</v>
      </c>
      <c r="T542">
        <v>3.2</v>
      </c>
      <c r="U542">
        <v>13.756</v>
      </c>
      <c r="V542">
        <v>5610</v>
      </c>
      <c r="W542">
        <v>22</v>
      </c>
      <c r="X542">
        <f t="shared" si="16"/>
        <v>826.63</v>
      </c>
      <c r="Y542">
        <f t="shared" si="17"/>
        <v>19.77</v>
      </c>
    </row>
    <row r="543" spans="1:25" x14ac:dyDescent="0.2">
      <c r="A543" t="s">
        <v>23</v>
      </c>
      <c r="B543" t="s">
        <v>387</v>
      </c>
      <c r="C543">
        <v>10</v>
      </c>
      <c r="D543">
        <v>3</v>
      </c>
      <c r="E543" t="s">
        <v>612</v>
      </c>
      <c r="F543">
        <v>148.166</v>
      </c>
      <c r="G543">
        <v>58.555999999999997</v>
      </c>
      <c r="H543">
        <v>32.875</v>
      </c>
      <c r="I543">
        <v>8675.9709999999995</v>
      </c>
      <c r="J543">
        <v>3538289</v>
      </c>
      <c r="K543">
        <v>30.715</v>
      </c>
      <c r="L543">
        <v>31.855</v>
      </c>
      <c r="M543">
        <v>4550.9620000000004</v>
      </c>
      <c r="N543">
        <v>1856002</v>
      </c>
      <c r="O543">
        <v>4.24</v>
      </c>
      <c r="P543">
        <v>11.154</v>
      </c>
      <c r="Q543">
        <v>628.21600000000001</v>
      </c>
      <c r="R543">
        <v>256203</v>
      </c>
      <c r="S543">
        <v>5.0999999999999997E-2</v>
      </c>
      <c r="T543">
        <v>3.593</v>
      </c>
      <c r="U543">
        <v>7.5030000000000001</v>
      </c>
      <c r="V543">
        <v>3060</v>
      </c>
      <c r="W543">
        <v>12</v>
      </c>
      <c r="X543">
        <f t="shared" si="16"/>
        <v>342.846</v>
      </c>
      <c r="Y543">
        <f t="shared" si="17"/>
        <v>9.77</v>
      </c>
    </row>
    <row r="544" spans="1:25" x14ac:dyDescent="0.2">
      <c r="A544" t="s">
        <v>23</v>
      </c>
      <c r="B544" t="s">
        <v>387</v>
      </c>
      <c r="C544">
        <v>10</v>
      </c>
      <c r="D544">
        <v>4</v>
      </c>
      <c r="E544" t="s">
        <v>613</v>
      </c>
      <c r="F544">
        <v>226.40299999999999</v>
      </c>
      <c r="G544">
        <v>64.358000000000004</v>
      </c>
      <c r="H544">
        <v>33.587000000000003</v>
      </c>
      <c r="I544">
        <v>14570.779</v>
      </c>
      <c r="J544">
        <v>5942347</v>
      </c>
      <c r="K544">
        <v>74.311999999999998</v>
      </c>
      <c r="L544">
        <v>32.435000000000002</v>
      </c>
      <c r="M544">
        <v>16824.495999999999</v>
      </c>
      <c r="N544">
        <v>6861472</v>
      </c>
      <c r="O544">
        <v>11.824999999999999</v>
      </c>
      <c r="P544">
        <v>19.382000000000001</v>
      </c>
      <c r="Q544">
        <v>2677.299</v>
      </c>
      <c r="R544">
        <v>1091873</v>
      </c>
      <c r="S544">
        <v>0.27100000000000002</v>
      </c>
      <c r="T544">
        <v>8.3030000000000008</v>
      </c>
      <c r="U544">
        <v>61.276000000000003</v>
      </c>
      <c r="V544">
        <v>24990</v>
      </c>
      <c r="W544">
        <v>98</v>
      </c>
      <c r="X544">
        <f t="shared" si="16"/>
        <v>2391.9290000000001</v>
      </c>
      <c r="Y544">
        <f t="shared" si="17"/>
        <v>95.77</v>
      </c>
    </row>
    <row r="545" spans="1:25" x14ac:dyDescent="0.2">
      <c r="A545" t="s">
        <v>23</v>
      </c>
      <c r="B545" t="s">
        <v>387</v>
      </c>
      <c r="C545">
        <v>10</v>
      </c>
      <c r="D545">
        <v>5</v>
      </c>
      <c r="E545" t="s">
        <v>614</v>
      </c>
      <c r="F545">
        <v>376.30200000000002</v>
      </c>
      <c r="G545">
        <v>77.349000000000004</v>
      </c>
      <c r="H545">
        <v>35.517000000000003</v>
      </c>
      <c r="I545">
        <v>29106.73</v>
      </c>
      <c r="J545">
        <v>11870490</v>
      </c>
      <c r="K545">
        <v>41.9</v>
      </c>
      <c r="L545">
        <v>29.283999999999999</v>
      </c>
      <c r="M545">
        <v>15767.050999999999</v>
      </c>
      <c r="N545">
        <v>6430218</v>
      </c>
      <c r="O545">
        <v>8.532</v>
      </c>
      <c r="P545">
        <v>16.631</v>
      </c>
      <c r="Q545">
        <v>3210.585</v>
      </c>
      <c r="R545">
        <v>1309361</v>
      </c>
      <c r="S545">
        <v>0.16</v>
      </c>
      <c r="T545">
        <v>6.3760000000000003</v>
      </c>
      <c r="U545">
        <v>60.026000000000003</v>
      </c>
      <c r="V545">
        <v>24480</v>
      </c>
      <c r="W545">
        <v>96</v>
      </c>
      <c r="X545">
        <f t="shared" si="16"/>
        <v>2925.2150000000001</v>
      </c>
      <c r="Y545">
        <f t="shared" si="17"/>
        <v>93.77</v>
      </c>
    </row>
    <row r="546" spans="1:25" x14ac:dyDescent="0.2">
      <c r="A546" t="s">
        <v>23</v>
      </c>
      <c r="B546" t="s">
        <v>387</v>
      </c>
      <c r="C546">
        <v>10</v>
      </c>
      <c r="D546">
        <v>6</v>
      </c>
      <c r="E546" t="s">
        <v>615</v>
      </c>
      <c r="F546">
        <v>115.63</v>
      </c>
      <c r="G546">
        <v>74.933000000000007</v>
      </c>
      <c r="H546">
        <v>42.767000000000003</v>
      </c>
      <c r="I546">
        <v>8664.5300000000007</v>
      </c>
      <c r="J546">
        <v>3533623</v>
      </c>
      <c r="K546">
        <v>43.798999999999999</v>
      </c>
      <c r="L546">
        <v>29.175999999999998</v>
      </c>
      <c r="M546">
        <v>5064.4260000000004</v>
      </c>
      <c r="N546">
        <v>2065406</v>
      </c>
      <c r="O546">
        <v>3.327</v>
      </c>
      <c r="P546">
        <v>6.173</v>
      </c>
      <c r="Q546">
        <v>384.75200000000001</v>
      </c>
      <c r="R546">
        <v>156912</v>
      </c>
      <c r="S546">
        <v>3.2000000000000001E-2</v>
      </c>
      <c r="T546">
        <v>2.8759999999999999</v>
      </c>
      <c r="U546">
        <v>3.7519999999999998</v>
      </c>
      <c r="V546">
        <v>1530</v>
      </c>
      <c r="W546">
        <v>6</v>
      </c>
      <c r="X546">
        <f t="shared" si="16"/>
        <v>99.382000000000005</v>
      </c>
      <c r="Y546">
        <f t="shared" si="17"/>
        <v>3.77</v>
      </c>
    </row>
    <row r="547" spans="1:25" x14ac:dyDescent="0.2">
      <c r="A547" t="s">
        <v>23</v>
      </c>
      <c r="B547" t="s">
        <v>387</v>
      </c>
      <c r="C547">
        <v>10</v>
      </c>
      <c r="D547">
        <v>7</v>
      </c>
      <c r="E547" t="s">
        <v>616</v>
      </c>
      <c r="F547">
        <v>139.35599999999999</v>
      </c>
      <c r="G547">
        <v>59.16</v>
      </c>
      <c r="H547">
        <v>45.67</v>
      </c>
      <c r="I547">
        <v>8244.3240000000005</v>
      </c>
      <c r="J547">
        <v>3362252</v>
      </c>
      <c r="K547">
        <v>3.6960000000000002</v>
      </c>
      <c r="L547">
        <v>3.6480000000000001</v>
      </c>
      <c r="M547">
        <v>515.11099999999999</v>
      </c>
      <c r="N547">
        <v>210076</v>
      </c>
      <c r="O547">
        <v>1.5309999999999999</v>
      </c>
      <c r="P547">
        <v>1.052</v>
      </c>
      <c r="Q547">
        <v>213.34800000000001</v>
      </c>
      <c r="R547">
        <v>87009</v>
      </c>
      <c r="S547">
        <v>0</v>
      </c>
      <c r="T547">
        <v>0</v>
      </c>
      <c r="U547">
        <v>0</v>
      </c>
      <c r="V547">
        <v>0</v>
      </c>
      <c r="W547">
        <v>0</v>
      </c>
      <c r="X547">
        <f t="shared" si="16"/>
        <v>0</v>
      </c>
      <c r="Y547">
        <f t="shared" si="17"/>
        <v>0</v>
      </c>
    </row>
    <row r="548" spans="1:25" x14ac:dyDescent="0.2">
      <c r="A548" t="s">
        <v>23</v>
      </c>
      <c r="B548" t="s">
        <v>387</v>
      </c>
      <c r="C548">
        <v>10</v>
      </c>
      <c r="D548">
        <v>8</v>
      </c>
      <c r="E548" t="s">
        <v>617</v>
      </c>
      <c r="F548">
        <v>153.678</v>
      </c>
      <c r="G548">
        <v>90.662000000000006</v>
      </c>
      <c r="H548">
        <v>49.048000000000002</v>
      </c>
      <c r="I548">
        <v>13932.726000000001</v>
      </c>
      <c r="J548">
        <v>5682132</v>
      </c>
      <c r="K548">
        <v>2.5750000000000002</v>
      </c>
      <c r="L548">
        <v>2.403</v>
      </c>
      <c r="M548">
        <v>395.71</v>
      </c>
      <c r="N548">
        <v>161381</v>
      </c>
      <c r="O548">
        <v>1.6459999999999999</v>
      </c>
      <c r="P548">
        <v>1.772</v>
      </c>
      <c r="Q548">
        <v>252.94300000000001</v>
      </c>
      <c r="R548">
        <v>103157</v>
      </c>
      <c r="S548">
        <v>4.0000000000000001E-3</v>
      </c>
      <c r="T548">
        <v>1.0189999999999999</v>
      </c>
      <c r="U548">
        <v>0.625</v>
      </c>
      <c r="V548">
        <v>255</v>
      </c>
      <c r="W548">
        <v>1</v>
      </c>
      <c r="X548">
        <f t="shared" si="16"/>
        <v>0</v>
      </c>
      <c r="Y548">
        <f t="shared" si="17"/>
        <v>0</v>
      </c>
    </row>
    <row r="549" spans="1:25" x14ac:dyDescent="0.2">
      <c r="A549" t="s">
        <v>23</v>
      </c>
      <c r="B549" t="s">
        <v>387</v>
      </c>
      <c r="C549">
        <v>10</v>
      </c>
      <c r="D549">
        <v>9</v>
      </c>
      <c r="E549" t="s">
        <v>618</v>
      </c>
      <c r="F549">
        <v>134.24100000000001</v>
      </c>
      <c r="G549">
        <v>71.218000000000004</v>
      </c>
      <c r="H549">
        <v>42.807000000000002</v>
      </c>
      <c r="I549">
        <v>9560.3739999999998</v>
      </c>
      <c r="J549">
        <v>3898972</v>
      </c>
      <c r="K549">
        <v>2.7930000000000001</v>
      </c>
      <c r="L549">
        <v>2.2090000000000001</v>
      </c>
      <c r="M549">
        <v>374.86799999999999</v>
      </c>
      <c r="N549">
        <v>152881</v>
      </c>
      <c r="O549">
        <v>2.0920000000000001</v>
      </c>
      <c r="P549">
        <v>5.3220000000000001</v>
      </c>
      <c r="Q549">
        <v>280.887</v>
      </c>
      <c r="R549">
        <v>114553</v>
      </c>
      <c r="S549">
        <v>2.3E-2</v>
      </c>
      <c r="T549">
        <v>2.4369999999999998</v>
      </c>
      <c r="U549">
        <v>3.1259999999999999</v>
      </c>
      <c r="V549">
        <v>1275</v>
      </c>
      <c r="W549">
        <v>5</v>
      </c>
      <c r="X549">
        <f t="shared" si="16"/>
        <v>0</v>
      </c>
      <c r="Y549">
        <f t="shared" si="17"/>
        <v>2.77</v>
      </c>
    </row>
    <row r="550" spans="1:25" x14ac:dyDescent="0.2">
      <c r="A550" t="s">
        <v>23</v>
      </c>
      <c r="B550" t="s">
        <v>387</v>
      </c>
      <c r="C550">
        <v>10</v>
      </c>
      <c r="D550">
        <v>10</v>
      </c>
      <c r="E550" t="s">
        <v>619</v>
      </c>
      <c r="F550">
        <v>244.01599999999999</v>
      </c>
      <c r="G550">
        <v>72.436000000000007</v>
      </c>
      <c r="H550">
        <v>38.154000000000003</v>
      </c>
      <c r="I550">
        <v>17675.637999999999</v>
      </c>
      <c r="J550">
        <v>7208590</v>
      </c>
      <c r="K550">
        <v>71.391000000000005</v>
      </c>
      <c r="L550">
        <v>27.01</v>
      </c>
      <c r="M550">
        <v>17420.436000000002</v>
      </c>
      <c r="N550">
        <v>7104512</v>
      </c>
      <c r="O550">
        <v>11.797000000000001</v>
      </c>
      <c r="P550">
        <v>18.559999999999999</v>
      </c>
      <c r="Q550">
        <v>2878.5419999999999</v>
      </c>
      <c r="R550">
        <v>1173945</v>
      </c>
      <c r="S550">
        <v>0.218</v>
      </c>
      <c r="T550">
        <v>7.4489999999999998</v>
      </c>
      <c r="U550">
        <v>53.148000000000003</v>
      </c>
      <c r="V550">
        <v>21675</v>
      </c>
      <c r="W550">
        <v>85</v>
      </c>
      <c r="X550">
        <f t="shared" si="16"/>
        <v>2593.172</v>
      </c>
      <c r="Y550">
        <f t="shared" si="17"/>
        <v>82.77</v>
      </c>
    </row>
    <row r="551" spans="1:25" x14ac:dyDescent="0.2">
      <c r="A551" t="s">
        <v>23</v>
      </c>
      <c r="B551" t="s">
        <v>387</v>
      </c>
      <c r="C551">
        <v>10</v>
      </c>
      <c r="D551">
        <v>11</v>
      </c>
      <c r="E551" t="s">
        <v>620</v>
      </c>
      <c r="F551">
        <v>281.68400000000003</v>
      </c>
      <c r="G551">
        <v>92.281000000000006</v>
      </c>
      <c r="H551">
        <v>44.856999999999999</v>
      </c>
      <c r="I551">
        <v>25994.02</v>
      </c>
      <c r="J551">
        <v>10601045</v>
      </c>
      <c r="K551">
        <v>31.276</v>
      </c>
      <c r="L551">
        <v>17.131</v>
      </c>
      <c r="M551">
        <v>8810.0010000000002</v>
      </c>
      <c r="N551">
        <v>3592950</v>
      </c>
      <c r="O551">
        <v>4.7359999999999998</v>
      </c>
      <c r="P551">
        <v>10.138999999999999</v>
      </c>
      <c r="Q551">
        <v>1334.134</v>
      </c>
      <c r="R551">
        <v>544095</v>
      </c>
      <c r="S551">
        <v>7.2999999999999995E-2</v>
      </c>
      <c r="T551">
        <v>4.3209999999999997</v>
      </c>
      <c r="U551">
        <v>20.634</v>
      </c>
      <c r="V551">
        <v>8415</v>
      </c>
      <c r="W551">
        <v>33</v>
      </c>
      <c r="X551">
        <f t="shared" si="16"/>
        <v>1048.7640000000001</v>
      </c>
      <c r="Y551">
        <f t="shared" si="17"/>
        <v>30.77</v>
      </c>
    </row>
    <row r="552" spans="1:25" x14ac:dyDescent="0.2">
      <c r="A552" t="s">
        <v>23</v>
      </c>
      <c r="B552" t="s">
        <v>387</v>
      </c>
      <c r="C552">
        <v>10</v>
      </c>
      <c r="D552">
        <v>12</v>
      </c>
      <c r="E552" t="s">
        <v>621</v>
      </c>
      <c r="F552">
        <v>271.52999999999997</v>
      </c>
      <c r="G552">
        <v>79.084000000000003</v>
      </c>
      <c r="H552">
        <v>45.347000000000001</v>
      </c>
      <c r="I552">
        <v>21473.582999999999</v>
      </c>
      <c r="J552">
        <v>8757492</v>
      </c>
      <c r="K552">
        <v>2.734</v>
      </c>
      <c r="L552">
        <v>2.202</v>
      </c>
      <c r="M552">
        <v>742.25199999999995</v>
      </c>
      <c r="N552">
        <v>302710</v>
      </c>
      <c r="O552">
        <v>1.857</v>
      </c>
      <c r="P552">
        <v>3.5129999999999999</v>
      </c>
      <c r="Q552">
        <v>504.28800000000001</v>
      </c>
      <c r="R552">
        <v>205662</v>
      </c>
      <c r="S552">
        <v>1.4E-2</v>
      </c>
      <c r="T552">
        <v>1.877</v>
      </c>
      <c r="U552">
        <v>3.7519999999999998</v>
      </c>
      <c r="V552">
        <v>1530</v>
      </c>
      <c r="W552">
        <v>6</v>
      </c>
      <c r="X552">
        <f t="shared" si="16"/>
        <v>218.91800000000001</v>
      </c>
      <c r="Y552">
        <f t="shared" si="17"/>
        <v>3.77</v>
      </c>
    </row>
    <row r="553" spans="1:25" x14ac:dyDescent="0.2">
      <c r="A553" t="s">
        <v>23</v>
      </c>
      <c r="B553" t="s">
        <v>387</v>
      </c>
      <c r="C553">
        <v>10</v>
      </c>
      <c r="D553">
        <v>13</v>
      </c>
      <c r="E553" t="s">
        <v>622</v>
      </c>
      <c r="F553">
        <v>350.97300000000001</v>
      </c>
      <c r="G553">
        <v>74.161000000000001</v>
      </c>
      <c r="H553">
        <v>48.863999999999997</v>
      </c>
      <c r="I553">
        <v>26028.454000000002</v>
      </c>
      <c r="J553">
        <v>10615088</v>
      </c>
      <c r="K553">
        <v>2.3690000000000002</v>
      </c>
      <c r="L553">
        <v>2.0830000000000002</v>
      </c>
      <c r="M553">
        <v>831.56</v>
      </c>
      <c r="N553">
        <v>339132</v>
      </c>
      <c r="O553">
        <v>1.825</v>
      </c>
      <c r="P553">
        <v>3.456</v>
      </c>
      <c r="Q553">
        <v>640.51300000000003</v>
      </c>
      <c r="R553">
        <v>261218</v>
      </c>
      <c r="S553">
        <v>1.4E-2</v>
      </c>
      <c r="T553">
        <v>1.9059999999999999</v>
      </c>
      <c r="U553">
        <v>5.0019999999999998</v>
      </c>
      <c r="V553">
        <v>2040</v>
      </c>
      <c r="W553">
        <v>8</v>
      </c>
      <c r="X553">
        <f t="shared" si="16"/>
        <v>355.14300000000003</v>
      </c>
      <c r="Y553">
        <f t="shared" si="17"/>
        <v>5.77</v>
      </c>
    </row>
    <row r="554" spans="1:25" x14ac:dyDescent="0.2">
      <c r="A554" t="s">
        <v>23</v>
      </c>
      <c r="B554" t="s">
        <v>387</v>
      </c>
      <c r="C554">
        <v>10</v>
      </c>
      <c r="D554">
        <v>14</v>
      </c>
      <c r="E554" t="s">
        <v>623</v>
      </c>
      <c r="F554">
        <v>95.478999999999999</v>
      </c>
      <c r="G554">
        <v>76.936999999999998</v>
      </c>
      <c r="H554">
        <v>44.216999999999999</v>
      </c>
      <c r="I554">
        <v>7345.9409999999998</v>
      </c>
      <c r="J554">
        <v>2995868</v>
      </c>
      <c r="K554">
        <v>3.47</v>
      </c>
      <c r="L554">
        <v>2.4460000000000002</v>
      </c>
      <c r="M554">
        <v>331.29300000000001</v>
      </c>
      <c r="N554">
        <v>135110</v>
      </c>
      <c r="O554">
        <v>1.927</v>
      </c>
      <c r="P554">
        <v>3.4990000000000001</v>
      </c>
      <c r="Q554">
        <v>184.017</v>
      </c>
      <c r="R554">
        <v>75047</v>
      </c>
      <c r="S554">
        <v>7.0000000000000001E-3</v>
      </c>
      <c r="T554">
        <v>1.292</v>
      </c>
      <c r="U554">
        <v>0.625</v>
      </c>
      <c r="V554">
        <v>255</v>
      </c>
      <c r="W554">
        <v>1</v>
      </c>
      <c r="X554">
        <f t="shared" si="16"/>
        <v>0</v>
      </c>
      <c r="Y554">
        <f t="shared" si="17"/>
        <v>0</v>
      </c>
    </row>
    <row r="555" spans="1:25" x14ac:dyDescent="0.2">
      <c r="A555" t="s">
        <v>23</v>
      </c>
      <c r="B555" t="s">
        <v>387</v>
      </c>
      <c r="C555">
        <v>10</v>
      </c>
      <c r="D555">
        <v>15</v>
      </c>
      <c r="E555" t="s">
        <v>624</v>
      </c>
      <c r="F555">
        <v>160.988</v>
      </c>
      <c r="G555">
        <v>70.353999999999999</v>
      </c>
      <c r="H555">
        <v>45.713000000000001</v>
      </c>
      <c r="I555">
        <v>11326.197</v>
      </c>
      <c r="J555">
        <v>4619121</v>
      </c>
      <c r="K555">
        <v>2.4020000000000001</v>
      </c>
      <c r="L555">
        <v>1.9630000000000001</v>
      </c>
      <c r="M555">
        <v>386.66199999999998</v>
      </c>
      <c r="N555">
        <v>157691</v>
      </c>
      <c r="O555">
        <v>1.7929999999999999</v>
      </c>
      <c r="P555">
        <v>2.9420000000000002</v>
      </c>
      <c r="Q555">
        <v>288.71600000000001</v>
      </c>
      <c r="R555">
        <v>117746</v>
      </c>
      <c r="S555">
        <v>1.2E-2</v>
      </c>
      <c r="T555">
        <v>1.724</v>
      </c>
      <c r="U555">
        <v>1.8759999999999999</v>
      </c>
      <c r="V555">
        <v>765</v>
      </c>
      <c r="W555">
        <v>3</v>
      </c>
      <c r="X555">
        <f t="shared" si="16"/>
        <v>3.3460000000000036</v>
      </c>
      <c r="Y555">
        <f t="shared" si="17"/>
        <v>0.77</v>
      </c>
    </row>
    <row r="556" spans="1:25" x14ac:dyDescent="0.2">
      <c r="A556" t="s">
        <v>23</v>
      </c>
      <c r="B556" t="s">
        <v>387</v>
      </c>
      <c r="C556">
        <v>10</v>
      </c>
      <c r="D556">
        <v>16</v>
      </c>
      <c r="E556" t="s">
        <v>625</v>
      </c>
      <c r="F556">
        <v>186.24799999999999</v>
      </c>
      <c r="G556">
        <v>93.268000000000001</v>
      </c>
      <c r="H556">
        <v>46.024999999999999</v>
      </c>
      <c r="I556">
        <v>17370.958999999999</v>
      </c>
      <c r="J556">
        <v>7084334</v>
      </c>
      <c r="K556">
        <v>2.2639999999999998</v>
      </c>
      <c r="L556">
        <v>2.0430000000000001</v>
      </c>
      <c r="M556">
        <v>421.71100000000001</v>
      </c>
      <c r="N556">
        <v>171985</v>
      </c>
      <c r="O556">
        <v>1.9379999999999999</v>
      </c>
      <c r="P556">
        <v>4.806</v>
      </c>
      <c r="Q556">
        <v>361.03100000000001</v>
      </c>
      <c r="R556">
        <v>147238</v>
      </c>
      <c r="S556">
        <v>0.02</v>
      </c>
      <c r="T556">
        <v>2.266</v>
      </c>
      <c r="U556">
        <v>3.7519999999999998</v>
      </c>
      <c r="V556">
        <v>1530</v>
      </c>
      <c r="W556">
        <v>6</v>
      </c>
      <c r="X556">
        <f t="shared" si="16"/>
        <v>75.661000000000001</v>
      </c>
      <c r="Y556">
        <f t="shared" si="17"/>
        <v>3.77</v>
      </c>
    </row>
    <row r="557" spans="1:25" x14ac:dyDescent="0.2">
      <c r="A557" t="s">
        <v>23</v>
      </c>
      <c r="B557" t="s">
        <v>387</v>
      </c>
      <c r="C557">
        <v>10</v>
      </c>
      <c r="D557">
        <v>17</v>
      </c>
      <c r="E557" t="s">
        <v>626</v>
      </c>
      <c r="F557">
        <v>246.661</v>
      </c>
      <c r="G557">
        <v>83.832999999999998</v>
      </c>
      <c r="H557">
        <v>42.351999999999997</v>
      </c>
      <c r="I557">
        <v>20678.349999999999</v>
      </c>
      <c r="J557">
        <v>8433175</v>
      </c>
      <c r="K557">
        <v>47.637999999999998</v>
      </c>
      <c r="L557">
        <v>20.14</v>
      </c>
      <c r="M557">
        <v>11750.569</v>
      </c>
      <c r="N557">
        <v>4792191</v>
      </c>
      <c r="O557">
        <v>4.8040000000000003</v>
      </c>
      <c r="P557">
        <v>8.7420000000000009</v>
      </c>
      <c r="Q557">
        <v>1184.894</v>
      </c>
      <c r="R557">
        <v>483231</v>
      </c>
      <c r="S557">
        <v>9.4E-2</v>
      </c>
      <c r="T557">
        <v>4.8899999999999997</v>
      </c>
      <c r="U557">
        <v>23.135000000000002</v>
      </c>
      <c r="V557">
        <v>9435</v>
      </c>
      <c r="W557">
        <v>37</v>
      </c>
      <c r="X557">
        <f t="shared" si="16"/>
        <v>899.524</v>
      </c>
      <c r="Y557">
        <f t="shared" si="17"/>
        <v>34.770000000000003</v>
      </c>
    </row>
    <row r="558" spans="1:25" x14ac:dyDescent="0.2">
      <c r="A558" t="s">
        <v>23</v>
      </c>
      <c r="B558" t="s">
        <v>387</v>
      </c>
      <c r="C558">
        <v>10</v>
      </c>
      <c r="D558">
        <v>18</v>
      </c>
      <c r="E558" t="s">
        <v>627</v>
      </c>
      <c r="F558">
        <v>169.28299999999999</v>
      </c>
      <c r="G558">
        <v>73.484999999999999</v>
      </c>
      <c r="H558">
        <v>45.357999999999997</v>
      </c>
      <c r="I558">
        <v>12439.816000000001</v>
      </c>
      <c r="J558">
        <v>5073284</v>
      </c>
      <c r="K558">
        <v>30.274999999999999</v>
      </c>
      <c r="L558">
        <v>26.074999999999999</v>
      </c>
      <c r="M558">
        <v>5124.9930000000004</v>
      </c>
      <c r="N558">
        <v>2090107</v>
      </c>
      <c r="O558">
        <v>2.3220000000000001</v>
      </c>
      <c r="P558">
        <v>2.4209999999999998</v>
      </c>
      <c r="Q558">
        <v>393.04</v>
      </c>
      <c r="R558">
        <v>160292</v>
      </c>
      <c r="S558">
        <v>1.0999999999999999E-2</v>
      </c>
      <c r="T558">
        <v>1.681</v>
      </c>
      <c r="U558">
        <v>1.8759999999999999</v>
      </c>
      <c r="V558">
        <v>765</v>
      </c>
      <c r="W558">
        <v>3</v>
      </c>
      <c r="X558">
        <f t="shared" si="16"/>
        <v>107.67000000000002</v>
      </c>
      <c r="Y558">
        <f t="shared" si="17"/>
        <v>0.77</v>
      </c>
    </row>
    <row r="559" spans="1:25" x14ac:dyDescent="0.2">
      <c r="A559" t="s">
        <v>23</v>
      </c>
      <c r="B559" t="s">
        <v>387</v>
      </c>
      <c r="C559">
        <v>10</v>
      </c>
      <c r="D559">
        <v>19</v>
      </c>
      <c r="E559" t="s">
        <v>628</v>
      </c>
      <c r="F559">
        <v>279.83499999999998</v>
      </c>
      <c r="G559">
        <v>82.263999999999996</v>
      </c>
      <c r="H559">
        <v>35.396999999999998</v>
      </c>
      <c r="I559">
        <v>23020.46</v>
      </c>
      <c r="J559">
        <v>9388349</v>
      </c>
      <c r="K559">
        <v>90.367000000000004</v>
      </c>
      <c r="L559">
        <v>35.576000000000001</v>
      </c>
      <c r="M559">
        <v>25287.758999999998</v>
      </c>
      <c r="N559">
        <v>10313013</v>
      </c>
      <c r="O559">
        <v>21.149000000000001</v>
      </c>
      <c r="P559">
        <v>26.335000000000001</v>
      </c>
      <c r="Q559">
        <v>5918.201</v>
      </c>
      <c r="R559">
        <v>2413598</v>
      </c>
      <c r="S559">
        <v>0.23499999999999999</v>
      </c>
      <c r="T559">
        <v>7.7309999999999999</v>
      </c>
      <c r="U559">
        <v>65.653000000000006</v>
      </c>
      <c r="V559">
        <v>26775</v>
      </c>
      <c r="W559">
        <v>105</v>
      </c>
      <c r="X559">
        <f t="shared" si="16"/>
        <v>5632.8310000000001</v>
      </c>
      <c r="Y559">
        <f t="shared" si="17"/>
        <v>102.77</v>
      </c>
    </row>
    <row r="560" spans="1:25" x14ac:dyDescent="0.2">
      <c r="A560" t="s">
        <v>23</v>
      </c>
      <c r="B560" t="s">
        <v>387</v>
      </c>
      <c r="C560">
        <v>10</v>
      </c>
      <c r="D560">
        <v>20</v>
      </c>
      <c r="E560" t="s">
        <v>629</v>
      </c>
      <c r="F560">
        <v>322.49799999999999</v>
      </c>
      <c r="G560">
        <v>86.123999999999995</v>
      </c>
      <c r="H560">
        <v>44.238999999999997</v>
      </c>
      <c r="I560">
        <v>27774.651000000002</v>
      </c>
      <c r="J560">
        <v>11327233</v>
      </c>
      <c r="K560">
        <v>44.085999999999999</v>
      </c>
      <c r="L560">
        <v>32.838000000000001</v>
      </c>
      <c r="M560">
        <v>14217.712</v>
      </c>
      <c r="N560">
        <v>5798357</v>
      </c>
      <c r="O560">
        <v>6.9960000000000004</v>
      </c>
      <c r="P560">
        <v>15.388999999999999</v>
      </c>
      <c r="Q560">
        <v>2256.3310000000001</v>
      </c>
      <c r="R560">
        <v>920191</v>
      </c>
      <c r="S560">
        <v>0.12</v>
      </c>
      <c r="T560">
        <v>5.5350000000000001</v>
      </c>
      <c r="U560">
        <v>38.767000000000003</v>
      </c>
      <c r="V560">
        <v>15810</v>
      </c>
      <c r="W560">
        <v>62</v>
      </c>
      <c r="X560">
        <f t="shared" si="16"/>
        <v>1970.9610000000002</v>
      </c>
      <c r="Y560">
        <f t="shared" si="17"/>
        <v>59.77</v>
      </c>
    </row>
    <row r="561" spans="1:25" x14ac:dyDescent="0.2">
      <c r="A561" t="s">
        <v>23</v>
      </c>
      <c r="B561" t="s">
        <v>387</v>
      </c>
      <c r="C561">
        <v>10</v>
      </c>
      <c r="D561">
        <v>21</v>
      </c>
      <c r="E561" t="s">
        <v>630</v>
      </c>
      <c r="F561">
        <v>133.304</v>
      </c>
      <c r="G561">
        <v>75.117000000000004</v>
      </c>
      <c r="H561">
        <v>39.048999999999999</v>
      </c>
      <c r="I561">
        <v>10013.422</v>
      </c>
      <c r="J561">
        <v>4083737</v>
      </c>
      <c r="K561">
        <v>50.106999999999999</v>
      </c>
      <c r="L561">
        <v>17.901</v>
      </c>
      <c r="M561">
        <v>6679.4759999999997</v>
      </c>
      <c r="N561">
        <v>2724066</v>
      </c>
      <c r="O561">
        <v>4.1669999999999998</v>
      </c>
      <c r="P561">
        <v>9.5410000000000004</v>
      </c>
      <c r="Q561">
        <v>555.51099999999997</v>
      </c>
      <c r="R561">
        <v>226552</v>
      </c>
      <c r="S561">
        <v>7.4999999999999997E-2</v>
      </c>
      <c r="T561">
        <v>4.3739999999999997</v>
      </c>
      <c r="U561">
        <v>10.004</v>
      </c>
      <c r="V561">
        <v>4080</v>
      </c>
      <c r="W561">
        <v>16</v>
      </c>
      <c r="X561">
        <f t="shared" si="16"/>
        <v>270.14099999999996</v>
      </c>
      <c r="Y561">
        <f t="shared" si="17"/>
        <v>13.77</v>
      </c>
    </row>
    <row r="562" spans="1:25" x14ac:dyDescent="0.2">
      <c r="A562" t="s">
        <v>23</v>
      </c>
      <c r="B562" t="s">
        <v>387</v>
      </c>
      <c r="C562">
        <v>10</v>
      </c>
      <c r="D562">
        <v>22</v>
      </c>
      <c r="E562" t="s">
        <v>631</v>
      </c>
      <c r="F562">
        <v>167.68700000000001</v>
      </c>
      <c r="G562">
        <v>74.73</v>
      </c>
      <c r="H562">
        <v>42.686</v>
      </c>
      <c r="I562">
        <v>12531.222</v>
      </c>
      <c r="J562">
        <v>5110562</v>
      </c>
      <c r="K562">
        <v>4.3520000000000003</v>
      </c>
      <c r="L562">
        <v>4.8970000000000002</v>
      </c>
      <c r="M562">
        <v>729.75400000000002</v>
      </c>
      <c r="N562">
        <v>297613</v>
      </c>
      <c r="O562">
        <v>1.643</v>
      </c>
      <c r="P562">
        <v>1.1439999999999999</v>
      </c>
      <c r="Q562">
        <v>275.44299999999998</v>
      </c>
      <c r="R562">
        <v>112333</v>
      </c>
      <c r="S562">
        <v>0</v>
      </c>
      <c r="T562">
        <v>0</v>
      </c>
      <c r="U562">
        <v>0</v>
      </c>
      <c r="V562">
        <v>0</v>
      </c>
      <c r="W562">
        <v>0</v>
      </c>
      <c r="X562">
        <f t="shared" si="16"/>
        <v>0</v>
      </c>
      <c r="Y562">
        <f t="shared" si="17"/>
        <v>0</v>
      </c>
    </row>
    <row r="563" spans="1:25" x14ac:dyDescent="0.2">
      <c r="A563" t="s">
        <v>23</v>
      </c>
      <c r="B563" t="s">
        <v>387</v>
      </c>
      <c r="C563">
        <v>10</v>
      </c>
      <c r="D563">
        <v>23</v>
      </c>
      <c r="E563" t="s">
        <v>632</v>
      </c>
      <c r="F563">
        <v>286.95800000000003</v>
      </c>
      <c r="G563">
        <v>84.724000000000004</v>
      </c>
      <c r="H563">
        <v>44.59</v>
      </c>
      <c r="I563">
        <v>24312.296999999999</v>
      </c>
      <c r="J563">
        <v>9915194</v>
      </c>
      <c r="K563">
        <v>54.037999999999997</v>
      </c>
      <c r="L563">
        <v>22.117999999999999</v>
      </c>
      <c r="M563">
        <v>15506.521000000001</v>
      </c>
      <c r="N563">
        <v>6323967</v>
      </c>
      <c r="O563">
        <v>5.8819999999999997</v>
      </c>
      <c r="P563">
        <v>9.6240000000000006</v>
      </c>
      <c r="Q563">
        <v>1687.768</v>
      </c>
      <c r="R563">
        <v>688316</v>
      </c>
      <c r="S563">
        <v>0.12</v>
      </c>
      <c r="T563">
        <v>5.5270000000000001</v>
      </c>
      <c r="U563">
        <v>34.39</v>
      </c>
      <c r="V563">
        <v>14025</v>
      </c>
      <c r="W563">
        <v>55</v>
      </c>
      <c r="X563">
        <f t="shared" si="16"/>
        <v>1402.3980000000001</v>
      </c>
      <c r="Y563">
        <f t="shared" si="17"/>
        <v>52.77</v>
      </c>
    </row>
    <row r="564" spans="1:25" x14ac:dyDescent="0.2">
      <c r="A564" t="s">
        <v>23</v>
      </c>
      <c r="B564" t="s">
        <v>387</v>
      </c>
      <c r="C564">
        <v>10</v>
      </c>
      <c r="D564">
        <v>24</v>
      </c>
      <c r="E564" t="s">
        <v>633</v>
      </c>
      <c r="F564">
        <v>241.029</v>
      </c>
      <c r="G564">
        <v>70.183999999999997</v>
      </c>
      <c r="H564">
        <v>42.255000000000003</v>
      </c>
      <c r="I564">
        <v>16916.462</v>
      </c>
      <c r="J564">
        <v>6898978</v>
      </c>
      <c r="K564">
        <v>44.555999999999997</v>
      </c>
      <c r="L564">
        <v>22.95</v>
      </c>
      <c r="M564">
        <v>10739.29</v>
      </c>
      <c r="N564">
        <v>4379765</v>
      </c>
      <c r="O564">
        <v>5.0350000000000001</v>
      </c>
      <c r="P564">
        <v>11.116</v>
      </c>
      <c r="Q564">
        <v>1213.6559999999999</v>
      </c>
      <c r="R564">
        <v>494961</v>
      </c>
      <c r="S564">
        <v>9.6000000000000002E-2</v>
      </c>
      <c r="T564">
        <v>4.9459999999999997</v>
      </c>
      <c r="U564">
        <v>23.135000000000002</v>
      </c>
      <c r="V564">
        <v>9435</v>
      </c>
      <c r="W564">
        <v>37</v>
      </c>
      <c r="X564">
        <f t="shared" si="16"/>
        <v>928.28599999999994</v>
      </c>
      <c r="Y564">
        <f t="shared" si="17"/>
        <v>34.770000000000003</v>
      </c>
    </row>
    <row r="565" spans="1:25" x14ac:dyDescent="0.2">
      <c r="A565" t="s">
        <v>23</v>
      </c>
      <c r="B565" t="s">
        <v>387</v>
      </c>
      <c r="C565">
        <v>10</v>
      </c>
      <c r="D565">
        <v>25</v>
      </c>
      <c r="E565" t="s">
        <v>634</v>
      </c>
      <c r="F565">
        <v>164.357</v>
      </c>
      <c r="G565">
        <v>69.7</v>
      </c>
      <c r="H565">
        <v>39.06</v>
      </c>
      <c r="I565">
        <v>11455.674000000001</v>
      </c>
      <c r="J565">
        <v>4671925</v>
      </c>
      <c r="K565">
        <v>40.625999999999998</v>
      </c>
      <c r="L565">
        <v>19.030999999999999</v>
      </c>
      <c r="M565">
        <v>6677.125</v>
      </c>
      <c r="N565">
        <v>2723107</v>
      </c>
      <c r="O565">
        <v>4.9589999999999996</v>
      </c>
      <c r="P565">
        <v>11.824999999999999</v>
      </c>
      <c r="Q565">
        <v>814.97400000000005</v>
      </c>
      <c r="R565">
        <v>332368</v>
      </c>
      <c r="S565">
        <v>8.6999999999999994E-2</v>
      </c>
      <c r="T565">
        <v>4.7229999999999999</v>
      </c>
      <c r="U565">
        <v>14.381</v>
      </c>
      <c r="V565">
        <v>5865</v>
      </c>
      <c r="W565">
        <v>23</v>
      </c>
      <c r="X565">
        <f t="shared" si="16"/>
        <v>529.60400000000004</v>
      </c>
      <c r="Y565">
        <f t="shared" si="17"/>
        <v>20.77</v>
      </c>
    </row>
    <row r="566" spans="1:25" x14ac:dyDescent="0.2">
      <c r="A566" t="s">
        <v>23</v>
      </c>
      <c r="B566" t="s">
        <v>387</v>
      </c>
      <c r="C566">
        <v>10</v>
      </c>
      <c r="D566">
        <v>26</v>
      </c>
      <c r="E566" t="s">
        <v>635</v>
      </c>
      <c r="F566">
        <v>237.27</v>
      </c>
      <c r="G566">
        <v>71.558000000000007</v>
      </c>
      <c r="H566">
        <v>33.531999999999996</v>
      </c>
      <c r="I566">
        <v>16978.492999999999</v>
      </c>
      <c r="J566">
        <v>6924276</v>
      </c>
      <c r="K566">
        <v>38.834000000000003</v>
      </c>
      <c r="L566">
        <v>17.637</v>
      </c>
      <c r="M566">
        <v>9214.134</v>
      </c>
      <c r="N566">
        <v>3757766</v>
      </c>
      <c r="O566">
        <v>4.819</v>
      </c>
      <c r="P566">
        <v>10.176</v>
      </c>
      <c r="Q566">
        <v>1143.3230000000001</v>
      </c>
      <c r="R566">
        <v>466277</v>
      </c>
      <c r="S566">
        <v>0.124</v>
      </c>
      <c r="T566">
        <v>5.6189999999999998</v>
      </c>
      <c r="U566">
        <v>29.388000000000002</v>
      </c>
      <c r="V566">
        <v>11985</v>
      </c>
      <c r="W566">
        <v>47</v>
      </c>
      <c r="X566">
        <f t="shared" si="16"/>
        <v>857.95300000000009</v>
      </c>
      <c r="Y566">
        <f t="shared" si="17"/>
        <v>44.77</v>
      </c>
    </row>
    <row r="567" spans="1:25" x14ac:dyDescent="0.2">
      <c r="A567" t="s">
        <v>23</v>
      </c>
      <c r="B567" t="s">
        <v>387</v>
      </c>
      <c r="C567">
        <v>10</v>
      </c>
      <c r="D567">
        <v>27</v>
      </c>
      <c r="E567" t="s">
        <v>636</v>
      </c>
      <c r="F567">
        <v>187.65799999999999</v>
      </c>
      <c r="G567">
        <v>89.873999999999995</v>
      </c>
      <c r="H567">
        <v>49.295999999999999</v>
      </c>
      <c r="I567">
        <v>16865.621999999999</v>
      </c>
      <c r="J567">
        <v>6878244</v>
      </c>
      <c r="K567">
        <v>40.994</v>
      </c>
      <c r="L567">
        <v>17.559000000000001</v>
      </c>
      <c r="M567">
        <v>7692.8540000000003</v>
      </c>
      <c r="N567">
        <v>3137348</v>
      </c>
      <c r="O567">
        <v>5.0659999999999998</v>
      </c>
      <c r="P567">
        <v>10.724</v>
      </c>
      <c r="Q567">
        <v>950.601</v>
      </c>
      <c r="R567">
        <v>387680</v>
      </c>
      <c r="S567">
        <v>8.6999999999999994E-2</v>
      </c>
      <c r="T567">
        <v>4.6989999999999998</v>
      </c>
      <c r="U567">
        <v>16.257000000000001</v>
      </c>
      <c r="V567">
        <v>6630</v>
      </c>
      <c r="W567">
        <v>26</v>
      </c>
      <c r="X567">
        <f t="shared" si="16"/>
        <v>665.23099999999999</v>
      </c>
      <c r="Y567">
        <f t="shared" si="17"/>
        <v>23.77</v>
      </c>
    </row>
    <row r="568" spans="1:25" x14ac:dyDescent="0.2">
      <c r="A568" t="s">
        <v>23</v>
      </c>
      <c r="B568" t="s">
        <v>387</v>
      </c>
      <c r="C568">
        <v>10</v>
      </c>
      <c r="D568">
        <v>28</v>
      </c>
      <c r="E568" t="s">
        <v>637</v>
      </c>
      <c r="F568">
        <v>121.569</v>
      </c>
      <c r="G568">
        <v>63.057000000000002</v>
      </c>
      <c r="H568">
        <v>39.729999999999997</v>
      </c>
      <c r="I568">
        <v>7665.8149999999996</v>
      </c>
      <c r="J568">
        <v>3126321</v>
      </c>
      <c r="K568">
        <v>52.798000000000002</v>
      </c>
      <c r="L568">
        <v>24.507000000000001</v>
      </c>
      <c r="M568">
        <v>6418.5370000000003</v>
      </c>
      <c r="N568">
        <v>2617648</v>
      </c>
      <c r="O568">
        <v>4.3819999999999997</v>
      </c>
      <c r="P568">
        <v>8.8759999999999994</v>
      </c>
      <c r="Q568">
        <v>532.77099999999996</v>
      </c>
      <c r="R568">
        <v>217278</v>
      </c>
      <c r="S568">
        <v>7.6999999999999999E-2</v>
      </c>
      <c r="T568">
        <v>4.4349999999999996</v>
      </c>
      <c r="U568">
        <v>9.3789999999999996</v>
      </c>
      <c r="V568">
        <v>3825</v>
      </c>
      <c r="W568">
        <v>15</v>
      </c>
      <c r="X568">
        <f t="shared" si="16"/>
        <v>247.40099999999995</v>
      </c>
      <c r="Y568">
        <f t="shared" si="17"/>
        <v>12.77</v>
      </c>
    </row>
    <row r="569" spans="1:25" x14ac:dyDescent="0.2">
      <c r="A569" t="s">
        <v>23</v>
      </c>
      <c r="B569" t="s">
        <v>387</v>
      </c>
      <c r="C569">
        <v>10</v>
      </c>
      <c r="D569">
        <v>29</v>
      </c>
      <c r="E569" t="s">
        <v>638</v>
      </c>
      <c r="F569">
        <v>330.50099999999998</v>
      </c>
      <c r="G569">
        <v>79.436000000000007</v>
      </c>
      <c r="H569">
        <v>39.703000000000003</v>
      </c>
      <c r="I569">
        <v>26253.532999999999</v>
      </c>
      <c r="J569">
        <v>10706881</v>
      </c>
      <c r="K569">
        <v>52.944000000000003</v>
      </c>
      <c r="L569">
        <v>32.494</v>
      </c>
      <c r="M569">
        <v>17498.135999999999</v>
      </c>
      <c r="N569">
        <v>7136200</v>
      </c>
      <c r="O569">
        <v>7.0229999999999997</v>
      </c>
      <c r="P569">
        <v>15.71</v>
      </c>
      <c r="Q569">
        <v>2321.0349999999999</v>
      </c>
      <c r="R569">
        <v>946579</v>
      </c>
      <c r="S569">
        <v>0.153</v>
      </c>
      <c r="T569">
        <v>6.2489999999999997</v>
      </c>
      <c r="U569">
        <v>50.646999999999998</v>
      </c>
      <c r="V569">
        <v>20655</v>
      </c>
      <c r="W569">
        <v>81</v>
      </c>
      <c r="X569">
        <f t="shared" si="16"/>
        <v>2035.665</v>
      </c>
      <c r="Y569">
        <f t="shared" si="17"/>
        <v>78.77</v>
      </c>
    </row>
    <row r="570" spans="1:25" x14ac:dyDescent="0.2">
      <c r="A570" t="s">
        <v>23</v>
      </c>
      <c r="B570" t="s">
        <v>387</v>
      </c>
      <c r="C570">
        <v>10</v>
      </c>
      <c r="D570">
        <v>30</v>
      </c>
      <c r="E570" t="s">
        <v>639</v>
      </c>
      <c r="F570">
        <v>146.01599999999999</v>
      </c>
      <c r="G570">
        <v>66.340999999999994</v>
      </c>
      <c r="H570">
        <v>34.366999999999997</v>
      </c>
      <c r="I570">
        <v>9686.84</v>
      </c>
      <c r="J570">
        <v>3950548</v>
      </c>
      <c r="K570">
        <v>8.5039999999999996</v>
      </c>
      <c r="L570">
        <v>11.077</v>
      </c>
      <c r="M570">
        <v>1241.663</v>
      </c>
      <c r="N570">
        <v>506383</v>
      </c>
      <c r="O570">
        <v>1.841</v>
      </c>
      <c r="P570">
        <v>1.6559999999999999</v>
      </c>
      <c r="Q570">
        <v>268.84199999999998</v>
      </c>
      <c r="R570">
        <v>109641</v>
      </c>
      <c r="S570">
        <v>4.0000000000000001E-3</v>
      </c>
      <c r="T570">
        <v>1.0449999999999999</v>
      </c>
      <c r="U570">
        <v>0.625</v>
      </c>
      <c r="V570">
        <v>255</v>
      </c>
      <c r="W570">
        <v>1</v>
      </c>
      <c r="X570">
        <f t="shared" si="16"/>
        <v>0</v>
      </c>
      <c r="Y570">
        <f t="shared" si="17"/>
        <v>0</v>
      </c>
    </row>
    <row r="571" spans="1:25" x14ac:dyDescent="0.2">
      <c r="A571" t="s">
        <v>23</v>
      </c>
      <c r="B571" t="s">
        <v>387</v>
      </c>
      <c r="C571">
        <v>10</v>
      </c>
      <c r="D571">
        <v>31</v>
      </c>
      <c r="E571" t="s">
        <v>640</v>
      </c>
      <c r="F571">
        <v>210.28800000000001</v>
      </c>
      <c r="G571">
        <v>69.730999999999995</v>
      </c>
      <c r="H571">
        <v>34.703000000000003</v>
      </c>
      <c r="I571">
        <v>14663.664000000001</v>
      </c>
      <c r="J571">
        <v>5980228</v>
      </c>
      <c r="K571">
        <v>43.658999999999999</v>
      </c>
      <c r="L571">
        <v>19.548999999999999</v>
      </c>
      <c r="M571">
        <v>9181.0580000000009</v>
      </c>
      <c r="N571">
        <v>3744277</v>
      </c>
      <c r="O571">
        <v>4.2249999999999996</v>
      </c>
      <c r="P571">
        <v>8.3930000000000007</v>
      </c>
      <c r="Q571">
        <v>888.36599999999999</v>
      </c>
      <c r="R571">
        <v>362299</v>
      </c>
      <c r="S571">
        <v>8.8999999999999996E-2</v>
      </c>
      <c r="T571">
        <v>4.7690000000000001</v>
      </c>
      <c r="U571">
        <v>18.757999999999999</v>
      </c>
      <c r="V571">
        <v>7650</v>
      </c>
      <c r="W571">
        <v>30</v>
      </c>
      <c r="X571">
        <f t="shared" si="16"/>
        <v>602.99599999999998</v>
      </c>
      <c r="Y571">
        <f t="shared" si="17"/>
        <v>27.77</v>
      </c>
    </row>
    <row r="572" spans="1:25" x14ac:dyDescent="0.2">
      <c r="A572" t="s">
        <v>23</v>
      </c>
      <c r="B572" t="s">
        <v>387</v>
      </c>
      <c r="C572">
        <v>10</v>
      </c>
      <c r="D572">
        <v>32</v>
      </c>
      <c r="E572" t="s">
        <v>641</v>
      </c>
      <c r="F572">
        <v>191.643</v>
      </c>
      <c r="G572">
        <v>59.561</v>
      </c>
      <c r="H572">
        <v>33.582000000000001</v>
      </c>
      <c r="I572">
        <v>11414.36</v>
      </c>
      <c r="J572">
        <v>4655076</v>
      </c>
      <c r="K572">
        <v>2.7970000000000002</v>
      </c>
      <c r="L572">
        <v>2.7090000000000001</v>
      </c>
      <c r="M572">
        <v>536.02499999999998</v>
      </c>
      <c r="N572">
        <v>218605</v>
      </c>
      <c r="O572">
        <v>1.619</v>
      </c>
      <c r="P572">
        <v>1.9650000000000001</v>
      </c>
      <c r="Q572">
        <v>310.279</v>
      </c>
      <c r="R572">
        <v>126540</v>
      </c>
      <c r="S572">
        <v>1.2999999999999999E-2</v>
      </c>
      <c r="T572">
        <v>1.8240000000000001</v>
      </c>
      <c r="U572">
        <v>2.5009999999999999</v>
      </c>
      <c r="V572">
        <v>1020</v>
      </c>
      <c r="W572">
        <v>4</v>
      </c>
      <c r="X572">
        <f t="shared" ref="X572:X621" si="18">(MAX(0, (Q572-285.37)))*1</f>
        <v>24.908999999999992</v>
      </c>
      <c r="Y572">
        <f t="shared" ref="Y572:Y621" si="19">(MAX(0, (W572-2.23)))*1</f>
        <v>1.77</v>
      </c>
    </row>
    <row r="573" spans="1:25" x14ac:dyDescent="0.2">
      <c r="A573" t="s">
        <v>23</v>
      </c>
      <c r="B573" t="s">
        <v>387</v>
      </c>
      <c r="C573">
        <v>10</v>
      </c>
      <c r="D573">
        <v>35</v>
      </c>
      <c r="E573" t="s">
        <v>642</v>
      </c>
      <c r="F573">
        <v>159.453</v>
      </c>
      <c r="G573">
        <v>61.642000000000003</v>
      </c>
      <c r="H573">
        <v>30.529</v>
      </c>
      <c r="I573">
        <v>9828.9169999999995</v>
      </c>
      <c r="J573">
        <v>4008491</v>
      </c>
      <c r="K573">
        <v>44.006</v>
      </c>
      <c r="L573">
        <v>22.561</v>
      </c>
      <c r="M573">
        <v>7016.85</v>
      </c>
      <c r="N573">
        <v>2861656</v>
      </c>
      <c r="O573">
        <v>8.0719999999999992</v>
      </c>
      <c r="P573">
        <v>14.289</v>
      </c>
      <c r="Q573">
        <v>1287.095</v>
      </c>
      <c r="R573">
        <v>524911</v>
      </c>
      <c r="S573">
        <v>0.2</v>
      </c>
      <c r="T573">
        <v>7.1379999999999999</v>
      </c>
      <c r="U573">
        <v>31.888999999999999</v>
      </c>
      <c r="V573">
        <v>13005</v>
      </c>
      <c r="W573">
        <v>51</v>
      </c>
      <c r="X573">
        <f t="shared" si="18"/>
        <v>1001.725</v>
      </c>
      <c r="Y573">
        <f t="shared" si="19"/>
        <v>48.77</v>
      </c>
    </row>
    <row r="574" spans="1:25" x14ac:dyDescent="0.2">
      <c r="A574" t="s">
        <v>23</v>
      </c>
      <c r="B574" t="s">
        <v>387</v>
      </c>
      <c r="C574">
        <v>10</v>
      </c>
      <c r="D574">
        <v>37</v>
      </c>
      <c r="E574" t="s">
        <v>643</v>
      </c>
      <c r="F574">
        <v>346.34800000000001</v>
      </c>
      <c r="G574">
        <v>55.222999999999999</v>
      </c>
      <c r="H574">
        <v>33.582000000000001</v>
      </c>
      <c r="I574">
        <v>19126.469000000001</v>
      </c>
      <c r="J574">
        <v>7800277</v>
      </c>
      <c r="K574">
        <v>5.25</v>
      </c>
      <c r="L574">
        <v>9.782</v>
      </c>
      <c r="M574">
        <v>1818.3330000000001</v>
      </c>
      <c r="N574">
        <v>741564</v>
      </c>
      <c r="O574">
        <v>1.986</v>
      </c>
      <c r="P574">
        <v>3.919</v>
      </c>
      <c r="Q574">
        <v>687.94</v>
      </c>
      <c r="R574">
        <v>280560</v>
      </c>
      <c r="S574">
        <v>1.7999999999999999E-2</v>
      </c>
      <c r="T574">
        <v>2.1459999999999999</v>
      </c>
      <c r="U574">
        <v>6.2530000000000001</v>
      </c>
      <c r="V574">
        <v>2550</v>
      </c>
      <c r="W574">
        <v>10</v>
      </c>
      <c r="X574">
        <f t="shared" si="18"/>
        <v>402.57000000000005</v>
      </c>
      <c r="Y574">
        <f t="shared" si="19"/>
        <v>7.77</v>
      </c>
    </row>
    <row r="575" spans="1:25" x14ac:dyDescent="0.2">
      <c r="A575" t="s">
        <v>23</v>
      </c>
      <c r="B575" t="s">
        <v>387</v>
      </c>
      <c r="C575">
        <v>10</v>
      </c>
      <c r="D575">
        <v>39</v>
      </c>
      <c r="E575" t="s">
        <v>644</v>
      </c>
      <c r="F575">
        <v>176.09899999999999</v>
      </c>
      <c r="G575">
        <v>59.451000000000001</v>
      </c>
      <c r="H575">
        <v>31.303999999999998</v>
      </c>
      <c r="I575">
        <v>10469.347</v>
      </c>
      <c r="J575">
        <v>4269675</v>
      </c>
      <c r="K575">
        <v>37.152000000000001</v>
      </c>
      <c r="L575">
        <v>16.335999999999999</v>
      </c>
      <c r="M575">
        <v>6542.4520000000002</v>
      </c>
      <c r="N575">
        <v>2668184</v>
      </c>
      <c r="O575">
        <v>4.8150000000000004</v>
      </c>
      <c r="P575">
        <v>9.8140000000000001</v>
      </c>
      <c r="Q575">
        <v>847.87599999999998</v>
      </c>
      <c r="R575">
        <v>345786</v>
      </c>
      <c r="S575">
        <v>9.6000000000000002E-2</v>
      </c>
      <c r="T575">
        <v>4.9429999999999996</v>
      </c>
      <c r="U575">
        <v>16.882000000000001</v>
      </c>
      <c r="V575">
        <v>6885</v>
      </c>
      <c r="W575">
        <v>27</v>
      </c>
      <c r="X575">
        <f t="shared" si="18"/>
        <v>562.50599999999997</v>
      </c>
      <c r="Y575">
        <f t="shared" si="19"/>
        <v>24.77</v>
      </c>
    </row>
    <row r="576" spans="1:25" x14ac:dyDescent="0.2">
      <c r="A576" t="s">
        <v>23</v>
      </c>
      <c r="B576" t="s">
        <v>387</v>
      </c>
      <c r="C576">
        <v>11</v>
      </c>
      <c r="D576">
        <v>1</v>
      </c>
      <c r="E576" t="s">
        <v>645</v>
      </c>
      <c r="F576">
        <v>124.041</v>
      </c>
      <c r="G576">
        <v>66.206000000000003</v>
      </c>
      <c r="H576">
        <v>30.635999999999999</v>
      </c>
      <c r="I576">
        <v>8212.241</v>
      </c>
      <c r="J576">
        <v>3349168</v>
      </c>
      <c r="K576">
        <v>81.924000000000007</v>
      </c>
      <c r="L576">
        <v>30.923999999999999</v>
      </c>
      <c r="M576">
        <v>10161.941999999999</v>
      </c>
      <c r="N576">
        <v>4144307</v>
      </c>
      <c r="O576">
        <v>13.132</v>
      </c>
      <c r="P576">
        <v>18.157</v>
      </c>
      <c r="Q576">
        <v>1628.9359999999999</v>
      </c>
      <c r="R576">
        <v>664323</v>
      </c>
      <c r="S576">
        <v>0.23200000000000001</v>
      </c>
      <c r="T576">
        <v>7.6859999999999999</v>
      </c>
      <c r="U576">
        <v>28.762</v>
      </c>
      <c r="V576">
        <v>11730</v>
      </c>
      <c r="W576">
        <v>46</v>
      </c>
      <c r="X576">
        <f t="shared" si="18"/>
        <v>1343.5659999999998</v>
      </c>
      <c r="Y576">
        <f t="shared" si="19"/>
        <v>43.77</v>
      </c>
    </row>
    <row r="577" spans="1:25" x14ac:dyDescent="0.2">
      <c r="A577" t="s">
        <v>23</v>
      </c>
      <c r="B577" t="s">
        <v>387</v>
      </c>
      <c r="C577">
        <v>11</v>
      </c>
      <c r="D577">
        <v>2</v>
      </c>
      <c r="E577" t="s">
        <v>646</v>
      </c>
      <c r="F577">
        <v>131.333</v>
      </c>
      <c r="G577">
        <v>71.376999999999995</v>
      </c>
      <c r="H577">
        <v>30.879000000000001</v>
      </c>
      <c r="I577">
        <v>9374.1890000000003</v>
      </c>
      <c r="J577">
        <v>3823041</v>
      </c>
      <c r="K577">
        <v>70.78</v>
      </c>
      <c r="L577">
        <v>24.978000000000002</v>
      </c>
      <c r="M577">
        <v>9295.7250000000004</v>
      </c>
      <c r="N577">
        <v>3791041</v>
      </c>
      <c r="O577">
        <v>11.442</v>
      </c>
      <c r="P577">
        <v>15.523999999999999</v>
      </c>
      <c r="Q577">
        <v>1502.684</v>
      </c>
      <c r="R577">
        <v>612834</v>
      </c>
      <c r="S577">
        <v>0.23799999999999999</v>
      </c>
      <c r="T577">
        <v>7.7880000000000003</v>
      </c>
      <c r="U577">
        <v>31.263000000000002</v>
      </c>
      <c r="V577">
        <v>12750</v>
      </c>
      <c r="W577">
        <v>50</v>
      </c>
      <c r="X577">
        <f t="shared" si="18"/>
        <v>1217.3139999999999</v>
      </c>
      <c r="Y577">
        <f t="shared" si="19"/>
        <v>47.77</v>
      </c>
    </row>
    <row r="578" spans="1:25" x14ac:dyDescent="0.2">
      <c r="A578" t="s">
        <v>23</v>
      </c>
      <c r="B578" t="s">
        <v>387</v>
      </c>
      <c r="C578">
        <v>11</v>
      </c>
      <c r="D578">
        <v>3</v>
      </c>
      <c r="E578" t="s">
        <v>647</v>
      </c>
      <c r="F578">
        <v>146.49600000000001</v>
      </c>
      <c r="G578">
        <v>88.116</v>
      </c>
      <c r="H578">
        <v>48.261000000000003</v>
      </c>
      <c r="I578">
        <v>12908.655000000001</v>
      </c>
      <c r="J578">
        <v>5264489</v>
      </c>
      <c r="K578">
        <v>3.1459999999999999</v>
      </c>
      <c r="L578">
        <v>2.5489999999999999</v>
      </c>
      <c r="M578">
        <v>460.93900000000002</v>
      </c>
      <c r="N578">
        <v>187983</v>
      </c>
      <c r="O578">
        <v>2.3330000000000002</v>
      </c>
      <c r="P578">
        <v>5.423</v>
      </c>
      <c r="Q578">
        <v>341.76100000000002</v>
      </c>
      <c r="R578">
        <v>139379</v>
      </c>
      <c r="S578">
        <v>1.2999999999999999E-2</v>
      </c>
      <c r="T578">
        <v>1.8069999999999999</v>
      </c>
      <c r="U578">
        <v>1.8759999999999999</v>
      </c>
      <c r="V578">
        <v>765</v>
      </c>
      <c r="W578">
        <v>3</v>
      </c>
      <c r="X578">
        <f t="shared" si="18"/>
        <v>56.39100000000002</v>
      </c>
      <c r="Y578">
        <f t="shared" si="19"/>
        <v>0.77</v>
      </c>
    </row>
    <row r="579" spans="1:25" x14ac:dyDescent="0.2">
      <c r="A579" t="s">
        <v>23</v>
      </c>
      <c r="B579" t="s">
        <v>387</v>
      </c>
      <c r="C579">
        <v>11</v>
      </c>
      <c r="D579">
        <v>4</v>
      </c>
      <c r="E579" t="s">
        <v>648</v>
      </c>
      <c r="F579">
        <v>169.63300000000001</v>
      </c>
      <c r="G579">
        <v>81.965000000000003</v>
      </c>
      <c r="H579">
        <v>43.256</v>
      </c>
      <c r="I579">
        <v>13903.966</v>
      </c>
      <c r="J579">
        <v>5670403</v>
      </c>
      <c r="K579">
        <v>73.513000000000005</v>
      </c>
      <c r="L579">
        <v>42.344000000000001</v>
      </c>
      <c r="M579">
        <v>12470.254999999999</v>
      </c>
      <c r="N579">
        <v>5085698</v>
      </c>
      <c r="O579">
        <v>15.869</v>
      </c>
      <c r="P579">
        <v>21.521999999999998</v>
      </c>
      <c r="Q579">
        <v>2691.9079999999999</v>
      </c>
      <c r="R579">
        <v>1097831</v>
      </c>
      <c r="S579">
        <v>0.17699999999999999</v>
      </c>
      <c r="T579">
        <v>6.7149999999999999</v>
      </c>
      <c r="U579">
        <v>30.013000000000002</v>
      </c>
      <c r="V579">
        <v>12240</v>
      </c>
      <c r="W579">
        <v>48</v>
      </c>
      <c r="X579">
        <f t="shared" si="18"/>
        <v>2406.538</v>
      </c>
      <c r="Y579">
        <f t="shared" si="19"/>
        <v>45.77</v>
      </c>
    </row>
    <row r="580" spans="1:25" x14ac:dyDescent="0.2">
      <c r="A580" t="s">
        <v>23</v>
      </c>
      <c r="B580" t="s">
        <v>387</v>
      </c>
      <c r="C580">
        <v>11</v>
      </c>
      <c r="D580">
        <v>5</v>
      </c>
      <c r="E580" t="s">
        <v>649</v>
      </c>
      <c r="F580">
        <v>257.16300000000001</v>
      </c>
      <c r="G580">
        <v>71.435000000000002</v>
      </c>
      <c r="H580">
        <v>31.922999999999998</v>
      </c>
      <c r="I580">
        <v>18370.502</v>
      </c>
      <c r="J580">
        <v>7491974</v>
      </c>
      <c r="K580">
        <v>69.091999999999999</v>
      </c>
      <c r="L580">
        <v>26.428999999999998</v>
      </c>
      <c r="M580">
        <v>17767.859</v>
      </c>
      <c r="N580">
        <v>7246200</v>
      </c>
      <c r="O580">
        <v>11.47</v>
      </c>
      <c r="P580">
        <v>17.829999999999998</v>
      </c>
      <c r="Q580">
        <v>2949.6010000000001</v>
      </c>
      <c r="R580">
        <v>1202925</v>
      </c>
      <c r="S580">
        <v>0.20399999999999999</v>
      </c>
      <c r="T580">
        <v>7.2140000000000004</v>
      </c>
      <c r="U580">
        <v>52.521999999999998</v>
      </c>
      <c r="V580">
        <v>21420</v>
      </c>
      <c r="W580">
        <v>84</v>
      </c>
      <c r="X580">
        <f t="shared" si="18"/>
        <v>2664.2310000000002</v>
      </c>
      <c r="Y580">
        <f t="shared" si="19"/>
        <v>81.77</v>
      </c>
    </row>
    <row r="581" spans="1:25" x14ac:dyDescent="0.2">
      <c r="A581" t="s">
        <v>23</v>
      </c>
      <c r="B581" t="s">
        <v>387</v>
      </c>
      <c r="C581">
        <v>11</v>
      </c>
      <c r="D581">
        <v>6</v>
      </c>
      <c r="E581" t="s">
        <v>650</v>
      </c>
      <c r="F581">
        <v>239.74700000000001</v>
      </c>
      <c r="G581">
        <v>75.213999999999999</v>
      </c>
      <c r="H581">
        <v>44.523000000000003</v>
      </c>
      <c r="I581">
        <v>18032.294999999998</v>
      </c>
      <c r="J581">
        <v>7354044</v>
      </c>
      <c r="K581">
        <v>38.978000000000002</v>
      </c>
      <c r="L581">
        <v>32.531999999999996</v>
      </c>
      <c r="M581">
        <v>9344.8410000000003</v>
      </c>
      <c r="N581">
        <v>3811072</v>
      </c>
      <c r="O581">
        <v>12.375999999999999</v>
      </c>
      <c r="P581">
        <v>17.138000000000002</v>
      </c>
      <c r="Q581">
        <v>2966.9960000000001</v>
      </c>
      <c r="R581">
        <v>1210019</v>
      </c>
      <c r="S581">
        <v>0.17199999999999999</v>
      </c>
      <c r="T581">
        <v>6.6230000000000002</v>
      </c>
      <c r="U581">
        <v>41.268000000000001</v>
      </c>
      <c r="V581">
        <v>16830</v>
      </c>
      <c r="W581">
        <v>66</v>
      </c>
      <c r="X581">
        <f t="shared" si="18"/>
        <v>2681.6260000000002</v>
      </c>
      <c r="Y581">
        <f t="shared" si="19"/>
        <v>63.77</v>
      </c>
    </row>
    <row r="582" spans="1:25" x14ac:dyDescent="0.2">
      <c r="A582" t="s">
        <v>23</v>
      </c>
      <c r="B582" t="s">
        <v>387</v>
      </c>
      <c r="C582">
        <v>11</v>
      </c>
      <c r="D582">
        <v>7</v>
      </c>
      <c r="E582" t="s">
        <v>651</v>
      </c>
      <c r="F582">
        <v>189.96799999999999</v>
      </c>
      <c r="G582">
        <v>74.343999999999994</v>
      </c>
      <c r="H582">
        <v>43.466999999999999</v>
      </c>
      <c r="I582">
        <v>14122.981</v>
      </c>
      <c r="J582">
        <v>5759723</v>
      </c>
      <c r="K582">
        <v>3.1150000000000002</v>
      </c>
      <c r="L582">
        <v>2.3370000000000002</v>
      </c>
      <c r="M582">
        <v>591.80100000000004</v>
      </c>
      <c r="N582">
        <v>241352</v>
      </c>
      <c r="O582">
        <v>2.3820000000000001</v>
      </c>
      <c r="P582">
        <v>4.7619999999999996</v>
      </c>
      <c r="Q582">
        <v>452.51900000000001</v>
      </c>
      <c r="R582">
        <v>184549</v>
      </c>
      <c r="S582">
        <v>0.02</v>
      </c>
      <c r="T582">
        <v>2.2440000000000002</v>
      </c>
      <c r="U582">
        <v>3.7519999999999998</v>
      </c>
      <c r="V582">
        <v>1530</v>
      </c>
      <c r="W582">
        <v>6</v>
      </c>
      <c r="X582">
        <f t="shared" si="18"/>
        <v>167.149</v>
      </c>
      <c r="Y582">
        <f t="shared" si="19"/>
        <v>3.77</v>
      </c>
    </row>
    <row r="583" spans="1:25" x14ac:dyDescent="0.2">
      <c r="A583" t="s">
        <v>23</v>
      </c>
      <c r="B583" t="s">
        <v>387</v>
      </c>
      <c r="C583">
        <v>11</v>
      </c>
      <c r="D583">
        <v>8</v>
      </c>
      <c r="E583" t="s">
        <v>652</v>
      </c>
      <c r="F583">
        <v>203.386</v>
      </c>
      <c r="G583">
        <v>78.600999999999999</v>
      </c>
      <c r="H583">
        <v>44.125999999999998</v>
      </c>
      <c r="I583">
        <v>15986.262000000001</v>
      </c>
      <c r="J583">
        <v>6519618</v>
      </c>
      <c r="K583">
        <v>2.7280000000000002</v>
      </c>
      <c r="L583">
        <v>2.097</v>
      </c>
      <c r="M583">
        <v>554.923</v>
      </c>
      <c r="N583">
        <v>226312</v>
      </c>
      <c r="O583">
        <v>2.2360000000000002</v>
      </c>
      <c r="P583">
        <v>4.9710000000000001</v>
      </c>
      <c r="Q583">
        <v>454.774</v>
      </c>
      <c r="R583">
        <v>185469</v>
      </c>
      <c r="S583">
        <v>1.4999999999999999E-2</v>
      </c>
      <c r="T583">
        <v>1.98</v>
      </c>
      <c r="U583">
        <v>3.1259999999999999</v>
      </c>
      <c r="V583">
        <v>1275</v>
      </c>
      <c r="W583">
        <v>5</v>
      </c>
      <c r="X583">
        <f t="shared" si="18"/>
        <v>169.404</v>
      </c>
      <c r="Y583">
        <f t="shared" si="19"/>
        <v>2.77</v>
      </c>
    </row>
    <row r="584" spans="1:25" x14ac:dyDescent="0.2">
      <c r="A584" t="s">
        <v>23</v>
      </c>
      <c r="B584" t="s">
        <v>387</v>
      </c>
      <c r="C584">
        <v>11</v>
      </c>
      <c r="D584">
        <v>9</v>
      </c>
      <c r="E584" t="s">
        <v>653</v>
      </c>
      <c r="F584">
        <v>317.55900000000003</v>
      </c>
      <c r="G584">
        <v>73.093000000000004</v>
      </c>
      <c r="H584">
        <v>33.908000000000001</v>
      </c>
      <c r="I584">
        <v>23211.215</v>
      </c>
      <c r="J584">
        <v>9466144</v>
      </c>
      <c r="K584">
        <v>78.569999999999993</v>
      </c>
      <c r="L584">
        <v>30.538</v>
      </c>
      <c r="M584">
        <v>24950.645</v>
      </c>
      <c r="N584">
        <v>10175529</v>
      </c>
      <c r="O584">
        <v>13.269</v>
      </c>
      <c r="P584">
        <v>17.376999999999999</v>
      </c>
      <c r="Q584">
        <v>4213.8379999999997</v>
      </c>
      <c r="R584">
        <v>1718514</v>
      </c>
      <c r="S584">
        <v>0.23599999999999999</v>
      </c>
      <c r="T584">
        <v>7.7590000000000003</v>
      </c>
      <c r="U584">
        <v>75.031999999999996</v>
      </c>
      <c r="V584">
        <v>30600</v>
      </c>
      <c r="W584">
        <v>120</v>
      </c>
      <c r="X584">
        <f t="shared" si="18"/>
        <v>3928.4679999999998</v>
      </c>
      <c r="Y584">
        <f t="shared" si="19"/>
        <v>117.77</v>
      </c>
    </row>
    <row r="585" spans="1:25" x14ac:dyDescent="0.2">
      <c r="A585" t="s">
        <v>23</v>
      </c>
      <c r="B585" t="s">
        <v>387</v>
      </c>
      <c r="C585">
        <v>11</v>
      </c>
      <c r="D585">
        <v>10</v>
      </c>
      <c r="E585" t="s">
        <v>654</v>
      </c>
      <c r="F585">
        <v>204.626</v>
      </c>
      <c r="G585">
        <v>78.459999999999994</v>
      </c>
      <c r="H585">
        <v>42.610999999999997</v>
      </c>
      <c r="I585">
        <v>16055.046</v>
      </c>
      <c r="J585">
        <v>6547670</v>
      </c>
      <c r="K585">
        <v>73.334000000000003</v>
      </c>
      <c r="L585">
        <v>40.546999999999997</v>
      </c>
      <c r="M585">
        <v>15006.076999999999</v>
      </c>
      <c r="N585">
        <v>6119873</v>
      </c>
      <c r="O585">
        <v>14.805</v>
      </c>
      <c r="P585">
        <v>20.428000000000001</v>
      </c>
      <c r="Q585">
        <v>3029.55</v>
      </c>
      <c r="R585">
        <v>1235530</v>
      </c>
      <c r="S585">
        <v>0.21099999999999999</v>
      </c>
      <c r="T585">
        <v>7.3289999999999997</v>
      </c>
      <c r="U585">
        <v>43.143000000000001</v>
      </c>
      <c r="V585">
        <v>17595</v>
      </c>
      <c r="W585">
        <v>69</v>
      </c>
      <c r="X585">
        <f t="shared" si="18"/>
        <v>2744.1800000000003</v>
      </c>
      <c r="Y585">
        <f t="shared" si="19"/>
        <v>66.77</v>
      </c>
    </row>
    <row r="586" spans="1:25" x14ac:dyDescent="0.2">
      <c r="A586" t="s">
        <v>23</v>
      </c>
      <c r="B586" t="s">
        <v>387</v>
      </c>
      <c r="C586">
        <v>11</v>
      </c>
      <c r="D586">
        <v>11</v>
      </c>
      <c r="E586" t="s">
        <v>655</v>
      </c>
      <c r="F586">
        <v>244.18</v>
      </c>
      <c r="G586">
        <v>77.137</v>
      </c>
      <c r="H586">
        <v>42.332000000000001</v>
      </c>
      <c r="I586">
        <v>18835.293000000001</v>
      </c>
      <c r="J586">
        <v>7681528</v>
      </c>
      <c r="K586">
        <v>80.856999999999999</v>
      </c>
      <c r="L586">
        <v>46.972000000000001</v>
      </c>
      <c r="M586">
        <v>19743.739000000001</v>
      </c>
      <c r="N586">
        <v>8052016</v>
      </c>
      <c r="O586">
        <v>20.420999999999999</v>
      </c>
      <c r="P586">
        <v>24.672999999999998</v>
      </c>
      <c r="Q586">
        <v>4986.3090000000002</v>
      </c>
      <c r="R586">
        <v>2033548</v>
      </c>
      <c r="S586">
        <v>0.184</v>
      </c>
      <c r="T586">
        <v>6.8540000000000001</v>
      </c>
      <c r="U586">
        <v>45.018999999999998</v>
      </c>
      <c r="V586">
        <v>18360</v>
      </c>
      <c r="W586">
        <v>72</v>
      </c>
      <c r="X586">
        <f t="shared" si="18"/>
        <v>4700.9390000000003</v>
      </c>
      <c r="Y586">
        <f t="shared" si="19"/>
        <v>69.77</v>
      </c>
    </row>
    <row r="587" spans="1:25" x14ac:dyDescent="0.2">
      <c r="A587" t="s">
        <v>23</v>
      </c>
      <c r="B587" t="s">
        <v>387</v>
      </c>
      <c r="C587">
        <v>11</v>
      </c>
      <c r="D587">
        <v>12</v>
      </c>
      <c r="E587" t="s">
        <v>656</v>
      </c>
      <c r="F587">
        <v>288.32600000000002</v>
      </c>
      <c r="G587">
        <v>75.66</v>
      </c>
      <c r="H587">
        <v>37.024999999999999</v>
      </c>
      <c r="I587">
        <v>21814.706999999999</v>
      </c>
      <c r="J587">
        <v>8896611</v>
      </c>
      <c r="K587">
        <v>74.709000000000003</v>
      </c>
      <c r="L587">
        <v>28.416</v>
      </c>
      <c r="M587">
        <v>21540.489000000001</v>
      </c>
      <c r="N587">
        <v>8784778</v>
      </c>
      <c r="O587">
        <v>14.035</v>
      </c>
      <c r="P587">
        <v>19.876000000000001</v>
      </c>
      <c r="Q587">
        <v>4046.6350000000002</v>
      </c>
      <c r="R587">
        <v>1650324</v>
      </c>
      <c r="S587">
        <v>0.23400000000000001</v>
      </c>
      <c r="T587">
        <v>7.7249999999999996</v>
      </c>
      <c r="U587">
        <v>67.528999999999996</v>
      </c>
      <c r="V587">
        <v>27540</v>
      </c>
      <c r="W587">
        <v>108</v>
      </c>
      <c r="X587">
        <f t="shared" si="18"/>
        <v>3761.2650000000003</v>
      </c>
      <c r="Y587">
        <f t="shared" si="19"/>
        <v>105.77</v>
      </c>
    </row>
    <row r="588" spans="1:25" x14ac:dyDescent="0.2">
      <c r="A588" t="s">
        <v>23</v>
      </c>
      <c r="B588" t="s">
        <v>387</v>
      </c>
      <c r="C588">
        <v>11</v>
      </c>
      <c r="D588">
        <v>13</v>
      </c>
      <c r="E588" t="s">
        <v>657</v>
      </c>
      <c r="F588">
        <v>216.64400000000001</v>
      </c>
      <c r="G588">
        <v>76.5</v>
      </c>
      <c r="H588">
        <v>41.061999999999998</v>
      </c>
      <c r="I588">
        <v>16573.232</v>
      </c>
      <c r="J588">
        <v>6759000</v>
      </c>
      <c r="K588">
        <v>69.572999999999993</v>
      </c>
      <c r="L588">
        <v>39.014000000000003</v>
      </c>
      <c r="M588">
        <v>15072.460999999999</v>
      </c>
      <c r="N588">
        <v>6146946</v>
      </c>
      <c r="O588">
        <v>14.977</v>
      </c>
      <c r="P588">
        <v>20.510999999999999</v>
      </c>
      <c r="Q588">
        <v>3244.5650000000001</v>
      </c>
      <c r="R588">
        <v>1323219</v>
      </c>
      <c r="S588">
        <v>0.21099999999999999</v>
      </c>
      <c r="T588">
        <v>7.327</v>
      </c>
      <c r="U588">
        <v>45.643999999999998</v>
      </c>
      <c r="V588">
        <v>18615</v>
      </c>
      <c r="W588">
        <v>73</v>
      </c>
      <c r="X588">
        <f t="shared" si="18"/>
        <v>2959.1950000000002</v>
      </c>
      <c r="Y588">
        <f t="shared" si="19"/>
        <v>70.77</v>
      </c>
    </row>
    <row r="589" spans="1:25" x14ac:dyDescent="0.2">
      <c r="A589" t="s">
        <v>23</v>
      </c>
      <c r="B589" t="s">
        <v>387</v>
      </c>
      <c r="C589">
        <v>11</v>
      </c>
      <c r="D589">
        <v>14</v>
      </c>
      <c r="E589" t="s">
        <v>658</v>
      </c>
      <c r="F589">
        <v>88.915000000000006</v>
      </c>
      <c r="G589">
        <v>80.275999999999996</v>
      </c>
      <c r="H589">
        <v>46.125</v>
      </c>
      <c r="I589">
        <v>7137.7690000000002</v>
      </c>
      <c r="J589">
        <v>2910970</v>
      </c>
      <c r="K589">
        <v>5.3949999999999996</v>
      </c>
      <c r="L589">
        <v>4.9240000000000004</v>
      </c>
      <c r="M589">
        <v>479.69</v>
      </c>
      <c r="N589">
        <v>195630</v>
      </c>
      <c r="O589">
        <v>2.1749999999999998</v>
      </c>
      <c r="P589">
        <v>1.9239999999999999</v>
      </c>
      <c r="Q589">
        <v>193.34700000000001</v>
      </c>
      <c r="R589">
        <v>78852</v>
      </c>
      <c r="S589">
        <v>7.0000000000000001E-3</v>
      </c>
      <c r="T589">
        <v>1.339</v>
      </c>
      <c r="U589">
        <v>0.625</v>
      </c>
      <c r="V589">
        <v>255</v>
      </c>
      <c r="W589">
        <v>1</v>
      </c>
      <c r="X589">
        <f t="shared" si="18"/>
        <v>0</v>
      </c>
      <c r="Y589">
        <f t="shared" si="19"/>
        <v>0</v>
      </c>
    </row>
    <row r="590" spans="1:25" x14ac:dyDescent="0.2">
      <c r="A590" t="s">
        <v>23</v>
      </c>
      <c r="B590" t="s">
        <v>387</v>
      </c>
      <c r="C590">
        <v>11</v>
      </c>
      <c r="D590">
        <v>15</v>
      </c>
      <c r="E590" t="s">
        <v>659</v>
      </c>
      <c r="F590">
        <v>137.20099999999999</v>
      </c>
      <c r="G590">
        <v>82.835999999999999</v>
      </c>
      <c r="H590">
        <v>51.792000000000002</v>
      </c>
      <c r="I590">
        <v>11365.111000000001</v>
      </c>
      <c r="J590">
        <v>4634991</v>
      </c>
      <c r="K590">
        <v>5.6210000000000004</v>
      </c>
      <c r="L590">
        <v>4.6449999999999996</v>
      </c>
      <c r="M590">
        <v>771.25</v>
      </c>
      <c r="N590">
        <v>314536</v>
      </c>
      <c r="O590">
        <v>2.0409999999999999</v>
      </c>
      <c r="P590">
        <v>1.3879999999999999</v>
      </c>
      <c r="Q590">
        <v>280.06299999999999</v>
      </c>
      <c r="R590">
        <v>114217</v>
      </c>
      <c r="S590">
        <v>0</v>
      </c>
      <c r="T590">
        <v>0</v>
      </c>
      <c r="U590">
        <v>0</v>
      </c>
      <c r="V590">
        <v>0</v>
      </c>
      <c r="W590">
        <v>0</v>
      </c>
      <c r="X590">
        <f t="shared" si="18"/>
        <v>0</v>
      </c>
      <c r="Y590">
        <f t="shared" si="19"/>
        <v>0</v>
      </c>
    </row>
    <row r="591" spans="1:25" x14ac:dyDescent="0.2">
      <c r="A591" t="s">
        <v>23</v>
      </c>
      <c r="B591" t="s">
        <v>387</v>
      </c>
      <c r="C591">
        <v>11</v>
      </c>
      <c r="D591">
        <v>16</v>
      </c>
      <c r="E591" t="s">
        <v>660</v>
      </c>
      <c r="F591">
        <v>225.101</v>
      </c>
      <c r="G591">
        <v>80.688999999999993</v>
      </c>
      <c r="H591">
        <v>41.069000000000003</v>
      </c>
      <c r="I591">
        <v>18163.259999999998</v>
      </c>
      <c r="J591">
        <v>7407455</v>
      </c>
      <c r="K591">
        <v>67.855000000000004</v>
      </c>
      <c r="L591">
        <v>33.738</v>
      </c>
      <c r="M591">
        <v>15274.189</v>
      </c>
      <c r="N591">
        <v>6229216</v>
      </c>
      <c r="O591">
        <v>11.095000000000001</v>
      </c>
      <c r="P591">
        <v>16.760000000000002</v>
      </c>
      <c r="Q591">
        <v>2497.509</v>
      </c>
      <c r="R591">
        <v>1018550</v>
      </c>
      <c r="S591">
        <v>0.17799999999999999</v>
      </c>
      <c r="T591">
        <v>6.7309999999999999</v>
      </c>
      <c r="U591">
        <v>40.017000000000003</v>
      </c>
      <c r="V591">
        <v>16320</v>
      </c>
      <c r="W591">
        <v>64</v>
      </c>
      <c r="X591">
        <f t="shared" si="18"/>
        <v>2212.1390000000001</v>
      </c>
      <c r="Y591">
        <f t="shared" si="19"/>
        <v>61.77</v>
      </c>
    </row>
    <row r="592" spans="1:25" x14ac:dyDescent="0.2">
      <c r="A592" t="s">
        <v>23</v>
      </c>
      <c r="B592" t="s">
        <v>387</v>
      </c>
      <c r="C592">
        <v>11</v>
      </c>
      <c r="D592">
        <v>17</v>
      </c>
      <c r="E592" t="s">
        <v>661</v>
      </c>
      <c r="F592">
        <v>272.49599999999998</v>
      </c>
      <c r="G592">
        <v>72.241</v>
      </c>
      <c r="H592">
        <v>36.595999999999997</v>
      </c>
      <c r="I592">
        <v>19685.243999999999</v>
      </c>
      <c r="J592">
        <v>8028160</v>
      </c>
      <c r="K592">
        <v>97.655000000000001</v>
      </c>
      <c r="L592">
        <v>42.685000000000002</v>
      </c>
      <c r="M592">
        <v>26610.587</v>
      </c>
      <c r="N592">
        <v>10852497</v>
      </c>
      <c r="O592">
        <v>20.096</v>
      </c>
      <c r="P592">
        <v>25.498000000000001</v>
      </c>
      <c r="Q592">
        <v>5476.1480000000001</v>
      </c>
      <c r="R592">
        <v>2233317</v>
      </c>
      <c r="S592">
        <v>0.19</v>
      </c>
      <c r="T592">
        <v>6.9660000000000002</v>
      </c>
      <c r="U592">
        <v>51.896999999999998</v>
      </c>
      <c r="V592">
        <v>21165</v>
      </c>
      <c r="W592">
        <v>83</v>
      </c>
      <c r="X592">
        <f t="shared" si="18"/>
        <v>5190.7780000000002</v>
      </c>
      <c r="Y592">
        <f t="shared" si="19"/>
        <v>80.77</v>
      </c>
    </row>
    <row r="593" spans="1:25" x14ac:dyDescent="0.2">
      <c r="A593" t="s">
        <v>23</v>
      </c>
      <c r="B593" t="s">
        <v>387</v>
      </c>
      <c r="C593">
        <v>11</v>
      </c>
      <c r="D593">
        <v>18</v>
      </c>
      <c r="E593" t="s">
        <v>662</v>
      </c>
      <c r="F593">
        <v>314.62200000000001</v>
      </c>
      <c r="G593">
        <v>72.409000000000006</v>
      </c>
      <c r="H593">
        <v>34.003999999999998</v>
      </c>
      <c r="I593">
        <v>22781.341</v>
      </c>
      <c r="J593">
        <v>9290830</v>
      </c>
      <c r="K593">
        <v>71.037999999999997</v>
      </c>
      <c r="L593">
        <v>27.831</v>
      </c>
      <c r="M593">
        <v>22349.947</v>
      </c>
      <c r="N593">
        <v>9114896</v>
      </c>
      <c r="O593">
        <v>14.106</v>
      </c>
      <c r="P593">
        <v>22.276</v>
      </c>
      <c r="Q593">
        <v>4438.1319999999996</v>
      </c>
      <c r="R593">
        <v>1809987</v>
      </c>
      <c r="S593">
        <v>0.183</v>
      </c>
      <c r="T593">
        <v>6.8259999999999996</v>
      </c>
      <c r="U593">
        <v>57.524000000000001</v>
      </c>
      <c r="V593">
        <v>23460</v>
      </c>
      <c r="W593">
        <v>92</v>
      </c>
      <c r="X593">
        <f t="shared" si="18"/>
        <v>4152.7619999999997</v>
      </c>
      <c r="Y593">
        <f t="shared" si="19"/>
        <v>89.77</v>
      </c>
    </row>
    <row r="594" spans="1:25" x14ac:dyDescent="0.2">
      <c r="A594" t="s">
        <v>23</v>
      </c>
      <c r="B594" t="s">
        <v>387</v>
      </c>
      <c r="C594">
        <v>11</v>
      </c>
      <c r="D594">
        <v>19</v>
      </c>
      <c r="E594" t="s">
        <v>663</v>
      </c>
      <c r="F594">
        <v>72.899000000000001</v>
      </c>
      <c r="G594">
        <v>47.890999999999998</v>
      </c>
      <c r="H594">
        <v>35.158999999999999</v>
      </c>
      <c r="I594">
        <v>3491.2040000000002</v>
      </c>
      <c r="J594">
        <v>1423805</v>
      </c>
      <c r="K594">
        <v>29.975000000000001</v>
      </c>
      <c r="L594">
        <v>11.714</v>
      </c>
      <c r="M594">
        <v>2185.1039999999998</v>
      </c>
      <c r="N594">
        <v>891143</v>
      </c>
      <c r="O594">
        <v>2.1619999999999999</v>
      </c>
      <c r="P594">
        <v>1.7130000000000001</v>
      </c>
      <c r="Q594">
        <v>157.643</v>
      </c>
      <c r="R594">
        <v>64291</v>
      </c>
      <c r="S594">
        <v>8.9999999999999993E-3</v>
      </c>
      <c r="T594">
        <v>1.4790000000000001</v>
      </c>
      <c r="U594">
        <v>0.625</v>
      </c>
      <c r="V594">
        <v>255</v>
      </c>
      <c r="W594">
        <v>1</v>
      </c>
      <c r="X594">
        <f t="shared" si="18"/>
        <v>0</v>
      </c>
      <c r="Y594">
        <f t="shared" si="19"/>
        <v>0</v>
      </c>
    </row>
    <row r="595" spans="1:25" x14ac:dyDescent="0.2">
      <c r="A595" t="s">
        <v>23</v>
      </c>
      <c r="B595" t="s">
        <v>387</v>
      </c>
      <c r="C595">
        <v>11</v>
      </c>
      <c r="D595">
        <v>20</v>
      </c>
      <c r="E595" t="s">
        <v>664</v>
      </c>
      <c r="F595">
        <v>337.28100000000001</v>
      </c>
      <c r="G595">
        <v>63.686999999999998</v>
      </c>
      <c r="H595">
        <v>27.585000000000001</v>
      </c>
      <c r="I595">
        <v>21480.498</v>
      </c>
      <c r="J595">
        <v>8760312</v>
      </c>
      <c r="K595">
        <v>69.912000000000006</v>
      </c>
      <c r="L595">
        <v>23.844000000000001</v>
      </c>
      <c r="M595">
        <v>23580.031999999999</v>
      </c>
      <c r="N595">
        <v>9616557</v>
      </c>
      <c r="O595">
        <v>10.340999999999999</v>
      </c>
      <c r="P595">
        <v>16.009</v>
      </c>
      <c r="Q595">
        <v>3487.759</v>
      </c>
      <c r="R595">
        <v>1422400</v>
      </c>
      <c r="S595">
        <v>0.193</v>
      </c>
      <c r="T595">
        <v>7.0090000000000003</v>
      </c>
      <c r="U595">
        <v>65.028000000000006</v>
      </c>
      <c r="V595">
        <v>26520</v>
      </c>
      <c r="W595">
        <v>104</v>
      </c>
      <c r="X595">
        <f t="shared" si="18"/>
        <v>3202.3890000000001</v>
      </c>
      <c r="Y595">
        <f t="shared" si="19"/>
        <v>101.77</v>
      </c>
    </row>
    <row r="596" spans="1:25" x14ac:dyDescent="0.2">
      <c r="A596" t="s">
        <v>23</v>
      </c>
      <c r="B596" t="s">
        <v>387</v>
      </c>
      <c r="C596">
        <v>11</v>
      </c>
      <c r="D596">
        <v>21</v>
      </c>
      <c r="E596" t="s">
        <v>665</v>
      </c>
      <c r="F596">
        <v>227.881</v>
      </c>
      <c r="G596">
        <v>73.778999999999996</v>
      </c>
      <c r="H596">
        <v>39.932000000000002</v>
      </c>
      <c r="I596">
        <v>16812.883000000002</v>
      </c>
      <c r="J596">
        <v>6856736</v>
      </c>
      <c r="K596">
        <v>44.368000000000002</v>
      </c>
      <c r="L596">
        <v>23.013999999999999</v>
      </c>
      <c r="M596">
        <v>10110.584000000001</v>
      </c>
      <c r="N596">
        <v>4123362</v>
      </c>
      <c r="O596">
        <v>3.5579999999999998</v>
      </c>
      <c r="P596">
        <v>5.1890000000000001</v>
      </c>
      <c r="Q596">
        <v>810.75</v>
      </c>
      <c r="R596">
        <v>330645</v>
      </c>
      <c r="S596">
        <v>5.8000000000000003E-2</v>
      </c>
      <c r="T596">
        <v>3.8330000000000002</v>
      </c>
      <c r="U596">
        <v>13.131</v>
      </c>
      <c r="V596">
        <v>5355</v>
      </c>
      <c r="W596">
        <v>21</v>
      </c>
      <c r="X596">
        <f t="shared" si="18"/>
        <v>525.38</v>
      </c>
      <c r="Y596">
        <f t="shared" si="19"/>
        <v>18.77</v>
      </c>
    </row>
    <row r="597" spans="1:25" x14ac:dyDescent="0.2">
      <c r="A597" t="s">
        <v>23</v>
      </c>
      <c r="B597" t="s">
        <v>387</v>
      </c>
      <c r="C597">
        <v>11</v>
      </c>
      <c r="D597">
        <v>22</v>
      </c>
      <c r="E597" t="s">
        <v>666</v>
      </c>
      <c r="F597">
        <v>261.98399999999998</v>
      </c>
      <c r="G597">
        <v>66.978999999999999</v>
      </c>
      <c r="H597">
        <v>33.72</v>
      </c>
      <c r="I597">
        <v>17547.526999999998</v>
      </c>
      <c r="J597">
        <v>7156343</v>
      </c>
      <c r="K597">
        <v>72.462000000000003</v>
      </c>
      <c r="L597">
        <v>29.507000000000001</v>
      </c>
      <c r="M597">
        <v>18983.956999999999</v>
      </c>
      <c r="N597">
        <v>7742157</v>
      </c>
      <c r="O597">
        <v>13.022</v>
      </c>
      <c r="P597">
        <v>18.474</v>
      </c>
      <c r="Q597">
        <v>3411.5010000000002</v>
      </c>
      <c r="R597">
        <v>1391300</v>
      </c>
      <c r="S597">
        <v>0.23200000000000001</v>
      </c>
      <c r="T597">
        <v>7.68</v>
      </c>
      <c r="U597">
        <v>60.651000000000003</v>
      </c>
      <c r="V597">
        <v>24735</v>
      </c>
      <c r="W597">
        <v>97</v>
      </c>
      <c r="X597">
        <f t="shared" si="18"/>
        <v>3126.1310000000003</v>
      </c>
      <c r="Y597">
        <f t="shared" si="19"/>
        <v>94.77</v>
      </c>
    </row>
    <row r="598" spans="1:25" x14ac:dyDescent="0.2">
      <c r="A598" t="s">
        <v>23</v>
      </c>
      <c r="B598" t="s">
        <v>387</v>
      </c>
      <c r="C598">
        <v>11</v>
      </c>
      <c r="D598">
        <v>23</v>
      </c>
      <c r="E598" t="s">
        <v>667</v>
      </c>
      <c r="F598">
        <v>273.73399999999998</v>
      </c>
      <c r="G598">
        <v>67.653999999999996</v>
      </c>
      <c r="H598">
        <v>33.588999999999999</v>
      </c>
      <c r="I598">
        <v>18519.161</v>
      </c>
      <c r="J598">
        <v>7552601</v>
      </c>
      <c r="K598">
        <v>77.55</v>
      </c>
      <c r="L598">
        <v>32.125999999999998</v>
      </c>
      <c r="M598">
        <v>21227.992999999999</v>
      </c>
      <c r="N598">
        <v>8657334</v>
      </c>
      <c r="O598">
        <v>14.539</v>
      </c>
      <c r="P598">
        <v>20.998000000000001</v>
      </c>
      <c r="Q598">
        <v>3979.761</v>
      </c>
      <c r="R598">
        <v>1623051</v>
      </c>
      <c r="S598">
        <v>0.26500000000000001</v>
      </c>
      <c r="T598">
        <v>8.2159999999999993</v>
      </c>
      <c r="U598">
        <v>72.531000000000006</v>
      </c>
      <c r="V598">
        <v>29580</v>
      </c>
      <c r="W598">
        <v>116</v>
      </c>
      <c r="X598">
        <f t="shared" si="18"/>
        <v>3694.3910000000001</v>
      </c>
      <c r="Y598">
        <f t="shared" si="19"/>
        <v>113.77</v>
      </c>
    </row>
    <row r="599" spans="1:25" x14ac:dyDescent="0.2">
      <c r="A599" t="s">
        <v>23</v>
      </c>
      <c r="B599" t="s">
        <v>387</v>
      </c>
      <c r="C599">
        <v>11</v>
      </c>
      <c r="D599">
        <v>24</v>
      </c>
      <c r="E599" t="s">
        <v>668</v>
      </c>
      <c r="F599">
        <v>228.95500000000001</v>
      </c>
      <c r="G599">
        <v>67.114000000000004</v>
      </c>
      <c r="H599">
        <v>34.383000000000003</v>
      </c>
      <c r="I599">
        <v>15366.156999999999</v>
      </c>
      <c r="J599">
        <v>6266723</v>
      </c>
      <c r="K599">
        <v>74.001999999999995</v>
      </c>
      <c r="L599">
        <v>30.806999999999999</v>
      </c>
      <c r="M599">
        <v>16943.205999999998</v>
      </c>
      <c r="N599">
        <v>6909885</v>
      </c>
      <c r="O599">
        <v>9.1460000000000008</v>
      </c>
      <c r="P599">
        <v>13.167999999999999</v>
      </c>
      <c r="Q599">
        <v>2093.9279999999999</v>
      </c>
      <c r="R599">
        <v>853959</v>
      </c>
      <c r="S599">
        <v>0.19700000000000001</v>
      </c>
      <c r="T599">
        <v>7.0780000000000003</v>
      </c>
      <c r="U599">
        <v>45.018999999999998</v>
      </c>
      <c r="V599">
        <v>18360</v>
      </c>
      <c r="W599">
        <v>72</v>
      </c>
      <c r="X599">
        <f t="shared" si="18"/>
        <v>1808.558</v>
      </c>
      <c r="Y599">
        <f t="shared" si="19"/>
        <v>69.77</v>
      </c>
    </row>
    <row r="600" spans="1:25" x14ac:dyDescent="0.2">
      <c r="A600" t="s">
        <v>23</v>
      </c>
      <c r="B600" t="s">
        <v>387</v>
      </c>
      <c r="C600">
        <v>12</v>
      </c>
      <c r="D600">
        <v>1</v>
      </c>
      <c r="E600" t="s">
        <v>669</v>
      </c>
      <c r="F600">
        <v>149.238</v>
      </c>
      <c r="G600">
        <v>68.394000000000005</v>
      </c>
      <c r="H600">
        <v>36.203000000000003</v>
      </c>
      <c r="I600">
        <v>10206.882</v>
      </c>
      <c r="J600">
        <v>4162635</v>
      </c>
      <c r="K600">
        <v>63.709000000000003</v>
      </c>
      <c r="L600">
        <v>39.859000000000002</v>
      </c>
      <c r="M600">
        <v>9507.8220000000001</v>
      </c>
      <c r="N600">
        <v>3877540</v>
      </c>
      <c r="O600">
        <v>5.22</v>
      </c>
      <c r="P600">
        <v>9.3059999999999992</v>
      </c>
      <c r="Q600">
        <v>778.98400000000004</v>
      </c>
      <c r="R600">
        <v>317690</v>
      </c>
      <c r="S600">
        <v>0.13400000000000001</v>
      </c>
      <c r="T600">
        <v>5.8460000000000001</v>
      </c>
      <c r="U600">
        <v>20.009</v>
      </c>
      <c r="V600">
        <v>8160</v>
      </c>
      <c r="W600">
        <v>32</v>
      </c>
      <c r="X600">
        <f t="shared" si="18"/>
        <v>493.61400000000003</v>
      </c>
      <c r="Y600">
        <f t="shared" si="19"/>
        <v>29.77</v>
      </c>
    </row>
    <row r="601" spans="1:25" x14ac:dyDescent="0.2">
      <c r="A601" t="s">
        <v>23</v>
      </c>
      <c r="B601" t="s">
        <v>387</v>
      </c>
      <c r="C601">
        <v>12</v>
      </c>
      <c r="D601">
        <v>2</v>
      </c>
      <c r="E601" t="s">
        <v>670</v>
      </c>
      <c r="F601">
        <v>118.65600000000001</v>
      </c>
      <c r="G601">
        <v>72.501999999999995</v>
      </c>
      <c r="H601">
        <v>49.593000000000004</v>
      </c>
      <c r="I601">
        <v>8602.7649999999994</v>
      </c>
      <c r="J601">
        <v>3508434</v>
      </c>
      <c r="K601">
        <v>3.6619999999999999</v>
      </c>
      <c r="L601">
        <v>3.1320000000000001</v>
      </c>
      <c r="M601">
        <v>434.51799999999997</v>
      </c>
      <c r="N601">
        <v>177208</v>
      </c>
      <c r="O601">
        <v>2.355</v>
      </c>
      <c r="P601">
        <v>2.714</v>
      </c>
      <c r="Q601">
        <v>279.41300000000001</v>
      </c>
      <c r="R601">
        <v>113952</v>
      </c>
      <c r="S601">
        <v>5.0000000000000001E-3</v>
      </c>
      <c r="T601">
        <v>1.159</v>
      </c>
      <c r="U601">
        <v>0.625</v>
      </c>
      <c r="V601">
        <v>255</v>
      </c>
      <c r="W601">
        <v>1</v>
      </c>
      <c r="X601">
        <f t="shared" si="18"/>
        <v>0</v>
      </c>
      <c r="Y601">
        <f t="shared" si="19"/>
        <v>0</v>
      </c>
    </row>
    <row r="602" spans="1:25" x14ac:dyDescent="0.2">
      <c r="A602" t="s">
        <v>23</v>
      </c>
      <c r="B602" t="s">
        <v>387</v>
      </c>
      <c r="C602">
        <v>12</v>
      </c>
      <c r="D602">
        <v>3</v>
      </c>
      <c r="E602" t="s">
        <v>671</v>
      </c>
      <c r="F602">
        <v>151.06200000000001</v>
      </c>
      <c r="G602">
        <v>75.900000000000006</v>
      </c>
      <c r="H602">
        <v>38.484999999999999</v>
      </c>
      <c r="I602">
        <v>11465.671</v>
      </c>
      <c r="J602">
        <v>4676002</v>
      </c>
      <c r="K602">
        <v>53.628</v>
      </c>
      <c r="L602">
        <v>33.15</v>
      </c>
      <c r="M602">
        <v>8101.1059999999998</v>
      </c>
      <c r="N602">
        <v>3303844</v>
      </c>
      <c r="O602">
        <v>5.5110000000000001</v>
      </c>
      <c r="P602">
        <v>10.015000000000001</v>
      </c>
      <c r="Q602">
        <v>832.52099999999996</v>
      </c>
      <c r="R602">
        <v>339524</v>
      </c>
      <c r="S602">
        <v>0.108</v>
      </c>
      <c r="T602">
        <v>5.2370000000000001</v>
      </c>
      <c r="U602">
        <v>16.257000000000001</v>
      </c>
      <c r="V602">
        <v>6630</v>
      </c>
      <c r="W602">
        <v>26</v>
      </c>
      <c r="X602">
        <f t="shared" si="18"/>
        <v>547.15099999999995</v>
      </c>
      <c r="Y602">
        <f t="shared" si="19"/>
        <v>23.77</v>
      </c>
    </row>
    <row r="603" spans="1:25" x14ac:dyDescent="0.2">
      <c r="A603" t="s">
        <v>23</v>
      </c>
      <c r="B603" t="s">
        <v>387</v>
      </c>
      <c r="C603">
        <v>12</v>
      </c>
      <c r="D603">
        <v>4</v>
      </c>
      <c r="E603" t="s">
        <v>672</v>
      </c>
      <c r="F603">
        <v>222.71700000000001</v>
      </c>
      <c r="G603">
        <v>66.174999999999997</v>
      </c>
      <c r="H603">
        <v>31.452999999999999</v>
      </c>
      <c r="I603">
        <v>14738.39</v>
      </c>
      <c r="J603">
        <v>6010703</v>
      </c>
      <c r="K603">
        <v>80.822000000000003</v>
      </c>
      <c r="L603">
        <v>34.634</v>
      </c>
      <c r="M603">
        <v>18000.386999999999</v>
      </c>
      <c r="N603">
        <v>7341031</v>
      </c>
      <c r="O603">
        <v>8.61</v>
      </c>
      <c r="P603">
        <v>14.554</v>
      </c>
      <c r="Q603">
        <v>1917.6110000000001</v>
      </c>
      <c r="R603">
        <v>782052</v>
      </c>
      <c r="S603">
        <v>0.16600000000000001</v>
      </c>
      <c r="T603">
        <v>6.4969999999999999</v>
      </c>
      <c r="U603">
        <v>36.890999999999998</v>
      </c>
      <c r="V603">
        <v>15045</v>
      </c>
      <c r="W603">
        <v>59</v>
      </c>
      <c r="X603">
        <f t="shared" si="18"/>
        <v>1632.241</v>
      </c>
      <c r="Y603">
        <f t="shared" si="19"/>
        <v>56.77</v>
      </c>
    </row>
    <row r="604" spans="1:25" x14ac:dyDescent="0.2">
      <c r="A604" t="s">
        <v>23</v>
      </c>
      <c r="B604" t="s">
        <v>387</v>
      </c>
      <c r="C604">
        <v>12</v>
      </c>
      <c r="D604">
        <v>5</v>
      </c>
      <c r="E604" t="s">
        <v>673</v>
      </c>
      <c r="F604">
        <v>189.191</v>
      </c>
      <c r="G604">
        <v>78.409000000000006</v>
      </c>
      <c r="H604">
        <v>41.067</v>
      </c>
      <c r="I604">
        <v>14834.347</v>
      </c>
      <c r="J604">
        <v>6049837</v>
      </c>
      <c r="K604">
        <v>2.823</v>
      </c>
      <c r="L604">
        <v>2.173</v>
      </c>
      <c r="M604">
        <v>534.07299999999998</v>
      </c>
      <c r="N604">
        <v>217809</v>
      </c>
      <c r="O604">
        <v>2.0390000000000001</v>
      </c>
      <c r="P604">
        <v>2.2749999999999999</v>
      </c>
      <c r="Q604">
        <v>385.74299999999999</v>
      </c>
      <c r="R604">
        <v>157316</v>
      </c>
      <c r="S604">
        <v>1.2999999999999999E-2</v>
      </c>
      <c r="T604">
        <v>1.8360000000000001</v>
      </c>
      <c r="U604">
        <v>2.5009999999999999</v>
      </c>
      <c r="V604">
        <v>1020</v>
      </c>
      <c r="W604">
        <v>4</v>
      </c>
      <c r="X604">
        <f t="shared" si="18"/>
        <v>100.37299999999999</v>
      </c>
      <c r="Y604">
        <f t="shared" si="19"/>
        <v>1.77</v>
      </c>
    </row>
    <row r="605" spans="1:25" x14ac:dyDescent="0.2">
      <c r="A605" t="s">
        <v>23</v>
      </c>
      <c r="B605" t="s">
        <v>387</v>
      </c>
      <c r="C605">
        <v>12</v>
      </c>
      <c r="D605">
        <v>6</v>
      </c>
      <c r="E605" t="s">
        <v>674</v>
      </c>
      <c r="F605">
        <v>125.325</v>
      </c>
      <c r="G605">
        <v>84.811999999999998</v>
      </c>
      <c r="H605">
        <v>47.731000000000002</v>
      </c>
      <c r="I605">
        <v>10629.066999999999</v>
      </c>
      <c r="J605">
        <v>4334813</v>
      </c>
      <c r="K605">
        <v>2.7629999999999999</v>
      </c>
      <c r="L605">
        <v>2.0449999999999999</v>
      </c>
      <c r="M605">
        <v>346.334</v>
      </c>
      <c r="N605">
        <v>141244</v>
      </c>
      <c r="O605">
        <v>1.907</v>
      </c>
      <c r="P605">
        <v>1.2909999999999999</v>
      </c>
      <c r="Q605">
        <v>238.935</v>
      </c>
      <c r="R605">
        <v>97444</v>
      </c>
      <c r="S605">
        <v>0</v>
      </c>
      <c r="T605">
        <v>0</v>
      </c>
      <c r="U605">
        <v>0</v>
      </c>
      <c r="V605">
        <v>0</v>
      </c>
      <c r="W605">
        <v>0</v>
      </c>
      <c r="X605">
        <f t="shared" si="18"/>
        <v>0</v>
      </c>
      <c r="Y605">
        <f t="shared" si="19"/>
        <v>0</v>
      </c>
    </row>
    <row r="606" spans="1:25" x14ac:dyDescent="0.2">
      <c r="A606" t="s">
        <v>23</v>
      </c>
      <c r="B606" t="s">
        <v>387</v>
      </c>
      <c r="C606">
        <v>12</v>
      </c>
      <c r="D606">
        <v>7</v>
      </c>
      <c r="E606" t="s">
        <v>675</v>
      </c>
      <c r="F606">
        <v>143.39699999999999</v>
      </c>
      <c r="G606">
        <v>81.093000000000004</v>
      </c>
      <c r="H606">
        <v>47.725999999999999</v>
      </c>
      <c r="I606">
        <v>11628.411</v>
      </c>
      <c r="J606">
        <v>4742372</v>
      </c>
      <c r="K606">
        <v>39.872</v>
      </c>
      <c r="L606">
        <v>19.013999999999999</v>
      </c>
      <c r="M606">
        <v>5717.51</v>
      </c>
      <c r="N606">
        <v>2331751</v>
      </c>
      <c r="O606">
        <v>3.996</v>
      </c>
      <c r="P606">
        <v>10.259</v>
      </c>
      <c r="Q606">
        <v>572.952</v>
      </c>
      <c r="R606">
        <v>233665</v>
      </c>
      <c r="S606">
        <v>4.8000000000000001E-2</v>
      </c>
      <c r="T606">
        <v>3.4969999999999999</v>
      </c>
      <c r="U606">
        <v>6.8780000000000001</v>
      </c>
      <c r="V606">
        <v>2805</v>
      </c>
      <c r="W606">
        <v>11</v>
      </c>
      <c r="X606">
        <f t="shared" si="18"/>
        <v>287.58199999999999</v>
      </c>
      <c r="Y606">
        <f t="shared" si="19"/>
        <v>8.77</v>
      </c>
    </row>
    <row r="607" spans="1:25" x14ac:dyDescent="0.2">
      <c r="A607" t="s">
        <v>23</v>
      </c>
      <c r="B607" t="s">
        <v>387</v>
      </c>
      <c r="C607">
        <v>12</v>
      </c>
      <c r="D607">
        <v>8</v>
      </c>
      <c r="E607" t="s">
        <v>676</v>
      </c>
      <c r="F607">
        <v>224.142</v>
      </c>
      <c r="G607">
        <v>76.623000000000005</v>
      </c>
      <c r="H607">
        <v>34.646000000000001</v>
      </c>
      <c r="I607">
        <v>17174.406999999999</v>
      </c>
      <c r="J607">
        <v>7004175</v>
      </c>
      <c r="K607">
        <v>90.444000000000003</v>
      </c>
      <c r="L607">
        <v>37.558</v>
      </c>
      <c r="M607">
        <v>20272.393</v>
      </c>
      <c r="N607">
        <v>8267615</v>
      </c>
      <c r="O607">
        <v>10.991</v>
      </c>
      <c r="P607">
        <v>17.228000000000002</v>
      </c>
      <c r="Q607">
        <v>2463.6080000000002</v>
      </c>
      <c r="R607">
        <v>1004724</v>
      </c>
      <c r="S607">
        <v>0.19</v>
      </c>
      <c r="T607">
        <v>6.952</v>
      </c>
      <c r="U607">
        <v>42.518000000000001</v>
      </c>
      <c r="V607">
        <v>17340</v>
      </c>
      <c r="W607">
        <v>68</v>
      </c>
      <c r="X607">
        <f t="shared" si="18"/>
        <v>2178.2380000000003</v>
      </c>
      <c r="Y607">
        <f t="shared" si="19"/>
        <v>65.77</v>
      </c>
    </row>
    <row r="608" spans="1:25" x14ac:dyDescent="0.2">
      <c r="A608" t="s">
        <v>23</v>
      </c>
      <c r="B608" t="s">
        <v>387</v>
      </c>
      <c r="C608">
        <v>12</v>
      </c>
      <c r="D608">
        <v>9</v>
      </c>
      <c r="E608" t="s">
        <v>677</v>
      </c>
      <c r="F608">
        <v>243.655</v>
      </c>
      <c r="G608">
        <v>77.263999999999996</v>
      </c>
      <c r="H608">
        <v>37.893000000000001</v>
      </c>
      <c r="I608">
        <v>18825.833999999999</v>
      </c>
      <c r="J608">
        <v>7677670</v>
      </c>
      <c r="K608">
        <v>66.147000000000006</v>
      </c>
      <c r="L608">
        <v>38.097999999999999</v>
      </c>
      <c r="M608">
        <v>16117.028</v>
      </c>
      <c r="N608">
        <v>6572948</v>
      </c>
      <c r="O608">
        <v>6.7549999999999999</v>
      </c>
      <c r="P608">
        <v>13.423999999999999</v>
      </c>
      <c r="Q608">
        <v>1645.8230000000001</v>
      </c>
      <c r="R608">
        <v>671210</v>
      </c>
      <c r="S608">
        <v>0.108</v>
      </c>
      <c r="T608">
        <v>5.2409999999999997</v>
      </c>
      <c r="U608">
        <v>26.260999999999999</v>
      </c>
      <c r="V608">
        <v>10710</v>
      </c>
      <c r="W608">
        <v>42</v>
      </c>
      <c r="X608">
        <f t="shared" si="18"/>
        <v>1360.453</v>
      </c>
      <c r="Y608">
        <f t="shared" si="19"/>
        <v>39.770000000000003</v>
      </c>
    </row>
    <row r="609" spans="1:25" x14ac:dyDescent="0.2">
      <c r="A609" t="s">
        <v>23</v>
      </c>
      <c r="B609" t="s">
        <v>387</v>
      </c>
      <c r="C609">
        <v>12</v>
      </c>
      <c r="D609">
        <v>10</v>
      </c>
      <c r="E609" t="s">
        <v>678</v>
      </c>
      <c r="F609">
        <v>303.19799999999998</v>
      </c>
      <c r="G609">
        <v>69.393000000000001</v>
      </c>
      <c r="H609">
        <v>29.991</v>
      </c>
      <c r="I609">
        <v>21039.715</v>
      </c>
      <c r="J609">
        <v>8580549</v>
      </c>
      <c r="K609">
        <v>80.400000000000006</v>
      </c>
      <c r="L609">
        <v>27.55</v>
      </c>
      <c r="M609">
        <v>24377.081999999999</v>
      </c>
      <c r="N609">
        <v>9941615</v>
      </c>
      <c r="O609">
        <v>12.57</v>
      </c>
      <c r="P609">
        <v>17.510000000000002</v>
      </c>
      <c r="Q609">
        <v>3811.3209999999999</v>
      </c>
      <c r="R609">
        <v>1554357</v>
      </c>
      <c r="S609">
        <v>0.19600000000000001</v>
      </c>
      <c r="T609">
        <v>7.0650000000000004</v>
      </c>
      <c r="U609">
        <v>59.4</v>
      </c>
      <c r="V609">
        <v>24225</v>
      </c>
      <c r="W609">
        <v>95</v>
      </c>
      <c r="X609">
        <f t="shared" si="18"/>
        <v>3525.951</v>
      </c>
      <c r="Y609">
        <f t="shared" si="19"/>
        <v>92.77</v>
      </c>
    </row>
    <row r="610" spans="1:25" x14ac:dyDescent="0.2">
      <c r="A610" t="s">
        <v>23</v>
      </c>
      <c r="B610" t="s">
        <v>387</v>
      </c>
      <c r="C610">
        <v>12</v>
      </c>
      <c r="D610">
        <v>11</v>
      </c>
      <c r="E610" t="s">
        <v>679</v>
      </c>
      <c r="F610">
        <v>227.739</v>
      </c>
      <c r="G610">
        <v>78.512</v>
      </c>
      <c r="H610">
        <v>38.718000000000004</v>
      </c>
      <c r="I610">
        <v>17880.149000000001</v>
      </c>
      <c r="J610">
        <v>7291995</v>
      </c>
      <c r="K610">
        <v>57.505000000000003</v>
      </c>
      <c r="L610">
        <v>30.253</v>
      </c>
      <c r="M610">
        <v>13096.105</v>
      </c>
      <c r="N610">
        <v>5340936</v>
      </c>
      <c r="O610">
        <v>6.4889999999999999</v>
      </c>
      <c r="P610">
        <v>12.567</v>
      </c>
      <c r="Q610">
        <v>1477.72</v>
      </c>
      <c r="R610">
        <v>602653</v>
      </c>
      <c r="S610">
        <v>0.11</v>
      </c>
      <c r="T610">
        <v>5.2910000000000004</v>
      </c>
      <c r="U610">
        <v>25.010999999999999</v>
      </c>
      <c r="V610">
        <v>10200</v>
      </c>
      <c r="W610">
        <v>40</v>
      </c>
      <c r="X610">
        <f t="shared" si="18"/>
        <v>1192.3499999999999</v>
      </c>
      <c r="Y610">
        <f t="shared" si="19"/>
        <v>37.770000000000003</v>
      </c>
    </row>
    <row r="611" spans="1:25" x14ac:dyDescent="0.2">
      <c r="A611" t="s">
        <v>23</v>
      </c>
      <c r="B611" t="s">
        <v>387</v>
      </c>
      <c r="C611">
        <v>12</v>
      </c>
      <c r="D611">
        <v>13</v>
      </c>
      <c r="E611" t="s">
        <v>680</v>
      </c>
      <c r="F611">
        <v>169.952</v>
      </c>
      <c r="G611">
        <v>46.003999999999998</v>
      </c>
      <c r="H611">
        <v>26.67</v>
      </c>
      <c r="I611">
        <v>7818.4139999999998</v>
      </c>
      <c r="J611">
        <v>3188555</v>
      </c>
      <c r="K611">
        <v>28.524999999999999</v>
      </c>
      <c r="L611">
        <v>14.637</v>
      </c>
      <c r="M611">
        <v>4847.8649999999998</v>
      </c>
      <c r="N611">
        <v>1977087</v>
      </c>
      <c r="O611">
        <v>2.2999999999999998</v>
      </c>
      <c r="P611">
        <v>2.573</v>
      </c>
      <c r="Q611">
        <v>390.94299999999998</v>
      </c>
      <c r="R611">
        <v>159437</v>
      </c>
      <c r="S611">
        <v>7.0000000000000001E-3</v>
      </c>
      <c r="T611">
        <v>1.37</v>
      </c>
      <c r="U611">
        <v>1.2509999999999999</v>
      </c>
      <c r="V611">
        <v>510</v>
      </c>
      <c r="W611">
        <v>2</v>
      </c>
      <c r="X611">
        <f t="shared" si="18"/>
        <v>105.57299999999998</v>
      </c>
      <c r="Y611">
        <f t="shared" si="19"/>
        <v>0</v>
      </c>
    </row>
    <row r="612" spans="1:25" x14ac:dyDescent="0.2">
      <c r="A612" t="s">
        <v>23</v>
      </c>
      <c r="B612" t="s">
        <v>387</v>
      </c>
      <c r="C612">
        <v>12</v>
      </c>
      <c r="D612">
        <v>15</v>
      </c>
      <c r="E612" t="s">
        <v>681</v>
      </c>
      <c r="F612">
        <v>199.76599999999999</v>
      </c>
      <c r="G612">
        <v>91.590999999999994</v>
      </c>
      <c r="H612">
        <v>45.667999999999999</v>
      </c>
      <c r="I612">
        <v>18296.861000000001</v>
      </c>
      <c r="J612">
        <v>7461941</v>
      </c>
      <c r="K612">
        <v>3.1349999999999998</v>
      </c>
      <c r="L612">
        <v>3.0609999999999999</v>
      </c>
      <c r="M612">
        <v>626.23199999999997</v>
      </c>
      <c r="N612">
        <v>255394</v>
      </c>
      <c r="O612">
        <v>1.758</v>
      </c>
      <c r="P612">
        <v>1.3779999999999999</v>
      </c>
      <c r="Q612">
        <v>351.13499999999999</v>
      </c>
      <c r="R612">
        <v>143202</v>
      </c>
      <c r="S612">
        <v>3.0000000000000001E-3</v>
      </c>
      <c r="T612">
        <v>0.89300000000000002</v>
      </c>
      <c r="U612">
        <v>0.625</v>
      </c>
      <c r="V612">
        <v>255</v>
      </c>
      <c r="W612">
        <v>1</v>
      </c>
      <c r="X612">
        <f t="shared" si="18"/>
        <v>65.764999999999986</v>
      </c>
      <c r="Y612">
        <f t="shared" si="19"/>
        <v>0</v>
      </c>
    </row>
    <row r="613" spans="1:25" x14ac:dyDescent="0.2">
      <c r="A613" t="s">
        <v>23</v>
      </c>
      <c r="B613" t="s">
        <v>387</v>
      </c>
      <c r="C613">
        <v>12</v>
      </c>
      <c r="D613">
        <v>18</v>
      </c>
      <c r="E613" t="s">
        <v>601</v>
      </c>
      <c r="F613">
        <v>123.175</v>
      </c>
      <c r="G613">
        <v>70.936999999999998</v>
      </c>
      <c r="H613">
        <v>44.137999999999998</v>
      </c>
      <c r="I613">
        <v>8737.6049999999996</v>
      </c>
      <c r="J613">
        <v>3563425</v>
      </c>
      <c r="K613">
        <v>30.213999999999999</v>
      </c>
      <c r="L613">
        <v>17.524000000000001</v>
      </c>
      <c r="M613">
        <v>3721.6019999999999</v>
      </c>
      <c r="N613">
        <v>1517767</v>
      </c>
      <c r="O613">
        <v>2.09</v>
      </c>
      <c r="P613">
        <v>1.343</v>
      </c>
      <c r="Q613">
        <v>257.42099999999999</v>
      </c>
      <c r="R613">
        <v>104983</v>
      </c>
      <c r="S613">
        <v>0</v>
      </c>
      <c r="T613">
        <v>0</v>
      </c>
      <c r="U613">
        <v>0</v>
      </c>
      <c r="V613">
        <v>0</v>
      </c>
      <c r="W613">
        <v>0</v>
      </c>
      <c r="X613">
        <f t="shared" si="18"/>
        <v>0</v>
      </c>
      <c r="Y613">
        <f t="shared" si="19"/>
        <v>0</v>
      </c>
    </row>
    <row r="614" spans="1:25" x14ac:dyDescent="0.2">
      <c r="A614" t="s">
        <v>23</v>
      </c>
      <c r="B614" t="s">
        <v>387</v>
      </c>
      <c r="C614">
        <v>12</v>
      </c>
      <c r="D614">
        <v>19</v>
      </c>
      <c r="E614" t="s">
        <v>682</v>
      </c>
      <c r="F614">
        <v>197.626</v>
      </c>
      <c r="G614">
        <v>78.370999999999995</v>
      </c>
      <c r="H614">
        <v>39.116</v>
      </c>
      <c r="I614">
        <v>15488.207</v>
      </c>
      <c r="J614">
        <v>6316498</v>
      </c>
      <c r="K614">
        <v>65.873000000000005</v>
      </c>
      <c r="L614">
        <v>30.116</v>
      </c>
      <c r="M614">
        <v>13018.133</v>
      </c>
      <c r="N614">
        <v>5309137</v>
      </c>
      <c r="O614">
        <v>7.923</v>
      </c>
      <c r="P614">
        <v>13.613</v>
      </c>
      <c r="Q614">
        <v>1565.6959999999999</v>
      </c>
      <c r="R614">
        <v>638532</v>
      </c>
      <c r="S614">
        <v>0.187</v>
      </c>
      <c r="T614">
        <v>6.8970000000000002</v>
      </c>
      <c r="U614">
        <v>36.890999999999998</v>
      </c>
      <c r="V614">
        <v>15045</v>
      </c>
      <c r="W614">
        <v>59</v>
      </c>
      <c r="X614">
        <f t="shared" si="18"/>
        <v>1280.326</v>
      </c>
      <c r="Y614">
        <f t="shared" si="19"/>
        <v>56.77</v>
      </c>
    </row>
    <row r="615" spans="1:25" x14ac:dyDescent="0.2">
      <c r="A615" t="s">
        <v>23</v>
      </c>
      <c r="B615" t="s">
        <v>387</v>
      </c>
      <c r="C615">
        <v>12</v>
      </c>
      <c r="D615">
        <v>23</v>
      </c>
      <c r="E615" t="s">
        <v>683</v>
      </c>
      <c r="F615">
        <v>199.66800000000001</v>
      </c>
      <c r="G615">
        <v>81.465999999999994</v>
      </c>
      <c r="H615">
        <v>40.893999999999998</v>
      </c>
      <c r="I615">
        <v>16266.089</v>
      </c>
      <c r="J615">
        <v>6633739</v>
      </c>
      <c r="K615">
        <v>53.594999999999999</v>
      </c>
      <c r="L615">
        <v>20.867999999999999</v>
      </c>
      <c r="M615">
        <v>10701.289000000001</v>
      </c>
      <c r="N615">
        <v>4364267</v>
      </c>
      <c r="O615">
        <v>4.202</v>
      </c>
      <c r="P615">
        <v>9.3829999999999991</v>
      </c>
      <c r="Q615">
        <v>838.98</v>
      </c>
      <c r="R615">
        <v>342158</v>
      </c>
      <c r="S615">
        <v>5.8999999999999997E-2</v>
      </c>
      <c r="T615">
        <v>3.895</v>
      </c>
      <c r="U615">
        <v>11.88</v>
      </c>
      <c r="V615">
        <v>4845</v>
      </c>
      <c r="W615">
        <v>19</v>
      </c>
      <c r="X615">
        <f t="shared" si="18"/>
        <v>553.61</v>
      </c>
      <c r="Y615">
        <f t="shared" si="19"/>
        <v>16.77</v>
      </c>
    </row>
    <row r="616" spans="1:25" x14ac:dyDescent="0.2">
      <c r="A616" t="s">
        <v>23</v>
      </c>
      <c r="B616" t="s">
        <v>387</v>
      </c>
      <c r="C616">
        <v>12</v>
      </c>
      <c r="D616">
        <v>24</v>
      </c>
      <c r="E616" t="s">
        <v>684</v>
      </c>
      <c r="F616">
        <v>184.27199999999999</v>
      </c>
      <c r="G616">
        <v>72.305999999999997</v>
      </c>
      <c r="H616">
        <v>40.899000000000001</v>
      </c>
      <c r="I616">
        <v>13324.052</v>
      </c>
      <c r="J616">
        <v>5433899</v>
      </c>
      <c r="K616">
        <v>64.945999999999998</v>
      </c>
      <c r="L616">
        <v>40.207000000000001</v>
      </c>
      <c r="M616">
        <v>11967.705</v>
      </c>
      <c r="N616">
        <v>4880745</v>
      </c>
      <c r="O616">
        <v>6.1950000000000003</v>
      </c>
      <c r="P616">
        <v>12.776</v>
      </c>
      <c r="Q616">
        <v>1141.604</v>
      </c>
      <c r="R616">
        <v>465576</v>
      </c>
      <c r="S616">
        <v>0.11899999999999999</v>
      </c>
      <c r="T616">
        <v>5.5019999999999998</v>
      </c>
      <c r="U616">
        <v>21.884</v>
      </c>
      <c r="V616">
        <v>8925</v>
      </c>
      <c r="W616">
        <v>35</v>
      </c>
      <c r="X616">
        <f t="shared" si="18"/>
        <v>856.23400000000004</v>
      </c>
      <c r="Y616">
        <f t="shared" si="19"/>
        <v>32.770000000000003</v>
      </c>
    </row>
    <row r="617" spans="1:25" x14ac:dyDescent="0.2">
      <c r="A617" t="s">
        <v>23</v>
      </c>
      <c r="B617" t="s">
        <v>387</v>
      </c>
      <c r="C617">
        <v>12</v>
      </c>
      <c r="D617">
        <v>26</v>
      </c>
      <c r="E617" t="s">
        <v>685</v>
      </c>
      <c r="F617">
        <v>157.68700000000001</v>
      </c>
      <c r="G617">
        <v>59.405000000000001</v>
      </c>
      <c r="H617">
        <v>32.381</v>
      </c>
      <c r="I617">
        <v>9367.3799999999992</v>
      </c>
      <c r="J617">
        <v>3820264</v>
      </c>
      <c r="K617">
        <v>18.931000000000001</v>
      </c>
      <c r="L617">
        <v>15.08</v>
      </c>
      <c r="M617">
        <v>2985.1529999999998</v>
      </c>
      <c r="N617">
        <v>1217424</v>
      </c>
      <c r="O617">
        <v>2.2599999999999998</v>
      </c>
      <c r="P617">
        <v>3.1219999999999999</v>
      </c>
      <c r="Q617">
        <v>356.38499999999999</v>
      </c>
      <c r="R617">
        <v>145343</v>
      </c>
      <c r="S617">
        <v>1.6E-2</v>
      </c>
      <c r="T617">
        <v>2.0110000000000001</v>
      </c>
      <c r="U617">
        <v>2.5009999999999999</v>
      </c>
      <c r="V617">
        <v>1020</v>
      </c>
      <c r="W617">
        <v>4</v>
      </c>
      <c r="X617">
        <f t="shared" si="18"/>
        <v>71.014999999999986</v>
      </c>
      <c r="Y617">
        <f t="shared" si="19"/>
        <v>1.77</v>
      </c>
    </row>
    <row r="618" spans="1:25" x14ac:dyDescent="0.2">
      <c r="A618" t="s">
        <v>23</v>
      </c>
      <c r="B618" t="s">
        <v>387</v>
      </c>
      <c r="C618">
        <v>12</v>
      </c>
      <c r="D618">
        <v>27</v>
      </c>
      <c r="E618" t="s">
        <v>686</v>
      </c>
      <c r="F618">
        <v>224.43100000000001</v>
      </c>
      <c r="G618">
        <v>61.228999999999999</v>
      </c>
      <c r="H618">
        <v>28.161999999999999</v>
      </c>
      <c r="I618">
        <v>13741.797</v>
      </c>
      <c r="J618">
        <v>5604266</v>
      </c>
      <c r="K618">
        <v>69.721999999999994</v>
      </c>
      <c r="L618">
        <v>26.696999999999999</v>
      </c>
      <c r="M618">
        <v>15647.791999999999</v>
      </c>
      <c r="N618">
        <v>6381581</v>
      </c>
      <c r="O618">
        <v>7.3529999999999998</v>
      </c>
      <c r="P618">
        <v>13.778</v>
      </c>
      <c r="Q618">
        <v>1650.239</v>
      </c>
      <c r="R618">
        <v>673011</v>
      </c>
      <c r="S618">
        <v>0.159</v>
      </c>
      <c r="T618">
        <v>6.3620000000000001</v>
      </c>
      <c r="U618">
        <v>35.64</v>
      </c>
      <c r="V618">
        <v>14535</v>
      </c>
      <c r="W618">
        <v>57</v>
      </c>
      <c r="X618">
        <f t="shared" si="18"/>
        <v>1364.8690000000001</v>
      </c>
      <c r="Y618">
        <f t="shared" si="19"/>
        <v>54.77</v>
      </c>
    </row>
    <row r="619" spans="1:25" x14ac:dyDescent="0.2">
      <c r="A619" t="s">
        <v>23</v>
      </c>
      <c r="B619" t="s">
        <v>387</v>
      </c>
      <c r="C619">
        <v>12</v>
      </c>
      <c r="D619">
        <v>28</v>
      </c>
      <c r="E619" t="s">
        <v>687</v>
      </c>
      <c r="F619">
        <v>237.376</v>
      </c>
      <c r="G619">
        <v>60.838000000000001</v>
      </c>
      <c r="H619">
        <v>30.282</v>
      </c>
      <c r="I619">
        <v>14441.57</v>
      </c>
      <c r="J619">
        <v>5889652</v>
      </c>
      <c r="K619">
        <v>48.335999999999999</v>
      </c>
      <c r="L619">
        <v>19.516999999999999</v>
      </c>
      <c r="M619">
        <v>11473.902</v>
      </c>
      <c r="N619">
        <v>4679359</v>
      </c>
      <c r="O619">
        <v>4.2939999999999996</v>
      </c>
      <c r="P619">
        <v>9.0869999999999997</v>
      </c>
      <c r="Q619">
        <v>1019.385</v>
      </c>
      <c r="R619">
        <v>415732</v>
      </c>
      <c r="S619">
        <v>0.09</v>
      </c>
      <c r="T619">
        <v>4.7779999999999996</v>
      </c>
      <c r="U619">
        <v>21.259</v>
      </c>
      <c r="V619">
        <v>8670</v>
      </c>
      <c r="W619">
        <v>34</v>
      </c>
      <c r="X619">
        <f t="shared" si="18"/>
        <v>734.01499999999999</v>
      </c>
      <c r="Y619">
        <f t="shared" si="19"/>
        <v>31.77</v>
      </c>
    </row>
    <row r="620" spans="1:25" x14ac:dyDescent="0.2">
      <c r="A620" t="s">
        <v>23</v>
      </c>
      <c r="B620" t="s">
        <v>387</v>
      </c>
      <c r="C620">
        <v>12</v>
      </c>
      <c r="D620">
        <v>29</v>
      </c>
      <c r="E620" t="s">
        <v>688</v>
      </c>
      <c r="F620">
        <v>128.97200000000001</v>
      </c>
      <c r="G620">
        <v>76.082999999999998</v>
      </c>
      <c r="H620">
        <v>41.341000000000001</v>
      </c>
      <c r="I620">
        <v>9812.5969999999998</v>
      </c>
      <c r="J620">
        <v>4001835</v>
      </c>
      <c r="K620">
        <v>3.7570000000000001</v>
      </c>
      <c r="L620">
        <v>3.2320000000000002</v>
      </c>
      <c r="M620">
        <v>484.54</v>
      </c>
      <c r="N620">
        <v>197608</v>
      </c>
      <c r="O620">
        <v>2.2679999999999998</v>
      </c>
      <c r="P620">
        <v>6.8869999999999996</v>
      </c>
      <c r="Q620">
        <v>292.49700000000001</v>
      </c>
      <c r="R620">
        <v>119288</v>
      </c>
      <c r="S620">
        <v>0.01</v>
      </c>
      <c r="T620">
        <v>1.5720000000000001</v>
      </c>
      <c r="U620">
        <v>1.2509999999999999</v>
      </c>
      <c r="V620">
        <v>510</v>
      </c>
      <c r="W620">
        <v>2</v>
      </c>
      <c r="X620">
        <f t="shared" si="18"/>
        <v>7.1270000000000095</v>
      </c>
      <c r="Y620">
        <f t="shared" si="19"/>
        <v>0</v>
      </c>
    </row>
    <row r="621" spans="1:25" x14ac:dyDescent="0.2">
      <c r="A621" t="s">
        <v>23</v>
      </c>
      <c r="B621" t="s">
        <v>387</v>
      </c>
      <c r="C621">
        <v>12</v>
      </c>
      <c r="D621">
        <v>30</v>
      </c>
      <c r="E621" t="s">
        <v>689</v>
      </c>
      <c r="F621">
        <v>197.24100000000001</v>
      </c>
      <c r="G621">
        <v>62.094999999999999</v>
      </c>
      <c r="H621">
        <v>31.923999999999999</v>
      </c>
      <c r="I621">
        <v>12247.701999999999</v>
      </c>
      <c r="J621">
        <v>4994935</v>
      </c>
      <c r="K621">
        <v>59.273000000000003</v>
      </c>
      <c r="L621">
        <v>23.654</v>
      </c>
      <c r="M621">
        <v>11691.12</v>
      </c>
      <c r="N621">
        <v>4767946</v>
      </c>
      <c r="O621">
        <v>4.0919999999999996</v>
      </c>
      <c r="P621">
        <v>9.1349999999999998</v>
      </c>
      <c r="Q621">
        <v>807.08900000000006</v>
      </c>
      <c r="R621">
        <v>329152</v>
      </c>
      <c r="S621">
        <v>5.7000000000000002E-2</v>
      </c>
      <c r="T621">
        <v>3.8140000000000001</v>
      </c>
      <c r="U621">
        <v>11.255000000000001</v>
      </c>
      <c r="V621">
        <v>4590</v>
      </c>
      <c r="W621">
        <v>18</v>
      </c>
      <c r="X621">
        <f t="shared" si="18"/>
        <v>521.71900000000005</v>
      </c>
      <c r="Y621">
        <f t="shared" si="19"/>
        <v>15.77</v>
      </c>
    </row>
    <row r="622" spans="1:25" x14ac:dyDescent="0.2">
      <c r="A622" t="s">
        <v>23</v>
      </c>
      <c r="B622" t="s">
        <v>745</v>
      </c>
      <c r="C622">
        <v>1</v>
      </c>
      <c r="D622">
        <v>1</v>
      </c>
      <c r="E622" t="s">
        <v>746</v>
      </c>
      <c r="F622">
        <v>237.60900000000001</v>
      </c>
      <c r="G622">
        <v>81.706000000000003</v>
      </c>
      <c r="H622">
        <v>42.465000000000003</v>
      </c>
      <c r="I622">
        <v>19413.995999999999</v>
      </c>
      <c r="J622">
        <v>7917538</v>
      </c>
      <c r="K622">
        <v>3.4380000000000002</v>
      </c>
      <c r="L622">
        <v>2.6619999999999999</v>
      </c>
      <c r="M622">
        <v>816.82600000000002</v>
      </c>
      <c r="N622">
        <v>333123</v>
      </c>
      <c r="O622">
        <v>2.5099999999999998</v>
      </c>
      <c r="P622">
        <v>3.6080000000000001</v>
      </c>
      <c r="Q622">
        <v>596.47900000000004</v>
      </c>
      <c r="R622">
        <v>243260</v>
      </c>
      <c r="S622">
        <v>2.1000000000000001E-2</v>
      </c>
      <c r="T622">
        <v>2.3170000000000002</v>
      </c>
      <c r="U622">
        <v>5.0019999999999998</v>
      </c>
      <c r="V622">
        <v>2040</v>
      </c>
      <c r="W622">
        <v>8</v>
      </c>
      <c r="X622">
        <f>(MAX(0, (Q622-486.21)))*1.09</f>
        <v>120.19321000000008</v>
      </c>
      <c r="Y622">
        <f>(MAX(0, (W622-5.71)))*1.09</f>
        <v>2.4961000000000002</v>
      </c>
    </row>
    <row r="623" spans="1:25" x14ac:dyDescent="0.2">
      <c r="A623" t="s">
        <v>23</v>
      </c>
      <c r="B623" t="s">
        <v>745</v>
      </c>
      <c r="C623">
        <v>1</v>
      </c>
      <c r="D623">
        <v>2</v>
      </c>
      <c r="E623" t="s">
        <v>747</v>
      </c>
      <c r="F623">
        <v>208.28200000000001</v>
      </c>
      <c r="G623">
        <v>73.656999999999996</v>
      </c>
      <c r="H623">
        <v>42.261000000000003</v>
      </c>
      <c r="I623">
        <v>15341.492</v>
      </c>
      <c r="J623">
        <v>6256664</v>
      </c>
      <c r="K623">
        <v>7.9930000000000003</v>
      </c>
      <c r="L623">
        <v>5.7629999999999999</v>
      </c>
      <c r="M623">
        <v>1664.8240000000001</v>
      </c>
      <c r="N623">
        <v>678959</v>
      </c>
      <c r="O623">
        <v>3.6019999999999999</v>
      </c>
      <c r="P623">
        <v>6.3689999999999998</v>
      </c>
      <c r="Q623">
        <v>750.16700000000003</v>
      </c>
      <c r="R623">
        <v>305938</v>
      </c>
      <c r="S623">
        <v>0.06</v>
      </c>
      <c r="T623">
        <v>3.9119999999999999</v>
      </c>
      <c r="U623">
        <v>12.505000000000001</v>
      </c>
      <c r="V623">
        <v>5100</v>
      </c>
      <c r="W623">
        <v>20</v>
      </c>
      <c r="X623">
        <f t="shared" ref="X623:X686" si="20">(MAX(0, (Q623-486.21)))*1.09</f>
        <v>287.71313000000009</v>
      </c>
      <c r="Y623">
        <f t="shared" ref="Y623:Y686" si="21">(MAX(0, (W623-5.71)))*1.09</f>
        <v>15.5761</v>
      </c>
    </row>
    <row r="624" spans="1:25" x14ac:dyDescent="0.2">
      <c r="A624" t="s">
        <v>23</v>
      </c>
      <c r="B624" t="s">
        <v>745</v>
      </c>
      <c r="C624">
        <v>1</v>
      </c>
      <c r="D624">
        <v>3</v>
      </c>
      <c r="E624" t="s">
        <v>748</v>
      </c>
      <c r="F624">
        <v>178.86</v>
      </c>
      <c r="G624">
        <v>72.274000000000001</v>
      </c>
      <c r="H624">
        <v>49.798999999999999</v>
      </c>
      <c r="I624">
        <v>12926.893</v>
      </c>
      <c r="J624">
        <v>5271927</v>
      </c>
      <c r="K624">
        <v>63.036000000000001</v>
      </c>
      <c r="L624">
        <v>34.076999999999998</v>
      </c>
      <c r="M624">
        <v>11274.68</v>
      </c>
      <c r="N624">
        <v>4598111</v>
      </c>
      <c r="O624">
        <v>4.8079999999999998</v>
      </c>
      <c r="P624">
        <v>8.1430000000000007</v>
      </c>
      <c r="Q624">
        <v>860.01300000000003</v>
      </c>
      <c r="R624">
        <v>350736</v>
      </c>
      <c r="S624">
        <v>7.0000000000000007E-2</v>
      </c>
      <c r="T624">
        <v>4.2220000000000004</v>
      </c>
      <c r="U624">
        <v>12.505000000000001</v>
      </c>
      <c r="V624">
        <v>5100</v>
      </c>
      <c r="W624">
        <v>20</v>
      </c>
      <c r="X624">
        <f t="shared" si="20"/>
        <v>407.44527000000011</v>
      </c>
      <c r="Y624">
        <f t="shared" si="21"/>
        <v>15.5761</v>
      </c>
    </row>
    <row r="625" spans="1:25" x14ac:dyDescent="0.2">
      <c r="A625" t="s">
        <v>23</v>
      </c>
      <c r="B625" t="s">
        <v>745</v>
      </c>
      <c r="C625">
        <v>1</v>
      </c>
      <c r="D625">
        <v>4</v>
      </c>
      <c r="E625" t="s">
        <v>749</v>
      </c>
      <c r="F625">
        <v>48.204000000000001</v>
      </c>
      <c r="G625">
        <v>21.963000000000001</v>
      </c>
      <c r="H625">
        <v>20.829000000000001</v>
      </c>
      <c r="I625">
        <v>1058.713</v>
      </c>
      <c r="J625">
        <v>431771</v>
      </c>
      <c r="K625">
        <v>5.7560000000000002</v>
      </c>
      <c r="L625">
        <v>5.2389999999999999</v>
      </c>
      <c r="M625">
        <v>277.44200000000001</v>
      </c>
      <c r="N625">
        <v>113148</v>
      </c>
      <c r="O625">
        <v>1.962</v>
      </c>
      <c r="P625">
        <v>1.226</v>
      </c>
      <c r="Q625">
        <v>94.599000000000004</v>
      </c>
      <c r="R625">
        <v>38580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f t="shared" si="20"/>
        <v>0</v>
      </c>
      <c r="Y625">
        <f t="shared" si="21"/>
        <v>0</v>
      </c>
    </row>
    <row r="626" spans="1:25" x14ac:dyDescent="0.2">
      <c r="A626" t="s">
        <v>23</v>
      </c>
      <c r="B626" t="s">
        <v>745</v>
      </c>
      <c r="C626">
        <v>1</v>
      </c>
      <c r="D626">
        <v>5</v>
      </c>
      <c r="E626" t="s">
        <v>750</v>
      </c>
      <c r="F626">
        <v>54.344000000000001</v>
      </c>
      <c r="G626">
        <v>14.135</v>
      </c>
      <c r="H626">
        <v>8.1219999999999999</v>
      </c>
      <c r="I626">
        <v>768.14800000000002</v>
      </c>
      <c r="J626">
        <v>313271</v>
      </c>
      <c r="K626">
        <v>4.5659999999999998</v>
      </c>
      <c r="L626">
        <v>3.3069999999999999</v>
      </c>
      <c r="M626">
        <v>248.12299999999999</v>
      </c>
      <c r="N626">
        <v>101191</v>
      </c>
      <c r="O626">
        <v>1.643</v>
      </c>
      <c r="P626">
        <v>1.0920000000000001</v>
      </c>
      <c r="Q626">
        <v>89.295000000000002</v>
      </c>
      <c r="R626">
        <v>36417</v>
      </c>
      <c r="S626">
        <v>0</v>
      </c>
      <c r="T626">
        <v>0</v>
      </c>
      <c r="U626">
        <v>0</v>
      </c>
      <c r="V626">
        <v>0</v>
      </c>
      <c r="W626">
        <v>0</v>
      </c>
      <c r="X626">
        <f t="shared" si="20"/>
        <v>0</v>
      </c>
      <c r="Y626">
        <f t="shared" si="21"/>
        <v>0</v>
      </c>
    </row>
    <row r="627" spans="1:25" x14ac:dyDescent="0.2">
      <c r="A627" t="s">
        <v>23</v>
      </c>
      <c r="B627" t="s">
        <v>745</v>
      </c>
      <c r="C627">
        <v>1</v>
      </c>
      <c r="D627">
        <v>6</v>
      </c>
      <c r="E627" t="s">
        <v>615</v>
      </c>
      <c r="F627">
        <v>353.60399999999998</v>
      </c>
      <c r="G627">
        <v>60.485999999999997</v>
      </c>
      <c r="H627">
        <v>43.706000000000003</v>
      </c>
      <c r="I627">
        <v>21388.25</v>
      </c>
      <c r="J627">
        <v>8722691</v>
      </c>
      <c r="K627">
        <v>40.975000000000001</v>
      </c>
      <c r="L627">
        <v>37.61</v>
      </c>
      <c r="M627">
        <v>14488.852000000001</v>
      </c>
      <c r="N627">
        <v>5908935</v>
      </c>
      <c r="O627">
        <v>4.0220000000000002</v>
      </c>
      <c r="P627">
        <v>8.9390000000000001</v>
      </c>
      <c r="Q627">
        <v>1422.1420000000001</v>
      </c>
      <c r="R627">
        <v>579987</v>
      </c>
      <c r="S627">
        <v>0.05</v>
      </c>
      <c r="T627">
        <v>3.5529999999999999</v>
      </c>
      <c r="U627">
        <v>17.507000000000001</v>
      </c>
      <c r="V627">
        <v>7140</v>
      </c>
      <c r="W627">
        <v>28</v>
      </c>
      <c r="X627">
        <f t="shared" si="20"/>
        <v>1020.1658800000001</v>
      </c>
      <c r="Y627">
        <f t="shared" si="21"/>
        <v>24.296099999999999</v>
      </c>
    </row>
    <row r="628" spans="1:25" x14ac:dyDescent="0.2">
      <c r="A628" t="s">
        <v>23</v>
      </c>
      <c r="B628" t="s">
        <v>745</v>
      </c>
      <c r="C628">
        <v>1</v>
      </c>
      <c r="D628">
        <v>7</v>
      </c>
      <c r="E628" t="s">
        <v>751</v>
      </c>
      <c r="F628">
        <v>350.45299999999997</v>
      </c>
      <c r="G628">
        <v>71.39</v>
      </c>
      <c r="H628">
        <v>62.226999999999997</v>
      </c>
      <c r="I628">
        <v>25018.794000000002</v>
      </c>
      <c r="J628">
        <v>10203322</v>
      </c>
      <c r="K628">
        <v>48.363999999999997</v>
      </c>
      <c r="L628">
        <v>26.088999999999999</v>
      </c>
      <c r="M628">
        <v>16949.275000000001</v>
      </c>
      <c r="N628">
        <v>6912360</v>
      </c>
      <c r="O628">
        <v>3.9750000000000001</v>
      </c>
      <c r="P628">
        <v>8.2639999999999993</v>
      </c>
      <c r="Q628">
        <v>1392.9559999999999</v>
      </c>
      <c r="R628">
        <v>568084</v>
      </c>
      <c r="S628">
        <v>0.05</v>
      </c>
      <c r="T628">
        <v>3.569</v>
      </c>
      <c r="U628">
        <v>17.507000000000001</v>
      </c>
      <c r="V628">
        <v>7140</v>
      </c>
      <c r="W628">
        <v>28</v>
      </c>
      <c r="X628">
        <f t="shared" si="20"/>
        <v>988.35313999999994</v>
      </c>
      <c r="Y628">
        <f t="shared" si="21"/>
        <v>24.296099999999999</v>
      </c>
    </row>
    <row r="629" spans="1:25" x14ac:dyDescent="0.2">
      <c r="A629" t="s">
        <v>23</v>
      </c>
      <c r="B629" t="s">
        <v>745</v>
      </c>
      <c r="C629">
        <v>1</v>
      </c>
      <c r="D629">
        <v>9</v>
      </c>
      <c r="E629" t="s">
        <v>752</v>
      </c>
      <c r="F629">
        <v>255.83699999999999</v>
      </c>
      <c r="G629">
        <v>81.129000000000005</v>
      </c>
      <c r="H629">
        <v>51.686</v>
      </c>
      <c r="I629">
        <v>20755.714</v>
      </c>
      <c r="J629">
        <v>8464726</v>
      </c>
      <c r="K629">
        <v>74.61</v>
      </c>
      <c r="L629">
        <v>32.356000000000002</v>
      </c>
      <c r="M629">
        <v>19087.972000000002</v>
      </c>
      <c r="N629">
        <v>7784577</v>
      </c>
      <c r="O629">
        <v>7.6459999999999999</v>
      </c>
      <c r="P629">
        <v>13.252000000000001</v>
      </c>
      <c r="Q629">
        <v>1956.048</v>
      </c>
      <c r="R629">
        <v>797728</v>
      </c>
      <c r="S629">
        <v>0.156</v>
      </c>
      <c r="T629">
        <v>6.3140000000000001</v>
      </c>
      <c r="U629">
        <v>40.017000000000003</v>
      </c>
      <c r="V629">
        <v>16320</v>
      </c>
      <c r="W629">
        <v>64</v>
      </c>
      <c r="X629">
        <f t="shared" si="20"/>
        <v>1602.1234200000001</v>
      </c>
      <c r="Y629">
        <f t="shared" si="21"/>
        <v>63.536100000000005</v>
      </c>
    </row>
    <row r="630" spans="1:25" x14ac:dyDescent="0.2">
      <c r="A630" t="s">
        <v>23</v>
      </c>
      <c r="B630" t="s">
        <v>745</v>
      </c>
      <c r="C630">
        <v>1</v>
      </c>
      <c r="D630">
        <v>10</v>
      </c>
      <c r="E630" t="s">
        <v>753</v>
      </c>
      <c r="F630">
        <v>180.72900000000001</v>
      </c>
      <c r="G630">
        <v>98.757999999999996</v>
      </c>
      <c r="H630">
        <v>52.345999999999997</v>
      </c>
      <c r="I630">
        <v>17848.398000000001</v>
      </c>
      <c r="J630">
        <v>7279046</v>
      </c>
      <c r="K630">
        <v>4.0179999999999998</v>
      </c>
      <c r="L630">
        <v>3.5129999999999999</v>
      </c>
      <c r="M630">
        <v>726.24300000000005</v>
      </c>
      <c r="N630">
        <v>296181</v>
      </c>
      <c r="O630">
        <v>2.4350000000000001</v>
      </c>
      <c r="P630">
        <v>2.4020000000000001</v>
      </c>
      <c r="Q630">
        <v>440.13600000000002</v>
      </c>
      <c r="R630">
        <v>179499</v>
      </c>
      <c r="S630">
        <v>0.01</v>
      </c>
      <c r="T630">
        <v>1.627</v>
      </c>
      <c r="U630">
        <v>1.8759999999999999</v>
      </c>
      <c r="V630">
        <v>765</v>
      </c>
      <c r="W630">
        <v>3</v>
      </c>
      <c r="X630">
        <f t="shared" si="20"/>
        <v>0</v>
      </c>
      <c r="Y630">
        <f t="shared" si="21"/>
        <v>0</v>
      </c>
    </row>
    <row r="631" spans="1:25" x14ac:dyDescent="0.2">
      <c r="A631" t="s">
        <v>23</v>
      </c>
      <c r="B631" t="s">
        <v>745</v>
      </c>
      <c r="C631">
        <v>1</v>
      </c>
      <c r="D631">
        <v>11</v>
      </c>
      <c r="E631" t="s">
        <v>754</v>
      </c>
      <c r="F631">
        <v>169.947</v>
      </c>
      <c r="G631">
        <v>86.319000000000003</v>
      </c>
      <c r="H631">
        <v>45.29</v>
      </c>
      <c r="I631">
        <v>14669.643</v>
      </c>
      <c r="J631">
        <v>5982666</v>
      </c>
      <c r="K631">
        <v>4.9580000000000002</v>
      </c>
      <c r="L631">
        <v>5.6440000000000001</v>
      </c>
      <c r="M631">
        <v>842.51599999999996</v>
      </c>
      <c r="N631">
        <v>343600</v>
      </c>
      <c r="O631">
        <v>2.319</v>
      </c>
      <c r="P631">
        <v>2.8570000000000002</v>
      </c>
      <c r="Q631">
        <v>394.10899999999998</v>
      </c>
      <c r="R631">
        <v>160728</v>
      </c>
      <c r="S631">
        <v>7.0000000000000001E-3</v>
      </c>
      <c r="T631">
        <v>1.37</v>
      </c>
      <c r="U631">
        <v>1.2509999999999999</v>
      </c>
      <c r="V631">
        <v>510</v>
      </c>
      <c r="W631">
        <v>2</v>
      </c>
      <c r="X631">
        <f t="shared" si="20"/>
        <v>0</v>
      </c>
      <c r="Y631">
        <f t="shared" si="21"/>
        <v>0</v>
      </c>
    </row>
    <row r="632" spans="1:25" x14ac:dyDescent="0.2">
      <c r="A632" t="s">
        <v>23</v>
      </c>
      <c r="B632" t="s">
        <v>745</v>
      </c>
      <c r="C632">
        <v>1</v>
      </c>
      <c r="D632">
        <v>12</v>
      </c>
      <c r="E632" t="s">
        <v>755</v>
      </c>
      <c r="F632">
        <v>188.33799999999999</v>
      </c>
      <c r="G632">
        <v>90.375</v>
      </c>
      <c r="H632">
        <v>46.987000000000002</v>
      </c>
      <c r="I632">
        <v>17020.993999999999</v>
      </c>
      <c r="J632">
        <v>6941609</v>
      </c>
      <c r="K632">
        <v>63.192</v>
      </c>
      <c r="L632">
        <v>36.018000000000001</v>
      </c>
      <c r="M632">
        <v>11901.383</v>
      </c>
      <c r="N632">
        <v>4853697</v>
      </c>
      <c r="O632">
        <v>8.1159999999999997</v>
      </c>
      <c r="P632">
        <v>13.945</v>
      </c>
      <c r="Q632">
        <v>1528.5039999999999</v>
      </c>
      <c r="R632">
        <v>623364</v>
      </c>
      <c r="S632">
        <v>0.16900000000000001</v>
      </c>
      <c r="T632">
        <v>6.569</v>
      </c>
      <c r="U632">
        <v>31.888999999999999</v>
      </c>
      <c r="V632">
        <v>13005</v>
      </c>
      <c r="W632">
        <v>51</v>
      </c>
      <c r="X632">
        <f t="shared" si="20"/>
        <v>1136.1004599999999</v>
      </c>
      <c r="Y632">
        <f t="shared" si="21"/>
        <v>49.366100000000003</v>
      </c>
    </row>
    <row r="633" spans="1:25" x14ac:dyDescent="0.2">
      <c r="A633" t="s">
        <v>23</v>
      </c>
      <c r="B633" t="s">
        <v>745</v>
      </c>
      <c r="C633">
        <v>1</v>
      </c>
      <c r="D633">
        <v>13</v>
      </c>
      <c r="E633" t="s">
        <v>756</v>
      </c>
      <c r="F633">
        <v>60.826999999999998</v>
      </c>
      <c r="G633">
        <v>85.611999999999995</v>
      </c>
      <c r="H633">
        <v>49.249000000000002</v>
      </c>
      <c r="I633">
        <v>5207.5360000000001</v>
      </c>
      <c r="J633">
        <v>2123770</v>
      </c>
      <c r="K633">
        <v>48.661999999999999</v>
      </c>
      <c r="L633">
        <v>28.545000000000002</v>
      </c>
      <c r="M633">
        <v>2959.951</v>
      </c>
      <c r="N633">
        <v>1207146</v>
      </c>
      <c r="O633">
        <v>7.7640000000000002</v>
      </c>
      <c r="P633">
        <v>13.202</v>
      </c>
      <c r="Q633">
        <v>472.25299999999999</v>
      </c>
      <c r="R633">
        <v>192597</v>
      </c>
      <c r="S633">
        <v>0.16400000000000001</v>
      </c>
      <c r="T633">
        <v>6.4740000000000002</v>
      </c>
      <c r="U633">
        <v>10.004</v>
      </c>
      <c r="V633">
        <v>4080</v>
      </c>
      <c r="W633">
        <v>16</v>
      </c>
      <c r="X633">
        <f t="shared" si="20"/>
        <v>0</v>
      </c>
      <c r="Y633">
        <f t="shared" si="21"/>
        <v>11.216099999999999</v>
      </c>
    </row>
    <row r="634" spans="1:25" x14ac:dyDescent="0.2">
      <c r="A634" t="s">
        <v>23</v>
      </c>
      <c r="B634" t="s">
        <v>745</v>
      </c>
      <c r="C634">
        <v>1</v>
      </c>
      <c r="D634">
        <v>15</v>
      </c>
      <c r="E634" t="s">
        <v>757</v>
      </c>
      <c r="F634">
        <v>264.12</v>
      </c>
      <c r="G634">
        <v>100.486</v>
      </c>
      <c r="H634">
        <v>47.218000000000004</v>
      </c>
      <c r="I634">
        <v>26540.240000000002</v>
      </c>
      <c r="J634">
        <v>10823808</v>
      </c>
      <c r="K634">
        <v>57.795999999999999</v>
      </c>
      <c r="L634">
        <v>29.597000000000001</v>
      </c>
      <c r="M634">
        <v>15264.974</v>
      </c>
      <c r="N634">
        <v>6225458</v>
      </c>
      <c r="O634">
        <v>6.2320000000000002</v>
      </c>
      <c r="P634">
        <v>12.647</v>
      </c>
      <c r="Q634">
        <v>1646.0640000000001</v>
      </c>
      <c r="R634">
        <v>671308</v>
      </c>
      <c r="S634">
        <v>0.114</v>
      </c>
      <c r="T634">
        <v>5.3819999999999997</v>
      </c>
      <c r="U634">
        <v>30.013000000000002</v>
      </c>
      <c r="V634">
        <v>12240</v>
      </c>
      <c r="W634">
        <v>48</v>
      </c>
      <c r="X634">
        <f t="shared" si="20"/>
        <v>1264.2408600000001</v>
      </c>
      <c r="Y634">
        <f t="shared" si="21"/>
        <v>46.0961</v>
      </c>
    </row>
    <row r="635" spans="1:25" x14ac:dyDescent="0.2">
      <c r="A635" t="s">
        <v>23</v>
      </c>
      <c r="B635" t="s">
        <v>745</v>
      </c>
      <c r="C635">
        <v>1</v>
      </c>
      <c r="D635">
        <v>16</v>
      </c>
      <c r="E635" t="s">
        <v>758</v>
      </c>
      <c r="F635">
        <v>96.192999999999998</v>
      </c>
      <c r="G635">
        <v>71.718999999999994</v>
      </c>
      <c r="H635">
        <v>54.1</v>
      </c>
      <c r="I635">
        <v>6898.8860000000004</v>
      </c>
      <c r="J635">
        <v>2813547</v>
      </c>
      <c r="K635">
        <v>6.8330000000000002</v>
      </c>
      <c r="L635">
        <v>6.468</v>
      </c>
      <c r="M635">
        <v>657.25</v>
      </c>
      <c r="N635">
        <v>268044</v>
      </c>
      <c r="O635">
        <v>2.9369999999999998</v>
      </c>
      <c r="P635">
        <v>5.4109999999999996</v>
      </c>
      <c r="Q635">
        <v>282.476</v>
      </c>
      <c r="R635">
        <v>115201</v>
      </c>
      <c r="S635">
        <v>3.9E-2</v>
      </c>
      <c r="T635">
        <v>3.153</v>
      </c>
      <c r="U635">
        <v>3.7519999999999998</v>
      </c>
      <c r="V635">
        <v>1530</v>
      </c>
      <c r="W635">
        <v>6</v>
      </c>
      <c r="X635">
        <f t="shared" si="20"/>
        <v>0</v>
      </c>
      <c r="Y635">
        <f t="shared" si="21"/>
        <v>0.31610000000000005</v>
      </c>
    </row>
    <row r="636" spans="1:25" x14ac:dyDescent="0.2">
      <c r="A636" t="s">
        <v>23</v>
      </c>
      <c r="B636" t="s">
        <v>745</v>
      </c>
      <c r="C636">
        <v>1</v>
      </c>
      <c r="D636">
        <v>17</v>
      </c>
      <c r="E636" t="s">
        <v>759</v>
      </c>
      <c r="F636">
        <v>91.549000000000007</v>
      </c>
      <c r="G636">
        <v>53.795999999999999</v>
      </c>
      <c r="H636">
        <v>43.287999999999997</v>
      </c>
      <c r="I636">
        <v>4925.0039999999999</v>
      </c>
      <c r="J636">
        <v>2008546</v>
      </c>
      <c r="K636">
        <v>5.149</v>
      </c>
      <c r="L636">
        <v>3.6560000000000001</v>
      </c>
      <c r="M636">
        <v>471.38900000000001</v>
      </c>
      <c r="N636">
        <v>192245</v>
      </c>
      <c r="O636">
        <v>2.5019999999999998</v>
      </c>
      <c r="P636">
        <v>3.1480000000000001</v>
      </c>
      <c r="Q636">
        <v>229.09</v>
      </c>
      <c r="R636">
        <v>93429</v>
      </c>
      <c r="S636">
        <v>0.02</v>
      </c>
      <c r="T636">
        <v>2.286</v>
      </c>
      <c r="U636">
        <v>1.8759999999999999</v>
      </c>
      <c r="V636">
        <v>765</v>
      </c>
      <c r="W636">
        <v>3</v>
      </c>
      <c r="X636">
        <f t="shared" si="20"/>
        <v>0</v>
      </c>
      <c r="Y636">
        <f t="shared" si="21"/>
        <v>0</v>
      </c>
    </row>
    <row r="637" spans="1:25" x14ac:dyDescent="0.2">
      <c r="A637" t="s">
        <v>23</v>
      </c>
      <c r="B637" t="s">
        <v>745</v>
      </c>
      <c r="C637">
        <v>1</v>
      </c>
      <c r="D637">
        <v>18</v>
      </c>
      <c r="E637" t="s">
        <v>760</v>
      </c>
      <c r="F637">
        <v>333.57299999999998</v>
      </c>
      <c r="G637">
        <v>89.671999999999997</v>
      </c>
      <c r="H637">
        <v>39.575000000000003</v>
      </c>
      <c r="I637">
        <v>29912.274000000001</v>
      </c>
      <c r="J637">
        <v>12199012</v>
      </c>
      <c r="K637">
        <v>45.968000000000004</v>
      </c>
      <c r="L637">
        <v>21.335999999999999</v>
      </c>
      <c r="M637">
        <v>15333.663</v>
      </c>
      <c r="N637">
        <v>6253471</v>
      </c>
      <c r="O637">
        <v>5.468</v>
      </c>
      <c r="P637">
        <v>9.3460000000000001</v>
      </c>
      <c r="Q637">
        <v>1824.078</v>
      </c>
      <c r="R637">
        <v>743907</v>
      </c>
      <c r="S637">
        <v>0.109</v>
      </c>
      <c r="T637">
        <v>5.2640000000000002</v>
      </c>
      <c r="U637">
        <v>36.265000000000001</v>
      </c>
      <c r="V637">
        <v>14790</v>
      </c>
      <c r="W637">
        <v>58</v>
      </c>
      <c r="X637">
        <f t="shared" si="20"/>
        <v>1458.27612</v>
      </c>
      <c r="Y637">
        <f t="shared" si="21"/>
        <v>56.996100000000006</v>
      </c>
    </row>
    <row r="638" spans="1:25" x14ac:dyDescent="0.2">
      <c r="A638" t="s">
        <v>23</v>
      </c>
      <c r="B638" t="s">
        <v>745</v>
      </c>
      <c r="C638">
        <v>1</v>
      </c>
      <c r="D638">
        <v>19</v>
      </c>
      <c r="E638" t="s">
        <v>761</v>
      </c>
      <c r="F638">
        <v>283.584</v>
      </c>
      <c r="G638">
        <v>86.567999999999998</v>
      </c>
      <c r="H638">
        <v>48.079000000000001</v>
      </c>
      <c r="I638">
        <v>24549.415000000001</v>
      </c>
      <c r="J638">
        <v>10011897</v>
      </c>
      <c r="K638">
        <v>61.863999999999997</v>
      </c>
      <c r="L638">
        <v>27.097999999999999</v>
      </c>
      <c r="M638">
        <v>17543.557000000001</v>
      </c>
      <c r="N638">
        <v>7154724</v>
      </c>
      <c r="O638">
        <v>6.3</v>
      </c>
      <c r="P638">
        <v>12.034000000000001</v>
      </c>
      <c r="Q638">
        <v>1786.54</v>
      </c>
      <c r="R638">
        <v>728598</v>
      </c>
      <c r="S638">
        <v>0.104</v>
      </c>
      <c r="T638">
        <v>5.14</v>
      </c>
      <c r="U638">
        <v>29.388000000000002</v>
      </c>
      <c r="V638">
        <v>11985</v>
      </c>
      <c r="W638">
        <v>47</v>
      </c>
      <c r="X638">
        <f t="shared" si="20"/>
        <v>1417.3597</v>
      </c>
      <c r="Y638">
        <f t="shared" si="21"/>
        <v>45.006100000000004</v>
      </c>
    </row>
    <row r="639" spans="1:25" x14ac:dyDescent="0.2">
      <c r="A639" t="s">
        <v>23</v>
      </c>
      <c r="B639" t="s">
        <v>745</v>
      </c>
      <c r="C639">
        <v>1</v>
      </c>
      <c r="D639">
        <v>20</v>
      </c>
      <c r="E639" t="s">
        <v>762</v>
      </c>
      <c r="F639">
        <v>234.74199999999999</v>
      </c>
      <c r="G639">
        <v>91.501999999999995</v>
      </c>
      <c r="H639">
        <v>49.975999999999999</v>
      </c>
      <c r="I639">
        <v>21479.332999999999</v>
      </c>
      <c r="J639">
        <v>8759837</v>
      </c>
      <c r="K639">
        <v>24.93</v>
      </c>
      <c r="L639">
        <v>19.222000000000001</v>
      </c>
      <c r="M639">
        <v>5852.1189999999997</v>
      </c>
      <c r="N639">
        <v>2386648</v>
      </c>
      <c r="O639">
        <v>5.8650000000000002</v>
      </c>
      <c r="P639">
        <v>12.166</v>
      </c>
      <c r="Q639">
        <v>1376.723</v>
      </c>
      <c r="R639">
        <v>561464</v>
      </c>
      <c r="S639">
        <v>0.12</v>
      </c>
      <c r="T639">
        <v>5.5270000000000001</v>
      </c>
      <c r="U639">
        <v>28.137</v>
      </c>
      <c r="V639">
        <v>11475</v>
      </c>
      <c r="W639">
        <v>45</v>
      </c>
      <c r="X639">
        <f t="shared" si="20"/>
        <v>970.65917000000002</v>
      </c>
      <c r="Y639">
        <f t="shared" si="21"/>
        <v>42.826100000000004</v>
      </c>
    </row>
    <row r="640" spans="1:25" x14ac:dyDescent="0.2">
      <c r="A640" t="s">
        <v>23</v>
      </c>
      <c r="B640" t="s">
        <v>745</v>
      </c>
      <c r="C640">
        <v>1</v>
      </c>
      <c r="D640">
        <v>21</v>
      </c>
      <c r="E640" t="s">
        <v>763</v>
      </c>
      <c r="F640">
        <v>250.92500000000001</v>
      </c>
      <c r="G640">
        <v>85.929000000000002</v>
      </c>
      <c r="H640">
        <v>44.378999999999998</v>
      </c>
      <c r="I640">
        <v>21561.762999999999</v>
      </c>
      <c r="J640">
        <v>8793454</v>
      </c>
      <c r="K640">
        <v>83.704999999999998</v>
      </c>
      <c r="L640">
        <v>46.326000000000001</v>
      </c>
      <c r="M640">
        <v>21003.837</v>
      </c>
      <c r="N640">
        <v>8565917</v>
      </c>
      <c r="O640">
        <v>12.476000000000001</v>
      </c>
      <c r="P640">
        <v>19.064</v>
      </c>
      <c r="Q640">
        <v>3130.502</v>
      </c>
      <c r="R640">
        <v>1276701</v>
      </c>
      <c r="S640">
        <v>0.222</v>
      </c>
      <c r="T640">
        <v>7.5170000000000003</v>
      </c>
      <c r="U640">
        <v>55.649000000000001</v>
      </c>
      <c r="V640">
        <v>22695</v>
      </c>
      <c r="W640">
        <v>89</v>
      </c>
      <c r="X640">
        <f t="shared" si="20"/>
        <v>2882.27828</v>
      </c>
      <c r="Y640">
        <f t="shared" si="21"/>
        <v>90.786100000000019</v>
      </c>
    </row>
    <row r="641" spans="1:25" x14ac:dyDescent="0.2">
      <c r="A641" t="s">
        <v>23</v>
      </c>
      <c r="B641" t="s">
        <v>745</v>
      </c>
      <c r="C641">
        <v>1</v>
      </c>
      <c r="D641">
        <v>22</v>
      </c>
      <c r="E641" t="s">
        <v>764</v>
      </c>
      <c r="F641">
        <v>324.91500000000002</v>
      </c>
      <c r="G641">
        <v>85.656999999999996</v>
      </c>
      <c r="H641">
        <v>39.143000000000001</v>
      </c>
      <c r="I641">
        <v>27831.191999999999</v>
      </c>
      <c r="J641">
        <v>11350292</v>
      </c>
      <c r="K641">
        <v>63.113</v>
      </c>
      <c r="L641">
        <v>29.434000000000001</v>
      </c>
      <c r="M641">
        <v>20506.438999999998</v>
      </c>
      <c r="N641">
        <v>8363065</v>
      </c>
      <c r="O641">
        <v>6.9480000000000004</v>
      </c>
      <c r="P641">
        <v>13.888999999999999</v>
      </c>
      <c r="Q641">
        <v>2257.471</v>
      </c>
      <c r="R641">
        <v>920656</v>
      </c>
      <c r="S641">
        <v>0.14399999999999999</v>
      </c>
      <c r="T641">
        <v>6.0650000000000004</v>
      </c>
      <c r="U641">
        <v>46.895000000000003</v>
      </c>
      <c r="V641">
        <v>19125</v>
      </c>
      <c r="W641">
        <v>75</v>
      </c>
      <c r="X641">
        <f t="shared" si="20"/>
        <v>1930.6744900000001</v>
      </c>
      <c r="Y641">
        <f t="shared" si="21"/>
        <v>75.526100000000014</v>
      </c>
    </row>
    <row r="642" spans="1:25" x14ac:dyDescent="0.2">
      <c r="A642" t="s">
        <v>23</v>
      </c>
      <c r="B642" t="s">
        <v>745</v>
      </c>
      <c r="C642">
        <v>1</v>
      </c>
      <c r="D642">
        <v>23</v>
      </c>
      <c r="E642" t="s">
        <v>765</v>
      </c>
      <c r="F642">
        <v>342.298</v>
      </c>
      <c r="G642">
        <v>93.972999999999999</v>
      </c>
      <c r="H642">
        <v>47.082000000000001</v>
      </c>
      <c r="I642">
        <v>32166.68</v>
      </c>
      <c r="J642">
        <v>13118418</v>
      </c>
      <c r="K642">
        <v>14.377000000000001</v>
      </c>
      <c r="L642">
        <v>22.202000000000002</v>
      </c>
      <c r="M642">
        <v>4921.2740000000003</v>
      </c>
      <c r="N642">
        <v>2007025</v>
      </c>
      <c r="O642">
        <v>2.3580000000000001</v>
      </c>
      <c r="P642">
        <v>3.2050000000000001</v>
      </c>
      <c r="Q642">
        <v>807.30200000000002</v>
      </c>
      <c r="R642">
        <v>329239</v>
      </c>
      <c r="S642">
        <v>1.0999999999999999E-2</v>
      </c>
      <c r="T642">
        <v>1.6719999999999999</v>
      </c>
      <c r="U642">
        <v>3.7519999999999998</v>
      </c>
      <c r="V642">
        <v>1530</v>
      </c>
      <c r="W642">
        <v>6</v>
      </c>
      <c r="X642">
        <f t="shared" si="20"/>
        <v>349.9902800000001</v>
      </c>
      <c r="Y642">
        <f t="shared" si="21"/>
        <v>0.31610000000000005</v>
      </c>
    </row>
    <row r="643" spans="1:25" x14ac:dyDescent="0.2">
      <c r="A643" t="s">
        <v>23</v>
      </c>
      <c r="B643" t="s">
        <v>745</v>
      </c>
      <c r="C643">
        <v>1</v>
      </c>
      <c r="D643">
        <v>24</v>
      </c>
      <c r="E643" t="s">
        <v>766</v>
      </c>
      <c r="F643">
        <v>257.49400000000003</v>
      </c>
      <c r="G643">
        <v>94.138000000000005</v>
      </c>
      <c r="H643">
        <v>40.829000000000001</v>
      </c>
      <c r="I643">
        <v>24239.915000000001</v>
      </c>
      <c r="J643">
        <v>9885675</v>
      </c>
      <c r="K643">
        <v>60.024000000000001</v>
      </c>
      <c r="L643">
        <v>26.887</v>
      </c>
      <c r="M643">
        <v>15455.879000000001</v>
      </c>
      <c r="N643">
        <v>6303314</v>
      </c>
      <c r="O643">
        <v>6.1210000000000004</v>
      </c>
      <c r="P643">
        <v>11.718999999999999</v>
      </c>
      <c r="Q643">
        <v>1576.213</v>
      </c>
      <c r="R643">
        <v>642821</v>
      </c>
      <c r="S643">
        <v>0.126</v>
      </c>
      <c r="T643">
        <v>5.673</v>
      </c>
      <c r="U643">
        <v>32.514000000000003</v>
      </c>
      <c r="V643">
        <v>13260</v>
      </c>
      <c r="W643">
        <v>52</v>
      </c>
      <c r="X643">
        <f t="shared" si="20"/>
        <v>1188.1032700000001</v>
      </c>
      <c r="Y643">
        <f t="shared" si="21"/>
        <v>50.456099999999999</v>
      </c>
    </row>
    <row r="644" spans="1:25" x14ac:dyDescent="0.2">
      <c r="A644" t="s">
        <v>23</v>
      </c>
      <c r="B644" t="s">
        <v>745</v>
      </c>
      <c r="C644">
        <v>1</v>
      </c>
      <c r="D644">
        <v>25</v>
      </c>
      <c r="E644" t="s">
        <v>767</v>
      </c>
      <c r="F644">
        <v>302.75099999999998</v>
      </c>
      <c r="G644">
        <v>71.736999999999995</v>
      </c>
      <c r="H644">
        <v>38.107999999999997</v>
      </c>
      <c r="I644">
        <v>21718.526000000002</v>
      </c>
      <c r="J644">
        <v>8857386</v>
      </c>
      <c r="K644">
        <v>64.801000000000002</v>
      </c>
      <c r="L644">
        <v>45.792000000000002</v>
      </c>
      <c r="M644">
        <v>19618.678</v>
      </c>
      <c r="N644">
        <v>8001013</v>
      </c>
      <c r="O644">
        <v>15.404</v>
      </c>
      <c r="P644">
        <v>22.19</v>
      </c>
      <c r="Q644">
        <v>4663.5169999999998</v>
      </c>
      <c r="R644">
        <v>1901905</v>
      </c>
      <c r="S644">
        <v>0.186</v>
      </c>
      <c r="T644">
        <v>6.8819999999999997</v>
      </c>
      <c r="U644">
        <v>56.274000000000001</v>
      </c>
      <c r="V644">
        <v>22950</v>
      </c>
      <c r="W644">
        <v>90</v>
      </c>
      <c r="X644">
        <f t="shared" si="20"/>
        <v>4553.2646299999997</v>
      </c>
      <c r="Y644">
        <f t="shared" si="21"/>
        <v>91.876100000000008</v>
      </c>
    </row>
    <row r="645" spans="1:25" x14ac:dyDescent="0.2">
      <c r="A645" t="s">
        <v>23</v>
      </c>
      <c r="B645" t="s">
        <v>745</v>
      </c>
      <c r="C645">
        <v>1</v>
      </c>
      <c r="D645">
        <v>26</v>
      </c>
      <c r="E645" t="s">
        <v>768</v>
      </c>
      <c r="F645">
        <v>427.87299999999999</v>
      </c>
      <c r="G645">
        <v>92.936000000000007</v>
      </c>
      <c r="H645">
        <v>46.765000000000001</v>
      </c>
      <c r="I645">
        <v>39764.637999999999</v>
      </c>
      <c r="J645">
        <v>16217065</v>
      </c>
      <c r="K645">
        <v>50.33</v>
      </c>
      <c r="L645">
        <v>22.471</v>
      </c>
      <c r="M645">
        <v>21534.743999999999</v>
      </c>
      <c r="N645">
        <v>8782435</v>
      </c>
      <c r="O645">
        <v>3.5510000000000002</v>
      </c>
      <c r="P645">
        <v>7.1079999999999997</v>
      </c>
      <c r="Q645">
        <v>1519.4090000000001</v>
      </c>
      <c r="R645">
        <v>619655</v>
      </c>
      <c r="S645">
        <v>4.3999999999999997E-2</v>
      </c>
      <c r="T645">
        <v>3.343</v>
      </c>
      <c r="U645">
        <v>18.757999999999999</v>
      </c>
      <c r="V645">
        <v>7650</v>
      </c>
      <c r="W645">
        <v>30</v>
      </c>
      <c r="X645">
        <f t="shared" si="20"/>
        <v>1126.1869100000001</v>
      </c>
      <c r="Y645">
        <f t="shared" si="21"/>
        <v>26.476100000000002</v>
      </c>
    </row>
    <row r="646" spans="1:25" x14ac:dyDescent="0.2">
      <c r="A646" t="s">
        <v>23</v>
      </c>
      <c r="B646" t="s">
        <v>745</v>
      </c>
      <c r="C646">
        <v>1</v>
      </c>
      <c r="D646">
        <v>27</v>
      </c>
      <c r="E646" t="s">
        <v>769</v>
      </c>
      <c r="F646">
        <v>350.637</v>
      </c>
      <c r="G646">
        <v>87.683999999999997</v>
      </c>
      <c r="H646">
        <v>43.307000000000002</v>
      </c>
      <c r="I646">
        <v>30745.282999999999</v>
      </c>
      <c r="J646">
        <v>12538735</v>
      </c>
      <c r="K646">
        <v>69.061000000000007</v>
      </c>
      <c r="L646">
        <v>42.249000000000002</v>
      </c>
      <c r="M646">
        <v>24215.275000000001</v>
      </c>
      <c r="N646">
        <v>9875626</v>
      </c>
      <c r="O646">
        <v>6.2590000000000003</v>
      </c>
      <c r="P646">
        <v>11.939</v>
      </c>
      <c r="Q646">
        <v>2194.7530000000002</v>
      </c>
      <c r="R646">
        <v>895078</v>
      </c>
      <c r="S646">
        <v>0.11799999999999999</v>
      </c>
      <c r="T646">
        <v>5.4770000000000003</v>
      </c>
      <c r="U646">
        <v>41.268000000000001</v>
      </c>
      <c r="V646">
        <v>16830</v>
      </c>
      <c r="W646">
        <v>66</v>
      </c>
      <c r="X646">
        <f t="shared" si="20"/>
        <v>1862.3118700000002</v>
      </c>
      <c r="Y646">
        <f t="shared" si="21"/>
        <v>65.716099999999997</v>
      </c>
    </row>
    <row r="647" spans="1:25" x14ac:dyDescent="0.2">
      <c r="A647" t="s">
        <v>23</v>
      </c>
      <c r="B647" t="s">
        <v>745</v>
      </c>
      <c r="C647">
        <v>1</v>
      </c>
      <c r="D647">
        <v>28</v>
      </c>
      <c r="E647" t="s">
        <v>770</v>
      </c>
      <c r="F647">
        <v>172.6</v>
      </c>
      <c r="G647">
        <v>86.028000000000006</v>
      </c>
      <c r="H647">
        <v>44.905999999999999</v>
      </c>
      <c r="I647">
        <v>14848.416999999999</v>
      </c>
      <c r="J647">
        <v>6055575</v>
      </c>
      <c r="K647">
        <v>55.174999999999997</v>
      </c>
      <c r="L647">
        <v>22.591999999999999</v>
      </c>
      <c r="M647">
        <v>9523.2240000000002</v>
      </c>
      <c r="N647">
        <v>3883821</v>
      </c>
      <c r="O647">
        <v>3.0510000000000002</v>
      </c>
      <c r="P647">
        <v>4.6929999999999996</v>
      </c>
      <c r="Q647">
        <v>526.56500000000005</v>
      </c>
      <c r="R647">
        <v>214747</v>
      </c>
      <c r="S647">
        <v>2.9000000000000001E-2</v>
      </c>
      <c r="T647">
        <v>2.718</v>
      </c>
      <c r="U647">
        <v>5.0019999999999998</v>
      </c>
      <c r="V647">
        <v>2040</v>
      </c>
      <c r="W647">
        <v>8</v>
      </c>
      <c r="X647">
        <f t="shared" si="20"/>
        <v>43.986950000000085</v>
      </c>
      <c r="Y647">
        <f t="shared" si="21"/>
        <v>2.4961000000000002</v>
      </c>
    </row>
    <row r="648" spans="1:25" x14ac:dyDescent="0.2">
      <c r="A648" t="s">
        <v>23</v>
      </c>
      <c r="B648" t="s">
        <v>745</v>
      </c>
      <c r="C648">
        <v>1</v>
      </c>
      <c r="D648">
        <v>29</v>
      </c>
      <c r="E648" t="s">
        <v>771</v>
      </c>
      <c r="F648">
        <v>226.238</v>
      </c>
      <c r="G648">
        <v>92.87</v>
      </c>
      <c r="H648">
        <v>47.246000000000002</v>
      </c>
      <c r="I648">
        <v>21010.782999999999</v>
      </c>
      <c r="J648">
        <v>8568750</v>
      </c>
      <c r="K648">
        <v>50.390999999999998</v>
      </c>
      <c r="L648">
        <v>37.527000000000001</v>
      </c>
      <c r="M648">
        <v>11400.487999999999</v>
      </c>
      <c r="N648">
        <v>4649419</v>
      </c>
      <c r="O648">
        <v>7.4989999999999997</v>
      </c>
      <c r="P648">
        <v>14.214</v>
      </c>
      <c r="Q648">
        <v>1696.5730000000001</v>
      </c>
      <c r="R648">
        <v>691907</v>
      </c>
      <c r="S648">
        <v>0.14899999999999999</v>
      </c>
      <c r="T648">
        <v>6.1669999999999998</v>
      </c>
      <c r="U648">
        <v>33.764000000000003</v>
      </c>
      <c r="V648">
        <v>13770</v>
      </c>
      <c r="W648">
        <v>54</v>
      </c>
      <c r="X648">
        <f t="shared" si="20"/>
        <v>1319.2956700000002</v>
      </c>
      <c r="Y648">
        <f t="shared" si="21"/>
        <v>52.636100000000006</v>
      </c>
    </row>
    <row r="649" spans="1:25" x14ac:dyDescent="0.2">
      <c r="A649" t="s">
        <v>23</v>
      </c>
      <c r="B649" t="s">
        <v>745</v>
      </c>
      <c r="C649">
        <v>1</v>
      </c>
      <c r="D649">
        <v>30</v>
      </c>
      <c r="E649" t="s">
        <v>772</v>
      </c>
      <c r="F649">
        <v>41.29</v>
      </c>
      <c r="G649">
        <v>60.174999999999997</v>
      </c>
      <c r="H649">
        <v>36.17</v>
      </c>
      <c r="I649">
        <v>2484.585</v>
      </c>
      <c r="J649">
        <v>1013279</v>
      </c>
      <c r="K649">
        <v>56.765000000000001</v>
      </c>
      <c r="L649">
        <v>41.499000000000002</v>
      </c>
      <c r="M649">
        <v>2343.8040000000001</v>
      </c>
      <c r="N649">
        <v>955865</v>
      </c>
      <c r="O649">
        <v>8.4730000000000008</v>
      </c>
      <c r="P649">
        <v>19.454999999999998</v>
      </c>
      <c r="Q649">
        <v>349.85500000000002</v>
      </c>
      <c r="R649">
        <v>142680</v>
      </c>
      <c r="S649">
        <v>0.121</v>
      </c>
      <c r="T649">
        <v>5.5570000000000004</v>
      </c>
      <c r="U649">
        <v>5.0019999999999998</v>
      </c>
      <c r="V649">
        <v>2040</v>
      </c>
      <c r="W649">
        <v>8</v>
      </c>
      <c r="X649">
        <f t="shared" si="20"/>
        <v>0</v>
      </c>
      <c r="Y649">
        <f t="shared" si="21"/>
        <v>2.4961000000000002</v>
      </c>
    </row>
    <row r="650" spans="1:25" x14ac:dyDescent="0.2">
      <c r="A650" t="s">
        <v>23</v>
      </c>
      <c r="B650" t="s">
        <v>745</v>
      </c>
      <c r="C650">
        <v>1</v>
      </c>
      <c r="D650">
        <v>31</v>
      </c>
      <c r="E650" t="s">
        <v>773</v>
      </c>
      <c r="F650">
        <v>199.482</v>
      </c>
      <c r="G650">
        <v>86.384</v>
      </c>
      <c r="H650">
        <v>39.688000000000002</v>
      </c>
      <c r="I650">
        <v>17231.960999999999</v>
      </c>
      <c r="J650">
        <v>7027647</v>
      </c>
      <c r="K650">
        <v>3.1160000000000001</v>
      </c>
      <c r="L650">
        <v>2.1930000000000001</v>
      </c>
      <c r="M650">
        <v>621.57799999999997</v>
      </c>
      <c r="N650">
        <v>253496</v>
      </c>
      <c r="O650">
        <v>2.2429999999999999</v>
      </c>
      <c r="P650">
        <v>4.2729999999999997</v>
      </c>
      <c r="Q650">
        <v>447.45299999999997</v>
      </c>
      <c r="R650">
        <v>182483</v>
      </c>
      <c r="S650">
        <v>2.1999999999999999E-2</v>
      </c>
      <c r="T650">
        <v>2.3650000000000002</v>
      </c>
      <c r="U650">
        <v>4.3769999999999998</v>
      </c>
      <c r="V650">
        <v>1785</v>
      </c>
      <c r="W650">
        <v>7</v>
      </c>
      <c r="X650">
        <f t="shared" si="20"/>
        <v>0</v>
      </c>
      <c r="Y650">
        <f t="shared" si="21"/>
        <v>1.4061000000000001</v>
      </c>
    </row>
    <row r="651" spans="1:25" x14ac:dyDescent="0.2">
      <c r="A651" t="s">
        <v>23</v>
      </c>
      <c r="B651" t="s">
        <v>745</v>
      </c>
      <c r="C651">
        <v>2</v>
      </c>
      <c r="D651">
        <v>1</v>
      </c>
      <c r="E651" t="s">
        <v>774</v>
      </c>
      <c r="F651">
        <v>223.36500000000001</v>
      </c>
      <c r="G651">
        <v>85.183999999999997</v>
      </c>
      <c r="H651">
        <v>42.636000000000003</v>
      </c>
      <c r="I651">
        <v>19027.017</v>
      </c>
      <c r="J651">
        <v>7759718</v>
      </c>
      <c r="K651">
        <v>3.7050000000000001</v>
      </c>
      <c r="L651">
        <v>2.3969999999999998</v>
      </c>
      <c r="M651">
        <v>827.59</v>
      </c>
      <c r="N651">
        <v>337513</v>
      </c>
      <c r="O651">
        <v>2.9740000000000002</v>
      </c>
      <c r="P651">
        <v>5.9770000000000003</v>
      </c>
      <c r="Q651">
        <v>664.18</v>
      </c>
      <c r="R651">
        <v>270870</v>
      </c>
      <c r="S651">
        <v>3.9E-2</v>
      </c>
      <c r="T651">
        <v>3.161</v>
      </c>
      <c r="U651">
        <v>8.7539999999999996</v>
      </c>
      <c r="V651">
        <v>3570</v>
      </c>
      <c r="W651">
        <v>14</v>
      </c>
      <c r="X651">
        <f t="shared" si="20"/>
        <v>193.98729999999998</v>
      </c>
      <c r="Y651">
        <f t="shared" si="21"/>
        <v>9.0360999999999994</v>
      </c>
    </row>
    <row r="652" spans="1:25" x14ac:dyDescent="0.2">
      <c r="A652" t="s">
        <v>23</v>
      </c>
      <c r="B652" t="s">
        <v>745</v>
      </c>
      <c r="C652">
        <v>2</v>
      </c>
      <c r="D652">
        <v>2</v>
      </c>
      <c r="E652" t="s">
        <v>775</v>
      </c>
      <c r="F652">
        <v>229.191</v>
      </c>
      <c r="G652">
        <v>87.894000000000005</v>
      </c>
      <c r="H652">
        <v>45.456000000000003</v>
      </c>
      <c r="I652">
        <v>20144.419000000002</v>
      </c>
      <c r="J652">
        <v>8215424</v>
      </c>
      <c r="K652">
        <v>46.283000000000001</v>
      </c>
      <c r="L652">
        <v>34.42</v>
      </c>
      <c r="M652">
        <v>10607.641</v>
      </c>
      <c r="N652">
        <v>4326075</v>
      </c>
      <c r="O652">
        <v>12.97</v>
      </c>
      <c r="P652">
        <v>21.68</v>
      </c>
      <c r="Q652">
        <v>2972.6750000000002</v>
      </c>
      <c r="R652">
        <v>1212335</v>
      </c>
      <c r="S652">
        <v>0.17199999999999999</v>
      </c>
      <c r="T652">
        <v>6.6180000000000003</v>
      </c>
      <c r="U652">
        <v>39.392000000000003</v>
      </c>
      <c r="V652">
        <v>16065</v>
      </c>
      <c r="W652">
        <v>63</v>
      </c>
      <c r="X652">
        <f t="shared" si="20"/>
        <v>2710.2468500000004</v>
      </c>
      <c r="Y652">
        <f t="shared" si="21"/>
        <v>62.446100000000001</v>
      </c>
    </row>
    <row r="653" spans="1:25" x14ac:dyDescent="0.2">
      <c r="A653" t="s">
        <v>23</v>
      </c>
      <c r="B653" t="s">
        <v>745</v>
      </c>
      <c r="C653">
        <v>2</v>
      </c>
      <c r="D653">
        <v>3</v>
      </c>
      <c r="E653" t="s">
        <v>776</v>
      </c>
      <c r="F653">
        <v>217.36</v>
      </c>
      <c r="G653">
        <v>107.066</v>
      </c>
      <c r="H653">
        <v>49.814999999999998</v>
      </c>
      <c r="I653">
        <v>23271.842000000001</v>
      </c>
      <c r="J653">
        <v>9490869</v>
      </c>
      <c r="K653">
        <v>54.661999999999999</v>
      </c>
      <c r="L653">
        <v>43.387999999999998</v>
      </c>
      <c r="M653">
        <v>11881.281000000001</v>
      </c>
      <c r="N653">
        <v>4845499</v>
      </c>
      <c r="O653">
        <v>15.621</v>
      </c>
      <c r="P653">
        <v>25.934999999999999</v>
      </c>
      <c r="Q653">
        <v>3395.3739999999998</v>
      </c>
      <c r="R653">
        <v>1384723</v>
      </c>
      <c r="S653">
        <v>0.152</v>
      </c>
      <c r="T653">
        <v>6.2329999999999997</v>
      </c>
      <c r="U653">
        <v>33.139000000000003</v>
      </c>
      <c r="V653">
        <v>13515</v>
      </c>
      <c r="W653">
        <v>53</v>
      </c>
      <c r="X653">
        <f t="shared" si="20"/>
        <v>3170.9887600000002</v>
      </c>
      <c r="Y653">
        <f t="shared" si="21"/>
        <v>51.546100000000003</v>
      </c>
    </row>
    <row r="654" spans="1:25" x14ac:dyDescent="0.2">
      <c r="A654" t="s">
        <v>23</v>
      </c>
      <c r="B654" t="s">
        <v>745</v>
      </c>
      <c r="C654">
        <v>2</v>
      </c>
      <c r="D654">
        <v>4</v>
      </c>
      <c r="E654" t="s">
        <v>777</v>
      </c>
      <c r="F654">
        <v>80.054000000000002</v>
      </c>
      <c r="G654">
        <v>76.673000000000002</v>
      </c>
      <c r="H654">
        <v>49.951999999999998</v>
      </c>
      <c r="I654">
        <v>6137.9780000000001</v>
      </c>
      <c r="J654">
        <v>2503229</v>
      </c>
      <c r="K654">
        <v>40.676000000000002</v>
      </c>
      <c r="L654">
        <v>18.643999999999998</v>
      </c>
      <c r="M654">
        <v>3256.2420000000002</v>
      </c>
      <c r="N654">
        <v>1327981</v>
      </c>
      <c r="O654">
        <v>4.3090000000000002</v>
      </c>
      <c r="P654">
        <v>7.0229999999999997</v>
      </c>
      <c r="Q654">
        <v>344.97300000000001</v>
      </c>
      <c r="R654">
        <v>140689</v>
      </c>
      <c r="S654">
        <v>1.6E-2</v>
      </c>
      <c r="T654">
        <v>1.996</v>
      </c>
      <c r="U654">
        <v>1.2509999999999999</v>
      </c>
      <c r="V654">
        <v>510</v>
      </c>
      <c r="W654">
        <v>2</v>
      </c>
      <c r="X654">
        <f t="shared" si="20"/>
        <v>0</v>
      </c>
      <c r="Y654">
        <f t="shared" si="21"/>
        <v>0</v>
      </c>
    </row>
    <row r="655" spans="1:25" x14ac:dyDescent="0.2">
      <c r="A655" t="s">
        <v>23</v>
      </c>
      <c r="B655" t="s">
        <v>745</v>
      </c>
      <c r="C655">
        <v>2</v>
      </c>
      <c r="D655">
        <v>7</v>
      </c>
      <c r="E655" t="s">
        <v>778</v>
      </c>
      <c r="F655">
        <v>310.51900000000001</v>
      </c>
      <c r="G655">
        <v>77.545000000000002</v>
      </c>
      <c r="H655">
        <v>39.707999999999998</v>
      </c>
      <c r="I655">
        <v>24079.274000000001</v>
      </c>
      <c r="J655">
        <v>9820161</v>
      </c>
      <c r="K655">
        <v>112.758</v>
      </c>
      <c r="L655">
        <v>49.052999999999997</v>
      </c>
      <c r="M655">
        <v>35013.544000000002</v>
      </c>
      <c r="N655">
        <v>14279444</v>
      </c>
      <c r="O655">
        <v>27.571000000000002</v>
      </c>
      <c r="P655">
        <v>34.725999999999999</v>
      </c>
      <c r="Q655">
        <v>8561.2579999999998</v>
      </c>
      <c r="R655">
        <v>3491506</v>
      </c>
      <c r="S655">
        <v>0.151</v>
      </c>
      <c r="T655">
        <v>6.2039999999999997</v>
      </c>
      <c r="U655">
        <v>46.895000000000003</v>
      </c>
      <c r="V655">
        <v>19125</v>
      </c>
      <c r="W655">
        <v>75</v>
      </c>
      <c r="X655">
        <f t="shared" si="20"/>
        <v>8801.8023200000007</v>
      </c>
      <c r="Y655">
        <f t="shared" si="21"/>
        <v>75.526100000000014</v>
      </c>
    </row>
    <row r="656" spans="1:25" x14ac:dyDescent="0.2">
      <c r="A656" t="s">
        <v>23</v>
      </c>
      <c r="B656" t="s">
        <v>745</v>
      </c>
      <c r="C656">
        <v>2</v>
      </c>
      <c r="D656">
        <v>8</v>
      </c>
      <c r="E656" t="s">
        <v>779</v>
      </c>
      <c r="F656">
        <v>227.791</v>
      </c>
      <c r="G656">
        <v>82.022000000000006</v>
      </c>
      <c r="H656">
        <v>40.322000000000003</v>
      </c>
      <c r="I656">
        <v>18683.758000000002</v>
      </c>
      <c r="J656">
        <v>7619728</v>
      </c>
      <c r="K656">
        <v>104.39</v>
      </c>
      <c r="L656">
        <v>49.082999999999998</v>
      </c>
      <c r="M656">
        <v>23779.151000000002</v>
      </c>
      <c r="N656">
        <v>9697763</v>
      </c>
      <c r="O656">
        <v>20.478000000000002</v>
      </c>
      <c r="P656">
        <v>25.838999999999999</v>
      </c>
      <c r="Q656">
        <v>4664.7240000000002</v>
      </c>
      <c r="R656">
        <v>1902397</v>
      </c>
      <c r="S656">
        <v>0.20599999999999999</v>
      </c>
      <c r="T656">
        <v>7.2430000000000003</v>
      </c>
      <c r="U656">
        <v>46.895000000000003</v>
      </c>
      <c r="V656">
        <v>19125</v>
      </c>
      <c r="W656">
        <v>75</v>
      </c>
      <c r="X656">
        <f t="shared" si="20"/>
        <v>4554.5802600000006</v>
      </c>
      <c r="Y656">
        <f t="shared" si="21"/>
        <v>75.526100000000014</v>
      </c>
    </row>
    <row r="657" spans="1:25" x14ac:dyDescent="0.2">
      <c r="A657" t="s">
        <v>23</v>
      </c>
      <c r="B657" t="s">
        <v>745</v>
      </c>
      <c r="C657">
        <v>2</v>
      </c>
      <c r="D657">
        <v>9</v>
      </c>
      <c r="E657" t="s">
        <v>780</v>
      </c>
      <c r="F657">
        <v>232.28</v>
      </c>
      <c r="G657">
        <v>91.641999999999996</v>
      </c>
      <c r="H657">
        <v>43.133000000000003</v>
      </c>
      <c r="I657">
        <v>21286.629000000001</v>
      </c>
      <c r="J657">
        <v>8681247</v>
      </c>
      <c r="K657">
        <v>4.3490000000000002</v>
      </c>
      <c r="L657">
        <v>2.7679999999999998</v>
      </c>
      <c r="M657">
        <v>1010.19</v>
      </c>
      <c r="N657">
        <v>411982</v>
      </c>
      <c r="O657">
        <v>4.9260000000000002</v>
      </c>
      <c r="P657">
        <v>10.946999999999999</v>
      </c>
      <c r="Q657">
        <v>1144.249</v>
      </c>
      <c r="R657">
        <v>466655</v>
      </c>
      <c r="S657">
        <v>6.5000000000000002E-2</v>
      </c>
      <c r="T657">
        <v>4.0579999999999998</v>
      </c>
      <c r="U657">
        <v>15.006</v>
      </c>
      <c r="V657">
        <v>6120</v>
      </c>
      <c r="W657">
        <v>24</v>
      </c>
      <c r="X657">
        <f t="shared" si="20"/>
        <v>717.26251000000002</v>
      </c>
      <c r="Y657">
        <f t="shared" si="21"/>
        <v>19.9361</v>
      </c>
    </row>
    <row r="658" spans="1:25" x14ac:dyDescent="0.2">
      <c r="A658" t="s">
        <v>23</v>
      </c>
      <c r="B658" t="s">
        <v>745</v>
      </c>
      <c r="C658">
        <v>2</v>
      </c>
      <c r="D658">
        <v>10</v>
      </c>
      <c r="E658" t="s">
        <v>781</v>
      </c>
      <c r="F658">
        <v>241.363</v>
      </c>
      <c r="G658">
        <v>93.864000000000004</v>
      </c>
      <c r="H658">
        <v>41.5</v>
      </c>
      <c r="I658">
        <v>22655.162</v>
      </c>
      <c r="J658">
        <v>9239371</v>
      </c>
      <c r="K658">
        <v>58.93</v>
      </c>
      <c r="L658">
        <v>29.782</v>
      </c>
      <c r="M658">
        <v>14223.583000000001</v>
      </c>
      <c r="N658">
        <v>5800751</v>
      </c>
      <c r="O658">
        <v>11.95</v>
      </c>
      <c r="P658">
        <v>22.815999999999999</v>
      </c>
      <c r="Q658">
        <v>2884.1759999999999</v>
      </c>
      <c r="R658">
        <v>1176243</v>
      </c>
      <c r="S658">
        <v>0.17100000000000001</v>
      </c>
      <c r="T658">
        <v>6.601</v>
      </c>
      <c r="U658">
        <v>41.268000000000001</v>
      </c>
      <c r="V658">
        <v>16830</v>
      </c>
      <c r="W658">
        <v>66</v>
      </c>
      <c r="X658">
        <f t="shared" si="20"/>
        <v>2613.7829400000001</v>
      </c>
      <c r="Y658">
        <f t="shared" si="21"/>
        <v>65.716099999999997</v>
      </c>
    </row>
    <row r="659" spans="1:25" x14ac:dyDescent="0.2">
      <c r="A659" t="s">
        <v>23</v>
      </c>
      <c r="B659" t="s">
        <v>745</v>
      </c>
      <c r="C659">
        <v>2</v>
      </c>
      <c r="D659">
        <v>11</v>
      </c>
      <c r="E659" t="s">
        <v>782</v>
      </c>
      <c r="F659">
        <v>156.44900000000001</v>
      </c>
      <c r="G659">
        <v>73.903999999999996</v>
      </c>
      <c r="H659">
        <v>37.237000000000002</v>
      </c>
      <c r="I659">
        <v>11562.218999999999</v>
      </c>
      <c r="J659">
        <v>4715377</v>
      </c>
      <c r="K659">
        <v>88.543000000000006</v>
      </c>
      <c r="L659">
        <v>41.066000000000003</v>
      </c>
      <c r="M659">
        <v>13852.498</v>
      </c>
      <c r="N659">
        <v>5649413</v>
      </c>
      <c r="O659">
        <v>10.003</v>
      </c>
      <c r="P659">
        <v>14.831</v>
      </c>
      <c r="Q659">
        <v>1564.9680000000001</v>
      </c>
      <c r="R659">
        <v>638235</v>
      </c>
      <c r="S659">
        <v>0.2</v>
      </c>
      <c r="T659">
        <v>7.1360000000000001</v>
      </c>
      <c r="U659">
        <v>31.263000000000002</v>
      </c>
      <c r="V659">
        <v>12750</v>
      </c>
      <c r="W659">
        <v>50</v>
      </c>
      <c r="X659">
        <f t="shared" si="20"/>
        <v>1175.8462200000001</v>
      </c>
      <c r="Y659">
        <f t="shared" si="21"/>
        <v>48.2761</v>
      </c>
    </row>
    <row r="660" spans="1:25" x14ac:dyDescent="0.2">
      <c r="A660" t="s">
        <v>23</v>
      </c>
      <c r="B660" t="s">
        <v>745</v>
      </c>
      <c r="C660">
        <v>2</v>
      </c>
      <c r="D660">
        <v>12</v>
      </c>
      <c r="E660" t="s">
        <v>783</v>
      </c>
      <c r="F660">
        <v>285.798</v>
      </c>
      <c r="G660">
        <v>75.119</v>
      </c>
      <c r="H660">
        <v>36.438000000000002</v>
      </c>
      <c r="I660">
        <v>21468.796999999999</v>
      </c>
      <c r="J660">
        <v>8755540</v>
      </c>
      <c r="K660">
        <v>84.447999999999993</v>
      </c>
      <c r="L660">
        <v>36.497</v>
      </c>
      <c r="M660">
        <v>24135.194</v>
      </c>
      <c r="N660">
        <v>9842967</v>
      </c>
      <c r="O660">
        <v>15.444000000000001</v>
      </c>
      <c r="P660">
        <v>23.498000000000001</v>
      </c>
      <c r="Q660">
        <v>4413.9179999999997</v>
      </c>
      <c r="R660">
        <v>1800112</v>
      </c>
      <c r="S660">
        <v>0.20599999999999999</v>
      </c>
      <c r="T660">
        <v>7.2389999999999999</v>
      </c>
      <c r="U660">
        <v>58.774999999999999</v>
      </c>
      <c r="V660">
        <v>23970</v>
      </c>
      <c r="W660">
        <v>94</v>
      </c>
      <c r="X660">
        <f t="shared" si="20"/>
        <v>4281.20172</v>
      </c>
      <c r="Y660">
        <f t="shared" si="21"/>
        <v>96.236100000000008</v>
      </c>
    </row>
    <row r="661" spans="1:25" x14ac:dyDescent="0.2">
      <c r="A661" t="s">
        <v>23</v>
      </c>
      <c r="B661" t="s">
        <v>745</v>
      </c>
      <c r="C661">
        <v>2</v>
      </c>
      <c r="D661">
        <v>13</v>
      </c>
      <c r="E661" t="s">
        <v>784</v>
      </c>
      <c r="F661">
        <v>266.33600000000001</v>
      </c>
      <c r="G661">
        <v>74.944999999999993</v>
      </c>
      <c r="H661">
        <v>35.475999999999999</v>
      </c>
      <c r="I661">
        <v>19960.483</v>
      </c>
      <c r="J661">
        <v>8140410</v>
      </c>
      <c r="K661">
        <v>105.941</v>
      </c>
      <c r="L661">
        <v>50.536999999999999</v>
      </c>
      <c r="M661">
        <v>28215.934000000001</v>
      </c>
      <c r="N661">
        <v>11507200</v>
      </c>
      <c r="O661">
        <v>21.315999999999999</v>
      </c>
      <c r="P661">
        <v>28.31</v>
      </c>
      <c r="Q661">
        <v>5677.1940000000004</v>
      </c>
      <c r="R661">
        <v>2315309</v>
      </c>
      <c r="S661">
        <v>0.16400000000000001</v>
      </c>
      <c r="T661">
        <v>6.4710000000000001</v>
      </c>
      <c r="U661">
        <v>43.768999999999998</v>
      </c>
      <c r="V661">
        <v>17850</v>
      </c>
      <c r="W661">
        <v>70</v>
      </c>
      <c r="X661">
        <f t="shared" si="20"/>
        <v>5658.1725600000009</v>
      </c>
      <c r="Y661">
        <f t="shared" si="21"/>
        <v>70.076100000000011</v>
      </c>
    </row>
    <row r="662" spans="1:25" x14ac:dyDescent="0.2">
      <c r="A662" t="s">
        <v>23</v>
      </c>
      <c r="B662" t="s">
        <v>745</v>
      </c>
      <c r="C662">
        <v>3</v>
      </c>
      <c r="D662">
        <v>1</v>
      </c>
      <c r="E662" t="s">
        <v>785</v>
      </c>
      <c r="F662">
        <v>183.44300000000001</v>
      </c>
      <c r="G662">
        <v>87.584000000000003</v>
      </c>
      <c r="H662">
        <v>44.122</v>
      </c>
      <c r="I662">
        <v>16066.654</v>
      </c>
      <c r="J662">
        <v>6552404</v>
      </c>
      <c r="K662">
        <v>55.942999999999998</v>
      </c>
      <c r="L662">
        <v>27.695</v>
      </c>
      <c r="M662">
        <v>10262.303</v>
      </c>
      <c r="N662">
        <v>4185237</v>
      </c>
      <c r="O662">
        <v>9.5150000000000006</v>
      </c>
      <c r="P662">
        <v>15.087</v>
      </c>
      <c r="Q662">
        <v>1745.5419999999999</v>
      </c>
      <c r="R662">
        <v>711878</v>
      </c>
      <c r="S662">
        <v>0.20100000000000001</v>
      </c>
      <c r="T662">
        <v>7.1580000000000004</v>
      </c>
      <c r="U662">
        <v>36.890999999999998</v>
      </c>
      <c r="V662">
        <v>15045</v>
      </c>
      <c r="W662">
        <v>59</v>
      </c>
      <c r="X662">
        <f t="shared" si="20"/>
        <v>1372.6718799999999</v>
      </c>
      <c r="Y662">
        <f t="shared" si="21"/>
        <v>58.086100000000002</v>
      </c>
    </row>
    <row r="663" spans="1:25" x14ac:dyDescent="0.2">
      <c r="A663" t="s">
        <v>23</v>
      </c>
      <c r="B663" t="s">
        <v>745</v>
      </c>
      <c r="C663">
        <v>3</v>
      </c>
      <c r="D663">
        <v>2</v>
      </c>
      <c r="E663" t="s">
        <v>786</v>
      </c>
      <c r="F663">
        <v>198.011</v>
      </c>
      <c r="G663">
        <v>103.063</v>
      </c>
      <c r="H663">
        <v>43.838000000000001</v>
      </c>
      <c r="I663">
        <v>20407.541000000001</v>
      </c>
      <c r="J663">
        <v>8322732</v>
      </c>
      <c r="K663">
        <v>58.600999999999999</v>
      </c>
      <c r="L663">
        <v>25.645</v>
      </c>
      <c r="M663">
        <v>11603.671</v>
      </c>
      <c r="N663">
        <v>4732282</v>
      </c>
      <c r="O663">
        <v>8.8130000000000006</v>
      </c>
      <c r="P663">
        <v>17.068000000000001</v>
      </c>
      <c r="Q663">
        <v>1745.0219999999999</v>
      </c>
      <c r="R663">
        <v>711666</v>
      </c>
      <c r="S663">
        <v>0.129</v>
      </c>
      <c r="T663">
        <v>5.7439999999999998</v>
      </c>
      <c r="U663">
        <v>25.635999999999999</v>
      </c>
      <c r="V663">
        <v>10455</v>
      </c>
      <c r="W663">
        <v>41</v>
      </c>
      <c r="X663">
        <f t="shared" si="20"/>
        <v>1372.10508</v>
      </c>
      <c r="Y663">
        <f t="shared" si="21"/>
        <v>38.466100000000004</v>
      </c>
    </row>
    <row r="664" spans="1:25" x14ac:dyDescent="0.2">
      <c r="A664" t="s">
        <v>23</v>
      </c>
      <c r="B664" t="s">
        <v>745</v>
      </c>
      <c r="C664">
        <v>3</v>
      </c>
      <c r="D664">
        <v>3</v>
      </c>
      <c r="E664" t="s">
        <v>787</v>
      </c>
      <c r="F664">
        <v>171.602</v>
      </c>
      <c r="G664">
        <v>103.43300000000001</v>
      </c>
      <c r="H664">
        <v>46.164000000000001</v>
      </c>
      <c r="I664">
        <v>17749.406999999999</v>
      </c>
      <c r="J664">
        <v>7238675</v>
      </c>
      <c r="K664">
        <v>54.158000000000001</v>
      </c>
      <c r="L664">
        <v>22.681000000000001</v>
      </c>
      <c r="M664">
        <v>9293.5669999999991</v>
      </c>
      <c r="N664">
        <v>3790161</v>
      </c>
      <c r="O664">
        <v>5.6120000000000001</v>
      </c>
      <c r="P664">
        <v>12.288</v>
      </c>
      <c r="Q664">
        <v>962.96600000000001</v>
      </c>
      <c r="R664">
        <v>392723</v>
      </c>
      <c r="S664">
        <v>9.0999999999999998E-2</v>
      </c>
      <c r="T664">
        <v>4.819</v>
      </c>
      <c r="U664">
        <v>15.632</v>
      </c>
      <c r="V664">
        <v>6375</v>
      </c>
      <c r="W664">
        <v>25</v>
      </c>
      <c r="X664">
        <f t="shared" si="20"/>
        <v>519.66404000000011</v>
      </c>
      <c r="Y664">
        <f t="shared" si="21"/>
        <v>21.0261</v>
      </c>
    </row>
    <row r="665" spans="1:25" x14ac:dyDescent="0.2">
      <c r="A665" t="s">
        <v>23</v>
      </c>
      <c r="B665" t="s">
        <v>745</v>
      </c>
      <c r="C665">
        <v>3</v>
      </c>
      <c r="D665">
        <v>4</v>
      </c>
      <c r="E665" t="s">
        <v>788</v>
      </c>
      <c r="F665">
        <v>106.393</v>
      </c>
      <c r="G665">
        <v>85.894999999999996</v>
      </c>
      <c r="H665">
        <v>56.655999999999999</v>
      </c>
      <c r="I665">
        <v>9138.67</v>
      </c>
      <c r="J665">
        <v>3726990</v>
      </c>
      <c r="K665">
        <v>9.7970000000000006</v>
      </c>
      <c r="L665">
        <v>16.550999999999998</v>
      </c>
      <c r="M665">
        <v>1042.326</v>
      </c>
      <c r="N665">
        <v>425088</v>
      </c>
      <c r="O665">
        <v>3.6869999999999998</v>
      </c>
      <c r="P665">
        <v>7.4160000000000004</v>
      </c>
      <c r="Q665">
        <v>392.30700000000002</v>
      </c>
      <c r="R665">
        <v>159993</v>
      </c>
      <c r="S665">
        <v>3.5000000000000003E-2</v>
      </c>
      <c r="T665">
        <v>2.9980000000000002</v>
      </c>
      <c r="U665">
        <v>3.7519999999999998</v>
      </c>
      <c r="V665">
        <v>1530</v>
      </c>
      <c r="W665">
        <v>6</v>
      </c>
      <c r="X665">
        <f t="shared" si="20"/>
        <v>0</v>
      </c>
      <c r="Y665">
        <f t="shared" si="21"/>
        <v>0.31610000000000005</v>
      </c>
    </row>
    <row r="666" spans="1:25" x14ac:dyDescent="0.2">
      <c r="A666" t="s">
        <v>23</v>
      </c>
      <c r="B666" t="s">
        <v>745</v>
      </c>
      <c r="C666">
        <v>3</v>
      </c>
      <c r="D666">
        <v>5</v>
      </c>
      <c r="E666" t="s">
        <v>789</v>
      </c>
      <c r="F666">
        <v>153.239</v>
      </c>
      <c r="G666">
        <v>97.049000000000007</v>
      </c>
      <c r="H666">
        <v>46.76</v>
      </c>
      <c r="I666">
        <v>14871.710999999999</v>
      </c>
      <c r="J666">
        <v>6065075</v>
      </c>
      <c r="K666">
        <v>67.102000000000004</v>
      </c>
      <c r="L666">
        <v>30.768000000000001</v>
      </c>
      <c r="M666">
        <v>10282.677</v>
      </c>
      <c r="N666">
        <v>4193546</v>
      </c>
      <c r="O666">
        <v>10.641</v>
      </c>
      <c r="P666">
        <v>19.213999999999999</v>
      </c>
      <c r="Q666">
        <v>1630.5719999999999</v>
      </c>
      <c r="R666">
        <v>664990</v>
      </c>
      <c r="S666">
        <v>0.159</v>
      </c>
      <c r="T666">
        <v>6.3680000000000003</v>
      </c>
      <c r="U666">
        <v>24.385000000000002</v>
      </c>
      <c r="V666">
        <v>9945</v>
      </c>
      <c r="W666">
        <v>39</v>
      </c>
      <c r="X666">
        <f t="shared" si="20"/>
        <v>1247.3545799999999</v>
      </c>
      <c r="Y666">
        <f t="shared" si="21"/>
        <v>36.286100000000005</v>
      </c>
    </row>
    <row r="667" spans="1:25" x14ac:dyDescent="0.2">
      <c r="A667" t="s">
        <v>23</v>
      </c>
      <c r="B667" t="s">
        <v>745</v>
      </c>
      <c r="C667">
        <v>3</v>
      </c>
      <c r="D667">
        <v>6</v>
      </c>
      <c r="E667" t="s">
        <v>790</v>
      </c>
      <c r="F667">
        <v>237.04900000000001</v>
      </c>
      <c r="G667">
        <v>88.867999999999995</v>
      </c>
      <c r="H667">
        <v>48.908000000000001</v>
      </c>
      <c r="I667">
        <v>21066.179</v>
      </c>
      <c r="J667">
        <v>8591342</v>
      </c>
      <c r="K667">
        <v>60.183999999999997</v>
      </c>
      <c r="L667">
        <v>21.748000000000001</v>
      </c>
      <c r="M667">
        <v>14266.679</v>
      </c>
      <c r="N667">
        <v>5818327</v>
      </c>
      <c r="O667">
        <v>4.7460000000000004</v>
      </c>
      <c r="P667">
        <v>8.4779999999999998</v>
      </c>
      <c r="Q667">
        <v>1125.0820000000001</v>
      </c>
      <c r="R667">
        <v>458838</v>
      </c>
      <c r="S667">
        <v>6.9000000000000006E-2</v>
      </c>
      <c r="T667">
        <v>4.181</v>
      </c>
      <c r="U667">
        <v>16.257000000000001</v>
      </c>
      <c r="V667">
        <v>6630</v>
      </c>
      <c r="W667">
        <v>26</v>
      </c>
      <c r="X667">
        <f t="shared" si="20"/>
        <v>696.37048000000016</v>
      </c>
      <c r="Y667">
        <f t="shared" si="21"/>
        <v>22.116099999999999</v>
      </c>
    </row>
    <row r="668" spans="1:25" x14ac:dyDescent="0.2">
      <c r="A668" t="s">
        <v>23</v>
      </c>
      <c r="B668" t="s">
        <v>745</v>
      </c>
      <c r="C668">
        <v>3</v>
      </c>
      <c r="D668">
        <v>7</v>
      </c>
      <c r="E668" t="s">
        <v>791</v>
      </c>
      <c r="F668">
        <v>169.68700000000001</v>
      </c>
      <c r="G668">
        <v>91.686000000000007</v>
      </c>
      <c r="H668">
        <v>48.088000000000001</v>
      </c>
      <c r="I668">
        <v>15558.038</v>
      </c>
      <c r="J668">
        <v>6344977</v>
      </c>
      <c r="K668">
        <v>57.615000000000002</v>
      </c>
      <c r="L668">
        <v>26.963000000000001</v>
      </c>
      <c r="M668">
        <v>9776.5540000000001</v>
      </c>
      <c r="N668">
        <v>3987136</v>
      </c>
      <c r="O668">
        <v>5.84</v>
      </c>
      <c r="P668">
        <v>11.257</v>
      </c>
      <c r="Q668">
        <v>990.97299999999996</v>
      </c>
      <c r="R668">
        <v>404145</v>
      </c>
      <c r="S668">
        <v>0.125</v>
      </c>
      <c r="T668">
        <v>5.6509999999999998</v>
      </c>
      <c r="U668">
        <v>21.259</v>
      </c>
      <c r="V668">
        <v>8670</v>
      </c>
      <c r="W668">
        <v>34</v>
      </c>
      <c r="X668">
        <f t="shared" si="20"/>
        <v>550.19167000000004</v>
      </c>
      <c r="Y668">
        <f t="shared" si="21"/>
        <v>30.836100000000002</v>
      </c>
    </row>
    <row r="669" spans="1:25" x14ac:dyDescent="0.2">
      <c r="A669" t="s">
        <v>23</v>
      </c>
      <c r="B669" t="s">
        <v>745</v>
      </c>
      <c r="C669">
        <v>3</v>
      </c>
      <c r="D669">
        <v>10</v>
      </c>
      <c r="E669" t="s">
        <v>792</v>
      </c>
      <c r="F669">
        <v>60.563000000000002</v>
      </c>
      <c r="G669">
        <v>91.234999999999999</v>
      </c>
      <c r="H669">
        <v>50.155999999999999</v>
      </c>
      <c r="I669">
        <v>5525.4260000000004</v>
      </c>
      <c r="J669">
        <v>2253414</v>
      </c>
      <c r="K669">
        <v>4.7629999999999999</v>
      </c>
      <c r="L669">
        <v>3.282</v>
      </c>
      <c r="M669">
        <v>288.44400000000002</v>
      </c>
      <c r="N669">
        <v>117635</v>
      </c>
      <c r="O669">
        <v>2.532</v>
      </c>
      <c r="P669">
        <v>2.62</v>
      </c>
      <c r="Q669">
        <v>153.35900000000001</v>
      </c>
      <c r="R669">
        <v>62544</v>
      </c>
      <c r="S669">
        <v>3.1E-2</v>
      </c>
      <c r="T669">
        <v>2.81</v>
      </c>
      <c r="U669">
        <v>1.8759999999999999</v>
      </c>
      <c r="V669">
        <v>765</v>
      </c>
      <c r="W669">
        <v>3</v>
      </c>
      <c r="X669">
        <f t="shared" si="20"/>
        <v>0</v>
      </c>
      <c r="Y669">
        <f t="shared" si="21"/>
        <v>0</v>
      </c>
    </row>
    <row r="670" spans="1:25" x14ac:dyDescent="0.2">
      <c r="A670" t="s">
        <v>23</v>
      </c>
      <c r="B670" t="s">
        <v>745</v>
      </c>
      <c r="C670">
        <v>3</v>
      </c>
      <c r="D670">
        <v>11</v>
      </c>
      <c r="E670" t="s">
        <v>793</v>
      </c>
      <c r="F670">
        <v>62.908999999999999</v>
      </c>
      <c r="G670">
        <v>102.131</v>
      </c>
      <c r="H670">
        <v>54.094999999999999</v>
      </c>
      <c r="I670">
        <v>6424.9709999999995</v>
      </c>
      <c r="J670">
        <v>2620272</v>
      </c>
      <c r="K670">
        <v>5.2350000000000003</v>
      </c>
      <c r="L670">
        <v>4.0919999999999996</v>
      </c>
      <c r="M670">
        <v>329.358</v>
      </c>
      <c r="N670">
        <v>134321</v>
      </c>
      <c r="O670">
        <v>4.1639999999999997</v>
      </c>
      <c r="P670">
        <v>8.7260000000000009</v>
      </c>
      <c r="Q670">
        <v>261.923</v>
      </c>
      <c r="R670">
        <v>106819</v>
      </c>
      <c r="S670">
        <v>0.05</v>
      </c>
      <c r="T670">
        <v>3.56</v>
      </c>
      <c r="U670">
        <v>3.1259999999999999</v>
      </c>
      <c r="V670">
        <v>1275</v>
      </c>
      <c r="W670">
        <v>5</v>
      </c>
      <c r="X670">
        <f t="shared" si="20"/>
        <v>0</v>
      </c>
      <c r="Y670">
        <f t="shared" si="21"/>
        <v>0</v>
      </c>
    </row>
    <row r="671" spans="1:25" x14ac:dyDescent="0.2">
      <c r="A671" t="s">
        <v>23</v>
      </c>
      <c r="B671" t="s">
        <v>745</v>
      </c>
      <c r="C671">
        <v>3</v>
      </c>
      <c r="D671">
        <v>13</v>
      </c>
      <c r="E671" t="s">
        <v>794</v>
      </c>
      <c r="F671">
        <v>135.44200000000001</v>
      </c>
      <c r="G671">
        <v>76.796999999999997</v>
      </c>
      <c r="H671">
        <v>46.134999999999998</v>
      </c>
      <c r="I671">
        <v>10401.583000000001</v>
      </c>
      <c r="J671">
        <v>4242039</v>
      </c>
      <c r="K671">
        <v>5.52</v>
      </c>
      <c r="L671">
        <v>4.476</v>
      </c>
      <c r="M671">
        <v>747.68600000000004</v>
      </c>
      <c r="N671">
        <v>304926</v>
      </c>
      <c r="O671">
        <v>2.653</v>
      </c>
      <c r="P671">
        <v>2.8839999999999999</v>
      </c>
      <c r="Q671">
        <v>359.37599999999998</v>
      </c>
      <c r="R671">
        <v>146563</v>
      </c>
      <c r="S671">
        <v>1.7999999999999999E-2</v>
      </c>
      <c r="T671">
        <v>2.17</v>
      </c>
      <c r="U671">
        <v>2.5009999999999999</v>
      </c>
      <c r="V671">
        <v>1020</v>
      </c>
      <c r="W671">
        <v>4</v>
      </c>
      <c r="X671">
        <f t="shared" si="20"/>
        <v>0</v>
      </c>
      <c r="Y671">
        <f t="shared" si="21"/>
        <v>0</v>
      </c>
    </row>
    <row r="672" spans="1:25" x14ac:dyDescent="0.2">
      <c r="A672" t="s">
        <v>23</v>
      </c>
      <c r="B672" t="s">
        <v>745</v>
      </c>
      <c r="C672">
        <v>3</v>
      </c>
      <c r="D672">
        <v>14</v>
      </c>
      <c r="E672" t="s">
        <v>795</v>
      </c>
      <c r="F672">
        <v>241.93100000000001</v>
      </c>
      <c r="G672">
        <v>72.116</v>
      </c>
      <c r="H672">
        <v>44.52</v>
      </c>
      <c r="I672">
        <v>17447.098999999998</v>
      </c>
      <c r="J672">
        <v>7115386</v>
      </c>
      <c r="K672">
        <v>55.502000000000002</v>
      </c>
      <c r="L672">
        <v>19.398</v>
      </c>
      <c r="M672">
        <v>13427.653</v>
      </c>
      <c r="N672">
        <v>5476150</v>
      </c>
      <c r="O672">
        <v>6.44</v>
      </c>
      <c r="P672">
        <v>13.784000000000001</v>
      </c>
      <c r="Q672">
        <v>1557.989</v>
      </c>
      <c r="R672">
        <v>635389</v>
      </c>
      <c r="S672">
        <v>8.5000000000000006E-2</v>
      </c>
      <c r="T672">
        <v>4.6630000000000003</v>
      </c>
      <c r="U672">
        <v>20.634</v>
      </c>
      <c r="V672">
        <v>8415</v>
      </c>
      <c r="W672">
        <v>33</v>
      </c>
      <c r="X672">
        <f t="shared" si="20"/>
        <v>1168.23911</v>
      </c>
      <c r="Y672">
        <f t="shared" si="21"/>
        <v>29.746100000000002</v>
      </c>
    </row>
    <row r="673" spans="1:25" x14ac:dyDescent="0.2">
      <c r="A673" t="s">
        <v>23</v>
      </c>
      <c r="B673" t="s">
        <v>745</v>
      </c>
      <c r="C673">
        <v>3</v>
      </c>
      <c r="D673">
        <v>15</v>
      </c>
      <c r="E673" t="s">
        <v>796</v>
      </c>
      <c r="F673">
        <v>250.30500000000001</v>
      </c>
      <c r="G673">
        <v>87.001000000000005</v>
      </c>
      <c r="H673">
        <v>46.999000000000002</v>
      </c>
      <c r="I673">
        <v>21776.780999999999</v>
      </c>
      <c r="J673">
        <v>8881144</v>
      </c>
      <c r="K673">
        <v>80.317999999999998</v>
      </c>
      <c r="L673">
        <v>43.011000000000003</v>
      </c>
      <c r="M673">
        <v>20104.039000000001</v>
      </c>
      <c r="N673">
        <v>8198956</v>
      </c>
      <c r="O673">
        <v>19.994</v>
      </c>
      <c r="P673">
        <v>27.509</v>
      </c>
      <c r="Q673">
        <v>5004.5770000000002</v>
      </c>
      <c r="R673">
        <v>2040998</v>
      </c>
      <c r="S673">
        <v>0.19500000000000001</v>
      </c>
      <c r="T673">
        <v>7.0460000000000003</v>
      </c>
      <c r="U673">
        <v>48.771000000000001</v>
      </c>
      <c r="V673">
        <v>19890</v>
      </c>
      <c r="W673">
        <v>78</v>
      </c>
      <c r="X673">
        <f t="shared" si="20"/>
        <v>4925.0200300000006</v>
      </c>
      <c r="Y673">
        <f t="shared" si="21"/>
        <v>78.79610000000001</v>
      </c>
    </row>
    <row r="674" spans="1:25" x14ac:dyDescent="0.2">
      <c r="A674" t="s">
        <v>23</v>
      </c>
      <c r="B674" t="s">
        <v>745</v>
      </c>
      <c r="C674">
        <v>3</v>
      </c>
      <c r="D674">
        <v>16</v>
      </c>
      <c r="E674" t="s">
        <v>797</v>
      </c>
      <c r="F674">
        <v>152.548</v>
      </c>
      <c r="G674">
        <v>95.903000000000006</v>
      </c>
      <c r="H674">
        <v>48.128999999999998</v>
      </c>
      <c r="I674">
        <v>14629.785</v>
      </c>
      <c r="J674">
        <v>5966411</v>
      </c>
      <c r="K674">
        <v>54.710999999999999</v>
      </c>
      <c r="L674">
        <v>22.001999999999999</v>
      </c>
      <c r="M674">
        <v>8346.0830000000005</v>
      </c>
      <c r="N674">
        <v>3403752</v>
      </c>
      <c r="O674">
        <v>6.18</v>
      </c>
      <c r="P674">
        <v>12.587999999999999</v>
      </c>
      <c r="Q674">
        <v>942.7</v>
      </c>
      <c r="R674">
        <v>384458</v>
      </c>
      <c r="S674">
        <v>7.8E-2</v>
      </c>
      <c r="T674">
        <v>4.4560000000000004</v>
      </c>
      <c r="U674">
        <v>11.88</v>
      </c>
      <c r="V674">
        <v>4845</v>
      </c>
      <c r="W674">
        <v>19</v>
      </c>
      <c r="X674">
        <f t="shared" si="20"/>
        <v>497.5741000000001</v>
      </c>
      <c r="Y674">
        <f t="shared" si="21"/>
        <v>14.4861</v>
      </c>
    </row>
    <row r="675" spans="1:25" x14ac:dyDescent="0.2">
      <c r="A675" t="s">
        <v>23</v>
      </c>
      <c r="B675" t="s">
        <v>745</v>
      </c>
      <c r="C675">
        <v>3</v>
      </c>
      <c r="D675">
        <v>17</v>
      </c>
      <c r="E675" t="s">
        <v>798</v>
      </c>
      <c r="F675">
        <v>180.95400000000001</v>
      </c>
      <c r="G675">
        <v>95.031000000000006</v>
      </c>
      <c r="H675">
        <v>43.118000000000002</v>
      </c>
      <c r="I675">
        <v>17196.253000000001</v>
      </c>
      <c r="J675">
        <v>7013084</v>
      </c>
      <c r="K675">
        <v>64.679000000000002</v>
      </c>
      <c r="L675">
        <v>26.670999999999999</v>
      </c>
      <c r="M675">
        <v>11703.897000000001</v>
      </c>
      <c r="N675">
        <v>4773157</v>
      </c>
      <c r="O675">
        <v>6.0220000000000002</v>
      </c>
      <c r="P675">
        <v>12.180999999999999</v>
      </c>
      <c r="Q675">
        <v>1089.7090000000001</v>
      </c>
      <c r="R675">
        <v>444412</v>
      </c>
      <c r="S675">
        <v>0.111</v>
      </c>
      <c r="T675">
        <v>5.3090000000000002</v>
      </c>
      <c r="U675">
        <v>20.009</v>
      </c>
      <c r="V675">
        <v>8160</v>
      </c>
      <c r="W675">
        <v>32</v>
      </c>
      <c r="X675">
        <f t="shared" si="20"/>
        <v>657.81391000000008</v>
      </c>
      <c r="Y675">
        <f t="shared" si="21"/>
        <v>28.656100000000002</v>
      </c>
    </row>
    <row r="676" spans="1:25" x14ac:dyDescent="0.2">
      <c r="A676" t="s">
        <v>23</v>
      </c>
      <c r="B676" t="s">
        <v>745</v>
      </c>
      <c r="C676">
        <v>3</v>
      </c>
      <c r="D676">
        <v>18</v>
      </c>
      <c r="E676" t="s">
        <v>799</v>
      </c>
      <c r="F676">
        <v>122.054</v>
      </c>
      <c r="G676">
        <v>98.912999999999997</v>
      </c>
      <c r="H676">
        <v>57.845999999999997</v>
      </c>
      <c r="I676">
        <v>12072.762000000001</v>
      </c>
      <c r="J676">
        <v>4923590</v>
      </c>
      <c r="K676">
        <v>21.863</v>
      </c>
      <c r="L676">
        <v>33.225999999999999</v>
      </c>
      <c r="M676">
        <v>2668.4229999999998</v>
      </c>
      <c r="N676">
        <v>1088253</v>
      </c>
      <c r="O676">
        <v>2.9390000000000001</v>
      </c>
      <c r="P676">
        <v>5.3769999999999998</v>
      </c>
      <c r="Q676">
        <v>358.70699999999999</v>
      </c>
      <c r="R676">
        <v>146290</v>
      </c>
      <c r="S676">
        <v>1.4999999999999999E-2</v>
      </c>
      <c r="T676">
        <v>1.98</v>
      </c>
      <c r="U676">
        <v>1.8759999999999999</v>
      </c>
      <c r="V676">
        <v>765</v>
      </c>
      <c r="W676">
        <v>3</v>
      </c>
      <c r="X676">
        <f t="shared" si="20"/>
        <v>0</v>
      </c>
      <c r="Y676">
        <f t="shared" si="21"/>
        <v>0</v>
      </c>
    </row>
    <row r="677" spans="1:25" x14ac:dyDescent="0.2">
      <c r="A677" t="s">
        <v>23</v>
      </c>
      <c r="B677" t="s">
        <v>745</v>
      </c>
      <c r="C677">
        <v>3</v>
      </c>
      <c r="D677">
        <v>19</v>
      </c>
      <c r="E677" t="s">
        <v>800</v>
      </c>
      <c r="F677">
        <v>133.709</v>
      </c>
      <c r="G677">
        <v>90.406000000000006</v>
      </c>
      <c r="H677">
        <v>47.421999999999997</v>
      </c>
      <c r="I677">
        <v>12088.148999999999</v>
      </c>
      <c r="J677">
        <v>4929865</v>
      </c>
      <c r="K677">
        <v>5.7930000000000001</v>
      </c>
      <c r="L677">
        <v>4.0140000000000002</v>
      </c>
      <c r="M677">
        <v>774.51400000000001</v>
      </c>
      <c r="N677">
        <v>315867</v>
      </c>
      <c r="O677">
        <v>2.5960000000000001</v>
      </c>
      <c r="P677">
        <v>6.0380000000000003</v>
      </c>
      <c r="Q677">
        <v>347.084</v>
      </c>
      <c r="R677">
        <v>141550</v>
      </c>
      <c r="S677">
        <v>1.4E-2</v>
      </c>
      <c r="T677">
        <v>1.891</v>
      </c>
      <c r="U677">
        <v>1.8759999999999999</v>
      </c>
      <c r="V677">
        <v>765</v>
      </c>
      <c r="W677">
        <v>3</v>
      </c>
      <c r="X677">
        <f t="shared" si="20"/>
        <v>0</v>
      </c>
      <c r="Y677">
        <f t="shared" si="21"/>
        <v>0</v>
      </c>
    </row>
    <row r="678" spans="1:25" x14ac:dyDescent="0.2">
      <c r="A678" t="s">
        <v>23</v>
      </c>
      <c r="B678" t="s">
        <v>745</v>
      </c>
      <c r="C678">
        <v>4</v>
      </c>
      <c r="D678">
        <v>1</v>
      </c>
      <c r="E678" t="s">
        <v>801</v>
      </c>
      <c r="F678">
        <v>261.78300000000002</v>
      </c>
      <c r="G678">
        <v>89.787000000000006</v>
      </c>
      <c r="H678">
        <v>44.384999999999998</v>
      </c>
      <c r="I678">
        <v>23504.786</v>
      </c>
      <c r="J678">
        <v>9585870</v>
      </c>
      <c r="K678">
        <v>65.302999999999997</v>
      </c>
      <c r="L678">
        <v>28.465</v>
      </c>
      <c r="M678">
        <v>17095.202000000001</v>
      </c>
      <c r="N678">
        <v>6971873</v>
      </c>
      <c r="O678">
        <v>7.2640000000000002</v>
      </c>
      <c r="P678">
        <v>12.814</v>
      </c>
      <c r="Q678">
        <v>1901.471</v>
      </c>
      <c r="R678">
        <v>775470</v>
      </c>
      <c r="S678">
        <v>0.16700000000000001</v>
      </c>
      <c r="T678">
        <v>6.5270000000000001</v>
      </c>
      <c r="U678">
        <v>43.768999999999998</v>
      </c>
      <c r="V678">
        <v>17850</v>
      </c>
      <c r="W678">
        <v>70</v>
      </c>
      <c r="X678">
        <f t="shared" si="20"/>
        <v>1542.6344900000001</v>
      </c>
      <c r="Y678">
        <f t="shared" si="21"/>
        <v>70.076100000000011</v>
      </c>
    </row>
    <row r="679" spans="1:25" x14ac:dyDescent="0.2">
      <c r="A679" t="s">
        <v>23</v>
      </c>
      <c r="B679" t="s">
        <v>745</v>
      </c>
      <c r="C679">
        <v>4</v>
      </c>
      <c r="D679">
        <v>2</v>
      </c>
      <c r="E679" t="s">
        <v>802</v>
      </c>
      <c r="F679">
        <v>147.227</v>
      </c>
      <c r="G679">
        <v>89.192999999999998</v>
      </c>
      <c r="H679">
        <v>53.255000000000003</v>
      </c>
      <c r="I679">
        <v>13131.654</v>
      </c>
      <c r="J679">
        <v>5355434</v>
      </c>
      <c r="K679">
        <v>3.6269999999999998</v>
      </c>
      <c r="L679">
        <v>2.8980000000000001</v>
      </c>
      <c r="M679">
        <v>533.95000000000005</v>
      </c>
      <c r="N679">
        <v>217759</v>
      </c>
      <c r="O679">
        <v>2.23</v>
      </c>
      <c r="P679">
        <v>4.1449999999999996</v>
      </c>
      <c r="Q679">
        <v>328.38499999999999</v>
      </c>
      <c r="R679">
        <v>133924</v>
      </c>
      <c r="S679">
        <v>1.2999999999999999E-2</v>
      </c>
      <c r="T679">
        <v>1.802</v>
      </c>
      <c r="U679">
        <v>1.8759999999999999</v>
      </c>
      <c r="V679">
        <v>765</v>
      </c>
      <c r="W679">
        <v>3</v>
      </c>
      <c r="X679">
        <f t="shared" si="20"/>
        <v>0</v>
      </c>
      <c r="Y679">
        <f t="shared" si="21"/>
        <v>0</v>
      </c>
    </row>
    <row r="680" spans="1:25" x14ac:dyDescent="0.2">
      <c r="A680" t="s">
        <v>23</v>
      </c>
      <c r="B680" t="s">
        <v>745</v>
      </c>
      <c r="C680">
        <v>4</v>
      </c>
      <c r="D680">
        <v>3</v>
      </c>
      <c r="E680" t="s">
        <v>803</v>
      </c>
      <c r="F680">
        <v>195.00899999999999</v>
      </c>
      <c r="G680">
        <v>102.30200000000001</v>
      </c>
      <c r="H680">
        <v>50.173000000000002</v>
      </c>
      <c r="I680">
        <v>19949.792000000001</v>
      </c>
      <c r="J680">
        <v>8136050</v>
      </c>
      <c r="K680">
        <v>2.7629999999999999</v>
      </c>
      <c r="L680">
        <v>1.9970000000000001</v>
      </c>
      <c r="M680">
        <v>538.85900000000004</v>
      </c>
      <c r="N680">
        <v>219761</v>
      </c>
      <c r="O680">
        <v>1.9930000000000001</v>
      </c>
      <c r="P680">
        <v>4.1609999999999996</v>
      </c>
      <c r="Q680">
        <v>388.60700000000003</v>
      </c>
      <c r="R680">
        <v>158484</v>
      </c>
      <c r="S680">
        <v>1.2999999999999999E-2</v>
      </c>
      <c r="T680">
        <v>1.8080000000000001</v>
      </c>
      <c r="U680">
        <v>2.5009999999999999</v>
      </c>
      <c r="V680">
        <v>1020</v>
      </c>
      <c r="W680">
        <v>4</v>
      </c>
      <c r="X680">
        <f t="shared" si="20"/>
        <v>0</v>
      </c>
      <c r="Y680">
        <f t="shared" si="21"/>
        <v>0</v>
      </c>
    </row>
    <row r="681" spans="1:25" x14ac:dyDescent="0.2">
      <c r="A681" t="s">
        <v>23</v>
      </c>
      <c r="B681" t="s">
        <v>745</v>
      </c>
      <c r="C681">
        <v>4</v>
      </c>
      <c r="D681">
        <v>4</v>
      </c>
      <c r="E681" t="s">
        <v>804</v>
      </c>
      <c r="F681">
        <v>259.12299999999999</v>
      </c>
      <c r="G681">
        <v>84.052000000000007</v>
      </c>
      <c r="H681">
        <v>42.332000000000001</v>
      </c>
      <c r="I681">
        <v>21779.781999999999</v>
      </c>
      <c r="J681">
        <v>8882368</v>
      </c>
      <c r="K681">
        <v>4.7279999999999998</v>
      </c>
      <c r="L681">
        <v>3.4660000000000002</v>
      </c>
      <c r="M681">
        <v>1225.201</v>
      </c>
      <c r="N681">
        <v>499669</v>
      </c>
      <c r="O681">
        <v>2.4870000000000001</v>
      </c>
      <c r="P681">
        <v>4.5170000000000003</v>
      </c>
      <c r="Q681">
        <v>644.54899999999998</v>
      </c>
      <c r="R681">
        <v>262864</v>
      </c>
      <c r="S681">
        <v>3.4000000000000002E-2</v>
      </c>
      <c r="T681">
        <v>2.9350000000000001</v>
      </c>
      <c r="U681">
        <v>8.7539999999999996</v>
      </c>
      <c r="V681">
        <v>3570</v>
      </c>
      <c r="W681">
        <v>14</v>
      </c>
      <c r="X681">
        <f t="shared" si="20"/>
        <v>172.58951000000002</v>
      </c>
      <c r="Y681">
        <f t="shared" si="21"/>
        <v>9.0360999999999994</v>
      </c>
    </row>
    <row r="682" spans="1:25" x14ac:dyDescent="0.2">
      <c r="A682" t="s">
        <v>23</v>
      </c>
      <c r="B682" t="s">
        <v>745</v>
      </c>
      <c r="C682">
        <v>4</v>
      </c>
      <c r="D682">
        <v>5</v>
      </c>
      <c r="E682" t="s">
        <v>805</v>
      </c>
      <c r="F682">
        <v>303.404</v>
      </c>
      <c r="G682">
        <v>108.099</v>
      </c>
      <c r="H682">
        <v>48.764000000000003</v>
      </c>
      <c r="I682">
        <v>32797.733</v>
      </c>
      <c r="J682">
        <v>13375778</v>
      </c>
      <c r="K682">
        <v>66.408000000000001</v>
      </c>
      <c r="L682">
        <v>29.347000000000001</v>
      </c>
      <c r="M682">
        <v>20148.411</v>
      </c>
      <c r="N682">
        <v>8217052</v>
      </c>
      <c r="O682">
        <v>8.0429999999999993</v>
      </c>
      <c r="P682">
        <v>14.202</v>
      </c>
      <c r="Q682">
        <v>2440.1439999999998</v>
      </c>
      <c r="R682">
        <v>995155</v>
      </c>
      <c r="S682">
        <v>0.161</v>
      </c>
      <c r="T682">
        <v>6.4</v>
      </c>
      <c r="U682">
        <v>48.771000000000001</v>
      </c>
      <c r="V682">
        <v>19890</v>
      </c>
      <c r="W682">
        <v>78</v>
      </c>
      <c r="X682">
        <f t="shared" si="20"/>
        <v>2129.7880599999999</v>
      </c>
      <c r="Y682">
        <f t="shared" si="21"/>
        <v>78.79610000000001</v>
      </c>
    </row>
    <row r="683" spans="1:25" x14ac:dyDescent="0.2">
      <c r="A683" t="s">
        <v>23</v>
      </c>
      <c r="B683" t="s">
        <v>745</v>
      </c>
      <c r="C683">
        <v>4</v>
      </c>
      <c r="D683">
        <v>6</v>
      </c>
      <c r="E683" t="s">
        <v>806</v>
      </c>
      <c r="F683">
        <v>391.35500000000002</v>
      </c>
      <c r="G683">
        <v>86.995999999999995</v>
      </c>
      <c r="H683">
        <v>42.244</v>
      </c>
      <c r="I683">
        <v>34046.321000000004</v>
      </c>
      <c r="J683">
        <v>13884985</v>
      </c>
      <c r="K683">
        <v>26.454999999999998</v>
      </c>
      <c r="L683">
        <v>28.917999999999999</v>
      </c>
      <c r="M683">
        <v>10353.477000000001</v>
      </c>
      <c r="N683">
        <v>4222420</v>
      </c>
      <c r="O683">
        <v>3.7450000000000001</v>
      </c>
      <c r="P683">
        <v>8.4979999999999993</v>
      </c>
      <c r="Q683">
        <v>1465.433</v>
      </c>
      <c r="R683">
        <v>597642</v>
      </c>
      <c r="S683">
        <v>5.8000000000000003E-2</v>
      </c>
      <c r="T683">
        <v>3.8290000000000002</v>
      </c>
      <c r="U683">
        <v>22.51</v>
      </c>
      <c r="V683">
        <v>9180</v>
      </c>
      <c r="W683">
        <v>36</v>
      </c>
      <c r="X683">
        <f t="shared" si="20"/>
        <v>1067.3530700000001</v>
      </c>
      <c r="Y683">
        <f t="shared" si="21"/>
        <v>33.016100000000002</v>
      </c>
    </row>
    <row r="684" spans="1:25" x14ac:dyDescent="0.2">
      <c r="A684" t="s">
        <v>23</v>
      </c>
      <c r="B684" t="s">
        <v>745</v>
      </c>
      <c r="C684">
        <v>4</v>
      </c>
      <c r="D684">
        <v>7</v>
      </c>
      <c r="E684" t="s">
        <v>807</v>
      </c>
      <c r="F684">
        <v>402.85300000000001</v>
      </c>
      <c r="G684">
        <v>83.001999999999995</v>
      </c>
      <c r="H684">
        <v>43.176000000000002</v>
      </c>
      <c r="I684">
        <v>33437.743000000002</v>
      </c>
      <c r="J684">
        <v>13636791</v>
      </c>
      <c r="K684">
        <v>9.51</v>
      </c>
      <c r="L684">
        <v>14.93</v>
      </c>
      <c r="M684">
        <v>3831.0430000000001</v>
      </c>
      <c r="N684">
        <v>1562400</v>
      </c>
      <c r="O684">
        <v>2.8759999999999999</v>
      </c>
      <c r="P684">
        <v>6.3040000000000003</v>
      </c>
      <c r="Q684">
        <v>1158.586</v>
      </c>
      <c r="R684">
        <v>472502</v>
      </c>
      <c r="S684">
        <v>4.2000000000000003E-2</v>
      </c>
      <c r="T684">
        <v>3.2690000000000001</v>
      </c>
      <c r="U684">
        <v>16.882000000000001</v>
      </c>
      <c r="V684">
        <v>6885</v>
      </c>
      <c r="W684">
        <v>27</v>
      </c>
      <c r="X684">
        <f t="shared" si="20"/>
        <v>732.88984000000005</v>
      </c>
      <c r="Y684">
        <f t="shared" si="21"/>
        <v>23.206099999999999</v>
      </c>
    </row>
    <row r="685" spans="1:25" x14ac:dyDescent="0.2">
      <c r="A685" t="s">
        <v>23</v>
      </c>
      <c r="B685" t="s">
        <v>745</v>
      </c>
      <c r="C685">
        <v>4</v>
      </c>
      <c r="D685">
        <v>8</v>
      </c>
      <c r="E685" t="s">
        <v>808</v>
      </c>
      <c r="F685">
        <v>353.97199999999998</v>
      </c>
      <c r="G685">
        <v>104.03400000000001</v>
      </c>
      <c r="H685">
        <v>46.856999999999999</v>
      </c>
      <c r="I685">
        <v>36825.205000000002</v>
      </c>
      <c r="J685">
        <v>15018287</v>
      </c>
      <c r="K685">
        <v>63.012</v>
      </c>
      <c r="L685">
        <v>33.250999999999998</v>
      </c>
      <c r="M685">
        <v>22304.557000000001</v>
      </c>
      <c r="N685">
        <v>9096385</v>
      </c>
      <c r="O685">
        <v>12.372999999999999</v>
      </c>
      <c r="P685">
        <v>20.209</v>
      </c>
      <c r="Q685">
        <v>4379.6809999999996</v>
      </c>
      <c r="R685">
        <v>1786149</v>
      </c>
      <c r="S685">
        <v>0.19600000000000001</v>
      </c>
      <c r="T685">
        <v>7.0679999999999996</v>
      </c>
      <c r="U685">
        <v>69.405000000000001</v>
      </c>
      <c r="V685">
        <v>28305</v>
      </c>
      <c r="W685">
        <v>111</v>
      </c>
      <c r="X685">
        <f t="shared" si="20"/>
        <v>4243.88339</v>
      </c>
      <c r="Y685">
        <f t="shared" si="21"/>
        <v>114.76610000000001</v>
      </c>
    </row>
    <row r="686" spans="1:25" x14ac:dyDescent="0.2">
      <c r="A686" t="s">
        <v>23</v>
      </c>
      <c r="B686" t="s">
        <v>745</v>
      </c>
      <c r="C686">
        <v>4</v>
      </c>
      <c r="D686">
        <v>9</v>
      </c>
      <c r="E686" t="s">
        <v>809</v>
      </c>
      <c r="F686">
        <v>285.15300000000002</v>
      </c>
      <c r="G686">
        <v>86.210999999999999</v>
      </c>
      <c r="H686">
        <v>44.49</v>
      </c>
      <c r="I686">
        <v>24583.356</v>
      </c>
      <c r="J686">
        <v>10025739</v>
      </c>
      <c r="K686">
        <v>70.581000000000003</v>
      </c>
      <c r="L686">
        <v>29.170999999999999</v>
      </c>
      <c r="M686">
        <v>20126.52</v>
      </c>
      <c r="N686">
        <v>8208124</v>
      </c>
      <c r="O686">
        <v>9.1389999999999993</v>
      </c>
      <c r="P686">
        <v>15.763</v>
      </c>
      <c r="Q686">
        <v>2606.009</v>
      </c>
      <c r="R686">
        <v>1062799</v>
      </c>
      <c r="S686">
        <v>0.186</v>
      </c>
      <c r="T686">
        <v>6.8920000000000003</v>
      </c>
      <c r="U686">
        <v>53.148000000000003</v>
      </c>
      <c r="V686">
        <v>21675</v>
      </c>
      <c r="W686">
        <v>85</v>
      </c>
      <c r="X686">
        <f t="shared" si="20"/>
        <v>2310.5809100000001</v>
      </c>
      <c r="Y686">
        <f t="shared" si="21"/>
        <v>86.426100000000019</v>
      </c>
    </row>
    <row r="687" spans="1:25" x14ac:dyDescent="0.2">
      <c r="A687" t="s">
        <v>23</v>
      </c>
      <c r="B687" t="s">
        <v>745</v>
      </c>
      <c r="C687">
        <v>4</v>
      </c>
      <c r="D687">
        <v>10</v>
      </c>
      <c r="E687" t="s">
        <v>810</v>
      </c>
      <c r="F687">
        <v>349.17599999999999</v>
      </c>
      <c r="G687">
        <v>102.935</v>
      </c>
      <c r="H687">
        <v>44.015000000000001</v>
      </c>
      <c r="I687">
        <v>35942.478999999999</v>
      </c>
      <c r="J687">
        <v>14658288</v>
      </c>
      <c r="K687">
        <v>62.593000000000004</v>
      </c>
      <c r="L687">
        <v>27.8</v>
      </c>
      <c r="M687">
        <v>21855.812000000002</v>
      </c>
      <c r="N687">
        <v>8913375</v>
      </c>
      <c r="O687">
        <v>9.7240000000000002</v>
      </c>
      <c r="P687">
        <v>18.055</v>
      </c>
      <c r="Q687">
        <v>3395.2220000000002</v>
      </c>
      <c r="R687">
        <v>1384661</v>
      </c>
      <c r="S687">
        <v>0.16700000000000001</v>
      </c>
      <c r="T687">
        <v>6.5149999999999997</v>
      </c>
      <c r="U687">
        <v>58.15</v>
      </c>
      <c r="V687">
        <v>23715</v>
      </c>
      <c r="W687">
        <v>93</v>
      </c>
      <c r="X687">
        <f t="shared" ref="X687:X750" si="22">(MAX(0, (Q687-486.21)))*1.09</f>
        <v>3170.8230800000006</v>
      </c>
      <c r="Y687">
        <f t="shared" ref="Y687:Y750" si="23">(MAX(0, (W687-5.71)))*1.09</f>
        <v>95.146100000000018</v>
      </c>
    </row>
    <row r="688" spans="1:25" x14ac:dyDescent="0.2">
      <c r="A688" t="s">
        <v>23</v>
      </c>
      <c r="B688" t="s">
        <v>745</v>
      </c>
      <c r="C688">
        <v>4</v>
      </c>
      <c r="D688">
        <v>11</v>
      </c>
      <c r="E688" t="s">
        <v>811</v>
      </c>
      <c r="F688">
        <v>259.86799999999999</v>
      </c>
      <c r="G688">
        <v>90.141999999999996</v>
      </c>
      <c r="H688">
        <v>44.597000000000001</v>
      </c>
      <c r="I688">
        <v>23424.963</v>
      </c>
      <c r="J688">
        <v>9553316</v>
      </c>
      <c r="K688">
        <v>2.86</v>
      </c>
      <c r="L688">
        <v>1.93</v>
      </c>
      <c r="M688">
        <v>743.10799999999995</v>
      </c>
      <c r="N688">
        <v>303059</v>
      </c>
      <c r="O688">
        <v>1.958</v>
      </c>
      <c r="P688">
        <v>2.4769999999999999</v>
      </c>
      <c r="Q688">
        <v>508.80200000000002</v>
      </c>
      <c r="R688">
        <v>207503</v>
      </c>
      <c r="S688">
        <v>5.0000000000000001E-3</v>
      </c>
      <c r="T688">
        <v>1.1080000000000001</v>
      </c>
      <c r="U688">
        <v>1.2509999999999999</v>
      </c>
      <c r="V688">
        <v>510</v>
      </c>
      <c r="W688">
        <v>2</v>
      </c>
      <c r="X688">
        <f t="shared" si="22"/>
        <v>24.625280000000046</v>
      </c>
      <c r="Y688">
        <f t="shared" si="23"/>
        <v>0</v>
      </c>
    </row>
    <row r="689" spans="1:25" x14ac:dyDescent="0.2">
      <c r="A689" t="s">
        <v>23</v>
      </c>
      <c r="B689" t="s">
        <v>745</v>
      </c>
      <c r="C689">
        <v>4</v>
      </c>
      <c r="D689">
        <v>12</v>
      </c>
      <c r="E689" t="s">
        <v>812</v>
      </c>
      <c r="F689">
        <v>367.041</v>
      </c>
      <c r="G689">
        <v>102.923</v>
      </c>
      <c r="H689">
        <v>44.423999999999999</v>
      </c>
      <c r="I689">
        <v>37776.826000000001</v>
      </c>
      <c r="J689">
        <v>15406383</v>
      </c>
      <c r="K689">
        <v>44.960999999999999</v>
      </c>
      <c r="L689">
        <v>25.181999999999999</v>
      </c>
      <c r="M689">
        <v>16502.396000000001</v>
      </c>
      <c r="N689">
        <v>6730111</v>
      </c>
      <c r="O689">
        <v>7.1239999999999997</v>
      </c>
      <c r="P689">
        <v>16.626000000000001</v>
      </c>
      <c r="Q689">
        <v>2614.672</v>
      </c>
      <c r="R689">
        <v>1066332</v>
      </c>
      <c r="S689">
        <v>0.123</v>
      </c>
      <c r="T689">
        <v>5.5910000000000002</v>
      </c>
      <c r="U689">
        <v>45.018999999999998</v>
      </c>
      <c r="V689">
        <v>18360</v>
      </c>
      <c r="W689">
        <v>72</v>
      </c>
      <c r="X689">
        <f t="shared" si="22"/>
        <v>2320.02358</v>
      </c>
      <c r="Y689">
        <f t="shared" si="23"/>
        <v>72.256100000000018</v>
      </c>
    </row>
    <row r="690" spans="1:25" x14ac:dyDescent="0.2">
      <c r="A690" t="s">
        <v>23</v>
      </c>
      <c r="B690" t="s">
        <v>745</v>
      </c>
      <c r="C690">
        <v>4</v>
      </c>
      <c r="D690">
        <v>13</v>
      </c>
      <c r="E690" t="s">
        <v>813</v>
      </c>
      <c r="F690">
        <v>248.047</v>
      </c>
      <c r="G690">
        <v>97.367999999999995</v>
      </c>
      <c r="H690">
        <v>47.664000000000001</v>
      </c>
      <c r="I690">
        <v>24151.753000000001</v>
      </c>
      <c r="J690">
        <v>9849720</v>
      </c>
      <c r="K690">
        <v>4.048</v>
      </c>
      <c r="L690">
        <v>3.6040000000000001</v>
      </c>
      <c r="M690">
        <v>1004.097</v>
      </c>
      <c r="N690">
        <v>409497</v>
      </c>
      <c r="O690">
        <v>2.2410000000000001</v>
      </c>
      <c r="P690">
        <v>3.1360000000000001</v>
      </c>
      <c r="Q690">
        <v>555.87099999999998</v>
      </c>
      <c r="R690">
        <v>226699</v>
      </c>
      <c r="S690">
        <v>8.0000000000000002E-3</v>
      </c>
      <c r="T690">
        <v>1.389</v>
      </c>
      <c r="U690">
        <v>1.8759999999999999</v>
      </c>
      <c r="V690">
        <v>765</v>
      </c>
      <c r="W690">
        <v>3</v>
      </c>
      <c r="X690">
        <f t="shared" si="22"/>
        <v>75.930490000000006</v>
      </c>
      <c r="Y690">
        <f t="shared" si="23"/>
        <v>0</v>
      </c>
    </row>
    <row r="691" spans="1:25" x14ac:dyDescent="0.2">
      <c r="A691" t="s">
        <v>23</v>
      </c>
      <c r="B691" t="s">
        <v>745</v>
      </c>
      <c r="C691">
        <v>4</v>
      </c>
      <c r="D691">
        <v>14</v>
      </c>
      <c r="E691" t="s">
        <v>814</v>
      </c>
      <c r="F691">
        <v>15.82</v>
      </c>
      <c r="G691">
        <v>53.095999999999997</v>
      </c>
      <c r="H691">
        <v>27.824999999999999</v>
      </c>
      <c r="I691">
        <v>840.01</v>
      </c>
      <c r="J691">
        <v>342578</v>
      </c>
      <c r="K691">
        <v>51.271000000000001</v>
      </c>
      <c r="L691">
        <v>51.451999999999998</v>
      </c>
      <c r="M691">
        <v>811.13699999999994</v>
      </c>
      <c r="N691">
        <v>330803</v>
      </c>
      <c r="O691">
        <v>5.633</v>
      </c>
      <c r="P691">
        <v>13.698</v>
      </c>
      <c r="Q691">
        <v>89.116</v>
      </c>
      <c r="R691">
        <v>36344</v>
      </c>
      <c r="S691">
        <v>0.11899999999999999</v>
      </c>
      <c r="T691">
        <v>5.4980000000000002</v>
      </c>
      <c r="U691">
        <v>1.8759999999999999</v>
      </c>
      <c r="V691">
        <v>765</v>
      </c>
      <c r="W691">
        <v>3</v>
      </c>
      <c r="X691">
        <f t="shared" si="22"/>
        <v>0</v>
      </c>
      <c r="Y691">
        <f t="shared" si="23"/>
        <v>0</v>
      </c>
    </row>
    <row r="692" spans="1:25" x14ac:dyDescent="0.2">
      <c r="A692" t="s">
        <v>23</v>
      </c>
      <c r="B692" t="s">
        <v>745</v>
      </c>
      <c r="C692">
        <v>4</v>
      </c>
      <c r="D692">
        <v>15</v>
      </c>
      <c r="E692" t="s">
        <v>815</v>
      </c>
      <c r="F692">
        <v>145.30500000000001</v>
      </c>
      <c r="G692">
        <v>107.31699999999999</v>
      </c>
      <c r="H692">
        <v>49.091000000000001</v>
      </c>
      <c r="I692">
        <v>15593.646000000001</v>
      </c>
      <c r="J692">
        <v>6359499</v>
      </c>
      <c r="K692">
        <v>45.93</v>
      </c>
      <c r="L692">
        <v>34.576000000000001</v>
      </c>
      <c r="M692">
        <v>6673.79</v>
      </c>
      <c r="N692">
        <v>2721747</v>
      </c>
      <c r="O692">
        <v>7.9660000000000002</v>
      </c>
      <c r="P692">
        <v>15.03</v>
      </c>
      <c r="Q692">
        <v>1157.5319999999999</v>
      </c>
      <c r="R692">
        <v>472072</v>
      </c>
      <c r="S692">
        <v>0.16800000000000001</v>
      </c>
      <c r="T692">
        <v>6.54</v>
      </c>
      <c r="U692">
        <v>24.385000000000002</v>
      </c>
      <c r="V692">
        <v>9945</v>
      </c>
      <c r="W692">
        <v>39</v>
      </c>
      <c r="X692">
        <f t="shared" si="22"/>
        <v>731.74097999999992</v>
      </c>
      <c r="Y692">
        <f t="shared" si="23"/>
        <v>36.286100000000005</v>
      </c>
    </row>
    <row r="693" spans="1:25" x14ac:dyDescent="0.2">
      <c r="A693" t="s">
        <v>23</v>
      </c>
      <c r="B693" t="s">
        <v>745</v>
      </c>
      <c r="C693">
        <v>4</v>
      </c>
      <c r="D693">
        <v>16</v>
      </c>
      <c r="E693" t="s">
        <v>816</v>
      </c>
      <c r="F693">
        <v>129.13800000000001</v>
      </c>
      <c r="G693">
        <v>98.409000000000006</v>
      </c>
      <c r="H693">
        <v>47.334000000000003</v>
      </c>
      <c r="I693">
        <v>12708.374</v>
      </c>
      <c r="J693">
        <v>5182809</v>
      </c>
      <c r="K693">
        <v>50.826999999999998</v>
      </c>
      <c r="L693">
        <v>37.601999999999997</v>
      </c>
      <c r="M693">
        <v>6563.777</v>
      </c>
      <c r="N693">
        <v>2676881</v>
      </c>
      <c r="O693">
        <v>10.122</v>
      </c>
      <c r="P693">
        <v>19.678999999999998</v>
      </c>
      <c r="Q693">
        <v>1307.088</v>
      </c>
      <c r="R693">
        <v>533065</v>
      </c>
      <c r="S693">
        <v>0.16</v>
      </c>
      <c r="T693">
        <v>6.3810000000000002</v>
      </c>
      <c r="U693">
        <v>20.634</v>
      </c>
      <c r="V693">
        <v>8415</v>
      </c>
      <c r="W693">
        <v>33</v>
      </c>
      <c r="X693">
        <f t="shared" si="22"/>
        <v>894.75702000000001</v>
      </c>
      <c r="Y693">
        <f t="shared" si="23"/>
        <v>29.746100000000002</v>
      </c>
    </row>
    <row r="694" spans="1:25" x14ac:dyDescent="0.2">
      <c r="A694" t="s">
        <v>23</v>
      </c>
      <c r="B694" t="s">
        <v>745</v>
      </c>
      <c r="C694">
        <v>4</v>
      </c>
      <c r="D694">
        <v>17</v>
      </c>
      <c r="E694" t="s">
        <v>817</v>
      </c>
      <c r="F694">
        <v>388.74900000000002</v>
      </c>
      <c r="G694">
        <v>102.684</v>
      </c>
      <c r="H694">
        <v>46.426000000000002</v>
      </c>
      <c r="I694">
        <v>39918.451000000001</v>
      </c>
      <c r="J694">
        <v>16279794</v>
      </c>
      <c r="K694">
        <v>58.548999999999999</v>
      </c>
      <c r="L694">
        <v>30.015000000000001</v>
      </c>
      <c r="M694">
        <v>22760.732</v>
      </c>
      <c r="N694">
        <v>9282425</v>
      </c>
      <c r="O694">
        <v>9.3960000000000008</v>
      </c>
      <c r="P694">
        <v>18.599</v>
      </c>
      <c r="Q694">
        <v>3652.5619999999999</v>
      </c>
      <c r="R694">
        <v>1489611</v>
      </c>
      <c r="S694">
        <v>0.16900000000000001</v>
      </c>
      <c r="T694">
        <v>6.56</v>
      </c>
      <c r="U694">
        <v>65.653000000000006</v>
      </c>
      <c r="V694">
        <v>26775</v>
      </c>
      <c r="W694">
        <v>105</v>
      </c>
      <c r="X694">
        <f t="shared" si="22"/>
        <v>3451.32368</v>
      </c>
      <c r="Y694">
        <f t="shared" si="23"/>
        <v>108.22610000000002</v>
      </c>
    </row>
    <row r="695" spans="1:25" x14ac:dyDescent="0.2">
      <c r="A695" t="s">
        <v>23</v>
      </c>
      <c r="B695" t="s">
        <v>745</v>
      </c>
      <c r="C695">
        <v>4</v>
      </c>
      <c r="D695">
        <v>18</v>
      </c>
      <c r="E695" t="s">
        <v>818</v>
      </c>
      <c r="F695">
        <v>410.94</v>
      </c>
      <c r="G695">
        <v>79.105000000000004</v>
      </c>
      <c r="H695">
        <v>32.453000000000003</v>
      </c>
      <c r="I695">
        <v>32507.288</v>
      </c>
      <c r="J695">
        <v>13257327</v>
      </c>
      <c r="K695">
        <v>106.514</v>
      </c>
      <c r="L695">
        <v>44.636000000000003</v>
      </c>
      <c r="M695">
        <v>43770.798999999999</v>
      </c>
      <c r="N695">
        <v>17850883</v>
      </c>
      <c r="O695">
        <v>22.425000000000001</v>
      </c>
      <c r="P695">
        <v>27.413</v>
      </c>
      <c r="Q695">
        <v>9215.2839999999997</v>
      </c>
      <c r="R695">
        <v>3758235</v>
      </c>
      <c r="S695">
        <v>0.187</v>
      </c>
      <c r="T695">
        <v>6.9059999999999997</v>
      </c>
      <c r="U695">
        <v>76.908000000000001</v>
      </c>
      <c r="V695">
        <v>31365</v>
      </c>
      <c r="W695">
        <v>123</v>
      </c>
      <c r="X695">
        <f t="shared" si="22"/>
        <v>9514.690660000002</v>
      </c>
      <c r="Y695">
        <f t="shared" si="23"/>
        <v>127.84610000000002</v>
      </c>
    </row>
    <row r="696" spans="1:25" x14ac:dyDescent="0.2">
      <c r="A696" t="s">
        <v>23</v>
      </c>
      <c r="B696" t="s">
        <v>745</v>
      </c>
      <c r="C696">
        <v>4</v>
      </c>
      <c r="D696">
        <v>19</v>
      </c>
      <c r="E696" t="s">
        <v>819</v>
      </c>
      <c r="F696">
        <v>270.91899999999998</v>
      </c>
      <c r="G696">
        <v>99.638999999999996</v>
      </c>
      <c r="H696">
        <v>42.436</v>
      </c>
      <c r="I696">
        <v>26993.991999999998</v>
      </c>
      <c r="J696">
        <v>11008860</v>
      </c>
      <c r="K696">
        <v>57.914999999999999</v>
      </c>
      <c r="L696">
        <v>23.378</v>
      </c>
      <c r="M696">
        <v>15690.376</v>
      </c>
      <c r="N696">
        <v>6398948</v>
      </c>
      <c r="O696">
        <v>6.6619999999999999</v>
      </c>
      <c r="P696">
        <v>13.46</v>
      </c>
      <c r="Q696">
        <v>1804.9549999999999</v>
      </c>
      <c r="R696">
        <v>736108</v>
      </c>
      <c r="S696">
        <v>0.13400000000000001</v>
      </c>
      <c r="T696">
        <v>5.8410000000000002</v>
      </c>
      <c r="U696">
        <v>36.265000000000001</v>
      </c>
      <c r="V696">
        <v>14790</v>
      </c>
      <c r="W696">
        <v>58</v>
      </c>
      <c r="X696">
        <f t="shared" si="22"/>
        <v>1437.4320499999999</v>
      </c>
      <c r="Y696">
        <f t="shared" si="23"/>
        <v>56.996100000000006</v>
      </c>
    </row>
    <row r="697" spans="1:25" x14ac:dyDescent="0.2">
      <c r="A697" t="s">
        <v>23</v>
      </c>
      <c r="B697" t="s">
        <v>745</v>
      </c>
      <c r="C697">
        <v>4</v>
      </c>
      <c r="D697">
        <v>20</v>
      </c>
      <c r="E697" t="s">
        <v>820</v>
      </c>
      <c r="F697">
        <v>438.43200000000002</v>
      </c>
      <c r="G697">
        <v>92.665999999999997</v>
      </c>
      <c r="H697">
        <v>41.154000000000003</v>
      </c>
      <c r="I697">
        <v>40627.813999999998</v>
      </c>
      <c r="J697">
        <v>16569091</v>
      </c>
      <c r="K697">
        <v>53.697000000000003</v>
      </c>
      <c r="L697">
        <v>27.82</v>
      </c>
      <c r="M697">
        <v>23542.361000000001</v>
      </c>
      <c r="N697">
        <v>9601194</v>
      </c>
      <c r="O697">
        <v>6.9770000000000003</v>
      </c>
      <c r="P697">
        <v>14.436999999999999</v>
      </c>
      <c r="Q697">
        <v>3059.143</v>
      </c>
      <c r="R697">
        <v>1247599</v>
      </c>
      <c r="S697">
        <v>0.153</v>
      </c>
      <c r="T697">
        <v>6.2359999999999998</v>
      </c>
      <c r="U697">
        <v>66.903000000000006</v>
      </c>
      <c r="V697">
        <v>27285</v>
      </c>
      <c r="W697">
        <v>107</v>
      </c>
      <c r="X697">
        <f t="shared" si="22"/>
        <v>2804.4969700000001</v>
      </c>
      <c r="Y697">
        <f t="shared" si="23"/>
        <v>110.40610000000001</v>
      </c>
    </row>
    <row r="698" spans="1:25" x14ac:dyDescent="0.2">
      <c r="A698" t="s">
        <v>23</v>
      </c>
      <c r="B698" t="s">
        <v>745</v>
      </c>
      <c r="C698">
        <v>4</v>
      </c>
      <c r="D698">
        <v>21</v>
      </c>
      <c r="E698" t="s">
        <v>821</v>
      </c>
      <c r="F698">
        <v>365.14100000000002</v>
      </c>
      <c r="G698">
        <v>93.125</v>
      </c>
      <c r="H698">
        <v>44.734000000000002</v>
      </c>
      <c r="I698">
        <v>34003.701999999997</v>
      </c>
      <c r="J698">
        <v>13867604</v>
      </c>
      <c r="K698">
        <v>32.159999999999997</v>
      </c>
      <c r="L698">
        <v>34.154000000000003</v>
      </c>
      <c r="M698">
        <v>11742.874</v>
      </c>
      <c r="N698">
        <v>4789053</v>
      </c>
      <c r="O698">
        <v>4.0090000000000003</v>
      </c>
      <c r="P698">
        <v>9.5</v>
      </c>
      <c r="Q698">
        <v>1463.6769999999999</v>
      </c>
      <c r="R698">
        <v>596926</v>
      </c>
      <c r="S698">
        <v>7.1999999999999995E-2</v>
      </c>
      <c r="T698">
        <v>4.282</v>
      </c>
      <c r="U698">
        <v>26.260999999999999</v>
      </c>
      <c r="V698">
        <v>10710</v>
      </c>
      <c r="W698">
        <v>42</v>
      </c>
      <c r="X698">
        <f t="shared" si="22"/>
        <v>1065.43903</v>
      </c>
      <c r="Y698">
        <f t="shared" si="23"/>
        <v>39.556100000000001</v>
      </c>
    </row>
    <row r="699" spans="1:25" x14ac:dyDescent="0.2">
      <c r="A699" t="s">
        <v>23</v>
      </c>
      <c r="B699" t="s">
        <v>745</v>
      </c>
      <c r="C699">
        <v>4</v>
      </c>
      <c r="D699">
        <v>24</v>
      </c>
      <c r="E699" t="s">
        <v>822</v>
      </c>
      <c r="F699">
        <v>438.34100000000001</v>
      </c>
      <c r="G699">
        <v>76.462999999999994</v>
      </c>
      <c r="H699">
        <v>42.262</v>
      </c>
      <c r="I699">
        <v>33516.809000000001</v>
      </c>
      <c r="J699">
        <v>13669036</v>
      </c>
      <c r="K699">
        <v>2.7559999999999998</v>
      </c>
      <c r="L699">
        <v>2.1579999999999999</v>
      </c>
      <c r="M699">
        <v>1207.9580000000001</v>
      </c>
      <c r="N699">
        <v>492637</v>
      </c>
      <c r="O699">
        <v>2.1520000000000001</v>
      </c>
      <c r="P699">
        <v>3.9809999999999999</v>
      </c>
      <c r="Q699">
        <v>943.16899999999998</v>
      </c>
      <c r="R699">
        <v>384649</v>
      </c>
      <c r="S699">
        <v>1.7000000000000001E-2</v>
      </c>
      <c r="T699">
        <v>2.089</v>
      </c>
      <c r="U699">
        <v>7.5030000000000001</v>
      </c>
      <c r="V699">
        <v>3060</v>
      </c>
      <c r="W699">
        <v>12</v>
      </c>
      <c r="X699">
        <f t="shared" si="22"/>
        <v>498.08531000000005</v>
      </c>
      <c r="Y699">
        <f t="shared" si="23"/>
        <v>6.8561000000000005</v>
      </c>
    </row>
    <row r="700" spans="1:25" x14ac:dyDescent="0.2">
      <c r="A700" t="s">
        <v>23</v>
      </c>
      <c r="B700" t="s">
        <v>745</v>
      </c>
      <c r="C700">
        <v>4</v>
      </c>
      <c r="D700">
        <v>25</v>
      </c>
      <c r="E700" t="s">
        <v>823</v>
      </c>
      <c r="F700">
        <v>199.80099999999999</v>
      </c>
      <c r="G700">
        <v>87.278000000000006</v>
      </c>
      <c r="H700">
        <v>46.661000000000001</v>
      </c>
      <c r="I700">
        <v>17438.25</v>
      </c>
      <c r="J700">
        <v>7111777</v>
      </c>
      <c r="K700">
        <v>51.375</v>
      </c>
      <c r="L700">
        <v>21.827000000000002</v>
      </c>
      <c r="M700">
        <v>10264.699000000001</v>
      </c>
      <c r="N700">
        <v>4186214</v>
      </c>
      <c r="O700">
        <v>5.1970000000000001</v>
      </c>
      <c r="P700">
        <v>11.198</v>
      </c>
      <c r="Q700">
        <v>1038.3689999999999</v>
      </c>
      <c r="R700">
        <v>423474</v>
      </c>
      <c r="S700">
        <v>0.11600000000000001</v>
      </c>
      <c r="T700">
        <v>5.4329999999999998</v>
      </c>
      <c r="U700">
        <v>23.135000000000002</v>
      </c>
      <c r="V700">
        <v>9435</v>
      </c>
      <c r="W700">
        <v>37</v>
      </c>
      <c r="X700">
        <f t="shared" si="22"/>
        <v>601.85330999999996</v>
      </c>
      <c r="Y700">
        <f t="shared" si="23"/>
        <v>34.106100000000005</v>
      </c>
    </row>
    <row r="701" spans="1:25" x14ac:dyDescent="0.2">
      <c r="A701" t="s">
        <v>23</v>
      </c>
      <c r="B701" t="s">
        <v>745</v>
      </c>
      <c r="C701">
        <v>4</v>
      </c>
      <c r="D701">
        <v>26</v>
      </c>
      <c r="E701" t="s">
        <v>824</v>
      </c>
      <c r="F701">
        <v>407.91399999999999</v>
      </c>
      <c r="G701">
        <v>73.05</v>
      </c>
      <c r="H701">
        <v>39.590000000000003</v>
      </c>
      <c r="I701">
        <v>29798.264999999999</v>
      </c>
      <c r="J701">
        <v>12152516</v>
      </c>
      <c r="K701">
        <v>49.926000000000002</v>
      </c>
      <c r="L701">
        <v>24.029</v>
      </c>
      <c r="M701">
        <v>20365.668000000001</v>
      </c>
      <c r="N701">
        <v>8305655</v>
      </c>
      <c r="O701">
        <v>6.97</v>
      </c>
      <c r="P701">
        <v>13.599</v>
      </c>
      <c r="Q701">
        <v>2843.1030000000001</v>
      </c>
      <c r="R701">
        <v>1159492</v>
      </c>
      <c r="S701">
        <v>0.16600000000000001</v>
      </c>
      <c r="T701">
        <v>6.4950000000000001</v>
      </c>
      <c r="U701">
        <v>67.528999999999996</v>
      </c>
      <c r="V701">
        <v>27540</v>
      </c>
      <c r="W701">
        <v>108</v>
      </c>
      <c r="X701">
        <f t="shared" si="22"/>
        <v>2569.0133700000001</v>
      </c>
      <c r="Y701">
        <f t="shared" si="23"/>
        <v>111.49610000000001</v>
      </c>
    </row>
    <row r="702" spans="1:25" x14ac:dyDescent="0.2">
      <c r="A702" t="s">
        <v>23</v>
      </c>
      <c r="B702" t="s">
        <v>745</v>
      </c>
      <c r="C702">
        <v>4</v>
      </c>
      <c r="D702">
        <v>27</v>
      </c>
      <c r="E702" t="s">
        <v>825</v>
      </c>
      <c r="F702">
        <v>314.34699999999998</v>
      </c>
      <c r="G702">
        <v>66.263999999999996</v>
      </c>
      <c r="H702">
        <v>41.521000000000001</v>
      </c>
      <c r="I702">
        <v>20830.02</v>
      </c>
      <c r="J702">
        <v>8495030</v>
      </c>
      <c r="K702">
        <v>21.538</v>
      </c>
      <c r="L702">
        <v>18.065999999999999</v>
      </c>
      <c r="M702">
        <v>6770.4</v>
      </c>
      <c r="N702">
        <v>2761147</v>
      </c>
      <c r="O702">
        <v>6.4390000000000001</v>
      </c>
      <c r="P702">
        <v>13.226000000000001</v>
      </c>
      <c r="Q702">
        <v>2024.048</v>
      </c>
      <c r="R702">
        <v>825460</v>
      </c>
      <c r="S702">
        <v>0.13700000000000001</v>
      </c>
      <c r="T702">
        <v>5.9139999999999997</v>
      </c>
      <c r="U702">
        <v>43.143000000000001</v>
      </c>
      <c r="V702">
        <v>17595</v>
      </c>
      <c r="W702">
        <v>69</v>
      </c>
      <c r="X702">
        <f t="shared" si="22"/>
        <v>1676.24342</v>
      </c>
      <c r="Y702">
        <f t="shared" si="23"/>
        <v>68.986100000000008</v>
      </c>
    </row>
    <row r="703" spans="1:25" x14ac:dyDescent="0.2">
      <c r="A703" t="s">
        <v>23</v>
      </c>
      <c r="B703" t="s">
        <v>745</v>
      </c>
      <c r="C703">
        <v>4</v>
      </c>
      <c r="D703">
        <v>28</v>
      </c>
      <c r="E703" t="s">
        <v>826</v>
      </c>
      <c r="F703">
        <v>214.047</v>
      </c>
      <c r="G703">
        <v>65.825999999999993</v>
      </c>
      <c r="H703">
        <v>37.284999999999997</v>
      </c>
      <c r="I703">
        <v>14089.880999999999</v>
      </c>
      <c r="J703">
        <v>5746224</v>
      </c>
      <c r="K703">
        <v>2.9350000000000001</v>
      </c>
      <c r="L703">
        <v>2.8159999999999998</v>
      </c>
      <c r="M703">
        <v>628.17700000000002</v>
      </c>
      <c r="N703">
        <v>256187</v>
      </c>
      <c r="O703">
        <v>2.1</v>
      </c>
      <c r="P703">
        <v>3.18</v>
      </c>
      <c r="Q703">
        <v>449.55900000000003</v>
      </c>
      <c r="R703">
        <v>183342</v>
      </c>
      <c r="S703">
        <v>2.3E-2</v>
      </c>
      <c r="T703">
        <v>2.4409999999999998</v>
      </c>
      <c r="U703">
        <v>5.0019999999999998</v>
      </c>
      <c r="V703">
        <v>2040</v>
      </c>
      <c r="W703">
        <v>8</v>
      </c>
      <c r="X703">
        <f t="shared" si="22"/>
        <v>0</v>
      </c>
      <c r="Y703">
        <f t="shared" si="23"/>
        <v>2.4961000000000002</v>
      </c>
    </row>
    <row r="704" spans="1:25" x14ac:dyDescent="0.2">
      <c r="A704" t="s">
        <v>23</v>
      </c>
      <c r="B704" t="s">
        <v>745</v>
      </c>
      <c r="C704">
        <v>4</v>
      </c>
      <c r="D704">
        <v>29</v>
      </c>
      <c r="E704" t="s">
        <v>827</v>
      </c>
      <c r="F704">
        <v>237.53200000000001</v>
      </c>
      <c r="G704">
        <v>68.436000000000007</v>
      </c>
      <c r="H704">
        <v>39</v>
      </c>
      <c r="I704">
        <v>16255.715</v>
      </c>
      <c r="J704">
        <v>6629508</v>
      </c>
      <c r="K704">
        <v>29.734999999999999</v>
      </c>
      <c r="L704">
        <v>18.454000000000001</v>
      </c>
      <c r="M704">
        <v>7062.9780000000001</v>
      </c>
      <c r="N704">
        <v>2880468</v>
      </c>
      <c r="O704">
        <v>2.4129999999999998</v>
      </c>
      <c r="P704">
        <v>5.3289999999999997</v>
      </c>
      <c r="Q704">
        <v>573.21500000000003</v>
      </c>
      <c r="R704">
        <v>233772</v>
      </c>
      <c r="S704">
        <v>1.2999999999999999E-2</v>
      </c>
      <c r="T704">
        <v>1.8320000000000001</v>
      </c>
      <c r="U704">
        <v>3.1259999999999999</v>
      </c>
      <c r="V704">
        <v>1275</v>
      </c>
      <c r="W704">
        <v>5</v>
      </c>
      <c r="X704">
        <f t="shared" si="22"/>
        <v>94.835450000000066</v>
      </c>
      <c r="Y704">
        <f t="shared" si="23"/>
        <v>0</v>
      </c>
    </row>
    <row r="705" spans="1:25" x14ac:dyDescent="0.2">
      <c r="A705" t="s">
        <v>23</v>
      </c>
      <c r="B705" t="s">
        <v>745</v>
      </c>
      <c r="C705">
        <v>4</v>
      </c>
      <c r="D705">
        <v>30</v>
      </c>
      <c r="E705" t="s">
        <v>828</v>
      </c>
      <c r="F705">
        <v>275.495</v>
      </c>
      <c r="G705">
        <v>65.587999999999994</v>
      </c>
      <c r="H705">
        <v>36.811999999999998</v>
      </c>
      <c r="I705">
        <v>18069.163</v>
      </c>
      <c r="J705">
        <v>7369080</v>
      </c>
      <c r="K705">
        <v>4.718</v>
      </c>
      <c r="L705">
        <v>3.7010000000000001</v>
      </c>
      <c r="M705">
        <v>1299.848</v>
      </c>
      <c r="N705">
        <v>530112</v>
      </c>
      <c r="O705">
        <v>3.399</v>
      </c>
      <c r="P705">
        <v>8.4039999999999999</v>
      </c>
      <c r="Q705">
        <v>936.31299999999999</v>
      </c>
      <c r="R705">
        <v>381853</v>
      </c>
      <c r="S705">
        <v>7.2999999999999995E-2</v>
      </c>
      <c r="T705">
        <v>4.3029999999999999</v>
      </c>
      <c r="U705">
        <v>20.009</v>
      </c>
      <c r="V705">
        <v>8160</v>
      </c>
      <c r="W705">
        <v>32</v>
      </c>
      <c r="X705">
        <f t="shared" si="22"/>
        <v>490.61227000000002</v>
      </c>
      <c r="Y705">
        <f t="shared" si="23"/>
        <v>28.656100000000002</v>
      </c>
    </row>
    <row r="706" spans="1:25" x14ac:dyDescent="0.2">
      <c r="A706" t="s">
        <v>23</v>
      </c>
      <c r="B706" t="s">
        <v>745</v>
      </c>
      <c r="C706">
        <v>5</v>
      </c>
      <c r="D706">
        <v>1</v>
      </c>
      <c r="E706" t="s">
        <v>829</v>
      </c>
      <c r="F706">
        <v>207.02</v>
      </c>
      <c r="G706">
        <v>67.188000000000002</v>
      </c>
      <c r="H706">
        <v>37.828000000000003</v>
      </c>
      <c r="I706">
        <v>13909.194</v>
      </c>
      <c r="J706">
        <v>5672535</v>
      </c>
      <c r="K706">
        <v>40.323</v>
      </c>
      <c r="L706">
        <v>15.025</v>
      </c>
      <c r="M706">
        <v>8347.6959999999999</v>
      </c>
      <c r="N706">
        <v>3404410</v>
      </c>
      <c r="O706">
        <v>3.851</v>
      </c>
      <c r="P706">
        <v>7.53</v>
      </c>
      <c r="Q706">
        <v>797.18700000000001</v>
      </c>
      <c r="R706">
        <v>325114</v>
      </c>
      <c r="S706">
        <v>8.5000000000000006E-2</v>
      </c>
      <c r="T706">
        <v>4.6429999999999998</v>
      </c>
      <c r="U706">
        <v>17.507000000000001</v>
      </c>
      <c r="V706">
        <v>7140</v>
      </c>
      <c r="W706">
        <v>28</v>
      </c>
      <c r="X706">
        <f t="shared" si="22"/>
        <v>338.96493000000004</v>
      </c>
      <c r="Y706">
        <f t="shared" si="23"/>
        <v>24.296099999999999</v>
      </c>
    </row>
    <row r="707" spans="1:25" x14ac:dyDescent="0.2">
      <c r="A707" t="s">
        <v>23</v>
      </c>
      <c r="B707" t="s">
        <v>745</v>
      </c>
      <c r="C707">
        <v>5</v>
      </c>
      <c r="D707">
        <v>2</v>
      </c>
      <c r="E707" t="s">
        <v>830</v>
      </c>
      <c r="F707">
        <v>193.178</v>
      </c>
      <c r="G707">
        <v>82.67</v>
      </c>
      <c r="H707">
        <v>41.835999999999999</v>
      </c>
      <c r="I707">
        <v>15970.083000000001</v>
      </c>
      <c r="J707">
        <v>6513020</v>
      </c>
      <c r="K707">
        <v>3.5830000000000002</v>
      </c>
      <c r="L707">
        <v>2.1219999999999999</v>
      </c>
      <c r="M707">
        <v>692.10299999999995</v>
      </c>
      <c r="N707">
        <v>282258</v>
      </c>
      <c r="O707">
        <v>2.2109999999999999</v>
      </c>
      <c r="P707">
        <v>3.1070000000000002</v>
      </c>
      <c r="Q707">
        <v>427.02</v>
      </c>
      <c r="R707">
        <v>174150</v>
      </c>
      <c r="S707">
        <v>0.01</v>
      </c>
      <c r="T707">
        <v>1.5740000000000001</v>
      </c>
      <c r="U707">
        <v>1.8759999999999999</v>
      </c>
      <c r="V707">
        <v>765</v>
      </c>
      <c r="W707">
        <v>3</v>
      </c>
      <c r="X707">
        <f t="shared" si="22"/>
        <v>0</v>
      </c>
      <c r="Y707">
        <f t="shared" si="23"/>
        <v>0</v>
      </c>
    </row>
    <row r="708" spans="1:25" x14ac:dyDescent="0.2">
      <c r="A708" t="s">
        <v>23</v>
      </c>
      <c r="B708" t="s">
        <v>745</v>
      </c>
      <c r="C708">
        <v>5</v>
      </c>
      <c r="D708">
        <v>3</v>
      </c>
      <c r="E708" t="s">
        <v>831</v>
      </c>
      <c r="F708">
        <v>307.64100000000002</v>
      </c>
      <c r="G708">
        <v>111.15300000000001</v>
      </c>
      <c r="H708">
        <v>49.591999999999999</v>
      </c>
      <c r="I708">
        <v>34195.300999999999</v>
      </c>
      <c r="J708">
        <v>13945743</v>
      </c>
      <c r="K708">
        <v>46.155999999999999</v>
      </c>
      <c r="L708">
        <v>26.123000000000001</v>
      </c>
      <c r="M708">
        <v>14199.352000000001</v>
      </c>
      <c r="N708">
        <v>5790869</v>
      </c>
      <c r="O708">
        <v>9.0399999999999991</v>
      </c>
      <c r="P708">
        <v>16.471</v>
      </c>
      <c r="Q708">
        <v>2781.049</v>
      </c>
      <c r="R708">
        <v>1134185</v>
      </c>
      <c r="S708">
        <v>0.156</v>
      </c>
      <c r="T708">
        <v>6.3150000000000004</v>
      </c>
      <c r="U708">
        <v>48.145000000000003</v>
      </c>
      <c r="V708">
        <v>19635</v>
      </c>
      <c r="W708">
        <v>77</v>
      </c>
      <c r="X708">
        <f t="shared" si="22"/>
        <v>2501.3745100000001</v>
      </c>
      <c r="Y708">
        <f t="shared" si="23"/>
        <v>77.706100000000006</v>
      </c>
    </row>
    <row r="709" spans="1:25" x14ac:dyDescent="0.2">
      <c r="A709" t="s">
        <v>23</v>
      </c>
      <c r="B709" t="s">
        <v>745</v>
      </c>
      <c r="C709">
        <v>5</v>
      </c>
      <c r="D709">
        <v>4</v>
      </c>
      <c r="E709" t="s">
        <v>832</v>
      </c>
      <c r="F709">
        <v>178.88300000000001</v>
      </c>
      <c r="G709">
        <v>84.438000000000002</v>
      </c>
      <c r="H709">
        <v>42.988999999999997</v>
      </c>
      <c r="I709">
        <v>15104.507</v>
      </c>
      <c r="J709">
        <v>6160015</v>
      </c>
      <c r="K709">
        <v>3.7</v>
      </c>
      <c r="L709">
        <v>2.0870000000000002</v>
      </c>
      <c r="M709">
        <v>661.86</v>
      </c>
      <c r="N709">
        <v>269924</v>
      </c>
      <c r="O709">
        <v>2.6749999999999998</v>
      </c>
      <c r="P709">
        <v>4.3579999999999997</v>
      </c>
      <c r="Q709">
        <v>478.584</v>
      </c>
      <c r="R709">
        <v>195179</v>
      </c>
      <c r="S709">
        <v>1.7000000000000001E-2</v>
      </c>
      <c r="T709">
        <v>2.1110000000000002</v>
      </c>
      <c r="U709">
        <v>3.1259999999999999</v>
      </c>
      <c r="V709">
        <v>1275</v>
      </c>
      <c r="W709">
        <v>5</v>
      </c>
      <c r="X709">
        <f t="shared" si="22"/>
        <v>0</v>
      </c>
      <c r="Y709">
        <f t="shared" si="23"/>
        <v>0</v>
      </c>
    </row>
    <row r="710" spans="1:25" x14ac:dyDescent="0.2">
      <c r="A710" t="s">
        <v>23</v>
      </c>
      <c r="B710" t="s">
        <v>745</v>
      </c>
      <c r="C710">
        <v>5</v>
      </c>
      <c r="D710">
        <v>5</v>
      </c>
      <c r="E710" t="s">
        <v>833</v>
      </c>
      <c r="F710">
        <v>309.70800000000003</v>
      </c>
      <c r="G710">
        <v>109.003</v>
      </c>
      <c r="H710">
        <v>49.564</v>
      </c>
      <c r="I710">
        <v>33759.029000000002</v>
      </c>
      <c r="J710">
        <v>13767820</v>
      </c>
      <c r="K710">
        <v>33.369</v>
      </c>
      <c r="L710">
        <v>25.236999999999998</v>
      </c>
      <c r="M710">
        <v>10334.791999999999</v>
      </c>
      <c r="N710">
        <v>4214800</v>
      </c>
      <c r="O710">
        <v>4.9569999999999999</v>
      </c>
      <c r="P710">
        <v>8.0109999999999992</v>
      </c>
      <c r="Q710">
        <v>1535.1610000000001</v>
      </c>
      <c r="R710">
        <v>626079</v>
      </c>
      <c r="S710">
        <v>7.0999999999999994E-2</v>
      </c>
      <c r="T710">
        <v>4.2439999999999998</v>
      </c>
      <c r="U710">
        <v>21.884</v>
      </c>
      <c r="V710">
        <v>8925</v>
      </c>
      <c r="W710">
        <v>35</v>
      </c>
      <c r="X710">
        <f t="shared" si="22"/>
        <v>1143.3565900000001</v>
      </c>
      <c r="Y710">
        <f t="shared" si="23"/>
        <v>31.926100000000002</v>
      </c>
    </row>
    <row r="711" spans="1:25" x14ac:dyDescent="0.2">
      <c r="A711" t="s">
        <v>23</v>
      </c>
      <c r="B711" t="s">
        <v>745</v>
      </c>
      <c r="C711">
        <v>5</v>
      </c>
      <c r="D711">
        <v>6</v>
      </c>
      <c r="E711" t="s">
        <v>834</v>
      </c>
      <c r="F711">
        <v>283.74799999999999</v>
      </c>
      <c r="G711">
        <v>83.543000000000006</v>
      </c>
      <c r="H711">
        <v>40.055</v>
      </c>
      <c r="I711">
        <v>23705.067999999999</v>
      </c>
      <c r="J711">
        <v>9667550</v>
      </c>
      <c r="K711">
        <v>48.152999999999999</v>
      </c>
      <c r="L711">
        <v>37.359000000000002</v>
      </c>
      <c r="M711">
        <v>13663.449000000001</v>
      </c>
      <c r="N711">
        <v>5572314</v>
      </c>
      <c r="O711">
        <v>15.231</v>
      </c>
      <c r="P711">
        <v>23.542999999999999</v>
      </c>
      <c r="Q711">
        <v>4321.6880000000001</v>
      </c>
      <c r="R711">
        <v>1762498</v>
      </c>
      <c r="S711">
        <v>0.156</v>
      </c>
      <c r="T711">
        <v>6.3140000000000001</v>
      </c>
      <c r="U711">
        <v>44.393999999999998</v>
      </c>
      <c r="V711">
        <v>18105</v>
      </c>
      <c r="W711">
        <v>71</v>
      </c>
      <c r="X711">
        <f t="shared" si="22"/>
        <v>4180.6710200000007</v>
      </c>
      <c r="Y711">
        <f t="shared" si="23"/>
        <v>71.166100000000014</v>
      </c>
    </row>
    <row r="712" spans="1:25" x14ac:dyDescent="0.2">
      <c r="A712" t="s">
        <v>23</v>
      </c>
      <c r="B712" t="s">
        <v>745</v>
      </c>
      <c r="C712">
        <v>5</v>
      </c>
      <c r="D712">
        <v>7</v>
      </c>
      <c r="E712" t="s">
        <v>835</v>
      </c>
      <c r="F712">
        <v>254.559</v>
      </c>
      <c r="G712">
        <v>82.775999999999996</v>
      </c>
      <c r="H712">
        <v>38.847000000000001</v>
      </c>
      <c r="I712">
        <v>21071.492999999999</v>
      </c>
      <c r="J712">
        <v>8593509</v>
      </c>
      <c r="K712">
        <v>61.76</v>
      </c>
      <c r="L712">
        <v>43.506999999999998</v>
      </c>
      <c r="M712">
        <v>15721.627</v>
      </c>
      <c r="N712">
        <v>6411693</v>
      </c>
      <c r="O712">
        <v>18.966000000000001</v>
      </c>
      <c r="P712">
        <v>26.428999999999998</v>
      </c>
      <c r="Q712">
        <v>4827.8500000000004</v>
      </c>
      <c r="R712">
        <v>1968924</v>
      </c>
      <c r="S712">
        <v>0.184</v>
      </c>
      <c r="T712">
        <v>6.851</v>
      </c>
      <c r="U712">
        <v>46.895000000000003</v>
      </c>
      <c r="V712">
        <v>19125</v>
      </c>
      <c r="W712">
        <v>75</v>
      </c>
      <c r="X712">
        <f t="shared" si="22"/>
        <v>4732.3876000000009</v>
      </c>
      <c r="Y712">
        <f t="shared" si="23"/>
        <v>75.526100000000014</v>
      </c>
    </row>
    <row r="713" spans="1:25" x14ac:dyDescent="0.2">
      <c r="A713" t="s">
        <v>23</v>
      </c>
      <c r="B713" t="s">
        <v>745</v>
      </c>
      <c r="C713">
        <v>5</v>
      </c>
      <c r="D713">
        <v>8</v>
      </c>
      <c r="E713" t="s">
        <v>836</v>
      </c>
      <c r="F713">
        <v>238.89599999999999</v>
      </c>
      <c r="G713">
        <v>67.917000000000002</v>
      </c>
      <c r="H713">
        <v>33.067</v>
      </c>
      <c r="I713">
        <v>16224.995999999999</v>
      </c>
      <c r="J713">
        <v>6616980</v>
      </c>
      <c r="K713">
        <v>63.075000000000003</v>
      </c>
      <c r="L713">
        <v>25.242999999999999</v>
      </c>
      <c r="M713">
        <v>15068.312</v>
      </c>
      <c r="N713">
        <v>6145254</v>
      </c>
      <c r="O713">
        <v>4.9450000000000003</v>
      </c>
      <c r="P713">
        <v>9.7579999999999991</v>
      </c>
      <c r="Q713">
        <v>1181.3140000000001</v>
      </c>
      <c r="R713">
        <v>481771</v>
      </c>
      <c r="S713">
        <v>8.4000000000000005E-2</v>
      </c>
      <c r="T713">
        <v>4.6210000000000004</v>
      </c>
      <c r="U713">
        <v>20.009</v>
      </c>
      <c r="V713">
        <v>8160</v>
      </c>
      <c r="W713">
        <v>32</v>
      </c>
      <c r="X713">
        <f t="shared" si="22"/>
        <v>757.66336000000013</v>
      </c>
      <c r="Y713">
        <f t="shared" si="23"/>
        <v>28.656100000000002</v>
      </c>
    </row>
    <row r="714" spans="1:25" x14ac:dyDescent="0.2">
      <c r="A714" t="s">
        <v>23</v>
      </c>
      <c r="B714" t="s">
        <v>745</v>
      </c>
      <c r="C714">
        <v>5</v>
      </c>
      <c r="D714">
        <v>9</v>
      </c>
      <c r="E714" t="s">
        <v>837</v>
      </c>
      <c r="F714">
        <v>239.869</v>
      </c>
      <c r="G714">
        <v>82.69</v>
      </c>
      <c r="H714">
        <v>34.311999999999998</v>
      </c>
      <c r="I714">
        <v>19834.753000000001</v>
      </c>
      <c r="J714">
        <v>8089134</v>
      </c>
      <c r="K714">
        <v>93.54</v>
      </c>
      <c r="L714">
        <v>40.603999999999999</v>
      </c>
      <c r="M714">
        <v>22437.312000000002</v>
      </c>
      <c r="N714">
        <v>9150526</v>
      </c>
      <c r="O714">
        <v>14.919</v>
      </c>
      <c r="P714">
        <v>22.125</v>
      </c>
      <c r="Q714">
        <v>3578.5309999999999</v>
      </c>
      <c r="R714">
        <v>1459419</v>
      </c>
      <c r="S714">
        <v>0.219</v>
      </c>
      <c r="T714">
        <v>7.4690000000000003</v>
      </c>
      <c r="U714">
        <v>52.521999999999998</v>
      </c>
      <c r="V714">
        <v>21420</v>
      </c>
      <c r="W714">
        <v>84</v>
      </c>
      <c r="X714">
        <f t="shared" si="22"/>
        <v>3370.6298900000002</v>
      </c>
      <c r="Y714">
        <f t="shared" si="23"/>
        <v>85.336100000000016</v>
      </c>
    </row>
    <row r="715" spans="1:25" x14ac:dyDescent="0.2">
      <c r="A715" t="s">
        <v>23</v>
      </c>
      <c r="B715" t="s">
        <v>745</v>
      </c>
      <c r="C715">
        <v>6</v>
      </c>
      <c r="D715">
        <v>1</v>
      </c>
      <c r="E715" t="s">
        <v>838</v>
      </c>
      <c r="F715">
        <v>336.56200000000001</v>
      </c>
      <c r="G715">
        <v>83.350999999999999</v>
      </c>
      <c r="H715">
        <v>39.600999999999999</v>
      </c>
      <c r="I715">
        <v>28052.720000000001</v>
      </c>
      <c r="J715">
        <v>11440637</v>
      </c>
      <c r="K715">
        <v>41.792000000000002</v>
      </c>
      <c r="L715">
        <v>20.57</v>
      </c>
      <c r="M715">
        <v>14065.564</v>
      </c>
      <c r="N715">
        <v>5736307</v>
      </c>
      <c r="O715">
        <v>4.0759999999999996</v>
      </c>
      <c r="P715">
        <v>8.7910000000000004</v>
      </c>
      <c r="Q715">
        <v>1371.932</v>
      </c>
      <c r="R715">
        <v>559510</v>
      </c>
      <c r="S715">
        <v>8.4000000000000005E-2</v>
      </c>
      <c r="T715">
        <v>4.6159999999999997</v>
      </c>
      <c r="U715">
        <v>28.137</v>
      </c>
      <c r="V715">
        <v>11475</v>
      </c>
      <c r="W715">
        <v>45</v>
      </c>
      <c r="X715">
        <f t="shared" si="22"/>
        <v>965.43698000000006</v>
      </c>
      <c r="Y715">
        <f t="shared" si="23"/>
        <v>42.826100000000004</v>
      </c>
    </row>
    <row r="716" spans="1:25" x14ac:dyDescent="0.2">
      <c r="A716" t="s">
        <v>23</v>
      </c>
      <c r="B716" t="s">
        <v>745</v>
      </c>
      <c r="C716">
        <v>6</v>
      </c>
      <c r="D716">
        <v>2</v>
      </c>
      <c r="E716" t="s">
        <v>839</v>
      </c>
      <c r="F716">
        <v>216.68799999999999</v>
      </c>
      <c r="G716">
        <v>85.703000000000003</v>
      </c>
      <c r="H716">
        <v>42.884</v>
      </c>
      <c r="I716">
        <v>18570.740000000002</v>
      </c>
      <c r="J716">
        <v>7573636</v>
      </c>
      <c r="K716">
        <v>37.33</v>
      </c>
      <c r="L716">
        <v>14.791</v>
      </c>
      <c r="M716">
        <v>8088.9</v>
      </c>
      <c r="N716">
        <v>3298866</v>
      </c>
      <c r="O716">
        <v>2.3679999999999999</v>
      </c>
      <c r="P716">
        <v>4.298</v>
      </c>
      <c r="Q716">
        <v>513.04399999999998</v>
      </c>
      <c r="R716">
        <v>209233</v>
      </c>
      <c r="S716">
        <v>2.5999999999999999E-2</v>
      </c>
      <c r="T716">
        <v>2.573</v>
      </c>
      <c r="U716">
        <v>5.6269999999999998</v>
      </c>
      <c r="V716">
        <v>2295</v>
      </c>
      <c r="W716">
        <v>9</v>
      </c>
      <c r="X716">
        <f t="shared" si="22"/>
        <v>29.249060000000007</v>
      </c>
      <c r="Y716">
        <f t="shared" si="23"/>
        <v>3.5861000000000005</v>
      </c>
    </row>
    <row r="717" spans="1:25" x14ac:dyDescent="0.2">
      <c r="A717" t="s">
        <v>23</v>
      </c>
      <c r="B717" t="s">
        <v>745</v>
      </c>
      <c r="C717">
        <v>6</v>
      </c>
      <c r="D717">
        <v>3</v>
      </c>
      <c r="E717" t="s">
        <v>840</v>
      </c>
      <c r="F717">
        <v>124.188</v>
      </c>
      <c r="G717">
        <v>79.622</v>
      </c>
      <c r="H717">
        <v>36.911000000000001</v>
      </c>
      <c r="I717">
        <v>9888.09</v>
      </c>
      <c r="J717">
        <v>4032623</v>
      </c>
      <c r="K717">
        <v>74.393000000000001</v>
      </c>
      <c r="L717">
        <v>32.909999999999997</v>
      </c>
      <c r="M717">
        <v>9238.6689999999999</v>
      </c>
      <c r="N717">
        <v>3767772</v>
      </c>
      <c r="O717">
        <v>6.2519999999999998</v>
      </c>
      <c r="P717">
        <v>10.461</v>
      </c>
      <c r="Q717">
        <v>776.36</v>
      </c>
      <c r="R717">
        <v>316620</v>
      </c>
      <c r="S717">
        <v>0.126</v>
      </c>
      <c r="T717">
        <v>5.6639999999999997</v>
      </c>
      <c r="U717">
        <v>15.632</v>
      </c>
      <c r="V717">
        <v>6375</v>
      </c>
      <c r="W717">
        <v>25</v>
      </c>
      <c r="X717">
        <f t="shared" si="22"/>
        <v>316.26350000000008</v>
      </c>
      <c r="Y717">
        <f t="shared" si="23"/>
        <v>21.0261</v>
      </c>
    </row>
    <row r="718" spans="1:25" x14ac:dyDescent="0.2">
      <c r="A718" t="s">
        <v>23</v>
      </c>
      <c r="B718" t="s">
        <v>745</v>
      </c>
      <c r="C718">
        <v>6</v>
      </c>
      <c r="D718">
        <v>4</v>
      </c>
      <c r="E718" t="s">
        <v>841</v>
      </c>
      <c r="F718">
        <v>265.15899999999999</v>
      </c>
      <c r="G718">
        <v>110.084</v>
      </c>
      <c r="H718">
        <v>46.536999999999999</v>
      </c>
      <c r="I718">
        <v>29189.904999999999</v>
      </c>
      <c r="J718">
        <v>11904411</v>
      </c>
      <c r="K718">
        <v>40.552</v>
      </c>
      <c r="L718">
        <v>18.914999999999999</v>
      </c>
      <c r="M718">
        <v>10752.757</v>
      </c>
      <c r="N718">
        <v>4385257</v>
      </c>
      <c r="O718">
        <v>4.1710000000000003</v>
      </c>
      <c r="P718">
        <v>8.7249999999999996</v>
      </c>
      <c r="Q718">
        <v>1106.076</v>
      </c>
      <c r="R718">
        <v>451087</v>
      </c>
      <c r="S718">
        <v>8.3000000000000004E-2</v>
      </c>
      <c r="T718">
        <v>4.5869999999999997</v>
      </c>
      <c r="U718">
        <v>21.884</v>
      </c>
      <c r="V718">
        <v>8925</v>
      </c>
      <c r="W718">
        <v>35</v>
      </c>
      <c r="X718">
        <f t="shared" si="22"/>
        <v>675.65394000000003</v>
      </c>
      <c r="Y718">
        <f t="shared" si="23"/>
        <v>31.926100000000002</v>
      </c>
    </row>
    <row r="719" spans="1:25" x14ac:dyDescent="0.2">
      <c r="A719" t="s">
        <v>23</v>
      </c>
      <c r="B719" t="s">
        <v>745</v>
      </c>
      <c r="C719">
        <v>6</v>
      </c>
      <c r="D719">
        <v>5</v>
      </c>
      <c r="E719" t="s">
        <v>842</v>
      </c>
      <c r="F719">
        <v>161.05099999999999</v>
      </c>
      <c r="G719">
        <v>96.007000000000005</v>
      </c>
      <c r="H719">
        <v>47.368000000000002</v>
      </c>
      <c r="I719">
        <v>15461.982</v>
      </c>
      <c r="J719">
        <v>6305803</v>
      </c>
      <c r="K719">
        <v>48.091999999999999</v>
      </c>
      <c r="L719">
        <v>24.835000000000001</v>
      </c>
      <c r="M719">
        <v>7745.3469999999998</v>
      </c>
      <c r="N719">
        <v>3158756</v>
      </c>
      <c r="O719">
        <v>5.1139999999999999</v>
      </c>
      <c r="P719">
        <v>10.622999999999999</v>
      </c>
      <c r="Q719">
        <v>823.56399999999996</v>
      </c>
      <c r="R719">
        <v>335871</v>
      </c>
      <c r="S719">
        <v>0.13200000000000001</v>
      </c>
      <c r="T719">
        <v>5.8</v>
      </c>
      <c r="U719">
        <v>21.259</v>
      </c>
      <c r="V719">
        <v>8670</v>
      </c>
      <c r="W719">
        <v>34</v>
      </c>
      <c r="X719">
        <f t="shared" si="22"/>
        <v>367.71586000000002</v>
      </c>
      <c r="Y719">
        <f t="shared" si="23"/>
        <v>30.836100000000002</v>
      </c>
    </row>
    <row r="720" spans="1:25" x14ac:dyDescent="0.2">
      <c r="A720" t="s">
        <v>23</v>
      </c>
      <c r="B720" t="s">
        <v>745</v>
      </c>
      <c r="C720">
        <v>6</v>
      </c>
      <c r="D720">
        <v>6</v>
      </c>
      <c r="E720" t="s">
        <v>843</v>
      </c>
      <c r="F720">
        <v>166.458</v>
      </c>
      <c r="G720">
        <v>106.04600000000001</v>
      </c>
      <c r="H720">
        <v>41.783999999999999</v>
      </c>
      <c r="I720">
        <v>17652.165000000001</v>
      </c>
      <c r="J720">
        <v>7199017</v>
      </c>
      <c r="K720">
        <v>41.927999999999997</v>
      </c>
      <c r="L720">
        <v>20.460999999999999</v>
      </c>
      <c r="M720">
        <v>6979.2340000000004</v>
      </c>
      <c r="N720">
        <v>2846315</v>
      </c>
      <c r="O720">
        <v>4.782</v>
      </c>
      <c r="P720">
        <v>9.8040000000000003</v>
      </c>
      <c r="Q720">
        <v>795.99800000000005</v>
      </c>
      <c r="R720">
        <v>324629</v>
      </c>
      <c r="S720">
        <v>9.8000000000000004E-2</v>
      </c>
      <c r="T720">
        <v>4.9889999999999999</v>
      </c>
      <c r="U720">
        <v>16.257000000000001</v>
      </c>
      <c r="V720">
        <v>6630</v>
      </c>
      <c r="W720">
        <v>26</v>
      </c>
      <c r="X720">
        <f t="shared" si="22"/>
        <v>337.66892000000007</v>
      </c>
      <c r="Y720">
        <f t="shared" si="23"/>
        <v>22.116099999999999</v>
      </c>
    </row>
    <row r="721" spans="1:25" x14ac:dyDescent="0.2">
      <c r="A721" t="s">
        <v>23</v>
      </c>
      <c r="B721" t="s">
        <v>745</v>
      </c>
      <c r="C721">
        <v>6</v>
      </c>
      <c r="D721">
        <v>9</v>
      </c>
      <c r="E721" t="s">
        <v>844</v>
      </c>
      <c r="F721">
        <v>292.98500000000001</v>
      </c>
      <c r="G721">
        <v>102.97</v>
      </c>
      <c r="H721">
        <v>46.133000000000003</v>
      </c>
      <c r="I721">
        <v>30168.665000000001</v>
      </c>
      <c r="J721">
        <v>12303575</v>
      </c>
      <c r="K721">
        <v>39.942999999999998</v>
      </c>
      <c r="L721">
        <v>17.035</v>
      </c>
      <c r="M721">
        <v>11702.583000000001</v>
      </c>
      <c r="N721">
        <v>4772621</v>
      </c>
      <c r="O721">
        <v>3.8290000000000002</v>
      </c>
      <c r="P721">
        <v>7.923</v>
      </c>
      <c r="Q721">
        <v>1121.914</v>
      </c>
      <c r="R721">
        <v>457546</v>
      </c>
      <c r="S721">
        <v>6.8000000000000005E-2</v>
      </c>
      <c r="T721">
        <v>4.173</v>
      </c>
      <c r="U721">
        <v>20.009</v>
      </c>
      <c r="V721">
        <v>8160</v>
      </c>
      <c r="W721">
        <v>32</v>
      </c>
      <c r="X721">
        <f t="shared" si="22"/>
        <v>692.91736000000003</v>
      </c>
      <c r="Y721">
        <f t="shared" si="23"/>
        <v>28.656100000000002</v>
      </c>
    </row>
    <row r="722" spans="1:25" x14ac:dyDescent="0.2">
      <c r="A722" t="s">
        <v>23</v>
      </c>
      <c r="B722" t="s">
        <v>745</v>
      </c>
      <c r="C722">
        <v>6</v>
      </c>
      <c r="D722">
        <v>10</v>
      </c>
      <c r="E722" t="s">
        <v>845</v>
      </c>
      <c r="F722">
        <v>235.15899999999999</v>
      </c>
      <c r="G722">
        <v>109.651</v>
      </c>
      <c r="H722">
        <v>48.652999999999999</v>
      </c>
      <c r="I722">
        <v>25785.5</v>
      </c>
      <c r="J722">
        <v>10516005</v>
      </c>
      <c r="K722">
        <v>30.966999999999999</v>
      </c>
      <c r="L722">
        <v>14.625</v>
      </c>
      <c r="M722">
        <v>7282.2030000000004</v>
      </c>
      <c r="N722">
        <v>2969874</v>
      </c>
      <c r="O722">
        <v>3.379</v>
      </c>
      <c r="P722">
        <v>9.3879999999999999</v>
      </c>
      <c r="Q722">
        <v>794.53700000000003</v>
      </c>
      <c r="R722">
        <v>324033</v>
      </c>
      <c r="S722">
        <v>4.8000000000000001E-2</v>
      </c>
      <c r="T722">
        <v>3.4929999999999999</v>
      </c>
      <c r="U722">
        <v>11.255000000000001</v>
      </c>
      <c r="V722">
        <v>4590</v>
      </c>
      <c r="W722">
        <v>18</v>
      </c>
      <c r="X722">
        <f t="shared" si="22"/>
        <v>336.07643000000007</v>
      </c>
      <c r="Y722">
        <f t="shared" si="23"/>
        <v>13.396100000000001</v>
      </c>
    </row>
    <row r="723" spans="1:25" x14ac:dyDescent="0.2">
      <c r="A723" t="s">
        <v>23</v>
      </c>
      <c r="B723" t="s">
        <v>745</v>
      </c>
      <c r="C723">
        <v>6</v>
      </c>
      <c r="D723">
        <v>11</v>
      </c>
      <c r="E723" t="s">
        <v>846</v>
      </c>
      <c r="F723">
        <v>88.334000000000003</v>
      </c>
      <c r="G723">
        <v>94.131</v>
      </c>
      <c r="H723">
        <v>50.237000000000002</v>
      </c>
      <c r="I723">
        <v>8315.0159999999996</v>
      </c>
      <c r="J723">
        <v>3391082</v>
      </c>
      <c r="K723">
        <v>65.084999999999994</v>
      </c>
      <c r="L723">
        <v>34.573999999999998</v>
      </c>
      <c r="M723">
        <v>5749.2269999999999</v>
      </c>
      <c r="N723">
        <v>2344686</v>
      </c>
      <c r="O723">
        <v>8.3970000000000002</v>
      </c>
      <c r="P723">
        <v>14.337</v>
      </c>
      <c r="Q723">
        <v>741.71500000000003</v>
      </c>
      <c r="R723">
        <v>302491</v>
      </c>
      <c r="S723">
        <v>0.184</v>
      </c>
      <c r="T723">
        <v>6.8479999999999999</v>
      </c>
      <c r="U723">
        <v>16.257000000000001</v>
      </c>
      <c r="V723">
        <v>6630</v>
      </c>
      <c r="W723">
        <v>26</v>
      </c>
      <c r="X723">
        <f t="shared" si="22"/>
        <v>278.50045000000006</v>
      </c>
      <c r="Y723">
        <f t="shared" si="23"/>
        <v>22.116099999999999</v>
      </c>
    </row>
    <row r="724" spans="1:25" x14ac:dyDescent="0.2">
      <c r="A724" t="s">
        <v>23</v>
      </c>
      <c r="B724" t="s">
        <v>745</v>
      </c>
      <c r="C724">
        <v>6</v>
      </c>
      <c r="D724">
        <v>12</v>
      </c>
      <c r="E724" t="s">
        <v>847</v>
      </c>
      <c r="F724">
        <v>19.221</v>
      </c>
      <c r="G724">
        <v>50.784999999999997</v>
      </c>
      <c r="H724">
        <v>51.603000000000002</v>
      </c>
      <c r="I724">
        <v>976.16600000000005</v>
      </c>
      <c r="J724">
        <v>398106</v>
      </c>
      <c r="K724">
        <v>6.7629999999999999</v>
      </c>
      <c r="L724">
        <v>6.5090000000000003</v>
      </c>
      <c r="M724">
        <v>130.001</v>
      </c>
      <c r="N724">
        <v>53018</v>
      </c>
      <c r="O724">
        <v>3.0579999999999998</v>
      </c>
      <c r="P724">
        <v>2.569</v>
      </c>
      <c r="Q724">
        <v>58.774999999999999</v>
      </c>
      <c r="R724">
        <v>23970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f t="shared" si="22"/>
        <v>0</v>
      </c>
      <c r="Y724">
        <f t="shared" si="23"/>
        <v>0</v>
      </c>
    </row>
    <row r="725" spans="1:25" x14ac:dyDescent="0.2">
      <c r="A725" t="s">
        <v>23</v>
      </c>
      <c r="B725" t="s">
        <v>745</v>
      </c>
      <c r="C725">
        <v>6</v>
      </c>
      <c r="D725">
        <v>13</v>
      </c>
      <c r="E725" t="s">
        <v>848</v>
      </c>
      <c r="F725">
        <v>231.70400000000001</v>
      </c>
      <c r="G725">
        <v>92.763999999999996</v>
      </c>
      <c r="H725">
        <v>48.189</v>
      </c>
      <c r="I725">
        <v>21493.782999999999</v>
      </c>
      <c r="J725">
        <v>8765730</v>
      </c>
      <c r="K725">
        <v>30.863</v>
      </c>
      <c r="L725">
        <v>21.440999999999999</v>
      </c>
      <c r="M725">
        <v>7151.0569999999998</v>
      </c>
      <c r="N725">
        <v>2916389</v>
      </c>
      <c r="O725">
        <v>2.5270000000000001</v>
      </c>
      <c r="P725">
        <v>5.4779999999999998</v>
      </c>
      <c r="Q725">
        <v>585.51900000000001</v>
      </c>
      <c r="R725">
        <v>238790</v>
      </c>
      <c r="S725">
        <v>2.4E-2</v>
      </c>
      <c r="T725">
        <v>2.4889999999999999</v>
      </c>
      <c r="U725">
        <v>5.6269999999999998</v>
      </c>
      <c r="V725">
        <v>2295</v>
      </c>
      <c r="W725">
        <v>9</v>
      </c>
      <c r="X725">
        <f t="shared" si="22"/>
        <v>108.24681000000004</v>
      </c>
      <c r="Y725">
        <f t="shared" si="23"/>
        <v>3.5861000000000005</v>
      </c>
    </row>
    <row r="726" spans="1:25" x14ac:dyDescent="0.2">
      <c r="A726" t="s">
        <v>23</v>
      </c>
      <c r="B726" t="s">
        <v>745</v>
      </c>
      <c r="C726">
        <v>6</v>
      </c>
      <c r="D726">
        <v>15</v>
      </c>
      <c r="E726" t="s">
        <v>849</v>
      </c>
      <c r="F726">
        <v>368.82100000000003</v>
      </c>
      <c r="G726">
        <v>107.07599999999999</v>
      </c>
      <c r="H726">
        <v>52.267000000000003</v>
      </c>
      <c r="I726">
        <v>39491.737000000001</v>
      </c>
      <c r="J726">
        <v>16105769</v>
      </c>
      <c r="K726">
        <v>47.289000000000001</v>
      </c>
      <c r="L726">
        <v>26.808</v>
      </c>
      <c r="M726">
        <v>17441.062999999998</v>
      </c>
      <c r="N726">
        <v>7112924</v>
      </c>
      <c r="O726">
        <v>4.3099999999999996</v>
      </c>
      <c r="P726">
        <v>8.8960000000000008</v>
      </c>
      <c r="Q726">
        <v>1589.7059999999999</v>
      </c>
      <c r="R726">
        <v>648324</v>
      </c>
      <c r="S726">
        <v>8.5999999999999993E-2</v>
      </c>
      <c r="T726">
        <v>4.6950000000000003</v>
      </c>
      <c r="U726">
        <v>31.888999999999999</v>
      </c>
      <c r="V726">
        <v>13005</v>
      </c>
      <c r="W726">
        <v>51</v>
      </c>
      <c r="X726">
        <f t="shared" si="22"/>
        <v>1202.8106399999999</v>
      </c>
      <c r="Y726">
        <f t="shared" si="23"/>
        <v>49.366100000000003</v>
      </c>
    </row>
    <row r="727" spans="1:25" x14ac:dyDescent="0.2">
      <c r="A727" t="s">
        <v>23</v>
      </c>
      <c r="B727" t="s">
        <v>745</v>
      </c>
      <c r="C727">
        <v>6</v>
      </c>
      <c r="D727">
        <v>16</v>
      </c>
      <c r="E727" t="s">
        <v>850</v>
      </c>
      <c r="F727">
        <v>407.21699999999998</v>
      </c>
      <c r="G727">
        <v>94.67</v>
      </c>
      <c r="H727">
        <v>43.863</v>
      </c>
      <c r="I727">
        <v>38551.148000000001</v>
      </c>
      <c r="J727">
        <v>15722172</v>
      </c>
      <c r="K727">
        <v>2.9580000000000002</v>
      </c>
      <c r="L727">
        <v>2.665</v>
      </c>
      <c r="M727">
        <v>1204.508</v>
      </c>
      <c r="N727">
        <v>491230</v>
      </c>
      <c r="O727">
        <v>1.7989999999999999</v>
      </c>
      <c r="P727">
        <v>2.2610000000000001</v>
      </c>
      <c r="Q727">
        <v>732.66700000000003</v>
      </c>
      <c r="R727">
        <v>298801</v>
      </c>
      <c r="S727">
        <v>6.0000000000000001E-3</v>
      </c>
      <c r="T727">
        <v>1.2509999999999999</v>
      </c>
      <c r="U727">
        <v>2.5009999999999999</v>
      </c>
      <c r="V727">
        <v>1020</v>
      </c>
      <c r="W727">
        <v>4</v>
      </c>
      <c r="X727">
        <f t="shared" si="22"/>
        <v>268.63813000000005</v>
      </c>
      <c r="Y727">
        <f t="shared" si="23"/>
        <v>0</v>
      </c>
    </row>
    <row r="728" spans="1:25" x14ac:dyDescent="0.2">
      <c r="A728" t="s">
        <v>23</v>
      </c>
      <c r="B728" t="s">
        <v>745</v>
      </c>
      <c r="C728">
        <v>6</v>
      </c>
      <c r="D728">
        <v>17</v>
      </c>
      <c r="E728" t="s">
        <v>851</v>
      </c>
      <c r="F728">
        <v>393.74099999999999</v>
      </c>
      <c r="G728">
        <v>118.17400000000001</v>
      </c>
      <c r="H728">
        <v>53.034999999999997</v>
      </c>
      <c r="I728">
        <v>46529.828999999998</v>
      </c>
      <c r="J728">
        <v>18976088</v>
      </c>
      <c r="K728">
        <v>11.41</v>
      </c>
      <c r="L728">
        <v>16.835000000000001</v>
      </c>
      <c r="M728">
        <v>4492.4250000000002</v>
      </c>
      <c r="N728">
        <v>1832129</v>
      </c>
      <c r="O728">
        <v>2.2069999999999999</v>
      </c>
      <c r="P728">
        <v>4.0529999999999999</v>
      </c>
      <c r="Q728">
        <v>869.13</v>
      </c>
      <c r="R728">
        <v>354454</v>
      </c>
      <c r="S728">
        <v>1.7000000000000001E-2</v>
      </c>
      <c r="T728">
        <v>2.11</v>
      </c>
      <c r="U728">
        <v>6.8780000000000001</v>
      </c>
      <c r="V728">
        <v>2805</v>
      </c>
      <c r="W728">
        <v>11</v>
      </c>
      <c r="X728">
        <f t="shared" si="22"/>
        <v>417.38280000000003</v>
      </c>
      <c r="Y728">
        <f t="shared" si="23"/>
        <v>5.7661000000000007</v>
      </c>
    </row>
    <row r="729" spans="1:25" x14ac:dyDescent="0.2">
      <c r="A729" t="s">
        <v>23</v>
      </c>
      <c r="B729" t="s">
        <v>745</v>
      </c>
      <c r="C729">
        <v>6</v>
      </c>
      <c r="D729">
        <v>18</v>
      </c>
      <c r="E729" t="s">
        <v>852</v>
      </c>
      <c r="F729">
        <v>373.637</v>
      </c>
      <c r="G729">
        <v>108.075</v>
      </c>
      <c r="H729">
        <v>52.322000000000003</v>
      </c>
      <c r="I729">
        <v>40380.843999999997</v>
      </c>
      <c r="J729">
        <v>16468370</v>
      </c>
      <c r="K729">
        <v>34.978999999999999</v>
      </c>
      <c r="L729">
        <v>21.029</v>
      </c>
      <c r="M729">
        <v>13069.361000000001</v>
      </c>
      <c r="N729">
        <v>5330029</v>
      </c>
      <c r="O729">
        <v>3.3650000000000002</v>
      </c>
      <c r="P729">
        <v>5.7910000000000004</v>
      </c>
      <c r="Q729">
        <v>1257.337</v>
      </c>
      <c r="R729">
        <v>512775</v>
      </c>
      <c r="S729">
        <v>0.06</v>
      </c>
      <c r="T729">
        <v>3.919</v>
      </c>
      <c r="U729">
        <v>22.51</v>
      </c>
      <c r="V729">
        <v>9180</v>
      </c>
      <c r="W729">
        <v>36</v>
      </c>
      <c r="X729">
        <f t="shared" si="22"/>
        <v>840.52842999999996</v>
      </c>
      <c r="Y729">
        <f t="shared" si="23"/>
        <v>33.016100000000002</v>
      </c>
    </row>
    <row r="730" spans="1:25" x14ac:dyDescent="0.2">
      <c r="A730" t="s">
        <v>23</v>
      </c>
      <c r="B730" t="s">
        <v>745</v>
      </c>
      <c r="C730">
        <v>6</v>
      </c>
      <c r="D730">
        <v>19</v>
      </c>
      <c r="E730" t="s">
        <v>853</v>
      </c>
      <c r="F730">
        <v>314.42599999999999</v>
      </c>
      <c r="G730">
        <v>109.08799999999999</v>
      </c>
      <c r="H730">
        <v>47.301000000000002</v>
      </c>
      <c r="I730">
        <v>34300.171999999999</v>
      </c>
      <c r="J730">
        <v>13988512</v>
      </c>
      <c r="K730">
        <v>35.442999999999998</v>
      </c>
      <c r="L730">
        <v>15.58</v>
      </c>
      <c r="M730">
        <v>11144.08</v>
      </c>
      <c r="N730">
        <v>4544849</v>
      </c>
      <c r="O730">
        <v>3.1949999999999998</v>
      </c>
      <c r="P730">
        <v>5.7389999999999999</v>
      </c>
      <c r="Q730">
        <v>1004.597</v>
      </c>
      <c r="R730">
        <v>409701</v>
      </c>
      <c r="S730">
        <v>3.2000000000000001E-2</v>
      </c>
      <c r="T730">
        <v>2.8479999999999999</v>
      </c>
      <c r="U730">
        <v>10.004</v>
      </c>
      <c r="V730">
        <v>4080</v>
      </c>
      <c r="W730">
        <v>16</v>
      </c>
      <c r="X730">
        <f t="shared" si="22"/>
        <v>565.04183</v>
      </c>
      <c r="Y730">
        <f t="shared" si="23"/>
        <v>11.216099999999999</v>
      </c>
    </row>
    <row r="731" spans="1:25" x14ac:dyDescent="0.2">
      <c r="A731" t="s">
        <v>23</v>
      </c>
      <c r="B731" t="s">
        <v>745</v>
      </c>
      <c r="C731">
        <v>6</v>
      </c>
      <c r="D731">
        <v>20</v>
      </c>
      <c r="E731" t="s">
        <v>854</v>
      </c>
      <c r="F731">
        <v>210.114</v>
      </c>
      <c r="G731">
        <v>110.31699999999999</v>
      </c>
      <c r="H731">
        <v>64.722999999999999</v>
      </c>
      <c r="I731">
        <v>23179.236000000001</v>
      </c>
      <c r="J731">
        <v>9453102</v>
      </c>
      <c r="K731">
        <v>3.5179999999999998</v>
      </c>
      <c r="L731">
        <v>3.5619999999999998</v>
      </c>
      <c r="M731">
        <v>739.25099999999998</v>
      </c>
      <c r="N731">
        <v>301486</v>
      </c>
      <c r="O731">
        <v>2.169</v>
      </c>
      <c r="P731">
        <v>2.641</v>
      </c>
      <c r="Q731">
        <v>455.70400000000001</v>
      </c>
      <c r="R731">
        <v>185848</v>
      </c>
      <c r="S731">
        <v>6.0000000000000001E-3</v>
      </c>
      <c r="T731">
        <v>1.232</v>
      </c>
      <c r="U731">
        <v>1.2509999999999999</v>
      </c>
      <c r="V731">
        <v>510</v>
      </c>
      <c r="W731">
        <v>2</v>
      </c>
      <c r="X731">
        <f t="shared" si="22"/>
        <v>0</v>
      </c>
      <c r="Y731">
        <f t="shared" si="23"/>
        <v>0</v>
      </c>
    </row>
    <row r="732" spans="1:25" x14ac:dyDescent="0.2">
      <c r="A732" t="s">
        <v>23</v>
      </c>
      <c r="B732" t="s">
        <v>745</v>
      </c>
      <c r="C732">
        <v>6</v>
      </c>
      <c r="D732">
        <v>21</v>
      </c>
      <c r="E732" t="s">
        <v>855</v>
      </c>
      <c r="F732">
        <v>296.35700000000003</v>
      </c>
      <c r="G732">
        <v>97.756</v>
      </c>
      <c r="H732">
        <v>45.817999999999998</v>
      </c>
      <c r="I732">
        <v>28970.623</v>
      </c>
      <c r="J732">
        <v>11814982</v>
      </c>
      <c r="K732">
        <v>64.347999999999999</v>
      </c>
      <c r="L732">
        <v>35.488</v>
      </c>
      <c r="M732">
        <v>19069.935000000001</v>
      </c>
      <c r="N732">
        <v>7777221</v>
      </c>
      <c r="O732">
        <v>5.5960000000000001</v>
      </c>
      <c r="P732">
        <v>11.824999999999999</v>
      </c>
      <c r="Q732">
        <v>1658.39</v>
      </c>
      <c r="R732">
        <v>676335</v>
      </c>
      <c r="S732">
        <v>0.122</v>
      </c>
      <c r="T732">
        <v>5.585</v>
      </c>
      <c r="U732">
        <v>36.265000000000001</v>
      </c>
      <c r="V732">
        <v>14790</v>
      </c>
      <c r="W732">
        <v>58</v>
      </c>
      <c r="X732">
        <f t="shared" si="22"/>
        <v>1277.6762000000001</v>
      </c>
      <c r="Y732">
        <f t="shared" si="23"/>
        <v>56.996100000000006</v>
      </c>
    </row>
    <row r="733" spans="1:25" x14ac:dyDescent="0.2">
      <c r="A733" t="s">
        <v>23</v>
      </c>
      <c r="B733" t="s">
        <v>745</v>
      </c>
      <c r="C733">
        <v>6</v>
      </c>
      <c r="D733">
        <v>22</v>
      </c>
      <c r="E733" t="s">
        <v>856</v>
      </c>
      <c r="F733">
        <v>39.884999999999998</v>
      </c>
      <c r="G733">
        <v>64.385000000000005</v>
      </c>
      <c r="H733">
        <v>58.677999999999997</v>
      </c>
      <c r="I733">
        <v>2567.9810000000002</v>
      </c>
      <c r="J733">
        <v>1047290</v>
      </c>
      <c r="K733">
        <v>3.2570000000000001</v>
      </c>
      <c r="L733">
        <v>3.673</v>
      </c>
      <c r="M733">
        <v>129.90100000000001</v>
      </c>
      <c r="N733">
        <v>52977</v>
      </c>
      <c r="O733">
        <v>1.742</v>
      </c>
      <c r="P733">
        <v>1.591</v>
      </c>
      <c r="Q733">
        <v>69.462999999999994</v>
      </c>
      <c r="R733">
        <v>28329</v>
      </c>
      <c r="S733">
        <v>0</v>
      </c>
      <c r="T733">
        <v>0</v>
      </c>
      <c r="U733">
        <v>0</v>
      </c>
      <c r="V733">
        <v>0</v>
      </c>
      <c r="W733">
        <v>0</v>
      </c>
      <c r="X733">
        <f t="shared" si="22"/>
        <v>0</v>
      </c>
      <c r="Y733">
        <f t="shared" si="23"/>
        <v>0</v>
      </c>
    </row>
    <row r="734" spans="1:25" x14ac:dyDescent="0.2">
      <c r="A734" t="s">
        <v>23</v>
      </c>
      <c r="B734" t="s">
        <v>745</v>
      </c>
      <c r="C734">
        <v>6</v>
      </c>
      <c r="D734">
        <v>23</v>
      </c>
      <c r="E734" t="s">
        <v>857</v>
      </c>
      <c r="F734">
        <v>317.43900000000002</v>
      </c>
      <c r="G734">
        <v>86.584999999999994</v>
      </c>
      <c r="H734">
        <v>38.392000000000003</v>
      </c>
      <c r="I734">
        <v>27485.378000000001</v>
      </c>
      <c r="J734">
        <v>11209260</v>
      </c>
      <c r="K734">
        <v>65.509</v>
      </c>
      <c r="L734">
        <v>28.565999999999999</v>
      </c>
      <c r="M734">
        <v>20795.13</v>
      </c>
      <c r="N734">
        <v>8480801</v>
      </c>
      <c r="O734">
        <v>6.3250000000000002</v>
      </c>
      <c r="P734">
        <v>10.935</v>
      </c>
      <c r="Q734">
        <v>2007.654</v>
      </c>
      <c r="R734">
        <v>818774</v>
      </c>
      <c r="S734">
        <v>0.14599999999999999</v>
      </c>
      <c r="T734">
        <v>6.0949999999999998</v>
      </c>
      <c r="U734">
        <v>46.27</v>
      </c>
      <c r="V734">
        <v>18870</v>
      </c>
      <c r="W734">
        <v>74</v>
      </c>
      <c r="X734">
        <f t="shared" si="22"/>
        <v>1658.3739600000001</v>
      </c>
      <c r="Y734">
        <f t="shared" si="23"/>
        <v>74.43610000000001</v>
      </c>
    </row>
    <row r="735" spans="1:25" x14ac:dyDescent="0.2">
      <c r="A735" t="s">
        <v>23</v>
      </c>
      <c r="B735" t="s">
        <v>745</v>
      </c>
      <c r="C735">
        <v>6</v>
      </c>
      <c r="D735">
        <v>24</v>
      </c>
      <c r="E735" t="s">
        <v>858</v>
      </c>
      <c r="F735">
        <v>371.51600000000002</v>
      </c>
      <c r="G735">
        <v>68.364999999999995</v>
      </c>
      <c r="H735">
        <v>45.593000000000004</v>
      </c>
      <c r="I735">
        <v>25398.683000000001</v>
      </c>
      <c r="J735">
        <v>10358251</v>
      </c>
      <c r="K735">
        <v>43.283000000000001</v>
      </c>
      <c r="L735">
        <v>23.35</v>
      </c>
      <c r="M735">
        <v>16080.468999999999</v>
      </c>
      <c r="N735">
        <v>6558038</v>
      </c>
      <c r="O735">
        <v>4.2439999999999998</v>
      </c>
      <c r="P735">
        <v>8.7200000000000006</v>
      </c>
      <c r="Q735">
        <v>1576.6489999999999</v>
      </c>
      <c r="R735">
        <v>642999</v>
      </c>
      <c r="S735">
        <v>7.5999999999999998E-2</v>
      </c>
      <c r="T735">
        <v>4.3940000000000001</v>
      </c>
      <c r="U735">
        <v>28.137</v>
      </c>
      <c r="V735">
        <v>11475</v>
      </c>
      <c r="W735">
        <v>45</v>
      </c>
      <c r="X735">
        <f t="shared" si="22"/>
        <v>1188.5785099999998</v>
      </c>
      <c r="Y735">
        <f t="shared" si="23"/>
        <v>42.826100000000004</v>
      </c>
    </row>
    <row r="736" spans="1:25" x14ac:dyDescent="0.2">
      <c r="A736" t="s">
        <v>23</v>
      </c>
      <c r="B736" t="s">
        <v>745</v>
      </c>
      <c r="C736">
        <v>6</v>
      </c>
      <c r="D736">
        <v>25</v>
      </c>
      <c r="E736" t="s">
        <v>859</v>
      </c>
      <c r="F736">
        <v>328.11799999999999</v>
      </c>
      <c r="G736">
        <v>114.548</v>
      </c>
      <c r="H736">
        <v>48.203000000000003</v>
      </c>
      <c r="I736">
        <v>37585.165999999997</v>
      </c>
      <c r="J736">
        <v>15328219</v>
      </c>
      <c r="K736">
        <v>15.718</v>
      </c>
      <c r="L736">
        <v>11.981</v>
      </c>
      <c r="M736">
        <v>5157.3329999999996</v>
      </c>
      <c r="N736">
        <v>2103296</v>
      </c>
      <c r="O736">
        <v>2.6219999999999999</v>
      </c>
      <c r="P736">
        <v>4.694</v>
      </c>
      <c r="Q736">
        <v>860.35599999999999</v>
      </c>
      <c r="R736">
        <v>350876</v>
      </c>
      <c r="S736">
        <v>2.1000000000000001E-2</v>
      </c>
      <c r="T736">
        <v>2.3119999999999998</v>
      </c>
      <c r="U736">
        <v>6.8780000000000001</v>
      </c>
      <c r="V736">
        <v>2805</v>
      </c>
      <c r="W736">
        <v>11</v>
      </c>
      <c r="X736">
        <f t="shared" si="22"/>
        <v>407.81914000000006</v>
      </c>
      <c r="Y736">
        <f t="shared" si="23"/>
        <v>5.7661000000000007</v>
      </c>
    </row>
    <row r="737" spans="1:25" x14ac:dyDescent="0.2">
      <c r="A737" t="s">
        <v>23</v>
      </c>
      <c r="B737" t="s">
        <v>745</v>
      </c>
      <c r="C737">
        <v>6</v>
      </c>
      <c r="D737">
        <v>26</v>
      </c>
      <c r="E737" t="s">
        <v>860</v>
      </c>
      <c r="F737">
        <v>322.834</v>
      </c>
      <c r="G737">
        <v>96.981999999999999</v>
      </c>
      <c r="H737">
        <v>42.777000000000001</v>
      </c>
      <c r="I737">
        <v>31309.035</v>
      </c>
      <c r="J737">
        <v>12768648</v>
      </c>
      <c r="K737">
        <v>61.86</v>
      </c>
      <c r="L737">
        <v>33.006999999999998</v>
      </c>
      <c r="M737">
        <v>19970.531999999999</v>
      </c>
      <c r="N737">
        <v>8144508</v>
      </c>
      <c r="O737">
        <v>6.4059999999999997</v>
      </c>
      <c r="P737">
        <v>13.837999999999999</v>
      </c>
      <c r="Q737">
        <v>2067.9340000000002</v>
      </c>
      <c r="R737">
        <v>843358</v>
      </c>
      <c r="S737">
        <v>0.126</v>
      </c>
      <c r="T737">
        <v>5.665</v>
      </c>
      <c r="U737">
        <v>40.642000000000003</v>
      </c>
      <c r="V737">
        <v>16575</v>
      </c>
      <c r="W737">
        <v>65</v>
      </c>
      <c r="X737">
        <f t="shared" si="22"/>
        <v>1724.0791600000002</v>
      </c>
      <c r="Y737">
        <f t="shared" si="23"/>
        <v>64.626100000000008</v>
      </c>
    </row>
    <row r="738" spans="1:25" x14ac:dyDescent="0.2">
      <c r="A738" t="s">
        <v>23</v>
      </c>
      <c r="B738" t="s">
        <v>745</v>
      </c>
      <c r="C738">
        <v>6</v>
      </c>
      <c r="D738">
        <v>27</v>
      </c>
      <c r="E738" t="s">
        <v>861</v>
      </c>
      <c r="F738">
        <v>325.17500000000001</v>
      </c>
      <c r="G738">
        <v>102.994</v>
      </c>
      <c r="H738">
        <v>47.509</v>
      </c>
      <c r="I738">
        <v>33491.087</v>
      </c>
      <c r="J738">
        <v>13658546</v>
      </c>
      <c r="K738">
        <v>44.902999999999999</v>
      </c>
      <c r="L738">
        <v>20.43</v>
      </c>
      <c r="M738">
        <v>14601.332</v>
      </c>
      <c r="N738">
        <v>5954807</v>
      </c>
      <c r="O738">
        <v>4.2519999999999998</v>
      </c>
      <c r="P738">
        <v>8.1690000000000005</v>
      </c>
      <c r="Q738">
        <v>1382.625</v>
      </c>
      <c r="R738">
        <v>563871</v>
      </c>
      <c r="S738">
        <v>8.6999999999999994E-2</v>
      </c>
      <c r="T738">
        <v>4.6970000000000001</v>
      </c>
      <c r="U738">
        <v>28.137</v>
      </c>
      <c r="V738">
        <v>11475</v>
      </c>
      <c r="W738">
        <v>45</v>
      </c>
      <c r="X738">
        <f t="shared" si="22"/>
        <v>977.09235000000001</v>
      </c>
      <c r="Y738">
        <f t="shared" si="23"/>
        <v>42.826100000000004</v>
      </c>
    </row>
    <row r="739" spans="1:25" x14ac:dyDescent="0.2">
      <c r="A739" t="s">
        <v>23</v>
      </c>
      <c r="B739" t="s">
        <v>745</v>
      </c>
      <c r="C739">
        <v>6</v>
      </c>
      <c r="D739">
        <v>28</v>
      </c>
      <c r="E739" t="s">
        <v>862</v>
      </c>
      <c r="F739">
        <v>322.05399999999997</v>
      </c>
      <c r="G739">
        <v>109.797</v>
      </c>
      <c r="H739">
        <v>47.180999999999997</v>
      </c>
      <c r="I739">
        <v>35360.444000000003</v>
      </c>
      <c r="J739">
        <v>14420919</v>
      </c>
      <c r="K739">
        <v>43.786000000000001</v>
      </c>
      <c r="L739">
        <v>20.474</v>
      </c>
      <c r="M739">
        <v>14101.391</v>
      </c>
      <c r="N739">
        <v>5750918</v>
      </c>
      <c r="O739">
        <v>4.4729999999999999</v>
      </c>
      <c r="P739">
        <v>9.5079999999999991</v>
      </c>
      <c r="Q739">
        <v>1440.6969999999999</v>
      </c>
      <c r="R739">
        <v>587554</v>
      </c>
      <c r="S739">
        <v>8.5000000000000006E-2</v>
      </c>
      <c r="T739">
        <v>4.6669999999999998</v>
      </c>
      <c r="U739">
        <v>27.512</v>
      </c>
      <c r="V739">
        <v>11220</v>
      </c>
      <c r="W739">
        <v>44</v>
      </c>
      <c r="X739">
        <f t="shared" si="22"/>
        <v>1040.3908299999998</v>
      </c>
      <c r="Y739">
        <f t="shared" si="23"/>
        <v>41.7361</v>
      </c>
    </row>
    <row r="740" spans="1:25" x14ac:dyDescent="0.2">
      <c r="A740" t="s">
        <v>23</v>
      </c>
      <c r="B740" t="s">
        <v>745</v>
      </c>
      <c r="C740">
        <v>6</v>
      </c>
      <c r="D740">
        <v>29</v>
      </c>
      <c r="E740" t="s">
        <v>863</v>
      </c>
      <c r="F740">
        <v>22.568000000000001</v>
      </c>
      <c r="G740">
        <v>6.8540000000000001</v>
      </c>
      <c r="H740">
        <v>3.1680000000000001</v>
      </c>
      <c r="I740">
        <v>154.67599999999999</v>
      </c>
      <c r="J740">
        <v>63081</v>
      </c>
      <c r="K740">
        <v>7.0910000000000002</v>
      </c>
      <c r="L740">
        <v>5.3440000000000003</v>
      </c>
      <c r="M740">
        <v>160.029</v>
      </c>
      <c r="N740">
        <v>65264</v>
      </c>
      <c r="O740">
        <v>2.2389999999999999</v>
      </c>
      <c r="P740">
        <v>1.3839999999999999</v>
      </c>
      <c r="Q740">
        <v>50.526000000000003</v>
      </c>
      <c r="R740">
        <v>20606</v>
      </c>
      <c r="S740">
        <v>0</v>
      </c>
      <c r="T740">
        <v>0</v>
      </c>
      <c r="U740">
        <v>0</v>
      </c>
      <c r="V740">
        <v>0</v>
      </c>
      <c r="W740">
        <v>0</v>
      </c>
      <c r="X740">
        <f t="shared" si="22"/>
        <v>0</v>
      </c>
      <c r="Y740">
        <f t="shared" si="23"/>
        <v>0</v>
      </c>
    </row>
    <row r="741" spans="1:25" x14ac:dyDescent="0.2">
      <c r="A741" t="s">
        <v>23</v>
      </c>
      <c r="B741" t="s">
        <v>745</v>
      </c>
      <c r="C741">
        <v>6</v>
      </c>
      <c r="D741">
        <v>30</v>
      </c>
      <c r="E741" t="s">
        <v>864</v>
      </c>
      <c r="F741">
        <v>338.45800000000003</v>
      </c>
      <c r="G741">
        <v>104.40300000000001</v>
      </c>
      <c r="H741">
        <v>46.430999999999997</v>
      </c>
      <c r="I741">
        <v>35335.915999999997</v>
      </c>
      <c r="J741">
        <v>14410916</v>
      </c>
      <c r="K741">
        <v>32.326999999999998</v>
      </c>
      <c r="L741">
        <v>18.102</v>
      </c>
      <c r="M741">
        <v>10941.255999999999</v>
      </c>
      <c r="N741">
        <v>4462132</v>
      </c>
      <c r="O741">
        <v>2.6139999999999999</v>
      </c>
      <c r="P741">
        <v>4.3019999999999996</v>
      </c>
      <c r="Q741">
        <v>884.72699999999998</v>
      </c>
      <c r="R741">
        <v>360815</v>
      </c>
      <c r="S741">
        <v>2.1999999999999999E-2</v>
      </c>
      <c r="T741">
        <v>2.3780000000000001</v>
      </c>
      <c r="U741">
        <v>7.5030000000000001</v>
      </c>
      <c r="V741">
        <v>3060</v>
      </c>
      <c r="W741">
        <v>12</v>
      </c>
      <c r="X741">
        <f t="shared" si="22"/>
        <v>434.38353000000001</v>
      </c>
      <c r="Y741">
        <f t="shared" si="23"/>
        <v>6.8561000000000005</v>
      </c>
    </row>
    <row r="742" spans="1:25" x14ac:dyDescent="0.2">
      <c r="A742" t="s">
        <v>23</v>
      </c>
      <c r="B742" t="s">
        <v>745</v>
      </c>
      <c r="C742">
        <v>6</v>
      </c>
      <c r="D742">
        <v>31</v>
      </c>
      <c r="E742" t="s">
        <v>865</v>
      </c>
      <c r="F742">
        <v>220.89599999999999</v>
      </c>
      <c r="G742">
        <v>85.733999999999995</v>
      </c>
      <c r="H742">
        <v>45.161999999999999</v>
      </c>
      <c r="I742">
        <v>18938.334999999999</v>
      </c>
      <c r="J742">
        <v>7723551</v>
      </c>
      <c r="K742">
        <v>3.177</v>
      </c>
      <c r="L742">
        <v>2.0680000000000001</v>
      </c>
      <c r="M742">
        <v>701.84799999999996</v>
      </c>
      <c r="N742">
        <v>286232</v>
      </c>
      <c r="O742">
        <v>2.0760000000000001</v>
      </c>
      <c r="P742">
        <v>2.64</v>
      </c>
      <c r="Q742">
        <v>458.63600000000002</v>
      </c>
      <c r="R742">
        <v>187044</v>
      </c>
      <c r="S742">
        <v>8.0000000000000002E-3</v>
      </c>
      <c r="T742">
        <v>1.472</v>
      </c>
      <c r="U742">
        <v>1.8759999999999999</v>
      </c>
      <c r="V742">
        <v>765</v>
      </c>
      <c r="W742">
        <v>3</v>
      </c>
      <c r="X742">
        <f t="shared" si="22"/>
        <v>0</v>
      </c>
      <c r="Y742">
        <f t="shared" si="23"/>
        <v>0</v>
      </c>
    </row>
    <row r="743" spans="1:25" x14ac:dyDescent="0.2">
      <c r="A743" t="s">
        <v>23</v>
      </c>
      <c r="B743" t="s">
        <v>745</v>
      </c>
      <c r="C743">
        <v>6</v>
      </c>
      <c r="D743">
        <v>32</v>
      </c>
      <c r="E743" t="s">
        <v>866</v>
      </c>
      <c r="F743">
        <v>458.80099999999999</v>
      </c>
      <c r="G743">
        <v>89.881</v>
      </c>
      <c r="H743">
        <v>44.406999999999996</v>
      </c>
      <c r="I743">
        <v>41237.661999999997</v>
      </c>
      <c r="J743">
        <v>16817803</v>
      </c>
      <c r="K743">
        <v>9.9459999999999997</v>
      </c>
      <c r="L743">
        <v>17.045999999999999</v>
      </c>
      <c r="M743">
        <v>4563.0630000000001</v>
      </c>
      <c r="N743">
        <v>1860937</v>
      </c>
      <c r="O743">
        <v>2.242</v>
      </c>
      <c r="P743">
        <v>4.984</v>
      </c>
      <c r="Q743">
        <v>1028.578</v>
      </c>
      <c r="R743">
        <v>419481</v>
      </c>
      <c r="S743">
        <v>1.6E-2</v>
      </c>
      <c r="T743">
        <v>2.0419999999999998</v>
      </c>
      <c r="U743">
        <v>7.5030000000000001</v>
      </c>
      <c r="V743">
        <v>3060</v>
      </c>
      <c r="W743">
        <v>12</v>
      </c>
      <c r="X743">
        <f t="shared" si="22"/>
        <v>591.18111999999996</v>
      </c>
      <c r="Y743">
        <f t="shared" si="23"/>
        <v>6.8561000000000005</v>
      </c>
    </row>
    <row r="744" spans="1:25" x14ac:dyDescent="0.2">
      <c r="A744" t="s">
        <v>23</v>
      </c>
      <c r="B744" t="s">
        <v>745</v>
      </c>
      <c r="C744">
        <v>6</v>
      </c>
      <c r="D744">
        <v>33</v>
      </c>
      <c r="E744" t="s">
        <v>867</v>
      </c>
      <c r="F744">
        <v>187.423</v>
      </c>
      <c r="G744">
        <v>95.501999999999995</v>
      </c>
      <c r="H744">
        <v>57.261000000000003</v>
      </c>
      <c r="I744">
        <v>17899.187000000002</v>
      </c>
      <c r="J744">
        <v>7299759</v>
      </c>
      <c r="K744">
        <v>3.54</v>
      </c>
      <c r="L744">
        <v>2.6040000000000001</v>
      </c>
      <c r="M744">
        <v>663.48299999999995</v>
      </c>
      <c r="N744">
        <v>270586</v>
      </c>
      <c r="O744">
        <v>2.2080000000000002</v>
      </c>
      <c r="P744">
        <v>4.8959999999999999</v>
      </c>
      <c r="Q744">
        <v>413.74</v>
      </c>
      <c r="R744">
        <v>168734</v>
      </c>
      <c r="S744">
        <v>7.0000000000000001E-3</v>
      </c>
      <c r="T744">
        <v>1.304</v>
      </c>
      <c r="U744">
        <v>1.2509999999999999</v>
      </c>
      <c r="V744">
        <v>510</v>
      </c>
      <c r="W744">
        <v>2</v>
      </c>
      <c r="X744">
        <f t="shared" si="22"/>
        <v>0</v>
      </c>
      <c r="Y744">
        <f t="shared" si="23"/>
        <v>0</v>
      </c>
    </row>
    <row r="745" spans="1:25" x14ac:dyDescent="0.2">
      <c r="A745" t="s">
        <v>23</v>
      </c>
      <c r="B745" t="s">
        <v>745</v>
      </c>
      <c r="C745">
        <v>6</v>
      </c>
      <c r="D745">
        <v>34</v>
      </c>
      <c r="E745" t="s">
        <v>868</v>
      </c>
      <c r="F745">
        <v>315.37400000000002</v>
      </c>
      <c r="G745">
        <v>86.975999999999999</v>
      </c>
      <c r="H745">
        <v>37.701999999999998</v>
      </c>
      <c r="I745">
        <v>27430.151000000002</v>
      </c>
      <c r="J745">
        <v>11186737</v>
      </c>
      <c r="K745">
        <v>69.302000000000007</v>
      </c>
      <c r="L745">
        <v>32.564</v>
      </c>
      <c r="M745">
        <v>21856.101999999999</v>
      </c>
      <c r="N745">
        <v>8913493</v>
      </c>
      <c r="O745">
        <v>6.4260000000000002</v>
      </c>
      <c r="P745">
        <v>12.698</v>
      </c>
      <c r="Q745">
        <v>2026.6420000000001</v>
      </c>
      <c r="R745">
        <v>826518</v>
      </c>
      <c r="S745">
        <v>0.14699999999999999</v>
      </c>
      <c r="T745">
        <v>6.1150000000000002</v>
      </c>
      <c r="U745">
        <v>46.27</v>
      </c>
      <c r="V745">
        <v>18870</v>
      </c>
      <c r="W745">
        <v>74</v>
      </c>
      <c r="X745">
        <f t="shared" si="22"/>
        <v>1679.0708800000002</v>
      </c>
      <c r="Y745">
        <f t="shared" si="23"/>
        <v>74.43610000000001</v>
      </c>
    </row>
    <row r="746" spans="1:25" x14ac:dyDescent="0.2">
      <c r="A746" t="s">
        <v>23</v>
      </c>
      <c r="B746" t="s">
        <v>745</v>
      </c>
      <c r="C746">
        <v>6</v>
      </c>
      <c r="D746">
        <v>35</v>
      </c>
      <c r="E746" t="s">
        <v>869</v>
      </c>
      <c r="F746">
        <v>326.10899999999998</v>
      </c>
      <c r="G746">
        <v>108.08499999999999</v>
      </c>
      <c r="H746">
        <v>52.524000000000001</v>
      </c>
      <c r="I746">
        <v>35247.434999999998</v>
      </c>
      <c r="J746">
        <v>14374831</v>
      </c>
      <c r="K746">
        <v>30.984999999999999</v>
      </c>
      <c r="L746">
        <v>20.584</v>
      </c>
      <c r="M746">
        <v>10104.375</v>
      </c>
      <c r="N746">
        <v>4120830</v>
      </c>
      <c r="O746">
        <v>2.879</v>
      </c>
      <c r="P746">
        <v>5.9180000000000001</v>
      </c>
      <c r="Q746">
        <v>938.76199999999994</v>
      </c>
      <c r="R746">
        <v>382852</v>
      </c>
      <c r="S746">
        <v>2.7E-2</v>
      </c>
      <c r="T746">
        <v>2.6160000000000001</v>
      </c>
      <c r="U746">
        <v>8.7539999999999996</v>
      </c>
      <c r="V746">
        <v>3570</v>
      </c>
      <c r="W746">
        <v>14</v>
      </c>
      <c r="X746">
        <f t="shared" si="22"/>
        <v>493.28167999999999</v>
      </c>
      <c r="Y746">
        <f t="shared" si="23"/>
        <v>9.0360999999999994</v>
      </c>
    </row>
    <row r="747" spans="1:25" x14ac:dyDescent="0.2">
      <c r="A747" t="s">
        <v>23</v>
      </c>
      <c r="B747" t="s">
        <v>745</v>
      </c>
      <c r="C747">
        <v>6</v>
      </c>
      <c r="D747">
        <v>36</v>
      </c>
      <c r="E747" t="s">
        <v>870</v>
      </c>
      <c r="F747">
        <v>69.277000000000001</v>
      </c>
      <c r="G747">
        <v>83.677999999999997</v>
      </c>
      <c r="H747">
        <v>47.932000000000002</v>
      </c>
      <c r="I747">
        <v>5796.9750000000004</v>
      </c>
      <c r="J747">
        <v>2364159</v>
      </c>
      <c r="K747">
        <v>3.6960000000000002</v>
      </c>
      <c r="L747">
        <v>3.1890000000000001</v>
      </c>
      <c r="M747">
        <v>256.03300000000002</v>
      </c>
      <c r="N747">
        <v>104417</v>
      </c>
      <c r="O747">
        <v>1.7070000000000001</v>
      </c>
      <c r="P747">
        <v>1.135</v>
      </c>
      <c r="Q747">
        <v>118.28100000000001</v>
      </c>
      <c r="R747">
        <v>48238</v>
      </c>
      <c r="S747">
        <v>0</v>
      </c>
      <c r="T747">
        <v>0</v>
      </c>
      <c r="U747">
        <v>0</v>
      </c>
      <c r="V747">
        <v>0</v>
      </c>
      <c r="W747">
        <v>0</v>
      </c>
      <c r="X747">
        <f t="shared" si="22"/>
        <v>0</v>
      </c>
      <c r="Y747">
        <f t="shared" si="23"/>
        <v>0</v>
      </c>
    </row>
    <row r="748" spans="1:25" x14ac:dyDescent="0.2">
      <c r="A748" t="s">
        <v>23</v>
      </c>
      <c r="B748" t="s">
        <v>745</v>
      </c>
      <c r="C748">
        <v>6</v>
      </c>
      <c r="D748">
        <v>37</v>
      </c>
      <c r="E748" t="s">
        <v>871</v>
      </c>
      <c r="F748">
        <v>365.209</v>
      </c>
      <c r="G748">
        <v>87.844999999999999</v>
      </c>
      <c r="H748">
        <v>43.02</v>
      </c>
      <c r="I748">
        <v>32081.888999999999</v>
      </c>
      <c r="J748">
        <v>13083838</v>
      </c>
      <c r="K748">
        <v>16.446000000000002</v>
      </c>
      <c r="L748">
        <v>21.489000000000001</v>
      </c>
      <c r="M748">
        <v>6006.31</v>
      </c>
      <c r="N748">
        <v>2449531</v>
      </c>
      <c r="O748">
        <v>2.1930000000000001</v>
      </c>
      <c r="P748">
        <v>4.8120000000000003</v>
      </c>
      <c r="Q748">
        <v>801.06700000000001</v>
      </c>
      <c r="R748">
        <v>326696</v>
      </c>
      <c r="S748">
        <v>1.2E-2</v>
      </c>
      <c r="T748">
        <v>1.748</v>
      </c>
      <c r="U748">
        <v>4.3769999999999998</v>
      </c>
      <c r="V748">
        <v>1785</v>
      </c>
      <c r="W748">
        <v>7</v>
      </c>
      <c r="X748">
        <f t="shared" si="22"/>
        <v>343.19413000000003</v>
      </c>
      <c r="Y748">
        <f t="shared" si="23"/>
        <v>1.4061000000000001</v>
      </c>
    </row>
    <row r="749" spans="1:25" x14ac:dyDescent="0.2">
      <c r="A749" t="s">
        <v>23</v>
      </c>
      <c r="B749" t="s">
        <v>745</v>
      </c>
      <c r="C749">
        <v>6</v>
      </c>
      <c r="D749">
        <v>38</v>
      </c>
      <c r="E749" t="s">
        <v>872</v>
      </c>
      <c r="F749">
        <v>128.648</v>
      </c>
      <c r="G749">
        <v>102.985</v>
      </c>
      <c r="H749">
        <v>53.834000000000003</v>
      </c>
      <c r="I749">
        <v>13248.791999999999</v>
      </c>
      <c r="J749">
        <v>5403206</v>
      </c>
      <c r="K749">
        <v>3.5609999999999999</v>
      </c>
      <c r="L749">
        <v>2.15</v>
      </c>
      <c r="M749">
        <v>458.09199999999998</v>
      </c>
      <c r="N749">
        <v>186822</v>
      </c>
      <c r="O749">
        <v>1.9570000000000001</v>
      </c>
      <c r="P749">
        <v>1.4870000000000001</v>
      </c>
      <c r="Q749">
        <v>251.732</v>
      </c>
      <c r="R749">
        <v>102663</v>
      </c>
      <c r="S749">
        <v>0</v>
      </c>
      <c r="T749">
        <v>0</v>
      </c>
      <c r="U749">
        <v>0</v>
      </c>
      <c r="V749">
        <v>0</v>
      </c>
      <c r="W749">
        <v>0</v>
      </c>
      <c r="X749">
        <f t="shared" si="22"/>
        <v>0</v>
      </c>
      <c r="Y749">
        <f t="shared" si="23"/>
        <v>0</v>
      </c>
    </row>
    <row r="750" spans="1:25" x14ac:dyDescent="0.2">
      <c r="A750" t="s">
        <v>23</v>
      </c>
      <c r="B750" t="s">
        <v>745</v>
      </c>
      <c r="C750">
        <v>6</v>
      </c>
      <c r="D750">
        <v>39</v>
      </c>
      <c r="E750" t="s">
        <v>873</v>
      </c>
      <c r="F750">
        <v>266.77</v>
      </c>
      <c r="G750">
        <v>76.260000000000005</v>
      </c>
      <c r="H750">
        <v>35.463000000000001</v>
      </c>
      <c r="I750">
        <v>20344.024000000001</v>
      </c>
      <c r="J750">
        <v>8296828</v>
      </c>
      <c r="K750">
        <v>73.820999999999998</v>
      </c>
      <c r="L750">
        <v>46.598999999999997</v>
      </c>
      <c r="M750">
        <v>19693.213</v>
      </c>
      <c r="N750">
        <v>8031410</v>
      </c>
      <c r="O750">
        <v>9.0860000000000003</v>
      </c>
      <c r="P750">
        <v>17.233000000000001</v>
      </c>
      <c r="Q750">
        <v>2423.924</v>
      </c>
      <c r="R750">
        <v>988540</v>
      </c>
      <c r="S750">
        <v>0.17299999999999999</v>
      </c>
      <c r="T750">
        <v>6.6479999999999997</v>
      </c>
      <c r="U750">
        <v>46.27</v>
      </c>
      <c r="V750">
        <v>18870</v>
      </c>
      <c r="W750">
        <v>74</v>
      </c>
      <c r="X750">
        <f t="shared" si="22"/>
        <v>2112.10826</v>
      </c>
      <c r="Y750">
        <f t="shared" si="23"/>
        <v>74.43610000000001</v>
      </c>
    </row>
    <row r="751" spans="1:25" x14ac:dyDescent="0.2">
      <c r="A751" t="s">
        <v>23</v>
      </c>
      <c r="B751" t="s">
        <v>745</v>
      </c>
      <c r="C751">
        <v>7</v>
      </c>
      <c r="D751">
        <v>1</v>
      </c>
      <c r="E751" t="s">
        <v>874</v>
      </c>
      <c r="F751">
        <v>265.505</v>
      </c>
      <c r="G751">
        <v>85.947000000000003</v>
      </c>
      <c r="H751">
        <v>40.051000000000002</v>
      </c>
      <c r="I751">
        <v>22819.328000000001</v>
      </c>
      <c r="J751">
        <v>9306322</v>
      </c>
      <c r="K751">
        <v>72.382999999999996</v>
      </c>
      <c r="L751">
        <v>37.152999999999999</v>
      </c>
      <c r="M751">
        <v>19217.944</v>
      </c>
      <c r="N751">
        <v>7837583</v>
      </c>
      <c r="O751">
        <v>8.7050000000000001</v>
      </c>
      <c r="P751">
        <v>14.585000000000001</v>
      </c>
      <c r="Q751">
        <v>2311.335</v>
      </c>
      <c r="R751">
        <v>942623</v>
      </c>
      <c r="S751">
        <v>0.18099999999999999</v>
      </c>
      <c r="T751">
        <v>6.798</v>
      </c>
      <c r="U751">
        <v>48.145000000000003</v>
      </c>
      <c r="V751">
        <v>19635</v>
      </c>
      <c r="W751">
        <v>77</v>
      </c>
      <c r="X751">
        <f t="shared" ref="X751:X814" si="24">(MAX(0, (Q751-486.21)))*1.09</f>
        <v>1989.3862500000002</v>
      </c>
      <c r="Y751">
        <f t="shared" ref="Y751:Y814" si="25">(MAX(0, (W751-5.71)))*1.09</f>
        <v>77.706100000000006</v>
      </c>
    </row>
    <row r="752" spans="1:25" x14ac:dyDescent="0.2">
      <c r="A752" t="s">
        <v>23</v>
      </c>
      <c r="B752" t="s">
        <v>745</v>
      </c>
      <c r="C752">
        <v>7</v>
      </c>
      <c r="D752">
        <v>3</v>
      </c>
      <c r="E752" t="s">
        <v>875</v>
      </c>
      <c r="F752">
        <v>222.739</v>
      </c>
      <c r="G752">
        <v>92.638000000000005</v>
      </c>
      <c r="H752">
        <v>44.976999999999997</v>
      </c>
      <c r="I752">
        <v>20634.199000000001</v>
      </c>
      <c r="J752">
        <v>8415169</v>
      </c>
      <c r="K752">
        <v>42.127000000000002</v>
      </c>
      <c r="L752">
        <v>20.395</v>
      </c>
      <c r="M752">
        <v>9383.3230000000003</v>
      </c>
      <c r="N752">
        <v>3826766</v>
      </c>
      <c r="O752">
        <v>3.976</v>
      </c>
      <c r="P752">
        <v>6.7290000000000001</v>
      </c>
      <c r="Q752">
        <v>885.61500000000001</v>
      </c>
      <c r="R752">
        <v>361177</v>
      </c>
      <c r="S752">
        <v>4.4999999999999998E-2</v>
      </c>
      <c r="T752">
        <v>3.3839999999999999</v>
      </c>
      <c r="U752">
        <v>10.004</v>
      </c>
      <c r="V752">
        <v>4080</v>
      </c>
      <c r="W752">
        <v>16</v>
      </c>
      <c r="X752">
        <f t="shared" si="24"/>
        <v>435.35145000000006</v>
      </c>
      <c r="Y752">
        <f t="shared" si="25"/>
        <v>11.216099999999999</v>
      </c>
    </row>
    <row r="753" spans="1:25" x14ac:dyDescent="0.2">
      <c r="A753" t="s">
        <v>23</v>
      </c>
      <c r="B753" t="s">
        <v>745</v>
      </c>
      <c r="C753">
        <v>7</v>
      </c>
      <c r="D753">
        <v>4</v>
      </c>
      <c r="E753" t="s">
        <v>876</v>
      </c>
      <c r="F753">
        <v>321.40199999999999</v>
      </c>
      <c r="G753">
        <v>92.262</v>
      </c>
      <c r="H753">
        <v>40.393000000000001</v>
      </c>
      <c r="I753">
        <v>29653.286</v>
      </c>
      <c r="J753">
        <v>12093390</v>
      </c>
      <c r="K753">
        <v>44.164000000000001</v>
      </c>
      <c r="L753">
        <v>18.382999999999999</v>
      </c>
      <c r="M753">
        <v>14194.357</v>
      </c>
      <c r="N753">
        <v>5788832</v>
      </c>
      <c r="O753">
        <v>3.351</v>
      </c>
      <c r="P753">
        <v>4.9749999999999996</v>
      </c>
      <c r="Q753">
        <v>1077.0640000000001</v>
      </c>
      <c r="R753">
        <v>439255</v>
      </c>
      <c r="S753">
        <v>4.2999999999999997E-2</v>
      </c>
      <c r="T753">
        <v>3.3029999999999999</v>
      </c>
      <c r="U753">
        <v>13.756</v>
      </c>
      <c r="V753">
        <v>5610</v>
      </c>
      <c r="W753">
        <v>22</v>
      </c>
      <c r="X753">
        <f t="shared" si="24"/>
        <v>644.03086000000008</v>
      </c>
      <c r="Y753">
        <f t="shared" si="25"/>
        <v>17.7561</v>
      </c>
    </row>
    <row r="754" spans="1:25" x14ac:dyDescent="0.2">
      <c r="A754" t="s">
        <v>23</v>
      </c>
      <c r="B754" t="s">
        <v>745</v>
      </c>
      <c r="C754">
        <v>7</v>
      </c>
      <c r="D754">
        <v>6</v>
      </c>
      <c r="E754" t="s">
        <v>877</v>
      </c>
      <c r="F754">
        <v>129.07499999999999</v>
      </c>
      <c r="G754">
        <v>109.238</v>
      </c>
      <c r="H754">
        <v>55.384</v>
      </c>
      <c r="I754">
        <v>14099.829</v>
      </c>
      <c r="J754">
        <v>5750281</v>
      </c>
      <c r="K754">
        <v>3.214</v>
      </c>
      <c r="L754">
        <v>3.1120000000000001</v>
      </c>
      <c r="M754">
        <v>414.80200000000002</v>
      </c>
      <c r="N754">
        <v>169167</v>
      </c>
      <c r="O754">
        <v>2.4660000000000002</v>
      </c>
      <c r="P754">
        <v>2.919</v>
      </c>
      <c r="Q754">
        <v>318.25599999999997</v>
      </c>
      <c r="R754">
        <v>129793</v>
      </c>
      <c r="S754">
        <v>1.4999999999999999E-2</v>
      </c>
      <c r="T754">
        <v>1.925</v>
      </c>
      <c r="U754">
        <v>1.8759999999999999</v>
      </c>
      <c r="V754">
        <v>765</v>
      </c>
      <c r="W754">
        <v>3</v>
      </c>
      <c r="X754">
        <f t="shared" si="24"/>
        <v>0</v>
      </c>
      <c r="Y754">
        <f t="shared" si="25"/>
        <v>0</v>
      </c>
    </row>
    <row r="755" spans="1:25" x14ac:dyDescent="0.2">
      <c r="A755" t="s">
        <v>23</v>
      </c>
      <c r="B755" t="s">
        <v>745</v>
      </c>
      <c r="C755">
        <v>7</v>
      </c>
      <c r="D755">
        <v>7</v>
      </c>
      <c r="E755" t="s">
        <v>878</v>
      </c>
      <c r="F755">
        <v>299.726</v>
      </c>
      <c r="G755">
        <v>109.97</v>
      </c>
      <c r="H755">
        <v>55.15</v>
      </c>
      <c r="I755">
        <v>32960.79</v>
      </c>
      <c r="J755">
        <v>13442277</v>
      </c>
      <c r="K755">
        <v>24.085000000000001</v>
      </c>
      <c r="L755">
        <v>29.654</v>
      </c>
      <c r="M755">
        <v>7219.01</v>
      </c>
      <c r="N755">
        <v>2944102</v>
      </c>
      <c r="O755">
        <v>3.218</v>
      </c>
      <c r="P755">
        <v>5.65</v>
      </c>
      <c r="Q755">
        <v>964.42</v>
      </c>
      <c r="R755">
        <v>393316</v>
      </c>
      <c r="S755">
        <v>3.1E-2</v>
      </c>
      <c r="T755">
        <v>2.8250000000000002</v>
      </c>
      <c r="U755">
        <v>9.3789999999999996</v>
      </c>
      <c r="V755">
        <v>3825</v>
      </c>
      <c r="W755">
        <v>15</v>
      </c>
      <c r="X755">
        <f t="shared" si="24"/>
        <v>521.24890000000005</v>
      </c>
      <c r="Y755">
        <f t="shared" si="25"/>
        <v>10.126099999999999</v>
      </c>
    </row>
    <row r="756" spans="1:25" x14ac:dyDescent="0.2">
      <c r="A756" t="s">
        <v>23</v>
      </c>
      <c r="B756" t="s">
        <v>745</v>
      </c>
      <c r="C756">
        <v>7</v>
      </c>
      <c r="D756">
        <v>8</v>
      </c>
      <c r="E756" t="s">
        <v>879</v>
      </c>
      <c r="F756">
        <v>240.215</v>
      </c>
      <c r="G756">
        <v>106.23399999999999</v>
      </c>
      <c r="H756">
        <v>46.076000000000001</v>
      </c>
      <c r="I756">
        <v>25518.999</v>
      </c>
      <c r="J756">
        <v>10407319</v>
      </c>
      <c r="K756">
        <v>81.331999999999994</v>
      </c>
      <c r="L756">
        <v>34.616</v>
      </c>
      <c r="M756">
        <v>19537.239000000001</v>
      </c>
      <c r="N756">
        <v>7967800</v>
      </c>
      <c r="O756">
        <v>10.302</v>
      </c>
      <c r="P756">
        <v>17.170999999999999</v>
      </c>
      <c r="Q756">
        <v>2474.6790000000001</v>
      </c>
      <c r="R756">
        <v>1009239</v>
      </c>
      <c r="S756">
        <v>0.187</v>
      </c>
      <c r="T756">
        <v>6.9109999999999996</v>
      </c>
      <c r="U756">
        <v>45.018999999999998</v>
      </c>
      <c r="V756">
        <v>18360</v>
      </c>
      <c r="W756">
        <v>72</v>
      </c>
      <c r="X756">
        <f t="shared" si="24"/>
        <v>2167.4312100000002</v>
      </c>
      <c r="Y756">
        <f t="shared" si="25"/>
        <v>72.256100000000018</v>
      </c>
    </row>
    <row r="757" spans="1:25" x14ac:dyDescent="0.2">
      <c r="A757" t="s">
        <v>23</v>
      </c>
      <c r="B757" t="s">
        <v>745</v>
      </c>
      <c r="C757">
        <v>7</v>
      </c>
      <c r="D757">
        <v>11</v>
      </c>
      <c r="E757" t="s">
        <v>880</v>
      </c>
      <c r="F757">
        <v>459.55599999999998</v>
      </c>
      <c r="G757">
        <v>115.495</v>
      </c>
      <c r="H757">
        <v>46.280999999999999</v>
      </c>
      <c r="I757">
        <v>53076.512999999999</v>
      </c>
      <c r="J757">
        <v>21645998</v>
      </c>
      <c r="K757">
        <v>69.004000000000005</v>
      </c>
      <c r="L757">
        <v>26.547999999999998</v>
      </c>
      <c r="M757">
        <v>31711.023000000001</v>
      </c>
      <c r="N757">
        <v>12932589</v>
      </c>
      <c r="O757">
        <v>8.3469999999999995</v>
      </c>
      <c r="P757">
        <v>14.27</v>
      </c>
      <c r="Q757">
        <v>3836.0819999999999</v>
      </c>
      <c r="R757">
        <v>1564455</v>
      </c>
      <c r="S757">
        <v>0.16300000000000001</v>
      </c>
      <c r="T757">
        <v>6.45</v>
      </c>
      <c r="U757">
        <v>75.031999999999996</v>
      </c>
      <c r="V757">
        <v>30600</v>
      </c>
      <c r="W757">
        <v>120</v>
      </c>
      <c r="X757">
        <f t="shared" si="24"/>
        <v>3651.3604800000003</v>
      </c>
      <c r="Y757">
        <f t="shared" si="25"/>
        <v>124.57610000000001</v>
      </c>
    </row>
    <row r="758" spans="1:25" x14ac:dyDescent="0.2">
      <c r="A758" t="s">
        <v>23</v>
      </c>
      <c r="B758" t="s">
        <v>745</v>
      </c>
      <c r="C758">
        <v>7</v>
      </c>
      <c r="D758">
        <v>12</v>
      </c>
      <c r="E758" t="s">
        <v>881</v>
      </c>
      <c r="F758">
        <v>236.28200000000001</v>
      </c>
      <c r="G758">
        <v>93.956999999999994</v>
      </c>
      <c r="H758">
        <v>46.317</v>
      </c>
      <c r="I758">
        <v>22200.39</v>
      </c>
      <c r="J758">
        <v>9053903</v>
      </c>
      <c r="K758">
        <v>2.661</v>
      </c>
      <c r="L758">
        <v>1.927</v>
      </c>
      <c r="M758">
        <v>628.66700000000003</v>
      </c>
      <c r="N758">
        <v>256387</v>
      </c>
      <c r="O758">
        <v>2.1509999999999998</v>
      </c>
      <c r="P758">
        <v>2.2789999999999999</v>
      </c>
      <c r="Q758">
        <v>508.13299999999998</v>
      </c>
      <c r="R758">
        <v>207230</v>
      </c>
      <c r="S758">
        <v>1.0999999999999999E-2</v>
      </c>
      <c r="T758">
        <v>1.643</v>
      </c>
      <c r="U758">
        <v>2.5009999999999999</v>
      </c>
      <c r="V758">
        <v>1020</v>
      </c>
      <c r="W758">
        <v>4</v>
      </c>
      <c r="X758">
        <f t="shared" si="24"/>
        <v>23.896070000000005</v>
      </c>
      <c r="Y758">
        <f t="shared" si="25"/>
        <v>0</v>
      </c>
    </row>
    <row r="759" spans="1:25" x14ac:dyDescent="0.2">
      <c r="A759" t="s">
        <v>23</v>
      </c>
      <c r="B759" t="s">
        <v>745</v>
      </c>
      <c r="C759">
        <v>7</v>
      </c>
      <c r="D759">
        <v>13</v>
      </c>
      <c r="E759" t="s">
        <v>882</v>
      </c>
      <c r="F759">
        <v>181.702</v>
      </c>
      <c r="G759">
        <v>99.156000000000006</v>
      </c>
      <c r="H759">
        <v>50.470999999999997</v>
      </c>
      <c r="I759">
        <v>18016.822</v>
      </c>
      <c r="J759">
        <v>7347734</v>
      </c>
      <c r="K759">
        <v>3.03</v>
      </c>
      <c r="L759">
        <v>1.984</v>
      </c>
      <c r="M759">
        <v>550.57000000000005</v>
      </c>
      <c r="N759">
        <v>224537</v>
      </c>
      <c r="O759">
        <v>2.3170000000000002</v>
      </c>
      <c r="P759">
        <v>2.5310000000000001</v>
      </c>
      <c r="Q759">
        <v>420.94400000000002</v>
      </c>
      <c r="R759">
        <v>171672</v>
      </c>
      <c r="S759">
        <v>0.01</v>
      </c>
      <c r="T759">
        <v>1.6220000000000001</v>
      </c>
      <c r="U759">
        <v>1.8759999999999999</v>
      </c>
      <c r="V759">
        <v>765</v>
      </c>
      <c r="W759">
        <v>3</v>
      </c>
      <c r="X759">
        <f t="shared" si="24"/>
        <v>0</v>
      </c>
      <c r="Y759">
        <f t="shared" si="25"/>
        <v>0</v>
      </c>
    </row>
    <row r="760" spans="1:25" x14ac:dyDescent="0.2">
      <c r="A760" t="s">
        <v>23</v>
      </c>
      <c r="B760" t="s">
        <v>745</v>
      </c>
      <c r="C760">
        <v>7</v>
      </c>
      <c r="D760">
        <v>15</v>
      </c>
      <c r="E760" t="s">
        <v>883</v>
      </c>
      <c r="F760">
        <v>241.017</v>
      </c>
      <c r="G760">
        <v>103.77500000000001</v>
      </c>
      <c r="H760">
        <v>48.954000000000001</v>
      </c>
      <c r="I760">
        <v>25011.58</v>
      </c>
      <c r="J760">
        <v>10200380</v>
      </c>
      <c r="K760">
        <v>58.918999999999997</v>
      </c>
      <c r="L760">
        <v>31.986000000000001</v>
      </c>
      <c r="M760">
        <v>14200.453</v>
      </c>
      <c r="N760">
        <v>5791318</v>
      </c>
      <c r="O760">
        <v>6.76</v>
      </c>
      <c r="P760">
        <v>11.15</v>
      </c>
      <c r="Q760">
        <v>1629.27</v>
      </c>
      <c r="R760">
        <v>664459</v>
      </c>
      <c r="S760">
        <v>0.14799999999999999</v>
      </c>
      <c r="T760">
        <v>6.1390000000000002</v>
      </c>
      <c r="U760">
        <v>35.64</v>
      </c>
      <c r="V760">
        <v>14535</v>
      </c>
      <c r="W760">
        <v>57</v>
      </c>
      <c r="X760">
        <f t="shared" si="24"/>
        <v>1245.9354000000001</v>
      </c>
      <c r="Y760">
        <f t="shared" si="25"/>
        <v>55.906100000000002</v>
      </c>
    </row>
    <row r="761" spans="1:25" x14ac:dyDescent="0.2">
      <c r="A761" t="s">
        <v>23</v>
      </c>
      <c r="B761" t="s">
        <v>745</v>
      </c>
      <c r="C761">
        <v>7</v>
      </c>
      <c r="D761">
        <v>16</v>
      </c>
      <c r="E761" t="s">
        <v>884</v>
      </c>
      <c r="F761">
        <v>281.71800000000002</v>
      </c>
      <c r="G761">
        <v>95.67</v>
      </c>
      <c r="H761">
        <v>42.13</v>
      </c>
      <c r="I761">
        <v>26951.937999999998</v>
      </c>
      <c r="J761">
        <v>10991709</v>
      </c>
      <c r="K761">
        <v>68.995999999999995</v>
      </c>
      <c r="L761">
        <v>34.475999999999999</v>
      </c>
      <c r="M761">
        <v>19437.464</v>
      </c>
      <c r="N761">
        <v>7927109</v>
      </c>
      <c r="O761">
        <v>8.2080000000000002</v>
      </c>
      <c r="P761">
        <v>13.927</v>
      </c>
      <c r="Q761">
        <v>2312.2809999999999</v>
      </c>
      <c r="R761">
        <v>943009</v>
      </c>
      <c r="S761">
        <v>0.186</v>
      </c>
      <c r="T761">
        <v>6.8929999999999998</v>
      </c>
      <c r="U761">
        <v>52.521999999999998</v>
      </c>
      <c r="V761">
        <v>21420</v>
      </c>
      <c r="W761">
        <v>84</v>
      </c>
      <c r="X761">
        <f t="shared" si="24"/>
        <v>1990.4173900000001</v>
      </c>
      <c r="Y761">
        <f t="shared" si="25"/>
        <v>85.336100000000016</v>
      </c>
    </row>
    <row r="762" spans="1:25" x14ac:dyDescent="0.2">
      <c r="A762" t="s">
        <v>23</v>
      </c>
      <c r="B762" t="s">
        <v>745</v>
      </c>
      <c r="C762">
        <v>7</v>
      </c>
      <c r="D762">
        <v>17</v>
      </c>
      <c r="E762" t="s">
        <v>885</v>
      </c>
      <c r="F762">
        <v>115.407</v>
      </c>
      <c r="G762">
        <v>73.706000000000003</v>
      </c>
      <c r="H762">
        <v>41.619</v>
      </c>
      <c r="I762">
        <v>8506.1830000000009</v>
      </c>
      <c r="J762">
        <v>3469045</v>
      </c>
      <c r="K762">
        <v>2.6269999999999998</v>
      </c>
      <c r="L762">
        <v>1.9770000000000001</v>
      </c>
      <c r="M762">
        <v>303.19299999999998</v>
      </c>
      <c r="N762">
        <v>123650</v>
      </c>
      <c r="O762">
        <v>2.7370000000000001</v>
      </c>
      <c r="P762">
        <v>5.5110000000000001</v>
      </c>
      <c r="Q762">
        <v>315.83300000000003</v>
      </c>
      <c r="R762">
        <v>128805</v>
      </c>
      <c r="S762">
        <v>2.7E-2</v>
      </c>
      <c r="T762">
        <v>2.6280000000000001</v>
      </c>
      <c r="U762">
        <v>3.1259999999999999</v>
      </c>
      <c r="V762">
        <v>1275</v>
      </c>
      <c r="W762">
        <v>5</v>
      </c>
      <c r="X762">
        <f t="shared" si="24"/>
        <v>0</v>
      </c>
      <c r="Y762">
        <f t="shared" si="25"/>
        <v>0</v>
      </c>
    </row>
    <row r="763" spans="1:25" x14ac:dyDescent="0.2">
      <c r="A763" t="s">
        <v>23</v>
      </c>
      <c r="B763" t="s">
        <v>745</v>
      </c>
      <c r="C763">
        <v>7</v>
      </c>
      <c r="D763">
        <v>19</v>
      </c>
      <c r="E763" t="s">
        <v>886</v>
      </c>
      <c r="F763">
        <v>313.64600000000002</v>
      </c>
      <c r="G763">
        <v>114.777</v>
      </c>
      <c r="H763">
        <v>51.512</v>
      </c>
      <c r="I763">
        <v>35999.464</v>
      </c>
      <c r="J763">
        <v>14681528</v>
      </c>
      <c r="K763">
        <v>34.103000000000002</v>
      </c>
      <c r="L763">
        <v>18.937999999999999</v>
      </c>
      <c r="M763">
        <v>10696.392</v>
      </c>
      <c r="N763">
        <v>4362270</v>
      </c>
      <c r="O763">
        <v>3.9169999999999998</v>
      </c>
      <c r="P763">
        <v>7.6749999999999998</v>
      </c>
      <c r="Q763">
        <v>1228.579</v>
      </c>
      <c r="R763">
        <v>501047</v>
      </c>
      <c r="S763">
        <v>5.1999999999999998E-2</v>
      </c>
      <c r="T763">
        <v>3.6349999999999998</v>
      </c>
      <c r="U763">
        <v>16.257000000000001</v>
      </c>
      <c r="V763">
        <v>6630</v>
      </c>
      <c r="W763">
        <v>26</v>
      </c>
      <c r="X763">
        <f t="shared" si="24"/>
        <v>809.18220999999994</v>
      </c>
      <c r="Y763">
        <f t="shared" si="25"/>
        <v>22.116099999999999</v>
      </c>
    </row>
    <row r="764" spans="1:25" x14ac:dyDescent="0.2">
      <c r="A764" t="s">
        <v>23</v>
      </c>
      <c r="B764" t="s">
        <v>745</v>
      </c>
      <c r="C764">
        <v>7</v>
      </c>
      <c r="D764">
        <v>20</v>
      </c>
      <c r="E764" t="s">
        <v>887</v>
      </c>
      <c r="F764">
        <v>303.62900000000002</v>
      </c>
      <c r="G764">
        <v>112.79900000000001</v>
      </c>
      <c r="H764">
        <v>53.164000000000001</v>
      </c>
      <c r="I764">
        <v>34249.063999999998</v>
      </c>
      <c r="J764">
        <v>13967669</v>
      </c>
      <c r="K764">
        <v>44.231000000000002</v>
      </c>
      <c r="L764">
        <v>24.991</v>
      </c>
      <c r="M764">
        <v>13429.752</v>
      </c>
      <c r="N764">
        <v>5477006</v>
      </c>
      <c r="O764">
        <v>4.37</v>
      </c>
      <c r="P764">
        <v>7.9770000000000003</v>
      </c>
      <c r="Q764">
        <v>1326.7729999999999</v>
      </c>
      <c r="R764">
        <v>541093</v>
      </c>
      <c r="S764">
        <v>7.5999999999999998E-2</v>
      </c>
      <c r="T764">
        <v>4.407</v>
      </c>
      <c r="U764">
        <v>23.135000000000002</v>
      </c>
      <c r="V764">
        <v>9435</v>
      </c>
      <c r="W764">
        <v>37</v>
      </c>
      <c r="X764">
        <f t="shared" si="24"/>
        <v>916.21366999999998</v>
      </c>
      <c r="Y764">
        <f t="shared" si="25"/>
        <v>34.106100000000005</v>
      </c>
    </row>
    <row r="765" spans="1:25" x14ac:dyDescent="0.2">
      <c r="A765" t="s">
        <v>23</v>
      </c>
      <c r="B765" t="s">
        <v>745</v>
      </c>
      <c r="C765">
        <v>7</v>
      </c>
      <c r="D765">
        <v>21</v>
      </c>
      <c r="E765" t="s">
        <v>888</v>
      </c>
      <c r="F765">
        <v>312.52999999999997</v>
      </c>
      <c r="G765">
        <v>119.773</v>
      </c>
      <c r="H765">
        <v>53.506</v>
      </c>
      <c r="I765">
        <v>37432.561999999998</v>
      </c>
      <c r="J765">
        <v>15265983</v>
      </c>
      <c r="K765">
        <v>26.102</v>
      </c>
      <c r="L765">
        <v>23.864999999999998</v>
      </c>
      <c r="M765">
        <v>8157.6130000000003</v>
      </c>
      <c r="N765">
        <v>3326889</v>
      </c>
      <c r="O765">
        <v>3.1739999999999999</v>
      </c>
      <c r="P765">
        <v>4.9349999999999996</v>
      </c>
      <c r="Q765">
        <v>991.94200000000001</v>
      </c>
      <c r="R765">
        <v>404540</v>
      </c>
      <c r="S765">
        <v>3.5999999999999997E-2</v>
      </c>
      <c r="T765">
        <v>3.03</v>
      </c>
      <c r="U765">
        <v>11.255000000000001</v>
      </c>
      <c r="V765">
        <v>4590</v>
      </c>
      <c r="W765">
        <v>18</v>
      </c>
      <c r="X765">
        <f t="shared" si="24"/>
        <v>551.24788000000012</v>
      </c>
      <c r="Y765">
        <f t="shared" si="25"/>
        <v>13.396100000000001</v>
      </c>
    </row>
    <row r="766" spans="1:25" x14ac:dyDescent="0.2">
      <c r="A766" t="s">
        <v>23</v>
      </c>
      <c r="B766" t="s">
        <v>745</v>
      </c>
      <c r="C766">
        <v>7</v>
      </c>
      <c r="D766">
        <v>22</v>
      </c>
      <c r="E766" t="s">
        <v>889</v>
      </c>
      <c r="F766">
        <v>296.31200000000001</v>
      </c>
      <c r="G766">
        <v>103.092</v>
      </c>
      <c r="H766">
        <v>43.298000000000002</v>
      </c>
      <c r="I766">
        <v>30547.326000000001</v>
      </c>
      <c r="J766">
        <v>12458003</v>
      </c>
      <c r="K766">
        <v>76.209999999999994</v>
      </c>
      <c r="L766">
        <v>30.366</v>
      </c>
      <c r="M766">
        <v>22582.016</v>
      </c>
      <c r="N766">
        <v>9209540</v>
      </c>
      <c r="O766">
        <v>9.2639999999999993</v>
      </c>
      <c r="P766">
        <v>15.731999999999999</v>
      </c>
      <c r="Q766">
        <v>2745.058</v>
      </c>
      <c r="R766">
        <v>1119507</v>
      </c>
      <c r="S766">
        <v>0.152</v>
      </c>
      <c r="T766">
        <v>6.2229999999999999</v>
      </c>
      <c r="U766">
        <v>45.018999999999998</v>
      </c>
      <c r="V766">
        <v>18360</v>
      </c>
      <c r="W766">
        <v>72</v>
      </c>
      <c r="X766">
        <f t="shared" si="24"/>
        <v>2462.1443200000003</v>
      </c>
      <c r="Y766">
        <f t="shared" si="25"/>
        <v>72.256100000000018</v>
      </c>
    </row>
    <row r="767" spans="1:25" x14ac:dyDescent="0.2">
      <c r="A767" t="s">
        <v>23</v>
      </c>
      <c r="B767" t="s">
        <v>745</v>
      </c>
      <c r="C767">
        <v>7</v>
      </c>
      <c r="D767">
        <v>23</v>
      </c>
      <c r="E767" t="s">
        <v>890</v>
      </c>
      <c r="F767">
        <v>250.798</v>
      </c>
      <c r="G767">
        <v>86.691000000000003</v>
      </c>
      <c r="H767">
        <v>44.231000000000002</v>
      </c>
      <c r="I767">
        <v>21742.002</v>
      </c>
      <c r="J767">
        <v>8866960</v>
      </c>
      <c r="K767">
        <v>3.2389999999999999</v>
      </c>
      <c r="L767">
        <v>3.855</v>
      </c>
      <c r="M767">
        <v>812.29399999999998</v>
      </c>
      <c r="N767">
        <v>331275</v>
      </c>
      <c r="O767">
        <v>2.125</v>
      </c>
      <c r="P767">
        <v>2.375</v>
      </c>
      <c r="Q767">
        <v>532.98699999999997</v>
      </c>
      <c r="R767">
        <v>217366</v>
      </c>
      <c r="S767">
        <v>2E-3</v>
      </c>
      <c r="T767">
        <v>0.79700000000000004</v>
      </c>
      <c r="U767">
        <v>0.625</v>
      </c>
      <c r="V767">
        <v>255</v>
      </c>
      <c r="W767">
        <v>1</v>
      </c>
      <c r="X767">
        <f t="shared" si="24"/>
        <v>50.986929999999987</v>
      </c>
      <c r="Y767">
        <f t="shared" si="25"/>
        <v>0</v>
      </c>
    </row>
    <row r="768" spans="1:25" x14ac:dyDescent="0.2">
      <c r="A768" t="s">
        <v>23</v>
      </c>
      <c r="B768" t="s">
        <v>745</v>
      </c>
      <c r="C768">
        <v>7</v>
      </c>
      <c r="D768">
        <v>24</v>
      </c>
      <c r="E768" t="s">
        <v>891</v>
      </c>
      <c r="F768">
        <v>281.08499999999998</v>
      </c>
      <c r="G768">
        <v>88.754999999999995</v>
      </c>
      <c r="H768">
        <v>36.334000000000003</v>
      </c>
      <c r="I768">
        <v>24947.648000000001</v>
      </c>
      <c r="J768">
        <v>10174307</v>
      </c>
      <c r="K768">
        <v>42.779000000000003</v>
      </c>
      <c r="L768">
        <v>18.681000000000001</v>
      </c>
      <c r="M768">
        <v>12024.516</v>
      </c>
      <c r="N768">
        <v>4903914</v>
      </c>
      <c r="O768">
        <v>3.988</v>
      </c>
      <c r="P768">
        <v>8.7170000000000005</v>
      </c>
      <c r="Q768">
        <v>1120.9849999999999</v>
      </c>
      <c r="R768">
        <v>457167</v>
      </c>
      <c r="S768">
        <v>6.5000000000000002E-2</v>
      </c>
      <c r="T768">
        <v>4.0549999999999997</v>
      </c>
      <c r="U768">
        <v>18.132999999999999</v>
      </c>
      <c r="V768">
        <v>7395</v>
      </c>
      <c r="W768">
        <v>29</v>
      </c>
      <c r="X768">
        <f t="shared" si="24"/>
        <v>691.90474999999992</v>
      </c>
      <c r="Y768">
        <f t="shared" si="25"/>
        <v>25.386100000000003</v>
      </c>
    </row>
    <row r="769" spans="1:25" x14ac:dyDescent="0.2">
      <c r="A769" t="s">
        <v>23</v>
      </c>
      <c r="B769" t="s">
        <v>745</v>
      </c>
      <c r="C769">
        <v>7</v>
      </c>
      <c r="D769">
        <v>25</v>
      </c>
      <c r="E769" t="s">
        <v>892</v>
      </c>
      <c r="F769">
        <v>259.44600000000003</v>
      </c>
      <c r="G769">
        <v>91.057000000000002</v>
      </c>
      <c r="H769">
        <v>39.445999999999998</v>
      </c>
      <c r="I769">
        <v>23624.364000000001</v>
      </c>
      <c r="J769">
        <v>9634637</v>
      </c>
      <c r="K769">
        <v>46.75</v>
      </c>
      <c r="L769">
        <v>19.756</v>
      </c>
      <c r="M769">
        <v>12129.213</v>
      </c>
      <c r="N769">
        <v>4946612</v>
      </c>
      <c r="O769">
        <v>4.2439999999999998</v>
      </c>
      <c r="P769">
        <v>8.2390000000000008</v>
      </c>
      <c r="Q769">
        <v>1101.0450000000001</v>
      </c>
      <c r="R769">
        <v>449035</v>
      </c>
      <c r="S769">
        <v>7.6999999999999999E-2</v>
      </c>
      <c r="T769">
        <v>4.4340000000000002</v>
      </c>
      <c r="U769">
        <v>20.009</v>
      </c>
      <c r="V769">
        <v>8160</v>
      </c>
      <c r="W769">
        <v>32</v>
      </c>
      <c r="X769">
        <f t="shared" si="24"/>
        <v>670.17015000000004</v>
      </c>
      <c r="Y769">
        <f t="shared" si="25"/>
        <v>28.656100000000002</v>
      </c>
    </row>
    <row r="770" spans="1:25" x14ac:dyDescent="0.2">
      <c r="A770" t="s">
        <v>23</v>
      </c>
      <c r="B770" t="s">
        <v>745</v>
      </c>
      <c r="C770">
        <v>8</v>
      </c>
      <c r="D770">
        <v>1</v>
      </c>
      <c r="E770" t="s">
        <v>893</v>
      </c>
      <c r="F770">
        <v>235.05600000000001</v>
      </c>
      <c r="G770">
        <v>82.679000000000002</v>
      </c>
      <c r="H770">
        <v>43.646999999999998</v>
      </c>
      <c r="I770">
        <v>19434.129000000001</v>
      </c>
      <c r="J770">
        <v>7925749</v>
      </c>
      <c r="K770">
        <v>2.8140000000000001</v>
      </c>
      <c r="L770">
        <v>1.641</v>
      </c>
      <c r="M770">
        <v>661.45299999999997</v>
      </c>
      <c r="N770">
        <v>269758</v>
      </c>
      <c r="O770">
        <v>2.036</v>
      </c>
      <c r="P770">
        <v>1.44</v>
      </c>
      <c r="Q770">
        <v>478.51299999999998</v>
      </c>
      <c r="R770">
        <v>195150</v>
      </c>
      <c r="S770">
        <v>3.0000000000000001E-3</v>
      </c>
      <c r="T770">
        <v>0.82399999999999995</v>
      </c>
      <c r="U770">
        <v>0.625</v>
      </c>
      <c r="V770">
        <v>255</v>
      </c>
      <c r="W770">
        <v>1</v>
      </c>
      <c r="X770">
        <f t="shared" si="24"/>
        <v>0</v>
      </c>
      <c r="Y770">
        <f t="shared" si="25"/>
        <v>0</v>
      </c>
    </row>
    <row r="771" spans="1:25" x14ac:dyDescent="0.2">
      <c r="A771" t="s">
        <v>23</v>
      </c>
      <c r="B771" t="s">
        <v>745</v>
      </c>
      <c r="C771">
        <v>8</v>
      </c>
      <c r="D771">
        <v>2</v>
      </c>
      <c r="E771" t="s">
        <v>894</v>
      </c>
      <c r="F771">
        <v>214.81700000000001</v>
      </c>
      <c r="G771">
        <v>92.99</v>
      </c>
      <c r="H771">
        <v>44.518000000000001</v>
      </c>
      <c r="I771">
        <v>19975.772000000001</v>
      </c>
      <c r="J771">
        <v>8146645</v>
      </c>
      <c r="K771">
        <v>2.7170000000000001</v>
      </c>
      <c r="L771">
        <v>1.6379999999999999</v>
      </c>
      <c r="M771">
        <v>583.673</v>
      </c>
      <c r="N771">
        <v>238037</v>
      </c>
      <c r="O771">
        <v>2.2850000000000001</v>
      </c>
      <c r="P771">
        <v>4.2759999999999998</v>
      </c>
      <c r="Q771">
        <v>490.89</v>
      </c>
      <c r="R771">
        <v>200198</v>
      </c>
      <c r="S771">
        <v>0.02</v>
      </c>
      <c r="T771">
        <v>2.2789999999999999</v>
      </c>
      <c r="U771">
        <v>4.3769999999999998</v>
      </c>
      <c r="V771">
        <v>1785</v>
      </c>
      <c r="W771">
        <v>7</v>
      </c>
      <c r="X771">
        <f t="shared" si="24"/>
        <v>5.1012000000000075</v>
      </c>
      <c r="Y771">
        <f t="shared" si="25"/>
        <v>1.4061000000000001</v>
      </c>
    </row>
    <row r="772" spans="1:25" x14ac:dyDescent="0.2">
      <c r="A772" t="s">
        <v>23</v>
      </c>
      <c r="B772" t="s">
        <v>745</v>
      </c>
      <c r="C772">
        <v>8</v>
      </c>
      <c r="D772">
        <v>3</v>
      </c>
      <c r="E772" t="s">
        <v>895</v>
      </c>
      <c r="F772">
        <v>231.613</v>
      </c>
      <c r="G772">
        <v>101.693</v>
      </c>
      <c r="H772">
        <v>59.970999999999997</v>
      </c>
      <c r="I772">
        <v>23553.512999999999</v>
      </c>
      <c r="J772">
        <v>9605742</v>
      </c>
      <c r="K772">
        <v>4.2270000000000003</v>
      </c>
      <c r="L772">
        <v>2.7090000000000001</v>
      </c>
      <c r="M772">
        <v>979.04399999999998</v>
      </c>
      <c r="N772">
        <v>399280</v>
      </c>
      <c r="O772">
        <v>2.4020000000000001</v>
      </c>
      <c r="P772">
        <v>2.0030000000000001</v>
      </c>
      <c r="Q772">
        <v>556.22699999999998</v>
      </c>
      <c r="R772">
        <v>226844</v>
      </c>
      <c r="S772">
        <v>5.0000000000000001E-3</v>
      </c>
      <c r="T772">
        <v>1.173</v>
      </c>
      <c r="U772">
        <v>1.2509999999999999</v>
      </c>
      <c r="V772">
        <v>510</v>
      </c>
      <c r="W772">
        <v>2</v>
      </c>
      <c r="X772">
        <f t="shared" si="24"/>
        <v>76.318529999999996</v>
      </c>
      <c r="Y772">
        <f t="shared" si="25"/>
        <v>0</v>
      </c>
    </row>
    <row r="773" spans="1:25" x14ac:dyDescent="0.2">
      <c r="A773" t="s">
        <v>23</v>
      </c>
      <c r="B773" t="s">
        <v>745</v>
      </c>
      <c r="C773">
        <v>8</v>
      </c>
      <c r="D773">
        <v>4</v>
      </c>
      <c r="E773" t="s">
        <v>896</v>
      </c>
      <c r="F773">
        <v>304.55599999999998</v>
      </c>
      <c r="G773">
        <v>103.248</v>
      </c>
      <c r="H773">
        <v>49.865000000000002</v>
      </c>
      <c r="I773">
        <v>31444.919000000002</v>
      </c>
      <c r="J773">
        <v>12824065</v>
      </c>
      <c r="K773">
        <v>48.786000000000001</v>
      </c>
      <c r="L773">
        <v>21.352</v>
      </c>
      <c r="M773">
        <v>14858.22</v>
      </c>
      <c r="N773">
        <v>6059573</v>
      </c>
      <c r="O773">
        <v>5.79</v>
      </c>
      <c r="P773">
        <v>10.808</v>
      </c>
      <c r="Q773">
        <v>1763.4929999999999</v>
      </c>
      <c r="R773">
        <v>719199</v>
      </c>
      <c r="S773">
        <v>0.109</v>
      </c>
      <c r="T773">
        <v>5.266</v>
      </c>
      <c r="U773">
        <v>33.139000000000003</v>
      </c>
      <c r="V773">
        <v>13515</v>
      </c>
      <c r="W773">
        <v>53</v>
      </c>
      <c r="X773">
        <f t="shared" si="24"/>
        <v>1392.23847</v>
      </c>
      <c r="Y773">
        <f t="shared" si="25"/>
        <v>51.546100000000003</v>
      </c>
    </row>
    <row r="774" spans="1:25" x14ac:dyDescent="0.2">
      <c r="A774" t="s">
        <v>23</v>
      </c>
      <c r="B774" t="s">
        <v>745</v>
      </c>
      <c r="C774">
        <v>8</v>
      </c>
      <c r="D774">
        <v>5</v>
      </c>
      <c r="E774" t="s">
        <v>897</v>
      </c>
      <c r="F774">
        <v>291.423</v>
      </c>
      <c r="G774">
        <v>96.759</v>
      </c>
      <c r="H774">
        <v>39.353999999999999</v>
      </c>
      <c r="I774">
        <v>28197.843000000001</v>
      </c>
      <c r="J774">
        <v>11499822</v>
      </c>
      <c r="K774">
        <v>43.182000000000002</v>
      </c>
      <c r="L774">
        <v>19.742000000000001</v>
      </c>
      <c r="M774">
        <v>12584.311</v>
      </c>
      <c r="N774">
        <v>5132213</v>
      </c>
      <c r="O774">
        <v>5.8550000000000004</v>
      </c>
      <c r="P774">
        <v>8.4830000000000005</v>
      </c>
      <c r="Q774">
        <v>1706.1679999999999</v>
      </c>
      <c r="R774">
        <v>695820</v>
      </c>
      <c r="S774">
        <v>0.107</v>
      </c>
      <c r="T774">
        <v>5.2290000000000001</v>
      </c>
      <c r="U774">
        <v>31.263000000000002</v>
      </c>
      <c r="V774">
        <v>12750</v>
      </c>
      <c r="W774">
        <v>50</v>
      </c>
      <c r="X774">
        <f t="shared" si="24"/>
        <v>1329.75422</v>
      </c>
      <c r="Y774">
        <f t="shared" si="25"/>
        <v>48.2761</v>
      </c>
    </row>
    <row r="775" spans="1:25" x14ac:dyDescent="0.2">
      <c r="A775" t="s">
        <v>23</v>
      </c>
      <c r="B775" t="s">
        <v>745</v>
      </c>
      <c r="C775">
        <v>8</v>
      </c>
      <c r="D775">
        <v>6</v>
      </c>
      <c r="E775" t="s">
        <v>898</v>
      </c>
      <c r="F775">
        <v>290.17500000000001</v>
      </c>
      <c r="G775">
        <v>97.048000000000002</v>
      </c>
      <c r="H775">
        <v>43.997999999999998</v>
      </c>
      <c r="I775">
        <v>28160.905999999999</v>
      </c>
      <c r="J775">
        <v>11484758</v>
      </c>
      <c r="K775">
        <v>87.822000000000003</v>
      </c>
      <c r="L775">
        <v>38.225000000000001</v>
      </c>
      <c r="M775">
        <v>25483.859</v>
      </c>
      <c r="N775">
        <v>10392988</v>
      </c>
      <c r="O775">
        <v>13.815</v>
      </c>
      <c r="P775">
        <v>19.693000000000001</v>
      </c>
      <c r="Q775">
        <v>4008.6970000000001</v>
      </c>
      <c r="R775">
        <v>1634852</v>
      </c>
      <c r="S775">
        <v>0.19400000000000001</v>
      </c>
      <c r="T775">
        <v>7.03</v>
      </c>
      <c r="U775">
        <v>56.274000000000001</v>
      </c>
      <c r="V775">
        <v>22950</v>
      </c>
      <c r="W775">
        <v>90</v>
      </c>
      <c r="X775">
        <f t="shared" si="24"/>
        <v>3839.5108300000002</v>
      </c>
      <c r="Y775">
        <f t="shared" si="25"/>
        <v>91.876100000000008</v>
      </c>
    </row>
    <row r="776" spans="1:25" x14ac:dyDescent="0.2">
      <c r="A776" t="s">
        <v>23</v>
      </c>
      <c r="B776" t="s">
        <v>745</v>
      </c>
      <c r="C776">
        <v>8</v>
      </c>
      <c r="D776">
        <v>7</v>
      </c>
      <c r="E776" t="s">
        <v>899</v>
      </c>
      <c r="F776">
        <v>313.61599999999999</v>
      </c>
      <c r="G776">
        <v>102.999</v>
      </c>
      <c r="H776">
        <v>48.735999999999997</v>
      </c>
      <c r="I776">
        <v>32302.255000000001</v>
      </c>
      <c r="J776">
        <v>13173709</v>
      </c>
      <c r="K776">
        <v>52.371000000000002</v>
      </c>
      <c r="L776">
        <v>25.312999999999999</v>
      </c>
      <c r="M776">
        <v>16424.531999999999</v>
      </c>
      <c r="N776">
        <v>6698356</v>
      </c>
      <c r="O776">
        <v>7.0149999999999997</v>
      </c>
      <c r="P776">
        <v>11.353</v>
      </c>
      <c r="Q776">
        <v>2200.13</v>
      </c>
      <c r="R776">
        <v>897271</v>
      </c>
      <c r="S776">
        <v>0.11</v>
      </c>
      <c r="T776">
        <v>5.2869999999999999</v>
      </c>
      <c r="U776">
        <v>34.39</v>
      </c>
      <c r="V776">
        <v>14025</v>
      </c>
      <c r="W776">
        <v>55</v>
      </c>
      <c r="X776">
        <f t="shared" si="24"/>
        <v>1868.1728000000003</v>
      </c>
      <c r="Y776">
        <f t="shared" si="25"/>
        <v>53.726100000000002</v>
      </c>
    </row>
    <row r="777" spans="1:25" x14ac:dyDescent="0.2">
      <c r="A777" t="s">
        <v>23</v>
      </c>
      <c r="B777" t="s">
        <v>745</v>
      </c>
      <c r="C777">
        <v>8</v>
      </c>
      <c r="D777">
        <v>8</v>
      </c>
      <c r="E777" t="s">
        <v>900</v>
      </c>
      <c r="F777">
        <v>263.45299999999997</v>
      </c>
      <c r="G777">
        <v>103.208</v>
      </c>
      <c r="H777">
        <v>47.689</v>
      </c>
      <c r="I777">
        <v>27190.51</v>
      </c>
      <c r="J777">
        <v>11089005</v>
      </c>
      <c r="K777">
        <v>68.528000000000006</v>
      </c>
      <c r="L777">
        <v>34.780999999999999</v>
      </c>
      <c r="M777">
        <v>18053.998</v>
      </c>
      <c r="N777">
        <v>7362895</v>
      </c>
      <c r="O777">
        <v>9.6419999999999995</v>
      </c>
      <c r="P777">
        <v>14.708</v>
      </c>
      <c r="Q777">
        <v>2540.2190000000001</v>
      </c>
      <c r="R777">
        <v>1035968</v>
      </c>
      <c r="S777">
        <v>0.187</v>
      </c>
      <c r="T777">
        <v>6.9119999999999999</v>
      </c>
      <c r="U777">
        <v>49.396000000000001</v>
      </c>
      <c r="V777">
        <v>20145</v>
      </c>
      <c r="W777">
        <v>79</v>
      </c>
      <c r="X777">
        <f t="shared" si="24"/>
        <v>2238.8698100000001</v>
      </c>
      <c r="Y777">
        <f t="shared" si="25"/>
        <v>79.886100000000013</v>
      </c>
    </row>
    <row r="778" spans="1:25" x14ac:dyDescent="0.2">
      <c r="A778" t="s">
        <v>23</v>
      </c>
      <c r="B778" t="s">
        <v>745</v>
      </c>
      <c r="C778">
        <v>8</v>
      </c>
      <c r="D778">
        <v>11</v>
      </c>
      <c r="E778" t="s">
        <v>901</v>
      </c>
      <c r="F778">
        <v>172.36500000000001</v>
      </c>
      <c r="G778">
        <v>121.459</v>
      </c>
      <c r="H778">
        <v>49.98</v>
      </c>
      <c r="I778">
        <v>20935.256000000001</v>
      </c>
      <c r="J778">
        <v>8537948</v>
      </c>
      <c r="K778">
        <v>25.582999999999998</v>
      </c>
      <c r="L778">
        <v>22.117000000000001</v>
      </c>
      <c r="M778">
        <v>4409.5860000000002</v>
      </c>
      <c r="N778">
        <v>1798345</v>
      </c>
      <c r="O778">
        <v>3.02</v>
      </c>
      <c r="P778">
        <v>6.1219999999999999</v>
      </c>
      <c r="Q778">
        <v>520.54</v>
      </c>
      <c r="R778">
        <v>212290</v>
      </c>
      <c r="S778">
        <v>2.1999999999999999E-2</v>
      </c>
      <c r="T778">
        <v>2.3559999999999999</v>
      </c>
      <c r="U778">
        <v>3.7519999999999998</v>
      </c>
      <c r="V778">
        <v>1530</v>
      </c>
      <c r="W778">
        <v>6</v>
      </c>
      <c r="X778">
        <f t="shared" si="24"/>
        <v>37.419699999999985</v>
      </c>
      <c r="Y778">
        <f t="shared" si="25"/>
        <v>0.31610000000000005</v>
      </c>
    </row>
    <row r="779" spans="1:25" x14ac:dyDescent="0.2">
      <c r="A779" t="s">
        <v>23</v>
      </c>
      <c r="B779" t="s">
        <v>745</v>
      </c>
      <c r="C779">
        <v>8</v>
      </c>
      <c r="D779">
        <v>12</v>
      </c>
      <c r="E779" t="s">
        <v>902</v>
      </c>
      <c r="F779">
        <v>268.34199999999998</v>
      </c>
      <c r="G779">
        <v>84.849000000000004</v>
      </c>
      <c r="H779">
        <v>43.468000000000004</v>
      </c>
      <c r="I779">
        <v>22768.627</v>
      </c>
      <c r="J779">
        <v>9285645</v>
      </c>
      <c r="K779">
        <v>3.028</v>
      </c>
      <c r="L779">
        <v>1.9810000000000001</v>
      </c>
      <c r="M779">
        <v>812.55899999999997</v>
      </c>
      <c r="N779">
        <v>331383</v>
      </c>
      <c r="O779">
        <v>2.8690000000000002</v>
      </c>
      <c r="P779">
        <v>4.7709999999999999</v>
      </c>
      <c r="Q779">
        <v>769.95299999999997</v>
      </c>
      <c r="R779">
        <v>314007</v>
      </c>
      <c r="S779">
        <v>4.2000000000000003E-2</v>
      </c>
      <c r="T779">
        <v>3.27</v>
      </c>
      <c r="U779">
        <v>11.255000000000001</v>
      </c>
      <c r="V779">
        <v>4590</v>
      </c>
      <c r="W779">
        <v>18</v>
      </c>
      <c r="X779">
        <f t="shared" si="24"/>
        <v>309.27987000000002</v>
      </c>
      <c r="Y779">
        <f t="shared" si="25"/>
        <v>13.396100000000001</v>
      </c>
    </row>
    <row r="780" spans="1:25" x14ac:dyDescent="0.2">
      <c r="A780" t="s">
        <v>23</v>
      </c>
      <c r="B780" t="s">
        <v>745</v>
      </c>
      <c r="C780">
        <v>8</v>
      </c>
      <c r="D780">
        <v>13</v>
      </c>
      <c r="E780" t="s">
        <v>903</v>
      </c>
      <c r="F780">
        <v>188.59299999999999</v>
      </c>
      <c r="G780">
        <v>105.455</v>
      </c>
      <c r="H780">
        <v>53.262999999999998</v>
      </c>
      <c r="I780">
        <v>19887.989000000001</v>
      </c>
      <c r="J780">
        <v>8110845</v>
      </c>
      <c r="K780">
        <v>16.713000000000001</v>
      </c>
      <c r="L780">
        <v>20.881</v>
      </c>
      <c r="M780">
        <v>3151.9029999999998</v>
      </c>
      <c r="N780">
        <v>1285429</v>
      </c>
      <c r="O780">
        <v>2.7040000000000002</v>
      </c>
      <c r="P780">
        <v>6.5810000000000004</v>
      </c>
      <c r="Q780">
        <v>509.89600000000002</v>
      </c>
      <c r="R780">
        <v>207949</v>
      </c>
      <c r="S780">
        <v>0.02</v>
      </c>
      <c r="T780">
        <v>2.2519999999999998</v>
      </c>
      <c r="U780">
        <v>3.7519999999999998</v>
      </c>
      <c r="V780">
        <v>1530</v>
      </c>
      <c r="W780">
        <v>6</v>
      </c>
      <c r="X780">
        <f t="shared" si="24"/>
        <v>25.81774000000004</v>
      </c>
      <c r="Y780">
        <f t="shared" si="25"/>
        <v>0.31610000000000005</v>
      </c>
    </row>
    <row r="781" spans="1:25" x14ac:dyDescent="0.2">
      <c r="A781" t="s">
        <v>23</v>
      </c>
      <c r="B781" t="s">
        <v>745</v>
      </c>
      <c r="C781">
        <v>8</v>
      </c>
      <c r="D781">
        <v>14</v>
      </c>
      <c r="E781" t="s">
        <v>904</v>
      </c>
      <c r="F781">
        <v>63.765000000000001</v>
      </c>
      <c r="G781">
        <v>109.934</v>
      </c>
      <c r="H781">
        <v>61.564</v>
      </c>
      <c r="I781">
        <v>7009.9279999999999</v>
      </c>
      <c r="J781">
        <v>2858833</v>
      </c>
      <c r="K781">
        <v>3.351</v>
      </c>
      <c r="L781">
        <v>1.9910000000000001</v>
      </c>
      <c r="M781">
        <v>213.65</v>
      </c>
      <c r="N781">
        <v>87132</v>
      </c>
      <c r="O781">
        <v>2.6429999999999998</v>
      </c>
      <c r="P781">
        <v>4.2880000000000003</v>
      </c>
      <c r="Q781">
        <v>168.52500000000001</v>
      </c>
      <c r="R781">
        <v>68729</v>
      </c>
      <c r="S781">
        <v>0.02</v>
      </c>
      <c r="T781">
        <v>2.2360000000000002</v>
      </c>
      <c r="U781">
        <v>1.2509999999999999</v>
      </c>
      <c r="V781">
        <v>510</v>
      </c>
      <c r="W781">
        <v>2</v>
      </c>
      <c r="X781">
        <f t="shared" si="24"/>
        <v>0</v>
      </c>
      <c r="Y781">
        <f t="shared" si="25"/>
        <v>0</v>
      </c>
    </row>
    <row r="782" spans="1:25" x14ac:dyDescent="0.2">
      <c r="A782" t="s">
        <v>23</v>
      </c>
      <c r="B782" t="s">
        <v>745</v>
      </c>
      <c r="C782">
        <v>8</v>
      </c>
      <c r="D782">
        <v>15</v>
      </c>
      <c r="E782" t="s">
        <v>905</v>
      </c>
      <c r="F782">
        <v>225.16</v>
      </c>
      <c r="G782">
        <v>64.942999999999998</v>
      </c>
      <c r="H782">
        <v>43.110999999999997</v>
      </c>
      <c r="I782">
        <v>14622.431</v>
      </c>
      <c r="J782">
        <v>5963412</v>
      </c>
      <c r="K782">
        <v>3.3279999999999998</v>
      </c>
      <c r="L782">
        <v>4.4189999999999996</v>
      </c>
      <c r="M782">
        <v>749.26800000000003</v>
      </c>
      <c r="N782">
        <v>305571</v>
      </c>
      <c r="O782">
        <v>1.9470000000000001</v>
      </c>
      <c r="P782">
        <v>2.2679999999999998</v>
      </c>
      <c r="Q782">
        <v>438.29199999999997</v>
      </c>
      <c r="R782">
        <v>178747</v>
      </c>
      <c r="S782">
        <v>1.4E-2</v>
      </c>
      <c r="T782">
        <v>1.8819999999999999</v>
      </c>
      <c r="U782">
        <v>3.1259999999999999</v>
      </c>
      <c r="V782">
        <v>1275</v>
      </c>
      <c r="W782">
        <v>5</v>
      </c>
      <c r="X782">
        <f t="shared" si="24"/>
        <v>0</v>
      </c>
      <c r="Y782">
        <f t="shared" si="25"/>
        <v>0</v>
      </c>
    </row>
    <row r="783" spans="1:25" x14ac:dyDescent="0.2">
      <c r="A783" t="s">
        <v>23</v>
      </c>
      <c r="B783" t="s">
        <v>745</v>
      </c>
      <c r="C783">
        <v>8</v>
      </c>
      <c r="D783">
        <v>16</v>
      </c>
      <c r="E783" t="s">
        <v>906</v>
      </c>
      <c r="F783">
        <v>244.67500000000001</v>
      </c>
      <c r="G783">
        <v>75.539000000000001</v>
      </c>
      <c r="H783">
        <v>40.139000000000003</v>
      </c>
      <c r="I783">
        <v>18482.635999999999</v>
      </c>
      <c r="J783">
        <v>7537705</v>
      </c>
      <c r="K783">
        <v>3.1789999999999998</v>
      </c>
      <c r="L783">
        <v>2.3839999999999999</v>
      </c>
      <c r="M783">
        <v>777.73299999999995</v>
      </c>
      <c r="N783">
        <v>317180</v>
      </c>
      <c r="O783">
        <v>2.12</v>
      </c>
      <c r="P783">
        <v>3.2559999999999998</v>
      </c>
      <c r="Q783">
        <v>518.73800000000006</v>
      </c>
      <c r="R783">
        <v>211555</v>
      </c>
      <c r="S783">
        <v>1.4999999999999999E-2</v>
      </c>
      <c r="T783">
        <v>1.9770000000000001</v>
      </c>
      <c r="U783">
        <v>3.7519999999999998</v>
      </c>
      <c r="V783">
        <v>1530</v>
      </c>
      <c r="W783">
        <v>6</v>
      </c>
      <c r="X783">
        <f t="shared" si="24"/>
        <v>35.455520000000085</v>
      </c>
      <c r="Y783">
        <f t="shared" si="25"/>
        <v>0.31610000000000005</v>
      </c>
    </row>
    <row r="784" spans="1:25" x14ac:dyDescent="0.2">
      <c r="A784" t="s">
        <v>23</v>
      </c>
      <c r="B784" t="s">
        <v>745</v>
      </c>
      <c r="C784">
        <v>8</v>
      </c>
      <c r="D784">
        <v>17</v>
      </c>
      <c r="E784" t="s">
        <v>907</v>
      </c>
      <c r="F784">
        <v>65.007999999999996</v>
      </c>
      <c r="G784">
        <v>85.19</v>
      </c>
      <c r="H784">
        <v>59.319000000000003</v>
      </c>
      <c r="I784">
        <v>5538.0389999999998</v>
      </c>
      <c r="J784">
        <v>2258558</v>
      </c>
      <c r="K784">
        <v>3.839</v>
      </c>
      <c r="L784">
        <v>3.28</v>
      </c>
      <c r="M784">
        <v>249.55199999999999</v>
      </c>
      <c r="N784">
        <v>101774</v>
      </c>
      <c r="O784">
        <v>2.423</v>
      </c>
      <c r="P784">
        <v>3.073</v>
      </c>
      <c r="Q784">
        <v>157.518</v>
      </c>
      <c r="R784">
        <v>64240</v>
      </c>
      <c r="S784">
        <v>0.01</v>
      </c>
      <c r="T784">
        <v>1.5660000000000001</v>
      </c>
      <c r="U784">
        <v>0.625</v>
      </c>
      <c r="V784">
        <v>255</v>
      </c>
      <c r="W784">
        <v>1</v>
      </c>
      <c r="X784">
        <f t="shared" si="24"/>
        <v>0</v>
      </c>
      <c r="Y784">
        <f t="shared" si="25"/>
        <v>0</v>
      </c>
    </row>
    <row r="785" spans="1:25" x14ac:dyDescent="0.2">
      <c r="A785" t="s">
        <v>23</v>
      </c>
      <c r="B785" t="s">
        <v>745</v>
      </c>
      <c r="C785">
        <v>8</v>
      </c>
      <c r="D785">
        <v>18</v>
      </c>
      <c r="E785" t="s">
        <v>908</v>
      </c>
      <c r="F785">
        <v>194.68299999999999</v>
      </c>
      <c r="G785">
        <v>83.402000000000001</v>
      </c>
      <c r="H785">
        <v>39.305999999999997</v>
      </c>
      <c r="I785">
        <v>16236.967000000001</v>
      </c>
      <c r="J785">
        <v>6621862</v>
      </c>
      <c r="K785">
        <v>52.31</v>
      </c>
      <c r="L785">
        <v>21.835999999999999</v>
      </c>
      <c r="M785">
        <v>10183.852999999999</v>
      </c>
      <c r="N785">
        <v>4153243</v>
      </c>
      <c r="O785">
        <v>4.3250000000000002</v>
      </c>
      <c r="P785">
        <v>7.6139999999999999</v>
      </c>
      <c r="Q785">
        <v>842.101</v>
      </c>
      <c r="R785">
        <v>343431</v>
      </c>
      <c r="S785">
        <v>9.2999999999999999E-2</v>
      </c>
      <c r="T785">
        <v>4.8730000000000002</v>
      </c>
      <c r="U785">
        <v>18.132999999999999</v>
      </c>
      <c r="V785">
        <v>7395</v>
      </c>
      <c r="W785">
        <v>29</v>
      </c>
      <c r="X785">
        <f t="shared" si="24"/>
        <v>387.92119000000002</v>
      </c>
      <c r="Y785">
        <f t="shared" si="25"/>
        <v>25.386100000000003</v>
      </c>
    </row>
    <row r="786" spans="1:25" x14ac:dyDescent="0.2">
      <c r="A786" t="s">
        <v>23</v>
      </c>
      <c r="B786" t="s">
        <v>745</v>
      </c>
      <c r="C786">
        <v>8</v>
      </c>
      <c r="D786">
        <v>19</v>
      </c>
      <c r="E786" t="s">
        <v>909</v>
      </c>
      <c r="F786">
        <v>274.399</v>
      </c>
      <c r="G786">
        <v>92.224999999999994</v>
      </c>
      <c r="H786">
        <v>53.381</v>
      </c>
      <c r="I786">
        <v>25306.295999999998</v>
      </c>
      <c r="J786">
        <v>10320573</v>
      </c>
      <c r="K786">
        <v>35.478999999999999</v>
      </c>
      <c r="L786">
        <v>17.991</v>
      </c>
      <c r="M786">
        <v>9735.3060000000005</v>
      </c>
      <c r="N786">
        <v>3970314</v>
      </c>
      <c r="O786">
        <v>3.9489999999999998</v>
      </c>
      <c r="P786">
        <v>8.0109999999999992</v>
      </c>
      <c r="Q786">
        <v>1083.675</v>
      </c>
      <c r="R786">
        <v>441951</v>
      </c>
      <c r="S786">
        <v>6.2E-2</v>
      </c>
      <c r="T786">
        <v>3.96</v>
      </c>
      <c r="U786">
        <v>16.882000000000001</v>
      </c>
      <c r="V786">
        <v>6885</v>
      </c>
      <c r="W786">
        <v>27</v>
      </c>
      <c r="X786">
        <f t="shared" si="24"/>
        <v>651.23685</v>
      </c>
      <c r="Y786">
        <f t="shared" si="25"/>
        <v>23.206099999999999</v>
      </c>
    </row>
    <row r="787" spans="1:25" x14ac:dyDescent="0.2">
      <c r="A787" t="s">
        <v>23</v>
      </c>
      <c r="B787" t="s">
        <v>745</v>
      </c>
      <c r="C787">
        <v>8</v>
      </c>
      <c r="D787">
        <v>20</v>
      </c>
      <c r="E787" t="s">
        <v>910</v>
      </c>
      <c r="F787">
        <v>301.54500000000002</v>
      </c>
      <c r="G787">
        <v>87.412000000000006</v>
      </c>
      <c r="H787">
        <v>39.582000000000001</v>
      </c>
      <c r="I787">
        <v>26358.739000000001</v>
      </c>
      <c r="J787">
        <v>10749787</v>
      </c>
      <c r="K787">
        <v>49.826999999999998</v>
      </c>
      <c r="L787">
        <v>24.818999999999999</v>
      </c>
      <c r="M787">
        <v>15025.175999999999</v>
      </c>
      <c r="N787">
        <v>6127662</v>
      </c>
      <c r="O787">
        <v>5.133</v>
      </c>
      <c r="P787">
        <v>10.529</v>
      </c>
      <c r="Q787">
        <v>1547.921</v>
      </c>
      <c r="R787">
        <v>631283</v>
      </c>
      <c r="S787">
        <v>8.5000000000000006E-2</v>
      </c>
      <c r="T787">
        <v>4.6550000000000002</v>
      </c>
      <c r="U787">
        <v>25.635999999999999</v>
      </c>
      <c r="V787">
        <v>10455</v>
      </c>
      <c r="W787">
        <v>41</v>
      </c>
      <c r="X787">
        <f t="shared" si="24"/>
        <v>1157.2649900000001</v>
      </c>
      <c r="Y787">
        <f t="shared" si="25"/>
        <v>38.466100000000004</v>
      </c>
    </row>
    <row r="788" spans="1:25" x14ac:dyDescent="0.2">
      <c r="A788" t="s">
        <v>23</v>
      </c>
      <c r="B788" t="s">
        <v>745</v>
      </c>
      <c r="C788">
        <v>8</v>
      </c>
      <c r="D788">
        <v>21</v>
      </c>
      <c r="E788" t="s">
        <v>911</v>
      </c>
      <c r="F788">
        <v>163.17699999999999</v>
      </c>
      <c r="G788">
        <v>77.513000000000005</v>
      </c>
      <c r="H788">
        <v>41.942</v>
      </c>
      <c r="I788">
        <v>12648.37</v>
      </c>
      <c r="J788">
        <v>5158338</v>
      </c>
      <c r="K788">
        <v>2.6859999999999999</v>
      </c>
      <c r="L788">
        <v>2.4249999999999998</v>
      </c>
      <c r="M788">
        <v>438.346</v>
      </c>
      <c r="N788">
        <v>178769</v>
      </c>
      <c r="O788">
        <v>1.8049999999999999</v>
      </c>
      <c r="P788">
        <v>1.917</v>
      </c>
      <c r="Q788">
        <v>294.46899999999999</v>
      </c>
      <c r="R788">
        <v>120092</v>
      </c>
      <c r="S788">
        <v>8.0000000000000002E-3</v>
      </c>
      <c r="T788">
        <v>1.3979999999999999</v>
      </c>
      <c r="U788">
        <v>1.2509999999999999</v>
      </c>
      <c r="V788">
        <v>510</v>
      </c>
      <c r="W788">
        <v>2</v>
      </c>
      <c r="X788">
        <f t="shared" si="24"/>
        <v>0</v>
      </c>
      <c r="Y788">
        <f t="shared" si="25"/>
        <v>0</v>
      </c>
    </row>
    <row r="789" spans="1:25" x14ac:dyDescent="0.2">
      <c r="A789" t="s">
        <v>23</v>
      </c>
      <c r="B789" t="s">
        <v>745</v>
      </c>
      <c r="C789">
        <v>8</v>
      </c>
      <c r="D789">
        <v>22</v>
      </c>
      <c r="E789" t="s">
        <v>912</v>
      </c>
      <c r="F789">
        <v>151.24100000000001</v>
      </c>
      <c r="G789">
        <v>69.355999999999995</v>
      </c>
      <c r="H789">
        <v>43.914000000000001</v>
      </c>
      <c r="I789">
        <v>10489.456</v>
      </c>
      <c r="J789">
        <v>4277876</v>
      </c>
      <c r="K789">
        <v>2.2389999999999999</v>
      </c>
      <c r="L789">
        <v>1.6279999999999999</v>
      </c>
      <c r="M789">
        <v>338.58</v>
      </c>
      <c r="N789">
        <v>138082</v>
      </c>
      <c r="O789">
        <v>1.7330000000000001</v>
      </c>
      <c r="P789">
        <v>2.2280000000000002</v>
      </c>
      <c r="Q789">
        <v>262.09899999999999</v>
      </c>
      <c r="R789">
        <v>106891</v>
      </c>
      <c r="S789">
        <v>8.0000000000000002E-3</v>
      </c>
      <c r="T789">
        <v>1.452</v>
      </c>
      <c r="U789">
        <v>1.2509999999999999</v>
      </c>
      <c r="V789">
        <v>510</v>
      </c>
      <c r="W789">
        <v>2</v>
      </c>
      <c r="X789">
        <f t="shared" si="24"/>
        <v>0</v>
      </c>
      <c r="Y789">
        <f t="shared" si="25"/>
        <v>0</v>
      </c>
    </row>
    <row r="790" spans="1:25" x14ac:dyDescent="0.2">
      <c r="A790" t="s">
        <v>23</v>
      </c>
      <c r="B790" t="s">
        <v>745</v>
      </c>
      <c r="C790">
        <v>8</v>
      </c>
      <c r="D790">
        <v>23</v>
      </c>
      <c r="E790" t="s">
        <v>913</v>
      </c>
      <c r="F790">
        <v>79.156000000000006</v>
      </c>
      <c r="G790">
        <v>87.823999999999998</v>
      </c>
      <c r="H790">
        <v>55.225000000000001</v>
      </c>
      <c r="I790">
        <v>6951.84</v>
      </c>
      <c r="J790">
        <v>2835143</v>
      </c>
      <c r="K790">
        <v>4.4009999999999998</v>
      </c>
      <c r="L790">
        <v>3.82</v>
      </c>
      <c r="M790">
        <v>348.38900000000001</v>
      </c>
      <c r="N790">
        <v>142082</v>
      </c>
      <c r="O790">
        <v>2.0979999999999999</v>
      </c>
      <c r="P790">
        <v>2.032</v>
      </c>
      <c r="Q790">
        <v>166.054</v>
      </c>
      <c r="R790">
        <v>67721</v>
      </c>
      <c r="S790">
        <v>8.0000000000000002E-3</v>
      </c>
      <c r="T790">
        <v>1.419</v>
      </c>
      <c r="U790">
        <v>0.625</v>
      </c>
      <c r="V790">
        <v>255</v>
      </c>
      <c r="W790">
        <v>1</v>
      </c>
      <c r="X790">
        <f t="shared" si="24"/>
        <v>0</v>
      </c>
      <c r="Y790">
        <f t="shared" si="25"/>
        <v>0</v>
      </c>
    </row>
    <row r="791" spans="1:25" x14ac:dyDescent="0.2">
      <c r="A791" t="s">
        <v>23</v>
      </c>
      <c r="B791" t="s">
        <v>745</v>
      </c>
      <c r="C791">
        <v>9</v>
      </c>
      <c r="D791">
        <v>1</v>
      </c>
      <c r="E791" t="s">
        <v>914</v>
      </c>
      <c r="F791">
        <v>342.71699999999998</v>
      </c>
      <c r="G791">
        <v>88.822000000000003</v>
      </c>
      <c r="H791">
        <v>45.009</v>
      </c>
      <c r="I791">
        <v>30440.894</v>
      </c>
      <c r="J791">
        <v>12414597</v>
      </c>
      <c r="K791">
        <v>65.83</v>
      </c>
      <c r="L791">
        <v>27.625</v>
      </c>
      <c r="M791">
        <v>22561.105</v>
      </c>
      <c r="N791">
        <v>9201012</v>
      </c>
      <c r="O791">
        <v>9.2850000000000001</v>
      </c>
      <c r="P791">
        <v>14.263</v>
      </c>
      <c r="Q791">
        <v>3181.9940000000001</v>
      </c>
      <c r="R791">
        <v>1297701</v>
      </c>
      <c r="S791">
        <v>0.16200000000000001</v>
      </c>
      <c r="T791">
        <v>6.4329999999999998</v>
      </c>
      <c r="U791">
        <v>55.649000000000001</v>
      </c>
      <c r="V791">
        <v>22695</v>
      </c>
      <c r="W791">
        <v>89</v>
      </c>
      <c r="X791">
        <f t="shared" si="24"/>
        <v>2938.4045600000004</v>
      </c>
      <c r="Y791">
        <f t="shared" si="25"/>
        <v>90.786100000000019</v>
      </c>
    </row>
    <row r="792" spans="1:25" x14ac:dyDescent="0.2">
      <c r="A792" t="s">
        <v>23</v>
      </c>
      <c r="B792" t="s">
        <v>745</v>
      </c>
      <c r="C792">
        <v>9</v>
      </c>
      <c r="D792">
        <v>2</v>
      </c>
      <c r="E792" t="s">
        <v>915</v>
      </c>
      <c r="F792">
        <v>220.55</v>
      </c>
      <c r="G792">
        <v>79.102000000000004</v>
      </c>
      <c r="H792">
        <v>38.720999999999997</v>
      </c>
      <c r="I792">
        <v>17445.924999999999</v>
      </c>
      <c r="J792">
        <v>7114907</v>
      </c>
      <c r="K792">
        <v>73.852000000000004</v>
      </c>
      <c r="L792">
        <v>42.543999999999997</v>
      </c>
      <c r="M792">
        <v>16288.084000000001</v>
      </c>
      <c r="N792">
        <v>6642709</v>
      </c>
      <c r="O792">
        <v>10.863</v>
      </c>
      <c r="P792">
        <v>15.907</v>
      </c>
      <c r="Q792">
        <v>2395.8440000000001</v>
      </c>
      <c r="R792">
        <v>977088</v>
      </c>
      <c r="S792">
        <v>0.193</v>
      </c>
      <c r="T792">
        <v>7.0090000000000003</v>
      </c>
      <c r="U792">
        <v>42.518000000000001</v>
      </c>
      <c r="V792">
        <v>17340</v>
      </c>
      <c r="W792">
        <v>68</v>
      </c>
      <c r="X792">
        <f t="shared" si="24"/>
        <v>2081.5010600000001</v>
      </c>
      <c r="Y792">
        <f t="shared" si="25"/>
        <v>67.896100000000004</v>
      </c>
    </row>
    <row r="793" spans="1:25" x14ac:dyDescent="0.2">
      <c r="A793" t="s">
        <v>23</v>
      </c>
      <c r="B793" t="s">
        <v>745</v>
      </c>
      <c r="C793">
        <v>9</v>
      </c>
      <c r="D793">
        <v>3</v>
      </c>
      <c r="E793" t="s">
        <v>916</v>
      </c>
      <c r="F793">
        <v>301.68700000000001</v>
      </c>
      <c r="G793">
        <v>98.698999999999998</v>
      </c>
      <c r="H793">
        <v>44.601999999999997</v>
      </c>
      <c r="I793">
        <v>29776.326000000001</v>
      </c>
      <c r="J793">
        <v>12143569</v>
      </c>
      <c r="K793">
        <v>63.655999999999999</v>
      </c>
      <c r="L793">
        <v>31.891999999999999</v>
      </c>
      <c r="M793">
        <v>19204.252</v>
      </c>
      <c r="N793">
        <v>7831999</v>
      </c>
      <c r="O793">
        <v>12.644</v>
      </c>
      <c r="P793">
        <v>19.449000000000002</v>
      </c>
      <c r="Q793">
        <v>3814.6019999999999</v>
      </c>
      <c r="R793">
        <v>1555695</v>
      </c>
      <c r="S793">
        <v>0.224</v>
      </c>
      <c r="T793">
        <v>7.5519999999999996</v>
      </c>
      <c r="U793">
        <v>67.528999999999996</v>
      </c>
      <c r="V793">
        <v>27540</v>
      </c>
      <c r="W793">
        <v>108</v>
      </c>
      <c r="X793">
        <f t="shared" si="24"/>
        <v>3627.9472799999999</v>
      </c>
      <c r="Y793">
        <f t="shared" si="25"/>
        <v>111.49610000000001</v>
      </c>
    </row>
    <row r="794" spans="1:25" x14ac:dyDescent="0.2">
      <c r="A794" t="s">
        <v>23</v>
      </c>
      <c r="B794" t="s">
        <v>745</v>
      </c>
      <c r="C794">
        <v>9</v>
      </c>
      <c r="D794">
        <v>4</v>
      </c>
      <c r="E794" t="s">
        <v>917</v>
      </c>
      <c r="F794">
        <v>269.97800000000001</v>
      </c>
      <c r="G794">
        <v>94.593000000000004</v>
      </c>
      <c r="H794">
        <v>42.767000000000003</v>
      </c>
      <c r="I794">
        <v>25537.867999999999</v>
      </c>
      <c r="J794">
        <v>10415014</v>
      </c>
      <c r="K794">
        <v>69.778000000000006</v>
      </c>
      <c r="L794">
        <v>30.288</v>
      </c>
      <c r="M794">
        <v>18838.41</v>
      </c>
      <c r="N794">
        <v>7682799</v>
      </c>
      <c r="O794">
        <v>10.677</v>
      </c>
      <c r="P794">
        <v>17.388000000000002</v>
      </c>
      <c r="Q794">
        <v>2882.6509999999998</v>
      </c>
      <c r="R794">
        <v>1175621</v>
      </c>
      <c r="S794">
        <v>0.20799999999999999</v>
      </c>
      <c r="T794">
        <v>7.2880000000000003</v>
      </c>
      <c r="U794">
        <v>56.274000000000001</v>
      </c>
      <c r="V794">
        <v>22950</v>
      </c>
      <c r="W794">
        <v>90</v>
      </c>
      <c r="X794">
        <f t="shared" si="24"/>
        <v>2612.1206900000002</v>
      </c>
      <c r="Y794">
        <f t="shared" si="25"/>
        <v>91.876100000000008</v>
      </c>
    </row>
    <row r="795" spans="1:25" x14ac:dyDescent="0.2">
      <c r="A795" t="s">
        <v>23</v>
      </c>
      <c r="B795" t="s">
        <v>745</v>
      </c>
      <c r="C795">
        <v>9</v>
      </c>
      <c r="D795">
        <v>5</v>
      </c>
      <c r="E795" t="s">
        <v>719</v>
      </c>
      <c r="F795">
        <v>284.11900000000003</v>
      </c>
      <c r="G795">
        <v>93.492000000000004</v>
      </c>
      <c r="H795">
        <v>43.915999999999997</v>
      </c>
      <c r="I795">
        <v>26562.929</v>
      </c>
      <c r="J795">
        <v>10833061</v>
      </c>
      <c r="K795">
        <v>67.441999999999993</v>
      </c>
      <c r="L795">
        <v>28.504000000000001</v>
      </c>
      <c r="M795">
        <v>19161.614000000001</v>
      </c>
      <c r="N795">
        <v>7814610</v>
      </c>
      <c r="O795">
        <v>9.6059999999999999</v>
      </c>
      <c r="P795">
        <v>15.882999999999999</v>
      </c>
      <c r="Q795">
        <v>2729.319</v>
      </c>
      <c r="R795">
        <v>1113088</v>
      </c>
      <c r="S795">
        <v>0.154</v>
      </c>
      <c r="T795">
        <v>6.266</v>
      </c>
      <c r="U795">
        <v>43.768999999999998</v>
      </c>
      <c r="V795">
        <v>17850</v>
      </c>
      <c r="W795">
        <v>70</v>
      </c>
      <c r="X795">
        <f t="shared" si="24"/>
        <v>2444.9888100000003</v>
      </c>
      <c r="Y795">
        <f t="shared" si="25"/>
        <v>70.076100000000011</v>
      </c>
    </row>
    <row r="796" spans="1:25" x14ac:dyDescent="0.2">
      <c r="A796" t="s">
        <v>23</v>
      </c>
      <c r="B796" t="s">
        <v>745</v>
      </c>
      <c r="C796">
        <v>9</v>
      </c>
      <c r="D796">
        <v>6</v>
      </c>
      <c r="E796" t="s">
        <v>918</v>
      </c>
      <c r="F796">
        <v>152.22900000000001</v>
      </c>
      <c r="G796">
        <v>77.518000000000001</v>
      </c>
      <c r="H796">
        <v>43.414999999999999</v>
      </c>
      <c r="I796">
        <v>11800.546</v>
      </c>
      <c r="J796">
        <v>4812573</v>
      </c>
      <c r="K796">
        <v>35.418999999999997</v>
      </c>
      <c r="L796">
        <v>14.231</v>
      </c>
      <c r="M796">
        <v>5391.7910000000002</v>
      </c>
      <c r="N796">
        <v>2198914</v>
      </c>
      <c r="O796">
        <v>3.15</v>
      </c>
      <c r="P796">
        <v>3.238</v>
      </c>
      <c r="Q796">
        <v>479.51299999999998</v>
      </c>
      <c r="R796">
        <v>195558</v>
      </c>
      <c r="S796">
        <v>1.2E-2</v>
      </c>
      <c r="T796">
        <v>1.7729999999999999</v>
      </c>
      <c r="U796">
        <v>1.8759999999999999</v>
      </c>
      <c r="V796">
        <v>765</v>
      </c>
      <c r="W796">
        <v>3</v>
      </c>
      <c r="X796">
        <f t="shared" si="24"/>
        <v>0</v>
      </c>
      <c r="Y796">
        <f t="shared" si="25"/>
        <v>0</v>
      </c>
    </row>
    <row r="797" spans="1:25" x14ac:dyDescent="0.2">
      <c r="A797" t="s">
        <v>23</v>
      </c>
      <c r="B797" t="s">
        <v>745</v>
      </c>
      <c r="C797">
        <v>9</v>
      </c>
      <c r="D797">
        <v>7</v>
      </c>
      <c r="E797" t="s">
        <v>919</v>
      </c>
      <c r="F797">
        <v>14.631</v>
      </c>
      <c r="G797">
        <v>51.280999999999999</v>
      </c>
      <c r="H797">
        <v>28.986999999999998</v>
      </c>
      <c r="I797">
        <v>750.30499999999995</v>
      </c>
      <c r="J797">
        <v>305994</v>
      </c>
      <c r="K797">
        <v>19.007999999999999</v>
      </c>
      <c r="L797">
        <v>19.989999999999998</v>
      </c>
      <c r="M797">
        <v>278.11099999999999</v>
      </c>
      <c r="N797">
        <v>113421</v>
      </c>
      <c r="O797">
        <v>2.9119999999999999</v>
      </c>
      <c r="P797">
        <v>4.2430000000000003</v>
      </c>
      <c r="Q797">
        <v>42.606000000000002</v>
      </c>
      <c r="R797">
        <v>17376</v>
      </c>
      <c r="S797">
        <v>4.2999999999999997E-2</v>
      </c>
      <c r="T797">
        <v>3.3010000000000002</v>
      </c>
      <c r="U797">
        <v>0.625</v>
      </c>
      <c r="V797">
        <v>255</v>
      </c>
      <c r="W797">
        <v>1</v>
      </c>
      <c r="X797">
        <f t="shared" si="24"/>
        <v>0</v>
      </c>
      <c r="Y797">
        <f t="shared" si="25"/>
        <v>0</v>
      </c>
    </row>
    <row r="798" spans="1:25" x14ac:dyDescent="0.2">
      <c r="A798" t="s">
        <v>23</v>
      </c>
      <c r="B798" t="s">
        <v>745</v>
      </c>
      <c r="C798">
        <v>9</v>
      </c>
      <c r="D798">
        <v>8</v>
      </c>
      <c r="E798" t="s">
        <v>920</v>
      </c>
      <c r="F798">
        <v>13.778</v>
      </c>
      <c r="G798">
        <v>69.129000000000005</v>
      </c>
      <c r="H798">
        <v>43.613</v>
      </c>
      <c r="I798">
        <v>952.45899999999995</v>
      </c>
      <c r="J798">
        <v>388438</v>
      </c>
      <c r="K798">
        <v>50.786000000000001</v>
      </c>
      <c r="L798">
        <v>22.693000000000001</v>
      </c>
      <c r="M798">
        <v>699.72699999999998</v>
      </c>
      <c r="N798">
        <v>285367</v>
      </c>
      <c r="O798">
        <v>8.6630000000000003</v>
      </c>
      <c r="P798">
        <v>17.783000000000001</v>
      </c>
      <c r="Q798">
        <v>119.357</v>
      </c>
      <c r="R798">
        <v>48677</v>
      </c>
      <c r="S798">
        <v>0.13600000000000001</v>
      </c>
      <c r="T798">
        <v>5.891</v>
      </c>
      <c r="U798">
        <v>1.8759999999999999</v>
      </c>
      <c r="V798">
        <v>765</v>
      </c>
      <c r="W798">
        <v>3</v>
      </c>
      <c r="X798">
        <f t="shared" si="24"/>
        <v>0</v>
      </c>
      <c r="Y798">
        <f t="shared" si="25"/>
        <v>0</v>
      </c>
    </row>
    <row r="799" spans="1:25" x14ac:dyDescent="0.2">
      <c r="A799" t="s">
        <v>23</v>
      </c>
      <c r="B799" t="s">
        <v>745</v>
      </c>
      <c r="C799">
        <v>9</v>
      </c>
      <c r="D799">
        <v>9</v>
      </c>
      <c r="E799" t="s">
        <v>921</v>
      </c>
      <c r="F799">
        <v>304.13400000000001</v>
      </c>
      <c r="G799">
        <v>86.625</v>
      </c>
      <c r="H799">
        <v>44.323</v>
      </c>
      <c r="I799">
        <v>26345.719000000001</v>
      </c>
      <c r="J799">
        <v>10744477</v>
      </c>
      <c r="K799">
        <v>75.713999999999999</v>
      </c>
      <c r="L799">
        <v>34.627000000000002</v>
      </c>
      <c r="M799">
        <v>23027.261999999999</v>
      </c>
      <c r="N799">
        <v>9391123</v>
      </c>
      <c r="O799">
        <v>7.8289999999999997</v>
      </c>
      <c r="P799">
        <v>13.055</v>
      </c>
      <c r="Q799">
        <v>2381.0239999999999</v>
      </c>
      <c r="R799">
        <v>971044</v>
      </c>
      <c r="S799">
        <v>0.154</v>
      </c>
      <c r="T799">
        <v>6.2690000000000001</v>
      </c>
      <c r="U799">
        <v>46.895000000000003</v>
      </c>
      <c r="V799">
        <v>19125</v>
      </c>
      <c r="W799">
        <v>75</v>
      </c>
      <c r="X799">
        <f t="shared" si="24"/>
        <v>2065.34726</v>
      </c>
      <c r="Y799">
        <f t="shared" si="25"/>
        <v>75.526100000000014</v>
      </c>
    </row>
    <row r="800" spans="1:25" x14ac:dyDescent="0.2">
      <c r="A800" t="s">
        <v>23</v>
      </c>
      <c r="B800" t="s">
        <v>745</v>
      </c>
      <c r="C800">
        <v>9</v>
      </c>
      <c r="D800">
        <v>10</v>
      </c>
      <c r="E800" t="s">
        <v>922</v>
      </c>
      <c r="F800">
        <v>344.36</v>
      </c>
      <c r="G800">
        <v>102.962</v>
      </c>
      <c r="H800">
        <v>45.148000000000003</v>
      </c>
      <c r="I800">
        <v>35455.974999999999</v>
      </c>
      <c r="J800">
        <v>14459879</v>
      </c>
      <c r="K800">
        <v>47.802</v>
      </c>
      <c r="L800">
        <v>27.437999999999999</v>
      </c>
      <c r="M800">
        <v>16461.109</v>
      </c>
      <c r="N800">
        <v>6713273</v>
      </c>
      <c r="O800">
        <v>7.29</v>
      </c>
      <c r="P800">
        <v>12.138</v>
      </c>
      <c r="Q800">
        <v>2510.3429999999998</v>
      </c>
      <c r="R800">
        <v>1023784</v>
      </c>
      <c r="S800">
        <v>0.13400000000000001</v>
      </c>
      <c r="T800">
        <v>5.8520000000000003</v>
      </c>
      <c r="U800">
        <v>46.27</v>
      </c>
      <c r="V800">
        <v>18870</v>
      </c>
      <c r="W800">
        <v>74</v>
      </c>
      <c r="X800">
        <f t="shared" si="24"/>
        <v>2206.3049700000001</v>
      </c>
      <c r="Y800">
        <f t="shared" si="25"/>
        <v>74.43610000000001</v>
      </c>
    </row>
    <row r="801" spans="1:25" x14ac:dyDescent="0.2">
      <c r="A801" t="s">
        <v>23</v>
      </c>
      <c r="B801" t="s">
        <v>745</v>
      </c>
      <c r="C801">
        <v>9</v>
      </c>
      <c r="D801">
        <v>11</v>
      </c>
      <c r="E801" t="s">
        <v>923</v>
      </c>
      <c r="F801">
        <v>240.875</v>
      </c>
      <c r="G801">
        <v>99.626000000000005</v>
      </c>
      <c r="H801">
        <v>47.545000000000002</v>
      </c>
      <c r="I801">
        <v>23997.271000000001</v>
      </c>
      <c r="J801">
        <v>9786718</v>
      </c>
      <c r="K801">
        <v>50.923999999999999</v>
      </c>
      <c r="L801">
        <v>41.814</v>
      </c>
      <c r="M801">
        <v>12266.184999999999</v>
      </c>
      <c r="N801">
        <v>5002473</v>
      </c>
      <c r="O801">
        <v>12.384</v>
      </c>
      <c r="P801">
        <v>19.015000000000001</v>
      </c>
      <c r="Q801">
        <v>2983.0540000000001</v>
      </c>
      <c r="R801">
        <v>1216568</v>
      </c>
      <c r="S801">
        <v>0.16600000000000001</v>
      </c>
      <c r="T801">
        <v>6.5069999999999997</v>
      </c>
      <c r="U801">
        <v>40.017000000000003</v>
      </c>
      <c r="V801">
        <v>16320</v>
      </c>
      <c r="W801">
        <v>64</v>
      </c>
      <c r="X801">
        <f t="shared" si="24"/>
        <v>2721.55996</v>
      </c>
      <c r="Y801">
        <f t="shared" si="25"/>
        <v>63.536100000000005</v>
      </c>
    </row>
    <row r="802" spans="1:25" x14ac:dyDescent="0.2">
      <c r="A802" t="s">
        <v>23</v>
      </c>
      <c r="B802" t="s">
        <v>745</v>
      </c>
      <c r="C802">
        <v>9</v>
      </c>
      <c r="D802">
        <v>12</v>
      </c>
      <c r="E802" t="s">
        <v>924</v>
      </c>
      <c r="F802">
        <v>183.012</v>
      </c>
      <c r="G802">
        <v>114.18899999999999</v>
      </c>
      <c r="H802">
        <v>53.228000000000002</v>
      </c>
      <c r="I802">
        <v>20897.994999999999</v>
      </c>
      <c r="J802">
        <v>8522752</v>
      </c>
      <c r="K802">
        <v>3.4089999999999998</v>
      </c>
      <c r="L802">
        <v>2.2360000000000002</v>
      </c>
      <c r="M802">
        <v>623.95699999999999</v>
      </c>
      <c r="N802">
        <v>254466</v>
      </c>
      <c r="O802">
        <v>2.7229999999999999</v>
      </c>
      <c r="P802">
        <v>4.1280000000000001</v>
      </c>
      <c r="Q802">
        <v>498.33</v>
      </c>
      <c r="R802">
        <v>203232</v>
      </c>
      <c r="S802">
        <v>0.01</v>
      </c>
      <c r="T802">
        <v>1.617</v>
      </c>
      <c r="U802">
        <v>1.8759999999999999</v>
      </c>
      <c r="V802">
        <v>765</v>
      </c>
      <c r="W802">
        <v>3</v>
      </c>
      <c r="X802">
        <f t="shared" si="24"/>
        <v>13.210800000000006</v>
      </c>
      <c r="Y802">
        <f t="shared" si="25"/>
        <v>0</v>
      </c>
    </row>
    <row r="803" spans="1:25" x14ac:dyDescent="0.2">
      <c r="A803" t="s">
        <v>23</v>
      </c>
      <c r="B803" t="s">
        <v>745</v>
      </c>
      <c r="C803">
        <v>9</v>
      </c>
      <c r="D803">
        <v>13</v>
      </c>
      <c r="E803" t="s">
        <v>925</v>
      </c>
      <c r="F803">
        <v>276.43099999999998</v>
      </c>
      <c r="G803">
        <v>119.495</v>
      </c>
      <c r="H803">
        <v>53.253999999999998</v>
      </c>
      <c r="I803">
        <v>33032.118999999999</v>
      </c>
      <c r="J803">
        <v>13471367</v>
      </c>
      <c r="K803">
        <v>38.225999999999999</v>
      </c>
      <c r="L803">
        <v>31.456</v>
      </c>
      <c r="M803">
        <v>10566.886</v>
      </c>
      <c r="N803">
        <v>4309454</v>
      </c>
      <c r="O803">
        <v>5.9690000000000003</v>
      </c>
      <c r="P803">
        <v>11.446</v>
      </c>
      <c r="Q803">
        <v>1649.9079999999999</v>
      </c>
      <c r="R803">
        <v>672876</v>
      </c>
      <c r="S803">
        <v>7.9000000000000001E-2</v>
      </c>
      <c r="T803">
        <v>4.492</v>
      </c>
      <c r="U803">
        <v>21.884</v>
      </c>
      <c r="V803">
        <v>8925</v>
      </c>
      <c r="W803">
        <v>35</v>
      </c>
      <c r="X803">
        <f t="shared" si="24"/>
        <v>1268.43082</v>
      </c>
      <c r="Y803">
        <f t="shared" si="25"/>
        <v>31.926100000000002</v>
      </c>
    </row>
    <row r="804" spans="1:25" x14ac:dyDescent="0.2">
      <c r="A804" t="s">
        <v>23</v>
      </c>
      <c r="B804" t="s">
        <v>745</v>
      </c>
      <c r="C804">
        <v>9</v>
      </c>
      <c r="D804">
        <v>14</v>
      </c>
      <c r="E804" t="s">
        <v>926</v>
      </c>
      <c r="F804">
        <v>202.839</v>
      </c>
      <c r="G804">
        <v>111.908</v>
      </c>
      <c r="H804">
        <v>51.793999999999997</v>
      </c>
      <c r="I804">
        <v>22699.321</v>
      </c>
      <c r="J804">
        <v>9257380</v>
      </c>
      <c r="K804">
        <v>3.6960000000000002</v>
      </c>
      <c r="L804">
        <v>7.0880000000000001</v>
      </c>
      <c r="M804">
        <v>749.702</v>
      </c>
      <c r="N804">
        <v>305748</v>
      </c>
      <c r="O804">
        <v>2.5609999999999999</v>
      </c>
      <c r="P804">
        <v>3.9689999999999999</v>
      </c>
      <c r="Q804">
        <v>519.52499999999998</v>
      </c>
      <c r="R804">
        <v>211876</v>
      </c>
      <c r="S804">
        <v>1.4999999999999999E-2</v>
      </c>
      <c r="T804">
        <v>1.982</v>
      </c>
      <c r="U804">
        <v>3.1259999999999999</v>
      </c>
      <c r="V804">
        <v>1275</v>
      </c>
      <c r="W804">
        <v>5</v>
      </c>
      <c r="X804">
        <f t="shared" si="24"/>
        <v>36.31335</v>
      </c>
      <c r="Y804">
        <f t="shared" si="25"/>
        <v>0</v>
      </c>
    </row>
    <row r="805" spans="1:25" x14ac:dyDescent="0.2">
      <c r="A805" t="s">
        <v>23</v>
      </c>
      <c r="B805" t="s">
        <v>745</v>
      </c>
      <c r="C805">
        <v>9</v>
      </c>
      <c r="D805">
        <v>15</v>
      </c>
      <c r="E805" t="s">
        <v>927</v>
      </c>
      <c r="F805">
        <v>316.07100000000003</v>
      </c>
      <c r="G805">
        <v>100.61799999999999</v>
      </c>
      <c r="H805">
        <v>50.603999999999999</v>
      </c>
      <c r="I805">
        <v>31802.477999999999</v>
      </c>
      <c r="J805">
        <v>12969887</v>
      </c>
      <c r="K805">
        <v>46.603000000000002</v>
      </c>
      <c r="L805">
        <v>24.82</v>
      </c>
      <c r="M805">
        <v>14729.793</v>
      </c>
      <c r="N805">
        <v>6007197</v>
      </c>
      <c r="O805">
        <v>4.8319999999999999</v>
      </c>
      <c r="P805">
        <v>8.7219999999999995</v>
      </c>
      <c r="Q805">
        <v>1527.248</v>
      </c>
      <c r="R805">
        <v>622852</v>
      </c>
      <c r="S805">
        <v>6.3E-2</v>
      </c>
      <c r="T805">
        <v>4.0170000000000003</v>
      </c>
      <c r="U805">
        <v>20.009</v>
      </c>
      <c r="V805">
        <v>8160</v>
      </c>
      <c r="W805">
        <v>32</v>
      </c>
      <c r="X805">
        <f t="shared" si="24"/>
        <v>1134.7314200000001</v>
      </c>
      <c r="Y805">
        <f t="shared" si="25"/>
        <v>28.656100000000002</v>
      </c>
    </row>
    <row r="806" spans="1:25" x14ac:dyDescent="0.2">
      <c r="A806" t="s">
        <v>23</v>
      </c>
      <c r="B806" t="s">
        <v>745</v>
      </c>
      <c r="C806">
        <v>9</v>
      </c>
      <c r="D806">
        <v>16</v>
      </c>
      <c r="E806" t="s">
        <v>928</v>
      </c>
      <c r="F806">
        <v>335.99799999999999</v>
      </c>
      <c r="G806">
        <v>94.956000000000003</v>
      </c>
      <c r="H806">
        <v>43.956000000000003</v>
      </c>
      <c r="I806">
        <v>31905.078000000001</v>
      </c>
      <c r="J806">
        <v>13011730</v>
      </c>
      <c r="K806">
        <v>67.927000000000007</v>
      </c>
      <c r="L806">
        <v>30.010999999999999</v>
      </c>
      <c r="M806">
        <v>22823.243999999999</v>
      </c>
      <c r="N806">
        <v>9307919</v>
      </c>
      <c r="O806">
        <v>9.9600000000000009</v>
      </c>
      <c r="P806">
        <v>14.709</v>
      </c>
      <c r="Q806">
        <v>3346.6089999999999</v>
      </c>
      <c r="R806">
        <v>1364835</v>
      </c>
      <c r="S806">
        <v>0.16400000000000001</v>
      </c>
      <c r="T806">
        <v>6.46</v>
      </c>
      <c r="U806">
        <v>55.023000000000003</v>
      </c>
      <c r="V806">
        <v>22440</v>
      </c>
      <c r="W806">
        <v>88</v>
      </c>
      <c r="X806">
        <f t="shared" si="24"/>
        <v>3117.83491</v>
      </c>
      <c r="Y806">
        <f t="shared" si="25"/>
        <v>89.696100000000015</v>
      </c>
    </row>
    <row r="807" spans="1:25" x14ac:dyDescent="0.2">
      <c r="A807" t="s">
        <v>23</v>
      </c>
      <c r="B807" t="s">
        <v>745</v>
      </c>
      <c r="C807">
        <v>9</v>
      </c>
      <c r="D807">
        <v>17</v>
      </c>
      <c r="E807" t="s">
        <v>929</v>
      </c>
      <c r="F807">
        <v>255.26599999999999</v>
      </c>
      <c r="G807">
        <v>103.59699999999999</v>
      </c>
      <c r="H807">
        <v>52.901000000000003</v>
      </c>
      <c r="I807">
        <v>26444.678</v>
      </c>
      <c r="J807">
        <v>10784835</v>
      </c>
      <c r="K807">
        <v>11.938000000000001</v>
      </c>
      <c r="L807">
        <v>19.186</v>
      </c>
      <c r="M807">
        <v>3047.4</v>
      </c>
      <c r="N807">
        <v>1242810</v>
      </c>
      <c r="O807">
        <v>2.8860000000000001</v>
      </c>
      <c r="P807">
        <v>4.5590000000000002</v>
      </c>
      <c r="Q807">
        <v>736.69799999999998</v>
      </c>
      <c r="R807">
        <v>300445</v>
      </c>
      <c r="S807">
        <v>1.4999999999999999E-2</v>
      </c>
      <c r="T807">
        <v>1.9359999999999999</v>
      </c>
      <c r="U807">
        <v>3.7519999999999998</v>
      </c>
      <c r="V807">
        <v>1530</v>
      </c>
      <c r="W807">
        <v>6</v>
      </c>
      <c r="X807">
        <f t="shared" si="24"/>
        <v>273.03192000000001</v>
      </c>
      <c r="Y807">
        <f t="shared" si="25"/>
        <v>0.31610000000000005</v>
      </c>
    </row>
    <row r="808" spans="1:25" x14ac:dyDescent="0.2">
      <c r="A808" t="s">
        <v>23</v>
      </c>
      <c r="B808" t="s">
        <v>745</v>
      </c>
      <c r="C808">
        <v>9</v>
      </c>
      <c r="D808">
        <v>18</v>
      </c>
      <c r="E808" t="s">
        <v>930</v>
      </c>
      <c r="F808">
        <v>179.63800000000001</v>
      </c>
      <c r="G808">
        <v>92.150999999999996</v>
      </c>
      <c r="H808">
        <v>45.064999999999998</v>
      </c>
      <c r="I808">
        <v>16553.760999999999</v>
      </c>
      <c r="J808">
        <v>6751059</v>
      </c>
      <c r="K808">
        <v>87.680999999999997</v>
      </c>
      <c r="L808">
        <v>49.877000000000002</v>
      </c>
      <c r="M808">
        <v>15750.814</v>
      </c>
      <c r="N808">
        <v>6423596</v>
      </c>
      <c r="O808">
        <v>10.742000000000001</v>
      </c>
      <c r="P808">
        <v>15.867000000000001</v>
      </c>
      <c r="Q808">
        <v>1929.75</v>
      </c>
      <c r="R808">
        <v>787003</v>
      </c>
      <c r="S808">
        <v>0.20499999999999999</v>
      </c>
      <c r="T808">
        <v>7.234</v>
      </c>
      <c r="U808">
        <v>36.890999999999998</v>
      </c>
      <c r="V808">
        <v>15045</v>
      </c>
      <c r="W808">
        <v>59</v>
      </c>
      <c r="X808">
        <f t="shared" si="24"/>
        <v>1573.4586000000002</v>
      </c>
      <c r="Y808">
        <f t="shared" si="25"/>
        <v>58.086100000000002</v>
      </c>
    </row>
    <row r="809" spans="1:25" x14ac:dyDescent="0.2">
      <c r="A809" t="s">
        <v>23</v>
      </c>
      <c r="B809" t="s">
        <v>745</v>
      </c>
      <c r="C809">
        <v>9</v>
      </c>
      <c r="D809">
        <v>19</v>
      </c>
      <c r="E809" t="s">
        <v>931</v>
      </c>
      <c r="F809">
        <v>198.249</v>
      </c>
      <c r="G809">
        <v>96.73</v>
      </c>
      <c r="H809">
        <v>45.341000000000001</v>
      </c>
      <c r="I809">
        <v>19176.667000000001</v>
      </c>
      <c r="J809">
        <v>7820749</v>
      </c>
      <c r="K809">
        <v>47.378</v>
      </c>
      <c r="L809">
        <v>35.045000000000002</v>
      </c>
      <c r="M809">
        <v>9392.5969999999998</v>
      </c>
      <c r="N809">
        <v>3830548</v>
      </c>
      <c r="O809">
        <v>8.8870000000000005</v>
      </c>
      <c r="P809">
        <v>12.57</v>
      </c>
      <c r="Q809">
        <v>1761.934</v>
      </c>
      <c r="R809">
        <v>718563</v>
      </c>
      <c r="S809">
        <v>0.18</v>
      </c>
      <c r="T809">
        <v>6.7679999999999998</v>
      </c>
      <c r="U809">
        <v>35.64</v>
      </c>
      <c r="V809">
        <v>14535</v>
      </c>
      <c r="W809">
        <v>57</v>
      </c>
      <c r="X809">
        <f t="shared" si="24"/>
        <v>1390.53916</v>
      </c>
      <c r="Y809">
        <f t="shared" si="25"/>
        <v>55.906100000000002</v>
      </c>
    </row>
    <row r="810" spans="1:25" x14ac:dyDescent="0.2">
      <c r="A810" t="s">
        <v>23</v>
      </c>
      <c r="B810" t="s">
        <v>745</v>
      </c>
      <c r="C810">
        <v>9</v>
      </c>
      <c r="D810">
        <v>20</v>
      </c>
      <c r="E810" t="s">
        <v>932</v>
      </c>
      <c r="F810">
        <v>13.032999999999999</v>
      </c>
      <c r="G810">
        <v>49.107999999999997</v>
      </c>
      <c r="H810">
        <v>25.902999999999999</v>
      </c>
      <c r="I810">
        <v>640</v>
      </c>
      <c r="J810">
        <v>261009</v>
      </c>
      <c r="K810">
        <v>16.489000000000001</v>
      </c>
      <c r="L810">
        <v>16.324000000000002</v>
      </c>
      <c r="M810">
        <v>214.88800000000001</v>
      </c>
      <c r="N810">
        <v>87637</v>
      </c>
      <c r="O810">
        <v>4.6749999999999998</v>
      </c>
      <c r="P810">
        <v>8.5850000000000009</v>
      </c>
      <c r="Q810">
        <v>60.920999999999999</v>
      </c>
      <c r="R810">
        <v>24845</v>
      </c>
      <c r="S810">
        <v>9.6000000000000002E-2</v>
      </c>
      <c r="T810">
        <v>4.9459999999999997</v>
      </c>
      <c r="U810">
        <v>1.2509999999999999</v>
      </c>
      <c r="V810">
        <v>510</v>
      </c>
      <c r="W810">
        <v>2</v>
      </c>
      <c r="X810">
        <f t="shared" si="24"/>
        <v>0</v>
      </c>
      <c r="Y810">
        <f t="shared" si="25"/>
        <v>0</v>
      </c>
    </row>
    <row r="811" spans="1:25" x14ac:dyDescent="0.2">
      <c r="A811" t="s">
        <v>23</v>
      </c>
      <c r="B811" t="s">
        <v>745</v>
      </c>
      <c r="C811">
        <v>9</v>
      </c>
      <c r="D811">
        <v>21</v>
      </c>
      <c r="E811" t="s">
        <v>933</v>
      </c>
      <c r="F811">
        <v>187.68799999999999</v>
      </c>
      <c r="G811">
        <v>84.671000000000006</v>
      </c>
      <c r="H811">
        <v>49.15</v>
      </c>
      <c r="I811">
        <v>15891.798000000001</v>
      </c>
      <c r="J811">
        <v>6481093</v>
      </c>
      <c r="K811">
        <v>18.884</v>
      </c>
      <c r="L811">
        <v>17.628</v>
      </c>
      <c r="M811">
        <v>3544.2739999999999</v>
      </c>
      <c r="N811">
        <v>1445448</v>
      </c>
      <c r="O811">
        <v>5.5519999999999996</v>
      </c>
      <c r="P811">
        <v>9.3170000000000002</v>
      </c>
      <c r="Q811">
        <v>1042.078</v>
      </c>
      <c r="R811">
        <v>424987</v>
      </c>
      <c r="S811">
        <v>0.107</v>
      </c>
      <c r="T811">
        <v>5.2130000000000001</v>
      </c>
      <c r="U811">
        <v>20.009</v>
      </c>
      <c r="V811">
        <v>8160</v>
      </c>
      <c r="W811">
        <v>32</v>
      </c>
      <c r="X811">
        <f t="shared" si="24"/>
        <v>605.89612</v>
      </c>
      <c r="Y811">
        <f t="shared" si="25"/>
        <v>28.656100000000002</v>
      </c>
    </row>
    <row r="812" spans="1:25" x14ac:dyDescent="0.2">
      <c r="A812" t="s">
        <v>23</v>
      </c>
      <c r="B812" t="s">
        <v>745</v>
      </c>
      <c r="C812">
        <v>9</v>
      </c>
      <c r="D812">
        <v>22</v>
      </c>
      <c r="E812" t="s">
        <v>934</v>
      </c>
      <c r="F812">
        <v>174.702</v>
      </c>
      <c r="G812">
        <v>111.65</v>
      </c>
      <c r="H812">
        <v>55.356000000000002</v>
      </c>
      <c r="I812">
        <v>19505.537</v>
      </c>
      <c r="J812">
        <v>7954871</v>
      </c>
      <c r="K812">
        <v>4.1689999999999996</v>
      </c>
      <c r="L812">
        <v>2.7229999999999999</v>
      </c>
      <c r="M812">
        <v>728.26300000000003</v>
      </c>
      <c r="N812">
        <v>297005</v>
      </c>
      <c r="O812">
        <v>3.085</v>
      </c>
      <c r="P812">
        <v>4.5339999999999998</v>
      </c>
      <c r="Q812">
        <v>538.88400000000001</v>
      </c>
      <c r="R812">
        <v>219771</v>
      </c>
      <c r="S812">
        <v>3.2000000000000001E-2</v>
      </c>
      <c r="T812">
        <v>2.8660000000000001</v>
      </c>
      <c r="U812">
        <v>5.6269999999999998</v>
      </c>
      <c r="V812">
        <v>2295</v>
      </c>
      <c r="W812">
        <v>9</v>
      </c>
      <c r="X812">
        <f t="shared" si="24"/>
        <v>57.41466000000004</v>
      </c>
      <c r="Y812">
        <f t="shared" si="25"/>
        <v>3.5861000000000005</v>
      </c>
    </row>
    <row r="813" spans="1:25" x14ac:dyDescent="0.2">
      <c r="A813" t="s">
        <v>23</v>
      </c>
      <c r="B813" t="s">
        <v>745</v>
      </c>
      <c r="C813">
        <v>9</v>
      </c>
      <c r="D813">
        <v>23</v>
      </c>
      <c r="E813" t="s">
        <v>935</v>
      </c>
      <c r="F813">
        <v>251.14099999999999</v>
      </c>
      <c r="G813">
        <v>92.373999999999995</v>
      </c>
      <c r="H813">
        <v>42.058999999999997</v>
      </c>
      <c r="I813">
        <v>23198.874</v>
      </c>
      <c r="J813">
        <v>9461111</v>
      </c>
      <c r="K813">
        <v>65.61</v>
      </c>
      <c r="L813">
        <v>25.445</v>
      </c>
      <c r="M813">
        <v>16477.458999999999</v>
      </c>
      <c r="N813">
        <v>6719941</v>
      </c>
      <c r="O813">
        <v>7.9710000000000001</v>
      </c>
      <c r="P813">
        <v>13.778</v>
      </c>
      <c r="Q813">
        <v>2001.953</v>
      </c>
      <c r="R813">
        <v>816449</v>
      </c>
      <c r="S813">
        <v>0.14199999999999999</v>
      </c>
      <c r="T813">
        <v>6.0140000000000002</v>
      </c>
      <c r="U813">
        <v>35.64</v>
      </c>
      <c r="V813">
        <v>14535</v>
      </c>
      <c r="W813">
        <v>57</v>
      </c>
      <c r="X813">
        <f t="shared" si="24"/>
        <v>1652.15987</v>
      </c>
      <c r="Y813">
        <f t="shared" si="25"/>
        <v>55.906100000000002</v>
      </c>
    </row>
    <row r="814" spans="1:25" x14ac:dyDescent="0.2">
      <c r="A814" t="s">
        <v>23</v>
      </c>
      <c r="B814" t="s">
        <v>745</v>
      </c>
      <c r="C814">
        <v>9</v>
      </c>
      <c r="D814">
        <v>24</v>
      </c>
      <c r="E814" t="s">
        <v>822</v>
      </c>
      <c r="F814">
        <v>288.79199999999997</v>
      </c>
      <c r="G814">
        <v>79.363</v>
      </c>
      <c r="H814">
        <v>53.17</v>
      </c>
      <c r="I814">
        <v>22919.287</v>
      </c>
      <c r="J814">
        <v>9347088</v>
      </c>
      <c r="K814">
        <v>3.7029999999999998</v>
      </c>
      <c r="L814">
        <v>2.2029999999999998</v>
      </c>
      <c r="M814">
        <v>1069.5119999999999</v>
      </c>
      <c r="N814">
        <v>436175</v>
      </c>
      <c r="O814">
        <v>2.5830000000000002</v>
      </c>
      <c r="P814">
        <v>2.7970000000000002</v>
      </c>
      <c r="Q814">
        <v>745.91300000000001</v>
      </c>
      <c r="R814">
        <v>304203</v>
      </c>
      <c r="S814">
        <v>1.9E-2</v>
      </c>
      <c r="T814">
        <v>2.2290000000000001</v>
      </c>
      <c r="U814">
        <v>5.6269999999999998</v>
      </c>
      <c r="V814">
        <v>2295</v>
      </c>
      <c r="W814">
        <v>9</v>
      </c>
      <c r="X814">
        <f t="shared" si="24"/>
        <v>283.07627000000008</v>
      </c>
      <c r="Y814">
        <f t="shared" si="25"/>
        <v>3.5861000000000005</v>
      </c>
    </row>
    <row r="815" spans="1:25" x14ac:dyDescent="0.2">
      <c r="A815" t="s">
        <v>23</v>
      </c>
      <c r="B815" t="s">
        <v>745</v>
      </c>
      <c r="C815">
        <v>9</v>
      </c>
      <c r="D815">
        <v>27</v>
      </c>
      <c r="E815" t="s">
        <v>936</v>
      </c>
      <c r="F815">
        <v>198.369</v>
      </c>
      <c r="G815">
        <v>94.45</v>
      </c>
      <c r="H815">
        <v>43.173000000000002</v>
      </c>
      <c r="I815">
        <v>18735.937000000002</v>
      </c>
      <c r="J815">
        <v>7641008</v>
      </c>
      <c r="K815">
        <v>74.69</v>
      </c>
      <c r="L815">
        <v>45.34</v>
      </c>
      <c r="M815">
        <v>14816.126</v>
      </c>
      <c r="N815">
        <v>6042406</v>
      </c>
      <c r="O815">
        <v>9.0779999999999994</v>
      </c>
      <c r="P815">
        <v>15.51</v>
      </c>
      <c r="Q815">
        <v>1800.84</v>
      </c>
      <c r="R815">
        <v>734430</v>
      </c>
      <c r="S815">
        <v>0.16400000000000001</v>
      </c>
      <c r="T815">
        <v>6.4630000000000001</v>
      </c>
      <c r="U815">
        <v>32.514000000000003</v>
      </c>
      <c r="V815">
        <v>13260</v>
      </c>
      <c r="W815">
        <v>52</v>
      </c>
      <c r="X815">
        <f t="shared" ref="X815:X878" si="26">(MAX(0, (Q815-486.21)))*1.09</f>
        <v>1432.9467</v>
      </c>
      <c r="Y815">
        <f t="shared" ref="Y815:Y878" si="27">(MAX(0, (W815-5.71)))*1.09</f>
        <v>50.456099999999999</v>
      </c>
    </row>
    <row r="816" spans="1:25" x14ac:dyDescent="0.2">
      <c r="A816" t="s">
        <v>23</v>
      </c>
      <c r="B816" t="s">
        <v>745</v>
      </c>
      <c r="C816">
        <v>9</v>
      </c>
      <c r="D816">
        <v>28</v>
      </c>
      <c r="E816" t="s">
        <v>937</v>
      </c>
      <c r="F816">
        <v>241.82599999999999</v>
      </c>
      <c r="G816">
        <v>85.628</v>
      </c>
      <c r="H816">
        <v>41.213999999999999</v>
      </c>
      <c r="I816">
        <v>20706.968000000001</v>
      </c>
      <c r="J816">
        <v>8444846</v>
      </c>
      <c r="K816">
        <v>68.957999999999998</v>
      </c>
      <c r="L816">
        <v>27.841999999999999</v>
      </c>
      <c r="M816">
        <v>16675.859</v>
      </c>
      <c r="N816">
        <v>6800854</v>
      </c>
      <c r="O816">
        <v>6.0830000000000002</v>
      </c>
      <c r="P816">
        <v>9.08</v>
      </c>
      <c r="Q816">
        <v>1471.0429999999999</v>
      </c>
      <c r="R816">
        <v>599930</v>
      </c>
      <c r="S816">
        <v>8.7999999999999995E-2</v>
      </c>
      <c r="T816">
        <v>4.734</v>
      </c>
      <c r="U816">
        <v>21.259</v>
      </c>
      <c r="V816">
        <v>8670</v>
      </c>
      <c r="W816">
        <v>34</v>
      </c>
      <c r="X816">
        <f t="shared" si="26"/>
        <v>1073.4679699999999</v>
      </c>
      <c r="Y816">
        <f t="shared" si="27"/>
        <v>30.836100000000002</v>
      </c>
    </row>
    <row r="817" spans="1:25" x14ac:dyDescent="0.2">
      <c r="A817" t="s">
        <v>23</v>
      </c>
      <c r="B817" t="s">
        <v>745</v>
      </c>
      <c r="C817">
        <v>9</v>
      </c>
      <c r="D817">
        <v>29</v>
      </c>
      <c r="E817" t="s">
        <v>938</v>
      </c>
      <c r="F817">
        <v>211.35</v>
      </c>
      <c r="G817">
        <v>83.242000000000004</v>
      </c>
      <c r="H817">
        <v>41.052</v>
      </c>
      <c r="I817">
        <v>17593.181</v>
      </c>
      <c r="J817">
        <v>7174962</v>
      </c>
      <c r="K817">
        <v>72.311000000000007</v>
      </c>
      <c r="L817">
        <v>44.29</v>
      </c>
      <c r="M817">
        <v>15282.921</v>
      </c>
      <c r="N817">
        <v>6232777</v>
      </c>
      <c r="O817">
        <v>9.4779999999999998</v>
      </c>
      <c r="P817">
        <v>14.44</v>
      </c>
      <c r="Q817">
        <v>2003.2380000000001</v>
      </c>
      <c r="R817">
        <v>816973</v>
      </c>
      <c r="S817">
        <v>0.186</v>
      </c>
      <c r="T817">
        <v>6.8920000000000003</v>
      </c>
      <c r="U817">
        <v>39.392000000000003</v>
      </c>
      <c r="V817">
        <v>16065</v>
      </c>
      <c r="W817">
        <v>63</v>
      </c>
      <c r="X817">
        <f t="shared" si="26"/>
        <v>1653.5605200000002</v>
      </c>
      <c r="Y817">
        <f t="shared" si="27"/>
        <v>62.446100000000001</v>
      </c>
    </row>
    <row r="818" spans="1:25" x14ac:dyDescent="0.2">
      <c r="A818" t="s">
        <v>23</v>
      </c>
      <c r="B818" t="s">
        <v>745</v>
      </c>
      <c r="C818">
        <v>9</v>
      </c>
      <c r="D818">
        <v>30</v>
      </c>
      <c r="E818" t="s">
        <v>939</v>
      </c>
      <c r="F818">
        <v>301.84199999999998</v>
      </c>
      <c r="G818">
        <v>60.195</v>
      </c>
      <c r="H818">
        <v>30.530999999999999</v>
      </c>
      <c r="I818">
        <v>18169.5</v>
      </c>
      <c r="J818">
        <v>7410000</v>
      </c>
      <c r="K818">
        <v>99.072000000000003</v>
      </c>
      <c r="L818">
        <v>51.393000000000001</v>
      </c>
      <c r="M818">
        <v>29904.120999999999</v>
      </c>
      <c r="N818">
        <v>12195687</v>
      </c>
      <c r="O818">
        <v>12.535</v>
      </c>
      <c r="P818">
        <v>18.143999999999998</v>
      </c>
      <c r="Q818">
        <v>3783.5639999999999</v>
      </c>
      <c r="R818">
        <v>1543037</v>
      </c>
      <c r="S818">
        <v>0.20300000000000001</v>
      </c>
      <c r="T818">
        <v>7.1920000000000002</v>
      </c>
      <c r="U818">
        <v>61.276000000000003</v>
      </c>
      <c r="V818">
        <v>24990</v>
      </c>
      <c r="W818">
        <v>98</v>
      </c>
      <c r="X818">
        <f t="shared" si="26"/>
        <v>3594.1158599999999</v>
      </c>
      <c r="Y818">
        <f t="shared" si="27"/>
        <v>100.59610000000002</v>
      </c>
    </row>
    <row r="819" spans="1:25" x14ac:dyDescent="0.2">
      <c r="A819" t="s">
        <v>23</v>
      </c>
      <c r="B819" t="s">
        <v>745</v>
      </c>
      <c r="C819">
        <v>9</v>
      </c>
      <c r="D819">
        <v>32</v>
      </c>
      <c r="E819" t="s">
        <v>940</v>
      </c>
      <c r="F819">
        <v>185.80199999999999</v>
      </c>
      <c r="G819">
        <v>32.710999999999999</v>
      </c>
      <c r="H819">
        <v>31.423999999999999</v>
      </c>
      <c r="I819">
        <v>6077.6880000000001</v>
      </c>
      <c r="J819">
        <v>2478641</v>
      </c>
      <c r="K819">
        <v>8.4459999999999997</v>
      </c>
      <c r="L819">
        <v>9.5429999999999993</v>
      </c>
      <c r="M819">
        <v>1569.249</v>
      </c>
      <c r="N819">
        <v>639981</v>
      </c>
      <c r="O819">
        <v>2.169</v>
      </c>
      <c r="P819">
        <v>4.0289999999999999</v>
      </c>
      <c r="Q819">
        <v>402.92599999999999</v>
      </c>
      <c r="R819">
        <v>164324</v>
      </c>
      <c r="S819">
        <v>0.01</v>
      </c>
      <c r="T819">
        <v>1.6040000000000001</v>
      </c>
      <c r="U819">
        <v>1.8759999999999999</v>
      </c>
      <c r="V819">
        <v>765</v>
      </c>
      <c r="W819">
        <v>3</v>
      </c>
      <c r="X819">
        <f t="shared" si="26"/>
        <v>0</v>
      </c>
      <c r="Y819">
        <f t="shared" si="27"/>
        <v>0</v>
      </c>
    </row>
    <row r="820" spans="1:25" x14ac:dyDescent="0.2">
      <c r="A820" t="s">
        <v>23</v>
      </c>
      <c r="B820" t="s">
        <v>745</v>
      </c>
      <c r="C820">
        <v>9</v>
      </c>
      <c r="D820">
        <v>33</v>
      </c>
      <c r="E820" t="s">
        <v>941</v>
      </c>
      <c r="F820">
        <v>274.77100000000002</v>
      </c>
      <c r="G820">
        <v>82.289000000000001</v>
      </c>
      <c r="H820">
        <v>41.496000000000002</v>
      </c>
      <c r="I820">
        <v>22610.67</v>
      </c>
      <c r="J820">
        <v>9221226</v>
      </c>
      <c r="K820">
        <v>7.8470000000000004</v>
      </c>
      <c r="L820">
        <v>11.834</v>
      </c>
      <c r="M820">
        <v>2156.136</v>
      </c>
      <c r="N820">
        <v>879329</v>
      </c>
      <c r="O820">
        <v>2.31</v>
      </c>
      <c r="P820">
        <v>2.714</v>
      </c>
      <c r="Q820">
        <v>634.76</v>
      </c>
      <c r="R820">
        <v>258872</v>
      </c>
      <c r="S820">
        <v>1.4E-2</v>
      </c>
      <c r="T820">
        <v>1.8660000000000001</v>
      </c>
      <c r="U820">
        <v>3.7519999999999998</v>
      </c>
      <c r="V820">
        <v>1530</v>
      </c>
      <c r="W820">
        <v>6</v>
      </c>
      <c r="X820">
        <f t="shared" si="26"/>
        <v>161.91950000000003</v>
      </c>
      <c r="Y820">
        <f t="shared" si="27"/>
        <v>0.31610000000000005</v>
      </c>
    </row>
    <row r="821" spans="1:25" x14ac:dyDescent="0.2">
      <c r="A821" t="s">
        <v>23</v>
      </c>
      <c r="B821" t="s">
        <v>745</v>
      </c>
      <c r="C821">
        <v>10</v>
      </c>
      <c r="D821">
        <v>1</v>
      </c>
      <c r="E821" t="s">
        <v>942</v>
      </c>
      <c r="F821">
        <v>215.256</v>
      </c>
      <c r="G821">
        <v>81.28</v>
      </c>
      <c r="H821">
        <v>42.332999999999998</v>
      </c>
      <c r="I821">
        <v>17496.044000000002</v>
      </c>
      <c r="J821">
        <v>7135347</v>
      </c>
      <c r="K821">
        <v>2.7730000000000001</v>
      </c>
      <c r="L821">
        <v>1.6359999999999999</v>
      </c>
      <c r="M821">
        <v>596.95500000000004</v>
      </c>
      <c r="N821">
        <v>243454</v>
      </c>
      <c r="O821">
        <v>2.9710000000000001</v>
      </c>
      <c r="P821">
        <v>4.4829999999999997</v>
      </c>
      <c r="Q821">
        <v>639.42399999999998</v>
      </c>
      <c r="R821">
        <v>260774</v>
      </c>
      <c r="S821">
        <v>0.02</v>
      </c>
      <c r="T821">
        <v>2.2770000000000001</v>
      </c>
      <c r="U821">
        <v>4.3769999999999998</v>
      </c>
      <c r="V821">
        <v>1785</v>
      </c>
      <c r="W821">
        <v>7</v>
      </c>
      <c r="X821">
        <f t="shared" si="26"/>
        <v>167.00326000000001</v>
      </c>
      <c r="Y821">
        <f t="shared" si="27"/>
        <v>1.4061000000000001</v>
      </c>
    </row>
    <row r="822" spans="1:25" x14ac:dyDescent="0.2">
      <c r="A822" t="s">
        <v>23</v>
      </c>
      <c r="B822" t="s">
        <v>745</v>
      </c>
      <c r="C822">
        <v>10</v>
      </c>
      <c r="D822">
        <v>2</v>
      </c>
      <c r="E822" t="s">
        <v>943</v>
      </c>
      <c r="F822">
        <v>277.32900000000001</v>
      </c>
      <c r="G822">
        <v>99.602999999999994</v>
      </c>
      <c r="H822">
        <v>40.93</v>
      </c>
      <c r="I822">
        <v>27622.669000000002</v>
      </c>
      <c r="J822">
        <v>11265251</v>
      </c>
      <c r="K822">
        <v>94.242000000000004</v>
      </c>
      <c r="L822">
        <v>36.597999999999999</v>
      </c>
      <c r="M822">
        <v>26136.121999999999</v>
      </c>
      <c r="N822">
        <v>10658998</v>
      </c>
      <c r="O822">
        <v>28.187000000000001</v>
      </c>
      <c r="P822">
        <v>32.027999999999999</v>
      </c>
      <c r="Q822">
        <v>7817.0879999999997</v>
      </c>
      <c r="R822">
        <v>3188014</v>
      </c>
      <c r="S822">
        <v>0.17100000000000001</v>
      </c>
      <c r="T822">
        <v>6.6079999999999997</v>
      </c>
      <c r="U822">
        <v>47.52</v>
      </c>
      <c r="V822">
        <v>19380</v>
      </c>
      <c r="W822">
        <v>76</v>
      </c>
      <c r="X822">
        <f t="shared" si="26"/>
        <v>7990.6570200000006</v>
      </c>
      <c r="Y822">
        <f t="shared" si="27"/>
        <v>76.616100000000017</v>
      </c>
    </row>
    <row r="823" spans="1:25" x14ac:dyDescent="0.2">
      <c r="A823" t="s">
        <v>23</v>
      </c>
      <c r="B823" t="s">
        <v>745</v>
      </c>
      <c r="C823">
        <v>10</v>
      </c>
      <c r="D823">
        <v>3</v>
      </c>
      <c r="E823" t="s">
        <v>944</v>
      </c>
      <c r="F823">
        <v>219.15199999999999</v>
      </c>
      <c r="G823">
        <v>82.712999999999994</v>
      </c>
      <c r="H823">
        <v>38.927</v>
      </c>
      <c r="I823">
        <v>18126.808000000001</v>
      </c>
      <c r="J823">
        <v>7392589</v>
      </c>
      <c r="K823">
        <v>3.2189999999999999</v>
      </c>
      <c r="L823">
        <v>1.925</v>
      </c>
      <c r="M823">
        <v>705.54100000000005</v>
      </c>
      <c r="N823">
        <v>287738</v>
      </c>
      <c r="O823">
        <v>2.6890000000000001</v>
      </c>
      <c r="P823">
        <v>4.66</v>
      </c>
      <c r="Q823">
        <v>589.30200000000002</v>
      </c>
      <c r="R823">
        <v>240333</v>
      </c>
      <c r="S823">
        <v>2.5999999999999999E-2</v>
      </c>
      <c r="T823">
        <v>2.5590000000000002</v>
      </c>
      <c r="U823">
        <v>5.6269999999999998</v>
      </c>
      <c r="V823">
        <v>2295</v>
      </c>
      <c r="W823">
        <v>9</v>
      </c>
      <c r="X823">
        <f t="shared" si="26"/>
        <v>112.37028000000005</v>
      </c>
      <c r="Y823">
        <f t="shared" si="27"/>
        <v>3.5861000000000005</v>
      </c>
    </row>
    <row r="824" spans="1:25" x14ac:dyDescent="0.2">
      <c r="A824" t="s">
        <v>23</v>
      </c>
      <c r="B824" t="s">
        <v>745</v>
      </c>
      <c r="C824">
        <v>10</v>
      </c>
      <c r="D824">
        <v>4</v>
      </c>
      <c r="E824" t="s">
        <v>945</v>
      </c>
      <c r="F824">
        <v>358.29700000000003</v>
      </c>
      <c r="G824">
        <v>95.275000000000006</v>
      </c>
      <c r="H824">
        <v>46.886000000000003</v>
      </c>
      <c r="I824">
        <v>34136.803</v>
      </c>
      <c r="J824">
        <v>13921886</v>
      </c>
      <c r="K824">
        <v>2.7839999999999998</v>
      </c>
      <c r="L824">
        <v>1.885</v>
      </c>
      <c r="M824">
        <v>997.45699999999999</v>
      </c>
      <c r="N824">
        <v>406789</v>
      </c>
      <c r="O824">
        <v>3.2149999999999999</v>
      </c>
      <c r="P824">
        <v>6.8029999999999999</v>
      </c>
      <c r="Q824">
        <v>1151.9390000000001</v>
      </c>
      <c r="R824">
        <v>469791</v>
      </c>
      <c r="S824">
        <v>4.4999999999999998E-2</v>
      </c>
      <c r="T824">
        <v>3.4009999999999998</v>
      </c>
      <c r="U824">
        <v>16.257000000000001</v>
      </c>
      <c r="V824">
        <v>6630</v>
      </c>
      <c r="W824">
        <v>26</v>
      </c>
      <c r="X824">
        <f t="shared" si="26"/>
        <v>725.64461000000006</v>
      </c>
      <c r="Y824">
        <f t="shared" si="27"/>
        <v>22.116099999999999</v>
      </c>
    </row>
    <row r="825" spans="1:25" x14ac:dyDescent="0.2">
      <c r="A825" t="s">
        <v>23</v>
      </c>
      <c r="B825" t="s">
        <v>745</v>
      </c>
      <c r="C825">
        <v>10</v>
      </c>
      <c r="D825">
        <v>5</v>
      </c>
      <c r="E825" t="s">
        <v>946</v>
      </c>
      <c r="F825">
        <v>381.358</v>
      </c>
      <c r="G825">
        <v>91.94</v>
      </c>
      <c r="H825">
        <v>40.969000000000001</v>
      </c>
      <c r="I825">
        <v>35062.120999999999</v>
      </c>
      <c r="J825">
        <v>14299255</v>
      </c>
      <c r="K825">
        <v>53.061999999999998</v>
      </c>
      <c r="L825">
        <v>34.649000000000001</v>
      </c>
      <c r="M825">
        <v>20235.477999999999</v>
      </c>
      <c r="N825">
        <v>8252560</v>
      </c>
      <c r="O825">
        <v>16.122</v>
      </c>
      <c r="P825">
        <v>22.236000000000001</v>
      </c>
      <c r="Q825">
        <v>6148.348</v>
      </c>
      <c r="R825">
        <v>2507458</v>
      </c>
      <c r="S825">
        <v>0.151</v>
      </c>
      <c r="T825">
        <v>6.2</v>
      </c>
      <c r="U825">
        <v>57.524000000000001</v>
      </c>
      <c r="V825">
        <v>23460</v>
      </c>
      <c r="W825">
        <v>92</v>
      </c>
      <c r="X825">
        <f t="shared" si="26"/>
        <v>6171.7304200000008</v>
      </c>
      <c r="Y825">
        <f t="shared" si="27"/>
        <v>94.056100000000015</v>
      </c>
    </row>
    <row r="826" spans="1:25" x14ac:dyDescent="0.2">
      <c r="A826" t="s">
        <v>23</v>
      </c>
      <c r="B826" t="s">
        <v>745</v>
      </c>
      <c r="C826">
        <v>10</v>
      </c>
      <c r="D826">
        <v>6</v>
      </c>
      <c r="E826" t="s">
        <v>947</v>
      </c>
      <c r="F826">
        <v>271.73099999999999</v>
      </c>
      <c r="G826">
        <v>89.185000000000002</v>
      </c>
      <c r="H826">
        <v>41.618000000000002</v>
      </c>
      <c r="I826">
        <v>24234.43</v>
      </c>
      <c r="J826">
        <v>9883438</v>
      </c>
      <c r="K826">
        <v>2.85</v>
      </c>
      <c r="L826">
        <v>1.819</v>
      </c>
      <c r="M826">
        <v>774.53300000000002</v>
      </c>
      <c r="N826">
        <v>315875</v>
      </c>
      <c r="O826">
        <v>2.8919999999999999</v>
      </c>
      <c r="P826">
        <v>6.8730000000000002</v>
      </c>
      <c r="Q826">
        <v>785.78800000000001</v>
      </c>
      <c r="R826">
        <v>320465</v>
      </c>
      <c r="S826">
        <v>2.8000000000000001E-2</v>
      </c>
      <c r="T826">
        <v>2.653</v>
      </c>
      <c r="U826">
        <v>7.5030000000000001</v>
      </c>
      <c r="V826">
        <v>3060</v>
      </c>
      <c r="W826">
        <v>12</v>
      </c>
      <c r="X826">
        <f t="shared" si="26"/>
        <v>326.54002000000008</v>
      </c>
      <c r="Y826">
        <f t="shared" si="27"/>
        <v>6.8561000000000005</v>
      </c>
    </row>
    <row r="827" spans="1:25" x14ac:dyDescent="0.2">
      <c r="A827" t="s">
        <v>23</v>
      </c>
      <c r="B827" t="s">
        <v>745</v>
      </c>
      <c r="C827">
        <v>10</v>
      </c>
      <c r="D827">
        <v>7</v>
      </c>
      <c r="E827" t="s">
        <v>948</v>
      </c>
      <c r="F827">
        <v>176.583</v>
      </c>
      <c r="G827">
        <v>96.384</v>
      </c>
      <c r="H827">
        <v>53.058999999999997</v>
      </c>
      <c r="I827">
        <v>17019.731</v>
      </c>
      <c r="J827">
        <v>6941094</v>
      </c>
      <c r="K827">
        <v>3.835</v>
      </c>
      <c r="L827">
        <v>2.3849999999999998</v>
      </c>
      <c r="M827">
        <v>677.279</v>
      </c>
      <c r="N827">
        <v>276212</v>
      </c>
      <c r="O827">
        <v>2.2879999999999998</v>
      </c>
      <c r="P827">
        <v>1.768</v>
      </c>
      <c r="Q827">
        <v>404.01299999999998</v>
      </c>
      <c r="R827">
        <v>164767</v>
      </c>
      <c r="S827">
        <v>4.0000000000000001E-3</v>
      </c>
      <c r="T827">
        <v>0.95</v>
      </c>
      <c r="U827">
        <v>0.625</v>
      </c>
      <c r="V827">
        <v>255</v>
      </c>
      <c r="W827">
        <v>1</v>
      </c>
      <c r="X827">
        <f t="shared" si="26"/>
        <v>0</v>
      </c>
      <c r="Y827">
        <f t="shared" si="27"/>
        <v>0</v>
      </c>
    </row>
    <row r="828" spans="1:25" x14ac:dyDescent="0.2">
      <c r="A828" t="s">
        <v>23</v>
      </c>
      <c r="B828" t="s">
        <v>745</v>
      </c>
      <c r="C828">
        <v>10</v>
      </c>
      <c r="D828">
        <v>8</v>
      </c>
      <c r="E828" t="s">
        <v>949</v>
      </c>
      <c r="F828">
        <v>39.637</v>
      </c>
      <c r="G828">
        <v>67.736000000000004</v>
      </c>
      <c r="H828">
        <v>37.017000000000003</v>
      </c>
      <c r="I828">
        <v>2684.8339999999998</v>
      </c>
      <c r="J828">
        <v>1094946</v>
      </c>
      <c r="K828">
        <v>51.127000000000002</v>
      </c>
      <c r="L828">
        <v>40.411000000000001</v>
      </c>
      <c r="M828">
        <v>2026.537</v>
      </c>
      <c r="N828">
        <v>826475</v>
      </c>
      <c r="O828">
        <v>30.74</v>
      </c>
      <c r="P828">
        <v>31.274999999999999</v>
      </c>
      <c r="Q828">
        <v>1218.4380000000001</v>
      </c>
      <c r="R828">
        <v>496911</v>
      </c>
      <c r="S828">
        <v>7.9000000000000001E-2</v>
      </c>
      <c r="T828">
        <v>4.484</v>
      </c>
      <c r="U828">
        <v>3.1259999999999999</v>
      </c>
      <c r="V828">
        <v>1275</v>
      </c>
      <c r="W828">
        <v>5</v>
      </c>
      <c r="X828">
        <f t="shared" si="26"/>
        <v>798.12852000000009</v>
      </c>
      <c r="Y828">
        <f t="shared" si="27"/>
        <v>0</v>
      </c>
    </row>
    <row r="829" spans="1:25" x14ac:dyDescent="0.2">
      <c r="A829" t="s">
        <v>23</v>
      </c>
      <c r="B829" t="s">
        <v>745</v>
      </c>
      <c r="C829">
        <v>10</v>
      </c>
      <c r="D829">
        <v>9</v>
      </c>
      <c r="E829" t="s">
        <v>950</v>
      </c>
      <c r="F829">
        <v>308.96199999999999</v>
      </c>
      <c r="G829">
        <v>105.34699999999999</v>
      </c>
      <c r="H829">
        <v>50.55</v>
      </c>
      <c r="I829">
        <v>32548.297999999999</v>
      </c>
      <c r="J829">
        <v>13274052</v>
      </c>
      <c r="K829">
        <v>39.375999999999998</v>
      </c>
      <c r="L829">
        <v>27.445</v>
      </c>
      <c r="M829">
        <v>12165.743</v>
      </c>
      <c r="N829">
        <v>4961510</v>
      </c>
      <c r="O829">
        <v>6.5640000000000001</v>
      </c>
      <c r="P829">
        <v>11.456</v>
      </c>
      <c r="Q829">
        <v>2028.05</v>
      </c>
      <c r="R829">
        <v>827092</v>
      </c>
      <c r="S829">
        <v>8.5000000000000006E-2</v>
      </c>
      <c r="T829">
        <v>4.6550000000000002</v>
      </c>
      <c r="U829">
        <v>26.260999999999999</v>
      </c>
      <c r="V829">
        <v>10710</v>
      </c>
      <c r="W829">
        <v>42</v>
      </c>
      <c r="X829">
        <f t="shared" si="26"/>
        <v>1680.6056000000001</v>
      </c>
      <c r="Y829">
        <f t="shared" si="27"/>
        <v>39.556100000000001</v>
      </c>
    </row>
    <row r="830" spans="1:25" x14ac:dyDescent="0.2">
      <c r="A830" t="s">
        <v>23</v>
      </c>
      <c r="B830" t="s">
        <v>745</v>
      </c>
      <c r="C830">
        <v>10</v>
      </c>
      <c r="D830">
        <v>10</v>
      </c>
      <c r="E830" t="s">
        <v>951</v>
      </c>
      <c r="F830">
        <v>291.95999999999998</v>
      </c>
      <c r="G830">
        <v>112.69199999999999</v>
      </c>
      <c r="H830">
        <v>50.936</v>
      </c>
      <c r="I830">
        <v>32901.661999999997</v>
      </c>
      <c r="J830">
        <v>13418163</v>
      </c>
      <c r="K830">
        <v>46.024999999999999</v>
      </c>
      <c r="L830">
        <v>20.553999999999998</v>
      </c>
      <c r="M830">
        <v>13437.361000000001</v>
      </c>
      <c r="N830">
        <v>5480109</v>
      </c>
      <c r="O830">
        <v>9.1310000000000002</v>
      </c>
      <c r="P830">
        <v>15.888</v>
      </c>
      <c r="Q830">
        <v>2665.9169999999999</v>
      </c>
      <c r="R830">
        <v>1087231</v>
      </c>
      <c r="S830">
        <v>0.126</v>
      </c>
      <c r="T830">
        <v>5.6749999999999998</v>
      </c>
      <c r="U830">
        <v>36.890999999999998</v>
      </c>
      <c r="V830">
        <v>15045</v>
      </c>
      <c r="W830">
        <v>59</v>
      </c>
      <c r="X830">
        <f t="shared" si="26"/>
        <v>2375.8806300000001</v>
      </c>
      <c r="Y830">
        <f t="shared" si="27"/>
        <v>58.086100000000002</v>
      </c>
    </row>
    <row r="831" spans="1:25" x14ac:dyDescent="0.2">
      <c r="A831" t="s">
        <v>23</v>
      </c>
      <c r="B831" t="s">
        <v>745</v>
      </c>
      <c r="C831">
        <v>10</v>
      </c>
      <c r="D831">
        <v>11</v>
      </c>
      <c r="E831" t="s">
        <v>952</v>
      </c>
      <c r="F831">
        <v>256.61399999999998</v>
      </c>
      <c r="G831">
        <v>90.031000000000006</v>
      </c>
      <c r="H831">
        <v>43.146999999999998</v>
      </c>
      <c r="I831">
        <v>23103.253000000001</v>
      </c>
      <c r="J831">
        <v>9422114</v>
      </c>
      <c r="K831">
        <v>75.805999999999997</v>
      </c>
      <c r="L831">
        <v>36.091000000000001</v>
      </c>
      <c r="M831">
        <v>19452.811000000002</v>
      </c>
      <c r="N831">
        <v>7933368</v>
      </c>
      <c r="O831">
        <v>19.202999999999999</v>
      </c>
      <c r="P831">
        <v>25.361000000000001</v>
      </c>
      <c r="Q831">
        <v>4927.826</v>
      </c>
      <c r="R831">
        <v>2009697</v>
      </c>
      <c r="S831">
        <v>0.17299999999999999</v>
      </c>
      <c r="T831">
        <v>6.64</v>
      </c>
      <c r="U831">
        <v>44.393999999999998</v>
      </c>
      <c r="V831">
        <v>18105</v>
      </c>
      <c r="W831">
        <v>71</v>
      </c>
      <c r="X831">
        <f t="shared" si="26"/>
        <v>4841.3614400000006</v>
      </c>
      <c r="Y831">
        <f t="shared" si="27"/>
        <v>71.166100000000014</v>
      </c>
    </row>
    <row r="832" spans="1:25" x14ac:dyDescent="0.2">
      <c r="A832" t="s">
        <v>23</v>
      </c>
      <c r="B832" t="s">
        <v>745</v>
      </c>
      <c r="C832">
        <v>10</v>
      </c>
      <c r="D832">
        <v>12</v>
      </c>
      <c r="E832" t="s">
        <v>953</v>
      </c>
      <c r="F832">
        <v>221.626</v>
      </c>
      <c r="G832">
        <v>95.58</v>
      </c>
      <c r="H832">
        <v>45.145000000000003</v>
      </c>
      <c r="I832">
        <v>21182.959999999999</v>
      </c>
      <c r="J832">
        <v>8638968</v>
      </c>
      <c r="K832">
        <v>97.784999999999997</v>
      </c>
      <c r="L832">
        <v>42.923000000000002</v>
      </c>
      <c r="M832">
        <v>21671.626</v>
      </c>
      <c r="N832">
        <v>8838259</v>
      </c>
      <c r="O832">
        <v>16.806000000000001</v>
      </c>
      <c r="P832">
        <v>21.204000000000001</v>
      </c>
      <c r="Q832">
        <v>3724.556</v>
      </c>
      <c r="R832">
        <v>1518972</v>
      </c>
      <c r="S832">
        <v>0.186</v>
      </c>
      <c r="T832">
        <v>6.8879999999999999</v>
      </c>
      <c r="U832">
        <v>41.268000000000001</v>
      </c>
      <c r="V832">
        <v>16830</v>
      </c>
      <c r="W832">
        <v>66</v>
      </c>
      <c r="X832">
        <f t="shared" si="26"/>
        <v>3529.7971400000001</v>
      </c>
      <c r="Y832">
        <f t="shared" si="27"/>
        <v>65.716099999999997</v>
      </c>
    </row>
    <row r="833" spans="1:25" x14ac:dyDescent="0.2">
      <c r="A833" t="s">
        <v>23</v>
      </c>
      <c r="B833" t="s">
        <v>745</v>
      </c>
      <c r="C833">
        <v>10</v>
      </c>
      <c r="D833">
        <v>15</v>
      </c>
      <c r="E833" t="s">
        <v>954</v>
      </c>
      <c r="F833">
        <v>230.65</v>
      </c>
      <c r="G833">
        <v>82.953999999999994</v>
      </c>
      <c r="H833">
        <v>45.707999999999998</v>
      </c>
      <c r="I833">
        <v>19133.258999999998</v>
      </c>
      <c r="J833">
        <v>7803046</v>
      </c>
      <c r="K833">
        <v>3.9129999999999998</v>
      </c>
      <c r="L833">
        <v>3.6779999999999999</v>
      </c>
      <c r="M833">
        <v>902.63199999999995</v>
      </c>
      <c r="N833">
        <v>368117</v>
      </c>
      <c r="O833">
        <v>3.839</v>
      </c>
      <c r="P833">
        <v>8.9689999999999994</v>
      </c>
      <c r="Q833">
        <v>885.43299999999999</v>
      </c>
      <c r="R833">
        <v>361103</v>
      </c>
      <c r="S833">
        <v>4.9000000000000002E-2</v>
      </c>
      <c r="T833">
        <v>3.5270000000000001</v>
      </c>
      <c r="U833">
        <v>11.255000000000001</v>
      </c>
      <c r="V833">
        <v>4590</v>
      </c>
      <c r="W833">
        <v>18</v>
      </c>
      <c r="X833">
        <f t="shared" si="26"/>
        <v>435.15307000000007</v>
      </c>
      <c r="Y833">
        <f t="shared" si="27"/>
        <v>13.396100000000001</v>
      </c>
    </row>
    <row r="834" spans="1:25" x14ac:dyDescent="0.2">
      <c r="A834" t="s">
        <v>23</v>
      </c>
      <c r="B834" t="s">
        <v>745</v>
      </c>
      <c r="C834">
        <v>10</v>
      </c>
      <c r="D834">
        <v>16</v>
      </c>
      <c r="E834" t="s">
        <v>955</v>
      </c>
      <c r="F834">
        <v>220.834</v>
      </c>
      <c r="G834">
        <v>90.197999999999993</v>
      </c>
      <c r="H834">
        <v>50.238999999999997</v>
      </c>
      <c r="I834">
        <v>19918.795999999998</v>
      </c>
      <c r="J834">
        <v>8123409</v>
      </c>
      <c r="K834">
        <v>2.8719999999999999</v>
      </c>
      <c r="L834">
        <v>1.8320000000000001</v>
      </c>
      <c r="M834">
        <v>634.27700000000004</v>
      </c>
      <c r="N834">
        <v>258675</v>
      </c>
      <c r="O834">
        <v>2.4390000000000001</v>
      </c>
      <c r="P834">
        <v>4.0549999999999997</v>
      </c>
      <c r="Q834">
        <v>538.55999999999995</v>
      </c>
      <c r="R834">
        <v>219639</v>
      </c>
      <c r="S834">
        <v>1.7000000000000001E-2</v>
      </c>
      <c r="T834">
        <v>2.081</v>
      </c>
      <c r="U834">
        <v>3.7519999999999998</v>
      </c>
      <c r="V834">
        <v>1530</v>
      </c>
      <c r="W834">
        <v>6</v>
      </c>
      <c r="X834">
        <f t="shared" si="26"/>
        <v>57.061499999999967</v>
      </c>
      <c r="Y834">
        <f t="shared" si="27"/>
        <v>0.31610000000000005</v>
      </c>
    </row>
    <row r="835" spans="1:25" x14ac:dyDescent="0.2">
      <c r="A835" t="s">
        <v>23</v>
      </c>
      <c r="B835" t="s">
        <v>745</v>
      </c>
      <c r="C835">
        <v>10</v>
      </c>
      <c r="D835">
        <v>17</v>
      </c>
      <c r="E835" t="s">
        <v>956</v>
      </c>
      <c r="F835">
        <v>175.55</v>
      </c>
      <c r="G835">
        <v>95.21</v>
      </c>
      <c r="H835">
        <v>50.683999999999997</v>
      </c>
      <c r="I835">
        <v>16714.182000000001</v>
      </c>
      <c r="J835">
        <v>6816483</v>
      </c>
      <c r="K835">
        <v>25.765999999999998</v>
      </c>
      <c r="L835">
        <v>18.818000000000001</v>
      </c>
      <c r="M835">
        <v>4523.259</v>
      </c>
      <c r="N835">
        <v>1844704</v>
      </c>
      <c r="O835">
        <v>4.0640000000000001</v>
      </c>
      <c r="P835">
        <v>9.9659999999999993</v>
      </c>
      <c r="Q835">
        <v>713.37699999999995</v>
      </c>
      <c r="R835">
        <v>290934</v>
      </c>
      <c r="S835">
        <v>3.9E-2</v>
      </c>
      <c r="T835">
        <v>3.161</v>
      </c>
      <c r="U835">
        <v>6.8780000000000001</v>
      </c>
      <c r="V835">
        <v>2805</v>
      </c>
      <c r="W835">
        <v>11</v>
      </c>
      <c r="X835">
        <f t="shared" si="26"/>
        <v>247.61202999999998</v>
      </c>
      <c r="Y835">
        <f t="shared" si="27"/>
        <v>5.7661000000000007</v>
      </c>
    </row>
    <row r="836" spans="1:25" x14ac:dyDescent="0.2">
      <c r="A836" t="s">
        <v>23</v>
      </c>
      <c r="B836" t="s">
        <v>745</v>
      </c>
      <c r="C836">
        <v>10</v>
      </c>
      <c r="D836">
        <v>18</v>
      </c>
      <c r="E836" t="s">
        <v>957</v>
      </c>
      <c r="F836">
        <v>202.45599999999999</v>
      </c>
      <c r="G836">
        <v>109.379</v>
      </c>
      <c r="H836">
        <v>46.613</v>
      </c>
      <c r="I836">
        <v>22144.499</v>
      </c>
      <c r="J836">
        <v>9031109</v>
      </c>
      <c r="K836">
        <v>38.401000000000003</v>
      </c>
      <c r="L836">
        <v>29.937000000000001</v>
      </c>
      <c r="M836">
        <v>7774.4470000000001</v>
      </c>
      <c r="N836">
        <v>3170624</v>
      </c>
      <c r="O836">
        <v>9.0510000000000002</v>
      </c>
      <c r="P836">
        <v>15.454000000000001</v>
      </c>
      <c r="Q836">
        <v>1832.4079999999999</v>
      </c>
      <c r="R836">
        <v>747304</v>
      </c>
      <c r="S836">
        <v>0.185</v>
      </c>
      <c r="T836">
        <v>6.8719999999999999</v>
      </c>
      <c r="U836">
        <v>37.515999999999998</v>
      </c>
      <c r="V836">
        <v>15300</v>
      </c>
      <c r="W836">
        <v>60</v>
      </c>
      <c r="X836">
        <f t="shared" si="26"/>
        <v>1467.35582</v>
      </c>
      <c r="Y836">
        <f t="shared" si="27"/>
        <v>59.176100000000005</v>
      </c>
    </row>
    <row r="837" spans="1:25" x14ac:dyDescent="0.2">
      <c r="A837" t="s">
        <v>23</v>
      </c>
      <c r="B837" t="s">
        <v>745</v>
      </c>
      <c r="C837">
        <v>10</v>
      </c>
      <c r="D837">
        <v>19</v>
      </c>
      <c r="E837" t="s">
        <v>958</v>
      </c>
      <c r="F837">
        <v>222.87899999999999</v>
      </c>
      <c r="G837">
        <v>120.488</v>
      </c>
      <c r="H837">
        <v>51.558</v>
      </c>
      <c r="I837">
        <v>26854.280999999999</v>
      </c>
      <c r="J837">
        <v>10951882</v>
      </c>
      <c r="K837">
        <v>3.3679999999999999</v>
      </c>
      <c r="L837">
        <v>2.6419999999999999</v>
      </c>
      <c r="M837">
        <v>750.64800000000002</v>
      </c>
      <c r="N837">
        <v>306134</v>
      </c>
      <c r="O837">
        <v>2.7650000000000001</v>
      </c>
      <c r="P837">
        <v>5.8109999999999999</v>
      </c>
      <c r="Q837">
        <v>616.35799999999995</v>
      </c>
      <c r="R837">
        <v>251367</v>
      </c>
      <c r="S837">
        <v>0.02</v>
      </c>
      <c r="T837">
        <v>2.238</v>
      </c>
      <c r="U837">
        <v>4.3769999999999998</v>
      </c>
      <c r="V837">
        <v>1785</v>
      </c>
      <c r="W837">
        <v>7</v>
      </c>
      <c r="X837">
        <f t="shared" si="26"/>
        <v>141.86131999999998</v>
      </c>
      <c r="Y837">
        <f t="shared" si="27"/>
        <v>1.4061000000000001</v>
      </c>
    </row>
    <row r="838" spans="1:25" x14ac:dyDescent="0.2">
      <c r="A838" t="s">
        <v>23</v>
      </c>
      <c r="B838" t="s">
        <v>745</v>
      </c>
      <c r="C838">
        <v>10</v>
      </c>
      <c r="D838">
        <v>20</v>
      </c>
      <c r="E838" t="s">
        <v>959</v>
      </c>
      <c r="F838">
        <v>148.37200000000001</v>
      </c>
      <c r="G838">
        <v>107.905</v>
      </c>
      <c r="H838">
        <v>52.859000000000002</v>
      </c>
      <c r="I838">
        <v>16010.012000000001</v>
      </c>
      <c r="J838">
        <v>6529304</v>
      </c>
      <c r="K838">
        <v>3.6659999999999999</v>
      </c>
      <c r="L838">
        <v>2.5630000000000002</v>
      </c>
      <c r="M838">
        <v>543.94200000000001</v>
      </c>
      <c r="N838">
        <v>221834</v>
      </c>
      <c r="O838">
        <v>2.1269999999999998</v>
      </c>
      <c r="P838">
        <v>1.554</v>
      </c>
      <c r="Q838">
        <v>315.55099999999999</v>
      </c>
      <c r="R838">
        <v>128690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f t="shared" si="26"/>
        <v>0</v>
      </c>
      <c r="Y838">
        <f t="shared" si="27"/>
        <v>0</v>
      </c>
    </row>
    <row r="839" spans="1:25" x14ac:dyDescent="0.2">
      <c r="A839" t="s">
        <v>23</v>
      </c>
      <c r="B839" t="s">
        <v>745</v>
      </c>
      <c r="C839">
        <v>10</v>
      </c>
      <c r="D839">
        <v>23</v>
      </c>
      <c r="E839" t="s">
        <v>960</v>
      </c>
      <c r="F839">
        <v>34.743000000000002</v>
      </c>
      <c r="G839">
        <v>85.576999999999998</v>
      </c>
      <c r="H839">
        <v>50.012999999999998</v>
      </c>
      <c r="I839">
        <v>2973.1779999999999</v>
      </c>
      <c r="J839">
        <v>1212540</v>
      </c>
      <c r="K839">
        <v>3.84</v>
      </c>
      <c r="L839">
        <v>3.629</v>
      </c>
      <c r="M839">
        <v>133.41999999999999</v>
      </c>
      <c r="N839">
        <v>54412</v>
      </c>
      <c r="O839">
        <v>2.1800000000000002</v>
      </c>
      <c r="P839">
        <v>2.8620000000000001</v>
      </c>
      <c r="Q839">
        <v>75.741</v>
      </c>
      <c r="R839">
        <v>30889</v>
      </c>
      <c r="S839">
        <v>1.7999999999999999E-2</v>
      </c>
      <c r="T839">
        <v>2.1419999999999999</v>
      </c>
      <c r="U839">
        <v>0.625</v>
      </c>
      <c r="V839">
        <v>255</v>
      </c>
      <c r="W839">
        <v>1</v>
      </c>
      <c r="X839">
        <f t="shared" si="26"/>
        <v>0</v>
      </c>
      <c r="Y839">
        <f t="shared" si="27"/>
        <v>0</v>
      </c>
    </row>
    <row r="840" spans="1:25" x14ac:dyDescent="0.2">
      <c r="A840" t="s">
        <v>23</v>
      </c>
      <c r="B840" t="s">
        <v>745</v>
      </c>
      <c r="C840">
        <v>10</v>
      </c>
      <c r="D840">
        <v>24</v>
      </c>
      <c r="E840" t="s">
        <v>961</v>
      </c>
      <c r="F840">
        <v>190.5</v>
      </c>
      <c r="G840">
        <v>115.252</v>
      </c>
      <c r="H840">
        <v>47.948999999999998</v>
      </c>
      <c r="I840">
        <v>21955.437999999998</v>
      </c>
      <c r="J840">
        <v>8954005</v>
      </c>
      <c r="K840">
        <v>3.3220000000000001</v>
      </c>
      <c r="L840">
        <v>3.0910000000000002</v>
      </c>
      <c r="M840">
        <v>632.86300000000006</v>
      </c>
      <c r="N840">
        <v>258098</v>
      </c>
      <c r="O840">
        <v>2.6920000000000002</v>
      </c>
      <c r="P840">
        <v>4.6319999999999997</v>
      </c>
      <c r="Q840">
        <v>512.90700000000004</v>
      </c>
      <c r="R840">
        <v>209177</v>
      </c>
      <c r="S840">
        <v>0.02</v>
      </c>
      <c r="T840">
        <v>2.2410000000000001</v>
      </c>
      <c r="U840">
        <v>3.7519999999999998</v>
      </c>
      <c r="V840">
        <v>1530</v>
      </c>
      <c r="W840">
        <v>6</v>
      </c>
      <c r="X840">
        <f t="shared" si="26"/>
        <v>29.099730000000068</v>
      </c>
      <c r="Y840">
        <f t="shared" si="27"/>
        <v>0.31610000000000005</v>
      </c>
    </row>
    <row r="841" spans="1:25" x14ac:dyDescent="0.2">
      <c r="A841" t="s">
        <v>23</v>
      </c>
      <c r="B841" t="s">
        <v>745</v>
      </c>
      <c r="C841">
        <v>10</v>
      </c>
      <c r="D841">
        <v>25</v>
      </c>
      <c r="E841" t="s">
        <v>962</v>
      </c>
      <c r="F841">
        <v>237.47900000000001</v>
      </c>
      <c r="G841">
        <v>102.068</v>
      </c>
      <c r="H841">
        <v>47.215000000000003</v>
      </c>
      <c r="I841">
        <v>24238.944</v>
      </c>
      <c r="J841">
        <v>9885279</v>
      </c>
      <c r="K841">
        <v>39.878</v>
      </c>
      <c r="L841">
        <v>33.783000000000001</v>
      </c>
      <c r="M841">
        <v>9470.2749999999996</v>
      </c>
      <c r="N841">
        <v>3862227</v>
      </c>
      <c r="O841">
        <v>10.231</v>
      </c>
      <c r="P841">
        <v>18.376000000000001</v>
      </c>
      <c r="Q841">
        <v>2429.7530000000002</v>
      </c>
      <c r="R841">
        <v>990917</v>
      </c>
      <c r="S841">
        <v>0.121</v>
      </c>
      <c r="T841">
        <v>5.556</v>
      </c>
      <c r="U841">
        <v>28.762</v>
      </c>
      <c r="V841">
        <v>11730</v>
      </c>
      <c r="W841">
        <v>46</v>
      </c>
      <c r="X841">
        <f t="shared" si="26"/>
        <v>2118.4618700000001</v>
      </c>
      <c r="Y841">
        <f t="shared" si="27"/>
        <v>43.9161</v>
      </c>
    </row>
    <row r="842" spans="1:25" x14ac:dyDescent="0.2">
      <c r="A842" t="s">
        <v>23</v>
      </c>
      <c r="B842" t="s">
        <v>745</v>
      </c>
      <c r="C842">
        <v>10</v>
      </c>
      <c r="D842">
        <v>26</v>
      </c>
      <c r="E842" t="s">
        <v>963</v>
      </c>
      <c r="F842">
        <v>150.46799999999999</v>
      </c>
      <c r="G842">
        <v>115.96599999999999</v>
      </c>
      <c r="H842">
        <v>52.710999999999999</v>
      </c>
      <c r="I842">
        <v>17449.292000000001</v>
      </c>
      <c r="J842">
        <v>7116280</v>
      </c>
      <c r="K842">
        <v>3.7450000000000001</v>
      </c>
      <c r="L842">
        <v>3.1070000000000002</v>
      </c>
      <c r="M842">
        <v>563.43600000000004</v>
      </c>
      <c r="N842">
        <v>229784</v>
      </c>
      <c r="O842">
        <v>2.9460000000000002</v>
      </c>
      <c r="P842">
        <v>6.8029999999999999</v>
      </c>
      <c r="Q842">
        <v>443.22800000000001</v>
      </c>
      <c r="R842">
        <v>180760</v>
      </c>
      <c r="S842">
        <v>2.9000000000000001E-2</v>
      </c>
      <c r="T842">
        <v>2.7229999999999999</v>
      </c>
      <c r="U842">
        <v>4.3769999999999998</v>
      </c>
      <c r="V842">
        <v>1785</v>
      </c>
      <c r="W842">
        <v>7</v>
      </c>
      <c r="X842">
        <f t="shared" si="26"/>
        <v>0</v>
      </c>
      <c r="Y842">
        <f t="shared" si="27"/>
        <v>1.4061000000000001</v>
      </c>
    </row>
    <row r="843" spans="1:25" x14ac:dyDescent="0.2">
      <c r="A843" t="s">
        <v>23</v>
      </c>
      <c r="B843" t="s">
        <v>745</v>
      </c>
      <c r="C843">
        <v>10</v>
      </c>
      <c r="D843">
        <v>27</v>
      </c>
      <c r="E843" t="s">
        <v>964</v>
      </c>
      <c r="F843">
        <v>212.40199999999999</v>
      </c>
      <c r="G843">
        <v>103.152</v>
      </c>
      <c r="H843">
        <v>47.058</v>
      </c>
      <c r="I843">
        <v>21909.595000000001</v>
      </c>
      <c r="J843">
        <v>8935309</v>
      </c>
      <c r="K843">
        <v>2.8380000000000001</v>
      </c>
      <c r="L843">
        <v>1.974</v>
      </c>
      <c r="M843">
        <v>602.81299999999999</v>
      </c>
      <c r="N843">
        <v>245843</v>
      </c>
      <c r="O843">
        <v>3.0790000000000002</v>
      </c>
      <c r="P843">
        <v>8.0259999999999998</v>
      </c>
      <c r="Q843">
        <v>654.02099999999996</v>
      </c>
      <c r="R843">
        <v>266727</v>
      </c>
      <c r="S843">
        <v>3.5000000000000003E-2</v>
      </c>
      <c r="T843">
        <v>3.0009999999999999</v>
      </c>
      <c r="U843">
        <v>7.5030000000000001</v>
      </c>
      <c r="V843">
        <v>3060</v>
      </c>
      <c r="W843">
        <v>12</v>
      </c>
      <c r="X843">
        <f t="shared" si="26"/>
        <v>182.91398999999998</v>
      </c>
      <c r="Y843">
        <f t="shared" si="27"/>
        <v>6.8561000000000005</v>
      </c>
    </row>
    <row r="844" spans="1:25" x14ac:dyDescent="0.2">
      <c r="A844" t="s">
        <v>23</v>
      </c>
      <c r="B844" t="s">
        <v>745</v>
      </c>
      <c r="C844">
        <v>10</v>
      </c>
      <c r="D844">
        <v>28</v>
      </c>
      <c r="E844" t="s">
        <v>965</v>
      </c>
      <c r="F844">
        <v>199.81800000000001</v>
      </c>
      <c r="G844">
        <v>88.343999999999994</v>
      </c>
      <c r="H844">
        <v>46.366</v>
      </c>
      <c r="I844">
        <v>17652.616000000002</v>
      </c>
      <c r="J844">
        <v>7199201</v>
      </c>
      <c r="K844">
        <v>3.0059999999999998</v>
      </c>
      <c r="L844">
        <v>2.4350000000000001</v>
      </c>
      <c r="M844">
        <v>600.69200000000001</v>
      </c>
      <c r="N844">
        <v>244978</v>
      </c>
      <c r="O844">
        <v>2.7930000000000001</v>
      </c>
      <c r="P844">
        <v>5.0949999999999998</v>
      </c>
      <c r="Q844">
        <v>558</v>
      </c>
      <c r="R844">
        <v>227567</v>
      </c>
      <c r="S844">
        <v>2.5000000000000001E-2</v>
      </c>
      <c r="T844">
        <v>2.5259999999999998</v>
      </c>
      <c r="U844">
        <v>5.0019999999999998</v>
      </c>
      <c r="V844">
        <v>2040</v>
      </c>
      <c r="W844">
        <v>8</v>
      </c>
      <c r="X844">
        <f t="shared" si="26"/>
        <v>78.251100000000022</v>
      </c>
      <c r="Y844">
        <f t="shared" si="27"/>
        <v>2.4961000000000002</v>
      </c>
    </row>
    <row r="845" spans="1:25" x14ac:dyDescent="0.2">
      <c r="A845" t="s">
        <v>23</v>
      </c>
      <c r="B845" t="s">
        <v>745</v>
      </c>
      <c r="C845">
        <v>10</v>
      </c>
      <c r="D845">
        <v>29</v>
      </c>
      <c r="E845" t="s">
        <v>966</v>
      </c>
      <c r="F845">
        <v>280.01400000000001</v>
      </c>
      <c r="G845">
        <v>83.087999999999994</v>
      </c>
      <c r="H845">
        <v>35.607999999999997</v>
      </c>
      <c r="I845">
        <v>23265.728999999999</v>
      </c>
      <c r="J845">
        <v>9488376</v>
      </c>
      <c r="K845">
        <v>77.417000000000002</v>
      </c>
      <c r="L845">
        <v>34.28</v>
      </c>
      <c r="M845">
        <v>21677.941999999999</v>
      </c>
      <c r="N845">
        <v>8840835</v>
      </c>
      <c r="O845">
        <v>11.057</v>
      </c>
      <c r="P845">
        <v>17.401</v>
      </c>
      <c r="Q845">
        <v>3096.0459999999998</v>
      </c>
      <c r="R845">
        <v>1262649</v>
      </c>
      <c r="S845">
        <v>0.23</v>
      </c>
      <c r="T845">
        <v>7.6550000000000002</v>
      </c>
      <c r="U845">
        <v>64.402000000000001</v>
      </c>
      <c r="V845">
        <v>26265</v>
      </c>
      <c r="W845">
        <v>103</v>
      </c>
      <c r="X845">
        <f t="shared" si="26"/>
        <v>2844.7212399999999</v>
      </c>
      <c r="Y845">
        <f t="shared" si="27"/>
        <v>106.04610000000001</v>
      </c>
    </row>
    <row r="846" spans="1:25" x14ac:dyDescent="0.2">
      <c r="A846" t="s">
        <v>23</v>
      </c>
      <c r="B846" t="s">
        <v>745</v>
      </c>
      <c r="C846">
        <v>10</v>
      </c>
      <c r="D846">
        <v>30</v>
      </c>
      <c r="E846" t="s">
        <v>967</v>
      </c>
      <c r="F846">
        <v>312.447</v>
      </c>
      <c r="G846">
        <v>82.796000000000006</v>
      </c>
      <c r="H846">
        <v>34.109000000000002</v>
      </c>
      <c r="I846">
        <v>25869.491999999998</v>
      </c>
      <c r="J846">
        <v>10550259</v>
      </c>
      <c r="K846">
        <v>59.05</v>
      </c>
      <c r="L846">
        <v>24.2</v>
      </c>
      <c r="M846">
        <v>18450.098000000002</v>
      </c>
      <c r="N846">
        <v>7524435</v>
      </c>
      <c r="O846">
        <v>9.7240000000000002</v>
      </c>
      <c r="P846">
        <v>14.746</v>
      </c>
      <c r="Q846">
        <v>3038.1909999999998</v>
      </c>
      <c r="R846">
        <v>1239054</v>
      </c>
      <c r="S846">
        <v>0.19600000000000001</v>
      </c>
      <c r="T846">
        <v>7.069</v>
      </c>
      <c r="U846">
        <v>61.276000000000003</v>
      </c>
      <c r="V846">
        <v>24990</v>
      </c>
      <c r="W846">
        <v>98</v>
      </c>
      <c r="X846">
        <f t="shared" si="26"/>
        <v>2781.6592900000001</v>
      </c>
      <c r="Y846">
        <f t="shared" si="27"/>
        <v>100.59610000000002</v>
      </c>
    </row>
    <row r="847" spans="1:25" x14ac:dyDescent="0.2">
      <c r="A847" t="s">
        <v>23</v>
      </c>
      <c r="B847" t="s">
        <v>745</v>
      </c>
      <c r="C847">
        <v>10</v>
      </c>
      <c r="D847">
        <v>31</v>
      </c>
      <c r="E847" t="s">
        <v>968</v>
      </c>
      <c r="F847">
        <v>334.459</v>
      </c>
      <c r="G847">
        <v>53.332999999999998</v>
      </c>
      <c r="H847">
        <v>30.774999999999999</v>
      </c>
      <c r="I847">
        <v>17837.760999999999</v>
      </c>
      <c r="J847">
        <v>7274708</v>
      </c>
      <c r="K847">
        <v>57.902999999999999</v>
      </c>
      <c r="L847">
        <v>22.832000000000001</v>
      </c>
      <c r="M847">
        <v>19366.300999999999</v>
      </c>
      <c r="N847">
        <v>7898087</v>
      </c>
      <c r="O847">
        <v>5.4450000000000003</v>
      </c>
      <c r="P847">
        <v>7.7430000000000003</v>
      </c>
      <c r="Q847">
        <v>1821.04</v>
      </c>
      <c r="R847">
        <v>742668</v>
      </c>
      <c r="S847">
        <v>0.13100000000000001</v>
      </c>
      <c r="T847">
        <v>5.7750000000000004</v>
      </c>
      <c r="U847">
        <v>43.768999999999998</v>
      </c>
      <c r="V847">
        <v>17850</v>
      </c>
      <c r="W847">
        <v>70</v>
      </c>
      <c r="X847">
        <f t="shared" si="26"/>
        <v>1454.9647</v>
      </c>
      <c r="Y847">
        <f t="shared" si="27"/>
        <v>70.076100000000011</v>
      </c>
    </row>
    <row r="848" spans="1:25" x14ac:dyDescent="0.2">
      <c r="A848" t="s">
        <v>23</v>
      </c>
      <c r="B848" t="s">
        <v>745</v>
      </c>
      <c r="C848">
        <v>10</v>
      </c>
      <c r="D848">
        <v>32</v>
      </c>
      <c r="E848" t="s">
        <v>969</v>
      </c>
      <c r="F848">
        <v>276.94600000000003</v>
      </c>
      <c r="G848">
        <v>89.311000000000007</v>
      </c>
      <c r="H848">
        <v>40.475000000000001</v>
      </c>
      <c r="I848">
        <v>24734.271000000001</v>
      </c>
      <c r="J848">
        <v>10087286</v>
      </c>
      <c r="K848">
        <v>2.5049999999999999</v>
      </c>
      <c r="L848">
        <v>1.8129999999999999</v>
      </c>
      <c r="M848">
        <v>693.87400000000002</v>
      </c>
      <c r="N848">
        <v>282980</v>
      </c>
      <c r="O848">
        <v>2.7040000000000002</v>
      </c>
      <c r="P848">
        <v>5.9589999999999996</v>
      </c>
      <c r="Q848">
        <v>749</v>
      </c>
      <c r="R848">
        <v>305462</v>
      </c>
      <c r="S848">
        <v>2.3E-2</v>
      </c>
      <c r="T848">
        <v>2.399</v>
      </c>
      <c r="U848">
        <v>6.2530000000000001</v>
      </c>
      <c r="V848">
        <v>2550</v>
      </c>
      <c r="W848">
        <v>10</v>
      </c>
      <c r="X848">
        <f t="shared" si="26"/>
        <v>286.44110000000006</v>
      </c>
      <c r="Y848">
        <f t="shared" si="27"/>
        <v>4.6761000000000008</v>
      </c>
    </row>
    <row r="849" spans="1:25" x14ac:dyDescent="0.2">
      <c r="A849" t="s">
        <v>23</v>
      </c>
      <c r="B849" t="s">
        <v>745</v>
      </c>
      <c r="C849">
        <v>10</v>
      </c>
      <c r="D849">
        <v>33</v>
      </c>
      <c r="E849" t="s">
        <v>970</v>
      </c>
      <c r="F849">
        <v>162.72900000000001</v>
      </c>
      <c r="G849">
        <v>77.965000000000003</v>
      </c>
      <c r="H849">
        <v>41.201999999999998</v>
      </c>
      <c r="I849">
        <v>12687.11</v>
      </c>
      <c r="J849">
        <v>5174137</v>
      </c>
      <c r="K849">
        <v>66.56</v>
      </c>
      <c r="L849">
        <v>23.332999999999998</v>
      </c>
      <c r="M849">
        <v>10831.157999999999</v>
      </c>
      <c r="N849">
        <v>4417231</v>
      </c>
      <c r="O849">
        <v>5.835</v>
      </c>
      <c r="P849">
        <v>11.151999999999999</v>
      </c>
      <c r="Q849">
        <v>949.45299999999997</v>
      </c>
      <c r="R849">
        <v>387212</v>
      </c>
      <c r="S849">
        <v>0.1</v>
      </c>
      <c r="T849">
        <v>5.0460000000000003</v>
      </c>
      <c r="U849">
        <v>16.257000000000001</v>
      </c>
      <c r="V849">
        <v>6630</v>
      </c>
      <c r="W849">
        <v>26</v>
      </c>
      <c r="X849">
        <f t="shared" si="26"/>
        <v>504.93487000000005</v>
      </c>
      <c r="Y849">
        <f t="shared" si="27"/>
        <v>22.116099999999999</v>
      </c>
    </row>
    <row r="850" spans="1:25" x14ac:dyDescent="0.2">
      <c r="A850" t="s">
        <v>23</v>
      </c>
      <c r="B850" t="s">
        <v>745</v>
      </c>
      <c r="C850">
        <v>10</v>
      </c>
      <c r="D850">
        <v>34</v>
      </c>
      <c r="E850" t="s">
        <v>971</v>
      </c>
      <c r="F850">
        <v>118.04300000000001</v>
      </c>
      <c r="G850">
        <v>66.905000000000001</v>
      </c>
      <c r="H850">
        <v>35.107999999999997</v>
      </c>
      <c r="I850">
        <v>7897.6149999999998</v>
      </c>
      <c r="J850">
        <v>3220855</v>
      </c>
      <c r="K850">
        <v>72.102999999999994</v>
      </c>
      <c r="L850">
        <v>25.19</v>
      </c>
      <c r="M850">
        <v>8511.2710000000006</v>
      </c>
      <c r="N850">
        <v>3471120</v>
      </c>
      <c r="O850">
        <v>6.7869999999999999</v>
      </c>
      <c r="P850">
        <v>13.547000000000001</v>
      </c>
      <c r="Q850">
        <v>801.10299999999995</v>
      </c>
      <c r="R850">
        <v>326711</v>
      </c>
      <c r="S850">
        <v>0.122</v>
      </c>
      <c r="T850">
        <v>5.5720000000000001</v>
      </c>
      <c r="U850">
        <v>14.381</v>
      </c>
      <c r="V850">
        <v>5865</v>
      </c>
      <c r="W850">
        <v>23</v>
      </c>
      <c r="X850">
        <f t="shared" si="26"/>
        <v>343.23336999999998</v>
      </c>
      <c r="Y850">
        <f t="shared" si="27"/>
        <v>18.8461</v>
      </c>
    </row>
    <row r="851" spans="1:25" x14ac:dyDescent="0.2">
      <c r="A851" t="s">
        <v>23</v>
      </c>
      <c r="B851" t="s">
        <v>745</v>
      </c>
      <c r="C851">
        <v>10</v>
      </c>
      <c r="D851">
        <v>35</v>
      </c>
      <c r="E851" t="s">
        <v>972</v>
      </c>
      <c r="F851">
        <v>275.77699999999999</v>
      </c>
      <c r="G851">
        <v>40.198</v>
      </c>
      <c r="H851">
        <v>23.937999999999999</v>
      </c>
      <c r="I851">
        <v>11085.773999999999</v>
      </c>
      <c r="J851">
        <v>4521070</v>
      </c>
      <c r="K851">
        <v>36.029000000000003</v>
      </c>
      <c r="L851">
        <v>12.669</v>
      </c>
      <c r="M851">
        <v>9935.8310000000001</v>
      </c>
      <c r="N851">
        <v>4052093</v>
      </c>
      <c r="O851">
        <v>2.6760000000000002</v>
      </c>
      <c r="P851">
        <v>4.1159999999999997</v>
      </c>
      <c r="Q851">
        <v>738.08100000000002</v>
      </c>
      <c r="R851">
        <v>301009</v>
      </c>
      <c r="S851">
        <v>2.5000000000000001E-2</v>
      </c>
      <c r="T851">
        <v>2.5219999999999998</v>
      </c>
      <c r="U851">
        <v>6.8780000000000001</v>
      </c>
      <c r="V851">
        <v>2805</v>
      </c>
      <c r="W851">
        <v>11</v>
      </c>
      <c r="X851">
        <f t="shared" si="26"/>
        <v>274.53939000000008</v>
      </c>
      <c r="Y851">
        <f t="shared" si="27"/>
        <v>5.7661000000000007</v>
      </c>
    </row>
    <row r="852" spans="1:25" x14ac:dyDescent="0.2">
      <c r="A852" t="s">
        <v>23</v>
      </c>
      <c r="B852" t="s">
        <v>745</v>
      </c>
      <c r="C852">
        <v>10</v>
      </c>
      <c r="D852">
        <v>36</v>
      </c>
      <c r="E852" t="s">
        <v>973</v>
      </c>
      <c r="F852">
        <v>289.38099999999997</v>
      </c>
      <c r="G852">
        <v>62.411999999999999</v>
      </c>
      <c r="H852">
        <v>28.785</v>
      </c>
      <c r="I852">
        <v>18060.887999999999</v>
      </c>
      <c r="J852">
        <v>7365705</v>
      </c>
      <c r="K852">
        <v>2.9769999999999999</v>
      </c>
      <c r="L852">
        <v>2.0619999999999998</v>
      </c>
      <c r="M852">
        <v>861.59199999999998</v>
      </c>
      <c r="N852">
        <v>351380</v>
      </c>
      <c r="O852">
        <v>2.8069999999999999</v>
      </c>
      <c r="P852">
        <v>5.4740000000000002</v>
      </c>
      <c r="Q852">
        <v>812.15499999999997</v>
      </c>
      <c r="R852">
        <v>331218</v>
      </c>
      <c r="S852">
        <v>3.5000000000000003E-2</v>
      </c>
      <c r="T852">
        <v>2.9689999999999999</v>
      </c>
      <c r="U852">
        <v>10.004</v>
      </c>
      <c r="V852">
        <v>4080</v>
      </c>
      <c r="W852">
        <v>16</v>
      </c>
      <c r="X852">
        <f t="shared" si="26"/>
        <v>355.28005000000002</v>
      </c>
      <c r="Y852">
        <f t="shared" si="27"/>
        <v>11.216099999999999</v>
      </c>
    </row>
    <row r="853" spans="1:25" x14ac:dyDescent="0.2">
      <c r="A853" t="s">
        <v>23</v>
      </c>
      <c r="B853" t="s">
        <v>745</v>
      </c>
      <c r="C853">
        <v>11</v>
      </c>
      <c r="D853">
        <v>5</v>
      </c>
      <c r="E853" t="s">
        <v>974</v>
      </c>
      <c r="F853">
        <v>99.034999999999997</v>
      </c>
      <c r="G853">
        <v>106.732</v>
      </c>
      <c r="H853">
        <v>53.966000000000001</v>
      </c>
      <c r="I853">
        <v>10570.210999999999</v>
      </c>
      <c r="J853">
        <v>4310810</v>
      </c>
      <c r="K853">
        <v>5.1020000000000003</v>
      </c>
      <c r="L853">
        <v>3.5739999999999998</v>
      </c>
      <c r="M853">
        <v>505.286</v>
      </c>
      <c r="N853">
        <v>206069</v>
      </c>
      <c r="O853">
        <v>2.2029999999999998</v>
      </c>
      <c r="P853">
        <v>2.1469999999999998</v>
      </c>
      <c r="Q853">
        <v>218.14699999999999</v>
      </c>
      <c r="R853">
        <v>88966</v>
      </c>
      <c r="S853">
        <v>6.0000000000000001E-3</v>
      </c>
      <c r="T853">
        <v>1.2689999999999999</v>
      </c>
      <c r="U853">
        <v>0.625</v>
      </c>
      <c r="V853">
        <v>255</v>
      </c>
      <c r="W853">
        <v>1</v>
      </c>
      <c r="X853">
        <f t="shared" si="26"/>
        <v>0</v>
      </c>
      <c r="Y853">
        <f t="shared" si="27"/>
        <v>0</v>
      </c>
    </row>
    <row r="854" spans="1:25" x14ac:dyDescent="0.2">
      <c r="A854" t="s">
        <v>23</v>
      </c>
      <c r="B854" t="s">
        <v>745</v>
      </c>
      <c r="C854">
        <v>11</v>
      </c>
      <c r="D854">
        <v>6</v>
      </c>
      <c r="E854" t="s">
        <v>975</v>
      </c>
      <c r="F854">
        <v>96.974999999999994</v>
      </c>
      <c r="G854">
        <v>89.308000000000007</v>
      </c>
      <c r="H854">
        <v>48.639000000000003</v>
      </c>
      <c r="I854">
        <v>8660.6139999999996</v>
      </c>
      <c r="J854">
        <v>3532026</v>
      </c>
      <c r="K854">
        <v>4.3140000000000001</v>
      </c>
      <c r="L854">
        <v>3.5419999999999998</v>
      </c>
      <c r="M854">
        <v>418.31</v>
      </c>
      <c r="N854">
        <v>170598</v>
      </c>
      <c r="O854">
        <v>2.3250000000000002</v>
      </c>
      <c r="P854">
        <v>2.6560000000000001</v>
      </c>
      <c r="Q854">
        <v>225.505</v>
      </c>
      <c r="R854">
        <v>91967</v>
      </c>
      <c r="S854">
        <v>6.0000000000000001E-3</v>
      </c>
      <c r="T854">
        <v>1.282</v>
      </c>
      <c r="U854">
        <v>0.625</v>
      </c>
      <c r="V854">
        <v>255</v>
      </c>
      <c r="W854">
        <v>1</v>
      </c>
      <c r="X854">
        <f t="shared" si="26"/>
        <v>0</v>
      </c>
      <c r="Y854">
        <f t="shared" si="27"/>
        <v>0</v>
      </c>
    </row>
    <row r="855" spans="1:25" x14ac:dyDescent="0.2">
      <c r="A855" t="s">
        <v>23</v>
      </c>
      <c r="B855" t="s">
        <v>745</v>
      </c>
      <c r="C855">
        <v>11</v>
      </c>
      <c r="D855">
        <v>7</v>
      </c>
      <c r="E855" t="s">
        <v>976</v>
      </c>
      <c r="F855">
        <v>117.589</v>
      </c>
      <c r="G855">
        <v>78.695999999999998</v>
      </c>
      <c r="H855">
        <v>41.621000000000002</v>
      </c>
      <c r="I855">
        <v>9253.7749999999996</v>
      </c>
      <c r="J855">
        <v>3773933</v>
      </c>
      <c r="K855">
        <v>34.195999999999998</v>
      </c>
      <c r="L855">
        <v>22.414999999999999</v>
      </c>
      <c r="M855">
        <v>4021.1019999999999</v>
      </c>
      <c r="N855">
        <v>1639911</v>
      </c>
      <c r="O855">
        <v>3.87</v>
      </c>
      <c r="P855">
        <v>6.5190000000000001</v>
      </c>
      <c r="Q855">
        <v>455.08800000000002</v>
      </c>
      <c r="R855">
        <v>185597</v>
      </c>
      <c r="S855">
        <v>4.2999999999999997E-2</v>
      </c>
      <c r="T855">
        <v>3.2930000000000001</v>
      </c>
      <c r="U855">
        <v>5.0019999999999998</v>
      </c>
      <c r="V855">
        <v>2040</v>
      </c>
      <c r="W855">
        <v>8</v>
      </c>
      <c r="X855">
        <f t="shared" si="26"/>
        <v>0</v>
      </c>
      <c r="Y855">
        <f t="shared" si="27"/>
        <v>2.4961000000000002</v>
      </c>
    </row>
    <row r="856" spans="1:25" x14ac:dyDescent="0.2">
      <c r="A856" t="s">
        <v>23</v>
      </c>
      <c r="B856" t="s">
        <v>745</v>
      </c>
      <c r="C856">
        <v>11</v>
      </c>
      <c r="D856">
        <v>8</v>
      </c>
      <c r="E856" t="s">
        <v>977</v>
      </c>
      <c r="F856">
        <v>373.47300000000001</v>
      </c>
      <c r="G856">
        <v>93.802000000000007</v>
      </c>
      <c r="H856">
        <v>45.619</v>
      </c>
      <c r="I856">
        <v>35032.589</v>
      </c>
      <c r="J856">
        <v>14287211</v>
      </c>
      <c r="K856">
        <v>50.753</v>
      </c>
      <c r="L856">
        <v>27.495000000000001</v>
      </c>
      <c r="M856">
        <v>18954.708999999999</v>
      </c>
      <c r="N856">
        <v>7730229</v>
      </c>
      <c r="O856">
        <v>4.7789999999999999</v>
      </c>
      <c r="P856">
        <v>10.196</v>
      </c>
      <c r="Q856">
        <v>1784.902</v>
      </c>
      <c r="R856">
        <v>727930</v>
      </c>
      <c r="S856">
        <v>7.9000000000000001E-2</v>
      </c>
      <c r="T856">
        <v>4.4790000000000001</v>
      </c>
      <c r="U856">
        <v>29.388000000000002</v>
      </c>
      <c r="V856">
        <v>11985</v>
      </c>
      <c r="W856">
        <v>47</v>
      </c>
      <c r="X856">
        <f t="shared" si="26"/>
        <v>1415.57428</v>
      </c>
      <c r="Y856">
        <f t="shared" si="27"/>
        <v>45.006100000000004</v>
      </c>
    </row>
    <row r="857" spans="1:25" x14ac:dyDescent="0.2">
      <c r="A857" t="s">
        <v>23</v>
      </c>
      <c r="B857" t="s">
        <v>745</v>
      </c>
      <c r="C857">
        <v>11</v>
      </c>
      <c r="D857">
        <v>10</v>
      </c>
      <c r="E857" t="s">
        <v>978</v>
      </c>
      <c r="F857">
        <v>223.291</v>
      </c>
      <c r="G857">
        <v>119.146</v>
      </c>
      <c r="H857">
        <v>48.369</v>
      </c>
      <c r="I857">
        <v>26604.227999999999</v>
      </c>
      <c r="J857">
        <v>10849904</v>
      </c>
      <c r="K857">
        <v>50.451000000000001</v>
      </c>
      <c r="L857">
        <v>17.827999999999999</v>
      </c>
      <c r="M857">
        <v>11265.367</v>
      </c>
      <c r="N857">
        <v>4594313</v>
      </c>
      <c r="O857">
        <v>4.2809999999999997</v>
      </c>
      <c r="P857">
        <v>8.1389999999999993</v>
      </c>
      <c r="Q857">
        <v>955.91700000000003</v>
      </c>
      <c r="R857">
        <v>389848</v>
      </c>
      <c r="S857">
        <v>6.7000000000000004E-2</v>
      </c>
      <c r="T857">
        <v>4.1390000000000002</v>
      </c>
      <c r="U857">
        <v>15.006</v>
      </c>
      <c r="V857">
        <v>6120</v>
      </c>
      <c r="W857">
        <v>24</v>
      </c>
      <c r="X857">
        <f t="shared" si="26"/>
        <v>511.98063000000008</v>
      </c>
      <c r="Y857">
        <f t="shared" si="27"/>
        <v>19.9361</v>
      </c>
    </row>
    <row r="858" spans="1:25" x14ac:dyDescent="0.2">
      <c r="A858" t="s">
        <v>23</v>
      </c>
      <c r="B858" t="s">
        <v>745</v>
      </c>
      <c r="C858">
        <v>11</v>
      </c>
      <c r="D858">
        <v>11</v>
      </c>
      <c r="E858" t="s">
        <v>979</v>
      </c>
      <c r="F858">
        <v>82.063999999999993</v>
      </c>
      <c r="G858">
        <v>80.450999999999993</v>
      </c>
      <c r="H858">
        <v>48.265000000000001</v>
      </c>
      <c r="I858">
        <v>6602.134</v>
      </c>
      <c r="J858">
        <v>2692524</v>
      </c>
      <c r="K858">
        <v>8.8550000000000004</v>
      </c>
      <c r="L858">
        <v>12.694000000000001</v>
      </c>
      <c r="M858">
        <v>726.67899999999997</v>
      </c>
      <c r="N858">
        <v>296359</v>
      </c>
      <c r="O858">
        <v>2.4350000000000001</v>
      </c>
      <c r="P858">
        <v>1.984</v>
      </c>
      <c r="Q858">
        <v>199.798</v>
      </c>
      <c r="R858">
        <v>81483</v>
      </c>
      <c r="S858">
        <v>0</v>
      </c>
      <c r="T858">
        <v>0</v>
      </c>
      <c r="U858">
        <v>0</v>
      </c>
      <c r="V858">
        <v>0</v>
      </c>
      <c r="W858">
        <v>0</v>
      </c>
      <c r="X858">
        <f t="shared" si="26"/>
        <v>0</v>
      </c>
      <c r="Y858">
        <f t="shared" si="27"/>
        <v>0</v>
      </c>
    </row>
    <row r="859" spans="1:25" x14ac:dyDescent="0.2">
      <c r="A859" t="s">
        <v>23</v>
      </c>
      <c r="B859" t="s">
        <v>745</v>
      </c>
      <c r="C859">
        <v>11</v>
      </c>
      <c r="D859">
        <v>12</v>
      </c>
      <c r="E859" t="s">
        <v>980</v>
      </c>
      <c r="F859">
        <v>162.917</v>
      </c>
      <c r="G859">
        <v>82.978999999999999</v>
      </c>
      <c r="H859">
        <v>40.472000000000001</v>
      </c>
      <c r="I859">
        <v>13518.79</v>
      </c>
      <c r="J859">
        <v>5513318</v>
      </c>
      <c r="K859">
        <v>71.62</v>
      </c>
      <c r="L859">
        <v>30.439</v>
      </c>
      <c r="M859">
        <v>11668.063</v>
      </c>
      <c r="N859">
        <v>4758543</v>
      </c>
      <c r="O859">
        <v>6.6189999999999998</v>
      </c>
      <c r="P859">
        <v>9.8209999999999997</v>
      </c>
      <c r="Q859">
        <v>1078.3810000000001</v>
      </c>
      <c r="R859">
        <v>439792</v>
      </c>
      <c r="S859">
        <v>0.13</v>
      </c>
      <c r="T859">
        <v>5.7670000000000003</v>
      </c>
      <c r="U859">
        <v>21.259</v>
      </c>
      <c r="V859">
        <v>8670</v>
      </c>
      <c r="W859">
        <v>34</v>
      </c>
      <c r="X859">
        <f t="shared" si="26"/>
        <v>645.46639000000005</v>
      </c>
      <c r="Y859">
        <f t="shared" si="27"/>
        <v>30.836100000000002</v>
      </c>
    </row>
    <row r="860" spans="1:25" x14ac:dyDescent="0.2">
      <c r="A860" t="s">
        <v>23</v>
      </c>
      <c r="B860" t="s">
        <v>745</v>
      </c>
      <c r="C860">
        <v>11</v>
      </c>
      <c r="D860">
        <v>13</v>
      </c>
      <c r="E860" t="s">
        <v>981</v>
      </c>
      <c r="F860">
        <v>284.99400000000003</v>
      </c>
      <c r="G860">
        <v>107.586</v>
      </c>
      <c r="H860">
        <v>48.802999999999997</v>
      </c>
      <c r="I860">
        <v>30661.235000000001</v>
      </c>
      <c r="J860">
        <v>12504458</v>
      </c>
      <c r="K860">
        <v>52.002000000000002</v>
      </c>
      <c r="L860">
        <v>22.11</v>
      </c>
      <c r="M860">
        <v>14820.285</v>
      </c>
      <c r="N860">
        <v>6044102</v>
      </c>
      <c r="O860">
        <v>5.1619999999999999</v>
      </c>
      <c r="P860">
        <v>11.423999999999999</v>
      </c>
      <c r="Q860">
        <v>1471.1949999999999</v>
      </c>
      <c r="R860">
        <v>599992</v>
      </c>
      <c r="S860">
        <v>5.5E-2</v>
      </c>
      <c r="T860">
        <v>3.7389999999999999</v>
      </c>
      <c r="U860">
        <v>15.632</v>
      </c>
      <c r="V860">
        <v>6375</v>
      </c>
      <c r="W860">
        <v>25</v>
      </c>
      <c r="X860">
        <f t="shared" si="26"/>
        <v>1073.63365</v>
      </c>
      <c r="Y860">
        <f t="shared" si="27"/>
        <v>21.0261</v>
      </c>
    </row>
    <row r="861" spans="1:25" x14ac:dyDescent="0.2">
      <c r="A861" t="s">
        <v>23</v>
      </c>
      <c r="B861" t="s">
        <v>745</v>
      </c>
      <c r="C861">
        <v>11</v>
      </c>
      <c r="D861">
        <v>14</v>
      </c>
      <c r="E861" t="s">
        <v>982</v>
      </c>
      <c r="F861">
        <v>264.87299999999999</v>
      </c>
      <c r="G861">
        <v>108.90600000000001</v>
      </c>
      <c r="H861">
        <v>44.527999999999999</v>
      </c>
      <c r="I861">
        <v>28846.234</v>
      </c>
      <c r="J861">
        <v>11764253</v>
      </c>
      <c r="K861">
        <v>43.695999999999998</v>
      </c>
      <c r="L861">
        <v>17.646999999999998</v>
      </c>
      <c r="M861">
        <v>11573.812</v>
      </c>
      <c r="N861">
        <v>4720105</v>
      </c>
      <c r="O861">
        <v>5.8940000000000001</v>
      </c>
      <c r="P861">
        <v>11.552</v>
      </c>
      <c r="Q861">
        <v>1561.172</v>
      </c>
      <c r="R861">
        <v>636687</v>
      </c>
      <c r="S861">
        <v>5.7000000000000002E-2</v>
      </c>
      <c r="T861">
        <v>3.8010000000000002</v>
      </c>
      <c r="U861">
        <v>15.006</v>
      </c>
      <c r="V861">
        <v>6120</v>
      </c>
      <c r="W861">
        <v>24</v>
      </c>
      <c r="X861">
        <f t="shared" si="26"/>
        <v>1171.70858</v>
      </c>
      <c r="Y861">
        <f t="shared" si="27"/>
        <v>19.9361</v>
      </c>
    </row>
    <row r="862" spans="1:25" x14ac:dyDescent="0.2">
      <c r="A862" t="s">
        <v>23</v>
      </c>
      <c r="B862" t="s">
        <v>745</v>
      </c>
      <c r="C862">
        <v>11</v>
      </c>
      <c r="D862">
        <v>15</v>
      </c>
      <c r="E862" t="s">
        <v>983</v>
      </c>
      <c r="F862">
        <v>356.04599999999999</v>
      </c>
      <c r="G862">
        <v>102.114</v>
      </c>
      <c r="H862">
        <v>49.710999999999999</v>
      </c>
      <c r="I862">
        <v>36357.152999999998</v>
      </c>
      <c r="J862">
        <v>14827403</v>
      </c>
      <c r="K862">
        <v>30.484000000000002</v>
      </c>
      <c r="L862">
        <v>25.928999999999998</v>
      </c>
      <c r="M862">
        <v>10853.782999999999</v>
      </c>
      <c r="N862">
        <v>4426458</v>
      </c>
      <c r="O862">
        <v>2.5419999999999998</v>
      </c>
      <c r="P862">
        <v>3.173</v>
      </c>
      <c r="Q862">
        <v>905.20600000000002</v>
      </c>
      <c r="R862">
        <v>369167</v>
      </c>
      <c r="S862">
        <v>1.9E-2</v>
      </c>
      <c r="T862">
        <v>2.2189999999999999</v>
      </c>
      <c r="U862">
        <v>6.8780000000000001</v>
      </c>
      <c r="V862">
        <v>2805</v>
      </c>
      <c r="W862">
        <v>11</v>
      </c>
      <c r="X862">
        <f t="shared" si="26"/>
        <v>456.70564000000007</v>
      </c>
      <c r="Y862">
        <f t="shared" si="27"/>
        <v>5.7661000000000007</v>
      </c>
    </row>
    <row r="863" spans="1:25" x14ac:dyDescent="0.2">
      <c r="A863" t="s">
        <v>23</v>
      </c>
      <c r="B863" t="s">
        <v>745</v>
      </c>
      <c r="C863">
        <v>11</v>
      </c>
      <c r="D863">
        <v>16</v>
      </c>
      <c r="E863" t="s">
        <v>984</v>
      </c>
      <c r="F863">
        <v>139.25800000000001</v>
      </c>
      <c r="G863">
        <v>81.793000000000006</v>
      </c>
      <c r="H863">
        <v>47.932000000000002</v>
      </c>
      <c r="I863">
        <v>11390.322</v>
      </c>
      <c r="J863">
        <v>4645273</v>
      </c>
      <c r="K863">
        <v>3.1320000000000001</v>
      </c>
      <c r="L863">
        <v>2.0249999999999999</v>
      </c>
      <c r="M863">
        <v>436.18599999999998</v>
      </c>
      <c r="N863">
        <v>177888</v>
      </c>
      <c r="O863">
        <v>2.2839999999999998</v>
      </c>
      <c r="P863">
        <v>5.1100000000000003</v>
      </c>
      <c r="Q863">
        <v>318.08100000000002</v>
      </c>
      <c r="R863">
        <v>129722</v>
      </c>
      <c r="S863">
        <v>1.2999999999999999E-2</v>
      </c>
      <c r="T863">
        <v>1.853</v>
      </c>
      <c r="U863">
        <v>1.8759999999999999</v>
      </c>
      <c r="V863">
        <v>765</v>
      </c>
      <c r="W863">
        <v>3</v>
      </c>
      <c r="X863">
        <f t="shared" si="26"/>
        <v>0</v>
      </c>
      <c r="Y863">
        <f t="shared" si="27"/>
        <v>0</v>
      </c>
    </row>
    <row r="864" spans="1:25" x14ac:dyDescent="0.2">
      <c r="A864" t="s">
        <v>23</v>
      </c>
      <c r="B864" t="s">
        <v>745</v>
      </c>
      <c r="C864">
        <v>11</v>
      </c>
      <c r="D864">
        <v>17</v>
      </c>
      <c r="E864" t="s">
        <v>985</v>
      </c>
      <c r="F864">
        <v>190.846</v>
      </c>
      <c r="G864">
        <v>101.29</v>
      </c>
      <c r="H864">
        <v>53.77</v>
      </c>
      <c r="I864">
        <v>19330.882000000001</v>
      </c>
      <c r="J864">
        <v>7883642</v>
      </c>
      <c r="K864">
        <v>34.6</v>
      </c>
      <c r="L864">
        <v>25.704000000000001</v>
      </c>
      <c r="M864">
        <v>6603.26</v>
      </c>
      <c r="N864">
        <v>2692983</v>
      </c>
      <c r="O864">
        <v>4.0949999999999998</v>
      </c>
      <c r="P864">
        <v>8.4619999999999997</v>
      </c>
      <c r="Q864">
        <v>781.45799999999997</v>
      </c>
      <c r="R864">
        <v>318699</v>
      </c>
      <c r="S864">
        <v>5.6000000000000001E-2</v>
      </c>
      <c r="T864">
        <v>3.7679999999999998</v>
      </c>
      <c r="U864">
        <v>10.63</v>
      </c>
      <c r="V864">
        <v>4335</v>
      </c>
      <c r="W864">
        <v>17</v>
      </c>
      <c r="X864">
        <f t="shared" si="26"/>
        <v>321.82032000000004</v>
      </c>
      <c r="Y864">
        <f t="shared" si="27"/>
        <v>12.306100000000001</v>
      </c>
    </row>
    <row r="865" spans="1:25" x14ac:dyDescent="0.2">
      <c r="A865" t="s">
        <v>23</v>
      </c>
      <c r="B865" t="s">
        <v>745</v>
      </c>
      <c r="C865">
        <v>11</v>
      </c>
      <c r="D865">
        <v>18</v>
      </c>
      <c r="E865" t="s">
        <v>986</v>
      </c>
      <c r="F865">
        <v>203.76300000000001</v>
      </c>
      <c r="G865">
        <v>111.94</v>
      </c>
      <c r="H865">
        <v>54.023000000000003</v>
      </c>
      <c r="I865">
        <v>22809.23</v>
      </c>
      <c r="J865">
        <v>9302204</v>
      </c>
      <c r="K865">
        <v>3.431</v>
      </c>
      <c r="L865">
        <v>2.75</v>
      </c>
      <c r="M865">
        <v>699.05499999999995</v>
      </c>
      <c r="N865">
        <v>285093</v>
      </c>
      <c r="O865">
        <v>2.202</v>
      </c>
      <c r="P865">
        <v>4.5519999999999996</v>
      </c>
      <c r="Q865">
        <v>448.73</v>
      </c>
      <c r="R865">
        <v>183004</v>
      </c>
      <c r="S865">
        <v>6.0000000000000001E-3</v>
      </c>
      <c r="T865">
        <v>1.2509999999999999</v>
      </c>
      <c r="U865">
        <v>1.2509999999999999</v>
      </c>
      <c r="V865">
        <v>510</v>
      </c>
      <c r="W865">
        <v>2</v>
      </c>
      <c r="X865">
        <f t="shared" si="26"/>
        <v>0</v>
      </c>
      <c r="Y865">
        <f t="shared" si="27"/>
        <v>0</v>
      </c>
    </row>
    <row r="866" spans="1:25" x14ac:dyDescent="0.2">
      <c r="A866" t="s">
        <v>23</v>
      </c>
      <c r="B866" t="s">
        <v>745</v>
      </c>
      <c r="C866">
        <v>11</v>
      </c>
      <c r="D866">
        <v>19</v>
      </c>
      <c r="E866" t="s">
        <v>987</v>
      </c>
      <c r="F866">
        <v>155.94900000000001</v>
      </c>
      <c r="G866">
        <v>95.426000000000002</v>
      </c>
      <c r="H866">
        <v>56.703000000000003</v>
      </c>
      <c r="I866">
        <v>14881.487999999999</v>
      </c>
      <c r="J866">
        <v>6069062</v>
      </c>
      <c r="K866">
        <v>4.24</v>
      </c>
      <c r="L866">
        <v>2.5779999999999998</v>
      </c>
      <c r="M866">
        <v>661.16600000000005</v>
      </c>
      <c r="N866">
        <v>269641</v>
      </c>
      <c r="O866">
        <v>2.5870000000000002</v>
      </c>
      <c r="P866">
        <v>4.4390000000000001</v>
      </c>
      <c r="Q866">
        <v>403.51499999999999</v>
      </c>
      <c r="R866">
        <v>164564</v>
      </c>
      <c r="S866">
        <v>8.0000000000000002E-3</v>
      </c>
      <c r="T866">
        <v>1.43</v>
      </c>
      <c r="U866">
        <v>1.2509999999999999</v>
      </c>
      <c r="V866">
        <v>510</v>
      </c>
      <c r="W866">
        <v>2</v>
      </c>
      <c r="X866">
        <f t="shared" si="26"/>
        <v>0</v>
      </c>
      <c r="Y866">
        <f t="shared" si="27"/>
        <v>0</v>
      </c>
    </row>
    <row r="867" spans="1:25" x14ac:dyDescent="0.2">
      <c r="A867" t="s">
        <v>23</v>
      </c>
      <c r="B867" t="s">
        <v>745</v>
      </c>
      <c r="C867">
        <v>11</v>
      </c>
      <c r="D867">
        <v>20</v>
      </c>
      <c r="E867" t="s">
        <v>988</v>
      </c>
      <c r="F867">
        <v>192.78100000000001</v>
      </c>
      <c r="G867">
        <v>111.70099999999999</v>
      </c>
      <c r="H867">
        <v>59.621000000000002</v>
      </c>
      <c r="I867">
        <v>21533.797999999999</v>
      </c>
      <c r="J867">
        <v>8782049</v>
      </c>
      <c r="K867">
        <v>3.8849999999999998</v>
      </c>
      <c r="L867">
        <v>2.093</v>
      </c>
      <c r="M867">
        <v>748.97799999999995</v>
      </c>
      <c r="N867">
        <v>305453</v>
      </c>
      <c r="O867">
        <v>2.403</v>
      </c>
      <c r="P867">
        <v>3.9670000000000001</v>
      </c>
      <c r="Q867">
        <v>463.24900000000002</v>
      </c>
      <c r="R867">
        <v>188925</v>
      </c>
      <c r="S867">
        <v>6.0000000000000001E-3</v>
      </c>
      <c r="T867">
        <v>1.286</v>
      </c>
      <c r="U867">
        <v>1.2509999999999999</v>
      </c>
      <c r="V867">
        <v>510</v>
      </c>
      <c r="W867">
        <v>2</v>
      </c>
      <c r="X867">
        <f t="shared" si="26"/>
        <v>0</v>
      </c>
      <c r="Y867">
        <f t="shared" si="27"/>
        <v>0</v>
      </c>
    </row>
    <row r="868" spans="1:25" x14ac:dyDescent="0.2">
      <c r="A868" t="s">
        <v>23</v>
      </c>
      <c r="B868" t="s">
        <v>745</v>
      </c>
      <c r="C868">
        <v>11</v>
      </c>
      <c r="D868">
        <v>21</v>
      </c>
      <c r="E868" t="s">
        <v>989</v>
      </c>
      <c r="F868">
        <v>311.45100000000002</v>
      </c>
      <c r="G868">
        <v>92.08</v>
      </c>
      <c r="H868">
        <v>41.226999999999997</v>
      </c>
      <c r="I868">
        <v>28678.411</v>
      </c>
      <c r="J868">
        <v>11695810</v>
      </c>
      <c r="K868">
        <v>81.034999999999997</v>
      </c>
      <c r="L868">
        <v>35.552</v>
      </c>
      <c r="M868">
        <v>25238.588</v>
      </c>
      <c r="N868">
        <v>10292960</v>
      </c>
      <c r="O868">
        <v>8.2870000000000008</v>
      </c>
      <c r="P868">
        <v>14.632</v>
      </c>
      <c r="Q868">
        <v>2581.1410000000001</v>
      </c>
      <c r="R868">
        <v>1052657</v>
      </c>
      <c r="S868">
        <v>0.11799999999999999</v>
      </c>
      <c r="T868">
        <v>5.4950000000000001</v>
      </c>
      <c r="U868">
        <v>36.890999999999998</v>
      </c>
      <c r="V868">
        <v>15045</v>
      </c>
      <c r="W868">
        <v>59</v>
      </c>
      <c r="X868">
        <f t="shared" si="26"/>
        <v>2283.4747900000002</v>
      </c>
      <c r="Y868">
        <f t="shared" si="27"/>
        <v>58.086100000000002</v>
      </c>
    </row>
    <row r="869" spans="1:25" x14ac:dyDescent="0.2">
      <c r="A869" t="s">
        <v>23</v>
      </c>
      <c r="B869" t="s">
        <v>745</v>
      </c>
      <c r="C869">
        <v>11</v>
      </c>
      <c r="D869">
        <v>22</v>
      </c>
      <c r="E869" t="s">
        <v>990</v>
      </c>
      <c r="F869">
        <v>282.512</v>
      </c>
      <c r="G869">
        <v>92.382000000000005</v>
      </c>
      <c r="H869">
        <v>38.466000000000001</v>
      </c>
      <c r="I869">
        <v>26099.18</v>
      </c>
      <c r="J869">
        <v>10643932</v>
      </c>
      <c r="K869">
        <v>68.635999999999996</v>
      </c>
      <c r="L869">
        <v>28.864000000000001</v>
      </c>
      <c r="M869">
        <v>19390.563999999998</v>
      </c>
      <c r="N869">
        <v>7907982</v>
      </c>
      <c r="O869">
        <v>6.9039999999999999</v>
      </c>
      <c r="P869">
        <v>15.407999999999999</v>
      </c>
      <c r="Q869">
        <v>1950.4190000000001</v>
      </c>
      <c r="R869">
        <v>795432</v>
      </c>
      <c r="S869">
        <v>0.10199999999999999</v>
      </c>
      <c r="T869">
        <v>5.0940000000000003</v>
      </c>
      <c r="U869">
        <v>28.762</v>
      </c>
      <c r="V869">
        <v>11730</v>
      </c>
      <c r="W869">
        <v>46</v>
      </c>
      <c r="X869">
        <f t="shared" si="26"/>
        <v>1595.9878100000001</v>
      </c>
      <c r="Y869">
        <f t="shared" si="27"/>
        <v>43.9161</v>
      </c>
    </row>
    <row r="870" spans="1:25" x14ac:dyDescent="0.2">
      <c r="A870" t="s">
        <v>23</v>
      </c>
      <c r="B870" t="s">
        <v>745</v>
      </c>
      <c r="C870">
        <v>11</v>
      </c>
      <c r="D870">
        <v>24</v>
      </c>
      <c r="E870" t="s">
        <v>991</v>
      </c>
      <c r="F870">
        <v>253.23</v>
      </c>
      <c r="G870">
        <v>94.84</v>
      </c>
      <c r="H870">
        <v>43.795000000000002</v>
      </c>
      <c r="I870">
        <v>24016.366999999998</v>
      </c>
      <c r="J870">
        <v>9794506</v>
      </c>
      <c r="K870">
        <v>62.093000000000004</v>
      </c>
      <c r="L870">
        <v>28.119</v>
      </c>
      <c r="M870">
        <v>15723.709000000001</v>
      </c>
      <c r="N870">
        <v>6412542</v>
      </c>
      <c r="O870">
        <v>5.5460000000000003</v>
      </c>
      <c r="P870">
        <v>11.534000000000001</v>
      </c>
      <c r="Q870">
        <v>1404.51</v>
      </c>
      <c r="R870">
        <v>572796</v>
      </c>
      <c r="S870">
        <v>8.1000000000000003E-2</v>
      </c>
      <c r="T870">
        <v>4.5579999999999998</v>
      </c>
      <c r="U870">
        <v>20.634</v>
      </c>
      <c r="V870">
        <v>8415</v>
      </c>
      <c r="W870">
        <v>33</v>
      </c>
      <c r="X870">
        <f t="shared" si="26"/>
        <v>1000.947</v>
      </c>
      <c r="Y870">
        <f t="shared" si="27"/>
        <v>29.746100000000002</v>
      </c>
    </row>
    <row r="871" spans="1:25" x14ac:dyDescent="0.2">
      <c r="A871" t="s">
        <v>23</v>
      </c>
      <c r="B871" t="s">
        <v>745</v>
      </c>
      <c r="C871">
        <v>11</v>
      </c>
      <c r="D871">
        <v>25</v>
      </c>
      <c r="E871" t="s">
        <v>992</v>
      </c>
      <c r="F871">
        <v>250.83</v>
      </c>
      <c r="G871">
        <v>82.391999999999996</v>
      </c>
      <c r="H871">
        <v>45.125999999999998</v>
      </c>
      <c r="I871">
        <v>20666.357</v>
      </c>
      <c r="J871">
        <v>8428284</v>
      </c>
      <c r="K871">
        <v>7.6920000000000002</v>
      </c>
      <c r="L871">
        <v>4.92</v>
      </c>
      <c r="M871">
        <v>1929.2919999999999</v>
      </c>
      <c r="N871">
        <v>786816</v>
      </c>
      <c r="O871">
        <v>4.0949999999999998</v>
      </c>
      <c r="P871">
        <v>9.0289999999999999</v>
      </c>
      <c r="Q871">
        <v>1027.05</v>
      </c>
      <c r="R871">
        <v>418858</v>
      </c>
      <c r="S871">
        <v>0.05</v>
      </c>
      <c r="T871">
        <v>3.5649999999999999</v>
      </c>
      <c r="U871">
        <v>12.505000000000001</v>
      </c>
      <c r="V871">
        <v>5100</v>
      </c>
      <c r="W871">
        <v>20</v>
      </c>
      <c r="X871">
        <f t="shared" si="26"/>
        <v>589.51559999999995</v>
      </c>
      <c r="Y871">
        <f t="shared" si="27"/>
        <v>15.5761</v>
      </c>
    </row>
    <row r="872" spans="1:25" x14ac:dyDescent="0.2">
      <c r="A872" t="s">
        <v>23</v>
      </c>
      <c r="B872" t="s">
        <v>745</v>
      </c>
      <c r="C872">
        <v>11</v>
      </c>
      <c r="D872">
        <v>26</v>
      </c>
      <c r="E872" t="s">
        <v>993</v>
      </c>
      <c r="F872">
        <v>292.71300000000002</v>
      </c>
      <c r="G872">
        <v>107.39700000000001</v>
      </c>
      <c r="H872">
        <v>46.27</v>
      </c>
      <c r="I872">
        <v>31436.405999999999</v>
      </c>
      <c r="J872">
        <v>12820593</v>
      </c>
      <c r="K872">
        <v>70.882000000000005</v>
      </c>
      <c r="L872">
        <v>31.923999999999999</v>
      </c>
      <c r="M872">
        <v>20748.201000000001</v>
      </c>
      <c r="N872">
        <v>8461662</v>
      </c>
      <c r="O872">
        <v>6.7549999999999999</v>
      </c>
      <c r="P872">
        <v>13.856999999999999</v>
      </c>
      <c r="Q872">
        <v>1977.17</v>
      </c>
      <c r="R872">
        <v>806342</v>
      </c>
      <c r="S872">
        <v>0.107</v>
      </c>
      <c r="T872">
        <v>5.218</v>
      </c>
      <c r="U872">
        <v>31.263000000000002</v>
      </c>
      <c r="V872">
        <v>12750</v>
      </c>
      <c r="W872">
        <v>50</v>
      </c>
      <c r="X872">
        <f t="shared" si="26"/>
        <v>1625.1464000000001</v>
      </c>
      <c r="Y872">
        <f t="shared" si="27"/>
        <v>48.2761</v>
      </c>
    </row>
    <row r="873" spans="1:25" x14ac:dyDescent="0.2">
      <c r="A873" t="s">
        <v>23</v>
      </c>
      <c r="B873" t="s">
        <v>745</v>
      </c>
      <c r="C873">
        <v>11</v>
      </c>
      <c r="D873">
        <v>27</v>
      </c>
      <c r="E873" t="s">
        <v>994</v>
      </c>
      <c r="F873">
        <v>155.679</v>
      </c>
      <c r="G873">
        <v>121.307</v>
      </c>
      <c r="H873">
        <v>59.156999999999996</v>
      </c>
      <c r="I873">
        <v>18884.975999999999</v>
      </c>
      <c r="J873">
        <v>7701790</v>
      </c>
      <c r="K873">
        <v>3.86</v>
      </c>
      <c r="L873">
        <v>2.4329999999999998</v>
      </c>
      <c r="M873">
        <v>600.9</v>
      </c>
      <c r="N873">
        <v>245063</v>
      </c>
      <c r="O873">
        <v>2.423</v>
      </c>
      <c r="P873">
        <v>4.2359999999999998</v>
      </c>
      <c r="Q873">
        <v>377.27300000000002</v>
      </c>
      <c r="R873">
        <v>153862</v>
      </c>
      <c r="S873">
        <v>8.0000000000000002E-3</v>
      </c>
      <c r="T873">
        <v>1.431</v>
      </c>
      <c r="U873">
        <v>1.2509999999999999</v>
      </c>
      <c r="V873">
        <v>510</v>
      </c>
      <c r="W873">
        <v>2</v>
      </c>
      <c r="X873">
        <f t="shared" si="26"/>
        <v>0</v>
      </c>
      <c r="Y873">
        <f t="shared" si="27"/>
        <v>0</v>
      </c>
    </row>
    <row r="874" spans="1:25" x14ac:dyDescent="0.2">
      <c r="A874" t="s">
        <v>23</v>
      </c>
      <c r="B874" t="s">
        <v>745</v>
      </c>
      <c r="C874">
        <v>11</v>
      </c>
      <c r="D874">
        <v>28</v>
      </c>
      <c r="E874" t="s">
        <v>995</v>
      </c>
      <c r="F874">
        <v>245.54300000000001</v>
      </c>
      <c r="G874">
        <v>76.209999999999994</v>
      </c>
      <c r="H874">
        <v>45.067</v>
      </c>
      <c r="I874">
        <v>18712.964</v>
      </c>
      <c r="J874">
        <v>7631639</v>
      </c>
      <c r="K874">
        <v>55.045999999999999</v>
      </c>
      <c r="L874">
        <v>21.443000000000001</v>
      </c>
      <c r="M874">
        <v>13516.073</v>
      </c>
      <c r="N874">
        <v>5512210</v>
      </c>
      <c r="O874">
        <v>5.0270000000000001</v>
      </c>
      <c r="P874">
        <v>11.930999999999999</v>
      </c>
      <c r="Q874">
        <v>1234.4079999999999</v>
      </c>
      <c r="R874">
        <v>503424</v>
      </c>
      <c r="S874">
        <v>8.4000000000000005E-2</v>
      </c>
      <c r="T874">
        <v>4.6280000000000001</v>
      </c>
      <c r="U874">
        <v>20.634</v>
      </c>
      <c r="V874">
        <v>8415</v>
      </c>
      <c r="W874">
        <v>33</v>
      </c>
      <c r="X874">
        <f t="shared" si="26"/>
        <v>815.53581999999994</v>
      </c>
      <c r="Y874">
        <f t="shared" si="27"/>
        <v>29.746100000000002</v>
      </c>
    </row>
    <row r="875" spans="1:25" x14ac:dyDescent="0.2">
      <c r="A875" t="s">
        <v>23</v>
      </c>
      <c r="B875" t="s">
        <v>745</v>
      </c>
      <c r="C875">
        <v>11</v>
      </c>
      <c r="D875">
        <v>29</v>
      </c>
      <c r="E875" t="s">
        <v>996</v>
      </c>
      <c r="F875">
        <v>337.22399999999999</v>
      </c>
      <c r="G875">
        <v>109.43</v>
      </c>
      <c r="H875">
        <v>54.26</v>
      </c>
      <c r="I875">
        <v>36902.637000000002</v>
      </c>
      <c r="J875">
        <v>15049866</v>
      </c>
      <c r="K875">
        <v>5.819</v>
      </c>
      <c r="L875">
        <v>10.750999999999999</v>
      </c>
      <c r="M875">
        <v>1962.441</v>
      </c>
      <c r="N875">
        <v>800335</v>
      </c>
      <c r="O875">
        <v>2.262</v>
      </c>
      <c r="P875">
        <v>3.9689999999999999</v>
      </c>
      <c r="Q875">
        <v>762.92</v>
      </c>
      <c r="R875">
        <v>311139</v>
      </c>
      <c r="S875">
        <v>7.0000000000000001E-3</v>
      </c>
      <c r="T875">
        <v>1.375</v>
      </c>
      <c r="U875">
        <v>2.5009999999999999</v>
      </c>
      <c r="V875">
        <v>1020</v>
      </c>
      <c r="W875">
        <v>4</v>
      </c>
      <c r="X875">
        <f t="shared" si="26"/>
        <v>301.6139</v>
      </c>
      <c r="Y875">
        <f t="shared" si="27"/>
        <v>0</v>
      </c>
    </row>
    <row r="876" spans="1:25" x14ac:dyDescent="0.2">
      <c r="A876" t="s">
        <v>23</v>
      </c>
      <c r="B876" t="s">
        <v>745</v>
      </c>
      <c r="C876">
        <v>11</v>
      </c>
      <c r="D876">
        <v>30</v>
      </c>
      <c r="E876" t="s">
        <v>997</v>
      </c>
      <c r="F876">
        <v>199.286</v>
      </c>
      <c r="G876">
        <v>99.774000000000001</v>
      </c>
      <c r="H876">
        <v>56.829000000000001</v>
      </c>
      <c r="I876">
        <v>19883.448</v>
      </c>
      <c r="J876">
        <v>8108993</v>
      </c>
      <c r="K876">
        <v>3.8090000000000002</v>
      </c>
      <c r="L876">
        <v>2.7050000000000001</v>
      </c>
      <c r="M876">
        <v>758.98699999999997</v>
      </c>
      <c r="N876">
        <v>309535</v>
      </c>
      <c r="O876">
        <v>1.9870000000000001</v>
      </c>
      <c r="P876">
        <v>1.63</v>
      </c>
      <c r="Q876">
        <v>395.95499999999998</v>
      </c>
      <c r="R876">
        <v>161481</v>
      </c>
      <c r="S876">
        <v>3.0000000000000001E-3</v>
      </c>
      <c r="T876">
        <v>0.89400000000000002</v>
      </c>
      <c r="U876">
        <v>0.625</v>
      </c>
      <c r="V876">
        <v>255</v>
      </c>
      <c r="W876">
        <v>1</v>
      </c>
      <c r="X876">
        <f t="shared" si="26"/>
        <v>0</v>
      </c>
      <c r="Y876">
        <f t="shared" si="27"/>
        <v>0</v>
      </c>
    </row>
    <row r="877" spans="1:25" x14ac:dyDescent="0.2">
      <c r="A877" t="s">
        <v>23</v>
      </c>
      <c r="B877" t="s">
        <v>745</v>
      </c>
      <c r="C877">
        <v>11</v>
      </c>
      <c r="D877">
        <v>31</v>
      </c>
      <c r="E877" t="s">
        <v>998</v>
      </c>
      <c r="F877">
        <v>137.863</v>
      </c>
      <c r="G877">
        <v>81.546000000000006</v>
      </c>
      <c r="H877">
        <v>46.670999999999999</v>
      </c>
      <c r="I877">
        <v>11242.09</v>
      </c>
      <c r="J877">
        <v>4584820</v>
      </c>
      <c r="K877">
        <v>5.3079999999999998</v>
      </c>
      <c r="L877">
        <v>6.75</v>
      </c>
      <c r="M877">
        <v>731.79899999999998</v>
      </c>
      <c r="N877">
        <v>298447</v>
      </c>
      <c r="O877">
        <v>2.1179999999999999</v>
      </c>
      <c r="P877">
        <v>3.786</v>
      </c>
      <c r="Q877">
        <v>292.012</v>
      </c>
      <c r="R877">
        <v>119090</v>
      </c>
      <c r="S877">
        <v>5.0000000000000001E-3</v>
      </c>
      <c r="T877">
        <v>1.075</v>
      </c>
      <c r="U877">
        <v>0.625</v>
      </c>
      <c r="V877">
        <v>255</v>
      </c>
      <c r="W877">
        <v>1</v>
      </c>
      <c r="X877">
        <f t="shared" si="26"/>
        <v>0</v>
      </c>
      <c r="Y877">
        <f t="shared" si="27"/>
        <v>0</v>
      </c>
    </row>
    <row r="878" spans="1:25" x14ac:dyDescent="0.2">
      <c r="A878" t="s">
        <v>23</v>
      </c>
      <c r="B878" t="s">
        <v>745</v>
      </c>
      <c r="C878">
        <v>11</v>
      </c>
      <c r="D878">
        <v>32</v>
      </c>
      <c r="E878" t="s">
        <v>999</v>
      </c>
      <c r="F878">
        <v>330.85199999999998</v>
      </c>
      <c r="G878">
        <v>101.401</v>
      </c>
      <c r="H878">
        <v>47.262999999999998</v>
      </c>
      <c r="I878">
        <v>33548.732000000004</v>
      </c>
      <c r="J878">
        <v>13682055</v>
      </c>
      <c r="K878">
        <v>35.037999999999997</v>
      </c>
      <c r="L878">
        <v>20.811</v>
      </c>
      <c r="M878">
        <v>11592.438</v>
      </c>
      <c r="N878">
        <v>4727701</v>
      </c>
      <c r="O878">
        <v>4.3</v>
      </c>
      <c r="P878">
        <v>10.951000000000001</v>
      </c>
      <c r="Q878">
        <v>1422.7819999999999</v>
      </c>
      <c r="R878">
        <v>580248</v>
      </c>
      <c r="S878">
        <v>5.5E-2</v>
      </c>
      <c r="T878">
        <v>3.738</v>
      </c>
      <c r="U878">
        <v>18.132999999999999</v>
      </c>
      <c r="V878">
        <v>7395</v>
      </c>
      <c r="W878">
        <v>29</v>
      </c>
      <c r="X878">
        <f t="shared" si="26"/>
        <v>1020.86348</v>
      </c>
      <c r="Y878">
        <f t="shared" si="27"/>
        <v>25.386100000000003</v>
      </c>
    </row>
    <row r="879" spans="1:25" x14ac:dyDescent="0.2">
      <c r="A879" t="s">
        <v>23</v>
      </c>
      <c r="B879" t="s">
        <v>745</v>
      </c>
      <c r="C879">
        <v>11</v>
      </c>
      <c r="D879">
        <v>33</v>
      </c>
      <c r="E879" t="s">
        <v>1000</v>
      </c>
      <c r="F879">
        <v>273.26100000000002</v>
      </c>
      <c r="G879">
        <v>112.813</v>
      </c>
      <c r="H879">
        <v>54.927999999999997</v>
      </c>
      <c r="I879">
        <v>30827.463</v>
      </c>
      <c r="J879">
        <v>12572250</v>
      </c>
      <c r="K879">
        <v>20.117999999999999</v>
      </c>
      <c r="L879">
        <v>13.166</v>
      </c>
      <c r="M879">
        <v>5497.3549999999996</v>
      </c>
      <c r="N879">
        <v>2241966</v>
      </c>
      <c r="O879">
        <v>2.294</v>
      </c>
      <c r="P879">
        <v>2.7189999999999999</v>
      </c>
      <c r="Q879">
        <v>626.88699999999994</v>
      </c>
      <c r="R879">
        <v>255661</v>
      </c>
      <c r="S879">
        <v>7.0000000000000001E-3</v>
      </c>
      <c r="T879">
        <v>1.323</v>
      </c>
      <c r="U879">
        <v>1.8759999999999999</v>
      </c>
      <c r="V879">
        <v>765</v>
      </c>
      <c r="W879">
        <v>3</v>
      </c>
      <c r="X879">
        <f t="shared" ref="X879:X915" si="28">(MAX(0, (Q879-486.21)))*1.09</f>
        <v>153.33792999999997</v>
      </c>
      <c r="Y879">
        <f t="shared" ref="Y879:Y915" si="29">(MAX(0, (W879-5.71)))*1.09</f>
        <v>0</v>
      </c>
    </row>
    <row r="880" spans="1:25" x14ac:dyDescent="0.2">
      <c r="A880" t="s">
        <v>23</v>
      </c>
      <c r="B880" t="s">
        <v>745</v>
      </c>
      <c r="C880">
        <v>11</v>
      </c>
      <c r="D880">
        <v>34</v>
      </c>
      <c r="E880" t="s">
        <v>1001</v>
      </c>
      <c r="F880">
        <v>225.005</v>
      </c>
      <c r="G880">
        <v>91.5</v>
      </c>
      <c r="H880">
        <v>50.807000000000002</v>
      </c>
      <c r="I880">
        <v>20588.048999999999</v>
      </c>
      <c r="J880">
        <v>8396348</v>
      </c>
      <c r="K880">
        <v>3.1640000000000001</v>
      </c>
      <c r="L880">
        <v>2.2879999999999998</v>
      </c>
      <c r="M880">
        <v>711.86699999999996</v>
      </c>
      <c r="N880">
        <v>290318</v>
      </c>
      <c r="O880">
        <v>1.897</v>
      </c>
      <c r="P880">
        <v>2.4510000000000001</v>
      </c>
      <c r="Q880">
        <v>426.81700000000001</v>
      </c>
      <c r="R880">
        <v>174067</v>
      </c>
      <c r="S880">
        <v>3.0000000000000001E-3</v>
      </c>
      <c r="T880">
        <v>0.84199999999999997</v>
      </c>
      <c r="U880">
        <v>0.625</v>
      </c>
      <c r="V880">
        <v>255</v>
      </c>
      <c r="W880">
        <v>1</v>
      </c>
      <c r="X880">
        <f t="shared" si="28"/>
        <v>0</v>
      </c>
      <c r="Y880">
        <f t="shared" si="29"/>
        <v>0</v>
      </c>
    </row>
    <row r="881" spans="1:25" x14ac:dyDescent="0.2">
      <c r="A881" t="s">
        <v>23</v>
      </c>
      <c r="B881" t="s">
        <v>745</v>
      </c>
      <c r="C881">
        <v>11</v>
      </c>
      <c r="D881">
        <v>35</v>
      </c>
      <c r="E881" t="s">
        <v>1002</v>
      </c>
      <c r="F881">
        <v>327.62200000000001</v>
      </c>
      <c r="G881">
        <v>81.375</v>
      </c>
      <c r="H881">
        <v>46.524999999999999</v>
      </c>
      <c r="I881">
        <v>26660.295999999998</v>
      </c>
      <c r="J881">
        <v>10872770</v>
      </c>
      <c r="K881">
        <v>41.026000000000003</v>
      </c>
      <c r="L881">
        <v>25.358000000000001</v>
      </c>
      <c r="M881">
        <v>13440.972</v>
      </c>
      <c r="N881">
        <v>5481582</v>
      </c>
      <c r="O881">
        <v>4.1790000000000003</v>
      </c>
      <c r="P881">
        <v>7.931</v>
      </c>
      <c r="Q881">
        <v>1369.0139999999999</v>
      </c>
      <c r="R881">
        <v>558320</v>
      </c>
      <c r="S881">
        <v>6.5000000000000002E-2</v>
      </c>
      <c r="T881">
        <v>4.0670000000000002</v>
      </c>
      <c r="U881">
        <v>21.259</v>
      </c>
      <c r="V881">
        <v>8670</v>
      </c>
      <c r="W881">
        <v>34</v>
      </c>
      <c r="X881">
        <f t="shared" si="28"/>
        <v>962.25635999999997</v>
      </c>
      <c r="Y881">
        <f t="shared" si="29"/>
        <v>30.836100000000002</v>
      </c>
    </row>
    <row r="882" spans="1:25" x14ac:dyDescent="0.2">
      <c r="A882" t="s">
        <v>23</v>
      </c>
      <c r="B882" t="s">
        <v>745</v>
      </c>
      <c r="C882">
        <v>11</v>
      </c>
      <c r="D882">
        <v>36</v>
      </c>
      <c r="E882" t="s">
        <v>1003</v>
      </c>
      <c r="F882">
        <v>340.73099999999999</v>
      </c>
      <c r="G882">
        <v>76.463999999999999</v>
      </c>
      <c r="H882">
        <v>35.695999999999998</v>
      </c>
      <c r="I882">
        <v>26053.607</v>
      </c>
      <c r="J882">
        <v>10625346</v>
      </c>
      <c r="K882">
        <v>84.085999999999999</v>
      </c>
      <c r="L882">
        <v>31.832000000000001</v>
      </c>
      <c r="M882">
        <v>28650.845000000001</v>
      </c>
      <c r="N882">
        <v>11684568</v>
      </c>
      <c r="O882">
        <v>8.2799999999999994</v>
      </c>
      <c r="P882">
        <v>14.56</v>
      </c>
      <c r="Q882">
        <v>2821.14</v>
      </c>
      <c r="R882">
        <v>1150535</v>
      </c>
      <c r="S882">
        <v>0.123</v>
      </c>
      <c r="T882">
        <v>5.5979999999999999</v>
      </c>
      <c r="U882">
        <v>41.893000000000001</v>
      </c>
      <c r="V882">
        <v>17085</v>
      </c>
      <c r="W882">
        <v>67</v>
      </c>
      <c r="X882">
        <f t="shared" si="28"/>
        <v>2545.0736999999999</v>
      </c>
      <c r="Y882">
        <f t="shared" si="29"/>
        <v>66.806100000000001</v>
      </c>
    </row>
    <row r="883" spans="1:25" x14ac:dyDescent="0.2">
      <c r="A883" t="s">
        <v>23</v>
      </c>
      <c r="B883" t="s">
        <v>745</v>
      </c>
      <c r="C883">
        <v>11</v>
      </c>
      <c r="D883">
        <v>37</v>
      </c>
      <c r="E883" t="s">
        <v>1004</v>
      </c>
      <c r="F883">
        <v>190.417</v>
      </c>
      <c r="G883">
        <v>92.316000000000003</v>
      </c>
      <c r="H883">
        <v>47.448</v>
      </c>
      <c r="I883">
        <v>17578.456999999999</v>
      </c>
      <c r="J883">
        <v>7168957</v>
      </c>
      <c r="K883">
        <v>3.8820000000000001</v>
      </c>
      <c r="L883">
        <v>2.577</v>
      </c>
      <c r="M883">
        <v>739.27800000000002</v>
      </c>
      <c r="N883">
        <v>301497</v>
      </c>
      <c r="O883">
        <v>2.278</v>
      </c>
      <c r="P883">
        <v>2.76</v>
      </c>
      <c r="Q883">
        <v>433.81</v>
      </c>
      <c r="R883">
        <v>176919</v>
      </c>
      <c r="S883">
        <v>7.0000000000000001E-3</v>
      </c>
      <c r="T883">
        <v>1.294</v>
      </c>
      <c r="U883">
        <v>1.2509999999999999</v>
      </c>
      <c r="V883">
        <v>510</v>
      </c>
      <c r="W883">
        <v>2</v>
      </c>
      <c r="X883">
        <f t="shared" si="28"/>
        <v>0</v>
      </c>
      <c r="Y883">
        <f t="shared" si="29"/>
        <v>0</v>
      </c>
    </row>
    <row r="884" spans="1:25" x14ac:dyDescent="0.2">
      <c r="A884" t="s">
        <v>23</v>
      </c>
      <c r="B884" t="s">
        <v>745</v>
      </c>
      <c r="C884">
        <v>11</v>
      </c>
      <c r="D884">
        <v>38</v>
      </c>
      <c r="E884" t="s">
        <v>1005</v>
      </c>
      <c r="F884">
        <v>25.978999999999999</v>
      </c>
      <c r="G884">
        <v>38.018000000000001</v>
      </c>
      <c r="H884">
        <v>24.79</v>
      </c>
      <c r="I884">
        <v>987.68299999999999</v>
      </c>
      <c r="J884">
        <v>402803</v>
      </c>
      <c r="K884">
        <v>21.463000000000001</v>
      </c>
      <c r="L884">
        <v>25.262</v>
      </c>
      <c r="M884">
        <v>557.59</v>
      </c>
      <c r="N884">
        <v>227400</v>
      </c>
      <c r="O884">
        <v>6.4160000000000004</v>
      </c>
      <c r="P884">
        <v>14.067</v>
      </c>
      <c r="Q884">
        <v>166.691</v>
      </c>
      <c r="R884">
        <v>67981</v>
      </c>
      <c r="S884">
        <v>9.6000000000000002E-2</v>
      </c>
      <c r="T884">
        <v>4.9539999999999997</v>
      </c>
      <c r="U884">
        <v>2.5009999999999999</v>
      </c>
      <c r="V884">
        <v>1020</v>
      </c>
      <c r="W884">
        <v>4</v>
      </c>
      <c r="X884">
        <f t="shared" si="28"/>
        <v>0</v>
      </c>
      <c r="Y884">
        <f t="shared" si="29"/>
        <v>0</v>
      </c>
    </row>
    <row r="885" spans="1:25" x14ac:dyDescent="0.2">
      <c r="A885" t="s">
        <v>23</v>
      </c>
      <c r="B885" t="s">
        <v>745</v>
      </c>
      <c r="C885">
        <v>11</v>
      </c>
      <c r="D885">
        <v>39</v>
      </c>
      <c r="E885" t="s">
        <v>1006</v>
      </c>
      <c r="F885">
        <v>434.60199999999998</v>
      </c>
      <c r="G885">
        <v>82.429000000000002</v>
      </c>
      <c r="H885">
        <v>45.951000000000001</v>
      </c>
      <c r="I885">
        <v>35823.599999999999</v>
      </c>
      <c r="J885">
        <v>14609806</v>
      </c>
      <c r="K885">
        <v>3.1389999999999998</v>
      </c>
      <c r="L885">
        <v>1.9470000000000001</v>
      </c>
      <c r="M885">
        <v>1364.115</v>
      </c>
      <c r="N885">
        <v>556322</v>
      </c>
      <c r="O885">
        <v>1.8049999999999999</v>
      </c>
      <c r="P885">
        <v>2.1219999999999999</v>
      </c>
      <c r="Q885">
        <v>784.39800000000002</v>
      </c>
      <c r="R885">
        <v>319898</v>
      </c>
      <c r="S885">
        <v>1E-3</v>
      </c>
      <c r="T885">
        <v>0.60599999999999998</v>
      </c>
      <c r="U885">
        <v>0.625</v>
      </c>
      <c r="V885">
        <v>255</v>
      </c>
      <c r="W885">
        <v>1</v>
      </c>
      <c r="X885">
        <f t="shared" si="28"/>
        <v>325.02492000000007</v>
      </c>
      <c r="Y885">
        <f t="shared" si="29"/>
        <v>0</v>
      </c>
    </row>
    <row r="886" spans="1:25" x14ac:dyDescent="0.2">
      <c r="A886" t="s">
        <v>23</v>
      </c>
      <c r="B886" t="s">
        <v>745</v>
      </c>
      <c r="C886">
        <v>11</v>
      </c>
      <c r="D886">
        <v>40</v>
      </c>
      <c r="E886" t="s">
        <v>1007</v>
      </c>
      <c r="F886">
        <v>200.11</v>
      </c>
      <c r="G886">
        <v>82.864999999999995</v>
      </c>
      <c r="H886">
        <v>42.49</v>
      </c>
      <c r="I886">
        <v>16582.035</v>
      </c>
      <c r="J886">
        <v>6762590</v>
      </c>
      <c r="K886">
        <v>27.425999999999998</v>
      </c>
      <c r="L886">
        <v>10.781000000000001</v>
      </c>
      <c r="M886">
        <v>5488.1530000000002</v>
      </c>
      <c r="N886">
        <v>2238213</v>
      </c>
      <c r="O886">
        <v>2.391</v>
      </c>
      <c r="P886">
        <v>4.96</v>
      </c>
      <c r="Q886">
        <v>478.45400000000001</v>
      </c>
      <c r="R886">
        <v>195126</v>
      </c>
      <c r="S886">
        <v>1.2E-2</v>
      </c>
      <c r="T886">
        <v>1.7849999999999999</v>
      </c>
      <c r="U886">
        <v>2.5009999999999999</v>
      </c>
      <c r="V886">
        <v>1020</v>
      </c>
      <c r="W886">
        <v>4</v>
      </c>
      <c r="X886">
        <f t="shared" si="28"/>
        <v>0</v>
      </c>
      <c r="Y886">
        <f t="shared" si="29"/>
        <v>0</v>
      </c>
    </row>
    <row r="887" spans="1:25" x14ac:dyDescent="0.2">
      <c r="A887" t="s">
        <v>23</v>
      </c>
      <c r="B887" t="s">
        <v>745</v>
      </c>
      <c r="C887">
        <v>11</v>
      </c>
      <c r="D887">
        <v>41</v>
      </c>
      <c r="E887" t="s">
        <v>1008</v>
      </c>
      <c r="F887">
        <v>301.44200000000001</v>
      </c>
      <c r="G887">
        <v>90.087999999999994</v>
      </c>
      <c r="H887">
        <v>45.48</v>
      </c>
      <c r="I887">
        <v>27156.205999999998</v>
      </c>
      <c r="J887">
        <v>11075015</v>
      </c>
      <c r="K887">
        <v>35.478999999999999</v>
      </c>
      <c r="L887">
        <v>18.274000000000001</v>
      </c>
      <c r="M887">
        <v>10694.867</v>
      </c>
      <c r="N887">
        <v>4361648</v>
      </c>
      <c r="O887">
        <v>3.4430000000000001</v>
      </c>
      <c r="P887">
        <v>8.8119999999999994</v>
      </c>
      <c r="Q887">
        <v>1037.7329999999999</v>
      </c>
      <c r="R887">
        <v>423215</v>
      </c>
      <c r="S887">
        <v>4.8000000000000001E-2</v>
      </c>
      <c r="T887">
        <v>3.488</v>
      </c>
      <c r="U887">
        <v>14.381</v>
      </c>
      <c r="V887">
        <v>5865</v>
      </c>
      <c r="W887">
        <v>23</v>
      </c>
      <c r="X887">
        <f t="shared" si="28"/>
        <v>601.16006999999991</v>
      </c>
      <c r="Y887">
        <f t="shared" si="29"/>
        <v>18.8461</v>
      </c>
    </row>
    <row r="888" spans="1:25" x14ac:dyDescent="0.2">
      <c r="A888" t="s">
        <v>23</v>
      </c>
      <c r="B888" t="s">
        <v>745</v>
      </c>
      <c r="C888">
        <v>11</v>
      </c>
      <c r="D888">
        <v>42</v>
      </c>
      <c r="E888" t="s">
        <v>1009</v>
      </c>
      <c r="F888">
        <v>161.208</v>
      </c>
      <c r="G888">
        <v>95.251999999999995</v>
      </c>
      <c r="H888">
        <v>47.079000000000001</v>
      </c>
      <c r="I888">
        <v>15355.454</v>
      </c>
      <c r="J888">
        <v>6262358</v>
      </c>
      <c r="K888">
        <v>3.1219999999999999</v>
      </c>
      <c r="L888">
        <v>2.157</v>
      </c>
      <c r="M888">
        <v>503.28800000000001</v>
      </c>
      <c r="N888">
        <v>205254</v>
      </c>
      <c r="O888">
        <v>2.0670000000000002</v>
      </c>
      <c r="P888">
        <v>3.97</v>
      </c>
      <c r="Q888">
        <v>333.154</v>
      </c>
      <c r="R888">
        <v>135869</v>
      </c>
      <c r="S888">
        <v>8.0000000000000002E-3</v>
      </c>
      <c r="T888">
        <v>1.4059999999999999</v>
      </c>
      <c r="U888">
        <v>1.2509999999999999</v>
      </c>
      <c r="V888">
        <v>510</v>
      </c>
      <c r="W888">
        <v>2</v>
      </c>
      <c r="X888">
        <f t="shared" si="28"/>
        <v>0</v>
      </c>
      <c r="Y888">
        <f t="shared" si="29"/>
        <v>0</v>
      </c>
    </row>
    <row r="889" spans="1:25" x14ac:dyDescent="0.2">
      <c r="A889" t="s">
        <v>23</v>
      </c>
      <c r="B889" t="s">
        <v>745</v>
      </c>
      <c r="C889">
        <v>11</v>
      </c>
      <c r="D889">
        <v>43</v>
      </c>
      <c r="E889" t="s">
        <v>1010</v>
      </c>
      <c r="F889">
        <v>262.48200000000003</v>
      </c>
      <c r="G889">
        <v>68.94</v>
      </c>
      <c r="H889">
        <v>32.847999999999999</v>
      </c>
      <c r="I889">
        <v>18095.498</v>
      </c>
      <c r="J889">
        <v>7379820</v>
      </c>
      <c r="K889">
        <v>45.552</v>
      </c>
      <c r="L889">
        <v>20.573</v>
      </c>
      <c r="M889">
        <v>11956.637000000001</v>
      </c>
      <c r="N889">
        <v>4876231</v>
      </c>
      <c r="O889">
        <v>4.2149999999999999</v>
      </c>
      <c r="P889">
        <v>8.1150000000000002</v>
      </c>
      <c r="Q889">
        <v>1106.3579999999999</v>
      </c>
      <c r="R889">
        <v>451202</v>
      </c>
      <c r="S889">
        <v>5.1999999999999998E-2</v>
      </c>
      <c r="T889">
        <v>3.6549999999999998</v>
      </c>
      <c r="U889">
        <v>13.756</v>
      </c>
      <c r="V889">
        <v>5610</v>
      </c>
      <c r="W889">
        <v>22</v>
      </c>
      <c r="X889">
        <f t="shared" si="28"/>
        <v>675.96132</v>
      </c>
      <c r="Y889">
        <f t="shared" si="29"/>
        <v>17.7561</v>
      </c>
    </row>
    <row r="890" spans="1:25" x14ac:dyDescent="0.2">
      <c r="A890" t="s">
        <v>23</v>
      </c>
      <c r="B890" t="s">
        <v>745</v>
      </c>
      <c r="C890">
        <v>11</v>
      </c>
      <c r="D890">
        <v>44</v>
      </c>
      <c r="E890" t="s">
        <v>1011</v>
      </c>
      <c r="F890">
        <v>206.23500000000001</v>
      </c>
      <c r="G890">
        <v>81.960999999999999</v>
      </c>
      <c r="H890">
        <v>44.994999999999997</v>
      </c>
      <c r="I890">
        <v>16903.134999999998</v>
      </c>
      <c r="J890">
        <v>6893543</v>
      </c>
      <c r="K890">
        <v>3.0070000000000001</v>
      </c>
      <c r="L890">
        <v>2.4079999999999999</v>
      </c>
      <c r="M890">
        <v>620.19100000000003</v>
      </c>
      <c r="N890">
        <v>252930</v>
      </c>
      <c r="O890">
        <v>1.89</v>
      </c>
      <c r="P890">
        <v>2.3450000000000002</v>
      </c>
      <c r="Q890">
        <v>389.73700000000002</v>
      </c>
      <c r="R890">
        <v>158945</v>
      </c>
      <c r="S890">
        <v>6.0000000000000001E-3</v>
      </c>
      <c r="T890">
        <v>1.2430000000000001</v>
      </c>
      <c r="U890">
        <v>1.2509999999999999</v>
      </c>
      <c r="V890">
        <v>510</v>
      </c>
      <c r="W890">
        <v>2</v>
      </c>
      <c r="X890">
        <f t="shared" si="28"/>
        <v>0</v>
      </c>
      <c r="Y890">
        <f t="shared" si="29"/>
        <v>0</v>
      </c>
    </row>
    <row r="891" spans="1:25" x14ac:dyDescent="0.2">
      <c r="A891" t="s">
        <v>23</v>
      </c>
      <c r="B891" t="s">
        <v>745</v>
      </c>
      <c r="C891">
        <v>11</v>
      </c>
      <c r="D891">
        <v>45</v>
      </c>
      <c r="E891" t="s">
        <v>1012</v>
      </c>
      <c r="F891">
        <v>167.34100000000001</v>
      </c>
      <c r="G891">
        <v>70.075000000000003</v>
      </c>
      <c r="H891">
        <v>43.429000000000002</v>
      </c>
      <c r="I891">
        <v>11726.433999999999</v>
      </c>
      <c r="J891">
        <v>4782348</v>
      </c>
      <c r="K891">
        <v>2.98</v>
      </c>
      <c r="L891">
        <v>2.2410000000000001</v>
      </c>
      <c r="M891">
        <v>498.73700000000002</v>
      </c>
      <c r="N891">
        <v>203398</v>
      </c>
      <c r="O891">
        <v>1.8460000000000001</v>
      </c>
      <c r="P891">
        <v>2.0249999999999999</v>
      </c>
      <c r="Q891">
        <v>308.84500000000003</v>
      </c>
      <c r="R891">
        <v>125955</v>
      </c>
      <c r="S891">
        <v>4.0000000000000001E-3</v>
      </c>
      <c r="T891">
        <v>0.97599999999999998</v>
      </c>
      <c r="U891">
        <v>0.625</v>
      </c>
      <c r="V891">
        <v>255</v>
      </c>
      <c r="W891">
        <v>1</v>
      </c>
      <c r="X891">
        <f t="shared" si="28"/>
        <v>0</v>
      </c>
      <c r="Y891">
        <f t="shared" si="29"/>
        <v>0</v>
      </c>
    </row>
    <row r="892" spans="1:25" x14ac:dyDescent="0.2">
      <c r="A892" t="s">
        <v>23</v>
      </c>
      <c r="B892" t="s">
        <v>745</v>
      </c>
      <c r="C892">
        <v>11</v>
      </c>
      <c r="D892">
        <v>46</v>
      </c>
      <c r="E892" t="s">
        <v>1013</v>
      </c>
      <c r="F892">
        <v>127.63800000000001</v>
      </c>
      <c r="G892">
        <v>15.944000000000001</v>
      </c>
      <c r="H892">
        <v>23.195</v>
      </c>
      <c r="I892">
        <v>2035.077</v>
      </c>
      <c r="J892">
        <v>829958</v>
      </c>
      <c r="K892">
        <v>3.4969999999999999</v>
      </c>
      <c r="L892">
        <v>3.4089999999999998</v>
      </c>
      <c r="M892">
        <v>446.30500000000001</v>
      </c>
      <c r="N892">
        <v>182015</v>
      </c>
      <c r="O892">
        <v>1.6759999999999999</v>
      </c>
      <c r="P892">
        <v>1.0660000000000001</v>
      </c>
      <c r="Q892">
        <v>213.89500000000001</v>
      </c>
      <c r="R892">
        <v>87232</v>
      </c>
      <c r="S892">
        <v>0</v>
      </c>
      <c r="T892">
        <v>0</v>
      </c>
      <c r="U892">
        <v>0</v>
      </c>
      <c r="V892">
        <v>0</v>
      </c>
      <c r="W892">
        <v>0</v>
      </c>
      <c r="X892">
        <f t="shared" si="28"/>
        <v>0</v>
      </c>
      <c r="Y892">
        <f t="shared" si="29"/>
        <v>0</v>
      </c>
    </row>
    <row r="893" spans="1:25" x14ac:dyDescent="0.2">
      <c r="A893" t="s">
        <v>23</v>
      </c>
      <c r="B893" t="s">
        <v>745</v>
      </c>
      <c r="C893">
        <v>12</v>
      </c>
      <c r="D893">
        <v>1</v>
      </c>
      <c r="E893" t="s">
        <v>1014</v>
      </c>
      <c r="F893">
        <v>318.13499999999999</v>
      </c>
      <c r="G893">
        <v>63.656999999999996</v>
      </c>
      <c r="H893">
        <v>50.603000000000002</v>
      </c>
      <c r="I893">
        <v>20251.547999999999</v>
      </c>
      <c r="J893">
        <v>8259114</v>
      </c>
      <c r="K893">
        <v>35.100999999999999</v>
      </c>
      <c r="L893">
        <v>17.425000000000001</v>
      </c>
      <c r="M893">
        <v>11167.002</v>
      </c>
      <c r="N893">
        <v>4554197</v>
      </c>
      <c r="O893">
        <v>4.38</v>
      </c>
      <c r="P893">
        <v>7.2149999999999999</v>
      </c>
      <c r="Q893">
        <v>1393.38</v>
      </c>
      <c r="R893">
        <v>568257</v>
      </c>
      <c r="S893">
        <v>4.7E-2</v>
      </c>
      <c r="T893">
        <v>3.468</v>
      </c>
      <c r="U893">
        <v>15.006</v>
      </c>
      <c r="V893">
        <v>6120</v>
      </c>
      <c r="W893">
        <v>24</v>
      </c>
      <c r="X893">
        <f t="shared" si="28"/>
        <v>988.81530000000021</v>
      </c>
      <c r="Y893">
        <f t="shared" si="29"/>
        <v>19.9361</v>
      </c>
    </row>
    <row r="894" spans="1:25" x14ac:dyDescent="0.2">
      <c r="A894" t="s">
        <v>23</v>
      </c>
      <c r="B894" t="s">
        <v>745</v>
      </c>
      <c r="C894">
        <v>12</v>
      </c>
      <c r="D894">
        <v>3</v>
      </c>
      <c r="E894" t="s">
        <v>1015</v>
      </c>
      <c r="F894">
        <v>168.655</v>
      </c>
      <c r="G894">
        <v>81.094999999999999</v>
      </c>
      <c r="H894">
        <v>39.280999999999999</v>
      </c>
      <c r="I894">
        <v>13677.164000000001</v>
      </c>
      <c r="J894">
        <v>5577907</v>
      </c>
      <c r="K894">
        <v>78.507000000000005</v>
      </c>
      <c r="L894">
        <v>32.972000000000001</v>
      </c>
      <c r="M894">
        <v>13240.615</v>
      </c>
      <c r="N894">
        <v>5399871</v>
      </c>
      <c r="O894">
        <v>12.329000000000001</v>
      </c>
      <c r="P894">
        <v>18.187999999999999</v>
      </c>
      <c r="Q894">
        <v>2079.3290000000002</v>
      </c>
      <c r="R894">
        <v>848005</v>
      </c>
      <c r="S894">
        <v>0.156</v>
      </c>
      <c r="T894">
        <v>6.2990000000000004</v>
      </c>
      <c r="U894">
        <v>26.260999999999999</v>
      </c>
      <c r="V894">
        <v>10710</v>
      </c>
      <c r="W894">
        <v>42</v>
      </c>
      <c r="X894">
        <f t="shared" si="28"/>
        <v>1736.4997100000003</v>
      </c>
      <c r="Y894">
        <f t="shared" si="29"/>
        <v>39.556100000000001</v>
      </c>
    </row>
    <row r="895" spans="1:25" x14ac:dyDescent="0.2">
      <c r="A895" t="s">
        <v>23</v>
      </c>
      <c r="B895" t="s">
        <v>745</v>
      </c>
      <c r="C895">
        <v>12</v>
      </c>
      <c r="D895">
        <v>4</v>
      </c>
      <c r="E895" t="s">
        <v>1016</v>
      </c>
      <c r="F895">
        <v>365.93299999999999</v>
      </c>
      <c r="G895">
        <v>100.979</v>
      </c>
      <c r="H895">
        <v>48.816000000000003</v>
      </c>
      <c r="I895">
        <v>36951.464999999997</v>
      </c>
      <c r="J895">
        <v>15069779</v>
      </c>
      <c r="K895">
        <v>44.847000000000001</v>
      </c>
      <c r="L895">
        <v>28.015000000000001</v>
      </c>
      <c r="M895">
        <v>16411.016</v>
      </c>
      <c r="N895">
        <v>6692844</v>
      </c>
      <c r="O895">
        <v>7.0730000000000004</v>
      </c>
      <c r="P895">
        <v>14.065</v>
      </c>
      <c r="Q895">
        <v>2588.259</v>
      </c>
      <c r="R895">
        <v>1055560</v>
      </c>
      <c r="S895">
        <v>0.14499999999999999</v>
      </c>
      <c r="T895">
        <v>6.0839999999999996</v>
      </c>
      <c r="U895">
        <v>53.148000000000003</v>
      </c>
      <c r="V895">
        <v>21675</v>
      </c>
      <c r="W895">
        <v>85</v>
      </c>
      <c r="X895">
        <f t="shared" si="28"/>
        <v>2291.2334100000003</v>
      </c>
      <c r="Y895">
        <f t="shared" si="29"/>
        <v>86.426100000000019</v>
      </c>
    </row>
    <row r="896" spans="1:25" x14ac:dyDescent="0.2">
      <c r="A896" t="s">
        <v>23</v>
      </c>
      <c r="B896" t="s">
        <v>745</v>
      </c>
      <c r="C896">
        <v>12</v>
      </c>
      <c r="D896">
        <v>6</v>
      </c>
      <c r="E896" t="s">
        <v>1017</v>
      </c>
      <c r="F896">
        <v>203.28</v>
      </c>
      <c r="G896">
        <v>89.275999999999996</v>
      </c>
      <c r="H896">
        <v>48.527000000000001</v>
      </c>
      <c r="I896">
        <v>18148.079000000002</v>
      </c>
      <c r="J896">
        <v>7401264</v>
      </c>
      <c r="K896">
        <v>2.9689999999999999</v>
      </c>
      <c r="L896">
        <v>1.976</v>
      </c>
      <c r="M896">
        <v>603.54899999999998</v>
      </c>
      <c r="N896">
        <v>246143</v>
      </c>
      <c r="O896">
        <v>1.8440000000000001</v>
      </c>
      <c r="P896">
        <v>1.8120000000000001</v>
      </c>
      <c r="Q896">
        <v>374.83600000000001</v>
      </c>
      <c r="R896">
        <v>152868</v>
      </c>
      <c r="S896">
        <v>6.0000000000000001E-3</v>
      </c>
      <c r="T896">
        <v>1.252</v>
      </c>
      <c r="U896">
        <v>1.2509999999999999</v>
      </c>
      <c r="V896">
        <v>510</v>
      </c>
      <c r="W896">
        <v>2</v>
      </c>
      <c r="X896">
        <f t="shared" si="28"/>
        <v>0</v>
      </c>
      <c r="Y896">
        <f t="shared" si="29"/>
        <v>0</v>
      </c>
    </row>
    <row r="897" spans="1:25" x14ac:dyDescent="0.2">
      <c r="A897" t="s">
        <v>23</v>
      </c>
      <c r="B897" t="s">
        <v>745</v>
      </c>
      <c r="C897">
        <v>12</v>
      </c>
      <c r="D897">
        <v>8</v>
      </c>
      <c r="E897" t="s">
        <v>1018</v>
      </c>
      <c r="F897">
        <v>130.93299999999999</v>
      </c>
      <c r="G897">
        <v>81.908000000000001</v>
      </c>
      <c r="H897">
        <v>41.296999999999997</v>
      </c>
      <c r="I897">
        <v>10724.477999999999</v>
      </c>
      <c r="J897">
        <v>4373724</v>
      </c>
      <c r="K897">
        <v>80.962000000000003</v>
      </c>
      <c r="L897">
        <v>33.741999999999997</v>
      </c>
      <c r="M897">
        <v>10600.566999999999</v>
      </c>
      <c r="N897">
        <v>4323190</v>
      </c>
      <c r="O897">
        <v>9.7360000000000007</v>
      </c>
      <c r="P897">
        <v>15.17</v>
      </c>
      <c r="Q897">
        <v>1274.729</v>
      </c>
      <c r="R897">
        <v>519868</v>
      </c>
      <c r="S897">
        <v>0.129</v>
      </c>
      <c r="T897">
        <v>5.7329999999999997</v>
      </c>
      <c r="U897">
        <v>16.882000000000001</v>
      </c>
      <c r="V897">
        <v>6885</v>
      </c>
      <c r="W897">
        <v>27</v>
      </c>
      <c r="X897">
        <f t="shared" si="28"/>
        <v>859.48571000000004</v>
      </c>
      <c r="Y897">
        <f t="shared" si="29"/>
        <v>23.206099999999999</v>
      </c>
    </row>
    <row r="898" spans="1:25" x14ac:dyDescent="0.2">
      <c r="A898" t="s">
        <v>23</v>
      </c>
      <c r="B898" t="s">
        <v>745</v>
      </c>
      <c r="C898">
        <v>12</v>
      </c>
      <c r="D898">
        <v>9</v>
      </c>
      <c r="E898" t="s">
        <v>1019</v>
      </c>
      <c r="F898">
        <v>214.49799999999999</v>
      </c>
      <c r="G898">
        <v>77.366</v>
      </c>
      <c r="H898">
        <v>37.795000000000002</v>
      </c>
      <c r="I898">
        <v>16594.827000000001</v>
      </c>
      <c r="J898">
        <v>6767807</v>
      </c>
      <c r="K898">
        <v>80.867000000000004</v>
      </c>
      <c r="L898">
        <v>32.027000000000001</v>
      </c>
      <c r="M898">
        <v>17345.733</v>
      </c>
      <c r="N898">
        <v>7074046</v>
      </c>
      <c r="O898">
        <v>7.5510000000000002</v>
      </c>
      <c r="P898">
        <v>12.955</v>
      </c>
      <c r="Q898">
        <v>1619.66</v>
      </c>
      <c r="R898">
        <v>660540</v>
      </c>
      <c r="S898">
        <v>0.157</v>
      </c>
      <c r="T898">
        <v>6.3339999999999996</v>
      </c>
      <c r="U898">
        <v>33.764000000000003</v>
      </c>
      <c r="V898">
        <v>13770</v>
      </c>
      <c r="W898">
        <v>54</v>
      </c>
      <c r="X898">
        <f t="shared" si="28"/>
        <v>1235.4605000000001</v>
      </c>
      <c r="Y898">
        <f t="shared" si="29"/>
        <v>52.636100000000006</v>
      </c>
    </row>
    <row r="899" spans="1:25" x14ac:dyDescent="0.2">
      <c r="A899" t="s">
        <v>23</v>
      </c>
      <c r="B899" t="s">
        <v>745</v>
      </c>
      <c r="C899">
        <v>12</v>
      </c>
      <c r="D899">
        <v>14</v>
      </c>
      <c r="E899" t="s">
        <v>1020</v>
      </c>
      <c r="F899">
        <v>41.4</v>
      </c>
      <c r="G899">
        <v>64.42</v>
      </c>
      <c r="H899">
        <v>35.908999999999999</v>
      </c>
      <c r="I899">
        <v>2666.9690000000001</v>
      </c>
      <c r="J899">
        <v>1087660</v>
      </c>
      <c r="K899">
        <v>49.902000000000001</v>
      </c>
      <c r="L899">
        <v>36.192999999999998</v>
      </c>
      <c r="M899">
        <v>2065.951</v>
      </c>
      <c r="N899">
        <v>842549</v>
      </c>
      <c r="O899">
        <v>6.0830000000000002</v>
      </c>
      <c r="P899">
        <v>9.8949999999999996</v>
      </c>
      <c r="Q899">
        <v>251.82</v>
      </c>
      <c r="R899">
        <v>102699</v>
      </c>
      <c r="S899">
        <v>0.106</v>
      </c>
      <c r="T899">
        <v>5.1909999999999998</v>
      </c>
      <c r="U899">
        <v>4.3769999999999998</v>
      </c>
      <c r="V899">
        <v>1785</v>
      </c>
      <c r="W899">
        <v>7</v>
      </c>
      <c r="X899">
        <f t="shared" si="28"/>
        <v>0</v>
      </c>
      <c r="Y899">
        <f t="shared" si="29"/>
        <v>1.4061000000000001</v>
      </c>
    </row>
    <row r="900" spans="1:25" x14ac:dyDescent="0.2">
      <c r="A900" t="s">
        <v>23</v>
      </c>
      <c r="B900" t="s">
        <v>745</v>
      </c>
      <c r="C900">
        <v>12</v>
      </c>
      <c r="D900">
        <v>15</v>
      </c>
      <c r="E900" t="s">
        <v>1021</v>
      </c>
      <c r="F900">
        <v>269.67899999999997</v>
      </c>
      <c r="G900">
        <v>109.771</v>
      </c>
      <c r="H900">
        <v>40.68</v>
      </c>
      <c r="I900">
        <v>29602.867999999999</v>
      </c>
      <c r="J900">
        <v>12072828</v>
      </c>
      <c r="K900">
        <v>44.384</v>
      </c>
      <c r="L900">
        <v>21.417999999999999</v>
      </c>
      <c r="M900">
        <v>11969.432000000001</v>
      </c>
      <c r="N900">
        <v>4881449</v>
      </c>
      <c r="O900">
        <v>4.4770000000000003</v>
      </c>
      <c r="P900">
        <v>8.0429999999999993</v>
      </c>
      <c r="Q900">
        <v>1207.3599999999999</v>
      </c>
      <c r="R900">
        <v>492393</v>
      </c>
      <c r="S900">
        <v>0.09</v>
      </c>
      <c r="T900">
        <v>4.8010000000000002</v>
      </c>
      <c r="U900">
        <v>24.385000000000002</v>
      </c>
      <c r="V900">
        <v>9945</v>
      </c>
      <c r="W900">
        <v>39</v>
      </c>
      <c r="X900">
        <f t="shared" si="28"/>
        <v>786.05349999999987</v>
      </c>
      <c r="Y900">
        <f t="shared" si="29"/>
        <v>36.286100000000005</v>
      </c>
    </row>
    <row r="901" spans="1:25" x14ac:dyDescent="0.2">
      <c r="A901" t="s">
        <v>23</v>
      </c>
      <c r="B901" t="s">
        <v>745</v>
      </c>
      <c r="C901">
        <v>12</v>
      </c>
      <c r="D901">
        <v>16</v>
      </c>
      <c r="E901" t="s">
        <v>1022</v>
      </c>
      <c r="F901">
        <v>261.66800000000001</v>
      </c>
      <c r="G901">
        <v>94.114999999999995</v>
      </c>
      <c r="H901">
        <v>46.25</v>
      </c>
      <c r="I901">
        <v>24626.754000000001</v>
      </c>
      <c r="J901">
        <v>10043438</v>
      </c>
      <c r="K901">
        <v>52.06</v>
      </c>
      <c r="L901">
        <v>21.972000000000001</v>
      </c>
      <c r="M901">
        <v>13622.518</v>
      </c>
      <c r="N901">
        <v>5555621</v>
      </c>
      <c r="O901">
        <v>6.76</v>
      </c>
      <c r="P901">
        <v>13.657999999999999</v>
      </c>
      <c r="Q901">
        <v>1768.9760000000001</v>
      </c>
      <c r="R901">
        <v>721435</v>
      </c>
      <c r="S901">
        <v>0.11700000000000001</v>
      </c>
      <c r="T901">
        <v>5.4630000000000001</v>
      </c>
      <c r="U901">
        <v>30.638000000000002</v>
      </c>
      <c r="V901">
        <v>12495</v>
      </c>
      <c r="W901">
        <v>49</v>
      </c>
      <c r="X901">
        <f t="shared" si="28"/>
        <v>1398.2149400000003</v>
      </c>
      <c r="Y901">
        <f t="shared" si="29"/>
        <v>47.186100000000003</v>
      </c>
    </row>
    <row r="902" spans="1:25" x14ac:dyDescent="0.2">
      <c r="A902" t="s">
        <v>23</v>
      </c>
      <c r="B902" t="s">
        <v>745</v>
      </c>
      <c r="C902">
        <v>12</v>
      </c>
      <c r="D902">
        <v>17</v>
      </c>
      <c r="E902" t="s">
        <v>1023</v>
      </c>
      <c r="F902">
        <v>249.86099999999999</v>
      </c>
      <c r="G902">
        <v>105.17700000000001</v>
      </c>
      <c r="H902">
        <v>46.542999999999999</v>
      </c>
      <c r="I902">
        <v>26279.544000000002</v>
      </c>
      <c r="J902">
        <v>10717489</v>
      </c>
      <c r="K902">
        <v>57.567999999999998</v>
      </c>
      <c r="L902">
        <v>27.1</v>
      </c>
      <c r="M902">
        <v>14384.119000000001</v>
      </c>
      <c r="N902">
        <v>5866222</v>
      </c>
      <c r="O902">
        <v>6.8419999999999996</v>
      </c>
      <c r="P902">
        <v>13.331</v>
      </c>
      <c r="Q902">
        <v>1709.4559999999999</v>
      </c>
      <c r="R902">
        <v>697161</v>
      </c>
      <c r="S902">
        <v>0.12</v>
      </c>
      <c r="T902">
        <v>5.5330000000000004</v>
      </c>
      <c r="U902">
        <v>30.013000000000002</v>
      </c>
      <c r="V902">
        <v>12240</v>
      </c>
      <c r="W902">
        <v>48</v>
      </c>
      <c r="X902">
        <f t="shared" si="28"/>
        <v>1333.3381400000001</v>
      </c>
      <c r="Y902">
        <f t="shared" si="29"/>
        <v>46.0961</v>
      </c>
    </row>
    <row r="903" spans="1:25" x14ac:dyDescent="0.2">
      <c r="A903" t="s">
        <v>23</v>
      </c>
      <c r="B903" t="s">
        <v>745</v>
      </c>
      <c r="C903">
        <v>12</v>
      </c>
      <c r="D903">
        <v>18</v>
      </c>
      <c r="E903" t="s">
        <v>1024</v>
      </c>
      <c r="F903">
        <v>278.25099999999998</v>
      </c>
      <c r="G903">
        <v>111.864</v>
      </c>
      <c r="H903">
        <v>45.436</v>
      </c>
      <c r="I903">
        <v>31126.149000000001</v>
      </c>
      <c r="J903">
        <v>12694062</v>
      </c>
      <c r="K903">
        <v>49.296999999999997</v>
      </c>
      <c r="L903">
        <v>19.167000000000002</v>
      </c>
      <c r="M903">
        <v>13717.048000000001</v>
      </c>
      <c r="N903">
        <v>5594173</v>
      </c>
      <c r="O903">
        <v>5.7270000000000003</v>
      </c>
      <c r="P903">
        <v>10.574</v>
      </c>
      <c r="Q903">
        <v>1593.5239999999999</v>
      </c>
      <c r="R903">
        <v>649881</v>
      </c>
      <c r="S903">
        <v>0.115</v>
      </c>
      <c r="T903">
        <v>5.4050000000000002</v>
      </c>
      <c r="U903">
        <v>31.888999999999999</v>
      </c>
      <c r="V903">
        <v>13005</v>
      </c>
      <c r="W903">
        <v>51</v>
      </c>
      <c r="X903">
        <f t="shared" si="28"/>
        <v>1206.97226</v>
      </c>
      <c r="Y903">
        <f t="shared" si="29"/>
        <v>49.366100000000003</v>
      </c>
    </row>
    <row r="904" spans="1:25" x14ac:dyDescent="0.2">
      <c r="A904" t="s">
        <v>23</v>
      </c>
      <c r="B904" t="s">
        <v>745</v>
      </c>
      <c r="C904">
        <v>12</v>
      </c>
      <c r="D904">
        <v>19</v>
      </c>
      <c r="E904" t="s">
        <v>1025</v>
      </c>
      <c r="F904">
        <v>385.14699999999999</v>
      </c>
      <c r="G904">
        <v>110.56</v>
      </c>
      <c r="H904">
        <v>51.353999999999999</v>
      </c>
      <c r="I904">
        <v>42582.010999999999</v>
      </c>
      <c r="J904">
        <v>17366064</v>
      </c>
      <c r="K904">
        <v>39.911999999999999</v>
      </c>
      <c r="L904">
        <v>26.356999999999999</v>
      </c>
      <c r="M904">
        <v>15372.111000000001</v>
      </c>
      <c r="N904">
        <v>6269151</v>
      </c>
      <c r="O904">
        <v>6.4850000000000003</v>
      </c>
      <c r="P904">
        <v>12.997999999999999</v>
      </c>
      <c r="Q904">
        <v>2497.5410000000002</v>
      </c>
      <c r="R904">
        <v>1018563</v>
      </c>
      <c r="S904">
        <v>0.104</v>
      </c>
      <c r="T904">
        <v>5.1459999999999999</v>
      </c>
      <c r="U904">
        <v>40.017000000000003</v>
      </c>
      <c r="V904">
        <v>16320</v>
      </c>
      <c r="W904">
        <v>64</v>
      </c>
      <c r="X904">
        <f t="shared" si="28"/>
        <v>2192.3507900000004</v>
      </c>
      <c r="Y904">
        <f t="shared" si="29"/>
        <v>63.536100000000005</v>
      </c>
    </row>
    <row r="905" spans="1:25" x14ac:dyDescent="0.2">
      <c r="A905" t="s">
        <v>23</v>
      </c>
      <c r="B905" t="s">
        <v>745</v>
      </c>
      <c r="C905">
        <v>12</v>
      </c>
      <c r="D905">
        <v>20</v>
      </c>
      <c r="E905" t="s">
        <v>1026</v>
      </c>
      <c r="F905">
        <v>293.70100000000002</v>
      </c>
      <c r="G905">
        <v>96.185000000000002</v>
      </c>
      <c r="H905">
        <v>40.994999999999997</v>
      </c>
      <c r="I905">
        <v>28249.605</v>
      </c>
      <c r="J905">
        <v>11520932</v>
      </c>
      <c r="K905">
        <v>72.382000000000005</v>
      </c>
      <c r="L905">
        <v>34.531999999999996</v>
      </c>
      <c r="M905">
        <v>21258.560000000001</v>
      </c>
      <c r="N905">
        <v>8669800</v>
      </c>
      <c r="O905">
        <v>10.013999999999999</v>
      </c>
      <c r="P905">
        <v>15.196999999999999</v>
      </c>
      <c r="Q905">
        <v>2941.1030000000001</v>
      </c>
      <c r="R905">
        <v>1199459</v>
      </c>
      <c r="S905">
        <v>0.14699999999999999</v>
      </c>
      <c r="T905">
        <v>6.1189999999999998</v>
      </c>
      <c r="U905">
        <v>43.143000000000001</v>
      </c>
      <c r="V905">
        <v>17595</v>
      </c>
      <c r="W905">
        <v>69</v>
      </c>
      <c r="X905">
        <f t="shared" si="28"/>
        <v>2675.8333700000003</v>
      </c>
      <c r="Y905">
        <f t="shared" si="29"/>
        <v>68.986100000000008</v>
      </c>
    </row>
    <row r="906" spans="1:25" x14ac:dyDescent="0.2">
      <c r="A906" t="s">
        <v>23</v>
      </c>
      <c r="B906" t="s">
        <v>745</v>
      </c>
      <c r="C906">
        <v>12</v>
      </c>
      <c r="D906">
        <v>21</v>
      </c>
      <c r="E906" t="s">
        <v>1027</v>
      </c>
      <c r="F906">
        <v>399.42500000000001</v>
      </c>
      <c r="G906">
        <v>109.628</v>
      </c>
      <c r="H906">
        <v>51.438000000000002</v>
      </c>
      <c r="I906">
        <v>43788.264999999999</v>
      </c>
      <c r="J906">
        <v>17858006</v>
      </c>
      <c r="K906">
        <v>37.908999999999999</v>
      </c>
      <c r="L906">
        <v>19.579000000000001</v>
      </c>
      <c r="M906">
        <v>15141.731</v>
      </c>
      <c r="N906">
        <v>6175196</v>
      </c>
      <c r="O906">
        <v>5.4009999999999998</v>
      </c>
      <c r="P906">
        <v>12.29</v>
      </c>
      <c r="Q906">
        <v>2157.3989999999999</v>
      </c>
      <c r="R906">
        <v>879844</v>
      </c>
      <c r="S906">
        <v>8.1000000000000003E-2</v>
      </c>
      <c r="T906">
        <v>4.5549999999999997</v>
      </c>
      <c r="U906">
        <v>32.514000000000003</v>
      </c>
      <c r="V906">
        <v>13260</v>
      </c>
      <c r="W906">
        <v>52</v>
      </c>
      <c r="X906">
        <f t="shared" si="28"/>
        <v>1821.59601</v>
      </c>
      <c r="Y906">
        <f t="shared" si="29"/>
        <v>50.456099999999999</v>
      </c>
    </row>
    <row r="907" spans="1:25" x14ac:dyDescent="0.2">
      <c r="A907" t="s">
        <v>23</v>
      </c>
      <c r="B907" t="s">
        <v>745</v>
      </c>
      <c r="C907">
        <v>12</v>
      </c>
      <c r="D907">
        <v>22</v>
      </c>
      <c r="E907" t="s">
        <v>1028</v>
      </c>
      <c r="F907">
        <v>160.17400000000001</v>
      </c>
      <c r="G907">
        <v>120.089</v>
      </c>
      <c r="H907">
        <v>60.622</v>
      </c>
      <c r="I907">
        <v>19235.074000000001</v>
      </c>
      <c r="J907">
        <v>7844569</v>
      </c>
      <c r="K907">
        <v>3.6709999999999998</v>
      </c>
      <c r="L907">
        <v>2.0219999999999998</v>
      </c>
      <c r="M907">
        <v>587.971</v>
      </c>
      <c r="N907">
        <v>239790</v>
      </c>
      <c r="O907">
        <v>2.2879999999999998</v>
      </c>
      <c r="P907">
        <v>2.61</v>
      </c>
      <c r="Q907">
        <v>366.49400000000003</v>
      </c>
      <c r="R907">
        <v>149466</v>
      </c>
      <c r="S907">
        <v>1.2E-2</v>
      </c>
      <c r="T907">
        <v>1.728</v>
      </c>
      <c r="U907">
        <v>1.8759999999999999</v>
      </c>
      <c r="V907">
        <v>765</v>
      </c>
      <c r="W907">
        <v>3</v>
      </c>
      <c r="X907">
        <f t="shared" si="28"/>
        <v>0</v>
      </c>
      <c r="Y907">
        <f t="shared" si="29"/>
        <v>0</v>
      </c>
    </row>
    <row r="908" spans="1:25" x14ac:dyDescent="0.2">
      <c r="A908" t="s">
        <v>23</v>
      </c>
      <c r="B908" t="s">
        <v>745</v>
      </c>
      <c r="C908">
        <v>12</v>
      </c>
      <c r="D908">
        <v>23</v>
      </c>
      <c r="E908" t="s">
        <v>1029</v>
      </c>
      <c r="F908">
        <v>254.83600000000001</v>
      </c>
      <c r="G908">
        <v>98.257000000000005</v>
      </c>
      <c r="H908">
        <v>46.933</v>
      </c>
      <c r="I908">
        <v>25039.364000000001</v>
      </c>
      <c r="J908">
        <v>10211711</v>
      </c>
      <c r="K908">
        <v>80.686999999999998</v>
      </c>
      <c r="L908">
        <v>38.945</v>
      </c>
      <c r="M908">
        <v>20562.043000000001</v>
      </c>
      <c r="N908">
        <v>8385742</v>
      </c>
      <c r="O908">
        <v>9.8569999999999993</v>
      </c>
      <c r="P908">
        <v>15.882</v>
      </c>
      <c r="Q908">
        <v>2511.8220000000001</v>
      </c>
      <c r="R908">
        <v>1024387</v>
      </c>
      <c r="S908">
        <v>0.16400000000000001</v>
      </c>
      <c r="T908">
        <v>6.4720000000000004</v>
      </c>
      <c r="U908">
        <v>41.893000000000001</v>
      </c>
      <c r="V908">
        <v>17085</v>
      </c>
      <c r="W908">
        <v>67</v>
      </c>
      <c r="X908">
        <f t="shared" si="28"/>
        <v>2207.9170800000002</v>
      </c>
      <c r="Y908">
        <f t="shared" si="29"/>
        <v>66.806100000000001</v>
      </c>
    </row>
    <row r="909" spans="1:25" x14ac:dyDescent="0.2">
      <c r="A909" t="s">
        <v>23</v>
      </c>
      <c r="B909" t="s">
        <v>745</v>
      </c>
      <c r="C909">
        <v>12</v>
      </c>
      <c r="D909">
        <v>24</v>
      </c>
      <c r="E909" t="s">
        <v>1030</v>
      </c>
      <c r="F909">
        <v>225.351</v>
      </c>
      <c r="G909">
        <v>100.155</v>
      </c>
      <c r="H909">
        <v>49.655999999999999</v>
      </c>
      <c r="I909">
        <v>22570.008000000002</v>
      </c>
      <c r="J909">
        <v>9204643</v>
      </c>
      <c r="K909">
        <v>3.5790000000000002</v>
      </c>
      <c r="L909">
        <v>1.94</v>
      </c>
      <c r="M909">
        <v>806.54899999999998</v>
      </c>
      <c r="N909">
        <v>328932</v>
      </c>
      <c r="O909">
        <v>2.6219999999999999</v>
      </c>
      <c r="P909">
        <v>3.9860000000000002</v>
      </c>
      <c r="Q909">
        <v>590.87699999999995</v>
      </c>
      <c r="R909">
        <v>240975</v>
      </c>
      <c r="S909">
        <v>1.7000000000000001E-2</v>
      </c>
      <c r="T909">
        <v>2.06</v>
      </c>
      <c r="U909">
        <v>3.7519999999999998</v>
      </c>
      <c r="V909">
        <v>1530</v>
      </c>
      <c r="W909">
        <v>6</v>
      </c>
      <c r="X909">
        <f t="shared" si="28"/>
        <v>114.08702999999998</v>
      </c>
      <c r="Y909">
        <f t="shared" si="29"/>
        <v>0.31610000000000005</v>
      </c>
    </row>
    <row r="910" spans="1:25" x14ac:dyDescent="0.2">
      <c r="A910" t="s">
        <v>23</v>
      </c>
      <c r="B910" t="s">
        <v>745</v>
      </c>
      <c r="C910">
        <v>12</v>
      </c>
      <c r="D910">
        <v>25</v>
      </c>
      <c r="E910" t="s">
        <v>1031</v>
      </c>
      <c r="F910">
        <v>378.55799999999999</v>
      </c>
      <c r="G910">
        <v>118.946</v>
      </c>
      <c r="H910">
        <v>53.042999999999999</v>
      </c>
      <c r="I910">
        <v>45027.959000000003</v>
      </c>
      <c r="J910">
        <v>18363586</v>
      </c>
      <c r="K910">
        <v>19.815999999999999</v>
      </c>
      <c r="L910">
        <v>13.097</v>
      </c>
      <c r="M910">
        <v>7501.3239999999996</v>
      </c>
      <c r="N910">
        <v>3059237</v>
      </c>
      <c r="O910">
        <v>3.0529999999999999</v>
      </c>
      <c r="P910">
        <v>6.32</v>
      </c>
      <c r="Q910">
        <v>1155.597</v>
      </c>
      <c r="R910">
        <v>471283</v>
      </c>
      <c r="S910">
        <v>3.3000000000000002E-2</v>
      </c>
      <c r="T910">
        <v>2.9020000000000001</v>
      </c>
      <c r="U910">
        <v>12.505000000000001</v>
      </c>
      <c r="V910">
        <v>5100</v>
      </c>
      <c r="W910">
        <v>20</v>
      </c>
      <c r="X910">
        <f t="shared" si="28"/>
        <v>729.63183000000004</v>
      </c>
      <c r="Y910">
        <f t="shared" si="29"/>
        <v>15.5761</v>
      </c>
    </row>
    <row r="911" spans="1:25" x14ac:dyDescent="0.2">
      <c r="A911" t="s">
        <v>23</v>
      </c>
      <c r="B911" t="s">
        <v>745</v>
      </c>
      <c r="C911">
        <v>12</v>
      </c>
      <c r="D911">
        <v>26</v>
      </c>
      <c r="E911" t="s">
        <v>1032</v>
      </c>
      <c r="F911">
        <v>281.54899999999998</v>
      </c>
      <c r="G911">
        <v>112.78700000000001</v>
      </c>
      <c r="H911">
        <v>60.338999999999999</v>
      </c>
      <c r="I911">
        <v>31755.136999999999</v>
      </c>
      <c r="J911">
        <v>12950580</v>
      </c>
      <c r="K911">
        <v>3.85</v>
      </c>
      <c r="L911">
        <v>2.2120000000000002</v>
      </c>
      <c r="M911">
        <v>1083.876</v>
      </c>
      <c r="N911">
        <v>442033</v>
      </c>
      <c r="O911">
        <v>2.72</v>
      </c>
      <c r="P911">
        <v>4.944</v>
      </c>
      <c r="Q911">
        <v>765.68899999999996</v>
      </c>
      <c r="R911">
        <v>312268</v>
      </c>
      <c r="S911">
        <v>1.6E-2</v>
      </c>
      <c r="T911">
        <v>1.9910000000000001</v>
      </c>
      <c r="U911">
        <v>4.3769999999999998</v>
      </c>
      <c r="V911">
        <v>1785</v>
      </c>
      <c r="W911">
        <v>7</v>
      </c>
      <c r="X911">
        <f t="shared" si="28"/>
        <v>304.63211000000001</v>
      </c>
      <c r="Y911">
        <f t="shared" si="29"/>
        <v>1.4061000000000001</v>
      </c>
    </row>
    <row r="912" spans="1:25" x14ac:dyDescent="0.2">
      <c r="A912" t="s">
        <v>23</v>
      </c>
      <c r="B912" t="s">
        <v>745</v>
      </c>
      <c r="C912">
        <v>12</v>
      </c>
      <c r="D912">
        <v>27</v>
      </c>
      <c r="E912" t="s">
        <v>1033</v>
      </c>
      <c r="F912">
        <v>265.80200000000002</v>
      </c>
      <c r="G912">
        <v>115.988</v>
      </c>
      <c r="H912">
        <v>47.542000000000002</v>
      </c>
      <c r="I912">
        <v>30829.917000000001</v>
      </c>
      <c r="J912">
        <v>12573251</v>
      </c>
      <c r="K912">
        <v>31.244</v>
      </c>
      <c r="L912">
        <v>13.948</v>
      </c>
      <c r="M912">
        <v>8304.8469999999998</v>
      </c>
      <c r="N912">
        <v>3386935</v>
      </c>
      <c r="O912">
        <v>3.9180000000000001</v>
      </c>
      <c r="P912">
        <v>7.8220000000000001</v>
      </c>
      <c r="Q912">
        <v>1041.4880000000001</v>
      </c>
      <c r="R912">
        <v>424746</v>
      </c>
      <c r="S912">
        <v>4.9000000000000002E-2</v>
      </c>
      <c r="T912">
        <v>3.5489999999999999</v>
      </c>
      <c r="U912">
        <v>13.131</v>
      </c>
      <c r="V912">
        <v>5355</v>
      </c>
      <c r="W912">
        <v>21</v>
      </c>
      <c r="X912">
        <f t="shared" si="28"/>
        <v>605.25302000000011</v>
      </c>
      <c r="Y912">
        <f t="shared" si="29"/>
        <v>16.6661</v>
      </c>
    </row>
    <row r="913" spans="1:25" x14ac:dyDescent="0.2">
      <c r="A913" t="s">
        <v>23</v>
      </c>
      <c r="B913" t="s">
        <v>745</v>
      </c>
      <c r="C913">
        <v>12</v>
      </c>
      <c r="D913">
        <v>28</v>
      </c>
      <c r="E913" t="s">
        <v>1034</v>
      </c>
      <c r="F913">
        <v>325.44</v>
      </c>
      <c r="G913">
        <v>115.715</v>
      </c>
      <c r="H913">
        <v>55.058</v>
      </c>
      <c r="I913">
        <v>37658.231</v>
      </c>
      <c r="J913">
        <v>15358017</v>
      </c>
      <c r="K913">
        <v>21.190999999999999</v>
      </c>
      <c r="L913">
        <v>21.866</v>
      </c>
      <c r="M913">
        <v>6896.34</v>
      </c>
      <c r="N913">
        <v>2812509</v>
      </c>
      <c r="O913">
        <v>3.6840000000000002</v>
      </c>
      <c r="P913">
        <v>7.0090000000000003</v>
      </c>
      <c r="Q913">
        <v>1198.7850000000001</v>
      </c>
      <c r="R913">
        <v>488896</v>
      </c>
      <c r="S913">
        <v>0.04</v>
      </c>
      <c r="T913">
        <v>3.2069999999999999</v>
      </c>
      <c r="U913">
        <v>13.131</v>
      </c>
      <c r="V913">
        <v>5355</v>
      </c>
      <c r="W913">
        <v>21</v>
      </c>
      <c r="X913">
        <f t="shared" si="28"/>
        <v>776.70675000000006</v>
      </c>
      <c r="Y913">
        <f t="shared" si="29"/>
        <v>16.6661</v>
      </c>
    </row>
    <row r="914" spans="1:25" x14ac:dyDescent="0.2">
      <c r="A914" t="s">
        <v>23</v>
      </c>
      <c r="B914" t="s">
        <v>745</v>
      </c>
      <c r="C914">
        <v>12</v>
      </c>
      <c r="D914">
        <v>29</v>
      </c>
      <c r="E914" t="s">
        <v>1035</v>
      </c>
      <c r="F914">
        <v>440.90800000000002</v>
      </c>
      <c r="G914">
        <v>107.842</v>
      </c>
      <c r="H914">
        <v>50.195</v>
      </c>
      <c r="I914">
        <v>47548.55</v>
      </c>
      <c r="J914">
        <v>19391549</v>
      </c>
      <c r="K914">
        <v>19.245000000000001</v>
      </c>
      <c r="L914">
        <v>19.04</v>
      </c>
      <c r="M914">
        <v>8485.2180000000008</v>
      </c>
      <c r="N914">
        <v>3460495</v>
      </c>
      <c r="O914">
        <v>4.6970000000000001</v>
      </c>
      <c r="P914">
        <v>11.464</v>
      </c>
      <c r="Q914">
        <v>2070.8420000000001</v>
      </c>
      <c r="R914">
        <v>844544</v>
      </c>
      <c r="S914">
        <v>6.5000000000000002E-2</v>
      </c>
      <c r="T914">
        <v>4.0780000000000003</v>
      </c>
      <c r="U914">
        <v>28.762</v>
      </c>
      <c r="V914">
        <v>11730</v>
      </c>
      <c r="W914">
        <v>46</v>
      </c>
      <c r="X914">
        <f t="shared" si="28"/>
        <v>1727.2488800000001</v>
      </c>
      <c r="Y914">
        <f t="shared" si="29"/>
        <v>43.9161</v>
      </c>
    </row>
    <row r="915" spans="1:25" x14ac:dyDescent="0.2">
      <c r="A915" t="s">
        <v>23</v>
      </c>
      <c r="B915" t="s">
        <v>745</v>
      </c>
      <c r="C915">
        <v>12</v>
      </c>
      <c r="D915">
        <v>30</v>
      </c>
      <c r="E915" t="s">
        <v>1036</v>
      </c>
      <c r="F915">
        <v>317.476</v>
      </c>
      <c r="G915">
        <v>111.90900000000001</v>
      </c>
      <c r="H915">
        <v>50.325000000000003</v>
      </c>
      <c r="I915">
        <v>35528.434999999998</v>
      </c>
      <c r="J915">
        <v>14489430</v>
      </c>
      <c r="K915">
        <v>50.308</v>
      </c>
      <c r="L915">
        <v>25.26</v>
      </c>
      <c r="M915">
        <v>15971.447</v>
      </c>
      <c r="N915">
        <v>6513576</v>
      </c>
      <c r="O915">
        <v>6.4859999999999998</v>
      </c>
      <c r="P915">
        <v>12.138</v>
      </c>
      <c r="Q915">
        <v>2059.134</v>
      </c>
      <c r="R915">
        <v>839769</v>
      </c>
      <c r="S915">
        <v>9.8000000000000004E-2</v>
      </c>
      <c r="T915">
        <v>5.01</v>
      </c>
      <c r="U915">
        <v>31.263000000000002</v>
      </c>
      <c r="V915">
        <v>12750</v>
      </c>
      <c r="W915">
        <v>50</v>
      </c>
      <c r="X915">
        <f t="shared" si="28"/>
        <v>1714.4871600000001</v>
      </c>
      <c r="Y915">
        <f t="shared" si="29"/>
        <v>48.2761</v>
      </c>
    </row>
    <row r="916" spans="1:25" x14ac:dyDescent="0.2">
      <c r="A916" t="s">
        <v>23</v>
      </c>
      <c r="B916" t="s">
        <v>1082</v>
      </c>
      <c r="C916">
        <v>1</v>
      </c>
      <c r="D916">
        <v>1</v>
      </c>
      <c r="E916" t="s">
        <v>1083</v>
      </c>
      <c r="F916">
        <v>296.548</v>
      </c>
      <c r="G916">
        <v>92.406999999999996</v>
      </c>
      <c r="H916">
        <v>46.996000000000002</v>
      </c>
      <c r="I916">
        <v>27403.175999999999</v>
      </c>
      <c r="J916">
        <v>11175736</v>
      </c>
      <c r="K916">
        <v>54.668999999999997</v>
      </c>
      <c r="L916">
        <v>22.678999999999998</v>
      </c>
      <c r="M916">
        <v>16212.007</v>
      </c>
      <c r="N916">
        <v>6611683</v>
      </c>
      <c r="O916">
        <v>6.4260000000000002</v>
      </c>
      <c r="P916">
        <v>10.253</v>
      </c>
      <c r="Q916">
        <v>1905.7349999999999</v>
      </c>
      <c r="R916">
        <v>777209</v>
      </c>
      <c r="S916">
        <v>8.8999999999999996E-2</v>
      </c>
      <c r="T916">
        <v>4.7510000000000003</v>
      </c>
      <c r="U916">
        <v>26.260999999999999</v>
      </c>
      <c r="V916">
        <v>10710</v>
      </c>
      <c r="W916">
        <v>42</v>
      </c>
      <c r="X916">
        <f>(MAX(0, (Q916-407.43)))*1.12</f>
        <v>1678.1016</v>
      </c>
      <c r="Y916">
        <f>(MAX(0, (W916-2.86)))*1.12</f>
        <v>43.836800000000004</v>
      </c>
    </row>
    <row r="917" spans="1:25" x14ac:dyDescent="0.2">
      <c r="A917" t="s">
        <v>23</v>
      </c>
      <c r="B917" t="s">
        <v>1082</v>
      </c>
      <c r="C917">
        <v>1</v>
      </c>
      <c r="D917">
        <v>2</v>
      </c>
      <c r="E917" t="s">
        <v>1084</v>
      </c>
      <c r="F917">
        <v>157.26300000000001</v>
      </c>
      <c r="G917">
        <v>81.617000000000004</v>
      </c>
      <c r="H917">
        <v>43.036999999999999</v>
      </c>
      <c r="I917">
        <v>12835.361999999999</v>
      </c>
      <c r="J917">
        <v>5234598</v>
      </c>
      <c r="K917">
        <v>40.546999999999997</v>
      </c>
      <c r="L917">
        <v>14.683</v>
      </c>
      <c r="M917">
        <v>6376.5309999999999</v>
      </c>
      <c r="N917">
        <v>2600517</v>
      </c>
      <c r="O917">
        <v>3.262</v>
      </c>
      <c r="P917">
        <v>4.2089999999999996</v>
      </c>
      <c r="Q917">
        <v>513.03700000000003</v>
      </c>
      <c r="R917">
        <v>209230</v>
      </c>
      <c r="S917">
        <v>1.6E-2</v>
      </c>
      <c r="T917">
        <v>2.0139999999999998</v>
      </c>
      <c r="U917">
        <v>2.5009999999999999</v>
      </c>
      <c r="V917">
        <v>1020</v>
      </c>
      <c r="W917">
        <v>4</v>
      </c>
      <c r="X917">
        <f t="shared" ref="X917:X980" si="30">(MAX(0, (Q917-407.43)))*1.12</f>
        <v>118.27984000000004</v>
      </c>
      <c r="Y917">
        <f t="shared" ref="Y917:Y980" si="31">(MAX(0, (W917-2.86)))*1.12</f>
        <v>1.2768000000000002</v>
      </c>
    </row>
    <row r="918" spans="1:25" x14ac:dyDescent="0.2">
      <c r="A918" t="s">
        <v>23</v>
      </c>
      <c r="B918" t="s">
        <v>1082</v>
      </c>
      <c r="C918">
        <v>1</v>
      </c>
      <c r="D918">
        <v>3</v>
      </c>
      <c r="E918" t="s">
        <v>1085</v>
      </c>
      <c r="F918">
        <v>453.267</v>
      </c>
      <c r="G918">
        <v>109.92400000000001</v>
      </c>
      <c r="H918">
        <v>48.421999999999997</v>
      </c>
      <c r="I918">
        <v>49824.955000000002</v>
      </c>
      <c r="J918">
        <v>20319927</v>
      </c>
      <c r="K918">
        <v>37.351999999999997</v>
      </c>
      <c r="L918">
        <v>12.12</v>
      </c>
      <c r="M918">
        <v>16930.286</v>
      </c>
      <c r="N918">
        <v>6904616</v>
      </c>
      <c r="O918">
        <v>3.0030000000000001</v>
      </c>
      <c r="P918">
        <v>3.5750000000000002</v>
      </c>
      <c r="Q918">
        <v>1361.153</v>
      </c>
      <c r="R918">
        <v>555114</v>
      </c>
      <c r="S918">
        <v>1.4E-2</v>
      </c>
      <c r="T918">
        <v>1.875</v>
      </c>
      <c r="U918">
        <v>6.2530000000000001</v>
      </c>
      <c r="V918">
        <v>2550</v>
      </c>
      <c r="W918">
        <v>10</v>
      </c>
      <c r="X918">
        <f t="shared" si="30"/>
        <v>1068.16976</v>
      </c>
      <c r="Y918">
        <f t="shared" si="31"/>
        <v>7.9968000000000012</v>
      </c>
    </row>
    <row r="919" spans="1:25" x14ac:dyDescent="0.2">
      <c r="A919" t="s">
        <v>23</v>
      </c>
      <c r="B919" t="s">
        <v>1082</v>
      </c>
      <c r="C919">
        <v>1</v>
      </c>
      <c r="D919">
        <v>4</v>
      </c>
      <c r="E919" t="s">
        <v>1086</v>
      </c>
      <c r="F919">
        <v>339.46100000000001</v>
      </c>
      <c r="G919">
        <v>99.894000000000005</v>
      </c>
      <c r="H919">
        <v>47.706000000000003</v>
      </c>
      <c r="I919">
        <v>33909.964</v>
      </c>
      <c r="J919">
        <v>13829375</v>
      </c>
      <c r="K919">
        <v>26.501000000000001</v>
      </c>
      <c r="L919">
        <v>26.675000000000001</v>
      </c>
      <c r="M919">
        <v>8995.9549999999999</v>
      </c>
      <c r="N919">
        <v>3668787</v>
      </c>
      <c r="O919">
        <v>3.2829999999999999</v>
      </c>
      <c r="P919">
        <v>4.1849999999999996</v>
      </c>
      <c r="Q919">
        <v>1114.558</v>
      </c>
      <c r="R919">
        <v>454546</v>
      </c>
      <c r="S919">
        <v>2.1999999999999999E-2</v>
      </c>
      <c r="T919">
        <v>2.3740000000000001</v>
      </c>
      <c r="U919">
        <v>7.5030000000000001</v>
      </c>
      <c r="V919">
        <v>3060</v>
      </c>
      <c r="W919">
        <v>12</v>
      </c>
      <c r="X919">
        <f t="shared" si="30"/>
        <v>791.98335999999995</v>
      </c>
      <c r="Y919">
        <f t="shared" si="31"/>
        <v>10.236800000000002</v>
      </c>
    </row>
    <row r="920" spans="1:25" x14ac:dyDescent="0.2">
      <c r="A920" t="s">
        <v>23</v>
      </c>
      <c r="B920" t="s">
        <v>1082</v>
      </c>
      <c r="C920">
        <v>1</v>
      </c>
      <c r="D920">
        <v>5</v>
      </c>
      <c r="E920" t="s">
        <v>1087</v>
      </c>
      <c r="F920">
        <v>167.37799999999999</v>
      </c>
      <c r="G920">
        <v>117.33</v>
      </c>
      <c r="H920">
        <v>47.807000000000002</v>
      </c>
      <c r="I920">
        <v>19638.466</v>
      </c>
      <c r="J920">
        <v>8009083</v>
      </c>
      <c r="K920">
        <v>5.593</v>
      </c>
      <c r="L920">
        <v>2.4729999999999999</v>
      </c>
      <c r="M920">
        <v>936.09699999999998</v>
      </c>
      <c r="N920">
        <v>381765</v>
      </c>
      <c r="O920">
        <v>2.9239999999999999</v>
      </c>
      <c r="P920">
        <v>3.165</v>
      </c>
      <c r="Q920">
        <v>489.49</v>
      </c>
      <c r="R920">
        <v>199627</v>
      </c>
      <c r="S920">
        <v>2.5999999999999999E-2</v>
      </c>
      <c r="T920">
        <v>2.5819999999999999</v>
      </c>
      <c r="U920">
        <v>4.3769999999999998</v>
      </c>
      <c r="V920">
        <v>1785</v>
      </c>
      <c r="W920">
        <v>7</v>
      </c>
      <c r="X920">
        <f t="shared" si="30"/>
        <v>91.907200000000017</v>
      </c>
      <c r="Y920">
        <f t="shared" si="31"/>
        <v>4.6368000000000009</v>
      </c>
    </row>
    <row r="921" spans="1:25" x14ac:dyDescent="0.2">
      <c r="A921" t="s">
        <v>23</v>
      </c>
      <c r="B921" t="s">
        <v>1082</v>
      </c>
      <c r="C921">
        <v>1</v>
      </c>
      <c r="D921">
        <v>6</v>
      </c>
      <c r="E921" t="s">
        <v>1088</v>
      </c>
      <c r="F921">
        <v>534.70299999999997</v>
      </c>
      <c r="G921">
        <v>111.998</v>
      </c>
      <c r="H921">
        <v>50.533000000000001</v>
      </c>
      <c r="I921">
        <v>59885.459000000003</v>
      </c>
      <c r="J921">
        <v>24422865</v>
      </c>
      <c r="K921">
        <v>67.88</v>
      </c>
      <c r="L921">
        <v>36.195</v>
      </c>
      <c r="M921">
        <v>36295.428</v>
      </c>
      <c r="N921">
        <v>14802230</v>
      </c>
      <c r="O921">
        <v>7.8769999999999998</v>
      </c>
      <c r="P921">
        <v>11.673999999999999</v>
      </c>
      <c r="Q921">
        <v>4212.0209999999997</v>
      </c>
      <c r="R921">
        <v>1717773</v>
      </c>
      <c r="S921">
        <v>0.17499999999999999</v>
      </c>
      <c r="T921">
        <v>6.6859999999999999</v>
      </c>
      <c r="U921">
        <v>93.79</v>
      </c>
      <c r="V921">
        <v>38250</v>
      </c>
      <c r="W921">
        <v>150</v>
      </c>
      <c r="X921">
        <f t="shared" si="30"/>
        <v>4261.14192</v>
      </c>
      <c r="Y921">
        <f t="shared" si="31"/>
        <v>164.79679999999999</v>
      </c>
    </row>
    <row r="922" spans="1:25" x14ac:dyDescent="0.2">
      <c r="A922" t="s">
        <v>23</v>
      </c>
      <c r="B922" t="s">
        <v>1082</v>
      </c>
      <c r="C922">
        <v>1</v>
      </c>
      <c r="D922">
        <v>7</v>
      </c>
      <c r="E922" t="s">
        <v>1089</v>
      </c>
      <c r="F922">
        <v>167.23099999999999</v>
      </c>
      <c r="G922">
        <v>109.66200000000001</v>
      </c>
      <c r="H922">
        <v>52.813000000000002</v>
      </c>
      <c r="I922">
        <v>18338.834999999999</v>
      </c>
      <c r="J922">
        <v>7479059</v>
      </c>
      <c r="K922">
        <v>6.3319999999999999</v>
      </c>
      <c r="L922">
        <v>7.4219999999999997</v>
      </c>
      <c r="M922">
        <v>1058.9829999999999</v>
      </c>
      <c r="N922">
        <v>431881</v>
      </c>
      <c r="O922">
        <v>2.6120000000000001</v>
      </c>
      <c r="P922">
        <v>3.7480000000000002</v>
      </c>
      <c r="Q922">
        <v>436.74700000000001</v>
      </c>
      <c r="R922">
        <v>178117</v>
      </c>
      <c r="S922">
        <v>7.0000000000000001E-3</v>
      </c>
      <c r="T922">
        <v>1.381</v>
      </c>
      <c r="U922">
        <v>1.2509999999999999</v>
      </c>
      <c r="V922">
        <v>510</v>
      </c>
      <c r="W922">
        <v>2</v>
      </c>
      <c r="X922">
        <f t="shared" si="30"/>
        <v>32.835040000000014</v>
      </c>
      <c r="Y922">
        <f t="shared" si="31"/>
        <v>0</v>
      </c>
    </row>
    <row r="923" spans="1:25" x14ac:dyDescent="0.2">
      <c r="A923" t="s">
        <v>23</v>
      </c>
      <c r="B923" t="s">
        <v>1082</v>
      </c>
      <c r="C923">
        <v>1</v>
      </c>
      <c r="D923">
        <v>12</v>
      </c>
      <c r="E923" t="s">
        <v>1090</v>
      </c>
      <c r="F923">
        <v>120.93899999999999</v>
      </c>
      <c r="G923">
        <v>100.23399999999999</v>
      </c>
      <c r="H923">
        <v>43.274999999999999</v>
      </c>
      <c r="I923">
        <v>12122.130999999999</v>
      </c>
      <c r="J923">
        <v>4943724</v>
      </c>
      <c r="K923">
        <v>104.63200000000001</v>
      </c>
      <c r="L923">
        <v>42.978000000000002</v>
      </c>
      <c r="M923">
        <v>12654.02</v>
      </c>
      <c r="N923">
        <v>5160642</v>
      </c>
      <c r="O923">
        <v>8.6790000000000003</v>
      </c>
      <c r="P923">
        <v>10.249000000000001</v>
      </c>
      <c r="Q923">
        <v>1049.5740000000001</v>
      </c>
      <c r="R923">
        <v>428044</v>
      </c>
      <c r="S923">
        <v>0.17599999999999999</v>
      </c>
      <c r="T923">
        <v>6.6929999999999996</v>
      </c>
      <c r="U923">
        <v>21.259</v>
      </c>
      <c r="V923">
        <v>8670</v>
      </c>
      <c r="W923">
        <v>34</v>
      </c>
      <c r="X923">
        <f t="shared" si="30"/>
        <v>719.20128000000011</v>
      </c>
      <c r="Y923">
        <f t="shared" si="31"/>
        <v>34.876800000000003</v>
      </c>
    </row>
    <row r="924" spans="1:25" x14ac:dyDescent="0.2">
      <c r="A924" t="s">
        <v>23</v>
      </c>
      <c r="B924" t="s">
        <v>1082</v>
      </c>
      <c r="C924">
        <v>1</v>
      </c>
      <c r="D924">
        <v>13</v>
      </c>
      <c r="E924" t="s">
        <v>1091</v>
      </c>
      <c r="F924">
        <v>157.327</v>
      </c>
      <c r="G924">
        <v>104.93899999999999</v>
      </c>
      <c r="H924">
        <v>45.854999999999997</v>
      </c>
      <c r="I924">
        <v>16509.724999999999</v>
      </c>
      <c r="J924">
        <v>6733100</v>
      </c>
      <c r="K924">
        <v>118.24</v>
      </c>
      <c r="L924">
        <v>45.868000000000002</v>
      </c>
      <c r="M924">
        <v>18602.256000000001</v>
      </c>
      <c r="N924">
        <v>7586489</v>
      </c>
      <c r="O924">
        <v>11.337</v>
      </c>
      <c r="P924">
        <v>16.584</v>
      </c>
      <c r="Q924">
        <v>1783.681</v>
      </c>
      <c r="R924">
        <v>727432</v>
      </c>
      <c r="S924">
        <v>0.24199999999999999</v>
      </c>
      <c r="T924">
        <v>7.859</v>
      </c>
      <c r="U924">
        <v>38.140999999999998</v>
      </c>
      <c r="V924">
        <v>15555</v>
      </c>
      <c r="W924">
        <v>61</v>
      </c>
      <c r="X924">
        <f t="shared" si="30"/>
        <v>1541.4011200000002</v>
      </c>
      <c r="Y924">
        <f t="shared" si="31"/>
        <v>65.116800000000012</v>
      </c>
    </row>
    <row r="925" spans="1:25" x14ac:dyDescent="0.2">
      <c r="A925" t="s">
        <v>23</v>
      </c>
      <c r="B925" t="s">
        <v>1082</v>
      </c>
      <c r="C925">
        <v>1</v>
      </c>
      <c r="D925">
        <v>14</v>
      </c>
      <c r="E925" t="s">
        <v>1092</v>
      </c>
      <c r="F925">
        <v>346.952</v>
      </c>
      <c r="G925">
        <v>84.316999999999993</v>
      </c>
      <c r="H925">
        <v>43.665999999999997</v>
      </c>
      <c r="I925">
        <v>29254.044999999998</v>
      </c>
      <c r="J925">
        <v>11930569</v>
      </c>
      <c r="K925">
        <v>89.546000000000006</v>
      </c>
      <c r="L925">
        <v>34.847999999999999</v>
      </c>
      <c r="M925">
        <v>31068.062999999998</v>
      </c>
      <c r="N925">
        <v>12670373</v>
      </c>
      <c r="O925">
        <v>8.1329999999999991</v>
      </c>
      <c r="P925">
        <v>11.34</v>
      </c>
      <c r="Q925">
        <v>2821.91</v>
      </c>
      <c r="R925">
        <v>1150849</v>
      </c>
      <c r="S925">
        <v>0.16</v>
      </c>
      <c r="T925">
        <v>6.3929999999999998</v>
      </c>
      <c r="U925">
        <v>55.649000000000001</v>
      </c>
      <c r="V925">
        <v>22695</v>
      </c>
      <c r="W925">
        <v>89</v>
      </c>
      <c r="X925">
        <f t="shared" si="30"/>
        <v>2704.2176000000004</v>
      </c>
      <c r="Y925">
        <f t="shared" si="31"/>
        <v>96.476800000000011</v>
      </c>
    </row>
    <row r="926" spans="1:25" x14ac:dyDescent="0.2">
      <c r="A926" t="s">
        <v>23</v>
      </c>
      <c r="B926" t="s">
        <v>1082</v>
      </c>
      <c r="C926">
        <v>1</v>
      </c>
      <c r="D926">
        <v>15</v>
      </c>
      <c r="E926" t="s">
        <v>1093</v>
      </c>
      <c r="F926">
        <v>286.57799999999997</v>
      </c>
      <c r="G926">
        <v>113.874</v>
      </c>
      <c r="H926">
        <v>52.53</v>
      </c>
      <c r="I926">
        <v>32633.687999999998</v>
      </c>
      <c r="J926">
        <v>13308876</v>
      </c>
      <c r="K926">
        <v>63.406999999999996</v>
      </c>
      <c r="L926">
        <v>31.11</v>
      </c>
      <c r="M926">
        <v>18170.921999999999</v>
      </c>
      <c r="N926">
        <v>7410580</v>
      </c>
      <c r="O926">
        <v>5.8929999999999998</v>
      </c>
      <c r="P926">
        <v>9.1449999999999996</v>
      </c>
      <c r="Q926">
        <v>1688.7950000000001</v>
      </c>
      <c r="R926">
        <v>688735</v>
      </c>
      <c r="S926">
        <v>7.5999999999999998E-2</v>
      </c>
      <c r="T926">
        <v>4.4119999999999999</v>
      </c>
      <c r="U926">
        <v>21.884</v>
      </c>
      <c r="V926">
        <v>8925</v>
      </c>
      <c r="W926">
        <v>35</v>
      </c>
      <c r="X926">
        <f t="shared" si="30"/>
        <v>1435.1288000000002</v>
      </c>
      <c r="Y926">
        <f t="shared" si="31"/>
        <v>35.996800000000007</v>
      </c>
    </row>
    <row r="927" spans="1:25" x14ac:dyDescent="0.2">
      <c r="A927" t="s">
        <v>23</v>
      </c>
      <c r="B927" t="s">
        <v>1082</v>
      </c>
      <c r="C927">
        <v>1</v>
      </c>
      <c r="D927">
        <v>16</v>
      </c>
      <c r="E927" t="s">
        <v>1094</v>
      </c>
      <c r="F927">
        <v>238.97399999999999</v>
      </c>
      <c r="G927">
        <v>85.105999999999995</v>
      </c>
      <c r="H927">
        <v>45.143000000000001</v>
      </c>
      <c r="I927">
        <v>20338.115000000002</v>
      </c>
      <c r="J927">
        <v>8294418</v>
      </c>
      <c r="K927">
        <v>9.4670000000000005</v>
      </c>
      <c r="L927">
        <v>13.43</v>
      </c>
      <c r="M927">
        <v>2262.395</v>
      </c>
      <c r="N927">
        <v>922664</v>
      </c>
      <c r="O927">
        <v>3.1749999999999998</v>
      </c>
      <c r="P927">
        <v>4.2279999999999998</v>
      </c>
      <c r="Q927">
        <v>758.74</v>
      </c>
      <c r="R927">
        <v>309434</v>
      </c>
      <c r="S927">
        <v>2.1000000000000001E-2</v>
      </c>
      <c r="T927">
        <v>2.31</v>
      </c>
      <c r="U927">
        <v>5.0019999999999998</v>
      </c>
      <c r="V927">
        <v>2040</v>
      </c>
      <c r="W927">
        <v>8</v>
      </c>
      <c r="X927">
        <f t="shared" si="30"/>
        <v>393.46720000000005</v>
      </c>
      <c r="Y927">
        <f t="shared" si="31"/>
        <v>5.756800000000001</v>
      </c>
    </row>
    <row r="928" spans="1:25" x14ac:dyDescent="0.2">
      <c r="A928" t="s">
        <v>23</v>
      </c>
      <c r="B928" t="s">
        <v>1082</v>
      </c>
      <c r="C928">
        <v>1</v>
      </c>
      <c r="D928">
        <v>17</v>
      </c>
      <c r="E928" t="s">
        <v>1095</v>
      </c>
      <c r="F928">
        <v>342.14800000000002</v>
      </c>
      <c r="G928">
        <v>99.763999999999996</v>
      </c>
      <c r="H928">
        <v>54.415999999999997</v>
      </c>
      <c r="I928">
        <v>34133.904999999999</v>
      </c>
      <c r="J928">
        <v>13920704</v>
      </c>
      <c r="K928">
        <v>6.5170000000000003</v>
      </c>
      <c r="L928">
        <v>4.4850000000000003</v>
      </c>
      <c r="M928">
        <v>2229.8539999999998</v>
      </c>
      <c r="N928">
        <v>909393</v>
      </c>
      <c r="O928">
        <v>2.5099999999999998</v>
      </c>
      <c r="P928">
        <v>2.2120000000000002</v>
      </c>
      <c r="Q928">
        <v>858.84400000000005</v>
      </c>
      <c r="R928">
        <v>350259</v>
      </c>
      <c r="S928">
        <v>2E-3</v>
      </c>
      <c r="T928">
        <v>0.68300000000000005</v>
      </c>
      <c r="U928">
        <v>0.625</v>
      </c>
      <c r="V928">
        <v>255</v>
      </c>
      <c r="W928">
        <v>1</v>
      </c>
      <c r="X928">
        <f t="shared" si="30"/>
        <v>505.58368000000007</v>
      </c>
      <c r="Y928">
        <f t="shared" si="31"/>
        <v>0</v>
      </c>
    </row>
    <row r="929" spans="1:25" x14ac:dyDescent="0.2">
      <c r="A929" t="s">
        <v>23</v>
      </c>
      <c r="B929" t="s">
        <v>1082</v>
      </c>
      <c r="C929">
        <v>1</v>
      </c>
      <c r="D929">
        <v>18</v>
      </c>
      <c r="E929" t="s">
        <v>1096</v>
      </c>
      <c r="F929">
        <v>141.124</v>
      </c>
      <c r="G929">
        <v>87.498000000000005</v>
      </c>
      <c r="H929">
        <v>42.73</v>
      </c>
      <c r="I929">
        <v>12347.992</v>
      </c>
      <c r="J929">
        <v>5035836</v>
      </c>
      <c r="K929">
        <v>88.897999999999996</v>
      </c>
      <c r="L929">
        <v>51.545000000000002</v>
      </c>
      <c r="M929">
        <v>12545.666999999999</v>
      </c>
      <c r="N929">
        <v>5116453</v>
      </c>
      <c r="O929">
        <v>9.3179999999999996</v>
      </c>
      <c r="P929">
        <v>11.791</v>
      </c>
      <c r="Q929">
        <v>1315.0329999999999</v>
      </c>
      <c r="R929">
        <v>536305</v>
      </c>
      <c r="S929">
        <v>0.23899999999999999</v>
      </c>
      <c r="T929">
        <v>7.8070000000000004</v>
      </c>
      <c r="U929">
        <v>33.764000000000003</v>
      </c>
      <c r="V929">
        <v>13770</v>
      </c>
      <c r="W929">
        <v>54</v>
      </c>
      <c r="X929">
        <f t="shared" si="30"/>
        <v>1016.5153599999999</v>
      </c>
      <c r="Y929">
        <f t="shared" si="31"/>
        <v>57.276800000000009</v>
      </c>
    </row>
    <row r="930" spans="1:25" x14ac:dyDescent="0.2">
      <c r="A930" t="s">
        <v>23</v>
      </c>
      <c r="B930" t="s">
        <v>1082</v>
      </c>
      <c r="C930">
        <v>1</v>
      </c>
      <c r="D930">
        <v>19</v>
      </c>
      <c r="E930" t="s">
        <v>1097</v>
      </c>
      <c r="F930">
        <v>229.12</v>
      </c>
      <c r="G930">
        <v>83.483999999999995</v>
      </c>
      <c r="H930">
        <v>49.936999999999998</v>
      </c>
      <c r="I930">
        <v>19127.794999999998</v>
      </c>
      <c r="J930">
        <v>7800818</v>
      </c>
      <c r="K930">
        <v>4.7279999999999998</v>
      </c>
      <c r="L930">
        <v>2.2309999999999999</v>
      </c>
      <c r="M930">
        <v>1083.182</v>
      </c>
      <c r="N930">
        <v>441750</v>
      </c>
      <c r="O930">
        <v>2.3650000000000002</v>
      </c>
      <c r="P930">
        <v>2.1539999999999999</v>
      </c>
      <c r="Q930">
        <v>541.86300000000006</v>
      </c>
      <c r="R930">
        <v>220986</v>
      </c>
      <c r="S930">
        <v>8.0000000000000002E-3</v>
      </c>
      <c r="T930">
        <v>1.4450000000000001</v>
      </c>
      <c r="U930">
        <v>1.8759999999999999</v>
      </c>
      <c r="V930">
        <v>765</v>
      </c>
      <c r="W930">
        <v>3</v>
      </c>
      <c r="X930">
        <f t="shared" si="30"/>
        <v>150.56496000000007</v>
      </c>
      <c r="Y930">
        <f t="shared" si="31"/>
        <v>0.15680000000000016</v>
      </c>
    </row>
    <row r="931" spans="1:25" x14ac:dyDescent="0.2">
      <c r="A931" t="s">
        <v>23</v>
      </c>
      <c r="B931" t="s">
        <v>1082</v>
      </c>
      <c r="C931">
        <v>1</v>
      </c>
      <c r="D931">
        <v>20</v>
      </c>
      <c r="E931" t="s">
        <v>1098</v>
      </c>
      <c r="F931">
        <v>119.61199999999999</v>
      </c>
      <c r="G931">
        <v>88.975999999999999</v>
      </c>
      <c r="H931">
        <v>47.14</v>
      </c>
      <c r="I931">
        <v>10642.630999999999</v>
      </c>
      <c r="J931">
        <v>4340345</v>
      </c>
      <c r="K931">
        <v>58.936</v>
      </c>
      <c r="L931">
        <v>35.287999999999997</v>
      </c>
      <c r="M931">
        <v>7049.491</v>
      </c>
      <c r="N931">
        <v>2874968</v>
      </c>
      <c r="O931">
        <v>5.133</v>
      </c>
      <c r="P931">
        <v>8.8480000000000008</v>
      </c>
      <c r="Q931">
        <v>613.923</v>
      </c>
      <c r="R931">
        <v>250374</v>
      </c>
      <c r="S931">
        <v>9.4E-2</v>
      </c>
      <c r="T931">
        <v>4.8979999999999997</v>
      </c>
      <c r="U931">
        <v>11.255000000000001</v>
      </c>
      <c r="V931">
        <v>4590</v>
      </c>
      <c r="W931">
        <v>18</v>
      </c>
      <c r="X931">
        <f t="shared" si="30"/>
        <v>231.27216000000001</v>
      </c>
      <c r="Y931">
        <f t="shared" si="31"/>
        <v>16.956800000000001</v>
      </c>
    </row>
    <row r="932" spans="1:25" x14ac:dyDescent="0.2">
      <c r="A932" t="s">
        <v>23</v>
      </c>
      <c r="B932" t="s">
        <v>1082</v>
      </c>
      <c r="C932">
        <v>1</v>
      </c>
      <c r="D932">
        <v>21</v>
      </c>
      <c r="E932" t="s">
        <v>1099</v>
      </c>
      <c r="F932">
        <v>248.34299999999999</v>
      </c>
      <c r="G932">
        <v>82.179000000000002</v>
      </c>
      <c r="H932">
        <v>41.87</v>
      </c>
      <c r="I932">
        <v>20408.725999999999</v>
      </c>
      <c r="J932">
        <v>8323215</v>
      </c>
      <c r="K932">
        <v>81.492000000000004</v>
      </c>
      <c r="L932">
        <v>44.448</v>
      </c>
      <c r="M932">
        <v>20238.126</v>
      </c>
      <c r="N932">
        <v>8253640</v>
      </c>
      <c r="O932">
        <v>8.8859999999999992</v>
      </c>
      <c r="P932">
        <v>12.879</v>
      </c>
      <c r="Q932">
        <v>2206.6579999999999</v>
      </c>
      <c r="R932">
        <v>899933</v>
      </c>
      <c r="S932">
        <v>0.16400000000000001</v>
      </c>
      <c r="T932">
        <v>6.4580000000000002</v>
      </c>
      <c r="U932">
        <v>40.642000000000003</v>
      </c>
      <c r="V932">
        <v>16575</v>
      </c>
      <c r="W932">
        <v>65</v>
      </c>
      <c r="X932">
        <f t="shared" si="30"/>
        <v>2015.13536</v>
      </c>
      <c r="Y932">
        <f t="shared" si="31"/>
        <v>69.596800000000002</v>
      </c>
    </row>
    <row r="933" spans="1:25" x14ac:dyDescent="0.2">
      <c r="A933" t="s">
        <v>23</v>
      </c>
      <c r="B933" t="s">
        <v>1082</v>
      </c>
      <c r="C933">
        <v>1</v>
      </c>
      <c r="D933">
        <v>22</v>
      </c>
      <c r="E933" t="s">
        <v>1100</v>
      </c>
      <c r="F933">
        <v>386.28699999999998</v>
      </c>
      <c r="G933">
        <v>88.882999999999996</v>
      </c>
      <c r="H933">
        <v>45.56</v>
      </c>
      <c r="I933">
        <v>34334.375</v>
      </c>
      <c r="J933">
        <v>14002461</v>
      </c>
      <c r="K933">
        <v>57.454999999999998</v>
      </c>
      <c r="L933">
        <v>23.11</v>
      </c>
      <c r="M933">
        <v>22193.973000000002</v>
      </c>
      <c r="N933">
        <v>9051286</v>
      </c>
      <c r="O933">
        <v>5.5540000000000003</v>
      </c>
      <c r="P933">
        <v>8.8740000000000006</v>
      </c>
      <c r="Q933">
        <v>2145.2910000000002</v>
      </c>
      <c r="R933">
        <v>874906</v>
      </c>
      <c r="S933">
        <v>0.104</v>
      </c>
      <c r="T933">
        <v>5.1390000000000002</v>
      </c>
      <c r="U933">
        <v>40.017000000000003</v>
      </c>
      <c r="V933">
        <v>16320</v>
      </c>
      <c r="W933">
        <v>64</v>
      </c>
      <c r="X933">
        <f t="shared" si="30"/>
        <v>1946.4043200000003</v>
      </c>
      <c r="Y933">
        <f t="shared" si="31"/>
        <v>68.476800000000011</v>
      </c>
    </row>
    <row r="934" spans="1:25" x14ac:dyDescent="0.2">
      <c r="A934" t="s">
        <v>23</v>
      </c>
      <c r="B934" t="s">
        <v>1082</v>
      </c>
      <c r="C934">
        <v>1</v>
      </c>
      <c r="D934">
        <v>23</v>
      </c>
      <c r="E934" t="s">
        <v>1101</v>
      </c>
      <c r="F934">
        <v>331.85899999999998</v>
      </c>
      <c r="G934">
        <v>88.42</v>
      </c>
      <c r="H934">
        <v>46.393999999999998</v>
      </c>
      <c r="I934">
        <v>29342.886999999999</v>
      </c>
      <c r="J934">
        <v>11966801</v>
      </c>
      <c r="K934">
        <v>58.591000000000001</v>
      </c>
      <c r="L934">
        <v>24.173999999999999</v>
      </c>
      <c r="M934">
        <v>19444.006000000001</v>
      </c>
      <c r="N934">
        <v>7929777</v>
      </c>
      <c r="O934">
        <v>5.843</v>
      </c>
      <c r="P934">
        <v>9.2469999999999999</v>
      </c>
      <c r="Q934">
        <v>1939.1959999999999</v>
      </c>
      <c r="R934">
        <v>790855</v>
      </c>
      <c r="S934">
        <v>0.10199999999999999</v>
      </c>
      <c r="T934">
        <v>5.093</v>
      </c>
      <c r="U934">
        <v>33.764000000000003</v>
      </c>
      <c r="V934">
        <v>13770</v>
      </c>
      <c r="W934">
        <v>54</v>
      </c>
      <c r="X934">
        <f t="shared" si="30"/>
        <v>1715.5779199999999</v>
      </c>
      <c r="Y934">
        <f t="shared" si="31"/>
        <v>57.276800000000009</v>
      </c>
    </row>
    <row r="935" spans="1:25" x14ac:dyDescent="0.2">
      <c r="A935" t="s">
        <v>23</v>
      </c>
      <c r="B935" t="s">
        <v>1082</v>
      </c>
      <c r="C935">
        <v>2</v>
      </c>
      <c r="D935">
        <v>1</v>
      </c>
      <c r="E935" t="s">
        <v>1102</v>
      </c>
      <c r="F935">
        <v>314.57</v>
      </c>
      <c r="G935">
        <v>94.671999999999997</v>
      </c>
      <c r="H935">
        <v>44.706000000000003</v>
      </c>
      <c r="I935">
        <v>29780.848000000002</v>
      </c>
      <c r="J935">
        <v>12145413</v>
      </c>
      <c r="K935">
        <v>54.148000000000003</v>
      </c>
      <c r="L935">
        <v>22.773</v>
      </c>
      <c r="M935">
        <v>17033.311000000002</v>
      </c>
      <c r="N935">
        <v>6946632</v>
      </c>
      <c r="O935">
        <v>5.3220000000000001</v>
      </c>
      <c r="P935">
        <v>10.753</v>
      </c>
      <c r="Q935">
        <v>1674.1610000000001</v>
      </c>
      <c r="R935">
        <v>682767</v>
      </c>
      <c r="S935">
        <v>8.6999999999999994E-2</v>
      </c>
      <c r="T935">
        <v>4.7220000000000004</v>
      </c>
      <c r="U935">
        <v>27.512</v>
      </c>
      <c r="V935">
        <v>11220</v>
      </c>
      <c r="W935">
        <v>44</v>
      </c>
      <c r="X935">
        <f t="shared" si="30"/>
        <v>1418.7387200000001</v>
      </c>
      <c r="Y935">
        <f t="shared" si="31"/>
        <v>46.076800000000006</v>
      </c>
    </row>
    <row r="936" spans="1:25" x14ac:dyDescent="0.2">
      <c r="A936" t="s">
        <v>23</v>
      </c>
      <c r="B936" t="s">
        <v>1082</v>
      </c>
      <c r="C936">
        <v>2</v>
      </c>
      <c r="D936">
        <v>2</v>
      </c>
      <c r="E936" t="s">
        <v>1103</v>
      </c>
      <c r="F936">
        <v>256.803</v>
      </c>
      <c r="G936">
        <v>85.334999999999994</v>
      </c>
      <c r="H936">
        <v>42.429000000000002</v>
      </c>
      <c r="I936">
        <v>21914.258999999998</v>
      </c>
      <c r="J936">
        <v>8937211</v>
      </c>
      <c r="K936">
        <v>26.98</v>
      </c>
      <c r="L936">
        <v>19.428999999999998</v>
      </c>
      <c r="M936">
        <v>6928.4840000000004</v>
      </c>
      <c r="N936">
        <v>2825618</v>
      </c>
      <c r="O936">
        <v>5.4509999999999996</v>
      </c>
      <c r="P936">
        <v>11.206</v>
      </c>
      <c r="Q936">
        <v>1399.922</v>
      </c>
      <c r="R936">
        <v>570925</v>
      </c>
      <c r="S936">
        <v>0.112</v>
      </c>
      <c r="T936">
        <v>5.343</v>
      </c>
      <c r="U936">
        <v>28.762</v>
      </c>
      <c r="V936">
        <v>11730</v>
      </c>
      <c r="W936">
        <v>46</v>
      </c>
      <c r="X936">
        <f t="shared" si="30"/>
        <v>1111.59104</v>
      </c>
      <c r="Y936">
        <f t="shared" si="31"/>
        <v>48.316800000000008</v>
      </c>
    </row>
    <row r="937" spans="1:25" x14ac:dyDescent="0.2">
      <c r="A937" t="s">
        <v>23</v>
      </c>
      <c r="B937" t="s">
        <v>1082</v>
      </c>
      <c r="C937">
        <v>2</v>
      </c>
      <c r="D937">
        <v>3</v>
      </c>
      <c r="E937" t="s">
        <v>1104</v>
      </c>
      <c r="F937">
        <v>139.351</v>
      </c>
      <c r="G937">
        <v>91.914000000000001</v>
      </c>
      <c r="H937">
        <v>45.127000000000002</v>
      </c>
      <c r="I937">
        <v>12808.348</v>
      </c>
      <c r="J937">
        <v>5223581</v>
      </c>
      <c r="K937">
        <v>44.6</v>
      </c>
      <c r="L937">
        <v>22.334</v>
      </c>
      <c r="M937">
        <v>6215.0209999999997</v>
      </c>
      <c r="N937">
        <v>2534649</v>
      </c>
      <c r="O937">
        <v>4.6449999999999996</v>
      </c>
      <c r="P937">
        <v>10.955</v>
      </c>
      <c r="Q937">
        <v>647.35199999999998</v>
      </c>
      <c r="R937">
        <v>264007</v>
      </c>
      <c r="S937">
        <v>7.1999999999999995E-2</v>
      </c>
      <c r="T937">
        <v>4.2779999999999996</v>
      </c>
      <c r="U937">
        <v>10.004</v>
      </c>
      <c r="V937">
        <v>4080</v>
      </c>
      <c r="W937">
        <v>16</v>
      </c>
      <c r="X937">
        <f t="shared" si="30"/>
        <v>268.71263999999996</v>
      </c>
      <c r="Y937">
        <f t="shared" si="31"/>
        <v>14.716800000000003</v>
      </c>
    </row>
    <row r="938" spans="1:25" x14ac:dyDescent="0.2">
      <c r="A938" t="s">
        <v>23</v>
      </c>
      <c r="B938" t="s">
        <v>1082</v>
      </c>
      <c r="C938">
        <v>2</v>
      </c>
      <c r="D938">
        <v>4</v>
      </c>
      <c r="E938" t="s">
        <v>1105</v>
      </c>
      <c r="F938">
        <v>246.178</v>
      </c>
      <c r="G938">
        <v>109.53</v>
      </c>
      <c r="H938">
        <v>50.819000000000003</v>
      </c>
      <c r="I938">
        <v>26963.95</v>
      </c>
      <c r="J938">
        <v>10996608</v>
      </c>
      <c r="K938">
        <v>58.436</v>
      </c>
      <c r="L938">
        <v>23.72</v>
      </c>
      <c r="M938">
        <v>14385.61</v>
      </c>
      <c r="N938">
        <v>5866830</v>
      </c>
      <c r="O938">
        <v>5.8449999999999998</v>
      </c>
      <c r="P938">
        <v>10.756</v>
      </c>
      <c r="Q938">
        <v>1438.826</v>
      </c>
      <c r="R938">
        <v>586791</v>
      </c>
      <c r="S938">
        <v>0.11700000000000001</v>
      </c>
      <c r="T938">
        <v>5.4569999999999999</v>
      </c>
      <c r="U938">
        <v>28.762</v>
      </c>
      <c r="V938">
        <v>11730</v>
      </c>
      <c r="W938">
        <v>46</v>
      </c>
      <c r="X938">
        <f t="shared" si="30"/>
        <v>1155.1635200000001</v>
      </c>
      <c r="Y938">
        <f t="shared" si="31"/>
        <v>48.316800000000008</v>
      </c>
    </row>
    <row r="939" spans="1:25" x14ac:dyDescent="0.2">
      <c r="A939" t="s">
        <v>23</v>
      </c>
      <c r="B939" t="s">
        <v>1082</v>
      </c>
      <c r="C939">
        <v>2</v>
      </c>
      <c r="D939">
        <v>6</v>
      </c>
      <c r="E939" t="s">
        <v>1106</v>
      </c>
      <c r="F939">
        <v>135.16499999999999</v>
      </c>
      <c r="G939">
        <v>72.989000000000004</v>
      </c>
      <c r="H939">
        <v>48.536000000000001</v>
      </c>
      <c r="I939">
        <v>9865.6090000000004</v>
      </c>
      <c r="J939">
        <v>4023455</v>
      </c>
      <c r="K939">
        <v>30.77</v>
      </c>
      <c r="L939">
        <v>17.468</v>
      </c>
      <c r="M939">
        <v>4158.9889999999996</v>
      </c>
      <c r="N939">
        <v>1696145</v>
      </c>
      <c r="O939">
        <v>2.85</v>
      </c>
      <c r="P939">
        <v>6.11</v>
      </c>
      <c r="Q939">
        <v>385.28399999999999</v>
      </c>
      <c r="R939">
        <v>157129</v>
      </c>
      <c r="S939">
        <v>4.5999999999999999E-2</v>
      </c>
      <c r="T939">
        <v>3.4340000000000002</v>
      </c>
      <c r="U939">
        <v>6.2530000000000001</v>
      </c>
      <c r="V939">
        <v>2550</v>
      </c>
      <c r="W939">
        <v>10</v>
      </c>
      <c r="X939">
        <f t="shared" si="30"/>
        <v>0</v>
      </c>
      <c r="Y939">
        <f t="shared" si="31"/>
        <v>7.9968000000000012</v>
      </c>
    </row>
    <row r="940" spans="1:25" x14ac:dyDescent="0.2">
      <c r="A940" t="s">
        <v>23</v>
      </c>
      <c r="B940" t="s">
        <v>1082</v>
      </c>
      <c r="C940">
        <v>2</v>
      </c>
      <c r="D940">
        <v>7</v>
      </c>
      <c r="E940" t="s">
        <v>1107</v>
      </c>
      <c r="F940">
        <v>276.35300000000001</v>
      </c>
      <c r="G940">
        <v>70.528999999999996</v>
      </c>
      <c r="H940">
        <v>40.575000000000003</v>
      </c>
      <c r="I940">
        <v>19490.786</v>
      </c>
      <c r="J940">
        <v>7948855</v>
      </c>
      <c r="K940">
        <v>42.945</v>
      </c>
      <c r="L940">
        <v>27.451000000000001</v>
      </c>
      <c r="M940">
        <v>11868.058000000001</v>
      </c>
      <c r="N940">
        <v>4840106</v>
      </c>
      <c r="O940">
        <v>7.0010000000000003</v>
      </c>
      <c r="P940">
        <v>12.28</v>
      </c>
      <c r="Q940">
        <v>1934.6279999999999</v>
      </c>
      <c r="R940">
        <v>788992</v>
      </c>
      <c r="S940">
        <v>0.156</v>
      </c>
      <c r="T940">
        <v>6.3079999999999998</v>
      </c>
      <c r="U940">
        <v>43.143000000000001</v>
      </c>
      <c r="V940">
        <v>17595</v>
      </c>
      <c r="W940">
        <v>69</v>
      </c>
      <c r="X940">
        <f t="shared" si="30"/>
        <v>1710.4617599999999</v>
      </c>
      <c r="Y940">
        <f t="shared" si="31"/>
        <v>74.076800000000006</v>
      </c>
    </row>
    <row r="941" spans="1:25" x14ac:dyDescent="0.2">
      <c r="A941" t="s">
        <v>23</v>
      </c>
      <c r="B941" t="s">
        <v>1082</v>
      </c>
      <c r="C941">
        <v>2</v>
      </c>
      <c r="D941">
        <v>8</v>
      </c>
      <c r="E941" t="s">
        <v>1108</v>
      </c>
      <c r="F941">
        <v>197.36600000000001</v>
      </c>
      <c r="G941">
        <v>94.6</v>
      </c>
      <c r="H941">
        <v>51.725999999999999</v>
      </c>
      <c r="I941">
        <v>18670.900000000001</v>
      </c>
      <c r="J941">
        <v>7614484</v>
      </c>
      <c r="K941">
        <v>4.1760000000000002</v>
      </c>
      <c r="L941">
        <v>2.726</v>
      </c>
      <c r="M941">
        <v>824.20600000000002</v>
      </c>
      <c r="N941">
        <v>336133</v>
      </c>
      <c r="O941">
        <v>1.988</v>
      </c>
      <c r="P941">
        <v>2.7349999999999999</v>
      </c>
      <c r="Q941">
        <v>392.42399999999998</v>
      </c>
      <c r="R941">
        <v>160041</v>
      </c>
      <c r="S941">
        <v>1.6E-2</v>
      </c>
      <c r="T941">
        <v>2.0099999999999998</v>
      </c>
      <c r="U941">
        <v>3.1259999999999999</v>
      </c>
      <c r="V941">
        <v>1275</v>
      </c>
      <c r="W941">
        <v>5</v>
      </c>
      <c r="X941">
        <f t="shared" si="30"/>
        <v>0</v>
      </c>
      <c r="Y941">
        <f t="shared" si="31"/>
        <v>2.3968000000000003</v>
      </c>
    </row>
    <row r="942" spans="1:25" x14ac:dyDescent="0.2">
      <c r="A942" t="s">
        <v>23</v>
      </c>
      <c r="B942" t="s">
        <v>1082</v>
      </c>
      <c r="C942">
        <v>2</v>
      </c>
      <c r="D942">
        <v>9</v>
      </c>
      <c r="E942" t="s">
        <v>1109</v>
      </c>
      <c r="F942">
        <v>288.54199999999997</v>
      </c>
      <c r="G942">
        <v>97.727999999999994</v>
      </c>
      <c r="H942">
        <v>45.524000000000001</v>
      </c>
      <c r="I942">
        <v>28198.699000000001</v>
      </c>
      <c r="J942">
        <v>11500171</v>
      </c>
      <c r="K942">
        <v>68.790999999999997</v>
      </c>
      <c r="L942">
        <v>30.806999999999999</v>
      </c>
      <c r="M942">
        <v>19849.050999999999</v>
      </c>
      <c r="N942">
        <v>8094965</v>
      </c>
      <c r="O942">
        <v>8.9969999999999999</v>
      </c>
      <c r="P942">
        <v>15.922000000000001</v>
      </c>
      <c r="Q942">
        <v>2596.1439999999998</v>
      </c>
      <c r="R942">
        <v>1058776</v>
      </c>
      <c r="S942">
        <v>0.17100000000000001</v>
      </c>
      <c r="T942">
        <v>6.6050000000000004</v>
      </c>
      <c r="U942">
        <v>49.396000000000001</v>
      </c>
      <c r="V942">
        <v>20145</v>
      </c>
      <c r="W942">
        <v>79</v>
      </c>
      <c r="X942">
        <f t="shared" si="30"/>
        <v>2451.35968</v>
      </c>
      <c r="Y942">
        <f t="shared" si="31"/>
        <v>85.276800000000009</v>
      </c>
    </row>
    <row r="943" spans="1:25" x14ac:dyDescent="0.2">
      <c r="A943" t="s">
        <v>23</v>
      </c>
      <c r="B943" t="s">
        <v>1082</v>
      </c>
      <c r="C943">
        <v>2</v>
      </c>
      <c r="D943">
        <v>10</v>
      </c>
      <c r="E943" t="s">
        <v>1110</v>
      </c>
      <c r="F943">
        <v>227.678</v>
      </c>
      <c r="G943">
        <v>75.58</v>
      </c>
      <c r="H943">
        <v>41.939</v>
      </c>
      <c r="I943">
        <v>17207.931</v>
      </c>
      <c r="J943">
        <v>7017847</v>
      </c>
      <c r="K943">
        <v>3.956</v>
      </c>
      <c r="L943">
        <v>2.2690000000000001</v>
      </c>
      <c r="M943">
        <v>900.803</v>
      </c>
      <c r="N943">
        <v>367371</v>
      </c>
      <c r="O943">
        <v>1.702</v>
      </c>
      <c r="P943">
        <v>2.1560000000000001</v>
      </c>
      <c r="Q943">
        <v>387.54500000000002</v>
      </c>
      <c r="R943">
        <v>158051</v>
      </c>
      <c r="S943">
        <v>3.0000000000000001E-3</v>
      </c>
      <c r="T943">
        <v>0.83699999999999997</v>
      </c>
      <c r="U943">
        <v>0.625</v>
      </c>
      <c r="V943">
        <v>255</v>
      </c>
      <c r="W943">
        <v>1</v>
      </c>
      <c r="X943">
        <f t="shared" si="30"/>
        <v>0</v>
      </c>
      <c r="Y943">
        <f t="shared" si="31"/>
        <v>0</v>
      </c>
    </row>
    <row r="944" spans="1:25" x14ac:dyDescent="0.2">
      <c r="A944" t="s">
        <v>23</v>
      </c>
      <c r="B944" t="s">
        <v>1082</v>
      </c>
      <c r="C944">
        <v>2</v>
      </c>
      <c r="D944">
        <v>11</v>
      </c>
      <c r="E944" t="s">
        <v>1111</v>
      </c>
      <c r="F944">
        <v>232.85599999999999</v>
      </c>
      <c r="G944">
        <v>96.677000000000007</v>
      </c>
      <c r="H944">
        <v>43.558999999999997</v>
      </c>
      <c r="I944">
        <v>22511.79</v>
      </c>
      <c r="J944">
        <v>9180900</v>
      </c>
      <c r="K944">
        <v>45</v>
      </c>
      <c r="L944">
        <v>22.314</v>
      </c>
      <c r="M944">
        <v>10478.647000000001</v>
      </c>
      <c r="N944">
        <v>4273468</v>
      </c>
      <c r="O944">
        <v>3.734</v>
      </c>
      <c r="P944">
        <v>7.37</v>
      </c>
      <c r="Q944">
        <v>869.45600000000002</v>
      </c>
      <c r="R944">
        <v>354587</v>
      </c>
      <c r="S944">
        <v>5.3999999999999999E-2</v>
      </c>
      <c r="T944">
        <v>3.7</v>
      </c>
      <c r="U944">
        <v>12.505000000000001</v>
      </c>
      <c r="V944">
        <v>5100</v>
      </c>
      <c r="W944">
        <v>20</v>
      </c>
      <c r="X944">
        <f t="shared" si="30"/>
        <v>517.46912000000009</v>
      </c>
      <c r="Y944">
        <f t="shared" si="31"/>
        <v>19.196800000000003</v>
      </c>
    </row>
    <row r="945" spans="1:25" x14ac:dyDescent="0.2">
      <c r="A945" t="s">
        <v>23</v>
      </c>
      <c r="B945" t="s">
        <v>1082</v>
      </c>
      <c r="C945">
        <v>2</v>
      </c>
      <c r="D945">
        <v>12</v>
      </c>
      <c r="E945" t="s">
        <v>1112</v>
      </c>
      <c r="F945">
        <v>197.452</v>
      </c>
      <c r="G945">
        <v>81.602999999999994</v>
      </c>
      <c r="H945">
        <v>45.692</v>
      </c>
      <c r="I945">
        <v>16112.688</v>
      </c>
      <c r="J945">
        <v>6571178</v>
      </c>
      <c r="K945">
        <v>4.0110000000000001</v>
      </c>
      <c r="L945">
        <v>2.9039999999999999</v>
      </c>
      <c r="M945">
        <v>791.947</v>
      </c>
      <c r="N945">
        <v>322977</v>
      </c>
      <c r="O945">
        <v>1.694</v>
      </c>
      <c r="P945">
        <v>1.484</v>
      </c>
      <c r="Q945">
        <v>334.44099999999997</v>
      </c>
      <c r="R945">
        <v>136394</v>
      </c>
      <c r="S945">
        <v>3.0000000000000001E-3</v>
      </c>
      <c r="T945">
        <v>0.89900000000000002</v>
      </c>
      <c r="U945">
        <v>0.625</v>
      </c>
      <c r="V945">
        <v>255</v>
      </c>
      <c r="W945">
        <v>1</v>
      </c>
      <c r="X945">
        <f t="shared" si="30"/>
        <v>0</v>
      </c>
      <c r="Y945">
        <f t="shared" si="31"/>
        <v>0</v>
      </c>
    </row>
    <row r="946" spans="1:25" x14ac:dyDescent="0.2">
      <c r="A946" t="s">
        <v>23</v>
      </c>
      <c r="B946" t="s">
        <v>1082</v>
      </c>
      <c r="C946">
        <v>2</v>
      </c>
      <c r="D946">
        <v>13</v>
      </c>
      <c r="E946" t="s">
        <v>1113</v>
      </c>
      <c r="F946">
        <v>241.05600000000001</v>
      </c>
      <c r="G946">
        <v>76.786000000000001</v>
      </c>
      <c r="H946">
        <v>38.521999999999998</v>
      </c>
      <c r="I946">
        <v>18509.645</v>
      </c>
      <c r="J946">
        <v>7548720</v>
      </c>
      <c r="K946">
        <v>3.9329999999999998</v>
      </c>
      <c r="L946">
        <v>2.3319999999999999</v>
      </c>
      <c r="M946">
        <v>948.01099999999997</v>
      </c>
      <c r="N946">
        <v>386624</v>
      </c>
      <c r="O946">
        <v>1.89</v>
      </c>
      <c r="P946">
        <v>2.6070000000000002</v>
      </c>
      <c r="Q946">
        <v>455.51299999999998</v>
      </c>
      <c r="R946">
        <v>185770</v>
      </c>
      <c r="S946">
        <v>1.2999999999999999E-2</v>
      </c>
      <c r="T946">
        <v>1.819</v>
      </c>
      <c r="U946">
        <v>3.1259999999999999</v>
      </c>
      <c r="V946">
        <v>1275</v>
      </c>
      <c r="W946">
        <v>5</v>
      </c>
      <c r="X946">
        <f t="shared" si="30"/>
        <v>53.852959999999975</v>
      </c>
      <c r="Y946">
        <f t="shared" si="31"/>
        <v>2.3968000000000003</v>
      </c>
    </row>
    <row r="947" spans="1:25" x14ac:dyDescent="0.2">
      <c r="A947" t="s">
        <v>23</v>
      </c>
      <c r="B947" t="s">
        <v>1082</v>
      </c>
      <c r="C947">
        <v>2</v>
      </c>
      <c r="D947">
        <v>14</v>
      </c>
      <c r="E947" t="s">
        <v>1114</v>
      </c>
      <c r="F947">
        <v>185.8</v>
      </c>
      <c r="G947">
        <v>100.398</v>
      </c>
      <c r="H947">
        <v>44.209000000000003</v>
      </c>
      <c r="I947">
        <v>18653.991000000002</v>
      </c>
      <c r="J947">
        <v>7607588</v>
      </c>
      <c r="K947">
        <v>35.667999999999999</v>
      </c>
      <c r="L947">
        <v>19.099</v>
      </c>
      <c r="M947">
        <v>6627.165</v>
      </c>
      <c r="N947">
        <v>2702732</v>
      </c>
      <c r="O947">
        <v>3.2749999999999999</v>
      </c>
      <c r="P947">
        <v>6.2279999999999998</v>
      </c>
      <c r="Q947">
        <v>608.47199999999998</v>
      </c>
      <c r="R947">
        <v>248151</v>
      </c>
      <c r="S947">
        <v>5.7000000000000002E-2</v>
      </c>
      <c r="T947">
        <v>3.819</v>
      </c>
      <c r="U947">
        <v>10.63</v>
      </c>
      <c r="V947">
        <v>4335</v>
      </c>
      <c r="W947">
        <v>17</v>
      </c>
      <c r="X947">
        <f t="shared" si="30"/>
        <v>225.16703999999999</v>
      </c>
      <c r="Y947">
        <f t="shared" si="31"/>
        <v>15.836800000000002</v>
      </c>
    </row>
    <row r="948" spans="1:25" x14ac:dyDescent="0.2">
      <c r="A948" t="s">
        <v>23</v>
      </c>
      <c r="B948" t="s">
        <v>1082</v>
      </c>
      <c r="C948">
        <v>2</v>
      </c>
      <c r="D948">
        <v>15</v>
      </c>
      <c r="E948" t="s">
        <v>1115</v>
      </c>
      <c r="F948">
        <v>210.44</v>
      </c>
      <c r="G948">
        <v>101.24299999999999</v>
      </c>
      <c r="H948">
        <v>46.569000000000003</v>
      </c>
      <c r="I948">
        <v>21305.571</v>
      </c>
      <c r="J948">
        <v>8688972</v>
      </c>
      <c r="K948">
        <v>48.53</v>
      </c>
      <c r="L948">
        <v>26.419</v>
      </c>
      <c r="M948">
        <v>10212.652</v>
      </c>
      <c r="N948">
        <v>4164988</v>
      </c>
      <c r="O948">
        <v>6.2729999999999997</v>
      </c>
      <c r="P948">
        <v>12.819000000000001</v>
      </c>
      <c r="Q948">
        <v>1320.087</v>
      </c>
      <c r="R948">
        <v>538366</v>
      </c>
      <c r="S948">
        <v>0.13700000000000001</v>
      </c>
      <c r="T948">
        <v>5.9020000000000001</v>
      </c>
      <c r="U948">
        <v>28.762</v>
      </c>
      <c r="V948">
        <v>11730</v>
      </c>
      <c r="W948">
        <v>46</v>
      </c>
      <c r="X948">
        <f t="shared" si="30"/>
        <v>1022.17584</v>
      </c>
      <c r="Y948">
        <f t="shared" si="31"/>
        <v>48.316800000000008</v>
      </c>
    </row>
    <row r="949" spans="1:25" x14ac:dyDescent="0.2">
      <c r="A949" t="s">
        <v>23</v>
      </c>
      <c r="B949" t="s">
        <v>1082</v>
      </c>
      <c r="C949">
        <v>2</v>
      </c>
      <c r="D949">
        <v>17</v>
      </c>
      <c r="E949" t="s">
        <v>1116</v>
      </c>
      <c r="F949">
        <v>253.86500000000001</v>
      </c>
      <c r="G949">
        <v>103.875</v>
      </c>
      <c r="H949">
        <v>48.469000000000001</v>
      </c>
      <c r="I949">
        <v>26370.308000000001</v>
      </c>
      <c r="J949">
        <v>10754505</v>
      </c>
      <c r="K949">
        <v>60.957000000000001</v>
      </c>
      <c r="L949">
        <v>23.428000000000001</v>
      </c>
      <c r="M949">
        <v>15474.775</v>
      </c>
      <c r="N949">
        <v>6311020</v>
      </c>
      <c r="O949">
        <v>6.0780000000000003</v>
      </c>
      <c r="P949">
        <v>12.968</v>
      </c>
      <c r="Q949">
        <v>1543.11</v>
      </c>
      <c r="R949">
        <v>629321</v>
      </c>
      <c r="S949">
        <v>9.9000000000000005E-2</v>
      </c>
      <c r="T949">
        <v>5.0110000000000001</v>
      </c>
      <c r="U949">
        <v>25.010999999999999</v>
      </c>
      <c r="V949">
        <v>10200</v>
      </c>
      <c r="W949">
        <v>40</v>
      </c>
      <c r="X949">
        <f t="shared" si="30"/>
        <v>1271.9615999999999</v>
      </c>
      <c r="Y949">
        <f t="shared" si="31"/>
        <v>41.596800000000002</v>
      </c>
    </row>
    <row r="950" spans="1:25" x14ac:dyDescent="0.2">
      <c r="A950" t="s">
        <v>23</v>
      </c>
      <c r="B950" t="s">
        <v>1082</v>
      </c>
      <c r="C950">
        <v>2</v>
      </c>
      <c r="D950">
        <v>18</v>
      </c>
      <c r="E950" t="s">
        <v>1117</v>
      </c>
      <c r="F950">
        <v>123.759</v>
      </c>
      <c r="G950">
        <v>82.5</v>
      </c>
      <c r="H950">
        <v>38.329000000000001</v>
      </c>
      <c r="I950">
        <v>10210.126</v>
      </c>
      <c r="J950">
        <v>4163958</v>
      </c>
      <c r="K950">
        <v>73.89</v>
      </c>
      <c r="L950">
        <v>31.945</v>
      </c>
      <c r="M950">
        <v>9144.5059999999994</v>
      </c>
      <c r="N950">
        <v>3729370</v>
      </c>
      <c r="O950">
        <v>5.8339999999999996</v>
      </c>
      <c r="P950">
        <v>9.9930000000000003</v>
      </c>
      <c r="Q950">
        <v>722.04</v>
      </c>
      <c r="R950">
        <v>294467</v>
      </c>
      <c r="S950">
        <v>0.126</v>
      </c>
      <c r="T950">
        <v>5.6740000000000004</v>
      </c>
      <c r="U950">
        <v>15.632</v>
      </c>
      <c r="V950">
        <v>6375</v>
      </c>
      <c r="W950">
        <v>25</v>
      </c>
      <c r="X950">
        <f t="shared" si="30"/>
        <v>352.36320000000001</v>
      </c>
      <c r="Y950">
        <f t="shared" si="31"/>
        <v>24.796800000000005</v>
      </c>
    </row>
    <row r="951" spans="1:25" x14ac:dyDescent="0.2">
      <c r="A951" t="s">
        <v>23</v>
      </c>
      <c r="B951" t="s">
        <v>1082</v>
      </c>
      <c r="C951">
        <v>2</v>
      </c>
      <c r="D951">
        <v>19</v>
      </c>
      <c r="E951" t="s">
        <v>1118</v>
      </c>
      <c r="F951">
        <v>114.809</v>
      </c>
      <c r="G951">
        <v>88.167000000000002</v>
      </c>
      <c r="H951">
        <v>42.718000000000004</v>
      </c>
      <c r="I951">
        <v>10122.378000000001</v>
      </c>
      <c r="J951">
        <v>4128172</v>
      </c>
      <c r="K951">
        <v>27.925999999999998</v>
      </c>
      <c r="L951">
        <v>12.962999999999999</v>
      </c>
      <c r="M951">
        <v>3206.1350000000002</v>
      </c>
      <c r="N951">
        <v>1307546</v>
      </c>
      <c r="O951">
        <v>2.9729999999999999</v>
      </c>
      <c r="P951">
        <v>6.415</v>
      </c>
      <c r="Q951">
        <v>341.38299999999998</v>
      </c>
      <c r="R951">
        <v>139225</v>
      </c>
      <c r="S951">
        <v>2.1999999999999999E-2</v>
      </c>
      <c r="T951">
        <v>2.3570000000000002</v>
      </c>
      <c r="U951">
        <v>2.5009999999999999</v>
      </c>
      <c r="V951">
        <v>1020</v>
      </c>
      <c r="W951">
        <v>4</v>
      </c>
      <c r="X951">
        <f t="shared" si="30"/>
        <v>0</v>
      </c>
      <c r="Y951">
        <f t="shared" si="31"/>
        <v>1.2768000000000002</v>
      </c>
    </row>
    <row r="952" spans="1:25" x14ac:dyDescent="0.2">
      <c r="A952" t="s">
        <v>23</v>
      </c>
      <c r="B952" t="s">
        <v>1082</v>
      </c>
      <c r="C952">
        <v>2</v>
      </c>
      <c r="D952">
        <v>20</v>
      </c>
      <c r="E952" t="s">
        <v>1119</v>
      </c>
      <c r="F952">
        <v>148.97300000000001</v>
      </c>
      <c r="G952">
        <v>82.960999999999999</v>
      </c>
      <c r="H952">
        <v>50.6</v>
      </c>
      <c r="I952">
        <v>12358.888999999999</v>
      </c>
      <c r="J952">
        <v>5040280</v>
      </c>
      <c r="K952">
        <v>51.558999999999997</v>
      </c>
      <c r="L952">
        <v>30.724</v>
      </c>
      <c r="M952">
        <v>7680.951</v>
      </c>
      <c r="N952">
        <v>3132494</v>
      </c>
      <c r="O952">
        <v>4.3339999999999996</v>
      </c>
      <c r="P952">
        <v>8.7520000000000007</v>
      </c>
      <c r="Q952">
        <v>645.64499999999998</v>
      </c>
      <c r="R952">
        <v>263311</v>
      </c>
      <c r="S952">
        <v>7.0999999999999994E-2</v>
      </c>
      <c r="T952">
        <v>4.2649999999999997</v>
      </c>
      <c r="U952">
        <v>10.63</v>
      </c>
      <c r="V952">
        <v>4335</v>
      </c>
      <c r="W952">
        <v>17</v>
      </c>
      <c r="X952">
        <f t="shared" si="30"/>
        <v>266.80079999999998</v>
      </c>
      <c r="Y952">
        <f t="shared" si="31"/>
        <v>15.836800000000002</v>
      </c>
    </row>
    <row r="953" spans="1:25" x14ac:dyDescent="0.2">
      <c r="A953" t="s">
        <v>23</v>
      </c>
      <c r="B953" t="s">
        <v>1082</v>
      </c>
      <c r="C953">
        <v>2</v>
      </c>
      <c r="D953">
        <v>21</v>
      </c>
      <c r="E953" t="s">
        <v>1120</v>
      </c>
      <c r="F953">
        <v>266.334</v>
      </c>
      <c r="G953">
        <v>85.605999999999995</v>
      </c>
      <c r="H953">
        <v>44.68</v>
      </c>
      <c r="I953">
        <v>22799.741000000002</v>
      </c>
      <c r="J953">
        <v>9298334</v>
      </c>
      <c r="K953">
        <v>48.820999999999998</v>
      </c>
      <c r="L953">
        <v>19.728000000000002</v>
      </c>
      <c r="M953">
        <v>13002.565000000001</v>
      </c>
      <c r="N953">
        <v>5302788</v>
      </c>
      <c r="O953">
        <v>3.5059999999999998</v>
      </c>
      <c r="P953">
        <v>6.76</v>
      </c>
      <c r="Q953">
        <v>933.75300000000004</v>
      </c>
      <c r="R953">
        <v>380809</v>
      </c>
      <c r="S953">
        <v>3.1E-2</v>
      </c>
      <c r="T953">
        <v>2.79</v>
      </c>
      <c r="U953">
        <v>8.1280000000000001</v>
      </c>
      <c r="V953">
        <v>3315</v>
      </c>
      <c r="W953">
        <v>13</v>
      </c>
      <c r="X953">
        <f t="shared" si="30"/>
        <v>589.48176000000012</v>
      </c>
      <c r="Y953">
        <f t="shared" si="31"/>
        <v>11.356800000000002</v>
      </c>
    </row>
    <row r="954" spans="1:25" x14ac:dyDescent="0.2">
      <c r="A954" t="s">
        <v>23</v>
      </c>
      <c r="B954" t="s">
        <v>1082</v>
      </c>
      <c r="C954">
        <v>2</v>
      </c>
      <c r="D954">
        <v>22</v>
      </c>
      <c r="E954" t="s">
        <v>1121</v>
      </c>
      <c r="F954">
        <v>109.505</v>
      </c>
      <c r="G954">
        <v>83.045000000000002</v>
      </c>
      <c r="H954">
        <v>46.734999999999999</v>
      </c>
      <c r="I954">
        <v>9093.84</v>
      </c>
      <c r="J954">
        <v>3708707</v>
      </c>
      <c r="K954">
        <v>39.436</v>
      </c>
      <c r="L954">
        <v>16.190000000000001</v>
      </c>
      <c r="M954">
        <v>4318.4859999999999</v>
      </c>
      <c r="N954">
        <v>1761192</v>
      </c>
      <c r="O954">
        <v>2.585</v>
      </c>
      <c r="P954">
        <v>6.1859999999999999</v>
      </c>
      <c r="Q954">
        <v>283.04899999999998</v>
      </c>
      <c r="R954">
        <v>115435</v>
      </c>
      <c r="S954">
        <v>1.7000000000000001E-2</v>
      </c>
      <c r="T954">
        <v>2.09</v>
      </c>
      <c r="U954">
        <v>1.8759999999999999</v>
      </c>
      <c r="V954">
        <v>765</v>
      </c>
      <c r="W954">
        <v>3</v>
      </c>
      <c r="X954">
        <f t="shared" si="30"/>
        <v>0</v>
      </c>
      <c r="Y954">
        <f t="shared" si="31"/>
        <v>0.15680000000000016</v>
      </c>
    </row>
    <row r="955" spans="1:25" x14ac:dyDescent="0.2">
      <c r="A955" t="s">
        <v>23</v>
      </c>
      <c r="B955" t="s">
        <v>1082</v>
      </c>
      <c r="C955">
        <v>2</v>
      </c>
      <c r="D955">
        <v>23</v>
      </c>
      <c r="E955" t="s">
        <v>1122</v>
      </c>
      <c r="F955">
        <v>162.36799999999999</v>
      </c>
      <c r="G955">
        <v>73.454999999999998</v>
      </c>
      <c r="H955">
        <v>38.533999999999999</v>
      </c>
      <c r="I955">
        <v>11926.763999999999</v>
      </c>
      <c r="J955">
        <v>4864048</v>
      </c>
      <c r="K955">
        <v>32.35</v>
      </c>
      <c r="L955">
        <v>14.657999999999999</v>
      </c>
      <c r="M955">
        <v>5252.5919999999996</v>
      </c>
      <c r="N955">
        <v>2142145</v>
      </c>
      <c r="O955">
        <v>2.5619999999999998</v>
      </c>
      <c r="P955">
        <v>5.2279999999999998</v>
      </c>
      <c r="Q955">
        <v>415.93400000000003</v>
      </c>
      <c r="R955">
        <v>169629</v>
      </c>
      <c r="S955">
        <v>2.7E-2</v>
      </c>
      <c r="T955">
        <v>2.6219999999999999</v>
      </c>
      <c r="U955">
        <v>4.3769999999999998</v>
      </c>
      <c r="V955">
        <v>1785</v>
      </c>
      <c r="W955">
        <v>7</v>
      </c>
      <c r="X955">
        <f t="shared" si="30"/>
        <v>9.5244800000000218</v>
      </c>
      <c r="Y955">
        <f t="shared" si="31"/>
        <v>4.6368000000000009</v>
      </c>
    </row>
    <row r="956" spans="1:25" x14ac:dyDescent="0.2">
      <c r="A956" t="s">
        <v>23</v>
      </c>
      <c r="B956" t="s">
        <v>1082</v>
      </c>
      <c r="C956">
        <v>3</v>
      </c>
      <c r="D956">
        <v>1</v>
      </c>
      <c r="E956" t="s">
        <v>1123</v>
      </c>
      <c r="F956">
        <v>200.833</v>
      </c>
      <c r="G956">
        <v>74.632999999999996</v>
      </c>
      <c r="H956">
        <v>37.970999999999997</v>
      </c>
      <c r="I956">
        <v>14988.717000000001</v>
      </c>
      <c r="J956">
        <v>6112793</v>
      </c>
      <c r="K956">
        <v>46.27</v>
      </c>
      <c r="L956">
        <v>29.341999999999999</v>
      </c>
      <c r="M956">
        <v>9292.4539999999997</v>
      </c>
      <c r="N956">
        <v>3789707</v>
      </c>
      <c r="O956">
        <v>3.496</v>
      </c>
      <c r="P956">
        <v>5.6859999999999999</v>
      </c>
      <c r="Q956">
        <v>702.19100000000003</v>
      </c>
      <c r="R956">
        <v>286372</v>
      </c>
      <c r="S956">
        <v>5.2999999999999999E-2</v>
      </c>
      <c r="T956">
        <v>3.673</v>
      </c>
      <c r="U956">
        <v>10.63</v>
      </c>
      <c r="V956">
        <v>4335</v>
      </c>
      <c r="W956">
        <v>17</v>
      </c>
      <c r="X956">
        <f t="shared" si="30"/>
        <v>330.13232000000005</v>
      </c>
      <c r="Y956">
        <f t="shared" si="31"/>
        <v>15.836800000000002</v>
      </c>
    </row>
    <row r="957" spans="1:25" x14ac:dyDescent="0.2">
      <c r="A957" t="s">
        <v>23</v>
      </c>
      <c r="B957" t="s">
        <v>1082</v>
      </c>
      <c r="C957">
        <v>3</v>
      </c>
      <c r="D957">
        <v>2</v>
      </c>
      <c r="E957" t="s">
        <v>1124</v>
      </c>
      <c r="F957">
        <v>68.311000000000007</v>
      </c>
      <c r="G957">
        <v>88.673000000000002</v>
      </c>
      <c r="H957">
        <v>48.125999999999998</v>
      </c>
      <c r="I957">
        <v>6057.348</v>
      </c>
      <c r="J957">
        <v>2470346</v>
      </c>
      <c r="K957">
        <v>31.806000000000001</v>
      </c>
      <c r="L957">
        <v>20.443000000000001</v>
      </c>
      <c r="M957">
        <v>2172.7260000000001</v>
      </c>
      <c r="N957">
        <v>886095</v>
      </c>
      <c r="O957">
        <v>3.25</v>
      </c>
      <c r="P957">
        <v>7.1749999999999998</v>
      </c>
      <c r="Q957">
        <v>222.00399999999999</v>
      </c>
      <c r="R957">
        <v>90539</v>
      </c>
      <c r="S957">
        <v>1.7999999999999999E-2</v>
      </c>
      <c r="T957">
        <v>2.161</v>
      </c>
      <c r="U957">
        <v>1.2509999999999999</v>
      </c>
      <c r="V957">
        <v>510</v>
      </c>
      <c r="W957">
        <v>2</v>
      </c>
      <c r="X957">
        <f t="shared" si="30"/>
        <v>0</v>
      </c>
      <c r="Y957">
        <f t="shared" si="31"/>
        <v>0</v>
      </c>
    </row>
    <row r="958" spans="1:25" x14ac:dyDescent="0.2">
      <c r="A958" t="s">
        <v>23</v>
      </c>
      <c r="B958" t="s">
        <v>1082</v>
      </c>
      <c r="C958">
        <v>3</v>
      </c>
      <c r="D958">
        <v>3</v>
      </c>
      <c r="E958" t="s">
        <v>1125</v>
      </c>
      <c r="F958">
        <v>47.466000000000001</v>
      </c>
      <c r="G958">
        <v>69.837999999999994</v>
      </c>
      <c r="H958">
        <v>39.811999999999998</v>
      </c>
      <c r="I958">
        <v>3314.9630000000002</v>
      </c>
      <c r="J958">
        <v>1351929</v>
      </c>
      <c r="K958">
        <v>44.414999999999999</v>
      </c>
      <c r="L958">
        <v>26.335000000000001</v>
      </c>
      <c r="M958">
        <v>2108.2240000000002</v>
      </c>
      <c r="N958">
        <v>859789</v>
      </c>
      <c r="O958">
        <v>3.7850000000000001</v>
      </c>
      <c r="P958">
        <v>9.4160000000000004</v>
      </c>
      <c r="Q958">
        <v>179.68199999999999</v>
      </c>
      <c r="R958">
        <v>73279</v>
      </c>
      <c r="S958">
        <v>0.04</v>
      </c>
      <c r="T958">
        <v>3.1739999999999999</v>
      </c>
      <c r="U958">
        <v>1.8759999999999999</v>
      </c>
      <c r="V958">
        <v>765</v>
      </c>
      <c r="W958">
        <v>3</v>
      </c>
      <c r="X958">
        <f t="shared" si="30"/>
        <v>0</v>
      </c>
      <c r="Y958">
        <f t="shared" si="31"/>
        <v>0.15680000000000016</v>
      </c>
    </row>
    <row r="959" spans="1:25" x14ac:dyDescent="0.2">
      <c r="A959" t="s">
        <v>23</v>
      </c>
      <c r="B959" t="s">
        <v>1082</v>
      </c>
      <c r="C959">
        <v>3</v>
      </c>
      <c r="D959">
        <v>4</v>
      </c>
      <c r="E959" t="s">
        <v>1126</v>
      </c>
      <c r="F959">
        <v>262.02300000000002</v>
      </c>
      <c r="G959">
        <v>84.081000000000003</v>
      </c>
      <c r="H959">
        <v>40.75</v>
      </c>
      <c r="I959">
        <v>22031.153999999999</v>
      </c>
      <c r="J959">
        <v>8984884</v>
      </c>
      <c r="K959">
        <v>54.362000000000002</v>
      </c>
      <c r="L959">
        <v>25.472000000000001</v>
      </c>
      <c r="M959">
        <v>14244.187</v>
      </c>
      <c r="N959">
        <v>5809154</v>
      </c>
      <c r="O959">
        <v>3.762</v>
      </c>
      <c r="P959">
        <v>5.9429999999999996</v>
      </c>
      <c r="Q959">
        <v>985.72799999999995</v>
      </c>
      <c r="R959">
        <v>402006</v>
      </c>
      <c r="S959">
        <v>0.06</v>
      </c>
      <c r="T959">
        <v>3.9</v>
      </c>
      <c r="U959">
        <v>15.632</v>
      </c>
      <c r="V959">
        <v>6375</v>
      </c>
      <c r="W959">
        <v>25</v>
      </c>
      <c r="X959">
        <f t="shared" si="30"/>
        <v>647.69376000000011</v>
      </c>
      <c r="Y959">
        <f t="shared" si="31"/>
        <v>24.796800000000005</v>
      </c>
    </row>
    <row r="960" spans="1:25" x14ac:dyDescent="0.2">
      <c r="A960" t="s">
        <v>23</v>
      </c>
      <c r="B960" t="s">
        <v>1082</v>
      </c>
      <c r="C960">
        <v>3</v>
      </c>
      <c r="D960">
        <v>5</v>
      </c>
      <c r="E960" t="s">
        <v>1127</v>
      </c>
      <c r="F960">
        <v>332.52600000000001</v>
      </c>
      <c r="G960">
        <v>100.27200000000001</v>
      </c>
      <c r="H960">
        <v>48.381</v>
      </c>
      <c r="I960">
        <v>33343.116999999998</v>
      </c>
      <c r="J960">
        <v>13598200</v>
      </c>
      <c r="K960">
        <v>34.445</v>
      </c>
      <c r="L960">
        <v>20.411999999999999</v>
      </c>
      <c r="M960">
        <v>11453.915999999999</v>
      </c>
      <c r="N960">
        <v>4671208</v>
      </c>
      <c r="O960">
        <v>2.427</v>
      </c>
      <c r="P960">
        <v>2.718</v>
      </c>
      <c r="Q960">
        <v>807.01800000000003</v>
      </c>
      <c r="R960">
        <v>329123</v>
      </c>
      <c r="S960">
        <v>1.0999999999999999E-2</v>
      </c>
      <c r="T960">
        <v>1.696</v>
      </c>
      <c r="U960">
        <v>3.7519999999999998</v>
      </c>
      <c r="V960">
        <v>1530</v>
      </c>
      <c r="W960">
        <v>6</v>
      </c>
      <c r="X960">
        <f t="shared" si="30"/>
        <v>447.53856000000007</v>
      </c>
      <c r="Y960">
        <f t="shared" si="31"/>
        <v>3.5168000000000004</v>
      </c>
    </row>
    <row r="961" spans="1:25" x14ac:dyDescent="0.2">
      <c r="A961" t="s">
        <v>23</v>
      </c>
      <c r="B961" t="s">
        <v>1082</v>
      </c>
      <c r="C961">
        <v>3</v>
      </c>
      <c r="D961">
        <v>6</v>
      </c>
      <c r="E961" t="s">
        <v>1128</v>
      </c>
      <c r="F961">
        <v>239.703</v>
      </c>
      <c r="G961">
        <v>118.432</v>
      </c>
      <c r="H961">
        <v>49.593000000000004</v>
      </c>
      <c r="I961">
        <v>28388.383000000002</v>
      </c>
      <c r="J961">
        <v>11577529</v>
      </c>
      <c r="K961">
        <v>33.329000000000001</v>
      </c>
      <c r="L961">
        <v>16.204000000000001</v>
      </c>
      <c r="M961">
        <v>7989.0919999999996</v>
      </c>
      <c r="N961">
        <v>3258162</v>
      </c>
      <c r="O961">
        <v>2.4740000000000002</v>
      </c>
      <c r="P961">
        <v>2.8330000000000002</v>
      </c>
      <c r="Q961">
        <v>593.06600000000003</v>
      </c>
      <c r="R961">
        <v>241868</v>
      </c>
      <c r="S961">
        <v>8.0000000000000002E-3</v>
      </c>
      <c r="T961">
        <v>1.413</v>
      </c>
      <c r="U961">
        <v>1.8759999999999999</v>
      </c>
      <c r="V961">
        <v>765</v>
      </c>
      <c r="W961">
        <v>3</v>
      </c>
      <c r="X961">
        <f t="shared" si="30"/>
        <v>207.91232000000005</v>
      </c>
      <c r="Y961">
        <f t="shared" si="31"/>
        <v>0.15680000000000016</v>
      </c>
    </row>
    <row r="962" spans="1:25" x14ac:dyDescent="0.2">
      <c r="A962" t="s">
        <v>23</v>
      </c>
      <c r="B962" t="s">
        <v>1082</v>
      </c>
      <c r="C962">
        <v>3</v>
      </c>
      <c r="D962">
        <v>7</v>
      </c>
      <c r="E962" t="s">
        <v>1129</v>
      </c>
      <c r="F962">
        <v>235.958</v>
      </c>
      <c r="G962">
        <v>79.682000000000002</v>
      </c>
      <c r="H962">
        <v>41.972000000000001</v>
      </c>
      <c r="I962">
        <v>18801.669000000002</v>
      </c>
      <c r="J962">
        <v>7667815</v>
      </c>
      <c r="K962">
        <v>61.027999999999999</v>
      </c>
      <c r="L962">
        <v>32.878999999999998</v>
      </c>
      <c r="M962">
        <v>14400.032999999999</v>
      </c>
      <c r="N962">
        <v>5872712</v>
      </c>
      <c r="O962">
        <v>3.9630000000000001</v>
      </c>
      <c r="P962">
        <v>6.6580000000000004</v>
      </c>
      <c r="Q962">
        <v>935.09400000000005</v>
      </c>
      <c r="R962">
        <v>381356</v>
      </c>
      <c r="S962">
        <v>6.6000000000000003E-2</v>
      </c>
      <c r="T962">
        <v>4.1100000000000003</v>
      </c>
      <c r="U962">
        <v>15.632</v>
      </c>
      <c r="V962">
        <v>6375</v>
      </c>
      <c r="W962">
        <v>25</v>
      </c>
      <c r="X962">
        <f t="shared" si="30"/>
        <v>590.98368000000005</v>
      </c>
      <c r="Y962">
        <f t="shared" si="31"/>
        <v>24.796800000000005</v>
      </c>
    </row>
    <row r="963" spans="1:25" x14ac:dyDescent="0.2">
      <c r="A963" t="s">
        <v>23</v>
      </c>
      <c r="B963" t="s">
        <v>1082</v>
      </c>
      <c r="C963">
        <v>3</v>
      </c>
      <c r="D963">
        <v>8</v>
      </c>
      <c r="E963" t="s">
        <v>1130</v>
      </c>
      <c r="F963">
        <v>210.874</v>
      </c>
      <c r="G963">
        <v>102.03100000000001</v>
      </c>
      <c r="H963">
        <v>47.331000000000003</v>
      </c>
      <c r="I963">
        <v>21515.598999999998</v>
      </c>
      <c r="J963">
        <v>8774627</v>
      </c>
      <c r="K963">
        <v>4.3570000000000002</v>
      </c>
      <c r="L963">
        <v>2.512</v>
      </c>
      <c r="M963">
        <v>918.69</v>
      </c>
      <c r="N963">
        <v>374666</v>
      </c>
      <c r="O963">
        <v>1.87</v>
      </c>
      <c r="P963">
        <v>2.2490000000000001</v>
      </c>
      <c r="Q963">
        <v>394.298</v>
      </c>
      <c r="R963">
        <v>160805</v>
      </c>
      <c r="S963">
        <v>6.0000000000000001E-3</v>
      </c>
      <c r="T963">
        <v>1.23</v>
      </c>
      <c r="U963">
        <v>1.2509999999999999</v>
      </c>
      <c r="V963">
        <v>510</v>
      </c>
      <c r="W963">
        <v>2</v>
      </c>
      <c r="X963">
        <f t="shared" si="30"/>
        <v>0</v>
      </c>
      <c r="Y963">
        <f t="shared" si="31"/>
        <v>0</v>
      </c>
    </row>
    <row r="964" spans="1:25" x14ac:dyDescent="0.2">
      <c r="A964" t="s">
        <v>23</v>
      </c>
      <c r="B964" t="s">
        <v>1082</v>
      </c>
      <c r="C964">
        <v>3</v>
      </c>
      <c r="D964">
        <v>9</v>
      </c>
      <c r="E964" t="s">
        <v>1131</v>
      </c>
      <c r="F964">
        <v>204.8</v>
      </c>
      <c r="G964">
        <v>97.623999999999995</v>
      </c>
      <c r="H964">
        <v>45.765000000000001</v>
      </c>
      <c r="I964">
        <v>19993.47</v>
      </c>
      <c r="J964">
        <v>8153863</v>
      </c>
      <c r="K964">
        <v>5.0720000000000001</v>
      </c>
      <c r="L964">
        <v>2.7290000000000001</v>
      </c>
      <c r="M964">
        <v>1038.7360000000001</v>
      </c>
      <c r="N964">
        <v>423624</v>
      </c>
      <c r="O964">
        <v>1.988</v>
      </c>
      <c r="P964">
        <v>1.345</v>
      </c>
      <c r="Q964">
        <v>407.24400000000003</v>
      </c>
      <c r="R964">
        <v>166085</v>
      </c>
      <c r="S964">
        <v>0</v>
      </c>
      <c r="T964">
        <v>0</v>
      </c>
      <c r="U964">
        <v>0</v>
      </c>
      <c r="V964">
        <v>0</v>
      </c>
      <c r="W964">
        <v>0</v>
      </c>
      <c r="X964">
        <f t="shared" si="30"/>
        <v>0</v>
      </c>
      <c r="Y964">
        <f t="shared" si="31"/>
        <v>0</v>
      </c>
    </row>
    <row r="965" spans="1:25" x14ac:dyDescent="0.2">
      <c r="A965" t="s">
        <v>23</v>
      </c>
      <c r="B965" t="s">
        <v>1082</v>
      </c>
      <c r="C965">
        <v>3</v>
      </c>
      <c r="D965">
        <v>10</v>
      </c>
      <c r="E965" t="s">
        <v>1132</v>
      </c>
      <c r="F965">
        <v>218.81100000000001</v>
      </c>
      <c r="G965">
        <v>72.843999999999994</v>
      </c>
      <c r="H965">
        <v>49.213999999999999</v>
      </c>
      <c r="I965">
        <v>15939.013999999999</v>
      </c>
      <c r="J965">
        <v>6500349</v>
      </c>
      <c r="K965">
        <v>5.6870000000000003</v>
      </c>
      <c r="L965">
        <v>3.09</v>
      </c>
      <c r="M965">
        <v>1244.3610000000001</v>
      </c>
      <c r="N965">
        <v>507483</v>
      </c>
      <c r="O965">
        <v>2.2370000000000001</v>
      </c>
      <c r="P965">
        <v>3.3290000000000002</v>
      </c>
      <c r="Q965">
        <v>489.505</v>
      </c>
      <c r="R965">
        <v>199633</v>
      </c>
      <c r="S965">
        <v>8.9999999999999993E-3</v>
      </c>
      <c r="T965">
        <v>1.4790000000000001</v>
      </c>
      <c r="U965">
        <v>1.8759999999999999</v>
      </c>
      <c r="V965">
        <v>765</v>
      </c>
      <c r="W965">
        <v>3</v>
      </c>
      <c r="X965">
        <f t="shared" si="30"/>
        <v>91.923999999999992</v>
      </c>
      <c r="Y965">
        <f t="shared" si="31"/>
        <v>0.15680000000000016</v>
      </c>
    </row>
    <row r="966" spans="1:25" x14ac:dyDescent="0.2">
      <c r="A966" t="s">
        <v>23</v>
      </c>
      <c r="B966" t="s">
        <v>1082</v>
      </c>
      <c r="C966">
        <v>3</v>
      </c>
      <c r="D966">
        <v>11</v>
      </c>
      <c r="E966" t="s">
        <v>1133</v>
      </c>
      <c r="F966">
        <v>227.2</v>
      </c>
      <c r="G966">
        <v>88.566000000000003</v>
      </c>
      <c r="H966">
        <v>39.331000000000003</v>
      </c>
      <c r="I966">
        <v>20122.234</v>
      </c>
      <c r="J966">
        <v>8206376</v>
      </c>
      <c r="K966">
        <v>67.503</v>
      </c>
      <c r="L966">
        <v>31.364000000000001</v>
      </c>
      <c r="M966">
        <v>15336.585999999999</v>
      </c>
      <c r="N966">
        <v>6254663</v>
      </c>
      <c r="O966">
        <v>4.2229999999999999</v>
      </c>
      <c r="P966">
        <v>7.984</v>
      </c>
      <c r="Q966">
        <v>959.51599999999996</v>
      </c>
      <c r="R966">
        <v>391316</v>
      </c>
      <c r="S966">
        <v>7.1999999999999995E-2</v>
      </c>
      <c r="T966">
        <v>4.2709999999999999</v>
      </c>
      <c r="U966">
        <v>16.257000000000001</v>
      </c>
      <c r="V966">
        <v>6630</v>
      </c>
      <c r="W966">
        <v>26</v>
      </c>
      <c r="X966">
        <f t="shared" si="30"/>
        <v>618.33632000000011</v>
      </c>
      <c r="Y966">
        <f t="shared" si="31"/>
        <v>25.916800000000002</v>
      </c>
    </row>
    <row r="967" spans="1:25" x14ac:dyDescent="0.2">
      <c r="A967" t="s">
        <v>23</v>
      </c>
      <c r="B967" t="s">
        <v>1082</v>
      </c>
      <c r="C967">
        <v>3</v>
      </c>
      <c r="D967">
        <v>12</v>
      </c>
      <c r="E967" t="s">
        <v>1134</v>
      </c>
      <c r="F967">
        <v>223.30099999999999</v>
      </c>
      <c r="G967">
        <v>94.197000000000003</v>
      </c>
      <c r="H967">
        <v>45.386000000000003</v>
      </c>
      <c r="I967">
        <v>21034.237000000001</v>
      </c>
      <c r="J967">
        <v>8578315</v>
      </c>
      <c r="K967">
        <v>66.924999999999997</v>
      </c>
      <c r="L967">
        <v>36.764000000000003</v>
      </c>
      <c r="M967">
        <v>14944.448</v>
      </c>
      <c r="N967">
        <v>6094739</v>
      </c>
      <c r="O967">
        <v>6.02</v>
      </c>
      <c r="P967">
        <v>10.725</v>
      </c>
      <c r="Q967">
        <v>1344.19</v>
      </c>
      <c r="R967">
        <v>548196</v>
      </c>
      <c r="S967">
        <v>0.109</v>
      </c>
      <c r="T967">
        <v>5.2759999999999998</v>
      </c>
      <c r="U967">
        <v>24.385000000000002</v>
      </c>
      <c r="V967">
        <v>9945</v>
      </c>
      <c r="W967">
        <v>39</v>
      </c>
      <c r="X967">
        <f t="shared" si="30"/>
        <v>1049.1712</v>
      </c>
      <c r="Y967">
        <f t="shared" si="31"/>
        <v>40.476800000000004</v>
      </c>
    </row>
    <row r="968" spans="1:25" x14ac:dyDescent="0.2">
      <c r="A968" t="s">
        <v>23</v>
      </c>
      <c r="B968" t="s">
        <v>1082</v>
      </c>
      <c r="C968">
        <v>3</v>
      </c>
      <c r="D968">
        <v>13</v>
      </c>
      <c r="E968" t="s">
        <v>657</v>
      </c>
      <c r="F968">
        <v>262.45</v>
      </c>
      <c r="G968">
        <v>87.418999999999997</v>
      </c>
      <c r="H968">
        <v>42.747999999999998</v>
      </c>
      <c r="I968">
        <v>22943.066999999999</v>
      </c>
      <c r="J968">
        <v>9356786</v>
      </c>
      <c r="K968">
        <v>89.054000000000002</v>
      </c>
      <c r="L968">
        <v>44.008000000000003</v>
      </c>
      <c r="M968">
        <v>23372.274000000001</v>
      </c>
      <c r="N968">
        <v>9531828</v>
      </c>
      <c r="O968">
        <v>6.4880000000000004</v>
      </c>
      <c r="P968">
        <v>10.119</v>
      </c>
      <c r="Q968">
        <v>1702.7719999999999</v>
      </c>
      <c r="R968">
        <v>694435</v>
      </c>
      <c r="S968">
        <v>0.15</v>
      </c>
      <c r="T968">
        <v>6.1849999999999996</v>
      </c>
      <c r="U968">
        <v>39.392000000000003</v>
      </c>
      <c r="V968">
        <v>16065</v>
      </c>
      <c r="W968">
        <v>63</v>
      </c>
      <c r="X968">
        <f t="shared" si="30"/>
        <v>1450.78304</v>
      </c>
      <c r="Y968">
        <f t="shared" si="31"/>
        <v>67.356800000000007</v>
      </c>
    </row>
    <row r="969" spans="1:25" x14ac:dyDescent="0.2">
      <c r="A969" t="s">
        <v>23</v>
      </c>
      <c r="B969" t="s">
        <v>1082</v>
      </c>
      <c r="C969">
        <v>3</v>
      </c>
      <c r="D969">
        <v>14</v>
      </c>
      <c r="E969" t="s">
        <v>1135</v>
      </c>
      <c r="F969">
        <v>236.851</v>
      </c>
      <c r="G969">
        <v>83.825000000000003</v>
      </c>
      <c r="H969">
        <v>39.390999999999998</v>
      </c>
      <c r="I969">
        <v>19854.058000000001</v>
      </c>
      <c r="J969">
        <v>8097007</v>
      </c>
      <c r="K969">
        <v>81.015000000000001</v>
      </c>
      <c r="L969">
        <v>38.698</v>
      </c>
      <c r="M969">
        <v>19188.503000000001</v>
      </c>
      <c r="N969">
        <v>7825576</v>
      </c>
      <c r="O969">
        <v>4.88</v>
      </c>
      <c r="P969">
        <v>7.2080000000000002</v>
      </c>
      <c r="Q969">
        <v>1155.9480000000001</v>
      </c>
      <c r="R969">
        <v>471426</v>
      </c>
      <c r="S969">
        <v>0.09</v>
      </c>
      <c r="T969">
        <v>4.7830000000000004</v>
      </c>
      <c r="U969">
        <v>21.259</v>
      </c>
      <c r="V969">
        <v>8670</v>
      </c>
      <c r="W969">
        <v>34</v>
      </c>
      <c r="X969">
        <f t="shared" si="30"/>
        <v>838.34016000000008</v>
      </c>
      <c r="Y969">
        <f t="shared" si="31"/>
        <v>34.876800000000003</v>
      </c>
    </row>
    <row r="970" spans="1:25" x14ac:dyDescent="0.2">
      <c r="A970" t="s">
        <v>23</v>
      </c>
      <c r="B970" t="s">
        <v>1082</v>
      </c>
      <c r="C970">
        <v>3</v>
      </c>
      <c r="D970">
        <v>15</v>
      </c>
      <c r="E970" t="s">
        <v>1136</v>
      </c>
      <c r="F970">
        <v>279.95699999999999</v>
      </c>
      <c r="G970">
        <v>113.75</v>
      </c>
      <c r="H970">
        <v>54.305999999999997</v>
      </c>
      <c r="I970">
        <v>31845.271000000001</v>
      </c>
      <c r="J970">
        <v>12987339</v>
      </c>
      <c r="K970">
        <v>37.720999999999997</v>
      </c>
      <c r="L970">
        <v>21.408000000000001</v>
      </c>
      <c r="M970">
        <v>10560.147999999999</v>
      </c>
      <c r="N970">
        <v>4306706</v>
      </c>
      <c r="O970">
        <v>3.14</v>
      </c>
      <c r="P970">
        <v>5.5730000000000004</v>
      </c>
      <c r="Q970">
        <v>879.10699999999997</v>
      </c>
      <c r="R970">
        <v>358523</v>
      </c>
      <c r="S970">
        <v>2.5000000000000001E-2</v>
      </c>
      <c r="T970">
        <v>2.5030000000000001</v>
      </c>
      <c r="U970">
        <v>6.8780000000000001</v>
      </c>
      <c r="V970">
        <v>2805</v>
      </c>
      <c r="W970">
        <v>11</v>
      </c>
      <c r="X970">
        <f t="shared" si="30"/>
        <v>528.27823999999998</v>
      </c>
      <c r="Y970">
        <f t="shared" si="31"/>
        <v>9.1168000000000013</v>
      </c>
    </row>
    <row r="971" spans="1:25" x14ac:dyDescent="0.2">
      <c r="A971" t="s">
        <v>23</v>
      </c>
      <c r="B971" t="s">
        <v>1082</v>
      </c>
      <c r="C971">
        <v>3</v>
      </c>
      <c r="D971">
        <v>16</v>
      </c>
      <c r="E971" t="s">
        <v>1137</v>
      </c>
      <c r="F971">
        <v>223.61500000000001</v>
      </c>
      <c r="G971">
        <v>90.331000000000003</v>
      </c>
      <c r="H971">
        <v>43.875999999999998</v>
      </c>
      <c r="I971">
        <v>20199.439999999999</v>
      </c>
      <c r="J971">
        <v>8237863</v>
      </c>
      <c r="K971">
        <v>68.155000000000001</v>
      </c>
      <c r="L971">
        <v>35.856999999999999</v>
      </c>
      <c r="M971">
        <v>15240.439</v>
      </c>
      <c r="N971">
        <v>6215452</v>
      </c>
      <c r="O971">
        <v>3.8679999999999999</v>
      </c>
      <c r="P971">
        <v>6.11</v>
      </c>
      <c r="Q971">
        <v>864.89</v>
      </c>
      <c r="R971">
        <v>352725</v>
      </c>
      <c r="S971">
        <v>8.1000000000000003E-2</v>
      </c>
      <c r="T971">
        <v>4.5469999999999997</v>
      </c>
      <c r="U971">
        <v>18.132999999999999</v>
      </c>
      <c r="V971">
        <v>7395</v>
      </c>
      <c r="W971">
        <v>29</v>
      </c>
      <c r="X971">
        <f t="shared" si="30"/>
        <v>512.35520000000008</v>
      </c>
      <c r="Y971">
        <f t="shared" si="31"/>
        <v>29.276800000000005</v>
      </c>
    </row>
    <row r="972" spans="1:25" x14ac:dyDescent="0.2">
      <c r="A972" t="s">
        <v>23</v>
      </c>
      <c r="B972" t="s">
        <v>1082</v>
      </c>
      <c r="C972">
        <v>3</v>
      </c>
      <c r="D972">
        <v>17</v>
      </c>
      <c r="E972" t="s">
        <v>1138</v>
      </c>
      <c r="F972">
        <v>257.12200000000001</v>
      </c>
      <c r="G972">
        <v>93.450999999999993</v>
      </c>
      <c r="H972">
        <v>47.564999999999998</v>
      </c>
      <c r="I972">
        <v>24028.34</v>
      </c>
      <c r="J972">
        <v>9799389</v>
      </c>
      <c r="K972">
        <v>16.388999999999999</v>
      </c>
      <c r="L972">
        <v>13.401999999999999</v>
      </c>
      <c r="M972">
        <v>4213.8819999999996</v>
      </c>
      <c r="N972">
        <v>1718532</v>
      </c>
      <c r="O972">
        <v>3.9390000000000001</v>
      </c>
      <c r="P972">
        <v>7.5880000000000001</v>
      </c>
      <c r="Q972">
        <v>1012.765</v>
      </c>
      <c r="R972">
        <v>413032</v>
      </c>
      <c r="S972">
        <v>5.8000000000000003E-2</v>
      </c>
      <c r="T972">
        <v>3.8570000000000002</v>
      </c>
      <c r="U972">
        <v>15.006</v>
      </c>
      <c r="V972">
        <v>6120</v>
      </c>
      <c r="W972">
        <v>24</v>
      </c>
      <c r="X972">
        <f t="shared" si="30"/>
        <v>677.97520000000009</v>
      </c>
      <c r="Y972">
        <f t="shared" si="31"/>
        <v>23.676800000000004</v>
      </c>
    </row>
    <row r="973" spans="1:25" x14ac:dyDescent="0.2">
      <c r="A973" t="s">
        <v>23</v>
      </c>
      <c r="B973" t="s">
        <v>1082</v>
      </c>
      <c r="C973">
        <v>3</v>
      </c>
      <c r="D973">
        <v>18</v>
      </c>
      <c r="E973" t="s">
        <v>1139</v>
      </c>
      <c r="F973">
        <v>216.28800000000001</v>
      </c>
      <c r="G973">
        <v>87.989000000000004</v>
      </c>
      <c r="H973">
        <v>41.149000000000001</v>
      </c>
      <c r="I973">
        <v>19030.97</v>
      </c>
      <c r="J973">
        <v>7761330</v>
      </c>
      <c r="K973">
        <v>4.0339999999999998</v>
      </c>
      <c r="L973">
        <v>2.31</v>
      </c>
      <c r="M973">
        <v>872.47199999999998</v>
      </c>
      <c r="N973">
        <v>355817</v>
      </c>
      <c r="O973">
        <v>1.7849999999999999</v>
      </c>
      <c r="P973">
        <v>1.329</v>
      </c>
      <c r="Q973">
        <v>386.12799999999999</v>
      </c>
      <c r="R973">
        <v>157473</v>
      </c>
      <c r="S973">
        <v>0</v>
      </c>
      <c r="T973">
        <v>0</v>
      </c>
      <c r="U973">
        <v>0</v>
      </c>
      <c r="V973">
        <v>0</v>
      </c>
      <c r="W973">
        <v>0</v>
      </c>
      <c r="X973">
        <f t="shared" si="30"/>
        <v>0</v>
      </c>
      <c r="Y973">
        <f t="shared" si="31"/>
        <v>0</v>
      </c>
    </row>
    <row r="974" spans="1:25" x14ac:dyDescent="0.2">
      <c r="A974" t="s">
        <v>23</v>
      </c>
      <c r="B974" t="s">
        <v>1082</v>
      </c>
      <c r="C974">
        <v>3</v>
      </c>
      <c r="D974">
        <v>19</v>
      </c>
      <c r="E974" t="s">
        <v>1140</v>
      </c>
      <c r="F974">
        <v>219.60599999999999</v>
      </c>
      <c r="G974">
        <v>103.273</v>
      </c>
      <c r="H974">
        <v>48.280999999999999</v>
      </c>
      <c r="I974">
        <v>22679.33</v>
      </c>
      <c r="J974">
        <v>9249227</v>
      </c>
      <c r="K974">
        <v>54.606000000000002</v>
      </c>
      <c r="L974">
        <v>42.066000000000003</v>
      </c>
      <c r="M974">
        <v>11991.703</v>
      </c>
      <c r="N974">
        <v>4890532</v>
      </c>
      <c r="O974">
        <v>5.0659999999999998</v>
      </c>
      <c r="P974">
        <v>8.3469999999999995</v>
      </c>
      <c r="Q974">
        <v>1112.6310000000001</v>
      </c>
      <c r="R974">
        <v>453760</v>
      </c>
      <c r="S974">
        <v>0.105</v>
      </c>
      <c r="T974">
        <v>5.1820000000000004</v>
      </c>
      <c r="U974">
        <v>23.135000000000002</v>
      </c>
      <c r="V974">
        <v>9435</v>
      </c>
      <c r="W974">
        <v>37</v>
      </c>
      <c r="X974">
        <f t="shared" si="30"/>
        <v>789.82512000000008</v>
      </c>
      <c r="Y974">
        <f t="shared" si="31"/>
        <v>38.236800000000002</v>
      </c>
    </row>
    <row r="975" spans="1:25" x14ac:dyDescent="0.2">
      <c r="A975" t="s">
        <v>23</v>
      </c>
      <c r="B975" t="s">
        <v>1082</v>
      </c>
      <c r="C975">
        <v>3</v>
      </c>
      <c r="D975">
        <v>20</v>
      </c>
      <c r="E975" t="s">
        <v>1141</v>
      </c>
      <c r="F975">
        <v>175.273</v>
      </c>
      <c r="G975">
        <v>85.691000000000003</v>
      </c>
      <c r="H975">
        <v>40.340000000000003</v>
      </c>
      <c r="I975">
        <v>15019.36</v>
      </c>
      <c r="J975">
        <v>6125290</v>
      </c>
      <c r="K975">
        <v>69.644000000000005</v>
      </c>
      <c r="L975">
        <v>27.423999999999999</v>
      </c>
      <c r="M975">
        <v>12206.704</v>
      </c>
      <c r="N975">
        <v>4978215</v>
      </c>
      <c r="O975">
        <v>4.7069999999999999</v>
      </c>
      <c r="P975">
        <v>8.327</v>
      </c>
      <c r="Q975">
        <v>824.97900000000004</v>
      </c>
      <c r="R975">
        <v>336448</v>
      </c>
      <c r="S975">
        <v>6.8000000000000005E-2</v>
      </c>
      <c r="T975">
        <v>4.157</v>
      </c>
      <c r="U975">
        <v>11.88</v>
      </c>
      <c r="V975">
        <v>4845</v>
      </c>
      <c r="W975">
        <v>19</v>
      </c>
      <c r="X975">
        <f t="shared" si="30"/>
        <v>467.65488000000011</v>
      </c>
      <c r="Y975">
        <f t="shared" si="31"/>
        <v>18.076800000000002</v>
      </c>
    </row>
    <row r="976" spans="1:25" x14ac:dyDescent="0.2">
      <c r="A976" t="s">
        <v>23</v>
      </c>
      <c r="B976" t="s">
        <v>1082</v>
      </c>
      <c r="C976">
        <v>3</v>
      </c>
      <c r="D976">
        <v>21</v>
      </c>
      <c r="E976" t="s">
        <v>1142</v>
      </c>
      <c r="F976">
        <v>242.17699999999999</v>
      </c>
      <c r="G976">
        <v>91.066000000000003</v>
      </c>
      <c r="H976">
        <v>41.82</v>
      </c>
      <c r="I976">
        <v>22054.153999999999</v>
      </c>
      <c r="J976">
        <v>8994264</v>
      </c>
      <c r="K976">
        <v>91.04</v>
      </c>
      <c r="L976">
        <v>45.741999999999997</v>
      </c>
      <c r="M976">
        <v>22047.741999999998</v>
      </c>
      <c r="N976">
        <v>8991649</v>
      </c>
      <c r="O976">
        <v>4.7839999999999998</v>
      </c>
      <c r="P976">
        <v>7.4870000000000001</v>
      </c>
      <c r="Q976">
        <v>1158.684</v>
      </c>
      <c r="R976">
        <v>472542</v>
      </c>
      <c r="S976">
        <v>0.09</v>
      </c>
      <c r="T976">
        <v>4.7990000000000004</v>
      </c>
      <c r="U976">
        <v>21.884</v>
      </c>
      <c r="V976">
        <v>8925</v>
      </c>
      <c r="W976">
        <v>35</v>
      </c>
      <c r="X976">
        <f t="shared" si="30"/>
        <v>841.40447999999992</v>
      </c>
      <c r="Y976">
        <f t="shared" si="31"/>
        <v>35.996800000000007</v>
      </c>
    </row>
    <row r="977" spans="1:25" x14ac:dyDescent="0.2">
      <c r="A977" t="s">
        <v>23</v>
      </c>
      <c r="B977" t="s">
        <v>1082</v>
      </c>
      <c r="C977">
        <v>3</v>
      </c>
      <c r="D977">
        <v>22</v>
      </c>
      <c r="E977" t="s">
        <v>1143</v>
      </c>
      <c r="F977">
        <v>169.30199999999999</v>
      </c>
      <c r="G977">
        <v>91.781999999999996</v>
      </c>
      <c r="H977">
        <v>46.305</v>
      </c>
      <c r="I977">
        <v>15538.987999999999</v>
      </c>
      <c r="J977">
        <v>6337208</v>
      </c>
      <c r="K977">
        <v>4.2060000000000004</v>
      </c>
      <c r="L977">
        <v>2.2970000000000002</v>
      </c>
      <c r="M977">
        <v>712.01900000000001</v>
      </c>
      <c r="N977">
        <v>290380</v>
      </c>
      <c r="O977">
        <v>1.7589999999999999</v>
      </c>
      <c r="P977">
        <v>1.82</v>
      </c>
      <c r="Q977">
        <v>297.80099999999999</v>
      </c>
      <c r="R977">
        <v>121451</v>
      </c>
      <c r="S977">
        <v>4.0000000000000001E-3</v>
      </c>
      <c r="T977">
        <v>0.97</v>
      </c>
      <c r="U977">
        <v>0.625</v>
      </c>
      <c r="V977">
        <v>255</v>
      </c>
      <c r="W977">
        <v>1</v>
      </c>
      <c r="X977">
        <f t="shared" si="30"/>
        <v>0</v>
      </c>
      <c r="Y977">
        <f t="shared" si="31"/>
        <v>0</v>
      </c>
    </row>
    <row r="978" spans="1:25" x14ac:dyDescent="0.2">
      <c r="A978" t="s">
        <v>23</v>
      </c>
      <c r="B978" t="s">
        <v>1082</v>
      </c>
      <c r="C978">
        <v>3</v>
      </c>
      <c r="D978">
        <v>23</v>
      </c>
      <c r="E978" t="s">
        <v>1144</v>
      </c>
      <c r="F978">
        <v>40.820999999999998</v>
      </c>
      <c r="G978">
        <v>80.739999999999995</v>
      </c>
      <c r="H978">
        <v>46.807000000000002</v>
      </c>
      <c r="I978">
        <v>3295.893</v>
      </c>
      <c r="J978">
        <v>1344152</v>
      </c>
      <c r="K978">
        <v>3.476</v>
      </c>
      <c r="L978">
        <v>1.913</v>
      </c>
      <c r="M978">
        <v>141.899</v>
      </c>
      <c r="N978">
        <v>57870</v>
      </c>
      <c r="O978">
        <v>1.516</v>
      </c>
      <c r="P978">
        <v>1.4490000000000001</v>
      </c>
      <c r="Q978">
        <v>61.904000000000003</v>
      </c>
      <c r="R978">
        <v>25246</v>
      </c>
      <c r="S978">
        <v>0</v>
      </c>
      <c r="T978">
        <v>0</v>
      </c>
      <c r="U978">
        <v>0</v>
      </c>
      <c r="V978">
        <v>0</v>
      </c>
      <c r="W978">
        <v>0</v>
      </c>
      <c r="X978">
        <f t="shared" si="30"/>
        <v>0</v>
      </c>
      <c r="Y978">
        <f t="shared" si="31"/>
        <v>0</v>
      </c>
    </row>
    <row r="979" spans="1:25" x14ac:dyDescent="0.2">
      <c r="A979" t="s">
        <v>23</v>
      </c>
      <c r="B979" t="s">
        <v>1082</v>
      </c>
      <c r="C979">
        <v>3</v>
      </c>
      <c r="D979">
        <v>27</v>
      </c>
      <c r="E979" t="s">
        <v>1145</v>
      </c>
      <c r="F979">
        <v>211.89400000000001</v>
      </c>
      <c r="G979">
        <v>103.908</v>
      </c>
      <c r="H979">
        <v>46.311999999999998</v>
      </c>
      <c r="I979">
        <v>22017.547999999999</v>
      </c>
      <c r="J979">
        <v>8979335</v>
      </c>
      <c r="K979">
        <v>4.8559999999999999</v>
      </c>
      <c r="L979">
        <v>2.7450000000000001</v>
      </c>
      <c r="M979">
        <v>1029.0170000000001</v>
      </c>
      <c r="N979">
        <v>419660</v>
      </c>
      <c r="O979">
        <v>2.633</v>
      </c>
      <c r="P979">
        <v>4.9329999999999998</v>
      </c>
      <c r="Q979">
        <v>557.88900000000001</v>
      </c>
      <c r="R979">
        <v>227522</v>
      </c>
      <c r="S979">
        <v>2.1000000000000001E-2</v>
      </c>
      <c r="T979">
        <v>2.2949999999999999</v>
      </c>
      <c r="U979">
        <v>4.3769999999999998</v>
      </c>
      <c r="V979">
        <v>1785</v>
      </c>
      <c r="W979">
        <v>7</v>
      </c>
      <c r="X979">
        <f t="shared" si="30"/>
        <v>168.51408000000001</v>
      </c>
      <c r="Y979">
        <f t="shared" si="31"/>
        <v>4.6368000000000009</v>
      </c>
    </row>
    <row r="980" spans="1:25" x14ac:dyDescent="0.2">
      <c r="A980" t="s">
        <v>23</v>
      </c>
      <c r="B980" t="s">
        <v>1082</v>
      </c>
      <c r="C980">
        <v>3</v>
      </c>
      <c r="D980">
        <v>29</v>
      </c>
      <c r="E980" t="s">
        <v>1146</v>
      </c>
      <c r="F980">
        <v>177.81800000000001</v>
      </c>
      <c r="G980">
        <v>121.964</v>
      </c>
      <c r="H980">
        <v>57.491999999999997</v>
      </c>
      <c r="I980">
        <v>21687.350999999999</v>
      </c>
      <c r="J980">
        <v>8844672</v>
      </c>
      <c r="K980">
        <v>5.1689999999999996</v>
      </c>
      <c r="L980">
        <v>2.7250000000000001</v>
      </c>
      <c r="M980">
        <v>919.11699999999996</v>
      </c>
      <c r="N980">
        <v>374840</v>
      </c>
      <c r="O980">
        <v>2.2269999999999999</v>
      </c>
      <c r="P980">
        <v>2.3380000000000001</v>
      </c>
      <c r="Q980">
        <v>395.94299999999998</v>
      </c>
      <c r="R980">
        <v>161476</v>
      </c>
      <c r="S980">
        <v>1.4E-2</v>
      </c>
      <c r="T980">
        <v>1.8939999999999999</v>
      </c>
      <c r="U980">
        <v>2.5009999999999999</v>
      </c>
      <c r="V980">
        <v>1020</v>
      </c>
      <c r="W980">
        <v>4</v>
      </c>
      <c r="X980">
        <f t="shared" si="30"/>
        <v>0</v>
      </c>
      <c r="Y980">
        <f t="shared" si="31"/>
        <v>1.2768000000000002</v>
      </c>
    </row>
    <row r="981" spans="1:25" x14ac:dyDescent="0.2">
      <c r="A981" t="s">
        <v>23</v>
      </c>
      <c r="B981" t="s">
        <v>1082</v>
      </c>
      <c r="C981">
        <v>3</v>
      </c>
      <c r="D981">
        <v>30</v>
      </c>
      <c r="E981" t="s">
        <v>1147</v>
      </c>
      <c r="F981">
        <v>229.13900000000001</v>
      </c>
      <c r="G981">
        <v>84.027000000000001</v>
      </c>
      <c r="H981">
        <v>44.651000000000003</v>
      </c>
      <c r="I981">
        <v>19253.955000000002</v>
      </c>
      <c r="J981">
        <v>7852269</v>
      </c>
      <c r="K981">
        <v>49.865000000000002</v>
      </c>
      <c r="L981">
        <v>36.835000000000001</v>
      </c>
      <c r="M981">
        <v>11426.048000000001</v>
      </c>
      <c r="N981">
        <v>4659843</v>
      </c>
      <c r="O981">
        <v>5.3860000000000001</v>
      </c>
      <c r="P981">
        <v>8.9429999999999996</v>
      </c>
      <c r="Q981">
        <v>1234.231</v>
      </c>
      <c r="R981">
        <v>503352</v>
      </c>
      <c r="S981">
        <v>0.104</v>
      </c>
      <c r="T981">
        <v>5.141</v>
      </c>
      <c r="U981">
        <v>23.76</v>
      </c>
      <c r="V981">
        <v>9690</v>
      </c>
      <c r="W981">
        <v>38</v>
      </c>
      <c r="X981">
        <f t="shared" ref="X981:X1044" si="32">(MAX(0, (Q981-407.43)))*1.12</f>
        <v>926.01711999999998</v>
      </c>
      <c r="Y981">
        <f t="shared" ref="Y981:Y1044" si="33">(MAX(0, (W981-2.86)))*1.12</f>
        <v>39.356800000000007</v>
      </c>
    </row>
    <row r="982" spans="1:25" x14ac:dyDescent="0.2">
      <c r="A982" t="s">
        <v>23</v>
      </c>
      <c r="B982" t="s">
        <v>1082</v>
      </c>
      <c r="C982">
        <v>3</v>
      </c>
      <c r="D982">
        <v>31</v>
      </c>
      <c r="E982" t="s">
        <v>1148</v>
      </c>
      <c r="F982">
        <v>163.011</v>
      </c>
      <c r="G982">
        <v>84.622</v>
      </c>
      <c r="H982">
        <v>48.786000000000001</v>
      </c>
      <c r="I982">
        <v>13794.27</v>
      </c>
      <c r="J982">
        <v>5625666</v>
      </c>
      <c r="K982">
        <v>6.2149999999999999</v>
      </c>
      <c r="L982">
        <v>3.613</v>
      </c>
      <c r="M982">
        <v>1013.046</v>
      </c>
      <c r="N982">
        <v>413147</v>
      </c>
      <c r="O982">
        <v>2.1779999999999999</v>
      </c>
      <c r="P982">
        <v>1.804</v>
      </c>
      <c r="Q982">
        <v>354.97199999999998</v>
      </c>
      <c r="R982">
        <v>144767</v>
      </c>
      <c r="S982">
        <v>4.0000000000000001E-3</v>
      </c>
      <c r="T982">
        <v>0.98899999999999999</v>
      </c>
      <c r="U982">
        <v>0.625</v>
      </c>
      <c r="V982">
        <v>255</v>
      </c>
      <c r="W982">
        <v>1</v>
      </c>
      <c r="X982">
        <f t="shared" si="32"/>
        <v>0</v>
      </c>
      <c r="Y982">
        <f t="shared" si="33"/>
        <v>0</v>
      </c>
    </row>
    <row r="983" spans="1:25" x14ac:dyDescent="0.2">
      <c r="A983" t="s">
        <v>23</v>
      </c>
      <c r="B983" t="s">
        <v>1082</v>
      </c>
      <c r="C983">
        <v>3</v>
      </c>
      <c r="D983">
        <v>32</v>
      </c>
      <c r="E983" t="s">
        <v>1149</v>
      </c>
      <c r="F983">
        <v>211.95500000000001</v>
      </c>
      <c r="G983">
        <v>85.408000000000001</v>
      </c>
      <c r="H983">
        <v>42.793999999999997</v>
      </c>
      <c r="I983">
        <v>18102.717000000001</v>
      </c>
      <c r="J983">
        <v>7382764</v>
      </c>
      <c r="K983">
        <v>83.165999999999997</v>
      </c>
      <c r="L983">
        <v>47.3</v>
      </c>
      <c r="M983">
        <v>17627.496999999999</v>
      </c>
      <c r="N983">
        <v>7188957</v>
      </c>
      <c r="O983">
        <v>5.24</v>
      </c>
      <c r="P983">
        <v>7.8109999999999999</v>
      </c>
      <c r="Q983">
        <v>1110.6959999999999</v>
      </c>
      <c r="R983">
        <v>452971</v>
      </c>
      <c r="S983">
        <v>0.112</v>
      </c>
      <c r="T983">
        <v>5.3449999999999998</v>
      </c>
      <c r="U983">
        <v>23.76</v>
      </c>
      <c r="V983">
        <v>9690</v>
      </c>
      <c r="W983">
        <v>38</v>
      </c>
      <c r="X983">
        <f t="shared" si="32"/>
        <v>787.65791999999988</v>
      </c>
      <c r="Y983">
        <f t="shared" si="33"/>
        <v>39.356800000000007</v>
      </c>
    </row>
    <row r="984" spans="1:25" x14ac:dyDescent="0.2">
      <c r="A984" t="s">
        <v>23</v>
      </c>
      <c r="B984" t="s">
        <v>1082</v>
      </c>
      <c r="C984">
        <v>3</v>
      </c>
      <c r="D984">
        <v>33</v>
      </c>
      <c r="E984" t="s">
        <v>1150</v>
      </c>
      <c r="F984">
        <v>190.66</v>
      </c>
      <c r="G984">
        <v>83.453999999999994</v>
      </c>
      <c r="H984">
        <v>43.661000000000001</v>
      </c>
      <c r="I984">
        <v>15911.236999999999</v>
      </c>
      <c r="J984">
        <v>6489021</v>
      </c>
      <c r="K984">
        <v>50.249000000000002</v>
      </c>
      <c r="L984">
        <v>37.966999999999999</v>
      </c>
      <c r="M984">
        <v>9580.5490000000009</v>
      </c>
      <c r="N984">
        <v>3907200</v>
      </c>
      <c r="O984">
        <v>4.069</v>
      </c>
      <c r="P984">
        <v>6.5460000000000003</v>
      </c>
      <c r="Q984">
        <v>775.86</v>
      </c>
      <c r="R984">
        <v>316416</v>
      </c>
      <c r="S984">
        <v>6.6000000000000003E-2</v>
      </c>
      <c r="T984">
        <v>4.0890000000000004</v>
      </c>
      <c r="U984">
        <v>12.505000000000001</v>
      </c>
      <c r="V984">
        <v>5100</v>
      </c>
      <c r="W984">
        <v>20</v>
      </c>
      <c r="X984">
        <f t="shared" si="32"/>
        <v>412.64160000000004</v>
      </c>
      <c r="Y984">
        <f t="shared" si="33"/>
        <v>19.196800000000003</v>
      </c>
    </row>
    <row r="985" spans="1:25" x14ac:dyDescent="0.2">
      <c r="A985" t="s">
        <v>23</v>
      </c>
      <c r="B985" t="s">
        <v>1082</v>
      </c>
      <c r="C985">
        <v>3</v>
      </c>
      <c r="D985">
        <v>34</v>
      </c>
      <c r="E985" t="s">
        <v>1151</v>
      </c>
      <c r="F985">
        <v>237.37299999999999</v>
      </c>
      <c r="G985">
        <v>116.774</v>
      </c>
      <c r="H985">
        <v>54.603999999999999</v>
      </c>
      <c r="I985">
        <v>27718.99</v>
      </c>
      <c r="J985">
        <v>11304533</v>
      </c>
      <c r="K985">
        <v>65.376000000000005</v>
      </c>
      <c r="L985">
        <v>30.803000000000001</v>
      </c>
      <c r="M985">
        <v>15518.428</v>
      </c>
      <c r="N985">
        <v>6328823</v>
      </c>
      <c r="O985">
        <v>3.74</v>
      </c>
      <c r="P985">
        <v>5.5750000000000002</v>
      </c>
      <c r="Q985">
        <v>887.78</v>
      </c>
      <c r="R985">
        <v>362060</v>
      </c>
      <c r="S985">
        <v>6.0999999999999999E-2</v>
      </c>
      <c r="T985">
        <v>3.93</v>
      </c>
      <c r="U985">
        <v>14.381</v>
      </c>
      <c r="V985">
        <v>5865</v>
      </c>
      <c r="W985">
        <v>23</v>
      </c>
      <c r="X985">
        <f t="shared" si="32"/>
        <v>537.99199999999996</v>
      </c>
      <c r="Y985">
        <f t="shared" si="33"/>
        <v>22.556800000000003</v>
      </c>
    </row>
    <row r="986" spans="1:25" x14ac:dyDescent="0.2">
      <c r="A986" t="s">
        <v>23</v>
      </c>
      <c r="B986" t="s">
        <v>1082</v>
      </c>
      <c r="C986">
        <v>3</v>
      </c>
      <c r="D986">
        <v>35</v>
      </c>
      <c r="E986" t="s">
        <v>1152</v>
      </c>
      <c r="F986">
        <v>188.88900000000001</v>
      </c>
      <c r="G986">
        <v>85.539000000000001</v>
      </c>
      <c r="H986">
        <v>45.649000000000001</v>
      </c>
      <c r="I986">
        <v>16157.489</v>
      </c>
      <c r="J986">
        <v>6589449</v>
      </c>
      <c r="K986">
        <v>63.892000000000003</v>
      </c>
      <c r="L986">
        <v>38.252000000000002</v>
      </c>
      <c r="M986">
        <v>12068.503000000001</v>
      </c>
      <c r="N986">
        <v>4921853</v>
      </c>
      <c r="O986">
        <v>3.9329999999999998</v>
      </c>
      <c r="P986">
        <v>6.4480000000000004</v>
      </c>
      <c r="Q986">
        <v>742.93399999999997</v>
      </c>
      <c r="R986">
        <v>302988</v>
      </c>
      <c r="S986">
        <v>0.06</v>
      </c>
      <c r="T986">
        <v>3.8980000000000001</v>
      </c>
      <c r="U986">
        <v>11.255000000000001</v>
      </c>
      <c r="V986">
        <v>4590</v>
      </c>
      <c r="W986">
        <v>18</v>
      </c>
      <c r="X986">
        <f t="shared" si="32"/>
        <v>375.76447999999999</v>
      </c>
      <c r="Y986">
        <f t="shared" si="33"/>
        <v>16.956800000000001</v>
      </c>
    </row>
    <row r="987" spans="1:25" x14ac:dyDescent="0.2">
      <c r="A987" t="s">
        <v>23</v>
      </c>
      <c r="B987" t="s">
        <v>1082</v>
      </c>
      <c r="C987">
        <v>4</v>
      </c>
      <c r="D987">
        <v>1</v>
      </c>
      <c r="E987" t="s">
        <v>1153</v>
      </c>
      <c r="F987">
        <v>226.91</v>
      </c>
      <c r="G987">
        <v>80.072000000000003</v>
      </c>
      <c r="H987">
        <v>41.91</v>
      </c>
      <c r="I987">
        <v>18169.078000000001</v>
      </c>
      <c r="J987">
        <v>7409828</v>
      </c>
      <c r="K987">
        <v>71.828000000000003</v>
      </c>
      <c r="L987">
        <v>35.174999999999997</v>
      </c>
      <c r="M987">
        <v>16298.549000000001</v>
      </c>
      <c r="N987">
        <v>6646977</v>
      </c>
      <c r="O987">
        <v>4.4989999999999997</v>
      </c>
      <c r="P987">
        <v>7.407</v>
      </c>
      <c r="Q987">
        <v>1020.878</v>
      </c>
      <c r="R987">
        <v>416341</v>
      </c>
      <c r="S987">
        <v>9.4E-2</v>
      </c>
      <c r="T987">
        <v>4.8869999999999996</v>
      </c>
      <c r="U987">
        <v>21.259</v>
      </c>
      <c r="V987">
        <v>8670</v>
      </c>
      <c r="W987">
        <v>34</v>
      </c>
      <c r="X987">
        <f t="shared" si="32"/>
        <v>687.06176000000016</v>
      </c>
      <c r="Y987">
        <f t="shared" si="33"/>
        <v>34.876800000000003</v>
      </c>
    </row>
    <row r="988" spans="1:25" x14ac:dyDescent="0.2">
      <c r="A988" t="s">
        <v>23</v>
      </c>
      <c r="B988" t="s">
        <v>1082</v>
      </c>
      <c r="C988">
        <v>4</v>
      </c>
      <c r="D988">
        <v>2</v>
      </c>
      <c r="E988" t="s">
        <v>1154</v>
      </c>
      <c r="F988">
        <v>202.684</v>
      </c>
      <c r="G988">
        <v>64.83</v>
      </c>
      <c r="H988">
        <v>32.253</v>
      </c>
      <c r="I988">
        <v>13139.999</v>
      </c>
      <c r="J988">
        <v>5358837</v>
      </c>
      <c r="K988">
        <v>53.15</v>
      </c>
      <c r="L988">
        <v>22.994</v>
      </c>
      <c r="M988">
        <v>10772.751</v>
      </c>
      <c r="N988">
        <v>4393411</v>
      </c>
      <c r="O988">
        <v>3.0750000000000002</v>
      </c>
      <c r="P988">
        <v>4.3789999999999996</v>
      </c>
      <c r="Q988">
        <v>623.27800000000002</v>
      </c>
      <c r="R988">
        <v>254189</v>
      </c>
      <c r="S988">
        <v>3.4000000000000002E-2</v>
      </c>
      <c r="T988">
        <v>2.9409999999999998</v>
      </c>
      <c r="U988">
        <v>6.8780000000000001</v>
      </c>
      <c r="V988">
        <v>2805</v>
      </c>
      <c r="W988">
        <v>11</v>
      </c>
      <c r="X988">
        <f t="shared" si="32"/>
        <v>241.74976000000004</v>
      </c>
      <c r="Y988">
        <f t="shared" si="33"/>
        <v>9.1168000000000013</v>
      </c>
    </row>
    <row r="989" spans="1:25" x14ac:dyDescent="0.2">
      <c r="A989" t="s">
        <v>23</v>
      </c>
      <c r="B989" t="s">
        <v>1082</v>
      </c>
      <c r="C989">
        <v>4</v>
      </c>
      <c r="D989">
        <v>3</v>
      </c>
      <c r="E989" t="s">
        <v>1155</v>
      </c>
      <c r="F989">
        <v>188.55799999999999</v>
      </c>
      <c r="G989">
        <v>77.573999999999998</v>
      </c>
      <c r="H989">
        <v>41.722999999999999</v>
      </c>
      <c r="I989">
        <v>14627.196</v>
      </c>
      <c r="J989">
        <v>5965355</v>
      </c>
      <c r="K989">
        <v>4.49</v>
      </c>
      <c r="L989">
        <v>2.407</v>
      </c>
      <c r="M989">
        <v>846.64700000000005</v>
      </c>
      <c r="N989">
        <v>345285</v>
      </c>
      <c r="O989">
        <v>2.1</v>
      </c>
      <c r="P989">
        <v>1.9470000000000001</v>
      </c>
      <c r="Q989">
        <v>396.02199999999999</v>
      </c>
      <c r="R989">
        <v>161508</v>
      </c>
      <c r="S989">
        <v>7.0000000000000001E-3</v>
      </c>
      <c r="T989">
        <v>1.3</v>
      </c>
      <c r="U989">
        <v>1.2509999999999999</v>
      </c>
      <c r="V989">
        <v>510</v>
      </c>
      <c r="W989">
        <v>2</v>
      </c>
      <c r="X989">
        <f t="shared" si="32"/>
        <v>0</v>
      </c>
      <c r="Y989">
        <f t="shared" si="33"/>
        <v>0</v>
      </c>
    </row>
    <row r="990" spans="1:25" x14ac:dyDescent="0.2">
      <c r="A990" t="s">
        <v>23</v>
      </c>
      <c r="B990" t="s">
        <v>1082</v>
      </c>
      <c r="C990">
        <v>4</v>
      </c>
      <c r="D990">
        <v>4</v>
      </c>
      <c r="E990" t="s">
        <v>1156</v>
      </c>
      <c r="F990">
        <v>279.428</v>
      </c>
      <c r="G990">
        <v>103.27200000000001</v>
      </c>
      <c r="H990">
        <v>47.195</v>
      </c>
      <c r="I990">
        <v>28857.075000000001</v>
      </c>
      <c r="J990">
        <v>11768674</v>
      </c>
      <c r="K990">
        <v>42.561</v>
      </c>
      <c r="L990">
        <v>30.977</v>
      </c>
      <c r="M990">
        <v>11892.833000000001</v>
      </c>
      <c r="N990">
        <v>4850210</v>
      </c>
      <c r="O990">
        <v>2.879</v>
      </c>
      <c r="P990">
        <v>4.51</v>
      </c>
      <c r="Q990">
        <v>804.44100000000003</v>
      </c>
      <c r="R990">
        <v>328072</v>
      </c>
      <c r="S990">
        <v>2.1999999999999999E-2</v>
      </c>
      <c r="T990">
        <v>2.3889999999999998</v>
      </c>
      <c r="U990">
        <v>6.2530000000000001</v>
      </c>
      <c r="V990">
        <v>2550</v>
      </c>
      <c r="W990">
        <v>10</v>
      </c>
      <c r="X990">
        <f t="shared" si="32"/>
        <v>444.65232000000009</v>
      </c>
      <c r="Y990">
        <f t="shared" si="33"/>
        <v>7.9968000000000012</v>
      </c>
    </row>
    <row r="991" spans="1:25" x14ac:dyDescent="0.2">
      <c r="A991" t="s">
        <v>23</v>
      </c>
      <c r="B991" t="s">
        <v>1082</v>
      </c>
      <c r="C991">
        <v>4</v>
      </c>
      <c r="D991">
        <v>5</v>
      </c>
      <c r="E991" t="s">
        <v>1157</v>
      </c>
      <c r="F991">
        <v>248.47300000000001</v>
      </c>
      <c r="G991">
        <v>107.818</v>
      </c>
      <c r="H991">
        <v>49.768000000000001</v>
      </c>
      <c r="I991">
        <v>26789.893</v>
      </c>
      <c r="J991">
        <v>10925623</v>
      </c>
      <c r="K991">
        <v>53.100999999999999</v>
      </c>
      <c r="L991">
        <v>23.613</v>
      </c>
      <c r="M991">
        <v>13194.094999999999</v>
      </c>
      <c r="N991">
        <v>5380899</v>
      </c>
      <c r="O991">
        <v>3.746</v>
      </c>
      <c r="P991">
        <v>6.9829999999999997</v>
      </c>
      <c r="Q991">
        <v>930.89099999999996</v>
      </c>
      <c r="R991">
        <v>379642</v>
      </c>
      <c r="S991">
        <v>2.3E-2</v>
      </c>
      <c r="T991">
        <v>2.403</v>
      </c>
      <c r="U991">
        <v>5.6269999999999998</v>
      </c>
      <c r="V991">
        <v>2295</v>
      </c>
      <c r="W991">
        <v>9</v>
      </c>
      <c r="X991">
        <f t="shared" si="32"/>
        <v>586.27632000000006</v>
      </c>
      <c r="Y991">
        <f t="shared" si="33"/>
        <v>6.8768000000000011</v>
      </c>
    </row>
    <row r="992" spans="1:25" x14ac:dyDescent="0.2">
      <c r="A992" t="s">
        <v>23</v>
      </c>
      <c r="B992" t="s">
        <v>1082</v>
      </c>
      <c r="C992">
        <v>4</v>
      </c>
      <c r="D992">
        <v>6</v>
      </c>
      <c r="E992" t="s">
        <v>1158</v>
      </c>
      <c r="F992">
        <v>269.83100000000002</v>
      </c>
      <c r="G992">
        <v>105.10299999999999</v>
      </c>
      <c r="H992">
        <v>51.125</v>
      </c>
      <c r="I992">
        <v>28360.096000000001</v>
      </c>
      <c r="J992">
        <v>11565993</v>
      </c>
      <c r="K992">
        <v>60.96</v>
      </c>
      <c r="L992">
        <v>26.335999999999999</v>
      </c>
      <c r="M992">
        <v>16448.919999999998</v>
      </c>
      <c r="N992">
        <v>6708302</v>
      </c>
      <c r="O992">
        <v>3.4849999999999999</v>
      </c>
      <c r="P992">
        <v>5.5060000000000002</v>
      </c>
      <c r="Q992">
        <v>940.40499999999997</v>
      </c>
      <c r="R992">
        <v>383522</v>
      </c>
      <c r="S992">
        <v>3.6999999999999998E-2</v>
      </c>
      <c r="T992">
        <v>3.0750000000000002</v>
      </c>
      <c r="U992">
        <v>10.004</v>
      </c>
      <c r="V992">
        <v>4080</v>
      </c>
      <c r="W992">
        <v>16</v>
      </c>
      <c r="X992">
        <f t="shared" si="32"/>
        <v>596.9319999999999</v>
      </c>
      <c r="Y992">
        <f t="shared" si="33"/>
        <v>14.716800000000003</v>
      </c>
    </row>
    <row r="993" spans="1:25" x14ac:dyDescent="0.2">
      <c r="A993" t="s">
        <v>23</v>
      </c>
      <c r="B993" t="s">
        <v>1082</v>
      </c>
      <c r="C993">
        <v>4</v>
      </c>
      <c r="D993">
        <v>7</v>
      </c>
      <c r="E993" t="s">
        <v>1159</v>
      </c>
      <c r="F993">
        <v>164.71</v>
      </c>
      <c r="G993">
        <v>89.111000000000004</v>
      </c>
      <c r="H993">
        <v>55.905999999999999</v>
      </c>
      <c r="I993">
        <v>14677.526</v>
      </c>
      <c r="J993">
        <v>5985881</v>
      </c>
      <c r="K993">
        <v>8.3840000000000003</v>
      </c>
      <c r="L993">
        <v>12.661</v>
      </c>
      <c r="M993">
        <v>1380.931</v>
      </c>
      <c r="N993">
        <v>563180</v>
      </c>
      <c r="O993">
        <v>2.2330000000000001</v>
      </c>
      <c r="P993">
        <v>2.3069999999999999</v>
      </c>
      <c r="Q993">
        <v>367.774</v>
      </c>
      <c r="R993">
        <v>149988</v>
      </c>
      <c r="S993">
        <v>4.0000000000000001E-3</v>
      </c>
      <c r="T993">
        <v>0.98399999999999999</v>
      </c>
      <c r="U993">
        <v>0.625</v>
      </c>
      <c r="V993">
        <v>255</v>
      </c>
      <c r="W993">
        <v>1</v>
      </c>
      <c r="X993">
        <f t="shared" si="32"/>
        <v>0</v>
      </c>
      <c r="Y993">
        <f t="shared" si="33"/>
        <v>0</v>
      </c>
    </row>
    <row r="994" spans="1:25" x14ac:dyDescent="0.2">
      <c r="A994" t="s">
        <v>23</v>
      </c>
      <c r="B994" t="s">
        <v>1082</v>
      </c>
      <c r="C994">
        <v>4</v>
      </c>
      <c r="D994">
        <v>8</v>
      </c>
      <c r="E994" t="s">
        <v>1160</v>
      </c>
      <c r="F994">
        <v>266.14999999999998</v>
      </c>
      <c r="G994">
        <v>107.693</v>
      </c>
      <c r="H994">
        <v>50.679000000000002</v>
      </c>
      <c r="I994">
        <v>28662.493999999999</v>
      </c>
      <c r="J994">
        <v>11689319</v>
      </c>
      <c r="K994">
        <v>53.341000000000001</v>
      </c>
      <c r="L994">
        <v>24.948</v>
      </c>
      <c r="M994">
        <v>14196.708000000001</v>
      </c>
      <c r="N994">
        <v>5789791</v>
      </c>
      <c r="O994">
        <v>3.9260000000000002</v>
      </c>
      <c r="P994">
        <v>6.72</v>
      </c>
      <c r="Q994">
        <v>1044.837</v>
      </c>
      <c r="R994">
        <v>426112</v>
      </c>
      <c r="S994">
        <v>4.9000000000000002E-2</v>
      </c>
      <c r="T994">
        <v>3.5470000000000002</v>
      </c>
      <c r="U994">
        <v>13.131</v>
      </c>
      <c r="V994">
        <v>5355</v>
      </c>
      <c r="W994">
        <v>21</v>
      </c>
      <c r="X994">
        <f t="shared" si="32"/>
        <v>713.89584000000002</v>
      </c>
      <c r="Y994">
        <f t="shared" si="33"/>
        <v>20.316800000000004</v>
      </c>
    </row>
    <row r="995" spans="1:25" x14ac:dyDescent="0.2">
      <c r="A995" t="s">
        <v>23</v>
      </c>
      <c r="B995" t="s">
        <v>1082</v>
      </c>
      <c r="C995">
        <v>4</v>
      </c>
      <c r="D995">
        <v>9</v>
      </c>
      <c r="E995" t="s">
        <v>1161</v>
      </c>
      <c r="F995">
        <v>332.12200000000001</v>
      </c>
      <c r="G995">
        <v>106.551</v>
      </c>
      <c r="H995">
        <v>49.061</v>
      </c>
      <c r="I995">
        <v>35387.788999999997</v>
      </c>
      <c r="J995">
        <v>14432071</v>
      </c>
      <c r="K995">
        <v>66.757000000000005</v>
      </c>
      <c r="L995">
        <v>33.235999999999997</v>
      </c>
      <c r="M995">
        <v>22171.395</v>
      </c>
      <c r="N995">
        <v>9042078</v>
      </c>
      <c r="O995">
        <v>5.1559999999999997</v>
      </c>
      <c r="P995">
        <v>8.9760000000000009</v>
      </c>
      <c r="Q995">
        <v>1712.383</v>
      </c>
      <c r="R995">
        <v>698355</v>
      </c>
      <c r="S995">
        <v>9.6000000000000002E-2</v>
      </c>
      <c r="T995">
        <v>4.9470000000000001</v>
      </c>
      <c r="U995">
        <v>31.888999999999999</v>
      </c>
      <c r="V995">
        <v>13005</v>
      </c>
      <c r="W995">
        <v>51</v>
      </c>
      <c r="X995">
        <f t="shared" si="32"/>
        <v>1461.54736</v>
      </c>
      <c r="Y995">
        <f t="shared" si="33"/>
        <v>53.916800000000009</v>
      </c>
    </row>
    <row r="996" spans="1:25" x14ac:dyDescent="0.2">
      <c r="A996" t="s">
        <v>23</v>
      </c>
      <c r="B996" t="s">
        <v>1082</v>
      </c>
      <c r="C996">
        <v>4</v>
      </c>
      <c r="D996">
        <v>10</v>
      </c>
      <c r="E996" t="s">
        <v>1162</v>
      </c>
      <c r="F996">
        <v>221.96</v>
      </c>
      <c r="G996">
        <v>100.53700000000001</v>
      </c>
      <c r="H996">
        <v>50.41</v>
      </c>
      <c r="I996">
        <v>22315.194</v>
      </c>
      <c r="J996">
        <v>9100723</v>
      </c>
      <c r="K996">
        <v>5.1929999999999996</v>
      </c>
      <c r="L996">
        <v>2.7280000000000002</v>
      </c>
      <c r="M996">
        <v>1152.729</v>
      </c>
      <c r="N996">
        <v>470113</v>
      </c>
      <c r="O996">
        <v>2.3250000000000002</v>
      </c>
      <c r="P996">
        <v>2.956</v>
      </c>
      <c r="Q996">
        <v>515.96199999999999</v>
      </c>
      <c r="R996">
        <v>210423</v>
      </c>
      <c r="S996">
        <v>2.3E-2</v>
      </c>
      <c r="T996">
        <v>2.3969999999999998</v>
      </c>
      <c r="U996">
        <v>5.0019999999999998</v>
      </c>
      <c r="V996">
        <v>2040</v>
      </c>
      <c r="W996">
        <v>8</v>
      </c>
      <c r="X996">
        <f t="shared" si="32"/>
        <v>121.55583999999999</v>
      </c>
      <c r="Y996">
        <f t="shared" si="33"/>
        <v>5.756800000000001</v>
      </c>
    </row>
    <row r="997" spans="1:25" x14ac:dyDescent="0.2">
      <c r="A997" t="s">
        <v>23</v>
      </c>
      <c r="B997" t="s">
        <v>1082</v>
      </c>
      <c r="C997">
        <v>4</v>
      </c>
      <c r="D997">
        <v>11</v>
      </c>
      <c r="E997" t="s">
        <v>1163</v>
      </c>
      <c r="F997">
        <v>224.078</v>
      </c>
      <c r="G997">
        <v>87.873999999999995</v>
      </c>
      <c r="H997">
        <v>42.582999999999998</v>
      </c>
      <c r="I997">
        <v>19690.731</v>
      </c>
      <c r="J997">
        <v>8030398</v>
      </c>
      <c r="K997">
        <v>4.5839999999999996</v>
      </c>
      <c r="L997">
        <v>2.44</v>
      </c>
      <c r="M997">
        <v>1027.175</v>
      </c>
      <c r="N997">
        <v>418909</v>
      </c>
      <c r="O997">
        <v>2.04</v>
      </c>
      <c r="P997">
        <v>1.6180000000000001</v>
      </c>
      <c r="Q997">
        <v>457.02100000000002</v>
      </c>
      <c r="R997">
        <v>186385</v>
      </c>
      <c r="S997">
        <v>3.0000000000000001E-3</v>
      </c>
      <c r="T997">
        <v>0.84399999999999997</v>
      </c>
      <c r="U997">
        <v>0.625</v>
      </c>
      <c r="V997">
        <v>255</v>
      </c>
      <c r="W997">
        <v>1</v>
      </c>
      <c r="X997">
        <f t="shared" si="32"/>
        <v>55.541920000000012</v>
      </c>
      <c r="Y997">
        <f t="shared" si="33"/>
        <v>0</v>
      </c>
    </row>
    <row r="998" spans="1:25" x14ac:dyDescent="0.2">
      <c r="A998" t="s">
        <v>23</v>
      </c>
      <c r="B998" t="s">
        <v>1082</v>
      </c>
      <c r="C998">
        <v>4</v>
      </c>
      <c r="D998">
        <v>12</v>
      </c>
      <c r="E998" t="s">
        <v>1164</v>
      </c>
      <c r="F998">
        <v>311.596</v>
      </c>
      <c r="G998">
        <v>93.376000000000005</v>
      </c>
      <c r="H998">
        <v>47.838000000000001</v>
      </c>
      <c r="I998">
        <v>29095.519</v>
      </c>
      <c r="J998">
        <v>11865918</v>
      </c>
      <c r="K998">
        <v>46.039000000000001</v>
      </c>
      <c r="L998">
        <v>25.425000000000001</v>
      </c>
      <c r="M998">
        <v>14345.455</v>
      </c>
      <c r="N998">
        <v>5850454</v>
      </c>
      <c r="O998">
        <v>3.3969999999999998</v>
      </c>
      <c r="P998">
        <v>6.3760000000000003</v>
      </c>
      <c r="Q998">
        <v>1058.3399999999999</v>
      </c>
      <c r="R998">
        <v>431619</v>
      </c>
      <c r="S998">
        <v>3.4000000000000002E-2</v>
      </c>
      <c r="T998">
        <v>2.9489999999999998</v>
      </c>
      <c r="U998">
        <v>10.63</v>
      </c>
      <c r="V998">
        <v>4335</v>
      </c>
      <c r="W998">
        <v>17</v>
      </c>
      <c r="X998">
        <f t="shared" si="32"/>
        <v>729.01919999999996</v>
      </c>
      <c r="Y998">
        <f t="shared" si="33"/>
        <v>15.836800000000002</v>
      </c>
    </row>
    <row r="999" spans="1:25" x14ac:dyDescent="0.2">
      <c r="A999" t="s">
        <v>23</v>
      </c>
      <c r="B999" t="s">
        <v>1082</v>
      </c>
      <c r="C999">
        <v>4</v>
      </c>
      <c r="D999">
        <v>13</v>
      </c>
      <c r="E999" t="s">
        <v>1165</v>
      </c>
      <c r="F999">
        <v>186.12100000000001</v>
      </c>
      <c r="G999">
        <v>85.296000000000006</v>
      </c>
      <c r="H999">
        <v>45.281999999999996</v>
      </c>
      <c r="I999">
        <v>15875.423000000001</v>
      </c>
      <c r="J999">
        <v>6474415</v>
      </c>
      <c r="K999">
        <v>11.224</v>
      </c>
      <c r="L999">
        <v>7.6980000000000004</v>
      </c>
      <c r="M999">
        <v>2089.029</v>
      </c>
      <c r="N999">
        <v>851961</v>
      </c>
      <c r="O999">
        <v>2.9529999999999998</v>
      </c>
      <c r="P999">
        <v>3.9</v>
      </c>
      <c r="Q999">
        <v>549.57500000000005</v>
      </c>
      <c r="R999">
        <v>224131</v>
      </c>
      <c r="S999">
        <v>0.03</v>
      </c>
      <c r="T999">
        <v>2.7770000000000001</v>
      </c>
      <c r="U999">
        <v>5.6269999999999998</v>
      </c>
      <c r="V999">
        <v>2295</v>
      </c>
      <c r="W999">
        <v>9</v>
      </c>
      <c r="X999">
        <f t="shared" si="32"/>
        <v>159.20240000000007</v>
      </c>
      <c r="Y999">
        <f t="shared" si="33"/>
        <v>6.8768000000000011</v>
      </c>
    </row>
    <row r="1000" spans="1:25" x14ac:dyDescent="0.2">
      <c r="A1000" t="s">
        <v>23</v>
      </c>
      <c r="B1000" t="s">
        <v>1082</v>
      </c>
      <c r="C1000">
        <v>4</v>
      </c>
      <c r="D1000">
        <v>14</v>
      </c>
      <c r="E1000" t="s">
        <v>1166</v>
      </c>
      <c r="F1000">
        <v>288.20400000000001</v>
      </c>
      <c r="G1000">
        <v>75.634</v>
      </c>
      <c r="H1000">
        <v>48.93</v>
      </c>
      <c r="I1000">
        <v>21797.975999999999</v>
      </c>
      <c r="J1000">
        <v>8889788</v>
      </c>
      <c r="K1000">
        <v>50.881999999999998</v>
      </c>
      <c r="L1000">
        <v>23.399000000000001</v>
      </c>
      <c r="M1000">
        <v>14664.254999999999</v>
      </c>
      <c r="N1000">
        <v>5980469</v>
      </c>
      <c r="O1000">
        <v>2.7589999999999999</v>
      </c>
      <c r="P1000">
        <v>4.0709999999999997</v>
      </c>
      <c r="Q1000">
        <v>795.20600000000002</v>
      </c>
      <c r="R1000">
        <v>324306</v>
      </c>
      <c r="S1000">
        <v>3.6999999999999998E-2</v>
      </c>
      <c r="T1000">
        <v>3.0670000000000002</v>
      </c>
      <c r="U1000">
        <v>10.63</v>
      </c>
      <c r="V1000">
        <v>4335</v>
      </c>
      <c r="W1000">
        <v>17</v>
      </c>
      <c r="X1000">
        <f t="shared" si="32"/>
        <v>434.30912000000006</v>
      </c>
      <c r="Y1000">
        <f t="shared" si="33"/>
        <v>15.836800000000002</v>
      </c>
    </row>
    <row r="1001" spans="1:25" x14ac:dyDescent="0.2">
      <c r="A1001" t="s">
        <v>23</v>
      </c>
      <c r="B1001" t="s">
        <v>1082</v>
      </c>
      <c r="C1001">
        <v>4</v>
      </c>
      <c r="D1001">
        <v>15</v>
      </c>
      <c r="E1001" t="s">
        <v>1167</v>
      </c>
      <c r="F1001">
        <v>177.58500000000001</v>
      </c>
      <c r="G1001">
        <v>86.727000000000004</v>
      </c>
      <c r="H1001">
        <v>44.63</v>
      </c>
      <c r="I1001">
        <v>15401.532999999999</v>
      </c>
      <c r="J1001">
        <v>6281150</v>
      </c>
      <c r="K1001">
        <v>6.9039999999999999</v>
      </c>
      <c r="L1001">
        <v>3.246</v>
      </c>
      <c r="M1001">
        <v>1226.069</v>
      </c>
      <c r="N1001">
        <v>500023</v>
      </c>
      <c r="O1001">
        <v>2.7029999999999998</v>
      </c>
      <c r="P1001">
        <v>3.39</v>
      </c>
      <c r="Q1001">
        <v>480.00099999999998</v>
      </c>
      <c r="R1001">
        <v>195757</v>
      </c>
      <c r="S1001">
        <v>2.1000000000000001E-2</v>
      </c>
      <c r="T1001">
        <v>2.3210000000000002</v>
      </c>
      <c r="U1001">
        <v>3.7519999999999998</v>
      </c>
      <c r="V1001">
        <v>1530</v>
      </c>
      <c r="W1001">
        <v>6</v>
      </c>
      <c r="X1001">
        <f t="shared" si="32"/>
        <v>81.279519999999977</v>
      </c>
      <c r="Y1001">
        <f t="shared" si="33"/>
        <v>3.5168000000000004</v>
      </c>
    </row>
    <row r="1002" spans="1:25" x14ac:dyDescent="0.2">
      <c r="A1002" t="s">
        <v>23</v>
      </c>
      <c r="B1002" t="s">
        <v>1082</v>
      </c>
      <c r="C1002">
        <v>4</v>
      </c>
      <c r="D1002">
        <v>16</v>
      </c>
      <c r="E1002" t="s">
        <v>1168</v>
      </c>
      <c r="F1002">
        <v>313.96899999999999</v>
      </c>
      <c r="G1002">
        <v>104.492</v>
      </c>
      <c r="H1002">
        <v>46.284999999999997</v>
      </c>
      <c r="I1002">
        <v>32807.337</v>
      </c>
      <c r="J1002">
        <v>13379695</v>
      </c>
      <c r="K1002">
        <v>71.738</v>
      </c>
      <c r="L1002">
        <v>34.454000000000001</v>
      </c>
      <c r="M1002">
        <v>22523.424999999999</v>
      </c>
      <c r="N1002">
        <v>9185645</v>
      </c>
      <c r="O1002">
        <v>5.1070000000000002</v>
      </c>
      <c r="P1002">
        <v>8.1609999999999996</v>
      </c>
      <c r="Q1002">
        <v>1603.3520000000001</v>
      </c>
      <c r="R1002">
        <v>653889</v>
      </c>
      <c r="S1002">
        <v>9.8000000000000004E-2</v>
      </c>
      <c r="T1002">
        <v>4.9870000000000001</v>
      </c>
      <c r="U1002">
        <v>30.638000000000002</v>
      </c>
      <c r="V1002">
        <v>12495</v>
      </c>
      <c r="W1002">
        <v>49</v>
      </c>
      <c r="X1002">
        <f t="shared" si="32"/>
        <v>1339.4326400000002</v>
      </c>
      <c r="Y1002">
        <f t="shared" si="33"/>
        <v>51.676800000000007</v>
      </c>
    </row>
    <row r="1003" spans="1:25" x14ac:dyDescent="0.2">
      <c r="A1003" t="s">
        <v>23</v>
      </c>
      <c r="B1003" t="s">
        <v>1082</v>
      </c>
      <c r="C1003">
        <v>4</v>
      </c>
      <c r="D1003">
        <v>17</v>
      </c>
      <c r="E1003" t="s">
        <v>1169</v>
      </c>
      <c r="F1003">
        <v>236.26499999999999</v>
      </c>
      <c r="G1003">
        <v>93.054000000000002</v>
      </c>
      <c r="H1003">
        <v>42.73</v>
      </c>
      <c r="I1003">
        <v>21985.345000000001</v>
      </c>
      <c r="J1003">
        <v>8966202</v>
      </c>
      <c r="K1003">
        <v>98.712999999999994</v>
      </c>
      <c r="L1003">
        <v>49.767000000000003</v>
      </c>
      <c r="M1003">
        <v>23322.52</v>
      </c>
      <c r="N1003">
        <v>9511537</v>
      </c>
      <c r="O1003">
        <v>6.0359999999999996</v>
      </c>
      <c r="P1003">
        <v>9.6059999999999999</v>
      </c>
      <c r="Q1003">
        <v>1426.1</v>
      </c>
      <c r="R1003">
        <v>581601</v>
      </c>
      <c r="S1003">
        <v>0.124</v>
      </c>
      <c r="T1003">
        <v>5.6310000000000002</v>
      </c>
      <c r="U1003">
        <v>29.388000000000002</v>
      </c>
      <c r="V1003">
        <v>11985</v>
      </c>
      <c r="W1003">
        <v>47</v>
      </c>
      <c r="X1003">
        <f t="shared" si="32"/>
        <v>1140.9104</v>
      </c>
      <c r="Y1003">
        <f t="shared" si="33"/>
        <v>49.436800000000005</v>
      </c>
    </row>
    <row r="1004" spans="1:25" x14ac:dyDescent="0.2">
      <c r="A1004" t="s">
        <v>23</v>
      </c>
      <c r="B1004" t="s">
        <v>1082</v>
      </c>
      <c r="C1004">
        <v>4</v>
      </c>
      <c r="D1004">
        <v>18</v>
      </c>
      <c r="E1004" t="s">
        <v>1170</v>
      </c>
      <c r="F1004">
        <v>305.28899999999999</v>
      </c>
      <c r="G1004">
        <v>72.897000000000006</v>
      </c>
      <c r="H1004">
        <v>46.387999999999998</v>
      </c>
      <c r="I1004">
        <v>22254.560000000001</v>
      </c>
      <c r="J1004">
        <v>9075995</v>
      </c>
      <c r="K1004">
        <v>54.24</v>
      </c>
      <c r="L1004">
        <v>21.991</v>
      </c>
      <c r="M1004">
        <v>16558.893</v>
      </c>
      <c r="N1004">
        <v>6753152</v>
      </c>
      <c r="O1004">
        <v>3.07</v>
      </c>
      <c r="P1004">
        <v>5.5350000000000001</v>
      </c>
      <c r="Q1004">
        <v>937.24199999999996</v>
      </c>
      <c r="R1004">
        <v>382232</v>
      </c>
      <c r="S1004">
        <v>3.3000000000000002E-2</v>
      </c>
      <c r="T1004">
        <v>2.891</v>
      </c>
      <c r="U1004">
        <v>10.004</v>
      </c>
      <c r="V1004">
        <v>4080</v>
      </c>
      <c r="W1004">
        <v>16</v>
      </c>
      <c r="X1004">
        <f t="shared" si="32"/>
        <v>593.38943999999992</v>
      </c>
      <c r="Y1004">
        <f t="shared" si="33"/>
        <v>14.716800000000003</v>
      </c>
    </row>
    <row r="1005" spans="1:25" x14ac:dyDescent="0.2">
      <c r="A1005" t="s">
        <v>23</v>
      </c>
      <c r="B1005" t="s">
        <v>1082</v>
      </c>
      <c r="C1005">
        <v>4</v>
      </c>
      <c r="D1005">
        <v>19</v>
      </c>
      <c r="E1005" t="s">
        <v>1171</v>
      </c>
      <c r="F1005">
        <v>180.577</v>
      </c>
      <c r="G1005">
        <v>92.566999999999993</v>
      </c>
      <c r="H1005">
        <v>45.965000000000003</v>
      </c>
      <c r="I1005">
        <v>16715.516</v>
      </c>
      <c r="J1005">
        <v>6817027</v>
      </c>
      <c r="K1005">
        <v>4.0540000000000003</v>
      </c>
      <c r="L1005">
        <v>2.4089999999999998</v>
      </c>
      <c r="M1005">
        <v>732.03200000000004</v>
      </c>
      <c r="N1005">
        <v>298542</v>
      </c>
      <c r="O1005">
        <v>2.0249999999999999</v>
      </c>
      <c r="P1005">
        <v>1.9219999999999999</v>
      </c>
      <c r="Q1005">
        <v>365.67500000000001</v>
      </c>
      <c r="R1005">
        <v>149132</v>
      </c>
      <c r="S1005">
        <v>3.0000000000000001E-3</v>
      </c>
      <c r="T1005">
        <v>0.94</v>
      </c>
      <c r="U1005">
        <v>0.625</v>
      </c>
      <c r="V1005">
        <v>255</v>
      </c>
      <c r="W1005">
        <v>1</v>
      </c>
      <c r="X1005">
        <f t="shared" si="32"/>
        <v>0</v>
      </c>
      <c r="Y1005">
        <f t="shared" si="33"/>
        <v>0</v>
      </c>
    </row>
    <row r="1006" spans="1:25" x14ac:dyDescent="0.2">
      <c r="A1006" t="s">
        <v>23</v>
      </c>
      <c r="B1006" t="s">
        <v>1082</v>
      </c>
      <c r="C1006">
        <v>4</v>
      </c>
      <c r="D1006">
        <v>20</v>
      </c>
      <c r="E1006" t="s">
        <v>1172</v>
      </c>
      <c r="F1006">
        <v>356.64699999999999</v>
      </c>
      <c r="G1006">
        <v>77.557000000000002</v>
      </c>
      <c r="H1006">
        <v>39.886000000000003</v>
      </c>
      <c r="I1006">
        <v>27660.31</v>
      </c>
      <c r="J1006">
        <v>11280602</v>
      </c>
      <c r="K1006">
        <v>9.7520000000000007</v>
      </c>
      <c r="L1006">
        <v>8.9109999999999996</v>
      </c>
      <c r="M1006">
        <v>3478.1770000000001</v>
      </c>
      <c r="N1006">
        <v>1418492</v>
      </c>
      <c r="O1006">
        <v>1.9750000000000001</v>
      </c>
      <c r="P1006">
        <v>1.742</v>
      </c>
      <c r="Q1006">
        <v>704.52499999999998</v>
      </c>
      <c r="R1006">
        <v>287324</v>
      </c>
      <c r="S1006">
        <v>4.0000000000000001E-3</v>
      </c>
      <c r="T1006">
        <v>0.94599999999999995</v>
      </c>
      <c r="U1006">
        <v>1.2509999999999999</v>
      </c>
      <c r="V1006">
        <v>510</v>
      </c>
      <c r="W1006">
        <v>2</v>
      </c>
      <c r="X1006">
        <f t="shared" si="32"/>
        <v>332.74639999999999</v>
      </c>
      <c r="Y1006">
        <f t="shared" si="33"/>
        <v>0</v>
      </c>
    </row>
    <row r="1007" spans="1:25" x14ac:dyDescent="0.2">
      <c r="A1007" t="s">
        <v>23</v>
      </c>
      <c r="B1007" t="s">
        <v>1082</v>
      </c>
      <c r="C1007">
        <v>4</v>
      </c>
      <c r="D1007">
        <v>21</v>
      </c>
      <c r="E1007" t="s">
        <v>1173</v>
      </c>
      <c r="F1007">
        <v>258.62700000000001</v>
      </c>
      <c r="G1007">
        <v>92.456999999999994</v>
      </c>
      <c r="H1007">
        <v>44.692</v>
      </c>
      <c r="I1007">
        <v>23911.945</v>
      </c>
      <c r="J1007">
        <v>9751920</v>
      </c>
      <c r="K1007">
        <v>78.870999999999995</v>
      </c>
      <c r="L1007">
        <v>46.003</v>
      </c>
      <c r="M1007">
        <v>20398.134999999998</v>
      </c>
      <c r="N1007">
        <v>8318896</v>
      </c>
      <c r="O1007">
        <v>6.2130000000000001</v>
      </c>
      <c r="P1007">
        <v>10.124000000000001</v>
      </c>
      <c r="Q1007">
        <v>1606.8240000000001</v>
      </c>
      <c r="R1007">
        <v>655305</v>
      </c>
      <c r="S1007">
        <v>0.13500000000000001</v>
      </c>
      <c r="T1007">
        <v>5.8739999999999997</v>
      </c>
      <c r="U1007">
        <v>35.015000000000001</v>
      </c>
      <c r="V1007">
        <v>14280</v>
      </c>
      <c r="W1007">
        <v>56</v>
      </c>
      <c r="X1007">
        <f t="shared" si="32"/>
        <v>1343.3212800000001</v>
      </c>
      <c r="Y1007">
        <f t="shared" si="33"/>
        <v>59.516800000000003</v>
      </c>
    </row>
    <row r="1008" spans="1:25" x14ac:dyDescent="0.2">
      <c r="A1008" t="s">
        <v>23</v>
      </c>
      <c r="B1008" t="s">
        <v>1082</v>
      </c>
      <c r="C1008">
        <v>4</v>
      </c>
      <c r="D1008">
        <v>22</v>
      </c>
      <c r="E1008" t="s">
        <v>1174</v>
      </c>
      <c r="F1008">
        <v>186.29</v>
      </c>
      <c r="G1008">
        <v>98.233999999999995</v>
      </c>
      <c r="H1008">
        <v>47.511000000000003</v>
      </c>
      <c r="I1008">
        <v>18300.07</v>
      </c>
      <c r="J1008">
        <v>7463250</v>
      </c>
      <c r="K1008">
        <v>3.948</v>
      </c>
      <c r="L1008">
        <v>2.3140000000000001</v>
      </c>
      <c r="M1008">
        <v>735.51400000000001</v>
      </c>
      <c r="N1008">
        <v>299962</v>
      </c>
      <c r="O1008">
        <v>2.4140000000000001</v>
      </c>
      <c r="P1008">
        <v>3.2320000000000002</v>
      </c>
      <c r="Q1008">
        <v>449.71600000000001</v>
      </c>
      <c r="R1008">
        <v>183406</v>
      </c>
      <c r="S1008">
        <v>1.7000000000000001E-2</v>
      </c>
      <c r="T1008">
        <v>2.069</v>
      </c>
      <c r="U1008">
        <v>3.1259999999999999</v>
      </c>
      <c r="V1008">
        <v>1275</v>
      </c>
      <c r="W1008">
        <v>5</v>
      </c>
      <c r="X1008">
        <f t="shared" si="32"/>
        <v>47.360320000000009</v>
      </c>
      <c r="Y1008">
        <f t="shared" si="33"/>
        <v>2.3968000000000003</v>
      </c>
    </row>
    <row r="1009" spans="1:25" x14ac:dyDescent="0.2">
      <c r="A1009" t="s">
        <v>23</v>
      </c>
      <c r="B1009" t="s">
        <v>1082</v>
      </c>
      <c r="C1009">
        <v>4</v>
      </c>
      <c r="D1009">
        <v>23</v>
      </c>
      <c r="E1009" t="s">
        <v>1175</v>
      </c>
      <c r="F1009">
        <v>235.26400000000001</v>
      </c>
      <c r="G1009">
        <v>83.566999999999993</v>
      </c>
      <c r="H1009">
        <v>38.645000000000003</v>
      </c>
      <c r="I1009">
        <v>19660.341</v>
      </c>
      <c r="J1009">
        <v>8018004</v>
      </c>
      <c r="K1009">
        <v>3.645</v>
      </c>
      <c r="L1009">
        <v>2.0230000000000001</v>
      </c>
      <c r="M1009">
        <v>857.59799999999996</v>
      </c>
      <c r="N1009">
        <v>349751</v>
      </c>
      <c r="O1009">
        <v>1.7629999999999999</v>
      </c>
      <c r="P1009">
        <v>1.37</v>
      </c>
      <c r="Q1009">
        <v>414.863</v>
      </c>
      <c r="R1009">
        <v>169192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f t="shared" si="32"/>
        <v>8.3249599999999919</v>
      </c>
      <c r="Y1009">
        <f t="shared" si="33"/>
        <v>0</v>
      </c>
    </row>
    <row r="1010" spans="1:25" x14ac:dyDescent="0.2">
      <c r="A1010" t="s">
        <v>23</v>
      </c>
      <c r="B1010" t="s">
        <v>1082</v>
      </c>
      <c r="C1010">
        <v>4</v>
      </c>
      <c r="D1010">
        <v>24</v>
      </c>
      <c r="E1010" t="s">
        <v>1176</v>
      </c>
      <c r="F1010">
        <v>355.50400000000002</v>
      </c>
      <c r="G1010">
        <v>97.38</v>
      </c>
      <c r="H1010">
        <v>46.466999999999999</v>
      </c>
      <c r="I1010">
        <v>34619.093999999997</v>
      </c>
      <c r="J1010">
        <v>14118577</v>
      </c>
      <c r="K1010">
        <v>20.251999999999999</v>
      </c>
      <c r="L1010">
        <v>25.535</v>
      </c>
      <c r="M1010">
        <v>7199.7049999999999</v>
      </c>
      <c r="N1010">
        <v>2936229</v>
      </c>
      <c r="O1010">
        <v>2.5070000000000001</v>
      </c>
      <c r="P1010">
        <v>3.9630000000000001</v>
      </c>
      <c r="Q1010">
        <v>891.36</v>
      </c>
      <c r="R1010">
        <v>363520</v>
      </c>
      <c r="S1010">
        <v>1.4E-2</v>
      </c>
      <c r="T1010">
        <v>1.8939999999999999</v>
      </c>
      <c r="U1010">
        <v>5.0019999999999998</v>
      </c>
      <c r="V1010">
        <v>2040</v>
      </c>
      <c r="W1010">
        <v>8</v>
      </c>
      <c r="X1010">
        <f t="shared" si="32"/>
        <v>542.00160000000005</v>
      </c>
      <c r="Y1010">
        <f t="shared" si="33"/>
        <v>5.756800000000001</v>
      </c>
    </row>
    <row r="1011" spans="1:25" x14ac:dyDescent="0.2">
      <c r="A1011" t="s">
        <v>23</v>
      </c>
      <c r="B1011" t="s">
        <v>1082</v>
      </c>
      <c r="C1011">
        <v>4</v>
      </c>
      <c r="D1011">
        <v>25</v>
      </c>
      <c r="E1011" t="s">
        <v>1177</v>
      </c>
      <c r="F1011">
        <v>265.79700000000003</v>
      </c>
      <c r="G1011">
        <v>69.563000000000002</v>
      </c>
      <c r="H1011">
        <v>37.075000000000003</v>
      </c>
      <c r="I1011">
        <v>18489.635999999999</v>
      </c>
      <c r="J1011">
        <v>7540560</v>
      </c>
      <c r="K1011">
        <v>87.221000000000004</v>
      </c>
      <c r="L1011">
        <v>43.094999999999999</v>
      </c>
      <c r="M1011">
        <v>23183.067999999999</v>
      </c>
      <c r="N1011">
        <v>9454665</v>
      </c>
      <c r="O1011">
        <v>4.8710000000000004</v>
      </c>
      <c r="P1011">
        <v>7.6879999999999997</v>
      </c>
      <c r="Q1011">
        <v>1294.76</v>
      </c>
      <c r="R1011">
        <v>528037</v>
      </c>
      <c r="S1011">
        <v>0.122</v>
      </c>
      <c r="T1011">
        <v>5.5839999999999996</v>
      </c>
      <c r="U1011">
        <v>32.514000000000003</v>
      </c>
      <c r="V1011">
        <v>13260</v>
      </c>
      <c r="W1011">
        <v>52</v>
      </c>
      <c r="X1011">
        <f t="shared" si="32"/>
        <v>993.80960000000005</v>
      </c>
      <c r="Y1011">
        <f t="shared" si="33"/>
        <v>55.036800000000007</v>
      </c>
    </row>
    <row r="1012" spans="1:25" x14ac:dyDescent="0.2">
      <c r="A1012" t="s">
        <v>23</v>
      </c>
      <c r="B1012" t="s">
        <v>1082</v>
      </c>
      <c r="C1012">
        <v>4</v>
      </c>
      <c r="D1012">
        <v>26</v>
      </c>
      <c r="E1012" t="s">
        <v>1178</v>
      </c>
      <c r="F1012">
        <v>327.779</v>
      </c>
      <c r="G1012">
        <v>58.368000000000002</v>
      </c>
      <c r="H1012">
        <v>29.824999999999999</v>
      </c>
      <c r="I1012">
        <v>19131.956999999999</v>
      </c>
      <c r="J1012">
        <v>7802515</v>
      </c>
      <c r="K1012">
        <v>82.566000000000003</v>
      </c>
      <c r="L1012">
        <v>35.893999999999998</v>
      </c>
      <c r="M1012">
        <v>27063.440999999999</v>
      </c>
      <c r="N1012">
        <v>11037183</v>
      </c>
      <c r="O1012">
        <v>4.8310000000000004</v>
      </c>
      <c r="P1012">
        <v>8.08</v>
      </c>
      <c r="Q1012">
        <v>1583.3779999999999</v>
      </c>
      <c r="R1012">
        <v>645743</v>
      </c>
      <c r="S1012">
        <v>9.1999999999999998E-2</v>
      </c>
      <c r="T1012">
        <v>4.8310000000000004</v>
      </c>
      <c r="U1012">
        <v>30.013000000000002</v>
      </c>
      <c r="V1012">
        <v>12240</v>
      </c>
      <c r="W1012">
        <v>48</v>
      </c>
      <c r="X1012">
        <f t="shared" si="32"/>
        <v>1317.06176</v>
      </c>
      <c r="Y1012">
        <f t="shared" si="33"/>
        <v>50.556800000000003</v>
      </c>
    </row>
    <row r="1013" spans="1:25" x14ac:dyDescent="0.2">
      <c r="A1013" t="s">
        <v>23</v>
      </c>
      <c r="B1013" t="s">
        <v>1082</v>
      </c>
      <c r="C1013">
        <v>5</v>
      </c>
      <c r="D1013">
        <v>1</v>
      </c>
      <c r="E1013" t="s">
        <v>1179</v>
      </c>
      <c r="F1013">
        <v>324.3</v>
      </c>
      <c r="G1013">
        <v>78.025000000000006</v>
      </c>
      <c r="H1013">
        <v>36.691000000000003</v>
      </c>
      <c r="I1013">
        <v>25303.456999999999</v>
      </c>
      <c r="J1013">
        <v>10319415</v>
      </c>
      <c r="K1013">
        <v>47.695</v>
      </c>
      <c r="L1013">
        <v>21.24</v>
      </c>
      <c r="M1013">
        <v>15467.578</v>
      </c>
      <c r="N1013">
        <v>6308085</v>
      </c>
      <c r="O1013">
        <v>3.85</v>
      </c>
      <c r="P1013">
        <v>7.1580000000000004</v>
      </c>
      <c r="Q1013">
        <v>1248.5139999999999</v>
      </c>
      <c r="R1013">
        <v>509177</v>
      </c>
      <c r="S1013">
        <v>6.4000000000000001E-2</v>
      </c>
      <c r="T1013">
        <v>4.0270000000000001</v>
      </c>
      <c r="U1013">
        <v>20.634</v>
      </c>
      <c r="V1013">
        <v>8415</v>
      </c>
      <c r="W1013">
        <v>33</v>
      </c>
      <c r="X1013">
        <f t="shared" si="32"/>
        <v>942.01407999999992</v>
      </c>
      <c r="Y1013">
        <f t="shared" si="33"/>
        <v>33.756800000000005</v>
      </c>
    </row>
    <row r="1014" spans="1:25" x14ac:dyDescent="0.2">
      <c r="A1014" t="s">
        <v>23</v>
      </c>
      <c r="B1014" t="s">
        <v>1082</v>
      </c>
      <c r="C1014">
        <v>5</v>
      </c>
      <c r="D1014">
        <v>2</v>
      </c>
      <c r="E1014" t="s">
        <v>1180</v>
      </c>
      <c r="F1014">
        <v>63.975999999999999</v>
      </c>
      <c r="G1014">
        <v>102.964</v>
      </c>
      <c r="H1014">
        <v>57.286999999999999</v>
      </c>
      <c r="I1014">
        <v>6587.2060000000001</v>
      </c>
      <c r="J1014">
        <v>2686436</v>
      </c>
      <c r="K1014">
        <v>4.8449999999999998</v>
      </c>
      <c r="L1014">
        <v>2.6930000000000001</v>
      </c>
      <c r="M1014">
        <v>309.94799999999998</v>
      </c>
      <c r="N1014">
        <v>126405</v>
      </c>
      <c r="O1014">
        <v>3.008</v>
      </c>
      <c r="P1014">
        <v>2.4169999999999998</v>
      </c>
      <c r="Q1014">
        <v>192.423</v>
      </c>
      <c r="R1014">
        <v>78475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f t="shared" si="32"/>
        <v>0</v>
      </c>
      <c r="Y1014">
        <f t="shared" si="33"/>
        <v>0</v>
      </c>
    </row>
    <row r="1015" spans="1:25" x14ac:dyDescent="0.2">
      <c r="A1015" t="s">
        <v>23</v>
      </c>
      <c r="B1015" t="s">
        <v>1082</v>
      </c>
      <c r="C1015">
        <v>5</v>
      </c>
      <c r="D1015">
        <v>3</v>
      </c>
      <c r="E1015" t="s">
        <v>1181</v>
      </c>
      <c r="F1015">
        <v>163.749</v>
      </c>
      <c r="G1015">
        <v>103.37</v>
      </c>
      <c r="H1015">
        <v>55.982999999999997</v>
      </c>
      <c r="I1015">
        <v>16926.742999999999</v>
      </c>
      <c r="J1015">
        <v>6903171</v>
      </c>
      <c r="K1015">
        <v>3.7469999999999999</v>
      </c>
      <c r="L1015">
        <v>1.948</v>
      </c>
      <c r="M1015">
        <v>613.63400000000001</v>
      </c>
      <c r="N1015">
        <v>250256</v>
      </c>
      <c r="O1015">
        <v>2.4289999999999998</v>
      </c>
      <c r="P1015">
        <v>1.651</v>
      </c>
      <c r="Q1015">
        <v>397.726</v>
      </c>
      <c r="R1015">
        <v>162203</v>
      </c>
      <c r="S1015">
        <v>4.0000000000000001E-3</v>
      </c>
      <c r="T1015">
        <v>0.98699999999999999</v>
      </c>
      <c r="U1015">
        <v>0.625</v>
      </c>
      <c r="V1015">
        <v>255</v>
      </c>
      <c r="W1015">
        <v>1</v>
      </c>
      <c r="X1015">
        <f t="shared" si="32"/>
        <v>0</v>
      </c>
      <c r="Y1015">
        <f t="shared" si="33"/>
        <v>0</v>
      </c>
    </row>
    <row r="1016" spans="1:25" x14ac:dyDescent="0.2">
      <c r="A1016" t="s">
        <v>23</v>
      </c>
      <c r="B1016" t="s">
        <v>1082</v>
      </c>
      <c r="C1016">
        <v>5</v>
      </c>
      <c r="D1016">
        <v>4</v>
      </c>
      <c r="E1016" t="s">
        <v>917</v>
      </c>
      <c r="F1016">
        <v>74.852999999999994</v>
      </c>
      <c r="G1016">
        <v>89.317999999999998</v>
      </c>
      <c r="H1016">
        <v>55.404000000000003</v>
      </c>
      <c r="I1016">
        <v>6685.7039999999997</v>
      </c>
      <c r="J1016">
        <v>2726606</v>
      </c>
      <c r="K1016">
        <v>4.9429999999999996</v>
      </c>
      <c r="L1016">
        <v>2.343</v>
      </c>
      <c r="M1016">
        <v>370.01299999999998</v>
      </c>
      <c r="N1016">
        <v>150901</v>
      </c>
      <c r="O1016">
        <v>2.9950000000000001</v>
      </c>
      <c r="P1016">
        <v>1.76</v>
      </c>
      <c r="Q1016">
        <v>224.21799999999999</v>
      </c>
      <c r="R1016">
        <v>91442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f t="shared" si="32"/>
        <v>0</v>
      </c>
      <c r="Y1016">
        <f t="shared" si="33"/>
        <v>0</v>
      </c>
    </row>
    <row r="1017" spans="1:25" x14ac:dyDescent="0.2">
      <c r="A1017" t="s">
        <v>23</v>
      </c>
      <c r="B1017" t="s">
        <v>1082</v>
      </c>
      <c r="C1017">
        <v>5</v>
      </c>
      <c r="D1017">
        <v>5</v>
      </c>
      <c r="E1017" t="s">
        <v>559</v>
      </c>
      <c r="F1017">
        <v>163.30500000000001</v>
      </c>
      <c r="G1017">
        <v>100.001</v>
      </c>
      <c r="H1017">
        <v>48.231999999999999</v>
      </c>
      <c r="I1017">
        <v>16330.646000000001</v>
      </c>
      <c r="J1017">
        <v>6660067</v>
      </c>
      <c r="K1017">
        <v>35.390999999999998</v>
      </c>
      <c r="L1017">
        <v>15.818</v>
      </c>
      <c r="M1017">
        <v>5779.47</v>
      </c>
      <c r="N1017">
        <v>2357020</v>
      </c>
      <c r="O1017">
        <v>2.9119999999999999</v>
      </c>
      <c r="P1017">
        <v>3.266</v>
      </c>
      <c r="Q1017">
        <v>475.553</v>
      </c>
      <c r="R1017">
        <v>193943</v>
      </c>
      <c r="S1017">
        <v>1.4999999999999999E-2</v>
      </c>
      <c r="T1017">
        <v>1.976</v>
      </c>
      <c r="U1017">
        <v>2.5009999999999999</v>
      </c>
      <c r="V1017">
        <v>1020</v>
      </c>
      <c r="W1017">
        <v>4</v>
      </c>
      <c r="X1017">
        <f t="shared" si="32"/>
        <v>76.297759999999997</v>
      </c>
      <c r="Y1017">
        <f t="shared" si="33"/>
        <v>1.2768000000000002</v>
      </c>
    </row>
    <row r="1018" spans="1:25" x14ac:dyDescent="0.2">
      <c r="A1018" t="s">
        <v>23</v>
      </c>
      <c r="B1018" t="s">
        <v>1082</v>
      </c>
      <c r="C1018">
        <v>5</v>
      </c>
      <c r="D1018">
        <v>6</v>
      </c>
      <c r="E1018" t="s">
        <v>1182</v>
      </c>
      <c r="F1018">
        <v>258.255</v>
      </c>
      <c r="G1018">
        <v>84.325999999999993</v>
      </c>
      <c r="H1018">
        <v>42.082999999999998</v>
      </c>
      <c r="I1018">
        <v>21777.562999999998</v>
      </c>
      <c r="J1018">
        <v>8881463</v>
      </c>
      <c r="K1018">
        <v>47.460999999999999</v>
      </c>
      <c r="L1018">
        <v>25.452000000000002</v>
      </c>
      <c r="M1018">
        <v>12257.115</v>
      </c>
      <c r="N1018">
        <v>4998774</v>
      </c>
      <c r="O1018">
        <v>4.6989999999999998</v>
      </c>
      <c r="P1018">
        <v>5.86</v>
      </c>
      <c r="Q1018">
        <v>1213.414</v>
      </c>
      <c r="R1018">
        <v>494862</v>
      </c>
      <c r="S1018">
        <v>5.8000000000000003E-2</v>
      </c>
      <c r="T1018">
        <v>3.8490000000000002</v>
      </c>
      <c r="U1018">
        <v>15.006</v>
      </c>
      <c r="V1018">
        <v>6120</v>
      </c>
      <c r="W1018">
        <v>24</v>
      </c>
      <c r="X1018">
        <f t="shared" si="32"/>
        <v>902.70208000000002</v>
      </c>
      <c r="Y1018">
        <f t="shared" si="33"/>
        <v>23.676800000000004</v>
      </c>
    </row>
    <row r="1019" spans="1:25" x14ac:dyDescent="0.2">
      <c r="A1019" t="s">
        <v>23</v>
      </c>
      <c r="B1019" t="s">
        <v>1082</v>
      </c>
      <c r="C1019">
        <v>5</v>
      </c>
      <c r="D1019">
        <v>8</v>
      </c>
      <c r="E1019" t="s">
        <v>1183</v>
      </c>
      <c r="F1019">
        <v>183.46299999999999</v>
      </c>
      <c r="G1019">
        <v>98.563999999999993</v>
      </c>
      <c r="H1019">
        <v>53.232999999999997</v>
      </c>
      <c r="I1019">
        <v>18082.815999999999</v>
      </c>
      <c r="J1019">
        <v>7374648</v>
      </c>
      <c r="K1019">
        <v>4.6989999999999998</v>
      </c>
      <c r="L1019">
        <v>3.7570000000000001</v>
      </c>
      <c r="M1019">
        <v>862.16399999999999</v>
      </c>
      <c r="N1019">
        <v>351613</v>
      </c>
      <c r="O1019">
        <v>2.722</v>
      </c>
      <c r="P1019">
        <v>2.6640000000000001</v>
      </c>
      <c r="Q1019">
        <v>499.38900000000001</v>
      </c>
      <c r="R1019">
        <v>203664</v>
      </c>
      <c r="S1019">
        <v>7.0000000000000001E-3</v>
      </c>
      <c r="T1019">
        <v>1.3180000000000001</v>
      </c>
      <c r="U1019">
        <v>1.2509999999999999</v>
      </c>
      <c r="V1019">
        <v>510</v>
      </c>
      <c r="W1019">
        <v>2</v>
      </c>
      <c r="X1019">
        <f t="shared" si="32"/>
        <v>102.99408000000001</v>
      </c>
      <c r="Y1019">
        <f t="shared" si="33"/>
        <v>0</v>
      </c>
    </row>
    <row r="1020" spans="1:25" x14ac:dyDescent="0.2">
      <c r="A1020" t="s">
        <v>23</v>
      </c>
      <c r="B1020" t="s">
        <v>1082</v>
      </c>
      <c r="C1020">
        <v>5</v>
      </c>
      <c r="D1020">
        <v>9</v>
      </c>
      <c r="E1020" t="s">
        <v>1184</v>
      </c>
      <c r="F1020">
        <v>248.91499999999999</v>
      </c>
      <c r="G1020">
        <v>82.378</v>
      </c>
      <c r="H1020">
        <v>39.637</v>
      </c>
      <c r="I1020">
        <v>20505.142</v>
      </c>
      <c r="J1020">
        <v>8362536</v>
      </c>
      <c r="K1020">
        <v>38.161000000000001</v>
      </c>
      <c r="L1020">
        <v>26.873999999999999</v>
      </c>
      <c r="M1020">
        <v>9498.9359999999997</v>
      </c>
      <c r="N1020">
        <v>3873916</v>
      </c>
      <c r="O1020">
        <v>5.04</v>
      </c>
      <c r="P1020">
        <v>6.4560000000000004</v>
      </c>
      <c r="Q1020">
        <v>1254.5219999999999</v>
      </c>
      <c r="R1020">
        <v>511627</v>
      </c>
      <c r="S1020">
        <v>5.2999999999999999E-2</v>
      </c>
      <c r="T1020">
        <v>3.6669999999999998</v>
      </c>
      <c r="U1020">
        <v>13.131</v>
      </c>
      <c r="V1020">
        <v>5355</v>
      </c>
      <c r="W1020">
        <v>21</v>
      </c>
      <c r="X1020">
        <f t="shared" si="32"/>
        <v>948.74303999999995</v>
      </c>
      <c r="Y1020">
        <f t="shared" si="33"/>
        <v>20.316800000000004</v>
      </c>
    </row>
    <row r="1021" spans="1:25" x14ac:dyDescent="0.2">
      <c r="A1021" t="s">
        <v>23</v>
      </c>
      <c r="B1021" t="s">
        <v>1082</v>
      </c>
      <c r="C1021">
        <v>5</v>
      </c>
      <c r="D1021">
        <v>10</v>
      </c>
      <c r="E1021" t="s">
        <v>1185</v>
      </c>
      <c r="F1021">
        <v>258.07299999999998</v>
      </c>
      <c r="G1021">
        <v>100.282</v>
      </c>
      <c r="H1021">
        <v>43.44</v>
      </c>
      <c r="I1021">
        <v>25880.010999999999</v>
      </c>
      <c r="J1021">
        <v>10554549</v>
      </c>
      <c r="K1021">
        <v>48.012999999999998</v>
      </c>
      <c r="L1021">
        <v>19.03</v>
      </c>
      <c r="M1021">
        <v>12390.824000000001</v>
      </c>
      <c r="N1021">
        <v>5053304</v>
      </c>
      <c r="O1021">
        <v>4.1669999999999998</v>
      </c>
      <c r="P1021">
        <v>6.6340000000000003</v>
      </c>
      <c r="Q1021">
        <v>1075.33</v>
      </c>
      <c r="R1021">
        <v>438548</v>
      </c>
      <c r="S1021">
        <v>5.0999999999999997E-2</v>
      </c>
      <c r="T1021">
        <v>3.6019999999999999</v>
      </c>
      <c r="U1021">
        <v>13.131</v>
      </c>
      <c r="V1021">
        <v>5355</v>
      </c>
      <c r="W1021">
        <v>21</v>
      </c>
      <c r="X1021">
        <f t="shared" si="32"/>
        <v>748.04799999999989</v>
      </c>
      <c r="Y1021">
        <f t="shared" si="33"/>
        <v>20.316800000000004</v>
      </c>
    </row>
    <row r="1022" spans="1:25" x14ac:dyDescent="0.2">
      <c r="A1022" t="s">
        <v>23</v>
      </c>
      <c r="B1022" t="s">
        <v>1082</v>
      </c>
      <c r="C1022">
        <v>5</v>
      </c>
      <c r="D1022">
        <v>11</v>
      </c>
      <c r="E1022" t="s">
        <v>1186</v>
      </c>
      <c r="F1022">
        <v>155.83799999999999</v>
      </c>
      <c r="G1022">
        <v>95.605000000000004</v>
      </c>
      <c r="H1022">
        <v>48.462000000000003</v>
      </c>
      <c r="I1022">
        <v>14898.877</v>
      </c>
      <c r="J1022">
        <v>6076154</v>
      </c>
      <c r="K1022">
        <v>42.686999999999998</v>
      </c>
      <c r="L1022">
        <v>27.895</v>
      </c>
      <c r="M1022">
        <v>6652.3469999999998</v>
      </c>
      <c r="N1022">
        <v>2713002</v>
      </c>
      <c r="O1022">
        <v>3.6179999999999999</v>
      </c>
      <c r="P1022">
        <v>3.94</v>
      </c>
      <c r="Q1022">
        <v>563.76199999999994</v>
      </c>
      <c r="R1022">
        <v>229917</v>
      </c>
      <c r="S1022">
        <v>1.6E-2</v>
      </c>
      <c r="T1022">
        <v>2.0230000000000001</v>
      </c>
      <c r="U1022">
        <v>2.5009999999999999</v>
      </c>
      <c r="V1022">
        <v>1020</v>
      </c>
      <c r="W1022">
        <v>4</v>
      </c>
      <c r="X1022">
        <f t="shared" si="32"/>
        <v>175.09183999999993</v>
      </c>
      <c r="Y1022">
        <f t="shared" si="33"/>
        <v>1.2768000000000002</v>
      </c>
    </row>
    <row r="1023" spans="1:25" x14ac:dyDescent="0.2">
      <c r="A1023" t="s">
        <v>23</v>
      </c>
      <c r="B1023" t="s">
        <v>1082</v>
      </c>
      <c r="C1023">
        <v>5</v>
      </c>
      <c r="D1023">
        <v>12</v>
      </c>
      <c r="E1023" t="s">
        <v>1187</v>
      </c>
      <c r="F1023">
        <v>298.32100000000003</v>
      </c>
      <c r="G1023">
        <v>118.215</v>
      </c>
      <c r="H1023">
        <v>50.51</v>
      </c>
      <c r="I1023">
        <v>35265.879000000001</v>
      </c>
      <c r="J1023">
        <v>14382353</v>
      </c>
      <c r="K1023">
        <v>25.169</v>
      </c>
      <c r="L1023">
        <v>15.981999999999999</v>
      </c>
      <c r="M1023">
        <v>7508.491</v>
      </c>
      <c r="N1023">
        <v>3062160</v>
      </c>
      <c r="O1023">
        <v>3.2709999999999999</v>
      </c>
      <c r="P1023">
        <v>5.1180000000000003</v>
      </c>
      <c r="Q1023">
        <v>975.75900000000001</v>
      </c>
      <c r="R1023">
        <v>397940</v>
      </c>
      <c r="S1023">
        <v>2.3E-2</v>
      </c>
      <c r="T1023">
        <v>2.4249999999999998</v>
      </c>
      <c r="U1023">
        <v>6.8780000000000001</v>
      </c>
      <c r="V1023">
        <v>2805</v>
      </c>
      <c r="W1023">
        <v>11</v>
      </c>
      <c r="X1023">
        <f t="shared" si="32"/>
        <v>636.52848000000006</v>
      </c>
      <c r="Y1023">
        <f t="shared" si="33"/>
        <v>9.1168000000000013</v>
      </c>
    </row>
    <row r="1024" spans="1:25" x14ac:dyDescent="0.2">
      <c r="A1024" t="s">
        <v>23</v>
      </c>
      <c r="B1024" t="s">
        <v>1082</v>
      </c>
      <c r="C1024">
        <v>5</v>
      </c>
      <c r="D1024">
        <v>14</v>
      </c>
      <c r="E1024" t="s">
        <v>1188</v>
      </c>
      <c r="F1024">
        <v>26.693000000000001</v>
      </c>
      <c r="G1024">
        <v>53.35</v>
      </c>
      <c r="H1024">
        <v>33.249000000000002</v>
      </c>
      <c r="I1024">
        <v>1424.0519999999999</v>
      </c>
      <c r="J1024">
        <v>580766</v>
      </c>
      <c r="K1024">
        <v>81.272999999999996</v>
      </c>
      <c r="L1024">
        <v>41.356999999999999</v>
      </c>
      <c r="M1024">
        <v>2169.3870000000002</v>
      </c>
      <c r="N1024">
        <v>884733</v>
      </c>
      <c r="O1024">
        <v>13.305</v>
      </c>
      <c r="P1024">
        <v>20.452000000000002</v>
      </c>
      <c r="Q1024">
        <v>355.14600000000002</v>
      </c>
      <c r="R1024">
        <v>144838</v>
      </c>
      <c r="S1024">
        <v>9.4E-2</v>
      </c>
      <c r="T1024">
        <v>4.8869999999999996</v>
      </c>
      <c r="U1024">
        <v>2.5009999999999999</v>
      </c>
      <c r="V1024">
        <v>1020</v>
      </c>
      <c r="W1024">
        <v>4</v>
      </c>
      <c r="X1024">
        <f t="shared" si="32"/>
        <v>0</v>
      </c>
      <c r="Y1024">
        <f t="shared" si="33"/>
        <v>1.2768000000000002</v>
      </c>
    </row>
    <row r="1025" spans="1:25" x14ac:dyDescent="0.2">
      <c r="A1025" t="s">
        <v>23</v>
      </c>
      <c r="B1025" t="s">
        <v>1082</v>
      </c>
      <c r="C1025">
        <v>5</v>
      </c>
      <c r="D1025">
        <v>15</v>
      </c>
      <c r="E1025" t="s">
        <v>1189</v>
      </c>
      <c r="F1025">
        <v>236.93700000000001</v>
      </c>
      <c r="G1025">
        <v>101.048</v>
      </c>
      <c r="H1025">
        <v>43.438000000000002</v>
      </c>
      <c r="I1025">
        <v>23941.886999999999</v>
      </c>
      <c r="J1025">
        <v>9764131</v>
      </c>
      <c r="K1025">
        <v>65.076999999999998</v>
      </c>
      <c r="L1025">
        <v>33.229999999999997</v>
      </c>
      <c r="M1025">
        <v>15419.02</v>
      </c>
      <c r="N1025">
        <v>6288282</v>
      </c>
      <c r="O1025">
        <v>5.5590000000000002</v>
      </c>
      <c r="P1025">
        <v>7.3810000000000002</v>
      </c>
      <c r="Q1025">
        <v>1317.2470000000001</v>
      </c>
      <c r="R1025">
        <v>537208</v>
      </c>
      <c r="S1025">
        <v>6.9000000000000006E-2</v>
      </c>
      <c r="T1025">
        <v>4.1820000000000004</v>
      </c>
      <c r="U1025">
        <v>16.257000000000001</v>
      </c>
      <c r="V1025">
        <v>6630</v>
      </c>
      <c r="W1025">
        <v>26</v>
      </c>
      <c r="X1025">
        <f t="shared" si="32"/>
        <v>1018.9950400000001</v>
      </c>
      <c r="Y1025">
        <f t="shared" si="33"/>
        <v>25.916800000000002</v>
      </c>
    </row>
    <row r="1026" spans="1:25" x14ac:dyDescent="0.2">
      <c r="A1026" t="s">
        <v>23</v>
      </c>
      <c r="B1026" t="s">
        <v>1082</v>
      </c>
      <c r="C1026">
        <v>5</v>
      </c>
      <c r="D1026">
        <v>18</v>
      </c>
      <c r="E1026" t="s">
        <v>1190</v>
      </c>
      <c r="F1026">
        <v>142.453</v>
      </c>
      <c r="G1026">
        <v>75.06</v>
      </c>
      <c r="H1026">
        <v>44.249000000000002</v>
      </c>
      <c r="I1026">
        <v>10692.555</v>
      </c>
      <c r="J1026">
        <v>4360705</v>
      </c>
      <c r="K1026">
        <v>4.4340000000000002</v>
      </c>
      <c r="L1026">
        <v>2.7050000000000001</v>
      </c>
      <c r="M1026">
        <v>631.64599999999996</v>
      </c>
      <c r="N1026">
        <v>257602</v>
      </c>
      <c r="O1026">
        <v>2.8849999999999998</v>
      </c>
      <c r="P1026">
        <v>2.8050000000000002</v>
      </c>
      <c r="Q1026">
        <v>411.02100000000002</v>
      </c>
      <c r="R1026">
        <v>167625</v>
      </c>
      <c r="S1026">
        <v>4.0000000000000001E-3</v>
      </c>
      <c r="T1026">
        <v>1.0580000000000001</v>
      </c>
      <c r="U1026">
        <v>0.625</v>
      </c>
      <c r="V1026">
        <v>255</v>
      </c>
      <c r="W1026">
        <v>1</v>
      </c>
      <c r="X1026">
        <f t="shared" si="32"/>
        <v>4.0219200000000095</v>
      </c>
      <c r="Y1026">
        <f t="shared" si="33"/>
        <v>0</v>
      </c>
    </row>
    <row r="1027" spans="1:25" x14ac:dyDescent="0.2">
      <c r="A1027" t="s">
        <v>23</v>
      </c>
      <c r="B1027" t="s">
        <v>1082</v>
      </c>
      <c r="C1027">
        <v>5</v>
      </c>
      <c r="D1027">
        <v>19</v>
      </c>
      <c r="E1027" t="s">
        <v>1191</v>
      </c>
      <c r="F1027">
        <v>242.81399999999999</v>
      </c>
      <c r="G1027">
        <v>104.571</v>
      </c>
      <c r="H1027">
        <v>52.798999999999999</v>
      </c>
      <c r="I1027">
        <v>25391.260999999999</v>
      </c>
      <c r="J1027">
        <v>10355224</v>
      </c>
      <c r="K1027">
        <v>56.396999999999998</v>
      </c>
      <c r="L1027">
        <v>26.731000000000002</v>
      </c>
      <c r="M1027">
        <v>13694.102000000001</v>
      </c>
      <c r="N1027">
        <v>5584815</v>
      </c>
      <c r="O1027">
        <v>4.6539999999999999</v>
      </c>
      <c r="P1027">
        <v>5.3650000000000002</v>
      </c>
      <c r="Q1027">
        <v>1130.1500000000001</v>
      </c>
      <c r="R1027">
        <v>460905</v>
      </c>
      <c r="S1027">
        <v>3.9E-2</v>
      </c>
      <c r="T1027">
        <v>3.1379999999999999</v>
      </c>
      <c r="U1027">
        <v>9.3789999999999996</v>
      </c>
      <c r="V1027">
        <v>3825</v>
      </c>
      <c r="W1027">
        <v>15</v>
      </c>
      <c r="X1027">
        <f t="shared" si="32"/>
        <v>809.44640000000015</v>
      </c>
      <c r="Y1027">
        <f t="shared" si="33"/>
        <v>13.596800000000002</v>
      </c>
    </row>
    <row r="1028" spans="1:25" x14ac:dyDescent="0.2">
      <c r="A1028" t="s">
        <v>23</v>
      </c>
      <c r="B1028" t="s">
        <v>1082</v>
      </c>
      <c r="C1028">
        <v>5</v>
      </c>
      <c r="D1028">
        <v>20</v>
      </c>
      <c r="E1028" t="s">
        <v>1192</v>
      </c>
      <c r="F1028">
        <v>106.83</v>
      </c>
      <c r="G1028">
        <v>99.093000000000004</v>
      </c>
      <c r="H1028">
        <v>53.942</v>
      </c>
      <c r="I1028">
        <v>10586.040999999999</v>
      </c>
      <c r="J1028">
        <v>4317266</v>
      </c>
      <c r="K1028">
        <v>4.3940000000000001</v>
      </c>
      <c r="L1028">
        <v>2.2370000000000001</v>
      </c>
      <c r="M1028">
        <v>469.43299999999999</v>
      </c>
      <c r="N1028">
        <v>191447</v>
      </c>
      <c r="O1028">
        <v>2.9329999999999998</v>
      </c>
      <c r="P1028">
        <v>2.0659999999999998</v>
      </c>
      <c r="Q1028">
        <v>313.37400000000002</v>
      </c>
      <c r="R1028">
        <v>127802</v>
      </c>
      <c r="S1028">
        <v>6.0000000000000001E-3</v>
      </c>
      <c r="T1028">
        <v>1.222</v>
      </c>
      <c r="U1028">
        <v>0.625</v>
      </c>
      <c r="V1028">
        <v>255</v>
      </c>
      <c r="W1028">
        <v>1</v>
      </c>
      <c r="X1028">
        <f t="shared" si="32"/>
        <v>0</v>
      </c>
      <c r="Y1028">
        <f t="shared" si="33"/>
        <v>0</v>
      </c>
    </row>
    <row r="1029" spans="1:25" x14ac:dyDescent="0.2">
      <c r="A1029" t="s">
        <v>23</v>
      </c>
      <c r="B1029" t="s">
        <v>1082</v>
      </c>
      <c r="C1029">
        <v>5</v>
      </c>
      <c r="D1029">
        <v>21</v>
      </c>
      <c r="E1029" t="s">
        <v>1193</v>
      </c>
      <c r="F1029">
        <v>172.91200000000001</v>
      </c>
      <c r="G1029">
        <v>95.197999999999993</v>
      </c>
      <c r="H1029">
        <v>43.228999999999999</v>
      </c>
      <c r="I1029">
        <v>16460.893</v>
      </c>
      <c r="J1029">
        <v>6713185</v>
      </c>
      <c r="K1029">
        <v>56.026000000000003</v>
      </c>
      <c r="L1029">
        <v>34.905999999999999</v>
      </c>
      <c r="M1029">
        <v>9687.5679999999993</v>
      </c>
      <c r="N1029">
        <v>3950845</v>
      </c>
      <c r="O1029">
        <v>5.0220000000000002</v>
      </c>
      <c r="P1029">
        <v>7.5880000000000001</v>
      </c>
      <c r="Q1029">
        <v>868.28099999999995</v>
      </c>
      <c r="R1029">
        <v>354108</v>
      </c>
      <c r="S1029">
        <v>0.08</v>
      </c>
      <c r="T1029">
        <v>4.5030000000000001</v>
      </c>
      <c r="U1029">
        <v>13.756</v>
      </c>
      <c r="V1029">
        <v>5610</v>
      </c>
      <c r="W1029">
        <v>22</v>
      </c>
      <c r="X1029">
        <f t="shared" si="32"/>
        <v>516.15311999999994</v>
      </c>
      <c r="Y1029">
        <f t="shared" si="33"/>
        <v>21.436800000000002</v>
      </c>
    </row>
    <row r="1030" spans="1:25" x14ac:dyDescent="0.2">
      <c r="A1030" t="s">
        <v>23</v>
      </c>
      <c r="B1030" t="s">
        <v>1082</v>
      </c>
      <c r="C1030">
        <v>5</v>
      </c>
      <c r="D1030">
        <v>22</v>
      </c>
      <c r="E1030" t="s">
        <v>1194</v>
      </c>
      <c r="F1030">
        <v>146.02500000000001</v>
      </c>
      <c r="G1030">
        <v>92.691000000000003</v>
      </c>
      <c r="H1030">
        <v>53.441000000000003</v>
      </c>
      <c r="I1030">
        <v>13535.213</v>
      </c>
      <c r="J1030">
        <v>5520016</v>
      </c>
      <c r="K1030">
        <v>35.948999999999998</v>
      </c>
      <c r="L1030">
        <v>25.547000000000001</v>
      </c>
      <c r="M1030">
        <v>5249.4679999999998</v>
      </c>
      <c r="N1030">
        <v>2140871</v>
      </c>
      <c r="O1030">
        <v>4.3140000000000001</v>
      </c>
      <c r="P1030">
        <v>6.2809999999999997</v>
      </c>
      <c r="Q1030">
        <v>629.90300000000002</v>
      </c>
      <c r="R1030">
        <v>256891</v>
      </c>
      <c r="S1030">
        <v>3.4000000000000002E-2</v>
      </c>
      <c r="T1030">
        <v>2.9550000000000001</v>
      </c>
      <c r="U1030">
        <v>5.0019999999999998</v>
      </c>
      <c r="V1030">
        <v>2040</v>
      </c>
      <c r="W1030">
        <v>8</v>
      </c>
      <c r="X1030">
        <f t="shared" si="32"/>
        <v>249.16976000000003</v>
      </c>
      <c r="Y1030">
        <f t="shared" si="33"/>
        <v>5.756800000000001</v>
      </c>
    </row>
    <row r="1031" spans="1:25" x14ac:dyDescent="0.2">
      <c r="A1031" t="s">
        <v>23</v>
      </c>
      <c r="B1031" t="s">
        <v>1082</v>
      </c>
      <c r="C1031">
        <v>5</v>
      </c>
      <c r="D1031">
        <v>23</v>
      </c>
      <c r="E1031" t="s">
        <v>1195</v>
      </c>
      <c r="F1031">
        <v>112.36199999999999</v>
      </c>
      <c r="G1031">
        <v>85.192999999999998</v>
      </c>
      <c r="H1031">
        <v>50.878999999999998</v>
      </c>
      <c r="I1031">
        <v>9572.4230000000007</v>
      </c>
      <c r="J1031">
        <v>3903886</v>
      </c>
      <c r="K1031">
        <v>5.0270000000000001</v>
      </c>
      <c r="L1031">
        <v>2.214</v>
      </c>
      <c r="M1031">
        <v>564.81899999999996</v>
      </c>
      <c r="N1031">
        <v>230348</v>
      </c>
      <c r="O1031">
        <v>3.0169999999999999</v>
      </c>
      <c r="P1031">
        <v>1.835</v>
      </c>
      <c r="Q1031">
        <v>338.95800000000003</v>
      </c>
      <c r="R1031">
        <v>138236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f t="shared" si="32"/>
        <v>0</v>
      </c>
      <c r="Y1031">
        <f t="shared" si="33"/>
        <v>0</v>
      </c>
    </row>
    <row r="1032" spans="1:25" x14ac:dyDescent="0.2">
      <c r="A1032" t="s">
        <v>23</v>
      </c>
      <c r="B1032" t="s">
        <v>1082</v>
      </c>
      <c r="C1032">
        <v>5</v>
      </c>
      <c r="D1032">
        <v>25</v>
      </c>
      <c r="E1032" t="s">
        <v>1196</v>
      </c>
      <c r="F1032">
        <v>199.15299999999999</v>
      </c>
      <c r="G1032">
        <v>87.102999999999994</v>
      </c>
      <c r="H1032">
        <v>44.417000000000002</v>
      </c>
      <c r="I1032">
        <v>17346.893</v>
      </c>
      <c r="J1032">
        <v>7074519</v>
      </c>
      <c r="K1032">
        <v>80.311000000000007</v>
      </c>
      <c r="L1032">
        <v>54.942999999999998</v>
      </c>
      <c r="M1032">
        <v>15994.143</v>
      </c>
      <c r="N1032">
        <v>6522832</v>
      </c>
      <c r="O1032">
        <v>7.5389999999999997</v>
      </c>
      <c r="P1032">
        <v>10.167</v>
      </c>
      <c r="Q1032">
        <v>1501.4580000000001</v>
      </c>
      <c r="R1032">
        <v>612334</v>
      </c>
      <c r="S1032">
        <v>0.157</v>
      </c>
      <c r="T1032">
        <v>6.3250000000000002</v>
      </c>
      <c r="U1032">
        <v>31.263000000000002</v>
      </c>
      <c r="V1032">
        <v>12750</v>
      </c>
      <c r="W1032">
        <v>50</v>
      </c>
      <c r="X1032">
        <f t="shared" si="32"/>
        <v>1225.3113600000001</v>
      </c>
      <c r="Y1032">
        <f t="shared" si="33"/>
        <v>52.796800000000005</v>
      </c>
    </row>
    <row r="1033" spans="1:25" x14ac:dyDescent="0.2">
      <c r="A1033" t="s">
        <v>23</v>
      </c>
      <c r="B1033" t="s">
        <v>1082</v>
      </c>
      <c r="C1033">
        <v>5</v>
      </c>
      <c r="D1033">
        <v>27</v>
      </c>
      <c r="E1033" t="s">
        <v>1197</v>
      </c>
      <c r="F1033">
        <v>267.37099999999998</v>
      </c>
      <c r="G1033">
        <v>76.045000000000002</v>
      </c>
      <c r="H1033">
        <v>43.006</v>
      </c>
      <c r="I1033">
        <v>20332.300999999999</v>
      </c>
      <c r="J1033">
        <v>8292047</v>
      </c>
      <c r="K1033">
        <v>4.34</v>
      </c>
      <c r="L1033">
        <v>2.1549999999999998</v>
      </c>
      <c r="M1033">
        <v>1160.3810000000001</v>
      </c>
      <c r="N1033">
        <v>473234</v>
      </c>
      <c r="O1033">
        <v>2.8610000000000002</v>
      </c>
      <c r="P1033">
        <v>2.0680000000000001</v>
      </c>
      <c r="Q1033">
        <v>764.88699999999994</v>
      </c>
      <c r="R1033">
        <v>311941</v>
      </c>
      <c r="S1033">
        <v>2E-3</v>
      </c>
      <c r="T1033">
        <v>0.77200000000000002</v>
      </c>
      <c r="U1033">
        <v>0.625</v>
      </c>
      <c r="V1033">
        <v>255</v>
      </c>
      <c r="W1033">
        <v>1</v>
      </c>
      <c r="X1033">
        <f t="shared" si="32"/>
        <v>400.35183999999998</v>
      </c>
      <c r="Y1033">
        <f t="shared" si="33"/>
        <v>0</v>
      </c>
    </row>
    <row r="1034" spans="1:25" x14ac:dyDescent="0.2">
      <c r="A1034" t="s">
        <v>23</v>
      </c>
      <c r="B1034" t="s">
        <v>1082</v>
      </c>
      <c r="C1034">
        <v>5</v>
      </c>
      <c r="D1034">
        <v>28</v>
      </c>
      <c r="E1034" t="s">
        <v>1198</v>
      </c>
      <c r="F1034">
        <v>11.137</v>
      </c>
      <c r="G1034">
        <v>60.067999999999998</v>
      </c>
      <c r="H1034">
        <v>34.307000000000002</v>
      </c>
      <c r="I1034">
        <v>668.98099999999999</v>
      </c>
      <c r="J1034">
        <v>272828</v>
      </c>
      <c r="K1034">
        <v>5.0439999999999996</v>
      </c>
      <c r="L1034">
        <v>2.2440000000000002</v>
      </c>
      <c r="M1034">
        <v>56.177999999999997</v>
      </c>
      <c r="N1034">
        <v>22911</v>
      </c>
      <c r="O1034">
        <v>2.9729999999999999</v>
      </c>
      <c r="P1034">
        <v>1.6859999999999999</v>
      </c>
      <c r="Q1034">
        <v>33.106999999999999</v>
      </c>
      <c r="R1034">
        <v>13502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f t="shared" si="32"/>
        <v>0</v>
      </c>
      <c r="Y1034">
        <f t="shared" si="33"/>
        <v>0</v>
      </c>
    </row>
    <row r="1035" spans="1:25" x14ac:dyDescent="0.2">
      <c r="A1035" t="s">
        <v>23</v>
      </c>
      <c r="B1035" t="s">
        <v>1082</v>
      </c>
      <c r="C1035">
        <v>5</v>
      </c>
      <c r="D1035">
        <v>29</v>
      </c>
      <c r="E1035" t="s">
        <v>1199</v>
      </c>
      <c r="F1035">
        <v>112.592</v>
      </c>
      <c r="G1035">
        <v>66.789000000000001</v>
      </c>
      <c r="H1035">
        <v>41.210999999999999</v>
      </c>
      <c r="I1035">
        <v>7519.9660000000003</v>
      </c>
      <c r="J1035">
        <v>3066840</v>
      </c>
      <c r="K1035">
        <v>4.5460000000000003</v>
      </c>
      <c r="L1035">
        <v>2.1139999999999999</v>
      </c>
      <c r="M1035">
        <v>511.85500000000002</v>
      </c>
      <c r="N1035">
        <v>208748</v>
      </c>
      <c r="O1035">
        <v>2.8889999999999998</v>
      </c>
      <c r="P1035">
        <v>1.905</v>
      </c>
      <c r="Q1035">
        <v>325.23899999999998</v>
      </c>
      <c r="R1035">
        <v>132641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f t="shared" si="32"/>
        <v>0</v>
      </c>
      <c r="Y1035">
        <f t="shared" si="33"/>
        <v>0</v>
      </c>
    </row>
    <row r="1036" spans="1:25" x14ac:dyDescent="0.2">
      <c r="A1036" t="s">
        <v>23</v>
      </c>
      <c r="B1036" t="s">
        <v>1082</v>
      </c>
      <c r="C1036">
        <v>5</v>
      </c>
      <c r="D1036">
        <v>30</v>
      </c>
      <c r="E1036" t="s">
        <v>1200</v>
      </c>
      <c r="F1036">
        <v>206.37</v>
      </c>
      <c r="G1036">
        <v>87.417000000000002</v>
      </c>
      <c r="H1036">
        <v>44.026000000000003</v>
      </c>
      <c r="I1036">
        <v>18040.246999999999</v>
      </c>
      <c r="J1036">
        <v>7357287</v>
      </c>
      <c r="K1036">
        <v>72.138000000000005</v>
      </c>
      <c r="L1036">
        <v>53.012999999999998</v>
      </c>
      <c r="M1036">
        <v>14887.175999999999</v>
      </c>
      <c r="N1036">
        <v>6071382</v>
      </c>
      <c r="O1036">
        <v>6.7320000000000002</v>
      </c>
      <c r="P1036">
        <v>10.101000000000001</v>
      </c>
      <c r="Q1036">
        <v>1389.317</v>
      </c>
      <c r="R1036">
        <v>566600</v>
      </c>
      <c r="S1036">
        <v>9.4E-2</v>
      </c>
      <c r="T1036">
        <v>4.8929999999999998</v>
      </c>
      <c r="U1036">
        <v>19.382999999999999</v>
      </c>
      <c r="V1036">
        <v>7905</v>
      </c>
      <c r="W1036">
        <v>31</v>
      </c>
      <c r="X1036">
        <f t="shared" si="32"/>
        <v>1099.71344</v>
      </c>
      <c r="Y1036">
        <f t="shared" si="33"/>
        <v>31.516800000000003</v>
      </c>
    </row>
    <row r="1037" spans="1:25" x14ac:dyDescent="0.2">
      <c r="A1037" t="s">
        <v>23</v>
      </c>
      <c r="B1037" t="s">
        <v>1082</v>
      </c>
      <c r="C1037">
        <v>6</v>
      </c>
      <c r="D1037">
        <v>1</v>
      </c>
      <c r="E1037" t="s">
        <v>1201</v>
      </c>
      <c r="F1037">
        <v>164.732</v>
      </c>
      <c r="G1037">
        <v>91.853999999999999</v>
      </c>
      <c r="H1037">
        <v>47.014000000000003</v>
      </c>
      <c r="I1037">
        <v>15131.364</v>
      </c>
      <c r="J1037">
        <v>6170968</v>
      </c>
      <c r="K1037">
        <v>3.6269999999999998</v>
      </c>
      <c r="L1037">
        <v>1.831</v>
      </c>
      <c r="M1037">
        <v>597.40599999999995</v>
      </c>
      <c r="N1037">
        <v>243638</v>
      </c>
      <c r="O1037">
        <v>2.282</v>
      </c>
      <c r="P1037">
        <v>2.9350000000000001</v>
      </c>
      <c r="Q1037">
        <v>375.846</v>
      </c>
      <c r="R1037">
        <v>153280</v>
      </c>
      <c r="S1037">
        <v>8.0000000000000002E-3</v>
      </c>
      <c r="T1037">
        <v>1.391</v>
      </c>
      <c r="U1037">
        <v>1.2509999999999999</v>
      </c>
      <c r="V1037">
        <v>510</v>
      </c>
      <c r="W1037">
        <v>2</v>
      </c>
      <c r="X1037">
        <f t="shared" si="32"/>
        <v>0</v>
      </c>
      <c r="Y1037">
        <f t="shared" si="33"/>
        <v>0</v>
      </c>
    </row>
    <row r="1038" spans="1:25" x14ac:dyDescent="0.2">
      <c r="A1038" t="s">
        <v>23</v>
      </c>
      <c r="B1038" t="s">
        <v>1082</v>
      </c>
      <c r="C1038">
        <v>6</v>
      </c>
      <c r="D1038">
        <v>2</v>
      </c>
      <c r="E1038" t="s">
        <v>1202</v>
      </c>
      <c r="F1038">
        <v>293.90499999999997</v>
      </c>
      <c r="G1038">
        <v>87.665999999999997</v>
      </c>
      <c r="H1038">
        <v>39.093000000000004</v>
      </c>
      <c r="I1038">
        <v>25765.325000000001</v>
      </c>
      <c r="J1038">
        <v>10507777</v>
      </c>
      <c r="K1038">
        <v>67.960999999999999</v>
      </c>
      <c r="L1038">
        <v>23.228999999999999</v>
      </c>
      <c r="M1038">
        <v>19974.103999999999</v>
      </c>
      <c r="N1038">
        <v>8145965</v>
      </c>
      <c r="O1038">
        <v>4.6870000000000003</v>
      </c>
      <c r="P1038">
        <v>7.4470000000000001</v>
      </c>
      <c r="Q1038">
        <v>1377.645</v>
      </c>
      <c r="R1038">
        <v>561840</v>
      </c>
      <c r="S1038">
        <v>7.9000000000000001E-2</v>
      </c>
      <c r="T1038">
        <v>4.4800000000000004</v>
      </c>
      <c r="U1038">
        <v>23.135000000000002</v>
      </c>
      <c r="V1038">
        <v>9435</v>
      </c>
      <c r="W1038">
        <v>37</v>
      </c>
      <c r="X1038">
        <f t="shared" si="32"/>
        <v>1086.6407999999999</v>
      </c>
      <c r="Y1038">
        <f t="shared" si="33"/>
        <v>38.236800000000002</v>
      </c>
    </row>
    <row r="1039" spans="1:25" x14ac:dyDescent="0.2">
      <c r="A1039" t="s">
        <v>23</v>
      </c>
      <c r="B1039" t="s">
        <v>1082</v>
      </c>
      <c r="C1039">
        <v>6</v>
      </c>
      <c r="D1039">
        <v>3</v>
      </c>
      <c r="E1039" t="s">
        <v>1203</v>
      </c>
      <c r="F1039">
        <v>186.08699999999999</v>
      </c>
      <c r="G1039">
        <v>83.287000000000006</v>
      </c>
      <c r="H1039">
        <v>44.621000000000002</v>
      </c>
      <c r="I1039">
        <v>15498.562</v>
      </c>
      <c r="J1039">
        <v>6320721</v>
      </c>
      <c r="K1039">
        <v>34.875999999999998</v>
      </c>
      <c r="L1039">
        <v>25.318999999999999</v>
      </c>
      <c r="M1039">
        <v>6489.9979999999996</v>
      </c>
      <c r="N1039">
        <v>2646792</v>
      </c>
      <c r="O1039">
        <v>3.3969999999999998</v>
      </c>
      <c r="P1039">
        <v>4.3330000000000002</v>
      </c>
      <c r="Q1039">
        <v>632.13900000000001</v>
      </c>
      <c r="R1039">
        <v>257803</v>
      </c>
      <c r="S1039">
        <v>0.02</v>
      </c>
      <c r="T1039">
        <v>2.2669999999999999</v>
      </c>
      <c r="U1039">
        <v>3.7519999999999998</v>
      </c>
      <c r="V1039">
        <v>1530</v>
      </c>
      <c r="W1039">
        <v>6</v>
      </c>
      <c r="X1039">
        <f t="shared" si="32"/>
        <v>251.67408000000003</v>
      </c>
      <c r="Y1039">
        <f t="shared" si="33"/>
        <v>3.5168000000000004</v>
      </c>
    </row>
    <row r="1040" spans="1:25" x14ac:dyDescent="0.2">
      <c r="A1040" t="s">
        <v>23</v>
      </c>
      <c r="B1040" t="s">
        <v>1082</v>
      </c>
      <c r="C1040">
        <v>6</v>
      </c>
      <c r="D1040">
        <v>4</v>
      </c>
      <c r="E1040" t="s">
        <v>1204</v>
      </c>
      <c r="F1040">
        <v>103.50700000000001</v>
      </c>
      <c r="G1040">
        <v>85.605000000000004</v>
      </c>
      <c r="H1040">
        <v>57.481000000000002</v>
      </c>
      <c r="I1040">
        <v>8860.7530000000006</v>
      </c>
      <c r="J1040">
        <v>3613648</v>
      </c>
      <c r="K1040">
        <v>6.4370000000000003</v>
      </c>
      <c r="L1040">
        <v>3.5739999999999998</v>
      </c>
      <c r="M1040">
        <v>666.27099999999996</v>
      </c>
      <c r="N1040">
        <v>271723</v>
      </c>
      <c r="O1040">
        <v>2.6120000000000001</v>
      </c>
      <c r="P1040">
        <v>2.2029999999999998</v>
      </c>
      <c r="Q1040">
        <v>270.31599999999997</v>
      </c>
      <c r="R1040">
        <v>110242</v>
      </c>
      <c r="S1040">
        <v>6.0000000000000001E-3</v>
      </c>
      <c r="T1040">
        <v>1.2410000000000001</v>
      </c>
      <c r="U1040">
        <v>0.625</v>
      </c>
      <c r="V1040">
        <v>255</v>
      </c>
      <c r="W1040">
        <v>1</v>
      </c>
      <c r="X1040">
        <f t="shared" si="32"/>
        <v>0</v>
      </c>
      <c r="Y1040">
        <f t="shared" si="33"/>
        <v>0</v>
      </c>
    </row>
    <row r="1041" spans="1:25" x14ac:dyDescent="0.2">
      <c r="A1041" t="s">
        <v>23</v>
      </c>
      <c r="B1041" t="s">
        <v>1082</v>
      </c>
      <c r="C1041">
        <v>6</v>
      </c>
      <c r="D1041">
        <v>5</v>
      </c>
      <c r="E1041" t="s">
        <v>1205</v>
      </c>
      <c r="F1041">
        <v>258.99</v>
      </c>
      <c r="G1041">
        <v>87.563000000000002</v>
      </c>
      <c r="H1041">
        <v>39.625999999999998</v>
      </c>
      <c r="I1041">
        <v>22677.867999999999</v>
      </c>
      <c r="J1041">
        <v>9248631</v>
      </c>
      <c r="K1041">
        <v>59.145000000000003</v>
      </c>
      <c r="L1041">
        <v>32.405999999999999</v>
      </c>
      <c r="M1041">
        <v>15317.963</v>
      </c>
      <c r="N1041">
        <v>6247068</v>
      </c>
      <c r="O1041">
        <v>4.4669999999999996</v>
      </c>
      <c r="P1041">
        <v>6.8659999999999997</v>
      </c>
      <c r="Q1041">
        <v>1156.828</v>
      </c>
      <c r="R1041">
        <v>471785</v>
      </c>
      <c r="S1041">
        <v>0.08</v>
      </c>
      <c r="T1041">
        <v>4.5069999999999997</v>
      </c>
      <c r="U1041">
        <v>20.634</v>
      </c>
      <c r="V1041">
        <v>8415</v>
      </c>
      <c r="W1041">
        <v>33</v>
      </c>
      <c r="X1041">
        <f t="shared" si="32"/>
        <v>839.32575999999995</v>
      </c>
      <c r="Y1041">
        <f t="shared" si="33"/>
        <v>33.756800000000005</v>
      </c>
    </row>
    <row r="1042" spans="1:25" x14ac:dyDescent="0.2">
      <c r="A1042" t="s">
        <v>23</v>
      </c>
      <c r="B1042" t="s">
        <v>1082</v>
      </c>
      <c r="C1042">
        <v>6</v>
      </c>
      <c r="D1042">
        <v>6</v>
      </c>
      <c r="E1042" t="s">
        <v>1206</v>
      </c>
      <c r="F1042">
        <v>128.21100000000001</v>
      </c>
      <c r="G1042">
        <v>80.662000000000006</v>
      </c>
      <c r="H1042">
        <v>58.140999999999998</v>
      </c>
      <c r="I1042">
        <v>10341.795</v>
      </c>
      <c r="J1042">
        <v>4217656</v>
      </c>
      <c r="K1042">
        <v>6.0759999999999996</v>
      </c>
      <c r="L1042">
        <v>3.7909999999999999</v>
      </c>
      <c r="M1042">
        <v>779.00300000000004</v>
      </c>
      <c r="N1042">
        <v>317698</v>
      </c>
      <c r="O1042">
        <v>2.484</v>
      </c>
      <c r="P1042">
        <v>2.0760000000000001</v>
      </c>
      <c r="Q1042">
        <v>318.52300000000002</v>
      </c>
      <c r="R1042">
        <v>129902</v>
      </c>
      <c r="S1042">
        <v>0.01</v>
      </c>
      <c r="T1042">
        <v>1.577</v>
      </c>
      <c r="U1042">
        <v>1.2509999999999999</v>
      </c>
      <c r="V1042">
        <v>510</v>
      </c>
      <c r="W1042">
        <v>2</v>
      </c>
      <c r="X1042">
        <f t="shared" si="32"/>
        <v>0</v>
      </c>
      <c r="Y1042">
        <f t="shared" si="33"/>
        <v>0</v>
      </c>
    </row>
    <row r="1043" spans="1:25" x14ac:dyDescent="0.2">
      <c r="A1043" t="s">
        <v>23</v>
      </c>
      <c r="B1043" t="s">
        <v>1082</v>
      </c>
      <c r="C1043">
        <v>6</v>
      </c>
      <c r="D1043">
        <v>7</v>
      </c>
      <c r="E1043" t="s">
        <v>1207</v>
      </c>
      <c r="F1043">
        <v>241.51</v>
      </c>
      <c r="G1043">
        <v>83.781000000000006</v>
      </c>
      <c r="H1043">
        <v>43.244999999999997</v>
      </c>
      <c r="I1043">
        <v>20233.931</v>
      </c>
      <c r="J1043">
        <v>8251929</v>
      </c>
      <c r="K1043">
        <v>38.280999999999999</v>
      </c>
      <c r="L1043">
        <v>29.981999999999999</v>
      </c>
      <c r="M1043">
        <v>9245.2909999999993</v>
      </c>
      <c r="N1043">
        <v>3770473</v>
      </c>
      <c r="O1043">
        <v>4.343</v>
      </c>
      <c r="P1043">
        <v>6.5570000000000004</v>
      </c>
      <c r="Q1043">
        <v>1048.7819999999999</v>
      </c>
      <c r="R1043">
        <v>427721</v>
      </c>
      <c r="S1043">
        <v>7.8E-2</v>
      </c>
      <c r="T1043">
        <v>4.45</v>
      </c>
      <c r="U1043">
        <v>18.757999999999999</v>
      </c>
      <c r="V1043">
        <v>7650</v>
      </c>
      <c r="W1043">
        <v>30</v>
      </c>
      <c r="X1043">
        <f t="shared" si="32"/>
        <v>718.31423999999993</v>
      </c>
      <c r="Y1043">
        <f t="shared" si="33"/>
        <v>30.396800000000002</v>
      </c>
    </row>
    <row r="1044" spans="1:25" x14ac:dyDescent="0.2">
      <c r="A1044" t="s">
        <v>23</v>
      </c>
      <c r="B1044" t="s">
        <v>1082</v>
      </c>
      <c r="C1044">
        <v>6</v>
      </c>
      <c r="D1044">
        <v>10</v>
      </c>
      <c r="E1044" t="s">
        <v>1208</v>
      </c>
      <c r="F1044">
        <v>160.40700000000001</v>
      </c>
      <c r="G1044">
        <v>107.86</v>
      </c>
      <c r="H1044">
        <v>53.268000000000001</v>
      </c>
      <c r="I1044">
        <v>17301.518</v>
      </c>
      <c r="J1044">
        <v>7056014</v>
      </c>
      <c r="K1044">
        <v>4.68</v>
      </c>
      <c r="L1044">
        <v>2.4169999999999998</v>
      </c>
      <c r="M1044">
        <v>750.63800000000003</v>
      </c>
      <c r="N1044">
        <v>306130</v>
      </c>
      <c r="O1044">
        <v>2.3969999999999998</v>
      </c>
      <c r="P1044">
        <v>1.8420000000000001</v>
      </c>
      <c r="Q1044">
        <v>384.55599999999998</v>
      </c>
      <c r="R1044">
        <v>156832</v>
      </c>
      <c r="S1044">
        <v>4.0000000000000001E-3</v>
      </c>
      <c r="T1044">
        <v>0.997</v>
      </c>
      <c r="U1044">
        <v>0.625</v>
      </c>
      <c r="V1044">
        <v>255</v>
      </c>
      <c r="W1044">
        <v>1</v>
      </c>
      <c r="X1044">
        <f t="shared" si="32"/>
        <v>0</v>
      </c>
      <c r="Y1044">
        <f t="shared" si="33"/>
        <v>0</v>
      </c>
    </row>
    <row r="1045" spans="1:25" x14ac:dyDescent="0.2">
      <c r="A1045" t="s">
        <v>23</v>
      </c>
      <c r="B1045" t="s">
        <v>1082</v>
      </c>
      <c r="C1045">
        <v>6</v>
      </c>
      <c r="D1045">
        <v>11</v>
      </c>
      <c r="E1045" t="s">
        <v>1209</v>
      </c>
      <c r="F1045">
        <v>320.34699999999998</v>
      </c>
      <c r="G1045">
        <v>95.697000000000003</v>
      </c>
      <c r="H1045">
        <v>44.048999999999999</v>
      </c>
      <c r="I1045">
        <v>30656.221000000001</v>
      </c>
      <c r="J1045">
        <v>12502413</v>
      </c>
      <c r="K1045">
        <v>68.447000000000003</v>
      </c>
      <c r="L1045">
        <v>26.701000000000001</v>
      </c>
      <c r="M1045">
        <v>21926.715</v>
      </c>
      <c r="N1045">
        <v>8942291</v>
      </c>
      <c r="O1045">
        <v>5.2709999999999999</v>
      </c>
      <c r="P1045">
        <v>8.7370000000000001</v>
      </c>
      <c r="Q1045">
        <v>1688.6990000000001</v>
      </c>
      <c r="R1045">
        <v>688696</v>
      </c>
      <c r="S1045">
        <v>0.10100000000000001</v>
      </c>
      <c r="T1045">
        <v>5.0860000000000003</v>
      </c>
      <c r="U1045">
        <v>32.514000000000003</v>
      </c>
      <c r="V1045">
        <v>13260</v>
      </c>
      <c r="W1045">
        <v>52</v>
      </c>
      <c r="X1045">
        <f t="shared" ref="X1045:X1108" si="34">(MAX(0, (Q1045-407.43)))*1.12</f>
        <v>1435.0212800000002</v>
      </c>
      <c r="Y1045">
        <f t="shared" ref="Y1045:Y1108" si="35">(MAX(0, (W1045-2.86)))*1.12</f>
        <v>55.036800000000007</v>
      </c>
    </row>
    <row r="1046" spans="1:25" x14ac:dyDescent="0.2">
      <c r="A1046" t="s">
        <v>23</v>
      </c>
      <c r="B1046" t="s">
        <v>1082</v>
      </c>
      <c r="C1046">
        <v>6</v>
      </c>
      <c r="D1046">
        <v>12</v>
      </c>
      <c r="E1046" t="s">
        <v>1210</v>
      </c>
      <c r="F1046">
        <v>204.13300000000001</v>
      </c>
      <c r="G1046">
        <v>90.387</v>
      </c>
      <c r="H1046">
        <v>43.820999999999998</v>
      </c>
      <c r="I1046">
        <v>18450.951000000001</v>
      </c>
      <c r="J1046">
        <v>7524783</v>
      </c>
      <c r="K1046">
        <v>12.597</v>
      </c>
      <c r="L1046">
        <v>8.7059999999999995</v>
      </c>
      <c r="M1046">
        <v>2571.5140000000001</v>
      </c>
      <c r="N1046">
        <v>1048731</v>
      </c>
      <c r="O1046">
        <v>3.173</v>
      </c>
      <c r="P1046">
        <v>4.8769999999999998</v>
      </c>
      <c r="Q1046">
        <v>647.73199999999997</v>
      </c>
      <c r="R1046">
        <v>264162</v>
      </c>
      <c r="S1046">
        <v>3.6999999999999998E-2</v>
      </c>
      <c r="T1046">
        <v>3.0609999999999999</v>
      </c>
      <c r="U1046">
        <v>7.5030000000000001</v>
      </c>
      <c r="V1046">
        <v>3060</v>
      </c>
      <c r="W1046">
        <v>12</v>
      </c>
      <c r="X1046">
        <f t="shared" si="34"/>
        <v>269.13824</v>
      </c>
      <c r="Y1046">
        <f t="shared" si="35"/>
        <v>10.236800000000002</v>
      </c>
    </row>
    <row r="1047" spans="1:25" x14ac:dyDescent="0.2">
      <c r="A1047" t="s">
        <v>23</v>
      </c>
      <c r="B1047" t="s">
        <v>1082</v>
      </c>
      <c r="C1047">
        <v>6</v>
      </c>
      <c r="D1047">
        <v>14</v>
      </c>
      <c r="E1047" t="s">
        <v>1211</v>
      </c>
      <c r="F1047">
        <v>259.596</v>
      </c>
      <c r="G1047">
        <v>103.123</v>
      </c>
      <c r="H1047">
        <v>45.46</v>
      </c>
      <c r="I1047">
        <v>26770.284</v>
      </c>
      <c r="J1047">
        <v>10917626</v>
      </c>
      <c r="K1047">
        <v>67.917000000000002</v>
      </c>
      <c r="L1047">
        <v>24.186</v>
      </c>
      <c r="M1047">
        <v>17630.969000000001</v>
      </c>
      <c r="N1047">
        <v>7190373</v>
      </c>
      <c r="O1047">
        <v>5.2439999999999998</v>
      </c>
      <c r="P1047">
        <v>8.9269999999999996</v>
      </c>
      <c r="Q1047">
        <v>1361.384</v>
      </c>
      <c r="R1047">
        <v>555208</v>
      </c>
      <c r="S1047">
        <v>7.6999999999999999E-2</v>
      </c>
      <c r="T1047">
        <v>4.4329999999999998</v>
      </c>
      <c r="U1047">
        <v>20.009</v>
      </c>
      <c r="V1047">
        <v>8160</v>
      </c>
      <c r="W1047">
        <v>32</v>
      </c>
      <c r="X1047">
        <f t="shared" si="34"/>
        <v>1068.42848</v>
      </c>
      <c r="Y1047">
        <f t="shared" si="35"/>
        <v>32.636800000000001</v>
      </c>
    </row>
    <row r="1048" spans="1:25" x14ac:dyDescent="0.2">
      <c r="A1048" t="s">
        <v>23</v>
      </c>
      <c r="B1048" t="s">
        <v>1082</v>
      </c>
      <c r="C1048">
        <v>6</v>
      </c>
      <c r="D1048">
        <v>15</v>
      </c>
      <c r="E1048" t="s">
        <v>1212</v>
      </c>
      <c r="F1048">
        <v>210.45500000000001</v>
      </c>
      <c r="G1048">
        <v>88.358999999999995</v>
      </c>
      <c r="H1048">
        <v>42.234999999999999</v>
      </c>
      <c r="I1048">
        <v>18595.628000000001</v>
      </c>
      <c r="J1048">
        <v>7583786</v>
      </c>
      <c r="K1048">
        <v>75.433999999999997</v>
      </c>
      <c r="L1048">
        <v>45.368000000000002</v>
      </c>
      <c r="M1048">
        <v>15875.342000000001</v>
      </c>
      <c r="N1048">
        <v>6474382</v>
      </c>
      <c r="O1048">
        <v>5.8460000000000001</v>
      </c>
      <c r="P1048">
        <v>8.6579999999999995</v>
      </c>
      <c r="Q1048">
        <v>1230.3499999999999</v>
      </c>
      <c r="R1048">
        <v>501769</v>
      </c>
      <c r="S1048">
        <v>0.14299999999999999</v>
      </c>
      <c r="T1048">
        <v>6.0289999999999999</v>
      </c>
      <c r="U1048">
        <v>30.013000000000002</v>
      </c>
      <c r="V1048">
        <v>12240</v>
      </c>
      <c r="W1048">
        <v>48</v>
      </c>
      <c r="X1048">
        <f t="shared" si="34"/>
        <v>921.67039999999986</v>
      </c>
      <c r="Y1048">
        <f t="shared" si="35"/>
        <v>50.556800000000003</v>
      </c>
    </row>
    <row r="1049" spans="1:25" x14ac:dyDescent="0.2">
      <c r="A1049" t="s">
        <v>23</v>
      </c>
      <c r="B1049" t="s">
        <v>1082</v>
      </c>
      <c r="C1049">
        <v>6</v>
      </c>
      <c r="D1049">
        <v>17</v>
      </c>
      <c r="E1049" t="s">
        <v>1213</v>
      </c>
      <c r="F1049">
        <v>242.238</v>
      </c>
      <c r="G1049">
        <v>92.162999999999997</v>
      </c>
      <c r="H1049">
        <v>45.69</v>
      </c>
      <c r="I1049">
        <v>22325.292000000001</v>
      </c>
      <c r="J1049">
        <v>9104841</v>
      </c>
      <c r="K1049">
        <v>7.0839999999999996</v>
      </c>
      <c r="L1049">
        <v>3.9329999999999998</v>
      </c>
      <c r="M1049">
        <v>1715.912</v>
      </c>
      <c r="N1049">
        <v>699794</v>
      </c>
      <c r="O1049">
        <v>2.71</v>
      </c>
      <c r="P1049">
        <v>3.7120000000000002</v>
      </c>
      <c r="Q1049">
        <v>656.44399999999996</v>
      </c>
      <c r="R1049">
        <v>267715</v>
      </c>
      <c r="S1049">
        <v>1.4999999999999999E-2</v>
      </c>
      <c r="T1049">
        <v>1.9870000000000001</v>
      </c>
      <c r="U1049">
        <v>3.7519999999999998</v>
      </c>
      <c r="V1049">
        <v>1530</v>
      </c>
      <c r="W1049">
        <v>6</v>
      </c>
      <c r="X1049">
        <f t="shared" si="34"/>
        <v>278.89567999999997</v>
      </c>
      <c r="Y1049">
        <f t="shared" si="35"/>
        <v>3.5168000000000004</v>
      </c>
    </row>
    <row r="1050" spans="1:25" x14ac:dyDescent="0.2">
      <c r="A1050" t="s">
        <v>23</v>
      </c>
      <c r="B1050" t="s">
        <v>1082</v>
      </c>
      <c r="C1050">
        <v>6</v>
      </c>
      <c r="D1050">
        <v>18</v>
      </c>
      <c r="E1050" t="s">
        <v>1214</v>
      </c>
      <c r="F1050">
        <v>373.017</v>
      </c>
      <c r="G1050">
        <v>86.840999999999994</v>
      </c>
      <c r="H1050">
        <v>37.151000000000003</v>
      </c>
      <c r="I1050">
        <v>32393.116999999998</v>
      </c>
      <c r="J1050">
        <v>13210765</v>
      </c>
      <c r="K1050">
        <v>96.603999999999999</v>
      </c>
      <c r="L1050">
        <v>41.360999999999997</v>
      </c>
      <c r="M1050">
        <v>36034.832000000002</v>
      </c>
      <c r="N1050">
        <v>14695952</v>
      </c>
      <c r="O1050">
        <v>6.6340000000000003</v>
      </c>
      <c r="P1050">
        <v>9.7469999999999999</v>
      </c>
      <c r="Q1050">
        <v>2474.4360000000001</v>
      </c>
      <c r="R1050">
        <v>1009140</v>
      </c>
      <c r="S1050">
        <v>0.121</v>
      </c>
      <c r="T1050">
        <v>5.5460000000000003</v>
      </c>
      <c r="U1050">
        <v>45.018999999999998</v>
      </c>
      <c r="V1050">
        <v>18360</v>
      </c>
      <c r="W1050">
        <v>72</v>
      </c>
      <c r="X1050">
        <f t="shared" si="34"/>
        <v>2315.0467200000007</v>
      </c>
      <c r="Y1050">
        <f t="shared" si="35"/>
        <v>77.436800000000005</v>
      </c>
    </row>
    <row r="1051" spans="1:25" x14ac:dyDescent="0.2">
      <c r="A1051" t="s">
        <v>23</v>
      </c>
      <c r="B1051" t="s">
        <v>1082</v>
      </c>
      <c r="C1051">
        <v>6</v>
      </c>
      <c r="D1051">
        <v>19</v>
      </c>
      <c r="E1051" t="s">
        <v>1215</v>
      </c>
      <c r="F1051">
        <v>294.697</v>
      </c>
      <c r="G1051">
        <v>98.947000000000003</v>
      </c>
      <c r="H1051">
        <v>50.411999999999999</v>
      </c>
      <c r="I1051">
        <v>29159.466</v>
      </c>
      <c r="J1051">
        <v>11891997</v>
      </c>
      <c r="K1051">
        <v>42.006999999999998</v>
      </c>
      <c r="L1051">
        <v>17.417999999999999</v>
      </c>
      <c r="M1051">
        <v>12379.282999999999</v>
      </c>
      <c r="N1051">
        <v>5048597</v>
      </c>
      <c r="O1051">
        <v>3.0670000000000002</v>
      </c>
      <c r="P1051">
        <v>3.4590000000000001</v>
      </c>
      <c r="Q1051">
        <v>903.73800000000006</v>
      </c>
      <c r="R1051">
        <v>368568</v>
      </c>
      <c r="S1051">
        <v>1.7000000000000001E-2</v>
      </c>
      <c r="T1051">
        <v>2.08</v>
      </c>
      <c r="U1051">
        <v>5.0019999999999998</v>
      </c>
      <c r="V1051">
        <v>2040</v>
      </c>
      <c r="W1051">
        <v>8</v>
      </c>
      <c r="X1051">
        <f t="shared" si="34"/>
        <v>555.86496000000011</v>
      </c>
      <c r="Y1051">
        <f t="shared" si="35"/>
        <v>5.756800000000001</v>
      </c>
    </row>
    <row r="1052" spans="1:25" x14ac:dyDescent="0.2">
      <c r="A1052" t="s">
        <v>23</v>
      </c>
      <c r="B1052" t="s">
        <v>1082</v>
      </c>
      <c r="C1052">
        <v>6</v>
      </c>
      <c r="D1052">
        <v>20</v>
      </c>
      <c r="E1052" t="s">
        <v>1216</v>
      </c>
      <c r="F1052">
        <v>220.422</v>
      </c>
      <c r="G1052">
        <v>88</v>
      </c>
      <c r="H1052">
        <v>42.976999999999997</v>
      </c>
      <c r="I1052">
        <v>19397.234</v>
      </c>
      <c r="J1052">
        <v>7910702</v>
      </c>
      <c r="K1052">
        <v>60.149000000000001</v>
      </c>
      <c r="L1052">
        <v>26.416</v>
      </c>
      <c r="M1052">
        <v>13258.145</v>
      </c>
      <c r="N1052">
        <v>5407020</v>
      </c>
      <c r="O1052">
        <v>3.843</v>
      </c>
      <c r="P1052">
        <v>5.2830000000000004</v>
      </c>
      <c r="Q1052">
        <v>847.11099999999999</v>
      </c>
      <c r="R1052">
        <v>345474</v>
      </c>
      <c r="S1052">
        <v>5.3999999999999999E-2</v>
      </c>
      <c r="T1052">
        <v>3.7069999999999999</v>
      </c>
      <c r="U1052">
        <v>11.88</v>
      </c>
      <c r="V1052">
        <v>4845</v>
      </c>
      <c r="W1052">
        <v>19</v>
      </c>
      <c r="X1052">
        <f t="shared" si="34"/>
        <v>492.44272000000001</v>
      </c>
      <c r="Y1052">
        <f t="shared" si="35"/>
        <v>18.076800000000002</v>
      </c>
    </row>
    <row r="1053" spans="1:25" x14ac:dyDescent="0.2">
      <c r="A1053" t="s">
        <v>23</v>
      </c>
      <c r="B1053" t="s">
        <v>1082</v>
      </c>
      <c r="C1053">
        <v>6</v>
      </c>
      <c r="D1053">
        <v>21</v>
      </c>
      <c r="E1053" t="s">
        <v>1217</v>
      </c>
      <c r="F1053">
        <v>241.77</v>
      </c>
      <c r="G1053">
        <v>90.918999999999997</v>
      </c>
      <c r="H1053">
        <v>44.607999999999997</v>
      </c>
      <c r="I1053">
        <v>21981.458999999999</v>
      </c>
      <c r="J1053">
        <v>8964617</v>
      </c>
      <c r="K1053">
        <v>28.202999999999999</v>
      </c>
      <c r="L1053">
        <v>20.841000000000001</v>
      </c>
      <c r="M1053">
        <v>6818.7290000000003</v>
      </c>
      <c r="N1053">
        <v>2780857</v>
      </c>
      <c r="O1053">
        <v>3.4830000000000001</v>
      </c>
      <c r="P1053">
        <v>4.3289999999999997</v>
      </c>
      <c r="Q1053">
        <v>842.19200000000001</v>
      </c>
      <c r="R1053">
        <v>343468</v>
      </c>
      <c r="S1053">
        <v>3.5999999999999997E-2</v>
      </c>
      <c r="T1053">
        <v>3.0379999999999998</v>
      </c>
      <c r="U1053">
        <v>8.7539999999999996</v>
      </c>
      <c r="V1053">
        <v>3570</v>
      </c>
      <c r="W1053">
        <v>14</v>
      </c>
      <c r="X1053">
        <f t="shared" si="34"/>
        <v>486.93344000000002</v>
      </c>
      <c r="Y1053">
        <f t="shared" si="35"/>
        <v>12.476800000000003</v>
      </c>
    </row>
    <row r="1054" spans="1:25" x14ac:dyDescent="0.2">
      <c r="A1054" t="s">
        <v>23</v>
      </c>
      <c r="B1054" t="s">
        <v>1082</v>
      </c>
      <c r="C1054">
        <v>6</v>
      </c>
      <c r="D1054">
        <v>22</v>
      </c>
      <c r="E1054" t="s">
        <v>1218</v>
      </c>
      <c r="F1054">
        <v>283.43400000000003</v>
      </c>
      <c r="G1054">
        <v>105.767</v>
      </c>
      <c r="H1054">
        <v>47.290999999999997</v>
      </c>
      <c r="I1054">
        <v>29978.137999999999</v>
      </c>
      <c r="J1054">
        <v>12225873</v>
      </c>
      <c r="K1054">
        <v>60.265999999999998</v>
      </c>
      <c r="L1054">
        <v>29.494</v>
      </c>
      <c r="M1054">
        <v>17081.436000000002</v>
      </c>
      <c r="N1054">
        <v>6966259</v>
      </c>
      <c r="O1054">
        <v>4.9800000000000004</v>
      </c>
      <c r="P1054">
        <v>7.47</v>
      </c>
      <c r="Q1054">
        <v>1411.4639999999999</v>
      </c>
      <c r="R1054">
        <v>575632</v>
      </c>
      <c r="S1054">
        <v>9.7000000000000003E-2</v>
      </c>
      <c r="T1054">
        <v>4.9740000000000002</v>
      </c>
      <c r="U1054">
        <v>27.512</v>
      </c>
      <c r="V1054">
        <v>11220</v>
      </c>
      <c r="W1054">
        <v>44</v>
      </c>
      <c r="X1054">
        <f t="shared" si="34"/>
        <v>1124.5180800000001</v>
      </c>
      <c r="Y1054">
        <f t="shared" si="35"/>
        <v>46.076800000000006</v>
      </c>
    </row>
    <row r="1055" spans="1:25" x14ac:dyDescent="0.2">
      <c r="A1055" t="s">
        <v>23</v>
      </c>
      <c r="B1055" t="s">
        <v>1082</v>
      </c>
      <c r="C1055">
        <v>6</v>
      </c>
      <c r="D1055">
        <v>23</v>
      </c>
      <c r="E1055" t="s">
        <v>1219</v>
      </c>
      <c r="F1055">
        <v>239.965</v>
      </c>
      <c r="G1055">
        <v>92.715000000000003</v>
      </c>
      <c r="H1055">
        <v>44.917999999999999</v>
      </c>
      <c r="I1055">
        <v>22248.448</v>
      </c>
      <c r="J1055">
        <v>9073502</v>
      </c>
      <c r="K1055">
        <v>10.436</v>
      </c>
      <c r="L1055">
        <v>7.0570000000000004</v>
      </c>
      <c r="M1055">
        <v>2504.2080000000001</v>
      </c>
      <c r="N1055">
        <v>1021282</v>
      </c>
      <c r="O1055">
        <v>2.6030000000000002</v>
      </c>
      <c r="P1055">
        <v>3.2810000000000001</v>
      </c>
      <c r="Q1055">
        <v>624.73900000000003</v>
      </c>
      <c r="R1055">
        <v>254785</v>
      </c>
      <c r="S1055">
        <v>1.7999999999999999E-2</v>
      </c>
      <c r="T1055">
        <v>2.157</v>
      </c>
      <c r="U1055">
        <v>4.3769999999999998</v>
      </c>
      <c r="V1055">
        <v>1785</v>
      </c>
      <c r="W1055">
        <v>7</v>
      </c>
      <c r="X1055">
        <f t="shared" si="34"/>
        <v>243.38608000000005</v>
      </c>
      <c r="Y1055">
        <f t="shared" si="35"/>
        <v>4.6368000000000009</v>
      </c>
    </row>
    <row r="1056" spans="1:25" x14ac:dyDescent="0.2">
      <c r="A1056" t="s">
        <v>23</v>
      </c>
      <c r="B1056" t="s">
        <v>1082</v>
      </c>
      <c r="C1056">
        <v>6</v>
      </c>
      <c r="D1056">
        <v>24</v>
      </c>
      <c r="E1056" t="s">
        <v>1220</v>
      </c>
      <c r="F1056">
        <v>241.26400000000001</v>
      </c>
      <c r="G1056">
        <v>87.183000000000007</v>
      </c>
      <c r="H1056">
        <v>41.805</v>
      </c>
      <c r="I1056">
        <v>21034.258999999998</v>
      </c>
      <c r="J1056">
        <v>8578324</v>
      </c>
      <c r="K1056">
        <v>4.3780000000000001</v>
      </c>
      <c r="L1056">
        <v>2.266</v>
      </c>
      <c r="M1056">
        <v>1056.2360000000001</v>
      </c>
      <c r="N1056">
        <v>430761</v>
      </c>
      <c r="O1056">
        <v>2.3940000000000001</v>
      </c>
      <c r="P1056">
        <v>1.9139999999999999</v>
      </c>
      <c r="Q1056">
        <v>577.67999999999995</v>
      </c>
      <c r="R1056">
        <v>235593</v>
      </c>
      <c r="S1056">
        <v>5.0000000000000001E-3</v>
      </c>
      <c r="T1056">
        <v>1.1499999999999999</v>
      </c>
      <c r="U1056">
        <v>1.2509999999999999</v>
      </c>
      <c r="V1056">
        <v>510</v>
      </c>
      <c r="W1056">
        <v>2</v>
      </c>
      <c r="X1056">
        <f t="shared" si="34"/>
        <v>190.67999999999995</v>
      </c>
      <c r="Y1056">
        <f t="shared" si="35"/>
        <v>0</v>
      </c>
    </row>
    <row r="1057" spans="1:25" x14ac:dyDescent="0.2">
      <c r="A1057" t="s">
        <v>23</v>
      </c>
      <c r="B1057" t="s">
        <v>1082</v>
      </c>
      <c r="C1057">
        <v>6</v>
      </c>
      <c r="D1057">
        <v>25</v>
      </c>
      <c r="E1057" t="s">
        <v>1221</v>
      </c>
      <c r="F1057">
        <v>230.92699999999999</v>
      </c>
      <c r="G1057">
        <v>98.465999999999994</v>
      </c>
      <c r="H1057">
        <v>40.374000000000002</v>
      </c>
      <c r="I1057">
        <v>22738.425999999999</v>
      </c>
      <c r="J1057">
        <v>9273328</v>
      </c>
      <c r="K1057">
        <v>80.555999999999997</v>
      </c>
      <c r="L1057">
        <v>31.111000000000001</v>
      </c>
      <c r="M1057">
        <v>18602.620999999999</v>
      </c>
      <c r="N1057">
        <v>7586638</v>
      </c>
      <c r="O1057">
        <v>5.8410000000000002</v>
      </c>
      <c r="P1057">
        <v>9.1709999999999994</v>
      </c>
      <c r="Q1057">
        <v>1348.7850000000001</v>
      </c>
      <c r="R1057">
        <v>550070</v>
      </c>
      <c r="S1057">
        <v>0.10299999999999999</v>
      </c>
      <c r="T1057">
        <v>5.1210000000000004</v>
      </c>
      <c r="U1057">
        <v>23.76</v>
      </c>
      <c r="V1057">
        <v>9690</v>
      </c>
      <c r="W1057">
        <v>38</v>
      </c>
      <c r="X1057">
        <f t="shared" si="34"/>
        <v>1054.3176000000001</v>
      </c>
      <c r="Y1057">
        <f t="shared" si="35"/>
        <v>39.356800000000007</v>
      </c>
    </row>
    <row r="1058" spans="1:25" x14ac:dyDescent="0.2">
      <c r="A1058" t="s">
        <v>23</v>
      </c>
      <c r="B1058" t="s">
        <v>1082</v>
      </c>
      <c r="C1058">
        <v>6</v>
      </c>
      <c r="D1058">
        <v>26</v>
      </c>
      <c r="E1058" t="s">
        <v>1222</v>
      </c>
      <c r="F1058">
        <v>239.40799999999999</v>
      </c>
      <c r="G1058">
        <v>105.46299999999999</v>
      </c>
      <c r="H1058">
        <v>40.822000000000003</v>
      </c>
      <c r="I1058">
        <v>25248.601999999999</v>
      </c>
      <c r="J1058">
        <v>10297044</v>
      </c>
      <c r="K1058">
        <v>75.09</v>
      </c>
      <c r="L1058">
        <v>30.719000000000001</v>
      </c>
      <c r="M1058">
        <v>17977.135999999999</v>
      </c>
      <c r="N1058">
        <v>7331549</v>
      </c>
      <c r="O1058">
        <v>5.3739999999999997</v>
      </c>
      <c r="P1058">
        <v>9.0860000000000003</v>
      </c>
      <c r="Q1058">
        <v>1286.538</v>
      </c>
      <c r="R1058">
        <v>524684</v>
      </c>
      <c r="S1058">
        <v>7.8E-2</v>
      </c>
      <c r="T1058">
        <v>4.4690000000000003</v>
      </c>
      <c r="U1058">
        <v>18.757999999999999</v>
      </c>
      <c r="V1058">
        <v>7650</v>
      </c>
      <c r="W1058">
        <v>30</v>
      </c>
      <c r="X1058">
        <f t="shared" si="34"/>
        <v>984.60095999999999</v>
      </c>
      <c r="Y1058">
        <f t="shared" si="35"/>
        <v>30.396800000000002</v>
      </c>
    </row>
    <row r="1059" spans="1:25" x14ac:dyDescent="0.2">
      <c r="A1059" t="s">
        <v>23</v>
      </c>
      <c r="B1059" t="s">
        <v>1082</v>
      </c>
      <c r="C1059">
        <v>6</v>
      </c>
      <c r="D1059">
        <v>27</v>
      </c>
      <c r="E1059" t="s">
        <v>1223</v>
      </c>
      <c r="F1059">
        <v>211.70500000000001</v>
      </c>
      <c r="G1059">
        <v>90.063999999999993</v>
      </c>
      <c r="H1059">
        <v>43.287999999999997</v>
      </c>
      <c r="I1059">
        <v>19067.059000000001</v>
      </c>
      <c r="J1059">
        <v>7776048</v>
      </c>
      <c r="K1059">
        <v>19.82</v>
      </c>
      <c r="L1059">
        <v>16.146999999999998</v>
      </c>
      <c r="M1059">
        <v>4196.0360000000001</v>
      </c>
      <c r="N1059">
        <v>1711254</v>
      </c>
      <c r="O1059">
        <v>3.153</v>
      </c>
      <c r="P1059">
        <v>4.1639999999999997</v>
      </c>
      <c r="Q1059">
        <v>667.51</v>
      </c>
      <c r="R1059">
        <v>272228</v>
      </c>
      <c r="S1059">
        <v>3.2000000000000001E-2</v>
      </c>
      <c r="T1059">
        <v>2.8780000000000001</v>
      </c>
      <c r="U1059">
        <v>6.8780000000000001</v>
      </c>
      <c r="V1059">
        <v>2805</v>
      </c>
      <c r="W1059">
        <v>11</v>
      </c>
      <c r="X1059">
        <f t="shared" si="34"/>
        <v>291.28960000000001</v>
      </c>
      <c r="Y1059">
        <f t="shared" si="35"/>
        <v>9.1168000000000013</v>
      </c>
    </row>
    <row r="1060" spans="1:25" x14ac:dyDescent="0.2">
      <c r="A1060" t="s">
        <v>23</v>
      </c>
      <c r="B1060" t="s">
        <v>1082</v>
      </c>
      <c r="C1060">
        <v>6</v>
      </c>
      <c r="D1060">
        <v>28</v>
      </c>
      <c r="E1060" t="s">
        <v>1224</v>
      </c>
      <c r="F1060">
        <v>286.21699999999998</v>
      </c>
      <c r="G1060">
        <v>98.688999999999993</v>
      </c>
      <c r="H1060">
        <v>46.99</v>
      </c>
      <c r="I1060">
        <v>28246.614000000001</v>
      </c>
      <c r="J1060">
        <v>11519712</v>
      </c>
      <c r="K1060">
        <v>59.259</v>
      </c>
      <c r="L1060">
        <v>23.183</v>
      </c>
      <c r="M1060">
        <v>16961.052</v>
      </c>
      <c r="N1060">
        <v>6917163</v>
      </c>
      <c r="O1060">
        <v>4.7460000000000004</v>
      </c>
      <c r="P1060">
        <v>10.169</v>
      </c>
      <c r="Q1060">
        <v>1358.453</v>
      </c>
      <c r="R1060">
        <v>554013</v>
      </c>
      <c r="S1060">
        <v>7.1999999999999995E-2</v>
      </c>
      <c r="T1060">
        <v>4.2869999999999999</v>
      </c>
      <c r="U1060">
        <v>20.634</v>
      </c>
      <c r="V1060">
        <v>8415</v>
      </c>
      <c r="W1060">
        <v>33</v>
      </c>
      <c r="X1060">
        <f t="shared" si="34"/>
        <v>1065.1457600000001</v>
      </c>
      <c r="Y1060">
        <f t="shared" si="35"/>
        <v>33.756800000000005</v>
      </c>
    </row>
    <row r="1061" spans="1:25" x14ac:dyDescent="0.2">
      <c r="A1061" t="s">
        <v>23</v>
      </c>
      <c r="B1061" t="s">
        <v>1082</v>
      </c>
      <c r="C1061">
        <v>6</v>
      </c>
      <c r="D1061">
        <v>29</v>
      </c>
      <c r="E1061" t="s">
        <v>1225</v>
      </c>
      <c r="F1061">
        <v>296.27600000000001</v>
      </c>
      <c r="G1061">
        <v>89.897999999999996</v>
      </c>
      <c r="H1061">
        <v>39.197000000000003</v>
      </c>
      <c r="I1061">
        <v>26634.445</v>
      </c>
      <c r="J1061">
        <v>10862227</v>
      </c>
      <c r="K1061">
        <v>85.531000000000006</v>
      </c>
      <c r="L1061">
        <v>36.475999999999999</v>
      </c>
      <c r="M1061">
        <v>25340.713</v>
      </c>
      <c r="N1061">
        <v>10334609</v>
      </c>
      <c r="O1061">
        <v>5.3070000000000004</v>
      </c>
      <c r="P1061">
        <v>9.1280000000000001</v>
      </c>
      <c r="Q1061">
        <v>1572.309</v>
      </c>
      <c r="R1061">
        <v>641229</v>
      </c>
      <c r="S1061">
        <v>0.114</v>
      </c>
      <c r="T1061">
        <v>5.39</v>
      </c>
      <c r="U1061">
        <v>33.764000000000003</v>
      </c>
      <c r="V1061">
        <v>13770</v>
      </c>
      <c r="W1061">
        <v>54</v>
      </c>
      <c r="X1061">
        <f t="shared" si="34"/>
        <v>1304.6644799999999</v>
      </c>
      <c r="Y1061">
        <f t="shared" si="35"/>
        <v>57.276800000000009</v>
      </c>
    </row>
    <row r="1062" spans="1:25" x14ac:dyDescent="0.2">
      <c r="A1062" t="s">
        <v>23</v>
      </c>
      <c r="B1062" t="s">
        <v>1082</v>
      </c>
      <c r="C1062">
        <v>6</v>
      </c>
      <c r="D1062">
        <v>30</v>
      </c>
      <c r="E1062" t="s">
        <v>1226</v>
      </c>
      <c r="F1062">
        <v>105.16500000000001</v>
      </c>
      <c r="G1062">
        <v>87.522999999999996</v>
      </c>
      <c r="H1062">
        <v>38.655000000000001</v>
      </c>
      <c r="I1062">
        <v>9204.3670000000002</v>
      </c>
      <c r="J1062">
        <v>3753783</v>
      </c>
      <c r="K1062">
        <v>46.570999999999998</v>
      </c>
      <c r="L1062">
        <v>20.16</v>
      </c>
      <c r="M1062">
        <v>4897.6049999999996</v>
      </c>
      <c r="N1062">
        <v>1997372</v>
      </c>
      <c r="O1062">
        <v>3.2109999999999999</v>
      </c>
      <c r="P1062">
        <v>3.5049999999999999</v>
      </c>
      <c r="Q1062">
        <v>337.666</v>
      </c>
      <c r="R1062">
        <v>137709</v>
      </c>
      <c r="S1062">
        <v>2.4E-2</v>
      </c>
      <c r="T1062">
        <v>2.4630000000000001</v>
      </c>
      <c r="U1062">
        <v>2.5009999999999999</v>
      </c>
      <c r="V1062">
        <v>1020</v>
      </c>
      <c r="W1062">
        <v>4</v>
      </c>
      <c r="X1062">
        <f t="shared" si="34"/>
        <v>0</v>
      </c>
      <c r="Y1062">
        <f t="shared" si="35"/>
        <v>1.2768000000000002</v>
      </c>
    </row>
    <row r="1063" spans="1:25" x14ac:dyDescent="0.2">
      <c r="A1063" t="s">
        <v>23</v>
      </c>
      <c r="B1063" t="s">
        <v>1082</v>
      </c>
      <c r="C1063">
        <v>6</v>
      </c>
      <c r="D1063">
        <v>31</v>
      </c>
      <c r="E1063" t="s">
        <v>1227</v>
      </c>
      <c r="F1063">
        <v>249.54300000000001</v>
      </c>
      <c r="G1063">
        <v>76.319000000000003</v>
      </c>
      <c r="H1063">
        <v>37.628999999999998</v>
      </c>
      <c r="I1063">
        <v>19044.850999999999</v>
      </c>
      <c r="J1063">
        <v>7766991</v>
      </c>
      <c r="K1063">
        <v>32.805999999999997</v>
      </c>
      <c r="L1063">
        <v>23.809000000000001</v>
      </c>
      <c r="M1063">
        <v>8186.5069999999996</v>
      </c>
      <c r="N1063">
        <v>3338673</v>
      </c>
      <c r="O1063">
        <v>3.6360000000000001</v>
      </c>
      <c r="P1063">
        <v>4.9809999999999999</v>
      </c>
      <c r="Q1063">
        <v>907.32</v>
      </c>
      <c r="R1063">
        <v>370029</v>
      </c>
      <c r="S1063">
        <v>4.8000000000000001E-2</v>
      </c>
      <c r="T1063">
        <v>3.484</v>
      </c>
      <c r="U1063">
        <v>11.88</v>
      </c>
      <c r="V1063">
        <v>4845</v>
      </c>
      <c r="W1063">
        <v>19</v>
      </c>
      <c r="X1063">
        <f t="shared" si="34"/>
        <v>559.87680000000012</v>
      </c>
      <c r="Y1063">
        <f t="shared" si="35"/>
        <v>18.076800000000002</v>
      </c>
    </row>
    <row r="1064" spans="1:25" x14ac:dyDescent="0.2">
      <c r="A1064" t="s">
        <v>23</v>
      </c>
      <c r="B1064" t="s">
        <v>1082</v>
      </c>
      <c r="C1064">
        <v>6</v>
      </c>
      <c r="D1064">
        <v>32</v>
      </c>
      <c r="E1064" t="s">
        <v>1228</v>
      </c>
      <c r="F1064">
        <v>258.87200000000001</v>
      </c>
      <c r="G1064">
        <v>69.584999999999994</v>
      </c>
      <c r="H1064">
        <v>31.72</v>
      </c>
      <c r="I1064">
        <v>18013.511999999999</v>
      </c>
      <c r="J1064">
        <v>7346384</v>
      </c>
      <c r="K1064">
        <v>75.03</v>
      </c>
      <c r="L1064">
        <v>41.976999999999997</v>
      </c>
      <c r="M1064">
        <v>19423.235000000001</v>
      </c>
      <c r="N1064">
        <v>7921306</v>
      </c>
      <c r="O1064">
        <v>5.0620000000000003</v>
      </c>
      <c r="P1064">
        <v>8.4849999999999994</v>
      </c>
      <c r="Q1064">
        <v>1310.5239999999999</v>
      </c>
      <c r="R1064">
        <v>534466</v>
      </c>
      <c r="S1064">
        <v>9.4E-2</v>
      </c>
      <c r="T1064">
        <v>4.9000000000000004</v>
      </c>
      <c r="U1064">
        <v>24.385000000000002</v>
      </c>
      <c r="V1064">
        <v>9945</v>
      </c>
      <c r="W1064">
        <v>39</v>
      </c>
      <c r="X1064">
        <f t="shared" si="34"/>
        <v>1011.4652799999999</v>
      </c>
      <c r="Y1064">
        <f t="shared" si="35"/>
        <v>40.476800000000004</v>
      </c>
    </row>
    <row r="1065" spans="1:25" x14ac:dyDescent="0.2">
      <c r="A1065" t="s">
        <v>23</v>
      </c>
      <c r="B1065" t="s">
        <v>1082</v>
      </c>
      <c r="C1065">
        <v>6</v>
      </c>
      <c r="D1065">
        <v>33</v>
      </c>
      <c r="E1065" t="s">
        <v>1229</v>
      </c>
      <c r="F1065">
        <v>249.33199999999999</v>
      </c>
      <c r="G1065">
        <v>73.751000000000005</v>
      </c>
      <c r="H1065">
        <v>32.715000000000003</v>
      </c>
      <c r="I1065">
        <v>18388.350999999999</v>
      </c>
      <c r="J1065">
        <v>7499253</v>
      </c>
      <c r="K1065">
        <v>84.013999999999996</v>
      </c>
      <c r="L1065">
        <v>43.917999999999999</v>
      </c>
      <c r="M1065">
        <v>20947.345000000001</v>
      </c>
      <c r="N1065">
        <v>8542878</v>
      </c>
      <c r="O1065">
        <v>5.2089999999999996</v>
      </c>
      <c r="P1065">
        <v>6.899</v>
      </c>
      <c r="Q1065">
        <v>1298.761</v>
      </c>
      <c r="R1065">
        <v>529669</v>
      </c>
      <c r="S1065">
        <v>0.11</v>
      </c>
      <c r="T1065">
        <v>5.3029999999999999</v>
      </c>
      <c r="U1065">
        <v>27.512</v>
      </c>
      <c r="V1065">
        <v>11220</v>
      </c>
      <c r="W1065">
        <v>44</v>
      </c>
      <c r="X1065">
        <f t="shared" si="34"/>
        <v>998.29071999999996</v>
      </c>
      <c r="Y1065">
        <f t="shared" si="35"/>
        <v>46.076800000000006</v>
      </c>
    </row>
    <row r="1066" spans="1:25" x14ac:dyDescent="0.2">
      <c r="A1066" t="s">
        <v>23</v>
      </c>
      <c r="B1066" t="s">
        <v>1082</v>
      </c>
      <c r="C1066">
        <v>6</v>
      </c>
      <c r="D1066">
        <v>34</v>
      </c>
      <c r="E1066" t="s">
        <v>1230</v>
      </c>
      <c r="F1066">
        <v>141.48400000000001</v>
      </c>
      <c r="G1066">
        <v>76.239000000000004</v>
      </c>
      <c r="H1066">
        <v>36.783000000000001</v>
      </c>
      <c r="I1066">
        <v>10786.661</v>
      </c>
      <c r="J1066">
        <v>4399084</v>
      </c>
      <c r="K1066">
        <v>61.506</v>
      </c>
      <c r="L1066">
        <v>25.673999999999999</v>
      </c>
      <c r="M1066">
        <v>8702.1139999999996</v>
      </c>
      <c r="N1066">
        <v>3548951</v>
      </c>
      <c r="O1066">
        <v>3.0830000000000002</v>
      </c>
      <c r="P1066">
        <v>4.4370000000000003</v>
      </c>
      <c r="Q1066">
        <v>436.154</v>
      </c>
      <c r="R1066">
        <v>177875</v>
      </c>
      <c r="S1066">
        <v>3.5000000000000003E-2</v>
      </c>
      <c r="T1066">
        <v>3.0019999999999998</v>
      </c>
      <c r="U1066">
        <v>5.0019999999999998</v>
      </c>
      <c r="V1066">
        <v>2040</v>
      </c>
      <c r="W1066">
        <v>8</v>
      </c>
      <c r="X1066">
        <f t="shared" si="34"/>
        <v>32.17087999999999</v>
      </c>
      <c r="Y1066">
        <f t="shared" si="35"/>
        <v>5.756800000000001</v>
      </c>
    </row>
    <row r="1067" spans="1:25" x14ac:dyDescent="0.2">
      <c r="A1067" t="s">
        <v>23</v>
      </c>
      <c r="B1067" t="s">
        <v>1082</v>
      </c>
      <c r="C1067">
        <v>6</v>
      </c>
      <c r="D1067">
        <v>35</v>
      </c>
      <c r="E1067" t="s">
        <v>1231</v>
      </c>
      <c r="F1067">
        <v>173.74299999999999</v>
      </c>
      <c r="G1067">
        <v>85.44</v>
      </c>
      <c r="H1067">
        <v>44.402999999999999</v>
      </c>
      <c r="I1067">
        <v>14844.587</v>
      </c>
      <c r="J1067">
        <v>6054013</v>
      </c>
      <c r="K1067">
        <v>4.6710000000000003</v>
      </c>
      <c r="L1067">
        <v>2.4409999999999998</v>
      </c>
      <c r="M1067">
        <v>811.64</v>
      </c>
      <c r="N1067">
        <v>331008</v>
      </c>
      <c r="O1067">
        <v>2.61</v>
      </c>
      <c r="P1067">
        <v>3.6379999999999999</v>
      </c>
      <c r="Q1067">
        <v>453.517</v>
      </c>
      <c r="R1067">
        <v>184956</v>
      </c>
      <c r="S1067">
        <v>1.4E-2</v>
      </c>
      <c r="T1067">
        <v>1.9159999999999999</v>
      </c>
      <c r="U1067">
        <v>2.5009999999999999</v>
      </c>
      <c r="V1067">
        <v>1020</v>
      </c>
      <c r="W1067">
        <v>4</v>
      </c>
      <c r="X1067">
        <f t="shared" si="34"/>
        <v>51.617439999999995</v>
      </c>
      <c r="Y1067">
        <f t="shared" si="35"/>
        <v>1.2768000000000002</v>
      </c>
    </row>
    <row r="1068" spans="1:25" x14ac:dyDescent="0.2">
      <c r="A1068" t="s">
        <v>23</v>
      </c>
      <c r="B1068" t="s">
        <v>1082</v>
      </c>
      <c r="C1068">
        <v>7</v>
      </c>
      <c r="D1068">
        <v>1</v>
      </c>
      <c r="E1068" t="s">
        <v>1232</v>
      </c>
      <c r="F1068">
        <v>221.88399999999999</v>
      </c>
      <c r="G1068">
        <v>77.674000000000007</v>
      </c>
      <c r="H1068">
        <v>36.743000000000002</v>
      </c>
      <c r="I1068">
        <v>17234.508999999998</v>
      </c>
      <c r="J1068">
        <v>7028686</v>
      </c>
      <c r="K1068">
        <v>68.495999999999995</v>
      </c>
      <c r="L1068">
        <v>33.695999999999998</v>
      </c>
      <c r="M1068">
        <v>15198.093000000001</v>
      </c>
      <c r="N1068">
        <v>6198182</v>
      </c>
      <c r="O1068">
        <v>5.452</v>
      </c>
      <c r="P1068">
        <v>8.4670000000000005</v>
      </c>
      <c r="Q1068">
        <v>1209.655</v>
      </c>
      <c r="R1068">
        <v>493329</v>
      </c>
      <c r="S1068">
        <v>0.104</v>
      </c>
      <c r="T1068">
        <v>5.1550000000000002</v>
      </c>
      <c r="U1068">
        <v>23.135000000000002</v>
      </c>
      <c r="V1068">
        <v>9435</v>
      </c>
      <c r="W1068">
        <v>37</v>
      </c>
      <c r="X1068">
        <f t="shared" si="34"/>
        <v>898.49199999999996</v>
      </c>
      <c r="Y1068">
        <f t="shared" si="35"/>
        <v>38.236800000000002</v>
      </c>
    </row>
    <row r="1069" spans="1:25" x14ac:dyDescent="0.2">
      <c r="A1069" t="s">
        <v>23</v>
      </c>
      <c r="B1069" t="s">
        <v>1082</v>
      </c>
      <c r="C1069">
        <v>7</v>
      </c>
      <c r="D1069">
        <v>2</v>
      </c>
      <c r="E1069" t="s">
        <v>1233</v>
      </c>
      <c r="F1069">
        <v>379.95800000000003</v>
      </c>
      <c r="G1069">
        <v>76.978999999999999</v>
      </c>
      <c r="H1069">
        <v>37.304000000000002</v>
      </c>
      <c r="I1069">
        <v>29248.837</v>
      </c>
      <c r="J1069">
        <v>11928445</v>
      </c>
      <c r="K1069">
        <v>51.206000000000003</v>
      </c>
      <c r="L1069">
        <v>20.896000000000001</v>
      </c>
      <c r="M1069">
        <v>19455.956999999999</v>
      </c>
      <c r="N1069">
        <v>7934651</v>
      </c>
      <c r="O1069">
        <v>4.6900000000000004</v>
      </c>
      <c r="P1069">
        <v>8.9930000000000003</v>
      </c>
      <c r="Q1069">
        <v>1782.0650000000001</v>
      </c>
      <c r="R1069">
        <v>726773</v>
      </c>
      <c r="S1069">
        <v>9.5000000000000001E-2</v>
      </c>
      <c r="T1069">
        <v>4.9329999999999998</v>
      </c>
      <c r="U1069">
        <v>36.265000000000001</v>
      </c>
      <c r="V1069">
        <v>14790</v>
      </c>
      <c r="W1069">
        <v>58</v>
      </c>
      <c r="X1069">
        <f t="shared" si="34"/>
        <v>1539.5912000000001</v>
      </c>
      <c r="Y1069">
        <f t="shared" si="35"/>
        <v>61.756800000000005</v>
      </c>
    </row>
    <row r="1070" spans="1:25" x14ac:dyDescent="0.2">
      <c r="A1070" t="s">
        <v>23</v>
      </c>
      <c r="B1070" t="s">
        <v>1082</v>
      </c>
      <c r="C1070">
        <v>7</v>
      </c>
      <c r="D1070">
        <v>3</v>
      </c>
      <c r="E1070" t="s">
        <v>1234</v>
      </c>
      <c r="F1070">
        <v>122.849</v>
      </c>
      <c r="G1070">
        <v>55.81</v>
      </c>
      <c r="H1070">
        <v>38.229999999999997</v>
      </c>
      <c r="I1070">
        <v>6856.1859999999997</v>
      </c>
      <c r="J1070">
        <v>2796133</v>
      </c>
      <c r="K1070">
        <v>4.2590000000000003</v>
      </c>
      <c r="L1070">
        <v>3.5619999999999998</v>
      </c>
      <c r="M1070">
        <v>523.15700000000004</v>
      </c>
      <c r="N1070">
        <v>213357</v>
      </c>
      <c r="O1070">
        <v>1.9750000000000001</v>
      </c>
      <c r="P1070">
        <v>1.883</v>
      </c>
      <c r="Q1070">
        <v>242.67400000000001</v>
      </c>
      <c r="R1070">
        <v>98969</v>
      </c>
      <c r="S1070">
        <v>5.0000000000000001E-3</v>
      </c>
      <c r="T1070">
        <v>1.139</v>
      </c>
      <c r="U1070">
        <v>0.625</v>
      </c>
      <c r="V1070">
        <v>255</v>
      </c>
      <c r="W1070">
        <v>1</v>
      </c>
      <c r="X1070">
        <f t="shared" si="34"/>
        <v>0</v>
      </c>
      <c r="Y1070">
        <f t="shared" si="35"/>
        <v>0</v>
      </c>
    </row>
    <row r="1071" spans="1:25" x14ac:dyDescent="0.2">
      <c r="A1071" t="s">
        <v>23</v>
      </c>
      <c r="B1071" t="s">
        <v>1082</v>
      </c>
      <c r="C1071">
        <v>7</v>
      </c>
      <c r="D1071">
        <v>5</v>
      </c>
      <c r="E1071" t="s">
        <v>1235</v>
      </c>
      <c r="F1071">
        <v>285.89100000000002</v>
      </c>
      <c r="G1071">
        <v>79.149000000000001</v>
      </c>
      <c r="H1071">
        <v>42.414000000000001</v>
      </c>
      <c r="I1071">
        <v>22628.075000000001</v>
      </c>
      <c r="J1071">
        <v>9228324</v>
      </c>
      <c r="K1071">
        <v>51.014000000000003</v>
      </c>
      <c r="L1071">
        <v>18.898</v>
      </c>
      <c r="M1071">
        <v>14584.54</v>
      </c>
      <c r="N1071">
        <v>5947959</v>
      </c>
      <c r="O1071">
        <v>3.4140000000000001</v>
      </c>
      <c r="P1071">
        <v>5.9550000000000001</v>
      </c>
      <c r="Q1071">
        <v>975.89800000000002</v>
      </c>
      <c r="R1071">
        <v>397997</v>
      </c>
      <c r="S1071">
        <v>6.0999999999999999E-2</v>
      </c>
      <c r="T1071">
        <v>3.9510000000000001</v>
      </c>
      <c r="U1071">
        <v>17.507000000000001</v>
      </c>
      <c r="V1071">
        <v>7140</v>
      </c>
      <c r="W1071">
        <v>28</v>
      </c>
      <c r="X1071">
        <f t="shared" si="34"/>
        <v>636.68416000000013</v>
      </c>
      <c r="Y1071">
        <f t="shared" si="35"/>
        <v>28.156800000000004</v>
      </c>
    </row>
    <row r="1072" spans="1:25" x14ac:dyDescent="0.2">
      <c r="A1072" t="s">
        <v>23</v>
      </c>
      <c r="B1072" t="s">
        <v>1082</v>
      </c>
      <c r="C1072">
        <v>7</v>
      </c>
      <c r="D1072">
        <v>7</v>
      </c>
      <c r="E1072" t="s">
        <v>1236</v>
      </c>
      <c r="F1072">
        <v>324.89800000000002</v>
      </c>
      <c r="G1072">
        <v>73.593999999999994</v>
      </c>
      <c r="H1072">
        <v>41.682000000000002</v>
      </c>
      <c r="I1072">
        <v>23910.458999999999</v>
      </c>
      <c r="J1072">
        <v>9751314</v>
      </c>
      <c r="K1072">
        <v>69.813000000000002</v>
      </c>
      <c r="L1072">
        <v>27.835999999999999</v>
      </c>
      <c r="M1072">
        <v>22682.246999999999</v>
      </c>
      <c r="N1072">
        <v>9250417</v>
      </c>
      <c r="O1072">
        <v>5.0789999999999997</v>
      </c>
      <c r="P1072">
        <v>8.1739999999999995</v>
      </c>
      <c r="Q1072">
        <v>1650.1980000000001</v>
      </c>
      <c r="R1072">
        <v>672994</v>
      </c>
      <c r="S1072">
        <v>0.112</v>
      </c>
      <c r="T1072">
        <v>5.3339999999999996</v>
      </c>
      <c r="U1072">
        <v>36.265000000000001</v>
      </c>
      <c r="V1072">
        <v>14790</v>
      </c>
      <c r="W1072">
        <v>58</v>
      </c>
      <c r="X1072">
        <f t="shared" si="34"/>
        <v>1391.9001600000001</v>
      </c>
      <c r="Y1072">
        <f t="shared" si="35"/>
        <v>61.756800000000005</v>
      </c>
    </row>
    <row r="1073" spans="1:25" x14ac:dyDescent="0.2">
      <c r="A1073" t="s">
        <v>23</v>
      </c>
      <c r="B1073" t="s">
        <v>1082</v>
      </c>
      <c r="C1073">
        <v>7</v>
      </c>
      <c r="D1073">
        <v>8</v>
      </c>
      <c r="E1073" t="s">
        <v>1237</v>
      </c>
      <c r="F1073">
        <v>274.64600000000002</v>
      </c>
      <c r="G1073">
        <v>92.164000000000001</v>
      </c>
      <c r="H1073">
        <v>49.11</v>
      </c>
      <c r="I1073">
        <v>25312.386999999999</v>
      </c>
      <c r="J1073">
        <v>10323057</v>
      </c>
      <c r="K1073">
        <v>7.7539999999999996</v>
      </c>
      <c r="L1073">
        <v>8.1460000000000008</v>
      </c>
      <c r="M1073">
        <v>2129.5639999999999</v>
      </c>
      <c r="N1073">
        <v>868492</v>
      </c>
      <c r="O1073">
        <v>2.0630000000000002</v>
      </c>
      <c r="P1073">
        <v>2.2749999999999999</v>
      </c>
      <c r="Q1073">
        <v>566.48900000000003</v>
      </c>
      <c r="R1073">
        <v>231029</v>
      </c>
      <c r="S1073">
        <v>8.9999999999999993E-3</v>
      </c>
      <c r="T1073">
        <v>1.524</v>
      </c>
      <c r="U1073">
        <v>2.5009999999999999</v>
      </c>
      <c r="V1073">
        <v>1020</v>
      </c>
      <c r="W1073">
        <v>4</v>
      </c>
      <c r="X1073">
        <f t="shared" si="34"/>
        <v>178.14608000000004</v>
      </c>
      <c r="Y1073">
        <f t="shared" si="35"/>
        <v>1.2768000000000002</v>
      </c>
    </row>
    <row r="1074" spans="1:25" x14ac:dyDescent="0.2">
      <c r="A1074" t="s">
        <v>23</v>
      </c>
      <c r="B1074" t="s">
        <v>1082</v>
      </c>
      <c r="C1074">
        <v>7</v>
      </c>
      <c r="D1074">
        <v>9</v>
      </c>
      <c r="E1074" t="s">
        <v>1238</v>
      </c>
      <c r="F1074">
        <v>267.00299999999999</v>
      </c>
      <c r="G1074">
        <v>79.046000000000006</v>
      </c>
      <c r="H1074">
        <v>35.94</v>
      </c>
      <c r="I1074">
        <v>21105.508000000002</v>
      </c>
      <c r="J1074">
        <v>8607381</v>
      </c>
      <c r="K1074">
        <v>85.3</v>
      </c>
      <c r="L1074">
        <v>44.08</v>
      </c>
      <c r="M1074">
        <v>22775.287</v>
      </c>
      <c r="N1074">
        <v>9288361</v>
      </c>
      <c r="O1074">
        <v>5.7629999999999999</v>
      </c>
      <c r="P1074">
        <v>9.1999999999999993</v>
      </c>
      <c r="Q1074">
        <v>1538.672</v>
      </c>
      <c r="R1074">
        <v>627511</v>
      </c>
      <c r="S1074">
        <v>0.13600000000000001</v>
      </c>
      <c r="T1074">
        <v>5.8840000000000003</v>
      </c>
      <c r="U1074">
        <v>36.265000000000001</v>
      </c>
      <c r="V1074">
        <v>14790</v>
      </c>
      <c r="W1074">
        <v>58</v>
      </c>
      <c r="X1074">
        <f t="shared" si="34"/>
        <v>1266.9910400000001</v>
      </c>
      <c r="Y1074">
        <f t="shared" si="35"/>
        <v>61.756800000000005</v>
      </c>
    </row>
    <row r="1075" spans="1:25" x14ac:dyDescent="0.2">
      <c r="A1075" t="s">
        <v>23</v>
      </c>
      <c r="B1075" t="s">
        <v>1082</v>
      </c>
      <c r="C1075">
        <v>7</v>
      </c>
      <c r="D1075">
        <v>10</v>
      </c>
      <c r="E1075" t="s">
        <v>1239</v>
      </c>
      <c r="F1075">
        <v>300.62299999999999</v>
      </c>
      <c r="G1075">
        <v>79.988</v>
      </c>
      <c r="H1075">
        <v>37.667999999999999</v>
      </c>
      <c r="I1075">
        <v>24046.278999999999</v>
      </c>
      <c r="J1075">
        <v>9806705</v>
      </c>
      <c r="K1075">
        <v>65.171000000000006</v>
      </c>
      <c r="L1075">
        <v>30.603000000000002</v>
      </c>
      <c r="M1075">
        <v>19591.866000000002</v>
      </c>
      <c r="N1075">
        <v>7990078</v>
      </c>
      <c r="O1075">
        <v>4.4829999999999997</v>
      </c>
      <c r="P1075">
        <v>6.9349999999999996</v>
      </c>
      <c r="Q1075">
        <v>1347.8340000000001</v>
      </c>
      <c r="R1075">
        <v>549682</v>
      </c>
      <c r="S1075">
        <v>6.7000000000000004E-2</v>
      </c>
      <c r="T1075">
        <v>4.1189999999999998</v>
      </c>
      <c r="U1075">
        <v>20.009</v>
      </c>
      <c r="V1075">
        <v>8160</v>
      </c>
      <c r="W1075">
        <v>32</v>
      </c>
      <c r="X1075">
        <f t="shared" si="34"/>
        <v>1053.2524800000001</v>
      </c>
      <c r="Y1075">
        <f t="shared" si="35"/>
        <v>32.636800000000001</v>
      </c>
    </row>
    <row r="1076" spans="1:25" x14ac:dyDescent="0.2">
      <c r="A1076" t="s">
        <v>23</v>
      </c>
      <c r="B1076" t="s">
        <v>1082</v>
      </c>
      <c r="C1076">
        <v>7</v>
      </c>
      <c r="D1076">
        <v>11</v>
      </c>
      <c r="E1076" t="s">
        <v>1240</v>
      </c>
      <c r="F1076">
        <v>159.85</v>
      </c>
      <c r="G1076">
        <v>86.051000000000002</v>
      </c>
      <c r="H1076">
        <v>42.887999999999998</v>
      </c>
      <c r="I1076">
        <v>13755.243</v>
      </c>
      <c r="J1076">
        <v>5609750</v>
      </c>
      <c r="K1076">
        <v>3.7269999999999999</v>
      </c>
      <c r="L1076">
        <v>2.4769999999999999</v>
      </c>
      <c r="M1076">
        <v>595.72199999999998</v>
      </c>
      <c r="N1076">
        <v>242951</v>
      </c>
      <c r="O1076">
        <v>2.2610000000000001</v>
      </c>
      <c r="P1076">
        <v>1.85</v>
      </c>
      <c r="Q1076">
        <v>361.399</v>
      </c>
      <c r="R1076">
        <v>147388</v>
      </c>
      <c r="S1076">
        <v>8.0000000000000002E-3</v>
      </c>
      <c r="T1076">
        <v>1.4119999999999999</v>
      </c>
      <c r="U1076">
        <v>1.2509999999999999</v>
      </c>
      <c r="V1076">
        <v>510</v>
      </c>
      <c r="W1076">
        <v>2</v>
      </c>
      <c r="X1076">
        <f t="shared" si="34"/>
        <v>0</v>
      </c>
      <c r="Y1076">
        <f t="shared" si="35"/>
        <v>0</v>
      </c>
    </row>
    <row r="1077" spans="1:25" x14ac:dyDescent="0.2">
      <c r="A1077" t="s">
        <v>23</v>
      </c>
      <c r="B1077" t="s">
        <v>1082</v>
      </c>
      <c r="C1077">
        <v>7</v>
      </c>
      <c r="D1077">
        <v>12</v>
      </c>
      <c r="E1077" t="s">
        <v>1241</v>
      </c>
      <c r="F1077">
        <v>251.30600000000001</v>
      </c>
      <c r="G1077">
        <v>78.896000000000001</v>
      </c>
      <c r="H1077">
        <v>37.700000000000003</v>
      </c>
      <c r="I1077">
        <v>19826.89</v>
      </c>
      <c r="J1077">
        <v>8085927</v>
      </c>
      <c r="K1077">
        <v>4.0609999999999999</v>
      </c>
      <c r="L1077">
        <v>2.7050000000000001</v>
      </c>
      <c r="M1077">
        <v>1020.4930000000001</v>
      </c>
      <c r="N1077">
        <v>416184</v>
      </c>
      <c r="O1077">
        <v>2.4710000000000001</v>
      </c>
      <c r="P1077">
        <v>3.1720000000000002</v>
      </c>
      <c r="Q1077">
        <v>620.94299999999998</v>
      </c>
      <c r="R1077">
        <v>253237</v>
      </c>
      <c r="S1077">
        <v>0.02</v>
      </c>
      <c r="T1077">
        <v>2.2530000000000001</v>
      </c>
      <c r="U1077">
        <v>5.0019999999999998</v>
      </c>
      <c r="V1077">
        <v>2040</v>
      </c>
      <c r="W1077">
        <v>8</v>
      </c>
      <c r="X1077">
        <f t="shared" si="34"/>
        <v>239.13455999999999</v>
      </c>
      <c r="Y1077">
        <f t="shared" si="35"/>
        <v>5.756800000000001</v>
      </c>
    </row>
    <row r="1078" spans="1:25" x14ac:dyDescent="0.2">
      <c r="A1078" t="s">
        <v>23</v>
      </c>
      <c r="B1078" t="s">
        <v>1082</v>
      </c>
      <c r="C1078">
        <v>7</v>
      </c>
      <c r="D1078">
        <v>14</v>
      </c>
      <c r="E1078" t="s">
        <v>1242</v>
      </c>
      <c r="F1078">
        <v>191.33099999999999</v>
      </c>
      <c r="G1078">
        <v>89.626000000000005</v>
      </c>
      <c r="H1078">
        <v>48.015000000000001</v>
      </c>
      <c r="I1078">
        <v>17148.23</v>
      </c>
      <c r="J1078">
        <v>6993499</v>
      </c>
      <c r="K1078">
        <v>3.677</v>
      </c>
      <c r="L1078">
        <v>2.5579999999999998</v>
      </c>
      <c r="M1078">
        <v>703.577</v>
      </c>
      <c r="N1078">
        <v>286937</v>
      </c>
      <c r="O1078">
        <v>2.27</v>
      </c>
      <c r="P1078">
        <v>1.81</v>
      </c>
      <c r="Q1078">
        <v>434.40100000000001</v>
      </c>
      <c r="R1078">
        <v>177160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f t="shared" si="34"/>
        <v>30.207520000000006</v>
      </c>
      <c r="Y1078">
        <f t="shared" si="35"/>
        <v>0</v>
      </c>
    </row>
    <row r="1079" spans="1:25" x14ac:dyDescent="0.2">
      <c r="A1079" t="s">
        <v>23</v>
      </c>
      <c r="B1079" t="s">
        <v>1082</v>
      </c>
      <c r="C1079">
        <v>7</v>
      </c>
      <c r="D1079">
        <v>15</v>
      </c>
      <c r="E1079" t="s">
        <v>1243</v>
      </c>
      <c r="F1079">
        <v>173.92500000000001</v>
      </c>
      <c r="G1079">
        <v>99.355000000000004</v>
      </c>
      <c r="H1079">
        <v>51.448999999999998</v>
      </c>
      <c r="I1079">
        <v>17280.256000000001</v>
      </c>
      <c r="J1079">
        <v>7047343</v>
      </c>
      <c r="K1079">
        <v>3.6429999999999998</v>
      </c>
      <c r="L1079">
        <v>2.782</v>
      </c>
      <c r="M1079">
        <v>633.62</v>
      </c>
      <c r="N1079">
        <v>258407</v>
      </c>
      <c r="O1079">
        <v>2.2429999999999999</v>
      </c>
      <c r="P1079">
        <v>1.78</v>
      </c>
      <c r="Q1079">
        <v>390.09500000000003</v>
      </c>
      <c r="R1079">
        <v>159091</v>
      </c>
      <c r="S1079">
        <v>4.0000000000000001E-3</v>
      </c>
      <c r="T1079">
        <v>0.95699999999999996</v>
      </c>
      <c r="U1079">
        <v>0.625</v>
      </c>
      <c r="V1079">
        <v>255</v>
      </c>
      <c r="W1079">
        <v>1</v>
      </c>
      <c r="X1079">
        <f t="shared" si="34"/>
        <v>0</v>
      </c>
      <c r="Y1079">
        <f t="shared" si="35"/>
        <v>0</v>
      </c>
    </row>
    <row r="1080" spans="1:25" x14ac:dyDescent="0.2">
      <c r="A1080" t="s">
        <v>23</v>
      </c>
      <c r="B1080" t="s">
        <v>1082</v>
      </c>
      <c r="C1080">
        <v>7</v>
      </c>
      <c r="D1080">
        <v>18</v>
      </c>
      <c r="E1080" t="s">
        <v>1244</v>
      </c>
      <c r="F1080">
        <v>313.19</v>
      </c>
      <c r="G1080">
        <v>83.858999999999995</v>
      </c>
      <c r="H1080">
        <v>39.454999999999998</v>
      </c>
      <c r="I1080">
        <v>26263.815999999999</v>
      </c>
      <c r="J1080">
        <v>10711075</v>
      </c>
      <c r="K1080">
        <v>86.176000000000002</v>
      </c>
      <c r="L1080">
        <v>40.497</v>
      </c>
      <c r="M1080">
        <v>26989.505000000001</v>
      </c>
      <c r="N1080">
        <v>11007030</v>
      </c>
      <c r="O1080">
        <v>5.78</v>
      </c>
      <c r="P1080">
        <v>9.6590000000000007</v>
      </c>
      <c r="Q1080">
        <v>1810.288</v>
      </c>
      <c r="R1080">
        <v>738283</v>
      </c>
      <c r="S1080">
        <v>0.108</v>
      </c>
      <c r="T1080">
        <v>5.242</v>
      </c>
      <c r="U1080">
        <v>33.764000000000003</v>
      </c>
      <c r="V1080">
        <v>13770</v>
      </c>
      <c r="W1080">
        <v>54</v>
      </c>
      <c r="X1080">
        <f t="shared" si="34"/>
        <v>1571.2009600000001</v>
      </c>
      <c r="Y1080">
        <f t="shared" si="35"/>
        <v>57.276800000000009</v>
      </c>
    </row>
    <row r="1081" spans="1:25" x14ac:dyDescent="0.2">
      <c r="A1081" t="s">
        <v>23</v>
      </c>
      <c r="B1081" t="s">
        <v>1082</v>
      </c>
      <c r="C1081">
        <v>7</v>
      </c>
      <c r="D1081">
        <v>19</v>
      </c>
      <c r="E1081" t="s">
        <v>1245</v>
      </c>
      <c r="F1081">
        <v>394.98200000000003</v>
      </c>
      <c r="G1081">
        <v>92.11</v>
      </c>
      <c r="H1081">
        <v>44.084000000000003</v>
      </c>
      <c r="I1081">
        <v>36381.803</v>
      </c>
      <c r="J1081">
        <v>14837456</v>
      </c>
      <c r="K1081">
        <v>29.643999999999998</v>
      </c>
      <c r="L1081">
        <v>18.594000000000001</v>
      </c>
      <c r="M1081">
        <v>11708.921</v>
      </c>
      <c r="N1081">
        <v>4775206</v>
      </c>
      <c r="O1081">
        <v>3.2850000000000001</v>
      </c>
      <c r="P1081">
        <v>6.2039999999999997</v>
      </c>
      <c r="Q1081">
        <v>1297.3219999999999</v>
      </c>
      <c r="R1081">
        <v>529082</v>
      </c>
      <c r="S1081">
        <v>4.1000000000000002E-2</v>
      </c>
      <c r="T1081">
        <v>3.2389999999999999</v>
      </c>
      <c r="U1081">
        <v>16.257000000000001</v>
      </c>
      <c r="V1081">
        <v>6630</v>
      </c>
      <c r="W1081">
        <v>26</v>
      </c>
      <c r="X1081">
        <f t="shared" si="34"/>
        <v>996.67903999999987</v>
      </c>
      <c r="Y1081">
        <f t="shared" si="35"/>
        <v>25.916800000000002</v>
      </c>
    </row>
    <row r="1082" spans="1:25" x14ac:dyDescent="0.2">
      <c r="A1082" t="s">
        <v>23</v>
      </c>
      <c r="B1082" t="s">
        <v>1082</v>
      </c>
      <c r="C1082">
        <v>7</v>
      </c>
      <c r="D1082">
        <v>20</v>
      </c>
      <c r="E1082" t="s">
        <v>1246</v>
      </c>
      <c r="F1082">
        <v>132.46600000000001</v>
      </c>
      <c r="G1082">
        <v>111.658</v>
      </c>
      <c r="H1082">
        <v>59.575000000000003</v>
      </c>
      <c r="I1082">
        <v>14790.888000000001</v>
      </c>
      <c r="J1082">
        <v>6032113</v>
      </c>
      <c r="K1082">
        <v>4.5410000000000004</v>
      </c>
      <c r="L1082">
        <v>3.3180000000000001</v>
      </c>
      <c r="M1082">
        <v>601.51599999999996</v>
      </c>
      <c r="N1082">
        <v>245314</v>
      </c>
      <c r="O1082">
        <v>3.173</v>
      </c>
      <c r="P1082">
        <v>5.5430000000000001</v>
      </c>
      <c r="Q1082">
        <v>420.27499999999998</v>
      </c>
      <c r="R1082">
        <v>171399</v>
      </c>
      <c r="S1082">
        <v>1.4E-2</v>
      </c>
      <c r="T1082">
        <v>1.9</v>
      </c>
      <c r="U1082">
        <v>1.8759999999999999</v>
      </c>
      <c r="V1082">
        <v>765</v>
      </c>
      <c r="W1082">
        <v>3</v>
      </c>
      <c r="X1082">
        <f t="shared" si="34"/>
        <v>14.386399999999968</v>
      </c>
      <c r="Y1082">
        <f t="shared" si="35"/>
        <v>0.15680000000000016</v>
      </c>
    </row>
    <row r="1083" spans="1:25" x14ac:dyDescent="0.2">
      <c r="A1083" t="s">
        <v>23</v>
      </c>
      <c r="B1083" t="s">
        <v>1082</v>
      </c>
      <c r="C1083">
        <v>7</v>
      </c>
      <c r="D1083">
        <v>21</v>
      </c>
      <c r="E1083" t="s">
        <v>1247</v>
      </c>
      <c r="F1083">
        <v>223.38900000000001</v>
      </c>
      <c r="G1083">
        <v>83.322999999999993</v>
      </c>
      <c r="H1083">
        <v>41.505000000000003</v>
      </c>
      <c r="I1083">
        <v>18613.401999999998</v>
      </c>
      <c r="J1083">
        <v>7591035</v>
      </c>
      <c r="K1083">
        <v>47.603000000000002</v>
      </c>
      <c r="L1083">
        <v>31.951000000000001</v>
      </c>
      <c r="M1083">
        <v>10634.106</v>
      </c>
      <c r="N1083">
        <v>4336868</v>
      </c>
      <c r="O1083">
        <v>4.75</v>
      </c>
      <c r="P1083">
        <v>7.569</v>
      </c>
      <c r="Q1083">
        <v>1061.106</v>
      </c>
      <c r="R1083">
        <v>432747</v>
      </c>
      <c r="S1083">
        <v>9.5000000000000001E-2</v>
      </c>
      <c r="T1083">
        <v>4.9249999999999998</v>
      </c>
      <c r="U1083">
        <v>21.259</v>
      </c>
      <c r="V1083">
        <v>8670</v>
      </c>
      <c r="W1083">
        <v>34</v>
      </c>
      <c r="X1083">
        <f t="shared" si="34"/>
        <v>732.11712</v>
      </c>
      <c r="Y1083">
        <f t="shared" si="35"/>
        <v>34.876800000000003</v>
      </c>
    </row>
    <row r="1084" spans="1:25" x14ac:dyDescent="0.2">
      <c r="A1084" t="s">
        <v>23</v>
      </c>
      <c r="B1084" t="s">
        <v>1082</v>
      </c>
      <c r="C1084">
        <v>7</v>
      </c>
      <c r="D1084">
        <v>22</v>
      </c>
      <c r="E1084" t="s">
        <v>1248</v>
      </c>
      <c r="F1084">
        <v>232.172</v>
      </c>
      <c r="G1084">
        <v>90.989000000000004</v>
      </c>
      <c r="H1084">
        <v>47.923999999999999</v>
      </c>
      <c r="I1084">
        <v>21125.174999999999</v>
      </c>
      <c r="J1084">
        <v>8615402</v>
      </c>
      <c r="K1084">
        <v>3.8010000000000002</v>
      </c>
      <c r="L1084">
        <v>2.238</v>
      </c>
      <c r="M1084">
        <v>882.37800000000004</v>
      </c>
      <c r="N1084">
        <v>359857</v>
      </c>
      <c r="O1084">
        <v>2.3959999999999999</v>
      </c>
      <c r="P1084">
        <v>1.788</v>
      </c>
      <c r="Q1084">
        <v>556.17600000000004</v>
      </c>
      <c r="R1084">
        <v>226823</v>
      </c>
      <c r="S1084">
        <v>5.0000000000000001E-3</v>
      </c>
      <c r="T1084">
        <v>1.1719999999999999</v>
      </c>
      <c r="U1084">
        <v>1.2509999999999999</v>
      </c>
      <c r="V1084">
        <v>510</v>
      </c>
      <c r="W1084">
        <v>2</v>
      </c>
      <c r="X1084">
        <f t="shared" si="34"/>
        <v>166.59552000000005</v>
      </c>
      <c r="Y1084">
        <f t="shared" si="35"/>
        <v>0</v>
      </c>
    </row>
    <row r="1085" spans="1:25" x14ac:dyDescent="0.2">
      <c r="A1085" t="s">
        <v>23</v>
      </c>
      <c r="B1085" t="s">
        <v>1082</v>
      </c>
      <c r="C1085">
        <v>7</v>
      </c>
      <c r="D1085">
        <v>23</v>
      </c>
      <c r="E1085" t="s">
        <v>1249</v>
      </c>
      <c r="F1085">
        <v>321.63400000000001</v>
      </c>
      <c r="G1085">
        <v>87.393000000000001</v>
      </c>
      <c r="H1085">
        <v>43.746000000000002</v>
      </c>
      <c r="I1085">
        <v>28108.544999999998</v>
      </c>
      <c r="J1085">
        <v>11463404</v>
      </c>
      <c r="K1085">
        <v>50.156999999999996</v>
      </c>
      <c r="L1085">
        <v>20.806999999999999</v>
      </c>
      <c r="M1085">
        <v>16132.101000000001</v>
      </c>
      <c r="N1085">
        <v>6579095</v>
      </c>
      <c r="O1085">
        <v>4.2320000000000002</v>
      </c>
      <c r="P1085">
        <v>6.6059999999999999</v>
      </c>
      <c r="Q1085">
        <v>1361.097</v>
      </c>
      <c r="R1085">
        <v>555091</v>
      </c>
      <c r="S1085">
        <v>5.8000000000000003E-2</v>
      </c>
      <c r="T1085">
        <v>3.8559999999999999</v>
      </c>
      <c r="U1085">
        <v>18.757999999999999</v>
      </c>
      <c r="V1085">
        <v>7650</v>
      </c>
      <c r="W1085">
        <v>30</v>
      </c>
      <c r="X1085">
        <f t="shared" si="34"/>
        <v>1068.1070400000001</v>
      </c>
      <c r="Y1085">
        <f t="shared" si="35"/>
        <v>30.396800000000002</v>
      </c>
    </row>
    <row r="1086" spans="1:25" x14ac:dyDescent="0.2">
      <c r="A1086" t="s">
        <v>23</v>
      </c>
      <c r="B1086" t="s">
        <v>1082</v>
      </c>
      <c r="C1086">
        <v>7</v>
      </c>
      <c r="D1086">
        <v>24</v>
      </c>
      <c r="E1086" t="s">
        <v>1250</v>
      </c>
      <c r="F1086">
        <v>288.34100000000001</v>
      </c>
      <c r="G1086">
        <v>83.905000000000001</v>
      </c>
      <c r="H1086">
        <v>43.341999999999999</v>
      </c>
      <c r="I1086">
        <v>24193.32</v>
      </c>
      <c r="J1086">
        <v>9866672</v>
      </c>
      <c r="K1086">
        <v>2.9510000000000001</v>
      </c>
      <c r="L1086">
        <v>1.8859999999999999</v>
      </c>
      <c r="M1086">
        <v>850.86199999999997</v>
      </c>
      <c r="N1086">
        <v>347004</v>
      </c>
      <c r="O1086">
        <v>2.1509999999999998</v>
      </c>
      <c r="P1086">
        <v>2.278</v>
      </c>
      <c r="Q1086">
        <v>620.28899999999999</v>
      </c>
      <c r="R1086">
        <v>252970</v>
      </c>
      <c r="S1086">
        <v>2E-3</v>
      </c>
      <c r="T1086">
        <v>0.74399999999999999</v>
      </c>
      <c r="U1086">
        <v>0.625</v>
      </c>
      <c r="V1086">
        <v>255</v>
      </c>
      <c r="W1086">
        <v>1</v>
      </c>
      <c r="X1086">
        <f t="shared" si="34"/>
        <v>238.40208000000001</v>
      </c>
      <c r="Y1086">
        <f t="shared" si="35"/>
        <v>0</v>
      </c>
    </row>
    <row r="1087" spans="1:25" x14ac:dyDescent="0.2">
      <c r="A1087" t="s">
        <v>23</v>
      </c>
      <c r="B1087" t="s">
        <v>1082</v>
      </c>
      <c r="C1087">
        <v>7</v>
      </c>
      <c r="D1087">
        <v>25</v>
      </c>
      <c r="E1087" t="s">
        <v>1251</v>
      </c>
      <c r="F1087">
        <v>286.40600000000001</v>
      </c>
      <c r="G1087">
        <v>73.855000000000004</v>
      </c>
      <c r="H1087">
        <v>39.405999999999999</v>
      </c>
      <c r="I1087">
        <v>21152.626</v>
      </c>
      <c r="J1087">
        <v>8626597</v>
      </c>
      <c r="K1087">
        <v>9.6669999999999998</v>
      </c>
      <c r="L1087">
        <v>6.5259999999999998</v>
      </c>
      <c r="M1087">
        <v>2768.8040000000001</v>
      </c>
      <c r="N1087">
        <v>1129191</v>
      </c>
      <c r="O1087">
        <v>3.2360000000000002</v>
      </c>
      <c r="P1087">
        <v>5.3550000000000004</v>
      </c>
      <c r="Q1087">
        <v>926.66899999999998</v>
      </c>
      <c r="R1087">
        <v>377920</v>
      </c>
      <c r="S1087">
        <v>3.9E-2</v>
      </c>
      <c r="T1087">
        <v>3.165</v>
      </c>
      <c r="U1087">
        <v>11.255000000000001</v>
      </c>
      <c r="V1087">
        <v>4590</v>
      </c>
      <c r="W1087">
        <v>18</v>
      </c>
      <c r="X1087">
        <f t="shared" si="34"/>
        <v>581.54768000000013</v>
      </c>
      <c r="Y1087">
        <f t="shared" si="35"/>
        <v>16.956800000000001</v>
      </c>
    </row>
    <row r="1088" spans="1:25" x14ac:dyDescent="0.2">
      <c r="A1088" t="s">
        <v>23</v>
      </c>
      <c r="B1088" t="s">
        <v>1082</v>
      </c>
      <c r="C1088">
        <v>7</v>
      </c>
      <c r="D1088">
        <v>26</v>
      </c>
      <c r="E1088" t="s">
        <v>1252</v>
      </c>
      <c r="F1088">
        <v>435.08699999999999</v>
      </c>
      <c r="G1088">
        <v>93.445999999999998</v>
      </c>
      <c r="H1088">
        <v>44.804000000000002</v>
      </c>
      <c r="I1088">
        <v>40657.063999999998</v>
      </c>
      <c r="J1088">
        <v>16581020</v>
      </c>
      <c r="K1088">
        <v>31.895</v>
      </c>
      <c r="L1088">
        <v>33.991999999999997</v>
      </c>
      <c r="M1088">
        <v>13877.187</v>
      </c>
      <c r="N1088">
        <v>5659482</v>
      </c>
      <c r="O1088">
        <v>4.2480000000000002</v>
      </c>
      <c r="P1088">
        <v>8.2750000000000004</v>
      </c>
      <c r="Q1088">
        <v>1848.1079999999999</v>
      </c>
      <c r="R1088">
        <v>753707</v>
      </c>
      <c r="S1088">
        <v>6.3E-2</v>
      </c>
      <c r="T1088">
        <v>4.0149999999999997</v>
      </c>
      <c r="U1088">
        <v>27.512</v>
      </c>
      <c r="V1088">
        <v>11220</v>
      </c>
      <c r="W1088">
        <v>44</v>
      </c>
      <c r="X1088">
        <f t="shared" si="34"/>
        <v>1613.55936</v>
      </c>
      <c r="Y1088">
        <f t="shared" si="35"/>
        <v>46.076800000000006</v>
      </c>
    </row>
    <row r="1089" spans="1:25" x14ac:dyDescent="0.2">
      <c r="A1089" t="s">
        <v>23</v>
      </c>
      <c r="B1089" t="s">
        <v>1082</v>
      </c>
      <c r="C1089">
        <v>7</v>
      </c>
      <c r="D1089">
        <v>27</v>
      </c>
      <c r="E1089" t="s">
        <v>1253</v>
      </c>
      <c r="F1089">
        <v>348.73700000000002</v>
      </c>
      <c r="G1089">
        <v>111.041</v>
      </c>
      <c r="H1089">
        <v>48.07</v>
      </c>
      <c r="I1089">
        <v>38723.993999999999</v>
      </c>
      <c r="J1089">
        <v>15792663</v>
      </c>
      <c r="K1089">
        <v>46.347999999999999</v>
      </c>
      <c r="L1089">
        <v>22.841000000000001</v>
      </c>
      <c r="M1089">
        <v>16163.171</v>
      </c>
      <c r="N1089">
        <v>6591766</v>
      </c>
      <c r="O1089">
        <v>3.5619999999999998</v>
      </c>
      <c r="P1089">
        <v>5.9569999999999999</v>
      </c>
      <c r="Q1089">
        <v>1242.348</v>
      </c>
      <c r="R1089">
        <v>506662</v>
      </c>
      <c r="S1089">
        <v>3.9E-2</v>
      </c>
      <c r="T1089">
        <v>3.1709999999999998</v>
      </c>
      <c r="U1089">
        <v>13.756</v>
      </c>
      <c r="V1089">
        <v>5610</v>
      </c>
      <c r="W1089">
        <v>22</v>
      </c>
      <c r="X1089">
        <f t="shared" si="34"/>
        <v>935.10816</v>
      </c>
      <c r="Y1089">
        <f t="shared" si="35"/>
        <v>21.436800000000002</v>
      </c>
    </row>
    <row r="1090" spans="1:25" x14ac:dyDescent="0.2">
      <c r="A1090" t="s">
        <v>23</v>
      </c>
      <c r="B1090" t="s">
        <v>1082</v>
      </c>
      <c r="C1090">
        <v>7</v>
      </c>
      <c r="D1090">
        <v>28</v>
      </c>
      <c r="E1090" t="s">
        <v>1254</v>
      </c>
      <c r="F1090">
        <v>203.95</v>
      </c>
      <c r="G1090">
        <v>86.557000000000002</v>
      </c>
      <c r="H1090">
        <v>43.948</v>
      </c>
      <c r="I1090">
        <v>17653.243999999999</v>
      </c>
      <c r="J1090">
        <v>7199457</v>
      </c>
      <c r="K1090">
        <v>37.152000000000001</v>
      </c>
      <c r="L1090">
        <v>13.455</v>
      </c>
      <c r="M1090">
        <v>7577.143</v>
      </c>
      <c r="N1090">
        <v>3090158</v>
      </c>
      <c r="O1090">
        <v>2.8450000000000002</v>
      </c>
      <c r="P1090">
        <v>2.7959999999999998</v>
      </c>
      <c r="Q1090">
        <v>580.15599999999995</v>
      </c>
      <c r="R1090">
        <v>236603</v>
      </c>
      <c r="S1090">
        <v>1.7999999999999999E-2</v>
      </c>
      <c r="T1090">
        <v>2.1659999999999999</v>
      </c>
      <c r="U1090">
        <v>3.7519999999999998</v>
      </c>
      <c r="V1090">
        <v>1530</v>
      </c>
      <c r="W1090">
        <v>6</v>
      </c>
      <c r="X1090">
        <f t="shared" si="34"/>
        <v>193.45311999999996</v>
      </c>
      <c r="Y1090">
        <f t="shared" si="35"/>
        <v>3.5168000000000004</v>
      </c>
    </row>
    <row r="1091" spans="1:25" x14ac:dyDescent="0.2">
      <c r="A1091" t="s">
        <v>23</v>
      </c>
      <c r="B1091" t="s">
        <v>1082</v>
      </c>
      <c r="C1091">
        <v>7</v>
      </c>
      <c r="D1091">
        <v>29</v>
      </c>
      <c r="E1091" t="s">
        <v>1255</v>
      </c>
      <c r="F1091">
        <v>145.01499999999999</v>
      </c>
      <c r="G1091">
        <v>89.23</v>
      </c>
      <c r="H1091">
        <v>51.866</v>
      </c>
      <c r="I1091">
        <v>12939.773999999999</v>
      </c>
      <c r="J1091">
        <v>5277180</v>
      </c>
      <c r="K1091">
        <v>30.463000000000001</v>
      </c>
      <c r="L1091">
        <v>16.053000000000001</v>
      </c>
      <c r="M1091">
        <v>4417.665</v>
      </c>
      <c r="N1091">
        <v>1801640</v>
      </c>
      <c r="O1091">
        <v>2.5230000000000001</v>
      </c>
      <c r="P1091">
        <v>1.8839999999999999</v>
      </c>
      <c r="Q1091">
        <v>365.85700000000003</v>
      </c>
      <c r="R1091">
        <v>149206</v>
      </c>
      <c r="S1091">
        <v>4.0000000000000001E-3</v>
      </c>
      <c r="T1091">
        <v>1.0489999999999999</v>
      </c>
      <c r="U1091">
        <v>0.625</v>
      </c>
      <c r="V1091">
        <v>255</v>
      </c>
      <c r="W1091">
        <v>1</v>
      </c>
      <c r="X1091">
        <f t="shared" si="34"/>
        <v>0</v>
      </c>
      <c r="Y1091">
        <f t="shared" si="35"/>
        <v>0</v>
      </c>
    </row>
    <row r="1092" spans="1:25" x14ac:dyDescent="0.2">
      <c r="A1092" t="s">
        <v>23</v>
      </c>
      <c r="B1092" t="s">
        <v>1082</v>
      </c>
      <c r="C1092">
        <v>7</v>
      </c>
      <c r="D1092">
        <v>30</v>
      </c>
      <c r="E1092" t="s">
        <v>1256</v>
      </c>
      <c r="F1092">
        <v>182.69800000000001</v>
      </c>
      <c r="G1092">
        <v>74.796000000000006</v>
      </c>
      <c r="H1092">
        <v>47.62</v>
      </c>
      <c r="I1092">
        <v>13665.067999999999</v>
      </c>
      <c r="J1092">
        <v>5572974</v>
      </c>
      <c r="K1092">
        <v>27.577000000000002</v>
      </c>
      <c r="L1092">
        <v>13.009</v>
      </c>
      <c r="M1092">
        <v>5038.1989999999996</v>
      </c>
      <c r="N1092">
        <v>2054710</v>
      </c>
      <c r="O1092">
        <v>2.4049999999999998</v>
      </c>
      <c r="P1092">
        <v>1.855</v>
      </c>
      <c r="Q1092">
        <v>439.45699999999999</v>
      </c>
      <c r="R1092">
        <v>179222</v>
      </c>
      <c r="S1092">
        <v>7.0000000000000001E-3</v>
      </c>
      <c r="T1092">
        <v>1.321</v>
      </c>
      <c r="U1092">
        <v>1.2509999999999999</v>
      </c>
      <c r="V1092">
        <v>510</v>
      </c>
      <c r="W1092">
        <v>2</v>
      </c>
      <c r="X1092">
        <f t="shared" si="34"/>
        <v>35.870239999999988</v>
      </c>
      <c r="Y1092">
        <f t="shared" si="35"/>
        <v>0</v>
      </c>
    </row>
    <row r="1093" spans="1:25" x14ac:dyDescent="0.2">
      <c r="A1093" t="s">
        <v>23</v>
      </c>
      <c r="B1093" t="s">
        <v>1082</v>
      </c>
      <c r="C1093">
        <v>7</v>
      </c>
      <c r="D1093">
        <v>31</v>
      </c>
      <c r="E1093" t="s">
        <v>1257</v>
      </c>
      <c r="F1093">
        <v>303.51400000000001</v>
      </c>
      <c r="G1093">
        <v>79.405000000000001</v>
      </c>
      <c r="H1093">
        <v>39.209000000000003</v>
      </c>
      <c r="I1093">
        <v>24100.620999999999</v>
      </c>
      <c r="J1093">
        <v>9828867</v>
      </c>
      <c r="K1093">
        <v>69.558999999999997</v>
      </c>
      <c r="L1093">
        <v>32.722000000000001</v>
      </c>
      <c r="M1093">
        <v>21112.072</v>
      </c>
      <c r="N1093">
        <v>8610058</v>
      </c>
      <c r="O1093">
        <v>6.5789999999999997</v>
      </c>
      <c r="P1093">
        <v>10.503</v>
      </c>
      <c r="Q1093">
        <v>1996.902</v>
      </c>
      <c r="R1093">
        <v>814389</v>
      </c>
      <c r="S1093">
        <v>0.14199999999999999</v>
      </c>
      <c r="T1093">
        <v>6.0190000000000001</v>
      </c>
      <c r="U1093">
        <v>43.143000000000001</v>
      </c>
      <c r="V1093">
        <v>17595</v>
      </c>
      <c r="W1093">
        <v>69</v>
      </c>
      <c r="X1093">
        <f t="shared" si="34"/>
        <v>1780.2086400000001</v>
      </c>
      <c r="Y1093">
        <f t="shared" si="35"/>
        <v>74.076800000000006</v>
      </c>
    </row>
    <row r="1094" spans="1:25" x14ac:dyDescent="0.2">
      <c r="A1094" t="s">
        <v>23</v>
      </c>
      <c r="B1094" t="s">
        <v>1082</v>
      </c>
      <c r="C1094">
        <v>7</v>
      </c>
      <c r="D1094">
        <v>32</v>
      </c>
      <c r="E1094" t="s">
        <v>1258</v>
      </c>
      <c r="F1094">
        <v>211.45</v>
      </c>
      <c r="G1094">
        <v>101.2</v>
      </c>
      <c r="H1094">
        <v>48.18</v>
      </c>
      <c r="I1094">
        <v>21398.73</v>
      </c>
      <c r="J1094">
        <v>8726965</v>
      </c>
      <c r="K1094">
        <v>6.4080000000000004</v>
      </c>
      <c r="L1094">
        <v>3.9380000000000002</v>
      </c>
      <c r="M1094">
        <v>1354.9590000000001</v>
      </c>
      <c r="N1094">
        <v>552588</v>
      </c>
      <c r="O1094">
        <v>3.1389999999999998</v>
      </c>
      <c r="P1094">
        <v>4.92</v>
      </c>
      <c r="Q1094">
        <v>663.81200000000001</v>
      </c>
      <c r="R1094">
        <v>270720</v>
      </c>
      <c r="S1094">
        <v>3.3000000000000002E-2</v>
      </c>
      <c r="T1094">
        <v>2.88</v>
      </c>
      <c r="U1094">
        <v>6.8780000000000001</v>
      </c>
      <c r="V1094">
        <v>2805</v>
      </c>
      <c r="W1094">
        <v>11</v>
      </c>
      <c r="X1094">
        <f t="shared" si="34"/>
        <v>287.14784000000003</v>
      </c>
      <c r="Y1094">
        <f t="shared" si="35"/>
        <v>9.1168000000000013</v>
      </c>
    </row>
    <row r="1095" spans="1:25" x14ac:dyDescent="0.2">
      <c r="A1095" t="s">
        <v>23</v>
      </c>
      <c r="B1095" t="s">
        <v>1082</v>
      </c>
      <c r="C1095">
        <v>7</v>
      </c>
      <c r="D1095">
        <v>33</v>
      </c>
      <c r="E1095" t="s">
        <v>1259</v>
      </c>
      <c r="F1095">
        <v>10.587999999999999</v>
      </c>
      <c r="G1095">
        <v>68.72</v>
      </c>
      <c r="H1095">
        <v>52.424999999999997</v>
      </c>
      <c r="I1095">
        <v>727.59400000000005</v>
      </c>
      <c r="J1095">
        <v>296732</v>
      </c>
      <c r="K1095">
        <v>25.591000000000001</v>
      </c>
      <c r="L1095">
        <v>13.486000000000001</v>
      </c>
      <c r="M1095">
        <v>270.95800000000003</v>
      </c>
      <c r="N1095">
        <v>110504</v>
      </c>
      <c r="O1095">
        <v>4.74</v>
      </c>
      <c r="P1095">
        <v>9.7759999999999998</v>
      </c>
      <c r="Q1095">
        <v>50.19</v>
      </c>
      <c r="R1095">
        <v>20469</v>
      </c>
      <c r="S1095">
        <v>5.8999999999999997E-2</v>
      </c>
      <c r="T1095">
        <v>3.8809999999999998</v>
      </c>
      <c r="U1095">
        <v>0.625</v>
      </c>
      <c r="V1095">
        <v>255</v>
      </c>
      <c r="W1095">
        <v>1</v>
      </c>
      <c r="X1095">
        <f t="shared" si="34"/>
        <v>0</v>
      </c>
      <c r="Y1095">
        <f t="shared" si="35"/>
        <v>0</v>
      </c>
    </row>
    <row r="1096" spans="1:25" x14ac:dyDescent="0.2">
      <c r="A1096" t="s">
        <v>23</v>
      </c>
      <c r="B1096" t="s">
        <v>1082</v>
      </c>
      <c r="C1096">
        <v>7</v>
      </c>
      <c r="D1096">
        <v>34</v>
      </c>
      <c r="E1096" t="s">
        <v>1260</v>
      </c>
      <c r="F1096">
        <v>318.49599999999998</v>
      </c>
      <c r="G1096">
        <v>102.56399999999999</v>
      </c>
      <c r="H1096">
        <v>47.962000000000003</v>
      </c>
      <c r="I1096">
        <v>32666.363000000001</v>
      </c>
      <c r="J1096">
        <v>13322202</v>
      </c>
      <c r="K1096">
        <v>44.298000000000002</v>
      </c>
      <c r="L1096">
        <v>18.765000000000001</v>
      </c>
      <c r="M1096">
        <v>14108.71</v>
      </c>
      <c r="N1096">
        <v>5753903</v>
      </c>
      <c r="O1096">
        <v>4.0250000000000004</v>
      </c>
      <c r="P1096">
        <v>7.3170000000000002</v>
      </c>
      <c r="Q1096">
        <v>1281.962</v>
      </c>
      <c r="R1096">
        <v>522818</v>
      </c>
      <c r="S1096">
        <v>4.4999999999999998E-2</v>
      </c>
      <c r="T1096">
        <v>3.3929999999999998</v>
      </c>
      <c r="U1096">
        <v>14.381</v>
      </c>
      <c r="V1096">
        <v>5865</v>
      </c>
      <c r="W1096">
        <v>23</v>
      </c>
      <c r="X1096">
        <f t="shared" si="34"/>
        <v>979.47584000000006</v>
      </c>
      <c r="Y1096">
        <f t="shared" si="35"/>
        <v>22.556800000000003</v>
      </c>
    </row>
    <row r="1097" spans="1:25" x14ac:dyDescent="0.2">
      <c r="A1097" t="s">
        <v>23</v>
      </c>
      <c r="B1097" t="s">
        <v>1082</v>
      </c>
      <c r="C1097">
        <v>7</v>
      </c>
      <c r="D1097">
        <v>35</v>
      </c>
      <c r="E1097" t="s">
        <v>1261</v>
      </c>
      <c r="F1097">
        <v>165.93799999999999</v>
      </c>
      <c r="G1097">
        <v>102.459</v>
      </c>
      <c r="H1097">
        <v>51.133000000000003</v>
      </c>
      <c r="I1097">
        <v>17001.858</v>
      </c>
      <c r="J1097">
        <v>6933805</v>
      </c>
      <c r="K1097">
        <v>4.1429999999999998</v>
      </c>
      <c r="L1097">
        <v>2.7989999999999999</v>
      </c>
      <c r="M1097">
        <v>687.41499999999996</v>
      </c>
      <c r="N1097">
        <v>280346</v>
      </c>
      <c r="O1097">
        <v>2.5649999999999999</v>
      </c>
      <c r="P1097">
        <v>3.194</v>
      </c>
      <c r="Q1097">
        <v>425.58600000000001</v>
      </c>
      <c r="R1097">
        <v>173565</v>
      </c>
      <c r="S1097">
        <v>1.0999999999999999E-2</v>
      </c>
      <c r="T1097">
        <v>1.698</v>
      </c>
      <c r="U1097">
        <v>1.8759999999999999</v>
      </c>
      <c r="V1097">
        <v>765</v>
      </c>
      <c r="W1097">
        <v>3</v>
      </c>
      <c r="X1097">
        <f t="shared" si="34"/>
        <v>20.334720000000008</v>
      </c>
      <c r="Y1097">
        <f t="shared" si="35"/>
        <v>0.15680000000000016</v>
      </c>
    </row>
    <row r="1098" spans="1:25" x14ac:dyDescent="0.2">
      <c r="A1098" t="s">
        <v>23</v>
      </c>
      <c r="B1098" t="s">
        <v>1082</v>
      </c>
      <c r="C1098">
        <v>7</v>
      </c>
      <c r="D1098">
        <v>36</v>
      </c>
      <c r="E1098" t="s">
        <v>1262</v>
      </c>
      <c r="F1098">
        <v>156.71100000000001</v>
      </c>
      <c r="G1098">
        <v>87.215000000000003</v>
      </c>
      <c r="H1098">
        <v>51.39</v>
      </c>
      <c r="I1098">
        <v>13667.647000000001</v>
      </c>
      <c r="J1098">
        <v>5574026</v>
      </c>
      <c r="K1098">
        <v>4.34</v>
      </c>
      <c r="L1098">
        <v>2.9380000000000002</v>
      </c>
      <c r="M1098">
        <v>680.12</v>
      </c>
      <c r="N1098">
        <v>277371</v>
      </c>
      <c r="O1098">
        <v>2.4140000000000001</v>
      </c>
      <c r="P1098">
        <v>1.7589999999999999</v>
      </c>
      <c r="Q1098">
        <v>378.32799999999997</v>
      </c>
      <c r="R1098">
        <v>154292</v>
      </c>
      <c r="S1098">
        <v>8.0000000000000002E-3</v>
      </c>
      <c r="T1098">
        <v>1.4259999999999999</v>
      </c>
      <c r="U1098">
        <v>1.2509999999999999</v>
      </c>
      <c r="V1098">
        <v>510</v>
      </c>
      <c r="W1098">
        <v>2</v>
      </c>
      <c r="X1098">
        <f t="shared" si="34"/>
        <v>0</v>
      </c>
      <c r="Y1098">
        <f t="shared" si="35"/>
        <v>0</v>
      </c>
    </row>
    <row r="1099" spans="1:25" x14ac:dyDescent="0.2">
      <c r="A1099" t="s">
        <v>23</v>
      </c>
      <c r="B1099" t="s">
        <v>1082</v>
      </c>
      <c r="C1099">
        <v>7</v>
      </c>
      <c r="D1099">
        <v>37</v>
      </c>
      <c r="E1099" t="s">
        <v>1263</v>
      </c>
      <c r="F1099">
        <v>286.48700000000002</v>
      </c>
      <c r="G1099">
        <v>89.275000000000006</v>
      </c>
      <c r="H1099">
        <v>40.963000000000001</v>
      </c>
      <c r="I1099">
        <v>25576.043000000001</v>
      </c>
      <c r="J1099">
        <v>10430583</v>
      </c>
      <c r="K1099">
        <v>75.456999999999994</v>
      </c>
      <c r="L1099">
        <v>32.667000000000002</v>
      </c>
      <c r="M1099">
        <v>21617.600999999999</v>
      </c>
      <c r="N1099">
        <v>8816226</v>
      </c>
      <c r="O1099">
        <v>7.7839999999999998</v>
      </c>
      <c r="P1099">
        <v>13.11</v>
      </c>
      <c r="Q1099">
        <v>2230.1550000000002</v>
      </c>
      <c r="R1099">
        <v>909516</v>
      </c>
      <c r="S1099">
        <v>0.155</v>
      </c>
      <c r="T1099">
        <v>6.2839999999999998</v>
      </c>
      <c r="U1099">
        <v>44.393999999999998</v>
      </c>
      <c r="V1099">
        <v>18105</v>
      </c>
      <c r="W1099">
        <v>71</v>
      </c>
      <c r="X1099">
        <f t="shared" si="34"/>
        <v>2041.4520000000005</v>
      </c>
      <c r="Y1099">
        <f t="shared" si="35"/>
        <v>76.316800000000015</v>
      </c>
    </row>
    <row r="1100" spans="1:25" x14ac:dyDescent="0.2">
      <c r="A1100" t="s">
        <v>23</v>
      </c>
      <c r="B1100" t="s">
        <v>1082</v>
      </c>
      <c r="C1100">
        <v>8</v>
      </c>
      <c r="D1100">
        <v>1</v>
      </c>
      <c r="E1100" t="s">
        <v>1264</v>
      </c>
      <c r="F1100">
        <v>141.84</v>
      </c>
      <c r="G1100">
        <v>71.647999999999996</v>
      </c>
      <c r="H1100">
        <v>40.048000000000002</v>
      </c>
      <c r="I1100">
        <v>10162.498</v>
      </c>
      <c r="J1100">
        <v>4144534</v>
      </c>
      <c r="K1100">
        <v>2.9649999999999999</v>
      </c>
      <c r="L1100">
        <v>1.7450000000000001</v>
      </c>
      <c r="M1100">
        <v>420.58600000000001</v>
      </c>
      <c r="N1100">
        <v>171526</v>
      </c>
      <c r="O1100">
        <v>1.5820000000000001</v>
      </c>
      <c r="P1100">
        <v>1.232</v>
      </c>
      <c r="Q1100">
        <v>224.404</v>
      </c>
      <c r="R1100">
        <v>91518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f t="shared" si="34"/>
        <v>0</v>
      </c>
      <c r="Y1100">
        <f t="shared" si="35"/>
        <v>0</v>
      </c>
    </row>
    <row r="1101" spans="1:25" x14ac:dyDescent="0.2">
      <c r="A1101" t="s">
        <v>23</v>
      </c>
      <c r="B1101" t="s">
        <v>1082</v>
      </c>
      <c r="C1101">
        <v>8</v>
      </c>
      <c r="D1101">
        <v>2</v>
      </c>
      <c r="E1101" t="s">
        <v>1265</v>
      </c>
      <c r="F1101">
        <v>324.52499999999998</v>
      </c>
      <c r="G1101">
        <v>70.893000000000001</v>
      </c>
      <c r="H1101">
        <v>36.438000000000002</v>
      </c>
      <c r="I1101">
        <v>23006.589</v>
      </c>
      <c r="J1101">
        <v>9382692</v>
      </c>
      <c r="K1101">
        <v>50.631999999999998</v>
      </c>
      <c r="L1101">
        <v>28.443000000000001</v>
      </c>
      <c r="M1101">
        <v>16431.449000000001</v>
      </c>
      <c r="N1101">
        <v>6701177</v>
      </c>
      <c r="O1101">
        <v>3.3530000000000002</v>
      </c>
      <c r="P1101">
        <v>5.9859999999999998</v>
      </c>
      <c r="Q1101">
        <v>1088.0540000000001</v>
      </c>
      <c r="R1101">
        <v>443737</v>
      </c>
      <c r="S1101">
        <v>3.5000000000000003E-2</v>
      </c>
      <c r="T1101">
        <v>2.9740000000000002</v>
      </c>
      <c r="U1101">
        <v>11.255000000000001</v>
      </c>
      <c r="V1101">
        <v>4590</v>
      </c>
      <c r="W1101">
        <v>18</v>
      </c>
      <c r="X1101">
        <f t="shared" si="34"/>
        <v>762.29888000000005</v>
      </c>
      <c r="Y1101">
        <f t="shared" si="35"/>
        <v>16.956800000000001</v>
      </c>
    </row>
    <row r="1102" spans="1:25" x14ac:dyDescent="0.2">
      <c r="A1102" t="s">
        <v>23</v>
      </c>
      <c r="B1102" t="s">
        <v>1082</v>
      </c>
      <c r="C1102">
        <v>8</v>
      </c>
      <c r="D1102">
        <v>3</v>
      </c>
      <c r="E1102" t="s">
        <v>1266</v>
      </c>
      <c r="F1102">
        <v>235.58799999999999</v>
      </c>
      <c r="G1102">
        <v>80.896000000000001</v>
      </c>
      <c r="H1102">
        <v>39.225999999999999</v>
      </c>
      <c r="I1102">
        <v>19058.055</v>
      </c>
      <c r="J1102">
        <v>7772376</v>
      </c>
      <c r="K1102">
        <v>39.241</v>
      </c>
      <c r="L1102">
        <v>31.361000000000001</v>
      </c>
      <c r="M1102">
        <v>9244.5949999999993</v>
      </c>
      <c r="N1102">
        <v>3770189</v>
      </c>
      <c r="O1102">
        <v>3.7679999999999998</v>
      </c>
      <c r="P1102">
        <v>7.226</v>
      </c>
      <c r="Q1102">
        <v>887.63300000000004</v>
      </c>
      <c r="R1102">
        <v>362000</v>
      </c>
      <c r="S1102">
        <v>6.4000000000000001E-2</v>
      </c>
      <c r="T1102">
        <v>4.03</v>
      </c>
      <c r="U1102">
        <v>15.006</v>
      </c>
      <c r="V1102">
        <v>6120</v>
      </c>
      <c r="W1102">
        <v>24</v>
      </c>
      <c r="X1102">
        <f t="shared" si="34"/>
        <v>537.82736000000011</v>
      </c>
      <c r="Y1102">
        <f t="shared" si="35"/>
        <v>23.676800000000004</v>
      </c>
    </row>
    <row r="1103" spans="1:25" x14ac:dyDescent="0.2">
      <c r="A1103" t="s">
        <v>23</v>
      </c>
      <c r="B1103" t="s">
        <v>1082</v>
      </c>
      <c r="C1103">
        <v>8</v>
      </c>
      <c r="D1103">
        <v>4</v>
      </c>
      <c r="E1103" t="s">
        <v>1267</v>
      </c>
      <c r="F1103">
        <v>303.53100000000001</v>
      </c>
      <c r="G1103">
        <v>82.403000000000006</v>
      </c>
      <c r="H1103">
        <v>39.134</v>
      </c>
      <c r="I1103">
        <v>25011.888999999999</v>
      </c>
      <c r="J1103">
        <v>10200506</v>
      </c>
      <c r="K1103">
        <v>97.957999999999998</v>
      </c>
      <c r="L1103">
        <v>38.472000000000001</v>
      </c>
      <c r="M1103">
        <v>29733.419000000002</v>
      </c>
      <c r="N1103">
        <v>12126070</v>
      </c>
      <c r="O1103">
        <v>6.22</v>
      </c>
      <c r="P1103">
        <v>9.3879999999999999</v>
      </c>
      <c r="Q1103">
        <v>1888.037</v>
      </c>
      <c r="R1103">
        <v>769991</v>
      </c>
      <c r="S1103">
        <v>0.17499999999999999</v>
      </c>
      <c r="T1103">
        <v>6.68</v>
      </c>
      <c r="U1103">
        <v>53.148000000000003</v>
      </c>
      <c r="V1103">
        <v>21675</v>
      </c>
      <c r="W1103">
        <v>85</v>
      </c>
      <c r="X1103">
        <f t="shared" si="34"/>
        <v>1658.2798400000001</v>
      </c>
      <c r="Y1103">
        <f t="shared" si="35"/>
        <v>91.996800000000007</v>
      </c>
    </row>
    <row r="1104" spans="1:25" x14ac:dyDescent="0.2">
      <c r="A1104" t="s">
        <v>23</v>
      </c>
      <c r="B1104" t="s">
        <v>1082</v>
      </c>
      <c r="C1104">
        <v>8</v>
      </c>
      <c r="D1104">
        <v>5</v>
      </c>
      <c r="E1104" t="s">
        <v>1268</v>
      </c>
      <c r="F1104">
        <v>267.697</v>
      </c>
      <c r="G1104">
        <v>73.992000000000004</v>
      </c>
      <c r="H1104">
        <v>35.265999999999998</v>
      </c>
      <c r="I1104">
        <v>19807.371999999999</v>
      </c>
      <c r="J1104">
        <v>8077967</v>
      </c>
      <c r="K1104">
        <v>2.5</v>
      </c>
      <c r="L1104">
        <v>1.6779999999999999</v>
      </c>
      <c r="M1104">
        <v>669.14</v>
      </c>
      <c r="N1104">
        <v>272893</v>
      </c>
      <c r="O1104">
        <v>1.4059999999999999</v>
      </c>
      <c r="P1104">
        <v>1.27</v>
      </c>
      <c r="Q1104">
        <v>376.40800000000002</v>
      </c>
      <c r="R1104">
        <v>153509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f t="shared" si="34"/>
        <v>0</v>
      </c>
      <c r="Y1104">
        <f t="shared" si="35"/>
        <v>0</v>
      </c>
    </row>
    <row r="1105" spans="1:25" x14ac:dyDescent="0.2">
      <c r="A1105" t="s">
        <v>23</v>
      </c>
      <c r="B1105" t="s">
        <v>1082</v>
      </c>
      <c r="C1105">
        <v>8</v>
      </c>
      <c r="D1105">
        <v>6</v>
      </c>
      <c r="E1105" t="s">
        <v>1269</v>
      </c>
      <c r="F1105">
        <v>341.815</v>
      </c>
      <c r="G1105">
        <v>97.355999999999995</v>
      </c>
      <c r="H1105">
        <v>43.234999999999999</v>
      </c>
      <c r="I1105">
        <v>33277.614000000001</v>
      </c>
      <c r="J1105">
        <v>13571486</v>
      </c>
      <c r="K1105">
        <v>65.543000000000006</v>
      </c>
      <c r="L1105">
        <v>27.943999999999999</v>
      </c>
      <c r="M1105">
        <v>22403.532999999999</v>
      </c>
      <c r="N1105">
        <v>9136750</v>
      </c>
      <c r="O1105">
        <v>4.1749999999999998</v>
      </c>
      <c r="P1105">
        <v>7.6029999999999998</v>
      </c>
      <c r="Q1105">
        <v>1426.943</v>
      </c>
      <c r="R1105">
        <v>581945</v>
      </c>
      <c r="S1105">
        <v>7.4999999999999997E-2</v>
      </c>
      <c r="T1105">
        <v>4.3730000000000002</v>
      </c>
      <c r="U1105">
        <v>25.635999999999999</v>
      </c>
      <c r="V1105">
        <v>10455</v>
      </c>
      <c r="W1105">
        <v>41</v>
      </c>
      <c r="X1105">
        <f t="shared" si="34"/>
        <v>1141.85456</v>
      </c>
      <c r="Y1105">
        <f t="shared" si="35"/>
        <v>42.716800000000006</v>
      </c>
    </row>
    <row r="1106" spans="1:25" x14ac:dyDescent="0.2">
      <c r="A1106" t="s">
        <v>23</v>
      </c>
      <c r="B1106" t="s">
        <v>1082</v>
      </c>
      <c r="C1106">
        <v>8</v>
      </c>
      <c r="D1106">
        <v>7</v>
      </c>
      <c r="E1106" t="s">
        <v>1270</v>
      </c>
      <c r="F1106">
        <v>297.18299999999999</v>
      </c>
      <c r="G1106">
        <v>81.206000000000003</v>
      </c>
      <c r="H1106">
        <v>41.591999999999999</v>
      </c>
      <c r="I1106">
        <v>24133.080999999998</v>
      </c>
      <c r="J1106">
        <v>9842105</v>
      </c>
      <c r="K1106">
        <v>51.305999999999997</v>
      </c>
      <c r="L1106">
        <v>36.526000000000003</v>
      </c>
      <c r="M1106">
        <v>15247.168</v>
      </c>
      <c r="N1106">
        <v>6218196</v>
      </c>
      <c r="O1106">
        <v>3.468</v>
      </c>
      <c r="P1106">
        <v>5.1159999999999997</v>
      </c>
      <c r="Q1106">
        <v>1030.5540000000001</v>
      </c>
      <c r="R1106">
        <v>420287</v>
      </c>
      <c r="S1106">
        <v>6.5000000000000002E-2</v>
      </c>
      <c r="T1106">
        <v>4.0780000000000003</v>
      </c>
      <c r="U1106">
        <v>19.382999999999999</v>
      </c>
      <c r="V1106">
        <v>7905</v>
      </c>
      <c r="W1106">
        <v>31</v>
      </c>
      <c r="X1106">
        <f t="shared" si="34"/>
        <v>697.89888000000008</v>
      </c>
      <c r="Y1106">
        <f t="shared" si="35"/>
        <v>31.516800000000003</v>
      </c>
    </row>
    <row r="1107" spans="1:25" x14ac:dyDescent="0.2">
      <c r="A1107" t="s">
        <v>23</v>
      </c>
      <c r="B1107" t="s">
        <v>1082</v>
      </c>
      <c r="C1107">
        <v>8</v>
      </c>
      <c r="D1107">
        <v>11</v>
      </c>
      <c r="E1107" t="s">
        <v>734</v>
      </c>
      <c r="F1107">
        <v>209.21700000000001</v>
      </c>
      <c r="G1107">
        <v>101.44499999999999</v>
      </c>
      <c r="H1107">
        <v>49.938000000000002</v>
      </c>
      <c r="I1107">
        <v>21223.883999999998</v>
      </c>
      <c r="J1107">
        <v>8655658</v>
      </c>
      <c r="K1107">
        <v>50.031999999999996</v>
      </c>
      <c r="L1107">
        <v>37.07</v>
      </c>
      <c r="M1107">
        <v>10467.437</v>
      </c>
      <c r="N1107">
        <v>4268896</v>
      </c>
      <c r="O1107">
        <v>3.036</v>
      </c>
      <c r="P1107">
        <v>4.6909999999999998</v>
      </c>
      <c r="Q1107">
        <v>635.19000000000005</v>
      </c>
      <c r="R1107">
        <v>259047</v>
      </c>
      <c r="S1107">
        <v>4.2000000000000003E-2</v>
      </c>
      <c r="T1107">
        <v>3.266</v>
      </c>
      <c r="U1107">
        <v>8.7539999999999996</v>
      </c>
      <c r="V1107">
        <v>3570</v>
      </c>
      <c r="W1107">
        <v>14</v>
      </c>
      <c r="X1107">
        <f t="shared" si="34"/>
        <v>255.09120000000007</v>
      </c>
      <c r="Y1107">
        <f t="shared" si="35"/>
        <v>12.476800000000003</v>
      </c>
    </row>
    <row r="1108" spans="1:25" x14ac:dyDescent="0.2">
      <c r="A1108" t="s">
        <v>23</v>
      </c>
      <c r="B1108" t="s">
        <v>1082</v>
      </c>
      <c r="C1108">
        <v>8</v>
      </c>
      <c r="D1108">
        <v>12</v>
      </c>
      <c r="E1108" t="s">
        <v>1271</v>
      </c>
      <c r="F1108">
        <v>282.15199999999999</v>
      </c>
      <c r="G1108">
        <v>95.326999999999998</v>
      </c>
      <c r="H1108">
        <v>46.061999999999998</v>
      </c>
      <c r="I1108">
        <v>26896.573</v>
      </c>
      <c r="J1108">
        <v>10969130</v>
      </c>
      <c r="K1108">
        <v>67.426000000000002</v>
      </c>
      <c r="L1108">
        <v>37.985999999999997</v>
      </c>
      <c r="M1108">
        <v>19024.297999999999</v>
      </c>
      <c r="N1108">
        <v>7758609</v>
      </c>
      <c r="O1108">
        <v>4.2160000000000002</v>
      </c>
      <c r="P1108">
        <v>8.0180000000000007</v>
      </c>
      <c r="Q1108">
        <v>1189.4259999999999</v>
      </c>
      <c r="R1108">
        <v>485079</v>
      </c>
      <c r="S1108">
        <v>7.8E-2</v>
      </c>
      <c r="T1108">
        <v>4.4470000000000001</v>
      </c>
      <c r="U1108">
        <v>21.884</v>
      </c>
      <c r="V1108">
        <v>8925</v>
      </c>
      <c r="W1108">
        <v>35</v>
      </c>
      <c r="X1108">
        <f t="shared" si="34"/>
        <v>875.83551999999997</v>
      </c>
      <c r="Y1108">
        <f t="shared" si="35"/>
        <v>35.996800000000007</v>
      </c>
    </row>
    <row r="1109" spans="1:25" x14ac:dyDescent="0.2">
      <c r="A1109" t="s">
        <v>23</v>
      </c>
      <c r="B1109" t="s">
        <v>1082</v>
      </c>
      <c r="C1109">
        <v>8</v>
      </c>
      <c r="D1109">
        <v>13</v>
      </c>
      <c r="E1109" t="s">
        <v>1272</v>
      </c>
      <c r="F1109">
        <v>271.52199999999999</v>
      </c>
      <c r="G1109">
        <v>83.376999999999995</v>
      </c>
      <c r="H1109">
        <v>41.024999999999999</v>
      </c>
      <c r="I1109">
        <v>22638.782999999999</v>
      </c>
      <c r="J1109">
        <v>9232691</v>
      </c>
      <c r="K1109">
        <v>76.727999999999994</v>
      </c>
      <c r="L1109">
        <v>35.491999999999997</v>
      </c>
      <c r="M1109">
        <v>20833.442999999999</v>
      </c>
      <c r="N1109">
        <v>8496426</v>
      </c>
      <c r="O1109">
        <v>4.2130000000000001</v>
      </c>
      <c r="P1109">
        <v>7.7110000000000003</v>
      </c>
      <c r="Q1109">
        <v>1143.8499999999999</v>
      </c>
      <c r="R1109">
        <v>466492</v>
      </c>
      <c r="S1109">
        <v>7.8E-2</v>
      </c>
      <c r="T1109">
        <v>4.468</v>
      </c>
      <c r="U1109">
        <v>21.259</v>
      </c>
      <c r="V1109">
        <v>8670</v>
      </c>
      <c r="W1109">
        <v>34</v>
      </c>
      <c r="X1109">
        <f t="shared" ref="X1109:X1172" si="36">(MAX(0, (Q1109-407.43)))*1.12</f>
        <v>824.79039999999986</v>
      </c>
      <c r="Y1109">
        <f t="shared" ref="Y1109:Y1172" si="37">(MAX(0, (W1109-2.86)))*1.12</f>
        <v>34.876800000000003</v>
      </c>
    </row>
    <row r="1110" spans="1:25" x14ac:dyDescent="0.2">
      <c r="A1110" t="s">
        <v>23</v>
      </c>
      <c r="B1110" t="s">
        <v>1082</v>
      </c>
      <c r="C1110">
        <v>8</v>
      </c>
      <c r="D1110">
        <v>14</v>
      </c>
      <c r="E1110" t="s">
        <v>1273</v>
      </c>
      <c r="F1110">
        <v>302.60899999999998</v>
      </c>
      <c r="G1110">
        <v>111.928</v>
      </c>
      <c r="H1110">
        <v>54.05</v>
      </c>
      <c r="I1110">
        <v>33870.481</v>
      </c>
      <c r="J1110">
        <v>13813273</v>
      </c>
      <c r="K1110">
        <v>39.777000000000001</v>
      </c>
      <c r="L1110">
        <v>32.786000000000001</v>
      </c>
      <c r="M1110">
        <v>12036.975</v>
      </c>
      <c r="N1110">
        <v>4908995</v>
      </c>
      <c r="O1110">
        <v>2.2000000000000002</v>
      </c>
      <c r="P1110">
        <v>3.0019999999999998</v>
      </c>
      <c r="Q1110">
        <v>665.68799999999999</v>
      </c>
      <c r="R1110">
        <v>271485</v>
      </c>
      <c r="S1110">
        <v>1.4E-2</v>
      </c>
      <c r="T1110">
        <v>1.92</v>
      </c>
      <c r="U1110">
        <v>4.3769999999999998</v>
      </c>
      <c r="V1110">
        <v>1785</v>
      </c>
      <c r="W1110">
        <v>7</v>
      </c>
      <c r="X1110">
        <f t="shared" si="36"/>
        <v>289.24896000000001</v>
      </c>
      <c r="Y1110">
        <f t="shared" si="37"/>
        <v>4.6368000000000009</v>
      </c>
    </row>
    <row r="1111" spans="1:25" x14ac:dyDescent="0.2">
      <c r="A1111" t="s">
        <v>23</v>
      </c>
      <c r="B1111" t="s">
        <v>1082</v>
      </c>
      <c r="C1111">
        <v>8</v>
      </c>
      <c r="D1111">
        <v>16</v>
      </c>
      <c r="E1111" t="s">
        <v>1274</v>
      </c>
      <c r="F1111">
        <v>85.813000000000002</v>
      </c>
      <c r="G1111">
        <v>75.179000000000002</v>
      </c>
      <c r="H1111">
        <v>59.719000000000001</v>
      </c>
      <c r="I1111">
        <v>6451.3540000000003</v>
      </c>
      <c r="J1111">
        <v>2631032</v>
      </c>
      <c r="K1111">
        <v>24.213000000000001</v>
      </c>
      <c r="L1111">
        <v>32.648000000000003</v>
      </c>
      <c r="M1111">
        <v>2077.8310000000001</v>
      </c>
      <c r="N1111">
        <v>847394</v>
      </c>
      <c r="O1111">
        <v>2.3069999999999999</v>
      </c>
      <c r="P1111">
        <v>3.1160000000000001</v>
      </c>
      <c r="Q1111">
        <v>197.98099999999999</v>
      </c>
      <c r="R1111">
        <v>80742</v>
      </c>
      <c r="S1111">
        <v>2.1999999999999999E-2</v>
      </c>
      <c r="T1111">
        <v>2.3610000000000002</v>
      </c>
      <c r="U1111">
        <v>1.8759999999999999</v>
      </c>
      <c r="V1111">
        <v>765</v>
      </c>
      <c r="W1111">
        <v>3</v>
      </c>
      <c r="X1111">
        <f t="shared" si="36"/>
        <v>0</v>
      </c>
      <c r="Y1111">
        <f t="shared" si="37"/>
        <v>0.15680000000000016</v>
      </c>
    </row>
    <row r="1112" spans="1:25" x14ac:dyDescent="0.2">
      <c r="A1112" t="s">
        <v>23</v>
      </c>
      <c r="B1112" t="s">
        <v>1082</v>
      </c>
      <c r="C1112">
        <v>8</v>
      </c>
      <c r="D1112">
        <v>17</v>
      </c>
      <c r="E1112" t="s">
        <v>1275</v>
      </c>
      <c r="F1112">
        <v>284.447</v>
      </c>
      <c r="G1112">
        <v>105.512</v>
      </c>
      <c r="H1112">
        <v>43.283000000000001</v>
      </c>
      <c r="I1112">
        <v>30012.492999999999</v>
      </c>
      <c r="J1112">
        <v>12239884</v>
      </c>
      <c r="K1112">
        <v>40.929000000000002</v>
      </c>
      <c r="L1112">
        <v>16.824999999999999</v>
      </c>
      <c r="M1112">
        <v>11642.079</v>
      </c>
      <c r="N1112">
        <v>4747946</v>
      </c>
      <c r="O1112">
        <v>3.6190000000000002</v>
      </c>
      <c r="P1112">
        <v>7.0519999999999996</v>
      </c>
      <c r="Q1112">
        <v>1029.433</v>
      </c>
      <c r="R1112">
        <v>419830</v>
      </c>
      <c r="S1112">
        <v>6.8000000000000005E-2</v>
      </c>
      <c r="T1112">
        <v>4.1680000000000001</v>
      </c>
      <c r="U1112">
        <v>19.382999999999999</v>
      </c>
      <c r="V1112">
        <v>7905</v>
      </c>
      <c r="W1112">
        <v>31</v>
      </c>
      <c r="X1112">
        <f t="shared" si="36"/>
        <v>696.64336000000003</v>
      </c>
      <c r="Y1112">
        <f t="shared" si="37"/>
        <v>31.516800000000003</v>
      </c>
    </row>
    <row r="1113" spans="1:25" x14ac:dyDescent="0.2">
      <c r="A1113" t="s">
        <v>23</v>
      </c>
      <c r="B1113" t="s">
        <v>1082</v>
      </c>
      <c r="C1113">
        <v>8</v>
      </c>
      <c r="D1113">
        <v>20</v>
      </c>
      <c r="E1113" t="s">
        <v>1276</v>
      </c>
      <c r="F1113">
        <v>238.69499999999999</v>
      </c>
      <c r="G1113">
        <v>76.628</v>
      </c>
      <c r="H1113">
        <v>41.121000000000002</v>
      </c>
      <c r="I1113">
        <v>18290.796999999999</v>
      </c>
      <c r="J1113">
        <v>7459468</v>
      </c>
      <c r="K1113">
        <v>36.610999999999997</v>
      </c>
      <c r="L1113">
        <v>21.959</v>
      </c>
      <c r="M1113">
        <v>8738.7450000000008</v>
      </c>
      <c r="N1113">
        <v>3563890</v>
      </c>
      <c r="O1113">
        <v>2.1190000000000002</v>
      </c>
      <c r="P1113">
        <v>2.6629999999999998</v>
      </c>
      <c r="Q1113">
        <v>505.90699999999998</v>
      </c>
      <c r="R1113">
        <v>206322</v>
      </c>
      <c r="S1113">
        <v>1.2999999999999999E-2</v>
      </c>
      <c r="T1113">
        <v>1.827</v>
      </c>
      <c r="U1113">
        <v>3.1259999999999999</v>
      </c>
      <c r="V1113">
        <v>1275</v>
      </c>
      <c r="W1113">
        <v>5</v>
      </c>
      <c r="X1113">
        <f t="shared" si="36"/>
        <v>110.29423999999999</v>
      </c>
      <c r="Y1113">
        <f t="shared" si="37"/>
        <v>2.3968000000000003</v>
      </c>
    </row>
    <row r="1114" spans="1:25" x14ac:dyDescent="0.2">
      <c r="A1114" t="s">
        <v>23</v>
      </c>
      <c r="B1114" t="s">
        <v>1082</v>
      </c>
      <c r="C1114">
        <v>8</v>
      </c>
      <c r="D1114">
        <v>21</v>
      </c>
      <c r="E1114" t="s">
        <v>1277</v>
      </c>
      <c r="F1114">
        <v>190.05199999999999</v>
      </c>
      <c r="G1114">
        <v>117.843</v>
      </c>
      <c r="H1114">
        <v>53.576999999999998</v>
      </c>
      <c r="I1114">
        <v>22396.29</v>
      </c>
      <c r="J1114">
        <v>9133796</v>
      </c>
      <c r="K1114">
        <v>3.835</v>
      </c>
      <c r="L1114">
        <v>2.3340000000000001</v>
      </c>
      <c r="M1114">
        <v>728.81</v>
      </c>
      <c r="N1114">
        <v>297228</v>
      </c>
      <c r="O1114">
        <v>1.7430000000000001</v>
      </c>
      <c r="P1114">
        <v>1.23</v>
      </c>
      <c r="Q1114">
        <v>331.315</v>
      </c>
      <c r="R1114">
        <v>135119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f t="shared" si="36"/>
        <v>0</v>
      </c>
      <c r="Y1114">
        <f t="shared" si="37"/>
        <v>0</v>
      </c>
    </row>
    <row r="1115" spans="1:25" x14ac:dyDescent="0.2">
      <c r="A1115" t="s">
        <v>23</v>
      </c>
      <c r="B1115" t="s">
        <v>1082</v>
      </c>
      <c r="C1115">
        <v>8</v>
      </c>
      <c r="D1115">
        <v>22</v>
      </c>
      <c r="E1115" t="s">
        <v>1278</v>
      </c>
      <c r="F1115">
        <v>96.786000000000001</v>
      </c>
      <c r="G1115">
        <v>123.042</v>
      </c>
      <c r="H1115">
        <v>44.206000000000003</v>
      </c>
      <c r="I1115">
        <v>11908.808000000001</v>
      </c>
      <c r="J1115">
        <v>4856725</v>
      </c>
      <c r="K1115">
        <v>5.6139999999999999</v>
      </c>
      <c r="L1115">
        <v>6.6319999999999997</v>
      </c>
      <c r="M1115">
        <v>543.351</v>
      </c>
      <c r="N1115">
        <v>221593</v>
      </c>
      <c r="O1115">
        <v>2.0990000000000002</v>
      </c>
      <c r="P1115">
        <v>1.968</v>
      </c>
      <c r="Q1115">
        <v>203.13300000000001</v>
      </c>
      <c r="R1115">
        <v>82843</v>
      </c>
      <c r="S1115">
        <v>6.0000000000000001E-3</v>
      </c>
      <c r="T1115">
        <v>1.2829999999999999</v>
      </c>
      <c r="U1115">
        <v>0.625</v>
      </c>
      <c r="V1115">
        <v>255</v>
      </c>
      <c r="W1115">
        <v>1</v>
      </c>
      <c r="X1115">
        <f t="shared" si="36"/>
        <v>0</v>
      </c>
      <c r="Y1115">
        <f t="shared" si="37"/>
        <v>0</v>
      </c>
    </row>
    <row r="1116" spans="1:25" x14ac:dyDescent="0.2">
      <c r="A1116" t="s">
        <v>23</v>
      </c>
      <c r="B1116" t="s">
        <v>1082</v>
      </c>
      <c r="C1116">
        <v>8</v>
      </c>
      <c r="D1116">
        <v>23</v>
      </c>
      <c r="E1116" t="s">
        <v>1279</v>
      </c>
      <c r="F1116">
        <v>80.641999999999996</v>
      </c>
      <c r="G1116">
        <v>95.063999999999993</v>
      </c>
      <c r="H1116">
        <v>50.924999999999997</v>
      </c>
      <c r="I1116">
        <v>7666.1459999999997</v>
      </c>
      <c r="J1116">
        <v>3126456</v>
      </c>
      <c r="K1116">
        <v>3.2730000000000001</v>
      </c>
      <c r="L1116">
        <v>2.077</v>
      </c>
      <c r="M1116">
        <v>263.97300000000001</v>
      </c>
      <c r="N1116">
        <v>107655</v>
      </c>
      <c r="O1116">
        <v>1.6719999999999999</v>
      </c>
      <c r="P1116">
        <v>1.359</v>
      </c>
      <c r="Q1116">
        <v>134.82</v>
      </c>
      <c r="R1116">
        <v>54983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f t="shared" si="36"/>
        <v>0</v>
      </c>
      <c r="Y1116">
        <f t="shared" si="37"/>
        <v>0</v>
      </c>
    </row>
    <row r="1117" spans="1:25" x14ac:dyDescent="0.2">
      <c r="A1117" t="s">
        <v>23</v>
      </c>
      <c r="B1117" t="s">
        <v>1082</v>
      </c>
      <c r="C1117">
        <v>8</v>
      </c>
      <c r="D1117">
        <v>24</v>
      </c>
      <c r="E1117" t="s">
        <v>1280</v>
      </c>
      <c r="F1117">
        <v>347.58199999999999</v>
      </c>
      <c r="G1117">
        <v>94.92</v>
      </c>
      <c r="H1117">
        <v>42.761000000000003</v>
      </c>
      <c r="I1117">
        <v>32992.436000000002</v>
      </c>
      <c r="J1117">
        <v>13455183</v>
      </c>
      <c r="K1117">
        <v>52.962000000000003</v>
      </c>
      <c r="L1117">
        <v>23.928000000000001</v>
      </c>
      <c r="M1117">
        <v>18408.726999999999</v>
      </c>
      <c r="N1117">
        <v>7507563</v>
      </c>
      <c r="O1117">
        <v>3.492</v>
      </c>
      <c r="P1117">
        <v>7.125</v>
      </c>
      <c r="Q1117">
        <v>1213.6959999999999</v>
      </c>
      <c r="R1117">
        <v>494977</v>
      </c>
      <c r="S1117">
        <v>0.05</v>
      </c>
      <c r="T1117">
        <v>3.5840000000000001</v>
      </c>
      <c r="U1117">
        <v>17.507000000000001</v>
      </c>
      <c r="V1117">
        <v>7140</v>
      </c>
      <c r="W1117">
        <v>28</v>
      </c>
      <c r="X1117">
        <f t="shared" si="36"/>
        <v>903.01791999999989</v>
      </c>
      <c r="Y1117">
        <f t="shared" si="37"/>
        <v>28.156800000000004</v>
      </c>
    </row>
    <row r="1118" spans="1:25" x14ac:dyDescent="0.2">
      <c r="A1118" t="s">
        <v>23</v>
      </c>
      <c r="B1118" t="s">
        <v>1082</v>
      </c>
      <c r="C1118">
        <v>8</v>
      </c>
      <c r="D1118">
        <v>25</v>
      </c>
      <c r="E1118" t="s">
        <v>1281</v>
      </c>
      <c r="F1118">
        <v>240.43799999999999</v>
      </c>
      <c r="G1118">
        <v>90.27</v>
      </c>
      <c r="H1118">
        <v>40.378</v>
      </c>
      <c r="I1118">
        <v>21704.363000000001</v>
      </c>
      <c r="J1118">
        <v>8851610</v>
      </c>
      <c r="K1118">
        <v>39.627000000000002</v>
      </c>
      <c r="L1118">
        <v>30.251999999999999</v>
      </c>
      <c r="M1118">
        <v>9527.9509999999991</v>
      </c>
      <c r="N1118">
        <v>3885749</v>
      </c>
      <c r="O1118">
        <v>3.44</v>
      </c>
      <c r="P1118">
        <v>6.0330000000000004</v>
      </c>
      <c r="Q1118">
        <v>827.21199999999999</v>
      </c>
      <c r="R1118">
        <v>337359</v>
      </c>
      <c r="S1118">
        <v>6.2E-2</v>
      </c>
      <c r="T1118">
        <v>3.9889999999999999</v>
      </c>
      <c r="U1118">
        <v>15.006</v>
      </c>
      <c r="V1118">
        <v>6120</v>
      </c>
      <c r="W1118">
        <v>24</v>
      </c>
      <c r="X1118">
        <f t="shared" si="36"/>
        <v>470.15584000000001</v>
      </c>
      <c r="Y1118">
        <f t="shared" si="37"/>
        <v>23.676800000000004</v>
      </c>
    </row>
    <row r="1119" spans="1:25" x14ac:dyDescent="0.2">
      <c r="A1119" t="s">
        <v>23</v>
      </c>
      <c r="B1119" t="s">
        <v>1082</v>
      </c>
      <c r="C1119">
        <v>8</v>
      </c>
      <c r="D1119">
        <v>26</v>
      </c>
      <c r="E1119" t="s">
        <v>1282</v>
      </c>
      <c r="F1119">
        <v>340.95600000000002</v>
      </c>
      <c r="G1119">
        <v>103.098</v>
      </c>
      <c r="H1119">
        <v>47.984999999999999</v>
      </c>
      <c r="I1119">
        <v>35151.817999999999</v>
      </c>
      <c r="J1119">
        <v>14335836</v>
      </c>
      <c r="K1119">
        <v>60.935000000000002</v>
      </c>
      <c r="L1119">
        <v>26.17</v>
      </c>
      <c r="M1119">
        <v>20776.127</v>
      </c>
      <c r="N1119">
        <v>8473051</v>
      </c>
      <c r="O1119">
        <v>3.7549999999999999</v>
      </c>
      <c r="P1119">
        <v>7.3230000000000004</v>
      </c>
      <c r="Q1119">
        <v>1280.278</v>
      </c>
      <c r="R1119">
        <v>522131</v>
      </c>
      <c r="S1119">
        <v>6.8000000000000005E-2</v>
      </c>
      <c r="T1119">
        <v>4.1589999999999998</v>
      </c>
      <c r="U1119">
        <v>23.135000000000002</v>
      </c>
      <c r="V1119">
        <v>9435</v>
      </c>
      <c r="W1119">
        <v>37</v>
      </c>
      <c r="X1119">
        <f t="shared" si="36"/>
        <v>977.58976000000007</v>
      </c>
      <c r="Y1119">
        <f t="shared" si="37"/>
        <v>38.236800000000002</v>
      </c>
    </row>
    <row r="1120" spans="1:25" x14ac:dyDescent="0.2">
      <c r="A1120" t="s">
        <v>23</v>
      </c>
      <c r="B1120" t="s">
        <v>1082</v>
      </c>
      <c r="C1120">
        <v>8</v>
      </c>
      <c r="D1120">
        <v>27</v>
      </c>
      <c r="E1120" t="s">
        <v>1283</v>
      </c>
      <c r="F1120">
        <v>202.66499999999999</v>
      </c>
      <c r="G1120">
        <v>78.364000000000004</v>
      </c>
      <c r="H1120">
        <v>43.551000000000002</v>
      </c>
      <c r="I1120">
        <v>15881.592000000001</v>
      </c>
      <c r="J1120">
        <v>6476931</v>
      </c>
      <c r="K1120">
        <v>60.313000000000002</v>
      </c>
      <c r="L1120">
        <v>41.280999999999999</v>
      </c>
      <c r="M1120">
        <v>12223.356</v>
      </c>
      <c r="N1120">
        <v>4985006</v>
      </c>
      <c r="O1120">
        <v>3.7709999999999999</v>
      </c>
      <c r="P1120">
        <v>7.2080000000000002</v>
      </c>
      <c r="Q1120">
        <v>764.25199999999995</v>
      </c>
      <c r="R1120">
        <v>311682</v>
      </c>
      <c r="S1120">
        <v>5.6000000000000001E-2</v>
      </c>
      <c r="T1120">
        <v>3.7629999999999999</v>
      </c>
      <c r="U1120">
        <v>11.255000000000001</v>
      </c>
      <c r="V1120">
        <v>4590</v>
      </c>
      <c r="W1120">
        <v>18</v>
      </c>
      <c r="X1120">
        <f t="shared" si="36"/>
        <v>399.64063999999996</v>
      </c>
      <c r="Y1120">
        <f t="shared" si="37"/>
        <v>16.956800000000001</v>
      </c>
    </row>
    <row r="1121" spans="1:25" x14ac:dyDescent="0.2">
      <c r="A1121" t="s">
        <v>23</v>
      </c>
      <c r="B1121" t="s">
        <v>1082</v>
      </c>
      <c r="C1121">
        <v>8</v>
      </c>
      <c r="D1121">
        <v>28</v>
      </c>
      <c r="E1121" t="s">
        <v>1284</v>
      </c>
      <c r="F1121">
        <v>206.279</v>
      </c>
      <c r="G1121">
        <v>93.542000000000002</v>
      </c>
      <c r="H1121">
        <v>44.156999999999996</v>
      </c>
      <c r="I1121">
        <v>19295.739000000001</v>
      </c>
      <c r="J1121">
        <v>7869310</v>
      </c>
      <c r="K1121">
        <v>52.036999999999999</v>
      </c>
      <c r="L1121">
        <v>37.331000000000003</v>
      </c>
      <c r="M1121">
        <v>10734.126</v>
      </c>
      <c r="N1121">
        <v>4377659</v>
      </c>
      <c r="O1121">
        <v>3.2280000000000002</v>
      </c>
      <c r="P1121">
        <v>4.851</v>
      </c>
      <c r="Q1121">
        <v>665.84699999999998</v>
      </c>
      <c r="R1121">
        <v>271550</v>
      </c>
      <c r="S1121">
        <v>4.4999999999999998E-2</v>
      </c>
      <c r="T1121">
        <v>3.4049999999999998</v>
      </c>
      <c r="U1121">
        <v>9.3789999999999996</v>
      </c>
      <c r="V1121">
        <v>3825</v>
      </c>
      <c r="W1121">
        <v>15</v>
      </c>
      <c r="X1121">
        <f t="shared" si="36"/>
        <v>289.42703999999998</v>
      </c>
      <c r="Y1121">
        <f t="shared" si="37"/>
        <v>13.596800000000002</v>
      </c>
    </row>
    <row r="1122" spans="1:25" x14ac:dyDescent="0.2">
      <c r="A1122" t="s">
        <v>23</v>
      </c>
      <c r="B1122" t="s">
        <v>1082</v>
      </c>
      <c r="C1122">
        <v>8</v>
      </c>
      <c r="D1122">
        <v>29</v>
      </c>
      <c r="E1122" t="s">
        <v>1285</v>
      </c>
      <c r="F1122">
        <v>25.614000000000001</v>
      </c>
      <c r="G1122">
        <v>29.379000000000001</v>
      </c>
      <c r="H1122">
        <v>14.089</v>
      </c>
      <c r="I1122">
        <v>752.51400000000001</v>
      </c>
      <c r="J1122">
        <v>306895</v>
      </c>
      <c r="K1122">
        <v>11.59</v>
      </c>
      <c r="L1122">
        <v>15.17</v>
      </c>
      <c r="M1122">
        <v>296.86700000000002</v>
      </c>
      <c r="N1122">
        <v>121070</v>
      </c>
      <c r="O1122">
        <v>1.387</v>
      </c>
      <c r="P1122">
        <v>1.415</v>
      </c>
      <c r="Q1122">
        <v>35.53</v>
      </c>
      <c r="R1122">
        <v>14490</v>
      </c>
      <c r="S1122">
        <v>2.4E-2</v>
      </c>
      <c r="T1122">
        <v>2.4950000000000001</v>
      </c>
      <c r="U1122">
        <v>0.625</v>
      </c>
      <c r="V1122">
        <v>255</v>
      </c>
      <c r="W1122">
        <v>1</v>
      </c>
      <c r="X1122">
        <f t="shared" si="36"/>
        <v>0</v>
      </c>
      <c r="Y1122">
        <f t="shared" si="37"/>
        <v>0</v>
      </c>
    </row>
    <row r="1123" spans="1:25" x14ac:dyDescent="0.2">
      <c r="A1123" t="s">
        <v>23</v>
      </c>
      <c r="B1123" t="s">
        <v>1082</v>
      </c>
      <c r="C1123">
        <v>8</v>
      </c>
      <c r="D1123">
        <v>30</v>
      </c>
      <c r="E1123" t="s">
        <v>1286</v>
      </c>
      <c r="F1123">
        <v>255.78</v>
      </c>
      <c r="G1123">
        <v>91.694999999999993</v>
      </c>
      <c r="H1123">
        <v>45.36</v>
      </c>
      <c r="I1123">
        <v>23453.826000000001</v>
      </c>
      <c r="J1123">
        <v>9565087</v>
      </c>
      <c r="K1123">
        <v>3.3239999999999998</v>
      </c>
      <c r="L1123">
        <v>1.925</v>
      </c>
      <c r="M1123">
        <v>850.25400000000002</v>
      </c>
      <c r="N1123">
        <v>346756</v>
      </c>
      <c r="O1123">
        <v>1.6180000000000001</v>
      </c>
      <c r="P1123">
        <v>1.5229999999999999</v>
      </c>
      <c r="Q1123">
        <v>413.88200000000001</v>
      </c>
      <c r="R1123">
        <v>168792</v>
      </c>
      <c r="S1123">
        <v>2E-3</v>
      </c>
      <c r="T1123">
        <v>0.79</v>
      </c>
      <c r="U1123">
        <v>0.625</v>
      </c>
      <c r="V1123">
        <v>255</v>
      </c>
      <c r="W1123">
        <v>1</v>
      </c>
      <c r="X1123">
        <f t="shared" si="36"/>
        <v>7.2262399999999989</v>
      </c>
      <c r="Y1123">
        <f t="shared" si="37"/>
        <v>0</v>
      </c>
    </row>
    <row r="1124" spans="1:25" x14ac:dyDescent="0.2">
      <c r="A1124" t="s">
        <v>23</v>
      </c>
      <c r="B1124" t="s">
        <v>1082</v>
      </c>
      <c r="C1124">
        <v>8</v>
      </c>
      <c r="D1124">
        <v>31</v>
      </c>
      <c r="E1124" t="s">
        <v>1287</v>
      </c>
      <c r="F1124">
        <v>303.67599999999999</v>
      </c>
      <c r="G1124">
        <v>92.114000000000004</v>
      </c>
      <c r="H1124">
        <v>44.36</v>
      </c>
      <c r="I1124">
        <v>27972.86</v>
      </c>
      <c r="J1124">
        <v>11408068</v>
      </c>
      <c r="K1124">
        <v>71.900999999999996</v>
      </c>
      <c r="L1124">
        <v>40.616</v>
      </c>
      <c r="M1124">
        <v>21834.558000000001</v>
      </c>
      <c r="N1124">
        <v>8904707</v>
      </c>
      <c r="O1124">
        <v>5.2889999999999997</v>
      </c>
      <c r="P1124">
        <v>9.0559999999999992</v>
      </c>
      <c r="Q1124">
        <v>1606.135</v>
      </c>
      <c r="R1124">
        <v>655024</v>
      </c>
      <c r="S1124">
        <v>0.13800000000000001</v>
      </c>
      <c r="T1124">
        <v>5.93</v>
      </c>
      <c r="U1124">
        <v>41.893000000000001</v>
      </c>
      <c r="V1124">
        <v>17085</v>
      </c>
      <c r="W1124">
        <v>67</v>
      </c>
      <c r="X1124">
        <f t="shared" si="36"/>
        <v>1342.5496000000001</v>
      </c>
      <c r="Y1124">
        <f t="shared" si="37"/>
        <v>71.836800000000011</v>
      </c>
    </row>
    <row r="1125" spans="1:25" x14ac:dyDescent="0.2">
      <c r="A1125" t="s">
        <v>23</v>
      </c>
      <c r="B1125" t="s">
        <v>1082</v>
      </c>
      <c r="C1125">
        <v>8</v>
      </c>
      <c r="D1125">
        <v>32</v>
      </c>
      <c r="E1125" t="s">
        <v>1288</v>
      </c>
      <c r="F1125">
        <v>10.343</v>
      </c>
      <c r="G1125">
        <v>39.097000000000001</v>
      </c>
      <c r="H1125">
        <v>31.585000000000001</v>
      </c>
      <c r="I1125">
        <v>404.363</v>
      </c>
      <c r="J1125">
        <v>164910</v>
      </c>
      <c r="K1125">
        <v>3.4809999999999999</v>
      </c>
      <c r="L1125">
        <v>4.0419999999999998</v>
      </c>
      <c r="M1125">
        <v>36.006</v>
      </c>
      <c r="N1125">
        <v>14684</v>
      </c>
      <c r="O1125">
        <v>1.4259999999999999</v>
      </c>
      <c r="P1125">
        <v>0.93600000000000005</v>
      </c>
      <c r="Q1125">
        <v>14.749000000000001</v>
      </c>
      <c r="R1125">
        <v>6015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f t="shared" si="36"/>
        <v>0</v>
      </c>
      <c r="Y1125">
        <f t="shared" si="37"/>
        <v>0</v>
      </c>
    </row>
    <row r="1126" spans="1:25" x14ac:dyDescent="0.2">
      <c r="A1126" t="s">
        <v>23</v>
      </c>
      <c r="B1126" t="s">
        <v>1082</v>
      </c>
      <c r="C1126">
        <v>8</v>
      </c>
      <c r="D1126">
        <v>33</v>
      </c>
      <c r="E1126" t="s">
        <v>1289</v>
      </c>
      <c r="F1126">
        <v>300.726</v>
      </c>
      <c r="G1126">
        <v>96.144000000000005</v>
      </c>
      <c r="H1126">
        <v>41.619</v>
      </c>
      <c r="I1126">
        <v>28912.964</v>
      </c>
      <c r="J1126">
        <v>11791467</v>
      </c>
      <c r="K1126">
        <v>71.2</v>
      </c>
      <c r="L1126">
        <v>30.114999999999998</v>
      </c>
      <c r="M1126">
        <v>21411.706999999999</v>
      </c>
      <c r="N1126">
        <v>8732257</v>
      </c>
      <c r="O1126">
        <v>5.0940000000000003</v>
      </c>
      <c r="P1126">
        <v>10.186999999999999</v>
      </c>
      <c r="Q1126">
        <v>1531.873</v>
      </c>
      <c r="R1126">
        <v>624738</v>
      </c>
      <c r="S1126">
        <v>0.106</v>
      </c>
      <c r="T1126">
        <v>5.1989999999999998</v>
      </c>
      <c r="U1126">
        <v>31.888999999999999</v>
      </c>
      <c r="V1126">
        <v>13005</v>
      </c>
      <c r="W1126">
        <v>51</v>
      </c>
      <c r="X1126">
        <f t="shared" si="36"/>
        <v>1259.37616</v>
      </c>
      <c r="Y1126">
        <f t="shared" si="37"/>
        <v>53.916800000000009</v>
      </c>
    </row>
    <row r="1127" spans="1:25" x14ac:dyDescent="0.2">
      <c r="A1127" t="s">
        <v>23</v>
      </c>
      <c r="B1127" t="s">
        <v>1082</v>
      </c>
      <c r="C1127">
        <v>8</v>
      </c>
      <c r="D1127">
        <v>34</v>
      </c>
      <c r="E1127" t="s">
        <v>1290</v>
      </c>
      <c r="F1127">
        <v>211.87700000000001</v>
      </c>
      <c r="G1127">
        <v>105.854</v>
      </c>
      <c r="H1127">
        <v>52.451999999999998</v>
      </c>
      <c r="I1127">
        <v>22428.093000000001</v>
      </c>
      <c r="J1127">
        <v>9146766</v>
      </c>
      <c r="K1127">
        <v>3.5249999999999999</v>
      </c>
      <c r="L1127">
        <v>2.2170000000000001</v>
      </c>
      <c r="M1127">
        <v>746.85199999999998</v>
      </c>
      <c r="N1127">
        <v>304586</v>
      </c>
      <c r="O1127">
        <v>1.73</v>
      </c>
      <c r="P1127">
        <v>1.302</v>
      </c>
      <c r="Q1127">
        <v>366.46499999999997</v>
      </c>
      <c r="R1127">
        <v>149454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f t="shared" si="36"/>
        <v>0</v>
      </c>
      <c r="Y1127">
        <f t="shared" si="37"/>
        <v>0</v>
      </c>
    </row>
    <row r="1128" spans="1:25" x14ac:dyDescent="0.2">
      <c r="A1128" t="s">
        <v>23</v>
      </c>
      <c r="B1128" t="s">
        <v>1082</v>
      </c>
      <c r="C1128">
        <v>8</v>
      </c>
      <c r="D1128">
        <v>35</v>
      </c>
      <c r="E1128" t="s">
        <v>1291</v>
      </c>
      <c r="F1128">
        <v>259.012</v>
      </c>
      <c r="G1128">
        <v>87.409000000000006</v>
      </c>
      <c r="H1128">
        <v>39.142000000000003</v>
      </c>
      <c r="I1128">
        <v>22639.948</v>
      </c>
      <c r="J1128">
        <v>9233166</v>
      </c>
      <c r="K1128">
        <v>70.307000000000002</v>
      </c>
      <c r="L1128">
        <v>33.347000000000001</v>
      </c>
      <c r="M1128">
        <v>18210.466</v>
      </c>
      <c r="N1128">
        <v>7426707</v>
      </c>
      <c r="O1128">
        <v>5.117</v>
      </c>
      <c r="P1128">
        <v>10.579000000000001</v>
      </c>
      <c r="Q1128">
        <v>1325.4559999999999</v>
      </c>
      <c r="R1128">
        <v>540556</v>
      </c>
      <c r="S1128">
        <v>0.123</v>
      </c>
      <c r="T1128">
        <v>5.6020000000000003</v>
      </c>
      <c r="U1128">
        <v>31.888999999999999</v>
      </c>
      <c r="V1128">
        <v>13005</v>
      </c>
      <c r="W1128">
        <v>51</v>
      </c>
      <c r="X1128">
        <f t="shared" si="36"/>
        <v>1028.18912</v>
      </c>
      <c r="Y1128">
        <f t="shared" si="37"/>
        <v>53.916800000000009</v>
      </c>
    </row>
    <row r="1129" spans="1:25" x14ac:dyDescent="0.2">
      <c r="A1129" t="s">
        <v>23</v>
      </c>
      <c r="B1129" t="s">
        <v>1082</v>
      </c>
      <c r="C1129">
        <v>8</v>
      </c>
      <c r="D1129">
        <v>36</v>
      </c>
      <c r="E1129" t="s">
        <v>1292</v>
      </c>
      <c r="F1129">
        <v>296.303</v>
      </c>
      <c r="G1129">
        <v>93.903999999999996</v>
      </c>
      <c r="H1129">
        <v>39.930999999999997</v>
      </c>
      <c r="I1129">
        <v>27823.895</v>
      </c>
      <c r="J1129">
        <v>11347316</v>
      </c>
      <c r="K1129">
        <v>51.006999999999998</v>
      </c>
      <c r="L1129">
        <v>22.863</v>
      </c>
      <c r="M1129">
        <v>15113.478999999999</v>
      </c>
      <c r="N1129">
        <v>6163674</v>
      </c>
      <c r="O1129">
        <v>3.202</v>
      </c>
      <c r="P1129">
        <v>6.05</v>
      </c>
      <c r="Q1129">
        <v>948.81100000000004</v>
      </c>
      <c r="R1129">
        <v>386950</v>
      </c>
      <c r="S1129">
        <v>5.0999999999999997E-2</v>
      </c>
      <c r="T1129">
        <v>3.593</v>
      </c>
      <c r="U1129">
        <v>15.006</v>
      </c>
      <c r="V1129">
        <v>6120</v>
      </c>
      <c r="W1129">
        <v>24</v>
      </c>
      <c r="X1129">
        <f t="shared" si="36"/>
        <v>606.34672000000012</v>
      </c>
      <c r="Y1129">
        <f t="shared" si="37"/>
        <v>23.676800000000004</v>
      </c>
    </row>
    <row r="1130" spans="1:25" x14ac:dyDescent="0.2">
      <c r="A1130" t="s">
        <v>23</v>
      </c>
      <c r="B1130" t="s">
        <v>1082</v>
      </c>
      <c r="C1130">
        <v>8</v>
      </c>
      <c r="D1130">
        <v>37</v>
      </c>
      <c r="E1130" t="s">
        <v>1293</v>
      </c>
      <c r="F1130">
        <v>258.404</v>
      </c>
      <c r="G1130">
        <v>77.948999999999998</v>
      </c>
      <c r="H1130">
        <v>35.404000000000003</v>
      </c>
      <c r="I1130">
        <v>20142.269</v>
      </c>
      <c r="J1130">
        <v>8214547</v>
      </c>
      <c r="K1130">
        <v>68.491</v>
      </c>
      <c r="L1130">
        <v>27.454999999999998</v>
      </c>
      <c r="M1130">
        <v>17698.404999999999</v>
      </c>
      <c r="N1130">
        <v>7217875</v>
      </c>
      <c r="O1130">
        <v>3.4220000000000002</v>
      </c>
      <c r="P1130">
        <v>5.5350000000000001</v>
      </c>
      <c r="Q1130">
        <v>884.15099999999995</v>
      </c>
      <c r="R1130">
        <v>360580</v>
      </c>
      <c r="S1130">
        <v>0.06</v>
      </c>
      <c r="T1130">
        <v>3.927</v>
      </c>
      <c r="U1130">
        <v>15.632</v>
      </c>
      <c r="V1130">
        <v>6375</v>
      </c>
      <c r="W1130">
        <v>25</v>
      </c>
      <c r="X1130">
        <f t="shared" si="36"/>
        <v>533.92751999999996</v>
      </c>
      <c r="Y1130">
        <f t="shared" si="37"/>
        <v>24.796800000000005</v>
      </c>
    </row>
    <row r="1131" spans="1:25" x14ac:dyDescent="0.2">
      <c r="A1131" t="s">
        <v>23</v>
      </c>
      <c r="B1131" t="s">
        <v>1082</v>
      </c>
      <c r="C1131">
        <v>8</v>
      </c>
      <c r="D1131">
        <v>38</v>
      </c>
      <c r="E1131" t="s">
        <v>1294</v>
      </c>
      <c r="F1131">
        <v>439.87599999999998</v>
      </c>
      <c r="G1131">
        <v>89.664000000000001</v>
      </c>
      <c r="H1131">
        <v>44.396999999999998</v>
      </c>
      <c r="I1131">
        <v>39441.156999999999</v>
      </c>
      <c r="J1131">
        <v>16085141</v>
      </c>
      <c r="K1131">
        <v>5.5289999999999999</v>
      </c>
      <c r="L1131">
        <v>5.4530000000000003</v>
      </c>
      <c r="M1131">
        <v>2432.2930000000001</v>
      </c>
      <c r="N1131">
        <v>991953</v>
      </c>
      <c r="O1131">
        <v>1.704</v>
      </c>
      <c r="P1131">
        <v>1.494</v>
      </c>
      <c r="Q1131">
        <v>749.59100000000001</v>
      </c>
      <c r="R1131">
        <v>305703</v>
      </c>
      <c r="S1131">
        <v>4.0000000000000001E-3</v>
      </c>
      <c r="T1131">
        <v>1.0429999999999999</v>
      </c>
      <c r="U1131">
        <v>1.8759999999999999</v>
      </c>
      <c r="V1131">
        <v>765</v>
      </c>
      <c r="W1131">
        <v>3</v>
      </c>
      <c r="X1131">
        <f t="shared" si="36"/>
        <v>383.22032000000002</v>
      </c>
      <c r="Y1131">
        <f t="shared" si="37"/>
        <v>0.15680000000000016</v>
      </c>
    </row>
    <row r="1132" spans="1:25" x14ac:dyDescent="0.2">
      <c r="A1132" t="s">
        <v>23</v>
      </c>
      <c r="B1132" t="s">
        <v>1082</v>
      </c>
      <c r="C1132">
        <v>8</v>
      </c>
      <c r="D1132">
        <v>39</v>
      </c>
      <c r="E1132" t="s">
        <v>1295</v>
      </c>
      <c r="F1132">
        <v>260.14999999999998</v>
      </c>
      <c r="G1132">
        <v>92.287000000000006</v>
      </c>
      <c r="H1132">
        <v>45.825000000000003</v>
      </c>
      <c r="I1132">
        <v>24008.346000000001</v>
      </c>
      <c r="J1132">
        <v>9791235</v>
      </c>
      <c r="K1132">
        <v>3.9910000000000001</v>
      </c>
      <c r="L1132">
        <v>2.88</v>
      </c>
      <c r="M1132">
        <v>1038.1990000000001</v>
      </c>
      <c r="N1132">
        <v>423405</v>
      </c>
      <c r="O1132">
        <v>1.722</v>
      </c>
      <c r="P1132">
        <v>2.214</v>
      </c>
      <c r="Q1132">
        <v>447.92599999999999</v>
      </c>
      <c r="R1132">
        <v>182676</v>
      </c>
      <c r="S1132">
        <v>2E-3</v>
      </c>
      <c r="T1132">
        <v>0.78300000000000003</v>
      </c>
      <c r="U1132">
        <v>0.625</v>
      </c>
      <c r="V1132">
        <v>255</v>
      </c>
      <c r="W1132">
        <v>1</v>
      </c>
      <c r="X1132">
        <f t="shared" si="36"/>
        <v>45.355519999999984</v>
      </c>
      <c r="Y1132">
        <f t="shared" si="37"/>
        <v>0</v>
      </c>
    </row>
    <row r="1133" spans="1:25" x14ac:dyDescent="0.2">
      <c r="A1133" t="s">
        <v>23</v>
      </c>
      <c r="B1133" t="s">
        <v>1082</v>
      </c>
      <c r="C1133">
        <v>8</v>
      </c>
      <c r="D1133">
        <v>40</v>
      </c>
      <c r="E1133" t="s">
        <v>1296</v>
      </c>
      <c r="F1133">
        <v>207.38499999999999</v>
      </c>
      <c r="G1133">
        <v>100.872</v>
      </c>
      <c r="H1133">
        <v>45.965000000000003</v>
      </c>
      <c r="I1133">
        <v>20919.23</v>
      </c>
      <c r="J1133">
        <v>8531412</v>
      </c>
      <c r="K1133">
        <v>3.9060000000000001</v>
      </c>
      <c r="L1133">
        <v>2.8069999999999999</v>
      </c>
      <c r="M1133">
        <v>810.00199999999995</v>
      </c>
      <c r="N1133">
        <v>330340</v>
      </c>
      <c r="O1133">
        <v>1.5720000000000001</v>
      </c>
      <c r="P1133">
        <v>1.1279999999999999</v>
      </c>
      <c r="Q1133">
        <v>325.96199999999999</v>
      </c>
      <c r="R1133">
        <v>132936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f t="shared" si="36"/>
        <v>0</v>
      </c>
      <c r="Y1133">
        <f t="shared" si="37"/>
        <v>0</v>
      </c>
    </row>
    <row r="1134" spans="1:25" x14ac:dyDescent="0.2">
      <c r="A1134" t="s">
        <v>23</v>
      </c>
      <c r="B1134" t="s">
        <v>1082</v>
      </c>
      <c r="C1134">
        <v>8</v>
      </c>
      <c r="D1134">
        <v>41</v>
      </c>
      <c r="E1134" t="s">
        <v>1297</v>
      </c>
      <c r="F1134">
        <v>204.54300000000001</v>
      </c>
      <c r="G1134">
        <v>90.207999999999998</v>
      </c>
      <c r="H1134">
        <v>47.875</v>
      </c>
      <c r="I1134">
        <v>18451.468000000001</v>
      </c>
      <c r="J1134">
        <v>7524994</v>
      </c>
      <c r="K1134">
        <v>3.7530000000000001</v>
      </c>
      <c r="L1134">
        <v>2.7389999999999999</v>
      </c>
      <c r="M1134">
        <v>767.70699999999999</v>
      </c>
      <c r="N1134">
        <v>313091</v>
      </c>
      <c r="O1134">
        <v>1.6439999999999999</v>
      </c>
      <c r="P1134">
        <v>1.113</v>
      </c>
      <c r="Q1134">
        <v>336.209</v>
      </c>
      <c r="R1134">
        <v>137115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f t="shared" si="36"/>
        <v>0</v>
      </c>
      <c r="Y1134">
        <f t="shared" si="37"/>
        <v>0</v>
      </c>
    </row>
    <row r="1135" spans="1:25" x14ac:dyDescent="0.2">
      <c r="A1135" t="s">
        <v>23</v>
      </c>
      <c r="B1135" t="s">
        <v>1082</v>
      </c>
      <c r="C1135">
        <v>8</v>
      </c>
      <c r="D1135">
        <v>42</v>
      </c>
      <c r="E1135" t="s">
        <v>1298</v>
      </c>
      <c r="F1135">
        <v>302.447</v>
      </c>
      <c r="G1135">
        <v>62.404000000000003</v>
      </c>
      <c r="H1135">
        <v>29.273</v>
      </c>
      <c r="I1135">
        <v>18873.941999999999</v>
      </c>
      <c r="J1135">
        <v>7697290</v>
      </c>
      <c r="K1135">
        <v>70.751000000000005</v>
      </c>
      <c r="L1135">
        <v>28.873999999999999</v>
      </c>
      <c r="M1135">
        <v>21398.446</v>
      </c>
      <c r="N1135">
        <v>8726849</v>
      </c>
      <c r="O1135">
        <v>3.2930000000000001</v>
      </c>
      <c r="P1135">
        <v>6.0469999999999997</v>
      </c>
      <c r="Q1135">
        <v>995.85299999999995</v>
      </c>
      <c r="R1135">
        <v>406135</v>
      </c>
      <c r="S1135">
        <v>5.8000000000000003E-2</v>
      </c>
      <c r="T1135">
        <v>3.8420000000000001</v>
      </c>
      <c r="U1135">
        <v>17.507000000000001</v>
      </c>
      <c r="V1135">
        <v>7140</v>
      </c>
      <c r="W1135">
        <v>28</v>
      </c>
      <c r="X1135">
        <f t="shared" si="36"/>
        <v>659.03376000000003</v>
      </c>
      <c r="Y1135">
        <f t="shared" si="37"/>
        <v>28.156800000000004</v>
      </c>
    </row>
    <row r="1136" spans="1:25" x14ac:dyDescent="0.2">
      <c r="A1136" t="s">
        <v>23</v>
      </c>
      <c r="B1136" t="s">
        <v>1082</v>
      </c>
      <c r="C1136">
        <v>9</v>
      </c>
      <c r="D1136">
        <v>1</v>
      </c>
      <c r="E1136" t="s">
        <v>1299</v>
      </c>
      <c r="F1136">
        <v>235.73</v>
      </c>
      <c r="G1136">
        <v>82.92</v>
      </c>
      <c r="H1136">
        <v>38.473999999999997</v>
      </c>
      <c r="I1136">
        <v>19546.677</v>
      </c>
      <c r="J1136">
        <v>7971649</v>
      </c>
      <c r="K1136">
        <v>65.468000000000004</v>
      </c>
      <c r="L1136">
        <v>23.5</v>
      </c>
      <c r="M1136">
        <v>15432.754000000001</v>
      </c>
      <c r="N1136">
        <v>6293883</v>
      </c>
      <c r="O1136">
        <v>3.4009999999999998</v>
      </c>
      <c r="P1136">
        <v>4.8840000000000003</v>
      </c>
      <c r="Q1136">
        <v>801.65700000000004</v>
      </c>
      <c r="R1136">
        <v>326937</v>
      </c>
      <c r="S1136">
        <v>4.2000000000000003E-2</v>
      </c>
      <c r="T1136">
        <v>3.2890000000000001</v>
      </c>
      <c r="U1136">
        <v>10.004</v>
      </c>
      <c r="V1136">
        <v>4080</v>
      </c>
      <c r="W1136">
        <v>16</v>
      </c>
      <c r="X1136">
        <f t="shared" si="36"/>
        <v>441.53424000000007</v>
      </c>
      <c r="Y1136">
        <f t="shared" si="37"/>
        <v>14.716800000000003</v>
      </c>
    </row>
    <row r="1137" spans="1:25" x14ac:dyDescent="0.2">
      <c r="A1137" t="s">
        <v>23</v>
      </c>
      <c r="B1137" t="s">
        <v>1082</v>
      </c>
      <c r="C1137">
        <v>9</v>
      </c>
      <c r="D1137">
        <v>2</v>
      </c>
      <c r="E1137" t="s">
        <v>1300</v>
      </c>
      <c r="F1137">
        <v>205.04300000000001</v>
      </c>
      <c r="G1137">
        <v>125.027</v>
      </c>
      <c r="H1137">
        <v>52.866</v>
      </c>
      <c r="I1137">
        <v>25635.838</v>
      </c>
      <c r="J1137">
        <v>10454969</v>
      </c>
      <c r="K1137">
        <v>27.951000000000001</v>
      </c>
      <c r="L1137">
        <v>13.016</v>
      </c>
      <c r="M1137">
        <v>5731.116</v>
      </c>
      <c r="N1137">
        <v>2337300</v>
      </c>
      <c r="O1137">
        <v>2.5720000000000001</v>
      </c>
      <c r="P1137">
        <v>3.9159999999999999</v>
      </c>
      <c r="Q1137">
        <v>527.46</v>
      </c>
      <c r="R1137">
        <v>215112</v>
      </c>
      <c r="S1137">
        <v>2.4E-2</v>
      </c>
      <c r="T1137">
        <v>2.4940000000000002</v>
      </c>
      <c r="U1137">
        <v>5.0019999999999998</v>
      </c>
      <c r="V1137">
        <v>2040</v>
      </c>
      <c r="W1137">
        <v>8</v>
      </c>
      <c r="X1137">
        <f t="shared" si="36"/>
        <v>134.43360000000004</v>
      </c>
      <c r="Y1137">
        <f t="shared" si="37"/>
        <v>5.756800000000001</v>
      </c>
    </row>
    <row r="1138" spans="1:25" x14ac:dyDescent="0.2">
      <c r="A1138" t="s">
        <v>23</v>
      </c>
      <c r="B1138" t="s">
        <v>1082</v>
      </c>
      <c r="C1138">
        <v>9</v>
      </c>
      <c r="D1138">
        <v>3</v>
      </c>
      <c r="E1138" t="s">
        <v>1301</v>
      </c>
      <c r="F1138">
        <v>344.69299999999998</v>
      </c>
      <c r="G1138">
        <v>98.784999999999997</v>
      </c>
      <c r="H1138">
        <v>44.685000000000002</v>
      </c>
      <c r="I1138">
        <v>34050.667999999998</v>
      </c>
      <c r="J1138">
        <v>13886758</v>
      </c>
      <c r="K1138">
        <v>42.04</v>
      </c>
      <c r="L1138">
        <v>23.943999999999999</v>
      </c>
      <c r="M1138">
        <v>14490.848</v>
      </c>
      <c r="N1138">
        <v>5909749</v>
      </c>
      <c r="O1138">
        <v>3.093</v>
      </c>
      <c r="P1138">
        <v>5.42</v>
      </c>
      <c r="Q1138">
        <v>1066.1210000000001</v>
      </c>
      <c r="R1138">
        <v>434792</v>
      </c>
      <c r="S1138">
        <v>5.2999999999999999E-2</v>
      </c>
      <c r="T1138">
        <v>3.6619999999999999</v>
      </c>
      <c r="U1138">
        <v>18.132999999999999</v>
      </c>
      <c r="V1138">
        <v>7395</v>
      </c>
      <c r="W1138">
        <v>29</v>
      </c>
      <c r="X1138">
        <f t="shared" si="36"/>
        <v>737.73392000000013</v>
      </c>
      <c r="Y1138">
        <f t="shared" si="37"/>
        <v>29.276800000000005</v>
      </c>
    </row>
    <row r="1139" spans="1:25" x14ac:dyDescent="0.2">
      <c r="A1139" t="s">
        <v>23</v>
      </c>
      <c r="B1139" t="s">
        <v>1082</v>
      </c>
      <c r="C1139">
        <v>9</v>
      </c>
      <c r="D1139">
        <v>4</v>
      </c>
      <c r="E1139" t="s">
        <v>1302</v>
      </c>
      <c r="F1139">
        <v>348.65100000000001</v>
      </c>
      <c r="G1139">
        <v>107.56699999999999</v>
      </c>
      <c r="H1139">
        <v>48.79</v>
      </c>
      <c r="I1139">
        <v>37503.408000000003</v>
      </c>
      <c r="J1139">
        <v>15294876</v>
      </c>
      <c r="K1139">
        <v>34.585000000000001</v>
      </c>
      <c r="L1139">
        <v>19.75</v>
      </c>
      <c r="M1139">
        <v>12058.146000000001</v>
      </c>
      <c r="N1139">
        <v>4917629</v>
      </c>
      <c r="O1139">
        <v>3.02</v>
      </c>
      <c r="P1139">
        <v>5.234</v>
      </c>
      <c r="Q1139">
        <v>1052.912</v>
      </c>
      <c r="R1139">
        <v>429405</v>
      </c>
      <c r="S1139">
        <v>2.9000000000000001E-2</v>
      </c>
      <c r="T1139">
        <v>2.7050000000000001</v>
      </c>
      <c r="U1139">
        <v>10.004</v>
      </c>
      <c r="V1139">
        <v>4080</v>
      </c>
      <c r="W1139">
        <v>16</v>
      </c>
      <c r="X1139">
        <f t="shared" si="36"/>
        <v>722.93984</v>
      </c>
      <c r="Y1139">
        <f t="shared" si="37"/>
        <v>14.716800000000003</v>
      </c>
    </row>
    <row r="1140" spans="1:25" x14ac:dyDescent="0.2">
      <c r="A1140" t="s">
        <v>23</v>
      </c>
      <c r="B1140" t="s">
        <v>1082</v>
      </c>
      <c r="C1140">
        <v>9</v>
      </c>
      <c r="D1140">
        <v>5</v>
      </c>
      <c r="E1140" t="s">
        <v>1303</v>
      </c>
      <c r="F1140">
        <v>220.376</v>
      </c>
      <c r="G1140">
        <v>90.638000000000005</v>
      </c>
      <c r="H1140">
        <v>42.834000000000003</v>
      </c>
      <c r="I1140">
        <v>19974.474999999999</v>
      </c>
      <c r="J1140">
        <v>8146116</v>
      </c>
      <c r="K1140">
        <v>47.847999999999999</v>
      </c>
      <c r="L1140">
        <v>18.995999999999999</v>
      </c>
      <c r="M1140">
        <v>10544.597</v>
      </c>
      <c r="N1140">
        <v>4300364</v>
      </c>
      <c r="O1140">
        <v>2.4830000000000001</v>
      </c>
      <c r="P1140">
        <v>2.7949999999999999</v>
      </c>
      <c r="Q1140">
        <v>547.17200000000003</v>
      </c>
      <c r="R1140">
        <v>223151</v>
      </c>
      <c r="S1140">
        <v>1.4E-2</v>
      </c>
      <c r="T1140">
        <v>1.9019999999999999</v>
      </c>
      <c r="U1140">
        <v>3.1259999999999999</v>
      </c>
      <c r="V1140">
        <v>1275</v>
      </c>
      <c r="W1140">
        <v>5</v>
      </c>
      <c r="X1140">
        <f t="shared" si="36"/>
        <v>156.51104000000004</v>
      </c>
      <c r="Y1140">
        <f t="shared" si="37"/>
        <v>2.3968000000000003</v>
      </c>
    </row>
    <row r="1141" spans="1:25" x14ac:dyDescent="0.2">
      <c r="A1141" t="s">
        <v>23</v>
      </c>
      <c r="B1141" t="s">
        <v>1082</v>
      </c>
      <c r="C1141">
        <v>9</v>
      </c>
      <c r="D1141">
        <v>6</v>
      </c>
      <c r="E1141" t="s">
        <v>1304</v>
      </c>
      <c r="F1141">
        <v>19.728999999999999</v>
      </c>
      <c r="G1141">
        <v>29.256</v>
      </c>
      <c r="H1141">
        <v>17.678000000000001</v>
      </c>
      <c r="I1141">
        <v>577.18700000000001</v>
      </c>
      <c r="J1141">
        <v>235392</v>
      </c>
      <c r="K1141">
        <v>4.8250000000000002</v>
      </c>
      <c r="L1141">
        <v>5.1829999999999998</v>
      </c>
      <c r="M1141">
        <v>95.2</v>
      </c>
      <c r="N1141">
        <v>38825</v>
      </c>
      <c r="O1141">
        <v>1.8320000000000001</v>
      </c>
      <c r="P1141">
        <v>3</v>
      </c>
      <c r="Q1141">
        <v>36.14</v>
      </c>
      <c r="R1141">
        <v>14739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f t="shared" si="36"/>
        <v>0</v>
      </c>
      <c r="Y1141">
        <f t="shared" si="37"/>
        <v>0</v>
      </c>
    </row>
    <row r="1142" spans="1:25" x14ac:dyDescent="0.2">
      <c r="A1142" t="s">
        <v>23</v>
      </c>
      <c r="B1142" t="s">
        <v>1082</v>
      </c>
      <c r="C1142">
        <v>9</v>
      </c>
      <c r="D1142">
        <v>8</v>
      </c>
      <c r="E1142" t="s">
        <v>1305</v>
      </c>
      <c r="F1142">
        <v>229.495</v>
      </c>
      <c r="G1142">
        <v>97.052000000000007</v>
      </c>
      <c r="H1142">
        <v>45.387</v>
      </c>
      <c r="I1142">
        <v>22273.002</v>
      </c>
      <c r="J1142">
        <v>9083516</v>
      </c>
      <c r="K1142">
        <v>49.853000000000002</v>
      </c>
      <c r="L1142">
        <v>34.476999999999997</v>
      </c>
      <c r="M1142">
        <v>11440.91</v>
      </c>
      <c r="N1142">
        <v>4665904</v>
      </c>
      <c r="O1142">
        <v>3.3029999999999999</v>
      </c>
      <c r="P1142">
        <v>4.1760000000000002</v>
      </c>
      <c r="Q1142">
        <v>758.06</v>
      </c>
      <c r="R1142">
        <v>309157</v>
      </c>
      <c r="S1142">
        <v>4.1000000000000002E-2</v>
      </c>
      <c r="T1142">
        <v>3.2280000000000002</v>
      </c>
      <c r="U1142">
        <v>9.3789999999999996</v>
      </c>
      <c r="V1142">
        <v>3825</v>
      </c>
      <c r="W1142">
        <v>15</v>
      </c>
      <c r="X1142">
        <f t="shared" si="36"/>
        <v>392.70559999999995</v>
      </c>
      <c r="Y1142">
        <f t="shared" si="37"/>
        <v>13.596800000000002</v>
      </c>
    </row>
    <row r="1143" spans="1:25" x14ac:dyDescent="0.2">
      <c r="A1143" t="s">
        <v>23</v>
      </c>
      <c r="B1143" t="s">
        <v>1082</v>
      </c>
      <c r="C1143">
        <v>9</v>
      </c>
      <c r="D1143">
        <v>10</v>
      </c>
      <c r="E1143" t="s">
        <v>1306</v>
      </c>
      <c r="F1143">
        <v>239.06</v>
      </c>
      <c r="G1143">
        <v>100.111</v>
      </c>
      <c r="H1143">
        <v>43.223999999999997</v>
      </c>
      <c r="I1143">
        <v>23932.580999999998</v>
      </c>
      <c r="J1143">
        <v>9760336</v>
      </c>
      <c r="K1143">
        <v>53.918999999999997</v>
      </c>
      <c r="L1143">
        <v>29.712</v>
      </c>
      <c r="M1143">
        <v>12889.906999999999</v>
      </c>
      <c r="N1143">
        <v>5256843</v>
      </c>
      <c r="O1143">
        <v>3.2320000000000002</v>
      </c>
      <c r="P1143">
        <v>5.048</v>
      </c>
      <c r="Q1143">
        <v>772.75300000000004</v>
      </c>
      <c r="R1143">
        <v>315149</v>
      </c>
      <c r="S1143">
        <v>5.1999999999999998E-2</v>
      </c>
      <c r="T1143">
        <v>3.6520000000000001</v>
      </c>
      <c r="U1143">
        <v>12.505000000000001</v>
      </c>
      <c r="V1143">
        <v>5100</v>
      </c>
      <c r="W1143">
        <v>20</v>
      </c>
      <c r="X1143">
        <f t="shared" si="36"/>
        <v>409.16176000000007</v>
      </c>
      <c r="Y1143">
        <f t="shared" si="37"/>
        <v>19.196800000000003</v>
      </c>
    </row>
    <row r="1144" spans="1:25" x14ac:dyDescent="0.2">
      <c r="A1144" t="s">
        <v>23</v>
      </c>
      <c r="B1144" t="s">
        <v>1082</v>
      </c>
      <c r="C1144">
        <v>9</v>
      </c>
      <c r="D1144">
        <v>11</v>
      </c>
      <c r="E1144" t="s">
        <v>1307</v>
      </c>
      <c r="F1144">
        <v>223.6</v>
      </c>
      <c r="G1144">
        <v>103.672</v>
      </c>
      <c r="H1144">
        <v>46.591999999999999</v>
      </c>
      <c r="I1144">
        <v>23181.026000000002</v>
      </c>
      <c r="J1144">
        <v>9453832</v>
      </c>
      <c r="K1144">
        <v>6.5880000000000001</v>
      </c>
      <c r="L1144">
        <v>3.2829999999999999</v>
      </c>
      <c r="M1144">
        <v>1473.1590000000001</v>
      </c>
      <c r="N1144">
        <v>600793</v>
      </c>
      <c r="O1144">
        <v>2.6280000000000001</v>
      </c>
      <c r="P1144">
        <v>4.8410000000000002</v>
      </c>
      <c r="Q1144">
        <v>587.721</v>
      </c>
      <c r="R1144">
        <v>239688</v>
      </c>
      <c r="S1144">
        <v>1.4E-2</v>
      </c>
      <c r="T1144">
        <v>1.8879999999999999</v>
      </c>
      <c r="U1144">
        <v>3.1259999999999999</v>
      </c>
      <c r="V1144">
        <v>1275</v>
      </c>
      <c r="W1144">
        <v>5</v>
      </c>
      <c r="X1144">
        <f t="shared" si="36"/>
        <v>201.92592000000002</v>
      </c>
      <c r="Y1144">
        <f t="shared" si="37"/>
        <v>2.3968000000000003</v>
      </c>
    </row>
    <row r="1145" spans="1:25" x14ac:dyDescent="0.2">
      <c r="A1145" t="s">
        <v>23</v>
      </c>
      <c r="B1145" t="s">
        <v>1082</v>
      </c>
      <c r="C1145">
        <v>9</v>
      </c>
      <c r="D1145">
        <v>12</v>
      </c>
      <c r="E1145" t="s">
        <v>1308</v>
      </c>
      <c r="F1145">
        <v>280.18299999999999</v>
      </c>
      <c r="G1145">
        <v>117.259</v>
      </c>
      <c r="H1145">
        <v>51.65</v>
      </c>
      <c r="I1145">
        <v>32853.955000000002</v>
      </c>
      <c r="J1145">
        <v>13398707</v>
      </c>
      <c r="K1145">
        <v>55.987000000000002</v>
      </c>
      <c r="L1145">
        <v>28.553000000000001</v>
      </c>
      <c r="M1145">
        <v>15686.675999999999</v>
      </c>
      <c r="N1145">
        <v>6397439</v>
      </c>
      <c r="O1145">
        <v>3.4950000000000001</v>
      </c>
      <c r="P1145">
        <v>7.1130000000000004</v>
      </c>
      <c r="Q1145">
        <v>979.36300000000006</v>
      </c>
      <c r="R1145">
        <v>399410</v>
      </c>
      <c r="S1145">
        <v>0.04</v>
      </c>
      <c r="T1145">
        <v>3.2</v>
      </c>
      <c r="U1145">
        <v>11.255000000000001</v>
      </c>
      <c r="V1145">
        <v>4590</v>
      </c>
      <c r="W1145">
        <v>18</v>
      </c>
      <c r="X1145">
        <f t="shared" si="36"/>
        <v>640.56496000000004</v>
      </c>
      <c r="Y1145">
        <f t="shared" si="37"/>
        <v>16.956800000000001</v>
      </c>
    </row>
    <row r="1146" spans="1:25" x14ac:dyDescent="0.2">
      <c r="A1146" t="s">
        <v>23</v>
      </c>
      <c r="B1146" t="s">
        <v>1082</v>
      </c>
      <c r="C1146">
        <v>9</v>
      </c>
      <c r="D1146">
        <v>13</v>
      </c>
      <c r="E1146" t="s">
        <v>1309</v>
      </c>
      <c r="F1146">
        <v>159.369</v>
      </c>
      <c r="G1146">
        <v>122.501</v>
      </c>
      <c r="H1146">
        <v>56.295999999999999</v>
      </c>
      <c r="I1146">
        <v>19522.900000000001</v>
      </c>
      <c r="J1146">
        <v>7961952</v>
      </c>
      <c r="K1146">
        <v>5.3070000000000004</v>
      </c>
      <c r="L1146">
        <v>2.3690000000000002</v>
      </c>
      <c r="M1146">
        <v>845.70600000000002</v>
      </c>
      <c r="N1146">
        <v>344901</v>
      </c>
      <c r="O1146">
        <v>2.3660000000000001</v>
      </c>
      <c r="P1146">
        <v>2.9470000000000001</v>
      </c>
      <c r="Q1146">
        <v>377.04300000000001</v>
      </c>
      <c r="R1146">
        <v>153768</v>
      </c>
      <c r="S1146">
        <v>4.0000000000000001E-3</v>
      </c>
      <c r="T1146">
        <v>1</v>
      </c>
      <c r="U1146">
        <v>0.625</v>
      </c>
      <c r="V1146">
        <v>255</v>
      </c>
      <c r="W1146">
        <v>1</v>
      </c>
      <c r="X1146">
        <f t="shared" si="36"/>
        <v>0</v>
      </c>
      <c r="Y1146">
        <f t="shared" si="37"/>
        <v>0</v>
      </c>
    </row>
    <row r="1147" spans="1:25" x14ac:dyDescent="0.2">
      <c r="A1147" t="s">
        <v>23</v>
      </c>
      <c r="B1147" t="s">
        <v>1082</v>
      </c>
      <c r="C1147">
        <v>9</v>
      </c>
      <c r="D1147">
        <v>14</v>
      </c>
      <c r="E1147" t="s">
        <v>1310</v>
      </c>
      <c r="F1147">
        <v>211.946</v>
      </c>
      <c r="G1147">
        <v>97.393000000000001</v>
      </c>
      <c r="H1147">
        <v>48.71</v>
      </c>
      <c r="I1147">
        <v>20641.928</v>
      </c>
      <c r="J1147">
        <v>8418321</v>
      </c>
      <c r="K1147">
        <v>4.2939999999999996</v>
      </c>
      <c r="L1147">
        <v>2.335</v>
      </c>
      <c r="M1147">
        <v>910.04399999999998</v>
      </c>
      <c r="N1147">
        <v>371140</v>
      </c>
      <c r="O1147">
        <v>2.0649999999999999</v>
      </c>
      <c r="P1147">
        <v>1.78</v>
      </c>
      <c r="Q1147">
        <v>437.62700000000001</v>
      </c>
      <c r="R1147">
        <v>178476</v>
      </c>
      <c r="S1147">
        <v>3.0000000000000001E-3</v>
      </c>
      <c r="T1147">
        <v>0.86699999999999999</v>
      </c>
      <c r="U1147">
        <v>0.625</v>
      </c>
      <c r="V1147">
        <v>255</v>
      </c>
      <c r="W1147">
        <v>1</v>
      </c>
      <c r="X1147">
        <f t="shared" si="36"/>
        <v>33.820640000000004</v>
      </c>
      <c r="Y1147">
        <f t="shared" si="37"/>
        <v>0</v>
      </c>
    </row>
    <row r="1148" spans="1:25" x14ac:dyDescent="0.2">
      <c r="A1148" t="s">
        <v>23</v>
      </c>
      <c r="B1148" t="s">
        <v>1082</v>
      </c>
      <c r="C1148">
        <v>9</v>
      </c>
      <c r="D1148">
        <v>15</v>
      </c>
      <c r="E1148" t="s">
        <v>1311</v>
      </c>
      <c r="F1148">
        <v>94.022999999999996</v>
      </c>
      <c r="G1148">
        <v>101.666</v>
      </c>
      <c r="H1148">
        <v>69.793999999999997</v>
      </c>
      <c r="I1148">
        <v>9558.9320000000007</v>
      </c>
      <c r="J1148">
        <v>3898384</v>
      </c>
      <c r="K1148">
        <v>6.4939999999999998</v>
      </c>
      <c r="L1148">
        <v>3.621</v>
      </c>
      <c r="M1148">
        <v>610.53899999999999</v>
      </c>
      <c r="N1148">
        <v>248994</v>
      </c>
      <c r="O1148">
        <v>2.5270000000000001</v>
      </c>
      <c r="P1148">
        <v>3.5939999999999999</v>
      </c>
      <c r="Q1148">
        <v>237.60400000000001</v>
      </c>
      <c r="R1148">
        <v>96901</v>
      </c>
      <c r="S1148">
        <v>7.0000000000000001E-3</v>
      </c>
      <c r="T1148">
        <v>1.302</v>
      </c>
      <c r="U1148">
        <v>0.625</v>
      </c>
      <c r="V1148">
        <v>255</v>
      </c>
      <c r="W1148">
        <v>1</v>
      </c>
      <c r="X1148">
        <f t="shared" si="36"/>
        <v>0</v>
      </c>
      <c r="Y1148">
        <f t="shared" si="37"/>
        <v>0</v>
      </c>
    </row>
    <row r="1149" spans="1:25" x14ac:dyDescent="0.2">
      <c r="A1149" t="s">
        <v>23</v>
      </c>
      <c r="B1149" t="s">
        <v>1082</v>
      </c>
      <c r="C1149">
        <v>9</v>
      </c>
      <c r="D1149">
        <v>16</v>
      </c>
      <c r="E1149" t="s">
        <v>1312</v>
      </c>
      <c r="F1149">
        <v>85.992000000000004</v>
      </c>
      <c r="G1149">
        <v>79.543999999999997</v>
      </c>
      <c r="H1149">
        <v>46.856999999999999</v>
      </c>
      <c r="I1149">
        <v>6840.2139999999999</v>
      </c>
      <c r="J1149">
        <v>2789619</v>
      </c>
      <c r="K1149">
        <v>38.496000000000002</v>
      </c>
      <c r="L1149">
        <v>25.675000000000001</v>
      </c>
      <c r="M1149">
        <v>3310.3429999999998</v>
      </c>
      <c r="N1149">
        <v>1350045</v>
      </c>
      <c r="O1149">
        <v>5.5439999999999996</v>
      </c>
      <c r="P1149">
        <v>9.0950000000000006</v>
      </c>
      <c r="Q1149">
        <v>476.762</v>
      </c>
      <c r="R1149">
        <v>194436</v>
      </c>
      <c r="S1149">
        <v>0.16700000000000001</v>
      </c>
      <c r="T1149">
        <v>6.5279999999999996</v>
      </c>
      <c r="U1149">
        <v>14.381</v>
      </c>
      <c r="V1149">
        <v>5865</v>
      </c>
      <c r="W1149">
        <v>23</v>
      </c>
      <c r="X1149">
        <f t="shared" si="36"/>
        <v>77.651840000000007</v>
      </c>
      <c r="Y1149">
        <f t="shared" si="37"/>
        <v>22.556800000000003</v>
      </c>
    </row>
    <row r="1150" spans="1:25" x14ac:dyDescent="0.2">
      <c r="A1150" t="s">
        <v>23</v>
      </c>
      <c r="B1150" t="s">
        <v>1082</v>
      </c>
      <c r="C1150">
        <v>9</v>
      </c>
      <c r="D1150">
        <v>17</v>
      </c>
      <c r="E1150" t="s">
        <v>1313</v>
      </c>
      <c r="F1150">
        <v>222.95500000000001</v>
      </c>
      <c r="G1150">
        <v>70.796000000000006</v>
      </c>
      <c r="H1150">
        <v>44.122999999999998</v>
      </c>
      <c r="I1150">
        <v>15784.357</v>
      </c>
      <c r="J1150">
        <v>6437276</v>
      </c>
      <c r="K1150">
        <v>3.7469999999999999</v>
      </c>
      <c r="L1150">
        <v>2.2999999999999998</v>
      </c>
      <c r="M1150">
        <v>835.39499999999998</v>
      </c>
      <c r="N1150">
        <v>340696</v>
      </c>
      <c r="O1150">
        <v>1.994</v>
      </c>
      <c r="P1150">
        <v>2.0830000000000002</v>
      </c>
      <c r="Q1150">
        <v>444.67</v>
      </c>
      <c r="R1150">
        <v>181348</v>
      </c>
      <c r="S1150">
        <v>1.0999999999999999E-2</v>
      </c>
      <c r="T1150">
        <v>1.6910000000000001</v>
      </c>
      <c r="U1150">
        <v>2.5009999999999999</v>
      </c>
      <c r="V1150">
        <v>1020</v>
      </c>
      <c r="W1150">
        <v>4</v>
      </c>
      <c r="X1150">
        <f t="shared" si="36"/>
        <v>41.708800000000011</v>
      </c>
      <c r="Y1150">
        <f t="shared" si="37"/>
        <v>1.2768000000000002</v>
      </c>
    </row>
    <row r="1151" spans="1:25" x14ac:dyDescent="0.2">
      <c r="A1151" t="s">
        <v>23</v>
      </c>
      <c r="B1151" t="s">
        <v>1082</v>
      </c>
      <c r="C1151">
        <v>9</v>
      </c>
      <c r="D1151">
        <v>18</v>
      </c>
      <c r="E1151" t="s">
        <v>1314</v>
      </c>
      <c r="F1151">
        <v>242.43899999999999</v>
      </c>
      <c r="G1151">
        <v>102.718</v>
      </c>
      <c r="H1151">
        <v>49.502000000000002</v>
      </c>
      <c r="I1151">
        <v>24902.828000000001</v>
      </c>
      <c r="J1151">
        <v>10156028</v>
      </c>
      <c r="K1151">
        <v>48.387</v>
      </c>
      <c r="L1151">
        <v>21.891999999999999</v>
      </c>
      <c r="M1151">
        <v>11730.965</v>
      </c>
      <c r="N1151">
        <v>4784196</v>
      </c>
      <c r="O1151">
        <v>3.14</v>
      </c>
      <c r="P1151">
        <v>4.5019999999999998</v>
      </c>
      <c r="Q1151">
        <v>761.30499999999995</v>
      </c>
      <c r="R1151">
        <v>310480</v>
      </c>
      <c r="S1151">
        <v>2.1000000000000001E-2</v>
      </c>
      <c r="T1151">
        <v>2.294</v>
      </c>
      <c r="U1151">
        <v>5.0019999999999998</v>
      </c>
      <c r="V1151">
        <v>2040</v>
      </c>
      <c r="W1151">
        <v>8</v>
      </c>
      <c r="X1151">
        <f t="shared" si="36"/>
        <v>396.34</v>
      </c>
      <c r="Y1151">
        <f t="shared" si="37"/>
        <v>5.756800000000001</v>
      </c>
    </row>
    <row r="1152" spans="1:25" x14ac:dyDescent="0.2">
      <c r="A1152" t="s">
        <v>23</v>
      </c>
      <c r="B1152" t="s">
        <v>1082</v>
      </c>
      <c r="C1152">
        <v>9</v>
      </c>
      <c r="D1152">
        <v>19</v>
      </c>
      <c r="E1152" t="s">
        <v>571</v>
      </c>
      <c r="F1152">
        <v>132.934</v>
      </c>
      <c r="G1152">
        <v>89.822000000000003</v>
      </c>
      <c r="H1152">
        <v>55.54</v>
      </c>
      <c r="I1152">
        <v>11940.397000000001</v>
      </c>
      <c r="J1152">
        <v>4869608</v>
      </c>
      <c r="K1152">
        <v>5.9619999999999997</v>
      </c>
      <c r="L1152">
        <v>3.5139999999999998</v>
      </c>
      <c r="M1152">
        <v>792.59500000000003</v>
      </c>
      <c r="N1152">
        <v>323241</v>
      </c>
      <c r="O1152">
        <v>2.38</v>
      </c>
      <c r="P1152">
        <v>2.375</v>
      </c>
      <c r="Q1152">
        <v>316.42899999999997</v>
      </c>
      <c r="R1152">
        <v>129048</v>
      </c>
      <c r="S1152">
        <v>8.9999999999999993E-3</v>
      </c>
      <c r="T1152">
        <v>1.5489999999999999</v>
      </c>
      <c r="U1152">
        <v>1.2509999999999999</v>
      </c>
      <c r="V1152">
        <v>510</v>
      </c>
      <c r="W1152">
        <v>2</v>
      </c>
      <c r="X1152">
        <f t="shared" si="36"/>
        <v>0</v>
      </c>
      <c r="Y1152">
        <f t="shared" si="37"/>
        <v>0</v>
      </c>
    </row>
    <row r="1153" spans="1:25" x14ac:dyDescent="0.2">
      <c r="A1153" t="s">
        <v>23</v>
      </c>
      <c r="B1153" t="s">
        <v>1082</v>
      </c>
      <c r="C1153">
        <v>9</v>
      </c>
      <c r="D1153">
        <v>20</v>
      </c>
      <c r="E1153" t="s">
        <v>1315</v>
      </c>
      <c r="F1153">
        <v>96.677999999999997</v>
      </c>
      <c r="G1153">
        <v>84.177000000000007</v>
      </c>
      <c r="H1153">
        <v>53.238999999999997</v>
      </c>
      <c r="I1153">
        <v>8138.0649999999996</v>
      </c>
      <c r="J1153">
        <v>3318917</v>
      </c>
      <c r="K1153">
        <v>41.094000000000001</v>
      </c>
      <c r="L1153">
        <v>40.904000000000003</v>
      </c>
      <c r="M1153">
        <v>3972.944</v>
      </c>
      <c r="N1153">
        <v>1620271</v>
      </c>
      <c r="O1153">
        <v>3.8260000000000001</v>
      </c>
      <c r="P1153">
        <v>9.2029999999999994</v>
      </c>
      <c r="Q1153">
        <v>369.87599999999998</v>
      </c>
      <c r="R1153">
        <v>150845</v>
      </c>
      <c r="S1153">
        <v>5.8000000000000003E-2</v>
      </c>
      <c r="T1153">
        <v>3.8519999999999999</v>
      </c>
      <c r="U1153">
        <v>5.6269999999999998</v>
      </c>
      <c r="V1153">
        <v>2295</v>
      </c>
      <c r="W1153">
        <v>9</v>
      </c>
      <c r="X1153">
        <f t="shared" si="36"/>
        <v>0</v>
      </c>
      <c r="Y1153">
        <f t="shared" si="37"/>
        <v>6.8768000000000011</v>
      </c>
    </row>
    <row r="1154" spans="1:25" x14ac:dyDescent="0.2">
      <c r="A1154" t="s">
        <v>23</v>
      </c>
      <c r="B1154" t="s">
        <v>1082</v>
      </c>
      <c r="C1154">
        <v>9</v>
      </c>
      <c r="D1154">
        <v>21</v>
      </c>
      <c r="E1154" t="s">
        <v>1316</v>
      </c>
      <c r="F1154">
        <v>191.24100000000001</v>
      </c>
      <c r="G1154">
        <v>89.816999999999993</v>
      </c>
      <c r="H1154">
        <v>48.558999999999997</v>
      </c>
      <c r="I1154">
        <v>17176.726999999999</v>
      </c>
      <c r="J1154">
        <v>7005121</v>
      </c>
      <c r="K1154">
        <v>5.4630000000000001</v>
      </c>
      <c r="L1154">
        <v>2.9329999999999998</v>
      </c>
      <c r="M1154">
        <v>1044.7070000000001</v>
      </c>
      <c r="N1154">
        <v>426059</v>
      </c>
      <c r="O1154">
        <v>2.36</v>
      </c>
      <c r="P1154">
        <v>3.6869999999999998</v>
      </c>
      <c r="Q1154">
        <v>451.38600000000002</v>
      </c>
      <c r="R1154">
        <v>184087</v>
      </c>
      <c r="S1154">
        <v>0.01</v>
      </c>
      <c r="T1154">
        <v>1.581</v>
      </c>
      <c r="U1154">
        <v>1.8759999999999999</v>
      </c>
      <c r="V1154">
        <v>765</v>
      </c>
      <c r="W1154">
        <v>3</v>
      </c>
      <c r="X1154">
        <f t="shared" si="36"/>
        <v>49.230720000000026</v>
      </c>
      <c r="Y1154">
        <f t="shared" si="37"/>
        <v>0.15680000000000016</v>
      </c>
    </row>
    <row r="1155" spans="1:25" x14ac:dyDescent="0.2">
      <c r="A1155" t="s">
        <v>23</v>
      </c>
      <c r="B1155" t="s">
        <v>1082</v>
      </c>
      <c r="C1155">
        <v>9</v>
      </c>
      <c r="D1155">
        <v>22</v>
      </c>
      <c r="E1155" t="s">
        <v>1317</v>
      </c>
      <c r="F1155">
        <v>181.7</v>
      </c>
      <c r="G1155">
        <v>100.343</v>
      </c>
      <c r="H1155">
        <v>56.31</v>
      </c>
      <c r="I1155">
        <v>18232.313999999998</v>
      </c>
      <c r="J1155">
        <v>7435617</v>
      </c>
      <c r="K1155">
        <v>6.5780000000000003</v>
      </c>
      <c r="L1155">
        <v>4.7880000000000003</v>
      </c>
      <c r="M1155">
        <v>1195.1780000000001</v>
      </c>
      <c r="N1155">
        <v>487425</v>
      </c>
      <c r="O1155">
        <v>2.5920000000000001</v>
      </c>
      <c r="P1155">
        <v>2.169</v>
      </c>
      <c r="Q1155">
        <v>470.92399999999998</v>
      </c>
      <c r="R1155">
        <v>192055</v>
      </c>
      <c r="S1155">
        <v>3.0000000000000001E-3</v>
      </c>
      <c r="T1155">
        <v>0.93700000000000006</v>
      </c>
      <c r="U1155">
        <v>0.625</v>
      </c>
      <c r="V1155">
        <v>255</v>
      </c>
      <c r="W1155">
        <v>1</v>
      </c>
      <c r="X1155">
        <f t="shared" si="36"/>
        <v>71.113279999999975</v>
      </c>
      <c r="Y1155">
        <f t="shared" si="37"/>
        <v>0</v>
      </c>
    </row>
    <row r="1156" spans="1:25" x14ac:dyDescent="0.2">
      <c r="A1156" t="s">
        <v>23</v>
      </c>
      <c r="B1156" t="s">
        <v>1082</v>
      </c>
      <c r="C1156">
        <v>9</v>
      </c>
      <c r="D1156">
        <v>23</v>
      </c>
      <c r="E1156" t="s">
        <v>1318</v>
      </c>
      <c r="F1156">
        <v>252.863</v>
      </c>
      <c r="G1156">
        <v>117.297</v>
      </c>
      <c r="H1156">
        <v>47.194000000000003</v>
      </c>
      <c r="I1156">
        <v>29660.022000000001</v>
      </c>
      <c r="J1156">
        <v>12096137</v>
      </c>
      <c r="K1156">
        <v>47.597999999999999</v>
      </c>
      <c r="L1156">
        <v>23.099</v>
      </c>
      <c r="M1156">
        <v>12035.684999999999</v>
      </c>
      <c r="N1156">
        <v>4908469</v>
      </c>
      <c r="O1156">
        <v>3.4580000000000002</v>
      </c>
      <c r="P1156">
        <v>7.7939999999999996</v>
      </c>
      <c r="Q1156">
        <v>874.40700000000004</v>
      </c>
      <c r="R1156">
        <v>356606</v>
      </c>
      <c r="S1156">
        <v>0.04</v>
      </c>
      <c r="T1156">
        <v>3.1760000000000002</v>
      </c>
      <c r="U1156">
        <v>10.004</v>
      </c>
      <c r="V1156">
        <v>4080</v>
      </c>
      <c r="W1156">
        <v>16</v>
      </c>
      <c r="X1156">
        <f t="shared" si="36"/>
        <v>523.01424000000009</v>
      </c>
      <c r="Y1156">
        <f t="shared" si="37"/>
        <v>14.716800000000003</v>
      </c>
    </row>
    <row r="1157" spans="1:25" x14ac:dyDescent="0.2">
      <c r="A1157" t="s">
        <v>23</v>
      </c>
      <c r="B1157" t="s">
        <v>1082</v>
      </c>
      <c r="C1157">
        <v>9</v>
      </c>
      <c r="D1157">
        <v>24</v>
      </c>
      <c r="E1157" t="s">
        <v>1319</v>
      </c>
      <c r="F1157">
        <v>366.69799999999998</v>
      </c>
      <c r="G1157">
        <v>97.826999999999998</v>
      </c>
      <c r="H1157">
        <v>44.875999999999998</v>
      </c>
      <c r="I1157">
        <v>35873.017999999996</v>
      </c>
      <c r="J1157">
        <v>14629960</v>
      </c>
      <c r="K1157">
        <v>39.338000000000001</v>
      </c>
      <c r="L1157">
        <v>22.527000000000001</v>
      </c>
      <c r="M1157">
        <v>14425.239</v>
      </c>
      <c r="N1157">
        <v>5882992</v>
      </c>
      <c r="O1157">
        <v>3.2229999999999999</v>
      </c>
      <c r="P1157">
        <v>5.6689999999999996</v>
      </c>
      <c r="Q1157">
        <v>1181.77</v>
      </c>
      <c r="R1157">
        <v>481957</v>
      </c>
      <c r="S1157">
        <v>3.7999999999999999E-2</v>
      </c>
      <c r="T1157">
        <v>3.093</v>
      </c>
      <c r="U1157">
        <v>13.756</v>
      </c>
      <c r="V1157">
        <v>5610</v>
      </c>
      <c r="W1157">
        <v>22</v>
      </c>
      <c r="X1157">
        <f t="shared" si="36"/>
        <v>867.26080000000002</v>
      </c>
      <c r="Y1157">
        <f t="shared" si="37"/>
        <v>21.436800000000002</v>
      </c>
    </row>
    <row r="1158" spans="1:25" x14ac:dyDescent="0.2">
      <c r="A1158" t="s">
        <v>23</v>
      </c>
      <c r="B1158" t="s">
        <v>1082</v>
      </c>
      <c r="C1158">
        <v>9</v>
      </c>
      <c r="D1158">
        <v>25</v>
      </c>
      <c r="E1158" t="s">
        <v>1320</v>
      </c>
      <c r="F1158">
        <v>330.03300000000002</v>
      </c>
      <c r="G1158">
        <v>104.5</v>
      </c>
      <c r="H1158">
        <v>45.335999999999999</v>
      </c>
      <c r="I1158">
        <v>34488.534</v>
      </c>
      <c r="J1158">
        <v>14065331</v>
      </c>
      <c r="K1158">
        <v>65.881</v>
      </c>
      <c r="L1158">
        <v>30.63</v>
      </c>
      <c r="M1158">
        <v>21742.73</v>
      </c>
      <c r="N1158">
        <v>8867257</v>
      </c>
      <c r="O1158">
        <v>4.74</v>
      </c>
      <c r="P1158">
        <v>10.125</v>
      </c>
      <c r="Q1158">
        <v>1564.5119999999999</v>
      </c>
      <c r="R1158">
        <v>638049</v>
      </c>
      <c r="S1158">
        <v>9.0999999999999998E-2</v>
      </c>
      <c r="T1158">
        <v>4.8150000000000004</v>
      </c>
      <c r="U1158">
        <v>30.013000000000002</v>
      </c>
      <c r="V1158">
        <v>12240</v>
      </c>
      <c r="W1158">
        <v>48</v>
      </c>
      <c r="X1158">
        <f t="shared" si="36"/>
        <v>1295.93184</v>
      </c>
      <c r="Y1158">
        <f t="shared" si="37"/>
        <v>50.556800000000003</v>
      </c>
    </row>
    <row r="1159" spans="1:25" x14ac:dyDescent="0.2">
      <c r="A1159" t="s">
        <v>23</v>
      </c>
      <c r="B1159" t="s">
        <v>1082</v>
      </c>
      <c r="C1159">
        <v>9</v>
      </c>
      <c r="D1159">
        <v>26</v>
      </c>
      <c r="E1159" t="s">
        <v>1321</v>
      </c>
      <c r="F1159">
        <v>231.25800000000001</v>
      </c>
      <c r="G1159">
        <v>95.513999999999996</v>
      </c>
      <c r="H1159">
        <v>43.298999999999999</v>
      </c>
      <c r="I1159">
        <v>22088.37</v>
      </c>
      <c r="J1159">
        <v>9008218</v>
      </c>
      <c r="K1159">
        <v>4.3739999999999997</v>
      </c>
      <c r="L1159">
        <v>2.4790000000000001</v>
      </c>
      <c r="M1159">
        <v>1011.492</v>
      </c>
      <c r="N1159">
        <v>412513</v>
      </c>
      <c r="O1159">
        <v>2.0129999999999999</v>
      </c>
      <c r="P1159">
        <v>2.1230000000000002</v>
      </c>
      <c r="Q1159">
        <v>465.42899999999997</v>
      </c>
      <c r="R1159">
        <v>189814</v>
      </c>
      <c r="S1159">
        <v>3.0000000000000001E-3</v>
      </c>
      <c r="T1159">
        <v>0.83</v>
      </c>
      <c r="U1159">
        <v>0.625</v>
      </c>
      <c r="V1159">
        <v>255</v>
      </c>
      <c r="W1159">
        <v>1</v>
      </c>
      <c r="X1159">
        <f t="shared" si="36"/>
        <v>64.958879999999965</v>
      </c>
      <c r="Y1159">
        <f t="shared" si="37"/>
        <v>0</v>
      </c>
    </row>
    <row r="1160" spans="1:25" x14ac:dyDescent="0.2">
      <c r="A1160" t="s">
        <v>23</v>
      </c>
      <c r="B1160" t="s">
        <v>1082</v>
      </c>
      <c r="C1160">
        <v>9</v>
      </c>
      <c r="D1160">
        <v>27</v>
      </c>
      <c r="E1160" t="s">
        <v>1322</v>
      </c>
      <c r="F1160">
        <v>302.05500000000001</v>
      </c>
      <c r="G1160">
        <v>90.513000000000005</v>
      </c>
      <c r="H1160">
        <v>46.265999999999998</v>
      </c>
      <c r="I1160">
        <v>27339.796999999999</v>
      </c>
      <c r="J1160">
        <v>11149888</v>
      </c>
      <c r="K1160">
        <v>66.061000000000007</v>
      </c>
      <c r="L1160">
        <v>29.824000000000002</v>
      </c>
      <c r="M1160">
        <v>19954.076000000001</v>
      </c>
      <c r="N1160">
        <v>8137797</v>
      </c>
      <c r="O1160">
        <v>3.5779999999999998</v>
      </c>
      <c r="P1160">
        <v>7.3479999999999999</v>
      </c>
      <c r="Q1160">
        <v>1080.7349999999999</v>
      </c>
      <c r="R1160">
        <v>440752</v>
      </c>
      <c r="S1160">
        <v>4.8000000000000001E-2</v>
      </c>
      <c r="T1160">
        <v>3.484</v>
      </c>
      <c r="U1160">
        <v>14.381</v>
      </c>
      <c r="V1160">
        <v>5865</v>
      </c>
      <c r="W1160">
        <v>23</v>
      </c>
      <c r="X1160">
        <f t="shared" si="36"/>
        <v>754.10159999999985</v>
      </c>
      <c r="Y1160">
        <f t="shared" si="37"/>
        <v>22.556800000000003</v>
      </c>
    </row>
    <row r="1161" spans="1:25" x14ac:dyDescent="0.2">
      <c r="A1161" t="s">
        <v>23</v>
      </c>
      <c r="B1161" t="s">
        <v>1082</v>
      </c>
      <c r="C1161">
        <v>10</v>
      </c>
      <c r="D1161">
        <v>1</v>
      </c>
      <c r="E1161" t="s">
        <v>1323</v>
      </c>
      <c r="F1161">
        <v>185.24799999999999</v>
      </c>
      <c r="G1161">
        <v>89.165999999999997</v>
      </c>
      <c r="H1161">
        <v>48.5</v>
      </c>
      <c r="I1161">
        <v>16517.753000000001</v>
      </c>
      <c r="J1161">
        <v>6736374</v>
      </c>
      <c r="K1161">
        <v>3.5139999999999998</v>
      </c>
      <c r="L1161">
        <v>2.4390000000000001</v>
      </c>
      <c r="M1161">
        <v>651.03499999999997</v>
      </c>
      <c r="N1161">
        <v>265509</v>
      </c>
      <c r="O1161">
        <v>1.764</v>
      </c>
      <c r="P1161">
        <v>1.8049999999999999</v>
      </c>
      <c r="Q1161">
        <v>326.69499999999999</v>
      </c>
      <c r="R1161">
        <v>133235</v>
      </c>
      <c r="S1161">
        <v>7.0000000000000001E-3</v>
      </c>
      <c r="T1161">
        <v>1.3120000000000001</v>
      </c>
      <c r="U1161">
        <v>1.2509999999999999</v>
      </c>
      <c r="V1161">
        <v>510</v>
      </c>
      <c r="W1161">
        <v>2</v>
      </c>
      <c r="X1161">
        <f t="shared" si="36"/>
        <v>0</v>
      </c>
      <c r="Y1161">
        <f t="shared" si="37"/>
        <v>0</v>
      </c>
    </row>
    <row r="1162" spans="1:25" x14ac:dyDescent="0.2">
      <c r="A1162" t="s">
        <v>23</v>
      </c>
      <c r="B1162" t="s">
        <v>1082</v>
      </c>
      <c r="C1162">
        <v>10</v>
      </c>
      <c r="D1162">
        <v>2</v>
      </c>
      <c r="E1162" t="s">
        <v>1324</v>
      </c>
      <c r="F1162">
        <v>257.73</v>
      </c>
      <c r="G1162">
        <v>99.843999999999994</v>
      </c>
      <c r="H1162">
        <v>47.457000000000001</v>
      </c>
      <c r="I1162">
        <v>25732.888999999999</v>
      </c>
      <c r="J1162">
        <v>10494549</v>
      </c>
      <c r="K1162">
        <v>43.151000000000003</v>
      </c>
      <c r="L1162">
        <v>25.097999999999999</v>
      </c>
      <c r="M1162">
        <v>11121.343000000001</v>
      </c>
      <c r="N1162">
        <v>4535576</v>
      </c>
      <c r="O1162">
        <v>2.6949999999999998</v>
      </c>
      <c r="P1162">
        <v>4.63</v>
      </c>
      <c r="Q1162">
        <v>694.60500000000002</v>
      </c>
      <c r="R1162">
        <v>283278</v>
      </c>
      <c r="S1162">
        <v>1.7000000000000001E-2</v>
      </c>
      <c r="T1162">
        <v>2.081</v>
      </c>
      <c r="U1162">
        <v>4.3769999999999998</v>
      </c>
      <c r="V1162">
        <v>1785</v>
      </c>
      <c r="W1162">
        <v>7</v>
      </c>
      <c r="X1162">
        <f t="shared" si="36"/>
        <v>321.63600000000002</v>
      </c>
      <c r="Y1162">
        <f t="shared" si="37"/>
        <v>4.6368000000000009</v>
      </c>
    </row>
    <row r="1163" spans="1:25" x14ac:dyDescent="0.2">
      <c r="A1163" t="s">
        <v>23</v>
      </c>
      <c r="B1163" t="s">
        <v>1082</v>
      </c>
      <c r="C1163">
        <v>10</v>
      </c>
      <c r="D1163">
        <v>4</v>
      </c>
      <c r="E1163" t="s">
        <v>876</v>
      </c>
      <c r="F1163">
        <v>230.89</v>
      </c>
      <c r="G1163">
        <v>89.697000000000003</v>
      </c>
      <c r="H1163">
        <v>41.213999999999999</v>
      </c>
      <c r="I1163">
        <v>20710.206999999999</v>
      </c>
      <c r="J1163">
        <v>8446167</v>
      </c>
      <c r="K1163">
        <v>3.2280000000000002</v>
      </c>
      <c r="L1163">
        <v>2.2200000000000002</v>
      </c>
      <c r="M1163">
        <v>745.37900000000002</v>
      </c>
      <c r="N1163">
        <v>303985</v>
      </c>
      <c r="O1163">
        <v>1.8879999999999999</v>
      </c>
      <c r="P1163">
        <v>3.23</v>
      </c>
      <c r="Q1163">
        <v>435.911</v>
      </c>
      <c r="R1163">
        <v>177776</v>
      </c>
      <c r="S1163">
        <v>1.0999999999999999E-2</v>
      </c>
      <c r="T1163">
        <v>1.6619999999999999</v>
      </c>
      <c r="U1163">
        <v>2.5009999999999999</v>
      </c>
      <c r="V1163">
        <v>1020</v>
      </c>
      <c r="W1163">
        <v>4</v>
      </c>
      <c r="X1163">
        <f t="shared" si="36"/>
        <v>31.898719999999997</v>
      </c>
      <c r="Y1163">
        <f t="shared" si="37"/>
        <v>1.2768000000000002</v>
      </c>
    </row>
    <row r="1164" spans="1:25" x14ac:dyDescent="0.2">
      <c r="A1164" t="s">
        <v>23</v>
      </c>
      <c r="B1164" t="s">
        <v>1082</v>
      </c>
      <c r="C1164">
        <v>10</v>
      </c>
      <c r="D1164">
        <v>8</v>
      </c>
      <c r="E1164" t="s">
        <v>1325</v>
      </c>
      <c r="F1164">
        <v>236.70599999999999</v>
      </c>
      <c r="G1164">
        <v>83.97</v>
      </c>
      <c r="H1164">
        <v>38.843000000000004</v>
      </c>
      <c r="I1164">
        <v>19876.103999999999</v>
      </c>
      <c r="J1164">
        <v>8105998</v>
      </c>
      <c r="K1164">
        <v>40.792999999999999</v>
      </c>
      <c r="L1164">
        <v>33.722000000000001</v>
      </c>
      <c r="M1164">
        <v>9656.0149999999994</v>
      </c>
      <c r="N1164">
        <v>3937977</v>
      </c>
      <c r="O1164">
        <v>4.6710000000000003</v>
      </c>
      <c r="P1164">
        <v>8.2959999999999994</v>
      </c>
      <c r="Q1164">
        <v>1105.7180000000001</v>
      </c>
      <c r="R1164">
        <v>450941</v>
      </c>
      <c r="S1164">
        <v>0.114</v>
      </c>
      <c r="T1164">
        <v>5.3810000000000002</v>
      </c>
      <c r="U1164">
        <v>26.885999999999999</v>
      </c>
      <c r="V1164">
        <v>10965</v>
      </c>
      <c r="W1164">
        <v>43</v>
      </c>
      <c r="X1164">
        <f t="shared" si="36"/>
        <v>782.08256000000006</v>
      </c>
      <c r="Y1164">
        <f t="shared" si="37"/>
        <v>44.956800000000008</v>
      </c>
    </row>
    <row r="1165" spans="1:25" x14ac:dyDescent="0.2">
      <c r="A1165" t="s">
        <v>23</v>
      </c>
      <c r="B1165" t="s">
        <v>1082</v>
      </c>
      <c r="C1165">
        <v>10</v>
      </c>
      <c r="D1165">
        <v>10</v>
      </c>
      <c r="E1165" t="s">
        <v>367</v>
      </c>
      <c r="F1165">
        <v>269.07</v>
      </c>
      <c r="G1165">
        <v>98.087000000000003</v>
      </c>
      <c r="H1165">
        <v>47.06</v>
      </c>
      <c r="I1165">
        <v>26392.212</v>
      </c>
      <c r="J1165">
        <v>10763438</v>
      </c>
      <c r="K1165">
        <v>58.042000000000002</v>
      </c>
      <c r="L1165">
        <v>24.286999999999999</v>
      </c>
      <c r="M1165">
        <v>15617.513999999999</v>
      </c>
      <c r="N1165">
        <v>6369233</v>
      </c>
      <c r="O1165">
        <v>4.2359999999999998</v>
      </c>
      <c r="P1165">
        <v>10.012</v>
      </c>
      <c r="Q1165">
        <v>1139.681</v>
      </c>
      <c r="R1165">
        <v>464792</v>
      </c>
      <c r="S1165">
        <v>0.06</v>
      </c>
      <c r="T1165">
        <v>3.9249999999999998</v>
      </c>
      <c r="U1165">
        <v>16.257000000000001</v>
      </c>
      <c r="V1165">
        <v>6630</v>
      </c>
      <c r="W1165">
        <v>26</v>
      </c>
      <c r="X1165">
        <f t="shared" si="36"/>
        <v>820.12112000000002</v>
      </c>
      <c r="Y1165">
        <f t="shared" si="37"/>
        <v>25.916800000000002</v>
      </c>
    </row>
    <row r="1166" spans="1:25" x14ac:dyDescent="0.2">
      <c r="A1166" t="s">
        <v>23</v>
      </c>
      <c r="B1166" t="s">
        <v>1082</v>
      </c>
      <c r="C1166">
        <v>10</v>
      </c>
      <c r="D1166">
        <v>12</v>
      </c>
      <c r="E1166" t="s">
        <v>1326</v>
      </c>
      <c r="F1166">
        <v>160.20099999999999</v>
      </c>
      <c r="G1166">
        <v>95.793999999999997</v>
      </c>
      <c r="H1166">
        <v>56.402000000000001</v>
      </c>
      <c r="I1166">
        <v>15346.257</v>
      </c>
      <c r="J1166">
        <v>6258607</v>
      </c>
      <c r="K1166">
        <v>4.9130000000000003</v>
      </c>
      <c r="L1166">
        <v>3.661</v>
      </c>
      <c r="M1166">
        <v>787.1</v>
      </c>
      <c r="N1166">
        <v>321000</v>
      </c>
      <c r="O1166">
        <v>2.339</v>
      </c>
      <c r="P1166">
        <v>4.9660000000000002</v>
      </c>
      <c r="Q1166">
        <v>374.762</v>
      </c>
      <c r="R1166">
        <v>152838</v>
      </c>
      <c r="S1166">
        <v>8.0000000000000002E-3</v>
      </c>
      <c r="T1166">
        <v>1.411</v>
      </c>
      <c r="U1166">
        <v>1.2509999999999999</v>
      </c>
      <c r="V1166">
        <v>510</v>
      </c>
      <c r="W1166">
        <v>2</v>
      </c>
      <c r="X1166">
        <f t="shared" si="36"/>
        <v>0</v>
      </c>
      <c r="Y1166">
        <f t="shared" si="37"/>
        <v>0</v>
      </c>
    </row>
    <row r="1167" spans="1:25" x14ac:dyDescent="0.2">
      <c r="A1167" t="s">
        <v>23</v>
      </c>
      <c r="B1167" t="s">
        <v>1082</v>
      </c>
      <c r="C1167">
        <v>10</v>
      </c>
      <c r="D1167">
        <v>13</v>
      </c>
      <c r="E1167" t="s">
        <v>1327</v>
      </c>
      <c r="F1167">
        <v>186.74600000000001</v>
      </c>
      <c r="G1167">
        <v>112.121</v>
      </c>
      <c r="H1167">
        <v>48.521000000000001</v>
      </c>
      <c r="I1167">
        <v>20938.102999999999</v>
      </c>
      <c r="J1167">
        <v>8539109</v>
      </c>
      <c r="K1167">
        <v>3.5670000000000002</v>
      </c>
      <c r="L1167">
        <v>2.1349999999999998</v>
      </c>
      <c r="M1167">
        <v>666.18299999999999</v>
      </c>
      <c r="N1167">
        <v>271687</v>
      </c>
      <c r="O1167">
        <v>2.1800000000000002</v>
      </c>
      <c r="P1167">
        <v>3.0710000000000002</v>
      </c>
      <c r="Q1167">
        <v>407.06799999999998</v>
      </c>
      <c r="R1167">
        <v>166013</v>
      </c>
      <c r="S1167">
        <v>1.7000000000000001E-2</v>
      </c>
      <c r="T1167">
        <v>2.0659999999999998</v>
      </c>
      <c r="U1167">
        <v>3.1259999999999999</v>
      </c>
      <c r="V1167">
        <v>1275</v>
      </c>
      <c r="W1167">
        <v>5</v>
      </c>
      <c r="X1167">
        <f t="shared" si="36"/>
        <v>0</v>
      </c>
      <c r="Y1167">
        <f t="shared" si="37"/>
        <v>2.3968000000000003</v>
      </c>
    </row>
    <row r="1168" spans="1:25" x14ac:dyDescent="0.2">
      <c r="A1168" t="s">
        <v>23</v>
      </c>
      <c r="B1168" t="s">
        <v>1082</v>
      </c>
      <c r="C1168">
        <v>10</v>
      </c>
      <c r="D1168">
        <v>14</v>
      </c>
      <c r="E1168" t="s">
        <v>1328</v>
      </c>
      <c r="F1168">
        <v>272.27499999999998</v>
      </c>
      <c r="G1168">
        <v>84.102999999999994</v>
      </c>
      <c r="H1168">
        <v>43.036000000000001</v>
      </c>
      <c r="I1168">
        <v>22899.232</v>
      </c>
      <c r="J1168">
        <v>9338909</v>
      </c>
      <c r="K1168">
        <v>44.012</v>
      </c>
      <c r="L1168">
        <v>36.485999999999997</v>
      </c>
      <c r="M1168">
        <v>11983.367</v>
      </c>
      <c r="N1168">
        <v>4887132</v>
      </c>
      <c r="O1168">
        <v>7.1180000000000003</v>
      </c>
      <c r="P1168">
        <v>10.628</v>
      </c>
      <c r="Q1168">
        <v>1938.0309999999999</v>
      </c>
      <c r="R1168">
        <v>790380</v>
      </c>
      <c r="S1168">
        <v>0.122</v>
      </c>
      <c r="T1168">
        <v>5.57</v>
      </c>
      <c r="U1168">
        <v>33.139000000000003</v>
      </c>
      <c r="V1168">
        <v>13515</v>
      </c>
      <c r="W1168">
        <v>53</v>
      </c>
      <c r="X1168">
        <f t="shared" si="36"/>
        <v>1714.2731200000001</v>
      </c>
      <c r="Y1168">
        <f t="shared" si="37"/>
        <v>56.156800000000004</v>
      </c>
    </row>
    <row r="1169" spans="1:25" x14ac:dyDescent="0.2">
      <c r="A1169" t="s">
        <v>23</v>
      </c>
      <c r="B1169" t="s">
        <v>1082</v>
      </c>
      <c r="C1169">
        <v>10</v>
      </c>
      <c r="D1169">
        <v>15</v>
      </c>
      <c r="E1169" t="s">
        <v>1329</v>
      </c>
      <c r="F1169">
        <v>298.69299999999998</v>
      </c>
      <c r="G1169">
        <v>102.51600000000001</v>
      </c>
      <c r="H1169">
        <v>47.09</v>
      </c>
      <c r="I1169">
        <v>30620.855</v>
      </c>
      <c r="J1169">
        <v>12487990</v>
      </c>
      <c r="K1169">
        <v>50.606000000000002</v>
      </c>
      <c r="L1169">
        <v>27.768000000000001</v>
      </c>
      <c r="M1169">
        <v>15115.732</v>
      </c>
      <c r="N1169">
        <v>6164593</v>
      </c>
      <c r="O1169">
        <v>4.3170000000000002</v>
      </c>
      <c r="P1169">
        <v>8.8659999999999997</v>
      </c>
      <c r="Q1169">
        <v>1289.453</v>
      </c>
      <c r="R1169">
        <v>525873</v>
      </c>
      <c r="S1169">
        <v>5.8999999999999997E-2</v>
      </c>
      <c r="T1169">
        <v>3.8660000000000001</v>
      </c>
      <c r="U1169">
        <v>17.507000000000001</v>
      </c>
      <c r="V1169">
        <v>7140</v>
      </c>
      <c r="W1169">
        <v>28</v>
      </c>
      <c r="X1169">
        <f t="shared" si="36"/>
        <v>987.86576000000002</v>
      </c>
      <c r="Y1169">
        <f t="shared" si="37"/>
        <v>28.156800000000004</v>
      </c>
    </row>
    <row r="1170" spans="1:25" x14ac:dyDescent="0.2">
      <c r="A1170" t="s">
        <v>23</v>
      </c>
      <c r="B1170" t="s">
        <v>1082</v>
      </c>
      <c r="C1170">
        <v>10</v>
      </c>
      <c r="D1170">
        <v>16</v>
      </c>
      <c r="E1170" t="s">
        <v>1330</v>
      </c>
      <c r="F1170">
        <v>229.95599999999999</v>
      </c>
      <c r="G1170">
        <v>92.183000000000007</v>
      </c>
      <c r="H1170">
        <v>44.954000000000001</v>
      </c>
      <c r="I1170">
        <v>21197.919000000002</v>
      </c>
      <c r="J1170">
        <v>8645069</v>
      </c>
      <c r="K1170">
        <v>7.4880000000000004</v>
      </c>
      <c r="L1170">
        <v>5.1849999999999996</v>
      </c>
      <c r="M1170">
        <v>1721.973</v>
      </c>
      <c r="N1170">
        <v>702266</v>
      </c>
      <c r="O1170">
        <v>2.597</v>
      </c>
      <c r="P1170">
        <v>3.1840000000000002</v>
      </c>
      <c r="Q1170">
        <v>597.178</v>
      </c>
      <c r="R1170">
        <v>243545</v>
      </c>
      <c r="S1170">
        <v>2.1999999999999999E-2</v>
      </c>
      <c r="T1170">
        <v>2.355</v>
      </c>
      <c r="U1170">
        <v>5.0019999999999998</v>
      </c>
      <c r="V1170">
        <v>2040</v>
      </c>
      <c r="W1170">
        <v>8</v>
      </c>
      <c r="X1170">
        <f t="shared" si="36"/>
        <v>212.51776000000001</v>
      </c>
      <c r="Y1170">
        <f t="shared" si="37"/>
        <v>5.756800000000001</v>
      </c>
    </row>
    <row r="1171" spans="1:25" x14ac:dyDescent="0.2">
      <c r="A1171" t="s">
        <v>23</v>
      </c>
      <c r="B1171" t="s">
        <v>1082</v>
      </c>
      <c r="C1171">
        <v>10</v>
      </c>
      <c r="D1171">
        <v>18</v>
      </c>
      <c r="E1171" t="s">
        <v>1331</v>
      </c>
      <c r="F1171">
        <v>233.85900000000001</v>
      </c>
      <c r="G1171">
        <v>94.245000000000005</v>
      </c>
      <c r="H1171">
        <v>42.661999999999999</v>
      </c>
      <c r="I1171">
        <v>22040.116000000002</v>
      </c>
      <c r="J1171">
        <v>8988539</v>
      </c>
      <c r="K1171">
        <v>94.331999999999994</v>
      </c>
      <c r="L1171">
        <v>46.430999999999997</v>
      </c>
      <c r="M1171">
        <v>22060.425999999999</v>
      </c>
      <c r="N1171">
        <v>8996822</v>
      </c>
      <c r="O1171">
        <v>7.4279999999999999</v>
      </c>
      <c r="P1171">
        <v>12.967000000000001</v>
      </c>
      <c r="Q1171">
        <v>1737.1420000000001</v>
      </c>
      <c r="R1171">
        <v>708452</v>
      </c>
      <c r="S1171">
        <v>0.13100000000000001</v>
      </c>
      <c r="T1171">
        <v>5.7779999999999996</v>
      </c>
      <c r="U1171">
        <v>30.638000000000002</v>
      </c>
      <c r="V1171">
        <v>12495</v>
      </c>
      <c r="W1171">
        <v>49</v>
      </c>
      <c r="X1171">
        <f t="shared" si="36"/>
        <v>1489.2774400000001</v>
      </c>
      <c r="Y1171">
        <f t="shared" si="37"/>
        <v>51.676800000000007</v>
      </c>
    </row>
    <row r="1172" spans="1:25" x14ac:dyDescent="0.2">
      <c r="A1172" t="s">
        <v>23</v>
      </c>
      <c r="B1172" t="s">
        <v>1082</v>
      </c>
      <c r="C1172">
        <v>10</v>
      </c>
      <c r="D1172">
        <v>20</v>
      </c>
      <c r="E1172" t="s">
        <v>1332</v>
      </c>
      <c r="F1172">
        <v>224.929</v>
      </c>
      <c r="G1172">
        <v>85.376999999999995</v>
      </c>
      <c r="H1172">
        <v>40.628</v>
      </c>
      <c r="I1172">
        <v>19203.830000000002</v>
      </c>
      <c r="J1172">
        <v>7831827</v>
      </c>
      <c r="K1172">
        <v>31.593</v>
      </c>
      <c r="L1172">
        <v>25.805</v>
      </c>
      <c r="M1172">
        <v>7106.1719999999996</v>
      </c>
      <c r="N1172">
        <v>2898084</v>
      </c>
      <c r="O1172">
        <v>3.6280000000000001</v>
      </c>
      <c r="P1172">
        <v>6.7640000000000002</v>
      </c>
      <c r="Q1172">
        <v>815.97699999999998</v>
      </c>
      <c r="R1172">
        <v>332777</v>
      </c>
      <c r="S1172">
        <v>5.8000000000000003E-2</v>
      </c>
      <c r="T1172">
        <v>3.8580000000000001</v>
      </c>
      <c r="U1172">
        <v>13.131</v>
      </c>
      <c r="V1172">
        <v>5355</v>
      </c>
      <c r="W1172">
        <v>21</v>
      </c>
      <c r="X1172">
        <f t="shared" si="36"/>
        <v>457.57264000000004</v>
      </c>
      <c r="Y1172">
        <f t="shared" si="37"/>
        <v>20.316800000000004</v>
      </c>
    </row>
    <row r="1173" spans="1:25" x14ac:dyDescent="0.2">
      <c r="A1173" t="s">
        <v>23</v>
      </c>
      <c r="B1173" t="s">
        <v>1082</v>
      </c>
      <c r="C1173">
        <v>10</v>
      </c>
      <c r="D1173">
        <v>21</v>
      </c>
      <c r="E1173" t="s">
        <v>1333</v>
      </c>
      <c r="F1173">
        <v>118.69499999999999</v>
      </c>
      <c r="G1173">
        <v>87.578999999999994</v>
      </c>
      <c r="H1173">
        <v>43.155999999999999</v>
      </c>
      <c r="I1173">
        <v>10395.184999999999</v>
      </c>
      <c r="J1173">
        <v>4239430</v>
      </c>
      <c r="K1173">
        <v>5.5819999999999999</v>
      </c>
      <c r="L1173">
        <v>3.94</v>
      </c>
      <c r="M1173">
        <v>662.52200000000005</v>
      </c>
      <c r="N1173">
        <v>270194</v>
      </c>
      <c r="O1173">
        <v>3.12</v>
      </c>
      <c r="P1173">
        <v>9.2390000000000008</v>
      </c>
      <c r="Q1173">
        <v>370.32900000000001</v>
      </c>
      <c r="R1173">
        <v>151030</v>
      </c>
      <c r="S1173">
        <v>3.6999999999999998E-2</v>
      </c>
      <c r="T1173">
        <v>3.0659999999999998</v>
      </c>
      <c r="U1173">
        <v>4.3769999999999998</v>
      </c>
      <c r="V1173">
        <v>1785</v>
      </c>
      <c r="W1173">
        <v>7</v>
      </c>
      <c r="X1173">
        <f t="shared" ref="X1173:X1234" si="38">(MAX(0, (Q1173-407.43)))*1.12</f>
        <v>0</v>
      </c>
      <c r="Y1173">
        <f t="shared" ref="Y1173:Y1234" si="39">(MAX(0, (W1173-2.86)))*1.12</f>
        <v>4.6368000000000009</v>
      </c>
    </row>
    <row r="1174" spans="1:25" x14ac:dyDescent="0.2">
      <c r="A1174" t="s">
        <v>23</v>
      </c>
      <c r="B1174" t="s">
        <v>1082</v>
      </c>
      <c r="C1174">
        <v>10</v>
      </c>
      <c r="D1174">
        <v>22</v>
      </c>
      <c r="E1174" t="s">
        <v>1334</v>
      </c>
      <c r="F1174">
        <v>224.42599999999999</v>
      </c>
      <c r="G1174">
        <v>96.543999999999997</v>
      </c>
      <c r="H1174">
        <v>48.237000000000002</v>
      </c>
      <c r="I1174">
        <v>21667.021000000001</v>
      </c>
      <c r="J1174">
        <v>8836381</v>
      </c>
      <c r="K1174">
        <v>3.9159999999999999</v>
      </c>
      <c r="L1174">
        <v>2.5630000000000002</v>
      </c>
      <c r="M1174">
        <v>878.89400000000001</v>
      </c>
      <c r="N1174">
        <v>358436</v>
      </c>
      <c r="O1174">
        <v>1.8049999999999999</v>
      </c>
      <c r="P1174">
        <v>2.0089999999999999</v>
      </c>
      <c r="Q1174">
        <v>404.98899999999998</v>
      </c>
      <c r="R1174">
        <v>165165</v>
      </c>
      <c r="S1174">
        <v>8.0000000000000002E-3</v>
      </c>
      <c r="T1174">
        <v>1.46</v>
      </c>
      <c r="U1174">
        <v>1.8759999999999999</v>
      </c>
      <c r="V1174">
        <v>765</v>
      </c>
      <c r="W1174">
        <v>3</v>
      </c>
      <c r="X1174">
        <f t="shared" si="38"/>
        <v>0</v>
      </c>
      <c r="Y1174">
        <f t="shared" si="39"/>
        <v>0.15680000000000016</v>
      </c>
    </row>
    <row r="1175" spans="1:25" x14ac:dyDescent="0.2">
      <c r="A1175" t="s">
        <v>23</v>
      </c>
      <c r="B1175" t="s">
        <v>1082</v>
      </c>
      <c r="C1175">
        <v>10</v>
      </c>
      <c r="D1175">
        <v>23</v>
      </c>
      <c r="E1175" t="s">
        <v>1335</v>
      </c>
      <c r="F1175">
        <v>111.861</v>
      </c>
      <c r="G1175">
        <v>88.462999999999994</v>
      </c>
      <c r="H1175">
        <v>45.59</v>
      </c>
      <c r="I1175">
        <v>9895.6170000000002</v>
      </c>
      <c r="J1175">
        <v>4035693</v>
      </c>
      <c r="K1175">
        <v>4.78</v>
      </c>
      <c r="L1175">
        <v>2.8929999999999998</v>
      </c>
      <c r="M1175">
        <v>534.69299999999998</v>
      </c>
      <c r="N1175">
        <v>218062</v>
      </c>
      <c r="O1175">
        <v>2.734</v>
      </c>
      <c r="P1175">
        <v>4.7889999999999997</v>
      </c>
      <c r="Q1175">
        <v>305.79899999999998</v>
      </c>
      <c r="R1175">
        <v>124713</v>
      </c>
      <c r="S1175">
        <v>3.4000000000000002E-2</v>
      </c>
      <c r="T1175">
        <v>2.9239999999999999</v>
      </c>
      <c r="U1175">
        <v>3.7519999999999998</v>
      </c>
      <c r="V1175">
        <v>1530</v>
      </c>
      <c r="W1175">
        <v>6</v>
      </c>
      <c r="X1175">
        <f t="shared" si="38"/>
        <v>0</v>
      </c>
      <c r="Y1175">
        <f t="shared" si="39"/>
        <v>3.5168000000000004</v>
      </c>
    </row>
    <row r="1176" spans="1:25" x14ac:dyDescent="0.2">
      <c r="A1176" t="s">
        <v>23</v>
      </c>
      <c r="B1176" t="s">
        <v>1082</v>
      </c>
      <c r="C1176">
        <v>10</v>
      </c>
      <c r="D1176">
        <v>24</v>
      </c>
      <c r="E1176" t="s">
        <v>1336</v>
      </c>
      <c r="F1176">
        <v>104.557</v>
      </c>
      <c r="G1176">
        <v>97.037000000000006</v>
      </c>
      <c r="H1176">
        <v>47.015000000000001</v>
      </c>
      <c r="I1176">
        <v>10145.853999999999</v>
      </c>
      <c r="J1176">
        <v>4137746</v>
      </c>
      <c r="K1176">
        <v>3.895</v>
      </c>
      <c r="L1176">
        <v>1.9850000000000001</v>
      </c>
      <c r="M1176">
        <v>407.24400000000003</v>
      </c>
      <c r="N1176">
        <v>166085</v>
      </c>
      <c r="O1176">
        <v>2.2589999999999999</v>
      </c>
      <c r="P1176">
        <v>2.6259999999999999</v>
      </c>
      <c r="Q1176">
        <v>236.21799999999999</v>
      </c>
      <c r="R1176">
        <v>96336</v>
      </c>
      <c r="S1176">
        <v>6.0000000000000001E-3</v>
      </c>
      <c r="T1176">
        <v>1.2350000000000001</v>
      </c>
      <c r="U1176">
        <v>0.625</v>
      </c>
      <c r="V1176">
        <v>255</v>
      </c>
      <c r="W1176">
        <v>1</v>
      </c>
      <c r="X1176">
        <f t="shared" si="38"/>
        <v>0</v>
      </c>
      <c r="Y1176">
        <f t="shared" si="39"/>
        <v>0</v>
      </c>
    </row>
    <row r="1177" spans="1:25" x14ac:dyDescent="0.2">
      <c r="A1177" t="s">
        <v>23</v>
      </c>
      <c r="B1177" t="s">
        <v>1082</v>
      </c>
      <c r="C1177">
        <v>10</v>
      </c>
      <c r="D1177">
        <v>25</v>
      </c>
      <c r="E1177" t="s">
        <v>1337</v>
      </c>
      <c r="F1177">
        <v>221.72200000000001</v>
      </c>
      <c r="G1177">
        <v>77.984999999999999</v>
      </c>
      <c r="H1177">
        <v>42.918999999999997</v>
      </c>
      <c r="I1177">
        <v>17290.868999999999</v>
      </c>
      <c r="J1177">
        <v>7051671</v>
      </c>
      <c r="K1177">
        <v>74.016000000000005</v>
      </c>
      <c r="L1177">
        <v>31.791</v>
      </c>
      <c r="M1177">
        <v>16411.038</v>
      </c>
      <c r="N1177">
        <v>6692853</v>
      </c>
      <c r="O1177">
        <v>5.0570000000000004</v>
      </c>
      <c r="P1177">
        <v>9.0340000000000007</v>
      </c>
      <c r="Q1177">
        <v>1121.181</v>
      </c>
      <c r="R1177">
        <v>457247</v>
      </c>
      <c r="S1177">
        <v>9.2999999999999999E-2</v>
      </c>
      <c r="T1177">
        <v>4.8710000000000004</v>
      </c>
      <c r="U1177">
        <v>20.634</v>
      </c>
      <c r="V1177">
        <v>8415</v>
      </c>
      <c r="W1177">
        <v>33</v>
      </c>
      <c r="X1177">
        <f t="shared" si="38"/>
        <v>799.40112000000011</v>
      </c>
      <c r="Y1177">
        <f t="shared" si="39"/>
        <v>33.756800000000005</v>
      </c>
    </row>
    <row r="1178" spans="1:25" x14ac:dyDescent="0.2">
      <c r="A1178" t="s">
        <v>23</v>
      </c>
      <c r="B1178" t="s">
        <v>1082</v>
      </c>
      <c r="C1178">
        <v>10</v>
      </c>
      <c r="D1178">
        <v>26</v>
      </c>
      <c r="E1178" t="s">
        <v>1338</v>
      </c>
      <c r="F1178">
        <v>355.22699999999998</v>
      </c>
      <c r="G1178">
        <v>103.218</v>
      </c>
      <c r="H1178">
        <v>45.802999999999997</v>
      </c>
      <c r="I1178">
        <v>36665.678999999996</v>
      </c>
      <c r="J1178">
        <v>14953228</v>
      </c>
      <c r="K1178">
        <v>47.106000000000002</v>
      </c>
      <c r="L1178">
        <v>22.780999999999999</v>
      </c>
      <c r="M1178">
        <v>16733.381000000001</v>
      </c>
      <c r="N1178">
        <v>6824313</v>
      </c>
      <c r="O1178">
        <v>4.4089999999999998</v>
      </c>
      <c r="P1178">
        <v>7.9160000000000004</v>
      </c>
      <c r="Q1178">
        <v>1566.11</v>
      </c>
      <c r="R1178">
        <v>638701</v>
      </c>
      <c r="S1178">
        <v>6.5000000000000002E-2</v>
      </c>
      <c r="T1178">
        <v>4.0750000000000002</v>
      </c>
      <c r="U1178">
        <v>23.135000000000002</v>
      </c>
      <c r="V1178">
        <v>9435</v>
      </c>
      <c r="W1178">
        <v>37</v>
      </c>
      <c r="X1178">
        <f t="shared" si="38"/>
        <v>1297.7215999999999</v>
      </c>
      <c r="Y1178">
        <f t="shared" si="39"/>
        <v>38.236800000000002</v>
      </c>
    </row>
    <row r="1179" spans="1:25" x14ac:dyDescent="0.2">
      <c r="A1179" t="s">
        <v>23</v>
      </c>
      <c r="B1179" t="s">
        <v>1082</v>
      </c>
      <c r="C1179">
        <v>10</v>
      </c>
      <c r="D1179">
        <v>27</v>
      </c>
      <c r="E1179" t="s">
        <v>1339</v>
      </c>
      <c r="F1179">
        <v>205.94800000000001</v>
      </c>
      <c r="G1179">
        <v>106.884</v>
      </c>
      <c r="H1179">
        <v>48.436999999999998</v>
      </c>
      <c r="I1179">
        <v>22012.587</v>
      </c>
      <c r="J1179">
        <v>8977312</v>
      </c>
      <c r="K1179">
        <v>4.1390000000000002</v>
      </c>
      <c r="L1179">
        <v>2.1859999999999999</v>
      </c>
      <c r="M1179">
        <v>852.34100000000001</v>
      </c>
      <c r="N1179">
        <v>347607</v>
      </c>
      <c r="O1179">
        <v>2.2810000000000001</v>
      </c>
      <c r="P1179">
        <v>5.0709999999999997</v>
      </c>
      <c r="Q1179">
        <v>469.78100000000001</v>
      </c>
      <c r="R1179">
        <v>191589</v>
      </c>
      <c r="S1179">
        <v>8.9999999999999993E-3</v>
      </c>
      <c r="T1179">
        <v>1.524</v>
      </c>
      <c r="U1179">
        <v>1.8759999999999999</v>
      </c>
      <c r="V1179">
        <v>765</v>
      </c>
      <c r="W1179">
        <v>3</v>
      </c>
      <c r="X1179">
        <f t="shared" si="38"/>
        <v>69.833120000000008</v>
      </c>
      <c r="Y1179">
        <f t="shared" si="39"/>
        <v>0.15680000000000016</v>
      </c>
    </row>
    <row r="1180" spans="1:25" x14ac:dyDescent="0.2">
      <c r="A1180" t="s">
        <v>23</v>
      </c>
      <c r="B1180" t="s">
        <v>1082</v>
      </c>
      <c r="C1180">
        <v>10</v>
      </c>
      <c r="D1180">
        <v>29</v>
      </c>
      <c r="E1180" t="s">
        <v>1340</v>
      </c>
      <c r="F1180">
        <v>249.10400000000001</v>
      </c>
      <c r="G1180">
        <v>74.685000000000002</v>
      </c>
      <c r="H1180">
        <v>38.030999999999999</v>
      </c>
      <c r="I1180">
        <v>18604.405999999999</v>
      </c>
      <c r="J1180">
        <v>7587366</v>
      </c>
      <c r="K1180">
        <v>6.1470000000000002</v>
      </c>
      <c r="L1180">
        <v>3.9910000000000001</v>
      </c>
      <c r="M1180">
        <v>1531.24</v>
      </c>
      <c r="N1180">
        <v>624480</v>
      </c>
      <c r="O1180">
        <v>2.8719999999999999</v>
      </c>
      <c r="P1180">
        <v>4.93</v>
      </c>
      <c r="Q1180">
        <v>715.37800000000004</v>
      </c>
      <c r="R1180">
        <v>291750</v>
      </c>
      <c r="S1180">
        <v>4.8000000000000001E-2</v>
      </c>
      <c r="T1180">
        <v>3.4870000000000001</v>
      </c>
      <c r="U1180">
        <v>11.88</v>
      </c>
      <c r="V1180">
        <v>4845</v>
      </c>
      <c r="W1180">
        <v>19</v>
      </c>
      <c r="X1180">
        <f t="shared" si="38"/>
        <v>344.90176000000008</v>
      </c>
      <c r="Y1180">
        <f t="shared" si="39"/>
        <v>18.076800000000002</v>
      </c>
    </row>
    <row r="1181" spans="1:25" x14ac:dyDescent="0.2">
      <c r="A1181" t="s">
        <v>23</v>
      </c>
      <c r="B1181" t="s">
        <v>1082</v>
      </c>
      <c r="C1181">
        <v>10</v>
      </c>
      <c r="D1181">
        <v>30</v>
      </c>
      <c r="E1181" t="s">
        <v>1341</v>
      </c>
      <c r="F1181">
        <v>245.08199999999999</v>
      </c>
      <c r="G1181">
        <v>96.138999999999996</v>
      </c>
      <c r="H1181">
        <v>41.329000000000001</v>
      </c>
      <c r="I1181">
        <v>23561.914000000001</v>
      </c>
      <c r="J1181">
        <v>9609168</v>
      </c>
      <c r="K1181">
        <v>50.555</v>
      </c>
      <c r="L1181">
        <v>24.484000000000002</v>
      </c>
      <c r="M1181">
        <v>12390.210999999999</v>
      </c>
      <c r="N1181">
        <v>5053054</v>
      </c>
      <c r="O1181">
        <v>3.3769999999999998</v>
      </c>
      <c r="P1181">
        <v>6.7140000000000004</v>
      </c>
      <c r="Q1181">
        <v>827.62</v>
      </c>
      <c r="R1181">
        <v>337525</v>
      </c>
      <c r="S1181">
        <v>5.8999999999999997E-2</v>
      </c>
      <c r="T1181">
        <v>3.8679999999999999</v>
      </c>
      <c r="U1181">
        <v>14.381</v>
      </c>
      <c r="V1181">
        <v>5865</v>
      </c>
      <c r="W1181">
        <v>23</v>
      </c>
      <c r="X1181">
        <f t="shared" si="38"/>
        <v>470.61280000000005</v>
      </c>
      <c r="Y1181">
        <f t="shared" si="39"/>
        <v>22.556800000000003</v>
      </c>
    </row>
    <row r="1182" spans="1:25" x14ac:dyDescent="0.2">
      <c r="A1182" t="s">
        <v>23</v>
      </c>
      <c r="B1182" t="s">
        <v>1082</v>
      </c>
      <c r="C1182">
        <v>10</v>
      </c>
      <c r="D1182">
        <v>31</v>
      </c>
      <c r="E1182" t="s">
        <v>1342</v>
      </c>
      <c r="F1182">
        <v>313.26600000000002</v>
      </c>
      <c r="G1182">
        <v>113.67100000000001</v>
      </c>
      <c r="H1182">
        <v>52.710999999999999</v>
      </c>
      <c r="I1182">
        <v>35609.315000000002</v>
      </c>
      <c r="J1182">
        <v>14522415</v>
      </c>
      <c r="K1182">
        <v>41.557000000000002</v>
      </c>
      <c r="L1182">
        <v>23.193000000000001</v>
      </c>
      <c r="M1182">
        <v>13018.513000000001</v>
      </c>
      <c r="N1182">
        <v>5309292</v>
      </c>
      <c r="O1182">
        <v>3.863</v>
      </c>
      <c r="P1182">
        <v>7.5720000000000001</v>
      </c>
      <c r="Q1182">
        <v>1209.9960000000001</v>
      </c>
      <c r="R1182">
        <v>493468</v>
      </c>
      <c r="S1182">
        <v>0.06</v>
      </c>
      <c r="T1182">
        <v>3.907</v>
      </c>
      <c r="U1182">
        <v>18.757999999999999</v>
      </c>
      <c r="V1182">
        <v>7650</v>
      </c>
      <c r="W1182">
        <v>30</v>
      </c>
      <c r="X1182">
        <f t="shared" si="38"/>
        <v>898.87392000000011</v>
      </c>
      <c r="Y1182">
        <f t="shared" si="39"/>
        <v>30.396800000000002</v>
      </c>
    </row>
    <row r="1183" spans="1:25" x14ac:dyDescent="0.2">
      <c r="A1183" t="s">
        <v>23</v>
      </c>
      <c r="B1183" t="s">
        <v>1082</v>
      </c>
      <c r="C1183">
        <v>10</v>
      </c>
      <c r="D1183">
        <v>33</v>
      </c>
      <c r="E1183" t="s">
        <v>1343</v>
      </c>
      <c r="F1183">
        <v>192.011</v>
      </c>
      <c r="G1183">
        <v>97.695999999999998</v>
      </c>
      <c r="H1183">
        <v>45.374000000000002</v>
      </c>
      <c r="I1183">
        <v>18758.637999999999</v>
      </c>
      <c r="J1183">
        <v>7650266</v>
      </c>
      <c r="K1183">
        <v>4.2549999999999999</v>
      </c>
      <c r="L1183">
        <v>3.2360000000000002</v>
      </c>
      <c r="M1183">
        <v>817.00699999999995</v>
      </c>
      <c r="N1183">
        <v>333197</v>
      </c>
      <c r="O1183">
        <v>2.012</v>
      </c>
      <c r="P1183">
        <v>3.605</v>
      </c>
      <c r="Q1183">
        <v>386.29899999999998</v>
      </c>
      <c r="R1183">
        <v>157543</v>
      </c>
      <c r="S1183">
        <v>0.01</v>
      </c>
      <c r="T1183">
        <v>1.5780000000000001</v>
      </c>
      <c r="U1183">
        <v>1.8759999999999999</v>
      </c>
      <c r="V1183">
        <v>765</v>
      </c>
      <c r="W1183">
        <v>3</v>
      </c>
      <c r="X1183">
        <f t="shared" si="38"/>
        <v>0</v>
      </c>
      <c r="Y1183">
        <f t="shared" si="39"/>
        <v>0.15680000000000016</v>
      </c>
    </row>
    <row r="1184" spans="1:25" x14ac:dyDescent="0.2">
      <c r="A1184" t="s">
        <v>23</v>
      </c>
      <c r="B1184" t="s">
        <v>1082</v>
      </c>
      <c r="C1184">
        <v>10</v>
      </c>
      <c r="D1184">
        <v>35</v>
      </c>
      <c r="E1184" t="s">
        <v>1344</v>
      </c>
      <c r="F1184">
        <v>144.959</v>
      </c>
      <c r="G1184">
        <v>88.915999999999997</v>
      </c>
      <c r="H1184">
        <v>46.460999999999999</v>
      </c>
      <c r="I1184">
        <v>12889.127</v>
      </c>
      <c r="J1184">
        <v>5256525</v>
      </c>
      <c r="K1184">
        <v>3.9990000000000001</v>
      </c>
      <c r="L1184">
        <v>2.1930000000000001</v>
      </c>
      <c r="M1184">
        <v>579.75199999999995</v>
      </c>
      <c r="N1184">
        <v>236438</v>
      </c>
      <c r="O1184">
        <v>1.9279999999999999</v>
      </c>
      <c r="P1184">
        <v>2.2440000000000002</v>
      </c>
      <c r="Q1184">
        <v>279.536</v>
      </c>
      <c r="R1184">
        <v>114002</v>
      </c>
      <c r="S1184">
        <v>4.0000000000000001E-3</v>
      </c>
      <c r="T1184">
        <v>1.0489999999999999</v>
      </c>
      <c r="U1184">
        <v>0.625</v>
      </c>
      <c r="V1184">
        <v>255</v>
      </c>
      <c r="W1184">
        <v>1</v>
      </c>
      <c r="X1184">
        <f t="shared" si="38"/>
        <v>0</v>
      </c>
      <c r="Y1184">
        <f t="shared" si="39"/>
        <v>0</v>
      </c>
    </row>
    <row r="1185" spans="1:25" x14ac:dyDescent="0.2">
      <c r="A1185" t="s">
        <v>23</v>
      </c>
      <c r="B1185" t="s">
        <v>1082</v>
      </c>
      <c r="C1185">
        <v>10</v>
      </c>
      <c r="D1185">
        <v>36</v>
      </c>
      <c r="E1185" t="s">
        <v>1345</v>
      </c>
      <c r="F1185">
        <v>252.73500000000001</v>
      </c>
      <c r="G1185">
        <v>81.64</v>
      </c>
      <c r="H1185">
        <v>41.981999999999999</v>
      </c>
      <c r="I1185">
        <v>20633.177</v>
      </c>
      <c r="J1185">
        <v>8414752</v>
      </c>
      <c r="K1185">
        <v>73.090999999999994</v>
      </c>
      <c r="L1185">
        <v>37.078000000000003</v>
      </c>
      <c r="M1185">
        <v>18472.758999999998</v>
      </c>
      <c r="N1185">
        <v>7533677</v>
      </c>
      <c r="O1185">
        <v>5.8140000000000001</v>
      </c>
      <c r="P1185">
        <v>12.259</v>
      </c>
      <c r="Q1185">
        <v>1469.2919999999999</v>
      </c>
      <c r="R1185">
        <v>599216</v>
      </c>
      <c r="S1185">
        <v>0.11600000000000001</v>
      </c>
      <c r="T1185">
        <v>5.444</v>
      </c>
      <c r="U1185">
        <v>29.388000000000002</v>
      </c>
      <c r="V1185">
        <v>11985</v>
      </c>
      <c r="W1185">
        <v>47</v>
      </c>
      <c r="X1185">
        <f t="shared" si="38"/>
        <v>1189.2854399999999</v>
      </c>
      <c r="Y1185">
        <f t="shared" si="39"/>
        <v>49.436800000000005</v>
      </c>
    </row>
    <row r="1186" spans="1:25" x14ac:dyDescent="0.2">
      <c r="A1186" t="s">
        <v>23</v>
      </c>
      <c r="B1186" t="s">
        <v>1082</v>
      </c>
      <c r="C1186">
        <v>10</v>
      </c>
      <c r="D1186">
        <v>37</v>
      </c>
      <c r="E1186" t="s">
        <v>1346</v>
      </c>
      <c r="F1186">
        <v>178.41399999999999</v>
      </c>
      <c r="G1186">
        <v>94.013000000000005</v>
      </c>
      <c r="H1186">
        <v>46.677999999999997</v>
      </c>
      <c r="I1186">
        <v>16773.251</v>
      </c>
      <c r="J1186">
        <v>6840573</v>
      </c>
      <c r="K1186">
        <v>3.5920000000000001</v>
      </c>
      <c r="L1186">
        <v>2.0430000000000001</v>
      </c>
      <c r="M1186">
        <v>640.78800000000001</v>
      </c>
      <c r="N1186">
        <v>261330</v>
      </c>
      <c r="O1186">
        <v>1.758</v>
      </c>
      <c r="P1186">
        <v>1.9450000000000001</v>
      </c>
      <c r="Q1186">
        <v>313.63099999999997</v>
      </c>
      <c r="R1186">
        <v>127907</v>
      </c>
      <c r="S1186">
        <v>4.0000000000000001E-3</v>
      </c>
      <c r="T1186">
        <v>0.94499999999999995</v>
      </c>
      <c r="U1186">
        <v>0.625</v>
      </c>
      <c r="V1186">
        <v>255</v>
      </c>
      <c r="W1186">
        <v>1</v>
      </c>
      <c r="X1186">
        <f t="shared" si="38"/>
        <v>0</v>
      </c>
      <c r="Y1186">
        <f t="shared" si="39"/>
        <v>0</v>
      </c>
    </row>
    <row r="1187" spans="1:25" x14ac:dyDescent="0.2">
      <c r="A1187" t="s">
        <v>23</v>
      </c>
      <c r="B1187" t="s">
        <v>1082</v>
      </c>
      <c r="C1187">
        <v>10</v>
      </c>
      <c r="D1187">
        <v>38</v>
      </c>
      <c r="E1187" t="s">
        <v>1347</v>
      </c>
      <c r="F1187">
        <v>210.011</v>
      </c>
      <c r="G1187">
        <v>95.73</v>
      </c>
      <c r="H1187">
        <v>42.061</v>
      </c>
      <c r="I1187">
        <v>20104.272000000001</v>
      </c>
      <c r="J1187">
        <v>8199051</v>
      </c>
      <c r="K1187">
        <v>64.751999999999995</v>
      </c>
      <c r="L1187">
        <v>31.794</v>
      </c>
      <c r="M1187">
        <v>13598.694</v>
      </c>
      <c r="N1187">
        <v>5545905</v>
      </c>
      <c r="O1187">
        <v>3.9140000000000001</v>
      </c>
      <c r="P1187">
        <v>7.6909999999999998</v>
      </c>
      <c r="Q1187">
        <v>821.91099999999994</v>
      </c>
      <c r="R1187">
        <v>335197</v>
      </c>
      <c r="S1187">
        <v>7.0999999999999994E-2</v>
      </c>
      <c r="T1187">
        <v>4.2679999999999998</v>
      </c>
      <c r="U1187">
        <v>15.006</v>
      </c>
      <c r="V1187">
        <v>6120</v>
      </c>
      <c r="W1187">
        <v>24</v>
      </c>
      <c r="X1187">
        <f t="shared" si="38"/>
        <v>464.21871999999996</v>
      </c>
      <c r="Y1187">
        <f t="shared" si="39"/>
        <v>23.676800000000004</v>
      </c>
    </row>
    <row r="1188" spans="1:25" x14ac:dyDescent="0.2">
      <c r="A1188" t="s">
        <v>23</v>
      </c>
      <c r="B1188" t="s">
        <v>1082</v>
      </c>
      <c r="C1188">
        <v>10</v>
      </c>
      <c r="D1188">
        <v>39</v>
      </c>
      <c r="E1188" t="s">
        <v>1348</v>
      </c>
      <c r="F1188">
        <v>167.22300000000001</v>
      </c>
      <c r="G1188">
        <v>83.980999999999995</v>
      </c>
      <c r="H1188">
        <v>41.831000000000003</v>
      </c>
      <c r="I1188">
        <v>14043.592000000001</v>
      </c>
      <c r="J1188">
        <v>5727346</v>
      </c>
      <c r="K1188">
        <v>4.9729999999999999</v>
      </c>
      <c r="L1188">
        <v>3.3820000000000001</v>
      </c>
      <c r="M1188">
        <v>831.59400000000005</v>
      </c>
      <c r="N1188">
        <v>339146</v>
      </c>
      <c r="O1188">
        <v>2.2719999999999998</v>
      </c>
      <c r="P1188">
        <v>3.6339999999999999</v>
      </c>
      <c r="Q1188">
        <v>379.87</v>
      </c>
      <c r="R1188">
        <v>154921</v>
      </c>
      <c r="S1188">
        <v>4.0000000000000001E-3</v>
      </c>
      <c r="T1188">
        <v>0.97599999999999998</v>
      </c>
      <c r="U1188">
        <v>0.625</v>
      </c>
      <c r="V1188">
        <v>255</v>
      </c>
      <c r="W1188">
        <v>1</v>
      </c>
      <c r="X1188">
        <f t="shared" si="38"/>
        <v>0</v>
      </c>
      <c r="Y1188">
        <f t="shared" si="39"/>
        <v>0</v>
      </c>
    </row>
    <row r="1189" spans="1:25" x14ac:dyDescent="0.2">
      <c r="A1189" t="s">
        <v>23</v>
      </c>
      <c r="B1189" t="s">
        <v>1082</v>
      </c>
      <c r="C1189">
        <v>10</v>
      </c>
      <c r="D1189">
        <v>40</v>
      </c>
      <c r="E1189" t="s">
        <v>1349</v>
      </c>
      <c r="F1189">
        <v>345.58100000000002</v>
      </c>
      <c r="G1189">
        <v>85.34</v>
      </c>
      <c r="H1189">
        <v>45.441000000000003</v>
      </c>
      <c r="I1189">
        <v>29491.982</v>
      </c>
      <c r="J1189">
        <v>12027606</v>
      </c>
      <c r="K1189">
        <v>74.594999999999999</v>
      </c>
      <c r="L1189">
        <v>32.743000000000002</v>
      </c>
      <c r="M1189">
        <v>25778.573</v>
      </c>
      <c r="N1189">
        <v>10513180</v>
      </c>
      <c r="O1189">
        <v>5.8029999999999999</v>
      </c>
      <c r="P1189">
        <v>11.853</v>
      </c>
      <c r="Q1189">
        <v>2005.577</v>
      </c>
      <c r="R1189">
        <v>817927</v>
      </c>
      <c r="S1189">
        <v>0.112</v>
      </c>
      <c r="T1189">
        <v>5.3470000000000004</v>
      </c>
      <c r="U1189">
        <v>38.767000000000003</v>
      </c>
      <c r="V1189">
        <v>15810</v>
      </c>
      <c r="W1189">
        <v>62</v>
      </c>
      <c r="X1189">
        <f t="shared" si="38"/>
        <v>1789.9246400000002</v>
      </c>
      <c r="Y1189">
        <f t="shared" si="39"/>
        <v>66.236800000000002</v>
      </c>
    </row>
    <row r="1190" spans="1:25" x14ac:dyDescent="0.2">
      <c r="A1190" t="s">
        <v>23</v>
      </c>
      <c r="B1190" t="s">
        <v>1082</v>
      </c>
      <c r="C1190">
        <v>10</v>
      </c>
      <c r="D1190">
        <v>41</v>
      </c>
      <c r="E1190" t="s">
        <v>1350</v>
      </c>
      <c r="F1190">
        <v>139.589</v>
      </c>
      <c r="G1190">
        <v>90.590999999999994</v>
      </c>
      <c r="H1190">
        <v>59.395000000000003</v>
      </c>
      <c r="I1190">
        <v>12645.455</v>
      </c>
      <c r="J1190">
        <v>5157149</v>
      </c>
      <c r="K1190">
        <v>5.5759999999999996</v>
      </c>
      <c r="L1190">
        <v>3.4790000000000001</v>
      </c>
      <c r="M1190">
        <v>778.351</v>
      </c>
      <c r="N1190">
        <v>317432</v>
      </c>
      <c r="O1190">
        <v>2.383</v>
      </c>
      <c r="P1190">
        <v>4.6779999999999999</v>
      </c>
      <c r="Q1190">
        <v>332.58</v>
      </c>
      <c r="R1190">
        <v>135635</v>
      </c>
      <c r="S1190">
        <v>1.2999999999999999E-2</v>
      </c>
      <c r="T1190">
        <v>1.851</v>
      </c>
      <c r="U1190">
        <v>1.8759999999999999</v>
      </c>
      <c r="V1190">
        <v>765</v>
      </c>
      <c r="W1190">
        <v>3</v>
      </c>
      <c r="X1190">
        <f t="shared" si="38"/>
        <v>0</v>
      </c>
      <c r="Y1190">
        <f t="shared" si="39"/>
        <v>0.15680000000000016</v>
      </c>
    </row>
    <row r="1191" spans="1:25" x14ac:dyDescent="0.2">
      <c r="A1191" t="s">
        <v>23</v>
      </c>
      <c r="B1191" t="s">
        <v>1082</v>
      </c>
      <c r="C1191">
        <v>10</v>
      </c>
      <c r="D1191">
        <v>42</v>
      </c>
      <c r="E1191" t="s">
        <v>1351</v>
      </c>
      <c r="F1191">
        <v>176.51599999999999</v>
      </c>
      <c r="G1191">
        <v>93.676000000000002</v>
      </c>
      <c r="H1191">
        <v>48.113999999999997</v>
      </c>
      <c r="I1191">
        <v>16535.304</v>
      </c>
      <c r="J1191">
        <v>6743532</v>
      </c>
      <c r="K1191">
        <v>4.4130000000000003</v>
      </c>
      <c r="L1191">
        <v>2.5880000000000001</v>
      </c>
      <c r="M1191">
        <v>778.91200000000003</v>
      </c>
      <c r="N1191">
        <v>317661</v>
      </c>
      <c r="O1191">
        <v>1.73</v>
      </c>
      <c r="P1191">
        <v>1.208</v>
      </c>
      <c r="Q1191">
        <v>305.32100000000003</v>
      </c>
      <c r="R1191">
        <v>124518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f t="shared" si="38"/>
        <v>0</v>
      </c>
      <c r="Y1191">
        <f t="shared" si="39"/>
        <v>0</v>
      </c>
    </row>
    <row r="1192" spans="1:25" x14ac:dyDescent="0.2">
      <c r="A1192" t="s">
        <v>23</v>
      </c>
      <c r="B1192" t="s">
        <v>1082</v>
      </c>
      <c r="C1192">
        <v>10</v>
      </c>
      <c r="D1192">
        <v>43</v>
      </c>
      <c r="E1192" t="s">
        <v>1352</v>
      </c>
      <c r="F1192">
        <v>293.31900000000002</v>
      </c>
      <c r="G1192">
        <v>78.256</v>
      </c>
      <c r="H1192">
        <v>39.299999999999997</v>
      </c>
      <c r="I1192">
        <v>22954.026999999998</v>
      </c>
      <c r="J1192">
        <v>9361256</v>
      </c>
      <c r="K1192">
        <v>4.2690000000000001</v>
      </c>
      <c r="L1192">
        <v>2.7679999999999998</v>
      </c>
      <c r="M1192">
        <v>1252.0550000000001</v>
      </c>
      <c r="N1192">
        <v>510621</v>
      </c>
      <c r="O1192">
        <v>2.407</v>
      </c>
      <c r="P1192">
        <v>4.6459999999999999</v>
      </c>
      <c r="Q1192">
        <v>705.91300000000001</v>
      </c>
      <c r="R1192">
        <v>287890</v>
      </c>
      <c r="S1192">
        <v>3.4000000000000002E-2</v>
      </c>
      <c r="T1192">
        <v>2.9489999999999998</v>
      </c>
      <c r="U1192">
        <v>10.004</v>
      </c>
      <c r="V1192">
        <v>4080</v>
      </c>
      <c r="W1192">
        <v>16</v>
      </c>
      <c r="X1192">
        <f t="shared" si="38"/>
        <v>334.30096000000003</v>
      </c>
      <c r="Y1192">
        <f t="shared" si="39"/>
        <v>14.716800000000003</v>
      </c>
    </row>
    <row r="1193" spans="1:25" x14ac:dyDescent="0.2">
      <c r="A1193" t="s">
        <v>23</v>
      </c>
      <c r="B1193" t="s">
        <v>1082</v>
      </c>
      <c r="C1193">
        <v>10</v>
      </c>
      <c r="D1193">
        <v>44</v>
      </c>
      <c r="E1193" t="s">
        <v>1353</v>
      </c>
      <c r="F1193">
        <v>122.959</v>
      </c>
      <c r="G1193">
        <v>102.078</v>
      </c>
      <c r="H1193">
        <v>51.768999999999998</v>
      </c>
      <c r="I1193">
        <v>12551.383</v>
      </c>
      <c r="J1193">
        <v>5118784</v>
      </c>
      <c r="K1193">
        <v>5.069</v>
      </c>
      <c r="L1193">
        <v>3.7130000000000001</v>
      </c>
      <c r="M1193">
        <v>623.25099999999998</v>
      </c>
      <c r="N1193">
        <v>254178</v>
      </c>
      <c r="O1193">
        <v>2.1880000000000002</v>
      </c>
      <c r="P1193">
        <v>2.847</v>
      </c>
      <c r="Q1193">
        <v>269.053</v>
      </c>
      <c r="R1193">
        <v>109727</v>
      </c>
      <c r="S1193">
        <v>1.4999999999999999E-2</v>
      </c>
      <c r="T1193">
        <v>1.972</v>
      </c>
      <c r="U1193">
        <v>1.8759999999999999</v>
      </c>
      <c r="V1193">
        <v>765</v>
      </c>
      <c r="W1193">
        <v>3</v>
      </c>
      <c r="X1193">
        <f t="shared" si="38"/>
        <v>0</v>
      </c>
      <c r="Y1193">
        <f t="shared" si="39"/>
        <v>0.15680000000000016</v>
      </c>
    </row>
    <row r="1194" spans="1:25" x14ac:dyDescent="0.2">
      <c r="A1194" t="s">
        <v>23</v>
      </c>
      <c r="B1194" t="s">
        <v>1082</v>
      </c>
      <c r="C1194">
        <v>10</v>
      </c>
      <c r="D1194">
        <v>45</v>
      </c>
      <c r="E1194" t="s">
        <v>1354</v>
      </c>
      <c r="F1194">
        <v>221.72399999999999</v>
      </c>
      <c r="G1194">
        <v>88.457999999999998</v>
      </c>
      <c r="H1194">
        <v>39.746000000000002</v>
      </c>
      <c r="I1194">
        <v>19613.181</v>
      </c>
      <c r="J1194">
        <v>7998771</v>
      </c>
      <c r="K1194">
        <v>71.956000000000003</v>
      </c>
      <c r="L1194">
        <v>43.143999999999998</v>
      </c>
      <c r="M1194">
        <v>15954.427</v>
      </c>
      <c r="N1194">
        <v>6506635</v>
      </c>
      <c r="O1194">
        <v>6.4269999999999996</v>
      </c>
      <c r="P1194">
        <v>10.436</v>
      </c>
      <c r="Q1194">
        <v>1424.9960000000001</v>
      </c>
      <c r="R1194">
        <v>581151</v>
      </c>
      <c r="S1194">
        <v>0.127</v>
      </c>
      <c r="T1194">
        <v>5.6870000000000003</v>
      </c>
      <c r="U1194">
        <v>28.137</v>
      </c>
      <c r="V1194">
        <v>11475</v>
      </c>
      <c r="W1194">
        <v>45</v>
      </c>
      <c r="X1194">
        <f t="shared" si="38"/>
        <v>1139.6739200000002</v>
      </c>
      <c r="Y1194">
        <f t="shared" si="39"/>
        <v>47.196800000000003</v>
      </c>
    </row>
    <row r="1195" spans="1:25" x14ac:dyDescent="0.2">
      <c r="A1195" t="s">
        <v>23</v>
      </c>
      <c r="B1195" t="s">
        <v>1082</v>
      </c>
      <c r="C1195">
        <v>10</v>
      </c>
      <c r="D1195">
        <v>46</v>
      </c>
      <c r="E1195" t="s">
        <v>1355</v>
      </c>
      <c r="F1195">
        <v>163.59399999999999</v>
      </c>
      <c r="G1195">
        <v>89.183999999999997</v>
      </c>
      <c r="H1195">
        <v>45.567999999999998</v>
      </c>
      <c r="I1195">
        <v>14589.995999999999</v>
      </c>
      <c r="J1195">
        <v>5950184</v>
      </c>
      <c r="K1195">
        <v>3.8090000000000002</v>
      </c>
      <c r="L1195">
        <v>2.101</v>
      </c>
      <c r="M1195">
        <v>623.18399999999997</v>
      </c>
      <c r="N1195">
        <v>254151</v>
      </c>
      <c r="O1195">
        <v>1.8220000000000001</v>
      </c>
      <c r="P1195">
        <v>1.9119999999999999</v>
      </c>
      <c r="Q1195">
        <v>298.14400000000001</v>
      </c>
      <c r="R1195">
        <v>121591</v>
      </c>
      <c r="S1195">
        <v>4.0000000000000001E-3</v>
      </c>
      <c r="T1195">
        <v>0.98699999999999999</v>
      </c>
      <c r="U1195">
        <v>0.625</v>
      </c>
      <c r="V1195">
        <v>255</v>
      </c>
      <c r="W1195">
        <v>1</v>
      </c>
      <c r="X1195">
        <f t="shared" si="38"/>
        <v>0</v>
      </c>
      <c r="Y1195">
        <f t="shared" si="39"/>
        <v>0</v>
      </c>
    </row>
    <row r="1196" spans="1:25" x14ac:dyDescent="0.2">
      <c r="A1196" t="s">
        <v>23</v>
      </c>
      <c r="B1196" t="s">
        <v>1082</v>
      </c>
      <c r="C1196">
        <v>10</v>
      </c>
      <c r="D1196">
        <v>47</v>
      </c>
      <c r="E1196" t="s">
        <v>1356</v>
      </c>
      <c r="F1196">
        <v>251.92599999999999</v>
      </c>
      <c r="G1196">
        <v>81.278000000000006</v>
      </c>
      <c r="H1196">
        <v>36.220999999999997</v>
      </c>
      <c r="I1196">
        <v>20476.080000000002</v>
      </c>
      <c r="J1196">
        <v>8350684</v>
      </c>
      <c r="K1196">
        <v>56.017000000000003</v>
      </c>
      <c r="L1196">
        <v>31.38</v>
      </c>
      <c r="M1196">
        <v>14112.182000000001</v>
      </c>
      <c r="N1196">
        <v>5755319</v>
      </c>
      <c r="O1196">
        <v>3.8730000000000002</v>
      </c>
      <c r="P1196">
        <v>6.5270000000000001</v>
      </c>
      <c r="Q1196">
        <v>975.68</v>
      </c>
      <c r="R1196">
        <v>397908</v>
      </c>
      <c r="S1196">
        <v>6.7000000000000004E-2</v>
      </c>
      <c r="T1196">
        <v>4.133</v>
      </c>
      <c r="U1196">
        <v>16.882000000000001</v>
      </c>
      <c r="V1196">
        <v>6885</v>
      </c>
      <c r="W1196">
        <v>27</v>
      </c>
      <c r="X1196">
        <f t="shared" si="38"/>
        <v>636.44000000000005</v>
      </c>
      <c r="Y1196">
        <f t="shared" si="39"/>
        <v>27.036800000000003</v>
      </c>
    </row>
    <row r="1197" spans="1:25" x14ac:dyDescent="0.2">
      <c r="A1197" t="s">
        <v>23</v>
      </c>
      <c r="B1197" t="s">
        <v>1082</v>
      </c>
      <c r="C1197">
        <v>10</v>
      </c>
      <c r="D1197">
        <v>48</v>
      </c>
      <c r="E1197" t="s">
        <v>1357</v>
      </c>
      <c r="F1197">
        <v>225.33600000000001</v>
      </c>
      <c r="G1197">
        <v>83.878</v>
      </c>
      <c r="H1197">
        <v>35.459000000000003</v>
      </c>
      <c r="I1197">
        <v>18900.815999999999</v>
      </c>
      <c r="J1197">
        <v>7708250</v>
      </c>
      <c r="K1197">
        <v>49.151000000000003</v>
      </c>
      <c r="L1197">
        <v>38.279000000000003</v>
      </c>
      <c r="M1197">
        <v>11075.507</v>
      </c>
      <c r="N1197">
        <v>4516883</v>
      </c>
      <c r="O1197">
        <v>5.8410000000000002</v>
      </c>
      <c r="P1197">
        <v>10</v>
      </c>
      <c r="Q1197">
        <v>1316.077</v>
      </c>
      <c r="R1197">
        <v>536731</v>
      </c>
      <c r="S1197">
        <v>0.105</v>
      </c>
      <c r="T1197">
        <v>5.1840000000000002</v>
      </c>
      <c r="U1197">
        <v>23.76</v>
      </c>
      <c r="V1197">
        <v>9690</v>
      </c>
      <c r="W1197">
        <v>38</v>
      </c>
      <c r="X1197">
        <f t="shared" si="38"/>
        <v>1017.6846400000001</v>
      </c>
      <c r="Y1197">
        <f t="shared" si="39"/>
        <v>39.356800000000007</v>
      </c>
    </row>
    <row r="1198" spans="1:25" x14ac:dyDescent="0.2">
      <c r="A1198" t="s">
        <v>23</v>
      </c>
      <c r="B1198" t="s">
        <v>1082</v>
      </c>
      <c r="C1198">
        <v>10</v>
      </c>
      <c r="D1198">
        <v>49</v>
      </c>
      <c r="E1198" t="s">
        <v>1358</v>
      </c>
      <c r="F1198">
        <v>237.864</v>
      </c>
      <c r="G1198">
        <v>80.846999999999994</v>
      </c>
      <c r="H1198">
        <v>34.058999999999997</v>
      </c>
      <c r="I1198">
        <v>19230.506000000001</v>
      </c>
      <c r="J1198">
        <v>7842706</v>
      </c>
      <c r="K1198">
        <v>74.641999999999996</v>
      </c>
      <c r="L1198">
        <v>40.781999999999996</v>
      </c>
      <c r="M1198">
        <v>17754.656999999999</v>
      </c>
      <c r="N1198">
        <v>7240816</v>
      </c>
      <c r="O1198">
        <v>7.923</v>
      </c>
      <c r="P1198">
        <v>12.875</v>
      </c>
      <c r="Q1198">
        <v>1884.6410000000001</v>
      </c>
      <c r="R1198">
        <v>768606</v>
      </c>
      <c r="S1198">
        <v>0.158</v>
      </c>
      <c r="T1198">
        <v>6.34</v>
      </c>
      <c r="U1198">
        <v>37.515999999999998</v>
      </c>
      <c r="V1198">
        <v>15300</v>
      </c>
      <c r="W1198">
        <v>60</v>
      </c>
      <c r="X1198">
        <f t="shared" si="38"/>
        <v>1654.4763200000002</v>
      </c>
      <c r="Y1198">
        <f t="shared" si="39"/>
        <v>63.996800000000007</v>
      </c>
    </row>
    <row r="1199" spans="1:25" x14ac:dyDescent="0.2">
      <c r="A1199" t="s">
        <v>23</v>
      </c>
      <c r="B1199" t="s">
        <v>1082</v>
      </c>
      <c r="C1199">
        <v>10</v>
      </c>
      <c r="D1199">
        <v>50</v>
      </c>
      <c r="E1199" t="s">
        <v>1359</v>
      </c>
      <c r="F1199">
        <v>68.192999999999998</v>
      </c>
      <c r="G1199">
        <v>87.837000000000003</v>
      </c>
      <c r="H1199">
        <v>39.939</v>
      </c>
      <c r="I1199">
        <v>5989.8789999999999</v>
      </c>
      <c r="J1199">
        <v>2442830</v>
      </c>
      <c r="K1199">
        <v>3.8580000000000001</v>
      </c>
      <c r="L1199">
        <v>2.0209999999999999</v>
      </c>
      <c r="M1199">
        <v>263.11</v>
      </c>
      <c r="N1199">
        <v>107303</v>
      </c>
      <c r="O1199">
        <v>2.137</v>
      </c>
      <c r="P1199">
        <v>3.794</v>
      </c>
      <c r="Q1199">
        <v>145.75299999999999</v>
      </c>
      <c r="R1199">
        <v>59442</v>
      </c>
      <c r="S1199">
        <v>8.9999999999999993E-3</v>
      </c>
      <c r="T1199">
        <v>1.5289999999999999</v>
      </c>
      <c r="U1199">
        <v>0.625</v>
      </c>
      <c r="V1199">
        <v>255</v>
      </c>
      <c r="W1199">
        <v>1</v>
      </c>
      <c r="X1199">
        <f t="shared" si="38"/>
        <v>0</v>
      </c>
      <c r="Y1199">
        <f t="shared" si="39"/>
        <v>0</v>
      </c>
    </row>
    <row r="1200" spans="1:25" x14ac:dyDescent="0.2">
      <c r="A1200" t="s">
        <v>23</v>
      </c>
      <c r="B1200" t="s">
        <v>1082</v>
      </c>
      <c r="C1200">
        <v>10</v>
      </c>
      <c r="D1200">
        <v>51</v>
      </c>
      <c r="E1200" t="s">
        <v>1360</v>
      </c>
      <c r="F1200">
        <v>77.418000000000006</v>
      </c>
      <c r="G1200">
        <v>87.861999999999995</v>
      </c>
      <c r="H1200">
        <v>46.276000000000003</v>
      </c>
      <c r="I1200">
        <v>6802.1120000000001</v>
      </c>
      <c r="J1200">
        <v>2774080</v>
      </c>
      <c r="K1200">
        <v>3.91</v>
      </c>
      <c r="L1200">
        <v>2.3660000000000001</v>
      </c>
      <c r="M1200">
        <v>302.71199999999999</v>
      </c>
      <c r="N1200">
        <v>123454</v>
      </c>
      <c r="O1200">
        <v>1.6519999999999999</v>
      </c>
      <c r="P1200">
        <v>1.228</v>
      </c>
      <c r="Q1200">
        <v>127.92700000000001</v>
      </c>
      <c r="R1200">
        <v>52172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f t="shared" si="38"/>
        <v>0</v>
      </c>
      <c r="Y1200">
        <f t="shared" si="39"/>
        <v>0</v>
      </c>
    </row>
    <row r="1201" spans="1:25" x14ac:dyDescent="0.2">
      <c r="A1201" t="s">
        <v>23</v>
      </c>
      <c r="B1201" t="s">
        <v>1082</v>
      </c>
      <c r="C1201">
        <v>10</v>
      </c>
      <c r="D1201">
        <v>52</v>
      </c>
      <c r="E1201" t="s">
        <v>1361</v>
      </c>
      <c r="F1201">
        <v>188.482</v>
      </c>
      <c r="G1201">
        <v>80.855999999999995</v>
      </c>
      <c r="H1201">
        <v>38.494999999999997</v>
      </c>
      <c r="I1201">
        <v>15239.839</v>
      </c>
      <c r="J1201">
        <v>6215207</v>
      </c>
      <c r="K1201">
        <v>5.9619999999999997</v>
      </c>
      <c r="L1201">
        <v>4.2549999999999999</v>
      </c>
      <c r="M1201">
        <v>1123.7429999999999</v>
      </c>
      <c r="N1201">
        <v>458292</v>
      </c>
      <c r="O1201">
        <v>2.4420000000000002</v>
      </c>
      <c r="P1201">
        <v>4.3239999999999998</v>
      </c>
      <c r="Q1201">
        <v>460.35500000000002</v>
      </c>
      <c r="R1201">
        <v>187745</v>
      </c>
      <c r="S1201">
        <v>2.7E-2</v>
      </c>
      <c r="T1201">
        <v>2.601</v>
      </c>
      <c r="U1201">
        <v>5.0019999999999998</v>
      </c>
      <c r="V1201">
        <v>2040</v>
      </c>
      <c r="W1201">
        <v>8</v>
      </c>
      <c r="X1201">
        <f t="shared" si="38"/>
        <v>59.276000000000018</v>
      </c>
      <c r="Y1201">
        <f t="shared" si="39"/>
        <v>5.756800000000001</v>
      </c>
    </row>
    <row r="1202" spans="1:25" x14ac:dyDescent="0.2">
      <c r="A1202" t="s">
        <v>23</v>
      </c>
      <c r="B1202" t="s">
        <v>1082</v>
      </c>
      <c r="C1202">
        <v>10</v>
      </c>
      <c r="D1202">
        <v>53</v>
      </c>
      <c r="E1202" t="s">
        <v>1362</v>
      </c>
      <c r="F1202">
        <v>250.72200000000001</v>
      </c>
      <c r="G1202">
        <v>93.843000000000004</v>
      </c>
      <c r="H1202">
        <v>49.36</v>
      </c>
      <c r="I1202">
        <v>23528.394</v>
      </c>
      <c r="J1202">
        <v>9595498</v>
      </c>
      <c r="K1202">
        <v>35.725000000000001</v>
      </c>
      <c r="L1202">
        <v>25.651</v>
      </c>
      <c r="M1202">
        <v>8957.1219999999994</v>
      </c>
      <c r="N1202">
        <v>3652950</v>
      </c>
      <c r="O1202">
        <v>2.8679999999999999</v>
      </c>
      <c r="P1202">
        <v>5.3869999999999996</v>
      </c>
      <c r="Q1202">
        <v>718.98299999999995</v>
      </c>
      <c r="R1202">
        <v>293220</v>
      </c>
      <c r="S1202">
        <v>2.5000000000000001E-2</v>
      </c>
      <c r="T1202">
        <v>2.5219999999999998</v>
      </c>
      <c r="U1202">
        <v>6.2530000000000001</v>
      </c>
      <c r="V1202">
        <v>2550</v>
      </c>
      <c r="W1202">
        <v>10</v>
      </c>
      <c r="X1202">
        <f t="shared" si="38"/>
        <v>348.93935999999997</v>
      </c>
      <c r="Y1202">
        <f t="shared" si="39"/>
        <v>7.9968000000000012</v>
      </c>
    </row>
    <row r="1203" spans="1:25" x14ac:dyDescent="0.2">
      <c r="A1203" t="s">
        <v>23</v>
      </c>
      <c r="B1203" t="s">
        <v>1082</v>
      </c>
      <c r="C1203">
        <v>11</v>
      </c>
      <c r="D1203">
        <v>1</v>
      </c>
      <c r="E1203" t="s">
        <v>1045</v>
      </c>
      <c r="F1203">
        <v>267.06</v>
      </c>
      <c r="G1203">
        <v>87.382999999999996</v>
      </c>
      <c r="H1203">
        <v>45.427</v>
      </c>
      <c r="I1203">
        <v>23336.577000000001</v>
      </c>
      <c r="J1203">
        <v>9517270</v>
      </c>
      <c r="K1203">
        <v>49.186</v>
      </c>
      <c r="L1203">
        <v>25.152000000000001</v>
      </c>
      <c r="M1203">
        <v>13135.553</v>
      </c>
      <c r="N1203">
        <v>5357024</v>
      </c>
      <c r="O1203">
        <v>3.794</v>
      </c>
      <c r="P1203">
        <v>7.3250000000000002</v>
      </c>
      <c r="Q1203">
        <v>1013.1130000000001</v>
      </c>
      <c r="R1203">
        <v>413174</v>
      </c>
      <c r="S1203">
        <v>5.6000000000000001E-2</v>
      </c>
      <c r="T1203">
        <v>3.7850000000000001</v>
      </c>
      <c r="U1203">
        <v>15.006</v>
      </c>
      <c r="V1203">
        <v>6120</v>
      </c>
      <c r="W1203">
        <v>24</v>
      </c>
      <c r="X1203">
        <f t="shared" si="38"/>
        <v>678.36496000000011</v>
      </c>
      <c r="Y1203">
        <f t="shared" si="39"/>
        <v>23.676800000000004</v>
      </c>
    </row>
    <row r="1204" spans="1:25" x14ac:dyDescent="0.2">
      <c r="A1204" t="s">
        <v>23</v>
      </c>
      <c r="B1204" t="s">
        <v>1082</v>
      </c>
      <c r="C1204">
        <v>11</v>
      </c>
      <c r="D1204">
        <v>2</v>
      </c>
      <c r="E1204" t="s">
        <v>1363</v>
      </c>
      <c r="F1204">
        <v>168.00800000000001</v>
      </c>
      <c r="G1204">
        <v>79.531000000000006</v>
      </c>
      <c r="H1204">
        <v>44.936999999999998</v>
      </c>
      <c r="I1204">
        <v>13361.791999999999</v>
      </c>
      <c r="J1204">
        <v>5449290</v>
      </c>
      <c r="K1204">
        <v>6.7380000000000004</v>
      </c>
      <c r="L1204">
        <v>7.7889999999999997</v>
      </c>
      <c r="M1204">
        <v>1131.9549999999999</v>
      </c>
      <c r="N1204">
        <v>461641</v>
      </c>
      <c r="O1204">
        <v>1.9019999999999999</v>
      </c>
      <c r="P1204">
        <v>1.5660000000000001</v>
      </c>
      <c r="Q1204">
        <v>319.53100000000001</v>
      </c>
      <c r="R1204">
        <v>130313</v>
      </c>
      <c r="S1204">
        <v>4.0000000000000001E-3</v>
      </c>
      <c r="T1204">
        <v>0.97399999999999998</v>
      </c>
      <c r="U1204">
        <v>0.625</v>
      </c>
      <c r="V1204">
        <v>255</v>
      </c>
      <c r="W1204">
        <v>1</v>
      </c>
      <c r="X1204">
        <f t="shared" si="38"/>
        <v>0</v>
      </c>
      <c r="Y1204">
        <f t="shared" si="39"/>
        <v>0</v>
      </c>
    </row>
    <row r="1205" spans="1:25" x14ac:dyDescent="0.2">
      <c r="A1205" t="s">
        <v>23</v>
      </c>
      <c r="B1205" t="s">
        <v>1082</v>
      </c>
      <c r="C1205">
        <v>11</v>
      </c>
      <c r="D1205">
        <v>3</v>
      </c>
      <c r="E1205" t="s">
        <v>1364</v>
      </c>
      <c r="F1205">
        <v>102.21299999999999</v>
      </c>
      <c r="G1205">
        <v>69.617999999999995</v>
      </c>
      <c r="H1205">
        <v>51.439</v>
      </c>
      <c r="I1205">
        <v>7115.8509999999997</v>
      </c>
      <c r="J1205">
        <v>2902031</v>
      </c>
      <c r="K1205">
        <v>4.6399999999999997</v>
      </c>
      <c r="L1205">
        <v>3.226</v>
      </c>
      <c r="M1205">
        <v>474.24099999999999</v>
      </c>
      <c r="N1205">
        <v>193408</v>
      </c>
      <c r="O1205">
        <v>1.84</v>
      </c>
      <c r="P1205">
        <v>1.5980000000000001</v>
      </c>
      <c r="Q1205">
        <v>188.11699999999999</v>
      </c>
      <c r="R1205">
        <v>76719</v>
      </c>
      <c r="S1205">
        <v>6.0000000000000001E-3</v>
      </c>
      <c r="T1205">
        <v>1.2490000000000001</v>
      </c>
      <c r="U1205">
        <v>0.625</v>
      </c>
      <c r="V1205">
        <v>255</v>
      </c>
      <c r="W1205">
        <v>1</v>
      </c>
      <c r="X1205">
        <f t="shared" si="38"/>
        <v>0</v>
      </c>
      <c r="Y1205">
        <f t="shared" si="39"/>
        <v>0</v>
      </c>
    </row>
    <row r="1206" spans="1:25" x14ac:dyDescent="0.2">
      <c r="A1206" t="s">
        <v>23</v>
      </c>
      <c r="B1206" t="s">
        <v>1082</v>
      </c>
      <c r="C1206">
        <v>11</v>
      </c>
      <c r="D1206">
        <v>5</v>
      </c>
      <c r="E1206" t="s">
        <v>1365</v>
      </c>
      <c r="F1206">
        <v>351.92899999999997</v>
      </c>
      <c r="G1206">
        <v>90.022000000000006</v>
      </c>
      <c r="H1206">
        <v>44.625</v>
      </c>
      <c r="I1206">
        <v>31681.204000000002</v>
      </c>
      <c r="J1206">
        <v>12920428</v>
      </c>
      <c r="K1206">
        <v>45.982999999999997</v>
      </c>
      <c r="L1206">
        <v>19.507999999999999</v>
      </c>
      <c r="M1206">
        <v>16182.683999999999</v>
      </c>
      <c r="N1206">
        <v>6599724</v>
      </c>
      <c r="O1206">
        <v>2.8730000000000002</v>
      </c>
      <c r="P1206">
        <v>4.3029999999999999</v>
      </c>
      <c r="Q1206">
        <v>1010.977</v>
      </c>
      <c r="R1206">
        <v>412303</v>
      </c>
      <c r="S1206">
        <v>2.5000000000000001E-2</v>
      </c>
      <c r="T1206">
        <v>2.5179999999999998</v>
      </c>
      <c r="U1206">
        <v>8.7539999999999996</v>
      </c>
      <c r="V1206">
        <v>3570</v>
      </c>
      <c r="W1206">
        <v>14</v>
      </c>
      <c r="X1206">
        <f t="shared" si="38"/>
        <v>675.97264000000007</v>
      </c>
      <c r="Y1206">
        <f t="shared" si="39"/>
        <v>12.476800000000003</v>
      </c>
    </row>
    <row r="1207" spans="1:25" x14ac:dyDescent="0.2">
      <c r="A1207" t="s">
        <v>23</v>
      </c>
      <c r="B1207" t="s">
        <v>1082</v>
      </c>
      <c r="C1207">
        <v>11</v>
      </c>
      <c r="D1207">
        <v>9</v>
      </c>
      <c r="E1207" t="s">
        <v>1366</v>
      </c>
      <c r="F1207">
        <v>313.76299999999998</v>
      </c>
      <c r="G1207">
        <v>99.138999999999996</v>
      </c>
      <c r="H1207">
        <v>49.52</v>
      </c>
      <c r="I1207">
        <v>31106.285</v>
      </c>
      <c r="J1207">
        <v>12685961</v>
      </c>
      <c r="K1207">
        <v>65.447000000000003</v>
      </c>
      <c r="L1207">
        <v>35.715000000000003</v>
      </c>
      <c r="M1207">
        <v>20534.849999999999</v>
      </c>
      <c r="N1207">
        <v>8374652</v>
      </c>
      <c r="O1207">
        <v>4.7910000000000004</v>
      </c>
      <c r="P1207">
        <v>9.1790000000000003</v>
      </c>
      <c r="Q1207">
        <v>1503.3630000000001</v>
      </c>
      <c r="R1207">
        <v>613111</v>
      </c>
      <c r="S1207">
        <v>6.6000000000000003E-2</v>
      </c>
      <c r="T1207">
        <v>4.0949999999999998</v>
      </c>
      <c r="U1207">
        <v>20.634</v>
      </c>
      <c r="V1207">
        <v>8415</v>
      </c>
      <c r="W1207">
        <v>33</v>
      </c>
      <c r="X1207">
        <f t="shared" si="38"/>
        <v>1227.44496</v>
      </c>
      <c r="Y1207">
        <f t="shared" si="39"/>
        <v>33.756800000000005</v>
      </c>
    </row>
    <row r="1208" spans="1:25" x14ac:dyDescent="0.2">
      <c r="A1208" t="s">
        <v>23</v>
      </c>
      <c r="B1208" t="s">
        <v>1082</v>
      </c>
      <c r="C1208">
        <v>11</v>
      </c>
      <c r="D1208">
        <v>10</v>
      </c>
      <c r="E1208" t="s">
        <v>1367</v>
      </c>
      <c r="F1208">
        <v>165.566</v>
      </c>
      <c r="G1208">
        <v>84.567999999999998</v>
      </c>
      <c r="H1208">
        <v>44.71</v>
      </c>
      <c r="I1208">
        <v>14001.51</v>
      </c>
      <c r="J1208">
        <v>5710184</v>
      </c>
      <c r="K1208">
        <v>5.4260000000000002</v>
      </c>
      <c r="L1208">
        <v>2.7629999999999999</v>
      </c>
      <c r="M1208">
        <v>898.34799999999996</v>
      </c>
      <c r="N1208">
        <v>366370</v>
      </c>
      <c r="O1208">
        <v>2.2000000000000002</v>
      </c>
      <c r="P1208">
        <v>1.9319999999999999</v>
      </c>
      <c r="Q1208">
        <v>364.20400000000001</v>
      </c>
      <c r="R1208">
        <v>148532</v>
      </c>
      <c r="S1208">
        <v>1.0999999999999999E-2</v>
      </c>
      <c r="T1208">
        <v>1.7</v>
      </c>
      <c r="U1208">
        <v>1.8759999999999999</v>
      </c>
      <c r="V1208">
        <v>765</v>
      </c>
      <c r="W1208">
        <v>3</v>
      </c>
      <c r="X1208">
        <f t="shared" si="38"/>
        <v>0</v>
      </c>
      <c r="Y1208">
        <f t="shared" si="39"/>
        <v>0.15680000000000016</v>
      </c>
    </row>
    <row r="1209" spans="1:25" x14ac:dyDescent="0.2">
      <c r="A1209" t="s">
        <v>23</v>
      </c>
      <c r="B1209" t="s">
        <v>1082</v>
      </c>
      <c r="C1209">
        <v>11</v>
      </c>
      <c r="D1209">
        <v>11</v>
      </c>
      <c r="E1209" t="s">
        <v>1368</v>
      </c>
      <c r="F1209">
        <v>417.59699999999998</v>
      </c>
      <c r="G1209">
        <v>94.391000000000005</v>
      </c>
      <c r="H1209">
        <v>45.795999999999999</v>
      </c>
      <c r="I1209">
        <v>39417.517</v>
      </c>
      <c r="J1209">
        <v>16075500</v>
      </c>
      <c r="K1209">
        <v>53.481000000000002</v>
      </c>
      <c r="L1209">
        <v>32.854999999999997</v>
      </c>
      <c r="M1209">
        <v>22333.564999999999</v>
      </c>
      <c r="N1209">
        <v>9108215</v>
      </c>
      <c r="O1209">
        <v>4.78</v>
      </c>
      <c r="P1209">
        <v>10.913</v>
      </c>
      <c r="Q1209">
        <v>1996.2180000000001</v>
      </c>
      <c r="R1209">
        <v>814110</v>
      </c>
      <c r="S1209">
        <v>7.4999999999999997E-2</v>
      </c>
      <c r="T1209">
        <v>4.3689999999999998</v>
      </c>
      <c r="U1209">
        <v>31.263000000000002</v>
      </c>
      <c r="V1209">
        <v>12750</v>
      </c>
      <c r="W1209">
        <v>50</v>
      </c>
      <c r="X1209">
        <f t="shared" si="38"/>
        <v>1779.4425600000002</v>
      </c>
      <c r="Y1209">
        <f t="shared" si="39"/>
        <v>52.796800000000005</v>
      </c>
    </row>
    <row r="1210" spans="1:25" x14ac:dyDescent="0.2">
      <c r="A1210" t="s">
        <v>23</v>
      </c>
      <c r="B1210" t="s">
        <v>1082</v>
      </c>
      <c r="C1210">
        <v>11</v>
      </c>
      <c r="D1210">
        <v>12</v>
      </c>
      <c r="E1210" t="s">
        <v>1308</v>
      </c>
      <c r="F1210">
        <v>388.553</v>
      </c>
      <c r="G1210">
        <v>99.399000000000001</v>
      </c>
      <c r="H1210">
        <v>47.426000000000002</v>
      </c>
      <c r="I1210">
        <v>38621.839999999997</v>
      </c>
      <c r="J1210">
        <v>15751002</v>
      </c>
      <c r="K1210">
        <v>35.578000000000003</v>
      </c>
      <c r="L1210">
        <v>24.382999999999999</v>
      </c>
      <c r="M1210">
        <v>13824.047</v>
      </c>
      <c r="N1210">
        <v>5637810</v>
      </c>
      <c r="O1210">
        <v>4.1849999999999996</v>
      </c>
      <c r="P1210">
        <v>9.18</v>
      </c>
      <c r="Q1210">
        <v>1626.0129999999999</v>
      </c>
      <c r="R1210">
        <v>663131</v>
      </c>
      <c r="S1210">
        <v>6.8000000000000005E-2</v>
      </c>
      <c r="T1210">
        <v>4.1509999999999998</v>
      </c>
      <c r="U1210">
        <v>26.260999999999999</v>
      </c>
      <c r="V1210">
        <v>10710</v>
      </c>
      <c r="W1210">
        <v>42</v>
      </c>
      <c r="X1210">
        <f t="shared" si="38"/>
        <v>1364.81296</v>
      </c>
      <c r="Y1210">
        <f t="shared" si="39"/>
        <v>43.836800000000004</v>
      </c>
    </row>
    <row r="1211" spans="1:25" x14ac:dyDescent="0.2">
      <c r="A1211" t="s">
        <v>23</v>
      </c>
      <c r="B1211" t="s">
        <v>1082</v>
      </c>
      <c r="C1211">
        <v>11</v>
      </c>
      <c r="D1211">
        <v>13</v>
      </c>
      <c r="E1211" t="s">
        <v>1369</v>
      </c>
      <c r="F1211">
        <v>378.85199999999998</v>
      </c>
      <c r="G1211">
        <v>93.486999999999995</v>
      </c>
      <c r="H1211">
        <v>44.649000000000001</v>
      </c>
      <c r="I1211">
        <v>35417.883000000002</v>
      </c>
      <c r="J1211">
        <v>14444344</v>
      </c>
      <c r="K1211">
        <v>34.905999999999999</v>
      </c>
      <c r="L1211">
        <v>23.219000000000001</v>
      </c>
      <c r="M1211">
        <v>13224.392</v>
      </c>
      <c r="N1211">
        <v>5393255</v>
      </c>
      <c r="O1211">
        <v>4.0039999999999996</v>
      </c>
      <c r="P1211">
        <v>7.8410000000000002</v>
      </c>
      <c r="Q1211">
        <v>1516.8050000000001</v>
      </c>
      <c r="R1211">
        <v>618593</v>
      </c>
      <c r="S1211">
        <v>5.2999999999999999E-2</v>
      </c>
      <c r="T1211">
        <v>3.669</v>
      </c>
      <c r="U1211">
        <v>20.009</v>
      </c>
      <c r="V1211">
        <v>8160</v>
      </c>
      <c r="W1211">
        <v>32</v>
      </c>
      <c r="X1211">
        <f t="shared" si="38"/>
        <v>1242.5000000000002</v>
      </c>
      <c r="Y1211">
        <f t="shared" si="39"/>
        <v>32.636800000000001</v>
      </c>
    </row>
    <row r="1212" spans="1:25" x14ac:dyDescent="0.2">
      <c r="A1212" t="s">
        <v>23</v>
      </c>
      <c r="B1212" t="s">
        <v>1082</v>
      </c>
      <c r="C1212">
        <v>11</v>
      </c>
      <c r="D1212">
        <v>14</v>
      </c>
      <c r="E1212" t="s">
        <v>1370</v>
      </c>
      <c r="F1212">
        <v>290.35399999999998</v>
      </c>
      <c r="G1212">
        <v>96.453999999999994</v>
      </c>
      <c r="H1212">
        <v>46.764000000000003</v>
      </c>
      <c r="I1212">
        <v>28005.920999999998</v>
      </c>
      <c r="J1212">
        <v>11421551</v>
      </c>
      <c r="K1212">
        <v>42.375</v>
      </c>
      <c r="L1212">
        <v>22.527999999999999</v>
      </c>
      <c r="M1212">
        <v>12303.89</v>
      </c>
      <c r="N1212">
        <v>5017850</v>
      </c>
      <c r="O1212">
        <v>3.5579999999999998</v>
      </c>
      <c r="P1212">
        <v>5.4619999999999997</v>
      </c>
      <c r="Q1212">
        <v>1033.1110000000001</v>
      </c>
      <c r="R1212">
        <v>421330</v>
      </c>
      <c r="S1212">
        <v>0.03</v>
      </c>
      <c r="T1212">
        <v>2.7730000000000001</v>
      </c>
      <c r="U1212">
        <v>8.7539999999999996</v>
      </c>
      <c r="V1212">
        <v>3570</v>
      </c>
      <c r="W1212">
        <v>14</v>
      </c>
      <c r="X1212">
        <f t="shared" si="38"/>
        <v>700.76272000000006</v>
      </c>
      <c r="Y1212">
        <f t="shared" si="39"/>
        <v>12.476800000000003</v>
      </c>
    </row>
    <row r="1213" spans="1:25" x14ac:dyDescent="0.2">
      <c r="A1213" t="s">
        <v>23</v>
      </c>
      <c r="B1213" t="s">
        <v>1082</v>
      </c>
      <c r="C1213">
        <v>11</v>
      </c>
      <c r="D1213">
        <v>15</v>
      </c>
      <c r="E1213" t="s">
        <v>1371</v>
      </c>
      <c r="F1213">
        <v>172.005</v>
      </c>
      <c r="G1213">
        <v>79.641000000000005</v>
      </c>
      <c r="H1213">
        <v>45.542000000000002</v>
      </c>
      <c r="I1213">
        <v>13698.643</v>
      </c>
      <c r="J1213">
        <v>5586667</v>
      </c>
      <c r="K1213">
        <v>4.2309999999999999</v>
      </c>
      <c r="L1213">
        <v>2.2919999999999998</v>
      </c>
      <c r="M1213">
        <v>727.73099999999999</v>
      </c>
      <c r="N1213">
        <v>296788</v>
      </c>
      <c r="O1213">
        <v>1.996</v>
      </c>
      <c r="P1213">
        <v>2.2959999999999998</v>
      </c>
      <c r="Q1213">
        <v>343.34500000000003</v>
      </c>
      <c r="R1213">
        <v>140025</v>
      </c>
      <c r="S1213">
        <v>4.0000000000000001E-3</v>
      </c>
      <c r="T1213">
        <v>0.96299999999999997</v>
      </c>
      <c r="U1213">
        <v>0.625</v>
      </c>
      <c r="V1213">
        <v>255</v>
      </c>
      <c r="W1213">
        <v>1</v>
      </c>
      <c r="X1213">
        <f t="shared" si="38"/>
        <v>0</v>
      </c>
      <c r="Y1213">
        <f t="shared" si="39"/>
        <v>0</v>
      </c>
    </row>
    <row r="1214" spans="1:25" x14ac:dyDescent="0.2">
      <c r="A1214" t="s">
        <v>23</v>
      </c>
      <c r="B1214" t="s">
        <v>1082</v>
      </c>
      <c r="C1214">
        <v>11</v>
      </c>
      <c r="D1214">
        <v>16</v>
      </c>
      <c r="E1214" t="s">
        <v>1372</v>
      </c>
      <c r="F1214">
        <v>180.85599999999999</v>
      </c>
      <c r="G1214">
        <v>95.674999999999997</v>
      </c>
      <c r="H1214">
        <v>57.073999999999998</v>
      </c>
      <c r="I1214">
        <v>17303.456999999999</v>
      </c>
      <c r="J1214">
        <v>7056805</v>
      </c>
      <c r="K1214">
        <v>4.4020000000000001</v>
      </c>
      <c r="L1214">
        <v>2.3919999999999999</v>
      </c>
      <c r="M1214">
        <v>796.202</v>
      </c>
      <c r="N1214">
        <v>324712</v>
      </c>
      <c r="O1214">
        <v>2.0339999999999998</v>
      </c>
      <c r="P1214">
        <v>1.5249999999999999</v>
      </c>
      <c r="Q1214">
        <v>367.774</v>
      </c>
      <c r="R1214">
        <v>149988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f t="shared" si="38"/>
        <v>0</v>
      </c>
      <c r="Y1214">
        <f t="shared" si="39"/>
        <v>0</v>
      </c>
    </row>
    <row r="1215" spans="1:25" x14ac:dyDescent="0.2">
      <c r="A1215" t="s">
        <v>23</v>
      </c>
      <c r="B1215" t="s">
        <v>1082</v>
      </c>
      <c r="C1215">
        <v>11</v>
      </c>
      <c r="D1215">
        <v>17</v>
      </c>
      <c r="E1215" t="s">
        <v>1373</v>
      </c>
      <c r="F1215">
        <v>345.59300000000002</v>
      </c>
      <c r="G1215">
        <v>70.811999999999998</v>
      </c>
      <c r="H1215">
        <v>44.957000000000001</v>
      </c>
      <c r="I1215">
        <v>24472.09</v>
      </c>
      <c r="J1215">
        <v>9980362</v>
      </c>
      <c r="K1215">
        <v>55.680999999999997</v>
      </c>
      <c r="L1215">
        <v>34.405999999999999</v>
      </c>
      <c r="M1215">
        <v>19242.913</v>
      </c>
      <c r="N1215">
        <v>7847766</v>
      </c>
      <c r="O1215">
        <v>4.6219999999999999</v>
      </c>
      <c r="P1215">
        <v>10.579000000000001</v>
      </c>
      <c r="Q1215">
        <v>1597.175</v>
      </c>
      <c r="R1215">
        <v>651370</v>
      </c>
      <c r="S1215">
        <v>7.0999999999999994E-2</v>
      </c>
      <c r="T1215">
        <v>4.2409999999999997</v>
      </c>
      <c r="U1215">
        <v>24.385000000000002</v>
      </c>
      <c r="V1215">
        <v>9945</v>
      </c>
      <c r="W1215">
        <v>39</v>
      </c>
      <c r="X1215">
        <f t="shared" si="38"/>
        <v>1332.5144</v>
      </c>
      <c r="Y1215">
        <f t="shared" si="39"/>
        <v>40.476800000000004</v>
      </c>
    </row>
    <row r="1216" spans="1:25" x14ac:dyDescent="0.2">
      <c r="A1216" t="s">
        <v>23</v>
      </c>
      <c r="B1216" t="s">
        <v>1082</v>
      </c>
      <c r="C1216">
        <v>11</v>
      </c>
      <c r="D1216">
        <v>18</v>
      </c>
      <c r="E1216" t="s">
        <v>1374</v>
      </c>
      <c r="F1216">
        <v>181.619</v>
      </c>
      <c r="G1216">
        <v>101.80200000000001</v>
      </c>
      <c r="H1216">
        <v>50.843000000000004</v>
      </c>
      <c r="I1216">
        <v>18489.135999999999</v>
      </c>
      <c r="J1216">
        <v>7540356</v>
      </c>
      <c r="K1216">
        <v>4.2759999999999998</v>
      </c>
      <c r="L1216">
        <v>2.1949999999999998</v>
      </c>
      <c r="M1216">
        <v>776.51900000000001</v>
      </c>
      <c r="N1216">
        <v>316685</v>
      </c>
      <c r="O1216">
        <v>2.2210000000000001</v>
      </c>
      <c r="P1216">
        <v>1.952</v>
      </c>
      <c r="Q1216">
        <v>403.35300000000001</v>
      </c>
      <c r="R1216">
        <v>164498</v>
      </c>
      <c r="S1216">
        <v>3.0000000000000001E-3</v>
      </c>
      <c r="T1216">
        <v>0.93700000000000006</v>
      </c>
      <c r="U1216">
        <v>0.625</v>
      </c>
      <c r="V1216">
        <v>255</v>
      </c>
      <c r="W1216">
        <v>1</v>
      </c>
      <c r="X1216">
        <f t="shared" si="38"/>
        <v>0</v>
      </c>
      <c r="Y1216">
        <f t="shared" si="39"/>
        <v>0</v>
      </c>
    </row>
    <row r="1217" spans="1:25" x14ac:dyDescent="0.2">
      <c r="A1217" t="s">
        <v>23</v>
      </c>
      <c r="B1217" t="s">
        <v>1082</v>
      </c>
      <c r="C1217">
        <v>11</v>
      </c>
      <c r="D1217">
        <v>19</v>
      </c>
      <c r="E1217" t="s">
        <v>1375</v>
      </c>
      <c r="F1217">
        <v>270.22000000000003</v>
      </c>
      <c r="G1217">
        <v>87.56</v>
      </c>
      <c r="H1217">
        <v>41.87</v>
      </c>
      <c r="I1217">
        <v>23660.578000000001</v>
      </c>
      <c r="J1217">
        <v>9649406</v>
      </c>
      <c r="K1217">
        <v>3.0920000000000001</v>
      </c>
      <c r="L1217">
        <v>1.8080000000000001</v>
      </c>
      <c r="M1217">
        <v>835.43399999999997</v>
      </c>
      <c r="N1217">
        <v>340712</v>
      </c>
      <c r="O1217">
        <v>1.708</v>
      </c>
      <c r="P1217">
        <v>2.105</v>
      </c>
      <c r="Q1217">
        <v>461.45600000000002</v>
      </c>
      <c r="R1217">
        <v>188194</v>
      </c>
      <c r="S1217">
        <v>2E-3</v>
      </c>
      <c r="T1217">
        <v>0.76800000000000002</v>
      </c>
      <c r="U1217">
        <v>0.625</v>
      </c>
      <c r="V1217">
        <v>255</v>
      </c>
      <c r="W1217">
        <v>1</v>
      </c>
      <c r="X1217">
        <f t="shared" si="38"/>
        <v>60.509120000000017</v>
      </c>
      <c r="Y1217">
        <f t="shared" si="39"/>
        <v>0</v>
      </c>
    </row>
    <row r="1218" spans="1:25" x14ac:dyDescent="0.2">
      <c r="A1218" t="s">
        <v>23</v>
      </c>
      <c r="B1218" t="s">
        <v>1082</v>
      </c>
      <c r="C1218">
        <v>11</v>
      </c>
      <c r="D1218">
        <v>20</v>
      </c>
      <c r="E1218" t="s">
        <v>1376</v>
      </c>
      <c r="F1218">
        <v>320.97199999999998</v>
      </c>
      <c r="G1218">
        <v>74.734999999999999</v>
      </c>
      <c r="H1218">
        <v>38.231999999999999</v>
      </c>
      <c r="I1218">
        <v>23987.784</v>
      </c>
      <c r="J1218">
        <v>9782849</v>
      </c>
      <c r="K1218">
        <v>51.939</v>
      </c>
      <c r="L1218">
        <v>39.192</v>
      </c>
      <c r="M1218">
        <v>16670.86</v>
      </c>
      <c r="N1218">
        <v>6798815</v>
      </c>
      <c r="O1218">
        <v>6.92</v>
      </c>
      <c r="P1218">
        <v>10.795</v>
      </c>
      <c r="Q1218">
        <v>2221.1390000000001</v>
      </c>
      <c r="R1218">
        <v>905839</v>
      </c>
      <c r="S1218">
        <v>0.13400000000000001</v>
      </c>
      <c r="T1218">
        <v>5.8529999999999998</v>
      </c>
      <c r="U1218">
        <v>43.143000000000001</v>
      </c>
      <c r="V1218">
        <v>17595</v>
      </c>
      <c r="W1218">
        <v>69</v>
      </c>
      <c r="X1218">
        <f t="shared" si="38"/>
        <v>2031.3540800000003</v>
      </c>
      <c r="Y1218">
        <f t="shared" si="39"/>
        <v>74.076800000000006</v>
      </c>
    </row>
    <row r="1219" spans="1:25" x14ac:dyDescent="0.2">
      <c r="A1219" t="s">
        <v>23</v>
      </c>
      <c r="B1219" t="s">
        <v>1082</v>
      </c>
      <c r="C1219">
        <v>11</v>
      </c>
      <c r="D1219">
        <v>21</v>
      </c>
      <c r="E1219" t="s">
        <v>1377</v>
      </c>
      <c r="F1219">
        <v>337.06799999999998</v>
      </c>
      <c r="G1219">
        <v>99.225999999999999</v>
      </c>
      <c r="H1219">
        <v>49.609000000000002</v>
      </c>
      <c r="I1219">
        <v>33445.999000000003</v>
      </c>
      <c r="J1219">
        <v>13640158</v>
      </c>
      <c r="K1219">
        <v>64.334000000000003</v>
      </c>
      <c r="L1219">
        <v>28.035</v>
      </c>
      <c r="M1219">
        <v>21684.95</v>
      </c>
      <c r="N1219">
        <v>8843693</v>
      </c>
      <c r="O1219">
        <v>5.6710000000000003</v>
      </c>
      <c r="P1219">
        <v>10.512</v>
      </c>
      <c r="Q1219">
        <v>1911.6469999999999</v>
      </c>
      <c r="R1219">
        <v>779620</v>
      </c>
      <c r="S1219">
        <v>0.122</v>
      </c>
      <c r="T1219">
        <v>5.5860000000000003</v>
      </c>
      <c r="U1219">
        <v>41.268000000000001</v>
      </c>
      <c r="V1219">
        <v>16830</v>
      </c>
      <c r="W1219">
        <v>66</v>
      </c>
      <c r="X1219">
        <f t="shared" si="38"/>
        <v>1684.7230400000001</v>
      </c>
      <c r="Y1219">
        <f t="shared" si="39"/>
        <v>70.716800000000006</v>
      </c>
    </row>
    <row r="1220" spans="1:25" x14ac:dyDescent="0.2">
      <c r="A1220" t="s">
        <v>23</v>
      </c>
      <c r="B1220" t="s">
        <v>1082</v>
      </c>
      <c r="C1220">
        <v>11</v>
      </c>
      <c r="D1220">
        <v>22</v>
      </c>
      <c r="E1220" t="s">
        <v>1378</v>
      </c>
      <c r="F1220">
        <v>159.078</v>
      </c>
      <c r="G1220">
        <v>108.718</v>
      </c>
      <c r="H1220">
        <v>55.399000000000001</v>
      </c>
      <c r="I1220">
        <v>17294.559000000001</v>
      </c>
      <c r="J1220">
        <v>7053176</v>
      </c>
      <c r="K1220">
        <v>4.5030000000000001</v>
      </c>
      <c r="L1220">
        <v>3.2240000000000002</v>
      </c>
      <c r="M1220">
        <v>716.40300000000002</v>
      </c>
      <c r="N1220">
        <v>292168</v>
      </c>
      <c r="O1220">
        <v>2.0680000000000001</v>
      </c>
      <c r="P1220">
        <v>1.992</v>
      </c>
      <c r="Q1220">
        <v>328.98099999999999</v>
      </c>
      <c r="R1220">
        <v>134167</v>
      </c>
      <c r="S1220">
        <v>8.0000000000000002E-3</v>
      </c>
      <c r="T1220">
        <v>1.4159999999999999</v>
      </c>
      <c r="U1220">
        <v>1.2509999999999999</v>
      </c>
      <c r="V1220">
        <v>510</v>
      </c>
      <c r="W1220">
        <v>2</v>
      </c>
      <c r="X1220">
        <f t="shared" si="38"/>
        <v>0</v>
      </c>
      <c r="Y1220">
        <f t="shared" si="39"/>
        <v>0</v>
      </c>
    </row>
    <row r="1221" spans="1:25" x14ac:dyDescent="0.2">
      <c r="A1221" t="s">
        <v>23</v>
      </c>
      <c r="B1221" t="s">
        <v>1082</v>
      </c>
      <c r="C1221">
        <v>11</v>
      </c>
      <c r="D1221">
        <v>23</v>
      </c>
      <c r="E1221" t="s">
        <v>1379</v>
      </c>
      <c r="F1221">
        <v>222.95500000000001</v>
      </c>
      <c r="G1221">
        <v>91.992999999999995</v>
      </c>
      <c r="H1221">
        <v>45.843000000000004</v>
      </c>
      <c r="I1221">
        <v>20510.241999999998</v>
      </c>
      <c r="J1221">
        <v>8364616</v>
      </c>
      <c r="K1221">
        <v>3.1739999999999999</v>
      </c>
      <c r="L1221">
        <v>1.7849999999999999</v>
      </c>
      <c r="M1221">
        <v>707.65899999999999</v>
      </c>
      <c r="N1221">
        <v>288602</v>
      </c>
      <c r="O1221">
        <v>1.673</v>
      </c>
      <c r="P1221">
        <v>1.5229999999999999</v>
      </c>
      <c r="Q1221">
        <v>373.04399999999998</v>
      </c>
      <c r="R1221">
        <v>152137</v>
      </c>
      <c r="S1221">
        <v>3.0000000000000001E-3</v>
      </c>
      <c r="T1221">
        <v>0.84599999999999997</v>
      </c>
      <c r="U1221">
        <v>0.625</v>
      </c>
      <c r="V1221">
        <v>255</v>
      </c>
      <c r="W1221">
        <v>1</v>
      </c>
      <c r="X1221">
        <f t="shared" si="38"/>
        <v>0</v>
      </c>
      <c r="Y1221">
        <f t="shared" si="39"/>
        <v>0</v>
      </c>
    </row>
    <row r="1222" spans="1:25" x14ac:dyDescent="0.2">
      <c r="A1222" t="s">
        <v>23</v>
      </c>
      <c r="B1222" t="s">
        <v>1082</v>
      </c>
      <c r="C1222">
        <v>11</v>
      </c>
      <c r="D1222">
        <v>24</v>
      </c>
      <c r="E1222" t="s">
        <v>1380</v>
      </c>
      <c r="F1222">
        <v>169.90799999999999</v>
      </c>
      <c r="G1222">
        <v>99.584999999999994</v>
      </c>
      <c r="H1222">
        <v>49.405000000000001</v>
      </c>
      <c r="I1222">
        <v>16920.330999999998</v>
      </c>
      <c r="J1222">
        <v>6900556</v>
      </c>
      <c r="K1222">
        <v>4.024</v>
      </c>
      <c r="L1222">
        <v>2.008</v>
      </c>
      <c r="M1222">
        <v>683.68600000000004</v>
      </c>
      <c r="N1222">
        <v>278825</v>
      </c>
      <c r="O1222">
        <v>2.4020000000000001</v>
      </c>
      <c r="P1222">
        <v>4.6900000000000004</v>
      </c>
      <c r="Q1222">
        <v>408.16399999999999</v>
      </c>
      <c r="R1222">
        <v>166460</v>
      </c>
      <c r="S1222">
        <v>1.4999999999999999E-2</v>
      </c>
      <c r="T1222">
        <v>1.9370000000000001</v>
      </c>
      <c r="U1222">
        <v>2.5009999999999999</v>
      </c>
      <c r="V1222">
        <v>1020</v>
      </c>
      <c r="W1222">
        <v>4</v>
      </c>
      <c r="X1222">
        <f t="shared" si="38"/>
        <v>0.82207999999997816</v>
      </c>
      <c r="Y1222">
        <f t="shared" si="39"/>
        <v>1.2768000000000002</v>
      </c>
    </row>
    <row r="1223" spans="1:25" x14ac:dyDescent="0.2">
      <c r="A1223" t="s">
        <v>23</v>
      </c>
      <c r="B1223" t="s">
        <v>1082</v>
      </c>
      <c r="C1223">
        <v>11</v>
      </c>
      <c r="D1223">
        <v>25</v>
      </c>
      <c r="E1223" t="s">
        <v>1381</v>
      </c>
      <c r="F1223">
        <v>334.613</v>
      </c>
      <c r="G1223">
        <v>87.965999999999994</v>
      </c>
      <c r="H1223">
        <v>42.561999999999998</v>
      </c>
      <c r="I1223">
        <v>29434.534</v>
      </c>
      <c r="J1223">
        <v>12004177</v>
      </c>
      <c r="K1223">
        <v>33.284999999999997</v>
      </c>
      <c r="L1223">
        <v>17.959</v>
      </c>
      <c r="M1223">
        <v>11137.739</v>
      </c>
      <c r="N1223">
        <v>4542263</v>
      </c>
      <c r="O1223">
        <v>3.036</v>
      </c>
      <c r="P1223">
        <v>5.0519999999999996</v>
      </c>
      <c r="Q1223">
        <v>1015.9059999999999</v>
      </c>
      <c r="R1223">
        <v>414313</v>
      </c>
      <c r="S1223">
        <v>4.7E-2</v>
      </c>
      <c r="T1223">
        <v>3.4510000000000001</v>
      </c>
      <c r="U1223">
        <v>15.632</v>
      </c>
      <c r="V1223">
        <v>6375</v>
      </c>
      <c r="W1223">
        <v>25</v>
      </c>
      <c r="X1223">
        <f t="shared" si="38"/>
        <v>681.49311999999998</v>
      </c>
      <c r="Y1223">
        <f t="shared" si="39"/>
        <v>24.796800000000005</v>
      </c>
    </row>
    <row r="1224" spans="1:25" x14ac:dyDescent="0.2">
      <c r="A1224" t="s">
        <v>23</v>
      </c>
      <c r="B1224" t="s">
        <v>1082</v>
      </c>
      <c r="C1224">
        <v>11</v>
      </c>
      <c r="D1224">
        <v>26</v>
      </c>
      <c r="E1224" t="s">
        <v>1382</v>
      </c>
      <c r="F1224">
        <v>286.20999999999998</v>
      </c>
      <c r="G1224">
        <v>92.816000000000003</v>
      </c>
      <c r="H1224">
        <v>41.515000000000001</v>
      </c>
      <c r="I1224">
        <v>26564.745999999999</v>
      </c>
      <c r="J1224">
        <v>10833802</v>
      </c>
      <c r="K1224">
        <v>57.594999999999999</v>
      </c>
      <c r="L1224">
        <v>25.863</v>
      </c>
      <c r="M1224">
        <v>16484.157999999999</v>
      </c>
      <c r="N1224">
        <v>6722673</v>
      </c>
      <c r="O1224">
        <v>5.2789999999999999</v>
      </c>
      <c r="P1224">
        <v>12.025</v>
      </c>
      <c r="Q1224">
        <v>1510.8879999999999</v>
      </c>
      <c r="R1224">
        <v>616180</v>
      </c>
      <c r="S1224">
        <v>7.9000000000000001E-2</v>
      </c>
      <c r="T1224">
        <v>4.4779999999999998</v>
      </c>
      <c r="U1224">
        <v>22.51</v>
      </c>
      <c r="V1224">
        <v>9180</v>
      </c>
      <c r="W1224">
        <v>36</v>
      </c>
      <c r="X1224">
        <f t="shared" si="38"/>
        <v>1235.8729599999999</v>
      </c>
      <c r="Y1224">
        <f t="shared" si="39"/>
        <v>37.116800000000005</v>
      </c>
    </row>
    <row r="1225" spans="1:25" x14ac:dyDescent="0.2">
      <c r="A1225" t="s">
        <v>23</v>
      </c>
      <c r="B1225" t="s">
        <v>1082</v>
      </c>
      <c r="C1225">
        <v>11</v>
      </c>
      <c r="D1225">
        <v>27</v>
      </c>
      <c r="E1225" t="s">
        <v>1383</v>
      </c>
      <c r="F1225">
        <v>215.09899999999999</v>
      </c>
      <c r="G1225">
        <v>75.721999999999994</v>
      </c>
      <c r="H1225">
        <v>38.747999999999998</v>
      </c>
      <c r="I1225">
        <v>16287.665000000001</v>
      </c>
      <c r="J1225">
        <v>6642538</v>
      </c>
      <c r="K1225">
        <v>4.8289999999999997</v>
      </c>
      <c r="L1225">
        <v>2.9449999999999998</v>
      </c>
      <c r="M1225">
        <v>1038.7950000000001</v>
      </c>
      <c r="N1225">
        <v>423648</v>
      </c>
      <c r="O1225">
        <v>2.593</v>
      </c>
      <c r="P1225">
        <v>4.9340000000000002</v>
      </c>
      <c r="Q1225">
        <v>557.70600000000002</v>
      </c>
      <c r="R1225">
        <v>227447</v>
      </c>
      <c r="S1225">
        <v>3.2000000000000001E-2</v>
      </c>
      <c r="T1225">
        <v>2.855</v>
      </c>
      <c r="U1225">
        <v>6.8780000000000001</v>
      </c>
      <c r="V1225">
        <v>2805</v>
      </c>
      <c r="W1225">
        <v>11</v>
      </c>
      <c r="X1225">
        <f t="shared" si="38"/>
        <v>168.30912000000004</v>
      </c>
      <c r="Y1225">
        <f t="shared" si="39"/>
        <v>9.1168000000000013</v>
      </c>
    </row>
    <row r="1226" spans="1:25" x14ac:dyDescent="0.2">
      <c r="A1226" t="s">
        <v>23</v>
      </c>
      <c r="B1226" t="s">
        <v>1082</v>
      </c>
      <c r="C1226">
        <v>12</v>
      </c>
      <c r="D1226">
        <v>1</v>
      </c>
      <c r="E1226" t="s">
        <v>1384</v>
      </c>
      <c r="F1226">
        <v>307.43</v>
      </c>
      <c r="G1226">
        <v>82.613</v>
      </c>
      <c r="H1226">
        <v>39.64</v>
      </c>
      <c r="I1226">
        <v>25397.575000000001</v>
      </c>
      <c r="J1226">
        <v>10357799</v>
      </c>
      <c r="K1226">
        <v>54.604999999999997</v>
      </c>
      <c r="L1226">
        <v>28.027999999999999</v>
      </c>
      <c r="M1226">
        <v>16787.207999999999</v>
      </c>
      <c r="N1226">
        <v>6846265</v>
      </c>
      <c r="O1226">
        <v>7.4690000000000003</v>
      </c>
      <c r="P1226">
        <v>13.32</v>
      </c>
      <c r="Q1226">
        <v>2296.1120000000001</v>
      </c>
      <c r="R1226">
        <v>936415</v>
      </c>
      <c r="S1226">
        <v>0.161</v>
      </c>
      <c r="T1226">
        <v>6.399</v>
      </c>
      <c r="U1226">
        <v>49.396000000000001</v>
      </c>
      <c r="V1226">
        <v>20145</v>
      </c>
      <c r="W1226">
        <v>79</v>
      </c>
      <c r="X1226">
        <f t="shared" si="38"/>
        <v>2115.32384</v>
      </c>
      <c r="Y1226">
        <f t="shared" si="39"/>
        <v>85.276800000000009</v>
      </c>
    </row>
    <row r="1227" spans="1:25" x14ac:dyDescent="0.2">
      <c r="A1227" t="s">
        <v>23</v>
      </c>
      <c r="B1227" t="s">
        <v>1082</v>
      </c>
      <c r="C1227">
        <v>12</v>
      </c>
      <c r="D1227">
        <v>2</v>
      </c>
      <c r="E1227" t="s">
        <v>1385</v>
      </c>
      <c r="F1227">
        <v>29.309000000000001</v>
      </c>
      <c r="G1227">
        <v>47.578000000000003</v>
      </c>
      <c r="H1227">
        <v>22.106000000000002</v>
      </c>
      <c r="I1227">
        <v>1394.4659999999999</v>
      </c>
      <c r="J1227">
        <v>568700</v>
      </c>
      <c r="K1227">
        <v>19.545999999999999</v>
      </c>
      <c r="L1227">
        <v>28.588000000000001</v>
      </c>
      <c r="M1227">
        <v>572.88599999999997</v>
      </c>
      <c r="N1227">
        <v>233638</v>
      </c>
      <c r="O1227">
        <v>1.5529999999999999</v>
      </c>
      <c r="P1227">
        <v>1.0369999999999999</v>
      </c>
      <c r="Q1227">
        <v>45.505000000000003</v>
      </c>
      <c r="R1227">
        <v>18558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f t="shared" si="38"/>
        <v>0</v>
      </c>
      <c r="Y1227">
        <f t="shared" si="39"/>
        <v>0</v>
      </c>
    </row>
    <row r="1228" spans="1:25" x14ac:dyDescent="0.2">
      <c r="A1228" t="s">
        <v>23</v>
      </c>
      <c r="B1228" t="s">
        <v>1082</v>
      </c>
      <c r="C1228">
        <v>12</v>
      </c>
      <c r="D1228">
        <v>3</v>
      </c>
      <c r="E1228" t="s">
        <v>1386</v>
      </c>
      <c r="F1228">
        <v>319.91300000000001</v>
      </c>
      <c r="G1228">
        <v>90.89</v>
      </c>
      <c r="H1228">
        <v>40.351999999999997</v>
      </c>
      <c r="I1228">
        <v>29076.763999999999</v>
      </c>
      <c r="J1228">
        <v>11858269</v>
      </c>
      <c r="K1228">
        <v>56.816000000000003</v>
      </c>
      <c r="L1228">
        <v>25.402000000000001</v>
      </c>
      <c r="M1228">
        <v>18176.035</v>
      </c>
      <c r="N1228">
        <v>7412665</v>
      </c>
      <c r="O1228">
        <v>7.2850000000000001</v>
      </c>
      <c r="P1228">
        <v>13.02</v>
      </c>
      <c r="Q1228">
        <v>2330.5410000000002</v>
      </c>
      <c r="R1228">
        <v>950456</v>
      </c>
      <c r="S1228">
        <v>0.154</v>
      </c>
      <c r="T1228">
        <v>6.2729999999999997</v>
      </c>
      <c r="U1228">
        <v>49.396000000000001</v>
      </c>
      <c r="V1228">
        <v>20145</v>
      </c>
      <c r="W1228">
        <v>79</v>
      </c>
      <c r="X1228">
        <f t="shared" si="38"/>
        <v>2153.8843200000001</v>
      </c>
      <c r="Y1228">
        <f t="shared" si="39"/>
        <v>85.276800000000009</v>
      </c>
    </row>
    <row r="1229" spans="1:25" x14ac:dyDescent="0.2">
      <c r="A1229" t="s">
        <v>23</v>
      </c>
      <c r="B1229" t="s">
        <v>1082</v>
      </c>
      <c r="C1229">
        <v>12</v>
      </c>
      <c r="D1229">
        <v>4</v>
      </c>
      <c r="E1229" t="s">
        <v>1387</v>
      </c>
      <c r="F1229">
        <v>300.54500000000002</v>
      </c>
      <c r="G1229">
        <v>92.488</v>
      </c>
      <c r="H1229">
        <v>39.933</v>
      </c>
      <c r="I1229">
        <v>27796.873</v>
      </c>
      <c r="J1229">
        <v>11336296</v>
      </c>
      <c r="K1229">
        <v>68.712999999999994</v>
      </c>
      <c r="L1229">
        <v>29.074999999999999</v>
      </c>
      <c r="M1229">
        <v>20651.233</v>
      </c>
      <c r="N1229">
        <v>8422116</v>
      </c>
      <c r="O1229">
        <v>8.468</v>
      </c>
      <c r="P1229">
        <v>13.208</v>
      </c>
      <c r="Q1229">
        <v>2545.152</v>
      </c>
      <c r="R1229">
        <v>1037980</v>
      </c>
      <c r="S1229">
        <v>0.17499999999999999</v>
      </c>
      <c r="T1229">
        <v>6.673</v>
      </c>
      <c r="U1229">
        <v>52.521999999999998</v>
      </c>
      <c r="V1229">
        <v>21420</v>
      </c>
      <c r="W1229">
        <v>84</v>
      </c>
      <c r="X1229">
        <f t="shared" si="38"/>
        <v>2394.2486400000003</v>
      </c>
      <c r="Y1229">
        <f t="shared" si="39"/>
        <v>90.876800000000003</v>
      </c>
    </row>
    <row r="1230" spans="1:25" x14ac:dyDescent="0.2">
      <c r="A1230" t="s">
        <v>23</v>
      </c>
      <c r="B1230" t="s">
        <v>1082</v>
      </c>
      <c r="C1230">
        <v>12</v>
      </c>
      <c r="D1230">
        <v>5</v>
      </c>
      <c r="E1230" t="s">
        <v>1388</v>
      </c>
      <c r="F1230">
        <v>151.28299999999999</v>
      </c>
      <c r="G1230">
        <v>101.337</v>
      </c>
      <c r="H1230">
        <v>48.718000000000004</v>
      </c>
      <c r="I1230">
        <v>15330.534</v>
      </c>
      <c r="J1230">
        <v>6252195</v>
      </c>
      <c r="K1230">
        <v>38.396999999999998</v>
      </c>
      <c r="L1230">
        <v>18.582000000000001</v>
      </c>
      <c r="M1230">
        <v>5808.7619999999997</v>
      </c>
      <c r="N1230">
        <v>2368966</v>
      </c>
      <c r="O1230">
        <v>4.4829999999999997</v>
      </c>
      <c r="P1230">
        <v>7.4009999999999998</v>
      </c>
      <c r="Q1230">
        <v>678.16600000000005</v>
      </c>
      <c r="R1230">
        <v>276574</v>
      </c>
      <c r="S1230">
        <v>6.6000000000000003E-2</v>
      </c>
      <c r="T1230">
        <v>4.1059999999999999</v>
      </c>
      <c r="U1230">
        <v>10.004</v>
      </c>
      <c r="V1230">
        <v>4080</v>
      </c>
      <c r="W1230">
        <v>16</v>
      </c>
      <c r="X1230">
        <f t="shared" si="38"/>
        <v>303.22432000000009</v>
      </c>
      <c r="Y1230">
        <f t="shared" si="39"/>
        <v>14.716800000000003</v>
      </c>
    </row>
    <row r="1231" spans="1:25" x14ac:dyDescent="0.2">
      <c r="A1231" t="s">
        <v>23</v>
      </c>
      <c r="B1231" t="s">
        <v>1082</v>
      </c>
      <c r="C1231">
        <v>12</v>
      </c>
      <c r="D1231">
        <v>6</v>
      </c>
      <c r="E1231" t="s">
        <v>1389</v>
      </c>
      <c r="F1231">
        <v>129.54</v>
      </c>
      <c r="G1231">
        <v>89.998000000000005</v>
      </c>
      <c r="H1231">
        <v>47.332000000000001</v>
      </c>
      <c r="I1231">
        <v>11658.321</v>
      </c>
      <c r="J1231">
        <v>4754570</v>
      </c>
      <c r="K1231">
        <v>43.595999999999997</v>
      </c>
      <c r="L1231">
        <v>24.132000000000001</v>
      </c>
      <c r="M1231">
        <v>5647.4390000000003</v>
      </c>
      <c r="N1231">
        <v>2303174</v>
      </c>
      <c r="O1231">
        <v>5.04</v>
      </c>
      <c r="P1231">
        <v>9.3309999999999995</v>
      </c>
      <c r="Q1231">
        <v>652.87400000000002</v>
      </c>
      <c r="R1231">
        <v>266259</v>
      </c>
      <c r="S1231">
        <v>7.1999999999999995E-2</v>
      </c>
      <c r="T1231">
        <v>4.2960000000000003</v>
      </c>
      <c r="U1231">
        <v>9.3789999999999996</v>
      </c>
      <c r="V1231">
        <v>3825</v>
      </c>
      <c r="W1231">
        <v>15</v>
      </c>
      <c r="X1231">
        <f t="shared" si="38"/>
        <v>274.89728000000002</v>
      </c>
      <c r="Y1231">
        <f t="shared" si="39"/>
        <v>13.596800000000002</v>
      </c>
    </row>
    <row r="1232" spans="1:25" x14ac:dyDescent="0.2">
      <c r="A1232" t="s">
        <v>23</v>
      </c>
      <c r="B1232" t="s">
        <v>1082</v>
      </c>
      <c r="C1232">
        <v>12</v>
      </c>
      <c r="D1232">
        <v>7</v>
      </c>
      <c r="E1232" t="s">
        <v>1390</v>
      </c>
      <c r="F1232">
        <v>343.24200000000002</v>
      </c>
      <c r="G1232">
        <v>92.611000000000004</v>
      </c>
      <c r="H1232">
        <v>44.03</v>
      </c>
      <c r="I1232">
        <v>31788.121999999999</v>
      </c>
      <c r="J1232">
        <v>12964032</v>
      </c>
      <c r="K1232">
        <v>54.679000000000002</v>
      </c>
      <c r="L1232">
        <v>24.077000000000002</v>
      </c>
      <c r="M1232">
        <v>18768.125</v>
      </c>
      <c r="N1232">
        <v>7654135</v>
      </c>
      <c r="O1232">
        <v>5.3570000000000002</v>
      </c>
      <c r="P1232">
        <v>10.323</v>
      </c>
      <c r="Q1232">
        <v>1838.825</v>
      </c>
      <c r="R1232">
        <v>749921</v>
      </c>
      <c r="S1232">
        <v>8.5999999999999993E-2</v>
      </c>
      <c r="T1232">
        <v>4.6719999999999997</v>
      </c>
      <c r="U1232">
        <v>29.388000000000002</v>
      </c>
      <c r="V1232">
        <v>11985</v>
      </c>
      <c r="W1232">
        <v>47</v>
      </c>
      <c r="X1232">
        <f t="shared" si="38"/>
        <v>1603.1624000000002</v>
      </c>
      <c r="Y1232">
        <f t="shared" si="39"/>
        <v>49.436800000000005</v>
      </c>
    </row>
    <row r="1233" spans="1:25" x14ac:dyDescent="0.2">
      <c r="A1233" t="s">
        <v>23</v>
      </c>
      <c r="B1233" t="s">
        <v>1082</v>
      </c>
      <c r="C1233">
        <v>12</v>
      </c>
      <c r="D1233">
        <v>8</v>
      </c>
      <c r="E1233" t="s">
        <v>1042</v>
      </c>
      <c r="F1233">
        <v>203.19399999999999</v>
      </c>
      <c r="G1233">
        <v>96.037000000000006</v>
      </c>
      <c r="H1233">
        <v>46.728999999999999</v>
      </c>
      <c r="I1233">
        <v>19514.101999999999</v>
      </c>
      <c r="J1233">
        <v>7958364</v>
      </c>
      <c r="K1233">
        <v>42.35</v>
      </c>
      <c r="L1233">
        <v>16.388999999999999</v>
      </c>
      <c r="M1233">
        <v>8605.2540000000008</v>
      </c>
      <c r="N1233">
        <v>3509449</v>
      </c>
      <c r="O1233">
        <v>3.996</v>
      </c>
      <c r="P1233">
        <v>6.49</v>
      </c>
      <c r="Q1233">
        <v>812</v>
      </c>
      <c r="R1233">
        <v>331155</v>
      </c>
      <c r="S1233">
        <v>7.3999999999999996E-2</v>
      </c>
      <c r="T1233">
        <v>4.3390000000000004</v>
      </c>
      <c r="U1233">
        <v>15.006</v>
      </c>
      <c r="V1233">
        <v>6120</v>
      </c>
      <c r="W1233">
        <v>24</v>
      </c>
      <c r="X1233">
        <f t="shared" si="38"/>
        <v>453.11840000000001</v>
      </c>
      <c r="Y1233">
        <f t="shared" si="39"/>
        <v>23.676800000000004</v>
      </c>
    </row>
    <row r="1234" spans="1:25" x14ac:dyDescent="0.2">
      <c r="A1234" t="s">
        <v>23</v>
      </c>
      <c r="B1234" t="s">
        <v>1082</v>
      </c>
      <c r="C1234">
        <v>12</v>
      </c>
      <c r="D1234">
        <v>9</v>
      </c>
      <c r="E1234" t="s">
        <v>1391</v>
      </c>
      <c r="F1234">
        <v>267.49400000000003</v>
      </c>
      <c r="G1234">
        <v>72.423000000000002</v>
      </c>
      <c r="H1234">
        <v>41.082000000000001</v>
      </c>
      <c r="I1234">
        <v>19372.815999999999</v>
      </c>
      <c r="J1234">
        <v>7900744</v>
      </c>
      <c r="K1234">
        <v>19.678000000000001</v>
      </c>
      <c r="L1234">
        <v>18.507000000000001</v>
      </c>
      <c r="M1234">
        <v>5263.7460000000001</v>
      </c>
      <c r="N1234">
        <v>2146694</v>
      </c>
      <c r="O1234">
        <v>2.036</v>
      </c>
      <c r="P1234">
        <v>1.7689999999999999</v>
      </c>
      <c r="Q1234">
        <v>544.57000000000005</v>
      </c>
      <c r="R1234">
        <v>222090</v>
      </c>
      <c r="S1234">
        <v>2E-3</v>
      </c>
      <c r="T1234">
        <v>0.77200000000000002</v>
      </c>
      <c r="U1234">
        <v>0.625</v>
      </c>
      <c r="V1234">
        <v>255</v>
      </c>
      <c r="W1234">
        <v>1</v>
      </c>
      <c r="X1234">
        <f t="shared" si="38"/>
        <v>153.59680000000006</v>
      </c>
      <c r="Y1234">
        <f t="shared" si="39"/>
        <v>0</v>
      </c>
    </row>
    <row r="1235" spans="1:25" x14ac:dyDescent="0.2">
      <c r="A1235" t="s">
        <v>23</v>
      </c>
      <c r="B1235" t="s">
        <v>1430</v>
      </c>
      <c r="C1235">
        <v>1</v>
      </c>
      <c r="D1235">
        <v>1</v>
      </c>
      <c r="E1235" t="s">
        <v>1431</v>
      </c>
      <c r="F1235">
        <v>338.24900000000002</v>
      </c>
      <c r="G1235">
        <v>91.76</v>
      </c>
      <c r="H1235">
        <v>58.311</v>
      </c>
      <c r="I1235">
        <v>31037.867999999999</v>
      </c>
      <c r="J1235">
        <v>12658059</v>
      </c>
      <c r="K1235">
        <v>38.619</v>
      </c>
      <c r="L1235">
        <v>40.323999999999998</v>
      </c>
      <c r="M1235">
        <v>13062.868</v>
      </c>
      <c r="N1235">
        <v>5327381</v>
      </c>
      <c r="O1235">
        <v>2.5350000000000001</v>
      </c>
      <c r="P1235">
        <v>6.0419999999999998</v>
      </c>
      <c r="Q1235">
        <v>857.59100000000001</v>
      </c>
      <c r="R1235">
        <v>349748</v>
      </c>
      <c r="S1235">
        <v>0.03</v>
      </c>
      <c r="T1235">
        <v>2.746</v>
      </c>
      <c r="U1235">
        <v>10.004</v>
      </c>
      <c r="V1235">
        <v>4080</v>
      </c>
      <c r="W1235">
        <v>16</v>
      </c>
      <c r="X1235">
        <f>(MAX(0, (Q1235-471.76)))*1.1</f>
        <v>424.41410000000008</v>
      </c>
      <c r="Y1235">
        <f>(MAX(0, (W1235-8)))*1.1</f>
        <v>8.8000000000000007</v>
      </c>
    </row>
    <row r="1236" spans="1:25" x14ac:dyDescent="0.2">
      <c r="A1236" t="s">
        <v>23</v>
      </c>
      <c r="B1236" t="s">
        <v>1430</v>
      </c>
      <c r="C1236">
        <v>1</v>
      </c>
      <c r="D1236">
        <v>2</v>
      </c>
      <c r="E1236" t="s">
        <v>1432</v>
      </c>
      <c r="F1236">
        <v>302.34699999999998</v>
      </c>
      <c r="G1236">
        <v>96.507999999999996</v>
      </c>
      <c r="H1236">
        <v>37.69</v>
      </c>
      <c r="I1236">
        <v>29178.95</v>
      </c>
      <c r="J1236">
        <v>11899943</v>
      </c>
      <c r="K1236">
        <v>44.334000000000003</v>
      </c>
      <c r="L1236">
        <v>25.963000000000001</v>
      </c>
      <c r="M1236">
        <v>13404.18</v>
      </c>
      <c r="N1236">
        <v>5466577</v>
      </c>
      <c r="O1236">
        <v>4.867</v>
      </c>
      <c r="P1236">
        <v>12.532</v>
      </c>
      <c r="Q1236">
        <v>1471.58</v>
      </c>
      <c r="R1236">
        <v>600149</v>
      </c>
      <c r="S1236">
        <v>7.9000000000000001E-2</v>
      </c>
      <c r="T1236">
        <v>4.476</v>
      </c>
      <c r="U1236">
        <v>23.76</v>
      </c>
      <c r="V1236">
        <v>9690</v>
      </c>
      <c r="W1236">
        <v>38</v>
      </c>
      <c r="X1236">
        <f t="shared" ref="X1236:X1299" si="40">(MAX(0, (Q1236-471.76)))*1.1</f>
        <v>1099.8019999999999</v>
      </c>
      <c r="Y1236">
        <f t="shared" ref="Y1236:Y1299" si="41">(MAX(0, (W1236-8)))*1.1</f>
        <v>33</v>
      </c>
    </row>
    <row r="1237" spans="1:25" x14ac:dyDescent="0.2">
      <c r="A1237" t="s">
        <v>23</v>
      </c>
      <c r="B1237" t="s">
        <v>1430</v>
      </c>
      <c r="C1237">
        <v>1</v>
      </c>
      <c r="D1237">
        <v>3</v>
      </c>
      <c r="E1237" t="s">
        <v>1433</v>
      </c>
      <c r="F1237">
        <v>353.24599999999998</v>
      </c>
      <c r="G1237">
        <v>94.027000000000001</v>
      </c>
      <c r="H1237">
        <v>40.299999999999997</v>
      </c>
      <c r="I1237">
        <v>33214.506000000001</v>
      </c>
      <c r="J1237">
        <v>13545749</v>
      </c>
      <c r="K1237">
        <v>55.268999999999998</v>
      </c>
      <c r="L1237">
        <v>26.138999999999999</v>
      </c>
      <c r="M1237">
        <v>19523.441999999999</v>
      </c>
      <c r="N1237">
        <v>7962173</v>
      </c>
      <c r="O1237">
        <v>4.4169999999999998</v>
      </c>
      <c r="P1237">
        <v>10.817</v>
      </c>
      <c r="Q1237">
        <v>1560.1859999999999</v>
      </c>
      <c r="R1237">
        <v>636285</v>
      </c>
      <c r="S1237">
        <v>7.2999999999999995E-2</v>
      </c>
      <c r="T1237">
        <v>4.3010000000000002</v>
      </c>
      <c r="U1237">
        <v>25.635999999999999</v>
      </c>
      <c r="V1237">
        <v>10455</v>
      </c>
      <c r="W1237">
        <v>41</v>
      </c>
      <c r="X1237">
        <f t="shared" si="40"/>
        <v>1197.2686000000001</v>
      </c>
      <c r="Y1237">
        <f t="shared" si="41"/>
        <v>36.300000000000004</v>
      </c>
    </row>
    <row r="1238" spans="1:25" x14ac:dyDescent="0.2">
      <c r="A1238" t="s">
        <v>23</v>
      </c>
      <c r="B1238" t="s">
        <v>1430</v>
      </c>
      <c r="C1238">
        <v>1</v>
      </c>
      <c r="D1238">
        <v>4</v>
      </c>
      <c r="E1238" t="s">
        <v>1434</v>
      </c>
      <c r="F1238">
        <v>276.43400000000003</v>
      </c>
      <c r="G1238">
        <v>109.52</v>
      </c>
      <c r="H1238">
        <v>49.116</v>
      </c>
      <c r="I1238">
        <v>30275.044000000002</v>
      </c>
      <c r="J1238">
        <v>12346959</v>
      </c>
      <c r="K1238">
        <v>38.433999999999997</v>
      </c>
      <c r="L1238">
        <v>19.056000000000001</v>
      </c>
      <c r="M1238">
        <v>10624.46</v>
      </c>
      <c r="N1238">
        <v>4332934</v>
      </c>
      <c r="O1238">
        <v>2.5819999999999999</v>
      </c>
      <c r="P1238">
        <v>5.3479999999999999</v>
      </c>
      <c r="Q1238">
        <v>713.88499999999999</v>
      </c>
      <c r="R1238">
        <v>291141</v>
      </c>
      <c r="S1238">
        <v>2.7E-2</v>
      </c>
      <c r="T1238">
        <v>2.6309999999999998</v>
      </c>
      <c r="U1238">
        <v>7.5030000000000001</v>
      </c>
      <c r="V1238">
        <v>3060</v>
      </c>
      <c r="W1238">
        <v>12</v>
      </c>
      <c r="X1238">
        <f t="shared" si="40"/>
        <v>266.33750000000003</v>
      </c>
      <c r="Y1238">
        <f t="shared" si="41"/>
        <v>4.4000000000000004</v>
      </c>
    </row>
    <row r="1239" spans="1:25" x14ac:dyDescent="0.2">
      <c r="A1239" t="s">
        <v>23</v>
      </c>
      <c r="B1239" t="s">
        <v>1430</v>
      </c>
      <c r="C1239">
        <v>1</v>
      </c>
      <c r="D1239">
        <v>5</v>
      </c>
      <c r="E1239" t="s">
        <v>1435</v>
      </c>
      <c r="F1239">
        <v>296.09199999999998</v>
      </c>
      <c r="G1239">
        <v>116.723</v>
      </c>
      <c r="H1239">
        <v>48.088000000000001</v>
      </c>
      <c r="I1239">
        <v>34560.697</v>
      </c>
      <c r="J1239">
        <v>14094761</v>
      </c>
      <c r="K1239">
        <v>38.194000000000003</v>
      </c>
      <c r="L1239">
        <v>18.876000000000001</v>
      </c>
      <c r="M1239">
        <v>11309.021000000001</v>
      </c>
      <c r="N1239">
        <v>4612116</v>
      </c>
      <c r="O1239">
        <v>3.1389999999999998</v>
      </c>
      <c r="P1239">
        <v>6.6859999999999999</v>
      </c>
      <c r="Q1239">
        <v>929.36400000000003</v>
      </c>
      <c r="R1239">
        <v>379019</v>
      </c>
      <c r="S1239">
        <v>3.2000000000000001E-2</v>
      </c>
      <c r="T1239">
        <v>2.8420000000000001</v>
      </c>
      <c r="U1239">
        <v>9.3789999999999996</v>
      </c>
      <c r="V1239">
        <v>3825</v>
      </c>
      <c r="W1239">
        <v>15</v>
      </c>
      <c r="X1239">
        <f t="shared" si="40"/>
        <v>503.3644000000001</v>
      </c>
      <c r="Y1239">
        <f t="shared" si="41"/>
        <v>7.7000000000000011</v>
      </c>
    </row>
    <row r="1240" spans="1:25" x14ac:dyDescent="0.2">
      <c r="A1240" t="s">
        <v>23</v>
      </c>
      <c r="B1240" t="s">
        <v>1430</v>
      </c>
      <c r="C1240">
        <v>1</v>
      </c>
      <c r="D1240">
        <v>6</v>
      </c>
      <c r="E1240" t="s">
        <v>1436</v>
      </c>
      <c r="F1240">
        <v>286.28899999999999</v>
      </c>
      <c r="G1240">
        <v>112.995</v>
      </c>
      <c r="H1240">
        <v>45.564</v>
      </c>
      <c r="I1240">
        <v>32349.221000000001</v>
      </c>
      <c r="J1240">
        <v>13192863</v>
      </c>
      <c r="K1240">
        <v>50.713000000000001</v>
      </c>
      <c r="L1240">
        <v>26.518000000000001</v>
      </c>
      <c r="M1240">
        <v>14518.495000000001</v>
      </c>
      <c r="N1240">
        <v>5921024</v>
      </c>
      <c r="O1240">
        <v>3.6339999999999999</v>
      </c>
      <c r="P1240">
        <v>8.6620000000000008</v>
      </c>
      <c r="Q1240">
        <v>1040.4480000000001</v>
      </c>
      <c r="R1240">
        <v>424322</v>
      </c>
      <c r="S1240">
        <v>4.1000000000000002E-2</v>
      </c>
      <c r="T1240">
        <v>3.2530000000000001</v>
      </c>
      <c r="U1240">
        <v>11.88</v>
      </c>
      <c r="V1240">
        <v>4845</v>
      </c>
      <c r="W1240">
        <v>19</v>
      </c>
      <c r="X1240">
        <f t="shared" si="40"/>
        <v>625.55680000000018</v>
      </c>
      <c r="Y1240">
        <f t="shared" si="41"/>
        <v>12.100000000000001</v>
      </c>
    </row>
    <row r="1241" spans="1:25" x14ac:dyDescent="0.2">
      <c r="A1241" t="s">
        <v>23</v>
      </c>
      <c r="B1241" t="s">
        <v>1430</v>
      </c>
      <c r="C1241">
        <v>1</v>
      </c>
      <c r="D1241">
        <v>7</v>
      </c>
      <c r="E1241" t="s">
        <v>1437</v>
      </c>
      <c r="F1241">
        <v>216.16800000000001</v>
      </c>
      <c r="G1241">
        <v>95.072999999999993</v>
      </c>
      <c r="H1241">
        <v>52.27</v>
      </c>
      <c r="I1241">
        <v>20551.718000000001</v>
      </c>
      <c r="J1241">
        <v>8381531</v>
      </c>
      <c r="K1241">
        <v>5.6280000000000001</v>
      </c>
      <c r="L1241">
        <v>3.706</v>
      </c>
      <c r="M1241">
        <v>1216.653</v>
      </c>
      <c r="N1241">
        <v>496183</v>
      </c>
      <c r="O1241">
        <v>2.4279999999999999</v>
      </c>
      <c r="P1241">
        <v>5.21</v>
      </c>
      <c r="Q1241">
        <v>524.86800000000005</v>
      </c>
      <c r="R1241">
        <v>214055</v>
      </c>
      <c r="S1241">
        <v>1.4E-2</v>
      </c>
      <c r="T1241">
        <v>1.92</v>
      </c>
      <c r="U1241">
        <v>3.1259999999999999</v>
      </c>
      <c r="V1241">
        <v>1275</v>
      </c>
      <c r="W1241">
        <v>5</v>
      </c>
      <c r="X1241">
        <f t="shared" si="40"/>
        <v>58.418800000000068</v>
      </c>
      <c r="Y1241">
        <f t="shared" si="41"/>
        <v>0</v>
      </c>
    </row>
    <row r="1242" spans="1:25" x14ac:dyDescent="0.2">
      <c r="A1242" t="s">
        <v>23</v>
      </c>
      <c r="B1242" t="s">
        <v>1430</v>
      </c>
      <c r="C1242">
        <v>1</v>
      </c>
      <c r="D1242">
        <v>8</v>
      </c>
      <c r="E1242" t="s">
        <v>1438</v>
      </c>
      <c r="F1242">
        <v>339.82100000000003</v>
      </c>
      <c r="G1242">
        <v>112.378</v>
      </c>
      <c r="H1242">
        <v>51.575000000000003</v>
      </c>
      <c r="I1242">
        <v>38188.385999999999</v>
      </c>
      <c r="J1242">
        <v>15574228</v>
      </c>
      <c r="K1242">
        <v>3.2730000000000001</v>
      </c>
      <c r="L1242">
        <v>1.83</v>
      </c>
      <c r="M1242">
        <v>1112.1769999999999</v>
      </c>
      <c r="N1242">
        <v>453575</v>
      </c>
      <c r="O1242">
        <v>1.653</v>
      </c>
      <c r="P1242">
        <v>1.9370000000000001</v>
      </c>
      <c r="Q1242">
        <v>561.73199999999997</v>
      </c>
      <c r="R1242">
        <v>229089</v>
      </c>
      <c r="S1242">
        <v>6.0000000000000001E-3</v>
      </c>
      <c r="T1242">
        <v>1.1859999999999999</v>
      </c>
      <c r="U1242">
        <v>1.8759999999999999</v>
      </c>
      <c r="V1242">
        <v>765</v>
      </c>
      <c r="W1242">
        <v>3</v>
      </c>
      <c r="X1242">
        <f t="shared" si="40"/>
        <v>98.969199999999987</v>
      </c>
      <c r="Y1242">
        <f t="shared" si="41"/>
        <v>0</v>
      </c>
    </row>
    <row r="1243" spans="1:25" x14ac:dyDescent="0.2">
      <c r="A1243" t="s">
        <v>23</v>
      </c>
      <c r="B1243" t="s">
        <v>1430</v>
      </c>
      <c r="C1243">
        <v>1</v>
      </c>
      <c r="D1243">
        <v>9</v>
      </c>
      <c r="E1243" t="s">
        <v>1439</v>
      </c>
      <c r="F1243">
        <v>249.339</v>
      </c>
      <c r="G1243">
        <v>110.245</v>
      </c>
      <c r="H1243">
        <v>48.389000000000003</v>
      </c>
      <c r="I1243">
        <v>27488.379000000001</v>
      </c>
      <c r="J1243">
        <v>11210484</v>
      </c>
      <c r="K1243">
        <v>44.198999999999998</v>
      </c>
      <c r="L1243">
        <v>24.329000000000001</v>
      </c>
      <c r="M1243">
        <v>11020.441999999999</v>
      </c>
      <c r="N1243">
        <v>4494426</v>
      </c>
      <c r="O1243">
        <v>4.3259999999999996</v>
      </c>
      <c r="P1243">
        <v>11.935</v>
      </c>
      <c r="Q1243">
        <v>1078.68</v>
      </c>
      <c r="R1243">
        <v>439914</v>
      </c>
      <c r="S1243">
        <v>6.8000000000000005E-2</v>
      </c>
      <c r="T1243">
        <v>4.1550000000000002</v>
      </c>
      <c r="U1243">
        <v>16.882000000000001</v>
      </c>
      <c r="V1243">
        <v>6885</v>
      </c>
      <c r="W1243">
        <v>27</v>
      </c>
      <c r="X1243">
        <f t="shared" si="40"/>
        <v>667.61200000000008</v>
      </c>
      <c r="Y1243">
        <f t="shared" si="41"/>
        <v>20.900000000000002</v>
      </c>
    </row>
    <row r="1244" spans="1:25" x14ac:dyDescent="0.2">
      <c r="A1244" t="s">
        <v>23</v>
      </c>
      <c r="B1244" t="s">
        <v>1430</v>
      </c>
      <c r="C1244">
        <v>1</v>
      </c>
      <c r="D1244">
        <v>10</v>
      </c>
      <c r="E1244" t="s">
        <v>1440</v>
      </c>
      <c r="F1244">
        <v>326.40100000000001</v>
      </c>
      <c r="G1244">
        <v>120.321</v>
      </c>
      <c r="H1244">
        <v>53.731000000000002</v>
      </c>
      <c r="I1244">
        <v>39272.883999999998</v>
      </c>
      <c r="J1244">
        <v>16016515</v>
      </c>
      <c r="K1244">
        <v>21.756</v>
      </c>
      <c r="L1244">
        <v>21.885999999999999</v>
      </c>
      <c r="M1244">
        <v>7101.2830000000004</v>
      </c>
      <c r="N1244">
        <v>2896090</v>
      </c>
      <c r="O1244">
        <v>2.2570000000000001</v>
      </c>
      <c r="P1244">
        <v>4.6890000000000001</v>
      </c>
      <c r="Q1244">
        <v>736.79200000000003</v>
      </c>
      <c r="R1244">
        <v>300483</v>
      </c>
      <c r="S1244">
        <v>2.3E-2</v>
      </c>
      <c r="T1244">
        <v>2.4209999999999998</v>
      </c>
      <c r="U1244">
        <v>7.5030000000000001</v>
      </c>
      <c r="V1244">
        <v>3060</v>
      </c>
      <c r="W1244">
        <v>12</v>
      </c>
      <c r="X1244">
        <f t="shared" si="40"/>
        <v>291.53520000000009</v>
      </c>
      <c r="Y1244">
        <f t="shared" si="41"/>
        <v>4.4000000000000004</v>
      </c>
    </row>
    <row r="1245" spans="1:25" x14ac:dyDescent="0.2">
      <c r="A1245" t="s">
        <v>23</v>
      </c>
      <c r="B1245" t="s">
        <v>1430</v>
      </c>
      <c r="C1245">
        <v>1</v>
      </c>
      <c r="D1245">
        <v>11</v>
      </c>
      <c r="E1245" t="s">
        <v>1441</v>
      </c>
      <c r="F1245">
        <v>411.65300000000002</v>
      </c>
      <c r="G1245">
        <v>103.527</v>
      </c>
      <c r="H1245">
        <v>49.356999999999999</v>
      </c>
      <c r="I1245">
        <v>42617.033000000003</v>
      </c>
      <c r="J1245">
        <v>17380347</v>
      </c>
      <c r="K1245">
        <v>35.442</v>
      </c>
      <c r="L1245">
        <v>24.007999999999999</v>
      </c>
      <c r="M1245">
        <v>14590.013000000001</v>
      </c>
      <c r="N1245">
        <v>5950191</v>
      </c>
      <c r="O1245">
        <v>4.2960000000000003</v>
      </c>
      <c r="P1245">
        <v>12.375999999999999</v>
      </c>
      <c r="Q1245">
        <v>1768.6379999999999</v>
      </c>
      <c r="R1245">
        <v>721297</v>
      </c>
      <c r="S1245">
        <v>5.1999999999999998E-2</v>
      </c>
      <c r="T1245">
        <v>3.629</v>
      </c>
      <c r="U1245">
        <v>21.259</v>
      </c>
      <c r="V1245">
        <v>8670</v>
      </c>
      <c r="W1245">
        <v>34</v>
      </c>
      <c r="X1245">
        <f t="shared" si="40"/>
        <v>1426.5658000000001</v>
      </c>
      <c r="Y1245">
        <f t="shared" si="41"/>
        <v>28.6</v>
      </c>
    </row>
    <row r="1246" spans="1:25" x14ac:dyDescent="0.2">
      <c r="A1246" t="s">
        <v>23</v>
      </c>
      <c r="B1246" t="s">
        <v>1430</v>
      </c>
      <c r="C1246">
        <v>1</v>
      </c>
      <c r="D1246">
        <v>12</v>
      </c>
      <c r="E1246" t="s">
        <v>1442</v>
      </c>
      <c r="F1246">
        <v>281.91399999999999</v>
      </c>
      <c r="G1246">
        <v>108.01900000000001</v>
      </c>
      <c r="H1246">
        <v>45.893999999999998</v>
      </c>
      <c r="I1246">
        <v>30452.098999999998</v>
      </c>
      <c r="J1246">
        <v>12419167</v>
      </c>
      <c r="K1246">
        <v>30.242000000000001</v>
      </c>
      <c r="L1246">
        <v>15.832000000000001</v>
      </c>
      <c r="M1246">
        <v>8525.5949999999993</v>
      </c>
      <c r="N1246">
        <v>3476962</v>
      </c>
      <c r="O1246">
        <v>2.6989999999999998</v>
      </c>
      <c r="P1246">
        <v>7.9210000000000003</v>
      </c>
      <c r="Q1246">
        <v>760.79399999999998</v>
      </c>
      <c r="R1246">
        <v>310272</v>
      </c>
      <c r="S1246">
        <v>3.1E-2</v>
      </c>
      <c r="T1246">
        <v>2.8140000000000001</v>
      </c>
      <c r="U1246">
        <v>8.7539999999999996</v>
      </c>
      <c r="V1246">
        <v>3570</v>
      </c>
      <c r="W1246">
        <v>14</v>
      </c>
      <c r="X1246">
        <f t="shared" si="40"/>
        <v>317.93740000000003</v>
      </c>
      <c r="Y1246">
        <f t="shared" si="41"/>
        <v>6.6000000000000005</v>
      </c>
    </row>
    <row r="1247" spans="1:25" x14ac:dyDescent="0.2">
      <c r="A1247" t="s">
        <v>23</v>
      </c>
      <c r="B1247" t="s">
        <v>1430</v>
      </c>
      <c r="C1247">
        <v>1</v>
      </c>
      <c r="D1247">
        <v>13</v>
      </c>
      <c r="E1247" t="s">
        <v>1443</v>
      </c>
      <c r="F1247">
        <v>275.38200000000001</v>
      </c>
      <c r="G1247">
        <v>101.75700000000001</v>
      </c>
      <c r="H1247">
        <v>50.462000000000003</v>
      </c>
      <c r="I1247">
        <v>28021.941999999999</v>
      </c>
      <c r="J1247">
        <v>11428085</v>
      </c>
      <c r="K1247">
        <v>2.7789999999999999</v>
      </c>
      <c r="L1247">
        <v>1.784</v>
      </c>
      <c r="M1247">
        <v>765.38699999999994</v>
      </c>
      <c r="N1247">
        <v>312145</v>
      </c>
      <c r="O1247">
        <v>1.385</v>
      </c>
      <c r="P1247">
        <v>2.637</v>
      </c>
      <c r="Q1247">
        <v>381.38499999999999</v>
      </c>
      <c r="R1247">
        <v>155539</v>
      </c>
      <c r="S1247">
        <v>5.0000000000000001E-3</v>
      </c>
      <c r="T1247">
        <v>1.0760000000000001</v>
      </c>
      <c r="U1247">
        <v>1.2509999999999999</v>
      </c>
      <c r="V1247">
        <v>510</v>
      </c>
      <c r="W1247">
        <v>2</v>
      </c>
      <c r="X1247">
        <f t="shared" si="40"/>
        <v>0</v>
      </c>
      <c r="Y1247">
        <f t="shared" si="41"/>
        <v>0</v>
      </c>
    </row>
    <row r="1248" spans="1:25" x14ac:dyDescent="0.2">
      <c r="A1248" t="s">
        <v>23</v>
      </c>
      <c r="B1248" t="s">
        <v>1430</v>
      </c>
      <c r="C1248">
        <v>1</v>
      </c>
      <c r="D1248">
        <v>14</v>
      </c>
      <c r="E1248" t="s">
        <v>1444</v>
      </c>
      <c r="F1248">
        <v>312.11599999999999</v>
      </c>
      <c r="G1248">
        <v>77.034999999999997</v>
      </c>
      <c r="H1248">
        <v>33.488</v>
      </c>
      <c r="I1248">
        <v>24043.827000000001</v>
      </c>
      <c r="J1248">
        <v>9805705</v>
      </c>
      <c r="K1248">
        <v>23.678999999999998</v>
      </c>
      <c r="L1248">
        <v>15.643000000000001</v>
      </c>
      <c r="M1248">
        <v>7390.5460000000003</v>
      </c>
      <c r="N1248">
        <v>3014059</v>
      </c>
      <c r="O1248">
        <v>2.3410000000000002</v>
      </c>
      <c r="P1248">
        <v>6.7110000000000003</v>
      </c>
      <c r="Q1248">
        <v>730.57799999999997</v>
      </c>
      <c r="R1248">
        <v>297949</v>
      </c>
      <c r="S1248">
        <v>2.5999999999999999E-2</v>
      </c>
      <c r="T1248">
        <v>2.577</v>
      </c>
      <c r="U1248">
        <v>8.1280000000000001</v>
      </c>
      <c r="V1248">
        <v>3315</v>
      </c>
      <c r="W1248">
        <v>13</v>
      </c>
      <c r="X1248">
        <f t="shared" si="40"/>
        <v>284.69979999999998</v>
      </c>
      <c r="Y1248">
        <f t="shared" si="41"/>
        <v>5.5</v>
      </c>
    </row>
    <row r="1249" spans="1:25" x14ac:dyDescent="0.2">
      <c r="A1249" t="s">
        <v>23</v>
      </c>
      <c r="B1249" t="s">
        <v>1430</v>
      </c>
      <c r="C1249">
        <v>1</v>
      </c>
      <c r="D1249">
        <v>15</v>
      </c>
      <c r="E1249" t="s">
        <v>1445</v>
      </c>
      <c r="F1249">
        <v>280.25200000000001</v>
      </c>
      <c r="G1249">
        <v>104.45399999999999</v>
      </c>
      <c r="H1249">
        <v>46.572000000000003</v>
      </c>
      <c r="I1249">
        <v>29273.382000000001</v>
      </c>
      <c r="J1249">
        <v>11938455</v>
      </c>
      <c r="K1249">
        <v>50.817999999999998</v>
      </c>
      <c r="L1249">
        <v>21.907</v>
      </c>
      <c r="M1249">
        <v>14241.816000000001</v>
      </c>
      <c r="N1249">
        <v>5808187</v>
      </c>
      <c r="O1249">
        <v>2.95</v>
      </c>
      <c r="P1249">
        <v>7.3280000000000003</v>
      </c>
      <c r="Q1249">
        <v>826.68</v>
      </c>
      <c r="R1249">
        <v>337142</v>
      </c>
      <c r="S1249">
        <v>4.4999999999999998E-2</v>
      </c>
      <c r="T1249">
        <v>3.3730000000000002</v>
      </c>
      <c r="U1249">
        <v>12.505000000000001</v>
      </c>
      <c r="V1249">
        <v>5100</v>
      </c>
      <c r="W1249">
        <v>20</v>
      </c>
      <c r="X1249">
        <f t="shared" si="40"/>
        <v>390.41199999999998</v>
      </c>
      <c r="Y1249">
        <f t="shared" si="41"/>
        <v>13.200000000000001</v>
      </c>
    </row>
    <row r="1250" spans="1:25" x14ac:dyDescent="0.2">
      <c r="A1250" t="s">
        <v>23</v>
      </c>
      <c r="B1250" t="s">
        <v>1430</v>
      </c>
      <c r="C1250">
        <v>1</v>
      </c>
      <c r="D1250">
        <v>16</v>
      </c>
      <c r="E1250" t="s">
        <v>1446</v>
      </c>
      <c r="F1250">
        <v>344.55399999999997</v>
      </c>
      <c r="G1250">
        <v>114.73099999999999</v>
      </c>
      <c r="H1250">
        <v>46.957999999999998</v>
      </c>
      <c r="I1250">
        <v>39530.964999999997</v>
      </c>
      <c r="J1250">
        <v>16121767</v>
      </c>
      <c r="K1250">
        <v>25.003</v>
      </c>
      <c r="L1250">
        <v>15.18</v>
      </c>
      <c r="M1250">
        <v>8614.7559999999994</v>
      </c>
      <c r="N1250">
        <v>3513324</v>
      </c>
      <c r="O1250">
        <v>1.925</v>
      </c>
      <c r="P1250">
        <v>3.8690000000000002</v>
      </c>
      <c r="Q1250">
        <v>663.10799999999995</v>
      </c>
      <c r="R1250">
        <v>270433</v>
      </c>
      <c r="S1250">
        <v>0.02</v>
      </c>
      <c r="T1250">
        <v>2.2559999999999998</v>
      </c>
      <c r="U1250">
        <v>6.8780000000000001</v>
      </c>
      <c r="V1250">
        <v>2805</v>
      </c>
      <c r="W1250">
        <v>11</v>
      </c>
      <c r="X1250">
        <f t="shared" si="40"/>
        <v>210.48279999999997</v>
      </c>
      <c r="Y1250">
        <f t="shared" si="41"/>
        <v>3.3000000000000003</v>
      </c>
    </row>
    <row r="1251" spans="1:25" x14ac:dyDescent="0.2">
      <c r="A1251" t="s">
        <v>23</v>
      </c>
      <c r="B1251" t="s">
        <v>1430</v>
      </c>
      <c r="C1251">
        <v>1</v>
      </c>
      <c r="D1251">
        <v>17</v>
      </c>
      <c r="E1251" t="s">
        <v>1447</v>
      </c>
      <c r="F1251">
        <v>201.22300000000001</v>
      </c>
      <c r="G1251">
        <v>105.821</v>
      </c>
      <c r="H1251">
        <v>50.862000000000002</v>
      </c>
      <c r="I1251">
        <v>21293.653999999999</v>
      </c>
      <c r="J1251">
        <v>8684112</v>
      </c>
      <c r="K1251">
        <v>2.9350000000000001</v>
      </c>
      <c r="L1251">
        <v>2.1659999999999999</v>
      </c>
      <c r="M1251">
        <v>590.61199999999997</v>
      </c>
      <c r="N1251">
        <v>240867</v>
      </c>
      <c r="O1251">
        <v>1.9470000000000001</v>
      </c>
      <c r="P1251">
        <v>5.0960000000000001</v>
      </c>
      <c r="Q1251">
        <v>391.73500000000001</v>
      </c>
      <c r="R1251">
        <v>159760</v>
      </c>
      <c r="S1251">
        <v>1.6E-2</v>
      </c>
      <c r="T1251">
        <v>1.99</v>
      </c>
      <c r="U1251">
        <v>3.1259999999999999</v>
      </c>
      <c r="V1251">
        <v>1275</v>
      </c>
      <c r="W1251">
        <v>5</v>
      </c>
      <c r="X1251">
        <f t="shared" si="40"/>
        <v>0</v>
      </c>
      <c r="Y1251">
        <f t="shared" si="41"/>
        <v>0</v>
      </c>
    </row>
    <row r="1252" spans="1:25" x14ac:dyDescent="0.2">
      <c r="A1252" t="s">
        <v>23</v>
      </c>
      <c r="B1252" t="s">
        <v>1430</v>
      </c>
      <c r="C1252">
        <v>1</v>
      </c>
      <c r="D1252">
        <v>18</v>
      </c>
      <c r="E1252" t="s">
        <v>1448</v>
      </c>
      <c r="F1252">
        <v>266.226</v>
      </c>
      <c r="G1252">
        <v>88.013999999999996</v>
      </c>
      <c r="H1252">
        <v>45.75</v>
      </c>
      <c r="I1252">
        <v>23431.563999999998</v>
      </c>
      <c r="J1252">
        <v>9556008</v>
      </c>
      <c r="K1252">
        <v>35.840000000000003</v>
      </c>
      <c r="L1252">
        <v>23.7</v>
      </c>
      <c r="M1252">
        <v>9541.4740000000002</v>
      </c>
      <c r="N1252">
        <v>3891264</v>
      </c>
      <c r="O1252">
        <v>3.4670000000000001</v>
      </c>
      <c r="P1252">
        <v>8.6180000000000003</v>
      </c>
      <c r="Q1252">
        <v>923.03800000000001</v>
      </c>
      <c r="R1252">
        <v>376439</v>
      </c>
      <c r="S1252">
        <v>4.2000000000000003E-2</v>
      </c>
      <c r="T1252">
        <v>3.2829999999999999</v>
      </c>
      <c r="U1252">
        <v>11.255000000000001</v>
      </c>
      <c r="V1252">
        <v>4590</v>
      </c>
      <c r="W1252">
        <v>18</v>
      </c>
      <c r="X1252">
        <f t="shared" si="40"/>
        <v>496.40580000000006</v>
      </c>
      <c r="Y1252">
        <f t="shared" si="41"/>
        <v>11</v>
      </c>
    </row>
    <row r="1253" spans="1:25" x14ac:dyDescent="0.2">
      <c r="A1253" t="s">
        <v>23</v>
      </c>
      <c r="B1253" t="s">
        <v>1430</v>
      </c>
      <c r="C1253">
        <v>1</v>
      </c>
      <c r="D1253">
        <v>19</v>
      </c>
      <c r="E1253" t="s">
        <v>1449</v>
      </c>
      <c r="F1253">
        <v>158.01300000000001</v>
      </c>
      <c r="G1253">
        <v>92.18</v>
      </c>
      <c r="H1253">
        <v>43.892000000000003</v>
      </c>
      <c r="I1253">
        <v>14565.679</v>
      </c>
      <c r="J1253">
        <v>5940267</v>
      </c>
      <c r="K1253">
        <v>3.6629999999999998</v>
      </c>
      <c r="L1253">
        <v>2.1480000000000001</v>
      </c>
      <c r="M1253">
        <v>578.83000000000004</v>
      </c>
      <c r="N1253">
        <v>236062</v>
      </c>
      <c r="O1253">
        <v>2.0590000000000002</v>
      </c>
      <c r="P1253">
        <v>6.1020000000000003</v>
      </c>
      <c r="Q1253">
        <v>325.3</v>
      </c>
      <c r="R1253">
        <v>132666</v>
      </c>
      <c r="S1253">
        <v>1.6E-2</v>
      </c>
      <c r="T1253">
        <v>2.0089999999999999</v>
      </c>
      <c r="U1253">
        <v>2.5009999999999999</v>
      </c>
      <c r="V1253">
        <v>1020</v>
      </c>
      <c r="W1253">
        <v>4</v>
      </c>
      <c r="X1253">
        <f t="shared" si="40"/>
        <v>0</v>
      </c>
      <c r="Y1253">
        <f t="shared" si="41"/>
        <v>0</v>
      </c>
    </row>
    <row r="1254" spans="1:25" x14ac:dyDescent="0.2">
      <c r="A1254" t="s">
        <v>23</v>
      </c>
      <c r="B1254" t="s">
        <v>1430</v>
      </c>
      <c r="C1254">
        <v>1</v>
      </c>
      <c r="D1254">
        <v>20</v>
      </c>
      <c r="E1254" t="s">
        <v>1450</v>
      </c>
      <c r="F1254">
        <v>357.20600000000002</v>
      </c>
      <c r="G1254">
        <v>95.805999999999997</v>
      </c>
      <c r="H1254">
        <v>42.615000000000002</v>
      </c>
      <c r="I1254">
        <v>34222.646000000001</v>
      </c>
      <c r="J1254">
        <v>13956895</v>
      </c>
      <c r="K1254">
        <v>32.746000000000002</v>
      </c>
      <c r="L1254">
        <v>19.129000000000001</v>
      </c>
      <c r="M1254">
        <v>11697.007</v>
      </c>
      <c r="N1254">
        <v>4770347</v>
      </c>
      <c r="O1254">
        <v>2.5379999999999998</v>
      </c>
      <c r="P1254">
        <v>7.5259999999999998</v>
      </c>
      <c r="Q1254">
        <v>906.47199999999998</v>
      </c>
      <c r="R1254">
        <v>369683</v>
      </c>
      <c r="S1254">
        <v>2.5000000000000001E-2</v>
      </c>
      <c r="T1254">
        <v>2.5</v>
      </c>
      <c r="U1254">
        <v>8.7539999999999996</v>
      </c>
      <c r="V1254">
        <v>3570</v>
      </c>
      <c r="W1254">
        <v>14</v>
      </c>
      <c r="X1254">
        <f t="shared" si="40"/>
        <v>478.1832</v>
      </c>
      <c r="Y1254">
        <f t="shared" si="41"/>
        <v>6.6000000000000005</v>
      </c>
    </row>
    <row r="1255" spans="1:25" x14ac:dyDescent="0.2">
      <c r="A1255" t="s">
        <v>23</v>
      </c>
      <c r="B1255" t="s">
        <v>1430</v>
      </c>
      <c r="C1255">
        <v>1</v>
      </c>
      <c r="D1255">
        <v>21</v>
      </c>
      <c r="E1255" t="s">
        <v>1451</v>
      </c>
      <c r="F1255">
        <v>88.311999999999998</v>
      </c>
      <c r="G1255">
        <v>57.021000000000001</v>
      </c>
      <c r="H1255">
        <v>30.614000000000001</v>
      </c>
      <c r="I1255">
        <v>5035.6189999999997</v>
      </c>
      <c r="J1255">
        <v>2053658</v>
      </c>
      <c r="K1255">
        <v>2.645</v>
      </c>
      <c r="L1255">
        <v>1.6739999999999999</v>
      </c>
      <c r="M1255">
        <v>233.595</v>
      </c>
      <c r="N1255">
        <v>95266</v>
      </c>
      <c r="O1255">
        <v>1.843</v>
      </c>
      <c r="P1255">
        <v>5.64</v>
      </c>
      <c r="Q1255">
        <v>162.78</v>
      </c>
      <c r="R1255">
        <v>66386</v>
      </c>
      <c r="S1255">
        <v>2.1000000000000001E-2</v>
      </c>
      <c r="T1255">
        <v>2.327</v>
      </c>
      <c r="U1255">
        <v>1.8759999999999999</v>
      </c>
      <c r="V1255">
        <v>765</v>
      </c>
      <c r="W1255">
        <v>3</v>
      </c>
      <c r="X1255">
        <f t="shared" si="40"/>
        <v>0</v>
      </c>
      <c r="Y1255">
        <f t="shared" si="41"/>
        <v>0</v>
      </c>
    </row>
    <row r="1256" spans="1:25" x14ac:dyDescent="0.2">
      <c r="A1256" t="s">
        <v>23</v>
      </c>
      <c r="B1256" t="s">
        <v>1430</v>
      </c>
      <c r="C1256">
        <v>1</v>
      </c>
      <c r="D1256">
        <v>22</v>
      </c>
      <c r="E1256" t="s">
        <v>1452</v>
      </c>
      <c r="F1256">
        <v>358.83199999999999</v>
      </c>
      <c r="G1256">
        <v>88.352000000000004</v>
      </c>
      <c r="H1256">
        <v>44.895000000000003</v>
      </c>
      <c r="I1256">
        <v>31703.573</v>
      </c>
      <c r="J1256">
        <v>12929551</v>
      </c>
      <c r="K1256">
        <v>38.329000000000001</v>
      </c>
      <c r="L1256">
        <v>13.593999999999999</v>
      </c>
      <c r="M1256">
        <v>13753.512000000001</v>
      </c>
      <c r="N1256">
        <v>5609044</v>
      </c>
      <c r="O1256">
        <v>2.153</v>
      </c>
      <c r="P1256">
        <v>5.6109999999999998</v>
      </c>
      <c r="Q1256">
        <v>772.48599999999999</v>
      </c>
      <c r="R1256">
        <v>315040</v>
      </c>
      <c r="S1256">
        <v>2.4E-2</v>
      </c>
      <c r="T1256">
        <v>2.4940000000000002</v>
      </c>
      <c r="U1256">
        <v>8.7539999999999996</v>
      </c>
      <c r="V1256">
        <v>3570</v>
      </c>
      <c r="W1256">
        <v>14</v>
      </c>
      <c r="X1256">
        <f t="shared" si="40"/>
        <v>330.79860000000002</v>
      </c>
      <c r="Y1256">
        <f t="shared" si="41"/>
        <v>6.6000000000000005</v>
      </c>
    </row>
    <row r="1257" spans="1:25" x14ac:dyDescent="0.2">
      <c r="A1257" t="s">
        <v>23</v>
      </c>
      <c r="B1257" t="s">
        <v>1430</v>
      </c>
      <c r="C1257">
        <v>1</v>
      </c>
      <c r="D1257">
        <v>23</v>
      </c>
      <c r="E1257" t="s">
        <v>1453</v>
      </c>
      <c r="F1257">
        <v>237.547</v>
      </c>
      <c r="G1257">
        <v>75.025000000000006</v>
      </c>
      <c r="H1257">
        <v>44.119</v>
      </c>
      <c r="I1257">
        <v>17821.874</v>
      </c>
      <c r="J1257">
        <v>7268229</v>
      </c>
      <c r="K1257">
        <v>2.7109999999999999</v>
      </c>
      <c r="L1257">
        <v>2.081</v>
      </c>
      <c r="M1257">
        <v>643.99699999999996</v>
      </c>
      <c r="N1257">
        <v>262639</v>
      </c>
      <c r="O1257">
        <v>1.6279999999999999</v>
      </c>
      <c r="P1257">
        <v>4.4249999999999998</v>
      </c>
      <c r="Q1257">
        <v>386.65199999999999</v>
      </c>
      <c r="R1257">
        <v>157687</v>
      </c>
      <c r="S1257">
        <v>1.6E-2</v>
      </c>
      <c r="T1257">
        <v>2.0070000000000001</v>
      </c>
      <c r="U1257">
        <v>3.7519999999999998</v>
      </c>
      <c r="V1257">
        <v>1530</v>
      </c>
      <c r="W1257">
        <v>6</v>
      </c>
      <c r="X1257">
        <f t="shared" si="40"/>
        <v>0</v>
      </c>
      <c r="Y1257">
        <f t="shared" si="41"/>
        <v>0</v>
      </c>
    </row>
    <row r="1258" spans="1:25" x14ac:dyDescent="0.2">
      <c r="A1258" t="s">
        <v>23</v>
      </c>
      <c r="B1258" t="s">
        <v>1430</v>
      </c>
      <c r="C1258">
        <v>2</v>
      </c>
      <c r="D1258">
        <v>1</v>
      </c>
      <c r="E1258" t="s">
        <v>1153</v>
      </c>
      <c r="F1258">
        <v>363.63499999999999</v>
      </c>
      <c r="G1258">
        <v>79.45</v>
      </c>
      <c r="H1258">
        <v>50.628999999999998</v>
      </c>
      <c r="I1258">
        <v>28890.952000000001</v>
      </c>
      <c r="J1258">
        <v>11782490</v>
      </c>
      <c r="K1258">
        <v>38.619999999999997</v>
      </c>
      <c r="L1258">
        <v>24.734999999999999</v>
      </c>
      <c r="M1258">
        <v>14043.503000000001</v>
      </c>
      <c r="N1258">
        <v>5727310</v>
      </c>
      <c r="O1258">
        <v>2.1480000000000001</v>
      </c>
      <c r="P1258">
        <v>3.9969999999999999</v>
      </c>
      <c r="Q1258">
        <v>781.19299999999998</v>
      </c>
      <c r="R1258">
        <v>318591</v>
      </c>
      <c r="S1258">
        <v>2.5999999999999999E-2</v>
      </c>
      <c r="T1258">
        <v>2.5640000000000001</v>
      </c>
      <c r="U1258">
        <v>9.3789999999999996</v>
      </c>
      <c r="V1258">
        <v>3825</v>
      </c>
      <c r="W1258">
        <v>15</v>
      </c>
      <c r="X1258">
        <f t="shared" si="40"/>
        <v>340.37630000000001</v>
      </c>
      <c r="Y1258">
        <f t="shared" si="41"/>
        <v>7.7000000000000011</v>
      </c>
    </row>
    <row r="1259" spans="1:25" x14ac:dyDescent="0.2">
      <c r="A1259" t="s">
        <v>23</v>
      </c>
      <c r="B1259" t="s">
        <v>1430</v>
      </c>
      <c r="C1259">
        <v>2</v>
      </c>
      <c r="D1259">
        <v>2</v>
      </c>
      <c r="E1259" t="s">
        <v>1454</v>
      </c>
      <c r="F1259">
        <v>304.56099999999998</v>
      </c>
      <c r="G1259">
        <v>92.013000000000005</v>
      </c>
      <c r="H1259">
        <v>45.116999999999997</v>
      </c>
      <c r="I1259">
        <v>28023.493999999999</v>
      </c>
      <c r="J1259">
        <v>11428718</v>
      </c>
      <c r="K1259">
        <v>39.860999999999997</v>
      </c>
      <c r="L1259">
        <v>17.995999999999999</v>
      </c>
      <c r="M1259">
        <v>12140.146000000001</v>
      </c>
      <c r="N1259">
        <v>4951071</v>
      </c>
      <c r="O1259">
        <v>3.1909999999999998</v>
      </c>
      <c r="P1259">
        <v>6.9379999999999997</v>
      </c>
      <c r="Q1259">
        <v>971.90200000000004</v>
      </c>
      <c r="R1259">
        <v>396367</v>
      </c>
      <c r="S1259">
        <v>5.2999999999999999E-2</v>
      </c>
      <c r="T1259">
        <v>3.6890000000000001</v>
      </c>
      <c r="U1259">
        <v>16.257000000000001</v>
      </c>
      <c r="V1259">
        <v>6630</v>
      </c>
      <c r="W1259">
        <v>26</v>
      </c>
      <c r="X1259">
        <f t="shared" si="40"/>
        <v>550.15620000000013</v>
      </c>
      <c r="Y1259">
        <f t="shared" si="41"/>
        <v>19.8</v>
      </c>
    </row>
    <row r="1260" spans="1:25" x14ac:dyDescent="0.2">
      <c r="A1260" t="s">
        <v>23</v>
      </c>
      <c r="B1260" t="s">
        <v>1430</v>
      </c>
      <c r="C1260">
        <v>2</v>
      </c>
      <c r="D1260">
        <v>3</v>
      </c>
      <c r="E1260" t="s">
        <v>1455</v>
      </c>
      <c r="F1260">
        <v>203.685</v>
      </c>
      <c r="G1260">
        <v>86.828999999999994</v>
      </c>
      <c r="H1260">
        <v>49.218000000000004</v>
      </c>
      <c r="I1260">
        <v>17685.775000000001</v>
      </c>
      <c r="J1260">
        <v>7212724</v>
      </c>
      <c r="K1260">
        <v>3.0009999999999999</v>
      </c>
      <c r="L1260">
        <v>2.569</v>
      </c>
      <c r="M1260">
        <v>611.20100000000002</v>
      </c>
      <c r="N1260">
        <v>249264</v>
      </c>
      <c r="O1260">
        <v>1.738</v>
      </c>
      <c r="P1260">
        <v>2.5030000000000001</v>
      </c>
      <c r="Q1260">
        <v>353.96</v>
      </c>
      <c r="R1260">
        <v>144354</v>
      </c>
      <c r="S1260">
        <v>1.4999999999999999E-2</v>
      </c>
      <c r="T1260">
        <v>1.978</v>
      </c>
      <c r="U1260">
        <v>3.1259999999999999</v>
      </c>
      <c r="V1260">
        <v>1275</v>
      </c>
      <c r="W1260">
        <v>5</v>
      </c>
      <c r="X1260">
        <f t="shared" si="40"/>
        <v>0</v>
      </c>
      <c r="Y1260">
        <f t="shared" si="41"/>
        <v>0</v>
      </c>
    </row>
    <row r="1261" spans="1:25" x14ac:dyDescent="0.2">
      <c r="A1261" t="s">
        <v>23</v>
      </c>
      <c r="B1261" t="s">
        <v>1430</v>
      </c>
      <c r="C1261">
        <v>2</v>
      </c>
      <c r="D1261">
        <v>4</v>
      </c>
      <c r="E1261" t="s">
        <v>1456</v>
      </c>
      <c r="F1261">
        <v>230.46299999999999</v>
      </c>
      <c r="G1261">
        <v>81.048000000000002</v>
      </c>
      <c r="H1261">
        <v>44.146000000000001</v>
      </c>
      <c r="I1261">
        <v>18678.635999999999</v>
      </c>
      <c r="J1261">
        <v>7617639</v>
      </c>
      <c r="K1261">
        <v>2.2290000000000001</v>
      </c>
      <c r="L1261">
        <v>1.8480000000000001</v>
      </c>
      <c r="M1261">
        <v>513.81399999999996</v>
      </c>
      <c r="N1261">
        <v>209547</v>
      </c>
      <c r="O1261">
        <v>1.5069999999999999</v>
      </c>
      <c r="P1261">
        <v>1.97</v>
      </c>
      <c r="Q1261">
        <v>347.29199999999997</v>
      </c>
      <c r="R1261">
        <v>141635</v>
      </c>
      <c r="S1261">
        <v>5.0000000000000001E-3</v>
      </c>
      <c r="T1261">
        <v>1.1759999999999999</v>
      </c>
      <c r="U1261">
        <v>1.2509999999999999</v>
      </c>
      <c r="V1261">
        <v>510</v>
      </c>
      <c r="W1261">
        <v>2</v>
      </c>
      <c r="X1261">
        <f t="shared" si="40"/>
        <v>0</v>
      </c>
      <c r="Y1261">
        <f t="shared" si="41"/>
        <v>0</v>
      </c>
    </row>
    <row r="1262" spans="1:25" x14ac:dyDescent="0.2">
      <c r="A1262" t="s">
        <v>23</v>
      </c>
      <c r="B1262" t="s">
        <v>1430</v>
      </c>
      <c r="C1262">
        <v>2</v>
      </c>
      <c r="D1262">
        <v>5</v>
      </c>
      <c r="E1262" t="s">
        <v>1457</v>
      </c>
      <c r="F1262">
        <v>176.416</v>
      </c>
      <c r="G1262">
        <v>63.698</v>
      </c>
      <c r="H1262">
        <v>48.417999999999999</v>
      </c>
      <c r="I1262">
        <v>11237.291999999999</v>
      </c>
      <c r="J1262">
        <v>4582863</v>
      </c>
      <c r="K1262">
        <v>5.2990000000000004</v>
      </c>
      <c r="L1262">
        <v>3.45</v>
      </c>
      <c r="M1262">
        <v>934.81</v>
      </c>
      <c r="N1262">
        <v>381240</v>
      </c>
      <c r="O1262">
        <v>2.2629999999999999</v>
      </c>
      <c r="P1262">
        <v>4.8739999999999997</v>
      </c>
      <c r="Q1262">
        <v>399.14800000000002</v>
      </c>
      <c r="R1262">
        <v>162783</v>
      </c>
      <c r="S1262">
        <v>2.5000000000000001E-2</v>
      </c>
      <c r="T1262">
        <v>2.5150000000000001</v>
      </c>
      <c r="U1262">
        <v>4.3769999999999998</v>
      </c>
      <c r="V1262">
        <v>1785</v>
      </c>
      <c r="W1262">
        <v>7</v>
      </c>
      <c r="X1262">
        <f t="shared" si="40"/>
        <v>0</v>
      </c>
      <c r="Y1262">
        <f t="shared" si="41"/>
        <v>0</v>
      </c>
    </row>
    <row r="1263" spans="1:25" x14ac:dyDescent="0.2">
      <c r="A1263" t="s">
        <v>23</v>
      </c>
      <c r="B1263" t="s">
        <v>1430</v>
      </c>
      <c r="C1263">
        <v>2</v>
      </c>
      <c r="D1263">
        <v>6</v>
      </c>
      <c r="E1263" t="s">
        <v>1458</v>
      </c>
      <c r="F1263">
        <v>271.95400000000001</v>
      </c>
      <c r="G1263">
        <v>91.141000000000005</v>
      </c>
      <c r="H1263">
        <v>46.787999999999997</v>
      </c>
      <c r="I1263">
        <v>24786.236000000001</v>
      </c>
      <c r="J1263">
        <v>10108479</v>
      </c>
      <c r="K1263">
        <v>29.84</v>
      </c>
      <c r="L1263">
        <v>14.693</v>
      </c>
      <c r="M1263">
        <v>8115.1270000000004</v>
      </c>
      <c r="N1263">
        <v>3309562</v>
      </c>
      <c r="O1263">
        <v>2.7480000000000002</v>
      </c>
      <c r="P1263">
        <v>6.3289999999999997</v>
      </c>
      <c r="Q1263">
        <v>747.39700000000005</v>
      </c>
      <c r="R1263">
        <v>304808</v>
      </c>
      <c r="S1263">
        <v>4.8000000000000001E-2</v>
      </c>
      <c r="T1263">
        <v>3.5089999999999999</v>
      </c>
      <c r="U1263">
        <v>13.131</v>
      </c>
      <c r="V1263">
        <v>5355</v>
      </c>
      <c r="W1263">
        <v>21</v>
      </c>
      <c r="X1263">
        <f t="shared" si="40"/>
        <v>303.2007000000001</v>
      </c>
      <c r="Y1263">
        <f t="shared" si="41"/>
        <v>14.3</v>
      </c>
    </row>
    <row r="1264" spans="1:25" x14ac:dyDescent="0.2">
      <c r="A1264" t="s">
        <v>23</v>
      </c>
      <c r="B1264" t="s">
        <v>1430</v>
      </c>
      <c r="C1264">
        <v>2</v>
      </c>
      <c r="D1264">
        <v>7</v>
      </c>
      <c r="E1264" t="s">
        <v>1459</v>
      </c>
      <c r="F1264">
        <v>20.97</v>
      </c>
      <c r="G1264">
        <v>62.246000000000002</v>
      </c>
      <c r="H1264">
        <v>42.978999999999999</v>
      </c>
      <c r="I1264">
        <v>1305.279</v>
      </c>
      <c r="J1264">
        <v>532327</v>
      </c>
      <c r="K1264">
        <v>31.661000000000001</v>
      </c>
      <c r="L1264">
        <v>30.619</v>
      </c>
      <c r="M1264">
        <v>663.92499999999995</v>
      </c>
      <c r="N1264">
        <v>270766</v>
      </c>
      <c r="O1264">
        <v>1.9510000000000001</v>
      </c>
      <c r="P1264">
        <v>3.7440000000000002</v>
      </c>
      <c r="Q1264">
        <v>40.906999999999996</v>
      </c>
      <c r="R1264">
        <v>16683</v>
      </c>
      <c r="S1264">
        <v>0.03</v>
      </c>
      <c r="T1264">
        <v>2.7570000000000001</v>
      </c>
      <c r="U1264">
        <v>0.625</v>
      </c>
      <c r="V1264">
        <v>255</v>
      </c>
      <c r="W1264">
        <v>1</v>
      </c>
      <c r="X1264">
        <f t="shared" si="40"/>
        <v>0</v>
      </c>
      <c r="Y1264">
        <f t="shared" si="41"/>
        <v>0</v>
      </c>
    </row>
    <row r="1265" spans="1:25" x14ac:dyDescent="0.2">
      <c r="A1265" t="s">
        <v>23</v>
      </c>
      <c r="B1265" t="s">
        <v>1430</v>
      </c>
      <c r="C1265">
        <v>2</v>
      </c>
      <c r="D1265">
        <v>8</v>
      </c>
      <c r="E1265" t="s">
        <v>1460</v>
      </c>
      <c r="F1265">
        <v>190.38499999999999</v>
      </c>
      <c r="G1265">
        <v>71.173000000000002</v>
      </c>
      <c r="H1265">
        <v>45.75</v>
      </c>
      <c r="I1265">
        <v>13550.183000000001</v>
      </c>
      <c r="J1265">
        <v>5526121</v>
      </c>
      <c r="K1265">
        <v>5.4790000000000001</v>
      </c>
      <c r="L1265">
        <v>3.4590000000000001</v>
      </c>
      <c r="M1265">
        <v>1043.152</v>
      </c>
      <c r="N1265">
        <v>425425</v>
      </c>
      <c r="O1265">
        <v>2.1949999999999998</v>
      </c>
      <c r="P1265">
        <v>4.665</v>
      </c>
      <c r="Q1265">
        <v>417.827</v>
      </c>
      <c r="R1265">
        <v>170401</v>
      </c>
      <c r="S1265">
        <v>2.5999999999999999E-2</v>
      </c>
      <c r="T1265">
        <v>2.5880000000000001</v>
      </c>
      <c r="U1265">
        <v>5.0019999999999998</v>
      </c>
      <c r="V1265">
        <v>2040</v>
      </c>
      <c r="W1265">
        <v>8</v>
      </c>
      <c r="X1265">
        <f t="shared" si="40"/>
        <v>0</v>
      </c>
      <c r="Y1265">
        <f t="shared" si="41"/>
        <v>0</v>
      </c>
    </row>
    <row r="1266" spans="1:25" x14ac:dyDescent="0.2">
      <c r="A1266" t="s">
        <v>23</v>
      </c>
      <c r="B1266" t="s">
        <v>1430</v>
      </c>
      <c r="C1266">
        <v>2</v>
      </c>
      <c r="D1266">
        <v>11</v>
      </c>
      <c r="E1266" t="s">
        <v>1461</v>
      </c>
      <c r="F1266">
        <v>198.97900000000001</v>
      </c>
      <c r="G1266">
        <v>90.543000000000006</v>
      </c>
      <c r="H1266">
        <v>50.456000000000003</v>
      </c>
      <c r="I1266">
        <v>18016.258000000002</v>
      </c>
      <c r="J1266">
        <v>7347504</v>
      </c>
      <c r="K1266">
        <v>2.59</v>
      </c>
      <c r="L1266">
        <v>2.331</v>
      </c>
      <c r="M1266">
        <v>515.29</v>
      </c>
      <c r="N1266">
        <v>210149</v>
      </c>
      <c r="O1266">
        <v>1.827</v>
      </c>
      <c r="P1266">
        <v>4.3209999999999997</v>
      </c>
      <c r="Q1266">
        <v>363.54199999999997</v>
      </c>
      <c r="R1266">
        <v>148262</v>
      </c>
      <c r="S1266">
        <v>3.0000000000000001E-3</v>
      </c>
      <c r="T1266">
        <v>0.89500000000000002</v>
      </c>
      <c r="U1266">
        <v>0.625</v>
      </c>
      <c r="V1266">
        <v>255</v>
      </c>
      <c r="W1266">
        <v>1</v>
      </c>
      <c r="X1266">
        <f t="shared" si="40"/>
        <v>0</v>
      </c>
      <c r="Y1266">
        <f t="shared" si="41"/>
        <v>0</v>
      </c>
    </row>
    <row r="1267" spans="1:25" x14ac:dyDescent="0.2">
      <c r="A1267" t="s">
        <v>23</v>
      </c>
      <c r="B1267" t="s">
        <v>1430</v>
      </c>
      <c r="C1267">
        <v>2</v>
      </c>
      <c r="D1267">
        <v>12</v>
      </c>
      <c r="E1267" t="s">
        <v>1462</v>
      </c>
      <c r="F1267">
        <v>311.33100000000002</v>
      </c>
      <c r="G1267">
        <v>99.308000000000007</v>
      </c>
      <c r="H1267">
        <v>51.481999999999999</v>
      </c>
      <c r="I1267">
        <v>30917.635999999999</v>
      </c>
      <c r="J1267">
        <v>12609025</v>
      </c>
      <c r="K1267">
        <v>18.602</v>
      </c>
      <c r="L1267">
        <v>10.151999999999999</v>
      </c>
      <c r="M1267">
        <v>5791.51</v>
      </c>
      <c r="N1267">
        <v>2361930</v>
      </c>
      <c r="O1267">
        <v>1.9379999999999999</v>
      </c>
      <c r="P1267">
        <v>2.9489999999999998</v>
      </c>
      <c r="Q1267">
        <v>603.41600000000005</v>
      </c>
      <c r="R1267">
        <v>246089</v>
      </c>
      <c r="S1267">
        <v>1.7999999999999999E-2</v>
      </c>
      <c r="T1267">
        <v>2.1469999999999998</v>
      </c>
      <c r="U1267">
        <v>5.6269999999999998</v>
      </c>
      <c r="V1267">
        <v>2295</v>
      </c>
      <c r="W1267">
        <v>9</v>
      </c>
      <c r="X1267">
        <f t="shared" si="40"/>
        <v>144.82160000000007</v>
      </c>
      <c r="Y1267">
        <f t="shared" si="41"/>
        <v>1.1000000000000001</v>
      </c>
    </row>
    <row r="1268" spans="1:25" x14ac:dyDescent="0.2">
      <c r="A1268" t="s">
        <v>23</v>
      </c>
      <c r="B1268" t="s">
        <v>1430</v>
      </c>
      <c r="C1268">
        <v>2</v>
      </c>
      <c r="D1268">
        <v>13</v>
      </c>
      <c r="E1268" t="s">
        <v>1463</v>
      </c>
      <c r="F1268">
        <v>361.911</v>
      </c>
      <c r="G1268">
        <v>99.093000000000004</v>
      </c>
      <c r="H1268">
        <v>47.131</v>
      </c>
      <c r="I1268">
        <v>35862.902999999998</v>
      </c>
      <c r="J1268">
        <v>14625835</v>
      </c>
      <c r="K1268">
        <v>22.364000000000001</v>
      </c>
      <c r="L1268">
        <v>12.757</v>
      </c>
      <c r="M1268">
        <v>8093.8040000000001</v>
      </c>
      <c r="N1268">
        <v>3300866</v>
      </c>
      <c r="O1268">
        <v>2.4590000000000001</v>
      </c>
      <c r="P1268">
        <v>7.0039999999999996</v>
      </c>
      <c r="Q1268">
        <v>889.79100000000005</v>
      </c>
      <c r="R1268">
        <v>362880</v>
      </c>
      <c r="S1268">
        <v>2.4E-2</v>
      </c>
      <c r="T1268">
        <v>2.4830000000000001</v>
      </c>
      <c r="U1268">
        <v>8.7539999999999996</v>
      </c>
      <c r="V1268">
        <v>3570</v>
      </c>
      <c r="W1268">
        <v>14</v>
      </c>
      <c r="X1268">
        <f t="shared" si="40"/>
        <v>459.83410000000009</v>
      </c>
      <c r="Y1268">
        <f t="shared" si="41"/>
        <v>6.6000000000000005</v>
      </c>
    </row>
    <row r="1269" spans="1:25" x14ac:dyDescent="0.2">
      <c r="A1269" t="s">
        <v>23</v>
      </c>
      <c r="B1269" t="s">
        <v>1430</v>
      </c>
      <c r="C1269">
        <v>2</v>
      </c>
      <c r="D1269">
        <v>14</v>
      </c>
      <c r="E1269" t="s">
        <v>1464</v>
      </c>
      <c r="F1269">
        <v>122.101</v>
      </c>
      <c r="G1269">
        <v>102.111</v>
      </c>
      <c r="H1269">
        <v>59.109000000000002</v>
      </c>
      <c r="I1269">
        <v>12467.81</v>
      </c>
      <c r="J1269">
        <v>5084701</v>
      </c>
      <c r="K1269">
        <v>3.58</v>
      </c>
      <c r="L1269">
        <v>3.1579999999999999</v>
      </c>
      <c r="M1269">
        <v>437.06599999999997</v>
      </c>
      <c r="N1269">
        <v>178247</v>
      </c>
      <c r="O1269">
        <v>2.36</v>
      </c>
      <c r="P1269">
        <v>5.2990000000000004</v>
      </c>
      <c r="Q1269">
        <v>288.14499999999998</v>
      </c>
      <c r="R1269">
        <v>117513</v>
      </c>
      <c r="S1269">
        <v>1.4999999999999999E-2</v>
      </c>
      <c r="T1269">
        <v>1.9790000000000001</v>
      </c>
      <c r="U1269">
        <v>1.8759999999999999</v>
      </c>
      <c r="V1269">
        <v>765</v>
      </c>
      <c r="W1269">
        <v>3</v>
      </c>
      <c r="X1269">
        <f t="shared" si="40"/>
        <v>0</v>
      </c>
      <c r="Y1269">
        <f t="shared" si="41"/>
        <v>0</v>
      </c>
    </row>
    <row r="1270" spans="1:25" x14ac:dyDescent="0.2">
      <c r="A1270" t="s">
        <v>23</v>
      </c>
      <c r="B1270" t="s">
        <v>1430</v>
      </c>
      <c r="C1270">
        <v>2</v>
      </c>
      <c r="D1270">
        <v>15</v>
      </c>
      <c r="E1270" t="s">
        <v>1465</v>
      </c>
      <c r="F1270">
        <v>314.23899999999998</v>
      </c>
      <c r="G1270">
        <v>111.39100000000001</v>
      </c>
      <c r="H1270">
        <v>51.305999999999997</v>
      </c>
      <c r="I1270">
        <v>35003.281999999999</v>
      </c>
      <c r="J1270">
        <v>14275259</v>
      </c>
      <c r="K1270">
        <v>36.5</v>
      </c>
      <c r="L1270">
        <v>16.132999999999999</v>
      </c>
      <c r="M1270">
        <v>11469.81</v>
      </c>
      <c r="N1270">
        <v>4677690</v>
      </c>
      <c r="O1270">
        <v>2.988</v>
      </c>
      <c r="P1270">
        <v>8.3330000000000002</v>
      </c>
      <c r="Q1270">
        <v>938.83799999999997</v>
      </c>
      <c r="R1270">
        <v>382883</v>
      </c>
      <c r="S1270">
        <v>0.03</v>
      </c>
      <c r="T1270">
        <v>2.7589999999999999</v>
      </c>
      <c r="U1270">
        <v>9.3789999999999996</v>
      </c>
      <c r="V1270">
        <v>3825</v>
      </c>
      <c r="W1270">
        <v>15</v>
      </c>
      <c r="X1270">
        <f t="shared" si="40"/>
        <v>513.78579999999999</v>
      </c>
      <c r="Y1270">
        <f t="shared" si="41"/>
        <v>7.7000000000000011</v>
      </c>
    </row>
    <row r="1271" spans="1:25" x14ac:dyDescent="0.2">
      <c r="A1271" t="s">
        <v>23</v>
      </c>
      <c r="B1271" t="s">
        <v>1430</v>
      </c>
      <c r="C1271">
        <v>2</v>
      </c>
      <c r="D1271">
        <v>17</v>
      </c>
      <c r="E1271" t="s">
        <v>1064</v>
      </c>
      <c r="F1271">
        <v>257.35500000000002</v>
      </c>
      <c r="G1271">
        <v>123.01900000000001</v>
      </c>
      <c r="H1271">
        <v>60.308</v>
      </c>
      <c r="I1271">
        <v>31659.591</v>
      </c>
      <c r="J1271">
        <v>12911614</v>
      </c>
      <c r="K1271">
        <v>3.0960000000000001</v>
      </c>
      <c r="L1271">
        <v>2.4329999999999998</v>
      </c>
      <c r="M1271">
        <v>796.69500000000005</v>
      </c>
      <c r="N1271">
        <v>324913</v>
      </c>
      <c r="O1271">
        <v>1.6160000000000001</v>
      </c>
      <c r="P1271">
        <v>1.2</v>
      </c>
      <c r="Q1271">
        <v>415.863</v>
      </c>
      <c r="R1271">
        <v>169600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f t="shared" si="40"/>
        <v>0</v>
      </c>
      <c r="Y1271">
        <f t="shared" si="41"/>
        <v>0</v>
      </c>
    </row>
    <row r="1272" spans="1:25" x14ac:dyDescent="0.2">
      <c r="A1272" t="s">
        <v>23</v>
      </c>
      <c r="B1272" t="s">
        <v>1430</v>
      </c>
      <c r="C1272">
        <v>2</v>
      </c>
      <c r="D1272">
        <v>18</v>
      </c>
      <c r="E1272" t="s">
        <v>1466</v>
      </c>
      <c r="F1272">
        <v>347.94499999999999</v>
      </c>
      <c r="G1272">
        <v>112.72799999999999</v>
      </c>
      <c r="H1272">
        <v>50.073</v>
      </c>
      <c r="I1272">
        <v>39223.209000000003</v>
      </c>
      <c r="J1272">
        <v>15996256</v>
      </c>
      <c r="K1272">
        <v>41.845999999999997</v>
      </c>
      <c r="L1272">
        <v>19.956</v>
      </c>
      <c r="M1272">
        <v>14560.098</v>
      </c>
      <c r="N1272">
        <v>5937991</v>
      </c>
      <c r="O1272">
        <v>3.0939999999999999</v>
      </c>
      <c r="P1272">
        <v>6.6379999999999999</v>
      </c>
      <c r="Q1272">
        <v>1076.502</v>
      </c>
      <c r="R1272">
        <v>439026</v>
      </c>
      <c r="S1272">
        <v>4.1000000000000002E-2</v>
      </c>
      <c r="T1272">
        <v>3.246</v>
      </c>
      <c r="U1272">
        <v>14.381</v>
      </c>
      <c r="V1272">
        <v>5865</v>
      </c>
      <c r="W1272">
        <v>23</v>
      </c>
      <c r="X1272">
        <f t="shared" si="40"/>
        <v>665.21619999999996</v>
      </c>
      <c r="Y1272">
        <f t="shared" si="41"/>
        <v>16.5</v>
      </c>
    </row>
    <row r="1273" spans="1:25" x14ac:dyDescent="0.2">
      <c r="A1273" t="s">
        <v>23</v>
      </c>
      <c r="B1273" t="s">
        <v>1430</v>
      </c>
      <c r="C1273">
        <v>2</v>
      </c>
      <c r="D1273">
        <v>19</v>
      </c>
      <c r="E1273" t="s">
        <v>1467</v>
      </c>
      <c r="F1273">
        <v>324.827</v>
      </c>
      <c r="G1273">
        <v>86.832999999999998</v>
      </c>
      <c r="H1273">
        <v>43.218000000000004</v>
      </c>
      <c r="I1273">
        <v>28205.82</v>
      </c>
      <c r="J1273">
        <v>11503075</v>
      </c>
      <c r="K1273">
        <v>53.97</v>
      </c>
      <c r="L1273">
        <v>25.693000000000001</v>
      </c>
      <c r="M1273">
        <v>17530.829000000002</v>
      </c>
      <c r="N1273">
        <v>7149533</v>
      </c>
      <c r="O1273">
        <v>2.956</v>
      </c>
      <c r="P1273">
        <v>6.359</v>
      </c>
      <c r="Q1273">
        <v>960.03899999999999</v>
      </c>
      <c r="R1273">
        <v>391529</v>
      </c>
      <c r="S1273">
        <v>5.3999999999999999E-2</v>
      </c>
      <c r="T1273">
        <v>3.7069999999999999</v>
      </c>
      <c r="U1273">
        <v>17.507000000000001</v>
      </c>
      <c r="V1273">
        <v>7140</v>
      </c>
      <c r="W1273">
        <v>28</v>
      </c>
      <c r="X1273">
        <f t="shared" si="40"/>
        <v>537.1069</v>
      </c>
      <c r="Y1273">
        <f t="shared" si="41"/>
        <v>22</v>
      </c>
    </row>
    <row r="1274" spans="1:25" x14ac:dyDescent="0.2">
      <c r="A1274" t="s">
        <v>23</v>
      </c>
      <c r="B1274" t="s">
        <v>1430</v>
      </c>
      <c r="C1274">
        <v>2</v>
      </c>
      <c r="D1274">
        <v>20</v>
      </c>
      <c r="E1274" t="s">
        <v>117</v>
      </c>
      <c r="F1274">
        <v>267.84899999999999</v>
      </c>
      <c r="G1274">
        <v>84.686999999999998</v>
      </c>
      <c r="H1274">
        <v>38.290999999999997</v>
      </c>
      <c r="I1274">
        <v>22683.285</v>
      </c>
      <c r="J1274">
        <v>9250840</v>
      </c>
      <c r="K1274">
        <v>48.033000000000001</v>
      </c>
      <c r="L1274">
        <v>35.758000000000003</v>
      </c>
      <c r="M1274">
        <v>12865.735000000001</v>
      </c>
      <c r="N1274">
        <v>5246985</v>
      </c>
      <c r="O1274">
        <v>6.2140000000000004</v>
      </c>
      <c r="P1274">
        <v>12.167999999999999</v>
      </c>
      <c r="Q1274">
        <v>1664.365</v>
      </c>
      <c r="R1274">
        <v>678772</v>
      </c>
      <c r="S1274">
        <v>0.128</v>
      </c>
      <c r="T1274">
        <v>5.72</v>
      </c>
      <c r="U1274">
        <v>34.39</v>
      </c>
      <c r="V1274">
        <v>14025</v>
      </c>
      <c r="W1274">
        <v>55</v>
      </c>
      <c r="X1274">
        <f t="shared" si="40"/>
        <v>1311.8655000000001</v>
      </c>
      <c r="Y1274">
        <f t="shared" si="41"/>
        <v>51.7</v>
      </c>
    </row>
    <row r="1275" spans="1:25" x14ac:dyDescent="0.2">
      <c r="A1275" t="s">
        <v>23</v>
      </c>
      <c r="B1275" t="s">
        <v>1430</v>
      </c>
      <c r="C1275">
        <v>2</v>
      </c>
      <c r="D1275">
        <v>21</v>
      </c>
      <c r="E1275" t="s">
        <v>1468</v>
      </c>
      <c r="F1275">
        <v>228.70500000000001</v>
      </c>
      <c r="G1275">
        <v>117.169</v>
      </c>
      <c r="H1275">
        <v>57.563000000000002</v>
      </c>
      <c r="I1275">
        <v>26797.22</v>
      </c>
      <c r="J1275">
        <v>10928611</v>
      </c>
      <c r="K1275">
        <v>3.512</v>
      </c>
      <c r="L1275">
        <v>2.2130000000000001</v>
      </c>
      <c r="M1275">
        <v>803.11599999999999</v>
      </c>
      <c r="N1275">
        <v>327532</v>
      </c>
      <c r="O1275">
        <v>1.78</v>
      </c>
      <c r="P1275">
        <v>1.304</v>
      </c>
      <c r="Q1275">
        <v>407.20800000000003</v>
      </c>
      <c r="R1275">
        <v>166070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f t="shared" si="40"/>
        <v>0</v>
      </c>
      <c r="Y1275">
        <f t="shared" si="41"/>
        <v>0</v>
      </c>
    </row>
    <row r="1276" spans="1:25" x14ac:dyDescent="0.2">
      <c r="A1276" t="s">
        <v>23</v>
      </c>
      <c r="B1276" t="s">
        <v>1430</v>
      </c>
      <c r="C1276">
        <v>2</v>
      </c>
      <c r="D1276">
        <v>22</v>
      </c>
      <c r="E1276" t="s">
        <v>1469</v>
      </c>
      <c r="F1276">
        <v>398.51499999999999</v>
      </c>
      <c r="G1276">
        <v>110.795</v>
      </c>
      <c r="H1276">
        <v>50.704000000000001</v>
      </c>
      <c r="I1276">
        <v>44153.315000000002</v>
      </c>
      <c r="J1276">
        <v>18006883</v>
      </c>
      <c r="K1276">
        <v>32.411000000000001</v>
      </c>
      <c r="L1276">
        <v>16.404</v>
      </c>
      <c r="M1276">
        <v>12916.153</v>
      </c>
      <c r="N1276">
        <v>5267547</v>
      </c>
      <c r="O1276">
        <v>2.19</v>
      </c>
      <c r="P1276">
        <v>3.3359999999999999</v>
      </c>
      <c r="Q1276">
        <v>872.78800000000001</v>
      </c>
      <c r="R1276">
        <v>355946</v>
      </c>
      <c r="S1276">
        <v>1.9E-2</v>
      </c>
      <c r="T1276">
        <v>2.1909999999999998</v>
      </c>
      <c r="U1276">
        <v>7.5030000000000001</v>
      </c>
      <c r="V1276">
        <v>3060</v>
      </c>
      <c r="W1276">
        <v>12</v>
      </c>
      <c r="X1276">
        <f t="shared" si="40"/>
        <v>441.13080000000008</v>
      </c>
      <c r="Y1276">
        <f t="shared" si="41"/>
        <v>4.4000000000000004</v>
      </c>
    </row>
    <row r="1277" spans="1:25" x14ac:dyDescent="0.2">
      <c r="A1277" t="s">
        <v>23</v>
      </c>
      <c r="B1277" t="s">
        <v>1430</v>
      </c>
      <c r="C1277">
        <v>2</v>
      </c>
      <c r="D1277">
        <v>23</v>
      </c>
      <c r="E1277" t="s">
        <v>1470</v>
      </c>
      <c r="F1277">
        <v>352.17700000000002</v>
      </c>
      <c r="G1277">
        <v>89.706000000000003</v>
      </c>
      <c r="H1277">
        <v>39.302999999999997</v>
      </c>
      <c r="I1277">
        <v>31592.254000000001</v>
      </c>
      <c r="J1277">
        <v>12884152</v>
      </c>
      <c r="K1277">
        <v>82.55</v>
      </c>
      <c r="L1277">
        <v>34.548999999999999</v>
      </c>
      <c r="M1277">
        <v>29072.134999999998</v>
      </c>
      <c r="N1277">
        <v>11856381</v>
      </c>
      <c r="O1277">
        <v>5.3979999999999997</v>
      </c>
      <c r="P1277">
        <v>11.055</v>
      </c>
      <c r="Q1277">
        <v>1901.057</v>
      </c>
      <c r="R1277">
        <v>775301</v>
      </c>
      <c r="S1277">
        <v>0.121</v>
      </c>
      <c r="T1277">
        <v>5.5469999999999997</v>
      </c>
      <c r="U1277">
        <v>42.518000000000001</v>
      </c>
      <c r="V1277">
        <v>17340</v>
      </c>
      <c r="W1277">
        <v>68</v>
      </c>
      <c r="X1277">
        <f t="shared" si="40"/>
        <v>1572.2267000000002</v>
      </c>
      <c r="Y1277">
        <f t="shared" si="41"/>
        <v>66</v>
      </c>
    </row>
    <row r="1278" spans="1:25" x14ac:dyDescent="0.2">
      <c r="A1278" t="s">
        <v>23</v>
      </c>
      <c r="B1278" t="s">
        <v>1430</v>
      </c>
      <c r="C1278">
        <v>2</v>
      </c>
      <c r="D1278">
        <v>24</v>
      </c>
      <c r="E1278" t="s">
        <v>1471</v>
      </c>
      <c r="F1278">
        <v>272.05900000000003</v>
      </c>
      <c r="G1278">
        <v>98.85</v>
      </c>
      <c r="H1278">
        <v>49.743000000000002</v>
      </c>
      <c r="I1278">
        <v>26893.114000000001</v>
      </c>
      <c r="J1278">
        <v>10967719</v>
      </c>
      <c r="K1278">
        <v>6.1879999999999997</v>
      </c>
      <c r="L1278">
        <v>3.75</v>
      </c>
      <c r="M1278">
        <v>1683.587</v>
      </c>
      <c r="N1278">
        <v>686611</v>
      </c>
      <c r="O1278">
        <v>3.9870000000000001</v>
      </c>
      <c r="P1278">
        <v>9.8889999999999993</v>
      </c>
      <c r="Q1278">
        <v>1084.8219999999999</v>
      </c>
      <c r="R1278">
        <v>442419</v>
      </c>
      <c r="S1278">
        <v>6.2E-2</v>
      </c>
      <c r="T1278">
        <v>3.9769999999999999</v>
      </c>
      <c r="U1278">
        <v>16.882000000000001</v>
      </c>
      <c r="V1278">
        <v>6885</v>
      </c>
      <c r="W1278">
        <v>27</v>
      </c>
      <c r="X1278">
        <f t="shared" si="40"/>
        <v>674.36819999999989</v>
      </c>
      <c r="Y1278">
        <f t="shared" si="41"/>
        <v>20.900000000000002</v>
      </c>
    </row>
    <row r="1279" spans="1:25" x14ac:dyDescent="0.2">
      <c r="A1279" t="s">
        <v>23</v>
      </c>
      <c r="B1279" t="s">
        <v>1430</v>
      </c>
      <c r="C1279">
        <v>2</v>
      </c>
      <c r="D1279">
        <v>25</v>
      </c>
      <c r="E1279" t="s">
        <v>1472</v>
      </c>
      <c r="F1279">
        <v>236.012</v>
      </c>
      <c r="G1279">
        <v>108.73399999999999</v>
      </c>
      <c r="H1279">
        <v>52.301000000000002</v>
      </c>
      <c r="I1279">
        <v>25662.644</v>
      </c>
      <c r="J1279">
        <v>10465901</v>
      </c>
      <c r="K1279">
        <v>2.6720000000000002</v>
      </c>
      <c r="L1279">
        <v>1.7010000000000001</v>
      </c>
      <c r="M1279">
        <v>630.71</v>
      </c>
      <c r="N1279">
        <v>257220</v>
      </c>
      <c r="O1279">
        <v>2.3109999999999999</v>
      </c>
      <c r="P1279">
        <v>5.7679999999999998</v>
      </c>
      <c r="Q1279">
        <v>545.43799999999999</v>
      </c>
      <c r="R1279">
        <v>222444</v>
      </c>
      <c r="S1279">
        <v>1.6E-2</v>
      </c>
      <c r="T1279">
        <v>2.0129999999999999</v>
      </c>
      <c r="U1279">
        <v>3.7519999999999998</v>
      </c>
      <c r="V1279">
        <v>1530</v>
      </c>
      <c r="W1279">
        <v>6</v>
      </c>
      <c r="X1279">
        <f t="shared" si="40"/>
        <v>81.0458</v>
      </c>
      <c r="Y1279">
        <f t="shared" si="41"/>
        <v>0</v>
      </c>
    </row>
    <row r="1280" spans="1:25" x14ac:dyDescent="0.2">
      <c r="A1280" t="s">
        <v>23</v>
      </c>
      <c r="B1280" t="s">
        <v>1430</v>
      </c>
      <c r="C1280">
        <v>2</v>
      </c>
      <c r="D1280">
        <v>26</v>
      </c>
      <c r="E1280" t="s">
        <v>1473</v>
      </c>
      <c r="F1280">
        <v>275.524</v>
      </c>
      <c r="G1280">
        <v>97.718999999999994</v>
      </c>
      <c r="H1280">
        <v>47.456000000000003</v>
      </c>
      <c r="I1280">
        <v>26924.050999999999</v>
      </c>
      <c r="J1280">
        <v>10980336</v>
      </c>
      <c r="K1280">
        <v>49.289000000000001</v>
      </c>
      <c r="L1280">
        <v>26.876000000000001</v>
      </c>
      <c r="M1280">
        <v>13580.362999999999</v>
      </c>
      <c r="N1280">
        <v>5538429</v>
      </c>
      <c r="O1280">
        <v>4.46</v>
      </c>
      <c r="P1280">
        <v>8.9700000000000006</v>
      </c>
      <c r="Q1280">
        <v>1228.8050000000001</v>
      </c>
      <c r="R1280">
        <v>501139</v>
      </c>
      <c r="S1280">
        <v>8.5999999999999993E-2</v>
      </c>
      <c r="T1280">
        <v>4.6890000000000001</v>
      </c>
      <c r="U1280">
        <v>23.76</v>
      </c>
      <c r="V1280">
        <v>9690</v>
      </c>
      <c r="W1280">
        <v>38</v>
      </c>
      <c r="X1280">
        <f t="shared" si="40"/>
        <v>832.74950000000013</v>
      </c>
      <c r="Y1280">
        <f t="shared" si="41"/>
        <v>33</v>
      </c>
    </row>
    <row r="1281" spans="1:25" x14ac:dyDescent="0.2">
      <c r="A1281" t="s">
        <v>23</v>
      </c>
      <c r="B1281" t="s">
        <v>1430</v>
      </c>
      <c r="C1281">
        <v>2</v>
      </c>
      <c r="D1281">
        <v>27</v>
      </c>
      <c r="E1281" t="s">
        <v>1474</v>
      </c>
      <c r="F1281">
        <v>218.34800000000001</v>
      </c>
      <c r="G1281">
        <v>100.056</v>
      </c>
      <c r="H1281">
        <v>50.4</v>
      </c>
      <c r="I1281">
        <v>21847.119999999999</v>
      </c>
      <c r="J1281">
        <v>8909830</v>
      </c>
      <c r="K1281">
        <v>3.0249999999999999</v>
      </c>
      <c r="L1281">
        <v>1.8029999999999999</v>
      </c>
      <c r="M1281">
        <v>660.51400000000001</v>
      </c>
      <c r="N1281">
        <v>269375</v>
      </c>
      <c r="O1281">
        <v>2.0779999999999998</v>
      </c>
      <c r="P1281">
        <v>4.0279999999999996</v>
      </c>
      <c r="Q1281">
        <v>453.71499999999997</v>
      </c>
      <c r="R1281">
        <v>185037</v>
      </c>
      <c r="S1281">
        <v>1.4E-2</v>
      </c>
      <c r="T1281">
        <v>1.911</v>
      </c>
      <c r="U1281">
        <v>3.1259999999999999</v>
      </c>
      <c r="V1281">
        <v>1275</v>
      </c>
      <c r="W1281">
        <v>5</v>
      </c>
      <c r="X1281">
        <f t="shared" si="40"/>
        <v>0</v>
      </c>
      <c r="Y1281">
        <f t="shared" si="41"/>
        <v>0</v>
      </c>
    </row>
    <row r="1282" spans="1:25" x14ac:dyDescent="0.2">
      <c r="A1282" t="s">
        <v>23</v>
      </c>
      <c r="B1282" t="s">
        <v>1430</v>
      </c>
      <c r="C1282">
        <v>2</v>
      </c>
      <c r="D1282">
        <v>28</v>
      </c>
      <c r="E1282" t="s">
        <v>1475</v>
      </c>
      <c r="F1282">
        <v>291.19799999999998</v>
      </c>
      <c r="G1282">
        <v>99.900999999999996</v>
      </c>
      <c r="H1282">
        <v>46.051000000000002</v>
      </c>
      <c r="I1282">
        <v>29090.79</v>
      </c>
      <c r="J1282">
        <v>11863989</v>
      </c>
      <c r="K1282">
        <v>90.108000000000004</v>
      </c>
      <c r="L1282">
        <v>43.406999999999996</v>
      </c>
      <c r="M1282">
        <v>26239.107</v>
      </c>
      <c r="N1282">
        <v>10700998</v>
      </c>
      <c r="O1282">
        <v>6.5620000000000003</v>
      </c>
      <c r="P1282">
        <v>13.734</v>
      </c>
      <c r="Q1282">
        <v>1910.74</v>
      </c>
      <c r="R1282">
        <v>779250</v>
      </c>
      <c r="S1282">
        <v>0.129</v>
      </c>
      <c r="T1282">
        <v>5.73</v>
      </c>
      <c r="U1282">
        <v>37.515999999999998</v>
      </c>
      <c r="V1282">
        <v>15300</v>
      </c>
      <c r="W1282">
        <v>60</v>
      </c>
      <c r="X1282">
        <f t="shared" si="40"/>
        <v>1582.8780000000002</v>
      </c>
      <c r="Y1282">
        <f t="shared" si="41"/>
        <v>57.2</v>
      </c>
    </row>
    <row r="1283" spans="1:25" x14ac:dyDescent="0.2">
      <c r="A1283" t="s">
        <v>23</v>
      </c>
      <c r="B1283" t="s">
        <v>1430</v>
      </c>
      <c r="C1283">
        <v>2</v>
      </c>
      <c r="D1283">
        <v>29</v>
      </c>
      <c r="E1283" t="s">
        <v>1476</v>
      </c>
      <c r="F1283">
        <v>257.12200000000001</v>
      </c>
      <c r="G1283">
        <v>103.245</v>
      </c>
      <c r="H1283">
        <v>46.164000000000001</v>
      </c>
      <c r="I1283">
        <v>26546.651999999998</v>
      </c>
      <c r="J1283">
        <v>10826423</v>
      </c>
      <c r="K1283">
        <v>56.94</v>
      </c>
      <c r="L1283">
        <v>32.582999999999998</v>
      </c>
      <c r="M1283">
        <v>14640.514999999999</v>
      </c>
      <c r="N1283">
        <v>5970787</v>
      </c>
      <c r="O1283">
        <v>3.9420000000000002</v>
      </c>
      <c r="P1283">
        <v>8.3339999999999996</v>
      </c>
      <c r="Q1283">
        <v>1013.561</v>
      </c>
      <c r="R1283">
        <v>413357</v>
      </c>
      <c r="S1283">
        <v>0.08</v>
      </c>
      <c r="T1283">
        <v>4.5229999999999997</v>
      </c>
      <c r="U1283">
        <v>20.634</v>
      </c>
      <c r="V1283">
        <v>8415</v>
      </c>
      <c r="W1283">
        <v>33</v>
      </c>
      <c r="X1283">
        <f t="shared" si="40"/>
        <v>595.98110000000008</v>
      </c>
      <c r="Y1283">
        <f t="shared" si="41"/>
        <v>27.500000000000004</v>
      </c>
    </row>
    <row r="1284" spans="1:25" x14ac:dyDescent="0.2">
      <c r="A1284" t="s">
        <v>23</v>
      </c>
      <c r="B1284" t="s">
        <v>1430</v>
      </c>
      <c r="C1284">
        <v>2</v>
      </c>
      <c r="D1284">
        <v>31</v>
      </c>
      <c r="E1284" t="s">
        <v>1477</v>
      </c>
      <c r="F1284">
        <v>249.30500000000001</v>
      </c>
      <c r="G1284">
        <v>90.756</v>
      </c>
      <c r="H1284">
        <v>42.139000000000003</v>
      </c>
      <c r="I1284">
        <v>22625.977999999999</v>
      </c>
      <c r="J1284">
        <v>9227469</v>
      </c>
      <c r="K1284">
        <v>37.893000000000001</v>
      </c>
      <c r="L1284">
        <v>26.29</v>
      </c>
      <c r="M1284">
        <v>9446.9629999999997</v>
      </c>
      <c r="N1284">
        <v>3852720</v>
      </c>
      <c r="O1284">
        <v>5.827</v>
      </c>
      <c r="P1284">
        <v>12.595000000000001</v>
      </c>
      <c r="Q1284">
        <v>1452.7139999999999</v>
      </c>
      <c r="R1284">
        <v>592455</v>
      </c>
      <c r="S1284">
        <v>0.13800000000000001</v>
      </c>
      <c r="T1284">
        <v>5.9290000000000003</v>
      </c>
      <c r="U1284">
        <v>34.39</v>
      </c>
      <c r="V1284">
        <v>14025</v>
      </c>
      <c r="W1284">
        <v>55</v>
      </c>
      <c r="X1284">
        <f t="shared" si="40"/>
        <v>1079.0494000000001</v>
      </c>
      <c r="Y1284">
        <f t="shared" si="41"/>
        <v>51.7</v>
      </c>
    </row>
    <row r="1285" spans="1:25" x14ac:dyDescent="0.2">
      <c r="A1285" t="s">
        <v>23</v>
      </c>
      <c r="B1285" t="s">
        <v>1430</v>
      </c>
      <c r="C1285">
        <v>2</v>
      </c>
      <c r="D1285">
        <v>32</v>
      </c>
      <c r="E1285" t="s">
        <v>1478</v>
      </c>
      <c r="F1285">
        <v>12.981</v>
      </c>
      <c r="G1285">
        <v>13.388</v>
      </c>
      <c r="H1285">
        <v>9.0760000000000005</v>
      </c>
      <c r="I1285">
        <v>173.79499999999999</v>
      </c>
      <c r="J1285">
        <v>70878</v>
      </c>
      <c r="K1285">
        <v>11.548</v>
      </c>
      <c r="L1285">
        <v>3.8380000000000001</v>
      </c>
      <c r="M1285">
        <v>149.90899999999999</v>
      </c>
      <c r="N1285">
        <v>61137</v>
      </c>
      <c r="O1285">
        <v>3.617</v>
      </c>
      <c r="P1285">
        <v>1.8109999999999999</v>
      </c>
      <c r="Q1285">
        <v>46.948999999999998</v>
      </c>
      <c r="R1285">
        <v>19147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f t="shared" si="40"/>
        <v>0</v>
      </c>
      <c r="Y1285">
        <f t="shared" si="41"/>
        <v>0</v>
      </c>
    </row>
    <row r="1286" spans="1:25" x14ac:dyDescent="0.2">
      <c r="A1286" t="s">
        <v>23</v>
      </c>
      <c r="B1286" t="s">
        <v>1430</v>
      </c>
      <c r="C1286">
        <v>2</v>
      </c>
      <c r="D1286">
        <v>33</v>
      </c>
      <c r="E1286" t="s">
        <v>1289</v>
      </c>
      <c r="F1286">
        <v>253.46299999999999</v>
      </c>
      <c r="G1286">
        <v>90.373000000000005</v>
      </c>
      <c r="H1286">
        <v>47.238</v>
      </c>
      <c r="I1286">
        <v>22906.309000000001</v>
      </c>
      <c r="J1286">
        <v>9341795</v>
      </c>
      <c r="K1286">
        <v>3.9780000000000002</v>
      </c>
      <c r="L1286">
        <v>2.5950000000000002</v>
      </c>
      <c r="M1286">
        <v>1008.152</v>
      </c>
      <c r="N1286">
        <v>411151</v>
      </c>
      <c r="O1286">
        <v>3.0529999999999999</v>
      </c>
      <c r="P1286">
        <v>7.915</v>
      </c>
      <c r="Q1286">
        <v>773.72199999999998</v>
      </c>
      <c r="R1286">
        <v>315544</v>
      </c>
      <c r="S1286">
        <v>3.2000000000000001E-2</v>
      </c>
      <c r="T1286">
        <v>2.86</v>
      </c>
      <c r="U1286">
        <v>8.1280000000000001</v>
      </c>
      <c r="V1286">
        <v>3315</v>
      </c>
      <c r="W1286">
        <v>13</v>
      </c>
      <c r="X1286">
        <f t="shared" si="40"/>
        <v>332.15820000000002</v>
      </c>
      <c r="Y1286">
        <f t="shared" si="41"/>
        <v>5.5</v>
      </c>
    </row>
    <row r="1287" spans="1:25" x14ac:dyDescent="0.2">
      <c r="A1287" t="s">
        <v>23</v>
      </c>
      <c r="B1287" t="s">
        <v>1430</v>
      </c>
      <c r="C1287">
        <v>2</v>
      </c>
      <c r="D1287">
        <v>34</v>
      </c>
      <c r="E1287" t="s">
        <v>1479</v>
      </c>
      <c r="F1287">
        <v>297.33699999999999</v>
      </c>
      <c r="G1287">
        <v>88.337999999999994</v>
      </c>
      <c r="H1287">
        <v>44.012999999999998</v>
      </c>
      <c r="I1287">
        <v>26266.126</v>
      </c>
      <c r="J1287">
        <v>10712017</v>
      </c>
      <c r="K1287">
        <v>3.8170000000000002</v>
      </c>
      <c r="L1287">
        <v>2.4980000000000002</v>
      </c>
      <c r="M1287">
        <v>1134.8920000000001</v>
      </c>
      <c r="N1287">
        <v>462839</v>
      </c>
      <c r="O1287">
        <v>4.1189999999999998</v>
      </c>
      <c r="P1287">
        <v>11.7</v>
      </c>
      <c r="Q1287">
        <v>1224.6120000000001</v>
      </c>
      <c r="R1287">
        <v>499429</v>
      </c>
      <c r="S1287">
        <v>5.2999999999999999E-2</v>
      </c>
      <c r="T1287">
        <v>3.661</v>
      </c>
      <c r="U1287">
        <v>15.632</v>
      </c>
      <c r="V1287">
        <v>6375</v>
      </c>
      <c r="W1287">
        <v>25</v>
      </c>
      <c r="X1287">
        <f t="shared" si="40"/>
        <v>828.13720000000012</v>
      </c>
      <c r="Y1287">
        <f t="shared" si="41"/>
        <v>18.700000000000003</v>
      </c>
    </row>
    <row r="1288" spans="1:25" x14ac:dyDescent="0.2">
      <c r="A1288" t="s">
        <v>23</v>
      </c>
      <c r="B1288" t="s">
        <v>1430</v>
      </c>
      <c r="C1288">
        <v>2</v>
      </c>
      <c r="D1288">
        <v>35</v>
      </c>
      <c r="E1288" t="s">
        <v>1480</v>
      </c>
      <c r="F1288">
        <v>273.053</v>
      </c>
      <c r="G1288">
        <v>90.444000000000003</v>
      </c>
      <c r="H1288">
        <v>44.646000000000001</v>
      </c>
      <c r="I1288">
        <v>24695.940999999999</v>
      </c>
      <c r="J1288">
        <v>10071654</v>
      </c>
      <c r="K1288">
        <v>16.776</v>
      </c>
      <c r="L1288">
        <v>10.831</v>
      </c>
      <c r="M1288">
        <v>4580.7569999999996</v>
      </c>
      <c r="N1288">
        <v>1868153</v>
      </c>
      <c r="O1288">
        <v>2.024</v>
      </c>
      <c r="P1288">
        <v>3.3010000000000002</v>
      </c>
      <c r="Q1288">
        <v>552.64200000000005</v>
      </c>
      <c r="R1288">
        <v>225382</v>
      </c>
      <c r="S1288">
        <v>7.0000000000000001E-3</v>
      </c>
      <c r="T1288">
        <v>1.3240000000000001</v>
      </c>
      <c r="U1288">
        <v>1.8759999999999999</v>
      </c>
      <c r="V1288">
        <v>765</v>
      </c>
      <c r="W1288">
        <v>3</v>
      </c>
      <c r="X1288">
        <f t="shared" si="40"/>
        <v>88.970200000000077</v>
      </c>
      <c r="Y1288">
        <f t="shared" si="41"/>
        <v>0</v>
      </c>
    </row>
    <row r="1289" spans="1:25" x14ac:dyDescent="0.2">
      <c r="A1289" t="s">
        <v>23</v>
      </c>
      <c r="B1289" t="s">
        <v>1430</v>
      </c>
      <c r="C1289">
        <v>2</v>
      </c>
      <c r="D1289">
        <v>36</v>
      </c>
      <c r="E1289" t="s">
        <v>1481</v>
      </c>
      <c r="F1289">
        <v>169.58199999999999</v>
      </c>
      <c r="G1289">
        <v>105.17100000000001</v>
      </c>
      <c r="H1289">
        <v>46.05</v>
      </c>
      <c r="I1289">
        <v>17835.186000000002</v>
      </c>
      <c r="J1289">
        <v>7273658</v>
      </c>
      <c r="K1289">
        <v>15.683999999999999</v>
      </c>
      <c r="L1289">
        <v>7.2480000000000002</v>
      </c>
      <c r="M1289">
        <v>2659.7840000000001</v>
      </c>
      <c r="N1289">
        <v>1084730</v>
      </c>
      <c r="O1289">
        <v>2.1190000000000002</v>
      </c>
      <c r="P1289">
        <v>4.0709999999999997</v>
      </c>
      <c r="Q1289">
        <v>359.29</v>
      </c>
      <c r="R1289">
        <v>146528</v>
      </c>
      <c r="S1289">
        <v>7.0000000000000001E-3</v>
      </c>
      <c r="T1289">
        <v>1.371</v>
      </c>
      <c r="U1289">
        <v>1.2509999999999999</v>
      </c>
      <c r="V1289">
        <v>510</v>
      </c>
      <c r="W1289">
        <v>2</v>
      </c>
      <c r="X1289">
        <f t="shared" si="40"/>
        <v>0</v>
      </c>
      <c r="Y1289">
        <f t="shared" si="41"/>
        <v>0</v>
      </c>
    </row>
    <row r="1290" spans="1:25" x14ac:dyDescent="0.2">
      <c r="A1290" t="s">
        <v>23</v>
      </c>
      <c r="B1290" t="s">
        <v>1430</v>
      </c>
      <c r="C1290">
        <v>2</v>
      </c>
      <c r="D1290">
        <v>37</v>
      </c>
      <c r="E1290" t="s">
        <v>1482</v>
      </c>
      <c r="F1290">
        <v>306.76100000000002</v>
      </c>
      <c r="G1290">
        <v>95.605999999999995</v>
      </c>
      <c r="H1290">
        <v>45.923000000000002</v>
      </c>
      <c r="I1290">
        <v>29328.001</v>
      </c>
      <c r="J1290">
        <v>11960730</v>
      </c>
      <c r="K1290">
        <v>59.680999999999997</v>
      </c>
      <c r="L1290">
        <v>40.234999999999999</v>
      </c>
      <c r="M1290">
        <v>18307.721000000001</v>
      </c>
      <c r="N1290">
        <v>7466370</v>
      </c>
      <c r="O1290">
        <v>6.9880000000000004</v>
      </c>
      <c r="P1290">
        <v>16.077999999999999</v>
      </c>
      <c r="Q1290">
        <v>2143.721</v>
      </c>
      <c r="R1290">
        <v>874266</v>
      </c>
      <c r="S1290">
        <v>8.4000000000000005E-2</v>
      </c>
      <c r="T1290">
        <v>4.6159999999999997</v>
      </c>
      <c r="U1290">
        <v>25.635999999999999</v>
      </c>
      <c r="V1290">
        <v>10455</v>
      </c>
      <c r="W1290">
        <v>41</v>
      </c>
      <c r="X1290">
        <f t="shared" si="40"/>
        <v>1839.1571000000001</v>
      </c>
      <c r="Y1290">
        <f t="shared" si="41"/>
        <v>36.300000000000004</v>
      </c>
    </row>
    <row r="1291" spans="1:25" x14ac:dyDescent="0.2">
      <c r="A1291" t="s">
        <v>23</v>
      </c>
      <c r="B1291" t="s">
        <v>1430</v>
      </c>
      <c r="C1291">
        <v>2</v>
      </c>
      <c r="D1291">
        <v>38</v>
      </c>
      <c r="E1291" t="s">
        <v>1483</v>
      </c>
      <c r="F1291">
        <v>286.35700000000003</v>
      </c>
      <c r="G1291">
        <v>91.497</v>
      </c>
      <c r="H1291">
        <v>40.643000000000001</v>
      </c>
      <c r="I1291">
        <v>26200.966</v>
      </c>
      <c r="J1291">
        <v>10685443</v>
      </c>
      <c r="K1291">
        <v>103.024</v>
      </c>
      <c r="L1291">
        <v>40.713999999999999</v>
      </c>
      <c r="M1291">
        <v>29501.609</v>
      </c>
      <c r="N1291">
        <v>12031532</v>
      </c>
      <c r="O1291">
        <v>8.6969999999999992</v>
      </c>
      <c r="P1291">
        <v>15.977</v>
      </c>
      <c r="Q1291">
        <v>2490.337</v>
      </c>
      <c r="R1291">
        <v>1015625</v>
      </c>
      <c r="S1291">
        <v>0.155</v>
      </c>
      <c r="T1291">
        <v>6.2859999999999996</v>
      </c>
      <c r="U1291">
        <v>44.393999999999998</v>
      </c>
      <c r="V1291">
        <v>18105</v>
      </c>
      <c r="W1291">
        <v>71</v>
      </c>
      <c r="X1291">
        <f t="shared" si="40"/>
        <v>2220.4347000000002</v>
      </c>
      <c r="Y1291">
        <f t="shared" si="41"/>
        <v>69.300000000000011</v>
      </c>
    </row>
    <row r="1292" spans="1:25" x14ac:dyDescent="0.2">
      <c r="A1292" t="s">
        <v>23</v>
      </c>
      <c r="B1292" t="s">
        <v>1430</v>
      </c>
      <c r="C1292">
        <v>2</v>
      </c>
      <c r="D1292">
        <v>39</v>
      </c>
      <c r="E1292" t="s">
        <v>1484</v>
      </c>
      <c r="F1292">
        <v>203.54499999999999</v>
      </c>
      <c r="G1292">
        <v>82.212000000000003</v>
      </c>
      <c r="H1292">
        <v>49.320999999999998</v>
      </c>
      <c r="I1292">
        <v>16733.749</v>
      </c>
      <c r="J1292">
        <v>6824463</v>
      </c>
      <c r="K1292">
        <v>24.867000000000001</v>
      </c>
      <c r="L1292">
        <v>14.260999999999999</v>
      </c>
      <c r="M1292">
        <v>5061.4539999999997</v>
      </c>
      <c r="N1292">
        <v>2064194</v>
      </c>
      <c r="O1292">
        <v>2.327</v>
      </c>
      <c r="P1292">
        <v>4.4669999999999996</v>
      </c>
      <c r="Q1292">
        <v>473.65</v>
      </c>
      <c r="R1292">
        <v>193167</v>
      </c>
      <c r="S1292">
        <v>2.1999999999999999E-2</v>
      </c>
      <c r="T1292">
        <v>2.3420000000000001</v>
      </c>
      <c r="U1292">
        <v>4.3769999999999998</v>
      </c>
      <c r="V1292">
        <v>1785</v>
      </c>
      <c r="W1292">
        <v>7</v>
      </c>
      <c r="X1292">
        <f t="shared" si="40"/>
        <v>2.0789999999999851</v>
      </c>
      <c r="Y1292">
        <f t="shared" si="41"/>
        <v>0</v>
      </c>
    </row>
    <row r="1293" spans="1:25" x14ac:dyDescent="0.2">
      <c r="A1293" t="s">
        <v>23</v>
      </c>
      <c r="B1293" t="s">
        <v>1430</v>
      </c>
      <c r="C1293">
        <v>3</v>
      </c>
      <c r="D1293">
        <v>1</v>
      </c>
      <c r="E1293" t="s">
        <v>338</v>
      </c>
      <c r="F1293">
        <v>192.68299999999999</v>
      </c>
      <c r="G1293">
        <v>70.403999999999996</v>
      </c>
      <c r="H1293">
        <v>36.6</v>
      </c>
      <c r="I1293">
        <v>13565.55</v>
      </c>
      <c r="J1293">
        <v>5532388</v>
      </c>
      <c r="K1293">
        <v>3.194</v>
      </c>
      <c r="L1293">
        <v>2.0489999999999999</v>
      </c>
      <c r="M1293">
        <v>615.42100000000005</v>
      </c>
      <c r="N1293">
        <v>250985</v>
      </c>
      <c r="O1293">
        <v>1.6779999999999999</v>
      </c>
      <c r="P1293">
        <v>2.585</v>
      </c>
      <c r="Q1293">
        <v>323.39299999999997</v>
      </c>
      <c r="R1293">
        <v>131888</v>
      </c>
      <c r="S1293">
        <v>3.0000000000000001E-3</v>
      </c>
      <c r="T1293">
        <v>0.91</v>
      </c>
      <c r="U1293">
        <v>0.625</v>
      </c>
      <c r="V1293">
        <v>255</v>
      </c>
      <c r="W1293">
        <v>1</v>
      </c>
      <c r="X1293">
        <f t="shared" si="40"/>
        <v>0</v>
      </c>
      <c r="Y1293">
        <f t="shared" si="41"/>
        <v>0</v>
      </c>
    </row>
    <row r="1294" spans="1:25" x14ac:dyDescent="0.2">
      <c r="A1294" t="s">
        <v>23</v>
      </c>
      <c r="B1294" t="s">
        <v>1430</v>
      </c>
      <c r="C1294">
        <v>3</v>
      </c>
      <c r="D1294">
        <v>2</v>
      </c>
      <c r="E1294" t="s">
        <v>1485</v>
      </c>
      <c r="F1294">
        <v>257.09699999999998</v>
      </c>
      <c r="G1294">
        <v>68.692999999999998</v>
      </c>
      <c r="H1294">
        <v>37.863999999999997</v>
      </c>
      <c r="I1294">
        <v>17660.739000000001</v>
      </c>
      <c r="J1294">
        <v>7202514</v>
      </c>
      <c r="K1294">
        <v>10.074999999999999</v>
      </c>
      <c r="L1294">
        <v>5.7229999999999999</v>
      </c>
      <c r="M1294">
        <v>2590.1979999999999</v>
      </c>
      <c r="N1294">
        <v>1056351</v>
      </c>
      <c r="O1294">
        <v>5.4729999999999999</v>
      </c>
      <c r="P1294">
        <v>10.961</v>
      </c>
      <c r="Q1294">
        <v>1407.1679999999999</v>
      </c>
      <c r="R1294">
        <v>573880</v>
      </c>
      <c r="S1294">
        <v>0.11899999999999999</v>
      </c>
      <c r="T1294">
        <v>5.5110000000000001</v>
      </c>
      <c r="U1294">
        <v>30.638000000000002</v>
      </c>
      <c r="V1294">
        <v>12495</v>
      </c>
      <c r="W1294">
        <v>49</v>
      </c>
      <c r="X1294">
        <f t="shared" si="40"/>
        <v>1028.9487999999999</v>
      </c>
      <c r="Y1294">
        <f t="shared" si="41"/>
        <v>45.1</v>
      </c>
    </row>
    <row r="1295" spans="1:25" x14ac:dyDescent="0.2">
      <c r="A1295" t="s">
        <v>23</v>
      </c>
      <c r="B1295" t="s">
        <v>1430</v>
      </c>
      <c r="C1295">
        <v>3</v>
      </c>
      <c r="D1295">
        <v>3</v>
      </c>
      <c r="E1295" t="s">
        <v>1486</v>
      </c>
      <c r="F1295">
        <v>289.61799999999999</v>
      </c>
      <c r="G1295">
        <v>66.433000000000007</v>
      </c>
      <c r="H1295">
        <v>38.058999999999997</v>
      </c>
      <c r="I1295">
        <v>19240.096000000001</v>
      </c>
      <c r="J1295">
        <v>7846617</v>
      </c>
      <c r="K1295">
        <v>43.670999999999999</v>
      </c>
      <c r="L1295">
        <v>28.54</v>
      </c>
      <c r="M1295">
        <v>12647.825999999999</v>
      </c>
      <c r="N1295">
        <v>5158116</v>
      </c>
      <c r="O1295">
        <v>3.6840000000000002</v>
      </c>
      <c r="P1295">
        <v>8.4039999999999999</v>
      </c>
      <c r="Q1295">
        <v>1066.8589999999999</v>
      </c>
      <c r="R1295">
        <v>435093</v>
      </c>
      <c r="S1295">
        <v>0.08</v>
      </c>
      <c r="T1295">
        <v>4.5129999999999999</v>
      </c>
      <c r="U1295">
        <v>23.135000000000002</v>
      </c>
      <c r="V1295">
        <v>9435</v>
      </c>
      <c r="W1295">
        <v>37</v>
      </c>
      <c r="X1295">
        <f t="shared" si="40"/>
        <v>654.60889999999995</v>
      </c>
      <c r="Y1295">
        <f t="shared" si="41"/>
        <v>31.900000000000002</v>
      </c>
    </row>
    <row r="1296" spans="1:25" x14ac:dyDescent="0.2">
      <c r="A1296" t="s">
        <v>23</v>
      </c>
      <c r="B1296" t="s">
        <v>1430</v>
      </c>
      <c r="C1296">
        <v>3</v>
      </c>
      <c r="D1296">
        <v>4</v>
      </c>
      <c r="E1296" t="s">
        <v>1487</v>
      </c>
      <c r="F1296">
        <v>235.53899999999999</v>
      </c>
      <c r="G1296">
        <v>119.961</v>
      </c>
      <c r="H1296">
        <v>48.036999999999999</v>
      </c>
      <c r="I1296">
        <v>28255.401999999998</v>
      </c>
      <c r="J1296">
        <v>11523296</v>
      </c>
      <c r="K1296">
        <v>54.598999999999997</v>
      </c>
      <c r="L1296">
        <v>24.831</v>
      </c>
      <c r="M1296">
        <v>12860.277</v>
      </c>
      <c r="N1296">
        <v>5244759</v>
      </c>
      <c r="O1296">
        <v>3.105</v>
      </c>
      <c r="P1296">
        <v>5.5609999999999999</v>
      </c>
      <c r="Q1296">
        <v>731.33799999999997</v>
      </c>
      <c r="R1296">
        <v>298259</v>
      </c>
      <c r="S1296">
        <v>3.5000000000000003E-2</v>
      </c>
      <c r="T1296">
        <v>2.9660000000000002</v>
      </c>
      <c r="U1296">
        <v>8.1280000000000001</v>
      </c>
      <c r="V1296">
        <v>3315</v>
      </c>
      <c r="W1296">
        <v>13</v>
      </c>
      <c r="X1296">
        <f t="shared" si="40"/>
        <v>285.53579999999999</v>
      </c>
      <c r="Y1296">
        <f t="shared" si="41"/>
        <v>5.5</v>
      </c>
    </row>
    <row r="1297" spans="1:25" x14ac:dyDescent="0.2">
      <c r="A1297" t="s">
        <v>23</v>
      </c>
      <c r="B1297" t="s">
        <v>1430</v>
      </c>
      <c r="C1297">
        <v>3</v>
      </c>
      <c r="D1297">
        <v>5</v>
      </c>
      <c r="E1297" t="s">
        <v>1488</v>
      </c>
      <c r="F1297">
        <v>274.58699999999999</v>
      </c>
      <c r="G1297">
        <v>107.541</v>
      </c>
      <c r="H1297">
        <v>51.173999999999999</v>
      </c>
      <c r="I1297">
        <v>29529.4</v>
      </c>
      <c r="J1297">
        <v>12042866</v>
      </c>
      <c r="K1297">
        <v>39.575000000000003</v>
      </c>
      <c r="L1297">
        <v>25.55</v>
      </c>
      <c r="M1297">
        <v>10866.81</v>
      </c>
      <c r="N1297">
        <v>4431771</v>
      </c>
      <c r="O1297">
        <v>2.802</v>
      </c>
      <c r="P1297">
        <v>6.7080000000000002</v>
      </c>
      <c r="Q1297">
        <v>769.46699999999998</v>
      </c>
      <c r="R1297">
        <v>313809</v>
      </c>
      <c r="S1297">
        <v>2.3E-2</v>
      </c>
      <c r="T1297">
        <v>2.41</v>
      </c>
      <c r="U1297">
        <v>6.2530000000000001</v>
      </c>
      <c r="V1297">
        <v>2550</v>
      </c>
      <c r="W1297">
        <v>10</v>
      </c>
      <c r="X1297">
        <f t="shared" si="40"/>
        <v>327.47770000000003</v>
      </c>
      <c r="Y1297">
        <f t="shared" si="41"/>
        <v>2.2000000000000002</v>
      </c>
    </row>
    <row r="1298" spans="1:25" x14ac:dyDescent="0.2">
      <c r="A1298" t="s">
        <v>23</v>
      </c>
      <c r="B1298" t="s">
        <v>1430</v>
      </c>
      <c r="C1298">
        <v>3</v>
      </c>
      <c r="D1298">
        <v>6</v>
      </c>
      <c r="E1298" t="s">
        <v>1489</v>
      </c>
      <c r="F1298">
        <v>123.04300000000001</v>
      </c>
      <c r="G1298">
        <v>93.563000000000002</v>
      </c>
      <c r="H1298">
        <v>52.073999999999998</v>
      </c>
      <c r="I1298">
        <v>11512.271000000001</v>
      </c>
      <c r="J1298">
        <v>4695007</v>
      </c>
      <c r="K1298">
        <v>3.9950000000000001</v>
      </c>
      <c r="L1298">
        <v>2.7360000000000002</v>
      </c>
      <c r="M1298">
        <v>491.61599999999999</v>
      </c>
      <c r="N1298">
        <v>200494</v>
      </c>
      <c r="O1298">
        <v>2.2949999999999999</v>
      </c>
      <c r="P1298">
        <v>4.9059999999999997</v>
      </c>
      <c r="Q1298">
        <v>282.363</v>
      </c>
      <c r="R1298">
        <v>115155</v>
      </c>
      <c r="S1298">
        <v>0.01</v>
      </c>
      <c r="T1298">
        <v>1.61</v>
      </c>
      <c r="U1298">
        <v>1.2509999999999999</v>
      </c>
      <c r="V1298">
        <v>510</v>
      </c>
      <c r="W1298">
        <v>2</v>
      </c>
      <c r="X1298">
        <f t="shared" si="40"/>
        <v>0</v>
      </c>
      <c r="Y1298">
        <f t="shared" si="41"/>
        <v>0</v>
      </c>
    </row>
    <row r="1299" spans="1:25" x14ac:dyDescent="0.2">
      <c r="A1299" t="s">
        <v>23</v>
      </c>
      <c r="B1299" t="s">
        <v>1430</v>
      </c>
      <c r="C1299">
        <v>3</v>
      </c>
      <c r="D1299">
        <v>7</v>
      </c>
      <c r="E1299" t="s">
        <v>1428</v>
      </c>
      <c r="F1299">
        <v>162.4</v>
      </c>
      <c r="G1299">
        <v>82.591999999999999</v>
      </c>
      <c r="H1299">
        <v>46.962000000000003</v>
      </c>
      <c r="I1299">
        <v>13412.892</v>
      </c>
      <c r="J1299">
        <v>5470130</v>
      </c>
      <c r="K1299">
        <v>7.0110000000000001</v>
      </c>
      <c r="L1299">
        <v>11.564</v>
      </c>
      <c r="M1299">
        <v>1138.654</v>
      </c>
      <c r="N1299">
        <v>464373</v>
      </c>
      <c r="O1299">
        <v>2.4889999999999999</v>
      </c>
      <c r="P1299">
        <v>4.8570000000000002</v>
      </c>
      <c r="Q1299">
        <v>404.15</v>
      </c>
      <c r="R1299">
        <v>164823</v>
      </c>
      <c r="S1299">
        <v>2.7E-2</v>
      </c>
      <c r="T1299">
        <v>2.621</v>
      </c>
      <c r="U1299">
        <v>4.3769999999999998</v>
      </c>
      <c r="V1299">
        <v>1785</v>
      </c>
      <c r="W1299">
        <v>7</v>
      </c>
      <c r="X1299">
        <f t="shared" si="40"/>
        <v>0</v>
      </c>
      <c r="Y1299">
        <f t="shared" si="41"/>
        <v>0</v>
      </c>
    </row>
    <row r="1300" spans="1:25" x14ac:dyDescent="0.2">
      <c r="A1300" t="s">
        <v>23</v>
      </c>
      <c r="B1300" t="s">
        <v>1430</v>
      </c>
      <c r="C1300">
        <v>3</v>
      </c>
      <c r="D1300">
        <v>8</v>
      </c>
      <c r="E1300" t="s">
        <v>1490</v>
      </c>
      <c r="F1300">
        <v>108.544</v>
      </c>
      <c r="G1300">
        <v>89.572000000000003</v>
      </c>
      <c r="H1300">
        <v>49.436999999999998</v>
      </c>
      <c r="I1300">
        <v>9722.5069999999996</v>
      </c>
      <c r="J1300">
        <v>3965094</v>
      </c>
      <c r="K1300">
        <v>8.8119999999999994</v>
      </c>
      <c r="L1300">
        <v>4.7750000000000004</v>
      </c>
      <c r="M1300">
        <v>956.45899999999995</v>
      </c>
      <c r="N1300">
        <v>390069</v>
      </c>
      <c r="O1300">
        <v>2.6469999999999998</v>
      </c>
      <c r="P1300">
        <v>4.702</v>
      </c>
      <c r="Q1300">
        <v>287.28199999999998</v>
      </c>
      <c r="R1300">
        <v>117161</v>
      </c>
      <c r="S1300">
        <v>2.3E-2</v>
      </c>
      <c r="T1300">
        <v>2.4239999999999999</v>
      </c>
      <c r="U1300">
        <v>2.5009999999999999</v>
      </c>
      <c r="V1300">
        <v>1020</v>
      </c>
      <c r="W1300">
        <v>4</v>
      </c>
      <c r="X1300">
        <f t="shared" ref="X1300:X1363" si="42">(MAX(0, (Q1300-471.76)))*1.1</f>
        <v>0</v>
      </c>
      <c r="Y1300">
        <f t="shared" ref="Y1300:Y1363" si="43">(MAX(0, (W1300-8)))*1.1</f>
        <v>0</v>
      </c>
    </row>
    <row r="1301" spans="1:25" x14ac:dyDescent="0.2">
      <c r="A1301" t="s">
        <v>23</v>
      </c>
      <c r="B1301" t="s">
        <v>1430</v>
      </c>
      <c r="C1301">
        <v>3</v>
      </c>
      <c r="D1301">
        <v>9</v>
      </c>
      <c r="E1301" t="s">
        <v>1491</v>
      </c>
      <c r="F1301">
        <v>123.685</v>
      </c>
      <c r="G1301">
        <v>104.17400000000001</v>
      </c>
      <c r="H1301">
        <v>56.444000000000003</v>
      </c>
      <c r="I1301">
        <v>12884.791999999999</v>
      </c>
      <c r="J1301">
        <v>5254757</v>
      </c>
      <c r="K1301">
        <v>25.725000000000001</v>
      </c>
      <c r="L1301">
        <v>10.298999999999999</v>
      </c>
      <c r="M1301">
        <v>3181.7979999999998</v>
      </c>
      <c r="N1301">
        <v>1297621</v>
      </c>
      <c r="O1301">
        <v>2.556</v>
      </c>
      <c r="P1301">
        <v>3.028</v>
      </c>
      <c r="Q1301">
        <v>316.125</v>
      </c>
      <c r="R1301">
        <v>128924</v>
      </c>
      <c r="S1301">
        <v>0.01</v>
      </c>
      <c r="T1301">
        <v>1.6060000000000001</v>
      </c>
      <c r="U1301">
        <v>1.2509999999999999</v>
      </c>
      <c r="V1301">
        <v>510</v>
      </c>
      <c r="W1301">
        <v>2</v>
      </c>
      <c r="X1301">
        <f t="shared" si="42"/>
        <v>0</v>
      </c>
      <c r="Y1301">
        <f t="shared" si="43"/>
        <v>0</v>
      </c>
    </row>
    <row r="1302" spans="1:25" x14ac:dyDescent="0.2">
      <c r="A1302" t="s">
        <v>23</v>
      </c>
      <c r="B1302" t="s">
        <v>1430</v>
      </c>
      <c r="C1302">
        <v>3</v>
      </c>
      <c r="D1302">
        <v>10</v>
      </c>
      <c r="E1302" t="s">
        <v>1492</v>
      </c>
      <c r="F1302">
        <v>134.78299999999999</v>
      </c>
      <c r="G1302">
        <v>74.334999999999994</v>
      </c>
      <c r="H1302">
        <v>45.965000000000003</v>
      </c>
      <c r="I1302">
        <v>10019.136</v>
      </c>
      <c r="J1302">
        <v>4086067</v>
      </c>
      <c r="K1302">
        <v>36.256999999999998</v>
      </c>
      <c r="L1302">
        <v>16.584</v>
      </c>
      <c r="M1302">
        <v>4886.7839999999997</v>
      </c>
      <c r="N1302">
        <v>1992959</v>
      </c>
      <c r="O1302">
        <v>2.34</v>
      </c>
      <c r="P1302">
        <v>4.9340000000000002</v>
      </c>
      <c r="Q1302">
        <v>315.38900000000001</v>
      </c>
      <c r="R1302">
        <v>128624</v>
      </c>
      <c r="S1302">
        <v>1.4E-2</v>
      </c>
      <c r="T1302">
        <v>1.8839999999999999</v>
      </c>
      <c r="U1302">
        <v>1.8759999999999999</v>
      </c>
      <c r="V1302">
        <v>765</v>
      </c>
      <c r="W1302">
        <v>3</v>
      </c>
      <c r="X1302">
        <f t="shared" si="42"/>
        <v>0</v>
      </c>
      <c r="Y1302">
        <f t="shared" si="43"/>
        <v>0</v>
      </c>
    </row>
    <row r="1303" spans="1:25" x14ac:dyDescent="0.2">
      <c r="A1303" t="s">
        <v>23</v>
      </c>
      <c r="B1303" t="s">
        <v>1430</v>
      </c>
      <c r="C1303">
        <v>3</v>
      </c>
      <c r="D1303">
        <v>11</v>
      </c>
      <c r="E1303" t="s">
        <v>1493</v>
      </c>
      <c r="F1303">
        <v>114.679</v>
      </c>
      <c r="G1303">
        <v>15.743</v>
      </c>
      <c r="H1303">
        <v>7.4850000000000003</v>
      </c>
      <c r="I1303">
        <v>1805.4159999999999</v>
      </c>
      <c r="J1303">
        <v>736296</v>
      </c>
      <c r="K1303">
        <v>18.3</v>
      </c>
      <c r="L1303">
        <v>8.0719999999999992</v>
      </c>
      <c r="M1303">
        <v>2098.614</v>
      </c>
      <c r="N1303">
        <v>855870</v>
      </c>
      <c r="O1303">
        <v>2.6080000000000001</v>
      </c>
      <c r="P1303">
        <v>8.1419999999999995</v>
      </c>
      <c r="Q1303">
        <v>299.03399999999999</v>
      </c>
      <c r="R1303">
        <v>121954</v>
      </c>
      <c r="S1303">
        <v>1.6E-2</v>
      </c>
      <c r="T1303">
        <v>2.0419999999999998</v>
      </c>
      <c r="U1303">
        <v>1.8759999999999999</v>
      </c>
      <c r="V1303">
        <v>765</v>
      </c>
      <c r="W1303">
        <v>3</v>
      </c>
      <c r="X1303">
        <f t="shared" si="42"/>
        <v>0</v>
      </c>
      <c r="Y1303">
        <f t="shared" si="43"/>
        <v>0</v>
      </c>
    </row>
    <row r="1304" spans="1:25" x14ac:dyDescent="0.2">
      <c r="A1304" t="s">
        <v>23</v>
      </c>
      <c r="B1304" t="s">
        <v>1430</v>
      </c>
      <c r="C1304">
        <v>3</v>
      </c>
      <c r="D1304">
        <v>12</v>
      </c>
      <c r="E1304" t="s">
        <v>1494</v>
      </c>
      <c r="F1304">
        <v>235.54400000000001</v>
      </c>
      <c r="G1304">
        <v>111.93899999999999</v>
      </c>
      <c r="H1304">
        <v>53.484000000000002</v>
      </c>
      <c r="I1304">
        <v>26366.457999999999</v>
      </c>
      <c r="J1304">
        <v>10752935</v>
      </c>
      <c r="K1304">
        <v>39.689</v>
      </c>
      <c r="L1304">
        <v>14.36</v>
      </c>
      <c r="M1304">
        <v>9348.4429999999993</v>
      </c>
      <c r="N1304">
        <v>3812541</v>
      </c>
      <c r="O1304">
        <v>3.085</v>
      </c>
      <c r="P1304">
        <v>6.0250000000000004</v>
      </c>
      <c r="Q1304">
        <v>726.67700000000002</v>
      </c>
      <c r="R1304">
        <v>296358</v>
      </c>
      <c r="S1304">
        <v>2.4E-2</v>
      </c>
      <c r="T1304">
        <v>2.468</v>
      </c>
      <c r="U1304">
        <v>5.6269999999999998</v>
      </c>
      <c r="V1304">
        <v>2295</v>
      </c>
      <c r="W1304">
        <v>9</v>
      </c>
      <c r="X1304">
        <f t="shared" si="42"/>
        <v>280.40870000000007</v>
      </c>
      <c r="Y1304">
        <f t="shared" si="43"/>
        <v>1.1000000000000001</v>
      </c>
    </row>
    <row r="1305" spans="1:25" x14ac:dyDescent="0.2">
      <c r="A1305" t="s">
        <v>23</v>
      </c>
      <c r="B1305" t="s">
        <v>1430</v>
      </c>
      <c r="C1305">
        <v>3</v>
      </c>
      <c r="D1305">
        <v>14</v>
      </c>
      <c r="E1305" t="s">
        <v>1495</v>
      </c>
      <c r="F1305">
        <v>40.698999999999998</v>
      </c>
      <c r="G1305">
        <v>104.688</v>
      </c>
      <c r="H1305">
        <v>52.718000000000004</v>
      </c>
      <c r="I1305">
        <v>4260.6620000000003</v>
      </c>
      <c r="J1305">
        <v>1737610</v>
      </c>
      <c r="K1305">
        <v>41.953000000000003</v>
      </c>
      <c r="L1305">
        <v>18.561</v>
      </c>
      <c r="M1305">
        <v>1707.423</v>
      </c>
      <c r="N1305">
        <v>696332</v>
      </c>
      <c r="O1305">
        <v>3.5150000000000001</v>
      </c>
      <c r="P1305">
        <v>9.7680000000000007</v>
      </c>
      <c r="Q1305">
        <v>143.06100000000001</v>
      </c>
      <c r="R1305">
        <v>58344</v>
      </c>
      <c r="S1305">
        <v>4.5999999999999999E-2</v>
      </c>
      <c r="T1305">
        <v>3.4279999999999999</v>
      </c>
      <c r="U1305">
        <v>1.8759999999999999</v>
      </c>
      <c r="V1305">
        <v>765</v>
      </c>
      <c r="W1305">
        <v>3</v>
      </c>
      <c r="X1305">
        <f t="shared" si="42"/>
        <v>0</v>
      </c>
      <c r="Y1305">
        <f t="shared" si="43"/>
        <v>0</v>
      </c>
    </row>
    <row r="1306" spans="1:25" x14ac:dyDescent="0.2">
      <c r="A1306" t="s">
        <v>23</v>
      </c>
      <c r="B1306" t="s">
        <v>1430</v>
      </c>
      <c r="C1306">
        <v>3</v>
      </c>
      <c r="D1306">
        <v>15</v>
      </c>
      <c r="E1306" t="s">
        <v>1496</v>
      </c>
      <c r="F1306">
        <v>138.125</v>
      </c>
      <c r="G1306">
        <v>108.60599999999999</v>
      </c>
      <c r="H1306">
        <v>54.125999999999998</v>
      </c>
      <c r="I1306">
        <v>15001.2</v>
      </c>
      <c r="J1306">
        <v>6117884</v>
      </c>
      <c r="K1306">
        <v>44.77</v>
      </c>
      <c r="L1306">
        <v>18.565999999999999</v>
      </c>
      <c r="M1306">
        <v>6183.8530000000001</v>
      </c>
      <c r="N1306">
        <v>2521938</v>
      </c>
      <c r="O1306">
        <v>2.427</v>
      </c>
      <c r="P1306">
        <v>4.2240000000000002</v>
      </c>
      <c r="Q1306">
        <v>335.26299999999998</v>
      </c>
      <c r="R1306">
        <v>136729</v>
      </c>
      <c r="S1306">
        <v>1.7999999999999999E-2</v>
      </c>
      <c r="T1306">
        <v>2.149</v>
      </c>
      <c r="U1306">
        <v>2.5009999999999999</v>
      </c>
      <c r="V1306">
        <v>1020</v>
      </c>
      <c r="W1306">
        <v>4</v>
      </c>
      <c r="X1306">
        <f t="shared" si="42"/>
        <v>0</v>
      </c>
      <c r="Y1306">
        <f t="shared" si="43"/>
        <v>0</v>
      </c>
    </row>
    <row r="1307" spans="1:25" x14ac:dyDescent="0.2">
      <c r="A1307" t="s">
        <v>23</v>
      </c>
      <c r="B1307" t="s">
        <v>1430</v>
      </c>
      <c r="C1307">
        <v>3</v>
      </c>
      <c r="D1307">
        <v>18</v>
      </c>
      <c r="E1307" t="s">
        <v>1497</v>
      </c>
      <c r="F1307">
        <v>262.96699999999998</v>
      </c>
      <c r="G1307">
        <v>99.646000000000001</v>
      </c>
      <c r="H1307">
        <v>46.845999999999997</v>
      </c>
      <c r="I1307">
        <v>26203.655999999999</v>
      </c>
      <c r="J1307">
        <v>10686540</v>
      </c>
      <c r="K1307">
        <v>54.222000000000001</v>
      </c>
      <c r="L1307">
        <v>35.229999999999997</v>
      </c>
      <c r="M1307">
        <v>14258.57</v>
      </c>
      <c r="N1307">
        <v>5815020</v>
      </c>
      <c r="O1307">
        <v>4.4050000000000002</v>
      </c>
      <c r="P1307">
        <v>9.7479999999999993</v>
      </c>
      <c r="Q1307">
        <v>1158.2460000000001</v>
      </c>
      <c r="R1307">
        <v>472363</v>
      </c>
      <c r="S1307">
        <v>5.5E-2</v>
      </c>
      <c r="T1307">
        <v>3.734</v>
      </c>
      <c r="U1307">
        <v>14.381</v>
      </c>
      <c r="V1307">
        <v>5865</v>
      </c>
      <c r="W1307">
        <v>23</v>
      </c>
      <c r="X1307">
        <f t="shared" si="42"/>
        <v>755.13460000000021</v>
      </c>
      <c r="Y1307">
        <f t="shared" si="43"/>
        <v>16.5</v>
      </c>
    </row>
    <row r="1308" spans="1:25" x14ac:dyDescent="0.2">
      <c r="A1308" t="s">
        <v>23</v>
      </c>
      <c r="B1308" t="s">
        <v>1430</v>
      </c>
      <c r="C1308">
        <v>3</v>
      </c>
      <c r="D1308">
        <v>20</v>
      </c>
      <c r="E1308" t="s">
        <v>1498</v>
      </c>
      <c r="F1308">
        <v>143.946</v>
      </c>
      <c r="G1308">
        <v>71.826999999999998</v>
      </c>
      <c r="H1308">
        <v>37.258000000000003</v>
      </c>
      <c r="I1308">
        <v>10339.273999999999</v>
      </c>
      <c r="J1308">
        <v>4216628</v>
      </c>
      <c r="K1308">
        <v>25.382000000000001</v>
      </c>
      <c r="L1308">
        <v>18.094999999999999</v>
      </c>
      <c r="M1308">
        <v>3653.6880000000001</v>
      </c>
      <c r="N1308">
        <v>1490070</v>
      </c>
      <c r="O1308">
        <v>2.5880000000000001</v>
      </c>
      <c r="P1308">
        <v>3.835</v>
      </c>
      <c r="Q1308">
        <v>372.51600000000002</v>
      </c>
      <c r="R1308">
        <v>151922</v>
      </c>
      <c r="S1308">
        <v>0.03</v>
      </c>
      <c r="T1308">
        <v>2.7839999999999998</v>
      </c>
      <c r="U1308">
        <v>4.3769999999999998</v>
      </c>
      <c r="V1308">
        <v>1785</v>
      </c>
      <c r="W1308">
        <v>7</v>
      </c>
      <c r="X1308">
        <f t="shared" si="42"/>
        <v>0</v>
      </c>
      <c r="Y1308">
        <f t="shared" si="43"/>
        <v>0</v>
      </c>
    </row>
    <row r="1309" spans="1:25" x14ac:dyDescent="0.2">
      <c r="A1309" t="s">
        <v>23</v>
      </c>
      <c r="B1309" t="s">
        <v>1430</v>
      </c>
      <c r="C1309">
        <v>3</v>
      </c>
      <c r="D1309">
        <v>21</v>
      </c>
      <c r="E1309" t="s">
        <v>1499</v>
      </c>
      <c r="F1309">
        <v>299.08300000000003</v>
      </c>
      <c r="G1309">
        <v>116.053</v>
      </c>
      <c r="H1309">
        <v>49.173999999999999</v>
      </c>
      <c r="I1309">
        <v>34709.459000000003</v>
      </c>
      <c r="J1309">
        <v>14155430</v>
      </c>
      <c r="K1309">
        <v>55.101999999999997</v>
      </c>
      <c r="L1309">
        <v>23</v>
      </c>
      <c r="M1309">
        <v>16480.172999999999</v>
      </c>
      <c r="N1309">
        <v>6721048</v>
      </c>
      <c r="O1309">
        <v>4.0350000000000001</v>
      </c>
      <c r="P1309">
        <v>9.6780000000000008</v>
      </c>
      <c r="Q1309">
        <v>1206.8989999999999</v>
      </c>
      <c r="R1309">
        <v>492205</v>
      </c>
      <c r="S1309">
        <v>4.2000000000000003E-2</v>
      </c>
      <c r="T1309">
        <v>3.2650000000000001</v>
      </c>
      <c r="U1309">
        <v>12.505000000000001</v>
      </c>
      <c r="V1309">
        <v>5100</v>
      </c>
      <c r="W1309">
        <v>20</v>
      </c>
      <c r="X1309">
        <f t="shared" si="42"/>
        <v>808.65289999999993</v>
      </c>
      <c r="Y1309">
        <f t="shared" si="43"/>
        <v>13.200000000000001</v>
      </c>
    </row>
    <row r="1310" spans="1:25" x14ac:dyDescent="0.2">
      <c r="A1310" t="s">
        <v>23</v>
      </c>
      <c r="B1310" t="s">
        <v>1430</v>
      </c>
      <c r="C1310">
        <v>3</v>
      </c>
      <c r="D1310">
        <v>23</v>
      </c>
      <c r="E1310" t="s">
        <v>1500</v>
      </c>
      <c r="F1310">
        <v>199.511</v>
      </c>
      <c r="G1310">
        <v>59.616</v>
      </c>
      <c r="H1310">
        <v>40.341999999999999</v>
      </c>
      <c r="I1310">
        <v>11894.123</v>
      </c>
      <c r="J1310">
        <v>4850736</v>
      </c>
      <c r="K1310">
        <v>50.454999999999998</v>
      </c>
      <c r="L1310">
        <v>29.724</v>
      </c>
      <c r="M1310">
        <v>10066.347</v>
      </c>
      <c r="N1310">
        <v>4105321</v>
      </c>
      <c r="O1310">
        <v>2.8620000000000001</v>
      </c>
      <c r="P1310">
        <v>6.4530000000000003</v>
      </c>
      <c r="Q1310">
        <v>570.91499999999996</v>
      </c>
      <c r="R1310">
        <v>232834</v>
      </c>
      <c r="S1310">
        <v>3.4000000000000002E-2</v>
      </c>
      <c r="T1310">
        <v>2.9649999999999999</v>
      </c>
      <c r="U1310">
        <v>6.8780000000000001</v>
      </c>
      <c r="V1310">
        <v>2805</v>
      </c>
      <c r="W1310">
        <v>11</v>
      </c>
      <c r="X1310">
        <f t="shared" si="42"/>
        <v>109.07049999999998</v>
      </c>
      <c r="Y1310">
        <f t="shared" si="43"/>
        <v>3.3000000000000003</v>
      </c>
    </row>
    <row r="1311" spans="1:25" x14ac:dyDescent="0.2">
      <c r="A1311" t="s">
        <v>23</v>
      </c>
      <c r="B1311" t="s">
        <v>1430</v>
      </c>
      <c r="C1311">
        <v>3</v>
      </c>
      <c r="D1311">
        <v>25</v>
      </c>
      <c r="E1311" t="s">
        <v>1501</v>
      </c>
      <c r="F1311">
        <v>215.18</v>
      </c>
      <c r="G1311">
        <v>82.372</v>
      </c>
      <c r="H1311">
        <v>47.843000000000004</v>
      </c>
      <c r="I1311">
        <v>17724.741999999998</v>
      </c>
      <c r="J1311">
        <v>7228616</v>
      </c>
      <c r="K1311">
        <v>49.664999999999999</v>
      </c>
      <c r="L1311">
        <v>26.579000000000001</v>
      </c>
      <c r="M1311">
        <v>10687.001</v>
      </c>
      <c r="N1311">
        <v>4358440</v>
      </c>
      <c r="O1311">
        <v>3.0720000000000001</v>
      </c>
      <c r="P1311">
        <v>6.1449999999999996</v>
      </c>
      <c r="Q1311">
        <v>661.07600000000002</v>
      </c>
      <c r="R1311">
        <v>269604</v>
      </c>
      <c r="S1311">
        <v>2.5999999999999999E-2</v>
      </c>
      <c r="T1311">
        <v>2.5819999999999999</v>
      </c>
      <c r="U1311">
        <v>5.6269999999999998</v>
      </c>
      <c r="V1311">
        <v>2295</v>
      </c>
      <c r="W1311">
        <v>9</v>
      </c>
      <c r="X1311">
        <f t="shared" si="42"/>
        <v>208.24760000000006</v>
      </c>
      <c r="Y1311">
        <f t="shared" si="43"/>
        <v>1.1000000000000001</v>
      </c>
    </row>
    <row r="1312" spans="1:25" x14ac:dyDescent="0.2">
      <c r="A1312" t="s">
        <v>23</v>
      </c>
      <c r="B1312" t="s">
        <v>1430</v>
      </c>
      <c r="C1312">
        <v>3</v>
      </c>
      <c r="D1312">
        <v>26</v>
      </c>
      <c r="E1312" t="s">
        <v>1502</v>
      </c>
      <c r="F1312">
        <v>189.46100000000001</v>
      </c>
      <c r="G1312">
        <v>98.278000000000006</v>
      </c>
      <c r="H1312">
        <v>49.206000000000003</v>
      </c>
      <c r="I1312">
        <v>18619.853999999999</v>
      </c>
      <c r="J1312">
        <v>7593666</v>
      </c>
      <c r="K1312">
        <v>5.1779999999999999</v>
      </c>
      <c r="L1312">
        <v>3.399</v>
      </c>
      <c r="M1312">
        <v>980.93700000000001</v>
      </c>
      <c r="N1312">
        <v>400052</v>
      </c>
      <c r="O1312">
        <v>2.645</v>
      </c>
      <c r="P1312">
        <v>6.3460000000000001</v>
      </c>
      <c r="Q1312">
        <v>501.03399999999999</v>
      </c>
      <c r="R1312">
        <v>204335</v>
      </c>
      <c r="S1312">
        <v>0.02</v>
      </c>
      <c r="T1312">
        <v>2.2469999999999999</v>
      </c>
      <c r="U1312">
        <v>3.7519999999999998</v>
      </c>
      <c r="V1312">
        <v>1530</v>
      </c>
      <c r="W1312">
        <v>6</v>
      </c>
      <c r="X1312">
        <f t="shared" si="42"/>
        <v>32.201400000000007</v>
      </c>
      <c r="Y1312">
        <f t="shared" si="43"/>
        <v>0</v>
      </c>
    </row>
    <row r="1313" spans="1:25" x14ac:dyDescent="0.2">
      <c r="A1313" t="s">
        <v>23</v>
      </c>
      <c r="B1313" t="s">
        <v>1430</v>
      </c>
      <c r="C1313">
        <v>4</v>
      </c>
      <c r="D1313">
        <v>1</v>
      </c>
      <c r="E1313" t="s">
        <v>1503</v>
      </c>
      <c r="F1313">
        <v>293.09300000000002</v>
      </c>
      <c r="G1313">
        <v>110.709</v>
      </c>
      <c r="H1313">
        <v>50.488</v>
      </c>
      <c r="I1313">
        <v>32448.044999999998</v>
      </c>
      <c r="J1313">
        <v>13233166</v>
      </c>
      <c r="K1313">
        <v>49.22</v>
      </c>
      <c r="L1313">
        <v>21.283000000000001</v>
      </c>
      <c r="M1313">
        <v>14426</v>
      </c>
      <c r="N1313">
        <v>5883302</v>
      </c>
      <c r="O1313">
        <v>5.1619999999999999</v>
      </c>
      <c r="P1313">
        <v>10.335000000000001</v>
      </c>
      <c r="Q1313">
        <v>1512.806</v>
      </c>
      <c r="R1313">
        <v>616962</v>
      </c>
      <c r="S1313">
        <v>6.6000000000000003E-2</v>
      </c>
      <c r="T1313">
        <v>4.1059999999999999</v>
      </c>
      <c r="U1313">
        <v>19.382999999999999</v>
      </c>
      <c r="V1313">
        <v>7905</v>
      </c>
      <c r="W1313">
        <v>31</v>
      </c>
      <c r="X1313">
        <f t="shared" si="42"/>
        <v>1145.1506000000002</v>
      </c>
      <c r="Y1313">
        <f t="shared" si="43"/>
        <v>25.3</v>
      </c>
    </row>
    <row r="1314" spans="1:25" x14ac:dyDescent="0.2">
      <c r="A1314" t="s">
        <v>23</v>
      </c>
      <c r="B1314" t="s">
        <v>1430</v>
      </c>
      <c r="C1314">
        <v>4</v>
      </c>
      <c r="D1314">
        <v>2</v>
      </c>
      <c r="E1314" t="s">
        <v>1504</v>
      </c>
      <c r="F1314">
        <v>285.72000000000003</v>
      </c>
      <c r="G1314">
        <v>114.387</v>
      </c>
      <c r="H1314">
        <v>51.999000000000002</v>
      </c>
      <c r="I1314">
        <v>32682.645</v>
      </c>
      <c r="J1314">
        <v>13328842</v>
      </c>
      <c r="K1314">
        <v>57.213000000000001</v>
      </c>
      <c r="L1314">
        <v>25.19</v>
      </c>
      <c r="M1314">
        <v>16346.884</v>
      </c>
      <c r="N1314">
        <v>6666689</v>
      </c>
      <c r="O1314">
        <v>7.4950000000000001</v>
      </c>
      <c r="P1314">
        <v>15.145</v>
      </c>
      <c r="Q1314">
        <v>2141.4140000000002</v>
      </c>
      <c r="R1314">
        <v>873325</v>
      </c>
      <c r="S1314">
        <v>0.129</v>
      </c>
      <c r="T1314">
        <v>5.7370000000000001</v>
      </c>
      <c r="U1314">
        <v>36.890999999999998</v>
      </c>
      <c r="V1314">
        <v>15045</v>
      </c>
      <c r="W1314">
        <v>59</v>
      </c>
      <c r="X1314">
        <f t="shared" si="42"/>
        <v>1836.6194000000005</v>
      </c>
      <c r="Y1314">
        <f t="shared" si="43"/>
        <v>56.1</v>
      </c>
    </row>
    <row r="1315" spans="1:25" x14ac:dyDescent="0.2">
      <c r="A1315" t="s">
        <v>23</v>
      </c>
      <c r="B1315" t="s">
        <v>1430</v>
      </c>
      <c r="C1315">
        <v>4</v>
      </c>
      <c r="D1315">
        <v>6</v>
      </c>
      <c r="E1315" t="s">
        <v>1505</v>
      </c>
      <c r="F1315">
        <v>284.36599999999999</v>
      </c>
      <c r="G1315">
        <v>113.958</v>
      </c>
      <c r="H1315">
        <v>50.750999999999998</v>
      </c>
      <c r="I1315">
        <v>32405.884999999998</v>
      </c>
      <c r="J1315">
        <v>13215972</v>
      </c>
      <c r="K1315">
        <v>35.863</v>
      </c>
      <c r="L1315">
        <v>18.056999999999999</v>
      </c>
      <c r="M1315">
        <v>10198.212</v>
      </c>
      <c r="N1315">
        <v>4159099</v>
      </c>
      <c r="O1315">
        <v>3.919</v>
      </c>
      <c r="P1315">
        <v>7.3449999999999998</v>
      </c>
      <c r="Q1315">
        <v>1114.528</v>
      </c>
      <c r="R1315">
        <v>454534</v>
      </c>
      <c r="S1315">
        <v>5.5E-2</v>
      </c>
      <c r="T1315">
        <v>3.7440000000000002</v>
      </c>
      <c r="U1315">
        <v>15.632</v>
      </c>
      <c r="V1315">
        <v>6375</v>
      </c>
      <c r="W1315">
        <v>25</v>
      </c>
      <c r="X1315">
        <f t="shared" si="42"/>
        <v>707.04480000000012</v>
      </c>
      <c r="Y1315">
        <f t="shared" si="43"/>
        <v>18.700000000000003</v>
      </c>
    </row>
    <row r="1316" spans="1:25" x14ac:dyDescent="0.2">
      <c r="A1316" t="s">
        <v>23</v>
      </c>
      <c r="B1316" t="s">
        <v>1430</v>
      </c>
      <c r="C1316">
        <v>4</v>
      </c>
      <c r="D1316">
        <v>7</v>
      </c>
      <c r="E1316" t="s">
        <v>1506</v>
      </c>
      <c r="F1316">
        <v>193.72</v>
      </c>
      <c r="G1316">
        <v>109.30200000000001</v>
      </c>
      <c r="H1316">
        <v>51.283999999999999</v>
      </c>
      <c r="I1316">
        <v>21174.005000000001</v>
      </c>
      <c r="J1316">
        <v>8635316</v>
      </c>
      <c r="K1316">
        <v>3.2090000000000001</v>
      </c>
      <c r="L1316">
        <v>2.2069999999999999</v>
      </c>
      <c r="M1316">
        <v>621.64</v>
      </c>
      <c r="N1316">
        <v>253521</v>
      </c>
      <c r="O1316">
        <v>2.1629999999999998</v>
      </c>
      <c r="P1316">
        <v>3.677</v>
      </c>
      <c r="Q1316">
        <v>419.00700000000001</v>
      </c>
      <c r="R1316">
        <v>170882</v>
      </c>
      <c r="S1316">
        <v>0.01</v>
      </c>
      <c r="T1316">
        <v>1.571</v>
      </c>
      <c r="U1316">
        <v>1.8759999999999999</v>
      </c>
      <c r="V1316">
        <v>765</v>
      </c>
      <c r="W1316">
        <v>3</v>
      </c>
      <c r="X1316">
        <f t="shared" si="42"/>
        <v>0</v>
      </c>
      <c r="Y1316">
        <f t="shared" si="43"/>
        <v>0</v>
      </c>
    </row>
    <row r="1317" spans="1:25" x14ac:dyDescent="0.2">
      <c r="A1317" t="s">
        <v>23</v>
      </c>
      <c r="B1317" t="s">
        <v>1430</v>
      </c>
      <c r="C1317">
        <v>4</v>
      </c>
      <c r="D1317">
        <v>8</v>
      </c>
      <c r="E1317" t="s">
        <v>1507</v>
      </c>
      <c r="F1317">
        <v>127.09099999999999</v>
      </c>
      <c r="G1317">
        <v>81.489000000000004</v>
      </c>
      <c r="H1317">
        <v>46.430999999999997</v>
      </c>
      <c r="I1317">
        <v>10356.537</v>
      </c>
      <c r="J1317">
        <v>4223668</v>
      </c>
      <c r="K1317">
        <v>24.055</v>
      </c>
      <c r="L1317">
        <v>12.714</v>
      </c>
      <c r="M1317">
        <v>3057.2280000000001</v>
      </c>
      <c r="N1317">
        <v>1246818</v>
      </c>
      <c r="O1317">
        <v>3.2589999999999999</v>
      </c>
      <c r="P1317">
        <v>6.6870000000000003</v>
      </c>
      <c r="Q1317">
        <v>414.25200000000001</v>
      </c>
      <c r="R1317">
        <v>168943</v>
      </c>
      <c r="S1317">
        <v>3.4000000000000002E-2</v>
      </c>
      <c r="T1317">
        <v>2.9630000000000001</v>
      </c>
      <c r="U1317">
        <v>4.3769999999999998</v>
      </c>
      <c r="V1317">
        <v>1785</v>
      </c>
      <c r="W1317">
        <v>7</v>
      </c>
      <c r="X1317">
        <f t="shared" si="42"/>
        <v>0</v>
      </c>
      <c r="Y1317">
        <f t="shared" si="43"/>
        <v>0</v>
      </c>
    </row>
    <row r="1318" spans="1:25" x14ac:dyDescent="0.2">
      <c r="A1318" t="s">
        <v>23</v>
      </c>
      <c r="B1318" t="s">
        <v>1430</v>
      </c>
      <c r="C1318">
        <v>4</v>
      </c>
      <c r="D1318">
        <v>9</v>
      </c>
      <c r="E1318" t="s">
        <v>1508</v>
      </c>
      <c r="F1318">
        <v>82.603999999999999</v>
      </c>
      <c r="G1318">
        <v>85.465999999999994</v>
      </c>
      <c r="H1318">
        <v>47.701999999999998</v>
      </c>
      <c r="I1318">
        <v>7059.8140000000003</v>
      </c>
      <c r="J1318">
        <v>2879178</v>
      </c>
      <c r="K1318">
        <v>2.976</v>
      </c>
      <c r="L1318">
        <v>1.8740000000000001</v>
      </c>
      <c r="M1318">
        <v>245.852</v>
      </c>
      <c r="N1318">
        <v>100265</v>
      </c>
      <c r="O1318">
        <v>2.6179999999999999</v>
      </c>
      <c r="P1318">
        <v>6.52</v>
      </c>
      <c r="Q1318">
        <v>216.286</v>
      </c>
      <c r="R1318">
        <v>88207</v>
      </c>
      <c r="S1318">
        <v>2.3E-2</v>
      </c>
      <c r="T1318">
        <v>2.4060000000000001</v>
      </c>
      <c r="U1318">
        <v>1.8759999999999999</v>
      </c>
      <c r="V1318">
        <v>765</v>
      </c>
      <c r="W1318">
        <v>3</v>
      </c>
      <c r="X1318">
        <f t="shared" si="42"/>
        <v>0</v>
      </c>
      <c r="Y1318">
        <f t="shared" si="43"/>
        <v>0</v>
      </c>
    </row>
    <row r="1319" spans="1:25" x14ac:dyDescent="0.2">
      <c r="A1319" t="s">
        <v>23</v>
      </c>
      <c r="B1319" t="s">
        <v>1430</v>
      </c>
      <c r="C1319">
        <v>4</v>
      </c>
      <c r="D1319">
        <v>10</v>
      </c>
      <c r="E1319" t="s">
        <v>1509</v>
      </c>
      <c r="F1319">
        <v>267.02800000000002</v>
      </c>
      <c r="G1319">
        <v>98.858999999999995</v>
      </c>
      <c r="H1319">
        <v>45.597999999999999</v>
      </c>
      <c r="I1319">
        <v>26397.986000000001</v>
      </c>
      <c r="J1319">
        <v>10765793</v>
      </c>
      <c r="K1319">
        <v>64.114000000000004</v>
      </c>
      <c r="L1319">
        <v>31.317</v>
      </c>
      <c r="M1319">
        <v>17120.218000000001</v>
      </c>
      <c r="N1319">
        <v>6982075</v>
      </c>
      <c r="O1319">
        <v>5.8070000000000004</v>
      </c>
      <c r="P1319">
        <v>12.942</v>
      </c>
      <c r="Q1319">
        <v>1550.56</v>
      </c>
      <c r="R1319">
        <v>632359</v>
      </c>
      <c r="S1319">
        <v>9.6000000000000002E-2</v>
      </c>
      <c r="T1319">
        <v>4.9470000000000001</v>
      </c>
      <c r="U1319">
        <v>25.635999999999999</v>
      </c>
      <c r="V1319">
        <v>10455</v>
      </c>
      <c r="W1319">
        <v>41</v>
      </c>
      <c r="X1319">
        <f t="shared" si="42"/>
        <v>1186.68</v>
      </c>
      <c r="Y1319">
        <f t="shared" si="43"/>
        <v>36.300000000000004</v>
      </c>
    </row>
    <row r="1320" spans="1:25" x14ac:dyDescent="0.2">
      <c r="A1320" t="s">
        <v>23</v>
      </c>
      <c r="B1320" t="s">
        <v>1430</v>
      </c>
      <c r="C1320">
        <v>4</v>
      </c>
      <c r="D1320">
        <v>11</v>
      </c>
      <c r="E1320" t="s">
        <v>1510</v>
      </c>
      <c r="F1320">
        <v>309.82100000000003</v>
      </c>
      <c r="G1320">
        <v>115.95099999999999</v>
      </c>
      <c r="H1320">
        <v>51.91</v>
      </c>
      <c r="I1320">
        <v>35923.862999999998</v>
      </c>
      <c r="J1320">
        <v>14650696</v>
      </c>
      <c r="K1320">
        <v>49.942999999999998</v>
      </c>
      <c r="L1320">
        <v>21.286000000000001</v>
      </c>
      <c r="M1320">
        <v>15473.458000000001</v>
      </c>
      <c r="N1320">
        <v>6310483</v>
      </c>
      <c r="O1320">
        <v>4.47</v>
      </c>
      <c r="P1320">
        <v>8.3629999999999995</v>
      </c>
      <c r="Q1320">
        <v>1384.9649999999999</v>
      </c>
      <c r="R1320">
        <v>564825</v>
      </c>
      <c r="S1320">
        <v>5.8999999999999997E-2</v>
      </c>
      <c r="T1320">
        <v>3.863</v>
      </c>
      <c r="U1320">
        <v>18.132999999999999</v>
      </c>
      <c r="V1320">
        <v>7395</v>
      </c>
      <c r="W1320">
        <v>29</v>
      </c>
      <c r="X1320">
        <f t="shared" si="42"/>
        <v>1004.5255</v>
      </c>
      <c r="Y1320">
        <f t="shared" si="43"/>
        <v>23.1</v>
      </c>
    </row>
    <row r="1321" spans="1:25" x14ac:dyDescent="0.2">
      <c r="A1321" t="s">
        <v>23</v>
      </c>
      <c r="B1321" t="s">
        <v>1430</v>
      </c>
      <c r="C1321">
        <v>4</v>
      </c>
      <c r="D1321">
        <v>14</v>
      </c>
      <c r="E1321" t="s">
        <v>1511</v>
      </c>
      <c r="F1321">
        <v>267.27800000000002</v>
      </c>
      <c r="G1321">
        <v>124.949</v>
      </c>
      <c r="H1321">
        <v>53.976999999999997</v>
      </c>
      <c r="I1321">
        <v>33396.046000000002</v>
      </c>
      <c r="J1321">
        <v>13619786</v>
      </c>
      <c r="K1321">
        <v>2.7090000000000001</v>
      </c>
      <c r="L1321">
        <v>2.2589999999999999</v>
      </c>
      <c r="M1321">
        <v>724.07299999999998</v>
      </c>
      <c r="N1321">
        <v>295296</v>
      </c>
      <c r="O1321">
        <v>2.0499999999999998</v>
      </c>
      <c r="P1321">
        <v>4.3410000000000002</v>
      </c>
      <c r="Q1321">
        <v>547.98099999999999</v>
      </c>
      <c r="R1321">
        <v>223481</v>
      </c>
      <c r="S1321">
        <v>1.4E-2</v>
      </c>
      <c r="T1321">
        <v>1.8919999999999999</v>
      </c>
      <c r="U1321">
        <v>3.7519999999999998</v>
      </c>
      <c r="V1321">
        <v>1530</v>
      </c>
      <c r="W1321">
        <v>6</v>
      </c>
      <c r="X1321">
        <f t="shared" si="42"/>
        <v>83.843100000000007</v>
      </c>
      <c r="Y1321">
        <f t="shared" si="43"/>
        <v>0</v>
      </c>
    </row>
    <row r="1322" spans="1:25" x14ac:dyDescent="0.2">
      <c r="A1322" t="s">
        <v>23</v>
      </c>
      <c r="B1322" t="s">
        <v>1430</v>
      </c>
      <c r="C1322">
        <v>4</v>
      </c>
      <c r="D1322">
        <v>15</v>
      </c>
      <c r="E1322" t="s">
        <v>1512</v>
      </c>
      <c r="F1322">
        <v>279.62900000000002</v>
      </c>
      <c r="G1322">
        <v>89.787999999999997</v>
      </c>
      <c r="H1322">
        <v>43.122999999999998</v>
      </c>
      <c r="I1322">
        <v>25107.255000000001</v>
      </c>
      <c r="J1322">
        <v>10239399</v>
      </c>
      <c r="K1322">
        <v>53.155999999999999</v>
      </c>
      <c r="L1322">
        <v>26.227</v>
      </c>
      <c r="M1322">
        <v>14863.821</v>
      </c>
      <c r="N1322">
        <v>6061857</v>
      </c>
      <c r="O1322">
        <v>5.8150000000000004</v>
      </c>
      <c r="P1322">
        <v>14.069000000000001</v>
      </c>
      <c r="Q1322">
        <v>1626.0350000000001</v>
      </c>
      <c r="R1322">
        <v>663140</v>
      </c>
      <c r="S1322">
        <v>9.6000000000000002E-2</v>
      </c>
      <c r="T1322">
        <v>4.9509999999999996</v>
      </c>
      <c r="U1322">
        <v>26.885999999999999</v>
      </c>
      <c r="V1322">
        <v>10965</v>
      </c>
      <c r="W1322">
        <v>43</v>
      </c>
      <c r="X1322">
        <f t="shared" si="42"/>
        <v>1269.7025000000001</v>
      </c>
      <c r="Y1322">
        <f t="shared" si="43"/>
        <v>38.5</v>
      </c>
    </row>
    <row r="1323" spans="1:25" x14ac:dyDescent="0.2">
      <c r="A1323" t="s">
        <v>23</v>
      </c>
      <c r="B1323" t="s">
        <v>1430</v>
      </c>
      <c r="C1323">
        <v>4</v>
      </c>
      <c r="D1323">
        <v>16</v>
      </c>
      <c r="E1323" t="s">
        <v>1513</v>
      </c>
      <c r="F1323">
        <v>157.62100000000001</v>
      </c>
      <c r="G1323">
        <v>118.26900000000001</v>
      </c>
      <c r="H1323">
        <v>55.939</v>
      </c>
      <c r="I1323">
        <v>18641.650000000001</v>
      </c>
      <c r="J1323">
        <v>7602555</v>
      </c>
      <c r="K1323">
        <v>2.69</v>
      </c>
      <c r="L1323">
        <v>1.9470000000000001</v>
      </c>
      <c r="M1323">
        <v>424.02600000000001</v>
      </c>
      <c r="N1323">
        <v>172929</v>
      </c>
      <c r="O1323">
        <v>1.909</v>
      </c>
      <c r="P1323">
        <v>2.371</v>
      </c>
      <c r="Q1323">
        <v>300.89999999999998</v>
      </c>
      <c r="R1323">
        <v>122715</v>
      </c>
      <c r="S1323">
        <v>8.0000000000000002E-3</v>
      </c>
      <c r="T1323">
        <v>1.4219999999999999</v>
      </c>
      <c r="U1323">
        <v>1.2509999999999999</v>
      </c>
      <c r="V1323">
        <v>510</v>
      </c>
      <c r="W1323">
        <v>2</v>
      </c>
      <c r="X1323">
        <f t="shared" si="42"/>
        <v>0</v>
      </c>
      <c r="Y1323">
        <f t="shared" si="43"/>
        <v>0</v>
      </c>
    </row>
    <row r="1324" spans="1:25" x14ac:dyDescent="0.2">
      <c r="A1324" t="s">
        <v>23</v>
      </c>
      <c r="B1324" t="s">
        <v>1430</v>
      </c>
      <c r="C1324">
        <v>4</v>
      </c>
      <c r="D1324">
        <v>18</v>
      </c>
      <c r="E1324" t="s">
        <v>1514</v>
      </c>
      <c r="F1324">
        <v>180.131</v>
      </c>
      <c r="G1324">
        <v>76.453999999999994</v>
      </c>
      <c r="H1324">
        <v>50.77</v>
      </c>
      <c r="I1324">
        <v>13771.662</v>
      </c>
      <c r="J1324">
        <v>5616446</v>
      </c>
      <c r="K1324">
        <v>5.6790000000000003</v>
      </c>
      <c r="L1324">
        <v>6.7169999999999996</v>
      </c>
      <c r="M1324">
        <v>1022.97</v>
      </c>
      <c r="N1324">
        <v>417194</v>
      </c>
      <c r="O1324">
        <v>2.2799999999999998</v>
      </c>
      <c r="P1324">
        <v>5.2670000000000003</v>
      </c>
      <c r="Q1324">
        <v>410.63600000000002</v>
      </c>
      <c r="R1324">
        <v>167468</v>
      </c>
      <c r="S1324">
        <v>2.1000000000000001E-2</v>
      </c>
      <c r="T1324">
        <v>2.3039999999999998</v>
      </c>
      <c r="U1324">
        <v>3.7519999999999998</v>
      </c>
      <c r="V1324">
        <v>1530</v>
      </c>
      <c r="W1324">
        <v>6</v>
      </c>
      <c r="X1324">
        <f t="shared" si="42"/>
        <v>0</v>
      </c>
      <c r="Y1324">
        <f t="shared" si="43"/>
        <v>0</v>
      </c>
    </row>
    <row r="1325" spans="1:25" x14ac:dyDescent="0.2">
      <c r="A1325" t="s">
        <v>23</v>
      </c>
      <c r="B1325" t="s">
        <v>1430</v>
      </c>
      <c r="C1325">
        <v>4</v>
      </c>
      <c r="D1325">
        <v>19</v>
      </c>
      <c r="E1325" t="s">
        <v>1191</v>
      </c>
      <c r="F1325">
        <v>236.86099999999999</v>
      </c>
      <c r="G1325">
        <v>96.817999999999998</v>
      </c>
      <c r="H1325">
        <v>45.259</v>
      </c>
      <c r="I1325">
        <v>22932.398000000001</v>
      </c>
      <c r="J1325">
        <v>9352435</v>
      </c>
      <c r="K1325">
        <v>54.643000000000001</v>
      </c>
      <c r="L1325">
        <v>27.584</v>
      </c>
      <c r="M1325">
        <v>12942.822</v>
      </c>
      <c r="N1325">
        <v>5278423</v>
      </c>
      <c r="O1325">
        <v>3.82</v>
      </c>
      <c r="P1325">
        <v>7.048</v>
      </c>
      <c r="Q1325">
        <v>904.76300000000003</v>
      </c>
      <c r="R1325">
        <v>368986</v>
      </c>
      <c r="S1325">
        <v>4.8000000000000001E-2</v>
      </c>
      <c r="T1325">
        <v>3.4809999999999999</v>
      </c>
      <c r="U1325">
        <v>11.255000000000001</v>
      </c>
      <c r="V1325">
        <v>4590</v>
      </c>
      <c r="W1325">
        <v>18</v>
      </c>
      <c r="X1325">
        <f t="shared" si="42"/>
        <v>476.30330000000009</v>
      </c>
      <c r="Y1325">
        <f t="shared" si="43"/>
        <v>11</v>
      </c>
    </row>
    <row r="1326" spans="1:25" x14ac:dyDescent="0.2">
      <c r="A1326" t="s">
        <v>23</v>
      </c>
      <c r="B1326" t="s">
        <v>1430</v>
      </c>
      <c r="C1326">
        <v>4</v>
      </c>
      <c r="D1326">
        <v>20</v>
      </c>
      <c r="E1326" t="s">
        <v>1515</v>
      </c>
      <c r="F1326">
        <v>280.50900000000001</v>
      </c>
      <c r="G1326">
        <v>96.677000000000007</v>
      </c>
      <c r="H1326">
        <v>49.037999999999997</v>
      </c>
      <c r="I1326">
        <v>27118.911</v>
      </c>
      <c r="J1326">
        <v>11059805</v>
      </c>
      <c r="K1326">
        <v>34.51</v>
      </c>
      <c r="L1326">
        <v>15.292999999999999</v>
      </c>
      <c r="M1326">
        <v>9680.3349999999991</v>
      </c>
      <c r="N1326">
        <v>3947895</v>
      </c>
      <c r="O1326">
        <v>3.258</v>
      </c>
      <c r="P1326">
        <v>6.8369999999999997</v>
      </c>
      <c r="Q1326">
        <v>913.88199999999995</v>
      </c>
      <c r="R1326">
        <v>372705</v>
      </c>
      <c r="S1326">
        <v>3.7999999999999999E-2</v>
      </c>
      <c r="T1326">
        <v>3.1080000000000001</v>
      </c>
      <c r="U1326">
        <v>10.63</v>
      </c>
      <c r="V1326">
        <v>4335</v>
      </c>
      <c r="W1326">
        <v>17</v>
      </c>
      <c r="X1326">
        <f t="shared" si="42"/>
        <v>486.33420000000001</v>
      </c>
      <c r="Y1326">
        <f t="shared" si="43"/>
        <v>9.9</v>
      </c>
    </row>
    <row r="1327" spans="1:25" x14ac:dyDescent="0.2">
      <c r="A1327" t="s">
        <v>23</v>
      </c>
      <c r="B1327" t="s">
        <v>1430</v>
      </c>
      <c r="C1327">
        <v>4</v>
      </c>
      <c r="D1327">
        <v>21</v>
      </c>
      <c r="E1327" t="s">
        <v>1516</v>
      </c>
      <c r="F1327">
        <v>351.75</v>
      </c>
      <c r="G1327">
        <v>97.962999999999994</v>
      </c>
      <c r="H1327">
        <v>57.588999999999999</v>
      </c>
      <c r="I1327">
        <v>34458.385999999999</v>
      </c>
      <c r="J1327">
        <v>14053036</v>
      </c>
      <c r="K1327">
        <v>33.981000000000002</v>
      </c>
      <c r="L1327">
        <v>18.728000000000002</v>
      </c>
      <c r="M1327">
        <v>11952.841</v>
      </c>
      <c r="N1327">
        <v>4874683</v>
      </c>
      <c r="O1327">
        <v>2.948</v>
      </c>
      <c r="P1327">
        <v>6.4370000000000003</v>
      </c>
      <c r="Q1327">
        <v>1036.9490000000001</v>
      </c>
      <c r="R1327">
        <v>422895</v>
      </c>
      <c r="S1327">
        <v>2.1000000000000001E-2</v>
      </c>
      <c r="T1327">
        <v>2.3319999999999999</v>
      </c>
      <c r="U1327">
        <v>7.5030000000000001</v>
      </c>
      <c r="V1327">
        <v>3060</v>
      </c>
      <c r="W1327">
        <v>12</v>
      </c>
      <c r="X1327">
        <f t="shared" si="42"/>
        <v>621.70790000000011</v>
      </c>
      <c r="Y1327">
        <f t="shared" si="43"/>
        <v>4.4000000000000004</v>
      </c>
    </row>
    <row r="1328" spans="1:25" x14ac:dyDescent="0.2">
      <c r="A1328" t="s">
        <v>23</v>
      </c>
      <c r="B1328" t="s">
        <v>1430</v>
      </c>
      <c r="C1328">
        <v>4</v>
      </c>
      <c r="D1328">
        <v>22</v>
      </c>
      <c r="E1328" t="s">
        <v>1517</v>
      </c>
      <c r="F1328">
        <v>135.82</v>
      </c>
      <c r="G1328">
        <v>88.33</v>
      </c>
      <c r="H1328">
        <v>42.518000000000001</v>
      </c>
      <c r="I1328">
        <v>11996.960999999999</v>
      </c>
      <c r="J1328">
        <v>4892676</v>
      </c>
      <c r="K1328">
        <v>68.340999999999994</v>
      </c>
      <c r="L1328">
        <v>31.478999999999999</v>
      </c>
      <c r="M1328">
        <v>9282.0329999999994</v>
      </c>
      <c r="N1328">
        <v>3785457</v>
      </c>
      <c r="O1328">
        <v>7.5990000000000002</v>
      </c>
      <c r="P1328">
        <v>17.234999999999999</v>
      </c>
      <c r="Q1328">
        <v>1032.0719999999999</v>
      </c>
      <c r="R1328">
        <v>420906</v>
      </c>
      <c r="S1328">
        <v>0.12</v>
      </c>
      <c r="T1328">
        <v>5.5229999999999997</v>
      </c>
      <c r="U1328">
        <v>16.257000000000001</v>
      </c>
      <c r="V1328">
        <v>6630</v>
      </c>
      <c r="W1328">
        <v>26</v>
      </c>
      <c r="X1328">
        <f t="shared" si="42"/>
        <v>616.34319999999991</v>
      </c>
      <c r="Y1328">
        <f t="shared" si="43"/>
        <v>19.8</v>
      </c>
    </row>
    <row r="1329" spans="1:25" x14ac:dyDescent="0.2">
      <c r="A1329" t="s">
        <v>23</v>
      </c>
      <c r="B1329" t="s">
        <v>1430</v>
      </c>
      <c r="C1329">
        <v>4</v>
      </c>
      <c r="D1329">
        <v>23</v>
      </c>
      <c r="E1329" t="s">
        <v>1518</v>
      </c>
      <c r="F1329">
        <v>232.15299999999999</v>
      </c>
      <c r="G1329">
        <v>91.903999999999996</v>
      </c>
      <c r="H1329">
        <v>45.936</v>
      </c>
      <c r="I1329">
        <v>21335.748</v>
      </c>
      <c r="J1329">
        <v>8701279</v>
      </c>
      <c r="K1329">
        <v>17.984000000000002</v>
      </c>
      <c r="L1329">
        <v>12.760999999999999</v>
      </c>
      <c r="M1329">
        <v>4174.9639999999999</v>
      </c>
      <c r="N1329">
        <v>1702660</v>
      </c>
      <c r="O1329">
        <v>4.7160000000000002</v>
      </c>
      <c r="P1329">
        <v>10.262</v>
      </c>
      <c r="Q1329">
        <v>1094.7950000000001</v>
      </c>
      <c r="R1329">
        <v>446486</v>
      </c>
      <c r="S1329">
        <v>0.105</v>
      </c>
      <c r="T1329">
        <v>5.1740000000000004</v>
      </c>
      <c r="U1329">
        <v>24.385000000000002</v>
      </c>
      <c r="V1329">
        <v>9945</v>
      </c>
      <c r="W1329">
        <v>39</v>
      </c>
      <c r="X1329">
        <f t="shared" si="42"/>
        <v>685.33850000000018</v>
      </c>
      <c r="Y1329">
        <f t="shared" si="43"/>
        <v>34.1</v>
      </c>
    </row>
    <row r="1330" spans="1:25" x14ac:dyDescent="0.2">
      <c r="A1330" t="s">
        <v>23</v>
      </c>
      <c r="B1330" t="s">
        <v>1430</v>
      </c>
      <c r="C1330">
        <v>4</v>
      </c>
      <c r="D1330">
        <v>24</v>
      </c>
      <c r="E1330" t="s">
        <v>1519</v>
      </c>
      <c r="F1330">
        <v>93.227999999999994</v>
      </c>
      <c r="G1330">
        <v>86.545000000000002</v>
      </c>
      <c r="H1330">
        <v>44.88</v>
      </c>
      <c r="I1330">
        <v>8068.4549999999999</v>
      </c>
      <c r="J1330">
        <v>3290528</v>
      </c>
      <c r="K1330">
        <v>86.516999999999996</v>
      </c>
      <c r="L1330">
        <v>37.652000000000001</v>
      </c>
      <c r="M1330">
        <v>8065.8109999999997</v>
      </c>
      <c r="N1330">
        <v>3289450</v>
      </c>
      <c r="O1330">
        <v>9.9870000000000001</v>
      </c>
      <c r="P1330">
        <v>18.445</v>
      </c>
      <c r="Q1330">
        <v>931.07299999999998</v>
      </c>
      <c r="R1330">
        <v>379716</v>
      </c>
      <c r="S1330">
        <v>0.188</v>
      </c>
      <c r="T1330">
        <v>6.9180000000000001</v>
      </c>
      <c r="U1330">
        <v>17.507000000000001</v>
      </c>
      <c r="V1330">
        <v>7140</v>
      </c>
      <c r="W1330">
        <v>28</v>
      </c>
      <c r="X1330">
        <f t="shared" si="42"/>
        <v>505.24430000000001</v>
      </c>
      <c r="Y1330">
        <f t="shared" si="43"/>
        <v>22</v>
      </c>
    </row>
    <row r="1331" spans="1:25" x14ac:dyDescent="0.2">
      <c r="A1331" t="s">
        <v>23</v>
      </c>
      <c r="B1331" t="s">
        <v>1430</v>
      </c>
      <c r="C1331">
        <v>4</v>
      </c>
      <c r="D1331">
        <v>25</v>
      </c>
      <c r="E1331" t="s">
        <v>1520</v>
      </c>
      <c r="F1331">
        <v>222.69800000000001</v>
      </c>
      <c r="G1331">
        <v>75.052000000000007</v>
      </c>
      <c r="H1331">
        <v>44.570999999999998</v>
      </c>
      <c r="I1331">
        <v>16714.012999999999</v>
      </c>
      <c r="J1331">
        <v>6816414</v>
      </c>
      <c r="K1331">
        <v>42.432000000000002</v>
      </c>
      <c r="L1331">
        <v>23.901</v>
      </c>
      <c r="M1331">
        <v>9449.5820000000003</v>
      </c>
      <c r="N1331">
        <v>3853788</v>
      </c>
      <c r="O1331">
        <v>4.9130000000000003</v>
      </c>
      <c r="P1331">
        <v>10.332000000000001</v>
      </c>
      <c r="Q1331">
        <v>1094.0419999999999</v>
      </c>
      <c r="R1331">
        <v>446179</v>
      </c>
      <c r="S1331">
        <v>9.5000000000000001E-2</v>
      </c>
      <c r="T1331">
        <v>4.9329999999999998</v>
      </c>
      <c r="U1331">
        <v>21.259</v>
      </c>
      <c r="V1331">
        <v>8670</v>
      </c>
      <c r="W1331">
        <v>34</v>
      </c>
      <c r="X1331">
        <f t="shared" si="42"/>
        <v>684.51019999999994</v>
      </c>
      <c r="Y1331">
        <f t="shared" si="43"/>
        <v>28.6</v>
      </c>
    </row>
    <row r="1332" spans="1:25" x14ac:dyDescent="0.2">
      <c r="A1332" t="s">
        <v>23</v>
      </c>
      <c r="B1332" t="s">
        <v>1430</v>
      </c>
      <c r="C1332">
        <v>4</v>
      </c>
      <c r="D1332">
        <v>27</v>
      </c>
      <c r="E1332" t="s">
        <v>1521</v>
      </c>
      <c r="F1332">
        <v>304.84100000000001</v>
      </c>
      <c r="G1332">
        <v>112.114</v>
      </c>
      <c r="H1332">
        <v>52.655000000000001</v>
      </c>
      <c r="I1332">
        <v>34176.976999999999</v>
      </c>
      <c r="J1332">
        <v>13938270</v>
      </c>
      <c r="K1332">
        <v>20.425000000000001</v>
      </c>
      <c r="L1332">
        <v>21.38</v>
      </c>
      <c r="M1332">
        <v>6226.482</v>
      </c>
      <c r="N1332">
        <v>2539323</v>
      </c>
      <c r="O1332">
        <v>2.4</v>
      </c>
      <c r="P1332">
        <v>6.1719999999999997</v>
      </c>
      <c r="Q1332">
        <v>731.75800000000004</v>
      </c>
      <c r="R1332">
        <v>298430</v>
      </c>
      <c r="S1332">
        <v>1.4E-2</v>
      </c>
      <c r="T1332">
        <v>1.913</v>
      </c>
      <c r="U1332">
        <v>4.3769999999999998</v>
      </c>
      <c r="V1332">
        <v>1785</v>
      </c>
      <c r="W1332">
        <v>7</v>
      </c>
      <c r="X1332">
        <f t="shared" si="42"/>
        <v>285.9978000000001</v>
      </c>
      <c r="Y1332">
        <f t="shared" si="43"/>
        <v>0</v>
      </c>
    </row>
    <row r="1333" spans="1:25" x14ac:dyDescent="0.2">
      <c r="A1333" t="s">
        <v>23</v>
      </c>
      <c r="B1333" t="s">
        <v>1430</v>
      </c>
      <c r="C1333">
        <v>4</v>
      </c>
      <c r="D1333">
        <v>28</v>
      </c>
      <c r="E1333" t="s">
        <v>1522</v>
      </c>
      <c r="F1333">
        <v>16.600000000000001</v>
      </c>
      <c r="G1333">
        <v>67.572000000000003</v>
      </c>
      <c r="H1333">
        <v>52.540999999999997</v>
      </c>
      <c r="I1333">
        <v>1121.7080000000001</v>
      </c>
      <c r="J1333">
        <v>457462</v>
      </c>
      <c r="K1333">
        <v>26.887</v>
      </c>
      <c r="L1333">
        <v>17.526</v>
      </c>
      <c r="M1333">
        <v>446.33</v>
      </c>
      <c r="N1333">
        <v>182025</v>
      </c>
      <c r="O1333">
        <v>1.9730000000000001</v>
      </c>
      <c r="P1333">
        <v>1.581</v>
      </c>
      <c r="Q1333">
        <v>32.747</v>
      </c>
      <c r="R1333">
        <v>13355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f t="shared" si="42"/>
        <v>0</v>
      </c>
      <c r="Y1333">
        <f t="shared" si="43"/>
        <v>0</v>
      </c>
    </row>
    <row r="1334" spans="1:25" x14ac:dyDescent="0.2">
      <c r="A1334" t="s">
        <v>23</v>
      </c>
      <c r="B1334" t="s">
        <v>1430</v>
      </c>
      <c r="C1334">
        <v>4</v>
      </c>
      <c r="D1334">
        <v>29</v>
      </c>
      <c r="E1334" t="s">
        <v>1523</v>
      </c>
      <c r="F1334">
        <v>267.18700000000001</v>
      </c>
      <c r="G1334">
        <v>84.210999999999999</v>
      </c>
      <c r="H1334">
        <v>39.003999999999998</v>
      </c>
      <c r="I1334">
        <v>22500.057000000001</v>
      </c>
      <c r="J1334">
        <v>9176115</v>
      </c>
      <c r="K1334">
        <v>9.7759999999999998</v>
      </c>
      <c r="L1334">
        <v>8.1010000000000009</v>
      </c>
      <c r="M1334">
        <v>2611.9870000000001</v>
      </c>
      <c r="N1334">
        <v>1065237</v>
      </c>
      <c r="O1334">
        <v>4.7069999999999999</v>
      </c>
      <c r="P1334">
        <v>9.7370000000000001</v>
      </c>
      <c r="Q1334">
        <v>1257.5530000000001</v>
      </c>
      <c r="R1334">
        <v>512863</v>
      </c>
      <c r="S1334">
        <v>9.0999999999999998E-2</v>
      </c>
      <c r="T1334">
        <v>4.8230000000000004</v>
      </c>
      <c r="U1334">
        <v>24.385000000000002</v>
      </c>
      <c r="V1334">
        <v>9945</v>
      </c>
      <c r="W1334">
        <v>39</v>
      </c>
      <c r="X1334">
        <f t="shared" si="42"/>
        <v>864.37230000000022</v>
      </c>
      <c r="Y1334">
        <f t="shared" si="43"/>
        <v>34.1</v>
      </c>
    </row>
    <row r="1335" spans="1:25" x14ac:dyDescent="0.2">
      <c r="A1335" t="s">
        <v>23</v>
      </c>
      <c r="B1335" t="s">
        <v>1430</v>
      </c>
      <c r="C1335">
        <v>4</v>
      </c>
      <c r="D1335">
        <v>30</v>
      </c>
      <c r="E1335" t="s">
        <v>1524</v>
      </c>
      <c r="F1335">
        <v>297.06299999999999</v>
      </c>
      <c r="G1335">
        <v>100.006</v>
      </c>
      <c r="H1335">
        <v>50.265999999999998</v>
      </c>
      <c r="I1335">
        <v>29708.06</v>
      </c>
      <c r="J1335">
        <v>12115728</v>
      </c>
      <c r="K1335">
        <v>50.241999999999997</v>
      </c>
      <c r="L1335">
        <v>21.798999999999999</v>
      </c>
      <c r="M1335">
        <v>14924.989</v>
      </c>
      <c r="N1335">
        <v>6086803</v>
      </c>
      <c r="O1335">
        <v>4.4930000000000003</v>
      </c>
      <c r="P1335">
        <v>9.6809999999999992</v>
      </c>
      <c r="Q1335">
        <v>1334.8209999999999</v>
      </c>
      <c r="R1335">
        <v>544375</v>
      </c>
      <c r="S1335">
        <v>7.5999999999999998E-2</v>
      </c>
      <c r="T1335">
        <v>4.3949999999999996</v>
      </c>
      <c r="U1335">
        <v>22.51</v>
      </c>
      <c r="V1335">
        <v>9180</v>
      </c>
      <c r="W1335">
        <v>36</v>
      </c>
      <c r="X1335">
        <f t="shared" si="42"/>
        <v>949.36709999999994</v>
      </c>
      <c r="Y1335">
        <f t="shared" si="43"/>
        <v>30.800000000000004</v>
      </c>
    </row>
    <row r="1336" spans="1:25" x14ac:dyDescent="0.2">
      <c r="A1336" t="s">
        <v>23</v>
      </c>
      <c r="B1336" t="s">
        <v>1430</v>
      </c>
      <c r="C1336">
        <v>4</v>
      </c>
      <c r="D1336">
        <v>31</v>
      </c>
      <c r="E1336" t="s">
        <v>1525</v>
      </c>
      <c r="F1336">
        <v>189.59800000000001</v>
      </c>
      <c r="G1336">
        <v>116.265</v>
      </c>
      <c r="H1336">
        <v>65.156999999999996</v>
      </c>
      <c r="I1336">
        <v>22043.627</v>
      </c>
      <c r="J1336">
        <v>8989971</v>
      </c>
      <c r="K1336">
        <v>11.343999999999999</v>
      </c>
      <c r="L1336">
        <v>6.3570000000000002</v>
      </c>
      <c r="M1336">
        <v>2150.884</v>
      </c>
      <c r="N1336">
        <v>877187</v>
      </c>
      <c r="O1336">
        <v>2.4929999999999999</v>
      </c>
      <c r="P1336">
        <v>4.1539999999999999</v>
      </c>
      <c r="Q1336">
        <v>472.70600000000002</v>
      </c>
      <c r="R1336">
        <v>192782</v>
      </c>
      <c r="S1336">
        <v>0.01</v>
      </c>
      <c r="T1336">
        <v>1.5880000000000001</v>
      </c>
      <c r="U1336">
        <v>1.8759999999999999</v>
      </c>
      <c r="V1336">
        <v>765</v>
      </c>
      <c r="W1336">
        <v>3</v>
      </c>
      <c r="X1336">
        <f t="shared" si="42"/>
        <v>1.0406000000000291</v>
      </c>
      <c r="Y1336">
        <f t="shared" si="43"/>
        <v>0</v>
      </c>
    </row>
    <row r="1337" spans="1:25" x14ac:dyDescent="0.2">
      <c r="A1337" t="s">
        <v>23</v>
      </c>
      <c r="B1337" t="s">
        <v>1430</v>
      </c>
      <c r="C1337">
        <v>4</v>
      </c>
      <c r="D1337">
        <v>32</v>
      </c>
      <c r="E1337" t="s">
        <v>1526</v>
      </c>
      <c r="F1337">
        <v>218.554</v>
      </c>
      <c r="G1337">
        <v>92.388999999999996</v>
      </c>
      <c r="H1337">
        <v>47.53</v>
      </c>
      <c r="I1337">
        <v>20191.861000000001</v>
      </c>
      <c r="J1337">
        <v>8234772</v>
      </c>
      <c r="K1337">
        <v>10.739000000000001</v>
      </c>
      <c r="L1337">
        <v>7.7789999999999999</v>
      </c>
      <c r="M1337">
        <v>2346.9870000000001</v>
      </c>
      <c r="N1337">
        <v>957163</v>
      </c>
      <c r="O1337">
        <v>8.1630000000000003</v>
      </c>
      <c r="P1337">
        <v>16.439</v>
      </c>
      <c r="Q1337">
        <v>1784.0540000000001</v>
      </c>
      <c r="R1337">
        <v>727584</v>
      </c>
      <c r="S1337">
        <v>0.129</v>
      </c>
      <c r="T1337">
        <v>5.7279999999999998</v>
      </c>
      <c r="U1337">
        <v>28.137</v>
      </c>
      <c r="V1337">
        <v>11475</v>
      </c>
      <c r="W1337">
        <v>45</v>
      </c>
      <c r="X1337">
        <f t="shared" si="42"/>
        <v>1443.5234000000003</v>
      </c>
      <c r="Y1337">
        <f t="shared" si="43"/>
        <v>40.700000000000003</v>
      </c>
    </row>
    <row r="1338" spans="1:25" x14ac:dyDescent="0.2">
      <c r="A1338" t="s">
        <v>23</v>
      </c>
      <c r="B1338" t="s">
        <v>1430</v>
      </c>
      <c r="C1338">
        <v>4</v>
      </c>
      <c r="D1338">
        <v>33</v>
      </c>
      <c r="E1338" t="s">
        <v>1527</v>
      </c>
      <c r="F1338">
        <v>282.12299999999999</v>
      </c>
      <c r="G1338">
        <v>91.195999999999998</v>
      </c>
      <c r="H1338">
        <v>43.3</v>
      </c>
      <c r="I1338">
        <v>25728.51</v>
      </c>
      <c r="J1338">
        <v>10492763</v>
      </c>
      <c r="K1338">
        <v>61.805999999999997</v>
      </c>
      <c r="L1338">
        <v>24.088000000000001</v>
      </c>
      <c r="M1338">
        <v>17436.865000000002</v>
      </c>
      <c r="N1338">
        <v>7111212</v>
      </c>
      <c r="O1338">
        <v>5.7409999999999997</v>
      </c>
      <c r="P1338">
        <v>12.118</v>
      </c>
      <c r="Q1338">
        <v>1619.7560000000001</v>
      </c>
      <c r="R1338">
        <v>660579</v>
      </c>
      <c r="S1338">
        <v>0.11700000000000001</v>
      </c>
      <c r="T1338">
        <v>5.4720000000000004</v>
      </c>
      <c r="U1338">
        <v>33.139000000000003</v>
      </c>
      <c r="V1338">
        <v>13515</v>
      </c>
      <c r="W1338">
        <v>53</v>
      </c>
      <c r="X1338">
        <f t="shared" si="42"/>
        <v>1262.7956000000001</v>
      </c>
      <c r="Y1338">
        <f t="shared" si="43"/>
        <v>49.500000000000007</v>
      </c>
    </row>
    <row r="1339" spans="1:25" x14ac:dyDescent="0.2">
      <c r="A1339" t="s">
        <v>23</v>
      </c>
      <c r="B1339" t="s">
        <v>1430</v>
      </c>
      <c r="C1339">
        <v>4</v>
      </c>
      <c r="D1339">
        <v>36</v>
      </c>
      <c r="E1339" t="s">
        <v>1528</v>
      </c>
      <c r="F1339">
        <v>287.81400000000002</v>
      </c>
      <c r="G1339">
        <v>89.81</v>
      </c>
      <c r="H1339">
        <v>48.225000000000001</v>
      </c>
      <c r="I1339">
        <v>25848.667000000001</v>
      </c>
      <c r="J1339">
        <v>10541766</v>
      </c>
      <c r="K1339">
        <v>39.845999999999997</v>
      </c>
      <c r="L1339">
        <v>23.815999999999999</v>
      </c>
      <c r="M1339">
        <v>11468.196</v>
      </c>
      <c r="N1339">
        <v>4677032</v>
      </c>
      <c r="O1339">
        <v>3.456</v>
      </c>
      <c r="P1339">
        <v>7.6749999999999998</v>
      </c>
      <c r="Q1339">
        <v>994.55600000000004</v>
      </c>
      <c r="R1339">
        <v>405606</v>
      </c>
      <c r="S1339">
        <v>3.5000000000000003E-2</v>
      </c>
      <c r="T1339">
        <v>2.9769999999999999</v>
      </c>
      <c r="U1339">
        <v>10.004</v>
      </c>
      <c r="V1339">
        <v>4080</v>
      </c>
      <c r="W1339">
        <v>16</v>
      </c>
      <c r="X1339">
        <f t="shared" si="42"/>
        <v>575.07560000000012</v>
      </c>
      <c r="Y1339">
        <f t="shared" si="43"/>
        <v>8.8000000000000007</v>
      </c>
    </row>
    <row r="1340" spans="1:25" x14ac:dyDescent="0.2">
      <c r="A1340" t="s">
        <v>23</v>
      </c>
      <c r="B1340" t="s">
        <v>1430</v>
      </c>
      <c r="C1340">
        <v>4</v>
      </c>
      <c r="D1340">
        <v>37</v>
      </c>
      <c r="E1340" t="s">
        <v>1529</v>
      </c>
      <c r="F1340">
        <v>279.98700000000002</v>
      </c>
      <c r="G1340">
        <v>69.921000000000006</v>
      </c>
      <c r="H1340">
        <v>37.445999999999998</v>
      </c>
      <c r="I1340">
        <v>19577.084999999999</v>
      </c>
      <c r="J1340">
        <v>7984050</v>
      </c>
      <c r="K1340">
        <v>8.2629999999999999</v>
      </c>
      <c r="L1340">
        <v>5.4320000000000004</v>
      </c>
      <c r="M1340">
        <v>2313.576</v>
      </c>
      <c r="N1340">
        <v>943537</v>
      </c>
      <c r="O1340">
        <v>4.1349999999999998</v>
      </c>
      <c r="P1340">
        <v>9.702</v>
      </c>
      <c r="Q1340">
        <v>1157.694</v>
      </c>
      <c r="R1340">
        <v>472138</v>
      </c>
      <c r="S1340">
        <v>7.5999999999999998E-2</v>
      </c>
      <c r="T1340">
        <v>4.4000000000000004</v>
      </c>
      <c r="U1340">
        <v>21.259</v>
      </c>
      <c r="V1340">
        <v>8670</v>
      </c>
      <c r="W1340">
        <v>34</v>
      </c>
      <c r="X1340">
        <f t="shared" si="42"/>
        <v>754.52740000000006</v>
      </c>
      <c r="Y1340">
        <f t="shared" si="43"/>
        <v>28.6</v>
      </c>
    </row>
    <row r="1341" spans="1:25" x14ac:dyDescent="0.2">
      <c r="A1341" t="s">
        <v>23</v>
      </c>
      <c r="B1341" t="s">
        <v>1430</v>
      </c>
      <c r="C1341">
        <v>4</v>
      </c>
      <c r="D1341">
        <v>38</v>
      </c>
      <c r="E1341" t="s">
        <v>1530</v>
      </c>
      <c r="F1341">
        <v>298.95100000000002</v>
      </c>
      <c r="G1341">
        <v>96.08</v>
      </c>
      <c r="H1341">
        <v>41.408000000000001</v>
      </c>
      <c r="I1341">
        <v>28723.204000000002</v>
      </c>
      <c r="J1341">
        <v>11714078</v>
      </c>
      <c r="K1341">
        <v>45.226999999999997</v>
      </c>
      <c r="L1341">
        <v>22.138000000000002</v>
      </c>
      <c r="M1341">
        <v>13520.540999999999</v>
      </c>
      <c r="N1341">
        <v>5514032</v>
      </c>
      <c r="O1341">
        <v>4.8730000000000002</v>
      </c>
      <c r="P1341">
        <v>13.023999999999999</v>
      </c>
      <c r="Q1341">
        <v>1456.681</v>
      </c>
      <c r="R1341">
        <v>594073</v>
      </c>
      <c r="S1341">
        <v>6.7000000000000004E-2</v>
      </c>
      <c r="T1341">
        <v>4.1310000000000002</v>
      </c>
      <c r="U1341">
        <v>20.009</v>
      </c>
      <c r="V1341">
        <v>8160</v>
      </c>
      <c r="W1341">
        <v>32</v>
      </c>
      <c r="X1341">
        <f t="shared" si="42"/>
        <v>1083.4131000000002</v>
      </c>
      <c r="Y1341">
        <f t="shared" si="43"/>
        <v>26.400000000000002</v>
      </c>
    </row>
    <row r="1342" spans="1:25" x14ac:dyDescent="0.2">
      <c r="A1342" t="s">
        <v>23</v>
      </c>
      <c r="B1342" t="s">
        <v>1430</v>
      </c>
      <c r="C1342">
        <v>4</v>
      </c>
      <c r="D1342">
        <v>39</v>
      </c>
      <c r="E1342" t="s">
        <v>1531</v>
      </c>
      <c r="F1342">
        <v>299.91000000000003</v>
      </c>
      <c r="G1342">
        <v>97.224999999999994</v>
      </c>
      <c r="H1342">
        <v>49.170999999999999</v>
      </c>
      <c r="I1342">
        <v>29158.651999999998</v>
      </c>
      <c r="J1342">
        <v>11891665</v>
      </c>
      <c r="K1342">
        <v>84.409000000000006</v>
      </c>
      <c r="L1342">
        <v>31.657</v>
      </c>
      <c r="M1342">
        <v>25315.157999999999</v>
      </c>
      <c r="N1342">
        <v>10324187</v>
      </c>
      <c r="O1342">
        <v>6.1189999999999998</v>
      </c>
      <c r="P1342">
        <v>12.587</v>
      </c>
      <c r="Q1342">
        <v>1835.2180000000001</v>
      </c>
      <c r="R1342">
        <v>748450</v>
      </c>
      <c r="S1342">
        <v>0.104</v>
      </c>
      <c r="T1342">
        <v>5.1550000000000002</v>
      </c>
      <c r="U1342">
        <v>31.263000000000002</v>
      </c>
      <c r="V1342">
        <v>12750</v>
      </c>
      <c r="W1342">
        <v>50</v>
      </c>
      <c r="X1342">
        <f t="shared" si="42"/>
        <v>1499.8038000000001</v>
      </c>
      <c r="Y1342">
        <f t="shared" si="43"/>
        <v>46.2</v>
      </c>
    </row>
    <row r="1343" spans="1:25" x14ac:dyDescent="0.2">
      <c r="A1343" t="s">
        <v>23</v>
      </c>
      <c r="B1343" t="s">
        <v>1430</v>
      </c>
      <c r="C1343">
        <v>4</v>
      </c>
      <c r="D1343">
        <v>40</v>
      </c>
      <c r="E1343" t="s">
        <v>1532</v>
      </c>
      <c r="F1343">
        <v>353.31</v>
      </c>
      <c r="G1343">
        <v>108.53100000000001</v>
      </c>
      <c r="H1343">
        <v>48.246000000000002</v>
      </c>
      <c r="I1343">
        <v>38345.014000000003</v>
      </c>
      <c r="J1343">
        <v>15638105</v>
      </c>
      <c r="K1343">
        <v>41.165999999999997</v>
      </c>
      <c r="L1343">
        <v>17.303999999999998</v>
      </c>
      <c r="M1343">
        <v>14544.268</v>
      </c>
      <c r="N1343">
        <v>5931535</v>
      </c>
      <c r="O1343">
        <v>4.2629999999999999</v>
      </c>
      <c r="P1343">
        <v>10.574</v>
      </c>
      <c r="Q1343">
        <v>1506.2149999999999</v>
      </c>
      <c r="R1343">
        <v>614274</v>
      </c>
      <c r="S1343">
        <v>5.7000000000000002E-2</v>
      </c>
      <c r="T1343">
        <v>3.8</v>
      </c>
      <c r="U1343">
        <v>20.009</v>
      </c>
      <c r="V1343">
        <v>8160</v>
      </c>
      <c r="W1343">
        <v>32</v>
      </c>
      <c r="X1343">
        <f t="shared" si="42"/>
        <v>1137.9005</v>
      </c>
      <c r="Y1343">
        <f t="shared" si="43"/>
        <v>26.400000000000002</v>
      </c>
    </row>
    <row r="1344" spans="1:25" x14ac:dyDescent="0.2">
      <c r="A1344" t="s">
        <v>23</v>
      </c>
      <c r="B1344" t="s">
        <v>1430</v>
      </c>
      <c r="C1344">
        <v>5</v>
      </c>
      <c r="D1344">
        <v>1</v>
      </c>
      <c r="E1344" t="s">
        <v>1533</v>
      </c>
      <c r="F1344">
        <v>45.164000000000001</v>
      </c>
      <c r="G1344">
        <v>42.408999999999999</v>
      </c>
      <c r="H1344">
        <v>25.1</v>
      </c>
      <c r="I1344">
        <v>1915.3720000000001</v>
      </c>
      <c r="J1344">
        <v>781139</v>
      </c>
      <c r="K1344">
        <v>13.782</v>
      </c>
      <c r="L1344">
        <v>14.474</v>
      </c>
      <c r="M1344">
        <v>622.46799999999996</v>
      </c>
      <c r="N1344">
        <v>253859</v>
      </c>
      <c r="O1344">
        <v>3.73</v>
      </c>
      <c r="P1344">
        <v>7.2560000000000002</v>
      </c>
      <c r="Q1344">
        <v>168.45400000000001</v>
      </c>
      <c r="R1344">
        <v>68700</v>
      </c>
      <c r="S1344">
        <v>5.5E-2</v>
      </c>
      <c r="T1344">
        <v>3.758</v>
      </c>
      <c r="U1344">
        <v>2.5009999999999999</v>
      </c>
      <c r="V1344">
        <v>1020</v>
      </c>
      <c r="W1344">
        <v>4</v>
      </c>
      <c r="X1344">
        <f t="shared" si="42"/>
        <v>0</v>
      </c>
      <c r="Y1344">
        <f t="shared" si="43"/>
        <v>0</v>
      </c>
    </row>
    <row r="1345" spans="1:25" x14ac:dyDescent="0.2">
      <c r="A1345" t="s">
        <v>23</v>
      </c>
      <c r="B1345" t="s">
        <v>1430</v>
      </c>
      <c r="C1345">
        <v>5</v>
      </c>
      <c r="D1345">
        <v>2</v>
      </c>
      <c r="E1345" t="s">
        <v>1534</v>
      </c>
      <c r="F1345">
        <v>325.28300000000002</v>
      </c>
      <c r="G1345">
        <v>110.953</v>
      </c>
      <c r="H1345">
        <v>48.924999999999997</v>
      </c>
      <c r="I1345">
        <v>36091.163999999997</v>
      </c>
      <c r="J1345">
        <v>14718926</v>
      </c>
      <c r="K1345">
        <v>26.527999999999999</v>
      </c>
      <c r="L1345">
        <v>12.128</v>
      </c>
      <c r="M1345">
        <v>8629.1119999999992</v>
      </c>
      <c r="N1345">
        <v>3519179</v>
      </c>
      <c r="O1345">
        <v>3.7890000000000001</v>
      </c>
      <c r="P1345">
        <v>9.4090000000000007</v>
      </c>
      <c r="Q1345">
        <v>1232.576</v>
      </c>
      <c r="R1345">
        <v>502677</v>
      </c>
      <c r="S1345">
        <v>5.1999999999999998E-2</v>
      </c>
      <c r="T1345">
        <v>3.6379999999999999</v>
      </c>
      <c r="U1345">
        <v>16.882000000000001</v>
      </c>
      <c r="V1345">
        <v>6885</v>
      </c>
      <c r="W1345">
        <v>27</v>
      </c>
      <c r="X1345">
        <f t="shared" si="42"/>
        <v>836.89760000000012</v>
      </c>
      <c r="Y1345">
        <f t="shared" si="43"/>
        <v>20.900000000000002</v>
      </c>
    </row>
    <row r="1346" spans="1:25" x14ac:dyDescent="0.2">
      <c r="A1346" t="s">
        <v>23</v>
      </c>
      <c r="B1346" t="s">
        <v>1430</v>
      </c>
      <c r="C1346">
        <v>5</v>
      </c>
      <c r="D1346">
        <v>3</v>
      </c>
      <c r="E1346" t="s">
        <v>1535</v>
      </c>
      <c r="F1346">
        <v>113.252</v>
      </c>
      <c r="G1346">
        <v>103.584</v>
      </c>
      <c r="H1346">
        <v>49.51</v>
      </c>
      <c r="I1346">
        <v>11731.007</v>
      </c>
      <c r="J1346">
        <v>4784213</v>
      </c>
      <c r="K1346">
        <v>3.653</v>
      </c>
      <c r="L1346">
        <v>2.0190000000000001</v>
      </c>
      <c r="M1346">
        <v>413.71</v>
      </c>
      <c r="N1346">
        <v>168722</v>
      </c>
      <c r="O1346">
        <v>2.5139999999999998</v>
      </c>
      <c r="P1346">
        <v>5.532</v>
      </c>
      <c r="Q1346">
        <v>284.714</v>
      </c>
      <c r="R1346">
        <v>116114</v>
      </c>
      <c r="S1346">
        <v>6.0000000000000001E-3</v>
      </c>
      <c r="T1346">
        <v>1.1870000000000001</v>
      </c>
      <c r="U1346">
        <v>0.625</v>
      </c>
      <c r="V1346">
        <v>255</v>
      </c>
      <c r="W1346">
        <v>1</v>
      </c>
      <c r="X1346">
        <f t="shared" si="42"/>
        <v>0</v>
      </c>
      <c r="Y1346">
        <f t="shared" si="43"/>
        <v>0</v>
      </c>
    </row>
    <row r="1347" spans="1:25" x14ac:dyDescent="0.2">
      <c r="A1347" t="s">
        <v>23</v>
      </c>
      <c r="B1347" t="s">
        <v>1430</v>
      </c>
      <c r="C1347">
        <v>5</v>
      </c>
      <c r="D1347">
        <v>4</v>
      </c>
      <c r="E1347" t="s">
        <v>1536</v>
      </c>
      <c r="F1347">
        <v>170.053</v>
      </c>
      <c r="G1347">
        <v>77.954999999999998</v>
      </c>
      <c r="H1347">
        <v>39.354999999999997</v>
      </c>
      <c r="I1347">
        <v>13256.415999999999</v>
      </c>
      <c r="J1347">
        <v>5406315</v>
      </c>
      <c r="K1347">
        <v>3.74</v>
      </c>
      <c r="L1347">
        <v>2.052</v>
      </c>
      <c r="M1347">
        <v>635.93700000000001</v>
      </c>
      <c r="N1347">
        <v>259352</v>
      </c>
      <c r="O1347">
        <v>2.2120000000000002</v>
      </c>
      <c r="P1347">
        <v>5.4390000000000001</v>
      </c>
      <c r="Q1347">
        <v>376.221</v>
      </c>
      <c r="R1347">
        <v>153433</v>
      </c>
      <c r="S1347">
        <v>4.0000000000000001E-3</v>
      </c>
      <c r="T1347">
        <v>0.96799999999999997</v>
      </c>
      <c r="U1347">
        <v>0.625</v>
      </c>
      <c r="V1347">
        <v>255</v>
      </c>
      <c r="W1347">
        <v>1</v>
      </c>
      <c r="X1347">
        <f t="shared" si="42"/>
        <v>0</v>
      </c>
      <c r="Y1347">
        <f t="shared" si="43"/>
        <v>0</v>
      </c>
    </row>
    <row r="1348" spans="1:25" x14ac:dyDescent="0.2">
      <c r="A1348" t="s">
        <v>23</v>
      </c>
      <c r="B1348" t="s">
        <v>1430</v>
      </c>
      <c r="C1348">
        <v>5</v>
      </c>
      <c r="D1348">
        <v>5</v>
      </c>
      <c r="E1348" t="s">
        <v>1537</v>
      </c>
      <c r="F1348">
        <v>92.457999999999998</v>
      </c>
      <c r="G1348">
        <v>85.468000000000004</v>
      </c>
      <c r="H1348">
        <v>53.905999999999999</v>
      </c>
      <c r="I1348">
        <v>7902.259</v>
      </c>
      <c r="J1348">
        <v>3222749</v>
      </c>
      <c r="K1348">
        <v>15.433999999999999</v>
      </c>
      <c r="L1348">
        <v>6.39</v>
      </c>
      <c r="M1348">
        <v>1427.019</v>
      </c>
      <c r="N1348">
        <v>581976</v>
      </c>
      <c r="O1348">
        <v>2.0299999999999998</v>
      </c>
      <c r="P1348">
        <v>1.2529999999999999</v>
      </c>
      <c r="Q1348">
        <v>187.69300000000001</v>
      </c>
      <c r="R1348">
        <v>76546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f t="shared" si="42"/>
        <v>0</v>
      </c>
      <c r="Y1348">
        <f t="shared" si="43"/>
        <v>0</v>
      </c>
    </row>
    <row r="1349" spans="1:25" x14ac:dyDescent="0.2">
      <c r="A1349" t="s">
        <v>23</v>
      </c>
      <c r="B1349" t="s">
        <v>1430</v>
      </c>
      <c r="C1349">
        <v>5</v>
      </c>
      <c r="D1349">
        <v>6</v>
      </c>
      <c r="E1349" t="s">
        <v>1538</v>
      </c>
      <c r="F1349">
        <v>156.73599999999999</v>
      </c>
      <c r="G1349">
        <v>91.331999999999994</v>
      </c>
      <c r="H1349">
        <v>44.058</v>
      </c>
      <c r="I1349">
        <v>14314.93</v>
      </c>
      <c r="J1349">
        <v>5838005</v>
      </c>
      <c r="K1349">
        <v>25.04</v>
      </c>
      <c r="L1349">
        <v>10.975</v>
      </c>
      <c r="M1349">
        <v>3924.6190000000001</v>
      </c>
      <c r="N1349">
        <v>1600563</v>
      </c>
      <c r="O1349">
        <v>1.9930000000000001</v>
      </c>
      <c r="P1349">
        <v>1.877</v>
      </c>
      <c r="Q1349">
        <v>312.31400000000002</v>
      </c>
      <c r="R1349">
        <v>127370</v>
      </c>
      <c r="S1349">
        <v>4.0000000000000001E-3</v>
      </c>
      <c r="T1349">
        <v>1.0089999999999999</v>
      </c>
      <c r="U1349">
        <v>0.625</v>
      </c>
      <c r="V1349">
        <v>255</v>
      </c>
      <c r="W1349">
        <v>1</v>
      </c>
      <c r="X1349">
        <f t="shared" si="42"/>
        <v>0</v>
      </c>
      <c r="Y1349">
        <f t="shared" si="43"/>
        <v>0</v>
      </c>
    </row>
    <row r="1350" spans="1:25" x14ac:dyDescent="0.2">
      <c r="A1350" t="s">
        <v>23</v>
      </c>
      <c r="B1350" t="s">
        <v>1430</v>
      </c>
      <c r="C1350">
        <v>5</v>
      </c>
      <c r="D1350">
        <v>7</v>
      </c>
      <c r="E1350" t="s">
        <v>1539</v>
      </c>
      <c r="F1350">
        <v>276.53399999999999</v>
      </c>
      <c r="G1350">
        <v>105.503</v>
      </c>
      <c r="H1350">
        <v>44.828000000000003</v>
      </c>
      <c r="I1350">
        <v>29175.142</v>
      </c>
      <c r="J1350">
        <v>11898390</v>
      </c>
      <c r="K1350">
        <v>44.249000000000002</v>
      </c>
      <c r="L1350">
        <v>21.067</v>
      </c>
      <c r="M1350">
        <v>12236.418</v>
      </c>
      <c r="N1350">
        <v>4990333</v>
      </c>
      <c r="O1350">
        <v>4.3680000000000003</v>
      </c>
      <c r="P1350">
        <v>9.9169999999999998</v>
      </c>
      <c r="Q1350">
        <v>1207.99</v>
      </c>
      <c r="R1350">
        <v>492650</v>
      </c>
      <c r="S1350">
        <v>7.6999999999999999E-2</v>
      </c>
      <c r="T1350">
        <v>4.4269999999999996</v>
      </c>
      <c r="U1350">
        <v>21.259</v>
      </c>
      <c r="V1350">
        <v>8670</v>
      </c>
      <c r="W1350">
        <v>34</v>
      </c>
      <c r="X1350">
        <f t="shared" si="42"/>
        <v>809.85300000000007</v>
      </c>
      <c r="Y1350">
        <f t="shared" si="43"/>
        <v>28.6</v>
      </c>
    </row>
    <row r="1351" spans="1:25" x14ac:dyDescent="0.2">
      <c r="A1351" t="s">
        <v>23</v>
      </c>
      <c r="B1351" t="s">
        <v>1430</v>
      </c>
      <c r="C1351">
        <v>5</v>
      </c>
      <c r="D1351">
        <v>8</v>
      </c>
      <c r="E1351" t="s">
        <v>1540</v>
      </c>
      <c r="F1351">
        <v>235.934</v>
      </c>
      <c r="G1351">
        <v>113.307</v>
      </c>
      <c r="H1351">
        <v>47.100999999999999</v>
      </c>
      <c r="I1351">
        <v>26733.027999999998</v>
      </c>
      <c r="J1351">
        <v>10902432</v>
      </c>
      <c r="K1351">
        <v>36.499000000000002</v>
      </c>
      <c r="L1351">
        <v>13.555999999999999</v>
      </c>
      <c r="M1351">
        <v>8611.3080000000009</v>
      </c>
      <c r="N1351">
        <v>3511918</v>
      </c>
      <c r="O1351">
        <v>3.5379999999999998</v>
      </c>
      <c r="P1351">
        <v>9.3620000000000001</v>
      </c>
      <c r="Q1351">
        <v>834.82799999999997</v>
      </c>
      <c r="R1351">
        <v>340465</v>
      </c>
      <c r="S1351">
        <v>0.04</v>
      </c>
      <c r="T1351">
        <v>3.1840000000000002</v>
      </c>
      <c r="U1351">
        <v>9.3789999999999996</v>
      </c>
      <c r="V1351">
        <v>3825</v>
      </c>
      <c r="W1351">
        <v>15</v>
      </c>
      <c r="X1351">
        <f t="shared" si="42"/>
        <v>399.37479999999999</v>
      </c>
      <c r="Y1351">
        <f t="shared" si="43"/>
        <v>7.7000000000000011</v>
      </c>
    </row>
    <row r="1352" spans="1:25" x14ac:dyDescent="0.2">
      <c r="A1352" t="s">
        <v>23</v>
      </c>
      <c r="B1352" t="s">
        <v>1430</v>
      </c>
      <c r="C1352">
        <v>5</v>
      </c>
      <c r="D1352">
        <v>9</v>
      </c>
      <c r="E1352" t="s">
        <v>1541</v>
      </c>
      <c r="F1352">
        <v>265.726</v>
      </c>
      <c r="G1352">
        <v>88.953000000000003</v>
      </c>
      <c r="H1352">
        <v>45.904000000000003</v>
      </c>
      <c r="I1352">
        <v>23636.996999999999</v>
      </c>
      <c r="J1352">
        <v>9639789</v>
      </c>
      <c r="K1352">
        <v>61.579000000000001</v>
      </c>
      <c r="L1352">
        <v>25.364999999999998</v>
      </c>
      <c r="M1352">
        <v>16363.18</v>
      </c>
      <c r="N1352">
        <v>6673335</v>
      </c>
      <c r="O1352">
        <v>5.0060000000000002</v>
      </c>
      <c r="P1352">
        <v>11.162000000000001</v>
      </c>
      <c r="Q1352">
        <v>1330.2429999999999</v>
      </c>
      <c r="R1352">
        <v>542508</v>
      </c>
      <c r="S1352">
        <v>7.8E-2</v>
      </c>
      <c r="T1352">
        <v>4.4489999999999998</v>
      </c>
      <c r="U1352">
        <v>20.634</v>
      </c>
      <c r="V1352">
        <v>8415</v>
      </c>
      <c r="W1352">
        <v>33</v>
      </c>
      <c r="X1352">
        <f t="shared" si="42"/>
        <v>944.33130000000006</v>
      </c>
      <c r="Y1352">
        <f t="shared" si="43"/>
        <v>27.500000000000004</v>
      </c>
    </row>
    <row r="1353" spans="1:25" x14ac:dyDescent="0.2">
      <c r="A1353" t="s">
        <v>23</v>
      </c>
      <c r="B1353" t="s">
        <v>1430</v>
      </c>
      <c r="C1353">
        <v>5</v>
      </c>
      <c r="D1353">
        <v>10</v>
      </c>
      <c r="E1353" t="s">
        <v>1542</v>
      </c>
      <c r="F1353">
        <v>278.01299999999998</v>
      </c>
      <c r="G1353">
        <v>99.876000000000005</v>
      </c>
      <c r="H1353">
        <v>43.179000000000002</v>
      </c>
      <c r="I1353">
        <v>27766.880000000001</v>
      </c>
      <c r="J1353">
        <v>11324064</v>
      </c>
      <c r="K1353">
        <v>53.671999999999997</v>
      </c>
      <c r="L1353">
        <v>25.728999999999999</v>
      </c>
      <c r="M1353">
        <v>14921.556</v>
      </c>
      <c r="N1353">
        <v>6085403</v>
      </c>
      <c r="O1353">
        <v>5.7690000000000001</v>
      </c>
      <c r="P1353">
        <v>13.977</v>
      </c>
      <c r="Q1353">
        <v>1603.9770000000001</v>
      </c>
      <c r="R1353">
        <v>654144</v>
      </c>
      <c r="S1353">
        <v>8.5000000000000006E-2</v>
      </c>
      <c r="T1353">
        <v>4.6680000000000001</v>
      </c>
      <c r="U1353">
        <v>23.76</v>
      </c>
      <c r="V1353">
        <v>9690</v>
      </c>
      <c r="W1353">
        <v>38</v>
      </c>
      <c r="X1353">
        <f t="shared" si="42"/>
        <v>1245.4387000000002</v>
      </c>
      <c r="Y1353">
        <f t="shared" si="43"/>
        <v>33</v>
      </c>
    </row>
    <row r="1354" spans="1:25" x14ac:dyDescent="0.2">
      <c r="A1354" t="s">
        <v>23</v>
      </c>
      <c r="B1354" t="s">
        <v>1430</v>
      </c>
      <c r="C1354">
        <v>5</v>
      </c>
      <c r="D1354">
        <v>11</v>
      </c>
      <c r="E1354" t="s">
        <v>1543</v>
      </c>
      <c r="F1354">
        <v>275.47300000000001</v>
      </c>
      <c r="G1354">
        <v>123.804</v>
      </c>
      <c r="H1354">
        <v>53.036000000000001</v>
      </c>
      <c r="I1354">
        <v>34104.637000000002</v>
      </c>
      <c r="J1354">
        <v>13908768</v>
      </c>
      <c r="K1354">
        <v>34.231999999999999</v>
      </c>
      <c r="L1354">
        <v>15.715999999999999</v>
      </c>
      <c r="M1354">
        <v>9430.0439999999999</v>
      </c>
      <c r="N1354">
        <v>3845820</v>
      </c>
      <c r="O1354">
        <v>3.0870000000000002</v>
      </c>
      <c r="P1354">
        <v>8.1989999999999998</v>
      </c>
      <c r="Q1354">
        <v>850.39400000000001</v>
      </c>
      <c r="R1354">
        <v>346813</v>
      </c>
      <c r="S1354">
        <v>0.03</v>
      </c>
      <c r="T1354">
        <v>2.7429999999999999</v>
      </c>
      <c r="U1354">
        <v>8.1280000000000001</v>
      </c>
      <c r="V1354">
        <v>3315</v>
      </c>
      <c r="W1354">
        <v>13</v>
      </c>
      <c r="X1354">
        <f t="shared" si="42"/>
        <v>416.49740000000003</v>
      </c>
      <c r="Y1354">
        <f t="shared" si="43"/>
        <v>5.5</v>
      </c>
    </row>
    <row r="1355" spans="1:25" x14ac:dyDescent="0.2">
      <c r="A1355" t="s">
        <v>23</v>
      </c>
      <c r="B1355" t="s">
        <v>1430</v>
      </c>
      <c r="C1355">
        <v>5</v>
      </c>
      <c r="D1355">
        <v>13</v>
      </c>
      <c r="E1355" t="s">
        <v>1544</v>
      </c>
      <c r="F1355">
        <v>166.15199999999999</v>
      </c>
      <c r="G1355">
        <v>111.73699999999999</v>
      </c>
      <c r="H1355">
        <v>52.113999999999997</v>
      </c>
      <c r="I1355">
        <v>18565.203000000001</v>
      </c>
      <c r="J1355">
        <v>7571378</v>
      </c>
      <c r="K1355">
        <v>4.5999999999999996</v>
      </c>
      <c r="L1355">
        <v>2.5049999999999999</v>
      </c>
      <c r="M1355">
        <v>764.32</v>
      </c>
      <c r="N1355">
        <v>311710</v>
      </c>
      <c r="O1355">
        <v>3.0179999999999998</v>
      </c>
      <c r="P1355">
        <v>5.6539999999999999</v>
      </c>
      <c r="Q1355">
        <v>501.51</v>
      </c>
      <c r="R1355">
        <v>204529</v>
      </c>
      <c r="S1355">
        <v>2.5999999999999999E-2</v>
      </c>
      <c r="T1355">
        <v>2.5920000000000001</v>
      </c>
      <c r="U1355">
        <v>4.3769999999999998</v>
      </c>
      <c r="V1355">
        <v>1785</v>
      </c>
      <c r="W1355">
        <v>7</v>
      </c>
      <c r="X1355">
        <f t="shared" si="42"/>
        <v>32.725000000000001</v>
      </c>
      <c r="Y1355">
        <f t="shared" si="43"/>
        <v>0</v>
      </c>
    </row>
    <row r="1356" spans="1:25" x14ac:dyDescent="0.2">
      <c r="A1356" t="s">
        <v>23</v>
      </c>
      <c r="B1356" t="s">
        <v>1430</v>
      </c>
      <c r="C1356">
        <v>5</v>
      </c>
      <c r="D1356">
        <v>14</v>
      </c>
      <c r="E1356" t="s">
        <v>1545</v>
      </c>
      <c r="F1356">
        <v>216.614</v>
      </c>
      <c r="G1356">
        <v>94.947000000000003</v>
      </c>
      <c r="H1356">
        <v>46.314</v>
      </c>
      <c r="I1356">
        <v>20566.859</v>
      </c>
      <c r="J1356">
        <v>8387706</v>
      </c>
      <c r="K1356">
        <v>33.152000000000001</v>
      </c>
      <c r="L1356">
        <v>26.648</v>
      </c>
      <c r="M1356">
        <v>7181.143</v>
      </c>
      <c r="N1356">
        <v>2928659</v>
      </c>
      <c r="O1356">
        <v>4.5460000000000003</v>
      </c>
      <c r="P1356">
        <v>9.1609999999999996</v>
      </c>
      <c r="Q1356">
        <v>984.68600000000004</v>
      </c>
      <c r="R1356">
        <v>401581</v>
      </c>
      <c r="S1356">
        <v>7.8E-2</v>
      </c>
      <c r="T1356">
        <v>4.4569999999999999</v>
      </c>
      <c r="U1356">
        <v>16.882000000000001</v>
      </c>
      <c r="V1356">
        <v>6885</v>
      </c>
      <c r="W1356">
        <v>27</v>
      </c>
      <c r="X1356">
        <f t="shared" si="42"/>
        <v>564.21860000000015</v>
      </c>
      <c r="Y1356">
        <f t="shared" si="43"/>
        <v>20.900000000000002</v>
      </c>
    </row>
    <row r="1357" spans="1:25" x14ac:dyDescent="0.2">
      <c r="A1357" t="s">
        <v>23</v>
      </c>
      <c r="B1357" t="s">
        <v>1430</v>
      </c>
      <c r="C1357">
        <v>5</v>
      </c>
      <c r="D1357">
        <v>16</v>
      </c>
      <c r="E1357" t="s">
        <v>1546</v>
      </c>
      <c r="F1357">
        <v>300.33100000000002</v>
      </c>
      <c r="G1357">
        <v>94.337000000000003</v>
      </c>
      <c r="H1357">
        <v>42.91</v>
      </c>
      <c r="I1357">
        <v>28332.402999999998</v>
      </c>
      <c r="J1357">
        <v>11554699</v>
      </c>
      <c r="K1357">
        <v>61.02</v>
      </c>
      <c r="L1357">
        <v>39.744999999999997</v>
      </c>
      <c r="M1357">
        <v>18326.260999999999</v>
      </c>
      <c r="N1357">
        <v>7473931</v>
      </c>
      <c r="O1357">
        <v>8.6639999999999997</v>
      </c>
      <c r="P1357">
        <v>17.256</v>
      </c>
      <c r="Q1357">
        <v>2602.029</v>
      </c>
      <c r="R1357">
        <v>1061176</v>
      </c>
      <c r="S1357">
        <v>0.13300000000000001</v>
      </c>
      <c r="T1357">
        <v>5.827</v>
      </c>
      <c r="U1357">
        <v>40.017000000000003</v>
      </c>
      <c r="V1357">
        <v>16320</v>
      </c>
      <c r="W1357">
        <v>64</v>
      </c>
      <c r="X1357">
        <f t="shared" si="42"/>
        <v>2343.2959000000005</v>
      </c>
      <c r="Y1357">
        <f t="shared" si="43"/>
        <v>61.600000000000009</v>
      </c>
    </row>
    <row r="1358" spans="1:25" x14ac:dyDescent="0.2">
      <c r="A1358" t="s">
        <v>23</v>
      </c>
      <c r="B1358" t="s">
        <v>1430</v>
      </c>
      <c r="C1358">
        <v>5</v>
      </c>
      <c r="D1358">
        <v>17</v>
      </c>
      <c r="E1358" t="s">
        <v>1547</v>
      </c>
      <c r="F1358">
        <v>270.78699999999998</v>
      </c>
      <c r="G1358">
        <v>85.256</v>
      </c>
      <c r="H1358">
        <v>47.889000000000003</v>
      </c>
      <c r="I1358">
        <v>23086.248</v>
      </c>
      <c r="J1358">
        <v>9415179</v>
      </c>
      <c r="K1358">
        <v>38.997</v>
      </c>
      <c r="L1358">
        <v>14.286</v>
      </c>
      <c r="M1358">
        <v>10559.768</v>
      </c>
      <c r="N1358">
        <v>4306551</v>
      </c>
      <c r="O1358">
        <v>3.2290000000000001</v>
      </c>
      <c r="P1358">
        <v>9.1059999999999999</v>
      </c>
      <c r="Q1358">
        <v>874.45100000000002</v>
      </c>
      <c r="R1358">
        <v>356624</v>
      </c>
      <c r="S1358">
        <v>4.2000000000000003E-2</v>
      </c>
      <c r="T1358">
        <v>3.2549999999999999</v>
      </c>
      <c r="U1358">
        <v>11.255000000000001</v>
      </c>
      <c r="V1358">
        <v>4590</v>
      </c>
      <c r="W1358">
        <v>18</v>
      </c>
      <c r="X1358">
        <f t="shared" si="42"/>
        <v>442.96010000000007</v>
      </c>
      <c r="Y1358">
        <f t="shared" si="43"/>
        <v>11</v>
      </c>
    </row>
    <row r="1359" spans="1:25" x14ac:dyDescent="0.2">
      <c r="A1359" t="s">
        <v>23</v>
      </c>
      <c r="B1359" t="s">
        <v>1430</v>
      </c>
      <c r="C1359">
        <v>5</v>
      </c>
      <c r="D1359">
        <v>20</v>
      </c>
      <c r="E1359" t="s">
        <v>1548</v>
      </c>
      <c r="F1359">
        <v>268.87900000000002</v>
      </c>
      <c r="G1359">
        <v>94.575999999999993</v>
      </c>
      <c r="H1359">
        <v>39.847999999999999</v>
      </c>
      <c r="I1359">
        <v>25429.41</v>
      </c>
      <c r="J1359">
        <v>10370782</v>
      </c>
      <c r="K1359">
        <v>45.564999999999998</v>
      </c>
      <c r="L1359">
        <v>22.190999999999999</v>
      </c>
      <c r="M1359">
        <v>12251.427</v>
      </c>
      <c r="N1359">
        <v>4996454</v>
      </c>
      <c r="O1359">
        <v>3.9089999999999998</v>
      </c>
      <c r="P1359">
        <v>9.0060000000000002</v>
      </c>
      <c r="Q1359">
        <v>1051.1089999999999</v>
      </c>
      <c r="R1359">
        <v>428670</v>
      </c>
      <c r="S1359">
        <v>7.1999999999999995E-2</v>
      </c>
      <c r="T1359">
        <v>4.2869999999999999</v>
      </c>
      <c r="U1359">
        <v>19.382999999999999</v>
      </c>
      <c r="V1359">
        <v>7905</v>
      </c>
      <c r="W1359">
        <v>31</v>
      </c>
      <c r="X1359">
        <f t="shared" si="42"/>
        <v>637.28390000000002</v>
      </c>
      <c r="Y1359">
        <f t="shared" si="43"/>
        <v>25.3</v>
      </c>
    </row>
    <row r="1360" spans="1:25" x14ac:dyDescent="0.2">
      <c r="A1360" t="s">
        <v>23</v>
      </c>
      <c r="B1360" t="s">
        <v>1430</v>
      </c>
      <c r="C1360">
        <v>5</v>
      </c>
      <c r="D1360">
        <v>22</v>
      </c>
      <c r="E1360" t="s">
        <v>1549</v>
      </c>
      <c r="F1360">
        <v>285.48200000000003</v>
      </c>
      <c r="G1360">
        <v>94.441999999999993</v>
      </c>
      <c r="H1360">
        <v>40.936</v>
      </c>
      <c r="I1360">
        <v>26961.492999999999</v>
      </c>
      <c r="J1360">
        <v>10995606</v>
      </c>
      <c r="K1360">
        <v>35.877000000000002</v>
      </c>
      <c r="L1360">
        <v>15.318</v>
      </c>
      <c r="M1360">
        <v>10242.312</v>
      </c>
      <c r="N1360">
        <v>4177084</v>
      </c>
      <c r="O1360">
        <v>2.508</v>
      </c>
      <c r="P1360">
        <v>5.6120000000000001</v>
      </c>
      <c r="Q1360">
        <v>716.101</v>
      </c>
      <c r="R1360">
        <v>292045</v>
      </c>
      <c r="S1360">
        <v>2.1999999999999999E-2</v>
      </c>
      <c r="T1360">
        <v>2.363</v>
      </c>
      <c r="U1360">
        <v>6.2530000000000001</v>
      </c>
      <c r="V1360">
        <v>2550</v>
      </c>
      <c r="W1360">
        <v>10</v>
      </c>
      <c r="X1360">
        <f t="shared" si="42"/>
        <v>268.77510000000001</v>
      </c>
      <c r="Y1360">
        <f t="shared" si="43"/>
        <v>2.2000000000000002</v>
      </c>
    </row>
    <row r="1361" spans="1:25" x14ac:dyDescent="0.2">
      <c r="A1361" t="s">
        <v>23</v>
      </c>
      <c r="B1361" t="s">
        <v>1430</v>
      </c>
      <c r="C1361">
        <v>5</v>
      </c>
      <c r="D1361">
        <v>24</v>
      </c>
      <c r="E1361" t="s">
        <v>1550</v>
      </c>
      <c r="F1361">
        <v>208.22800000000001</v>
      </c>
      <c r="G1361">
        <v>106.432</v>
      </c>
      <c r="H1361">
        <v>46.186999999999998</v>
      </c>
      <c r="I1361">
        <v>22162.141</v>
      </c>
      <c r="J1361">
        <v>9038304</v>
      </c>
      <c r="K1361">
        <v>36.72</v>
      </c>
      <c r="L1361">
        <v>13.504</v>
      </c>
      <c r="M1361">
        <v>7646.1229999999996</v>
      </c>
      <c r="N1361">
        <v>3118290</v>
      </c>
      <c r="O1361">
        <v>3.1259999999999999</v>
      </c>
      <c r="P1361">
        <v>7.383</v>
      </c>
      <c r="Q1361">
        <v>650.91899999999998</v>
      </c>
      <c r="R1361">
        <v>265462</v>
      </c>
      <c r="S1361">
        <v>3.9E-2</v>
      </c>
      <c r="T1361">
        <v>3.1549999999999998</v>
      </c>
      <c r="U1361">
        <v>8.1280000000000001</v>
      </c>
      <c r="V1361">
        <v>3315</v>
      </c>
      <c r="W1361">
        <v>13</v>
      </c>
      <c r="X1361">
        <f t="shared" si="42"/>
        <v>197.07490000000001</v>
      </c>
      <c r="Y1361">
        <f t="shared" si="43"/>
        <v>5.5</v>
      </c>
    </row>
    <row r="1362" spans="1:25" x14ac:dyDescent="0.2">
      <c r="A1362" t="s">
        <v>23</v>
      </c>
      <c r="B1362" t="s">
        <v>1430</v>
      </c>
      <c r="C1362">
        <v>5</v>
      </c>
      <c r="D1362">
        <v>25</v>
      </c>
      <c r="E1362" t="s">
        <v>1551</v>
      </c>
      <c r="F1362">
        <v>221.63399999999999</v>
      </c>
      <c r="G1362">
        <v>88.549000000000007</v>
      </c>
      <c r="H1362">
        <v>38.984000000000002</v>
      </c>
      <c r="I1362">
        <v>19625.414000000001</v>
      </c>
      <c r="J1362">
        <v>8003760</v>
      </c>
      <c r="K1362">
        <v>46.792999999999999</v>
      </c>
      <c r="L1362">
        <v>19.498999999999999</v>
      </c>
      <c r="M1362">
        <v>10370.957</v>
      </c>
      <c r="N1362">
        <v>4229549</v>
      </c>
      <c r="O1362">
        <v>2.9769999999999999</v>
      </c>
      <c r="P1362">
        <v>6.9119999999999999</v>
      </c>
      <c r="Q1362">
        <v>659.70699999999999</v>
      </c>
      <c r="R1362">
        <v>269046</v>
      </c>
      <c r="S1362">
        <v>3.9E-2</v>
      </c>
      <c r="T1362">
        <v>3.173</v>
      </c>
      <c r="U1362">
        <v>8.7539999999999996</v>
      </c>
      <c r="V1362">
        <v>3570</v>
      </c>
      <c r="W1362">
        <v>14</v>
      </c>
      <c r="X1362">
        <f t="shared" si="42"/>
        <v>206.74170000000001</v>
      </c>
      <c r="Y1362">
        <f t="shared" si="43"/>
        <v>6.6000000000000005</v>
      </c>
    </row>
    <row r="1363" spans="1:25" x14ac:dyDescent="0.2">
      <c r="A1363" t="s">
        <v>23</v>
      </c>
      <c r="B1363" t="s">
        <v>1430</v>
      </c>
      <c r="C1363">
        <v>5</v>
      </c>
      <c r="D1363">
        <v>26</v>
      </c>
      <c r="E1363" t="s">
        <v>1552</v>
      </c>
      <c r="F1363">
        <v>228.50200000000001</v>
      </c>
      <c r="G1363">
        <v>79.846999999999994</v>
      </c>
      <c r="H1363">
        <v>41.356999999999999</v>
      </c>
      <c r="I1363">
        <v>18245.210999999999</v>
      </c>
      <c r="J1363">
        <v>7440877</v>
      </c>
      <c r="K1363">
        <v>2.9950000000000001</v>
      </c>
      <c r="L1363">
        <v>2.0339999999999998</v>
      </c>
      <c r="M1363">
        <v>684.25699999999995</v>
      </c>
      <c r="N1363">
        <v>279058</v>
      </c>
      <c r="O1363">
        <v>2.2789999999999999</v>
      </c>
      <c r="P1363">
        <v>5.1529999999999996</v>
      </c>
      <c r="Q1363">
        <v>520.75400000000002</v>
      </c>
      <c r="R1363">
        <v>212377</v>
      </c>
      <c r="S1363">
        <v>0.03</v>
      </c>
      <c r="T1363">
        <v>2.77</v>
      </c>
      <c r="U1363">
        <v>6.8780000000000001</v>
      </c>
      <c r="V1363">
        <v>2805</v>
      </c>
      <c r="W1363">
        <v>11</v>
      </c>
      <c r="X1363">
        <f t="shared" si="42"/>
        <v>53.893400000000035</v>
      </c>
      <c r="Y1363">
        <f t="shared" si="43"/>
        <v>3.3000000000000003</v>
      </c>
    </row>
    <row r="1364" spans="1:25" x14ac:dyDescent="0.2">
      <c r="A1364" t="s">
        <v>23</v>
      </c>
      <c r="B1364" t="s">
        <v>1430</v>
      </c>
      <c r="C1364">
        <v>5</v>
      </c>
      <c r="D1364">
        <v>27</v>
      </c>
      <c r="E1364" t="s">
        <v>1553</v>
      </c>
      <c r="F1364">
        <v>184.601</v>
      </c>
      <c r="G1364">
        <v>82.677999999999997</v>
      </c>
      <c r="H1364">
        <v>46.493000000000002</v>
      </c>
      <c r="I1364">
        <v>15262.439</v>
      </c>
      <c r="J1364">
        <v>6224424</v>
      </c>
      <c r="K1364">
        <v>3.96</v>
      </c>
      <c r="L1364">
        <v>3.2919999999999998</v>
      </c>
      <c r="M1364">
        <v>731.04700000000003</v>
      </c>
      <c r="N1364">
        <v>298140</v>
      </c>
      <c r="O1364">
        <v>2.492</v>
      </c>
      <c r="P1364">
        <v>5.7389999999999999</v>
      </c>
      <c r="Q1364">
        <v>460.04599999999999</v>
      </c>
      <c r="R1364">
        <v>187619</v>
      </c>
      <c r="S1364">
        <v>3.4000000000000002E-2</v>
      </c>
      <c r="T1364">
        <v>2.9390000000000001</v>
      </c>
      <c r="U1364">
        <v>6.2530000000000001</v>
      </c>
      <c r="V1364">
        <v>2550</v>
      </c>
      <c r="W1364">
        <v>10</v>
      </c>
      <c r="X1364">
        <f t="shared" ref="X1364:X1427" si="44">(MAX(0, (Q1364-471.76)))*1.1</f>
        <v>0</v>
      </c>
      <c r="Y1364">
        <f t="shared" ref="Y1364:Y1427" si="45">(MAX(0, (W1364-8)))*1.1</f>
        <v>2.2000000000000002</v>
      </c>
    </row>
    <row r="1365" spans="1:25" x14ac:dyDescent="0.2">
      <c r="A1365" t="s">
        <v>23</v>
      </c>
      <c r="B1365" t="s">
        <v>1430</v>
      </c>
      <c r="C1365">
        <v>5</v>
      </c>
      <c r="D1365">
        <v>28</v>
      </c>
      <c r="E1365" t="s">
        <v>1554</v>
      </c>
      <c r="F1365">
        <v>219.17400000000001</v>
      </c>
      <c r="G1365">
        <v>96.466999999999999</v>
      </c>
      <c r="H1365">
        <v>52.012999999999998</v>
      </c>
      <c r="I1365">
        <v>21143.021000000001</v>
      </c>
      <c r="J1365">
        <v>8622680</v>
      </c>
      <c r="K1365">
        <v>35.545000000000002</v>
      </c>
      <c r="L1365">
        <v>12.593</v>
      </c>
      <c r="M1365">
        <v>7790.4780000000001</v>
      </c>
      <c r="N1365">
        <v>3177162</v>
      </c>
      <c r="O1365">
        <v>2.468</v>
      </c>
      <c r="P1365">
        <v>5.1180000000000003</v>
      </c>
      <c r="Q1365">
        <v>540.98</v>
      </c>
      <c r="R1365">
        <v>220626</v>
      </c>
      <c r="S1365">
        <v>1.7000000000000001E-2</v>
      </c>
      <c r="T1365">
        <v>2.089</v>
      </c>
      <c r="U1365">
        <v>3.7519999999999998</v>
      </c>
      <c r="V1365">
        <v>1530</v>
      </c>
      <c r="W1365">
        <v>6</v>
      </c>
      <c r="X1365">
        <f t="shared" si="44"/>
        <v>76.142000000000039</v>
      </c>
      <c r="Y1365">
        <f t="shared" si="45"/>
        <v>0</v>
      </c>
    </row>
    <row r="1366" spans="1:25" x14ac:dyDescent="0.2">
      <c r="A1366" t="s">
        <v>23</v>
      </c>
      <c r="B1366" t="s">
        <v>1430</v>
      </c>
      <c r="C1366">
        <v>5</v>
      </c>
      <c r="D1366">
        <v>29</v>
      </c>
      <c r="E1366" t="s">
        <v>1555</v>
      </c>
      <c r="F1366">
        <v>279.97500000000002</v>
      </c>
      <c r="G1366">
        <v>72.325999999999993</v>
      </c>
      <c r="H1366">
        <v>44.197000000000003</v>
      </c>
      <c r="I1366">
        <v>20249.510999999999</v>
      </c>
      <c r="J1366">
        <v>8258283</v>
      </c>
      <c r="K1366">
        <v>28.445</v>
      </c>
      <c r="L1366">
        <v>29.266999999999999</v>
      </c>
      <c r="M1366">
        <v>7963.8050000000003</v>
      </c>
      <c r="N1366">
        <v>3247849</v>
      </c>
      <c r="O1366">
        <v>4.101</v>
      </c>
      <c r="P1366">
        <v>9.6219999999999999</v>
      </c>
      <c r="Q1366">
        <v>1148.2270000000001</v>
      </c>
      <c r="R1366">
        <v>468277</v>
      </c>
      <c r="S1366">
        <v>6.3E-2</v>
      </c>
      <c r="T1366">
        <v>3.9929999999999999</v>
      </c>
      <c r="U1366">
        <v>17.507000000000001</v>
      </c>
      <c r="V1366">
        <v>7140</v>
      </c>
      <c r="W1366">
        <v>28</v>
      </c>
      <c r="X1366">
        <f t="shared" si="44"/>
        <v>744.11370000000022</v>
      </c>
      <c r="Y1366">
        <f t="shared" si="45"/>
        <v>22</v>
      </c>
    </row>
    <row r="1367" spans="1:25" x14ac:dyDescent="0.2">
      <c r="A1367" t="s">
        <v>23</v>
      </c>
      <c r="B1367" t="s">
        <v>1430</v>
      </c>
      <c r="C1367">
        <v>5</v>
      </c>
      <c r="D1367">
        <v>32</v>
      </c>
      <c r="E1367" t="s">
        <v>1556</v>
      </c>
      <c r="F1367">
        <v>236.488</v>
      </c>
      <c r="G1367">
        <v>77.063999999999993</v>
      </c>
      <c r="H1367">
        <v>36.793999999999997</v>
      </c>
      <c r="I1367">
        <v>18224.675999999999</v>
      </c>
      <c r="J1367">
        <v>7432502</v>
      </c>
      <c r="K1367">
        <v>44.54</v>
      </c>
      <c r="L1367">
        <v>17.765999999999998</v>
      </c>
      <c r="M1367">
        <v>10533.144</v>
      </c>
      <c r="N1367">
        <v>4295693</v>
      </c>
      <c r="O1367">
        <v>3.173</v>
      </c>
      <c r="P1367">
        <v>7.6130000000000004</v>
      </c>
      <c r="Q1367">
        <v>750.45899999999995</v>
      </c>
      <c r="R1367">
        <v>306057</v>
      </c>
      <c r="S1367">
        <v>0.04</v>
      </c>
      <c r="T1367">
        <v>3.18</v>
      </c>
      <c r="U1367">
        <v>9.3789999999999996</v>
      </c>
      <c r="V1367">
        <v>3825</v>
      </c>
      <c r="W1367">
        <v>15</v>
      </c>
      <c r="X1367">
        <f t="shared" si="44"/>
        <v>306.56889999999999</v>
      </c>
      <c r="Y1367">
        <f t="shared" si="45"/>
        <v>7.7000000000000011</v>
      </c>
    </row>
    <row r="1368" spans="1:25" x14ac:dyDescent="0.2">
      <c r="A1368" t="s">
        <v>23</v>
      </c>
      <c r="B1368" t="s">
        <v>1430</v>
      </c>
      <c r="C1368">
        <v>5</v>
      </c>
      <c r="D1368">
        <v>33</v>
      </c>
      <c r="E1368" t="s">
        <v>1557</v>
      </c>
      <c r="F1368">
        <v>187.74199999999999</v>
      </c>
      <c r="G1368">
        <v>80.945999999999998</v>
      </c>
      <c r="H1368">
        <v>38.929000000000002</v>
      </c>
      <c r="I1368">
        <v>15196.955</v>
      </c>
      <c r="J1368">
        <v>6197718</v>
      </c>
      <c r="K1368">
        <v>11.335000000000001</v>
      </c>
      <c r="L1368">
        <v>7.3390000000000004</v>
      </c>
      <c r="M1368">
        <v>2128.038</v>
      </c>
      <c r="N1368">
        <v>867870</v>
      </c>
      <c r="O1368">
        <v>3.7069999999999999</v>
      </c>
      <c r="P1368">
        <v>8.8290000000000006</v>
      </c>
      <c r="Q1368">
        <v>696.029</v>
      </c>
      <c r="R1368">
        <v>283859</v>
      </c>
      <c r="S1368">
        <v>6.3E-2</v>
      </c>
      <c r="T1368">
        <v>4.0170000000000003</v>
      </c>
      <c r="U1368">
        <v>11.88</v>
      </c>
      <c r="V1368">
        <v>4845</v>
      </c>
      <c r="W1368">
        <v>19</v>
      </c>
      <c r="X1368">
        <f t="shared" si="44"/>
        <v>246.69590000000002</v>
      </c>
      <c r="Y1368">
        <f t="shared" si="45"/>
        <v>12.100000000000001</v>
      </c>
    </row>
    <row r="1369" spans="1:25" x14ac:dyDescent="0.2">
      <c r="A1369" t="s">
        <v>23</v>
      </c>
      <c r="B1369" t="s">
        <v>1430</v>
      </c>
      <c r="C1369">
        <v>6</v>
      </c>
      <c r="D1369">
        <v>1</v>
      </c>
      <c r="E1369" t="s">
        <v>1558</v>
      </c>
      <c r="F1369">
        <v>209.422</v>
      </c>
      <c r="G1369">
        <v>71.97</v>
      </c>
      <c r="H1369">
        <v>40.826000000000001</v>
      </c>
      <c r="I1369">
        <v>15072.049000000001</v>
      </c>
      <c r="J1369">
        <v>6146778</v>
      </c>
      <c r="K1369">
        <v>63.890999999999998</v>
      </c>
      <c r="L1369">
        <v>23.832000000000001</v>
      </c>
      <c r="M1369">
        <v>13380.281999999999</v>
      </c>
      <c r="N1369">
        <v>5456831</v>
      </c>
      <c r="O1369">
        <v>2.0720000000000001</v>
      </c>
      <c r="P1369">
        <v>3.82</v>
      </c>
      <c r="Q1369">
        <v>433.834</v>
      </c>
      <c r="R1369">
        <v>176929</v>
      </c>
      <c r="S1369">
        <v>1.4999999999999999E-2</v>
      </c>
      <c r="T1369">
        <v>1.9510000000000001</v>
      </c>
      <c r="U1369">
        <v>3.1259999999999999</v>
      </c>
      <c r="V1369">
        <v>1275</v>
      </c>
      <c r="W1369">
        <v>5</v>
      </c>
      <c r="X1369">
        <f t="shared" si="44"/>
        <v>0</v>
      </c>
      <c r="Y1369">
        <f t="shared" si="45"/>
        <v>0</v>
      </c>
    </row>
    <row r="1370" spans="1:25" x14ac:dyDescent="0.2">
      <c r="A1370" t="s">
        <v>23</v>
      </c>
      <c r="B1370" t="s">
        <v>1430</v>
      </c>
      <c r="C1370">
        <v>6</v>
      </c>
      <c r="D1370">
        <v>2</v>
      </c>
      <c r="E1370" t="s">
        <v>1559</v>
      </c>
      <c r="F1370">
        <v>167.012</v>
      </c>
      <c r="G1370">
        <v>78.271000000000001</v>
      </c>
      <c r="H1370">
        <v>47.156999999999996</v>
      </c>
      <c r="I1370">
        <v>13072.244000000001</v>
      </c>
      <c r="J1370">
        <v>5331205</v>
      </c>
      <c r="K1370">
        <v>72.59</v>
      </c>
      <c r="L1370">
        <v>27.385999999999999</v>
      </c>
      <c r="M1370">
        <v>12123.377</v>
      </c>
      <c r="N1370">
        <v>4944232</v>
      </c>
      <c r="O1370">
        <v>3.45</v>
      </c>
      <c r="P1370">
        <v>9.6709999999999994</v>
      </c>
      <c r="Q1370">
        <v>576.18200000000002</v>
      </c>
      <c r="R1370">
        <v>234982</v>
      </c>
      <c r="S1370">
        <v>3.4000000000000002E-2</v>
      </c>
      <c r="T1370">
        <v>2.931</v>
      </c>
      <c r="U1370">
        <v>5.6269999999999998</v>
      </c>
      <c r="V1370">
        <v>2295</v>
      </c>
      <c r="W1370">
        <v>9</v>
      </c>
      <c r="X1370">
        <f t="shared" si="44"/>
        <v>114.86420000000004</v>
      </c>
      <c r="Y1370">
        <f t="shared" si="45"/>
        <v>1.1000000000000001</v>
      </c>
    </row>
    <row r="1371" spans="1:25" x14ac:dyDescent="0.2">
      <c r="A1371" t="s">
        <v>23</v>
      </c>
      <c r="B1371" t="s">
        <v>1430</v>
      </c>
      <c r="C1371">
        <v>6</v>
      </c>
      <c r="D1371">
        <v>3</v>
      </c>
      <c r="E1371" t="s">
        <v>1560</v>
      </c>
      <c r="F1371">
        <v>302.93799999999999</v>
      </c>
      <c r="G1371">
        <v>79.090999999999994</v>
      </c>
      <c r="H1371">
        <v>39.54</v>
      </c>
      <c r="I1371">
        <v>23959.71</v>
      </c>
      <c r="J1371">
        <v>9771400</v>
      </c>
      <c r="K1371">
        <v>74.150999999999996</v>
      </c>
      <c r="L1371">
        <v>27.248000000000001</v>
      </c>
      <c r="M1371">
        <v>22462.994999999999</v>
      </c>
      <c r="N1371">
        <v>9161000</v>
      </c>
      <c r="O1371">
        <v>2.8319999999999999</v>
      </c>
      <c r="P1371">
        <v>5.8289999999999997</v>
      </c>
      <c r="Q1371">
        <v>858</v>
      </c>
      <c r="R1371">
        <v>349915</v>
      </c>
      <c r="S1371">
        <v>3.3000000000000002E-2</v>
      </c>
      <c r="T1371">
        <v>2.9020000000000001</v>
      </c>
      <c r="U1371">
        <v>10.004</v>
      </c>
      <c r="V1371">
        <v>4080</v>
      </c>
      <c r="W1371">
        <v>16</v>
      </c>
      <c r="X1371">
        <f t="shared" si="44"/>
        <v>424.86400000000003</v>
      </c>
      <c r="Y1371">
        <f t="shared" si="45"/>
        <v>8.8000000000000007</v>
      </c>
    </row>
    <row r="1372" spans="1:25" x14ac:dyDescent="0.2">
      <c r="A1372" t="s">
        <v>23</v>
      </c>
      <c r="B1372" t="s">
        <v>1430</v>
      </c>
      <c r="C1372">
        <v>6</v>
      </c>
      <c r="D1372">
        <v>4</v>
      </c>
      <c r="E1372" t="s">
        <v>1561</v>
      </c>
      <c r="F1372">
        <v>234.27600000000001</v>
      </c>
      <c r="G1372">
        <v>65.350999999999999</v>
      </c>
      <c r="H1372">
        <v>36.442</v>
      </c>
      <c r="I1372">
        <v>15310.146000000001</v>
      </c>
      <c r="J1372">
        <v>6243880</v>
      </c>
      <c r="K1372">
        <v>68.963999999999999</v>
      </c>
      <c r="L1372">
        <v>27.875</v>
      </c>
      <c r="M1372">
        <v>16156.701999999999</v>
      </c>
      <c r="N1372">
        <v>6589128</v>
      </c>
      <c r="O1372">
        <v>3.53</v>
      </c>
      <c r="P1372">
        <v>8.7720000000000002</v>
      </c>
      <c r="Q1372">
        <v>826.91800000000001</v>
      </c>
      <c r="R1372">
        <v>337239</v>
      </c>
      <c r="S1372">
        <v>4.4999999999999998E-2</v>
      </c>
      <c r="T1372">
        <v>3.4009999999999998</v>
      </c>
      <c r="U1372">
        <v>10.63</v>
      </c>
      <c r="V1372">
        <v>4335</v>
      </c>
      <c r="W1372">
        <v>17</v>
      </c>
      <c r="X1372">
        <f t="shared" si="44"/>
        <v>390.67380000000003</v>
      </c>
      <c r="Y1372">
        <f t="shared" si="45"/>
        <v>9.9</v>
      </c>
    </row>
    <row r="1373" spans="1:25" x14ac:dyDescent="0.2">
      <c r="A1373" t="s">
        <v>23</v>
      </c>
      <c r="B1373" t="s">
        <v>1430</v>
      </c>
      <c r="C1373">
        <v>6</v>
      </c>
      <c r="D1373">
        <v>5</v>
      </c>
      <c r="E1373" t="s">
        <v>1562</v>
      </c>
      <c r="F1373">
        <v>174.82400000000001</v>
      </c>
      <c r="G1373">
        <v>61.1</v>
      </c>
      <c r="H1373">
        <v>35.994</v>
      </c>
      <c r="I1373">
        <v>10681.741</v>
      </c>
      <c r="J1373">
        <v>4356295</v>
      </c>
      <c r="K1373">
        <v>78.054000000000002</v>
      </c>
      <c r="L1373">
        <v>28.542000000000002</v>
      </c>
      <c r="M1373">
        <v>13645.755999999999</v>
      </c>
      <c r="N1373">
        <v>5565098</v>
      </c>
      <c r="O1373">
        <v>3.3780000000000001</v>
      </c>
      <c r="P1373">
        <v>9.9529999999999994</v>
      </c>
      <c r="Q1373">
        <v>590.54999999999995</v>
      </c>
      <c r="R1373">
        <v>240842</v>
      </c>
      <c r="S1373">
        <v>0.05</v>
      </c>
      <c r="T1373">
        <v>3.573</v>
      </c>
      <c r="U1373">
        <v>8.7539999999999996</v>
      </c>
      <c r="V1373">
        <v>3570</v>
      </c>
      <c r="W1373">
        <v>14</v>
      </c>
      <c r="X1373">
        <f t="shared" si="44"/>
        <v>130.66899999999998</v>
      </c>
      <c r="Y1373">
        <f t="shared" si="45"/>
        <v>6.6000000000000005</v>
      </c>
    </row>
    <row r="1374" spans="1:25" x14ac:dyDescent="0.2">
      <c r="A1374" t="s">
        <v>23</v>
      </c>
      <c r="B1374" t="s">
        <v>1430</v>
      </c>
      <c r="C1374">
        <v>6</v>
      </c>
      <c r="D1374">
        <v>6</v>
      </c>
      <c r="E1374" t="s">
        <v>1563</v>
      </c>
      <c r="F1374">
        <v>207.17599999999999</v>
      </c>
      <c r="G1374">
        <v>69.808000000000007</v>
      </c>
      <c r="H1374">
        <v>36.865000000000002</v>
      </c>
      <c r="I1374">
        <v>14462.66</v>
      </c>
      <c r="J1374">
        <v>5898253</v>
      </c>
      <c r="K1374">
        <v>68.795000000000002</v>
      </c>
      <c r="L1374">
        <v>29.85</v>
      </c>
      <c r="M1374">
        <v>14252.763999999999</v>
      </c>
      <c r="N1374">
        <v>5812652</v>
      </c>
      <c r="O1374">
        <v>2.113</v>
      </c>
      <c r="P1374">
        <v>3.972</v>
      </c>
      <c r="Q1374">
        <v>437.80200000000002</v>
      </c>
      <c r="R1374">
        <v>178547</v>
      </c>
      <c r="S1374">
        <v>2.1000000000000001E-2</v>
      </c>
      <c r="T1374">
        <v>2.3210000000000002</v>
      </c>
      <c r="U1374">
        <v>4.3769999999999998</v>
      </c>
      <c r="V1374">
        <v>1785</v>
      </c>
      <c r="W1374">
        <v>7</v>
      </c>
      <c r="X1374">
        <f t="shared" si="44"/>
        <v>0</v>
      </c>
      <c r="Y1374">
        <f t="shared" si="45"/>
        <v>0</v>
      </c>
    </row>
    <row r="1375" spans="1:25" x14ac:dyDescent="0.2">
      <c r="A1375" t="s">
        <v>23</v>
      </c>
      <c r="B1375" t="s">
        <v>1430</v>
      </c>
      <c r="C1375">
        <v>7</v>
      </c>
      <c r="D1375">
        <v>1</v>
      </c>
      <c r="E1375" t="s">
        <v>1564</v>
      </c>
      <c r="F1375">
        <v>160.78200000000001</v>
      </c>
      <c r="G1375">
        <v>79.930000000000007</v>
      </c>
      <c r="H1375">
        <v>35.142000000000003</v>
      </c>
      <c r="I1375">
        <v>12851.346</v>
      </c>
      <c r="J1375">
        <v>5241117</v>
      </c>
      <c r="K1375">
        <v>62.356000000000002</v>
      </c>
      <c r="L1375">
        <v>28.37</v>
      </c>
      <c r="M1375">
        <v>10025.709999999999</v>
      </c>
      <c r="N1375">
        <v>4088748</v>
      </c>
      <c r="O1375">
        <v>5.1390000000000002</v>
      </c>
      <c r="P1375">
        <v>11.927</v>
      </c>
      <c r="Q1375">
        <v>826.26599999999996</v>
      </c>
      <c r="R1375">
        <v>336973</v>
      </c>
      <c r="S1375">
        <v>0.113</v>
      </c>
      <c r="T1375">
        <v>5.3620000000000001</v>
      </c>
      <c r="U1375">
        <v>18.132999999999999</v>
      </c>
      <c r="V1375">
        <v>7395</v>
      </c>
      <c r="W1375">
        <v>29</v>
      </c>
      <c r="X1375">
        <f t="shared" si="44"/>
        <v>389.95659999999998</v>
      </c>
      <c r="Y1375">
        <f t="shared" si="45"/>
        <v>23.1</v>
      </c>
    </row>
    <row r="1376" spans="1:25" x14ac:dyDescent="0.2">
      <c r="A1376" t="s">
        <v>23</v>
      </c>
      <c r="B1376" t="s">
        <v>1430</v>
      </c>
      <c r="C1376">
        <v>7</v>
      </c>
      <c r="D1376">
        <v>2</v>
      </c>
      <c r="E1376" t="s">
        <v>1565</v>
      </c>
      <c r="F1376">
        <v>174.91499999999999</v>
      </c>
      <c r="G1376">
        <v>77.596999999999994</v>
      </c>
      <c r="H1376">
        <v>38.706000000000003</v>
      </c>
      <c r="I1376">
        <v>13572.977000000001</v>
      </c>
      <c r="J1376">
        <v>5535417</v>
      </c>
      <c r="K1376">
        <v>14.195</v>
      </c>
      <c r="L1376">
        <v>8.3569999999999993</v>
      </c>
      <c r="M1376">
        <v>2482.9879999999998</v>
      </c>
      <c r="N1376">
        <v>1012628</v>
      </c>
      <c r="O1376">
        <v>4.9960000000000004</v>
      </c>
      <c r="P1376">
        <v>11.84</v>
      </c>
      <c r="Q1376">
        <v>873.79399999999998</v>
      </c>
      <c r="R1376">
        <v>356356</v>
      </c>
      <c r="S1376">
        <v>0.122</v>
      </c>
      <c r="T1376">
        <v>5.5659999999999998</v>
      </c>
      <c r="U1376">
        <v>21.259</v>
      </c>
      <c r="V1376">
        <v>8670</v>
      </c>
      <c r="W1376">
        <v>34</v>
      </c>
      <c r="X1376">
        <f t="shared" si="44"/>
        <v>442.23740000000004</v>
      </c>
      <c r="Y1376">
        <f t="shared" si="45"/>
        <v>28.6</v>
      </c>
    </row>
    <row r="1377" spans="1:25" x14ac:dyDescent="0.2">
      <c r="A1377" t="s">
        <v>23</v>
      </c>
      <c r="B1377" t="s">
        <v>1430</v>
      </c>
      <c r="C1377">
        <v>7</v>
      </c>
      <c r="D1377">
        <v>3</v>
      </c>
      <c r="E1377" t="s">
        <v>1566</v>
      </c>
      <c r="F1377">
        <v>110.883</v>
      </c>
      <c r="G1377">
        <v>56.232999999999997</v>
      </c>
      <c r="H1377">
        <v>47.762</v>
      </c>
      <c r="I1377">
        <v>6235.2430000000004</v>
      </c>
      <c r="J1377">
        <v>2542896</v>
      </c>
      <c r="K1377">
        <v>45.237000000000002</v>
      </c>
      <c r="L1377">
        <v>27.85</v>
      </c>
      <c r="M1377">
        <v>5016.0450000000001</v>
      </c>
      <c r="N1377">
        <v>2045675</v>
      </c>
      <c r="O1377">
        <v>3.875</v>
      </c>
      <c r="P1377">
        <v>8.02</v>
      </c>
      <c r="Q1377">
        <v>429.61900000000003</v>
      </c>
      <c r="R1377">
        <v>175210</v>
      </c>
      <c r="S1377">
        <v>4.4999999999999998E-2</v>
      </c>
      <c r="T1377">
        <v>3.391</v>
      </c>
      <c r="U1377">
        <v>5.0019999999999998</v>
      </c>
      <c r="V1377">
        <v>2040</v>
      </c>
      <c r="W1377">
        <v>8</v>
      </c>
      <c r="X1377">
        <f t="shared" si="44"/>
        <v>0</v>
      </c>
      <c r="Y1377">
        <f t="shared" si="45"/>
        <v>0</v>
      </c>
    </row>
    <row r="1378" spans="1:25" x14ac:dyDescent="0.2">
      <c r="A1378" t="s">
        <v>23</v>
      </c>
      <c r="B1378" t="s">
        <v>1430</v>
      </c>
      <c r="C1378">
        <v>7</v>
      </c>
      <c r="D1378">
        <v>4</v>
      </c>
      <c r="E1378" t="s">
        <v>1567</v>
      </c>
      <c r="F1378">
        <v>184.637</v>
      </c>
      <c r="G1378">
        <v>73.507000000000005</v>
      </c>
      <c r="H1378">
        <v>30.31</v>
      </c>
      <c r="I1378">
        <v>13572.161</v>
      </c>
      <c r="J1378">
        <v>5535084</v>
      </c>
      <c r="K1378">
        <v>79.603999999999999</v>
      </c>
      <c r="L1378">
        <v>39.567999999999998</v>
      </c>
      <c r="M1378">
        <v>14697.887000000001</v>
      </c>
      <c r="N1378">
        <v>5994185</v>
      </c>
      <c r="O1378">
        <v>10.425000000000001</v>
      </c>
      <c r="P1378">
        <v>17.677</v>
      </c>
      <c r="Q1378">
        <v>1924.7660000000001</v>
      </c>
      <c r="R1378">
        <v>784970</v>
      </c>
      <c r="S1378">
        <v>0.17299999999999999</v>
      </c>
      <c r="T1378">
        <v>6.6340000000000003</v>
      </c>
      <c r="U1378">
        <v>31.888999999999999</v>
      </c>
      <c r="V1378">
        <v>13005</v>
      </c>
      <c r="W1378">
        <v>51</v>
      </c>
      <c r="X1378">
        <f t="shared" si="44"/>
        <v>1598.3066000000001</v>
      </c>
      <c r="Y1378">
        <f t="shared" si="45"/>
        <v>47.300000000000004</v>
      </c>
    </row>
    <row r="1379" spans="1:25" x14ac:dyDescent="0.2">
      <c r="A1379" t="s">
        <v>23</v>
      </c>
      <c r="B1379" t="s">
        <v>1430</v>
      </c>
      <c r="C1379">
        <v>7</v>
      </c>
      <c r="D1379">
        <v>5</v>
      </c>
      <c r="E1379" t="s">
        <v>1568</v>
      </c>
      <c r="F1379">
        <v>305.08800000000002</v>
      </c>
      <c r="G1379">
        <v>102.557</v>
      </c>
      <c r="H1379">
        <v>48.81</v>
      </c>
      <c r="I1379">
        <v>31289.056</v>
      </c>
      <c r="J1379">
        <v>12760500</v>
      </c>
      <c r="K1379">
        <v>24.288</v>
      </c>
      <c r="L1379">
        <v>12.481</v>
      </c>
      <c r="M1379">
        <v>7410.02</v>
      </c>
      <c r="N1379">
        <v>3022001</v>
      </c>
      <c r="O1379">
        <v>2.6469999999999998</v>
      </c>
      <c r="P1379">
        <v>6.532</v>
      </c>
      <c r="Q1379">
        <v>807.55200000000002</v>
      </c>
      <c r="R1379">
        <v>329341</v>
      </c>
      <c r="S1379">
        <v>0.02</v>
      </c>
      <c r="T1379">
        <v>2.286</v>
      </c>
      <c r="U1379">
        <v>6.2530000000000001</v>
      </c>
      <c r="V1379">
        <v>2550</v>
      </c>
      <c r="W1379">
        <v>10</v>
      </c>
      <c r="X1379">
        <f t="shared" si="44"/>
        <v>369.37120000000004</v>
      </c>
      <c r="Y1379">
        <f t="shared" si="45"/>
        <v>2.2000000000000002</v>
      </c>
    </row>
    <row r="1380" spans="1:25" x14ac:dyDescent="0.2">
      <c r="A1380" t="s">
        <v>23</v>
      </c>
      <c r="B1380" t="s">
        <v>1430</v>
      </c>
      <c r="C1380">
        <v>7</v>
      </c>
      <c r="D1380">
        <v>6</v>
      </c>
      <c r="E1380" t="s">
        <v>1569</v>
      </c>
      <c r="F1380">
        <v>174.506</v>
      </c>
      <c r="G1380">
        <v>101.38</v>
      </c>
      <c r="H1380">
        <v>49.473999999999997</v>
      </c>
      <c r="I1380">
        <v>17691.384999999998</v>
      </c>
      <c r="J1380">
        <v>7215012</v>
      </c>
      <c r="K1380">
        <v>40.218000000000004</v>
      </c>
      <c r="L1380">
        <v>18.841000000000001</v>
      </c>
      <c r="M1380">
        <v>7018.3429999999998</v>
      </c>
      <c r="N1380">
        <v>2862265</v>
      </c>
      <c r="O1380">
        <v>4.1319999999999997</v>
      </c>
      <c r="P1380">
        <v>10.497</v>
      </c>
      <c r="Q1380">
        <v>721.09900000000005</v>
      </c>
      <c r="R1380">
        <v>294083</v>
      </c>
      <c r="S1380">
        <v>4.7E-2</v>
      </c>
      <c r="T1380">
        <v>3.4460000000000002</v>
      </c>
      <c r="U1380">
        <v>8.1280000000000001</v>
      </c>
      <c r="V1380">
        <v>3315</v>
      </c>
      <c r="W1380">
        <v>13</v>
      </c>
      <c r="X1380">
        <f t="shared" si="44"/>
        <v>274.27290000000011</v>
      </c>
      <c r="Y1380">
        <f t="shared" si="45"/>
        <v>5.5</v>
      </c>
    </row>
    <row r="1381" spans="1:25" x14ac:dyDescent="0.2">
      <c r="A1381" t="s">
        <v>23</v>
      </c>
      <c r="B1381" t="s">
        <v>1430</v>
      </c>
      <c r="C1381">
        <v>7</v>
      </c>
      <c r="D1381">
        <v>7</v>
      </c>
      <c r="E1381" t="s">
        <v>1570</v>
      </c>
      <c r="F1381">
        <v>164.84700000000001</v>
      </c>
      <c r="G1381">
        <v>111.81100000000001</v>
      </c>
      <c r="H1381">
        <v>53.854999999999997</v>
      </c>
      <c r="I1381">
        <v>18431.756000000001</v>
      </c>
      <c r="J1381">
        <v>7516955</v>
      </c>
      <c r="K1381">
        <v>28.751999999999999</v>
      </c>
      <c r="L1381">
        <v>17.881</v>
      </c>
      <c r="M1381">
        <v>4739.7479999999996</v>
      </c>
      <c r="N1381">
        <v>1932994</v>
      </c>
      <c r="O1381">
        <v>3.3580000000000001</v>
      </c>
      <c r="P1381">
        <v>8.5399999999999991</v>
      </c>
      <c r="Q1381">
        <v>553.57899999999995</v>
      </c>
      <c r="R1381">
        <v>225764</v>
      </c>
      <c r="S1381">
        <v>3.7999999999999999E-2</v>
      </c>
      <c r="T1381">
        <v>3.11</v>
      </c>
      <c r="U1381">
        <v>6.2530000000000001</v>
      </c>
      <c r="V1381">
        <v>2550</v>
      </c>
      <c r="W1381">
        <v>10</v>
      </c>
      <c r="X1381">
        <f t="shared" si="44"/>
        <v>90.000899999999959</v>
      </c>
      <c r="Y1381">
        <f t="shared" si="45"/>
        <v>2.2000000000000002</v>
      </c>
    </row>
    <row r="1382" spans="1:25" x14ac:dyDescent="0.2">
      <c r="A1382" t="s">
        <v>23</v>
      </c>
      <c r="B1382" t="s">
        <v>1430</v>
      </c>
      <c r="C1382">
        <v>7</v>
      </c>
      <c r="D1382">
        <v>8</v>
      </c>
      <c r="E1382" t="s">
        <v>1571</v>
      </c>
      <c r="F1382">
        <v>294.11500000000001</v>
      </c>
      <c r="G1382">
        <v>113.69799999999999</v>
      </c>
      <c r="H1382">
        <v>46.45</v>
      </c>
      <c r="I1382">
        <v>33440.324999999997</v>
      </c>
      <c r="J1382">
        <v>13637844</v>
      </c>
      <c r="K1382">
        <v>46.185000000000002</v>
      </c>
      <c r="L1382">
        <v>22.92</v>
      </c>
      <c r="M1382">
        <v>13583.727000000001</v>
      </c>
      <c r="N1382">
        <v>5539801</v>
      </c>
      <c r="O1382">
        <v>4.6159999999999997</v>
      </c>
      <c r="P1382">
        <v>9.94</v>
      </c>
      <c r="Q1382">
        <v>1357.701</v>
      </c>
      <c r="R1382">
        <v>553706</v>
      </c>
      <c r="S1382">
        <v>6.6000000000000003E-2</v>
      </c>
      <c r="T1382">
        <v>4.0990000000000002</v>
      </c>
      <c r="U1382">
        <v>19.382999999999999</v>
      </c>
      <c r="V1382">
        <v>7905</v>
      </c>
      <c r="W1382">
        <v>31</v>
      </c>
      <c r="X1382">
        <f t="shared" si="44"/>
        <v>974.53510000000006</v>
      </c>
      <c r="Y1382">
        <f t="shared" si="45"/>
        <v>25.3</v>
      </c>
    </row>
    <row r="1383" spans="1:25" x14ac:dyDescent="0.2">
      <c r="A1383" t="s">
        <v>23</v>
      </c>
      <c r="B1383" t="s">
        <v>1430</v>
      </c>
      <c r="C1383">
        <v>7</v>
      </c>
      <c r="D1383">
        <v>9</v>
      </c>
      <c r="E1383" t="s">
        <v>1572</v>
      </c>
      <c r="F1383">
        <v>126.78700000000001</v>
      </c>
      <c r="G1383">
        <v>78.677999999999997</v>
      </c>
      <c r="H1383">
        <v>52.564</v>
      </c>
      <c r="I1383">
        <v>9975.2739999999994</v>
      </c>
      <c r="J1383">
        <v>4068179</v>
      </c>
      <c r="K1383">
        <v>54.51</v>
      </c>
      <c r="L1383">
        <v>29.013000000000002</v>
      </c>
      <c r="M1383">
        <v>6911.1559999999999</v>
      </c>
      <c r="N1383">
        <v>2818551</v>
      </c>
      <c r="O1383">
        <v>4.2629999999999999</v>
      </c>
      <c r="P1383">
        <v>9.3109999999999999</v>
      </c>
      <c r="Q1383">
        <v>540.44299999999998</v>
      </c>
      <c r="R1383">
        <v>220407</v>
      </c>
      <c r="S1383">
        <v>0.108</v>
      </c>
      <c r="T1383">
        <v>5.2590000000000003</v>
      </c>
      <c r="U1383">
        <v>13.756</v>
      </c>
      <c r="V1383">
        <v>5610</v>
      </c>
      <c r="W1383">
        <v>22</v>
      </c>
      <c r="X1383">
        <f t="shared" si="44"/>
        <v>75.551299999999998</v>
      </c>
      <c r="Y1383">
        <f t="shared" si="45"/>
        <v>15.400000000000002</v>
      </c>
    </row>
    <row r="1384" spans="1:25" x14ac:dyDescent="0.2">
      <c r="A1384" t="s">
        <v>23</v>
      </c>
      <c r="B1384" t="s">
        <v>1430</v>
      </c>
      <c r="C1384">
        <v>7</v>
      </c>
      <c r="D1384">
        <v>10</v>
      </c>
      <c r="E1384" t="s">
        <v>1573</v>
      </c>
      <c r="F1384">
        <v>142.816</v>
      </c>
      <c r="G1384">
        <v>86.668000000000006</v>
      </c>
      <c r="H1384">
        <v>44.39</v>
      </c>
      <c r="I1384">
        <v>12377.585999999999</v>
      </c>
      <c r="J1384">
        <v>5047905</v>
      </c>
      <c r="K1384">
        <v>5.8970000000000002</v>
      </c>
      <c r="L1384">
        <v>3.8239999999999998</v>
      </c>
      <c r="M1384">
        <v>842.13300000000004</v>
      </c>
      <c r="N1384">
        <v>343444</v>
      </c>
      <c r="O1384">
        <v>5.2590000000000003</v>
      </c>
      <c r="P1384">
        <v>10.991</v>
      </c>
      <c r="Q1384">
        <v>751.10699999999997</v>
      </c>
      <c r="R1384">
        <v>306321</v>
      </c>
      <c r="S1384">
        <v>0.127</v>
      </c>
      <c r="T1384">
        <v>5.6890000000000001</v>
      </c>
      <c r="U1384">
        <v>18.132999999999999</v>
      </c>
      <c r="V1384">
        <v>7395</v>
      </c>
      <c r="W1384">
        <v>29</v>
      </c>
      <c r="X1384">
        <f t="shared" si="44"/>
        <v>307.2817</v>
      </c>
      <c r="Y1384">
        <f t="shared" si="45"/>
        <v>23.1</v>
      </c>
    </row>
    <row r="1385" spans="1:25" x14ac:dyDescent="0.2">
      <c r="A1385" t="s">
        <v>23</v>
      </c>
      <c r="B1385" t="s">
        <v>1430</v>
      </c>
      <c r="C1385">
        <v>7</v>
      </c>
      <c r="D1385">
        <v>11</v>
      </c>
      <c r="E1385" t="s">
        <v>1574</v>
      </c>
      <c r="F1385">
        <v>208.80199999999999</v>
      </c>
      <c r="G1385">
        <v>96.863</v>
      </c>
      <c r="H1385">
        <v>49.95</v>
      </c>
      <c r="I1385">
        <v>20225.275000000001</v>
      </c>
      <c r="J1385">
        <v>8248399</v>
      </c>
      <c r="K1385">
        <v>8.6720000000000006</v>
      </c>
      <c r="L1385">
        <v>5.3250000000000002</v>
      </c>
      <c r="M1385">
        <v>1810.798</v>
      </c>
      <c r="N1385">
        <v>738491</v>
      </c>
      <c r="O1385">
        <v>5.2039999999999997</v>
      </c>
      <c r="P1385">
        <v>10.952</v>
      </c>
      <c r="Q1385">
        <v>1086.607</v>
      </c>
      <c r="R1385">
        <v>443147</v>
      </c>
      <c r="S1385">
        <v>9.6000000000000002E-2</v>
      </c>
      <c r="T1385">
        <v>4.9420000000000002</v>
      </c>
      <c r="U1385">
        <v>20.009</v>
      </c>
      <c r="V1385">
        <v>8160</v>
      </c>
      <c r="W1385">
        <v>32</v>
      </c>
      <c r="X1385">
        <f t="shared" si="44"/>
        <v>676.33170000000007</v>
      </c>
      <c r="Y1385">
        <f t="shared" si="45"/>
        <v>26.400000000000002</v>
      </c>
    </row>
    <row r="1386" spans="1:25" x14ac:dyDescent="0.2">
      <c r="A1386" t="s">
        <v>23</v>
      </c>
      <c r="B1386" t="s">
        <v>1430</v>
      </c>
      <c r="C1386">
        <v>7</v>
      </c>
      <c r="D1386">
        <v>12</v>
      </c>
      <c r="E1386" t="s">
        <v>1575</v>
      </c>
      <c r="F1386">
        <v>170.23699999999999</v>
      </c>
      <c r="G1386">
        <v>97.457999999999998</v>
      </c>
      <c r="H1386">
        <v>51.128</v>
      </c>
      <c r="I1386">
        <v>16591.002</v>
      </c>
      <c r="J1386">
        <v>6766247</v>
      </c>
      <c r="K1386">
        <v>18.745999999999999</v>
      </c>
      <c r="L1386">
        <v>22.997</v>
      </c>
      <c r="M1386">
        <v>3191.288</v>
      </c>
      <c r="N1386">
        <v>1301491</v>
      </c>
      <c r="O1386">
        <v>2.8340000000000001</v>
      </c>
      <c r="P1386">
        <v>7.4770000000000003</v>
      </c>
      <c r="Q1386">
        <v>482.387</v>
      </c>
      <c r="R1386">
        <v>196730</v>
      </c>
      <c r="S1386">
        <v>2.9000000000000001E-2</v>
      </c>
      <c r="T1386">
        <v>2.7370000000000001</v>
      </c>
      <c r="U1386">
        <v>5.0019999999999998</v>
      </c>
      <c r="V1386">
        <v>2040</v>
      </c>
      <c r="W1386">
        <v>8</v>
      </c>
      <c r="X1386">
        <f t="shared" si="44"/>
        <v>11.689700000000011</v>
      </c>
      <c r="Y1386">
        <f t="shared" si="45"/>
        <v>0</v>
      </c>
    </row>
    <row r="1387" spans="1:25" x14ac:dyDescent="0.2">
      <c r="A1387" t="s">
        <v>23</v>
      </c>
      <c r="B1387" t="s">
        <v>1430</v>
      </c>
      <c r="C1387">
        <v>7</v>
      </c>
      <c r="D1387">
        <v>13</v>
      </c>
      <c r="E1387" t="s">
        <v>1039</v>
      </c>
      <c r="F1387">
        <v>330.26600000000002</v>
      </c>
      <c r="G1387">
        <v>88.149000000000001</v>
      </c>
      <c r="H1387">
        <v>51.529000000000003</v>
      </c>
      <c r="I1387">
        <v>29112.724999999999</v>
      </c>
      <c r="J1387">
        <v>11872935</v>
      </c>
      <c r="K1387">
        <v>43.439</v>
      </c>
      <c r="L1387">
        <v>21.271999999999998</v>
      </c>
      <c r="M1387">
        <v>14346.412</v>
      </c>
      <c r="N1387">
        <v>5850844</v>
      </c>
      <c r="O1387">
        <v>4.3010000000000002</v>
      </c>
      <c r="P1387">
        <v>10.807</v>
      </c>
      <c r="Q1387">
        <v>1420.421</v>
      </c>
      <c r="R1387">
        <v>579285</v>
      </c>
      <c r="S1387">
        <v>5.8999999999999997E-2</v>
      </c>
      <c r="T1387">
        <v>3.8679999999999999</v>
      </c>
      <c r="U1387">
        <v>19.382999999999999</v>
      </c>
      <c r="V1387">
        <v>7905</v>
      </c>
      <c r="W1387">
        <v>31</v>
      </c>
      <c r="X1387">
        <f t="shared" si="44"/>
        <v>1043.5271000000002</v>
      </c>
      <c r="Y1387">
        <f t="shared" si="45"/>
        <v>25.3</v>
      </c>
    </row>
    <row r="1388" spans="1:25" x14ac:dyDescent="0.2">
      <c r="A1388" t="s">
        <v>23</v>
      </c>
      <c r="B1388" t="s">
        <v>1430</v>
      </c>
      <c r="C1388">
        <v>7</v>
      </c>
      <c r="D1388">
        <v>14</v>
      </c>
      <c r="E1388" t="s">
        <v>1576</v>
      </c>
      <c r="F1388">
        <v>354.291</v>
      </c>
      <c r="G1388">
        <v>97.355999999999995</v>
      </c>
      <c r="H1388">
        <v>42.386000000000003</v>
      </c>
      <c r="I1388">
        <v>34492.137999999999</v>
      </c>
      <c r="J1388">
        <v>14066801</v>
      </c>
      <c r="K1388">
        <v>42.878</v>
      </c>
      <c r="L1388">
        <v>20.155999999999999</v>
      </c>
      <c r="M1388">
        <v>15191.401</v>
      </c>
      <c r="N1388">
        <v>6195453</v>
      </c>
      <c r="O1388">
        <v>5.3250000000000002</v>
      </c>
      <c r="P1388">
        <v>11.569000000000001</v>
      </c>
      <c r="Q1388">
        <v>1886.5070000000001</v>
      </c>
      <c r="R1388">
        <v>769367</v>
      </c>
      <c r="S1388">
        <v>9.5000000000000001E-2</v>
      </c>
      <c r="T1388">
        <v>4.9290000000000003</v>
      </c>
      <c r="U1388">
        <v>33.764000000000003</v>
      </c>
      <c r="V1388">
        <v>13770</v>
      </c>
      <c r="W1388">
        <v>54</v>
      </c>
      <c r="X1388">
        <f t="shared" si="44"/>
        <v>1556.2217000000003</v>
      </c>
      <c r="Y1388">
        <f t="shared" si="45"/>
        <v>50.6</v>
      </c>
    </row>
    <row r="1389" spans="1:25" x14ac:dyDescent="0.2">
      <c r="A1389" t="s">
        <v>23</v>
      </c>
      <c r="B1389" t="s">
        <v>1430</v>
      </c>
      <c r="C1389">
        <v>7</v>
      </c>
      <c r="D1389">
        <v>15</v>
      </c>
      <c r="E1389" t="s">
        <v>1577</v>
      </c>
      <c r="F1389">
        <v>335.56200000000001</v>
      </c>
      <c r="G1389">
        <v>88.661000000000001</v>
      </c>
      <c r="H1389">
        <v>47.116999999999997</v>
      </c>
      <c r="I1389">
        <v>29751.119999999999</v>
      </c>
      <c r="J1389">
        <v>12133289</v>
      </c>
      <c r="K1389">
        <v>66.084999999999994</v>
      </c>
      <c r="L1389">
        <v>38.673999999999999</v>
      </c>
      <c r="M1389">
        <v>22175.707999999999</v>
      </c>
      <c r="N1389">
        <v>9043837</v>
      </c>
      <c r="O1389">
        <v>5.9630000000000001</v>
      </c>
      <c r="P1389">
        <v>12.721</v>
      </c>
      <c r="Q1389">
        <v>2000.9739999999999</v>
      </c>
      <c r="R1389">
        <v>816050</v>
      </c>
      <c r="S1389">
        <v>8.7999999999999995E-2</v>
      </c>
      <c r="T1389">
        <v>4.7249999999999996</v>
      </c>
      <c r="U1389">
        <v>29.388000000000002</v>
      </c>
      <c r="V1389">
        <v>11985</v>
      </c>
      <c r="W1389">
        <v>47</v>
      </c>
      <c r="X1389">
        <f t="shared" si="44"/>
        <v>1682.1354000000001</v>
      </c>
      <c r="Y1389">
        <f t="shared" si="45"/>
        <v>42.900000000000006</v>
      </c>
    </row>
    <row r="1390" spans="1:25" x14ac:dyDescent="0.2">
      <c r="A1390" t="s">
        <v>23</v>
      </c>
      <c r="B1390" t="s">
        <v>1430</v>
      </c>
      <c r="C1390">
        <v>7</v>
      </c>
      <c r="D1390">
        <v>16</v>
      </c>
      <c r="E1390" t="s">
        <v>1578</v>
      </c>
      <c r="F1390">
        <v>283.952</v>
      </c>
      <c r="G1390">
        <v>83.195999999999998</v>
      </c>
      <c r="H1390">
        <v>51.198</v>
      </c>
      <c r="I1390">
        <v>23623.657999999999</v>
      </c>
      <c r="J1390">
        <v>9634349</v>
      </c>
      <c r="K1390">
        <v>55.768000000000001</v>
      </c>
      <c r="L1390">
        <v>24.741</v>
      </c>
      <c r="M1390">
        <v>15835.371999999999</v>
      </c>
      <c r="N1390">
        <v>6458081</v>
      </c>
      <c r="O1390">
        <v>5.2140000000000004</v>
      </c>
      <c r="P1390">
        <v>12.12</v>
      </c>
      <c r="Q1390">
        <v>1480.498</v>
      </c>
      <c r="R1390">
        <v>603786</v>
      </c>
      <c r="S1390">
        <v>7.6999999999999999E-2</v>
      </c>
      <c r="T1390">
        <v>4.4329999999999998</v>
      </c>
      <c r="U1390">
        <v>21.884</v>
      </c>
      <c r="V1390">
        <v>8925</v>
      </c>
      <c r="W1390">
        <v>35</v>
      </c>
      <c r="X1390">
        <f t="shared" si="44"/>
        <v>1109.6118000000001</v>
      </c>
      <c r="Y1390">
        <f t="shared" si="45"/>
        <v>29.700000000000003</v>
      </c>
    </row>
    <row r="1391" spans="1:25" x14ac:dyDescent="0.2">
      <c r="A1391" t="s">
        <v>23</v>
      </c>
      <c r="B1391" t="s">
        <v>1430</v>
      </c>
      <c r="C1391">
        <v>7</v>
      </c>
      <c r="D1391">
        <v>19</v>
      </c>
      <c r="E1391" t="s">
        <v>1579</v>
      </c>
      <c r="F1391">
        <v>161.846</v>
      </c>
      <c r="G1391">
        <v>73.168999999999997</v>
      </c>
      <c r="H1391">
        <v>40.042999999999999</v>
      </c>
      <c r="I1391">
        <v>11842.039000000001</v>
      </c>
      <c r="J1391">
        <v>4829495</v>
      </c>
      <c r="K1391">
        <v>78.34</v>
      </c>
      <c r="L1391">
        <v>41.991999999999997</v>
      </c>
      <c r="M1391">
        <v>12678.962</v>
      </c>
      <c r="N1391">
        <v>5170814</v>
      </c>
      <c r="O1391">
        <v>10.472</v>
      </c>
      <c r="P1391">
        <v>19.411000000000001</v>
      </c>
      <c r="Q1391">
        <v>1694.798</v>
      </c>
      <c r="R1391">
        <v>691183</v>
      </c>
      <c r="S1391">
        <v>0.16600000000000001</v>
      </c>
      <c r="T1391">
        <v>6.5069999999999997</v>
      </c>
      <c r="U1391">
        <v>26.885999999999999</v>
      </c>
      <c r="V1391">
        <v>10965</v>
      </c>
      <c r="W1391">
        <v>43</v>
      </c>
      <c r="X1391">
        <f t="shared" si="44"/>
        <v>1345.3418000000001</v>
      </c>
      <c r="Y1391">
        <f t="shared" si="45"/>
        <v>38.5</v>
      </c>
    </row>
    <row r="1392" spans="1:25" x14ac:dyDescent="0.2">
      <c r="A1392" t="s">
        <v>23</v>
      </c>
      <c r="B1392" t="s">
        <v>1430</v>
      </c>
      <c r="C1392">
        <v>7</v>
      </c>
      <c r="D1392">
        <v>20</v>
      </c>
      <c r="E1392" t="s">
        <v>1580</v>
      </c>
      <c r="F1392">
        <v>180.11600000000001</v>
      </c>
      <c r="G1392">
        <v>72.528999999999996</v>
      </c>
      <c r="H1392">
        <v>40.305999999999997</v>
      </c>
      <c r="I1392">
        <v>13063.620999999999</v>
      </c>
      <c r="J1392">
        <v>5327688</v>
      </c>
      <c r="K1392">
        <v>74.391999999999996</v>
      </c>
      <c r="L1392">
        <v>33.402000000000001</v>
      </c>
      <c r="M1392">
        <v>13399.163</v>
      </c>
      <c r="N1392">
        <v>5464531</v>
      </c>
      <c r="O1392">
        <v>9.8010000000000002</v>
      </c>
      <c r="P1392">
        <v>17.751000000000001</v>
      </c>
      <c r="Q1392">
        <v>1765.2370000000001</v>
      </c>
      <c r="R1392">
        <v>719910</v>
      </c>
      <c r="S1392">
        <v>0.17399999999999999</v>
      </c>
      <c r="T1392">
        <v>6.6509999999999998</v>
      </c>
      <c r="U1392">
        <v>31.263000000000002</v>
      </c>
      <c r="V1392">
        <v>12750</v>
      </c>
      <c r="W1392">
        <v>50</v>
      </c>
      <c r="X1392">
        <f t="shared" si="44"/>
        <v>1422.8247000000001</v>
      </c>
      <c r="Y1392">
        <f t="shared" si="45"/>
        <v>46.2</v>
      </c>
    </row>
    <row r="1393" spans="1:25" x14ac:dyDescent="0.2">
      <c r="A1393" t="s">
        <v>23</v>
      </c>
      <c r="B1393" t="s">
        <v>1430</v>
      </c>
      <c r="C1393">
        <v>7</v>
      </c>
      <c r="D1393">
        <v>21</v>
      </c>
      <c r="E1393" t="s">
        <v>1581</v>
      </c>
      <c r="F1393">
        <v>328.80700000000002</v>
      </c>
      <c r="G1393">
        <v>66.790000000000006</v>
      </c>
      <c r="H1393">
        <v>44.271000000000001</v>
      </c>
      <c r="I1393">
        <v>21960.883999999998</v>
      </c>
      <c r="J1393">
        <v>8956226</v>
      </c>
      <c r="K1393">
        <v>45.009</v>
      </c>
      <c r="L1393">
        <v>19.376999999999999</v>
      </c>
      <c r="M1393">
        <v>14799.121999999999</v>
      </c>
      <c r="N1393">
        <v>6035471</v>
      </c>
      <c r="O1393">
        <v>3.274</v>
      </c>
      <c r="P1393">
        <v>7.8849999999999998</v>
      </c>
      <c r="Q1393">
        <v>1076.444</v>
      </c>
      <c r="R1393">
        <v>439002</v>
      </c>
      <c r="S1393">
        <v>3.7999999999999999E-2</v>
      </c>
      <c r="T1393">
        <v>3.1139999999999999</v>
      </c>
      <c r="U1393">
        <v>12.505000000000001</v>
      </c>
      <c r="V1393">
        <v>5100</v>
      </c>
      <c r="W1393">
        <v>20</v>
      </c>
      <c r="X1393">
        <f t="shared" si="44"/>
        <v>665.15240000000006</v>
      </c>
      <c r="Y1393">
        <f t="shared" si="45"/>
        <v>13.200000000000001</v>
      </c>
    </row>
    <row r="1394" spans="1:25" x14ac:dyDescent="0.2">
      <c r="A1394" t="s">
        <v>23</v>
      </c>
      <c r="B1394" t="s">
        <v>1430</v>
      </c>
      <c r="C1394">
        <v>7</v>
      </c>
      <c r="D1394">
        <v>23</v>
      </c>
      <c r="E1394" t="s">
        <v>1582</v>
      </c>
      <c r="F1394">
        <v>285.99200000000002</v>
      </c>
      <c r="G1394">
        <v>95.007000000000005</v>
      </c>
      <c r="H1394">
        <v>47.43</v>
      </c>
      <c r="I1394">
        <v>27171.308000000001</v>
      </c>
      <c r="J1394">
        <v>11081174</v>
      </c>
      <c r="K1394">
        <v>39.542999999999999</v>
      </c>
      <c r="L1394">
        <v>20.138999999999999</v>
      </c>
      <c r="M1394">
        <v>11309.106</v>
      </c>
      <c r="N1394">
        <v>4612151</v>
      </c>
      <c r="O1394">
        <v>2.8079999999999998</v>
      </c>
      <c r="P1394">
        <v>6.4589999999999996</v>
      </c>
      <c r="Q1394">
        <v>803.12599999999998</v>
      </c>
      <c r="R1394">
        <v>327536</v>
      </c>
      <c r="S1394">
        <v>2.8000000000000001E-2</v>
      </c>
      <c r="T1394">
        <v>2.6920000000000002</v>
      </c>
      <c r="U1394">
        <v>8.1280000000000001</v>
      </c>
      <c r="V1394">
        <v>3315</v>
      </c>
      <c r="W1394">
        <v>13</v>
      </c>
      <c r="X1394">
        <f t="shared" si="44"/>
        <v>364.50260000000003</v>
      </c>
      <c r="Y1394">
        <f t="shared" si="45"/>
        <v>5.5</v>
      </c>
    </row>
    <row r="1395" spans="1:25" x14ac:dyDescent="0.2">
      <c r="A1395" t="s">
        <v>23</v>
      </c>
      <c r="B1395" t="s">
        <v>1430</v>
      </c>
      <c r="C1395">
        <v>7</v>
      </c>
      <c r="D1395">
        <v>24</v>
      </c>
      <c r="E1395" t="s">
        <v>1583</v>
      </c>
      <c r="F1395">
        <v>336.15499999999997</v>
      </c>
      <c r="G1395">
        <v>87.381</v>
      </c>
      <c r="H1395">
        <v>43.914000000000001</v>
      </c>
      <c r="I1395">
        <v>29373.662</v>
      </c>
      <c r="J1395">
        <v>11979352</v>
      </c>
      <c r="K1395">
        <v>52.798999999999999</v>
      </c>
      <c r="L1395">
        <v>31.471</v>
      </c>
      <c r="M1395">
        <v>17748.615000000002</v>
      </c>
      <c r="N1395">
        <v>7238352</v>
      </c>
      <c r="O1395">
        <v>5.8970000000000002</v>
      </c>
      <c r="P1395">
        <v>13.295999999999999</v>
      </c>
      <c r="Q1395">
        <v>1982.3019999999999</v>
      </c>
      <c r="R1395">
        <v>808435</v>
      </c>
      <c r="S1395">
        <v>0.112</v>
      </c>
      <c r="T1395">
        <v>5.3339999999999996</v>
      </c>
      <c r="U1395">
        <v>37.515999999999998</v>
      </c>
      <c r="V1395">
        <v>15300</v>
      </c>
      <c r="W1395">
        <v>60</v>
      </c>
      <c r="X1395">
        <f t="shared" si="44"/>
        <v>1661.5962</v>
      </c>
      <c r="Y1395">
        <f t="shared" si="45"/>
        <v>57.2</v>
      </c>
    </row>
    <row r="1396" spans="1:25" x14ac:dyDescent="0.2">
      <c r="A1396" t="s">
        <v>23</v>
      </c>
      <c r="B1396" t="s">
        <v>1430</v>
      </c>
      <c r="C1396">
        <v>8</v>
      </c>
      <c r="D1396">
        <v>1</v>
      </c>
      <c r="E1396" t="s">
        <v>1584</v>
      </c>
      <c r="F1396">
        <v>106.09399999999999</v>
      </c>
      <c r="G1396">
        <v>104.212</v>
      </c>
      <c r="H1396">
        <v>54.941000000000003</v>
      </c>
      <c r="I1396">
        <v>11056.282999999999</v>
      </c>
      <c r="J1396">
        <v>4509043</v>
      </c>
      <c r="K1396">
        <v>25.672999999999998</v>
      </c>
      <c r="L1396">
        <v>15.217000000000001</v>
      </c>
      <c r="M1396">
        <v>2723.7330000000002</v>
      </c>
      <c r="N1396">
        <v>1110810</v>
      </c>
      <c r="O1396">
        <v>2.8650000000000002</v>
      </c>
      <c r="P1396">
        <v>10.35</v>
      </c>
      <c r="Q1396">
        <v>304.00700000000001</v>
      </c>
      <c r="R1396">
        <v>123982</v>
      </c>
      <c r="S1396">
        <v>1.7999999999999999E-2</v>
      </c>
      <c r="T1396">
        <v>2.1230000000000002</v>
      </c>
      <c r="U1396">
        <v>1.8759999999999999</v>
      </c>
      <c r="V1396">
        <v>765</v>
      </c>
      <c r="W1396">
        <v>3</v>
      </c>
      <c r="X1396">
        <f t="shared" si="44"/>
        <v>0</v>
      </c>
      <c r="Y1396">
        <f t="shared" si="45"/>
        <v>0</v>
      </c>
    </row>
    <row r="1397" spans="1:25" x14ac:dyDescent="0.2">
      <c r="A1397" t="s">
        <v>23</v>
      </c>
      <c r="B1397" t="s">
        <v>1430</v>
      </c>
      <c r="C1397">
        <v>8</v>
      </c>
      <c r="D1397">
        <v>2</v>
      </c>
      <c r="E1397" t="s">
        <v>1585</v>
      </c>
      <c r="F1397">
        <v>97.85</v>
      </c>
      <c r="G1397">
        <v>74.959999999999994</v>
      </c>
      <c r="H1397">
        <v>43.512</v>
      </c>
      <c r="I1397">
        <v>7334.8630000000003</v>
      </c>
      <c r="J1397">
        <v>2991350</v>
      </c>
      <c r="K1397">
        <v>23.739000000000001</v>
      </c>
      <c r="L1397">
        <v>12.606</v>
      </c>
      <c r="M1397">
        <v>2322.915</v>
      </c>
      <c r="N1397">
        <v>947346</v>
      </c>
      <c r="O1397">
        <v>3.2490000000000001</v>
      </c>
      <c r="P1397">
        <v>12.656000000000001</v>
      </c>
      <c r="Q1397">
        <v>317.93700000000001</v>
      </c>
      <c r="R1397">
        <v>129663</v>
      </c>
      <c r="S1397">
        <v>1.2999999999999999E-2</v>
      </c>
      <c r="T1397">
        <v>1.8049999999999999</v>
      </c>
      <c r="U1397">
        <v>1.2509999999999999</v>
      </c>
      <c r="V1397">
        <v>510</v>
      </c>
      <c r="W1397">
        <v>2</v>
      </c>
      <c r="X1397">
        <f t="shared" si="44"/>
        <v>0</v>
      </c>
      <c r="Y1397">
        <f t="shared" si="45"/>
        <v>0</v>
      </c>
    </row>
    <row r="1398" spans="1:25" x14ac:dyDescent="0.2">
      <c r="A1398" t="s">
        <v>23</v>
      </c>
      <c r="B1398" t="s">
        <v>1430</v>
      </c>
      <c r="C1398">
        <v>8</v>
      </c>
      <c r="D1398">
        <v>3</v>
      </c>
      <c r="E1398" t="s">
        <v>1586</v>
      </c>
      <c r="F1398">
        <v>144.69900000000001</v>
      </c>
      <c r="G1398">
        <v>57.243000000000002</v>
      </c>
      <c r="H1398">
        <v>38.445</v>
      </c>
      <c r="I1398">
        <v>8282.9920000000002</v>
      </c>
      <c r="J1398">
        <v>3378022</v>
      </c>
      <c r="K1398">
        <v>37.405000000000001</v>
      </c>
      <c r="L1398">
        <v>14.42</v>
      </c>
      <c r="M1398">
        <v>5412.473</v>
      </c>
      <c r="N1398">
        <v>2207349</v>
      </c>
      <c r="O1398">
        <v>3.6040000000000001</v>
      </c>
      <c r="P1398">
        <v>11.755000000000001</v>
      </c>
      <c r="Q1398">
        <v>521.55999999999995</v>
      </c>
      <c r="R1398">
        <v>212706</v>
      </c>
      <c r="S1398">
        <v>3.5000000000000003E-2</v>
      </c>
      <c r="T1398">
        <v>2.9689999999999999</v>
      </c>
      <c r="U1398">
        <v>5.0019999999999998</v>
      </c>
      <c r="V1398">
        <v>2040</v>
      </c>
      <c r="W1398">
        <v>8</v>
      </c>
      <c r="X1398">
        <f t="shared" si="44"/>
        <v>54.779999999999951</v>
      </c>
      <c r="Y1398">
        <f t="shared" si="45"/>
        <v>0</v>
      </c>
    </row>
    <row r="1399" spans="1:25" x14ac:dyDescent="0.2">
      <c r="A1399" t="s">
        <v>23</v>
      </c>
      <c r="B1399" t="s">
        <v>1430</v>
      </c>
      <c r="C1399">
        <v>8</v>
      </c>
      <c r="D1399">
        <v>4</v>
      </c>
      <c r="E1399" t="s">
        <v>1587</v>
      </c>
      <c r="F1399">
        <v>350.42099999999999</v>
      </c>
      <c r="G1399">
        <v>104.898</v>
      </c>
      <c r="H1399">
        <v>48.704000000000001</v>
      </c>
      <c r="I1399">
        <v>36758.644999999997</v>
      </c>
      <c r="J1399">
        <v>14991142</v>
      </c>
      <c r="K1399">
        <v>54.984000000000002</v>
      </c>
      <c r="L1399">
        <v>30.111999999999998</v>
      </c>
      <c r="M1399">
        <v>19267.47</v>
      </c>
      <c r="N1399">
        <v>7857781</v>
      </c>
      <c r="O1399">
        <v>5.5519999999999996</v>
      </c>
      <c r="P1399">
        <v>11.596</v>
      </c>
      <c r="Q1399">
        <v>1945.6759999999999</v>
      </c>
      <c r="R1399">
        <v>793498</v>
      </c>
      <c r="S1399">
        <v>0.08</v>
      </c>
      <c r="T1399">
        <v>4.524</v>
      </c>
      <c r="U1399">
        <v>28.137</v>
      </c>
      <c r="V1399">
        <v>11475</v>
      </c>
      <c r="W1399">
        <v>45</v>
      </c>
      <c r="X1399">
        <f t="shared" si="44"/>
        <v>1621.3076000000001</v>
      </c>
      <c r="Y1399">
        <f t="shared" si="45"/>
        <v>40.700000000000003</v>
      </c>
    </row>
    <row r="1400" spans="1:25" x14ac:dyDescent="0.2">
      <c r="A1400" t="s">
        <v>23</v>
      </c>
      <c r="B1400" t="s">
        <v>1430</v>
      </c>
      <c r="C1400">
        <v>8</v>
      </c>
      <c r="D1400">
        <v>5</v>
      </c>
      <c r="E1400" t="s">
        <v>1588</v>
      </c>
      <c r="F1400">
        <v>109.819</v>
      </c>
      <c r="G1400">
        <v>94.405000000000001</v>
      </c>
      <c r="H1400">
        <v>53.325000000000003</v>
      </c>
      <c r="I1400">
        <v>10367.431</v>
      </c>
      <c r="J1400">
        <v>4228111</v>
      </c>
      <c r="K1400">
        <v>5.4420000000000002</v>
      </c>
      <c r="L1400">
        <v>5.2119999999999997</v>
      </c>
      <c r="M1400">
        <v>597.58799999999997</v>
      </c>
      <c r="N1400">
        <v>243712</v>
      </c>
      <c r="O1400">
        <v>2.641</v>
      </c>
      <c r="P1400">
        <v>6.6669999999999998</v>
      </c>
      <c r="Q1400">
        <v>289.98099999999999</v>
      </c>
      <c r="R1400">
        <v>118262</v>
      </c>
      <c r="S1400">
        <v>2.3E-2</v>
      </c>
      <c r="T1400">
        <v>2.41</v>
      </c>
      <c r="U1400">
        <v>2.5009999999999999</v>
      </c>
      <c r="V1400">
        <v>1020</v>
      </c>
      <c r="W1400">
        <v>4</v>
      </c>
      <c r="X1400">
        <f t="shared" si="44"/>
        <v>0</v>
      </c>
      <c r="Y1400">
        <f t="shared" si="45"/>
        <v>0</v>
      </c>
    </row>
    <row r="1401" spans="1:25" x14ac:dyDescent="0.2">
      <c r="A1401" t="s">
        <v>23</v>
      </c>
      <c r="B1401" t="s">
        <v>1430</v>
      </c>
      <c r="C1401">
        <v>8</v>
      </c>
      <c r="D1401">
        <v>6</v>
      </c>
      <c r="E1401" t="s">
        <v>1589</v>
      </c>
      <c r="F1401">
        <v>185.13499999999999</v>
      </c>
      <c r="G1401">
        <v>84.116</v>
      </c>
      <c r="H1401">
        <v>44.481000000000002</v>
      </c>
      <c r="I1401">
        <v>15572.797</v>
      </c>
      <c r="J1401">
        <v>6350996</v>
      </c>
      <c r="K1401">
        <v>3.4420000000000002</v>
      </c>
      <c r="L1401">
        <v>2.0539999999999998</v>
      </c>
      <c r="M1401">
        <v>637.17100000000005</v>
      </c>
      <c r="N1401">
        <v>259855</v>
      </c>
      <c r="O1401">
        <v>1.85</v>
      </c>
      <c r="P1401">
        <v>3.915</v>
      </c>
      <c r="Q1401">
        <v>342.45499999999998</v>
      </c>
      <c r="R1401">
        <v>139662</v>
      </c>
      <c r="S1401">
        <v>7.0000000000000001E-3</v>
      </c>
      <c r="T1401">
        <v>1.3120000000000001</v>
      </c>
      <c r="U1401">
        <v>1.2509999999999999</v>
      </c>
      <c r="V1401">
        <v>510</v>
      </c>
      <c r="W1401">
        <v>2</v>
      </c>
      <c r="X1401">
        <f t="shared" si="44"/>
        <v>0</v>
      </c>
      <c r="Y1401">
        <f t="shared" si="45"/>
        <v>0</v>
      </c>
    </row>
    <row r="1402" spans="1:25" x14ac:dyDescent="0.2">
      <c r="A1402" t="s">
        <v>23</v>
      </c>
      <c r="B1402" t="s">
        <v>1430</v>
      </c>
      <c r="C1402">
        <v>8</v>
      </c>
      <c r="D1402">
        <v>7</v>
      </c>
      <c r="E1402" t="s">
        <v>1590</v>
      </c>
      <c r="F1402">
        <v>119.03100000000001</v>
      </c>
      <c r="G1402">
        <v>89.135000000000005</v>
      </c>
      <c r="H1402">
        <v>53.723999999999997</v>
      </c>
      <c r="I1402">
        <v>10609.816000000001</v>
      </c>
      <c r="J1402">
        <v>4326962</v>
      </c>
      <c r="K1402">
        <v>15.698</v>
      </c>
      <c r="L1402">
        <v>7.5659999999999998</v>
      </c>
      <c r="M1402">
        <v>1868.595</v>
      </c>
      <c r="N1402">
        <v>762062</v>
      </c>
      <c r="O1402">
        <v>1.696</v>
      </c>
      <c r="P1402">
        <v>2.1190000000000002</v>
      </c>
      <c r="Q1402">
        <v>201.88300000000001</v>
      </c>
      <c r="R1402">
        <v>82333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f t="shared" si="44"/>
        <v>0</v>
      </c>
      <c r="Y1402">
        <f t="shared" si="45"/>
        <v>0</v>
      </c>
    </row>
    <row r="1403" spans="1:25" x14ac:dyDescent="0.2">
      <c r="A1403" t="s">
        <v>23</v>
      </c>
      <c r="B1403" t="s">
        <v>1430</v>
      </c>
      <c r="C1403">
        <v>8</v>
      </c>
      <c r="D1403">
        <v>8</v>
      </c>
      <c r="E1403" t="s">
        <v>1591</v>
      </c>
      <c r="F1403">
        <v>165.54599999999999</v>
      </c>
      <c r="G1403">
        <v>79.793999999999997</v>
      </c>
      <c r="H1403">
        <v>42.509</v>
      </c>
      <c r="I1403">
        <v>13209.572</v>
      </c>
      <c r="J1403">
        <v>5387211</v>
      </c>
      <c r="K1403">
        <v>57.415999999999997</v>
      </c>
      <c r="L1403">
        <v>25.632999999999999</v>
      </c>
      <c r="M1403">
        <v>9504.9439999999995</v>
      </c>
      <c r="N1403">
        <v>3876366</v>
      </c>
      <c r="O1403">
        <v>6.641</v>
      </c>
      <c r="P1403">
        <v>13.013</v>
      </c>
      <c r="Q1403">
        <v>1099.4459999999999</v>
      </c>
      <c r="R1403">
        <v>448383</v>
      </c>
      <c r="S1403">
        <v>0.14399999999999999</v>
      </c>
      <c r="T1403">
        <v>6.048</v>
      </c>
      <c r="U1403">
        <v>23.76</v>
      </c>
      <c r="V1403">
        <v>9690</v>
      </c>
      <c r="W1403">
        <v>38</v>
      </c>
      <c r="X1403">
        <f t="shared" si="44"/>
        <v>690.45459999999991</v>
      </c>
      <c r="Y1403">
        <f t="shared" si="45"/>
        <v>33</v>
      </c>
    </row>
    <row r="1404" spans="1:25" x14ac:dyDescent="0.2">
      <c r="A1404" t="s">
        <v>23</v>
      </c>
      <c r="B1404" t="s">
        <v>1430</v>
      </c>
      <c r="C1404">
        <v>8</v>
      </c>
      <c r="D1404">
        <v>9</v>
      </c>
      <c r="E1404" t="s">
        <v>1592</v>
      </c>
      <c r="F1404">
        <v>130.64400000000001</v>
      </c>
      <c r="G1404">
        <v>98.100999999999999</v>
      </c>
      <c r="H1404">
        <v>53.62</v>
      </c>
      <c r="I1404">
        <v>12816.304</v>
      </c>
      <c r="J1404">
        <v>5226826</v>
      </c>
      <c r="K1404">
        <v>30.600999999999999</v>
      </c>
      <c r="L1404">
        <v>15.663</v>
      </c>
      <c r="M1404">
        <v>3997.8470000000002</v>
      </c>
      <c r="N1404">
        <v>1630427</v>
      </c>
      <c r="O1404">
        <v>4.0590000000000002</v>
      </c>
      <c r="P1404">
        <v>11.406000000000001</v>
      </c>
      <c r="Q1404">
        <v>530.34299999999996</v>
      </c>
      <c r="R1404">
        <v>216288</v>
      </c>
      <c r="S1404">
        <v>2.9000000000000001E-2</v>
      </c>
      <c r="T1404">
        <v>2.706</v>
      </c>
      <c r="U1404">
        <v>3.7519999999999998</v>
      </c>
      <c r="V1404">
        <v>1530</v>
      </c>
      <c r="W1404">
        <v>6</v>
      </c>
      <c r="X1404">
        <f t="shared" si="44"/>
        <v>64.44129999999997</v>
      </c>
      <c r="Y1404">
        <f t="shared" si="45"/>
        <v>0</v>
      </c>
    </row>
    <row r="1405" spans="1:25" x14ac:dyDescent="0.2">
      <c r="A1405" t="s">
        <v>23</v>
      </c>
      <c r="B1405" t="s">
        <v>1430</v>
      </c>
      <c r="C1405">
        <v>8</v>
      </c>
      <c r="D1405">
        <v>10</v>
      </c>
      <c r="E1405" t="s">
        <v>1593</v>
      </c>
      <c r="F1405">
        <v>260.10300000000001</v>
      </c>
      <c r="G1405">
        <v>102.176</v>
      </c>
      <c r="H1405">
        <v>47.006999999999998</v>
      </c>
      <c r="I1405">
        <v>26576.256000000001</v>
      </c>
      <c r="J1405">
        <v>10838496</v>
      </c>
      <c r="K1405">
        <v>67.661000000000001</v>
      </c>
      <c r="L1405">
        <v>26.143000000000001</v>
      </c>
      <c r="M1405">
        <v>17598.906999999999</v>
      </c>
      <c r="N1405">
        <v>7177297</v>
      </c>
      <c r="O1405">
        <v>5.6159999999999997</v>
      </c>
      <c r="P1405">
        <v>10.965</v>
      </c>
      <c r="Q1405">
        <v>1460.752</v>
      </c>
      <c r="R1405">
        <v>595733</v>
      </c>
      <c r="S1405">
        <v>0.106</v>
      </c>
      <c r="T1405">
        <v>5.1920000000000002</v>
      </c>
      <c r="U1405">
        <v>27.512</v>
      </c>
      <c r="V1405">
        <v>11220</v>
      </c>
      <c r="W1405">
        <v>44</v>
      </c>
      <c r="X1405">
        <f t="shared" si="44"/>
        <v>1087.8912</v>
      </c>
      <c r="Y1405">
        <f t="shared" si="45"/>
        <v>39.6</v>
      </c>
    </row>
    <row r="1406" spans="1:25" x14ac:dyDescent="0.2">
      <c r="A1406" t="s">
        <v>23</v>
      </c>
      <c r="B1406" t="s">
        <v>1430</v>
      </c>
      <c r="C1406">
        <v>8</v>
      </c>
      <c r="D1406">
        <v>11</v>
      </c>
      <c r="E1406" t="s">
        <v>1594</v>
      </c>
      <c r="F1406">
        <v>243.77</v>
      </c>
      <c r="G1406">
        <v>80.533000000000001</v>
      </c>
      <c r="H1406">
        <v>38.118000000000002</v>
      </c>
      <c r="I1406">
        <v>19631.667000000001</v>
      </c>
      <c r="J1406">
        <v>8006310</v>
      </c>
      <c r="K1406">
        <v>3.1840000000000002</v>
      </c>
      <c r="L1406">
        <v>2.44</v>
      </c>
      <c r="M1406">
        <v>776.16099999999994</v>
      </c>
      <c r="N1406">
        <v>316539</v>
      </c>
      <c r="O1406">
        <v>2.16</v>
      </c>
      <c r="P1406">
        <v>4.8369999999999997</v>
      </c>
      <c r="Q1406">
        <v>526.44200000000001</v>
      </c>
      <c r="R1406">
        <v>214697</v>
      </c>
      <c r="S1406">
        <v>2.5999999999999999E-2</v>
      </c>
      <c r="T1406">
        <v>2.5569999999999999</v>
      </c>
      <c r="U1406">
        <v>6.2530000000000001</v>
      </c>
      <c r="V1406">
        <v>2550</v>
      </c>
      <c r="W1406">
        <v>10</v>
      </c>
      <c r="X1406">
        <f t="shared" si="44"/>
        <v>60.150200000000019</v>
      </c>
      <c r="Y1406">
        <f t="shared" si="45"/>
        <v>2.2000000000000002</v>
      </c>
    </row>
    <row r="1407" spans="1:25" x14ac:dyDescent="0.2">
      <c r="A1407" t="s">
        <v>23</v>
      </c>
      <c r="B1407" t="s">
        <v>1430</v>
      </c>
      <c r="C1407">
        <v>8</v>
      </c>
      <c r="D1407">
        <v>12</v>
      </c>
      <c r="E1407" t="s">
        <v>1595</v>
      </c>
      <c r="F1407">
        <v>91.236999999999995</v>
      </c>
      <c r="G1407">
        <v>102.494</v>
      </c>
      <c r="H1407">
        <v>57.433</v>
      </c>
      <c r="I1407">
        <v>9351.2999999999993</v>
      </c>
      <c r="J1407">
        <v>3813706</v>
      </c>
      <c r="K1407">
        <v>4.351</v>
      </c>
      <c r="L1407">
        <v>3.2429999999999999</v>
      </c>
      <c r="M1407">
        <v>396.97</v>
      </c>
      <c r="N1407">
        <v>161895</v>
      </c>
      <c r="O1407">
        <v>3.3050000000000002</v>
      </c>
      <c r="P1407">
        <v>8.4039999999999999</v>
      </c>
      <c r="Q1407">
        <v>301.50099999999998</v>
      </c>
      <c r="R1407">
        <v>122960</v>
      </c>
      <c r="S1407">
        <v>2.7E-2</v>
      </c>
      <c r="T1407">
        <v>2.6440000000000001</v>
      </c>
      <c r="U1407">
        <v>2.5009999999999999</v>
      </c>
      <c r="V1407">
        <v>1020</v>
      </c>
      <c r="W1407">
        <v>4</v>
      </c>
      <c r="X1407">
        <f t="shared" si="44"/>
        <v>0</v>
      </c>
      <c r="Y1407">
        <f t="shared" si="45"/>
        <v>0</v>
      </c>
    </row>
    <row r="1408" spans="1:25" x14ac:dyDescent="0.2">
      <c r="A1408" t="s">
        <v>23</v>
      </c>
      <c r="B1408" t="s">
        <v>1430</v>
      </c>
      <c r="C1408">
        <v>8</v>
      </c>
      <c r="D1408">
        <v>13</v>
      </c>
      <c r="E1408" t="s">
        <v>1596</v>
      </c>
      <c r="F1408">
        <v>328.73099999999999</v>
      </c>
      <c r="G1408">
        <v>118.182</v>
      </c>
      <c r="H1408">
        <v>47.795999999999999</v>
      </c>
      <c r="I1408">
        <v>38849.932000000001</v>
      </c>
      <c r="J1408">
        <v>15844024</v>
      </c>
      <c r="K1408">
        <v>46.878999999999998</v>
      </c>
      <c r="L1408">
        <v>21.68</v>
      </c>
      <c r="M1408">
        <v>15410.696</v>
      </c>
      <c r="N1408">
        <v>6284887</v>
      </c>
      <c r="O1408">
        <v>4.0380000000000003</v>
      </c>
      <c r="P1408">
        <v>9.6479999999999997</v>
      </c>
      <c r="Q1408">
        <v>1327.3620000000001</v>
      </c>
      <c r="R1408">
        <v>541333</v>
      </c>
      <c r="S1408">
        <v>4.3999999999999997E-2</v>
      </c>
      <c r="T1408">
        <v>3.34</v>
      </c>
      <c r="U1408">
        <v>14.381</v>
      </c>
      <c r="V1408">
        <v>5865</v>
      </c>
      <c r="W1408">
        <v>23</v>
      </c>
      <c r="X1408">
        <f t="shared" si="44"/>
        <v>941.16220000000021</v>
      </c>
      <c r="Y1408">
        <f t="shared" si="45"/>
        <v>16.5</v>
      </c>
    </row>
    <row r="1409" spans="1:25" x14ac:dyDescent="0.2">
      <c r="A1409" t="s">
        <v>23</v>
      </c>
      <c r="B1409" t="s">
        <v>1430</v>
      </c>
      <c r="C1409">
        <v>8</v>
      </c>
      <c r="D1409">
        <v>14</v>
      </c>
      <c r="E1409" t="s">
        <v>1597</v>
      </c>
      <c r="F1409">
        <v>210.048</v>
      </c>
      <c r="G1409">
        <v>75.972999999999999</v>
      </c>
      <c r="H1409">
        <v>44.215000000000003</v>
      </c>
      <c r="I1409">
        <v>15958.044</v>
      </c>
      <c r="J1409">
        <v>6508110</v>
      </c>
      <c r="K1409">
        <v>4.6929999999999996</v>
      </c>
      <c r="L1409">
        <v>3.258</v>
      </c>
      <c r="M1409">
        <v>985.68399999999997</v>
      </c>
      <c r="N1409">
        <v>401988</v>
      </c>
      <c r="O1409">
        <v>2.4780000000000002</v>
      </c>
      <c r="P1409">
        <v>6.0650000000000004</v>
      </c>
      <c r="Q1409">
        <v>520.45899999999995</v>
      </c>
      <c r="R1409">
        <v>212257</v>
      </c>
      <c r="S1409">
        <v>2.4E-2</v>
      </c>
      <c r="T1409">
        <v>2.464</v>
      </c>
      <c r="U1409">
        <v>5.0019999999999998</v>
      </c>
      <c r="V1409">
        <v>2040</v>
      </c>
      <c r="W1409">
        <v>8</v>
      </c>
      <c r="X1409">
        <f t="shared" si="44"/>
        <v>53.568899999999957</v>
      </c>
      <c r="Y1409">
        <f t="shared" si="45"/>
        <v>0</v>
      </c>
    </row>
    <row r="1410" spans="1:25" x14ac:dyDescent="0.2">
      <c r="A1410" t="s">
        <v>23</v>
      </c>
      <c r="B1410" t="s">
        <v>1430</v>
      </c>
      <c r="C1410">
        <v>8</v>
      </c>
      <c r="D1410">
        <v>15</v>
      </c>
      <c r="E1410" t="s">
        <v>1598</v>
      </c>
      <c r="F1410">
        <v>253.16399999999999</v>
      </c>
      <c r="G1410">
        <v>88.185000000000002</v>
      </c>
      <c r="H1410">
        <v>44.366999999999997</v>
      </c>
      <c r="I1410">
        <v>22325.26</v>
      </c>
      <c r="J1410">
        <v>9104828</v>
      </c>
      <c r="K1410">
        <v>3.08</v>
      </c>
      <c r="L1410">
        <v>1.998</v>
      </c>
      <c r="M1410">
        <v>779.75099999999998</v>
      </c>
      <c r="N1410">
        <v>318003</v>
      </c>
      <c r="O1410">
        <v>2.2549999999999999</v>
      </c>
      <c r="P1410">
        <v>6.202</v>
      </c>
      <c r="Q1410">
        <v>570.89499999999998</v>
      </c>
      <c r="R1410">
        <v>232826</v>
      </c>
      <c r="S1410">
        <v>2.1999999999999999E-2</v>
      </c>
      <c r="T1410">
        <v>2.3809999999999998</v>
      </c>
      <c r="U1410">
        <v>5.6269999999999998</v>
      </c>
      <c r="V1410">
        <v>2295</v>
      </c>
      <c r="W1410">
        <v>9</v>
      </c>
      <c r="X1410">
        <f t="shared" si="44"/>
        <v>109.0485</v>
      </c>
      <c r="Y1410">
        <f t="shared" si="45"/>
        <v>1.1000000000000001</v>
      </c>
    </row>
    <row r="1411" spans="1:25" x14ac:dyDescent="0.2">
      <c r="A1411" t="s">
        <v>23</v>
      </c>
      <c r="B1411" t="s">
        <v>1430</v>
      </c>
      <c r="C1411">
        <v>8</v>
      </c>
      <c r="D1411">
        <v>16</v>
      </c>
      <c r="E1411" t="s">
        <v>1599</v>
      </c>
      <c r="F1411">
        <v>321.80599999999998</v>
      </c>
      <c r="G1411">
        <v>97.781000000000006</v>
      </c>
      <c r="H1411">
        <v>45.366999999999997</v>
      </c>
      <c r="I1411">
        <v>31466.442999999999</v>
      </c>
      <c r="J1411">
        <v>12832843</v>
      </c>
      <c r="K1411">
        <v>61.043999999999997</v>
      </c>
      <c r="L1411">
        <v>26.335000000000001</v>
      </c>
      <c r="M1411">
        <v>19644.191999999999</v>
      </c>
      <c r="N1411">
        <v>8011418</v>
      </c>
      <c r="O1411">
        <v>6.0359999999999996</v>
      </c>
      <c r="P1411">
        <v>11.752000000000001</v>
      </c>
      <c r="Q1411">
        <v>1942.31</v>
      </c>
      <c r="R1411">
        <v>792125</v>
      </c>
      <c r="S1411">
        <v>0.11700000000000001</v>
      </c>
      <c r="T1411">
        <v>5.4509999999999996</v>
      </c>
      <c r="U1411">
        <v>37.515999999999998</v>
      </c>
      <c r="V1411">
        <v>15300</v>
      </c>
      <c r="W1411">
        <v>60</v>
      </c>
      <c r="X1411">
        <f t="shared" si="44"/>
        <v>1617.605</v>
      </c>
      <c r="Y1411">
        <f t="shared" si="45"/>
        <v>57.2</v>
      </c>
    </row>
    <row r="1412" spans="1:25" x14ac:dyDescent="0.2">
      <c r="A1412" t="s">
        <v>23</v>
      </c>
      <c r="B1412" t="s">
        <v>1430</v>
      </c>
      <c r="C1412">
        <v>8</v>
      </c>
      <c r="D1412">
        <v>17</v>
      </c>
      <c r="E1412" t="s">
        <v>1600</v>
      </c>
      <c r="F1412">
        <v>189.34800000000001</v>
      </c>
      <c r="G1412">
        <v>95.57</v>
      </c>
      <c r="H1412">
        <v>44.151000000000003</v>
      </c>
      <c r="I1412">
        <v>18095.904999999999</v>
      </c>
      <c r="J1412">
        <v>7379986</v>
      </c>
      <c r="K1412">
        <v>3.5249999999999999</v>
      </c>
      <c r="L1412">
        <v>2.4359999999999999</v>
      </c>
      <c r="M1412">
        <v>667.39400000000001</v>
      </c>
      <c r="N1412">
        <v>272181</v>
      </c>
      <c r="O1412">
        <v>2.0819999999999999</v>
      </c>
      <c r="P1412">
        <v>4.4130000000000003</v>
      </c>
      <c r="Q1412">
        <v>394.13600000000002</v>
      </c>
      <c r="R1412">
        <v>160739</v>
      </c>
      <c r="S1412">
        <v>1.7000000000000001E-2</v>
      </c>
      <c r="T1412">
        <v>2.052</v>
      </c>
      <c r="U1412">
        <v>3.1259999999999999</v>
      </c>
      <c r="V1412">
        <v>1275</v>
      </c>
      <c r="W1412">
        <v>5</v>
      </c>
      <c r="X1412">
        <f t="shared" si="44"/>
        <v>0</v>
      </c>
      <c r="Y1412">
        <f t="shared" si="45"/>
        <v>0</v>
      </c>
    </row>
    <row r="1413" spans="1:25" x14ac:dyDescent="0.2">
      <c r="A1413" t="s">
        <v>23</v>
      </c>
      <c r="B1413" t="s">
        <v>1430</v>
      </c>
      <c r="C1413">
        <v>8</v>
      </c>
      <c r="D1413">
        <v>18</v>
      </c>
      <c r="E1413" t="s">
        <v>1601</v>
      </c>
      <c r="F1413">
        <v>182.96799999999999</v>
      </c>
      <c r="G1413">
        <v>81.486999999999995</v>
      </c>
      <c r="H1413">
        <v>45.448</v>
      </c>
      <c r="I1413">
        <v>14909.513999999999</v>
      </c>
      <c r="J1413">
        <v>6080492</v>
      </c>
      <c r="K1413">
        <v>12.010999999999999</v>
      </c>
      <c r="L1413">
        <v>6.2229999999999999</v>
      </c>
      <c r="M1413">
        <v>2197.6709999999998</v>
      </c>
      <c r="N1413">
        <v>896268</v>
      </c>
      <c r="O1413">
        <v>3.141</v>
      </c>
      <c r="P1413">
        <v>7.0179999999999998</v>
      </c>
      <c r="Q1413">
        <v>574.64400000000001</v>
      </c>
      <c r="R1413">
        <v>234355</v>
      </c>
      <c r="S1413">
        <v>3.7999999999999999E-2</v>
      </c>
      <c r="T1413">
        <v>3.0960000000000001</v>
      </c>
      <c r="U1413">
        <v>6.8780000000000001</v>
      </c>
      <c r="V1413">
        <v>2805</v>
      </c>
      <c r="W1413">
        <v>11</v>
      </c>
      <c r="X1413">
        <f t="shared" si="44"/>
        <v>113.17240000000002</v>
      </c>
      <c r="Y1413">
        <f t="shared" si="45"/>
        <v>3.3000000000000003</v>
      </c>
    </row>
    <row r="1414" spans="1:25" x14ac:dyDescent="0.2">
      <c r="A1414" t="s">
        <v>23</v>
      </c>
      <c r="B1414" t="s">
        <v>1430</v>
      </c>
      <c r="C1414">
        <v>8</v>
      </c>
      <c r="D1414">
        <v>19</v>
      </c>
      <c r="E1414" t="s">
        <v>1602</v>
      </c>
      <c r="F1414">
        <v>101.004</v>
      </c>
      <c r="G1414">
        <v>85.793999999999997</v>
      </c>
      <c r="H1414">
        <v>57.886000000000003</v>
      </c>
      <c r="I1414">
        <v>8665.5499999999993</v>
      </c>
      <c r="J1414">
        <v>3534039</v>
      </c>
      <c r="K1414">
        <v>22.425999999999998</v>
      </c>
      <c r="L1414">
        <v>18.207000000000001</v>
      </c>
      <c r="M1414">
        <v>2265.0990000000002</v>
      </c>
      <c r="N1414">
        <v>923767</v>
      </c>
      <c r="O1414">
        <v>2.8860000000000001</v>
      </c>
      <c r="P1414">
        <v>7.5359999999999996</v>
      </c>
      <c r="Q1414">
        <v>291.53100000000001</v>
      </c>
      <c r="R1414">
        <v>118894</v>
      </c>
      <c r="S1414">
        <v>1.2E-2</v>
      </c>
      <c r="T1414">
        <v>1.7769999999999999</v>
      </c>
      <c r="U1414">
        <v>1.2509999999999999</v>
      </c>
      <c r="V1414">
        <v>510</v>
      </c>
      <c r="W1414">
        <v>2</v>
      </c>
      <c r="X1414">
        <f t="shared" si="44"/>
        <v>0</v>
      </c>
      <c r="Y1414">
        <f t="shared" si="45"/>
        <v>0</v>
      </c>
    </row>
    <row r="1415" spans="1:25" x14ac:dyDescent="0.2">
      <c r="A1415" t="s">
        <v>23</v>
      </c>
      <c r="B1415" t="s">
        <v>1430</v>
      </c>
      <c r="C1415">
        <v>8</v>
      </c>
      <c r="D1415">
        <v>20</v>
      </c>
      <c r="E1415" t="s">
        <v>1603</v>
      </c>
      <c r="F1415">
        <v>316.86500000000001</v>
      </c>
      <c r="G1415">
        <v>82.05</v>
      </c>
      <c r="H1415">
        <v>35.203000000000003</v>
      </c>
      <c r="I1415">
        <v>25998.645</v>
      </c>
      <c r="J1415">
        <v>10602931</v>
      </c>
      <c r="K1415">
        <v>57.988</v>
      </c>
      <c r="L1415">
        <v>29.63</v>
      </c>
      <c r="M1415">
        <v>18374.274000000001</v>
      </c>
      <c r="N1415">
        <v>7493512</v>
      </c>
      <c r="O1415">
        <v>6.2789999999999999</v>
      </c>
      <c r="P1415">
        <v>14.279</v>
      </c>
      <c r="Q1415">
        <v>1989.546</v>
      </c>
      <c r="R1415">
        <v>811389</v>
      </c>
      <c r="S1415">
        <v>0.122</v>
      </c>
      <c r="T1415">
        <v>5.5839999999999996</v>
      </c>
      <c r="U1415">
        <v>38.767000000000003</v>
      </c>
      <c r="V1415">
        <v>15810</v>
      </c>
      <c r="W1415">
        <v>62</v>
      </c>
      <c r="X1415">
        <f t="shared" si="44"/>
        <v>1669.5646000000002</v>
      </c>
      <c r="Y1415">
        <f t="shared" si="45"/>
        <v>59.400000000000006</v>
      </c>
    </row>
    <row r="1416" spans="1:25" x14ac:dyDescent="0.2">
      <c r="A1416" t="s">
        <v>23</v>
      </c>
      <c r="B1416" t="s">
        <v>1430</v>
      </c>
      <c r="C1416">
        <v>8</v>
      </c>
      <c r="D1416">
        <v>21</v>
      </c>
      <c r="E1416" t="s">
        <v>1604</v>
      </c>
      <c r="F1416">
        <v>107.443</v>
      </c>
      <c r="G1416">
        <v>67.228999999999999</v>
      </c>
      <c r="H1416">
        <v>43.237000000000002</v>
      </c>
      <c r="I1416">
        <v>7223.3010000000004</v>
      </c>
      <c r="J1416">
        <v>2945852</v>
      </c>
      <c r="K1416">
        <v>23.632000000000001</v>
      </c>
      <c r="L1416">
        <v>9.6649999999999991</v>
      </c>
      <c r="M1416">
        <v>2539.0369999999998</v>
      </c>
      <c r="N1416">
        <v>1035486</v>
      </c>
      <c r="O1416">
        <v>3.085</v>
      </c>
      <c r="P1416">
        <v>7.2030000000000003</v>
      </c>
      <c r="Q1416">
        <v>331.47899999999998</v>
      </c>
      <c r="R1416">
        <v>135186</v>
      </c>
      <c r="S1416">
        <v>2.3E-2</v>
      </c>
      <c r="T1416">
        <v>2.4359999999999999</v>
      </c>
      <c r="U1416">
        <v>2.5009999999999999</v>
      </c>
      <c r="V1416">
        <v>1020</v>
      </c>
      <c r="W1416">
        <v>4</v>
      </c>
      <c r="X1416">
        <f t="shared" si="44"/>
        <v>0</v>
      </c>
      <c r="Y1416">
        <f t="shared" si="45"/>
        <v>0</v>
      </c>
    </row>
    <row r="1417" spans="1:25" x14ac:dyDescent="0.2">
      <c r="A1417" t="s">
        <v>23</v>
      </c>
      <c r="B1417" t="s">
        <v>1430</v>
      </c>
      <c r="C1417">
        <v>9</v>
      </c>
      <c r="D1417">
        <v>1</v>
      </c>
      <c r="E1417" t="s">
        <v>1605</v>
      </c>
      <c r="F1417">
        <v>197.11799999999999</v>
      </c>
      <c r="G1417">
        <v>105.48</v>
      </c>
      <c r="H1417">
        <v>51.851999999999997</v>
      </c>
      <c r="I1417">
        <v>20792.121999999999</v>
      </c>
      <c r="J1417">
        <v>8479574</v>
      </c>
      <c r="K1417">
        <v>31.283000000000001</v>
      </c>
      <c r="L1417">
        <v>15.067</v>
      </c>
      <c r="M1417">
        <v>6166.451</v>
      </c>
      <c r="N1417">
        <v>2514841</v>
      </c>
      <c r="O1417">
        <v>4.05</v>
      </c>
      <c r="P1417">
        <v>9.9849999999999994</v>
      </c>
      <c r="Q1417">
        <v>798.38900000000001</v>
      </c>
      <c r="R1417">
        <v>325604</v>
      </c>
      <c r="S1417">
        <v>4.1000000000000002E-2</v>
      </c>
      <c r="T1417">
        <v>3.242</v>
      </c>
      <c r="U1417">
        <v>8.1280000000000001</v>
      </c>
      <c r="V1417">
        <v>3315</v>
      </c>
      <c r="W1417">
        <v>13</v>
      </c>
      <c r="X1417">
        <f t="shared" si="44"/>
        <v>359.29190000000006</v>
      </c>
      <c r="Y1417">
        <f t="shared" si="45"/>
        <v>5.5</v>
      </c>
    </row>
    <row r="1418" spans="1:25" x14ac:dyDescent="0.2">
      <c r="A1418" t="s">
        <v>23</v>
      </c>
      <c r="B1418" t="s">
        <v>1430</v>
      </c>
      <c r="C1418">
        <v>9</v>
      </c>
      <c r="D1418">
        <v>2</v>
      </c>
      <c r="E1418" t="s">
        <v>739</v>
      </c>
      <c r="F1418">
        <v>190.07599999999999</v>
      </c>
      <c r="G1418">
        <v>106.73099999999999</v>
      </c>
      <c r="H1418">
        <v>56.015999999999998</v>
      </c>
      <c r="I1418">
        <v>20286.942999999999</v>
      </c>
      <c r="J1418">
        <v>8273549</v>
      </c>
      <c r="K1418">
        <v>29.977</v>
      </c>
      <c r="L1418">
        <v>16.486999999999998</v>
      </c>
      <c r="M1418">
        <v>5697.8739999999998</v>
      </c>
      <c r="N1418">
        <v>2323743</v>
      </c>
      <c r="O1418">
        <v>2.5259999999999998</v>
      </c>
      <c r="P1418">
        <v>5.98</v>
      </c>
      <c r="Q1418">
        <v>480.05500000000001</v>
      </c>
      <c r="R1418">
        <v>195779</v>
      </c>
      <c r="S1418">
        <v>0.02</v>
      </c>
      <c r="T1418">
        <v>2.2429999999999999</v>
      </c>
      <c r="U1418">
        <v>3.7519999999999998</v>
      </c>
      <c r="V1418">
        <v>1530</v>
      </c>
      <c r="W1418">
        <v>6</v>
      </c>
      <c r="X1418">
        <f t="shared" si="44"/>
        <v>9.1245000000000189</v>
      </c>
      <c r="Y1418">
        <f t="shared" si="45"/>
        <v>0</v>
      </c>
    </row>
    <row r="1419" spans="1:25" x14ac:dyDescent="0.2">
      <c r="A1419" t="s">
        <v>23</v>
      </c>
      <c r="B1419" t="s">
        <v>1430</v>
      </c>
      <c r="C1419">
        <v>9</v>
      </c>
      <c r="D1419">
        <v>3</v>
      </c>
      <c r="E1419" t="s">
        <v>1606</v>
      </c>
      <c r="F1419">
        <v>249.393</v>
      </c>
      <c r="G1419">
        <v>93.525000000000006</v>
      </c>
      <c r="H1419">
        <v>50.814</v>
      </c>
      <c r="I1419">
        <v>23324.487000000001</v>
      </c>
      <c r="J1419">
        <v>9512339</v>
      </c>
      <c r="K1419">
        <v>21.591999999999999</v>
      </c>
      <c r="L1419">
        <v>12.363</v>
      </c>
      <c r="M1419">
        <v>5384.81</v>
      </c>
      <c r="N1419">
        <v>2196067</v>
      </c>
      <c r="O1419">
        <v>2.5459999999999998</v>
      </c>
      <c r="P1419">
        <v>7.2839999999999998</v>
      </c>
      <c r="Q1419">
        <v>634.96400000000006</v>
      </c>
      <c r="R1419">
        <v>258955</v>
      </c>
      <c r="S1419">
        <v>2.8000000000000001E-2</v>
      </c>
      <c r="T1419">
        <v>2.6520000000000001</v>
      </c>
      <c r="U1419">
        <v>6.8780000000000001</v>
      </c>
      <c r="V1419">
        <v>2805</v>
      </c>
      <c r="W1419">
        <v>11</v>
      </c>
      <c r="X1419">
        <f t="shared" si="44"/>
        <v>179.5244000000001</v>
      </c>
      <c r="Y1419">
        <f t="shared" si="45"/>
        <v>3.3000000000000003</v>
      </c>
    </row>
    <row r="1420" spans="1:25" x14ac:dyDescent="0.2">
      <c r="A1420" t="s">
        <v>23</v>
      </c>
      <c r="B1420" t="s">
        <v>1430</v>
      </c>
      <c r="C1420">
        <v>9</v>
      </c>
      <c r="D1420">
        <v>4</v>
      </c>
      <c r="E1420" t="s">
        <v>1607</v>
      </c>
      <c r="F1420">
        <v>154.63900000000001</v>
      </c>
      <c r="G1420">
        <v>93.064999999999998</v>
      </c>
      <c r="H1420">
        <v>43.49</v>
      </c>
      <c r="I1420">
        <v>14391.49</v>
      </c>
      <c r="J1420">
        <v>5869228</v>
      </c>
      <c r="K1420">
        <v>48.485999999999997</v>
      </c>
      <c r="L1420">
        <v>20.974</v>
      </c>
      <c r="M1420">
        <v>7497.7929999999997</v>
      </c>
      <c r="N1420">
        <v>3057797</v>
      </c>
      <c r="O1420">
        <v>2.8439999999999999</v>
      </c>
      <c r="P1420">
        <v>6.2</v>
      </c>
      <c r="Q1420">
        <v>439.86599999999999</v>
      </c>
      <c r="R1420">
        <v>179389</v>
      </c>
      <c r="S1420">
        <v>2.8000000000000001E-2</v>
      </c>
      <c r="T1420">
        <v>2.6859999999999999</v>
      </c>
      <c r="U1420">
        <v>4.3769999999999998</v>
      </c>
      <c r="V1420">
        <v>1785</v>
      </c>
      <c r="W1420">
        <v>7</v>
      </c>
      <c r="X1420">
        <f t="shared" si="44"/>
        <v>0</v>
      </c>
      <c r="Y1420">
        <f t="shared" si="45"/>
        <v>0</v>
      </c>
    </row>
    <row r="1421" spans="1:25" x14ac:dyDescent="0.2">
      <c r="A1421" t="s">
        <v>23</v>
      </c>
      <c r="B1421" t="s">
        <v>1430</v>
      </c>
      <c r="C1421">
        <v>9</v>
      </c>
      <c r="D1421">
        <v>5</v>
      </c>
      <c r="E1421" t="s">
        <v>1608</v>
      </c>
      <c r="F1421">
        <v>297.08999999999997</v>
      </c>
      <c r="G1421">
        <v>90.424000000000007</v>
      </c>
      <c r="H1421">
        <v>44.62</v>
      </c>
      <c r="I1421">
        <v>26863.91</v>
      </c>
      <c r="J1421">
        <v>10955809</v>
      </c>
      <c r="K1421">
        <v>62.807000000000002</v>
      </c>
      <c r="L1421">
        <v>24.940999999999999</v>
      </c>
      <c r="M1421">
        <v>18659.423999999999</v>
      </c>
      <c r="N1421">
        <v>7609804</v>
      </c>
      <c r="O1421">
        <v>3.9369999999999998</v>
      </c>
      <c r="P1421">
        <v>8.7059999999999995</v>
      </c>
      <c r="Q1421">
        <v>1169.549</v>
      </c>
      <c r="R1421">
        <v>476973</v>
      </c>
      <c r="S1421">
        <v>7.1999999999999995E-2</v>
      </c>
      <c r="T1421">
        <v>4.2709999999999999</v>
      </c>
      <c r="U1421">
        <v>21.259</v>
      </c>
      <c r="V1421">
        <v>8670</v>
      </c>
      <c r="W1421">
        <v>34</v>
      </c>
      <c r="X1421">
        <f t="shared" si="44"/>
        <v>767.56790000000001</v>
      </c>
      <c r="Y1421">
        <f t="shared" si="45"/>
        <v>28.6</v>
      </c>
    </row>
    <row r="1422" spans="1:25" x14ac:dyDescent="0.2">
      <c r="A1422" t="s">
        <v>23</v>
      </c>
      <c r="B1422" t="s">
        <v>1430</v>
      </c>
      <c r="C1422">
        <v>9</v>
      </c>
      <c r="D1422">
        <v>6</v>
      </c>
      <c r="E1422" t="s">
        <v>1609</v>
      </c>
      <c r="F1422">
        <v>352.87299999999999</v>
      </c>
      <c r="G1422">
        <v>55.621000000000002</v>
      </c>
      <c r="H1422">
        <v>37.213000000000001</v>
      </c>
      <c r="I1422">
        <v>19627.096000000001</v>
      </c>
      <c r="J1422">
        <v>8004446</v>
      </c>
      <c r="K1422">
        <v>8.0259999999999998</v>
      </c>
      <c r="L1422">
        <v>5.359</v>
      </c>
      <c r="M1422">
        <v>2832.105</v>
      </c>
      <c r="N1422">
        <v>1155007</v>
      </c>
      <c r="O1422">
        <v>2.0169999999999999</v>
      </c>
      <c r="P1422">
        <v>3.2429999999999999</v>
      </c>
      <c r="Q1422">
        <v>711.59199999999998</v>
      </c>
      <c r="R1422">
        <v>290206</v>
      </c>
      <c r="S1422">
        <v>4.0000000000000001E-3</v>
      </c>
      <c r="T1422">
        <v>0.95099999999999996</v>
      </c>
      <c r="U1422">
        <v>1.2509999999999999</v>
      </c>
      <c r="V1422">
        <v>510</v>
      </c>
      <c r="W1422">
        <v>2</v>
      </c>
      <c r="X1422">
        <f t="shared" si="44"/>
        <v>263.8152</v>
      </c>
      <c r="Y1422">
        <f t="shared" si="45"/>
        <v>0</v>
      </c>
    </row>
    <row r="1423" spans="1:25" x14ac:dyDescent="0.2">
      <c r="A1423" t="s">
        <v>23</v>
      </c>
      <c r="B1423" t="s">
        <v>1430</v>
      </c>
      <c r="C1423">
        <v>9</v>
      </c>
      <c r="D1423">
        <v>7</v>
      </c>
      <c r="E1423" t="s">
        <v>1610</v>
      </c>
      <c r="F1423">
        <v>111.501</v>
      </c>
      <c r="G1423">
        <v>102.04300000000001</v>
      </c>
      <c r="H1423">
        <v>50.753999999999998</v>
      </c>
      <c r="I1423">
        <v>11377.832</v>
      </c>
      <c r="J1423">
        <v>4640179</v>
      </c>
      <c r="K1423">
        <v>6.52</v>
      </c>
      <c r="L1423">
        <v>5.5330000000000004</v>
      </c>
      <c r="M1423">
        <v>726.947</v>
      </c>
      <c r="N1423">
        <v>296468</v>
      </c>
      <c r="O1423">
        <v>2.105</v>
      </c>
      <c r="P1423">
        <v>2.7330000000000001</v>
      </c>
      <c r="Q1423">
        <v>234.69800000000001</v>
      </c>
      <c r="R1423">
        <v>95716</v>
      </c>
      <c r="S1423">
        <v>6.0000000000000001E-3</v>
      </c>
      <c r="T1423">
        <v>1.196</v>
      </c>
      <c r="U1423">
        <v>0.625</v>
      </c>
      <c r="V1423">
        <v>255</v>
      </c>
      <c r="W1423">
        <v>1</v>
      </c>
      <c r="X1423">
        <f t="shared" si="44"/>
        <v>0</v>
      </c>
      <c r="Y1423">
        <f t="shared" si="45"/>
        <v>0</v>
      </c>
    </row>
    <row r="1424" spans="1:25" x14ac:dyDescent="0.2">
      <c r="A1424" t="s">
        <v>23</v>
      </c>
      <c r="B1424" t="s">
        <v>1430</v>
      </c>
      <c r="C1424">
        <v>9</v>
      </c>
      <c r="D1424">
        <v>8</v>
      </c>
      <c r="E1424" t="s">
        <v>1611</v>
      </c>
      <c r="F1424">
        <v>303.28100000000001</v>
      </c>
      <c r="G1424">
        <v>104.26</v>
      </c>
      <c r="H1424">
        <v>44.805999999999997</v>
      </c>
      <c r="I1424">
        <v>31620.043000000001</v>
      </c>
      <c r="J1424">
        <v>12895485</v>
      </c>
      <c r="K1424">
        <v>61.89</v>
      </c>
      <c r="L1424">
        <v>27.358000000000001</v>
      </c>
      <c r="M1424">
        <v>18769.945</v>
      </c>
      <c r="N1424">
        <v>7654877</v>
      </c>
      <c r="O1424">
        <v>4.4569999999999999</v>
      </c>
      <c r="P1424">
        <v>9.9060000000000006</v>
      </c>
      <c r="Q1424">
        <v>1351.6959999999999</v>
      </c>
      <c r="R1424">
        <v>551257</v>
      </c>
      <c r="S1424">
        <v>7.1999999999999995E-2</v>
      </c>
      <c r="T1424">
        <v>4.2889999999999997</v>
      </c>
      <c r="U1424">
        <v>21.884</v>
      </c>
      <c r="V1424">
        <v>8925</v>
      </c>
      <c r="W1424">
        <v>35</v>
      </c>
      <c r="X1424">
        <f t="shared" si="44"/>
        <v>967.92959999999994</v>
      </c>
      <c r="Y1424">
        <f t="shared" si="45"/>
        <v>29.700000000000003</v>
      </c>
    </row>
    <row r="1425" spans="1:25" x14ac:dyDescent="0.2">
      <c r="A1425" t="s">
        <v>23</v>
      </c>
      <c r="B1425" t="s">
        <v>1430</v>
      </c>
      <c r="C1425">
        <v>9</v>
      </c>
      <c r="D1425">
        <v>9</v>
      </c>
      <c r="E1425" t="s">
        <v>358</v>
      </c>
      <c r="F1425">
        <v>241.1</v>
      </c>
      <c r="G1425">
        <v>100.85899999999999</v>
      </c>
      <c r="H1425">
        <v>50.478999999999999</v>
      </c>
      <c r="I1425">
        <v>24317.173999999999</v>
      </c>
      <c r="J1425">
        <v>9917183</v>
      </c>
      <c r="K1425">
        <v>4.0270000000000001</v>
      </c>
      <c r="L1425">
        <v>2.7330000000000001</v>
      </c>
      <c r="M1425">
        <v>970.84199999999998</v>
      </c>
      <c r="N1425">
        <v>395935</v>
      </c>
      <c r="O1425">
        <v>2.4159999999999999</v>
      </c>
      <c r="P1425">
        <v>5.43</v>
      </c>
      <c r="Q1425">
        <v>582.61599999999999</v>
      </c>
      <c r="R1425">
        <v>237606</v>
      </c>
      <c r="S1425">
        <v>2.1000000000000001E-2</v>
      </c>
      <c r="T1425">
        <v>2.2999999999999998</v>
      </c>
      <c r="U1425">
        <v>5.0019999999999998</v>
      </c>
      <c r="V1425">
        <v>2040</v>
      </c>
      <c r="W1425">
        <v>8</v>
      </c>
      <c r="X1425">
        <f t="shared" si="44"/>
        <v>121.94160000000001</v>
      </c>
      <c r="Y1425">
        <f t="shared" si="45"/>
        <v>0</v>
      </c>
    </row>
    <row r="1426" spans="1:25" x14ac:dyDescent="0.2">
      <c r="A1426" t="s">
        <v>23</v>
      </c>
      <c r="B1426" t="s">
        <v>1430</v>
      </c>
      <c r="C1426">
        <v>9</v>
      </c>
      <c r="D1426">
        <v>10</v>
      </c>
      <c r="E1426" t="s">
        <v>1612</v>
      </c>
      <c r="F1426">
        <v>103.816</v>
      </c>
      <c r="G1426">
        <v>93.781000000000006</v>
      </c>
      <c r="H1426">
        <v>49.527999999999999</v>
      </c>
      <c r="I1426">
        <v>9735.9930000000004</v>
      </c>
      <c r="J1426">
        <v>3970594</v>
      </c>
      <c r="K1426">
        <v>5.1180000000000003</v>
      </c>
      <c r="L1426">
        <v>3.7349999999999999</v>
      </c>
      <c r="M1426">
        <v>531.29</v>
      </c>
      <c r="N1426">
        <v>216674</v>
      </c>
      <c r="O1426">
        <v>2.5739999999999998</v>
      </c>
      <c r="P1426">
        <v>7.2610000000000001</v>
      </c>
      <c r="Q1426">
        <v>267.19200000000001</v>
      </c>
      <c r="R1426">
        <v>108968</v>
      </c>
      <c r="S1426">
        <v>1.7999999999999999E-2</v>
      </c>
      <c r="T1426">
        <v>2.1459999999999999</v>
      </c>
      <c r="U1426">
        <v>1.8759999999999999</v>
      </c>
      <c r="V1426">
        <v>765</v>
      </c>
      <c r="W1426">
        <v>3</v>
      </c>
      <c r="X1426">
        <f t="shared" si="44"/>
        <v>0</v>
      </c>
      <c r="Y1426">
        <f t="shared" si="45"/>
        <v>0</v>
      </c>
    </row>
    <row r="1427" spans="1:25" x14ac:dyDescent="0.2">
      <c r="A1427" t="s">
        <v>23</v>
      </c>
      <c r="B1427" t="s">
        <v>1430</v>
      </c>
      <c r="C1427">
        <v>9</v>
      </c>
      <c r="D1427">
        <v>11</v>
      </c>
      <c r="E1427" t="s">
        <v>1613</v>
      </c>
      <c r="F1427">
        <v>358.71600000000001</v>
      </c>
      <c r="G1427">
        <v>106.521</v>
      </c>
      <c r="H1427">
        <v>50.637</v>
      </c>
      <c r="I1427">
        <v>38210.936999999998</v>
      </c>
      <c r="J1427">
        <v>15583425</v>
      </c>
      <c r="K1427">
        <v>42.383000000000003</v>
      </c>
      <c r="L1427">
        <v>21.242999999999999</v>
      </c>
      <c r="M1427">
        <v>15203.575999999999</v>
      </c>
      <c r="N1427">
        <v>6200418</v>
      </c>
      <c r="O1427">
        <v>4.0350000000000001</v>
      </c>
      <c r="P1427">
        <v>10.286</v>
      </c>
      <c r="Q1427">
        <v>1447.298</v>
      </c>
      <c r="R1427">
        <v>590246</v>
      </c>
      <c r="S1427">
        <v>5.3999999999999999E-2</v>
      </c>
      <c r="T1427">
        <v>3.7120000000000002</v>
      </c>
      <c r="U1427">
        <v>19.382999999999999</v>
      </c>
      <c r="V1427">
        <v>7905</v>
      </c>
      <c r="W1427">
        <v>31</v>
      </c>
      <c r="X1427">
        <f t="shared" si="44"/>
        <v>1073.0918000000001</v>
      </c>
      <c r="Y1427">
        <f t="shared" si="45"/>
        <v>25.3</v>
      </c>
    </row>
    <row r="1428" spans="1:25" x14ac:dyDescent="0.2">
      <c r="A1428" t="s">
        <v>23</v>
      </c>
      <c r="B1428" t="s">
        <v>1430</v>
      </c>
      <c r="C1428">
        <v>9</v>
      </c>
      <c r="D1428">
        <v>12</v>
      </c>
      <c r="E1428" t="s">
        <v>1614</v>
      </c>
      <c r="F1428">
        <v>178.12200000000001</v>
      </c>
      <c r="G1428">
        <v>93.61</v>
      </c>
      <c r="H1428">
        <v>55.511000000000003</v>
      </c>
      <c r="I1428">
        <v>16674.083999999999</v>
      </c>
      <c r="J1428">
        <v>6800130</v>
      </c>
      <c r="K1428">
        <v>3.2290000000000001</v>
      </c>
      <c r="L1428">
        <v>2.258</v>
      </c>
      <c r="M1428">
        <v>575.23</v>
      </c>
      <c r="N1428">
        <v>234594</v>
      </c>
      <c r="O1428">
        <v>1.85</v>
      </c>
      <c r="P1428">
        <v>2.528</v>
      </c>
      <c r="Q1428">
        <v>329.572</v>
      </c>
      <c r="R1428">
        <v>134408</v>
      </c>
      <c r="S1428">
        <v>7.0000000000000001E-3</v>
      </c>
      <c r="T1428">
        <v>1.3380000000000001</v>
      </c>
      <c r="U1428">
        <v>1.2509999999999999</v>
      </c>
      <c r="V1428">
        <v>510</v>
      </c>
      <c r="W1428">
        <v>2</v>
      </c>
      <c r="X1428">
        <f t="shared" ref="X1428:X1491" si="46">(MAX(0, (Q1428-471.76)))*1.1</f>
        <v>0</v>
      </c>
      <c r="Y1428">
        <f t="shared" ref="Y1428:Y1491" si="47">(MAX(0, (W1428-8)))*1.1</f>
        <v>0</v>
      </c>
    </row>
    <row r="1429" spans="1:25" x14ac:dyDescent="0.2">
      <c r="A1429" t="s">
        <v>23</v>
      </c>
      <c r="B1429" t="s">
        <v>1430</v>
      </c>
      <c r="C1429">
        <v>9</v>
      </c>
      <c r="D1429">
        <v>14</v>
      </c>
      <c r="E1429" t="s">
        <v>1615</v>
      </c>
      <c r="F1429">
        <v>190.35300000000001</v>
      </c>
      <c r="G1429">
        <v>114.027</v>
      </c>
      <c r="H1429">
        <v>59.207000000000001</v>
      </c>
      <c r="I1429">
        <v>21705.302</v>
      </c>
      <c r="J1429">
        <v>8851993</v>
      </c>
      <c r="K1429">
        <v>3.0779999999999998</v>
      </c>
      <c r="L1429">
        <v>2.1280000000000001</v>
      </c>
      <c r="M1429">
        <v>585.83299999999997</v>
      </c>
      <c r="N1429">
        <v>238918</v>
      </c>
      <c r="O1429">
        <v>1.8320000000000001</v>
      </c>
      <c r="P1429">
        <v>4.6239999999999997</v>
      </c>
      <c r="Q1429">
        <v>348.65800000000002</v>
      </c>
      <c r="R1429">
        <v>142192</v>
      </c>
      <c r="S1429">
        <v>0.01</v>
      </c>
      <c r="T1429">
        <v>1.585</v>
      </c>
      <c r="U1429">
        <v>1.8759999999999999</v>
      </c>
      <c r="V1429">
        <v>765</v>
      </c>
      <c r="W1429">
        <v>3</v>
      </c>
      <c r="X1429">
        <f t="shared" si="46"/>
        <v>0</v>
      </c>
      <c r="Y1429">
        <f t="shared" si="47"/>
        <v>0</v>
      </c>
    </row>
    <row r="1430" spans="1:25" x14ac:dyDescent="0.2">
      <c r="A1430" t="s">
        <v>23</v>
      </c>
      <c r="B1430" t="s">
        <v>1430</v>
      </c>
      <c r="C1430">
        <v>9</v>
      </c>
      <c r="D1430">
        <v>16</v>
      </c>
      <c r="E1430" t="s">
        <v>1616</v>
      </c>
      <c r="F1430">
        <v>184.167</v>
      </c>
      <c r="G1430">
        <v>98.974000000000004</v>
      </c>
      <c r="H1430">
        <v>48.902999999999999</v>
      </c>
      <c r="I1430">
        <v>18227.625</v>
      </c>
      <c r="J1430">
        <v>7433705</v>
      </c>
      <c r="K1430">
        <v>32.881999999999998</v>
      </c>
      <c r="L1430">
        <v>14.805</v>
      </c>
      <c r="M1430">
        <v>6055.7889999999998</v>
      </c>
      <c r="N1430">
        <v>2469710</v>
      </c>
      <c r="O1430">
        <v>3.0830000000000002</v>
      </c>
      <c r="P1430">
        <v>6.7270000000000003</v>
      </c>
      <c r="Q1430">
        <v>567.82799999999997</v>
      </c>
      <c r="R1430">
        <v>231575</v>
      </c>
      <c r="S1430">
        <v>2.4E-2</v>
      </c>
      <c r="T1430">
        <v>2.4620000000000002</v>
      </c>
      <c r="U1430">
        <v>4.3769999999999998</v>
      </c>
      <c r="V1430">
        <v>1785</v>
      </c>
      <c r="W1430">
        <v>7</v>
      </c>
      <c r="X1430">
        <f t="shared" si="46"/>
        <v>105.67479999999999</v>
      </c>
      <c r="Y1430">
        <f t="shared" si="47"/>
        <v>0</v>
      </c>
    </row>
    <row r="1431" spans="1:25" x14ac:dyDescent="0.2">
      <c r="A1431" t="s">
        <v>23</v>
      </c>
      <c r="B1431" t="s">
        <v>1430</v>
      </c>
      <c r="C1431">
        <v>9</v>
      </c>
      <c r="D1431">
        <v>17</v>
      </c>
      <c r="E1431" t="s">
        <v>722</v>
      </c>
      <c r="F1431">
        <v>218.89</v>
      </c>
      <c r="G1431">
        <v>90.171999999999997</v>
      </c>
      <c r="H1431">
        <v>51.512999999999998</v>
      </c>
      <c r="I1431">
        <v>19737.762999999999</v>
      </c>
      <c r="J1431">
        <v>8049579</v>
      </c>
      <c r="K1431">
        <v>2.891</v>
      </c>
      <c r="L1431">
        <v>1.7789999999999999</v>
      </c>
      <c r="M1431">
        <v>632.74699999999996</v>
      </c>
      <c r="N1431">
        <v>258051</v>
      </c>
      <c r="O1431">
        <v>2.5390000000000001</v>
      </c>
      <c r="P1431">
        <v>7.0410000000000004</v>
      </c>
      <c r="Q1431">
        <v>555.71699999999998</v>
      </c>
      <c r="R1431">
        <v>226636</v>
      </c>
      <c r="S1431">
        <v>2.5999999999999999E-2</v>
      </c>
      <c r="T1431">
        <v>2.56</v>
      </c>
      <c r="U1431">
        <v>5.6269999999999998</v>
      </c>
      <c r="V1431">
        <v>2295</v>
      </c>
      <c r="W1431">
        <v>9</v>
      </c>
      <c r="X1431">
        <f t="shared" si="46"/>
        <v>92.352699999999999</v>
      </c>
      <c r="Y1431">
        <f t="shared" si="47"/>
        <v>1.1000000000000001</v>
      </c>
    </row>
    <row r="1432" spans="1:25" x14ac:dyDescent="0.2">
      <c r="A1432" t="s">
        <v>23</v>
      </c>
      <c r="B1432" t="s">
        <v>1430</v>
      </c>
      <c r="C1432">
        <v>9</v>
      </c>
      <c r="D1432">
        <v>19</v>
      </c>
      <c r="E1432" t="s">
        <v>1617</v>
      </c>
      <c r="F1432">
        <v>329.37099999999998</v>
      </c>
      <c r="G1432">
        <v>91.418000000000006</v>
      </c>
      <c r="H1432">
        <v>43.286999999999999</v>
      </c>
      <c r="I1432">
        <v>30110.322</v>
      </c>
      <c r="J1432">
        <v>12279781</v>
      </c>
      <c r="K1432">
        <v>61.941000000000003</v>
      </c>
      <c r="L1432">
        <v>24.734999999999999</v>
      </c>
      <c r="M1432">
        <v>20401.422999999999</v>
      </c>
      <c r="N1432">
        <v>8320237</v>
      </c>
      <c r="O1432">
        <v>3.2250000000000001</v>
      </c>
      <c r="P1432">
        <v>7.6740000000000004</v>
      </c>
      <c r="Q1432">
        <v>1062.077</v>
      </c>
      <c r="R1432">
        <v>433143</v>
      </c>
      <c r="S1432">
        <v>4.9000000000000002E-2</v>
      </c>
      <c r="T1432">
        <v>3.5470000000000002</v>
      </c>
      <c r="U1432">
        <v>16.257000000000001</v>
      </c>
      <c r="V1432">
        <v>6630</v>
      </c>
      <c r="W1432">
        <v>26</v>
      </c>
      <c r="X1432">
        <f t="shared" si="46"/>
        <v>649.34870000000001</v>
      </c>
      <c r="Y1432">
        <f t="shared" si="47"/>
        <v>19.8</v>
      </c>
    </row>
    <row r="1433" spans="1:25" x14ac:dyDescent="0.2">
      <c r="A1433" t="s">
        <v>23</v>
      </c>
      <c r="B1433" t="s">
        <v>1430</v>
      </c>
      <c r="C1433">
        <v>9</v>
      </c>
      <c r="D1433">
        <v>20</v>
      </c>
      <c r="E1433" t="s">
        <v>332</v>
      </c>
      <c r="F1433">
        <v>256.33199999999999</v>
      </c>
      <c r="G1433">
        <v>75.463999999999999</v>
      </c>
      <c r="H1433">
        <v>43.051000000000002</v>
      </c>
      <c r="I1433">
        <v>19343.932000000001</v>
      </c>
      <c r="J1433">
        <v>7888964</v>
      </c>
      <c r="K1433">
        <v>3.0680000000000001</v>
      </c>
      <c r="L1433">
        <v>2.266</v>
      </c>
      <c r="M1433">
        <v>786.37599999999998</v>
      </c>
      <c r="N1433">
        <v>320705</v>
      </c>
      <c r="O1433">
        <v>2.1960000000000002</v>
      </c>
      <c r="P1433">
        <v>5.2510000000000003</v>
      </c>
      <c r="Q1433">
        <v>562.98699999999997</v>
      </c>
      <c r="R1433">
        <v>229601</v>
      </c>
      <c r="S1433">
        <v>1.4999999999999999E-2</v>
      </c>
      <c r="T1433">
        <v>1.9319999999999999</v>
      </c>
      <c r="U1433">
        <v>3.7519999999999998</v>
      </c>
      <c r="V1433">
        <v>1530</v>
      </c>
      <c r="W1433">
        <v>6</v>
      </c>
      <c r="X1433">
        <f t="shared" si="46"/>
        <v>100.34969999999998</v>
      </c>
      <c r="Y1433">
        <f t="shared" si="47"/>
        <v>0</v>
      </c>
    </row>
    <row r="1434" spans="1:25" x14ac:dyDescent="0.2">
      <c r="A1434" t="s">
        <v>23</v>
      </c>
      <c r="B1434" t="s">
        <v>1430</v>
      </c>
      <c r="C1434">
        <v>9</v>
      </c>
      <c r="D1434">
        <v>21</v>
      </c>
      <c r="E1434" t="s">
        <v>1618</v>
      </c>
      <c r="F1434">
        <v>235.44800000000001</v>
      </c>
      <c r="G1434">
        <v>118.08499999999999</v>
      </c>
      <c r="H1434">
        <v>62.259</v>
      </c>
      <c r="I1434">
        <v>27802.969000000001</v>
      </c>
      <c r="J1434">
        <v>11338782</v>
      </c>
      <c r="K1434">
        <v>56.661000000000001</v>
      </c>
      <c r="L1434">
        <v>44.286999999999999</v>
      </c>
      <c r="M1434">
        <v>13340.689</v>
      </c>
      <c r="N1434">
        <v>5440684</v>
      </c>
      <c r="O1434">
        <v>3.4929999999999999</v>
      </c>
      <c r="P1434">
        <v>8.1750000000000007</v>
      </c>
      <c r="Q1434">
        <v>822.31600000000003</v>
      </c>
      <c r="R1434">
        <v>335362</v>
      </c>
      <c r="S1434">
        <v>5.2999999999999999E-2</v>
      </c>
      <c r="T1434">
        <v>3.68</v>
      </c>
      <c r="U1434">
        <v>12.505000000000001</v>
      </c>
      <c r="V1434">
        <v>5100</v>
      </c>
      <c r="W1434">
        <v>20</v>
      </c>
      <c r="X1434">
        <f t="shared" si="46"/>
        <v>385.61160000000007</v>
      </c>
      <c r="Y1434">
        <f t="shared" si="47"/>
        <v>13.200000000000001</v>
      </c>
    </row>
    <row r="1435" spans="1:25" x14ac:dyDescent="0.2">
      <c r="A1435" t="s">
        <v>23</v>
      </c>
      <c r="B1435" t="s">
        <v>1430</v>
      </c>
      <c r="C1435">
        <v>9</v>
      </c>
      <c r="D1435">
        <v>22</v>
      </c>
      <c r="E1435" t="s">
        <v>1619</v>
      </c>
      <c r="F1435">
        <v>222.26400000000001</v>
      </c>
      <c r="G1435">
        <v>93.566999999999993</v>
      </c>
      <c r="H1435">
        <v>49.521000000000001</v>
      </c>
      <c r="I1435">
        <v>20796.652999999998</v>
      </c>
      <c r="J1435">
        <v>8481422</v>
      </c>
      <c r="K1435">
        <v>5.952</v>
      </c>
      <c r="L1435">
        <v>3.621</v>
      </c>
      <c r="M1435">
        <v>1322.825</v>
      </c>
      <c r="N1435">
        <v>539483</v>
      </c>
      <c r="O1435">
        <v>3.33</v>
      </c>
      <c r="P1435">
        <v>7.0389999999999997</v>
      </c>
      <c r="Q1435">
        <v>740.03300000000002</v>
      </c>
      <c r="R1435">
        <v>301805</v>
      </c>
      <c r="S1435">
        <v>6.8000000000000005E-2</v>
      </c>
      <c r="T1435">
        <v>4.149</v>
      </c>
      <c r="U1435">
        <v>15.006</v>
      </c>
      <c r="V1435">
        <v>6120</v>
      </c>
      <c r="W1435">
        <v>24</v>
      </c>
      <c r="X1435">
        <f t="shared" si="46"/>
        <v>295.10030000000006</v>
      </c>
      <c r="Y1435">
        <f t="shared" si="47"/>
        <v>17.600000000000001</v>
      </c>
    </row>
    <row r="1436" spans="1:25" x14ac:dyDescent="0.2">
      <c r="A1436" t="s">
        <v>23</v>
      </c>
      <c r="B1436" t="s">
        <v>1430</v>
      </c>
      <c r="C1436">
        <v>9</v>
      </c>
      <c r="D1436">
        <v>23</v>
      </c>
      <c r="E1436" t="s">
        <v>1620</v>
      </c>
      <c r="F1436">
        <v>434.48399999999998</v>
      </c>
      <c r="G1436">
        <v>88.510999999999996</v>
      </c>
      <c r="H1436">
        <v>44.155000000000001</v>
      </c>
      <c r="I1436">
        <v>38456.413999999997</v>
      </c>
      <c r="J1436">
        <v>15683537</v>
      </c>
      <c r="K1436">
        <v>52.08</v>
      </c>
      <c r="L1436">
        <v>22.911999999999999</v>
      </c>
      <c r="M1436">
        <v>22627.984</v>
      </c>
      <c r="N1436">
        <v>9228287</v>
      </c>
      <c r="O1436">
        <v>3.976</v>
      </c>
      <c r="P1436">
        <v>9.5589999999999993</v>
      </c>
      <c r="Q1436">
        <v>1727.4290000000001</v>
      </c>
      <c r="R1436">
        <v>704491</v>
      </c>
      <c r="S1436">
        <v>5.8000000000000003E-2</v>
      </c>
      <c r="T1436">
        <v>3.831</v>
      </c>
      <c r="U1436">
        <v>25.010999999999999</v>
      </c>
      <c r="V1436">
        <v>10200</v>
      </c>
      <c r="W1436">
        <v>40</v>
      </c>
      <c r="X1436">
        <f t="shared" si="46"/>
        <v>1381.2359000000001</v>
      </c>
      <c r="Y1436">
        <f t="shared" si="47"/>
        <v>35.200000000000003</v>
      </c>
    </row>
    <row r="1437" spans="1:25" x14ac:dyDescent="0.2">
      <c r="A1437" t="s">
        <v>23</v>
      </c>
      <c r="B1437" t="s">
        <v>1430</v>
      </c>
      <c r="C1437">
        <v>9</v>
      </c>
      <c r="D1437">
        <v>26</v>
      </c>
      <c r="E1437" t="s">
        <v>1621</v>
      </c>
      <c r="F1437">
        <v>293.596</v>
      </c>
      <c r="G1437">
        <v>87.19</v>
      </c>
      <c r="H1437">
        <v>42.930999999999997</v>
      </c>
      <c r="I1437">
        <v>25598.734</v>
      </c>
      <c r="J1437">
        <v>10439837</v>
      </c>
      <c r="K1437">
        <v>60.106000000000002</v>
      </c>
      <c r="L1437">
        <v>27.684000000000001</v>
      </c>
      <c r="M1437">
        <v>17646.866000000002</v>
      </c>
      <c r="N1437">
        <v>7196856</v>
      </c>
      <c r="O1437">
        <v>3.6539999999999999</v>
      </c>
      <c r="P1437">
        <v>8.0090000000000003</v>
      </c>
      <c r="Q1437">
        <v>1072.682</v>
      </c>
      <c r="R1437">
        <v>437468</v>
      </c>
      <c r="S1437">
        <v>5.8000000000000003E-2</v>
      </c>
      <c r="T1437">
        <v>3.8290000000000002</v>
      </c>
      <c r="U1437">
        <v>16.882000000000001</v>
      </c>
      <c r="V1437">
        <v>6885</v>
      </c>
      <c r="W1437">
        <v>27</v>
      </c>
      <c r="X1437">
        <f t="shared" si="46"/>
        <v>661.01420000000007</v>
      </c>
      <c r="Y1437">
        <f t="shared" si="47"/>
        <v>20.900000000000002</v>
      </c>
    </row>
    <row r="1438" spans="1:25" x14ac:dyDescent="0.2">
      <c r="A1438" t="s">
        <v>23</v>
      </c>
      <c r="B1438" t="s">
        <v>1430</v>
      </c>
      <c r="C1438">
        <v>9</v>
      </c>
      <c r="D1438">
        <v>27</v>
      </c>
      <c r="E1438" t="s">
        <v>1622</v>
      </c>
      <c r="F1438">
        <v>194.45500000000001</v>
      </c>
      <c r="G1438">
        <v>103.866</v>
      </c>
      <c r="H1438">
        <v>47.728999999999999</v>
      </c>
      <c r="I1438">
        <v>20197.353999999999</v>
      </c>
      <c r="J1438">
        <v>8237012</v>
      </c>
      <c r="K1438">
        <v>7.7969999999999997</v>
      </c>
      <c r="L1438">
        <v>4.9279999999999999</v>
      </c>
      <c r="M1438">
        <v>1516.1869999999999</v>
      </c>
      <c r="N1438">
        <v>618341</v>
      </c>
      <c r="O1438">
        <v>3.6640000000000001</v>
      </c>
      <c r="P1438">
        <v>7.7359999999999998</v>
      </c>
      <c r="Q1438">
        <v>712.53099999999995</v>
      </c>
      <c r="R1438">
        <v>290589</v>
      </c>
      <c r="S1438">
        <v>5.5E-2</v>
      </c>
      <c r="T1438">
        <v>3.7330000000000001</v>
      </c>
      <c r="U1438">
        <v>10.63</v>
      </c>
      <c r="V1438">
        <v>4335</v>
      </c>
      <c r="W1438">
        <v>17</v>
      </c>
      <c r="X1438">
        <f t="shared" si="46"/>
        <v>264.84809999999999</v>
      </c>
      <c r="Y1438">
        <f t="shared" si="47"/>
        <v>9.9</v>
      </c>
    </row>
    <row r="1439" spans="1:25" x14ac:dyDescent="0.2">
      <c r="A1439" t="s">
        <v>23</v>
      </c>
      <c r="B1439" t="s">
        <v>1430</v>
      </c>
      <c r="C1439">
        <v>9</v>
      </c>
      <c r="D1439">
        <v>28</v>
      </c>
      <c r="E1439" t="s">
        <v>1623</v>
      </c>
      <c r="F1439">
        <v>131.96100000000001</v>
      </c>
      <c r="G1439">
        <v>97.942999999999998</v>
      </c>
      <c r="H1439">
        <v>65.099000000000004</v>
      </c>
      <c r="I1439">
        <v>12924.669</v>
      </c>
      <c r="J1439">
        <v>5271020</v>
      </c>
      <c r="K1439">
        <v>4.3129999999999997</v>
      </c>
      <c r="L1439">
        <v>2.9249999999999998</v>
      </c>
      <c r="M1439">
        <v>569.15899999999999</v>
      </c>
      <c r="N1439">
        <v>232118</v>
      </c>
      <c r="O1439">
        <v>1.8129999999999999</v>
      </c>
      <c r="P1439">
        <v>2.3260000000000001</v>
      </c>
      <c r="Q1439">
        <v>239.21899999999999</v>
      </c>
      <c r="R1439">
        <v>97560</v>
      </c>
      <c r="S1439">
        <v>8.9999999999999993E-3</v>
      </c>
      <c r="T1439">
        <v>1.5549999999999999</v>
      </c>
      <c r="U1439">
        <v>1.2509999999999999</v>
      </c>
      <c r="V1439">
        <v>510</v>
      </c>
      <c r="W1439">
        <v>2</v>
      </c>
      <c r="X1439">
        <f t="shared" si="46"/>
        <v>0</v>
      </c>
      <c r="Y1439">
        <f t="shared" si="47"/>
        <v>0</v>
      </c>
    </row>
    <row r="1440" spans="1:25" x14ac:dyDescent="0.2">
      <c r="A1440" t="s">
        <v>23</v>
      </c>
      <c r="B1440" t="s">
        <v>1430</v>
      </c>
      <c r="C1440">
        <v>9</v>
      </c>
      <c r="D1440">
        <v>29</v>
      </c>
      <c r="E1440" t="s">
        <v>1624</v>
      </c>
      <c r="F1440">
        <v>189.541</v>
      </c>
      <c r="G1440">
        <v>100.82299999999999</v>
      </c>
      <c r="H1440">
        <v>57.972999999999999</v>
      </c>
      <c r="I1440">
        <v>19110.07</v>
      </c>
      <c r="J1440">
        <v>7793589</v>
      </c>
      <c r="K1440">
        <v>3.0710000000000002</v>
      </c>
      <c r="L1440">
        <v>2.1280000000000001</v>
      </c>
      <c r="M1440">
        <v>582.16700000000003</v>
      </c>
      <c r="N1440">
        <v>237423</v>
      </c>
      <c r="O1440">
        <v>2.0209999999999999</v>
      </c>
      <c r="P1440">
        <v>5.4139999999999997</v>
      </c>
      <c r="Q1440">
        <v>382.98200000000003</v>
      </c>
      <c r="R1440">
        <v>156190</v>
      </c>
      <c r="S1440">
        <v>1.2999999999999999E-2</v>
      </c>
      <c r="T1440">
        <v>1.8340000000000001</v>
      </c>
      <c r="U1440">
        <v>2.5009999999999999</v>
      </c>
      <c r="V1440">
        <v>1020</v>
      </c>
      <c r="W1440">
        <v>4</v>
      </c>
      <c r="X1440">
        <f t="shared" si="46"/>
        <v>0</v>
      </c>
      <c r="Y1440">
        <f t="shared" si="47"/>
        <v>0</v>
      </c>
    </row>
    <row r="1441" spans="1:25" x14ac:dyDescent="0.2">
      <c r="A1441" t="s">
        <v>23</v>
      </c>
      <c r="B1441" t="s">
        <v>1430</v>
      </c>
      <c r="C1441">
        <v>9</v>
      </c>
      <c r="D1441">
        <v>31</v>
      </c>
      <c r="E1441" t="s">
        <v>1625</v>
      </c>
      <c r="F1441">
        <v>226.94</v>
      </c>
      <c r="G1441">
        <v>85.85</v>
      </c>
      <c r="H1441">
        <v>47.258000000000003</v>
      </c>
      <c r="I1441">
        <v>19482.667000000001</v>
      </c>
      <c r="J1441">
        <v>7945544</v>
      </c>
      <c r="K1441">
        <v>47.404000000000003</v>
      </c>
      <c r="L1441">
        <v>22.475999999999999</v>
      </c>
      <c r="M1441">
        <v>10757.806</v>
      </c>
      <c r="N1441">
        <v>4387316</v>
      </c>
      <c r="O1441">
        <v>2.5</v>
      </c>
      <c r="P1441">
        <v>5.0670000000000002</v>
      </c>
      <c r="Q1441">
        <v>567.25900000000001</v>
      </c>
      <c r="R1441">
        <v>231343</v>
      </c>
      <c r="S1441">
        <v>3.9E-2</v>
      </c>
      <c r="T1441">
        <v>3.1360000000000001</v>
      </c>
      <c r="U1441">
        <v>8.7539999999999996</v>
      </c>
      <c r="V1441">
        <v>3570</v>
      </c>
      <c r="W1441">
        <v>14</v>
      </c>
      <c r="X1441">
        <f t="shared" si="46"/>
        <v>105.04890000000003</v>
      </c>
      <c r="Y1441">
        <f t="shared" si="47"/>
        <v>6.6000000000000005</v>
      </c>
    </row>
    <row r="1442" spans="1:25" x14ac:dyDescent="0.2">
      <c r="A1442" t="s">
        <v>23</v>
      </c>
      <c r="B1442" t="s">
        <v>1430</v>
      </c>
      <c r="C1442">
        <v>9</v>
      </c>
      <c r="D1442">
        <v>32</v>
      </c>
      <c r="E1442" t="s">
        <v>1626</v>
      </c>
      <c r="F1442">
        <v>157.935</v>
      </c>
      <c r="G1442">
        <v>104.691</v>
      </c>
      <c r="H1442">
        <v>58.213000000000001</v>
      </c>
      <c r="I1442">
        <v>16534.423999999999</v>
      </c>
      <c r="J1442">
        <v>6743173</v>
      </c>
      <c r="K1442">
        <v>3.9910000000000001</v>
      </c>
      <c r="L1442">
        <v>3.323</v>
      </c>
      <c r="M1442">
        <v>630.35699999999997</v>
      </c>
      <c r="N1442">
        <v>257076</v>
      </c>
      <c r="O1442">
        <v>1.972</v>
      </c>
      <c r="P1442">
        <v>3.7970000000000002</v>
      </c>
      <c r="Q1442">
        <v>311.51</v>
      </c>
      <c r="R1442">
        <v>127042</v>
      </c>
      <c r="S1442">
        <v>1.2E-2</v>
      </c>
      <c r="T1442">
        <v>1.74</v>
      </c>
      <c r="U1442">
        <v>1.8759999999999999</v>
      </c>
      <c r="V1442">
        <v>765</v>
      </c>
      <c r="W1442">
        <v>3</v>
      </c>
      <c r="X1442">
        <f t="shared" si="46"/>
        <v>0</v>
      </c>
      <c r="Y1442">
        <f t="shared" si="47"/>
        <v>0</v>
      </c>
    </row>
    <row r="1443" spans="1:25" x14ac:dyDescent="0.2">
      <c r="A1443" t="s">
        <v>23</v>
      </c>
      <c r="B1443" t="s">
        <v>1430</v>
      </c>
      <c r="C1443">
        <v>9</v>
      </c>
      <c r="D1443">
        <v>33</v>
      </c>
      <c r="E1443" t="s">
        <v>1627</v>
      </c>
      <c r="F1443">
        <v>284.298</v>
      </c>
      <c r="G1443">
        <v>81.236000000000004</v>
      </c>
      <c r="H1443">
        <v>48.412999999999997</v>
      </c>
      <c r="I1443">
        <v>23095.121999999999</v>
      </c>
      <c r="J1443">
        <v>9418798</v>
      </c>
      <c r="K1443">
        <v>49.02</v>
      </c>
      <c r="L1443">
        <v>20.131</v>
      </c>
      <c r="M1443">
        <v>13936.124</v>
      </c>
      <c r="N1443">
        <v>5683518</v>
      </c>
      <c r="O1443">
        <v>2.9390000000000001</v>
      </c>
      <c r="P1443">
        <v>5.7279999999999998</v>
      </c>
      <c r="Q1443">
        <v>835.60599999999999</v>
      </c>
      <c r="R1443">
        <v>340782</v>
      </c>
      <c r="S1443">
        <v>3.5000000000000003E-2</v>
      </c>
      <c r="T1443">
        <v>2.9950000000000001</v>
      </c>
      <c r="U1443">
        <v>10.004</v>
      </c>
      <c r="V1443">
        <v>4080</v>
      </c>
      <c r="W1443">
        <v>16</v>
      </c>
      <c r="X1443">
        <f t="shared" si="46"/>
        <v>400.23060000000004</v>
      </c>
      <c r="Y1443">
        <f t="shared" si="47"/>
        <v>8.8000000000000007</v>
      </c>
    </row>
    <row r="1444" spans="1:25" x14ac:dyDescent="0.2">
      <c r="A1444" t="s">
        <v>23</v>
      </c>
      <c r="B1444" t="s">
        <v>1430</v>
      </c>
      <c r="C1444">
        <v>9</v>
      </c>
      <c r="D1444">
        <v>35</v>
      </c>
      <c r="E1444" t="s">
        <v>1628</v>
      </c>
      <c r="F1444">
        <v>244.49600000000001</v>
      </c>
      <c r="G1444">
        <v>96.664000000000001</v>
      </c>
      <c r="H1444">
        <v>42.944000000000003</v>
      </c>
      <c r="I1444">
        <v>23633.93</v>
      </c>
      <c r="J1444">
        <v>9638538</v>
      </c>
      <c r="K1444">
        <v>16.422999999999998</v>
      </c>
      <c r="L1444">
        <v>14.958</v>
      </c>
      <c r="M1444">
        <v>4015.3339999999998</v>
      </c>
      <c r="N1444">
        <v>1637559</v>
      </c>
      <c r="O1444">
        <v>3.359</v>
      </c>
      <c r="P1444">
        <v>7.0090000000000003</v>
      </c>
      <c r="Q1444">
        <v>821.30799999999999</v>
      </c>
      <c r="R1444">
        <v>334951</v>
      </c>
      <c r="S1444">
        <v>5.0999999999999997E-2</v>
      </c>
      <c r="T1444">
        <v>3.6110000000000002</v>
      </c>
      <c r="U1444">
        <v>12.505000000000001</v>
      </c>
      <c r="V1444">
        <v>5100</v>
      </c>
      <c r="W1444">
        <v>20</v>
      </c>
      <c r="X1444">
        <f t="shared" si="46"/>
        <v>384.50280000000004</v>
      </c>
      <c r="Y1444">
        <f t="shared" si="47"/>
        <v>13.200000000000001</v>
      </c>
    </row>
    <row r="1445" spans="1:25" x14ac:dyDescent="0.2">
      <c r="A1445" t="s">
        <v>23</v>
      </c>
      <c r="B1445" t="s">
        <v>1430</v>
      </c>
      <c r="C1445">
        <v>9</v>
      </c>
      <c r="D1445">
        <v>36</v>
      </c>
      <c r="E1445" t="s">
        <v>1629</v>
      </c>
      <c r="F1445">
        <v>157.91499999999999</v>
      </c>
      <c r="G1445">
        <v>55.966000000000001</v>
      </c>
      <c r="H1445">
        <v>31.106999999999999</v>
      </c>
      <c r="I1445">
        <v>8837.9560000000001</v>
      </c>
      <c r="J1445">
        <v>3604351</v>
      </c>
      <c r="K1445">
        <v>48.427</v>
      </c>
      <c r="L1445">
        <v>27.437000000000001</v>
      </c>
      <c r="M1445">
        <v>7647.3490000000002</v>
      </c>
      <c r="N1445">
        <v>3118790</v>
      </c>
      <c r="O1445">
        <v>3.4670000000000001</v>
      </c>
      <c r="P1445">
        <v>6.6360000000000001</v>
      </c>
      <c r="Q1445">
        <v>547.45100000000002</v>
      </c>
      <c r="R1445">
        <v>223265</v>
      </c>
      <c r="S1445">
        <v>7.4999999999999997E-2</v>
      </c>
      <c r="T1445">
        <v>4.3789999999999996</v>
      </c>
      <c r="U1445">
        <v>11.88</v>
      </c>
      <c r="V1445">
        <v>4845</v>
      </c>
      <c r="W1445">
        <v>19</v>
      </c>
      <c r="X1445">
        <f t="shared" si="46"/>
        <v>83.260100000000037</v>
      </c>
      <c r="Y1445">
        <f t="shared" si="47"/>
        <v>12.100000000000001</v>
      </c>
    </row>
    <row r="1446" spans="1:25" x14ac:dyDescent="0.2">
      <c r="A1446" t="s">
        <v>23</v>
      </c>
      <c r="B1446" t="s">
        <v>1430</v>
      </c>
      <c r="C1446">
        <v>9</v>
      </c>
      <c r="D1446">
        <v>38</v>
      </c>
      <c r="E1446" t="s">
        <v>1630</v>
      </c>
      <c r="F1446">
        <v>147.524</v>
      </c>
      <c r="G1446">
        <v>84.076999999999998</v>
      </c>
      <c r="H1446">
        <v>40.869</v>
      </c>
      <c r="I1446">
        <v>12403.352000000001</v>
      </c>
      <c r="J1446">
        <v>5058413</v>
      </c>
      <c r="K1446">
        <v>7.2619999999999996</v>
      </c>
      <c r="L1446">
        <v>4.57</v>
      </c>
      <c r="M1446">
        <v>1071.3610000000001</v>
      </c>
      <c r="N1446">
        <v>436929</v>
      </c>
      <c r="O1446">
        <v>2.9049999999999998</v>
      </c>
      <c r="P1446">
        <v>5.8090000000000002</v>
      </c>
      <c r="Q1446">
        <v>428.58199999999999</v>
      </c>
      <c r="R1446">
        <v>174787</v>
      </c>
      <c r="S1446">
        <v>5.5E-2</v>
      </c>
      <c r="T1446">
        <v>3.7480000000000002</v>
      </c>
      <c r="U1446">
        <v>8.1280000000000001</v>
      </c>
      <c r="V1446">
        <v>3315</v>
      </c>
      <c r="W1446">
        <v>13</v>
      </c>
      <c r="X1446">
        <f t="shared" si="46"/>
        <v>0</v>
      </c>
      <c r="Y1446">
        <f t="shared" si="47"/>
        <v>5.5</v>
      </c>
    </row>
    <row r="1447" spans="1:25" x14ac:dyDescent="0.2">
      <c r="A1447" t="s">
        <v>23</v>
      </c>
      <c r="B1447" t="s">
        <v>1430</v>
      </c>
      <c r="C1447">
        <v>9</v>
      </c>
      <c r="D1447">
        <v>39</v>
      </c>
      <c r="E1447" t="s">
        <v>1631</v>
      </c>
      <c r="F1447">
        <v>317.79700000000003</v>
      </c>
      <c r="G1447">
        <v>76.016999999999996</v>
      </c>
      <c r="H1447">
        <v>44.493000000000002</v>
      </c>
      <c r="I1447">
        <v>24157.919999999998</v>
      </c>
      <c r="J1447">
        <v>9852235</v>
      </c>
      <c r="K1447">
        <v>34.518999999999998</v>
      </c>
      <c r="L1447">
        <v>28.077000000000002</v>
      </c>
      <c r="M1447">
        <v>10969.991</v>
      </c>
      <c r="N1447">
        <v>4473851</v>
      </c>
      <c r="O1447">
        <v>2.8029999999999999</v>
      </c>
      <c r="P1447">
        <v>5.3230000000000004</v>
      </c>
      <c r="Q1447">
        <v>890.93100000000004</v>
      </c>
      <c r="R1447">
        <v>363345</v>
      </c>
      <c r="S1447">
        <v>0.03</v>
      </c>
      <c r="T1447">
        <v>2.7429999999999999</v>
      </c>
      <c r="U1447">
        <v>9.3789999999999996</v>
      </c>
      <c r="V1447">
        <v>3825</v>
      </c>
      <c r="W1447">
        <v>15</v>
      </c>
      <c r="X1447">
        <f t="shared" si="46"/>
        <v>461.08810000000011</v>
      </c>
      <c r="Y1447">
        <f t="shared" si="47"/>
        <v>7.7000000000000011</v>
      </c>
    </row>
    <row r="1448" spans="1:25" x14ac:dyDescent="0.2">
      <c r="A1448" t="s">
        <v>23</v>
      </c>
      <c r="B1448" t="s">
        <v>1430</v>
      </c>
      <c r="C1448">
        <v>9</v>
      </c>
      <c r="D1448">
        <v>40</v>
      </c>
      <c r="E1448" t="s">
        <v>1632</v>
      </c>
      <c r="F1448">
        <v>297.70299999999997</v>
      </c>
      <c r="G1448">
        <v>83.893000000000001</v>
      </c>
      <c r="H1448">
        <v>45.119</v>
      </c>
      <c r="I1448">
        <v>24975.309000000001</v>
      </c>
      <c r="J1448">
        <v>10185588</v>
      </c>
      <c r="K1448">
        <v>36.048000000000002</v>
      </c>
      <c r="L1448">
        <v>22.867000000000001</v>
      </c>
      <c r="M1448">
        <v>10731.727999999999</v>
      </c>
      <c r="N1448">
        <v>4376681</v>
      </c>
      <c r="O1448">
        <v>2.8889999999999998</v>
      </c>
      <c r="P1448">
        <v>5.7510000000000003</v>
      </c>
      <c r="Q1448">
        <v>860.13099999999997</v>
      </c>
      <c r="R1448">
        <v>350784</v>
      </c>
      <c r="S1448">
        <v>5.7000000000000002E-2</v>
      </c>
      <c r="T1448">
        <v>3.802</v>
      </c>
      <c r="U1448">
        <v>16.882000000000001</v>
      </c>
      <c r="V1448">
        <v>6885</v>
      </c>
      <c r="W1448">
        <v>27</v>
      </c>
      <c r="X1448">
        <f t="shared" si="46"/>
        <v>427.2081</v>
      </c>
      <c r="Y1448">
        <f t="shared" si="47"/>
        <v>20.900000000000002</v>
      </c>
    </row>
    <row r="1449" spans="1:25" x14ac:dyDescent="0.2">
      <c r="A1449" t="s">
        <v>23</v>
      </c>
      <c r="B1449" t="s">
        <v>1430</v>
      </c>
      <c r="C1449">
        <v>9</v>
      </c>
      <c r="D1449">
        <v>41</v>
      </c>
      <c r="E1449" t="s">
        <v>1633</v>
      </c>
      <c r="F1449">
        <v>349.86700000000002</v>
      </c>
      <c r="G1449">
        <v>81.013000000000005</v>
      </c>
      <c r="H1449">
        <v>41.139000000000003</v>
      </c>
      <c r="I1449">
        <v>28343.807000000001</v>
      </c>
      <c r="J1449">
        <v>11559350</v>
      </c>
      <c r="K1449">
        <v>30.535</v>
      </c>
      <c r="L1449">
        <v>12.885</v>
      </c>
      <c r="M1449">
        <v>10683.34</v>
      </c>
      <c r="N1449">
        <v>4356947</v>
      </c>
      <c r="O1449">
        <v>2.1539999999999999</v>
      </c>
      <c r="P1449">
        <v>6.3369999999999997</v>
      </c>
      <c r="Q1449">
        <v>753.755</v>
      </c>
      <c r="R1449">
        <v>307401</v>
      </c>
      <c r="S1449">
        <v>1.7999999999999999E-2</v>
      </c>
      <c r="T1449">
        <v>2.1349999999999998</v>
      </c>
      <c r="U1449">
        <v>6.2530000000000001</v>
      </c>
      <c r="V1449">
        <v>2550</v>
      </c>
      <c r="W1449">
        <v>10</v>
      </c>
      <c r="X1449">
        <f t="shared" si="46"/>
        <v>310.19450000000001</v>
      </c>
      <c r="Y1449">
        <f t="shared" si="47"/>
        <v>2.2000000000000002</v>
      </c>
    </row>
    <row r="1450" spans="1:25" x14ac:dyDescent="0.2">
      <c r="A1450" t="s">
        <v>23</v>
      </c>
      <c r="B1450" t="s">
        <v>1430</v>
      </c>
      <c r="C1450">
        <v>9</v>
      </c>
      <c r="D1450">
        <v>42</v>
      </c>
      <c r="E1450" t="s">
        <v>1634</v>
      </c>
      <c r="F1450">
        <v>271.91199999999998</v>
      </c>
      <c r="G1450">
        <v>67.754000000000005</v>
      </c>
      <c r="H1450">
        <v>35.801000000000002</v>
      </c>
      <c r="I1450">
        <v>18423.165000000001</v>
      </c>
      <c r="J1450">
        <v>7513451</v>
      </c>
      <c r="K1450">
        <v>42.781999999999996</v>
      </c>
      <c r="L1450">
        <v>24.283000000000001</v>
      </c>
      <c r="M1450">
        <v>11632.907999999999</v>
      </c>
      <c r="N1450">
        <v>4744206</v>
      </c>
      <c r="O1450">
        <v>2.242</v>
      </c>
      <c r="P1450">
        <v>5.3</v>
      </c>
      <c r="Q1450">
        <v>609.63</v>
      </c>
      <c r="R1450">
        <v>248623</v>
      </c>
      <c r="S1450">
        <v>3.9E-2</v>
      </c>
      <c r="T1450">
        <v>3.157</v>
      </c>
      <c r="U1450">
        <v>10.63</v>
      </c>
      <c r="V1450">
        <v>4335</v>
      </c>
      <c r="W1450">
        <v>17</v>
      </c>
      <c r="X1450">
        <f t="shared" si="46"/>
        <v>151.65700000000001</v>
      </c>
      <c r="Y1450">
        <f t="shared" si="47"/>
        <v>9.9</v>
      </c>
    </row>
    <row r="1451" spans="1:25" x14ac:dyDescent="0.2">
      <c r="A1451" t="s">
        <v>23</v>
      </c>
      <c r="B1451" t="s">
        <v>1430</v>
      </c>
      <c r="C1451">
        <v>9</v>
      </c>
      <c r="D1451">
        <v>43</v>
      </c>
      <c r="E1451" t="s">
        <v>1635</v>
      </c>
      <c r="F1451">
        <v>92.123000000000005</v>
      </c>
      <c r="G1451">
        <v>67.162000000000006</v>
      </c>
      <c r="H1451">
        <v>38.155999999999999</v>
      </c>
      <c r="I1451">
        <v>6187.134</v>
      </c>
      <c r="J1451">
        <v>2523276</v>
      </c>
      <c r="K1451">
        <v>5.5259999999999998</v>
      </c>
      <c r="L1451">
        <v>3.75</v>
      </c>
      <c r="M1451">
        <v>509.11399999999998</v>
      </c>
      <c r="N1451">
        <v>207630</v>
      </c>
      <c r="O1451">
        <v>2.0099999999999998</v>
      </c>
      <c r="P1451">
        <v>4.2380000000000004</v>
      </c>
      <c r="Q1451">
        <v>185.15</v>
      </c>
      <c r="R1451">
        <v>75509</v>
      </c>
      <c r="S1451">
        <v>4.8000000000000001E-2</v>
      </c>
      <c r="T1451">
        <v>3.48</v>
      </c>
      <c r="U1451">
        <v>4.3769999999999998</v>
      </c>
      <c r="V1451">
        <v>1785</v>
      </c>
      <c r="W1451">
        <v>7</v>
      </c>
      <c r="X1451">
        <f t="shared" si="46"/>
        <v>0</v>
      </c>
      <c r="Y1451">
        <f t="shared" si="47"/>
        <v>0</v>
      </c>
    </row>
    <row r="1452" spans="1:25" x14ac:dyDescent="0.2">
      <c r="A1452" t="s">
        <v>23</v>
      </c>
      <c r="B1452" t="s">
        <v>1430</v>
      </c>
      <c r="C1452">
        <v>10</v>
      </c>
      <c r="D1452">
        <v>1</v>
      </c>
      <c r="E1452" t="s">
        <v>1636</v>
      </c>
      <c r="F1452">
        <v>229.91399999999999</v>
      </c>
      <c r="G1452">
        <v>71.715999999999994</v>
      </c>
      <c r="H1452">
        <v>47.244999999999997</v>
      </c>
      <c r="I1452">
        <v>16488.514999999999</v>
      </c>
      <c r="J1452">
        <v>6724450</v>
      </c>
      <c r="K1452">
        <v>19.181999999999999</v>
      </c>
      <c r="L1452">
        <v>9.5530000000000008</v>
      </c>
      <c r="M1452">
        <v>4410.12</v>
      </c>
      <c r="N1452">
        <v>1798563</v>
      </c>
      <c r="O1452">
        <v>2.0390000000000001</v>
      </c>
      <c r="P1452">
        <v>6.641</v>
      </c>
      <c r="Q1452">
        <v>468.82499999999999</v>
      </c>
      <c r="R1452">
        <v>191199</v>
      </c>
      <c r="S1452">
        <v>5.0000000000000001E-3</v>
      </c>
      <c r="T1452">
        <v>1.1779999999999999</v>
      </c>
      <c r="U1452">
        <v>1.2509999999999999</v>
      </c>
      <c r="V1452">
        <v>510</v>
      </c>
      <c r="W1452">
        <v>2</v>
      </c>
      <c r="X1452">
        <f t="shared" si="46"/>
        <v>0</v>
      </c>
      <c r="Y1452">
        <f t="shared" si="47"/>
        <v>0</v>
      </c>
    </row>
    <row r="1453" spans="1:25" x14ac:dyDescent="0.2">
      <c r="A1453" t="s">
        <v>23</v>
      </c>
      <c r="B1453" t="s">
        <v>1430</v>
      </c>
      <c r="C1453">
        <v>10</v>
      </c>
      <c r="D1453">
        <v>2</v>
      </c>
      <c r="E1453" t="s">
        <v>1637</v>
      </c>
      <c r="F1453">
        <v>195.13499999999999</v>
      </c>
      <c r="G1453">
        <v>85.218999999999994</v>
      </c>
      <c r="H1453">
        <v>46.012999999999998</v>
      </c>
      <c r="I1453">
        <v>16629.18</v>
      </c>
      <c r="J1453">
        <v>6781817</v>
      </c>
      <c r="K1453">
        <v>4.1950000000000003</v>
      </c>
      <c r="L1453">
        <v>3.2690000000000001</v>
      </c>
      <c r="M1453">
        <v>818.61099999999999</v>
      </c>
      <c r="N1453">
        <v>333851</v>
      </c>
      <c r="O1453">
        <v>2.0169999999999999</v>
      </c>
      <c r="P1453">
        <v>3.61</v>
      </c>
      <c r="Q1453">
        <v>393.60899999999998</v>
      </c>
      <c r="R1453">
        <v>160524</v>
      </c>
      <c r="S1453">
        <v>0.01</v>
      </c>
      <c r="T1453">
        <v>1.5660000000000001</v>
      </c>
      <c r="U1453">
        <v>1.8759999999999999</v>
      </c>
      <c r="V1453">
        <v>765</v>
      </c>
      <c r="W1453">
        <v>3</v>
      </c>
      <c r="X1453">
        <f t="shared" si="46"/>
        <v>0</v>
      </c>
      <c r="Y1453">
        <f t="shared" si="47"/>
        <v>0</v>
      </c>
    </row>
    <row r="1454" spans="1:25" x14ac:dyDescent="0.2">
      <c r="A1454" t="s">
        <v>23</v>
      </c>
      <c r="B1454" t="s">
        <v>1430</v>
      </c>
      <c r="C1454">
        <v>10</v>
      </c>
      <c r="D1454">
        <v>4</v>
      </c>
      <c r="E1454" t="s">
        <v>1638</v>
      </c>
      <c r="F1454">
        <v>343.399</v>
      </c>
      <c r="G1454">
        <v>101.98</v>
      </c>
      <c r="H1454">
        <v>47.716999999999999</v>
      </c>
      <c r="I1454">
        <v>35019.656999999999</v>
      </c>
      <c r="J1454">
        <v>14281937</v>
      </c>
      <c r="K1454">
        <v>35.758000000000003</v>
      </c>
      <c r="L1454">
        <v>16.558</v>
      </c>
      <c r="M1454">
        <v>12279.144</v>
      </c>
      <c r="N1454">
        <v>5007758</v>
      </c>
      <c r="O1454">
        <v>3.468</v>
      </c>
      <c r="P1454">
        <v>8.4390000000000001</v>
      </c>
      <c r="Q1454">
        <v>1190.9110000000001</v>
      </c>
      <c r="R1454">
        <v>485685</v>
      </c>
      <c r="S1454">
        <v>4.2000000000000003E-2</v>
      </c>
      <c r="T1454">
        <v>3.2679999999999998</v>
      </c>
      <c r="U1454">
        <v>14.381</v>
      </c>
      <c r="V1454">
        <v>5865</v>
      </c>
      <c r="W1454">
        <v>23</v>
      </c>
      <c r="X1454">
        <f t="shared" si="46"/>
        <v>791.06610000000012</v>
      </c>
      <c r="Y1454">
        <f t="shared" si="47"/>
        <v>16.5</v>
      </c>
    </row>
    <row r="1455" spans="1:25" x14ac:dyDescent="0.2">
      <c r="A1455" t="s">
        <v>23</v>
      </c>
      <c r="B1455" t="s">
        <v>1430</v>
      </c>
      <c r="C1455">
        <v>10</v>
      </c>
      <c r="D1455">
        <v>6</v>
      </c>
      <c r="E1455" t="s">
        <v>1639</v>
      </c>
      <c r="F1455">
        <v>168.06700000000001</v>
      </c>
      <c r="G1455">
        <v>82.036000000000001</v>
      </c>
      <c r="H1455">
        <v>37.628999999999998</v>
      </c>
      <c r="I1455">
        <v>13787.446</v>
      </c>
      <c r="J1455">
        <v>5622883</v>
      </c>
      <c r="K1455">
        <v>51.893000000000001</v>
      </c>
      <c r="L1455">
        <v>27.245999999999999</v>
      </c>
      <c r="M1455">
        <v>8721.5460000000003</v>
      </c>
      <c r="N1455">
        <v>3556876</v>
      </c>
      <c r="O1455">
        <v>3.194</v>
      </c>
      <c r="P1455">
        <v>7.9240000000000004</v>
      </c>
      <c r="Q1455">
        <v>536.85599999999999</v>
      </c>
      <c r="R1455">
        <v>218944</v>
      </c>
      <c r="S1455">
        <v>3.6999999999999998E-2</v>
      </c>
      <c r="T1455">
        <v>3.08</v>
      </c>
      <c r="U1455">
        <v>6.2530000000000001</v>
      </c>
      <c r="V1455">
        <v>2550</v>
      </c>
      <c r="W1455">
        <v>10</v>
      </c>
      <c r="X1455">
        <f t="shared" si="46"/>
        <v>71.60560000000001</v>
      </c>
      <c r="Y1455">
        <f t="shared" si="47"/>
        <v>2.2000000000000002</v>
      </c>
    </row>
    <row r="1456" spans="1:25" x14ac:dyDescent="0.2">
      <c r="A1456" t="s">
        <v>23</v>
      </c>
      <c r="B1456" t="s">
        <v>1430</v>
      </c>
      <c r="C1456">
        <v>10</v>
      </c>
      <c r="D1456">
        <v>8</v>
      </c>
      <c r="E1456" t="s">
        <v>720</v>
      </c>
      <c r="F1456">
        <v>189.81100000000001</v>
      </c>
      <c r="G1456">
        <v>110.318</v>
      </c>
      <c r="H1456">
        <v>52.615000000000002</v>
      </c>
      <c r="I1456">
        <v>20939.645</v>
      </c>
      <c r="J1456">
        <v>8539738</v>
      </c>
      <c r="K1456">
        <v>3.73</v>
      </c>
      <c r="L1456">
        <v>2.3660000000000001</v>
      </c>
      <c r="M1456">
        <v>707.90899999999999</v>
      </c>
      <c r="N1456">
        <v>288704</v>
      </c>
      <c r="O1456">
        <v>1.786</v>
      </c>
      <c r="P1456">
        <v>2.34</v>
      </c>
      <c r="Q1456">
        <v>339.024</v>
      </c>
      <c r="R1456">
        <v>138263</v>
      </c>
      <c r="S1456">
        <v>0.01</v>
      </c>
      <c r="T1456">
        <v>1.587</v>
      </c>
      <c r="U1456">
        <v>1.8759999999999999</v>
      </c>
      <c r="V1456">
        <v>765</v>
      </c>
      <c r="W1456">
        <v>3</v>
      </c>
      <c r="X1456">
        <f t="shared" si="46"/>
        <v>0</v>
      </c>
      <c r="Y1456">
        <f t="shared" si="47"/>
        <v>0</v>
      </c>
    </row>
    <row r="1457" spans="1:25" x14ac:dyDescent="0.2">
      <c r="A1457" t="s">
        <v>23</v>
      </c>
      <c r="B1457" t="s">
        <v>1430</v>
      </c>
      <c r="C1457">
        <v>10</v>
      </c>
      <c r="D1457">
        <v>9</v>
      </c>
      <c r="E1457" t="s">
        <v>1640</v>
      </c>
      <c r="F1457">
        <v>254.70400000000001</v>
      </c>
      <c r="G1457">
        <v>117.11</v>
      </c>
      <c r="H1457">
        <v>56.710999999999999</v>
      </c>
      <c r="I1457">
        <v>29828.492999999999</v>
      </c>
      <c r="J1457">
        <v>12164844</v>
      </c>
      <c r="K1457">
        <v>6.3390000000000004</v>
      </c>
      <c r="L1457">
        <v>7.742</v>
      </c>
      <c r="M1457">
        <v>1614.4590000000001</v>
      </c>
      <c r="N1457">
        <v>658419</v>
      </c>
      <c r="O1457">
        <v>1.56</v>
      </c>
      <c r="P1457">
        <v>1.107</v>
      </c>
      <c r="Q1457">
        <v>397.34100000000001</v>
      </c>
      <c r="R1457">
        <v>162046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f t="shared" si="46"/>
        <v>0</v>
      </c>
      <c r="Y1457">
        <f t="shared" si="47"/>
        <v>0</v>
      </c>
    </row>
    <row r="1458" spans="1:25" x14ac:dyDescent="0.2">
      <c r="A1458" t="s">
        <v>23</v>
      </c>
      <c r="B1458" t="s">
        <v>1430</v>
      </c>
      <c r="C1458">
        <v>10</v>
      </c>
      <c r="D1458">
        <v>10</v>
      </c>
      <c r="E1458" t="s">
        <v>1641</v>
      </c>
      <c r="F1458">
        <v>131.649</v>
      </c>
      <c r="G1458">
        <v>75.954999999999998</v>
      </c>
      <c r="H1458">
        <v>43.942999999999998</v>
      </c>
      <c r="I1458">
        <v>9999.4120000000003</v>
      </c>
      <c r="J1458">
        <v>4078023</v>
      </c>
      <c r="K1458">
        <v>5.07</v>
      </c>
      <c r="L1458">
        <v>3.84</v>
      </c>
      <c r="M1458">
        <v>667.46600000000001</v>
      </c>
      <c r="N1458">
        <v>272210</v>
      </c>
      <c r="O1458">
        <v>2.1480000000000001</v>
      </c>
      <c r="P1458">
        <v>3.73</v>
      </c>
      <c r="Q1458">
        <v>282.79899999999998</v>
      </c>
      <c r="R1458">
        <v>115333</v>
      </c>
      <c r="S1458">
        <v>1.9E-2</v>
      </c>
      <c r="T1458">
        <v>2.2010000000000001</v>
      </c>
      <c r="U1458">
        <v>2.5009999999999999</v>
      </c>
      <c r="V1458">
        <v>1020</v>
      </c>
      <c r="W1458">
        <v>4</v>
      </c>
      <c r="X1458">
        <f t="shared" si="46"/>
        <v>0</v>
      </c>
      <c r="Y1458">
        <f t="shared" si="47"/>
        <v>0</v>
      </c>
    </row>
    <row r="1459" spans="1:25" x14ac:dyDescent="0.2">
      <c r="A1459" t="s">
        <v>23</v>
      </c>
      <c r="B1459" t="s">
        <v>1430</v>
      </c>
      <c r="C1459">
        <v>10</v>
      </c>
      <c r="D1459">
        <v>11</v>
      </c>
      <c r="E1459" t="s">
        <v>1642</v>
      </c>
      <c r="F1459">
        <v>253.571</v>
      </c>
      <c r="G1459">
        <v>73.510000000000005</v>
      </c>
      <c r="H1459">
        <v>42.174999999999997</v>
      </c>
      <c r="I1459">
        <v>18640.004000000001</v>
      </c>
      <c r="J1459">
        <v>7601884</v>
      </c>
      <c r="K1459">
        <v>42.527999999999999</v>
      </c>
      <c r="L1459">
        <v>27.934000000000001</v>
      </c>
      <c r="M1459">
        <v>10783.878000000001</v>
      </c>
      <c r="N1459">
        <v>4397949</v>
      </c>
      <c r="O1459">
        <v>4.585</v>
      </c>
      <c r="P1459">
        <v>11.548999999999999</v>
      </c>
      <c r="Q1459">
        <v>1162.6400000000001</v>
      </c>
      <c r="R1459">
        <v>474155</v>
      </c>
      <c r="S1459">
        <v>7.9000000000000001E-2</v>
      </c>
      <c r="T1459">
        <v>4.4850000000000003</v>
      </c>
      <c r="U1459">
        <v>20.009</v>
      </c>
      <c r="V1459">
        <v>8160</v>
      </c>
      <c r="W1459">
        <v>32</v>
      </c>
      <c r="X1459">
        <f t="shared" si="46"/>
        <v>759.96800000000019</v>
      </c>
      <c r="Y1459">
        <f t="shared" si="47"/>
        <v>26.400000000000002</v>
      </c>
    </row>
    <row r="1460" spans="1:25" x14ac:dyDescent="0.2">
      <c r="A1460" t="s">
        <v>23</v>
      </c>
      <c r="B1460" t="s">
        <v>1430</v>
      </c>
      <c r="C1460">
        <v>10</v>
      </c>
      <c r="D1460">
        <v>12</v>
      </c>
      <c r="E1460" t="s">
        <v>1643</v>
      </c>
      <c r="F1460">
        <v>288.65199999999999</v>
      </c>
      <c r="G1460">
        <v>113.83199999999999</v>
      </c>
      <c r="H1460">
        <v>46.805</v>
      </c>
      <c r="I1460">
        <v>32857.94</v>
      </c>
      <c r="J1460">
        <v>13400332</v>
      </c>
      <c r="K1460">
        <v>81.174999999999997</v>
      </c>
      <c r="L1460">
        <v>31.131</v>
      </c>
      <c r="M1460">
        <v>23431.207999999999</v>
      </c>
      <c r="N1460">
        <v>9555863</v>
      </c>
      <c r="O1460">
        <v>4.5309999999999997</v>
      </c>
      <c r="P1460">
        <v>10.65</v>
      </c>
      <c r="Q1460">
        <v>1308.008</v>
      </c>
      <c r="R1460">
        <v>533440</v>
      </c>
      <c r="S1460">
        <v>0.08</v>
      </c>
      <c r="T1460">
        <v>4.5199999999999996</v>
      </c>
      <c r="U1460">
        <v>23.135000000000002</v>
      </c>
      <c r="V1460">
        <v>9435</v>
      </c>
      <c r="W1460">
        <v>37</v>
      </c>
      <c r="X1460">
        <f t="shared" si="46"/>
        <v>919.8728000000001</v>
      </c>
      <c r="Y1460">
        <f t="shared" si="47"/>
        <v>31.900000000000002</v>
      </c>
    </row>
    <row r="1461" spans="1:25" x14ac:dyDescent="0.2">
      <c r="A1461" t="s">
        <v>23</v>
      </c>
      <c r="B1461" t="s">
        <v>1430</v>
      </c>
      <c r="C1461">
        <v>10</v>
      </c>
      <c r="D1461">
        <v>13</v>
      </c>
      <c r="E1461" t="s">
        <v>1644</v>
      </c>
      <c r="F1461">
        <v>269.786</v>
      </c>
      <c r="G1461">
        <v>89.393000000000001</v>
      </c>
      <c r="H1461">
        <v>49.143000000000001</v>
      </c>
      <c r="I1461">
        <v>24117.057000000001</v>
      </c>
      <c r="J1461">
        <v>9835570</v>
      </c>
      <c r="K1461">
        <v>19.443999999999999</v>
      </c>
      <c r="L1461">
        <v>19.882000000000001</v>
      </c>
      <c r="M1461">
        <v>5245.7330000000002</v>
      </c>
      <c r="N1461">
        <v>2139348</v>
      </c>
      <c r="O1461">
        <v>1.8520000000000001</v>
      </c>
      <c r="P1461">
        <v>2.89</v>
      </c>
      <c r="Q1461">
        <v>499.56299999999999</v>
      </c>
      <c r="R1461">
        <v>203735</v>
      </c>
      <c r="S1461">
        <v>2E-3</v>
      </c>
      <c r="T1461">
        <v>0.76900000000000002</v>
      </c>
      <c r="U1461">
        <v>0.625</v>
      </c>
      <c r="V1461">
        <v>255</v>
      </c>
      <c r="W1461">
        <v>1</v>
      </c>
      <c r="X1461">
        <f t="shared" si="46"/>
        <v>30.583299999999998</v>
      </c>
      <c r="Y1461">
        <f t="shared" si="47"/>
        <v>0</v>
      </c>
    </row>
    <row r="1462" spans="1:25" x14ac:dyDescent="0.2">
      <c r="A1462" t="s">
        <v>23</v>
      </c>
      <c r="B1462" t="s">
        <v>1430</v>
      </c>
      <c r="C1462">
        <v>10</v>
      </c>
      <c r="D1462">
        <v>17</v>
      </c>
      <c r="E1462" t="s">
        <v>1645</v>
      </c>
      <c r="F1462">
        <v>115.25</v>
      </c>
      <c r="G1462">
        <v>87.043999999999997</v>
      </c>
      <c r="H1462">
        <v>50.881999999999998</v>
      </c>
      <c r="I1462">
        <v>10031.803</v>
      </c>
      <c r="J1462">
        <v>4091233</v>
      </c>
      <c r="K1462">
        <v>5.0629999999999997</v>
      </c>
      <c r="L1462">
        <v>2.85</v>
      </c>
      <c r="M1462">
        <v>583.51800000000003</v>
      </c>
      <c r="N1462">
        <v>237974</v>
      </c>
      <c r="O1462">
        <v>2.6619999999999999</v>
      </c>
      <c r="P1462">
        <v>6.5419999999999998</v>
      </c>
      <c r="Q1462">
        <v>306.82900000000001</v>
      </c>
      <c r="R1462">
        <v>125133</v>
      </c>
      <c r="S1462">
        <v>2.1999999999999999E-2</v>
      </c>
      <c r="T1462">
        <v>2.3519999999999999</v>
      </c>
      <c r="U1462">
        <v>2.5009999999999999</v>
      </c>
      <c r="V1462">
        <v>1020</v>
      </c>
      <c r="W1462">
        <v>4</v>
      </c>
      <c r="X1462">
        <f t="shared" si="46"/>
        <v>0</v>
      </c>
      <c r="Y1462">
        <f t="shared" si="47"/>
        <v>0</v>
      </c>
    </row>
    <row r="1463" spans="1:25" x14ac:dyDescent="0.2">
      <c r="A1463" t="s">
        <v>23</v>
      </c>
      <c r="B1463" t="s">
        <v>1430</v>
      </c>
      <c r="C1463">
        <v>10</v>
      </c>
      <c r="D1463">
        <v>19</v>
      </c>
      <c r="E1463" t="s">
        <v>1646</v>
      </c>
      <c r="F1463">
        <v>121.581</v>
      </c>
      <c r="G1463">
        <v>76.150000000000006</v>
      </c>
      <c r="H1463">
        <v>46.137</v>
      </c>
      <c r="I1463">
        <v>9258.4169999999995</v>
      </c>
      <c r="J1463">
        <v>3775826</v>
      </c>
      <c r="K1463">
        <v>3.87</v>
      </c>
      <c r="L1463">
        <v>2.161</v>
      </c>
      <c r="M1463">
        <v>470.56299999999999</v>
      </c>
      <c r="N1463">
        <v>191908</v>
      </c>
      <c r="O1463">
        <v>2.0819999999999999</v>
      </c>
      <c r="P1463">
        <v>3.1669999999999998</v>
      </c>
      <c r="Q1463">
        <v>253.095</v>
      </c>
      <c r="R1463">
        <v>103219</v>
      </c>
      <c r="S1463">
        <v>3.1E-2</v>
      </c>
      <c r="T1463">
        <v>2.8050000000000002</v>
      </c>
      <c r="U1463">
        <v>3.7519999999999998</v>
      </c>
      <c r="V1463">
        <v>1530</v>
      </c>
      <c r="W1463">
        <v>6</v>
      </c>
      <c r="X1463">
        <f t="shared" si="46"/>
        <v>0</v>
      </c>
      <c r="Y1463">
        <f t="shared" si="47"/>
        <v>0</v>
      </c>
    </row>
    <row r="1464" spans="1:25" x14ac:dyDescent="0.2">
      <c r="A1464" t="s">
        <v>23</v>
      </c>
      <c r="B1464" t="s">
        <v>1430</v>
      </c>
      <c r="C1464">
        <v>10</v>
      </c>
      <c r="D1464">
        <v>20</v>
      </c>
      <c r="E1464" t="s">
        <v>1647</v>
      </c>
      <c r="F1464">
        <v>160.1</v>
      </c>
      <c r="G1464">
        <v>116.804</v>
      </c>
      <c r="H1464">
        <v>54.468000000000004</v>
      </c>
      <c r="I1464">
        <v>18700.310000000001</v>
      </c>
      <c r="J1464">
        <v>7626478</v>
      </c>
      <c r="K1464">
        <v>37.109000000000002</v>
      </c>
      <c r="L1464">
        <v>14.927</v>
      </c>
      <c r="M1464">
        <v>5941.1030000000001</v>
      </c>
      <c r="N1464">
        <v>2422938</v>
      </c>
      <c r="O1464">
        <v>2.7389999999999999</v>
      </c>
      <c r="P1464">
        <v>6.5119999999999996</v>
      </c>
      <c r="Q1464">
        <v>438.49799999999999</v>
      </c>
      <c r="R1464">
        <v>178831</v>
      </c>
      <c r="S1464">
        <v>1.2E-2</v>
      </c>
      <c r="T1464">
        <v>1.728</v>
      </c>
      <c r="U1464">
        <v>1.8759999999999999</v>
      </c>
      <c r="V1464">
        <v>765</v>
      </c>
      <c r="W1464">
        <v>3</v>
      </c>
      <c r="X1464">
        <f t="shared" si="46"/>
        <v>0</v>
      </c>
      <c r="Y1464">
        <f t="shared" si="47"/>
        <v>0</v>
      </c>
    </row>
    <row r="1465" spans="1:25" x14ac:dyDescent="0.2">
      <c r="A1465" t="s">
        <v>23</v>
      </c>
      <c r="B1465" t="s">
        <v>1430</v>
      </c>
      <c r="C1465">
        <v>10</v>
      </c>
      <c r="D1465">
        <v>22</v>
      </c>
      <c r="E1465" t="s">
        <v>1648</v>
      </c>
      <c r="F1465">
        <v>354.661</v>
      </c>
      <c r="G1465">
        <v>104.417</v>
      </c>
      <c r="H1465">
        <v>49.524000000000001</v>
      </c>
      <c r="I1465">
        <v>37032.464999999997</v>
      </c>
      <c r="J1465">
        <v>15102813</v>
      </c>
      <c r="K1465">
        <v>49.435000000000002</v>
      </c>
      <c r="L1465">
        <v>26.233000000000001</v>
      </c>
      <c r="M1465">
        <v>17532.506000000001</v>
      </c>
      <c r="N1465">
        <v>7150217</v>
      </c>
      <c r="O1465">
        <v>3.6110000000000002</v>
      </c>
      <c r="P1465">
        <v>8.6129999999999995</v>
      </c>
      <c r="Q1465">
        <v>1280.587</v>
      </c>
      <c r="R1465">
        <v>522257</v>
      </c>
      <c r="S1465">
        <v>3.3000000000000002E-2</v>
      </c>
      <c r="T1465">
        <v>2.9220000000000002</v>
      </c>
      <c r="U1465">
        <v>11.88</v>
      </c>
      <c r="V1465">
        <v>4845</v>
      </c>
      <c r="W1465">
        <v>19</v>
      </c>
      <c r="X1465">
        <f t="shared" si="46"/>
        <v>889.70970000000011</v>
      </c>
      <c r="Y1465">
        <f t="shared" si="47"/>
        <v>12.100000000000001</v>
      </c>
    </row>
    <row r="1466" spans="1:25" x14ac:dyDescent="0.2">
      <c r="A1466" t="s">
        <v>23</v>
      </c>
      <c r="B1466" t="s">
        <v>1430</v>
      </c>
      <c r="C1466">
        <v>10</v>
      </c>
      <c r="D1466">
        <v>24</v>
      </c>
      <c r="E1466" t="s">
        <v>1649</v>
      </c>
      <c r="F1466">
        <v>344.779</v>
      </c>
      <c r="G1466">
        <v>105.679</v>
      </c>
      <c r="H1466">
        <v>49.673999999999999</v>
      </c>
      <c r="I1466">
        <v>36436</v>
      </c>
      <c r="J1466">
        <v>14859559</v>
      </c>
      <c r="K1466">
        <v>62.433999999999997</v>
      </c>
      <c r="L1466">
        <v>28.521000000000001</v>
      </c>
      <c r="M1466">
        <v>21525.787</v>
      </c>
      <c r="N1466">
        <v>8778782</v>
      </c>
      <c r="O1466">
        <v>5.0570000000000004</v>
      </c>
      <c r="P1466">
        <v>10.468</v>
      </c>
      <c r="Q1466">
        <v>1743.7149999999999</v>
      </c>
      <c r="R1466">
        <v>711133</v>
      </c>
      <c r="S1466">
        <v>7.5999999999999998E-2</v>
      </c>
      <c r="T1466">
        <v>4.4059999999999997</v>
      </c>
      <c r="U1466">
        <v>26.260999999999999</v>
      </c>
      <c r="V1466">
        <v>10710</v>
      </c>
      <c r="W1466">
        <v>42</v>
      </c>
      <c r="X1466">
        <f t="shared" si="46"/>
        <v>1399.1505</v>
      </c>
      <c r="Y1466">
        <f t="shared" si="47"/>
        <v>37.400000000000006</v>
      </c>
    </row>
    <row r="1467" spans="1:25" x14ac:dyDescent="0.2">
      <c r="A1467" t="s">
        <v>23</v>
      </c>
      <c r="B1467" t="s">
        <v>1430</v>
      </c>
      <c r="C1467">
        <v>10</v>
      </c>
      <c r="D1467">
        <v>27</v>
      </c>
      <c r="E1467" t="s">
        <v>1650</v>
      </c>
      <c r="F1467">
        <v>236.86099999999999</v>
      </c>
      <c r="G1467">
        <v>81.861999999999995</v>
      </c>
      <c r="H1467">
        <v>50.777999999999999</v>
      </c>
      <c r="I1467">
        <v>19389.897000000001</v>
      </c>
      <c r="J1467">
        <v>7907710</v>
      </c>
      <c r="K1467">
        <v>49.152000000000001</v>
      </c>
      <c r="L1467">
        <v>20.765000000000001</v>
      </c>
      <c r="M1467">
        <v>11642.126</v>
      </c>
      <c r="N1467">
        <v>4747965</v>
      </c>
      <c r="O1467">
        <v>2.9239999999999999</v>
      </c>
      <c r="P1467">
        <v>6.9690000000000003</v>
      </c>
      <c r="Q1467">
        <v>692.53300000000002</v>
      </c>
      <c r="R1467">
        <v>282433</v>
      </c>
      <c r="S1467">
        <v>2.4E-2</v>
      </c>
      <c r="T1467">
        <v>2.4609999999999999</v>
      </c>
      <c r="U1467">
        <v>5.6269999999999998</v>
      </c>
      <c r="V1467">
        <v>2295</v>
      </c>
      <c r="W1467">
        <v>9</v>
      </c>
      <c r="X1467">
        <f t="shared" si="46"/>
        <v>242.85030000000003</v>
      </c>
      <c r="Y1467">
        <f t="shared" si="47"/>
        <v>1.1000000000000001</v>
      </c>
    </row>
    <row r="1468" spans="1:25" x14ac:dyDescent="0.2">
      <c r="A1468" t="s">
        <v>23</v>
      </c>
      <c r="B1468" t="s">
        <v>1430</v>
      </c>
      <c r="C1468">
        <v>10</v>
      </c>
      <c r="D1468">
        <v>29</v>
      </c>
      <c r="E1468" t="s">
        <v>1651</v>
      </c>
      <c r="F1468">
        <v>280.68599999999998</v>
      </c>
      <c r="G1468">
        <v>59.915999999999997</v>
      </c>
      <c r="H1468">
        <v>42.857999999999997</v>
      </c>
      <c r="I1468">
        <v>16817.687000000002</v>
      </c>
      <c r="J1468">
        <v>6858695</v>
      </c>
      <c r="K1468">
        <v>5.4630000000000001</v>
      </c>
      <c r="L1468">
        <v>4.258</v>
      </c>
      <c r="M1468">
        <v>1533.508</v>
      </c>
      <c r="N1468">
        <v>625405</v>
      </c>
      <c r="O1468">
        <v>1.7849999999999999</v>
      </c>
      <c r="P1468">
        <v>2.1030000000000002</v>
      </c>
      <c r="Q1468">
        <v>501.137</v>
      </c>
      <c r="R1468">
        <v>204377</v>
      </c>
      <c r="S1468">
        <v>1.2999999999999999E-2</v>
      </c>
      <c r="T1468">
        <v>1.8460000000000001</v>
      </c>
      <c r="U1468">
        <v>3.7519999999999998</v>
      </c>
      <c r="V1468">
        <v>1530</v>
      </c>
      <c r="W1468">
        <v>6</v>
      </c>
      <c r="X1468">
        <f t="shared" si="46"/>
        <v>32.314700000000016</v>
      </c>
      <c r="Y1468">
        <f t="shared" si="47"/>
        <v>0</v>
      </c>
    </row>
    <row r="1469" spans="1:25" x14ac:dyDescent="0.2">
      <c r="A1469" t="s">
        <v>23</v>
      </c>
      <c r="B1469" t="s">
        <v>1430</v>
      </c>
      <c r="C1469">
        <v>11</v>
      </c>
      <c r="D1469">
        <v>1</v>
      </c>
      <c r="E1469" t="s">
        <v>1652</v>
      </c>
      <c r="F1469">
        <v>200.51900000000001</v>
      </c>
      <c r="G1469">
        <v>73.210999999999999</v>
      </c>
      <c r="H1469">
        <v>37.023000000000003</v>
      </c>
      <c r="I1469">
        <v>14680.172</v>
      </c>
      <c r="J1469">
        <v>5986960</v>
      </c>
      <c r="K1469">
        <v>16.623000000000001</v>
      </c>
      <c r="L1469">
        <v>11.409000000000001</v>
      </c>
      <c r="M1469">
        <v>3333.1469999999999</v>
      </c>
      <c r="N1469">
        <v>1359345</v>
      </c>
      <c r="O1469">
        <v>1.901</v>
      </c>
      <c r="P1469">
        <v>4.1879999999999997</v>
      </c>
      <c r="Q1469">
        <v>381.28500000000003</v>
      </c>
      <c r="R1469">
        <v>155498</v>
      </c>
      <c r="S1469">
        <v>2.5000000000000001E-2</v>
      </c>
      <c r="T1469">
        <v>2.5219999999999998</v>
      </c>
      <c r="U1469">
        <v>5.0019999999999998</v>
      </c>
      <c r="V1469">
        <v>2040</v>
      </c>
      <c r="W1469">
        <v>8</v>
      </c>
      <c r="X1469">
        <f t="shared" si="46"/>
        <v>0</v>
      </c>
      <c r="Y1469">
        <f t="shared" si="47"/>
        <v>0</v>
      </c>
    </row>
    <row r="1470" spans="1:25" x14ac:dyDescent="0.2">
      <c r="A1470" t="s">
        <v>23</v>
      </c>
      <c r="B1470" t="s">
        <v>1430</v>
      </c>
      <c r="C1470">
        <v>11</v>
      </c>
      <c r="D1470">
        <v>2</v>
      </c>
      <c r="E1470" t="s">
        <v>1653</v>
      </c>
      <c r="F1470">
        <v>365.24099999999999</v>
      </c>
      <c r="G1470">
        <v>88.555000000000007</v>
      </c>
      <c r="H1470">
        <v>41.747999999999998</v>
      </c>
      <c r="I1470">
        <v>32344.123</v>
      </c>
      <c r="J1470">
        <v>13190784</v>
      </c>
      <c r="K1470">
        <v>40.377000000000002</v>
      </c>
      <c r="L1470">
        <v>28.664000000000001</v>
      </c>
      <c r="M1470">
        <v>14747.246999999999</v>
      </c>
      <c r="N1470">
        <v>6014315</v>
      </c>
      <c r="O1470">
        <v>3.367</v>
      </c>
      <c r="P1470">
        <v>8.7010000000000005</v>
      </c>
      <c r="Q1470">
        <v>1229.597</v>
      </c>
      <c r="R1470">
        <v>501462</v>
      </c>
      <c r="S1470">
        <v>5.6000000000000001E-2</v>
      </c>
      <c r="T1470">
        <v>3.7949999999999999</v>
      </c>
      <c r="U1470">
        <v>20.634</v>
      </c>
      <c r="V1470">
        <v>8415</v>
      </c>
      <c r="W1470">
        <v>33</v>
      </c>
      <c r="X1470">
        <f t="shared" si="46"/>
        <v>833.62070000000006</v>
      </c>
      <c r="Y1470">
        <f t="shared" si="47"/>
        <v>27.500000000000004</v>
      </c>
    </row>
    <row r="1471" spans="1:25" x14ac:dyDescent="0.2">
      <c r="A1471" t="s">
        <v>23</v>
      </c>
      <c r="B1471" t="s">
        <v>1430</v>
      </c>
      <c r="C1471">
        <v>11</v>
      </c>
      <c r="D1471">
        <v>3</v>
      </c>
      <c r="E1471" t="s">
        <v>1654</v>
      </c>
      <c r="F1471">
        <v>179.28</v>
      </c>
      <c r="G1471">
        <v>84.808000000000007</v>
      </c>
      <c r="H1471">
        <v>47.927999999999997</v>
      </c>
      <c r="I1471">
        <v>15204.281999999999</v>
      </c>
      <c r="J1471">
        <v>6200706</v>
      </c>
      <c r="K1471">
        <v>2.496</v>
      </c>
      <c r="L1471">
        <v>1.673</v>
      </c>
      <c r="M1471">
        <v>447.49700000000001</v>
      </c>
      <c r="N1471">
        <v>182501</v>
      </c>
      <c r="O1471">
        <v>1.5</v>
      </c>
      <c r="P1471">
        <v>3.298</v>
      </c>
      <c r="Q1471">
        <v>268.95800000000003</v>
      </c>
      <c r="R1471">
        <v>109688</v>
      </c>
      <c r="S1471">
        <v>1.4E-2</v>
      </c>
      <c r="T1471">
        <v>1.8859999999999999</v>
      </c>
      <c r="U1471">
        <v>2.5009999999999999</v>
      </c>
      <c r="V1471">
        <v>1020</v>
      </c>
      <c r="W1471">
        <v>4</v>
      </c>
      <c r="X1471">
        <f t="shared" si="46"/>
        <v>0</v>
      </c>
      <c r="Y1471">
        <f t="shared" si="47"/>
        <v>0</v>
      </c>
    </row>
    <row r="1472" spans="1:25" x14ac:dyDescent="0.2">
      <c r="A1472" t="s">
        <v>23</v>
      </c>
      <c r="B1472" t="s">
        <v>1430</v>
      </c>
      <c r="C1472">
        <v>11</v>
      </c>
      <c r="D1472">
        <v>4</v>
      </c>
      <c r="E1472" t="s">
        <v>1655</v>
      </c>
      <c r="F1472">
        <v>186.02</v>
      </c>
      <c r="G1472">
        <v>95.51</v>
      </c>
      <c r="H1472">
        <v>51.777000000000001</v>
      </c>
      <c r="I1472">
        <v>17766.744999999999</v>
      </c>
      <c r="J1472">
        <v>7245746</v>
      </c>
      <c r="K1472">
        <v>2.4929999999999999</v>
      </c>
      <c r="L1472">
        <v>1.5840000000000001</v>
      </c>
      <c r="M1472">
        <v>463.71499999999997</v>
      </c>
      <c r="N1472">
        <v>189115</v>
      </c>
      <c r="O1472">
        <v>1.55</v>
      </c>
      <c r="P1472">
        <v>3.1779999999999999</v>
      </c>
      <c r="Q1472">
        <v>288.29199999999997</v>
      </c>
      <c r="R1472">
        <v>117573</v>
      </c>
      <c r="S1472">
        <v>0.01</v>
      </c>
      <c r="T1472">
        <v>1.6040000000000001</v>
      </c>
      <c r="U1472">
        <v>1.8759999999999999</v>
      </c>
      <c r="V1472">
        <v>765</v>
      </c>
      <c r="W1472">
        <v>3</v>
      </c>
      <c r="X1472">
        <f t="shared" si="46"/>
        <v>0</v>
      </c>
      <c r="Y1472">
        <f t="shared" si="47"/>
        <v>0</v>
      </c>
    </row>
    <row r="1473" spans="1:25" x14ac:dyDescent="0.2">
      <c r="A1473" t="s">
        <v>23</v>
      </c>
      <c r="B1473" t="s">
        <v>1430</v>
      </c>
      <c r="C1473">
        <v>11</v>
      </c>
      <c r="D1473">
        <v>5</v>
      </c>
      <c r="E1473" t="s">
        <v>1656</v>
      </c>
      <c r="F1473">
        <v>179.55699999999999</v>
      </c>
      <c r="G1473">
        <v>48.704999999999998</v>
      </c>
      <c r="H1473">
        <v>36.808999999999997</v>
      </c>
      <c r="I1473">
        <v>8745.3680000000004</v>
      </c>
      <c r="J1473">
        <v>3566591</v>
      </c>
      <c r="K1473">
        <v>2.6179999999999999</v>
      </c>
      <c r="L1473">
        <v>1.915</v>
      </c>
      <c r="M1473">
        <v>470.11200000000002</v>
      </c>
      <c r="N1473">
        <v>191724</v>
      </c>
      <c r="O1473">
        <v>1.4470000000000001</v>
      </c>
      <c r="P1473">
        <v>3.952</v>
      </c>
      <c r="Q1473">
        <v>259.83600000000001</v>
      </c>
      <c r="R1473">
        <v>105968</v>
      </c>
      <c r="S1473">
        <v>3.0000000000000001E-3</v>
      </c>
      <c r="T1473">
        <v>0.94199999999999995</v>
      </c>
      <c r="U1473">
        <v>0.625</v>
      </c>
      <c r="V1473">
        <v>255</v>
      </c>
      <c r="W1473">
        <v>1</v>
      </c>
      <c r="X1473">
        <f t="shared" si="46"/>
        <v>0</v>
      </c>
      <c r="Y1473">
        <f t="shared" si="47"/>
        <v>0</v>
      </c>
    </row>
    <row r="1474" spans="1:25" x14ac:dyDescent="0.2">
      <c r="A1474" t="s">
        <v>23</v>
      </c>
      <c r="B1474" t="s">
        <v>1430</v>
      </c>
      <c r="C1474">
        <v>11</v>
      </c>
      <c r="D1474">
        <v>6</v>
      </c>
      <c r="E1474" t="s">
        <v>1657</v>
      </c>
      <c r="F1474">
        <v>218.066</v>
      </c>
      <c r="G1474">
        <v>96.983000000000004</v>
      </c>
      <c r="H1474">
        <v>48.514000000000003</v>
      </c>
      <c r="I1474">
        <v>21148.756000000001</v>
      </c>
      <c r="J1474">
        <v>8625019</v>
      </c>
      <c r="K1474">
        <v>3.4609999999999999</v>
      </c>
      <c r="L1474">
        <v>2.4329999999999998</v>
      </c>
      <c r="M1474">
        <v>754.755</v>
      </c>
      <c r="N1474">
        <v>307809</v>
      </c>
      <c r="O1474">
        <v>1.958</v>
      </c>
      <c r="P1474">
        <v>4.7089999999999996</v>
      </c>
      <c r="Q1474">
        <v>427.07900000000001</v>
      </c>
      <c r="R1474">
        <v>174174</v>
      </c>
      <c r="S1474">
        <v>1.7000000000000001E-2</v>
      </c>
      <c r="T1474">
        <v>2.0939999999999999</v>
      </c>
      <c r="U1474">
        <v>3.7519999999999998</v>
      </c>
      <c r="V1474">
        <v>1530</v>
      </c>
      <c r="W1474">
        <v>6</v>
      </c>
      <c r="X1474">
        <f t="shared" si="46"/>
        <v>0</v>
      </c>
      <c r="Y1474">
        <f t="shared" si="47"/>
        <v>0</v>
      </c>
    </row>
    <row r="1475" spans="1:25" x14ac:dyDescent="0.2">
      <c r="A1475" t="s">
        <v>23</v>
      </c>
      <c r="B1475" t="s">
        <v>1430</v>
      </c>
      <c r="C1475">
        <v>11</v>
      </c>
      <c r="D1475">
        <v>7</v>
      </c>
      <c r="E1475" t="s">
        <v>1658</v>
      </c>
      <c r="F1475">
        <v>195.14699999999999</v>
      </c>
      <c r="G1475">
        <v>85.176000000000002</v>
      </c>
      <c r="H1475">
        <v>47.718000000000004</v>
      </c>
      <c r="I1475">
        <v>16621.835999999999</v>
      </c>
      <c r="J1475">
        <v>6778822</v>
      </c>
      <c r="K1475">
        <v>2.843</v>
      </c>
      <c r="L1475">
        <v>1.7609999999999999</v>
      </c>
      <c r="M1475">
        <v>554.822</v>
      </c>
      <c r="N1475">
        <v>226271</v>
      </c>
      <c r="O1475">
        <v>1.5580000000000001</v>
      </c>
      <c r="P1475">
        <v>3.391</v>
      </c>
      <c r="Q1475">
        <v>303.94299999999998</v>
      </c>
      <c r="R1475">
        <v>123956</v>
      </c>
      <c r="S1475">
        <v>6.0000000000000001E-3</v>
      </c>
      <c r="T1475">
        <v>1.278</v>
      </c>
      <c r="U1475">
        <v>1.2509999999999999</v>
      </c>
      <c r="V1475">
        <v>510</v>
      </c>
      <c r="W1475">
        <v>2</v>
      </c>
      <c r="X1475">
        <f t="shared" si="46"/>
        <v>0</v>
      </c>
      <c r="Y1475">
        <f t="shared" si="47"/>
        <v>0</v>
      </c>
    </row>
    <row r="1476" spans="1:25" x14ac:dyDescent="0.2">
      <c r="A1476" t="s">
        <v>23</v>
      </c>
      <c r="B1476" t="s">
        <v>1430</v>
      </c>
      <c r="C1476">
        <v>11</v>
      </c>
      <c r="D1476">
        <v>8</v>
      </c>
      <c r="E1476" t="s">
        <v>1659</v>
      </c>
      <c r="F1476">
        <v>294.03699999999998</v>
      </c>
      <c r="G1476">
        <v>94.123000000000005</v>
      </c>
      <c r="H1476">
        <v>45.03</v>
      </c>
      <c r="I1476">
        <v>27675.583999999999</v>
      </c>
      <c r="J1476">
        <v>11286831</v>
      </c>
      <c r="K1476">
        <v>41.884</v>
      </c>
      <c r="L1476">
        <v>27.408000000000001</v>
      </c>
      <c r="M1476">
        <v>12315.513000000001</v>
      </c>
      <c r="N1476">
        <v>5022590</v>
      </c>
      <c r="O1476">
        <v>4.2300000000000004</v>
      </c>
      <c r="P1476">
        <v>11.534000000000001</v>
      </c>
      <c r="Q1476">
        <v>1243.8800000000001</v>
      </c>
      <c r="R1476">
        <v>507287</v>
      </c>
      <c r="S1476">
        <v>7.3999999999999996E-2</v>
      </c>
      <c r="T1476">
        <v>4.3559999999999999</v>
      </c>
      <c r="U1476">
        <v>21.884</v>
      </c>
      <c r="V1476">
        <v>8925</v>
      </c>
      <c r="W1476">
        <v>35</v>
      </c>
      <c r="X1476">
        <f t="shared" si="46"/>
        <v>849.33200000000022</v>
      </c>
      <c r="Y1476">
        <f t="shared" si="47"/>
        <v>29.700000000000003</v>
      </c>
    </row>
    <row r="1477" spans="1:25" x14ac:dyDescent="0.2">
      <c r="A1477" t="s">
        <v>23</v>
      </c>
      <c r="B1477" t="s">
        <v>1430</v>
      </c>
      <c r="C1477">
        <v>11</v>
      </c>
      <c r="D1477">
        <v>9</v>
      </c>
      <c r="E1477" t="s">
        <v>1660</v>
      </c>
      <c r="F1477">
        <v>319.61399999999998</v>
      </c>
      <c r="G1477">
        <v>93.777000000000001</v>
      </c>
      <c r="H1477">
        <v>40.411000000000001</v>
      </c>
      <c r="I1477">
        <v>29972.475999999999</v>
      </c>
      <c r="J1477">
        <v>12223564</v>
      </c>
      <c r="K1477">
        <v>57.741</v>
      </c>
      <c r="L1477">
        <v>24.722000000000001</v>
      </c>
      <c r="M1477">
        <v>18454.825000000001</v>
      </c>
      <c r="N1477">
        <v>7526363</v>
      </c>
      <c r="O1477">
        <v>4.1360000000000001</v>
      </c>
      <c r="P1477">
        <v>9.4580000000000002</v>
      </c>
      <c r="Q1477">
        <v>1322.0239999999999</v>
      </c>
      <c r="R1477">
        <v>539156</v>
      </c>
      <c r="S1477">
        <v>7.8E-2</v>
      </c>
      <c r="T1477">
        <v>4.4660000000000002</v>
      </c>
      <c r="U1477">
        <v>25.010999999999999</v>
      </c>
      <c r="V1477">
        <v>10200</v>
      </c>
      <c r="W1477">
        <v>40</v>
      </c>
      <c r="X1477">
        <f t="shared" si="46"/>
        <v>935.29039999999998</v>
      </c>
      <c r="Y1477">
        <f t="shared" si="47"/>
        <v>35.200000000000003</v>
      </c>
    </row>
    <row r="1478" spans="1:25" x14ac:dyDescent="0.2">
      <c r="A1478" t="s">
        <v>23</v>
      </c>
      <c r="B1478" t="s">
        <v>1430</v>
      </c>
      <c r="C1478">
        <v>11</v>
      </c>
      <c r="D1478">
        <v>10</v>
      </c>
      <c r="E1478" t="s">
        <v>1661</v>
      </c>
      <c r="F1478">
        <v>306.54199999999997</v>
      </c>
      <c r="G1478">
        <v>96.944000000000003</v>
      </c>
      <c r="H1478">
        <v>41.295999999999999</v>
      </c>
      <c r="I1478">
        <v>29717.511999999999</v>
      </c>
      <c r="J1478">
        <v>12119583</v>
      </c>
      <c r="K1478">
        <v>53.17</v>
      </c>
      <c r="L1478">
        <v>29.821000000000002</v>
      </c>
      <c r="M1478">
        <v>16298.89</v>
      </c>
      <c r="N1478">
        <v>6647116</v>
      </c>
      <c r="O1478">
        <v>4.3739999999999997</v>
      </c>
      <c r="P1478">
        <v>10.590999999999999</v>
      </c>
      <c r="Q1478">
        <v>1340.9480000000001</v>
      </c>
      <c r="R1478">
        <v>546874</v>
      </c>
      <c r="S1478">
        <v>8.5999999999999993E-2</v>
      </c>
      <c r="T1478">
        <v>4.673</v>
      </c>
      <c r="U1478">
        <v>26.260999999999999</v>
      </c>
      <c r="V1478">
        <v>10710</v>
      </c>
      <c r="W1478">
        <v>42</v>
      </c>
      <c r="X1478">
        <f t="shared" si="46"/>
        <v>956.10680000000013</v>
      </c>
      <c r="Y1478">
        <f t="shared" si="47"/>
        <v>37.400000000000006</v>
      </c>
    </row>
    <row r="1479" spans="1:25" x14ac:dyDescent="0.2">
      <c r="A1479" t="s">
        <v>23</v>
      </c>
      <c r="B1479" t="s">
        <v>1430</v>
      </c>
      <c r="C1479">
        <v>11</v>
      </c>
      <c r="D1479">
        <v>11</v>
      </c>
      <c r="E1479" t="s">
        <v>1662</v>
      </c>
      <c r="F1479">
        <v>178.976</v>
      </c>
      <c r="G1479">
        <v>99.239000000000004</v>
      </c>
      <c r="H1479">
        <v>54.36</v>
      </c>
      <c r="I1479">
        <v>17761.292000000001</v>
      </c>
      <c r="J1479">
        <v>7243522</v>
      </c>
      <c r="K1479">
        <v>3.323</v>
      </c>
      <c r="L1479">
        <v>2.278</v>
      </c>
      <c r="M1479">
        <v>594.79999999999995</v>
      </c>
      <c r="N1479">
        <v>242575</v>
      </c>
      <c r="O1479">
        <v>1.605</v>
      </c>
      <c r="P1479">
        <v>1.3819999999999999</v>
      </c>
      <c r="Q1479">
        <v>287.279</v>
      </c>
      <c r="R1479">
        <v>117160</v>
      </c>
      <c r="S1479">
        <v>3.0000000000000001E-3</v>
      </c>
      <c r="T1479">
        <v>0.94399999999999995</v>
      </c>
      <c r="U1479">
        <v>0.625</v>
      </c>
      <c r="V1479">
        <v>255</v>
      </c>
      <c r="W1479">
        <v>1</v>
      </c>
      <c r="X1479">
        <f t="shared" si="46"/>
        <v>0</v>
      </c>
      <c r="Y1479">
        <f t="shared" si="47"/>
        <v>0</v>
      </c>
    </row>
    <row r="1480" spans="1:25" x14ac:dyDescent="0.2">
      <c r="A1480" t="s">
        <v>23</v>
      </c>
      <c r="B1480" t="s">
        <v>1430</v>
      </c>
      <c r="C1480">
        <v>11</v>
      </c>
      <c r="D1480">
        <v>12</v>
      </c>
      <c r="E1480" t="s">
        <v>1663</v>
      </c>
      <c r="F1480">
        <v>291.37400000000002</v>
      </c>
      <c r="G1480">
        <v>101.92700000000001</v>
      </c>
      <c r="H1480">
        <v>54.308</v>
      </c>
      <c r="I1480">
        <v>29698.883999999998</v>
      </c>
      <c r="J1480">
        <v>12111986</v>
      </c>
      <c r="K1480">
        <v>40.612000000000002</v>
      </c>
      <c r="L1480">
        <v>18.239999999999998</v>
      </c>
      <c r="M1480">
        <v>11833.337</v>
      </c>
      <c r="N1480">
        <v>4825946</v>
      </c>
      <c r="O1480">
        <v>2.7090000000000001</v>
      </c>
      <c r="P1480">
        <v>6.383</v>
      </c>
      <c r="Q1480">
        <v>789.24300000000005</v>
      </c>
      <c r="R1480">
        <v>321874</v>
      </c>
      <c r="S1480">
        <v>2.4E-2</v>
      </c>
      <c r="T1480">
        <v>2.4529999999999998</v>
      </c>
      <c r="U1480">
        <v>6.8780000000000001</v>
      </c>
      <c r="V1480">
        <v>2805</v>
      </c>
      <c r="W1480">
        <v>11</v>
      </c>
      <c r="X1480">
        <f t="shared" si="46"/>
        <v>349.23130000000009</v>
      </c>
      <c r="Y1480">
        <f t="shared" si="47"/>
        <v>3.3000000000000003</v>
      </c>
    </row>
    <row r="1481" spans="1:25" x14ac:dyDescent="0.2">
      <c r="A1481" t="s">
        <v>23</v>
      </c>
      <c r="B1481" t="s">
        <v>1430</v>
      </c>
      <c r="C1481">
        <v>11</v>
      </c>
      <c r="D1481">
        <v>13</v>
      </c>
      <c r="E1481" t="s">
        <v>1664</v>
      </c>
      <c r="F1481">
        <v>183.74</v>
      </c>
      <c r="G1481">
        <v>69.808000000000007</v>
      </c>
      <c r="H1481">
        <v>46.313000000000002</v>
      </c>
      <c r="I1481">
        <v>12826.537</v>
      </c>
      <c r="J1481">
        <v>5230999</v>
      </c>
      <c r="K1481">
        <v>3.1909999999999998</v>
      </c>
      <c r="L1481">
        <v>2.7850000000000001</v>
      </c>
      <c r="M1481">
        <v>586.37</v>
      </c>
      <c r="N1481">
        <v>239137</v>
      </c>
      <c r="O1481">
        <v>2.0390000000000001</v>
      </c>
      <c r="P1481">
        <v>6.6219999999999999</v>
      </c>
      <c r="Q1481">
        <v>374.66</v>
      </c>
      <c r="R1481">
        <v>152796</v>
      </c>
      <c r="S1481">
        <v>1.4E-2</v>
      </c>
      <c r="T1481">
        <v>1.863</v>
      </c>
      <c r="U1481">
        <v>2.5009999999999999</v>
      </c>
      <c r="V1481">
        <v>1020</v>
      </c>
      <c r="W1481">
        <v>4</v>
      </c>
      <c r="X1481">
        <f t="shared" si="46"/>
        <v>0</v>
      </c>
      <c r="Y1481">
        <f t="shared" si="47"/>
        <v>0</v>
      </c>
    </row>
    <row r="1482" spans="1:25" x14ac:dyDescent="0.2">
      <c r="A1482" t="s">
        <v>23</v>
      </c>
      <c r="B1482" t="s">
        <v>1430</v>
      </c>
      <c r="C1482">
        <v>11</v>
      </c>
      <c r="D1482">
        <v>14</v>
      </c>
      <c r="E1482" t="s">
        <v>1665</v>
      </c>
      <c r="F1482">
        <v>186.001</v>
      </c>
      <c r="G1482">
        <v>96.608000000000004</v>
      </c>
      <c r="H1482">
        <v>46.06</v>
      </c>
      <c r="I1482">
        <v>17969.177</v>
      </c>
      <c r="J1482">
        <v>7328303</v>
      </c>
      <c r="K1482">
        <v>46.042999999999999</v>
      </c>
      <c r="L1482">
        <v>22.308</v>
      </c>
      <c r="M1482">
        <v>8564.0059999999994</v>
      </c>
      <c r="N1482">
        <v>3492627</v>
      </c>
      <c r="O1482">
        <v>3.3559999999999999</v>
      </c>
      <c r="P1482">
        <v>9.0410000000000004</v>
      </c>
      <c r="Q1482">
        <v>624.15499999999997</v>
      </c>
      <c r="R1482">
        <v>254547</v>
      </c>
      <c r="S1482">
        <v>5.3999999999999999E-2</v>
      </c>
      <c r="T1482">
        <v>3.7029999999999998</v>
      </c>
      <c r="U1482">
        <v>10.004</v>
      </c>
      <c r="V1482">
        <v>4080</v>
      </c>
      <c r="W1482">
        <v>16</v>
      </c>
      <c r="X1482">
        <f t="shared" si="46"/>
        <v>167.6345</v>
      </c>
      <c r="Y1482">
        <f t="shared" si="47"/>
        <v>8.8000000000000007</v>
      </c>
    </row>
    <row r="1483" spans="1:25" x14ac:dyDescent="0.2">
      <c r="A1483" t="s">
        <v>23</v>
      </c>
      <c r="B1483" t="s">
        <v>1430</v>
      </c>
      <c r="C1483">
        <v>11</v>
      </c>
      <c r="D1483">
        <v>15</v>
      </c>
      <c r="E1483" t="s">
        <v>1666</v>
      </c>
      <c r="F1483">
        <v>373.392</v>
      </c>
      <c r="G1483">
        <v>108.611</v>
      </c>
      <c r="H1483">
        <v>46.912999999999997</v>
      </c>
      <c r="I1483">
        <v>40554.302000000003</v>
      </c>
      <c r="J1483">
        <v>16539111</v>
      </c>
      <c r="K1483">
        <v>43.149000000000001</v>
      </c>
      <c r="L1483">
        <v>19.100000000000001</v>
      </c>
      <c r="M1483">
        <v>16111.380999999999</v>
      </c>
      <c r="N1483">
        <v>6570645</v>
      </c>
      <c r="O1483">
        <v>3.286</v>
      </c>
      <c r="P1483">
        <v>7.726</v>
      </c>
      <c r="Q1483">
        <v>1226.9490000000001</v>
      </c>
      <c r="R1483">
        <v>500382</v>
      </c>
      <c r="S1483">
        <v>0.05</v>
      </c>
      <c r="T1483">
        <v>3.5790000000000002</v>
      </c>
      <c r="U1483">
        <v>18.757999999999999</v>
      </c>
      <c r="V1483">
        <v>7650</v>
      </c>
      <c r="W1483">
        <v>30</v>
      </c>
      <c r="X1483">
        <f t="shared" si="46"/>
        <v>830.70790000000011</v>
      </c>
      <c r="Y1483">
        <f t="shared" si="47"/>
        <v>24.200000000000003</v>
      </c>
    </row>
    <row r="1484" spans="1:25" x14ac:dyDescent="0.2">
      <c r="A1484" t="s">
        <v>23</v>
      </c>
      <c r="B1484" t="s">
        <v>1430</v>
      </c>
      <c r="C1484">
        <v>11</v>
      </c>
      <c r="D1484">
        <v>16</v>
      </c>
      <c r="E1484" t="s">
        <v>758</v>
      </c>
      <c r="F1484">
        <v>290.02999999999997</v>
      </c>
      <c r="G1484">
        <v>83.834000000000003</v>
      </c>
      <c r="H1484">
        <v>39.195999999999998</v>
      </c>
      <c r="I1484">
        <v>24314.452000000001</v>
      </c>
      <c r="J1484">
        <v>9916073</v>
      </c>
      <c r="K1484">
        <v>25.928000000000001</v>
      </c>
      <c r="L1484">
        <v>17.183</v>
      </c>
      <c r="M1484">
        <v>7519.8980000000001</v>
      </c>
      <c r="N1484">
        <v>3066812</v>
      </c>
      <c r="O1484">
        <v>2.7040000000000002</v>
      </c>
      <c r="P1484">
        <v>8.0030000000000001</v>
      </c>
      <c r="Q1484">
        <v>784.24099999999999</v>
      </c>
      <c r="R1484">
        <v>319834</v>
      </c>
      <c r="S1484">
        <v>4.2999999999999997E-2</v>
      </c>
      <c r="T1484">
        <v>3.3159999999999998</v>
      </c>
      <c r="U1484">
        <v>12.505000000000001</v>
      </c>
      <c r="V1484">
        <v>5100</v>
      </c>
      <c r="W1484">
        <v>20</v>
      </c>
      <c r="X1484">
        <f t="shared" si="46"/>
        <v>343.72910000000002</v>
      </c>
      <c r="Y1484">
        <f t="shared" si="47"/>
        <v>13.200000000000001</v>
      </c>
    </row>
    <row r="1485" spans="1:25" x14ac:dyDescent="0.2">
      <c r="A1485" t="s">
        <v>23</v>
      </c>
      <c r="B1485" t="s">
        <v>1430</v>
      </c>
      <c r="C1485">
        <v>11</v>
      </c>
      <c r="D1485">
        <v>17</v>
      </c>
      <c r="E1485" t="s">
        <v>1667</v>
      </c>
      <c r="F1485">
        <v>245.84</v>
      </c>
      <c r="G1485">
        <v>88.706000000000003</v>
      </c>
      <c r="H1485">
        <v>45.195999999999998</v>
      </c>
      <c r="I1485">
        <v>21807.39</v>
      </c>
      <c r="J1485">
        <v>8893627</v>
      </c>
      <c r="K1485">
        <v>2.8559999999999999</v>
      </c>
      <c r="L1485">
        <v>2.2490000000000001</v>
      </c>
      <c r="M1485">
        <v>702.06600000000003</v>
      </c>
      <c r="N1485">
        <v>286321</v>
      </c>
      <c r="O1485">
        <v>2.0129999999999999</v>
      </c>
      <c r="P1485">
        <v>6.1070000000000002</v>
      </c>
      <c r="Q1485">
        <v>494.91199999999998</v>
      </c>
      <c r="R1485">
        <v>201838</v>
      </c>
      <c r="S1485">
        <v>1.2999999999999999E-2</v>
      </c>
      <c r="T1485">
        <v>1.8009999999999999</v>
      </c>
      <c r="U1485">
        <v>3.1259999999999999</v>
      </c>
      <c r="V1485">
        <v>1275</v>
      </c>
      <c r="W1485">
        <v>5</v>
      </c>
      <c r="X1485">
        <f t="shared" si="46"/>
        <v>25.467199999999988</v>
      </c>
      <c r="Y1485">
        <f t="shared" si="47"/>
        <v>0</v>
      </c>
    </row>
    <row r="1486" spans="1:25" x14ac:dyDescent="0.2">
      <c r="A1486" t="s">
        <v>23</v>
      </c>
      <c r="B1486" t="s">
        <v>1430</v>
      </c>
      <c r="C1486">
        <v>11</v>
      </c>
      <c r="D1486">
        <v>18</v>
      </c>
      <c r="E1486" t="s">
        <v>1668</v>
      </c>
      <c r="F1486">
        <v>365.16500000000002</v>
      </c>
      <c r="G1486">
        <v>90.938999999999993</v>
      </c>
      <c r="H1486">
        <v>46.814999999999998</v>
      </c>
      <c r="I1486">
        <v>33207.65</v>
      </c>
      <c r="J1486">
        <v>13542953</v>
      </c>
      <c r="K1486">
        <v>62.121000000000002</v>
      </c>
      <c r="L1486">
        <v>28.202000000000002</v>
      </c>
      <c r="M1486">
        <v>22684.458999999999</v>
      </c>
      <c r="N1486">
        <v>9251319</v>
      </c>
      <c r="O1486">
        <v>5.3959999999999999</v>
      </c>
      <c r="P1486">
        <v>11.356</v>
      </c>
      <c r="Q1486">
        <v>1970.4839999999999</v>
      </c>
      <c r="R1486">
        <v>803615</v>
      </c>
      <c r="S1486">
        <v>9.4E-2</v>
      </c>
      <c r="T1486">
        <v>4.9000000000000004</v>
      </c>
      <c r="U1486">
        <v>34.39</v>
      </c>
      <c r="V1486">
        <v>14025</v>
      </c>
      <c r="W1486">
        <v>55</v>
      </c>
      <c r="X1486">
        <f t="shared" si="46"/>
        <v>1648.5964000000001</v>
      </c>
      <c r="Y1486">
        <f t="shared" si="47"/>
        <v>51.7</v>
      </c>
    </row>
    <row r="1487" spans="1:25" x14ac:dyDescent="0.2">
      <c r="A1487" t="s">
        <v>23</v>
      </c>
      <c r="B1487" t="s">
        <v>1430</v>
      </c>
      <c r="C1487">
        <v>11</v>
      </c>
      <c r="D1487">
        <v>19</v>
      </c>
      <c r="E1487" t="s">
        <v>1669</v>
      </c>
      <c r="F1487">
        <v>242.56899999999999</v>
      </c>
      <c r="G1487">
        <v>98.388999999999996</v>
      </c>
      <c r="H1487">
        <v>47.55</v>
      </c>
      <c r="I1487">
        <v>23866.116999999998</v>
      </c>
      <c r="J1487">
        <v>9733230</v>
      </c>
      <c r="K1487">
        <v>2.8239999999999998</v>
      </c>
      <c r="L1487">
        <v>2.181</v>
      </c>
      <c r="M1487">
        <v>684.904</v>
      </c>
      <c r="N1487">
        <v>279322</v>
      </c>
      <c r="O1487">
        <v>1.84</v>
      </c>
      <c r="P1487">
        <v>5.4349999999999996</v>
      </c>
      <c r="Q1487">
        <v>446.24900000000002</v>
      </c>
      <c r="R1487">
        <v>181992</v>
      </c>
      <c r="S1487">
        <v>1.7999999999999999E-2</v>
      </c>
      <c r="T1487">
        <v>2.145</v>
      </c>
      <c r="U1487">
        <v>4.3769999999999998</v>
      </c>
      <c r="V1487">
        <v>1785</v>
      </c>
      <c r="W1487">
        <v>7</v>
      </c>
      <c r="X1487">
        <f t="shared" si="46"/>
        <v>0</v>
      </c>
      <c r="Y1487">
        <f t="shared" si="47"/>
        <v>0</v>
      </c>
    </row>
    <row r="1488" spans="1:25" x14ac:dyDescent="0.2">
      <c r="A1488" t="s">
        <v>23</v>
      </c>
      <c r="B1488" t="s">
        <v>1430</v>
      </c>
      <c r="C1488">
        <v>11</v>
      </c>
      <c r="D1488">
        <v>20</v>
      </c>
      <c r="E1488" t="s">
        <v>1670</v>
      </c>
      <c r="F1488">
        <v>325.09199999999998</v>
      </c>
      <c r="G1488">
        <v>67.613</v>
      </c>
      <c r="H1488">
        <v>40.816000000000003</v>
      </c>
      <c r="I1488">
        <v>21980.39</v>
      </c>
      <c r="J1488">
        <v>8964181</v>
      </c>
      <c r="K1488">
        <v>24.173999999999999</v>
      </c>
      <c r="L1488">
        <v>20.446000000000002</v>
      </c>
      <c r="M1488">
        <v>7858.8209999999999</v>
      </c>
      <c r="N1488">
        <v>3205034</v>
      </c>
      <c r="O1488">
        <v>3.6619999999999999</v>
      </c>
      <c r="P1488">
        <v>9.7530000000000001</v>
      </c>
      <c r="Q1488">
        <v>1190.5139999999999</v>
      </c>
      <c r="R1488">
        <v>485523</v>
      </c>
      <c r="S1488">
        <v>7.4999999999999997E-2</v>
      </c>
      <c r="T1488">
        <v>4.3730000000000002</v>
      </c>
      <c r="U1488">
        <v>24.385000000000002</v>
      </c>
      <c r="V1488">
        <v>9945</v>
      </c>
      <c r="W1488">
        <v>39</v>
      </c>
      <c r="X1488">
        <f t="shared" si="46"/>
        <v>790.62939999999992</v>
      </c>
      <c r="Y1488">
        <f t="shared" si="47"/>
        <v>34.1</v>
      </c>
    </row>
    <row r="1489" spans="1:25" x14ac:dyDescent="0.2">
      <c r="A1489" t="s">
        <v>23</v>
      </c>
      <c r="B1489" t="s">
        <v>1430</v>
      </c>
      <c r="C1489">
        <v>11</v>
      </c>
      <c r="D1489">
        <v>21</v>
      </c>
      <c r="E1489" t="s">
        <v>1671</v>
      </c>
      <c r="F1489">
        <v>403.07400000000001</v>
      </c>
      <c r="G1489">
        <v>98.41</v>
      </c>
      <c r="H1489">
        <v>47.423999999999999</v>
      </c>
      <c r="I1489">
        <v>39666.294000000002</v>
      </c>
      <c r="J1489">
        <v>16176958</v>
      </c>
      <c r="K1489">
        <v>39.497999999999998</v>
      </c>
      <c r="L1489">
        <v>19.904</v>
      </c>
      <c r="M1489">
        <v>15920.508</v>
      </c>
      <c r="N1489">
        <v>6492802</v>
      </c>
      <c r="O1489">
        <v>3.0870000000000002</v>
      </c>
      <c r="P1489">
        <v>8.7940000000000005</v>
      </c>
      <c r="Q1489">
        <v>1244.356</v>
      </c>
      <c r="R1489">
        <v>507481</v>
      </c>
      <c r="S1489">
        <v>5.3999999999999999E-2</v>
      </c>
      <c r="T1489">
        <v>3.72</v>
      </c>
      <c r="U1489">
        <v>21.884</v>
      </c>
      <c r="V1489">
        <v>8925</v>
      </c>
      <c r="W1489">
        <v>35</v>
      </c>
      <c r="X1489">
        <f t="shared" si="46"/>
        <v>849.85560000000009</v>
      </c>
      <c r="Y1489">
        <f t="shared" si="47"/>
        <v>29.700000000000003</v>
      </c>
    </row>
    <row r="1490" spans="1:25" x14ac:dyDescent="0.2">
      <c r="A1490" t="s">
        <v>23</v>
      </c>
      <c r="B1490" t="s">
        <v>1430</v>
      </c>
      <c r="C1490">
        <v>11</v>
      </c>
      <c r="D1490">
        <v>22</v>
      </c>
      <c r="E1490" t="s">
        <v>1672</v>
      </c>
      <c r="F1490">
        <v>246.88</v>
      </c>
      <c r="G1490">
        <v>86.13</v>
      </c>
      <c r="H1490">
        <v>45.622999999999998</v>
      </c>
      <c r="I1490">
        <v>21263.825000000001</v>
      </c>
      <c r="J1490">
        <v>8671947</v>
      </c>
      <c r="K1490">
        <v>10.978</v>
      </c>
      <c r="L1490">
        <v>5.5309999999999997</v>
      </c>
      <c r="M1490">
        <v>2710.3110000000001</v>
      </c>
      <c r="N1490">
        <v>1105336</v>
      </c>
      <c r="O1490">
        <v>2.4239999999999999</v>
      </c>
      <c r="P1490">
        <v>4.8879999999999999</v>
      </c>
      <c r="Q1490">
        <v>598.35500000000002</v>
      </c>
      <c r="R1490">
        <v>244025</v>
      </c>
      <c r="S1490">
        <v>0.03</v>
      </c>
      <c r="T1490">
        <v>2.7839999999999998</v>
      </c>
      <c r="U1490">
        <v>7.5030000000000001</v>
      </c>
      <c r="V1490">
        <v>3060</v>
      </c>
      <c r="W1490">
        <v>12</v>
      </c>
      <c r="X1490">
        <f t="shared" si="46"/>
        <v>139.25450000000004</v>
      </c>
      <c r="Y1490">
        <f t="shared" si="47"/>
        <v>4.4000000000000004</v>
      </c>
    </row>
    <row r="1491" spans="1:25" x14ac:dyDescent="0.2">
      <c r="A1491" t="s">
        <v>23</v>
      </c>
      <c r="B1491" t="s">
        <v>1430</v>
      </c>
      <c r="C1491">
        <v>11</v>
      </c>
      <c r="D1491">
        <v>23</v>
      </c>
      <c r="E1491" t="s">
        <v>1673</v>
      </c>
      <c r="F1491">
        <v>134.292</v>
      </c>
      <c r="G1491">
        <v>83.921999999999997</v>
      </c>
      <c r="H1491">
        <v>39.975000000000001</v>
      </c>
      <c r="I1491">
        <v>11270.063</v>
      </c>
      <c r="J1491">
        <v>4596228</v>
      </c>
      <c r="K1491">
        <v>5.9180000000000001</v>
      </c>
      <c r="L1491">
        <v>6.23</v>
      </c>
      <c r="M1491">
        <v>794.755</v>
      </c>
      <c r="N1491">
        <v>324122</v>
      </c>
      <c r="O1491">
        <v>2.016</v>
      </c>
      <c r="P1491">
        <v>3.629</v>
      </c>
      <c r="Q1491">
        <v>270.75299999999999</v>
      </c>
      <c r="R1491">
        <v>110420</v>
      </c>
      <c r="S1491">
        <v>1.9E-2</v>
      </c>
      <c r="T1491">
        <v>2.1789999999999998</v>
      </c>
      <c r="U1491">
        <v>2.5009999999999999</v>
      </c>
      <c r="V1491">
        <v>1020</v>
      </c>
      <c r="W1491">
        <v>4</v>
      </c>
      <c r="X1491">
        <f t="shared" si="46"/>
        <v>0</v>
      </c>
      <c r="Y1491">
        <f t="shared" si="47"/>
        <v>0</v>
      </c>
    </row>
    <row r="1492" spans="1:25" x14ac:dyDescent="0.2">
      <c r="A1492" t="s">
        <v>23</v>
      </c>
      <c r="B1492" t="s">
        <v>1430</v>
      </c>
      <c r="C1492">
        <v>11</v>
      </c>
      <c r="D1492">
        <v>26</v>
      </c>
      <c r="E1492" t="s">
        <v>1674</v>
      </c>
      <c r="F1492">
        <v>153.565</v>
      </c>
      <c r="G1492">
        <v>54.569000000000003</v>
      </c>
      <c r="H1492">
        <v>33.103999999999999</v>
      </c>
      <c r="I1492">
        <v>8379.9570000000003</v>
      </c>
      <c r="J1492">
        <v>3417567</v>
      </c>
      <c r="K1492">
        <v>3.206</v>
      </c>
      <c r="L1492">
        <v>2.57</v>
      </c>
      <c r="M1492">
        <v>492.34</v>
      </c>
      <c r="N1492">
        <v>200789</v>
      </c>
      <c r="O1492">
        <v>1.857</v>
      </c>
      <c r="P1492">
        <v>3.8069999999999999</v>
      </c>
      <c r="Q1492">
        <v>285.18299999999999</v>
      </c>
      <c r="R1492">
        <v>116305</v>
      </c>
      <c r="S1492">
        <v>0.02</v>
      </c>
      <c r="T1492">
        <v>2.278</v>
      </c>
      <c r="U1492">
        <v>3.1259999999999999</v>
      </c>
      <c r="V1492">
        <v>1275</v>
      </c>
      <c r="W1492">
        <v>5</v>
      </c>
      <c r="X1492">
        <f t="shared" ref="X1492:X1533" si="48">(MAX(0, (Q1492-471.76)))*1.1</f>
        <v>0</v>
      </c>
      <c r="Y1492">
        <f t="shared" ref="Y1492:Y1533" si="49">(MAX(0, (W1492-8)))*1.1</f>
        <v>0</v>
      </c>
    </row>
    <row r="1493" spans="1:25" x14ac:dyDescent="0.2">
      <c r="A1493" t="s">
        <v>23</v>
      </c>
      <c r="B1493" t="s">
        <v>1430</v>
      </c>
      <c r="C1493">
        <v>11</v>
      </c>
      <c r="D1493">
        <v>27</v>
      </c>
      <c r="E1493" t="s">
        <v>1675</v>
      </c>
      <c r="F1493">
        <v>418.64600000000002</v>
      </c>
      <c r="G1493">
        <v>75.067999999999998</v>
      </c>
      <c r="H1493">
        <v>36.582999999999998</v>
      </c>
      <c r="I1493">
        <v>31426.75</v>
      </c>
      <c r="J1493">
        <v>12816655</v>
      </c>
      <c r="K1493">
        <v>39.405999999999999</v>
      </c>
      <c r="L1493">
        <v>21.518999999999998</v>
      </c>
      <c r="M1493">
        <v>16497.260999999999</v>
      </c>
      <c r="N1493">
        <v>6728017</v>
      </c>
      <c r="O1493">
        <v>4.0019999999999998</v>
      </c>
      <c r="P1493">
        <v>10.962</v>
      </c>
      <c r="Q1493">
        <v>1675.404</v>
      </c>
      <c r="R1493">
        <v>683274</v>
      </c>
      <c r="S1493">
        <v>6.6000000000000003E-2</v>
      </c>
      <c r="T1493">
        <v>4.093</v>
      </c>
      <c r="U1493">
        <v>27.512</v>
      </c>
      <c r="V1493">
        <v>11220</v>
      </c>
      <c r="W1493">
        <v>44</v>
      </c>
      <c r="X1493">
        <f t="shared" si="48"/>
        <v>1324.0084000000002</v>
      </c>
      <c r="Y1493">
        <f t="shared" si="49"/>
        <v>39.6</v>
      </c>
    </row>
    <row r="1494" spans="1:25" x14ac:dyDescent="0.2">
      <c r="A1494" t="s">
        <v>23</v>
      </c>
      <c r="B1494" t="s">
        <v>1430</v>
      </c>
      <c r="C1494">
        <v>11</v>
      </c>
      <c r="D1494">
        <v>28</v>
      </c>
      <c r="E1494" t="s">
        <v>1676</v>
      </c>
      <c r="F1494">
        <v>261.65600000000001</v>
      </c>
      <c r="G1494">
        <v>88.266000000000005</v>
      </c>
      <c r="H1494">
        <v>52.506999999999998</v>
      </c>
      <c r="I1494">
        <v>23095.212</v>
      </c>
      <c r="J1494">
        <v>9418835</v>
      </c>
      <c r="K1494">
        <v>55.082999999999998</v>
      </c>
      <c r="L1494">
        <v>28.132000000000001</v>
      </c>
      <c r="M1494">
        <v>14412.759</v>
      </c>
      <c r="N1494">
        <v>5877902</v>
      </c>
      <c r="O1494">
        <v>4.0090000000000003</v>
      </c>
      <c r="P1494">
        <v>10.861000000000001</v>
      </c>
      <c r="Q1494">
        <v>1048.8579999999999</v>
      </c>
      <c r="R1494">
        <v>427752</v>
      </c>
      <c r="S1494">
        <v>5.2999999999999999E-2</v>
      </c>
      <c r="T1494">
        <v>3.661</v>
      </c>
      <c r="U1494">
        <v>13.756</v>
      </c>
      <c r="V1494">
        <v>5610</v>
      </c>
      <c r="W1494">
        <v>22</v>
      </c>
      <c r="X1494">
        <f t="shared" si="48"/>
        <v>634.80780000000004</v>
      </c>
      <c r="Y1494">
        <f t="shared" si="49"/>
        <v>15.400000000000002</v>
      </c>
    </row>
    <row r="1495" spans="1:25" x14ac:dyDescent="0.2">
      <c r="A1495" t="s">
        <v>23</v>
      </c>
      <c r="B1495" t="s">
        <v>1430</v>
      </c>
      <c r="C1495">
        <v>11</v>
      </c>
      <c r="D1495">
        <v>29</v>
      </c>
      <c r="E1495" t="s">
        <v>1677</v>
      </c>
      <c r="F1495">
        <v>253.066</v>
      </c>
      <c r="G1495">
        <v>75.322000000000003</v>
      </c>
      <c r="H1495">
        <v>38.439</v>
      </c>
      <c r="I1495">
        <v>19061.509999999998</v>
      </c>
      <c r="J1495">
        <v>7773785</v>
      </c>
      <c r="K1495">
        <v>36.243000000000002</v>
      </c>
      <c r="L1495">
        <v>23.861999999999998</v>
      </c>
      <c r="M1495">
        <v>9171.8259999999991</v>
      </c>
      <c r="N1495">
        <v>3740512</v>
      </c>
      <c r="O1495">
        <v>3.573</v>
      </c>
      <c r="P1495">
        <v>9.9480000000000004</v>
      </c>
      <c r="Q1495">
        <v>904.33100000000002</v>
      </c>
      <c r="R1495">
        <v>368810</v>
      </c>
      <c r="S1495">
        <v>6.4000000000000001E-2</v>
      </c>
      <c r="T1495">
        <v>4.0469999999999997</v>
      </c>
      <c r="U1495">
        <v>16.257000000000001</v>
      </c>
      <c r="V1495">
        <v>6630</v>
      </c>
      <c r="W1495">
        <v>26</v>
      </c>
      <c r="X1495">
        <f t="shared" si="48"/>
        <v>475.82810000000006</v>
      </c>
      <c r="Y1495">
        <f t="shared" si="49"/>
        <v>19.8</v>
      </c>
    </row>
    <row r="1496" spans="1:25" x14ac:dyDescent="0.2">
      <c r="A1496" t="s">
        <v>23</v>
      </c>
      <c r="B1496" t="s">
        <v>1430</v>
      </c>
      <c r="C1496">
        <v>11</v>
      </c>
      <c r="D1496">
        <v>30</v>
      </c>
      <c r="E1496" t="s">
        <v>1678</v>
      </c>
      <c r="F1496">
        <v>111.3</v>
      </c>
      <c r="G1496">
        <v>82.757999999999996</v>
      </c>
      <c r="H1496">
        <v>41.198999999999998</v>
      </c>
      <c r="I1496">
        <v>9210.9310000000005</v>
      </c>
      <c r="J1496">
        <v>3756460</v>
      </c>
      <c r="K1496">
        <v>5.4459999999999997</v>
      </c>
      <c r="L1496">
        <v>4.9589999999999996</v>
      </c>
      <c r="M1496">
        <v>606.18700000000001</v>
      </c>
      <c r="N1496">
        <v>247219</v>
      </c>
      <c r="O1496">
        <v>1.825</v>
      </c>
      <c r="P1496">
        <v>2.89</v>
      </c>
      <c r="Q1496">
        <v>203.167</v>
      </c>
      <c r="R1496">
        <v>82857</v>
      </c>
      <c r="S1496">
        <v>1.7000000000000001E-2</v>
      </c>
      <c r="T1496">
        <v>2.073</v>
      </c>
      <c r="U1496">
        <v>1.8759999999999999</v>
      </c>
      <c r="V1496">
        <v>765</v>
      </c>
      <c r="W1496">
        <v>3</v>
      </c>
      <c r="X1496">
        <f t="shared" si="48"/>
        <v>0</v>
      </c>
      <c r="Y1496">
        <f t="shared" si="49"/>
        <v>0</v>
      </c>
    </row>
    <row r="1497" spans="1:25" x14ac:dyDescent="0.2">
      <c r="A1497" t="s">
        <v>23</v>
      </c>
      <c r="B1497" t="s">
        <v>1430</v>
      </c>
      <c r="C1497">
        <v>11</v>
      </c>
      <c r="D1497">
        <v>36</v>
      </c>
      <c r="E1497" t="s">
        <v>1679</v>
      </c>
      <c r="F1497">
        <v>272.45400000000001</v>
      </c>
      <c r="G1497">
        <v>68.283000000000001</v>
      </c>
      <c r="H1497">
        <v>35.417000000000002</v>
      </c>
      <c r="I1497">
        <v>18604.116999999998</v>
      </c>
      <c r="J1497">
        <v>7587248</v>
      </c>
      <c r="K1497">
        <v>3.911</v>
      </c>
      <c r="L1497">
        <v>2.4630000000000001</v>
      </c>
      <c r="M1497">
        <v>1065.5709999999999</v>
      </c>
      <c r="N1497">
        <v>434568</v>
      </c>
      <c r="O1497">
        <v>2.7149999999999999</v>
      </c>
      <c r="P1497">
        <v>9.6069999999999993</v>
      </c>
      <c r="Q1497">
        <v>739.77599999999995</v>
      </c>
      <c r="R1497">
        <v>301700</v>
      </c>
      <c r="S1497">
        <v>3.9E-2</v>
      </c>
      <c r="T1497">
        <v>3.1539999999999999</v>
      </c>
      <c r="U1497">
        <v>10.63</v>
      </c>
      <c r="V1497">
        <v>4335</v>
      </c>
      <c r="W1497">
        <v>17</v>
      </c>
      <c r="X1497">
        <f t="shared" si="48"/>
        <v>294.81759999999997</v>
      </c>
      <c r="Y1497">
        <f t="shared" si="49"/>
        <v>9.9</v>
      </c>
    </row>
    <row r="1498" spans="1:25" x14ac:dyDescent="0.2">
      <c r="A1498" t="s">
        <v>23</v>
      </c>
      <c r="B1498" t="s">
        <v>1430</v>
      </c>
      <c r="C1498">
        <v>12</v>
      </c>
      <c r="D1498">
        <v>1</v>
      </c>
      <c r="E1498" t="s">
        <v>1680</v>
      </c>
      <c r="F1498">
        <v>148.124</v>
      </c>
      <c r="G1498">
        <v>85.052000000000007</v>
      </c>
      <c r="H1498">
        <v>42.664000000000001</v>
      </c>
      <c r="I1498">
        <v>12598.204</v>
      </c>
      <c r="J1498">
        <v>5137879</v>
      </c>
      <c r="K1498">
        <v>51.459000000000003</v>
      </c>
      <c r="L1498">
        <v>22.678999999999998</v>
      </c>
      <c r="M1498">
        <v>7622.36</v>
      </c>
      <c r="N1498">
        <v>3108599</v>
      </c>
      <c r="O1498">
        <v>2.7109999999999999</v>
      </c>
      <c r="P1498">
        <v>4.8380000000000001</v>
      </c>
      <c r="Q1498">
        <v>401.60500000000002</v>
      </c>
      <c r="R1498">
        <v>163785</v>
      </c>
      <c r="S1498">
        <v>6.3E-2</v>
      </c>
      <c r="T1498">
        <v>4.0179999999999998</v>
      </c>
      <c r="U1498">
        <v>9.3789999999999996</v>
      </c>
      <c r="V1498">
        <v>3825</v>
      </c>
      <c r="W1498">
        <v>15</v>
      </c>
      <c r="X1498">
        <f t="shared" si="48"/>
        <v>0</v>
      </c>
      <c r="Y1498">
        <f t="shared" si="49"/>
        <v>7.7000000000000011</v>
      </c>
    </row>
    <row r="1499" spans="1:25" x14ac:dyDescent="0.2">
      <c r="A1499" t="s">
        <v>23</v>
      </c>
      <c r="B1499" t="s">
        <v>1430</v>
      </c>
      <c r="C1499">
        <v>12</v>
      </c>
      <c r="D1499">
        <v>3</v>
      </c>
      <c r="E1499" t="s">
        <v>1681</v>
      </c>
      <c r="F1499">
        <v>263.02100000000002</v>
      </c>
      <c r="G1499">
        <v>97.123000000000005</v>
      </c>
      <c r="H1499">
        <v>44.021000000000001</v>
      </c>
      <c r="I1499">
        <v>25545.456999999999</v>
      </c>
      <c r="J1499">
        <v>10418109</v>
      </c>
      <c r="K1499">
        <v>32.877000000000002</v>
      </c>
      <c r="L1499">
        <v>14.07</v>
      </c>
      <c r="M1499">
        <v>8647.3019999999997</v>
      </c>
      <c r="N1499">
        <v>3526597</v>
      </c>
      <c r="O1499">
        <v>3.7229999999999999</v>
      </c>
      <c r="P1499">
        <v>9.9920000000000009</v>
      </c>
      <c r="Q1499">
        <v>979.12</v>
      </c>
      <c r="R1499">
        <v>399311</v>
      </c>
      <c r="S1499">
        <v>5.5E-2</v>
      </c>
      <c r="T1499">
        <v>3.734</v>
      </c>
      <c r="U1499">
        <v>14.381</v>
      </c>
      <c r="V1499">
        <v>5865</v>
      </c>
      <c r="W1499">
        <v>23</v>
      </c>
      <c r="X1499">
        <f t="shared" si="48"/>
        <v>558.096</v>
      </c>
      <c r="Y1499">
        <f t="shared" si="49"/>
        <v>16.5</v>
      </c>
    </row>
    <row r="1500" spans="1:25" x14ac:dyDescent="0.2">
      <c r="A1500" t="s">
        <v>23</v>
      </c>
      <c r="B1500" t="s">
        <v>1430</v>
      </c>
      <c r="C1500">
        <v>12</v>
      </c>
      <c r="D1500">
        <v>4</v>
      </c>
      <c r="E1500" t="s">
        <v>1682</v>
      </c>
      <c r="F1500">
        <v>231.86799999999999</v>
      </c>
      <c r="G1500">
        <v>92.998999999999995</v>
      </c>
      <c r="H1500">
        <v>49.881</v>
      </c>
      <c r="I1500">
        <v>21563.521000000001</v>
      </c>
      <c r="J1500">
        <v>8794171</v>
      </c>
      <c r="K1500">
        <v>2.718</v>
      </c>
      <c r="L1500">
        <v>2.0579999999999998</v>
      </c>
      <c r="M1500">
        <v>630.32500000000005</v>
      </c>
      <c r="N1500">
        <v>257063</v>
      </c>
      <c r="O1500">
        <v>1.9390000000000001</v>
      </c>
      <c r="P1500">
        <v>6.734</v>
      </c>
      <c r="Q1500">
        <v>449.66699999999997</v>
      </c>
      <c r="R1500">
        <v>183386</v>
      </c>
      <c r="S1500">
        <v>2.1999999999999999E-2</v>
      </c>
      <c r="T1500">
        <v>2.3450000000000002</v>
      </c>
      <c r="U1500">
        <v>5.0019999999999998</v>
      </c>
      <c r="V1500">
        <v>2040</v>
      </c>
      <c r="W1500">
        <v>8</v>
      </c>
      <c r="X1500">
        <f t="shared" si="48"/>
        <v>0</v>
      </c>
      <c r="Y1500">
        <f t="shared" si="49"/>
        <v>0</v>
      </c>
    </row>
    <row r="1501" spans="1:25" x14ac:dyDescent="0.2">
      <c r="A1501" t="s">
        <v>23</v>
      </c>
      <c r="B1501" t="s">
        <v>1430</v>
      </c>
      <c r="C1501">
        <v>12</v>
      </c>
      <c r="D1501">
        <v>6</v>
      </c>
      <c r="E1501" t="s">
        <v>1683</v>
      </c>
      <c r="F1501">
        <v>264.73500000000001</v>
      </c>
      <c r="G1501">
        <v>101.95099999999999</v>
      </c>
      <c r="H1501">
        <v>47.725999999999999</v>
      </c>
      <c r="I1501">
        <v>26989.995999999999</v>
      </c>
      <c r="J1501">
        <v>11007230</v>
      </c>
      <c r="K1501">
        <v>51.335999999999999</v>
      </c>
      <c r="L1501">
        <v>26.183</v>
      </c>
      <c r="M1501">
        <v>13590.558000000001</v>
      </c>
      <c r="N1501">
        <v>5542587</v>
      </c>
      <c r="O1501">
        <v>4.6710000000000003</v>
      </c>
      <c r="P1501">
        <v>12.366</v>
      </c>
      <c r="Q1501">
        <v>1236.6759999999999</v>
      </c>
      <c r="R1501">
        <v>504349</v>
      </c>
      <c r="S1501">
        <v>0.08</v>
      </c>
      <c r="T1501">
        <v>4.524</v>
      </c>
      <c r="U1501">
        <v>21.259</v>
      </c>
      <c r="V1501">
        <v>8670</v>
      </c>
      <c r="W1501">
        <v>34</v>
      </c>
      <c r="X1501">
        <f t="shared" si="48"/>
        <v>841.4076</v>
      </c>
      <c r="Y1501">
        <f t="shared" si="49"/>
        <v>28.6</v>
      </c>
    </row>
    <row r="1502" spans="1:25" x14ac:dyDescent="0.2">
      <c r="A1502" t="s">
        <v>23</v>
      </c>
      <c r="B1502" t="s">
        <v>1430</v>
      </c>
      <c r="C1502">
        <v>12</v>
      </c>
      <c r="D1502">
        <v>7</v>
      </c>
      <c r="E1502" t="s">
        <v>1684</v>
      </c>
      <c r="F1502">
        <v>254.96100000000001</v>
      </c>
      <c r="G1502">
        <v>94.311999999999998</v>
      </c>
      <c r="H1502">
        <v>49.046999999999997</v>
      </c>
      <c r="I1502">
        <v>24045.803</v>
      </c>
      <c r="J1502">
        <v>9806511</v>
      </c>
      <c r="K1502">
        <v>2.964</v>
      </c>
      <c r="L1502">
        <v>2.0430000000000001</v>
      </c>
      <c r="M1502">
        <v>755.80200000000002</v>
      </c>
      <c r="N1502">
        <v>308236</v>
      </c>
      <c r="O1502">
        <v>1.679</v>
      </c>
      <c r="P1502">
        <v>4.0650000000000004</v>
      </c>
      <c r="Q1502">
        <v>427.95699999999999</v>
      </c>
      <c r="R1502">
        <v>174532</v>
      </c>
      <c r="S1502">
        <v>1.4999999999999999E-2</v>
      </c>
      <c r="T1502">
        <v>1.9370000000000001</v>
      </c>
      <c r="U1502">
        <v>3.7519999999999998</v>
      </c>
      <c r="V1502">
        <v>1530</v>
      </c>
      <c r="W1502">
        <v>6</v>
      </c>
      <c r="X1502">
        <f t="shared" si="48"/>
        <v>0</v>
      </c>
      <c r="Y1502">
        <f t="shared" si="49"/>
        <v>0</v>
      </c>
    </row>
    <row r="1503" spans="1:25" x14ac:dyDescent="0.2">
      <c r="A1503" t="s">
        <v>23</v>
      </c>
      <c r="B1503" t="s">
        <v>1430</v>
      </c>
      <c r="C1503">
        <v>12</v>
      </c>
      <c r="D1503">
        <v>9</v>
      </c>
      <c r="E1503" t="s">
        <v>1685</v>
      </c>
      <c r="F1503">
        <v>255.09100000000001</v>
      </c>
      <c r="G1503">
        <v>97.114000000000004</v>
      </c>
      <c r="H1503">
        <v>43.247999999999998</v>
      </c>
      <c r="I1503">
        <v>24773.037</v>
      </c>
      <c r="J1503">
        <v>10103096</v>
      </c>
      <c r="K1503">
        <v>41.109000000000002</v>
      </c>
      <c r="L1503">
        <v>25.861000000000001</v>
      </c>
      <c r="M1503">
        <v>10486.528</v>
      </c>
      <c r="N1503">
        <v>4276682</v>
      </c>
      <c r="O1503">
        <v>3.8159999999999998</v>
      </c>
      <c r="P1503">
        <v>11.061</v>
      </c>
      <c r="Q1503">
        <v>973.5</v>
      </c>
      <c r="R1503">
        <v>397019</v>
      </c>
      <c r="S1503">
        <v>5.8999999999999997E-2</v>
      </c>
      <c r="T1503">
        <v>3.8730000000000002</v>
      </c>
      <c r="U1503">
        <v>15.006</v>
      </c>
      <c r="V1503">
        <v>6120</v>
      </c>
      <c r="W1503">
        <v>24</v>
      </c>
      <c r="X1503">
        <f t="shared" si="48"/>
        <v>551.9140000000001</v>
      </c>
      <c r="Y1503">
        <f t="shared" si="49"/>
        <v>17.600000000000001</v>
      </c>
    </row>
    <row r="1504" spans="1:25" x14ac:dyDescent="0.2">
      <c r="A1504" t="s">
        <v>23</v>
      </c>
      <c r="B1504" t="s">
        <v>1430</v>
      </c>
      <c r="C1504">
        <v>12</v>
      </c>
      <c r="D1504">
        <v>10</v>
      </c>
      <c r="E1504" t="s">
        <v>1686</v>
      </c>
      <c r="F1504">
        <v>22.654</v>
      </c>
      <c r="G1504">
        <v>70.754000000000005</v>
      </c>
      <c r="H1504">
        <v>53.768000000000001</v>
      </c>
      <c r="I1504">
        <v>1602.8879999999999</v>
      </c>
      <c r="J1504">
        <v>653700</v>
      </c>
      <c r="K1504">
        <v>90.456999999999994</v>
      </c>
      <c r="L1504">
        <v>47.720999999999997</v>
      </c>
      <c r="M1504">
        <v>2049.2399999999998</v>
      </c>
      <c r="N1504">
        <v>835734</v>
      </c>
      <c r="O1504">
        <v>7.96</v>
      </c>
      <c r="P1504">
        <v>17.012</v>
      </c>
      <c r="Q1504">
        <v>180.31899999999999</v>
      </c>
      <c r="R1504">
        <v>73539</v>
      </c>
      <c r="S1504">
        <v>0.13800000000000001</v>
      </c>
      <c r="T1504">
        <v>5.931</v>
      </c>
      <c r="U1504">
        <v>3.1259999999999999</v>
      </c>
      <c r="V1504">
        <v>1275</v>
      </c>
      <c r="W1504">
        <v>5</v>
      </c>
      <c r="X1504">
        <f t="shared" si="48"/>
        <v>0</v>
      </c>
      <c r="Y1504">
        <f t="shared" si="49"/>
        <v>0</v>
      </c>
    </row>
    <row r="1505" spans="1:25" x14ac:dyDescent="0.2">
      <c r="A1505" t="s">
        <v>23</v>
      </c>
      <c r="B1505" t="s">
        <v>1430</v>
      </c>
      <c r="C1505">
        <v>12</v>
      </c>
      <c r="D1505">
        <v>11</v>
      </c>
      <c r="E1505" t="s">
        <v>1687</v>
      </c>
      <c r="F1505">
        <v>210.84200000000001</v>
      </c>
      <c r="G1505">
        <v>94.418000000000006</v>
      </c>
      <c r="H1505">
        <v>45.399000000000001</v>
      </c>
      <c r="I1505">
        <v>19907.358</v>
      </c>
      <c r="J1505">
        <v>8118744</v>
      </c>
      <c r="K1505">
        <v>5.9139999999999997</v>
      </c>
      <c r="L1505">
        <v>3.8140000000000001</v>
      </c>
      <c r="M1505">
        <v>1246.82</v>
      </c>
      <c r="N1505">
        <v>508486</v>
      </c>
      <c r="O1505">
        <v>2.3610000000000002</v>
      </c>
      <c r="P1505">
        <v>5.0430000000000001</v>
      </c>
      <c r="Q1505">
        <v>497.88099999999997</v>
      </c>
      <c r="R1505">
        <v>203049</v>
      </c>
      <c r="S1505">
        <v>2.7E-2</v>
      </c>
      <c r="T1505">
        <v>2.609</v>
      </c>
      <c r="U1505">
        <v>5.6269999999999998</v>
      </c>
      <c r="V1505">
        <v>2295</v>
      </c>
      <c r="W1505">
        <v>9</v>
      </c>
      <c r="X1505">
        <f t="shared" si="48"/>
        <v>28.733099999999983</v>
      </c>
      <c r="Y1505">
        <f t="shared" si="49"/>
        <v>1.1000000000000001</v>
      </c>
    </row>
    <row r="1506" spans="1:25" x14ac:dyDescent="0.2">
      <c r="A1506" t="s">
        <v>23</v>
      </c>
      <c r="B1506" t="s">
        <v>1430</v>
      </c>
      <c r="C1506">
        <v>12</v>
      </c>
      <c r="D1506">
        <v>12</v>
      </c>
      <c r="E1506" t="s">
        <v>1688</v>
      </c>
      <c r="F1506">
        <v>290.673</v>
      </c>
      <c r="G1506">
        <v>90.506</v>
      </c>
      <c r="H1506">
        <v>42.9</v>
      </c>
      <c r="I1506">
        <v>26307.761999999999</v>
      </c>
      <c r="J1506">
        <v>10728997</v>
      </c>
      <c r="K1506">
        <v>24.672000000000001</v>
      </c>
      <c r="L1506">
        <v>18.777000000000001</v>
      </c>
      <c r="M1506">
        <v>7171.3819999999996</v>
      </c>
      <c r="N1506">
        <v>2924678</v>
      </c>
      <c r="O1506">
        <v>3.43</v>
      </c>
      <c r="P1506">
        <v>9.7159999999999993</v>
      </c>
      <c r="Q1506">
        <v>997.09100000000001</v>
      </c>
      <c r="R1506">
        <v>406640</v>
      </c>
      <c r="S1506">
        <v>4.4999999999999998E-2</v>
      </c>
      <c r="T1506">
        <v>3.3940000000000001</v>
      </c>
      <c r="U1506">
        <v>13.131</v>
      </c>
      <c r="V1506">
        <v>5355</v>
      </c>
      <c r="W1506">
        <v>21</v>
      </c>
      <c r="X1506">
        <f t="shared" si="48"/>
        <v>577.86410000000012</v>
      </c>
      <c r="Y1506">
        <f t="shared" si="49"/>
        <v>14.3</v>
      </c>
    </row>
    <row r="1507" spans="1:25" x14ac:dyDescent="0.2">
      <c r="A1507" t="s">
        <v>23</v>
      </c>
      <c r="B1507" t="s">
        <v>1430</v>
      </c>
      <c r="C1507">
        <v>12</v>
      </c>
      <c r="D1507">
        <v>13</v>
      </c>
      <c r="E1507" t="s">
        <v>1689</v>
      </c>
      <c r="F1507">
        <v>255.26300000000001</v>
      </c>
      <c r="G1507">
        <v>125.607</v>
      </c>
      <c r="H1507">
        <v>49.338999999999999</v>
      </c>
      <c r="I1507">
        <v>32062.932000000001</v>
      </c>
      <c r="J1507">
        <v>13076107</v>
      </c>
      <c r="K1507">
        <v>36.353000000000002</v>
      </c>
      <c r="L1507">
        <v>19.388999999999999</v>
      </c>
      <c r="M1507">
        <v>9279.5810000000001</v>
      </c>
      <c r="N1507">
        <v>3784457</v>
      </c>
      <c r="O1507">
        <v>4.1680000000000001</v>
      </c>
      <c r="P1507">
        <v>11.808</v>
      </c>
      <c r="Q1507">
        <v>1063.9849999999999</v>
      </c>
      <c r="R1507">
        <v>433921</v>
      </c>
      <c r="S1507">
        <v>5.8999999999999997E-2</v>
      </c>
      <c r="T1507">
        <v>3.871</v>
      </c>
      <c r="U1507">
        <v>15.006</v>
      </c>
      <c r="V1507">
        <v>6120</v>
      </c>
      <c r="W1507">
        <v>24</v>
      </c>
      <c r="X1507">
        <f t="shared" si="48"/>
        <v>651.44749999999999</v>
      </c>
      <c r="Y1507">
        <f t="shared" si="49"/>
        <v>17.600000000000001</v>
      </c>
    </row>
    <row r="1508" spans="1:25" x14ac:dyDescent="0.2">
      <c r="A1508" t="s">
        <v>23</v>
      </c>
      <c r="B1508" t="s">
        <v>1430</v>
      </c>
      <c r="C1508">
        <v>12</v>
      </c>
      <c r="D1508">
        <v>14</v>
      </c>
      <c r="E1508" t="s">
        <v>1690</v>
      </c>
      <c r="F1508">
        <v>192.893</v>
      </c>
      <c r="G1508">
        <v>79.379000000000005</v>
      </c>
      <c r="H1508">
        <v>49.09</v>
      </c>
      <c r="I1508">
        <v>15311.605</v>
      </c>
      <c r="J1508">
        <v>6244475</v>
      </c>
      <c r="K1508">
        <v>2.6019999999999999</v>
      </c>
      <c r="L1508">
        <v>1.81</v>
      </c>
      <c r="M1508">
        <v>501.94400000000002</v>
      </c>
      <c r="N1508">
        <v>204706</v>
      </c>
      <c r="O1508">
        <v>1.841</v>
      </c>
      <c r="P1508">
        <v>4.4859999999999998</v>
      </c>
      <c r="Q1508">
        <v>355.18099999999998</v>
      </c>
      <c r="R1508">
        <v>144852</v>
      </c>
      <c r="S1508">
        <v>1.9E-2</v>
      </c>
      <c r="T1508">
        <v>2.2269999999999999</v>
      </c>
      <c r="U1508">
        <v>3.7519999999999998</v>
      </c>
      <c r="V1508">
        <v>1530</v>
      </c>
      <c r="W1508">
        <v>6</v>
      </c>
      <c r="X1508">
        <f t="shared" si="48"/>
        <v>0</v>
      </c>
      <c r="Y1508">
        <f t="shared" si="49"/>
        <v>0</v>
      </c>
    </row>
    <row r="1509" spans="1:25" x14ac:dyDescent="0.2">
      <c r="A1509" t="s">
        <v>23</v>
      </c>
      <c r="B1509" t="s">
        <v>1430</v>
      </c>
      <c r="C1509">
        <v>12</v>
      </c>
      <c r="D1509">
        <v>15</v>
      </c>
      <c r="E1509" t="s">
        <v>1691</v>
      </c>
      <c r="F1509">
        <v>295.20699999999999</v>
      </c>
      <c r="G1509">
        <v>112.31399999999999</v>
      </c>
      <c r="H1509">
        <v>47.901000000000003</v>
      </c>
      <c r="I1509">
        <v>33155.737999999998</v>
      </c>
      <c r="J1509">
        <v>13521782</v>
      </c>
      <c r="K1509">
        <v>51.826000000000001</v>
      </c>
      <c r="L1509">
        <v>22.102</v>
      </c>
      <c r="M1509">
        <v>15299.364</v>
      </c>
      <c r="N1509">
        <v>6239483</v>
      </c>
      <c r="O1509">
        <v>3.7970000000000002</v>
      </c>
      <c r="P1509">
        <v>9.1999999999999993</v>
      </c>
      <c r="Q1509">
        <v>1120.923</v>
      </c>
      <c r="R1509">
        <v>457142</v>
      </c>
      <c r="S1509">
        <v>6.6000000000000003E-2</v>
      </c>
      <c r="T1509">
        <v>4.0910000000000002</v>
      </c>
      <c r="U1509">
        <v>19.382999999999999</v>
      </c>
      <c r="V1509">
        <v>7905</v>
      </c>
      <c r="W1509">
        <v>31</v>
      </c>
      <c r="X1509">
        <f t="shared" si="48"/>
        <v>714.0793000000001</v>
      </c>
      <c r="Y1509">
        <f t="shared" si="49"/>
        <v>25.3</v>
      </c>
    </row>
    <row r="1510" spans="1:25" x14ac:dyDescent="0.2">
      <c r="A1510" t="s">
        <v>23</v>
      </c>
      <c r="B1510" t="s">
        <v>1430</v>
      </c>
      <c r="C1510">
        <v>12</v>
      </c>
      <c r="D1510">
        <v>16</v>
      </c>
      <c r="E1510" t="s">
        <v>1692</v>
      </c>
      <c r="F1510">
        <v>325.077</v>
      </c>
      <c r="G1510">
        <v>102.649</v>
      </c>
      <c r="H1510">
        <v>45.069000000000003</v>
      </c>
      <c r="I1510">
        <v>33368.866000000002</v>
      </c>
      <c r="J1510">
        <v>13608701</v>
      </c>
      <c r="K1510">
        <v>59.759</v>
      </c>
      <c r="L1510">
        <v>28.157</v>
      </c>
      <c r="M1510">
        <v>19426.415000000001</v>
      </c>
      <c r="N1510">
        <v>7922603</v>
      </c>
      <c r="O1510">
        <v>5.1959999999999997</v>
      </c>
      <c r="P1510">
        <v>13.260999999999999</v>
      </c>
      <c r="Q1510">
        <v>1689.1189999999999</v>
      </c>
      <c r="R1510">
        <v>688867</v>
      </c>
      <c r="S1510">
        <v>8.3000000000000004E-2</v>
      </c>
      <c r="T1510">
        <v>4.5919999999999996</v>
      </c>
      <c r="U1510">
        <v>26.885999999999999</v>
      </c>
      <c r="V1510">
        <v>10965</v>
      </c>
      <c r="W1510">
        <v>43</v>
      </c>
      <c r="X1510">
        <f t="shared" si="48"/>
        <v>1339.0949000000001</v>
      </c>
      <c r="Y1510">
        <f t="shared" si="49"/>
        <v>38.5</v>
      </c>
    </row>
    <row r="1511" spans="1:25" x14ac:dyDescent="0.2">
      <c r="A1511" t="s">
        <v>23</v>
      </c>
      <c r="B1511" t="s">
        <v>1430</v>
      </c>
      <c r="C1511">
        <v>12</v>
      </c>
      <c r="D1511">
        <v>17</v>
      </c>
      <c r="E1511" t="s">
        <v>1693</v>
      </c>
      <c r="F1511">
        <v>355.23</v>
      </c>
      <c r="G1511">
        <v>90.26</v>
      </c>
      <c r="H1511">
        <v>49.372</v>
      </c>
      <c r="I1511">
        <v>32062.981</v>
      </c>
      <c r="J1511">
        <v>13076127</v>
      </c>
      <c r="K1511">
        <v>35.009</v>
      </c>
      <c r="L1511">
        <v>17.024000000000001</v>
      </c>
      <c r="M1511">
        <v>12436.101000000001</v>
      </c>
      <c r="N1511">
        <v>5071769</v>
      </c>
      <c r="O1511">
        <v>3.45</v>
      </c>
      <c r="P1511">
        <v>8.7629999999999999</v>
      </c>
      <c r="Q1511">
        <v>1225.367</v>
      </c>
      <c r="R1511">
        <v>499737</v>
      </c>
      <c r="S1511">
        <v>6.2E-2</v>
      </c>
      <c r="T1511">
        <v>3.9630000000000001</v>
      </c>
      <c r="U1511">
        <v>21.884</v>
      </c>
      <c r="V1511">
        <v>8925</v>
      </c>
      <c r="W1511">
        <v>35</v>
      </c>
      <c r="X1511">
        <f t="shared" si="48"/>
        <v>828.96770000000004</v>
      </c>
      <c r="Y1511">
        <f t="shared" si="49"/>
        <v>29.700000000000003</v>
      </c>
    </row>
    <row r="1512" spans="1:25" x14ac:dyDescent="0.2">
      <c r="A1512" t="s">
        <v>23</v>
      </c>
      <c r="B1512" t="s">
        <v>1430</v>
      </c>
      <c r="C1512">
        <v>12</v>
      </c>
      <c r="D1512">
        <v>18</v>
      </c>
      <c r="E1512" t="s">
        <v>1694</v>
      </c>
      <c r="F1512">
        <v>269.16399999999999</v>
      </c>
      <c r="G1512">
        <v>109.66200000000001</v>
      </c>
      <c r="H1512">
        <v>47.93</v>
      </c>
      <c r="I1512">
        <v>29517.106</v>
      </c>
      <c r="J1512">
        <v>12037852</v>
      </c>
      <c r="K1512">
        <v>23.756</v>
      </c>
      <c r="L1512">
        <v>17.760999999999999</v>
      </c>
      <c r="M1512">
        <v>6394.1760000000004</v>
      </c>
      <c r="N1512">
        <v>2607713</v>
      </c>
      <c r="O1512">
        <v>3.8860000000000001</v>
      </c>
      <c r="P1512">
        <v>10.689</v>
      </c>
      <c r="Q1512">
        <v>1045.8420000000001</v>
      </c>
      <c r="R1512">
        <v>426522</v>
      </c>
      <c r="S1512">
        <v>6.3E-2</v>
      </c>
      <c r="T1512">
        <v>3.9990000000000001</v>
      </c>
      <c r="U1512">
        <v>16.882000000000001</v>
      </c>
      <c r="V1512">
        <v>6885</v>
      </c>
      <c r="W1512">
        <v>27</v>
      </c>
      <c r="X1512">
        <f t="shared" si="48"/>
        <v>631.49020000000019</v>
      </c>
      <c r="Y1512">
        <f t="shared" si="49"/>
        <v>20.900000000000002</v>
      </c>
    </row>
    <row r="1513" spans="1:25" x14ac:dyDescent="0.2">
      <c r="A1513" t="s">
        <v>23</v>
      </c>
      <c r="B1513" t="s">
        <v>1430</v>
      </c>
      <c r="C1513">
        <v>12</v>
      </c>
      <c r="D1513">
        <v>19</v>
      </c>
      <c r="E1513" t="s">
        <v>1695</v>
      </c>
      <c r="F1513">
        <v>265.262</v>
      </c>
      <c r="G1513">
        <v>88.676000000000002</v>
      </c>
      <c r="H1513">
        <v>43.755000000000003</v>
      </c>
      <c r="I1513">
        <v>23522.502</v>
      </c>
      <c r="J1513">
        <v>9593095</v>
      </c>
      <c r="K1513">
        <v>5.3869999999999996</v>
      </c>
      <c r="L1513">
        <v>4.2169999999999996</v>
      </c>
      <c r="M1513">
        <v>1428.8389999999999</v>
      </c>
      <c r="N1513">
        <v>582718</v>
      </c>
      <c r="O1513">
        <v>2.286</v>
      </c>
      <c r="P1513">
        <v>4.7380000000000004</v>
      </c>
      <c r="Q1513">
        <v>606.28</v>
      </c>
      <c r="R1513">
        <v>247257</v>
      </c>
      <c r="S1513">
        <v>3.1E-2</v>
      </c>
      <c r="T1513">
        <v>2.7949999999999999</v>
      </c>
      <c r="U1513">
        <v>8.1280000000000001</v>
      </c>
      <c r="V1513">
        <v>3315</v>
      </c>
      <c r="W1513">
        <v>13</v>
      </c>
      <c r="X1513">
        <f t="shared" si="48"/>
        <v>147.97199999999998</v>
      </c>
      <c r="Y1513">
        <f t="shared" si="49"/>
        <v>5.5</v>
      </c>
    </row>
    <row r="1514" spans="1:25" x14ac:dyDescent="0.2">
      <c r="A1514" t="s">
        <v>23</v>
      </c>
      <c r="B1514" t="s">
        <v>1430</v>
      </c>
      <c r="C1514">
        <v>12</v>
      </c>
      <c r="D1514">
        <v>20</v>
      </c>
      <c r="E1514" t="s">
        <v>1696</v>
      </c>
      <c r="F1514">
        <v>330.74099999999999</v>
      </c>
      <c r="G1514">
        <v>108.241</v>
      </c>
      <c r="H1514">
        <v>46.078000000000003</v>
      </c>
      <c r="I1514">
        <v>35799.923000000003</v>
      </c>
      <c r="J1514">
        <v>14600150</v>
      </c>
      <c r="K1514">
        <v>41.935000000000002</v>
      </c>
      <c r="L1514">
        <v>16.393000000000001</v>
      </c>
      <c r="M1514">
        <v>13869.473</v>
      </c>
      <c r="N1514">
        <v>5656336</v>
      </c>
      <c r="O1514">
        <v>3.3759999999999999</v>
      </c>
      <c r="P1514">
        <v>8.2799999999999994</v>
      </c>
      <c r="Q1514">
        <v>1116.6569999999999</v>
      </c>
      <c r="R1514">
        <v>455402</v>
      </c>
      <c r="S1514">
        <v>4.4999999999999998E-2</v>
      </c>
      <c r="T1514">
        <v>3.4009999999999998</v>
      </c>
      <c r="U1514">
        <v>15.006</v>
      </c>
      <c r="V1514">
        <v>6120</v>
      </c>
      <c r="W1514">
        <v>24</v>
      </c>
      <c r="X1514">
        <f t="shared" si="48"/>
        <v>709.38670000000002</v>
      </c>
      <c r="Y1514">
        <f t="shared" si="49"/>
        <v>17.600000000000001</v>
      </c>
    </row>
    <row r="1515" spans="1:25" x14ac:dyDescent="0.2">
      <c r="A1515" t="s">
        <v>23</v>
      </c>
      <c r="B1515" t="s">
        <v>1430</v>
      </c>
      <c r="C1515">
        <v>12</v>
      </c>
      <c r="D1515">
        <v>21</v>
      </c>
      <c r="E1515" t="s">
        <v>1697</v>
      </c>
      <c r="F1515">
        <v>301.52999999999997</v>
      </c>
      <c r="G1515">
        <v>105.711</v>
      </c>
      <c r="H1515">
        <v>44.506999999999998</v>
      </c>
      <c r="I1515">
        <v>31874.945</v>
      </c>
      <c r="J1515">
        <v>12999441</v>
      </c>
      <c r="K1515">
        <v>47.201999999999998</v>
      </c>
      <c r="L1515">
        <v>21.983000000000001</v>
      </c>
      <c r="M1515">
        <v>14232.951999999999</v>
      </c>
      <c r="N1515">
        <v>5804572</v>
      </c>
      <c r="O1515">
        <v>4.3419999999999996</v>
      </c>
      <c r="P1515">
        <v>9.7279999999999998</v>
      </c>
      <c r="Q1515">
        <v>1309.3</v>
      </c>
      <c r="R1515">
        <v>533967</v>
      </c>
      <c r="S1515">
        <v>7.2999999999999995E-2</v>
      </c>
      <c r="T1515">
        <v>4.3010000000000002</v>
      </c>
      <c r="U1515">
        <v>21.884</v>
      </c>
      <c r="V1515">
        <v>8925</v>
      </c>
      <c r="W1515">
        <v>35</v>
      </c>
      <c r="X1515">
        <f t="shared" si="48"/>
        <v>921.29399999999998</v>
      </c>
      <c r="Y1515">
        <f t="shared" si="49"/>
        <v>29.700000000000003</v>
      </c>
    </row>
    <row r="1516" spans="1:25" x14ac:dyDescent="0.2">
      <c r="A1516" t="s">
        <v>23</v>
      </c>
      <c r="B1516" t="s">
        <v>1430</v>
      </c>
      <c r="C1516">
        <v>12</v>
      </c>
      <c r="D1516">
        <v>22</v>
      </c>
      <c r="E1516" t="s">
        <v>1698</v>
      </c>
      <c r="F1516">
        <v>240.708</v>
      </c>
      <c r="G1516">
        <v>99.200999999999993</v>
      </c>
      <c r="H1516">
        <v>51.634999999999998</v>
      </c>
      <c r="I1516">
        <v>23878.457999999999</v>
      </c>
      <c r="J1516">
        <v>9738263</v>
      </c>
      <c r="K1516">
        <v>3.3460000000000001</v>
      </c>
      <c r="L1516">
        <v>1.9550000000000001</v>
      </c>
      <c r="M1516">
        <v>805.29100000000005</v>
      </c>
      <c r="N1516">
        <v>328419</v>
      </c>
      <c r="O1516">
        <v>2.0830000000000002</v>
      </c>
      <c r="P1516">
        <v>5.8150000000000004</v>
      </c>
      <c r="Q1516">
        <v>501.43700000000001</v>
      </c>
      <c r="R1516">
        <v>204499</v>
      </c>
      <c r="S1516">
        <v>1.6E-2</v>
      </c>
      <c r="T1516">
        <v>1.994</v>
      </c>
      <c r="U1516">
        <v>3.7519999999999998</v>
      </c>
      <c r="V1516">
        <v>1530</v>
      </c>
      <c r="W1516">
        <v>6</v>
      </c>
      <c r="X1516">
        <f t="shared" si="48"/>
        <v>32.644700000000029</v>
      </c>
      <c r="Y1516">
        <f t="shared" si="49"/>
        <v>0</v>
      </c>
    </row>
    <row r="1517" spans="1:25" x14ac:dyDescent="0.2">
      <c r="A1517" t="s">
        <v>23</v>
      </c>
      <c r="B1517" t="s">
        <v>1430</v>
      </c>
      <c r="C1517">
        <v>12</v>
      </c>
      <c r="D1517">
        <v>23</v>
      </c>
      <c r="E1517" t="s">
        <v>1699</v>
      </c>
      <c r="F1517">
        <v>268.10899999999998</v>
      </c>
      <c r="G1517">
        <v>104.248</v>
      </c>
      <c r="H1517">
        <v>47.244</v>
      </c>
      <c r="I1517">
        <v>27949.817999999999</v>
      </c>
      <c r="J1517">
        <v>11398671</v>
      </c>
      <c r="K1517">
        <v>3.536</v>
      </c>
      <c r="L1517">
        <v>2.2389999999999999</v>
      </c>
      <c r="M1517">
        <v>947.96500000000003</v>
      </c>
      <c r="N1517">
        <v>386605</v>
      </c>
      <c r="O1517">
        <v>2.1019999999999999</v>
      </c>
      <c r="P1517">
        <v>7.1459999999999999</v>
      </c>
      <c r="Q1517">
        <v>563.46799999999996</v>
      </c>
      <c r="R1517">
        <v>229797</v>
      </c>
      <c r="S1517">
        <v>1.6E-2</v>
      </c>
      <c r="T1517">
        <v>2.04</v>
      </c>
      <c r="U1517">
        <v>4.3769999999999998</v>
      </c>
      <c r="V1517">
        <v>1785</v>
      </c>
      <c r="W1517">
        <v>7</v>
      </c>
      <c r="X1517">
        <f t="shared" si="48"/>
        <v>100.87879999999997</v>
      </c>
      <c r="Y1517">
        <f t="shared" si="49"/>
        <v>0</v>
      </c>
    </row>
    <row r="1518" spans="1:25" x14ac:dyDescent="0.2">
      <c r="A1518" t="s">
        <v>23</v>
      </c>
      <c r="B1518" t="s">
        <v>1430</v>
      </c>
      <c r="C1518">
        <v>12</v>
      </c>
      <c r="D1518">
        <v>26</v>
      </c>
      <c r="E1518" t="s">
        <v>1700</v>
      </c>
      <c r="F1518">
        <v>174.13499999999999</v>
      </c>
      <c r="G1518">
        <v>104.191</v>
      </c>
      <c r="H1518">
        <v>50.381</v>
      </c>
      <c r="I1518">
        <v>18143.282999999999</v>
      </c>
      <c r="J1518">
        <v>7399308</v>
      </c>
      <c r="K1518">
        <v>26.263999999999999</v>
      </c>
      <c r="L1518">
        <v>10.217000000000001</v>
      </c>
      <c r="M1518">
        <v>4573.567</v>
      </c>
      <c r="N1518">
        <v>1865221</v>
      </c>
      <c r="O1518">
        <v>1.994</v>
      </c>
      <c r="P1518">
        <v>2.1070000000000002</v>
      </c>
      <c r="Q1518">
        <v>347.15800000000002</v>
      </c>
      <c r="R1518">
        <v>141580</v>
      </c>
      <c r="S1518">
        <v>1.4E-2</v>
      </c>
      <c r="T1518">
        <v>1.9139999999999999</v>
      </c>
      <c r="U1518">
        <v>2.5009999999999999</v>
      </c>
      <c r="V1518">
        <v>1020</v>
      </c>
      <c r="W1518">
        <v>4</v>
      </c>
      <c r="X1518">
        <f t="shared" si="48"/>
        <v>0</v>
      </c>
      <c r="Y1518">
        <f t="shared" si="49"/>
        <v>0</v>
      </c>
    </row>
    <row r="1519" spans="1:25" x14ac:dyDescent="0.2">
      <c r="A1519" t="s">
        <v>23</v>
      </c>
      <c r="B1519" t="s">
        <v>1430</v>
      </c>
      <c r="C1519">
        <v>12</v>
      </c>
      <c r="D1519">
        <v>28</v>
      </c>
      <c r="E1519" t="s">
        <v>1701</v>
      </c>
      <c r="F1519">
        <v>231.768</v>
      </c>
      <c r="G1519">
        <v>84.576999999999998</v>
      </c>
      <c r="H1519">
        <v>61.118000000000002</v>
      </c>
      <c r="I1519">
        <v>19602.136999999999</v>
      </c>
      <c r="J1519">
        <v>7994267</v>
      </c>
      <c r="K1519">
        <v>45.795999999999999</v>
      </c>
      <c r="L1519">
        <v>27</v>
      </c>
      <c r="M1519">
        <v>10613.938</v>
      </c>
      <c r="N1519">
        <v>4328643</v>
      </c>
      <c r="O1519">
        <v>4.2249999999999996</v>
      </c>
      <c r="P1519">
        <v>9.6630000000000003</v>
      </c>
      <c r="Q1519">
        <v>979.13</v>
      </c>
      <c r="R1519">
        <v>399315</v>
      </c>
      <c r="S1519">
        <v>4.5999999999999999E-2</v>
      </c>
      <c r="T1519">
        <v>3.42</v>
      </c>
      <c r="U1519">
        <v>10.63</v>
      </c>
      <c r="V1519">
        <v>4335</v>
      </c>
      <c r="W1519">
        <v>17</v>
      </c>
      <c r="X1519">
        <f t="shared" si="48"/>
        <v>558.10700000000008</v>
      </c>
      <c r="Y1519">
        <f t="shared" si="49"/>
        <v>9.9</v>
      </c>
    </row>
    <row r="1520" spans="1:25" x14ac:dyDescent="0.2">
      <c r="A1520" t="s">
        <v>23</v>
      </c>
      <c r="B1520" t="s">
        <v>1430</v>
      </c>
      <c r="C1520">
        <v>12</v>
      </c>
      <c r="D1520">
        <v>30</v>
      </c>
      <c r="E1520" t="s">
        <v>1702</v>
      </c>
      <c r="F1520">
        <v>163.23599999999999</v>
      </c>
      <c r="G1520">
        <v>78.102000000000004</v>
      </c>
      <c r="H1520">
        <v>44.89</v>
      </c>
      <c r="I1520">
        <v>12749.147999999999</v>
      </c>
      <c r="J1520">
        <v>5199438</v>
      </c>
      <c r="K1520">
        <v>44.906999999999996</v>
      </c>
      <c r="L1520">
        <v>19.698</v>
      </c>
      <c r="M1520">
        <v>7330.4170000000004</v>
      </c>
      <c r="N1520">
        <v>2989537</v>
      </c>
      <c r="O1520">
        <v>4.7759999999999998</v>
      </c>
      <c r="P1520">
        <v>12.677</v>
      </c>
      <c r="Q1520">
        <v>779.53800000000001</v>
      </c>
      <c r="R1520">
        <v>317916</v>
      </c>
      <c r="S1520">
        <v>7.6999999999999999E-2</v>
      </c>
      <c r="T1520">
        <v>4.4189999999999996</v>
      </c>
      <c r="U1520">
        <v>12.505000000000001</v>
      </c>
      <c r="V1520">
        <v>5100</v>
      </c>
      <c r="W1520">
        <v>20</v>
      </c>
      <c r="X1520">
        <f t="shared" si="48"/>
        <v>338.55580000000003</v>
      </c>
      <c r="Y1520">
        <f t="shared" si="49"/>
        <v>13.200000000000001</v>
      </c>
    </row>
    <row r="1521" spans="1:25" x14ac:dyDescent="0.2">
      <c r="A1521" t="s">
        <v>23</v>
      </c>
      <c r="B1521" t="s">
        <v>1430</v>
      </c>
      <c r="C1521">
        <v>12</v>
      </c>
      <c r="D1521">
        <v>31</v>
      </c>
      <c r="E1521" t="s">
        <v>1703</v>
      </c>
      <c r="F1521">
        <v>223.458</v>
      </c>
      <c r="G1521">
        <v>103.444</v>
      </c>
      <c r="H1521">
        <v>48.718000000000004</v>
      </c>
      <c r="I1521">
        <v>23115.348000000002</v>
      </c>
      <c r="J1521">
        <v>9427047</v>
      </c>
      <c r="K1521">
        <v>4.1970000000000001</v>
      </c>
      <c r="L1521">
        <v>2.7250000000000001</v>
      </c>
      <c r="M1521">
        <v>937.89200000000005</v>
      </c>
      <c r="N1521">
        <v>382497</v>
      </c>
      <c r="O1521">
        <v>2.464</v>
      </c>
      <c r="P1521">
        <v>7.3559999999999999</v>
      </c>
      <c r="Q1521">
        <v>550.59199999999998</v>
      </c>
      <c r="R1521">
        <v>224546</v>
      </c>
      <c r="S1521">
        <v>2.1999999999999999E-2</v>
      </c>
      <c r="T1521">
        <v>2.3889999999999998</v>
      </c>
      <c r="U1521">
        <v>5.0019999999999998</v>
      </c>
      <c r="V1521">
        <v>2040</v>
      </c>
      <c r="W1521">
        <v>8</v>
      </c>
      <c r="X1521">
        <f t="shared" si="48"/>
        <v>86.715199999999996</v>
      </c>
      <c r="Y1521">
        <f t="shared" si="49"/>
        <v>0</v>
      </c>
    </row>
    <row r="1522" spans="1:25" x14ac:dyDescent="0.2">
      <c r="A1522" t="s">
        <v>23</v>
      </c>
      <c r="B1522" t="s">
        <v>1430</v>
      </c>
      <c r="C1522">
        <v>12</v>
      </c>
      <c r="D1522">
        <v>32</v>
      </c>
      <c r="E1522" t="s">
        <v>1704</v>
      </c>
      <c r="F1522">
        <v>94.991</v>
      </c>
      <c r="G1522">
        <v>83.692999999999998</v>
      </c>
      <c r="H1522">
        <v>57.156999999999996</v>
      </c>
      <c r="I1522">
        <v>7950.1130000000003</v>
      </c>
      <c r="J1522">
        <v>3242265</v>
      </c>
      <c r="K1522">
        <v>17.658999999999999</v>
      </c>
      <c r="L1522">
        <v>7.0789999999999997</v>
      </c>
      <c r="M1522">
        <v>1677.498</v>
      </c>
      <c r="N1522">
        <v>684128</v>
      </c>
      <c r="O1522">
        <v>2.464</v>
      </c>
      <c r="P1522">
        <v>5.7830000000000004</v>
      </c>
      <c r="Q1522">
        <v>234.06800000000001</v>
      </c>
      <c r="R1522">
        <v>95459</v>
      </c>
      <c r="S1522">
        <v>1.2999999999999999E-2</v>
      </c>
      <c r="T1522">
        <v>1.8320000000000001</v>
      </c>
      <c r="U1522">
        <v>1.2509999999999999</v>
      </c>
      <c r="V1522">
        <v>510</v>
      </c>
      <c r="W1522">
        <v>2</v>
      </c>
      <c r="X1522">
        <f t="shared" si="48"/>
        <v>0</v>
      </c>
      <c r="Y1522">
        <f t="shared" si="49"/>
        <v>0</v>
      </c>
    </row>
    <row r="1523" spans="1:25" x14ac:dyDescent="0.2">
      <c r="A1523" t="s">
        <v>23</v>
      </c>
      <c r="B1523" t="s">
        <v>1430</v>
      </c>
      <c r="C1523">
        <v>12</v>
      </c>
      <c r="D1523">
        <v>33</v>
      </c>
      <c r="E1523" t="s">
        <v>1705</v>
      </c>
      <c r="F1523">
        <v>271.709</v>
      </c>
      <c r="G1523">
        <v>94.052999999999997</v>
      </c>
      <c r="H1523">
        <v>42.491</v>
      </c>
      <c r="I1523">
        <v>25555.054</v>
      </c>
      <c r="J1523">
        <v>10422023</v>
      </c>
      <c r="K1523">
        <v>36.828000000000003</v>
      </c>
      <c r="L1523">
        <v>25.376999999999999</v>
      </c>
      <c r="M1523">
        <v>10006.598</v>
      </c>
      <c r="N1523">
        <v>4080954</v>
      </c>
      <c r="O1523">
        <v>4.5810000000000004</v>
      </c>
      <c r="P1523">
        <v>12.291</v>
      </c>
      <c r="Q1523">
        <v>1244.579</v>
      </c>
      <c r="R1523">
        <v>507572</v>
      </c>
      <c r="S1523">
        <v>8.1000000000000003E-2</v>
      </c>
      <c r="T1523">
        <v>4.5309999999999997</v>
      </c>
      <c r="U1523">
        <v>21.884</v>
      </c>
      <c r="V1523">
        <v>8925</v>
      </c>
      <c r="W1523">
        <v>35</v>
      </c>
      <c r="X1523">
        <f t="shared" si="48"/>
        <v>850.10090000000002</v>
      </c>
      <c r="Y1523">
        <f t="shared" si="49"/>
        <v>29.700000000000003</v>
      </c>
    </row>
    <row r="1524" spans="1:25" x14ac:dyDescent="0.2">
      <c r="A1524" t="s">
        <v>23</v>
      </c>
      <c r="B1524" t="s">
        <v>1430</v>
      </c>
      <c r="C1524">
        <v>12</v>
      </c>
      <c r="D1524">
        <v>34</v>
      </c>
      <c r="E1524" t="s">
        <v>1706</v>
      </c>
      <c r="F1524">
        <v>240.24199999999999</v>
      </c>
      <c r="G1524">
        <v>66.084000000000003</v>
      </c>
      <c r="H1524">
        <v>40.201999999999998</v>
      </c>
      <c r="I1524">
        <v>15876.078</v>
      </c>
      <c r="J1524">
        <v>6474682</v>
      </c>
      <c r="K1524">
        <v>5.5720000000000001</v>
      </c>
      <c r="L1524">
        <v>3.6070000000000002</v>
      </c>
      <c r="M1524">
        <v>1338.585</v>
      </c>
      <c r="N1524">
        <v>545910</v>
      </c>
      <c r="O1524">
        <v>2.6890000000000001</v>
      </c>
      <c r="P1524">
        <v>7.1310000000000002</v>
      </c>
      <c r="Q1524">
        <v>645.89800000000002</v>
      </c>
      <c r="R1524">
        <v>263414</v>
      </c>
      <c r="S1524">
        <v>3.4000000000000002E-2</v>
      </c>
      <c r="T1524">
        <v>2.9369999999999998</v>
      </c>
      <c r="U1524">
        <v>8.1280000000000001</v>
      </c>
      <c r="V1524">
        <v>3315</v>
      </c>
      <c r="W1524">
        <v>13</v>
      </c>
      <c r="X1524">
        <f t="shared" si="48"/>
        <v>191.55180000000004</v>
      </c>
      <c r="Y1524">
        <f t="shared" si="49"/>
        <v>5.5</v>
      </c>
    </row>
    <row r="1525" spans="1:25" x14ac:dyDescent="0.2">
      <c r="A1525" t="s">
        <v>23</v>
      </c>
      <c r="B1525" t="s">
        <v>1430</v>
      </c>
      <c r="C1525">
        <v>12</v>
      </c>
      <c r="D1525">
        <v>35</v>
      </c>
      <c r="E1525" t="s">
        <v>1707</v>
      </c>
      <c r="F1525">
        <v>179.12299999999999</v>
      </c>
      <c r="G1525">
        <v>81.015000000000001</v>
      </c>
      <c r="H1525">
        <v>44.808999999999997</v>
      </c>
      <c r="I1525">
        <v>14511.624</v>
      </c>
      <c r="J1525">
        <v>5918222</v>
      </c>
      <c r="K1525">
        <v>26.196000000000002</v>
      </c>
      <c r="L1525">
        <v>11.47</v>
      </c>
      <c r="M1525">
        <v>4692.2129999999997</v>
      </c>
      <c r="N1525">
        <v>1913608</v>
      </c>
      <c r="O1525">
        <v>2.14</v>
      </c>
      <c r="P1525">
        <v>3.278</v>
      </c>
      <c r="Q1525">
        <v>383.411</v>
      </c>
      <c r="R1525">
        <v>156365</v>
      </c>
      <c r="S1525">
        <v>0.01</v>
      </c>
      <c r="T1525">
        <v>1.6339999999999999</v>
      </c>
      <c r="U1525">
        <v>1.8759999999999999</v>
      </c>
      <c r="V1525">
        <v>765</v>
      </c>
      <c r="W1525">
        <v>3</v>
      </c>
      <c r="X1525">
        <f t="shared" si="48"/>
        <v>0</v>
      </c>
      <c r="Y1525">
        <f t="shared" si="49"/>
        <v>0</v>
      </c>
    </row>
    <row r="1526" spans="1:25" x14ac:dyDescent="0.2">
      <c r="A1526" t="s">
        <v>23</v>
      </c>
      <c r="B1526" t="s">
        <v>1430</v>
      </c>
      <c r="C1526">
        <v>12</v>
      </c>
      <c r="D1526">
        <v>36</v>
      </c>
      <c r="E1526" t="s">
        <v>1708</v>
      </c>
      <c r="F1526">
        <v>83.478999999999999</v>
      </c>
      <c r="G1526">
        <v>82.001000000000005</v>
      </c>
      <c r="H1526">
        <v>44.55</v>
      </c>
      <c r="I1526">
        <v>6845.3680000000004</v>
      </c>
      <c r="J1526">
        <v>2791721</v>
      </c>
      <c r="K1526">
        <v>4.1319999999999997</v>
      </c>
      <c r="L1526">
        <v>2.6739999999999999</v>
      </c>
      <c r="M1526">
        <v>344.92399999999998</v>
      </c>
      <c r="N1526">
        <v>140669</v>
      </c>
      <c r="O1526">
        <v>1.587</v>
      </c>
      <c r="P1526">
        <v>1.8740000000000001</v>
      </c>
      <c r="Q1526">
        <v>132.51499999999999</v>
      </c>
      <c r="R1526">
        <v>54043</v>
      </c>
      <c r="S1526">
        <v>7.0000000000000001E-3</v>
      </c>
      <c r="T1526">
        <v>1.3819999999999999</v>
      </c>
      <c r="U1526">
        <v>0.625</v>
      </c>
      <c r="V1526">
        <v>255</v>
      </c>
      <c r="W1526">
        <v>1</v>
      </c>
      <c r="X1526">
        <f t="shared" si="48"/>
        <v>0</v>
      </c>
      <c r="Y1526">
        <f t="shared" si="49"/>
        <v>0</v>
      </c>
    </row>
    <row r="1527" spans="1:25" x14ac:dyDescent="0.2">
      <c r="A1527" t="s">
        <v>23</v>
      </c>
      <c r="B1527" t="s">
        <v>1430</v>
      </c>
      <c r="C1527">
        <v>12</v>
      </c>
      <c r="D1527">
        <v>37</v>
      </c>
      <c r="E1527" t="s">
        <v>1709</v>
      </c>
      <c r="F1527">
        <v>227.13800000000001</v>
      </c>
      <c r="G1527">
        <v>89.549000000000007</v>
      </c>
      <c r="H1527">
        <v>45.512</v>
      </c>
      <c r="I1527">
        <v>20340.108</v>
      </c>
      <c r="J1527">
        <v>8295231</v>
      </c>
      <c r="K1527">
        <v>3.8319999999999999</v>
      </c>
      <c r="L1527">
        <v>2.7959999999999998</v>
      </c>
      <c r="M1527">
        <v>870.41</v>
      </c>
      <c r="N1527">
        <v>354976</v>
      </c>
      <c r="O1527">
        <v>2.3290000000000002</v>
      </c>
      <c r="P1527">
        <v>6.3650000000000002</v>
      </c>
      <c r="Q1527">
        <v>529.1</v>
      </c>
      <c r="R1527">
        <v>215781</v>
      </c>
      <c r="S1527">
        <v>2.8000000000000001E-2</v>
      </c>
      <c r="T1527">
        <v>2.649</v>
      </c>
      <c r="U1527">
        <v>6.2530000000000001</v>
      </c>
      <c r="V1527">
        <v>2550</v>
      </c>
      <c r="W1527">
        <v>10</v>
      </c>
      <c r="X1527">
        <f t="shared" si="48"/>
        <v>63.074000000000041</v>
      </c>
      <c r="Y1527">
        <f t="shared" si="49"/>
        <v>2.2000000000000002</v>
      </c>
    </row>
    <row r="1528" spans="1:25" x14ac:dyDescent="0.2">
      <c r="A1528" t="s">
        <v>23</v>
      </c>
      <c r="B1528" t="s">
        <v>1430</v>
      </c>
      <c r="C1528">
        <v>12</v>
      </c>
      <c r="D1528">
        <v>38</v>
      </c>
      <c r="E1528" t="s">
        <v>1710</v>
      </c>
      <c r="F1528">
        <v>203.95</v>
      </c>
      <c r="G1528">
        <v>105.983</v>
      </c>
      <c r="H1528">
        <v>50.470999999999997</v>
      </c>
      <c r="I1528">
        <v>21615.114000000001</v>
      </c>
      <c r="J1528">
        <v>8815212</v>
      </c>
      <c r="K1528">
        <v>3.9340000000000002</v>
      </c>
      <c r="L1528">
        <v>2.2829999999999999</v>
      </c>
      <c r="M1528">
        <v>802.35900000000004</v>
      </c>
      <c r="N1528">
        <v>327223</v>
      </c>
      <c r="O1528">
        <v>1.609</v>
      </c>
      <c r="P1528">
        <v>1.252</v>
      </c>
      <c r="Q1528">
        <v>328.113</v>
      </c>
      <c r="R1528">
        <v>133813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f t="shared" si="48"/>
        <v>0</v>
      </c>
      <c r="Y1528">
        <f t="shared" si="49"/>
        <v>0</v>
      </c>
    </row>
    <row r="1529" spans="1:25" x14ac:dyDescent="0.2">
      <c r="A1529" t="s">
        <v>23</v>
      </c>
      <c r="B1529" t="s">
        <v>1430</v>
      </c>
      <c r="C1529">
        <v>12</v>
      </c>
      <c r="D1529">
        <v>39</v>
      </c>
      <c r="E1529" t="s">
        <v>1711</v>
      </c>
      <c r="F1529">
        <v>84.32</v>
      </c>
      <c r="G1529">
        <v>87.876000000000005</v>
      </c>
      <c r="H1529">
        <v>43.061</v>
      </c>
      <c r="I1529">
        <v>7409.6819999999998</v>
      </c>
      <c r="J1529">
        <v>3021863</v>
      </c>
      <c r="K1529">
        <v>3.6850000000000001</v>
      </c>
      <c r="L1529">
        <v>1.9890000000000001</v>
      </c>
      <c r="M1529">
        <v>310.71100000000001</v>
      </c>
      <c r="N1529">
        <v>126716</v>
      </c>
      <c r="O1529">
        <v>1.635</v>
      </c>
      <c r="P1529">
        <v>2.3119999999999998</v>
      </c>
      <c r="Q1529">
        <v>137.88999999999999</v>
      </c>
      <c r="R1529">
        <v>56235</v>
      </c>
      <c r="S1529">
        <v>7.0000000000000001E-3</v>
      </c>
      <c r="T1529">
        <v>1.375</v>
      </c>
      <c r="U1529">
        <v>0.625</v>
      </c>
      <c r="V1529">
        <v>255</v>
      </c>
      <c r="W1529">
        <v>1</v>
      </c>
      <c r="X1529">
        <f t="shared" si="48"/>
        <v>0</v>
      </c>
      <c r="Y1529">
        <f t="shared" si="49"/>
        <v>0</v>
      </c>
    </row>
    <row r="1530" spans="1:25" x14ac:dyDescent="0.2">
      <c r="A1530" t="s">
        <v>23</v>
      </c>
      <c r="B1530" t="s">
        <v>1430</v>
      </c>
      <c r="C1530">
        <v>12</v>
      </c>
      <c r="D1530">
        <v>40</v>
      </c>
      <c r="E1530" t="s">
        <v>1712</v>
      </c>
      <c r="F1530">
        <v>541.78499999999997</v>
      </c>
      <c r="G1530">
        <v>103.712</v>
      </c>
      <c r="H1530">
        <v>47.054000000000002</v>
      </c>
      <c r="I1530">
        <v>56189.8</v>
      </c>
      <c r="J1530">
        <v>22915678</v>
      </c>
      <c r="K1530">
        <v>34.201999999999998</v>
      </c>
      <c r="L1530">
        <v>17.527999999999999</v>
      </c>
      <c r="M1530">
        <v>18530.013999999999</v>
      </c>
      <c r="N1530">
        <v>7557027</v>
      </c>
      <c r="O1530">
        <v>3.202</v>
      </c>
      <c r="P1530">
        <v>8.7379999999999995</v>
      </c>
      <c r="Q1530">
        <v>1734.925</v>
      </c>
      <c r="R1530">
        <v>707548</v>
      </c>
      <c r="S1530">
        <v>5.5E-2</v>
      </c>
      <c r="T1530">
        <v>3.758</v>
      </c>
      <c r="U1530">
        <v>30.013000000000002</v>
      </c>
      <c r="V1530">
        <v>12240</v>
      </c>
      <c r="W1530">
        <v>48</v>
      </c>
      <c r="X1530">
        <f t="shared" si="48"/>
        <v>1389.4815000000001</v>
      </c>
      <c r="Y1530">
        <f t="shared" si="49"/>
        <v>44</v>
      </c>
    </row>
    <row r="1531" spans="1:25" x14ac:dyDescent="0.2">
      <c r="A1531" t="s">
        <v>23</v>
      </c>
      <c r="B1531" t="s">
        <v>1430</v>
      </c>
      <c r="C1531">
        <v>12</v>
      </c>
      <c r="D1531">
        <v>41</v>
      </c>
      <c r="E1531" t="s">
        <v>1713</v>
      </c>
      <c r="F1531">
        <v>157.80199999999999</v>
      </c>
      <c r="G1531">
        <v>64.751000000000005</v>
      </c>
      <c r="H1531">
        <v>43.088999999999999</v>
      </c>
      <c r="I1531">
        <v>10217.806</v>
      </c>
      <c r="J1531">
        <v>4167090</v>
      </c>
      <c r="K1531">
        <v>4.5670000000000002</v>
      </c>
      <c r="L1531">
        <v>3.4969999999999999</v>
      </c>
      <c r="M1531">
        <v>720.71100000000001</v>
      </c>
      <c r="N1531">
        <v>293925</v>
      </c>
      <c r="O1531">
        <v>1.59</v>
      </c>
      <c r="P1531">
        <v>2.6760000000000002</v>
      </c>
      <c r="Q1531">
        <v>250.95</v>
      </c>
      <c r="R1531">
        <v>102344</v>
      </c>
      <c r="S1531">
        <v>8.0000000000000002E-3</v>
      </c>
      <c r="T1531">
        <v>1.4219999999999999</v>
      </c>
      <c r="U1531">
        <v>1.2509999999999999</v>
      </c>
      <c r="V1531">
        <v>510</v>
      </c>
      <c r="W1531">
        <v>2</v>
      </c>
      <c r="X1531">
        <f t="shared" si="48"/>
        <v>0</v>
      </c>
      <c r="Y1531">
        <f t="shared" si="49"/>
        <v>0</v>
      </c>
    </row>
    <row r="1532" spans="1:25" x14ac:dyDescent="0.2">
      <c r="A1532" t="s">
        <v>23</v>
      </c>
      <c r="B1532" t="s">
        <v>1430</v>
      </c>
      <c r="C1532">
        <v>12</v>
      </c>
      <c r="D1532">
        <v>42</v>
      </c>
      <c r="E1532" t="s">
        <v>1714</v>
      </c>
      <c r="F1532">
        <v>112.78100000000001</v>
      </c>
      <c r="G1532">
        <v>52.564999999999998</v>
      </c>
      <c r="H1532">
        <v>35.380000000000003</v>
      </c>
      <c r="I1532">
        <v>5928.3450000000003</v>
      </c>
      <c r="J1532">
        <v>2417735</v>
      </c>
      <c r="K1532">
        <v>17.972000000000001</v>
      </c>
      <c r="L1532">
        <v>6.4969999999999999</v>
      </c>
      <c r="M1532">
        <v>2026.856</v>
      </c>
      <c r="N1532">
        <v>826605</v>
      </c>
      <c r="O1532">
        <v>1.7549999999999999</v>
      </c>
      <c r="P1532">
        <v>2.895</v>
      </c>
      <c r="Q1532">
        <v>197.905</v>
      </c>
      <c r="R1532">
        <v>80711</v>
      </c>
      <c r="S1532">
        <v>6.0000000000000001E-3</v>
      </c>
      <c r="T1532">
        <v>1.1890000000000001</v>
      </c>
      <c r="U1532">
        <v>0.625</v>
      </c>
      <c r="V1532">
        <v>255</v>
      </c>
      <c r="W1532">
        <v>1</v>
      </c>
      <c r="X1532">
        <f t="shared" si="48"/>
        <v>0</v>
      </c>
      <c r="Y1532">
        <f t="shared" si="49"/>
        <v>0</v>
      </c>
    </row>
    <row r="1533" spans="1:25" x14ac:dyDescent="0.2">
      <c r="A1533" t="s">
        <v>23</v>
      </c>
      <c r="B1533" t="s">
        <v>1430</v>
      </c>
      <c r="C1533">
        <v>12</v>
      </c>
      <c r="D1533">
        <v>43</v>
      </c>
      <c r="E1533" t="s">
        <v>1715</v>
      </c>
      <c r="F1533">
        <v>244.70699999999999</v>
      </c>
      <c r="G1533">
        <v>69.305000000000007</v>
      </c>
      <c r="H1533">
        <v>40.107999999999997</v>
      </c>
      <c r="I1533">
        <v>16959.409</v>
      </c>
      <c r="J1533">
        <v>6916493</v>
      </c>
      <c r="K1533">
        <v>3.1960000000000002</v>
      </c>
      <c r="L1533">
        <v>2.02</v>
      </c>
      <c r="M1533">
        <v>782.12</v>
      </c>
      <c r="N1533">
        <v>318969</v>
      </c>
      <c r="O1533">
        <v>1.5289999999999999</v>
      </c>
      <c r="P1533">
        <v>3.4969999999999999</v>
      </c>
      <c r="Q1533">
        <v>374.17599999999999</v>
      </c>
      <c r="R1533">
        <v>152599</v>
      </c>
      <c r="S1533">
        <v>1.2999999999999999E-2</v>
      </c>
      <c r="T1533">
        <v>1.8049999999999999</v>
      </c>
      <c r="U1533">
        <v>3.1259999999999999</v>
      </c>
      <c r="V1533">
        <v>1275</v>
      </c>
      <c r="W1533">
        <v>5</v>
      </c>
      <c r="X1533">
        <f t="shared" si="48"/>
        <v>0</v>
      </c>
      <c r="Y1533">
        <f t="shared" si="49"/>
        <v>0</v>
      </c>
    </row>
    <row r="1534" spans="1:25" x14ac:dyDescent="0.2">
      <c r="A1534" t="s">
        <v>1746</v>
      </c>
      <c r="B1534" t="s">
        <v>24</v>
      </c>
      <c r="C1534">
        <v>1</v>
      </c>
      <c r="D1534">
        <v>1</v>
      </c>
      <c r="E1534" t="s">
        <v>1747</v>
      </c>
      <c r="F1534">
        <v>128.209</v>
      </c>
      <c r="G1534">
        <v>60.093000000000004</v>
      </c>
      <c r="H1534">
        <v>33.792000000000002</v>
      </c>
      <c r="I1534">
        <v>7704.4250000000002</v>
      </c>
      <c r="J1534">
        <v>3142067</v>
      </c>
      <c r="K1534">
        <v>58.87</v>
      </c>
      <c r="L1534">
        <v>37.823</v>
      </c>
      <c r="M1534">
        <v>7547.674</v>
      </c>
      <c r="N1534">
        <v>3078140</v>
      </c>
      <c r="O1534">
        <v>4.407</v>
      </c>
      <c r="P1534">
        <v>6.7080000000000002</v>
      </c>
      <c r="Q1534">
        <v>565.02700000000004</v>
      </c>
      <c r="R1534">
        <v>230433</v>
      </c>
      <c r="S1534">
        <v>8.7999999999999995E-2</v>
      </c>
      <c r="T1534">
        <v>4.7309999999999999</v>
      </c>
      <c r="U1534">
        <v>11.255000000000001</v>
      </c>
      <c r="V1534">
        <v>4590</v>
      </c>
      <c r="W1534">
        <v>18</v>
      </c>
      <c r="X1534">
        <f>(MAX(0, (Q1534-689.62)))*1.16</f>
        <v>0</v>
      </c>
      <c r="Y1534">
        <f>(MAX(0, (W1534-11.65)))*1.16</f>
        <v>7.3659999999999988</v>
      </c>
    </row>
    <row r="1535" spans="1:25" x14ac:dyDescent="0.2">
      <c r="A1535" t="s">
        <v>1746</v>
      </c>
      <c r="B1535" t="s">
        <v>24</v>
      </c>
      <c r="C1535">
        <v>1</v>
      </c>
      <c r="D1535">
        <v>2</v>
      </c>
      <c r="E1535" t="s">
        <v>1748</v>
      </c>
      <c r="F1535">
        <v>172.90899999999999</v>
      </c>
      <c r="G1535">
        <v>77.721999999999994</v>
      </c>
      <c r="H1535">
        <v>39.375</v>
      </c>
      <c r="I1535">
        <v>13438.91</v>
      </c>
      <c r="J1535">
        <v>5480741</v>
      </c>
      <c r="K1535">
        <v>51.795000000000002</v>
      </c>
      <c r="L1535">
        <v>19.07</v>
      </c>
      <c r="M1535">
        <v>8955.884</v>
      </c>
      <c r="N1535">
        <v>3652445</v>
      </c>
      <c r="O1535">
        <v>10.773999999999999</v>
      </c>
      <c r="P1535">
        <v>19.896999999999998</v>
      </c>
      <c r="Q1535">
        <v>1862.9570000000001</v>
      </c>
      <c r="R1535">
        <v>759763</v>
      </c>
      <c r="S1535">
        <v>0.14099999999999999</v>
      </c>
      <c r="T1535">
        <v>5.9950000000000001</v>
      </c>
      <c r="U1535">
        <v>24.385000000000002</v>
      </c>
      <c r="V1535">
        <v>9945</v>
      </c>
      <c r="W1535">
        <v>39</v>
      </c>
      <c r="X1535">
        <f t="shared" ref="X1535:X1598" si="50">(MAX(0, (Q1535-689.62)))*1.16</f>
        <v>1361.0709199999999</v>
      </c>
      <c r="Y1535">
        <f t="shared" ref="Y1535:Y1598" si="51">(MAX(0, (W1535-11.65)))*1.16</f>
        <v>31.725999999999999</v>
      </c>
    </row>
    <row r="1536" spans="1:25" x14ac:dyDescent="0.2">
      <c r="A1536" t="s">
        <v>1746</v>
      </c>
      <c r="B1536" t="s">
        <v>24</v>
      </c>
      <c r="C1536">
        <v>1</v>
      </c>
      <c r="D1536">
        <v>3</v>
      </c>
      <c r="E1536" t="s">
        <v>1749</v>
      </c>
      <c r="F1536">
        <v>324.827</v>
      </c>
      <c r="G1536">
        <v>99.45</v>
      </c>
      <c r="H1536">
        <v>47.22</v>
      </c>
      <c r="I1536">
        <v>32304.185000000001</v>
      </c>
      <c r="J1536">
        <v>13174496</v>
      </c>
      <c r="K1536">
        <v>39.911000000000001</v>
      </c>
      <c r="L1536">
        <v>20.728000000000002</v>
      </c>
      <c r="M1536">
        <v>12964.175999999999</v>
      </c>
      <c r="N1536">
        <v>5287132</v>
      </c>
      <c r="O1536">
        <v>15.45</v>
      </c>
      <c r="P1536">
        <v>24.14</v>
      </c>
      <c r="Q1536">
        <v>5018.6689999999999</v>
      </c>
      <c r="R1536">
        <v>2046745</v>
      </c>
      <c r="S1536">
        <v>0.158</v>
      </c>
      <c r="T1536">
        <v>6.3419999999999996</v>
      </c>
      <c r="U1536">
        <v>51.271999999999998</v>
      </c>
      <c r="V1536">
        <v>20910</v>
      </c>
      <c r="W1536">
        <v>82</v>
      </c>
      <c r="X1536">
        <f t="shared" si="50"/>
        <v>5021.6968399999996</v>
      </c>
      <c r="Y1536">
        <f t="shared" si="51"/>
        <v>81.605999999999995</v>
      </c>
    </row>
    <row r="1537" spans="1:25" x14ac:dyDescent="0.2">
      <c r="A1537" t="s">
        <v>1746</v>
      </c>
      <c r="B1537" t="s">
        <v>24</v>
      </c>
      <c r="C1537">
        <v>1</v>
      </c>
      <c r="D1537">
        <v>6</v>
      </c>
      <c r="E1537" t="s">
        <v>1750</v>
      </c>
      <c r="F1537">
        <v>331.84500000000003</v>
      </c>
      <c r="G1537">
        <v>92.718000000000004</v>
      </c>
      <c r="H1537">
        <v>49.131999999999998</v>
      </c>
      <c r="I1537">
        <v>30767.956999999999</v>
      </c>
      <c r="J1537">
        <v>12547982</v>
      </c>
      <c r="K1537">
        <v>59.341000000000001</v>
      </c>
      <c r="L1537">
        <v>23.876999999999999</v>
      </c>
      <c r="M1537">
        <v>19692.023000000001</v>
      </c>
      <c r="N1537">
        <v>8030925</v>
      </c>
      <c r="O1537">
        <v>20.207999999999998</v>
      </c>
      <c r="P1537">
        <v>25.698</v>
      </c>
      <c r="Q1537">
        <v>6705.8029999999999</v>
      </c>
      <c r="R1537">
        <v>2734803</v>
      </c>
      <c r="S1537">
        <v>0.222</v>
      </c>
      <c r="T1537">
        <v>7.5259999999999998</v>
      </c>
      <c r="U1537">
        <v>73.781000000000006</v>
      </c>
      <c r="V1537">
        <v>30090</v>
      </c>
      <c r="W1537">
        <v>118</v>
      </c>
      <c r="X1537">
        <f t="shared" si="50"/>
        <v>6978.7722799999992</v>
      </c>
      <c r="Y1537">
        <f t="shared" si="51"/>
        <v>123.36599999999999</v>
      </c>
    </row>
    <row r="1538" spans="1:25" x14ac:dyDescent="0.2">
      <c r="A1538" t="s">
        <v>1746</v>
      </c>
      <c r="B1538" t="s">
        <v>24</v>
      </c>
      <c r="C1538">
        <v>1</v>
      </c>
      <c r="D1538">
        <v>7</v>
      </c>
      <c r="E1538" t="s">
        <v>1751</v>
      </c>
      <c r="F1538">
        <v>90.426000000000002</v>
      </c>
      <c r="G1538">
        <v>79.787999999999997</v>
      </c>
      <c r="H1538">
        <v>43.344000000000001</v>
      </c>
      <c r="I1538">
        <v>7214.9170000000004</v>
      </c>
      <c r="J1538">
        <v>2942433</v>
      </c>
      <c r="K1538">
        <v>4.26</v>
      </c>
      <c r="L1538">
        <v>2.343</v>
      </c>
      <c r="M1538">
        <v>385.17099999999999</v>
      </c>
      <c r="N1538">
        <v>157083</v>
      </c>
      <c r="O1538">
        <v>2.944</v>
      </c>
      <c r="P1538">
        <v>4.1079999999999997</v>
      </c>
      <c r="Q1538">
        <v>266.17500000000001</v>
      </c>
      <c r="R1538">
        <v>108553</v>
      </c>
      <c r="S1538">
        <v>2.1000000000000001E-2</v>
      </c>
      <c r="T1538">
        <v>2.2999999999999998</v>
      </c>
      <c r="U1538">
        <v>1.8759999999999999</v>
      </c>
      <c r="V1538">
        <v>765</v>
      </c>
      <c r="W1538">
        <v>3</v>
      </c>
      <c r="X1538">
        <f t="shared" si="50"/>
        <v>0</v>
      </c>
      <c r="Y1538">
        <f t="shared" si="51"/>
        <v>0</v>
      </c>
    </row>
    <row r="1539" spans="1:25" x14ac:dyDescent="0.2">
      <c r="A1539" t="s">
        <v>1746</v>
      </c>
      <c r="B1539" t="s">
        <v>24</v>
      </c>
      <c r="C1539">
        <v>1</v>
      </c>
      <c r="D1539">
        <v>8</v>
      </c>
      <c r="E1539" t="s">
        <v>1752</v>
      </c>
      <c r="F1539">
        <v>269.36500000000001</v>
      </c>
      <c r="G1539">
        <v>91.498000000000005</v>
      </c>
      <c r="H1539">
        <v>47.966000000000001</v>
      </c>
      <c r="I1539">
        <v>24646.400000000001</v>
      </c>
      <c r="J1539">
        <v>10051450</v>
      </c>
      <c r="K1539">
        <v>59.96</v>
      </c>
      <c r="L1539">
        <v>26.376000000000001</v>
      </c>
      <c r="M1539">
        <v>16150.991</v>
      </c>
      <c r="N1539">
        <v>6586799</v>
      </c>
      <c r="O1539">
        <v>16.905000000000001</v>
      </c>
      <c r="P1539">
        <v>23.521999999999998</v>
      </c>
      <c r="Q1539">
        <v>4553.7060000000001</v>
      </c>
      <c r="R1539">
        <v>1857121</v>
      </c>
      <c r="S1539">
        <v>0.2</v>
      </c>
      <c r="T1539">
        <v>7.1319999999999997</v>
      </c>
      <c r="U1539">
        <v>53.773000000000003</v>
      </c>
      <c r="V1539">
        <v>21930</v>
      </c>
      <c r="W1539">
        <v>86</v>
      </c>
      <c r="X1539">
        <f t="shared" si="50"/>
        <v>4482.3397599999998</v>
      </c>
      <c r="Y1539">
        <f t="shared" si="51"/>
        <v>86.245999999999981</v>
      </c>
    </row>
    <row r="1540" spans="1:25" x14ac:dyDescent="0.2">
      <c r="A1540" t="s">
        <v>1746</v>
      </c>
      <c r="B1540" t="s">
        <v>24</v>
      </c>
      <c r="C1540">
        <v>1</v>
      </c>
      <c r="D1540">
        <v>9</v>
      </c>
      <c r="E1540" t="s">
        <v>1753</v>
      </c>
      <c r="F1540">
        <v>121.199</v>
      </c>
      <c r="G1540">
        <v>72.375</v>
      </c>
      <c r="H1540">
        <v>40.384999999999998</v>
      </c>
      <c r="I1540">
        <v>8771.7420000000002</v>
      </c>
      <c r="J1540">
        <v>3577347</v>
      </c>
      <c r="K1540">
        <v>4.5259999999999998</v>
      </c>
      <c r="L1540">
        <v>4.4930000000000003</v>
      </c>
      <c r="M1540">
        <v>548.56200000000001</v>
      </c>
      <c r="N1540">
        <v>223718</v>
      </c>
      <c r="O1540">
        <v>3.931</v>
      </c>
      <c r="P1540">
        <v>8.0559999999999992</v>
      </c>
      <c r="Q1540">
        <v>476.37400000000002</v>
      </c>
      <c r="R1540">
        <v>194278</v>
      </c>
      <c r="S1540">
        <v>3.1E-2</v>
      </c>
      <c r="T1540">
        <v>2.8090000000000002</v>
      </c>
      <c r="U1540">
        <v>3.7519999999999998</v>
      </c>
      <c r="V1540">
        <v>1530</v>
      </c>
      <c r="W1540">
        <v>6</v>
      </c>
      <c r="X1540">
        <f t="shared" si="50"/>
        <v>0</v>
      </c>
      <c r="Y1540">
        <f t="shared" si="51"/>
        <v>0</v>
      </c>
    </row>
    <row r="1541" spans="1:25" x14ac:dyDescent="0.2">
      <c r="A1541" t="s">
        <v>1746</v>
      </c>
      <c r="B1541" t="s">
        <v>24</v>
      </c>
      <c r="C1541">
        <v>1</v>
      </c>
      <c r="D1541">
        <v>10</v>
      </c>
      <c r="E1541" t="s">
        <v>1754</v>
      </c>
      <c r="F1541">
        <v>136.01400000000001</v>
      </c>
      <c r="G1541">
        <v>75.055000000000007</v>
      </c>
      <c r="H1541">
        <v>38.54</v>
      </c>
      <c r="I1541">
        <v>10208.503000000001</v>
      </c>
      <c r="J1541">
        <v>4163296</v>
      </c>
      <c r="K1541">
        <v>4.2640000000000002</v>
      </c>
      <c r="L1541">
        <v>2.7149999999999999</v>
      </c>
      <c r="M1541">
        <v>580.00199999999995</v>
      </c>
      <c r="N1541">
        <v>236540</v>
      </c>
      <c r="O1541">
        <v>4.2069999999999999</v>
      </c>
      <c r="P1541">
        <v>8.5259999999999998</v>
      </c>
      <c r="Q1541">
        <v>572.24599999999998</v>
      </c>
      <c r="R1541">
        <v>233377</v>
      </c>
      <c r="S1541">
        <v>6.9000000000000006E-2</v>
      </c>
      <c r="T1541">
        <v>4.1929999999999996</v>
      </c>
      <c r="U1541">
        <v>9.3789999999999996</v>
      </c>
      <c r="V1541">
        <v>3825</v>
      </c>
      <c r="W1541">
        <v>15</v>
      </c>
      <c r="X1541">
        <f t="shared" si="50"/>
        <v>0</v>
      </c>
      <c r="Y1541">
        <f t="shared" si="51"/>
        <v>3.8859999999999992</v>
      </c>
    </row>
    <row r="1542" spans="1:25" x14ac:dyDescent="0.2">
      <c r="A1542" t="s">
        <v>1746</v>
      </c>
      <c r="B1542" t="s">
        <v>24</v>
      </c>
      <c r="C1542">
        <v>1</v>
      </c>
      <c r="D1542">
        <v>11</v>
      </c>
      <c r="E1542" t="s">
        <v>1755</v>
      </c>
      <c r="F1542">
        <v>297.40100000000001</v>
      </c>
      <c r="G1542">
        <v>93.516999999999996</v>
      </c>
      <c r="H1542">
        <v>47.268000000000001</v>
      </c>
      <c r="I1542">
        <v>27812.142</v>
      </c>
      <c r="J1542">
        <v>11342523</v>
      </c>
      <c r="K1542">
        <v>66.83</v>
      </c>
      <c r="L1542">
        <v>29.533999999999999</v>
      </c>
      <c r="M1542">
        <v>19875.462</v>
      </c>
      <c r="N1542">
        <v>8105736</v>
      </c>
      <c r="O1542">
        <v>26.347999999999999</v>
      </c>
      <c r="P1542">
        <v>29.579000000000001</v>
      </c>
      <c r="Q1542">
        <v>7835.7889999999998</v>
      </c>
      <c r="R1542">
        <v>3195641</v>
      </c>
      <c r="S1542">
        <v>0.17199999999999999</v>
      </c>
      <c r="T1542">
        <v>6.6280000000000001</v>
      </c>
      <c r="U1542">
        <v>51.271999999999998</v>
      </c>
      <c r="V1542">
        <v>20910</v>
      </c>
      <c r="W1542">
        <v>82</v>
      </c>
      <c r="X1542">
        <f t="shared" si="50"/>
        <v>8289.5560399999995</v>
      </c>
      <c r="Y1542">
        <f t="shared" si="51"/>
        <v>81.605999999999995</v>
      </c>
    </row>
    <row r="1543" spans="1:25" x14ac:dyDescent="0.2">
      <c r="A1543" t="s">
        <v>1746</v>
      </c>
      <c r="B1543" t="s">
        <v>24</v>
      </c>
      <c r="C1543">
        <v>1</v>
      </c>
      <c r="D1543">
        <v>12</v>
      </c>
      <c r="E1543" t="s">
        <v>1756</v>
      </c>
      <c r="F1543">
        <v>128.77799999999999</v>
      </c>
      <c r="G1543">
        <v>69.265000000000001</v>
      </c>
      <c r="H1543">
        <v>53.155999999999999</v>
      </c>
      <c r="I1543">
        <v>8919.741</v>
      </c>
      <c r="J1543">
        <v>3637705</v>
      </c>
      <c r="K1543">
        <v>4.1849999999999996</v>
      </c>
      <c r="L1543">
        <v>2.4119999999999999</v>
      </c>
      <c r="M1543">
        <v>538.93799999999999</v>
      </c>
      <c r="N1543">
        <v>219793</v>
      </c>
      <c r="O1543">
        <v>2.681</v>
      </c>
      <c r="P1543">
        <v>4.3120000000000003</v>
      </c>
      <c r="Q1543">
        <v>345.274</v>
      </c>
      <c r="R1543">
        <v>140812</v>
      </c>
      <c r="S1543">
        <v>0.01</v>
      </c>
      <c r="T1543">
        <v>1.5740000000000001</v>
      </c>
      <c r="U1543">
        <v>1.2509999999999999</v>
      </c>
      <c r="V1543">
        <v>510</v>
      </c>
      <c r="W1543">
        <v>2</v>
      </c>
      <c r="X1543">
        <f t="shared" si="50"/>
        <v>0</v>
      </c>
      <c r="Y1543">
        <f t="shared" si="51"/>
        <v>0</v>
      </c>
    </row>
    <row r="1544" spans="1:25" x14ac:dyDescent="0.2">
      <c r="A1544" t="s">
        <v>1746</v>
      </c>
      <c r="B1544" t="s">
        <v>24</v>
      </c>
      <c r="C1544">
        <v>1</v>
      </c>
      <c r="D1544">
        <v>13</v>
      </c>
      <c r="E1544" t="s">
        <v>1757</v>
      </c>
      <c r="F1544">
        <v>147.78100000000001</v>
      </c>
      <c r="G1544">
        <v>60.68</v>
      </c>
      <c r="H1544">
        <v>32.991999999999997</v>
      </c>
      <c r="I1544">
        <v>8967.3179999999993</v>
      </c>
      <c r="J1544">
        <v>3657108</v>
      </c>
      <c r="K1544">
        <v>4.0010000000000003</v>
      </c>
      <c r="L1544">
        <v>2.5209999999999999</v>
      </c>
      <c r="M1544">
        <v>591.25199999999995</v>
      </c>
      <c r="N1544">
        <v>241128</v>
      </c>
      <c r="O1544">
        <v>4.8470000000000004</v>
      </c>
      <c r="P1544">
        <v>10.315</v>
      </c>
      <c r="Q1544">
        <v>716.27300000000002</v>
      </c>
      <c r="R1544">
        <v>292115</v>
      </c>
      <c r="S1544">
        <v>7.1999999999999995E-2</v>
      </c>
      <c r="T1544">
        <v>4.282</v>
      </c>
      <c r="U1544">
        <v>10.63</v>
      </c>
      <c r="V1544">
        <v>4335</v>
      </c>
      <c r="W1544">
        <v>17</v>
      </c>
      <c r="X1544">
        <f t="shared" si="50"/>
        <v>30.917480000000022</v>
      </c>
      <c r="Y1544">
        <f t="shared" si="51"/>
        <v>6.2059999999999995</v>
      </c>
    </row>
    <row r="1545" spans="1:25" x14ac:dyDescent="0.2">
      <c r="A1545" t="s">
        <v>1746</v>
      </c>
      <c r="B1545" t="s">
        <v>24</v>
      </c>
      <c r="C1545">
        <v>1</v>
      </c>
      <c r="D1545">
        <v>14</v>
      </c>
      <c r="E1545" t="s">
        <v>1758</v>
      </c>
      <c r="F1545">
        <v>285.048</v>
      </c>
      <c r="G1545">
        <v>102.078</v>
      </c>
      <c r="H1545">
        <v>46.183</v>
      </c>
      <c r="I1545">
        <v>29097.094000000001</v>
      </c>
      <c r="J1545">
        <v>11866560</v>
      </c>
      <c r="K1545">
        <v>15.196999999999999</v>
      </c>
      <c r="L1545">
        <v>19.966999999999999</v>
      </c>
      <c r="M1545">
        <v>4331.8069999999998</v>
      </c>
      <c r="N1545">
        <v>1766625</v>
      </c>
      <c r="O1545">
        <v>5.19</v>
      </c>
      <c r="P1545">
        <v>10.705</v>
      </c>
      <c r="Q1545">
        <v>1479.4359999999999</v>
      </c>
      <c r="R1545">
        <v>603353</v>
      </c>
      <c r="S1545">
        <v>7.0000000000000007E-2</v>
      </c>
      <c r="T1545">
        <v>4.2300000000000004</v>
      </c>
      <c r="U1545">
        <v>20.009</v>
      </c>
      <c r="V1545">
        <v>8160</v>
      </c>
      <c r="W1545">
        <v>32</v>
      </c>
      <c r="X1545">
        <f t="shared" si="50"/>
        <v>916.18655999999987</v>
      </c>
      <c r="Y1545">
        <f t="shared" si="51"/>
        <v>23.606000000000002</v>
      </c>
    </row>
    <row r="1546" spans="1:25" x14ac:dyDescent="0.2">
      <c r="A1546" t="s">
        <v>1746</v>
      </c>
      <c r="B1546" t="s">
        <v>24</v>
      </c>
      <c r="C1546">
        <v>1</v>
      </c>
      <c r="D1546">
        <v>15</v>
      </c>
      <c r="E1546" t="s">
        <v>1759</v>
      </c>
      <c r="F1546">
        <v>252.83099999999999</v>
      </c>
      <c r="G1546">
        <v>81.771000000000001</v>
      </c>
      <c r="H1546">
        <v>41.497999999999998</v>
      </c>
      <c r="I1546">
        <v>20674.102999999999</v>
      </c>
      <c r="J1546">
        <v>8431443</v>
      </c>
      <c r="K1546">
        <v>73.47</v>
      </c>
      <c r="L1546">
        <v>32.603999999999999</v>
      </c>
      <c r="M1546">
        <v>18575.407999999999</v>
      </c>
      <c r="N1546">
        <v>7575540</v>
      </c>
      <c r="O1546">
        <v>27.161000000000001</v>
      </c>
      <c r="P1546">
        <v>34.234000000000002</v>
      </c>
      <c r="Q1546">
        <v>6867.0169999999998</v>
      </c>
      <c r="R1546">
        <v>2800550</v>
      </c>
      <c r="S1546">
        <v>0.14299999999999999</v>
      </c>
      <c r="T1546">
        <v>6.0460000000000003</v>
      </c>
      <c r="U1546">
        <v>36.265000000000001</v>
      </c>
      <c r="V1546">
        <v>14790</v>
      </c>
      <c r="W1546">
        <v>58</v>
      </c>
      <c r="X1546">
        <f t="shared" si="50"/>
        <v>7165.7805199999993</v>
      </c>
      <c r="Y1546">
        <f t="shared" si="51"/>
        <v>53.765999999999998</v>
      </c>
    </row>
    <row r="1547" spans="1:25" x14ac:dyDescent="0.2">
      <c r="A1547" t="s">
        <v>1746</v>
      </c>
      <c r="B1547" t="s">
        <v>24</v>
      </c>
      <c r="C1547">
        <v>1</v>
      </c>
      <c r="D1547">
        <v>16</v>
      </c>
      <c r="E1547" t="s">
        <v>1760</v>
      </c>
      <c r="F1547">
        <v>237.11600000000001</v>
      </c>
      <c r="G1547">
        <v>78.867999999999995</v>
      </c>
      <c r="H1547">
        <v>44.722999999999999</v>
      </c>
      <c r="I1547">
        <v>18700.853999999999</v>
      </c>
      <c r="J1547">
        <v>7626700</v>
      </c>
      <c r="K1547">
        <v>86</v>
      </c>
      <c r="L1547">
        <v>41.438000000000002</v>
      </c>
      <c r="M1547">
        <v>20391.841</v>
      </c>
      <c r="N1547">
        <v>8316329</v>
      </c>
      <c r="O1547">
        <v>40.357999999999997</v>
      </c>
      <c r="P1547">
        <v>42.863</v>
      </c>
      <c r="Q1547">
        <v>9569.4030000000002</v>
      </c>
      <c r="R1547">
        <v>3902654</v>
      </c>
      <c r="S1547">
        <v>0.09</v>
      </c>
      <c r="T1547">
        <v>4.7809999999999997</v>
      </c>
      <c r="U1547">
        <v>21.259</v>
      </c>
      <c r="V1547">
        <v>8670</v>
      </c>
      <c r="W1547">
        <v>34</v>
      </c>
      <c r="X1547">
        <f t="shared" si="50"/>
        <v>10300.548279999999</v>
      </c>
      <c r="Y1547">
        <f t="shared" si="51"/>
        <v>25.925999999999998</v>
      </c>
    </row>
    <row r="1548" spans="1:25" x14ac:dyDescent="0.2">
      <c r="A1548" t="s">
        <v>1746</v>
      </c>
      <c r="B1548" t="s">
        <v>24</v>
      </c>
      <c r="C1548">
        <v>1</v>
      </c>
      <c r="D1548">
        <v>17</v>
      </c>
      <c r="E1548" t="s">
        <v>1761</v>
      </c>
      <c r="F1548">
        <v>158.11099999999999</v>
      </c>
      <c r="G1548">
        <v>76.12</v>
      </c>
      <c r="H1548">
        <v>43.567999999999998</v>
      </c>
      <c r="I1548">
        <v>12035.455</v>
      </c>
      <c r="J1548">
        <v>4908375</v>
      </c>
      <c r="K1548">
        <v>29.602</v>
      </c>
      <c r="L1548">
        <v>10.881</v>
      </c>
      <c r="M1548">
        <v>4680.3729999999996</v>
      </c>
      <c r="N1548">
        <v>1908779</v>
      </c>
      <c r="O1548">
        <v>3.9529999999999998</v>
      </c>
      <c r="P1548">
        <v>8.125</v>
      </c>
      <c r="Q1548">
        <v>624.98900000000003</v>
      </c>
      <c r="R1548">
        <v>254887</v>
      </c>
      <c r="S1548">
        <v>5.5E-2</v>
      </c>
      <c r="T1548">
        <v>3.7570000000000001</v>
      </c>
      <c r="U1548">
        <v>8.7539999999999996</v>
      </c>
      <c r="V1548">
        <v>3570</v>
      </c>
      <c r="W1548">
        <v>14</v>
      </c>
      <c r="X1548">
        <f t="shared" si="50"/>
        <v>0</v>
      </c>
      <c r="Y1548">
        <f t="shared" si="51"/>
        <v>2.7259999999999995</v>
      </c>
    </row>
    <row r="1549" spans="1:25" x14ac:dyDescent="0.2">
      <c r="A1549" t="s">
        <v>1746</v>
      </c>
      <c r="B1549" t="s">
        <v>24</v>
      </c>
      <c r="C1549">
        <v>1</v>
      </c>
      <c r="D1549">
        <v>18</v>
      </c>
      <c r="E1549" t="s">
        <v>1762</v>
      </c>
      <c r="F1549">
        <v>238.68700000000001</v>
      </c>
      <c r="G1549">
        <v>62.326999999999998</v>
      </c>
      <c r="H1549">
        <v>37.052</v>
      </c>
      <c r="I1549">
        <v>14876.64</v>
      </c>
      <c r="J1549">
        <v>6067085</v>
      </c>
      <c r="K1549">
        <v>55.597999999999999</v>
      </c>
      <c r="L1549">
        <v>20.382999999999999</v>
      </c>
      <c r="M1549">
        <v>13270.535</v>
      </c>
      <c r="N1549">
        <v>5412073</v>
      </c>
      <c r="O1549">
        <v>9.484</v>
      </c>
      <c r="P1549">
        <v>15.846</v>
      </c>
      <c r="Q1549">
        <v>2263.8020000000001</v>
      </c>
      <c r="R1549">
        <v>923238</v>
      </c>
      <c r="S1549">
        <v>0.13400000000000001</v>
      </c>
      <c r="T1549">
        <v>5.835</v>
      </c>
      <c r="U1549">
        <v>31.888999999999999</v>
      </c>
      <c r="V1549">
        <v>13005</v>
      </c>
      <c r="W1549">
        <v>51</v>
      </c>
      <c r="X1549">
        <f t="shared" si="50"/>
        <v>1826.0511200000001</v>
      </c>
      <c r="Y1549">
        <f t="shared" si="51"/>
        <v>45.646000000000001</v>
      </c>
    </row>
    <row r="1550" spans="1:25" x14ac:dyDescent="0.2">
      <c r="A1550" t="s">
        <v>1746</v>
      </c>
      <c r="B1550" t="s">
        <v>24</v>
      </c>
      <c r="C1550">
        <v>1</v>
      </c>
      <c r="D1550">
        <v>19</v>
      </c>
      <c r="E1550" t="s">
        <v>1763</v>
      </c>
      <c r="F1550">
        <v>202.321</v>
      </c>
      <c r="G1550">
        <v>74.25</v>
      </c>
      <c r="H1550">
        <v>38.933999999999997</v>
      </c>
      <c r="I1550">
        <v>15022.445</v>
      </c>
      <c r="J1550">
        <v>6126548</v>
      </c>
      <c r="K1550">
        <v>66.055000000000007</v>
      </c>
      <c r="L1550">
        <v>39.412999999999997</v>
      </c>
      <c r="M1550">
        <v>13364.271000000001</v>
      </c>
      <c r="N1550">
        <v>5450301</v>
      </c>
      <c r="O1550">
        <v>16.475000000000001</v>
      </c>
      <c r="P1550">
        <v>26.050999999999998</v>
      </c>
      <c r="Q1550">
        <v>3333.2130000000002</v>
      </c>
      <c r="R1550">
        <v>1359372</v>
      </c>
      <c r="S1550">
        <v>0.182</v>
      </c>
      <c r="T1550">
        <v>6.8159999999999998</v>
      </c>
      <c r="U1550">
        <v>36.890999999999998</v>
      </c>
      <c r="V1550">
        <v>15045</v>
      </c>
      <c r="W1550">
        <v>59</v>
      </c>
      <c r="X1550">
        <f t="shared" si="50"/>
        <v>3066.5678800000001</v>
      </c>
      <c r="Y1550">
        <f t="shared" si="51"/>
        <v>54.925999999999995</v>
      </c>
    </row>
    <row r="1551" spans="1:25" x14ac:dyDescent="0.2">
      <c r="A1551" t="s">
        <v>1746</v>
      </c>
      <c r="B1551" t="s">
        <v>24</v>
      </c>
      <c r="C1551">
        <v>1</v>
      </c>
      <c r="D1551">
        <v>20</v>
      </c>
      <c r="E1551" t="s">
        <v>1764</v>
      </c>
      <c r="F1551">
        <v>166.495</v>
      </c>
      <c r="G1551">
        <v>69.506</v>
      </c>
      <c r="H1551">
        <v>35.479999999999997</v>
      </c>
      <c r="I1551">
        <v>11572.427</v>
      </c>
      <c r="J1551">
        <v>4719540</v>
      </c>
      <c r="K1551">
        <v>55.252000000000002</v>
      </c>
      <c r="L1551">
        <v>24.045000000000002</v>
      </c>
      <c r="M1551">
        <v>9199.2029999999995</v>
      </c>
      <c r="N1551">
        <v>3751677</v>
      </c>
      <c r="O1551">
        <v>6.1040000000000001</v>
      </c>
      <c r="P1551">
        <v>12.44</v>
      </c>
      <c r="Q1551">
        <v>1016.349</v>
      </c>
      <c r="R1551">
        <v>414494</v>
      </c>
      <c r="S1551">
        <v>0.10100000000000001</v>
      </c>
      <c r="T1551">
        <v>5.0839999999999996</v>
      </c>
      <c r="U1551">
        <v>16.882000000000001</v>
      </c>
      <c r="V1551">
        <v>6885</v>
      </c>
      <c r="W1551">
        <v>27</v>
      </c>
      <c r="X1551">
        <f t="shared" si="50"/>
        <v>379.00564000000003</v>
      </c>
      <c r="Y1551">
        <f t="shared" si="51"/>
        <v>17.805999999999997</v>
      </c>
    </row>
    <row r="1552" spans="1:25" x14ac:dyDescent="0.2">
      <c r="A1552" t="s">
        <v>1746</v>
      </c>
      <c r="B1552" t="s">
        <v>24</v>
      </c>
      <c r="C1552">
        <v>1</v>
      </c>
      <c r="D1552">
        <v>21</v>
      </c>
      <c r="E1552" t="s">
        <v>1765</v>
      </c>
      <c r="F1552">
        <v>216.72499999999999</v>
      </c>
      <c r="G1552">
        <v>57.881</v>
      </c>
      <c r="H1552">
        <v>35.057000000000002</v>
      </c>
      <c r="I1552">
        <v>12544.26</v>
      </c>
      <c r="J1552">
        <v>5115879</v>
      </c>
      <c r="K1552">
        <v>72.248999999999995</v>
      </c>
      <c r="L1552">
        <v>34.765000000000001</v>
      </c>
      <c r="M1552">
        <v>15658.142</v>
      </c>
      <c r="N1552">
        <v>6385802</v>
      </c>
      <c r="O1552">
        <v>22.754999999999999</v>
      </c>
      <c r="P1552">
        <v>32.128</v>
      </c>
      <c r="Q1552">
        <v>4931.6170000000002</v>
      </c>
      <c r="R1552">
        <v>2011243</v>
      </c>
      <c r="S1552">
        <v>0.20799999999999999</v>
      </c>
      <c r="T1552">
        <v>7.2750000000000004</v>
      </c>
      <c r="U1552">
        <v>45.018999999999998</v>
      </c>
      <c r="V1552">
        <v>18360</v>
      </c>
      <c r="W1552">
        <v>72</v>
      </c>
      <c r="X1552">
        <f t="shared" si="50"/>
        <v>4920.7165199999999</v>
      </c>
      <c r="Y1552">
        <f t="shared" si="51"/>
        <v>70.006</v>
      </c>
    </row>
    <row r="1553" spans="1:25" x14ac:dyDescent="0.2">
      <c r="A1553" t="s">
        <v>1746</v>
      </c>
      <c r="B1553" t="s">
        <v>24</v>
      </c>
      <c r="C1553">
        <v>2</v>
      </c>
      <c r="D1553">
        <v>1</v>
      </c>
      <c r="E1553" t="s">
        <v>1766</v>
      </c>
      <c r="F1553">
        <v>85.641999999999996</v>
      </c>
      <c r="G1553">
        <v>68.947999999999993</v>
      </c>
      <c r="H1553">
        <v>50.96</v>
      </c>
      <c r="I1553">
        <v>5904.86</v>
      </c>
      <c r="J1553">
        <v>2408157</v>
      </c>
      <c r="K1553">
        <v>5.1459999999999999</v>
      </c>
      <c r="L1553">
        <v>2.7610000000000001</v>
      </c>
      <c r="M1553">
        <v>440.69499999999999</v>
      </c>
      <c r="N1553">
        <v>179727</v>
      </c>
      <c r="O1553">
        <v>3.9910000000000001</v>
      </c>
      <c r="P1553">
        <v>5.4649999999999999</v>
      </c>
      <c r="Q1553">
        <v>341.78</v>
      </c>
      <c r="R1553">
        <v>139387</v>
      </c>
      <c r="S1553">
        <v>5.8000000000000003E-2</v>
      </c>
      <c r="T1553">
        <v>3.859</v>
      </c>
      <c r="U1553">
        <v>5.0019999999999998</v>
      </c>
      <c r="V1553">
        <v>2040</v>
      </c>
      <c r="W1553">
        <v>8</v>
      </c>
      <c r="X1553">
        <f t="shared" si="50"/>
        <v>0</v>
      </c>
      <c r="Y1553">
        <f t="shared" si="51"/>
        <v>0</v>
      </c>
    </row>
    <row r="1554" spans="1:25" x14ac:dyDescent="0.2">
      <c r="A1554" t="s">
        <v>1746</v>
      </c>
      <c r="B1554" t="s">
        <v>24</v>
      </c>
      <c r="C1554">
        <v>2</v>
      </c>
      <c r="D1554">
        <v>2</v>
      </c>
      <c r="E1554" t="s">
        <v>1767</v>
      </c>
      <c r="F1554">
        <v>204.477</v>
      </c>
      <c r="G1554">
        <v>85.355000000000004</v>
      </c>
      <c r="H1554">
        <v>40.854999999999997</v>
      </c>
      <c r="I1554">
        <v>17453.067999999999</v>
      </c>
      <c r="J1554">
        <v>7117820</v>
      </c>
      <c r="K1554">
        <v>35.145000000000003</v>
      </c>
      <c r="L1554">
        <v>26.602</v>
      </c>
      <c r="M1554">
        <v>7186.2460000000001</v>
      </c>
      <c r="N1554">
        <v>2930740</v>
      </c>
      <c r="O1554">
        <v>8.3659999999999997</v>
      </c>
      <c r="P1554">
        <v>15.733000000000001</v>
      </c>
      <c r="Q1554">
        <v>1710.721</v>
      </c>
      <c r="R1554">
        <v>697677</v>
      </c>
      <c r="S1554">
        <v>0.113</v>
      </c>
      <c r="T1554">
        <v>5.37</v>
      </c>
      <c r="U1554">
        <v>23.135000000000002</v>
      </c>
      <c r="V1554">
        <v>9435</v>
      </c>
      <c r="W1554">
        <v>37</v>
      </c>
      <c r="X1554">
        <f t="shared" si="50"/>
        <v>1184.4771599999999</v>
      </c>
      <c r="Y1554">
        <f t="shared" si="51"/>
        <v>29.405999999999999</v>
      </c>
    </row>
    <row r="1555" spans="1:25" x14ac:dyDescent="0.2">
      <c r="A1555" t="s">
        <v>1746</v>
      </c>
      <c r="B1555" t="s">
        <v>24</v>
      </c>
      <c r="C1555">
        <v>2</v>
      </c>
      <c r="D1555">
        <v>3</v>
      </c>
      <c r="E1555" t="s">
        <v>1768</v>
      </c>
      <c r="F1555">
        <v>291.048</v>
      </c>
      <c r="G1555">
        <v>78.438000000000002</v>
      </c>
      <c r="H1555">
        <v>40.941000000000003</v>
      </c>
      <c r="I1555">
        <v>22829.3</v>
      </c>
      <c r="J1555">
        <v>9310389</v>
      </c>
      <c r="K1555">
        <v>61.262999999999998</v>
      </c>
      <c r="L1555">
        <v>34.418999999999997</v>
      </c>
      <c r="M1555">
        <v>17830.344000000001</v>
      </c>
      <c r="N1555">
        <v>7271683</v>
      </c>
      <c r="O1555">
        <v>27.324999999999999</v>
      </c>
      <c r="P1555">
        <v>35.658000000000001</v>
      </c>
      <c r="Q1555">
        <v>7952.9859999999999</v>
      </c>
      <c r="R1555">
        <v>3243437</v>
      </c>
      <c r="S1555">
        <v>0.189</v>
      </c>
      <c r="T1555">
        <v>6.9409999999999998</v>
      </c>
      <c r="U1555">
        <v>55.023000000000003</v>
      </c>
      <c r="V1555">
        <v>22440</v>
      </c>
      <c r="W1555">
        <v>88</v>
      </c>
      <c r="X1555">
        <f t="shared" si="50"/>
        <v>8425.5045599999994</v>
      </c>
      <c r="Y1555">
        <f t="shared" si="51"/>
        <v>88.565999999999988</v>
      </c>
    </row>
    <row r="1556" spans="1:25" x14ac:dyDescent="0.2">
      <c r="A1556" t="s">
        <v>1746</v>
      </c>
      <c r="B1556" t="s">
        <v>24</v>
      </c>
      <c r="C1556">
        <v>2</v>
      </c>
      <c r="D1556">
        <v>4</v>
      </c>
      <c r="E1556" t="s">
        <v>1769</v>
      </c>
      <c r="F1556">
        <v>281.47500000000002</v>
      </c>
      <c r="G1556">
        <v>83.944999999999993</v>
      </c>
      <c r="H1556">
        <v>42.9</v>
      </c>
      <c r="I1556">
        <v>23628.363000000001</v>
      </c>
      <c r="J1556">
        <v>9636268</v>
      </c>
      <c r="K1556">
        <v>59.88</v>
      </c>
      <c r="L1556">
        <v>35.600999999999999</v>
      </c>
      <c r="M1556">
        <v>16854.789000000001</v>
      </c>
      <c r="N1556">
        <v>6873826</v>
      </c>
      <c r="O1556">
        <v>44.957999999999998</v>
      </c>
      <c r="P1556">
        <v>56.841999999999999</v>
      </c>
      <c r="Q1556">
        <v>12654.477999999999</v>
      </c>
      <c r="R1556">
        <v>5160829</v>
      </c>
      <c r="S1556">
        <v>0.151</v>
      </c>
      <c r="T1556">
        <v>6.2050000000000001</v>
      </c>
      <c r="U1556">
        <v>42.518000000000001</v>
      </c>
      <c r="V1556">
        <v>17340</v>
      </c>
      <c r="W1556">
        <v>68</v>
      </c>
      <c r="X1556">
        <f t="shared" si="50"/>
        <v>13879.235279999997</v>
      </c>
      <c r="Y1556">
        <f t="shared" si="51"/>
        <v>65.366</v>
      </c>
    </row>
    <row r="1557" spans="1:25" x14ac:dyDescent="0.2">
      <c r="A1557" t="s">
        <v>1746</v>
      </c>
      <c r="B1557" t="s">
        <v>24</v>
      </c>
      <c r="C1557">
        <v>2</v>
      </c>
      <c r="D1557">
        <v>5</v>
      </c>
      <c r="E1557" t="s">
        <v>1770</v>
      </c>
      <c r="F1557">
        <v>268.32499999999999</v>
      </c>
      <c r="G1557">
        <v>72.218999999999994</v>
      </c>
      <c r="H1557">
        <v>37.511000000000003</v>
      </c>
      <c r="I1557">
        <v>19378.159</v>
      </c>
      <c r="J1557">
        <v>7902923</v>
      </c>
      <c r="K1557">
        <v>54.402999999999999</v>
      </c>
      <c r="L1557">
        <v>31.076000000000001</v>
      </c>
      <c r="M1557">
        <v>14597.611999999999</v>
      </c>
      <c r="N1557">
        <v>5953290</v>
      </c>
      <c r="O1557">
        <v>23.675000000000001</v>
      </c>
      <c r="P1557">
        <v>30.18</v>
      </c>
      <c r="Q1557">
        <v>6352.4620000000004</v>
      </c>
      <c r="R1557">
        <v>2590701</v>
      </c>
      <c r="S1557">
        <v>0.17499999999999999</v>
      </c>
      <c r="T1557">
        <v>6.6740000000000004</v>
      </c>
      <c r="U1557">
        <v>46.895000000000003</v>
      </c>
      <c r="V1557">
        <v>19125</v>
      </c>
      <c r="W1557">
        <v>75</v>
      </c>
      <c r="X1557">
        <f t="shared" si="50"/>
        <v>6568.8967200000006</v>
      </c>
      <c r="Y1557">
        <f t="shared" si="51"/>
        <v>73.48599999999999</v>
      </c>
    </row>
    <row r="1558" spans="1:25" x14ac:dyDescent="0.2">
      <c r="A1558" t="s">
        <v>1746</v>
      </c>
      <c r="B1558" t="s">
        <v>24</v>
      </c>
      <c r="C1558">
        <v>2</v>
      </c>
      <c r="D1558">
        <v>6</v>
      </c>
      <c r="E1558" t="s">
        <v>1771</v>
      </c>
      <c r="F1558">
        <v>294.70600000000002</v>
      </c>
      <c r="G1558">
        <v>80.769000000000005</v>
      </c>
      <c r="H1558">
        <v>41.82</v>
      </c>
      <c r="I1558">
        <v>23803.026000000002</v>
      </c>
      <c r="J1558">
        <v>9707500</v>
      </c>
      <c r="K1558">
        <v>36.11</v>
      </c>
      <c r="L1558">
        <v>29.989000000000001</v>
      </c>
      <c r="M1558">
        <v>10641.857</v>
      </c>
      <c r="N1558">
        <v>4340029</v>
      </c>
      <c r="O1558">
        <v>20.692</v>
      </c>
      <c r="P1558">
        <v>32.533000000000001</v>
      </c>
      <c r="Q1558">
        <v>6098.0720000000001</v>
      </c>
      <c r="R1558">
        <v>2486954</v>
      </c>
      <c r="S1558">
        <v>0.191</v>
      </c>
      <c r="T1558">
        <v>6.9749999999999996</v>
      </c>
      <c r="U1558">
        <v>56.274000000000001</v>
      </c>
      <c r="V1558">
        <v>22950</v>
      </c>
      <c r="W1558">
        <v>90</v>
      </c>
      <c r="X1558">
        <f t="shared" si="50"/>
        <v>6273.8043200000002</v>
      </c>
      <c r="Y1558">
        <f t="shared" si="51"/>
        <v>90.885999999999981</v>
      </c>
    </row>
    <row r="1559" spans="1:25" x14ac:dyDescent="0.2">
      <c r="A1559" t="s">
        <v>1746</v>
      </c>
      <c r="B1559" t="s">
        <v>24</v>
      </c>
      <c r="C1559">
        <v>2</v>
      </c>
      <c r="D1559">
        <v>7</v>
      </c>
      <c r="E1559" t="s">
        <v>1772</v>
      </c>
      <c r="F1559">
        <v>301.97199999999998</v>
      </c>
      <c r="G1559">
        <v>80.850999999999999</v>
      </c>
      <c r="H1559">
        <v>37.738999999999997</v>
      </c>
      <c r="I1559">
        <v>24414.593000000001</v>
      </c>
      <c r="J1559">
        <v>9956913</v>
      </c>
      <c r="K1559">
        <v>55.091000000000001</v>
      </c>
      <c r="L1559">
        <v>30.638999999999999</v>
      </c>
      <c r="M1559">
        <v>16636.041000000001</v>
      </c>
      <c r="N1559">
        <v>6784615</v>
      </c>
      <c r="O1559">
        <v>29.73</v>
      </c>
      <c r="P1559">
        <v>41.582999999999998</v>
      </c>
      <c r="Q1559">
        <v>8977.7309999999998</v>
      </c>
      <c r="R1559">
        <v>3661355</v>
      </c>
      <c r="S1559">
        <v>0.124</v>
      </c>
      <c r="T1559">
        <v>5.6269999999999998</v>
      </c>
      <c r="U1559">
        <v>37.515999999999998</v>
      </c>
      <c r="V1559">
        <v>15300</v>
      </c>
      <c r="W1559">
        <v>60</v>
      </c>
      <c r="X1559">
        <f t="shared" si="50"/>
        <v>9614.2087599999977</v>
      </c>
      <c r="Y1559">
        <f t="shared" si="51"/>
        <v>56.085999999999999</v>
      </c>
    </row>
    <row r="1560" spans="1:25" x14ac:dyDescent="0.2">
      <c r="A1560" t="s">
        <v>1746</v>
      </c>
      <c r="B1560" t="s">
        <v>24</v>
      </c>
      <c r="C1560">
        <v>2</v>
      </c>
      <c r="D1560">
        <v>8</v>
      </c>
      <c r="E1560" t="s">
        <v>1773</v>
      </c>
      <c r="F1560">
        <v>273.03800000000001</v>
      </c>
      <c r="G1560">
        <v>80.965000000000003</v>
      </c>
      <c r="H1560">
        <v>38.923999999999999</v>
      </c>
      <c r="I1560">
        <v>22106.382000000001</v>
      </c>
      <c r="J1560">
        <v>9015564</v>
      </c>
      <c r="K1560">
        <v>41.366999999999997</v>
      </c>
      <c r="L1560">
        <v>32.945999999999998</v>
      </c>
      <c r="M1560">
        <v>11294.723</v>
      </c>
      <c r="N1560">
        <v>4606285</v>
      </c>
      <c r="O1560">
        <v>18.698</v>
      </c>
      <c r="P1560">
        <v>30.14</v>
      </c>
      <c r="Q1560">
        <v>5105.3919999999998</v>
      </c>
      <c r="R1560">
        <v>2082113</v>
      </c>
      <c r="S1560">
        <v>0.17899999999999999</v>
      </c>
      <c r="T1560">
        <v>6.7469999999999999</v>
      </c>
      <c r="U1560">
        <v>48.771000000000001</v>
      </c>
      <c r="V1560">
        <v>19890</v>
      </c>
      <c r="W1560">
        <v>78</v>
      </c>
      <c r="X1560">
        <f t="shared" si="50"/>
        <v>5122.2955199999997</v>
      </c>
      <c r="Y1560">
        <f t="shared" si="51"/>
        <v>76.965999999999994</v>
      </c>
    </row>
    <row r="1561" spans="1:25" x14ac:dyDescent="0.2">
      <c r="A1561" t="s">
        <v>1746</v>
      </c>
      <c r="B1561" t="s">
        <v>24</v>
      </c>
      <c r="C1561">
        <v>2</v>
      </c>
      <c r="D1561">
        <v>9</v>
      </c>
      <c r="E1561" t="s">
        <v>1774</v>
      </c>
      <c r="F1561">
        <v>347.99900000000002</v>
      </c>
      <c r="G1561">
        <v>63.384</v>
      </c>
      <c r="H1561">
        <v>29.457000000000001</v>
      </c>
      <c r="I1561">
        <v>22057.614000000001</v>
      </c>
      <c r="J1561">
        <v>8995675</v>
      </c>
      <c r="K1561">
        <v>92.915000000000006</v>
      </c>
      <c r="L1561">
        <v>35.625</v>
      </c>
      <c r="M1561">
        <v>32334.135999999999</v>
      </c>
      <c r="N1561">
        <v>13186711</v>
      </c>
      <c r="O1561">
        <v>87.061999999999998</v>
      </c>
      <c r="P1561">
        <v>56.911999999999999</v>
      </c>
      <c r="Q1561">
        <v>30297.357</v>
      </c>
      <c r="R1561">
        <v>12356059</v>
      </c>
      <c r="S1561">
        <v>2.5000000000000001E-2</v>
      </c>
      <c r="T1561">
        <v>2.5329999999999999</v>
      </c>
      <c r="U1561">
        <v>8.7539999999999996</v>
      </c>
      <c r="V1561">
        <v>3570</v>
      </c>
      <c r="W1561">
        <v>14</v>
      </c>
      <c r="X1561">
        <f t="shared" si="50"/>
        <v>34344.974920000001</v>
      </c>
      <c r="Y1561">
        <f t="shared" si="51"/>
        <v>2.7259999999999995</v>
      </c>
    </row>
    <row r="1562" spans="1:25" x14ac:dyDescent="0.2">
      <c r="A1562" t="s">
        <v>1746</v>
      </c>
      <c r="B1562" t="s">
        <v>24</v>
      </c>
      <c r="C1562">
        <v>2</v>
      </c>
      <c r="D1562">
        <v>10</v>
      </c>
      <c r="E1562" t="s">
        <v>1775</v>
      </c>
      <c r="F1562">
        <v>351.95400000000001</v>
      </c>
      <c r="G1562">
        <v>62.280999999999999</v>
      </c>
      <c r="H1562">
        <v>29.896000000000001</v>
      </c>
      <c r="I1562">
        <v>21920.141</v>
      </c>
      <c r="J1562">
        <v>8939610</v>
      </c>
      <c r="K1562">
        <v>81.915999999999997</v>
      </c>
      <c r="L1562">
        <v>33.475999999999999</v>
      </c>
      <c r="M1562">
        <v>28830.524000000001</v>
      </c>
      <c r="N1562">
        <v>11757846</v>
      </c>
      <c r="O1562">
        <v>52.863</v>
      </c>
      <c r="P1562">
        <v>48.24</v>
      </c>
      <c r="Q1562">
        <v>18605.258999999998</v>
      </c>
      <c r="R1562">
        <v>7587714</v>
      </c>
      <c r="S1562">
        <v>7.0999999999999994E-2</v>
      </c>
      <c r="T1562">
        <v>4.2560000000000002</v>
      </c>
      <c r="U1562">
        <v>25.010999999999999</v>
      </c>
      <c r="V1562">
        <v>10200</v>
      </c>
      <c r="W1562">
        <v>40</v>
      </c>
      <c r="X1562">
        <f t="shared" si="50"/>
        <v>20782.141239999997</v>
      </c>
      <c r="Y1562">
        <f t="shared" si="51"/>
        <v>32.886000000000003</v>
      </c>
    </row>
    <row r="1563" spans="1:25" x14ac:dyDescent="0.2">
      <c r="A1563" t="s">
        <v>1746</v>
      </c>
      <c r="B1563" t="s">
        <v>24</v>
      </c>
      <c r="C1563">
        <v>3</v>
      </c>
      <c r="D1563">
        <v>1</v>
      </c>
      <c r="E1563" t="s">
        <v>1766</v>
      </c>
      <c r="F1563">
        <v>227.28800000000001</v>
      </c>
      <c r="G1563">
        <v>75.599999999999994</v>
      </c>
      <c r="H1563">
        <v>41.802999999999997</v>
      </c>
      <c r="I1563">
        <v>17182.862000000001</v>
      </c>
      <c r="J1563">
        <v>7007623</v>
      </c>
      <c r="K1563">
        <v>83.665000000000006</v>
      </c>
      <c r="L1563">
        <v>49.061</v>
      </c>
      <c r="M1563">
        <v>19016.074000000001</v>
      </c>
      <c r="N1563">
        <v>7755255</v>
      </c>
      <c r="O1563">
        <v>29.013999999999999</v>
      </c>
      <c r="P1563">
        <v>37.185000000000002</v>
      </c>
      <c r="Q1563">
        <v>6594.5110000000004</v>
      </c>
      <c r="R1563">
        <v>2689415</v>
      </c>
      <c r="S1563">
        <v>0.17100000000000001</v>
      </c>
      <c r="T1563">
        <v>6.593</v>
      </c>
      <c r="U1563">
        <v>38.767000000000003</v>
      </c>
      <c r="V1563">
        <v>15810</v>
      </c>
      <c r="W1563">
        <v>62</v>
      </c>
      <c r="X1563">
        <f t="shared" si="50"/>
        <v>6849.6735600000002</v>
      </c>
      <c r="Y1563">
        <f t="shared" si="51"/>
        <v>58.405999999999999</v>
      </c>
    </row>
    <row r="1564" spans="1:25" x14ac:dyDescent="0.2">
      <c r="A1564" t="s">
        <v>1746</v>
      </c>
      <c r="B1564" t="s">
        <v>24</v>
      </c>
      <c r="C1564">
        <v>3</v>
      </c>
      <c r="D1564">
        <v>2</v>
      </c>
      <c r="E1564" t="s">
        <v>1776</v>
      </c>
      <c r="F1564">
        <v>318.18900000000002</v>
      </c>
      <c r="G1564">
        <v>81.650999999999996</v>
      </c>
      <c r="H1564">
        <v>45.009</v>
      </c>
      <c r="I1564">
        <v>25980.433000000001</v>
      </c>
      <c r="J1564">
        <v>10595504</v>
      </c>
      <c r="K1564">
        <v>64.628</v>
      </c>
      <c r="L1564">
        <v>30.584</v>
      </c>
      <c r="M1564">
        <v>20563.983</v>
      </c>
      <c r="N1564">
        <v>8386533</v>
      </c>
      <c r="O1564">
        <v>22.882999999999999</v>
      </c>
      <c r="P1564">
        <v>28.308</v>
      </c>
      <c r="Q1564">
        <v>7281.183</v>
      </c>
      <c r="R1564">
        <v>2969458</v>
      </c>
      <c r="S1564">
        <v>0.185</v>
      </c>
      <c r="T1564">
        <v>6.8609999999999998</v>
      </c>
      <c r="U1564">
        <v>58.774999999999999</v>
      </c>
      <c r="V1564">
        <v>23970</v>
      </c>
      <c r="W1564">
        <v>94</v>
      </c>
      <c r="X1564">
        <f t="shared" si="50"/>
        <v>7646.2130799999995</v>
      </c>
      <c r="Y1564">
        <f t="shared" si="51"/>
        <v>95.525999999999982</v>
      </c>
    </row>
    <row r="1565" spans="1:25" x14ac:dyDescent="0.2">
      <c r="A1565" t="s">
        <v>1746</v>
      </c>
      <c r="B1565" t="s">
        <v>24</v>
      </c>
      <c r="C1565">
        <v>3</v>
      </c>
      <c r="D1565">
        <v>3</v>
      </c>
      <c r="E1565" t="s">
        <v>1777</v>
      </c>
      <c r="F1565">
        <v>334.17899999999997</v>
      </c>
      <c r="G1565">
        <v>79.072999999999993</v>
      </c>
      <c r="H1565">
        <v>38.735999999999997</v>
      </c>
      <c r="I1565">
        <v>26424.375</v>
      </c>
      <c r="J1565">
        <v>10776555</v>
      </c>
      <c r="K1565">
        <v>3.6269999999999998</v>
      </c>
      <c r="L1565">
        <v>2.2189999999999999</v>
      </c>
      <c r="M1565">
        <v>1212.17</v>
      </c>
      <c r="N1565">
        <v>494355</v>
      </c>
      <c r="O1565">
        <v>3.6930000000000001</v>
      </c>
      <c r="P1565">
        <v>9.3350000000000009</v>
      </c>
      <c r="Q1565">
        <v>1233.979</v>
      </c>
      <c r="R1565">
        <v>503249</v>
      </c>
      <c r="S1565">
        <v>3.5999999999999997E-2</v>
      </c>
      <c r="T1565">
        <v>3.0110000000000001</v>
      </c>
      <c r="U1565">
        <v>11.88</v>
      </c>
      <c r="V1565">
        <v>4845</v>
      </c>
      <c r="W1565">
        <v>19</v>
      </c>
      <c r="X1565">
        <f t="shared" si="50"/>
        <v>631.45644000000004</v>
      </c>
      <c r="Y1565">
        <f t="shared" si="51"/>
        <v>8.5259999999999998</v>
      </c>
    </row>
    <row r="1566" spans="1:25" x14ac:dyDescent="0.2">
      <c r="A1566" t="s">
        <v>1746</v>
      </c>
      <c r="B1566" t="s">
        <v>24</v>
      </c>
      <c r="C1566">
        <v>3</v>
      </c>
      <c r="D1566">
        <v>4</v>
      </c>
      <c r="E1566" t="s">
        <v>1778</v>
      </c>
      <c r="F1566">
        <v>277.05900000000003</v>
      </c>
      <c r="G1566">
        <v>62.781999999999996</v>
      </c>
      <c r="H1566">
        <v>36.317</v>
      </c>
      <c r="I1566">
        <v>17394.307000000001</v>
      </c>
      <c r="J1566">
        <v>7093856</v>
      </c>
      <c r="K1566">
        <v>72.111999999999995</v>
      </c>
      <c r="L1566">
        <v>38.600999999999999</v>
      </c>
      <c r="M1566">
        <v>19979.368999999999</v>
      </c>
      <c r="N1566">
        <v>8148112</v>
      </c>
      <c r="O1566">
        <v>26.059000000000001</v>
      </c>
      <c r="P1566">
        <v>31.518000000000001</v>
      </c>
      <c r="Q1566">
        <v>7219.9189999999999</v>
      </c>
      <c r="R1566">
        <v>2944473</v>
      </c>
      <c r="S1566">
        <v>0.14399999999999999</v>
      </c>
      <c r="T1566">
        <v>6.0670000000000002</v>
      </c>
      <c r="U1566">
        <v>40.017000000000003</v>
      </c>
      <c r="V1566">
        <v>16320</v>
      </c>
      <c r="W1566">
        <v>64</v>
      </c>
      <c r="X1566">
        <f t="shared" si="50"/>
        <v>7575.1468399999994</v>
      </c>
      <c r="Y1566">
        <f t="shared" si="51"/>
        <v>60.725999999999999</v>
      </c>
    </row>
    <row r="1567" spans="1:25" x14ac:dyDescent="0.2">
      <c r="A1567" t="s">
        <v>1746</v>
      </c>
      <c r="B1567" t="s">
        <v>24</v>
      </c>
      <c r="C1567">
        <v>3</v>
      </c>
      <c r="D1567">
        <v>5</v>
      </c>
      <c r="E1567" t="s">
        <v>1779</v>
      </c>
      <c r="F1567">
        <v>203.089</v>
      </c>
      <c r="G1567">
        <v>79.31</v>
      </c>
      <c r="H1567">
        <v>44.813000000000002</v>
      </c>
      <c r="I1567">
        <v>16106.928</v>
      </c>
      <c r="J1567">
        <v>6568829</v>
      </c>
      <c r="K1567">
        <v>3.6070000000000002</v>
      </c>
      <c r="L1567">
        <v>2.5259999999999998</v>
      </c>
      <c r="M1567">
        <v>732.56200000000001</v>
      </c>
      <c r="N1567">
        <v>298758</v>
      </c>
      <c r="O1567">
        <v>3.9390000000000001</v>
      </c>
      <c r="P1567">
        <v>10.021000000000001</v>
      </c>
      <c r="Q1567">
        <v>800.05399999999997</v>
      </c>
      <c r="R1567">
        <v>326283</v>
      </c>
      <c r="S1567">
        <v>0.04</v>
      </c>
      <c r="T1567">
        <v>3.194</v>
      </c>
      <c r="U1567">
        <v>8.1280000000000001</v>
      </c>
      <c r="V1567">
        <v>3315</v>
      </c>
      <c r="W1567">
        <v>13</v>
      </c>
      <c r="X1567">
        <f t="shared" si="50"/>
        <v>128.10343999999995</v>
      </c>
      <c r="Y1567">
        <f t="shared" si="51"/>
        <v>1.5659999999999994</v>
      </c>
    </row>
    <row r="1568" spans="1:25" x14ac:dyDescent="0.2">
      <c r="A1568" t="s">
        <v>1746</v>
      </c>
      <c r="B1568" t="s">
        <v>24</v>
      </c>
      <c r="C1568">
        <v>3</v>
      </c>
      <c r="D1568">
        <v>6</v>
      </c>
      <c r="E1568" t="s">
        <v>1780</v>
      </c>
      <c r="F1568">
        <v>269.42099999999999</v>
      </c>
      <c r="G1568">
        <v>88.772999999999996</v>
      </c>
      <c r="H1568">
        <v>47.43</v>
      </c>
      <c r="I1568">
        <v>23917.407999999999</v>
      </c>
      <c r="J1568">
        <v>9754148</v>
      </c>
      <c r="K1568">
        <v>44.536000000000001</v>
      </c>
      <c r="L1568">
        <v>28.231000000000002</v>
      </c>
      <c r="M1568">
        <v>11999.02</v>
      </c>
      <c r="N1568">
        <v>4893516</v>
      </c>
      <c r="O1568">
        <v>12.832000000000001</v>
      </c>
      <c r="P1568">
        <v>20.635000000000002</v>
      </c>
      <c r="Q1568">
        <v>3457.2829999999999</v>
      </c>
      <c r="R1568">
        <v>1409971</v>
      </c>
      <c r="S1568">
        <v>0.158</v>
      </c>
      <c r="T1568">
        <v>6.3419999999999996</v>
      </c>
      <c r="U1568">
        <v>42.518000000000001</v>
      </c>
      <c r="V1568">
        <v>17340</v>
      </c>
      <c r="W1568">
        <v>68</v>
      </c>
      <c r="X1568">
        <f t="shared" si="50"/>
        <v>3210.4890799999998</v>
      </c>
      <c r="Y1568">
        <f t="shared" si="51"/>
        <v>65.366</v>
      </c>
    </row>
    <row r="1569" spans="1:25" x14ac:dyDescent="0.2">
      <c r="A1569" t="s">
        <v>1746</v>
      </c>
      <c r="B1569" t="s">
        <v>24</v>
      </c>
      <c r="C1569">
        <v>3</v>
      </c>
      <c r="D1569">
        <v>7</v>
      </c>
      <c r="E1569" t="s">
        <v>1781</v>
      </c>
      <c r="F1569">
        <v>112.742</v>
      </c>
      <c r="G1569">
        <v>80.777000000000001</v>
      </c>
      <c r="H1569">
        <v>47.027999999999999</v>
      </c>
      <c r="I1569">
        <v>9106.9680000000008</v>
      </c>
      <c r="J1569">
        <v>3714061</v>
      </c>
      <c r="K1569">
        <v>4.0890000000000004</v>
      </c>
      <c r="L1569">
        <v>2.15</v>
      </c>
      <c r="M1569">
        <v>461.00799999999998</v>
      </c>
      <c r="N1569">
        <v>188011</v>
      </c>
      <c r="O1569">
        <v>2.548</v>
      </c>
      <c r="P1569">
        <v>6.16</v>
      </c>
      <c r="Q1569">
        <v>287.22000000000003</v>
      </c>
      <c r="R1569">
        <v>117136</v>
      </c>
      <c r="S1569">
        <v>1.0999999999999999E-2</v>
      </c>
      <c r="T1569">
        <v>1.6819999999999999</v>
      </c>
      <c r="U1569">
        <v>1.2509999999999999</v>
      </c>
      <c r="V1569">
        <v>510</v>
      </c>
      <c r="W1569">
        <v>2</v>
      </c>
      <c r="X1569">
        <f t="shared" si="50"/>
        <v>0</v>
      </c>
      <c r="Y1569">
        <f t="shared" si="51"/>
        <v>0</v>
      </c>
    </row>
    <row r="1570" spans="1:25" x14ac:dyDescent="0.2">
      <c r="A1570" t="s">
        <v>1746</v>
      </c>
      <c r="B1570" t="s">
        <v>24</v>
      </c>
      <c r="C1570">
        <v>3</v>
      </c>
      <c r="D1570">
        <v>8</v>
      </c>
      <c r="E1570" t="s">
        <v>1782</v>
      </c>
      <c r="F1570">
        <v>273.94</v>
      </c>
      <c r="G1570">
        <v>61.332000000000001</v>
      </c>
      <c r="H1570">
        <v>35.229999999999997</v>
      </c>
      <c r="I1570">
        <v>16801.337</v>
      </c>
      <c r="J1570">
        <v>6852027</v>
      </c>
      <c r="K1570">
        <v>71.052000000000007</v>
      </c>
      <c r="L1570">
        <v>36.47</v>
      </c>
      <c r="M1570">
        <v>19463.923999999999</v>
      </c>
      <c r="N1570">
        <v>7937900</v>
      </c>
      <c r="O1570">
        <v>34.526000000000003</v>
      </c>
      <c r="P1570">
        <v>43.588000000000001</v>
      </c>
      <c r="Q1570">
        <v>9458.0609999999997</v>
      </c>
      <c r="R1570">
        <v>3857246</v>
      </c>
      <c r="S1570">
        <v>0.105</v>
      </c>
      <c r="T1570">
        <v>5.173</v>
      </c>
      <c r="U1570">
        <v>28.762</v>
      </c>
      <c r="V1570">
        <v>11730</v>
      </c>
      <c r="W1570">
        <v>46</v>
      </c>
      <c r="X1570">
        <f t="shared" si="50"/>
        <v>10171.391559999998</v>
      </c>
      <c r="Y1570">
        <f t="shared" si="51"/>
        <v>39.845999999999997</v>
      </c>
    </row>
    <row r="1571" spans="1:25" x14ac:dyDescent="0.2">
      <c r="A1571" t="s">
        <v>1746</v>
      </c>
      <c r="B1571" t="s">
        <v>24</v>
      </c>
      <c r="C1571">
        <v>3</v>
      </c>
      <c r="D1571">
        <v>9</v>
      </c>
      <c r="E1571" t="s">
        <v>1783</v>
      </c>
      <c r="F1571">
        <v>276.43599999999998</v>
      </c>
      <c r="G1571">
        <v>52.021999999999998</v>
      </c>
      <c r="H1571">
        <v>31.495999999999999</v>
      </c>
      <c r="I1571">
        <v>14380.816000000001</v>
      </c>
      <c r="J1571">
        <v>5864875</v>
      </c>
      <c r="K1571">
        <v>36.432000000000002</v>
      </c>
      <c r="L1571">
        <v>18.364000000000001</v>
      </c>
      <c r="M1571">
        <v>10071.239</v>
      </c>
      <c r="N1571">
        <v>4107316</v>
      </c>
      <c r="O1571">
        <v>7.7439999999999998</v>
      </c>
      <c r="P1571">
        <v>15.819000000000001</v>
      </c>
      <c r="Q1571">
        <v>2140.8580000000002</v>
      </c>
      <c r="R1571">
        <v>873098</v>
      </c>
      <c r="S1571">
        <v>0.115</v>
      </c>
      <c r="T1571">
        <v>5.4219999999999997</v>
      </c>
      <c r="U1571">
        <v>31.888999999999999</v>
      </c>
      <c r="V1571">
        <v>13005</v>
      </c>
      <c r="W1571">
        <v>51</v>
      </c>
      <c r="X1571">
        <f t="shared" si="50"/>
        <v>1683.4360800000002</v>
      </c>
      <c r="Y1571">
        <f t="shared" si="51"/>
        <v>45.646000000000001</v>
      </c>
    </row>
    <row r="1572" spans="1:25" x14ac:dyDescent="0.2">
      <c r="A1572" t="s">
        <v>1746</v>
      </c>
      <c r="B1572" t="s">
        <v>24</v>
      </c>
      <c r="C1572">
        <v>3</v>
      </c>
      <c r="D1572">
        <v>10</v>
      </c>
      <c r="E1572" t="s">
        <v>1784</v>
      </c>
      <c r="F1572">
        <v>165.89699999999999</v>
      </c>
      <c r="G1572">
        <v>67.762</v>
      </c>
      <c r="H1572">
        <v>39.984999999999999</v>
      </c>
      <c r="I1572">
        <v>11241.48</v>
      </c>
      <c r="J1572">
        <v>4584571</v>
      </c>
      <c r="K1572">
        <v>49.363999999999997</v>
      </c>
      <c r="L1572">
        <v>32.290999999999997</v>
      </c>
      <c r="M1572">
        <v>8189.3440000000001</v>
      </c>
      <c r="N1572">
        <v>3339830</v>
      </c>
      <c r="O1572">
        <v>14.92</v>
      </c>
      <c r="P1572">
        <v>23.213000000000001</v>
      </c>
      <c r="Q1572">
        <v>2475.2199999999998</v>
      </c>
      <c r="R1572">
        <v>1009460</v>
      </c>
      <c r="S1572">
        <v>0.192</v>
      </c>
      <c r="T1572">
        <v>6.9989999999999997</v>
      </c>
      <c r="U1572">
        <v>31.888999999999999</v>
      </c>
      <c r="V1572">
        <v>13005</v>
      </c>
      <c r="W1572">
        <v>51</v>
      </c>
      <c r="X1572">
        <f t="shared" si="50"/>
        <v>2071.2959999999998</v>
      </c>
      <c r="Y1572">
        <f t="shared" si="51"/>
        <v>45.646000000000001</v>
      </c>
    </row>
    <row r="1573" spans="1:25" x14ac:dyDescent="0.2">
      <c r="A1573" t="s">
        <v>1746</v>
      </c>
      <c r="B1573" t="s">
        <v>24</v>
      </c>
      <c r="C1573">
        <v>3</v>
      </c>
      <c r="D1573">
        <v>11</v>
      </c>
      <c r="E1573" t="s">
        <v>1785</v>
      </c>
      <c r="F1573">
        <v>265.12299999999999</v>
      </c>
      <c r="G1573">
        <v>79.706000000000003</v>
      </c>
      <c r="H1573">
        <v>40.97</v>
      </c>
      <c r="I1573">
        <v>21131.866999999998</v>
      </c>
      <c r="J1573">
        <v>8618131</v>
      </c>
      <c r="K1573">
        <v>34.784999999999997</v>
      </c>
      <c r="L1573">
        <v>15.731999999999999</v>
      </c>
      <c r="M1573">
        <v>9222.39</v>
      </c>
      <c r="N1573">
        <v>3761133</v>
      </c>
      <c r="O1573">
        <v>8.65</v>
      </c>
      <c r="P1573">
        <v>14.859</v>
      </c>
      <c r="Q1573">
        <v>2293.4029999999998</v>
      </c>
      <c r="R1573">
        <v>935310</v>
      </c>
      <c r="S1573">
        <v>0.13200000000000001</v>
      </c>
      <c r="T1573">
        <v>5.8019999999999996</v>
      </c>
      <c r="U1573">
        <v>35.015000000000001</v>
      </c>
      <c r="V1573">
        <v>14280</v>
      </c>
      <c r="W1573">
        <v>56</v>
      </c>
      <c r="X1573">
        <f t="shared" si="50"/>
        <v>1860.3882799999997</v>
      </c>
      <c r="Y1573">
        <f t="shared" si="51"/>
        <v>51.445999999999998</v>
      </c>
    </row>
    <row r="1574" spans="1:25" x14ac:dyDescent="0.2">
      <c r="A1574" t="s">
        <v>1746</v>
      </c>
      <c r="B1574" t="s">
        <v>24</v>
      </c>
      <c r="C1574">
        <v>3</v>
      </c>
      <c r="D1574">
        <v>12</v>
      </c>
      <c r="E1574" t="s">
        <v>1786</v>
      </c>
      <c r="F1574">
        <v>115.512</v>
      </c>
      <c r="G1574">
        <v>70.393000000000001</v>
      </c>
      <c r="H1574">
        <v>39.634</v>
      </c>
      <c r="I1574">
        <v>8131.29</v>
      </c>
      <c r="J1574">
        <v>3316154</v>
      </c>
      <c r="K1574">
        <v>36.698999999999998</v>
      </c>
      <c r="L1574">
        <v>14.978999999999999</v>
      </c>
      <c r="M1574">
        <v>4239.192</v>
      </c>
      <c r="N1574">
        <v>1728854</v>
      </c>
      <c r="O1574">
        <v>5.7249999999999996</v>
      </c>
      <c r="P1574">
        <v>15.666</v>
      </c>
      <c r="Q1574">
        <v>661.255</v>
      </c>
      <c r="R1574">
        <v>269677</v>
      </c>
      <c r="S1574">
        <v>8.6999999999999994E-2</v>
      </c>
      <c r="T1574">
        <v>4.6989999999999998</v>
      </c>
      <c r="U1574">
        <v>10.004</v>
      </c>
      <c r="V1574">
        <v>4080</v>
      </c>
      <c r="W1574">
        <v>16</v>
      </c>
      <c r="X1574">
        <f t="shared" si="50"/>
        <v>0</v>
      </c>
      <c r="Y1574">
        <f t="shared" si="51"/>
        <v>5.0459999999999994</v>
      </c>
    </row>
    <row r="1575" spans="1:25" x14ac:dyDescent="0.2">
      <c r="A1575" t="s">
        <v>1746</v>
      </c>
      <c r="B1575" t="s">
        <v>24</v>
      </c>
      <c r="C1575">
        <v>3</v>
      </c>
      <c r="D1575">
        <v>13</v>
      </c>
      <c r="E1575" t="s">
        <v>1787</v>
      </c>
      <c r="F1575">
        <v>183.68799999999999</v>
      </c>
      <c r="G1575">
        <v>62.619</v>
      </c>
      <c r="H1575">
        <v>33.436999999999998</v>
      </c>
      <c r="I1575">
        <v>11502.37</v>
      </c>
      <c r="J1575">
        <v>4690969</v>
      </c>
      <c r="K1575">
        <v>52.828000000000003</v>
      </c>
      <c r="L1575">
        <v>30.010999999999999</v>
      </c>
      <c r="M1575">
        <v>9703.9179999999997</v>
      </c>
      <c r="N1575">
        <v>3957513</v>
      </c>
      <c r="O1575">
        <v>17.312000000000001</v>
      </c>
      <c r="P1575">
        <v>25.263000000000002</v>
      </c>
      <c r="Q1575">
        <v>3180.0010000000002</v>
      </c>
      <c r="R1575">
        <v>1296888</v>
      </c>
      <c r="S1575">
        <v>0.24199999999999999</v>
      </c>
      <c r="T1575">
        <v>7.8470000000000004</v>
      </c>
      <c r="U1575">
        <v>44.393999999999998</v>
      </c>
      <c r="V1575">
        <v>18105</v>
      </c>
      <c r="W1575">
        <v>71</v>
      </c>
      <c r="X1575">
        <f t="shared" si="50"/>
        <v>2888.8419600000002</v>
      </c>
      <c r="Y1575">
        <f t="shared" si="51"/>
        <v>68.846000000000004</v>
      </c>
    </row>
    <row r="1576" spans="1:25" x14ac:dyDescent="0.2">
      <c r="A1576" t="s">
        <v>1746</v>
      </c>
      <c r="B1576" t="s">
        <v>24</v>
      </c>
      <c r="C1576">
        <v>3</v>
      </c>
      <c r="D1576">
        <v>14</v>
      </c>
      <c r="E1576" t="s">
        <v>1788</v>
      </c>
      <c r="F1576">
        <v>75.194000000000003</v>
      </c>
      <c r="G1576">
        <v>54.101999999999997</v>
      </c>
      <c r="H1576">
        <v>32.728999999999999</v>
      </c>
      <c r="I1576">
        <v>4068.1660000000002</v>
      </c>
      <c r="J1576">
        <v>1659105</v>
      </c>
      <c r="K1576">
        <v>37.14</v>
      </c>
      <c r="L1576">
        <v>16.082999999999998</v>
      </c>
      <c r="M1576">
        <v>2792.6990000000001</v>
      </c>
      <c r="N1576">
        <v>1138936</v>
      </c>
      <c r="O1576">
        <v>7.7069999999999999</v>
      </c>
      <c r="P1576">
        <v>18.905999999999999</v>
      </c>
      <c r="Q1576">
        <v>579.529</v>
      </c>
      <c r="R1576">
        <v>236347</v>
      </c>
      <c r="S1576">
        <v>5.8000000000000003E-2</v>
      </c>
      <c r="T1576">
        <v>3.8519999999999999</v>
      </c>
      <c r="U1576">
        <v>4.3769999999999998</v>
      </c>
      <c r="V1576">
        <v>1785</v>
      </c>
      <c r="W1576">
        <v>7</v>
      </c>
      <c r="X1576">
        <f t="shared" si="50"/>
        <v>0</v>
      </c>
      <c r="Y1576">
        <f t="shared" si="51"/>
        <v>0</v>
      </c>
    </row>
    <row r="1577" spans="1:25" x14ac:dyDescent="0.2">
      <c r="A1577" t="s">
        <v>1746</v>
      </c>
      <c r="B1577" t="s">
        <v>24</v>
      </c>
      <c r="C1577">
        <v>3</v>
      </c>
      <c r="D1577">
        <v>15</v>
      </c>
      <c r="E1577" t="s">
        <v>1789</v>
      </c>
      <c r="F1577">
        <v>193.452</v>
      </c>
      <c r="G1577">
        <v>43.194000000000003</v>
      </c>
      <c r="H1577">
        <v>23.420999999999999</v>
      </c>
      <c r="I1577">
        <v>8355.9989999999998</v>
      </c>
      <c r="J1577">
        <v>3407796</v>
      </c>
      <c r="K1577">
        <v>47.718000000000004</v>
      </c>
      <c r="L1577">
        <v>27.841999999999999</v>
      </c>
      <c r="M1577">
        <v>9231.2459999999992</v>
      </c>
      <c r="N1577">
        <v>3764745</v>
      </c>
      <c r="O1577">
        <v>13.715</v>
      </c>
      <c r="P1577">
        <v>22.677</v>
      </c>
      <c r="Q1577">
        <v>2653.2330000000002</v>
      </c>
      <c r="R1577">
        <v>1082058</v>
      </c>
      <c r="S1577">
        <v>0.24199999999999999</v>
      </c>
      <c r="T1577">
        <v>7.859</v>
      </c>
      <c r="U1577">
        <v>46.895000000000003</v>
      </c>
      <c r="V1577">
        <v>19125</v>
      </c>
      <c r="W1577">
        <v>75</v>
      </c>
      <c r="X1577">
        <f t="shared" si="50"/>
        <v>2277.79108</v>
      </c>
      <c r="Y1577">
        <f t="shared" si="51"/>
        <v>73.48599999999999</v>
      </c>
    </row>
    <row r="1578" spans="1:25" x14ac:dyDescent="0.2">
      <c r="A1578" t="s">
        <v>1746</v>
      </c>
      <c r="B1578" t="s">
        <v>24</v>
      </c>
      <c r="C1578">
        <v>3</v>
      </c>
      <c r="D1578">
        <v>16</v>
      </c>
      <c r="E1578" t="s">
        <v>1790</v>
      </c>
      <c r="F1578">
        <v>170.25899999999999</v>
      </c>
      <c r="G1578">
        <v>43.9</v>
      </c>
      <c r="H1578">
        <v>25.184000000000001</v>
      </c>
      <c r="I1578">
        <v>7474.4</v>
      </c>
      <c r="J1578">
        <v>3048257</v>
      </c>
      <c r="K1578">
        <v>43.582000000000001</v>
      </c>
      <c r="L1578">
        <v>20.712</v>
      </c>
      <c r="M1578">
        <v>7420.1760000000004</v>
      </c>
      <c r="N1578">
        <v>3026143</v>
      </c>
      <c r="O1578">
        <v>7.4320000000000004</v>
      </c>
      <c r="P1578">
        <v>15.096</v>
      </c>
      <c r="Q1578">
        <v>1265.3499999999999</v>
      </c>
      <c r="R1578">
        <v>516043</v>
      </c>
      <c r="S1578">
        <v>0.14000000000000001</v>
      </c>
      <c r="T1578">
        <v>5.9640000000000004</v>
      </c>
      <c r="U1578">
        <v>23.76</v>
      </c>
      <c r="V1578">
        <v>9690</v>
      </c>
      <c r="W1578">
        <v>38</v>
      </c>
      <c r="X1578">
        <f t="shared" si="50"/>
        <v>667.8467999999998</v>
      </c>
      <c r="Y1578">
        <f t="shared" si="51"/>
        <v>30.565999999999999</v>
      </c>
    </row>
    <row r="1579" spans="1:25" x14ac:dyDescent="0.2">
      <c r="A1579" t="s">
        <v>1746</v>
      </c>
      <c r="B1579" t="s">
        <v>24</v>
      </c>
      <c r="C1579">
        <v>3</v>
      </c>
      <c r="D1579">
        <v>17</v>
      </c>
      <c r="E1579" t="s">
        <v>1791</v>
      </c>
      <c r="F1579">
        <v>243.93</v>
      </c>
      <c r="G1579">
        <v>41.012</v>
      </c>
      <c r="H1579">
        <v>20.65</v>
      </c>
      <c r="I1579">
        <v>10004.083000000001</v>
      </c>
      <c r="J1579">
        <v>4079928</v>
      </c>
      <c r="K1579">
        <v>55.097000000000001</v>
      </c>
      <c r="L1579">
        <v>29.082000000000001</v>
      </c>
      <c r="M1579">
        <v>13439.7</v>
      </c>
      <c r="N1579">
        <v>5481063</v>
      </c>
      <c r="O1579">
        <v>26.611999999999998</v>
      </c>
      <c r="P1579">
        <v>38.100999999999999</v>
      </c>
      <c r="Q1579">
        <v>6491.4920000000002</v>
      </c>
      <c r="R1579">
        <v>2647401</v>
      </c>
      <c r="S1579">
        <v>0.17399999999999999</v>
      </c>
      <c r="T1579">
        <v>6.665</v>
      </c>
      <c r="U1579">
        <v>42.518000000000001</v>
      </c>
      <c r="V1579">
        <v>17340</v>
      </c>
      <c r="W1579">
        <v>68</v>
      </c>
      <c r="X1579">
        <f t="shared" si="50"/>
        <v>6730.1715199999999</v>
      </c>
      <c r="Y1579">
        <f t="shared" si="51"/>
        <v>65.366</v>
      </c>
    </row>
    <row r="1580" spans="1:25" x14ac:dyDescent="0.2">
      <c r="A1580" t="s">
        <v>1746</v>
      </c>
      <c r="B1580" t="s">
        <v>24</v>
      </c>
      <c r="C1580">
        <v>3</v>
      </c>
      <c r="D1580">
        <v>18</v>
      </c>
      <c r="E1580" t="s">
        <v>1792</v>
      </c>
      <c r="F1580">
        <v>242.34800000000001</v>
      </c>
      <c r="G1580">
        <v>39.401000000000003</v>
      </c>
      <c r="H1580">
        <v>18.616</v>
      </c>
      <c r="I1580">
        <v>9548.8420000000006</v>
      </c>
      <c r="J1580">
        <v>3894269</v>
      </c>
      <c r="K1580">
        <v>3.08</v>
      </c>
      <c r="L1580">
        <v>2.2469999999999999</v>
      </c>
      <c r="M1580">
        <v>746.50400000000002</v>
      </c>
      <c r="N1580">
        <v>304444</v>
      </c>
      <c r="O1580">
        <v>2.484</v>
      </c>
      <c r="P1580">
        <v>6.976</v>
      </c>
      <c r="Q1580">
        <v>602.04600000000005</v>
      </c>
      <c r="R1580">
        <v>245530</v>
      </c>
      <c r="S1580">
        <v>1.7999999999999999E-2</v>
      </c>
      <c r="T1580">
        <v>2.1459999999999999</v>
      </c>
      <c r="U1580">
        <v>4.3769999999999998</v>
      </c>
      <c r="V1580">
        <v>1785</v>
      </c>
      <c r="W1580">
        <v>7</v>
      </c>
      <c r="X1580">
        <f t="shared" si="50"/>
        <v>0</v>
      </c>
      <c r="Y1580">
        <f t="shared" si="51"/>
        <v>0</v>
      </c>
    </row>
    <row r="1581" spans="1:25" x14ac:dyDescent="0.2">
      <c r="A1581" t="s">
        <v>1746</v>
      </c>
      <c r="B1581" t="s">
        <v>24</v>
      </c>
      <c r="C1581">
        <v>4</v>
      </c>
      <c r="D1581">
        <v>1</v>
      </c>
      <c r="E1581" t="s">
        <v>1793</v>
      </c>
      <c r="F1581">
        <v>337.76100000000002</v>
      </c>
      <c r="G1581">
        <v>74.917000000000002</v>
      </c>
      <c r="H1581">
        <v>40.843000000000004</v>
      </c>
      <c r="I1581">
        <v>25304.098999999998</v>
      </c>
      <c r="J1581">
        <v>10319677</v>
      </c>
      <c r="K1581">
        <v>2.9849999999999999</v>
      </c>
      <c r="L1581">
        <v>2.2970000000000002</v>
      </c>
      <c r="M1581">
        <v>1008.211</v>
      </c>
      <c r="N1581">
        <v>411175</v>
      </c>
      <c r="O1581">
        <v>3.9329999999999998</v>
      </c>
      <c r="P1581">
        <v>9.2029999999999994</v>
      </c>
      <c r="Q1581">
        <v>1328.374</v>
      </c>
      <c r="R1581">
        <v>541746</v>
      </c>
      <c r="S1581">
        <v>4.8000000000000001E-2</v>
      </c>
      <c r="T1581">
        <v>3.5030000000000001</v>
      </c>
      <c r="U1581">
        <v>16.257000000000001</v>
      </c>
      <c r="V1581">
        <v>6630</v>
      </c>
      <c r="W1581">
        <v>26</v>
      </c>
      <c r="X1581">
        <f t="shared" si="50"/>
        <v>740.95463999999993</v>
      </c>
      <c r="Y1581">
        <f t="shared" si="51"/>
        <v>16.645999999999997</v>
      </c>
    </row>
    <row r="1582" spans="1:25" x14ac:dyDescent="0.2">
      <c r="A1582" t="s">
        <v>1746</v>
      </c>
      <c r="B1582" t="s">
        <v>24</v>
      </c>
      <c r="C1582">
        <v>4</v>
      </c>
      <c r="D1582">
        <v>5</v>
      </c>
      <c r="E1582" t="s">
        <v>1794</v>
      </c>
      <c r="F1582">
        <v>357.93200000000002</v>
      </c>
      <c r="G1582">
        <v>69.563999999999993</v>
      </c>
      <c r="H1582">
        <v>31.268999999999998</v>
      </c>
      <c r="I1582">
        <v>24899.346000000001</v>
      </c>
      <c r="J1582">
        <v>10154608</v>
      </c>
      <c r="K1582">
        <v>47.182000000000002</v>
      </c>
      <c r="L1582">
        <v>24.452000000000002</v>
      </c>
      <c r="M1582">
        <v>16887.793000000001</v>
      </c>
      <c r="N1582">
        <v>6887286</v>
      </c>
      <c r="O1582">
        <v>26.760999999999999</v>
      </c>
      <c r="P1582">
        <v>34.973999999999997</v>
      </c>
      <c r="Q1582">
        <v>9578.5730000000003</v>
      </c>
      <c r="R1582">
        <v>3906394</v>
      </c>
      <c r="S1582">
        <v>0.14499999999999999</v>
      </c>
      <c r="T1582">
        <v>6.0789999999999997</v>
      </c>
      <c r="U1582">
        <v>51.896999999999998</v>
      </c>
      <c r="V1582">
        <v>21165</v>
      </c>
      <c r="W1582">
        <v>83</v>
      </c>
      <c r="X1582">
        <f t="shared" si="50"/>
        <v>10311.185479999998</v>
      </c>
      <c r="Y1582">
        <f t="shared" si="51"/>
        <v>82.765999999999991</v>
      </c>
    </row>
    <row r="1583" spans="1:25" x14ac:dyDescent="0.2">
      <c r="A1583" t="s">
        <v>1746</v>
      </c>
      <c r="B1583" t="s">
        <v>24</v>
      </c>
      <c r="C1583">
        <v>4</v>
      </c>
      <c r="D1583">
        <v>6</v>
      </c>
      <c r="E1583" t="s">
        <v>1795</v>
      </c>
      <c r="F1583">
        <v>200.958</v>
      </c>
      <c r="G1583">
        <v>80.837000000000003</v>
      </c>
      <c r="H1583">
        <v>39.536000000000001</v>
      </c>
      <c r="I1583">
        <v>16244.855</v>
      </c>
      <c r="J1583">
        <v>6625079</v>
      </c>
      <c r="K1583">
        <v>2.6579999999999999</v>
      </c>
      <c r="L1583">
        <v>1.7629999999999999</v>
      </c>
      <c r="M1583">
        <v>534.09500000000003</v>
      </c>
      <c r="N1583">
        <v>217818</v>
      </c>
      <c r="O1583">
        <v>4.4000000000000004</v>
      </c>
      <c r="P1583">
        <v>9.86</v>
      </c>
      <c r="Q1583">
        <v>884.12199999999996</v>
      </c>
      <c r="R1583">
        <v>360568</v>
      </c>
      <c r="S1583">
        <v>8.6999999999999994E-2</v>
      </c>
      <c r="T1583">
        <v>4.7130000000000001</v>
      </c>
      <c r="U1583">
        <v>17.507000000000001</v>
      </c>
      <c r="V1583">
        <v>7140</v>
      </c>
      <c r="W1583">
        <v>28</v>
      </c>
      <c r="X1583">
        <f t="shared" si="50"/>
        <v>225.62231999999992</v>
      </c>
      <c r="Y1583">
        <f t="shared" si="51"/>
        <v>18.966000000000001</v>
      </c>
    </row>
    <row r="1584" spans="1:25" x14ac:dyDescent="0.2">
      <c r="A1584" t="s">
        <v>1746</v>
      </c>
      <c r="B1584" t="s">
        <v>24</v>
      </c>
      <c r="C1584">
        <v>4</v>
      </c>
      <c r="D1584">
        <v>7</v>
      </c>
      <c r="E1584" t="s">
        <v>1796</v>
      </c>
      <c r="F1584">
        <v>320.80799999999999</v>
      </c>
      <c r="G1584">
        <v>70.495999999999995</v>
      </c>
      <c r="H1584">
        <v>33.612000000000002</v>
      </c>
      <c r="I1584">
        <v>22615.603999999999</v>
      </c>
      <c r="J1584">
        <v>9223238</v>
      </c>
      <c r="K1584">
        <v>80.977999999999994</v>
      </c>
      <c r="L1584">
        <v>31.757000000000001</v>
      </c>
      <c r="M1584">
        <v>25978.342000000001</v>
      </c>
      <c r="N1584">
        <v>10594651</v>
      </c>
      <c r="O1584">
        <v>50.832000000000001</v>
      </c>
      <c r="P1584">
        <v>44.881</v>
      </c>
      <c r="Q1584">
        <v>16307.249</v>
      </c>
      <c r="R1584">
        <v>6650525</v>
      </c>
      <c r="S1584">
        <v>6.2E-2</v>
      </c>
      <c r="T1584">
        <v>3.988</v>
      </c>
      <c r="U1584">
        <v>20.009</v>
      </c>
      <c r="V1584">
        <v>8160</v>
      </c>
      <c r="W1584">
        <v>32</v>
      </c>
      <c r="X1584">
        <f t="shared" si="50"/>
        <v>18116.449639999999</v>
      </c>
      <c r="Y1584">
        <f t="shared" si="51"/>
        <v>23.606000000000002</v>
      </c>
    </row>
    <row r="1585" spans="1:25" x14ac:dyDescent="0.2">
      <c r="A1585" t="s">
        <v>1746</v>
      </c>
      <c r="B1585" t="s">
        <v>24</v>
      </c>
      <c r="C1585">
        <v>4</v>
      </c>
      <c r="D1585">
        <v>8</v>
      </c>
      <c r="E1585" t="s">
        <v>1797</v>
      </c>
      <c r="F1585">
        <v>406.90600000000001</v>
      </c>
      <c r="G1585">
        <v>70.447000000000003</v>
      </c>
      <c r="H1585">
        <v>32.277000000000001</v>
      </c>
      <c r="I1585">
        <v>28665.26</v>
      </c>
      <c r="J1585">
        <v>11690447</v>
      </c>
      <c r="K1585">
        <v>56.652999999999999</v>
      </c>
      <c r="L1585">
        <v>29.053999999999998</v>
      </c>
      <c r="M1585">
        <v>23052.437000000002</v>
      </c>
      <c r="N1585">
        <v>9401390</v>
      </c>
      <c r="O1585">
        <v>45.728000000000002</v>
      </c>
      <c r="P1585">
        <v>48.179000000000002</v>
      </c>
      <c r="Q1585">
        <v>18606.919000000002</v>
      </c>
      <c r="R1585">
        <v>7588391</v>
      </c>
      <c r="S1585">
        <v>0.10299999999999999</v>
      </c>
      <c r="T1585">
        <v>5.1230000000000002</v>
      </c>
      <c r="U1585">
        <v>41.893000000000001</v>
      </c>
      <c r="V1585">
        <v>17085</v>
      </c>
      <c r="W1585">
        <v>67</v>
      </c>
      <c r="X1585">
        <f t="shared" si="50"/>
        <v>20784.066840000003</v>
      </c>
      <c r="Y1585">
        <f t="shared" si="51"/>
        <v>64.206000000000003</v>
      </c>
    </row>
    <row r="1586" spans="1:25" x14ac:dyDescent="0.2">
      <c r="A1586" t="s">
        <v>1746</v>
      </c>
      <c r="B1586" t="s">
        <v>24</v>
      </c>
      <c r="C1586">
        <v>4</v>
      </c>
      <c r="D1586">
        <v>10</v>
      </c>
      <c r="E1586" t="s">
        <v>1798</v>
      </c>
      <c r="F1586">
        <v>341.63099999999997</v>
      </c>
      <c r="G1586">
        <v>66.519000000000005</v>
      </c>
      <c r="H1586">
        <v>27.986999999999998</v>
      </c>
      <c r="I1586">
        <v>22724.984</v>
      </c>
      <c r="J1586">
        <v>9267846</v>
      </c>
      <c r="K1586">
        <v>49.470999999999997</v>
      </c>
      <c r="L1586">
        <v>21.959</v>
      </c>
      <c r="M1586">
        <v>16900.814999999999</v>
      </c>
      <c r="N1586">
        <v>6892597</v>
      </c>
      <c r="O1586">
        <v>25.856000000000002</v>
      </c>
      <c r="P1586">
        <v>34.381999999999998</v>
      </c>
      <c r="Q1586">
        <v>8833.116</v>
      </c>
      <c r="R1586">
        <v>3602377</v>
      </c>
      <c r="S1586">
        <v>0.185</v>
      </c>
      <c r="T1586">
        <v>6.8630000000000004</v>
      </c>
      <c r="U1586">
        <v>63.152000000000001</v>
      </c>
      <c r="V1586">
        <v>25755</v>
      </c>
      <c r="W1586">
        <v>101</v>
      </c>
      <c r="X1586">
        <f t="shared" si="50"/>
        <v>9446.4553599999999</v>
      </c>
      <c r="Y1586">
        <f t="shared" si="51"/>
        <v>103.64599999999999</v>
      </c>
    </row>
    <row r="1587" spans="1:25" x14ac:dyDescent="0.2">
      <c r="A1587" t="s">
        <v>1746</v>
      </c>
      <c r="B1587" t="s">
        <v>24</v>
      </c>
      <c r="C1587">
        <v>4</v>
      </c>
      <c r="D1587">
        <v>11</v>
      </c>
      <c r="E1587" t="s">
        <v>1799</v>
      </c>
      <c r="F1587">
        <v>176.35</v>
      </c>
      <c r="G1587">
        <v>60.094000000000001</v>
      </c>
      <c r="H1587">
        <v>37.213000000000001</v>
      </c>
      <c r="I1587">
        <v>10597.522000000001</v>
      </c>
      <c r="J1587">
        <v>4321948</v>
      </c>
      <c r="K1587">
        <v>42.741</v>
      </c>
      <c r="L1587">
        <v>26.478000000000002</v>
      </c>
      <c r="M1587">
        <v>7537.3630000000003</v>
      </c>
      <c r="N1587">
        <v>3073935</v>
      </c>
      <c r="O1587">
        <v>13.872</v>
      </c>
      <c r="P1587">
        <v>24.245000000000001</v>
      </c>
      <c r="Q1587">
        <v>2446.2600000000002</v>
      </c>
      <c r="R1587">
        <v>997649</v>
      </c>
      <c r="S1587">
        <v>0.20200000000000001</v>
      </c>
      <c r="T1587">
        <v>7.1760000000000002</v>
      </c>
      <c r="U1587">
        <v>35.64</v>
      </c>
      <c r="V1587">
        <v>14535</v>
      </c>
      <c r="W1587">
        <v>57</v>
      </c>
      <c r="X1587">
        <f t="shared" si="50"/>
        <v>2037.7024000000004</v>
      </c>
      <c r="Y1587">
        <f t="shared" si="51"/>
        <v>52.605999999999995</v>
      </c>
    </row>
    <row r="1588" spans="1:25" x14ac:dyDescent="0.2">
      <c r="A1588" t="s">
        <v>1746</v>
      </c>
      <c r="B1588" t="s">
        <v>24</v>
      </c>
      <c r="C1588">
        <v>4</v>
      </c>
      <c r="D1588">
        <v>12</v>
      </c>
      <c r="E1588" t="s">
        <v>1800</v>
      </c>
      <c r="F1588">
        <v>276.137</v>
      </c>
      <c r="G1588">
        <v>100.04300000000001</v>
      </c>
      <c r="H1588">
        <v>50.116</v>
      </c>
      <c r="I1588">
        <v>27625.649000000001</v>
      </c>
      <c r="J1588">
        <v>11266466</v>
      </c>
      <c r="K1588">
        <v>35.981999999999999</v>
      </c>
      <c r="L1588">
        <v>21.974</v>
      </c>
      <c r="M1588">
        <v>9935.9110000000001</v>
      </c>
      <c r="N1588">
        <v>4052126</v>
      </c>
      <c r="O1588">
        <v>12.872999999999999</v>
      </c>
      <c r="P1588">
        <v>16.859000000000002</v>
      </c>
      <c r="Q1588">
        <v>3554.83</v>
      </c>
      <c r="R1588">
        <v>1449753</v>
      </c>
      <c r="S1588">
        <v>0.188</v>
      </c>
      <c r="T1588">
        <v>6.92</v>
      </c>
      <c r="U1588">
        <v>51.896999999999998</v>
      </c>
      <c r="V1588">
        <v>21165</v>
      </c>
      <c r="W1588">
        <v>83</v>
      </c>
      <c r="X1588">
        <f t="shared" si="50"/>
        <v>3323.6435999999999</v>
      </c>
      <c r="Y1588">
        <f t="shared" si="51"/>
        <v>82.765999999999991</v>
      </c>
    </row>
    <row r="1589" spans="1:25" x14ac:dyDescent="0.2">
      <c r="A1589" t="s">
        <v>1746</v>
      </c>
      <c r="B1589" t="s">
        <v>24</v>
      </c>
      <c r="C1589">
        <v>4</v>
      </c>
      <c r="D1589">
        <v>13</v>
      </c>
      <c r="E1589" t="s">
        <v>1801</v>
      </c>
      <c r="F1589">
        <v>382.15300000000002</v>
      </c>
      <c r="G1589">
        <v>73.471999999999994</v>
      </c>
      <c r="H1589">
        <v>33.793999999999997</v>
      </c>
      <c r="I1589">
        <v>28077.580999999998</v>
      </c>
      <c r="J1589">
        <v>11450776</v>
      </c>
      <c r="K1589">
        <v>37.423999999999999</v>
      </c>
      <c r="L1589">
        <v>19.215</v>
      </c>
      <c r="M1589">
        <v>14301.834000000001</v>
      </c>
      <c r="N1589">
        <v>5832664</v>
      </c>
      <c r="O1589">
        <v>22.013999999999999</v>
      </c>
      <c r="P1589">
        <v>30.928000000000001</v>
      </c>
      <c r="Q1589">
        <v>8412.8909999999996</v>
      </c>
      <c r="R1589">
        <v>3430998</v>
      </c>
      <c r="S1589">
        <v>0.19</v>
      </c>
      <c r="T1589">
        <v>6.9539999999999997</v>
      </c>
      <c r="U1589">
        <v>72.531000000000006</v>
      </c>
      <c r="V1589">
        <v>29580</v>
      </c>
      <c r="W1589">
        <v>116</v>
      </c>
      <c r="X1589">
        <f t="shared" si="50"/>
        <v>8958.9943599999988</v>
      </c>
      <c r="Y1589">
        <f t="shared" si="51"/>
        <v>121.04599999999998</v>
      </c>
    </row>
    <row r="1590" spans="1:25" x14ac:dyDescent="0.2">
      <c r="A1590" t="s">
        <v>1746</v>
      </c>
      <c r="B1590" t="s">
        <v>24</v>
      </c>
      <c r="C1590">
        <v>4</v>
      </c>
      <c r="D1590">
        <v>14</v>
      </c>
      <c r="E1590" t="s">
        <v>1802</v>
      </c>
      <c r="F1590">
        <v>157.91999999999999</v>
      </c>
      <c r="G1590">
        <v>63.942</v>
      </c>
      <c r="H1590">
        <v>33.869999999999997</v>
      </c>
      <c r="I1590">
        <v>10097.789000000001</v>
      </c>
      <c r="J1590">
        <v>4118144</v>
      </c>
      <c r="K1590">
        <v>50.369</v>
      </c>
      <c r="L1590">
        <v>28.655999999999999</v>
      </c>
      <c r="M1590">
        <v>7954.2030000000004</v>
      </c>
      <c r="N1590">
        <v>3243933</v>
      </c>
      <c r="O1590">
        <v>18.513000000000002</v>
      </c>
      <c r="P1590">
        <v>25.74</v>
      </c>
      <c r="Q1590">
        <v>2923.6390000000001</v>
      </c>
      <c r="R1590">
        <v>1192337</v>
      </c>
      <c r="S1590">
        <v>0.182</v>
      </c>
      <c r="T1590">
        <v>6.8129999999999997</v>
      </c>
      <c r="U1590">
        <v>28.762</v>
      </c>
      <c r="V1590">
        <v>11730</v>
      </c>
      <c r="W1590">
        <v>46</v>
      </c>
      <c r="X1590">
        <f t="shared" si="50"/>
        <v>2591.4620399999999</v>
      </c>
      <c r="Y1590">
        <f t="shared" si="51"/>
        <v>39.845999999999997</v>
      </c>
    </row>
    <row r="1591" spans="1:25" x14ac:dyDescent="0.2">
      <c r="A1591" t="s">
        <v>1746</v>
      </c>
      <c r="B1591" t="s">
        <v>24</v>
      </c>
      <c r="C1591">
        <v>4</v>
      </c>
      <c r="D1591">
        <v>15</v>
      </c>
      <c r="E1591" t="s">
        <v>1803</v>
      </c>
      <c r="F1591">
        <v>327.608</v>
      </c>
      <c r="G1591">
        <v>84.980999999999995</v>
      </c>
      <c r="H1591">
        <v>47.43</v>
      </c>
      <c r="I1591">
        <v>27840.5</v>
      </c>
      <c r="J1591">
        <v>11354088</v>
      </c>
      <c r="K1591">
        <v>12.641</v>
      </c>
      <c r="L1591">
        <v>11.724</v>
      </c>
      <c r="M1591">
        <v>4141.3860000000004</v>
      </c>
      <c r="N1591">
        <v>1688966</v>
      </c>
      <c r="O1591">
        <v>3.5659999999999998</v>
      </c>
      <c r="P1591">
        <v>8.5540000000000003</v>
      </c>
      <c r="Q1591">
        <v>1168.326</v>
      </c>
      <c r="R1591">
        <v>476474</v>
      </c>
      <c r="S1591">
        <v>2.7E-2</v>
      </c>
      <c r="T1591">
        <v>2.61</v>
      </c>
      <c r="U1591">
        <v>8.7539999999999996</v>
      </c>
      <c r="V1591">
        <v>3570</v>
      </c>
      <c r="W1591">
        <v>14</v>
      </c>
      <c r="X1591">
        <f t="shared" si="50"/>
        <v>555.29895999999997</v>
      </c>
      <c r="Y1591">
        <f t="shared" si="51"/>
        <v>2.7259999999999995</v>
      </c>
    </row>
    <row r="1592" spans="1:25" x14ac:dyDescent="0.2">
      <c r="A1592" t="s">
        <v>1746</v>
      </c>
      <c r="B1592" t="s">
        <v>24</v>
      </c>
      <c r="C1592">
        <v>4</v>
      </c>
      <c r="D1592">
        <v>16</v>
      </c>
      <c r="E1592" t="s">
        <v>1804</v>
      </c>
      <c r="F1592">
        <v>294.18900000000002</v>
      </c>
      <c r="G1592">
        <v>77.099999999999994</v>
      </c>
      <c r="H1592">
        <v>35.92</v>
      </c>
      <c r="I1592">
        <v>22681.923999999999</v>
      </c>
      <c r="J1592">
        <v>9250285</v>
      </c>
      <c r="K1592">
        <v>82.713999999999999</v>
      </c>
      <c r="L1592">
        <v>33.369999999999997</v>
      </c>
      <c r="M1592">
        <v>24333.624</v>
      </c>
      <c r="N1592">
        <v>9923892</v>
      </c>
      <c r="O1592">
        <v>64.688000000000002</v>
      </c>
      <c r="P1592">
        <v>52.28</v>
      </c>
      <c r="Q1592">
        <v>19030.349999999999</v>
      </c>
      <c r="R1592">
        <v>7761077</v>
      </c>
      <c r="S1592">
        <v>0.03</v>
      </c>
      <c r="T1592">
        <v>2.754</v>
      </c>
      <c r="U1592">
        <v>8.7539999999999996</v>
      </c>
      <c r="V1592">
        <v>3570</v>
      </c>
      <c r="W1592">
        <v>14</v>
      </c>
      <c r="X1592">
        <f t="shared" si="50"/>
        <v>21275.246799999997</v>
      </c>
      <c r="Y1592">
        <f t="shared" si="51"/>
        <v>2.7259999999999995</v>
      </c>
    </row>
    <row r="1593" spans="1:25" x14ac:dyDescent="0.2">
      <c r="A1593" t="s">
        <v>1746</v>
      </c>
      <c r="B1593" t="s">
        <v>24</v>
      </c>
      <c r="C1593">
        <v>4</v>
      </c>
      <c r="D1593">
        <v>17</v>
      </c>
      <c r="E1593" t="s">
        <v>1805</v>
      </c>
      <c r="F1593">
        <v>252.411</v>
      </c>
      <c r="G1593">
        <v>70.295000000000002</v>
      </c>
      <c r="H1593">
        <v>34.847000000000001</v>
      </c>
      <c r="I1593">
        <v>17743.207999999999</v>
      </c>
      <c r="J1593">
        <v>7236147</v>
      </c>
      <c r="K1593">
        <v>63.631</v>
      </c>
      <c r="L1593">
        <v>29.489000000000001</v>
      </c>
      <c r="M1593">
        <v>16061.262000000001</v>
      </c>
      <c r="N1593">
        <v>6550205</v>
      </c>
      <c r="O1593">
        <v>27.786999999999999</v>
      </c>
      <c r="P1593">
        <v>33.055999999999997</v>
      </c>
      <c r="Q1593">
        <v>7013.6869999999999</v>
      </c>
      <c r="R1593">
        <v>2860366</v>
      </c>
      <c r="S1593">
        <v>0.193</v>
      </c>
      <c r="T1593">
        <v>7.0170000000000003</v>
      </c>
      <c r="U1593">
        <v>48.771000000000001</v>
      </c>
      <c r="V1593">
        <v>19890</v>
      </c>
      <c r="W1593">
        <v>78</v>
      </c>
      <c r="X1593">
        <f t="shared" si="50"/>
        <v>7335.9177199999995</v>
      </c>
      <c r="Y1593">
        <f t="shared" si="51"/>
        <v>76.965999999999994</v>
      </c>
    </row>
    <row r="1594" spans="1:25" x14ac:dyDescent="0.2">
      <c r="A1594" t="s">
        <v>1746</v>
      </c>
      <c r="B1594" t="s">
        <v>24</v>
      </c>
      <c r="C1594">
        <v>4</v>
      </c>
      <c r="D1594">
        <v>18</v>
      </c>
      <c r="E1594" t="s">
        <v>1806</v>
      </c>
      <c r="F1594">
        <v>311.18200000000002</v>
      </c>
      <c r="G1594">
        <v>89.915999999999997</v>
      </c>
      <c r="H1594">
        <v>44.857999999999997</v>
      </c>
      <c r="I1594">
        <v>27980.287</v>
      </c>
      <c r="J1594">
        <v>11411097</v>
      </c>
      <c r="K1594">
        <v>35.125999999999998</v>
      </c>
      <c r="L1594">
        <v>19.28</v>
      </c>
      <c r="M1594">
        <v>10930.509</v>
      </c>
      <c r="N1594">
        <v>4457749</v>
      </c>
      <c r="O1594">
        <v>11.989000000000001</v>
      </c>
      <c r="P1594">
        <v>17.344000000000001</v>
      </c>
      <c r="Q1594">
        <v>3730.6149999999998</v>
      </c>
      <c r="R1594">
        <v>1521443</v>
      </c>
      <c r="S1594">
        <v>0.16900000000000001</v>
      </c>
      <c r="T1594">
        <v>6.5579999999999998</v>
      </c>
      <c r="U1594">
        <v>52.521999999999998</v>
      </c>
      <c r="V1594">
        <v>21420</v>
      </c>
      <c r="W1594">
        <v>84</v>
      </c>
      <c r="X1594">
        <f t="shared" si="50"/>
        <v>3527.5541999999996</v>
      </c>
      <c r="Y1594">
        <f t="shared" si="51"/>
        <v>83.925999999999988</v>
      </c>
    </row>
    <row r="1595" spans="1:25" x14ac:dyDescent="0.2">
      <c r="A1595" t="s">
        <v>1746</v>
      </c>
      <c r="B1595" t="s">
        <v>24</v>
      </c>
      <c r="C1595">
        <v>4</v>
      </c>
      <c r="D1595">
        <v>19</v>
      </c>
      <c r="E1595" t="s">
        <v>1807</v>
      </c>
      <c r="F1595">
        <v>141.989</v>
      </c>
      <c r="G1595">
        <v>63.295999999999999</v>
      </c>
      <c r="H1595">
        <v>31.553999999999998</v>
      </c>
      <c r="I1595">
        <v>8987.4220000000005</v>
      </c>
      <c r="J1595">
        <v>3665307</v>
      </c>
      <c r="K1595">
        <v>39.344999999999999</v>
      </c>
      <c r="L1595">
        <v>15.367000000000001</v>
      </c>
      <c r="M1595">
        <v>5586.6109999999999</v>
      </c>
      <c r="N1595">
        <v>2278367</v>
      </c>
      <c r="O1595">
        <v>9.4489999999999998</v>
      </c>
      <c r="P1595">
        <v>19.091999999999999</v>
      </c>
      <c r="Q1595">
        <v>1341.7180000000001</v>
      </c>
      <c r="R1595">
        <v>547188</v>
      </c>
      <c r="S1595">
        <v>0.159</v>
      </c>
      <c r="T1595">
        <v>6.3559999999999999</v>
      </c>
      <c r="U1595">
        <v>22.51</v>
      </c>
      <c r="V1595">
        <v>9180</v>
      </c>
      <c r="W1595">
        <v>36</v>
      </c>
      <c r="X1595">
        <f t="shared" si="50"/>
        <v>756.43367999999998</v>
      </c>
      <c r="Y1595">
        <f t="shared" si="51"/>
        <v>28.245999999999999</v>
      </c>
    </row>
    <row r="1596" spans="1:25" x14ac:dyDescent="0.2">
      <c r="A1596" t="s">
        <v>1746</v>
      </c>
      <c r="B1596" t="s">
        <v>24</v>
      </c>
      <c r="C1596">
        <v>4</v>
      </c>
      <c r="D1596">
        <v>20</v>
      </c>
      <c r="E1596" t="s">
        <v>1808</v>
      </c>
      <c r="F1596">
        <v>334.96100000000001</v>
      </c>
      <c r="G1596">
        <v>89.311000000000007</v>
      </c>
      <c r="H1596">
        <v>46.743000000000002</v>
      </c>
      <c r="I1596">
        <v>29915.626</v>
      </c>
      <c r="J1596">
        <v>12200379</v>
      </c>
      <c r="K1596">
        <v>40.264000000000003</v>
      </c>
      <c r="L1596">
        <v>20.690999999999999</v>
      </c>
      <c r="M1596">
        <v>13486.992</v>
      </c>
      <c r="N1596">
        <v>5500350</v>
      </c>
      <c r="O1596">
        <v>21.068000000000001</v>
      </c>
      <c r="P1596">
        <v>30.004999999999999</v>
      </c>
      <c r="Q1596">
        <v>7057.0929999999998</v>
      </c>
      <c r="R1596">
        <v>2878068</v>
      </c>
      <c r="S1596">
        <v>0.17199999999999999</v>
      </c>
      <c r="T1596">
        <v>6.6150000000000002</v>
      </c>
      <c r="U1596">
        <v>57.524000000000001</v>
      </c>
      <c r="V1596">
        <v>23460</v>
      </c>
      <c r="W1596">
        <v>92</v>
      </c>
      <c r="X1596">
        <f t="shared" si="50"/>
        <v>7386.2686799999992</v>
      </c>
      <c r="Y1596">
        <f t="shared" si="51"/>
        <v>93.205999999999989</v>
      </c>
    </row>
    <row r="1597" spans="1:25" x14ac:dyDescent="0.2">
      <c r="A1597" t="s">
        <v>1746</v>
      </c>
      <c r="B1597" t="s">
        <v>24</v>
      </c>
      <c r="C1597">
        <v>4</v>
      </c>
      <c r="D1597">
        <v>21</v>
      </c>
      <c r="E1597" t="s">
        <v>1809</v>
      </c>
      <c r="F1597">
        <v>221.76599999999999</v>
      </c>
      <c r="G1597">
        <v>74.438000000000002</v>
      </c>
      <c r="H1597">
        <v>34.826000000000001</v>
      </c>
      <c r="I1597">
        <v>16507.766</v>
      </c>
      <c r="J1597">
        <v>6732301</v>
      </c>
      <c r="K1597">
        <v>53.679000000000002</v>
      </c>
      <c r="L1597">
        <v>29.89</v>
      </c>
      <c r="M1597">
        <v>11904.22</v>
      </c>
      <c r="N1597">
        <v>4854854</v>
      </c>
      <c r="O1597">
        <v>22.972999999999999</v>
      </c>
      <c r="P1597">
        <v>31.065999999999999</v>
      </c>
      <c r="Q1597">
        <v>5094.7349999999997</v>
      </c>
      <c r="R1597">
        <v>2077767</v>
      </c>
      <c r="S1597">
        <v>0.23100000000000001</v>
      </c>
      <c r="T1597">
        <v>7.6749999999999998</v>
      </c>
      <c r="U1597">
        <v>51.271999999999998</v>
      </c>
      <c r="V1597">
        <v>20910</v>
      </c>
      <c r="W1597">
        <v>82</v>
      </c>
      <c r="X1597">
        <f t="shared" si="50"/>
        <v>5109.933399999999</v>
      </c>
      <c r="Y1597">
        <f t="shared" si="51"/>
        <v>81.605999999999995</v>
      </c>
    </row>
    <row r="1598" spans="1:25" x14ac:dyDescent="0.2">
      <c r="A1598" t="s">
        <v>1746</v>
      </c>
      <c r="B1598" t="s">
        <v>24</v>
      </c>
      <c r="C1598">
        <v>4</v>
      </c>
      <c r="D1598">
        <v>22</v>
      </c>
      <c r="E1598" t="s">
        <v>1810</v>
      </c>
      <c r="F1598">
        <v>286.70499999999998</v>
      </c>
      <c r="G1598">
        <v>67.659000000000006</v>
      </c>
      <c r="H1598">
        <v>36.024000000000001</v>
      </c>
      <c r="I1598">
        <v>19398.062000000002</v>
      </c>
      <c r="J1598">
        <v>7911040</v>
      </c>
      <c r="K1598">
        <v>63.667999999999999</v>
      </c>
      <c r="L1598">
        <v>31.946999999999999</v>
      </c>
      <c r="M1598">
        <v>18253.832999999999</v>
      </c>
      <c r="N1598">
        <v>7444393</v>
      </c>
      <c r="O1598">
        <v>36.408000000000001</v>
      </c>
      <c r="P1598">
        <v>39.316000000000003</v>
      </c>
      <c r="Q1598">
        <v>10438.449000000001</v>
      </c>
      <c r="R1598">
        <v>4257074</v>
      </c>
      <c r="S1598">
        <v>0.14199999999999999</v>
      </c>
      <c r="T1598">
        <v>6.0110000000000001</v>
      </c>
      <c r="U1598">
        <v>40.642000000000003</v>
      </c>
      <c r="V1598">
        <v>16575</v>
      </c>
      <c r="W1598">
        <v>65</v>
      </c>
      <c r="X1598">
        <f t="shared" si="50"/>
        <v>11308.641639999998</v>
      </c>
      <c r="Y1598">
        <f t="shared" si="51"/>
        <v>61.885999999999996</v>
      </c>
    </row>
    <row r="1599" spans="1:25" x14ac:dyDescent="0.2">
      <c r="A1599" t="s">
        <v>1746</v>
      </c>
      <c r="B1599" t="s">
        <v>24</v>
      </c>
      <c r="C1599">
        <v>4</v>
      </c>
      <c r="D1599">
        <v>23</v>
      </c>
      <c r="E1599" t="s">
        <v>1811</v>
      </c>
      <c r="F1599">
        <v>234.315</v>
      </c>
      <c r="G1599">
        <v>67.141999999999996</v>
      </c>
      <c r="H1599">
        <v>35.972000000000001</v>
      </c>
      <c r="I1599">
        <v>15732.495000000001</v>
      </c>
      <c r="J1599">
        <v>6416125</v>
      </c>
      <c r="K1599">
        <v>66.075000000000003</v>
      </c>
      <c r="L1599">
        <v>33.645000000000003</v>
      </c>
      <c r="M1599">
        <v>15482.397999999999</v>
      </c>
      <c r="N1599">
        <v>6314129</v>
      </c>
      <c r="O1599">
        <v>41.871000000000002</v>
      </c>
      <c r="P1599">
        <v>48.033000000000001</v>
      </c>
      <c r="Q1599">
        <v>9810.9050000000007</v>
      </c>
      <c r="R1599">
        <v>4001145</v>
      </c>
      <c r="S1599">
        <v>0.14399999999999999</v>
      </c>
      <c r="T1599">
        <v>6.06</v>
      </c>
      <c r="U1599">
        <v>33.764000000000003</v>
      </c>
      <c r="V1599">
        <v>13770</v>
      </c>
      <c r="W1599">
        <v>54</v>
      </c>
      <c r="X1599">
        <f t="shared" ref="X1599:X1662" si="52">(MAX(0, (Q1599-689.62)))*1.16</f>
        <v>10580.6906</v>
      </c>
      <c r="Y1599">
        <f t="shared" ref="Y1599:Y1662" si="53">(MAX(0, (W1599-11.65)))*1.16</f>
        <v>49.125999999999998</v>
      </c>
    </row>
    <row r="1600" spans="1:25" x14ac:dyDescent="0.2">
      <c r="A1600" t="s">
        <v>1746</v>
      </c>
      <c r="B1600" t="s">
        <v>24</v>
      </c>
      <c r="C1600">
        <v>4</v>
      </c>
      <c r="D1600">
        <v>24</v>
      </c>
      <c r="E1600" t="s">
        <v>1812</v>
      </c>
      <c r="F1600">
        <v>323.79500000000002</v>
      </c>
      <c r="G1600">
        <v>65.728999999999999</v>
      </c>
      <c r="H1600">
        <v>36.936999999999998</v>
      </c>
      <c r="I1600">
        <v>21282.804</v>
      </c>
      <c r="J1600">
        <v>8679687</v>
      </c>
      <c r="K1600">
        <v>3.484</v>
      </c>
      <c r="L1600">
        <v>4.5289999999999999</v>
      </c>
      <c r="M1600">
        <v>1128.184</v>
      </c>
      <c r="N1600">
        <v>460103</v>
      </c>
      <c r="O1600">
        <v>2.1989999999999998</v>
      </c>
      <c r="P1600">
        <v>4.7240000000000002</v>
      </c>
      <c r="Q1600">
        <v>712.14599999999996</v>
      </c>
      <c r="R1600">
        <v>290432</v>
      </c>
      <c r="S1600">
        <v>1.4E-2</v>
      </c>
      <c r="T1600">
        <v>1.857</v>
      </c>
      <c r="U1600">
        <v>4.3769999999999998</v>
      </c>
      <c r="V1600">
        <v>1785</v>
      </c>
      <c r="W1600">
        <v>7</v>
      </c>
      <c r="X1600">
        <f t="shared" si="52"/>
        <v>26.130159999999943</v>
      </c>
      <c r="Y1600">
        <f t="shared" si="53"/>
        <v>0</v>
      </c>
    </row>
    <row r="1601" spans="1:25" x14ac:dyDescent="0.2">
      <c r="A1601" t="s">
        <v>1746</v>
      </c>
      <c r="B1601" t="s">
        <v>24</v>
      </c>
      <c r="C1601">
        <v>4</v>
      </c>
      <c r="D1601">
        <v>25</v>
      </c>
      <c r="E1601" t="s">
        <v>1813</v>
      </c>
      <c r="F1601">
        <v>204.07499999999999</v>
      </c>
      <c r="G1601">
        <v>75.918000000000006</v>
      </c>
      <c r="H1601">
        <v>44.073</v>
      </c>
      <c r="I1601">
        <v>15492.941999999999</v>
      </c>
      <c r="J1601">
        <v>6318429</v>
      </c>
      <c r="K1601">
        <v>35.634999999999998</v>
      </c>
      <c r="L1601">
        <v>21.73</v>
      </c>
      <c r="M1601">
        <v>7272.2359999999999</v>
      </c>
      <c r="N1601">
        <v>2965809</v>
      </c>
      <c r="O1601">
        <v>21.608000000000001</v>
      </c>
      <c r="P1601">
        <v>31.695</v>
      </c>
      <c r="Q1601">
        <v>4409.7079999999996</v>
      </c>
      <c r="R1601">
        <v>1798395</v>
      </c>
      <c r="S1601">
        <v>0.187</v>
      </c>
      <c r="T1601">
        <v>6.9009999999999998</v>
      </c>
      <c r="U1601">
        <v>38.140999999999998</v>
      </c>
      <c r="V1601">
        <v>15555</v>
      </c>
      <c r="W1601">
        <v>61</v>
      </c>
      <c r="X1601">
        <f t="shared" si="52"/>
        <v>4315.3020799999995</v>
      </c>
      <c r="Y1601">
        <f t="shared" si="53"/>
        <v>57.245999999999995</v>
      </c>
    </row>
    <row r="1602" spans="1:25" x14ac:dyDescent="0.2">
      <c r="A1602" t="s">
        <v>1746</v>
      </c>
      <c r="B1602" t="s">
        <v>24</v>
      </c>
      <c r="C1602">
        <v>4</v>
      </c>
      <c r="D1602">
        <v>26</v>
      </c>
      <c r="E1602" t="s">
        <v>1814</v>
      </c>
      <c r="F1602">
        <v>145.24100000000001</v>
      </c>
      <c r="G1602">
        <v>66.713999999999999</v>
      </c>
      <c r="H1602">
        <v>42.695</v>
      </c>
      <c r="I1602">
        <v>9689.6350000000002</v>
      </c>
      <c r="J1602">
        <v>3951688</v>
      </c>
      <c r="K1602">
        <v>33.209000000000003</v>
      </c>
      <c r="L1602">
        <v>19.753</v>
      </c>
      <c r="M1602">
        <v>4823.2669999999998</v>
      </c>
      <c r="N1602">
        <v>1967055</v>
      </c>
      <c r="O1602">
        <v>14.71</v>
      </c>
      <c r="P1602">
        <v>26.702999999999999</v>
      </c>
      <c r="Q1602">
        <v>2136.424</v>
      </c>
      <c r="R1602">
        <v>871290</v>
      </c>
      <c r="S1602">
        <v>0.19800000000000001</v>
      </c>
      <c r="T1602">
        <v>7.1029999999999998</v>
      </c>
      <c r="U1602">
        <v>28.762</v>
      </c>
      <c r="V1602">
        <v>11730</v>
      </c>
      <c r="W1602">
        <v>46</v>
      </c>
      <c r="X1602">
        <f t="shared" si="52"/>
        <v>1678.2926399999999</v>
      </c>
      <c r="Y1602">
        <f t="shared" si="53"/>
        <v>39.845999999999997</v>
      </c>
    </row>
    <row r="1603" spans="1:25" x14ac:dyDescent="0.2">
      <c r="A1603" t="s">
        <v>1746</v>
      </c>
      <c r="B1603" t="s">
        <v>24</v>
      </c>
      <c r="C1603">
        <v>4</v>
      </c>
      <c r="D1603">
        <v>27</v>
      </c>
      <c r="E1603" t="s">
        <v>1815</v>
      </c>
      <c r="F1603">
        <v>95.489000000000004</v>
      </c>
      <c r="G1603">
        <v>60.215000000000003</v>
      </c>
      <c r="H1603">
        <v>30.42</v>
      </c>
      <c r="I1603">
        <v>5749.9279999999999</v>
      </c>
      <c r="J1603">
        <v>2344972</v>
      </c>
      <c r="K1603">
        <v>45.247</v>
      </c>
      <c r="L1603">
        <v>27.584</v>
      </c>
      <c r="M1603">
        <v>4320.5720000000001</v>
      </c>
      <c r="N1603">
        <v>1762043</v>
      </c>
      <c r="O1603">
        <v>11.597</v>
      </c>
      <c r="P1603">
        <v>22.37</v>
      </c>
      <c r="Q1603">
        <v>1107.3910000000001</v>
      </c>
      <c r="R1603">
        <v>451623</v>
      </c>
      <c r="S1603">
        <v>0.157</v>
      </c>
      <c r="T1603">
        <v>6.3289999999999997</v>
      </c>
      <c r="U1603">
        <v>15.006</v>
      </c>
      <c r="V1603">
        <v>6120</v>
      </c>
      <c r="W1603">
        <v>24</v>
      </c>
      <c r="X1603">
        <f t="shared" si="52"/>
        <v>484.61436000000003</v>
      </c>
      <c r="Y1603">
        <f t="shared" si="53"/>
        <v>14.325999999999999</v>
      </c>
    </row>
    <row r="1604" spans="1:25" x14ac:dyDescent="0.2">
      <c r="A1604" t="s">
        <v>1746</v>
      </c>
      <c r="B1604" t="s">
        <v>24</v>
      </c>
      <c r="C1604">
        <v>4</v>
      </c>
      <c r="D1604">
        <v>28</v>
      </c>
      <c r="E1604" t="s">
        <v>1816</v>
      </c>
      <c r="F1604">
        <v>123.361</v>
      </c>
      <c r="G1604">
        <v>60.591999999999999</v>
      </c>
      <c r="H1604">
        <v>30.035</v>
      </c>
      <c r="I1604">
        <v>7474.7120000000004</v>
      </c>
      <c r="J1604">
        <v>3048384</v>
      </c>
      <c r="K1604">
        <v>48.139000000000003</v>
      </c>
      <c r="L1604">
        <v>25.405999999999999</v>
      </c>
      <c r="M1604">
        <v>5938.5039999999999</v>
      </c>
      <c r="N1604">
        <v>2421878</v>
      </c>
      <c r="O1604">
        <v>11.954000000000001</v>
      </c>
      <c r="P1604">
        <v>20.213999999999999</v>
      </c>
      <c r="Q1604">
        <v>1474.62</v>
      </c>
      <c r="R1604">
        <v>601389</v>
      </c>
      <c r="S1604">
        <v>0.23799999999999999</v>
      </c>
      <c r="T1604">
        <v>7.79</v>
      </c>
      <c r="U1604">
        <v>29.388000000000002</v>
      </c>
      <c r="V1604">
        <v>11985</v>
      </c>
      <c r="W1604">
        <v>47</v>
      </c>
      <c r="X1604">
        <f t="shared" si="52"/>
        <v>910.5999999999998</v>
      </c>
      <c r="Y1604">
        <f t="shared" si="53"/>
        <v>41.006</v>
      </c>
    </row>
    <row r="1605" spans="1:25" x14ac:dyDescent="0.2">
      <c r="A1605" t="s">
        <v>1746</v>
      </c>
      <c r="B1605" t="s">
        <v>24</v>
      </c>
      <c r="C1605">
        <v>4</v>
      </c>
      <c r="D1605">
        <v>29</v>
      </c>
      <c r="E1605" t="s">
        <v>1817</v>
      </c>
      <c r="F1605">
        <v>165.249</v>
      </c>
      <c r="G1605">
        <v>57.363</v>
      </c>
      <c r="H1605">
        <v>30.917000000000002</v>
      </c>
      <c r="I1605">
        <v>9479.1460000000006</v>
      </c>
      <c r="J1605">
        <v>3865845</v>
      </c>
      <c r="K1605">
        <v>2.1989999999999998</v>
      </c>
      <c r="L1605">
        <v>1.651</v>
      </c>
      <c r="M1605">
        <v>363.363</v>
      </c>
      <c r="N1605">
        <v>148189</v>
      </c>
      <c r="O1605">
        <v>2.7549999999999999</v>
      </c>
      <c r="P1605">
        <v>5.6079999999999997</v>
      </c>
      <c r="Q1605">
        <v>455.27199999999999</v>
      </c>
      <c r="R1605">
        <v>185672</v>
      </c>
      <c r="S1605">
        <v>4.4999999999999998E-2</v>
      </c>
      <c r="T1605">
        <v>3.4020000000000001</v>
      </c>
      <c r="U1605">
        <v>7.5030000000000001</v>
      </c>
      <c r="V1605">
        <v>3060</v>
      </c>
      <c r="W1605">
        <v>12</v>
      </c>
      <c r="X1605">
        <f t="shared" si="52"/>
        <v>0</v>
      </c>
      <c r="Y1605">
        <f t="shared" si="53"/>
        <v>0.40599999999999958</v>
      </c>
    </row>
    <row r="1606" spans="1:25" x14ac:dyDescent="0.2">
      <c r="A1606" t="s">
        <v>1746</v>
      </c>
      <c r="B1606" t="s">
        <v>24</v>
      </c>
      <c r="C1606">
        <v>4</v>
      </c>
      <c r="D1606">
        <v>30</v>
      </c>
      <c r="E1606" t="s">
        <v>1818</v>
      </c>
      <c r="F1606">
        <v>281.041</v>
      </c>
      <c r="G1606">
        <v>44.201000000000001</v>
      </c>
      <c r="H1606">
        <v>23.277999999999999</v>
      </c>
      <c r="I1606">
        <v>12422.321</v>
      </c>
      <c r="J1606">
        <v>5066149</v>
      </c>
      <c r="K1606">
        <v>58.497</v>
      </c>
      <c r="L1606">
        <v>27.241</v>
      </c>
      <c r="M1606">
        <v>16440.013999999999</v>
      </c>
      <c r="N1606">
        <v>6704670</v>
      </c>
      <c r="O1606">
        <v>27.530999999999999</v>
      </c>
      <c r="P1606">
        <v>32.454000000000001</v>
      </c>
      <c r="Q1606">
        <v>7737.3090000000002</v>
      </c>
      <c r="R1606">
        <v>3155478</v>
      </c>
      <c r="S1606">
        <v>0.187</v>
      </c>
      <c r="T1606">
        <v>6.9009999999999998</v>
      </c>
      <c r="U1606">
        <v>52.521999999999998</v>
      </c>
      <c r="V1606">
        <v>21420</v>
      </c>
      <c r="W1606">
        <v>84</v>
      </c>
      <c r="X1606">
        <f t="shared" si="52"/>
        <v>8175.3192399999998</v>
      </c>
      <c r="Y1606">
        <f t="shared" si="53"/>
        <v>83.925999999999988</v>
      </c>
    </row>
    <row r="1607" spans="1:25" x14ac:dyDescent="0.2">
      <c r="A1607" t="s">
        <v>1746</v>
      </c>
      <c r="B1607" t="s">
        <v>24</v>
      </c>
      <c r="C1607">
        <v>4</v>
      </c>
      <c r="D1607">
        <v>32</v>
      </c>
      <c r="E1607" t="s">
        <v>1819</v>
      </c>
      <c r="F1607">
        <v>253.316</v>
      </c>
      <c r="G1607">
        <v>35.792999999999999</v>
      </c>
      <c r="H1607">
        <v>18.297999999999998</v>
      </c>
      <c r="I1607">
        <v>9066.8230000000003</v>
      </c>
      <c r="J1607">
        <v>3697689</v>
      </c>
      <c r="K1607">
        <v>54.524000000000001</v>
      </c>
      <c r="L1607">
        <v>22.952000000000002</v>
      </c>
      <c r="M1607">
        <v>13811.835999999999</v>
      </c>
      <c r="N1607">
        <v>5632830</v>
      </c>
      <c r="O1607">
        <v>23.731000000000002</v>
      </c>
      <c r="P1607">
        <v>30.395</v>
      </c>
      <c r="Q1607">
        <v>6011.451</v>
      </c>
      <c r="R1607">
        <v>2451628</v>
      </c>
      <c r="S1607">
        <v>0.252</v>
      </c>
      <c r="T1607">
        <v>8.0090000000000003</v>
      </c>
      <c r="U1607">
        <v>63.777000000000001</v>
      </c>
      <c r="V1607">
        <v>26010</v>
      </c>
      <c r="W1607">
        <v>102</v>
      </c>
      <c r="X1607">
        <f t="shared" si="52"/>
        <v>6173.3239599999997</v>
      </c>
      <c r="Y1607">
        <f t="shared" si="53"/>
        <v>104.80599999999998</v>
      </c>
    </row>
    <row r="1608" spans="1:25" x14ac:dyDescent="0.2">
      <c r="A1608" t="s">
        <v>1746</v>
      </c>
      <c r="B1608" t="s">
        <v>24</v>
      </c>
      <c r="C1608">
        <v>5</v>
      </c>
      <c r="D1608">
        <v>1</v>
      </c>
      <c r="E1608" t="s">
        <v>1820</v>
      </c>
      <c r="F1608">
        <v>293.98099999999999</v>
      </c>
      <c r="G1608">
        <v>83.245999999999995</v>
      </c>
      <c r="H1608">
        <v>45.502000000000002</v>
      </c>
      <c r="I1608">
        <v>24472.563999999998</v>
      </c>
      <c r="J1608">
        <v>9980555</v>
      </c>
      <c r="K1608">
        <v>66.063999999999993</v>
      </c>
      <c r="L1608">
        <v>32.426000000000002</v>
      </c>
      <c r="M1608">
        <v>19421.575000000001</v>
      </c>
      <c r="N1608">
        <v>7920629</v>
      </c>
      <c r="O1608">
        <v>48.45</v>
      </c>
      <c r="P1608">
        <v>51.026000000000003</v>
      </c>
      <c r="Q1608">
        <v>14243.27</v>
      </c>
      <c r="R1608">
        <v>5808780</v>
      </c>
      <c r="S1608">
        <v>7.6999999999999999E-2</v>
      </c>
      <c r="T1608">
        <v>4.4180000000000001</v>
      </c>
      <c r="U1608">
        <v>22.51</v>
      </c>
      <c r="V1608">
        <v>9180</v>
      </c>
      <c r="W1608">
        <v>36</v>
      </c>
      <c r="X1608">
        <f t="shared" si="52"/>
        <v>15722.233999999999</v>
      </c>
      <c r="Y1608">
        <f t="shared" si="53"/>
        <v>28.245999999999999</v>
      </c>
    </row>
    <row r="1609" spans="1:25" x14ac:dyDescent="0.2">
      <c r="A1609" t="s">
        <v>1746</v>
      </c>
      <c r="B1609" t="s">
        <v>24</v>
      </c>
      <c r="C1609">
        <v>5</v>
      </c>
      <c r="D1609">
        <v>2</v>
      </c>
      <c r="E1609" t="s">
        <v>1821</v>
      </c>
      <c r="F1609">
        <v>256.80799999999999</v>
      </c>
      <c r="G1609">
        <v>93.744</v>
      </c>
      <c r="H1609">
        <v>52.706000000000003</v>
      </c>
      <c r="I1609">
        <v>24074.280999999999</v>
      </c>
      <c r="J1609">
        <v>9818125</v>
      </c>
      <c r="K1609">
        <v>52.262999999999998</v>
      </c>
      <c r="L1609">
        <v>25.495000000000001</v>
      </c>
      <c r="M1609">
        <v>13421.641</v>
      </c>
      <c r="N1609">
        <v>5473698</v>
      </c>
      <c r="O1609">
        <v>30.859000000000002</v>
      </c>
      <c r="P1609">
        <v>38.298999999999999</v>
      </c>
      <c r="Q1609">
        <v>7924.8519999999999</v>
      </c>
      <c r="R1609">
        <v>3231963</v>
      </c>
      <c r="S1609">
        <v>0.19500000000000001</v>
      </c>
      <c r="T1609">
        <v>7.0449999999999999</v>
      </c>
      <c r="U1609">
        <v>50.021000000000001</v>
      </c>
      <c r="V1609">
        <v>20400</v>
      </c>
      <c r="W1609">
        <v>80</v>
      </c>
      <c r="X1609">
        <f t="shared" si="52"/>
        <v>8392.8691199999994</v>
      </c>
      <c r="Y1609">
        <f t="shared" si="53"/>
        <v>79.285999999999987</v>
      </c>
    </row>
    <row r="1610" spans="1:25" x14ac:dyDescent="0.2">
      <c r="A1610" t="s">
        <v>1746</v>
      </c>
      <c r="B1610" t="s">
        <v>24</v>
      </c>
      <c r="C1610">
        <v>5</v>
      </c>
      <c r="D1610">
        <v>3</v>
      </c>
      <c r="E1610" t="s">
        <v>1822</v>
      </c>
      <c r="F1610">
        <v>258.11200000000002</v>
      </c>
      <c r="G1610">
        <v>84.983000000000004</v>
      </c>
      <c r="H1610">
        <v>43.968000000000004</v>
      </c>
      <c r="I1610">
        <v>21935.069</v>
      </c>
      <c r="J1610">
        <v>8945698</v>
      </c>
      <c r="K1610">
        <v>53.966000000000001</v>
      </c>
      <c r="L1610">
        <v>25.623000000000001</v>
      </c>
      <c r="M1610">
        <v>13929.308000000001</v>
      </c>
      <c r="N1610">
        <v>5680738</v>
      </c>
      <c r="O1610">
        <v>26.582999999999998</v>
      </c>
      <c r="P1610">
        <v>36.744999999999997</v>
      </c>
      <c r="Q1610">
        <v>6861.3670000000002</v>
      </c>
      <c r="R1610">
        <v>2798246</v>
      </c>
      <c r="S1610">
        <v>0.17399999999999999</v>
      </c>
      <c r="T1610">
        <v>6.6669999999999998</v>
      </c>
      <c r="U1610">
        <v>45.018999999999998</v>
      </c>
      <c r="V1610">
        <v>18360</v>
      </c>
      <c r="W1610">
        <v>72</v>
      </c>
      <c r="X1610">
        <f t="shared" si="52"/>
        <v>7159.2265200000002</v>
      </c>
      <c r="Y1610">
        <f t="shared" si="53"/>
        <v>70.006</v>
      </c>
    </row>
    <row r="1611" spans="1:25" x14ac:dyDescent="0.2">
      <c r="A1611" t="s">
        <v>1746</v>
      </c>
      <c r="B1611" t="s">
        <v>24</v>
      </c>
      <c r="C1611">
        <v>5</v>
      </c>
      <c r="D1611">
        <v>4</v>
      </c>
      <c r="E1611" t="s">
        <v>1823</v>
      </c>
      <c r="F1611">
        <v>263.10700000000003</v>
      </c>
      <c r="G1611">
        <v>80.167000000000002</v>
      </c>
      <c r="H1611">
        <v>38.133000000000003</v>
      </c>
      <c r="I1611">
        <v>21092.636999999999</v>
      </c>
      <c r="J1611">
        <v>8602132</v>
      </c>
      <c r="K1611">
        <v>49.938000000000002</v>
      </c>
      <c r="L1611">
        <v>22.22</v>
      </c>
      <c r="M1611">
        <v>13139.101000000001</v>
      </c>
      <c r="N1611">
        <v>5358471</v>
      </c>
      <c r="O1611">
        <v>34.396000000000001</v>
      </c>
      <c r="P1611">
        <v>40.728999999999999</v>
      </c>
      <c r="Q1611">
        <v>9049.7649999999994</v>
      </c>
      <c r="R1611">
        <v>3690732</v>
      </c>
      <c r="S1611">
        <v>0.128</v>
      </c>
      <c r="T1611">
        <v>5.7190000000000003</v>
      </c>
      <c r="U1611">
        <v>33.764000000000003</v>
      </c>
      <c r="V1611">
        <v>13770</v>
      </c>
      <c r="W1611">
        <v>54</v>
      </c>
      <c r="X1611">
        <f t="shared" si="52"/>
        <v>9697.7681999999986</v>
      </c>
      <c r="Y1611">
        <f t="shared" si="53"/>
        <v>49.125999999999998</v>
      </c>
    </row>
    <row r="1612" spans="1:25" x14ac:dyDescent="0.2">
      <c r="A1612" t="s">
        <v>1746</v>
      </c>
      <c r="B1612" t="s">
        <v>24</v>
      </c>
      <c r="C1612">
        <v>5</v>
      </c>
      <c r="D1612">
        <v>5</v>
      </c>
      <c r="E1612" t="s">
        <v>1824</v>
      </c>
      <c r="F1612">
        <v>315.33800000000002</v>
      </c>
      <c r="G1612">
        <v>58.459000000000003</v>
      </c>
      <c r="H1612">
        <v>29.911000000000001</v>
      </c>
      <c r="I1612">
        <v>18434.352999999999</v>
      </c>
      <c r="J1612">
        <v>7518014</v>
      </c>
      <c r="K1612">
        <v>4.07</v>
      </c>
      <c r="L1612">
        <v>3.8889999999999998</v>
      </c>
      <c r="M1612">
        <v>1283.4829999999999</v>
      </c>
      <c r="N1612">
        <v>523438</v>
      </c>
      <c r="O1612">
        <v>3.077</v>
      </c>
      <c r="P1612">
        <v>7.6520000000000001</v>
      </c>
      <c r="Q1612">
        <v>970.16800000000001</v>
      </c>
      <c r="R1612">
        <v>395660</v>
      </c>
      <c r="S1612">
        <v>2.1999999999999999E-2</v>
      </c>
      <c r="T1612">
        <v>2.3580000000000001</v>
      </c>
      <c r="U1612">
        <v>6.8780000000000001</v>
      </c>
      <c r="V1612">
        <v>2805</v>
      </c>
      <c r="W1612">
        <v>11</v>
      </c>
      <c r="X1612">
        <f t="shared" si="52"/>
        <v>325.43567999999999</v>
      </c>
      <c r="Y1612">
        <f t="shared" si="53"/>
        <v>0</v>
      </c>
    </row>
    <row r="1613" spans="1:25" x14ac:dyDescent="0.2">
      <c r="A1613" t="s">
        <v>1746</v>
      </c>
      <c r="B1613" t="s">
        <v>24</v>
      </c>
      <c r="C1613">
        <v>5</v>
      </c>
      <c r="D1613">
        <v>6</v>
      </c>
      <c r="E1613" t="s">
        <v>1825</v>
      </c>
      <c r="F1613">
        <v>243.40799999999999</v>
      </c>
      <c r="G1613">
        <v>68.704999999999998</v>
      </c>
      <c r="H1613">
        <v>36.366</v>
      </c>
      <c r="I1613">
        <v>16723.224999999999</v>
      </c>
      <c r="J1613">
        <v>6820171</v>
      </c>
      <c r="K1613">
        <v>45.033999999999999</v>
      </c>
      <c r="L1613">
        <v>19.413</v>
      </c>
      <c r="M1613">
        <v>10961.683999999999</v>
      </c>
      <c r="N1613">
        <v>4470463</v>
      </c>
      <c r="O1613">
        <v>22.841000000000001</v>
      </c>
      <c r="P1613">
        <v>31.376000000000001</v>
      </c>
      <c r="Q1613">
        <v>5559.5919999999996</v>
      </c>
      <c r="R1613">
        <v>2267348</v>
      </c>
      <c r="S1613">
        <v>0.126</v>
      </c>
      <c r="T1613">
        <v>5.6639999999999997</v>
      </c>
      <c r="U1613">
        <v>30.638000000000002</v>
      </c>
      <c r="V1613">
        <v>12495</v>
      </c>
      <c r="W1613">
        <v>49</v>
      </c>
      <c r="X1613">
        <f t="shared" si="52"/>
        <v>5649.1675199999991</v>
      </c>
      <c r="Y1613">
        <f t="shared" si="53"/>
        <v>43.326000000000001</v>
      </c>
    </row>
    <row r="1614" spans="1:25" x14ac:dyDescent="0.2">
      <c r="A1614" t="s">
        <v>1746</v>
      </c>
      <c r="B1614" t="s">
        <v>24</v>
      </c>
      <c r="C1614">
        <v>5</v>
      </c>
      <c r="D1614">
        <v>7</v>
      </c>
      <c r="E1614" t="s">
        <v>1826</v>
      </c>
      <c r="F1614">
        <v>88.323999999999998</v>
      </c>
      <c r="G1614">
        <v>32.079000000000001</v>
      </c>
      <c r="H1614">
        <v>21.445</v>
      </c>
      <c r="I1614">
        <v>2833.3139999999999</v>
      </c>
      <c r="J1614">
        <v>1155500</v>
      </c>
      <c r="K1614">
        <v>33.994</v>
      </c>
      <c r="L1614">
        <v>14.083</v>
      </c>
      <c r="M1614">
        <v>3002.4769999999999</v>
      </c>
      <c r="N1614">
        <v>1224489</v>
      </c>
      <c r="O1614">
        <v>4.2119999999999997</v>
      </c>
      <c r="P1614">
        <v>11.334</v>
      </c>
      <c r="Q1614">
        <v>371.98700000000002</v>
      </c>
      <c r="R1614">
        <v>151706</v>
      </c>
      <c r="S1614">
        <v>2.8000000000000001E-2</v>
      </c>
      <c r="T1614">
        <v>2.6869999999999998</v>
      </c>
      <c r="U1614">
        <v>2.5009999999999999</v>
      </c>
      <c r="V1614">
        <v>1020</v>
      </c>
      <c r="W1614">
        <v>4</v>
      </c>
      <c r="X1614">
        <f t="shared" si="52"/>
        <v>0</v>
      </c>
      <c r="Y1614">
        <f t="shared" si="53"/>
        <v>0</v>
      </c>
    </row>
    <row r="1615" spans="1:25" x14ac:dyDescent="0.2">
      <c r="A1615" t="s">
        <v>1746</v>
      </c>
      <c r="B1615" t="s">
        <v>24</v>
      </c>
      <c r="C1615">
        <v>5</v>
      </c>
      <c r="D1615">
        <v>8</v>
      </c>
      <c r="E1615" t="s">
        <v>1827</v>
      </c>
      <c r="F1615">
        <v>162.55500000000001</v>
      </c>
      <c r="G1615">
        <v>19.484000000000002</v>
      </c>
      <c r="H1615">
        <v>14.558</v>
      </c>
      <c r="I1615">
        <v>3167.1469999999999</v>
      </c>
      <c r="J1615">
        <v>1291646</v>
      </c>
      <c r="K1615">
        <v>24.23</v>
      </c>
      <c r="L1615">
        <v>10.504</v>
      </c>
      <c r="M1615">
        <v>3938.7579999999998</v>
      </c>
      <c r="N1615">
        <v>1606329</v>
      </c>
      <c r="O1615">
        <v>10.63</v>
      </c>
      <c r="P1615">
        <v>22.140999999999998</v>
      </c>
      <c r="Q1615">
        <v>1727.915</v>
      </c>
      <c r="R1615">
        <v>704689</v>
      </c>
      <c r="S1615">
        <v>0.127</v>
      </c>
      <c r="T1615">
        <v>5.6879999999999997</v>
      </c>
      <c r="U1615">
        <v>20.634</v>
      </c>
      <c r="V1615">
        <v>8415</v>
      </c>
      <c r="W1615">
        <v>33</v>
      </c>
      <c r="X1615">
        <f t="shared" si="52"/>
        <v>1204.4222</v>
      </c>
      <c r="Y1615">
        <f t="shared" si="53"/>
        <v>24.765999999999998</v>
      </c>
    </row>
    <row r="1616" spans="1:25" x14ac:dyDescent="0.2">
      <c r="A1616" t="s">
        <v>1746</v>
      </c>
      <c r="B1616" t="s">
        <v>24</v>
      </c>
      <c r="C1616">
        <v>5</v>
      </c>
      <c r="D1616">
        <v>9</v>
      </c>
      <c r="E1616" t="s">
        <v>1828</v>
      </c>
      <c r="F1616">
        <v>74.835999999999999</v>
      </c>
      <c r="G1616">
        <v>29.747</v>
      </c>
      <c r="H1616">
        <v>19.527999999999999</v>
      </c>
      <c r="I1616">
        <v>2226.163</v>
      </c>
      <c r="J1616">
        <v>907888</v>
      </c>
      <c r="K1616">
        <v>2.36</v>
      </c>
      <c r="L1616">
        <v>1.8660000000000001</v>
      </c>
      <c r="M1616">
        <v>176.58699999999999</v>
      </c>
      <c r="N1616">
        <v>72017</v>
      </c>
      <c r="O1616">
        <v>2.4260000000000002</v>
      </c>
      <c r="P1616">
        <v>6.0179999999999998</v>
      </c>
      <c r="Q1616">
        <v>181.55</v>
      </c>
      <c r="R1616">
        <v>74041</v>
      </c>
      <c r="S1616">
        <v>8.0000000000000002E-3</v>
      </c>
      <c r="T1616">
        <v>1.46</v>
      </c>
      <c r="U1616">
        <v>0.625</v>
      </c>
      <c r="V1616">
        <v>255</v>
      </c>
      <c r="W1616">
        <v>1</v>
      </c>
      <c r="X1616">
        <f t="shared" si="52"/>
        <v>0</v>
      </c>
      <c r="Y1616">
        <f t="shared" si="53"/>
        <v>0</v>
      </c>
    </row>
    <row r="1617" spans="1:25" x14ac:dyDescent="0.2">
      <c r="A1617" t="s">
        <v>1746</v>
      </c>
      <c r="B1617" t="s">
        <v>24</v>
      </c>
      <c r="C1617">
        <v>6</v>
      </c>
      <c r="D1617">
        <v>1</v>
      </c>
      <c r="E1617" t="s">
        <v>1829</v>
      </c>
      <c r="F1617">
        <v>328.46300000000002</v>
      </c>
      <c r="G1617">
        <v>92.486999999999995</v>
      </c>
      <c r="H1617">
        <v>46.427999999999997</v>
      </c>
      <c r="I1617">
        <v>30378.440999999999</v>
      </c>
      <c r="J1617">
        <v>12389127</v>
      </c>
      <c r="K1617">
        <v>3.9049999999999998</v>
      </c>
      <c r="L1617">
        <v>2.0910000000000002</v>
      </c>
      <c r="M1617">
        <v>1282.578</v>
      </c>
      <c r="N1617">
        <v>523069</v>
      </c>
      <c r="O1617">
        <v>2.9569999999999999</v>
      </c>
      <c r="P1617">
        <v>4.8419999999999996</v>
      </c>
      <c r="Q1617">
        <v>971.33799999999997</v>
      </c>
      <c r="R1617">
        <v>396137</v>
      </c>
      <c r="S1617">
        <v>2.1000000000000001E-2</v>
      </c>
      <c r="T1617">
        <v>2.3109999999999999</v>
      </c>
      <c r="U1617">
        <v>6.8780000000000001</v>
      </c>
      <c r="V1617">
        <v>2805</v>
      </c>
      <c r="W1617">
        <v>11</v>
      </c>
      <c r="X1617">
        <f t="shared" si="52"/>
        <v>326.79287999999991</v>
      </c>
      <c r="Y1617">
        <f t="shared" si="53"/>
        <v>0</v>
      </c>
    </row>
    <row r="1618" spans="1:25" x14ac:dyDescent="0.2">
      <c r="A1618" t="s">
        <v>1746</v>
      </c>
      <c r="B1618" t="s">
        <v>24</v>
      </c>
      <c r="C1618">
        <v>6</v>
      </c>
      <c r="D1618">
        <v>2</v>
      </c>
      <c r="E1618" t="s">
        <v>1830</v>
      </c>
      <c r="F1618">
        <v>214.51</v>
      </c>
      <c r="G1618">
        <v>78.093999999999994</v>
      </c>
      <c r="H1618">
        <v>43.316000000000003</v>
      </c>
      <c r="I1618">
        <v>16751.977999999999</v>
      </c>
      <c r="J1618">
        <v>6831897</v>
      </c>
      <c r="K1618">
        <v>53.526000000000003</v>
      </c>
      <c r="L1618">
        <v>33.57</v>
      </c>
      <c r="M1618">
        <v>11481.837</v>
      </c>
      <c r="N1618">
        <v>4682595</v>
      </c>
      <c r="O1618">
        <v>10.372</v>
      </c>
      <c r="P1618">
        <v>15.673</v>
      </c>
      <c r="Q1618">
        <v>2224.9009999999998</v>
      </c>
      <c r="R1618">
        <v>907373</v>
      </c>
      <c r="S1618">
        <v>0.216</v>
      </c>
      <c r="T1618">
        <v>7.4130000000000003</v>
      </c>
      <c r="U1618">
        <v>46.27</v>
      </c>
      <c r="V1618">
        <v>18870</v>
      </c>
      <c r="W1618">
        <v>74</v>
      </c>
      <c r="X1618">
        <f t="shared" si="52"/>
        <v>1780.9259599999998</v>
      </c>
      <c r="Y1618">
        <f t="shared" si="53"/>
        <v>72.325999999999993</v>
      </c>
    </row>
    <row r="1619" spans="1:25" x14ac:dyDescent="0.2">
      <c r="A1619" t="s">
        <v>1746</v>
      </c>
      <c r="B1619" t="s">
        <v>24</v>
      </c>
      <c r="C1619">
        <v>6</v>
      </c>
      <c r="D1619">
        <v>3</v>
      </c>
      <c r="E1619" t="s">
        <v>1831</v>
      </c>
      <c r="F1619">
        <v>214.48099999999999</v>
      </c>
      <c r="G1619">
        <v>93.703999999999994</v>
      </c>
      <c r="H1619">
        <v>48.707000000000001</v>
      </c>
      <c r="I1619">
        <v>20097.664000000001</v>
      </c>
      <c r="J1619">
        <v>8196356</v>
      </c>
      <c r="K1619">
        <v>50.103999999999999</v>
      </c>
      <c r="L1619">
        <v>34.82</v>
      </c>
      <c r="M1619">
        <v>10746.431</v>
      </c>
      <c r="N1619">
        <v>4382677</v>
      </c>
      <c r="O1619">
        <v>25.363</v>
      </c>
      <c r="P1619">
        <v>35.402000000000001</v>
      </c>
      <c r="Q1619">
        <v>5439.9750000000004</v>
      </c>
      <c r="R1619">
        <v>2218565</v>
      </c>
      <c r="S1619">
        <v>0.14299999999999999</v>
      </c>
      <c r="T1619">
        <v>6.0339999999999998</v>
      </c>
      <c r="U1619">
        <v>30.638000000000002</v>
      </c>
      <c r="V1619">
        <v>12495</v>
      </c>
      <c r="W1619">
        <v>49</v>
      </c>
      <c r="X1619">
        <f t="shared" si="52"/>
        <v>5510.4117999999999</v>
      </c>
      <c r="Y1619">
        <f t="shared" si="53"/>
        <v>43.326000000000001</v>
      </c>
    </row>
    <row r="1620" spans="1:25" x14ac:dyDescent="0.2">
      <c r="A1620" t="s">
        <v>1746</v>
      </c>
      <c r="B1620" t="s">
        <v>24</v>
      </c>
      <c r="C1620">
        <v>6</v>
      </c>
      <c r="D1620">
        <v>4</v>
      </c>
      <c r="E1620" t="s">
        <v>1832</v>
      </c>
      <c r="F1620">
        <v>332.75</v>
      </c>
      <c r="G1620">
        <v>79.704999999999998</v>
      </c>
      <c r="H1620">
        <v>38.573999999999998</v>
      </c>
      <c r="I1620">
        <v>26521.934000000001</v>
      </c>
      <c r="J1620">
        <v>10816342</v>
      </c>
      <c r="K1620">
        <v>60.206000000000003</v>
      </c>
      <c r="L1620">
        <v>29.670999999999999</v>
      </c>
      <c r="M1620">
        <v>20033.578000000001</v>
      </c>
      <c r="N1620">
        <v>8170220</v>
      </c>
      <c r="O1620">
        <v>38.662999999999997</v>
      </c>
      <c r="P1620">
        <v>50.301000000000002</v>
      </c>
      <c r="Q1620">
        <v>12865.144</v>
      </c>
      <c r="R1620">
        <v>5246744</v>
      </c>
      <c r="S1620">
        <v>0.10299999999999999</v>
      </c>
      <c r="T1620">
        <v>5.133</v>
      </c>
      <c r="U1620">
        <v>34.39</v>
      </c>
      <c r="V1620">
        <v>14025</v>
      </c>
      <c r="W1620">
        <v>55</v>
      </c>
      <c r="X1620">
        <f t="shared" si="52"/>
        <v>14123.607839999999</v>
      </c>
      <c r="Y1620">
        <f t="shared" si="53"/>
        <v>50.286000000000001</v>
      </c>
    </row>
    <row r="1621" spans="1:25" x14ac:dyDescent="0.2">
      <c r="A1621" t="s">
        <v>1746</v>
      </c>
      <c r="B1621" t="s">
        <v>24</v>
      </c>
      <c r="C1621">
        <v>6</v>
      </c>
      <c r="D1621">
        <v>5</v>
      </c>
      <c r="E1621" t="s">
        <v>1833</v>
      </c>
      <c r="F1621">
        <v>331.11399999999998</v>
      </c>
      <c r="G1621">
        <v>79.41</v>
      </c>
      <c r="H1621">
        <v>36.826000000000001</v>
      </c>
      <c r="I1621">
        <v>26293.616000000002</v>
      </c>
      <c r="J1621">
        <v>10723228</v>
      </c>
      <c r="K1621">
        <v>60.573999999999998</v>
      </c>
      <c r="L1621">
        <v>25.062000000000001</v>
      </c>
      <c r="M1621">
        <v>20056.804</v>
      </c>
      <c r="N1621">
        <v>8179692</v>
      </c>
      <c r="O1621">
        <v>31.536999999999999</v>
      </c>
      <c r="P1621">
        <v>38.929000000000002</v>
      </c>
      <c r="Q1621">
        <v>10442.414000000001</v>
      </c>
      <c r="R1621">
        <v>4258691</v>
      </c>
      <c r="S1621">
        <v>0.14499999999999999</v>
      </c>
      <c r="T1621">
        <v>6.0869999999999997</v>
      </c>
      <c r="U1621">
        <v>48.145000000000003</v>
      </c>
      <c r="V1621">
        <v>19635</v>
      </c>
      <c r="W1621">
        <v>77</v>
      </c>
      <c r="X1621">
        <f t="shared" si="52"/>
        <v>11313.241039999999</v>
      </c>
      <c r="Y1621">
        <f t="shared" si="53"/>
        <v>75.805999999999983</v>
      </c>
    </row>
    <row r="1622" spans="1:25" x14ac:dyDescent="0.2">
      <c r="A1622" t="s">
        <v>1746</v>
      </c>
      <c r="B1622" t="s">
        <v>24</v>
      </c>
      <c r="C1622">
        <v>6</v>
      </c>
      <c r="D1622">
        <v>6</v>
      </c>
      <c r="E1622" t="s">
        <v>1834</v>
      </c>
      <c r="F1622">
        <v>137.47999999999999</v>
      </c>
      <c r="G1622">
        <v>102.587</v>
      </c>
      <c r="H1622">
        <v>44.67</v>
      </c>
      <c r="I1622">
        <v>14103.671</v>
      </c>
      <c r="J1622">
        <v>5751848</v>
      </c>
      <c r="K1622">
        <v>39.947000000000003</v>
      </c>
      <c r="L1622">
        <v>17.713999999999999</v>
      </c>
      <c r="M1622">
        <v>5491.9139999999998</v>
      </c>
      <c r="N1622">
        <v>2239747</v>
      </c>
      <c r="O1622">
        <v>9.2629999999999999</v>
      </c>
      <c r="P1622">
        <v>15.237</v>
      </c>
      <c r="Q1622">
        <v>1273.537</v>
      </c>
      <c r="R1622">
        <v>519382</v>
      </c>
      <c r="S1622">
        <v>0.14099999999999999</v>
      </c>
      <c r="T1622">
        <v>5.9939999999999998</v>
      </c>
      <c r="U1622">
        <v>19.382999999999999</v>
      </c>
      <c r="V1622">
        <v>7905</v>
      </c>
      <c r="W1622">
        <v>31</v>
      </c>
      <c r="X1622">
        <f t="shared" si="52"/>
        <v>677.34371999999996</v>
      </c>
      <c r="Y1622">
        <f t="shared" si="53"/>
        <v>22.446000000000002</v>
      </c>
    </row>
    <row r="1623" spans="1:25" x14ac:dyDescent="0.2">
      <c r="A1623" t="s">
        <v>1746</v>
      </c>
      <c r="B1623" t="s">
        <v>24</v>
      </c>
      <c r="C1623">
        <v>6</v>
      </c>
      <c r="D1623">
        <v>7</v>
      </c>
      <c r="E1623" t="s">
        <v>1835</v>
      </c>
      <c r="F1623">
        <v>228.29300000000001</v>
      </c>
      <c r="G1623">
        <v>105.21299999999999</v>
      </c>
      <c r="H1623">
        <v>46.41</v>
      </c>
      <c r="I1623">
        <v>24019.478999999999</v>
      </c>
      <c r="J1623">
        <v>9795775</v>
      </c>
      <c r="K1623">
        <v>42.698</v>
      </c>
      <c r="L1623">
        <v>18.707000000000001</v>
      </c>
      <c r="M1623">
        <v>9747.6569999999992</v>
      </c>
      <c r="N1623">
        <v>3975351</v>
      </c>
      <c r="O1623">
        <v>10.242000000000001</v>
      </c>
      <c r="P1623">
        <v>18.001999999999999</v>
      </c>
      <c r="Q1623">
        <v>2338.1280000000002</v>
      </c>
      <c r="R1623">
        <v>953550</v>
      </c>
      <c r="S1623">
        <v>0.13400000000000001</v>
      </c>
      <c r="T1623">
        <v>5.8479999999999999</v>
      </c>
      <c r="U1623">
        <v>30.638000000000002</v>
      </c>
      <c r="V1623">
        <v>12495</v>
      </c>
      <c r="W1623">
        <v>49</v>
      </c>
      <c r="X1623">
        <f t="shared" si="52"/>
        <v>1912.2692800000002</v>
      </c>
      <c r="Y1623">
        <f t="shared" si="53"/>
        <v>43.326000000000001</v>
      </c>
    </row>
    <row r="1624" spans="1:25" x14ac:dyDescent="0.2">
      <c r="A1624" t="s">
        <v>1746</v>
      </c>
      <c r="B1624" t="s">
        <v>24</v>
      </c>
      <c r="C1624">
        <v>6</v>
      </c>
      <c r="D1624">
        <v>10</v>
      </c>
      <c r="E1624" t="s">
        <v>1836</v>
      </c>
      <c r="F1624">
        <v>348.90300000000002</v>
      </c>
      <c r="G1624">
        <v>81.733999999999995</v>
      </c>
      <c r="H1624">
        <v>38.286000000000001</v>
      </c>
      <c r="I1624">
        <v>28517.155999999999</v>
      </c>
      <c r="J1624">
        <v>11630046</v>
      </c>
      <c r="K1624">
        <v>54.64</v>
      </c>
      <c r="L1624">
        <v>25.210999999999999</v>
      </c>
      <c r="M1624">
        <v>19064.185000000001</v>
      </c>
      <c r="N1624">
        <v>7774876</v>
      </c>
      <c r="O1624">
        <v>36.633000000000003</v>
      </c>
      <c r="P1624">
        <v>42.954999999999998</v>
      </c>
      <c r="Q1624">
        <v>12781.223</v>
      </c>
      <c r="R1624">
        <v>5212519</v>
      </c>
      <c r="S1624">
        <v>0.13400000000000001</v>
      </c>
      <c r="T1624">
        <v>5.8529999999999998</v>
      </c>
      <c r="U1624">
        <v>46.895000000000003</v>
      </c>
      <c r="V1624">
        <v>19125</v>
      </c>
      <c r="W1624">
        <v>75</v>
      </c>
      <c r="X1624">
        <f t="shared" si="52"/>
        <v>14026.259479999999</v>
      </c>
      <c r="Y1624">
        <f t="shared" si="53"/>
        <v>73.48599999999999</v>
      </c>
    </row>
    <row r="1625" spans="1:25" x14ac:dyDescent="0.2">
      <c r="A1625" t="s">
        <v>1746</v>
      </c>
      <c r="B1625" t="s">
        <v>24</v>
      </c>
      <c r="C1625">
        <v>6</v>
      </c>
      <c r="D1625">
        <v>11</v>
      </c>
      <c r="E1625" t="s">
        <v>1837</v>
      </c>
      <c r="F1625">
        <v>217.303</v>
      </c>
      <c r="G1625">
        <v>77.468000000000004</v>
      </c>
      <c r="H1625">
        <v>37.807000000000002</v>
      </c>
      <c r="I1625">
        <v>16834.117999999999</v>
      </c>
      <c r="J1625">
        <v>6865396</v>
      </c>
      <c r="K1625">
        <v>53.34</v>
      </c>
      <c r="L1625">
        <v>25.928000000000001</v>
      </c>
      <c r="M1625">
        <v>11591.011</v>
      </c>
      <c r="N1625">
        <v>4727119</v>
      </c>
      <c r="O1625">
        <v>13.871</v>
      </c>
      <c r="P1625">
        <v>24.523</v>
      </c>
      <c r="Q1625">
        <v>3014.1610000000001</v>
      </c>
      <c r="R1625">
        <v>1229254</v>
      </c>
      <c r="S1625">
        <v>0.13200000000000001</v>
      </c>
      <c r="T1625">
        <v>5.8079999999999998</v>
      </c>
      <c r="U1625">
        <v>28.762</v>
      </c>
      <c r="V1625">
        <v>11730</v>
      </c>
      <c r="W1625">
        <v>46</v>
      </c>
      <c r="X1625">
        <f t="shared" si="52"/>
        <v>2696.46756</v>
      </c>
      <c r="Y1625">
        <f t="shared" si="53"/>
        <v>39.845999999999997</v>
      </c>
    </row>
    <row r="1626" spans="1:25" x14ac:dyDescent="0.2">
      <c r="A1626" t="s">
        <v>1746</v>
      </c>
      <c r="B1626" t="s">
        <v>24</v>
      </c>
      <c r="C1626">
        <v>6</v>
      </c>
      <c r="D1626">
        <v>12</v>
      </c>
      <c r="E1626" t="s">
        <v>1838</v>
      </c>
      <c r="F1626">
        <v>287.57600000000002</v>
      </c>
      <c r="G1626">
        <v>63.49</v>
      </c>
      <c r="H1626">
        <v>34.356999999999999</v>
      </c>
      <c r="I1626">
        <v>18258.057000000001</v>
      </c>
      <c r="J1626">
        <v>7446116</v>
      </c>
      <c r="K1626">
        <v>43.139000000000003</v>
      </c>
      <c r="L1626">
        <v>19.712</v>
      </c>
      <c r="M1626">
        <v>12405.76</v>
      </c>
      <c r="N1626">
        <v>5059395</v>
      </c>
      <c r="O1626">
        <v>15.345000000000001</v>
      </c>
      <c r="P1626">
        <v>24.183</v>
      </c>
      <c r="Q1626">
        <v>4412.759</v>
      </c>
      <c r="R1626">
        <v>1799639</v>
      </c>
      <c r="S1626">
        <v>0.159</v>
      </c>
      <c r="T1626">
        <v>6.36</v>
      </c>
      <c r="U1626">
        <v>45.643999999999998</v>
      </c>
      <c r="V1626">
        <v>18615</v>
      </c>
      <c r="W1626">
        <v>73</v>
      </c>
      <c r="X1626">
        <f t="shared" si="52"/>
        <v>4318.8412399999997</v>
      </c>
      <c r="Y1626">
        <f t="shared" si="53"/>
        <v>71.165999999999997</v>
      </c>
    </row>
    <row r="1627" spans="1:25" x14ac:dyDescent="0.2">
      <c r="A1627" t="s">
        <v>1746</v>
      </c>
      <c r="B1627" t="s">
        <v>24</v>
      </c>
      <c r="C1627">
        <v>6</v>
      </c>
      <c r="D1627">
        <v>13</v>
      </c>
      <c r="E1627" t="s">
        <v>1839</v>
      </c>
      <c r="F1627">
        <v>288.14999999999998</v>
      </c>
      <c r="G1627">
        <v>74.477000000000004</v>
      </c>
      <c r="H1627">
        <v>34.215000000000003</v>
      </c>
      <c r="I1627">
        <v>21460.539000000001</v>
      </c>
      <c r="J1627">
        <v>8752172</v>
      </c>
      <c r="K1627">
        <v>52.488</v>
      </c>
      <c r="L1627">
        <v>24.288</v>
      </c>
      <c r="M1627">
        <v>15124.281999999999</v>
      </c>
      <c r="N1627">
        <v>6168080</v>
      </c>
      <c r="O1627">
        <v>18.033999999999999</v>
      </c>
      <c r="P1627">
        <v>25.216000000000001</v>
      </c>
      <c r="Q1627">
        <v>5196.6170000000002</v>
      </c>
      <c r="R1627">
        <v>2119317</v>
      </c>
      <c r="S1627">
        <v>0.2</v>
      </c>
      <c r="T1627">
        <v>7.1319999999999997</v>
      </c>
      <c r="U1627">
        <v>57.524000000000001</v>
      </c>
      <c r="V1627">
        <v>23460</v>
      </c>
      <c r="W1627">
        <v>92</v>
      </c>
      <c r="X1627">
        <f t="shared" si="52"/>
        <v>5228.1165199999996</v>
      </c>
      <c r="Y1627">
        <f t="shared" si="53"/>
        <v>93.205999999999989</v>
      </c>
    </row>
    <row r="1628" spans="1:25" x14ac:dyDescent="0.2">
      <c r="A1628" t="s">
        <v>1746</v>
      </c>
      <c r="B1628" t="s">
        <v>24</v>
      </c>
      <c r="C1628">
        <v>7</v>
      </c>
      <c r="D1628">
        <v>1</v>
      </c>
      <c r="E1628" t="s">
        <v>1840</v>
      </c>
      <c r="F1628">
        <v>160.18799999999999</v>
      </c>
      <c r="G1628">
        <v>89.378</v>
      </c>
      <c r="H1628">
        <v>46.878999999999998</v>
      </c>
      <c r="I1628">
        <v>14317.387000000001</v>
      </c>
      <c r="J1628">
        <v>5839007</v>
      </c>
      <c r="K1628">
        <v>5.0090000000000003</v>
      </c>
      <c r="L1628">
        <v>2.6829999999999998</v>
      </c>
      <c r="M1628">
        <v>802.41800000000001</v>
      </c>
      <c r="N1628">
        <v>327247</v>
      </c>
      <c r="O1628">
        <v>3.117</v>
      </c>
      <c r="P1628">
        <v>3.97</v>
      </c>
      <c r="Q1628">
        <v>499.26900000000001</v>
      </c>
      <c r="R1628">
        <v>203615</v>
      </c>
      <c r="S1628">
        <v>1.2E-2</v>
      </c>
      <c r="T1628">
        <v>1.728</v>
      </c>
      <c r="U1628">
        <v>1.8759999999999999</v>
      </c>
      <c r="V1628">
        <v>765</v>
      </c>
      <c r="W1628">
        <v>3</v>
      </c>
      <c r="X1628">
        <f t="shared" si="52"/>
        <v>0</v>
      </c>
      <c r="Y1628">
        <f t="shared" si="53"/>
        <v>0</v>
      </c>
    </row>
    <row r="1629" spans="1:25" x14ac:dyDescent="0.2">
      <c r="A1629" t="s">
        <v>1746</v>
      </c>
      <c r="B1629" t="s">
        <v>24</v>
      </c>
      <c r="C1629">
        <v>7</v>
      </c>
      <c r="D1629">
        <v>2</v>
      </c>
      <c r="E1629" t="s">
        <v>1841</v>
      </c>
      <c r="F1629">
        <v>264.762</v>
      </c>
      <c r="G1629">
        <v>87.284000000000006</v>
      </c>
      <c r="H1629">
        <v>41.637</v>
      </c>
      <c r="I1629">
        <v>23109.491000000002</v>
      </c>
      <c r="J1629">
        <v>9424658</v>
      </c>
      <c r="K1629">
        <v>50.963000000000001</v>
      </c>
      <c r="L1629">
        <v>23.815000000000001</v>
      </c>
      <c r="M1629">
        <v>13493.058000000001</v>
      </c>
      <c r="N1629">
        <v>5502824</v>
      </c>
      <c r="O1629">
        <v>14.66</v>
      </c>
      <c r="P1629">
        <v>21.524999999999999</v>
      </c>
      <c r="Q1629">
        <v>3881.5450000000001</v>
      </c>
      <c r="R1629">
        <v>1582996</v>
      </c>
      <c r="S1629">
        <v>0.19600000000000001</v>
      </c>
      <c r="T1629">
        <v>7.0670000000000002</v>
      </c>
      <c r="U1629">
        <v>51.896999999999998</v>
      </c>
      <c r="V1629">
        <v>21165</v>
      </c>
      <c r="W1629">
        <v>83</v>
      </c>
      <c r="X1629">
        <f t="shared" si="52"/>
        <v>3702.6329999999998</v>
      </c>
      <c r="Y1629">
        <f t="shared" si="53"/>
        <v>82.765999999999991</v>
      </c>
    </row>
    <row r="1630" spans="1:25" x14ac:dyDescent="0.2">
      <c r="A1630" t="s">
        <v>1746</v>
      </c>
      <c r="B1630" t="s">
        <v>24</v>
      </c>
      <c r="C1630">
        <v>7</v>
      </c>
      <c r="D1630">
        <v>3</v>
      </c>
      <c r="E1630" t="s">
        <v>1842</v>
      </c>
      <c r="F1630">
        <v>127.157</v>
      </c>
      <c r="G1630">
        <v>80.343999999999994</v>
      </c>
      <c r="H1630">
        <v>43.518999999999998</v>
      </c>
      <c r="I1630">
        <v>10216.266</v>
      </c>
      <c r="J1630">
        <v>4166462</v>
      </c>
      <c r="K1630">
        <v>4.3819999999999997</v>
      </c>
      <c r="L1630">
        <v>2.5489999999999999</v>
      </c>
      <c r="M1630">
        <v>557.21799999999996</v>
      </c>
      <c r="N1630">
        <v>227248</v>
      </c>
      <c r="O1630">
        <v>3.3919999999999999</v>
      </c>
      <c r="P1630">
        <v>5.08</v>
      </c>
      <c r="Q1630">
        <v>431.36</v>
      </c>
      <c r="R1630">
        <v>175920</v>
      </c>
      <c r="S1630">
        <v>6.9000000000000006E-2</v>
      </c>
      <c r="T1630">
        <v>4.1890000000000001</v>
      </c>
      <c r="U1630">
        <v>8.7539999999999996</v>
      </c>
      <c r="V1630">
        <v>3570</v>
      </c>
      <c r="W1630">
        <v>14</v>
      </c>
      <c r="X1630">
        <f t="shared" si="52"/>
        <v>0</v>
      </c>
      <c r="Y1630">
        <f t="shared" si="53"/>
        <v>2.7259999999999995</v>
      </c>
    </row>
    <row r="1631" spans="1:25" x14ac:dyDescent="0.2">
      <c r="A1631" t="s">
        <v>1746</v>
      </c>
      <c r="B1631" t="s">
        <v>24</v>
      </c>
      <c r="C1631">
        <v>7</v>
      </c>
      <c r="D1631">
        <v>4</v>
      </c>
      <c r="E1631" t="s">
        <v>1843</v>
      </c>
      <c r="F1631">
        <v>148.267</v>
      </c>
      <c r="G1631">
        <v>73.358999999999995</v>
      </c>
      <c r="H1631">
        <v>39.554000000000002</v>
      </c>
      <c r="I1631">
        <v>10876.66</v>
      </c>
      <c r="J1631">
        <v>4435788</v>
      </c>
      <c r="K1631">
        <v>3.851</v>
      </c>
      <c r="L1631">
        <v>2.1760000000000002</v>
      </c>
      <c r="M1631">
        <v>570.96900000000005</v>
      </c>
      <c r="N1631">
        <v>232856</v>
      </c>
      <c r="O1631">
        <v>3.1779999999999999</v>
      </c>
      <c r="P1631">
        <v>6.4660000000000002</v>
      </c>
      <c r="Q1631">
        <v>471.19600000000003</v>
      </c>
      <c r="R1631">
        <v>192166</v>
      </c>
      <c r="S1631">
        <v>3.4000000000000002E-2</v>
      </c>
      <c r="T1631">
        <v>2.9329999999999998</v>
      </c>
      <c r="U1631">
        <v>5.0019999999999998</v>
      </c>
      <c r="V1631">
        <v>2040</v>
      </c>
      <c r="W1631">
        <v>8</v>
      </c>
      <c r="X1631">
        <f t="shared" si="52"/>
        <v>0</v>
      </c>
      <c r="Y1631">
        <f t="shared" si="53"/>
        <v>0</v>
      </c>
    </row>
    <row r="1632" spans="1:25" x14ac:dyDescent="0.2">
      <c r="A1632" t="s">
        <v>1746</v>
      </c>
      <c r="B1632" t="s">
        <v>24</v>
      </c>
      <c r="C1632">
        <v>7</v>
      </c>
      <c r="D1632">
        <v>5</v>
      </c>
      <c r="E1632" t="s">
        <v>1844</v>
      </c>
      <c r="F1632">
        <v>125.804</v>
      </c>
      <c r="G1632">
        <v>81.849000000000004</v>
      </c>
      <c r="H1632">
        <v>40.287999999999997</v>
      </c>
      <c r="I1632">
        <v>10296.869000000001</v>
      </c>
      <c r="J1632">
        <v>4199334</v>
      </c>
      <c r="K1632">
        <v>35.476999999999997</v>
      </c>
      <c r="L1632">
        <v>13.409000000000001</v>
      </c>
      <c r="M1632">
        <v>4463.0910000000003</v>
      </c>
      <c r="N1632">
        <v>1820166</v>
      </c>
      <c r="O1632">
        <v>7.1109999999999998</v>
      </c>
      <c r="P1632">
        <v>12.685</v>
      </c>
      <c r="Q1632">
        <v>894.61599999999999</v>
      </c>
      <c r="R1632">
        <v>364848</v>
      </c>
      <c r="S1632">
        <v>5.5E-2</v>
      </c>
      <c r="T1632">
        <v>3.7330000000000001</v>
      </c>
      <c r="U1632">
        <v>6.8780000000000001</v>
      </c>
      <c r="V1632">
        <v>2805</v>
      </c>
      <c r="W1632">
        <v>11</v>
      </c>
      <c r="X1632">
        <f t="shared" si="52"/>
        <v>237.79535999999996</v>
      </c>
      <c r="Y1632">
        <f t="shared" si="53"/>
        <v>0</v>
      </c>
    </row>
    <row r="1633" spans="1:25" x14ac:dyDescent="0.2">
      <c r="A1633" t="s">
        <v>1746</v>
      </c>
      <c r="B1633" t="s">
        <v>24</v>
      </c>
      <c r="C1633">
        <v>7</v>
      </c>
      <c r="D1633">
        <v>6</v>
      </c>
      <c r="E1633" t="s">
        <v>1845</v>
      </c>
      <c r="F1633">
        <v>197.91300000000001</v>
      </c>
      <c r="G1633">
        <v>74.483999999999995</v>
      </c>
      <c r="H1633">
        <v>35.5</v>
      </c>
      <c r="I1633">
        <v>14741.425999999999</v>
      </c>
      <c r="J1633">
        <v>6011941</v>
      </c>
      <c r="K1633">
        <v>90.540999999999997</v>
      </c>
      <c r="L1633">
        <v>38.128999999999998</v>
      </c>
      <c r="M1633">
        <v>17919.271000000001</v>
      </c>
      <c r="N1633">
        <v>7307950</v>
      </c>
      <c r="O1633">
        <v>67.247</v>
      </c>
      <c r="P1633">
        <v>56.790999999999997</v>
      </c>
      <c r="Q1633">
        <v>13309.039000000001</v>
      </c>
      <c r="R1633">
        <v>5427776</v>
      </c>
      <c r="S1633">
        <v>8.2000000000000003E-2</v>
      </c>
      <c r="T1633">
        <v>4.5759999999999996</v>
      </c>
      <c r="U1633">
        <v>16.257000000000001</v>
      </c>
      <c r="V1633">
        <v>6630</v>
      </c>
      <c r="W1633">
        <v>26</v>
      </c>
      <c r="X1633">
        <f t="shared" si="52"/>
        <v>14638.526039999999</v>
      </c>
      <c r="Y1633">
        <f t="shared" si="53"/>
        <v>16.645999999999997</v>
      </c>
    </row>
    <row r="1634" spans="1:25" x14ac:dyDescent="0.2">
      <c r="A1634" t="s">
        <v>1746</v>
      </c>
      <c r="B1634" t="s">
        <v>24</v>
      </c>
      <c r="C1634">
        <v>7</v>
      </c>
      <c r="D1634">
        <v>7</v>
      </c>
      <c r="E1634" t="s">
        <v>1846</v>
      </c>
      <c r="F1634">
        <v>153.44800000000001</v>
      </c>
      <c r="G1634">
        <v>97.103999999999999</v>
      </c>
      <c r="H1634">
        <v>47.396000000000001</v>
      </c>
      <c r="I1634">
        <v>14900.433999999999</v>
      </c>
      <c r="J1634">
        <v>6076789</v>
      </c>
      <c r="K1634">
        <v>4.1950000000000003</v>
      </c>
      <c r="L1634">
        <v>2.2010000000000001</v>
      </c>
      <c r="M1634">
        <v>643.76700000000005</v>
      </c>
      <c r="N1634">
        <v>262545</v>
      </c>
      <c r="O1634">
        <v>5.3620000000000001</v>
      </c>
      <c r="P1634">
        <v>10.247</v>
      </c>
      <c r="Q1634">
        <v>822.79100000000005</v>
      </c>
      <c r="R1634">
        <v>335556</v>
      </c>
      <c r="S1634">
        <v>6.5000000000000002E-2</v>
      </c>
      <c r="T1634">
        <v>4.077</v>
      </c>
      <c r="U1634">
        <v>10.004</v>
      </c>
      <c r="V1634">
        <v>4080</v>
      </c>
      <c r="W1634">
        <v>16</v>
      </c>
      <c r="X1634">
        <f t="shared" si="52"/>
        <v>154.47836000000004</v>
      </c>
      <c r="Y1634">
        <f t="shared" si="53"/>
        <v>5.0459999999999994</v>
      </c>
    </row>
    <row r="1635" spans="1:25" x14ac:dyDescent="0.2">
      <c r="A1635" t="s">
        <v>1746</v>
      </c>
      <c r="B1635" t="s">
        <v>24</v>
      </c>
      <c r="C1635">
        <v>7</v>
      </c>
      <c r="D1635">
        <v>8</v>
      </c>
      <c r="E1635" t="s">
        <v>1847</v>
      </c>
      <c r="F1635">
        <v>276.029</v>
      </c>
      <c r="G1635">
        <v>103.26600000000001</v>
      </c>
      <c r="H1635">
        <v>49.052999999999997</v>
      </c>
      <c r="I1635">
        <v>28504.402999999998</v>
      </c>
      <c r="J1635">
        <v>11624845</v>
      </c>
      <c r="K1635">
        <v>44.965000000000003</v>
      </c>
      <c r="L1635">
        <v>18.713000000000001</v>
      </c>
      <c r="M1635">
        <v>12411.635</v>
      </c>
      <c r="N1635">
        <v>5061791</v>
      </c>
      <c r="O1635">
        <v>15.14</v>
      </c>
      <c r="P1635">
        <v>25.015999999999998</v>
      </c>
      <c r="Q1635">
        <v>4179.1369999999997</v>
      </c>
      <c r="R1635">
        <v>1704362</v>
      </c>
      <c r="S1635">
        <v>0.159</v>
      </c>
      <c r="T1635">
        <v>6.3570000000000002</v>
      </c>
      <c r="U1635">
        <v>43.768999999999998</v>
      </c>
      <c r="V1635">
        <v>17850</v>
      </c>
      <c r="W1635">
        <v>70</v>
      </c>
      <c r="X1635">
        <f t="shared" si="52"/>
        <v>4047.8397199999995</v>
      </c>
      <c r="Y1635">
        <f t="shared" si="53"/>
        <v>67.685999999999993</v>
      </c>
    </row>
    <row r="1636" spans="1:25" x14ac:dyDescent="0.2">
      <c r="A1636" t="s">
        <v>1746</v>
      </c>
      <c r="B1636" t="s">
        <v>24</v>
      </c>
      <c r="C1636">
        <v>7</v>
      </c>
      <c r="D1636">
        <v>9</v>
      </c>
      <c r="E1636" t="s">
        <v>1848</v>
      </c>
      <c r="F1636">
        <v>168.56399999999999</v>
      </c>
      <c r="G1636">
        <v>70.162000000000006</v>
      </c>
      <c r="H1636">
        <v>37.433</v>
      </c>
      <c r="I1636">
        <v>11826.839</v>
      </c>
      <c r="J1636">
        <v>4823296</v>
      </c>
      <c r="K1636">
        <v>49.917000000000002</v>
      </c>
      <c r="L1636">
        <v>23.902999999999999</v>
      </c>
      <c r="M1636">
        <v>8414.2049999999999</v>
      </c>
      <c r="N1636">
        <v>3431534</v>
      </c>
      <c r="O1636">
        <v>16.513999999999999</v>
      </c>
      <c r="P1636">
        <v>23.77</v>
      </c>
      <c r="Q1636">
        <v>2783.5970000000002</v>
      </c>
      <c r="R1636">
        <v>1135224</v>
      </c>
      <c r="S1636">
        <v>0.13700000000000001</v>
      </c>
      <c r="T1636">
        <v>5.9139999999999997</v>
      </c>
      <c r="U1636">
        <v>23.135000000000002</v>
      </c>
      <c r="V1636">
        <v>9435</v>
      </c>
      <c r="W1636">
        <v>37</v>
      </c>
      <c r="X1636">
        <f t="shared" si="52"/>
        <v>2429.01332</v>
      </c>
      <c r="Y1636">
        <f t="shared" si="53"/>
        <v>29.405999999999999</v>
      </c>
    </row>
    <row r="1637" spans="1:25" x14ac:dyDescent="0.2">
      <c r="A1637" t="s">
        <v>1746</v>
      </c>
      <c r="B1637" t="s">
        <v>24</v>
      </c>
      <c r="C1637">
        <v>7</v>
      </c>
      <c r="D1637">
        <v>10</v>
      </c>
      <c r="E1637" t="s">
        <v>1849</v>
      </c>
      <c r="F1637">
        <v>323.26299999999998</v>
      </c>
      <c r="G1637">
        <v>89.195999999999998</v>
      </c>
      <c r="H1637">
        <v>45.97</v>
      </c>
      <c r="I1637">
        <v>28833.825000000001</v>
      </c>
      <c r="J1637">
        <v>11759192</v>
      </c>
      <c r="K1637">
        <v>59.984999999999999</v>
      </c>
      <c r="L1637">
        <v>22.262</v>
      </c>
      <c r="M1637">
        <v>19391.052</v>
      </c>
      <c r="N1637">
        <v>7908181</v>
      </c>
      <c r="O1637">
        <v>21.042000000000002</v>
      </c>
      <c r="P1637">
        <v>27.088999999999999</v>
      </c>
      <c r="Q1637">
        <v>6801.9470000000001</v>
      </c>
      <c r="R1637">
        <v>2774013</v>
      </c>
      <c r="S1637">
        <v>0.23</v>
      </c>
      <c r="T1637">
        <v>7.6580000000000004</v>
      </c>
      <c r="U1637">
        <v>74.406999999999996</v>
      </c>
      <c r="V1637">
        <v>30345</v>
      </c>
      <c r="W1637">
        <v>119</v>
      </c>
      <c r="X1637">
        <f t="shared" si="52"/>
        <v>7090.2993200000001</v>
      </c>
      <c r="Y1637">
        <f t="shared" si="53"/>
        <v>124.52599999999998</v>
      </c>
    </row>
    <row r="1638" spans="1:25" x14ac:dyDescent="0.2">
      <c r="A1638" t="s">
        <v>1746</v>
      </c>
      <c r="B1638" t="s">
        <v>24</v>
      </c>
      <c r="C1638">
        <v>7</v>
      </c>
      <c r="D1638">
        <v>12</v>
      </c>
      <c r="E1638" t="s">
        <v>1850</v>
      </c>
      <c r="F1638">
        <v>260.14999999999998</v>
      </c>
      <c r="G1638">
        <v>82.45</v>
      </c>
      <c r="H1638">
        <v>40.439</v>
      </c>
      <c r="I1638">
        <v>21449.323</v>
      </c>
      <c r="J1638">
        <v>8747598</v>
      </c>
      <c r="K1638">
        <v>60.94</v>
      </c>
      <c r="L1638">
        <v>35.026000000000003</v>
      </c>
      <c r="M1638">
        <v>15853.465</v>
      </c>
      <c r="N1638">
        <v>6465460</v>
      </c>
      <c r="O1638">
        <v>27.617000000000001</v>
      </c>
      <c r="P1638">
        <v>40.015000000000001</v>
      </c>
      <c r="Q1638">
        <v>7184.5169999999998</v>
      </c>
      <c r="R1638">
        <v>2930035</v>
      </c>
      <c r="S1638">
        <v>0.156</v>
      </c>
      <c r="T1638">
        <v>6.31</v>
      </c>
      <c r="U1638">
        <v>40.642000000000003</v>
      </c>
      <c r="V1638">
        <v>16575</v>
      </c>
      <c r="W1638">
        <v>65</v>
      </c>
      <c r="X1638">
        <f t="shared" si="52"/>
        <v>7534.0805199999995</v>
      </c>
      <c r="Y1638">
        <f t="shared" si="53"/>
        <v>61.885999999999996</v>
      </c>
    </row>
    <row r="1639" spans="1:25" x14ac:dyDescent="0.2">
      <c r="A1639" t="s">
        <v>1746</v>
      </c>
      <c r="B1639" t="s">
        <v>24</v>
      </c>
      <c r="C1639">
        <v>7</v>
      </c>
      <c r="D1639">
        <v>13</v>
      </c>
      <c r="E1639" t="s">
        <v>1851</v>
      </c>
      <c r="F1639">
        <v>238.06200000000001</v>
      </c>
      <c r="G1639">
        <v>85.132000000000005</v>
      </c>
      <c r="H1639">
        <v>40.744</v>
      </c>
      <c r="I1639">
        <v>20266.596000000001</v>
      </c>
      <c r="J1639">
        <v>8265251</v>
      </c>
      <c r="K1639">
        <v>44.984999999999999</v>
      </c>
      <c r="L1639">
        <v>35.262999999999998</v>
      </c>
      <c r="M1639">
        <v>10709.331</v>
      </c>
      <c r="N1639">
        <v>4367547</v>
      </c>
      <c r="O1639">
        <v>7.2240000000000002</v>
      </c>
      <c r="P1639">
        <v>13.909000000000001</v>
      </c>
      <c r="Q1639">
        <v>1719.681</v>
      </c>
      <c r="R1639">
        <v>701331</v>
      </c>
      <c r="S1639">
        <v>0.13700000000000001</v>
      </c>
      <c r="T1639">
        <v>5.9</v>
      </c>
      <c r="U1639">
        <v>32.514000000000003</v>
      </c>
      <c r="V1639">
        <v>13260</v>
      </c>
      <c r="W1639">
        <v>52</v>
      </c>
      <c r="X1639">
        <f t="shared" si="52"/>
        <v>1194.87076</v>
      </c>
      <c r="Y1639">
        <f t="shared" si="53"/>
        <v>46.805999999999997</v>
      </c>
    </row>
    <row r="1640" spans="1:25" x14ac:dyDescent="0.2">
      <c r="A1640" t="s">
        <v>1746</v>
      </c>
      <c r="B1640" t="s">
        <v>24</v>
      </c>
      <c r="C1640">
        <v>7</v>
      </c>
      <c r="D1640">
        <v>14</v>
      </c>
      <c r="E1640" t="s">
        <v>1852</v>
      </c>
      <c r="F1640">
        <v>147.38399999999999</v>
      </c>
      <c r="G1640">
        <v>94.091999999999999</v>
      </c>
      <c r="H1640">
        <v>48.954999999999998</v>
      </c>
      <c r="I1640">
        <v>13867.598</v>
      </c>
      <c r="J1640">
        <v>5655571</v>
      </c>
      <c r="K1640">
        <v>4.0970000000000004</v>
      </c>
      <c r="L1640">
        <v>2.61</v>
      </c>
      <c r="M1640">
        <v>603.76700000000005</v>
      </c>
      <c r="N1640">
        <v>246232</v>
      </c>
      <c r="O1640">
        <v>3.2</v>
      </c>
      <c r="P1640">
        <v>6.3380000000000001</v>
      </c>
      <c r="Q1640">
        <v>471.68099999999998</v>
      </c>
      <c r="R1640">
        <v>192364</v>
      </c>
      <c r="S1640">
        <v>1.2999999999999999E-2</v>
      </c>
      <c r="T1640">
        <v>1.8009999999999999</v>
      </c>
      <c r="U1640">
        <v>1.8759999999999999</v>
      </c>
      <c r="V1640">
        <v>765</v>
      </c>
      <c r="W1640">
        <v>3</v>
      </c>
      <c r="X1640">
        <f t="shared" si="52"/>
        <v>0</v>
      </c>
      <c r="Y1640">
        <f t="shared" si="53"/>
        <v>0</v>
      </c>
    </row>
    <row r="1641" spans="1:25" x14ac:dyDescent="0.2">
      <c r="A1641" t="s">
        <v>1746</v>
      </c>
      <c r="B1641" t="s">
        <v>24</v>
      </c>
      <c r="C1641">
        <v>7</v>
      </c>
      <c r="D1641">
        <v>15</v>
      </c>
      <c r="E1641" t="s">
        <v>1853</v>
      </c>
      <c r="F1641">
        <v>235.35</v>
      </c>
      <c r="G1641">
        <v>55.877000000000002</v>
      </c>
      <c r="H1641">
        <v>35.771000000000001</v>
      </c>
      <c r="I1641">
        <v>13150.630999999999</v>
      </c>
      <c r="J1641">
        <v>5363173</v>
      </c>
      <c r="K1641">
        <v>66.921000000000006</v>
      </c>
      <c r="L1641">
        <v>33.664000000000001</v>
      </c>
      <c r="M1641">
        <v>15749.958000000001</v>
      </c>
      <c r="N1641">
        <v>6423247</v>
      </c>
      <c r="O1641">
        <v>21.481999999999999</v>
      </c>
      <c r="P1641">
        <v>30.387</v>
      </c>
      <c r="Q1641">
        <v>5055.78</v>
      </c>
      <c r="R1641">
        <v>2061880</v>
      </c>
      <c r="S1641">
        <v>0.183</v>
      </c>
      <c r="T1641">
        <v>6.835</v>
      </c>
      <c r="U1641">
        <v>43.143000000000001</v>
      </c>
      <c r="V1641">
        <v>17595</v>
      </c>
      <c r="W1641">
        <v>69</v>
      </c>
      <c r="X1641">
        <f t="shared" si="52"/>
        <v>5064.7455999999993</v>
      </c>
      <c r="Y1641">
        <f t="shared" si="53"/>
        <v>66.525999999999996</v>
      </c>
    </row>
    <row r="1642" spans="1:25" x14ac:dyDescent="0.2">
      <c r="A1642" t="s">
        <v>1746</v>
      </c>
      <c r="B1642" t="s">
        <v>24</v>
      </c>
      <c r="C1642">
        <v>7</v>
      </c>
      <c r="D1642">
        <v>16</v>
      </c>
      <c r="E1642" t="s">
        <v>1854</v>
      </c>
      <c r="F1642">
        <v>212.68600000000001</v>
      </c>
      <c r="G1642">
        <v>68.478999999999999</v>
      </c>
      <c r="H1642">
        <v>36.695</v>
      </c>
      <c r="I1642">
        <v>14564.575999999999</v>
      </c>
      <c r="J1642">
        <v>5939817</v>
      </c>
      <c r="K1642">
        <v>3.391</v>
      </c>
      <c r="L1642">
        <v>1.877</v>
      </c>
      <c r="M1642">
        <v>721.28300000000002</v>
      </c>
      <c r="N1642">
        <v>294158</v>
      </c>
      <c r="O1642">
        <v>3.395</v>
      </c>
      <c r="P1642">
        <v>6.9130000000000003</v>
      </c>
      <c r="Q1642">
        <v>721.976</v>
      </c>
      <c r="R1642">
        <v>294441</v>
      </c>
      <c r="S1642">
        <v>3.5000000000000003E-2</v>
      </c>
      <c r="T1642">
        <v>2.9990000000000001</v>
      </c>
      <c r="U1642">
        <v>7.5030000000000001</v>
      </c>
      <c r="V1642">
        <v>3060</v>
      </c>
      <c r="W1642">
        <v>12</v>
      </c>
      <c r="X1642">
        <f t="shared" si="52"/>
        <v>37.532959999999989</v>
      </c>
      <c r="Y1642">
        <f t="shared" si="53"/>
        <v>0.40599999999999958</v>
      </c>
    </row>
    <row r="1643" spans="1:25" x14ac:dyDescent="0.2">
      <c r="A1643" t="s">
        <v>1746</v>
      </c>
      <c r="B1643" t="s">
        <v>24</v>
      </c>
      <c r="C1643">
        <v>7</v>
      </c>
      <c r="D1643">
        <v>17</v>
      </c>
      <c r="E1643" t="s">
        <v>1855</v>
      </c>
      <c r="F1643">
        <v>315.47699999999998</v>
      </c>
      <c r="G1643">
        <v>65.534999999999997</v>
      </c>
      <c r="H1643">
        <v>35.012</v>
      </c>
      <c r="I1643">
        <v>20674.694</v>
      </c>
      <c r="J1643">
        <v>8431684</v>
      </c>
      <c r="K1643">
        <v>69.986999999999995</v>
      </c>
      <c r="L1643">
        <v>28.125</v>
      </c>
      <c r="M1643">
        <v>22079.447</v>
      </c>
      <c r="N1643">
        <v>9004579</v>
      </c>
      <c r="O1643">
        <v>32.801000000000002</v>
      </c>
      <c r="P1643">
        <v>38.61</v>
      </c>
      <c r="Q1643">
        <v>10347.907999999999</v>
      </c>
      <c r="R1643">
        <v>4220149</v>
      </c>
      <c r="S1643">
        <v>0.155</v>
      </c>
      <c r="T1643">
        <v>6.2770000000000001</v>
      </c>
      <c r="U1643">
        <v>48.771000000000001</v>
      </c>
      <c r="V1643">
        <v>19890</v>
      </c>
      <c r="W1643">
        <v>78</v>
      </c>
      <c r="X1643">
        <f t="shared" si="52"/>
        <v>11203.614079999998</v>
      </c>
      <c r="Y1643">
        <f t="shared" si="53"/>
        <v>76.965999999999994</v>
      </c>
    </row>
    <row r="1644" spans="1:25" x14ac:dyDescent="0.2">
      <c r="A1644" t="s">
        <v>1746</v>
      </c>
      <c r="B1644" t="s">
        <v>24</v>
      </c>
      <c r="C1644">
        <v>7</v>
      </c>
      <c r="D1644">
        <v>18</v>
      </c>
      <c r="E1644" t="s">
        <v>1856</v>
      </c>
      <c r="F1644">
        <v>351.06400000000002</v>
      </c>
      <c r="G1644">
        <v>68.548000000000002</v>
      </c>
      <c r="H1644">
        <v>37.222000000000001</v>
      </c>
      <c r="I1644">
        <v>24064.843000000001</v>
      </c>
      <c r="J1644">
        <v>9814276</v>
      </c>
      <c r="K1644">
        <v>46.588000000000001</v>
      </c>
      <c r="L1644">
        <v>26.562000000000001</v>
      </c>
      <c r="M1644">
        <v>16355.208000000001</v>
      </c>
      <c r="N1644">
        <v>6670084</v>
      </c>
      <c r="O1644">
        <v>13.791</v>
      </c>
      <c r="P1644">
        <v>21.815999999999999</v>
      </c>
      <c r="Q1644">
        <v>4841.5879999999997</v>
      </c>
      <c r="R1644">
        <v>1974527</v>
      </c>
      <c r="S1644">
        <v>0.19400000000000001</v>
      </c>
      <c r="T1644">
        <v>7.0330000000000004</v>
      </c>
      <c r="U1644">
        <v>68.153999999999996</v>
      </c>
      <c r="V1644">
        <v>27795</v>
      </c>
      <c r="W1644">
        <v>109</v>
      </c>
      <c r="X1644">
        <f t="shared" si="52"/>
        <v>4816.2828799999997</v>
      </c>
      <c r="Y1644">
        <f t="shared" si="53"/>
        <v>112.92599999999999</v>
      </c>
    </row>
    <row r="1645" spans="1:25" x14ac:dyDescent="0.2">
      <c r="A1645" t="s">
        <v>1746</v>
      </c>
      <c r="B1645" t="s">
        <v>24</v>
      </c>
      <c r="C1645">
        <v>7</v>
      </c>
      <c r="D1645">
        <v>20</v>
      </c>
      <c r="E1645" t="s">
        <v>1857</v>
      </c>
      <c r="F1645">
        <v>195.078</v>
      </c>
      <c r="G1645">
        <v>71.885000000000005</v>
      </c>
      <c r="H1645">
        <v>38.828000000000003</v>
      </c>
      <c r="I1645">
        <v>14023.272000000001</v>
      </c>
      <c r="J1645">
        <v>5719059</v>
      </c>
      <c r="K1645">
        <v>3.2570000000000001</v>
      </c>
      <c r="L1645">
        <v>2.4409999999999998</v>
      </c>
      <c r="M1645">
        <v>635.46199999999999</v>
      </c>
      <c r="N1645">
        <v>259158</v>
      </c>
      <c r="O1645">
        <v>3.3130000000000002</v>
      </c>
      <c r="P1645">
        <v>7.9029999999999996</v>
      </c>
      <c r="Q1645">
        <v>646.23599999999999</v>
      </c>
      <c r="R1645">
        <v>263552</v>
      </c>
      <c r="S1645">
        <v>2.9000000000000001E-2</v>
      </c>
      <c r="T1645">
        <v>2.7120000000000002</v>
      </c>
      <c r="U1645">
        <v>5.6269999999999998</v>
      </c>
      <c r="V1645">
        <v>2295</v>
      </c>
      <c r="W1645">
        <v>9</v>
      </c>
      <c r="X1645">
        <f t="shared" si="52"/>
        <v>0</v>
      </c>
      <c r="Y1645">
        <f t="shared" si="53"/>
        <v>0</v>
      </c>
    </row>
    <row r="1646" spans="1:25" x14ac:dyDescent="0.2">
      <c r="A1646" t="s">
        <v>1746</v>
      </c>
      <c r="B1646" t="s">
        <v>24</v>
      </c>
      <c r="C1646">
        <v>7</v>
      </c>
      <c r="D1646">
        <v>21</v>
      </c>
      <c r="E1646" t="s">
        <v>1858</v>
      </c>
      <c r="F1646">
        <v>214.60599999999999</v>
      </c>
      <c r="G1646">
        <v>62.127000000000002</v>
      </c>
      <c r="H1646">
        <v>34.933999999999997</v>
      </c>
      <c r="I1646">
        <v>13332.894</v>
      </c>
      <c r="J1646">
        <v>5437505</v>
      </c>
      <c r="K1646">
        <v>48.521000000000001</v>
      </c>
      <c r="L1646">
        <v>20.916</v>
      </c>
      <c r="M1646">
        <v>10412.921</v>
      </c>
      <c r="N1646">
        <v>4246663</v>
      </c>
      <c r="O1646">
        <v>12.785</v>
      </c>
      <c r="P1646">
        <v>19.811</v>
      </c>
      <c r="Q1646">
        <v>2743.732</v>
      </c>
      <c r="R1646">
        <v>1118966</v>
      </c>
      <c r="S1646">
        <v>0.192</v>
      </c>
      <c r="T1646">
        <v>7</v>
      </c>
      <c r="U1646">
        <v>41.268000000000001</v>
      </c>
      <c r="V1646">
        <v>16830</v>
      </c>
      <c r="W1646">
        <v>66</v>
      </c>
      <c r="X1646">
        <f t="shared" si="52"/>
        <v>2382.7699199999997</v>
      </c>
      <c r="Y1646">
        <f t="shared" si="53"/>
        <v>63.045999999999999</v>
      </c>
    </row>
    <row r="1647" spans="1:25" x14ac:dyDescent="0.2">
      <c r="A1647" t="s">
        <v>1746</v>
      </c>
      <c r="B1647" t="s">
        <v>24</v>
      </c>
      <c r="C1647">
        <v>7</v>
      </c>
      <c r="D1647">
        <v>22</v>
      </c>
      <c r="E1647" t="s">
        <v>1859</v>
      </c>
      <c r="F1647">
        <v>289.95699999999999</v>
      </c>
      <c r="G1647">
        <v>62.545999999999999</v>
      </c>
      <c r="H1647">
        <v>34.44</v>
      </c>
      <c r="I1647">
        <v>18135.751</v>
      </c>
      <c r="J1647">
        <v>7396236</v>
      </c>
      <c r="K1647">
        <v>32.369</v>
      </c>
      <c r="L1647">
        <v>28.138000000000002</v>
      </c>
      <c r="M1647">
        <v>9385.7340000000004</v>
      </c>
      <c r="N1647">
        <v>3827749</v>
      </c>
      <c r="O1647">
        <v>16.72</v>
      </c>
      <c r="P1647">
        <v>26.619</v>
      </c>
      <c r="Q1647">
        <v>4848.0810000000001</v>
      </c>
      <c r="R1647">
        <v>1977175</v>
      </c>
      <c r="S1647">
        <v>0.153</v>
      </c>
      <c r="T1647">
        <v>6.2460000000000004</v>
      </c>
      <c r="U1647">
        <v>44.393999999999998</v>
      </c>
      <c r="V1647">
        <v>18105</v>
      </c>
      <c r="W1647">
        <v>71</v>
      </c>
      <c r="X1647">
        <f t="shared" si="52"/>
        <v>4823.8147600000002</v>
      </c>
      <c r="Y1647">
        <f t="shared" si="53"/>
        <v>68.846000000000004</v>
      </c>
    </row>
    <row r="1648" spans="1:25" x14ac:dyDescent="0.2">
      <c r="A1648" t="s">
        <v>1746</v>
      </c>
      <c r="B1648" t="s">
        <v>24</v>
      </c>
      <c r="C1648">
        <v>7</v>
      </c>
      <c r="D1648">
        <v>23</v>
      </c>
      <c r="E1648" t="s">
        <v>1860</v>
      </c>
      <c r="F1648">
        <v>271.02999999999997</v>
      </c>
      <c r="G1648">
        <v>65.412999999999997</v>
      </c>
      <c r="H1648">
        <v>36.161999999999999</v>
      </c>
      <c r="I1648">
        <v>17728.782999999999</v>
      </c>
      <c r="J1648">
        <v>7230264</v>
      </c>
      <c r="K1648">
        <v>59.631</v>
      </c>
      <c r="L1648">
        <v>29.312000000000001</v>
      </c>
      <c r="M1648">
        <v>16161.782999999999</v>
      </c>
      <c r="N1648">
        <v>6591200</v>
      </c>
      <c r="O1648">
        <v>22.300999999999998</v>
      </c>
      <c r="P1648">
        <v>31.617999999999999</v>
      </c>
      <c r="Q1648">
        <v>6044.1490000000003</v>
      </c>
      <c r="R1648">
        <v>2464963</v>
      </c>
      <c r="S1648">
        <v>0.20799999999999999</v>
      </c>
      <c r="T1648">
        <v>7.2729999999999997</v>
      </c>
      <c r="U1648">
        <v>56.274000000000001</v>
      </c>
      <c r="V1648">
        <v>22950</v>
      </c>
      <c r="W1648">
        <v>90</v>
      </c>
      <c r="X1648">
        <f t="shared" si="52"/>
        <v>6211.2536399999999</v>
      </c>
      <c r="Y1648">
        <f t="shared" si="53"/>
        <v>90.885999999999981</v>
      </c>
    </row>
    <row r="1649" spans="1:25" x14ac:dyDescent="0.2">
      <c r="A1649" t="s">
        <v>1746</v>
      </c>
      <c r="B1649" t="s">
        <v>24</v>
      </c>
      <c r="C1649">
        <v>7</v>
      </c>
      <c r="D1649">
        <v>24</v>
      </c>
      <c r="E1649" t="s">
        <v>1861</v>
      </c>
      <c r="F1649">
        <v>176.11699999999999</v>
      </c>
      <c r="G1649">
        <v>85.480999999999995</v>
      </c>
      <c r="H1649">
        <v>44.41</v>
      </c>
      <c r="I1649">
        <v>15054.694</v>
      </c>
      <c r="J1649">
        <v>6139700</v>
      </c>
      <c r="K1649">
        <v>3.2280000000000002</v>
      </c>
      <c r="L1649">
        <v>2.1920000000000002</v>
      </c>
      <c r="M1649">
        <v>568.59</v>
      </c>
      <c r="N1649">
        <v>231886</v>
      </c>
      <c r="O1649">
        <v>2.589</v>
      </c>
      <c r="P1649">
        <v>5.484</v>
      </c>
      <c r="Q1649">
        <v>456.04700000000003</v>
      </c>
      <c r="R1649">
        <v>185988</v>
      </c>
      <c r="S1649">
        <v>7.0000000000000001E-3</v>
      </c>
      <c r="T1649">
        <v>1.3460000000000001</v>
      </c>
      <c r="U1649">
        <v>1.2509999999999999</v>
      </c>
      <c r="V1649">
        <v>510</v>
      </c>
      <c r="W1649">
        <v>2</v>
      </c>
      <c r="X1649">
        <f t="shared" si="52"/>
        <v>0</v>
      </c>
      <c r="Y1649">
        <f t="shared" si="53"/>
        <v>0</v>
      </c>
    </row>
    <row r="1650" spans="1:25" x14ac:dyDescent="0.2">
      <c r="A1650" t="s">
        <v>1746</v>
      </c>
      <c r="B1650" t="s">
        <v>24</v>
      </c>
      <c r="C1650">
        <v>7</v>
      </c>
      <c r="D1650">
        <v>25</v>
      </c>
      <c r="E1650" t="s">
        <v>1381</v>
      </c>
      <c r="F1650">
        <v>344.17099999999999</v>
      </c>
      <c r="G1650">
        <v>81.664000000000001</v>
      </c>
      <c r="H1650">
        <v>39.832999999999998</v>
      </c>
      <c r="I1650">
        <v>28106.537</v>
      </c>
      <c r="J1650">
        <v>11462585</v>
      </c>
      <c r="K1650">
        <v>5.5</v>
      </c>
      <c r="L1650">
        <v>8.8309999999999995</v>
      </c>
      <c r="M1650">
        <v>1893.1</v>
      </c>
      <c r="N1650">
        <v>772056</v>
      </c>
      <c r="O1650">
        <v>2.37</v>
      </c>
      <c r="P1650">
        <v>3.5640000000000001</v>
      </c>
      <c r="Q1650">
        <v>815.69299999999998</v>
      </c>
      <c r="R1650">
        <v>332661</v>
      </c>
      <c r="S1650">
        <v>1.6E-2</v>
      </c>
      <c r="T1650">
        <v>2.0419999999999998</v>
      </c>
      <c r="U1650">
        <v>5.6269999999999998</v>
      </c>
      <c r="V1650">
        <v>2295</v>
      </c>
      <c r="W1650">
        <v>9</v>
      </c>
      <c r="X1650">
        <f t="shared" si="52"/>
        <v>146.24467999999996</v>
      </c>
      <c r="Y1650">
        <f t="shared" si="53"/>
        <v>0</v>
      </c>
    </row>
    <row r="1651" spans="1:25" x14ac:dyDescent="0.2">
      <c r="A1651" t="s">
        <v>1746</v>
      </c>
      <c r="B1651" t="s">
        <v>24</v>
      </c>
      <c r="C1651">
        <v>7</v>
      </c>
      <c r="D1651">
        <v>26</v>
      </c>
      <c r="E1651" t="s">
        <v>1862</v>
      </c>
      <c r="F1651">
        <v>244.95</v>
      </c>
      <c r="G1651">
        <v>35.454999999999998</v>
      </c>
      <c r="H1651">
        <v>22.207000000000001</v>
      </c>
      <c r="I1651">
        <v>8684.8050000000003</v>
      </c>
      <c r="J1651">
        <v>3541892</v>
      </c>
      <c r="K1651">
        <v>33.465000000000003</v>
      </c>
      <c r="L1651">
        <v>20.423999999999999</v>
      </c>
      <c r="M1651">
        <v>8197.2180000000008</v>
      </c>
      <c r="N1651">
        <v>3343041</v>
      </c>
      <c r="O1651">
        <v>12.211</v>
      </c>
      <c r="P1651">
        <v>22.558</v>
      </c>
      <c r="Q1651">
        <v>2991.1729999999998</v>
      </c>
      <c r="R1651">
        <v>1219879</v>
      </c>
      <c r="S1651">
        <v>0.19700000000000001</v>
      </c>
      <c r="T1651">
        <v>7.077</v>
      </c>
      <c r="U1651">
        <v>48.145000000000003</v>
      </c>
      <c r="V1651">
        <v>19635</v>
      </c>
      <c r="W1651">
        <v>77</v>
      </c>
      <c r="X1651">
        <f t="shared" si="52"/>
        <v>2669.8014799999996</v>
      </c>
      <c r="Y1651">
        <f t="shared" si="53"/>
        <v>75.805999999999983</v>
      </c>
    </row>
    <row r="1652" spans="1:25" x14ac:dyDescent="0.2">
      <c r="A1652" t="s">
        <v>1746</v>
      </c>
      <c r="B1652" t="s">
        <v>24</v>
      </c>
      <c r="C1652">
        <v>7</v>
      </c>
      <c r="D1652">
        <v>27</v>
      </c>
      <c r="E1652" t="s">
        <v>1863</v>
      </c>
      <c r="F1652">
        <v>294.11500000000001</v>
      </c>
      <c r="G1652">
        <v>64.762</v>
      </c>
      <c r="H1652">
        <v>32.337000000000003</v>
      </c>
      <c r="I1652">
        <v>19047.57</v>
      </c>
      <c r="J1652">
        <v>7768100</v>
      </c>
      <c r="K1652">
        <v>42.932000000000002</v>
      </c>
      <c r="L1652">
        <v>33.159999999999997</v>
      </c>
      <c r="M1652">
        <v>12626.93</v>
      </c>
      <c r="N1652">
        <v>5149594</v>
      </c>
      <c r="O1652">
        <v>21.725000000000001</v>
      </c>
      <c r="P1652">
        <v>35.527000000000001</v>
      </c>
      <c r="Q1652">
        <v>6389.74</v>
      </c>
      <c r="R1652">
        <v>2605904</v>
      </c>
      <c r="S1652">
        <v>0.159</v>
      </c>
      <c r="T1652">
        <v>6.3739999999999997</v>
      </c>
      <c r="U1652">
        <v>46.895000000000003</v>
      </c>
      <c r="V1652">
        <v>19125</v>
      </c>
      <c r="W1652">
        <v>75</v>
      </c>
      <c r="X1652">
        <f t="shared" si="52"/>
        <v>6612.1391999999996</v>
      </c>
      <c r="Y1652">
        <f t="shared" si="53"/>
        <v>73.48599999999999</v>
      </c>
    </row>
    <row r="1653" spans="1:25" x14ac:dyDescent="0.2">
      <c r="A1653" t="s">
        <v>1746</v>
      </c>
      <c r="B1653" t="s">
        <v>24</v>
      </c>
      <c r="C1653">
        <v>7</v>
      </c>
      <c r="D1653">
        <v>29</v>
      </c>
      <c r="E1653" t="s">
        <v>1864</v>
      </c>
      <c r="F1653">
        <v>154.458</v>
      </c>
      <c r="G1653">
        <v>49.170999999999999</v>
      </c>
      <c r="H1653">
        <v>30.143999999999998</v>
      </c>
      <c r="I1653">
        <v>7594.8270000000002</v>
      </c>
      <c r="J1653">
        <v>3097370</v>
      </c>
      <c r="K1653">
        <v>52.688000000000002</v>
      </c>
      <c r="L1653">
        <v>24.762</v>
      </c>
      <c r="M1653">
        <v>8138.1239999999998</v>
      </c>
      <c r="N1653">
        <v>3318941</v>
      </c>
      <c r="O1653">
        <v>17.834</v>
      </c>
      <c r="P1653">
        <v>25.091000000000001</v>
      </c>
      <c r="Q1653">
        <v>2754.57</v>
      </c>
      <c r="R1653">
        <v>1123386</v>
      </c>
      <c r="S1653">
        <v>0.23899999999999999</v>
      </c>
      <c r="T1653">
        <v>7.8010000000000002</v>
      </c>
      <c r="U1653">
        <v>36.890999999999998</v>
      </c>
      <c r="V1653">
        <v>15045</v>
      </c>
      <c r="W1653">
        <v>59</v>
      </c>
      <c r="X1653">
        <f t="shared" si="52"/>
        <v>2395.3420000000001</v>
      </c>
      <c r="Y1653">
        <f t="shared" si="53"/>
        <v>54.925999999999995</v>
      </c>
    </row>
    <row r="1654" spans="1:25" x14ac:dyDescent="0.2">
      <c r="A1654" t="s">
        <v>1746</v>
      </c>
      <c r="B1654" t="s">
        <v>24</v>
      </c>
      <c r="C1654">
        <v>7</v>
      </c>
      <c r="D1654">
        <v>30</v>
      </c>
      <c r="E1654" t="s">
        <v>1865</v>
      </c>
      <c r="F1654">
        <v>331.42099999999999</v>
      </c>
      <c r="G1654">
        <v>48.716999999999999</v>
      </c>
      <c r="H1654">
        <v>33.640999999999998</v>
      </c>
      <c r="I1654">
        <v>16145.886</v>
      </c>
      <c r="J1654">
        <v>6584717</v>
      </c>
      <c r="K1654">
        <v>34.933999999999997</v>
      </c>
      <c r="L1654">
        <v>16.218</v>
      </c>
      <c r="M1654">
        <v>11577.691000000001</v>
      </c>
      <c r="N1654">
        <v>4721687</v>
      </c>
      <c r="O1654">
        <v>15.263</v>
      </c>
      <c r="P1654">
        <v>24.751000000000001</v>
      </c>
      <c r="Q1654">
        <v>5058.4799999999996</v>
      </c>
      <c r="R1654">
        <v>2062981</v>
      </c>
      <c r="S1654">
        <v>0.247</v>
      </c>
      <c r="T1654">
        <v>7.9349999999999996</v>
      </c>
      <c r="U1654">
        <v>81.91</v>
      </c>
      <c r="V1654">
        <v>33405</v>
      </c>
      <c r="W1654">
        <v>131</v>
      </c>
      <c r="X1654">
        <f t="shared" si="52"/>
        <v>5067.8775999999989</v>
      </c>
      <c r="Y1654">
        <f t="shared" si="53"/>
        <v>138.446</v>
      </c>
    </row>
    <row r="1655" spans="1:25" x14ac:dyDescent="0.2">
      <c r="A1655" t="s">
        <v>1746</v>
      </c>
      <c r="B1655" t="s">
        <v>24</v>
      </c>
      <c r="C1655">
        <v>7</v>
      </c>
      <c r="D1655">
        <v>31</v>
      </c>
      <c r="E1655" t="s">
        <v>1866</v>
      </c>
      <c r="F1655">
        <v>147.88200000000001</v>
      </c>
      <c r="G1655">
        <v>50.774999999999999</v>
      </c>
      <c r="H1655">
        <v>29.225000000000001</v>
      </c>
      <c r="I1655">
        <v>7508.7610000000004</v>
      </c>
      <c r="J1655">
        <v>3062270</v>
      </c>
      <c r="K1655">
        <v>52.466000000000001</v>
      </c>
      <c r="L1655">
        <v>26.241</v>
      </c>
      <c r="M1655">
        <v>7758.7420000000002</v>
      </c>
      <c r="N1655">
        <v>3164219</v>
      </c>
      <c r="O1655">
        <v>16.628</v>
      </c>
      <c r="P1655">
        <v>25.298999999999999</v>
      </c>
      <c r="Q1655">
        <v>2458.991</v>
      </c>
      <c r="R1655">
        <v>1002841</v>
      </c>
      <c r="S1655">
        <v>0.22800000000000001</v>
      </c>
      <c r="T1655">
        <v>7.6269999999999998</v>
      </c>
      <c r="U1655">
        <v>33.764000000000003</v>
      </c>
      <c r="V1655">
        <v>13770</v>
      </c>
      <c r="W1655">
        <v>54</v>
      </c>
      <c r="X1655">
        <f t="shared" si="52"/>
        <v>2052.4703599999998</v>
      </c>
      <c r="Y1655">
        <f t="shared" si="53"/>
        <v>49.125999999999998</v>
      </c>
    </row>
    <row r="1656" spans="1:25" x14ac:dyDescent="0.2">
      <c r="A1656" t="s">
        <v>1746</v>
      </c>
      <c r="B1656" t="s">
        <v>24</v>
      </c>
      <c r="C1656">
        <v>7</v>
      </c>
      <c r="D1656">
        <v>32</v>
      </c>
      <c r="E1656" t="s">
        <v>1867</v>
      </c>
      <c r="F1656">
        <v>61.31</v>
      </c>
      <c r="G1656">
        <v>48.500999999999998</v>
      </c>
      <c r="H1656">
        <v>38.509</v>
      </c>
      <c r="I1656">
        <v>2973.6390000000001</v>
      </c>
      <c r="J1656">
        <v>1212728</v>
      </c>
      <c r="K1656">
        <v>3.6720000000000002</v>
      </c>
      <c r="L1656">
        <v>2.93</v>
      </c>
      <c r="M1656">
        <v>225.12</v>
      </c>
      <c r="N1656">
        <v>91810</v>
      </c>
      <c r="O1656">
        <v>2.282</v>
      </c>
      <c r="P1656">
        <v>2.1030000000000002</v>
      </c>
      <c r="Q1656">
        <v>139.92699999999999</v>
      </c>
      <c r="R1656">
        <v>57066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f t="shared" si="52"/>
        <v>0</v>
      </c>
      <c r="Y1656">
        <f t="shared" si="53"/>
        <v>0</v>
      </c>
    </row>
    <row r="1657" spans="1:25" x14ac:dyDescent="0.2">
      <c r="A1657" t="s">
        <v>1746</v>
      </c>
      <c r="B1657" t="s">
        <v>24</v>
      </c>
      <c r="C1657">
        <v>7</v>
      </c>
      <c r="D1657">
        <v>33</v>
      </c>
      <c r="E1657" t="s">
        <v>1868</v>
      </c>
      <c r="F1657">
        <v>299.98599999999999</v>
      </c>
      <c r="G1657">
        <v>66.239999999999995</v>
      </c>
      <c r="H1657">
        <v>29.413</v>
      </c>
      <c r="I1657">
        <v>19870.928</v>
      </c>
      <c r="J1657">
        <v>8103887</v>
      </c>
      <c r="K1657">
        <v>30.119</v>
      </c>
      <c r="L1657">
        <v>13.46</v>
      </c>
      <c r="M1657">
        <v>9035.3979999999992</v>
      </c>
      <c r="N1657">
        <v>3684873</v>
      </c>
      <c r="O1657">
        <v>7.2149999999999999</v>
      </c>
      <c r="P1657">
        <v>15.663</v>
      </c>
      <c r="Q1657">
        <v>2164.3820000000001</v>
      </c>
      <c r="R1657">
        <v>882692</v>
      </c>
      <c r="S1657">
        <v>0.13100000000000001</v>
      </c>
      <c r="T1657">
        <v>5.7850000000000001</v>
      </c>
      <c r="U1657">
        <v>39.392000000000003</v>
      </c>
      <c r="V1657">
        <v>16065</v>
      </c>
      <c r="W1657">
        <v>63</v>
      </c>
      <c r="X1657">
        <f t="shared" si="52"/>
        <v>1710.7239200000001</v>
      </c>
      <c r="Y1657">
        <f t="shared" si="53"/>
        <v>59.565999999999995</v>
      </c>
    </row>
    <row r="1658" spans="1:25" x14ac:dyDescent="0.2">
      <c r="A1658" t="s">
        <v>1746</v>
      </c>
      <c r="B1658" t="s">
        <v>24</v>
      </c>
      <c r="C1658">
        <v>7</v>
      </c>
      <c r="D1658">
        <v>34</v>
      </c>
      <c r="E1658" t="s">
        <v>1869</v>
      </c>
      <c r="F1658">
        <v>397.79399999999998</v>
      </c>
      <c r="G1658">
        <v>41.319000000000003</v>
      </c>
      <c r="H1658">
        <v>21.582999999999998</v>
      </c>
      <c r="I1658">
        <v>16436.471000000001</v>
      </c>
      <c r="J1658">
        <v>6703225</v>
      </c>
      <c r="K1658">
        <v>48.869</v>
      </c>
      <c r="L1658">
        <v>22.88</v>
      </c>
      <c r="M1658">
        <v>19439.888999999999</v>
      </c>
      <c r="N1658">
        <v>7928098</v>
      </c>
      <c r="O1658">
        <v>29.600999999999999</v>
      </c>
      <c r="P1658">
        <v>35.597000000000001</v>
      </c>
      <c r="Q1658">
        <v>11774.995999999999</v>
      </c>
      <c r="R1658">
        <v>4802153</v>
      </c>
      <c r="S1658">
        <v>0.156</v>
      </c>
      <c r="T1658">
        <v>6.2969999999999997</v>
      </c>
      <c r="U1658">
        <v>61.901000000000003</v>
      </c>
      <c r="V1658">
        <v>25245</v>
      </c>
      <c r="W1658">
        <v>99</v>
      </c>
      <c r="X1658">
        <f t="shared" si="52"/>
        <v>12859.036159999998</v>
      </c>
      <c r="Y1658">
        <f t="shared" si="53"/>
        <v>101.32599999999999</v>
      </c>
    </row>
    <row r="1659" spans="1:25" x14ac:dyDescent="0.2">
      <c r="A1659" t="s">
        <v>1746</v>
      </c>
      <c r="B1659" t="s">
        <v>24</v>
      </c>
      <c r="C1659">
        <v>7</v>
      </c>
      <c r="D1659">
        <v>35</v>
      </c>
      <c r="E1659" t="s">
        <v>1870</v>
      </c>
      <c r="F1659">
        <v>259.58800000000002</v>
      </c>
      <c r="G1659">
        <v>50.627000000000002</v>
      </c>
      <c r="H1659">
        <v>28.317</v>
      </c>
      <c r="I1659">
        <v>13142.254000000001</v>
      </c>
      <c r="J1659">
        <v>5359757</v>
      </c>
      <c r="K1659">
        <v>1.996</v>
      </c>
      <c r="L1659">
        <v>1.544</v>
      </c>
      <c r="M1659">
        <v>518.20799999999997</v>
      </c>
      <c r="N1659">
        <v>211339</v>
      </c>
      <c r="O1659">
        <v>2.9420000000000002</v>
      </c>
      <c r="P1659">
        <v>7.4180000000000001</v>
      </c>
      <c r="Q1659">
        <v>763.73900000000003</v>
      </c>
      <c r="R1659">
        <v>311473</v>
      </c>
      <c r="S1659">
        <v>3.9E-2</v>
      </c>
      <c r="T1659">
        <v>3.1349999999999998</v>
      </c>
      <c r="U1659">
        <v>10.004</v>
      </c>
      <c r="V1659">
        <v>4080</v>
      </c>
      <c r="W1659">
        <v>16</v>
      </c>
      <c r="X1659">
        <f t="shared" si="52"/>
        <v>85.978040000000021</v>
      </c>
      <c r="Y1659">
        <f t="shared" si="53"/>
        <v>5.0459999999999994</v>
      </c>
    </row>
    <row r="1660" spans="1:25" x14ac:dyDescent="0.2">
      <c r="A1660" t="s">
        <v>1746</v>
      </c>
      <c r="B1660" t="s">
        <v>24</v>
      </c>
      <c r="C1660">
        <v>8</v>
      </c>
      <c r="D1660">
        <v>1</v>
      </c>
      <c r="E1660" t="s">
        <v>838</v>
      </c>
      <c r="F1660">
        <v>258.29899999999998</v>
      </c>
      <c r="G1660">
        <v>70.177000000000007</v>
      </c>
      <c r="H1660">
        <v>40.994999999999997</v>
      </c>
      <c r="I1660">
        <v>18126.562999999998</v>
      </c>
      <c r="J1660">
        <v>7392489</v>
      </c>
      <c r="K1660">
        <v>3.7949999999999999</v>
      </c>
      <c r="L1660">
        <v>2.3050000000000002</v>
      </c>
      <c r="M1660">
        <v>980.28300000000002</v>
      </c>
      <c r="N1660">
        <v>399785</v>
      </c>
      <c r="O1660">
        <v>3.5579999999999998</v>
      </c>
      <c r="P1660">
        <v>8.2940000000000005</v>
      </c>
      <c r="Q1660">
        <v>918.91600000000005</v>
      </c>
      <c r="R1660">
        <v>374758</v>
      </c>
      <c r="S1660">
        <v>5.2999999999999999E-2</v>
      </c>
      <c r="T1660">
        <v>3.6850000000000001</v>
      </c>
      <c r="U1660">
        <v>13.756</v>
      </c>
      <c r="V1660">
        <v>5610</v>
      </c>
      <c r="W1660">
        <v>22</v>
      </c>
      <c r="X1660">
        <f t="shared" si="52"/>
        <v>265.98336000000006</v>
      </c>
      <c r="Y1660">
        <f t="shared" si="53"/>
        <v>12.005999999999998</v>
      </c>
    </row>
    <row r="1661" spans="1:25" x14ac:dyDescent="0.2">
      <c r="A1661" t="s">
        <v>1746</v>
      </c>
      <c r="B1661" t="s">
        <v>24</v>
      </c>
      <c r="C1661">
        <v>8</v>
      </c>
      <c r="D1661">
        <v>2</v>
      </c>
      <c r="E1661" t="s">
        <v>1871</v>
      </c>
      <c r="F1661">
        <v>252.196</v>
      </c>
      <c r="G1661">
        <v>97.941000000000003</v>
      </c>
      <c r="H1661">
        <v>41.628999999999998</v>
      </c>
      <c r="I1661">
        <v>24700.197</v>
      </c>
      <c r="J1661">
        <v>10073390</v>
      </c>
      <c r="K1661">
        <v>41.173999999999999</v>
      </c>
      <c r="L1661">
        <v>17.414000000000001</v>
      </c>
      <c r="M1661">
        <v>10383.869000000001</v>
      </c>
      <c r="N1661">
        <v>4234815</v>
      </c>
      <c r="O1661">
        <v>19.271999999999998</v>
      </c>
      <c r="P1661">
        <v>29.1</v>
      </c>
      <c r="Q1661">
        <v>4860.2060000000001</v>
      </c>
      <c r="R1661">
        <v>1982120</v>
      </c>
      <c r="S1661">
        <v>0.186</v>
      </c>
      <c r="T1661">
        <v>6.883</v>
      </c>
      <c r="U1661">
        <v>46.895000000000003</v>
      </c>
      <c r="V1661">
        <v>19125</v>
      </c>
      <c r="W1661">
        <v>75</v>
      </c>
      <c r="X1661">
        <f t="shared" si="52"/>
        <v>4837.8797599999998</v>
      </c>
      <c r="Y1661">
        <f t="shared" si="53"/>
        <v>73.48599999999999</v>
      </c>
    </row>
    <row r="1662" spans="1:25" x14ac:dyDescent="0.2">
      <c r="A1662" t="s">
        <v>1746</v>
      </c>
      <c r="B1662" t="s">
        <v>24</v>
      </c>
      <c r="C1662">
        <v>8</v>
      </c>
      <c r="D1662">
        <v>3</v>
      </c>
      <c r="E1662" t="s">
        <v>1400</v>
      </c>
      <c r="F1662">
        <v>366.33499999999998</v>
      </c>
      <c r="G1662">
        <v>78.834999999999994</v>
      </c>
      <c r="H1662">
        <v>46.043999999999997</v>
      </c>
      <c r="I1662">
        <v>28879.885999999999</v>
      </c>
      <c r="J1662">
        <v>11777977</v>
      </c>
      <c r="K1662">
        <v>60.281999999999996</v>
      </c>
      <c r="L1662">
        <v>28.437000000000001</v>
      </c>
      <c r="M1662">
        <v>22083.559000000001</v>
      </c>
      <c r="N1662">
        <v>9006256</v>
      </c>
      <c r="O1662">
        <v>38.667000000000002</v>
      </c>
      <c r="P1662">
        <v>38.834000000000003</v>
      </c>
      <c r="Q1662">
        <v>14165.075000000001</v>
      </c>
      <c r="R1662">
        <v>5776890</v>
      </c>
      <c r="S1662">
        <v>0.11799999999999999</v>
      </c>
      <c r="T1662">
        <v>5.4790000000000001</v>
      </c>
      <c r="U1662">
        <v>43.143000000000001</v>
      </c>
      <c r="V1662">
        <v>17595</v>
      </c>
      <c r="W1662">
        <v>69</v>
      </c>
      <c r="X1662">
        <f t="shared" si="52"/>
        <v>15631.527799999998</v>
      </c>
      <c r="Y1662">
        <f t="shared" si="53"/>
        <v>66.525999999999996</v>
      </c>
    </row>
    <row r="1663" spans="1:25" x14ac:dyDescent="0.2">
      <c r="A1663" t="s">
        <v>1746</v>
      </c>
      <c r="B1663" t="s">
        <v>24</v>
      </c>
      <c r="C1663">
        <v>8</v>
      </c>
      <c r="D1663">
        <v>4</v>
      </c>
      <c r="E1663" t="s">
        <v>1872</v>
      </c>
      <c r="F1663">
        <v>270.79899999999998</v>
      </c>
      <c r="G1663">
        <v>81.516999999999996</v>
      </c>
      <c r="H1663">
        <v>43.234999999999999</v>
      </c>
      <c r="I1663">
        <v>22074.674999999999</v>
      </c>
      <c r="J1663">
        <v>9002633</v>
      </c>
      <c r="K1663">
        <v>48.807000000000002</v>
      </c>
      <c r="L1663">
        <v>35.906999999999996</v>
      </c>
      <c r="M1663">
        <v>13217.007</v>
      </c>
      <c r="N1663">
        <v>5390243</v>
      </c>
      <c r="O1663">
        <v>21.893000000000001</v>
      </c>
      <c r="P1663">
        <v>34.582999999999998</v>
      </c>
      <c r="Q1663">
        <v>5928.5190000000002</v>
      </c>
      <c r="R1663">
        <v>2417806</v>
      </c>
      <c r="S1663">
        <v>0.17299999999999999</v>
      </c>
      <c r="T1663">
        <v>6.6429999999999998</v>
      </c>
      <c r="U1663">
        <v>46.895000000000003</v>
      </c>
      <c r="V1663">
        <v>19125</v>
      </c>
      <c r="W1663">
        <v>75</v>
      </c>
      <c r="X1663">
        <f t="shared" ref="X1663:X1726" si="54">(MAX(0, (Q1663-689.62)))*1.16</f>
        <v>6077.12284</v>
      </c>
      <c r="Y1663">
        <f t="shared" ref="Y1663:Y1726" si="55">(MAX(0, (W1663-11.65)))*1.16</f>
        <v>73.48599999999999</v>
      </c>
    </row>
    <row r="1664" spans="1:25" x14ac:dyDescent="0.2">
      <c r="A1664" t="s">
        <v>1746</v>
      </c>
      <c r="B1664" t="s">
        <v>24</v>
      </c>
      <c r="C1664">
        <v>8</v>
      </c>
      <c r="D1664">
        <v>5</v>
      </c>
      <c r="E1664" t="s">
        <v>1873</v>
      </c>
      <c r="F1664">
        <v>213.78200000000001</v>
      </c>
      <c r="G1664">
        <v>82.429000000000002</v>
      </c>
      <c r="H1664">
        <v>45.499000000000002</v>
      </c>
      <c r="I1664">
        <v>17621.769</v>
      </c>
      <c r="J1664">
        <v>7186621</v>
      </c>
      <c r="K1664">
        <v>35.436</v>
      </c>
      <c r="L1664">
        <v>27.934999999999999</v>
      </c>
      <c r="M1664">
        <v>7575.5360000000001</v>
      </c>
      <c r="N1664">
        <v>3089503</v>
      </c>
      <c r="O1664">
        <v>11.962</v>
      </c>
      <c r="P1664">
        <v>20.623999999999999</v>
      </c>
      <c r="Q1664">
        <v>2557.2359999999999</v>
      </c>
      <c r="R1664">
        <v>1042908</v>
      </c>
      <c r="S1664">
        <v>0.14599999999999999</v>
      </c>
      <c r="T1664">
        <v>6.1050000000000004</v>
      </c>
      <c r="U1664">
        <v>31.263000000000002</v>
      </c>
      <c r="V1664">
        <v>12750</v>
      </c>
      <c r="W1664">
        <v>50</v>
      </c>
      <c r="X1664">
        <f t="shared" si="54"/>
        <v>2166.4345599999997</v>
      </c>
      <c r="Y1664">
        <f t="shared" si="55"/>
        <v>44.485999999999997</v>
      </c>
    </row>
    <row r="1665" spans="1:25" x14ac:dyDescent="0.2">
      <c r="A1665" t="s">
        <v>1746</v>
      </c>
      <c r="B1665" t="s">
        <v>24</v>
      </c>
      <c r="C1665">
        <v>8</v>
      </c>
      <c r="D1665">
        <v>6</v>
      </c>
      <c r="E1665" t="s">
        <v>1874</v>
      </c>
      <c r="F1665">
        <v>221.63399999999999</v>
      </c>
      <c r="G1665">
        <v>110.801</v>
      </c>
      <c r="H1665">
        <v>45.601999999999997</v>
      </c>
      <c r="I1665">
        <v>24557.183000000001</v>
      </c>
      <c r="J1665">
        <v>10015065</v>
      </c>
      <c r="K1665">
        <v>40.043999999999997</v>
      </c>
      <c r="L1665">
        <v>19.042000000000002</v>
      </c>
      <c r="M1665">
        <v>8875.1540000000005</v>
      </c>
      <c r="N1665">
        <v>3619521</v>
      </c>
      <c r="O1665">
        <v>19.952999999999999</v>
      </c>
      <c r="P1665">
        <v>28.946999999999999</v>
      </c>
      <c r="Q1665">
        <v>4422.2700000000004</v>
      </c>
      <c r="R1665">
        <v>1803518</v>
      </c>
      <c r="S1665">
        <v>0.14699999999999999</v>
      </c>
      <c r="T1665">
        <v>6.1150000000000002</v>
      </c>
      <c r="U1665">
        <v>32.514000000000003</v>
      </c>
      <c r="V1665">
        <v>13260</v>
      </c>
      <c r="W1665">
        <v>52</v>
      </c>
      <c r="X1665">
        <f t="shared" si="54"/>
        <v>4329.8740000000007</v>
      </c>
      <c r="Y1665">
        <f t="shared" si="55"/>
        <v>46.805999999999997</v>
      </c>
    </row>
    <row r="1666" spans="1:25" x14ac:dyDescent="0.2">
      <c r="A1666" t="s">
        <v>1746</v>
      </c>
      <c r="B1666" t="s">
        <v>24</v>
      </c>
      <c r="C1666">
        <v>8</v>
      </c>
      <c r="D1666">
        <v>7</v>
      </c>
      <c r="E1666" t="s">
        <v>1875</v>
      </c>
      <c r="F1666">
        <v>176.44499999999999</v>
      </c>
      <c r="G1666">
        <v>100.67700000000001</v>
      </c>
      <c r="H1666">
        <v>51.805</v>
      </c>
      <c r="I1666">
        <v>17763.939999999999</v>
      </c>
      <c r="J1666">
        <v>7244602</v>
      </c>
      <c r="K1666">
        <v>4.4880000000000004</v>
      </c>
      <c r="L1666">
        <v>2.5409999999999999</v>
      </c>
      <c r="M1666">
        <v>791.83199999999999</v>
      </c>
      <c r="N1666">
        <v>322930</v>
      </c>
      <c r="O1666">
        <v>4.5940000000000003</v>
      </c>
      <c r="P1666">
        <v>10.981999999999999</v>
      </c>
      <c r="Q1666">
        <v>810.50900000000001</v>
      </c>
      <c r="R1666">
        <v>330547</v>
      </c>
      <c r="S1666">
        <v>3.5000000000000003E-2</v>
      </c>
      <c r="T1666">
        <v>3.0059999999999998</v>
      </c>
      <c r="U1666">
        <v>6.2530000000000001</v>
      </c>
      <c r="V1666">
        <v>2550</v>
      </c>
      <c r="W1666">
        <v>10</v>
      </c>
      <c r="X1666">
        <f t="shared" si="54"/>
        <v>140.23124000000001</v>
      </c>
      <c r="Y1666">
        <f t="shared" si="55"/>
        <v>0</v>
      </c>
    </row>
    <row r="1667" spans="1:25" x14ac:dyDescent="0.2">
      <c r="A1667" t="s">
        <v>1746</v>
      </c>
      <c r="B1667" t="s">
        <v>24</v>
      </c>
      <c r="C1667">
        <v>8</v>
      </c>
      <c r="D1667">
        <v>8</v>
      </c>
      <c r="E1667" t="s">
        <v>1876</v>
      </c>
      <c r="F1667">
        <v>241.44300000000001</v>
      </c>
      <c r="G1667">
        <v>68.989000000000004</v>
      </c>
      <c r="H1667">
        <v>35.311999999999998</v>
      </c>
      <c r="I1667">
        <v>16657.046999999999</v>
      </c>
      <c r="J1667">
        <v>6793182</v>
      </c>
      <c r="K1667">
        <v>40.598999999999997</v>
      </c>
      <c r="L1667">
        <v>19.143000000000001</v>
      </c>
      <c r="M1667">
        <v>9802.2909999999993</v>
      </c>
      <c r="N1667">
        <v>3997632</v>
      </c>
      <c r="O1667">
        <v>10.981</v>
      </c>
      <c r="P1667">
        <v>20.905999999999999</v>
      </c>
      <c r="Q1667">
        <v>2651.3249999999998</v>
      </c>
      <c r="R1667">
        <v>1081280</v>
      </c>
      <c r="S1667">
        <v>0.192</v>
      </c>
      <c r="T1667">
        <v>6.9880000000000004</v>
      </c>
      <c r="U1667">
        <v>46.27</v>
      </c>
      <c r="V1667">
        <v>18870</v>
      </c>
      <c r="W1667">
        <v>74</v>
      </c>
      <c r="X1667">
        <f t="shared" si="54"/>
        <v>2275.5777999999996</v>
      </c>
      <c r="Y1667">
        <f t="shared" si="55"/>
        <v>72.325999999999993</v>
      </c>
    </row>
    <row r="1668" spans="1:25" x14ac:dyDescent="0.2">
      <c r="A1668" t="s">
        <v>1746</v>
      </c>
      <c r="B1668" t="s">
        <v>24</v>
      </c>
      <c r="C1668">
        <v>8</v>
      </c>
      <c r="D1668">
        <v>9</v>
      </c>
      <c r="E1668" t="s">
        <v>1877</v>
      </c>
      <c r="F1668">
        <v>125.08</v>
      </c>
      <c r="G1668">
        <v>53.061</v>
      </c>
      <c r="H1668">
        <v>32.676000000000002</v>
      </c>
      <c r="I1668">
        <v>6636.8549999999996</v>
      </c>
      <c r="J1668">
        <v>2706684</v>
      </c>
      <c r="K1668">
        <v>4.1189999999999998</v>
      </c>
      <c r="L1668">
        <v>2.944</v>
      </c>
      <c r="M1668">
        <v>515.18299999999999</v>
      </c>
      <c r="N1668">
        <v>210105</v>
      </c>
      <c r="O1668">
        <v>4.3090000000000002</v>
      </c>
      <c r="P1668">
        <v>8.6449999999999996</v>
      </c>
      <c r="Q1668">
        <v>538.91300000000001</v>
      </c>
      <c r="R1668">
        <v>219783</v>
      </c>
      <c r="S1668">
        <v>4.4999999999999998E-2</v>
      </c>
      <c r="T1668">
        <v>3.387</v>
      </c>
      <c r="U1668">
        <v>5.6269999999999998</v>
      </c>
      <c r="V1668">
        <v>2295</v>
      </c>
      <c r="W1668">
        <v>9</v>
      </c>
      <c r="X1668">
        <f t="shared" si="54"/>
        <v>0</v>
      </c>
      <c r="Y1668">
        <f t="shared" si="55"/>
        <v>0</v>
      </c>
    </row>
    <row r="1669" spans="1:25" x14ac:dyDescent="0.2">
      <c r="A1669" t="s">
        <v>1746</v>
      </c>
      <c r="B1669" t="s">
        <v>24</v>
      </c>
      <c r="C1669">
        <v>8</v>
      </c>
      <c r="D1669">
        <v>10</v>
      </c>
      <c r="E1669" t="s">
        <v>1878</v>
      </c>
      <c r="F1669">
        <v>100.352</v>
      </c>
      <c r="G1669">
        <v>56.164999999999999</v>
      </c>
      <c r="H1669">
        <v>36.908999999999999</v>
      </c>
      <c r="I1669">
        <v>5636.2820000000002</v>
      </c>
      <c r="J1669">
        <v>2298624</v>
      </c>
      <c r="K1669">
        <v>4.5620000000000003</v>
      </c>
      <c r="L1669">
        <v>3.1619999999999999</v>
      </c>
      <c r="M1669">
        <v>457.83</v>
      </c>
      <c r="N1669">
        <v>186715</v>
      </c>
      <c r="O1669">
        <v>2.3519999999999999</v>
      </c>
      <c r="P1669">
        <v>1.794</v>
      </c>
      <c r="Q1669">
        <v>236.03200000000001</v>
      </c>
      <c r="R1669">
        <v>96260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f t="shared" si="54"/>
        <v>0</v>
      </c>
      <c r="Y1669">
        <f t="shared" si="55"/>
        <v>0</v>
      </c>
    </row>
    <row r="1670" spans="1:25" x14ac:dyDescent="0.2">
      <c r="A1670" t="s">
        <v>1746</v>
      </c>
      <c r="B1670" t="s">
        <v>24</v>
      </c>
      <c r="C1670">
        <v>8</v>
      </c>
      <c r="D1670">
        <v>11</v>
      </c>
      <c r="E1670" t="s">
        <v>1879</v>
      </c>
      <c r="F1670">
        <v>375.19900000000001</v>
      </c>
      <c r="G1670">
        <v>43.771999999999998</v>
      </c>
      <c r="H1670">
        <v>22.282</v>
      </c>
      <c r="I1670">
        <v>16423.097000000002</v>
      </c>
      <c r="J1670">
        <v>6697771</v>
      </c>
      <c r="K1670">
        <v>30.736999999999998</v>
      </c>
      <c r="L1670">
        <v>14.766999999999999</v>
      </c>
      <c r="M1670">
        <v>11532.672</v>
      </c>
      <c r="N1670">
        <v>4703327</v>
      </c>
      <c r="O1670">
        <v>11.541</v>
      </c>
      <c r="P1670">
        <v>21.45</v>
      </c>
      <c r="Q1670">
        <v>4330.1840000000002</v>
      </c>
      <c r="R1670">
        <v>1765963</v>
      </c>
      <c r="S1670">
        <v>0.17</v>
      </c>
      <c r="T1670">
        <v>6.5819999999999999</v>
      </c>
      <c r="U1670">
        <v>63.777000000000001</v>
      </c>
      <c r="V1670">
        <v>26010</v>
      </c>
      <c r="W1670">
        <v>102</v>
      </c>
      <c r="X1670">
        <f t="shared" si="54"/>
        <v>4223.0542400000004</v>
      </c>
      <c r="Y1670">
        <f t="shared" si="55"/>
        <v>104.80599999999998</v>
      </c>
    </row>
    <row r="1671" spans="1:25" x14ac:dyDescent="0.2">
      <c r="A1671" t="s">
        <v>1746</v>
      </c>
      <c r="B1671" t="s">
        <v>24</v>
      </c>
      <c r="C1671">
        <v>8</v>
      </c>
      <c r="D1671">
        <v>12</v>
      </c>
      <c r="E1671" t="s">
        <v>1880</v>
      </c>
      <c r="F1671">
        <v>347.04500000000002</v>
      </c>
      <c r="G1671">
        <v>37.241999999999997</v>
      </c>
      <c r="H1671">
        <v>19.436</v>
      </c>
      <c r="I1671">
        <v>12924.772000000001</v>
      </c>
      <c r="J1671">
        <v>5271062</v>
      </c>
      <c r="K1671">
        <v>57.741</v>
      </c>
      <c r="L1671">
        <v>28.36</v>
      </c>
      <c r="M1671">
        <v>20038.848000000002</v>
      </c>
      <c r="N1671">
        <v>8172369</v>
      </c>
      <c r="O1671">
        <v>41.850999999999999</v>
      </c>
      <c r="P1671">
        <v>48.417000000000002</v>
      </c>
      <c r="Q1671">
        <v>14524.331</v>
      </c>
      <c r="R1671">
        <v>5923404</v>
      </c>
      <c r="S1671">
        <v>0.14799999999999999</v>
      </c>
      <c r="T1671">
        <v>6.1360000000000001</v>
      </c>
      <c r="U1671">
        <v>51.271999999999998</v>
      </c>
      <c r="V1671">
        <v>20910</v>
      </c>
      <c r="W1671">
        <v>82</v>
      </c>
      <c r="X1671">
        <f t="shared" si="54"/>
        <v>16048.264759999998</v>
      </c>
      <c r="Y1671">
        <f t="shared" si="55"/>
        <v>81.605999999999995</v>
      </c>
    </row>
    <row r="1672" spans="1:25" x14ac:dyDescent="0.2">
      <c r="A1672" t="s">
        <v>1746</v>
      </c>
      <c r="B1672" t="s">
        <v>24</v>
      </c>
      <c r="C1672">
        <v>8</v>
      </c>
      <c r="D1672">
        <v>13</v>
      </c>
      <c r="E1672" t="s">
        <v>1881</v>
      </c>
      <c r="F1672">
        <v>255.74600000000001</v>
      </c>
      <c r="G1672">
        <v>45.360999999999997</v>
      </c>
      <c r="H1672">
        <v>22.466999999999999</v>
      </c>
      <c r="I1672">
        <v>11601.027</v>
      </c>
      <c r="J1672">
        <v>4731204</v>
      </c>
      <c r="K1672">
        <v>41.881999999999998</v>
      </c>
      <c r="L1672">
        <v>19.102</v>
      </c>
      <c r="M1672">
        <v>10711.045</v>
      </c>
      <c r="N1672">
        <v>4368246</v>
      </c>
      <c r="O1672">
        <v>11.785</v>
      </c>
      <c r="P1672">
        <v>23.350999999999999</v>
      </c>
      <c r="Q1672">
        <v>3014.0360000000001</v>
      </c>
      <c r="R1672">
        <v>1229203</v>
      </c>
      <c r="S1672">
        <v>0.154</v>
      </c>
      <c r="T1672">
        <v>6.2649999999999997</v>
      </c>
      <c r="U1672">
        <v>39.392000000000003</v>
      </c>
      <c r="V1672">
        <v>16065</v>
      </c>
      <c r="W1672">
        <v>63</v>
      </c>
      <c r="X1672">
        <f t="shared" si="54"/>
        <v>2696.3225600000001</v>
      </c>
      <c r="Y1672">
        <f t="shared" si="55"/>
        <v>59.565999999999995</v>
      </c>
    </row>
    <row r="1673" spans="1:25" x14ac:dyDescent="0.2">
      <c r="A1673" t="s">
        <v>1746</v>
      </c>
      <c r="B1673" t="s">
        <v>24</v>
      </c>
      <c r="C1673">
        <v>9</v>
      </c>
      <c r="D1673">
        <v>1</v>
      </c>
      <c r="E1673" t="s">
        <v>1882</v>
      </c>
      <c r="F1673">
        <v>280.07299999999998</v>
      </c>
      <c r="G1673">
        <v>79.566000000000003</v>
      </c>
      <c r="H1673">
        <v>37.182000000000002</v>
      </c>
      <c r="I1673">
        <v>22284.37</v>
      </c>
      <c r="J1673">
        <v>9088152</v>
      </c>
      <c r="K1673">
        <v>63.834000000000003</v>
      </c>
      <c r="L1673">
        <v>31.507000000000001</v>
      </c>
      <c r="M1673">
        <v>17878.05</v>
      </c>
      <c r="N1673">
        <v>7291139</v>
      </c>
      <c r="O1673">
        <v>54.338000000000001</v>
      </c>
      <c r="P1673">
        <v>57.167000000000002</v>
      </c>
      <c r="Q1673">
        <v>15218.609</v>
      </c>
      <c r="R1673">
        <v>6206549</v>
      </c>
      <c r="S1673">
        <v>0.109</v>
      </c>
      <c r="T1673">
        <v>5.28</v>
      </c>
      <c r="U1673">
        <v>30.638000000000002</v>
      </c>
      <c r="V1673">
        <v>12495</v>
      </c>
      <c r="W1673">
        <v>49</v>
      </c>
      <c r="X1673">
        <f t="shared" si="54"/>
        <v>16853.627239999998</v>
      </c>
      <c r="Y1673">
        <f t="shared" si="55"/>
        <v>43.326000000000001</v>
      </c>
    </row>
    <row r="1674" spans="1:25" x14ac:dyDescent="0.2">
      <c r="A1674" t="s">
        <v>1746</v>
      </c>
      <c r="B1674" t="s">
        <v>24</v>
      </c>
      <c r="C1674">
        <v>9</v>
      </c>
      <c r="D1674">
        <v>2</v>
      </c>
      <c r="E1674" t="s">
        <v>1883</v>
      </c>
      <c r="F1674">
        <v>356.79199999999997</v>
      </c>
      <c r="G1674">
        <v>87.03</v>
      </c>
      <c r="H1674">
        <v>45.109000000000002</v>
      </c>
      <c r="I1674">
        <v>31051.705000000002</v>
      </c>
      <c r="J1674">
        <v>12663702</v>
      </c>
      <c r="K1674">
        <v>3.77</v>
      </c>
      <c r="L1674">
        <v>3.2170000000000001</v>
      </c>
      <c r="M1674">
        <v>1345.21</v>
      </c>
      <c r="N1674">
        <v>548612</v>
      </c>
      <c r="O1674">
        <v>4.1230000000000002</v>
      </c>
      <c r="P1674">
        <v>8.8309999999999995</v>
      </c>
      <c r="Q1674">
        <v>1471.075</v>
      </c>
      <c r="R1674">
        <v>599943</v>
      </c>
      <c r="S1674">
        <v>4.3999999999999997E-2</v>
      </c>
      <c r="T1674">
        <v>3.3420000000000001</v>
      </c>
      <c r="U1674">
        <v>15.632</v>
      </c>
      <c r="V1674">
        <v>6375</v>
      </c>
      <c r="W1674">
        <v>25</v>
      </c>
      <c r="X1674">
        <f t="shared" si="54"/>
        <v>906.48779999999999</v>
      </c>
      <c r="Y1674">
        <f t="shared" si="55"/>
        <v>15.485999999999999</v>
      </c>
    </row>
    <row r="1675" spans="1:25" x14ac:dyDescent="0.2">
      <c r="A1675" t="s">
        <v>1746</v>
      </c>
      <c r="B1675" t="s">
        <v>24</v>
      </c>
      <c r="C1675">
        <v>9</v>
      </c>
      <c r="D1675">
        <v>3</v>
      </c>
      <c r="E1675" t="s">
        <v>1884</v>
      </c>
      <c r="F1675">
        <v>150.983</v>
      </c>
      <c r="G1675">
        <v>69.813999999999993</v>
      </c>
      <c r="H1675">
        <v>39.524999999999999</v>
      </c>
      <c r="I1675">
        <v>10540.757</v>
      </c>
      <c r="J1675">
        <v>4298798</v>
      </c>
      <c r="K1675">
        <v>45.712000000000003</v>
      </c>
      <c r="L1675">
        <v>19.280999999999999</v>
      </c>
      <c r="M1675">
        <v>6901.7619999999997</v>
      </c>
      <c r="N1675">
        <v>2814720</v>
      </c>
      <c r="O1675">
        <v>20.181999999999999</v>
      </c>
      <c r="P1675">
        <v>27.588999999999999</v>
      </c>
      <c r="Q1675">
        <v>3047.192</v>
      </c>
      <c r="R1675">
        <v>1242725</v>
      </c>
      <c r="S1675">
        <v>0.219</v>
      </c>
      <c r="T1675">
        <v>7.4779999999999998</v>
      </c>
      <c r="U1675">
        <v>33.139000000000003</v>
      </c>
      <c r="V1675">
        <v>13515</v>
      </c>
      <c r="W1675">
        <v>53</v>
      </c>
      <c r="X1675">
        <f t="shared" si="54"/>
        <v>2734.78352</v>
      </c>
      <c r="Y1675">
        <f t="shared" si="55"/>
        <v>47.966000000000001</v>
      </c>
    </row>
    <row r="1676" spans="1:25" x14ac:dyDescent="0.2">
      <c r="A1676" t="s">
        <v>1746</v>
      </c>
      <c r="B1676" t="s">
        <v>24</v>
      </c>
      <c r="C1676">
        <v>9</v>
      </c>
      <c r="D1676">
        <v>4</v>
      </c>
      <c r="E1676" t="s">
        <v>1885</v>
      </c>
      <c r="F1676">
        <v>120.93899999999999</v>
      </c>
      <c r="G1676">
        <v>70.724999999999994</v>
      </c>
      <c r="H1676">
        <v>40.829000000000001</v>
      </c>
      <c r="I1676">
        <v>8553.3670000000002</v>
      </c>
      <c r="J1676">
        <v>3488288</v>
      </c>
      <c r="K1676">
        <v>27.823</v>
      </c>
      <c r="L1676">
        <v>23.422999999999998</v>
      </c>
      <c r="M1676">
        <v>3364.93</v>
      </c>
      <c r="N1676">
        <v>1372307</v>
      </c>
      <c r="O1676">
        <v>16.786000000000001</v>
      </c>
      <c r="P1676">
        <v>28.806000000000001</v>
      </c>
      <c r="Q1676">
        <v>2030.09</v>
      </c>
      <c r="R1676">
        <v>827924</v>
      </c>
      <c r="S1676">
        <v>0.129</v>
      </c>
      <c r="T1676">
        <v>5.74</v>
      </c>
      <c r="U1676">
        <v>15.632</v>
      </c>
      <c r="V1676">
        <v>6375</v>
      </c>
      <c r="W1676">
        <v>25</v>
      </c>
      <c r="X1676">
        <f t="shared" si="54"/>
        <v>1554.9451999999997</v>
      </c>
      <c r="Y1676">
        <f t="shared" si="55"/>
        <v>15.485999999999999</v>
      </c>
    </row>
    <row r="1677" spans="1:25" x14ac:dyDescent="0.2">
      <c r="A1677" t="s">
        <v>1746</v>
      </c>
      <c r="B1677" t="s">
        <v>24</v>
      </c>
      <c r="C1677">
        <v>9</v>
      </c>
      <c r="D1677">
        <v>5</v>
      </c>
      <c r="E1677" t="s">
        <v>1886</v>
      </c>
      <c r="F1677">
        <v>151.43700000000001</v>
      </c>
      <c r="G1677">
        <v>63.613</v>
      </c>
      <c r="H1677">
        <v>36.082000000000001</v>
      </c>
      <c r="I1677">
        <v>9633.2919999999995</v>
      </c>
      <c r="J1677">
        <v>3928710</v>
      </c>
      <c r="K1677">
        <v>32.094000000000001</v>
      </c>
      <c r="L1677">
        <v>15.824</v>
      </c>
      <c r="M1677">
        <v>4860.2380000000003</v>
      </c>
      <c r="N1677">
        <v>1982133</v>
      </c>
      <c r="O1677">
        <v>8.9459999999999997</v>
      </c>
      <c r="P1677">
        <v>16.143999999999998</v>
      </c>
      <c r="Q1677">
        <v>1354.7239999999999</v>
      </c>
      <c r="R1677">
        <v>552492</v>
      </c>
      <c r="S1677">
        <v>0.13200000000000001</v>
      </c>
      <c r="T1677">
        <v>5.8029999999999999</v>
      </c>
      <c r="U1677">
        <v>20.009</v>
      </c>
      <c r="V1677">
        <v>8160</v>
      </c>
      <c r="W1677">
        <v>32</v>
      </c>
      <c r="X1677">
        <f t="shared" si="54"/>
        <v>771.52063999999984</v>
      </c>
      <c r="Y1677">
        <f t="shared" si="55"/>
        <v>23.606000000000002</v>
      </c>
    </row>
    <row r="1678" spans="1:25" x14ac:dyDescent="0.2">
      <c r="A1678" t="s">
        <v>1746</v>
      </c>
      <c r="B1678" t="s">
        <v>24</v>
      </c>
      <c r="C1678">
        <v>9</v>
      </c>
      <c r="D1678">
        <v>6</v>
      </c>
      <c r="E1678" t="s">
        <v>1887</v>
      </c>
      <c r="F1678">
        <v>222.52600000000001</v>
      </c>
      <c r="G1678">
        <v>80.647000000000006</v>
      </c>
      <c r="H1678">
        <v>42.960999999999999</v>
      </c>
      <c r="I1678">
        <v>17946.037</v>
      </c>
      <c r="J1678">
        <v>7318866</v>
      </c>
      <c r="K1678">
        <v>45.066000000000003</v>
      </c>
      <c r="L1678">
        <v>25.420999999999999</v>
      </c>
      <c r="M1678">
        <v>10028.317999999999</v>
      </c>
      <c r="N1678">
        <v>4089812</v>
      </c>
      <c r="O1678">
        <v>13.326000000000001</v>
      </c>
      <c r="P1678">
        <v>22.623000000000001</v>
      </c>
      <c r="Q1678">
        <v>2965.4929999999999</v>
      </c>
      <c r="R1678">
        <v>1209406</v>
      </c>
      <c r="S1678">
        <v>0.23300000000000001</v>
      </c>
      <c r="T1678">
        <v>7.7080000000000002</v>
      </c>
      <c r="U1678">
        <v>51.896999999999998</v>
      </c>
      <c r="V1678">
        <v>21165</v>
      </c>
      <c r="W1678">
        <v>83</v>
      </c>
      <c r="X1678">
        <f t="shared" si="54"/>
        <v>2640.0126799999998</v>
      </c>
      <c r="Y1678">
        <f t="shared" si="55"/>
        <v>82.765999999999991</v>
      </c>
    </row>
    <row r="1679" spans="1:25" x14ac:dyDescent="0.2">
      <c r="A1679" t="s">
        <v>1746</v>
      </c>
      <c r="B1679" t="s">
        <v>24</v>
      </c>
      <c r="C1679">
        <v>9</v>
      </c>
      <c r="D1679">
        <v>7</v>
      </c>
      <c r="E1679" t="s">
        <v>1888</v>
      </c>
      <c r="F1679">
        <v>260.702</v>
      </c>
      <c r="G1679">
        <v>98.846999999999994</v>
      </c>
      <c r="H1679">
        <v>46.564</v>
      </c>
      <c r="I1679">
        <v>25769.662</v>
      </c>
      <c r="J1679">
        <v>10509546</v>
      </c>
      <c r="K1679">
        <v>38.097999999999999</v>
      </c>
      <c r="L1679">
        <v>20.905000000000001</v>
      </c>
      <c r="M1679">
        <v>9932.2970000000005</v>
      </c>
      <c r="N1679">
        <v>4050652</v>
      </c>
      <c r="O1679">
        <v>25.661000000000001</v>
      </c>
      <c r="P1679">
        <v>35.314</v>
      </c>
      <c r="Q1679">
        <v>6689.9709999999995</v>
      </c>
      <c r="R1679">
        <v>2728346</v>
      </c>
      <c r="S1679">
        <v>0.153</v>
      </c>
      <c r="T1679">
        <v>6.2539999999999996</v>
      </c>
      <c r="U1679">
        <v>40.017000000000003</v>
      </c>
      <c r="V1679">
        <v>16320</v>
      </c>
      <c r="W1679">
        <v>64</v>
      </c>
      <c r="X1679">
        <f t="shared" si="54"/>
        <v>6960.4071599999988</v>
      </c>
      <c r="Y1679">
        <f t="shared" si="55"/>
        <v>60.725999999999999</v>
      </c>
    </row>
    <row r="1680" spans="1:25" x14ac:dyDescent="0.2">
      <c r="A1680" t="s">
        <v>1746</v>
      </c>
      <c r="B1680" t="s">
        <v>24</v>
      </c>
      <c r="C1680">
        <v>9</v>
      </c>
      <c r="D1680">
        <v>8</v>
      </c>
      <c r="E1680" t="s">
        <v>1889</v>
      </c>
      <c r="F1680">
        <v>336.74099999999999</v>
      </c>
      <c r="G1680">
        <v>89.697000000000003</v>
      </c>
      <c r="H1680">
        <v>46.344000000000001</v>
      </c>
      <c r="I1680">
        <v>30204.663</v>
      </c>
      <c r="J1680">
        <v>12318256</v>
      </c>
      <c r="K1680">
        <v>33.107999999999997</v>
      </c>
      <c r="L1680">
        <v>28.32</v>
      </c>
      <c r="M1680">
        <v>11148.769</v>
      </c>
      <c r="N1680">
        <v>4546761</v>
      </c>
      <c r="O1680">
        <v>14.526999999999999</v>
      </c>
      <c r="P1680">
        <v>23.052</v>
      </c>
      <c r="Q1680">
        <v>4891.9380000000001</v>
      </c>
      <c r="R1680">
        <v>1995061</v>
      </c>
      <c r="S1680">
        <v>0.154</v>
      </c>
      <c r="T1680">
        <v>6.2670000000000003</v>
      </c>
      <c r="U1680">
        <v>51.896999999999998</v>
      </c>
      <c r="V1680">
        <v>21165</v>
      </c>
      <c r="W1680">
        <v>83</v>
      </c>
      <c r="X1680">
        <f t="shared" si="54"/>
        <v>4874.6888799999997</v>
      </c>
      <c r="Y1680">
        <f t="shared" si="55"/>
        <v>82.765999999999991</v>
      </c>
    </row>
    <row r="1681" spans="1:25" x14ac:dyDescent="0.2">
      <c r="A1681" t="s">
        <v>1746</v>
      </c>
      <c r="B1681" t="s">
        <v>24</v>
      </c>
      <c r="C1681">
        <v>9</v>
      </c>
      <c r="D1681">
        <v>9</v>
      </c>
      <c r="E1681" t="s">
        <v>1890</v>
      </c>
      <c r="F1681">
        <v>157.506</v>
      </c>
      <c r="G1681">
        <v>64.483000000000004</v>
      </c>
      <c r="H1681">
        <v>37.753999999999998</v>
      </c>
      <c r="I1681">
        <v>10156.447</v>
      </c>
      <c r="J1681">
        <v>4142066</v>
      </c>
      <c r="K1681">
        <v>47.411999999999999</v>
      </c>
      <c r="L1681">
        <v>26.864999999999998</v>
      </c>
      <c r="M1681">
        <v>7467.6840000000002</v>
      </c>
      <c r="N1681">
        <v>3045518</v>
      </c>
      <c r="O1681">
        <v>29.786999999999999</v>
      </c>
      <c r="P1681">
        <v>44.591000000000001</v>
      </c>
      <c r="Q1681">
        <v>4691.5780000000004</v>
      </c>
      <c r="R1681">
        <v>1913349</v>
      </c>
      <c r="S1681">
        <v>0.14699999999999999</v>
      </c>
      <c r="T1681">
        <v>6.1180000000000003</v>
      </c>
      <c r="U1681">
        <v>23.135000000000002</v>
      </c>
      <c r="V1681">
        <v>9435</v>
      </c>
      <c r="W1681">
        <v>37</v>
      </c>
      <c r="X1681">
        <f t="shared" si="54"/>
        <v>4642.2712799999999</v>
      </c>
      <c r="Y1681">
        <f t="shared" si="55"/>
        <v>29.405999999999999</v>
      </c>
    </row>
    <row r="1682" spans="1:25" x14ac:dyDescent="0.2">
      <c r="A1682" t="s">
        <v>1746</v>
      </c>
      <c r="B1682" t="s">
        <v>24</v>
      </c>
      <c r="C1682">
        <v>9</v>
      </c>
      <c r="D1682">
        <v>11</v>
      </c>
      <c r="E1682" t="s">
        <v>1891</v>
      </c>
      <c r="F1682">
        <v>350.267</v>
      </c>
      <c r="G1682">
        <v>80.343999999999994</v>
      </c>
      <c r="H1682">
        <v>42.71</v>
      </c>
      <c r="I1682">
        <v>28141.883000000002</v>
      </c>
      <c r="J1682">
        <v>11477000</v>
      </c>
      <c r="K1682">
        <v>45.533000000000001</v>
      </c>
      <c r="L1682">
        <v>25.702999999999999</v>
      </c>
      <c r="M1682">
        <v>15948.620999999999</v>
      </c>
      <c r="N1682">
        <v>6504267</v>
      </c>
      <c r="O1682">
        <v>33.216999999999999</v>
      </c>
      <c r="P1682">
        <v>40.207999999999998</v>
      </c>
      <c r="Q1682">
        <v>11634.797</v>
      </c>
      <c r="R1682">
        <v>4744976</v>
      </c>
      <c r="S1682">
        <v>0.159</v>
      </c>
      <c r="T1682">
        <v>6.3630000000000004</v>
      </c>
      <c r="U1682">
        <v>55.649000000000001</v>
      </c>
      <c r="V1682">
        <v>22695</v>
      </c>
      <c r="W1682">
        <v>89</v>
      </c>
      <c r="X1682">
        <f t="shared" si="54"/>
        <v>12696.405319999998</v>
      </c>
      <c r="Y1682">
        <f t="shared" si="55"/>
        <v>89.725999999999985</v>
      </c>
    </row>
    <row r="1683" spans="1:25" x14ac:dyDescent="0.2">
      <c r="A1683" t="s">
        <v>1746</v>
      </c>
      <c r="B1683" t="s">
        <v>24</v>
      </c>
      <c r="C1683">
        <v>9</v>
      </c>
      <c r="D1683">
        <v>14</v>
      </c>
      <c r="E1683" t="s">
        <v>1892</v>
      </c>
      <c r="F1683">
        <v>250.227</v>
      </c>
      <c r="G1683">
        <v>57.639000000000003</v>
      </c>
      <c r="H1683">
        <v>28.875</v>
      </c>
      <c r="I1683">
        <v>14422.691999999999</v>
      </c>
      <c r="J1683">
        <v>5881953</v>
      </c>
      <c r="K1683">
        <v>38.982999999999997</v>
      </c>
      <c r="L1683">
        <v>16.253</v>
      </c>
      <c r="M1683">
        <v>9754.6869999999999</v>
      </c>
      <c r="N1683">
        <v>3978218</v>
      </c>
      <c r="O1683">
        <v>10.93</v>
      </c>
      <c r="P1683">
        <v>18.52</v>
      </c>
      <c r="Q1683">
        <v>2735.0050000000001</v>
      </c>
      <c r="R1683">
        <v>1115407</v>
      </c>
      <c r="S1683">
        <v>0.21</v>
      </c>
      <c r="T1683">
        <v>7.3129999999999997</v>
      </c>
      <c r="U1683">
        <v>52.521999999999998</v>
      </c>
      <c r="V1683">
        <v>21420</v>
      </c>
      <c r="W1683">
        <v>84</v>
      </c>
      <c r="X1683">
        <f t="shared" si="54"/>
        <v>2372.6466</v>
      </c>
      <c r="Y1683">
        <f t="shared" si="55"/>
        <v>83.925999999999988</v>
      </c>
    </row>
    <row r="1684" spans="1:25" x14ac:dyDescent="0.2">
      <c r="A1684" t="s">
        <v>1746</v>
      </c>
      <c r="B1684" t="s">
        <v>24</v>
      </c>
      <c r="C1684">
        <v>9</v>
      </c>
      <c r="D1684">
        <v>15</v>
      </c>
      <c r="E1684" t="s">
        <v>1893</v>
      </c>
      <c r="F1684">
        <v>236.76</v>
      </c>
      <c r="G1684">
        <v>59.51</v>
      </c>
      <c r="H1684">
        <v>30.492000000000001</v>
      </c>
      <c r="I1684">
        <v>14089.478999999999</v>
      </c>
      <c r="J1684">
        <v>5746060</v>
      </c>
      <c r="K1684">
        <v>58.085000000000001</v>
      </c>
      <c r="L1684">
        <v>32.183999999999997</v>
      </c>
      <c r="M1684">
        <v>13752.148999999999</v>
      </c>
      <c r="N1684">
        <v>5608488</v>
      </c>
      <c r="O1684">
        <v>42.445</v>
      </c>
      <c r="P1684">
        <v>55.5</v>
      </c>
      <c r="Q1684">
        <v>10049.388999999999</v>
      </c>
      <c r="R1684">
        <v>4098405</v>
      </c>
      <c r="S1684">
        <v>0.153</v>
      </c>
      <c r="T1684">
        <v>6.2480000000000002</v>
      </c>
      <c r="U1684">
        <v>36.265000000000001</v>
      </c>
      <c r="V1684">
        <v>14790</v>
      </c>
      <c r="W1684">
        <v>58</v>
      </c>
      <c r="X1684">
        <f t="shared" si="54"/>
        <v>10857.332039999998</v>
      </c>
      <c r="Y1684">
        <f t="shared" si="55"/>
        <v>53.765999999999998</v>
      </c>
    </row>
    <row r="1685" spans="1:25" x14ac:dyDescent="0.2">
      <c r="A1685" t="s">
        <v>1746</v>
      </c>
      <c r="B1685" t="s">
        <v>24</v>
      </c>
      <c r="C1685">
        <v>9</v>
      </c>
      <c r="D1685">
        <v>16</v>
      </c>
      <c r="E1685" t="s">
        <v>1894</v>
      </c>
      <c r="F1685">
        <v>153.20500000000001</v>
      </c>
      <c r="G1685">
        <v>51.454000000000001</v>
      </c>
      <c r="H1685">
        <v>28.885000000000002</v>
      </c>
      <c r="I1685">
        <v>7882.9350000000004</v>
      </c>
      <c r="J1685">
        <v>3214868</v>
      </c>
      <c r="K1685">
        <v>36.823999999999998</v>
      </c>
      <c r="L1685">
        <v>16.114999999999998</v>
      </c>
      <c r="M1685">
        <v>5641.61</v>
      </c>
      <c r="N1685">
        <v>2300797</v>
      </c>
      <c r="O1685">
        <v>19.956</v>
      </c>
      <c r="P1685">
        <v>30.193999999999999</v>
      </c>
      <c r="Q1685">
        <v>3057.4290000000001</v>
      </c>
      <c r="R1685">
        <v>1246900</v>
      </c>
      <c r="S1685">
        <v>0.20399999999999999</v>
      </c>
      <c r="T1685">
        <v>7.2110000000000003</v>
      </c>
      <c r="U1685">
        <v>31.263000000000002</v>
      </c>
      <c r="V1685">
        <v>12750</v>
      </c>
      <c r="W1685">
        <v>50</v>
      </c>
      <c r="X1685">
        <f t="shared" si="54"/>
        <v>2746.6584400000002</v>
      </c>
      <c r="Y1685">
        <f t="shared" si="55"/>
        <v>44.485999999999997</v>
      </c>
    </row>
    <row r="1686" spans="1:25" x14ac:dyDescent="0.2">
      <c r="A1686" t="s">
        <v>1746</v>
      </c>
      <c r="B1686" t="s">
        <v>24</v>
      </c>
      <c r="C1686">
        <v>9</v>
      </c>
      <c r="D1686">
        <v>17</v>
      </c>
      <c r="E1686" t="s">
        <v>1895</v>
      </c>
      <c r="F1686">
        <v>245.386</v>
      </c>
      <c r="G1686">
        <v>55.048000000000002</v>
      </c>
      <c r="H1686">
        <v>30.023</v>
      </c>
      <c r="I1686">
        <v>13507.967000000001</v>
      </c>
      <c r="J1686">
        <v>5508904</v>
      </c>
      <c r="K1686">
        <v>49.972999999999999</v>
      </c>
      <c r="L1686">
        <v>23.308</v>
      </c>
      <c r="M1686">
        <v>12262.625</v>
      </c>
      <c r="N1686">
        <v>5001021</v>
      </c>
      <c r="O1686">
        <v>23.228000000000002</v>
      </c>
      <c r="P1686">
        <v>32.427</v>
      </c>
      <c r="Q1686">
        <v>5699.9539999999997</v>
      </c>
      <c r="R1686">
        <v>2324591</v>
      </c>
      <c r="S1686">
        <v>0.19600000000000001</v>
      </c>
      <c r="T1686">
        <v>7.0709999999999997</v>
      </c>
      <c r="U1686">
        <v>48.145000000000003</v>
      </c>
      <c r="V1686">
        <v>19635</v>
      </c>
      <c r="W1686">
        <v>77</v>
      </c>
      <c r="X1686">
        <f t="shared" si="54"/>
        <v>5811.987439999999</v>
      </c>
      <c r="Y1686">
        <f t="shared" si="55"/>
        <v>75.805999999999983</v>
      </c>
    </row>
    <row r="1687" spans="1:25" x14ac:dyDescent="0.2">
      <c r="A1687" t="s">
        <v>1746</v>
      </c>
      <c r="B1687" t="s">
        <v>24</v>
      </c>
      <c r="C1687">
        <v>9</v>
      </c>
      <c r="D1687">
        <v>18</v>
      </c>
      <c r="E1687" t="s">
        <v>1896</v>
      </c>
      <c r="F1687">
        <v>219.78700000000001</v>
      </c>
      <c r="G1687">
        <v>53.094999999999999</v>
      </c>
      <c r="H1687">
        <v>28.853000000000002</v>
      </c>
      <c r="I1687">
        <v>11669.591</v>
      </c>
      <c r="J1687">
        <v>4759166</v>
      </c>
      <c r="K1687">
        <v>50.404000000000003</v>
      </c>
      <c r="L1687">
        <v>20.341999999999999</v>
      </c>
      <c r="M1687">
        <v>11078.239</v>
      </c>
      <c r="N1687">
        <v>4517997</v>
      </c>
      <c r="O1687">
        <v>33.045999999999999</v>
      </c>
      <c r="P1687">
        <v>41.706000000000003</v>
      </c>
      <c r="Q1687">
        <v>7263.183</v>
      </c>
      <c r="R1687">
        <v>2962117</v>
      </c>
      <c r="S1687">
        <v>0.14499999999999999</v>
      </c>
      <c r="T1687">
        <v>6.0810000000000004</v>
      </c>
      <c r="U1687">
        <v>31.888999999999999</v>
      </c>
      <c r="V1687">
        <v>13005</v>
      </c>
      <c r="W1687">
        <v>51</v>
      </c>
      <c r="X1687">
        <f t="shared" si="54"/>
        <v>7625.3330799999994</v>
      </c>
      <c r="Y1687">
        <f t="shared" si="55"/>
        <v>45.646000000000001</v>
      </c>
    </row>
    <row r="1688" spans="1:25" x14ac:dyDescent="0.2">
      <c r="A1688" t="s">
        <v>1746</v>
      </c>
      <c r="B1688" t="s">
        <v>24</v>
      </c>
      <c r="C1688">
        <v>10</v>
      </c>
      <c r="D1688">
        <v>1</v>
      </c>
      <c r="E1688" t="s">
        <v>1897</v>
      </c>
      <c r="F1688">
        <v>354.661</v>
      </c>
      <c r="G1688">
        <v>79.015000000000001</v>
      </c>
      <c r="H1688">
        <v>43.154000000000003</v>
      </c>
      <c r="I1688">
        <v>28023.487000000001</v>
      </c>
      <c r="J1688">
        <v>11428715</v>
      </c>
      <c r="K1688">
        <v>25.896000000000001</v>
      </c>
      <c r="L1688">
        <v>19.058</v>
      </c>
      <c r="M1688">
        <v>9184.4419999999991</v>
      </c>
      <c r="N1688">
        <v>3745657</v>
      </c>
      <c r="O1688">
        <v>15.603999999999999</v>
      </c>
      <c r="P1688">
        <v>24.245000000000001</v>
      </c>
      <c r="Q1688">
        <v>5534.2479999999996</v>
      </c>
      <c r="R1688">
        <v>2257012</v>
      </c>
      <c r="S1688">
        <v>0.187</v>
      </c>
      <c r="T1688">
        <v>6.9009999999999998</v>
      </c>
      <c r="U1688">
        <v>66.278000000000006</v>
      </c>
      <c r="V1688">
        <v>27030</v>
      </c>
      <c r="W1688">
        <v>106</v>
      </c>
      <c r="X1688">
        <f t="shared" si="54"/>
        <v>5619.7684799999988</v>
      </c>
      <c r="Y1688">
        <f t="shared" si="55"/>
        <v>109.44599999999998</v>
      </c>
    </row>
    <row r="1689" spans="1:25" x14ac:dyDescent="0.2">
      <c r="A1689" t="s">
        <v>1746</v>
      </c>
      <c r="B1689" t="s">
        <v>24</v>
      </c>
      <c r="C1689">
        <v>10</v>
      </c>
      <c r="D1689">
        <v>2</v>
      </c>
      <c r="E1689" t="s">
        <v>1898</v>
      </c>
      <c r="F1689">
        <v>142.22200000000001</v>
      </c>
      <c r="G1689">
        <v>98.212000000000003</v>
      </c>
      <c r="H1689">
        <v>47.280999999999999</v>
      </c>
      <c r="I1689">
        <v>13967.92</v>
      </c>
      <c r="J1689">
        <v>5696485</v>
      </c>
      <c r="K1689">
        <v>4.2519999999999998</v>
      </c>
      <c r="L1689">
        <v>2.1240000000000001</v>
      </c>
      <c r="M1689">
        <v>604.67399999999998</v>
      </c>
      <c r="N1689">
        <v>246602</v>
      </c>
      <c r="O1689">
        <v>4.4459999999999997</v>
      </c>
      <c r="P1689">
        <v>9.0869999999999997</v>
      </c>
      <c r="Q1689">
        <v>632.28099999999995</v>
      </c>
      <c r="R1689">
        <v>257861</v>
      </c>
      <c r="S1689">
        <v>0.04</v>
      </c>
      <c r="T1689">
        <v>3.1760000000000002</v>
      </c>
      <c r="U1689">
        <v>5.6269999999999998</v>
      </c>
      <c r="V1689">
        <v>2295</v>
      </c>
      <c r="W1689">
        <v>9</v>
      </c>
      <c r="X1689">
        <f t="shared" si="54"/>
        <v>0</v>
      </c>
      <c r="Y1689">
        <f t="shared" si="55"/>
        <v>0</v>
      </c>
    </row>
    <row r="1690" spans="1:25" x14ac:dyDescent="0.2">
      <c r="A1690" t="s">
        <v>1746</v>
      </c>
      <c r="B1690" t="s">
        <v>24</v>
      </c>
      <c r="C1690">
        <v>10</v>
      </c>
      <c r="D1690">
        <v>3</v>
      </c>
      <c r="E1690" t="s">
        <v>1899</v>
      </c>
      <c r="F1690">
        <v>211.09</v>
      </c>
      <c r="G1690">
        <v>87.186000000000007</v>
      </c>
      <c r="H1690">
        <v>42.401000000000003</v>
      </c>
      <c r="I1690">
        <v>18403.976999999999</v>
      </c>
      <c r="J1690">
        <v>7505626</v>
      </c>
      <c r="K1690">
        <v>43.253999999999998</v>
      </c>
      <c r="L1690">
        <v>23.638000000000002</v>
      </c>
      <c r="M1690">
        <v>9130.5239999999994</v>
      </c>
      <c r="N1690">
        <v>3723668</v>
      </c>
      <c r="O1690">
        <v>20.814</v>
      </c>
      <c r="P1690">
        <v>26.257000000000001</v>
      </c>
      <c r="Q1690">
        <v>4393.7280000000001</v>
      </c>
      <c r="R1690">
        <v>1791878</v>
      </c>
      <c r="S1690">
        <v>0.187</v>
      </c>
      <c r="T1690">
        <v>6.8959999999999999</v>
      </c>
      <c r="U1690">
        <v>39.392000000000003</v>
      </c>
      <c r="V1690">
        <v>16065</v>
      </c>
      <c r="W1690">
        <v>63</v>
      </c>
      <c r="X1690">
        <f t="shared" si="54"/>
        <v>4296.7652799999996</v>
      </c>
      <c r="Y1690">
        <f t="shared" si="55"/>
        <v>59.565999999999995</v>
      </c>
    </row>
    <row r="1691" spans="1:25" x14ac:dyDescent="0.2">
      <c r="A1691" t="s">
        <v>1746</v>
      </c>
      <c r="B1691" t="s">
        <v>24</v>
      </c>
      <c r="C1691">
        <v>10</v>
      </c>
      <c r="D1691">
        <v>4</v>
      </c>
      <c r="E1691" t="s">
        <v>1900</v>
      </c>
      <c r="F1691">
        <v>332.041</v>
      </c>
      <c r="G1691">
        <v>90.41</v>
      </c>
      <c r="H1691">
        <v>40.179000000000002</v>
      </c>
      <c r="I1691">
        <v>30019.771000000001</v>
      </c>
      <c r="J1691">
        <v>12242852</v>
      </c>
      <c r="K1691">
        <v>50.612000000000002</v>
      </c>
      <c r="L1691">
        <v>27.233000000000001</v>
      </c>
      <c r="M1691">
        <v>16805.346000000001</v>
      </c>
      <c r="N1691">
        <v>6853662</v>
      </c>
      <c r="O1691">
        <v>51.716999999999999</v>
      </c>
      <c r="P1691">
        <v>55.271000000000001</v>
      </c>
      <c r="Q1691">
        <v>17172.129000000001</v>
      </c>
      <c r="R1691">
        <v>7003246</v>
      </c>
      <c r="S1691">
        <v>8.6999999999999994E-2</v>
      </c>
      <c r="T1691">
        <v>4.6989999999999998</v>
      </c>
      <c r="U1691">
        <v>28.762</v>
      </c>
      <c r="V1691">
        <v>11730</v>
      </c>
      <c r="W1691">
        <v>46</v>
      </c>
      <c r="X1691">
        <f t="shared" si="54"/>
        <v>19119.710440000003</v>
      </c>
      <c r="Y1691">
        <f t="shared" si="55"/>
        <v>39.845999999999997</v>
      </c>
    </row>
    <row r="1692" spans="1:25" x14ac:dyDescent="0.2">
      <c r="A1692" t="s">
        <v>1746</v>
      </c>
      <c r="B1692" t="s">
        <v>24</v>
      </c>
      <c r="C1692">
        <v>10</v>
      </c>
      <c r="D1692">
        <v>5</v>
      </c>
      <c r="E1692" t="s">
        <v>1901</v>
      </c>
      <c r="F1692">
        <v>374.709</v>
      </c>
      <c r="G1692">
        <v>92.093000000000004</v>
      </c>
      <c r="H1692">
        <v>48.755000000000003</v>
      </c>
      <c r="I1692">
        <v>34508.188999999998</v>
      </c>
      <c r="J1692">
        <v>14073347</v>
      </c>
      <c r="K1692">
        <v>35.578000000000003</v>
      </c>
      <c r="L1692">
        <v>17.074000000000002</v>
      </c>
      <c r="M1692">
        <v>13331.198</v>
      </c>
      <c r="N1692">
        <v>5436813</v>
      </c>
      <c r="O1692">
        <v>22.463000000000001</v>
      </c>
      <c r="P1692">
        <v>32.002000000000002</v>
      </c>
      <c r="Q1692">
        <v>8417.1129999999994</v>
      </c>
      <c r="R1692">
        <v>3432720</v>
      </c>
      <c r="S1692">
        <v>0.192</v>
      </c>
      <c r="T1692">
        <v>6.9930000000000003</v>
      </c>
      <c r="U1692">
        <v>71.906000000000006</v>
      </c>
      <c r="V1692">
        <v>29325</v>
      </c>
      <c r="W1692">
        <v>115</v>
      </c>
      <c r="X1692">
        <f t="shared" si="54"/>
        <v>8963.8918799999992</v>
      </c>
      <c r="Y1692">
        <f t="shared" si="55"/>
        <v>119.88599999999998</v>
      </c>
    </row>
    <row r="1693" spans="1:25" x14ac:dyDescent="0.2">
      <c r="A1693" t="s">
        <v>1746</v>
      </c>
      <c r="B1693" t="s">
        <v>24</v>
      </c>
      <c r="C1693">
        <v>10</v>
      </c>
      <c r="D1693">
        <v>6</v>
      </c>
      <c r="E1693" t="s">
        <v>947</v>
      </c>
      <c r="F1693">
        <v>319.95499999999998</v>
      </c>
      <c r="G1693">
        <v>96.459000000000003</v>
      </c>
      <c r="H1693">
        <v>46.893999999999998</v>
      </c>
      <c r="I1693">
        <v>30862.656999999999</v>
      </c>
      <c r="J1693">
        <v>12586603</v>
      </c>
      <c r="K1693">
        <v>49.585999999999999</v>
      </c>
      <c r="L1693">
        <v>26.207999999999998</v>
      </c>
      <c r="M1693">
        <v>15865.147000000001</v>
      </c>
      <c r="N1693">
        <v>6470224</v>
      </c>
      <c r="O1693">
        <v>56.46</v>
      </c>
      <c r="P1693">
        <v>55.63</v>
      </c>
      <c r="Q1693">
        <v>18064.528999999999</v>
      </c>
      <c r="R1693">
        <v>7367190</v>
      </c>
      <c r="S1693">
        <v>0.08</v>
      </c>
      <c r="T1693">
        <v>4.5190000000000001</v>
      </c>
      <c r="U1693">
        <v>25.635999999999999</v>
      </c>
      <c r="V1693">
        <v>10455</v>
      </c>
      <c r="W1693">
        <v>41</v>
      </c>
      <c r="X1693">
        <f t="shared" si="54"/>
        <v>20154.894439999996</v>
      </c>
      <c r="Y1693">
        <f t="shared" si="55"/>
        <v>34.045999999999999</v>
      </c>
    </row>
    <row r="1694" spans="1:25" x14ac:dyDescent="0.2">
      <c r="A1694" t="s">
        <v>1746</v>
      </c>
      <c r="B1694" t="s">
        <v>24</v>
      </c>
      <c r="C1694">
        <v>10</v>
      </c>
      <c r="D1694">
        <v>7</v>
      </c>
      <c r="E1694" t="s">
        <v>1902</v>
      </c>
      <c r="F1694">
        <v>209.91800000000001</v>
      </c>
      <c r="G1694">
        <v>94.522999999999996</v>
      </c>
      <c r="H1694">
        <v>46.887999999999998</v>
      </c>
      <c r="I1694">
        <v>19842.084999999999</v>
      </c>
      <c r="J1694">
        <v>8092124</v>
      </c>
      <c r="K1694">
        <v>3.3860000000000001</v>
      </c>
      <c r="L1694">
        <v>2.5179999999999998</v>
      </c>
      <c r="M1694">
        <v>710.8</v>
      </c>
      <c r="N1694">
        <v>289883</v>
      </c>
      <c r="O1694">
        <v>6.101</v>
      </c>
      <c r="P1694">
        <v>15.125</v>
      </c>
      <c r="Q1694">
        <v>1280.673</v>
      </c>
      <c r="R1694">
        <v>522292</v>
      </c>
      <c r="S1694">
        <v>9.1999999999999998E-2</v>
      </c>
      <c r="T1694">
        <v>4.8520000000000003</v>
      </c>
      <c r="U1694">
        <v>19.382999999999999</v>
      </c>
      <c r="V1694">
        <v>7905</v>
      </c>
      <c r="W1694">
        <v>31</v>
      </c>
      <c r="X1694">
        <f t="shared" si="54"/>
        <v>685.62147999999991</v>
      </c>
      <c r="Y1694">
        <f t="shared" si="55"/>
        <v>22.446000000000002</v>
      </c>
    </row>
    <row r="1695" spans="1:25" x14ac:dyDescent="0.2">
      <c r="A1695" t="s">
        <v>1746</v>
      </c>
      <c r="B1695" t="s">
        <v>24</v>
      </c>
      <c r="C1695">
        <v>10</v>
      </c>
      <c r="D1695">
        <v>8</v>
      </c>
      <c r="E1695" t="s">
        <v>1903</v>
      </c>
      <c r="F1695">
        <v>431.76</v>
      </c>
      <c r="G1695">
        <v>79.850999999999999</v>
      </c>
      <c r="H1695">
        <v>46.21</v>
      </c>
      <c r="I1695">
        <v>34476.273999999998</v>
      </c>
      <c r="J1695">
        <v>14060331</v>
      </c>
      <c r="K1695">
        <v>37.344000000000001</v>
      </c>
      <c r="L1695">
        <v>19.321999999999999</v>
      </c>
      <c r="M1695">
        <v>16123.69</v>
      </c>
      <c r="N1695">
        <v>6575665</v>
      </c>
      <c r="O1695">
        <v>29.263999999999999</v>
      </c>
      <c r="P1695">
        <v>35.472000000000001</v>
      </c>
      <c r="Q1695">
        <v>12634.98</v>
      </c>
      <c r="R1695">
        <v>5152877</v>
      </c>
      <c r="S1695">
        <v>0.159</v>
      </c>
      <c r="T1695">
        <v>6.3719999999999999</v>
      </c>
      <c r="U1695">
        <v>68.778999999999996</v>
      </c>
      <c r="V1695">
        <v>28050</v>
      </c>
      <c r="W1695">
        <v>110</v>
      </c>
      <c r="X1695">
        <f t="shared" si="54"/>
        <v>13856.617599999998</v>
      </c>
      <c r="Y1695">
        <f t="shared" si="55"/>
        <v>114.08599999999998</v>
      </c>
    </row>
    <row r="1696" spans="1:25" x14ac:dyDescent="0.2">
      <c r="A1696" t="s">
        <v>1746</v>
      </c>
      <c r="B1696" t="s">
        <v>24</v>
      </c>
      <c r="C1696">
        <v>10</v>
      </c>
      <c r="D1696">
        <v>9</v>
      </c>
      <c r="E1696" t="s">
        <v>1904</v>
      </c>
      <c r="F1696">
        <v>316.18400000000003</v>
      </c>
      <c r="G1696">
        <v>88.061000000000007</v>
      </c>
      <c r="H1696">
        <v>42.658000000000001</v>
      </c>
      <c r="I1696">
        <v>27843.303</v>
      </c>
      <c r="J1696">
        <v>11355231</v>
      </c>
      <c r="K1696">
        <v>42.701999999999998</v>
      </c>
      <c r="L1696">
        <v>21.285</v>
      </c>
      <c r="M1696">
        <v>13501.734</v>
      </c>
      <c r="N1696">
        <v>5506362</v>
      </c>
      <c r="O1696">
        <v>32.996000000000002</v>
      </c>
      <c r="P1696">
        <v>40.206000000000003</v>
      </c>
      <c r="Q1696">
        <v>10432.706</v>
      </c>
      <c r="R1696">
        <v>4254732</v>
      </c>
      <c r="S1696">
        <v>0.14199999999999999</v>
      </c>
      <c r="T1696">
        <v>6.024</v>
      </c>
      <c r="U1696">
        <v>45.018999999999998</v>
      </c>
      <c r="V1696">
        <v>18360</v>
      </c>
      <c r="W1696">
        <v>72</v>
      </c>
      <c r="X1696">
        <f t="shared" si="54"/>
        <v>11301.979759999998</v>
      </c>
      <c r="Y1696">
        <f t="shared" si="55"/>
        <v>70.006</v>
      </c>
    </row>
    <row r="1697" spans="1:25" x14ac:dyDescent="0.2">
      <c r="A1697" t="s">
        <v>1746</v>
      </c>
      <c r="B1697" t="s">
        <v>24</v>
      </c>
      <c r="C1697">
        <v>10</v>
      </c>
      <c r="D1697">
        <v>10</v>
      </c>
      <c r="E1697" t="s">
        <v>1905</v>
      </c>
      <c r="F1697">
        <v>209.11799999999999</v>
      </c>
      <c r="G1697">
        <v>106.43</v>
      </c>
      <c r="H1697">
        <v>49.253</v>
      </c>
      <c r="I1697">
        <v>22256.474999999999</v>
      </c>
      <c r="J1697">
        <v>9076776</v>
      </c>
      <c r="K1697">
        <v>14.077999999999999</v>
      </c>
      <c r="L1697">
        <v>12.907</v>
      </c>
      <c r="M1697">
        <v>2943.866</v>
      </c>
      <c r="N1697">
        <v>1200586</v>
      </c>
      <c r="O1697">
        <v>4.9489999999999998</v>
      </c>
      <c r="P1697">
        <v>12.855</v>
      </c>
      <c r="Q1697">
        <v>1034.855</v>
      </c>
      <c r="R1697">
        <v>422041</v>
      </c>
      <c r="S1697">
        <v>3.9E-2</v>
      </c>
      <c r="T1697">
        <v>3.1480000000000001</v>
      </c>
      <c r="U1697">
        <v>8.1280000000000001</v>
      </c>
      <c r="V1697">
        <v>3315</v>
      </c>
      <c r="W1697">
        <v>13</v>
      </c>
      <c r="X1697">
        <f t="shared" si="54"/>
        <v>400.4726</v>
      </c>
      <c r="Y1697">
        <f t="shared" si="55"/>
        <v>1.5659999999999994</v>
      </c>
    </row>
    <row r="1698" spans="1:25" x14ac:dyDescent="0.2">
      <c r="A1698" t="s">
        <v>1746</v>
      </c>
      <c r="B1698" t="s">
        <v>24</v>
      </c>
      <c r="C1698">
        <v>10</v>
      </c>
      <c r="D1698">
        <v>11</v>
      </c>
      <c r="E1698" t="s">
        <v>1906</v>
      </c>
      <c r="F1698">
        <v>125.379</v>
      </c>
      <c r="G1698">
        <v>78.394000000000005</v>
      </c>
      <c r="H1698">
        <v>38.561999999999998</v>
      </c>
      <c r="I1698">
        <v>9828.9760000000006</v>
      </c>
      <c r="J1698">
        <v>4008515</v>
      </c>
      <c r="K1698">
        <v>52.414000000000001</v>
      </c>
      <c r="L1698">
        <v>27.106999999999999</v>
      </c>
      <c r="M1698">
        <v>6571.6850000000004</v>
      </c>
      <c r="N1698">
        <v>2680106</v>
      </c>
      <c r="O1698">
        <v>50.244</v>
      </c>
      <c r="P1698">
        <v>56.04</v>
      </c>
      <c r="Q1698">
        <v>6299.5150000000003</v>
      </c>
      <c r="R1698">
        <v>2569108</v>
      </c>
      <c r="S1698">
        <v>0.13</v>
      </c>
      <c r="T1698">
        <v>5.7489999999999997</v>
      </c>
      <c r="U1698">
        <v>16.257000000000001</v>
      </c>
      <c r="V1698">
        <v>6630</v>
      </c>
      <c r="W1698">
        <v>26</v>
      </c>
      <c r="X1698">
        <f t="shared" si="54"/>
        <v>6507.4782000000005</v>
      </c>
      <c r="Y1698">
        <f t="shared" si="55"/>
        <v>16.645999999999997</v>
      </c>
    </row>
    <row r="1699" spans="1:25" x14ac:dyDescent="0.2">
      <c r="A1699" t="s">
        <v>1746</v>
      </c>
      <c r="B1699" t="s">
        <v>24</v>
      </c>
      <c r="C1699">
        <v>10</v>
      </c>
      <c r="D1699">
        <v>12</v>
      </c>
      <c r="E1699" t="s">
        <v>1907</v>
      </c>
      <c r="F1699">
        <v>204.303</v>
      </c>
      <c r="G1699">
        <v>63.95</v>
      </c>
      <c r="H1699">
        <v>37.561999999999998</v>
      </c>
      <c r="I1699">
        <v>13065.182000000001</v>
      </c>
      <c r="J1699">
        <v>5328325</v>
      </c>
      <c r="K1699">
        <v>4.8220000000000001</v>
      </c>
      <c r="L1699">
        <v>5.8639999999999999</v>
      </c>
      <c r="M1699">
        <v>985.16</v>
      </c>
      <c r="N1699">
        <v>401774</v>
      </c>
      <c r="O1699">
        <v>6.4039999999999999</v>
      </c>
      <c r="P1699">
        <v>13.323</v>
      </c>
      <c r="Q1699">
        <v>1308.4169999999999</v>
      </c>
      <c r="R1699">
        <v>533607</v>
      </c>
      <c r="S1699">
        <v>9.5000000000000001E-2</v>
      </c>
      <c r="T1699">
        <v>4.9180000000000001</v>
      </c>
      <c r="U1699">
        <v>19.382999999999999</v>
      </c>
      <c r="V1699">
        <v>7905</v>
      </c>
      <c r="W1699">
        <v>31</v>
      </c>
      <c r="X1699">
        <f t="shared" si="54"/>
        <v>717.8045199999998</v>
      </c>
      <c r="Y1699">
        <f t="shared" si="55"/>
        <v>22.446000000000002</v>
      </c>
    </row>
    <row r="1700" spans="1:25" x14ac:dyDescent="0.2">
      <c r="A1700" t="s">
        <v>1746</v>
      </c>
      <c r="B1700" t="s">
        <v>24</v>
      </c>
      <c r="C1700">
        <v>10</v>
      </c>
      <c r="D1700">
        <v>13</v>
      </c>
      <c r="E1700" t="s">
        <v>1908</v>
      </c>
      <c r="F1700">
        <v>141.19</v>
      </c>
      <c r="G1700">
        <v>71.087999999999994</v>
      </c>
      <c r="H1700">
        <v>39.933999999999997</v>
      </c>
      <c r="I1700">
        <v>10036.852000000001</v>
      </c>
      <c r="J1700">
        <v>4093292</v>
      </c>
      <c r="K1700">
        <v>58.231000000000002</v>
      </c>
      <c r="L1700">
        <v>28.321999999999999</v>
      </c>
      <c r="M1700">
        <v>8221.6200000000008</v>
      </c>
      <c r="N1700">
        <v>3352993</v>
      </c>
      <c r="O1700">
        <v>70.676000000000002</v>
      </c>
      <c r="P1700">
        <v>67.453000000000003</v>
      </c>
      <c r="Q1700">
        <v>9978.8150000000005</v>
      </c>
      <c r="R1700">
        <v>4069623</v>
      </c>
      <c r="S1700">
        <v>6.6000000000000003E-2</v>
      </c>
      <c r="T1700">
        <v>4.1150000000000002</v>
      </c>
      <c r="U1700">
        <v>9.3789999999999996</v>
      </c>
      <c r="V1700">
        <v>3825</v>
      </c>
      <c r="W1700">
        <v>15</v>
      </c>
      <c r="X1700">
        <f t="shared" si="54"/>
        <v>10775.466199999999</v>
      </c>
      <c r="Y1700">
        <f t="shared" si="55"/>
        <v>3.8859999999999992</v>
      </c>
    </row>
    <row r="1701" spans="1:25" x14ac:dyDescent="0.2">
      <c r="A1701" t="s">
        <v>1746</v>
      </c>
      <c r="B1701" t="s">
        <v>24</v>
      </c>
      <c r="C1701">
        <v>10</v>
      </c>
      <c r="D1701">
        <v>14</v>
      </c>
      <c r="E1701" t="s">
        <v>1909</v>
      </c>
      <c r="F1701">
        <v>463.41800000000001</v>
      </c>
      <c r="G1701">
        <v>56.883000000000003</v>
      </c>
      <c r="H1701">
        <v>29.155000000000001</v>
      </c>
      <c r="I1701">
        <v>26360.446</v>
      </c>
      <c r="J1701">
        <v>10750483</v>
      </c>
      <c r="K1701">
        <v>69.183000000000007</v>
      </c>
      <c r="L1701">
        <v>30.201000000000001</v>
      </c>
      <c r="M1701">
        <v>32060.848000000002</v>
      </c>
      <c r="N1701">
        <v>13075257</v>
      </c>
      <c r="O1701">
        <v>94.325999999999993</v>
      </c>
      <c r="P1701">
        <v>62.563000000000002</v>
      </c>
      <c r="Q1701">
        <v>43712.13</v>
      </c>
      <c r="R1701">
        <v>17826956</v>
      </c>
      <c r="S1701">
        <v>4.0000000000000001E-3</v>
      </c>
      <c r="T1701">
        <v>1.016</v>
      </c>
      <c r="U1701">
        <v>1.8759999999999999</v>
      </c>
      <c r="V1701">
        <v>765</v>
      </c>
      <c r="W1701">
        <v>3</v>
      </c>
      <c r="X1701">
        <f t="shared" si="54"/>
        <v>49906.111599999989</v>
      </c>
      <c r="Y1701">
        <f t="shared" si="55"/>
        <v>0</v>
      </c>
    </row>
    <row r="1702" spans="1:25" x14ac:dyDescent="0.2">
      <c r="A1702" t="s">
        <v>1746</v>
      </c>
      <c r="B1702" t="s">
        <v>24</v>
      </c>
      <c r="C1702">
        <v>10</v>
      </c>
      <c r="D1702">
        <v>15</v>
      </c>
      <c r="E1702" t="s">
        <v>1910</v>
      </c>
      <c r="F1702">
        <v>88.432000000000002</v>
      </c>
      <c r="G1702">
        <v>39.134999999999998</v>
      </c>
      <c r="H1702">
        <v>30.128</v>
      </c>
      <c r="I1702">
        <v>3460.8119999999999</v>
      </c>
      <c r="J1702">
        <v>1411410</v>
      </c>
      <c r="K1702">
        <v>4.0430000000000001</v>
      </c>
      <c r="L1702">
        <v>3.5270000000000001</v>
      </c>
      <c r="M1702">
        <v>357.56900000000002</v>
      </c>
      <c r="N1702">
        <v>145826</v>
      </c>
      <c r="O1702">
        <v>5.4909999999999997</v>
      </c>
      <c r="P1702">
        <v>18.033000000000001</v>
      </c>
      <c r="Q1702">
        <v>485.54500000000002</v>
      </c>
      <c r="R1702">
        <v>198018</v>
      </c>
      <c r="S1702">
        <v>2.1000000000000001E-2</v>
      </c>
      <c r="T1702">
        <v>2.3260000000000001</v>
      </c>
      <c r="U1702">
        <v>1.8759999999999999</v>
      </c>
      <c r="V1702">
        <v>765</v>
      </c>
      <c r="W1702">
        <v>3</v>
      </c>
      <c r="X1702">
        <f t="shared" si="54"/>
        <v>0</v>
      </c>
      <c r="Y1702">
        <f t="shared" si="55"/>
        <v>0</v>
      </c>
    </row>
    <row r="1703" spans="1:25" x14ac:dyDescent="0.2">
      <c r="A1703" t="s">
        <v>1746</v>
      </c>
      <c r="B1703" t="s">
        <v>24</v>
      </c>
      <c r="C1703">
        <v>10</v>
      </c>
      <c r="D1703">
        <v>16</v>
      </c>
      <c r="E1703" t="s">
        <v>1911</v>
      </c>
      <c r="F1703">
        <v>298.37</v>
      </c>
      <c r="G1703">
        <v>67.367999999999995</v>
      </c>
      <c r="H1703">
        <v>34.917999999999999</v>
      </c>
      <c r="I1703">
        <v>20100.473999999998</v>
      </c>
      <c r="J1703">
        <v>8197502</v>
      </c>
      <c r="K1703">
        <v>27.259</v>
      </c>
      <c r="L1703">
        <v>13.69</v>
      </c>
      <c r="M1703">
        <v>8133.36</v>
      </c>
      <c r="N1703">
        <v>3316998</v>
      </c>
      <c r="O1703">
        <v>11.926</v>
      </c>
      <c r="P1703">
        <v>19.681000000000001</v>
      </c>
      <c r="Q1703">
        <v>3558.473</v>
      </c>
      <c r="R1703">
        <v>1451239</v>
      </c>
      <c r="S1703">
        <v>0.17199999999999999</v>
      </c>
      <c r="T1703">
        <v>6.617</v>
      </c>
      <c r="U1703">
        <v>51.271999999999998</v>
      </c>
      <c r="V1703">
        <v>20910</v>
      </c>
      <c r="W1703">
        <v>82</v>
      </c>
      <c r="X1703">
        <f t="shared" si="54"/>
        <v>3327.8694799999998</v>
      </c>
      <c r="Y1703">
        <f t="shared" si="55"/>
        <v>81.605999999999995</v>
      </c>
    </row>
    <row r="1704" spans="1:25" x14ac:dyDescent="0.2">
      <c r="A1704" t="s">
        <v>1746</v>
      </c>
      <c r="B1704" t="s">
        <v>24</v>
      </c>
      <c r="C1704">
        <v>10</v>
      </c>
      <c r="D1704">
        <v>17</v>
      </c>
      <c r="E1704" t="s">
        <v>1912</v>
      </c>
      <c r="F1704">
        <v>352.43400000000003</v>
      </c>
      <c r="G1704">
        <v>72.534999999999997</v>
      </c>
      <c r="H1704">
        <v>41.573999999999998</v>
      </c>
      <c r="I1704">
        <v>25563.758999999998</v>
      </c>
      <c r="J1704">
        <v>10425573</v>
      </c>
      <c r="K1704">
        <v>29.24</v>
      </c>
      <c r="L1704">
        <v>16.497</v>
      </c>
      <c r="M1704">
        <v>10305.306</v>
      </c>
      <c r="N1704">
        <v>4202775</v>
      </c>
      <c r="O1704">
        <v>24.364999999999998</v>
      </c>
      <c r="P1704">
        <v>38.585999999999999</v>
      </c>
      <c r="Q1704">
        <v>8587.2219999999998</v>
      </c>
      <c r="R1704">
        <v>3502095</v>
      </c>
      <c r="S1704">
        <v>0.19</v>
      </c>
      <c r="T1704">
        <v>6.9550000000000001</v>
      </c>
      <c r="U1704">
        <v>66.903000000000006</v>
      </c>
      <c r="V1704">
        <v>27285</v>
      </c>
      <c r="W1704">
        <v>107</v>
      </c>
      <c r="X1704">
        <f t="shared" si="54"/>
        <v>9161.2183199999999</v>
      </c>
      <c r="Y1704">
        <f t="shared" si="55"/>
        <v>110.60599999999998</v>
      </c>
    </row>
    <row r="1705" spans="1:25" x14ac:dyDescent="0.2">
      <c r="A1705" t="s">
        <v>1746</v>
      </c>
      <c r="B1705" t="s">
        <v>24</v>
      </c>
      <c r="C1705">
        <v>10</v>
      </c>
      <c r="D1705">
        <v>18</v>
      </c>
      <c r="E1705" t="s">
        <v>1913</v>
      </c>
      <c r="F1705">
        <v>192.35400000000001</v>
      </c>
      <c r="G1705">
        <v>77.284999999999997</v>
      </c>
      <c r="H1705">
        <v>39.706000000000003</v>
      </c>
      <c r="I1705">
        <v>14866.162</v>
      </c>
      <c r="J1705">
        <v>6062812</v>
      </c>
      <c r="K1705">
        <v>2.9209999999999998</v>
      </c>
      <c r="L1705">
        <v>1.887</v>
      </c>
      <c r="M1705">
        <v>561.90800000000002</v>
      </c>
      <c r="N1705">
        <v>229161</v>
      </c>
      <c r="O1705">
        <v>5.085</v>
      </c>
      <c r="P1705">
        <v>12.752000000000001</v>
      </c>
      <c r="Q1705">
        <v>978.11199999999997</v>
      </c>
      <c r="R1705">
        <v>398900</v>
      </c>
      <c r="S1705">
        <v>7.8E-2</v>
      </c>
      <c r="T1705">
        <v>4.46</v>
      </c>
      <c r="U1705">
        <v>15.006</v>
      </c>
      <c r="V1705">
        <v>6120</v>
      </c>
      <c r="W1705">
        <v>24</v>
      </c>
      <c r="X1705">
        <f t="shared" si="54"/>
        <v>334.65071999999992</v>
      </c>
      <c r="Y1705">
        <f t="shared" si="55"/>
        <v>14.325999999999999</v>
      </c>
    </row>
    <row r="1706" spans="1:25" x14ac:dyDescent="0.2">
      <c r="A1706" t="s">
        <v>1746</v>
      </c>
      <c r="B1706" t="s">
        <v>24</v>
      </c>
      <c r="C1706">
        <v>10</v>
      </c>
      <c r="D1706">
        <v>19</v>
      </c>
      <c r="E1706" t="s">
        <v>1914</v>
      </c>
      <c r="F1706">
        <v>201.917</v>
      </c>
      <c r="G1706">
        <v>71.67</v>
      </c>
      <c r="H1706">
        <v>36.86</v>
      </c>
      <c r="I1706">
        <v>14471.414000000001</v>
      </c>
      <c r="J1706">
        <v>5901823</v>
      </c>
      <c r="K1706">
        <v>49.844999999999999</v>
      </c>
      <c r="L1706">
        <v>31.382999999999999</v>
      </c>
      <c r="M1706">
        <v>10064.643</v>
      </c>
      <c r="N1706">
        <v>4104626</v>
      </c>
      <c r="O1706">
        <v>38.92</v>
      </c>
      <c r="P1706">
        <v>48.427999999999997</v>
      </c>
      <c r="Q1706">
        <v>7858.6369999999997</v>
      </c>
      <c r="R1706">
        <v>3204959</v>
      </c>
      <c r="S1706">
        <v>0.152</v>
      </c>
      <c r="T1706">
        <v>6.2190000000000003</v>
      </c>
      <c r="U1706">
        <v>30.638000000000002</v>
      </c>
      <c r="V1706">
        <v>12495</v>
      </c>
      <c r="W1706">
        <v>49</v>
      </c>
      <c r="X1706">
        <f t="shared" si="54"/>
        <v>8316.0597199999993</v>
      </c>
      <c r="Y1706">
        <f t="shared" si="55"/>
        <v>43.326000000000001</v>
      </c>
    </row>
    <row r="1707" spans="1:25" x14ac:dyDescent="0.2">
      <c r="A1707" t="s">
        <v>1746</v>
      </c>
      <c r="B1707" t="s">
        <v>24</v>
      </c>
      <c r="C1707">
        <v>10</v>
      </c>
      <c r="D1707">
        <v>20</v>
      </c>
      <c r="E1707" t="s">
        <v>1915</v>
      </c>
      <c r="F1707">
        <v>251.654</v>
      </c>
      <c r="G1707">
        <v>59.963000000000001</v>
      </c>
      <c r="H1707">
        <v>29.760999999999999</v>
      </c>
      <c r="I1707">
        <v>15090</v>
      </c>
      <c r="J1707">
        <v>6154099</v>
      </c>
      <c r="K1707">
        <v>43.435000000000002</v>
      </c>
      <c r="L1707">
        <v>22.585999999999999</v>
      </c>
      <c r="M1707">
        <v>10930.513999999999</v>
      </c>
      <c r="N1707">
        <v>4457751</v>
      </c>
      <c r="O1707">
        <v>29.295000000000002</v>
      </c>
      <c r="P1707">
        <v>45.366999999999997</v>
      </c>
      <c r="Q1707">
        <v>7372.1629999999996</v>
      </c>
      <c r="R1707">
        <v>3006562</v>
      </c>
      <c r="S1707">
        <v>0.16600000000000001</v>
      </c>
      <c r="T1707">
        <v>6.5129999999999999</v>
      </c>
      <c r="U1707">
        <v>41.893000000000001</v>
      </c>
      <c r="V1707">
        <v>17085</v>
      </c>
      <c r="W1707">
        <v>67</v>
      </c>
      <c r="X1707">
        <f t="shared" si="54"/>
        <v>7751.7498799999994</v>
      </c>
      <c r="Y1707">
        <f t="shared" si="55"/>
        <v>64.206000000000003</v>
      </c>
    </row>
    <row r="1708" spans="1:25" x14ac:dyDescent="0.2">
      <c r="A1708" t="s">
        <v>1746</v>
      </c>
      <c r="B1708" t="s">
        <v>24</v>
      </c>
      <c r="C1708">
        <v>10</v>
      </c>
      <c r="D1708">
        <v>21</v>
      </c>
      <c r="E1708" t="s">
        <v>1916</v>
      </c>
      <c r="F1708">
        <v>302.2</v>
      </c>
      <c r="G1708">
        <v>43.408000000000001</v>
      </c>
      <c r="H1708">
        <v>24.353000000000002</v>
      </c>
      <c r="I1708">
        <v>13117.781000000001</v>
      </c>
      <c r="J1708">
        <v>5349776</v>
      </c>
      <c r="K1708">
        <v>17.106000000000002</v>
      </c>
      <c r="L1708">
        <v>15.670999999999999</v>
      </c>
      <c r="M1708">
        <v>5169.4679999999998</v>
      </c>
      <c r="N1708">
        <v>2108245</v>
      </c>
      <c r="O1708">
        <v>15.22</v>
      </c>
      <c r="P1708">
        <v>27.079000000000001</v>
      </c>
      <c r="Q1708">
        <v>4599.4409999999998</v>
      </c>
      <c r="R1708">
        <v>1875773</v>
      </c>
      <c r="S1708">
        <v>0.22600000000000001</v>
      </c>
      <c r="T1708">
        <v>7.58</v>
      </c>
      <c r="U1708">
        <v>68.153999999999996</v>
      </c>
      <c r="V1708">
        <v>27795</v>
      </c>
      <c r="W1708">
        <v>109</v>
      </c>
      <c r="X1708">
        <f t="shared" si="54"/>
        <v>4535.3923599999998</v>
      </c>
      <c r="Y1708">
        <f t="shared" si="55"/>
        <v>112.92599999999999</v>
      </c>
    </row>
    <row r="1709" spans="1:25" x14ac:dyDescent="0.2">
      <c r="A1709" t="s">
        <v>1746</v>
      </c>
      <c r="B1709" t="s">
        <v>24</v>
      </c>
      <c r="C1709">
        <v>10</v>
      </c>
      <c r="D1709">
        <v>22</v>
      </c>
      <c r="E1709" t="s">
        <v>1917</v>
      </c>
      <c r="F1709">
        <v>31.442</v>
      </c>
      <c r="G1709">
        <v>76.805000000000007</v>
      </c>
      <c r="H1709">
        <v>40.610999999999997</v>
      </c>
      <c r="I1709">
        <v>2414.933</v>
      </c>
      <c r="J1709">
        <v>984873</v>
      </c>
      <c r="K1709">
        <v>2.919</v>
      </c>
      <c r="L1709">
        <v>2.008</v>
      </c>
      <c r="M1709">
        <v>91.772000000000006</v>
      </c>
      <c r="N1709">
        <v>37427</v>
      </c>
      <c r="O1709">
        <v>8.9610000000000003</v>
      </c>
      <c r="P1709">
        <v>18.260999999999999</v>
      </c>
      <c r="Q1709">
        <v>281.76</v>
      </c>
      <c r="R1709">
        <v>114909</v>
      </c>
      <c r="S1709">
        <v>0.17899999999999999</v>
      </c>
      <c r="T1709">
        <v>6.7539999999999996</v>
      </c>
      <c r="U1709">
        <v>5.6269999999999998</v>
      </c>
      <c r="V1709">
        <v>2295</v>
      </c>
      <c r="W1709">
        <v>9</v>
      </c>
      <c r="X1709">
        <f t="shared" si="54"/>
        <v>0</v>
      </c>
      <c r="Y1709">
        <f t="shared" si="55"/>
        <v>0</v>
      </c>
    </row>
    <row r="1710" spans="1:25" x14ac:dyDescent="0.2">
      <c r="A1710" t="s">
        <v>1746</v>
      </c>
      <c r="B1710" t="s">
        <v>24</v>
      </c>
      <c r="C1710">
        <v>10</v>
      </c>
      <c r="D1710">
        <v>23</v>
      </c>
      <c r="E1710" t="s">
        <v>1918</v>
      </c>
      <c r="F1710">
        <v>109.556</v>
      </c>
      <c r="G1710">
        <v>75.498000000000005</v>
      </c>
      <c r="H1710">
        <v>37.021000000000001</v>
      </c>
      <c r="I1710">
        <v>8271.3080000000009</v>
      </c>
      <c r="J1710">
        <v>3373257</v>
      </c>
      <c r="K1710">
        <v>3.085</v>
      </c>
      <c r="L1710">
        <v>2.4649999999999999</v>
      </c>
      <c r="M1710">
        <v>337.95499999999998</v>
      </c>
      <c r="N1710">
        <v>137827</v>
      </c>
      <c r="O1710">
        <v>3.62</v>
      </c>
      <c r="P1710">
        <v>10.298999999999999</v>
      </c>
      <c r="Q1710">
        <v>396.62</v>
      </c>
      <c r="R1710">
        <v>161752</v>
      </c>
      <c r="S1710">
        <v>3.4000000000000002E-2</v>
      </c>
      <c r="T1710">
        <v>2.9550000000000001</v>
      </c>
      <c r="U1710">
        <v>3.7519999999999998</v>
      </c>
      <c r="V1710">
        <v>1530</v>
      </c>
      <c r="W1710">
        <v>6</v>
      </c>
      <c r="X1710">
        <f t="shared" si="54"/>
        <v>0</v>
      </c>
      <c r="Y1710">
        <f t="shared" si="55"/>
        <v>0</v>
      </c>
    </row>
    <row r="1711" spans="1:25" x14ac:dyDescent="0.2">
      <c r="A1711" t="s">
        <v>1746</v>
      </c>
      <c r="B1711" t="s">
        <v>24</v>
      </c>
      <c r="C1711">
        <v>10</v>
      </c>
      <c r="D1711">
        <v>24</v>
      </c>
      <c r="E1711" t="s">
        <v>1919</v>
      </c>
      <c r="F1711">
        <v>389.30799999999999</v>
      </c>
      <c r="G1711">
        <v>38.399000000000001</v>
      </c>
      <c r="H1711">
        <v>21.762</v>
      </c>
      <c r="I1711">
        <v>14949.065000000001</v>
      </c>
      <c r="J1711">
        <v>6096622</v>
      </c>
      <c r="K1711">
        <v>2.1269999999999998</v>
      </c>
      <c r="L1711">
        <v>1.5760000000000001</v>
      </c>
      <c r="M1711">
        <v>828.11199999999997</v>
      </c>
      <c r="N1711">
        <v>337726</v>
      </c>
      <c r="O1711">
        <v>3.097</v>
      </c>
      <c r="P1711">
        <v>8.3170000000000002</v>
      </c>
      <c r="Q1711">
        <v>1205.7439999999999</v>
      </c>
      <c r="R1711">
        <v>491734</v>
      </c>
      <c r="S1711">
        <v>3.4000000000000002E-2</v>
      </c>
      <c r="T1711">
        <v>2.9329999999999998</v>
      </c>
      <c r="U1711">
        <v>13.131</v>
      </c>
      <c r="V1711">
        <v>5355</v>
      </c>
      <c r="W1711">
        <v>21</v>
      </c>
      <c r="X1711">
        <f t="shared" si="54"/>
        <v>598.7038399999999</v>
      </c>
      <c r="Y1711">
        <f t="shared" si="55"/>
        <v>10.845999999999998</v>
      </c>
    </row>
    <row r="1712" spans="1:25" x14ac:dyDescent="0.2">
      <c r="A1712" t="s">
        <v>1746</v>
      </c>
      <c r="B1712" t="s">
        <v>24</v>
      </c>
      <c r="C1712">
        <v>10</v>
      </c>
      <c r="D1712">
        <v>25</v>
      </c>
      <c r="E1712" t="s">
        <v>1920</v>
      </c>
      <c r="F1712">
        <v>350.33800000000002</v>
      </c>
      <c r="G1712">
        <v>34.767000000000003</v>
      </c>
      <c r="H1712">
        <v>19.564</v>
      </c>
      <c r="I1712">
        <v>12180.154</v>
      </c>
      <c r="J1712">
        <v>4967387</v>
      </c>
      <c r="K1712">
        <v>48.753</v>
      </c>
      <c r="L1712">
        <v>26.218</v>
      </c>
      <c r="M1712">
        <v>17080.186000000002</v>
      </c>
      <c r="N1712">
        <v>6965749</v>
      </c>
      <c r="O1712">
        <v>36.036000000000001</v>
      </c>
      <c r="P1712">
        <v>42.244</v>
      </c>
      <c r="Q1712">
        <v>12624.916999999999</v>
      </c>
      <c r="R1712">
        <v>5148773</v>
      </c>
      <c r="S1712">
        <v>0.157</v>
      </c>
      <c r="T1712">
        <v>6.327</v>
      </c>
      <c r="U1712">
        <v>55.023000000000003</v>
      </c>
      <c r="V1712">
        <v>22440</v>
      </c>
      <c r="W1712">
        <v>88</v>
      </c>
      <c r="X1712">
        <f t="shared" si="54"/>
        <v>13844.944519999997</v>
      </c>
      <c r="Y1712">
        <f t="shared" si="55"/>
        <v>88.565999999999988</v>
      </c>
    </row>
    <row r="1713" spans="1:25" x14ac:dyDescent="0.2">
      <c r="A1713" t="s">
        <v>1746</v>
      </c>
      <c r="B1713" t="s">
        <v>24</v>
      </c>
      <c r="C1713">
        <v>11</v>
      </c>
      <c r="D1713">
        <v>1</v>
      </c>
      <c r="E1713" t="s">
        <v>1793</v>
      </c>
      <c r="F1713">
        <v>244.50899999999999</v>
      </c>
      <c r="G1713">
        <v>94.840999999999994</v>
      </c>
      <c r="H1713">
        <v>44.674999999999997</v>
      </c>
      <c r="I1713">
        <v>23189.505000000001</v>
      </c>
      <c r="J1713">
        <v>9457290</v>
      </c>
      <c r="K1713">
        <v>51.158000000000001</v>
      </c>
      <c r="L1713">
        <v>20.574999999999999</v>
      </c>
      <c r="M1713">
        <v>12508.57</v>
      </c>
      <c r="N1713">
        <v>5101324</v>
      </c>
      <c r="O1713">
        <v>14.101000000000001</v>
      </c>
      <c r="P1713">
        <v>23.39</v>
      </c>
      <c r="Q1713">
        <v>3447.703</v>
      </c>
      <c r="R1713">
        <v>1406064</v>
      </c>
      <c r="S1713">
        <v>0.153</v>
      </c>
      <c r="T1713">
        <v>6.2530000000000001</v>
      </c>
      <c r="U1713">
        <v>37.515999999999998</v>
      </c>
      <c r="V1713">
        <v>15300</v>
      </c>
      <c r="W1713">
        <v>60</v>
      </c>
      <c r="X1713">
        <f t="shared" si="54"/>
        <v>3199.37628</v>
      </c>
      <c r="Y1713">
        <f t="shared" si="55"/>
        <v>56.085999999999999</v>
      </c>
    </row>
    <row r="1714" spans="1:25" x14ac:dyDescent="0.2">
      <c r="A1714" t="s">
        <v>1746</v>
      </c>
      <c r="B1714" t="s">
        <v>24</v>
      </c>
      <c r="C1714">
        <v>11</v>
      </c>
      <c r="D1714">
        <v>2</v>
      </c>
      <c r="E1714" t="s">
        <v>1921</v>
      </c>
      <c r="F1714">
        <v>322.13499999999999</v>
      </c>
      <c r="G1714">
        <v>85.813999999999993</v>
      </c>
      <c r="H1714">
        <v>40.829000000000001</v>
      </c>
      <c r="I1714">
        <v>27643.547999999999</v>
      </c>
      <c r="J1714">
        <v>11273766</v>
      </c>
      <c r="K1714">
        <v>48.429000000000002</v>
      </c>
      <c r="L1714">
        <v>24.138999999999999</v>
      </c>
      <c r="M1714">
        <v>15600.794</v>
      </c>
      <c r="N1714">
        <v>6362414</v>
      </c>
      <c r="O1714">
        <v>17.163</v>
      </c>
      <c r="P1714">
        <v>25.672000000000001</v>
      </c>
      <c r="Q1714">
        <v>5528.942</v>
      </c>
      <c r="R1714">
        <v>2254848</v>
      </c>
      <c r="S1714">
        <v>0.14799999999999999</v>
      </c>
      <c r="T1714">
        <v>6.1310000000000002</v>
      </c>
      <c r="U1714">
        <v>47.52</v>
      </c>
      <c r="V1714">
        <v>19380</v>
      </c>
      <c r="W1714">
        <v>76</v>
      </c>
      <c r="X1714">
        <f t="shared" si="54"/>
        <v>5613.6135199999999</v>
      </c>
      <c r="Y1714">
        <f t="shared" si="55"/>
        <v>74.645999999999987</v>
      </c>
    </row>
    <row r="1715" spans="1:25" x14ac:dyDescent="0.2">
      <c r="A1715" t="s">
        <v>1746</v>
      </c>
      <c r="B1715" t="s">
        <v>24</v>
      </c>
      <c r="C1715">
        <v>11</v>
      </c>
      <c r="D1715">
        <v>3</v>
      </c>
      <c r="E1715" t="s">
        <v>1922</v>
      </c>
      <c r="F1715">
        <v>239.99199999999999</v>
      </c>
      <c r="G1715">
        <v>90.753</v>
      </c>
      <c r="H1715">
        <v>44.707999999999998</v>
      </c>
      <c r="I1715">
        <v>21780.03</v>
      </c>
      <c r="J1715">
        <v>8882469</v>
      </c>
      <c r="K1715">
        <v>80.052999999999997</v>
      </c>
      <c r="L1715">
        <v>42.624000000000002</v>
      </c>
      <c r="M1715">
        <v>19212.042000000001</v>
      </c>
      <c r="N1715">
        <v>7835176</v>
      </c>
      <c r="O1715">
        <v>33.090000000000003</v>
      </c>
      <c r="P1715">
        <v>45.643000000000001</v>
      </c>
      <c r="Q1715">
        <v>7941.2240000000002</v>
      </c>
      <c r="R1715">
        <v>3238640</v>
      </c>
      <c r="S1715">
        <v>8.5999999999999993E-2</v>
      </c>
      <c r="T1715">
        <v>4.6820000000000004</v>
      </c>
      <c r="U1715">
        <v>20.634</v>
      </c>
      <c r="V1715">
        <v>8415</v>
      </c>
      <c r="W1715">
        <v>33</v>
      </c>
      <c r="X1715">
        <f t="shared" si="54"/>
        <v>8411.860639999999</v>
      </c>
      <c r="Y1715">
        <f t="shared" si="55"/>
        <v>24.765999999999998</v>
      </c>
    </row>
    <row r="1716" spans="1:25" x14ac:dyDescent="0.2">
      <c r="A1716" t="s">
        <v>1746</v>
      </c>
      <c r="B1716" t="s">
        <v>24</v>
      </c>
      <c r="C1716">
        <v>11</v>
      </c>
      <c r="D1716">
        <v>4</v>
      </c>
      <c r="E1716" t="s">
        <v>1923</v>
      </c>
      <c r="F1716">
        <v>279.68799999999999</v>
      </c>
      <c r="G1716">
        <v>99.71</v>
      </c>
      <c r="H1716">
        <v>46.816000000000003</v>
      </c>
      <c r="I1716">
        <v>27887.591</v>
      </c>
      <c r="J1716">
        <v>11373293</v>
      </c>
      <c r="K1716">
        <v>3.86</v>
      </c>
      <c r="L1716">
        <v>2.3039999999999998</v>
      </c>
      <c r="M1716">
        <v>1079.57</v>
      </c>
      <c r="N1716">
        <v>440277</v>
      </c>
      <c r="O1716">
        <v>2.1179999999999999</v>
      </c>
      <c r="P1716">
        <v>3.1880000000000002</v>
      </c>
      <c r="Q1716">
        <v>592.38699999999994</v>
      </c>
      <c r="R1716">
        <v>241591</v>
      </c>
      <c r="S1716">
        <v>8.9999999999999993E-3</v>
      </c>
      <c r="T1716">
        <v>1.51</v>
      </c>
      <c r="U1716">
        <v>2.5009999999999999</v>
      </c>
      <c r="V1716">
        <v>1020</v>
      </c>
      <c r="W1716">
        <v>4</v>
      </c>
      <c r="X1716">
        <f t="shared" si="54"/>
        <v>0</v>
      </c>
      <c r="Y1716">
        <f t="shared" si="55"/>
        <v>0</v>
      </c>
    </row>
    <row r="1717" spans="1:25" x14ac:dyDescent="0.2">
      <c r="A1717" t="s">
        <v>1746</v>
      </c>
      <c r="B1717" t="s">
        <v>24</v>
      </c>
      <c r="C1717">
        <v>11</v>
      </c>
      <c r="D1717">
        <v>5</v>
      </c>
      <c r="E1717" t="s">
        <v>1924</v>
      </c>
      <c r="F1717">
        <v>248.34299999999999</v>
      </c>
      <c r="G1717">
        <v>73.984999999999999</v>
      </c>
      <c r="H1717">
        <v>41.640999999999998</v>
      </c>
      <c r="I1717">
        <v>18373.624</v>
      </c>
      <c r="J1717">
        <v>7493247</v>
      </c>
      <c r="K1717">
        <v>9.6170000000000009</v>
      </c>
      <c r="L1717">
        <v>8.2089999999999996</v>
      </c>
      <c r="M1717">
        <v>2388.23</v>
      </c>
      <c r="N1717">
        <v>973983</v>
      </c>
      <c r="O1717">
        <v>6.2140000000000004</v>
      </c>
      <c r="P1717">
        <v>16.922999999999998</v>
      </c>
      <c r="Q1717">
        <v>1543.1769999999999</v>
      </c>
      <c r="R1717">
        <v>629348</v>
      </c>
      <c r="S1717">
        <v>8.3000000000000004E-2</v>
      </c>
      <c r="T1717">
        <v>4.6020000000000003</v>
      </c>
      <c r="U1717">
        <v>20.634</v>
      </c>
      <c r="V1717">
        <v>8415</v>
      </c>
      <c r="W1717">
        <v>33</v>
      </c>
      <c r="X1717">
        <f t="shared" si="54"/>
        <v>990.12611999999979</v>
      </c>
      <c r="Y1717">
        <f t="shared" si="55"/>
        <v>24.765999999999998</v>
      </c>
    </row>
    <row r="1718" spans="1:25" x14ac:dyDescent="0.2">
      <c r="A1718" t="s">
        <v>1746</v>
      </c>
      <c r="B1718" t="s">
        <v>24</v>
      </c>
      <c r="C1718">
        <v>11</v>
      </c>
      <c r="D1718">
        <v>6</v>
      </c>
      <c r="E1718" t="s">
        <v>1925</v>
      </c>
      <c r="F1718">
        <v>225.08099999999999</v>
      </c>
      <c r="G1718">
        <v>72.018000000000001</v>
      </c>
      <c r="H1718">
        <v>39.875999999999998</v>
      </c>
      <c r="I1718">
        <v>16209.857</v>
      </c>
      <c r="J1718">
        <v>6610806</v>
      </c>
      <c r="K1718">
        <v>70.471999999999994</v>
      </c>
      <c r="L1718">
        <v>37.26</v>
      </c>
      <c r="M1718">
        <v>15861.937</v>
      </c>
      <c r="N1718">
        <v>6468915</v>
      </c>
      <c r="O1718">
        <v>22.077999999999999</v>
      </c>
      <c r="P1718">
        <v>36.351999999999997</v>
      </c>
      <c r="Q1718">
        <v>4969.366</v>
      </c>
      <c r="R1718">
        <v>2026638</v>
      </c>
      <c r="S1718">
        <v>0.158</v>
      </c>
      <c r="T1718">
        <v>6.3520000000000003</v>
      </c>
      <c r="U1718">
        <v>35.64</v>
      </c>
      <c r="V1718">
        <v>14535</v>
      </c>
      <c r="W1718">
        <v>57</v>
      </c>
      <c r="X1718">
        <f t="shared" si="54"/>
        <v>4964.5053600000001</v>
      </c>
      <c r="Y1718">
        <f t="shared" si="55"/>
        <v>52.605999999999995</v>
      </c>
    </row>
    <row r="1719" spans="1:25" x14ac:dyDescent="0.2">
      <c r="A1719" t="s">
        <v>1746</v>
      </c>
      <c r="B1719" t="s">
        <v>24</v>
      </c>
      <c r="C1719">
        <v>11</v>
      </c>
      <c r="D1719">
        <v>7</v>
      </c>
      <c r="E1719" t="s">
        <v>1926</v>
      </c>
      <c r="F1719">
        <v>214.65299999999999</v>
      </c>
      <c r="G1719">
        <v>42.819000000000003</v>
      </c>
      <c r="H1719">
        <v>28.178000000000001</v>
      </c>
      <c r="I1719">
        <v>9191.1509999999998</v>
      </c>
      <c r="J1719">
        <v>3748393</v>
      </c>
      <c r="K1719">
        <v>13.364000000000001</v>
      </c>
      <c r="L1719">
        <v>9.6449999999999996</v>
      </c>
      <c r="M1719">
        <v>2868.6089999999999</v>
      </c>
      <c r="N1719">
        <v>1169894</v>
      </c>
      <c r="O1719">
        <v>2.8580000000000001</v>
      </c>
      <c r="P1719">
        <v>8.4420000000000002</v>
      </c>
      <c r="Q1719">
        <v>613.46500000000003</v>
      </c>
      <c r="R1719">
        <v>250187</v>
      </c>
      <c r="S1719">
        <v>3.5000000000000003E-2</v>
      </c>
      <c r="T1719">
        <v>2.9849999999999999</v>
      </c>
      <c r="U1719">
        <v>7.5030000000000001</v>
      </c>
      <c r="V1719">
        <v>3060</v>
      </c>
      <c r="W1719">
        <v>12</v>
      </c>
      <c r="X1719">
        <f t="shared" si="54"/>
        <v>0</v>
      </c>
      <c r="Y1719">
        <f t="shared" si="55"/>
        <v>0.40599999999999958</v>
      </c>
    </row>
    <row r="1720" spans="1:25" x14ac:dyDescent="0.2">
      <c r="A1720" t="s">
        <v>1746</v>
      </c>
      <c r="B1720" t="s">
        <v>24</v>
      </c>
      <c r="C1720">
        <v>11</v>
      </c>
      <c r="D1720">
        <v>8</v>
      </c>
      <c r="E1720" t="s">
        <v>1927</v>
      </c>
      <c r="F1720">
        <v>271.94400000000002</v>
      </c>
      <c r="G1720">
        <v>56.396000000000001</v>
      </c>
      <c r="H1720">
        <v>35.226999999999997</v>
      </c>
      <c r="I1720">
        <v>15336.569</v>
      </c>
      <c r="J1720">
        <v>6254656</v>
      </c>
      <c r="K1720">
        <v>36.207999999999998</v>
      </c>
      <c r="L1720">
        <v>19.597000000000001</v>
      </c>
      <c r="M1720">
        <v>9846.67</v>
      </c>
      <c r="N1720">
        <v>4015731</v>
      </c>
      <c r="O1720">
        <v>6.7530000000000001</v>
      </c>
      <c r="P1720">
        <v>16.007999999999999</v>
      </c>
      <c r="Q1720">
        <v>1836.336</v>
      </c>
      <c r="R1720">
        <v>748906</v>
      </c>
      <c r="S1720">
        <v>7.8E-2</v>
      </c>
      <c r="T1720">
        <v>4.4640000000000004</v>
      </c>
      <c r="U1720">
        <v>21.259</v>
      </c>
      <c r="V1720">
        <v>8670</v>
      </c>
      <c r="W1720">
        <v>34</v>
      </c>
      <c r="X1720">
        <f t="shared" si="54"/>
        <v>1330.1905599999998</v>
      </c>
      <c r="Y1720">
        <f t="shared" si="55"/>
        <v>25.925999999999998</v>
      </c>
    </row>
    <row r="1721" spans="1:25" x14ac:dyDescent="0.2">
      <c r="A1721" t="s">
        <v>1746</v>
      </c>
      <c r="B1721" t="s">
        <v>24</v>
      </c>
      <c r="C1721">
        <v>11</v>
      </c>
      <c r="D1721">
        <v>9</v>
      </c>
      <c r="E1721" t="s">
        <v>1928</v>
      </c>
      <c r="F1721">
        <v>175.536</v>
      </c>
      <c r="G1721">
        <v>52.652999999999999</v>
      </c>
      <c r="H1721">
        <v>27.82</v>
      </c>
      <c r="I1721">
        <v>9242.5329999999994</v>
      </c>
      <c r="J1721">
        <v>3769348</v>
      </c>
      <c r="K1721">
        <v>11.704000000000001</v>
      </c>
      <c r="L1721">
        <v>9.3580000000000005</v>
      </c>
      <c r="M1721">
        <v>2054.4749999999999</v>
      </c>
      <c r="N1721">
        <v>837869</v>
      </c>
      <c r="O1721">
        <v>2.4969999999999999</v>
      </c>
      <c r="P1721">
        <v>6.375</v>
      </c>
      <c r="Q1721">
        <v>438.37299999999999</v>
      </c>
      <c r="R1721">
        <v>178780</v>
      </c>
      <c r="S1721">
        <v>3.5999999999999997E-2</v>
      </c>
      <c r="T1721">
        <v>3.0139999999999998</v>
      </c>
      <c r="U1721">
        <v>6.2530000000000001</v>
      </c>
      <c r="V1721">
        <v>2550</v>
      </c>
      <c r="W1721">
        <v>10</v>
      </c>
      <c r="X1721">
        <f t="shared" si="54"/>
        <v>0</v>
      </c>
      <c r="Y1721">
        <f t="shared" si="55"/>
        <v>0</v>
      </c>
    </row>
    <row r="1722" spans="1:25" x14ac:dyDescent="0.2">
      <c r="A1722" t="s">
        <v>1746</v>
      </c>
      <c r="B1722" t="s">
        <v>24</v>
      </c>
      <c r="C1722">
        <v>11</v>
      </c>
      <c r="D1722">
        <v>10</v>
      </c>
      <c r="E1722" t="s">
        <v>1929</v>
      </c>
      <c r="F1722">
        <v>247.17400000000001</v>
      </c>
      <c r="G1722">
        <v>39.097000000000001</v>
      </c>
      <c r="H1722">
        <v>17.684000000000001</v>
      </c>
      <c r="I1722">
        <v>9663.6489999999994</v>
      </c>
      <c r="J1722">
        <v>3941090</v>
      </c>
      <c r="K1722">
        <v>45.908000000000001</v>
      </c>
      <c r="L1722">
        <v>17.672999999999998</v>
      </c>
      <c r="M1722">
        <v>11347.267</v>
      </c>
      <c r="N1722">
        <v>4627714</v>
      </c>
      <c r="O1722">
        <v>8.6</v>
      </c>
      <c r="P1722">
        <v>19.149999999999999</v>
      </c>
      <c r="Q1722">
        <v>2125.8020000000001</v>
      </c>
      <c r="R1722">
        <v>866958</v>
      </c>
      <c r="S1722">
        <v>0.14699999999999999</v>
      </c>
      <c r="T1722">
        <v>6.1150000000000002</v>
      </c>
      <c r="U1722">
        <v>36.265000000000001</v>
      </c>
      <c r="V1722">
        <v>14790</v>
      </c>
      <c r="W1722">
        <v>58</v>
      </c>
      <c r="X1722">
        <f t="shared" si="54"/>
        <v>1665.9711200000002</v>
      </c>
      <c r="Y1722">
        <f t="shared" si="55"/>
        <v>53.765999999999998</v>
      </c>
    </row>
    <row r="1723" spans="1:25" x14ac:dyDescent="0.2">
      <c r="A1723" t="s">
        <v>1746</v>
      </c>
      <c r="B1723" t="s">
        <v>24</v>
      </c>
      <c r="C1723">
        <v>11</v>
      </c>
      <c r="D1723">
        <v>11</v>
      </c>
      <c r="E1723" t="s">
        <v>1930</v>
      </c>
      <c r="F1723">
        <v>231.46100000000001</v>
      </c>
      <c r="G1723">
        <v>41.170999999999999</v>
      </c>
      <c r="H1723">
        <v>25.184000000000001</v>
      </c>
      <c r="I1723">
        <v>9529.4419999999991</v>
      </c>
      <c r="J1723">
        <v>3886357</v>
      </c>
      <c r="K1723">
        <v>59.715000000000003</v>
      </c>
      <c r="L1723">
        <v>23.847999999999999</v>
      </c>
      <c r="M1723">
        <v>13821.607</v>
      </c>
      <c r="N1723">
        <v>5636815</v>
      </c>
      <c r="O1723">
        <v>20.14</v>
      </c>
      <c r="P1723">
        <v>31.719000000000001</v>
      </c>
      <c r="Q1723">
        <v>4661.6930000000002</v>
      </c>
      <c r="R1723">
        <v>1901161</v>
      </c>
      <c r="S1723">
        <v>0.16200000000000001</v>
      </c>
      <c r="T1723">
        <v>6.4269999999999996</v>
      </c>
      <c r="U1723">
        <v>37.515999999999998</v>
      </c>
      <c r="V1723">
        <v>15300</v>
      </c>
      <c r="W1723">
        <v>60</v>
      </c>
      <c r="X1723">
        <f t="shared" si="54"/>
        <v>4607.6046800000004</v>
      </c>
      <c r="Y1723">
        <f t="shared" si="55"/>
        <v>56.085999999999999</v>
      </c>
    </row>
    <row r="1724" spans="1:25" x14ac:dyDescent="0.2">
      <c r="A1724" t="s">
        <v>1746</v>
      </c>
      <c r="B1724" t="s">
        <v>24</v>
      </c>
      <c r="C1724">
        <v>11</v>
      </c>
      <c r="D1724">
        <v>12</v>
      </c>
      <c r="E1724" t="s">
        <v>1931</v>
      </c>
      <c r="F1724">
        <v>216.15799999999999</v>
      </c>
      <c r="G1724">
        <v>39.542000000000002</v>
      </c>
      <c r="H1724">
        <v>22.530999999999999</v>
      </c>
      <c r="I1724">
        <v>8547.4040000000005</v>
      </c>
      <c r="J1724">
        <v>3485856</v>
      </c>
      <c r="K1724">
        <v>40.076999999999998</v>
      </c>
      <c r="L1724">
        <v>22.398</v>
      </c>
      <c r="M1724">
        <v>8662.8919999999998</v>
      </c>
      <c r="N1724">
        <v>3532955</v>
      </c>
      <c r="O1724">
        <v>7.5350000000000001</v>
      </c>
      <c r="P1724">
        <v>16.919</v>
      </c>
      <c r="Q1724">
        <v>1628.8409999999999</v>
      </c>
      <c r="R1724">
        <v>664284</v>
      </c>
      <c r="S1724">
        <v>0.13300000000000001</v>
      </c>
      <c r="T1724">
        <v>5.8239999999999998</v>
      </c>
      <c r="U1724">
        <v>28.762</v>
      </c>
      <c r="V1724">
        <v>11730</v>
      </c>
      <c r="W1724">
        <v>46</v>
      </c>
      <c r="X1724">
        <f t="shared" si="54"/>
        <v>1089.4963599999999</v>
      </c>
      <c r="Y1724">
        <f t="shared" si="55"/>
        <v>39.845999999999997</v>
      </c>
    </row>
    <row r="1725" spans="1:25" x14ac:dyDescent="0.2">
      <c r="A1725" t="s">
        <v>1746</v>
      </c>
      <c r="B1725" t="s">
        <v>24</v>
      </c>
      <c r="C1725">
        <v>11</v>
      </c>
      <c r="D1725">
        <v>13</v>
      </c>
      <c r="E1725" t="s">
        <v>1932</v>
      </c>
      <c r="F1725">
        <v>103.002</v>
      </c>
      <c r="G1725">
        <v>38.624000000000002</v>
      </c>
      <c r="H1725">
        <v>28.283000000000001</v>
      </c>
      <c r="I1725">
        <v>3978.373</v>
      </c>
      <c r="J1725">
        <v>1622485</v>
      </c>
      <c r="K1725">
        <v>2.4609999999999999</v>
      </c>
      <c r="L1725">
        <v>1.8260000000000001</v>
      </c>
      <c r="M1725">
        <v>253.52</v>
      </c>
      <c r="N1725">
        <v>103392</v>
      </c>
      <c r="O1725">
        <v>1.2969999999999999</v>
      </c>
      <c r="P1725">
        <v>0.98299999999999998</v>
      </c>
      <c r="Q1725">
        <v>133.64500000000001</v>
      </c>
      <c r="R1725">
        <v>54504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f t="shared" si="54"/>
        <v>0</v>
      </c>
      <c r="Y1725">
        <f t="shared" si="55"/>
        <v>0</v>
      </c>
    </row>
    <row r="1726" spans="1:25" x14ac:dyDescent="0.2">
      <c r="A1726" t="s">
        <v>1746</v>
      </c>
      <c r="B1726" t="s">
        <v>24</v>
      </c>
      <c r="C1726">
        <v>11</v>
      </c>
      <c r="D1726">
        <v>14</v>
      </c>
      <c r="E1726" t="s">
        <v>1933</v>
      </c>
      <c r="F1726">
        <v>107.077</v>
      </c>
      <c r="G1726">
        <v>32.765999999999998</v>
      </c>
      <c r="H1726">
        <v>19.808</v>
      </c>
      <c r="I1726">
        <v>3508.5479999999998</v>
      </c>
      <c r="J1726">
        <v>1430878</v>
      </c>
      <c r="K1726">
        <v>2.3239999999999998</v>
      </c>
      <c r="L1726">
        <v>1.5429999999999999</v>
      </c>
      <c r="M1726">
        <v>248.80699999999999</v>
      </c>
      <c r="N1726">
        <v>101470</v>
      </c>
      <c r="O1726">
        <v>2.133</v>
      </c>
      <c r="P1726">
        <v>6.9489999999999998</v>
      </c>
      <c r="Q1726">
        <v>228.37700000000001</v>
      </c>
      <c r="R1726">
        <v>93138</v>
      </c>
      <c r="S1726">
        <v>1.2E-2</v>
      </c>
      <c r="T1726">
        <v>1.726</v>
      </c>
      <c r="U1726">
        <v>1.2509999999999999</v>
      </c>
      <c r="V1726">
        <v>510</v>
      </c>
      <c r="W1726">
        <v>2</v>
      </c>
      <c r="X1726">
        <f t="shared" si="54"/>
        <v>0</v>
      </c>
      <c r="Y1726">
        <f t="shared" si="55"/>
        <v>0</v>
      </c>
    </row>
    <row r="1727" spans="1:25" x14ac:dyDescent="0.2">
      <c r="A1727" t="s">
        <v>1746</v>
      </c>
      <c r="B1727" t="s">
        <v>24</v>
      </c>
      <c r="C1727">
        <v>12</v>
      </c>
      <c r="D1727">
        <v>1</v>
      </c>
      <c r="E1727" t="s">
        <v>1934</v>
      </c>
      <c r="F1727">
        <v>280.71300000000002</v>
      </c>
      <c r="G1727">
        <v>70.548000000000002</v>
      </c>
      <c r="H1727">
        <v>36.536999999999999</v>
      </c>
      <c r="I1727">
        <v>19803.841</v>
      </c>
      <c r="J1727">
        <v>8076527</v>
      </c>
      <c r="K1727">
        <v>41.984000000000002</v>
      </c>
      <c r="L1727">
        <v>31.606999999999999</v>
      </c>
      <c r="M1727">
        <v>11785.302</v>
      </c>
      <c r="N1727">
        <v>4806356</v>
      </c>
      <c r="O1727">
        <v>32.902000000000001</v>
      </c>
      <c r="P1727">
        <v>43.213999999999999</v>
      </c>
      <c r="Q1727">
        <v>9235.8780000000006</v>
      </c>
      <c r="R1727">
        <v>3766634</v>
      </c>
      <c r="S1727">
        <v>0.1</v>
      </c>
      <c r="T1727">
        <v>5.0549999999999997</v>
      </c>
      <c r="U1727">
        <v>28.137</v>
      </c>
      <c r="V1727">
        <v>11475</v>
      </c>
      <c r="W1727">
        <v>45</v>
      </c>
      <c r="X1727">
        <f t="shared" ref="X1727:X1747" si="56">(MAX(0, (Q1727-689.62)))*1.16</f>
        <v>9913.6592799999999</v>
      </c>
      <c r="Y1727">
        <f t="shared" ref="Y1727:Y1747" si="57">(MAX(0, (W1727-11.65)))*1.16</f>
        <v>38.686</v>
      </c>
    </row>
    <row r="1728" spans="1:25" x14ac:dyDescent="0.2">
      <c r="A1728" t="s">
        <v>1746</v>
      </c>
      <c r="B1728" t="s">
        <v>24</v>
      </c>
      <c r="C1728">
        <v>12</v>
      </c>
      <c r="D1728">
        <v>2</v>
      </c>
      <c r="E1728" t="s">
        <v>1935</v>
      </c>
      <c r="F1728">
        <v>266.44200000000001</v>
      </c>
      <c r="G1728">
        <v>71.207999999999998</v>
      </c>
      <c r="H1728">
        <v>37.155000000000001</v>
      </c>
      <c r="I1728">
        <v>18972.837</v>
      </c>
      <c r="J1728">
        <v>7737622</v>
      </c>
      <c r="K1728">
        <v>56.47</v>
      </c>
      <c r="L1728">
        <v>37.136000000000003</v>
      </c>
      <c r="M1728">
        <v>15045.972</v>
      </c>
      <c r="N1728">
        <v>6136143</v>
      </c>
      <c r="O1728">
        <v>50.756999999999998</v>
      </c>
      <c r="P1728">
        <v>50.606000000000002</v>
      </c>
      <c r="Q1728">
        <v>13523.721</v>
      </c>
      <c r="R1728">
        <v>5515329</v>
      </c>
      <c r="S1728">
        <v>6.6000000000000003E-2</v>
      </c>
      <c r="T1728">
        <v>4.093</v>
      </c>
      <c r="U1728">
        <v>17.507000000000001</v>
      </c>
      <c r="V1728">
        <v>7140</v>
      </c>
      <c r="W1728">
        <v>28</v>
      </c>
      <c r="X1728">
        <f t="shared" si="56"/>
        <v>14887.557159999997</v>
      </c>
      <c r="Y1728">
        <f t="shared" si="57"/>
        <v>18.966000000000001</v>
      </c>
    </row>
    <row r="1729" spans="1:25" x14ac:dyDescent="0.2">
      <c r="A1729" t="s">
        <v>1746</v>
      </c>
      <c r="B1729" t="s">
        <v>24</v>
      </c>
      <c r="C1729">
        <v>12</v>
      </c>
      <c r="D1729">
        <v>3</v>
      </c>
      <c r="E1729" t="s">
        <v>1936</v>
      </c>
      <c r="F1729">
        <v>59.78</v>
      </c>
      <c r="G1729">
        <v>71.453999999999994</v>
      </c>
      <c r="H1729">
        <v>57.118000000000002</v>
      </c>
      <c r="I1729">
        <v>4271.5219999999999</v>
      </c>
      <c r="J1729">
        <v>1742039</v>
      </c>
      <c r="K1729">
        <v>23.978000000000002</v>
      </c>
      <c r="L1729">
        <v>28.600999999999999</v>
      </c>
      <c r="M1729">
        <v>1433.3969999999999</v>
      </c>
      <c r="N1729">
        <v>584577</v>
      </c>
      <c r="O1729">
        <v>41.140999999999998</v>
      </c>
      <c r="P1729">
        <v>51.225999999999999</v>
      </c>
      <c r="Q1729">
        <v>2459.4</v>
      </c>
      <c r="R1729">
        <v>1003008</v>
      </c>
      <c r="S1729">
        <v>8.4000000000000005E-2</v>
      </c>
      <c r="T1729">
        <v>4.6189999999999998</v>
      </c>
      <c r="U1729">
        <v>5.0019999999999998</v>
      </c>
      <c r="V1729">
        <v>2040</v>
      </c>
      <c r="W1729">
        <v>8</v>
      </c>
      <c r="X1729">
        <f t="shared" si="56"/>
        <v>2052.9448000000002</v>
      </c>
      <c r="Y1729">
        <f t="shared" si="57"/>
        <v>0</v>
      </c>
    </row>
    <row r="1730" spans="1:25" x14ac:dyDescent="0.2">
      <c r="A1730" t="s">
        <v>1746</v>
      </c>
      <c r="B1730" t="s">
        <v>24</v>
      </c>
      <c r="C1730">
        <v>12</v>
      </c>
      <c r="D1730">
        <v>4</v>
      </c>
      <c r="E1730" t="s">
        <v>1937</v>
      </c>
      <c r="F1730">
        <v>290.7</v>
      </c>
      <c r="G1730">
        <v>96.277000000000001</v>
      </c>
      <c r="H1730">
        <v>44.014000000000003</v>
      </c>
      <c r="I1730">
        <v>27987.837</v>
      </c>
      <c r="J1730">
        <v>11414176</v>
      </c>
      <c r="K1730">
        <v>52.334000000000003</v>
      </c>
      <c r="L1730">
        <v>29.07</v>
      </c>
      <c r="M1730">
        <v>15213.34</v>
      </c>
      <c r="N1730">
        <v>6204400</v>
      </c>
      <c r="O1730">
        <v>36.340000000000003</v>
      </c>
      <c r="P1730">
        <v>42.784999999999997</v>
      </c>
      <c r="Q1730">
        <v>10564.102999999999</v>
      </c>
      <c r="R1730">
        <v>4308319</v>
      </c>
      <c r="S1730">
        <v>0.10100000000000001</v>
      </c>
      <c r="T1730">
        <v>5.0759999999999996</v>
      </c>
      <c r="U1730">
        <v>29.388000000000002</v>
      </c>
      <c r="V1730">
        <v>11985</v>
      </c>
      <c r="W1730">
        <v>47</v>
      </c>
      <c r="X1730">
        <f t="shared" si="56"/>
        <v>11454.400279999998</v>
      </c>
      <c r="Y1730">
        <f t="shared" si="57"/>
        <v>41.006</v>
      </c>
    </row>
    <row r="1731" spans="1:25" x14ac:dyDescent="0.2">
      <c r="A1731" t="s">
        <v>1746</v>
      </c>
      <c r="B1731" t="s">
        <v>24</v>
      </c>
      <c r="C1731">
        <v>12</v>
      </c>
      <c r="D1731">
        <v>5</v>
      </c>
      <c r="E1731" t="s">
        <v>1938</v>
      </c>
      <c r="F1731">
        <v>316.06599999999997</v>
      </c>
      <c r="G1731">
        <v>103.95099999999999</v>
      </c>
      <c r="H1731">
        <v>46.567</v>
      </c>
      <c r="I1731">
        <v>32855.25</v>
      </c>
      <c r="J1731">
        <v>13399235</v>
      </c>
      <c r="K1731">
        <v>3.6819999999999999</v>
      </c>
      <c r="L1731">
        <v>1.9179999999999999</v>
      </c>
      <c r="M1731">
        <v>1163.615</v>
      </c>
      <c r="N1731">
        <v>474553</v>
      </c>
      <c r="O1731">
        <v>3.01</v>
      </c>
      <c r="P1731">
        <v>6.3410000000000002</v>
      </c>
      <c r="Q1731">
        <v>951.46600000000001</v>
      </c>
      <c r="R1731">
        <v>388033</v>
      </c>
      <c r="S1731">
        <v>2.5999999999999999E-2</v>
      </c>
      <c r="T1731">
        <v>2.5609999999999999</v>
      </c>
      <c r="U1731">
        <v>8.1280000000000001</v>
      </c>
      <c r="V1731">
        <v>3315</v>
      </c>
      <c r="W1731">
        <v>13</v>
      </c>
      <c r="X1731">
        <f t="shared" si="56"/>
        <v>303.74135999999999</v>
      </c>
      <c r="Y1731">
        <f t="shared" si="57"/>
        <v>1.5659999999999994</v>
      </c>
    </row>
    <row r="1732" spans="1:25" x14ac:dyDescent="0.2">
      <c r="A1732" t="s">
        <v>1746</v>
      </c>
      <c r="B1732" t="s">
        <v>24</v>
      </c>
      <c r="C1732">
        <v>12</v>
      </c>
      <c r="D1732">
        <v>6</v>
      </c>
      <c r="E1732" t="s">
        <v>377</v>
      </c>
      <c r="F1732">
        <v>324.00299999999999</v>
      </c>
      <c r="G1732">
        <v>94.647000000000006</v>
      </c>
      <c r="H1732">
        <v>45.738</v>
      </c>
      <c r="I1732">
        <v>30665.842000000001</v>
      </c>
      <c r="J1732">
        <v>12506337</v>
      </c>
      <c r="K1732">
        <v>42.436999999999998</v>
      </c>
      <c r="L1732">
        <v>23.704999999999998</v>
      </c>
      <c r="M1732">
        <v>13749.847</v>
      </c>
      <c r="N1732">
        <v>5607549</v>
      </c>
      <c r="O1732">
        <v>18.574999999999999</v>
      </c>
      <c r="P1732">
        <v>27.789000000000001</v>
      </c>
      <c r="Q1732">
        <v>6018.2849999999999</v>
      </c>
      <c r="R1732">
        <v>2454415</v>
      </c>
      <c r="S1732">
        <v>0.19500000000000001</v>
      </c>
      <c r="T1732">
        <v>7.0469999999999997</v>
      </c>
      <c r="U1732">
        <v>63.152000000000001</v>
      </c>
      <c r="V1732">
        <v>25755</v>
      </c>
      <c r="W1732">
        <v>101</v>
      </c>
      <c r="X1732">
        <f t="shared" si="56"/>
        <v>6181.2513999999992</v>
      </c>
      <c r="Y1732">
        <f t="shared" si="57"/>
        <v>103.64599999999999</v>
      </c>
    </row>
    <row r="1733" spans="1:25" x14ac:dyDescent="0.2">
      <c r="A1733" t="s">
        <v>1746</v>
      </c>
      <c r="B1733" t="s">
        <v>24</v>
      </c>
      <c r="C1733">
        <v>12</v>
      </c>
      <c r="D1733">
        <v>7</v>
      </c>
      <c r="E1733" t="s">
        <v>1939</v>
      </c>
      <c r="F1733">
        <v>345.91199999999998</v>
      </c>
      <c r="G1733">
        <v>69.566999999999993</v>
      </c>
      <c r="H1733">
        <v>38.942999999999998</v>
      </c>
      <c r="I1733">
        <v>24063.996999999999</v>
      </c>
      <c r="J1733">
        <v>9813931</v>
      </c>
      <c r="K1733">
        <v>52.487000000000002</v>
      </c>
      <c r="L1733">
        <v>27.506</v>
      </c>
      <c r="M1733">
        <v>18155.806</v>
      </c>
      <c r="N1733">
        <v>7404415</v>
      </c>
      <c r="O1733">
        <v>40.295000000000002</v>
      </c>
      <c r="P1733">
        <v>42.54</v>
      </c>
      <c r="Q1733">
        <v>13938.385</v>
      </c>
      <c r="R1733">
        <v>5684440</v>
      </c>
      <c r="S1733">
        <v>0.10299999999999999</v>
      </c>
      <c r="T1733">
        <v>5.125</v>
      </c>
      <c r="U1733">
        <v>35.64</v>
      </c>
      <c r="V1733">
        <v>14535</v>
      </c>
      <c r="W1733">
        <v>57</v>
      </c>
      <c r="X1733">
        <f t="shared" si="56"/>
        <v>15368.567399999998</v>
      </c>
      <c r="Y1733">
        <f t="shared" si="57"/>
        <v>52.605999999999995</v>
      </c>
    </row>
    <row r="1734" spans="1:25" x14ac:dyDescent="0.2">
      <c r="A1734" t="s">
        <v>1746</v>
      </c>
      <c r="B1734" t="s">
        <v>24</v>
      </c>
      <c r="C1734">
        <v>12</v>
      </c>
      <c r="D1734">
        <v>8</v>
      </c>
      <c r="E1734" t="s">
        <v>1940</v>
      </c>
      <c r="F1734">
        <v>265.89499999999998</v>
      </c>
      <c r="G1734">
        <v>86.097999999999999</v>
      </c>
      <c r="H1734">
        <v>39.305</v>
      </c>
      <c r="I1734">
        <v>22892.952000000001</v>
      </c>
      <c r="J1734">
        <v>9336348</v>
      </c>
      <c r="K1734">
        <v>52.454999999999998</v>
      </c>
      <c r="L1734">
        <v>23.888000000000002</v>
      </c>
      <c r="M1734">
        <v>13947.519</v>
      </c>
      <c r="N1734">
        <v>5688165</v>
      </c>
      <c r="O1734">
        <v>31.606999999999999</v>
      </c>
      <c r="P1734">
        <v>40.06</v>
      </c>
      <c r="Q1734">
        <v>8404.1440000000002</v>
      </c>
      <c r="R1734">
        <v>3427431</v>
      </c>
      <c r="S1734">
        <v>0.122</v>
      </c>
      <c r="T1734">
        <v>5.5830000000000002</v>
      </c>
      <c r="U1734">
        <v>32.514000000000003</v>
      </c>
      <c r="V1734">
        <v>13260</v>
      </c>
      <c r="W1734">
        <v>52</v>
      </c>
      <c r="X1734">
        <f t="shared" si="56"/>
        <v>8948.8478400000004</v>
      </c>
      <c r="Y1734">
        <f t="shared" si="57"/>
        <v>46.805999999999997</v>
      </c>
    </row>
    <row r="1735" spans="1:25" x14ac:dyDescent="0.2">
      <c r="A1735" t="s">
        <v>1746</v>
      </c>
      <c r="B1735" t="s">
        <v>24</v>
      </c>
      <c r="C1735">
        <v>12</v>
      </c>
      <c r="D1735">
        <v>9</v>
      </c>
      <c r="E1735" t="s">
        <v>1941</v>
      </c>
      <c r="F1735">
        <v>363.73599999999999</v>
      </c>
      <c r="G1735">
        <v>91.323999999999998</v>
      </c>
      <c r="H1735">
        <v>43.515999999999998</v>
      </c>
      <c r="I1735">
        <v>33217.694000000003</v>
      </c>
      <c r="J1735">
        <v>13547049</v>
      </c>
      <c r="K1735">
        <v>37.51</v>
      </c>
      <c r="L1735">
        <v>22.567</v>
      </c>
      <c r="M1735">
        <v>13643.764999999999</v>
      </c>
      <c r="N1735">
        <v>5564286</v>
      </c>
      <c r="O1735">
        <v>21.135000000000002</v>
      </c>
      <c r="P1735">
        <v>32.514000000000003</v>
      </c>
      <c r="Q1735">
        <v>7687.7290000000003</v>
      </c>
      <c r="R1735">
        <v>3135258</v>
      </c>
      <c r="S1735">
        <v>0.17199999999999999</v>
      </c>
      <c r="T1735">
        <v>6.6189999999999998</v>
      </c>
      <c r="U1735">
        <v>62.527000000000001</v>
      </c>
      <c r="V1735">
        <v>25500</v>
      </c>
      <c r="W1735">
        <v>100</v>
      </c>
      <c r="X1735">
        <f t="shared" si="56"/>
        <v>8117.8064400000003</v>
      </c>
      <c r="Y1735">
        <f t="shared" si="57"/>
        <v>102.48599999999999</v>
      </c>
    </row>
    <row r="1736" spans="1:25" x14ac:dyDescent="0.2">
      <c r="A1736" t="s">
        <v>1746</v>
      </c>
      <c r="B1736" t="s">
        <v>24</v>
      </c>
      <c r="C1736">
        <v>12</v>
      </c>
      <c r="D1736">
        <v>10</v>
      </c>
      <c r="E1736" t="s">
        <v>1942</v>
      </c>
      <c r="F1736">
        <v>338.029</v>
      </c>
      <c r="G1736">
        <v>71.275999999999996</v>
      </c>
      <c r="H1736">
        <v>44.610999999999997</v>
      </c>
      <c r="I1736">
        <v>24093.38</v>
      </c>
      <c r="J1736">
        <v>9825914</v>
      </c>
      <c r="K1736">
        <v>44.048000000000002</v>
      </c>
      <c r="L1736">
        <v>27.437999999999999</v>
      </c>
      <c r="M1736">
        <v>14889.471</v>
      </c>
      <c r="N1736">
        <v>6072318</v>
      </c>
      <c r="O1736">
        <v>25.387</v>
      </c>
      <c r="P1736">
        <v>36.734000000000002</v>
      </c>
      <c r="Q1736">
        <v>8581.6309999999994</v>
      </c>
      <c r="R1736">
        <v>3499815</v>
      </c>
      <c r="S1736">
        <v>0.157</v>
      </c>
      <c r="T1736">
        <v>6.33</v>
      </c>
      <c r="U1736">
        <v>53.148000000000003</v>
      </c>
      <c r="V1736">
        <v>21675</v>
      </c>
      <c r="W1736">
        <v>85</v>
      </c>
      <c r="X1736">
        <f t="shared" si="56"/>
        <v>9154.732759999999</v>
      </c>
      <c r="Y1736">
        <f t="shared" si="57"/>
        <v>85.085999999999984</v>
      </c>
    </row>
    <row r="1737" spans="1:25" x14ac:dyDescent="0.2">
      <c r="A1737" t="s">
        <v>1746</v>
      </c>
      <c r="B1737" t="s">
        <v>24</v>
      </c>
      <c r="C1737">
        <v>12</v>
      </c>
      <c r="D1737">
        <v>14</v>
      </c>
      <c r="E1737" t="s">
        <v>1943</v>
      </c>
      <c r="F1737">
        <v>334.55399999999997</v>
      </c>
      <c r="G1737">
        <v>70.430000000000007</v>
      </c>
      <c r="H1737">
        <v>37.671999999999997</v>
      </c>
      <c r="I1737">
        <v>23562.752</v>
      </c>
      <c r="J1737">
        <v>9609510</v>
      </c>
      <c r="K1737">
        <v>30.83</v>
      </c>
      <c r="L1737">
        <v>17.956</v>
      </c>
      <c r="M1737">
        <v>10314.222</v>
      </c>
      <c r="N1737">
        <v>4206411</v>
      </c>
      <c r="O1737">
        <v>13.954000000000001</v>
      </c>
      <c r="P1737">
        <v>25.789000000000001</v>
      </c>
      <c r="Q1737">
        <v>4668.3850000000002</v>
      </c>
      <c r="R1737">
        <v>1903890</v>
      </c>
      <c r="S1737">
        <v>0.13800000000000001</v>
      </c>
      <c r="T1737">
        <v>5.9370000000000003</v>
      </c>
      <c r="U1737">
        <v>46.27</v>
      </c>
      <c r="V1737">
        <v>18870</v>
      </c>
      <c r="W1737">
        <v>74</v>
      </c>
      <c r="X1737">
        <f t="shared" si="56"/>
        <v>4615.3674000000001</v>
      </c>
      <c r="Y1737">
        <f t="shared" si="57"/>
        <v>72.325999999999993</v>
      </c>
    </row>
    <row r="1738" spans="1:25" x14ac:dyDescent="0.2">
      <c r="A1738" t="s">
        <v>1746</v>
      </c>
      <c r="B1738" t="s">
        <v>24</v>
      </c>
      <c r="C1738">
        <v>12</v>
      </c>
      <c r="D1738">
        <v>15</v>
      </c>
      <c r="E1738" t="s">
        <v>1944</v>
      </c>
      <c r="F1738">
        <v>270.863</v>
      </c>
      <c r="G1738">
        <v>69.328999999999994</v>
      </c>
      <c r="H1738">
        <v>35.335999999999999</v>
      </c>
      <c r="I1738">
        <v>18778.615000000002</v>
      </c>
      <c r="J1738">
        <v>7658413</v>
      </c>
      <c r="K1738">
        <v>16.791</v>
      </c>
      <c r="L1738">
        <v>11.577999999999999</v>
      </c>
      <c r="M1738">
        <v>4548.0640000000003</v>
      </c>
      <c r="N1738">
        <v>1854820</v>
      </c>
      <c r="O1738">
        <v>7.4470000000000001</v>
      </c>
      <c r="P1738">
        <v>15.845000000000001</v>
      </c>
      <c r="Q1738">
        <v>2017.067</v>
      </c>
      <c r="R1738">
        <v>822613</v>
      </c>
      <c r="S1738">
        <v>0.111</v>
      </c>
      <c r="T1738">
        <v>5.3140000000000001</v>
      </c>
      <c r="U1738">
        <v>30.013000000000002</v>
      </c>
      <c r="V1738">
        <v>12240</v>
      </c>
      <c r="W1738">
        <v>48</v>
      </c>
      <c r="X1738">
        <f t="shared" si="56"/>
        <v>1539.83852</v>
      </c>
      <c r="Y1738">
        <f t="shared" si="57"/>
        <v>42.165999999999997</v>
      </c>
    </row>
    <row r="1739" spans="1:25" x14ac:dyDescent="0.2">
      <c r="A1739" t="s">
        <v>1746</v>
      </c>
      <c r="B1739" t="s">
        <v>24</v>
      </c>
      <c r="C1739">
        <v>12</v>
      </c>
      <c r="D1739">
        <v>17</v>
      </c>
      <c r="E1739" t="s">
        <v>1945</v>
      </c>
      <c r="F1739">
        <v>214.47399999999999</v>
      </c>
      <c r="G1739">
        <v>51.488</v>
      </c>
      <c r="H1739">
        <v>31.042000000000002</v>
      </c>
      <c r="I1739">
        <v>11042.915000000001</v>
      </c>
      <c r="J1739">
        <v>4503591</v>
      </c>
      <c r="K1739">
        <v>2.52</v>
      </c>
      <c r="L1739">
        <v>1.7030000000000001</v>
      </c>
      <c r="M1739">
        <v>540.56799999999998</v>
      </c>
      <c r="N1739">
        <v>220458</v>
      </c>
      <c r="O1739">
        <v>3.694</v>
      </c>
      <c r="P1739">
        <v>9.3179999999999996</v>
      </c>
      <c r="Q1739">
        <v>792.22199999999998</v>
      </c>
      <c r="R1739">
        <v>323089</v>
      </c>
      <c r="S1739">
        <v>0.05</v>
      </c>
      <c r="T1739">
        <v>3.5550000000000002</v>
      </c>
      <c r="U1739">
        <v>10.63</v>
      </c>
      <c r="V1739">
        <v>4335</v>
      </c>
      <c r="W1739">
        <v>17</v>
      </c>
      <c r="X1739">
        <f t="shared" si="56"/>
        <v>119.01831999999996</v>
      </c>
      <c r="Y1739">
        <f t="shared" si="57"/>
        <v>6.2059999999999995</v>
      </c>
    </row>
    <row r="1740" spans="1:25" x14ac:dyDescent="0.2">
      <c r="A1740" t="s">
        <v>1746</v>
      </c>
      <c r="B1740" t="s">
        <v>24</v>
      </c>
      <c r="C1740">
        <v>12</v>
      </c>
      <c r="D1740">
        <v>18</v>
      </c>
      <c r="E1740" t="s">
        <v>1946</v>
      </c>
      <c r="F1740">
        <v>326.42599999999999</v>
      </c>
      <c r="G1740">
        <v>50.375999999999998</v>
      </c>
      <c r="H1740">
        <v>25.771999999999998</v>
      </c>
      <c r="I1740">
        <v>16444.060000000001</v>
      </c>
      <c r="J1740">
        <v>6706320</v>
      </c>
      <c r="K1740">
        <v>64.281000000000006</v>
      </c>
      <c r="L1740">
        <v>27.817</v>
      </c>
      <c r="M1740">
        <v>20982.928</v>
      </c>
      <c r="N1740">
        <v>8557390</v>
      </c>
      <c r="O1740">
        <v>48.561</v>
      </c>
      <c r="P1740">
        <v>50.581000000000003</v>
      </c>
      <c r="Q1740">
        <v>15851.673000000001</v>
      </c>
      <c r="R1740">
        <v>6464729</v>
      </c>
      <c r="S1740">
        <v>7.2999999999999995E-2</v>
      </c>
      <c r="T1740">
        <v>4.3079999999999998</v>
      </c>
      <c r="U1740">
        <v>23.76</v>
      </c>
      <c r="V1740">
        <v>9690</v>
      </c>
      <c r="W1740">
        <v>38</v>
      </c>
      <c r="X1740">
        <f t="shared" si="56"/>
        <v>17587.981479999999</v>
      </c>
      <c r="Y1740">
        <f t="shared" si="57"/>
        <v>30.565999999999999</v>
      </c>
    </row>
    <row r="1741" spans="1:25" x14ac:dyDescent="0.2">
      <c r="A1741" t="s">
        <v>1746</v>
      </c>
      <c r="B1741" t="s">
        <v>24</v>
      </c>
      <c r="C1741">
        <v>12</v>
      </c>
      <c r="D1741">
        <v>19</v>
      </c>
      <c r="E1741" t="s">
        <v>1449</v>
      </c>
      <c r="F1741">
        <v>215.202</v>
      </c>
      <c r="G1741">
        <v>39.512</v>
      </c>
      <c r="H1741">
        <v>24.425999999999998</v>
      </c>
      <c r="I1741">
        <v>8503.0810000000001</v>
      </c>
      <c r="J1741">
        <v>3467780</v>
      </c>
      <c r="K1741">
        <v>60.851999999999997</v>
      </c>
      <c r="L1741">
        <v>23.888999999999999</v>
      </c>
      <c r="M1741">
        <v>13095.401</v>
      </c>
      <c r="N1741">
        <v>5340649</v>
      </c>
      <c r="O1741">
        <v>43.246000000000002</v>
      </c>
      <c r="P1741">
        <v>44.091999999999999</v>
      </c>
      <c r="Q1741">
        <v>9306.6880000000001</v>
      </c>
      <c r="R1741">
        <v>3795512</v>
      </c>
      <c r="S1741">
        <v>0.11899999999999999</v>
      </c>
      <c r="T1741">
        <v>5.51</v>
      </c>
      <c r="U1741">
        <v>25.635999999999999</v>
      </c>
      <c r="V1741">
        <v>10455</v>
      </c>
      <c r="W1741">
        <v>41</v>
      </c>
      <c r="X1741">
        <f t="shared" si="56"/>
        <v>9995.7988799999985</v>
      </c>
      <c r="Y1741">
        <f t="shared" si="57"/>
        <v>34.045999999999999</v>
      </c>
    </row>
    <row r="1742" spans="1:25" x14ac:dyDescent="0.2">
      <c r="A1742" t="s">
        <v>1746</v>
      </c>
      <c r="B1742" t="s">
        <v>24</v>
      </c>
      <c r="C1742">
        <v>12</v>
      </c>
      <c r="D1742">
        <v>20</v>
      </c>
      <c r="E1742" t="s">
        <v>1947</v>
      </c>
      <c r="F1742">
        <v>283.49099999999999</v>
      </c>
      <c r="G1742">
        <v>62.018000000000001</v>
      </c>
      <c r="H1742">
        <v>29.321000000000002</v>
      </c>
      <c r="I1742">
        <v>17581.434000000001</v>
      </c>
      <c r="J1742">
        <v>7170171</v>
      </c>
      <c r="K1742">
        <v>66.906999999999996</v>
      </c>
      <c r="L1742">
        <v>27.837</v>
      </c>
      <c r="M1742">
        <v>18967.564999999999</v>
      </c>
      <c r="N1742">
        <v>7735472</v>
      </c>
      <c r="O1742">
        <v>55.762</v>
      </c>
      <c r="P1742">
        <v>56.847000000000001</v>
      </c>
      <c r="Q1742">
        <v>15808.039000000001</v>
      </c>
      <c r="R1742">
        <v>6446934</v>
      </c>
      <c r="S1742">
        <v>0.104</v>
      </c>
      <c r="T1742">
        <v>5.14</v>
      </c>
      <c r="U1742">
        <v>29.388000000000002</v>
      </c>
      <c r="V1742">
        <v>11985</v>
      </c>
      <c r="W1742">
        <v>47</v>
      </c>
      <c r="X1742">
        <f t="shared" si="56"/>
        <v>17537.366039999997</v>
      </c>
      <c r="Y1742">
        <f t="shared" si="57"/>
        <v>41.006</v>
      </c>
    </row>
    <row r="1743" spans="1:25" x14ac:dyDescent="0.2">
      <c r="A1743" t="s">
        <v>1746</v>
      </c>
      <c r="B1743" t="s">
        <v>24</v>
      </c>
      <c r="C1743">
        <v>12</v>
      </c>
      <c r="D1743">
        <v>21</v>
      </c>
      <c r="E1743" t="s">
        <v>1948</v>
      </c>
      <c r="F1743">
        <v>241.767</v>
      </c>
      <c r="G1743">
        <v>33.271000000000001</v>
      </c>
      <c r="H1743">
        <v>21.779</v>
      </c>
      <c r="I1743">
        <v>8043.8289999999997</v>
      </c>
      <c r="J1743">
        <v>3280485</v>
      </c>
      <c r="K1743">
        <v>50.493000000000002</v>
      </c>
      <c r="L1743">
        <v>18.382999999999999</v>
      </c>
      <c r="M1743">
        <v>12207.54</v>
      </c>
      <c r="N1743">
        <v>4978556</v>
      </c>
      <c r="O1743">
        <v>35.457999999999998</v>
      </c>
      <c r="P1743">
        <v>44.933</v>
      </c>
      <c r="Q1743">
        <v>8572.5339999999997</v>
      </c>
      <c r="R1743">
        <v>3496105</v>
      </c>
      <c r="S1743">
        <v>0.16</v>
      </c>
      <c r="T1743">
        <v>6.3920000000000003</v>
      </c>
      <c r="U1743">
        <v>38.767000000000003</v>
      </c>
      <c r="V1743">
        <v>15810</v>
      </c>
      <c r="W1743">
        <v>62</v>
      </c>
      <c r="X1743">
        <f t="shared" si="56"/>
        <v>9144.1802399999997</v>
      </c>
      <c r="Y1743">
        <f t="shared" si="57"/>
        <v>58.405999999999999</v>
      </c>
    </row>
    <row r="1744" spans="1:25" x14ac:dyDescent="0.2">
      <c r="A1744" t="s">
        <v>1746</v>
      </c>
      <c r="B1744" t="s">
        <v>24</v>
      </c>
      <c r="C1744">
        <v>12</v>
      </c>
      <c r="D1744">
        <v>22</v>
      </c>
      <c r="E1744" t="s">
        <v>1949</v>
      </c>
      <c r="F1744">
        <v>146.52099999999999</v>
      </c>
      <c r="G1744">
        <v>28.927</v>
      </c>
      <c r="H1744">
        <v>17.085999999999999</v>
      </c>
      <c r="I1744">
        <v>4238.3680000000004</v>
      </c>
      <c r="J1744">
        <v>1728518</v>
      </c>
      <c r="K1744">
        <v>36.798000000000002</v>
      </c>
      <c r="L1744">
        <v>21.648</v>
      </c>
      <c r="M1744">
        <v>5391.6850000000004</v>
      </c>
      <c r="N1744">
        <v>2198871</v>
      </c>
      <c r="O1744">
        <v>10.939</v>
      </c>
      <c r="P1744">
        <v>21.754999999999999</v>
      </c>
      <c r="Q1744">
        <v>1602.768</v>
      </c>
      <c r="R1744">
        <v>653651</v>
      </c>
      <c r="S1744">
        <v>9.4E-2</v>
      </c>
      <c r="T1744">
        <v>4.8920000000000003</v>
      </c>
      <c r="U1744">
        <v>13.756</v>
      </c>
      <c r="V1744">
        <v>5610</v>
      </c>
      <c r="W1744">
        <v>22</v>
      </c>
      <c r="X1744">
        <f t="shared" si="56"/>
        <v>1059.2516799999999</v>
      </c>
      <c r="Y1744">
        <f t="shared" si="57"/>
        <v>12.005999999999998</v>
      </c>
    </row>
    <row r="1745" spans="1:25" x14ac:dyDescent="0.2">
      <c r="A1745" t="s">
        <v>1746</v>
      </c>
      <c r="B1745" t="s">
        <v>24</v>
      </c>
      <c r="C1745">
        <v>12</v>
      </c>
      <c r="D1745">
        <v>23</v>
      </c>
      <c r="E1745" t="s">
        <v>1950</v>
      </c>
      <c r="F1745">
        <v>155.797</v>
      </c>
      <c r="G1745">
        <v>26.373000000000001</v>
      </c>
      <c r="H1745">
        <v>17.172999999999998</v>
      </c>
      <c r="I1745">
        <v>4108.8280000000004</v>
      </c>
      <c r="J1745">
        <v>1675688</v>
      </c>
      <c r="K1745">
        <v>48.02</v>
      </c>
      <c r="L1745">
        <v>22.312999999999999</v>
      </c>
      <c r="M1745">
        <v>7481.3370000000004</v>
      </c>
      <c r="N1745">
        <v>3051086</v>
      </c>
      <c r="O1745">
        <v>16.201000000000001</v>
      </c>
      <c r="P1745">
        <v>24.966999999999999</v>
      </c>
      <c r="Q1745">
        <v>2524.0549999999998</v>
      </c>
      <c r="R1745">
        <v>1029376</v>
      </c>
      <c r="S1745">
        <v>0.16900000000000001</v>
      </c>
      <c r="T1745">
        <v>6.5540000000000003</v>
      </c>
      <c r="U1745">
        <v>26.260999999999999</v>
      </c>
      <c r="V1745">
        <v>10710</v>
      </c>
      <c r="W1745">
        <v>42</v>
      </c>
      <c r="X1745">
        <f t="shared" si="56"/>
        <v>2127.9445999999998</v>
      </c>
      <c r="Y1745">
        <f t="shared" si="57"/>
        <v>35.205999999999996</v>
      </c>
    </row>
    <row r="1746" spans="1:25" x14ac:dyDescent="0.2">
      <c r="A1746" t="s">
        <v>1746</v>
      </c>
      <c r="B1746" t="s">
        <v>24</v>
      </c>
      <c r="C1746">
        <v>12</v>
      </c>
      <c r="D1746">
        <v>24</v>
      </c>
      <c r="E1746" t="s">
        <v>1951</v>
      </c>
      <c r="F1746">
        <v>279.36599999999999</v>
      </c>
      <c r="G1746">
        <v>36.552999999999997</v>
      </c>
      <c r="H1746">
        <v>17.233000000000001</v>
      </c>
      <c r="I1746">
        <v>10211.754000000001</v>
      </c>
      <c r="J1746">
        <v>4164622</v>
      </c>
      <c r="K1746">
        <v>26.748999999999999</v>
      </c>
      <c r="L1746">
        <v>24.451000000000001</v>
      </c>
      <c r="M1746">
        <v>7472.73</v>
      </c>
      <c r="N1746">
        <v>3047576</v>
      </c>
      <c r="O1746">
        <v>9.7240000000000002</v>
      </c>
      <c r="P1746">
        <v>22.218</v>
      </c>
      <c r="Q1746">
        <v>2716.4430000000002</v>
      </c>
      <c r="R1746">
        <v>1107837</v>
      </c>
      <c r="S1746">
        <v>0.10100000000000001</v>
      </c>
      <c r="T1746">
        <v>5.0670000000000002</v>
      </c>
      <c r="U1746">
        <v>28.137</v>
      </c>
      <c r="V1746">
        <v>11475</v>
      </c>
      <c r="W1746">
        <v>45</v>
      </c>
      <c r="X1746">
        <f t="shared" si="56"/>
        <v>2351.1146800000001</v>
      </c>
      <c r="Y1746">
        <f t="shared" si="57"/>
        <v>38.686</v>
      </c>
    </row>
    <row r="1747" spans="1:25" x14ac:dyDescent="0.2">
      <c r="A1747" t="s">
        <v>1746</v>
      </c>
      <c r="B1747" t="s">
        <v>24</v>
      </c>
      <c r="C1747">
        <v>12</v>
      </c>
      <c r="D1747">
        <v>25</v>
      </c>
      <c r="E1747" t="s">
        <v>1952</v>
      </c>
      <c r="F1747">
        <v>152.29</v>
      </c>
      <c r="G1747">
        <v>38.582000000000001</v>
      </c>
      <c r="H1747">
        <v>20.457000000000001</v>
      </c>
      <c r="I1747">
        <v>5875.5969999999998</v>
      </c>
      <c r="J1747">
        <v>2396223</v>
      </c>
      <c r="K1747">
        <v>2.452</v>
      </c>
      <c r="L1747">
        <v>1.7889999999999999</v>
      </c>
      <c r="M1747">
        <v>373.44600000000003</v>
      </c>
      <c r="N1747">
        <v>152301</v>
      </c>
      <c r="O1747">
        <v>2.8559999999999999</v>
      </c>
      <c r="P1747">
        <v>7.5609999999999999</v>
      </c>
      <c r="Q1747">
        <v>434.90100000000001</v>
      </c>
      <c r="R1747">
        <v>177364</v>
      </c>
      <c r="S1747">
        <v>3.3000000000000002E-2</v>
      </c>
      <c r="T1747">
        <v>2.8940000000000001</v>
      </c>
      <c r="U1747">
        <v>5.0019999999999998</v>
      </c>
      <c r="V1747">
        <v>2040</v>
      </c>
      <c r="W1747">
        <v>8</v>
      </c>
      <c r="X1747">
        <f t="shared" si="56"/>
        <v>0</v>
      </c>
      <c r="Y1747">
        <f t="shared" si="57"/>
        <v>0</v>
      </c>
    </row>
    <row r="1748" spans="1:25" x14ac:dyDescent="0.2">
      <c r="A1748" t="s">
        <v>1746</v>
      </c>
      <c r="B1748" t="s">
        <v>387</v>
      </c>
      <c r="C1748">
        <v>1</v>
      </c>
      <c r="D1748">
        <v>1</v>
      </c>
      <c r="E1748" t="s">
        <v>1984</v>
      </c>
      <c r="F1748">
        <v>102.242</v>
      </c>
      <c r="G1748">
        <v>65.141999999999996</v>
      </c>
      <c r="H1748">
        <v>46.500999999999998</v>
      </c>
      <c r="I1748">
        <v>6660.2960000000003</v>
      </c>
      <c r="J1748">
        <v>2716244</v>
      </c>
      <c r="K1748">
        <v>26.382999999999999</v>
      </c>
      <c r="L1748">
        <v>18.143999999999998</v>
      </c>
      <c r="M1748">
        <v>2697.4740000000002</v>
      </c>
      <c r="N1748">
        <v>1100101</v>
      </c>
      <c r="O1748">
        <v>3.3109999999999999</v>
      </c>
      <c r="P1748">
        <v>5.8789999999999996</v>
      </c>
      <c r="Q1748">
        <v>338.52199999999999</v>
      </c>
      <c r="R1748">
        <v>138058</v>
      </c>
      <c r="S1748">
        <v>3.1E-2</v>
      </c>
      <c r="T1748">
        <v>2.7919999999999998</v>
      </c>
      <c r="U1748">
        <v>3.1259999999999999</v>
      </c>
      <c r="V1748">
        <v>1275</v>
      </c>
      <c r="W1748">
        <v>5</v>
      </c>
      <c r="X1748">
        <f>(MAX(0, (Q1748-702.57)))*1</f>
        <v>0</v>
      </c>
      <c r="Y1748">
        <f>(MAX(0, (W1748-17.21)))*1</f>
        <v>0</v>
      </c>
    </row>
    <row r="1749" spans="1:25" x14ac:dyDescent="0.2">
      <c r="A1749" t="s">
        <v>1746</v>
      </c>
      <c r="B1749" t="s">
        <v>387</v>
      </c>
      <c r="C1749">
        <v>1</v>
      </c>
      <c r="D1749">
        <v>2</v>
      </c>
      <c r="E1749" t="s">
        <v>1985</v>
      </c>
      <c r="F1749">
        <v>156.10300000000001</v>
      </c>
      <c r="G1749">
        <v>72.257999999999996</v>
      </c>
      <c r="H1749">
        <v>37.712000000000003</v>
      </c>
      <c r="I1749">
        <v>11279.741</v>
      </c>
      <c r="J1749">
        <v>4600175</v>
      </c>
      <c r="K1749">
        <v>70.820999999999998</v>
      </c>
      <c r="L1749">
        <v>34.274000000000001</v>
      </c>
      <c r="M1749">
        <v>11055.364</v>
      </c>
      <c r="N1749">
        <v>4508668</v>
      </c>
      <c r="O1749">
        <v>29.039000000000001</v>
      </c>
      <c r="P1749">
        <v>32.725000000000001</v>
      </c>
      <c r="Q1749">
        <v>4533.0479999999998</v>
      </c>
      <c r="R1749">
        <v>1848696</v>
      </c>
      <c r="S1749">
        <v>0.14399999999999999</v>
      </c>
      <c r="T1749">
        <v>6.0620000000000003</v>
      </c>
      <c r="U1749">
        <v>22.51</v>
      </c>
      <c r="V1749">
        <v>9180</v>
      </c>
      <c r="W1749">
        <v>36</v>
      </c>
      <c r="X1749">
        <f t="shared" ref="X1749:X1812" si="58">(MAX(0, (Q1749-702.57)))*1</f>
        <v>3830.4779999999996</v>
      </c>
      <c r="Y1749">
        <f t="shared" ref="Y1749:Y1812" si="59">(MAX(0, (W1749-17.21)))*1</f>
        <v>18.79</v>
      </c>
    </row>
    <row r="1750" spans="1:25" x14ac:dyDescent="0.2">
      <c r="A1750" t="s">
        <v>1746</v>
      </c>
      <c r="B1750" t="s">
        <v>387</v>
      </c>
      <c r="C1750">
        <v>1</v>
      </c>
      <c r="D1750">
        <v>3</v>
      </c>
      <c r="E1750" t="s">
        <v>1986</v>
      </c>
      <c r="F1750">
        <v>154.72</v>
      </c>
      <c r="G1750">
        <v>71.046999999999997</v>
      </c>
      <c r="H1750">
        <v>37.790999999999997</v>
      </c>
      <c r="I1750">
        <v>10992.481</v>
      </c>
      <c r="J1750">
        <v>4483023</v>
      </c>
      <c r="K1750">
        <v>59.021000000000001</v>
      </c>
      <c r="L1750">
        <v>25.864000000000001</v>
      </c>
      <c r="M1750">
        <v>9131.7970000000005</v>
      </c>
      <c r="N1750">
        <v>3724187</v>
      </c>
      <c r="O1750">
        <v>13.888999999999999</v>
      </c>
      <c r="P1750">
        <v>20.094999999999999</v>
      </c>
      <c r="Q1750">
        <v>2148.91</v>
      </c>
      <c r="R1750">
        <v>876382</v>
      </c>
      <c r="S1750">
        <v>0.27100000000000002</v>
      </c>
      <c r="T1750">
        <v>8.3049999999999997</v>
      </c>
      <c r="U1750">
        <v>41.893000000000001</v>
      </c>
      <c r="V1750">
        <v>17085</v>
      </c>
      <c r="W1750">
        <v>67</v>
      </c>
      <c r="X1750">
        <f t="shared" si="58"/>
        <v>1446.3399999999997</v>
      </c>
      <c r="Y1750">
        <f t="shared" si="59"/>
        <v>49.79</v>
      </c>
    </row>
    <row r="1751" spans="1:25" x14ac:dyDescent="0.2">
      <c r="A1751" t="s">
        <v>1746</v>
      </c>
      <c r="B1751" t="s">
        <v>387</v>
      </c>
      <c r="C1751">
        <v>1</v>
      </c>
      <c r="D1751">
        <v>4</v>
      </c>
      <c r="E1751" t="s">
        <v>1987</v>
      </c>
      <c r="F1751">
        <v>146.30500000000001</v>
      </c>
      <c r="G1751">
        <v>77.2</v>
      </c>
      <c r="H1751">
        <v>36.186</v>
      </c>
      <c r="I1751">
        <v>11294.718000000001</v>
      </c>
      <c r="J1751">
        <v>4606283</v>
      </c>
      <c r="K1751">
        <v>50.302999999999997</v>
      </c>
      <c r="L1751">
        <v>19.597999999999999</v>
      </c>
      <c r="M1751">
        <v>7359.6229999999996</v>
      </c>
      <c r="N1751">
        <v>3001448</v>
      </c>
      <c r="O1751">
        <v>11.396000000000001</v>
      </c>
      <c r="P1751">
        <v>17.832000000000001</v>
      </c>
      <c r="Q1751">
        <v>1667.35</v>
      </c>
      <c r="R1751">
        <v>679989</v>
      </c>
      <c r="S1751">
        <v>0.20499999999999999</v>
      </c>
      <c r="T1751">
        <v>7.23</v>
      </c>
      <c r="U1751">
        <v>30.013000000000002</v>
      </c>
      <c r="V1751">
        <v>12240</v>
      </c>
      <c r="W1751">
        <v>48</v>
      </c>
      <c r="X1751">
        <f t="shared" si="58"/>
        <v>964.77999999999986</v>
      </c>
      <c r="Y1751">
        <f t="shared" si="59"/>
        <v>30.79</v>
      </c>
    </row>
    <row r="1752" spans="1:25" x14ac:dyDescent="0.2">
      <c r="A1752" t="s">
        <v>1746</v>
      </c>
      <c r="B1752" t="s">
        <v>387</v>
      </c>
      <c r="C1752">
        <v>1</v>
      </c>
      <c r="D1752">
        <v>5</v>
      </c>
      <c r="E1752" t="s">
        <v>1988</v>
      </c>
      <c r="F1752">
        <v>155.29400000000001</v>
      </c>
      <c r="G1752">
        <v>79.134</v>
      </c>
      <c r="H1752">
        <v>40.164999999999999</v>
      </c>
      <c r="I1752">
        <v>12289.050999999999</v>
      </c>
      <c r="J1752">
        <v>5011798</v>
      </c>
      <c r="K1752">
        <v>66.766999999999996</v>
      </c>
      <c r="L1752">
        <v>29.736999999999998</v>
      </c>
      <c r="M1752">
        <v>10368.522000000001</v>
      </c>
      <c r="N1752">
        <v>4228556</v>
      </c>
      <c r="O1752">
        <v>30.582999999999998</v>
      </c>
      <c r="P1752">
        <v>34.929000000000002</v>
      </c>
      <c r="Q1752">
        <v>4749.4139999999998</v>
      </c>
      <c r="R1752">
        <v>1936936</v>
      </c>
      <c r="S1752">
        <v>0.14499999999999999</v>
      </c>
      <c r="T1752">
        <v>6.0780000000000003</v>
      </c>
      <c r="U1752">
        <v>22.51</v>
      </c>
      <c r="V1752">
        <v>9180</v>
      </c>
      <c r="W1752">
        <v>36</v>
      </c>
      <c r="X1752">
        <f t="shared" si="58"/>
        <v>4046.8439999999996</v>
      </c>
      <c r="Y1752">
        <f t="shared" si="59"/>
        <v>18.79</v>
      </c>
    </row>
    <row r="1753" spans="1:25" x14ac:dyDescent="0.2">
      <c r="A1753" t="s">
        <v>1746</v>
      </c>
      <c r="B1753" t="s">
        <v>387</v>
      </c>
      <c r="C1753">
        <v>1</v>
      </c>
      <c r="D1753">
        <v>6</v>
      </c>
      <c r="E1753" t="s">
        <v>1989</v>
      </c>
      <c r="F1753">
        <v>137.779</v>
      </c>
      <c r="G1753">
        <v>81.730999999999995</v>
      </c>
      <c r="H1753">
        <v>42.703000000000003</v>
      </c>
      <c r="I1753">
        <v>11260.851000000001</v>
      </c>
      <c r="J1753">
        <v>4592471</v>
      </c>
      <c r="K1753">
        <v>63.750999999999998</v>
      </c>
      <c r="L1753">
        <v>35.942999999999998</v>
      </c>
      <c r="M1753">
        <v>8783.5210000000006</v>
      </c>
      <c r="N1753">
        <v>3582151</v>
      </c>
      <c r="O1753">
        <v>21.407</v>
      </c>
      <c r="P1753">
        <v>31.033999999999999</v>
      </c>
      <c r="Q1753">
        <v>2949.462</v>
      </c>
      <c r="R1753">
        <v>1202868</v>
      </c>
      <c r="S1753">
        <v>0.24099999999999999</v>
      </c>
      <c r="T1753">
        <v>7.8280000000000003</v>
      </c>
      <c r="U1753">
        <v>33.139000000000003</v>
      </c>
      <c r="V1753">
        <v>13515</v>
      </c>
      <c r="W1753">
        <v>53</v>
      </c>
      <c r="X1753">
        <f t="shared" si="58"/>
        <v>2246.8919999999998</v>
      </c>
      <c r="Y1753">
        <f t="shared" si="59"/>
        <v>35.79</v>
      </c>
    </row>
    <row r="1754" spans="1:25" x14ac:dyDescent="0.2">
      <c r="A1754" t="s">
        <v>1746</v>
      </c>
      <c r="B1754" t="s">
        <v>387</v>
      </c>
      <c r="C1754">
        <v>1</v>
      </c>
      <c r="D1754">
        <v>7</v>
      </c>
      <c r="E1754" t="s">
        <v>1990</v>
      </c>
      <c r="F1754">
        <v>182.85</v>
      </c>
      <c r="G1754">
        <v>75.585999999999999</v>
      </c>
      <c r="H1754">
        <v>42.719000000000001</v>
      </c>
      <c r="I1754">
        <v>13820.852000000001</v>
      </c>
      <c r="J1754">
        <v>5636507</v>
      </c>
      <c r="K1754">
        <v>48.387999999999998</v>
      </c>
      <c r="L1754">
        <v>31.617999999999999</v>
      </c>
      <c r="M1754">
        <v>8847.7450000000008</v>
      </c>
      <c r="N1754">
        <v>3608343</v>
      </c>
      <c r="O1754">
        <v>15.920999999999999</v>
      </c>
      <c r="P1754">
        <v>21.655000000000001</v>
      </c>
      <c r="Q1754">
        <v>2911.09</v>
      </c>
      <c r="R1754">
        <v>1187219</v>
      </c>
      <c r="S1754">
        <v>0.20200000000000001</v>
      </c>
      <c r="T1754">
        <v>7.17</v>
      </c>
      <c r="U1754">
        <v>36.890999999999998</v>
      </c>
      <c r="V1754">
        <v>15045</v>
      </c>
      <c r="W1754">
        <v>59</v>
      </c>
      <c r="X1754">
        <f t="shared" si="58"/>
        <v>2208.52</v>
      </c>
      <c r="Y1754">
        <f t="shared" si="59"/>
        <v>41.79</v>
      </c>
    </row>
    <row r="1755" spans="1:25" x14ac:dyDescent="0.2">
      <c r="A1755" t="s">
        <v>1746</v>
      </c>
      <c r="B1755" t="s">
        <v>387</v>
      </c>
      <c r="C1755">
        <v>1</v>
      </c>
      <c r="D1755">
        <v>8</v>
      </c>
      <c r="E1755" t="s">
        <v>1991</v>
      </c>
      <c r="F1755">
        <v>124.938</v>
      </c>
      <c r="G1755">
        <v>74.138999999999996</v>
      </c>
      <c r="H1755">
        <v>43.082999999999998</v>
      </c>
      <c r="I1755">
        <v>9262.8259999999991</v>
      </c>
      <c r="J1755">
        <v>3777624</v>
      </c>
      <c r="K1755">
        <v>53.472999999999999</v>
      </c>
      <c r="L1755">
        <v>29.399000000000001</v>
      </c>
      <c r="M1755">
        <v>6680.79</v>
      </c>
      <c r="N1755">
        <v>2724602</v>
      </c>
      <c r="O1755">
        <v>9.9749999999999996</v>
      </c>
      <c r="P1755">
        <v>17.701000000000001</v>
      </c>
      <c r="Q1755">
        <v>1246.2539999999999</v>
      </c>
      <c r="R1755">
        <v>508255</v>
      </c>
      <c r="S1755">
        <v>0.21</v>
      </c>
      <c r="T1755">
        <v>7.3179999999999996</v>
      </c>
      <c r="U1755">
        <v>26.260999999999999</v>
      </c>
      <c r="V1755">
        <v>10710</v>
      </c>
      <c r="W1755">
        <v>42</v>
      </c>
      <c r="X1755">
        <f t="shared" si="58"/>
        <v>543.68399999999986</v>
      </c>
      <c r="Y1755">
        <f t="shared" si="59"/>
        <v>24.79</v>
      </c>
    </row>
    <row r="1756" spans="1:25" x14ac:dyDescent="0.2">
      <c r="A1756" t="s">
        <v>1746</v>
      </c>
      <c r="B1756" t="s">
        <v>387</v>
      </c>
      <c r="C1756">
        <v>1</v>
      </c>
      <c r="D1756">
        <v>9</v>
      </c>
      <c r="E1756" t="s">
        <v>1992</v>
      </c>
      <c r="F1756">
        <v>92.305999999999997</v>
      </c>
      <c r="G1756">
        <v>66.313999999999993</v>
      </c>
      <c r="H1756">
        <v>46.13</v>
      </c>
      <c r="I1756">
        <v>6121.1719999999996</v>
      </c>
      <c r="J1756">
        <v>2496375</v>
      </c>
      <c r="K1756">
        <v>4.899</v>
      </c>
      <c r="L1756">
        <v>2.9820000000000002</v>
      </c>
      <c r="M1756">
        <v>452.23700000000002</v>
      </c>
      <c r="N1756">
        <v>184434</v>
      </c>
      <c r="O1756">
        <v>2.5449999999999999</v>
      </c>
      <c r="P1756">
        <v>3.097</v>
      </c>
      <c r="Q1756">
        <v>234.93299999999999</v>
      </c>
      <c r="R1756">
        <v>95812</v>
      </c>
      <c r="S1756">
        <v>0.02</v>
      </c>
      <c r="T1756">
        <v>2.2759999999999998</v>
      </c>
      <c r="U1756">
        <v>1.8759999999999999</v>
      </c>
      <c r="V1756">
        <v>765</v>
      </c>
      <c r="W1756">
        <v>3</v>
      </c>
      <c r="X1756">
        <f t="shared" si="58"/>
        <v>0</v>
      </c>
      <c r="Y1756">
        <f t="shared" si="59"/>
        <v>0</v>
      </c>
    </row>
    <row r="1757" spans="1:25" x14ac:dyDescent="0.2">
      <c r="A1757" t="s">
        <v>1746</v>
      </c>
      <c r="B1757" t="s">
        <v>387</v>
      </c>
      <c r="C1757">
        <v>1</v>
      </c>
      <c r="D1757">
        <v>10</v>
      </c>
      <c r="E1757" t="s">
        <v>1993</v>
      </c>
      <c r="F1757">
        <v>119.654</v>
      </c>
      <c r="G1757">
        <v>48.070999999999998</v>
      </c>
      <c r="H1757">
        <v>34.76</v>
      </c>
      <c r="I1757">
        <v>5751.9290000000001</v>
      </c>
      <c r="J1757">
        <v>2345788</v>
      </c>
      <c r="K1757">
        <v>3.1429999999999998</v>
      </c>
      <c r="L1757">
        <v>2.3239999999999998</v>
      </c>
      <c r="M1757">
        <v>376.02300000000002</v>
      </c>
      <c r="N1757">
        <v>153352</v>
      </c>
      <c r="O1757">
        <v>4.2160000000000002</v>
      </c>
      <c r="P1757">
        <v>11.01</v>
      </c>
      <c r="Q1757">
        <v>504.45</v>
      </c>
      <c r="R1757">
        <v>205728</v>
      </c>
      <c r="S1757">
        <v>8.4000000000000005E-2</v>
      </c>
      <c r="T1757">
        <v>4.617</v>
      </c>
      <c r="U1757">
        <v>10.004</v>
      </c>
      <c r="V1757">
        <v>4080</v>
      </c>
      <c r="W1757">
        <v>16</v>
      </c>
      <c r="X1757">
        <f t="shared" si="58"/>
        <v>0</v>
      </c>
      <c r="Y1757">
        <f t="shared" si="59"/>
        <v>0</v>
      </c>
    </row>
    <row r="1758" spans="1:25" x14ac:dyDescent="0.2">
      <c r="A1758" t="s">
        <v>1746</v>
      </c>
      <c r="B1758" t="s">
        <v>387</v>
      </c>
      <c r="C1758">
        <v>1</v>
      </c>
      <c r="D1758">
        <v>11</v>
      </c>
      <c r="E1758" t="s">
        <v>1994</v>
      </c>
      <c r="F1758">
        <v>216.90600000000001</v>
      </c>
      <c r="G1758">
        <v>55.865000000000002</v>
      </c>
      <c r="H1758">
        <v>30.969000000000001</v>
      </c>
      <c r="I1758">
        <v>12117.384</v>
      </c>
      <c r="J1758">
        <v>4941788</v>
      </c>
      <c r="K1758">
        <v>52.683</v>
      </c>
      <c r="L1758">
        <v>33.948999999999998</v>
      </c>
      <c r="M1758">
        <v>11427.264999999999</v>
      </c>
      <c r="N1758">
        <v>4660339</v>
      </c>
      <c r="O1758">
        <v>22.065000000000001</v>
      </c>
      <c r="P1758">
        <v>27.091999999999999</v>
      </c>
      <c r="Q1758">
        <v>4785.9399999999996</v>
      </c>
      <c r="R1758">
        <v>1951832</v>
      </c>
      <c r="S1758">
        <v>0.20799999999999999</v>
      </c>
      <c r="T1758">
        <v>7.2720000000000002</v>
      </c>
      <c r="U1758">
        <v>45.018999999999998</v>
      </c>
      <c r="V1758">
        <v>18360</v>
      </c>
      <c r="W1758">
        <v>72</v>
      </c>
      <c r="X1758">
        <f t="shared" si="58"/>
        <v>4083.3699999999994</v>
      </c>
      <c r="Y1758">
        <f t="shared" si="59"/>
        <v>54.79</v>
      </c>
    </row>
    <row r="1759" spans="1:25" x14ac:dyDescent="0.2">
      <c r="A1759" t="s">
        <v>1746</v>
      </c>
      <c r="B1759" t="s">
        <v>387</v>
      </c>
      <c r="C1759">
        <v>1</v>
      </c>
      <c r="D1759">
        <v>12</v>
      </c>
      <c r="E1759" t="s">
        <v>1995</v>
      </c>
      <c r="F1759">
        <v>280.673</v>
      </c>
      <c r="G1759">
        <v>71.879000000000005</v>
      </c>
      <c r="H1759">
        <v>33.893000000000001</v>
      </c>
      <c r="I1759">
        <v>20174.439999999999</v>
      </c>
      <c r="J1759">
        <v>8227667</v>
      </c>
      <c r="K1759">
        <v>4.875</v>
      </c>
      <c r="L1759">
        <v>4.3869999999999996</v>
      </c>
      <c r="M1759">
        <v>1368.296</v>
      </c>
      <c r="N1759">
        <v>558027</v>
      </c>
      <c r="O1759">
        <v>2.4260000000000002</v>
      </c>
      <c r="P1759">
        <v>4.8979999999999997</v>
      </c>
      <c r="Q1759">
        <v>680.96600000000001</v>
      </c>
      <c r="R1759">
        <v>277716</v>
      </c>
      <c r="S1759">
        <v>3.3000000000000002E-2</v>
      </c>
      <c r="T1759">
        <v>2.919</v>
      </c>
      <c r="U1759">
        <v>9.3789999999999996</v>
      </c>
      <c r="V1759">
        <v>3825</v>
      </c>
      <c r="W1759">
        <v>15</v>
      </c>
      <c r="X1759">
        <f t="shared" si="58"/>
        <v>0</v>
      </c>
      <c r="Y1759">
        <f t="shared" si="59"/>
        <v>0</v>
      </c>
    </row>
    <row r="1760" spans="1:25" x14ac:dyDescent="0.2">
      <c r="A1760" t="s">
        <v>1746</v>
      </c>
      <c r="B1760" t="s">
        <v>387</v>
      </c>
      <c r="C1760">
        <v>2</v>
      </c>
      <c r="D1760">
        <v>1</v>
      </c>
      <c r="E1760" t="s">
        <v>1533</v>
      </c>
      <c r="F1760">
        <v>324.12799999999999</v>
      </c>
      <c r="G1760">
        <v>66.343999999999994</v>
      </c>
      <c r="H1760">
        <v>38.82</v>
      </c>
      <c r="I1760">
        <v>21504.055</v>
      </c>
      <c r="J1760">
        <v>8769919</v>
      </c>
      <c r="K1760">
        <v>44.847999999999999</v>
      </c>
      <c r="L1760">
        <v>22.678000000000001</v>
      </c>
      <c r="M1760">
        <v>14536.476000000001</v>
      </c>
      <c r="N1760">
        <v>5928357</v>
      </c>
      <c r="O1760">
        <v>13.500999999999999</v>
      </c>
      <c r="P1760">
        <v>20.719000000000001</v>
      </c>
      <c r="Q1760">
        <v>4375.951</v>
      </c>
      <c r="R1760">
        <v>1784628</v>
      </c>
      <c r="S1760">
        <v>0.22800000000000001</v>
      </c>
      <c r="T1760">
        <v>7.6150000000000002</v>
      </c>
      <c r="U1760">
        <v>73.781000000000006</v>
      </c>
      <c r="V1760">
        <v>30090</v>
      </c>
      <c r="W1760">
        <v>118</v>
      </c>
      <c r="X1760">
        <f t="shared" si="58"/>
        <v>3673.3809999999999</v>
      </c>
      <c r="Y1760">
        <f t="shared" si="59"/>
        <v>100.78999999999999</v>
      </c>
    </row>
    <row r="1761" spans="1:25" x14ac:dyDescent="0.2">
      <c r="A1761" t="s">
        <v>1746</v>
      </c>
      <c r="B1761" t="s">
        <v>387</v>
      </c>
      <c r="C1761">
        <v>2</v>
      </c>
      <c r="D1761">
        <v>2</v>
      </c>
      <c r="E1761" t="s">
        <v>1996</v>
      </c>
      <c r="F1761">
        <v>273.87599999999998</v>
      </c>
      <c r="G1761">
        <v>75.372</v>
      </c>
      <c r="H1761">
        <v>39.923000000000002</v>
      </c>
      <c r="I1761">
        <v>20642.73</v>
      </c>
      <c r="J1761">
        <v>8418648</v>
      </c>
      <c r="K1761">
        <v>65.960999999999999</v>
      </c>
      <c r="L1761">
        <v>33.729999999999997</v>
      </c>
      <c r="M1761">
        <v>18065.289000000001</v>
      </c>
      <c r="N1761">
        <v>7367500</v>
      </c>
      <c r="O1761">
        <v>17.606000000000002</v>
      </c>
      <c r="P1761">
        <v>24.327999999999999</v>
      </c>
      <c r="Q1761">
        <v>4821.9650000000001</v>
      </c>
      <c r="R1761">
        <v>1966524</v>
      </c>
      <c r="S1761">
        <v>0.23100000000000001</v>
      </c>
      <c r="T1761">
        <v>7.665</v>
      </c>
      <c r="U1761">
        <v>63.152000000000001</v>
      </c>
      <c r="V1761">
        <v>25755</v>
      </c>
      <c r="W1761">
        <v>101</v>
      </c>
      <c r="X1761">
        <f t="shared" si="58"/>
        <v>4119.3950000000004</v>
      </c>
      <c r="Y1761">
        <f t="shared" si="59"/>
        <v>83.789999999999992</v>
      </c>
    </row>
    <row r="1762" spans="1:25" x14ac:dyDescent="0.2">
      <c r="A1762" t="s">
        <v>1746</v>
      </c>
      <c r="B1762" t="s">
        <v>387</v>
      </c>
      <c r="C1762">
        <v>2</v>
      </c>
      <c r="D1762">
        <v>3</v>
      </c>
      <c r="E1762" t="s">
        <v>1997</v>
      </c>
      <c r="F1762">
        <v>270.18900000000002</v>
      </c>
      <c r="G1762">
        <v>74.373999999999995</v>
      </c>
      <c r="H1762">
        <v>35.686</v>
      </c>
      <c r="I1762">
        <v>20094.868999999999</v>
      </c>
      <c r="J1762">
        <v>8195216</v>
      </c>
      <c r="K1762">
        <v>58.542000000000002</v>
      </c>
      <c r="L1762">
        <v>24.53</v>
      </c>
      <c r="M1762">
        <v>15817.251</v>
      </c>
      <c r="N1762">
        <v>6450691</v>
      </c>
      <c r="O1762">
        <v>13.242000000000001</v>
      </c>
      <c r="P1762">
        <v>20.529</v>
      </c>
      <c r="Q1762">
        <v>3577.8389999999999</v>
      </c>
      <c r="R1762">
        <v>1459137</v>
      </c>
      <c r="S1762">
        <v>0.20599999999999999</v>
      </c>
      <c r="T1762">
        <v>7.2439999999999998</v>
      </c>
      <c r="U1762">
        <v>55.649000000000001</v>
      </c>
      <c r="V1762">
        <v>22695</v>
      </c>
      <c r="W1762">
        <v>89</v>
      </c>
      <c r="X1762">
        <f t="shared" si="58"/>
        <v>2875.2689999999998</v>
      </c>
      <c r="Y1762">
        <f t="shared" si="59"/>
        <v>71.789999999999992</v>
      </c>
    </row>
    <row r="1763" spans="1:25" x14ac:dyDescent="0.2">
      <c r="A1763" t="s">
        <v>1746</v>
      </c>
      <c r="B1763" t="s">
        <v>387</v>
      </c>
      <c r="C1763">
        <v>2</v>
      </c>
      <c r="D1763">
        <v>4</v>
      </c>
      <c r="E1763" t="s">
        <v>1998</v>
      </c>
      <c r="F1763">
        <v>179.589</v>
      </c>
      <c r="G1763">
        <v>71.549000000000007</v>
      </c>
      <c r="H1763">
        <v>43.43</v>
      </c>
      <c r="I1763">
        <v>12849.348</v>
      </c>
      <c r="J1763">
        <v>5240302</v>
      </c>
      <c r="K1763">
        <v>8.6509999999999998</v>
      </c>
      <c r="L1763">
        <v>6.1459999999999999</v>
      </c>
      <c r="M1763">
        <v>1553.6569999999999</v>
      </c>
      <c r="N1763">
        <v>633622</v>
      </c>
      <c r="O1763">
        <v>3.3380000000000001</v>
      </c>
      <c r="P1763">
        <v>5.7809999999999997</v>
      </c>
      <c r="Q1763">
        <v>599.505</v>
      </c>
      <c r="R1763">
        <v>244494</v>
      </c>
      <c r="S1763">
        <v>3.5000000000000003E-2</v>
      </c>
      <c r="T1763">
        <v>2.9790000000000001</v>
      </c>
      <c r="U1763">
        <v>6.2530000000000001</v>
      </c>
      <c r="V1763">
        <v>2550</v>
      </c>
      <c r="W1763">
        <v>10</v>
      </c>
      <c r="X1763">
        <f t="shared" si="58"/>
        <v>0</v>
      </c>
      <c r="Y1763">
        <f t="shared" si="59"/>
        <v>0</v>
      </c>
    </row>
    <row r="1764" spans="1:25" x14ac:dyDescent="0.2">
      <c r="A1764" t="s">
        <v>1746</v>
      </c>
      <c r="B1764" t="s">
        <v>387</v>
      </c>
      <c r="C1764">
        <v>2</v>
      </c>
      <c r="D1764">
        <v>7</v>
      </c>
      <c r="E1764" t="s">
        <v>1999</v>
      </c>
      <c r="F1764">
        <v>235.411</v>
      </c>
      <c r="G1764">
        <v>64.408000000000001</v>
      </c>
      <c r="H1764">
        <v>32.273000000000003</v>
      </c>
      <c r="I1764">
        <v>15162.445</v>
      </c>
      <c r="J1764">
        <v>6183644</v>
      </c>
      <c r="K1764">
        <v>84.572999999999993</v>
      </c>
      <c r="L1764">
        <v>44.423000000000002</v>
      </c>
      <c r="M1764">
        <v>19909.454000000002</v>
      </c>
      <c r="N1764">
        <v>8119599</v>
      </c>
      <c r="O1764">
        <v>26.216000000000001</v>
      </c>
      <c r="P1764">
        <v>30.841000000000001</v>
      </c>
      <c r="Q1764">
        <v>6171.4629999999997</v>
      </c>
      <c r="R1764">
        <v>2516885</v>
      </c>
      <c r="S1764">
        <v>0.157</v>
      </c>
      <c r="T1764">
        <v>6.32</v>
      </c>
      <c r="U1764">
        <v>36.890999999999998</v>
      </c>
      <c r="V1764">
        <v>15045</v>
      </c>
      <c r="W1764">
        <v>59</v>
      </c>
      <c r="X1764">
        <f t="shared" si="58"/>
        <v>5468.893</v>
      </c>
      <c r="Y1764">
        <f t="shared" si="59"/>
        <v>41.79</v>
      </c>
    </row>
    <row r="1765" spans="1:25" x14ac:dyDescent="0.2">
      <c r="A1765" t="s">
        <v>1746</v>
      </c>
      <c r="B1765" t="s">
        <v>387</v>
      </c>
      <c r="C1765">
        <v>2</v>
      </c>
      <c r="D1765">
        <v>8</v>
      </c>
      <c r="E1765" t="s">
        <v>2000</v>
      </c>
      <c r="F1765">
        <v>324.47399999999999</v>
      </c>
      <c r="G1765">
        <v>72.545000000000002</v>
      </c>
      <c r="H1765">
        <v>37.969000000000001</v>
      </c>
      <c r="I1765">
        <v>23539.11</v>
      </c>
      <c r="J1765">
        <v>9599868</v>
      </c>
      <c r="K1765">
        <v>82.44</v>
      </c>
      <c r="L1765">
        <v>34.493000000000002</v>
      </c>
      <c r="M1765">
        <v>26749.56</v>
      </c>
      <c r="N1765">
        <v>10909174</v>
      </c>
      <c r="O1765">
        <v>39.619999999999997</v>
      </c>
      <c r="P1765">
        <v>37.445999999999998</v>
      </c>
      <c r="Q1765">
        <v>12855.721</v>
      </c>
      <c r="R1765">
        <v>5242901</v>
      </c>
      <c r="S1765">
        <v>9.1999999999999998E-2</v>
      </c>
      <c r="T1765">
        <v>4.8559999999999999</v>
      </c>
      <c r="U1765">
        <v>30.013000000000002</v>
      </c>
      <c r="V1765">
        <v>12240</v>
      </c>
      <c r="W1765">
        <v>48</v>
      </c>
      <c r="X1765">
        <f t="shared" si="58"/>
        <v>12153.151</v>
      </c>
      <c r="Y1765">
        <f t="shared" si="59"/>
        <v>30.79</v>
      </c>
    </row>
    <row r="1766" spans="1:25" x14ac:dyDescent="0.2">
      <c r="A1766" t="s">
        <v>1746</v>
      </c>
      <c r="B1766" t="s">
        <v>387</v>
      </c>
      <c r="C1766">
        <v>2</v>
      </c>
      <c r="D1766">
        <v>9</v>
      </c>
      <c r="E1766" t="s">
        <v>2001</v>
      </c>
      <c r="F1766">
        <v>271.02699999999999</v>
      </c>
      <c r="G1766">
        <v>67.977999999999994</v>
      </c>
      <c r="H1766">
        <v>39.087000000000003</v>
      </c>
      <c r="I1766">
        <v>18423.893</v>
      </c>
      <c r="J1766">
        <v>7513748</v>
      </c>
      <c r="K1766">
        <v>93.224999999999994</v>
      </c>
      <c r="L1766">
        <v>51.079000000000001</v>
      </c>
      <c r="M1766">
        <v>25266.477999999999</v>
      </c>
      <c r="N1766">
        <v>10304334</v>
      </c>
      <c r="O1766">
        <v>41.884</v>
      </c>
      <c r="P1766">
        <v>41.802</v>
      </c>
      <c r="Q1766">
        <v>11351.828</v>
      </c>
      <c r="R1766">
        <v>4629574</v>
      </c>
      <c r="S1766">
        <v>0.09</v>
      </c>
      <c r="T1766">
        <v>4.7889999999999997</v>
      </c>
      <c r="U1766">
        <v>24.385000000000002</v>
      </c>
      <c r="V1766">
        <v>9945</v>
      </c>
      <c r="W1766">
        <v>39</v>
      </c>
      <c r="X1766">
        <f t="shared" si="58"/>
        <v>10649.258</v>
      </c>
      <c r="Y1766">
        <f t="shared" si="59"/>
        <v>21.79</v>
      </c>
    </row>
    <row r="1767" spans="1:25" x14ac:dyDescent="0.2">
      <c r="A1767" t="s">
        <v>1746</v>
      </c>
      <c r="B1767" t="s">
        <v>387</v>
      </c>
      <c r="C1767">
        <v>2</v>
      </c>
      <c r="D1767">
        <v>10</v>
      </c>
      <c r="E1767" t="s">
        <v>2002</v>
      </c>
      <c r="F1767">
        <v>384.05099999999999</v>
      </c>
      <c r="G1767">
        <v>75.921000000000006</v>
      </c>
      <c r="H1767">
        <v>39.984999999999999</v>
      </c>
      <c r="I1767">
        <v>29157.561000000002</v>
      </c>
      <c r="J1767">
        <v>11891220</v>
      </c>
      <c r="K1767">
        <v>63.523000000000003</v>
      </c>
      <c r="L1767">
        <v>28.672000000000001</v>
      </c>
      <c r="M1767">
        <v>24395.972000000002</v>
      </c>
      <c r="N1767">
        <v>9949319</v>
      </c>
      <c r="O1767">
        <v>29.992999999999999</v>
      </c>
      <c r="P1767">
        <v>32.784999999999997</v>
      </c>
      <c r="Q1767">
        <v>11518.786</v>
      </c>
      <c r="R1767">
        <v>4697664</v>
      </c>
      <c r="S1767">
        <v>0.187</v>
      </c>
      <c r="T1767">
        <v>6.907</v>
      </c>
      <c r="U1767">
        <v>71.906000000000006</v>
      </c>
      <c r="V1767">
        <v>29325</v>
      </c>
      <c r="W1767">
        <v>115</v>
      </c>
      <c r="X1767">
        <f t="shared" si="58"/>
        <v>10816.216</v>
      </c>
      <c r="Y1767">
        <f t="shared" si="59"/>
        <v>97.789999999999992</v>
      </c>
    </row>
    <row r="1768" spans="1:25" x14ac:dyDescent="0.2">
      <c r="A1768" t="s">
        <v>1746</v>
      </c>
      <c r="B1768" t="s">
        <v>387</v>
      </c>
      <c r="C1768">
        <v>2</v>
      </c>
      <c r="D1768">
        <v>11</v>
      </c>
      <c r="E1768" t="s">
        <v>2003</v>
      </c>
      <c r="F1768">
        <v>247.49</v>
      </c>
      <c r="G1768">
        <v>79.382000000000005</v>
      </c>
      <c r="H1768">
        <v>39.927999999999997</v>
      </c>
      <c r="I1768">
        <v>19646.371999999999</v>
      </c>
      <c r="J1768">
        <v>8012307</v>
      </c>
      <c r="K1768">
        <v>65.465000000000003</v>
      </c>
      <c r="L1768">
        <v>25.559000000000001</v>
      </c>
      <c r="M1768">
        <v>16202.045</v>
      </c>
      <c r="N1768">
        <v>6607620</v>
      </c>
      <c r="O1768">
        <v>22.164000000000001</v>
      </c>
      <c r="P1768">
        <v>27.646000000000001</v>
      </c>
      <c r="Q1768">
        <v>5485.2569999999996</v>
      </c>
      <c r="R1768">
        <v>2237032</v>
      </c>
      <c r="S1768">
        <v>0.22500000000000001</v>
      </c>
      <c r="T1768">
        <v>7.569</v>
      </c>
      <c r="U1768">
        <v>55.649000000000001</v>
      </c>
      <c r="V1768">
        <v>22695</v>
      </c>
      <c r="W1768">
        <v>89</v>
      </c>
      <c r="X1768">
        <f t="shared" si="58"/>
        <v>4782.6869999999999</v>
      </c>
      <c r="Y1768">
        <f t="shared" si="59"/>
        <v>71.789999999999992</v>
      </c>
    </row>
    <row r="1769" spans="1:25" x14ac:dyDescent="0.2">
      <c r="A1769" t="s">
        <v>1746</v>
      </c>
      <c r="B1769" t="s">
        <v>387</v>
      </c>
      <c r="C1769">
        <v>2</v>
      </c>
      <c r="D1769">
        <v>12</v>
      </c>
      <c r="E1769" t="s">
        <v>2004</v>
      </c>
      <c r="F1769">
        <v>253.358</v>
      </c>
      <c r="G1769">
        <v>69.593000000000004</v>
      </c>
      <c r="H1769">
        <v>37.819000000000003</v>
      </c>
      <c r="I1769">
        <v>17631.985000000001</v>
      </c>
      <c r="J1769">
        <v>7190787</v>
      </c>
      <c r="K1769">
        <v>79.650000000000006</v>
      </c>
      <c r="L1769">
        <v>35.872</v>
      </c>
      <c r="M1769">
        <v>20179.900000000001</v>
      </c>
      <c r="N1769">
        <v>8229894</v>
      </c>
      <c r="O1769">
        <v>24.626999999999999</v>
      </c>
      <c r="P1769">
        <v>25.158999999999999</v>
      </c>
      <c r="Q1769">
        <v>6239.47</v>
      </c>
      <c r="R1769">
        <v>2544620</v>
      </c>
      <c r="S1769">
        <v>0.192</v>
      </c>
      <c r="T1769">
        <v>7.0039999999999996</v>
      </c>
      <c r="U1769">
        <v>48.771000000000001</v>
      </c>
      <c r="V1769">
        <v>19890</v>
      </c>
      <c r="W1769">
        <v>78</v>
      </c>
      <c r="X1769">
        <f t="shared" si="58"/>
        <v>5536.9000000000005</v>
      </c>
      <c r="Y1769">
        <f t="shared" si="59"/>
        <v>60.79</v>
      </c>
    </row>
    <row r="1770" spans="1:25" x14ac:dyDescent="0.2">
      <c r="A1770" t="s">
        <v>1746</v>
      </c>
      <c r="B1770" t="s">
        <v>387</v>
      </c>
      <c r="C1770">
        <v>2</v>
      </c>
      <c r="D1770">
        <v>13</v>
      </c>
      <c r="E1770" t="s">
        <v>2005</v>
      </c>
      <c r="F1770">
        <v>235.5</v>
      </c>
      <c r="G1770">
        <v>94.397999999999996</v>
      </c>
      <c r="H1770">
        <v>50.003999999999998</v>
      </c>
      <c r="I1770">
        <v>22230.745999999999</v>
      </c>
      <c r="J1770">
        <v>9066283</v>
      </c>
      <c r="K1770">
        <v>23.619</v>
      </c>
      <c r="L1770">
        <v>11.613</v>
      </c>
      <c r="M1770">
        <v>5562.1869999999999</v>
      </c>
      <c r="N1770">
        <v>2268406</v>
      </c>
      <c r="O1770">
        <v>5.5529999999999999</v>
      </c>
      <c r="P1770">
        <v>11.071999999999999</v>
      </c>
      <c r="Q1770">
        <v>1307.78</v>
      </c>
      <c r="R1770">
        <v>533347</v>
      </c>
      <c r="S1770">
        <v>8.2000000000000003E-2</v>
      </c>
      <c r="T1770">
        <v>4.5810000000000004</v>
      </c>
      <c r="U1770">
        <v>19.382999999999999</v>
      </c>
      <c r="V1770">
        <v>7905</v>
      </c>
      <c r="W1770">
        <v>31</v>
      </c>
      <c r="X1770">
        <f t="shared" si="58"/>
        <v>605.20999999999992</v>
      </c>
      <c r="Y1770">
        <f t="shared" si="59"/>
        <v>13.79</v>
      </c>
    </row>
    <row r="1771" spans="1:25" x14ac:dyDescent="0.2">
      <c r="A1771" t="s">
        <v>1746</v>
      </c>
      <c r="B1771" t="s">
        <v>387</v>
      </c>
      <c r="C1771">
        <v>2</v>
      </c>
      <c r="D1771">
        <v>14</v>
      </c>
      <c r="E1771" t="s">
        <v>2006</v>
      </c>
      <c r="F1771">
        <v>36.567</v>
      </c>
      <c r="G1771">
        <v>83.688999999999993</v>
      </c>
      <c r="H1771">
        <v>48.512999999999998</v>
      </c>
      <c r="I1771">
        <v>3060.2420000000002</v>
      </c>
      <c r="J1771">
        <v>1248047</v>
      </c>
      <c r="K1771">
        <v>89.757999999999996</v>
      </c>
      <c r="L1771">
        <v>52.070999999999998</v>
      </c>
      <c r="M1771">
        <v>3282.172</v>
      </c>
      <c r="N1771">
        <v>1338556</v>
      </c>
      <c r="O1771">
        <v>54.720999999999997</v>
      </c>
      <c r="P1771">
        <v>43.65</v>
      </c>
      <c r="Q1771">
        <v>2000.972</v>
      </c>
      <c r="R1771">
        <v>816049</v>
      </c>
      <c r="S1771">
        <v>1.7000000000000001E-2</v>
      </c>
      <c r="T1771">
        <v>2.0880000000000001</v>
      </c>
      <c r="U1771">
        <v>0.625</v>
      </c>
      <c r="V1771">
        <v>255</v>
      </c>
      <c r="W1771">
        <v>1</v>
      </c>
      <c r="X1771">
        <f t="shared" si="58"/>
        <v>1298.402</v>
      </c>
      <c r="Y1771">
        <f t="shared" si="59"/>
        <v>0</v>
      </c>
    </row>
    <row r="1772" spans="1:25" x14ac:dyDescent="0.2">
      <c r="A1772" t="s">
        <v>1746</v>
      </c>
      <c r="B1772" t="s">
        <v>387</v>
      </c>
      <c r="C1772">
        <v>2</v>
      </c>
      <c r="D1772">
        <v>15</v>
      </c>
      <c r="E1772" t="s">
        <v>2007</v>
      </c>
      <c r="F1772">
        <v>257.85700000000003</v>
      </c>
      <c r="G1772">
        <v>86.16</v>
      </c>
      <c r="H1772">
        <v>47.143000000000001</v>
      </c>
      <c r="I1772">
        <v>22217.063999999998</v>
      </c>
      <c r="J1772">
        <v>9060703</v>
      </c>
      <c r="K1772">
        <v>53.017000000000003</v>
      </c>
      <c r="L1772">
        <v>37.072000000000003</v>
      </c>
      <c r="M1772">
        <v>13670.844999999999</v>
      </c>
      <c r="N1772">
        <v>5575330</v>
      </c>
      <c r="O1772">
        <v>22.725000000000001</v>
      </c>
      <c r="P1772">
        <v>31.552</v>
      </c>
      <c r="Q1772">
        <v>5859.9260000000004</v>
      </c>
      <c r="R1772">
        <v>2389832</v>
      </c>
      <c r="S1772">
        <v>0.14799999999999999</v>
      </c>
      <c r="T1772">
        <v>6.14</v>
      </c>
      <c r="U1772">
        <v>38.140999999999998</v>
      </c>
      <c r="V1772">
        <v>15555</v>
      </c>
      <c r="W1772">
        <v>61</v>
      </c>
      <c r="X1772">
        <f t="shared" si="58"/>
        <v>5157.3560000000007</v>
      </c>
      <c r="Y1772">
        <f t="shared" si="59"/>
        <v>43.79</v>
      </c>
    </row>
    <row r="1773" spans="1:25" x14ac:dyDescent="0.2">
      <c r="A1773" t="s">
        <v>1746</v>
      </c>
      <c r="B1773" t="s">
        <v>387</v>
      </c>
      <c r="C1773">
        <v>2</v>
      </c>
      <c r="D1773">
        <v>16</v>
      </c>
      <c r="E1773" t="s">
        <v>2008</v>
      </c>
      <c r="F1773">
        <v>234.81800000000001</v>
      </c>
      <c r="G1773">
        <v>70.700999999999993</v>
      </c>
      <c r="H1773">
        <v>37.588999999999999</v>
      </c>
      <c r="I1773">
        <v>16601.780999999999</v>
      </c>
      <c r="J1773">
        <v>6770643</v>
      </c>
      <c r="K1773">
        <v>55.738999999999997</v>
      </c>
      <c r="L1773">
        <v>41.235999999999997</v>
      </c>
      <c r="M1773">
        <v>13088.58</v>
      </c>
      <c r="N1773">
        <v>5337867</v>
      </c>
      <c r="O1773">
        <v>14.928000000000001</v>
      </c>
      <c r="P1773">
        <v>20.271999999999998</v>
      </c>
      <c r="Q1773">
        <v>3505.47</v>
      </c>
      <c r="R1773">
        <v>1429623</v>
      </c>
      <c r="S1773">
        <v>0.23400000000000001</v>
      </c>
      <c r="T1773">
        <v>7.726</v>
      </c>
      <c r="U1773">
        <v>55.023000000000003</v>
      </c>
      <c r="V1773">
        <v>22440</v>
      </c>
      <c r="W1773">
        <v>88</v>
      </c>
      <c r="X1773">
        <f t="shared" si="58"/>
        <v>2802.8999999999996</v>
      </c>
      <c r="Y1773">
        <f t="shared" si="59"/>
        <v>70.789999999999992</v>
      </c>
    </row>
    <row r="1774" spans="1:25" x14ac:dyDescent="0.2">
      <c r="A1774" t="s">
        <v>1746</v>
      </c>
      <c r="B1774" t="s">
        <v>387</v>
      </c>
      <c r="C1774">
        <v>2</v>
      </c>
      <c r="D1774">
        <v>17</v>
      </c>
      <c r="E1774" t="s">
        <v>2009</v>
      </c>
      <c r="F1774">
        <v>305.44900000000001</v>
      </c>
      <c r="G1774">
        <v>83.510999999999996</v>
      </c>
      <c r="H1774">
        <v>38.421999999999997</v>
      </c>
      <c r="I1774">
        <v>25508.173999999999</v>
      </c>
      <c r="J1774">
        <v>10402904</v>
      </c>
      <c r="K1774">
        <v>61.045000000000002</v>
      </c>
      <c r="L1774">
        <v>27.951000000000001</v>
      </c>
      <c r="M1774">
        <v>18646.054</v>
      </c>
      <c r="N1774">
        <v>7604351</v>
      </c>
      <c r="O1774">
        <v>19.75</v>
      </c>
      <c r="P1774">
        <v>24.93</v>
      </c>
      <c r="Q1774">
        <v>6032.6049999999996</v>
      </c>
      <c r="R1774">
        <v>2460255</v>
      </c>
      <c r="S1774">
        <v>0.22500000000000001</v>
      </c>
      <c r="T1774">
        <v>7.5739999999999998</v>
      </c>
      <c r="U1774">
        <v>68.778999999999996</v>
      </c>
      <c r="V1774">
        <v>28050</v>
      </c>
      <c r="W1774">
        <v>110</v>
      </c>
      <c r="X1774">
        <f t="shared" si="58"/>
        <v>5330.0349999999999</v>
      </c>
      <c r="Y1774">
        <f t="shared" si="59"/>
        <v>92.789999999999992</v>
      </c>
    </row>
    <row r="1775" spans="1:25" x14ac:dyDescent="0.2">
      <c r="A1775" t="s">
        <v>1746</v>
      </c>
      <c r="B1775" t="s">
        <v>387</v>
      </c>
      <c r="C1775">
        <v>2</v>
      </c>
      <c r="D1775">
        <v>18</v>
      </c>
      <c r="E1775" t="s">
        <v>2010</v>
      </c>
      <c r="F1775">
        <v>320.666</v>
      </c>
      <c r="G1775">
        <v>83.674000000000007</v>
      </c>
      <c r="H1775">
        <v>42.517000000000003</v>
      </c>
      <c r="I1775">
        <v>26831.508999999998</v>
      </c>
      <c r="J1775">
        <v>10942595</v>
      </c>
      <c r="K1775">
        <v>79.010000000000005</v>
      </c>
      <c r="L1775">
        <v>37.4</v>
      </c>
      <c r="M1775">
        <v>25335.737000000001</v>
      </c>
      <c r="N1775">
        <v>10332580</v>
      </c>
      <c r="O1775">
        <v>50.600999999999999</v>
      </c>
      <c r="P1775">
        <v>46.395000000000003</v>
      </c>
      <c r="Q1775">
        <v>16225.869000000001</v>
      </c>
      <c r="R1775">
        <v>6617336</v>
      </c>
      <c r="S1775">
        <v>3.9E-2</v>
      </c>
      <c r="T1775">
        <v>3.153</v>
      </c>
      <c r="U1775">
        <v>12.505000000000001</v>
      </c>
      <c r="V1775">
        <v>5100</v>
      </c>
      <c r="W1775">
        <v>20</v>
      </c>
      <c r="X1775">
        <f t="shared" si="58"/>
        <v>15523.299000000001</v>
      </c>
      <c r="Y1775">
        <f t="shared" si="59"/>
        <v>2.7899999999999991</v>
      </c>
    </row>
    <row r="1776" spans="1:25" x14ac:dyDescent="0.2">
      <c r="A1776" t="s">
        <v>1746</v>
      </c>
      <c r="B1776" t="s">
        <v>387</v>
      </c>
      <c r="C1776">
        <v>2</v>
      </c>
      <c r="D1776">
        <v>19</v>
      </c>
      <c r="E1776" t="s">
        <v>2011</v>
      </c>
      <c r="F1776">
        <v>149.86500000000001</v>
      </c>
      <c r="G1776">
        <v>94.460999999999999</v>
      </c>
      <c r="H1776">
        <v>51.777000000000001</v>
      </c>
      <c r="I1776">
        <v>14156.495000000001</v>
      </c>
      <c r="J1776">
        <v>5773391</v>
      </c>
      <c r="K1776">
        <v>3.7759999999999998</v>
      </c>
      <c r="L1776">
        <v>2.5640000000000001</v>
      </c>
      <c r="M1776">
        <v>565.9</v>
      </c>
      <c r="N1776">
        <v>230789</v>
      </c>
      <c r="O1776">
        <v>2.738</v>
      </c>
      <c r="P1776">
        <v>5.03</v>
      </c>
      <c r="Q1776">
        <v>410.33199999999999</v>
      </c>
      <c r="R1776">
        <v>167344</v>
      </c>
      <c r="S1776">
        <v>1.7000000000000001E-2</v>
      </c>
      <c r="T1776">
        <v>2.0630000000000002</v>
      </c>
      <c r="U1776">
        <v>2.5009999999999999</v>
      </c>
      <c r="V1776">
        <v>1020</v>
      </c>
      <c r="W1776">
        <v>4</v>
      </c>
      <c r="X1776">
        <f t="shared" si="58"/>
        <v>0</v>
      </c>
      <c r="Y1776">
        <f t="shared" si="59"/>
        <v>0</v>
      </c>
    </row>
    <row r="1777" spans="1:25" x14ac:dyDescent="0.2">
      <c r="A1777" t="s">
        <v>1746</v>
      </c>
      <c r="B1777" t="s">
        <v>387</v>
      </c>
      <c r="C1777">
        <v>2</v>
      </c>
      <c r="D1777">
        <v>20</v>
      </c>
      <c r="E1777" t="s">
        <v>2012</v>
      </c>
      <c r="F1777">
        <v>320.12599999999998</v>
      </c>
      <c r="G1777">
        <v>81.619</v>
      </c>
      <c r="H1777">
        <v>43.853000000000002</v>
      </c>
      <c r="I1777">
        <v>26128.491999999998</v>
      </c>
      <c r="J1777">
        <v>10655886</v>
      </c>
      <c r="K1777">
        <v>46.725000000000001</v>
      </c>
      <c r="L1777">
        <v>23.911999999999999</v>
      </c>
      <c r="M1777">
        <v>14957.915000000001</v>
      </c>
      <c r="N1777">
        <v>6100231</v>
      </c>
      <c r="O1777">
        <v>12.888</v>
      </c>
      <c r="P1777">
        <v>18.440000000000001</v>
      </c>
      <c r="Q1777">
        <v>4125.7049999999999</v>
      </c>
      <c r="R1777">
        <v>1682571</v>
      </c>
      <c r="S1777">
        <v>0.23200000000000001</v>
      </c>
      <c r="T1777">
        <v>7.6950000000000003</v>
      </c>
      <c r="U1777">
        <v>74.406999999999996</v>
      </c>
      <c r="V1777">
        <v>30345</v>
      </c>
      <c r="W1777">
        <v>119</v>
      </c>
      <c r="X1777">
        <f t="shared" si="58"/>
        <v>3423.1349999999998</v>
      </c>
      <c r="Y1777">
        <f t="shared" si="59"/>
        <v>101.78999999999999</v>
      </c>
    </row>
    <row r="1778" spans="1:25" x14ac:dyDescent="0.2">
      <c r="A1778" t="s">
        <v>1746</v>
      </c>
      <c r="B1778" t="s">
        <v>387</v>
      </c>
      <c r="C1778">
        <v>2</v>
      </c>
      <c r="D1778">
        <v>21</v>
      </c>
      <c r="E1778" t="s">
        <v>2013</v>
      </c>
      <c r="F1778">
        <v>325.50099999999998</v>
      </c>
      <c r="G1778">
        <v>93.26</v>
      </c>
      <c r="H1778">
        <v>44.625999999999998</v>
      </c>
      <c r="I1778">
        <v>30356.295999999998</v>
      </c>
      <c r="J1778">
        <v>12380096</v>
      </c>
      <c r="K1778">
        <v>55.164000000000001</v>
      </c>
      <c r="L1778">
        <v>24.068000000000001</v>
      </c>
      <c r="M1778">
        <v>17955.871999999999</v>
      </c>
      <c r="N1778">
        <v>7322877</v>
      </c>
      <c r="O1778">
        <v>26.065999999999999</v>
      </c>
      <c r="P1778">
        <v>29.393999999999998</v>
      </c>
      <c r="Q1778">
        <v>8484.6759999999995</v>
      </c>
      <c r="R1778">
        <v>3460274</v>
      </c>
      <c r="S1778">
        <v>0.186</v>
      </c>
      <c r="T1778">
        <v>6.891</v>
      </c>
      <c r="U1778">
        <v>60.651000000000003</v>
      </c>
      <c r="V1778">
        <v>24735</v>
      </c>
      <c r="W1778">
        <v>97</v>
      </c>
      <c r="X1778">
        <f t="shared" si="58"/>
        <v>7782.1059999999998</v>
      </c>
      <c r="Y1778">
        <f t="shared" si="59"/>
        <v>79.789999999999992</v>
      </c>
    </row>
    <row r="1779" spans="1:25" x14ac:dyDescent="0.2">
      <c r="A1779" t="s">
        <v>1746</v>
      </c>
      <c r="B1779" t="s">
        <v>387</v>
      </c>
      <c r="C1779">
        <v>2</v>
      </c>
      <c r="D1779">
        <v>22</v>
      </c>
      <c r="E1779" t="s">
        <v>2014</v>
      </c>
      <c r="F1779">
        <v>189.75200000000001</v>
      </c>
      <c r="G1779">
        <v>90.415000000000006</v>
      </c>
      <c r="H1779">
        <v>50.744999999999997</v>
      </c>
      <c r="I1779">
        <v>17156.437000000002</v>
      </c>
      <c r="J1779">
        <v>6996846</v>
      </c>
      <c r="K1779">
        <v>3.407</v>
      </c>
      <c r="L1779">
        <v>2.117</v>
      </c>
      <c r="M1779">
        <v>646.50099999999998</v>
      </c>
      <c r="N1779">
        <v>263660</v>
      </c>
      <c r="O1779">
        <v>2.6669999999999998</v>
      </c>
      <c r="P1779">
        <v>4.5549999999999997</v>
      </c>
      <c r="Q1779">
        <v>506.15899999999999</v>
      </c>
      <c r="R1779">
        <v>206425</v>
      </c>
      <c r="S1779">
        <v>0.02</v>
      </c>
      <c r="T1779">
        <v>2.2450000000000001</v>
      </c>
      <c r="U1779">
        <v>3.7519999999999998</v>
      </c>
      <c r="V1779">
        <v>1530</v>
      </c>
      <c r="W1779">
        <v>6</v>
      </c>
      <c r="X1779">
        <f t="shared" si="58"/>
        <v>0</v>
      </c>
      <c r="Y1779">
        <f t="shared" si="59"/>
        <v>0</v>
      </c>
    </row>
    <row r="1780" spans="1:25" x14ac:dyDescent="0.2">
      <c r="A1780" t="s">
        <v>1746</v>
      </c>
      <c r="B1780" t="s">
        <v>387</v>
      </c>
      <c r="C1780">
        <v>2</v>
      </c>
      <c r="D1780">
        <v>23</v>
      </c>
      <c r="E1780" t="s">
        <v>2015</v>
      </c>
      <c r="F1780">
        <v>321.18299999999999</v>
      </c>
      <c r="G1780">
        <v>73.090999999999994</v>
      </c>
      <c r="H1780">
        <v>42.39</v>
      </c>
      <c r="I1780">
        <v>23475.543000000001</v>
      </c>
      <c r="J1780">
        <v>9573944</v>
      </c>
      <c r="K1780">
        <v>57.841000000000001</v>
      </c>
      <c r="L1780">
        <v>35.621000000000002</v>
      </c>
      <c r="M1780">
        <v>18577.485000000001</v>
      </c>
      <c r="N1780">
        <v>7576387</v>
      </c>
      <c r="O1780">
        <v>33.411999999999999</v>
      </c>
      <c r="P1780">
        <v>38.365000000000002</v>
      </c>
      <c r="Q1780">
        <v>10731.456</v>
      </c>
      <c r="R1780">
        <v>4376570</v>
      </c>
      <c r="S1780">
        <v>0.115</v>
      </c>
      <c r="T1780">
        <v>5.4109999999999996</v>
      </c>
      <c r="U1780">
        <v>36.890999999999998</v>
      </c>
      <c r="V1780">
        <v>15045</v>
      </c>
      <c r="W1780">
        <v>59</v>
      </c>
      <c r="X1780">
        <f t="shared" si="58"/>
        <v>10028.886</v>
      </c>
      <c r="Y1780">
        <f t="shared" si="59"/>
        <v>41.79</v>
      </c>
    </row>
    <row r="1781" spans="1:25" x14ac:dyDescent="0.2">
      <c r="A1781" t="s">
        <v>1746</v>
      </c>
      <c r="B1781" t="s">
        <v>387</v>
      </c>
      <c r="C1781">
        <v>2</v>
      </c>
      <c r="D1781">
        <v>24</v>
      </c>
      <c r="E1781" t="s">
        <v>2016</v>
      </c>
      <c r="F1781">
        <v>283.89499999999998</v>
      </c>
      <c r="G1781">
        <v>82.576999999999998</v>
      </c>
      <c r="H1781">
        <v>40.463000000000001</v>
      </c>
      <c r="I1781">
        <v>23443.182000000001</v>
      </c>
      <c r="J1781">
        <v>9560746</v>
      </c>
      <c r="K1781">
        <v>9.0630000000000006</v>
      </c>
      <c r="L1781">
        <v>6.34</v>
      </c>
      <c r="M1781">
        <v>2572.877</v>
      </c>
      <c r="N1781">
        <v>1049287</v>
      </c>
      <c r="O1781">
        <v>2.9540000000000002</v>
      </c>
      <c r="P1781">
        <v>4.3310000000000004</v>
      </c>
      <c r="Q1781">
        <v>838.62400000000002</v>
      </c>
      <c r="R1781">
        <v>342013</v>
      </c>
      <c r="S1781">
        <v>4.2000000000000003E-2</v>
      </c>
      <c r="T1781">
        <v>3.266</v>
      </c>
      <c r="U1781">
        <v>11.88</v>
      </c>
      <c r="V1781">
        <v>4845</v>
      </c>
      <c r="W1781">
        <v>19</v>
      </c>
      <c r="X1781">
        <f t="shared" si="58"/>
        <v>136.05399999999997</v>
      </c>
      <c r="Y1781">
        <f t="shared" si="59"/>
        <v>1.7899999999999991</v>
      </c>
    </row>
    <row r="1782" spans="1:25" x14ac:dyDescent="0.2">
      <c r="A1782" t="s">
        <v>1746</v>
      </c>
      <c r="B1782" t="s">
        <v>387</v>
      </c>
      <c r="C1782">
        <v>2</v>
      </c>
      <c r="D1782">
        <v>25</v>
      </c>
      <c r="E1782" t="s">
        <v>2017</v>
      </c>
      <c r="F1782">
        <v>409.91699999999997</v>
      </c>
      <c r="G1782">
        <v>89.908000000000001</v>
      </c>
      <c r="H1782">
        <v>50.802999999999997</v>
      </c>
      <c r="I1782">
        <v>36854.862000000001</v>
      </c>
      <c r="J1782">
        <v>15030382</v>
      </c>
      <c r="K1782">
        <v>50.408000000000001</v>
      </c>
      <c r="L1782">
        <v>25.821000000000002</v>
      </c>
      <c r="M1782">
        <v>20662.977999999999</v>
      </c>
      <c r="N1782">
        <v>8426906</v>
      </c>
      <c r="O1782">
        <v>24.462</v>
      </c>
      <c r="P1782">
        <v>30.283000000000001</v>
      </c>
      <c r="Q1782">
        <v>10027.263999999999</v>
      </c>
      <c r="R1782">
        <v>4089382</v>
      </c>
      <c r="S1782">
        <v>0.22</v>
      </c>
      <c r="T1782">
        <v>7.4809999999999999</v>
      </c>
      <c r="U1782">
        <v>90.037999999999997</v>
      </c>
      <c r="V1782">
        <v>36720</v>
      </c>
      <c r="W1782">
        <v>144</v>
      </c>
      <c r="X1782">
        <f t="shared" si="58"/>
        <v>9324.6939999999995</v>
      </c>
      <c r="Y1782">
        <f t="shared" si="59"/>
        <v>126.78999999999999</v>
      </c>
    </row>
    <row r="1783" spans="1:25" x14ac:dyDescent="0.2">
      <c r="A1783" t="s">
        <v>1746</v>
      </c>
      <c r="B1783" t="s">
        <v>387</v>
      </c>
      <c r="C1783">
        <v>2</v>
      </c>
      <c r="D1783">
        <v>26</v>
      </c>
      <c r="E1783" t="s">
        <v>2018</v>
      </c>
      <c r="F1783">
        <v>361.678</v>
      </c>
      <c r="G1783">
        <v>87.215000000000003</v>
      </c>
      <c r="H1783">
        <v>43.744999999999997</v>
      </c>
      <c r="I1783">
        <v>31543.893</v>
      </c>
      <c r="J1783">
        <v>12864429</v>
      </c>
      <c r="K1783">
        <v>50.942</v>
      </c>
      <c r="L1783">
        <v>26.155999999999999</v>
      </c>
      <c r="M1783">
        <v>18424.785</v>
      </c>
      <c r="N1783">
        <v>7514112</v>
      </c>
      <c r="O1783">
        <v>26.13</v>
      </c>
      <c r="P1783">
        <v>30.416</v>
      </c>
      <c r="Q1783">
        <v>9450.7199999999993</v>
      </c>
      <c r="R1783">
        <v>3854252</v>
      </c>
      <c r="S1783">
        <v>0.20100000000000001</v>
      </c>
      <c r="T1783">
        <v>7.1479999999999997</v>
      </c>
      <c r="U1783">
        <v>72.531000000000006</v>
      </c>
      <c r="V1783">
        <v>29580</v>
      </c>
      <c r="W1783">
        <v>116</v>
      </c>
      <c r="X1783">
        <f t="shared" si="58"/>
        <v>8748.15</v>
      </c>
      <c r="Y1783">
        <f t="shared" si="59"/>
        <v>98.789999999999992</v>
      </c>
    </row>
    <row r="1784" spans="1:25" x14ac:dyDescent="0.2">
      <c r="A1784" t="s">
        <v>1746</v>
      </c>
      <c r="B1784" t="s">
        <v>387</v>
      </c>
      <c r="C1784">
        <v>2</v>
      </c>
      <c r="D1784">
        <v>27</v>
      </c>
      <c r="E1784" t="s">
        <v>2019</v>
      </c>
      <c r="F1784">
        <v>310.05599999999998</v>
      </c>
      <c r="G1784">
        <v>81.867999999999995</v>
      </c>
      <c r="H1784">
        <v>37.746000000000002</v>
      </c>
      <c r="I1784">
        <v>25383.759999999998</v>
      </c>
      <c r="J1784">
        <v>10352165</v>
      </c>
      <c r="K1784">
        <v>61.25</v>
      </c>
      <c r="L1784">
        <v>26.17</v>
      </c>
      <c r="M1784">
        <v>18990.825000000001</v>
      </c>
      <c r="N1784">
        <v>7744958</v>
      </c>
      <c r="O1784">
        <v>19.172000000000001</v>
      </c>
      <c r="P1784">
        <v>25.628</v>
      </c>
      <c r="Q1784">
        <v>5944.5039999999999</v>
      </c>
      <c r="R1784">
        <v>2424325</v>
      </c>
      <c r="S1784">
        <v>0.23200000000000001</v>
      </c>
      <c r="T1784">
        <v>7.6870000000000003</v>
      </c>
      <c r="U1784">
        <v>71.906000000000006</v>
      </c>
      <c r="V1784">
        <v>29325</v>
      </c>
      <c r="W1784">
        <v>115</v>
      </c>
      <c r="X1784">
        <f t="shared" si="58"/>
        <v>5241.9340000000002</v>
      </c>
      <c r="Y1784">
        <f t="shared" si="59"/>
        <v>97.789999999999992</v>
      </c>
    </row>
    <row r="1785" spans="1:25" x14ac:dyDescent="0.2">
      <c r="A1785" t="s">
        <v>1746</v>
      </c>
      <c r="B1785" t="s">
        <v>387</v>
      </c>
      <c r="C1785">
        <v>2</v>
      </c>
      <c r="D1785">
        <v>28</v>
      </c>
      <c r="E1785" t="s">
        <v>2020</v>
      </c>
      <c r="F1785">
        <v>350.03899999999999</v>
      </c>
      <c r="G1785">
        <v>71.212000000000003</v>
      </c>
      <c r="H1785">
        <v>33.295000000000002</v>
      </c>
      <c r="I1785">
        <v>24926.800999999999</v>
      </c>
      <c r="J1785">
        <v>10165805</v>
      </c>
      <c r="K1785">
        <v>69.808000000000007</v>
      </c>
      <c r="L1785">
        <v>27.16</v>
      </c>
      <c r="M1785">
        <v>24435.612000000001</v>
      </c>
      <c r="N1785">
        <v>9965485</v>
      </c>
      <c r="O1785">
        <v>21.91</v>
      </c>
      <c r="P1785">
        <v>22.58</v>
      </c>
      <c r="Q1785">
        <v>7669.3530000000001</v>
      </c>
      <c r="R1785">
        <v>3127764</v>
      </c>
      <c r="S1785">
        <v>0.26600000000000001</v>
      </c>
      <c r="T1785">
        <v>8.234</v>
      </c>
      <c r="U1785">
        <v>93.165000000000006</v>
      </c>
      <c r="V1785">
        <v>37995</v>
      </c>
      <c r="W1785">
        <v>149</v>
      </c>
      <c r="X1785">
        <f t="shared" si="58"/>
        <v>6966.7830000000004</v>
      </c>
      <c r="Y1785">
        <f t="shared" si="59"/>
        <v>131.79</v>
      </c>
    </row>
    <row r="1786" spans="1:25" x14ac:dyDescent="0.2">
      <c r="A1786" t="s">
        <v>1746</v>
      </c>
      <c r="B1786" t="s">
        <v>387</v>
      </c>
      <c r="C1786">
        <v>2</v>
      </c>
      <c r="D1786">
        <v>29</v>
      </c>
      <c r="E1786" t="s">
        <v>2021</v>
      </c>
      <c r="F1786">
        <v>282.04199999999997</v>
      </c>
      <c r="G1786">
        <v>73.286000000000001</v>
      </c>
      <c r="H1786">
        <v>43.524000000000001</v>
      </c>
      <c r="I1786">
        <v>20669.598999999998</v>
      </c>
      <c r="J1786">
        <v>8429606</v>
      </c>
      <c r="K1786">
        <v>10.443</v>
      </c>
      <c r="L1786">
        <v>8.468</v>
      </c>
      <c r="M1786">
        <v>2945.4110000000001</v>
      </c>
      <c r="N1786">
        <v>1201216</v>
      </c>
      <c r="O1786">
        <v>5.992</v>
      </c>
      <c r="P1786">
        <v>11.749000000000001</v>
      </c>
      <c r="Q1786">
        <v>1689.9079999999999</v>
      </c>
      <c r="R1786">
        <v>689189</v>
      </c>
      <c r="S1786">
        <v>0.122</v>
      </c>
      <c r="T1786">
        <v>5.5750000000000002</v>
      </c>
      <c r="U1786">
        <v>34.39</v>
      </c>
      <c r="V1786">
        <v>14025</v>
      </c>
      <c r="W1786">
        <v>55</v>
      </c>
      <c r="X1786">
        <f t="shared" si="58"/>
        <v>987.33799999999985</v>
      </c>
      <c r="Y1786">
        <f t="shared" si="59"/>
        <v>37.79</v>
      </c>
    </row>
    <row r="1787" spans="1:25" x14ac:dyDescent="0.2">
      <c r="A1787" t="s">
        <v>1746</v>
      </c>
      <c r="B1787" t="s">
        <v>387</v>
      </c>
      <c r="C1787">
        <v>2</v>
      </c>
      <c r="D1787">
        <v>30</v>
      </c>
      <c r="E1787" t="s">
        <v>2022</v>
      </c>
      <c r="F1787">
        <v>384.28399999999999</v>
      </c>
      <c r="G1787">
        <v>79.274000000000001</v>
      </c>
      <c r="H1787">
        <v>43.148000000000003</v>
      </c>
      <c r="I1787">
        <v>30463.621999999999</v>
      </c>
      <c r="J1787">
        <v>12423866</v>
      </c>
      <c r="K1787">
        <v>2.9820000000000002</v>
      </c>
      <c r="L1787">
        <v>1.78</v>
      </c>
      <c r="M1787">
        <v>1145.9490000000001</v>
      </c>
      <c r="N1787">
        <v>467348</v>
      </c>
      <c r="O1787">
        <v>2.7120000000000002</v>
      </c>
      <c r="P1787">
        <v>3.968</v>
      </c>
      <c r="Q1787">
        <v>1042.2159999999999</v>
      </c>
      <c r="R1787">
        <v>425043</v>
      </c>
      <c r="S1787">
        <v>4.3999999999999997E-2</v>
      </c>
      <c r="T1787">
        <v>3.347</v>
      </c>
      <c r="U1787">
        <v>16.882000000000001</v>
      </c>
      <c r="V1787">
        <v>6885</v>
      </c>
      <c r="W1787">
        <v>27</v>
      </c>
      <c r="X1787">
        <f t="shared" si="58"/>
        <v>339.64599999999984</v>
      </c>
      <c r="Y1787">
        <f t="shared" si="59"/>
        <v>9.7899999999999991</v>
      </c>
    </row>
    <row r="1788" spans="1:25" x14ac:dyDescent="0.2">
      <c r="A1788" t="s">
        <v>1746</v>
      </c>
      <c r="B1788" t="s">
        <v>387</v>
      </c>
      <c r="C1788">
        <v>2</v>
      </c>
      <c r="D1788">
        <v>31</v>
      </c>
      <c r="E1788" t="s">
        <v>2023</v>
      </c>
      <c r="F1788">
        <v>338.53100000000001</v>
      </c>
      <c r="G1788">
        <v>69.506</v>
      </c>
      <c r="H1788">
        <v>32.991</v>
      </c>
      <c r="I1788">
        <v>23529.992999999999</v>
      </c>
      <c r="J1788">
        <v>9596150</v>
      </c>
      <c r="K1788">
        <v>77.956000000000003</v>
      </c>
      <c r="L1788">
        <v>36.152000000000001</v>
      </c>
      <c r="M1788">
        <v>26390.671999999999</v>
      </c>
      <c r="N1788">
        <v>10762810</v>
      </c>
      <c r="O1788">
        <v>37.829000000000001</v>
      </c>
      <c r="P1788">
        <v>38.06</v>
      </c>
      <c r="Q1788">
        <v>12806.168</v>
      </c>
      <c r="R1788">
        <v>5222692</v>
      </c>
      <c r="S1788">
        <v>0.124</v>
      </c>
      <c r="T1788">
        <v>5.6159999999999997</v>
      </c>
      <c r="U1788">
        <v>41.893000000000001</v>
      </c>
      <c r="V1788">
        <v>17085</v>
      </c>
      <c r="W1788">
        <v>67</v>
      </c>
      <c r="X1788">
        <f t="shared" si="58"/>
        <v>12103.598</v>
      </c>
      <c r="Y1788">
        <f t="shared" si="59"/>
        <v>49.79</v>
      </c>
    </row>
    <row r="1789" spans="1:25" x14ac:dyDescent="0.2">
      <c r="A1789" t="s">
        <v>1746</v>
      </c>
      <c r="B1789" t="s">
        <v>387</v>
      </c>
      <c r="C1789">
        <v>2</v>
      </c>
      <c r="D1789">
        <v>34</v>
      </c>
      <c r="E1789" t="s">
        <v>2024</v>
      </c>
      <c r="F1789">
        <v>376.64100000000002</v>
      </c>
      <c r="G1789">
        <v>67.805999999999997</v>
      </c>
      <c r="H1789">
        <v>36.729999999999997</v>
      </c>
      <c r="I1789">
        <v>25538.66</v>
      </c>
      <c r="J1789">
        <v>10415337</v>
      </c>
      <c r="K1789">
        <v>42.533999999999999</v>
      </c>
      <c r="L1789">
        <v>34.682000000000002</v>
      </c>
      <c r="M1789">
        <v>16019.938</v>
      </c>
      <c r="N1789">
        <v>6533352</v>
      </c>
      <c r="O1789">
        <v>13.382</v>
      </c>
      <c r="P1789">
        <v>18.507999999999999</v>
      </c>
      <c r="Q1789">
        <v>5040.2929999999997</v>
      </c>
      <c r="R1789">
        <v>2055564</v>
      </c>
      <c r="S1789">
        <v>0.18099999999999999</v>
      </c>
      <c r="T1789">
        <v>6.79</v>
      </c>
      <c r="U1789">
        <v>68.153999999999996</v>
      </c>
      <c r="V1789">
        <v>27795</v>
      </c>
      <c r="W1789">
        <v>109</v>
      </c>
      <c r="X1789">
        <f t="shared" si="58"/>
        <v>4337.723</v>
      </c>
      <c r="Y1789">
        <f t="shared" si="59"/>
        <v>91.789999999999992</v>
      </c>
    </row>
    <row r="1790" spans="1:25" x14ac:dyDescent="0.2">
      <c r="A1790" t="s">
        <v>1746</v>
      </c>
      <c r="B1790" t="s">
        <v>387</v>
      </c>
      <c r="C1790">
        <v>2</v>
      </c>
      <c r="D1790">
        <v>35</v>
      </c>
      <c r="E1790" t="s">
        <v>2025</v>
      </c>
      <c r="F1790">
        <v>252.28899999999999</v>
      </c>
      <c r="G1790">
        <v>60.408999999999999</v>
      </c>
      <c r="H1790">
        <v>35.444000000000003</v>
      </c>
      <c r="I1790">
        <v>15240.557000000001</v>
      </c>
      <c r="J1790">
        <v>6215500</v>
      </c>
      <c r="K1790">
        <v>3.2610000000000001</v>
      </c>
      <c r="L1790">
        <v>2.6419999999999999</v>
      </c>
      <c r="M1790">
        <v>822.63900000000001</v>
      </c>
      <c r="N1790">
        <v>335494</v>
      </c>
      <c r="O1790">
        <v>4.2839999999999998</v>
      </c>
      <c r="P1790">
        <v>8.2989999999999995</v>
      </c>
      <c r="Q1790">
        <v>1080.7470000000001</v>
      </c>
      <c r="R1790">
        <v>440757</v>
      </c>
      <c r="S1790">
        <v>0.104</v>
      </c>
      <c r="T1790">
        <v>5.1509999999999998</v>
      </c>
      <c r="U1790">
        <v>26.260999999999999</v>
      </c>
      <c r="V1790">
        <v>10710</v>
      </c>
      <c r="W1790">
        <v>42</v>
      </c>
      <c r="X1790">
        <f t="shared" si="58"/>
        <v>378.17700000000002</v>
      </c>
      <c r="Y1790">
        <f t="shared" si="59"/>
        <v>24.79</v>
      </c>
    </row>
    <row r="1791" spans="1:25" x14ac:dyDescent="0.2">
      <c r="A1791" t="s">
        <v>1746</v>
      </c>
      <c r="B1791" t="s">
        <v>387</v>
      </c>
      <c r="C1791">
        <v>2</v>
      </c>
      <c r="D1791">
        <v>36</v>
      </c>
      <c r="E1791" t="s">
        <v>2026</v>
      </c>
      <c r="F1791">
        <v>204.303</v>
      </c>
      <c r="G1791">
        <v>64.081999999999994</v>
      </c>
      <c r="H1791">
        <v>33.122999999999998</v>
      </c>
      <c r="I1791">
        <v>13092.058999999999</v>
      </c>
      <c r="J1791">
        <v>5339286</v>
      </c>
      <c r="K1791">
        <v>80.722999999999999</v>
      </c>
      <c r="L1791">
        <v>43.508000000000003</v>
      </c>
      <c r="M1791">
        <v>16491.894</v>
      </c>
      <c r="N1791">
        <v>6725828</v>
      </c>
      <c r="O1791">
        <v>21.221</v>
      </c>
      <c r="P1791">
        <v>25.568000000000001</v>
      </c>
      <c r="Q1791">
        <v>4335.5569999999998</v>
      </c>
      <c r="R1791">
        <v>1768154</v>
      </c>
      <c r="S1791">
        <v>0.28499999999999998</v>
      </c>
      <c r="T1791">
        <v>8.5150000000000006</v>
      </c>
      <c r="U1791">
        <v>58.15</v>
      </c>
      <c r="V1791">
        <v>23715</v>
      </c>
      <c r="W1791">
        <v>93</v>
      </c>
      <c r="X1791">
        <f t="shared" si="58"/>
        <v>3632.9869999999996</v>
      </c>
      <c r="Y1791">
        <f t="shared" si="59"/>
        <v>75.789999999999992</v>
      </c>
    </row>
    <row r="1792" spans="1:25" x14ac:dyDescent="0.2">
      <c r="A1792" t="s">
        <v>1746</v>
      </c>
      <c r="B1792" t="s">
        <v>387</v>
      </c>
      <c r="C1792">
        <v>3</v>
      </c>
      <c r="D1792">
        <v>1</v>
      </c>
      <c r="E1792" t="s">
        <v>2027</v>
      </c>
      <c r="F1792">
        <v>245.578</v>
      </c>
      <c r="G1792">
        <v>62.219000000000001</v>
      </c>
      <c r="H1792">
        <v>35.421999999999997</v>
      </c>
      <c r="I1792">
        <v>15279.584000000001</v>
      </c>
      <c r="J1792">
        <v>6231416</v>
      </c>
      <c r="K1792">
        <v>80.296000000000006</v>
      </c>
      <c r="L1792">
        <v>50.488999999999997</v>
      </c>
      <c r="M1792">
        <v>19718.895</v>
      </c>
      <c r="N1792">
        <v>8041884</v>
      </c>
      <c r="O1792">
        <v>15.712999999999999</v>
      </c>
      <c r="P1792">
        <v>20.699000000000002</v>
      </c>
      <c r="Q1792">
        <v>3858.7460000000001</v>
      </c>
      <c r="R1792">
        <v>1573698</v>
      </c>
      <c r="S1792">
        <v>0.188</v>
      </c>
      <c r="T1792">
        <v>6.9290000000000003</v>
      </c>
      <c r="U1792">
        <v>46.27</v>
      </c>
      <c r="V1792">
        <v>18870</v>
      </c>
      <c r="W1792">
        <v>74</v>
      </c>
      <c r="X1792">
        <f t="shared" si="58"/>
        <v>3156.1759999999999</v>
      </c>
      <c r="Y1792">
        <f t="shared" si="59"/>
        <v>56.79</v>
      </c>
    </row>
    <row r="1793" spans="1:25" x14ac:dyDescent="0.2">
      <c r="A1793" t="s">
        <v>1746</v>
      </c>
      <c r="B1793" t="s">
        <v>387</v>
      </c>
      <c r="C1793">
        <v>3</v>
      </c>
      <c r="D1793">
        <v>2</v>
      </c>
      <c r="E1793" t="s">
        <v>2028</v>
      </c>
      <c r="F1793">
        <v>267.05500000000001</v>
      </c>
      <c r="G1793">
        <v>87.947999999999993</v>
      </c>
      <c r="H1793">
        <v>47.308999999999997</v>
      </c>
      <c r="I1793">
        <v>23486.976999999999</v>
      </c>
      <c r="J1793">
        <v>9578607</v>
      </c>
      <c r="K1793">
        <v>5.0659999999999998</v>
      </c>
      <c r="L1793">
        <v>2.87</v>
      </c>
      <c r="M1793">
        <v>1352.826</v>
      </c>
      <c r="N1793">
        <v>551718</v>
      </c>
      <c r="O1793">
        <v>2.298</v>
      </c>
      <c r="P1793">
        <v>2.8929999999999998</v>
      </c>
      <c r="Q1793">
        <v>613.69000000000005</v>
      </c>
      <c r="R1793">
        <v>250279</v>
      </c>
      <c r="S1793">
        <v>7.0000000000000001E-3</v>
      </c>
      <c r="T1793">
        <v>1.3380000000000001</v>
      </c>
      <c r="U1793">
        <v>1.8759999999999999</v>
      </c>
      <c r="V1793">
        <v>765</v>
      </c>
      <c r="W1793">
        <v>3</v>
      </c>
      <c r="X1793">
        <f t="shared" si="58"/>
        <v>0</v>
      </c>
      <c r="Y1793">
        <f t="shared" si="59"/>
        <v>0</v>
      </c>
    </row>
    <row r="1794" spans="1:25" x14ac:dyDescent="0.2">
      <c r="A1794" t="s">
        <v>1746</v>
      </c>
      <c r="B1794" t="s">
        <v>387</v>
      </c>
      <c r="C1794">
        <v>3</v>
      </c>
      <c r="D1794">
        <v>5</v>
      </c>
      <c r="E1794" t="s">
        <v>2029</v>
      </c>
      <c r="F1794">
        <v>311.33600000000001</v>
      </c>
      <c r="G1794">
        <v>67.292000000000002</v>
      </c>
      <c r="H1794">
        <v>37.143999999999998</v>
      </c>
      <c r="I1794">
        <v>20950.437000000002</v>
      </c>
      <c r="J1794">
        <v>8544139</v>
      </c>
      <c r="K1794">
        <v>79.688999999999993</v>
      </c>
      <c r="L1794">
        <v>31.815999999999999</v>
      </c>
      <c r="M1794">
        <v>24810.09</v>
      </c>
      <c r="N1794">
        <v>10118207</v>
      </c>
      <c r="O1794">
        <v>25.413</v>
      </c>
      <c r="P1794">
        <v>25.001999999999999</v>
      </c>
      <c r="Q1794">
        <v>7911.9570000000003</v>
      </c>
      <c r="R1794">
        <v>3226704</v>
      </c>
      <c r="S1794">
        <v>0.23899999999999999</v>
      </c>
      <c r="T1794">
        <v>7.8029999999999999</v>
      </c>
      <c r="U1794">
        <v>74.406999999999996</v>
      </c>
      <c r="V1794">
        <v>30345</v>
      </c>
      <c r="W1794">
        <v>119</v>
      </c>
      <c r="X1794">
        <f t="shared" si="58"/>
        <v>7209.3870000000006</v>
      </c>
      <c r="Y1794">
        <f t="shared" si="59"/>
        <v>101.78999999999999</v>
      </c>
    </row>
    <row r="1795" spans="1:25" x14ac:dyDescent="0.2">
      <c r="A1795" t="s">
        <v>1746</v>
      </c>
      <c r="B1795" t="s">
        <v>387</v>
      </c>
      <c r="C1795">
        <v>3</v>
      </c>
      <c r="D1795">
        <v>6</v>
      </c>
      <c r="E1795" t="s">
        <v>2030</v>
      </c>
      <c r="F1795">
        <v>123.83499999999999</v>
      </c>
      <c r="G1795">
        <v>105.557</v>
      </c>
      <c r="H1795">
        <v>62.970999999999997</v>
      </c>
      <c r="I1795">
        <v>13071.572</v>
      </c>
      <c r="J1795">
        <v>5330931</v>
      </c>
      <c r="K1795">
        <v>6.0529999999999999</v>
      </c>
      <c r="L1795">
        <v>4.6120000000000001</v>
      </c>
      <c r="M1795">
        <v>749.53200000000004</v>
      </c>
      <c r="N1795">
        <v>305679</v>
      </c>
      <c r="O1795">
        <v>3.4460000000000002</v>
      </c>
      <c r="P1795">
        <v>4.702</v>
      </c>
      <c r="Q1795">
        <v>426.726</v>
      </c>
      <c r="R1795">
        <v>174030</v>
      </c>
      <c r="S1795">
        <v>0.02</v>
      </c>
      <c r="T1795">
        <v>2.2690000000000001</v>
      </c>
      <c r="U1795">
        <v>2.5009999999999999</v>
      </c>
      <c r="V1795">
        <v>1020</v>
      </c>
      <c r="W1795">
        <v>4</v>
      </c>
      <c r="X1795">
        <f t="shared" si="58"/>
        <v>0</v>
      </c>
      <c r="Y1795">
        <f t="shared" si="59"/>
        <v>0</v>
      </c>
    </row>
    <row r="1796" spans="1:25" x14ac:dyDescent="0.2">
      <c r="A1796" t="s">
        <v>1746</v>
      </c>
      <c r="B1796" t="s">
        <v>387</v>
      </c>
      <c r="C1796">
        <v>3</v>
      </c>
      <c r="D1796">
        <v>7</v>
      </c>
      <c r="E1796" t="s">
        <v>651</v>
      </c>
      <c r="F1796">
        <v>247.10499999999999</v>
      </c>
      <c r="G1796">
        <v>63.356999999999999</v>
      </c>
      <c r="H1796">
        <v>35.737000000000002</v>
      </c>
      <c r="I1796">
        <v>15655.95</v>
      </c>
      <c r="J1796">
        <v>6384908</v>
      </c>
      <c r="K1796">
        <v>94.974000000000004</v>
      </c>
      <c r="L1796">
        <v>43.040999999999997</v>
      </c>
      <c r="M1796">
        <v>23468.484</v>
      </c>
      <c r="N1796">
        <v>9571065</v>
      </c>
      <c r="O1796">
        <v>37.951999999999998</v>
      </c>
      <c r="P1796">
        <v>34.155000000000001</v>
      </c>
      <c r="Q1796">
        <v>9378.2350000000006</v>
      </c>
      <c r="R1796">
        <v>3824691</v>
      </c>
      <c r="S1796">
        <v>8.4000000000000005E-2</v>
      </c>
      <c r="T1796">
        <v>4.6139999999999999</v>
      </c>
      <c r="U1796">
        <v>20.634</v>
      </c>
      <c r="V1796">
        <v>8415</v>
      </c>
      <c r="W1796">
        <v>33</v>
      </c>
      <c r="X1796">
        <f t="shared" si="58"/>
        <v>8675.6650000000009</v>
      </c>
      <c r="Y1796">
        <f t="shared" si="59"/>
        <v>15.79</v>
      </c>
    </row>
    <row r="1797" spans="1:25" x14ac:dyDescent="0.2">
      <c r="A1797" t="s">
        <v>1746</v>
      </c>
      <c r="B1797" t="s">
        <v>387</v>
      </c>
      <c r="C1797">
        <v>3</v>
      </c>
      <c r="D1797">
        <v>8</v>
      </c>
      <c r="E1797" t="s">
        <v>2031</v>
      </c>
      <c r="F1797">
        <v>235.328</v>
      </c>
      <c r="G1797">
        <v>78.73</v>
      </c>
      <c r="H1797">
        <v>40.668999999999997</v>
      </c>
      <c r="I1797">
        <v>18527.481</v>
      </c>
      <c r="J1797">
        <v>7555994</v>
      </c>
      <c r="K1797">
        <v>99.007999999999996</v>
      </c>
      <c r="L1797">
        <v>46.975999999999999</v>
      </c>
      <c r="M1797">
        <v>23299.352999999999</v>
      </c>
      <c r="N1797">
        <v>9502089</v>
      </c>
      <c r="O1797">
        <v>36.301000000000002</v>
      </c>
      <c r="P1797">
        <v>37.009</v>
      </c>
      <c r="Q1797">
        <v>8542.6119999999992</v>
      </c>
      <c r="R1797">
        <v>3483902</v>
      </c>
      <c r="S1797">
        <v>0.13300000000000001</v>
      </c>
      <c r="T1797">
        <v>5.819</v>
      </c>
      <c r="U1797">
        <v>31.263000000000002</v>
      </c>
      <c r="V1797">
        <v>12750</v>
      </c>
      <c r="W1797">
        <v>50</v>
      </c>
      <c r="X1797">
        <f t="shared" si="58"/>
        <v>7840.0419999999995</v>
      </c>
      <c r="Y1797">
        <f t="shared" si="59"/>
        <v>32.79</v>
      </c>
    </row>
    <row r="1798" spans="1:25" x14ac:dyDescent="0.2">
      <c r="A1798" t="s">
        <v>1746</v>
      </c>
      <c r="B1798" t="s">
        <v>387</v>
      </c>
      <c r="C1798">
        <v>3</v>
      </c>
      <c r="D1798">
        <v>9</v>
      </c>
      <c r="E1798" t="s">
        <v>2032</v>
      </c>
      <c r="F1798">
        <v>155.767</v>
      </c>
      <c r="G1798">
        <v>91.28</v>
      </c>
      <c r="H1798">
        <v>48.987000000000002</v>
      </c>
      <c r="I1798">
        <v>14218.448</v>
      </c>
      <c r="J1798">
        <v>5798657</v>
      </c>
      <c r="K1798">
        <v>3.8079999999999998</v>
      </c>
      <c r="L1798">
        <v>2.137</v>
      </c>
      <c r="M1798">
        <v>593.12</v>
      </c>
      <c r="N1798">
        <v>241890</v>
      </c>
      <c r="O1798">
        <v>3.6480000000000001</v>
      </c>
      <c r="P1798">
        <v>7.1040000000000001</v>
      </c>
      <c r="Q1798">
        <v>568.19799999999998</v>
      </c>
      <c r="R1798">
        <v>231726</v>
      </c>
      <c r="S1798">
        <v>4.8000000000000001E-2</v>
      </c>
      <c r="T1798">
        <v>3.504</v>
      </c>
      <c r="U1798">
        <v>7.5030000000000001</v>
      </c>
      <c r="V1798">
        <v>3060</v>
      </c>
      <c r="W1798">
        <v>12</v>
      </c>
      <c r="X1798">
        <f t="shared" si="58"/>
        <v>0</v>
      </c>
      <c r="Y1798">
        <f t="shared" si="59"/>
        <v>0</v>
      </c>
    </row>
    <row r="1799" spans="1:25" x14ac:dyDescent="0.2">
      <c r="A1799" t="s">
        <v>1746</v>
      </c>
      <c r="B1799" t="s">
        <v>387</v>
      </c>
      <c r="C1799">
        <v>3</v>
      </c>
      <c r="D1799">
        <v>10</v>
      </c>
      <c r="E1799" t="s">
        <v>2033</v>
      </c>
      <c r="F1799">
        <v>255.86600000000001</v>
      </c>
      <c r="G1799">
        <v>66.960999999999999</v>
      </c>
      <c r="H1799">
        <v>35.841999999999999</v>
      </c>
      <c r="I1799">
        <v>17133.182000000001</v>
      </c>
      <c r="J1799">
        <v>6987362</v>
      </c>
      <c r="K1799">
        <v>79.38</v>
      </c>
      <c r="L1799">
        <v>39.012999999999998</v>
      </c>
      <c r="M1799">
        <v>20310.599999999999</v>
      </c>
      <c r="N1799">
        <v>8283197</v>
      </c>
      <c r="O1799">
        <v>24.71</v>
      </c>
      <c r="P1799">
        <v>27.231999999999999</v>
      </c>
      <c r="Q1799">
        <v>6322.4250000000002</v>
      </c>
      <c r="R1799">
        <v>2578451</v>
      </c>
      <c r="S1799">
        <v>0.17799999999999999</v>
      </c>
      <c r="T1799">
        <v>6.742</v>
      </c>
      <c r="U1799">
        <v>45.643999999999998</v>
      </c>
      <c r="V1799">
        <v>18615</v>
      </c>
      <c r="W1799">
        <v>73</v>
      </c>
      <c r="X1799">
        <f t="shared" si="58"/>
        <v>5619.8550000000005</v>
      </c>
      <c r="Y1799">
        <f t="shared" si="59"/>
        <v>55.79</v>
      </c>
    </row>
    <row r="1800" spans="1:25" x14ac:dyDescent="0.2">
      <c r="A1800" t="s">
        <v>1746</v>
      </c>
      <c r="B1800" t="s">
        <v>387</v>
      </c>
      <c r="C1800">
        <v>3</v>
      </c>
      <c r="D1800">
        <v>11</v>
      </c>
      <c r="E1800" t="s">
        <v>2034</v>
      </c>
      <c r="F1800">
        <v>124.20699999999999</v>
      </c>
      <c r="G1800">
        <v>103.973</v>
      </c>
      <c r="H1800">
        <v>55.06</v>
      </c>
      <c r="I1800">
        <v>12914.189</v>
      </c>
      <c r="J1800">
        <v>5266746</v>
      </c>
      <c r="K1800">
        <v>34.692</v>
      </c>
      <c r="L1800">
        <v>18.89</v>
      </c>
      <c r="M1800">
        <v>4309.018</v>
      </c>
      <c r="N1800">
        <v>1757331</v>
      </c>
      <c r="O1800">
        <v>6.6890000000000001</v>
      </c>
      <c r="P1800">
        <v>13.474</v>
      </c>
      <c r="Q1800">
        <v>830.82899999999995</v>
      </c>
      <c r="R1800">
        <v>338834</v>
      </c>
      <c r="S1800">
        <v>7.0000000000000007E-2</v>
      </c>
      <c r="T1800">
        <v>4.2389999999999999</v>
      </c>
      <c r="U1800">
        <v>8.7539999999999996</v>
      </c>
      <c r="V1800">
        <v>3570</v>
      </c>
      <c r="W1800">
        <v>14</v>
      </c>
      <c r="X1800">
        <f t="shared" si="58"/>
        <v>128.2589999999999</v>
      </c>
      <c r="Y1800">
        <f t="shared" si="59"/>
        <v>0</v>
      </c>
    </row>
    <row r="1801" spans="1:25" x14ac:dyDescent="0.2">
      <c r="A1801" t="s">
        <v>1746</v>
      </c>
      <c r="B1801" t="s">
        <v>387</v>
      </c>
      <c r="C1801">
        <v>3</v>
      </c>
      <c r="D1801">
        <v>12</v>
      </c>
      <c r="E1801" t="s">
        <v>2035</v>
      </c>
      <c r="F1801">
        <v>278.93</v>
      </c>
      <c r="G1801">
        <v>81.278000000000006</v>
      </c>
      <c r="H1801">
        <v>40.884</v>
      </c>
      <c r="I1801">
        <v>22670.865000000002</v>
      </c>
      <c r="J1801">
        <v>9245775</v>
      </c>
      <c r="K1801">
        <v>57.354999999999997</v>
      </c>
      <c r="L1801">
        <v>27.326000000000001</v>
      </c>
      <c r="M1801">
        <v>15998.102999999999</v>
      </c>
      <c r="N1801">
        <v>6524447</v>
      </c>
      <c r="O1801">
        <v>14.727</v>
      </c>
      <c r="P1801">
        <v>19.805</v>
      </c>
      <c r="Q1801">
        <v>4107.8810000000003</v>
      </c>
      <c r="R1801">
        <v>1675302</v>
      </c>
      <c r="S1801">
        <v>0.22900000000000001</v>
      </c>
      <c r="T1801">
        <v>7.6319999999999997</v>
      </c>
      <c r="U1801">
        <v>63.777000000000001</v>
      </c>
      <c r="V1801">
        <v>26010</v>
      </c>
      <c r="W1801">
        <v>102</v>
      </c>
      <c r="X1801">
        <f t="shared" si="58"/>
        <v>3405.3110000000001</v>
      </c>
      <c r="Y1801">
        <f t="shared" si="59"/>
        <v>84.789999999999992</v>
      </c>
    </row>
    <row r="1802" spans="1:25" x14ac:dyDescent="0.2">
      <c r="A1802" t="s">
        <v>1746</v>
      </c>
      <c r="B1802" t="s">
        <v>387</v>
      </c>
      <c r="C1802">
        <v>3</v>
      </c>
      <c r="D1802">
        <v>13</v>
      </c>
      <c r="E1802" t="s">
        <v>1091</v>
      </c>
      <c r="F1802">
        <v>286.779</v>
      </c>
      <c r="G1802">
        <v>101.809</v>
      </c>
      <c r="H1802">
        <v>52.103999999999999</v>
      </c>
      <c r="I1802">
        <v>29196.597000000002</v>
      </c>
      <c r="J1802">
        <v>11907140</v>
      </c>
      <c r="K1802">
        <v>64.245000000000005</v>
      </c>
      <c r="L1802">
        <v>28.407</v>
      </c>
      <c r="M1802">
        <v>18424.148000000001</v>
      </c>
      <c r="N1802">
        <v>7513852</v>
      </c>
      <c r="O1802">
        <v>25.741</v>
      </c>
      <c r="P1802">
        <v>26.791</v>
      </c>
      <c r="Q1802">
        <v>7381.8540000000003</v>
      </c>
      <c r="R1802">
        <v>3010514</v>
      </c>
      <c r="S1802">
        <v>0.19600000000000001</v>
      </c>
      <c r="T1802">
        <v>7.0709999999999997</v>
      </c>
      <c r="U1802">
        <v>56.274000000000001</v>
      </c>
      <c r="V1802">
        <v>22950</v>
      </c>
      <c r="W1802">
        <v>90</v>
      </c>
      <c r="X1802">
        <f t="shared" si="58"/>
        <v>6679.2840000000006</v>
      </c>
      <c r="Y1802">
        <f t="shared" si="59"/>
        <v>72.789999999999992</v>
      </c>
    </row>
    <row r="1803" spans="1:25" x14ac:dyDescent="0.2">
      <c r="A1803" t="s">
        <v>1746</v>
      </c>
      <c r="B1803" t="s">
        <v>387</v>
      </c>
      <c r="C1803">
        <v>3</v>
      </c>
      <c r="D1803">
        <v>14</v>
      </c>
      <c r="E1803" t="s">
        <v>1419</v>
      </c>
      <c r="F1803">
        <v>324.53800000000001</v>
      </c>
      <c r="G1803">
        <v>101.43600000000001</v>
      </c>
      <c r="H1803">
        <v>50.256</v>
      </c>
      <c r="I1803">
        <v>32919.819000000003</v>
      </c>
      <c r="J1803">
        <v>13425568</v>
      </c>
      <c r="K1803">
        <v>40.981000000000002</v>
      </c>
      <c r="L1803">
        <v>23</v>
      </c>
      <c r="M1803">
        <v>13299.966</v>
      </c>
      <c r="N1803">
        <v>5424076</v>
      </c>
      <c r="O1803">
        <v>11.813000000000001</v>
      </c>
      <c r="P1803">
        <v>18.513000000000002</v>
      </c>
      <c r="Q1803">
        <v>3833.924</v>
      </c>
      <c r="R1803">
        <v>1563575</v>
      </c>
      <c r="S1803">
        <v>0.22500000000000001</v>
      </c>
      <c r="T1803">
        <v>7.5780000000000003</v>
      </c>
      <c r="U1803">
        <v>73.156000000000006</v>
      </c>
      <c r="V1803">
        <v>29835</v>
      </c>
      <c r="W1803">
        <v>117</v>
      </c>
      <c r="X1803">
        <f t="shared" si="58"/>
        <v>3131.3539999999998</v>
      </c>
      <c r="Y1803">
        <f t="shared" si="59"/>
        <v>99.789999999999992</v>
      </c>
    </row>
    <row r="1804" spans="1:25" x14ac:dyDescent="0.2">
      <c r="A1804" t="s">
        <v>1746</v>
      </c>
      <c r="B1804" t="s">
        <v>387</v>
      </c>
      <c r="C1804">
        <v>3</v>
      </c>
      <c r="D1804">
        <v>15</v>
      </c>
      <c r="E1804" t="s">
        <v>2036</v>
      </c>
      <c r="F1804">
        <v>328.91899999999998</v>
      </c>
      <c r="G1804">
        <v>81.379000000000005</v>
      </c>
      <c r="H1804">
        <v>39.706000000000003</v>
      </c>
      <c r="I1804">
        <v>26767.103999999999</v>
      </c>
      <c r="J1804">
        <v>10916329</v>
      </c>
      <c r="K1804">
        <v>56.552</v>
      </c>
      <c r="L1804">
        <v>34.526000000000003</v>
      </c>
      <c r="M1804">
        <v>18600.901999999998</v>
      </c>
      <c r="N1804">
        <v>7585937</v>
      </c>
      <c r="O1804">
        <v>20.957000000000001</v>
      </c>
      <c r="P1804">
        <v>24.445</v>
      </c>
      <c r="Q1804">
        <v>6893.1210000000001</v>
      </c>
      <c r="R1804">
        <v>2811196</v>
      </c>
      <c r="S1804">
        <v>0.2</v>
      </c>
      <c r="T1804">
        <v>7.1319999999999997</v>
      </c>
      <c r="U1804">
        <v>65.653000000000006</v>
      </c>
      <c r="V1804">
        <v>26775</v>
      </c>
      <c r="W1804">
        <v>105</v>
      </c>
      <c r="X1804">
        <f t="shared" si="58"/>
        <v>6190.5510000000004</v>
      </c>
      <c r="Y1804">
        <f t="shared" si="59"/>
        <v>87.789999999999992</v>
      </c>
    </row>
    <row r="1805" spans="1:25" x14ac:dyDescent="0.2">
      <c r="A1805" t="s">
        <v>1746</v>
      </c>
      <c r="B1805" t="s">
        <v>387</v>
      </c>
      <c r="C1805">
        <v>3</v>
      </c>
      <c r="D1805">
        <v>16</v>
      </c>
      <c r="E1805" t="s">
        <v>2037</v>
      </c>
      <c r="F1805">
        <v>189.833</v>
      </c>
      <c r="G1805">
        <v>84.448999999999998</v>
      </c>
      <c r="H1805">
        <v>47.618000000000002</v>
      </c>
      <c r="I1805">
        <v>16031.198</v>
      </c>
      <c r="J1805">
        <v>6537944</v>
      </c>
      <c r="K1805">
        <v>28.957999999999998</v>
      </c>
      <c r="L1805">
        <v>22.225999999999999</v>
      </c>
      <c r="M1805">
        <v>5497.2820000000002</v>
      </c>
      <c r="N1805">
        <v>2241936</v>
      </c>
      <c r="O1805">
        <v>7.9550000000000001</v>
      </c>
      <c r="P1805">
        <v>14.199</v>
      </c>
      <c r="Q1805">
        <v>1510.0989999999999</v>
      </c>
      <c r="R1805">
        <v>615858</v>
      </c>
      <c r="S1805">
        <v>0.16500000000000001</v>
      </c>
      <c r="T1805">
        <v>6.4779999999999998</v>
      </c>
      <c r="U1805">
        <v>31.263000000000002</v>
      </c>
      <c r="V1805">
        <v>12750</v>
      </c>
      <c r="W1805">
        <v>50</v>
      </c>
      <c r="X1805">
        <f t="shared" si="58"/>
        <v>807.52899999999988</v>
      </c>
      <c r="Y1805">
        <f t="shared" si="59"/>
        <v>32.79</v>
      </c>
    </row>
    <row r="1806" spans="1:25" x14ac:dyDescent="0.2">
      <c r="A1806" t="s">
        <v>1746</v>
      </c>
      <c r="B1806" t="s">
        <v>387</v>
      </c>
      <c r="C1806">
        <v>3</v>
      </c>
      <c r="D1806">
        <v>18</v>
      </c>
      <c r="E1806" t="s">
        <v>2038</v>
      </c>
      <c r="F1806">
        <v>259.04399999999998</v>
      </c>
      <c r="G1806">
        <v>73.117000000000004</v>
      </c>
      <c r="H1806">
        <v>43.081000000000003</v>
      </c>
      <c r="I1806">
        <v>18940.550999999999</v>
      </c>
      <c r="J1806">
        <v>7724455</v>
      </c>
      <c r="K1806">
        <v>28.454999999999998</v>
      </c>
      <c r="L1806">
        <v>22.978000000000002</v>
      </c>
      <c r="M1806">
        <v>7371.1629999999996</v>
      </c>
      <c r="N1806">
        <v>3006154</v>
      </c>
      <c r="O1806">
        <v>8.5730000000000004</v>
      </c>
      <c r="P1806">
        <v>13.923</v>
      </c>
      <c r="Q1806">
        <v>2220.9090000000001</v>
      </c>
      <c r="R1806">
        <v>905745</v>
      </c>
      <c r="S1806">
        <v>0.193</v>
      </c>
      <c r="T1806">
        <v>7.0149999999999997</v>
      </c>
      <c r="U1806">
        <v>50.021000000000001</v>
      </c>
      <c r="V1806">
        <v>20400</v>
      </c>
      <c r="W1806">
        <v>80</v>
      </c>
      <c r="X1806">
        <f t="shared" si="58"/>
        <v>1518.3389999999999</v>
      </c>
      <c r="Y1806">
        <f t="shared" si="59"/>
        <v>62.79</v>
      </c>
    </row>
    <row r="1807" spans="1:25" x14ac:dyDescent="0.2">
      <c r="A1807" t="s">
        <v>1746</v>
      </c>
      <c r="B1807" t="s">
        <v>387</v>
      </c>
      <c r="C1807">
        <v>3</v>
      </c>
      <c r="D1807">
        <v>20</v>
      </c>
      <c r="E1807" t="s">
        <v>2039</v>
      </c>
      <c r="F1807">
        <v>225.233</v>
      </c>
      <c r="G1807">
        <v>76.432000000000002</v>
      </c>
      <c r="H1807">
        <v>40.557000000000002</v>
      </c>
      <c r="I1807">
        <v>17215.094000000001</v>
      </c>
      <c r="J1807">
        <v>7020768</v>
      </c>
      <c r="K1807">
        <v>3.0619999999999998</v>
      </c>
      <c r="L1807">
        <v>1.8420000000000001</v>
      </c>
      <c r="M1807">
        <v>689.649</v>
      </c>
      <c r="N1807">
        <v>281257</v>
      </c>
      <c r="O1807">
        <v>2.9670000000000001</v>
      </c>
      <c r="P1807">
        <v>6.7729999999999997</v>
      </c>
      <c r="Q1807">
        <v>668.33600000000001</v>
      </c>
      <c r="R1807">
        <v>272565</v>
      </c>
      <c r="S1807">
        <v>3.3000000000000002E-2</v>
      </c>
      <c r="T1807">
        <v>2.9140000000000001</v>
      </c>
      <c r="U1807">
        <v>7.5030000000000001</v>
      </c>
      <c r="V1807">
        <v>3060</v>
      </c>
      <c r="W1807">
        <v>12</v>
      </c>
      <c r="X1807">
        <f t="shared" si="58"/>
        <v>0</v>
      </c>
      <c r="Y1807">
        <f t="shared" si="59"/>
        <v>0</v>
      </c>
    </row>
    <row r="1808" spans="1:25" x14ac:dyDescent="0.2">
      <c r="A1808" t="s">
        <v>1746</v>
      </c>
      <c r="B1808" t="s">
        <v>387</v>
      </c>
      <c r="C1808">
        <v>3</v>
      </c>
      <c r="D1808">
        <v>21</v>
      </c>
      <c r="E1808" t="s">
        <v>2040</v>
      </c>
      <c r="F1808">
        <v>198.673</v>
      </c>
      <c r="G1808">
        <v>82.475999999999999</v>
      </c>
      <c r="H1808">
        <v>38.935000000000002</v>
      </c>
      <c r="I1808">
        <v>16385.671999999999</v>
      </c>
      <c r="J1808">
        <v>6682508</v>
      </c>
      <c r="K1808">
        <v>52.274999999999999</v>
      </c>
      <c r="L1808">
        <v>21.565999999999999</v>
      </c>
      <c r="M1808">
        <v>10385.699000000001</v>
      </c>
      <c r="N1808">
        <v>4235561</v>
      </c>
      <c r="O1808">
        <v>11.282</v>
      </c>
      <c r="P1808">
        <v>17.387</v>
      </c>
      <c r="Q1808">
        <v>2241.52</v>
      </c>
      <c r="R1808">
        <v>914151</v>
      </c>
      <c r="S1808">
        <v>0.19500000000000001</v>
      </c>
      <c r="T1808">
        <v>7.0510000000000002</v>
      </c>
      <c r="U1808">
        <v>38.767000000000003</v>
      </c>
      <c r="V1808">
        <v>15810</v>
      </c>
      <c r="W1808">
        <v>62</v>
      </c>
      <c r="X1808">
        <f t="shared" si="58"/>
        <v>1538.9499999999998</v>
      </c>
      <c r="Y1808">
        <f t="shared" si="59"/>
        <v>44.79</v>
      </c>
    </row>
    <row r="1809" spans="1:25" x14ac:dyDescent="0.2">
      <c r="A1809" t="s">
        <v>1746</v>
      </c>
      <c r="B1809" t="s">
        <v>387</v>
      </c>
      <c r="C1809">
        <v>3</v>
      </c>
      <c r="D1809">
        <v>22</v>
      </c>
      <c r="E1809" t="s">
        <v>2041</v>
      </c>
      <c r="F1809">
        <v>16.885000000000002</v>
      </c>
      <c r="G1809">
        <v>62.103000000000002</v>
      </c>
      <c r="H1809">
        <v>47.991</v>
      </c>
      <c r="I1809">
        <v>1048.579</v>
      </c>
      <c r="J1809">
        <v>427638</v>
      </c>
      <c r="K1809">
        <v>2.645</v>
      </c>
      <c r="L1809">
        <v>2.0790000000000002</v>
      </c>
      <c r="M1809">
        <v>44.665999999999997</v>
      </c>
      <c r="N1809">
        <v>18216</v>
      </c>
      <c r="O1809">
        <v>2.0299999999999998</v>
      </c>
      <c r="P1809">
        <v>2.5230000000000001</v>
      </c>
      <c r="Q1809">
        <v>34.268999999999998</v>
      </c>
      <c r="R1809">
        <v>13976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f t="shared" si="58"/>
        <v>0</v>
      </c>
      <c r="Y1809">
        <f t="shared" si="59"/>
        <v>0</v>
      </c>
    </row>
    <row r="1810" spans="1:25" x14ac:dyDescent="0.2">
      <c r="A1810" t="s">
        <v>1746</v>
      </c>
      <c r="B1810" t="s">
        <v>387</v>
      </c>
      <c r="C1810">
        <v>3</v>
      </c>
      <c r="D1810">
        <v>23</v>
      </c>
      <c r="E1810" t="s">
        <v>2042</v>
      </c>
      <c r="F1810">
        <v>276.59300000000002</v>
      </c>
      <c r="G1810">
        <v>71.926000000000002</v>
      </c>
      <c r="H1810">
        <v>33.055</v>
      </c>
      <c r="I1810">
        <v>19894.355</v>
      </c>
      <c r="J1810">
        <v>8113441</v>
      </c>
      <c r="K1810">
        <v>60.273000000000003</v>
      </c>
      <c r="L1810">
        <v>25.588999999999999</v>
      </c>
      <c r="M1810">
        <v>16671.082999999999</v>
      </c>
      <c r="N1810">
        <v>6798906</v>
      </c>
      <c r="O1810">
        <v>17.103999999999999</v>
      </c>
      <c r="P1810">
        <v>23.922000000000001</v>
      </c>
      <c r="Q1810">
        <v>4730.7979999999998</v>
      </c>
      <c r="R1810">
        <v>1929344</v>
      </c>
      <c r="S1810">
        <v>0.24</v>
      </c>
      <c r="T1810">
        <v>7.8129999999999997</v>
      </c>
      <c r="U1810">
        <v>66.278000000000006</v>
      </c>
      <c r="V1810">
        <v>27030</v>
      </c>
      <c r="W1810">
        <v>106</v>
      </c>
      <c r="X1810">
        <f t="shared" si="58"/>
        <v>4028.2279999999996</v>
      </c>
      <c r="Y1810">
        <f t="shared" si="59"/>
        <v>88.789999999999992</v>
      </c>
    </row>
    <row r="1811" spans="1:25" x14ac:dyDescent="0.2">
      <c r="A1811" t="s">
        <v>1746</v>
      </c>
      <c r="B1811" t="s">
        <v>387</v>
      </c>
      <c r="C1811">
        <v>3</v>
      </c>
      <c r="D1811">
        <v>24</v>
      </c>
      <c r="E1811" t="s">
        <v>2043</v>
      </c>
      <c r="F1811">
        <v>175.977</v>
      </c>
      <c r="G1811">
        <v>84.052999999999997</v>
      </c>
      <c r="H1811">
        <v>45.646999999999998</v>
      </c>
      <c r="I1811">
        <v>14791.449000000001</v>
      </c>
      <c r="J1811">
        <v>6032342</v>
      </c>
      <c r="K1811">
        <v>48.936999999999998</v>
      </c>
      <c r="L1811">
        <v>20.081</v>
      </c>
      <c r="M1811">
        <v>8611.848</v>
      </c>
      <c r="N1811">
        <v>3512138</v>
      </c>
      <c r="O1811">
        <v>9.9570000000000007</v>
      </c>
      <c r="P1811">
        <v>17.712</v>
      </c>
      <c r="Q1811">
        <v>1752.116</v>
      </c>
      <c r="R1811">
        <v>714559</v>
      </c>
      <c r="S1811">
        <v>0.17799999999999999</v>
      </c>
      <c r="T1811">
        <v>6.7279999999999998</v>
      </c>
      <c r="U1811">
        <v>31.263000000000002</v>
      </c>
      <c r="V1811">
        <v>12750</v>
      </c>
      <c r="W1811">
        <v>50</v>
      </c>
      <c r="X1811">
        <f t="shared" si="58"/>
        <v>1049.5459999999998</v>
      </c>
      <c r="Y1811">
        <f t="shared" si="59"/>
        <v>32.79</v>
      </c>
    </row>
    <row r="1812" spans="1:25" x14ac:dyDescent="0.2">
      <c r="A1812" t="s">
        <v>1746</v>
      </c>
      <c r="B1812" t="s">
        <v>387</v>
      </c>
      <c r="C1812">
        <v>3</v>
      </c>
      <c r="D1812">
        <v>26</v>
      </c>
      <c r="E1812" t="s">
        <v>2044</v>
      </c>
      <c r="F1812">
        <v>143.89500000000001</v>
      </c>
      <c r="G1812">
        <v>68.816999999999993</v>
      </c>
      <c r="H1812">
        <v>44.46</v>
      </c>
      <c r="I1812">
        <v>9902.4290000000001</v>
      </c>
      <c r="J1812">
        <v>4038471</v>
      </c>
      <c r="K1812">
        <v>48.036000000000001</v>
      </c>
      <c r="L1812">
        <v>24.300999999999998</v>
      </c>
      <c r="M1812">
        <v>6912.07</v>
      </c>
      <c r="N1812">
        <v>2818924</v>
      </c>
      <c r="O1812">
        <v>10.746</v>
      </c>
      <c r="P1812">
        <v>13.292</v>
      </c>
      <c r="Q1812">
        <v>1546.335</v>
      </c>
      <c r="R1812">
        <v>630636</v>
      </c>
      <c r="S1812">
        <v>0.24299999999999999</v>
      </c>
      <c r="T1812">
        <v>7.8739999999999997</v>
      </c>
      <c r="U1812">
        <v>35.015000000000001</v>
      </c>
      <c r="V1812">
        <v>14280</v>
      </c>
      <c r="W1812">
        <v>56</v>
      </c>
      <c r="X1812">
        <f t="shared" si="58"/>
        <v>843.76499999999999</v>
      </c>
      <c r="Y1812">
        <f t="shared" si="59"/>
        <v>38.79</v>
      </c>
    </row>
    <row r="1813" spans="1:25" x14ac:dyDescent="0.2">
      <c r="A1813" t="s">
        <v>1746</v>
      </c>
      <c r="B1813" t="s">
        <v>387</v>
      </c>
      <c r="C1813">
        <v>3</v>
      </c>
      <c r="D1813">
        <v>29</v>
      </c>
      <c r="E1813" t="s">
        <v>2045</v>
      </c>
      <c r="F1813">
        <v>267.91800000000001</v>
      </c>
      <c r="G1813">
        <v>53.085999999999999</v>
      </c>
      <c r="H1813">
        <v>30.457000000000001</v>
      </c>
      <c r="I1813">
        <v>14222.565000000001</v>
      </c>
      <c r="J1813">
        <v>5800336</v>
      </c>
      <c r="K1813">
        <v>82.64</v>
      </c>
      <c r="L1813">
        <v>35.633000000000003</v>
      </c>
      <c r="M1813">
        <v>22140.723000000002</v>
      </c>
      <c r="N1813">
        <v>9029569</v>
      </c>
      <c r="O1813">
        <v>24.280999999999999</v>
      </c>
      <c r="P1813">
        <v>25.16</v>
      </c>
      <c r="Q1813">
        <v>6505.35</v>
      </c>
      <c r="R1813">
        <v>2653053</v>
      </c>
      <c r="S1813">
        <v>0.23799999999999999</v>
      </c>
      <c r="T1813">
        <v>7.7880000000000003</v>
      </c>
      <c r="U1813">
        <v>63.777000000000001</v>
      </c>
      <c r="V1813">
        <v>26010</v>
      </c>
      <c r="W1813">
        <v>102</v>
      </c>
      <c r="X1813">
        <f t="shared" ref="X1813:X1876" si="60">(MAX(0, (Q1813-702.57)))*1</f>
        <v>5802.7800000000007</v>
      </c>
      <c r="Y1813">
        <f t="shared" ref="Y1813:Y1876" si="61">(MAX(0, (W1813-17.21)))*1</f>
        <v>84.789999999999992</v>
      </c>
    </row>
    <row r="1814" spans="1:25" x14ac:dyDescent="0.2">
      <c r="A1814" t="s">
        <v>1746</v>
      </c>
      <c r="B1814" t="s">
        <v>387</v>
      </c>
      <c r="C1814">
        <v>3</v>
      </c>
      <c r="D1814">
        <v>31</v>
      </c>
      <c r="E1814" t="s">
        <v>2046</v>
      </c>
      <c r="F1814">
        <v>278.29500000000002</v>
      </c>
      <c r="G1814">
        <v>54.863</v>
      </c>
      <c r="H1814">
        <v>30.414000000000001</v>
      </c>
      <c r="I1814">
        <v>15267.993</v>
      </c>
      <c r="J1814">
        <v>6226689</v>
      </c>
      <c r="K1814">
        <v>57.140999999999998</v>
      </c>
      <c r="L1814">
        <v>28.100999999999999</v>
      </c>
      <c r="M1814">
        <v>15901.960999999999</v>
      </c>
      <c r="N1814">
        <v>6485238</v>
      </c>
      <c r="O1814">
        <v>14.064</v>
      </c>
      <c r="P1814">
        <v>18.565000000000001</v>
      </c>
      <c r="Q1814">
        <v>3913.9830000000002</v>
      </c>
      <c r="R1814">
        <v>1596225</v>
      </c>
      <c r="S1814">
        <v>0.249</v>
      </c>
      <c r="T1814">
        <v>7.9710000000000001</v>
      </c>
      <c r="U1814">
        <v>69.405000000000001</v>
      </c>
      <c r="V1814">
        <v>28305</v>
      </c>
      <c r="W1814">
        <v>111</v>
      </c>
      <c r="X1814">
        <f t="shared" si="60"/>
        <v>3211.413</v>
      </c>
      <c r="Y1814">
        <f t="shared" si="61"/>
        <v>93.789999999999992</v>
      </c>
    </row>
    <row r="1815" spans="1:25" x14ac:dyDescent="0.2">
      <c r="A1815" t="s">
        <v>1746</v>
      </c>
      <c r="B1815" t="s">
        <v>387</v>
      </c>
      <c r="C1815">
        <v>4</v>
      </c>
      <c r="D1815">
        <v>1</v>
      </c>
      <c r="E1815" t="s">
        <v>2047</v>
      </c>
      <c r="F1815">
        <v>158.34899999999999</v>
      </c>
      <c r="G1815">
        <v>26.678999999999998</v>
      </c>
      <c r="H1815">
        <v>18.763999999999999</v>
      </c>
      <c r="I1815">
        <v>4224.5950000000003</v>
      </c>
      <c r="J1815">
        <v>1722901</v>
      </c>
      <c r="K1815">
        <v>1.7609999999999999</v>
      </c>
      <c r="L1815">
        <v>1.488</v>
      </c>
      <c r="M1815">
        <v>278.77600000000001</v>
      </c>
      <c r="N1815">
        <v>113692</v>
      </c>
      <c r="O1815">
        <v>1.3240000000000001</v>
      </c>
      <c r="P1815">
        <v>1.43</v>
      </c>
      <c r="Q1815">
        <v>209.614</v>
      </c>
      <c r="R1815">
        <v>85486</v>
      </c>
      <c r="S1815">
        <v>4.0000000000000001E-3</v>
      </c>
      <c r="T1815">
        <v>1.0029999999999999</v>
      </c>
      <c r="U1815">
        <v>0.625</v>
      </c>
      <c r="V1815">
        <v>255</v>
      </c>
      <c r="W1815">
        <v>1</v>
      </c>
      <c r="X1815">
        <f t="shared" si="60"/>
        <v>0</v>
      </c>
      <c r="Y1815">
        <f t="shared" si="61"/>
        <v>0</v>
      </c>
    </row>
    <row r="1816" spans="1:25" x14ac:dyDescent="0.2">
      <c r="A1816" t="s">
        <v>1746</v>
      </c>
      <c r="B1816" t="s">
        <v>387</v>
      </c>
      <c r="C1816">
        <v>4</v>
      </c>
      <c r="D1816">
        <v>2</v>
      </c>
      <c r="E1816" t="s">
        <v>1068</v>
      </c>
      <c r="F1816">
        <v>230.83099999999999</v>
      </c>
      <c r="G1816">
        <v>63.286000000000001</v>
      </c>
      <c r="H1816">
        <v>36.832999999999998</v>
      </c>
      <c r="I1816">
        <v>14608.334999999999</v>
      </c>
      <c r="J1816">
        <v>5957663</v>
      </c>
      <c r="K1816">
        <v>2.5830000000000002</v>
      </c>
      <c r="L1816">
        <v>2.2610000000000001</v>
      </c>
      <c r="M1816">
        <v>596.26599999999996</v>
      </c>
      <c r="N1816">
        <v>243173</v>
      </c>
      <c r="O1816">
        <v>1.98</v>
      </c>
      <c r="P1816">
        <v>3.4060000000000001</v>
      </c>
      <c r="Q1816">
        <v>456.935</v>
      </c>
      <c r="R1816">
        <v>186350</v>
      </c>
      <c r="S1816">
        <v>2.4E-2</v>
      </c>
      <c r="T1816">
        <v>2.4929999999999999</v>
      </c>
      <c r="U1816">
        <v>5.6269999999999998</v>
      </c>
      <c r="V1816">
        <v>2295</v>
      </c>
      <c r="W1816">
        <v>9</v>
      </c>
      <c r="X1816">
        <f t="shared" si="60"/>
        <v>0</v>
      </c>
      <c r="Y1816">
        <f t="shared" si="61"/>
        <v>0</v>
      </c>
    </row>
    <row r="1817" spans="1:25" x14ac:dyDescent="0.2">
      <c r="A1817" t="s">
        <v>1746</v>
      </c>
      <c r="B1817" t="s">
        <v>387</v>
      </c>
      <c r="C1817">
        <v>4</v>
      </c>
      <c r="D1817">
        <v>3</v>
      </c>
      <c r="E1817" t="s">
        <v>2048</v>
      </c>
      <c r="F1817">
        <v>359.839</v>
      </c>
      <c r="G1817">
        <v>63.289000000000001</v>
      </c>
      <c r="H1817">
        <v>36.755000000000003</v>
      </c>
      <c r="I1817">
        <v>22773.798999999999</v>
      </c>
      <c r="J1817">
        <v>9287754</v>
      </c>
      <c r="K1817">
        <v>49.341000000000001</v>
      </c>
      <c r="L1817">
        <v>21.581</v>
      </c>
      <c r="M1817">
        <v>17754.944</v>
      </c>
      <c r="N1817">
        <v>7240933</v>
      </c>
      <c r="O1817">
        <v>9.8239999999999998</v>
      </c>
      <c r="P1817">
        <v>14.984999999999999</v>
      </c>
      <c r="Q1817">
        <v>3534.9609999999998</v>
      </c>
      <c r="R1817">
        <v>1441650</v>
      </c>
      <c r="S1817">
        <v>0.22900000000000001</v>
      </c>
      <c r="T1817">
        <v>7.6440000000000001</v>
      </c>
      <c r="U1817">
        <v>82.534999999999997</v>
      </c>
      <c r="V1817">
        <v>33660</v>
      </c>
      <c r="W1817">
        <v>132</v>
      </c>
      <c r="X1817">
        <f t="shared" si="60"/>
        <v>2832.3909999999996</v>
      </c>
      <c r="Y1817">
        <f t="shared" si="61"/>
        <v>114.78999999999999</v>
      </c>
    </row>
    <row r="1818" spans="1:25" x14ac:dyDescent="0.2">
      <c r="A1818" t="s">
        <v>1746</v>
      </c>
      <c r="B1818" t="s">
        <v>387</v>
      </c>
      <c r="C1818">
        <v>4</v>
      </c>
      <c r="D1818">
        <v>4</v>
      </c>
      <c r="E1818" t="s">
        <v>2049</v>
      </c>
      <c r="F1818">
        <v>224.97800000000001</v>
      </c>
      <c r="G1818">
        <v>66.543999999999997</v>
      </c>
      <c r="H1818">
        <v>34.838999999999999</v>
      </c>
      <c r="I1818">
        <v>14970.853999999999</v>
      </c>
      <c r="J1818">
        <v>6105508</v>
      </c>
      <c r="K1818">
        <v>56.112000000000002</v>
      </c>
      <c r="L1818">
        <v>27.390999999999998</v>
      </c>
      <c r="M1818">
        <v>12623.898999999999</v>
      </c>
      <c r="N1818">
        <v>5148358</v>
      </c>
      <c r="O1818">
        <v>3.9689999999999999</v>
      </c>
      <c r="P1818">
        <v>6.0049999999999999</v>
      </c>
      <c r="Q1818">
        <v>893.04899999999998</v>
      </c>
      <c r="R1818">
        <v>364209</v>
      </c>
      <c r="S1818">
        <v>0.125</v>
      </c>
      <c r="T1818">
        <v>5.6459999999999999</v>
      </c>
      <c r="U1818">
        <v>28.137</v>
      </c>
      <c r="V1818">
        <v>11475</v>
      </c>
      <c r="W1818">
        <v>45</v>
      </c>
      <c r="X1818">
        <f t="shared" si="60"/>
        <v>190.47899999999993</v>
      </c>
      <c r="Y1818">
        <f t="shared" si="61"/>
        <v>27.79</v>
      </c>
    </row>
    <row r="1819" spans="1:25" x14ac:dyDescent="0.2">
      <c r="A1819" t="s">
        <v>1746</v>
      </c>
      <c r="B1819" t="s">
        <v>387</v>
      </c>
      <c r="C1819">
        <v>4</v>
      </c>
      <c r="D1819">
        <v>5</v>
      </c>
      <c r="E1819" t="s">
        <v>2050</v>
      </c>
      <c r="F1819">
        <v>255.98400000000001</v>
      </c>
      <c r="G1819">
        <v>61.680999999999997</v>
      </c>
      <c r="H1819">
        <v>37.253</v>
      </c>
      <c r="I1819">
        <v>15789.252</v>
      </c>
      <c r="J1819">
        <v>6439272</v>
      </c>
      <c r="K1819">
        <v>59.837000000000003</v>
      </c>
      <c r="L1819">
        <v>24.988</v>
      </c>
      <c r="M1819">
        <v>15317.261</v>
      </c>
      <c r="N1819">
        <v>6246782</v>
      </c>
      <c r="O1819">
        <v>7.9560000000000004</v>
      </c>
      <c r="P1819">
        <v>11.551</v>
      </c>
      <c r="Q1819">
        <v>2036.703</v>
      </c>
      <c r="R1819">
        <v>830621</v>
      </c>
      <c r="S1819">
        <v>0.188</v>
      </c>
      <c r="T1819">
        <v>6.923</v>
      </c>
      <c r="U1819">
        <v>48.145000000000003</v>
      </c>
      <c r="V1819">
        <v>19635</v>
      </c>
      <c r="W1819">
        <v>77</v>
      </c>
      <c r="X1819">
        <f t="shared" si="60"/>
        <v>1334.1329999999998</v>
      </c>
      <c r="Y1819">
        <f t="shared" si="61"/>
        <v>59.79</v>
      </c>
    </row>
    <row r="1820" spans="1:25" x14ac:dyDescent="0.2">
      <c r="A1820" t="s">
        <v>1746</v>
      </c>
      <c r="B1820" t="s">
        <v>387</v>
      </c>
      <c r="C1820">
        <v>4</v>
      </c>
      <c r="D1820">
        <v>7</v>
      </c>
      <c r="E1820" t="s">
        <v>2051</v>
      </c>
      <c r="F1820">
        <v>184.60599999999999</v>
      </c>
      <c r="G1820">
        <v>60.613999999999997</v>
      </c>
      <c r="H1820">
        <v>38.968000000000004</v>
      </c>
      <c r="I1820">
        <v>11189.722</v>
      </c>
      <c r="J1820">
        <v>4563463</v>
      </c>
      <c r="K1820">
        <v>2.0299999999999998</v>
      </c>
      <c r="L1820">
        <v>1.538</v>
      </c>
      <c r="M1820">
        <v>374.76499999999999</v>
      </c>
      <c r="N1820">
        <v>152839</v>
      </c>
      <c r="O1820">
        <v>1.6060000000000001</v>
      </c>
      <c r="P1820">
        <v>1.8919999999999999</v>
      </c>
      <c r="Q1820">
        <v>296.452</v>
      </c>
      <c r="R1820">
        <v>120901</v>
      </c>
      <c r="S1820">
        <v>7.0000000000000001E-3</v>
      </c>
      <c r="T1820">
        <v>1.3140000000000001</v>
      </c>
      <c r="U1820">
        <v>1.2509999999999999</v>
      </c>
      <c r="V1820">
        <v>510</v>
      </c>
      <c r="W1820">
        <v>2</v>
      </c>
      <c r="X1820">
        <f t="shared" si="60"/>
        <v>0</v>
      </c>
      <c r="Y1820">
        <f t="shared" si="61"/>
        <v>0</v>
      </c>
    </row>
    <row r="1821" spans="1:25" x14ac:dyDescent="0.2">
      <c r="A1821" t="s">
        <v>1746</v>
      </c>
      <c r="B1821" t="s">
        <v>387</v>
      </c>
      <c r="C1821">
        <v>4</v>
      </c>
      <c r="D1821">
        <v>8</v>
      </c>
      <c r="E1821" t="s">
        <v>2052</v>
      </c>
      <c r="F1821">
        <v>332.315</v>
      </c>
      <c r="G1821">
        <v>53.523000000000003</v>
      </c>
      <c r="H1821">
        <v>39.584000000000003</v>
      </c>
      <c r="I1821">
        <v>17786.683000000001</v>
      </c>
      <c r="J1821">
        <v>7253877</v>
      </c>
      <c r="K1821">
        <v>30.16</v>
      </c>
      <c r="L1821">
        <v>22.484000000000002</v>
      </c>
      <c r="M1821">
        <v>10022.608</v>
      </c>
      <c r="N1821">
        <v>4087483</v>
      </c>
      <c r="O1821">
        <v>5.016</v>
      </c>
      <c r="P1821">
        <v>10.148</v>
      </c>
      <c r="Q1821">
        <v>1667.0060000000001</v>
      </c>
      <c r="R1821">
        <v>679849</v>
      </c>
      <c r="S1821">
        <v>0.09</v>
      </c>
      <c r="T1821">
        <v>4.798</v>
      </c>
      <c r="U1821">
        <v>30.013000000000002</v>
      </c>
      <c r="V1821">
        <v>12240</v>
      </c>
      <c r="W1821">
        <v>48</v>
      </c>
      <c r="X1821">
        <f t="shared" si="60"/>
        <v>964.43600000000004</v>
      </c>
      <c r="Y1821">
        <f t="shared" si="61"/>
        <v>30.79</v>
      </c>
    </row>
    <row r="1822" spans="1:25" x14ac:dyDescent="0.2">
      <c r="A1822" t="s">
        <v>1746</v>
      </c>
      <c r="B1822" t="s">
        <v>387</v>
      </c>
      <c r="C1822">
        <v>4</v>
      </c>
      <c r="D1822">
        <v>9</v>
      </c>
      <c r="E1822" t="s">
        <v>2053</v>
      </c>
      <c r="F1822">
        <v>271.13</v>
      </c>
      <c r="G1822">
        <v>59.185000000000002</v>
      </c>
      <c r="H1822">
        <v>33.268000000000001</v>
      </c>
      <c r="I1822">
        <v>16046.712</v>
      </c>
      <c r="J1822">
        <v>6544271</v>
      </c>
      <c r="K1822">
        <v>89.879000000000005</v>
      </c>
      <c r="L1822">
        <v>35.24</v>
      </c>
      <c r="M1822">
        <v>24369.014999999999</v>
      </c>
      <c r="N1822">
        <v>9938325</v>
      </c>
      <c r="O1822">
        <v>15.993</v>
      </c>
      <c r="P1822">
        <v>19.091999999999999</v>
      </c>
      <c r="Q1822">
        <v>4336.1790000000001</v>
      </c>
      <c r="R1822">
        <v>1768408</v>
      </c>
      <c r="S1822">
        <v>0.27200000000000002</v>
      </c>
      <c r="T1822">
        <v>8.3260000000000005</v>
      </c>
      <c r="U1822">
        <v>73.781000000000006</v>
      </c>
      <c r="V1822">
        <v>30090</v>
      </c>
      <c r="W1822">
        <v>118</v>
      </c>
      <c r="X1822">
        <f t="shared" si="60"/>
        <v>3633.6089999999999</v>
      </c>
      <c r="Y1822">
        <f t="shared" si="61"/>
        <v>100.78999999999999</v>
      </c>
    </row>
    <row r="1823" spans="1:25" x14ac:dyDescent="0.2">
      <c r="A1823" t="s">
        <v>1746</v>
      </c>
      <c r="B1823" t="s">
        <v>387</v>
      </c>
      <c r="C1823">
        <v>4</v>
      </c>
      <c r="D1823">
        <v>10</v>
      </c>
      <c r="E1823" t="s">
        <v>2054</v>
      </c>
      <c r="F1823">
        <v>202.31399999999999</v>
      </c>
      <c r="G1823">
        <v>76.688999999999993</v>
      </c>
      <c r="H1823">
        <v>42.174999999999997</v>
      </c>
      <c r="I1823">
        <v>15515.226000000001</v>
      </c>
      <c r="J1823">
        <v>6327517</v>
      </c>
      <c r="K1823">
        <v>2.2629999999999999</v>
      </c>
      <c r="L1823">
        <v>1.641</v>
      </c>
      <c r="M1823">
        <v>457.75900000000001</v>
      </c>
      <c r="N1823">
        <v>186686</v>
      </c>
      <c r="O1823">
        <v>2.0099999999999998</v>
      </c>
      <c r="P1823">
        <v>3.101</v>
      </c>
      <c r="Q1823">
        <v>406.73899999999998</v>
      </c>
      <c r="R1823">
        <v>165879</v>
      </c>
      <c r="S1823">
        <v>3.1E-2</v>
      </c>
      <c r="T1823">
        <v>2.8069999999999999</v>
      </c>
      <c r="U1823">
        <v>6.2530000000000001</v>
      </c>
      <c r="V1823">
        <v>2550</v>
      </c>
      <c r="W1823">
        <v>10</v>
      </c>
      <c r="X1823">
        <f t="shared" si="60"/>
        <v>0</v>
      </c>
      <c r="Y1823">
        <f t="shared" si="61"/>
        <v>0</v>
      </c>
    </row>
    <row r="1824" spans="1:25" x14ac:dyDescent="0.2">
      <c r="A1824" t="s">
        <v>1746</v>
      </c>
      <c r="B1824" t="s">
        <v>387</v>
      </c>
      <c r="C1824">
        <v>4</v>
      </c>
      <c r="D1824">
        <v>12</v>
      </c>
      <c r="E1824" t="s">
        <v>2055</v>
      </c>
      <c r="F1824">
        <v>290.589</v>
      </c>
      <c r="G1824">
        <v>59.863</v>
      </c>
      <c r="H1824">
        <v>34.148000000000003</v>
      </c>
      <c r="I1824">
        <v>17395.581999999999</v>
      </c>
      <c r="J1824">
        <v>7094376</v>
      </c>
      <c r="K1824">
        <v>63.795000000000002</v>
      </c>
      <c r="L1824">
        <v>44.073999999999998</v>
      </c>
      <c r="M1824">
        <v>18538.039000000001</v>
      </c>
      <c r="N1824">
        <v>7560300</v>
      </c>
      <c r="O1824">
        <v>13.394</v>
      </c>
      <c r="P1824">
        <v>16.963000000000001</v>
      </c>
      <c r="Q1824">
        <v>3892.13</v>
      </c>
      <c r="R1824">
        <v>1587313</v>
      </c>
      <c r="S1824">
        <v>0.27500000000000002</v>
      </c>
      <c r="T1824">
        <v>8.3759999999999994</v>
      </c>
      <c r="U1824">
        <v>80.034000000000006</v>
      </c>
      <c r="V1824">
        <v>32640</v>
      </c>
      <c r="W1824">
        <v>128</v>
      </c>
      <c r="X1824">
        <f t="shared" si="60"/>
        <v>3189.56</v>
      </c>
      <c r="Y1824">
        <f t="shared" si="61"/>
        <v>110.78999999999999</v>
      </c>
    </row>
    <row r="1825" spans="1:25" x14ac:dyDescent="0.2">
      <c r="A1825" t="s">
        <v>1746</v>
      </c>
      <c r="B1825" t="s">
        <v>387</v>
      </c>
      <c r="C1825">
        <v>4</v>
      </c>
      <c r="D1825">
        <v>13</v>
      </c>
      <c r="E1825" t="s">
        <v>2056</v>
      </c>
      <c r="F1825">
        <v>296.87400000000002</v>
      </c>
      <c r="G1825">
        <v>91.977000000000004</v>
      </c>
      <c r="H1825">
        <v>44.265000000000001</v>
      </c>
      <c r="I1825">
        <v>27305.429</v>
      </c>
      <c r="J1825">
        <v>11135872</v>
      </c>
      <c r="K1825">
        <v>32.000999999999998</v>
      </c>
      <c r="L1825">
        <v>20.951000000000001</v>
      </c>
      <c r="M1825">
        <v>9500.3169999999991</v>
      </c>
      <c r="N1825">
        <v>3874479</v>
      </c>
      <c r="O1825">
        <v>4.8650000000000002</v>
      </c>
      <c r="P1825">
        <v>9.5570000000000004</v>
      </c>
      <c r="Q1825">
        <v>1444.3230000000001</v>
      </c>
      <c r="R1825">
        <v>589033</v>
      </c>
      <c r="S1825">
        <v>0.105</v>
      </c>
      <c r="T1825">
        <v>5.181</v>
      </c>
      <c r="U1825">
        <v>31.263000000000002</v>
      </c>
      <c r="V1825">
        <v>12750</v>
      </c>
      <c r="W1825">
        <v>50</v>
      </c>
      <c r="X1825">
        <f t="shared" si="60"/>
        <v>741.75300000000004</v>
      </c>
      <c r="Y1825">
        <f t="shared" si="61"/>
        <v>32.79</v>
      </c>
    </row>
    <row r="1826" spans="1:25" x14ac:dyDescent="0.2">
      <c r="A1826" t="s">
        <v>1746</v>
      </c>
      <c r="B1826" t="s">
        <v>387</v>
      </c>
      <c r="C1826">
        <v>4</v>
      </c>
      <c r="D1826">
        <v>14</v>
      </c>
      <c r="E1826" t="s">
        <v>2057</v>
      </c>
      <c r="F1826">
        <v>292.75900000000001</v>
      </c>
      <c r="G1826">
        <v>88.364999999999995</v>
      </c>
      <c r="H1826">
        <v>41.726999999999997</v>
      </c>
      <c r="I1826">
        <v>25869.618999999999</v>
      </c>
      <c r="J1826">
        <v>10550311</v>
      </c>
      <c r="K1826">
        <v>35.090000000000003</v>
      </c>
      <c r="L1826">
        <v>18.831</v>
      </c>
      <c r="M1826">
        <v>10273.016</v>
      </c>
      <c r="N1826">
        <v>4189606</v>
      </c>
      <c r="O1826">
        <v>4.1689999999999996</v>
      </c>
      <c r="P1826">
        <v>7.9550000000000001</v>
      </c>
      <c r="Q1826">
        <v>1220.473</v>
      </c>
      <c r="R1826">
        <v>497741</v>
      </c>
      <c r="S1826">
        <v>7.9000000000000001E-2</v>
      </c>
      <c r="T1826">
        <v>4.4880000000000004</v>
      </c>
      <c r="U1826">
        <v>23.135000000000002</v>
      </c>
      <c r="V1826">
        <v>9435</v>
      </c>
      <c r="W1826">
        <v>37</v>
      </c>
      <c r="X1826">
        <f t="shared" si="60"/>
        <v>517.90299999999991</v>
      </c>
      <c r="Y1826">
        <f t="shared" si="61"/>
        <v>19.79</v>
      </c>
    </row>
    <row r="1827" spans="1:25" x14ac:dyDescent="0.2">
      <c r="A1827" t="s">
        <v>1746</v>
      </c>
      <c r="B1827" t="s">
        <v>387</v>
      </c>
      <c r="C1827">
        <v>4</v>
      </c>
      <c r="D1827">
        <v>15</v>
      </c>
      <c r="E1827" t="s">
        <v>2058</v>
      </c>
      <c r="F1827">
        <v>334.79399999999998</v>
      </c>
      <c r="G1827">
        <v>87.66</v>
      </c>
      <c r="H1827">
        <v>43.005000000000003</v>
      </c>
      <c r="I1827">
        <v>29348.149000000001</v>
      </c>
      <c r="J1827">
        <v>11968947</v>
      </c>
      <c r="K1827">
        <v>30.884</v>
      </c>
      <c r="L1827">
        <v>21.431000000000001</v>
      </c>
      <c r="M1827">
        <v>10339.895</v>
      </c>
      <c r="N1827">
        <v>4216881</v>
      </c>
      <c r="O1827">
        <v>4.5359999999999996</v>
      </c>
      <c r="P1827">
        <v>9.2439999999999998</v>
      </c>
      <c r="Q1827">
        <v>1518.752</v>
      </c>
      <c r="R1827">
        <v>619387</v>
      </c>
      <c r="S1827">
        <v>0.11</v>
      </c>
      <c r="T1827">
        <v>5.3</v>
      </c>
      <c r="U1827">
        <v>36.890999999999998</v>
      </c>
      <c r="V1827">
        <v>15045</v>
      </c>
      <c r="W1827">
        <v>59</v>
      </c>
      <c r="X1827">
        <f t="shared" si="60"/>
        <v>816.1819999999999</v>
      </c>
      <c r="Y1827">
        <f t="shared" si="61"/>
        <v>41.79</v>
      </c>
    </row>
    <row r="1828" spans="1:25" x14ac:dyDescent="0.2">
      <c r="A1828" t="s">
        <v>1746</v>
      </c>
      <c r="B1828" t="s">
        <v>387</v>
      </c>
      <c r="C1828">
        <v>4</v>
      </c>
      <c r="D1828">
        <v>16</v>
      </c>
      <c r="E1828" t="s">
        <v>2059</v>
      </c>
      <c r="F1828">
        <v>24.475999999999999</v>
      </c>
      <c r="G1828">
        <v>46.401000000000003</v>
      </c>
      <c r="H1828">
        <v>27.006</v>
      </c>
      <c r="I1828">
        <v>1135.711</v>
      </c>
      <c r="J1828">
        <v>463173</v>
      </c>
      <c r="K1828">
        <v>11.945</v>
      </c>
      <c r="L1828">
        <v>16.574999999999999</v>
      </c>
      <c r="M1828">
        <v>292.37400000000002</v>
      </c>
      <c r="N1828">
        <v>119238</v>
      </c>
      <c r="O1828">
        <v>8.2910000000000004</v>
      </c>
      <c r="P1828">
        <v>13.832000000000001</v>
      </c>
      <c r="Q1828">
        <v>202.934</v>
      </c>
      <c r="R1828">
        <v>82762</v>
      </c>
      <c r="S1828">
        <v>0.20399999999999999</v>
      </c>
      <c r="T1828">
        <v>7.2160000000000002</v>
      </c>
      <c r="U1828">
        <v>5.0019999999999998</v>
      </c>
      <c r="V1828">
        <v>2040</v>
      </c>
      <c r="W1828">
        <v>8</v>
      </c>
      <c r="X1828">
        <f t="shared" si="60"/>
        <v>0</v>
      </c>
      <c r="Y1828">
        <f t="shared" si="61"/>
        <v>0</v>
      </c>
    </row>
    <row r="1829" spans="1:25" x14ac:dyDescent="0.2">
      <c r="A1829" t="s">
        <v>1746</v>
      </c>
      <c r="B1829" t="s">
        <v>387</v>
      </c>
      <c r="C1829">
        <v>4</v>
      </c>
      <c r="D1829">
        <v>17</v>
      </c>
      <c r="E1829" t="s">
        <v>2060</v>
      </c>
      <c r="F1829">
        <v>236.15199999999999</v>
      </c>
      <c r="G1829">
        <v>66.912999999999997</v>
      </c>
      <c r="H1829">
        <v>41.57</v>
      </c>
      <c r="I1829">
        <v>15801.536</v>
      </c>
      <c r="J1829">
        <v>6444282</v>
      </c>
      <c r="K1829">
        <v>3.51</v>
      </c>
      <c r="L1829">
        <v>2.7530000000000001</v>
      </c>
      <c r="M1829">
        <v>828.94399999999996</v>
      </c>
      <c r="N1829">
        <v>338065</v>
      </c>
      <c r="O1829">
        <v>1.825</v>
      </c>
      <c r="P1829">
        <v>2.9830000000000001</v>
      </c>
      <c r="Q1829">
        <v>431.05599999999998</v>
      </c>
      <c r="R1829">
        <v>175796</v>
      </c>
      <c r="S1829">
        <v>1.0999999999999999E-2</v>
      </c>
      <c r="T1829">
        <v>1.643</v>
      </c>
      <c r="U1829">
        <v>2.5009999999999999</v>
      </c>
      <c r="V1829">
        <v>1020</v>
      </c>
      <c r="W1829">
        <v>4</v>
      </c>
      <c r="X1829">
        <f t="shared" si="60"/>
        <v>0</v>
      </c>
      <c r="Y1829">
        <f t="shared" si="61"/>
        <v>0</v>
      </c>
    </row>
    <row r="1830" spans="1:25" x14ac:dyDescent="0.2">
      <c r="A1830" t="s">
        <v>1746</v>
      </c>
      <c r="B1830" t="s">
        <v>387</v>
      </c>
      <c r="C1830">
        <v>4</v>
      </c>
      <c r="D1830">
        <v>18</v>
      </c>
      <c r="E1830" t="s">
        <v>2061</v>
      </c>
      <c r="F1830">
        <v>292.98500000000001</v>
      </c>
      <c r="G1830">
        <v>74.522999999999996</v>
      </c>
      <c r="H1830">
        <v>40.462000000000003</v>
      </c>
      <c r="I1830">
        <v>21834.041000000001</v>
      </c>
      <c r="J1830">
        <v>8904496</v>
      </c>
      <c r="K1830">
        <v>63.402000000000001</v>
      </c>
      <c r="L1830">
        <v>27.141999999999999</v>
      </c>
      <c r="M1830">
        <v>18575.913</v>
      </c>
      <c r="N1830">
        <v>7575746</v>
      </c>
      <c r="O1830">
        <v>9.6509999999999998</v>
      </c>
      <c r="P1830">
        <v>13.706</v>
      </c>
      <c r="Q1830">
        <v>2827.5079999999998</v>
      </c>
      <c r="R1830">
        <v>1153132</v>
      </c>
      <c r="S1830">
        <v>0.22</v>
      </c>
      <c r="T1830">
        <v>7.484</v>
      </c>
      <c r="U1830">
        <v>64.402000000000001</v>
      </c>
      <c r="V1830">
        <v>26265</v>
      </c>
      <c r="W1830">
        <v>103</v>
      </c>
      <c r="X1830">
        <f t="shared" si="60"/>
        <v>2124.9379999999996</v>
      </c>
      <c r="Y1830">
        <f t="shared" si="61"/>
        <v>85.789999999999992</v>
      </c>
    </row>
    <row r="1831" spans="1:25" x14ac:dyDescent="0.2">
      <c r="A1831" t="s">
        <v>1746</v>
      </c>
      <c r="B1831" t="s">
        <v>387</v>
      </c>
      <c r="C1831">
        <v>4</v>
      </c>
      <c r="D1831">
        <v>19</v>
      </c>
      <c r="E1831" t="s">
        <v>2062</v>
      </c>
      <c r="F1831">
        <v>431.024</v>
      </c>
      <c r="G1831">
        <v>68.063000000000002</v>
      </c>
      <c r="H1831">
        <v>38.905999999999999</v>
      </c>
      <c r="I1831">
        <v>29336.776999999998</v>
      </c>
      <c r="J1831">
        <v>11964309</v>
      </c>
      <c r="K1831">
        <v>2.8860000000000001</v>
      </c>
      <c r="L1831">
        <v>3.3919999999999999</v>
      </c>
      <c r="M1831">
        <v>1243.777</v>
      </c>
      <c r="N1831">
        <v>507245</v>
      </c>
      <c r="O1831">
        <v>2.1640000000000001</v>
      </c>
      <c r="P1831">
        <v>4.5069999999999997</v>
      </c>
      <c r="Q1831">
        <v>932.74</v>
      </c>
      <c r="R1831">
        <v>380396</v>
      </c>
      <c r="S1831">
        <v>3.2000000000000001E-2</v>
      </c>
      <c r="T1831">
        <v>2.8530000000000002</v>
      </c>
      <c r="U1831">
        <v>13.756</v>
      </c>
      <c r="V1831">
        <v>5610</v>
      </c>
      <c r="W1831">
        <v>22</v>
      </c>
      <c r="X1831">
        <f t="shared" si="60"/>
        <v>230.16999999999996</v>
      </c>
      <c r="Y1831">
        <f t="shared" si="61"/>
        <v>4.7899999999999991</v>
      </c>
    </row>
    <row r="1832" spans="1:25" x14ac:dyDescent="0.2">
      <c r="A1832" t="s">
        <v>1746</v>
      </c>
      <c r="B1832" t="s">
        <v>387</v>
      </c>
      <c r="C1832">
        <v>4</v>
      </c>
      <c r="D1832">
        <v>20</v>
      </c>
      <c r="E1832" t="s">
        <v>2063</v>
      </c>
      <c r="F1832">
        <v>229.012</v>
      </c>
      <c r="G1832">
        <v>82.239000000000004</v>
      </c>
      <c r="H1832">
        <v>43.488</v>
      </c>
      <c r="I1832">
        <v>18833.745999999999</v>
      </c>
      <c r="J1832">
        <v>7680897</v>
      </c>
      <c r="K1832">
        <v>60.353999999999999</v>
      </c>
      <c r="L1832">
        <v>40.639000000000003</v>
      </c>
      <c r="M1832">
        <v>13821.698</v>
      </c>
      <c r="N1832">
        <v>5636852</v>
      </c>
      <c r="O1832">
        <v>14.295</v>
      </c>
      <c r="P1832">
        <v>19.338000000000001</v>
      </c>
      <c r="Q1832">
        <v>3273.6190000000001</v>
      </c>
      <c r="R1832">
        <v>1335068</v>
      </c>
      <c r="S1832">
        <v>0.28899999999999998</v>
      </c>
      <c r="T1832">
        <v>8.5860000000000003</v>
      </c>
      <c r="U1832">
        <v>66.278000000000006</v>
      </c>
      <c r="V1832">
        <v>27030</v>
      </c>
      <c r="W1832">
        <v>106</v>
      </c>
      <c r="X1832">
        <f t="shared" si="60"/>
        <v>2571.049</v>
      </c>
      <c r="Y1832">
        <f t="shared" si="61"/>
        <v>88.789999999999992</v>
      </c>
    </row>
    <row r="1833" spans="1:25" x14ac:dyDescent="0.2">
      <c r="A1833" t="s">
        <v>1746</v>
      </c>
      <c r="B1833" t="s">
        <v>387</v>
      </c>
      <c r="C1833">
        <v>4</v>
      </c>
      <c r="D1833">
        <v>21</v>
      </c>
      <c r="E1833" t="s">
        <v>2064</v>
      </c>
      <c r="F1833">
        <v>262.85199999999998</v>
      </c>
      <c r="G1833">
        <v>74.941999999999993</v>
      </c>
      <c r="H1833">
        <v>39.085000000000001</v>
      </c>
      <c r="I1833">
        <v>19698.655999999999</v>
      </c>
      <c r="J1833">
        <v>8033630</v>
      </c>
      <c r="K1833">
        <v>64.269000000000005</v>
      </c>
      <c r="L1833">
        <v>41.737000000000002</v>
      </c>
      <c r="M1833">
        <v>16893.111000000001</v>
      </c>
      <c r="N1833">
        <v>6889455</v>
      </c>
      <c r="O1833">
        <v>22.565999999999999</v>
      </c>
      <c r="P1833">
        <v>28.571999999999999</v>
      </c>
      <c r="Q1833">
        <v>5931.5959999999995</v>
      </c>
      <c r="R1833">
        <v>2419061</v>
      </c>
      <c r="S1833">
        <v>0.157</v>
      </c>
      <c r="T1833">
        <v>6.3250000000000002</v>
      </c>
      <c r="U1833">
        <v>41.268000000000001</v>
      </c>
      <c r="V1833">
        <v>16830</v>
      </c>
      <c r="W1833">
        <v>66</v>
      </c>
      <c r="X1833">
        <f t="shared" si="60"/>
        <v>5229.0259999999998</v>
      </c>
      <c r="Y1833">
        <f t="shared" si="61"/>
        <v>48.79</v>
      </c>
    </row>
    <row r="1834" spans="1:25" x14ac:dyDescent="0.2">
      <c r="A1834" t="s">
        <v>1746</v>
      </c>
      <c r="B1834" t="s">
        <v>387</v>
      </c>
      <c r="C1834">
        <v>4</v>
      </c>
      <c r="D1834">
        <v>23</v>
      </c>
      <c r="E1834" t="s">
        <v>2065</v>
      </c>
      <c r="F1834">
        <v>238.81200000000001</v>
      </c>
      <c r="G1834">
        <v>83.194999999999993</v>
      </c>
      <c r="H1834">
        <v>42.603000000000002</v>
      </c>
      <c r="I1834">
        <v>19868.089</v>
      </c>
      <c r="J1834">
        <v>8102729</v>
      </c>
      <c r="K1834">
        <v>2.3420000000000001</v>
      </c>
      <c r="L1834">
        <v>1.7490000000000001</v>
      </c>
      <c r="M1834">
        <v>559.28499999999997</v>
      </c>
      <c r="N1834">
        <v>228091</v>
      </c>
      <c r="O1834">
        <v>2.101</v>
      </c>
      <c r="P1834">
        <v>4.202</v>
      </c>
      <c r="Q1834">
        <v>501.79700000000003</v>
      </c>
      <c r="R1834">
        <v>204646</v>
      </c>
      <c r="S1834">
        <v>2.1000000000000001E-2</v>
      </c>
      <c r="T1834">
        <v>2.3109999999999999</v>
      </c>
      <c r="U1834">
        <v>5.0019999999999998</v>
      </c>
      <c r="V1834">
        <v>2040</v>
      </c>
      <c r="W1834">
        <v>8</v>
      </c>
      <c r="X1834">
        <f t="shared" si="60"/>
        <v>0</v>
      </c>
      <c r="Y1834">
        <f t="shared" si="61"/>
        <v>0</v>
      </c>
    </row>
    <row r="1835" spans="1:25" x14ac:dyDescent="0.2">
      <c r="A1835" t="s">
        <v>1746</v>
      </c>
      <c r="B1835" t="s">
        <v>387</v>
      </c>
      <c r="C1835">
        <v>4</v>
      </c>
      <c r="D1835">
        <v>24</v>
      </c>
      <c r="E1835" t="s">
        <v>2066</v>
      </c>
      <c r="F1835">
        <v>356.44099999999997</v>
      </c>
      <c r="G1835">
        <v>70.147999999999996</v>
      </c>
      <c r="H1835">
        <v>33.398000000000003</v>
      </c>
      <c r="I1835">
        <v>25003.628000000001</v>
      </c>
      <c r="J1835">
        <v>10197137</v>
      </c>
      <c r="K1835">
        <v>63.177</v>
      </c>
      <c r="L1835">
        <v>28.105</v>
      </c>
      <c r="M1835">
        <v>22518.805</v>
      </c>
      <c r="N1835">
        <v>9183761</v>
      </c>
      <c r="O1835">
        <v>20.238</v>
      </c>
      <c r="P1835">
        <v>24.181999999999999</v>
      </c>
      <c r="Q1835">
        <v>7213.5069999999996</v>
      </c>
      <c r="R1835">
        <v>2941858</v>
      </c>
      <c r="S1835">
        <v>0.246</v>
      </c>
      <c r="T1835">
        <v>7.91</v>
      </c>
      <c r="U1835">
        <v>87.537000000000006</v>
      </c>
      <c r="V1835">
        <v>35700</v>
      </c>
      <c r="W1835">
        <v>140</v>
      </c>
      <c r="X1835">
        <f t="shared" si="60"/>
        <v>6510.9369999999999</v>
      </c>
      <c r="Y1835">
        <f t="shared" si="61"/>
        <v>122.78999999999999</v>
      </c>
    </row>
    <row r="1836" spans="1:25" x14ac:dyDescent="0.2">
      <c r="A1836" t="s">
        <v>1746</v>
      </c>
      <c r="B1836" t="s">
        <v>387</v>
      </c>
      <c r="C1836">
        <v>4</v>
      </c>
      <c r="D1836">
        <v>26</v>
      </c>
      <c r="E1836" t="s">
        <v>2067</v>
      </c>
      <c r="F1836">
        <v>280.61500000000001</v>
      </c>
      <c r="G1836">
        <v>68.427999999999997</v>
      </c>
      <c r="H1836">
        <v>38.008000000000003</v>
      </c>
      <c r="I1836">
        <v>19201.991000000002</v>
      </c>
      <c r="J1836">
        <v>7831077</v>
      </c>
      <c r="K1836">
        <v>87.338999999999999</v>
      </c>
      <c r="L1836">
        <v>32.563000000000002</v>
      </c>
      <c r="M1836">
        <v>24508.508000000002</v>
      </c>
      <c r="N1836">
        <v>9995214</v>
      </c>
      <c r="O1836">
        <v>18.611000000000001</v>
      </c>
      <c r="P1836">
        <v>20.725000000000001</v>
      </c>
      <c r="Q1836">
        <v>5222.5349999999999</v>
      </c>
      <c r="R1836">
        <v>2129887</v>
      </c>
      <c r="S1836">
        <v>0.28999999999999998</v>
      </c>
      <c r="T1836">
        <v>8.59</v>
      </c>
      <c r="U1836">
        <v>81.284999999999997</v>
      </c>
      <c r="V1836">
        <v>33150</v>
      </c>
      <c r="W1836">
        <v>130</v>
      </c>
      <c r="X1836">
        <f t="shared" si="60"/>
        <v>4519.9650000000001</v>
      </c>
      <c r="Y1836">
        <f t="shared" si="61"/>
        <v>112.78999999999999</v>
      </c>
    </row>
    <row r="1837" spans="1:25" x14ac:dyDescent="0.2">
      <c r="A1837" t="s">
        <v>1746</v>
      </c>
      <c r="B1837" t="s">
        <v>387</v>
      </c>
      <c r="C1837">
        <v>4</v>
      </c>
      <c r="D1837">
        <v>27</v>
      </c>
      <c r="E1837" t="s">
        <v>2068</v>
      </c>
      <c r="F1837">
        <v>316.505</v>
      </c>
      <c r="G1837">
        <v>62.323</v>
      </c>
      <c r="H1837">
        <v>36.399000000000001</v>
      </c>
      <c r="I1837">
        <v>19725.53</v>
      </c>
      <c r="J1837">
        <v>8044590</v>
      </c>
      <c r="K1837">
        <v>89.733999999999995</v>
      </c>
      <c r="L1837">
        <v>34.750999999999998</v>
      </c>
      <c r="M1837">
        <v>28401.4</v>
      </c>
      <c r="N1837">
        <v>11582838</v>
      </c>
      <c r="O1837">
        <v>20.602</v>
      </c>
      <c r="P1837">
        <v>22.257000000000001</v>
      </c>
      <c r="Q1837">
        <v>6520.7740000000003</v>
      </c>
      <c r="R1837">
        <v>2659343</v>
      </c>
      <c r="S1837">
        <v>0.32600000000000001</v>
      </c>
      <c r="T1837">
        <v>9.1110000000000007</v>
      </c>
      <c r="U1837">
        <v>103.169</v>
      </c>
      <c r="V1837">
        <v>42075</v>
      </c>
      <c r="W1837">
        <v>165</v>
      </c>
      <c r="X1837">
        <f t="shared" si="60"/>
        <v>5818.2040000000006</v>
      </c>
      <c r="Y1837">
        <f t="shared" si="61"/>
        <v>147.79</v>
      </c>
    </row>
    <row r="1838" spans="1:25" x14ac:dyDescent="0.2">
      <c r="A1838" t="s">
        <v>1746</v>
      </c>
      <c r="B1838" t="s">
        <v>387</v>
      </c>
      <c r="C1838">
        <v>4</v>
      </c>
      <c r="D1838">
        <v>29</v>
      </c>
      <c r="E1838" t="s">
        <v>2069</v>
      </c>
      <c r="F1838">
        <v>310.233</v>
      </c>
      <c r="G1838">
        <v>68.793999999999997</v>
      </c>
      <c r="H1838">
        <v>36.445999999999998</v>
      </c>
      <c r="I1838">
        <v>21342.059000000001</v>
      </c>
      <c r="J1838">
        <v>8703853</v>
      </c>
      <c r="K1838">
        <v>3.7570000000000001</v>
      </c>
      <c r="L1838">
        <v>3.0569999999999999</v>
      </c>
      <c r="M1838">
        <v>1165.511</v>
      </c>
      <c r="N1838">
        <v>475326</v>
      </c>
      <c r="O1838">
        <v>2.4119999999999999</v>
      </c>
      <c r="P1838">
        <v>5.16</v>
      </c>
      <c r="Q1838">
        <v>748.13199999999995</v>
      </c>
      <c r="R1838">
        <v>305108</v>
      </c>
      <c r="S1838">
        <v>3.5999999999999997E-2</v>
      </c>
      <c r="T1838">
        <v>3.0409999999999999</v>
      </c>
      <c r="U1838">
        <v>11.255000000000001</v>
      </c>
      <c r="V1838">
        <v>4590</v>
      </c>
      <c r="W1838">
        <v>18</v>
      </c>
      <c r="X1838">
        <f t="shared" si="60"/>
        <v>45.561999999999898</v>
      </c>
      <c r="Y1838">
        <f t="shared" si="61"/>
        <v>0.78999999999999915</v>
      </c>
    </row>
    <row r="1839" spans="1:25" x14ac:dyDescent="0.2">
      <c r="A1839" t="s">
        <v>1746</v>
      </c>
      <c r="B1839" t="s">
        <v>387</v>
      </c>
      <c r="C1839">
        <v>4</v>
      </c>
      <c r="D1839">
        <v>30</v>
      </c>
      <c r="E1839" t="s">
        <v>2070</v>
      </c>
      <c r="F1839">
        <v>21.745000000000001</v>
      </c>
      <c r="G1839">
        <v>73.444000000000003</v>
      </c>
      <c r="H1839">
        <v>45.051000000000002</v>
      </c>
      <c r="I1839">
        <v>1597.001</v>
      </c>
      <c r="J1839">
        <v>651299</v>
      </c>
      <c r="K1839">
        <v>2.58</v>
      </c>
      <c r="L1839">
        <v>2.2370000000000001</v>
      </c>
      <c r="M1839">
        <v>56.093000000000004</v>
      </c>
      <c r="N1839">
        <v>22876</v>
      </c>
      <c r="O1839">
        <v>2.0230000000000001</v>
      </c>
      <c r="P1839">
        <v>2.1800000000000002</v>
      </c>
      <c r="Q1839">
        <v>43.98</v>
      </c>
      <c r="R1839">
        <v>17936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f t="shared" si="60"/>
        <v>0</v>
      </c>
      <c r="Y1839">
        <f t="shared" si="61"/>
        <v>0</v>
      </c>
    </row>
    <row r="1840" spans="1:25" x14ac:dyDescent="0.2">
      <c r="A1840" t="s">
        <v>1746</v>
      </c>
      <c r="B1840" t="s">
        <v>387</v>
      </c>
      <c r="C1840">
        <v>4</v>
      </c>
      <c r="D1840">
        <v>31</v>
      </c>
      <c r="E1840" t="s">
        <v>2071</v>
      </c>
      <c r="F1840">
        <v>286.61500000000001</v>
      </c>
      <c r="G1840">
        <v>68.59</v>
      </c>
      <c r="H1840">
        <v>35.412999999999997</v>
      </c>
      <c r="I1840">
        <v>19658.98</v>
      </c>
      <c r="J1840">
        <v>8017449</v>
      </c>
      <c r="K1840">
        <v>18.564</v>
      </c>
      <c r="L1840">
        <v>17.655999999999999</v>
      </c>
      <c r="M1840">
        <v>5320.64</v>
      </c>
      <c r="N1840">
        <v>2169897</v>
      </c>
      <c r="O1840">
        <v>6.476</v>
      </c>
      <c r="P1840">
        <v>10.867000000000001</v>
      </c>
      <c r="Q1840">
        <v>1856.2070000000001</v>
      </c>
      <c r="R1840">
        <v>757010</v>
      </c>
      <c r="S1840">
        <v>0.14799999999999999</v>
      </c>
      <c r="T1840">
        <v>6.149</v>
      </c>
      <c r="U1840">
        <v>42.518000000000001</v>
      </c>
      <c r="V1840">
        <v>17340</v>
      </c>
      <c r="W1840">
        <v>68</v>
      </c>
      <c r="X1840">
        <f t="shared" si="60"/>
        <v>1153.6370000000002</v>
      </c>
      <c r="Y1840">
        <f t="shared" si="61"/>
        <v>50.79</v>
      </c>
    </row>
    <row r="1841" spans="1:25" x14ac:dyDescent="0.2">
      <c r="A1841" t="s">
        <v>1746</v>
      </c>
      <c r="B1841" t="s">
        <v>387</v>
      </c>
      <c r="C1841">
        <v>4</v>
      </c>
      <c r="D1841">
        <v>32</v>
      </c>
      <c r="E1841" t="s">
        <v>2072</v>
      </c>
      <c r="F1841">
        <v>165.72</v>
      </c>
      <c r="G1841">
        <v>33.914000000000001</v>
      </c>
      <c r="H1841">
        <v>25.225000000000001</v>
      </c>
      <c r="I1841">
        <v>5620.1620000000003</v>
      </c>
      <c r="J1841">
        <v>2292050</v>
      </c>
      <c r="K1841">
        <v>6.3849999999999998</v>
      </c>
      <c r="L1841">
        <v>16.423999999999999</v>
      </c>
      <c r="M1841">
        <v>1058.1020000000001</v>
      </c>
      <c r="N1841">
        <v>431522</v>
      </c>
      <c r="O1841">
        <v>2.1629999999999998</v>
      </c>
      <c r="P1841">
        <v>3.21</v>
      </c>
      <c r="Q1841">
        <v>358.51</v>
      </c>
      <c r="R1841">
        <v>146210</v>
      </c>
      <c r="S1841">
        <v>1.9E-2</v>
      </c>
      <c r="T1841">
        <v>2.1930000000000001</v>
      </c>
      <c r="U1841">
        <v>3.1259999999999999</v>
      </c>
      <c r="V1841">
        <v>1275</v>
      </c>
      <c r="W1841">
        <v>5</v>
      </c>
      <c r="X1841">
        <f t="shared" si="60"/>
        <v>0</v>
      </c>
      <c r="Y1841">
        <f t="shared" si="61"/>
        <v>0</v>
      </c>
    </row>
    <row r="1842" spans="1:25" x14ac:dyDescent="0.2">
      <c r="A1842" t="s">
        <v>1746</v>
      </c>
      <c r="B1842" t="s">
        <v>387</v>
      </c>
      <c r="C1842">
        <v>4</v>
      </c>
      <c r="D1842">
        <v>33</v>
      </c>
      <c r="E1842" t="s">
        <v>2073</v>
      </c>
      <c r="F1842">
        <v>178.78200000000001</v>
      </c>
      <c r="G1842">
        <v>71.14</v>
      </c>
      <c r="H1842">
        <v>46.264000000000003</v>
      </c>
      <c r="I1842">
        <v>12718.476000000001</v>
      </c>
      <c r="J1842">
        <v>5186929</v>
      </c>
      <c r="K1842">
        <v>3.1280000000000001</v>
      </c>
      <c r="L1842">
        <v>4.4429999999999996</v>
      </c>
      <c r="M1842">
        <v>559.15200000000004</v>
      </c>
      <c r="N1842">
        <v>228037</v>
      </c>
      <c r="O1842">
        <v>2.8069999999999999</v>
      </c>
      <c r="P1842">
        <v>6.0350000000000001</v>
      </c>
      <c r="Q1842">
        <v>501.82900000000001</v>
      </c>
      <c r="R1842">
        <v>204659</v>
      </c>
      <c r="S1842">
        <v>3.7999999999999999E-2</v>
      </c>
      <c r="T1842">
        <v>3.1320000000000001</v>
      </c>
      <c r="U1842">
        <v>6.8780000000000001</v>
      </c>
      <c r="V1842">
        <v>2805</v>
      </c>
      <c r="W1842">
        <v>11</v>
      </c>
      <c r="X1842">
        <f t="shared" si="60"/>
        <v>0</v>
      </c>
      <c r="Y1842">
        <f t="shared" si="61"/>
        <v>0</v>
      </c>
    </row>
    <row r="1843" spans="1:25" x14ac:dyDescent="0.2">
      <c r="A1843" t="s">
        <v>1746</v>
      </c>
      <c r="B1843" t="s">
        <v>387</v>
      </c>
      <c r="C1843">
        <v>4</v>
      </c>
      <c r="D1843">
        <v>34</v>
      </c>
      <c r="E1843" t="s">
        <v>2074</v>
      </c>
      <c r="F1843">
        <v>215.60400000000001</v>
      </c>
      <c r="G1843">
        <v>58.847999999999999</v>
      </c>
      <c r="H1843">
        <v>40.81</v>
      </c>
      <c r="I1843">
        <v>12687.790999999999</v>
      </c>
      <c r="J1843">
        <v>5174415</v>
      </c>
      <c r="K1843">
        <v>48.652000000000001</v>
      </c>
      <c r="L1843">
        <v>20.643999999999998</v>
      </c>
      <c r="M1843">
        <v>10489.645</v>
      </c>
      <c r="N1843">
        <v>4277953</v>
      </c>
      <c r="O1843">
        <v>8.6739999999999995</v>
      </c>
      <c r="P1843">
        <v>15.045999999999999</v>
      </c>
      <c r="Q1843">
        <v>1870.25</v>
      </c>
      <c r="R1843">
        <v>762737</v>
      </c>
      <c r="S1843">
        <v>0.20300000000000001</v>
      </c>
      <c r="T1843">
        <v>7.1920000000000002</v>
      </c>
      <c r="U1843">
        <v>43.768999999999998</v>
      </c>
      <c r="V1843">
        <v>17850</v>
      </c>
      <c r="W1843">
        <v>70</v>
      </c>
      <c r="X1843">
        <f t="shared" si="60"/>
        <v>1167.6799999999998</v>
      </c>
      <c r="Y1843">
        <f t="shared" si="61"/>
        <v>52.79</v>
      </c>
    </row>
    <row r="1844" spans="1:25" x14ac:dyDescent="0.2">
      <c r="A1844" t="s">
        <v>1746</v>
      </c>
      <c r="B1844" t="s">
        <v>387</v>
      </c>
      <c r="C1844">
        <v>4</v>
      </c>
      <c r="D1844">
        <v>35</v>
      </c>
      <c r="E1844" t="s">
        <v>2075</v>
      </c>
      <c r="F1844">
        <v>300.57400000000001</v>
      </c>
      <c r="G1844">
        <v>70.412999999999997</v>
      </c>
      <c r="H1844">
        <v>37.887</v>
      </c>
      <c r="I1844">
        <v>21164.204000000002</v>
      </c>
      <c r="J1844">
        <v>8631319</v>
      </c>
      <c r="K1844">
        <v>43.746000000000002</v>
      </c>
      <c r="L1844">
        <v>32.338999999999999</v>
      </c>
      <c r="M1844">
        <v>13149</v>
      </c>
      <c r="N1844">
        <v>5362508</v>
      </c>
      <c r="O1844">
        <v>6.6040000000000001</v>
      </c>
      <c r="P1844">
        <v>9.7720000000000002</v>
      </c>
      <c r="Q1844">
        <v>1985.11</v>
      </c>
      <c r="R1844">
        <v>809580</v>
      </c>
      <c r="S1844">
        <v>0.14399999999999999</v>
      </c>
      <c r="T1844">
        <v>6.048</v>
      </c>
      <c r="U1844">
        <v>43.143000000000001</v>
      </c>
      <c r="V1844">
        <v>17595</v>
      </c>
      <c r="W1844">
        <v>69</v>
      </c>
      <c r="X1844">
        <f t="shared" si="60"/>
        <v>1282.54</v>
      </c>
      <c r="Y1844">
        <f t="shared" si="61"/>
        <v>51.79</v>
      </c>
    </row>
    <row r="1845" spans="1:25" x14ac:dyDescent="0.2">
      <c r="A1845" t="s">
        <v>1746</v>
      </c>
      <c r="B1845" t="s">
        <v>387</v>
      </c>
      <c r="C1845">
        <v>4</v>
      </c>
      <c r="D1845">
        <v>36</v>
      </c>
      <c r="E1845" t="s">
        <v>2076</v>
      </c>
      <c r="F1845">
        <v>245.14400000000001</v>
      </c>
      <c r="G1845">
        <v>71.125</v>
      </c>
      <c r="H1845">
        <v>37.953000000000003</v>
      </c>
      <c r="I1845">
        <v>17435.922999999999</v>
      </c>
      <c r="J1845">
        <v>7110828</v>
      </c>
      <c r="K1845">
        <v>2.2519999999999998</v>
      </c>
      <c r="L1845">
        <v>1.73</v>
      </c>
      <c r="M1845">
        <v>552.11</v>
      </c>
      <c r="N1845">
        <v>225165</v>
      </c>
      <c r="O1845">
        <v>1.7170000000000001</v>
      </c>
      <c r="P1845">
        <v>2.391</v>
      </c>
      <c r="Q1845">
        <v>421.03199999999998</v>
      </c>
      <c r="R1845">
        <v>171708</v>
      </c>
      <c r="S1845">
        <v>5.0000000000000001E-3</v>
      </c>
      <c r="T1845">
        <v>1.141</v>
      </c>
      <c r="U1845">
        <v>1.2509999999999999</v>
      </c>
      <c r="V1845">
        <v>510</v>
      </c>
      <c r="W1845">
        <v>2</v>
      </c>
      <c r="X1845">
        <f t="shared" si="60"/>
        <v>0</v>
      </c>
      <c r="Y1845">
        <f t="shared" si="61"/>
        <v>0</v>
      </c>
    </row>
    <row r="1846" spans="1:25" x14ac:dyDescent="0.2">
      <c r="A1846" t="s">
        <v>1746</v>
      </c>
      <c r="B1846" t="s">
        <v>387</v>
      </c>
      <c r="C1846">
        <v>4</v>
      </c>
      <c r="D1846">
        <v>37</v>
      </c>
      <c r="E1846" t="s">
        <v>2077</v>
      </c>
      <c r="F1846">
        <v>278.50099999999998</v>
      </c>
      <c r="G1846">
        <v>77.513999999999996</v>
      </c>
      <c r="H1846">
        <v>44.3</v>
      </c>
      <c r="I1846">
        <v>21587.821</v>
      </c>
      <c r="J1846">
        <v>8804081</v>
      </c>
      <c r="K1846">
        <v>55.67</v>
      </c>
      <c r="L1846">
        <v>26.257999999999999</v>
      </c>
      <c r="M1846">
        <v>15504.236000000001</v>
      </c>
      <c r="N1846">
        <v>6323035</v>
      </c>
      <c r="O1846">
        <v>8.6690000000000005</v>
      </c>
      <c r="P1846">
        <v>13.664999999999999</v>
      </c>
      <c r="Q1846">
        <v>2414.442</v>
      </c>
      <c r="R1846">
        <v>984673</v>
      </c>
      <c r="S1846">
        <v>0.16600000000000001</v>
      </c>
      <c r="T1846">
        <v>6.5069999999999997</v>
      </c>
      <c r="U1846">
        <v>46.27</v>
      </c>
      <c r="V1846">
        <v>18870</v>
      </c>
      <c r="W1846">
        <v>74</v>
      </c>
      <c r="X1846">
        <f t="shared" si="60"/>
        <v>1711.8719999999998</v>
      </c>
      <c r="Y1846">
        <f t="shared" si="61"/>
        <v>56.79</v>
      </c>
    </row>
    <row r="1847" spans="1:25" x14ac:dyDescent="0.2">
      <c r="A1847" t="s">
        <v>1746</v>
      </c>
      <c r="B1847" t="s">
        <v>387</v>
      </c>
      <c r="C1847">
        <v>4</v>
      </c>
      <c r="D1847">
        <v>38</v>
      </c>
      <c r="E1847" t="s">
        <v>2078</v>
      </c>
      <c r="F1847">
        <v>109.583</v>
      </c>
      <c r="G1847">
        <v>56.134999999999998</v>
      </c>
      <c r="H1847">
        <v>31.501999999999999</v>
      </c>
      <c r="I1847">
        <v>6151.5060000000003</v>
      </c>
      <c r="J1847">
        <v>2508746</v>
      </c>
      <c r="K1847">
        <v>49.57</v>
      </c>
      <c r="L1847">
        <v>23.216000000000001</v>
      </c>
      <c r="M1847">
        <v>5432.0749999999998</v>
      </c>
      <c r="N1847">
        <v>2215343</v>
      </c>
      <c r="O1847">
        <v>3.3740000000000001</v>
      </c>
      <c r="P1847">
        <v>5.5190000000000001</v>
      </c>
      <c r="Q1847">
        <v>369.68900000000002</v>
      </c>
      <c r="R1847">
        <v>150769</v>
      </c>
      <c r="S1847">
        <v>2.3E-2</v>
      </c>
      <c r="T1847">
        <v>2.4119999999999999</v>
      </c>
      <c r="U1847">
        <v>2.5009999999999999</v>
      </c>
      <c r="V1847">
        <v>1020</v>
      </c>
      <c r="W1847">
        <v>4</v>
      </c>
      <c r="X1847">
        <f t="shared" si="60"/>
        <v>0</v>
      </c>
      <c r="Y1847">
        <f t="shared" si="61"/>
        <v>0</v>
      </c>
    </row>
    <row r="1848" spans="1:25" x14ac:dyDescent="0.2">
      <c r="A1848" t="s">
        <v>1746</v>
      </c>
      <c r="B1848" t="s">
        <v>387</v>
      </c>
      <c r="C1848">
        <v>4</v>
      </c>
      <c r="D1848">
        <v>39</v>
      </c>
      <c r="E1848" t="s">
        <v>2079</v>
      </c>
      <c r="F1848">
        <v>212.38900000000001</v>
      </c>
      <c r="G1848">
        <v>73.212000000000003</v>
      </c>
      <c r="H1848">
        <v>39.984000000000002</v>
      </c>
      <c r="I1848">
        <v>15549.468000000001</v>
      </c>
      <c r="J1848">
        <v>6341482</v>
      </c>
      <c r="K1848">
        <v>70.974000000000004</v>
      </c>
      <c r="L1848">
        <v>33.576000000000001</v>
      </c>
      <c r="M1848">
        <v>15074.120999999999</v>
      </c>
      <c r="N1848">
        <v>6147623</v>
      </c>
      <c r="O1848">
        <v>13.952999999999999</v>
      </c>
      <c r="P1848">
        <v>20.396999999999998</v>
      </c>
      <c r="Q1848">
        <v>2963.3870000000002</v>
      </c>
      <c r="R1848">
        <v>1208547</v>
      </c>
      <c r="S1848">
        <v>0.27100000000000002</v>
      </c>
      <c r="T1848">
        <v>8.3059999999999992</v>
      </c>
      <c r="U1848">
        <v>57.524000000000001</v>
      </c>
      <c r="V1848">
        <v>23460</v>
      </c>
      <c r="W1848">
        <v>92</v>
      </c>
      <c r="X1848">
        <f t="shared" si="60"/>
        <v>2260.817</v>
      </c>
      <c r="Y1848">
        <f t="shared" si="61"/>
        <v>74.789999999999992</v>
      </c>
    </row>
    <row r="1849" spans="1:25" x14ac:dyDescent="0.2">
      <c r="A1849" t="s">
        <v>1746</v>
      </c>
      <c r="B1849" t="s">
        <v>387</v>
      </c>
      <c r="C1849">
        <v>4</v>
      </c>
      <c r="D1849">
        <v>40</v>
      </c>
      <c r="E1849" t="s">
        <v>2080</v>
      </c>
      <c r="F1849">
        <v>236.81899999999999</v>
      </c>
      <c r="G1849">
        <v>76.626999999999995</v>
      </c>
      <c r="H1849">
        <v>39.470999999999997</v>
      </c>
      <c r="I1849">
        <v>18146.696</v>
      </c>
      <c r="J1849">
        <v>7400700</v>
      </c>
      <c r="K1849">
        <v>41.676000000000002</v>
      </c>
      <c r="L1849">
        <v>34.972999999999999</v>
      </c>
      <c r="M1849">
        <v>9869.7119999999995</v>
      </c>
      <c r="N1849">
        <v>4025128</v>
      </c>
      <c r="O1849">
        <v>11.379</v>
      </c>
      <c r="P1849">
        <v>20.934000000000001</v>
      </c>
      <c r="Q1849">
        <v>2694.8609999999999</v>
      </c>
      <c r="R1849">
        <v>1099035</v>
      </c>
      <c r="S1849">
        <v>0.182</v>
      </c>
      <c r="T1849">
        <v>6.8129999999999997</v>
      </c>
      <c r="U1849">
        <v>43.143000000000001</v>
      </c>
      <c r="V1849">
        <v>17595</v>
      </c>
      <c r="W1849">
        <v>69</v>
      </c>
      <c r="X1849">
        <f t="shared" si="60"/>
        <v>1992.2909999999997</v>
      </c>
      <c r="Y1849">
        <f t="shared" si="61"/>
        <v>51.79</v>
      </c>
    </row>
    <row r="1850" spans="1:25" x14ac:dyDescent="0.2">
      <c r="A1850" t="s">
        <v>1746</v>
      </c>
      <c r="B1850" t="s">
        <v>387</v>
      </c>
      <c r="C1850">
        <v>4</v>
      </c>
      <c r="D1850">
        <v>41</v>
      </c>
      <c r="E1850" t="s">
        <v>2081</v>
      </c>
      <c r="F1850">
        <v>153.15299999999999</v>
      </c>
      <c r="G1850">
        <v>68.87</v>
      </c>
      <c r="H1850">
        <v>65.828000000000003</v>
      </c>
      <c r="I1850">
        <v>10547.612999999999</v>
      </c>
      <c r="J1850">
        <v>4301594</v>
      </c>
      <c r="K1850">
        <v>5.2329999999999997</v>
      </c>
      <c r="L1850">
        <v>3.41</v>
      </c>
      <c r="M1850">
        <v>801.50800000000004</v>
      </c>
      <c r="N1850">
        <v>326876</v>
      </c>
      <c r="O1850">
        <v>2.7759999999999998</v>
      </c>
      <c r="P1850">
        <v>4.3410000000000002</v>
      </c>
      <c r="Q1850">
        <v>425.09800000000001</v>
      </c>
      <c r="R1850">
        <v>173366</v>
      </c>
      <c r="S1850">
        <v>2.9000000000000001E-2</v>
      </c>
      <c r="T1850">
        <v>2.6989999999999998</v>
      </c>
      <c r="U1850">
        <v>4.3769999999999998</v>
      </c>
      <c r="V1850">
        <v>1785</v>
      </c>
      <c r="W1850">
        <v>7</v>
      </c>
      <c r="X1850">
        <f t="shared" si="60"/>
        <v>0</v>
      </c>
      <c r="Y1850">
        <f t="shared" si="61"/>
        <v>0</v>
      </c>
    </row>
    <row r="1851" spans="1:25" x14ac:dyDescent="0.2">
      <c r="A1851" t="s">
        <v>1746</v>
      </c>
      <c r="B1851" t="s">
        <v>387</v>
      </c>
      <c r="C1851">
        <v>4</v>
      </c>
      <c r="D1851">
        <v>42</v>
      </c>
      <c r="E1851" t="s">
        <v>2082</v>
      </c>
      <c r="F1851">
        <v>268.00099999999998</v>
      </c>
      <c r="G1851">
        <v>68.322999999999993</v>
      </c>
      <c r="H1851">
        <v>31.838999999999999</v>
      </c>
      <c r="I1851">
        <v>18310.741999999998</v>
      </c>
      <c r="J1851">
        <v>7467602</v>
      </c>
      <c r="K1851">
        <v>56.511000000000003</v>
      </c>
      <c r="L1851">
        <v>20.957999999999998</v>
      </c>
      <c r="M1851">
        <v>15144.896000000001</v>
      </c>
      <c r="N1851">
        <v>6176487</v>
      </c>
      <c r="O1851">
        <v>8.4290000000000003</v>
      </c>
      <c r="P1851">
        <v>12.932</v>
      </c>
      <c r="Q1851">
        <v>2258.9810000000002</v>
      </c>
      <c r="R1851">
        <v>921272</v>
      </c>
      <c r="S1851">
        <v>0.17699999999999999</v>
      </c>
      <c r="T1851">
        <v>6.7220000000000004</v>
      </c>
      <c r="U1851">
        <v>47.52</v>
      </c>
      <c r="V1851">
        <v>19380</v>
      </c>
      <c r="W1851">
        <v>76</v>
      </c>
      <c r="X1851">
        <f t="shared" si="60"/>
        <v>1556.4110000000001</v>
      </c>
      <c r="Y1851">
        <f t="shared" si="61"/>
        <v>58.79</v>
      </c>
    </row>
    <row r="1852" spans="1:25" x14ac:dyDescent="0.2">
      <c r="A1852" t="s">
        <v>1746</v>
      </c>
      <c r="B1852" t="s">
        <v>387</v>
      </c>
      <c r="C1852">
        <v>4</v>
      </c>
      <c r="D1852">
        <v>43</v>
      </c>
      <c r="E1852" t="s">
        <v>2083</v>
      </c>
      <c r="F1852">
        <v>316.17399999999998</v>
      </c>
      <c r="G1852">
        <v>72.046000000000006</v>
      </c>
      <c r="H1852">
        <v>39.795000000000002</v>
      </c>
      <c r="I1852">
        <v>22779.045999999998</v>
      </c>
      <c r="J1852">
        <v>9289894</v>
      </c>
      <c r="K1852">
        <v>50.228999999999999</v>
      </c>
      <c r="L1852">
        <v>26.253</v>
      </c>
      <c r="M1852">
        <v>15881.058000000001</v>
      </c>
      <c r="N1852">
        <v>6476713</v>
      </c>
      <c r="O1852">
        <v>16.48</v>
      </c>
      <c r="P1852">
        <v>22.274000000000001</v>
      </c>
      <c r="Q1852">
        <v>5210.5810000000001</v>
      </c>
      <c r="R1852">
        <v>2125012</v>
      </c>
      <c r="S1852">
        <v>0.25900000000000001</v>
      </c>
      <c r="T1852">
        <v>8.1240000000000006</v>
      </c>
      <c r="U1852">
        <v>81.91</v>
      </c>
      <c r="V1852">
        <v>33405</v>
      </c>
      <c r="W1852">
        <v>131</v>
      </c>
      <c r="X1852">
        <f t="shared" si="60"/>
        <v>4508.0110000000004</v>
      </c>
      <c r="Y1852">
        <f t="shared" si="61"/>
        <v>113.78999999999999</v>
      </c>
    </row>
    <row r="1853" spans="1:25" x14ac:dyDescent="0.2">
      <c r="A1853" t="s">
        <v>1746</v>
      </c>
      <c r="B1853" t="s">
        <v>387</v>
      </c>
      <c r="C1853">
        <v>4</v>
      </c>
      <c r="D1853">
        <v>44</v>
      </c>
      <c r="E1853" t="s">
        <v>2084</v>
      </c>
      <c r="F1853">
        <v>198.93799999999999</v>
      </c>
      <c r="G1853">
        <v>75.585999999999999</v>
      </c>
      <c r="H1853">
        <v>42.322000000000003</v>
      </c>
      <c r="I1853">
        <v>15036.902</v>
      </c>
      <c r="J1853">
        <v>6132444</v>
      </c>
      <c r="K1853">
        <v>2.5</v>
      </c>
      <c r="L1853">
        <v>1.8420000000000001</v>
      </c>
      <c r="M1853">
        <v>497.39800000000002</v>
      </c>
      <c r="N1853">
        <v>202852</v>
      </c>
      <c r="O1853">
        <v>2.7719999999999998</v>
      </c>
      <c r="P1853">
        <v>6.7770000000000001</v>
      </c>
      <c r="Q1853">
        <v>551.51900000000001</v>
      </c>
      <c r="R1853">
        <v>224924</v>
      </c>
      <c r="S1853">
        <v>3.7999999999999999E-2</v>
      </c>
      <c r="T1853">
        <v>3.101</v>
      </c>
      <c r="U1853">
        <v>7.5030000000000001</v>
      </c>
      <c r="V1853">
        <v>3060</v>
      </c>
      <c r="W1853">
        <v>12</v>
      </c>
      <c r="X1853">
        <f t="shared" si="60"/>
        <v>0</v>
      </c>
      <c r="Y1853">
        <f t="shared" si="61"/>
        <v>0</v>
      </c>
    </row>
    <row r="1854" spans="1:25" x14ac:dyDescent="0.2">
      <c r="A1854" t="s">
        <v>1746</v>
      </c>
      <c r="B1854" t="s">
        <v>387</v>
      </c>
      <c r="C1854">
        <v>4</v>
      </c>
      <c r="D1854">
        <v>45</v>
      </c>
      <c r="E1854" t="s">
        <v>2085</v>
      </c>
      <c r="F1854">
        <v>32.591999999999999</v>
      </c>
      <c r="G1854">
        <v>21.966999999999999</v>
      </c>
      <c r="H1854">
        <v>15.968</v>
      </c>
      <c r="I1854">
        <v>715.95899999999995</v>
      </c>
      <c r="J1854">
        <v>291987</v>
      </c>
      <c r="K1854">
        <v>20.157</v>
      </c>
      <c r="L1854">
        <v>30.672000000000001</v>
      </c>
      <c r="M1854">
        <v>656.96600000000001</v>
      </c>
      <c r="N1854">
        <v>267928</v>
      </c>
      <c r="O1854">
        <v>14.254</v>
      </c>
      <c r="P1854">
        <v>25.11</v>
      </c>
      <c r="Q1854">
        <v>464.56799999999998</v>
      </c>
      <c r="R1854">
        <v>189463</v>
      </c>
      <c r="S1854">
        <v>0.192</v>
      </c>
      <c r="T1854">
        <v>6.992</v>
      </c>
      <c r="U1854">
        <v>6.2530000000000001</v>
      </c>
      <c r="V1854">
        <v>2550</v>
      </c>
      <c r="W1854">
        <v>10</v>
      </c>
      <c r="X1854">
        <f t="shared" si="60"/>
        <v>0</v>
      </c>
      <c r="Y1854">
        <f t="shared" si="61"/>
        <v>0</v>
      </c>
    </row>
    <row r="1855" spans="1:25" x14ac:dyDescent="0.2">
      <c r="A1855" t="s">
        <v>1746</v>
      </c>
      <c r="B1855" t="s">
        <v>387</v>
      </c>
      <c r="C1855">
        <v>4</v>
      </c>
      <c r="D1855">
        <v>46</v>
      </c>
      <c r="E1855" t="s">
        <v>2086</v>
      </c>
      <c r="F1855">
        <v>357.86799999999999</v>
      </c>
      <c r="G1855">
        <v>58.953000000000003</v>
      </c>
      <c r="H1855">
        <v>28.37</v>
      </c>
      <c r="I1855">
        <v>21097.489000000001</v>
      </c>
      <c r="J1855">
        <v>8604111</v>
      </c>
      <c r="K1855">
        <v>80.003</v>
      </c>
      <c r="L1855">
        <v>33.706000000000003</v>
      </c>
      <c r="M1855">
        <v>28630.378000000001</v>
      </c>
      <c r="N1855">
        <v>11676221</v>
      </c>
      <c r="O1855">
        <v>46.594999999999999</v>
      </c>
      <c r="P1855">
        <v>44.505000000000003</v>
      </c>
      <c r="Q1855">
        <v>16674.689999999999</v>
      </c>
      <c r="R1855">
        <v>6800377</v>
      </c>
      <c r="S1855">
        <v>9.0999999999999998E-2</v>
      </c>
      <c r="T1855">
        <v>4.8120000000000003</v>
      </c>
      <c r="U1855">
        <v>32.514000000000003</v>
      </c>
      <c r="V1855">
        <v>13260</v>
      </c>
      <c r="W1855">
        <v>52</v>
      </c>
      <c r="X1855">
        <f t="shared" si="60"/>
        <v>15972.119999999999</v>
      </c>
      <c r="Y1855">
        <f t="shared" si="61"/>
        <v>34.79</v>
      </c>
    </row>
    <row r="1856" spans="1:25" x14ac:dyDescent="0.2">
      <c r="A1856" t="s">
        <v>1746</v>
      </c>
      <c r="B1856" t="s">
        <v>387</v>
      </c>
      <c r="C1856">
        <v>4</v>
      </c>
      <c r="D1856">
        <v>47</v>
      </c>
      <c r="E1856" t="s">
        <v>2087</v>
      </c>
      <c r="F1856">
        <v>275.01900000000001</v>
      </c>
      <c r="G1856">
        <v>53.298999999999999</v>
      </c>
      <c r="H1856">
        <v>29.297000000000001</v>
      </c>
      <c r="I1856">
        <v>14658.227999999999</v>
      </c>
      <c r="J1856">
        <v>5978011</v>
      </c>
      <c r="K1856">
        <v>68.536000000000001</v>
      </c>
      <c r="L1856">
        <v>27.637</v>
      </c>
      <c r="M1856">
        <v>18848.772000000001</v>
      </c>
      <c r="N1856">
        <v>7687025</v>
      </c>
      <c r="O1856">
        <v>29.149000000000001</v>
      </c>
      <c r="P1856">
        <v>32.771999999999998</v>
      </c>
      <c r="Q1856">
        <v>8016.56</v>
      </c>
      <c r="R1856">
        <v>3269364</v>
      </c>
      <c r="S1856">
        <v>0.20499999999999999</v>
      </c>
      <c r="T1856">
        <v>7.2210000000000001</v>
      </c>
      <c r="U1856">
        <v>56.274000000000001</v>
      </c>
      <c r="V1856">
        <v>22950</v>
      </c>
      <c r="W1856">
        <v>90</v>
      </c>
      <c r="X1856">
        <f t="shared" si="60"/>
        <v>7313.9900000000007</v>
      </c>
      <c r="Y1856">
        <f t="shared" si="61"/>
        <v>72.789999999999992</v>
      </c>
    </row>
    <row r="1857" spans="1:25" x14ac:dyDescent="0.2">
      <c r="A1857" t="s">
        <v>1746</v>
      </c>
      <c r="B1857" t="s">
        <v>387</v>
      </c>
      <c r="C1857">
        <v>4</v>
      </c>
      <c r="D1857">
        <v>48</v>
      </c>
      <c r="E1857" t="s">
        <v>2088</v>
      </c>
      <c r="F1857">
        <v>160.642</v>
      </c>
      <c r="G1857">
        <v>68.540000000000006</v>
      </c>
      <c r="H1857">
        <v>36.503</v>
      </c>
      <c r="I1857">
        <v>11010.406000000001</v>
      </c>
      <c r="J1857">
        <v>4490333</v>
      </c>
      <c r="K1857">
        <v>3.6469999999999998</v>
      </c>
      <c r="L1857">
        <v>3.4209999999999998</v>
      </c>
      <c r="M1857">
        <v>585.91099999999994</v>
      </c>
      <c r="N1857">
        <v>238950</v>
      </c>
      <c r="O1857">
        <v>2.5710000000000002</v>
      </c>
      <c r="P1857">
        <v>5.8140000000000001</v>
      </c>
      <c r="Q1857">
        <v>413.03100000000001</v>
      </c>
      <c r="R1857">
        <v>168445</v>
      </c>
      <c r="S1857">
        <v>2.7E-2</v>
      </c>
      <c r="T1857">
        <v>2.6360000000000001</v>
      </c>
      <c r="U1857">
        <v>4.3769999999999998</v>
      </c>
      <c r="V1857">
        <v>1785</v>
      </c>
      <c r="W1857">
        <v>7</v>
      </c>
      <c r="X1857">
        <f t="shared" si="60"/>
        <v>0</v>
      </c>
      <c r="Y1857">
        <f t="shared" si="61"/>
        <v>0</v>
      </c>
    </row>
    <row r="1858" spans="1:25" x14ac:dyDescent="0.2">
      <c r="A1858" t="s">
        <v>1746</v>
      </c>
      <c r="B1858" t="s">
        <v>387</v>
      </c>
      <c r="C1858">
        <v>4</v>
      </c>
      <c r="D1858">
        <v>49</v>
      </c>
      <c r="E1858" t="s">
        <v>2089</v>
      </c>
      <c r="F1858">
        <v>266.56</v>
      </c>
      <c r="G1858">
        <v>55.043999999999997</v>
      </c>
      <c r="H1858">
        <v>29.846</v>
      </c>
      <c r="I1858">
        <v>14672.548000000001</v>
      </c>
      <c r="J1858">
        <v>5983851</v>
      </c>
      <c r="K1858">
        <v>94.768000000000001</v>
      </c>
      <c r="L1858">
        <v>43.734000000000002</v>
      </c>
      <c r="M1858">
        <v>25261.355</v>
      </c>
      <c r="N1858">
        <v>10302245</v>
      </c>
      <c r="O1858">
        <v>49.57</v>
      </c>
      <c r="P1858">
        <v>46.563000000000002</v>
      </c>
      <c r="Q1858">
        <v>13213.38</v>
      </c>
      <c r="R1858">
        <v>5388764</v>
      </c>
      <c r="S1858">
        <v>0.10299999999999999</v>
      </c>
      <c r="T1858">
        <v>5.1289999999999996</v>
      </c>
      <c r="U1858">
        <v>27.512</v>
      </c>
      <c r="V1858">
        <v>11220</v>
      </c>
      <c r="W1858">
        <v>44</v>
      </c>
      <c r="X1858">
        <f t="shared" si="60"/>
        <v>12510.81</v>
      </c>
      <c r="Y1858">
        <f t="shared" si="61"/>
        <v>26.79</v>
      </c>
    </row>
    <row r="1859" spans="1:25" x14ac:dyDescent="0.2">
      <c r="A1859" t="s">
        <v>1746</v>
      </c>
      <c r="B1859" t="s">
        <v>387</v>
      </c>
      <c r="C1859">
        <v>5</v>
      </c>
      <c r="D1859">
        <v>1</v>
      </c>
      <c r="E1859" t="s">
        <v>2090</v>
      </c>
      <c r="F1859">
        <v>266.20400000000001</v>
      </c>
      <c r="G1859">
        <v>62.999000000000002</v>
      </c>
      <c r="H1859">
        <v>32.137</v>
      </c>
      <c r="I1859">
        <v>16770.682000000001</v>
      </c>
      <c r="J1859">
        <v>6839525</v>
      </c>
      <c r="K1859">
        <v>4.5279999999999996</v>
      </c>
      <c r="L1859">
        <v>3.706</v>
      </c>
      <c r="M1859">
        <v>1205.3420000000001</v>
      </c>
      <c r="N1859">
        <v>491570</v>
      </c>
      <c r="O1859">
        <v>3.8839999999999999</v>
      </c>
      <c r="P1859">
        <v>8.3260000000000005</v>
      </c>
      <c r="Q1859">
        <v>1033.8620000000001</v>
      </c>
      <c r="R1859">
        <v>421636</v>
      </c>
      <c r="S1859">
        <v>8.5000000000000006E-2</v>
      </c>
      <c r="T1859">
        <v>4.6429999999999998</v>
      </c>
      <c r="U1859">
        <v>22.51</v>
      </c>
      <c r="V1859">
        <v>9180</v>
      </c>
      <c r="W1859">
        <v>36</v>
      </c>
      <c r="X1859">
        <f t="shared" si="60"/>
        <v>331.29200000000003</v>
      </c>
      <c r="Y1859">
        <f t="shared" si="61"/>
        <v>18.79</v>
      </c>
    </row>
    <row r="1860" spans="1:25" x14ac:dyDescent="0.2">
      <c r="A1860" t="s">
        <v>1746</v>
      </c>
      <c r="B1860" t="s">
        <v>387</v>
      </c>
      <c r="C1860">
        <v>5</v>
      </c>
      <c r="D1860">
        <v>2</v>
      </c>
      <c r="E1860" t="s">
        <v>2091</v>
      </c>
      <c r="F1860">
        <v>251.47</v>
      </c>
      <c r="G1860">
        <v>78.736000000000004</v>
      </c>
      <c r="H1860">
        <v>40.078000000000003</v>
      </c>
      <c r="I1860">
        <v>19799.694</v>
      </c>
      <c r="J1860">
        <v>8074836</v>
      </c>
      <c r="K1860">
        <v>54.854999999999997</v>
      </c>
      <c r="L1860">
        <v>33.930999999999997</v>
      </c>
      <c r="M1860">
        <v>13794.27</v>
      </c>
      <c r="N1860">
        <v>5625666</v>
      </c>
      <c r="O1860">
        <v>8.3149999999999995</v>
      </c>
      <c r="P1860">
        <v>12.884</v>
      </c>
      <c r="Q1860">
        <v>2090.8560000000002</v>
      </c>
      <c r="R1860">
        <v>852706</v>
      </c>
      <c r="S1860">
        <v>0.124</v>
      </c>
      <c r="T1860">
        <v>5.6289999999999996</v>
      </c>
      <c r="U1860">
        <v>31.263000000000002</v>
      </c>
      <c r="V1860">
        <v>12750</v>
      </c>
      <c r="W1860">
        <v>50</v>
      </c>
      <c r="X1860">
        <f t="shared" si="60"/>
        <v>1388.2860000000001</v>
      </c>
      <c r="Y1860">
        <f t="shared" si="61"/>
        <v>32.79</v>
      </c>
    </row>
    <row r="1861" spans="1:25" x14ac:dyDescent="0.2">
      <c r="A1861" t="s">
        <v>1746</v>
      </c>
      <c r="B1861" t="s">
        <v>387</v>
      </c>
      <c r="C1861">
        <v>5</v>
      </c>
      <c r="D1861">
        <v>3</v>
      </c>
      <c r="E1861" t="s">
        <v>2092</v>
      </c>
      <c r="F1861">
        <v>310.416</v>
      </c>
      <c r="G1861">
        <v>65.593000000000004</v>
      </c>
      <c r="H1861">
        <v>32.106000000000002</v>
      </c>
      <c r="I1861">
        <v>20360.996999999999</v>
      </c>
      <c r="J1861">
        <v>8303750</v>
      </c>
      <c r="K1861">
        <v>98.335999999999999</v>
      </c>
      <c r="L1861">
        <v>43.662999999999997</v>
      </c>
      <c r="M1861">
        <v>30525.042000000001</v>
      </c>
      <c r="N1861">
        <v>12448915</v>
      </c>
      <c r="O1861">
        <v>60.146000000000001</v>
      </c>
      <c r="P1861">
        <v>50.018000000000001</v>
      </c>
      <c r="Q1861">
        <v>18670.28</v>
      </c>
      <c r="R1861">
        <v>7614231</v>
      </c>
      <c r="S1861">
        <v>0.04</v>
      </c>
      <c r="T1861">
        <v>3.2050000000000001</v>
      </c>
      <c r="U1861">
        <v>12.505000000000001</v>
      </c>
      <c r="V1861">
        <v>5100</v>
      </c>
      <c r="W1861">
        <v>20</v>
      </c>
      <c r="X1861">
        <f t="shared" si="60"/>
        <v>17967.71</v>
      </c>
      <c r="Y1861">
        <f t="shared" si="61"/>
        <v>2.7899999999999991</v>
      </c>
    </row>
    <row r="1862" spans="1:25" x14ac:dyDescent="0.2">
      <c r="A1862" t="s">
        <v>1746</v>
      </c>
      <c r="B1862" t="s">
        <v>387</v>
      </c>
      <c r="C1862">
        <v>5</v>
      </c>
      <c r="D1862">
        <v>4</v>
      </c>
      <c r="E1862" t="s">
        <v>2093</v>
      </c>
      <c r="F1862">
        <v>294.90699999999998</v>
      </c>
      <c r="G1862">
        <v>72.403999999999996</v>
      </c>
      <c r="H1862">
        <v>37.027999999999999</v>
      </c>
      <c r="I1862">
        <v>21352.403999999999</v>
      </c>
      <c r="J1862">
        <v>8708072</v>
      </c>
      <c r="K1862">
        <v>2.331</v>
      </c>
      <c r="L1862">
        <v>1.6319999999999999</v>
      </c>
      <c r="M1862">
        <v>687.31</v>
      </c>
      <c r="N1862">
        <v>280303</v>
      </c>
      <c r="O1862">
        <v>4.6269999999999998</v>
      </c>
      <c r="P1862">
        <v>10.564</v>
      </c>
      <c r="Q1862">
        <v>1364.424</v>
      </c>
      <c r="R1862">
        <v>556448</v>
      </c>
      <c r="S1862">
        <v>0.112</v>
      </c>
      <c r="T1862">
        <v>5.3520000000000003</v>
      </c>
      <c r="U1862">
        <v>33.139000000000003</v>
      </c>
      <c r="V1862">
        <v>13515</v>
      </c>
      <c r="W1862">
        <v>53</v>
      </c>
      <c r="X1862">
        <f t="shared" si="60"/>
        <v>661.85399999999993</v>
      </c>
      <c r="Y1862">
        <f t="shared" si="61"/>
        <v>35.79</v>
      </c>
    </row>
    <row r="1863" spans="1:25" x14ac:dyDescent="0.2">
      <c r="A1863" t="s">
        <v>1746</v>
      </c>
      <c r="B1863" t="s">
        <v>387</v>
      </c>
      <c r="C1863">
        <v>5</v>
      </c>
      <c r="D1863">
        <v>5</v>
      </c>
      <c r="E1863" t="s">
        <v>2094</v>
      </c>
      <c r="F1863">
        <v>322.70100000000002</v>
      </c>
      <c r="G1863">
        <v>59.112000000000002</v>
      </c>
      <c r="H1863">
        <v>30.724</v>
      </c>
      <c r="I1863">
        <v>19075.501</v>
      </c>
      <c r="J1863">
        <v>7779491</v>
      </c>
      <c r="K1863">
        <v>2.5139999999999998</v>
      </c>
      <c r="L1863">
        <v>1.8859999999999999</v>
      </c>
      <c r="M1863">
        <v>811.33799999999997</v>
      </c>
      <c r="N1863">
        <v>330885</v>
      </c>
      <c r="O1863">
        <v>3.9750000000000001</v>
      </c>
      <c r="P1863">
        <v>8.2149999999999999</v>
      </c>
      <c r="Q1863">
        <v>1282.6020000000001</v>
      </c>
      <c r="R1863">
        <v>523079</v>
      </c>
      <c r="S1863">
        <v>9.9000000000000005E-2</v>
      </c>
      <c r="T1863">
        <v>5.0190000000000001</v>
      </c>
      <c r="U1863">
        <v>31.888999999999999</v>
      </c>
      <c r="V1863">
        <v>13005</v>
      </c>
      <c r="W1863">
        <v>51</v>
      </c>
      <c r="X1863">
        <f t="shared" si="60"/>
        <v>580.03200000000004</v>
      </c>
      <c r="Y1863">
        <f t="shared" si="61"/>
        <v>33.79</v>
      </c>
    </row>
    <row r="1864" spans="1:25" x14ac:dyDescent="0.2">
      <c r="A1864" t="s">
        <v>1746</v>
      </c>
      <c r="B1864" t="s">
        <v>387</v>
      </c>
      <c r="C1864">
        <v>5</v>
      </c>
      <c r="D1864">
        <v>6</v>
      </c>
      <c r="E1864" t="s">
        <v>2095</v>
      </c>
      <c r="F1864">
        <v>373.43599999999998</v>
      </c>
      <c r="G1864">
        <v>70.902000000000001</v>
      </c>
      <c r="H1864">
        <v>35.034999999999997</v>
      </c>
      <c r="I1864">
        <v>26477.221000000001</v>
      </c>
      <c r="J1864">
        <v>10798107</v>
      </c>
      <c r="K1864">
        <v>58.052999999999997</v>
      </c>
      <c r="L1864">
        <v>29.864999999999998</v>
      </c>
      <c r="M1864">
        <v>21679.024000000001</v>
      </c>
      <c r="N1864">
        <v>8841276</v>
      </c>
      <c r="O1864">
        <v>20.864000000000001</v>
      </c>
      <c r="P1864">
        <v>22.611999999999998</v>
      </c>
      <c r="Q1864">
        <v>7791.2610000000004</v>
      </c>
      <c r="R1864">
        <v>3177481</v>
      </c>
      <c r="S1864">
        <v>0.23799999999999999</v>
      </c>
      <c r="T1864">
        <v>7.7830000000000004</v>
      </c>
      <c r="U1864">
        <v>88.787999999999997</v>
      </c>
      <c r="V1864">
        <v>36210</v>
      </c>
      <c r="W1864">
        <v>142</v>
      </c>
      <c r="X1864">
        <f t="shared" si="60"/>
        <v>7088.6910000000007</v>
      </c>
      <c r="Y1864">
        <f t="shared" si="61"/>
        <v>124.78999999999999</v>
      </c>
    </row>
    <row r="1865" spans="1:25" x14ac:dyDescent="0.2">
      <c r="A1865" t="s">
        <v>1746</v>
      </c>
      <c r="B1865" t="s">
        <v>387</v>
      </c>
      <c r="C1865">
        <v>5</v>
      </c>
      <c r="D1865">
        <v>7</v>
      </c>
      <c r="E1865" t="s">
        <v>2096</v>
      </c>
      <c r="F1865">
        <v>363.48599999999999</v>
      </c>
      <c r="G1865">
        <v>72.37</v>
      </c>
      <c r="H1865">
        <v>31.677</v>
      </c>
      <c r="I1865">
        <v>26305.366000000002</v>
      </c>
      <c r="J1865">
        <v>10728020</v>
      </c>
      <c r="K1865">
        <v>56.006999999999998</v>
      </c>
      <c r="L1865">
        <v>29.542000000000002</v>
      </c>
      <c r="M1865">
        <v>20357.691999999999</v>
      </c>
      <c r="N1865">
        <v>8302402</v>
      </c>
      <c r="O1865">
        <v>22.803000000000001</v>
      </c>
      <c r="P1865">
        <v>24.446999999999999</v>
      </c>
      <c r="Q1865">
        <v>8288.48</v>
      </c>
      <c r="R1865">
        <v>3380260</v>
      </c>
      <c r="S1865">
        <v>0.23200000000000001</v>
      </c>
      <c r="T1865">
        <v>7.6920000000000002</v>
      </c>
      <c r="U1865">
        <v>84.411000000000001</v>
      </c>
      <c r="V1865">
        <v>34425</v>
      </c>
      <c r="W1865">
        <v>135</v>
      </c>
      <c r="X1865">
        <f t="shared" si="60"/>
        <v>7585.91</v>
      </c>
      <c r="Y1865">
        <f t="shared" si="61"/>
        <v>117.78999999999999</v>
      </c>
    </row>
    <row r="1866" spans="1:25" x14ac:dyDescent="0.2">
      <c r="A1866" t="s">
        <v>1746</v>
      </c>
      <c r="B1866" t="s">
        <v>387</v>
      </c>
      <c r="C1866">
        <v>5</v>
      </c>
      <c r="D1866">
        <v>8</v>
      </c>
      <c r="E1866" t="s">
        <v>2097</v>
      </c>
      <c r="F1866">
        <v>276.57600000000002</v>
      </c>
      <c r="G1866">
        <v>82.162999999999997</v>
      </c>
      <c r="H1866">
        <v>39.648000000000003</v>
      </c>
      <c r="I1866">
        <v>22724.424999999999</v>
      </c>
      <c r="J1866">
        <v>9267618</v>
      </c>
      <c r="K1866">
        <v>60.119</v>
      </c>
      <c r="L1866">
        <v>23.626000000000001</v>
      </c>
      <c r="M1866">
        <v>16627.606</v>
      </c>
      <c r="N1866">
        <v>6781175</v>
      </c>
      <c r="O1866">
        <v>21.73</v>
      </c>
      <c r="P1866">
        <v>25.074999999999999</v>
      </c>
      <c r="Q1866">
        <v>6009.875</v>
      </c>
      <c r="R1866">
        <v>2450985</v>
      </c>
      <c r="S1866">
        <v>0.249</v>
      </c>
      <c r="T1866">
        <v>7.9589999999999996</v>
      </c>
      <c r="U1866">
        <v>68.778999999999996</v>
      </c>
      <c r="V1866">
        <v>28050</v>
      </c>
      <c r="W1866">
        <v>110</v>
      </c>
      <c r="X1866">
        <f t="shared" si="60"/>
        <v>5307.3050000000003</v>
      </c>
      <c r="Y1866">
        <f t="shared" si="61"/>
        <v>92.789999999999992</v>
      </c>
    </row>
    <row r="1867" spans="1:25" x14ac:dyDescent="0.2">
      <c r="A1867" t="s">
        <v>1746</v>
      </c>
      <c r="B1867" t="s">
        <v>387</v>
      </c>
      <c r="C1867">
        <v>5</v>
      </c>
      <c r="D1867">
        <v>9</v>
      </c>
      <c r="E1867" t="s">
        <v>2098</v>
      </c>
      <c r="F1867">
        <v>132.1</v>
      </c>
      <c r="G1867">
        <v>44.116999999999997</v>
      </c>
      <c r="H1867">
        <v>31.925000000000001</v>
      </c>
      <c r="I1867">
        <v>5827.893</v>
      </c>
      <c r="J1867">
        <v>2376768</v>
      </c>
      <c r="K1867">
        <v>2.9790000000000001</v>
      </c>
      <c r="L1867">
        <v>1.946</v>
      </c>
      <c r="M1867">
        <v>393.471</v>
      </c>
      <c r="N1867">
        <v>160468</v>
      </c>
      <c r="O1867">
        <v>2.847</v>
      </c>
      <c r="P1867">
        <v>5.2450000000000001</v>
      </c>
      <c r="Q1867">
        <v>376.09899999999999</v>
      </c>
      <c r="R1867">
        <v>153383</v>
      </c>
      <c r="S1867">
        <v>3.7999999999999999E-2</v>
      </c>
      <c r="T1867">
        <v>3.1070000000000002</v>
      </c>
      <c r="U1867">
        <v>5.0019999999999998</v>
      </c>
      <c r="V1867">
        <v>2040</v>
      </c>
      <c r="W1867">
        <v>8</v>
      </c>
      <c r="X1867">
        <f t="shared" si="60"/>
        <v>0</v>
      </c>
      <c r="Y1867">
        <f t="shared" si="61"/>
        <v>0</v>
      </c>
    </row>
    <row r="1868" spans="1:25" x14ac:dyDescent="0.2">
      <c r="A1868" t="s">
        <v>1746</v>
      </c>
      <c r="B1868" t="s">
        <v>387</v>
      </c>
      <c r="C1868">
        <v>5</v>
      </c>
      <c r="D1868">
        <v>10</v>
      </c>
      <c r="E1868" t="s">
        <v>2099</v>
      </c>
      <c r="F1868">
        <v>147.63900000000001</v>
      </c>
      <c r="G1868">
        <v>55.968000000000004</v>
      </c>
      <c r="H1868">
        <v>34.521999999999998</v>
      </c>
      <c r="I1868">
        <v>8263.0959999999995</v>
      </c>
      <c r="J1868">
        <v>3369908</v>
      </c>
      <c r="K1868">
        <v>2.9620000000000002</v>
      </c>
      <c r="L1868">
        <v>2.1589999999999998</v>
      </c>
      <c r="M1868">
        <v>437.32299999999998</v>
      </c>
      <c r="N1868">
        <v>178352</v>
      </c>
      <c r="O1868">
        <v>3.544</v>
      </c>
      <c r="P1868">
        <v>7.194</v>
      </c>
      <c r="Q1868">
        <v>523.25699999999995</v>
      </c>
      <c r="R1868">
        <v>213398</v>
      </c>
      <c r="S1868">
        <v>5.5E-2</v>
      </c>
      <c r="T1868">
        <v>3.7469999999999999</v>
      </c>
      <c r="U1868">
        <v>8.1280000000000001</v>
      </c>
      <c r="V1868">
        <v>3315</v>
      </c>
      <c r="W1868">
        <v>13</v>
      </c>
      <c r="X1868">
        <f t="shared" si="60"/>
        <v>0</v>
      </c>
      <c r="Y1868">
        <f t="shared" si="61"/>
        <v>0</v>
      </c>
    </row>
    <row r="1869" spans="1:25" x14ac:dyDescent="0.2">
      <c r="A1869" t="s">
        <v>1746</v>
      </c>
      <c r="B1869" t="s">
        <v>387</v>
      </c>
      <c r="C1869">
        <v>5</v>
      </c>
      <c r="D1869">
        <v>11</v>
      </c>
      <c r="E1869" t="s">
        <v>2100</v>
      </c>
      <c r="F1869">
        <v>286.20800000000003</v>
      </c>
      <c r="G1869">
        <v>75.971000000000004</v>
      </c>
      <c r="H1869">
        <v>41.043999999999997</v>
      </c>
      <c r="I1869">
        <v>21743.451000000001</v>
      </c>
      <c r="J1869">
        <v>8867551</v>
      </c>
      <c r="K1869">
        <v>53.640999999999998</v>
      </c>
      <c r="L1869">
        <v>31.206</v>
      </c>
      <c r="M1869">
        <v>15352.571</v>
      </c>
      <c r="N1869">
        <v>6261182</v>
      </c>
      <c r="O1869">
        <v>13.101000000000001</v>
      </c>
      <c r="P1869">
        <v>18.509</v>
      </c>
      <c r="Q1869">
        <v>3749.643</v>
      </c>
      <c r="R1869">
        <v>1529203</v>
      </c>
      <c r="S1869">
        <v>0.221</v>
      </c>
      <c r="T1869">
        <v>7.4980000000000002</v>
      </c>
      <c r="U1869">
        <v>63.152000000000001</v>
      </c>
      <c r="V1869">
        <v>25755</v>
      </c>
      <c r="W1869">
        <v>101</v>
      </c>
      <c r="X1869">
        <f t="shared" si="60"/>
        <v>3047.0729999999999</v>
      </c>
      <c r="Y1869">
        <f t="shared" si="61"/>
        <v>83.789999999999992</v>
      </c>
    </row>
    <row r="1870" spans="1:25" x14ac:dyDescent="0.2">
      <c r="A1870" t="s">
        <v>1746</v>
      </c>
      <c r="B1870" t="s">
        <v>387</v>
      </c>
      <c r="C1870">
        <v>6</v>
      </c>
      <c r="D1870">
        <v>1</v>
      </c>
      <c r="E1870" t="s">
        <v>1584</v>
      </c>
      <c r="F1870">
        <v>122.82899999999999</v>
      </c>
      <c r="G1870">
        <v>67.468000000000004</v>
      </c>
      <c r="H1870">
        <v>38.094000000000001</v>
      </c>
      <c r="I1870">
        <v>8286.9889999999996</v>
      </c>
      <c r="J1870">
        <v>3379652</v>
      </c>
      <c r="K1870">
        <v>48.347000000000001</v>
      </c>
      <c r="L1870">
        <v>20.936</v>
      </c>
      <c r="M1870">
        <v>5938.3689999999997</v>
      </c>
      <c r="N1870">
        <v>2421823</v>
      </c>
      <c r="O1870">
        <v>7.3159999999999998</v>
      </c>
      <c r="P1870">
        <v>10.816000000000001</v>
      </c>
      <c r="Q1870">
        <v>898.64200000000005</v>
      </c>
      <c r="R1870">
        <v>366490</v>
      </c>
      <c r="S1870">
        <v>0.11700000000000001</v>
      </c>
      <c r="T1870">
        <v>5.4630000000000001</v>
      </c>
      <c r="U1870">
        <v>14.381</v>
      </c>
      <c r="V1870">
        <v>5865</v>
      </c>
      <c r="W1870">
        <v>23</v>
      </c>
      <c r="X1870">
        <f t="shared" si="60"/>
        <v>196.072</v>
      </c>
      <c r="Y1870">
        <f t="shared" si="61"/>
        <v>5.7899999999999991</v>
      </c>
    </row>
    <row r="1871" spans="1:25" x14ac:dyDescent="0.2">
      <c r="A1871" t="s">
        <v>1746</v>
      </c>
      <c r="B1871" t="s">
        <v>387</v>
      </c>
      <c r="C1871">
        <v>6</v>
      </c>
      <c r="D1871">
        <v>2</v>
      </c>
      <c r="E1871" t="s">
        <v>2101</v>
      </c>
      <c r="F1871">
        <v>142.79900000000001</v>
      </c>
      <c r="G1871">
        <v>67.272999999999996</v>
      </c>
      <c r="H1871">
        <v>34.722000000000001</v>
      </c>
      <c r="I1871">
        <v>9606.4750000000004</v>
      </c>
      <c r="J1871">
        <v>3917773</v>
      </c>
      <c r="K1871">
        <v>45.329000000000001</v>
      </c>
      <c r="L1871">
        <v>17.039000000000001</v>
      </c>
      <c r="M1871">
        <v>6472.893</v>
      </c>
      <c r="N1871">
        <v>2639816</v>
      </c>
      <c r="O1871">
        <v>5.4450000000000003</v>
      </c>
      <c r="P1871">
        <v>9.3239999999999998</v>
      </c>
      <c r="Q1871">
        <v>777.476</v>
      </c>
      <c r="R1871">
        <v>317075</v>
      </c>
      <c r="S1871">
        <v>7.9000000000000001E-2</v>
      </c>
      <c r="T1871">
        <v>4.4820000000000002</v>
      </c>
      <c r="U1871">
        <v>11.255000000000001</v>
      </c>
      <c r="V1871">
        <v>4590</v>
      </c>
      <c r="W1871">
        <v>18</v>
      </c>
      <c r="X1871">
        <f t="shared" si="60"/>
        <v>74.905999999999949</v>
      </c>
      <c r="Y1871">
        <f t="shared" si="61"/>
        <v>0.78999999999999915</v>
      </c>
    </row>
    <row r="1872" spans="1:25" x14ac:dyDescent="0.2">
      <c r="A1872" t="s">
        <v>1746</v>
      </c>
      <c r="B1872" t="s">
        <v>387</v>
      </c>
      <c r="C1872">
        <v>6</v>
      </c>
      <c r="D1872">
        <v>3</v>
      </c>
      <c r="E1872" t="s">
        <v>2102</v>
      </c>
      <c r="F1872">
        <v>316.70299999999997</v>
      </c>
      <c r="G1872">
        <v>69.965000000000003</v>
      </c>
      <c r="H1872">
        <v>39.960999999999999</v>
      </c>
      <c r="I1872">
        <v>22158.304</v>
      </c>
      <c r="J1872">
        <v>9036739</v>
      </c>
      <c r="K1872">
        <v>53.023000000000003</v>
      </c>
      <c r="L1872">
        <v>37.851999999999997</v>
      </c>
      <c r="M1872">
        <v>16792.468000000001</v>
      </c>
      <c r="N1872">
        <v>6848410</v>
      </c>
      <c r="O1872">
        <v>13.471</v>
      </c>
      <c r="P1872">
        <v>17.835000000000001</v>
      </c>
      <c r="Q1872">
        <v>4266.2529999999997</v>
      </c>
      <c r="R1872">
        <v>1739890</v>
      </c>
      <c r="S1872">
        <v>0.223</v>
      </c>
      <c r="T1872">
        <v>7.5389999999999997</v>
      </c>
      <c r="U1872">
        <v>70.655000000000001</v>
      </c>
      <c r="V1872">
        <v>28815</v>
      </c>
      <c r="W1872">
        <v>113</v>
      </c>
      <c r="X1872">
        <f t="shared" si="60"/>
        <v>3563.6829999999995</v>
      </c>
      <c r="Y1872">
        <f t="shared" si="61"/>
        <v>95.789999999999992</v>
      </c>
    </row>
    <row r="1873" spans="1:25" x14ac:dyDescent="0.2">
      <c r="A1873" t="s">
        <v>1746</v>
      </c>
      <c r="B1873" t="s">
        <v>387</v>
      </c>
      <c r="C1873">
        <v>6</v>
      </c>
      <c r="D1873">
        <v>4</v>
      </c>
      <c r="E1873" t="s">
        <v>1975</v>
      </c>
      <c r="F1873">
        <v>202.8</v>
      </c>
      <c r="G1873">
        <v>61.975999999999999</v>
      </c>
      <c r="H1873">
        <v>36.08</v>
      </c>
      <c r="I1873">
        <v>12568.64</v>
      </c>
      <c r="J1873">
        <v>5125822</v>
      </c>
      <c r="K1873">
        <v>2.673</v>
      </c>
      <c r="L1873">
        <v>1.8029999999999999</v>
      </c>
      <c r="M1873">
        <v>542.005</v>
      </c>
      <c r="N1873">
        <v>221044</v>
      </c>
      <c r="O1873">
        <v>2.42</v>
      </c>
      <c r="P1873">
        <v>4.9349999999999996</v>
      </c>
      <c r="Q1873">
        <v>490.82900000000001</v>
      </c>
      <c r="R1873">
        <v>200173</v>
      </c>
      <c r="S1873">
        <v>2.1999999999999999E-2</v>
      </c>
      <c r="T1873">
        <v>2.3460000000000001</v>
      </c>
      <c r="U1873">
        <v>4.3769999999999998</v>
      </c>
      <c r="V1873">
        <v>1785</v>
      </c>
      <c r="W1873">
        <v>7</v>
      </c>
      <c r="X1873">
        <f t="shared" si="60"/>
        <v>0</v>
      </c>
      <c r="Y1873">
        <f t="shared" si="61"/>
        <v>0</v>
      </c>
    </row>
    <row r="1874" spans="1:25" x14ac:dyDescent="0.2">
      <c r="A1874" t="s">
        <v>1746</v>
      </c>
      <c r="B1874" t="s">
        <v>387</v>
      </c>
      <c r="C1874">
        <v>6</v>
      </c>
      <c r="D1874">
        <v>5</v>
      </c>
      <c r="E1874" t="s">
        <v>2103</v>
      </c>
      <c r="F1874">
        <v>301.89100000000002</v>
      </c>
      <c r="G1874">
        <v>68.852999999999994</v>
      </c>
      <c r="H1874">
        <v>32.923999999999999</v>
      </c>
      <c r="I1874">
        <v>20786.187999999998</v>
      </c>
      <c r="J1874">
        <v>8477154</v>
      </c>
      <c r="K1874">
        <v>73.197999999999993</v>
      </c>
      <c r="L1874">
        <v>26.164000000000001</v>
      </c>
      <c r="M1874">
        <v>22097.893</v>
      </c>
      <c r="N1874">
        <v>9012102</v>
      </c>
      <c r="O1874">
        <v>28.155999999999999</v>
      </c>
      <c r="P1874">
        <v>29.997</v>
      </c>
      <c r="Q1874">
        <v>8500.1139999999996</v>
      </c>
      <c r="R1874">
        <v>3466570</v>
      </c>
      <c r="S1874">
        <v>0.20699999999999999</v>
      </c>
      <c r="T1874">
        <v>7.2640000000000002</v>
      </c>
      <c r="U1874">
        <v>62.527000000000001</v>
      </c>
      <c r="V1874">
        <v>25500</v>
      </c>
      <c r="W1874">
        <v>100</v>
      </c>
      <c r="X1874">
        <f t="shared" si="60"/>
        <v>7797.5439999999999</v>
      </c>
      <c r="Y1874">
        <f t="shared" si="61"/>
        <v>82.789999999999992</v>
      </c>
    </row>
    <row r="1875" spans="1:25" x14ac:dyDescent="0.2">
      <c r="A1875" t="s">
        <v>1746</v>
      </c>
      <c r="B1875" t="s">
        <v>387</v>
      </c>
      <c r="C1875">
        <v>6</v>
      </c>
      <c r="D1875">
        <v>6</v>
      </c>
      <c r="E1875" t="s">
        <v>2104</v>
      </c>
      <c r="F1875">
        <v>136.40600000000001</v>
      </c>
      <c r="G1875">
        <v>69.262</v>
      </c>
      <c r="H1875">
        <v>34.921999999999997</v>
      </c>
      <c r="I1875">
        <v>9447.8119999999999</v>
      </c>
      <c r="J1875">
        <v>3853066</v>
      </c>
      <c r="K1875">
        <v>59.116</v>
      </c>
      <c r="L1875">
        <v>21.556000000000001</v>
      </c>
      <c r="M1875">
        <v>8063.7610000000004</v>
      </c>
      <c r="N1875">
        <v>3288614</v>
      </c>
      <c r="O1875">
        <v>6.952</v>
      </c>
      <c r="P1875">
        <v>9.9499999999999993</v>
      </c>
      <c r="Q1875">
        <v>948.27599999999995</v>
      </c>
      <c r="R1875">
        <v>386732</v>
      </c>
      <c r="S1875">
        <v>0.11899999999999999</v>
      </c>
      <c r="T1875">
        <v>5.5119999999999996</v>
      </c>
      <c r="U1875">
        <v>16.257000000000001</v>
      </c>
      <c r="V1875">
        <v>6630</v>
      </c>
      <c r="W1875">
        <v>26</v>
      </c>
      <c r="X1875">
        <f t="shared" si="60"/>
        <v>245.7059999999999</v>
      </c>
      <c r="Y1875">
        <f t="shared" si="61"/>
        <v>8.7899999999999991</v>
      </c>
    </row>
    <row r="1876" spans="1:25" x14ac:dyDescent="0.2">
      <c r="A1876" t="s">
        <v>1746</v>
      </c>
      <c r="B1876" t="s">
        <v>387</v>
      </c>
      <c r="C1876">
        <v>6</v>
      </c>
      <c r="D1876">
        <v>7</v>
      </c>
      <c r="E1876" t="s">
        <v>2105</v>
      </c>
      <c r="F1876">
        <v>194.00399999999999</v>
      </c>
      <c r="G1876">
        <v>73.617999999999995</v>
      </c>
      <c r="H1876">
        <v>38.015999999999998</v>
      </c>
      <c r="I1876">
        <v>14282.236999999999</v>
      </c>
      <c r="J1876">
        <v>5824672</v>
      </c>
      <c r="K1876">
        <v>48.973999999999997</v>
      </c>
      <c r="L1876">
        <v>35.435000000000002</v>
      </c>
      <c r="M1876">
        <v>9501.0720000000001</v>
      </c>
      <c r="N1876">
        <v>3874787</v>
      </c>
      <c r="O1876">
        <v>9.4429999999999996</v>
      </c>
      <c r="P1876">
        <v>14.489000000000001</v>
      </c>
      <c r="Q1876">
        <v>1832.0319999999999</v>
      </c>
      <c r="R1876">
        <v>747151</v>
      </c>
      <c r="S1876">
        <v>0.22900000000000001</v>
      </c>
      <c r="T1876">
        <v>7.6349999999999998</v>
      </c>
      <c r="U1876">
        <v>44.393999999999998</v>
      </c>
      <c r="V1876">
        <v>18105</v>
      </c>
      <c r="W1876">
        <v>71</v>
      </c>
      <c r="X1876">
        <f t="shared" si="60"/>
        <v>1129.462</v>
      </c>
      <c r="Y1876">
        <f t="shared" si="61"/>
        <v>53.79</v>
      </c>
    </row>
    <row r="1877" spans="1:25" x14ac:dyDescent="0.2">
      <c r="A1877" t="s">
        <v>1746</v>
      </c>
      <c r="B1877" t="s">
        <v>387</v>
      </c>
      <c r="C1877">
        <v>6</v>
      </c>
      <c r="D1877">
        <v>8</v>
      </c>
      <c r="E1877" t="s">
        <v>2106</v>
      </c>
      <c r="F1877">
        <v>270.39699999999999</v>
      </c>
      <c r="G1877">
        <v>84.724999999999994</v>
      </c>
      <c r="H1877">
        <v>37.792000000000002</v>
      </c>
      <c r="I1877">
        <v>22909.329000000002</v>
      </c>
      <c r="J1877">
        <v>9343027</v>
      </c>
      <c r="K1877">
        <v>58.847999999999999</v>
      </c>
      <c r="L1877">
        <v>23.673999999999999</v>
      </c>
      <c r="M1877">
        <v>15912.223</v>
      </c>
      <c r="N1877">
        <v>6489423</v>
      </c>
      <c r="O1877">
        <v>16.295000000000002</v>
      </c>
      <c r="P1877">
        <v>21.524999999999999</v>
      </c>
      <c r="Q1877">
        <v>4405.991</v>
      </c>
      <c r="R1877">
        <v>1796879</v>
      </c>
      <c r="S1877">
        <v>0.215</v>
      </c>
      <c r="T1877">
        <v>7.4020000000000001</v>
      </c>
      <c r="U1877">
        <v>58.15</v>
      </c>
      <c r="V1877">
        <v>23715</v>
      </c>
      <c r="W1877">
        <v>93</v>
      </c>
      <c r="X1877">
        <f t="shared" ref="X1877:X1940" si="62">(MAX(0, (Q1877-702.57)))*1</f>
        <v>3703.4209999999998</v>
      </c>
      <c r="Y1877">
        <f t="shared" ref="Y1877:Y1940" si="63">(MAX(0, (W1877-17.21)))*1</f>
        <v>75.789999999999992</v>
      </c>
    </row>
    <row r="1878" spans="1:25" x14ac:dyDescent="0.2">
      <c r="A1878" t="s">
        <v>1746</v>
      </c>
      <c r="B1878" t="s">
        <v>387</v>
      </c>
      <c r="C1878">
        <v>6</v>
      </c>
      <c r="D1878">
        <v>9</v>
      </c>
      <c r="E1878" t="s">
        <v>2107</v>
      </c>
      <c r="F1878">
        <v>102.11199999999999</v>
      </c>
      <c r="G1878">
        <v>64.096000000000004</v>
      </c>
      <c r="H1878">
        <v>36.207000000000001</v>
      </c>
      <c r="I1878">
        <v>6544.9629999999997</v>
      </c>
      <c r="J1878">
        <v>2669208</v>
      </c>
      <c r="K1878">
        <v>42.94</v>
      </c>
      <c r="L1878">
        <v>28.222999999999999</v>
      </c>
      <c r="M1878">
        <v>4384.7049999999999</v>
      </c>
      <c r="N1878">
        <v>1788198</v>
      </c>
      <c r="O1878">
        <v>4.819</v>
      </c>
      <c r="P1878">
        <v>8.0380000000000003</v>
      </c>
      <c r="Q1878">
        <v>492.12400000000002</v>
      </c>
      <c r="R1878">
        <v>200701</v>
      </c>
      <c r="S1878">
        <v>0.104</v>
      </c>
      <c r="T1878">
        <v>5.1509999999999998</v>
      </c>
      <c r="U1878">
        <v>10.63</v>
      </c>
      <c r="V1878">
        <v>4335</v>
      </c>
      <c r="W1878">
        <v>17</v>
      </c>
      <c r="X1878">
        <f t="shared" si="62"/>
        <v>0</v>
      </c>
      <c r="Y1878">
        <f t="shared" si="63"/>
        <v>0</v>
      </c>
    </row>
    <row r="1879" spans="1:25" x14ac:dyDescent="0.2">
      <c r="A1879" t="s">
        <v>1746</v>
      </c>
      <c r="B1879" t="s">
        <v>387</v>
      </c>
      <c r="C1879">
        <v>6</v>
      </c>
      <c r="D1879">
        <v>10</v>
      </c>
      <c r="E1879" t="s">
        <v>2108</v>
      </c>
      <c r="F1879">
        <v>83.251000000000005</v>
      </c>
      <c r="G1879">
        <v>72.912000000000006</v>
      </c>
      <c r="H1879">
        <v>46.027000000000001</v>
      </c>
      <c r="I1879">
        <v>6070.0129999999999</v>
      </c>
      <c r="J1879">
        <v>2475511</v>
      </c>
      <c r="K1879">
        <v>26.846</v>
      </c>
      <c r="L1879">
        <v>21.294</v>
      </c>
      <c r="M1879">
        <v>2234.942</v>
      </c>
      <c r="N1879">
        <v>911468</v>
      </c>
      <c r="O1879">
        <v>2.9969999999999999</v>
      </c>
      <c r="P1879">
        <v>4.9660000000000002</v>
      </c>
      <c r="Q1879">
        <v>249.54</v>
      </c>
      <c r="R1879">
        <v>101769</v>
      </c>
      <c r="S1879">
        <v>4.4999999999999998E-2</v>
      </c>
      <c r="T1879">
        <v>3.39</v>
      </c>
      <c r="U1879">
        <v>3.7519999999999998</v>
      </c>
      <c r="V1879">
        <v>1530</v>
      </c>
      <c r="W1879">
        <v>6</v>
      </c>
      <c r="X1879">
        <f t="shared" si="62"/>
        <v>0</v>
      </c>
      <c r="Y1879">
        <f t="shared" si="63"/>
        <v>0</v>
      </c>
    </row>
    <row r="1880" spans="1:25" x14ac:dyDescent="0.2">
      <c r="A1880" t="s">
        <v>1746</v>
      </c>
      <c r="B1880" t="s">
        <v>387</v>
      </c>
      <c r="C1880">
        <v>6</v>
      </c>
      <c r="D1880">
        <v>11</v>
      </c>
      <c r="E1880" t="s">
        <v>2109</v>
      </c>
      <c r="F1880">
        <v>219.52500000000001</v>
      </c>
      <c r="G1880">
        <v>67.988</v>
      </c>
      <c r="H1880">
        <v>41.250999999999998</v>
      </c>
      <c r="I1880">
        <v>14925.124</v>
      </c>
      <c r="J1880">
        <v>6086858</v>
      </c>
      <c r="K1880">
        <v>9.3179999999999996</v>
      </c>
      <c r="L1880">
        <v>10.36</v>
      </c>
      <c r="M1880">
        <v>2045.501</v>
      </c>
      <c r="N1880">
        <v>834209</v>
      </c>
      <c r="O1880">
        <v>3.2050000000000001</v>
      </c>
      <c r="P1880">
        <v>5.8730000000000002</v>
      </c>
      <c r="Q1880">
        <v>703.57899999999995</v>
      </c>
      <c r="R1880">
        <v>286938</v>
      </c>
      <c r="S1880">
        <v>4.8000000000000001E-2</v>
      </c>
      <c r="T1880">
        <v>3.5139999999999998</v>
      </c>
      <c r="U1880">
        <v>10.63</v>
      </c>
      <c r="V1880">
        <v>4335</v>
      </c>
      <c r="W1880">
        <v>17</v>
      </c>
      <c r="X1880">
        <f t="shared" si="62"/>
        <v>1.0089999999999009</v>
      </c>
      <c r="Y1880">
        <f t="shared" si="63"/>
        <v>0</v>
      </c>
    </row>
    <row r="1881" spans="1:25" x14ac:dyDescent="0.2">
      <c r="A1881" t="s">
        <v>1746</v>
      </c>
      <c r="B1881" t="s">
        <v>387</v>
      </c>
      <c r="C1881">
        <v>6</v>
      </c>
      <c r="D1881">
        <v>12</v>
      </c>
      <c r="E1881" t="s">
        <v>2110</v>
      </c>
      <c r="F1881">
        <v>166.017</v>
      </c>
      <c r="G1881">
        <v>74.915000000000006</v>
      </c>
      <c r="H1881">
        <v>42.999000000000002</v>
      </c>
      <c r="I1881">
        <v>12437.119000000001</v>
      </c>
      <c r="J1881">
        <v>5072184</v>
      </c>
      <c r="K1881">
        <v>42.988999999999997</v>
      </c>
      <c r="L1881">
        <v>19.038</v>
      </c>
      <c r="M1881">
        <v>7136.8149999999996</v>
      </c>
      <c r="N1881">
        <v>2910581</v>
      </c>
      <c r="O1881">
        <v>3.4260000000000002</v>
      </c>
      <c r="P1881">
        <v>5.9279999999999999</v>
      </c>
      <c r="Q1881">
        <v>568.70500000000004</v>
      </c>
      <c r="R1881">
        <v>231933</v>
      </c>
      <c r="S1881">
        <v>5.2999999999999999E-2</v>
      </c>
      <c r="T1881">
        <v>3.6659999999999999</v>
      </c>
      <c r="U1881">
        <v>8.7539999999999996</v>
      </c>
      <c r="V1881">
        <v>3570</v>
      </c>
      <c r="W1881">
        <v>14</v>
      </c>
      <c r="X1881">
        <f t="shared" si="62"/>
        <v>0</v>
      </c>
      <c r="Y1881">
        <f t="shared" si="63"/>
        <v>0</v>
      </c>
    </row>
    <row r="1882" spans="1:25" x14ac:dyDescent="0.2">
      <c r="A1882" t="s">
        <v>1746</v>
      </c>
      <c r="B1882" t="s">
        <v>387</v>
      </c>
      <c r="C1882">
        <v>6</v>
      </c>
      <c r="D1882">
        <v>13</v>
      </c>
      <c r="E1882" t="s">
        <v>981</v>
      </c>
      <c r="F1882">
        <v>173.03399999999999</v>
      </c>
      <c r="G1882">
        <v>72.33</v>
      </c>
      <c r="H1882">
        <v>41.591000000000001</v>
      </c>
      <c r="I1882">
        <v>12515.496999999999</v>
      </c>
      <c r="J1882">
        <v>5104149</v>
      </c>
      <c r="K1882">
        <v>69.132999999999996</v>
      </c>
      <c r="L1882">
        <v>28.324000000000002</v>
      </c>
      <c r="M1882">
        <v>11962.397000000001</v>
      </c>
      <c r="N1882">
        <v>4878580</v>
      </c>
      <c r="O1882">
        <v>13.638</v>
      </c>
      <c r="P1882">
        <v>18.762</v>
      </c>
      <c r="Q1882">
        <v>2359.8939999999998</v>
      </c>
      <c r="R1882">
        <v>962427</v>
      </c>
      <c r="S1882">
        <v>0.26</v>
      </c>
      <c r="T1882">
        <v>8.141</v>
      </c>
      <c r="U1882">
        <v>45.018999999999998</v>
      </c>
      <c r="V1882">
        <v>18360</v>
      </c>
      <c r="W1882">
        <v>72</v>
      </c>
      <c r="X1882">
        <f t="shared" si="62"/>
        <v>1657.3239999999996</v>
      </c>
      <c r="Y1882">
        <f t="shared" si="63"/>
        <v>54.79</v>
      </c>
    </row>
    <row r="1883" spans="1:25" x14ac:dyDescent="0.2">
      <c r="A1883" t="s">
        <v>1746</v>
      </c>
      <c r="B1883" t="s">
        <v>387</v>
      </c>
      <c r="C1883">
        <v>6</v>
      </c>
      <c r="D1883">
        <v>14</v>
      </c>
      <c r="E1883" t="s">
        <v>2111</v>
      </c>
      <c r="F1883">
        <v>285.19499999999999</v>
      </c>
      <c r="G1883">
        <v>82.489000000000004</v>
      </c>
      <c r="H1883">
        <v>45.582999999999998</v>
      </c>
      <c r="I1883">
        <v>23525.518</v>
      </c>
      <c r="J1883">
        <v>9594325</v>
      </c>
      <c r="K1883">
        <v>55.875</v>
      </c>
      <c r="L1883">
        <v>25.567</v>
      </c>
      <c r="M1883">
        <v>15935.156999999999</v>
      </c>
      <c r="N1883">
        <v>6498776</v>
      </c>
      <c r="O1883">
        <v>16.565000000000001</v>
      </c>
      <c r="P1883">
        <v>21.760999999999999</v>
      </c>
      <c r="Q1883">
        <v>4724.2070000000003</v>
      </c>
      <c r="R1883">
        <v>1926656</v>
      </c>
      <c r="S1883">
        <v>0.20200000000000001</v>
      </c>
      <c r="T1883">
        <v>7.1689999999999996</v>
      </c>
      <c r="U1883">
        <v>57.524000000000001</v>
      </c>
      <c r="V1883">
        <v>23460</v>
      </c>
      <c r="W1883">
        <v>92</v>
      </c>
      <c r="X1883">
        <f t="shared" si="62"/>
        <v>4021.6370000000002</v>
      </c>
      <c r="Y1883">
        <f t="shared" si="63"/>
        <v>74.789999999999992</v>
      </c>
    </row>
    <row r="1884" spans="1:25" x14ac:dyDescent="0.2">
      <c r="A1884" t="s">
        <v>1746</v>
      </c>
      <c r="B1884" t="s">
        <v>387</v>
      </c>
      <c r="C1884">
        <v>6</v>
      </c>
      <c r="D1884">
        <v>15</v>
      </c>
      <c r="E1884" t="s">
        <v>2112</v>
      </c>
      <c r="F1884">
        <v>184.15899999999999</v>
      </c>
      <c r="G1884">
        <v>62.746000000000002</v>
      </c>
      <c r="H1884">
        <v>39.372</v>
      </c>
      <c r="I1884">
        <v>11555.312</v>
      </c>
      <c r="J1884">
        <v>4712560</v>
      </c>
      <c r="K1884">
        <v>3.069</v>
      </c>
      <c r="L1884">
        <v>2.7360000000000002</v>
      </c>
      <c r="M1884">
        <v>565.12800000000004</v>
      </c>
      <c r="N1884">
        <v>230474</v>
      </c>
      <c r="O1884">
        <v>2.3530000000000002</v>
      </c>
      <c r="P1884">
        <v>6.6760000000000002</v>
      </c>
      <c r="Q1884">
        <v>433.38299999999998</v>
      </c>
      <c r="R1884">
        <v>176745</v>
      </c>
      <c r="S1884">
        <v>0.02</v>
      </c>
      <c r="T1884">
        <v>2.2789999999999999</v>
      </c>
      <c r="U1884">
        <v>3.7519999999999998</v>
      </c>
      <c r="V1884">
        <v>1530</v>
      </c>
      <c r="W1884">
        <v>6</v>
      </c>
      <c r="X1884">
        <f t="shared" si="62"/>
        <v>0</v>
      </c>
      <c r="Y1884">
        <f t="shared" si="63"/>
        <v>0</v>
      </c>
    </row>
    <row r="1885" spans="1:25" x14ac:dyDescent="0.2">
      <c r="A1885" t="s">
        <v>1746</v>
      </c>
      <c r="B1885" t="s">
        <v>387</v>
      </c>
      <c r="C1885">
        <v>6</v>
      </c>
      <c r="D1885">
        <v>16</v>
      </c>
      <c r="E1885" t="s">
        <v>2113</v>
      </c>
      <c r="F1885">
        <v>206.69800000000001</v>
      </c>
      <c r="G1885">
        <v>71.902000000000001</v>
      </c>
      <c r="H1885">
        <v>41.825000000000003</v>
      </c>
      <c r="I1885">
        <v>14861.978999999999</v>
      </c>
      <c r="J1885">
        <v>6061106</v>
      </c>
      <c r="K1885">
        <v>56.465000000000003</v>
      </c>
      <c r="L1885">
        <v>34.488999999999997</v>
      </c>
      <c r="M1885">
        <v>11671.15</v>
      </c>
      <c r="N1885">
        <v>4759802</v>
      </c>
      <c r="O1885">
        <v>16.276</v>
      </c>
      <c r="P1885">
        <v>26.300999999999998</v>
      </c>
      <c r="Q1885">
        <v>3364.2339999999999</v>
      </c>
      <c r="R1885">
        <v>1372023</v>
      </c>
      <c r="S1885">
        <v>0.191</v>
      </c>
      <c r="T1885">
        <v>6.9690000000000003</v>
      </c>
      <c r="U1885">
        <v>39.392000000000003</v>
      </c>
      <c r="V1885">
        <v>16065</v>
      </c>
      <c r="W1885">
        <v>63</v>
      </c>
      <c r="X1885">
        <f t="shared" si="62"/>
        <v>2661.6639999999998</v>
      </c>
      <c r="Y1885">
        <f t="shared" si="63"/>
        <v>45.79</v>
      </c>
    </row>
    <row r="1886" spans="1:25" x14ac:dyDescent="0.2">
      <c r="A1886" t="s">
        <v>1746</v>
      </c>
      <c r="B1886" t="s">
        <v>387</v>
      </c>
      <c r="C1886">
        <v>6</v>
      </c>
      <c r="D1886">
        <v>17</v>
      </c>
      <c r="E1886" t="s">
        <v>2114</v>
      </c>
      <c r="F1886">
        <v>280.87400000000002</v>
      </c>
      <c r="G1886">
        <v>72.950999999999993</v>
      </c>
      <c r="H1886">
        <v>33.86</v>
      </c>
      <c r="I1886">
        <v>20489.954000000002</v>
      </c>
      <c r="J1886">
        <v>8356342</v>
      </c>
      <c r="K1886">
        <v>51.798999999999999</v>
      </c>
      <c r="L1886">
        <v>17.338999999999999</v>
      </c>
      <c r="M1886">
        <v>14548.954</v>
      </c>
      <c r="N1886">
        <v>5933446</v>
      </c>
      <c r="O1886">
        <v>8.6750000000000007</v>
      </c>
      <c r="P1886">
        <v>12.487</v>
      </c>
      <c r="Q1886">
        <v>2436.5010000000002</v>
      </c>
      <c r="R1886">
        <v>993669</v>
      </c>
      <c r="S1886">
        <v>0.19800000000000001</v>
      </c>
      <c r="T1886">
        <v>7.1050000000000004</v>
      </c>
      <c r="U1886">
        <v>55.649000000000001</v>
      </c>
      <c r="V1886">
        <v>22695</v>
      </c>
      <c r="W1886">
        <v>89</v>
      </c>
      <c r="X1886">
        <f t="shared" si="62"/>
        <v>1733.931</v>
      </c>
      <c r="Y1886">
        <f t="shared" si="63"/>
        <v>71.789999999999992</v>
      </c>
    </row>
    <row r="1887" spans="1:25" x14ac:dyDescent="0.2">
      <c r="A1887" t="s">
        <v>1746</v>
      </c>
      <c r="B1887" t="s">
        <v>387</v>
      </c>
      <c r="C1887">
        <v>6</v>
      </c>
      <c r="D1887">
        <v>22</v>
      </c>
      <c r="E1887" t="s">
        <v>2115</v>
      </c>
      <c r="F1887">
        <v>158.87200000000001</v>
      </c>
      <c r="G1887">
        <v>81.7</v>
      </c>
      <c r="H1887">
        <v>45.018000000000001</v>
      </c>
      <c r="I1887">
        <v>12979.808000000001</v>
      </c>
      <c r="J1887">
        <v>5293507</v>
      </c>
      <c r="K1887">
        <v>3.4260000000000002</v>
      </c>
      <c r="L1887">
        <v>2.476</v>
      </c>
      <c r="M1887">
        <v>544.30999999999995</v>
      </c>
      <c r="N1887">
        <v>221984</v>
      </c>
      <c r="O1887">
        <v>2.4</v>
      </c>
      <c r="P1887">
        <v>4.9669999999999996</v>
      </c>
      <c r="Q1887">
        <v>381.27800000000002</v>
      </c>
      <c r="R1887">
        <v>155495</v>
      </c>
      <c r="S1887">
        <v>1.6E-2</v>
      </c>
      <c r="T1887">
        <v>2.004</v>
      </c>
      <c r="U1887">
        <v>2.5009999999999999</v>
      </c>
      <c r="V1887">
        <v>1020</v>
      </c>
      <c r="W1887">
        <v>4</v>
      </c>
      <c r="X1887">
        <f t="shared" si="62"/>
        <v>0</v>
      </c>
      <c r="Y1887">
        <f t="shared" si="63"/>
        <v>0</v>
      </c>
    </row>
    <row r="1888" spans="1:25" x14ac:dyDescent="0.2">
      <c r="A1888" t="s">
        <v>1746</v>
      </c>
      <c r="B1888" t="s">
        <v>387</v>
      </c>
      <c r="C1888">
        <v>6</v>
      </c>
      <c r="D1888">
        <v>24</v>
      </c>
      <c r="E1888" t="s">
        <v>2116</v>
      </c>
      <c r="F1888">
        <v>176.62700000000001</v>
      </c>
      <c r="G1888">
        <v>76.238</v>
      </c>
      <c r="H1888">
        <v>39.994999999999997</v>
      </c>
      <c r="I1888">
        <v>13465.672</v>
      </c>
      <c r="J1888">
        <v>5491655</v>
      </c>
      <c r="K1888">
        <v>41.762999999999998</v>
      </c>
      <c r="L1888">
        <v>24.5</v>
      </c>
      <c r="M1888">
        <v>7376.4390000000003</v>
      </c>
      <c r="N1888">
        <v>3008306</v>
      </c>
      <c r="O1888">
        <v>10.396000000000001</v>
      </c>
      <c r="P1888">
        <v>16.052</v>
      </c>
      <c r="Q1888">
        <v>1836.22</v>
      </c>
      <c r="R1888">
        <v>748859</v>
      </c>
      <c r="S1888">
        <v>0.152</v>
      </c>
      <c r="T1888">
        <v>6.2279999999999998</v>
      </c>
      <c r="U1888">
        <v>26.885999999999999</v>
      </c>
      <c r="V1888">
        <v>10965</v>
      </c>
      <c r="W1888">
        <v>43</v>
      </c>
      <c r="X1888">
        <f t="shared" si="62"/>
        <v>1133.6500000000001</v>
      </c>
      <c r="Y1888">
        <f t="shared" si="63"/>
        <v>25.79</v>
      </c>
    </row>
    <row r="1889" spans="1:25" x14ac:dyDescent="0.2">
      <c r="A1889" t="s">
        <v>1746</v>
      </c>
      <c r="B1889" t="s">
        <v>387</v>
      </c>
      <c r="C1889">
        <v>6</v>
      </c>
      <c r="D1889">
        <v>25</v>
      </c>
      <c r="E1889" t="s">
        <v>2117</v>
      </c>
      <c r="F1889">
        <v>287.733</v>
      </c>
      <c r="G1889">
        <v>71.105000000000004</v>
      </c>
      <c r="H1889">
        <v>34.362000000000002</v>
      </c>
      <c r="I1889">
        <v>20459.269</v>
      </c>
      <c r="J1889">
        <v>8343828</v>
      </c>
      <c r="K1889">
        <v>66.650999999999996</v>
      </c>
      <c r="L1889">
        <v>26.834</v>
      </c>
      <c r="M1889">
        <v>19177.753000000001</v>
      </c>
      <c r="N1889">
        <v>7821192</v>
      </c>
      <c r="O1889">
        <v>20.623000000000001</v>
      </c>
      <c r="P1889">
        <v>24.913</v>
      </c>
      <c r="Q1889">
        <v>5933.8329999999996</v>
      </c>
      <c r="R1889">
        <v>2419973</v>
      </c>
      <c r="S1889">
        <v>0.24099999999999999</v>
      </c>
      <c r="T1889">
        <v>7.8390000000000004</v>
      </c>
      <c r="U1889">
        <v>69.405000000000001</v>
      </c>
      <c r="V1889">
        <v>28305</v>
      </c>
      <c r="W1889">
        <v>111</v>
      </c>
      <c r="X1889">
        <f t="shared" si="62"/>
        <v>5231.2629999999999</v>
      </c>
      <c r="Y1889">
        <f t="shared" si="63"/>
        <v>93.789999999999992</v>
      </c>
    </row>
    <row r="1890" spans="1:25" x14ac:dyDescent="0.2">
      <c r="A1890" t="s">
        <v>1746</v>
      </c>
      <c r="B1890" t="s">
        <v>387</v>
      </c>
      <c r="C1890">
        <v>6</v>
      </c>
      <c r="D1890">
        <v>29</v>
      </c>
      <c r="E1890" t="s">
        <v>2118</v>
      </c>
      <c r="F1890">
        <v>299.02699999999999</v>
      </c>
      <c r="G1890">
        <v>84.269000000000005</v>
      </c>
      <c r="H1890">
        <v>41.601999999999997</v>
      </c>
      <c r="I1890">
        <v>25198.802</v>
      </c>
      <c r="J1890">
        <v>10276734</v>
      </c>
      <c r="K1890">
        <v>45.984999999999999</v>
      </c>
      <c r="L1890">
        <v>20.79</v>
      </c>
      <c r="M1890">
        <v>13750.641</v>
      </c>
      <c r="N1890">
        <v>5607873</v>
      </c>
      <c r="O1890">
        <v>14.381</v>
      </c>
      <c r="P1890">
        <v>19.817</v>
      </c>
      <c r="Q1890">
        <v>4300.25</v>
      </c>
      <c r="R1890">
        <v>1753755</v>
      </c>
      <c r="S1890">
        <v>0.19900000000000001</v>
      </c>
      <c r="T1890">
        <v>7.1139999999999999</v>
      </c>
      <c r="U1890">
        <v>59.4</v>
      </c>
      <c r="V1890">
        <v>24225</v>
      </c>
      <c r="W1890">
        <v>95</v>
      </c>
      <c r="X1890">
        <f t="shared" si="62"/>
        <v>3597.68</v>
      </c>
      <c r="Y1890">
        <f t="shared" si="63"/>
        <v>77.789999999999992</v>
      </c>
    </row>
    <row r="1891" spans="1:25" x14ac:dyDescent="0.2">
      <c r="A1891" t="s">
        <v>1746</v>
      </c>
      <c r="B1891" t="s">
        <v>387</v>
      </c>
      <c r="C1891">
        <v>6</v>
      </c>
      <c r="D1891">
        <v>30</v>
      </c>
      <c r="E1891" t="s">
        <v>2119</v>
      </c>
      <c r="F1891">
        <v>338.21300000000002</v>
      </c>
      <c r="G1891">
        <v>80.962999999999994</v>
      </c>
      <c r="H1891">
        <v>47.72</v>
      </c>
      <c r="I1891">
        <v>27382.758000000002</v>
      </c>
      <c r="J1891">
        <v>11167409</v>
      </c>
      <c r="K1891">
        <v>48.369</v>
      </c>
      <c r="L1891">
        <v>25.759</v>
      </c>
      <c r="M1891">
        <v>16358.924999999999</v>
      </c>
      <c r="N1891">
        <v>6671600</v>
      </c>
      <c r="O1891">
        <v>18.963999999999999</v>
      </c>
      <c r="P1891">
        <v>23.800999999999998</v>
      </c>
      <c r="Q1891">
        <v>6413.8209999999999</v>
      </c>
      <c r="R1891">
        <v>2615725</v>
      </c>
      <c r="S1891">
        <v>0.24399999999999999</v>
      </c>
      <c r="T1891">
        <v>7.8849999999999998</v>
      </c>
      <c r="U1891">
        <v>82.534999999999997</v>
      </c>
      <c r="V1891">
        <v>33660</v>
      </c>
      <c r="W1891">
        <v>132</v>
      </c>
      <c r="X1891">
        <f t="shared" si="62"/>
        <v>5711.2510000000002</v>
      </c>
      <c r="Y1891">
        <f t="shared" si="63"/>
        <v>114.78999999999999</v>
      </c>
    </row>
    <row r="1892" spans="1:25" x14ac:dyDescent="0.2">
      <c r="A1892" t="s">
        <v>1746</v>
      </c>
      <c r="B1892" t="s">
        <v>387</v>
      </c>
      <c r="C1892">
        <v>6</v>
      </c>
      <c r="D1892">
        <v>31</v>
      </c>
      <c r="E1892" t="s">
        <v>2120</v>
      </c>
      <c r="F1892">
        <v>354.702</v>
      </c>
      <c r="G1892">
        <v>76.680000000000007</v>
      </c>
      <c r="H1892">
        <v>34.677</v>
      </c>
      <c r="I1892">
        <v>27198.506000000001</v>
      </c>
      <c r="J1892">
        <v>11092266</v>
      </c>
      <c r="K1892">
        <v>58.762</v>
      </c>
      <c r="L1892">
        <v>25.837</v>
      </c>
      <c r="M1892">
        <v>20843.04</v>
      </c>
      <c r="N1892">
        <v>8500340</v>
      </c>
      <c r="O1892">
        <v>30.452999999999999</v>
      </c>
      <c r="P1892">
        <v>35.408999999999999</v>
      </c>
      <c r="Q1892">
        <v>10801.643</v>
      </c>
      <c r="R1892">
        <v>4405194</v>
      </c>
      <c r="S1892">
        <v>0.17499999999999999</v>
      </c>
      <c r="T1892">
        <v>6.6689999999999996</v>
      </c>
      <c r="U1892">
        <v>61.901000000000003</v>
      </c>
      <c r="V1892">
        <v>25245</v>
      </c>
      <c r="W1892">
        <v>99</v>
      </c>
      <c r="X1892">
        <f t="shared" si="62"/>
        <v>10099.073</v>
      </c>
      <c r="Y1892">
        <f t="shared" si="63"/>
        <v>81.789999999999992</v>
      </c>
    </row>
    <row r="1893" spans="1:25" x14ac:dyDescent="0.2">
      <c r="A1893" t="s">
        <v>1746</v>
      </c>
      <c r="B1893" t="s">
        <v>387</v>
      </c>
      <c r="C1893">
        <v>6</v>
      </c>
      <c r="D1893">
        <v>32</v>
      </c>
      <c r="E1893" t="s">
        <v>2121</v>
      </c>
      <c r="F1893">
        <v>126.777</v>
      </c>
      <c r="G1893">
        <v>65.349999999999994</v>
      </c>
      <c r="H1893">
        <v>39.206000000000003</v>
      </c>
      <c r="I1893">
        <v>8284.9320000000007</v>
      </c>
      <c r="J1893">
        <v>3378813</v>
      </c>
      <c r="K1893">
        <v>67.228999999999999</v>
      </c>
      <c r="L1893">
        <v>33.231999999999999</v>
      </c>
      <c r="M1893">
        <v>8523.0480000000007</v>
      </c>
      <c r="N1893">
        <v>3475923</v>
      </c>
      <c r="O1893">
        <v>12.502000000000001</v>
      </c>
      <c r="P1893">
        <v>15.701000000000001</v>
      </c>
      <c r="Q1893">
        <v>1584.971</v>
      </c>
      <c r="R1893">
        <v>646393</v>
      </c>
      <c r="S1893">
        <v>0.17799999999999999</v>
      </c>
      <c r="T1893">
        <v>6.726</v>
      </c>
      <c r="U1893">
        <v>22.51</v>
      </c>
      <c r="V1893">
        <v>9180</v>
      </c>
      <c r="W1893">
        <v>36</v>
      </c>
      <c r="X1893">
        <f t="shared" si="62"/>
        <v>882.40099999999995</v>
      </c>
      <c r="Y1893">
        <f t="shared" si="63"/>
        <v>18.79</v>
      </c>
    </row>
    <row r="1894" spans="1:25" x14ac:dyDescent="0.2">
      <c r="A1894" t="s">
        <v>1746</v>
      </c>
      <c r="B1894" t="s">
        <v>387</v>
      </c>
      <c r="C1894">
        <v>6</v>
      </c>
      <c r="D1894">
        <v>34</v>
      </c>
      <c r="E1894" t="s">
        <v>2122</v>
      </c>
      <c r="F1894">
        <v>348.43299999999999</v>
      </c>
      <c r="G1894">
        <v>75.355000000000004</v>
      </c>
      <c r="H1894">
        <v>35.466999999999999</v>
      </c>
      <c r="I1894">
        <v>26255.987000000001</v>
      </c>
      <c r="J1894">
        <v>10707882</v>
      </c>
      <c r="K1894">
        <v>51.332000000000001</v>
      </c>
      <c r="L1894">
        <v>22.956</v>
      </c>
      <c r="M1894">
        <v>17885.703000000001</v>
      </c>
      <c r="N1894">
        <v>7294260</v>
      </c>
      <c r="O1894">
        <v>21.64</v>
      </c>
      <c r="P1894">
        <v>28.18</v>
      </c>
      <c r="Q1894">
        <v>7540.0410000000002</v>
      </c>
      <c r="R1894">
        <v>3075027</v>
      </c>
      <c r="S1894">
        <v>0.255</v>
      </c>
      <c r="T1894">
        <v>8.0570000000000004</v>
      </c>
      <c r="U1894">
        <v>88.787999999999997</v>
      </c>
      <c r="V1894">
        <v>36210</v>
      </c>
      <c r="W1894">
        <v>142</v>
      </c>
      <c r="X1894">
        <f t="shared" si="62"/>
        <v>6837.4710000000005</v>
      </c>
      <c r="Y1894">
        <f t="shared" si="63"/>
        <v>124.78999999999999</v>
      </c>
    </row>
    <row r="1895" spans="1:25" x14ac:dyDescent="0.2">
      <c r="A1895" t="s">
        <v>1746</v>
      </c>
      <c r="B1895" t="s">
        <v>387</v>
      </c>
      <c r="C1895">
        <v>6</v>
      </c>
      <c r="D1895">
        <v>36</v>
      </c>
      <c r="E1895" t="s">
        <v>1528</v>
      </c>
      <c r="F1895">
        <v>258.47300000000001</v>
      </c>
      <c r="G1895">
        <v>72.869</v>
      </c>
      <c r="H1895">
        <v>39.554000000000002</v>
      </c>
      <c r="I1895">
        <v>18834.737000000001</v>
      </c>
      <c r="J1895">
        <v>7681301</v>
      </c>
      <c r="K1895">
        <v>3.5030000000000001</v>
      </c>
      <c r="L1895">
        <v>2.472</v>
      </c>
      <c r="M1895">
        <v>905.35799999999995</v>
      </c>
      <c r="N1895">
        <v>369229</v>
      </c>
      <c r="O1895">
        <v>2.681</v>
      </c>
      <c r="P1895">
        <v>4.2069999999999999</v>
      </c>
      <c r="Q1895">
        <v>692.97400000000005</v>
      </c>
      <c r="R1895">
        <v>282613</v>
      </c>
      <c r="S1895">
        <v>1.7000000000000001E-2</v>
      </c>
      <c r="T1895">
        <v>2.0779999999999998</v>
      </c>
      <c r="U1895">
        <v>4.3769999999999998</v>
      </c>
      <c r="V1895">
        <v>1785</v>
      </c>
      <c r="W1895">
        <v>7</v>
      </c>
      <c r="X1895">
        <f t="shared" si="62"/>
        <v>0</v>
      </c>
      <c r="Y1895">
        <f t="shared" si="63"/>
        <v>0</v>
      </c>
    </row>
    <row r="1896" spans="1:25" x14ac:dyDescent="0.2">
      <c r="A1896" t="s">
        <v>1746</v>
      </c>
      <c r="B1896" t="s">
        <v>387</v>
      </c>
      <c r="C1896">
        <v>6</v>
      </c>
      <c r="D1896">
        <v>37</v>
      </c>
      <c r="E1896" t="s">
        <v>2123</v>
      </c>
      <c r="F1896">
        <v>167.929</v>
      </c>
      <c r="G1896">
        <v>59.055999999999997</v>
      </c>
      <c r="H1896">
        <v>35.042000000000002</v>
      </c>
      <c r="I1896">
        <v>9917.3009999999995</v>
      </c>
      <c r="J1896">
        <v>4044536</v>
      </c>
      <c r="K1896">
        <v>75.376999999999995</v>
      </c>
      <c r="L1896">
        <v>32.697000000000003</v>
      </c>
      <c r="M1896">
        <v>12657.996999999999</v>
      </c>
      <c r="N1896">
        <v>5162264</v>
      </c>
      <c r="O1896">
        <v>30.684000000000001</v>
      </c>
      <c r="P1896">
        <v>30.859000000000002</v>
      </c>
      <c r="Q1896">
        <v>5152.7719999999999</v>
      </c>
      <c r="R1896">
        <v>2101436</v>
      </c>
      <c r="S1896">
        <v>0.17100000000000001</v>
      </c>
      <c r="T1896">
        <v>6.6070000000000002</v>
      </c>
      <c r="U1896">
        <v>28.762</v>
      </c>
      <c r="V1896">
        <v>11730</v>
      </c>
      <c r="W1896">
        <v>46</v>
      </c>
      <c r="X1896">
        <f t="shared" si="62"/>
        <v>4450.2020000000002</v>
      </c>
      <c r="Y1896">
        <f t="shared" si="63"/>
        <v>28.79</v>
      </c>
    </row>
    <row r="1897" spans="1:25" x14ac:dyDescent="0.2">
      <c r="A1897" t="s">
        <v>1746</v>
      </c>
      <c r="B1897" t="s">
        <v>387</v>
      </c>
      <c r="C1897">
        <v>6</v>
      </c>
      <c r="D1897">
        <v>38</v>
      </c>
      <c r="E1897" t="s">
        <v>2124</v>
      </c>
      <c r="F1897">
        <v>250.42</v>
      </c>
      <c r="G1897">
        <v>67.043999999999997</v>
      </c>
      <c r="H1897">
        <v>36.189</v>
      </c>
      <c r="I1897">
        <v>16789.148000000001</v>
      </c>
      <c r="J1897">
        <v>6847056</v>
      </c>
      <c r="K1897">
        <v>72.343000000000004</v>
      </c>
      <c r="L1897">
        <v>34.817999999999998</v>
      </c>
      <c r="M1897">
        <v>18116.093000000001</v>
      </c>
      <c r="N1897">
        <v>7388219</v>
      </c>
      <c r="O1897">
        <v>39.412999999999997</v>
      </c>
      <c r="P1897">
        <v>38.311</v>
      </c>
      <c r="Q1897">
        <v>9869.9079999999994</v>
      </c>
      <c r="R1897">
        <v>4025208</v>
      </c>
      <c r="S1897">
        <v>8.6999999999999994E-2</v>
      </c>
      <c r="T1897">
        <v>4.72</v>
      </c>
      <c r="U1897">
        <v>21.884</v>
      </c>
      <c r="V1897">
        <v>8925</v>
      </c>
      <c r="W1897">
        <v>35</v>
      </c>
      <c r="X1897">
        <f t="shared" si="62"/>
        <v>9167.3379999999997</v>
      </c>
      <c r="Y1897">
        <f t="shared" si="63"/>
        <v>17.79</v>
      </c>
    </row>
    <row r="1898" spans="1:25" x14ac:dyDescent="0.2">
      <c r="A1898" t="s">
        <v>1746</v>
      </c>
      <c r="B1898" t="s">
        <v>387</v>
      </c>
      <c r="C1898">
        <v>6</v>
      </c>
      <c r="D1898">
        <v>39</v>
      </c>
      <c r="E1898" t="s">
        <v>2125</v>
      </c>
      <c r="F1898">
        <v>253.58600000000001</v>
      </c>
      <c r="G1898">
        <v>68.561000000000007</v>
      </c>
      <c r="H1898">
        <v>36.853000000000002</v>
      </c>
      <c r="I1898">
        <v>17386.071</v>
      </c>
      <c r="J1898">
        <v>7090497</v>
      </c>
      <c r="K1898">
        <v>68.653999999999996</v>
      </c>
      <c r="L1898">
        <v>33.405999999999999</v>
      </c>
      <c r="M1898">
        <v>17409.753000000001</v>
      </c>
      <c r="N1898">
        <v>7100155</v>
      </c>
      <c r="O1898">
        <v>25.402000000000001</v>
      </c>
      <c r="P1898">
        <v>29.282</v>
      </c>
      <c r="Q1898">
        <v>6441.5439999999999</v>
      </c>
      <c r="R1898">
        <v>2627031</v>
      </c>
      <c r="S1898">
        <v>0.20699999999999999</v>
      </c>
      <c r="T1898">
        <v>7.2640000000000002</v>
      </c>
      <c r="U1898">
        <v>52.521999999999998</v>
      </c>
      <c r="V1898">
        <v>21420</v>
      </c>
      <c r="W1898">
        <v>84</v>
      </c>
      <c r="X1898">
        <f t="shared" si="62"/>
        <v>5738.9740000000002</v>
      </c>
      <c r="Y1898">
        <f t="shared" si="63"/>
        <v>66.789999999999992</v>
      </c>
    </row>
    <row r="1899" spans="1:25" x14ac:dyDescent="0.2">
      <c r="A1899" t="s">
        <v>1746</v>
      </c>
      <c r="B1899" t="s">
        <v>387</v>
      </c>
      <c r="C1899">
        <v>6</v>
      </c>
      <c r="D1899">
        <v>40</v>
      </c>
      <c r="E1899" t="s">
        <v>2126</v>
      </c>
      <c r="F1899">
        <v>341.57400000000001</v>
      </c>
      <c r="G1899">
        <v>65.191999999999993</v>
      </c>
      <c r="H1899">
        <v>37.646999999999998</v>
      </c>
      <c r="I1899">
        <v>22267.992999999999</v>
      </c>
      <c r="J1899">
        <v>9081473</v>
      </c>
      <c r="K1899">
        <v>40.229999999999997</v>
      </c>
      <c r="L1899">
        <v>31.39</v>
      </c>
      <c r="M1899">
        <v>13741.473</v>
      </c>
      <c r="N1899">
        <v>5604134</v>
      </c>
      <c r="O1899">
        <v>15.645</v>
      </c>
      <c r="P1899">
        <v>23.776</v>
      </c>
      <c r="Q1899">
        <v>5344.0370000000003</v>
      </c>
      <c r="R1899">
        <v>2179439</v>
      </c>
      <c r="S1899">
        <v>0.21199999999999999</v>
      </c>
      <c r="T1899">
        <v>7.3550000000000004</v>
      </c>
      <c r="U1899">
        <v>72.531000000000006</v>
      </c>
      <c r="V1899">
        <v>29580</v>
      </c>
      <c r="W1899">
        <v>116</v>
      </c>
      <c r="X1899">
        <f t="shared" si="62"/>
        <v>4641.4670000000006</v>
      </c>
      <c r="Y1899">
        <f t="shared" si="63"/>
        <v>98.789999999999992</v>
      </c>
    </row>
    <row r="1900" spans="1:25" x14ac:dyDescent="0.2">
      <c r="A1900" t="s">
        <v>1746</v>
      </c>
      <c r="B1900" t="s">
        <v>387</v>
      </c>
      <c r="C1900">
        <v>6</v>
      </c>
      <c r="D1900">
        <v>41</v>
      </c>
      <c r="E1900" t="s">
        <v>2127</v>
      </c>
      <c r="F1900">
        <v>301.02300000000002</v>
      </c>
      <c r="G1900">
        <v>69.147000000000006</v>
      </c>
      <c r="H1900">
        <v>39.997999999999998</v>
      </c>
      <c r="I1900">
        <v>20814.803</v>
      </c>
      <c r="J1900">
        <v>8488824</v>
      </c>
      <c r="K1900">
        <v>52.914000000000001</v>
      </c>
      <c r="L1900">
        <v>28.344999999999999</v>
      </c>
      <c r="M1900">
        <v>15928.273999999999</v>
      </c>
      <c r="N1900">
        <v>6495969</v>
      </c>
      <c r="O1900">
        <v>23.63</v>
      </c>
      <c r="P1900">
        <v>30.213000000000001</v>
      </c>
      <c r="Q1900">
        <v>7113.0360000000001</v>
      </c>
      <c r="R1900">
        <v>2900883</v>
      </c>
      <c r="S1900">
        <v>0.20599999999999999</v>
      </c>
      <c r="T1900">
        <v>7.2380000000000004</v>
      </c>
      <c r="U1900">
        <v>61.901000000000003</v>
      </c>
      <c r="V1900">
        <v>25245</v>
      </c>
      <c r="W1900">
        <v>99</v>
      </c>
      <c r="X1900">
        <f t="shared" si="62"/>
        <v>6410.4660000000003</v>
      </c>
      <c r="Y1900">
        <f t="shared" si="63"/>
        <v>81.789999999999992</v>
      </c>
    </row>
    <row r="1901" spans="1:25" x14ac:dyDescent="0.2">
      <c r="A1901" t="s">
        <v>1746</v>
      </c>
      <c r="B1901" t="s">
        <v>387</v>
      </c>
      <c r="C1901">
        <v>7</v>
      </c>
      <c r="D1901">
        <v>1</v>
      </c>
      <c r="E1901" t="s">
        <v>2128</v>
      </c>
      <c r="F1901">
        <v>278.10399999999998</v>
      </c>
      <c r="G1901">
        <v>67.765000000000001</v>
      </c>
      <c r="H1901">
        <v>31.853000000000002</v>
      </c>
      <c r="I1901">
        <v>18845.581999999999</v>
      </c>
      <c r="J1901">
        <v>7685724</v>
      </c>
      <c r="K1901">
        <v>85.361000000000004</v>
      </c>
      <c r="L1901">
        <v>30.78</v>
      </c>
      <c r="M1901">
        <v>23739.325000000001</v>
      </c>
      <c r="N1901">
        <v>9681521</v>
      </c>
      <c r="O1901">
        <v>41.131</v>
      </c>
      <c r="P1901">
        <v>37.997999999999998</v>
      </c>
      <c r="Q1901">
        <v>11438.804</v>
      </c>
      <c r="R1901">
        <v>4665045</v>
      </c>
      <c r="S1901">
        <v>0.108</v>
      </c>
      <c r="T1901">
        <v>5.2450000000000001</v>
      </c>
      <c r="U1901">
        <v>30.013000000000002</v>
      </c>
      <c r="V1901">
        <v>12240</v>
      </c>
      <c r="W1901">
        <v>48</v>
      </c>
      <c r="X1901">
        <f t="shared" si="62"/>
        <v>10736.234</v>
      </c>
      <c r="Y1901">
        <f t="shared" si="63"/>
        <v>30.79</v>
      </c>
    </row>
    <row r="1902" spans="1:25" x14ac:dyDescent="0.2">
      <c r="A1902" t="s">
        <v>1746</v>
      </c>
      <c r="B1902" t="s">
        <v>387</v>
      </c>
      <c r="C1902">
        <v>7</v>
      </c>
      <c r="D1902">
        <v>2</v>
      </c>
      <c r="E1902" t="s">
        <v>2129</v>
      </c>
      <c r="F1902">
        <v>272.04700000000003</v>
      </c>
      <c r="G1902">
        <v>88.783000000000001</v>
      </c>
      <c r="H1902">
        <v>46.365000000000002</v>
      </c>
      <c r="I1902">
        <v>24153.089</v>
      </c>
      <c r="J1902">
        <v>9850265</v>
      </c>
      <c r="K1902">
        <v>43.162999999999997</v>
      </c>
      <c r="L1902">
        <v>30.555</v>
      </c>
      <c r="M1902">
        <v>11742.384</v>
      </c>
      <c r="N1902">
        <v>4788853</v>
      </c>
      <c r="O1902">
        <v>9.5229999999999997</v>
      </c>
      <c r="P1902">
        <v>15.218</v>
      </c>
      <c r="Q1902">
        <v>2590.73</v>
      </c>
      <c r="R1902">
        <v>1056568</v>
      </c>
      <c r="S1902">
        <v>0.182</v>
      </c>
      <c r="T1902">
        <v>6.8019999999999996</v>
      </c>
      <c r="U1902">
        <v>49.396000000000001</v>
      </c>
      <c r="V1902">
        <v>20145</v>
      </c>
      <c r="W1902">
        <v>79</v>
      </c>
      <c r="X1902">
        <f t="shared" si="62"/>
        <v>1888.1599999999999</v>
      </c>
      <c r="Y1902">
        <f t="shared" si="63"/>
        <v>61.79</v>
      </c>
    </row>
    <row r="1903" spans="1:25" x14ac:dyDescent="0.2">
      <c r="A1903" t="s">
        <v>1746</v>
      </c>
      <c r="B1903" t="s">
        <v>387</v>
      </c>
      <c r="C1903">
        <v>7</v>
      </c>
      <c r="D1903">
        <v>3</v>
      </c>
      <c r="E1903" t="s">
        <v>737</v>
      </c>
      <c r="F1903">
        <v>270.976</v>
      </c>
      <c r="G1903">
        <v>84.686999999999998</v>
      </c>
      <c r="H1903">
        <v>42.401000000000003</v>
      </c>
      <c r="I1903">
        <v>22948.017</v>
      </c>
      <c r="J1903">
        <v>9358805</v>
      </c>
      <c r="K1903">
        <v>78.227000000000004</v>
      </c>
      <c r="L1903">
        <v>33.289000000000001</v>
      </c>
      <c r="M1903">
        <v>21197.690999999999</v>
      </c>
      <c r="N1903">
        <v>8644976</v>
      </c>
      <c r="O1903">
        <v>30.218</v>
      </c>
      <c r="P1903">
        <v>34.049999999999997</v>
      </c>
      <c r="Q1903">
        <v>8188.2920000000004</v>
      </c>
      <c r="R1903">
        <v>3339401</v>
      </c>
      <c r="S1903">
        <v>0.20799999999999999</v>
      </c>
      <c r="T1903">
        <v>7.274</v>
      </c>
      <c r="U1903">
        <v>56.274000000000001</v>
      </c>
      <c r="V1903">
        <v>22950</v>
      </c>
      <c r="W1903">
        <v>90</v>
      </c>
      <c r="X1903">
        <f t="shared" si="62"/>
        <v>7485.7220000000007</v>
      </c>
      <c r="Y1903">
        <f t="shared" si="63"/>
        <v>72.789999999999992</v>
      </c>
    </row>
    <row r="1904" spans="1:25" x14ac:dyDescent="0.2">
      <c r="A1904" t="s">
        <v>1746</v>
      </c>
      <c r="B1904" t="s">
        <v>387</v>
      </c>
      <c r="C1904">
        <v>7</v>
      </c>
      <c r="D1904">
        <v>4</v>
      </c>
      <c r="E1904" t="s">
        <v>2130</v>
      </c>
      <c r="F1904">
        <v>205.87200000000001</v>
      </c>
      <c r="G1904">
        <v>79.563999999999993</v>
      </c>
      <c r="H1904">
        <v>43.360999999999997</v>
      </c>
      <c r="I1904">
        <v>16380.096</v>
      </c>
      <c r="J1904">
        <v>6680234</v>
      </c>
      <c r="K1904">
        <v>69.441999999999993</v>
      </c>
      <c r="L1904">
        <v>45.838999999999999</v>
      </c>
      <c r="M1904">
        <v>14296.112999999999</v>
      </c>
      <c r="N1904">
        <v>5830331</v>
      </c>
      <c r="O1904">
        <v>16.658999999999999</v>
      </c>
      <c r="P1904">
        <v>23.738</v>
      </c>
      <c r="Q1904">
        <v>3429.6759999999999</v>
      </c>
      <c r="R1904">
        <v>1398712</v>
      </c>
      <c r="S1904">
        <v>0.219</v>
      </c>
      <c r="T1904">
        <v>7.4640000000000004</v>
      </c>
      <c r="U1904">
        <v>45.018999999999998</v>
      </c>
      <c r="V1904">
        <v>18360</v>
      </c>
      <c r="W1904">
        <v>72</v>
      </c>
      <c r="X1904">
        <f t="shared" si="62"/>
        <v>2727.1059999999998</v>
      </c>
      <c r="Y1904">
        <f t="shared" si="63"/>
        <v>54.79</v>
      </c>
    </row>
    <row r="1905" spans="1:25" x14ac:dyDescent="0.2">
      <c r="A1905" t="s">
        <v>1746</v>
      </c>
      <c r="B1905" t="s">
        <v>387</v>
      </c>
      <c r="C1905">
        <v>7</v>
      </c>
      <c r="D1905">
        <v>5</v>
      </c>
      <c r="E1905" t="s">
        <v>2131</v>
      </c>
      <c r="F1905">
        <v>166.11</v>
      </c>
      <c r="G1905">
        <v>83.433999999999997</v>
      </c>
      <c r="H1905">
        <v>40.064999999999998</v>
      </c>
      <c r="I1905">
        <v>13859.258</v>
      </c>
      <c r="J1905">
        <v>5652170</v>
      </c>
      <c r="K1905">
        <v>56.396000000000001</v>
      </c>
      <c r="L1905">
        <v>35.173000000000002</v>
      </c>
      <c r="M1905">
        <v>9367.9269999999997</v>
      </c>
      <c r="N1905">
        <v>3820487</v>
      </c>
      <c r="O1905">
        <v>8.1539999999999999</v>
      </c>
      <c r="P1905">
        <v>13.11</v>
      </c>
      <c r="Q1905">
        <v>1354.498</v>
      </c>
      <c r="R1905">
        <v>552400</v>
      </c>
      <c r="S1905">
        <v>0.20699999999999999</v>
      </c>
      <c r="T1905">
        <v>7.2629999999999999</v>
      </c>
      <c r="U1905">
        <v>34.39</v>
      </c>
      <c r="V1905">
        <v>14025</v>
      </c>
      <c r="W1905">
        <v>55</v>
      </c>
      <c r="X1905">
        <f t="shared" si="62"/>
        <v>651.928</v>
      </c>
      <c r="Y1905">
        <f t="shared" si="63"/>
        <v>37.79</v>
      </c>
    </row>
    <row r="1906" spans="1:25" x14ac:dyDescent="0.2">
      <c r="A1906" t="s">
        <v>1746</v>
      </c>
      <c r="B1906" t="s">
        <v>387</v>
      </c>
      <c r="C1906">
        <v>7</v>
      </c>
      <c r="D1906">
        <v>6</v>
      </c>
      <c r="E1906" t="s">
        <v>2132</v>
      </c>
      <c r="F1906">
        <v>448.86799999999999</v>
      </c>
      <c r="G1906">
        <v>78.308999999999997</v>
      </c>
      <c r="H1906">
        <v>39.677999999999997</v>
      </c>
      <c r="I1906">
        <v>35150.425999999999</v>
      </c>
      <c r="J1906">
        <v>14335268</v>
      </c>
      <c r="K1906">
        <v>71.87</v>
      </c>
      <c r="L1906">
        <v>28.52</v>
      </c>
      <c r="M1906">
        <v>32260.087</v>
      </c>
      <c r="N1906">
        <v>13156512</v>
      </c>
      <c r="O1906">
        <v>28.257000000000001</v>
      </c>
      <c r="P1906">
        <v>30.152000000000001</v>
      </c>
      <c r="Q1906">
        <v>12683.495000000001</v>
      </c>
      <c r="R1906">
        <v>5172663</v>
      </c>
      <c r="S1906">
        <v>0.192</v>
      </c>
      <c r="T1906">
        <v>6.9989999999999997</v>
      </c>
      <c r="U1906">
        <v>86.287000000000006</v>
      </c>
      <c r="V1906">
        <v>35190</v>
      </c>
      <c r="W1906">
        <v>138</v>
      </c>
      <c r="X1906">
        <f t="shared" si="62"/>
        <v>11980.925000000001</v>
      </c>
      <c r="Y1906">
        <f t="shared" si="63"/>
        <v>120.78999999999999</v>
      </c>
    </row>
    <row r="1907" spans="1:25" x14ac:dyDescent="0.2">
      <c r="A1907" t="s">
        <v>1746</v>
      </c>
      <c r="B1907" t="s">
        <v>387</v>
      </c>
      <c r="C1907">
        <v>7</v>
      </c>
      <c r="D1907">
        <v>7</v>
      </c>
      <c r="E1907" t="s">
        <v>2133</v>
      </c>
      <c r="F1907">
        <v>239.98500000000001</v>
      </c>
      <c r="G1907">
        <v>81.456000000000003</v>
      </c>
      <c r="H1907">
        <v>49.091000000000001</v>
      </c>
      <c r="I1907">
        <v>19548.155999999999</v>
      </c>
      <c r="J1907">
        <v>7972252</v>
      </c>
      <c r="K1907">
        <v>42.825000000000003</v>
      </c>
      <c r="L1907">
        <v>22.262</v>
      </c>
      <c r="M1907">
        <v>10277.343999999999</v>
      </c>
      <c r="N1907">
        <v>4191371</v>
      </c>
      <c r="O1907">
        <v>10.291</v>
      </c>
      <c r="P1907">
        <v>13.439</v>
      </c>
      <c r="Q1907">
        <v>2469.5859999999998</v>
      </c>
      <c r="R1907">
        <v>1007162</v>
      </c>
      <c r="S1907">
        <v>0.182</v>
      </c>
      <c r="T1907">
        <v>6.8170000000000002</v>
      </c>
      <c r="U1907">
        <v>43.768999999999998</v>
      </c>
      <c r="V1907">
        <v>17850</v>
      </c>
      <c r="W1907">
        <v>70</v>
      </c>
      <c r="X1907">
        <f t="shared" si="62"/>
        <v>1767.0159999999996</v>
      </c>
      <c r="Y1907">
        <f t="shared" si="63"/>
        <v>52.79</v>
      </c>
    </row>
    <row r="1908" spans="1:25" x14ac:dyDescent="0.2">
      <c r="A1908" t="s">
        <v>1746</v>
      </c>
      <c r="B1908" t="s">
        <v>387</v>
      </c>
      <c r="C1908">
        <v>7</v>
      </c>
      <c r="D1908">
        <v>8</v>
      </c>
      <c r="E1908" t="s">
        <v>2134</v>
      </c>
      <c r="F1908">
        <v>269.11200000000002</v>
      </c>
      <c r="G1908">
        <v>67.608000000000004</v>
      </c>
      <c r="H1908">
        <v>34.396999999999998</v>
      </c>
      <c r="I1908">
        <v>18194.171999999999</v>
      </c>
      <c r="J1908">
        <v>7420062</v>
      </c>
      <c r="K1908">
        <v>95.114999999999995</v>
      </c>
      <c r="L1908">
        <v>36.933</v>
      </c>
      <c r="M1908">
        <v>25596.585999999999</v>
      </c>
      <c r="N1908">
        <v>10438961</v>
      </c>
      <c r="O1908">
        <v>53.648000000000003</v>
      </c>
      <c r="P1908">
        <v>45.055999999999997</v>
      </c>
      <c r="Q1908">
        <v>14437.2</v>
      </c>
      <c r="R1908">
        <v>5887870</v>
      </c>
      <c r="S1908">
        <v>2.8000000000000001E-2</v>
      </c>
      <c r="T1908">
        <v>2.6659999999999999</v>
      </c>
      <c r="U1908">
        <v>7.5030000000000001</v>
      </c>
      <c r="V1908">
        <v>3060</v>
      </c>
      <c r="W1908">
        <v>12</v>
      </c>
      <c r="X1908">
        <f t="shared" si="62"/>
        <v>13734.630000000001</v>
      </c>
      <c r="Y1908">
        <f t="shared" si="63"/>
        <v>0</v>
      </c>
    </row>
    <row r="1909" spans="1:25" x14ac:dyDescent="0.2">
      <c r="A1909" t="s">
        <v>1746</v>
      </c>
      <c r="B1909" t="s">
        <v>387</v>
      </c>
      <c r="C1909">
        <v>7</v>
      </c>
      <c r="D1909">
        <v>9</v>
      </c>
      <c r="E1909" t="s">
        <v>2135</v>
      </c>
      <c r="F1909">
        <v>326.62400000000002</v>
      </c>
      <c r="G1909">
        <v>62.435000000000002</v>
      </c>
      <c r="H1909">
        <v>38.433</v>
      </c>
      <c r="I1909">
        <v>20392.861000000001</v>
      </c>
      <c r="J1909">
        <v>8316745</v>
      </c>
      <c r="K1909">
        <v>61.15</v>
      </c>
      <c r="L1909">
        <v>25.683</v>
      </c>
      <c r="M1909">
        <v>19973.171999999999</v>
      </c>
      <c r="N1909">
        <v>8145585</v>
      </c>
      <c r="O1909">
        <v>19.956</v>
      </c>
      <c r="P1909">
        <v>24.873000000000001</v>
      </c>
      <c r="Q1909">
        <v>6518.192</v>
      </c>
      <c r="R1909">
        <v>2658290</v>
      </c>
      <c r="S1909">
        <v>0.20499999999999999</v>
      </c>
      <c r="T1909">
        <v>7.2240000000000002</v>
      </c>
      <c r="U1909">
        <v>66.903000000000006</v>
      </c>
      <c r="V1909">
        <v>27285</v>
      </c>
      <c r="W1909">
        <v>107</v>
      </c>
      <c r="X1909">
        <f t="shared" si="62"/>
        <v>5815.6220000000003</v>
      </c>
      <c r="Y1909">
        <f t="shared" si="63"/>
        <v>89.789999999999992</v>
      </c>
    </row>
    <row r="1910" spans="1:25" x14ac:dyDescent="0.2">
      <c r="A1910" t="s">
        <v>1746</v>
      </c>
      <c r="B1910" t="s">
        <v>387</v>
      </c>
      <c r="C1910">
        <v>7</v>
      </c>
      <c r="D1910">
        <v>14</v>
      </c>
      <c r="E1910" t="s">
        <v>2136</v>
      </c>
      <c r="F1910">
        <v>425.44299999999998</v>
      </c>
      <c r="G1910">
        <v>84.337000000000003</v>
      </c>
      <c r="H1910">
        <v>41.851999999999997</v>
      </c>
      <c r="I1910">
        <v>35880.826999999997</v>
      </c>
      <c r="J1910">
        <v>14633145</v>
      </c>
      <c r="K1910">
        <v>25.593</v>
      </c>
      <c r="L1910">
        <v>22.533000000000001</v>
      </c>
      <c r="M1910">
        <v>10888.403</v>
      </c>
      <c r="N1910">
        <v>4440577</v>
      </c>
      <c r="O1910">
        <v>7.7389999999999999</v>
      </c>
      <c r="P1910">
        <v>14.202999999999999</v>
      </c>
      <c r="Q1910">
        <v>3292.6930000000002</v>
      </c>
      <c r="R1910">
        <v>1342847</v>
      </c>
      <c r="S1910">
        <v>0.14099999999999999</v>
      </c>
      <c r="T1910">
        <v>5.9969999999999999</v>
      </c>
      <c r="U1910">
        <v>60.026000000000003</v>
      </c>
      <c r="V1910">
        <v>24480</v>
      </c>
      <c r="W1910">
        <v>96</v>
      </c>
      <c r="X1910">
        <f t="shared" si="62"/>
        <v>2590.123</v>
      </c>
      <c r="Y1910">
        <f t="shared" si="63"/>
        <v>78.789999999999992</v>
      </c>
    </row>
    <row r="1911" spans="1:25" x14ac:dyDescent="0.2">
      <c r="A1911" t="s">
        <v>1746</v>
      </c>
      <c r="B1911" t="s">
        <v>387</v>
      </c>
      <c r="C1911">
        <v>7</v>
      </c>
      <c r="D1911">
        <v>15</v>
      </c>
      <c r="E1911" t="s">
        <v>2137</v>
      </c>
      <c r="F1911">
        <v>10.555999999999999</v>
      </c>
      <c r="G1911">
        <v>61.101999999999997</v>
      </c>
      <c r="H1911">
        <v>48.978999999999999</v>
      </c>
      <c r="I1911">
        <v>644.99</v>
      </c>
      <c r="J1911">
        <v>263044</v>
      </c>
      <c r="K1911">
        <v>23.981000000000002</v>
      </c>
      <c r="L1911">
        <v>34.046999999999997</v>
      </c>
      <c r="M1911">
        <v>253.14500000000001</v>
      </c>
      <c r="N1911">
        <v>103239</v>
      </c>
      <c r="O1911">
        <v>22.073</v>
      </c>
      <c r="P1911">
        <v>29.51</v>
      </c>
      <c r="Q1911">
        <v>233.001</v>
      </c>
      <c r="R1911">
        <v>95024</v>
      </c>
      <c r="S1911">
        <v>0.17799999999999999</v>
      </c>
      <c r="T1911">
        <v>6.73</v>
      </c>
      <c r="U1911">
        <v>1.8759999999999999</v>
      </c>
      <c r="V1911">
        <v>765</v>
      </c>
      <c r="W1911">
        <v>3</v>
      </c>
      <c r="X1911">
        <f t="shared" si="62"/>
        <v>0</v>
      </c>
      <c r="Y1911">
        <f t="shared" si="63"/>
        <v>0</v>
      </c>
    </row>
    <row r="1912" spans="1:25" x14ac:dyDescent="0.2">
      <c r="A1912" t="s">
        <v>1746</v>
      </c>
      <c r="B1912" t="s">
        <v>387</v>
      </c>
      <c r="C1912">
        <v>7</v>
      </c>
      <c r="D1912">
        <v>16</v>
      </c>
      <c r="E1912" t="s">
        <v>2138</v>
      </c>
      <c r="F1912">
        <v>273.97000000000003</v>
      </c>
      <c r="G1912">
        <v>86.177000000000007</v>
      </c>
      <c r="H1912">
        <v>41.204000000000001</v>
      </c>
      <c r="I1912">
        <v>23609.757000000001</v>
      </c>
      <c r="J1912">
        <v>9628680</v>
      </c>
      <c r="K1912">
        <v>41.953000000000003</v>
      </c>
      <c r="L1912">
        <v>27.244</v>
      </c>
      <c r="M1912">
        <v>11493.808000000001</v>
      </c>
      <c r="N1912">
        <v>4687477</v>
      </c>
      <c r="O1912">
        <v>18.591999999999999</v>
      </c>
      <c r="P1912">
        <v>25.866</v>
      </c>
      <c r="Q1912">
        <v>5093.7539999999999</v>
      </c>
      <c r="R1912">
        <v>2077367</v>
      </c>
      <c r="S1912">
        <v>0.24</v>
      </c>
      <c r="T1912">
        <v>7.8129999999999997</v>
      </c>
      <c r="U1912">
        <v>65.653000000000006</v>
      </c>
      <c r="V1912">
        <v>26775</v>
      </c>
      <c r="W1912">
        <v>105</v>
      </c>
      <c r="X1912">
        <f t="shared" si="62"/>
        <v>4391.1840000000002</v>
      </c>
      <c r="Y1912">
        <f t="shared" si="63"/>
        <v>87.789999999999992</v>
      </c>
    </row>
    <row r="1913" spans="1:25" x14ac:dyDescent="0.2">
      <c r="A1913" t="s">
        <v>1746</v>
      </c>
      <c r="B1913" t="s">
        <v>387</v>
      </c>
      <c r="C1913">
        <v>7</v>
      </c>
      <c r="D1913">
        <v>17</v>
      </c>
      <c r="E1913" t="s">
        <v>2139</v>
      </c>
      <c r="F1913">
        <v>130.11199999999999</v>
      </c>
      <c r="G1913">
        <v>62.398000000000003</v>
      </c>
      <c r="H1913">
        <v>35.619999999999997</v>
      </c>
      <c r="I1913">
        <v>8118.7730000000001</v>
      </c>
      <c r="J1913">
        <v>3311049</v>
      </c>
      <c r="K1913">
        <v>74.724000000000004</v>
      </c>
      <c r="L1913">
        <v>28.664999999999999</v>
      </c>
      <c r="M1913">
        <v>9722.4110000000001</v>
      </c>
      <c r="N1913">
        <v>3965055</v>
      </c>
      <c r="O1913">
        <v>38.017000000000003</v>
      </c>
      <c r="P1913">
        <v>36.776000000000003</v>
      </c>
      <c r="Q1913">
        <v>4946.3980000000001</v>
      </c>
      <c r="R1913">
        <v>2017271</v>
      </c>
      <c r="S1913">
        <v>0.16800000000000001</v>
      </c>
      <c r="T1913">
        <v>6.5469999999999997</v>
      </c>
      <c r="U1913">
        <v>21.884</v>
      </c>
      <c r="V1913">
        <v>8925</v>
      </c>
      <c r="W1913">
        <v>35</v>
      </c>
      <c r="X1913">
        <f t="shared" si="62"/>
        <v>4243.8280000000004</v>
      </c>
      <c r="Y1913">
        <f t="shared" si="63"/>
        <v>17.79</v>
      </c>
    </row>
    <row r="1914" spans="1:25" x14ac:dyDescent="0.2">
      <c r="A1914" t="s">
        <v>1746</v>
      </c>
      <c r="B1914" t="s">
        <v>387</v>
      </c>
      <c r="C1914">
        <v>7</v>
      </c>
      <c r="D1914">
        <v>19</v>
      </c>
      <c r="E1914" t="s">
        <v>2140</v>
      </c>
      <c r="F1914">
        <v>242.65199999999999</v>
      </c>
      <c r="G1914">
        <v>73.823999999999998</v>
      </c>
      <c r="H1914">
        <v>44.338999999999999</v>
      </c>
      <c r="I1914">
        <v>17913.597000000002</v>
      </c>
      <c r="J1914">
        <v>7305636</v>
      </c>
      <c r="K1914">
        <v>45.966999999999999</v>
      </c>
      <c r="L1914">
        <v>36.954000000000001</v>
      </c>
      <c r="M1914">
        <v>11154.021000000001</v>
      </c>
      <c r="N1914">
        <v>4548903</v>
      </c>
      <c r="O1914">
        <v>16.440000000000001</v>
      </c>
      <c r="P1914">
        <v>26.22</v>
      </c>
      <c r="Q1914">
        <v>3989.2109999999998</v>
      </c>
      <c r="R1914">
        <v>1626905</v>
      </c>
      <c r="S1914">
        <v>0.222</v>
      </c>
      <c r="T1914">
        <v>7.5140000000000002</v>
      </c>
      <c r="U1914">
        <v>53.773000000000003</v>
      </c>
      <c r="V1914">
        <v>21930</v>
      </c>
      <c r="W1914">
        <v>86</v>
      </c>
      <c r="X1914">
        <f t="shared" si="62"/>
        <v>3286.6409999999996</v>
      </c>
      <c r="Y1914">
        <f t="shared" si="63"/>
        <v>68.789999999999992</v>
      </c>
    </row>
    <row r="1915" spans="1:25" x14ac:dyDescent="0.2">
      <c r="A1915" t="s">
        <v>1746</v>
      </c>
      <c r="B1915" t="s">
        <v>387</v>
      </c>
      <c r="C1915">
        <v>7</v>
      </c>
      <c r="D1915">
        <v>20</v>
      </c>
      <c r="E1915" t="s">
        <v>2141</v>
      </c>
      <c r="F1915">
        <v>347.85599999999999</v>
      </c>
      <c r="G1915">
        <v>83.603999999999999</v>
      </c>
      <c r="H1915">
        <v>40.646000000000001</v>
      </c>
      <c r="I1915">
        <v>29082.045999999998</v>
      </c>
      <c r="J1915">
        <v>11860423</v>
      </c>
      <c r="K1915">
        <v>79.3</v>
      </c>
      <c r="L1915">
        <v>34.048000000000002</v>
      </c>
      <c r="M1915">
        <v>27585.032999999999</v>
      </c>
      <c r="N1915">
        <v>11249902</v>
      </c>
      <c r="O1915">
        <v>40.648000000000003</v>
      </c>
      <c r="P1915">
        <v>37.131</v>
      </c>
      <c r="Q1915">
        <v>14139.63</v>
      </c>
      <c r="R1915">
        <v>5766513</v>
      </c>
      <c r="S1915">
        <v>7.9000000000000001E-2</v>
      </c>
      <c r="T1915">
        <v>4.49</v>
      </c>
      <c r="U1915">
        <v>27.512</v>
      </c>
      <c r="V1915">
        <v>11220</v>
      </c>
      <c r="W1915">
        <v>44</v>
      </c>
      <c r="X1915">
        <f t="shared" si="62"/>
        <v>13437.06</v>
      </c>
      <c r="Y1915">
        <f t="shared" si="63"/>
        <v>26.79</v>
      </c>
    </row>
    <row r="1916" spans="1:25" x14ac:dyDescent="0.2">
      <c r="A1916" t="s">
        <v>1746</v>
      </c>
      <c r="B1916" t="s">
        <v>387</v>
      </c>
      <c r="C1916">
        <v>7</v>
      </c>
      <c r="D1916">
        <v>21</v>
      </c>
      <c r="E1916" t="s">
        <v>2142</v>
      </c>
      <c r="F1916">
        <v>204.749</v>
      </c>
      <c r="G1916">
        <v>70.808999999999997</v>
      </c>
      <c r="H1916">
        <v>40.116999999999997</v>
      </c>
      <c r="I1916">
        <v>14498.038</v>
      </c>
      <c r="J1916">
        <v>5912681</v>
      </c>
      <c r="K1916">
        <v>25.359000000000002</v>
      </c>
      <c r="L1916">
        <v>19.827999999999999</v>
      </c>
      <c r="M1916">
        <v>5192.1710000000003</v>
      </c>
      <c r="N1916">
        <v>2117504</v>
      </c>
      <c r="O1916">
        <v>8.9169999999999998</v>
      </c>
      <c r="P1916">
        <v>15.042999999999999</v>
      </c>
      <c r="Q1916">
        <v>1825.809</v>
      </c>
      <c r="R1916">
        <v>744613</v>
      </c>
      <c r="S1916">
        <v>0.23499999999999999</v>
      </c>
      <c r="T1916">
        <v>7.74</v>
      </c>
      <c r="U1916">
        <v>48.145000000000003</v>
      </c>
      <c r="V1916">
        <v>19635</v>
      </c>
      <c r="W1916">
        <v>77</v>
      </c>
      <c r="X1916">
        <f t="shared" si="62"/>
        <v>1123.239</v>
      </c>
      <c r="Y1916">
        <f t="shared" si="63"/>
        <v>59.79</v>
      </c>
    </row>
    <row r="1917" spans="1:25" x14ac:dyDescent="0.2">
      <c r="A1917" t="s">
        <v>1746</v>
      </c>
      <c r="B1917" t="s">
        <v>387</v>
      </c>
      <c r="C1917">
        <v>7</v>
      </c>
      <c r="D1917">
        <v>22</v>
      </c>
      <c r="E1917" t="s">
        <v>2143</v>
      </c>
      <c r="F1917">
        <v>255.035</v>
      </c>
      <c r="G1917">
        <v>70.545000000000002</v>
      </c>
      <c r="H1917">
        <v>36.462000000000003</v>
      </c>
      <c r="I1917">
        <v>17991.475999999999</v>
      </c>
      <c r="J1917">
        <v>7337397</v>
      </c>
      <c r="K1917">
        <v>68.638000000000005</v>
      </c>
      <c r="L1917">
        <v>28.236000000000001</v>
      </c>
      <c r="M1917">
        <v>17505.112000000001</v>
      </c>
      <c r="N1917">
        <v>7139045</v>
      </c>
      <c r="O1917">
        <v>25.157</v>
      </c>
      <c r="P1917">
        <v>27.742999999999999</v>
      </c>
      <c r="Q1917">
        <v>6415.9859999999999</v>
      </c>
      <c r="R1917">
        <v>2616608</v>
      </c>
      <c r="S1917">
        <v>0.17399999999999999</v>
      </c>
      <c r="T1917">
        <v>6.66</v>
      </c>
      <c r="U1917">
        <v>44.393999999999998</v>
      </c>
      <c r="V1917">
        <v>18105</v>
      </c>
      <c r="W1917">
        <v>71</v>
      </c>
      <c r="X1917">
        <f t="shared" si="62"/>
        <v>5713.4160000000002</v>
      </c>
      <c r="Y1917">
        <f t="shared" si="63"/>
        <v>53.79</v>
      </c>
    </row>
    <row r="1918" spans="1:25" x14ac:dyDescent="0.2">
      <c r="A1918" t="s">
        <v>1746</v>
      </c>
      <c r="B1918" t="s">
        <v>387</v>
      </c>
      <c r="C1918">
        <v>7</v>
      </c>
      <c r="D1918">
        <v>23</v>
      </c>
      <c r="E1918" t="s">
        <v>2144</v>
      </c>
      <c r="F1918">
        <v>169.85900000000001</v>
      </c>
      <c r="G1918">
        <v>81.177999999999997</v>
      </c>
      <c r="H1918">
        <v>52.545999999999999</v>
      </c>
      <c r="I1918">
        <v>13788.785</v>
      </c>
      <c r="J1918">
        <v>5623429</v>
      </c>
      <c r="K1918">
        <v>4.1349999999999998</v>
      </c>
      <c r="L1918">
        <v>3.0489999999999999</v>
      </c>
      <c r="M1918">
        <v>702.30399999999997</v>
      </c>
      <c r="N1918">
        <v>286418</v>
      </c>
      <c r="O1918">
        <v>2.7970000000000002</v>
      </c>
      <c r="P1918">
        <v>4.5410000000000004</v>
      </c>
      <c r="Q1918">
        <v>475.10700000000003</v>
      </c>
      <c r="R1918">
        <v>193761</v>
      </c>
      <c r="S1918">
        <v>1.7999999999999999E-2</v>
      </c>
      <c r="T1918">
        <v>2.1659999999999999</v>
      </c>
      <c r="U1918">
        <v>3.1259999999999999</v>
      </c>
      <c r="V1918">
        <v>1275</v>
      </c>
      <c r="W1918">
        <v>5</v>
      </c>
      <c r="X1918">
        <f t="shared" si="62"/>
        <v>0</v>
      </c>
      <c r="Y1918">
        <f t="shared" si="63"/>
        <v>0</v>
      </c>
    </row>
    <row r="1919" spans="1:25" x14ac:dyDescent="0.2">
      <c r="A1919" t="s">
        <v>1746</v>
      </c>
      <c r="B1919" t="s">
        <v>387</v>
      </c>
      <c r="C1919">
        <v>7</v>
      </c>
      <c r="D1919">
        <v>24</v>
      </c>
      <c r="E1919" t="s">
        <v>2145</v>
      </c>
      <c r="F1919">
        <v>171.732</v>
      </c>
      <c r="G1919">
        <v>64.625</v>
      </c>
      <c r="H1919">
        <v>34.005000000000003</v>
      </c>
      <c r="I1919">
        <v>11098.218000000001</v>
      </c>
      <c r="J1919">
        <v>4526145</v>
      </c>
      <c r="K1919">
        <v>48.204000000000001</v>
      </c>
      <c r="L1919">
        <v>21.129000000000001</v>
      </c>
      <c r="M1919">
        <v>8278.2250000000004</v>
      </c>
      <c r="N1919">
        <v>3376078</v>
      </c>
      <c r="O1919">
        <v>10.77</v>
      </c>
      <c r="P1919">
        <v>16.745999999999999</v>
      </c>
      <c r="Q1919">
        <v>1849.5840000000001</v>
      </c>
      <c r="R1919">
        <v>754309</v>
      </c>
      <c r="S1919">
        <v>0.13800000000000001</v>
      </c>
      <c r="T1919">
        <v>5.9379999999999997</v>
      </c>
      <c r="U1919">
        <v>23.76</v>
      </c>
      <c r="V1919">
        <v>9690</v>
      </c>
      <c r="W1919">
        <v>38</v>
      </c>
      <c r="X1919">
        <f t="shared" si="62"/>
        <v>1147.0140000000001</v>
      </c>
      <c r="Y1919">
        <f t="shared" si="63"/>
        <v>20.79</v>
      </c>
    </row>
    <row r="1920" spans="1:25" x14ac:dyDescent="0.2">
      <c r="A1920" t="s">
        <v>1746</v>
      </c>
      <c r="B1920" t="s">
        <v>387</v>
      </c>
      <c r="C1920">
        <v>7</v>
      </c>
      <c r="D1920">
        <v>25</v>
      </c>
      <c r="E1920" t="s">
        <v>2146</v>
      </c>
      <c r="F1920">
        <v>392.38799999999998</v>
      </c>
      <c r="G1920">
        <v>81.162000000000006</v>
      </c>
      <c r="H1920">
        <v>39.765000000000001</v>
      </c>
      <c r="I1920">
        <v>31846.883999999998</v>
      </c>
      <c r="J1920">
        <v>12987997</v>
      </c>
      <c r="K1920">
        <v>50.015999999999998</v>
      </c>
      <c r="L1920">
        <v>24.937000000000001</v>
      </c>
      <c r="M1920">
        <v>19625.764999999999</v>
      </c>
      <c r="N1920">
        <v>8003903</v>
      </c>
      <c r="O1920">
        <v>17.63</v>
      </c>
      <c r="P1920">
        <v>24.097999999999999</v>
      </c>
      <c r="Q1920">
        <v>6917.6509999999998</v>
      </c>
      <c r="R1920">
        <v>2821200</v>
      </c>
      <c r="S1920">
        <v>0.23599999999999999</v>
      </c>
      <c r="T1920">
        <v>7.7510000000000003</v>
      </c>
      <c r="U1920">
        <v>92.539000000000001</v>
      </c>
      <c r="V1920">
        <v>37740</v>
      </c>
      <c r="W1920">
        <v>148</v>
      </c>
      <c r="X1920">
        <f t="shared" si="62"/>
        <v>6215.0810000000001</v>
      </c>
      <c r="Y1920">
        <f t="shared" si="63"/>
        <v>130.79</v>
      </c>
    </row>
    <row r="1921" spans="1:25" x14ac:dyDescent="0.2">
      <c r="A1921" t="s">
        <v>1746</v>
      </c>
      <c r="B1921" t="s">
        <v>387</v>
      </c>
      <c r="C1921">
        <v>7</v>
      </c>
      <c r="D1921">
        <v>26</v>
      </c>
      <c r="E1921" t="s">
        <v>2147</v>
      </c>
      <c r="F1921">
        <v>172.703</v>
      </c>
      <c r="G1921">
        <v>76.659000000000006</v>
      </c>
      <c r="H1921">
        <v>42.569000000000003</v>
      </c>
      <c r="I1921">
        <v>13239.347</v>
      </c>
      <c r="J1921">
        <v>5399354</v>
      </c>
      <c r="K1921">
        <v>32.000999999999998</v>
      </c>
      <c r="L1921">
        <v>20.657</v>
      </c>
      <c r="M1921">
        <v>5526.6589999999997</v>
      </c>
      <c r="N1921">
        <v>2253917</v>
      </c>
      <c r="O1921">
        <v>7.4509999999999996</v>
      </c>
      <c r="P1921">
        <v>13.028</v>
      </c>
      <c r="Q1921">
        <v>1286.751</v>
      </c>
      <c r="R1921">
        <v>524771</v>
      </c>
      <c r="S1921">
        <v>0.152</v>
      </c>
      <c r="T1921">
        <v>6.2249999999999996</v>
      </c>
      <c r="U1921">
        <v>26.260999999999999</v>
      </c>
      <c r="V1921">
        <v>10710</v>
      </c>
      <c r="W1921">
        <v>42</v>
      </c>
      <c r="X1921">
        <f t="shared" si="62"/>
        <v>584.18099999999993</v>
      </c>
      <c r="Y1921">
        <f t="shared" si="63"/>
        <v>24.79</v>
      </c>
    </row>
    <row r="1922" spans="1:25" x14ac:dyDescent="0.2">
      <c r="A1922" t="s">
        <v>1746</v>
      </c>
      <c r="B1922" t="s">
        <v>387</v>
      </c>
      <c r="C1922">
        <v>7</v>
      </c>
      <c r="D1922">
        <v>27</v>
      </c>
      <c r="E1922" t="s">
        <v>2148</v>
      </c>
      <c r="F1922">
        <v>241.69800000000001</v>
      </c>
      <c r="G1922">
        <v>59.143000000000001</v>
      </c>
      <c r="H1922">
        <v>36.295000000000002</v>
      </c>
      <c r="I1922">
        <v>14294.846</v>
      </c>
      <c r="J1922">
        <v>5829814</v>
      </c>
      <c r="K1922">
        <v>57.68</v>
      </c>
      <c r="L1922">
        <v>23.161000000000001</v>
      </c>
      <c r="M1922">
        <v>13941.06</v>
      </c>
      <c r="N1922">
        <v>5685531</v>
      </c>
      <c r="O1922">
        <v>18.539000000000001</v>
      </c>
      <c r="P1922">
        <v>24.971</v>
      </c>
      <c r="Q1922">
        <v>4480.8119999999999</v>
      </c>
      <c r="R1922">
        <v>1827393</v>
      </c>
      <c r="S1922">
        <v>0.248</v>
      </c>
      <c r="T1922">
        <v>7.9539999999999997</v>
      </c>
      <c r="U1922">
        <v>60.026000000000003</v>
      </c>
      <c r="V1922">
        <v>24480</v>
      </c>
      <c r="W1922">
        <v>96</v>
      </c>
      <c r="X1922">
        <f t="shared" si="62"/>
        <v>3778.2419999999997</v>
      </c>
      <c r="Y1922">
        <f t="shared" si="63"/>
        <v>78.789999999999992</v>
      </c>
    </row>
    <row r="1923" spans="1:25" x14ac:dyDescent="0.2">
      <c r="A1923" t="s">
        <v>1746</v>
      </c>
      <c r="B1923" t="s">
        <v>387</v>
      </c>
      <c r="C1923">
        <v>7</v>
      </c>
      <c r="D1923">
        <v>29</v>
      </c>
      <c r="E1923" t="s">
        <v>2149</v>
      </c>
      <c r="F1923">
        <v>386.86599999999999</v>
      </c>
      <c r="G1923">
        <v>76.747</v>
      </c>
      <c r="H1923">
        <v>40.58</v>
      </c>
      <c r="I1923">
        <v>29690.598999999998</v>
      </c>
      <c r="J1923">
        <v>12108607</v>
      </c>
      <c r="K1923">
        <v>48.2</v>
      </c>
      <c r="L1923">
        <v>28.869</v>
      </c>
      <c r="M1923">
        <v>18647.082999999999</v>
      </c>
      <c r="N1923">
        <v>7604771</v>
      </c>
      <c r="O1923">
        <v>18.013000000000002</v>
      </c>
      <c r="P1923">
        <v>22.495000000000001</v>
      </c>
      <c r="Q1923">
        <v>6968.4539999999997</v>
      </c>
      <c r="R1923">
        <v>2841919</v>
      </c>
      <c r="S1923">
        <v>0.254</v>
      </c>
      <c r="T1923">
        <v>8.0399999999999991</v>
      </c>
      <c r="U1923">
        <v>98.167000000000002</v>
      </c>
      <c r="V1923">
        <v>40035</v>
      </c>
      <c r="W1923">
        <v>157</v>
      </c>
      <c r="X1923">
        <f t="shared" si="62"/>
        <v>6265.884</v>
      </c>
      <c r="Y1923">
        <f t="shared" si="63"/>
        <v>139.79</v>
      </c>
    </row>
    <row r="1924" spans="1:25" x14ac:dyDescent="0.2">
      <c r="A1924" t="s">
        <v>1746</v>
      </c>
      <c r="B1924" t="s">
        <v>387</v>
      </c>
      <c r="C1924">
        <v>7</v>
      </c>
      <c r="D1924">
        <v>30</v>
      </c>
      <c r="E1924" t="s">
        <v>2150</v>
      </c>
      <c r="F1924">
        <v>319.23599999999999</v>
      </c>
      <c r="G1924">
        <v>81.346999999999994</v>
      </c>
      <c r="H1924">
        <v>46.545999999999999</v>
      </c>
      <c r="I1924">
        <v>25968.776999999998</v>
      </c>
      <c r="J1924">
        <v>10590750</v>
      </c>
      <c r="K1924">
        <v>2.976</v>
      </c>
      <c r="L1924">
        <v>2.4969999999999999</v>
      </c>
      <c r="M1924">
        <v>949.91899999999998</v>
      </c>
      <c r="N1924">
        <v>387402</v>
      </c>
      <c r="O1924">
        <v>2.3410000000000002</v>
      </c>
      <c r="P1924">
        <v>3.1280000000000001</v>
      </c>
      <c r="Q1924">
        <v>747.47299999999996</v>
      </c>
      <c r="R1924">
        <v>304839</v>
      </c>
      <c r="S1924">
        <v>2.5000000000000001E-2</v>
      </c>
      <c r="T1924">
        <v>2.548</v>
      </c>
      <c r="U1924">
        <v>8.1280000000000001</v>
      </c>
      <c r="V1924">
        <v>3315</v>
      </c>
      <c r="W1924">
        <v>13</v>
      </c>
      <c r="X1924">
        <f t="shared" si="62"/>
        <v>44.902999999999906</v>
      </c>
      <c r="Y1924">
        <f t="shared" si="63"/>
        <v>0</v>
      </c>
    </row>
    <row r="1925" spans="1:25" x14ac:dyDescent="0.2">
      <c r="A1925" t="s">
        <v>1746</v>
      </c>
      <c r="B1925" t="s">
        <v>387</v>
      </c>
      <c r="C1925">
        <v>7</v>
      </c>
      <c r="D1925">
        <v>31</v>
      </c>
      <c r="E1925" t="s">
        <v>2151</v>
      </c>
      <c r="F1925">
        <v>183.066</v>
      </c>
      <c r="G1925">
        <v>69.174000000000007</v>
      </c>
      <c r="H1925">
        <v>42.67</v>
      </c>
      <c r="I1925">
        <v>12663.308000000001</v>
      </c>
      <c r="J1925">
        <v>5164430</v>
      </c>
      <c r="K1925">
        <v>9.5419999999999998</v>
      </c>
      <c r="L1925">
        <v>6.6219999999999999</v>
      </c>
      <c r="M1925">
        <v>1746.751</v>
      </c>
      <c r="N1925">
        <v>712371</v>
      </c>
      <c r="O1925">
        <v>3.8450000000000002</v>
      </c>
      <c r="P1925">
        <v>8.3640000000000008</v>
      </c>
      <c r="Q1925">
        <v>703.88499999999999</v>
      </c>
      <c r="R1925">
        <v>287063</v>
      </c>
      <c r="S1925">
        <v>7.1999999999999995E-2</v>
      </c>
      <c r="T1925">
        <v>4.2759999999999998</v>
      </c>
      <c r="U1925">
        <v>13.131</v>
      </c>
      <c r="V1925">
        <v>5355</v>
      </c>
      <c r="W1925">
        <v>21</v>
      </c>
      <c r="X1925">
        <f t="shared" si="62"/>
        <v>1.3149999999999409</v>
      </c>
      <c r="Y1925">
        <f t="shared" si="63"/>
        <v>3.7899999999999991</v>
      </c>
    </row>
    <row r="1926" spans="1:25" x14ac:dyDescent="0.2">
      <c r="A1926" t="s">
        <v>1746</v>
      </c>
      <c r="B1926" t="s">
        <v>387</v>
      </c>
      <c r="C1926">
        <v>7</v>
      </c>
      <c r="D1926">
        <v>32</v>
      </c>
      <c r="E1926" t="s">
        <v>2152</v>
      </c>
      <c r="F1926">
        <v>118.66800000000001</v>
      </c>
      <c r="G1926">
        <v>69.367999999999995</v>
      </c>
      <c r="H1926">
        <v>47.384</v>
      </c>
      <c r="I1926">
        <v>8231.74</v>
      </c>
      <c r="J1926">
        <v>3357120</v>
      </c>
      <c r="K1926">
        <v>4.7380000000000004</v>
      </c>
      <c r="L1926">
        <v>4.2469999999999999</v>
      </c>
      <c r="M1926">
        <v>562.19299999999998</v>
      </c>
      <c r="N1926">
        <v>229277</v>
      </c>
      <c r="O1926">
        <v>2.972</v>
      </c>
      <c r="P1926">
        <v>6.524</v>
      </c>
      <c r="Q1926">
        <v>352.71899999999999</v>
      </c>
      <c r="R1926">
        <v>143848</v>
      </c>
      <c r="S1926">
        <v>1.0999999999999999E-2</v>
      </c>
      <c r="T1926">
        <v>1.639</v>
      </c>
      <c r="U1926">
        <v>1.2509999999999999</v>
      </c>
      <c r="V1926">
        <v>510</v>
      </c>
      <c r="W1926">
        <v>2</v>
      </c>
      <c r="X1926">
        <f t="shared" si="62"/>
        <v>0</v>
      </c>
      <c r="Y1926">
        <f t="shared" si="63"/>
        <v>0</v>
      </c>
    </row>
    <row r="1927" spans="1:25" x14ac:dyDescent="0.2">
      <c r="A1927" t="s">
        <v>1746</v>
      </c>
      <c r="B1927" t="s">
        <v>387</v>
      </c>
      <c r="C1927">
        <v>7</v>
      </c>
      <c r="D1927">
        <v>33</v>
      </c>
      <c r="E1927" t="s">
        <v>2153</v>
      </c>
      <c r="F1927">
        <v>183.53899999999999</v>
      </c>
      <c r="G1927">
        <v>79.968000000000004</v>
      </c>
      <c r="H1927">
        <v>42.351999999999997</v>
      </c>
      <c r="I1927">
        <v>14677.276</v>
      </c>
      <c r="J1927">
        <v>5985779</v>
      </c>
      <c r="K1927">
        <v>20.661000000000001</v>
      </c>
      <c r="L1927">
        <v>14.911</v>
      </c>
      <c r="M1927">
        <v>3792.07</v>
      </c>
      <c r="N1927">
        <v>1546506</v>
      </c>
      <c r="O1927">
        <v>5.0110000000000001</v>
      </c>
      <c r="P1927">
        <v>8.2919999999999998</v>
      </c>
      <c r="Q1927">
        <v>919.70799999999997</v>
      </c>
      <c r="R1927">
        <v>375081</v>
      </c>
      <c r="S1927">
        <v>0.13600000000000001</v>
      </c>
      <c r="T1927">
        <v>5.8929999999999998</v>
      </c>
      <c r="U1927">
        <v>25.010999999999999</v>
      </c>
      <c r="V1927">
        <v>10200</v>
      </c>
      <c r="W1927">
        <v>40</v>
      </c>
      <c r="X1927">
        <f t="shared" si="62"/>
        <v>217.13799999999992</v>
      </c>
      <c r="Y1927">
        <f t="shared" si="63"/>
        <v>22.79</v>
      </c>
    </row>
    <row r="1928" spans="1:25" x14ac:dyDescent="0.2">
      <c r="A1928" t="s">
        <v>1746</v>
      </c>
      <c r="B1928" t="s">
        <v>387</v>
      </c>
      <c r="C1928">
        <v>7</v>
      </c>
      <c r="D1928">
        <v>35</v>
      </c>
      <c r="E1928" t="s">
        <v>2154</v>
      </c>
      <c r="F1928">
        <v>357.78500000000003</v>
      </c>
      <c r="G1928">
        <v>65.736999999999995</v>
      </c>
      <c r="H1928">
        <v>32.781999999999996</v>
      </c>
      <c r="I1928">
        <v>23519.816999999999</v>
      </c>
      <c r="J1928">
        <v>9592000</v>
      </c>
      <c r="K1928">
        <v>47.844000000000001</v>
      </c>
      <c r="L1928">
        <v>25.538</v>
      </c>
      <c r="M1928">
        <v>17117.697</v>
      </c>
      <c r="N1928">
        <v>6981047</v>
      </c>
      <c r="O1928">
        <v>14.352</v>
      </c>
      <c r="P1928">
        <v>19.626000000000001</v>
      </c>
      <c r="Q1928">
        <v>5134.8159999999998</v>
      </c>
      <c r="R1928">
        <v>2094113</v>
      </c>
      <c r="S1928">
        <v>0.22500000000000001</v>
      </c>
      <c r="T1928">
        <v>7.5789999999999997</v>
      </c>
      <c r="U1928">
        <v>80.659000000000006</v>
      </c>
      <c r="V1928">
        <v>32895</v>
      </c>
      <c r="W1928">
        <v>129</v>
      </c>
      <c r="X1928">
        <f t="shared" si="62"/>
        <v>4432.2460000000001</v>
      </c>
      <c r="Y1928">
        <f t="shared" si="63"/>
        <v>111.78999999999999</v>
      </c>
    </row>
    <row r="1929" spans="1:25" x14ac:dyDescent="0.2">
      <c r="A1929" t="s">
        <v>1746</v>
      </c>
      <c r="B1929" t="s">
        <v>387</v>
      </c>
      <c r="C1929">
        <v>7</v>
      </c>
      <c r="D1929">
        <v>37</v>
      </c>
      <c r="E1929" t="s">
        <v>2155</v>
      </c>
      <c r="F1929">
        <v>267.423</v>
      </c>
      <c r="G1929">
        <v>70.881</v>
      </c>
      <c r="H1929">
        <v>39.08</v>
      </c>
      <c r="I1929">
        <v>18955.308000000001</v>
      </c>
      <c r="J1929">
        <v>7730473</v>
      </c>
      <c r="K1929">
        <v>71.001000000000005</v>
      </c>
      <c r="L1929">
        <v>31.321999999999999</v>
      </c>
      <c r="M1929">
        <v>18987.208999999999</v>
      </c>
      <c r="N1929">
        <v>7743483</v>
      </c>
      <c r="O1929">
        <v>34.225000000000001</v>
      </c>
      <c r="P1929">
        <v>35.719000000000001</v>
      </c>
      <c r="Q1929">
        <v>9152.5190000000002</v>
      </c>
      <c r="R1929">
        <v>3732638</v>
      </c>
      <c r="S1929">
        <v>0.13600000000000001</v>
      </c>
      <c r="T1929">
        <v>5.8789999999999996</v>
      </c>
      <c r="U1929">
        <v>36.265000000000001</v>
      </c>
      <c r="V1929">
        <v>14790</v>
      </c>
      <c r="W1929">
        <v>58</v>
      </c>
      <c r="X1929">
        <f t="shared" si="62"/>
        <v>8449.9490000000005</v>
      </c>
      <c r="Y1929">
        <f t="shared" si="63"/>
        <v>40.79</v>
      </c>
    </row>
    <row r="1930" spans="1:25" x14ac:dyDescent="0.2">
      <c r="A1930" t="s">
        <v>1746</v>
      </c>
      <c r="B1930" t="s">
        <v>387</v>
      </c>
      <c r="C1930">
        <v>7</v>
      </c>
      <c r="D1930">
        <v>44</v>
      </c>
      <c r="E1930" t="s">
        <v>2156</v>
      </c>
      <c r="F1930">
        <v>352.834</v>
      </c>
      <c r="G1930">
        <v>62.868000000000002</v>
      </c>
      <c r="H1930">
        <v>33.494</v>
      </c>
      <c r="I1930">
        <v>22181.824000000001</v>
      </c>
      <c r="J1930">
        <v>9046331</v>
      </c>
      <c r="K1930">
        <v>41.540999999999997</v>
      </c>
      <c r="L1930">
        <v>28.308</v>
      </c>
      <c r="M1930">
        <v>14657.078</v>
      </c>
      <c r="N1930">
        <v>5977542</v>
      </c>
      <c r="O1930">
        <v>16.507000000000001</v>
      </c>
      <c r="P1930">
        <v>24.408000000000001</v>
      </c>
      <c r="Q1930">
        <v>5824.2659999999996</v>
      </c>
      <c r="R1930">
        <v>2375289</v>
      </c>
      <c r="S1930">
        <v>0.20899999999999999</v>
      </c>
      <c r="T1930">
        <v>7.2990000000000004</v>
      </c>
      <c r="U1930">
        <v>73.781000000000006</v>
      </c>
      <c r="V1930">
        <v>30090</v>
      </c>
      <c r="W1930">
        <v>118</v>
      </c>
      <c r="X1930">
        <f t="shared" si="62"/>
        <v>5121.6959999999999</v>
      </c>
      <c r="Y1930">
        <f t="shared" si="63"/>
        <v>100.78999999999999</v>
      </c>
    </row>
    <row r="1931" spans="1:25" x14ac:dyDescent="0.2">
      <c r="A1931" t="s">
        <v>1746</v>
      </c>
      <c r="B1931" t="s">
        <v>387</v>
      </c>
      <c r="C1931">
        <v>8</v>
      </c>
      <c r="D1931">
        <v>1</v>
      </c>
      <c r="E1931" t="s">
        <v>2157</v>
      </c>
      <c r="F1931">
        <v>312.93700000000001</v>
      </c>
      <c r="G1931">
        <v>67.738</v>
      </c>
      <c r="H1931">
        <v>32.622999999999998</v>
      </c>
      <c r="I1931">
        <v>21197.679</v>
      </c>
      <c r="J1931">
        <v>8644971</v>
      </c>
      <c r="K1931">
        <v>71.911000000000001</v>
      </c>
      <c r="L1931">
        <v>30.196999999999999</v>
      </c>
      <c r="M1931">
        <v>22503.713</v>
      </c>
      <c r="N1931">
        <v>9177606</v>
      </c>
      <c r="O1931">
        <v>31.062999999999999</v>
      </c>
      <c r="P1931">
        <v>33.25</v>
      </c>
      <c r="Q1931">
        <v>9720.7170000000006</v>
      </c>
      <c r="R1931">
        <v>3964364</v>
      </c>
      <c r="S1931">
        <v>0.19800000000000001</v>
      </c>
      <c r="T1931">
        <v>7.0990000000000002</v>
      </c>
      <c r="U1931">
        <v>61.901000000000003</v>
      </c>
      <c r="V1931">
        <v>25245</v>
      </c>
      <c r="W1931">
        <v>99</v>
      </c>
      <c r="X1931">
        <f t="shared" si="62"/>
        <v>9018.1470000000008</v>
      </c>
      <c r="Y1931">
        <f t="shared" si="63"/>
        <v>81.789999999999992</v>
      </c>
    </row>
    <row r="1932" spans="1:25" x14ac:dyDescent="0.2">
      <c r="A1932" t="s">
        <v>1746</v>
      </c>
      <c r="B1932" t="s">
        <v>387</v>
      </c>
      <c r="C1932">
        <v>8</v>
      </c>
      <c r="D1932">
        <v>2</v>
      </c>
      <c r="E1932" t="s">
        <v>2158</v>
      </c>
      <c r="F1932">
        <v>352.34899999999999</v>
      </c>
      <c r="G1932">
        <v>67.155000000000001</v>
      </c>
      <c r="H1932">
        <v>37.128999999999998</v>
      </c>
      <c r="I1932">
        <v>23661.812000000002</v>
      </c>
      <c r="J1932">
        <v>9649909</v>
      </c>
      <c r="K1932">
        <v>2.786</v>
      </c>
      <c r="L1932">
        <v>1.8109999999999999</v>
      </c>
      <c r="M1932">
        <v>981.553</v>
      </c>
      <c r="N1932">
        <v>400303</v>
      </c>
      <c r="O1932">
        <v>2.4550000000000001</v>
      </c>
      <c r="P1932">
        <v>3.4180000000000001</v>
      </c>
      <c r="Q1932">
        <v>864.89300000000003</v>
      </c>
      <c r="R1932">
        <v>352726</v>
      </c>
      <c r="S1932">
        <v>2.1000000000000001E-2</v>
      </c>
      <c r="T1932">
        <v>2.33</v>
      </c>
      <c r="U1932">
        <v>7.5030000000000001</v>
      </c>
      <c r="V1932">
        <v>3060</v>
      </c>
      <c r="W1932">
        <v>12</v>
      </c>
      <c r="X1932">
        <f t="shared" si="62"/>
        <v>162.32299999999998</v>
      </c>
      <c r="Y1932">
        <f t="shared" si="63"/>
        <v>0</v>
      </c>
    </row>
    <row r="1933" spans="1:25" x14ac:dyDescent="0.2">
      <c r="A1933" t="s">
        <v>1746</v>
      </c>
      <c r="B1933" t="s">
        <v>387</v>
      </c>
      <c r="C1933">
        <v>8</v>
      </c>
      <c r="D1933">
        <v>3</v>
      </c>
      <c r="E1933" t="s">
        <v>2159</v>
      </c>
      <c r="F1933">
        <v>180.82</v>
      </c>
      <c r="G1933">
        <v>78.402000000000001</v>
      </c>
      <c r="H1933">
        <v>40.640999999999998</v>
      </c>
      <c r="I1933">
        <v>14176.684999999999</v>
      </c>
      <c r="J1933">
        <v>5781625</v>
      </c>
      <c r="K1933">
        <v>2.6139999999999999</v>
      </c>
      <c r="L1933">
        <v>1.5860000000000001</v>
      </c>
      <c r="M1933">
        <v>472.64699999999999</v>
      </c>
      <c r="N1933">
        <v>192758</v>
      </c>
      <c r="O1933">
        <v>4.1959999999999997</v>
      </c>
      <c r="P1933">
        <v>8.4670000000000005</v>
      </c>
      <c r="Q1933">
        <v>758.65899999999999</v>
      </c>
      <c r="R1933">
        <v>309401</v>
      </c>
      <c r="S1933">
        <v>7.5999999999999998E-2</v>
      </c>
      <c r="T1933">
        <v>4.4039999999999999</v>
      </c>
      <c r="U1933">
        <v>13.756</v>
      </c>
      <c r="V1933">
        <v>5610</v>
      </c>
      <c r="W1933">
        <v>22</v>
      </c>
      <c r="X1933">
        <f t="shared" si="62"/>
        <v>56.088999999999942</v>
      </c>
      <c r="Y1933">
        <f t="shared" si="63"/>
        <v>4.7899999999999991</v>
      </c>
    </row>
    <row r="1934" spans="1:25" x14ac:dyDescent="0.2">
      <c r="A1934" t="s">
        <v>1746</v>
      </c>
      <c r="B1934" t="s">
        <v>387</v>
      </c>
      <c r="C1934">
        <v>8</v>
      </c>
      <c r="D1934">
        <v>4</v>
      </c>
      <c r="E1934" t="s">
        <v>2160</v>
      </c>
      <c r="F1934">
        <v>214.714</v>
      </c>
      <c r="G1934">
        <v>73.516000000000005</v>
      </c>
      <c r="H1934">
        <v>38.277999999999999</v>
      </c>
      <c r="I1934">
        <v>15784.828</v>
      </c>
      <c r="J1934">
        <v>6437468</v>
      </c>
      <c r="K1934">
        <v>2.391</v>
      </c>
      <c r="L1934">
        <v>1.5760000000000001</v>
      </c>
      <c r="M1934">
        <v>513.38800000000003</v>
      </c>
      <c r="N1934">
        <v>209373</v>
      </c>
      <c r="O1934">
        <v>5.3449999999999998</v>
      </c>
      <c r="P1934">
        <v>10.186</v>
      </c>
      <c r="Q1934">
        <v>1147.6179999999999</v>
      </c>
      <c r="R1934">
        <v>468029</v>
      </c>
      <c r="S1934">
        <v>0.122</v>
      </c>
      <c r="T1934">
        <v>5.5830000000000002</v>
      </c>
      <c r="U1934">
        <v>26.260999999999999</v>
      </c>
      <c r="V1934">
        <v>10710</v>
      </c>
      <c r="W1934">
        <v>42</v>
      </c>
      <c r="X1934">
        <f t="shared" si="62"/>
        <v>445.04799999999989</v>
      </c>
      <c r="Y1934">
        <f t="shared" si="63"/>
        <v>24.79</v>
      </c>
    </row>
    <row r="1935" spans="1:25" x14ac:dyDescent="0.2">
      <c r="A1935" t="s">
        <v>1746</v>
      </c>
      <c r="B1935" t="s">
        <v>387</v>
      </c>
      <c r="C1935">
        <v>8</v>
      </c>
      <c r="D1935">
        <v>5</v>
      </c>
      <c r="E1935" t="s">
        <v>2161</v>
      </c>
      <c r="F1935">
        <v>371.51600000000002</v>
      </c>
      <c r="G1935">
        <v>82.667000000000002</v>
      </c>
      <c r="H1935">
        <v>43.012</v>
      </c>
      <c r="I1935">
        <v>30712.252</v>
      </c>
      <c r="J1935">
        <v>12525264</v>
      </c>
      <c r="K1935">
        <v>43.356999999999999</v>
      </c>
      <c r="L1935">
        <v>25.946999999999999</v>
      </c>
      <c r="M1935">
        <v>16107.925999999999</v>
      </c>
      <c r="N1935">
        <v>6569236</v>
      </c>
      <c r="O1935">
        <v>21.812999999999999</v>
      </c>
      <c r="P1935">
        <v>26.431999999999999</v>
      </c>
      <c r="Q1935">
        <v>8103.7560000000003</v>
      </c>
      <c r="R1935">
        <v>3304925</v>
      </c>
      <c r="S1935">
        <v>0.20499999999999999</v>
      </c>
      <c r="T1935">
        <v>7.2329999999999997</v>
      </c>
      <c r="U1935">
        <v>76.281999999999996</v>
      </c>
      <c r="V1935">
        <v>31110</v>
      </c>
      <c r="W1935">
        <v>122</v>
      </c>
      <c r="X1935">
        <f t="shared" si="62"/>
        <v>7401.1860000000006</v>
      </c>
      <c r="Y1935">
        <f t="shared" si="63"/>
        <v>104.78999999999999</v>
      </c>
    </row>
    <row r="1936" spans="1:25" x14ac:dyDescent="0.2">
      <c r="A1936" t="s">
        <v>1746</v>
      </c>
      <c r="B1936" t="s">
        <v>387</v>
      </c>
      <c r="C1936">
        <v>8</v>
      </c>
      <c r="D1936">
        <v>6</v>
      </c>
      <c r="E1936" t="s">
        <v>2162</v>
      </c>
      <c r="F1936">
        <v>304.18299999999999</v>
      </c>
      <c r="G1936">
        <v>65.22</v>
      </c>
      <c r="H1936">
        <v>33.823</v>
      </c>
      <c r="I1936">
        <v>19838.764999999999</v>
      </c>
      <c r="J1936">
        <v>8090770</v>
      </c>
      <c r="K1936">
        <v>92.209000000000003</v>
      </c>
      <c r="L1936">
        <v>49.113999999999997</v>
      </c>
      <c r="M1936">
        <v>28048.460999999999</v>
      </c>
      <c r="N1936">
        <v>11438900</v>
      </c>
      <c r="O1936">
        <v>68.412000000000006</v>
      </c>
      <c r="P1936">
        <v>52.970999999999997</v>
      </c>
      <c r="Q1936">
        <v>20809.879000000001</v>
      </c>
      <c r="R1936">
        <v>8486816</v>
      </c>
      <c r="S1936">
        <v>4.1000000000000002E-2</v>
      </c>
      <c r="T1936">
        <v>3.238</v>
      </c>
      <c r="U1936">
        <v>12.505000000000001</v>
      </c>
      <c r="V1936">
        <v>5100</v>
      </c>
      <c r="W1936">
        <v>20</v>
      </c>
      <c r="X1936">
        <f t="shared" si="62"/>
        <v>20107.309000000001</v>
      </c>
      <c r="Y1936">
        <f t="shared" si="63"/>
        <v>2.7899999999999991</v>
      </c>
    </row>
    <row r="1937" spans="1:25" x14ac:dyDescent="0.2">
      <c r="A1937" t="s">
        <v>1746</v>
      </c>
      <c r="B1937" t="s">
        <v>387</v>
      </c>
      <c r="C1937">
        <v>8</v>
      </c>
      <c r="D1937">
        <v>8</v>
      </c>
      <c r="E1937" t="s">
        <v>2163</v>
      </c>
      <c r="F1937">
        <v>234.42599999999999</v>
      </c>
      <c r="G1937">
        <v>85.152000000000001</v>
      </c>
      <c r="H1937">
        <v>47.982999999999997</v>
      </c>
      <c r="I1937">
        <v>19961.822</v>
      </c>
      <c r="J1937">
        <v>8140956</v>
      </c>
      <c r="K1937">
        <v>54.113</v>
      </c>
      <c r="L1937">
        <v>26.93</v>
      </c>
      <c r="M1937">
        <v>12685.464</v>
      </c>
      <c r="N1937">
        <v>5173466</v>
      </c>
      <c r="O1937">
        <v>18.975000000000001</v>
      </c>
      <c r="P1937">
        <v>25.405999999999999</v>
      </c>
      <c r="Q1937">
        <v>4448.1980000000003</v>
      </c>
      <c r="R1937">
        <v>1814092</v>
      </c>
      <c r="S1937">
        <v>0.216</v>
      </c>
      <c r="T1937">
        <v>7.4189999999999996</v>
      </c>
      <c r="U1937">
        <v>50.646999999999998</v>
      </c>
      <c r="V1937">
        <v>20655</v>
      </c>
      <c r="W1937">
        <v>81</v>
      </c>
      <c r="X1937">
        <f t="shared" si="62"/>
        <v>3745.6280000000002</v>
      </c>
      <c r="Y1937">
        <f t="shared" si="63"/>
        <v>63.79</v>
      </c>
    </row>
    <row r="1938" spans="1:25" x14ac:dyDescent="0.2">
      <c r="A1938" t="s">
        <v>1746</v>
      </c>
      <c r="B1938" t="s">
        <v>387</v>
      </c>
      <c r="C1938">
        <v>8</v>
      </c>
      <c r="D1938">
        <v>11</v>
      </c>
      <c r="E1938" t="s">
        <v>2164</v>
      </c>
      <c r="F1938">
        <v>330.48599999999999</v>
      </c>
      <c r="G1938">
        <v>76.516000000000005</v>
      </c>
      <c r="H1938">
        <v>37.732999999999997</v>
      </c>
      <c r="I1938">
        <v>25287.482</v>
      </c>
      <c r="J1938">
        <v>10312900</v>
      </c>
      <c r="K1938">
        <v>67.147000000000006</v>
      </c>
      <c r="L1938">
        <v>30.695</v>
      </c>
      <c r="M1938">
        <v>22191.07</v>
      </c>
      <c r="N1938">
        <v>9050102</v>
      </c>
      <c r="O1938">
        <v>24.042999999999999</v>
      </c>
      <c r="P1938">
        <v>28.72</v>
      </c>
      <c r="Q1938">
        <v>7945.8850000000002</v>
      </c>
      <c r="R1938">
        <v>3240541</v>
      </c>
      <c r="S1938">
        <v>0.23300000000000001</v>
      </c>
      <c r="T1938">
        <v>7.7</v>
      </c>
      <c r="U1938">
        <v>76.908000000000001</v>
      </c>
      <c r="V1938">
        <v>31365</v>
      </c>
      <c r="W1938">
        <v>123</v>
      </c>
      <c r="X1938">
        <f t="shared" si="62"/>
        <v>7243.3150000000005</v>
      </c>
      <c r="Y1938">
        <f t="shared" si="63"/>
        <v>105.78999999999999</v>
      </c>
    </row>
    <row r="1939" spans="1:25" x14ac:dyDescent="0.2">
      <c r="A1939" t="s">
        <v>1746</v>
      </c>
      <c r="B1939" t="s">
        <v>387</v>
      </c>
      <c r="C1939">
        <v>8</v>
      </c>
      <c r="D1939">
        <v>12</v>
      </c>
      <c r="E1939" t="s">
        <v>2165</v>
      </c>
      <c r="F1939">
        <v>113.139</v>
      </c>
      <c r="G1939">
        <v>87.293999999999997</v>
      </c>
      <c r="H1939">
        <v>47.314999999999998</v>
      </c>
      <c r="I1939">
        <v>9876.3080000000009</v>
      </c>
      <c r="J1939">
        <v>4027818</v>
      </c>
      <c r="K1939">
        <v>3.0129999999999999</v>
      </c>
      <c r="L1939">
        <v>2.1709999999999998</v>
      </c>
      <c r="M1939">
        <v>340.91</v>
      </c>
      <c r="N1939">
        <v>139032</v>
      </c>
      <c r="O1939">
        <v>3.7280000000000002</v>
      </c>
      <c r="P1939">
        <v>8.0980000000000008</v>
      </c>
      <c r="Q1939">
        <v>421.726</v>
      </c>
      <c r="R1939">
        <v>171991</v>
      </c>
      <c r="S1939">
        <v>3.3000000000000002E-2</v>
      </c>
      <c r="T1939">
        <v>2.9079999999999999</v>
      </c>
      <c r="U1939">
        <v>3.7519999999999998</v>
      </c>
      <c r="V1939">
        <v>1530</v>
      </c>
      <c r="W1939">
        <v>6</v>
      </c>
      <c r="X1939">
        <f t="shared" si="62"/>
        <v>0</v>
      </c>
      <c r="Y1939">
        <f t="shared" si="63"/>
        <v>0</v>
      </c>
    </row>
    <row r="1940" spans="1:25" x14ac:dyDescent="0.2">
      <c r="A1940" t="s">
        <v>1746</v>
      </c>
      <c r="B1940" t="s">
        <v>387</v>
      </c>
      <c r="C1940">
        <v>8</v>
      </c>
      <c r="D1940">
        <v>13</v>
      </c>
      <c r="E1940" t="s">
        <v>2166</v>
      </c>
      <c r="F1940">
        <v>234.45500000000001</v>
      </c>
      <c r="G1940">
        <v>83.394999999999996</v>
      </c>
      <c r="H1940">
        <v>44.265000000000001</v>
      </c>
      <c r="I1940">
        <v>19552.361000000001</v>
      </c>
      <c r="J1940">
        <v>7973967</v>
      </c>
      <c r="K1940">
        <v>3.3620000000000001</v>
      </c>
      <c r="L1940">
        <v>2.4359999999999999</v>
      </c>
      <c r="M1940">
        <v>788.19799999999998</v>
      </c>
      <c r="N1940">
        <v>321448</v>
      </c>
      <c r="O1940">
        <v>3.621</v>
      </c>
      <c r="P1940">
        <v>7.5810000000000004</v>
      </c>
      <c r="Q1940">
        <v>848.87099999999998</v>
      </c>
      <c r="R1940">
        <v>346192</v>
      </c>
      <c r="S1940">
        <v>3.2000000000000001E-2</v>
      </c>
      <c r="T1940">
        <v>2.8570000000000002</v>
      </c>
      <c r="U1940">
        <v>7.5030000000000001</v>
      </c>
      <c r="V1940">
        <v>3060</v>
      </c>
      <c r="W1940">
        <v>12</v>
      </c>
      <c r="X1940">
        <f t="shared" si="62"/>
        <v>146.30099999999993</v>
      </c>
      <c r="Y1940">
        <f t="shared" si="63"/>
        <v>0</v>
      </c>
    </row>
    <row r="1941" spans="1:25" x14ac:dyDescent="0.2">
      <c r="A1941" t="s">
        <v>1746</v>
      </c>
      <c r="B1941" t="s">
        <v>387</v>
      </c>
      <c r="C1941">
        <v>8</v>
      </c>
      <c r="D1941">
        <v>14</v>
      </c>
      <c r="E1941" t="s">
        <v>2167</v>
      </c>
      <c r="F1941">
        <v>126.363</v>
      </c>
      <c r="G1941">
        <v>86.394999999999996</v>
      </c>
      <c r="H1941">
        <v>47.170999999999999</v>
      </c>
      <c r="I1941">
        <v>10917.087</v>
      </c>
      <c r="J1941">
        <v>4452275</v>
      </c>
      <c r="K1941">
        <v>3.4529999999999998</v>
      </c>
      <c r="L1941">
        <v>2.2599999999999998</v>
      </c>
      <c r="M1941">
        <v>436.36</v>
      </c>
      <c r="N1941">
        <v>177959</v>
      </c>
      <c r="O1941">
        <v>3.492</v>
      </c>
      <c r="P1941">
        <v>7.3319999999999999</v>
      </c>
      <c r="Q1941">
        <v>441.26100000000002</v>
      </c>
      <c r="R1941">
        <v>179958</v>
      </c>
      <c r="S1941">
        <v>0.03</v>
      </c>
      <c r="T1941">
        <v>2.7509999999999999</v>
      </c>
      <c r="U1941">
        <v>3.7519999999999998</v>
      </c>
      <c r="V1941">
        <v>1530</v>
      </c>
      <c r="W1941">
        <v>6</v>
      </c>
      <c r="X1941">
        <f t="shared" ref="X1941:X2002" si="64">(MAX(0, (Q1941-702.57)))*1</f>
        <v>0</v>
      </c>
      <c r="Y1941">
        <f t="shared" ref="Y1941:Y2002" si="65">(MAX(0, (W1941-17.21)))*1</f>
        <v>0</v>
      </c>
    </row>
    <row r="1942" spans="1:25" x14ac:dyDescent="0.2">
      <c r="A1942" t="s">
        <v>1746</v>
      </c>
      <c r="B1942" t="s">
        <v>387</v>
      </c>
      <c r="C1942">
        <v>8</v>
      </c>
      <c r="D1942">
        <v>15</v>
      </c>
      <c r="E1942" t="s">
        <v>2168</v>
      </c>
      <c r="F1942">
        <v>136.315</v>
      </c>
      <c r="G1942">
        <v>82.262</v>
      </c>
      <c r="H1942">
        <v>51.347999999999999</v>
      </c>
      <c r="I1942">
        <v>11213.529</v>
      </c>
      <c r="J1942">
        <v>4573172</v>
      </c>
      <c r="K1942">
        <v>2.512</v>
      </c>
      <c r="L1942">
        <v>1.83</v>
      </c>
      <c r="M1942">
        <v>342.47199999999998</v>
      </c>
      <c r="N1942">
        <v>139669</v>
      </c>
      <c r="O1942">
        <v>2.6230000000000002</v>
      </c>
      <c r="P1942">
        <v>5.5430000000000001</v>
      </c>
      <c r="Q1942">
        <v>357.51</v>
      </c>
      <c r="R1942">
        <v>145802</v>
      </c>
      <c r="S1942">
        <v>1.7999999999999999E-2</v>
      </c>
      <c r="T1942">
        <v>2.1629999999999998</v>
      </c>
      <c r="U1942">
        <v>2.5009999999999999</v>
      </c>
      <c r="V1942">
        <v>1020</v>
      </c>
      <c r="W1942">
        <v>4</v>
      </c>
      <c r="X1942">
        <f t="shared" si="64"/>
        <v>0</v>
      </c>
      <c r="Y1942">
        <f t="shared" si="65"/>
        <v>0</v>
      </c>
    </row>
    <row r="1943" spans="1:25" x14ac:dyDescent="0.2">
      <c r="A1943" t="s">
        <v>1746</v>
      </c>
      <c r="B1943" t="s">
        <v>387</v>
      </c>
      <c r="C1943">
        <v>8</v>
      </c>
      <c r="D1943">
        <v>16</v>
      </c>
      <c r="E1943" t="s">
        <v>1420</v>
      </c>
      <c r="F1943">
        <v>245.53800000000001</v>
      </c>
      <c r="G1943">
        <v>79.578000000000003</v>
      </c>
      <c r="H1943">
        <v>37.597999999999999</v>
      </c>
      <c r="I1943">
        <v>19539.498</v>
      </c>
      <c r="J1943">
        <v>7968721</v>
      </c>
      <c r="K1943">
        <v>86.665000000000006</v>
      </c>
      <c r="L1943">
        <v>36.58</v>
      </c>
      <c r="M1943">
        <v>21279.572</v>
      </c>
      <c r="N1943">
        <v>8678369</v>
      </c>
      <c r="O1943">
        <v>37.079000000000001</v>
      </c>
      <c r="P1943">
        <v>41.378</v>
      </c>
      <c r="Q1943">
        <v>9104.3690000000006</v>
      </c>
      <c r="R1943">
        <v>3713001</v>
      </c>
      <c r="S1943">
        <v>0.18099999999999999</v>
      </c>
      <c r="T1943">
        <v>6.7880000000000003</v>
      </c>
      <c r="U1943">
        <v>44.393999999999998</v>
      </c>
      <c r="V1943">
        <v>18105</v>
      </c>
      <c r="W1943">
        <v>71</v>
      </c>
      <c r="X1943">
        <f t="shared" si="64"/>
        <v>8401.7990000000009</v>
      </c>
      <c r="Y1943">
        <f t="shared" si="65"/>
        <v>53.79</v>
      </c>
    </row>
    <row r="1944" spans="1:25" x14ac:dyDescent="0.2">
      <c r="A1944" t="s">
        <v>1746</v>
      </c>
      <c r="B1944" t="s">
        <v>387</v>
      </c>
      <c r="C1944">
        <v>8</v>
      </c>
      <c r="D1944">
        <v>17</v>
      </c>
      <c r="E1944" t="s">
        <v>1791</v>
      </c>
      <c r="F1944">
        <v>402.85500000000002</v>
      </c>
      <c r="G1944">
        <v>59.174999999999997</v>
      </c>
      <c r="H1944">
        <v>33.784999999999997</v>
      </c>
      <c r="I1944">
        <v>23838.901999999998</v>
      </c>
      <c r="J1944">
        <v>9722131</v>
      </c>
      <c r="K1944">
        <v>2.1720000000000002</v>
      </c>
      <c r="L1944">
        <v>1.5509999999999999</v>
      </c>
      <c r="M1944">
        <v>875.125</v>
      </c>
      <c r="N1944">
        <v>356899</v>
      </c>
      <c r="O1944">
        <v>3.637</v>
      </c>
      <c r="P1944">
        <v>7.8520000000000003</v>
      </c>
      <c r="Q1944">
        <v>1465.21</v>
      </c>
      <c r="R1944">
        <v>597551</v>
      </c>
      <c r="S1944">
        <v>6.2E-2</v>
      </c>
      <c r="T1944">
        <v>3.9780000000000002</v>
      </c>
      <c r="U1944">
        <v>25.010999999999999</v>
      </c>
      <c r="V1944">
        <v>10200</v>
      </c>
      <c r="W1944">
        <v>40</v>
      </c>
      <c r="X1944">
        <f t="shared" si="64"/>
        <v>762.64</v>
      </c>
      <c r="Y1944">
        <f t="shared" si="65"/>
        <v>22.79</v>
      </c>
    </row>
    <row r="1945" spans="1:25" x14ac:dyDescent="0.2">
      <c r="A1945" t="s">
        <v>1746</v>
      </c>
      <c r="B1945" t="s">
        <v>387</v>
      </c>
      <c r="C1945">
        <v>8</v>
      </c>
      <c r="D1945">
        <v>18</v>
      </c>
      <c r="E1945" t="s">
        <v>2169</v>
      </c>
      <c r="F1945">
        <v>171.119</v>
      </c>
      <c r="G1945">
        <v>63.155000000000001</v>
      </c>
      <c r="H1945">
        <v>33.936</v>
      </c>
      <c r="I1945">
        <v>10807.01</v>
      </c>
      <c r="J1945">
        <v>4407383</v>
      </c>
      <c r="K1945">
        <v>2.3820000000000001</v>
      </c>
      <c r="L1945">
        <v>2.2080000000000002</v>
      </c>
      <c r="M1945">
        <v>407.58</v>
      </c>
      <c r="N1945">
        <v>166222</v>
      </c>
      <c r="O1945">
        <v>4.556</v>
      </c>
      <c r="P1945">
        <v>8.9789999999999992</v>
      </c>
      <c r="Q1945">
        <v>779.7</v>
      </c>
      <c r="R1945">
        <v>317982</v>
      </c>
      <c r="S1945">
        <v>9.9000000000000005E-2</v>
      </c>
      <c r="T1945">
        <v>5.0149999999999997</v>
      </c>
      <c r="U1945">
        <v>16.882000000000001</v>
      </c>
      <c r="V1945">
        <v>6885</v>
      </c>
      <c r="W1945">
        <v>27</v>
      </c>
      <c r="X1945">
        <f t="shared" si="64"/>
        <v>77.13</v>
      </c>
      <c r="Y1945">
        <f t="shared" si="65"/>
        <v>9.7899999999999991</v>
      </c>
    </row>
    <row r="1946" spans="1:25" x14ac:dyDescent="0.2">
      <c r="A1946" t="s">
        <v>1746</v>
      </c>
      <c r="B1946" t="s">
        <v>387</v>
      </c>
      <c r="C1946">
        <v>8</v>
      </c>
      <c r="D1946">
        <v>19</v>
      </c>
      <c r="E1946" t="s">
        <v>2170</v>
      </c>
      <c r="F1946">
        <v>226.12100000000001</v>
      </c>
      <c r="G1946">
        <v>51.128999999999998</v>
      </c>
      <c r="H1946">
        <v>29.141999999999999</v>
      </c>
      <c r="I1946">
        <v>11561.353999999999</v>
      </c>
      <c r="J1946">
        <v>4715024</v>
      </c>
      <c r="K1946">
        <v>2.391</v>
      </c>
      <c r="L1946">
        <v>1.6579999999999999</v>
      </c>
      <c r="M1946">
        <v>540.58799999999997</v>
      </c>
      <c r="N1946">
        <v>220466</v>
      </c>
      <c r="O1946">
        <v>4.4580000000000002</v>
      </c>
      <c r="P1946">
        <v>9.8719999999999999</v>
      </c>
      <c r="Q1946">
        <v>1008</v>
      </c>
      <c r="R1946">
        <v>411089</v>
      </c>
      <c r="S1946">
        <v>7.4999999999999997E-2</v>
      </c>
      <c r="T1946">
        <v>4.3630000000000004</v>
      </c>
      <c r="U1946">
        <v>16.882000000000001</v>
      </c>
      <c r="V1946">
        <v>6885</v>
      </c>
      <c r="W1946">
        <v>27</v>
      </c>
      <c r="X1946">
        <f t="shared" si="64"/>
        <v>305.42999999999995</v>
      </c>
      <c r="Y1946">
        <f t="shared" si="65"/>
        <v>9.7899999999999991</v>
      </c>
    </row>
    <row r="1947" spans="1:25" x14ac:dyDescent="0.2">
      <c r="A1947" t="s">
        <v>1746</v>
      </c>
      <c r="B1947" t="s">
        <v>387</v>
      </c>
      <c r="C1947">
        <v>8</v>
      </c>
      <c r="D1947">
        <v>20</v>
      </c>
      <c r="E1947" t="s">
        <v>2171</v>
      </c>
      <c r="F1947">
        <v>324.03500000000003</v>
      </c>
      <c r="G1947">
        <v>76.745000000000005</v>
      </c>
      <c r="H1947">
        <v>38.57</v>
      </c>
      <c r="I1947">
        <v>24868.146000000001</v>
      </c>
      <c r="J1947">
        <v>10141884</v>
      </c>
      <c r="K1947">
        <v>36.972000000000001</v>
      </c>
      <c r="L1947">
        <v>26.591999999999999</v>
      </c>
      <c r="M1947">
        <v>11980.213</v>
      </c>
      <c r="N1947">
        <v>4885846</v>
      </c>
      <c r="O1947">
        <v>8.2889999999999997</v>
      </c>
      <c r="P1947">
        <v>14.99</v>
      </c>
      <c r="Q1947">
        <v>2686.0010000000002</v>
      </c>
      <c r="R1947">
        <v>1095422</v>
      </c>
      <c r="S1947">
        <v>0.17799999999999999</v>
      </c>
      <c r="T1947">
        <v>6.726</v>
      </c>
      <c r="U1947">
        <v>57.524000000000001</v>
      </c>
      <c r="V1947">
        <v>23460</v>
      </c>
      <c r="W1947">
        <v>92</v>
      </c>
      <c r="X1947">
        <f t="shared" si="64"/>
        <v>1983.431</v>
      </c>
      <c r="Y1947">
        <f t="shared" si="65"/>
        <v>74.789999999999992</v>
      </c>
    </row>
    <row r="1948" spans="1:25" x14ac:dyDescent="0.2">
      <c r="A1948" t="s">
        <v>1746</v>
      </c>
      <c r="B1948" t="s">
        <v>387</v>
      </c>
      <c r="C1948">
        <v>8</v>
      </c>
      <c r="D1948">
        <v>21</v>
      </c>
      <c r="E1948" t="s">
        <v>2172</v>
      </c>
      <c r="F1948">
        <v>382.98899999999998</v>
      </c>
      <c r="G1948">
        <v>66.736000000000004</v>
      </c>
      <c r="H1948">
        <v>37.055999999999997</v>
      </c>
      <c r="I1948">
        <v>25559.038</v>
      </c>
      <c r="J1948">
        <v>10423648</v>
      </c>
      <c r="K1948">
        <v>2.391</v>
      </c>
      <c r="L1948">
        <v>2.448</v>
      </c>
      <c r="M1948">
        <v>915.89200000000005</v>
      </c>
      <c r="N1948">
        <v>373525</v>
      </c>
      <c r="O1948">
        <v>2.9780000000000002</v>
      </c>
      <c r="P1948">
        <v>6.9119999999999999</v>
      </c>
      <c r="Q1948">
        <v>1140.616</v>
      </c>
      <c r="R1948">
        <v>465173</v>
      </c>
      <c r="S1948">
        <v>5.7000000000000002E-2</v>
      </c>
      <c r="T1948">
        <v>3.8170000000000002</v>
      </c>
      <c r="U1948">
        <v>21.884</v>
      </c>
      <c r="V1948">
        <v>8925</v>
      </c>
      <c r="W1948">
        <v>35</v>
      </c>
      <c r="X1948">
        <f t="shared" si="64"/>
        <v>438.04599999999994</v>
      </c>
      <c r="Y1948">
        <f t="shared" si="65"/>
        <v>17.79</v>
      </c>
    </row>
    <row r="1949" spans="1:25" x14ac:dyDescent="0.2">
      <c r="A1949" t="s">
        <v>1746</v>
      </c>
      <c r="B1949" t="s">
        <v>387</v>
      </c>
      <c r="C1949">
        <v>8</v>
      </c>
      <c r="D1949">
        <v>22</v>
      </c>
      <c r="E1949" t="s">
        <v>2173</v>
      </c>
      <c r="F1949">
        <v>249.386</v>
      </c>
      <c r="G1949">
        <v>61.698999999999998</v>
      </c>
      <c r="H1949">
        <v>36.012999999999998</v>
      </c>
      <c r="I1949">
        <v>15386.813</v>
      </c>
      <c r="J1949">
        <v>6275147</v>
      </c>
      <c r="K1949">
        <v>2.2989999999999999</v>
      </c>
      <c r="L1949">
        <v>2.5009999999999999</v>
      </c>
      <c r="M1949">
        <v>573.34900000000005</v>
      </c>
      <c r="N1949">
        <v>233827</v>
      </c>
      <c r="O1949">
        <v>3.06</v>
      </c>
      <c r="P1949">
        <v>6.8029999999999999</v>
      </c>
      <c r="Q1949">
        <v>763.00900000000001</v>
      </c>
      <c r="R1949">
        <v>311175</v>
      </c>
      <c r="S1949">
        <v>5.5E-2</v>
      </c>
      <c r="T1949">
        <v>3.75</v>
      </c>
      <c r="U1949">
        <v>13.756</v>
      </c>
      <c r="V1949">
        <v>5610</v>
      </c>
      <c r="W1949">
        <v>22</v>
      </c>
      <c r="X1949">
        <f t="shared" si="64"/>
        <v>60.438999999999965</v>
      </c>
      <c r="Y1949">
        <f t="shared" si="65"/>
        <v>4.7899999999999991</v>
      </c>
    </row>
    <row r="1950" spans="1:25" x14ac:dyDescent="0.2">
      <c r="A1950" t="s">
        <v>1746</v>
      </c>
      <c r="B1950" t="s">
        <v>387</v>
      </c>
      <c r="C1950">
        <v>8</v>
      </c>
      <c r="D1950">
        <v>23</v>
      </c>
      <c r="E1950" t="s">
        <v>2174</v>
      </c>
      <c r="F1950">
        <v>353.04700000000003</v>
      </c>
      <c r="G1950">
        <v>47.759</v>
      </c>
      <c r="H1950">
        <v>20.91</v>
      </c>
      <c r="I1950">
        <v>16861.34</v>
      </c>
      <c r="J1950">
        <v>6876498</v>
      </c>
      <c r="K1950">
        <v>72.025999999999996</v>
      </c>
      <c r="L1950">
        <v>28.187999999999999</v>
      </c>
      <c r="M1950">
        <v>25428.669000000002</v>
      </c>
      <c r="N1950">
        <v>10370480</v>
      </c>
      <c r="O1950">
        <v>33.908000000000001</v>
      </c>
      <c r="P1950">
        <v>35.651000000000003</v>
      </c>
      <c r="Q1950">
        <v>11971.151</v>
      </c>
      <c r="R1950">
        <v>4882150</v>
      </c>
      <c r="S1950">
        <v>0.161</v>
      </c>
      <c r="T1950">
        <v>6.4089999999999998</v>
      </c>
      <c r="U1950">
        <v>56.899000000000001</v>
      </c>
      <c r="V1950">
        <v>23205</v>
      </c>
      <c r="W1950">
        <v>91</v>
      </c>
      <c r="X1950">
        <f t="shared" si="64"/>
        <v>11268.581</v>
      </c>
      <c r="Y1950">
        <f t="shared" si="65"/>
        <v>73.789999999999992</v>
      </c>
    </row>
    <row r="1951" spans="1:25" x14ac:dyDescent="0.2">
      <c r="A1951" t="s">
        <v>1746</v>
      </c>
      <c r="B1951" t="s">
        <v>387</v>
      </c>
      <c r="C1951">
        <v>8</v>
      </c>
      <c r="D1951">
        <v>24</v>
      </c>
      <c r="E1951" t="s">
        <v>2175</v>
      </c>
      <c r="F1951">
        <v>256.06700000000001</v>
      </c>
      <c r="G1951">
        <v>58.747999999999998</v>
      </c>
      <c r="H1951">
        <v>33.823999999999998</v>
      </c>
      <c r="I1951">
        <v>15043.51</v>
      </c>
      <c r="J1951">
        <v>6135139</v>
      </c>
      <c r="K1951">
        <v>2.1429999999999998</v>
      </c>
      <c r="L1951">
        <v>1.8280000000000001</v>
      </c>
      <c r="M1951">
        <v>548.846</v>
      </c>
      <c r="N1951">
        <v>223834</v>
      </c>
      <c r="O1951">
        <v>2.7770000000000001</v>
      </c>
      <c r="P1951">
        <v>5.7060000000000004</v>
      </c>
      <c r="Q1951">
        <v>711.14599999999996</v>
      </c>
      <c r="R1951">
        <v>290024</v>
      </c>
      <c r="S1951">
        <v>4.2000000000000003E-2</v>
      </c>
      <c r="T1951">
        <v>3.2530000000000001</v>
      </c>
      <c r="U1951">
        <v>10.63</v>
      </c>
      <c r="V1951">
        <v>4335</v>
      </c>
      <c r="W1951">
        <v>17</v>
      </c>
      <c r="X1951">
        <f t="shared" si="64"/>
        <v>8.5759999999999081</v>
      </c>
      <c r="Y1951">
        <f t="shared" si="65"/>
        <v>0</v>
      </c>
    </row>
    <row r="1952" spans="1:25" x14ac:dyDescent="0.2">
      <c r="A1952" t="s">
        <v>1746</v>
      </c>
      <c r="B1952" t="s">
        <v>387</v>
      </c>
      <c r="C1952">
        <v>9</v>
      </c>
      <c r="D1952">
        <v>1</v>
      </c>
      <c r="E1952" t="s">
        <v>2176</v>
      </c>
      <c r="F1952">
        <v>293.20800000000003</v>
      </c>
      <c r="G1952">
        <v>79.027000000000001</v>
      </c>
      <c r="H1952">
        <v>36.134999999999998</v>
      </c>
      <c r="I1952">
        <v>23171.392</v>
      </c>
      <c r="J1952">
        <v>9449903</v>
      </c>
      <c r="K1952">
        <v>79.402000000000001</v>
      </c>
      <c r="L1952">
        <v>34.656999999999996</v>
      </c>
      <c r="M1952">
        <v>23281.386999999999</v>
      </c>
      <c r="N1952">
        <v>9494762</v>
      </c>
      <c r="O1952">
        <v>47.756</v>
      </c>
      <c r="P1952">
        <v>46.779000000000003</v>
      </c>
      <c r="Q1952">
        <v>14002.541999999999</v>
      </c>
      <c r="R1952">
        <v>5710605</v>
      </c>
      <c r="S1952">
        <v>0.113</v>
      </c>
      <c r="T1952">
        <v>5.367</v>
      </c>
      <c r="U1952">
        <v>33.139000000000003</v>
      </c>
      <c r="V1952">
        <v>13515</v>
      </c>
      <c r="W1952">
        <v>53</v>
      </c>
      <c r="X1952">
        <f t="shared" si="64"/>
        <v>13299.972</v>
      </c>
      <c r="Y1952">
        <f t="shared" si="65"/>
        <v>35.79</v>
      </c>
    </row>
    <row r="1953" spans="1:25" x14ac:dyDescent="0.2">
      <c r="A1953" t="s">
        <v>1746</v>
      </c>
      <c r="B1953" t="s">
        <v>387</v>
      </c>
      <c r="C1953">
        <v>9</v>
      </c>
      <c r="D1953">
        <v>2</v>
      </c>
      <c r="E1953" t="s">
        <v>2177</v>
      </c>
      <c r="F1953">
        <v>231.03</v>
      </c>
      <c r="G1953">
        <v>82.171999999999997</v>
      </c>
      <c r="H1953">
        <v>43.588000000000001</v>
      </c>
      <c r="I1953">
        <v>18984.062999999998</v>
      </c>
      <c r="J1953">
        <v>7742200</v>
      </c>
      <c r="K1953">
        <v>74.117999999999995</v>
      </c>
      <c r="L1953">
        <v>29.931000000000001</v>
      </c>
      <c r="M1953">
        <v>17123.400000000001</v>
      </c>
      <c r="N1953">
        <v>6983373</v>
      </c>
      <c r="O1953">
        <v>28.2</v>
      </c>
      <c r="P1953">
        <v>32.113999999999997</v>
      </c>
      <c r="Q1953">
        <v>6515.1189999999997</v>
      </c>
      <c r="R1953">
        <v>2657037</v>
      </c>
      <c r="S1953">
        <v>0.154</v>
      </c>
      <c r="T1953">
        <v>6.27</v>
      </c>
      <c r="U1953">
        <v>35.64</v>
      </c>
      <c r="V1953">
        <v>14535</v>
      </c>
      <c r="W1953">
        <v>57</v>
      </c>
      <c r="X1953">
        <f t="shared" si="64"/>
        <v>5812.549</v>
      </c>
      <c r="Y1953">
        <f t="shared" si="65"/>
        <v>39.79</v>
      </c>
    </row>
    <row r="1954" spans="1:25" x14ac:dyDescent="0.2">
      <c r="A1954" t="s">
        <v>1746</v>
      </c>
      <c r="B1954" t="s">
        <v>387</v>
      </c>
      <c r="C1954">
        <v>9</v>
      </c>
      <c r="D1954">
        <v>3</v>
      </c>
      <c r="E1954" t="s">
        <v>2178</v>
      </c>
      <c r="F1954">
        <v>246.93799999999999</v>
      </c>
      <c r="G1954">
        <v>82.024000000000001</v>
      </c>
      <c r="H1954">
        <v>39.972000000000001</v>
      </c>
      <c r="I1954">
        <v>20254.873</v>
      </c>
      <c r="J1954">
        <v>8260470</v>
      </c>
      <c r="K1954">
        <v>52.061999999999998</v>
      </c>
      <c r="L1954">
        <v>22.210999999999999</v>
      </c>
      <c r="M1954">
        <v>12856.174000000001</v>
      </c>
      <c r="N1954">
        <v>5243086</v>
      </c>
      <c r="O1954">
        <v>11.198</v>
      </c>
      <c r="P1954">
        <v>19.512</v>
      </c>
      <c r="Q1954">
        <v>2765.1550000000002</v>
      </c>
      <c r="R1954">
        <v>1127703</v>
      </c>
      <c r="S1954">
        <v>0.24099999999999999</v>
      </c>
      <c r="T1954">
        <v>7.8280000000000003</v>
      </c>
      <c r="U1954">
        <v>59.4</v>
      </c>
      <c r="V1954">
        <v>24225</v>
      </c>
      <c r="W1954">
        <v>95</v>
      </c>
      <c r="X1954">
        <f t="shared" si="64"/>
        <v>2062.585</v>
      </c>
      <c r="Y1954">
        <f t="shared" si="65"/>
        <v>77.789999999999992</v>
      </c>
    </row>
    <row r="1955" spans="1:25" x14ac:dyDescent="0.2">
      <c r="A1955" t="s">
        <v>1746</v>
      </c>
      <c r="B1955" t="s">
        <v>387</v>
      </c>
      <c r="C1955">
        <v>9</v>
      </c>
      <c r="D1955">
        <v>5</v>
      </c>
      <c r="E1955" t="s">
        <v>2179</v>
      </c>
      <c r="F1955">
        <v>254.34399999999999</v>
      </c>
      <c r="G1955">
        <v>76.075999999999993</v>
      </c>
      <c r="H1955">
        <v>38.164999999999999</v>
      </c>
      <c r="I1955">
        <v>19349.544000000002</v>
      </c>
      <c r="J1955">
        <v>7891253</v>
      </c>
      <c r="K1955">
        <v>55.487000000000002</v>
      </c>
      <c r="L1955">
        <v>23.457999999999998</v>
      </c>
      <c r="M1955">
        <v>14112.65</v>
      </c>
      <c r="N1955">
        <v>5755510</v>
      </c>
      <c r="O1955">
        <v>17.396999999999998</v>
      </c>
      <c r="P1955">
        <v>21.834</v>
      </c>
      <c r="Q1955">
        <v>4424.9160000000002</v>
      </c>
      <c r="R1955">
        <v>1804597</v>
      </c>
      <c r="S1955">
        <v>0.24099999999999999</v>
      </c>
      <c r="T1955">
        <v>7.8339999999999996</v>
      </c>
      <c r="U1955">
        <v>61.276000000000003</v>
      </c>
      <c r="V1955">
        <v>24990</v>
      </c>
      <c r="W1955">
        <v>98</v>
      </c>
      <c r="X1955">
        <f t="shared" si="64"/>
        <v>3722.346</v>
      </c>
      <c r="Y1955">
        <f t="shared" si="65"/>
        <v>80.789999999999992</v>
      </c>
    </row>
    <row r="1956" spans="1:25" x14ac:dyDescent="0.2">
      <c r="A1956" t="s">
        <v>1746</v>
      </c>
      <c r="B1956" t="s">
        <v>387</v>
      </c>
      <c r="C1956">
        <v>9</v>
      </c>
      <c r="D1956">
        <v>6</v>
      </c>
      <c r="E1956" t="s">
        <v>2180</v>
      </c>
      <c r="F1956">
        <v>286.274</v>
      </c>
      <c r="G1956">
        <v>79.078000000000003</v>
      </c>
      <c r="H1956">
        <v>38.034999999999997</v>
      </c>
      <c r="I1956">
        <v>22637.867999999999</v>
      </c>
      <c r="J1956">
        <v>9232318</v>
      </c>
      <c r="K1956">
        <v>64.832999999999998</v>
      </c>
      <c r="L1956">
        <v>26.856999999999999</v>
      </c>
      <c r="M1956">
        <v>18560.013999999999</v>
      </c>
      <c r="N1956">
        <v>7569262</v>
      </c>
      <c r="O1956">
        <v>30.349</v>
      </c>
      <c r="P1956">
        <v>35.609000000000002</v>
      </c>
      <c r="Q1956">
        <v>8688.1299999999992</v>
      </c>
      <c r="R1956">
        <v>3543248</v>
      </c>
      <c r="S1956">
        <v>0.186</v>
      </c>
      <c r="T1956">
        <v>6.8780000000000001</v>
      </c>
      <c r="U1956">
        <v>53.148000000000003</v>
      </c>
      <c r="V1956">
        <v>21675</v>
      </c>
      <c r="W1956">
        <v>85</v>
      </c>
      <c r="X1956">
        <f t="shared" si="64"/>
        <v>7985.5599999999995</v>
      </c>
      <c r="Y1956">
        <f t="shared" si="65"/>
        <v>67.789999999999992</v>
      </c>
    </row>
    <row r="1957" spans="1:25" x14ac:dyDescent="0.2">
      <c r="A1957" t="s">
        <v>1746</v>
      </c>
      <c r="B1957" t="s">
        <v>387</v>
      </c>
      <c r="C1957">
        <v>9</v>
      </c>
      <c r="D1957">
        <v>7</v>
      </c>
      <c r="E1957" t="s">
        <v>2181</v>
      </c>
      <c r="F1957">
        <v>271.24299999999999</v>
      </c>
      <c r="G1957">
        <v>69.798000000000002</v>
      </c>
      <c r="H1957">
        <v>35.113999999999997</v>
      </c>
      <c r="I1957">
        <v>18932.314999999999</v>
      </c>
      <c r="J1957">
        <v>7721096</v>
      </c>
      <c r="K1957">
        <v>76.998000000000005</v>
      </c>
      <c r="L1957">
        <v>35.792000000000002</v>
      </c>
      <c r="M1957">
        <v>20885.115000000002</v>
      </c>
      <c r="N1957">
        <v>8517499</v>
      </c>
      <c r="O1957">
        <v>35.728000000000002</v>
      </c>
      <c r="P1957">
        <v>40.692999999999998</v>
      </c>
      <c r="Q1957">
        <v>9690.9490000000005</v>
      </c>
      <c r="R1957">
        <v>3952224</v>
      </c>
      <c r="S1957">
        <v>0.17299999999999999</v>
      </c>
      <c r="T1957">
        <v>6.6379999999999999</v>
      </c>
      <c r="U1957">
        <v>46.895000000000003</v>
      </c>
      <c r="V1957">
        <v>19125</v>
      </c>
      <c r="W1957">
        <v>75</v>
      </c>
      <c r="X1957">
        <f t="shared" si="64"/>
        <v>8988.3790000000008</v>
      </c>
      <c r="Y1957">
        <f t="shared" si="65"/>
        <v>57.79</v>
      </c>
    </row>
    <row r="1958" spans="1:25" x14ac:dyDescent="0.2">
      <c r="A1958" t="s">
        <v>1746</v>
      </c>
      <c r="B1958" t="s">
        <v>387</v>
      </c>
      <c r="C1958">
        <v>10</v>
      </c>
      <c r="D1958">
        <v>1</v>
      </c>
      <c r="E1958" t="s">
        <v>2182</v>
      </c>
      <c r="F1958">
        <v>235.98</v>
      </c>
      <c r="G1958">
        <v>70.08</v>
      </c>
      <c r="H1958">
        <v>42.173999999999999</v>
      </c>
      <c r="I1958">
        <v>16537.562999999998</v>
      </c>
      <c r="J1958">
        <v>6744453</v>
      </c>
      <c r="K1958">
        <v>17.065000000000001</v>
      </c>
      <c r="L1958">
        <v>17.192</v>
      </c>
      <c r="M1958">
        <v>4026.9720000000002</v>
      </c>
      <c r="N1958">
        <v>1642305</v>
      </c>
      <c r="O1958">
        <v>4.1920000000000002</v>
      </c>
      <c r="P1958">
        <v>7.7460000000000004</v>
      </c>
      <c r="Q1958">
        <v>989.24199999999996</v>
      </c>
      <c r="R1958">
        <v>403439</v>
      </c>
      <c r="S1958">
        <v>4.4999999999999998E-2</v>
      </c>
      <c r="T1958">
        <v>3.3889999999999998</v>
      </c>
      <c r="U1958">
        <v>10.63</v>
      </c>
      <c r="V1958">
        <v>4335</v>
      </c>
      <c r="W1958">
        <v>17</v>
      </c>
      <c r="X1958">
        <f t="shared" si="64"/>
        <v>286.67199999999991</v>
      </c>
      <c r="Y1958">
        <f t="shared" si="65"/>
        <v>0</v>
      </c>
    </row>
    <row r="1959" spans="1:25" x14ac:dyDescent="0.2">
      <c r="A1959" t="s">
        <v>1746</v>
      </c>
      <c r="B1959" t="s">
        <v>387</v>
      </c>
      <c r="C1959">
        <v>10</v>
      </c>
      <c r="D1959">
        <v>2</v>
      </c>
      <c r="E1959" t="s">
        <v>2183</v>
      </c>
      <c r="F1959">
        <v>352.47800000000001</v>
      </c>
      <c r="G1959">
        <v>63.725000000000001</v>
      </c>
      <c r="H1959">
        <v>36.838000000000001</v>
      </c>
      <c r="I1959">
        <v>22461.603999999999</v>
      </c>
      <c r="J1959">
        <v>9160433</v>
      </c>
      <c r="K1959">
        <v>2.9620000000000002</v>
      </c>
      <c r="L1959">
        <v>1.7490000000000001</v>
      </c>
      <c r="M1959">
        <v>1044.175</v>
      </c>
      <c r="N1959">
        <v>425842</v>
      </c>
      <c r="O1959">
        <v>2.802</v>
      </c>
      <c r="P1959">
        <v>5.3869999999999996</v>
      </c>
      <c r="Q1959">
        <v>987.62599999999998</v>
      </c>
      <c r="R1959">
        <v>402780</v>
      </c>
      <c r="S1959">
        <v>3.2000000000000001E-2</v>
      </c>
      <c r="T1959">
        <v>2.8530000000000002</v>
      </c>
      <c r="U1959">
        <v>11.255000000000001</v>
      </c>
      <c r="V1959">
        <v>4590</v>
      </c>
      <c r="W1959">
        <v>18</v>
      </c>
      <c r="X1959">
        <f t="shared" si="64"/>
        <v>285.05599999999993</v>
      </c>
      <c r="Y1959">
        <f t="shared" si="65"/>
        <v>0.78999999999999915</v>
      </c>
    </row>
    <row r="1960" spans="1:25" x14ac:dyDescent="0.2">
      <c r="A1960" t="s">
        <v>1746</v>
      </c>
      <c r="B1960" t="s">
        <v>387</v>
      </c>
      <c r="C1960">
        <v>10</v>
      </c>
      <c r="D1960">
        <v>3</v>
      </c>
      <c r="E1960" t="s">
        <v>2184</v>
      </c>
      <c r="F1960">
        <v>134.63800000000001</v>
      </c>
      <c r="G1960">
        <v>81.019000000000005</v>
      </c>
      <c r="H1960">
        <v>45.023000000000003</v>
      </c>
      <c r="I1960">
        <v>10908.225</v>
      </c>
      <c r="J1960">
        <v>4448661</v>
      </c>
      <c r="K1960">
        <v>58.048999999999999</v>
      </c>
      <c r="L1960">
        <v>29.651</v>
      </c>
      <c r="M1960">
        <v>7815.6260000000002</v>
      </c>
      <c r="N1960">
        <v>3187418</v>
      </c>
      <c r="O1960">
        <v>14.611000000000001</v>
      </c>
      <c r="P1960">
        <v>24.399000000000001</v>
      </c>
      <c r="Q1960">
        <v>1967.173</v>
      </c>
      <c r="R1960">
        <v>802265</v>
      </c>
      <c r="S1960">
        <v>0.23200000000000001</v>
      </c>
      <c r="T1960">
        <v>7.6909999999999998</v>
      </c>
      <c r="U1960">
        <v>31.263000000000002</v>
      </c>
      <c r="V1960">
        <v>12750</v>
      </c>
      <c r="W1960">
        <v>50</v>
      </c>
      <c r="X1960">
        <f t="shared" si="64"/>
        <v>1264.6030000000001</v>
      </c>
      <c r="Y1960">
        <f t="shared" si="65"/>
        <v>32.79</v>
      </c>
    </row>
    <row r="1961" spans="1:25" x14ac:dyDescent="0.2">
      <c r="A1961" t="s">
        <v>1746</v>
      </c>
      <c r="B1961" t="s">
        <v>387</v>
      </c>
      <c r="C1961">
        <v>10</v>
      </c>
      <c r="D1961">
        <v>4</v>
      </c>
      <c r="E1961" t="s">
        <v>2185</v>
      </c>
      <c r="F1961">
        <v>276.82100000000003</v>
      </c>
      <c r="G1961">
        <v>80.835999999999999</v>
      </c>
      <c r="H1961">
        <v>42.402999999999999</v>
      </c>
      <c r="I1961">
        <v>22377.065999999999</v>
      </c>
      <c r="J1961">
        <v>9125956</v>
      </c>
      <c r="K1961">
        <v>41.162999999999997</v>
      </c>
      <c r="L1961">
        <v>38.704999999999998</v>
      </c>
      <c r="M1961">
        <v>11394.691999999999</v>
      </c>
      <c r="N1961">
        <v>4647055</v>
      </c>
      <c r="O1961">
        <v>15.368</v>
      </c>
      <c r="P1961">
        <v>23.696999999999999</v>
      </c>
      <c r="Q1961">
        <v>4254.1149999999998</v>
      </c>
      <c r="R1961">
        <v>1734940</v>
      </c>
      <c r="S1961">
        <v>0.13600000000000001</v>
      </c>
      <c r="T1961">
        <v>5.8769999999999998</v>
      </c>
      <c r="U1961">
        <v>37.515999999999998</v>
      </c>
      <c r="V1961">
        <v>15300</v>
      </c>
      <c r="W1961">
        <v>60</v>
      </c>
      <c r="X1961">
        <f t="shared" si="64"/>
        <v>3551.5449999999996</v>
      </c>
      <c r="Y1961">
        <f t="shared" si="65"/>
        <v>42.79</v>
      </c>
    </row>
    <row r="1962" spans="1:25" x14ac:dyDescent="0.2">
      <c r="A1962" t="s">
        <v>1746</v>
      </c>
      <c r="B1962" t="s">
        <v>387</v>
      </c>
      <c r="C1962">
        <v>10</v>
      </c>
      <c r="D1962">
        <v>5</v>
      </c>
      <c r="E1962" t="s">
        <v>1072</v>
      </c>
      <c r="F1962">
        <v>60.087000000000003</v>
      </c>
      <c r="G1962">
        <v>68.808000000000007</v>
      </c>
      <c r="H1962">
        <v>41.064999999999998</v>
      </c>
      <c r="I1962">
        <v>4134.4859999999999</v>
      </c>
      <c r="J1962">
        <v>1686152</v>
      </c>
      <c r="K1962">
        <v>72.215999999999994</v>
      </c>
      <c r="L1962">
        <v>40.951999999999998</v>
      </c>
      <c r="M1962">
        <v>4339.24</v>
      </c>
      <c r="N1962">
        <v>1769656</v>
      </c>
      <c r="O1962">
        <v>45.189</v>
      </c>
      <c r="P1962">
        <v>49.85</v>
      </c>
      <c r="Q1962">
        <v>2715.259</v>
      </c>
      <c r="R1962">
        <v>1107354</v>
      </c>
      <c r="S1962">
        <v>0.104</v>
      </c>
      <c r="T1962">
        <v>5.15</v>
      </c>
      <c r="U1962">
        <v>6.2530000000000001</v>
      </c>
      <c r="V1962">
        <v>2550</v>
      </c>
      <c r="W1962">
        <v>10</v>
      </c>
      <c r="X1962">
        <f t="shared" si="64"/>
        <v>2012.6889999999999</v>
      </c>
      <c r="Y1962">
        <f t="shared" si="65"/>
        <v>0</v>
      </c>
    </row>
    <row r="1963" spans="1:25" x14ac:dyDescent="0.2">
      <c r="A1963" t="s">
        <v>1746</v>
      </c>
      <c r="B1963" t="s">
        <v>387</v>
      </c>
      <c r="C1963">
        <v>10</v>
      </c>
      <c r="D1963">
        <v>6</v>
      </c>
      <c r="E1963" t="s">
        <v>2186</v>
      </c>
      <c r="F1963">
        <v>215.52799999999999</v>
      </c>
      <c r="G1963">
        <v>72.179000000000002</v>
      </c>
      <c r="H1963">
        <v>37.844999999999999</v>
      </c>
      <c r="I1963">
        <v>15556.599</v>
      </c>
      <c r="J1963">
        <v>6344390</v>
      </c>
      <c r="K1963">
        <v>5.8970000000000002</v>
      </c>
      <c r="L1963">
        <v>10.747999999999999</v>
      </c>
      <c r="M1963">
        <v>1270.8920000000001</v>
      </c>
      <c r="N1963">
        <v>518303</v>
      </c>
      <c r="O1963">
        <v>7.9180000000000001</v>
      </c>
      <c r="P1963">
        <v>15.846</v>
      </c>
      <c r="Q1963">
        <v>1706.5350000000001</v>
      </c>
      <c r="R1963">
        <v>695970</v>
      </c>
      <c r="S1963">
        <v>0.16800000000000001</v>
      </c>
      <c r="T1963">
        <v>6.548</v>
      </c>
      <c r="U1963">
        <v>36.265000000000001</v>
      </c>
      <c r="V1963">
        <v>14790</v>
      </c>
      <c r="W1963">
        <v>58</v>
      </c>
      <c r="X1963">
        <f t="shared" si="64"/>
        <v>1003.965</v>
      </c>
      <c r="Y1963">
        <f t="shared" si="65"/>
        <v>40.79</v>
      </c>
    </row>
    <row r="1964" spans="1:25" x14ac:dyDescent="0.2">
      <c r="A1964" t="s">
        <v>1746</v>
      </c>
      <c r="B1964" t="s">
        <v>387</v>
      </c>
      <c r="C1964">
        <v>10</v>
      </c>
      <c r="D1964">
        <v>7</v>
      </c>
      <c r="E1964" t="s">
        <v>1390</v>
      </c>
      <c r="F1964">
        <v>237.90799999999999</v>
      </c>
      <c r="G1964">
        <v>72.805000000000007</v>
      </c>
      <c r="H1964">
        <v>37.328000000000003</v>
      </c>
      <c r="I1964">
        <v>17320.896000000001</v>
      </c>
      <c r="J1964">
        <v>7063917</v>
      </c>
      <c r="K1964">
        <v>65.902000000000001</v>
      </c>
      <c r="L1964">
        <v>29.673999999999999</v>
      </c>
      <c r="M1964">
        <v>15678.603999999999</v>
      </c>
      <c r="N1964">
        <v>6394147</v>
      </c>
      <c r="O1964">
        <v>20.666</v>
      </c>
      <c r="P1964">
        <v>25.291</v>
      </c>
      <c r="Q1964">
        <v>4916.6890000000003</v>
      </c>
      <c r="R1964">
        <v>2005155</v>
      </c>
      <c r="S1964">
        <v>0.25800000000000001</v>
      </c>
      <c r="T1964">
        <v>8.1</v>
      </c>
      <c r="U1964">
        <v>61.276000000000003</v>
      </c>
      <c r="V1964">
        <v>24990</v>
      </c>
      <c r="W1964">
        <v>98</v>
      </c>
      <c r="X1964">
        <f t="shared" si="64"/>
        <v>4214.1190000000006</v>
      </c>
      <c r="Y1964">
        <f t="shared" si="65"/>
        <v>80.789999999999992</v>
      </c>
    </row>
    <row r="1965" spans="1:25" x14ac:dyDescent="0.2">
      <c r="A1965" t="s">
        <v>1746</v>
      </c>
      <c r="B1965" t="s">
        <v>387</v>
      </c>
      <c r="C1965">
        <v>10</v>
      </c>
      <c r="D1965">
        <v>8</v>
      </c>
      <c r="E1965" t="s">
        <v>2187</v>
      </c>
      <c r="F1965">
        <v>193.928</v>
      </c>
      <c r="G1965">
        <v>66.875</v>
      </c>
      <c r="H1965">
        <v>41.804000000000002</v>
      </c>
      <c r="I1965">
        <v>12968.992</v>
      </c>
      <c r="J1965">
        <v>5289096</v>
      </c>
      <c r="K1965">
        <v>13.715999999999999</v>
      </c>
      <c r="L1965">
        <v>18.808</v>
      </c>
      <c r="M1965">
        <v>2659.924</v>
      </c>
      <c r="N1965">
        <v>1084787</v>
      </c>
      <c r="O1965">
        <v>10.382</v>
      </c>
      <c r="P1965">
        <v>17.579000000000001</v>
      </c>
      <c r="Q1965">
        <v>2013.3789999999999</v>
      </c>
      <c r="R1965">
        <v>821109</v>
      </c>
      <c r="S1965">
        <v>0.19700000000000001</v>
      </c>
      <c r="T1965">
        <v>7.0789999999999997</v>
      </c>
      <c r="U1965">
        <v>38.140999999999998</v>
      </c>
      <c r="V1965">
        <v>15555</v>
      </c>
      <c r="W1965">
        <v>61</v>
      </c>
      <c r="X1965">
        <f t="shared" si="64"/>
        <v>1310.8089999999997</v>
      </c>
      <c r="Y1965">
        <f t="shared" si="65"/>
        <v>43.79</v>
      </c>
    </row>
    <row r="1966" spans="1:25" x14ac:dyDescent="0.2">
      <c r="A1966" t="s">
        <v>1746</v>
      </c>
      <c r="B1966" t="s">
        <v>387</v>
      </c>
      <c r="C1966">
        <v>10</v>
      </c>
      <c r="D1966">
        <v>9</v>
      </c>
      <c r="E1966" t="s">
        <v>2188</v>
      </c>
      <c r="F1966">
        <v>336.89299999999997</v>
      </c>
      <c r="G1966">
        <v>78.186999999999998</v>
      </c>
      <c r="H1966">
        <v>41.351999999999997</v>
      </c>
      <c r="I1966">
        <v>26340.652999999998</v>
      </c>
      <c r="J1966">
        <v>10742411</v>
      </c>
      <c r="K1966">
        <v>57.222999999999999</v>
      </c>
      <c r="L1966">
        <v>27.913</v>
      </c>
      <c r="M1966">
        <v>19278.185000000001</v>
      </c>
      <c r="N1966">
        <v>7862151</v>
      </c>
      <c r="O1966">
        <v>29.457999999999998</v>
      </c>
      <c r="P1966">
        <v>30.768000000000001</v>
      </c>
      <c r="Q1966">
        <v>9924.1149999999998</v>
      </c>
      <c r="R1966">
        <v>4047315</v>
      </c>
      <c r="S1966">
        <v>0.19500000000000001</v>
      </c>
      <c r="T1966">
        <v>7.0469999999999997</v>
      </c>
      <c r="U1966">
        <v>65.653000000000006</v>
      </c>
      <c r="V1966">
        <v>26775</v>
      </c>
      <c r="W1966">
        <v>105</v>
      </c>
      <c r="X1966">
        <f t="shared" si="64"/>
        <v>9221.5450000000001</v>
      </c>
      <c r="Y1966">
        <f t="shared" si="65"/>
        <v>87.789999999999992</v>
      </c>
    </row>
    <row r="1967" spans="1:25" x14ac:dyDescent="0.2">
      <c r="A1967" t="s">
        <v>1746</v>
      </c>
      <c r="B1967" t="s">
        <v>387</v>
      </c>
      <c r="C1967">
        <v>10</v>
      </c>
      <c r="D1967">
        <v>10</v>
      </c>
      <c r="E1967" t="s">
        <v>2189</v>
      </c>
      <c r="F1967">
        <v>282.02</v>
      </c>
      <c r="G1967">
        <v>54.338999999999999</v>
      </c>
      <c r="H1967">
        <v>27.042000000000002</v>
      </c>
      <c r="I1967">
        <v>15324.632</v>
      </c>
      <c r="J1967">
        <v>6249788</v>
      </c>
      <c r="K1967">
        <v>63.942999999999998</v>
      </c>
      <c r="L1967">
        <v>24.626000000000001</v>
      </c>
      <c r="M1967">
        <v>18033.072</v>
      </c>
      <c r="N1967">
        <v>7354361</v>
      </c>
      <c r="O1967">
        <v>20.327000000000002</v>
      </c>
      <c r="P1967">
        <v>26.163</v>
      </c>
      <c r="Q1967">
        <v>5732.5240000000003</v>
      </c>
      <c r="R1967">
        <v>2337874</v>
      </c>
      <c r="S1967">
        <v>0.25900000000000001</v>
      </c>
      <c r="T1967">
        <v>8.1289999999999996</v>
      </c>
      <c r="U1967">
        <v>73.156000000000006</v>
      </c>
      <c r="V1967">
        <v>29835</v>
      </c>
      <c r="W1967">
        <v>117</v>
      </c>
      <c r="X1967">
        <f t="shared" si="64"/>
        <v>5029.9540000000006</v>
      </c>
      <c r="Y1967">
        <f t="shared" si="65"/>
        <v>99.789999999999992</v>
      </c>
    </row>
    <row r="1968" spans="1:25" x14ac:dyDescent="0.2">
      <c r="A1968" t="s">
        <v>1746</v>
      </c>
      <c r="B1968" t="s">
        <v>387</v>
      </c>
      <c r="C1968">
        <v>10</v>
      </c>
      <c r="D1968">
        <v>11</v>
      </c>
      <c r="E1968" t="s">
        <v>2190</v>
      </c>
      <c r="F1968">
        <v>243.30500000000001</v>
      </c>
      <c r="G1968">
        <v>58.155000000000001</v>
      </c>
      <c r="H1968">
        <v>30.949000000000002</v>
      </c>
      <c r="I1968">
        <v>14149.34</v>
      </c>
      <c r="J1968">
        <v>5770473</v>
      </c>
      <c r="K1968">
        <v>70.909000000000006</v>
      </c>
      <c r="L1968">
        <v>31.675999999999998</v>
      </c>
      <c r="M1968">
        <v>17252.526000000002</v>
      </c>
      <c r="N1968">
        <v>7036034</v>
      </c>
      <c r="O1968">
        <v>23.494</v>
      </c>
      <c r="P1968">
        <v>28.916</v>
      </c>
      <c r="Q1968">
        <v>5716.1319999999996</v>
      </c>
      <c r="R1968">
        <v>2331189</v>
      </c>
      <c r="S1968">
        <v>0.249</v>
      </c>
      <c r="T1968">
        <v>7.9690000000000003</v>
      </c>
      <c r="U1968">
        <v>60.651000000000003</v>
      </c>
      <c r="V1968">
        <v>24735</v>
      </c>
      <c r="W1968">
        <v>97</v>
      </c>
      <c r="X1968">
        <f t="shared" si="64"/>
        <v>5013.5619999999999</v>
      </c>
      <c r="Y1968">
        <f t="shared" si="65"/>
        <v>79.789999999999992</v>
      </c>
    </row>
    <row r="1969" spans="1:25" x14ac:dyDescent="0.2">
      <c r="A1969" t="s">
        <v>1746</v>
      </c>
      <c r="B1969" t="s">
        <v>387</v>
      </c>
      <c r="C1969">
        <v>11</v>
      </c>
      <c r="D1969">
        <v>1</v>
      </c>
      <c r="E1969" t="s">
        <v>272</v>
      </c>
      <c r="F1969">
        <v>191.62299999999999</v>
      </c>
      <c r="G1969">
        <v>55.351999999999997</v>
      </c>
      <c r="H1969">
        <v>34.567</v>
      </c>
      <c r="I1969">
        <v>10606.749</v>
      </c>
      <c r="J1969">
        <v>4325711</v>
      </c>
      <c r="K1969">
        <v>6.5259999999999998</v>
      </c>
      <c r="L1969">
        <v>4.6070000000000002</v>
      </c>
      <c r="M1969">
        <v>1250.471</v>
      </c>
      <c r="N1969">
        <v>509975</v>
      </c>
      <c r="O1969">
        <v>3.8530000000000002</v>
      </c>
      <c r="P1969">
        <v>7.1230000000000002</v>
      </c>
      <c r="Q1969">
        <v>738.24800000000005</v>
      </c>
      <c r="R1969">
        <v>301077</v>
      </c>
      <c r="S1969">
        <v>3.3000000000000002E-2</v>
      </c>
      <c r="T1969">
        <v>2.8839999999999999</v>
      </c>
      <c r="U1969">
        <v>6.2530000000000001</v>
      </c>
      <c r="V1969">
        <v>2550</v>
      </c>
      <c r="W1969">
        <v>10</v>
      </c>
      <c r="X1969">
        <f t="shared" si="64"/>
        <v>35.677999999999997</v>
      </c>
      <c r="Y1969">
        <f t="shared" si="65"/>
        <v>0</v>
      </c>
    </row>
    <row r="1970" spans="1:25" x14ac:dyDescent="0.2">
      <c r="A1970" t="s">
        <v>1746</v>
      </c>
      <c r="B1970" t="s">
        <v>387</v>
      </c>
      <c r="C1970">
        <v>11</v>
      </c>
      <c r="D1970">
        <v>6</v>
      </c>
      <c r="E1970" t="s">
        <v>2191</v>
      </c>
      <c r="F1970">
        <v>81.802000000000007</v>
      </c>
      <c r="G1970">
        <v>51.098999999999997</v>
      </c>
      <c r="H1970">
        <v>31.562999999999999</v>
      </c>
      <c r="I1970">
        <v>4179.9660000000003</v>
      </c>
      <c r="J1970">
        <v>1704700</v>
      </c>
      <c r="K1970">
        <v>23.106000000000002</v>
      </c>
      <c r="L1970">
        <v>16.155000000000001</v>
      </c>
      <c r="M1970">
        <v>1890.133</v>
      </c>
      <c r="N1970">
        <v>770846</v>
      </c>
      <c r="O1970">
        <v>4.7169999999999996</v>
      </c>
      <c r="P1970">
        <v>10.79</v>
      </c>
      <c r="Q1970">
        <v>385.82799999999997</v>
      </c>
      <c r="R1970">
        <v>157351</v>
      </c>
      <c r="S1970">
        <v>3.7999999999999999E-2</v>
      </c>
      <c r="T1970">
        <v>3.1219999999999999</v>
      </c>
      <c r="U1970">
        <v>3.1259999999999999</v>
      </c>
      <c r="V1970">
        <v>1275</v>
      </c>
      <c r="W1970">
        <v>5</v>
      </c>
      <c r="X1970">
        <f t="shared" si="64"/>
        <v>0</v>
      </c>
      <c r="Y1970">
        <f t="shared" si="65"/>
        <v>0</v>
      </c>
    </row>
    <row r="1971" spans="1:25" x14ac:dyDescent="0.2">
      <c r="A1971" t="s">
        <v>1746</v>
      </c>
      <c r="B1971" t="s">
        <v>387</v>
      </c>
      <c r="C1971">
        <v>11</v>
      </c>
      <c r="D1971">
        <v>7</v>
      </c>
      <c r="E1971" t="s">
        <v>2192</v>
      </c>
      <c r="F1971">
        <v>206.38399999999999</v>
      </c>
      <c r="G1971">
        <v>71.995000000000005</v>
      </c>
      <c r="H1971">
        <v>39.542999999999999</v>
      </c>
      <c r="I1971">
        <v>14858.666999999999</v>
      </c>
      <c r="J1971">
        <v>6059755</v>
      </c>
      <c r="K1971">
        <v>57.892000000000003</v>
      </c>
      <c r="L1971">
        <v>29.95</v>
      </c>
      <c r="M1971">
        <v>11947.962</v>
      </c>
      <c r="N1971">
        <v>4872693</v>
      </c>
      <c r="O1971">
        <v>13.66</v>
      </c>
      <c r="P1971">
        <v>25.547999999999998</v>
      </c>
      <c r="Q1971">
        <v>2819.2930000000001</v>
      </c>
      <c r="R1971">
        <v>1149782</v>
      </c>
      <c r="S1971">
        <v>0.17299999999999999</v>
      </c>
      <c r="T1971">
        <v>6.6340000000000003</v>
      </c>
      <c r="U1971">
        <v>35.64</v>
      </c>
      <c r="V1971">
        <v>14535</v>
      </c>
      <c r="W1971">
        <v>57</v>
      </c>
      <c r="X1971">
        <f t="shared" si="64"/>
        <v>2116.723</v>
      </c>
      <c r="Y1971">
        <f t="shared" si="65"/>
        <v>39.79</v>
      </c>
    </row>
    <row r="1972" spans="1:25" x14ac:dyDescent="0.2">
      <c r="A1972" t="s">
        <v>1746</v>
      </c>
      <c r="B1972" t="s">
        <v>387</v>
      </c>
      <c r="C1972">
        <v>11</v>
      </c>
      <c r="D1972">
        <v>8</v>
      </c>
      <c r="E1972" t="s">
        <v>2193</v>
      </c>
      <c r="F1972">
        <v>109.304</v>
      </c>
      <c r="G1972">
        <v>69.293000000000006</v>
      </c>
      <c r="H1972">
        <v>47.107999999999997</v>
      </c>
      <c r="I1972">
        <v>7573.9970000000003</v>
      </c>
      <c r="J1972">
        <v>3088875</v>
      </c>
      <c r="K1972">
        <v>4.55</v>
      </c>
      <c r="L1972">
        <v>3.55</v>
      </c>
      <c r="M1972">
        <v>497.315</v>
      </c>
      <c r="N1972">
        <v>202818</v>
      </c>
      <c r="O1972">
        <v>4.3899999999999997</v>
      </c>
      <c r="P1972">
        <v>9.3010000000000002</v>
      </c>
      <c r="Q1972">
        <v>479.86399999999998</v>
      </c>
      <c r="R1972">
        <v>195701</v>
      </c>
      <c r="S1972">
        <v>4.5999999999999999E-2</v>
      </c>
      <c r="T1972">
        <v>3.4159999999999999</v>
      </c>
      <c r="U1972">
        <v>5.0019999999999998</v>
      </c>
      <c r="V1972">
        <v>2040</v>
      </c>
      <c r="W1972">
        <v>8</v>
      </c>
      <c r="X1972">
        <f t="shared" si="64"/>
        <v>0</v>
      </c>
      <c r="Y1972">
        <f t="shared" si="65"/>
        <v>0</v>
      </c>
    </row>
    <row r="1973" spans="1:25" x14ac:dyDescent="0.2">
      <c r="A1973" t="s">
        <v>1746</v>
      </c>
      <c r="B1973" t="s">
        <v>387</v>
      </c>
      <c r="C1973">
        <v>11</v>
      </c>
      <c r="D1973">
        <v>9</v>
      </c>
      <c r="E1973" t="s">
        <v>1640</v>
      </c>
      <c r="F1973">
        <v>277.29700000000003</v>
      </c>
      <c r="G1973">
        <v>79.02</v>
      </c>
      <c r="H1973">
        <v>46.53</v>
      </c>
      <c r="I1973">
        <v>21912.01</v>
      </c>
      <c r="J1973">
        <v>8936294</v>
      </c>
      <c r="K1973">
        <v>46.787999999999997</v>
      </c>
      <c r="L1973">
        <v>20.417999999999999</v>
      </c>
      <c r="M1973">
        <v>12974.092000000001</v>
      </c>
      <c r="N1973">
        <v>5291176</v>
      </c>
      <c r="O1973">
        <v>10.441000000000001</v>
      </c>
      <c r="P1973">
        <v>16.353000000000002</v>
      </c>
      <c r="Q1973">
        <v>2895.26</v>
      </c>
      <c r="R1973">
        <v>1180763</v>
      </c>
      <c r="S1973">
        <v>0.16200000000000001</v>
      </c>
      <c r="T1973">
        <v>6.4320000000000004</v>
      </c>
      <c r="U1973">
        <v>45.018999999999998</v>
      </c>
      <c r="V1973">
        <v>18360</v>
      </c>
      <c r="W1973">
        <v>72</v>
      </c>
      <c r="X1973">
        <f t="shared" si="64"/>
        <v>2192.69</v>
      </c>
      <c r="Y1973">
        <f t="shared" si="65"/>
        <v>54.79</v>
      </c>
    </row>
    <row r="1974" spans="1:25" x14ac:dyDescent="0.2">
      <c r="A1974" t="s">
        <v>1746</v>
      </c>
      <c r="B1974" t="s">
        <v>387</v>
      </c>
      <c r="C1974">
        <v>11</v>
      </c>
      <c r="D1974">
        <v>10</v>
      </c>
      <c r="E1974" t="s">
        <v>2194</v>
      </c>
      <c r="F1974">
        <v>270.846</v>
      </c>
      <c r="G1974">
        <v>83.736999999999995</v>
      </c>
      <c r="H1974">
        <v>41.012</v>
      </c>
      <c r="I1974">
        <v>22679.734</v>
      </c>
      <c r="J1974">
        <v>9249392</v>
      </c>
      <c r="K1974">
        <v>59.247</v>
      </c>
      <c r="L1974">
        <v>24.649000000000001</v>
      </c>
      <c r="M1974">
        <v>16046.682000000001</v>
      </c>
      <c r="N1974">
        <v>6544259</v>
      </c>
      <c r="O1974">
        <v>19.233000000000001</v>
      </c>
      <c r="P1974">
        <v>25.193999999999999</v>
      </c>
      <c r="Q1974">
        <v>5209.232</v>
      </c>
      <c r="R1974">
        <v>2124462</v>
      </c>
      <c r="S1974">
        <v>0.20499999999999999</v>
      </c>
      <c r="T1974">
        <v>7.2350000000000003</v>
      </c>
      <c r="U1974">
        <v>55.649000000000001</v>
      </c>
      <c r="V1974">
        <v>22695</v>
      </c>
      <c r="W1974">
        <v>89</v>
      </c>
      <c r="X1974">
        <f t="shared" si="64"/>
        <v>4506.6620000000003</v>
      </c>
      <c r="Y1974">
        <f t="shared" si="65"/>
        <v>71.789999999999992</v>
      </c>
    </row>
    <row r="1975" spans="1:25" x14ac:dyDescent="0.2">
      <c r="A1975" t="s">
        <v>1746</v>
      </c>
      <c r="B1975" t="s">
        <v>387</v>
      </c>
      <c r="C1975">
        <v>11</v>
      </c>
      <c r="D1975">
        <v>11</v>
      </c>
      <c r="E1975" t="s">
        <v>2195</v>
      </c>
      <c r="F1975">
        <v>279.89600000000002</v>
      </c>
      <c r="G1975">
        <v>77.52</v>
      </c>
      <c r="H1975">
        <v>41.752000000000002</v>
      </c>
      <c r="I1975">
        <v>21697.468000000001</v>
      </c>
      <c r="J1975">
        <v>8848798</v>
      </c>
      <c r="K1975">
        <v>59.892000000000003</v>
      </c>
      <c r="L1975">
        <v>23.774000000000001</v>
      </c>
      <c r="M1975">
        <v>16763.519</v>
      </c>
      <c r="N1975">
        <v>6836604</v>
      </c>
      <c r="O1975">
        <v>15.339</v>
      </c>
      <c r="P1975">
        <v>18.690000000000001</v>
      </c>
      <c r="Q1975">
        <v>4293.4629999999997</v>
      </c>
      <c r="R1975">
        <v>1750987</v>
      </c>
      <c r="S1975">
        <v>0.27</v>
      </c>
      <c r="T1975">
        <v>8.298</v>
      </c>
      <c r="U1975">
        <v>75.656999999999996</v>
      </c>
      <c r="V1975">
        <v>30855</v>
      </c>
      <c r="W1975">
        <v>121</v>
      </c>
      <c r="X1975">
        <f t="shared" si="64"/>
        <v>3590.8929999999996</v>
      </c>
      <c r="Y1975">
        <f t="shared" si="65"/>
        <v>103.78999999999999</v>
      </c>
    </row>
    <row r="1976" spans="1:25" x14ac:dyDescent="0.2">
      <c r="A1976" t="s">
        <v>1746</v>
      </c>
      <c r="B1976" t="s">
        <v>387</v>
      </c>
      <c r="C1976">
        <v>11</v>
      </c>
      <c r="D1976">
        <v>16</v>
      </c>
      <c r="E1976" t="s">
        <v>2196</v>
      </c>
      <c r="F1976">
        <v>367.00700000000001</v>
      </c>
      <c r="G1976">
        <v>64.603999999999999</v>
      </c>
      <c r="H1976">
        <v>30.744</v>
      </c>
      <c r="I1976">
        <v>23710.222000000002</v>
      </c>
      <c r="J1976">
        <v>9669652</v>
      </c>
      <c r="K1976">
        <v>72.460999999999999</v>
      </c>
      <c r="L1976">
        <v>32.521999999999998</v>
      </c>
      <c r="M1976">
        <v>26593.65</v>
      </c>
      <c r="N1976">
        <v>10845590</v>
      </c>
      <c r="O1976">
        <v>39.323</v>
      </c>
      <c r="P1976">
        <v>40.622</v>
      </c>
      <c r="Q1976">
        <v>14431.627</v>
      </c>
      <c r="R1976">
        <v>5885597</v>
      </c>
      <c r="S1976">
        <v>0.11600000000000001</v>
      </c>
      <c r="T1976">
        <v>5.4340000000000002</v>
      </c>
      <c r="U1976">
        <v>42.518000000000001</v>
      </c>
      <c r="V1976">
        <v>17340</v>
      </c>
      <c r="W1976">
        <v>68</v>
      </c>
      <c r="X1976">
        <f t="shared" si="64"/>
        <v>13729.057000000001</v>
      </c>
      <c r="Y1976">
        <f t="shared" si="65"/>
        <v>50.79</v>
      </c>
    </row>
    <row r="1977" spans="1:25" x14ac:dyDescent="0.2">
      <c r="A1977" t="s">
        <v>1746</v>
      </c>
      <c r="B1977" t="s">
        <v>387</v>
      </c>
      <c r="C1977">
        <v>11</v>
      </c>
      <c r="D1977">
        <v>17</v>
      </c>
      <c r="E1977" t="s">
        <v>64</v>
      </c>
      <c r="F1977">
        <v>287.54899999999998</v>
      </c>
      <c r="G1977">
        <v>54.148000000000003</v>
      </c>
      <c r="H1977">
        <v>30.806999999999999</v>
      </c>
      <c r="I1977">
        <v>15570.242</v>
      </c>
      <c r="J1977">
        <v>6349954</v>
      </c>
      <c r="K1977">
        <v>78.771000000000001</v>
      </c>
      <c r="L1977">
        <v>33.377000000000002</v>
      </c>
      <c r="M1977">
        <v>22650.651000000002</v>
      </c>
      <c r="N1977">
        <v>9237531</v>
      </c>
      <c r="O1977">
        <v>36.682000000000002</v>
      </c>
      <c r="P1977">
        <v>40.65</v>
      </c>
      <c r="Q1977">
        <v>10547.731</v>
      </c>
      <c r="R1977">
        <v>4301642</v>
      </c>
      <c r="S1977">
        <v>0.14399999999999999</v>
      </c>
      <c r="T1977">
        <v>6.048</v>
      </c>
      <c r="U1977">
        <v>41.268000000000001</v>
      </c>
      <c r="V1977">
        <v>16830</v>
      </c>
      <c r="W1977">
        <v>66</v>
      </c>
      <c r="X1977">
        <f t="shared" si="64"/>
        <v>9845.1610000000001</v>
      </c>
      <c r="Y1977">
        <f t="shared" si="65"/>
        <v>48.79</v>
      </c>
    </row>
    <row r="1978" spans="1:25" x14ac:dyDescent="0.2">
      <c r="A1978" t="s">
        <v>1746</v>
      </c>
      <c r="B1978" t="s">
        <v>387</v>
      </c>
      <c r="C1978">
        <v>11</v>
      </c>
      <c r="D1978">
        <v>18</v>
      </c>
      <c r="E1978" t="s">
        <v>2197</v>
      </c>
      <c r="F1978">
        <v>276.03399999999999</v>
      </c>
      <c r="G1978">
        <v>76.033000000000001</v>
      </c>
      <c r="H1978">
        <v>42.572000000000003</v>
      </c>
      <c r="I1978">
        <v>20987.763999999999</v>
      </c>
      <c r="J1978">
        <v>8559362</v>
      </c>
      <c r="K1978">
        <v>50.591999999999999</v>
      </c>
      <c r="L1978">
        <v>18.5</v>
      </c>
      <c r="M1978">
        <v>13965.173000000001</v>
      </c>
      <c r="N1978">
        <v>5695365</v>
      </c>
      <c r="O1978">
        <v>15.927</v>
      </c>
      <c r="P1978">
        <v>21.751999999999999</v>
      </c>
      <c r="Q1978">
        <v>4396.335</v>
      </c>
      <c r="R1978">
        <v>1792941</v>
      </c>
      <c r="S1978">
        <v>0.19500000000000001</v>
      </c>
      <c r="T1978">
        <v>7.0449999999999999</v>
      </c>
      <c r="U1978">
        <v>53.773000000000003</v>
      </c>
      <c r="V1978">
        <v>21930</v>
      </c>
      <c r="W1978">
        <v>86</v>
      </c>
      <c r="X1978">
        <f t="shared" si="64"/>
        <v>3693.7649999999999</v>
      </c>
      <c r="Y1978">
        <f t="shared" si="65"/>
        <v>68.789999999999992</v>
      </c>
    </row>
    <row r="1979" spans="1:25" x14ac:dyDescent="0.2">
      <c r="A1979" t="s">
        <v>1746</v>
      </c>
      <c r="B1979" t="s">
        <v>387</v>
      </c>
      <c r="C1979">
        <v>11</v>
      </c>
      <c r="D1979">
        <v>19</v>
      </c>
      <c r="E1979" t="s">
        <v>2198</v>
      </c>
      <c r="F1979">
        <v>293.017</v>
      </c>
      <c r="G1979">
        <v>77.738</v>
      </c>
      <c r="H1979">
        <v>46.088000000000001</v>
      </c>
      <c r="I1979">
        <v>22778.597000000002</v>
      </c>
      <c r="J1979">
        <v>9289711</v>
      </c>
      <c r="K1979">
        <v>3.02</v>
      </c>
      <c r="L1979">
        <v>2.089</v>
      </c>
      <c r="M1979">
        <v>884.87400000000002</v>
      </c>
      <c r="N1979">
        <v>360875</v>
      </c>
      <c r="O1979">
        <v>3.0779999999999998</v>
      </c>
      <c r="P1979">
        <v>5.9119999999999999</v>
      </c>
      <c r="Q1979">
        <v>901.83199999999999</v>
      </c>
      <c r="R1979">
        <v>367791</v>
      </c>
      <c r="S1979">
        <v>4.1000000000000002E-2</v>
      </c>
      <c r="T1979">
        <v>3.2149999999999999</v>
      </c>
      <c r="U1979">
        <v>11.88</v>
      </c>
      <c r="V1979">
        <v>4845</v>
      </c>
      <c r="W1979">
        <v>19</v>
      </c>
      <c r="X1979">
        <f t="shared" si="64"/>
        <v>199.26199999999994</v>
      </c>
      <c r="Y1979">
        <f t="shared" si="65"/>
        <v>1.7899999999999991</v>
      </c>
    </row>
    <row r="1980" spans="1:25" x14ac:dyDescent="0.2">
      <c r="A1980" t="s">
        <v>1746</v>
      </c>
      <c r="B1980" t="s">
        <v>387</v>
      </c>
      <c r="C1980">
        <v>11</v>
      </c>
      <c r="D1980">
        <v>20</v>
      </c>
      <c r="E1980" t="s">
        <v>2199</v>
      </c>
      <c r="F1980">
        <v>143.279</v>
      </c>
      <c r="G1980">
        <v>66.305000000000007</v>
      </c>
      <c r="H1980">
        <v>41.405000000000001</v>
      </c>
      <c r="I1980">
        <v>9500.1569999999992</v>
      </c>
      <c r="J1980">
        <v>3874414</v>
      </c>
      <c r="K1980">
        <v>32.457999999999998</v>
      </c>
      <c r="L1980">
        <v>15.648</v>
      </c>
      <c r="M1980">
        <v>4650.5309999999999</v>
      </c>
      <c r="N1980">
        <v>1896609</v>
      </c>
      <c r="O1980">
        <v>4.1989999999999998</v>
      </c>
      <c r="P1980">
        <v>7.1639999999999997</v>
      </c>
      <c r="Q1980">
        <v>601.58900000000006</v>
      </c>
      <c r="R1980">
        <v>245344</v>
      </c>
      <c r="S1980">
        <v>9.1999999999999998E-2</v>
      </c>
      <c r="T1980">
        <v>4.8330000000000002</v>
      </c>
      <c r="U1980">
        <v>13.131</v>
      </c>
      <c r="V1980">
        <v>5355</v>
      </c>
      <c r="W1980">
        <v>21</v>
      </c>
      <c r="X1980">
        <f t="shared" si="64"/>
        <v>0</v>
      </c>
      <c r="Y1980">
        <f t="shared" si="65"/>
        <v>3.7899999999999991</v>
      </c>
    </row>
    <row r="1981" spans="1:25" x14ac:dyDescent="0.2">
      <c r="A1981" t="s">
        <v>1746</v>
      </c>
      <c r="B1981" t="s">
        <v>387</v>
      </c>
      <c r="C1981">
        <v>11</v>
      </c>
      <c r="D1981">
        <v>21</v>
      </c>
      <c r="E1981" t="s">
        <v>2200</v>
      </c>
      <c r="F1981">
        <v>156.62100000000001</v>
      </c>
      <c r="G1981">
        <v>79.947000000000003</v>
      </c>
      <c r="H1981">
        <v>45.244</v>
      </c>
      <c r="I1981">
        <v>12521.304</v>
      </c>
      <c r="J1981">
        <v>5106517</v>
      </c>
      <c r="K1981">
        <v>2.847</v>
      </c>
      <c r="L1981">
        <v>1.893</v>
      </c>
      <c r="M1981">
        <v>445.87900000000002</v>
      </c>
      <c r="N1981">
        <v>181841</v>
      </c>
      <c r="O1981">
        <v>5.8319999999999999</v>
      </c>
      <c r="P1981">
        <v>11.297000000000001</v>
      </c>
      <c r="Q1981">
        <v>913.38900000000001</v>
      </c>
      <c r="R1981">
        <v>372504</v>
      </c>
      <c r="S1981">
        <v>0.12</v>
      </c>
      <c r="T1981">
        <v>5.5250000000000004</v>
      </c>
      <c r="U1981">
        <v>18.757999999999999</v>
      </c>
      <c r="V1981">
        <v>7650</v>
      </c>
      <c r="W1981">
        <v>30</v>
      </c>
      <c r="X1981">
        <f t="shared" si="64"/>
        <v>210.81899999999996</v>
      </c>
      <c r="Y1981">
        <f t="shared" si="65"/>
        <v>12.79</v>
      </c>
    </row>
    <row r="1982" spans="1:25" x14ac:dyDescent="0.2">
      <c r="A1982" t="s">
        <v>1746</v>
      </c>
      <c r="B1982" t="s">
        <v>387</v>
      </c>
      <c r="C1982">
        <v>11</v>
      </c>
      <c r="D1982">
        <v>22</v>
      </c>
      <c r="E1982" t="s">
        <v>2201</v>
      </c>
      <c r="F1982">
        <v>237.535</v>
      </c>
      <c r="G1982">
        <v>69.980999999999995</v>
      </c>
      <c r="H1982">
        <v>37.744999999999997</v>
      </c>
      <c r="I1982">
        <v>16623.043000000001</v>
      </c>
      <c r="J1982">
        <v>6779314</v>
      </c>
      <c r="K1982">
        <v>38.503999999999998</v>
      </c>
      <c r="L1982">
        <v>15.177</v>
      </c>
      <c r="M1982">
        <v>9146.1389999999992</v>
      </c>
      <c r="N1982">
        <v>3730036</v>
      </c>
      <c r="O1982">
        <v>10.145</v>
      </c>
      <c r="P1982">
        <v>15.266</v>
      </c>
      <c r="Q1982">
        <v>2409.6849999999999</v>
      </c>
      <c r="R1982">
        <v>982733</v>
      </c>
      <c r="S1982">
        <v>0.20499999999999999</v>
      </c>
      <c r="T1982">
        <v>7.2329999999999997</v>
      </c>
      <c r="U1982">
        <v>48.771000000000001</v>
      </c>
      <c r="V1982">
        <v>19890</v>
      </c>
      <c r="W1982">
        <v>78</v>
      </c>
      <c r="X1982">
        <f t="shared" si="64"/>
        <v>1707.1149999999998</v>
      </c>
      <c r="Y1982">
        <f t="shared" si="65"/>
        <v>60.79</v>
      </c>
    </row>
    <row r="1983" spans="1:25" x14ac:dyDescent="0.2">
      <c r="A1983" t="s">
        <v>1746</v>
      </c>
      <c r="B1983" t="s">
        <v>387</v>
      </c>
      <c r="C1983">
        <v>11</v>
      </c>
      <c r="D1983">
        <v>23</v>
      </c>
      <c r="E1983" t="s">
        <v>2202</v>
      </c>
      <c r="F1983">
        <v>134.60599999999999</v>
      </c>
      <c r="G1983">
        <v>48.859000000000002</v>
      </c>
      <c r="H1983">
        <v>34.148000000000003</v>
      </c>
      <c r="I1983">
        <v>6576.6989999999996</v>
      </c>
      <c r="J1983">
        <v>2682151</v>
      </c>
      <c r="K1983">
        <v>52.951999999999998</v>
      </c>
      <c r="L1983">
        <v>33.463000000000001</v>
      </c>
      <c r="M1983">
        <v>7127.66</v>
      </c>
      <c r="N1983">
        <v>2906847</v>
      </c>
      <c r="O1983">
        <v>7.8719999999999999</v>
      </c>
      <c r="P1983">
        <v>12.579000000000001</v>
      </c>
      <c r="Q1983">
        <v>1059.5830000000001</v>
      </c>
      <c r="R1983">
        <v>432126</v>
      </c>
      <c r="S1983">
        <v>0.20899999999999999</v>
      </c>
      <c r="T1983">
        <v>7.298</v>
      </c>
      <c r="U1983">
        <v>28.137</v>
      </c>
      <c r="V1983">
        <v>11475</v>
      </c>
      <c r="W1983">
        <v>45</v>
      </c>
      <c r="X1983">
        <f t="shared" si="64"/>
        <v>357.01300000000003</v>
      </c>
      <c r="Y1983">
        <f t="shared" si="65"/>
        <v>27.79</v>
      </c>
    </row>
    <row r="1984" spans="1:25" x14ac:dyDescent="0.2">
      <c r="A1984" t="s">
        <v>1746</v>
      </c>
      <c r="B1984" t="s">
        <v>387</v>
      </c>
      <c r="C1984">
        <v>11</v>
      </c>
      <c r="D1984">
        <v>24</v>
      </c>
      <c r="E1984" t="s">
        <v>2203</v>
      </c>
      <c r="F1984">
        <v>108.87</v>
      </c>
      <c r="G1984">
        <v>65.212000000000003</v>
      </c>
      <c r="H1984">
        <v>47.417999999999999</v>
      </c>
      <c r="I1984">
        <v>7099.66</v>
      </c>
      <c r="J1984">
        <v>2895428</v>
      </c>
      <c r="K1984">
        <v>4.8</v>
      </c>
      <c r="L1984">
        <v>3.637</v>
      </c>
      <c r="M1984">
        <v>522.57100000000003</v>
      </c>
      <c r="N1984">
        <v>213118</v>
      </c>
      <c r="O1984">
        <v>3.6389999999999998</v>
      </c>
      <c r="P1984">
        <v>6.7439999999999998</v>
      </c>
      <c r="Q1984">
        <v>396.154</v>
      </c>
      <c r="R1984">
        <v>161562</v>
      </c>
      <c r="S1984">
        <v>2.3E-2</v>
      </c>
      <c r="T1984">
        <v>2.42</v>
      </c>
      <c r="U1984">
        <v>2.5009999999999999</v>
      </c>
      <c r="V1984">
        <v>1020</v>
      </c>
      <c r="W1984">
        <v>4</v>
      </c>
      <c r="X1984">
        <f t="shared" si="64"/>
        <v>0</v>
      </c>
      <c r="Y1984">
        <f t="shared" si="65"/>
        <v>0</v>
      </c>
    </row>
    <row r="1985" spans="1:25" x14ac:dyDescent="0.2">
      <c r="A1985" t="s">
        <v>1746</v>
      </c>
      <c r="B1985" t="s">
        <v>387</v>
      </c>
      <c r="C1985">
        <v>11</v>
      </c>
      <c r="D1985">
        <v>25</v>
      </c>
      <c r="E1985" t="s">
        <v>2204</v>
      </c>
      <c r="F1985">
        <v>66.043000000000006</v>
      </c>
      <c r="G1985">
        <v>20.009</v>
      </c>
      <c r="H1985">
        <v>15.114000000000001</v>
      </c>
      <c r="I1985">
        <v>1321.4570000000001</v>
      </c>
      <c r="J1985">
        <v>538925</v>
      </c>
      <c r="K1985">
        <v>22.997</v>
      </c>
      <c r="L1985">
        <v>10.391999999999999</v>
      </c>
      <c r="M1985">
        <v>1518.816</v>
      </c>
      <c r="N1985">
        <v>619413</v>
      </c>
      <c r="O1985">
        <v>5.2720000000000002</v>
      </c>
      <c r="P1985">
        <v>10.102</v>
      </c>
      <c r="Q1985">
        <v>348.18</v>
      </c>
      <c r="R1985">
        <v>141997</v>
      </c>
      <c r="S1985">
        <v>6.6000000000000003E-2</v>
      </c>
      <c r="T1985">
        <v>4.1100000000000003</v>
      </c>
      <c r="U1985">
        <v>4.3769999999999998</v>
      </c>
      <c r="V1985">
        <v>1785</v>
      </c>
      <c r="W1985">
        <v>7</v>
      </c>
      <c r="X1985">
        <f t="shared" si="64"/>
        <v>0</v>
      </c>
      <c r="Y1985">
        <f t="shared" si="65"/>
        <v>0</v>
      </c>
    </row>
    <row r="1986" spans="1:25" x14ac:dyDescent="0.2">
      <c r="A1986" t="s">
        <v>1746</v>
      </c>
      <c r="B1986" t="s">
        <v>387</v>
      </c>
      <c r="C1986">
        <v>11</v>
      </c>
      <c r="D1986">
        <v>27</v>
      </c>
      <c r="E1986" t="s">
        <v>2205</v>
      </c>
      <c r="F1986">
        <v>254.67699999999999</v>
      </c>
      <c r="G1986">
        <v>77.403000000000006</v>
      </c>
      <c r="H1986">
        <v>45.225000000000001</v>
      </c>
      <c r="I1986">
        <v>19712.688999999998</v>
      </c>
      <c r="J1986">
        <v>8039353</v>
      </c>
      <c r="K1986">
        <v>3.052</v>
      </c>
      <c r="L1986">
        <v>2.7839999999999998</v>
      </c>
      <c r="M1986">
        <v>777.21799999999996</v>
      </c>
      <c r="N1986">
        <v>316970</v>
      </c>
      <c r="O1986">
        <v>3.4249999999999998</v>
      </c>
      <c r="P1986">
        <v>6.7060000000000004</v>
      </c>
      <c r="Q1986">
        <v>872.31</v>
      </c>
      <c r="R1986">
        <v>355751</v>
      </c>
      <c r="S1986">
        <v>5.3999999999999999E-2</v>
      </c>
      <c r="T1986">
        <v>3.7109999999999999</v>
      </c>
      <c r="U1986">
        <v>13.756</v>
      </c>
      <c r="V1986">
        <v>5610</v>
      </c>
      <c r="W1986">
        <v>22</v>
      </c>
      <c r="X1986">
        <f t="shared" si="64"/>
        <v>169.7399999999999</v>
      </c>
      <c r="Y1986">
        <f t="shared" si="65"/>
        <v>4.7899999999999991</v>
      </c>
    </row>
    <row r="1987" spans="1:25" x14ac:dyDescent="0.2">
      <c r="A1987" t="s">
        <v>1746</v>
      </c>
      <c r="B1987" t="s">
        <v>387</v>
      </c>
      <c r="C1987">
        <v>11</v>
      </c>
      <c r="D1987">
        <v>31</v>
      </c>
      <c r="E1987" t="s">
        <v>2206</v>
      </c>
      <c r="F1987">
        <v>235.32300000000001</v>
      </c>
      <c r="G1987">
        <v>67.138999999999996</v>
      </c>
      <c r="H1987">
        <v>41.442999999999998</v>
      </c>
      <c r="I1987">
        <v>15799.468999999999</v>
      </c>
      <c r="J1987">
        <v>6443439</v>
      </c>
      <c r="K1987">
        <v>2.722</v>
      </c>
      <c r="L1987">
        <v>2.1080000000000001</v>
      </c>
      <c r="M1987">
        <v>640.62599999999998</v>
      </c>
      <c r="N1987">
        <v>261264</v>
      </c>
      <c r="O1987">
        <v>4.9740000000000002</v>
      </c>
      <c r="P1987">
        <v>11.741</v>
      </c>
      <c r="Q1987">
        <v>1170.4929999999999</v>
      </c>
      <c r="R1987">
        <v>477358</v>
      </c>
      <c r="S1987">
        <v>0.09</v>
      </c>
      <c r="T1987">
        <v>4.7990000000000004</v>
      </c>
      <c r="U1987">
        <v>21.259</v>
      </c>
      <c r="V1987">
        <v>8670</v>
      </c>
      <c r="W1987">
        <v>34</v>
      </c>
      <c r="X1987">
        <f t="shared" si="64"/>
        <v>467.92299999999989</v>
      </c>
      <c r="Y1987">
        <f t="shared" si="65"/>
        <v>16.79</v>
      </c>
    </row>
    <row r="1988" spans="1:25" x14ac:dyDescent="0.2">
      <c r="A1988" t="s">
        <v>1746</v>
      </c>
      <c r="B1988" t="s">
        <v>387</v>
      </c>
      <c r="C1988">
        <v>11</v>
      </c>
      <c r="D1988">
        <v>32</v>
      </c>
      <c r="E1988" t="s">
        <v>2207</v>
      </c>
      <c r="F1988">
        <v>117.018</v>
      </c>
      <c r="G1988">
        <v>48.805</v>
      </c>
      <c r="H1988">
        <v>33.220999999999997</v>
      </c>
      <c r="I1988">
        <v>5711.1080000000002</v>
      </c>
      <c r="J1988">
        <v>2329140</v>
      </c>
      <c r="K1988">
        <v>77.816999999999993</v>
      </c>
      <c r="L1988">
        <v>36.043999999999997</v>
      </c>
      <c r="M1988">
        <v>9105.9599999999991</v>
      </c>
      <c r="N1988">
        <v>3713650</v>
      </c>
      <c r="O1988">
        <v>27.266999999999999</v>
      </c>
      <c r="P1988">
        <v>36.500999999999998</v>
      </c>
      <c r="Q1988">
        <v>3190.76</v>
      </c>
      <c r="R1988">
        <v>1301276</v>
      </c>
      <c r="S1988">
        <v>0.20799999999999999</v>
      </c>
      <c r="T1988">
        <v>7.2869999999999999</v>
      </c>
      <c r="U1988">
        <v>24.385000000000002</v>
      </c>
      <c r="V1988">
        <v>9945</v>
      </c>
      <c r="W1988">
        <v>39</v>
      </c>
      <c r="X1988">
        <f t="shared" si="64"/>
        <v>2488.19</v>
      </c>
      <c r="Y1988">
        <f t="shared" si="65"/>
        <v>21.79</v>
      </c>
    </row>
    <row r="1989" spans="1:25" x14ac:dyDescent="0.2">
      <c r="A1989" t="s">
        <v>1746</v>
      </c>
      <c r="B1989" t="s">
        <v>387</v>
      </c>
      <c r="C1989">
        <v>11</v>
      </c>
      <c r="D1989">
        <v>33</v>
      </c>
      <c r="E1989" t="s">
        <v>2208</v>
      </c>
      <c r="F1989">
        <v>304.94600000000003</v>
      </c>
      <c r="G1989">
        <v>40.698999999999998</v>
      </c>
      <c r="H1989">
        <v>27.963000000000001</v>
      </c>
      <c r="I1989">
        <v>12410.97</v>
      </c>
      <c r="J1989">
        <v>5061520</v>
      </c>
      <c r="K1989">
        <v>25.689</v>
      </c>
      <c r="L1989">
        <v>25.021999999999998</v>
      </c>
      <c r="M1989">
        <v>7833.8720000000003</v>
      </c>
      <c r="N1989">
        <v>3194859</v>
      </c>
      <c r="O1989">
        <v>9.5489999999999995</v>
      </c>
      <c r="P1989">
        <v>16.681999999999999</v>
      </c>
      <c r="Q1989">
        <v>2912.076</v>
      </c>
      <c r="R1989">
        <v>1187621</v>
      </c>
      <c r="S1989">
        <v>0.189</v>
      </c>
      <c r="T1989">
        <v>6.9329999999999998</v>
      </c>
      <c r="U1989">
        <v>57.524000000000001</v>
      </c>
      <c r="V1989">
        <v>23460</v>
      </c>
      <c r="W1989">
        <v>92</v>
      </c>
      <c r="X1989">
        <f t="shared" si="64"/>
        <v>2209.5059999999999</v>
      </c>
      <c r="Y1989">
        <f t="shared" si="65"/>
        <v>74.789999999999992</v>
      </c>
    </row>
    <row r="1990" spans="1:25" x14ac:dyDescent="0.2">
      <c r="A1990" t="s">
        <v>1746</v>
      </c>
      <c r="B1990" t="s">
        <v>387</v>
      </c>
      <c r="C1990">
        <v>11</v>
      </c>
      <c r="D1990">
        <v>34</v>
      </c>
      <c r="E1990" t="s">
        <v>2209</v>
      </c>
      <c r="F1990">
        <v>19.312000000000001</v>
      </c>
      <c r="G1990">
        <v>33.866999999999997</v>
      </c>
      <c r="H1990">
        <v>21.001000000000001</v>
      </c>
      <c r="I1990">
        <v>654.04100000000005</v>
      </c>
      <c r="J1990">
        <v>266735</v>
      </c>
      <c r="K1990">
        <v>27.138000000000002</v>
      </c>
      <c r="L1990">
        <v>33.99</v>
      </c>
      <c r="M1990">
        <v>524.08299999999997</v>
      </c>
      <c r="N1990">
        <v>213735</v>
      </c>
      <c r="O1990">
        <v>25.899000000000001</v>
      </c>
      <c r="P1990">
        <v>29.065999999999999</v>
      </c>
      <c r="Q1990">
        <v>500.17099999999999</v>
      </c>
      <c r="R1990">
        <v>203983</v>
      </c>
      <c r="S1990">
        <v>0.25900000000000001</v>
      </c>
      <c r="T1990">
        <v>8.1229999999999993</v>
      </c>
      <c r="U1990">
        <v>5.0019999999999998</v>
      </c>
      <c r="V1990">
        <v>2040</v>
      </c>
      <c r="W1990">
        <v>8</v>
      </c>
      <c r="X1990">
        <f t="shared" si="64"/>
        <v>0</v>
      </c>
      <c r="Y1990">
        <f t="shared" si="65"/>
        <v>0</v>
      </c>
    </row>
    <row r="1991" spans="1:25" x14ac:dyDescent="0.2">
      <c r="A1991" t="s">
        <v>1746</v>
      </c>
      <c r="B1991" t="s">
        <v>387</v>
      </c>
      <c r="C1991">
        <v>11</v>
      </c>
      <c r="D1991">
        <v>35</v>
      </c>
      <c r="E1991" t="s">
        <v>2210</v>
      </c>
      <c r="F1991">
        <v>355.12400000000002</v>
      </c>
      <c r="G1991">
        <v>61.219000000000001</v>
      </c>
      <c r="H1991">
        <v>31.873000000000001</v>
      </c>
      <c r="I1991">
        <v>21740.356</v>
      </c>
      <c r="J1991">
        <v>8866289</v>
      </c>
      <c r="K1991">
        <v>52.530999999999999</v>
      </c>
      <c r="L1991">
        <v>23.645</v>
      </c>
      <c r="M1991">
        <v>18655.106</v>
      </c>
      <c r="N1991">
        <v>7608043</v>
      </c>
      <c r="O1991">
        <v>23.268000000000001</v>
      </c>
      <c r="P1991">
        <v>27.344999999999999</v>
      </c>
      <c r="Q1991">
        <v>8263.1669999999995</v>
      </c>
      <c r="R1991">
        <v>3369937</v>
      </c>
      <c r="S1991">
        <v>0.28000000000000003</v>
      </c>
      <c r="T1991">
        <v>8.4450000000000003</v>
      </c>
      <c r="U1991">
        <v>99.417000000000002</v>
      </c>
      <c r="V1991">
        <v>40545</v>
      </c>
      <c r="W1991">
        <v>159</v>
      </c>
      <c r="X1991">
        <f t="shared" si="64"/>
        <v>7560.5969999999998</v>
      </c>
      <c r="Y1991">
        <f t="shared" si="65"/>
        <v>141.79</v>
      </c>
    </row>
    <row r="1992" spans="1:25" x14ac:dyDescent="0.2">
      <c r="A1992" t="s">
        <v>1746</v>
      </c>
      <c r="B1992" t="s">
        <v>387</v>
      </c>
      <c r="C1992">
        <v>11</v>
      </c>
      <c r="D1992">
        <v>36</v>
      </c>
      <c r="E1992" t="s">
        <v>2211</v>
      </c>
      <c r="F1992">
        <v>278.447</v>
      </c>
      <c r="G1992">
        <v>58.646000000000001</v>
      </c>
      <c r="H1992">
        <v>36.075000000000003</v>
      </c>
      <c r="I1992">
        <v>16329.826999999999</v>
      </c>
      <c r="J1992">
        <v>6659733</v>
      </c>
      <c r="K1992">
        <v>2.234</v>
      </c>
      <c r="L1992">
        <v>1.6870000000000001</v>
      </c>
      <c r="M1992">
        <v>622.13699999999994</v>
      </c>
      <c r="N1992">
        <v>253724</v>
      </c>
      <c r="O1992">
        <v>4.7489999999999997</v>
      </c>
      <c r="P1992">
        <v>11.478</v>
      </c>
      <c r="Q1992">
        <v>1322.3520000000001</v>
      </c>
      <c r="R1992">
        <v>539290</v>
      </c>
      <c r="S1992">
        <v>0.106</v>
      </c>
      <c r="T1992">
        <v>5.1870000000000003</v>
      </c>
      <c r="U1992">
        <v>29.388000000000002</v>
      </c>
      <c r="V1992">
        <v>11985</v>
      </c>
      <c r="W1992">
        <v>47</v>
      </c>
      <c r="X1992">
        <f t="shared" si="64"/>
        <v>619.78200000000004</v>
      </c>
      <c r="Y1992">
        <f t="shared" si="65"/>
        <v>29.79</v>
      </c>
    </row>
    <row r="1993" spans="1:25" x14ac:dyDescent="0.2">
      <c r="A1993" t="s">
        <v>1746</v>
      </c>
      <c r="B1993" t="s">
        <v>387</v>
      </c>
      <c r="C1993">
        <v>11</v>
      </c>
      <c r="D1993">
        <v>37</v>
      </c>
      <c r="E1993" t="s">
        <v>2212</v>
      </c>
      <c r="F1993">
        <v>493.11900000000003</v>
      </c>
      <c r="G1993">
        <v>51.902999999999999</v>
      </c>
      <c r="H1993">
        <v>26.266999999999999</v>
      </c>
      <c r="I1993">
        <v>25594.132000000001</v>
      </c>
      <c r="J1993">
        <v>10437960</v>
      </c>
      <c r="K1993">
        <v>61.744999999999997</v>
      </c>
      <c r="L1993">
        <v>32.417999999999999</v>
      </c>
      <c r="M1993">
        <v>30447.625</v>
      </c>
      <c r="N1993">
        <v>12417342</v>
      </c>
      <c r="O1993">
        <v>44.186999999999998</v>
      </c>
      <c r="P1993">
        <v>44.786000000000001</v>
      </c>
      <c r="Q1993">
        <v>21789.554</v>
      </c>
      <c r="R1993">
        <v>8886353</v>
      </c>
      <c r="S1993">
        <v>0.109</v>
      </c>
      <c r="T1993">
        <v>5.2720000000000002</v>
      </c>
      <c r="U1993">
        <v>53.773000000000003</v>
      </c>
      <c r="V1993">
        <v>21930</v>
      </c>
      <c r="W1993">
        <v>86</v>
      </c>
      <c r="X1993">
        <f t="shared" si="64"/>
        <v>21086.984</v>
      </c>
      <c r="Y1993">
        <f t="shared" si="65"/>
        <v>68.789999999999992</v>
      </c>
    </row>
    <row r="1994" spans="1:25" x14ac:dyDescent="0.2">
      <c r="A1994" t="s">
        <v>1746</v>
      </c>
      <c r="B1994" t="s">
        <v>387</v>
      </c>
      <c r="C1994">
        <v>11</v>
      </c>
      <c r="D1994">
        <v>38</v>
      </c>
      <c r="E1994" t="s">
        <v>2213</v>
      </c>
      <c r="F1994">
        <v>102.703</v>
      </c>
      <c r="G1994">
        <v>49.771999999999998</v>
      </c>
      <c r="H1994">
        <v>36.982999999999997</v>
      </c>
      <c r="I1994">
        <v>5111.7179999999998</v>
      </c>
      <c r="J1994">
        <v>2084693</v>
      </c>
      <c r="K1994">
        <v>30.861000000000001</v>
      </c>
      <c r="L1994">
        <v>17.835999999999999</v>
      </c>
      <c r="M1994">
        <v>3169.4940000000001</v>
      </c>
      <c r="N1994">
        <v>1292603</v>
      </c>
      <c r="O1994">
        <v>5.4459999999999997</v>
      </c>
      <c r="P1994">
        <v>12.606999999999999</v>
      </c>
      <c r="Q1994">
        <v>559.36099999999999</v>
      </c>
      <c r="R1994">
        <v>228122</v>
      </c>
      <c r="S1994">
        <v>8.5000000000000006E-2</v>
      </c>
      <c r="T1994">
        <v>4.6609999999999996</v>
      </c>
      <c r="U1994">
        <v>8.7539999999999996</v>
      </c>
      <c r="V1994">
        <v>3570</v>
      </c>
      <c r="W1994">
        <v>14</v>
      </c>
      <c r="X1994">
        <f t="shared" si="64"/>
        <v>0</v>
      </c>
      <c r="Y1994">
        <f t="shared" si="65"/>
        <v>0</v>
      </c>
    </row>
    <row r="1995" spans="1:25" x14ac:dyDescent="0.2">
      <c r="A1995" t="s">
        <v>1746</v>
      </c>
      <c r="B1995" t="s">
        <v>387</v>
      </c>
      <c r="C1995">
        <v>11</v>
      </c>
      <c r="D1995">
        <v>39</v>
      </c>
      <c r="E1995" t="s">
        <v>2214</v>
      </c>
      <c r="F1995">
        <v>318.68700000000001</v>
      </c>
      <c r="G1995">
        <v>50.698</v>
      </c>
      <c r="H1995">
        <v>23.594999999999999</v>
      </c>
      <c r="I1995">
        <v>16156.788</v>
      </c>
      <c r="J1995">
        <v>6589163</v>
      </c>
      <c r="K1995">
        <v>58.771999999999998</v>
      </c>
      <c r="L1995">
        <v>26.016999999999999</v>
      </c>
      <c r="M1995">
        <v>18729.935000000001</v>
      </c>
      <c r="N1995">
        <v>7638560</v>
      </c>
      <c r="O1995">
        <v>22.707000000000001</v>
      </c>
      <c r="P1995">
        <v>29.928999999999998</v>
      </c>
      <c r="Q1995">
        <v>7236.3770000000004</v>
      </c>
      <c r="R1995">
        <v>2951185</v>
      </c>
      <c r="S1995">
        <v>0.23</v>
      </c>
      <c r="T1995">
        <v>7.6470000000000002</v>
      </c>
      <c r="U1995">
        <v>73.156000000000006</v>
      </c>
      <c r="V1995">
        <v>29835</v>
      </c>
      <c r="W1995">
        <v>117</v>
      </c>
      <c r="X1995">
        <f t="shared" si="64"/>
        <v>6533.8070000000007</v>
      </c>
      <c r="Y1995">
        <f t="shared" si="65"/>
        <v>99.789999999999992</v>
      </c>
    </row>
    <row r="1996" spans="1:25" x14ac:dyDescent="0.2">
      <c r="A1996" t="s">
        <v>1746</v>
      </c>
      <c r="B1996" t="s">
        <v>387</v>
      </c>
      <c r="C1996">
        <v>11</v>
      </c>
      <c r="D1996">
        <v>40</v>
      </c>
      <c r="E1996" t="s">
        <v>2215</v>
      </c>
      <c r="F1996">
        <v>289.97399999999999</v>
      </c>
      <c r="G1996">
        <v>54.814</v>
      </c>
      <c r="H1996">
        <v>28.478000000000002</v>
      </c>
      <c r="I1996">
        <v>15894.769</v>
      </c>
      <c r="J1996">
        <v>6482305</v>
      </c>
      <c r="K1996">
        <v>56.152999999999999</v>
      </c>
      <c r="L1996">
        <v>22.536999999999999</v>
      </c>
      <c r="M1996">
        <v>16283.008</v>
      </c>
      <c r="N1996">
        <v>6640639</v>
      </c>
      <c r="O1996">
        <v>11.824999999999999</v>
      </c>
      <c r="P1996">
        <v>17.135999999999999</v>
      </c>
      <c r="Q1996">
        <v>3429.0160000000001</v>
      </c>
      <c r="R1996">
        <v>1398443</v>
      </c>
      <c r="S1996">
        <v>0.25900000000000001</v>
      </c>
      <c r="T1996">
        <v>8.1189999999999998</v>
      </c>
      <c r="U1996">
        <v>75.031999999999996</v>
      </c>
      <c r="V1996">
        <v>30600</v>
      </c>
      <c r="W1996">
        <v>120</v>
      </c>
      <c r="X1996">
        <f t="shared" si="64"/>
        <v>2726.4459999999999</v>
      </c>
      <c r="Y1996">
        <f t="shared" si="65"/>
        <v>102.78999999999999</v>
      </c>
    </row>
    <row r="1997" spans="1:25" x14ac:dyDescent="0.2">
      <c r="A1997" t="s">
        <v>1746</v>
      </c>
      <c r="B1997" t="s">
        <v>387</v>
      </c>
      <c r="C1997">
        <v>11</v>
      </c>
      <c r="D1997">
        <v>41</v>
      </c>
      <c r="E1997" t="s">
        <v>2216</v>
      </c>
      <c r="F1997">
        <v>195.28200000000001</v>
      </c>
      <c r="G1997">
        <v>53.445</v>
      </c>
      <c r="H1997">
        <v>30.297000000000001</v>
      </c>
      <c r="I1997">
        <v>10436.888999999999</v>
      </c>
      <c r="J1997">
        <v>4256438</v>
      </c>
      <c r="K1997">
        <v>2.2000000000000002</v>
      </c>
      <c r="L1997">
        <v>1.7070000000000001</v>
      </c>
      <c r="M1997">
        <v>429.63400000000001</v>
      </c>
      <c r="N1997">
        <v>175216</v>
      </c>
      <c r="O1997">
        <v>3.1110000000000002</v>
      </c>
      <c r="P1997">
        <v>6.59</v>
      </c>
      <c r="Q1997">
        <v>607.55799999999999</v>
      </c>
      <c r="R1997">
        <v>247778</v>
      </c>
      <c r="S1997">
        <v>0.08</v>
      </c>
      <c r="T1997">
        <v>4.5170000000000003</v>
      </c>
      <c r="U1997">
        <v>15.632</v>
      </c>
      <c r="V1997">
        <v>6375</v>
      </c>
      <c r="W1997">
        <v>25</v>
      </c>
      <c r="X1997">
        <f t="shared" si="64"/>
        <v>0</v>
      </c>
      <c r="Y1997">
        <f t="shared" si="65"/>
        <v>7.7899999999999991</v>
      </c>
    </row>
    <row r="1998" spans="1:25" x14ac:dyDescent="0.2">
      <c r="A1998" t="s">
        <v>1746</v>
      </c>
      <c r="B1998" t="s">
        <v>387</v>
      </c>
      <c r="C1998">
        <v>12</v>
      </c>
      <c r="D1998">
        <v>1</v>
      </c>
      <c r="E1998" t="s">
        <v>2217</v>
      </c>
      <c r="F1998">
        <v>320.65899999999999</v>
      </c>
      <c r="G1998">
        <v>80.424000000000007</v>
      </c>
      <c r="H1998">
        <v>42.253</v>
      </c>
      <c r="I1998">
        <v>25788.635999999999</v>
      </c>
      <c r="J1998">
        <v>10517284</v>
      </c>
      <c r="K1998">
        <v>55.587000000000003</v>
      </c>
      <c r="L1998">
        <v>30.837</v>
      </c>
      <c r="M1998">
        <v>17824.432000000001</v>
      </c>
      <c r="N1998">
        <v>7269272</v>
      </c>
      <c r="O1998">
        <v>32.959000000000003</v>
      </c>
      <c r="P1998">
        <v>38.396000000000001</v>
      </c>
      <c r="Q1998">
        <v>10568.578</v>
      </c>
      <c r="R1998">
        <v>4310144</v>
      </c>
      <c r="S1998">
        <v>0.14599999999999999</v>
      </c>
      <c r="T1998">
        <v>6.1050000000000004</v>
      </c>
      <c r="U1998">
        <v>46.895000000000003</v>
      </c>
      <c r="V1998">
        <v>19125</v>
      </c>
      <c r="W1998">
        <v>75</v>
      </c>
      <c r="X1998">
        <f t="shared" si="64"/>
        <v>9866.0079999999998</v>
      </c>
      <c r="Y1998">
        <f t="shared" si="65"/>
        <v>57.79</v>
      </c>
    </row>
    <row r="1999" spans="1:25" x14ac:dyDescent="0.2">
      <c r="A1999" t="s">
        <v>1746</v>
      </c>
      <c r="B1999" t="s">
        <v>387</v>
      </c>
      <c r="C1999">
        <v>12</v>
      </c>
      <c r="D1999">
        <v>3</v>
      </c>
      <c r="E1999" t="s">
        <v>2218</v>
      </c>
      <c r="F1999">
        <v>344.34300000000002</v>
      </c>
      <c r="G1999">
        <v>72.968999999999994</v>
      </c>
      <c r="H1999">
        <v>35.292999999999999</v>
      </c>
      <c r="I1999">
        <v>25126.396000000001</v>
      </c>
      <c r="J1999">
        <v>10247205</v>
      </c>
      <c r="K1999">
        <v>39.329000000000001</v>
      </c>
      <c r="L1999">
        <v>36.198</v>
      </c>
      <c r="M1999">
        <v>13542.597</v>
      </c>
      <c r="N1999">
        <v>5523027</v>
      </c>
      <c r="O1999">
        <v>13.516</v>
      </c>
      <c r="P1999">
        <v>23.859000000000002</v>
      </c>
      <c r="Q1999">
        <v>4654.165</v>
      </c>
      <c r="R1999">
        <v>1898091</v>
      </c>
      <c r="S1999">
        <v>0.16900000000000001</v>
      </c>
      <c r="T1999">
        <v>6.56</v>
      </c>
      <c r="U1999">
        <v>58.15</v>
      </c>
      <c r="V1999">
        <v>23715</v>
      </c>
      <c r="W1999">
        <v>93</v>
      </c>
      <c r="X1999">
        <f t="shared" si="64"/>
        <v>3951.5949999999998</v>
      </c>
      <c r="Y1999">
        <f t="shared" si="65"/>
        <v>75.789999999999992</v>
      </c>
    </row>
    <row r="2000" spans="1:25" x14ac:dyDescent="0.2">
      <c r="A2000" t="s">
        <v>1746</v>
      </c>
      <c r="B2000" t="s">
        <v>387</v>
      </c>
      <c r="C2000">
        <v>12</v>
      </c>
      <c r="D2000">
        <v>4</v>
      </c>
      <c r="E2000" t="s">
        <v>2219</v>
      </c>
      <c r="F2000">
        <v>32.290999999999997</v>
      </c>
      <c r="G2000">
        <v>50.225000000000001</v>
      </c>
      <c r="H2000">
        <v>27.22</v>
      </c>
      <c r="I2000">
        <v>1621.798</v>
      </c>
      <c r="J2000">
        <v>661412</v>
      </c>
      <c r="K2000">
        <v>33.058999999999997</v>
      </c>
      <c r="L2000">
        <v>30.59</v>
      </c>
      <c r="M2000">
        <v>1067.499</v>
      </c>
      <c r="N2000">
        <v>435354</v>
      </c>
      <c r="O2000">
        <v>33.588999999999999</v>
      </c>
      <c r="P2000">
        <v>42.435000000000002</v>
      </c>
      <c r="Q2000">
        <v>1084.6210000000001</v>
      </c>
      <c r="R2000">
        <v>442337</v>
      </c>
      <c r="S2000">
        <v>0.21299999999999999</v>
      </c>
      <c r="T2000">
        <v>7.367</v>
      </c>
      <c r="U2000">
        <v>6.8780000000000001</v>
      </c>
      <c r="V2000">
        <v>2805</v>
      </c>
      <c r="W2000">
        <v>11</v>
      </c>
      <c r="X2000">
        <f t="shared" si="64"/>
        <v>382.05100000000004</v>
      </c>
      <c r="Y2000">
        <f t="shared" si="65"/>
        <v>0</v>
      </c>
    </row>
    <row r="2001" spans="1:25" x14ac:dyDescent="0.2">
      <c r="A2001" t="s">
        <v>1746</v>
      </c>
      <c r="B2001" t="s">
        <v>387</v>
      </c>
      <c r="C2001">
        <v>12</v>
      </c>
      <c r="D2001">
        <v>5</v>
      </c>
      <c r="E2001" t="s">
        <v>2220</v>
      </c>
      <c r="F2001">
        <v>279.63900000000001</v>
      </c>
      <c r="G2001">
        <v>73.804000000000002</v>
      </c>
      <c r="H2001">
        <v>37.125</v>
      </c>
      <c r="I2001">
        <v>20638.429</v>
      </c>
      <c r="J2001">
        <v>8416894</v>
      </c>
      <c r="K2001">
        <v>52.744999999999997</v>
      </c>
      <c r="L2001">
        <v>25.315000000000001</v>
      </c>
      <c r="M2001">
        <v>14749.561</v>
      </c>
      <c r="N2001">
        <v>6015259</v>
      </c>
      <c r="O2001">
        <v>33.313000000000002</v>
      </c>
      <c r="P2001">
        <v>41.253999999999998</v>
      </c>
      <c r="Q2001">
        <v>9315.5640000000003</v>
      </c>
      <c r="R2001">
        <v>3799132</v>
      </c>
      <c r="S2001">
        <v>0.183</v>
      </c>
      <c r="T2001">
        <v>6.835</v>
      </c>
      <c r="U2001">
        <v>51.271999999999998</v>
      </c>
      <c r="V2001">
        <v>20910</v>
      </c>
      <c r="W2001">
        <v>82</v>
      </c>
      <c r="X2001">
        <f t="shared" si="64"/>
        <v>8612.9940000000006</v>
      </c>
      <c r="Y2001">
        <f t="shared" si="65"/>
        <v>64.789999999999992</v>
      </c>
    </row>
    <row r="2002" spans="1:25" x14ac:dyDescent="0.2">
      <c r="A2002" t="s">
        <v>1746</v>
      </c>
      <c r="B2002" t="s">
        <v>387</v>
      </c>
      <c r="C2002">
        <v>12</v>
      </c>
      <c r="D2002">
        <v>6</v>
      </c>
      <c r="E2002" t="s">
        <v>2221</v>
      </c>
      <c r="F2002">
        <v>343.84699999999998</v>
      </c>
      <c r="G2002">
        <v>59.442999999999998</v>
      </c>
      <c r="H2002">
        <v>32.256</v>
      </c>
      <c r="I2002">
        <v>20439.177</v>
      </c>
      <c r="J2002">
        <v>8335634</v>
      </c>
      <c r="K2002">
        <v>50.661000000000001</v>
      </c>
      <c r="L2002">
        <v>23.885999999999999</v>
      </c>
      <c r="M2002">
        <v>17419.616999999998</v>
      </c>
      <c r="N2002">
        <v>7104178</v>
      </c>
      <c r="O2002">
        <v>32.146999999999998</v>
      </c>
      <c r="P2002">
        <v>35.631</v>
      </c>
      <c r="Q2002">
        <v>11053.628000000001</v>
      </c>
      <c r="R2002">
        <v>4507960</v>
      </c>
      <c r="S2002">
        <v>0.16200000000000001</v>
      </c>
      <c r="T2002">
        <v>6.4219999999999997</v>
      </c>
      <c r="U2002">
        <v>55.649000000000001</v>
      </c>
      <c r="V2002">
        <v>22695</v>
      </c>
      <c r="W2002">
        <v>89</v>
      </c>
      <c r="X2002">
        <f t="shared" si="64"/>
        <v>10351.058000000001</v>
      </c>
      <c r="Y2002">
        <f t="shared" si="65"/>
        <v>71.789999999999992</v>
      </c>
    </row>
    <row r="2003" spans="1:25" x14ac:dyDescent="0.2">
      <c r="A2003" t="s">
        <v>1746</v>
      </c>
      <c r="B2003" t="s">
        <v>745</v>
      </c>
      <c r="C2003">
        <v>1</v>
      </c>
      <c r="D2003">
        <v>1</v>
      </c>
      <c r="E2003" t="s">
        <v>2247</v>
      </c>
      <c r="F2003">
        <v>271.755</v>
      </c>
      <c r="G2003">
        <v>65.343000000000004</v>
      </c>
      <c r="H2003">
        <v>36.14</v>
      </c>
      <c r="I2003">
        <v>17757.441999999999</v>
      </c>
      <c r="J2003">
        <v>7241952</v>
      </c>
      <c r="K2003">
        <v>106.386</v>
      </c>
      <c r="L2003">
        <v>49.213000000000001</v>
      </c>
      <c r="M2003">
        <v>28911.024000000001</v>
      </c>
      <c r="N2003">
        <v>11790676</v>
      </c>
      <c r="O2003">
        <v>82.316999999999993</v>
      </c>
      <c r="P2003">
        <v>58.918999999999997</v>
      </c>
      <c r="Q2003">
        <v>22370.107</v>
      </c>
      <c r="R2003">
        <v>9123118</v>
      </c>
      <c r="S2003">
        <v>2.5000000000000001E-2</v>
      </c>
      <c r="T2003">
        <v>2.54</v>
      </c>
      <c r="U2003">
        <v>6.8780000000000001</v>
      </c>
      <c r="V2003">
        <v>2805</v>
      </c>
      <c r="W2003">
        <v>11</v>
      </c>
      <c r="X2003">
        <f>(MAX(0, (Q2003-519.11)))*1.09</f>
        <v>23817.586730000003</v>
      </c>
      <c r="Y2003">
        <f>(MAX(0, (W2003-9.13)))*1.09</f>
        <v>2.0382999999999991</v>
      </c>
    </row>
    <row r="2004" spans="1:25" x14ac:dyDescent="0.2">
      <c r="A2004" t="s">
        <v>1746</v>
      </c>
      <c r="B2004" t="s">
        <v>745</v>
      </c>
      <c r="C2004">
        <v>1</v>
      </c>
      <c r="D2004">
        <v>2</v>
      </c>
      <c r="E2004" t="s">
        <v>2248</v>
      </c>
      <c r="F2004">
        <v>257.94799999999998</v>
      </c>
      <c r="G2004">
        <v>73.463999999999999</v>
      </c>
      <c r="H2004">
        <v>38.463000000000001</v>
      </c>
      <c r="I2004">
        <v>18949.812999999998</v>
      </c>
      <c r="J2004">
        <v>7728232</v>
      </c>
      <c r="K2004">
        <v>95.341999999999999</v>
      </c>
      <c r="L2004">
        <v>41.152999999999999</v>
      </c>
      <c r="M2004">
        <v>24593.233</v>
      </c>
      <c r="N2004">
        <v>10029767</v>
      </c>
      <c r="O2004">
        <v>73.704999999999998</v>
      </c>
      <c r="P2004">
        <v>50.636000000000003</v>
      </c>
      <c r="Q2004">
        <v>19012.165000000001</v>
      </c>
      <c r="R2004">
        <v>7753661</v>
      </c>
      <c r="S2004">
        <v>4.3999999999999997E-2</v>
      </c>
      <c r="T2004">
        <v>3.335</v>
      </c>
      <c r="U2004">
        <v>11.255000000000001</v>
      </c>
      <c r="V2004">
        <v>4590</v>
      </c>
      <c r="W2004">
        <v>18</v>
      </c>
      <c r="X2004">
        <f t="shared" ref="X2004:X2032" si="66">(MAX(0, (Q2004-519.11)))*1.09</f>
        <v>20157.429950000002</v>
      </c>
      <c r="Y2004">
        <f t="shared" ref="Y2004:Y2032" si="67">(MAX(0, (W2004-9.13)))*1.09</f>
        <v>9.6683000000000003</v>
      </c>
    </row>
    <row r="2005" spans="1:25" x14ac:dyDescent="0.2">
      <c r="A2005" t="s">
        <v>1746</v>
      </c>
      <c r="B2005" t="s">
        <v>745</v>
      </c>
      <c r="C2005">
        <v>1</v>
      </c>
      <c r="D2005">
        <v>3</v>
      </c>
      <c r="E2005" t="s">
        <v>2249</v>
      </c>
      <c r="F2005">
        <v>187.24100000000001</v>
      </c>
      <c r="G2005">
        <v>84.057000000000002</v>
      </c>
      <c r="H2005">
        <v>42.667000000000002</v>
      </c>
      <c r="I2005">
        <v>15738.919</v>
      </c>
      <c r="J2005">
        <v>6418745</v>
      </c>
      <c r="K2005">
        <v>85.149000000000001</v>
      </c>
      <c r="L2005">
        <v>48.74</v>
      </c>
      <c r="M2005">
        <v>15943.43</v>
      </c>
      <c r="N2005">
        <v>6502150</v>
      </c>
      <c r="O2005">
        <v>58.348999999999997</v>
      </c>
      <c r="P2005">
        <v>54.627000000000002</v>
      </c>
      <c r="Q2005">
        <v>10925.382</v>
      </c>
      <c r="R2005">
        <v>4455658</v>
      </c>
      <c r="S2005">
        <v>2.3E-2</v>
      </c>
      <c r="T2005">
        <v>2.4409999999999998</v>
      </c>
      <c r="U2005">
        <v>4.3769999999999998</v>
      </c>
      <c r="V2005">
        <v>1785</v>
      </c>
      <c r="W2005">
        <v>7</v>
      </c>
      <c r="X2005">
        <f t="shared" si="66"/>
        <v>11342.83648</v>
      </c>
      <c r="Y2005">
        <f t="shared" si="67"/>
        <v>0</v>
      </c>
    </row>
    <row r="2006" spans="1:25" x14ac:dyDescent="0.2">
      <c r="A2006" t="s">
        <v>1746</v>
      </c>
      <c r="B2006" t="s">
        <v>745</v>
      </c>
      <c r="C2006">
        <v>1</v>
      </c>
      <c r="D2006">
        <v>4</v>
      </c>
      <c r="E2006" t="s">
        <v>2250</v>
      </c>
      <c r="F2006">
        <v>179.38300000000001</v>
      </c>
      <c r="G2006">
        <v>82.465999999999994</v>
      </c>
      <c r="H2006">
        <v>44.232999999999997</v>
      </c>
      <c r="I2006">
        <v>14792.992</v>
      </c>
      <c r="J2006">
        <v>6032971</v>
      </c>
      <c r="K2006">
        <v>3.7610000000000001</v>
      </c>
      <c r="L2006">
        <v>2.4180000000000001</v>
      </c>
      <c r="M2006">
        <v>674.61599999999999</v>
      </c>
      <c r="N2006">
        <v>275126</v>
      </c>
      <c r="O2006">
        <v>5.1059999999999999</v>
      </c>
      <c r="P2006">
        <v>11.175000000000001</v>
      </c>
      <c r="Q2006">
        <v>915.96799999999996</v>
      </c>
      <c r="R2006">
        <v>373556</v>
      </c>
      <c r="S2006">
        <v>7.6999999999999999E-2</v>
      </c>
      <c r="T2006">
        <v>4.4210000000000003</v>
      </c>
      <c r="U2006">
        <v>13.756</v>
      </c>
      <c r="V2006">
        <v>5610</v>
      </c>
      <c r="W2006">
        <v>22</v>
      </c>
      <c r="X2006">
        <f t="shared" si="66"/>
        <v>432.57522</v>
      </c>
      <c r="Y2006">
        <f t="shared" si="67"/>
        <v>14.0283</v>
      </c>
    </row>
    <row r="2007" spans="1:25" x14ac:dyDescent="0.2">
      <c r="A2007" t="s">
        <v>1746</v>
      </c>
      <c r="B2007" t="s">
        <v>745</v>
      </c>
      <c r="C2007">
        <v>1</v>
      </c>
      <c r="D2007">
        <v>5</v>
      </c>
      <c r="E2007" t="s">
        <v>2251</v>
      </c>
      <c r="F2007">
        <v>253.92400000000001</v>
      </c>
      <c r="G2007">
        <v>68.701999999999998</v>
      </c>
      <c r="H2007">
        <v>33.055999999999997</v>
      </c>
      <c r="I2007">
        <v>17445.079000000002</v>
      </c>
      <c r="J2007">
        <v>7114562</v>
      </c>
      <c r="K2007">
        <v>81.944999999999993</v>
      </c>
      <c r="L2007">
        <v>29.689</v>
      </c>
      <c r="M2007">
        <v>20807.881000000001</v>
      </c>
      <c r="N2007">
        <v>8486001</v>
      </c>
      <c r="O2007">
        <v>50.134</v>
      </c>
      <c r="P2007">
        <v>46.518000000000001</v>
      </c>
      <c r="Q2007">
        <v>12730.194</v>
      </c>
      <c r="R2007">
        <v>5191708</v>
      </c>
      <c r="S2007">
        <v>0.20899999999999999</v>
      </c>
      <c r="T2007">
        <v>7.3029999999999999</v>
      </c>
      <c r="U2007">
        <v>53.148000000000003</v>
      </c>
      <c r="V2007">
        <v>21675</v>
      </c>
      <c r="W2007">
        <v>85</v>
      </c>
      <c r="X2007">
        <f t="shared" si="66"/>
        <v>13310.081560000001</v>
      </c>
      <c r="Y2007">
        <f t="shared" si="67"/>
        <v>82.698300000000017</v>
      </c>
    </row>
    <row r="2008" spans="1:25" x14ac:dyDescent="0.2">
      <c r="A2008" t="s">
        <v>1746</v>
      </c>
      <c r="B2008" t="s">
        <v>745</v>
      </c>
      <c r="C2008">
        <v>1</v>
      </c>
      <c r="D2008">
        <v>6</v>
      </c>
      <c r="E2008" t="s">
        <v>2252</v>
      </c>
      <c r="F2008">
        <v>258.58100000000002</v>
      </c>
      <c r="G2008">
        <v>87.363</v>
      </c>
      <c r="H2008">
        <v>43.792000000000002</v>
      </c>
      <c r="I2008">
        <v>22590.257000000001</v>
      </c>
      <c r="J2008">
        <v>9212901</v>
      </c>
      <c r="K2008">
        <v>35.929000000000002</v>
      </c>
      <c r="L2008">
        <v>18.981000000000002</v>
      </c>
      <c r="M2008">
        <v>9290.4680000000008</v>
      </c>
      <c r="N2008">
        <v>3788897</v>
      </c>
      <c r="O2008">
        <v>15.481999999999999</v>
      </c>
      <c r="P2008">
        <v>21.155000000000001</v>
      </c>
      <c r="Q2008">
        <v>4003.43</v>
      </c>
      <c r="R2008">
        <v>1632704</v>
      </c>
      <c r="S2008">
        <v>0.23200000000000001</v>
      </c>
      <c r="T2008">
        <v>7.69</v>
      </c>
      <c r="U2008">
        <v>60.026000000000003</v>
      </c>
      <c r="V2008">
        <v>24480</v>
      </c>
      <c r="W2008">
        <v>96</v>
      </c>
      <c r="X2008">
        <f t="shared" si="66"/>
        <v>3797.9088000000002</v>
      </c>
      <c r="Y2008">
        <f t="shared" si="67"/>
        <v>94.688300000000012</v>
      </c>
    </row>
    <row r="2009" spans="1:25" x14ac:dyDescent="0.2">
      <c r="A2009" t="s">
        <v>1746</v>
      </c>
      <c r="B2009" t="s">
        <v>745</v>
      </c>
      <c r="C2009">
        <v>1</v>
      </c>
      <c r="D2009">
        <v>7</v>
      </c>
      <c r="E2009" t="s">
        <v>2253</v>
      </c>
      <c r="F2009">
        <v>119.63200000000001</v>
      </c>
      <c r="G2009">
        <v>82.710999999999999</v>
      </c>
      <c r="H2009">
        <v>44.216000000000001</v>
      </c>
      <c r="I2009">
        <v>9894.9140000000007</v>
      </c>
      <c r="J2009">
        <v>4035406</v>
      </c>
      <c r="K2009">
        <v>3.3530000000000002</v>
      </c>
      <c r="L2009">
        <v>2.4239999999999999</v>
      </c>
      <c r="M2009">
        <v>401.15600000000001</v>
      </c>
      <c r="N2009">
        <v>163602</v>
      </c>
      <c r="O2009">
        <v>8.7490000000000006</v>
      </c>
      <c r="P2009">
        <v>19.783000000000001</v>
      </c>
      <c r="Q2009">
        <v>1046.625</v>
      </c>
      <c r="R2009">
        <v>426841</v>
      </c>
      <c r="S2009">
        <v>0.14599999999999999</v>
      </c>
      <c r="T2009">
        <v>6.1070000000000002</v>
      </c>
      <c r="U2009">
        <v>17.507000000000001</v>
      </c>
      <c r="V2009">
        <v>7140</v>
      </c>
      <c r="W2009">
        <v>28</v>
      </c>
      <c r="X2009">
        <f t="shared" si="66"/>
        <v>574.99135000000001</v>
      </c>
      <c r="Y2009">
        <f t="shared" si="67"/>
        <v>20.568299999999997</v>
      </c>
    </row>
    <row r="2010" spans="1:25" x14ac:dyDescent="0.2">
      <c r="A2010" t="s">
        <v>1746</v>
      </c>
      <c r="B2010" t="s">
        <v>745</v>
      </c>
      <c r="C2010">
        <v>1</v>
      </c>
      <c r="D2010">
        <v>8</v>
      </c>
      <c r="E2010" t="s">
        <v>2254</v>
      </c>
      <c r="F2010">
        <v>74.796999999999997</v>
      </c>
      <c r="G2010">
        <v>76.745000000000005</v>
      </c>
      <c r="H2010">
        <v>39.085999999999999</v>
      </c>
      <c r="I2010">
        <v>5740.2939999999999</v>
      </c>
      <c r="J2010">
        <v>2341043</v>
      </c>
      <c r="K2010">
        <v>4.7530000000000001</v>
      </c>
      <c r="L2010">
        <v>6.1879999999999997</v>
      </c>
      <c r="M2010">
        <v>355.49400000000003</v>
      </c>
      <c r="N2010">
        <v>144980</v>
      </c>
      <c r="O2010">
        <v>5.4109999999999996</v>
      </c>
      <c r="P2010">
        <v>12.824</v>
      </c>
      <c r="Q2010">
        <v>404.69900000000001</v>
      </c>
      <c r="R2010">
        <v>165047</v>
      </c>
      <c r="S2010">
        <v>5.8999999999999997E-2</v>
      </c>
      <c r="T2010">
        <v>3.8620000000000001</v>
      </c>
      <c r="U2010">
        <v>4.3769999999999998</v>
      </c>
      <c r="V2010">
        <v>1785</v>
      </c>
      <c r="W2010">
        <v>7</v>
      </c>
      <c r="X2010">
        <f t="shared" si="66"/>
        <v>0</v>
      </c>
      <c r="Y2010">
        <f t="shared" si="67"/>
        <v>0</v>
      </c>
    </row>
    <row r="2011" spans="1:25" x14ac:dyDescent="0.2">
      <c r="A2011" t="s">
        <v>1746</v>
      </c>
      <c r="B2011" t="s">
        <v>745</v>
      </c>
      <c r="C2011">
        <v>2</v>
      </c>
      <c r="D2011">
        <v>1</v>
      </c>
      <c r="E2011" t="s">
        <v>1716</v>
      </c>
      <c r="F2011">
        <v>253.89</v>
      </c>
      <c r="G2011">
        <v>72.352999999999994</v>
      </c>
      <c r="H2011">
        <v>36.134</v>
      </c>
      <c r="I2011">
        <v>18369.761999999999</v>
      </c>
      <c r="J2011">
        <v>7491672</v>
      </c>
      <c r="K2011">
        <v>84.512</v>
      </c>
      <c r="L2011">
        <v>31.431999999999999</v>
      </c>
      <c r="M2011">
        <v>21456.775000000001</v>
      </c>
      <c r="N2011">
        <v>8750637</v>
      </c>
      <c r="O2011">
        <v>18.946999999999999</v>
      </c>
      <c r="P2011">
        <v>25.077999999999999</v>
      </c>
      <c r="Q2011">
        <v>4810.5749999999998</v>
      </c>
      <c r="R2011">
        <v>1961879</v>
      </c>
      <c r="S2011">
        <v>0.219</v>
      </c>
      <c r="T2011">
        <v>7.4729999999999999</v>
      </c>
      <c r="U2011">
        <v>55.649000000000001</v>
      </c>
      <c r="V2011">
        <v>22695</v>
      </c>
      <c r="W2011">
        <v>89</v>
      </c>
      <c r="X2011">
        <f t="shared" si="66"/>
        <v>4677.6968500000003</v>
      </c>
      <c r="Y2011">
        <f t="shared" si="67"/>
        <v>87.058300000000017</v>
      </c>
    </row>
    <row r="2012" spans="1:25" x14ac:dyDescent="0.2">
      <c r="A2012" t="s">
        <v>1746</v>
      </c>
      <c r="B2012" t="s">
        <v>745</v>
      </c>
      <c r="C2012">
        <v>2</v>
      </c>
      <c r="D2012">
        <v>2</v>
      </c>
      <c r="E2012" t="s">
        <v>2255</v>
      </c>
      <c r="F2012">
        <v>150.76499999999999</v>
      </c>
      <c r="G2012">
        <v>88.022999999999996</v>
      </c>
      <c r="H2012">
        <v>46.082000000000001</v>
      </c>
      <c r="I2012">
        <v>13270.748</v>
      </c>
      <c r="J2012">
        <v>5412160</v>
      </c>
      <c r="K2012">
        <v>3.8420000000000001</v>
      </c>
      <c r="L2012">
        <v>2.3119999999999998</v>
      </c>
      <c r="M2012">
        <v>579.25199999999995</v>
      </c>
      <c r="N2012">
        <v>236234</v>
      </c>
      <c r="O2012">
        <v>2.0470000000000002</v>
      </c>
      <c r="P2012">
        <v>1.8680000000000001</v>
      </c>
      <c r="Q2012">
        <v>308.60399999999998</v>
      </c>
      <c r="R2012">
        <v>125857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f t="shared" si="66"/>
        <v>0</v>
      </c>
      <c r="Y2012">
        <f t="shared" si="67"/>
        <v>0</v>
      </c>
    </row>
    <row r="2013" spans="1:25" x14ac:dyDescent="0.2">
      <c r="A2013" t="s">
        <v>1746</v>
      </c>
      <c r="B2013" t="s">
        <v>745</v>
      </c>
      <c r="C2013">
        <v>2</v>
      </c>
      <c r="D2013">
        <v>3</v>
      </c>
      <c r="E2013" t="s">
        <v>2256</v>
      </c>
      <c r="F2013">
        <v>233.68</v>
      </c>
      <c r="G2013">
        <v>81.456000000000003</v>
      </c>
      <c r="H2013">
        <v>40.795000000000002</v>
      </c>
      <c r="I2013">
        <v>19034.721000000001</v>
      </c>
      <c r="J2013">
        <v>7762860</v>
      </c>
      <c r="K2013">
        <v>28.891999999999999</v>
      </c>
      <c r="L2013">
        <v>12.67</v>
      </c>
      <c r="M2013">
        <v>6751.4380000000001</v>
      </c>
      <c r="N2013">
        <v>2753414</v>
      </c>
      <c r="O2013">
        <v>4.492</v>
      </c>
      <c r="P2013">
        <v>9.1890000000000001</v>
      </c>
      <c r="Q2013">
        <v>1049.645</v>
      </c>
      <c r="R2013">
        <v>428073</v>
      </c>
      <c r="S2013">
        <v>6.4000000000000001E-2</v>
      </c>
      <c r="T2013">
        <v>4.0460000000000003</v>
      </c>
      <c r="U2013">
        <v>15.006</v>
      </c>
      <c r="V2013">
        <v>6120</v>
      </c>
      <c r="W2013">
        <v>24</v>
      </c>
      <c r="X2013">
        <f t="shared" si="66"/>
        <v>578.28314999999998</v>
      </c>
      <c r="Y2013">
        <f t="shared" si="67"/>
        <v>16.208300000000001</v>
      </c>
    </row>
    <row r="2014" spans="1:25" x14ac:dyDescent="0.2">
      <c r="A2014" t="s">
        <v>1746</v>
      </c>
      <c r="B2014" t="s">
        <v>745</v>
      </c>
      <c r="C2014">
        <v>2</v>
      </c>
      <c r="D2014">
        <v>4</v>
      </c>
      <c r="E2014" t="s">
        <v>2257</v>
      </c>
      <c r="F2014">
        <v>108.279</v>
      </c>
      <c r="G2014">
        <v>70.222999999999999</v>
      </c>
      <c r="H2014">
        <v>45.140999999999998</v>
      </c>
      <c r="I2014">
        <v>7603.6440000000002</v>
      </c>
      <c r="J2014">
        <v>3100966</v>
      </c>
      <c r="K2014">
        <v>5.0650000000000004</v>
      </c>
      <c r="L2014">
        <v>2.8149999999999999</v>
      </c>
      <c r="M2014">
        <v>548.41999999999996</v>
      </c>
      <c r="N2014">
        <v>223660</v>
      </c>
      <c r="O2014">
        <v>2.3090000000000002</v>
      </c>
      <c r="P2014">
        <v>2.5569999999999999</v>
      </c>
      <c r="Q2014">
        <v>250.05699999999999</v>
      </c>
      <c r="R2014">
        <v>101980</v>
      </c>
      <c r="S2014">
        <v>6.0000000000000001E-3</v>
      </c>
      <c r="T2014">
        <v>1.2130000000000001</v>
      </c>
      <c r="U2014">
        <v>0.625</v>
      </c>
      <c r="V2014">
        <v>255</v>
      </c>
      <c r="W2014">
        <v>1</v>
      </c>
      <c r="X2014">
        <f t="shared" si="66"/>
        <v>0</v>
      </c>
      <c r="Y2014">
        <f t="shared" si="67"/>
        <v>0</v>
      </c>
    </row>
    <row r="2015" spans="1:25" x14ac:dyDescent="0.2">
      <c r="A2015" t="s">
        <v>1746</v>
      </c>
      <c r="B2015" t="s">
        <v>745</v>
      </c>
      <c r="C2015">
        <v>2</v>
      </c>
      <c r="D2015">
        <v>7</v>
      </c>
      <c r="E2015" t="s">
        <v>2258</v>
      </c>
      <c r="F2015">
        <v>198.82499999999999</v>
      </c>
      <c r="G2015">
        <v>77.433999999999997</v>
      </c>
      <c r="H2015">
        <v>40.875</v>
      </c>
      <c r="I2015">
        <v>15395.802</v>
      </c>
      <c r="J2015">
        <v>6278813</v>
      </c>
      <c r="K2015">
        <v>3.7589999999999999</v>
      </c>
      <c r="L2015">
        <v>2.4620000000000002</v>
      </c>
      <c r="M2015">
        <v>747.29899999999998</v>
      </c>
      <c r="N2015">
        <v>304768</v>
      </c>
      <c r="O2015">
        <v>2.0049999999999999</v>
      </c>
      <c r="P2015">
        <v>5.0119999999999996</v>
      </c>
      <c r="Q2015">
        <v>398.67</v>
      </c>
      <c r="R2015">
        <v>162588</v>
      </c>
      <c r="S2015">
        <v>1.6E-2</v>
      </c>
      <c r="T2015">
        <v>2.0019999999999998</v>
      </c>
      <c r="U2015">
        <v>3.1259999999999999</v>
      </c>
      <c r="V2015">
        <v>1275</v>
      </c>
      <c r="W2015">
        <v>5</v>
      </c>
      <c r="X2015">
        <f t="shared" si="66"/>
        <v>0</v>
      </c>
      <c r="Y2015">
        <f t="shared" si="67"/>
        <v>0</v>
      </c>
    </row>
    <row r="2016" spans="1:25" x14ac:dyDescent="0.2">
      <c r="A2016" t="s">
        <v>1746</v>
      </c>
      <c r="B2016" t="s">
        <v>745</v>
      </c>
      <c r="C2016">
        <v>2</v>
      </c>
      <c r="D2016">
        <v>8</v>
      </c>
      <c r="E2016" t="s">
        <v>2259</v>
      </c>
      <c r="F2016">
        <v>260.41500000000002</v>
      </c>
      <c r="G2016">
        <v>65.430000000000007</v>
      </c>
      <c r="H2016">
        <v>35.603999999999999</v>
      </c>
      <c r="I2016">
        <v>17038.957999999999</v>
      </c>
      <c r="J2016">
        <v>6948935</v>
      </c>
      <c r="K2016">
        <v>83.335999999999999</v>
      </c>
      <c r="L2016">
        <v>34.003</v>
      </c>
      <c r="M2016">
        <v>21701.999</v>
      </c>
      <c r="N2016">
        <v>8850646</v>
      </c>
      <c r="O2016">
        <v>14.452999999999999</v>
      </c>
      <c r="P2016">
        <v>18.158999999999999</v>
      </c>
      <c r="Q2016">
        <v>3763.7669999999998</v>
      </c>
      <c r="R2016">
        <v>1534963</v>
      </c>
      <c r="S2016">
        <v>0.29299999999999998</v>
      </c>
      <c r="T2016">
        <v>8.6379999999999999</v>
      </c>
      <c r="U2016">
        <v>76.281999999999996</v>
      </c>
      <c r="V2016">
        <v>31110</v>
      </c>
      <c r="W2016">
        <v>122</v>
      </c>
      <c r="X2016">
        <f t="shared" si="66"/>
        <v>3536.6761299999998</v>
      </c>
      <c r="Y2016">
        <f t="shared" si="67"/>
        <v>123.02830000000002</v>
      </c>
    </row>
    <row r="2017" spans="1:25" x14ac:dyDescent="0.2">
      <c r="A2017" t="s">
        <v>1746</v>
      </c>
      <c r="B2017" t="s">
        <v>745</v>
      </c>
      <c r="C2017">
        <v>2</v>
      </c>
      <c r="D2017">
        <v>9</v>
      </c>
      <c r="E2017" t="s">
        <v>2260</v>
      </c>
      <c r="F2017">
        <v>310.77199999999999</v>
      </c>
      <c r="G2017">
        <v>61.302</v>
      </c>
      <c r="H2017">
        <v>35.502000000000002</v>
      </c>
      <c r="I2017">
        <v>19050.951000000001</v>
      </c>
      <c r="J2017">
        <v>7769479</v>
      </c>
      <c r="K2017">
        <v>76.878</v>
      </c>
      <c r="L2017">
        <v>43.536999999999999</v>
      </c>
      <c r="M2017">
        <v>23891.377</v>
      </c>
      <c r="N2017">
        <v>9743532</v>
      </c>
      <c r="O2017">
        <v>21.974</v>
      </c>
      <c r="P2017">
        <v>30.733000000000001</v>
      </c>
      <c r="Q2017">
        <v>6829.0029999999997</v>
      </c>
      <c r="R2017">
        <v>2785047</v>
      </c>
      <c r="S2017">
        <v>0.219</v>
      </c>
      <c r="T2017">
        <v>7.4749999999999996</v>
      </c>
      <c r="U2017">
        <v>68.153999999999996</v>
      </c>
      <c r="V2017">
        <v>27795</v>
      </c>
      <c r="W2017">
        <v>109</v>
      </c>
      <c r="X2017">
        <f t="shared" si="66"/>
        <v>6877.7833700000001</v>
      </c>
      <c r="Y2017">
        <f t="shared" si="67"/>
        <v>108.85830000000001</v>
      </c>
    </row>
    <row r="2018" spans="1:25" x14ac:dyDescent="0.2">
      <c r="A2018" t="s">
        <v>1746</v>
      </c>
      <c r="B2018" t="s">
        <v>745</v>
      </c>
      <c r="C2018">
        <v>2</v>
      </c>
      <c r="D2018">
        <v>11</v>
      </c>
      <c r="E2018" t="s">
        <v>2261</v>
      </c>
      <c r="F2018">
        <v>225.172</v>
      </c>
      <c r="G2018">
        <v>79.897999999999996</v>
      </c>
      <c r="H2018">
        <v>46.533999999999999</v>
      </c>
      <c r="I2018">
        <v>17990.679</v>
      </c>
      <c r="J2018">
        <v>7337072</v>
      </c>
      <c r="K2018">
        <v>8.9489999999999998</v>
      </c>
      <c r="L2018">
        <v>8.3970000000000002</v>
      </c>
      <c r="M2018">
        <v>2015.1030000000001</v>
      </c>
      <c r="N2018">
        <v>821812</v>
      </c>
      <c r="O2018">
        <v>2.1539999999999999</v>
      </c>
      <c r="P2018">
        <v>2.202</v>
      </c>
      <c r="Q2018">
        <v>485.11099999999999</v>
      </c>
      <c r="R2018">
        <v>197841</v>
      </c>
      <c r="S2018">
        <v>3.0000000000000001E-3</v>
      </c>
      <c r="T2018">
        <v>0.84099999999999997</v>
      </c>
      <c r="U2018">
        <v>0.625</v>
      </c>
      <c r="V2018">
        <v>255</v>
      </c>
      <c r="W2018">
        <v>1</v>
      </c>
      <c r="X2018">
        <f t="shared" si="66"/>
        <v>0</v>
      </c>
      <c r="Y2018">
        <f t="shared" si="67"/>
        <v>0</v>
      </c>
    </row>
    <row r="2019" spans="1:25" x14ac:dyDescent="0.2">
      <c r="A2019" t="s">
        <v>1746</v>
      </c>
      <c r="B2019" t="s">
        <v>745</v>
      </c>
      <c r="C2019">
        <v>2</v>
      </c>
      <c r="D2019">
        <v>12</v>
      </c>
      <c r="E2019" t="s">
        <v>2262</v>
      </c>
      <c r="F2019">
        <v>450.91</v>
      </c>
      <c r="G2019">
        <v>78.712999999999994</v>
      </c>
      <c r="H2019">
        <v>34.905999999999999</v>
      </c>
      <c r="I2019">
        <v>35492.286999999997</v>
      </c>
      <c r="J2019">
        <v>14474688</v>
      </c>
      <c r="K2019">
        <v>58.668999999999997</v>
      </c>
      <c r="L2019">
        <v>24.672000000000001</v>
      </c>
      <c r="M2019">
        <v>26454.312000000002</v>
      </c>
      <c r="N2019">
        <v>10788764</v>
      </c>
      <c r="O2019">
        <v>15.500999999999999</v>
      </c>
      <c r="P2019">
        <v>21.169</v>
      </c>
      <c r="Q2019">
        <v>6989.6059999999998</v>
      </c>
      <c r="R2019">
        <v>2850545</v>
      </c>
      <c r="S2019">
        <v>0.20399999999999999</v>
      </c>
      <c r="T2019">
        <v>7.2069999999999999</v>
      </c>
      <c r="U2019">
        <v>91.914000000000001</v>
      </c>
      <c r="V2019">
        <v>37485</v>
      </c>
      <c r="W2019">
        <v>147</v>
      </c>
      <c r="X2019">
        <f t="shared" si="66"/>
        <v>7052.8406400000003</v>
      </c>
      <c r="Y2019">
        <f t="shared" si="67"/>
        <v>150.27830000000003</v>
      </c>
    </row>
    <row r="2020" spans="1:25" x14ac:dyDescent="0.2">
      <c r="A2020" t="s">
        <v>1746</v>
      </c>
      <c r="B2020" t="s">
        <v>745</v>
      </c>
      <c r="C2020">
        <v>2</v>
      </c>
      <c r="D2020">
        <v>14</v>
      </c>
      <c r="E2020" t="s">
        <v>2263</v>
      </c>
      <c r="F2020">
        <v>233.10400000000001</v>
      </c>
      <c r="G2020">
        <v>79.42</v>
      </c>
      <c r="H2020">
        <v>37.637</v>
      </c>
      <c r="I2020">
        <v>18513.017</v>
      </c>
      <c r="J2020">
        <v>7550095</v>
      </c>
      <c r="K2020">
        <v>65.989000000000004</v>
      </c>
      <c r="L2020">
        <v>25.606999999999999</v>
      </c>
      <c r="M2020">
        <v>15382.277</v>
      </c>
      <c r="N2020">
        <v>6273297</v>
      </c>
      <c r="O2020">
        <v>10.358000000000001</v>
      </c>
      <c r="P2020">
        <v>16.242999999999999</v>
      </c>
      <c r="Q2020">
        <v>2414.4960000000001</v>
      </c>
      <c r="R2020">
        <v>984695</v>
      </c>
      <c r="S2020">
        <v>0.185</v>
      </c>
      <c r="T2020">
        <v>6.867</v>
      </c>
      <c r="U2020">
        <v>43.143000000000001</v>
      </c>
      <c r="V2020">
        <v>17595</v>
      </c>
      <c r="W2020">
        <v>69</v>
      </c>
      <c r="X2020">
        <f t="shared" si="66"/>
        <v>2065.9707400000002</v>
      </c>
      <c r="Y2020">
        <f t="shared" si="67"/>
        <v>65.258300000000006</v>
      </c>
    </row>
    <row r="2021" spans="1:25" x14ac:dyDescent="0.2">
      <c r="A2021" t="s">
        <v>1746</v>
      </c>
      <c r="B2021" t="s">
        <v>745</v>
      </c>
      <c r="C2021">
        <v>2</v>
      </c>
      <c r="D2021">
        <v>15</v>
      </c>
      <c r="E2021" t="s">
        <v>2264</v>
      </c>
      <c r="F2021">
        <v>190.333</v>
      </c>
      <c r="G2021">
        <v>77.161000000000001</v>
      </c>
      <c r="H2021">
        <v>42.481999999999999</v>
      </c>
      <c r="I2021">
        <v>14686.416999999999</v>
      </c>
      <c r="J2021">
        <v>5989507</v>
      </c>
      <c r="K2021">
        <v>3.911</v>
      </c>
      <c r="L2021">
        <v>2.839</v>
      </c>
      <c r="M2021">
        <v>744.34100000000001</v>
      </c>
      <c r="N2021">
        <v>303562</v>
      </c>
      <c r="O2021">
        <v>2.1379999999999999</v>
      </c>
      <c r="P2021">
        <v>3.431</v>
      </c>
      <c r="Q2021">
        <v>406.98500000000001</v>
      </c>
      <c r="R2021">
        <v>165979</v>
      </c>
      <c r="S2021">
        <v>0.01</v>
      </c>
      <c r="T2021">
        <v>1.585</v>
      </c>
      <c r="U2021">
        <v>1.8759999999999999</v>
      </c>
      <c r="V2021">
        <v>765</v>
      </c>
      <c r="W2021">
        <v>3</v>
      </c>
      <c r="X2021">
        <f t="shared" si="66"/>
        <v>0</v>
      </c>
      <c r="Y2021">
        <f t="shared" si="67"/>
        <v>0</v>
      </c>
    </row>
    <row r="2022" spans="1:25" x14ac:dyDescent="0.2">
      <c r="A2022" t="s">
        <v>1746</v>
      </c>
      <c r="B2022" t="s">
        <v>745</v>
      </c>
      <c r="C2022">
        <v>2</v>
      </c>
      <c r="D2022">
        <v>16</v>
      </c>
      <c r="E2022" t="s">
        <v>2265</v>
      </c>
      <c r="F2022">
        <v>202.43899999999999</v>
      </c>
      <c r="G2022">
        <v>80.786000000000001</v>
      </c>
      <c r="H2022">
        <v>38.216999999999999</v>
      </c>
      <c r="I2022">
        <v>16354.296</v>
      </c>
      <c r="J2022">
        <v>6669712</v>
      </c>
      <c r="K2022">
        <v>44.274000000000001</v>
      </c>
      <c r="L2022">
        <v>17.189</v>
      </c>
      <c r="M2022">
        <v>8962.7180000000008</v>
      </c>
      <c r="N2022">
        <v>3655232</v>
      </c>
      <c r="O2022">
        <v>6.4649999999999999</v>
      </c>
      <c r="P2022">
        <v>11.458</v>
      </c>
      <c r="Q2022">
        <v>1308.6869999999999</v>
      </c>
      <c r="R2022">
        <v>533717</v>
      </c>
      <c r="S2022">
        <v>0.13</v>
      </c>
      <c r="T2022">
        <v>5.75</v>
      </c>
      <c r="U2022">
        <v>26.260999999999999</v>
      </c>
      <c r="V2022">
        <v>10710</v>
      </c>
      <c r="W2022">
        <v>42</v>
      </c>
      <c r="X2022">
        <f t="shared" si="66"/>
        <v>860.63892999999996</v>
      </c>
      <c r="Y2022">
        <f t="shared" si="67"/>
        <v>35.828299999999999</v>
      </c>
    </row>
    <row r="2023" spans="1:25" x14ac:dyDescent="0.2">
      <c r="A2023" t="s">
        <v>1746</v>
      </c>
      <c r="B2023" t="s">
        <v>745</v>
      </c>
      <c r="C2023">
        <v>2</v>
      </c>
      <c r="D2023">
        <v>17</v>
      </c>
      <c r="E2023" t="s">
        <v>2266</v>
      </c>
      <c r="F2023">
        <v>242.15</v>
      </c>
      <c r="G2023">
        <v>76.451999999999998</v>
      </c>
      <c r="H2023">
        <v>41.529000000000003</v>
      </c>
      <c r="I2023">
        <v>18512.925999999999</v>
      </c>
      <c r="J2023">
        <v>7550058</v>
      </c>
      <c r="K2023">
        <v>64.896000000000001</v>
      </c>
      <c r="L2023">
        <v>42.387999999999998</v>
      </c>
      <c r="M2023">
        <v>15714.619000000001</v>
      </c>
      <c r="N2023">
        <v>6408835</v>
      </c>
      <c r="O2023">
        <v>19.751000000000001</v>
      </c>
      <c r="P2023">
        <v>30.010999999999999</v>
      </c>
      <c r="Q2023">
        <v>4782.7669999999998</v>
      </c>
      <c r="R2023">
        <v>1950538</v>
      </c>
      <c r="S2023">
        <v>0.19400000000000001</v>
      </c>
      <c r="T2023">
        <v>7.0250000000000004</v>
      </c>
      <c r="U2023">
        <v>46.895000000000003</v>
      </c>
      <c r="V2023">
        <v>19125</v>
      </c>
      <c r="W2023">
        <v>75</v>
      </c>
      <c r="X2023">
        <f t="shared" si="66"/>
        <v>4647.3861300000008</v>
      </c>
      <c r="Y2023">
        <f t="shared" si="67"/>
        <v>71.798300000000012</v>
      </c>
    </row>
    <row r="2024" spans="1:25" x14ac:dyDescent="0.2">
      <c r="A2024" t="s">
        <v>1746</v>
      </c>
      <c r="B2024" t="s">
        <v>745</v>
      </c>
      <c r="C2024">
        <v>2</v>
      </c>
      <c r="D2024">
        <v>18</v>
      </c>
      <c r="E2024" t="s">
        <v>2267</v>
      </c>
      <c r="F2024">
        <v>141.99700000000001</v>
      </c>
      <c r="G2024">
        <v>80.385000000000005</v>
      </c>
      <c r="H2024">
        <v>35.036000000000001</v>
      </c>
      <c r="I2024">
        <v>11414.374</v>
      </c>
      <c r="J2024">
        <v>4655082</v>
      </c>
      <c r="K2024">
        <v>49.35</v>
      </c>
      <c r="L2024">
        <v>19.113</v>
      </c>
      <c r="M2024">
        <v>7007.5280000000002</v>
      </c>
      <c r="N2024">
        <v>2857854</v>
      </c>
      <c r="O2024">
        <v>8.8810000000000002</v>
      </c>
      <c r="P2024">
        <v>16.683</v>
      </c>
      <c r="Q2024">
        <v>1261.0440000000001</v>
      </c>
      <c r="R2024">
        <v>514287</v>
      </c>
      <c r="S2024">
        <v>0.154</v>
      </c>
      <c r="T2024">
        <v>6.2670000000000003</v>
      </c>
      <c r="U2024">
        <v>21.884</v>
      </c>
      <c r="V2024">
        <v>8925</v>
      </c>
      <c r="W2024">
        <v>35</v>
      </c>
      <c r="X2024">
        <f t="shared" si="66"/>
        <v>808.70806000000016</v>
      </c>
      <c r="Y2024">
        <f t="shared" si="67"/>
        <v>28.1983</v>
      </c>
    </row>
    <row r="2025" spans="1:25" x14ac:dyDescent="0.2">
      <c r="A2025" t="s">
        <v>1746</v>
      </c>
      <c r="B2025" t="s">
        <v>745</v>
      </c>
      <c r="C2025">
        <v>2</v>
      </c>
      <c r="D2025">
        <v>19</v>
      </c>
      <c r="E2025" t="s">
        <v>2268</v>
      </c>
      <c r="F2025">
        <v>225.98099999999999</v>
      </c>
      <c r="G2025">
        <v>75.683999999999997</v>
      </c>
      <c r="H2025">
        <v>38.573</v>
      </c>
      <c r="I2025">
        <v>17103.224999999999</v>
      </c>
      <c r="J2025">
        <v>6975145</v>
      </c>
      <c r="K2025">
        <v>3.3330000000000002</v>
      </c>
      <c r="L2025">
        <v>2.5579999999999998</v>
      </c>
      <c r="M2025">
        <v>753.12199999999996</v>
      </c>
      <c r="N2025">
        <v>307143</v>
      </c>
      <c r="O2025">
        <v>2.4159999999999999</v>
      </c>
      <c r="P2025">
        <v>5.0170000000000003</v>
      </c>
      <c r="Q2025">
        <v>546.05100000000004</v>
      </c>
      <c r="R2025">
        <v>222694</v>
      </c>
      <c r="S2025">
        <v>2.8000000000000001E-2</v>
      </c>
      <c r="T2025">
        <v>2.6560000000000001</v>
      </c>
      <c r="U2025">
        <v>6.2530000000000001</v>
      </c>
      <c r="V2025">
        <v>2550</v>
      </c>
      <c r="W2025">
        <v>10</v>
      </c>
      <c r="X2025">
        <f t="shared" si="66"/>
        <v>29.365690000000036</v>
      </c>
      <c r="Y2025">
        <f t="shared" si="67"/>
        <v>0.94829999999999925</v>
      </c>
    </row>
    <row r="2026" spans="1:25" x14ac:dyDescent="0.2">
      <c r="A2026" t="s">
        <v>1746</v>
      </c>
      <c r="B2026" t="s">
        <v>745</v>
      </c>
      <c r="C2026">
        <v>2</v>
      </c>
      <c r="D2026">
        <v>20</v>
      </c>
      <c r="E2026" t="s">
        <v>2269</v>
      </c>
      <c r="F2026">
        <v>248.346</v>
      </c>
      <c r="G2026">
        <v>98.688000000000002</v>
      </c>
      <c r="H2026">
        <v>41.341999999999999</v>
      </c>
      <c r="I2026">
        <v>24508.777999999998</v>
      </c>
      <c r="J2026">
        <v>9995324</v>
      </c>
      <c r="K2026">
        <v>23.428999999999998</v>
      </c>
      <c r="L2026">
        <v>11.478999999999999</v>
      </c>
      <c r="M2026">
        <v>5818.3860000000004</v>
      </c>
      <c r="N2026">
        <v>2372891</v>
      </c>
      <c r="O2026">
        <v>4.7050000000000001</v>
      </c>
      <c r="P2026">
        <v>10.619</v>
      </c>
      <c r="Q2026">
        <v>1168.502</v>
      </c>
      <c r="R2026">
        <v>476546</v>
      </c>
      <c r="S2026">
        <v>8.1000000000000003E-2</v>
      </c>
      <c r="T2026">
        <v>4.532</v>
      </c>
      <c r="U2026">
        <v>20.009</v>
      </c>
      <c r="V2026">
        <v>8160</v>
      </c>
      <c r="W2026">
        <v>32</v>
      </c>
      <c r="X2026">
        <f t="shared" si="66"/>
        <v>707.83727999999996</v>
      </c>
      <c r="Y2026">
        <f t="shared" si="67"/>
        <v>24.9283</v>
      </c>
    </row>
    <row r="2027" spans="1:25" x14ac:dyDescent="0.2">
      <c r="A2027" t="s">
        <v>1746</v>
      </c>
      <c r="B2027" t="s">
        <v>745</v>
      </c>
      <c r="C2027">
        <v>2</v>
      </c>
      <c r="D2027">
        <v>21</v>
      </c>
      <c r="E2027" t="s">
        <v>2270</v>
      </c>
      <c r="F2027">
        <v>236.56100000000001</v>
      </c>
      <c r="G2027">
        <v>57.152999999999999</v>
      </c>
      <c r="H2027">
        <v>31.088000000000001</v>
      </c>
      <c r="I2027">
        <v>13520.116</v>
      </c>
      <c r="J2027">
        <v>5513859</v>
      </c>
      <c r="K2027">
        <v>54.600999999999999</v>
      </c>
      <c r="L2027">
        <v>24.577999999999999</v>
      </c>
      <c r="M2027">
        <v>12916.59</v>
      </c>
      <c r="N2027">
        <v>5267725</v>
      </c>
      <c r="O2027">
        <v>12.685</v>
      </c>
      <c r="P2027">
        <v>20.972999999999999</v>
      </c>
      <c r="Q2027">
        <v>3000.873</v>
      </c>
      <c r="R2027">
        <v>1223835</v>
      </c>
      <c r="S2027">
        <v>0.193</v>
      </c>
      <c r="T2027">
        <v>7.0119999999999996</v>
      </c>
      <c r="U2027">
        <v>45.643999999999998</v>
      </c>
      <c r="V2027">
        <v>18615</v>
      </c>
      <c r="W2027">
        <v>73</v>
      </c>
      <c r="X2027">
        <f t="shared" si="66"/>
        <v>2705.12167</v>
      </c>
      <c r="Y2027">
        <f t="shared" si="67"/>
        <v>69.618300000000005</v>
      </c>
    </row>
    <row r="2028" spans="1:25" x14ac:dyDescent="0.2">
      <c r="A2028" t="s">
        <v>1746</v>
      </c>
      <c r="B2028" t="s">
        <v>745</v>
      </c>
      <c r="C2028">
        <v>2</v>
      </c>
      <c r="D2028">
        <v>22</v>
      </c>
      <c r="E2028" t="s">
        <v>2271</v>
      </c>
      <c r="F2028">
        <v>62.134</v>
      </c>
      <c r="G2028">
        <v>72.391999999999996</v>
      </c>
      <c r="H2028">
        <v>46.203000000000003</v>
      </c>
      <c r="I2028">
        <v>4498.0010000000002</v>
      </c>
      <c r="J2028">
        <v>1834403</v>
      </c>
      <c r="K2028">
        <v>32.902999999999999</v>
      </c>
      <c r="L2028">
        <v>32.843000000000004</v>
      </c>
      <c r="M2028">
        <v>2044.415</v>
      </c>
      <c r="N2028">
        <v>833766</v>
      </c>
      <c r="O2028">
        <v>19.626999999999999</v>
      </c>
      <c r="P2028">
        <v>30.481999999999999</v>
      </c>
      <c r="Q2028">
        <v>1219.482</v>
      </c>
      <c r="R2028">
        <v>497337</v>
      </c>
      <c r="S2028">
        <v>0.151</v>
      </c>
      <c r="T2028">
        <v>6.202</v>
      </c>
      <c r="U2028">
        <v>9.3789999999999996</v>
      </c>
      <c r="V2028">
        <v>3825</v>
      </c>
      <c r="W2028">
        <v>15</v>
      </c>
      <c r="X2028">
        <f t="shared" si="66"/>
        <v>763.40548000000001</v>
      </c>
      <c r="Y2028">
        <f t="shared" si="67"/>
        <v>6.3982999999999999</v>
      </c>
    </row>
    <row r="2029" spans="1:25" x14ac:dyDescent="0.2">
      <c r="A2029" t="s">
        <v>1746</v>
      </c>
      <c r="B2029" t="s">
        <v>745</v>
      </c>
      <c r="C2029">
        <v>2</v>
      </c>
      <c r="D2029">
        <v>24</v>
      </c>
      <c r="E2029" t="s">
        <v>2272</v>
      </c>
      <c r="F2029">
        <v>323.601</v>
      </c>
      <c r="G2029">
        <v>64.668999999999997</v>
      </c>
      <c r="H2029">
        <v>24.841999999999999</v>
      </c>
      <c r="I2029">
        <v>20926.949000000001</v>
      </c>
      <c r="J2029">
        <v>8534560</v>
      </c>
      <c r="K2029">
        <v>38.073</v>
      </c>
      <c r="L2029">
        <v>18.518000000000001</v>
      </c>
      <c r="M2029">
        <v>12320.383</v>
      </c>
      <c r="N2029">
        <v>5024576</v>
      </c>
      <c r="O2029">
        <v>10.955</v>
      </c>
      <c r="P2029">
        <v>19.28</v>
      </c>
      <c r="Q2029">
        <v>3545.0259999999998</v>
      </c>
      <c r="R2029">
        <v>1445755</v>
      </c>
      <c r="S2029">
        <v>0.20300000000000001</v>
      </c>
      <c r="T2029">
        <v>7.19</v>
      </c>
      <c r="U2029">
        <v>65.653000000000006</v>
      </c>
      <c r="V2029">
        <v>26775</v>
      </c>
      <c r="W2029">
        <v>105</v>
      </c>
      <c r="X2029">
        <f t="shared" si="66"/>
        <v>3298.2484399999998</v>
      </c>
      <c r="Y2029">
        <f t="shared" si="67"/>
        <v>104.49830000000001</v>
      </c>
    </row>
    <row r="2030" spans="1:25" x14ac:dyDescent="0.2">
      <c r="A2030" t="s">
        <v>1746</v>
      </c>
      <c r="B2030" t="s">
        <v>745</v>
      </c>
      <c r="C2030">
        <v>2</v>
      </c>
      <c r="D2030">
        <v>25</v>
      </c>
      <c r="E2030" t="s">
        <v>2273</v>
      </c>
      <c r="F2030">
        <v>182.97300000000001</v>
      </c>
      <c r="G2030">
        <v>70.884</v>
      </c>
      <c r="H2030">
        <v>38.26</v>
      </c>
      <c r="I2030">
        <v>12969.902</v>
      </c>
      <c r="J2030">
        <v>5289467</v>
      </c>
      <c r="K2030">
        <v>3.5459999999999998</v>
      </c>
      <c r="L2030">
        <v>2.698</v>
      </c>
      <c r="M2030">
        <v>648.78599999999994</v>
      </c>
      <c r="N2030">
        <v>264592</v>
      </c>
      <c r="O2030">
        <v>2.4129999999999998</v>
      </c>
      <c r="P2030">
        <v>5.7850000000000001</v>
      </c>
      <c r="Q2030">
        <v>441.54599999999999</v>
      </c>
      <c r="R2030">
        <v>180074</v>
      </c>
      <c r="S2030">
        <v>2.7E-2</v>
      </c>
      <c r="T2030">
        <v>2.64</v>
      </c>
      <c r="U2030">
        <v>5.0019999999999998</v>
      </c>
      <c r="V2030">
        <v>2040</v>
      </c>
      <c r="W2030">
        <v>8</v>
      </c>
      <c r="X2030">
        <f t="shared" si="66"/>
        <v>0</v>
      </c>
      <c r="Y2030">
        <f t="shared" si="67"/>
        <v>0</v>
      </c>
    </row>
    <row r="2031" spans="1:25" x14ac:dyDescent="0.2">
      <c r="A2031" t="s">
        <v>1746</v>
      </c>
      <c r="B2031" t="s">
        <v>745</v>
      </c>
      <c r="C2031">
        <v>2</v>
      </c>
      <c r="D2031">
        <v>26</v>
      </c>
      <c r="E2031" t="s">
        <v>2274</v>
      </c>
      <c r="F2031">
        <v>147.631</v>
      </c>
      <c r="G2031">
        <v>59.75</v>
      </c>
      <c r="H2031">
        <v>32.103000000000002</v>
      </c>
      <c r="I2031">
        <v>8820.9369999999999</v>
      </c>
      <c r="J2031">
        <v>3597410</v>
      </c>
      <c r="K2031">
        <v>28.603000000000002</v>
      </c>
      <c r="L2031">
        <v>22.402999999999999</v>
      </c>
      <c r="M2031">
        <v>4222.7489999999998</v>
      </c>
      <c r="N2031">
        <v>1722148</v>
      </c>
      <c r="O2031">
        <v>9.5990000000000002</v>
      </c>
      <c r="P2031">
        <v>16.38</v>
      </c>
      <c r="Q2031">
        <v>1417.125</v>
      </c>
      <c r="R2031">
        <v>577941</v>
      </c>
      <c r="S2031">
        <v>0.16500000000000001</v>
      </c>
      <c r="T2031">
        <v>6.4880000000000004</v>
      </c>
      <c r="U2031">
        <v>24.385000000000002</v>
      </c>
      <c r="V2031">
        <v>9945</v>
      </c>
      <c r="W2031">
        <v>39</v>
      </c>
      <c r="X2031">
        <f t="shared" si="66"/>
        <v>978.83635000000004</v>
      </c>
      <c r="Y2031">
        <f t="shared" si="67"/>
        <v>32.558300000000003</v>
      </c>
    </row>
    <row r="2032" spans="1:25" x14ac:dyDescent="0.2">
      <c r="A2032" t="s">
        <v>1746</v>
      </c>
      <c r="B2032" t="s">
        <v>745</v>
      </c>
      <c r="C2032">
        <v>2</v>
      </c>
      <c r="D2032">
        <v>27</v>
      </c>
      <c r="E2032" t="s">
        <v>2275</v>
      </c>
      <c r="F2032">
        <v>216.72200000000001</v>
      </c>
      <c r="G2032">
        <v>69.210999999999999</v>
      </c>
      <c r="H2032">
        <v>34.776000000000003</v>
      </c>
      <c r="I2032">
        <v>14999.646000000001</v>
      </c>
      <c r="J2032">
        <v>6117250</v>
      </c>
      <c r="K2032">
        <v>5.806</v>
      </c>
      <c r="L2032">
        <v>6.1680000000000001</v>
      </c>
      <c r="M2032">
        <v>1258.239</v>
      </c>
      <c r="N2032">
        <v>513143</v>
      </c>
      <c r="O2032">
        <v>2.722</v>
      </c>
      <c r="P2032">
        <v>5.742</v>
      </c>
      <c r="Q2032">
        <v>589.96400000000006</v>
      </c>
      <c r="R2032">
        <v>240603</v>
      </c>
      <c r="S2032">
        <v>3.7999999999999999E-2</v>
      </c>
      <c r="T2032">
        <v>3.0920000000000001</v>
      </c>
      <c r="U2032">
        <v>8.1280000000000001</v>
      </c>
      <c r="V2032">
        <v>3315</v>
      </c>
      <c r="W2032">
        <v>13</v>
      </c>
      <c r="X2032">
        <f t="shared" si="66"/>
        <v>77.23086000000005</v>
      </c>
      <c r="Y2032">
        <f t="shared" si="67"/>
        <v>4.2182999999999993</v>
      </c>
    </row>
    <row r="2033" spans="1:25" x14ac:dyDescent="0.2">
      <c r="A2033" t="s">
        <v>1746</v>
      </c>
      <c r="B2033" t="s">
        <v>745</v>
      </c>
      <c r="C2033">
        <v>2</v>
      </c>
      <c r="D2033">
        <v>28</v>
      </c>
      <c r="E2033" t="s">
        <v>2276</v>
      </c>
      <c r="F2033">
        <v>304.44099999999997</v>
      </c>
      <c r="G2033">
        <v>77.454999999999998</v>
      </c>
      <c r="H2033">
        <v>40.606000000000002</v>
      </c>
      <c r="I2033">
        <v>23580.488000000001</v>
      </c>
      <c r="J2033">
        <v>9616743</v>
      </c>
      <c r="K2033">
        <v>21.963999999999999</v>
      </c>
      <c r="L2033">
        <v>23.076000000000001</v>
      </c>
      <c r="M2033">
        <v>6686.69</v>
      </c>
      <c r="N2033">
        <v>2727008</v>
      </c>
      <c r="O2033">
        <v>4.6909999999999998</v>
      </c>
      <c r="P2033">
        <v>8.98</v>
      </c>
      <c r="Q2033">
        <v>1428.27</v>
      </c>
      <c r="R2033">
        <v>582486</v>
      </c>
      <c r="S2033">
        <v>7.0000000000000007E-2</v>
      </c>
      <c r="T2033">
        <v>4.2190000000000003</v>
      </c>
      <c r="U2033">
        <v>21.259</v>
      </c>
      <c r="V2033">
        <v>8670</v>
      </c>
      <c r="W2033">
        <v>34</v>
      </c>
      <c r="X2033">
        <f t="shared" ref="X2033:X2096" si="68">(MAX(0, (Q2033-519.11)))*1.09</f>
        <v>990.98440000000005</v>
      </c>
      <c r="Y2033">
        <f t="shared" ref="Y2033:Y2096" si="69">(MAX(0, (W2033-9.13)))*1.09</f>
        <v>27.1083</v>
      </c>
    </row>
    <row r="2034" spans="1:25" x14ac:dyDescent="0.2">
      <c r="A2034" t="s">
        <v>1746</v>
      </c>
      <c r="B2034" t="s">
        <v>745</v>
      </c>
      <c r="C2034">
        <v>2</v>
      </c>
      <c r="D2034">
        <v>29</v>
      </c>
      <c r="E2034" t="s">
        <v>2277</v>
      </c>
      <c r="F2034">
        <v>340.85599999999999</v>
      </c>
      <c r="G2034">
        <v>67.828000000000003</v>
      </c>
      <c r="H2034">
        <v>38.093000000000004</v>
      </c>
      <c r="I2034">
        <v>23119.669000000002</v>
      </c>
      <c r="J2034">
        <v>9428809</v>
      </c>
      <c r="K2034">
        <v>24.111000000000001</v>
      </c>
      <c r="L2034">
        <v>17.091999999999999</v>
      </c>
      <c r="M2034">
        <v>8218.2759999999998</v>
      </c>
      <c r="N2034">
        <v>3351629</v>
      </c>
      <c r="O2034">
        <v>5.6970000000000001</v>
      </c>
      <c r="P2034">
        <v>12.209</v>
      </c>
      <c r="Q2034">
        <v>1941.817</v>
      </c>
      <c r="R2034">
        <v>791924</v>
      </c>
      <c r="S2034">
        <v>0.11</v>
      </c>
      <c r="T2034">
        <v>5.2969999999999997</v>
      </c>
      <c r="U2034">
        <v>37.515999999999998</v>
      </c>
      <c r="V2034">
        <v>15300</v>
      </c>
      <c r="W2034">
        <v>60</v>
      </c>
      <c r="X2034">
        <f t="shared" si="68"/>
        <v>1550.75063</v>
      </c>
      <c r="Y2034">
        <f t="shared" si="69"/>
        <v>55.448300000000003</v>
      </c>
    </row>
    <row r="2035" spans="1:25" x14ac:dyDescent="0.2">
      <c r="A2035" t="s">
        <v>1746</v>
      </c>
      <c r="B2035" t="s">
        <v>745</v>
      </c>
      <c r="C2035">
        <v>2</v>
      </c>
      <c r="D2035">
        <v>30</v>
      </c>
      <c r="E2035" t="s">
        <v>2278</v>
      </c>
      <c r="F2035">
        <v>23.863</v>
      </c>
      <c r="G2035">
        <v>31.405000000000001</v>
      </c>
      <c r="H2035">
        <v>14.188000000000001</v>
      </c>
      <c r="I2035">
        <v>749.42899999999997</v>
      </c>
      <c r="J2035">
        <v>305637</v>
      </c>
      <c r="K2035">
        <v>31.44</v>
      </c>
      <c r="L2035">
        <v>33.243000000000002</v>
      </c>
      <c r="M2035">
        <v>750.25599999999997</v>
      </c>
      <c r="N2035">
        <v>305974</v>
      </c>
      <c r="O2035">
        <v>24.225999999999999</v>
      </c>
      <c r="P2035">
        <v>27.414999999999999</v>
      </c>
      <c r="Q2035">
        <v>578.09900000000005</v>
      </c>
      <c r="R2035">
        <v>235764</v>
      </c>
      <c r="S2035">
        <v>0.23599999999999999</v>
      </c>
      <c r="T2035">
        <v>7.7510000000000003</v>
      </c>
      <c r="U2035">
        <v>5.6269999999999998</v>
      </c>
      <c r="V2035">
        <v>2295</v>
      </c>
      <c r="W2035">
        <v>9</v>
      </c>
      <c r="X2035">
        <f t="shared" si="68"/>
        <v>64.298010000000033</v>
      </c>
      <c r="Y2035">
        <f t="shared" si="69"/>
        <v>0</v>
      </c>
    </row>
    <row r="2036" spans="1:25" x14ac:dyDescent="0.2">
      <c r="A2036" t="s">
        <v>1746</v>
      </c>
      <c r="B2036" t="s">
        <v>745</v>
      </c>
      <c r="C2036">
        <v>2</v>
      </c>
      <c r="D2036">
        <v>31</v>
      </c>
      <c r="E2036" t="s">
        <v>2279</v>
      </c>
      <c r="F2036">
        <v>421.084</v>
      </c>
      <c r="G2036">
        <v>64.105000000000004</v>
      </c>
      <c r="H2036">
        <v>37.706000000000003</v>
      </c>
      <c r="I2036">
        <v>26993.61</v>
      </c>
      <c r="J2036">
        <v>11008704</v>
      </c>
      <c r="K2036">
        <v>26.649000000000001</v>
      </c>
      <c r="L2036">
        <v>24.736000000000001</v>
      </c>
      <c r="M2036">
        <v>11221.481</v>
      </c>
      <c r="N2036">
        <v>4576415</v>
      </c>
      <c r="O2036">
        <v>6.4530000000000003</v>
      </c>
      <c r="P2036">
        <v>13.212999999999999</v>
      </c>
      <c r="Q2036">
        <v>2717.3870000000002</v>
      </c>
      <c r="R2036">
        <v>1108222</v>
      </c>
      <c r="S2036">
        <v>0.13400000000000001</v>
      </c>
      <c r="T2036">
        <v>5.8360000000000003</v>
      </c>
      <c r="U2036">
        <v>56.274000000000001</v>
      </c>
      <c r="V2036">
        <v>22950</v>
      </c>
      <c r="W2036">
        <v>90</v>
      </c>
      <c r="X2036">
        <f t="shared" si="68"/>
        <v>2396.1219300000002</v>
      </c>
      <c r="Y2036">
        <f t="shared" si="69"/>
        <v>88.148300000000006</v>
      </c>
    </row>
    <row r="2037" spans="1:25" x14ac:dyDescent="0.2">
      <c r="A2037" t="s">
        <v>1746</v>
      </c>
      <c r="B2037" t="s">
        <v>745</v>
      </c>
      <c r="C2037">
        <v>2</v>
      </c>
      <c r="D2037">
        <v>32</v>
      </c>
      <c r="E2037" t="s">
        <v>2280</v>
      </c>
      <c r="F2037">
        <v>259.86099999999999</v>
      </c>
      <c r="G2037">
        <v>50.820999999999998</v>
      </c>
      <c r="H2037">
        <v>28.966000000000001</v>
      </c>
      <c r="I2037">
        <v>13206.368</v>
      </c>
      <c r="J2037">
        <v>5385904</v>
      </c>
      <c r="K2037">
        <v>63.01</v>
      </c>
      <c r="L2037">
        <v>31.954000000000001</v>
      </c>
      <c r="M2037">
        <v>16373.91</v>
      </c>
      <c r="N2037">
        <v>6677711</v>
      </c>
      <c r="O2037">
        <v>16.670000000000002</v>
      </c>
      <c r="P2037">
        <v>25.334</v>
      </c>
      <c r="Q2037">
        <v>4331.9470000000001</v>
      </c>
      <c r="R2037">
        <v>1766682</v>
      </c>
      <c r="S2037">
        <v>0.25700000000000001</v>
      </c>
      <c r="T2037">
        <v>8.0990000000000002</v>
      </c>
      <c r="U2037">
        <v>66.903000000000006</v>
      </c>
      <c r="V2037">
        <v>27285</v>
      </c>
      <c r="W2037">
        <v>107</v>
      </c>
      <c r="X2037">
        <f t="shared" si="68"/>
        <v>4155.99233</v>
      </c>
      <c r="Y2037">
        <f t="shared" si="69"/>
        <v>106.67830000000001</v>
      </c>
    </row>
    <row r="2038" spans="1:25" x14ac:dyDescent="0.2">
      <c r="A2038" t="s">
        <v>1746</v>
      </c>
      <c r="B2038" t="s">
        <v>745</v>
      </c>
      <c r="C2038">
        <v>2</v>
      </c>
      <c r="D2038">
        <v>33</v>
      </c>
      <c r="E2038" t="s">
        <v>2281</v>
      </c>
      <c r="F2038">
        <v>25.731999999999999</v>
      </c>
      <c r="G2038">
        <v>41.04</v>
      </c>
      <c r="H2038">
        <v>31.492000000000001</v>
      </c>
      <c r="I2038">
        <v>1056.0160000000001</v>
      </c>
      <c r="J2038">
        <v>430671</v>
      </c>
      <c r="K2038">
        <v>13.936999999999999</v>
      </c>
      <c r="L2038">
        <v>17.206</v>
      </c>
      <c r="M2038">
        <v>358.63299999999998</v>
      </c>
      <c r="N2038">
        <v>146260</v>
      </c>
      <c r="O2038">
        <v>8.0489999999999995</v>
      </c>
      <c r="P2038">
        <v>14.239000000000001</v>
      </c>
      <c r="Q2038">
        <v>207.11</v>
      </c>
      <c r="R2038">
        <v>84465</v>
      </c>
      <c r="S2038">
        <v>0.17</v>
      </c>
      <c r="T2038">
        <v>6.5839999999999996</v>
      </c>
      <c r="U2038">
        <v>4.3769999999999998</v>
      </c>
      <c r="V2038">
        <v>1785</v>
      </c>
      <c r="W2038">
        <v>7</v>
      </c>
      <c r="X2038">
        <f t="shared" si="68"/>
        <v>0</v>
      </c>
      <c r="Y2038">
        <f t="shared" si="69"/>
        <v>0</v>
      </c>
    </row>
    <row r="2039" spans="1:25" x14ac:dyDescent="0.2">
      <c r="A2039" t="s">
        <v>1746</v>
      </c>
      <c r="B2039" t="s">
        <v>745</v>
      </c>
      <c r="C2039">
        <v>2</v>
      </c>
      <c r="D2039">
        <v>34</v>
      </c>
      <c r="E2039" t="s">
        <v>2282</v>
      </c>
      <c r="F2039">
        <v>139.54</v>
      </c>
      <c r="G2039">
        <v>59.512999999999998</v>
      </c>
      <c r="H2039">
        <v>31.39</v>
      </c>
      <c r="I2039">
        <v>8304.4689999999991</v>
      </c>
      <c r="J2039">
        <v>3386781</v>
      </c>
      <c r="K2039">
        <v>24.45</v>
      </c>
      <c r="L2039">
        <v>14.606</v>
      </c>
      <c r="M2039">
        <v>3411.8130000000001</v>
      </c>
      <c r="N2039">
        <v>1391427</v>
      </c>
      <c r="O2039">
        <v>3.79</v>
      </c>
      <c r="P2039">
        <v>8.1259999999999994</v>
      </c>
      <c r="Q2039">
        <v>528.84799999999996</v>
      </c>
      <c r="R2039">
        <v>215678</v>
      </c>
      <c r="S2039">
        <v>8.1000000000000003E-2</v>
      </c>
      <c r="T2039">
        <v>4.5339999999999998</v>
      </c>
      <c r="U2039">
        <v>11.255000000000001</v>
      </c>
      <c r="V2039">
        <v>4590</v>
      </c>
      <c r="W2039">
        <v>18</v>
      </c>
      <c r="X2039">
        <f t="shared" si="68"/>
        <v>10.614419999999939</v>
      </c>
      <c r="Y2039">
        <f t="shared" si="69"/>
        <v>9.6683000000000003</v>
      </c>
    </row>
    <row r="2040" spans="1:25" x14ac:dyDescent="0.2">
      <c r="A2040" t="s">
        <v>1746</v>
      </c>
      <c r="B2040" t="s">
        <v>745</v>
      </c>
      <c r="C2040">
        <v>3</v>
      </c>
      <c r="D2040">
        <v>1</v>
      </c>
      <c r="E2040" t="s">
        <v>2283</v>
      </c>
      <c r="F2040">
        <v>180.148</v>
      </c>
      <c r="G2040">
        <v>80.369</v>
      </c>
      <c r="H2040">
        <v>46.765000000000001</v>
      </c>
      <c r="I2040">
        <v>14478.362999999999</v>
      </c>
      <c r="J2040">
        <v>5904657</v>
      </c>
      <c r="K2040">
        <v>4.3079999999999998</v>
      </c>
      <c r="L2040">
        <v>3.6469999999999998</v>
      </c>
      <c r="M2040">
        <v>776.10500000000002</v>
      </c>
      <c r="N2040">
        <v>316516</v>
      </c>
      <c r="O2040">
        <v>5.1550000000000002</v>
      </c>
      <c r="P2040">
        <v>10.442</v>
      </c>
      <c r="Q2040">
        <v>928.69899999999996</v>
      </c>
      <c r="R2040">
        <v>378748</v>
      </c>
      <c r="S2040">
        <v>5.6000000000000001E-2</v>
      </c>
      <c r="T2040">
        <v>3.7629999999999999</v>
      </c>
      <c r="U2040">
        <v>10.004</v>
      </c>
      <c r="V2040">
        <v>4080</v>
      </c>
      <c r="W2040">
        <v>16</v>
      </c>
      <c r="X2040">
        <f t="shared" si="68"/>
        <v>446.45200999999997</v>
      </c>
      <c r="Y2040">
        <f t="shared" si="69"/>
        <v>7.4882999999999997</v>
      </c>
    </row>
    <row r="2041" spans="1:25" x14ac:dyDescent="0.2">
      <c r="A2041" t="s">
        <v>1746</v>
      </c>
      <c r="B2041" t="s">
        <v>745</v>
      </c>
      <c r="C2041">
        <v>3</v>
      </c>
      <c r="D2041">
        <v>2</v>
      </c>
      <c r="E2041" t="s">
        <v>2284</v>
      </c>
      <c r="F2041">
        <v>12.111000000000001</v>
      </c>
      <c r="G2041">
        <v>35.442999999999998</v>
      </c>
      <c r="H2041">
        <v>23.196000000000002</v>
      </c>
      <c r="I2041">
        <v>429.23399999999998</v>
      </c>
      <c r="J2041">
        <v>175053</v>
      </c>
      <c r="K2041">
        <v>3.9009999999999998</v>
      </c>
      <c r="L2041">
        <v>2.2949999999999999</v>
      </c>
      <c r="M2041">
        <v>47.243000000000002</v>
      </c>
      <c r="N2041">
        <v>19267</v>
      </c>
      <c r="O2041">
        <v>6.9</v>
      </c>
      <c r="P2041">
        <v>17.294</v>
      </c>
      <c r="Q2041">
        <v>83.56</v>
      </c>
      <c r="R2041">
        <v>34078</v>
      </c>
      <c r="S2041">
        <v>0.10299999999999999</v>
      </c>
      <c r="T2041">
        <v>5.1310000000000002</v>
      </c>
      <c r="U2041">
        <v>1.2509999999999999</v>
      </c>
      <c r="V2041">
        <v>510</v>
      </c>
      <c r="W2041">
        <v>2</v>
      </c>
      <c r="X2041">
        <f t="shared" si="68"/>
        <v>0</v>
      </c>
      <c r="Y2041">
        <f t="shared" si="69"/>
        <v>0</v>
      </c>
    </row>
    <row r="2042" spans="1:25" x14ac:dyDescent="0.2">
      <c r="A2042" t="s">
        <v>1746</v>
      </c>
      <c r="B2042" t="s">
        <v>745</v>
      </c>
      <c r="C2042">
        <v>3</v>
      </c>
      <c r="D2042">
        <v>3</v>
      </c>
      <c r="E2042" t="s">
        <v>2285</v>
      </c>
      <c r="F2042">
        <v>126.22</v>
      </c>
      <c r="G2042">
        <v>73.495000000000005</v>
      </c>
      <c r="H2042">
        <v>37.271999999999998</v>
      </c>
      <c r="I2042">
        <v>9276.57</v>
      </c>
      <c r="J2042">
        <v>3783229</v>
      </c>
      <c r="K2042">
        <v>11.586</v>
      </c>
      <c r="L2042">
        <v>9.298</v>
      </c>
      <c r="M2042">
        <v>1462.4390000000001</v>
      </c>
      <c r="N2042">
        <v>596421</v>
      </c>
      <c r="O2042">
        <v>3.0569999999999999</v>
      </c>
      <c r="P2042">
        <v>6.2530000000000001</v>
      </c>
      <c r="Q2042">
        <v>385.89699999999999</v>
      </c>
      <c r="R2042">
        <v>157379</v>
      </c>
      <c r="S2042">
        <v>0.02</v>
      </c>
      <c r="T2042">
        <v>2.2480000000000002</v>
      </c>
      <c r="U2042">
        <v>2.5009999999999999</v>
      </c>
      <c r="V2042">
        <v>1020</v>
      </c>
      <c r="W2042">
        <v>4</v>
      </c>
      <c r="X2042">
        <f t="shared" si="68"/>
        <v>0</v>
      </c>
      <c r="Y2042">
        <f t="shared" si="69"/>
        <v>0</v>
      </c>
    </row>
    <row r="2043" spans="1:25" x14ac:dyDescent="0.2">
      <c r="A2043" t="s">
        <v>1746</v>
      </c>
      <c r="B2043" t="s">
        <v>745</v>
      </c>
      <c r="C2043">
        <v>3</v>
      </c>
      <c r="D2043">
        <v>5</v>
      </c>
      <c r="E2043" t="s">
        <v>2286</v>
      </c>
      <c r="F2043">
        <v>125.053</v>
      </c>
      <c r="G2043">
        <v>61.677999999999997</v>
      </c>
      <c r="H2043">
        <v>37.652000000000001</v>
      </c>
      <c r="I2043">
        <v>7713.0559999999996</v>
      </c>
      <c r="J2043">
        <v>3145587</v>
      </c>
      <c r="K2043">
        <v>3.78</v>
      </c>
      <c r="L2043">
        <v>2.3069999999999999</v>
      </c>
      <c r="M2043">
        <v>472.70100000000002</v>
      </c>
      <c r="N2043">
        <v>192780</v>
      </c>
      <c r="O2043">
        <v>3.758</v>
      </c>
      <c r="P2043">
        <v>7.452</v>
      </c>
      <c r="Q2043">
        <v>469.93799999999999</v>
      </c>
      <c r="R2043">
        <v>191653</v>
      </c>
      <c r="S2043">
        <v>0.09</v>
      </c>
      <c r="T2043">
        <v>4.79</v>
      </c>
      <c r="U2043">
        <v>11.255000000000001</v>
      </c>
      <c r="V2043">
        <v>4590</v>
      </c>
      <c r="W2043">
        <v>18</v>
      </c>
      <c r="X2043">
        <f t="shared" si="68"/>
        <v>0</v>
      </c>
      <c r="Y2043">
        <f t="shared" si="69"/>
        <v>9.6683000000000003</v>
      </c>
    </row>
    <row r="2044" spans="1:25" x14ac:dyDescent="0.2">
      <c r="A2044" t="s">
        <v>1746</v>
      </c>
      <c r="B2044" t="s">
        <v>745</v>
      </c>
      <c r="C2044">
        <v>3</v>
      </c>
      <c r="D2044">
        <v>7</v>
      </c>
      <c r="E2044" t="s">
        <v>2287</v>
      </c>
      <c r="F2044">
        <v>380.19900000000001</v>
      </c>
      <c r="G2044">
        <v>67.186999999999998</v>
      </c>
      <c r="H2044">
        <v>39.295000000000002</v>
      </c>
      <c r="I2044">
        <v>25544.438999999998</v>
      </c>
      <c r="J2044">
        <v>10417694</v>
      </c>
      <c r="K2044">
        <v>21.77</v>
      </c>
      <c r="L2044">
        <v>15.01</v>
      </c>
      <c r="M2044">
        <v>8277.0730000000003</v>
      </c>
      <c r="N2044">
        <v>3375608</v>
      </c>
      <c r="O2044">
        <v>7.7850000000000001</v>
      </c>
      <c r="P2044">
        <v>14.654999999999999</v>
      </c>
      <c r="Q2044">
        <v>2960.0320000000002</v>
      </c>
      <c r="R2044">
        <v>1207179</v>
      </c>
      <c r="S2044">
        <v>0.123</v>
      </c>
      <c r="T2044">
        <v>5.6070000000000002</v>
      </c>
      <c r="U2044">
        <v>46.895000000000003</v>
      </c>
      <c r="V2044">
        <v>19125</v>
      </c>
      <c r="W2044">
        <v>75</v>
      </c>
      <c r="X2044">
        <f t="shared" si="68"/>
        <v>2660.6049800000001</v>
      </c>
      <c r="Y2044">
        <f t="shared" si="69"/>
        <v>71.798300000000012</v>
      </c>
    </row>
    <row r="2045" spans="1:25" x14ac:dyDescent="0.2">
      <c r="A2045" t="s">
        <v>1746</v>
      </c>
      <c r="B2045" t="s">
        <v>745</v>
      </c>
      <c r="C2045">
        <v>3</v>
      </c>
      <c r="D2045">
        <v>8</v>
      </c>
      <c r="E2045" t="s">
        <v>2234</v>
      </c>
      <c r="F2045">
        <v>246.458</v>
      </c>
      <c r="G2045">
        <v>88.822000000000003</v>
      </c>
      <c r="H2045">
        <v>48.347999999999999</v>
      </c>
      <c r="I2045">
        <v>21890.885999999999</v>
      </c>
      <c r="J2045">
        <v>8927679</v>
      </c>
      <c r="K2045">
        <v>59.509</v>
      </c>
      <c r="L2045">
        <v>27.45</v>
      </c>
      <c r="M2045">
        <v>14666.550999999999</v>
      </c>
      <c r="N2045">
        <v>5981405</v>
      </c>
      <c r="O2045">
        <v>36.222000000000001</v>
      </c>
      <c r="P2045">
        <v>43.237000000000002</v>
      </c>
      <c r="Q2045">
        <v>8927.3109999999997</v>
      </c>
      <c r="R2045">
        <v>3640792</v>
      </c>
      <c r="S2045">
        <v>0.127</v>
      </c>
      <c r="T2045">
        <v>5.6859999999999999</v>
      </c>
      <c r="U2045">
        <v>31.263000000000002</v>
      </c>
      <c r="V2045">
        <v>12750</v>
      </c>
      <c r="W2045">
        <v>50</v>
      </c>
      <c r="X2045">
        <f t="shared" si="68"/>
        <v>9164.9390899999999</v>
      </c>
      <c r="Y2045">
        <f t="shared" si="69"/>
        <v>44.548299999999998</v>
      </c>
    </row>
    <row r="2046" spans="1:25" x14ac:dyDescent="0.2">
      <c r="A2046" t="s">
        <v>1746</v>
      </c>
      <c r="B2046" t="s">
        <v>745</v>
      </c>
      <c r="C2046">
        <v>3</v>
      </c>
      <c r="D2046">
        <v>9</v>
      </c>
      <c r="E2046" t="s">
        <v>2288</v>
      </c>
      <c r="F2046">
        <v>176.02600000000001</v>
      </c>
      <c r="G2046">
        <v>51.633000000000003</v>
      </c>
      <c r="H2046">
        <v>31.175000000000001</v>
      </c>
      <c r="I2046">
        <v>9088.7150000000001</v>
      </c>
      <c r="J2046">
        <v>3706617</v>
      </c>
      <c r="K2046">
        <v>3.1709999999999998</v>
      </c>
      <c r="L2046">
        <v>2.0129999999999999</v>
      </c>
      <c r="M2046">
        <v>558.22299999999996</v>
      </c>
      <c r="N2046">
        <v>227658</v>
      </c>
      <c r="O2046">
        <v>5.2469999999999999</v>
      </c>
      <c r="P2046">
        <v>10.816000000000001</v>
      </c>
      <c r="Q2046">
        <v>923.65099999999995</v>
      </c>
      <c r="R2046">
        <v>376689</v>
      </c>
      <c r="S2046">
        <v>9.6000000000000002E-2</v>
      </c>
      <c r="T2046">
        <v>4.944</v>
      </c>
      <c r="U2046">
        <v>16.882000000000001</v>
      </c>
      <c r="V2046">
        <v>6885</v>
      </c>
      <c r="W2046">
        <v>27</v>
      </c>
      <c r="X2046">
        <f t="shared" si="68"/>
        <v>440.94968999999998</v>
      </c>
      <c r="Y2046">
        <f t="shared" si="69"/>
        <v>19.478299999999997</v>
      </c>
    </row>
    <row r="2047" spans="1:25" x14ac:dyDescent="0.2">
      <c r="A2047" t="s">
        <v>1746</v>
      </c>
      <c r="B2047" t="s">
        <v>745</v>
      </c>
      <c r="C2047">
        <v>3</v>
      </c>
      <c r="D2047">
        <v>10</v>
      </c>
      <c r="E2047" t="s">
        <v>2289</v>
      </c>
      <c r="F2047">
        <v>24.946999999999999</v>
      </c>
      <c r="G2047">
        <v>10.452999999999999</v>
      </c>
      <c r="H2047">
        <v>4.673</v>
      </c>
      <c r="I2047">
        <v>260.76299999999998</v>
      </c>
      <c r="J2047">
        <v>106346</v>
      </c>
      <c r="K2047">
        <v>8.2270000000000003</v>
      </c>
      <c r="L2047">
        <v>8.9149999999999991</v>
      </c>
      <c r="M2047">
        <v>205.244</v>
      </c>
      <c r="N2047">
        <v>83704</v>
      </c>
      <c r="O2047">
        <v>4.0410000000000004</v>
      </c>
      <c r="P2047">
        <v>9.6219999999999999</v>
      </c>
      <c r="Q2047">
        <v>100.81</v>
      </c>
      <c r="R2047">
        <v>41113</v>
      </c>
      <c r="S2047">
        <v>0.05</v>
      </c>
      <c r="T2047">
        <v>3.5750000000000002</v>
      </c>
      <c r="U2047">
        <v>1.2509999999999999</v>
      </c>
      <c r="V2047">
        <v>510</v>
      </c>
      <c r="W2047">
        <v>2</v>
      </c>
      <c r="X2047">
        <f t="shared" si="68"/>
        <v>0</v>
      </c>
      <c r="Y2047">
        <f t="shared" si="69"/>
        <v>0</v>
      </c>
    </row>
    <row r="2048" spans="1:25" x14ac:dyDescent="0.2">
      <c r="A2048" t="s">
        <v>1746</v>
      </c>
      <c r="B2048" t="s">
        <v>745</v>
      </c>
      <c r="C2048">
        <v>3</v>
      </c>
      <c r="D2048">
        <v>11</v>
      </c>
      <c r="E2048" t="s">
        <v>2290</v>
      </c>
      <c r="F2048">
        <v>236.238</v>
      </c>
      <c r="G2048">
        <v>67.787000000000006</v>
      </c>
      <c r="H2048">
        <v>39.938000000000002</v>
      </c>
      <c r="I2048">
        <v>16013.82</v>
      </c>
      <c r="J2048">
        <v>6530857</v>
      </c>
      <c r="K2048">
        <v>20.771999999999998</v>
      </c>
      <c r="L2048">
        <v>20.09</v>
      </c>
      <c r="M2048">
        <v>4907.0469999999996</v>
      </c>
      <c r="N2048">
        <v>2001223</v>
      </c>
      <c r="O2048">
        <v>9.2729999999999997</v>
      </c>
      <c r="P2048">
        <v>19.140999999999998</v>
      </c>
      <c r="Q2048">
        <v>2190.6999999999998</v>
      </c>
      <c r="R2048">
        <v>893425</v>
      </c>
      <c r="S2048">
        <v>0.114</v>
      </c>
      <c r="T2048">
        <v>5.3860000000000001</v>
      </c>
      <c r="U2048">
        <v>26.885999999999999</v>
      </c>
      <c r="V2048">
        <v>10965</v>
      </c>
      <c r="W2048">
        <v>43</v>
      </c>
      <c r="X2048">
        <f t="shared" si="68"/>
        <v>1822.0330999999999</v>
      </c>
      <c r="Y2048">
        <f t="shared" si="69"/>
        <v>36.918300000000002</v>
      </c>
    </row>
    <row r="2049" spans="1:25" x14ac:dyDescent="0.2">
      <c r="A2049" t="s">
        <v>1746</v>
      </c>
      <c r="B2049" t="s">
        <v>745</v>
      </c>
      <c r="C2049">
        <v>3</v>
      </c>
      <c r="D2049">
        <v>12</v>
      </c>
      <c r="E2049" t="s">
        <v>1963</v>
      </c>
      <c r="F2049">
        <v>305.79899999999998</v>
      </c>
      <c r="G2049">
        <v>75.052000000000007</v>
      </c>
      <c r="H2049">
        <v>43.423999999999999</v>
      </c>
      <c r="I2049">
        <v>22950.974999999999</v>
      </c>
      <c r="J2049">
        <v>9360011</v>
      </c>
      <c r="K2049">
        <v>51.231000000000002</v>
      </c>
      <c r="L2049">
        <v>22.422000000000001</v>
      </c>
      <c r="M2049">
        <v>15666.334000000001</v>
      </c>
      <c r="N2049">
        <v>6389143</v>
      </c>
      <c r="O2049">
        <v>24.132000000000001</v>
      </c>
      <c r="P2049">
        <v>31.408000000000001</v>
      </c>
      <c r="Q2049">
        <v>7379.6570000000002</v>
      </c>
      <c r="R2049">
        <v>3009618</v>
      </c>
      <c r="S2049">
        <v>0.20200000000000001</v>
      </c>
      <c r="T2049">
        <v>7.1820000000000004</v>
      </c>
      <c r="U2049">
        <v>61.901000000000003</v>
      </c>
      <c r="V2049">
        <v>25245</v>
      </c>
      <c r="W2049">
        <v>99</v>
      </c>
      <c r="X2049">
        <f t="shared" si="68"/>
        <v>7477.9962300000007</v>
      </c>
      <c r="Y2049">
        <f t="shared" si="69"/>
        <v>97.958300000000008</v>
      </c>
    </row>
    <row r="2050" spans="1:25" x14ac:dyDescent="0.2">
      <c r="A2050" t="s">
        <v>1746</v>
      </c>
      <c r="B2050" t="s">
        <v>745</v>
      </c>
      <c r="C2050">
        <v>3</v>
      </c>
      <c r="D2050">
        <v>13</v>
      </c>
      <c r="E2050" t="s">
        <v>2291</v>
      </c>
      <c r="F2050">
        <v>357.18400000000003</v>
      </c>
      <c r="G2050">
        <v>62.503</v>
      </c>
      <c r="H2050">
        <v>31.774000000000001</v>
      </c>
      <c r="I2050">
        <v>22325.198</v>
      </c>
      <c r="J2050">
        <v>9104803</v>
      </c>
      <c r="K2050">
        <v>53.884999999999998</v>
      </c>
      <c r="L2050">
        <v>31.619</v>
      </c>
      <c r="M2050">
        <v>19246.88</v>
      </c>
      <c r="N2050">
        <v>7849384</v>
      </c>
      <c r="O2050">
        <v>33.152000000000001</v>
      </c>
      <c r="P2050">
        <v>41.737000000000002</v>
      </c>
      <c r="Q2050">
        <v>11841.436</v>
      </c>
      <c r="R2050">
        <v>4829249</v>
      </c>
      <c r="S2050">
        <v>0.16800000000000001</v>
      </c>
      <c r="T2050">
        <v>6.5439999999999996</v>
      </c>
      <c r="U2050">
        <v>60.026000000000003</v>
      </c>
      <c r="V2050">
        <v>24480</v>
      </c>
      <c r="W2050">
        <v>96</v>
      </c>
      <c r="X2050">
        <f t="shared" si="68"/>
        <v>12341.33534</v>
      </c>
      <c r="Y2050">
        <f t="shared" si="69"/>
        <v>94.688300000000012</v>
      </c>
    </row>
    <row r="2051" spans="1:25" x14ac:dyDescent="0.2">
      <c r="A2051" t="s">
        <v>1746</v>
      </c>
      <c r="B2051" t="s">
        <v>745</v>
      </c>
      <c r="C2051">
        <v>3</v>
      </c>
      <c r="D2051">
        <v>14</v>
      </c>
      <c r="E2051" t="s">
        <v>2292</v>
      </c>
      <c r="F2051">
        <v>270.71100000000001</v>
      </c>
      <c r="G2051">
        <v>71.441999999999993</v>
      </c>
      <c r="H2051">
        <v>40.637999999999998</v>
      </c>
      <c r="I2051">
        <v>19340.16</v>
      </c>
      <c r="J2051">
        <v>7887426</v>
      </c>
      <c r="K2051">
        <v>52.753</v>
      </c>
      <c r="L2051">
        <v>22.169</v>
      </c>
      <c r="M2051">
        <v>14280.879000000001</v>
      </c>
      <c r="N2051">
        <v>5824118</v>
      </c>
      <c r="O2051">
        <v>27.198</v>
      </c>
      <c r="P2051">
        <v>32.984999999999999</v>
      </c>
      <c r="Q2051">
        <v>7362.7690000000002</v>
      </c>
      <c r="R2051">
        <v>3002731</v>
      </c>
      <c r="S2051">
        <v>0.192</v>
      </c>
      <c r="T2051">
        <v>6.9889999999999999</v>
      </c>
      <c r="U2051">
        <v>51.896999999999998</v>
      </c>
      <c r="V2051">
        <v>21165</v>
      </c>
      <c r="W2051">
        <v>83</v>
      </c>
      <c r="X2051">
        <f t="shared" si="68"/>
        <v>7459.588310000001</v>
      </c>
      <c r="Y2051">
        <f t="shared" si="69"/>
        <v>80.518300000000011</v>
      </c>
    </row>
    <row r="2052" spans="1:25" x14ac:dyDescent="0.2">
      <c r="A2052" t="s">
        <v>1746</v>
      </c>
      <c r="B2052" t="s">
        <v>745</v>
      </c>
      <c r="C2052">
        <v>3</v>
      </c>
      <c r="D2052">
        <v>15</v>
      </c>
      <c r="E2052" t="s">
        <v>2293</v>
      </c>
      <c r="F2052">
        <v>375.49599999999998</v>
      </c>
      <c r="G2052">
        <v>66.070999999999998</v>
      </c>
      <c r="H2052">
        <v>36.317999999999998</v>
      </c>
      <c r="I2052">
        <v>24809.307000000001</v>
      </c>
      <c r="J2052">
        <v>10117888</v>
      </c>
      <c r="K2052">
        <v>27.135999999999999</v>
      </c>
      <c r="L2052">
        <v>26.72</v>
      </c>
      <c r="M2052">
        <v>10189.531999999999</v>
      </c>
      <c r="N2052">
        <v>4155559</v>
      </c>
      <c r="O2052">
        <v>14.994</v>
      </c>
      <c r="P2052">
        <v>26.416</v>
      </c>
      <c r="Q2052">
        <v>5630.0590000000002</v>
      </c>
      <c r="R2052">
        <v>2296086</v>
      </c>
      <c r="S2052">
        <v>0.16300000000000001</v>
      </c>
      <c r="T2052">
        <v>6.4489999999999998</v>
      </c>
      <c r="U2052">
        <v>61.276000000000003</v>
      </c>
      <c r="V2052">
        <v>24990</v>
      </c>
      <c r="W2052">
        <v>98</v>
      </c>
      <c r="X2052">
        <f t="shared" si="68"/>
        <v>5570.9344100000008</v>
      </c>
      <c r="Y2052">
        <f t="shared" si="69"/>
        <v>96.868300000000005</v>
      </c>
    </row>
    <row r="2053" spans="1:25" x14ac:dyDescent="0.2">
      <c r="A2053" t="s">
        <v>1746</v>
      </c>
      <c r="B2053" t="s">
        <v>745</v>
      </c>
      <c r="C2053">
        <v>3</v>
      </c>
      <c r="D2053">
        <v>16</v>
      </c>
      <c r="E2053" t="s">
        <v>2294</v>
      </c>
      <c r="F2053">
        <v>287.75200000000001</v>
      </c>
      <c r="G2053">
        <v>61.32</v>
      </c>
      <c r="H2053">
        <v>35.262</v>
      </c>
      <c r="I2053">
        <v>17645.117999999999</v>
      </c>
      <c r="J2053">
        <v>7196143</v>
      </c>
      <c r="K2053">
        <v>61.491</v>
      </c>
      <c r="L2053">
        <v>26.193000000000001</v>
      </c>
      <c r="M2053">
        <v>17694.316999999999</v>
      </c>
      <c r="N2053">
        <v>7216208</v>
      </c>
      <c r="O2053">
        <v>37.438000000000002</v>
      </c>
      <c r="P2053">
        <v>43.337000000000003</v>
      </c>
      <c r="Q2053">
        <v>10772.954</v>
      </c>
      <c r="R2053">
        <v>4393494</v>
      </c>
      <c r="S2053">
        <v>0.13500000000000001</v>
      </c>
      <c r="T2053">
        <v>5.86</v>
      </c>
      <c r="U2053">
        <v>38.767000000000003</v>
      </c>
      <c r="V2053">
        <v>15810</v>
      </c>
      <c r="W2053">
        <v>62</v>
      </c>
      <c r="X2053">
        <f t="shared" si="68"/>
        <v>11176.68996</v>
      </c>
      <c r="Y2053">
        <f t="shared" si="69"/>
        <v>57.628300000000003</v>
      </c>
    </row>
    <row r="2054" spans="1:25" x14ac:dyDescent="0.2">
      <c r="A2054" t="s">
        <v>1746</v>
      </c>
      <c r="B2054" t="s">
        <v>745</v>
      </c>
      <c r="C2054">
        <v>3</v>
      </c>
      <c r="D2054">
        <v>17</v>
      </c>
      <c r="E2054" t="s">
        <v>2295</v>
      </c>
      <c r="F2054">
        <v>280.07499999999999</v>
      </c>
      <c r="G2054">
        <v>50.085000000000001</v>
      </c>
      <c r="H2054">
        <v>28.992999999999999</v>
      </c>
      <c r="I2054">
        <v>14027.46</v>
      </c>
      <c r="J2054">
        <v>5720767</v>
      </c>
      <c r="K2054">
        <v>42.406999999999996</v>
      </c>
      <c r="L2054">
        <v>16.454999999999998</v>
      </c>
      <c r="M2054">
        <v>11877.007</v>
      </c>
      <c r="N2054">
        <v>4843756</v>
      </c>
      <c r="O2054">
        <v>19.891999999999999</v>
      </c>
      <c r="P2054">
        <v>32.962000000000003</v>
      </c>
      <c r="Q2054">
        <v>5571.1490000000003</v>
      </c>
      <c r="R2054">
        <v>2272061</v>
      </c>
      <c r="S2054">
        <v>0.121</v>
      </c>
      <c r="T2054">
        <v>5.5430000000000001</v>
      </c>
      <c r="U2054">
        <v>33.764000000000003</v>
      </c>
      <c r="V2054">
        <v>13770</v>
      </c>
      <c r="W2054">
        <v>54</v>
      </c>
      <c r="X2054">
        <f t="shared" si="68"/>
        <v>5506.7225100000014</v>
      </c>
      <c r="Y2054">
        <f t="shared" si="69"/>
        <v>48.908300000000004</v>
      </c>
    </row>
    <row r="2055" spans="1:25" x14ac:dyDescent="0.2">
      <c r="A2055" t="s">
        <v>1746</v>
      </c>
      <c r="B2055" t="s">
        <v>745</v>
      </c>
      <c r="C2055">
        <v>3</v>
      </c>
      <c r="D2055">
        <v>18</v>
      </c>
      <c r="E2055" t="s">
        <v>2296</v>
      </c>
      <c r="F2055">
        <v>332.19499999999999</v>
      </c>
      <c r="G2055">
        <v>53.057000000000002</v>
      </c>
      <c r="H2055">
        <v>32.988</v>
      </c>
      <c r="I2055">
        <v>17625.43</v>
      </c>
      <c r="J2055">
        <v>7188114</v>
      </c>
      <c r="K2055">
        <v>60.448999999999998</v>
      </c>
      <c r="L2055">
        <v>27.603000000000002</v>
      </c>
      <c r="M2055">
        <v>20080.735000000001</v>
      </c>
      <c r="N2055">
        <v>8189452</v>
      </c>
      <c r="O2055">
        <v>40.347000000000001</v>
      </c>
      <c r="P2055">
        <v>47.25</v>
      </c>
      <c r="Q2055">
        <v>13402.986000000001</v>
      </c>
      <c r="R2055">
        <v>5466090</v>
      </c>
      <c r="S2055">
        <v>0.124</v>
      </c>
      <c r="T2055">
        <v>5.6269999999999998</v>
      </c>
      <c r="U2055">
        <v>41.268000000000001</v>
      </c>
      <c r="V2055">
        <v>16830</v>
      </c>
      <c r="W2055">
        <v>66</v>
      </c>
      <c r="X2055">
        <f t="shared" si="68"/>
        <v>14043.424840000001</v>
      </c>
      <c r="Y2055">
        <f t="shared" si="69"/>
        <v>61.988300000000002</v>
      </c>
    </row>
    <row r="2056" spans="1:25" x14ac:dyDescent="0.2">
      <c r="A2056" t="s">
        <v>1746</v>
      </c>
      <c r="B2056" t="s">
        <v>745</v>
      </c>
      <c r="C2056">
        <v>3</v>
      </c>
      <c r="D2056">
        <v>19</v>
      </c>
      <c r="E2056" t="s">
        <v>2297</v>
      </c>
      <c r="F2056">
        <v>263.84300000000002</v>
      </c>
      <c r="G2056">
        <v>45.386000000000003</v>
      </c>
      <c r="H2056">
        <v>25.402999999999999</v>
      </c>
      <c r="I2056">
        <v>11974.825999999999</v>
      </c>
      <c r="J2056">
        <v>4883649</v>
      </c>
      <c r="K2056">
        <v>69.135000000000005</v>
      </c>
      <c r="L2056">
        <v>33.491999999999997</v>
      </c>
      <c r="M2056">
        <v>18240.864000000001</v>
      </c>
      <c r="N2056">
        <v>7439104</v>
      </c>
      <c r="O2056">
        <v>46.2</v>
      </c>
      <c r="P2056">
        <v>58.637</v>
      </c>
      <c r="Q2056">
        <v>12189.665000000001</v>
      </c>
      <c r="R2056">
        <v>4971266</v>
      </c>
      <c r="S2056">
        <v>0.17100000000000001</v>
      </c>
      <c r="T2056">
        <v>6.5940000000000003</v>
      </c>
      <c r="U2056">
        <v>45.018999999999998</v>
      </c>
      <c r="V2056">
        <v>18360</v>
      </c>
      <c r="W2056">
        <v>72</v>
      </c>
      <c r="X2056">
        <f t="shared" si="68"/>
        <v>12720.904950000002</v>
      </c>
      <c r="Y2056">
        <f t="shared" si="69"/>
        <v>68.528300000000002</v>
      </c>
    </row>
    <row r="2057" spans="1:25" x14ac:dyDescent="0.2">
      <c r="A2057" t="s">
        <v>1746</v>
      </c>
      <c r="B2057" t="s">
        <v>745</v>
      </c>
      <c r="C2057">
        <v>4</v>
      </c>
      <c r="D2057">
        <v>1</v>
      </c>
      <c r="E2057" t="s">
        <v>2298</v>
      </c>
      <c r="F2057">
        <v>78.05</v>
      </c>
      <c r="G2057">
        <v>52.179000000000002</v>
      </c>
      <c r="H2057">
        <v>31.048999999999999</v>
      </c>
      <c r="I2057">
        <v>4072.6210000000001</v>
      </c>
      <c r="J2057">
        <v>1660922</v>
      </c>
      <c r="K2057">
        <v>77.349000000000004</v>
      </c>
      <c r="L2057">
        <v>34.564999999999998</v>
      </c>
      <c r="M2057">
        <v>6037.085</v>
      </c>
      <c r="N2057">
        <v>2462082</v>
      </c>
      <c r="O2057">
        <v>14.337999999999999</v>
      </c>
      <c r="P2057">
        <v>22.437999999999999</v>
      </c>
      <c r="Q2057">
        <v>1119.079</v>
      </c>
      <c r="R2057">
        <v>456390</v>
      </c>
      <c r="S2057">
        <v>0.25600000000000001</v>
      </c>
      <c r="T2057">
        <v>8.0809999999999995</v>
      </c>
      <c r="U2057">
        <v>20.009</v>
      </c>
      <c r="V2057">
        <v>8160</v>
      </c>
      <c r="W2057">
        <v>32</v>
      </c>
      <c r="X2057">
        <f t="shared" si="68"/>
        <v>653.96620999999993</v>
      </c>
      <c r="Y2057">
        <f t="shared" si="69"/>
        <v>24.9283</v>
      </c>
    </row>
    <row r="2058" spans="1:25" x14ac:dyDescent="0.2">
      <c r="A2058" t="s">
        <v>1746</v>
      </c>
      <c r="B2058" t="s">
        <v>745</v>
      </c>
      <c r="C2058">
        <v>4</v>
      </c>
      <c r="D2058">
        <v>2</v>
      </c>
      <c r="E2058" t="s">
        <v>2299</v>
      </c>
      <c r="F2058">
        <v>141.761</v>
      </c>
      <c r="G2058">
        <v>62.22</v>
      </c>
      <c r="H2058">
        <v>36.554000000000002</v>
      </c>
      <c r="I2058">
        <v>8820.4410000000007</v>
      </c>
      <c r="J2058">
        <v>3597208</v>
      </c>
      <c r="K2058">
        <v>81.600999999999999</v>
      </c>
      <c r="L2058">
        <v>38.313000000000002</v>
      </c>
      <c r="M2058">
        <v>11567.826999999999</v>
      </c>
      <c r="N2058">
        <v>4717664</v>
      </c>
      <c r="O2058">
        <v>18.096</v>
      </c>
      <c r="P2058">
        <v>26.728999999999999</v>
      </c>
      <c r="Q2058">
        <v>2565.2539999999999</v>
      </c>
      <c r="R2058">
        <v>1046178</v>
      </c>
      <c r="S2058">
        <v>0.216</v>
      </c>
      <c r="T2058">
        <v>7.4210000000000003</v>
      </c>
      <c r="U2058">
        <v>30.638000000000002</v>
      </c>
      <c r="V2058">
        <v>12495</v>
      </c>
      <c r="W2058">
        <v>49</v>
      </c>
      <c r="X2058">
        <f t="shared" si="68"/>
        <v>2230.2969600000001</v>
      </c>
      <c r="Y2058">
        <f t="shared" si="69"/>
        <v>43.458300000000001</v>
      </c>
    </row>
    <row r="2059" spans="1:25" x14ac:dyDescent="0.2">
      <c r="A2059" t="s">
        <v>1746</v>
      </c>
      <c r="B2059" t="s">
        <v>745</v>
      </c>
      <c r="C2059">
        <v>4</v>
      </c>
      <c r="D2059">
        <v>3</v>
      </c>
      <c r="E2059" t="s">
        <v>2300</v>
      </c>
      <c r="F2059">
        <v>233.3</v>
      </c>
      <c r="G2059">
        <v>64.076999999999998</v>
      </c>
      <c r="H2059">
        <v>38.709000000000003</v>
      </c>
      <c r="I2059">
        <v>14949.215</v>
      </c>
      <c r="J2059">
        <v>6096683</v>
      </c>
      <c r="K2059">
        <v>25.527999999999999</v>
      </c>
      <c r="L2059">
        <v>21.109000000000002</v>
      </c>
      <c r="M2059">
        <v>5955.634</v>
      </c>
      <c r="N2059">
        <v>2428864</v>
      </c>
      <c r="O2059">
        <v>3.7130000000000001</v>
      </c>
      <c r="P2059">
        <v>8.5619999999999994</v>
      </c>
      <c r="Q2059">
        <v>866.32</v>
      </c>
      <c r="R2059">
        <v>353308</v>
      </c>
      <c r="S2059">
        <v>2.7E-2</v>
      </c>
      <c r="T2059">
        <v>2.6139999999999999</v>
      </c>
      <c r="U2059">
        <v>6.2530000000000001</v>
      </c>
      <c r="V2059">
        <v>2550</v>
      </c>
      <c r="W2059">
        <v>10</v>
      </c>
      <c r="X2059">
        <f t="shared" si="68"/>
        <v>378.45890000000009</v>
      </c>
      <c r="Y2059">
        <f t="shared" si="69"/>
        <v>0.94829999999999925</v>
      </c>
    </row>
    <row r="2060" spans="1:25" x14ac:dyDescent="0.2">
      <c r="A2060" t="s">
        <v>1746</v>
      </c>
      <c r="B2060" t="s">
        <v>745</v>
      </c>
      <c r="C2060">
        <v>4</v>
      </c>
      <c r="D2060">
        <v>5</v>
      </c>
      <c r="E2060" t="s">
        <v>2301</v>
      </c>
      <c r="F2060">
        <v>246.892</v>
      </c>
      <c r="G2060">
        <v>55.886000000000003</v>
      </c>
      <c r="H2060">
        <v>29.349</v>
      </c>
      <c r="I2060">
        <v>13797.800999999999</v>
      </c>
      <c r="J2060">
        <v>5627106</v>
      </c>
      <c r="K2060">
        <v>96.757999999999996</v>
      </c>
      <c r="L2060">
        <v>47.655000000000001</v>
      </c>
      <c r="M2060">
        <v>23888.719000000001</v>
      </c>
      <c r="N2060">
        <v>9742448</v>
      </c>
      <c r="O2060">
        <v>51.546999999999997</v>
      </c>
      <c r="P2060">
        <v>47.265000000000001</v>
      </c>
      <c r="Q2060">
        <v>12726.526</v>
      </c>
      <c r="R2060">
        <v>5190212</v>
      </c>
      <c r="S2060">
        <v>5.8000000000000003E-2</v>
      </c>
      <c r="T2060">
        <v>3.8540000000000001</v>
      </c>
      <c r="U2060">
        <v>14.381</v>
      </c>
      <c r="V2060">
        <v>5865</v>
      </c>
      <c r="W2060">
        <v>23</v>
      </c>
      <c r="X2060">
        <f t="shared" si="68"/>
        <v>13306.08344</v>
      </c>
      <c r="Y2060">
        <f t="shared" si="69"/>
        <v>15.1183</v>
      </c>
    </row>
    <row r="2061" spans="1:25" x14ac:dyDescent="0.2">
      <c r="A2061" t="s">
        <v>1746</v>
      </c>
      <c r="B2061" t="s">
        <v>745</v>
      </c>
      <c r="C2061">
        <v>4</v>
      </c>
      <c r="D2061">
        <v>7</v>
      </c>
      <c r="E2061" t="s">
        <v>2302</v>
      </c>
      <c r="F2061">
        <v>323.38499999999999</v>
      </c>
      <c r="G2061">
        <v>50.244999999999997</v>
      </c>
      <c r="H2061">
        <v>29.366</v>
      </c>
      <c r="I2061">
        <v>16248.603999999999</v>
      </c>
      <c r="J2061">
        <v>6626608</v>
      </c>
      <c r="K2061">
        <v>94.466999999999999</v>
      </c>
      <c r="L2061">
        <v>39.241999999999997</v>
      </c>
      <c r="M2061">
        <v>30549.239000000001</v>
      </c>
      <c r="N2061">
        <v>12458783</v>
      </c>
      <c r="O2061">
        <v>49.08</v>
      </c>
      <c r="P2061">
        <v>42.225000000000001</v>
      </c>
      <c r="Q2061">
        <v>15871.666999999999</v>
      </c>
      <c r="R2061">
        <v>6472883</v>
      </c>
      <c r="S2061">
        <v>3.6999999999999998E-2</v>
      </c>
      <c r="T2061">
        <v>3.06</v>
      </c>
      <c r="U2061">
        <v>11.88</v>
      </c>
      <c r="V2061">
        <v>4845</v>
      </c>
      <c r="W2061">
        <v>19</v>
      </c>
      <c r="X2061">
        <f t="shared" si="68"/>
        <v>16734.287130000001</v>
      </c>
      <c r="Y2061">
        <f t="shared" si="69"/>
        <v>10.7583</v>
      </c>
    </row>
    <row r="2062" spans="1:25" x14ac:dyDescent="0.2">
      <c r="A2062" t="s">
        <v>1746</v>
      </c>
      <c r="B2062" t="s">
        <v>745</v>
      </c>
      <c r="C2062">
        <v>4</v>
      </c>
      <c r="D2062">
        <v>8</v>
      </c>
      <c r="E2062" t="s">
        <v>2303</v>
      </c>
      <c r="F2062">
        <v>296.16000000000003</v>
      </c>
      <c r="G2062">
        <v>66.188000000000002</v>
      </c>
      <c r="H2062">
        <v>40.168999999999997</v>
      </c>
      <c r="I2062">
        <v>19602.12</v>
      </c>
      <c r="J2062">
        <v>7994260</v>
      </c>
      <c r="K2062">
        <v>36.262999999999998</v>
      </c>
      <c r="L2062">
        <v>24.788</v>
      </c>
      <c r="M2062">
        <v>10739.776</v>
      </c>
      <c r="N2062">
        <v>4379963</v>
      </c>
      <c r="O2062">
        <v>11.141999999999999</v>
      </c>
      <c r="P2062">
        <v>19.318000000000001</v>
      </c>
      <c r="Q2062">
        <v>3299.826</v>
      </c>
      <c r="R2062">
        <v>1345756</v>
      </c>
      <c r="S2062">
        <v>0.129</v>
      </c>
      <c r="T2062">
        <v>5.7290000000000001</v>
      </c>
      <c r="U2062">
        <v>38.140999999999998</v>
      </c>
      <c r="V2062">
        <v>15555</v>
      </c>
      <c r="W2062">
        <v>61</v>
      </c>
      <c r="X2062">
        <f t="shared" si="68"/>
        <v>3030.9804400000003</v>
      </c>
      <c r="Y2062">
        <f t="shared" si="69"/>
        <v>56.5383</v>
      </c>
    </row>
    <row r="2063" spans="1:25" x14ac:dyDescent="0.2">
      <c r="A2063" t="s">
        <v>1746</v>
      </c>
      <c r="B2063" t="s">
        <v>745</v>
      </c>
      <c r="C2063">
        <v>4</v>
      </c>
      <c r="D2063">
        <v>9</v>
      </c>
      <c r="E2063" t="s">
        <v>2304</v>
      </c>
      <c r="F2063">
        <v>340.63799999999998</v>
      </c>
      <c r="G2063">
        <v>57.366999999999997</v>
      </c>
      <c r="H2063">
        <v>32.579000000000001</v>
      </c>
      <c r="I2063">
        <v>19541.346000000001</v>
      </c>
      <c r="J2063">
        <v>7969475</v>
      </c>
      <c r="K2063">
        <v>85.025000000000006</v>
      </c>
      <c r="L2063">
        <v>33.302</v>
      </c>
      <c r="M2063">
        <v>28962.823</v>
      </c>
      <c r="N2063">
        <v>11811801</v>
      </c>
      <c r="O2063">
        <v>57.1</v>
      </c>
      <c r="P2063">
        <v>50.552</v>
      </c>
      <c r="Q2063">
        <v>19450.433000000001</v>
      </c>
      <c r="R2063">
        <v>7932398</v>
      </c>
      <c r="S2063">
        <v>5.7000000000000002E-2</v>
      </c>
      <c r="T2063">
        <v>3.8090000000000002</v>
      </c>
      <c r="U2063">
        <v>19.382999999999999</v>
      </c>
      <c r="V2063">
        <v>7905</v>
      </c>
      <c r="W2063">
        <v>31</v>
      </c>
      <c r="X2063">
        <f t="shared" si="68"/>
        <v>20635.142070000002</v>
      </c>
      <c r="Y2063">
        <f t="shared" si="69"/>
        <v>23.8383</v>
      </c>
    </row>
    <row r="2064" spans="1:25" x14ac:dyDescent="0.2">
      <c r="A2064" t="s">
        <v>1746</v>
      </c>
      <c r="B2064" t="s">
        <v>745</v>
      </c>
      <c r="C2064">
        <v>4</v>
      </c>
      <c r="D2064">
        <v>11</v>
      </c>
      <c r="E2064" t="s">
        <v>2305</v>
      </c>
      <c r="F2064">
        <v>238.376</v>
      </c>
      <c r="G2064">
        <v>65.206000000000003</v>
      </c>
      <c r="H2064">
        <v>36.795000000000002</v>
      </c>
      <c r="I2064">
        <v>15543.460999999999</v>
      </c>
      <c r="J2064">
        <v>6339032</v>
      </c>
      <c r="K2064">
        <v>69.13</v>
      </c>
      <c r="L2064">
        <v>36.088999999999999</v>
      </c>
      <c r="M2064">
        <v>16478.874</v>
      </c>
      <c r="N2064">
        <v>6720518</v>
      </c>
      <c r="O2064">
        <v>23.577000000000002</v>
      </c>
      <c r="P2064">
        <v>33.500999999999998</v>
      </c>
      <c r="Q2064">
        <v>5620.0959999999995</v>
      </c>
      <c r="R2064">
        <v>2292023</v>
      </c>
      <c r="S2064">
        <v>0.17799999999999999</v>
      </c>
      <c r="T2064">
        <v>6.742</v>
      </c>
      <c r="U2064">
        <v>42.518000000000001</v>
      </c>
      <c r="V2064">
        <v>17340</v>
      </c>
      <c r="W2064">
        <v>68</v>
      </c>
      <c r="X2064">
        <f t="shared" si="68"/>
        <v>5560.07474</v>
      </c>
      <c r="Y2064">
        <f t="shared" si="69"/>
        <v>64.168300000000002</v>
      </c>
    </row>
    <row r="2065" spans="1:25" x14ac:dyDescent="0.2">
      <c r="A2065" t="s">
        <v>1746</v>
      </c>
      <c r="B2065" t="s">
        <v>745</v>
      </c>
      <c r="C2065">
        <v>4</v>
      </c>
      <c r="D2065">
        <v>13</v>
      </c>
      <c r="E2065" t="s">
        <v>2306</v>
      </c>
      <c r="F2065">
        <v>167.554</v>
      </c>
      <c r="G2065">
        <v>68.843999999999994</v>
      </c>
      <c r="H2065">
        <v>39.997999999999998</v>
      </c>
      <c r="I2065">
        <v>11535.048000000001</v>
      </c>
      <c r="J2065">
        <v>4704296</v>
      </c>
      <c r="K2065">
        <v>3.16</v>
      </c>
      <c r="L2065">
        <v>2.95</v>
      </c>
      <c r="M2065">
        <v>529.44799999999998</v>
      </c>
      <c r="N2065">
        <v>215923</v>
      </c>
      <c r="O2065">
        <v>3.12</v>
      </c>
      <c r="P2065">
        <v>8.69</v>
      </c>
      <c r="Q2065">
        <v>522.81299999999999</v>
      </c>
      <c r="R2065">
        <v>213217</v>
      </c>
      <c r="S2065">
        <v>0.03</v>
      </c>
      <c r="T2065">
        <v>2.7589999999999999</v>
      </c>
      <c r="U2065">
        <v>5.0019999999999998</v>
      </c>
      <c r="V2065">
        <v>2040</v>
      </c>
      <c r="W2065">
        <v>8</v>
      </c>
      <c r="X2065">
        <f t="shared" si="68"/>
        <v>4.0362699999999725</v>
      </c>
      <c r="Y2065">
        <f t="shared" si="69"/>
        <v>0</v>
      </c>
    </row>
    <row r="2066" spans="1:25" x14ac:dyDescent="0.2">
      <c r="A2066" t="s">
        <v>1746</v>
      </c>
      <c r="B2066" t="s">
        <v>745</v>
      </c>
      <c r="C2066">
        <v>4</v>
      </c>
      <c r="D2066">
        <v>14</v>
      </c>
      <c r="E2066" t="s">
        <v>2307</v>
      </c>
      <c r="F2066">
        <v>251.869</v>
      </c>
      <c r="G2066">
        <v>59.423000000000002</v>
      </c>
      <c r="H2066">
        <v>36.03</v>
      </c>
      <c r="I2066">
        <v>14966.925999999999</v>
      </c>
      <c r="J2066">
        <v>6103906</v>
      </c>
      <c r="K2066">
        <v>68.873000000000005</v>
      </c>
      <c r="L2066">
        <v>30.201000000000001</v>
      </c>
      <c r="M2066">
        <v>17347.044999999998</v>
      </c>
      <c r="N2066">
        <v>7074581</v>
      </c>
      <c r="O2066">
        <v>26.565000000000001</v>
      </c>
      <c r="P2066">
        <v>34.023000000000003</v>
      </c>
      <c r="Q2066">
        <v>6691.0129999999999</v>
      </c>
      <c r="R2066">
        <v>2728771</v>
      </c>
      <c r="S2066">
        <v>0.189</v>
      </c>
      <c r="T2066">
        <v>6.9340000000000002</v>
      </c>
      <c r="U2066">
        <v>47.52</v>
      </c>
      <c r="V2066">
        <v>19380</v>
      </c>
      <c r="W2066">
        <v>76</v>
      </c>
      <c r="X2066">
        <f t="shared" si="68"/>
        <v>6727.3742700000012</v>
      </c>
      <c r="Y2066">
        <f t="shared" si="69"/>
        <v>72.888300000000015</v>
      </c>
    </row>
    <row r="2067" spans="1:25" x14ac:dyDescent="0.2">
      <c r="A2067" t="s">
        <v>1746</v>
      </c>
      <c r="B2067" t="s">
        <v>745</v>
      </c>
      <c r="C2067">
        <v>4</v>
      </c>
      <c r="D2067">
        <v>15</v>
      </c>
      <c r="E2067" t="s">
        <v>2308</v>
      </c>
      <c r="F2067">
        <v>297.10000000000002</v>
      </c>
      <c r="G2067">
        <v>61.6</v>
      </c>
      <c r="H2067">
        <v>41.475000000000001</v>
      </c>
      <c r="I2067">
        <v>18301.406999999999</v>
      </c>
      <c r="J2067">
        <v>7463795</v>
      </c>
      <c r="K2067">
        <v>35.067</v>
      </c>
      <c r="L2067">
        <v>22.699000000000002</v>
      </c>
      <c r="M2067">
        <v>10418.502</v>
      </c>
      <c r="N2067">
        <v>4248939</v>
      </c>
      <c r="O2067">
        <v>8.891</v>
      </c>
      <c r="P2067">
        <v>17.361999999999998</v>
      </c>
      <c r="Q2067">
        <v>2641.5239999999999</v>
      </c>
      <c r="R2067">
        <v>1077283</v>
      </c>
      <c r="S2067">
        <v>9.9000000000000005E-2</v>
      </c>
      <c r="T2067">
        <v>5.0209999999999999</v>
      </c>
      <c r="U2067">
        <v>29.388000000000002</v>
      </c>
      <c r="V2067">
        <v>11985</v>
      </c>
      <c r="W2067">
        <v>47</v>
      </c>
      <c r="X2067">
        <f t="shared" si="68"/>
        <v>2313.4312599999998</v>
      </c>
      <c r="Y2067">
        <f t="shared" si="69"/>
        <v>41.278300000000002</v>
      </c>
    </row>
    <row r="2068" spans="1:25" x14ac:dyDescent="0.2">
      <c r="A2068" t="s">
        <v>1746</v>
      </c>
      <c r="B2068" t="s">
        <v>745</v>
      </c>
      <c r="C2068">
        <v>4</v>
      </c>
      <c r="D2068">
        <v>16</v>
      </c>
      <c r="E2068" t="s">
        <v>2309</v>
      </c>
      <c r="F2068">
        <v>347.69</v>
      </c>
      <c r="G2068">
        <v>74.14</v>
      </c>
      <c r="H2068">
        <v>42.134999999999998</v>
      </c>
      <c r="I2068">
        <v>25777.683000000001</v>
      </c>
      <c r="J2068">
        <v>10512817</v>
      </c>
      <c r="K2068">
        <v>44.31</v>
      </c>
      <c r="L2068">
        <v>32.073999999999998</v>
      </c>
      <c r="M2068">
        <v>15406.26</v>
      </c>
      <c r="N2068">
        <v>6283078</v>
      </c>
      <c r="O2068">
        <v>23.068999999999999</v>
      </c>
      <c r="P2068">
        <v>31.422000000000001</v>
      </c>
      <c r="Q2068">
        <v>8020.8360000000002</v>
      </c>
      <c r="R2068">
        <v>3271108</v>
      </c>
      <c r="S2068">
        <v>0.17599999999999999</v>
      </c>
      <c r="T2068">
        <v>6.7009999999999996</v>
      </c>
      <c r="U2068">
        <v>61.276000000000003</v>
      </c>
      <c r="V2068">
        <v>24990</v>
      </c>
      <c r="W2068">
        <v>98</v>
      </c>
      <c r="X2068">
        <f t="shared" si="68"/>
        <v>8176.8813400000008</v>
      </c>
      <c r="Y2068">
        <f t="shared" si="69"/>
        <v>96.868300000000005</v>
      </c>
    </row>
    <row r="2069" spans="1:25" x14ac:dyDescent="0.2">
      <c r="A2069" t="s">
        <v>1746</v>
      </c>
      <c r="B2069" t="s">
        <v>745</v>
      </c>
      <c r="C2069">
        <v>4</v>
      </c>
      <c r="D2069">
        <v>17</v>
      </c>
      <c r="E2069" t="s">
        <v>2310</v>
      </c>
      <c r="F2069">
        <v>114.014</v>
      </c>
      <c r="G2069">
        <v>68.403000000000006</v>
      </c>
      <c r="H2069">
        <v>42.862000000000002</v>
      </c>
      <c r="I2069">
        <v>7798.9549999999999</v>
      </c>
      <c r="J2069">
        <v>3180619</v>
      </c>
      <c r="K2069">
        <v>8.5950000000000006</v>
      </c>
      <c r="L2069">
        <v>7.4290000000000003</v>
      </c>
      <c r="M2069">
        <v>979.92200000000003</v>
      </c>
      <c r="N2069">
        <v>399638</v>
      </c>
      <c r="O2069">
        <v>4.819</v>
      </c>
      <c r="P2069">
        <v>10.532</v>
      </c>
      <c r="Q2069">
        <v>549.39300000000003</v>
      </c>
      <c r="R2069">
        <v>224057</v>
      </c>
      <c r="S2069">
        <v>0.104</v>
      </c>
      <c r="T2069">
        <v>5.1539999999999999</v>
      </c>
      <c r="U2069">
        <v>11.88</v>
      </c>
      <c r="V2069">
        <v>4845</v>
      </c>
      <c r="W2069">
        <v>19</v>
      </c>
      <c r="X2069">
        <f t="shared" si="68"/>
        <v>33.008470000000017</v>
      </c>
      <c r="Y2069">
        <f t="shared" si="69"/>
        <v>10.7583</v>
      </c>
    </row>
    <row r="2070" spans="1:25" x14ac:dyDescent="0.2">
      <c r="A2070" t="s">
        <v>1746</v>
      </c>
      <c r="B2070" t="s">
        <v>745</v>
      </c>
      <c r="C2070">
        <v>4</v>
      </c>
      <c r="D2070">
        <v>18</v>
      </c>
      <c r="E2070" t="s">
        <v>2311</v>
      </c>
      <c r="F2070">
        <v>203.221</v>
      </c>
      <c r="G2070">
        <v>35.734000000000002</v>
      </c>
      <c r="H2070">
        <v>20.550999999999998</v>
      </c>
      <c r="I2070">
        <v>7261.9769999999999</v>
      </c>
      <c r="J2070">
        <v>2961625</v>
      </c>
      <c r="K2070">
        <v>2.3860000000000001</v>
      </c>
      <c r="L2070">
        <v>2.0670000000000002</v>
      </c>
      <c r="M2070">
        <v>484.94200000000001</v>
      </c>
      <c r="N2070">
        <v>197772</v>
      </c>
      <c r="O2070">
        <v>2.2189999999999999</v>
      </c>
      <c r="P2070">
        <v>4.92</v>
      </c>
      <c r="Q2070">
        <v>450.86399999999998</v>
      </c>
      <c r="R2070">
        <v>183874</v>
      </c>
      <c r="S2070">
        <v>1.7999999999999999E-2</v>
      </c>
      <c r="T2070">
        <v>2.17</v>
      </c>
      <c r="U2070">
        <v>3.7519999999999998</v>
      </c>
      <c r="V2070">
        <v>1530</v>
      </c>
      <c r="W2070">
        <v>6</v>
      </c>
      <c r="X2070">
        <f t="shared" si="68"/>
        <v>0</v>
      </c>
      <c r="Y2070">
        <f t="shared" si="69"/>
        <v>0</v>
      </c>
    </row>
    <row r="2071" spans="1:25" x14ac:dyDescent="0.2">
      <c r="A2071" t="s">
        <v>1746</v>
      </c>
      <c r="B2071" t="s">
        <v>745</v>
      </c>
      <c r="C2071">
        <v>4</v>
      </c>
      <c r="D2071">
        <v>20</v>
      </c>
      <c r="E2071" t="s">
        <v>2312</v>
      </c>
      <c r="F2071">
        <v>100.82</v>
      </c>
      <c r="G2071">
        <v>56.874000000000002</v>
      </c>
      <c r="H2071">
        <v>32.518000000000001</v>
      </c>
      <c r="I2071">
        <v>5734.0389999999998</v>
      </c>
      <c r="J2071">
        <v>2338492</v>
      </c>
      <c r="K2071">
        <v>10.154999999999999</v>
      </c>
      <c r="L2071">
        <v>8.5559999999999992</v>
      </c>
      <c r="M2071">
        <v>1023.833</v>
      </c>
      <c r="N2071">
        <v>417546</v>
      </c>
      <c r="O2071">
        <v>5.0279999999999996</v>
      </c>
      <c r="P2071">
        <v>9.9640000000000004</v>
      </c>
      <c r="Q2071">
        <v>506.90699999999998</v>
      </c>
      <c r="R2071">
        <v>206730</v>
      </c>
      <c r="S2071">
        <v>0.13600000000000001</v>
      </c>
      <c r="T2071">
        <v>5.8970000000000002</v>
      </c>
      <c r="U2071">
        <v>13.756</v>
      </c>
      <c r="V2071">
        <v>5610</v>
      </c>
      <c r="W2071">
        <v>22</v>
      </c>
      <c r="X2071">
        <f t="shared" si="68"/>
        <v>0</v>
      </c>
      <c r="Y2071">
        <f t="shared" si="69"/>
        <v>14.0283</v>
      </c>
    </row>
    <row r="2072" spans="1:25" x14ac:dyDescent="0.2">
      <c r="A2072" t="s">
        <v>1746</v>
      </c>
      <c r="B2072" t="s">
        <v>745</v>
      </c>
      <c r="C2072">
        <v>4</v>
      </c>
      <c r="D2072">
        <v>21</v>
      </c>
      <c r="E2072" t="s">
        <v>2313</v>
      </c>
      <c r="F2072">
        <v>176.05500000000001</v>
      </c>
      <c r="G2072">
        <v>62.701999999999998</v>
      </c>
      <c r="H2072">
        <v>35.021999999999998</v>
      </c>
      <c r="I2072">
        <v>11038.974</v>
      </c>
      <c r="J2072">
        <v>4501984</v>
      </c>
      <c r="K2072">
        <v>2.823</v>
      </c>
      <c r="L2072">
        <v>2.9820000000000002</v>
      </c>
      <c r="M2072">
        <v>496.99299999999999</v>
      </c>
      <c r="N2072">
        <v>202687</v>
      </c>
      <c r="O2072">
        <v>2.6059999999999999</v>
      </c>
      <c r="P2072">
        <v>5.9130000000000003</v>
      </c>
      <c r="Q2072">
        <v>458.86900000000003</v>
      </c>
      <c r="R2072">
        <v>187139</v>
      </c>
      <c r="S2072">
        <v>3.2000000000000001E-2</v>
      </c>
      <c r="T2072">
        <v>2.855</v>
      </c>
      <c r="U2072">
        <v>5.6269999999999998</v>
      </c>
      <c r="V2072">
        <v>2295</v>
      </c>
      <c r="W2072">
        <v>9</v>
      </c>
      <c r="X2072">
        <f t="shared" si="68"/>
        <v>0</v>
      </c>
      <c r="Y2072">
        <f t="shared" si="69"/>
        <v>0</v>
      </c>
    </row>
    <row r="2073" spans="1:25" x14ac:dyDescent="0.2">
      <c r="A2073" t="s">
        <v>1746</v>
      </c>
      <c r="B2073" t="s">
        <v>745</v>
      </c>
      <c r="C2073">
        <v>4</v>
      </c>
      <c r="D2073">
        <v>22</v>
      </c>
      <c r="E2073" t="s">
        <v>2314</v>
      </c>
      <c r="F2073">
        <v>278.04700000000003</v>
      </c>
      <c r="G2073">
        <v>51.319000000000003</v>
      </c>
      <c r="H2073">
        <v>31.239000000000001</v>
      </c>
      <c r="I2073">
        <v>14269.022999999999</v>
      </c>
      <c r="J2073">
        <v>5819283</v>
      </c>
      <c r="K2073">
        <v>29.573</v>
      </c>
      <c r="L2073">
        <v>34.508000000000003</v>
      </c>
      <c r="M2073">
        <v>8222.7919999999995</v>
      </c>
      <c r="N2073">
        <v>3353471</v>
      </c>
      <c r="O2073">
        <v>6.9130000000000003</v>
      </c>
      <c r="P2073">
        <v>15.253</v>
      </c>
      <c r="Q2073">
        <v>1922.1420000000001</v>
      </c>
      <c r="R2073">
        <v>783900</v>
      </c>
      <c r="S2073">
        <v>9.7000000000000003E-2</v>
      </c>
      <c r="T2073">
        <v>4.9649999999999999</v>
      </c>
      <c r="U2073">
        <v>26.885999999999999</v>
      </c>
      <c r="V2073">
        <v>10965</v>
      </c>
      <c r="W2073">
        <v>43</v>
      </c>
      <c r="X2073">
        <f t="shared" si="68"/>
        <v>1529.3048800000004</v>
      </c>
      <c r="Y2073">
        <f t="shared" si="69"/>
        <v>36.918300000000002</v>
      </c>
    </row>
    <row r="2074" spans="1:25" x14ac:dyDescent="0.2">
      <c r="A2074" t="s">
        <v>1746</v>
      </c>
      <c r="B2074" t="s">
        <v>745</v>
      </c>
      <c r="C2074">
        <v>4</v>
      </c>
      <c r="D2074">
        <v>23</v>
      </c>
      <c r="E2074" t="s">
        <v>2315</v>
      </c>
      <c r="F2074">
        <v>144.23099999999999</v>
      </c>
      <c r="G2074">
        <v>53.204000000000001</v>
      </c>
      <c r="H2074">
        <v>32.94</v>
      </c>
      <c r="I2074">
        <v>7673.6130000000003</v>
      </c>
      <c r="J2074">
        <v>3129501</v>
      </c>
      <c r="K2074">
        <v>2.577</v>
      </c>
      <c r="L2074">
        <v>1.8069999999999999</v>
      </c>
      <c r="M2074">
        <v>371.65800000000002</v>
      </c>
      <c r="N2074">
        <v>151572</v>
      </c>
      <c r="O2074">
        <v>2.3420000000000001</v>
      </c>
      <c r="P2074">
        <v>4.4630000000000001</v>
      </c>
      <c r="Q2074">
        <v>337.803</v>
      </c>
      <c r="R2074">
        <v>137765</v>
      </c>
      <c r="S2074">
        <v>1.2999999999999999E-2</v>
      </c>
      <c r="T2074">
        <v>1.821</v>
      </c>
      <c r="U2074">
        <v>1.8759999999999999</v>
      </c>
      <c r="V2074">
        <v>765</v>
      </c>
      <c r="W2074">
        <v>3</v>
      </c>
      <c r="X2074">
        <f t="shared" si="68"/>
        <v>0</v>
      </c>
      <c r="Y2074">
        <f t="shared" si="69"/>
        <v>0</v>
      </c>
    </row>
    <row r="2075" spans="1:25" x14ac:dyDescent="0.2">
      <c r="A2075" t="s">
        <v>1746</v>
      </c>
      <c r="B2075" t="s">
        <v>745</v>
      </c>
      <c r="C2075">
        <v>4</v>
      </c>
      <c r="D2075">
        <v>24</v>
      </c>
      <c r="E2075" t="s">
        <v>2316</v>
      </c>
      <c r="F2075">
        <v>175.25399999999999</v>
      </c>
      <c r="G2075">
        <v>44.006</v>
      </c>
      <c r="H2075">
        <v>27.881</v>
      </c>
      <c r="I2075">
        <v>7712.1260000000002</v>
      </c>
      <c r="J2075">
        <v>3145208</v>
      </c>
      <c r="K2075">
        <v>2.456</v>
      </c>
      <c r="L2075">
        <v>2.1739999999999999</v>
      </c>
      <c r="M2075">
        <v>430.34500000000003</v>
      </c>
      <c r="N2075">
        <v>175506</v>
      </c>
      <c r="O2075">
        <v>2.9660000000000002</v>
      </c>
      <c r="P2075">
        <v>7.7990000000000004</v>
      </c>
      <c r="Q2075">
        <v>519.76</v>
      </c>
      <c r="R2075">
        <v>211972</v>
      </c>
      <c r="S2075">
        <v>2.9000000000000001E-2</v>
      </c>
      <c r="T2075">
        <v>2.698</v>
      </c>
      <c r="U2075">
        <v>5.0019999999999998</v>
      </c>
      <c r="V2075">
        <v>2040</v>
      </c>
      <c r="W2075">
        <v>8</v>
      </c>
      <c r="X2075">
        <f t="shared" si="68"/>
        <v>0.70849999999997526</v>
      </c>
      <c r="Y2075">
        <f t="shared" si="69"/>
        <v>0</v>
      </c>
    </row>
    <row r="2076" spans="1:25" x14ac:dyDescent="0.2">
      <c r="A2076" t="s">
        <v>1746</v>
      </c>
      <c r="B2076" t="s">
        <v>745</v>
      </c>
      <c r="C2076">
        <v>4</v>
      </c>
      <c r="D2076">
        <v>26</v>
      </c>
      <c r="E2076" t="s">
        <v>2317</v>
      </c>
      <c r="F2076">
        <v>212.34800000000001</v>
      </c>
      <c r="G2076">
        <v>45.872999999999998</v>
      </c>
      <c r="H2076">
        <v>28.815000000000001</v>
      </c>
      <c r="I2076">
        <v>9741.0589999999993</v>
      </c>
      <c r="J2076">
        <v>3972660</v>
      </c>
      <c r="K2076">
        <v>2.375</v>
      </c>
      <c r="L2076">
        <v>1.8089999999999999</v>
      </c>
      <c r="M2076">
        <v>504.31799999999998</v>
      </c>
      <c r="N2076">
        <v>205674</v>
      </c>
      <c r="O2076">
        <v>3.8279999999999998</v>
      </c>
      <c r="P2076">
        <v>9.5890000000000004</v>
      </c>
      <c r="Q2076">
        <v>812.91200000000003</v>
      </c>
      <c r="R2076">
        <v>331527</v>
      </c>
      <c r="S2076">
        <v>0.05</v>
      </c>
      <c r="T2076">
        <v>3.5720000000000001</v>
      </c>
      <c r="U2076">
        <v>10.63</v>
      </c>
      <c r="V2076">
        <v>4335</v>
      </c>
      <c r="W2076">
        <v>17</v>
      </c>
      <c r="X2076">
        <f t="shared" si="68"/>
        <v>320.24418000000003</v>
      </c>
      <c r="Y2076">
        <f t="shared" si="69"/>
        <v>8.5783000000000005</v>
      </c>
    </row>
    <row r="2077" spans="1:25" x14ac:dyDescent="0.2">
      <c r="A2077" t="s">
        <v>1746</v>
      </c>
      <c r="B2077" t="s">
        <v>745</v>
      </c>
      <c r="C2077">
        <v>4</v>
      </c>
      <c r="D2077">
        <v>27</v>
      </c>
      <c r="E2077" t="s">
        <v>2318</v>
      </c>
      <c r="F2077">
        <v>289.88600000000002</v>
      </c>
      <c r="G2077">
        <v>45.819000000000003</v>
      </c>
      <c r="H2077">
        <v>35.073999999999998</v>
      </c>
      <c r="I2077">
        <v>13282.237999999999</v>
      </c>
      <c r="J2077">
        <v>5416846</v>
      </c>
      <c r="K2077">
        <v>2.6749999999999998</v>
      </c>
      <c r="L2077">
        <v>2.089</v>
      </c>
      <c r="M2077">
        <v>775.35</v>
      </c>
      <c r="N2077">
        <v>316208</v>
      </c>
      <c r="O2077">
        <v>2.7189999999999999</v>
      </c>
      <c r="P2077">
        <v>6.5860000000000003</v>
      </c>
      <c r="Q2077">
        <v>788.14400000000001</v>
      </c>
      <c r="R2077">
        <v>321426</v>
      </c>
      <c r="S2077">
        <v>3.9E-2</v>
      </c>
      <c r="T2077">
        <v>3.1459999999999999</v>
      </c>
      <c r="U2077">
        <v>11.255000000000001</v>
      </c>
      <c r="V2077">
        <v>4590</v>
      </c>
      <c r="W2077">
        <v>18</v>
      </c>
      <c r="X2077">
        <f t="shared" si="68"/>
        <v>293.24706000000003</v>
      </c>
      <c r="Y2077">
        <f t="shared" si="69"/>
        <v>9.6683000000000003</v>
      </c>
    </row>
    <row r="2078" spans="1:25" x14ac:dyDescent="0.2">
      <c r="A2078" t="s">
        <v>1746</v>
      </c>
      <c r="B2078" t="s">
        <v>745</v>
      </c>
      <c r="C2078">
        <v>4</v>
      </c>
      <c r="D2078">
        <v>29</v>
      </c>
      <c r="E2078" t="s">
        <v>2319</v>
      </c>
      <c r="F2078">
        <v>286.79399999999998</v>
      </c>
      <c r="G2078">
        <v>55.624000000000002</v>
      </c>
      <c r="H2078">
        <v>34.597999999999999</v>
      </c>
      <c r="I2078">
        <v>15952.672</v>
      </c>
      <c r="J2078">
        <v>6505919</v>
      </c>
      <c r="K2078">
        <v>48.158000000000001</v>
      </c>
      <c r="L2078">
        <v>27.381</v>
      </c>
      <c r="M2078">
        <v>13811.392</v>
      </c>
      <c r="N2078">
        <v>5632649</v>
      </c>
      <c r="O2078">
        <v>21.832000000000001</v>
      </c>
      <c r="P2078">
        <v>31.152999999999999</v>
      </c>
      <c r="Q2078">
        <v>6261.4059999999999</v>
      </c>
      <c r="R2078">
        <v>2553566</v>
      </c>
      <c r="S2078">
        <v>0.216</v>
      </c>
      <c r="T2078">
        <v>7.4160000000000004</v>
      </c>
      <c r="U2078">
        <v>61.901000000000003</v>
      </c>
      <c r="V2078">
        <v>25245</v>
      </c>
      <c r="W2078">
        <v>99</v>
      </c>
      <c r="X2078">
        <f t="shared" si="68"/>
        <v>6259.102640000001</v>
      </c>
      <c r="Y2078">
        <f t="shared" si="69"/>
        <v>97.958300000000008</v>
      </c>
    </row>
    <row r="2079" spans="1:25" x14ac:dyDescent="0.2">
      <c r="A2079" t="s">
        <v>1746</v>
      </c>
      <c r="B2079" t="s">
        <v>745</v>
      </c>
      <c r="C2079">
        <v>4</v>
      </c>
      <c r="D2079">
        <v>32</v>
      </c>
      <c r="E2079" t="s">
        <v>2320</v>
      </c>
      <c r="F2079">
        <v>210.26599999999999</v>
      </c>
      <c r="G2079">
        <v>44.441000000000003</v>
      </c>
      <c r="H2079">
        <v>27.654</v>
      </c>
      <c r="I2079">
        <v>9344.4809999999998</v>
      </c>
      <c r="J2079">
        <v>3810925</v>
      </c>
      <c r="K2079">
        <v>63.305999999999997</v>
      </c>
      <c r="L2079">
        <v>20.564</v>
      </c>
      <c r="M2079">
        <v>13311.093999999999</v>
      </c>
      <c r="N2079">
        <v>5428614</v>
      </c>
      <c r="O2079">
        <v>30.861000000000001</v>
      </c>
      <c r="P2079">
        <v>32.497</v>
      </c>
      <c r="Q2079">
        <v>6488.9539999999997</v>
      </c>
      <c r="R2079">
        <v>2646366</v>
      </c>
      <c r="S2079">
        <v>0.184</v>
      </c>
      <c r="T2079">
        <v>6.8540000000000001</v>
      </c>
      <c r="U2079">
        <v>38.767000000000003</v>
      </c>
      <c r="V2079">
        <v>15810</v>
      </c>
      <c r="W2079">
        <v>62</v>
      </c>
      <c r="X2079">
        <f t="shared" si="68"/>
        <v>6507.1299600000002</v>
      </c>
      <c r="Y2079">
        <f t="shared" si="69"/>
        <v>57.628300000000003</v>
      </c>
    </row>
    <row r="2080" spans="1:25" x14ac:dyDescent="0.2">
      <c r="A2080" t="s">
        <v>1746</v>
      </c>
      <c r="B2080" t="s">
        <v>745</v>
      </c>
      <c r="C2080">
        <v>4</v>
      </c>
      <c r="D2080">
        <v>35</v>
      </c>
      <c r="E2080" t="s">
        <v>2321</v>
      </c>
      <c r="F2080">
        <v>202.858</v>
      </c>
      <c r="G2080">
        <v>26.913</v>
      </c>
      <c r="H2080">
        <v>18.251999999999999</v>
      </c>
      <c r="I2080">
        <v>5459.4369999999999</v>
      </c>
      <c r="J2080">
        <v>2226502</v>
      </c>
      <c r="K2080">
        <v>53.51</v>
      </c>
      <c r="L2080">
        <v>27.774999999999999</v>
      </c>
      <c r="M2080">
        <v>10854.93</v>
      </c>
      <c r="N2080">
        <v>4426926</v>
      </c>
      <c r="O2080">
        <v>31.324000000000002</v>
      </c>
      <c r="P2080">
        <v>33.796999999999997</v>
      </c>
      <c r="Q2080">
        <v>6354.3280000000004</v>
      </c>
      <c r="R2080">
        <v>2591462</v>
      </c>
      <c r="S2080">
        <v>0.17599999999999999</v>
      </c>
      <c r="T2080">
        <v>6.6909999999999998</v>
      </c>
      <c r="U2080">
        <v>35.64</v>
      </c>
      <c r="V2080">
        <v>14535</v>
      </c>
      <c r="W2080">
        <v>57</v>
      </c>
      <c r="X2080">
        <f t="shared" si="68"/>
        <v>6360.3876200000013</v>
      </c>
      <c r="Y2080">
        <f t="shared" si="69"/>
        <v>52.1783</v>
      </c>
    </row>
    <row r="2081" spans="1:25" x14ac:dyDescent="0.2">
      <c r="A2081" t="s">
        <v>1746</v>
      </c>
      <c r="B2081" t="s">
        <v>745</v>
      </c>
      <c r="C2081">
        <v>4</v>
      </c>
      <c r="D2081">
        <v>36</v>
      </c>
      <c r="E2081" t="s">
        <v>2322</v>
      </c>
      <c r="F2081">
        <v>223.35</v>
      </c>
      <c r="G2081">
        <v>31.242999999999999</v>
      </c>
      <c r="H2081">
        <v>19.539000000000001</v>
      </c>
      <c r="I2081">
        <v>6978.1819999999998</v>
      </c>
      <c r="J2081">
        <v>2845886</v>
      </c>
      <c r="K2081">
        <v>60.747</v>
      </c>
      <c r="L2081">
        <v>18.241</v>
      </c>
      <c r="M2081">
        <v>13567.754000000001</v>
      </c>
      <c r="N2081">
        <v>5533287</v>
      </c>
      <c r="O2081">
        <v>29.343</v>
      </c>
      <c r="P2081">
        <v>34.085999999999999</v>
      </c>
      <c r="Q2081">
        <v>6553.7879999999996</v>
      </c>
      <c r="R2081">
        <v>2672807</v>
      </c>
      <c r="S2081">
        <v>0.17599999999999999</v>
      </c>
      <c r="T2081">
        <v>6.7039999999999997</v>
      </c>
      <c r="U2081">
        <v>39.392000000000003</v>
      </c>
      <c r="V2081">
        <v>16065</v>
      </c>
      <c r="W2081">
        <v>63</v>
      </c>
      <c r="X2081">
        <f t="shared" si="68"/>
        <v>6577.7990200000004</v>
      </c>
      <c r="Y2081">
        <f t="shared" si="69"/>
        <v>58.718299999999999</v>
      </c>
    </row>
    <row r="2082" spans="1:25" x14ac:dyDescent="0.2">
      <c r="A2082" t="s">
        <v>1746</v>
      </c>
      <c r="B2082" t="s">
        <v>745</v>
      </c>
      <c r="C2082">
        <v>5</v>
      </c>
      <c r="D2082">
        <v>1</v>
      </c>
      <c r="E2082" t="s">
        <v>2323</v>
      </c>
      <c r="F2082">
        <v>302.21199999999999</v>
      </c>
      <c r="G2082">
        <v>68.817999999999998</v>
      </c>
      <c r="H2082">
        <v>33.718000000000004</v>
      </c>
      <c r="I2082">
        <v>20797.621999999999</v>
      </c>
      <c r="J2082">
        <v>8481817</v>
      </c>
      <c r="K2082">
        <v>79.448999999999998</v>
      </c>
      <c r="L2082">
        <v>32.118000000000002</v>
      </c>
      <c r="M2082">
        <v>24010.556</v>
      </c>
      <c r="N2082">
        <v>9792136</v>
      </c>
      <c r="O2082">
        <v>30.846</v>
      </c>
      <c r="P2082">
        <v>37.908999999999999</v>
      </c>
      <c r="Q2082">
        <v>9322.1260000000002</v>
      </c>
      <c r="R2082">
        <v>3801808</v>
      </c>
      <c r="S2082">
        <v>0.182</v>
      </c>
      <c r="T2082">
        <v>6.8109999999999999</v>
      </c>
      <c r="U2082">
        <v>55.023000000000003</v>
      </c>
      <c r="V2082">
        <v>22440</v>
      </c>
      <c r="W2082">
        <v>88</v>
      </c>
      <c r="X2082">
        <f t="shared" si="68"/>
        <v>9595.2874400000001</v>
      </c>
      <c r="Y2082">
        <f t="shared" si="69"/>
        <v>85.968300000000013</v>
      </c>
    </row>
    <row r="2083" spans="1:25" x14ac:dyDescent="0.2">
      <c r="A2083" t="s">
        <v>1746</v>
      </c>
      <c r="B2083" t="s">
        <v>745</v>
      </c>
      <c r="C2083">
        <v>5</v>
      </c>
      <c r="D2083">
        <v>2</v>
      </c>
      <c r="E2083" t="s">
        <v>2324</v>
      </c>
      <c r="F2083">
        <v>290.02499999999998</v>
      </c>
      <c r="G2083">
        <v>69.284000000000006</v>
      </c>
      <c r="H2083">
        <v>33.308</v>
      </c>
      <c r="I2083">
        <v>20094.174999999999</v>
      </c>
      <c r="J2083">
        <v>8194933</v>
      </c>
      <c r="K2083">
        <v>62.875999999999998</v>
      </c>
      <c r="L2083">
        <v>26.564</v>
      </c>
      <c r="M2083">
        <v>18235.739000000001</v>
      </c>
      <c r="N2083">
        <v>7437014</v>
      </c>
      <c r="O2083">
        <v>13.007999999999999</v>
      </c>
      <c r="P2083">
        <v>23.408000000000001</v>
      </c>
      <c r="Q2083">
        <v>3772.6329999999998</v>
      </c>
      <c r="R2083">
        <v>1538579</v>
      </c>
      <c r="S2083">
        <v>0.16</v>
      </c>
      <c r="T2083">
        <v>6.3760000000000003</v>
      </c>
      <c r="U2083">
        <v>46.27</v>
      </c>
      <c r="V2083">
        <v>18870</v>
      </c>
      <c r="W2083">
        <v>74</v>
      </c>
      <c r="X2083">
        <f t="shared" si="68"/>
        <v>3546.3400699999997</v>
      </c>
      <c r="Y2083">
        <f t="shared" si="69"/>
        <v>70.708300000000008</v>
      </c>
    </row>
    <row r="2084" spans="1:25" x14ac:dyDescent="0.2">
      <c r="A2084" t="s">
        <v>1746</v>
      </c>
      <c r="B2084" t="s">
        <v>745</v>
      </c>
      <c r="C2084">
        <v>5</v>
      </c>
      <c r="D2084">
        <v>3</v>
      </c>
      <c r="E2084" t="s">
        <v>2325</v>
      </c>
      <c r="F2084">
        <v>260.14999999999998</v>
      </c>
      <c r="G2084">
        <v>60.738999999999997</v>
      </c>
      <c r="H2084">
        <v>30.564</v>
      </c>
      <c r="I2084">
        <v>15801.235000000001</v>
      </c>
      <c r="J2084">
        <v>6444159</v>
      </c>
      <c r="K2084">
        <v>58.506</v>
      </c>
      <c r="L2084">
        <v>43.302</v>
      </c>
      <c r="M2084">
        <v>15220.37</v>
      </c>
      <c r="N2084">
        <v>6207267</v>
      </c>
      <c r="O2084">
        <v>9.0519999999999996</v>
      </c>
      <c r="P2084">
        <v>16.324999999999999</v>
      </c>
      <c r="Q2084">
        <v>2354.8139999999999</v>
      </c>
      <c r="R2084">
        <v>960355</v>
      </c>
      <c r="S2084">
        <v>0.16600000000000001</v>
      </c>
      <c r="T2084">
        <v>6.5010000000000003</v>
      </c>
      <c r="U2084">
        <v>43.143000000000001</v>
      </c>
      <c r="V2084">
        <v>17595</v>
      </c>
      <c r="W2084">
        <v>69</v>
      </c>
      <c r="X2084">
        <f t="shared" si="68"/>
        <v>2000.9173599999999</v>
      </c>
      <c r="Y2084">
        <f t="shared" si="69"/>
        <v>65.258300000000006</v>
      </c>
    </row>
    <row r="2085" spans="1:25" x14ac:dyDescent="0.2">
      <c r="A2085" t="s">
        <v>1746</v>
      </c>
      <c r="B2085" t="s">
        <v>745</v>
      </c>
      <c r="C2085">
        <v>5</v>
      </c>
      <c r="D2085">
        <v>4</v>
      </c>
      <c r="E2085" t="s">
        <v>2326</v>
      </c>
      <c r="F2085">
        <v>22.783999999999999</v>
      </c>
      <c r="G2085">
        <v>45.545000000000002</v>
      </c>
      <c r="H2085">
        <v>40.048000000000002</v>
      </c>
      <c r="I2085">
        <v>1037.7059999999999</v>
      </c>
      <c r="J2085">
        <v>423204</v>
      </c>
      <c r="K2085">
        <v>21.588999999999999</v>
      </c>
      <c r="L2085">
        <v>29.832999999999998</v>
      </c>
      <c r="M2085">
        <v>491.88799999999998</v>
      </c>
      <c r="N2085">
        <v>200605</v>
      </c>
      <c r="O2085">
        <v>17.053000000000001</v>
      </c>
      <c r="P2085">
        <v>28.716000000000001</v>
      </c>
      <c r="Q2085">
        <v>388.54300000000001</v>
      </c>
      <c r="R2085">
        <v>158458</v>
      </c>
      <c r="S2085">
        <v>0.192</v>
      </c>
      <c r="T2085">
        <v>6.9969999999999999</v>
      </c>
      <c r="U2085">
        <v>4.3769999999999998</v>
      </c>
      <c r="V2085">
        <v>1785</v>
      </c>
      <c r="W2085">
        <v>7</v>
      </c>
      <c r="X2085">
        <f t="shared" si="68"/>
        <v>0</v>
      </c>
      <c r="Y2085">
        <f t="shared" si="69"/>
        <v>0</v>
      </c>
    </row>
    <row r="2086" spans="1:25" x14ac:dyDescent="0.2">
      <c r="A2086" t="s">
        <v>1746</v>
      </c>
      <c r="B2086" t="s">
        <v>745</v>
      </c>
      <c r="C2086">
        <v>5</v>
      </c>
      <c r="D2086">
        <v>5</v>
      </c>
      <c r="E2086" t="s">
        <v>2327</v>
      </c>
      <c r="F2086">
        <v>276.11799999999999</v>
      </c>
      <c r="G2086">
        <v>67.760999999999996</v>
      </c>
      <c r="H2086">
        <v>37.585999999999999</v>
      </c>
      <c r="I2086">
        <v>18710.132000000001</v>
      </c>
      <c r="J2086">
        <v>7630484</v>
      </c>
      <c r="K2086">
        <v>37.707999999999998</v>
      </c>
      <c r="L2086">
        <v>33.006</v>
      </c>
      <c r="M2086">
        <v>10411.724</v>
      </c>
      <c r="N2086">
        <v>4246175</v>
      </c>
      <c r="O2086">
        <v>15.185</v>
      </c>
      <c r="P2086">
        <v>26.443000000000001</v>
      </c>
      <c r="Q2086">
        <v>4192.8289999999997</v>
      </c>
      <c r="R2086">
        <v>1709946</v>
      </c>
      <c r="S2086">
        <v>0.17399999999999999</v>
      </c>
      <c r="T2086">
        <v>6.6660000000000004</v>
      </c>
      <c r="U2086">
        <v>48.145000000000003</v>
      </c>
      <c r="V2086">
        <v>19635</v>
      </c>
      <c r="W2086">
        <v>77</v>
      </c>
      <c r="X2086">
        <f t="shared" si="68"/>
        <v>4004.3537099999999</v>
      </c>
      <c r="Y2086">
        <f t="shared" si="69"/>
        <v>73.978300000000004</v>
      </c>
    </row>
    <row r="2087" spans="1:25" x14ac:dyDescent="0.2">
      <c r="A2087" t="s">
        <v>1746</v>
      </c>
      <c r="B2087" t="s">
        <v>745</v>
      </c>
      <c r="C2087">
        <v>5</v>
      </c>
      <c r="D2087">
        <v>6</v>
      </c>
      <c r="E2087" t="s">
        <v>2328</v>
      </c>
      <c r="F2087">
        <v>367.05799999999999</v>
      </c>
      <c r="G2087">
        <v>74.242000000000004</v>
      </c>
      <c r="H2087">
        <v>44.552999999999997</v>
      </c>
      <c r="I2087">
        <v>27251.274000000001</v>
      </c>
      <c r="J2087">
        <v>11113786</v>
      </c>
      <c r="K2087">
        <v>36.549999999999997</v>
      </c>
      <c r="L2087">
        <v>20.75</v>
      </c>
      <c r="M2087">
        <v>13415.957</v>
      </c>
      <c r="N2087">
        <v>5471380</v>
      </c>
      <c r="O2087">
        <v>10.723000000000001</v>
      </c>
      <c r="P2087">
        <v>18.061</v>
      </c>
      <c r="Q2087">
        <v>3936.0189999999998</v>
      </c>
      <c r="R2087">
        <v>1605212</v>
      </c>
      <c r="S2087">
        <v>0.16900000000000001</v>
      </c>
      <c r="T2087">
        <v>6.556</v>
      </c>
      <c r="U2087">
        <v>61.901000000000003</v>
      </c>
      <c r="V2087">
        <v>25245</v>
      </c>
      <c r="W2087">
        <v>99</v>
      </c>
      <c r="X2087">
        <f t="shared" si="68"/>
        <v>3724.4308099999998</v>
      </c>
      <c r="Y2087">
        <f t="shared" si="69"/>
        <v>97.958300000000008</v>
      </c>
    </row>
    <row r="2088" spans="1:25" x14ac:dyDescent="0.2">
      <c r="A2088" t="s">
        <v>1746</v>
      </c>
      <c r="B2088" t="s">
        <v>745</v>
      </c>
      <c r="C2088">
        <v>5</v>
      </c>
      <c r="D2088">
        <v>7</v>
      </c>
      <c r="E2088" t="s">
        <v>2329</v>
      </c>
      <c r="F2088">
        <v>325.63400000000001</v>
      </c>
      <c r="G2088">
        <v>70.94</v>
      </c>
      <c r="H2088">
        <v>34.808999999999997</v>
      </c>
      <c r="I2088">
        <v>23100.422999999999</v>
      </c>
      <c r="J2088">
        <v>9420960</v>
      </c>
      <c r="K2088">
        <v>88.182000000000002</v>
      </c>
      <c r="L2088">
        <v>35.948</v>
      </c>
      <c r="M2088">
        <v>28715.147000000001</v>
      </c>
      <c r="N2088">
        <v>11710792</v>
      </c>
      <c r="O2088">
        <v>48.073999999999998</v>
      </c>
      <c r="P2088">
        <v>49.759</v>
      </c>
      <c r="Q2088">
        <v>15654.476000000001</v>
      </c>
      <c r="R2088">
        <v>6384307</v>
      </c>
      <c r="S2088">
        <v>8.4000000000000005E-2</v>
      </c>
      <c r="T2088">
        <v>4.641</v>
      </c>
      <c r="U2088">
        <v>27.512</v>
      </c>
      <c r="V2088">
        <v>11220</v>
      </c>
      <c r="W2088">
        <v>44</v>
      </c>
      <c r="X2088">
        <f t="shared" si="68"/>
        <v>16497.548940000001</v>
      </c>
      <c r="Y2088">
        <f t="shared" si="69"/>
        <v>38.008299999999998</v>
      </c>
    </row>
    <row r="2089" spans="1:25" x14ac:dyDescent="0.2">
      <c r="A2089" t="s">
        <v>1746</v>
      </c>
      <c r="B2089" t="s">
        <v>745</v>
      </c>
      <c r="C2089">
        <v>5</v>
      </c>
      <c r="D2089">
        <v>8</v>
      </c>
      <c r="E2089" t="s">
        <v>2330</v>
      </c>
      <c r="F2089">
        <v>249.251</v>
      </c>
      <c r="G2089">
        <v>69.433999999999997</v>
      </c>
      <c r="H2089">
        <v>38.1</v>
      </c>
      <c r="I2089">
        <v>17306.366000000002</v>
      </c>
      <c r="J2089">
        <v>7057991</v>
      </c>
      <c r="K2089">
        <v>47.341000000000001</v>
      </c>
      <c r="L2089">
        <v>38.054000000000002</v>
      </c>
      <c r="M2089">
        <v>11799.703</v>
      </c>
      <c r="N2089">
        <v>4812229</v>
      </c>
      <c r="O2089">
        <v>14.521000000000001</v>
      </c>
      <c r="P2089">
        <v>27.056000000000001</v>
      </c>
      <c r="Q2089">
        <v>3619.4630000000002</v>
      </c>
      <c r="R2089">
        <v>1476112</v>
      </c>
      <c r="S2089">
        <v>0.17599999999999999</v>
      </c>
      <c r="T2089">
        <v>6.6890000000000001</v>
      </c>
      <c r="U2089">
        <v>43.768999999999998</v>
      </c>
      <c r="V2089">
        <v>17850</v>
      </c>
      <c r="W2089">
        <v>70</v>
      </c>
      <c r="X2089">
        <f t="shared" si="68"/>
        <v>3379.3847700000001</v>
      </c>
      <c r="Y2089">
        <f t="shared" si="69"/>
        <v>66.348300000000009</v>
      </c>
    </row>
    <row r="2090" spans="1:25" x14ac:dyDescent="0.2">
      <c r="A2090" t="s">
        <v>1746</v>
      </c>
      <c r="B2090" t="s">
        <v>745</v>
      </c>
      <c r="C2090">
        <v>5</v>
      </c>
      <c r="D2090">
        <v>9</v>
      </c>
      <c r="E2090" t="s">
        <v>2331</v>
      </c>
      <c r="F2090">
        <v>335.38299999999998</v>
      </c>
      <c r="G2090">
        <v>66.778999999999996</v>
      </c>
      <c r="H2090">
        <v>35.445999999999998</v>
      </c>
      <c r="I2090">
        <v>22396.637999999999</v>
      </c>
      <c r="J2090">
        <v>9133938</v>
      </c>
      <c r="K2090">
        <v>68.358999999999995</v>
      </c>
      <c r="L2090">
        <v>32.835999999999999</v>
      </c>
      <c r="M2090">
        <v>22926.331999999999</v>
      </c>
      <c r="N2090">
        <v>9349961</v>
      </c>
      <c r="O2090">
        <v>29.076000000000001</v>
      </c>
      <c r="P2090">
        <v>40.457000000000001</v>
      </c>
      <c r="Q2090">
        <v>9751.4779999999992</v>
      </c>
      <c r="R2090">
        <v>3976909</v>
      </c>
      <c r="S2090">
        <v>0.13400000000000001</v>
      </c>
      <c r="T2090">
        <v>5.8490000000000002</v>
      </c>
      <c r="U2090">
        <v>45.018999999999998</v>
      </c>
      <c r="V2090">
        <v>18360</v>
      </c>
      <c r="W2090">
        <v>72</v>
      </c>
      <c r="X2090">
        <f t="shared" si="68"/>
        <v>10063.28112</v>
      </c>
      <c r="Y2090">
        <f t="shared" si="69"/>
        <v>68.528300000000002</v>
      </c>
    </row>
    <row r="2091" spans="1:25" x14ac:dyDescent="0.2">
      <c r="A2091" t="s">
        <v>1746</v>
      </c>
      <c r="B2091" t="s">
        <v>745</v>
      </c>
      <c r="C2091">
        <v>5</v>
      </c>
      <c r="D2091">
        <v>10</v>
      </c>
      <c r="E2091" t="s">
        <v>2332</v>
      </c>
      <c r="F2091">
        <v>309.35500000000002</v>
      </c>
      <c r="G2091">
        <v>75.253</v>
      </c>
      <c r="H2091">
        <v>33.902000000000001</v>
      </c>
      <c r="I2091">
        <v>23279.877</v>
      </c>
      <c r="J2091">
        <v>9494146</v>
      </c>
      <c r="K2091">
        <v>72.210999999999999</v>
      </c>
      <c r="L2091">
        <v>30.315999999999999</v>
      </c>
      <c r="M2091">
        <v>22338.775000000001</v>
      </c>
      <c r="N2091">
        <v>9110340</v>
      </c>
      <c r="O2091">
        <v>25</v>
      </c>
      <c r="P2091">
        <v>37.209000000000003</v>
      </c>
      <c r="Q2091">
        <v>7733.8509999999997</v>
      </c>
      <c r="R2091">
        <v>3154068</v>
      </c>
      <c r="S2091">
        <v>0.16400000000000001</v>
      </c>
      <c r="T2091">
        <v>6.4589999999999996</v>
      </c>
      <c r="U2091">
        <v>50.646999999999998</v>
      </c>
      <c r="V2091">
        <v>20655</v>
      </c>
      <c r="W2091">
        <v>81</v>
      </c>
      <c r="X2091">
        <f t="shared" si="68"/>
        <v>7864.0676900000008</v>
      </c>
      <c r="Y2091">
        <f t="shared" si="69"/>
        <v>78.338300000000004</v>
      </c>
    </row>
    <row r="2092" spans="1:25" x14ac:dyDescent="0.2">
      <c r="A2092" t="s">
        <v>1746</v>
      </c>
      <c r="B2092" t="s">
        <v>745</v>
      </c>
      <c r="C2092">
        <v>5</v>
      </c>
      <c r="D2092">
        <v>11</v>
      </c>
      <c r="E2092" t="s">
        <v>2333</v>
      </c>
      <c r="F2092">
        <v>416.601</v>
      </c>
      <c r="G2092">
        <v>75.600999999999999</v>
      </c>
      <c r="H2092">
        <v>42.222999999999999</v>
      </c>
      <c r="I2092">
        <v>31495.653999999999</v>
      </c>
      <c r="J2092">
        <v>12844756</v>
      </c>
      <c r="K2092">
        <v>57.646000000000001</v>
      </c>
      <c r="L2092">
        <v>28.152000000000001</v>
      </c>
      <c r="M2092">
        <v>24015.592000000001</v>
      </c>
      <c r="N2092">
        <v>9794190</v>
      </c>
      <c r="O2092">
        <v>19.117999999999999</v>
      </c>
      <c r="P2092">
        <v>28.901</v>
      </c>
      <c r="Q2092">
        <v>7964.68</v>
      </c>
      <c r="R2092">
        <v>3248206</v>
      </c>
      <c r="S2092">
        <v>0.192</v>
      </c>
      <c r="T2092">
        <v>6.9969999999999999</v>
      </c>
      <c r="U2092">
        <v>80.034000000000006</v>
      </c>
      <c r="V2092">
        <v>32640</v>
      </c>
      <c r="W2092">
        <v>128</v>
      </c>
      <c r="X2092">
        <f t="shared" si="68"/>
        <v>8115.6713000000009</v>
      </c>
      <c r="Y2092">
        <f t="shared" si="69"/>
        <v>129.56830000000002</v>
      </c>
    </row>
    <row r="2093" spans="1:25" x14ac:dyDescent="0.2">
      <c r="A2093" t="s">
        <v>1746</v>
      </c>
      <c r="B2093" t="s">
        <v>745</v>
      </c>
      <c r="C2093">
        <v>5</v>
      </c>
      <c r="D2093">
        <v>12</v>
      </c>
      <c r="E2093" t="s">
        <v>2334</v>
      </c>
      <c r="F2093">
        <v>296.68299999999999</v>
      </c>
      <c r="G2093">
        <v>87.504000000000005</v>
      </c>
      <c r="H2093">
        <v>44.515999999999998</v>
      </c>
      <c r="I2093">
        <v>25960.876</v>
      </c>
      <c r="J2093">
        <v>10587528</v>
      </c>
      <c r="K2093">
        <v>30.436</v>
      </c>
      <c r="L2093">
        <v>15.03</v>
      </c>
      <c r="M2093">
        <v>9029.8809999999994</v>
      </c>
      <c r="N2093">
        <v>3682623</v>
      </c>
      <c r="O2093">
        <v>4.9329999999999998</v>
      </c>
      <c r="P2093">
        <v>11.356999999999999</v>
      </c>
      <c r="Q2093">
        <v>1463.393</v>
      </c>
      <c r="R2093">
        <v>596810</v>
      </c>
      <c r="S2093">
        <v>6.7000000000000004E-2</v>
      </c>
      <c r="T2093">
        <v>4.1459999999999999</v>
      </c>
      <c r="U2093">
        <v>20.009</v>
      </c>
      <c r="V2093">
        <v>8160</v>
      </c>
      <c r="W2093">
        <v>32</v>
      </c>
      <c r="X2093">
        <f t="shared" si="68"/>
        <v>1029.26847</v>
      </c>
      <c r="Y2093">
        <f t="shared" si="69"/>
        <v>24.9283</v>
      </c>
    </row>
    <row r="2094" spans="1:25" x14ac:dyDescent="0.2">
      <c r="A2094" t="s">
        <v>1746</v>
      </c>
      <c r="B2094" t="s">
        <v>745</v>
      </c>
      <c r="C2094">
        <v>5</v>
      </c>
      <c r="D2094">
        <v>13</v>
      </c>
      <c r="E2094" t="s">
        <v>2335</v>
      </c>
      <c r="F2094">
        <v>303.00599999999997</v>
      </c>
      <c r="G2094">
        <v>67.197999999999993</v>
      </c>
      <c r="H2094">
        <v>38.957999999999998</v>
      </c>
      <c r="I2094">
        <v>20361.362000000001</v>
      </c>
      <c r="J2094">
        <v>8303899</v>
      </c>
      <c r="K2094">
        <v>50.883000000000003</v>
      </c>
      <c r="L2094">
        <v>33.777999999999999</v>
      </c>
      <c r="M2094">
        <v>15417.902</v>
      </c>
      <c r="N2094">
        <v>6287826</v>
      </c>
      <c r="O2094">
        <v>20.713000000000001</v>
      </c>
      <c r="P2094">
        <v>35</v>
      </c>
      <c r="Q2094">
        <v>6276.1130000000003</v>
      </c>
      <c r="R2094">
        <v>2559564</v>
      </c>
      <c r="S2094">
        <v>0.13800000000000001</v>
      </c>
      <c r="T2094">
        <v>5.9359999999999999</v>
      </c>
      <c r="U2094">
        <v>41.893000000000001</v>
      </c>
      <c r="V2094">
        <v>17085</v>
      </c>
      <c r="W2094">
        <v>67</v>
      </c>
      <c r="X2094">
        <f t="shared" si="68"/>
        <v>6275.1332700000012</v>
      </c>
      <c r="Y2094">
        <f t="shared" si="69"/>
        <v>63.078299999999999</v>
      </c>
    </row>
    <row r="2095" spans="1:25" x14ac:dyDescent="0.2">
      <c r="A2095" t="s">
        <v>1746</v>
      </c>
      <c r="B2095" t="s">
        <v>745</v>
      </c>
      <c r="C2095">
        <v>5</v>
      </c>
      <c r="D2095">
        <v>14</v>
      </c>
      <c r="E2095" t="s">
        <v>2336</v>
      </c>
      <c r="F2095">
        <v>282.30900000000003</v>
      </c>
      <c r="G2095">
        <v>68.253</v>
      </c>
      <c r="H2095">
        <v>33.575000000000003</v>
      </c>
      <c r="I2095">
        <v>19268.505000000001</v>
      </c>
      <c r="J2095">
        <v>7858203</v>
      </c>
      <c r="K2095">
        <v>65.778000000000006</v>
      </c>
      <c r="L2095">
        <v>27.111999999999998</v>
      </c>
      <c r="M2095">
        <v>18569.754000000001</v>
      </c>
      <c r="N2095">
        <v>7573234</v>
      </c>
      <c r="O2095">
        <v>16.997</v>
      </c>
      <c r="P2095">
        <v>26.099</v>
      </c>
      <c r="Q2095">
        <v>4798.3739999999998</v>
      </c>
      <c r="R2095">
        <v>1956903</v>
      </c>
      <c r="S2095">
        <v>0.20799999999999999</v>
      </c>
      <c r="T2095">
        <v>7.2830000000000004</v>
      </c>
      <c r="U2095">
        <v>58.774999999999999</v>
      </c>
      <c r="V2095">
        <v>23970</v>
      </c>
      <c r="W2095">
        <v>94</v>
      </c>
      <c r="X2095">
        <f t="shared" si="68"/>
        <v>4664.3977600000007</v>
      </c>
      <c r="Y2095">
        <f t="shared" si="69"/>
        <v>92.508300000000006</v>
      </c>
    </row>
    <row r="2096" spans="1:25" x14ac:dyDescent="0.2">
      <c r="A2096" t="s">
        <v>1746</v>
      </c>
      <c r="B2096" t="s">
        <v>745</v>
      </c>
      <c r="C2096">
        <v>5</v>
      </c>
      <c r="D2096">
        <v>15</v>
      </c>
      <c r="E2096" t="s">
        <v>2337</v>
      </c>
      <c r="F2096">
        <v>209.655</v>
      </c>
      <c r="G2096">
        <v>77.260999999999996</v>
      </c>
      <c r="H2096">
        <v>41.223999999999997</v>
      </c>
      <c r="I2096">
        <v>16198.084999999999</v>
      </c>
      <c r="J2096">
        <v>6606005</v>
      </c>
      <c r="K2096">
        <v>3.0150000000000001</v>
      </c>
      <c r="L2096">
        <v>2.41</v>
      </c>
      <c r="M2096">
        <v>632.10500000000002</v>
      </c>
      <c r="N2096">
        <v>257789</v>
      </c>
      <c r="O2096">
        <v>1.821</v>
      </c>
      <c r="P2096">
        <v>2.153</v>
      </c>
      <c r="Q2096">
        <v>381.85399999999998</v>
      </c>
      <c r="R2096">
        <v>155730</v>
      </c>
      <c r="S2096">
        <v>6.0000000000000001E-3</v>
      </c>
      <c r="T2096">
        <v>1.2330000000000001</v>
      </c>
      <c r="U2096">
        <v>1.2509999999999999</v>
      </c>
      <c r="V2096">
        <v>510</v>
      </c>
      <c r="W2096">
        <v>2</v>
      </c>
      <c r="X2096">
        <f t="shared" si="68"/>
        <v>0</v>
      </c>
      <c r="Y2096">
        <f t="shared" si="69"/>
        <v>0</v>
      </c>
    </row>
    <row r="2097" spans="1:25" x14ac:dyDescent="0.2">
      <c r="A2097" t="s">
        <v>1746</v>
      </c>
      <c r="B2097" t="s">
        <v>745</v>
      </c>
      <c r="C2097">
        <v>5</v>
      </c>
      <c r="D2097">
        <v>16</v>
      </c>
      <c r="E2097" t="s">
        <v>1312</v>
      </c>
      <c r="F2097">
        <v>254.01300000000001</v>
      </c>
      <c r="G2097">
        <v>66.188000000000002</v>
      </c>
      <c r="H2097">
        <v>34.298999999999999</v>
      </c>
      <c r="I2097">
        <v>16812.458999999999</v>
      </c>
      <c r="J2097">
        <v>6856563</v>
      </c>
      <c r="K2097">
        <v>53.048999999999999</v>
      </c>
      <c r="L2097">
        <v>38.246000000000002</v>
      </c>
      <c r="M2097">
        <v>13475.08</v>
      </c>
      <c r="N2097">
        <v>5495492</v>
      </c>
      <c r="O2097">
        <v>9.4380000000000006</v>
      </c>
      <c r="P2097">
        <v>18.863</v>
      </c>
      <c r="Q2097">
        <v>2397.3420000000001</v>
      </c>
      <c r="R2097">
        <v>977699</v>
      </c>
      <c r="S2097">
        <v>0.155</v>
      </c>
      <c r="T2097">
        <v>6.2869999999999999</v>
      </c>
      <c r="U2097">
        <v>39.392000000000003</v>
      </c>
      <c r="V2097">
        <v>16065</v>
      </c>
      <c r="W2097">
        <v>63</v>
      </c>
      <c r="X2097">
        <f t="shared" ref="X2097:X2160" si="70">(MAX(0, (Q2097-519.11)))*1.09</f>
        <v>2047.2728800000002</v>
      </c>
      <c r="Y2097">
        <f t="shared" ref="Y2097:Y2160" si="71">(MAX(0, (W2097-9.13)))*1.09</f>
        <v>58.718299999999999</v>
      </c>
    </row>
    <row r="2098" spans="1:25" x14ac:dyDescent="0.2">
      <c r="A2098" t="s">
        <v>1746</v>
      </c>
      <c r="B2098" t="s">
        <v>745</v>
      </c>
      <c r="C2098">
        <v>5</v>
      </c>
      <c r="D2098">
        <v>17</v>
      </c>
      <c r="E2098" t="s">
        <v>2338</v>
      </c>
      <c r="F2098">
        <v>342.72699999999998</v>
      </c>
      <c r="G2098">
        <v>65.215000000000003</v>
      </c>
      <c r="H2098">
        <v>35.469000000000001</v>
      </c>
      <c r="I2098">
        <v>22350.913</v>
      </c>
      <c r="J2098">
        <v>9115290</v>
      </c>
      <c r="K2098">
        <v>66.385000000000005</v>
      </c>
      <c r="L2098">
        <v>31.792000000000002</v>
      </c>
      <c r="M2098">
        <v>22752.074000000001</v>
      </c>
      <c r="N2098">
        <v>9278894</v>
      </c>
      <c r="O2098">
        <v>33.691000000000003</v>
      </c>
      <c r="P2098">
        <v>40.640999999999998</v>
      </c>
      <c r="Q2098">
        <v>11546.698</v>
      </c>
      <c r="R2098">
        <v>4709047</v>
      </c>
      <c r="S2098">
        <v>0.151</v>
      </c>
      <c r="T2098">
        <v>6.2119999999999997</v>
      </c>
      <c r="U2098">
        <v>51.896999999999998</v>
      </c>
      <c r="V2098">
        <v>21165</v>
      </c>
      <c r="W2098">
        <v>83</v>
      </c>
      <c r="X2098">
        <f t="shared" si="70"/>
        <v>12020.07092</v>
      </c>
      <c r="Y2098">
        <f t="shared" si="71"/>
        <v>80.518300000000011</v>
      </c>
    </row>
    <row r="2099" spans="1:25" x14ac:dyDescent="0.2">
      <c r="A2099" t="s">
        <v>1746</v>
      </c>
      <c r="B2099" t="s">
        <v>745</v>
      </c>
      <c r="C2099">
        <v>5</v>
      </c>
      <c r="D2099">
        <v>19</v>
      </c>
      <c r="E2099" t="s">
        <v>2339</v>
      </c>
      <c r="F2099">
        <v>164.506</v>
      </c>
      <c r="G2099">
        <v>75.876999999999995</v>
      </c>
      <c r="H2099">
        <v>45.142000000000003</v>
      </c>
      <c r="I2099">
        <v>12482.281999999999</v>
      </c>
      <c r="J2099">
        <v>5090603</v>
      </c>
      <c r="K2099">
        <v>3.1</v>
      </c>
      <c r="L2099">
        <v>2.9630000000000001</v>
      </c>
      <c r="M2099">
        <v>509.94499999999999</v>
      </c>
      <c r="N2099">
        <v>207969</v>
      </c>
      <c r="O2099">
        <v>1.996</v>
      </c>
      <c r="P2099">
        <v>3.5819999999999999</v>
      </c>
      <c r="Q2099">
        <v>328.351</v>
      </c>
      <c r="R2099">
        <v>133910</v>
      </c>
      <c r="S2099">
        <v>4.0000000000000001E-3</v>
      </c>
      <c r="T2099">
        <v>0.98399999999999999</v>
      </c>
      <c r="U2099">
        <v>0.625</v>
      </c>
      <c r="V2099">
        <v>255</v>
      </c>
      <c r="W2099">
        <v>1</v>
      </c>
      <c r="X2099">
        <f t="shared" si="70"/>
        <v>0</v>
      </c>
      <c r="Y2099">
        <f t="shared" si="71"/>
        <v>0</v>
      </c>
    </row>
    <row r="2100" spans="1:25" x14ac:dyDescent="0.2">
      <c r="A2100" t="s">
        <v>1746</v>
      </c>
      <c r="B2100" t="s">
        <v>745</v>
      </c>
      <c r="C2100">
        <v>5</v>
      </c>
      <c r="D2100">
        <v>20</v>
      </c>
      <c r="E2100" t="s">
        <v>2340</v>
      </c>
      <c r="F2100">
        <v>245.357</v>
      </c>
      <c r="G2100">
        <v>73.326999999999998</v>
      </c>
      <c r="H2100">
        <v>40.631</v>
      </c>
      <c r="I2100">
        <v>17991.267</v>
      </c>
      <c r="J2100">
        <v>7337312</v>
      </c>
      <c r="K2100">
        <v>2.5019999999999998</v>
      </c>
      <c r="L2100">
        <v>1.8819999999999999</v>
      </c>
      <c r="M2100">
        <v>613.84</v>
      </c>
      <c r="N2100">
        <v>250340</v>
      </c>
      <c r="O2100">
        <v>2.1869999999999998</v>
      </c>
      <c r="P2100">
        <v>5.4619999999999997</v>
      </c>
      <c r="Q2100">
        <v>536.702</v>
      </c>
      <c r="R2100">
        <v>218881</v>
      </c>
      <c r="S2100">
        <v>1.4999999999999999E-2</v>
      </c>
      <c r="T2100">
        <v>1.9750000000000001</v>
      </c>
      <c r="U2100">
        <v>3.7519999999999998</v>
      </c>
      <c r="V2100">
        <v>1530</v>
      </c>
      <c r="W2100">
        <v>6</v>
      </c>
      <c r="X2100">
        <f t="shared" si="70"/>
        <v>19.175279999999983</v>
      </c>
      <c r="Y2100">
        <f t="shared" si="71"/>
        <v>0</v>
      </c>
    </row>
    <row r="2101" spans="1:25" x14ac:dyDescent="0.2">
      <c r="A2101" t="s">
        <v>1746</v>
      </c>
      <c r="B2101" t="s">
        <v>745</v>
      </c>
      <c r="C2101">
        <v>5</v>
      </c>
      <c r="D2101">
        <v>21</v>
      </c>
      <c r="E2101" t="s">
        <v>2341</v>
      </c>
      <c r="F2101">
        <v>317.31400000000002</v>
      </c>
      <c r="G2101">
        <v>79.704999999999998</v>
      </c>
      <c r="H2101">
        <v>38.409999999999997</v>
      </c>
      <c r="I2101">
        <v>25291.559000000001</v>
      </c>
      <c r="J2101">
        <v>10314563</v>
      </c>
      <c r="K2101">
        <v>26.513000000000002</v>
      </c>
      <c r="L2101">
        <v>18.382000000000001</v>
      </c>
      <c r="M2101">
        <v>8412.7950000000001</v>
      </c>
      <c r="N2101">
        <v>3430959</v>
      </c>
      <c r="O2101">
        <v>5.0789999999999997</v>
      </c>
      <c r="P2101">
        <v>12.478</v>
      </c>
      <c r="Q2101">
        <v>1611.7449999999999</v>
      </c>
      <c r="R2101">
        <v>657312</v>
      </c>
      <c r="S2101">
        <v>6.0999999999999999E-2</v>
      </c>
      <c r="T2101">
        <v>3.9460000000000002</v>
      </c>
      <c r="U2101">
        <v>19.382999999999999</v>
      </c>
      <c r="V2101">
        <v>7905</v>
      </c>
      <c r="W2101">
        <v>31</v>
      </c>
      <c r="X2101">
        <f t="shared" si="70"/>
        <v>1190.9721499999998</v>
      </c>
      <c r="Y2101">
        <f t="shared" si="71"/>
        <v>23.8383</v>
      </c>
    </row>
    <row r="2102" spans="1:25" x14ac:dyDescent="0.2">
      <c r="A2102" t="s">
        <v>1746</v>
      </c>
      <c r="B2102" t="s">
        <v>745</v>
      </c>
      <c r="C2102">
        <v>5</v>
      </c>
      <c r="D2102">
        <v>22</v>
      </c>
      <c r="E2102" t="s">
        <v>2342</v>
      </c>
      <c r="F2102">
        <v>384.49200000000002</v>
      </c>
      <c r="G2102">
        <v>50.813000000000002</v>
      </c>
      <c r="H2102">
        <v>29.35</v>
      </c>
      <c r="I2102">
        <v>19537.078000000001</v>
      </c>
      <c r="J2102">
        <v>7967734</v>
      </c>
      <c r="K2102">
        <v>74.75</v>
      </c>
      <c r="L2102">
        <v>29.623999999999999</v>
      </c>
      <c r="M2102">
        <v>28740.927</v>
      </c>
      <c r="N2102">
        <v>11721306</v>
      </c>
      <c r="O2102">
        <v>18.068999999999999</v>
      </c>
      <c r="P2102">
        <v>27.46</v>
      </c>
      <c r="Q2102">
        <v>6947.4549999999999</v>
      </c>
      <c r="R2102">
        <v>2833355</v>
      </c>
      <c r="S2102">
        <v>0.21299999999999999</v>
      </c>
      <c r="T2102">
        <v>7.367</v>
      </c>
      <c r="U2102">
        <v>81.91</v>
      </c>
      <c r="V2102">
        <v>33405</v>
      </c>
      <c r="W2102">
        <v>131</v>
      </c>
      <c r="X2102">
        <f t="shared" si="70"/>
        <v>7006.8960500000012</v>
      </c>
      <c r="Y2102">
        <f t="shared" si="71"/>
        <v>132.8383</v>
      </c>
    </row>
    <row r="2103" spans="1:25" x14ac:dyDescent="0.2">
      <c r="A2103" t="s">
        <v>1746</v>
      </c>
      <c r="B2103" t="s">
        <v>745</v>
      </c>
      <c r="C2103">
        <v>5</v>
      </c>
      <c r="D2103">
        <v>23</v>
      </c>
      <c r="E2103" t="s">
        <v>2343</v>
      </c>
      <c r="F2103">
        <v>37.055</v>
      </c>
      <c r="G2103">
        <v>33.122</v>
      </c>
      <c r="H2103">
        <v>25.463999999999999</v>
      </c>
      <c r="I2103">
        <v>1227.3340000000001</v>
      </c>
      <c r="J2103">
        <v>500539</v>
      </c>
      <c r="K2103">
        <v>6.319</v>
      </c>
      <c r="L2103">
        <v>9.4450000000000003</v>
      </c>
      <c r="M2103">
        <v>234.154</v>
      </c>
      <c r="N2103">
        <v>95494</v>
      </c>
      <c r="O2103">
        <v>4.383</v>
      </c>
      <c r="P2103">
        <v>12.484999999999999</v>
      </c>
      <c r="Q2103">
        <v>162.42699999999999</v>
      </c>
      <c r="R2103">
        <v>66242</v>
      </c>
      <c r="S2103">
        <v>6.7000000000000004E-2</v>
      </c>
      <c r="T2103">
        <v>4.1479999999999997</v>
      </c>
      <c r="U2103">
        <v>2.5009999999999999</v>
      </c>
      <c r="V2103">
        <v>1020</v>
      </c>
      <c r="W2103">
        <v>4</v>
      </c>
      <c r="X2103">
        <f t="shared" si="70"/>
        <v>0</v>
      </c>
      <c r="Y2103">
        <f t="shared" si="71"/>
        <v>0</v>
      </c>
    </row>
    <row r="2104" spans="1:25" x14ac:dyDescent="0.2">
      <c r="A2104" t="s">
        <v>1746</v>
      </c>
      <c r="B2104" t="s">
        <v>745</v>
      </c>
      <c r="C2104">
        <v>5</v>
      </c>
      <c r="D2104">
        <v>24</v>
      </c>
      <c r="E2104" t="s">
        <v>2344</v>
      </c>
      <c r="F2104">
        <v>158.40600000000001</v>
      </c>
      <c r="G2104">
        <v>63.119</v>
      </c>
      <c r="H2104">
        <v>30.838000000000001</v>
      </c>
      <c r="I2104">
        <v>9998.384</v>
      </c>
      <c r="J2104">
        <v>4077604</v>
      </c>
      <c r="K2104">
        <v>49.994</v>
      </c>
      <c r="L2104">
        <v>21.626999999999999</v>
      </c>
      <c r="M2104">
        <v>7919.3519999999999</v>
      </c>
      <c r="N2104">
        <v>3229720</v>
      </c>
      <c r="O2104">
        <v>13.12</v>
      </c>
      <c r="P2104">
        <v>21.312000000000001</v>
      </c>
      <c r="Q2104">
        <v>2078.2130000000002</v>
      </c>
      <c r="R2104">
        <v>847550</v>
      </c>
      <c r="S2104">
        <v>0.22900000000000001</v>
      </c>
      <c r="T2104">
        <v>7.6369999999999996</v>
      </c>
      <c r="U2104">
        <v>36.265000000000001</v>
      </c>
      <c r="V2104">
        <v>14790</v>
      </c>
      <c r="W2104">
        <v>58</v>
      </c>
      <c r="X2104">
        <f t="shared" si="70"/>
        <v>1699.4222700000003</v>
      </c>
      <c r="Y2104">
        <f t="shared" si="71"/>
        <v>53.268300000000004</v>
      </c>
    </row>
    <row r="2105" spans="1:25" x14ac:dyDescent="0.2">
      <c r="A2105" t="s">
        <v>1746</v>
      </c>
      <c r="B2105" t="s">
        <v>745</v>
      </c>
      <c r="C2105">
        <v>5</v>
      </c>
      <c r="D2105">
        <v>25</v>
      </c>
      <c r="E2105" t="s">
        <v>2345</v>
      </c>
      <c r="F2105">
        <v>193.524</v>
      </c>
      <c r="G2105">
        <v>68.061999999999998</v>
      </c>
      <c r="H2105">
        <v>36.996000000000002</v>
      </c>
      <c r="I2105">
        <v>13171.659</v>
      </c>
      <c r="J2105">
        <v>5371749</v>
      </c>
      <c r="K2105">
        <v>2.9780000000000002</v>
      </c>
      <c r="L2105">
        <v>2.3940000000000001</v>
      </c>
      <c r="M2105">
        <v>576.40499999999997</v>
      </c>
      <c r="N2105">
        <v>235073</v>
      </c>
      <c r="O2105">
        <v>1.9990000000000001</v>
      </c>
      <c r="P2105">
        <v>3.649</v>
      </c>
      <c r="Q2105">
        <v>386.89800000000002</v>
      </c>
      <c r="R2105">
        <v>157787</v>
      </c>
      <c r="S2105">
        <v>0.01</v>
      </c>
      <c r="T2105">
        <v>1.5720000000000001</v>
      </c>
      <c r="U2105">
        <v>1.8759999999999999</v>
      </c>
      <c r="V2105">
        <v>765</v>
      </c>
      <c r="W2105">
        <v>3</v>
      </c>
      <c r="X2105">
        <f t="shared" si="70"/>
        <v>0</v>
      </c>
      <c r="Y2105">
        <f t="shared" si="71"/>
        <v>0</v>
      </c>
    </row>
    <row r="2106" spans="1:25" x14ac:dyDescent="0.2">
      <c r="A2106" t="s">
        <v>1746</v>
      </c>
      <c r="B2106" t="s">
        <v>745</v>
      </c>
      <c r="C2106">
        <v>5</v>
      </c>
      <c r="D2106">
        <v>26</v>
      </c>
      <c r="E2106" t="s">
        <v>2346</v>
      </c>
      <c r="F2106">
        <v>155.453</v>
      </c>
      <c r="G2106">
        <v>69.866</v>
      </c>
      <c r="H2106">
        <v>38.704000000000001</v>
      </c>
      <c r="I2106">
        <v>10860.974</v>
      </c>
      <c r="J2106">
        <v>4429391</v>
      </c>
      <c r="K2106">
        <v>54.819000000000003</v>
      </c>
      <c r="L2106">
        <v>24.18</v>
      </c>
      <c r="M2106">
        <v>8521.8140000000003</v>
      </c>
      <c r="N2106">
        <v>3475420</v>
      </c>
      <c r="O2106">
        <v>15.106999999999999</v>
      </c>
      <c r="P2106">
        <v>23.387</v>
      </c>
      <c r="Q2106">
        <v>2348.4209999999998</v>
      </c>
      <c r="R2106">
        <v>957748</v>
      </c>
      <c r="S2106">
        <v>0.22500000000000001</v>
      </c>
      <c r="T2106">
        <v>7.5750000000000002</v>
      </c>
      <c r="U2106">
        <v>35.015000000000001</v>
      </c>
      <c r="V2106">
        <v>14280</v>
      </c>
      <c r="W2106">
        <v>56</v>
      </c>
      <c r="X2106">
        <f t="shared" si="70"/>
        <v>1993.9489899999999</v>
      </c>
      <c r="Y2106">
        <f t="shared" si="71"/>
        <v>51.088300000000004</v>
      </c>
    </row>
    <row r="2107" spans="1:25" x14ac:dyDescent="0.2">
      <c r="A2107" t="s">
        <v>1746</v>
      </c>
      <c r="B2107" t="s">
        <v>745</v>
      </c>
      <c r="C2107">
        <v>5</v>
      </c>
      <c r="D2107">
        <v>27</v>
      </c>
      <c r="E2107" t="s">
        <v>2347</v>
      </c>
      <c r="F2107">
        <v>187.04300000000001</v>
      </c>
      <c r="G2107">
        <v>62.518000000000001</v>
      </c>
      <c r="H2107">
        <v>37.034999999999997</v>
      </c>
      <c r="I2107">
        <v>11693.468999999999</v>
      </c>
      <c r="J2107">
        <v>4768904</v>
      </c>
      <c r="K2107">
        <v>2.9249999999999998</v>
      </c>
      <c r="L2107">
        <v>2.3540000000000001</v>
      </c>
      <c r="M2107">
        <v>547.03899999999999</v>
      </c>
      <c r="N2107">
        <v>223097</v>
      </c>
      <c r="O2107">
        <v>2.0379999999999998</v>
      </c>
      <c r="P2107">
        <v>3.7770000000000001</v>
      </c>
      <c r="Q2107">
        <v>381.12799999999999</v>
      </c>
      <c r="R2107">
        <v>155434</v>
      </c>
      <c r="S2107">
        <v>1.2999999999999999E-2</v>
      </c>
      <c r="T2107">
        <v>1.847</v>
      </c>
      <c r="U2107">
        <v>2.5009999999999999</v>
      </c>
      <c r="V2107">
        <v>1020</v>
      </c>
      <c r="W2107">
        <v>4</v>
      </c>
      <c r="X2107">
        <f t="shared" si="70"/>
        <v>0</v>
      </c>
      <c r="Y2107">
        <f t="shared" si="71"/>
        <v>0</v>
      </c>
    </row>
    <row r="2108" spans="1:25" x14ac:dyDescent="0.2">
      <c r="A2108" t="s">
        <v>1746</v>
      </c>
      <c r="B2108" t="s">
        <v>745</v>
      </c>
      <c r="C2108">
        <v>5</v>
      </c>
      <c r="D2108">
        <v>28</v>
      </c>
      <c r="E2108" t="s">
        <v>2348</v>
      </c>
      <c r="F2108">
        <v>246.31100000000001</v>
      </c>
      <c r="G2108">
        <v>67.126000000000005</v>
      </c>
      <c r="H2108">
        <v>41.771999999999998</v>
      </c>
      <c r="I2108">
        <v>16533.806</v>
      </c>
      <c r="J2108">
        <v>6742921</v>
      </c>
      <c r="K2108">
        <v>3.18</v>
      </c>
      <c r="L2108">
        <v>2.9430000000000001</v>
      </c>
      <c r="M2108">
        <v>783.24800000000005</v>
      </c>
      <c r="N2108">
        <v>319429</v>
      </c>
      <c r="O2108">
        <v>1.7789999999999999</v>
      </c>
      <c r="P2108">
        <v>1.716</v>
      </c>
      <c r="Q2108">
        <v>438.101</v>
      </c>
      <c r="R2108">
        <v>178669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f t="shared" si="70"/>
        <v>0</v>
      </c>
      <c r="Y2108">
        <f t="shared" si="71"/>
        <v>0</v>
      </c>
    </row>
    <row r="2109" spans="1:25" x14ac:dyDescent="0.2">
      <c r="A2109" t="s">
        <v>1746</v>
      </c>
      <c r="B2109" t="s">
        <v>745</v>
      </c>
      <c r="C2109">
        <v>5</v>
      </c>
      <c r="D2109">
        <v>29</v>
      </c>
      <c r="E2109" t="s">
        <v>2349</v>
      </c>
      <c r="F2109">
        <v>250.95699999999999</v>
      </c>
      <c r="G2109">
        <v>49.433999999999997</v>
      </c>
      <c r="H2109">
        <v>27.317</v>
      </c>
      <c r="I2109">
        <v>12405.843000000001</v>
      </c>
      <c r="J2109">
        <v>5059429</v>
      </c>
      <c r="K2109">
        <v>46.853999999999999</v>
      </c>
      <c r="L2109">
        <v>32.226999999999997</v>
      </c>
      <c r="M2109">
        <v>11758.393</v>
      </c>
      <c r="N2109">
        <v>4795382</v>
      </c>
      <c r="O2109">
        <v>20.486000000000001</v>
      </c>
      <c r="P2109">
        <v>33.529000000000003</v>
      </c>
      <c r="Q2109">
        <v>5141.1499999999996</v>
      </c>
      <c r="R2109">
        <v>2096696</v>
      </c>
      <c r="S2109">
        <v>0.16900000000000001</v>
      </c>
      <c r="T2109">
        <v>6.5709999999999997</v>
      </c>
      <c r="U2109">
        <v>42.518000000000001</v>
      </c>
      <c r="V2109">
        <v>17340</v>
      </c>
      <c r="W2109">
        <v>68</v>
      </c>
      <c r="X2109">
        <f t="shared" si="70"/>
        <v>5038.0236000000004</v>
      </c>
      <c r="Y2109">
        <f t="shared" si="71"/>
        <v>64.168300000000002</v>
      </c>
    </row>
    <row r="2110" spans="1:25" x14ac:dyDescent="0.2">
      <c r="A2110" t="s">
        <v>1746</v>
      </c>
      <c r="B2110" t="s">
        <v>745</v>
      </c>
      <c r="C2110">
        <v>5</v>
      </c>
      <c r="D2110">
        <v>30</v>
      </c>
      <c r="E2110" t="s">
        <v>2350</v>
      </c>
      <c r="F2110">
        <v>390.88</v>
      </c>
      <c r="G2110">
        <v>54.16</v>
      </c>
      <c r="H2110">
        <v>32.374000000000002</v>
      </c>
      <c r="I2110">
        <v>21170.214</v>
      </c>
      <c r="J2110">
        <v>8633770</v>
      </c>
      <c r="K2110">
        <v>41.226999999999997</v>
      </c>
      <c r="L2110">
        <v>22.968</v>
      </c>
      <c r="M2110">
        <v>16114.748</v>
      </c>
      <c r="N2110">
        <v>6572018</v>
      </c>
      <c r="O2110">
        <v>11.625</v>
      </c>
      <c r="P2110">
        <v>20.548999999999999</v>
      </c>
      <c r="Q2110">
        <v>4544.1059999999998</v>
      </c>
      <c r="R2110">
        <v>1853206</v>
      </c>
      <c r="S2110">
        <v>0.17299999999999999</v>
      </c>
      <c r="T2110">
        <v>6.6349999999999998</v>
      </c>
      <c r="U2110">
        <v>67.528999999999996</v>
      </c>
      <c r="V2110">
        <v>27540</v>
      </c>
      <c r="W2110">
        <v>108</v>
      </c>
      <c r="X2110">
        <f t="shared" si="70"/>
        <v>4387.2456400000001</v>
      </c>
      <c r="Y2110">
        <f t="shared" si="71"/>
        <v>107.76830000000001</v>
      </c>
    </row>
    <row r="2111" spans="1:25" x14ac:dyDescent="0.2">
      <c r="A2111" t="s">
        <v>1746</v>
      </c>
      <c r="B2111" t="s">
        <v>745</v>
      </c>
      <c r="C2111">
        <v>5</v>
      </c>
      <c r="D2111">
        <v>31</v>
      </c>
      <c r="E2111" t="s">
        <v>2351</v>
      </c>
      <c r="F2111">
        <v>313.37400000000002</v>
      </c>
      <c r="G2111">
        <v>46.694000000000003</v>
      </c>
      <c r="H2111">
        <v>26.388000000000002</v>
      </c>
      <c r="I2111">
        <v>14632.565000000001</v>
      </c>
      <c r="J2111">
        <v>5967545</v>
      </c>
      <c r="K2111">
        <v>58.802</v>
      </c>
      <c r="L2111">
        <v>26.925999999999998</v>
      </c>
      <c r="M2111">
        <v>18427.080000000002</v>
      </c>
      <c r="N2111">
        <v>7515048</v>
      </c>
      <c r="O2111">
        <v>16.216000000000001</v>
      </c>
      <c r="P2111">
        <v>28.463000000000001</v>
      </c>
      <c r="Q2111">
        <v>5081.7439999999997</v>
      </c>
      <c r="R2111">
        <v>2072469</v>
      </c>
      <c r="S2111">
        <v>0.188</v>
      </c>
      <c r="T2111">
        <v>6.9130000000000003</v>
      </c>
      <c r="U2111">
        <v>58.774999999999999</v>
      </c>
      <c r="V2111">
        <v>23970</v>
      </c>
      <c r="W2111">
        <v>94</v>
      </c>
      <c r="X2111">
        <f t="shared" si="70"/>
        <v>4973.27106</v>
      </c>
      <c r="Y2111">
        <f t="shared" si="71"/>
        <v>92.508300000000006</v>
      </c>
    </row>
    <row r="2112" spans="1:25" x14ac:dyDescent="0.2">
      <c r="A2112" t="s">
        <v>1746</v>
      </c>
      <c r="B2112" t="s">
        <v>745</v>
      </c>
      <c r="C2112">
        <v>5</v>
      </c>
      <c r="D2112">
        <v>32</v>
      </c>
      <c r="E2112" t="s">
        <v>2352</v>
      </c>
      <c r="F2112">
        <v>343.649</v>
      </c>
      <c r="G2112">
        <v>49.895000000000003</v>
      </c>
      <c r="H2112">
        <v>27.521999999999998</v>
      </c>
      <c r="I2112">
        <v>17146.239000000001</v>
      </c>
      <c r="J2112">
        <v>6992687</v>
      </c>
      <c r="K2112">
        <v>15.211</v>
      </c>
      <c r="L2112">
        <v>24.940999999999999</v>
      </c>
      <c r="M2112">
        <v>5227.24</v>
      </c>
      <c r="N2112">
        <v>2131806</v>
      </c>
      <c r="O2112">
        <v>3.286</v>
      </c>
      <c r="P2112">
        <v>9.5250000000000004</v>
      </c>
      <c r="Q2112">
        <v>1129.3900000000001</v>
      </c>
      <c r="R2112">
        <v>460595</v>
      </c>
      <c r="S2112">
        <v>3.5000000000000003E-2</v>
      </c>
      <c r="T2112">
        <v>2.9689999999999999</v>
      </c>
      <c r="U2112">
        <v>11.88</v>
      </c>
      <c r="V2112">
        <v>4845</v>
      </c>
      <c r="W2112">
        <v>19</v>
      </c>
      <c r="X2112">
        <f t="shared" si="70"/>
        <v>665.2052000000001</v>
      </c>
      <c r="Y2112">
        <f t="shared" si="71"/>
        <v>10.7583</v>
      </c>
    </row>
    <row r="2113" spans="1:25" x14ac:dyDescent="0.2">
      <c r="A2113" t="s">
        <v>1746</v>
      </c>
      <c r="B2113" t="s">
        <v>745</v>
      </c>
      <c r="C2113">
        <v>5</v>
      </c>
      <c r="D2113">
        <v>33</v>
      </c>
      <c r="E2113" t="s">
        <v>2353</v>
      </c>
      <c r="F2113">
        <v>155.458</v>
      </c>
      <c r="G2113">
        <v>50.152999999999999</v>
      </c>
      <c r="H2113">
        <v>35.256999999999998</v>
      </c>
      <c r="I2113">
        <v>7796.7190000000001</v>
      </c>
      <c r="J2113">
        <v>3179707</v>
      </c>
      <c r="K2113">
        <v>2.7730000000000001</v>
      </c>
      <c r="L2113">
        <v>2.3319999999999999</v>
      </c>
      <c r="M2113">
        <v>431.07100000000003</v>
      </c>
      <c r="N2113">
        <v>175802</v>
      </c>
      <c r="O2113">
        <v>2.0270000000000001</v>
      </c>
      <c r="P2113">
        <v>4.3150000000000004</v>
      </c>
      <c r="Q2113">
        <v>315.18599999999998</v>
      </c>
      <c r="R2113">
        <v>128541</v>
      </c>
      <c r="S2113">
        <v>4.0000000000000001E-3</v>
      </c>
      <c r="T2113">
        <v>1.0129999999999999</v>
      </c>
      <c r="U2113">
        <v>0.625</v>
      </c>
      <c r="V2113">
        <v>255</v>
      </c>
      <c r="W2113">
        <v>1</v>
      </c>
      <c r="X2113">
        <f t="shared" si="70"/>
        <v>0</v>
      </c>
      <c r="Y2113">
        <f t="shared" si="71"/>
        <v>0</v>
      </c>
    </row>
    <row r="2114" spans="1:25" x14ac:dyDescent="0.2">
      <c r="A2114" t="s">
        <v>1746</v>
      </c>
      <c r="B2114" t="s">
        <v>745</v>
      </c>
      <c r="C2114">
        <v>5</v>
      </c>
      <c r="D2114">
        <v>34</v>
      </c>
      <c r="E2114" t="s">
        <v>2354</v>
      </c>
      <c r="F2114">
        <v>174.58199999999999</v>
      </c>
      <c r="G2114">
        <v>48.588999999999999</v>
      </c>
      <c r="H2114">
        <v>32.027000000000001</v>
      </c>
      <c r="I2114">
        <v>8482.6730000000007</v>
      </c>
      <c r="J2114">
        <v>3459457</v>
      </c>
      <c r="K2114">
        <v>2.4809999999999999</v>
      </c>
      <c r="L2114">
        <v>1.9359999999999999</v>
      </c>
      <c r="M2114">
        <v>433.11599999999999</v>
      </c>
      <c r="N2114">
        <v>176636</v>
      </c>
      <c r="O2114">
        <v>2.2890000000000001</v>
      </c>
      <c r="P2114">
        <v>6.8230000000000004</v>
      </c>
      <c r="Q2114">
        <v>399.58199999999999</v>
      </c>
      <c r="R2114">
        <v>162960</v>
      </c>
      <c r="S2114">
        <v>1.0999999999999999E-2</v>
      </c>
      <c r="T2114">
        <v>1.655</v>
      </c>
      <c r="U2114">
        <v>1.8759999999999999</v>
      </c>
      <c r="V2114">
        <v>765</v>
      </c>
      <c r="W2114">
        <v>3</v>
      </c>
      <c r="X2114">
        <f t="shared" si="70"/>
        <v>0</v>
      </c>
      <c r="Y2114">
        <f t="shared" si="71"/>
        <v>0</v>
      </c>
    </row>
    <row r="2115" spans="1:25" x14ac:dyDescent="0.2">
      <c r="A2115" t="s">
        <v>1746</v>
      </c>
      <c r="B2115" t="s">
        <v>745</v>
      </c>
      <c r="C2115">
        <v>5</v>
      </c>
      <c r="D2115">
        <v>35</v>
      </c>
      <c r="E2115" t="s">
        <v>2355</v>
      </c>
      <c r="F2115">
        <v>88.944999999999993</v>
      </c>
      <c r="G2115">
        <v>41.161000000000001</v>
      </c>
      <c r="H2115">
        <v>26.748000000000001</v>
      </c>
      <c r="I2115">
        <v>3661.0219999999999</v>
      </c>
      <c r="J2115">
        <v>1493061</v>
      </c>
      <c r="K2115">
        <v>2.3679999999999999</v>
      </c>
      <c r="L2115">
        <v>1.744</v>
      </c>
      <c r="M2115">
        <v>210.607</v>
      </c>
      <c r="N2115">
        <v>85891</v>
      </c>
      <c r="O2115">
        <v>3.452</v>
      </c>
      <c r="P2115">
        <v>10.93</v>
      </c>
      <c r="Q2115">
        <v>307.01600000000002</v>
      </c>
      <c r="R2115">
        <v>125209</v>
      </c>
      <c r="S2115">
        <v>4.9000000000000002E-2</v>
      </c>
      <c r="T2115">
        <v>3.5419999999999998</v>
      </c>
      <c r="U2115">
        <v>4.3769999999999998</v>
      </c>
      <c r="V2115">
        <v>1785</v>
      </c>
      <c r="W2115">
        <v>7</v>
      </c>
      <c r="X2115">
        <f t="shared" si="70"/>
        <v>0</v>
      </c>
      <c r="Y2115">
        <f t="shared" si="71"/>
        <v>0</v>
      </c>
    </row>
    <row r="2116" spans="1:25" x14ac:dyDescent="0.2">
      <c r="A2116" t="s">
        <v>1746</v>
      </c>
      <c r="B2116" t="s">
        <v>745</v>
      </c>
      <c r="C2116">
        <v>5</v>
      </c>
      <c r="D2116">
        <v>36</v>
      </c>
      <c r="E2116" t="s">
        <v>2356</v>
      </c>
      <c r="F2116">
        <v>129.79499999999999</v>
      </c>
      <c r="G2116">
        <v>41.37</v>
      </c>
      <c r="H2116">
        <v>27.088000000000001</v>
      </c>
      <c r="I2116">
        <v>5369.5969999999998</v>
      </c>
      <c r="J2116">
        <v>2189863</v>
      </c>
      <c r="K2116">
        <v>2.4</v>
      </c>
      <c r="L2116">
        <v>2.3010000000000002</v>
      </c>
      <c r="M2116">
        <v>311.471</v>
      </c>
      <c r="N2116">
        <v>127026</v>
      </c>
      <c r="O2116">
        <v>1.976</v>
      </c>
      <c r="P2116">
        <v>3.7309999999999999</v>
      </c>
      <c r="Q2116">
        <v>256.49400000000003</v>
      </c>
      <c r="R2116">
        <v>104605</v>
      </c>
      <c r="S2116">
        <v>0.01</v>
      </c>
      <c r="T2116">
        <v>1.5669999999999999</v>
      </c>
      <c r="U2116">
        <v>1.2509999999999999</v>
      </c>
      <c r="V2116">
        <v>510</v>
      </c>
      <c r="W2116">
        <v>2</v>
      </c>
      <c r="X2116">
        <f t="shared" si="70"/>
        <v>0</v>
      </c>
      <c r="Y2116">
        <f t="shared" si="71"/>
        <v>0</v>
      </c>
    </row>
    <row r="2117" spans="1:25" x14ac:dyDescent="0.2">
      <c r="A2117" t="s">
        <v>1746</v>
      </c>
      <c r="B2117" t="s">
        <v>745</v>
      </c>
      <c r="C2117">
        <v>6</v>
      </c>
      <c r="D2117">
        <v>1</v>
      </c>
      <c r="E2117" t="s">
        <v>2357</v>
      </c>
      <c r="F2117">
        <v>186.25800000000001</v>
      </c>
      <c r="G2117">
        <v>60.976999999999997</v>
      </c>
      <c r="H2117">
        <v>34.180999999999997</v>
      </c>
      <c r="I2117">
        <v>11357.46</v>
      </c>
      <c r="J2117">
        <v>4631871</v>
      </c>
      <c r="K2117">
        <v>35.966999999999999</v>
      </c>
      <c r="L2117">
        <v>26.488</v>
      </c>
      <c r="M2117">
        <v>6699.21</v>
      </c>
      <c r="N2117">
        <v>2732114</v>
      </c>
      <c r="O2117">
        <v>3.6749999999999998</v>
      </c>
      <c r="P2117">
        <v>7.6849999999999996</v>
      </c>
      <c r="Q2117">
        <v>684.55100000000004</v>
      </c>
      <c r="R2117">
        <v>279178</v>
      </c>
      <c r="S2117">
        <v>4.3999999999999997E-2</v>
      </c>
      <c r="T2117">
        <v>3.3359999999999999</v>
      </c>
      <c r="U2117">
        <v>8.1280000000000001</v>
      </c>
      <c r="V2117">
        <v>3315</v>
      </c>
      <c r="W2117">
        <v>13</v>
      </c>
      <c r="X2117">
        <f t="shared" si="70"/>
        <v>180.33069000000006</v>
      </c>
      <c r="Y2117">
        <f t="shared" si="71"/>
        <v>4.2182999999999993</v>
      </c>
    </row>
    <row r="2118" spans="1:25" x14ac:dyDescent="0.2">
      <c r="A2118" t="s">
        <v>1746</v>
      </c>
      <c r="B2118" t="s">
        <v>745</v>
      </c>
      <c r="C2118">
        <v>6</v>
      </c>
      <c r="D2118">
        <v>2</v>
      </c>
      <c r="E2118" t="s">
        <v>2358</v>
      </c>
      <c r="F2118">
        <v>254.02699999999999</v>
      </c>
      <c r="G2118">
        <v>86.07</v>
      </c>
      <c r="H2118">
        <v>41.209000000000003</v>
      </c>
      <c r="I2118">
        <v>21864.190999999999</v>
      </c>
      <c r="J2118">
        <v>8916792</v>
      </c>
      <c r="K2118">
        <v>64.965000000000003</v>
      </c>
      <c r="L2118">
        <v>23.463999999999999</v>
      </c>
      <c r="M2118">
        <v>16502.911</v>
      </c>
      <c r="N2118">
        <v>6730321</v>
      </c>
      <c r="O2118">
        <v>16.28</v>
      </c>
      <c r="P2118">
        <v>25.481000000000002</v>
      </c>
      <c r="Q2118">
        <v>4135.55</v>
      </c>
      <c r="R2118">
        <v>1686586</v>
      </c>
      <c r="S2118">
        <v>0.22600000000000001</v>
      </c>
      <c r="T2118">
        <v>7.5960000000000001</v>
      </c>
      <c r="U2118">
        <v>57.524000000000001</v>
      </c>
      <c r="V2118">
        <v>23460</v>
      </c>
      <c r="W2118">
        <v>92</v>
      </c>
      <c r="X2118">
        <f t="shared" si="70"/>
        <v>3941.9196000000002</v>
      </c>
      <c r="Y2118">
        <f t="shared" si="71"/>
        <v>90.328300000000013</v>
      </c>
    </row>
    <row r="2119" spans="1:25" x14ac:dyDescent="0.2">
      <c r="A2119" t="s">
        <v>1746</v>
      </c>
      <c r="B2119" t="s">
        <v>745</v>
      </c>
      <c r="C2119">
        <v>6</v>
      </c>
      <c r="D2119">
        <v>3</v>
      </c>
      <c r="E2119" t="s">
        <v>2359</v>
      </c>
      <c r="F2119">
        <v>364.709</v>
      </c>
      <c r="G2119">
        <v>65.748999999999995</v>
      </c>
      <c r="H2119">
        <v>33.279000000000003</v>
      </c>
      <c r="I2119">
        <v>23979.313999999998</v>
      </c>
      <c r="J2119">
        <v>9779395</v>
      </c>
      <c r="K2119">
        <v>84.866</v>
      </c>
      <c r="L2119">
        <v>33.970999999999997</v>
      </c>
      <c r="M2119">
        <v>30951.447</v>
      </c>
      <c r="N2119">
        <v>12622814</v>
      </c>
      <c r="O2119">
        <v>30.823</v>
      </c>
      <c r="P2119">
        <v>33.164000000000001</v>
      </c>
      <c r="Q2119">
        <v>11241.423000000001</v>
      </c>
      <c r="R2119">
        <v>4584548</v>
      </c>
      <c r="S2119">
        <v>0.19400000000000001</v>
      </c>
      <c r="T2119">
        <v>7.0259999999999998</v>
      </c>
      <c r="U2119">
        <v>70.655000000000001</v>
      </c>
      <c r="V2119">
        <v>28815</v>
      </c>
      <c r="W2119">
        <v>113</v>
      </c>
      <c r="X2119">
        <f t="shared" si="70"/>
        <v>11687.321170000001</v>
      </c>
      <c r="Y2119">
        <f t="shared" si="71"/>
        <v>113.21830000000001</v>
      </c>
    </row>
    <row r="2120" spans="1:25" x14ac:dyDescent="0.2">
      <c r="A2120" t="s">
        <v>1746</v>
      </c>
      <c r="B2120" t="s">
        <v>745</v>
      </c>
      <c r="C2120">
        <v>6</v>
      </c>
      <c r="D2120">
        <v>4</v>
      </c>
      <c r="E2120" t="s">
        <v>2360</v>
      </c>
      <c r="F2120">
        <v>124.16800000000001</v>
      </c>
      <c r="G2120">
        <v>83.891000000000005</v>
      </c>
      <c r="H2120">
        <v>41.991999999999997</v>
      </c>
      <c r="I2120">
        <v>10416.641</v>
      </c>
      <c r="J2120">
        <v>4248180</v>
      </c>
      <c r="K2120">
        <v>10.695</v>
      </c>
      <c r="L2120">
        <v>8.0169999999999995</v>
      </c>
      <c r="M2120">
        <v>1328.019</v>
      </c>
      <c r="N2120">
        <v>541601</v>
      </c>
      <c r="O2120">
        <v>2.859</v>
      </c>
      <c r="P2120">
        <v>7.5549999999999997</v>
      </c>
      <c r="Q2120">
        <v>355.03399999999999</v>
      </c>
      <c r="R2120">
        <v>144792</v>
      </c>
      <c r="S2120">
        <v>2.5000000000000001E-2</v>
      </c>
      <c r="T2120">
        <v>2.5339999999999998</v>
      </c>
      <c r="U2120">
        <v>3.1259999999999999</v>
      </c>
      <c r="V2120">
        <v>1275</v>
      </c>
      <c r="W2120">
        <v>5</v>
      </c>
      <c r="X2120">
        <f t="shared" si="70"/>
        <v>0</v>
      </c>
      <c r="Y2120">
        <f t="shared" si="71"/>
        <v>0</v>
      </c>
    </row>
    <row r="2121" spans="1:25" x14ac:dyDescent="0.2">
      <c r="A2121" t="s">
        <v>1746</v>
      </c>
      <c r="B2121" t="s">
        <v>745</v>
      </c>
      <c r="C2121">
        <v>6</v>
      </c>
      <c r="D2121">
        <v>5</v>
      </c>
      <c r="E2121" t="s">
        <v>2361</v>
      </c>
      <c r="F2121">
        <v>47.225999999999999</v>
      </c>
      <c r="G2121">
        <v>87.064999999999998</v>
      </c>
      <c r="H2121">
        <v>59.273000000000003</v>
      </c>
      <c r="I2121">
        <v>4111.7110000000002</v>
      </c>
      <c r="J2121">
        <v>1676864</v>
      </c>
      <c r="K2121">
        <v>4.9269999999999996</v>
      </c>
      <c r="L2121">
        <v>4.4850000000000003</v>
      </c>
      <c r="M2121">
        <v>232.673</v>
      </c>
      <c r="N2121">
        <v>94890</v>
      </c>
      <c r="O2121">
        <v>4.8819999999999997</v>
      </c>
      <c r="P2121">
        <v>11.05</v>
      </c>
      <c r="Q2121">
        <v>230.53399999999999</v>
      </c>
      <c r="R2121">
        <v>94018</v>
      </c>
      <c r="S2121">
        <v>9.2999999999999999E-2</v>
      </c>
      <c r="T2121">
        <v>4.8609999999999998</v>
      </c>
      <c r="U2121">
        <v>4.3769999999999998</v>
      </c>
      <c r="V2121">
        <v>1785</v>
      </c>
      <c r="W2121">
        <v>7</v>
      </c>
      <c r="X2121">
        <f t="shared" si="70"/>
        <v>0</v>
      </c>
      <c r="Y2121">
        <f t="shared" si="71"/>
        <v>0</v>
      </c>
    </row>
    <row r="2122" spans="1:25" x14ac:dyDescent="0.2">
      <c r="A2122" t="s">
        <v>1746</v>
      </c>
      <c r="B2122" t="s">
        <v>745</v>
      </c>
      <c r="C2122">
        <v>6</v>
      </c>
      <c r="D2122">
        <v>6</v>
      </c>
      <c r="E2122" t="s">
        <v>2132</v>
      </c>
      <c r="F2122">
        <v>24.606000000000002</v>
      </c>
      <c r="G2122">
        <v>113.69</v>
      </c>
      <c r="H2122">
        <v>57.735999999999997</v>
      </c>
      <c r="I2122">
        <v>2797.473</v>
      </c>
      <c r="J2122">
        <v>1140883</v>
      </c>
      <c r="K2122">
        <v>3.923</v>
      </c>
      <c r="L2122">
        <v>2.0209999999999999</v>
      </c>
      <c r="M2122">
        <v>96.540999999999997</v>
      </c>
      <c r="N2122">
        <v>39372</v>
      </c>
      <c r="O2122">
        <v>4.0789999999999997</v>
      </c>
      <c r="P2122">
        <v>7.4909999999999997</v>
      </c>
      <c r="Q2122">
        <v>100.374</v>
      </c>
      <c r="R2122">
        <v>40935</v>
      </c>
      <c r="S2122">
        <v>5.0999999999999997E-2</v>
      </c>
      <c r="T2122">
        <v>3.6</v>
      </c>
      <c r="U2122">
        <v>1.2509999999999999</v>
      </c>
      <c r="V2122">
        <v>510</v>
      </c>
      <c r="W2122">
        <v>2</v>
      </c>
      <c r="X2122">
        <f t="shared" si="70"/>
        <v>0</v>
      </c>
      <c r="Y2122">
        <f t="shared" si="71"/>
        <v>0</v>
      </c>
    </row>
    <row r="2123" spans="1:25" x14ac:dyDescent="0.2">
      <c r="A2123" t="s">
        <v>1746</v>
      </c>
      <c r="B2123" t="s">
        <v>745</v>
      </c>
      <c r="C2123">
        <v>6</v>
      </c>
      <c r="D2123">
        <v>7</v>
      </c>
      <c r="E2123" t="s">
        <v>2362</v>
      </c>
      <c r="F2123">
        <v>185.80699999999999</v>
      </c>
      <c r="G2123">
        <v>80.888999999999996</v>
      </c>
      <c r="H2123">
        <v>43.585999999999999</v>
      </c>
      <c r="I2123">
        <v>15029.69</v>
      </c>
      <c r="J2123">
        <v>6129503</v>
      </c>
      <c r="K2123">
        <v>3.59</v>
      </c>
      <c r="L2123">
        <v>2.3919999999999999</v>
      </c>
      <c r="M2123">
        <v>666.97299999999996</v>
      </c>
      <c r="N2123">
        <v>272009</v>
      </c>
      <c r="O2123">
        <v>3.02</v>
      </c>
      <c r="P2123">
        <v>7.742</v>
      </c>
      <c r="Q2123">
        <v>561.09900000000005</v>
      </c>
      <c r="R2123">
        <v>228831</v>
      </c>
      <c r="S2123">
        <v>2.7E-2</v>
      </c>
      <c r="T2123">
        <v>2.62</v>
      </c>
      <c r="U2123">
        <v>5.0019999999999998</v>
      </c>
      <c r="V2123">
        <v>2040</v>
      </c>
      <c r="W2123">
        <v>8</v>
      </c>
      <c r="X2123">
        <f t="shared" si="70"/>
        <v>45.768010000000039</v>
      </c>
      <c r="Y2123">
        <f t="shared" si="71"/>
        <v>0</v>
      </c>
    </row>
    <row r="2124" spans="1:25" x14ac:dyDescent="0.2">
      <c r="A2124" t="s">
        <v>1746</v>
      </c>
      <c r="B2124" t="s">
        <v>745</v>
      </c>
      <c r="C2124">
        <v>6</v>
      </c>
      <c r="D2124">
        <v>8</v>
      </c>
      <c r="E2124" t="s">
        <v>2363</v>
      </c>
      <c r="F2124">
        <v>163.99600000000001</v>
      </c>
      <c r="G2124">
        <v>75.855000000000004</v>
      </c>
      <c r="H2124">
        <v>45.176000000000002</v>
      </c>
      <c r="I2124">
        <v>12439.965</v>
      </c>
      <c r="J2124">
        <v>5073345</v>
      </c>
      <c r="K2124">
        <v>4.3620000000000001</v>
      </c>
      <c r="L2124">
        <v>2.6640000000000001</v>
      </c>
      <c r="M2124">
        <v>715.346</v>
      </c>
      <c r="N2124">
        <v>291737</v>
      </c>
      <c r="O2124">
        <v>2.8940000000000001</v>
      </c>
      <c r="P2124">
        <v>6.6040000000000001</v>
      </c>
      <c r="Q2124">
        <v>474.678</v>
      </c>
      <c r="R2124">
        <v>193586</v>
      </c>
      <c r="S2124">
        <v>1.4999999999999999E-2</v>
      </c>
      <c r="T2124">
        <v>1.972</v>
      </c>
      <c r="U2124">
        <v>2.5009999999999999</v>
      </c>
      <c r="V2124">
        <v>1020</v>
      </c>
      <c r="W2124">
        <v>4</v>
      </c>
      <c r="X2124">
        <f t="shared" si="70"/>
        <v>0</v>
      </c>
      <c r="Y2124">
        <f t="shared" si="71"/>
        <v>0</v>
      </c>
    </row>
    <row r="2125" spans="1:25" x14ac:dyDescent="0.2">
      <c r="A2125" t="s">
        <v>1746</v>
      </c>
      <c r="B2125" t="s">
        <v>745</v>
      </c>
      <c r="C2125">
        <v>6</v>
      </c>
      <c r="D2125">
        <v>9</v>
      </c>
      <c r="E2125" t="s">
        <v>2364</v>
      </c>
      <c r="F2125">
        <v>35.692</v>
      </c>
      <c r="G2125">
        <v>83.334999999999994</v>
      </c>
      <c r="H2125">
        <v>59.201999999999998</v>
      </c>
      <c r="I2125">
        <v>2974.3620000000001</v>
      </c>
      <c r="J2125">
        <v>1213023</v>
      </c>
      <c r="K2125">
        <v>4.2050000000000001</v>
      </c>
      <c r="L2125">
        <v>2.9990000000000001</v>
      </c>
      <c r="M2125">
        <v>150.08099999999999</v>
      </c>
      <c r="N2125">
        <v>61207</v>
      </c>
      <c r="O2125">
        <v>1.974</v>
      </c>
      <c r="P2125">
        <v>1.226</v>
      </c>
      <c r="Q2125">
        <v>70.460999999999999</v>
      </c>
      <c r="R2125">
        <v>28736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f t="shared" si="70"/>
        <v>0</v>
      </c>
      <c r="Y2125">
        <f t="shared" si="71"/>
        <v>0</v>
      </c>
    </row>
    <row r="2126" spans="1:25" x14ac:dyDescent="0.2">
      <c r="A2126" t="s">
        <v>1746</v>
      </c>
      <c r="B2126" t="s">
        <v>745</v>
      </c>
      <c r="C2126">
        <v>6</v>
      </c>
      <c r="D2126">
        <v>10</v>
      </c>
      <c r="E2126" t="s">
        <v>2365</v>
      </c>
      <c r="F2126">
        <v>37.799999999999997</v>
      </c>
      <c r="G2126">
        <v>59.097000000000001</v>
      </c>
      <c r="H2126">
        <v>34.750999999999998</v>
      </c>
      <c r="I2126">
        <v>2233.9</v>
      </c>
      <c r="J2126">
        <v>911043</v>
      </c>
      <c r="K2126">
        <v>4.8719999999999999</v>
      </c>
      <c r="L2126">
        <v>3.6579999999999999</v>
      </c>
      <c r="M2126">
        <v>184.14699999999999</v>
      </c>
      <c r="N2126">
        <v>75100</v>
      </c>
      <c r="O2126">
        <v>5.7649999999999997</v>
      </c>
      <c r="P2126">
        <v>13.029</v>
      </c>
      <c r="Q2126">
        <v>217.91399999999999</v>
      </c>
      <c r="R2126">
        <v>88871</v>
      </c>
      <c r="S2126">
        <v>6.6000000000000003E-2</v>
      </c>
      <c r="T2126">
        <v>4.1070000000000002</v>
      </c>
      <c r="U2126">
        <v>2.5009999999999999</v>
      </c>
      <c r="V2126">
        <v>1020</v>
      </c>
      <c r="W2126">
        <v>4</v>
      </c>
      <c r="X2126">
        <f t="shared" si="70"/>
        <v>0</v>
      </c>
      <c r="Y2126">
        <f t="shared" si="71"/>
        <v>0</v>
      </c>
    </row>
    <row r="2127" spans="1:25" x14ac:dyDescent="0.2">
      <c r="A2127" t="s">
        <v>1746</v>
      </c>
      <c r="B2127" t="s">
        <v>745</v>
      </c>
      <c r="C2127">
        <v>6</v>
      </c>
      <c r="D2127">
        <v>11</v>
      </c>
      <c r="E2127" t="s">
        <v>2366</v>
      </c>
      <c r="F2127">
        <v>37.250999999999998</v>
      </c>
      <c r="G2127">
        <v>56.692999999999998</v>
      </c>
      <c r="H2127">
        <v>35.244999999999997</v>
      </c>
      <c r="I2127">
        <v>2111.87</v>
      </c>
      <c r="J2127">
        <v>861276</v>
      </c>
      <c r="K2127">
        <v>4.774</v>
      </c>
      <c r="L2127">
        <v>3.22</v>
      </c>
      <c r="M2127">
        <v>177.85499999999999</v>
      </c>
      <c r="N2127">
        <v>72534</v>
      </c>
      <c r="O2127">
        <v>2.0640000000000001</v>
      </c>
      <c r="P2127">
        <v>1.33</v>
      </c>
      <c r="Q2127">
        <v>76.897999999999996</v>
      </c>
      <c r="R2127">
        <v>31361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f t="shared" si="70"/>
        <v>0</v>
      </c>
      <c r="Y2127">
        <f t="shared" si="71"/>
        <v>0</v>
      </c>
    </row>
    <row r="2128" spans="1:25" x14ac:dyDescent="0.2">
      <c r="A2128" t="s">
        <v>1746</v>
      </c>
      <c r="B2128" t="s">
        <v>745</v>
      </c>
      <c r="C2128">
        <v>6</v>
      </c>
      <c r="D2128">
        <v>12</v>
      </c>
      <c r="E2128" t="s">
        <v>2367</v>
      </c>
      <c r="F2128">
        <v>484.82900000000001</v>
      </c>
      <c r="G2128">
        <v>87.064999999999998</v>
      </c>
      <c r="H2128">
        <v>44.408999999999999</v>
      </c>
      <c r="I2128">
        <v>42211.498</v>
      </c>
      <c r="J2128">
        <v>17214959</v>
      </c>
      <c r="K2128">
        <v>47.77</v>
      </c>
      <c r="L2128">
        <v>21.741</v>
      </c>
      <c r="M2128">
        <v>23160.423999999999</v>
      </c>
      <c r="N2128">
        <v>9445430</v>
      </c>
      <c r="O2128">
        <v>9.7360000000000007</v>
      </c>
      <c r="P2128">
        <v>18.123999999999999</v>
      </c>
      <c r="Q2128">
        <v>4720.1270000000004</v>
      </c>
      <c r="R2128">
        <v>1924992</v>
      </c>
      <c r="S2128">
        <v>0.13800000000000001</v>
      </c>
      <c r="T2128">
        <v>5.93</v>
      </c>
      <c r="U2128">
        <v>66.903000000000006</v>
      </c>
      <c r="V2128">
        <v>27285</v>
      </c>
      <c r="W2128">
        <v>107</v>
      </c>
      <c r="X2128">
        <f t="shared" si="70"/>
        <v>4579.1085300000013</v>
      </c>
      <c r="Y2128">
        <f t="shared" si="71"/>
        <v>106.67830000000001</v>
      </c>
    </row>
    <row r="2129" spans="1:25" x14ac:dyDescent="0.2">
      <c r="A2129" t="s">
        <v>1746</v>
      </c>
      <c r="B2129" t="s">
        <v>745</v>
      </c>
      <c r="C2129">
        <v>6</v>
      </c>
      <c r="D2129">
        <v>13</v>
      </c>
      <c r="E2129" t="s">
        <v>2368</v>
      </c>
      <c r="F2129">
        <v>313.334</v>
      </c>
      <c r="G2129">
        <v>77.63</v>
      </c>
      <c r="H2129">
        <v>41.585000000000001</v>
      </c>
      <c r="I2129">
        <v>24324.111000000001</v>
      </c>
      <c r="J2129">
        <v>9920012</v>
      </c>
      <c r="K2129">
        <v>3.5409999999999999</v>
      </c>
      <c r="L2129">
        <v>2.5030000000000001</v>
      </c>
      <c r="M2129">
        <v>1109.6020000000001</v>
      </c>
      <c r="N2129">
        <v>452525</v>
      </c>
      <c r="O2129">
        <v>2.0030000000000001</v>
      </c>
      <c r="P2129">
        <v>3.54</v>
      </c>
      <c r="Q2129">
        <v>627.48</v>
      </c>
      <c r="R2129">
        <v>255903</v>
      </c>
      <c r="S2129">
        <v>4.0000000000000001E-3</v>
      </c>
      <c r="T2129">
        <v>1.0089999999999999</v>
      </c>
      <c r="U2129">
        <v>1.2509999999999999</v>
      </c>
      <c r="V2129">
        <v>510</v>
      </c>
      <c r="W2129">
        <v>2</v>
      </c>
      <c r="X2129">
        <f t="shared" si="70"/>
        <v>118.12330000000001</v>
      </c>
      <c r="Y2129">
        <f t="shared" si="71"/>
        <v>0</v>
      </c>
    </row>
    <row r="2130" spans="1:25" x14ac:dyDescent="0.2">
      <c r="A2130" t="s">
        <v>1746</v>
      </c>
      <c r="B2130" t="s">
        <v>745</v>
      </c>
      <c r="C2130">
        <v>6</v>
      </c>
      <c r="D2130">
        <v>14</v>
      </c>
      <c r="E2130" t="s">
        <v>539</v>
      </c>
      <c r="F2130">
        <v>263.404</v>
      </c>
      <c r="G2130">
        <v>60.710999999999999</v>
      </c>
      <c r="H2130">
        <v>34.231999999999999</v>
      </c>
      <c r="I2130">
        <v>15991.465</v>
      </c>
      <c r="J2130">
        <v>6521740</v>
      </c>
      <c r="K2130">
        <v>85.486999999999995</v>
      </c>
      <c r="L2130">
        <v>46.177</v>
      </c>
      <c r="M2130">
        <v>22517.685000000001</v>
      </c>
      <c r="N2130">
        <v>9183304</v>
      </c>
      <c r="O2130">
        <v>35.835999999999999</v>
      </c>
      <c r="P2130">
        <v>46.087000000000003</v>
      </c>
      <c r="Q2130">
        <v>9439.3940000000002</v>
      </c>
      <c r="R2130">
        <v>3849633</v>
      </c>
      <c r="S2130">
        <v>0.14000000000000001</v>
      </c>
      <c r="T2130">
        <v>5.9740000000000002</v>
      </c>
      <c r="U2130">
        <v>36.890999999999998</v>
      </c>
      <c r="V2130">
        <v>15045</v>
      </c>
      <c r="W2130">
        <v>59</v>
      </c>
      <c r="X2130">
        <f t="shared" si="70"/>
        <v>9723.1095600000008</v>
      </c>
      <c r="Y2130">
        <f t="shared" si="71"/>
        <v>54.3583</v>
      </c>
    </row>
    <row r="2131" spans="1:25" x14ac:dyDescent="0.2">
      <c r="A2131" t="s">
        <v>1746</v>
      </c>
      <c r="B2131" t="s">
        <v>745</v>
      </c>
      <c r="C2131">
        <v>6</v>
      </c>
      <c r="D2131">
        <v>15</v>
      </c>
      <c r="E2131" t="s">
        <v>757</v>
      </c>
      <c r="F2131">
        <v>171.11500000000001</v>
      </c>
      <c r="G2131">
        <v>81.605999999999995</v>
      </c>
      <c r="H2131">
        <v>43.284999999999997</v>
      </c>
      <c r="I2131">
        <v>13964.053</v>
      </c>
      <c r="J2131">
        <v>5694908</v>
      </c>
      <c r="K2131">
        <v>3.26</v>
      </c>
      <c r="L2131">
        <v>2.2240000000000002</v>
      </c>
      <c r="M2131">
        <v>557.89400000000001</v>
      </c>
      <c r="N2131">
        <v>227524</v>
      </c>
      <c r="O2131">
        <v>2.4359999999999999</v>
      </c>
      <c r="P2131">
        <v>4.617</v>
      </c>
      <c r="Q2131">
        <v>416.76299999999998</v>
      </c>
      <c r="R2131">
        <v>169967</v>
      </c>
      <c r="S2131">
        <v>2.5999999999999999E-2</v>
      </c>
      <c r="T2131">
        <v>2.5539999999999998</v>
      </c>
      <c r="U2131">
        <v>4.3769999999999998</v>
      </c>
      <c r="V2131">
        <v>1785</v>
      </c>
      <c r="W2131">
        <v>7</v>
      </c>
      <c r="X2131">
        <f t="shared" si="70"/>
        <v>0</v>
      </c>
      <c r="Y2131">
        <f t="shared" si="71"/>
        <v>0</v>
      </c>
    </row>
    <row r="2132" spans="1:25" x14ac:dyDescent="0.2">
      <c r="A2132" t="s">
        <v>1746</v>
      </c>
      <c r="B2132" t="s">
        <v>745</v>
      </c>
      <c r="C2132">
        <v>6</v>
      </c>
      <c r="D2132">
        <v>16</v>
      </c>
      <c r="E2132" t="s">
        <v>2369</v>
      </c>
      <c r="F2132">
        <v>299.15199999999999</v>
      </c>
      <c r="G2132">
        <v>70.611999999999995</v>
      </c>
      <c r="H2132">
        <v>43.405000000000001</v>
      </c>
      <c r="I2132">
        <v>21123.79</v>
      </c>
      <c r="J2132">
        <v>8614837</v>
      </c>
      <c r="K2132">
        <v>73.385000000000005</v>
      </c>
      <c r="L2132">
        <v>30.266999999999999</v>
      </c>
      <c r="M2132">
        <v>21953.15</v>
      </c>
      <c r="N2132">
        <v>8953072</v>
      </c>
      <c r="O2132">
        <v>21.919</v>
      </c>
      <c r="P2132">
        <v>29.37</v>
      </c>
      <c r="Q2132">
        <v>6557.076</v>
      </c>
      <c r="R2132">
        <v>2674148</v>
      </c>
      <c r="S2132">
        <v>0.186</v>
      </c>
      <c r="T2132">
        <v>6.8849999999999998</v>
      </c>
      <c r="U2132">
        <v>55.649000000000001</v>
      </c>
      <c r="V2132">
        <v>22695</v>
      </c>
      <c r="W2132">
        <v>89</v>
      </c>
      <c r="X2132">
        <f t="shared" si="70"/>
        <v>6581.3829400000004</v>
      </c>
      <c r="Y2132">
        <f t="shared" si="71"/>
        <v>87.058300000000017</v>
      </c>
    </row>
    <row r="2133" spans="1:25" x14ac:dyDescent="0.2">
      <c r="A2133" t="s">
        <v>1746</v>
      </c>
      <c r="B2133" t="s">
        <v>745</v>
      </c>
      <c r="C2133">
        <v>6</v>
      </c>
      <c r="D2133">
        <v>17</v>
      </c>
      <c r="E2133" t="s">
        <v>2370</v>
      </c>
      <c r="F2133">
        <v>225.66</v>
      </c>
      <c r="G2133">
        <v>82.388999999999996</v>
      </c>
      <c r="H2133">
        <v>46.154000000000003</v>
      </c>
      <c r="I2133">
        <v>18591.919999999998</v>
      </c>
      <c r="J2133">
        <v>7582274</v>
      </c>
      <c r="K2133">
        <v>3.226</v>
      </c>
      <c r="L2133">
        <v>2.6709999999999998</v>
      </c>
      <c r="M2133">
        <v>727.98900000000003</v>
      </c>
      <c r="N2133">
        <v>296893</v>
      </c>
      <c r="O2133">
        <v>2.4660000000000002</v>
      </c>
      <c r="P2133">
        <v>4.6749999999999998</v>
      </c>
      <c r="Q2133">
        <v>556.58000000000004</v>
      </c>
      <c r="R2133">
        <v>226988</v>
      </c>
      <c r="S2133">
        <v>1.7000000000000001E-2</v>
      </c>
      <c r="T2133">
        <v>2.0590000000000002</v>
      </c>
      <c r="U2133">
        <v>3.7519999999999998</v>
      </c>
      <c r="V2133">
        <v>1530</v>
      </c>
      <c r="W2133">
        <v>6</v>
      </c>
      <c r="X2133">
        <f t="shared" si="70"/>
        <v>40.84230000000003</v>
      </c>
      <c r="Y2133">
        <f t="shared" si="71"/>
        <v>0</v>
      </c>
    </row>
    <row r="2134" spans="1:25" x14ac:dyDescent="0.2">
      <c r="A2134" t="s">
        <v>1746</v>
      </c>
      <c r="B2134" t="s">
        <v>745</v>
      </c>
      <c r="C2134">
        <v>6</v>
      </c>
      <c r="D2134">
        <v>18</v>
      </c>
      <c r="E2134" t="s">
        <v>2371</v>
      </c>
      <c r="F2134">
        <v>229.97300000000001</v>
      </c>
      <c r="G2134">
        <v>60.265999999999998</v>
      </c>
      <c r="H2134">
        <v>43.97</v>
      </c>
      <c r="I2134">
        <v>13859.518</v>
      </c>
      <c r="J2134">
        <v>5652276</v>
      </c>
      <c r="K2134">
        <v>3.8479999999999999</v>
      </c>
      <c r="L2134">
        <v>4.016</v>
      </c>
      <c r="M2134">
        <v>885.01400000000001</v>
      </c>
      <c r="N2134">
        <v>360932</v>
      </c>
      <c r="O2134">
        <v>2.9009999999999998</v>
      </c>
      <c r="P2134">
        <v>7.0860000000000003</v>
      </c>
      <c r="Q2134">
        <v>667.12699999999995</v>
      </c>
      <c r="R2134">
        <v>272072</v>
      </c>
      <c r="S2134">
        <v>1.9E-2</v>
      </c>
      <c r="T2134">
        <v>2.2029999999999998</v>
      </c>
      <c r="U2134">
        <v>4.3769999999999998</v>
      </c>
      <c r="V2134">
        <v>1785</v>
      </c>
      <c r="W2134">
        <v>7</v>
      </c>
      <c r="X2134">
        <f t="shared" si="70"/>
        <v>161.33852999999993</v>
      </c>
      <c r="Y2134">
        <f t="shared" si="71"/>
        <v>0</v>
      </c>
    </row>
    <row r="2135" spans="1:25" x14ac:dyDescent="0.2">
      <c r="A2135" t="s">
        <v>1746</v>
      </c>
      <c r="B2135" t="s">
        <v>745</v>
      </c>
      <c r="C2135">
        <v>6</v>
      </c>
      <c r="D2135">
        <v>20</v>
      </c>
      <c r="E2135" t="s">
        <v>2372</v>
      </c>
      <c r="F2135">
        <v>229.88499999999999</v>
      </c>
      <c r="G2135">
        <v>45.715000000000003</v>
      </c>
      <c r="H2135">
        <v>32.825000000000003</v>
      </c>
      <c r="I2135">
        <v>10509.255999999999</v>
      </c>
      <c r="J2135">
        <v>4285951</v>
      </c>
      <c r="K2135">
        <v>42.927</v>
      </c>
      <c r="L2135">
        <v>34.47</v>
      </c>
      <c r="M2135">
        <v>9868.1450000000004</v>
      </c>
      <c r="N2135">
        <v>4024489</v>
      </c>
      <c r="O2135">
        <v>27.532</v>
      </c>
      <c r="P2135">
        <v>44.720999999999997</v>
      </c>
      <c r="Q2135">
        <v>6329.0940000000001</v>
      </c>
      <c r="R2135">
        <v>2581171</v>
      </c>
      <c r="S2135">
        <v>0.13300000000000001</v>
      </c>
      <c r="T2135">
        <v>5.8280000000000003</v>
      </c>
      <c r="U2135">
        <v>30.638000000000002</v>
      </c>
      <c r="V2135">
        <v>12495</v>
      </c>
      <c r="W2135">
        <v>49</v>
      </c>
      <c r="X2135">
        <f t="shared" si="70"/>
        <v>6332.8825600000009</v>
      </c>
      <c r="Y2135">
        <f t="shared" si="71"/>
        <v>43.458300000000001</v>
      </c>
    </row>
    <row r="2136" spans="1:25" x14ac:dyDescent="0.2">
      <c r="A2136" t="s">
        <v>1746</v>
      </c>
      <c r="B2136" t="s">
        <v>745</v>
      </c>
      <c r="C2136">
        <v>6</v>
      </c>
      <c r="D2136">
        <v>21</v>
      </c>
      <c r="E2136" t="s">
        <v>2373</v>
      </c>
      <c r="F2136">
        <v>298.84500000000003</v>
      </c>
      <c r="G2136">
        <v>65.997</v>
      </c>
      <c r="H2136">
        <v>31.395</v>
      </c>
      <c r="I2136">
        <v>19722.963</v>
      </c>
      <c r="J2136">
        <v>8043543</v>
      </c>
      <c r="K2136">
        <v>67.182000000000002</v>
      </c>
      <c r="L2136">
        <v>27.448</v>
      </c>
      <c r="M2136">
        <v>20077.008000000002</v>
      </c>
      <c r="N2136">
        <v>8187932</v>
      </c>
      <c r="O2136">
        <v>22.975000000000001</v>
      </c>
      <c r="P2136">
        <v>29.954999999999998</v>
      </c>
      <c r="Q2136">
        <v>6866.0259999999998</v>
      </c>
      <c r="R2136">
        <v>2800146</v>
      </c>
      <c r="S2136">
        <v>0.21299999999999999</v>
      </c>
      <c r="T2136">
        <v>7.3739999999999997</v>
      </c>
      <c r="U2136">
        <v>63.777000000000001</v>
      </c>
      <c r="V2136">
        <v>26010</v>
      </c>
      <c r="W2136">
        <v>102</v>
      </c>
      <c r="X2136">
        <f t="shared" si="70"/>
        <v>6918.1384400000006</v>
      </c>
      <c r="Y2136">
        <f t="shared" si="71"/>
        <v>101.22830000000002</v>
      </c>
    </row>
    <row r="2137" spans="1:25" x14ac:dyDescent="0.2">
      <c r="A2137" t="s">
        <v>1746</v>
      </c>
      <c r="B2137" t="s">
        <v>745</v>
      </c>
      <c r="C2137">
        <v>6</v>
      </c>
      <c r="D2137">
        <v>22</v>
      </c>
      <c r="E2137" t="s">
        <v>2374</v>
      </c>
      <c r="F2137">
        <v>191.709</v>
      </c>
      <c r="G2137">
        <v>53.866</v>
      </c>
      <c r="H2137">
        <v>27.338999999999999</v>
      </c>
      <c r="I2137">
        <v>10326.567999999999</v>
      </c>
      <c r="J2137">
        <v>4211446</v>
      </c>
      <c r="K2137">
        <v>94.995000000000005</v>
      </c>
      <c r="L2137">
        <v>39.578000000000003</v>
      </c>
      <c r="M2137">
        <v>18211.489000000001</v>
      </c>
      <c r="N2137">
        <v>7427124</v>
      </c>
      <c r="O2137">
        <v>39.866</v>
      </c>
      <c r="P2137">
        <v>43.029000000000003</v>
      </c>
      <c r="Q2137">
        <v>7642.6210000000001</v>
      </c>
      <c r="R2137">
        <v>3116862</v>
      </c>
      <c r="S2137">
        <v>7.8E-2</v>
      </c>
      <c r="T2137">
        <v>4.4669999999999996</v>
      </c>
      <c r="U2137">
        <v>15.006</v>
      </c>
      <c r="V2137">
        <v>6120</v>
      </c>
      <c r="W2137">
        <v>24</v>
      </c>
      <c r="X2137">
        <f t="shared" si="70"/>
        <v>7764.6269900000007</v>
      </c>
      <c r="Y2137">
        <f t="shared" si="71"/>
        <v>16.208300000000001</v>
      </c>
    </row>
    <row r="2138" spans="1:25" x14ac:dyDescent="0.2">
      <c r="A2138" t="s">
        <v>1746</v>
      </c>
      <c r="B2138" t="s">
        <v>745</v>
      </c>
      <c r="C2138">
        <v>6</v>
      </c>
      <c r="D2138">
        <v>23</v>
      </c>
      <c r="E2138" t="s">
        <v>2375</v>
      </c>
      <c r="F2138">
        <v>136.20500000000001</v>
      </c>
      <c r="G2138">
        <v>46.436</v>
      </c>
      <c r="H2138">
        <v>27.841999999999999</v>
      </c>
      <c r="I2138">
        <v>6324.7659999999996</v>
      </c>
      <c r="J2138">
        <v>2579406</v>
      </c>
      <c r="K2138">
        <v>94.412999999999997</v>
      </c>
      <c r="L2138">
        <v>40.445999999999998</v>
      </c>
      <c r="M2138">
        <v>12859.509</v>
      </c>
      <c r="N2138">
        <v>5244446</v>
      </c>
      <c r="O2138">
        <v>42.378999999999998</v>
      </c>
      <c r="P2138">
        <v>45.15</v>
      </c>
      <c r="Q2138">
        <v>5772.22</v>
      </c>
      <c r="R2138">
        <v>2354063</v>
      </c>
      <c r="S2138">
        <v>0.106</v>
      </c>
      <c r="T2138">
        <v>5.1879999999999997</v>
      </c>
      <c r="U2138">
        <v>14.381</v>
      </c>
      <c r="V2138">
        <v>5865</v>
      </c>
      <c r="W2138">
        <v>23</v>
      </c>
      <c r="X2138">
        <f t="shared" si="70"/>
        <v>5725.889900000001</v>
      </c>
      <c r="Y2138">
        <f t="shared" si="71"/>
        <v>15.1183</v>
      </c>
    </row>
    <row r="2139" spans="1:25" x14ac:dyDescent="0.2">
      <c r="A2139" t="s">
        <v>1746</v>
      </c>
      <c r="B2139" t="s">
        <v>745</v>
      </c>
      <c r="C2139">
        <v>6</v>
      </c>
      <c r="D2139">
        <v>24</v>
      </c>
      <c r="E2139" t="s">
        <v>2376</v>
      </c>
      <c r="F2139">
        <v>238.47399999999999</v>
      </c>
      <c r="G2139">
        <v>54.39</v>
      </c>
      <c r="H2139">
        <v>33.018000000000001</v>
      </c>
      <c r="I2139">
        <v>12970.677</v>
      </c>
      <c r="J2139">
        <v>5289783</v>
      </c>
      <c r="K2139">
        <v>64.855000000000004</v>
      </c>
      <c r="L2139">
        <v>35.578000000000003</v>
      </c>
      <c r="M2139">
        <v>15466.276</v>
      </c>
      <c r="N2139">
        <v>6307554</v>
      </c>
      <c r="O2139">
        <v>28.678999999999998</v>
      </c>
      <c r="P2139">
        <v>41.545999999999999</v>
      </c>
      <c r="Q2139">
        <v>6839.2569999999996</v>
      </c>
      <c r="R2139">
        <v>2789229</v>
      </c>
      <c r="S2139">
        <v>0.16500000000000001</v>
      </c>
      <c r="T2139">
        <v>6.4880000000000004</v>
      </c>
      <c r="U2139">
        <v>39.392000000000003</v>
      </c>
      <c r="V2139">
        <v>16065</v>
      </c>
      <c r="W2139">
        <v>63</v>
      </c>
      <c r="X2139">
        <f t="shared" si="70"/>
        <v>6888.9602300000006</v>
      </c>
      <c r="Y2139">
        <f t="shared" si="71"/>
        <v>58.718299999999999</v>
      </c>
    </row>
    <row r="2140" spans="1:25" x14ac:dyDescent="0.2">
      <c r="A2140" t="s">
        <v>1746</v>
      </c>
      <c r="B2140" t="s">
        <v>745</v>
      </c>
      <c r="C2140">
        <v>6</v>
      </c>
      <c r="D2140">
        <v>25</v>
      </c>
      <c r="E2140" t="s">
        <v>2377</v>
      </c>
      <c r="F2140">
        <v>319.49599999999998</v>
      </c>
      <c r="G2140">
        <v>53.771000000000001</v>
      </c>
      <c r="H2140">
        <v>29.010999999999999</v>
      </c>
      <c r="I2140">
        <v>17179.656999999999</v>
      </c>
      <c r="J2140">
        <v>7006316</v>
      </c>
      <c r="K2140">
        <v>65.661000000000001</v>
      </c>
      <c r="L2140">
        <v>25.114999999999998</v>
      </c>
      <c r="M2140">
        <v>20978.517</v>
      </c>
      <c r="N2140">
        <v>8555591</v>
      </c>
      <c r="O2140">
        <v>19.966999999999999</v>
      </c>
      <c r="P2140">
        <v>29.375</v>
      </c>
      <c r="Q2140">
        <v>6379.4679999999998</v>
      </c>
      <c r="R2140">
        <v>2601715</v>
      </c>
      <c r="S2140">
        <v>0.182</v>
      </c>
      <c r="T2140">
        <v>6.81</v>
      </c>
      <c r="U2140">
        <v>58.15</v>
      </c>
      <c r="V2140">
        <v>23715</v>
      </c>
      <c r="W2140">
        <v>93</v>
      </c>
      <c r="X2140">
        <f t="shared" si="70"/>
        <v>6387.7902200000008</v>
      </c>
      <c r="Y2140">
        <f t="shared" si="71"/>
        <v>91.418300000000016</v>
      </c>
    </row>
    <row r="2141" spans="1:25" x14ac:dyDescent="0.2">
      <c r="A2141" t="s">
        <v>1746</v>
      </c>
      <c r="B2141" t="s">
        <v>745</v>
      </c>
      <c r="C2141">
        <v>6</v>
      </c>
      <c r="D2141">
        <v>26</v>
      </c>
      <c r="E2141" t="s">
        <v>2378</v>
      </c>
      <c r="F2141">
        <v>118.69499999999999</v>
      </c>
      <c r="G2141">
        <v>52.820999999999998</v>
      </c>
      <c r="H2141">
        <v>31.41</v>
      </c>
      <c r="I2141">
        <v>6269.62</v>
      </c>
      <c r="J2141">
        <v>2556916</v>
      </c>
      <c r="K2141">
        <v>71.673000000000002</v>
      </c>
      <c r="L2141">
        <v>28.352</v>
      </c>
      <c r="M2141">
        <v>8507.2420000000002</v>
      </c>
      <c r="N2141">
        <v>3469477</v>
      </c>
      <c r="O2141">
        <v>17.959</v>
      </c>
      <c r="P2141">
        <v>25.201000000000001</v>
      </c>
      <c r="Q2141">
        <v>2131.6039999999998</v>
      </c>
      <c r="R2141">
        <v>869324</v>
      </c>
      <c r="S2141">
        <v>0.221</v>
      </c>
      <c r="T2141">
        <v>7.508</v>
      </c>
      <c r="U2141">
        <v>26.260999999999999</v>
      </c>
      <c r="V2141">
        <v>10710</v>
      </c>
      <c r="W2141">
        <v>42</v>
      </c>
      <c r="X2141">
        <f t="shared" si="70"/>
        <v>1757.6184599999997</v>
      </c>
      <c r="Y2141">
        <f t="shared" si="71"/>
        <v>35.828299999999999</v>
      </c>
    </row>
    <row r="2142" spans="1:25" x14ac:dyDescent="0.2">
      <c r="A2142" t="s">
        <v>1746</v>
      </c>
      <c r="B2142" t="s">
        <v>745</v>
      </c>
      <c r="C2142">
        <v>6</v>
      </c>
      <c r="D2142">
        <v>27</v>
      </c>
      <c r="E2142" t="s">
        <v>2379</v>
      </c>
      <c r="F2142">
        <v>118.425</v>
      </c>
      <c r="G2142">
        <v>55.679000000000002</v>
      </c>
      <c r="H2142">
        <v>30.873000000000001</v>
      </c>
      <c r="I2142">
        <v>6593.8069999999998</v>
      </c>
      <c r="J2142">
        <v>2689128</v>
      </c>
      <c r="K2142">
        <v>67.013000000000005</v>
      </c>
      <c r="L2142">
        <v>29.721</v>
      </c>
      <c r="M2142">
        <v>7936.0820000000003</v>
      </c>
      <c r="N2142">
        <v>3236543</v>
      </c>
      <c r="O2142">
        <v>12.46</v>
      </c>
      <c r="P2142">
        <v>21.367000000000001</v>
      </c>
      <c r="Q2142">
        <v>1475.6210000000001</v>
      </c>
      <c r="R2142">
        <v>601797</v>
      </c>
      <c r="S2142">
        <v>0.23799999999999999</v>
      </c>
      <c r="T2142">
        <v>7.78</v>
      </c>
      <c r="U2142">
        <v>28.137</v>
      </c>
      <c r="V2142">
        <v>11475</v>
      </c>
      <c r="W2142">
        <v>45</v>
      </c>
      <c r="X2142">
        <f t="shared" si="70"/>
        <v>1042.5969900000002</v>
      </c>
      <c r="Y2142">
        <f t="shared" si="71"/>
        <v>39.098300000000002</v>
      </c>
    </row>
    <row r="2143" spans="1:25" x14ac:dyDescent="0.2">
      <c r="A2143" t="s">
        <v>1746</v>
      </c>
      <c r="B2143" t="s">
        <v>745</v>
      </c>
      <c r="C2143">
        <v>6</v>
      </c>
      <c r="D2143">
        <v>28</v>
      </c>
      <c r="E2143" t="s">
        <v>2380</v>
      </c>
      <c r="F2143">
        <v>290.85199999999998</v>
      </c>
      <c r="G2143">
        <v>43.113999999999997</v>
      </c>
      <c r="H2143">
        <v>27.523</v>
      </c>
      <c r="I2143">
        <v>12539.851000000001</v>
      </c>
      <c r="J2143">
        <v>5114081</v>
      </c>
      <c r="K2143">
        <v>3.7629999999999999</v>
      </c>
      <c r="L2143">
        <v>4.8239999999999998</v>
      </c>
      <c r="M2143">
        <v>1094.444</v>
      </c>
      <c r="N2143">
        <v>446343</v>
      </c>
      <c r="O2143">
        <v>2.524</v>
      </c>
      <c r="P2143">
        <v>7.1840000000000002</v>
      </c>
      <c r="Q2143">
        <v>734.15099999999995</v>
      </c>
      <c r="R2143">
        <v>299406</v>
      </c>
      <c r="S2143">
        <v>2.1000000000000001E-2</v>
      </c>
      <c r="T2143">
        <v>2.3410000000000002</v>
      </c>
      <c r="U2143">
        <v>6.2530000000000001</v>
      </c>
      <c r="V2143">
        <v>2550</v>
      </c>
      <c r="W2143">
        <v>10</v>
      </c>
      <c r="X2143">
        <f t="shared" si="70"/>
        <v>234.39468999999994</v>
      </c>
      <c r="Y2143">
        <f t="shared" si="71"/>
        <v>0.94829999999999925</v>
      </c>
    </row>
    <row r="2144" spans="1:25" x14ac:dyDescent="0.2">
      <c r="A2144" t="s">
        <v>1746</v>
      </c>
      <c r="B2144" t="s">
        <v>745</v>
      </c>
      <c r="C2144">
        <v>6</v>
      </c>
      <c r="D2144">
        <v>30</v>
      </c>
      <c r="E2144" t="s">
        <v>2381</v>
      </c>
      <c r="F2144">
        <v>475.70499999999998</v>
      </c>
      <c r="G2144">
        <v>50.249000000000002</v>
      </c>
      <c r="H2144">
        <v>26.574999999999999</v>
      </c>
      <c r="I2144">
        <v>23903.485000000001</v>
      </c>
      <c r="J2144">
        <v>9748470</v>
      </c>
      <c r="K2144">
        <v>66.510999999999996</v>
      </c>
      <c r="L2144">
        <v>28.285</v>
      </c>
      <c r="M2144">
        <v>31639.49</v>
      </c>
      <c r="N2144">
        <v>12903416</v>
      </c>
      <c r="O2144">
        <v>16.914999999999999</v>
      </c>
      <c r="P2144">
        <v>25.532</v>
      </c>
      <c r="Q2144">
        <v>8046.72</v>
      </c>
      <c r="R2144">
        <v>3281664</v>
      </c>
      <c r="S2144">
        <v>0.223</v>
      </c>
      <c r="T2144">
        <v>7.5449999999999999</v>
      </c>
      <c r="U2144">
        <v>106.295</v>
      </c>
      <c r="V2144">
        <v>43350</v>
      </c>
      <c r="W2144">
        <v>170</v>
      </c>
      <c r="X2144">
        <f t="shared" si="70"/>
        <v>8205.0949000000019</v>
      </c>
      <c r="Y2144">
        <f t="shared" si="71"/>
        <v>175.34830000000002</v>
      </c>
    </row>
    <row r="2145" spans="1:25" x14ac:dyDescent="0.2">
      <c r="A2145" t="s">
        <v>1746</v>
      </c>
      <c r="B2145" t="s">
        <v>745</v>
      </c>
      <c r="C2145">
        <v>6</v>
      </c>
      <c r="D2145">
        <v>31</v>
      </c>
      <c r="E2145" t="s">
        <v>2382</v>
      </c>
      <c r="F2145">
        <v>256.23200000000003</v>
      </c>
      <c r="G2145">
        <v>42.475999999999999</v>
      </c>
      <c r="H2145">
        <v>25.584</v>
      </c>
      <c r="I2145">
        <v>10883.715</v>
      </c>
      <c r="J2145">
        <v>4438665</v>
      </c>
      <c r="K2145">
        <v>63.12</v>
      </c>
      <c r="L2145">
        <v>23.827999999999999</v>
      </c>
      <c r="M2145">
        <v>16173.449000000001</v>
      </c>
      <c r="N2145">
        <v>6595958</v>
      </c>
      <c r="O2145">
        <v>25.428000000000001</v>
      </c>
      <c r="P2145">
        <v>33.396000000000001</v>
      </c>
      <c r="Q2145">
        <v>6515.4179999999997</v>
      </c>
      <c r="R2145">
        <v>2657159</v>
      </c>
      <c r="S2145">
        <v>0.17799999999999999</v>
      </c>
      <c r="T2145">
        <v>6.7370000000000001</v>
      </c>
      <c r="U2145">
        <v>45.643999999999998</v>
      </c>
      <c r="V2145">
        <v>18615</v>
      </c>
      <c r="W2145">
        <v>73</v>
      </c>
      <c r="X2145">
        <f t="shared" si="70"/>
        <v>6535.9757200000004</v>
      </c>
      <c r="Y2145">
        <f t="shared" si="71"/>
        <v>69.618300000000005</v>
      </c>
    </row>
    <row r="2146" spans="1:25" x14ac:dyDescent="0.2">
      <c r="A2146" t="s">
        <v>1746</v>
      </c>
      <c r="B2146" t="s">
        <v>745</v>
      </c>
      <c r="C2146">
        <v>6</v>
      </c>
      <c r="D2146">
        <v>32</v>
      </c>
      <c r="E2146" t="s">
        <v>2383</v>
      </c>
      <c r="F2146">
        <v>152.386</v>
      </c>
      <c r="G2146">
        <v>45.293999999999997</v>
      </c>
      <c r="H2146">
        <v>24.812999999999999</v>
      </c>
      <c r="I2146">
        <v>6902.2160000000003</v>
      </c>
      <c r="J2146">
        <v>2814905</v>
      </c>
      <c r="K2146">
        <v>60.598999999999997</v>
      </c>
      <c r="L2146">
        <v>26.091999999999999</v>
      </c>
      <c r="M2146">
        <v>9234.4290000000001</v>
      </c>
      <c r="N2146">
        <v>3766043</v>
      </c>
      <c r="O2146">
        <v>17.527999999999999</v>
      </c>
      <c r="P2146">
        <v>30.117999999999999</v>
      </c>
      <c r="Q2146">
        <v>2671.078</v>
      </c>
      <c r="R2146">
        <v>1089336</v>
      </c>
      <c r="S2146">
        <v>0.23799999999999999</v>
      </c>
      <c r="T2146">
        <v>7.7869999999999999</v>
      </c>
      <c r="U2146">
        <v>36.265000000000001</v>
      </c>
      <c r="V2146">
        <v>14790</v>
      </c>
      <c r="W2146">
        <v>58</v>
      </c>
      <c r="X2146">
        <f t="shared" si="70"/>
        <v>2345.6451200000001</v>
      </c>
      <c r="Y2146">
        <f t="shared" si="71"/>
        <v>53.268300000000004</v>
      </c>
    </row>
    <row r="2147" spans="1:25" x14ac:dyDescent="0.2">
      <c r="A2147" t="s">
        <v>1746</v>
      </c>
      <c r="B2147" t="s">
        <v>745</v>
      </c>
      <c r="C2147">
        <v>6</v>
      </c>
      <c r="D2147">
        <v>33</v>
      </c>
      <c r="E2147" t="s">
        <v>2384</v>
      </c>
      <c r="F2147">
        <v>132.78200000000001</v>
      </c>
      <c r="G2147">
        <v>39.604999999999997</v>
      </c>
      <c r="H2147">
        <v>23.571999999999999</v>
      </c>
      <c r="I2147">
        <v>5258.857</v>
      </c>
      <c r="J2147">
        <v>2144700</v>
      </c>
      <c r="K2147">
        <v>66.391000000000005</v>
      </c>
      <c r="L2147">
        <v>26.28</v>
      </c>
      <c r="M2147">
        <v>8815.5669999999991</v>
      </c>
      <c r="N2147">
        <v>3595220</v>
      </c>
      <c r="O2147">
        <v>22.324000000000002</v>
      </c>
      <c r="P2147">
        <v>33.762</v>
      </c>
      <c r="Q2147">
        <v>2964.2620000000002</v>
      </c>
      <c r="R2147">
        <v>1208904</v>
      </c>
      <c r="S2147">
        <v>0.20200000000000001</v>
      </c>
      <c r="T2147">
        <v>7.1829999999999998</v>
      </c>
      <c r="U2147">
        <v>26.885999999999999</v>
      </c>
      <c r="V2147">
        <v>10965</v>
      </c>
      <c r="W2147">
        <v>43</v>
      </c>
      <c r="X2147">
        <f t="shared" si="70"/>
        <v>2665.2156800000002</v>
      </c>
      <c r="Y2147">
        <f t="shared" si="71"/>
        <v>36.918300000000002</v>
      </c>
    </row>
    <row r="2148" spans="1:25" x14ac:dyDescent="0.2">
      <c r="A2148" t="s">
        <v>1746</v>
      </c>
      <c r="B2148" t="s">
        <v>745</v>
      </c>
      <c r="C2148">
        <v>6</v>
      </c>
      <c r="D2148">
        <v>39</v>
      </c>
      <c r="E2148" t="s">
        <v>2385</v>
      </c>
      <c r="F2148">
        <v>316.12700000000001</v>
      </c>
      <c r="G2148">
        <v>39.424999999999997</v>
      </c>
      <c r="H2148">
        <v>21.753</v>
      </c>
      <c r="I2148">
        <v>12463.392</v>
      </c>
      <c r="J2148">
        <v>5082899</v>
      </c>
      <c r="K2148">
        <v>43.223999999999997</v>
      </c>
      <c r="L2148">
        <v>19.882999999999999</v>
      </c>
      <c r="M2148">
        <v>13664.352000000001</v>
      </c>
      <c r="N2148">
        <v>5572682</v>
      </c>
      <c r="O2148">
        <v>6.9109999999999996</v>
      </c>
      <c r="P2148">
        <v>15.865</v>
      </c>
      <c r="Q2148">
        <v>2184.6529999999998</v>
      </c>
      <c r="R2148">
        <v>890959</v>
      </c>
      <c r="S2148">
        <v>9.9000000000000005E-2</v>
      </c>
      <c r="T2148">
        <v>5.0209999999999999</v>
      </c>
      <c r="U2148">
        <v>31.263000000000002</v>
      </c>
      <c r="V2148">
        <v>12750</v>
      </c>
      <c r="W2148">
        <v>50</v>
      </c>
      <c r="X2148">
        <f t="shared" si="70"/>
        <v>1815.4418699999999</v>
      </c>
      <c r="Y2148">
        <f t="shared" si="71"/>
        <v>44.548299999999998</v>
      </c>
    </row>
    <row r="2149" spans="1:25" x14ac:dyDescent="0.2">
      <c r="A2149" t="s">
        <v>1746</v>
      </c>
      <c r="B2149" t="s">
        <v>745</v>
      </c>
      <c r="C2149">
        <v>6</v>
      </c>
      <c r="D2149">
        <v>40</v>
      </c>
      <c r="E2149" t="s">
        <v>2386</v>
      </c>
      <c r="F2149">
        <v>159.63399999999999</v>
      </c>
      <c r="G2149">
        <v>53.02</v>
      </c>
      <c r="H2149">
        <v>30.11</v>
      </c>
      <c r="I2149">
        <v>8463.8799999999992</v>
      </c>
      <c r="J2149">
        <v>3451793</v>
      </c>
      <c r="K2149">
        <v>2.5270000000000001</v>
      </c>
      <c r="L2149">
        <v>2.4969999999999999</v>
      </c>
      <c r="M2149">
        <v>403.39</v>
      </c>
      <c r="N2149">
        <v>164513</v>
      </c>
      <c r="O2149">
        <v>2.1520000000000001</v>
      </c>
      <c r="P2149">
        <v>4.6779999999999999</v>
      </c>
      <c r="Q2149">
        <v>343.58499999999998</v>
      </c>
      <c r="R2149">
        <v>140123</v>
      </c>
      <c r="S2149">
        <v>1.2E-2</v>
      </c>
      <c r="T2149">
        <v>1.7310000000000001</v>
      </c>
      <c r="U2149">
        <v>1.8759999999999999</v>
      </c>
      <c r="V2149">
        <v>765</v>
      </c>
      <c r="W2149">
        <v>3</v>
      </c>
      <c r="X2149">
        <f t="shared" si="70"/>
        <v>0</v>
      </c>
      <c r="Y2149">
        <f t="shared" si="71"/>
        <v>0</v>
      </c>
    </row>
    <row r="2150" spans="1:25" x14ac:dyDescent="0.2">
      <c r="A2150" t="s">
        <v>1746</v>
      </c>
      <c r="B2150" t="s">
        <v>745</v>
      </c>
      <c r="C2150">
        <v>7</v>
      </c>
      <c r="D2150">
        <v>1</v>
      </c>
      <c r="E2150" t="s">
        <v>829</v>
      </c>
      <c r="F2150">
        <v>307.49400000000003</v>
      </c>
      <c r="G2150">
        <v>72.183999999999997</v>
      </c>
      <c r="H2150">
        <v>31.728000000000002</v>
      </c>
      <c r="I2150">
        <v>22196.219000000001</v>
      </c>
      <c r="J2150">
        <v>9052202</v>
      </c>
      <c r="K2150">
        <v>47.457000000000001</v>
      </c>
      <c r="L2150">
        <v>20.085999999999999</v>
      </c>
      <c r="M2150">
        <v>14592.852000000001</v>
      </c>
      <c r="N2150">
        <v>5951349</v>
      </c>
      <c r="O2150">
        <v>16.128</v>
      </c>
      <c r="P2150">
        <v>27.029</v>
      </c>
      <c r="Q2150">
        <v>4959.2780000000002</v>
      </c>
      <c r="R2150">
        <v>2022524</v>
      </c>
      <c r="S2150">
        <v>0.13</v>
      </c>
      <c r="T2150">
        <v>5.7590000000000003</v>
      </c>
      <c r="U2150">
        <v>40.017000000000003</v>
      </c>
      <c r="V2150">
        <v>16320</v>
      </c>
      <c r="W2150">
        <v>64</v>
      </c>
      <c r="X2150">
        <f t="shared" si="70"/>
        <v>4839.783120000001</v>
      </c>
      <c r="Y2150">
        <f t="shared" si="71"/>
        <v>59.808300000000003</v>
      </c>
    </row>
    <row r="2151" spans="1:25" x14ac:dyDescent="0.2">
      <c r="A2151" t="s">
        <v>1746</v>
      </c>
      <c r="B2151" t="s">
        <v>745</v>
      </c>
      <c r="C2151">
        <v>7</v>
      </c>
      <c r="D2151">
        <v>2</v>
      </c>
      <c r="E2151" t="s">
        <v>2387</v>
      </c>
      <c r="F2151">
        <v>372.63400000000001</v>
      </c>
      <c r="G2151">
        <v>58.835999999999999</v>
      </c>
      <c r="H2151">
        <v>31.738</v>
      </c>
      <c r="I2151">
        <v>21924.464</v>
      </c>
      <c r="J2151">
        <v>8941373</v>
      </c>
      <c r="K2151">
        <v>49.668999999999997</v>
      </c>
      <c r="L2151">
        <v>32.844999999999999</v>
      </c>
      <c r="M2151">
        <v>18508.323</v>
      </c>
      <c r="N2151">
        <v>7548181</v>
      </c>
      <c r="O2151">
        <v>25.881</v>
      </c>
      <c r="P2151">
        <v>42.435000000000002</v>
      </c>
      <c r="Q2151">
        <v>9644.2870000000003</v>
      </c>
      <c r="R2151">
        <v>3933194</v>
      </c>
      <c r="S2151">
        <v>9.7000000000000003E-2</v>
      </c>
      <c r="T2151">
        <v>4.9809999999999999</v>
      </c>
      <c r="U2151">
        <v>36.265000000000001</v>
      </c>
      <c r="V2151">
        <v>14790</v>
      </c>
      <c r="W2151">
        <v>58</v>
      </c>
      <c r="X2151">
        <f t="shared" si="70"/>
        <v>9946.4429300000011</v>
      </c>
      <c r="Y2151">
        <f t="shared" si="71"/>
        <v>53.268300000000004</v>
      </c>
    </row>
    <row r="2152" spans="1:25" x14ac:dyDescent="0.2">
      <c r="A2152" t="s">
        <v>1746</v>
      </c>
      <c r="B2152" t="s">
        <v>745</v>
      </c>
      <c r="C2152">
        <v>7</v>
      </c>
      <c r="D2152">
        <v>3</v>
      </c>
      <c r="E2152" t="s">
        <v>2388</v>
      </c>
      <c r="F2152">
        <v>349.14400000000001</v>
      </c>
      <c r="G2152">
        <v>68.685000000000002</v>
      </c>
      <c r="H2152">
        <v>32.219000000000001</v>
      </c>
      <c r="I2152">
        <v>23980.876</v>
      </c>
      <c r="J2152">
        <v>9780032</v>
      </c>
      <c r="K2152">
        <v>45.505000000000003</v>
      </c>
      <c r="L2152">
        <v>20.228000000000002</v>
      </c>
      <c r="M2152">
        <v>15887.703</v>
      </c>
      <c r="N2152">
        <v>6479423</v>
      </c>
      <c r="O2152">
        <v>14.074999999999999</v>
      </c>
      <c r="P2152">
        <v>24.507999999999999</v>
      </c>
      <c r="Q2152">
        <v>4914.32</v>
      </c>
      <c r="R2152">
        <v>2004189</v>
      </c>
      <c r="S2152">
        <v>0.15</v>
      </c>
      <c r="T2152">
        <v>6.1920000000000002</v>
      </c>
      <c r="U2152">
        <v>52.521999999999998</v>
      </c>
      <c r="V2152">
        <v>21420</v>
      </c>
      <c r="W2152">
        <v>84</v>
      </c>
      <c r="X2152">
        <f t="shared" si="70"/>
        <v>4790.7789000000002</v>
      </c>
      <c r="Y2152">
        <f t="shared" si="71"/>
        <v>81.608300000000014</v>
      </c>
    </row>
    <row r="2153" spans="1:25" x14ac:dyDescent="0.2">
      <c r="A2153" t="s">
        <v>1746</v>
      </c>
      <c r="B2153" t="s">
        <v>745</v>
      </c>
      <c r="C2153">
        <v>7</v>
      </c>
      <c r="D2153">
        <v>4</v>
      </c>
      <c r="E2153" t="s">
        <v>2389</v>
      </c>
      <c r="F2153">
        <v>373.892</v>
      </c>
      <c r="G2153">
        <v>75.613</v>
      </c>
      <c r="H2153">
        <v>35.613</v>
      </c>
      <c r="I2153">
        <v>28270.928</v>
      </c>
      <c r="J2153">
        <v>11529628</v>
      </c>
      <c r="K2153">
        <v>32.625</v>
      </c>
      <c r="L2153">
        <v>15.566000000000001</v>
      </c>
      <c r="M2153">
        <v>12198.218000000001</v>
      </c>
      <c r="N2153">
        <v>4974754</v>
      </c>
      <c r="O2153">
        <v>10.238</v>
      </c>
      <c r="P2153">
        <v>17.087</v>
      </c>
      <c r="Q2153">
        <v>3828.049</v>
      </c>
      <c r="R2153">
        <v>1561179</v>
      </c>
      <c r="S2153">
        <v>0.115</v>
      </c>
      <c r="T2153">
        <v>5.423</v>
      </c>
      <c r="U2153">
        <v>43.143000000000001</v>
      </c>
      <c r="V2153">
        <v>17595</v>
      </c>
      <c r="W2153">
        <v>69</v>
      </c>
      <c r="X2153">
        <f t="shared" si="70"/>
        <v>3606.7435100000002</v>
      </c>
      <c r="Y2153">
        <f t="shared" si="71"/>
        <v>65.258300000000006</v>
      </c>
    </row>
    <row r="2154" spans="1:25" x14ac:dyDescent="0.2">
      <c r="A2154" t="s">
        <v>1746</v>
      </c>
      <c r="B2154" t="s">
        <v>745</v>
      </c>
      <c r="C2154">
        <v>7</v>
      </c>
      <c r="D2154">
        <v>5</v>
      </c>
      <c r="E2154" t="s">
        <v>2390</v>
      </c>
      <c r="F2154">
        <v>333.245</v>
      </c>
      <c r="G2154">
        <v>71.652000000000001</v>
      </c>
      <c r="H2154">
        <v>30.527999999999999</v>
      </c>
      <c r="I2154">
        <v>23877.763999999999</v>
      </c>
      <c r="J2154">
        <v>9737980</v>
      </c>
      <c r="K2154">
        <v>70.707999999999998</v>
      </c>
      <c r="L2154">
        <v>31.876999999999999</v>
      </c>
      <c r="M2154">
        <v>23563.011999999999</v>
      </c>
      <c r="N2154">
        <v>9609616</v>
      </c>
      <c r="O2154">
        <v>25.245000000000001</v>
      </c>
      <c r="P2154">
        <v>32.335999999999999</v>
      </c>
      <c r="Q2154">
        <v>8412.7630000000008</v>
      </c>
      <c r="R2154">
        <v>3430946</v>
      </c>
      <c r="S2154">
        <v>0.158</v>
      </c>
      <c r="T2154">
        <v>6.3380000000000001</v>
      </c>
      <c r="U2154">
        <v>52.521999999999998</v>
      </c>
      <c r="V2154">
        <v>21420</v>
      </c>
      <c r="W2154">
        <v>84</v>
      </c>
      <c r="X2154">
        <f t="shared" si="70"/>
        <v>8604.0817700000025</v>
      </c>
      <c r="Y2154">
        <f t="shared" si="71"/>
        <v>81.608300000000014</v>
      </c>
    </row>
    <row r="2155" spans="1:25" x14ac:dyDescent="0.2">
      <c r="A2155" t="s">
        <v>1746</v>
      </c>
      <c r="B2155" t="s">
        <v>745</v>
      </c>
      <c r="C2155">
        <v>7</v>
      </c>
      <c r="D2155">
        <v>6</v>
      </c>
      <c r="E2155" t="s">
        <v>2391</v>
      </c>
      <c r="F2155">
        <v>397.18400000000003</v>
      </c>
      <c r="G2155">
        <v>72.451999999999998</v>
      </c>
      <c r="H2155">
        <v>40.378</v>
      </c>
      <c r="I2155">
        <v>28776.84</v>
      </c>
      <c r="J2155">
        <v>11735952</v>
      </c>
      <c r="K2155">
        <v>34.195999999999998</v>
      </c>
      <c r="L2155">
        <v>25.359000000000002</v>
      </c>
      <c r="M2155">
        <v>13582.241</v>
      </c>
      <c r="N2155">
        <v>5539195</v>
      </c>
      <c r="O2155">
        <v>16.966999999999999</v>
      </c>
      <c r="P2155">
        <v>24.585000000000001</v>
      </c>
      <c r="Q2155">
        <v>6739.1679999999997</v>
      </c>
      <c r="R2155">
        <v>2748410</v>
      </c>
      <c r="S2155">
        <v>0.187</v>
      </c>
      <c r="T2155">
        <v>6.9089999999999998</v>
      </c>
      <c r="U2155">
        <v>74.406999999999996</v>
      </c>
      <c r="V2155">
        <v>30345</v>
      </c>
      <c r="W2155">
        <v>119</v>
      </c>
      <c r="X2155">
        <f t="shared" si="70"/>
        <v>6779.8632200000002</v>
      </c>
      <c r="Y2155">
        <f t="shared" si="71"/>
        <v>119.75830000000002</v>
      </c>
    </row>
    <row r="2156" spans="1:25" x14ac:dyDescent="0.2">
      <c r="A2156" t="s">
        <v>1746</v>
      </c>
      <c r="B2156" t="s">
        <v>745</v>
      </c>
      <c r="C2156">
        <v>7</v>
      </c>
      <c r="D2156">
        <v>7</v>
      </c>
      <c r="E2156" t="s">
        <v>2392</v>
      </c>
      <c r="F2156">
        <v>340.42700000000002</v>
      </c>
      <c r="G2156">
        <v>84.988</v>
      </c>
      <c r="H2156">
        <v>45.884</v>
      </c>
      <c r="I2156">
        <v>28932.155999999999</v>
      </c>
      <c r="J2156">
        <v>11799294</v>
      </c>
      <c r="K2156">
        <v>40.851999999999997</v>
      </c>
      <c r="L2156">
        <v>20.234000000000002</v>
      </c>
      <c r="M2156">
        <v>13907.063</v>
      </c>
      <c r="N2156">
        <v>5671666</v>
      </c>
      <c r="O2156">
        <v>9.8149999999999995</v>
      </c>
      <c r="P2156">
        <v>19.271000000000001</v>
      </c>
      <c r="Q2156">
        <v>3341.3910000000001</v>
      </c>
      <c r="R2156">
        <v>1362707</v>
      </c>
      <c r="S2156">
        <v>0.14899999999999999</v>
      </c>
      <c r="T2156">
        <v>6.1580000000000004</v>
      </c>
      <c r="U2156">
        <v>50.646999999999998</v>
      </c>
      <c r="V2156">
        <v>20655</v>
      </c>
      <c r="W2156">
        <v>81</v>
      </c>
      <c r="X2156">
        <f t="shared" si="70"/>
        <v>3076.28629</v>
      </c>
      <c r="Y2156">
        <f t="shared" si="71"/>
        <v>78.338300000000004</v>
      </c>
    </row>
    <row r="2157" spans="1:25" x14ac:dyDescent="0.2">
      <c r="A2157" t="s">
        <v>1746</v>
      </c>
      <c r="B2157" t="s">
        <v>745</v>
      </c>
      <c r="C2157">
        <v>7</v>
      </c>
      <c r="D2157">
        <v>8</v>
      </c>
      <c r="E2157" t="s">
        <v>2393</v>
      </c>
      <c r="F2157">
        <v>581.47500000000002</v>
      </c>
      <c r="G2157">
        <v>66.289000000000001</v>
      </c>
      <c r="H2157">
        <v>35.212000000000003</v>
      </c>
      <c r="I2157">
        <v>38545.163</v>
      </c>
      <c r="J2157">
        <v>15719731</v>
      </c>
      <c r="K2157">
        <v>51.334000000000003</v>
      </c>
      <c r="L2157">
        <v>35.820999999999998</v>
      </c>
      <c r="M2157">
        <v>29849.541000000001</v>
      </c>
      <c r="N2157">
        <v>12173428</v>
      </c>
      <c r="O2157">
        <v>10.105</v>
      </c>
      <c r="P2157">
        <v>19.257000000000001</v>
      </c>
      <c r="Q2157">
        <v>5875.6710000000003</v>
      </c>
      <c r="R2157">
        <v>2396253</v>
      </c>
      <c r="S2157">
        <v>0.17299999999999999</v>
      </c>
      <c r="T2157">
        <v>6.6420000000000003</v>
      </c>
      <c r="U2157">
        <v>100.66800000000001</v>
      </c>
      <c r="V2157">
        <v>41055</v>
      </c>
      <c r="W2157">
        <v>161</v>
      </c>
      <c r="X2157">
        <f t="shared" si="70"/>
        <v>5838.6514900000011</v>
      </c>
      <c r="Y2157">
        <f t="shared" si="71"/>
        <v>165.53830000000002</v>
      </c>
    </row>
    <row r="2158" spans="1:25" x14ac:dyDescent="0.2">
      <c r="A2158" t="s">
        <v>1746</v>
      </c>
      <c r="B2158" t="s">
        <v>745</v>
      </c>
      <c r="C2158">
        <v>7</v>
      </c>
      <c r="D2158">
        <v>9</v>
      </c>
      <c r="E2158" t="s">
        <v>2394</v>
      </c>
      <c r="F2158">
        <v>18.681999999999999</v>
      </c>
      <c r="G2158">
        <v>68.891000000000005</v>
      </c>
      <c r="H2158">
        <v>39.799999999999997</v>
      </c>
      <c r="I2158">
        <v>1287.019</v>
      </c>
      <c r="J2158">
        <v>524880</v>
      </c>
      <c r="K2158">
        <v>31.366</v>
      </c>
      <c r="L2158">
        <v>23.913</v>
      </c>
      <c r="M2158">
        <v>585.98500000000001</v>
      </c>
      <c r="N2158">
        <v>238980</v>
      </c>
      <c r="O2158">
        <v>2.5609999999999999</v>
      </c>
      <c r="P2158">
        <v>3.2789999999999999</v>
      </c>
      <c r="Q2158">
        <v>47.838999999999999</v>
      </c>
      <c r="R2158">
        <v>19510</v>
      </c>
      <c r="S2158">
        <v>6.7000000000000004E-2</v>
      </c>
      <c r="T2158">
        <v>4.1310000000000002</v>
      </c>
      <c r="U2158">
        <v>1.2509999999999999</v>
      </c>
      <c r="V2158">
        <v>510</v>
      </c>
      <c r="W2158">
        <v>2</v>
      </c>
      <c r="X2158">
        <f t="shared" si="70"/>
        <v>0</v>
      </c>
      <c r="Y2158">
        <f t="shared" si="71"/>
        <v>0</v>
      </c>
    </row>
    <row r="2159" spans="1:25" x14ac:dyDescent="0.2">
      <c r="A2159" t="s">
        <v>1746</v>
      </c>
      <c r="B2159" t="s">
        <v>745</v>
      </c>
      <c r="C2159">
        <v>7</v>
      </c>
      <c r="D2159">
        <v>11</v>
      </c>
      <c r="E2159" t="s">
        <v>1050</v>
      </c>
      <c r="F2159">
        <v>385.76</v>
      </c>
      <c r="G2159">
        <v>77.784000000000006</v>
      </c>
      <c r="H2159">
        <v>47.463000000000001</v>
      </c>
      <c r="I2159">
        <v>30005.811000000002</v>
      </c>
      <c r="J2159">
        <v>12237159</v>
      </c>
      <c r="K2159">
        <v>40.631</v>
      </c>
      <c r="L2159">
        <v>24.709</v>
      </c>
      <c r="M2159">
        <v>15673.705</v>
      </c>
      <c r="N2159">
        <v>6392149</v>
      </c>
      <c r="O2159">
        <v>18.129000000000001</v>
      </c>
      <c r="P2159">
        <v>29.49</v>
      </c>
      <c r="Q2159">
        <v>6993.4139999999998</v>
      </c>
      <c r="R2159">
        <v>2852098</v>
      </c>
      <c r="S2159">
        <v>0.183</v>
      </c>
      <c r="T2159">
        <v>6.8319999999999999</v>
      </c>
      <c r="U2159">
        <v>70.655000000000001</v>
      </c>
      <c r="V2159">
        <v>28815</v>
      </c>
      <c r="W2159">
        <v>113</v>
      </c>
      <c r="X2159">
        <f t="shared" si="70"/>
        <v>7056.9913600000009</v>
      </c>
      <c r="Y2159">
        <f t="shared" si="71"/>
        <v>113.21830000000001</v>
      </c>
    </row>
    <row r="2160" spans="1:25" x14ac:dyDescent="0.2">
      <c r="A2160" t="s">
        <v>1746</v>
      </c>
      <c r="B2160" t="s">
        <v>745</v>
      </c>
      <c r="C2160">
        <v>7</v>
      </c>
      <c r="D2160">
        <v>12</v>
      </c>
      <c r="E2160" t="s">
        <v>2395</v>
      </c>
      <c r="F2160">
        <v>34.470999999999997</v>
      </c>
      <c r="G2160">
        <v>43.103999999999999</v>
      </c>
      <c r="H2160">
        <v>31.74</v>
      </c>
      <c r="I2160">
        <v>1485.809</v>
      </c>
      <c r="J2160">
        <v>605952</v>
      </c>
      <c r="K2160">
        <v>15.756</v>
      </c>
      <c r="L2160">
        <v>17.588000000000001</v>
      </c>
      <c r="M2160">
        <v>543.11800000000005</v>
      </c>
      <c r="N2160">
        <v>221498</v>
      </c>
      <c r="O2160">
        <v>19.141999999999999</v>
      </c>
      <c r="P2160">
        <v>30.314</v>
      </c>
      <c r="Q2160">
        <v>659.83</v>
      </c>
      <c r="R2160">
        <v>269096</v>
      </c>
      <c r="S2160">
        <v>0.218</v>
      </c>
      <c r="T2160">
        <v>7.4470000000000001</v>
      </c>
      <c r="U2160">
        <v>7.5030000000000001</v>
      </c>
      <c r="V2160">
        <v>3060</v>
      </c>
      <c r="W2160">
        <v>12</v>
      </c>
      <c r="X2160">
        <f t="shared" si="70"/>
        <v>153.38480000000004</v>
      </c>
      <c r="Y2160">
        <f t="shared" si="71"/>
        <v>3.1282999999999994</v>
      </c>
    </row>
    <row r="2161" spans="1:25" x14ac:dyDescent="0.2">
      <c r="A2161" t="s">
        <v>1746</v>
      </c>
      <c r="B2161" t="s">
        <v>745</v>
      </c>
      <c r="C2161">
        <v>7</v>
      </c>
      <c r="D2161">
        <v>14</v>
      </c>
      <c r="E2161" t="s">
        <v>2396</v>
      </c>
      <c r="F2161">
        <v>269.94099999999997</v>
      </c>
      <c r="G2161">
        <v>86.480999999999995</v>
      </c>
      <c r="H2161">
        <v>38.518999999999998</v>
      </c>
      <c r="I2161">
        <v>23344.681</v>
      </c>
      <c r="J2161">
        <v>9520575</v>
      </c>
      <c r="K2161">
        <v>36.715000000000003</v>
      </c>
      <c r="L2161">
        <v>17.853999999999999</v>
      </c>
      <c r="M2161">
        <v>9910.8439999999991</v>
      </c>
      <c r="N2161">
        <v>4041903</v>
      </c>
      <c r="O2161">
        <v>12.423</v>
      </c>
      <c r="P2161">
        <v>25.332000000000001</v>
      </c>
      <c r="Q2161">
        <v>3353.489</v>
      </c>
      <c r="R2161">
        <v>1367641</v>
      </c>
      <c r="S2161">
        <v>0.123</v>
      </c>
      <c r="T2161">
        <v>5.5940000000000003</v>
      </c>
      <c r="U2161">
        <v>33.139000000000003</v>
      </c>
      <c r="V2161">
        <v>13515</v>
      </c>
      <c r="W2161">
        <v>53</v>
      </c>
      <c r="X2161">
        <f t="shared" ref="X2161:X2224" si="72">(MAX(0, (Q2161-519.11)))*1.09</f>
        <v>3089.4731099999999</v>
      </c>
      <c r="Y2161">
        <f t="shared" ref="Y2161:Y2224" si="73">(MAX(0, (W2161-9.13)))*1.09</f>
        <v>47.818300000000001</v>
      </c>
    </row>
    <row r="2162" spans="1:25" x14ac:dyDescent="0.2">
      <c r="A2162" t="s">
        <v>1746</v>
      </c>
      <c r="B2162" t="s">
        <v>745</v>
      </c>
      <c r="C2162">
        <v>7</v>
      </c>
      <c r="D2162">
        <v>15</v>
      </c>
      <c r="E2162" t="s">
        <v>2397</v>
      </c>
      <c r="F2162">
        <v>210.369</v>
      </c>
      <c r="G2162">
        <v>61.298999999999999</v>
      </c>
      <c r="H2162">
        <v>32.045999999999999</v>
      </c>
      <c r="I2162">
        <v>12895.48</v>
      </c>
      <c r="J2162">
        <v>5259116</v>
      </c>
      <c r="K2162">
        <v>29.544</v>
      </c>
      <c r="L2162">
        <v>15.257</v>
      </c>
      <c r="M2162">
        <v>6215.2269999999999</v>
      </c>
      <c r="N2162">
        <v>2534733</v>
      </c>
      <c r="O2162">
        <v>3.2309999999999999</v>
      </c>
      <c r="P2162">
        <v>7.9539999999999997</v>
      </c>
      <c r="Q2162">
        <v>679.64700000000005</v>
      </c>
      <c r="R2162">
        <v>277178</v>
      </c>
      <c r="S2162">
        <v>6.2E-2</v>
      </c>
      <c r="T2162">
        <v>3.9889999999999999</v>
      </c>
      <c r="U2162">
        <v>13.131</v>
      </c>
      <c r="V2162">
        <v>5355</v>
      </c>
      <c r="W2162">
        <v>21</v>
      </c>
      <c r="X2162">
        <f t="shared" si="72"/>
        <v>174.98533000000006</v>
      </c>
      <c r="Y2162">
        <f t="shared" si="73"/>
        <v>12.9383</v>
      </c>
    </row>
    <row r="2163" spans="1:25" x14ac:dyDescent="0.2">
      <c r="A2163" t="s">
        <v>1746</v>
      </c>
      <c r="B2163" t="s">
        <v>745</v>
      </c>
      <c r="C2163">
        <v>7</v>
      </c>
      <c r="D2163">
        <v>16</v>
      </c>
      <c r="E2163" t="s">
        <v>2398</v>
      </c>
      <c r="F2163">
        <v>331.53100000000001</v>
      </c>
      <c r="G2163">
        <v>51.536999999999999</v>
      </c>
      <c r="H2163">
        <v>36.25</v>
      </c>
      <c r="I2163">
        <v>17086.215</v>
      </c>
      <c r="J2163">
        <v>6968208</v>
      </c>
      <c r="K2163">
        <v>61.03</v>
      </c>
      <c r="L2163">
        <v>22.759</v>
      </c>
      <c r="M2163">
        <v>20233.327000000001</v>
      </c>
      <c r="N2163">
        <v>8251683</v>
      </c>
      <c r="O2163">
        <v>21.948</v>
      </c>
      <c r="P2163">
        <v>30.978000000000002</v>
      </c>
      <c r="Q2163">
        <v>7276.2889999999998</v>
      </c>
      <c r="R2163">
        <v>2967462</v>
      </c>
      <c r="S2163">
        <v>0.20399999999999999</v>
      </c>
      <c r="T2163">
        <v>7.2039999999999997</v>
      </c>
      <c r="U2163">
        <v>67.528999999999996</v>
      </c>
      <c r="V2163">
        <v>27540</v>
      </c>
      <c r="W2163">
        <v>108</v>
      </c>
      <c r="X2163">
        <f t="shared" si="72"/>
        <v>7365.3251100000007</v>
      </c>
      <c r="Y2163">
        <f t="shared" si="73"/>
        <v>107.76830000000001</v>
      </c>
    </row>
    <row r="2164" spans="1:25" x14ac:dyDescent="0.2">
      <c r="A2164" t="s">
        <v>1746</v>
      </c>
      <c r="B2164" t="s">
        <v>745</v>
      </c>
      <c r="C2164">
        <v>7</v>
      </c>
      <c r="D2164">
        <v>17</v>
      </c>
      <c r="E2164" t="s">
        <v>2399</v>
      </c>
      <c r="F2164">
        <v>301.76600000000002</v>
      </c>
      <c r="G2164">
        <v>61.552</v>
      </c>
      <c r="H2164">
        <v>42.927999999999997</v>
      </c>
      <c r="I2164">
        <v>18574.361000000001</v>
      </c>
      <c r="J2164">
        <v>7575113</v>
      </c>
      <c r="K2164">
        <v>31.437000000000001</v>
      </c>
      <c r="L2164">
        <v>16.937000000000001</v>
      </c>
      <c r="M2164">
        <v>9486.6830000000009</v>
      </c>
      <c r="N2164">
        <v>3868919</v>
      </c>
      <c r="O2164">
        <v>9.6340000000000003</v>
      </c>
      <c r="P2164">
        <v>20.042999999999999</v>
      </c>
      <c r="Q2164">
        <v>2907.2890000000002</v>
      </c>
      <c r="R2164">
        <v>1185669</v>
      </c>
      <c r="S2164">
        <v>0.13900000000000001</v>
      </c>
      <c r="T2164">
        <v>5.9480000000000004</v>
      </c>
      <c r="U2164">
        <v>41.893000000000001</v>
      </c>
      <c r="V2164">
        <v>17085</v>
      </c>
      <c r="W2164">
        <v>67</v>
      </c>
      <c r="X2164">
        <f t="shared" si="72"/>
        <v>2603.1151100000002</v>
      </c>
      <c r="Y2164">
        <f t="shared" si="73"/>
        <v>63.078299999999999</v>
      </c>
    </row>
    <row r="2165" spans="1:25" x14ac:dyDescent="0.2">
      <c r="A2165" t="s">
        <v>1746</v>
      </c>
      <c r="B2165" t="s">
        <v>745</v>
      </c>
      <c r="C2165">
        <v>7</v>
      </c>
      <c r="D2165">
        <v>18</v>
      </c>
      <c r="E2165" t="s">
        <v>2400</v>
      </c>
      <c r="F2165">
        <v>405.68299999999999</v>
      </c>
      <c r="G2165">
        <v>54.723999999999997</v>
      </c>
      <c r="H2165">
        <v>32.002000000000002</v>
      </c>
      <c r="I2165">
        <v>22200.537</v>
      </c>
      <c r="J2165">
        <v>9053963</v>
      </c>
      <c r="K2165">
        <v>63.822000000000003</v>
      </c>
      <c r="L2165">
        <v>31.67</v>
      </c>
      <c r="M2165">
        <v>25891.668000000001</v>
      </c>
      <c r="N2165">
        <v>10559303</v>
      </c>
      <c r="O2165">
        <v>30.292000000000002</v>
      </c>
      <c r="P2165">
        <v>35.927999999999997</v>
      </c>
      <c r="Q2165">
        <v>12288.894</v>
      </c>
      <c r="R2165">
        <v>5011734</v>
      </c>
      <c r="S2165">
        <v>0.14599999999999999</v>
      </c>
      <c r="T2165">
        <v>6.109</v>
      </c>
      <c r="U2165">
        <v>59.4</v>
      </c>
      <c r="V2165">
        <v>24225</v>
      </c>
      <c r="W2165">
        <v>95</v>
      </c>
      <c r="X2165">
        <f t="shared" si="72"/>
        <v>12829.064560000001</v>
      </c>
      <c r="Y2165">
        <f t="shared" si="73"/>
        <v>93.598300000000009</v>
      </c>
    </row>
    <row r="2166" spans="1:25" x14ac:dyDescent="0.2">
      <c r="A2166" t="s">
        <v>1746</v>
      </c>
      <c r="B2166" t="s">
        <v>745</v>
      </c>
      <c r="C2166">
        <v>7</v>
      </c>
      <c r="D2166">
        <v>19</v>
      </c>
      <c r="E2166" t="s">
        <v>2401</v>
      </c>
      <c r="F2166">
        <v>452.25400000000002</v>
      </c>
      <c r="G2166">
        <v>58.963999999999999</v>
      </c>
      <c r="H2166">
        <v>37.225999999999999</v>
      </c>
      <c r="I2166">
        <v>26666.75</v>
      </c>
      <c r="J2166">
        <v>10875402</v>
      </c>
      <c r="K2166">
        <v>37.482999999999997</v>
      </c>
      <c r="L2166">
        <v>19.684000000000001</v>
      </c>
      <c r="M2166">
        <v>16951.891</v>
      </c>
      <c r="N2166">
        <v>6913427</v>
      </c>
      <c r="O2166">
        <v>11.56</v>
      </c>
      <c r="P2166">
        <v>20.556999999999999</v>
      </c>
      <c r="Q2166">
        <v>5227.9219999999996</v>
      </c>
      <c r="R2166">
        <v>2132084</v>
      </c>
      <c r="S2166">
        <v>0.17100000000000001</v>
      </c>
      <c r="T2166">
        <v>6.61</v>
      </c>
      <c r="U2166">
        <v>77.533000000000001</v>
      </c>
      <c r="V2166">
        <v>31620</v>
      </c>
      <c r="W2166">
        <v>124</v>
      </c>
      <c r="X2166">
        <f t="shared" si="72"/>
        <v>5132.6050800000003</v>
      </c>
      <c r="Y2166">
        <f t="shared" si="73"/>
        <v>125.20830000000001</v>
      </c>
    </row>
    <row r="2167" spans="1:25" x14ac:dyDescent="0.2">
      <c r="A2167" t="s">
        <v>1746</v>
      </c>
      <c r="B2167" t="s">
        <v>745</v>
      </c>
      <c r="C2167">
        <v>7</v>
      </c>
      <c r="D2167">
        <v>20</v>
      </c>
      <c r="E2167" t="s">
        <v>2402</v>
      </c>
      <c r="F2167">
        <v>310.68400000000003</v>
      </c>
      <c r="G2167">
        <v>60.651000000000003</v>
      </c>
      <c r="H2167">
        <v>35.283000000000001</v>
      </c>
      <c r="I2167">
        <v>18843.392</v>
      </c>
      <c r="J2167">
        <v>7684831</v>
      </c>
      <c r="K2167">
        <v>54.027000000000001</v>
      </c>
      <c r="L2167">
        <v>27.376999999999999</v>
      </c>
      <c r="M2167">
        <v>16785.445</v>
      </c>
      <c r="N2167">
        <v>6845546</v>
      </c>
      <c r="O2167">
        <v>20.571000000000002</v>
      </c>
      <c r="P2167">
        <v>29.582000000000001</v>
      </c>
      <c r="Q2167">
        <v>6390.9589999999998</v>
      </c>
      <c r="R2167">
        <v>2606401</v>
      </c>
      <c r="S2167">
        <v>0.17499999999999999</v>
      </c>
      <c r="T2167">
        <v>6.68</v>
      </c>
      <c r="U2167">
        <v>54.398000000000003</v>
      </c>
      <c r="V2167">
        <v>22185</v>
      </c>
      <c r="W2167">
        <v>87</v>
      </c>
      <c r="X2167">
        <f t="shared" si="72"/>
        <v>6400.3154100000011</v>
      </c>
      <c r="Y2167">
        <f t="shared" si="73"/>
        <v>84.87830000000001</v>
      </c>
    </row>
    <row r="2168" spans="1:25" x14ac:dyDescent="0.2">
      <c r="A2168" t="s">
        <v>1746</v>
      </c>
      <c r="B2168" t="s">
        <v>745</v>
      </c>
      <c r="C2168">
        <v>7</v>
      </c>
      <c r="D2168">
        <v>21</v>
      </c>
      <c r="E2168" t="s">
        <v>192</v>
      </c>
      <c r="F2168">
        <v>389.26400000000001</v>
      </c>
      <c r="G2168">
        <v>61.783000000000001</v>
      </c>
      <c r="H2168">
        <v>37.015000000000001</v>
      </c>
      <c r="I2168">
        <v>24049.760999999999</v>
      </c>
      <c r="J2168">
        <v>9808125</v>
      </c>
      <c r="K2168">
        <v>27.576000000000001</v>
      </c>
      <c r="L2168">
        <v>24.25</v>
      </c>
      <c r="M2168">
        <v>10734.415999999999</v>
      </c>
      <c r="N2168">
        <v>4377777</v>
      </c>
      <c r="O2168">
        <v>7.0359999999999996</v>
      </c>
      <c r="P2168">
        <v>15.497</v>
      </c>
      <c r="Q2168">
        <v>2738.8029999999999</v>
      </c>
      <c r="R2168">
        <v>1116956</v>
      </c>
      <c r="S2168">
        <v>0.10100000000000001</v>
      </c>
      <c r="T2168">
        <v>5.0789999999999997</v>
      </c>
      <c r="U2168">
        <v>39.392000000000003</v>
      </c>
      <c r="V2168">
        <v>16065</v>
      </c>
      <c r="W2168">
        <v>63</v>
      </c>
      <c r="X2168">
        <f t="shared" si="72"/>
        <v>2419.4653699999999</v>
      </c>
      <c r="Y2168">
        <f t="shared" si="73"/>
        <v>58.718299999999999</v>
      </c>
    </row>
    <row r="2169" spans="1:25" x14ac:dyDescent="0.2">
      <c r="A2169" t="s">
        <v>1746</v>
      </c>
      <c r="B2169" t="s">
        <v>745</v>
      </c>
      <c r="C2169">
        <v>7</v>
      </c>
      <c r="D2169">
        <v>22</v>
      </c>
      <c r="E2169" t="s">
        <v>2403</v>
      </c>
      <c r="F2169">
        <v>391.41399999999999</v>
      </c>
      <c r="G2169">
        <v>60.435000000000002</v>
      </c>
      <c r="H2169">
        <v>32.222999999999999</v>
      </c>
      <c r="I2169">
        <v>23655.27</v>
      </c>
      <c r="J2169">
        <v>9647241</v>
      </c>
      <c r="K2169">
        <v>14.885</v>
      </c>
      <c r="L2169">
        <v>17.577000000000002</v>
      </c>
      <c r="M2169">
        <v>5826.0420000000004</v>
      </c>
      <c r="N2169">
        <v>2376013</v>
      </c>
      <c r="O2169">
        <v>3.4769999999999999</v>
      </c>
      <c r="P2169">
        <v>9.718</v>
      </c>
      <c r="Q2169">
        <v>1360.758</v>
      </c>
      <c r="R2169">
        <v>554953</v>
      </c>
      <c r="S2169">
        <v>4.4999999999999998E-2</v>
      </c>
      <c r="T2169">
        <v>3.3769999999999998</v>
      </c>
      <c r="U2169">
        <v>17.507000000000001</v>
      </c>
      <c r="V2169">
        <v>7140</v>
      </c>
      <c r="W2169">
        <v>28</v>
      </c>
      <c r="X2169">
        <f t="shared" si="72"/>
        <v>917.39632000000006</v>
      </c>
      <c r="Y2169">
        <f t="shared" si="73"/>
        <v>20.568299999999997</v>
      </c>
    </row>
    <row r="2170" spans="1:25" x14ac:dyDescent="0.2">
      <c r="A2170" t="s">
        <v>1746</v>
      </c>
      <c r="B2170" t="s">
        <v>745</v>
      </c>
      <c r="C2170">
        <v>7</v>
      </c>
      <c r="D2170">
        <v>23</v>
      </c>
      <c r="E2170" t="s">
        <v>2404</v>
      </c>
      <c r="F2170">
        <v>213.14500000000001</v>
      </c>
      <c r="G2170">
        <v>36.853999999999999</v>
      </c>
      <c r="H2170">
        <v>23.861000000000001</v>
      </c>
      <c r="I2170">
        <v>7855.1750000000002</v>
      </c>
      <c r="J2170">
        <v>3203547</v>
      </c>
      <c r="K2170">
        <v>43.067999999999998</v>
      </c>
      <c r="L2170">
        <v>29.559000000000001</v>
      </c>
      <c r="M2170">
        <v>9179.6970000000001</v>
      </c>
      <c r="N2170">
        <v>3743722</v>
      </c>
      <c r="O2170">
        <v>10.909000000000001</v>
      </c>
      <c r="P2170">
        <v>19.829999999999998</v>
      </c>
      <c r="Q2170">
        <v>2325.1390000000001</v>
      </c>
      <c r="R2170">
        <v>948253</v>
      </c>
      <c r="S2170">
        <v>0.19900000000000001</v>
      </c>
      <c r="T2170">
        <v>7.1289999999999996</v>
      </c>
      <c r="U2170">
        <v>42.518000000000001</v>
      </c>
      <c r="V2170">
        <v>17340</v>
      </c>
      <c r="W2170">
        <v>68</v>
      </c>
      <c r="X2170">
        <f t="shared" si="72"/>
        <v>1968.5716100000002</v>
      </c>
      <c r="Y2170">
        <f t="shared" si="73"/>
        <v>64.168300000000002</v>
      </c>
    </row>
    <row r="2171" spans="1:25" x14ac:dyDescent="0.2">
      <c r="A2171" t="s">
        <v>1746</v>
      </c>
      <c r="B2171" t="s">
        <v>745</v>
      </c>
      <c r="C2171">
        <v>7</v>
      </c>
      <c r="D2171">
        <v>24</v>
      </c>
      <c r="E2171" t="s">
        <v>2405</v>
      </c>
      <c r="F2171">
        <v>25.606000000000002</v>
      </c>
      <c r="G2171">
        <v>43.720999999999997</v>
      </c>
      <c r="H2171">
        <v>33.067999999999998</v>
      </c>
      <c r="I2171">
        <v>1119.5350000000001</v>
      </c>
      <c r="J2171">
        <v>456576</v>
      </c>
      <c r="K2171">
        <v>46.595999999999997</v>
      </c>
      <c r="L2171">
        <v>36.116</v>
      </c>
      <c r="M2171">
        <v>1193.172</v>
      </c>
      <c r="N2171">
        <v>486607</v>
      </c>
      <c r="O2171">
        <v>18.488</v>
      </c>
      <c r="P2171">
        <v>28.771999999999998</v>
      </c>
      <c r="Q2171">
        <v>473.40499999999997</v>
      </c>
      <c r="R2171">
        <v>193067</v>
      </c>
      <c r="S2171">
        <v>0.22</v>
      </c>
      <c r="T2171">
        <v>7.4829999999999997</v>
      </c>
      <c r="U2171">
        <v>5.6269999999999998</v>
      </c>
      <c r="V2171">
        <v>2295</v>
      </c>
      <c r="W2171">
        <v>9</v>
      </c>
      <c r="X2171">
        <f t="shared" si="72"/>
        <v>0</v>
      </c>
      <c r="Y2171">
        <f t="shared" si="73"/>
        <v>0</v>
      </c>
    </row>
    <row r="2172" spans="1:25" x14ac:dyDescent="0.2">
      <c r="A2172" t="s">
        <v>1746</v>
      </c>
      <c r="B2172" t="s">
        <v>745</v>
      </c>
      <c r="C2172">
        <v>7</v>
      </c>
      <c r="D2172">
        <v>25</v>
      </c>
      <c r="E2172" t="s">
        <v>2406</v>
      </c>
      <c r="F2172">
        <v>318.90300000000002</v>
      </c>
      <c r="G2172">
        <v>45.668999999999997</v>
      </c>
      <c r="H2172">
        <v>26.055</v>
      </c>
      <c r="I2172">
        <v>14564.115</v>
      </c>
      <c r="J2172">
        <v>5939629</v>
      </c>
      <c r="K2172">
        <v>49.633000000000003</v>
      </c>
      <c r="L2172">
        <v>26.931999999999999</v>
      </c>
      <c r="M2172">
        <v>15828.146000000001</v>
      </c>
      <c r="N2172">
        <v>6455134</v>
      </c>
      <c r="O2172">
        <v>19.457999999999998</v>
      </c>
      <c r="P2172">
        <v>30.145</v>
      </c>
      <c r="Q2172">
        <v>6205.2669999999998</v>
      </c>
      <c r="R2172">
        <v>2530671</v>
      </c>
      <c r="S2172">
        <v>0.2</v>
      </c>
      <c r="T2172">
        <v>7.1379999999999999</v>
      </c>
      <c r="U2172">
        <v>63.777000000000001</v>
      </c>
      <c r="V2172">
        <v>26010</v>
      </c>
      <c r="W2172">
        <v>102</v>
      </c>
      <c r="X2172">
        <f t="shared" si="72"/>
        <v>6197.9111300000004</v>
      </c>
      <c r="Y2172">
        <f t="shared" si="73"/>
        <v>101.22830000000002</v>
      </c>
    </row>
    <row r="2173" spans="1:25" x14ac:dyDescent="0.2">
      <c r="A2173" t="s">
        <v>1746</v>
      </c>
      <c r="B2173" t="s">
        <v>745</v>
      </c>
      <c r="C2173">
        <v>7</v>
      </c>
      <c r="D2173">
        <v>26</v>
      </c>
      <c r="E2173" t="s">
        <v>2407</v>
      </c>
      <c r="F2173">
        <v>280.45999999999998</v>
      </c>
      <c r="G2173">
        <v>33.834000000000003</v>
      </c>
      <c r="H2173">
        <v>17.071999999999999</v>
      </c>
      <c r="I2173">
        <v>9489.0249999999996</v>
      </c>
      <c r="J2173">
        <v>3869874</v>
      </c>
      <c r="K2173">
        <v>57.951000000000001</v>
      </c>
      <c r="L2173">
        <v>20.698</v>
      </c>
      <c r="M2173">
        <v>16252.851000000001</v>
      </c>
      <c r="N2173">
        <v>6628340</v>
      </c>
      <c r="O2173">
        <v>15.667</v>
      </c>
      <c r="P2173">
        <v>22.765999999999998</v>
      </c>
      <c r="Q2173">
        <v>4393.9859999999999</v>
      </c>
      <c r="R2173">
        <v>1791983</v>
      </c>
      <c r="S2173">
        <v>0.218</v>
      </c>
      <c r="T2173">
        <v>7.4610000000000003</v>
      </c>
      <c r="U2173">
        <v>61.276000000000003</v>
      </c>
      <c r="V2173">
        <v>24990</v>
      </c>
      <c r="W2173">
        <v>98</v>
      </c>
      <c r="X2173">
        <f t="shared" si="72"/>
        <v>4223.6148400000002</v>
      </c>
      <c r="Y2173">
        <f t="shared" si="73"/>
        <v>96.868300000000005</v>
      </c>
    </row>
    <row r="2174" spans="1:25" x14ac:dyDescent="0.2">
      <c r="A2174" t="s">
        <v>1746</v>
      </c>
      <c r="B2174" t="s">
        <v>745</v>
      </c>
      <c r="C2174">
        <v>7</v>
      </c>
      <c r="D2174">
        <v>28</v>
      </c>
      <c r="E2174" t="s">
        <v>2408</v>
      </c>
      <c r="F2174">
        <v>229.73500000000001</v>
      </c>
      <c r="G2174">
        <v>25.137</v>
      </c>
      <c r="H2174">
        <v>14.821999999999999</v>
      </c>
      <c r="I2174">
        <v>5774.7579999999998</v>
      </c>
      <c r="J2174">
        <v>2355098</v>
      </c>
      <c r="K2174">
        <v>49.274000000000001</v>
      </c>
      <c r="L2174">
        <v>16.04</v>
      </c>
      <c r="M2174">
        <v>11319.964</v>
      </c>
      <c r="N2174">
        <v>4616579</v>
      </c>
      <c r="O2174">
        <v>12.5</v>
      </c>
      <c r="P2174">
        <v>22.047000000000001</v>
      </c>
      <c r="Q2174">
        <v>2871.74</v>
      </c>
      <c r="R2174">
        <v>1171171</v>
      </c>
      <c r="S2174">
        <v>0.21199999999999999</v>
      </c>
      <c r="T2174">
        <v>7.3550000000000004</v>
      </c>
      <c r="U2174">
        <v>48.771000000000001</v>
      </c>
      <c r="V2174">
        <v>19890</v>
      </c>
      <c r="W2174">
        <v>78</v>
      </c>
      <c r="X2174">
        <f t="shared" si="72"/>
        <v>2564.3667</v>
      </c>
      <c r="Y2174">
        <f t="shared" si="73"/>
        <v>75.068300000000008</v>
      </c>
    </row>
    <row r="2175" spans="1:25" x14ac:dyDescent="0.2">
      <c r="A2175" t="s">
        <v>1746</v>
      </c>
      <c r="B2175" t="s">
        <v>745</v>
      </c>
      <c r="C2175">
        <v>8</v>
      </c>
      <c r="D2175">
        <v>1</v>
      </c>
      <c r="E2175" t="s">
        <v>2409</v>
      </c>
      <c r="F2175">
        <v>134.81</v>
      </c>
      <c r="G2175">
        <v>76.417000000000002</v>
      </c>
      <c r="H2175">
        <v>47.783000000000001</v>
      </c>
      <c r="I2175">
        <v>10301.790000000001</v>
      </c>
      <c r="J2175">
        <v>4201341</v>
      </c>
      <c r="K2175">
        <v>3.8660000000000001</v>
      </c>
      <c r="L2175">
        <v>2.2280000000000002</v>
      </c>
      <c r="M2175">
        <v>521.173</v>
      </c>
      <c r="N2175">
        <v>212548</v>
      </c>
      <c r="O2175">
        <v>5.774</v>
      </c>
      <c r="P2175">
        <v>12.047000000000001</v>
      </c>
      <c r="Q2175">
        <v>778.36800000000005</v>
      </c>
      <c r="R2175">
        <v>317439</v>
      </c>
      <c r="S2175">
        <v>9.2999999999999999E-2</v>
      </c>
      <c r="T2175">
        <v>4.8630000000000004</v>
      </c>
      <c r="U2175">
        <v>12.505000000000001</v>
      </c>
      <c r="V2175">
        <v>5100</v>
      </c>
      <c r="W2175">
        <v>20</v>
      </c>
      <c r="X2175">
        <f t="shared" si="72"/>
        <v>282.59122000000008</v>
      </c>
      <c r="Y2175">
        <f t="shared" si="73"/>
        <v>11.8483</v>
      </c>
    </row>
    <row r="2176" spans="1:25" x14ac:dyDescent="0.2">
      <c r="A2176" t="s">
        <v>1746</v>
      </c>
      <c r="B2176" t="s">
        <v>745</v>
      </c>
      <c r="C2176">
        <v>8</v>
      </c>
      <c r="D2176">
        <v>2</v>
      </c>
      <c r="E2176" t="s">
        <v>2410</v>
      </c>
      <c r="F2176">
        <v>200.26900000000001</v>
      </c>
      <c r="G2176">
        <v>73.301000000000002</v>
      </c>
      <c r="H2176">
        <v>42.148000000000003</v>
      </c>
      <c r="I2176">
        <v>14679.985000000001</v>
      </c>
      <c r="J2176">
        <v>5986884</v>
      </c>
      <c r="K2176">
        <v>40.226999999999997</v>
      </c>
      <c r="L2176">
        <v>29.614999999999998</v>
      </c>
      <c r="M2176">
        <v>8056.1260000000002</v>
      </c>
      <c r="N2176">
        <v>3285500</v>
      </c>
      <c r="O2176">
        <v>16.277999999999999</v>
      </c>
      <c r="P2176">
        <v>24.86</v>
      </c>
      <c r="Q2176">
        <v>3259.8850000000002</v>
      </c>
      <c r="R2176">
        <v>1329467</v>
      </c>
      <c r="S2176">
        <v>0.20599999999999999</v>
      </c>
      <c r="T2176">
        <v>7.2460000000000004</v>
      </c>
      <c r="U2176">
        <v>41.268000000000001</v>
      </c>
      <c r="V2176">
        <v>16830</v>
      </c>
      <c r="W2176">
        <v>66</v>
      </c>
      <c r="X2176">
        <f t="shared" si="72"/>
        <v>2987.4447500000001</v>
      </c>
      <c r="Y2176">
        <f t="shared" si="73"/>
        <v>61.988300000000002</v>
      </c>
    </row>
    <row r="2177" spans="1:25" x14ac:dyDescent="0.2">
      <c r="A2177" t="s">
        <v>1746</v>
      </c>
      <c r="B2177" t="s">
        <v>745</v>
      </c>
      <c r="C2177">
        <v>8</v>
      </c>
      <c r="D2177">
        <v>3</v>
      </c>
      <c r="E2177" t="s">
        <v>2411</v>
      </c>
      <c r="F2177">
        <v>223.57300000000001</v>
      </c>
      <c r="G2177">
        <v>71.641000000000005</v>
      </c>
      <c r="H2177">
        <v>40.847000000000001</v>
      </c>
      <c r="I2177">
        <v>16016.977999999999</v>
      </c>
      <c r="J2177">
        <v>6532145</v>
      </c>
      <c r="K2177">
        <v>43.070999999999998</v>
      </c>
      <c r="L2177">
        <v>22.213000000000001</v>
      </c>
      <c r="M2177">
        <v>9629.5920000000006</v>
      </c>
      <c r="N2177">
        <v>3927201</v>
      </c>
      <c r="O2177">
        <v>11.487</v>
      </c>
      <c r="P2177">
        <v>18.434000000000001</v>
      </c>
      <c r="Q2177">
        <v>2568.1669999999999</v>
      </c>
      <c r="R2177">
        <v>1047366</v>
      </c>
      <c r="S2177">
        <v>0.215</v>
      </c>
      <c r="T2177">
        <v>7.407</v>
      </c>
      <c r="U2177">
        <v>48.145000000000003</v>
      </c>
      <c r="V2177">
        <v>19635</v>
      </c>
      <c r="W2177">
        <v>77</v>
      </c>
      <c r="X2177">
        <f t="shared" si="72"/>
        <v>2233.4721300000001</v>
      </c>
      <c r="Y2177">
        <f t="shared" si="73"/>
        <v>73.978300000000004</v>
      </c>
    </row>
    <row r="2178" spans="1:25" x14ac:dyDescent="0.2">
      <c r="A2178" t="s">
        <v>1746</v>
      </c>
      <c r="B2178" t="s">
        <v>745</v>
      </c>
      <c r="C2178">
        <v>8</v>
      </c>
      <c r="D2178">
        <v>4</v>
      </c>
      <c r="E2178" t="s">
        <v>2412</v>
      </c>
      <c r="F2178">
        <v>118.342</v>
      </c>
      <c r="G2178">
        <v>65.494</v>
      </c>
      <c r="H2178">
        <v>33.988</v>
      </c>
      <c r="I2178">
        <v>7750.68</v>
      </c>
      <c r="J2178">
        <v>3160931</v>
      </c>
      <c r="K2178">
        <v>82.025999999999996</v>
      </c>
      <c r="L2178">
        <v>39.825000000000003</v>
      </c>
      <c r="M2178">
        <v>9707.0810000000001</v>
      </c>
      <c r="N2178">
        <v>3958803</v>
      </c>
      <c r="O2178">
        <v>59.81</v>
      </c>
      <c r="P2178">
        <v>61.923000000000002</v>
      </c>
      <c r="Q2178">
        <v>7078.07</v>
      </c>
      <c r="R2178">
        <v>2886623</v>
      </c>
      <c r="S2178">
        <v>0.1</v>
      </c>
      <c r="T2178">
        <v>5.0590000000000002</v>
      </c>
      <c r="U2178">
        <v>11.88</v>
      </c>
      <c r="V2178">
        <v>4845</v>
      </c>
      <c r="W2178">
        <v>19</v>
      </c>
      <c r="X2178">
        <f t="shared" si="72"/>
        <v>7149.2664000000004</v>
      </c>
      <c r="Y2178">
        <f t="shared" si="73"/>
        <v>10.7583</v>
      </c>
    </row>
    <row r="2179" spans="1:25" x14ac:dyDescent="0.2">
      <c r="A2179" t="s">
        <v>1746</v>
      </c>
      <c r="B2179" t="s">
        <v>745</v>
      </c>
      <c r="C2179">
        <v>8</v>
      </c>
      <c r="D2179">
        <v>5</v>
      </c>
      <c r="E2179" t="s">
        <v>2413</v>
      </c>
      <c r="F2179">
        <v>136.29300000000001</v>
      </c>
      <c r="G2179">
        <v>69.292000000000002</v>
      </c>
      <c r="H2179">
        <v>35.146000000000001</v>
      </c>
      <c r="I2179">
        <v>9444.0570000000007</v>
      </c>
      <c r="J2179">
        <v>3851535</v>
      </c>
      <c r="K2179">
        <v>73.247</v>
      </c>
      <c r="L2179">
        <v>37.107999999999997</v>
      </c>
      <c r="M2179">
        <v>9983.1110000000008</v>
      </c>
      <c r="N2179">
        <v>4071375</v>
      </c>
      <c r="O2179">
        <v>44.649000000000001</v>
      </c>
      <c r="P2179">
        <v>48.186</v>
      </c>
      <c r="Q2179">
        <v>6085.3779999999997</v>
      </c>
      <c r="R2179">
        <v>2481777</v>
      </c>
      <c r="S2179">
        <v>0.13300000000000001</v>
      </c>
      <c r="T2179">
        <v>5.8230000000000004</v>
      </c>
      <c r="U2179">
        <v>18.132999999999999</v>
      </c>
      <c r="V2179">
        <v>7395</v>
      </c>
      <c r="W2179">
        <v>29</v>
      </c>
      <c r="X2179">
        <f t="shared" si="72"/>
        <v>6067.2321200000006</v>
      </c>
      <c r="Y2179">
        <f t="shared" si="73"/>
        <v>21.658300000000001</v>
      </c>
    </row>
    <row r="2180" spans="1:25" x14ac:dyDescent="0.2">
      <c r="A2180" t="s">
        <v>1746</v>
      </c>
      <c r="B2180" t="s">
        <v>745</v>
      </c>
      <c r="C2180">
        <v>8</v>
      </c>
      <c r="D2180">
        <v>6</v>
      </c>
      <c r="E2180" t="s">
        <v>2414</v>
      </c>
      <c r="F2180">
        <v>314.05799999999999</v>
      </c>
      <c r="G2180">
        <v>69.772000000000006</v>
      </c>
      <c r="H2180">
        <v>37.493000000000002</v>
      </c>
      <c r="I2180">
        <v>21912.464</v>
      </c>
      <c r="J2180">
        <v>8936479</v>
      </c>
      <c r="K2180">
        <v>86.298000000000002</v>
      </c>
      <c r="L2180">
        <v>37.686999999999998</v>
      </c>
      <c r="M2180">
        <v>27102.553</v>
      </c>
      <c r="N2180">
        <v>11053134</v>
      </c>
      <c r="O2180">
        <v>80.822999999999993</v>
      </c>
      <c r="P2180">
        <v>61.356999999999999</v>
      </c>
      <c r="Q2180">
        <v>25382.992999999999</v>
      </c>
      <c r="R2180">
        <v>10351852</v>
      </c>
      <c r="S2180">
        <v>4.2000000000000003E-2</v>
      </c>
      <c r="T2180">
        <v>3.2650000000000001</v>
      </c>
      <c r="U2180">
        <v>13.131</v>
      </c>
      <c r="V2180">
        <v>5355</v>
      </c>
      <c r="W2180">
        <v>21</v>
      </c>
      <c r="X2180">
        <f t="shared" si="72"/>
        <v>27101.63247</v>
      </c>
      <c r="Y2180">
        <f t="shared" si="73"/>
        <v>12.9383</v>
      </c>
    </row>
    <row r="2181" spans="1:25" x14ac:dyDescent="0.2">
      <c r="A2181" t="s">
        <v>1746</v>
      </c>
      <c r="B2181" t="s">
        <v>745</v>
      </c>
      <c r="C2181">
        <v>8</v>
      </c>
      <c r="D2181">
        <v>7</v>
      </c>
      <c r="E2181" t="s">
        <v>2415</v>
      </c>
      <c r="F2181">
        <v>250.423</v>
      </c>
      <c r="G2181">
        <v>67.986999999999995</v>
      </c>
      <c r="H2181">
        <v>36.969000000000001</v>
      </c>
      <c r="I2181">
        <v>17025.415000000001</v>
      </c>
      <c r="J2181">
        <v>6943412</v>
      </c>
      <c r="K2181">
        <v>43.042999999999999</v>
      </c>
      <c r="L2181">
        <v>29.788</v>
      </c>
      <c r="M2181">
        <v>10778.934999999999</v>
      </c>
      <c r="N2181">
        <v>4395933</v>
      </c>
      <c r="O2181">
        <v>35.072000000000003</v>
      </c>
      <c r="P2181">
        <v>49.274000000000001</v>
      </c>
      <c r="Q2181">
        <v>8782.7469999999994</v>
      </c>
      <c r="R2181">
        <v>3581835</v>
      </c>
      <c r="S2181">
        <v>0.14499999999999999</v>
      </c>
      <c r="T2181">
        <v>6.0750000000000002</v>
      </c>
      <c r="U2181">
        <v>36.265000000000001</v>
      </c>
      <c r="V2181">
        <v>14790</v>
      </c>
      <c r="W2181">
        <v>58</v>
      </c>
      <c r="X2181">
        <f t="shared" si="72"/>
        <v>9007.3643299999985</v>
      </c>
      <c r="Y2181">
        <f t="shared" si="73"/>
        <v>53.268300000000004</v>
      </c>
    </row>
    <row r="2182" spans="1:25" x14ac:dyDescent="0.2">
      <c r="A2182" t="s">
        <v>1746</v>
      </c>
      <c r="B2182" t="s">
        <v>745</v>
      </c>
      <c r="C2182">
        <v>8</v>
      </c>
      <c r="D2182">
        <v>8</v>
      </c>
      <c r="E2182" t="s">
        <v>2416</v>
      </c>
      <c r="F2182">
        <v>385.46800000000002</v>
      </c>
      <c r="G2182">
        <v>69.423000000000002</v>
      </c>
      <c r="H2182">
        <v>39.569000000000003</v>
      </c>
      <c r="I2182">
        <v>26760.53</v>
      </c>
      <c r="J2182">
        <v>10913648</v>
      </c>
      <c r="K2182">
        <v>56.588000000000001</v>
      </c>
      <c r="L2182">
        <v>27.306000000000001</v>
      </c>
      <c r="M2182">
        <v>21812.845000000001</v>
      </c>
      <c r="N2182">
        <v>8895852</v>
      </c>
      <c r="O2182">
        <v>50.082999999999998</v>
      </c>
      <c r="P2182">
        <v>48.83</v>
      </c>
      <c r="Q2182">
        <v>19305.342000000001</v>
      </c>
      <c r="R2182">
        <v>7873226</v>
      </c>
      <c r="S2182">
        <v>0.112</v>
      </c>
      <c r="T2182">
        <v>5.3410000000000002</v>
      </c>
      <c r="U2182">
        <v>43.143000000000001</v>
      </c>
      <c r="V2182">
        <v>17595</v>
      </c>
      <c r="W2182">
        <v>69</v>
      </c>
      <c r="X2182">
        <f t="shared" si="72"/>
        <v>20476.992880000002</v>
      </c>
      <c r="Y2182">
        <f t="shared" si="73"/>
        <v>65.258300000000006</v>
      </c>
    </row>
    <row r="2183" spans="1:25" x14ac:dyDescent="0.2">
      <c r="A2183" t="s">
        <v>1746</v>
      </c>
      <c r="B2183" t="s">
        <v>745</v>
      </c>
      <c r="C2183">
        <v>8</v>
      </c>
      <c r="D2183">
        <v>9</v>
      </c>
      <c r="E2183" t="s">
        <v>2417</v>
      </c>
      <c r="F2183">
        <v>207.505</v>
      </c>
      <c r="G2183">
        <v>68.709999999999994</v>
      </c>
      <c r="H2183">
        <v>37.225999999999999</v>
      </c>
      <c r="I2183">
        <v>14257.594999999999</v>
      </c>
      <c r="J2183">
        <v>5814622</v>
      </c>
      <c r="K2183">
        <v>52.152000000000001</v>
      </c>
      <c r="L2183">
        <v>30.808</v>
      </c>
      <c r="M2183">
        <v>10821.732</v>
      </c>
      <c r="N2183">
        <v>4413387</v>
      </c>
      <c r="O2183">
        <v>29.998000000000001</v>
      </c>
      <c r="P2183">
        <v>47.265999999999998</v>
      </c>
      <c r="Q2183">
        <v>6224.817</v>
      </c>
      <c r="R2183">
        <v>2538644</v>
      </c>
      <c r="S2183">
        <v>0.20799999999999999</v>
      </c>
      <c r="T2183">
        <v>7.2779999999999996</v>
      </c>
      <c r="U2183">
        <v>43.143000000000001</v>
      </c>
      <c r="V2183">
        <v>17595</v>
      </c>
      <c r="W2183">
        <v>69</v>
      </c>
      <c r="X2183">
        <f t="shared" si="72"/>
        <v>6219.2206300000007</v>
      </c>
      <c r="Y2183">
        <f t="shared" si="73"/>
        <v>65.258300000000006</v>
      </c>
    </row>
    <row r="2184" spans="1:25" x14ac:dyDescent="0.2">
      <c r="A2184" t="s">
        <v>1746</v>
      </c>
      <c r="B2184" t="s">
        <v>745</v>
      </c>
      <c r="C2184">
        <v>8</v>
      </c>
      <c r="D2184">
        <v>10</v>
      </c>
      <c r="E2184" t="s">
        <v>2418</v>
      </c>
      <c r="F2184">
        <v>226.01</v>
      </c>
      <c r="G2184">
        <v>63.118000000000002</v>
      </c>
      <c r="H2184">
        <v>35.515999999999998</v>
      </c>
      <c r="I2184">
        <v>14265.218000000001</v>
      </c>
      <c r="J2184">
        <v>5817731</v>
      </c>
      <c r="K2184">
        <v>40.991</v>
      </c>
      <c r="L2184">
        <v>17.225000000000001</v>
      </c>
      <c r="M2184">
        <v>9264.4539999999997</v>
      </c>
      <c r="N2184">
        <v>3778288</v>
      </c>
      <c r="O2184">
        <v>9.5510000000000002</v>
      </c>
      <c r="P2184">
        <v>16.279</v>
      </c>
      <c r="Q2184">
        <v>2158.64</v>
      </c>
      <c r="R2184">
        <v>880350</v>
      </c>
      <c r="S2184">
        <v>0.16900000000000001</v>
      </c>
      <c r="T2184">
        <v>6.5579999999999998</v>
      </c>
      <c r="U2184">
        <v>38.140999999999998</v>
      </c>
      <c r="V2184">
        <v>15555</v>
      </c>
      <c r="W2184">
        <v>61</v>
      </c>
      <c r="X2184">
        <f t="shared" si="72"/>
        <v>1787.0876999999998</v>
      </c>
      <c r="Y2184">
        <f t="shared" si="73"/>
        <v>56.5383</v>
      </c>
    </row>
    <row r="2185" spans="1:25" x14ac:dyDescent="0.2">
      <c r="A2185" t="s">
        <v>1746</v>
      </c>
      <c r="B2185" t="s">
        <v>745</v>
      </c>
      <c r="C2185">
        <v>8</v>
      </c>
      <c r="D2185">
        <v>11</v>
      </c>
      <c r="E2185" t="s">
        <v>2419</v>
      </c>
      <c r="F2185">
        <v>301.31900000000002</v>
      </c>
      <c r="G2185">
        <v>50.792000000000002</v>
      </c>
      <c r="H2185">
        <v>25.501999999999999</v>
      </c>
      <c r="I2185">
        <v>15304.528</v>
      </c>
      <c r="J2185">
        <v>6241589</v>
      </c>
      <c r="K2185">
        <v>76.088999999999999</v>
      </c>
      <c r="L2185">
        <v>34.573</v>
      </c>
      <c r="M2185">
        <v>22927.05</v>
      </c>
      <c r="N2185">
        <v>9350254</v>
      </c>
      <c r="O2185">
        <v>61.902999999999999</v>
      </c>
      <c r="P2185">
        <v>58.518000000000001</v>
      </c>
      <c r="Q2185">
        <v>18652.48</v>
      </c>
      <c r="R2185">
        <v>7606972</v>
      </c>
      <c r="S2185">
        <v>7.6999999999999999E-2</v>
      </c>
      <c r="T2185">
        <v>4.4240000000000004</v>
      </c>
      <c r="U2185">
        <v>23.135000000000002</v>
      </c>
      <c r="V2185">
        <v>9435</v>
      </c>
      <c r="W2185">
        <v>37</v>
      </c>
      <c r="X2185">
        <f t="shared" si="72"/>
        <v>19765.373299999999</v>
      </c>
      <c r="Y2185">
        <f t="shared" si="73"/>
        <v>30.378299999999999</v>
      </c>
    </row>
    <row r="2186" spans="1:25" x14ac:dyDescent="0.2">
      <c r="A2186" t="s">
        <v>1746</v>
      </c>
      <c r="B2186" t="s">
        <v>745</v>
      </c>
      <c r="C2186">
        <v>8</v>
      </c>
      <c r="D2186">
        <v>12</v>
      </c>
      <c r="E2186" t="s">
        <v>2420</v>
      </c>
      <c r="F2186">
        <v>164.12899999999999</v>
      </c>
      <c r="G2186">
        <v>54.67</v>
      </c>
      <c r="H2186">
        <v>39.505000000000003</v>
      </c>
      <c r="I2186">
        <v>8972.9570000000003</v>
      </c>
      <c r="J2186">
        <v>3659408</v>
      </c>
      <c r="K2186">
        <v>3.5750000000000002</v>
      </c>
      <c r="L2186">
        <v>3.585</v>
      </c>
      <c r="M2186">
        <v>586.75199999999995</v>
      </c>
      <c r="N2186">
        <v>239293</v>
      </c>
      <c r="O2186">
        <v>4.641</v>
      </c>
      <c r="P2186">
        <v>12.102</v>
      </c>
      <c r="Q2186">
        <v>761.80200000000002</v>
      </c>
      <c r="R2186">
        <v>310683</v>
      </c>
      <c r="S2186">
        <v>5.2999999999999999E-2</v>
      </c>
      <c r="T2186">
        <v>3.6880000000000002</v>
      </c>
      <c r="U2186">
        <v>8.7539999999999996</v>
      </c>
      <c r="V2186">
        <v>3570</v>
      </c>
      <c r="W2186">
        <v>14</v>
      </c>
      <c r="X2186">
        <f t="shared" si="72"/>
        <v>264.53428000000002</v>
      </c>
      <c r="Y2186">
        <f t="shared" si="73"/>
        <v>5.3082999999999991</v>
      </c>
    </row>
    <row r="2187" spans="1:25" x14ac:dyDescent="0.2">
      <c r="A2187" t="s">
        <v>1746</v>
      </c>
      <c r="B2187" t="s">
        <v>745</v>
      </c>
      <c r="C2187">
        <v>8</v>
      </c>
      <c r="D2187">
        <v>13</v>
      </c>
      <c r="E2187" t="s">
        <v>2421</v>
      </c>
      <c r="F2187">
        <v>269.37400000000002</v>
      </c>
      <c r="G2187">
        <v>53.115000000000002</v>
      </c>
      <c r="H2187">
        <v>30.289000000000001</v>
      </c>
      <c r="I2187">
        <v>14307.841</v>
      </c>
      <c r="J2187">
        <v>5835114</v>
      </c>
      <c r="K2187">
        <v>53.420999999999999</v>
      </c>
      <c r="L2187">
        <v>25.859000000000002</v>
      </c>
      <c r="M2187">
        <v>14390.21</v>
      </c>
      <c r="N2187">
        <v>5868706</v>
      </c>
      <c r="O2187">
        <v>18.148</v>
      </c>
      <c r="P2187">
        <v>25.606999999999999</v>
      </c>
      <c r="Q2187">
        <v>4888.7259999999997</v>
      </c>
      <c r="R2187">
        <v>1993751</v>
      </c>
      <c r="S2187">
        <v>0.27900000000000003</v>
      </c>
      <c r="T2187">
        <v>8.423</v>
      </c>
      <c r="U2187">
        <v>75.031999999999996</v>
      </c>
      <c r="V2187">
        <v>30600</v>
      </c>
      <c r="W2187">
        <v>120</v>
      </c>
      <c r="X2187">
        <f t="shared" si="72"/>
        <v>4762.8814400000001</v>
      </c>
      <c r="Y2187">
        <f t="shared" si="73"/>
        <v>120.84830000000001</v>
      </c>
    </row>
    <row r="2188" spans="1:25" x14ac:dyDescent="0.2">
      <c r="A2188" t="s">
        <v>1746</v>
      </c>
      <c r="B2188" t="s">
        <v>745</v>
      </c>
      <c r="C2188">
        <v>8</v>
      </c>
      <c r="D2188">
        <v>14</v>
      </c>
      <c r="E2188" t="s">
        <v>2422</v>
      </c>
      <c r="F2188">
        <v>341.04</v>
      </c>
      <c r="G2188">
        <v>58.616999999999997</v>
      </c>
      <c r="H2188">
        <v>30.064</v>
      </c>
      <c r="I2188">
        <v>19990.643</v>
      </c>
      <c r="J2188">
        <v>8152710</v>
      </c>
      <c r="K2188">
        <v>56.320999999999998</v>
      </c>
      <c r="L2188">
        <v>22.902999999999999</v>
      </c>
      <c r="M2188">
        <v>19207.788</v>
      </c>
      <c r="N2188">
        <v>7833441</v>
      </c>
      <c r="O2188">
        <v>38.344999999999999</v>
      </c>
      <c r="P2188">
        <v>43.548000000000002</v>
      </c>
      <c r="Q2188">
        <v>13077.161</v>
      </c>
      <c r="R2188">
        <v>5333210</v>
      </c>
      <c r="S2188">
        <v>0.13600000000000001</v>
      </c>
      <c r="T2188">
        <v>5.88</v>
      </c>
      <c r="U2188">
        <v>46.27</v>
      </c>
      <c r="V2188">
        <v>18870</v>
      </c>
      <c r="W2188">
        <v>74</v>
      </c>
      <c r="X2188">
        <f t="shared" si="72"/>
        <v>13688.275590000001</v>
      </c>
      <c r="Y2188">
        <f t="shared" si="73"/>
        <v>70.708300000000008</v>
      </c>
    </row>
    <row r="2189" spans="1:25" x14ac:dyDescent="0.2">
      <c r="A2189" t="s">
        <v>1746</v>
      </c>
      <c r="B2189" t="s">
        <v>745</v>
      </c>
      <c r="C2189">
        <v>8</v>
      </c>
      <c r="D2189">
        <v>15</v>
      </c>
      <c r="E2189" t="s">
        <v>2423</v>
      </c>
      <c r="F2189">
        <v>298.33499999999998</v>
      </c>
      <c r="G2189">
        <v>58.152000000000001</v>
      </c>
      <c r="H2189">
        <v>35.899000000000001</v>
      </c>
      <c r="I2189">
        <v>17348.876</v>
      </c>
      <c r="J2189">
        <v>7075328</v>
      </c>
      <c r="K2189">
        <v>72.247</v>
      </c>
      <c r="L2189">
        <v>35.021000000000001</v>
      </c>
      <c r="M2189">
        <v>21553.776999999998</v>
      </c>
      <c r="N2189">
        <v>8790197</v>
      </c>
      <c r="O2189">
        <v>63.287999999999997</v>
      </c>
      <c r="P2189">
        <v>59.848999999999997</v>
      </c>
      <c r="Q2189">
        <v>18881.056</v>
      </c>
      <c r="R2189">
        <v>7700191</v>
      </c>
      <c r="S2189">
        <v>0.08</v>
      </c>
      <c r="T2189">
        <v>4.5060000000000002</v>
      </c>
      <c r="U2189">
        <v>23.76</v>
      </c>
      <c r="V2189">
        <v>9690</v>
      </c>
      <c r="W2189">
        <v>38</v>
      </c>
      <c r="X2189">
        <f t="shared" si="72"/>
        <v>20014.521140000001</v>
      </c>
      <c r="Y2189">
        <f t="shared" si="73"/>
        <v>31.468299999999999</v>
      </c>
    </row>
    <row r="2190" spans="1:25" x14ac:dyDescent="0.2">
      <c r="A2190" t="s">
        <v>1746</v>
      </c>
      <c r="B2190" t="s">
        <v>745</v>
      </c>
      <c r="C2190">
        <v>8</v>
      </c>
      <c r="D2190">
        <v>16</v>
      </c>
      <c r="E2190" t="s">
        <v>2424</v>
      </c>
      <c r="F2190">
        <v>300.20100000000002</v>
      </c>
      <c r="G2190">
        <v>40.804000000000002</v>
      </c>
      <c r="H2190">
        <v>23.643999999999998</v>
      </c>
      <c r="I2190">
        <v>12249.544</v>
      </c>
      <c r="J2190">
        <v>4995686</v>
      </c>
      <c r="K2190">
        <v>73.861999999999995</v>
      </c>
      <c r="L2190">
        <v>27.984999999999999</v>
      </c>
      <c r="M2190">
        <v>22173.456999999999</v>
      </c>
      <c r="N2190">
        <v>9042919</v>
      </c>
      <c r="O2190">
        <v>57.438000000000002</v>
      </c>
      <c r="P2190">
        <v>49.256999999999998</v>
      </c>
      <c r="Q2190">
        <v>17243.054</v>
      </c>
      <c r="R2190">
        <v>7032171</v>
      </c>
      <c r="S2190">
        <v>6.5000000000000002E-2</v>
      </c>
      <c r="T2190">
        <v>4.0570000000000004</v>
      </c>
      <c r="U2190">
        <v>19.382999999999999</v>
      </c>
      <c r="V2190">
        <v>7905</v>
      </c>
      <c r="W2190">
        <v>31</v>
      </c>
      <c r="X2190">
        <f t="shared" si="72"/>
        <v>18229.098959999999</v>
      </c>
      <c r="Y2190">
        <f t="shared" si="73"/>
        <v>23.8383</v>
      </c>
    </row>
    <row r="2191" spans="1:25" x14ac:dyDescent="0.2">
      <c r="A2191" t="s">
        <v>1746</v>
      </c>
      <c r="B2191" t="s">
        <v>745</v>
      </c>
      <c r="C2191">
        <v>8</v>
      </c>
      <c r="D2191">
        <v>19</v>
      </c>
      <c r="E2191" t="s">
        <v>2425</v>
      </c>
      <c r="F2191">
        <v>195.35</v>
      </c>
      <c r="G2191">
        <v>39.152999999999999</v>
      </c>
      <c r="H2191">
        <v>23.077999999999999</v>
      </c>
      <c r="I2191">
        <v>7648.4669999999996</v>
      </c>
      <c r="J2191">
        <v>3119246</v>
      </c>
      <c r="K2191">
        <v>22.695</v>
      </c>
      <c r="L2191">
        <v>16.587</v>
      </c>
      <c r="M2191">
        <v>4433.424</v>
      </c>
      <c r="N2191">
        <v>1808067</v>
      </c>
      <c r="O2191">
        <v>4.0460000000000003</v>
      </c>
      <c r="P2191">
        <v>9.7620000000000005</v>
      </c>
      <c r="Q2191">
        <v>790.44399999999996</v>
      </c>
      <c r="R2191">
        <v>322364</v>
      </c>
      <c r="S2191">
        <v>7.0000000000000007E-2</v>
      </c>
      <c r="T2191">
        <v>4.2370000000000001</v>
      </c>
      <c r="U2191">
        <v>13.756</v>
      </c>
      <c r="V2191">
        <v>5610</v>
      </c>
      <c r="W2191">
        <v>22</v>
      </c>
      <c r="X2191">
        <f t="shared" si="72"/>
        <v>295.75405999999998</v>
      </c>
      <c r="Y2191">
        <f t="shared" si="73"/>
        <v>14.0283</v>
      </c>
    </row>
    <row r="2192" spans="1:25" x14ac:dyDescent="0.2">
      <c r="A2192" t="s">
        <v>1746</v>
      </c>
      <c r="B2192" t="s">
        <v>745</v>
      </c>
      <c r="C2192">
        <v>8</v>
      </c>
      <c r="D2192">
        <v>20</v>
      </c>
      <c r="E2192" t="s">
        <v>2426</v>
      </c>
      <c r="F2192">
        <v>123.322</v>
      </c>
      <c r="G2192">
        <v>25.818999999999999</v>
      </c>
      <c r="H2192">
        <v>17.390999999999998</v>
      </c>
      <c r="I2192">
        <v>3184.1060000000002</v>
      </c>
      <c r="J2192">
        <v>1298562</v>
      </c>
      <c r="K2192">
        <v>25.835000000000001</v>
      </c>
      <c r="L2192">
        <v>13.71</v>
      </c>
      <c r="M2192">
        <v>3186.0210000000002</v>
      </c>
      <c r="N2192">
        <v>1299343</v>
      </c>
      <c r="O2192">
        <v>4.3860000000000001</v>
      </c>
      <c r="P2192">
        <v>10.497</v>
      </c>
      <c r="Q2192">
        <v>540.83299999999997</v>
      </c>
      <c r="R2192">
        <v>220566</v>
      </c>
      <c r="S2192">
        <v>7.0999999999999994E-2</v>
      </c>
      <c r="T2192">
        <v>4.2539999999999996</v>
      </c>
      <c r="U2192">
        <v>8.7539999999999996</v>
      </c>
      <c r="V2192">
        <v>3570</v>
      </c>
      <c r="W2192">
        <v>14</v>
      </c>
      <c r="X2192">
        <f t="shared" si="72"/>
        <v>23.678069999999956</v>
      </c>
      <c r="Y2192">
        <f t="shared" si="73"/>
        <v>5.3082999999999991</v>
      </c>
    </row>
    <row r="2193" spans="1:25" x14ac:dyDescent="0.2">
      <c r="A2193" t="s">
        <v>1746</v>
      </c>
      <c r="B2193" t="s">
        <v>745</v>
      </c>
      <c r="C2193">
        <v>8</v>
      </c>
      <c r="D2193">
        <v>21</v>
      </c>
      <c r="E2193" t="s">
        <v>2427</v>
      </c>
      <c r="F2193">
        <v>250.20500000000001</v>
      </c>
      <c r="G2193">
        <v>30.649000000000001</v>
      </c>
      <c r="H2193">
        <v>15.558</v>
      </c>
      <c r="I2193">
        <v>7668.576</v>
      </c>
      <c r="J2193">
        <v>3127447</v>
      </c>
      <c r="K2193">
        <v>57.67</v>
      </c>
      <c r="L2193">
        <v>19.46</v>
      </c>
      <c r="M2193">
        <v>14429.393</v>
      </c>
      <c r="N2193">
        <v>5884686</v>
      </c>
      <c r="O2193">
        <v>45.773000000000003</v>
      </c>
      <c r="P2193">
        <v>45.835999999999999</v>
      </c>
      <c r="Q2193">
        <v>11452.569</v>
      </c>
      <c r="R2193">
        <v>4670659</v>
      </c>
      <c r="S2193">
        <v>0.122</v>
      </c>
      <c r="T2193">
        <v>5.5869999999999997</v>
      </c>
      <c r="U2193">
        <v>30.638000000000002</v>
      </c>
      <c r="V2193">
        <v>12495</v>
      </c>
      <c r="W2193">
        <v>49</v>
      </c>
      <c r="X2193">
        <f t="shared" si="72"/>
        <v>11917.470310000001</v>
      </c>
      <c r="Y2193">
        <f t="shared" si="73"/>
        <v>43.458300000000001</v>
      </c>
    </row>
    <row r="2194" spans="1:25" x14ac:dyDescent="0.2">
      <c r="A2194" t="s">
        <v>1746</v>
      </c>
      <c r="B2194" t="s">
        <v>745</v>
      </c>
      <c r="C2194">
        <v>8</v>
      </c>
      <c r="D2194">
        <v>22</v>
      </c>
      <c r="E2194" t="s">
        <v>2428</v>
      </c>
      <c r="F2194">
        <v>295.40800000000002</v>
      </c>
      <c r="G2194">
        <v>27.678000000000001</v>
      </c>
      <c r="H2194">
        <v>14.353999999999999</v>
      </c>
      <c r="I2194">
        <v>8176.3</v>
      </c>
      <c r="J2194">
        <v>3334510</v>
      </c>
      <c r="K2194">
        <v>51.517000000000003</v>
      </c>
      <c r="L2194">
        <v>19.161000000000001</v>
      </c>
      <c r="M2194">
        <v>15218.433000000001</v>
      </c>
      <c r="N2194">
        <v>6206477</v>
      </c>
      <c r="O2194">
        <v>35.756999999999998</v>
      </c>
      <c r="P2194">
        <v>40.210999999999999</v>
      </c>
      <c r="Q2194">
        <v>10562.749</v>
      </c>
      <c r="R2194">
        <v>4307767</v>
      </c>
      <c r="S2194">
        <v>0.188</v>
      </c>
      <c r="T2194">
        <v>6.9279999999999999</v>
      </c>
      <c r="U2194">
        <v>55.649000000000001</v>
      </c>
      <c r="V2194">
        <v>22695</v>
      </c>
      <c r="W2194">
        <v>89</v>
      </c>
      <c r="X2194">
        <f t="shared" si="72"/>
        <v>10947.566510000001</v>
      </c>
      <c r="Y2194">
        <f t="shared" si="73"/>
        <v>87.058300000000017</v>
      </c>
    </row>
    <row r="2195" spans="1:25" x14ac:dyDescent="0.2">
      <c r="A2195" t="s">
        <v>1746</v>
      </c>
      <c r="B2195" t="s">
        <v>745</v>
      </c>
      <c r="C2195">
        <v>9</v>
      </c>
      <c r="D2195">
        <v>1</v>
      </c>
      <c r="E2195" t="s">
        <v>2429</v>
      </c>
      <c r="F2195">
        <v>299.375</v>
      </c>
      <c r="G2195">
        <v>61.387999999999998</v>
      </c>
      <c r="H2195">
        <v>40.121000000000002</v>
      </c>
      <c r="I2195">
        <v>18377.902999999998</v>
      </c>
      <c r="J2195">
        <v>7494992</v>
      </c>
      <c r="K2195">
        <v>47.938000000000002</v>
      </c>
      <c r="L2195">
        <v>20.895</v>
      </c>
      <c r="M2195">
        <v>14351.531999999999</v>
      </c>
      <c r="N2195">
        <v>5852932</v>
      </c>
      <c r="O2195">
        <v>10.82</v>
      </c>
      <c r="P2195">
        <v>16.613</v>
      </c>
      <c r="Q2195">
        <v>3239.1439999999998</v>
      </c>
      <c r="R2195">
        <v>1321008</v>
      </c>
      <c r="S2195">
        <v>0.23599999999999999</v>
      </c>
      <c r="T2195">
        <v>7.7539999999999996</v>
      </c>
      <c r="U2195">
        <v>70.655000000000001</v>
      </c>
      <c r="V2195">
        <v>28815</v>
      </c>
      <c r="W2195">
        <v>113</v>
      </c>
      <c r="X2195">
        <f t="shared" si="72"/>
        <v>2964.8370599999998</v>
      </c>
      <c r="Y2195">
        <f t="shared" si="73"/>
        <v>113.21830000000001</v>
      </c>
    </row>
    <row r="2196" spans="1:25" x14ac:dyDescent="0.2">
      <c r="A2196" t="s">
        <v>1746</v>
      </c>
      <c r="B2196" t="s">
        <v>745</v>
      </c>
      <c r="C2196">
        <v>9</v>
      </c>
      <c r="D2196">
        <v>2</v>
      </c>
      <c r="E2196" t="s">
        <v>2430</v>
      </c>
      <c r="F2196">
        <v>298.38900000000001</v>
      </c>
      <c r="G2196">
        <v>62.341999999999999</v>
      </c>
      <c r="H2196">
        <v>35.991999999999997</v>
      </c>
      <c r="I2196">
        <v>18602.273000000001</v>
      </c>
      <c r="J2196">
        <v>7586496</v>
      </c>
      <c r="K2196">
        <v>32.332000000000001</v>
      </c>
      <c r="L2196">
        <v>24.693000000000001</v>
      </c>
      <c r="M2196">
        <v>9647.4920000000002</v>
      </c>
      <c r="N2196">
        <v>3934501</v>
      </c>
      <c r="O2196">
        <v>16.826000000000001</v>
      </c>
      <c r="P2196">
        <v>24.015000000000001</v>
      </c>
      <c r="Q2196">
        <v>5020.7179999999998</v>
      </c>
      <c r="R2196">
        <v>2047581</v>
      </c>
      <c r="S2196">
        <v>0.19700000000000001</v>
      </c>
      <c r="T2196">
        <v>7.0839999999999996</v>
      </c>
      <c r="U2196">
        <v>58.774999999999999</v>
      </c>
      <c r="V2196">
        <v>23970</v>
      </c>
      <c r="W2196">
        <v>94</v>
      </c>
      <c r="X2196">
        <f t="shared" si="72"/>
        <v>4906.7527200000004</v>
      </c>
      <c r="Y2196">
        <f t="shared" si="73"/>
        <v>92.508300000000006</v>
      </c>
    </row>
    <row r="2197" spans="1:25" x14ac:dyDescent="0.2">
      <c r="A2197" t="s">
        <v>1746</v>
      </c>
      <c r="B2197" t="s">
        <v>745</v>
      </c>
      <c r="C2197">
        <v>9</v>
      </c>
      <c r="D2197">
        <v>3</v>
      </c>
      <c r="E2197" t="s">
        <v>647</v>
      </c>
      <c r="F2197">
        <v>295.42</v>
      </c>
      <c r="G2197">
        <v>62.537999999999997</v>
      </c>
      <c r="H2197">
        <v>43.554000000000002</v>
      </c>
      <c r="I2197">
        <v>18475.111000000001</v>
      </c>
      <c r="J2197">
        <v>7534636</v>
      </c>
      <c r="K2197">
        <v>18.664999999999999</v>
      </c>
      <c r="L2197">
        <v>28.783999999999999</v>
      </c>
      <c r="M2197">
        <v>5513.9679999999998</v>
      </c>
      <c r="N2197">
        <v>2248741</v>
      </c>
      <c r="O2197">
        <v>3.4470000000000001</v>
      </c>
      <c r="P2197">
        <v>6.7839999999999998</v>
      </c>
      <c r="Q2197">
        <v>1018.299</v>
      </c>
      <c r="R2197">
        <v>415289</v>
      </c>
      <c r="S2197">
        <v>5.0999999999999997E-2</v>
      </c>
      <c r="T2197">
        <v>3.5990000000000002</v>
      </c>
      <c r="U2197">
        <v>15.006</v>
      </c>
      <c r="V2197">
        <v>6120</v>
      </c>
      <c r="W2197">
        <v>24</v>
      </c>
      <c r="X2197">
        <f t="shared" si="72"/>
        <v>544.11600999999996</v>
      </c>
      <c r="Y2197">
        <f t="shared" si="73"/>
        <v>16.208300000000001</v>
      </c>
    </row>
    <row r="2198" spans="1:25" x14ac:dyDescent="0.2">
      <c r="A2198" t="s">
        <v>1746</v>
      </c>
      <c r="B2198" t="s">
        <v>745</v>
      </c>
      <c r="C2198">
        <v>9</v>
      </c>
      <c r="D2198">
        <v>4</v>
      </c>
      <c r="E2198" t="s">
        <v>2431</v>
      </c>
      <c r="F2198">
        <v>242.822</v>
      </c>
      <c r="G2198">
        <v>66.343000000000004</v>
      </c>
      <c r="H2198">
        <v>38.945999999999998</v>
      </c>
      <c r="I2198">
        <v>16109.611000000001</v>
      </c>
      <c r="J2198">
        <v>6569923</v>
      </c>
      <c r="K2198">
        <v>48.476999999999997</v>
      </c>
      <c r="L2198">
        <v>19.57</v>
      </c>
      <c r="M2198">
        <v>11771.271000000001</v>
      </c>
      <c r="N2198">
        <v>4800634</v>
      </c>
      <c r="O2198">
        <v>8.6489999999999991</v>
      </c>
      <c r="P2198">
        <v>14.169</v>
      </c>
      <c r="Q2198">
        <v>2100.2739999999999</v>
      </c>
      <c r="R2198">
        <v>856547</v>
      </c>
      <c r="S2198">
        <v>0.191</v>
      </c>
      <c r="T2198">
        <v>6.968</v>
      </c>
      <c r="U2198">
        <v>46.27</v>
      </c>
      <c r="V2198">
        <v>18870</v>
      </c>
      <c r="W2198">
        <v>74</v>
      </c>
      <c r="X2198">
        <f t="shared" si="72"/>
        <v>1723.46876</v>
      </c>
      <c r="Y2198">
        <f t="shared" si="73"/>
        <v>70.708300000000008</v>
      </c>
    </row>
    <row r="2199" spans="1:25" x14ac:dyDescent="0.2">
      <c r="A2199" t="s">
        <v>1746</v>
      </c>
      <c r="B2199" t="s">
        <v>745</v>
      </c>
      <c r="C2199">
        <v>9</v>
      </c>
      <c r="D2199">
        <v>5</v>
      </c>
      <c r="E2199" t="s">
        <v>2432</v>
      </c>
      <c r="F2199">
        <v>259.72300000000001</v>
      </c>
      <c r="G2199">
        <v>75.234999999999999</v>
      </c>
      <c r="H2199">
        <v>37.591000000000001</v>
      </c>
      <c r="I2199">
        <v>19540.307000000001</v>
      </c>
      <c r="J2199">
        <v>7969051</v>
      </c>
      <c r="K2199">
        <v>65.153999999999996</v>
      </c>
      <c r="L2199">
        <v>27.623999999999999</v>
      </c>
      <c r="M2199">
        <v>16921.921999999999</v>
      </c>
      <c r="N2199">
        <v>6901205</v>
      </c>
      <c r="O2199">
        <v>23.414000000000001</v>
      </c>
      <c r="P2199">
        <v>28.846</v>
      </c>
      <c r="Q2199">
        <v>6081.2120000000004</v>
      </c>
      <c r="R2199">
        <v>2480078</v>
      </c>
      <c r="S2199">
        <v>0.246</v>
      </c>
      <c r="T2199">
        <v>7.9089999999999998</v>
      </c>
      <c r="U2199">
        <v>63.777000000000001</v>
      </c>
      <c r="V2199">
        <v>26010</v>
      </c>
      <c r="W2199">
        <v>102</v>
      </c>
      <c r="X2199">
        <f t="shared" si="72"/>
        <v>6062.6911800000016</v>
      </c>
      <c r="Y2199">
        <f t="shared" si="73"/>
        <v>101.22830000000002</v>
      </c>
    </row>
    <row r="2200" spans="1:25" x14ac:dyDescent="0.2">
      <c r="A2200" t="s">
        <v>1746</v>
      </c>
      <c r="B2200" t="s">
        <v>745</v>
      </c>
      <c r="C2200">
        <v>9</v>
      </c>
      <c r="D2200">
        <v>6</v>
      </c>
      <c r="E2200" t="s">
        <v>2433</v>
      </c>
      <c r="F2200">
        <v>256.73200000000003</v>
      </c>
      <c r="G2200">
        <v>53.557000000000002</v>
      </c>
      <c r="H2200">
        <v>30.68</v>
      </c>
      <c r="I2200">
        <v>13749.785</v>
      </c>
      <c r="J2200">
        <v>5607524</v>
      </c>
      <c r="K2200">
        <v>38.326999999999998</v>
      </c>
      <c r="L2200">
        <v>25.582000000000001</v>
      </c>
      <c r="M2200">
        <v>9839.8340000000007</v>
      </c>
      <c r="N2200">
        <v>4012943</v>
      </c>
      <c r="O2200">
        <v>17.702999999999999</v>
      </c>
      <c r="P2200">
        <v>22.984999999999999</v>
      </c>
      <c r="Q2200">
        <v>4544.9129999999996</v>
      </c>
      <c r="R2200">
        <v>1853535</v>
      </c>
      <c r="S2200">
        <v>0.19700000000000001</v>
      </c>
      <c r="T2200">
        <v>7.09</v>
      </c>
      <c r="U2200">
        <v>50.646999999999998</v>
      </c>
      <c r="V2200">
        <v>20655</v>
      </c>
      <c r="W2200">
        <v>81</v>
      </c>
      <c r="X2200">
        <f t="shared" si="72"/>
        <v>4388.1252699999995</v>
      </c>
      <c r="Y2200">
        <f t="shared" si="73"/>
        <v>78.338300000000004</v>
      </c>
    </row>
    <row r="2201" spans="1:25" x14ac:dyDescent="0.2">
      <c r="A2201" t="s">
        <v>1746</v>
      </c>
      <c r="B2201" t="s">
        <v>745</v>
      </c>
      <c r="C2201">
        <v>9</v>
      </c>
      <c r="D2201">
        <v>7</v>
      </c>
      <c r="E2201" t="s">
        <v>2434</v>
      </c>
      <c r="F2201">
        <v>291.22699999999998</v>
      </c>
      <c r="G2201">
        <v>67.623999999999995</v>
      </c>
      <c r="H2201">
        <v>34.773000000000003</v>
      </c>
      <c r="I2201">
        <v>19693.865000000002</v>
      </c>
      <c r="J2201">
        <v>8031676</v>
      </c>
      <c r="K2201">
        <v>2.3210000000000002</v>
      </c>
      <c r="L2201">
        <v>1.859</v>
      </c>
      <c r="M2201">
        <v>676.08199999999999</v>
      </c>
      <c r="N2201">
        <v>275724</v>
      </c>
      <c r="O2201">
        <v>1.8540000000000001</v>
      </c>
      <c r="P2201">
        <v>3.8809999999999998</v>
      </c>
      <c r="Q2201">
        <v>539.93100000000004</v>
      </c>
      <c r="R2201">
        <v>220198</v>
      </c>
      <c r="S2201">
        <v>2.5999999999999999E-2</v>
      </c>
      <c r="T2201">
        <v>2.5630000000000002</v>
      </c>
      <c r="U2201">
        <v>7.5030000000000001</v>
      </c>
      <c r="V2201">
        <v>3060</v>
      </c>
      <c r="W2201">
        <v>12</v>
      </c>
      <c r="X2201">
        <f t="shared" si="72"/>
        <v>22.694890000000029</v>
      </c>
      <c r="Y2201">
        <f t="shared" si="73"/>
        <v>3.1282999999999994</v>
      </c>
    </row>
    <row r="2202" spans="1:25" x14ac:dyDescent="0.2">
      <c r="A2202" t="s">
        <v>1746</v>
      </c>
      <c r="B2202" t="s">
        <v>745</v>
      </c>
      <c r="C2202">
        <v>9</v>
      </c>
      <c r="D2202">
        <v>8</v>
      </c>
      <c r="E2202" t="s">
        <v>2435</v>
      </c>
      <c r="F2202">
        <v>202.36099999999999</v>
      </c>
      <c r="G2202">
        <v>68.210999999999999</v>
      </c>
      <c r="H2202">
        <v>38.054000000000002</v>
      </c>
      <c r="I2202">
        <v>13803.127</v>
      </c>
      <c r="J2202">
        <v>5629278</v>
      </c>
      <c r="K2202">
        <v>39.338000000000001</v>
      </c>
      <c r="L2202">
        <v>26.434999999999999</v>
      </c>
      <c r="M2202">
        <v>7960.5389999999998</v>
      </c>
      <c r="N2202">
        <v>3246517</v>
      </c>
      <c r="O2202">
        <v>9.6890000000000001</v>
      </c>
      <c r="P2202">
        <v>16.103999999999999</v>
      </c>
      <c r="Q2202">
        <v>1960.6659999999999</v>
      </c>
      <c r="R2202">
        <v>799611</v>
      </c>
      <c r="S2202">
        <v>0.222</v>
      </c>
      <c r="T2202">
        <v>7.5289999999999999</v>
      </c>
      <c r="U2202">
        <v>45.018999999999998</v>
      </c>
      <c r="V2202">
        <v>18360</v>
      </c>
      <c r="W2202">
        <v>72</v>
      </c>
      <c r="X2202">
        <f t="shared" si="72"/>
        <v>1571.2960400000002</v>
      </c>
      <c r="Y2202">
        <f t="shared" si="73"/>
        <v>68.528300000000002</v>
      </c>
    </row>
    <row r="2203" spans="1:25" x14ac:dyDescent="0.2">
      <c r="A2203" t="s">
        <v>1746</v>
      </c>
      <c r="B2203" t="s">
        <v>745</v>
      </c>
      <c r="C2203">
        <v>9</v>
      </c>
      <c r="D2203">
        <v>9</v>
      </c>
      <c r="E2203" t="s">
        <v>2436</v>
      </c>
      <c r="F2203">
        <v>200.90700000000001</v>
      </c>
      <c r="G2203">
        <v>42.920999999999999</v>
      </c>
      <c r="H2203">
        <v>22.74</v>
      </c>
      <c r="I2203">
        <v>8623.107</v>
      </c>
      <c r="J2203">
        <v>3516730</v>
      </c>
      <c r="K2203">
        <v>21.215</v>
      </c>
      <c r="L2203">
        <v>14.032</v>
      </c>
      <c r="M2203">
        <v>4262.2389999999996</v>
      </c>
      <c r="N2203">
        <v>1738253</v>
      </c>
      <c r="O2203">
        <v>13.58</v>
      </c>
      <c r="P2203">
        <v>19.07</v>
      </c>
      <c r="Q2203">
        <v>2728.3989999999999</v>
      </c>
      <c r="R2203">
        <v>1112713</v>
      </c>
      <c r="S2203">
        <v>0.215</v>
      </c>
      <c r="T2203">
        <v>7.3970000000000002</v>
      </c>
      <c r="U2203">
        <v>43.143000000000001</v>
      </c>
      <c r="V2203">
        <v>17595</v>
      </c>
      <c r="W2203">
        <v>69</v>
      </c>
      <c r="X2203">
        <f t="shared" si="72"/>
        <v>2408.1250099999997</v>
      </c>
      <c r="Y2203">
        <f t="shared" si="73"/>
        <v>65.258300000000006</v>
      </c>
    </row>
    <row r="2204" spans="1:25" x14ac:dyDescent="0.2">
      <c r="A2204" t="s">
        <v>1746</v>
      </c>
      <c r="B2204" t="s">
        <v>745</v>
      </c>
      <c r="C2204">
        <v>9</v>
      </c>
      <c r="D2204">
        <v>10</v>
      </c>
      <c r="E2204" t="s">
        <v>2437</v>
      </c>
      <c r="F2204">
        <v>238.42500000000001</v>
      </c>
      <c r="G2204">
        <v>68.742000000000004</v>
      </c>
      <c r="H2204">
        <v>37.543999999999997</v>
      </c>
      <c r="I2204">
        <v>16389.875</v>
      </c>
      <c r="J2204">
        <v>6684222</v>
      </c>
      <c r="K2204">
        <v>33.536999999999999</v>
      </c>
      <c r="L2204">
        <v>22.611999999999998</v>
      </c>
      <c r="M2204">
        <v>7995.9849999999997</v>
      </c>
      <c r="N2204">
        <v>3260973</v>
      </c>
      <c r="O2204">
        <v>8.2330000000000005</v>
      </c>
      <c r="P2204">
        <v>15.319000000000001</v>
      </c>
      <c r="Q2204">
        <v>1963.02</v>
      </c>
      <c r="R2204">
        <v>800571</v>
      </c>
      <c r="S2204">
        <v>0.157</v>
      </c>
      <c r="T2204">
        <v>6.3319999999999999</v>
      </c>
      <c r="U2204">
        <v>37.515999999999998</v>
      </c>
      <c r="V2204">
        <v>15300</v>
      </c>
      <c r="W2204">
        <v>60</v>
      </c>
      <c r="X2204">
        <f t="shared" si="72"/>
        <v>1573.8618999999999</v>
      </c>
      <c r="Y2204">
        <f t="shared" si="73"/>
        <v>55.448300000000003</v>
      </c>
    </row>
    <row r="2205" spans="1:25" x14ac:dyDescent="0.2">
      <c r="A2205" t="s">
        <v>1746</v>
      </c>
      <c r="B2205" t="s">
        <v>745</v>
      </c>
      <c r="C2205">
        <v>9</v>
      </c>
      <c r="D2205">
        <v>11</v>
      </c>
      <c r="E2205" t="s">
        <v>2438</v>
      </c>
      <c r="F2205">
        <v>225.351</v>
      </c>
      <c r="G2205">
        <v>72.340999999999994</v>
      </c>
      <c r="H2205">
        <v>37.436</v>
      </c>
      <c r="I2205">
        <v>16302.173000000001</v>
      </c>
      <c r="J2205">
        <v>6648455</v>
      </c>
      <c r="K2205">
        <v>60.802999999999997</v>
      </c>
      <c r="L2205">
        <v>27.222000000000001</v>
      </c>
      <c r="M2205">
        <v>13702.012000000001</v>
      </c>
      <c r="N2205">
        <v>5588041</v>
      </c>
      <c r="O2205">
        <v>25.282</v>
      </c>
      <c r="P2205">
        <v>31.611000000000001</v>
      </c>
      <c r="Q2205">
        <v>5697.2269999999999</v>
      </c>
      <c r="R2205">
        <v>2323479</v>
      </c>
      <c r="S2205">
        <v>0.219</v>
      </c>
      <c r="T2205">
        <v>7.4729999999999999</v>
      </c>
      <c r="U2205">
        <v>49.396000000000001</v>
      </c>
      <c r="V2205">
        <v>20145</v>
      </c>
      <c r="W2205">
        <v>79</v>
      </c>
      <c r="X2205">
        <f t="shared" si="72"/>
        <v>5644.1475300000002</v>
      </c>
      <c r="Y2205">
        <f t="shared" si="73"/>
        <v>76.158300000000011</v>
      </c>
    </row>
    <row r="2206" spans="1:25" x14ac:dyDescent="0.2">
      <c r="A2206" t="s">
        <v>1746</v>
      </c>
      <c r="B2206" t="s">
        <v>745</v>
      </c>
      <c r="C2206">
        <v>9</v>
      </c>
      <c r="D2206">
        <v>12</v>
      </c>
      <c r="E2206" t="s">
        <v>2395</v>
      </c>
      <c r="F2206">
        <v>383.59699999999998</v>
      </c>
      <c r="G2206">
        <v>70.954999999999998</v>
      </c>
      <c r="H2206">
        <v>41.252000000000002</v>
      </c>
      <c r="I2206">
        <v>27218.286</v>
      </c>
      <c r="J2206">
        <v>11100333</v>
      </c>
      <c r="K2206">
        <v>33.396999999999998</v>
      </c>
      <c r="L2206">
        <v>19.408999999999999</v>
      </c>
      <c r="M2206">
        <v>12810.974</v>
      </c>
      <c r="N2206">
        <v>5224652</v>
      </c>
      <c r="O2206">
        <v>6.9459999999999997</v>
      </c>
      <c r="P2206">
        <v>13.488</v>
      </c>
      <c r="Q2206">
        <v>2664.6170000000002</v>
      </c>
      <c r="R2206">
        <v>1086701</v>
      </c>
      <c r="S2206">
        <v>0.13500000000000001</v>
      </c>
      <c r="T2206">
        <v>5.8719999999999999</v>
      </c>
      <c r="U2206">
        <v>51.896999999999998</v>
      </c>
      <c r="V2206">
        <v>21165</v>
      </c>
      <c r="W2206">
        <v>83</v>
      </c>
      <c r="X2206">
        <f t="shared" si="72"/>
        <v>2338.6026300000003</v>
      </c>
      <c r="Y2206">
        <f t="shared" si="73"/>
        <v>80.518300000000011</v>
      </c>
    </row>
    <row r="2207" spans="1:25" x14ac:dyDescent="0.2">
      <c r="A2207" t="s">
        <v>1746</v>
      </c>
      <c r="B2207" t="s">
        <v>745</v>
      </c>
      <c r="C2207">
        <v>9</v>
      </c>
      <c r="D2207">
        <v>13</v>
      </c>
      <c r="E2207" t="s">
        <v>2439</v>
      </c>
      <c r="F2207">
        <v>386.16399999999999</v>
      </c>
      <c r="G2207">
        <v>54.125</v>
      </c>
      <c r="H2207">
        <v>28.625</v>
      </c>
      <c r="I2207">
        <v>20901.146000000001</v>
      </c>
      <c r="J2207">
        <v>8524037</v>
      </c>
      <c r="K2207">
        <v>45.543999999999997</v>
      </c>
      <c r="L2207">
        <v>30.210999999999999</v>
      </c>
      <c r="M2207">
        <v>17587.588</v>
      </c>
      <c r="N2207">
        <v>7172681</v>
      </c>
      <c r="O2207">
        <v>10.278</v>
      </c>
      <c r="P2207">
        <v>17.475000000000001</v>
      </c>
      <c r="Q2207">
        <v>3968.915</v>
      </c>
      <c r="R2207">
        <v>1618628</v>
      </c>
      <c r="S2207">
        <v>0.159</v>
      </c>
      <c r="T2207">
        <v>6.359</v>
      </c>
      <c r="U2207">
        <v>61.276000000000003</v>
      </c>
      <c r="V2207">
        <v>24990</v>
      </c>
      <c r="W2207">
        <v>98</v>
      </c>
      <c r="X2207">
        <f t="shared" si="72"/>
        <v>3760.2874500000003</v>
      </c>
      <c r="Y2207">
        <f t="shared" si="73"/>
        <v>96.868300000000005</v>
      </c>
    </row>
    <row r="2208" spans="1:25" x14ac:dyDescent="0.2">
      <c r="A2208" t="s">
        <v>1746</v>
      </c>
      <c r="B2208" t="s">
        <v>745</v>
      </c>
      <c r="C2208">
        <v>9</v>
      </c>
      <c r="D2208">
        <v>14</v>
      </c>
      <c r="E2208" t="s">
        <v>2440</v>
      </c>
      <c r="F2208">
        <v>283.14299999999997</v>
      </c>
      <c r="G2208">
        <v>56.844999999999999</v>
      </c>
      <c r="H2208">
        <v>31.077999999999999</v>
      </c>
      <c r="I2208">
        <v>16095.203</v>
      </c>
      <c r="J2208">
        <v>6564047</v>
      </c>
      <c r="K2208">
        <v>51.598999999999997</v>
      </c>
      <c r="L2208">
        <v>20.134</v>
      </c>
      <c r="M2208">
        <v>14609.923000000001</v>
      </c>
      <c r="N2208">
        <v>5958311</v>
      </c>
      <c r="O2208">
        <v>13.481999999999999</v>
      </c>
      <c r="P2208">
        <v>19.62</v>
      </c>
      <c r="Q2208">
        <v>3817.24</v>
      </c>
      <c r="R2208">
        <v>1556771</v>
      </c>
      <c r="S2208">
        <v>0.252</v>
      </c>
      <c r="T2208">
        <v>8.0079999999999991</v>
      </c>
      <c r="U2208">
        <v>71.28</v>
      </c>
      <c r="V2208">
        <v>29070</v>
      </c>
      <c r="W2208">
        <v>114</v>
      </c>
      <c r="X2208">
        <f t="shared" si="72"/>
        <v>3594.9616999999998</v>
      </c>
      <c r="Y2208">
        <f t="shared" si="73"/>
        <v>114.30830000000002</v>
      </c>
    </row>
    <row r="2209" spans="1:25" x14ac:dyDescent="0.2">
      <c r="A2209" t="s">
        <v>1746</v>
      </c>
      <c r="B2209" t="s">
        <v>745</v>
      </c>
      <c r="C2209">
        <v>9</v>
      </c>
      <c r="D2209">
        <v>15</v>
      </c>
      <c r="E2209" t="s">
        <v>2441</v>
      </c>
      <c r="F2209">
        <v>254.83199999999999</v>
      </c>
      <c r="G2209">
        <v>39.948</v>
      </c>
      <c r="H2209">
        <v>24.588999999999999</v>
      </c>
      <c r="I2209">
        <v>10180.055</v>
      </c>
      <c r="J2209">
        <v>4151694</v>
      </c>
      <c r="K2209">
        <v>49.600999999999999</v>
      </c>
      <c r="L2209">
        <v>19.196999999999999</v>
      </c>
      <c r="M2209">
        <v>12639.888999999999</v>
      </c>
      <c r="N2209">
        <v>5154879</v>
      </c>
      <c r="O2209">
        <v>10.776</v>
      </c>
      <c r="P2209">
        <v>15.637</v>
      </c>
      <c r="Q2209">
        <v>2746.098</v>
      </c>
      <c r="R2209">
        <v>1119931</v>
      </c>
      <c r="S2209">
        <v>0.28999999999999998</v>
      </c>
      <c r="T2209">
        <v>8.5879999999999992</v>
      </c>
      <c r="U2209">
        <v>73.781000000000006</v>
      </c>
      <c r="V2209">
        <v>30090</v>
      </c>
      <c r="W2209">
        <v>118</v>
      </c>
      <c r="X2209">
        <f t="shared" si="72"/>
        <v>2427.4169200000001</v>
      </c>
      <c r="Y2209">
        <f t="shared" si="73"/>
        <v>118.66830000000002</v>
      </c>
    </row>
    <row r="2210" spans="1:25" x14ac:dyDescent="0.2">
      <c r="A2210" t="s">
        <v>1746</v>
      </c>
      <c r="B2210" t="s">
        <v>745</v>
      </c>
      <c r="C2210">
        <v>9</v>
      </c>
      <c r="D2210">
        <v>16</v>
      </c>
      <c r="E2210" t="s">
        <v>2442</v>
      </c>
      <c r="F2210">
        <v>184.35499999999999</v>
      </c>
      <c r="G2210">
        <v>57.655000000000001</v>
      </c>
      <c r="H2210">
        <v>31.963999999999999</v>
      </c>
      <c r="I2210">
        <v>10628.978999999999</v>
      </c>
      <c r="J2210">
        <v>4334777</v>
      </c>
      <c r="K2210">
        <v>19.972999999999999</v>
      </c>
      <c r="L2210">
        <v>13.315</v>
      </c>
      <c r="M2210">
        <v>3682.1039999999998</v>
      </c>
      <c r="N2210">
        <v>1501659</v>
      </c>
      <c r="O2210">
        <v>6.2229999999999999</v>
      </c>
      <c r="P2210">
        <v>12.375999999999999</v>
      </c>
      <c r="Q2210">
        <v>1147.192</v>
      </c>
      <c r="R2210">
        <v>467855</v>
      </c>
      <c r="S2210">
        <v>0.14899999999999999</v>
      </c>
      <c r="T2210">
        <v>6.1669999999999998</v>
      </c>
      <c r="U2210">
        <v>27.512</v>
      </c>
      <c r="V2210">
        <v>11220</v>
      </c>
      <c r="W2210">
        <v>44</v>
      </c>
      <c r="X2210">
        <f t="shared" si="72"/>
        <v>684.60937999999999</v>
      </c>
      <c r="Y2210">
        <f t="shared" si="73"/>
        <v>38.008299999999998</v>
      </c>
    </row>
    <row r="2211" spans="1:25" x14ac:dyDescent="0.2">
      <c r="A2211" t="s">
        <v>1746</v>
      </c>
      <c r="B2211" t="s">
        <v>745</v>
      </c>
      <c r="C2211">
        <v>9</v>
      </c>
      <c r="D2211">
        <v>17</v>
      </c>
      <c r="E2211" t="s">
        <v>2443</v>
      </c>
      <c r="F2211">
        <v>243.3</v>
      </c>
      <c r="G2211">
        <v>36.985999999999997</v>
      </c>
      <c r="H2211">
        <v>21.97</v>
      </c>
      <c r="I2211">
        <v>8998.5789999999997</v>
      </c>
      <c r="J2211">
        <v>3669857</v>
      </c>
      <c r="K2211">
        <v>1.6879999999999999</v>
      </c>
      <c r="L2211">
        <v>1.246</v>
      </c>
      <c r="M2211">
        <v>410.73099999999999</v>
      </c>
      <c r="N2211">
        <v>167507</v>
      </c>
      <c r="O2211">
        <v>1.5640000000000001</v>
      </c>
      <c r="P2211">
        <v>2.7639999999999998</v>
      </c>
      <c r="Q2211">
        <v>380.50299999999999</v>
      </c>
      <c r="R2211">
        <v>155179</v>
      </c>
      <c r="S2211">
        <v>0.01</v>
      </c>
      <c r="T2211">
        <v>1.619</v>
      </c>
      <c r="U2211">
        <v>2.5009999999999999</v>
      </c>
      <c r="V2211">
        <v>1020</v>
      </c>
      <c r="W2211">
        <v>4</v>
      </c>
      <c r="X2211">
        <f t="shared" si="72"/>
        <v>0</v>
      </c>
      <c r="Y2211">
        <f t="shared" si="73"/>
        <v>0</v>
      </c>
    </row>
    <row r="2212" spans="1:25" x14ac:dyDescent="0.2">
      <c r="A2212" t="s">
        <v>1746</v>
      </c>
      <c r="B2212" t="s">
        <v>745</v>
      </c>
      <c r="C2212">
        <v>9</v>
      </c>
      <c r="D2212">
        <v>18</v>
      </c>
      <c r="E2212" t="s">
        <v>2444</v>
      </c>
      <c r="F2212">
        <v>227.95500000000001</v>
      </c>
      <c r="G2212">
        <v>40.530999999999999</v>
      </c>
      <c r="H2212">
        <v>24.991</v>
      </c>
      <c r="I2212">
        <v>9239.3310000000001</v>
      </c>
      <c r="J2212">
        <v>3768042</v>
      </c>
      <c r="K2212">
        <v>22.108000000000001</v>
      </c>
      <c r="L2212">
        <v>10.01</v>
      </c>
      <c r="M2212">
        <v>5039.6819999999998</v>
      </c>
      <c r="N2212">
        <v>2055315</v>
      </c>
      <c r="O2212">
        <v>3.903</v>
      </c>
      <c r="P2212">
        <v>9.9359999999999999</v>
      </c>
      <c r="Q2212">
        <v>889.74400000000003</v>
      </c>
      <c r="R2212">
        <v>362861</v>
      </c>
      <c r="S2212">
        <v>7.3999999999999996E-2</v>
      </c>
      <c r="T2212">
        <v>4.3449999999999998</v>
      </c>
      <c r="U2212">
        <v>16.882000000000001</v>
      </c>
      <c r="V2212">
        <v>6885</v>
      </c>
      <c r="W2212">
        <v>27</v>
      </c>
      <c r="X2212">
        <f t="shared" si="72"/>
        <v>403.99106000000006</v>
      </c>
      <c r="Y2212">
        <f t="shared" si="73"/>
        <v>19.478299999999997</v>
      </c>
    </row>
    <row r="2213" spans="1:25" x14ac:dyDescent="0.2">
      <c r="A2213" t="s">
        <v>1746</v>
      </c>
      <c r="B2213" t="s">
        <v>745</v>
      </c>
      <c r="C2213">
        <v>9</v>
      </c>
      <c r="D2213">
        <v>19</v>
      </c>
      <c r="E2213" t="s">
        <v>2445</v>
      </c>
      <c r="F2213">
        <v>197.66499999999999</v>
      </c>
      <c r="G2213">
        <v>41.103999999999999</v>
      </c>
      <c r="H2213">
        <v>27.007000000000001</v>
      </c>
      <c r="I2213">
        <v>8124.9</v>
      </c>
      <c r="J2213">
        <v>3313548</v>
      </c>
      <c r="K2213">
        <v>55.301000000000002</v>
      </c>
      <c r="L2213">
        <v>23.414000000000001</v>
      </c>
      <c r="M2213">
        <v>10931.165999999999</v>
      </c>
      <c r="N2213">
        <v>4458017</v>
      </c>
      <c r="O2213">
        <v>24.588000000000001</v>
      </c>
      <c r="P2213">
        <v>29.21</v>
      </c>
      <c r="Q2213">
        <v>4860.2240000000002</v>
      </c>
      <c r="R2213">
        <v>1982127</v>
      </c>
      <c r="S2213">
        <v>0.215</v>
      </c>
      <c r="T2213">
        <v>7.4029999999999996</v>
      </c>
      <c r="U2213">
        <v>42.518000000000001</v>
      </c>
      <c r="V2213">
        <v>17340</v>
      </c>
      <c r="W2213">
        <v>68</v>
      </c>
      <c r="X2213">
        <f t="shared" si="72"/>
        <v>4731.814260000001</v>
      </c>
      <c r="Y2213">
        <f t="shared" si="73"/>
        <v>64.168300000000002</v>
      </c>
    </row>
    <row r="2214" spans="1:25" x14ac:dyDescent="0.2">
      <c r="A2214" t="s">
        <v>1746</v>
      </c>
      <c r="B2214" t="s">
        <v>745</v>
      </c>
      <c r="C2214">
        <v>9</v>
      </c>
      <c r="D2214">
        <v>20</v>
      </c>
      <c r="E2214" t="s">
        <v>2446</v>
      </c>
      <c r="F2214">
        <v>197.672</v>
      </c>
      <c r="G2214">
        <v>45.383000000000003</v>
      </c>
      <c r="H2214">
        <v>27.847000000000001</v>
      </c>
      <c r="I2214">
        <v>8970.8760000000002</v>
      </c>
      <c r="J2214">
        <v>3658559</v>
      </c>
      <c r="K2214">
        <v>23.911000000000001</v>
      </c>
      <c r="L2214">
        <v>10.803000000000001</v>
      </c>
      <c r="M2214">
        <v>4726.5219999999999</v>
      </c>
      <c r="N2214">
        <v>1927600</v>
      </c>
      <c r="O2214">
        <v>3.6150000000000002</v>
      </c>
      <c r="P2214">
        <v>7.5369999999999999</v>
      </c>
      <c r="Q2214">
        <v>714.55899999999997</v>
      </c>
      <c r="R2214">
        <v>291416</v>
      </c>
      <c r="S2214">
        <v>8.2000000000000003E-2</v>
      </c>
      <c r="T2214">
        <v>4.5789999999999997</v>
      </c>
      <c r="U2214">
        <v>16.257000000000001</v>
      </c>
      <c r="V2214">
        <v>6630</v>
      </c>
      <c r="W2214">
        <v>26</v>
      </c>
      <c r="X2214">
        <f t="shared" si="72"/>
        <v>213.03940999999998</v>
      </c>
      <c r="Y2214">
        <f t="shared" si="73"/>
        <v>18.388299999999997</v>
      </c>
    </row>
    <row r="2215" spans="1:25" x14ac:dyDescent="0.2">
      <c r="A2215" t="s">
        <v>1746</v>
      </c>
      <c r="B2215" t="s">
        <v>745</v>
      </c>
      <c r="C2215">
        <v>9</v>
      </c>
      <c r="D2215">
        <v>21</v>
      </c>
      <c r="E2215" t="s">
        <v>2447</v>
      </c>
      <c r="F2215">
        <v>84.986999999999995</v>
      </c>
      <c r="G2215">
        <v>20.861000000000001</v>
      </c>
      <c r="H2215">
        <v>13.223000000000001</v>
      </c>
      <c r="I2215">
        <v>1772.904</v>
      </c>
      <c r="J2215">
        <v>723037</v>
      </c>
      <c r="K2215">
        <v>22.459</v>
      </c>
      <c r="L2215">
        <v>11.173999999999999</v>
      </c>
      <c r="M2215">
        <v>1908.751</v>
      </c>
      <c r="N2215">
        <v>778439</v>
      </c>
      <c r="O2215">
        <v>2.637</v>
      </c>
      <c r="P2215">
        <v>5.0090000000000003</v>
      </c>
      <c r="Q2215">
        <v>224.12700000000001</v>
      </c>
      <c r="R2215">
        <v>91405</v>
      </c>
      <c r="S2215">
        <v>5.1999999999999998E-2</v>
      </c>
      <c r="T2215">
        <v>3.6240000000000001</v>
      </c>
      <c r="U2215">
        <v>4.3769999999999998</v>
      </c>
      <c r="V2215">
        <v>1785</v>
      </c>
      <c r="W2215">
        <v>7</v>
      </c>
      <c r="X2215">
        <f t="shared" si="72"/>
        <v>0</v>
      </c>
      <c r="Y2215">
        <f t="shared" si="73"/>
        <v>0</v>
      </c>
    </row>
    <row r="2216" spans="1:25" x14ac:dyDescent="0.2">
      <c r="A2216" t="s">
        <v>1746</v>
      </c>
      <c r="B2216" t="s">
        <v>745</v>
      </c>
      <c r="C2216">
        <v>10</v>
      </c>
      <c r="D2216">
        <v>1</v>
      </c>
      <c r="E2216" t="s">
        <v>2448</v>
      </c>
      <c r="F2216">
        <v>263.00900000000001</v>
      </c>
      <c r="G2216">
        <v>72.906999999999996</v>
      </c>
      <c r="H2216">
        <v>34.6</v>
      </c>
      <c r="I2216">
        <v>19175.330000000002</v>
      </c>
      <c r="J2216">
        <v>7820204</v>
      </c>
      <c r="K2216">
        <v>50.11</v>
      </c>
      <c r="L2216">
        <v>22.262</v>
      </c>
      <c r="M2216">
        <v>13179.329</v>
      </c>
      <c r="N2216">
        <v>5374877</v>
      </c>
      <c r="O2216">
        <v>10.552</v>
      </c>
      <c r="P2216">
        <v>17.795999999999999</v>
      </c>
      <c r="Q2216">
        <v>2775.3020000000001</v>
      </c>
      <c r="R2216">
        <v>1131841</v>
      </c>
      <c r="S2216">
        <v>0.17100000000000001</v>
      </c>
      <c r="T2216">
        <v>6.6040000000000001</v>
      </c>
      <c r="U2216">
        <v>45.018999999999998</v>
      </c>
      <c r="V2216">
        <v>18360</v>
      </c>
      <c r="W2216">
        <v>72</v>
      </c>
      <c r="X2216">
        <f t="shared" si="72"/>
        <v>2459.24928</v>
      </c>
      <c r="Y2216">
        <f t="shared" si="73"/>
        <v>68.528300000000002</v>
      </c>
    </row>
    <row r="2217" spans="1:25" x14ac:dyDescent="0.2">
      <c r="A2217" t="s">
        <v>1746</v>
      </c>
      <c r="B2217" t="s">
        <v>745</v>
      </c>
      <c r="C2217">
        <v>10</v>
      </c>
      <c r="D2217">
        <v>2</v>
      </c>
      <c r="E2217" t="s">
        <v>2449</v>
      </c>
      <c r="F2217">
        <v>216.126</v>
      </c>
      <c r="G2217">
        <v>64.507000000000005</v>
      </c>
      <c r="H2217">
        <v>41.326000000000001</v>
      </c>
      <c r="I2217">
        <v>13941.584999999999</v>
      </c>
      <c r="J2217">
        <v>5685745</v>
      </c>
      <c r="K2217">
        <v>33.637999999999998</v>
      </c>
      <c r="L2217">
        <v>23.885999999999999</v>
      </c>
      <c r="M2217">
        <v>7270.049</v>
      </c>
      <c r="N2217">
        <v>2964917</v>
      </c>
      <c r="O2217">
        <v>5.5220000000000002</v>
      </c>
      <c r="P2217">
        <v>11.061</v>
      </c>
      <c r="Q2217">
        <v>1193.452</v>
      </c>
      <c r="R2217">
        <v>486721</v>
      </c>
      <c r="S2217">
        <v>0.13600000000000001</v>
      </c>
      <c r="T2217">
        <v>5.8869999999999996</v>
      </c>
      <c r="U2217">
        <v>29.388000000000002</v>
      </c>
      <c r="V2217">
        <v>11985</v>
      </c>
      <c r="W2217">
        <v>47</v>
      </c>
      <c r="X2217">
        <f t="shared" si="72"/>
        <v>735.03278</v>
      </c>
      <c r="Y2217">
        <f t="shared" si="73"/>
        <v>41.278300000000002</v>
      </c>
    </row>
    <row r="2218" spans="1:25" x14ac:dyDescent="0.2">
      <c r="A2218" t="s">
        <v>1746</v>
      </c>
      <c r="B2218" t="s">
        <v>745</v>
      </c>
      <c r="C2218">
        <v>10</v>
      </c>
      <c r="D2218">
        <v>3</v>
      </c>
      <c r="E2218" t="s">
        <v>2450</v>
      </c>
      <c r="F2218">
        <v>304.97800000000001</v>
      </c>
      <c r="G2218">
        <v>55.460999999999999</v>
      </c>
      <c r="H2218">
        <v>29.754000000000001</v>
      </c>
      <c r="I2218">
        <v>16914.37</v>
      </c>
      <c r="J2218">
        <v>6898125</v>
      </c>
      <c r="K2218">
        <v>77.861000000000004</v>
      </c>
      <c r="L2218">
        <v>31.312000000000001</v>
      </c>
      <c r="M2218">
        <v>23745.788</v>
      </c>
      <c r="N2218">
        <v>9684157</v>
      </c>
      <c r="O2218">
        <v>21.908000000000001</v>
      </c>
      <c r="P2218">
        <v>26.109000000000002</v>
      </c>
      <c r="Q2218">
        <v>6681.4769999999999</v>
      </c>
      <c r="R2218">
        <v>2724882</v>
      </c>
      <c r="S2218">
        <v>0.189</v>
      </c>
      <c r="T2218">
        <v>6.9329999999999998</v>
      </c>
      <c r="U2218">
        <v>57.524000000000001</v>
      </c>
      <c r="V2218">
        <v>23460</v>
      </c>
      <c r="W2218">
        <v>92</v>
      </c>
      <c r="X2218">
        <f t="shared" si="72"/>
        <v>6716.9800300000006</v>
      </c>
      <c r="Y2218">
        <f t="shared" si="73"/>
        <v>90.328300000000013</v>
      </c>
    </row>
    <row r="2219" spans="1:25" x14ac:dyDescent="0.2">
      <c r="A2219" t="s">
        <v>1746</v>
      </c>
      <c r="B2219" t="s">
        <v>745</v>
      </c>
      <c r="C2219">
        <v>10</v>
      </c>
      <c r="D2219">
        <v>4</v>
      </c>
      <c r="E2219" t="s">
        <v>2451</v>
      </c>
      <c r="F2219">
        <v>249.63800000000001</v>
      </c>
      <c r="G2219">
        <v>65.317999999999998</v>
      </c>
      <c r="H2219">
        <v>39.332999999999998</v>
      </c>
      <c r="I2219">
        <v>16305.743</v>
      </c>
      <c r="J2219">
        <v>6649911</v>
      </c>
      <c r="K2219">
        <v>3.1629999999999998</v>
      </c>
      <c r="L2219">
        <v>2.0489999999999999</v>
      </c>
      <c r="M2219">
        <v>789.596</v>
      </c>
      <c r="N2219">
        <v>322018</v>
      </c>
      <c r="O2219">
        <v>2.9319999999999999</v>
      </c>
      <c r="P2219">
        <v>6.0359999999999996</v>
      </c>
      <c r="Q2219">
        <v>732.05700000000002</v>
      </c>
      <c r="R2219">
        <v>298552</v>
      </c>
      <c r="S2219">
        <v>4.4999999999999998E-2</v>
      </c>
      <c r="T2219">
        <v>3.39</v>
      </c>
      <c r="U2219">
        <v>11.255000000000001</v>
      </c>
      <c r="V2219">
        <v>4590</v>
      </c>
      <c r="W2219">
        <v>18</v>
      </c>
      <c r="X2219">
        <f t="shared" si="72"/>
        <v>232.11223000000001</v>
      </c>
      <c r="Y2219">
        <f t="shared" si="73"/>
        <v>9.6683000000000003</v>
      </c>
    </row>
    <row r="2220" spans="1:25" x14ac:dyDescent="0.2">
      <c r="A2220" t="s">
        <v>1746</v>
      </c>
      <c r="B2220" t="s">
        <v>745</v>
      </c>
      <c r="C2220">
        <v>10</v>
      </c>
      <c r="D2220">
        <v>5</v>
      </c>
      <c r="E2220" t="s">
        <v>2452</v>
      </c>
      <c r="F2220">
        <v>289.50799999999998</v>
      </c>
      <c r="G2220">
        <v>73.462999999999994</v>
      </c>
      <c r="H2220">
        <v>41.854999999999997</v>
      </c>
      <c r="I2220">
        <v>21268.27</v>
      </c>
      <c r="J2220">
        <v>8673760</v>
      </c>
      <c r="K2220">
        <v>43.075000000000003</v>
      </c>
      <c r="L2220">
        <v>27.620999999999999</v>
      </c>
      <c r="M2220">
        <v>12470.643</v>
      </c>
      <c r="N2220">
        <v>5085856</v>
      </c>
      <c r="O2220">
        <v>17.545999999999999</v>
      </c>
      <c r="P2220">
        <v>29.09</v>
      </c>
      <c r="Q2220">
        <v>5079.6580000000004</v>
      </c>
      <c r="R2220">
        <v>2071618</v>
      </c>
      <c r="S2220">
        <v>0.19700000000000001</v>
      </c>
      <c r="T2220">
        <v>7.077</v>
      </c>
      <c r="U2220">
        <v>56.899000000000001</v>
      </c>
      <c r="V2220">
        <v>23205</v>
      </c>
      <c r="W2220">
        <v>91</v>
      </c>
      <c r="X2220">
        <f t="shared" si="72"/>
        <v>4970.9973200000013</v>
      </c>
      <c r="Y2220">
        <f t="shared" si="73"/>
        <v>89.23830000000001</v>
      </c>
    </row>
    <row r="2221" spans="1:25" x14ac:dyDescent="0.2">
      <c r="A2221" t="s">
        <v>1746</v>
      </c>
      <c r="B2221" t="s">
        <v>745</v>
      </c>
      <c r="C2221">
        <v>10</v>
      </c>
      <c r="D2221">
        <v>6</v>
      </c>
      <c r="E2221" t="s">
        <v>2453</v>
      </c>
      <c r="F2221">
        <v>160.19800000000001</v>
      </c>
      <c r="G2221">
        <v>77.721999999999994</v>
      </c>
      <c r="H2221">
        <v>49.262999999999998</v>
      </c>
      <c r="I2221">
        <v>12450.838</v>
      </c>
      <c r="J2221">
        <v>5077779</v>
      </c>
      <c r="K2221">
        <v>3.23</v>
      </c>
      <c r="L2221">
        <v>2.0049999999999999</v>
      </c>
      <c r="M2221">
        <v>517.42399999999998</v>
      </c>
      <c r="N2221">
        <v>211019</v>
      </c>
      <c r="O2221">
        <v>2.2370000000000001</v>
      </c>
      <c r="P2221">
        <v>5.4480000000000004</v>
      </c>
      <c r="Q2221">
        <v>358.42500000000001</v>
      </c>
      <c r="R2221">
        <v>146175</v>
      </c>
      <c r="S2221">
        <v>4.0000000000000001E-3</v>
      </c>
      <c r="T2221">
        <v>0.998</v>
      </c>
      <c r="U2221">
        <v>0.625</v>
      </c>
      <c r="V2221">
        <v>255</v>
      </c>
      <c r="W2221">
        <v>1</v>
      </c>
      <c r="X2221">
        <f t="shared" si="72"/>
        <v>0</v>
      </c>
      <c r="Y2221">
        <f t="shared" si="73"/>
        <v>0</v>
      </c>
    </row>
    <row r="2222" spans="1:25" x14ac:dyDescent="0.2">
      <c r="A2222" t="s">
        <v>1746</v>
      </c>
      <c r="B2222" t="s">
        <v>745</v>
      </c>
      <c r="C2222">
        <v>10</v>
      </c>
      <c r="D2222">
        <v>7</v>
      </c>
      <c r="E2222" t="s">
        <v>2454</v>
      </c>
      <c r="F2222">
        <v>233.261</v>
      </c>
      <c r="G2222">
        <v>68.894000000000005</v>
      </c>
      <c r="H2222">
        <v>42.735999999999997</v>
      </c>
      <c r="I2222">
        <v>16070.28</v>
      </c>
      <c r="J2222">
        <v>6553883</v>
      </c>
      <c r="K2222">
        <v>3.1869999999999998</v>
      </c>
      <c r="L2222">
        <v>2.2250000000000001</v>
      </c>
      <c r="M2222">
        <v>743.31899999999996</v>
      </c>
      <c r="N2222">
        <v>303145</v>
      </c>
      <c r="O2222">
        <v>1.9970000000000001</v>
      </c>
      <c r="P2222">
        <v>4.97</v>
      </c>
      <c r="Q2222">
        <v>465.755</v>
      </c>
      <c r="R2222">
        <v>189947</v>
      </c>
      <c r="S2222">
        <v>1.6E-2</v>
      </c>
      <c r="T2222">
        <v>2.0249999999999999</v>
      </c>
      <c r="U2222">
        <v>3.7519999999999998</v>
      </c>
      <c r="V2222">
        <v>1530</v>
      </c>
      <c r="W2222">
        <v>6</v>
      </c>
      <c r="X2222">
        <f t="shared" si="72"/>
        <v>0</v>
      </c>
      <c r="Y2222">
        <f t="shared" si="73"/>
        <v>0</v>
      </c>
    </row>
    <row r="2223" spans="1:25" x14ac:dyDescent="0.2">
      <c r="A2223" t="s">
        <v>1746</v>
      </c>
      <c r="B2223" t="s">
        <v>745</v>
      </c>
      <c r="C2223">
        <v>10</v>
      </c>
      <c r="D2223">
        <v>8</v>
      </c>
      <c r="E2223" t="s">
        <v>2455</v>
      </c>
      <c r="F2223">
        <v>178.81100000000001</v>
      </c>
      <c r="G2223">
        <v>66.581999999999994</v>
      </c>
      <c r="H2223">
        <v>41.222999999999999</v>
      </c>
      <c r="I2223">
        <v>11905.61</v>
      </c>
      <c r="J2223">
        <v>4855421</v>
      </c>
      <c r="K2223">
        <v>2.9950000000000001</v>
      </c>
      <c r="L2223">
        <v>2.2040000000000002</v>
      </c>
      <c r="M2223">
        <v>535.625</v>
      </c>
      <c r="N2223">
        <v>218442</v>
      </c>
      <c r="O2223">
        <v>1.853</v>
      </c>
      <c r="P2223">
        <v>4.202</v>
      </c>
      <c r="Q2223">
        <v>331.37099999999998</v>
      </c>
      <c r="R2223">
        <v>135142</v>
      </c>
      <c r="S2223">
        <v>0.01</v>
      </c>
      <c r="T2223">
        <v>1.6359999999999999</v>
      </c>
      <c r="U2223">
        <v>1.8759999999999999</v>
      </c>
      <c r="V2223">
        <v>765</v>
      </c>
      <c r="W2223">
        <v>3</v>
      </c>
      <c r="X2223">
        <f t="shared" si="72"/>
        <v>0</v>
      </c>
      <c r="Y2223">
        <f t="shared" si="73"/>
        <v>0</v>
      </c>
    </row>
    <row r="2224" spans="1:25" x14ac:dyDescent="0.2">
      <c r="A2224" t="s">
        <v>1746</v>
      </c>
      <c r="B2224" t="s">
        <v>745</v>
      </c>
      <c r="C2224">
        <v>10</v>
      </c>
      <c r="D2224">
        <v>9</v>
      </c>
      <c r="E2224" t="s">
        <v>2456</v>
      </c>
      <c r="F2224">
        <v>285.69799999999998</v>
      </c>
      <c r="G2224">
        <v>59.853000000000002</v>
      </c>
      <c r="H2224">
        <v>32.729999999999997</v>
      </c>
      <c r="I2224">
        <v>17099.819</v>
      </c>
      <c r="J2224">
        <v>6973756</v>
      </c>
      <c r="K2224">
        <v>53.765999999999998</v>
      </c>
      <c r="L2224">
        <v>23.06</v>
      </c>
      <c r="M2224">
        <v>15360.92</v>
      </c>
      <c r="N2224">
        <v>6264587</v>
      </c>
      <c r="O2224">
        <v>12.391999999999999</v>
      </c>
      <c r="P2224">
        <v>20.954999999999998</v>
      </c>
      <c r="Q2224">
        <v>3540.3719999999998</v>
      </c>
      <c r="R2224">
        <v>1443857</v>
      </c>
      <c r="S2224">
        <v>0.23</v>
      </c>
      <c r="T2224">
        <v>7.6520000000000001</v>
      </c>
      <c r="U2224">
        <v>65.653000000000006</v>
      </c>
      <c r="V2224">
        <v>26775</v>
      </c>
      <c r="W2224">
        <v>105</v>
      </c>
      <c r="X2224">
        <f t="shared" si="72"/>
        <v>3293.1755800000001</v>
      </c>
      <c r="Y2224">
        <f t="shared" si="73"/>
        <v>104.49830000000001</v>
      </c>
    </row>
    <row r="2225" spans="1:25" x14ac:dyDescent="0.2">
      <c r="A2225" t="s">
        <v>1746</v>
      </c>
      <c r="B2225" t="s">
        <v>745</v>
      </c>
      <c r="C2225">
        <v>10</v>
      </c>
      <c r="D2225">
        <v>10</v>
      </c>
      <c r="E2225" t="s">
        <v>2457</v>
      </c>
      <c r="F2225">
        <v>164.88399999999999</v>
      </c>
      <c r="G2225">
        <v>25.655999999999999</v>
      </c>
      <c r="H2225">
        <v>22.725999999999999</v>
      </c>
      <c r="I2225">
        <v>4230.2569999999996</v>
      </c>
      <c r="J2225">
        <v>1725210</v>
      </c>
      <c r="K2225">
        <v>25.806999999999999</v>
      </c>
      <c r="L2225">
        <v>14.891999999999999</v>
      </c>
      <c r="M2225">
        <v>4255.098</v>
      </c>
      <c r="N2225">
        <v>1735341</v>
      </c>
      <c r="O2225">
        <v>8.3179999999999996</v>
      </c>
      <c r="P2225">
        <v>12.988</v>
      </c>
      <c r="Q2225">
        <v>1371.4690000000001</v>
      </c>
      <c r="R2225">
        <v>559321</v>
      </c>
      <c r="S2225">
        <v>0.17100000000000001</v>
      </c>
      <c r="T2225">
        <v>6.5940000000000003</v>
      </c>
      <c r="U2225">
        <v>28.137</v>
      </c>
      <c r="V2225">
        <v>11475</v>
      </c>
      <c r="W2225">
        <v>45</v>
      </c>
      <c r="X2225">
        <f t="shared" ref="X2225:X2277" si="74">(MAX(0, (Q2225-519.11)))*1.09</f>
        <v>929.07131000000015</v>
      </c>
      <c r="Y2225">
        <f t="shared" ref="Y2225:Y2277" si="75">(MAX(0, (W2225-9.13)))*1.09</f>
        <v>39.098300000000002</v>
      </c>
    </row>
    <row r="2226" spans="1:25" x14ac:dyDescent="0.2">
      <c r="A2226" t="s">
        <v>1746</v>
      </c>
      <c r="B2226" t="s">
        <v>745</v>
      </c>
      <c r="C2226">
        <v>10</v>
      </c>
      <c r="D2226">
        <v>11</v>
      </c>
      <c r="E2226" t="s">
        <v>2458</v>
      </c>
      <c r="F2226">
        <v>85.259</v>
      </c>
      <c r="G2226">
        <v>48.18</v>
      </c>
      <c r="H2226">
        <v>40.308</v>
      </c>
      <c r="I2226">
        <v>4107.7730000000001</v>
      </c>
      <c r="J2226">
        <v>1675258</v>
      </c>
      <c r="K2226">
        <v>41.350999999999999</v>
      </c>
      <c r="L2226">
        <v>20.585000000000001</v>
      </c>
      <c r="M2226">
        <v>3525.5790000000002</v>
      </c>
      <c r="N2226">
        <v>1437824</v>
      </c>
      <c r="O2226">
        <v>7.2489999999999997</v>
      </c>
      <c r="P2226">
        <v>13.34</v>
      </c>
      <c r="Q2226">
        <v>618.077</v>
      </c>
      <c r="R2226">
        <v>252068</v>
      </c>
      <c r="S2226">
        <v>0.13200000000000001</v>
      </c>
      <c r="T2226">
        <v>5.8</v>
      </c>
      <c r="U2226">
        <v>11.255000000000001</v>
      </c>
      <c r="V2226">
        <v>4590</v>
      </c>
      <c r="W2226">
        <v>18</v>
      </c>
      <c r="X2226">
        <f t="shared" si="74"/>
        <v>107.87402999999999</v>
      </c>
      <c r="Y2226">
        <f t="shared" si="75"/>
        <v>9.6683000000000003</v>
      </c>
    </row>
    <row r="2227" spans="1:25" x14ac:dyDescent="0.2">
      <c r="A2227" t="s">
        <v>1746</v>
      </c>
      <c r="B2227" t="s">
        <v>745</v>
      </c>
      <c r="C2227">
        <v>10</v>
      </c>
      <c r="D2227">
        <v>12</v>
      </c>
      <c r="E2227" t="s">
        <v>2459</v>
      </c>
      <c r="F2227">
        <v>292.661</v>
      </c>
      <c r="G2227">
        <v>88.418999999999997</v>
      </c>
      <c r="H2227">
        <v>42.93</v>
      </c>
      <c r="I2227">
        <v>25876.774000000001</v>
      </c>
      <c r="J2227">
        <v>10553229</v>
      </c>
      <c r="K2227">
        <v>42.765000000000001</v>
      </c>
      <c r="L2227">
        <v>25.425999999999998</v>
      </c>
      <c r="M2227">
        <v>12515.647000000001</v>
      </c>
      <c r="N2227">
        <v>5104210</v>
      </c>
      <c r="O2227">
        <v>8.8940000000000001</v>
      </c>
      <c r="P2227">
        <v>18.951000000000001</v>
      </c>
      <c r="Q2227">
        <v>2602.973</v>
      </c>
      <c r="R2227">
        <v>1061561</v>
      </c>
      <c r="S2227">
        <v>0.156</v>
      </c>
      <c r="T2227">
        <v>6.3040000000000003</v>
      </c>
      <c r="U2227">
        <v>45.643999999999998</v>
      </c>
      <c r="V2227">
        <v>18615</v>
      </c>
      <c r="W2227">
        <v>73</v>
      </c>
      <c r="X2227">
        <f t="shared" si="74"/>
        <v>2271.4106699999998</v>
      </c>
      <c r="Y2227">
        <f t="shared" si="75"/>
        <v>69.618300000000005</v>
      </c>
    </row>
    <row r="2228" spans="1:25" x14ac:dyDescent="0.2">
      <c r="A2228" t="s">
        <v>1746</v>
      </c>
      <c r="B2228" t="s">
        <v>745</v>
      </c>
      <c r="C2228">
        <v>10</v>
      </c>
      <c r="D2228">
        <v>13</v>
      </c>
      <c r="E2228" t="s">
        <v>2460</v>
      </c>
      <c r="F2228">
        <v>246.85300000000001</v>
      </c>
      <c r="G2228">
        <v>80.203000000000003</v>
      </c>
      <c r="H2228">
        <v>41.606000000000002</v>
      </c>
      <c r="I2228">
        <v>19798.395</v>
      </c>
      <c r="J2228">
        <v>8074306</v>
      </c>
      <c r="K2228">
        <v>45.344999999999999</v>
      </c>
      <c r="L2228">
        <v>19.613</v>
      </c>
      <c r="M2228">
        <v>11193.56</v>
      </c>
      <c r="N2228">
        <v>4565028</v>
      </c>
      <c r="O2228">
        <v>7.8040000000000003</v>
      </c>
      <c r="P2228">
        <v>13.912000000000001</v>
      </c>
      <c r="Q2228">
        <v>1926.325</v>
      </c>
      <c r="R2228">
        <v>785606</v>
      </c>
      <c r="S2228">
        <v>0.127</v>
      </c>
      <c r="T2228">
        <v>5.681</v>
      </c>
      <c r="U2228">
        <v>31.263000000000002</v>
      </c>
      <c r="V2228">
        <v>12750</v>
      </c>
      <c r="W2228">
        <v>50</v>
      </c>
      <c r="X2228">
        <f t="shared" si="74"/>
        <v>1533.8643500000003</v>
      </c>
      <c r="Y2228">
        <f t="shared" si="75"/>
        <v>44.548299999999998</v>
      </c>
    </row>
    <row r="2229" spans="1:25" x14ac:dyDescent="0.2">
      <c r="A2229" t="s">
        <v>1746</v>
      </c>
      <c r="B2229" t="s">
        <v>745</v>
      </c>
      <c r="C2229">
        <v>10</v>
      </c>
      <c r="D2229">
        <v>14</v>
      </c>
      <c r="E2229" t="s">
        <v>2461</v>
      </c>
      <c r="F2229">
        <v>237.61799999999999</v>
      </c>
      <c r="G2229">
        <v>65.105000000000004</v>
      </c>
      <c r="H2229">
        <v>39.180999999999997</v>
      </c>
      <c r="I2229">
        <v>15470.243</v>
      </c>
      <c r="J2229">
        <v>6309172</v>
      </c>
      <c r="K2229">
        <v>3.0979999999999999</v>
      </c>
      <c r="L2229">
        <v>2.2770000000000001</v>
      </c>
      <c r="M2229">
        <v>736.08299999999997</v>
      </c>
      <c r="N2229">
        <v>300194</v>
      </c>
      <c r="O2229">
        <v>1.923</v>
      </c>
      <c r="P2229">
        <v>4.3259999999999996</v>
      </c>
      <c r="Q2229">
        <v>457.00599999999997</v>
      </c>
      <c r="R2229">
        <v>186379</v>
      </c>
      <c r="S2229">
        <v>2.1000000000000001E-2</v>
      </c>
      <c r="T2229">
        <v>2.3170000000000002</v>
      </c>
      <c r="U2229">
        <v>5.0019999999999998</v>
      </c>
      <c r="V2229">
        <v>2040</v>
      </c>
      <c r="W2229">
        <v>8</v>
      </c>
      <c r="X2229">
        <f t="shared" si="74"/>
        <v>0</v>
      </c>
      <c r="Y2229">
        <f t="shared" si="75"/>
        <v>0</v>
      </c>
    </row>
    <row r="2230" spans="1:25" x14ac:dyDescent="0.2">
      <c r="A2230" t="s">
        <v>1746</v>
      </c>
      <c r="B2230" t="s">
        <v>745</v>
      </c>
      <c r="C2230">
        <v>10</v>
      </c>
      <c r="D2230">
        <v>15</v>
      </c>
      <c r="E2230" t="s">
        <v>2462</v>
      </c>
      <c r="F2230">
        <v>262.899</v>
      </c>
      <c r="G2230">
        <v>18.228999999999999</v>
      </c>
      <c r="H2230">
        <v>11.911</v>
      </c>
      <c r="I2230">
        <v>4792.3220000000001</v>
      </c>
      <c r="J2230">
        <v>1954435</v>
      </c>
      <c r="K2230">
        <v>47.536999999999999</v>
      </c>
      <c r="L2230">
        <v>15.323</v>
      </c>
      <c r="M2230">
        <v>12497.311</v>
      </c>
      <c r="N2230">
        <v>5096732</v>
      </c>
      <c r="O2230">
        <v>15.13</v>
      </c>
      <c r="P2230">
        <v>22.042999999999999</v>
      </c>
      <c r="Q2230">
        <v>3977.61</v>
      </c>
      <c r="R2230">
        <v>1622174</v>
      </c>
      <c r="S2230">
        <v>0.21199999999999999</v>
      </c>
      <c r="T2230">
        <v>7.3440000000000003</v>
      </c>
      <c r="U2230">
        <v>55.649000000000001</v>
      </c>
      <c r="V2230">
        <v>22695</v>
      </c>
      <c r="W2230">
        <v>89</v>
      </c>
      <c r="X2230">
        <f t="shared" si="74"/>
        <v>3769.7650000000003</v>
      </c>
      <c r="Y2230">
        <f t="shared" si="75"/>
        <v>87.058300000000017</v>
      </c>
    </row>
    <row r="2231" spans="1:25" x14ac:dyDescent="0.2">
      <c r="A2231" t="s">
        <v>1746</v>
      </c>
      <c r="B2231" t="s">
        <v>745</v>
      </c>
      <c r="C2231">
        <v>10</v>
      </c>
      <c r="D2231">
        <v>16</v>
      </c>
      <c r="E2231" t="s">
        <v>2463</v>
      </c>
      <c r="F2231">
        <v>227.452</v>
      </c>
      <c r="G2231">
        <v>68.888000000000005</v>
      </c>
      <c r="H2231">
        <v>36.113</v>
      </c>
      <c r="I2231">
        <v>15668.727000000001</v>
      </c>
      <c r="J2231">
        <v>6390119</v>
      </c>
      <c r="K2231">
        <v>62.219000000000001</v>
      </c>
      <c r="L2231">
        <v>24.663</v>
      </c>
      <c r="M2231">
        <v>14151.802</v>
      </c>
      <c r="N2231">
        <v>5771477</v>
      </c>
      <c r="O2231">
        <v>10.541</v>
      </c>
      <c r="P2231">
        <v>18.094999999999999</v>
      </c>
      <c r="Q2231">
        <v>2397.6480000000001</v>
      </c>
      <c r="R2231">
        <v>977824</v>
      </c>
      <c r="S2231">
        <v>0.214</v>
      </c>
      <c r="T2231">
        <v>7.391</v>
      </c>
      <c r="U2231">
        <v>48.771000000000001</v>
      </c>
      <c r="V2231">
        <v>19890</v>
      </c>
      <c r="W2231">
        <v>78</v>
      </c>
      <c r="X2231">
        <f t="shared" si="74"/>
        <v>2047.6064200000001</v>
      </c>
      <c r="Y2231">
        <f t="shared" si="75"/>
        <v>75.068300000000008</v>
      </c>
    </row>
    <row r="2232" spans="1:25" x14ac:dyDescent="0.2">
      <c r="A2232" t="s">
        <v>1746</v>
      </c>
      <c r="B2232" t="s">
        <v>745</v>
      </c>
      <c r="C2232">
        <v>10</v>
      </c>
      <c r="D2232">
        <v>17</v>
      </c>
      <c r="E2232" t="s">
        <v>2464</v>
      </c>
      <c r="F2232">
        <v>214.751</v>
      </c>
      <c r="G2232">
        <v>24.094000000000001</v>
      </c>
      <c r="H2232">
        <v>20.245000000000001</v>
      </c>
      <c r="I2232">
        <v>5174.1099999999997</v>
      </c>
      <c r="J2232">
        <v>2110138</v>
      </c>
      <c r="K2232">
        <v>49.164999999999999</v>
      </c>
      <c r="L2232">
        <v>27.975000000000001</v>
      </c>
      <c r="M2232">
        <v>10558.27</v>
      </c>
      <c r="N2232">
        <v>4305940</v>
      </c>
      <c r="O2232">
        <v>19.931999999999999</v>
      </c>
      <c r="P2232">
        <v>27.526</v>
      </c>
      <c r="Q2232">
        <v>4280.482</v>
      </c>
      <c r="R2232">
        <v>1745693</v>
      </c>
      <c r="S2232">
        <v>0.16600000000000001</v>
      </c>
      <c r="T2232">
        <v>6.5030000000000001</v>
      </c>
      <c r="U2232">
        <v>35.64</v>
      </c>
      <c r="V2232">
        <v>14535</v>
      </c>
      <c r="W2232">
        <v>57</v>
      </c>
      <c r="X2232">
        <f t="shared" si="74"/>
        <v>4099.8954800000001</v>
      </c>
      <c r="Y2232">
        <f t="shared" si="75"/>
        <v>52.1783</v>
      </c>
    </row>
    <row r="2233" spans="1:25" x14ac:dyDescent="0.2">
      <c r="A2233" t="s">
        <v>1746</v>
      </c>
      <c r="B2233" t="s">
        <v>745</v>
      </c>
      <c r="C2233">
        <v>10</v>
      </c>
      <c r="D2233">
        <v>18</v>
      </c>
      <c r="E2233" t="s">
        <v>2465</v>
      </c>
      <c r="F2233">
        <v>279.93299999999999</v>
      </c>
      <c r="G2233">
        <v>47.271999999999998</v>
      </c>
      <c r="H2233">
        <v>27.895</v>
      </c>
      <c r="I2233">
        <v>13233.032999999999</v>
      </c>
      <c r="J2233">
        <v>5396779</v>
      </c>
      <c r="K2233">
        <v>55.277000000000001</v>
      </c>
      <c r="L2233">
        <v>21.821000000000002</v>
      </c>
      <c r="M2233">
        <v>15473.833000000001</v>
      </c>
      <c r="N2233">
        <v>6310636</v>
      </c>
      <c r="O2233">
        <v>17.009</v>
      </c>
      <c r="P2233">
        <v>26.849</v>
      </c>
      <c r="Q2233">
        <v>4761.3379999999997</v>
      </c>
      <c r="R2233">
        <v>1941799</v>
      </c>
      <c r="S2233">
        <v>0.19700000000000001</v>
      </c>
      <c r="T2233">
        <v>7.077</v>
      </c>
      <c r="U2233">
        <v>55.023000000000003</v>
      </c>
      <c r="V2233">
        <v>22440</v>
      </c>
      <c r="W2233">
        <v>88</v>
      </c>
      <c r="X2233">
        <f t="shared" si="74"/>
        <v>4624.0285200000008</v>
      </c>
      <c r="Y2233">
        <f t="shared" si="75"/>
        <v>85.968300000000013</v>
      </c>
    </row>
    <row r="2234" spans="1:25" x14ac:dyDescent="0.2">
      <c r="A2234" t="s">
        <v>1746</v>
      </c>
      <c r="B2234" t="s">
        <v>745</v>
      </c>
      <c r="C2234">
        <v>10</v>
      </c>
      <c r="D2234">
        <v>19</v>
      </c>
      <c r="E2234" t="s">
        <v>2466</v>
      </c>
      <c r="F2234">
        <v>254.13</v>
      </c>
      <c r="G2234">
        <v>62.475999999999999</v>
      </c>
      <c r="H2234">
        <v>35.216999999999999</v>
      </c>
      <c r="I2234">
        <v>15877.156999999999</v>
      </c>
      <c r="J2234">
        <v>6475122</v>
      </c>
      <c r="K2234">
        <v>13.625</v>
      </c>
      <c r="L2234">
        <v>25.120999999999999</v>
      </c>
      <c r="M2234">
        <v>3462.4279999999999</v>
      </c>
      <c r="N2234">
        <v>1412069</v>
      </c>
      <c r="O2234">
        <v>2.5579999999999998</v>
      </c>
      <c r="P2234">
        <v>8.0060000000000002</v>
      </c>
      <c r="Q2234">
        <v>649.97799999999995</v>
      </c>
      <c r="R2234">
        <v>265078</v>
      </c>
      <c r="S2234">
        <v>2.1999999999999999E-2</v>
      </c>
      <c r="T2234">
        <v>2.3759999999999999</v>
      </c>
      <c r="U2234">
        <v>5.6269999999999998</v>
      </c>
      <c r="V2234">
        <v>2295</v>
      </c>
      <c r="W2234">
        <v>9</v>
      </c>
      <c r="X2234">
        <f t="shared" si="74"/>
        <v>142.64611999999994</v>
      </c>
      <c r="Y2234">
        <f t="shared" si="75"/>
        <v>0</v>
      </c>
    </row>
    <row r="2235" spans="1:25" x14ac:dyDescent="0.2">
      <c r="A2235" t="s">
        <v>1746</v>
      </c>
      <c r="B2235" t="s">
        <v>745</v>
      </c>
      <c r="C2235">
        <v>10</v>
      </c>
      <c r="D2235">
        <v>20</v>
      </c>
      <c r="E2235" t="s">
        <v>2467</v>
      </c>
      <c r="F2235">
        <v>223.25200000000001</v>
      </c>
      <c r="G2235">
        <v>65.349999999999994</v>
      </c>
      <c r="H2235">
        <v>40.456000000000003</v>
      </c>
      <c r="I2235">
        <v>14589.508</v>
      </c>
      <c r="J2235">
        <v>5949985</v>
      </c>
      <c r="K2235">
        <v>2.903</v>
      </c>
      <c r="L2235">
        <v>1.9630000000000001</v>
      </c>
      <c r="M2235">
        <v>648.18499999999995</v>
      </c>
      <c r="N2235">
        <v>264347</v>
      </c>
      <c r="O2235">
        <v>2.73</v>
      </c>
      <c r="P2235">
        <v>8.2170000000000005</v>
      </c>
      <c r="Q2235">
        <v>609.42899999999997</v>
      </c>
      <c r="R2235">
        <v>248541</v>
      </c>
      <c r="S2235">
        <v>2.8000000000000001E-2</v>
      </c>
      <c r="T2235">
        <v>2.6720000000000002</v>
      </c>
      <c r="U2235">
        <v>6.2530000000000001</v>
      </c>
      <c r="V2235">
        <v>2550</v>
      </c>
      <c r="W2235">
        <v>10</v>
      </c>
      <c r="X2235">
        <f t="shared" si="74"/>
        <v>98.447709999999958</v>
      </c>
      <c r="Y2235">
        <f t="shared" si="75"/>
        <v>0.94829999999999925</v>
      </c>
    </row>
    <row r="2236" spans="1:25" x14ac:dyDescent="0.2">
      <c r="A2236" t="s">
        <v>1746</v>
      </c>
      <c r="B2236" t="s">
        <v>745</v>
      </c>
      <c r="C2236">
        <v>10</v>
      </c>
      <c r="D2236">
        <v>21</v>
      </c>
      <c r="E2236" t="s">
        <v>2468</v>
      </c>
      <c r="F2236">
        <v>320.61200000000002</v>
      </c>
      <c r="G2236">
        <v>50.195999999999998</v>
      </c>
      <c r="H2236">
        <v>28.88</v>
      </c>
      <c r="I2236">
        <v>16093.582</v>
      </c>
      <c r="J2236">
        <v>6563386</v>
      </c>
      <c r="K2236">
        <v>72.616</v>
      </c>
      <c r="L2236">
        <v>28.762</v>
      </c>
      <c r="M2236">
        <v>23281.623</v>
      </c>
      <c r="N2236">
        <v>9494858</v>
      </c>
      <c r="O2236">
        <v>29.048999999999999</v>
      </c>
      <c r="P2236">
        <v>35.561999999999998</v>
      </c>
      <c r="Q2236">
        <v>9313.3649999999998</v>
      </c>
      <c r="R2236">
        <v>3798235</v>
      </c>
      <c r="S2236">
        <v>0.17899999999999999</v>
      </c>
      <c r="T2236">
        <v>6.7619999999999996</v>
      </c>
      <c r="U2236">
        <v>57.524000000000001</v>
      </c>
      <c r="V2236">
        <v>23460</v>
      </c>
      <c r="W2236">
        <v>92</v>
      </c>
      <c r="X2236">
        <f t="shared" si="74"/>
        <v>9585.7379500000006</v>
      </c>
      <c r="Y2236">
        <f t="shared" si="75"/>
        <v>90.328300000000013</v>
      </c>
    </row>
    <row r="2237" spans="1:25" x14ac:dyDescent="0.2">
      <c r="A2237" t="s">
        <v>1746</v>
      </c>
      <c r="B2237" t="s">
        <v>745</v>
      </c>
      <c r="C2237">
        <v>10</v>
      </c>
      <c r="D2237">
        <v>22</v>
      </c>
      <c r="E2237" t="s">
        <v>2469</v>
      </c>
      <c r="F2237">
        <v>182.482</v>
      </c>
      <c r="G2237">
        <v>58.704000000000001</v>
      </c>
      <c r="H2237">
        <v>36.392000000000003</v>
      </c>
      <c r="I2237">
        <v>10712.384</v>
      </c>
      <c r="J2237">
        <v>4368792</v>
      </c>
      <c r="K2237">
        <v>3.8359999999999999</v>
      </c>
      <c r="L2237">
        <v>4.7569999999999997</v>
      </c>
      <c r="M2237">
        <v>700.07</v>
      </c>
      <c r="N2237">
        <v>285507</v>
      </c>
      <c r="O2237">
        <v>2.7519999999999998</v>
      </c>
      <c r="P2237">
        <v>6.2290000000000001</v>
      </c>
      <c r="Q2237">
        <v>502.12099999999998</v>
      </c>
      <c r="R2237">
        <v>204778</v>
      </c>
      <c r="S2237">
        <v>3.7999999999999999E-2</v>
      </c>
      <c r="T2237">
        <v>3.1</v>
      </c>
      <c r="U2237">
        <v>6.8780000000000001</v>
      </c>
      <c r="V2237">
        <v>2805</v>
      </c>
      <c r="W2237">
        <v>11</v>
      </c>
      <c r="X2237">
        <f t="shared" si="74"/>
        <v>0</v>
      </c>
      <c r="Y2237">
        <f t="shared" si="75"/>
        <v>2.0382999999999991</v>
      </c>
    </row>
    <row r="2238" spans="1:25" x14ac:dyDescent="0.2">
      <c r="A2238" t="s">
        <v>1746</v>
      </c>
      <c r="B2238" t="s">
        <v>745</v>
      </c>
      <c r="C2238">
        <v>10</v>
      </c>
      <c r="D2238">
        <v>23</v>
      </c>
      <c r="E2238" t="s">
        <v>2470</v>
      </c>
      <c r="F2238">
        <v>170.7</v>
      </c>
      <c r="G2238">
        <v>40.46</v>
      </c>
      <c r="H2238">
        <v>27.45</v>
      </c>
      <c r="I2238">
        <v>6906.5190000000002</v>
      </c>
      <c r="J2238">
        <v>2816660</v>
      </c>
      <c r="K2238">
        <v>2.5539999999999998</v>
      </c>
      <c r="L2238">
        <v>1.7370000000000001</v>
      </c>
      <c r="M2238">
        <v>435.94</v>
      </c>
      <c r="N2238">
        <v>177788</v>
      </c>
      <c r="O2238">
        <v>1.7470000000000001</v>
      </c>
      <c r="P2238">
        <v>3.0219999999999998</v>
      </c>
      <c r="Q2238">
        <v>298.286</v>
      </c>
      <c r="R2238">
        <v>121649</v>
      </c>
      <c r="S2238">
        <v>4.0000000000000001E-3</v>
      </c>
      <c r="T2238">
        <v>0.96599999999999997</v>
      </c>
      <c r="U2238">
        <v>0.625</v>
      </c>
      <c r="V2238">
        <v>255</v>
      </c>
      <c r="W2238">
        <v>1</v>
      </c>
      <c r="X2238">
        <f t="shared" si="74"/>
        <v>0</v>
      </c>
      <c r="Y2238">
        <f t="shared" si="75"/>
        <v>0</v>
      </c>
    </row>
    <row r="2239" spans="1:25" x14ac:dyDescent="0.2">
      <c r="A2239" t="s">
        <v>1746</v>
      </c>
      <c r="B2239" t="s">
        <v>745</v>
      </c>
      <c r="C2239">
        <v>10</v>
      </c>
      <c r="D2239">
        <v>24</v>
      </c>
      <c r="E2239" t="s">
        <v>2471</v>
      </c>
      <c r="F2239">
        <v>247.68100000000001</v>
      </c>
      <c r="G2239">
        <v>29.780999999999999</v>
      </c>
      <c r="H2239">
        <v>20.559000000000001</v>
      </c>
      <c r="I2239">
        <v>7376.1620000000003</v>
      </c>
      <c r="J2239">
        <v>3008193</v>
      </c>
      <c r="K2239">
        <v>54.618000000000002</v>
      </c>
      <c r="L2239">
        <v>18.646000000000001</v>
      </c>
      <c r="M2239">
        <v>13527.767</v>
      </c>
      <c r="N2239">
        <v>5516979</v>
      </c>
      <c r="O2239">
        <v>16.25</v>
      </c>
      <c r="P2239">
        <v>24.760999999999999</v>
      </c>
      <c r="Q2239">
        <v>4024.9340000000002</v>
      </c>
      <c r="R2239">
        <v>1641474</v>
      </c>
      <c r="S2239">
        <v>0.20399999999999999</v>
      </c>
      <c r="T2239">
        <v>7.218</v>
      </c>
      <c r="U2239">
        <v>50.646999999999998</v>
      </c>
      <c r="V2239">
        <v>20655</v>
      </c>
      <c r="W2239">
        <v>81</v>
      </c>
      <c r="X2239">
        <f t="shared" si="74"/>
        <v>3821.3481600000005</v>
      </c>
      <c r="Y2239">
        <f t="shared" si="75"/>
        <v>78.338300000000004</v>
      </c>
    </row>
    <row r="2240" spans="1:25" x14ac:dyDescent="0.2">
      <c r="A2240" t="s">
        <v>1746</v>
      </c>
      <c r="B2240" t="s">
        <v>745</v>
      </c>
      <c r="C2240">
        <v>10</v>
      </c>
      <c r="D2240">
        <v>25</v>
      </c>
      <c r="E2240" t="s">
        <v>2472</v>
      </c>
      <c r="F2240">
        <v>292.637</v>
      </c>
      <c r="G2240">
        <v>42.395000000000003</v>
      </c>
      <c r="H2240">
        <v>23.489000000000001</v>
      </c>
      <c r="I2240">
        <v>12406.444</v>
      </c>
      <c r="J2240">
        <v>5059674</v>
      </c>
      <c r="K2240">
        <v>66.433999999999997</v>
      </c>
      <c r="L2240">
        <v>26.786999999999999</v>
      </c>
      <c r="M2240">
        <v>19441.024000000001</v>
      </c>
      <c r="N2240">
        <v>7928561</v>
      </c>
      <c r="O2240">
        <v>33.387</v>
      </c>
      <c r="P2240">
        <v>39.249000000000002</v>
      </c>
      <c r="Q2240">
        <v>9770.2379999999994</v>
      </c>
      <c r="R2240">
        <v>3984560</v>
      </c>
      <c r="S2240">
        <v>0.17899999999999999</v>
      </c>
      <c r="T2240">
        <v>6.7629999999999999</v>
      </c>
      <c r="U2240">
        <v>52.521999999999998</v>
      </c>
      <c r="V2240">
        <v>21420</v>
      </c>
      <c r="W2240">
        <v>84</v>
      </c>
      <c r="X2240">
        <f t="shared" si="74"/>
        <v>10083.729519999999</v>
      </c>
      <c r="Y2240">
        <f t="shared" si="75"/>
        <v>81.608300000000014</v>
      </c>
    </row>
    <row r="2241" spans="1:25" x14ac:dyDescent="0.2">
      <c r="A2241" t="s">
        <v>1746</v>
      </c>
      <c r="B2241" t="s">
        <v>745</v>
      </c>
      <c r="C2241">
        <v>10</v>
      </c>
      <c r="D2241">
        <v>26</v>
      </c>
      <c r="E2241" t="s">
        <v>2473</v>
      </c>
      <c r="F2241">
        <v>283.00799999999998</v>
      </c>
      <c r="G2241">
        <v>44.543999999999997</v>
      </c>
      <c r="H2241">
        <v>27.352</v>
      </c>
      <c r="I2241">
        <v>12606.269</v>
      </c>
      <c r="J2241">
        <v>5141168</v>
      </c>
      <c r="K2241">
        <v>38.881999999999998</v>
      </c>
      <c r="L2241">
        <v>16.600999999999999</v>
      </c>
      <c r="M2241">
        <v>11003.905000000001</v>
      </c>
      <c r="N2241">
        <v>4487682</v>
      </c>
      <c r="O2241">
        <v>9.9659999999999993</v>
      </c>
      <c r="P2241">
        <v>18.936</v>
      </c>
      <c r="Q2241">
        <v>2820.5149999999999</v>
      </c>
      <c r="R2241">
        <v>1150280</v>
      </c>
      <c r="S2241">
        <v>0.17699999999999999</v>
      </c>
      <c r="T2241">
        <v>6.7110000000000003</v>
      </c>
      <c r="U2241">
        <v>50.021000000000001</v>
      </c>
      <c r="V2241">
        <v>20400</v>
      </c>
      <c r="W2241">
        <v>80</v>
      </c>
      <c r="X2241">
        <f t="shared" si="74"/>
        <v>2508.5314499999999</v>
      </c>
      <c r="Y2241">
        <f t="shared" si="75"/>
        <v>77.248300000000015</v>
      </c>
    </row>
    <row r="2242" spans="1:25" x14ac:dyDescent="0.2">
      <c r="A2242" t="s">
        <v>1746</v>
      </c>
      <c r="B2242" t="s">
        <v>745</v>
      </c>
      <c r="C2242">
        <v>11</v>
      </c>
      <c r="D2242">
        <v>1</v>
      </c>
      <c r="E2242" t="s">
        <v>2474</v>
      </c>
      <c r="F2242">
        <v>329.80500000000001</v>
      </c>
      <c r="G2242">
        <v>80.561999999999998</v>
      </c>
      <c r="H2242">
        <v>41.601999999999997</v>
      </c>
      <c r="I2242">
        <v>26569.835999999999</v>
      </c>
      <c r="J2242">
        <v>10835878</v>
      </c>
      <c r="K2242">
        <v>31.693999999999999</v>
      </c>
      <c r="L2242">
        <v>20.245000000000001</v>
      </c>
      <c r="M2242">
        <v>10452.985000000001</v>
      </c>
      <c r="N2242">
        <v>4263002</v>
      </c>
      <c r="O2242">
        <v>19.925999999999998</v>
      </c>
      <c r="P2242">
        <v>27.576000000000001</v>
      </c>
      <c r="Q2242">
        <v>6571.567</v>
      </c>
      <c r="R2242">
        <v>2680058</v>
      </c>
      <c r="S2242">
        <v>0.23100000000000001</v>
      </c>
      <c r="T2242">
        <v>7.6760000000000002</v>
      </c>
      <c r="U2242">
        <v>76.281999999999996</v>
      </c>
      <c r="V2242">
        <v>31110</v>
      </c>
      <c r="W2242">
        <v>122</v>
      </c>
      <c r="X2242">
        <f t="shared" si="74"/>
        <v>6597.1781300000011</v>
      </c>
      <c r="Y2242">
        <f t="shared" si="75"/>
        <v>123.02830000000002</v>
      </c>
    </row>
    <row r="2243" spans="1:25" x14ac:dyDescent="0.2">
      <c r="A2243" t="s">
        <v>1746</v>
      </c>
      <c r="B2243" t="s">
        <v>745</v>
      </c>
      <c r="C2243">
        <v>11</v>
      </c>
      <c r="D2243">
        <v>2</v>
      </c>
      <c r="E2243" t="s">
        <v>2475</v>
      </c>
      <c r="F2243">
        <v>155.095</v>
      </c>
      <c r="G2243">
        <v>88.016000000000005</v>
      </c>
      <c r="H2243">
        <v>42.442</v>
      </c>
      <c r="I2243">
        <v>13650.839</v>
      </c>
      <c r="J2243">
        <v>5567171</v>
      </c>
      <c r="K2243">
        <v>5.3849999999999998</v>
      </c>
      <c r="L2243">
        <v>8.6679999999999993</v>
      </c>
      <c r="M2243">
        <v>835.17700000000002</v>
      </c>
      <c r="N2243">
        <v>340607</v>
      </c>
      <c r="O2243">
        <v>5.3159999999999998</v>
      </c>
      <c r="P2243">
        <v>9.8460000000000001</v>
      </c>
      <c r="Q2243">
        <v>824.49099999999999</v>
      </c>
      <c r="R2243">
        <v>336249</v>
      </c>
      <c r="S2243">
        <v>6.5000000000000002E-2</v>
      </c>
      <c r="T2243">
        <v>4.0549999999999997</v>
      </c>
      <c r="U2243">
        <v>10.004</v>
      </c>
      <c r="V2243">
        <v>4080</v>
      </c>
      <c r="W2243">
        <v>16</v>
      </c>
      <c r="X2243">
        <f t="shared" si="74"/>
        <v>332.86529000000002</v>
      </c>
      <c r="Y2243">
        <f t="shared" si="75"/>
        <v>7.4882999999999997</v>
      </c>
    </row>
    <row r="2244" spans="1:25" x14ac:dyDescent="0.2">
      <c r="A2244" t="s">
        <v>1746</v>
      </c>
      <c r="B2244" t="s">
        <v>745</v>
      </c>
      <c r="C2244">
        <v>11</v>
      </c>
      <c r="D2244">
        <v>3</v>
      </c>
      <c r="E2244" t="s">
        <v>2476</v>
      </c>
      <c r="F2244">
        <v>225.096</v>
      </c>
      <c r="G2244">
        <v>68.245999999999995</v>
      </c>
      <c r="H2244">
        <v>34.057000000000002</v>
      </c>
      <c r="I2244">
        <v>15361.897999999999</v>
      </c>
      <c r="J2244">
        <v>6264986</v>
      </c>
      <c r="K2244">
        <v>2.8340000000000001</v>
      </c>
      <c r="L2244">
        <v>1.59</v>
      </c>
      <c r="M2244">
        <v>637.88199999999995</v>
      </c>
      <c r="N2244">
        <v>260145</v>
      </c>
      <c r="O2244">
        <v>3.2160000000000002</v>
      </c>
      <c r="P2244">
        <v>4.9359999999999999</v>
      </c>
      <c r="Q2244">
        <v>723.97199999999998</v>
      </c>
      <c r="R2244">
        <v>295255</v>
      </c>
      <c r="S2244">
        <v>3.9E-2</v>
      </c>
      <c r="T2244">
        <v>3.149</v>
      </c>
      <c r="U2244">
        <v>8.7539999999999996</v>
      </c>
      <c r="V2244">
        <v>3570</v>
      </c>
      <c r="W2244">
        <v>14</v>
      </c>
      <c r="X2244">
        <f t="shared" si="74"/>
        <v>223.29957999999999</v>
      </c>
      <c r="Y2244">
        <f t="shared" si="75"/>
        <v>5.3082999999999991</v>
      </c>
    </row>
    <row r="2245" spans="1:25" x14ac:dyDescent="0.2">
      <c r="A2245" t="s">
        <v>1746</v>
      </c>
      <c r="B2245" t="s">
        <v>745</v>
      </c>
      <c r="C2245">
        <v>11</v>
      </c>
      <c r="D2245">
        <v>4</v>
      </c>
      <c r="E2245" t="s">
        <v>2477</v>
      </c>
      <c r="F2245">
        <v>238.80799999999999</v>
      </c>
      <c r="G2245">
        <v>75.998999999999995</v>
      </c>
      <c r="H2245">
        <v>42.426000000000002</v>
      </c>
      <c r="I2245">
        <v>18149.064999999999</v>
      </c>
      <c r="J2245">
        <v>7401666</v>
      </c>
      <c r="K2245">
        <v>51.728000000000002</v>
      </c>
      <c r="L2245">
        <v>28.074000000000002</v>
      </c>
      <c r="M2245">
        <v>12353.115</v>
      </c>
      <c r="N2245">
        <v>5037925</v>
      </c>
      <c r="O2245">
        <v>26.053999999999998</v>
      </c>
      <c r="P2245">
        <v>30.091999999999999</v>
      </c>
      <c r="Q2245">
        <v>6221.8159999999998</v>
      </c>
      <c r="R2245">
        <v>2537420</v>
      </c>
      <c r="S2245">
        <v>0.22500000000000001</v>
      </c>
      <c r="T2245">
        <v>7.5739999999999998</v>
      </c>
      <c r="U2245">
        <v>53.773000000000003</v>
      </c>
      <c r="V2245">
        <v>21930</v>
      </c>
      <c r="W2245">
        <v>86</v>
      </c>
      <c r="X2245">
        <f t="shared" si="74"/>
        <v>6215.9495400000005</v>
      </c>
      <c r="Y2245">
        <f t="shared" si="75"/>
        <v>83.788300000000007</v>
      </c>
    </row>
    <row r="2246" spans="1:25" x14ac:dyDescent="0.2">
      <c r="A2246" t="s">
        <v>1746</v>
      </c>
      <c r="B2246" t="s">
        <v>745</v>
      </c>
      <c r="C2246">
        <v>11</v>
      </c>
      <c r="D2246">
        <v>5</v>
      </c>
      <c r="E2246" t="s">
        <v>2361</v>
      </c>
      <c r="F2246">
        <v>210.09700000000001</v>
      </c>
      <c r="G2246">
        <v>72.113</v>
      </c>
      <c r="H2246">
        <v>43.548999999999999</v>
      </c>
      <c r="I2246">
        <v>15150.665999999999</v>
      </c>
      <c r="J2246">
        <v>6178840</v>
      </c>
      <c r="K2246">
        <v>3.3109999999999999</v>
      </c>
      <c r="L2246">
        <v>2.06</v>
      </c>
      <c r="M2246">
        <v>695.57299999999998</v>
      </c>
      <c r="N2246">
        <v>283673</v>
      </c>
      <c r="O2246">
        <v>4.83</v>
      </c>
      <c r="P2246">
        <v>10.263999999999999</v>
      </c>
      <c r="Q2246">
        <v>1014.773</v>
      </c>
      <c r="R2246">
        <v>413851</v>
      </c>
      <c r="S2246">
        <v>9.8000000000000004E-2</v>
      </c>
      <c r="T2246">
        <v>5.0030000000000001</v>
      </c>
      <c r="U2246">
        <v>20.634</v>
      </c>
      <c r="V2246">
        <v>8415</v>
      </c>
      <c r="W2246">
        <v>33</v>
      </c>
      <c r="X2246">
        <f t="shared" si="74"/>
        <v>540.27267000000006</v>
      </c>
      <c r="Y2246">
        <f t="shared" si="75"/>
        <v>26.0183</v>
      </c>
    </row>
    <row r="2247" spans="1:25" x14ac:dyDescent="0.2">
      <c r="A2247" t="s">
        <v>1746</v>
      </c>
      <c r="B2247" t="s">
        <v>745</v>
      </c>
      <c r="C2247">
        <v>11</v>
      </c>
      <c r="D2247">
        <v>6</v>
      </c>
      <c r="E2247" t="s">
        <v>2478</v>
      </c>
      <c r="F2247">
        <v>192.95699999999999</v>
      </c>
      <c r="G2247">
        <v>73.265000000000001</v>
      </c>
      <c r="H2247">
        <v>40.561999999999998</v>
      </c>
      <c r="I2247">
        <v>14136.994000000001</v>
      </c>
      <c r="J2247">
        <v>5765438</v>
      </c>
      <c r="K2247">
        <v>58.408999999999999</v>
      </c>
      <c r="L2247">
        <v>42.277000000000001</v>
      </c>
      <c r="M2247">
        <v>11270.342000000001</v>
      </c>
      <c r="N2247">
        <v>4596342</v>
      </c>
      <c r="O2247">
        <v>31.219000000000001</v>
      </c>
      <c r="P2247">
        <v>36.128</v>
      </c>
      <c r="Q2247">
        <v>6023.8509999999997</v>
      </c>
      <c r="R2247">
        <v>2456685</v>
      </c>
      <c r="S2247">
        <v>0.13900000000000001</v>
      </c>
      <c r="T2247">
        <v>5.9589999999999996</v>
      </c>
      <c r="U2247">
        <v>26.885999999999999</v>
      </c>
      <c r="V2247">
        <v>10965</v>
      </c>
      <c r="W2247">
        <v>43</v>
      </c>
      <c r="X2247">
        <f t="shared" si="74"/>
        <v>6000.1676900000002</v>
      </c>
      <c r="Y2247">
        <f t="shared" si="75"/>
        <v>36.918300000000002</v>
      </c>
    </row>
    <row r="2248" spans="1:25" x14ac:dyDescent="0.2">
      <c r="A2248" t="s">
        <v>1746</v>
      </c>
      <c r="B2248" t="s">
        <v>745</v>
      </c>
      <c r="C2248">
        <v>11</v>
      </c>
      <c r="D2248">
        <v>7</v>
      </c>
      <c r="E2248" t="s">
        <v>2479</v>
      </c>
      <c r="F2248">
        <v>285.94499999999999</v>
      </c>
      <c r="G2248">
        <v>87.504999999999995</v>
      </c>
      <c r="H2248">
        <v>48.033999999999999</v>
      </c>
      <c r="I2248">
        <v>25021.532999999999</v>
      </c>
      <c r="J2248">
        <v>10204439</v>
      </c>
      <c r="K2248">
        <v>57.807000000000002</v>
      </c>
      <c r="L2248">
        <v>29.774000000000001</v>
      </c>
      <c r="M2248">
        <v>16529.64</v>
      </c>
      <c r="N2248">
        <v>6741222</v>
      </c>
      <c r="O2248">
        <v>37.634999999999998</v>
      </c>
      <c r="P2248">
        <v>41.820999999999998</v>
      </c>
      <c r="Q2248">
        <v>10761.468999999999</v>
      </c>
      <c r="R2248">
        <v>4388810</v>
      </c>
      <c r="S2248">
        <v>0.13600000000000001</v>
      </c>
      <c r="T2248">
        <v>5.8780000000000001</v>
      </c>
      <c r="U2248">
        <v>38.767000000000003</v>
      </c>
      <c r="V2248">
        <v>15810</v>
      </c>
      <c r="W2248">
        <v>62</v>
      </c>
      <c r="X2248">
        <f t="shared" si="74"/>
        <v>11164.17131</v>
      </c>
      <c r="Y2248">
        <f t="shared" si="75"/>
        <v>57.628300000000003</v>
      </c>
    </row>
    <row r="2249" spans="1:25" x14ac:dyDescent="0.2">
      <c r="A2249" t="s">
        <v>1746</v>
      </c>
      <c r="B2249" t="s">
        <v>745</v>
      </c>
      <c r="C2249">
        <v>11</v>
      </c>
      <c r="D2249">
        <v>8</v>
      </c>
      <c r="E2249" t="s">
        <v>2480</v>
      </c>
      <c r="F2249">
        <v>118.673</v>
      </c>
      <c r="G2249">
        <v>85.317999999999998</v>
      </c>
      <c r="H2249">
        <v>44.555</v>
      </c>
      <c r="I2249">
        <v>10124.950000000001</v>
      </c>
      <c r="J2249">
        <v>4129221</v>
      </c>
      <c r="K2249">
        <v>57.54</v>
      </c>
      <c r="L2249">
        <v>22.056999999999999</v>
      </c>
      <c r="M2249">
        <v>6828.4290000000001</v>
      </c>
      <c r="N2249">
        <v>2784813</v>
      </c>
      <c r="O2249">
        <v>31.242000000000001</v>
      </c>
      <c r="P2249">
        <v>34.235999999999997</v>
      </c>
      <c r="Q2249">
        <v>3707.5509999999999</v>
      </c>
      <c r="R2249">
        <v>1512037</v>
      </c>
      <c r="S2249">
        <v>0.13200000000000001</v>
      </c>
      <c r="T2249">
        <v>5.7939999999999996</v>
      </c>
      <c r="U2249">
        <v>15.632</v>
      </c>
      <c r="V2249">
        <v>6375</v>
      </c>
      <c r="W2249">
        <v>25</v>
      </c>
      <c r="X2249">
        <f t="shared" si="74"/>
        <v>3475.4006899999999</v>
      </c>
      <c r="Y2249">
        <f t="shared" si="75"/>
        <v>17.298300000000001</v>
      </c>
    </row>
    <row r="2250" spans="1:25" x14ac:dyDescent="0.2">
      <c r="A2250" t="s">
        <v>1746</v>
      </c>
      <c r="B2250" t="s">
        <v>745</v>
      </c>
      <c r="C2250">
        <v>11</v>
      </c>
      <c r="D2250">
        <v>9</v>
      </c>
      <c r="E2250" t="s">
        <v>2481</v>
      </c>
      <c r="F2250">
        <v>137.91399999999999</v>
      </c>
      <c r="G2250">
        <v>81.739999999999995</v>
      </c>
      <c r="H2250">
        <v>45.427999999999997</v>
      </c>
      <c r="I2250">
        <v>11273.138000000001</v>
      </c>
      <c r="J2250">
        <v>4597482</v>
      </c>
      <c r="K2250">
        <v>56.704000000000001</v>
      </c>
      <c r="L2250">
        <v>24.920999999999999</v>
      </c>
      <c r="M2250">
        <v>7820.2879999999996</v>
      </c>
      <c r="N2250">
        <v>3189319</v>
      </c>
      <c r="O2250">
        <v>33.604999999999997</v>
      </c>
      <c r="P2250">
        <v>37.043999999999997</v>
      </c>
      <c r="Q2250">
        <v>4634.5690000000004</v>
      </c>
      <c r="R2250">
        <v>1890099</v>
      </c>
      <c r="S2250">
        <v>0.14099999999999999</v>
      </c>
      <c r="T2250">
        <v>5.9850000000000003</v>
      </c>
      <c r="U2250">
        <v>19.382999999999999</v>
      </c>
      <c r="V2250">
        <v>7905</v>
      </c>
      <c r="W2250">
        <v>31</v>
      </c>
      <c r="X2250">
        <f t="shared" si="74"/>
        <v>4485.8503100000007</v>
      </c>
      <c r="Y2250">
        <f t="shared" si="75"/>
        <v>23.8383</v>
      </c>
    </row>
    <row r="2251" spans="1:25" x14ac:dyDescent="0.2">
      <c r="A2251" t="s">
        <v>1746</v>
      </c>
      <c r="B2251" t="s">
        <v>745</v>
      </c>
      <c r="C2251">
        <v>11</v>
      </c>
      <c r="D2251">
        <v>10</v>
      </c>
      <c r="E2251" t="s">
        <v>2482</v>
      </c>
      <c r="F2251">
        <v>328.31599999999997</v>
      </c>
      <c r="G2251">
        <v>94.396000000000001</v>
      </c>
      <c r="H2251">
        <v>45.363</v>
      </c>
      <c r="I2251">
        <v>30991.643</v>
      </c>
      <c r="J2251">
        <v>12639207</v>
      </c>
      <c r="K2251">
        <v>31.738</v>
      </c>
      <c r="L2251">
        <v>17.463999999999999</v>
      </c>
      <c r="M2251">
        <v>10420.183999999999</v>
      </c>
      <c r="N2251">
        <v>4249625</v>
      </c>
      <c r="O2251">
        <v>19.024999999999999</v>
      </c>
      <c r="P2251">
        <v>28.693000000000001</v>
      </c>
      <c r="Q2251">
        <v>6246.3379999999997</v>
      </c>
      <c r="R2251">
        <v>2547421</v>
      </c>
      <c r="S2251">
        <v>0.16900000000000001</v>
      </c>
      <c r="T2251">
        <v>6.5720000000000001</v>
      </c>
      <c r="U2251">
        <v>55.649000000000001</v>
      </c>
      <c r="V2251">
        <v>22695</v>
      </c>
      <c r="W2251">
        <v>89</v>
      </c>
      <c r="X2251">
        <f t="shared" si="74"/>
        <v>6242.6785200000004</v>
      </c>
      <c r="Y2251">
        <f t="shared" si="75"/>
        <v>87.058300000000017</v>
      </c>
    </row>
    <row r="2252" spans="1:25" x14ac:dyDescent="0.2">
      <c r="A2252" t="s">
        <v>1746</v>
      </c>
      <c r="B2252" t="s">
        <v>745</v>
      </c>
      <c r="C2252">
        <v>11</v>
      </c>
      <c r="D2252">
        <v>13</v>
      </c>
      <c r="E2252" t="s">
        <v>2483</v>
      </c>
      <c r="F2252">
        <v>219.36500000000001</v>
      </c>
      <c r="G2252">
        <v>60.944000000000003</v>
      </c>
      <c r="H2252">
        <v>30.808</v>
      </c>
      <c r="I2252">
        <v>13369.003000000001</v>
      </c>
      <c r="J2252">
        <v>5452231</v>
      </c>
      <c r="K2252">
        <v>72.977000000000004</v>
      </c>
      <c r="L2252">
        <v>36.799999999999997</v>
      </c>
      <c r="M2252">
        <v>16008.703</v>
      </c>
      <c r="N2252">
        <v>6528770</v>
      </c>
      <c r="O2252">
        <v>54.802999999999997</v>
      </c>
      <c r="P2252">
        <v>48.737000000000002</v>
      </c>
      <c r="Q2252">
        <v>12021.897999999999</v>
      </c>
      <c r="R2252">
        <v>4902846</v>
      </c>
      <c r="S2252">
        <v>4.2999999999999997E-2</v>
      </c>
      <c r="T2252">
        <v>3.302</v>
      </c>
      <c r="U2252">
        <v>9.3789999999999996</v>
      </c>
      <c r="V2252">
        <v>3825</v>
      </c>
      <c r="W2252">
        <v>15</v>
      </c>
      <c r="X2252">
        <f t="shared" si="74"/>
        <v>12538.038919999999</v>
      </c>
      <c r="Y2252">
        <f t="shared" si="75"/>
        <v>6.3982999999999999</v>
      </c>
    </row>
    <row r="2253" spans="1:25" x14ac:dyDescent="0.2">
      <c r="A2253" t="s">
        <v>1746</v>
      </c>
      <c r="B2253" t="s">
        <v>745</v>
      </c>
      <c r="C2253">
        <v>11</v>
      </c>
      <c r="D2253">
        <v>16</v>
      </c>
      <c r="E2253" t="s">
        <v>2484</v>
      </c>
      <c r="F2253">
        <v>289.06900000000002</v>
      </c>
      <c r="G2253">
        <v>80.323999999999998</v>
      </c>
      <c r="H2253">
        <v>43.890999999999998</v>
      </c>
      <c r="I2253">
        <v>23219.223999999998</v>
      </c>
      <c r="J2253">
        <v>9469410</v>
      </c>
      <c r="K2253">
        <v>22.928000000000001</v>
      </c>
      <c r="L2253">
        <v>28.613</v>
      </c>
      <c r="M2253">
        <v>6627.8609999999999</v>
      </c>
      <c r="N2253">
        <v>2703016</v>
      </c>
      <c r="O2253">
        <v>13.555</v>
      </c>
      <c r="P2253">
        <v>22.908999999999999</v>
      </c>
      <c r="Q2253">
        <v>3918.4380000000001</v>
      </c>
      <c r="R2253">
        <v>1598042</v>
      </c>
      <c r="S2253">
        <v>0.151</v>
      </c>
      <c r="T2253">
        <v>6.2119999999999997</v>
      </c>
      <c r="U2253">
        <v>43.768999999999998</v>
      </c>
      <c r="V2253">
        <v>17850</v>
      </c>
      <c r="W2253">
        <v>70</v>
      </c>
      <c r="X2253">
        <f t="shared" si="74"/>
        <v>3705.2675200000003</v>
      </c>
      <c r="Y2253">
        <f t="shared" si="75"/>
        <v>66.348300000000009</v>
      </c>
    </row>
    <row r="2254" spans="1:25" x14ac:dyDescent="0.2">
      <c r="A2254" t="s">
        <v>1746</v>
      </c>
      <c r="B2254" t="s">
        <v>745</v>
      </c>
      <c r="C2254">
        <v>11</v>
      </c>
      <c r="D2254">
        <v>18</v>
      </c>
      <c r="E2254" t="s">
        <v>2485</v>
      </c>
      <c r="F2254">
        <v>215.739</v>
      </c>
      <c r="G2254">
        <v>56.198</v>
      </c>
      <c r="H2254">
        <v>41.27</v>
      </c>
      <c r="I2254">
        <v>12124.147000000001</v>
      </c>
      <c r="J2254">
        <v>4944546</v>
      </c>
      <c r="K2254">
        <v>2.0619999999999998</v>
      </c>
      <c r="L2254">
        <v>1.421</v>
      </c>
      <c r="M2254">
        <v>444.92500000000001</v>
      </c>
      <c r="N2254">
        <v>181452</v>
      </c>
      <c r="O2254">
        <v>5.6029999999999998</v>
      </c>
      <c r="P2254">
        <v>13.292999999999999</v>
      </c>
      <c r="Q2254">
        <v>1208.8430000000001</v>
      </c>
      <c r="R2254">
        <v>492998</v>
      </c>
      <c r="S2254">
        <v>9.6000000000000002E-2</v>
      </c>
      <c r="T2254">
        <v>4.9379999999999997</v>
      </c>
      <c r="U2254">
        <v>20.634</v>
      </c>
      <c r="V2254">
        <v>8415</v>
      </c>
      <c r="W2254">
        <v>33</v>
      </c>
      <c r="X2254">
        <f t="shared" si="74"/>
        <v>751.80897000000016</v>
      </c>
      <c r="Y2254">
        <f t="shared" si="75"/>
        <v>26.0183</v>
      </c>
    </row>
    <row r="2255" spans="1:25" x14ac:dyDescent="0.2">
      <c r="A2255" t="s">
        <v>1746</v>
      </c>
      <c r="B2255" t="s">
        <v>745</v>
      </c>
      <c r="C2255">
        <v>11</v>
      </c>
      <c r="D2255">
        <v>20</v>
      </c>
      <c r="E2255" t="s">
        <v>2486</v>
      </c>
      <c r="F2255">
        <v>134.523</v>
      </c>
      <c r="G2255">
        <v>67.819999999999993</v>
      </c>
      <c r="H2255">
        <v>45.284999999999997</v>
      </c>
      <c r="I2255">
        <v>9123.2810000000009</v>
      </c>
      <c r="J2255">
        <v>3720714</v>
      </c>
      <c r="K2255">
        <v>2.5569999999999999</v>
      </c>
      <c r="L2255">
        <v>1.879</v>
      </c>
      <c r="M2255">
        <v>343.96</v>
      </c>
      <c r="N2255">
        <v>140276</v>
      </c>
      <c r="O2255">
        <v>2.774</v>
      </c>
      <c r="P2255">
        <v>3.8530000000000002</v>
      </c>
      <c r="Q2255">
        <v>373.21499999999997</v>
      </c>
      <c r="R2255">
        <v>152207</v>
      </c>
      <c r="S2255">
        <v>1.9E-2</v>
      </c>
      <c r="T2255">
        <v>2.177</v>
      </c>
      <c r="U2255">
        <v>2.5009999999999999</v>
      </c>
      <c r="V2255">
        <v>1020</v>
      </c>
      <c r="W2255">
        <v>4</v>
      </c>
      <c r="X2255">
        <f t="shared" si="74"/>
        <v>0</v>
      </c>
      <c r="Y2255">
        <f t="shared" si="75"/>
        <v>0</v>
      </c>
    </row>
    <row r="2256" spans="1:25" x14ac:dyDescent="0.2">
      <c r="A2256" t="s">
        <v>1746</v>
      </c>
      <c r="B2256" t="s">
        <v>745</v>
      </c>
      <c r="C2256">
        <v>11</v>
      </c>
      <c r="D2256">
        <v>21</v>
      </c>
      <c r="E2256" t="s">
        <v>2487</v>
      </c>
      <c r="F2256">
        <v>215.923</v>
      </c>
      <c r="G2256">
        <v>62.999000000000002</v>
      </c>
      <c r="H2256">
        <v>35.793999999999997</v>
      </c>
      <c r="I2256">
        <v>13602.929</v>
      </c>
      <c r="J2256">
        <v>5547632</v>
      </c>
      <c r="K2256">
        <v>38.840000000000003</v>
      </c>
      <c r="L2256">
        <v>30.501999999999999</v>
      </c>
      <c r="M2256">
        <v>8386.5460000000003</v>
      </c>
      <c r="N2256">
        <v>3420254</v>
      </c>
      <c r="O2256">
        <v>49.762</v>
      </c>
      <c r="P2256">
        <v>54.231999999999999</v>
      </c>
      <c r="Q2256">
        <v>10744.771000000001</v>
      </c>
      <c r="R2256">
        <v>4382000</v>
      </c>
      <c r="S2256">
        <v>7.1999999999999995E-2</v>
      </c>
      <c r="T2256">
        <v>4.2960000000000003</v>
      </c>
      <c r="U2256">
        <v>15.632</v>
      </c>
      <c r="V2256">
        <v>6375</v>
      </c>
      <c r="W2256">
        <v>25</v>
      </c>
      <c r="X2256">
        <f t="shared" si="74"/>
        <v>11145.970490000002</v>
      </c>
      <c r="Y2256">
        <f t="shared" si="75"/>
        <v>17.298300000000001</v>
      </c>
    </row>
    <row r="2257" spans="1:25" x14ac:dyDescent="0.2">
      <c r="A2257" t="s">
        <v>1746</v>
      </c>
      <c r="B2257" t="s">
        <v>745</v>
      </c>
      <c r="C2257">
        <v>11</v>
      </c>
      <c r="D2257">
        <v>22</v>
      </c>
      <c r="E2257" t="s">
        <v>2488</v>
      </c>
      <c r="F2257">
        <v>244.84700000000001</v>
      </c>
      <c r="G2257">
        <v>65.415000000000006</v>
      </c>
      <c r="H2257">
        <v>35.667000000000002</v>
      </c>
      <c r="I2257">
        <v>16016.589</v>
      </c>
      <c r="J2257">
        <v>6531986</v>
      </c>
      <c r="K2257">
        <v>3.0449999999999999</v>
      </c>
      <c r="L2257">
        <v>3.806</v>
      </c>
      <c r="M2257">
        <v>745.548</v>
      </c>
      <c r="N2257">
        <v>304054</v>
      </c>
      <c r="O2257">
        <v>6.6210000000000004</v>
      </c>
      <c r="P2257">
        <v>14.503</v>
      </c>
      <c r="Q2257">
        <v>1621.124</v>
      </c>
      <c r="R2257">
        <v>661137</v>
      </c>
      <c r="S2257">
        <v>9.4E-2</v>
      </c>
      <c r="T2257">
        <v>4.9080000000000004</v>
      </c>
      <c r="U2257">
        <v>23.135000000000002</v>
      </c>
      <c r="V2257">
        <v>9435</v>
      </c>
      <c r="W2257">
        <v>37</v>
      </c>
      <c r="X2257">
        <f t="shared" si="74"/>
        <v>1201.1952600000002</v>
      </c>
      <c r="Y2257">
        <f t="shared" si="75"/>
        <v>30.378299999999999</v>
      </c>
    </row>
    <row r="2258" spans="1:25" x14ac:dyDescent="0.2">
      <c r="A2258" t="s">
        <v>1746</v>
      </c>
      <c r="B2258" t="s">
        <v>745</v>
      </c>
      <c r="C2258">
        <v>11</v>
      </c>
      <c r="D2258">
        <v>23</v>
      </c>
      <c r="E2258" t="s">
        <v>2489</v>
      </c>
      <c r="F2258">
        <v>210.27099999999999</v>
      </c>
      <c r="G2258">
        <v>19.248999999999999</v>
      </c>
      <c r="H2258">
        <v>12.000999999999999</v>
      </c>
      <c r="I2258">
        <v>4047.5859999999998</v>
      </c>
      <c r="J2258">
        <v>1650712</v>
      </c>
      <c r="K2258">
        <v>50.459000000000003</v>
      </c>
      <c r="L2258">
        <v>15.694000000000001</v>
      </c>
      <c r="M2258">
        <v>10610.061</v>
      </c>
      <c r="N2258">
        <v>4327062</v>
      </c>
      <c r="O2258">
        <v>35.067</v>
      </c>
      <c r="P2258">
        <v>38.448999999999998</v>
      </c>
      <c r="Q2258">
        <v>7373.5709999999999</v>
      </c>
      <c r="R2258">
        <v>3007136</v>
      </c>
      <c r="S2258">
        <v>0.13100000000000001</v>
      </c>
      <c r="T2258">
        <v>5.7750000000000004</v>
      </c>
      <c r="U2258">
        <v>27.512</v>
      </c>
      <c r="V2258">
        <v>11220</v>
      </c>
      <c r="W2258">
        <v>44</v>
      </c>
      <c r="X2258">
        <f t="shared" si="74"/>
        <v>7471.3624900000004</v>
      </c>
      <c r="Y2258">
        <f t="shared" si="75"/>
        <v>38.008299999999998</v>
      </c>
    </row>
    <row r="2259" spans="1:25" x14ac:dyDescent="0.2">
      <c r="A2259" t="s">
        <v>1746</v>
      </c>
      <c r="B2259" t="s">
        <v>745</v>
      </c>
      <c r="C2259">
        <v>11</v>
      </c>
      <c r="D2259">
        <v>24</v>
      </c>
      <c r="E2259" t="s">
        <v>2272</v>
      </c>
      <c r="F2259">
        <v>290.56700000000001</v>
      </c>
      <c r="G2259">
        <v>79.001999999999995</v>
      </c>
      <c r="H2259">
        <v>44.393999999999998</v>
      </c>
      <c r="I2259">
        <v>22955.508000000002</v>
      </c>
      <c r="J2259">
        <v>9361860</v>
      </c>
      <c r="K2259">
        <v>2.5579999999999998</v>
      </c>
      <c r="L2259">
        <v>1.5880000000000001</v>
      </c>
      <c r="M2259">
        <v>743.23800000000006</v>
      </c>
      <c r="N2259">
        <v>303112</v>
      </c>
      <c r="O2259">
        <v>3.76</v>
      </c>
      <c r="P2259">
        <v>8.0530000000000008</v>
      </c>
      <c r="Q2259">
        <v>1092.5360000000001</v>
      </c>
      <c r="R2259">
        <v>445565</v>
      </c>
      <c r="S2259">
        <v>4.9000000000000002E-2</v>
      </c>
      <c r="T2259">
        <v>3.552</v>
      </c>
      <c r="U2259">
        <v>14.381</v>
      </c>
      <c r="V2259">
        <v>5865</v>
      </c>
      <c r="W2259">
        <v>23</v>
      </c>
      <c r="X2259">
        <f t="shared" si="74"/>
        <v>625.03434000000004</v>
      </c>
      <c r="Y2259">
        <f t="shared" si="75"/>
        <v>15.1183</v>
      </c>
    </row>
    <row r="2260" spans="1:25" x14ac:dyDescent="0.2">
      <c r="A2260" t="s">
        <v>1746</v>
      </c>
      <c r="B2260" t="s">
        <v>745</v>
      </c>
      <c r="C2260">
        <v>11</v>
      </c>
      <c r="D2260">
        <v>25</v>
      </c>
      <c r="E2260" t="s">
        <v>2490</v>
      </c>
      <c r="F2260">
        <v>163.09100000000001</v>
      </c>
      <c r="G2260">
        <v>44.948999999999998</v>
      </c>
      <c r="H2260">
        <v>35.055</v>
      </c>
      <c r="I2260">
        <v>7330.7340000000004</v>
      </c>
      <c r="J2260">
        <v>2989666</v>
      </c>
      <c r="K2260">
        <v>41.32</v>
      </c>
      <c r="L2260">
        <v>16.276</v>
      </c>
      <c r="M2260">
        <v>6739.0060000000003</v>
      </c>
      <c r="N2260">
        <v>2748344</v>
      </c>
      <c r="O2260">
        <v>31.007000000000001</v>
      </c>
      <c r="P2260">
        <v>38.552999999999997</v>
      </c>
      <c r="Q2260">
        <v>5056.8999999999996</v>
      </c>
      <c r="R2260">
        <v>2062337</v>
      </c>
      <c r="S2260">
        <v>0.16900000000000001</v>
      </c>
      <c r="T2260">
        <v>6.5570000000000004</v>
      </c>
      <c r="U2260">
        <v>27.512</v>
      </c>
      <c r="V2260">
        <v>11220</v>
      </c>
      <c r="W2260">
        <v>44</v>
      </c>
      <c r="X2260">
        <f t="shared" si="74"/>
        <v>4946.1911</v>
      </c>
      <c r="Y2260">
        <f t="shared" si="75"/>
        <v>38.008299999999998</v>
      </c>
    </row>
    <row r="2261" spans="1:25" x14ac:dyDescent="0.2">
      <c r="A2261" t="s">
        <v>1746</v>
      </c>
      <c r="B2261" t="s">
        <v>745</v>
      </c>
      <c r="C2261">
        <v>11</v>
      </c>
      <c r="D2261">
        <v>26</v>
      </c>
      <c r="E2261" t="s">
        <v>2491</v>
      </c>
      <c r="F2261">
        <v>124.553</v>
      </c>
      <c r="G2261">
        <v>50.338999999999999</v>
      </c>
      <c r="H2261">
        <v>34.637</v>
      </c>
      <c r="I2261">
        <v>6269.848</v>
      </c>
      <c r="J2261">
        <v>2557009</v>
      </c>
      <c r="K2261">
        <v>53.311</v>
      </c>
      <c r="L2261">
        <v>24.03</v>
      </c>
      <c r="M2261">
        <v>6640.0619999999999</v>
      </c>
      <c r="N2261">
        <v>2707992</v>
      </c>
      <c r="O2261">
        <v>58.432000000000002</v>
      </c>
      <c r="P2261">
        <v>50.713999999999999</v>
      </c>
      <c r="Q2261">
        <v>7277.8310000000001</v>
      </c>
      <c r="R2261">
        <v>2968091</v>
      </c>
      <c r="S2261">
        <v>7.0000000000000007E-2</v>
      </c>
      <c r="T2261">
        <v>4.2329999999999997</v>
      </c>
      <c r="U2261">
        <v>8.7539999999999996</v>
      </c>
      <c r="V2261">
        <v>3570</v>
      </c>
      <c r="W2261">
        <v>14</v>
      </c>
      <c r="X2261">
        <f t="shared" si="74"/>
        <v>7367.0058900000013</v>
      </c>
      <c r="Y2261">
        <f t="shared" si="75"/>
        <v>5.3082999999999991</v>
      </c>
    </row>
    <row r="2262" spans="1:25" x14ac:dyDescent="0.2">
      <c r="A2262" t="s">
        <v>1746</v>
      </c>
      <c r="B2262" t="s">
        <v>745</v>
      </c>
      <c r="C2262">
        <v>11</v>
      </c>
      <c r="D2262">
        <v>27</v>
      </c>
      <c r="E2262" t="s">
        <v>2492</v>
      </c>
      <c r="F2262">
        <v>251.619</v>
      </c>
      <c r="G2262">
        <v>73.61</v>
      </c>
      <c r="H2262">
        <v>41.442</v>
      </c>
      <c r="I2262">
        <v>18521.816999999999</v>
      </c>
      <c r="J2262">
        <v>7553684</v>
      </c>
      <c r="K2262">
        <v>35.378999999999998</v>
      </c>
      <c r="L2262">
        <v>22.411000000000001</v>
      </c>
      <c r="M2262">
        <v>8901.9390000000003</v>
      </c>
      <c r="N2262">
        <v>3630445</v>
      </c>
      <c r="O2262">
        <v>16.995999999999999</v>
      </c>
      <c r="P2262">
        <v>26.72</v>
      </c>
      <c r="Q2262">
        <v>4276.576</v>
      </c>
      <c r="R2262">
        <v>1744100</v>
      </c>
      <c r="S2262">
        <v>0.189</v>
      </c>
      <c r="T2262">
        <v>6.9370000000000003</v>
      </c>
      <c r="U2262">
        <v>47.52</v>
      </c>
      <c r="V2262">
        <v>19380</v>
      </c>
      <c r="W2262">
        <v>76</v>
      </c>
      <c r="X2262">
        <f t="shared" si="74"/>
        <v>4095.6379400000001</v>
      </c>
      <c r="Y2262">
        <f t="shared" si="75"/>
        <v>72.888300000000015</v>
      </c>
    </row>
    <row r="2263" spans="1:25" x14ac:dyDescent="0.2">
      <c r="A2263" t="s">
        <v>1746</v>
      </c>
      <c r="B2263" t="s">
        <v>745</v>
      </c>
      <c r="C2263">
        <v>11</v>
      </c>
      <c r="D2263">
        <v>28</v>
      </c>
      <c r="E2263" t="s">
        <v>2493</v>
      </c>
      <c r="F2263">
        <v>244.41300000000001</v>
      </c>
      <c r="G2263">
        <v>65.552999999999997</v>
      </c>
      <c r="H2263">
        <v>33.350999999999999</v>
      </c>
      <c r="I2263">
        <v>16021.977999999999</v>
      </c>
      <c r="J2263">
        <v>6534184</v>
      </c>
      <c r="K2263">
        <v>73.712999999999994</v>
      </c>
      <c r="L2263">
        <v>33.331000000000003</v>
      </c>
      <c r="M2263">
        <v>18016.396000000001</v>
      </c>
      <c r="N2263">
        <v>7347560</v>
      </c>
      <c r="O2263">
        <v>50.393999999999998</v>
      </c>
      <c r="P2263">
        <v>52.128</v>
      </c>
      <c r="Q2263">
        <v>12316.928</v>
      </c>
      <c r="R2263">
        <v>5023167</v>
      </c>
      <c r="S2263">
        <v>8.6999999999999994E-2</v>
      </c>
      <c r="T2263">
        <v>4.7089999999999996</v>
      </c>
      <c r="U2263">
        <v>21.259</v>
      </c>
      <c r="V2263">
        <v>8670</v>
      </c>
      <c r="W2263">
        <v>34</v>
      </c>
      <c r="X2263">
        <f t="shared" si="74"/>
        <v>12859.62162</v>
      </c>
      <c r="Y2263">
        <f t="shared" si="75"/>
        <v>27.1083</v>
      </c>
    </row>
    <row r="2264" spans="1:25" x14ac:dyDescent="0.2">
      <c r="A2264" t="s">
        <v>1746</v>
      </c>
      <c r="B2264" t="s">
        <v>745</v>
      </c>
      <c r="C2264">
        <v>11</v>
      </c>
      <c r="D2264">
        <v>29</v>
      </c>
      <c r="E2264" t="s">
        <v>2494</v>
      </c>
      <c r="F2264">
        <v>329.05200000000002</v>
      </c>
      <c r="G2264">
        <v>55.655000000000001</v>
      </c>
      <c r="H2264">
        <v>31.66</v>
      </c>
      <c r="I2264">
        <v>18313.509999999998</v>
      </c>
      <c r="J2264">
        <v>7468731</v>
      </c>
      <c r="K2264">
        <v>50.540999999999997</v>
      </c>
      <c r="L2264">
        <v>23.558</v>
      </c>
      <c r="M2264">
        <v>16630.544000000002</v>
      </c>
      <c r="N2264">
        <v>6782373</v>
      </c>
      <c r="O2264">
        <v>31.295000000000002</v>
      </c>
      <c r="P2264">
        <v>34.731999999999999</v>
      </c>
      <c r="Q2264">
        <v>10297.763999999999</v>
      </c>
      <c r="R2264">
        <v>4199699</v>
      </c>
      <c r="S2264">
        <v>0.19800000000000001</v>
      </c>
      <c r="T2264">
        <v>7.0960000000000001</v>
      </c>
      <c r="U2264">
        <v>65.028000000000006</v>
      </c>
      <c r="V2264">
        <v>26520</v>
      </c>
      <c r="W2264">
        <v>104</v>
      </c>
      <c r="X2264">
        <f t="shared" si="74"/>
        <v>10658.73286</v>
      </c>
      <c r="Y2264">
        <f t="shared" si="75"/>
        <v>103.40830000000001</v>
      </c>
    </row>
    <row r="2265" spans="1:25" x14ac:dyDescent="0.2">
      <c r="A2265" t="s">
        <v>1746</v>
      </c>
      <c r="B2265" t="s">
        <v>745</v>
      </c>
      <c r="C2265">
        <v>11</v>
      </c>
      <c r="D2265">
        <v>30</v>
      </c>
      <c r="E2265" t="s">
        <v>2495</v>
      </c>
      <c r="F2265">
        <v>307.93</v>
      </c>
      <c r="G2265">
        <v>64.304000000000002</v>
      </c>
      <c r="H2265">
        <v>37.33</v>
      </c>
      <c r="I2265">
        <v>19801.012999999999</v>
      </c>
      <c r="J2265">
        <v>8075374</v>
      </c>
      <c r="K2265">
        <v>3.5859999999999999</v>
      </c>
      <c r="L2265">
        <v>4.1779999999999999</v>
      </c>
      <c r="M2265">
        <v>1104.338</v>
      </c>
      <c r="N2265">
        <v>450378</v>
      </c>
      <c r="O2265">
        <v>2.8239999999999998</v>
      </c>
      <c r="P2265">
        <v>5.3769999999999998</v>
      </c>
      <c r="Q2265">
        <v>869.625</v>
      </c>
      <c r="R2265">
        <v>354656</v>
      </c>
      <c r="S2265">
        <v>2.5999999999999999E-2</v>
      </c>
      <c r="T2265">
        <v>2.5939999999999999</v>
      </c>
      <c r="U2265">
        <v>8.1280000000000001</v>
      </c>
      <c r="V2265">
        <v>3315</v>
      </c>
      <c r="W2265">
        <v>13</v>
      </c>
      <c r="X2265">
        <f t="shared" si="74"/>
        <v>382.06135</v>
      </c>
      <c r="Y2265">
        <f t="shared" si="75"/>
        <v>4.2182999999999993</v>
      </c>
    </row>
    <row r="2266" spans="1:25" x14ac:dyDescent="0.2">
      <c r="A2266" t="s">
        <v>1746</v>
      </c>
      <c r="B2266" t="s">
        <v>745</v>
      </c>
      <c r="C2266">
        <v>11</v>
      </c>
      <c r="D2266">
        <v>31</v>
      </c>
      <c r="E2266" t="s">
        <v>2496</v>
      </c>
      <c r="F2266">
        <v>232.714</v>
      </c>
      <c r="G2266">
        <v>57.656999999999996</v>
      </c>
      <c r="H2266">
        <v>33.828000000000003</v>
      </c>
      <c r="I2266">
        <v>13417.627</v>
      </c>
      <c r="J2266">
        <v>5472061</v>
      </c>
      <c r="K2266">
        <v>47.548999999999999</v>
      </c>
      <c r="L2266">
        <v>21.593</v>
      </c>
      <c r="M2266">
        <v>11065.439</v>
      </c>
      <c r="N2266">
        <v>4512777</v>
      </c>
      <c r="O2266">
        <v>30.273</v>
      </c>
      <c r="P2266">
        <v>35.600999999999999</v>
      </c>
      <c r="Q2266">
        <v>7044.85</v>
      </c>
      <c r="R2266">
        <v>2873075</v>
      </c>
      <c r="S2266">
        <v>0.17499999999999999</v>
      </c>
      <c r="T2266">
        <v>6.6710000000000003</v>
      </c>
      <c r="U2266">
        <v>40.642000000000003</v>
      </c>
      <c r="V2266">
        <v>16575</v>
      </c>
      <c r="W2266">
        <v>65</v>
      </c>
      <c r="X2266">
        <f t="shared" si="74"/>
        <v>7113.0566000000017</v>
      </c>
      <c r="Y2266">
        <f t="shared" si="75"/>
        <v>60.898299999999999</v>
      </c>
    </row>
    <row r="2267" spans="1:25" x14ac:dyDescent="0.2">
      <c r="A2267" t="s">
        <v>1746</v>
      </c>
      <c r="B2267" t="s">
        <v>745</v>
      </c>
      <c r="C2267">
        <v>11</v>
      </c>
      <c r="D2267">
        <v>32</v>
      </c>
      <c r="E2267" t="s">
        <v>2497</v>
      </c>
      <c r="F2267">
        <v>140.29</v>
      </c>
      <c r="G2267">
        <v>55.283999999999999</v>
      </c>
      <c r="H2267">
        <v>31.98</v>
      </c>
      <c r="I2267">
        <v>7755.7730000000001</v>
      </c>
      <c r="J2267">
        <v>3163008</v>
      </c>
      <c r="K2267">
        <v>68.366</v>
      </c>
      <c r="L2267">
        <v>38.012</v>
      </c>
      <c r="M2267">
        <v>9591.1419999999998</v>
      </c>
      <c r="N2267">
        <v>3911520</v>
      </c>
      <c r="O2267">
        <v>64.525999999999996</v>
      </c>
      <c r="P2267">
        <v>62.05</v>
      </c>
      <c r="Q2267">
        <v>9052.3269999999993</v>
      </c>
      <c r="R2267">
        <v>3691777</v>
      </c>
      <c r="S2267">
        <v>4.9000000000000002E-2</v>
      </c>
      <c r="T2267">
        <v>3.5350000000000001</v>
      </c>
      <c r="U2267">
        <v>6.8780000000000001</v>
      </c>
      <c r="V2267">
        <v>2805</v>
      </c>
      <c r="W2267">
        <v>11</v>
      </c>
      <c r="X2267">
        <f t="shared" si="74"/>
        <v>9301.2065299999995</v>
      </c>
      <c r="Y2267">
        <f t="shared" si="75"/>
        <v>2.0382999999999991</v>
      </c>
    </row>
    <row r="2268" spans="1:25" x14ac:dyDescent="0.2">
      <c r="A2268" t="s">
        <v>1746</v>
      </c>
      <c r="B2268" t="s">
        <v>745</v>
      </c>
      <c r="C2268">
        <v>12</v>
      </c>
      <c r="D2268">
        <v>1</v>
      </c>
      <c r="E2268" t="s">
        <v>2498</v>
      </c>
      <c r="F2268">
        <v>421.15199999999999</v>
      </c>
      <c r="G2268">
        <v>75.248000000000005</v>
      </c>
      <c r="H2268">
        <v>39.313000000000002</v>
      </c>
      <c r="I2268">
        <v>31690.994999999999</v>
      </c>
      <c r="J2268">
        <v>12924421</v>
      </c>
      <c r="K2268">
        <v>62.603000000000002</v>
      </c>
      <c r="L2268">
        <v>25.146999999999998</v>
      </c>
      <c r="M2268">
        <v>26365.383999999998</v>
      </c>
      <c r="N2268">
        <v>10752497</v>
      </c>
      <c r="O2268">
        <v>9.6999999999999993</v>
      </c>
      <c r="P2268">
        <v>13.930999999999999</v>
      </c>
      <c r="Q2268">
        <v>4085.3420000000001</v>
      </c>
      <c r="R2268">
        <v>1666110</v>
      </c>
      <c r="S2268">
        <v>0.16600000000000001</v>
      </c>
      <c r="T2268">
        <v>6.51</v>
      </c>
      <c r="U2268">
        <v>70.03</v>
      </c>
      <c r="V2268">
        <v>28560</v>
      </c>
      <c r="W2268">
        <v>112</v>
      </c>
      <c r="X2268">
        <f t="shared" si="74"/>
        <v>3887.1928800000001</v>
      </c>
      <c r="Y2268">
        <f t="shared" si="75"/>
        <v>112.12830000000001</v>
      </c>
    </row>
    <row r="2269" spans="1:25" x14ac:dyDescent="0.2">
      <c r="A2269" t="s">
        <v>1746</v>
      </c>
      <c r="B2269" t="s">
        <v>745</v>
      </c>
      <c r="C2269">
        <v>12</v>
      </c>
      <c r="D2269">
        <v>2</v>
      </c>
      <c r="E2269" t="s">
        <v>1423</v>
      </c>
      <c r="F2269">
        <v>265.01499999999999</v>
      </c>
      <c r="G2269">
        <v>79.840999999999994</v>
      </c>
      <c r="H2269">
        <v>47.457000000000001</v>
      </c>
      <c r="I2269">
        <v>21158.973999999998</v>
      </c>
      <c r="J2269">
        <v>8629186</v>
      </c>
      <c r="K2269">
        <v>3.8159999999999998</v>
      </c>
      <c r="L2269">
        <v>2.0920000000000001</v>
      </c>
      <c r="M2269">
        <v>1011.421</v>
      </c>
      <c r="N2269">
        <v>412484</v>
      </c>
      <c r="O2269">
        <v>2.206</v>
      </c>
      <c r="P2269">
        <v>4.1180000000000003</v>
      </c>
      <c r="Q2269">
        <v>584.58000000000004</v>
      </c>
      <c r="R2269">
        <v>238407</v>
      </c>
      <c r="S2269">
        <v>2E-3</v>
      </c>
      <c r="T2269">
        <v>0.77600000000000002</v>
      </c>
      <c r="U2269">
        <v>0.625</v>
      </c>
      <c r="V2269">
        <v>255</v>
      </c>
      <c r="W2269">
        <v>1</v>
      </c>
      <c r="X2269">
        <f t="shared" si="74"/>
        <v>71.362300000000033</v>
      </c>
      <c r="Y2269">
        <f t="shared" si="75"/>
        <v>0</v>
      </c>
    </row>
    <row r="2270" spans="1:25" x14ac:dyDescent="0.2">
      <c r="A2270" t="s">
        <v>1746</v>
      </c>
      <c r="B2270" t="s">
        <v>745</v>
      </c>
      <c r="C2270">
        <v>12</v>
      </c>
      <c r="D2270">
        <v>3</v>
      </c>
      <c r="E2270" t="s">
        <v>2499</v>
      </c>
      <c r="F2270">
        <v>328.40899999999999</v>
      </c>
      <c r="G2270">
        <v>80.168999999999997</v>
      </c>
      <c r="H2270">
        <v>35.122999999999998</v>
      </c>
      <c r="I2270">
        <v>26328.302</v>
      </c>
      <c r="J2270">
        <v>10737374</v>
      </c>
      <c r="K2270">
        <v>54.171999999999997</v>
      </c>
      <c r="L2270">
        <v>22.937999999999999</v>
      </c>
      <c r="M2270">
        <v>17790.758000000002</v>
      </c>
      <c r="N2270">
        <v>7255539</v>
      </c>
      <c r="O2270">
        <v>22.911000000000001</v>
      </c>
      <c r="P2270">
        <v>31.815999999999999</v>
      </c>
      <c r="Q2270">
        <v>7524.2939999999999</v>
      </c>
      <c r="R2270">
        <v>3068605</v>
      </c>
      <c r="S2270">
        <v>0.188</v>
      </c>
      <c r="T2270">
        <v>6.93</v>
      </c>
      <c r="U2270">
        <v>61.901000000000003</v>
      </c>
      <c r="V2270">
        <v>25245</v>
      </c>
      <c r="W2270">
        <v>99</v>
      </c>
      <c r="X2270">
        <f t="shared" si="74"/>
        <v>7635.650560000001</v>
      </c>
      <c r="Y2270">
        <f t="shared" si="75"/>
        <v>97.958300000000008</v>
      </c>
    </row>
    <row r="2271" spans="1:25" x14ac:dyDescent="0.2">
      <c r="A2271" t="s">
        <v>1746</v>
      </c>
      <c r="B2271" t="s">
        <v>745</v>
      </c>
      <c r="C2271">
        <v>12</v>
      </c>
      <c r="D2271">
        <v>4</v>
      </c>
      <c r="E2271" t="s">
        <v>2500</v>
      </c>
      <c r="F2271">
        <v>289.54500000000002</v>
      </c>
      <c r="G2271">
        <v>75.652000000000001</v>
      </c>
      <c r="H2271">
        <v>38.210999999999999</v>
      </c>
      <c r="I2271">
        <v>21904.718000000001</v>
      </c>
      <c r="J2271">
        <v>8933320</v>
      </c>
      <c r="K2271">
        <v>79.870999999999995</v>
      </c>
      <c r="L2271">
        <v>41.146999999999998</v>
      </c>
      <c r="M2271">
        <v>23126.341</v>
      </c>
      <c r="N2271">
        <v>9431530</v>
      </c>
      <c r="O2271">
        <v>36.737000000000002</v>
      </c>
      <c r="P2271">
        <v>43.692999999999998</v>
      </c>
      <c r="Q2271">
        <v>10637.124</v>
      </c>
      <c r="R2271">
        <v>4338099</v>
      </c>
      <c r="S2271">
        <v>0.114</v>
      </c>
      <c r="T2271">
        <v>5.4009999999999998</v>
      </c>
      <c r="U2271">
        <v>33.139000000000003</v>
      </c>
      <c r="V2271">
        <v>13515</v>
      </c>
      <c r="W2271">
        <v>53</v>
      </c>
      <c r="X2271">
        <f t="shared" si="74"/>
        <v>11028.635259999999</v>
      </c>
      <c r="Y2271">
        <f t="shared" si="75"/>
        <v>47.818300000000001</v>
      </c>
    </row>
    <row r="2272" spans="1:25" x14ac:dyDescent="0.2">
      <c r="A2272" t="s">
        <v>1746</v>
      </c>
      <c r="B2272" t="s">
        <v>745</v>
      </c>
      <c r="C2272">
        <v>12</v>
      </c>
      <c r="D2272">
        <v>5</v>
      </c>
      <c r="E2272" t="s">
        <v>2501</v>
      </c>
      <c r="F2272">
        <v>613.98400000000004</v>
      </c>
      <c r="G2272">
        <v>61.944000000000003</v>
      </c>
      <c r="H2272">
        <v>33.429000000000002</v>
      </c>
      <c r="I2272">
        <v>38032.415000000001</v>
      </c>
      <c r="J2272">
        <v>15510619</v>
      </c>
      <c r="K2272">
        <v>68.825000000000003</v>
      </c>
      <c r="L2272">
        <v>29.366</v>
      </c>
      <c r="M2272">
        <v>42257.455999999998</v>
      </c>
      <c r="N2272">
        <v>17233702</v>
      </c>
      <c r="O2272">
        <v>14.416</v>
      </c>
      <c r="P2272">
        <v>19.753</v>
      </c>
      <c r="Q2272">
        <v>8851.3420000000006</v>
      </c>
      <c r="R2272">
        <v>3609810</v>
      </c>
      <c r="S2272">
        <v>0.16700000000000001</v>
      </c>
      <c r="T2272">
        <v>6.524</v>
      </c>
      <c r="U2272">
        <v>102.544</v>
      </c>
      <c r="V2272">
        <v>41820</v>
      </c>
      <c r="W2272">
        <v>164</v>
      </c>
      <c r="X2272">
        <f t="shared" si="74"/>
        <v>9082.132880000001</v>
      </c>
      <c r="Y2272">
        <f t="shared" si="75"/>
        <v>168.80830000000003</v>
      </c>
    </row>
    <row r="2273" spans="1:25" x14ac:dyDescent="0.2">
      <c r="A2273" t="s">
        <v>1746</v>
      </c>
      <c r="B2273" t="s">
        <v>745</v>
      </c>
      <c r="C2273">
        <v>12</v>
      </c>
      <c r="D2273">
        <v>6</v>
      </c>
      <c r="E2273" t="s">
        <v>2502</v>
      </c>
      <c r="F2273">
        <v>26.207000000000001</v>
      </c>
      <c r="G2273">
        <v>49.161000000000001</v>
      </c>
      <c r="H2273">
        <v>43.343000000000004</v>
      </c>
      <c r="I2273">
        <v>1288.3789999999999</v>
      </c>
      <c r="J2273">
        <v>525435</v>
      </c>
      <c r="K2273">
        <v>7.0510000000000002</v>
      </c>
      <c r="L2273">
        <v>8.7989999999999995</v>
      </c>
      <c r="M2273">
        <v>184.79900000000001</v>
      </c>
      <c r="N2273">
        <v>75366</v>
      </c>
      <c r="O2273">
        <v>4.1020000000000003</v>
      </c>
      <c r="P2273">
        <v>8.6880000000000006</v>
      </c>
      <c r="Q2273">
        <v>107.492</v>
      </c>
      <c r="R2273">
        <v>43838</v>
      </c>
      <c r="S2273">
        <v>2.4E-2</v>
      </c>
      <c r="T2273">
        <v>2.4670000000000001</v>
      </c>
      <c r="U2273">
        <v>0.625</v>
      </c>
      <c r="V2273">
        <v>255</v>
      </c>
      <c r="W2273">
        <v>1</v>
      </c>
      <c r="X2273">
        <f t="shared" si="74"/>
        <v>0</v>
      </c>
      <c r="Y2273">
        <f t="shared" si="75"/>
        <v>0</v>
      </c>
    </row>
    <row r="2274" spans="1:25" x14ac:dyDescent="0.2">
      <c r="A2274" t="s">
        <v>1746</v>
      </c>
      <c r="B2274" t="s">
        <v>745</v>
      </c>
      <c r="C2274">
        <v>12</v>
      </c>
      <c r="D2274">
        <v>7</v>
      </c>
      <c r="E2274" t="s">
        <v>2503</v>
      </c>
      <c r="F2274">
        <v>179.14699999999999</v>
      </c>
      <c r="G2274">
        <v>49.994</v>
      </c>
      <c r="H2274">
        <v>27.427</v>
      </c>
      <c r="I2274">
        <v>8956.3449999999993</v>
      </c>
      <c r="J2274">
        <v>3652633</v>
      </c>
      <c r="K2274">
        <v>33.53</v>
      </c>
      <c r="L2274">
        <v>12.067</v>
      </c>
      <c r="M2274">
        <v>6006.7560000000003</v>
      </c>
      <c r="N2274">
        <v>2449713</v>
      </c>
      <c r="O2274">
        <v>5.2569999999999997</v>
      </c>
      <c r="P2274">
        <v>12.236000000000001</v>
      </c>
      <c r="Q2274">
        <v>941.77800000000002</v>
      </c>
      <c r="R2274">
        <v>384082</v>
      </c>
      <c r="S2274">
        <v>4.9000000000000002E-2</v>
      </c>
      <c r="T2274">
        <v>3.53</v>
      </c>
      <c r="U2274">
        <v>8.7539999999999996</v>
      </c>
      <c r="V2274">
        <v>3570</v>
      </c>
      <c r="W2274">
        <v>14</v>
      </c>
      <c r="X2274">
        <f t="shared" si="74"/>
        <v>460.70812000000006</v>
      </c>
      <c r="Y2274">
        <f t="shared" si="75"/>
        <v>5.3082999999999991</v>
      </c>
    </row>
    <row r="2275" spans="1:25" x14ac:dyDescent="0.2">
      <c r="A2275" t="s">
        <v>1746</v>
      </c>
      <c r="B2275" t="s">
        <v>745</v>
      </c>
      <c r="C2275">
        <v>12</v>
      </c>
      <c r="D2275">
        <v>8</v>
      </c>
      <c r="E2275" t="s">
        <v>2504</v>
      </c>
      <c r="F2275">
        <v>292.5</v>
      </c>
      <c r="G2275">
        <v>62.265000000000001</v>
      </c>
      <c r="H2275">
        <v>29.812999999999999</v>
      </c>
      <c r="I2275">
        <v>18212.629000000001</v>
      </c>
      <c r="J2275">
        <v>7427589</v>
      </c>
      <c r="K2275">
        <v>47.457000000000001</v>
      </c>
      <c r="L2275">
        <v>21.097000000000001</v>
      </c>
      <c r="M2275">
        <v>13881.172</v>
      </c>
      <c r="N2275">
        <v>5661107</v>
      </c>
      <c r="O2275">
        <v>17.841000000000001</v>
      </c>
      <c r="P2275">
        <v>27.797000000000001</v>
      </c>
      <c r="Q2275">
        <v>5218.3389999999999</v>
      </c>
      <c r="R2275">
        <v>2128176</v>
      </c>
      <c r="S2275">
        <v>0.23300000000000001</v>
      </c>
      <c r="T2275">
        <v>7.7050000000000001</v>
      </c>
      <c r="U2275">
        <v>68.153999999999996</v>
      </c>
      <c r="V2275">
        <v>27795</v>
      </c>
      <c r="W2275">
        <v>109</v>
      </c>
      <c r="X2275">
        <f t="shared" si="74"/>
        <v>5122.1596100000006</v>
      </c>
      <c r="Y2275">
        <f t="shared" si="75"/>
        <v>108.85830000000001</v>
      </c>
    </row>
    <row r="2276" spans="1:25" x14ac:dyDescent="0.2">
      <c r="A2276" t="s">
        <v>1746</v>
      </c>
      <c r="B2276" t="s">
        <v>745</v>
      </c>
      <c r="C2276">
        <v>12</v>
      </c>
      <c r="D2276">
        <v>10</v>
      </c>
      <c r="E2276" t="s">
        <v>2505</v>
      </c>
      <c r="F2276">
        <v>258.512</v>
      </c>
      <c r="G2276">
        <v>53.456000000000003</v>
      </c>
      <c r="H2276">
        <v>31.448</v>
      </c>
      <c r="I2276">
        <v>13819.146000000001</v>
      </c>
      <c r="J2276">
        <v>5635811</v>
      </c>
      <c r="K2276">
        <v>64.91</v>
      </c>
      <c r="L2276">
        <v>29.556000000000001</v>
      </c>
      <c r="M2276">
        <v>16780.127</v>
      </c>
      <c r="N2276">
        <v>6843377</v>
      </c>
      <c r="O2276">
        <v>11.265000000000001</v>
      </c>
      <c r="P2276">
        <v>19.145</v>
      </c>
      <c r="Q2276">
        <v>2912.1979999999999</v>
      </c>
      <c r="R2276">
        <v>1187671</v>
      </c>
      <c r="S2276">
        <v>0.20599999999999999</v>
      </c>
      <c r="T2276">
        <v>7.2380000000000004</v>
      </c>
      <c r="U2276">
        <v>53.148000000000003</v>
      </c>
      <c r="V2276">
        <v>21675</v>
      </c>
      <c r="W2276">
        <v>85</v>
      </c>
      <c r="X2276">
        <f t="shared" si="74"/>
        <v>2608.4659200000001</v>
      </c>
      <c r="Y2276">
        <f t="shared" si="75"/>
        <v>82.698300000000017</v>
      </c>
    </row>
    <row r="2277" spans="1:25" x14ac:dyDescent="0.2">
      <c r="A2277" t="s">
        <v>1746</v>
      </c>
      <c r="B2277" t="s">
        <v>745</v>
      </c>
      <c r="C2277">
        <v>12</v>
      </c>
      <c r="D2277">
        <v>11</v>
      </c>
      <c r="E2277" t="s">
        <v>2506</v>
      </c>
      <c r="F2277">
        <v>63.228000000000002</v>
      </c>
      <c r="G2277">
        <v>38.317999999999998</v>
      </c>
      <c r="H2277">
        <v>28.344999999999999</v>
      </c>
      <c r="I2277">
        <v>2422.7890000000002</v>
      </c>
      <c r="J2277">
        <v>988077</v>
      </c>
      <c r="K2277">
        <v>5.181</v>
      </c>
      <c r="L2277">
        <v>4.5490000000000004</v>
      </c>
      <c r="M2277">
        <v>327.60300000000001</v>
      </c>
      <c r="N2277">
        <v>133605</v>
      </c>
      <c r="O2277">
        <v>2.492</v>
      </c>
      <c r="P2277">
        <v>6.4160000000000004</v>
      </c>
      <c r="Q2277">
        <v>157.54</v>
      </c>
      <c r="R2277">
        <v>64249</v>
      </c>
      <c r="S2277">
        <v>0.01</v>
      </c>
      <c r="T2277">
        <v>1.5880000000000001</v>
      </c>
      <c r="U2277">
        <v>0.625</v>
      </c>
      <c r="V2277">
        <v>255</v>
      </c>
      <c r="W2277">
        <v>1</v>
      </c>
      <c r="X2277">
        <f t="shared" si="74"/>
        <v>0</v>
      </c>
      <c r="Y2277">
        <f t="shared" si="75"/>
        <v>0</v>
      </c>
    </row>
    <row r="2278" spans="1:25" x14ac:dyDescent="0.2">
      <c r="A2278" t="s">
        <v>1746</v>
      </c>
      <c r="B2278" t="s">
        <v>1082</v>
      </c>
      <c r="C2278">
        <v>1</v>
      </c>
      <c r="D2278">
        <v>1</v>
      </c>
      <c r="E2278" t="s">
        <v>2547</v>
      </c>
      <c r="F2278">
        <v>240.17099999999999</v>
      </c>
      <c r="G2278">
        <v>70.078000000000003</v>
      </c>
      <c r="H2278">
        <v>37.247</v>
      </c>
      <c r="I2278">
        <v>16830.702000000001</v>
      </c>
      <c r="J2278">
        <v>6864003</v>
      </c>
      <c r="K2278">
        <v>30.614000000000001</v>
      </c>
      <c r="L2278">
        <v>30.437999999999999</v>
      </c>
      <c r="M2278">
        <v>7352.6970000000001</v>
      </c>
      <c r="N2278">
        <v>2998623</v>
      </c>
      <c r="O2278">
        <v>21.581</v>
      </c>
      <c r="P2278">
        <v>34.090000000000003</v>
      </c>
      <c r="Q2278">
        <v>5183.0739999999996</v>
      </c>
      <c r="R2278">
        <v>2113794</v>
      </c>
      <c r="S2278">
        <v>0.17199999999999999</v>
      </c>
      <c r="T2278">
        <v>6.617</v>
      </c>
      <c r="U2278">
        <v>41.268000000000001</v>
      </c>
      <c r="V2278">
        <v>16830</v>
      </c>
      <c r="W2278">
        <v>66</v>
      </c>
      <c r="X2278">
        <f>(MAX(0, (Q2278-668.2)))*1.12</f>
        <v>5056.65888</v>
      </c>
      <c r="Y2278">
        <f>(MAX(0, (W2278-14.9)))*1.12</f>
        <v>57.232000000000006</v>
      </c>
    </row>
    <row r="2279" spans="1:25" x14ac:dyDescent="0.2">
      <c r="A2279" t="s">
        <v>1746</v>
      </c>
      <c r="B2279" t="s">
        <v>1082</v>
      </c>
      <c r="C2279">
        <v>1</v>
      </c>
      <c r="D2279">
        <v>2</v>
      </c>
      <c r="E2279" t="s">
        <v>1717</v>
      </c>
      <c r="F2279">
        <v>295.60899999999998</v>
      </c>
      <c r="G2279">
        <v>83.203999999999994</v>
      </c>
      <c r="H2279">
        <v>36.259</v>
      </c>
      <c r="I2279">
        <v>24595.768</v>
      </c>
      <c r="J2279">
        <v>10030801</v>
      </c>
      <c r="K2279">
        <v>39.645000000000003</v>
      </c>
      <c r="L2279">
        <v>23.785</v>
      </c>
      <c r="M2279">
        <v>11719.361999999999</v>
      </c>
      <c r="N2279">
        <v>4779464</v>
      </c>
      <c r="O2279">
        <v>20.199000000000002</v>
      </c>
      <c r="P2279">
        <v>25.943999999999999</v>
      </c>
      <c r="Q2279">
        <v>5971.0990000000002</v>
      </c>
      <c r="R2279">
        <v>2435171</v>
      </c>
      <c r="S2279">
        <v>0.22600000000000001</v>
      </c>
      <c r="T2279">
        <v>7.5940000000000003</v>
      </c>
      <c r="U2279">
        <v>66.903000000000006</v>
      </c>
      <c r="V2279">
        <v>27285</v>
      </c>
      <c r="W2279">
        <v>107</v>
      </c>
      <c r="X2279">
        <f t="shared" ref="X2279:X2342" si="76">(MAX(0, (Q2279-668.2)))*1.12</f>
        <v>5939.2468800000006</v>
      </c>
      <c r="Y2279">
        <f t="shared" ref="Y2279:Y2342" si="77">(MAX(0, (W2279-14.9)))*1.12</f>
        <v>103.152</v>
      </c>
    </row>
    <row r="2280" spans="1:25" x14ac:dyDescent="0.2">
      <c r="A2280" t="s">
        <v>1746</v>
      </c>
      <c r="B2280" t="s">
        <v>1082</v>
      </c>
      <c r="C2280">
        <v>1</v>
      </c>
      <c r="D2280">
        <v>3</v>
      </c>
      <c r="E2280" t="s">
        <v>2548</v>
      </c>
      <c r="F2280">
        <v>200.482</v>
      </c>
      <c r="G2280">
        <v>68.066999999999993</v>
      </c>
      <c r="H2280">
        <v>43.369</v>
      </c>
      <c r="I2280">
        <v>13646.17</v>
      </c>
      <c r="J2280">
        <v>5565267</v>
      </c>
      <c r="K2280">
        <v>24.497</v>
      </c>
      <c r="L2280">
        <v>10.449</v>
      </c>
      <c r="M2280">
        <v>4911.1790000000001</v>
      </c>
      <c r="N2280">
        <v>2002908</v>
      </c>
      <c r="O2280">
        <v>15.196</v>
      </c>
      <c r="P2280">
        <v>18.937999999999999</v>
      </c>
      <c r="Q2280">
        <v>3046.451</v>
      </c>
      <c r="R2280">
        <v>1242423</v>
      </c>
      <c r="S2280">
        <v>0.28399999999999997</v>
      </c>
      <c r="T2280">
        <v>8.5020000000000007</v>
      </c>
      <c r="U2280">
        <v>56.899000000000001</v>
      </c>
      <c r="V2280">
        <v>23205</v>
      </c>
      <c r="W2280">
        <v>91</v>
      </c>
      <c r="X2280">
        <f t="shared" si="76"/>
        <v>2663.6411200000007</v>
      </c>
      <c r="Y2280">
        <f t="shared" si="77"/>
        <v>85.231999999999999</v>
      </c>
    </row>
    <row r="2281" spans="1:25" x14ac:dyDescent="0.2">
      <c r="A2281" t="s">
        <v>1746</v>
      </c>
      <c r="B2281" t="s">
        <v>1082</v>
      </c>
      <c r="C2281">
        <v>1</v>
      </c>
      <c r="D2281">
        <v>4</v>
      </c>
      <c r="E2281" t="s">
        <v>2549</v>
      </c>
      <c r="F2281">
        <v>357.41699999999997</v>
      </c>
      <c r="G2281">
        <v>66.629000000000005</v>
      </c>
      <c r="H2281">
        <v>28.47</v>
      </c>
      <c r="I2281">
        <v>23814.345000000001</v>
      </c>
      <c r="J2281">
        <v>9712116</v>
      </c>
      <c r="K2281">
        <v>70.066000000000003</v>
      </c>
      <c r="L2281">
        <v>30.521000000000001</v>
      </c>
      <c r="M2281">
        <v>25042.617999999999</v>
      </c>
      <c r="N2281">
        <v>10213038</v>
      </c>
      <c r="O2281">
        <v>72.805999999999997</v>
      </c>
      <c r="P2281">
        <v>51.82</v>
      </c>
      <c r="Q2281">
        <v>26021.957999999999</v>
      </c>
      <c r="R2281">
        <v>10612439</v>
      </c>
      <c r="S2281">
        <v>2.4E-2</v>
      </c>
      <c r="T2281">
        <v>2.4990000000000001</v>
      </c>
      <c r="U2281">
        <v>8.7539999999999996</v>
      </c>
      <c r="V2281">
        <v>3570</v>
      </c>
      <c r="W2281">
        <v>14</v>
      </c>
      <c r="X2281">
        <f t="shared" si="76"/>
        <v>28396.20896</v>
      </c>
      <c r="Y2281">
        <f t="shared" si="77"/>
        <v>0</v>
      </c>
    </row>
    <row r="2282" spans="1:25" x14ac:dyDescent="0.2">
      <c r="A2282" t="s">
        <v>1746</v>
      </c>
      <c r="B2282" t="s">
        <v>1082</v>
      </c>
      <c r="C2282">
        <v>1</v>
      </c>
      <c r="D2282">
        <v>5</v>
      </c>
      <c r="E2282" t="s">
        <v>1205</v>
      </c>
      <c r="F2282">
        <v>203.898</v>
      </c>
      <c r="G2282">
        <v>76.287000000000006</v>
      </c>
      <c r="H2282">
        <v>37.225999999999999</v>
      </c>
      <c r="I2282">
        <v>15554.799000000001</v>
      </c>
      <c r="J2282">
        <v>6343656</v>
      </c>
      <c r="K2282">
        <v>3.2040000000000002</v>
      </c>
      <c r="L2282">
        <v>1.855</v>
      </c>
      <c r="M2282">
        <v>653.22900000000004</v>
      </c>
      <c r="N2282">
        <v>266404</v>
      </c>
      <c r="O2282">
        <v>2.1349999999999998</v>
      </c>
      <c r="P2282">
        <v>2.7320000000000002</v>
      </c>
      <c r="Q2282">
        <v>435.24400000000003</v>
      </c>
      <c r="R2282">
        <v>177504</v>
      </c>
      <c r="S2282">
        <v>1.2E-2</v>
      </c>
      <c r="T2282">
        <v>1.7689999999999999</v>
      </c>
      <c r="U2282">
        <v>2.5009999999999999</v>
      </c>
      <c r="V2282">
        <v>1020</v>
      </c>
      <c r="W2282">
        <v>4</v>
      </c>
      <c r="X2282">
        <f t="shared" si="76"/>
        <v>0</v>
      </c>
      <c r="Y2282">
        <f t="shared" si="77"/>
        <v>0</v>
      </c>
    </row>
    <row r="2283" spans="1:25" x14ac:dyDescent="0.2">
      <c r="A2283" t="s">
        <v>1746</v>
      </c>
      <c r="B2283" t="s">
        <v>1082</v>
      </c>
      <c r="C2283">
        <v>1</v>
      </c>
      <c r="D2283">
        <v>6</v>
      </c>
      <c r="E2283" t="s">
        <v>2550</v>
      </c>
      <c r="F2283">
        <v>265.262</v>
      </c>
      <c r="G2283">
        <v>95.343999999999994</v>
      </c>
      <c r="H2283">
        <v>48.21</v>
      </c>
      <c r="I2283">
        <v>25291.272000000001</v>
      </c>
      <c r="J2283">
        <v>10314446</v>
      </c>
      <c r="K2283">
        <v>13.122999999999999</v>
      </c>
      <c r="L2283">
        <v>8.6129999999999995</v>
      </c>
      <c r="M2283">
        <v>3480.9749999999999</v>
      </c>
      <c r="N2283">
        <v>1419633</v>
      </c>
      <c r="O2283">
        <v>4.3979999999999997</v>
      </c>
      <c r="P2283">
        <v>9.1370000000000005</v>
      </c>
      <c r="Q2283">
        <v>1166.7539999999999</v>
      </c>
      <c r="R2283">
        <v>475833</v>
      </c>
      <c r="S2283">
        <v>7.4999999999999997E-2</v>
      </c>
      <c r="T2283">
        <v>4.3849999999999998</v>
      </c>
      <c r="U2283">
        <v>20.009</v>
      </c>
      <c r="V2283">
        <v>8160</v>
      </c>
      <c r="W2283">
        <v>32</v>
      </c>
      <c r="X2283">
        <f t="shared" si="76"/>
        <v>558.38047999999992</v>
      </c>
      <c r="Y2283">
        <f t="shared" si="77"/>
        <v>19.152000000000005</v>
      </c>
    </row>
    <row r="2284" spans="1:25" x14ac:dyDescent="0.2">
      <c r="A2284" t="s">
        <v>1746</v>
      </c>
      <c r="B2284" t="s">
        <v>1082</v>
      </c>
      <c r="C2284">
        <v>1</v>
      </c>
      <c r="D2284">
        <v>8</v>
      </c>
      <c r="E2284" t="s">
        <v>2551</v>
      </c>
      <c r="F2284">
        <v>375.959</v>
      </c>
      <c r="G2284">
        <v>98.759</v>
      </c>
      <c r="H2284">
        <v>42.201999999999998</v>
      </c>
      <c r="I2284">
        <v>37129.474000000002</v>
      </c>
      <c r="J2284">
        <v>15142376</v>
      </c>
      <c r="K2284">
        <v>36.667999999999999</v>
      </c>
      <c r="L2284">
        <v>21.459</v>
      </c>
      <c r="M2284">
        <v>13785.521000000001</v>
      </c>
      <c r="N2284">
        <v>5622098</v>
      </c>
      <c r="O2284">
        <v>17.809999999999999</v>
      </c>
      <c r="P2284">
        <v>25.074999999999999</v>
      </c>
      <c r="Q2284">
        <v>6695.9610000000002</v>
      </c>
      <c r="R2284">
        <v>2730789</v>
      </c>
      <c r="S2284">
        <v>0.22600000000000001</v>
      </c>
      <c r="T2284">
        <v>7.5910000000000002</v>
      </c>
      <c r="U2284">
        <v>85.036000000000001</v>
      </c>
      <c r="V2284">
        <v>34680</v>
      </c>
      <c r="W2284">
        <v>136</v>
      </c>
      <c r="X2284">
        <f t="shared" si="76"/>
        <v>6751.0923200000016</v>
      </c>
      <c r="Y2284">
        <f t="shared" si="77"/>
        <v>135.63200000000001</v>
      </c>
    </row>
    <row r="2285" spans="1:25" x14ac:dyDescent="0.2">
      <c r="A2285" t="s">
        <v>1746</v>
      </c>
      <c r="B2285" t="s">
        <v>1082</v>
      </c>
      <c r="C2285">
        <v>1</v>
      </c>
      <c r="D2285">
        <v>9</v>
      </c>
      <c r="E2285" t="s">
        <v>2552</v>
      </c>
      <c r="F2285">
        <v>263.34500000000003</v>
      </c>
      <c r="G2285">
        <v>33.195999999999998</v>
      </c>
      <c r="H2285">
        <v>27.138999999999999</v>
      </c>
      <c r="I2285">
        <v>8741.9869999999992</v>
      </c>
      <c r="J2285">
        <v>3565212</v>
      </c>
      <c r="K2285">
        <v>35.966000000000001</v>
      </c>
      <c r="L2285">
        <v>18.670000000000002</v>
      </c>
      <c r="M2285">
        <v>9471.4249999999993</v>
      </c>
      <c r="N2285">
        <v>3862696</v>
      </c>
      <c r="O2285">
        <v>12.69</v>
      </c>
      <c r="P2285">
        <v>19.788</v>
      </c>
      <c r="Q2285">
        <v>3341.7460000000001</v>
      </c>
      <c r="R2285">
        <v>1362852</v>
      </c>
      <c r="S2285">
        <v>0.183</v>
      </c>
      <c r="T2285">
        <v>6.8250000000000002</v>
      </c>
      <c r="U2285">
        <v>48.145000000000003</v>
      </c>
      <c r="V2285">
        <v>19635</v>
      </c>
      <c r="W2285">
        <v>77</v>
      </c>
      <c r="X2285">
        <f t="shared" si="76"/>
        <v>2994.3715200000006</v>
      </c>
      <c r="Y2285">
        <f t="shared" si="77"/>
        <v>69.552000000000007</v>
      </c>
    </row>
    <row r="2286" spans="1:25" x14ac:dyDescent="0.2">
      <c r="A2286" t="s">
        <v>1746</v>
      </c>
      <c r="B2286" t="s">
        <v>1082</v>
      </c>
      <c r="C2286">
        <v>1</v>
      </c>
      <c r="D2286">
        <v>11</v>
      </c>
      <c r="E2286" t="s">
        <v>2553</v>
      </c>
      <c r="F2286">
        <v>347.54500000000002</v>
      </c>
      <c r="G2286">
        <v>70.498999999999995</v>
      </c>
      <c r="H2286">
        <v>49.146000000000001</v>
      </c>
      <c r="I2286">
        <v>24501.578000000001</v>
      </c>
      <c r="J2286">
        <v>9992388</v>
      </c>
      <c r="K2286">
        <v>4.4729999999999999</v>
      </c>
      <c r="L2286">
        <v>3.1949999999999998</v>
      </c>
      <c r="M2286">
        <v>1554.598</v>
      </c>
      <c r="N2286">
        <v>634006</v>
      </c>
      <c r="O2286">
        <v>2.4140000000000001</v>
      </c>
      <c r="P2286">
        <v>4.4059999999999997</v>
      </c>
      <c r="Q2286">
        <v>838.96299999999997</v>
      </c>
      <c r="R2286">
        <v>342151</v>
      </c>
      <c r="S2286">
        <v>1.0999999999999999E-2</v>
      </c>
      <c r="T2286">
        <v>1.659</v>
      </c>
      <c r="U2286">
        <v>3.7519999999999998</v>
      </c>
      <c r="V2286">
        <v>1530</v>
      </c>
      <c r="W2286">
        <v>6</v>
      </c>
      <c r="X2286">
        <f t="shared" si="76"/>
        <v>191.25455999999994</v>
      </c>
      <c r="Y2286">
        <f t="shared" si="77"/>
        <v>0</v>
      </c>
    </row>
    <row r="2287" spans="1:25" x14ac:dyDescent="0.2">
      <c r="A2287" t="s">
        <v>1746</v>
      </c>
      <c r="B2287" t="s">
        <v>1082</v>
      </c>
      <c r="C2287">
        <v>1</v>
      </c>
      <c r="D2287">
        <v>12</v>
      </c>
      <c r="E2287" t="s">
        <v>2554</v>
      </c>
      <c r="F2287">
        <v>432.98599999999999</v>
      </c>
      <c r="G2287">
        <v>85.983000000000004</v>
      </c>
      <c r="H2287">
        <v>42.095999999999997</v>
      </c>
      <c r="I2287">
        <v>37229.35</v>
      </c>
      <c r="J2287">
        <v>15183108</v>
      </c>
      <c r="K2287">
        <v>26.616</v>
      </c>
      <c r="L2287">
        <v>20.536999999999999</v>
      </c>
      <c r="M2287">
        <v>11524.24</v>
      </c>
      <c r="N2287">
        <v>4699888</v>
      </c>
      <c r="O2287">
        <v>11.96</v>
      </c>
      <c r="P2287">
        <v>20.212</v>
      </c>
      <c r="Q2287">
        <v>5178.4639999999999</v>
      </c>
      <c r="R2287">
        <v>2111914</v>
      </c>
      <c r="S2287">
        <v>0.19800000000000001</v>
      </c>
      <c r="T2287">
        <v>7.1</v>
      </c>
      <c r="U2287">
        <v>85.661000000000001</v>
      </c>
      <c r="V2287">
        <v>34935</v>
      </c>
      <c r="W2287">
        <v>137</v>
      </c>
      <c r="X2287">
        <f t="shared" si="76"/>
        <v>5051.4956800000009</v>
      </c>
      <c r="Y2287">
        <f t="shared" si="77"/>
        <v>136.75200000000001</v>
      </c>
    </row>
    <row r="2288" spans="1:25" x14ac:dyDescent="0.2">
      <c r="A2288" t="s">
        <v>1746</v>
      </c>
      <c r="B2288" t="s">
        <v>1082</v>
      </c>
      <c r="C2288">
        <v>1</v>
      </c>
      <c r="D2288">
        <v>13</v>
      </c>
      <c r="E2288" t="s">
        <v>2555</v>
      </c>
      <c r="F2288">
        <v>131.05099999999999</v>
      </c>
      <c r="G2288">
        <v>63.051000000000002</v>
      </c>
      <c r="H2288">
        <v>32.554000000000002</v>
      </c>
      <c r="I2288">
        <v>8262.9539999999997</v>
      </c>
      <c r="J2288">
        <v>3369850</v>
      </c>
      <c r="K2288">
        <v>3.3759999999999999</v>
      </c>
      <c r="L2288">
        <v>2.09</v>
      </c>
      <c r="M2288">
        <v>442.39400000000001</v>
      </c>
      <c r="N2288">
        <v>180420</v>
      </c>
      <c r="O2288">
        <v>2.391</v>
      </c>
      <c r="P2288">
        <v>3.0049999999999999</v>
      </c>
      <c r="Q2288">
        <v>313.36900000000003</v>
      </c>
      <c r="R2288">
        <v>127800</v>
      </c>
      <c r="S2288">
        <v>2.4E-2</v>
      </c>
      <c r="T2288">
        <v>2.4660000000000002</v>
      </c>
      <c r="U2288">
        <v>3.1259999999999999</v>
      </c>
      <c r="V2288">
        <v>1275</v>
      </c>
      <c r="W2288">
        <v>5</v>
      </c>
      <c r="X2288">
        <f t="shared" si="76"/>
        <v>0</v>
      </c>
      <c r="Y2288">
        <f t="shared" si="77"/>
        <v>0</v>
      </c>
    </row>
    <row r="2289" spans="1:25" x14ac:dyDescent="0.2">
      <c r="A2289" t="s">
        <v>1746</v>
      </c>
      <c r="B2289" t="s">
        <v>1082</v>
      </c>
      <c r="C2289">
        <v>1</v>
      </c>
      <c r="D2289">
        <v>14</v>
      </c>
      <c r="E2289" t="s">
        <v>2556</v>
      </c>
      <c r="F2289">
        <v>251.816</v>
      </c>
      <c r="G2289">
        <v>80.551000000000002</v>
      </c>
      <c r="H2289">
        <v>40.874000000000002</v>
      </c>
      <c r="I2289">
        <v>20284.114000000001</v>
      </c>
      <c r="J2289">
        <v>8272395</v>
      </c>
      <c r="K2289">
        <v>55.058</v>
      </c>
      <c r="L2289">
        <v>21.373000000000001</v>
      </c>
      <c r="M2289">
        <v>13864.447</v>
      </c>
      <c r="N2289">
        <v>5654286</v>
      </c>
      <c r="O2289">
        <v>28.786000000000001</v>
      </c>
      <c r="P2289">
        <v>32.090000000000003</v>
      </c>
      <c r="Q2289">
        <v>7248.6840000000002</v>
      </c>
      <c r="R2289">
        <v>2956204</v>
      </c>
      <c r="S2289">
        <v>0.156</v>
      </c>
      <c r="T2289">
        <v>6.3140000000000001</v>
      </c>
      <c r="U2289">
        <v>39.392000000000003</v>
      </c>
      <c r="V2289">
        <v>16065</v>
      </c>
      <c r="W2289">
        <v>63</v>
      </c>
      <c r="X2289">
        <f t="shared" si="76"/>
        <v>7370.1420800000014</v>
      </c>
      <c r="Y2289">
        <f t="shared" si="77"/>
        <v>53.872000000000007</v>
      </c>
    </row>
    <row r="2290" spans="1:25" x14ac:dyDescent="0.2">
      <c r="A2290" t="s">
        <v>1746</v>
      </c>
      <c r="B2290" t="s">
        <v>1082</v>
      </c>
      <c r="C2290">
        <v>1</v>
      </c>
      <c r="D2290">
        <v>15</v>
      </c>
      <c r="E2290" t="s">
        <v>2557</v>
      </c>
      <c r="F2290">
        <v>168.822</v>
      </c>
      <c r="G2290">
        <v>50.295000000000002</v>
      </c>
      <c r="H2290">
        <v>28.584</v>
      </c>
      <c r="I2290">
        <v>8490.8449999999993</v>
      </c>
      <c r="J2290">
        <v>3462790</v>
      </c>
      <c r="K2290">
        <v>27.530999999999999</v>
      </c>
      <c r="L2290">
        <v>10.959</v>
      </c>
      <c r="M2290">
        <v>4647.8609999999999</v>
      </c>
      <c r="N2290">
        <v>1895520</v>
      </c>
      <c r="O2290">
        <v>6.2910000000000004</v>
      </c>
      <c r="P2290">
        <v>12.919</v>
      </c>
      <c r="Q2290">
        <v>1062.028</v>
      </c>
      <c r="R2290">
        <v>433123</v>
      </c>
      <c r="S2290">
        <v>0.13</v>
      </c>
      <c r="T2290">
        <v>5.7480000000000002</v>
      </c>
      <c r="U2290">
        <v>21.884</v>
      </c>
      <c r="V2290">
        <v>8925</v>
      </c>
      <c r="W2290">
        <v>35</v>
      </c>
      <c r="X2290">
        <f t="shared" si="76"/>
        <v>441.08735999999999</v>
      </c>
      <c r="Y2290">
        <f t="shared" si="77"/>
        <v>22.512000000000004</v>
      </c>
    </row>
    <row r="2291" spans="1:25" x14ac:dyDescent="0.2">
      <c r="A2291" t="s">
        <v>1746</v>
      </c>
      <c r="B2291" t="s">
        <v>1082</v>
      </c>
      <c r="C2291">
        <v>1</v>
      </c>
      <c r="D2291">
        <v>16</v>
      </c>
      <c r="E2291" t="s">
        <v>2558</v>
      </c>
      <c r="F2291">
        <v>117.175</v>
      </c>
      <c r="G2291">
        <v>29.109000000000002</v>
      </c>
      <c r="H2291">
        <v>21.986000000000001</v>
      </c>
      <c r="I2291">
        <v>3410.7930000000001</v>
      </c>
      <c r="J2291">
        <v>1391011</v>
      </c>
      <c r="K2291">
        <v>12.061999999999999</v>
      </c>
      <c r="L2291">
        <v>6.7720000000000002</v>
      </c>
      <c r="M2291">
        <v>1413.354</v>
      </c>
      <c r="N2291">
        <v>576403</v>
      </c>
      <c r="O2291">
        <v>3.827</v>
      </c>
      <c r="P2291">
        <v>8.3919999999999995</v>
      </c>
      <c r="Q2291">
        <v>448.40699999999998</v>
      </c>
      <c r="R2291">
        <v>182872</v>
      </c>
      <c r="S2291">
        <v>3.6999999999999998E-2</v>
      </c>
      <c r="T2291">
        <v>3.0859999999999999</v>
      </c>
      <c r="U2291">
        <v>4.3769999999999998</v>
      </c>
      <c r="V2291">
        <v>1785</v>
      </c>
      <c r="W2291">
        <v>7</v>
      </c>
      <c r="X2291">
        <f t="shared" si="76"/>
        <v>0</v>
      </c>
      <c r="Y2291">
        <f t="shared" si="77"/>
        <v>0</v>
      </c>
    </row>
    <row r="2292" spans="1:25" x14ac:dyDescent="0.2">
      <c r="A2292" t="s">
        <v>1746</v>
      </c>
      <c r="B2292" t="s">
        <v>1082</v>
      </c>
      <c r="C2292">
        <v>2</v>
      </c>
      <c r="D2292">
        <v>1</v>
      </c>
      <c r="E2292" t="s">
        <v>2559</v>
      </c>
      <c r="F2292">
        <v>207.55199999999999</v>
      </c>
      <c r="G2292">
        <v>81.828999999999994</v>
      </c>
      <c r="H2292">
        <v>44.710999999999999</v>
      </c>
      <c r="I2292">
        <v>16983.679</v>
      </c>
      <c r="J2292">
        <v>6926391</v>
      </c>
      <c r="K2292">
        <v>56.521000000000001</v>
      </c>
      <c r="L2292">
        <v>38.442999999999998</v>
      </c>
      <c r="M2292">
        <v>11731.038</v>
      </c>
      <c r="N2292">
        <v>4784226</v>
      </c>
      <c r="O2292">
        <v>36.036999999999999</v>
      </c>
      <c r="P2292">
        <v>40.103999999999999</v>
      </c>
      <c r="Q2292">
        <v>7479.5469999999996</v>
      </c>
      <c r="R2292">
        <v>3050356</v>
      </c>
      <c r="S2292">
        <v>7.8E-2</v>
      </c>
      <c r="T2292">
        <v>4.4690000000000003</v>
      </c>
      <c r="U2292">
        <v>16.257000000000001</v>
      </c>
      <c r="V2292">
        <v>6630</v>
      </c>
      <c r="W2292">
        <v>26</v>
      </c>
      <c r="X2292">
        <f t="shared" si="76"/>
        <v>7628.7086400000007</v>
      </c>
      <c r="Y2292">
        <f t="shared" si="77"/>
        <v>12.432</v>
      </c>
    </row>
    <row r="2293" spans="1:25" x14ac:dyDescent="0.2">
      <c r="A2293" t="s">
        <v>1746</v>
      </c>
      <c r="B2293" t="s">
        <v>1082</v>
      </c>
      <c r="C2293">
        <v>2</v>
      </c>
      <c r="D2293">
        <v>2</v>
      </c>
      <c r="E2293" t="s">
        <v>2560</v>
      </c>
      <c r="F2293">
        <v>187.55799999999999</v>
      </c>
      <c r="G2293">
        <v>79.298000000000002</v>
      </c>
      <c r="H2293">
        <v>45.978999999999999</v>
      </c>
      <c r="I2293">
        <v>14872.995999999999</v>
      </c>
      <c r="J2293">
        <v>6065599</v>
      </c>
      <c r="K2293">
        <v>54.392000000000003</v>
      </c>
      <c r="L2293">
        <v>34.79</v>
      </c>
      <c r="M2293">
        <v>10201.552</v>
      </c>
      <c r="N2293">
        <v>4160461</v>
      </c>
      <c r="O2293">
        <v>17.588000000000001</v>
      </c>
      <c r="P2293">
        <v>22.773</v>
      </c>
      <c r="Q2293">
        <v>3298.8009999999999</v>
      </c>
      <c r="R2293">
        <v>1345338</v>
      </c>
      <c r="S2293">
        <v>0.20300000000000001</v>
      </c>
      <c r="T2293">
        <v>7.1980000000000004</v>
      </c>
      <c r="U2293">
        <v>38.140999999999998</v>
      </c>
      <c r="V2293">
        <v>15555</v>
      </c>
      <c r="W2293">
        <v>61</v>
      </c>
      <c r="X2293">
        <f t="shared" si="76"/>
        <v>2946.2731199999998</v>
      </c>
      <c r="Y2293">
        <f t="shared" si="77"/>
        <v>51.632000000000005</v>
      </c>
    </row>
    <row r="2294" spans="1:25" x14ac:dyDescent="0.2">
      <c r="A2294" t="s">
        <v>1746</v>
      </c>
      <c r="B2294" t="s">
        <v>1082</v>
      </c>
      <c r="C2294">
        <v>2</v>
      </c>
      <c r="D2294">
        <v>3</v>
      </c>
      <c r="E2294" t="s">
        <v>2561</v>
      </c>
      <c r="F2294">
        <v>294.858</v>
      </c>
      <c r="G2294">
        <v>94.277000000000001</v>
      </c>
      <c r="H2294">
        <v>47.125</v>
      </c>
      <c r="I2294">
        <v>27798.394</v>
      </c>
      <c r="J2294">
        <v>11336916</v>
      </c>
      <c r="K2294">
        <v>48.488</v>
      </c>
      <c r="L2294">
        <v>27.856999999999999</v>
      </c>
      <c r="M2294">
        <v>14297.151</v>
      </c>
      <c r="N2294">
        <v>5830754</v>
      </c>
      <c r="O2294">
        <v>26.88</v>
      </c>
      <c r="P2294">
        <v>31.106000000000002</v>
      </c>
      <c r="Q2294">
        <v>7925.6859999999997</v>
      </c>
      <c r="R2294">
        <v>3232303</v>
      </c>
      <c r="S2294">
        <v>0.182</v>
      </c>
      <c r="T2294">
        <v>6.8170000000000002</v>
      </c>
      <c r="U2294">
        <v>53.773000000000003</v>
      </c>
      <c r="V2294">
        <v>21930</v>
      </c>
      <c r="W2294">
        <v>86</v>
      </c>
      <c r="X2294">
        <f t="shared" si="76"/>
        <v>8128.384320000001</v>
      </c>
      <c r="Y2294">
        <f t="shared" si="77"/>
        <v>79.632000000000005</v>
      </c>
    </row>
    <row r="2295" spans="1:25" x14ac:dyDescent="0.2">
      <c r="A2295" t="s">
        <v>1746</v>
      </c>
      <c r="B2295" t="s">
        <v>1082</v>
      </c>
      <c r="C2295">
        <v>2</v>
      </c>
      <c r="D2295">
        <v>4</v>
      </c>
      <c r="E2295" t="s">
        <v>2562</v>
      </c>
      <c r="F2295">
        <v>226.01300000000001</v>
      </c>
      <c r="G2295">
        <v>76.093999999999994</v>
      </c>
      <c r="H2295">
        <v>37.860999999999997</v>
      </c>
      <c r="I2295">
        <v>17198.204000000002</v>
      </c>
      <c r="J2295">
        <v>7013880</v>
      </c>
      <c r="K2295">
        <v>18.899999999999999</v>
      </c>
      <c r="L2295">
        <v>12.968999999999999</v>
      </c>
      <c r="M2295">
        <v>4271.7430000000004</v>
      </c>
      <c r="N2295">
        <v>1742129</v>
      </c>
      <c r="O2295">
        <v>12.673</v>
      </c>
      <c r="P2295">
        <v>19.161000000000001</v>
      </c>
      <c r="Q2295">
        <v>2864.32</v>
      </c>
      <c r="R2295">
        <v>1168145</v>
      </c>
      <c r="S2295">
        <v>0.23799999999999999</v>
      </c>
      <c r="T2295">
        <v>7.7850000000000001</v>
      </c>
      <c r="U2295">
        <v>53.773000000000003</v>
      </c>
      <c r="V2295">
        <v>21930</v>
      </c>
      <c r="W2295">
        <v>86</v>
      </c>
      <c r="X2295">
        <f t="shared" si="76"/>
        <v>2459.6543999999999</v>
      </c>
      <c r="Y2295">
        <f t="shared" si="77"/>
        <v>79.632000000000005</v>
      </c>
    </row>
    <row r="2296" spans="1:25" x14ac:dyDescent="0.2">
      <c r="A2296" t="s">
        <v>1746</v>
      </c>
      <c r="B2296" t="s">
        <v>1082</v>
      </c>
      <c r="C2296">
        <v>2</v>
      </c>
      <c r="D2296">
        <v>5</v>
      </c>
      <c r="E2296" t="s">
        <v>2563</v>
      </c>
      <c r="F2296">
        <v>139.93</v>
      </c>
      <c r="G2296">
        <v>89.046999999999997</v>
      </c>
      <c r="H2296">
        <v>53.863999999999997</v>
      </c>
      <c r="I2296">
        <v>12460.315000000001</v>
      </c>
      <c r="J2296">
        <v>5081644</v>
      </c>
      <c r="K2296">
        <v>5.835</v>
      </c>
      <c r="L2296">
        <v>2.9609999999999999</v>
      </c>
      <c r="M2296">
        <v>816.55600000000004</v>
      </c>
      <c r="N2296">
        <v>333013</v>
      </c>
      <c r="O2296">
        <v>4.7309999999999999</v>
      </c>
      <c r="P2296">
        <v>9.7349999999999994</v>
      </c>
      <c r="Q2296">
        <v>662.01199999999994</v>
      </c>
      <c r="R2296">
        <v>269986</v>
      </c>
      <c r="S2296">
        <v>7.0999999999999994E-2</v>
      </c>
      <c r="T2296">
        <v>4.2690000000000001</v>
      </c>
      <c r="U2296">
        <v>10.004</v>
      </c>
      <c r="V2296">
        <v>4080</v>
      </c>
      <c r="W2296">
        <v>16</v>
      </c>
      <c r="X2296">
        <f t="shared" si="76"/>
        <v>0</v>
      </c>
      <c r="Y2296">
        <f t="shared" si="77"/>
        <v>1.2319999999999998</v>
      </c>
    </row>
    <row r="2297" spans="1:25" x14ac:dyDescent="0.2">
      <c r="A2297" t="s">
        <v>1746</v>
      </c>
      <c r="B2297" t="s">
        <v>1082</v>
      </c>
      <c r="C2297">
        <v>2</v>
      </c>
      <c r="D2297">
        <v>6</v>
      </c>
      <c r="E2297" t="s">
        <v>1409</v>
      </c>
      <c r="F2297">
        <v>275.63</v>
      </c>
      <c r="G2297">
        <v>101.123</v>
      </c>
      <c r="H2297">
        <v>47.174999999999997</v>
      </c>
      <c r="I2297">
        <v>27872.361000000001</v>
      </c>
      <c r="J2297">
        <v>11367082</v>
      </c>
      <c r="K2297">
        <v>26.471</v>
      </c>
      <c r="L2297">
        <v>26.619</v>
      </c>
      <c r="M2297">
        <v>7296.1210000000001</v>
      </c>
      <c r="N2297">
        <v>2975550</v>
      </c>
      <c r="O2297">
        <v>13.125</v>
      </c>
      <c r="P2297">
        <v>23.285</v>
      </c>
      <c r="Q2297">
        <v>3617.7220000000002</v>
      </c>
      <c r="R2297">
        <v>1475402</v>
      </c>
      <c r="S2297">
        <v>0.13400000000000001</v>
      </c>
      <c r="T2297">
        <v>5.8410000000000002</v>
      </c>
      <c r="U2297">
        <v>36.890999999999998</v>
      </c>
      <c r="V2297">
        <v>15045</v>
      </c>
      <c r="W2297">
        <v>59</v>
      </c>
      <c r="X2297">
        <f t="shared" si="76"/>
        <v>3303.4646400000001</v>
      </c>
      <c r="Y2297">
        <f t="shared" si="77"/>
        <v>49.392000000000003</v>
      </c>
    </row>
    <row r="2298" spans="1:25" x14ac:dyDescent="0.2">
      <c r="A2298" t="s">
        <v>1746</v>
      </c>
      <c r="B2298" t="s">
        <v>1082</v>
      </c>
      <c r="C2298">
        <v>2</v>
      </c>
      <c r="D2298">
        <v>7</v>
      </c>
      <c r="E2298" t="s">
        <v>2564</v>
      </c>
      <c r="F2298">
        <v>95.97</v>
      </c>
      <c r="G2298">
        <v>76.557000000000002</v>
      </c>
      <c r="H2298">
        <v>50.994999999999997</v>
      </c>
      <c r="I2298">
        <v>7347.165</v>
      </c>
      <c r="J2298">
        <v>2996367</v>
      </c>
      <c r="K2298">
        <v>4.5279999999999996</v>
      </c>
      <c r="L2298">
        <v>2.823</v>
      </c>
      <c r="M2298">
        <v>434.565</v>
      </c>
      <c r="N2298">
        <v>177227</v>
      </c>
      <c r="O2298">
        <v>3.2210000000000001</v>
      </c>
      <c r="P2298">
        <v>7.7779999999999996</v>
      </c>
      <c r="Q2298">
        <v>309.07299999999998</v>
      </c>
      <c r="R2298">
        <v>126048</v>
      </c>
      <c r="S2298">
        <v>0.02</v>
      </c>
      <c r="T2298">
        <v>2.2320000000000002</v>
      </c>
      <c r="U2298">
        <v>1.8759999999999999</v>
      </c>
      <c r="V2298">
        <v>765</v>
      </c>
      <c r="W2298">
        <v>3</v>
      </c>
      <c r="X2298">
        <f t="shared" si="76"/>
        <v>0</v>
      </c>
      <c r="Y2298">
        <f t="shared" si="77"/>
        <v>0</v>
      </c>
    </row>
    <row r="2299" spans="1:25" x14ac:dyDescent="0.2">
      <c r="A2299" t="s">
        <v>1746</v>
      </c>
      <c r="B2299" t="s">
        <v>1082</v>
      </c>
      <c r="C2299">
        <v>2</v>
      </c>
      <c r="D2299">
        <v>8</v>
      </c>
      <c r="E2299" t="s">
        <v>2565</v>
      </c>
      <c r="F2299">
        <v>315.666</v>
      </c>
      <c r="G2299">
        <v>81.492999999999995</v>
      </c>
      <c r="H2299">
        <v>38.877000000000002</v>
      </c>
      <c r="I2299">
        <v>25724.493999999999</v>
      </c>
      <c r="J2299">
        <v>10491125</v>
      </c>
      <c r="K2299">
        <v>27.733000000000001</v>
      </c>
      <c r="L2299">
        <v>23.68</v>
      </c>
      <c r="M2299">
        <v>8754.2469999999994</v>
      </c>
      <c r="N2299">
        <v>3570212</v>
      </c>
      <c r="O2299">
        <v>7.1</v>
      </c>
      <c r="P2299">
        <v>13.336</v>
      </c>
      <c r="Q2299">
        <v>2241.3490000000002</v>
      </c>
      <c r="R2299">
        <v>914081</v>
      </c>
      <c r="S2299">
        <v>0.13900000000000001</v>
      </c>
      <c r="T2299">
        <v>5.9450000000000003</v>
      </c>
      <c r="U2299">
        <v>43.768999999999998</v>
      </c>
      <c r="V2299">
        <v>17850</v>
      </c>
      <c r="W2299">
        <v>70</v>
      </c>
      <c r="X2299">
        <f t="shared" si="76"/>
        <v>1761.9268800000002</v>
      </c>
      <c r="Y2299">
        <f t="shared" si="77"/>
        <v>61.71200000000001</v>
      </c>
    </row>
    <row r="2300" spans="1:25" x14ac:dyDescent="0.2">
      <c r="A2300" t="s">
        <v>1746</v>
      </c>
      <c r="B2300" t="s">
        <v>1082</v>
      </c>
      <c r="C2300">
        <v>2</v>
      </c>
      <c r="D2300">
        <v>9</v>
      </c>
      <c r="E2300" t="s">
        <v>2566</v>
      </c>
      <c r="F2300">
        <v>212.17099999999999</v>
      </c>
      <c r="G2300">
        <v>96.763000000000005</v>
      </c>
      <c r="H2300">
        <v>44.615000000000002</v>
      </c>
      <c r="I2300">
        <v>20530.296999999999</v>
      </c>
      <c r="J2300">
        <v>8372795</v>
      </c>
      <c r="K2300">
        <v>11.41</v>
      </c>
      <c r="L2300">
        <v>17.609000000000002</v>
      </c>
      <c r="M2300">
        <v>2420.915</v>
      </c>
      <c r="N2300">
        <v>987313</v>
      </c>
      <c r="O2300">
        <v>2.399</v>
      </c>
      <c r="P2300">
        <v>3.9569999999999999</v>
      </c>
      <c r="Q2300">
        <v>508.99099999999999</v>
      </c>
      <c r="R2300">
        <v>207580</v>
      </c>
      <c r="S2300">
        <v>1.4999999999999999E-2</v>
      </c>
      <c r="T2300">
        <v>1.9379999999999999</v>
      </c>
      <c r="U2300">
        <v>3.1259999999999999</v>
      </c>
      <c r="V2300">
        <v>1275</v>
      </c>
      <c r="W2300">
        <v>5</v>
      </c>
      <c r="X2300">
        <f t="shared" si="76"/>
        <v>0</v>
      </c>
      <c r="Y2300">
        <f t="shared" si="77"/>
        <v>0</v>
      </c>
    </row>
    <row r="2301" spans="1:25" x14ac:dyDescent="0.2">
      <c r="A2301" t="s">
        <v>1746</v>
      </c>
      <c r="B2301" t="s">
        <v>1082</v>
      </c>
      <c r="C2301">
        <v>3</v>
      </c>
      <c r="D2301">
        <v>1</v>
      </c>
      <c r="E2301" t="s">
        <v>2567</v>
      </c>
      <c r="F2301">
        <v>334.76499999999999</v>
      </c>
      <c r="G2301">
        <v>65.614999999999995</v>
      </c>
      <c r="H2301">
        <v>34.075000000000003</v>
      </c>
      <c r="I2301">
        <v>21965.472000000002</v>
      </c>
      <c r="J2301">
        <v>8958097</v>
      </c>
      <c r="K2301">
        <v>64.025999999999996</v>
      </c>
      <c r="L2301">
        <v>26.260999999999999</v>
      </c>
      <c r="M2301">
        <v>21433.65</v>
      </c>
      <c r="N2301">
        <v>8741206</v>
      </c>
      <c r="O2301">
        <v>19.8</v>
      </c>
      <c r="P2301">
        <v>25.198</v>
      </c>
      <c r="Q2301">
        <v>6628.3050000000003</v>
      </c>
      <c r="R2301">
        <v>2703197</v>
      </c>
      <c r="S2301">
        <v>0.21099999999999999</v>
      </c>
      <c r="T2301">
        <v>7.3330000000000002</v>
      </c>
      <c r="U2301">
        <v>70.655000000000001</v>
      </c>
      <c r="V2301">
        <v>28815</v>
      </c>
      <c r="W2301">
        <v>113</v>
      </c>
      <c r="X2301">
        <f t="shared" si="76"/>
        <v>6675.3176000000012</v>
      </c>
      <c r="Y2301">
        <f t="shared" si="77"/>
        <v>109.872</v>
      </c>
    </row>
    <row r="2302" spans="1:25" x14ac:dyDescent="0.2">
      <c r="A2302" t="s">
        <v>1746</v>
      </c>
      <c r="B2302" t="s">
        <v>1082</v>
      </c>
      <c r="C2302">
        <v>3</v>
      </c>
      <c r="D2302">
        <v>2</v>
      </c>
      <c r="E2302" t="s">
        <v>2568</v>
      </c>
      <c r="F2302">
        <v>243.881</v>
      </c>
      <c r="G2302">
        <v>66.513999999999996</v>
      </c>
      <c r="H2302">
        <v>35.923999999999999</v>
      </c>
      <c r="I2302">
        <v>16221.602000000001</v>
      </c>
      <c r="J2302">
        <v>6615596</v>
      </c>
      <c r="K2302">
        <v>34.878999999999998</v>
      </c>
      <c r="L2302">
        <v>26.869</v>
      </c>
      <c r="M2302">
        <v>8506.3539999999994</v>
      </c>
      <c r="N2302">
        <v>3469115</v>
      </c>
      <c r="O2302">
        <v>9.8870000000000005</v>
      </c>
      <c r="P2302">
        <v>18.175000000000001</v>
      </c>
      <c r="Q2302">
        <v>2411.2130000000002</v>
      </c>
      <c r="R2302">
        <v>983356</v>
      </c>
      <c r="S2302">
        <v>0.215</v>
      </c>
      <c r="T2302">
        <v>7.4080000000000004</v>
      </c>
      <c r="U2302">
        <v>52.521999999999998</v>
      </c>
      <c r="V2302">
        <v>21420</v>
      </c>
      <c r="W2302">
        <v>84</v>
      </c>
      <c r="X2302">
        <f t="shared" si="76"/>
        <v>1952.1745600000004</v>
      </c>
      <c r="Y2302">
        <f t="shared" si="77"/>
        <v>77.391999999999996</v>
      </c>
    </row>
    <row r="2303" spans="1:25" x14ac:dyDescent="0.2">
      <c r="A2303" t="s">
        <v>1746</v>
      </c>
      <c r="B2303" t="s">
        <v>1082</v>
      </c>
      <c r="C2303">
        <v>3</v>
      </c>
      <c r="D2303">
        <v>3</v>
      </c>
      <c r="E2303" t="s">
        <v>2569</v>
      </c>
      <c r="F2303">
        <v>227.126</v>
      </c>
      <c r="G2303">
        <v>79.998999999999995</v>
      </c>
      <c r="H2303">
        <v>37.734999999999999</v>
      </c>
      <c r="I2303">
        <v>18169.767</v>
      </c>
      <c r="J2303">
        <v>7410109</v>
      </c>
      <c r="K2303">
        <v>47.59</v>
      </c>
      <c r="L2303">
        <v>23.013000000000002</v>
      </c>
      <c r="M2303">
        <v>10808.968999999999</v>
      </c>
      <c r="N2303">
        <v>4408182</v>
      </c>
      <c r="O2303">
        <v>7.609</v>
      </c>
      <c r="P2303">
        <v>15.686999999999999</v>
      </c>
      <c r="Q2303">
        <v>1728.2819999999999</v>
      </c>
      <c r="R2303">
        <v>704839</v>
      </c>
      <c r="S2303">
        <v>0.129</v>
      </c>
      <c r="T2303">
        <v>5.7430000000000003</v>
      </c>
      <c r="U2303">
        <v>29.388000000000002</v>
      </c>
      <c r="V2303">
        <v>11985</v>
      </c>
      <c r="W2303">
        <v>47</v>
      </c>
      <c r="X2303">
        <f t="shared" si="76"/>
        <v>1187.2918399999999</v>
      </c>
      <c r="Y2303">
        <f t="shared" si="77"/>
        <v>35.952000000000005</v>
      </c>
    </row>
    <row r="2304" spans="1:25" x14ac:dyDescent="0.2">
      <c r="A2304" t="s">
        <v>1746</v>
      </c>
      <c r="B2304" t="s">
        <v>1082</v>
      </c>
      <c r="C2304">
        <v>3</v>
      </c>
      <c r="D2304">
        <v>4</v>
      </c>
      <c r="E2304" t="s">
        <v>2570</v>
      </c>
      <c r="F2304">
        <v>334.90699999999998</v>
      </c>
      <c r="G2304">
        <v>78.338999999999999</v>
      </c>
      <c r="H2304">
        <v>41.877000000000002</v>
      </c>
      <c r="I2304">
        <v>26236.432000000001</v>
      </c>
      <c r="J2304">
        <v>10699907</v>
      </c>
      <c r="K2304">
        <v>47.05</v>
      </c>
      <c r="L2304">
        <v>19.917999999999999</v>
      </c>
      <c r="M2304">
        <v>15757.397000000001</v>
      </c>
      <c r="N2304">
        <v>6426281</v>
      </c>
      <c r="O2304">
        <v>15.617000000000001</v>
      </c>
      <c r="P2304">
        <v>22.084</v>
      </c>
      <c r="Q2304">
        <v>5230.4080000000004</v>
      </c>
      <c r="R2304">
        <v>2133098</v>
      </c>
      <c r="S2304">
        <v>0.20899999999999999</v>
      </c>
      <c r="T2304">
        <v>7.2990000000000004</v>
      </c>
      <c r="U2304">
        <v>70.03</v>
      </c>
      <c r="V2304">
        <v>28560</v>
      </c>
      <c r="W2304">
        <v>112</v>
      </c>
      <c r="X2304">
        <f t="shared" si="76"/>
        <v>5109.6729600000008</v>
      </c>
      <c r="Y2304">
        <f t="shared" si="77"/>
        <v>108.75200000000001</v>
      </c>
    </row>
    <row r="2305" spans="1:25" x14ac:dyDescent="0.2">
      <c r="A2305" t="s">
        <v>1746</v>
      </c>
      <c r="B2305" t="s">
        <v>1082</v>
      </c>
      <c r="C2305">
        <v>3</v>
      </c>
      <c r="D2305">
        <v>6</v>
      </c>
      <c r="E2305" t="s">
        <v>2571</v>
      </c>
      <c r="F2305">
        <v>330.30200000000002</v>
      </c>
      <c r="G2305">
        <v>70.123000000000005</v>
      </c>
      <c r="H2305">
        <v>33.299999999999997</v>
      </c>
      <c r="I2305">
        <v>23161.8</v>
      </c>
      <c r="J2305">
        <v>9445991</v>
      </c>
      <c r="K2305">
        <v>65.908000000000001</v>
      </c>
      <c r="L2305">
        <v>34.140999999999998</v>
      </c>
      <c r="M2305">
        <v>21769.731</v>
      </c>
      <c r="N2305">
        <v>8878269</v>
      </c>
      <c r="O2305">
        <v>19.399000000000001</v>
      </c>
      <c r="P2305">
        <v>28.477</v>
      </c>
      <c r="Q2305">
        <v>6407.4610000000002</v>
      </c>
      <c r="R2305">
        <v>2613131</v>
      </c>
      <c r="S2305">
        <v>0.20799999999999999</v>
      </c>
      <c r="T2305">
        <v>7.2839999999999998</v>
      </c>
      <c r="U2305">
        <v>68.778999999999996</v>
      </c>
      <c r="V2305">
        <v>28050</v>
      </c>
      <c r="W2305">
        <v>110</v>
      </c>
      <c r="X2305">
        <f t="shared" si="76"/>
        <v>6427.9723200000008</v>
      </c>
      <c r="Y2305">
        <f t="shared" si="77"/>
        <v>106.512</v>
      </c>
    </row>
    <row r="2306" spans="1:25" x14ac:dyDescent="0.2">
      <c r="A2306" t="s">
        <v>1746</v>
      </c>
      <c r="B2306" t="s">
        <v>1082</v>
      </c>
      <c r="C2306">
        <v>3</v>
      </c>
      <c r="D2306">
        <v>7</v>
      </c>
      <c r="E2306" t="s">
        <v>2572</v>
      </c>
      <c r="F2306">
        <v>281.375</v>
      </c>
      <c r="G2306">
        <v>82.638999999999996</v>
      </c>
      <c r="H2306">
        <v>39.134999999999998</v>
      </c>
      <c r="I2306">
        <v>23252.52</v>
      </c>
      <c r="J2306">
        <v>9482989</v>
      </c>
      <c r="K2306">
        <v>66.385999999999996</v>
      </c>
      <c r="L2306">
        <v>30.847999999999999</v>
      </c>
      <c r="M2306">
        <v>18679.21</v>
      </c>
      <c r="N2306">
        <v>7617873</v>
      </c>
      <c r="O2306">
        <v>25.654</v>
      </c>
      <c r="P2306">
        <v>34.719000000000001</v>
      </c>
      <c r="Q2306">
        <v>7218.2719999999999</v>
      </c>
      <c r="R2306">
        <v>2943801</v>
      </c>
      <c r="S2306">
        <v>0.2</v>
      </c>
      <c r="T2306">
        <v>7.1390000000000002</v>
      </c>
      <c r="U2306">
        <v>56.274000000000001</v>
      </c>
      <c r="V2306">
        <v>22950</v>
      </c>
      <c r="W2306">
        <v>90</v>
      </c>
      <c r="X2306">
        <f t="shared" si="76"/>
        <v>7336.080640000001</v>
      </c>
      <c r="Y2306">
        <f t="shared" si="77"/>
        <v>84.111999999999995</v>
      </c>
    </row>
    <row r="2307" spans="1:25" x14ac:dyDescent="0.2">
      <c r="A2307" t="s">
        <v>1746</v>
      </c>
      <c r="B2307" t="s">
        <v>1082</v>
      </c>
      <c r="C2307">
        <v>3</v>
      </c>
      <c r="D2307">
        <v>8</v>
      </c>
      <c r="E2307" t="s">
        <v>2573</v>
      </c>
      <c r="F2307">
        <v>328.43599999999998</v>
      </c>
      <c r="G2307">
        <v>81.037999999999997</v>
      </c>
      <c r="H2307">
        <v>45.994999999999997</v>
      </c>
      <c r="I2307">
        <v>26615.870999999999</v>
      </c>
      <c r="J2307">
        <v>10854652</v>
      </c>
      <c r="K2307">
        <v>44.665999999999997</v>
      </c>
      <c r="L2307">
        <v>18.37</v>
      </c>
      <c r="M2307">
        <v>14670.057000000001</v>
      </c>
      <c r="N2307">
        <v>5982835</v>
      </c>
      <c r="O2307">
        <v>13.898</v>
      </c>
      <c r="P2307">
        <v>21.402999999999999</v>
      </c>
      <c r="Q2307">
        <v>4564.5540000000001</v>
      </c>
      <c r="R2307">
        <v>1861545</v>
      </c>
      <c r="S2307">
        <v>0.18099999999999999</v>
      </c>
      <c r="T2307">
        <v>6.7889999999999997</v>
      </c>
      <c r="U2307">
        <v>59.4</v>
      </c>
      <c r="V2307">
        <v>24225</v>
      </c>
      <c r="W2307">
        <v>95</v>
      </c>
      <c r="X2307">
        <f t="shared" si="76"/>
        <v>4363.9164800000008</v>
      </c>
      <c r="Y2307">
        <f t="shared" si="77"/>
        <v>89.712000000000003</v>
      </c>
    </row>
    <row r="2308" spans="1:25" x14ac:dyDescent="0.2">
      <c r="A2308" t="s">
        <v>1746</v>
      </c>
      <c r="B2308" t="s">
        <v>1082</v>
      </c>
      <c r="C2308">
        <v>3</v>
      </c>
      <c r="D2308">
        <v>9</v>
      </c>
      <c r="E2308" t="s">
        <v>2574</v>
      </c>
      <c r="F2308">
        <v>287.971</v>
      </c>
      <c r="G2308">
        <v>78.620999999999995</v>
      </c>
      <c r="H2308">
        <v>37.792999999999999</v>
      </c>
      <c r="I2308">
        <v>22640.564999999999</v>
      </c>
      <c r="J2308">
        <v>9233418</v>
      </c>
      <c r="K2308">
        <v>59.012</v>
      </c>
      <c r="L2308">
        <v>31.800999999999998</v>
      </c>
      <c r="M2308">
        <v>16993.752</v>
      </c>
      <c r="N2308">
        <v>6930499</v>
      </c>
      <c r="O2308">
        <v>19.082000000000001</v>
      </c>
      <c r="P2308">
        <v>30.867999999999999</v>
      </c>
      <c r="Q2308">
        <v>5495.1360000000004</v>
      </c>
      <c r="R2308">
        <v>2241061</v>
      </c>
      <c r="S2308">
        <v>0.191</v>
      </c>
      <c r="T2308">
        <v>6.9779999999999998</v>
      </c>
      <c r="U2308">
        <v>55.023000000000003</v>
      </c>
      <c r="V2308">
        <v>22440</v>
      </c>
      <c r="W2308">
        <v>88</v>
      </c>
      <c r="X2308">
        <f t="shared" si="76"/>
        <v>5406.1683200000016</v>
      </c>
      <c r="Y2308">
        <f t="shared" si="77"/>
        <v>81.872</v>
      </c>
    </row>
    <row r="2309" spans="1:25" x14ac:dyDescent="0.2">
      <c r="A2309" t="s">
        <v>1746</v>
      </c>
      <c r="B2309" t="s">
        <v>1082</v>
      </c>
      <c r="C2309">
        <v>3</v>
      </c>
      <c r="D2309">
        <v>10</v>
      </c>
      <c r="E2309" t="s">
        <v>2575</v>
      </c>
      <c r="F2309">
        <v>282.65699999999998</v>
      </c>
      <c r="G2309">
        <v>78.69</v>
      </c>
      <c r="H2309">
        <v>39.488</v>
      </c>
      <c r="I2309">
        <v>22242.416000000001</v>
      </c>
      <c r="J2309">
        <v>9071042</v>
      </c>
      <c r="K2309">
        <v>76.91</v>
      </c>
      <c r="L2309">
        <v>36.478000000000002</v>
      </c>
      <c r="M2309">
        <v>21739.205999999998</v>
      </c>
      <c r="N2309">
        <v>8865820</v>
      </c>
      <c r="O2309">
        <v>29.863</v>
      </c>
      <c r="P2309">
        <v>38.283000000000001</v>
      </c>
      <c r="Q2309">
        <v>8440.9490000000005</v>
      </c>
      <c r="R2309">
        <v>3442441</v>
      </c>
      <c r="S2309">
        <v>0.17899999999999999</v>
      </c>
      <c r="T2309">
        <v>6.7569999999999997</v>
      </c>
      <c r="U2309">
        <v>50.646999999999998</v>
      </c>
      <c r="V2309">
        <v>20655</v>
      </c>
      <c r="W2309">
        <v>81</v>
      </c>
      <c r="X2309">
        <f t="shared" si="76"/>
        <v>8705.4788800000024</v>
      </c>
      <c r="Y2309">
        <f t="shared" si="77"/>
        <v>74.031999999999996</v>
      </c>
    </row>
    <row r="2310" spans="1:25" x14ac:dyDescent="0.2">
      <c r="A2310" t="s">
        <v>1746</v>
      </c>
      <c r="B2310" t="s">
        <v>1082</v>
      </c>
      <c r="C2310">
        <v>3</v>
      </c>
      <c r="D2310">
        <v>11</v>
      </c>
      <c r="E2310" t="s">
        <v>2576</v>
      </c>
      <c r="F2310">
        <v>365.553</v>
      </c>
      <c r="G2310">
        <v>84.007999999999996</v>
      </c>
      <c r="H2310">
        <v>43.152999999999999</v>
      </c>
      <c r="I2310">
        <v>30709.268</v>
      </c>
      <c r="J2310">
        <v>12524047</v>
      </c>
      <c r="K2310">
        <v>44.252000000000002</v>
      </c>
      <c r="L2310">
        <v>19.312999999999999</v>
      </c>
      <c r="M2310">
        <v>16176.397000000001</v>
      </c>
      <c r="N2310">
        <v>6597160</v>
      </c>
      <c r="O2310">
        <v>15.058</v>
      </c>
      <c r="P2310">
        <v>21.614000000000001</v>
      </c>
      <c r="Q2310">
        <v>5504.6670000000004</v>
      </c>
      <c r="R2310">
        <v>2244948</v>
      </c>
      <c r="S2310">
        <v>0.20899999999999999</v>
      </c>
      <c r="T2310">
        <v>7.2919999999999998</v>
      </c>
      <c r="U2310">
        <v>76.281999999999996</v>
      </c>
      <c r="V2310">
        <v>31110</v>
      </c>
      <c r="W2310">
        <v>122</v>
      </c>
      <c r="X2310">
        <f t="shared" si="76"/>
        <v>5416.8430400000016</v>
      </c>
      <c r="Y2310">
        <f t="shared" si="77"/>
        <v>119.952</v>
      </c>
    </row>
    <row r="2311" spans="1:25" x14ac:dyDescent="0.2">
      <c r="A2311" t="s">
        <v>1746</v>
      </c>
      <c r="B2311" t="s">
        <v>1082</v>
      </c>
      <c r="C2311">
        <v>3</v>
      </c>
      <c r="D2311">
        <v>12</v>
      </c>
      <c r="E2311" t="s">
        <v>2577</v>
      </c>
      <c r="F2311">
        <v>227.42500000000001</v>
      </c>
      <c r="G2311">
        <v>90.007999999999996</v>
      </c>
      <c r="H2311">
        <v>42.237000000000002</v>
      </c>
      <c r="I2311">
        <v>20470.168000000001</v>
      </c>
      <c r="J2311">
        <v>8348273</v>
      </c>
      <c r="K2311">
        <v>62.527000000000001</v>
      </c>
      <c r="L2311">
        <v>22.654</v>
      </c>
      <c r="M2311">
        <v>14220.128000000001</v>
      </c>
      <c r="N2311">
        <v>5799342</v>
      </c>
      <c r="O2311">
        <v>21.552</v>
      </c>
      <c r="P2311">
        <v>27.516999999999999</v>
      </c>
      <c r="Q2311">
        <v>4901.3779999999997</v>
      </c>
      <c r="R2311">
        <v>1998911</v>
      </c>
      <c r="S2311">
        <v>0.19</v>
      </c>
      <c r="T2311">
        <v>6.9530000000000003</v>
      </c>
      <c r="U2311">
        <v>43.143000000000001</v>
      </c>
      <c r="V2311">
        <v>17595</v>
      </c>
      <c r="W2311">
        <v>69</v>
      </c>
      <c r="X2311">
        <f t="shared" si="76"/>
        <v>4741.1593600000006</v>
      </c>
      <c r="Y2311">
        <f t="shared" si="77"/>
        <v>60.592000000000006</v>
      </c>
    </row>
    <row r="2312" spans="1:25" x14ac:dyDescent="0.2">
      <c r="A2312" t="s">
        <v>1746</v>
      </c>
      <c r="B2312" t="s">
        <v>1082</v>
      </c>
      <c r="C2312">
        <v>3</v>
      </c>
      <c r="D2312">
        <v>13</v>
      </c>
      <c r="E2312" t="s">
        <v>2578</v>
      </c>
      <c r="F2312">
        <v>197.12799999999999</v>
      </c>
      <c r="G2312">
        <v>85.870999999999995</v>
      </c>
      <c r="H2312">
        <v>42.634</v>
      </c>
      <c r="I2312">
        <v>16927.618999999999</v>
      </c>
      <c r="J2312">
        <v>6903528</v>
      </c>
      <c r="K2312">
        <v>10.581</v>
      </c>
      <c r="L2312">
        <v>7.2759999999999998</v>
      </c>
      <c r="M2312">
        <v>2085.8020000000001</v>
      </c>
      <c r="N2312">
        <v>850645</v>
      </c>
      <c r="O2312">
        <v>6.3550000000000004</v>
      </c>
      <c r="P2312">
        <v>12.241</v>
      </c>
      <c r="Q2312">
        <v>1252.722</v>
      </c>
      <c r="R2312">
        <v>510893</v>
      </c>
      <c r="S2312">
        <v>0.152</v>
      </c>
      <c r="T2312">
        <v>6.2290000000000001</v>
      </c>
      <c r="U2312">
        <v>30.013000000000002</v>
      </c>
      <c r="V2312">
        <v>12240</v>
      </c>
      <c r="W2312">
        <v>48</v>
      </c>
      <c r="X2312">
        <f t="shared" si="76"/>
        <v>654.66463999999996</v>
      </c>
      <c r="Y2312">
        <f t="shared" si="77"/>
        <v>37.072000000000003</v>
      </c>
    </row>
    <row r="2313" spans="1:25" x14ac:dyDescent="0.2">
      <c r="A2313" t="s">
        <v>1746</v>
      </c>
      <c r="B2313" t="s">
        <v>1082</v>
      </c>
      <c r="C2313">
        <v>3</v>
      </c>
      <c r="D2313">
        <v>14</v>
      </c>
      <c r="E2313" t="s">
        <v>2579</v>
      </c>
      <c r="F2313">
        <v>44.037999999999997</v>
      </c>
      <c r="G2313">
        <v>66.093999999999994</v>
      </c>
      <c r="H2313">
        <v>41.405999999999999</v>
      </c>
      <c r="I2313">
        <v>2910.6660000000002</v>
      </c>
      <c r="J2313">
        <v>1187046</v>
      </c>
      <c r="K2313">
        <v>46.475000000000001</v>
      </c>
      <c r="L2313">
        <v>37.99</v>
      </c>
      <c r="M2313">
        <v>2046.6880000000001</v>
      </c>
      <c r="N2313">
        <v>834693</v>
      </c>
      <c r="O2313">
        <v>43.052</v>
      </c>
      <c r="P2313">
        <v>43.265999999999998</v>
      </c>
      <c r="Q2313">
        <v>1895.952</v>
      </c>
      <c r="R2313">
        <v>773219</v>
      </c>
      <c r="S2313">
        <v>0.156</v>
      </c>
      <c r="T2313">
        <v>6.3090000000000002</v>
      </c>
      <c r="U2313">
        <v>6.8780000000000001</v>
      </c>
      <c r="V2313">
        <v>2805</v>
      </c>
      <c r="W2313">
        <v>11</v>
      </c>
      <c r="X2313">
        <f t="shared" si="76"/>
        <v>1375.0822400000002</v>
      </c>
      <c r="Y2313">
        <f t="shared" si="77"/>
        <v>0</v>
      </c>
    </row>
    <row r="2314" spans="1:25" x14ac:dyDescent="0.2">
      <c r="A2314" t="s">
        <v>1746</v>
      </c>
      <c r="B2314" t="s">
        <v>1082</v>
      </c>
      <c r="C2314">
        <v>3</v>
      </c>
      <c r="D2314">
        <v>15</v>
      </c>
      <c r="E2314" t="s">
        <v>2580</v>
      </c>
      <c r="F2314">
        <v>256.44</v>
      </c>
      <c r="G2314">
        <v>89.869</v>
      </c>
      <c r="H2314">
        <v>42.103999999999999</v>
      </c>
      <c r="I2314">
        <v>23045.973000000002</v>
      </c>
      <c r="J2314">
        <v>9398754</v>
      </c>
      <c r="K2314">
        <v>52.265999999999998</v>
      </c>
      <c r="L2314">
        <v>21.274000000000001</v>
      </c>
      <c r="M2314">
        <v>13403.204</v>
      </c>
      <c r="N2314">
        <v>5466179</v>
      </c>
      <c r="O2314">
        <v>11.250999999999999</v>
      </c>
      <c r="P2314">
        <v>18.381</v>
      </c>
      <c r="Q2314">
        <v>2885.1570000000002</v>
      </c>
      <c r="R2314">
        <v>1176643</v>
      </c>
      <c r="S2314">
        <v>0.19</v>
      </c>
      <c r="T2314">
        <v>6.9610000000000003</v>
      </c>
      <c r="U2314">
        <v>48.771000000000001</v>
      </c>
      <c r="V2314">
        <v>19890</v>
      </c>
      <c r="W2314">
        <v>78</v>
      </c>
      <c r="X2314">
        <f t="shared" si="76"/>
        <v>2482.9918400000006</v>
      </c>
      <c r="Y2314">
        <f t="shared" si="77"/>
        <v>70.672000000000011</v>
      </c>
    </row>
    <row r="2315" spans="1:25" x14ac:dyDescent="0.2">
      <c r="A2315" t="s">
        <v>1746</v>
      </c>
      <c r="B2315" t="s">
        <v>1082</v>
      </c>
      <c r="C2315">
        <v>3</v>
      </c>
      <c r="D2315">
        <v>17</v>
      </c>
      <c r="E2315" t="s">
        <v>2581</v>
      </c>
      <c r="F2315">
        <v>376.07400000000001</v>
      </c>
      <c r="G2315">
        <v>78.486999999999995</v>
      </c>
      <c r="H2315">
        <v>50.381999999999998</v>
      </c>
      <c r="I2315">
        <v>29516.858</v>
      </c>
      <c r="J2315">
        <v>12037751</v>
      </c>
      <c r="K2315">
        <v>54.540999999999997</v>
      </c>
      <c r="L2315">
        <v>23.765999999999998</v>
      </c>
      <c r="M2315">
        <v>20511.306</v>
      </c>
      <c r="N2315">
        <v>8365050</v>
      </c>
      <c r="O2315">
        <v>19.834</v>
      </c>
      <c r="P2315">
        <v>24.635999999999999</v>
      </c>
      <c r="Q2315">
        <v>7459.0159999999996</v>
      </c>
      <c r="R2315">
        <v>3041983</v>
      </c>
      <c r="S2315">
        <v>0.23899999999999999</v>
      </c>
      <c r="T2315">
        <v>7.81</v>
      </c>
      <c r="U2315">
        <v>90.037999999999997</v>
      </c>
      <c r="V2315">
        <v>36720</v>
      </c>
      <c r="W2315">
        <v>144</v>
      </c>
      <c r="X2315">
        <f t="shared" si="76"/>
        <v>7605.7139200000001</v>
      </c>
      <c r="Y2315">
        <f t="shared" si="77"/>
        <v>144.59200000000001</v>
      </c>
    </row>
    <row r="2316" spans="1:25" x14ac:dyDescent="0.2">
      <c r="A2316" t="s">
        <v>1746</v>
      </c>
      <c r="B2316" t="s">
        <v>1082</v>
      </c>
      <c r="C2316">
        <v>3</v>
      </c>
      <c r="D2316">
        <v>18</v>
      </c>
      <c r="E2316" t="s">
        <v>2582</v>
      </c>
      <c r="F2316">
        <v>309.22500000000002</v>
      </c>
      <c r="G2316">
        <v>93.090999999999994</v>
      </c>
      <c r="H2316">
        <v>46.167000000000002</v>
      </c>
      <c r="I2316">
        <v>28786.13</v>
      </c>
      <c r="J2316">
        <v>11739741</v>
      </c>
      <c r="K2316">
        <v>48.585999999999999</v>
      </c>
      <c r="L2316">
        <v>18.204999999999998</v>
      </c>
      <c r="M2316">
        <v>15023.85</v>
      </c>
      <c r="N2316">
        <v>6127121</v>
      </c>
      <c r="O2316">
        <v>17.213999999999999</v>
      </c>
      <c r="P2316">
        <v>23.859000000000002</v>
      </c>
      <c r="Q2316">
        <v>5323.0550000000003</v>
      </c>
      <c r="R2316">
        <v>2170882</v>
      </c>
      <c r="S2316">
        <v>0.24099999999999999</v>
      </c>
      <c r="T2316">
        <v>7.83</v>
      </c>
      <c r="U2316">
        <v>74.406999999999996</v>
      </c>
      <c r="V2316">
        <v>30345</v>
      </c>
      <c r="W2316">
        <v>119</v>
      </c>
      <c r="X2316">
        <f t="shared" si="76"/>
        <v>5213.4376000000011</v>
      </c>
      <c r="Y2316">
        <f t="shared" si="77"/>
        <v>116.592</v>
      </c>
    </row>
    <row r="2317" spans="1:25" x14ac:dyDescent="0.2">
      <c r="A2317" t="s">
        <v>1746</v>
      </c>
      <c r="B2317" t="s">
        <v>1082</v>
      </c>
      <c r="C2317">
        <v>3</v>
      </c>
      <c r="D2317">
        <v>19</v>
      </c>
      <c r="E2317" t="s">
        <v>2583</v>
      </c>
      <c r="F2317">
        <v>297.14400000000001</v>
      </c>
      <c r="G2317">
        <v>87.698999999999998</v>
      </c>
      <c r="H2317">
        <v>40.097999999999999</v>
      </c>
      <c r="I2317">
        <v>26059.347000000002</v>
      </c>
      <c r="J2317">
        <v>10627687</v>
      </c>
      <c r="K2317">
        <v>58.984999999999999</v>
      </c>
      <c r="L2317">
        <v>34.694000000000003</v>
      </c>
      <c r="M2317">
        <v>17527.038</v>
      </c>
      <c r="N2317">
        <v>7147987</v>
      </c>
      <c r="O2317">
        <v>24.024000000000001</v>
      </c>
      <c r="P2317">
        <v>36.020000000000003</v>
      </c>
      <c r="Q2317">
        <v>7138.4709999999995</v>
      </c>
      <c r="R2317">
        <v>2911256</v>
      </c>
      <c r="S2317">
        <v>0.16600000000000001</v>
      </c>
      <c r="T2317">
        <v>6.5090000000000003</v>
      </c>
      <c r="U2317">
        <v>49.396000000000001</v>
      </c>
      <c r="V2317">
        <v>20145</v>
      </c>
      <c r="W2317">
        <v>79</v>
      </c>
      <c r="X2317">
        <f t="shared" si="76"/>
        <v>7246.70352</v>
      </c>
      <c r="Y2317">
        <f t="shared" si="77"/>
        <v>71.792000000000002</v>
      </c>
    </row>
    <row r="2318" spans="1:25" x14ac:dyDescent="0.2">
      <c r="A2318" t="s">
        <v>1746</v>
      </c>
      <c r="B2318" t="s">
        <v>1082</v>
      </c>
      <c r="C2318">
        <v>3</v>
      </c>
      <c r="D2318">
        <v>20</v>
      </c>
      <c r="E2318" t="s">
        <v>2584</v>
      </c>
      <c r="F2318">
        <v>230.61799999999999</v>
      </c>
      <c r="G2318">
        <v>82.064999999999998</v>
      </c>
      <c r="H2318">
        <v>43.734000000000002</v>
      </c>
      <c r="I2318">
        <v>18925.685000000001</v>
      </c>
      <c r="J2318">
        <v>7718392</v>
      </c>
      <c r="K2318">
        <v>49.255000000000003</v>
      </c>
      <c r="L2318">
        <v>32.485999999999997</v>
      </c>
      <c r="M2318">
        <v>11359</v>
      </c>
      <c r="N2318">
        <v>4632499</v>
      </c>
      <c r="O2318">
        <v>10.631</v>
      </c>
      <c r="P2318">
        <v>19.835000000000001</v>
      </c>
      <c r="Q2318">
        <v>2451.71</v>
      </c>
      <c r="R2318">
        <v>999872</v>
      </c>
      <c r="S2318">
        <v>0.17599999999999999</v>
      </c>
      <c r="T2318">
        <v>6.7009999999999996</v>
      </c>
      <c r="U2318">
        <v>40.642000000000003</v>
      </c>
      <c r="V2318">
        <v>16575</v>
      </c>
      <c r="W2318">
        <v>65</v>
      </c>
      <c r="X2318">
        <f t="shared" si="76"/>
        <v>1997.5312000000001</v>
      </c>
      <c r="Y2318">
        <f t="shared" si="77"/>
        <v>56.112000000000009</v>
      </c>
    </row>
    <row r="2319" spans="1:25" x14ac:dyDescent="0.2">
      <c r="A2319" t="s">
        <v>1746</v>
      </c>
      <c r="B2319" t="s">
        <v>1082</v>
      </c>
      <c r="C2319">
        <v>3</v>
      </c>
      <c r="D2319">
        <v>21</v>
      </c>
      <c r="E2319" t="s">
        <v>2585</v>
      </c>
      <c r="F2319">
        <v>391.24700000000001</v>
      </c>
      <c r="G2319">
        <v>85.823999999999998</v>
      </c>
      <c r="H2319">
        <v>46.857999999999997</v>
      </c>
      <c r="I2319">
        <v>33578.595000000001</v>
      </c>
      <c r="J2319">
        <v>13694234</v>
      </c>
      <c r="K2319">
        <v>46.223999999999997</v>
      </c>
      <c r="L2319">
        <v>21.154</v>
      </c>
      <c r="M2319">
        <v>18085.023000000001</v>
      </c>
      <c r="N2319">
        <v>7375548</v>
      </c>
      <c r="O2319">
        <v>21.48</v>
      </c>
      <c r="P2319">
        <v>28.55</v>
      </c>
      <c r="Q2319">
        <v>8403.8080000000009</v>
      </c>
      <c r="R2319">
        <v>3427294</v>
      </c>
      <c r="S2319">
        <v>0.17899999999999999</v>
      </c>
      <c r="T2319">
        <v>6.7539999999999996</v>
      </c>
      <c r="U2319">
        <v>70.03</v>
      </c>
      <c r="V2319">
        <v>28560</v>
      </c>
      <c r="W2319">
        <v>112</v>
      </c>
      <c r="X2319">
        <f t="shared" si="76"/>
        <v>8663.8809600000022</v>
      </c>
      <c r="Y2319">
        <f t="shared" si="77"/>
        <v>108.75200000000001</v>
      </c>
    </row>
    <row r="2320" spans="1:25" x14ac:dyDescent="0.2">
      <c r="A2320" t="s">
        <v>1746</v>
      </c>
      <c r="B2320" t="s">
        <v>1082</v>
      </c>
      <c r="C2320">
        <v>3</v>
      </c>
      <c r="D2320">
        <v>22</v>
      </c>
      <c r="E2320" t="s">
        <v>2586</v>
      </c>
      <c r="F2320">
        <v>15.249000000000001</v>
      </c>
      <c r="G2320">
        <v>44.853999999999999</v>
      </c>
      <c r="H2320">
        <v>27.745999999999999</v>
      </c>
      <c r="I2320">
        <v>683.98699999999997</v>
      </c>
      <c r="J2320">
        <v>278948</v>
      </c>
      <c r="K2320">
        <v>105.35299999999999</v>
      </c>
      <c r="L2320">
        <v>51.345999999999997</v>
      </c>
      <c r="M2320">
        <v>1606.549</v>
      </c>
      <c r="N2320">
        <v>655193</v>
      </c>
      <c r="O2320">
        <v>114.053</v>
      </c>
      <c r="P2320">
        <v>58.113999999999997</v>
      </c>
      <c r="Q2320">
        <v>1739.204</v>
      </c>
      <c r="R2320">
        <v>709293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f t="shared" si="76"/>
        <v>1199.52448</v>
      </c>
      <c r="Y2320">
        <f t="shared" si="77"/>
        <v>0</v>
      </c>
    </row>
    <row r="2321" spans="1:25" x14ac:dyDescent="0.2">
      <c r="A2321" t="s">
        <v>1746</v>
      </c>
      <c r="B2321" t="s">
        <v>1082</v>
      </c>
      <c r="C2321">
        <v>3</v>
      </c>
      <c r="D2321">
        <v>23</v>
      </c>
      <c r="E2321" t="s">
        <v>2587</v>
      </c>
      <c r="F2321">
        <v>305.69099999999997</v>
      </c>
      <c r="G2321">
        <v>98.156000000000006</v>
      </c>
      <c r="H2321">
        <v>46.639000000000003</v>
      </c>
      <c r="I2321">
        <v>30005.296999999999</v>
      </c>
      <c r="J2321">
        <v>12236949</v>
      </c>
      <c r="K2321">
        <v>44.103000000000002</v>
      </c>
      <c r="L2321">
        <v>19.059999999999999</v>
      </c>
      <c r="M2321">
        <v>13481.977999999999</v>
      </c>
      <c r="N2321">
        <v>5498305</v>
      </c>
      <c r="O2321">
        <v>14.082000000000001</v>
      </c>
      <c r="P2321">
        <v>22.132000000000001</v>
      </c>
      <c r="Q2321">
        <v>4304.6540000000005</v>
      </c>
      <c r="R2321">
        <v>1755551</v>
      </c>
      <c r="S2321">
        <v>0.14899999999999999</v>
      </c>
      <c r="T2321">
        <v>6.1689999999999996</v>
      </c>
      <c r="U2321">
        <v>45.643999999999998</v>
      </c>
      <c r="V2321">
        <v>18615</v>
      </c>
      <c r="W2321">
        <v>73</v>
      </c>
      <c r="X2321">
        <f t="shared" si="76"/>
        <v>4072.828480000001</v>
      </c>
      <c r="Y2321">
        <f t="shared" si="77"/>
        <v>65.072000000000003</v>
      </c>
    </row>
    <row r="2322" spans="1:25" x14ac:dyDescent="0.2">
      <c r="A2322" t="s">
        <v>1746</v>
      </c>
      <c r="B2322" t="s">
        <v>1082</v>
      </c>
      <c r="C2322">
        <v>3</v>
      </c>
      <c r="D2322">
        <v>24</v>
      </c>
      <c r="E2322" t="s">
        <v>2588</v>
      </c>
      <c r="F2322">
        <v>272.77800000000002</v>
      </c>
      <c r="G2322">
        <v>93.694000000000003</v>
      </c>
      <c r="H2322">
        <v>47.042000000000002</v>
      </c>
      <c r="I2322">
        <v>25557.643</v>
      </c>
      <c r="J2322">
        <v>10423079</v>
      </c>
      <c r="K2322">
        <v>50.981000000000002</v>
      </c>
      <c r="L2322">
        <v>19.132999999999999</v>
      </c>
      <c r="M2322">
        <v>13906.43</v>
      </c>
      <c r="N2322">
        <v>5671408</v>
      </c>
      <c r="O2322">
        <v>13.388</v>
      </c>
      <c r="P2322">
        <v>21.407</v>
      </c>
      <c r="Q2322">
        <v>3651.8150000000001</v>
      </c>
      <c r="R2322">
        <v>1489306</v>
      </c>
      <c r="S2322">
        <v>0.20599999999999999</v>
      </c>
      <c r="T2322">
        <v>7.25</v>
      </c>
      <c r="U2322">
        <v>56.274000000000001</v>
      </c>
      <c r="V2322">
        <v>22950</v>
      </c>
      <c r="W2322">
        <v>90</v>
      </c>
      <c r="X2322">
        <f t="shared" si="76"/>
        <v>3341.6487999999999</v>
      </c>
      <c r="Y2322">
        <f t="shared" si="77"/>
        <v>84.111999999999995</v>
      </c>
    </row>
    <row r="2323" spans="1:25" x14ac:dyDescent="0.2">
      <c r="A2323" t="s">
        <v>1746</v>
      </c>
      <c r="B2323" t="s">
        <v>1082</v>
      </c>
      <c r="C2323">
        <v>3</v>
      </c>
      <c r="D2323">
        <v>25</v>
      </c>
      <c r="E2323" t="s">
        <v>2589</v>
      </c>
      <c r="F2323">
        <v>288.77999999999997</v>
      </c>
      <c r="G2323">
        <v>93.07</v>
      </c>
      <c r="H2323">
        <v>42.463000000000001</v>
      </c>
      <c r="I2323">
        <v>26876.683000000001</v>
      </c>
      <c r="J2323">
        <v>10961018</v>
      </c>
      <c r="K2323">
        <v>38.86</v>
      </c>
      <c r="L2323">
        <v>29.167999999999999</v>
      </c>
      <c r="M2323">
        <v>11221.862999999999</v>
      </c>
      <c r="N2323">
        <v>4576571</v>
      </c>
      <c r="O2323">
        <v>13.247</v>
      </c>
      <c r="P2323">
        <v>32.222999999999999</v>
      </c>
      <c r="Q2323">
        <v>3825.4180000000001</v>
      </c>
      <c r="R2323">
        <v>1560106</v>
      </c>
      <c r="S2323">
        <v>9.7000000000000003E-2</v>
      </c>
      <c r="T2323">
        <v>4.984</v>
      </c>
      <c r="U2323">
        <v>28.137</v>
      </c>
      <c r="V2323">
        <v>11475</v>
      </c>
      <c r="W2323">
        <v>45</v>
      </c>
      <c r="X2323">
        <f t="shared" si="76"/>
        <v>3536.0841600000003</v>
      </c>
      <c r="Y2323">
        <f t="shared" si="77"/>
        <v>33.712000000000003</v>
      </c>
    </row>
    <row r="2324" spans="1:25" x14ac:dyDescent="0.2">
      <c r="A2324" t="s">
        <v>1746</v>
      </c>
      <c r="B2324" t="s">
        <v>1082</v>
      </c>
      <c r="C2324">
        <v>3</v>
      </c>
      <c r="D2324">
        <v>26</v>
      </c>
      <c r="E2324" t="s">
        <v>2590</v>
      </c>
      <c r="F2324">
        <v>206.13900000000001</v>
      </c>
      <c r="G2324">
        <v>100.501</v>
      </c>
      <c r="H2324">
        <v>49.014000000000003</v>
      </c>
      <c r="I2324">
        <v>20717.149000000001</v>
      </c>
      <c r="J2324">
        <v>8448998</v>
      </c>
      <c r="K2324">
        <v>3.5459999999999998</v>
      </c>
      <c r="L2324">
        <v>2.242</v>
      </c>
      <c r="M2324">
        <v>730.98</v>
      </c>
      <c r="N2324">
        <v>298113</v>
      </c>
      <c r="O2324">
        <v>2.46</v>
      </c>
      <c r="P2324">
        <v>4.6820000000000004</v>
      </c>
      <c r="Q2324">
        <v>507.03</v>
      </c>
      <c r="R2324">
        <v>206780</v>
      </c>
      <c r="S2324">
        <v>1.7999999999999999E-2</v>
      </c>
      <c r="T2324">
        <v>2.1539999999999999</v>
      </c>
      <c r="U2324">
        <v>3.7519999999999998</v>
      </c>
      <c r="V2324">
        <v>1530</v>
      </c>
      <c r="W2324">
        <v>6</v>
      </c>
      <c r="X2324">
        <f t="shared" si="76"/>
        <v>0</v>
      </c>
      <c r="Y2324">
        <f t="shared" si="77"/>
        <v>0</v>
      </c>
    </row>
    <row r="2325" spans="1:25" x14ac:dyDescent="0.2">
      <c r="A2325" t="s">
        <v>1746</v>
      </c>
      <c r="B2325" t="s">
        <v>1082</v>
      </c>
      <c r="C2325">
        <v>3</v>
      </c>
      <c r="D2325">
        <v>27</v>
      </c>
      <c r="E2325" t="s">
        <v>2591</v>
      </c>
      <c r="F2325">
        <v>298.666</v>
      </c>
      <c r="G2325">
        <v>66.061000000000007</v>
      </c>
      <c r="H2325">
        <v>47.898000000000003</v>
      </c>
      <c r="I2325">
        <v>19730.25</v>
      </c>
      <c r="J2325">
        <v>8046515</v>
      </c>
      <c r="K2325">
        <v>48.040999999999997</v>
      </c>
      <c r="L2325">
        <v>24.190999999999999</v>
      </c>
      <c r="M2325">
        <v>14348.118</v>
      </c>
      <c r="N2325">
        <v>5851540</v>
      </c>
      <c r="O2325">
        <v>19.709</v>
      </c>
      <c r="P2325">
        <v>26.925000000000001</v>
      </c>
      <c r="Q2325">
        <v>5886.3789999999999</v>
      </c>
      <c r="R2325">
        <v>2400620</v>
      </c>
      <c r="S2325">
        <v>0.155</v>
      </c>
      <c r="T2325">
        <v>6.2830000000000004</v>
      </c>
      <c r="U2325">
        <v>46.27</v>
      </c>
      <c r="V2325">
        <v>18870</v>
      </c>
      <c r="W2325">
        <v>74</v>
      </c>
      <c r="X2325">
        <f t="shared" si="76"/>
        <v>5844.3604800000003</v>
      </c>
      <c r="Y2325">
        <f t="shared" si="77"/>
        <v>66.192000000000007</v>
      </c>
    </row>
    <row r="2326" spans="1:25" x14ac:dyDescent="0.2">
      <c r="A2326" t="s">
        <v>1746</v>
      </c>
      <c r="B2326" t="s">
        <v>1082</v>
      </c>
      <c r="C2326">
        <v>3</v>
      </c>
      <c r="D2326">
        <v>28</v>
      </c>
      <c r="E2326" t="s">
        <v>2592</v>
      </c>
      <c r="F2326">
        <v>298.36200000000002</v>
      </c>
      <c r="G2326">
        <v>86.863</v>
      </c>
      <c r="H2326">
        <v>43.859000000000002</v>
      </c>
      <c r="I2326">
        <v>25916.521000000001</v>
      </c>
      <c r="J2326">
        <v>10569439</v>
      </c>
      <c r="K2326">
        <v>47.886000000000003</v>
      </c>
      <c r="L2326">
        <v>22.227</v>
      </c>
      <c r="M2326">
        <v>14287.387000000001</v>
      </c>
      <c r="N2326">
        <v>5826772</v>
      </c>
      <c r="O2326">
        <v>18.029</v>
      </c>
      <c r="P2326">
        <v>24.196000000000002</v>
      </c>
      <c r="Q2326">
        <v>5379.0330000000004</v>
      </c>
      <c r="R2326">
        <v>2193711</v>
      </c>
      <c r="S2326">
        <v>0.216</v>
      </c>
      <c r="T2326">
        <v>7.4160000000000004</v>
      </c>
      <c r="U2326">
        <v>64.402000000000001</v>
      </c>
      <c r="V2326">
        <v>26265</v>
      </c>
      <c r="W2326">
        <v>103</v>
      </c>
      <c r="X2326">
        <f t="shared" si="76"/>
        <v>5276.1329600000008</v>
      </c>
      <c r="Y2326">
        <f t="shared" si="77"/>
        <v>98.671999999999997</v>
      </c>
    </row>
    <row r="2327" spans="1:25" x14ac:dyDescent="0.2">
      <c r="A2327" t="s">
        <v>1746</v>
      </c>
      <c r="B2327" t="s">
        <v>1082</v>
      </c>
      <c r="C2327">
        <v>3</v>
      </c>
      <c r="D2327">
        <v>29</v>
      </c>
      <c r="E2327" t="s">
        <v>2593</v>
      </c>
      <c r="F2327">
        <v>243.60900000000001</v>
      </c>
      <c r="G2327">
        <v>87.540999999999997</v>
      </c>
      <c r="H2327">
        <v>43.881999999999998</v>
      </c>
      <c r="I2327">
        <v>21325.704000000002</v>
      </c>
      <c r="J2327">
        <v>8697183</v>
      </c>
      <c r="K2327">
        <v>45.613999999999997</v>
      </c>
      <c r="L2327">
        <v>28.434000000000001</v>
      </c>
      <c r="M2327">
        <v>11111.937</v>
      </c>
      <c r="N2327">
        <v>4531740</v>
      </c>
      <c r="O2327">
        <v>10.321</v>
      </c>
      <c r="P2327">
        <v>18.053000000000001</v>
      </c>
      <c r="Q2327">
        <v>2514.2739999999999</v>
      </c>
      <c r="R2327">
        <v>1025387</v>
      </c>
      <c r="S2327">
        <v>0.187</v>
      </c>
      <c r="T2327">
        <v>6.91</v>
      </c>
      <c r="U2327">
        <v>45.643999999999998</v>
      </c>
      <c r="V2327">
        <v>18615</v>
      </c>
      <c r="W2327">
        <v>73</v>
      </c>
      <c r="X2327">
        <f t="shared" si="76"/>
        <v>2067.6028799999999</v>
      </c>
      <c r="Y2327">
        <f t="shared" si="77"/>
        <v>65.072000000000003</v>
      </c>
    </row>
    <row r="2328" spans="1:25" x14ac:dyDescent="0.2">
      <c r="A2328" t="s">
        <v>1746</v>
      </c>
      <c r="B2328" t="s">
        <v>1082</v>
      </c>
      <c r="C2328">
        <v>3</v>
      </c>
      <c r="D2328">
        <v>30</v>
      </c>
      <c r="E2328" t="s">
        <v>2594</v>
      </c>
      <c r="F2328">
        <v>272.98399999999998</v>
      </c>
      <c r="G2328">
        <v>76.959000000000003</v>
      </c>
      <c r="H2328">
        <v>35.018000000000001</v>
      </c>
      <c r="I2328">
        <v>21008.67</v>
      </c>
      <c r="J2328">
        <v>8567888</v>
      </c>
      <c r="K2328">
        <v>56.642000000000003</v>
      </c>
      <c r="L2328">
        <v>22.922000000000001</v>
      </c>
      <c r="M2328">
        <v>15462.235000000001</v>
      </c>
      <c r="N2328">
        <v>6305906</v>
      </c>
      <c r="O2328">
        <v>14.433</v>
      </c>
      <c r="P2328">
        <v>21.186</v>
      </c>
      <c r="Q2328">
        <v>3939.8760000000002</v>
      </c>
      <c r="R2328">
        <v>1606785</v>
      </c>
      <c r="S2328">
        <v>0.22</v>
      </c>
      <c r="T2328">
        <v>7.4850000000000003</v>
      </c>
      <c r="U2328">
        <v>60.026000000000003</v>
      </c>
      <c r="V2328">
        <v>24480</v>
      </c>
      <c r="W2328">
        <v>96</v>
      </c>
      <c r="X2328">
        <f t="shared" si="76"/>
        <v>3664.2771200000007</v>
      </c>
      <c r="Y2328">
        <f t="shared" si="77"/>
        <v>90.832000000000008</v>
      </c>
    </row>
    <row r="2329" spans="1:25" x14ac:dyDescent="0.2">
      <c r="A2329" t="s">
        <v>1746</v>
      </c>
      <c r="B2329" t="s">
        <v>1082</v>
      </c>
      <c r="C2329">
        <v>3</v>
      </c>
      <c r="D2329">
        <v>31</v>
      </c>
      <c r="E2329" t="s">
        <v>2595</v>
      </c>
      <c r="F2329">
        <v>218.363</v>
      </c>
      <c r="G2329">
        <v>89.914000000000001</v>
      </c>
      <c r="H2329">
        <v>45.091999999999999</v>
      </c>
      <c r="I2329">
        <v>19633.868999999999</v>
      </c>
      <c r="J2329">
        <v>8007208</v>
      </c>
      <c r="K2329">
        <v>3.379</v>
      </c>
      <c r="L2329">
        <v>2.1840000000000002</v>
      </c>
      <c r="M2329">
        <v>737.89700000000005</v>
      </c>
      <c r="N2329">
        <v>300934</v>
      </c>
      <c r="O2329">
        <v>3.2989999999999999</v>
      </c>
      <c r="P2329">
        <v>9.1010000000000009</v>
      </c>
      <c r="Q2329">
        <v>720.43700000000001</v>
      </c>
      <c r="R2329">
        <v>293813</v>
      </c>
      <c r="S2329">
        <v>5.3999999999999999E-2</v>
      </c>
      <c r="T2329">
        <v>3.7240000000000002</v>
      </c>
      <c r="U2329">
        <v>11.88</v>
      </c>
      <c r="V2329">
        <v>4845</v>
      </c>
      <c r="W2329">
        <v>19</v>
      </c>
      <c r="X2329">
        <f t="shared" si="76"/>
        <v>58.505439999999965</v>
      </c>
      <c r="Y2329">
        <f t="shared" si="77"/>
        <v>4.5919999999999996</v>
      </c>
    </row>
    <row r="2330" spans="1:25" x14ac:dyDescent="0.2">
      <c r="A2330" t="s">
        <v>1746</v>
      </c>
      <c r="B2330" t="s">
        <v>1082</v>
      </c>
      <c r="C2330">
        <v>3</v>
      </c>
      <c r="D2330">
        <v>32</v>
      </c>
      <c r="E2330" t="s">
        <v>2596</v>
      </c>
      <c r="F2330">
        <v>181.393</v>
      </c>
      <c r="G2330">
        <v>91.570999999999998</v>
      </c>
      <c r="H2330">
        <v>44.667999999999999</v>
      </c>
      <c r="I2330">
        <v>16610.329000000002</v>
      </c>
      <c r="J2330">
        <v>6774129</v>
      </c>
      <c r="K2330">
        <v>3.6890000000000001</v>
      </c>
      <c r="L2330">
        <v>2.2370000000000001</v>
      </c>
      <c r="M2330">
        <v>669.11599999999999</v>
      </c>
      <c r="N2330">
        <v>272883</v>
      </c>
      <c r="O2330">
        <v>3.202</v>
      </c>
      <c r="P2330">
        <v>5.8529999999999998</v>
      </c>
      <c r="Q2330">
        <v>580.88900000000001</v>
      </c>
      <c r="R2330">
        <v>236902</v>
      </c>
      <c r="S2330">
        <v>4.8000000000000001E-2</v>
      </c>
      <c r="T2330">
        <v>3.508</v>
      </c>
      <c r="U2330">
        <v>8.7539999999999996</v>
      </c>
      <c r="V2330">
        <v>3570</v>
      </c>
      <c r="W2330">
        <v>14</v>
      </c>
      <c r="X2330">
        <f t="shared" si="76"/>
        <v>0</v>
      </c>
      <c r="Y2330">
        <f t="shared" si="77"/>
        <v>0</v>
      </c>
    </row>
    <row r="2331" spans="1:25" x14ac:dyDescent="0.2">
      <c r="A2331" t="s">
        <v>1746</v>
      </c>
      <c r="B2331" t="s">
        <v>1082</v>
      </c>
      <c r="C2331">
        <v>3</v>
      </c>
      <c r="D2331">
        <v>33</v>
      </c>
      <c r="E2331" t="s">
        <v>2597</v>
      </c>
      <c r="F2331">
        <v>295.89299999999997</v>
      </c>
      <c r="G2331">
        <v>87.022999999999996</v>
      </c>
      <c r="H2331">
        <v>41.234000000000002</v>
      </c>
      <c r="I2331">
        <v>25749.383999999998</v>
      </c>
      <c r="J2331">
        <v>10501276</v>
      </c>
      <c r="K2331">
        <v>22.116</v>
      </c>
      <c r="L2331">
        <v>13.041</v>
      </c>
      <c r="M2331">
        <v>6544.0529999999999</v>
      </c>
      <c r="N2331">
        <v>2668837</v>
      </c>
      <c r="O2331">
        <v>5.1989999999999998</v>
      </c>
      <c r="P2331">
        <v>9.548</v>
      </c>
      <c r="Q2331">
        <v>1538.434</v>
      </c>
      <c r="R2331">
        <v>627414</v>
      </c>
      <c r="S2331">
        <v>9.2999999999999999E-2</v>
      </c>
      <c r="T2331">
        <v>4.8680000000000003</v>
      </c>
      <c r="U2331">
        <v>27.512</v>
      </c>
      <c r="V2331">
        <v>11220</v>
      </c>
      <c r="W2331">
        <v>44</v>
      </c>
      <c r="X2331">
        <f t="shared" si="76"/>
        <v>974.66208000000006</v>
      </c>
      <c r="Y2331">
        <f t="shared" si="77"/>
        <v>32.592000000000006</v>
      </c>
    </row>
    <row r="2332" spans="1:25" x14ac:dyDescent="0.2">
      <c r="A2332" t="s">
        <v>1746</v>
      </c>
      <c r="B2332" t="s">
        <v>1082</v>
      </c>
      <c r="C2332">
        <v>3</v>
      </c>
      <c r="D2332">
        <v>34</v>
      </c>
      <c r="E2332" t="s">
        <v>2598</v>
      </c>
      <c r="F2332">
        <v>294.76499999999999</v>
      </c>
      <c r="G2332">
        <v>74.069999999999993</v>
      </c>
      <c r="H2332">
        <v>41.362000000000002</v>
      </c>
      <c r="I2332">
        <v>21833.344000000001</v>
      </c>
      <c r="J2332">
        <v>8904212</v>
      </c>
      <c r="K2332">
        <v>48.180999999999997</v>
      </c>
      <c r="L2332">
        <v>21.701000000000001</v>
      </c>
      <c r="M2332">
        <v>14202.027</v>
      </c>
      <c r="N2332">
        <v>5791960</v>
      </c>
      <c r="O2332">
        <v>17.501000000000001</v>
      </c>
      <c r="P2332">
        <v>25.369</v>
      </c>
      <c r="Q2332">
        <v>5158.576</v>
      </c>
      <c r="R2332">
        <v>2103803</v>
      </c>
      <c r="S2332">
        <v>0.21199999999999999</v>
      </c>
      <c r="T2332">
        <v>7.3520000000000003</v>
      </c>
      <c r="U2332">
        <v>62.527000000000001</v>
      </c>
      <c r="V2332">
        <v>25500</v>
      </c>
      <c r="W2332">
        <v>100</v>
      </c>
      <c r="X2332">
        <f t="shared" si="76"/>
        <v>5029.2211200000011</v>
      </c>
      <c r="Y2332">
        <f t="shared" si="77"/>
        <v>95.311999999999998</v>
      </c>
    </row>
    <row r="2333" spans="1:25" x14ac:dyDescent="0.2">
      <c r="A2333" t="s">
        <v>1746</v>
      </c>
      <c r="B2333" t="s">
        <v>1082</v>
      </c>
      <c r="C2333">
        <v>3</v>
      </c>
      <c r="D2333">
        <v>35</v>
      </c>
      <c r="E2333" t="s">
        <v>2599</v>
      </c>
      <c r="F2333">
        <v>207.21799999999999</v>
      </c>
      <c r="G2333">
        <v>63.707999999999998</v>
      </c>
      <c r="H2333">
        <v>34.476999999999997</v>
      </c>
      <c r="I2333">
        <v>13201.416999999999</v>
      </c>
      <c r="J2333">
        <v>5383885</v>
      </c>
      <c r="K2333">
        <v>5.15</v>
      </c>
      <c r="L2333">
        <v>4.0039999999999996</v>
      </c>
      <c r="M2333">
        <v>1067.268</v>
      </c>
      <c r="N2333">
        <v>435260</v>
      </c>
      <c r="O2333">
        <v>4.4710000000000001</v>
      </c>
      <c r="P2333">
        <v>9.1920000000000002</v>
      </c>
      <c r="Q2333">
        <v>926.43600000000004</v>
      </c>
      <c r="R2333">
        <v>377825</v>
      </c>
      <c r="S2333">
        <v>0.106</v>
      </c>
      <c r="T2333">
        <v>5.1879999999999997</v>
      </c>
      <c r="U2333">
        <v>21.884</v>
      </c>
      <c r="V2333">
        <v>8925</v>
      </c>
      <c r="W2333">
        <v>35</v>
      </c>
      <c r="X2333">
        <f t="shared" si="76"/>
        <v>289.22432000000003</v>
      </c>
      <c r="Y2333">
        <f t="shared" si="77"/>
        <v>22.512000000000004</v>
      </c>
    </row>
    <row r="2334" spans="1:25" x14ac:dyDescent="0.2">
      <c r="A2334" t="s">
        <v>1746</v>
      </c>
      <c r="B2334" t="s">
        <v>1082</v>
      </c>
      <c r="C2334">
        <v>3</v>
      </c>
      <c r="D2334">
        <v>36</v>
      </c>
      <c r="E2334" t="s">
        <v>2600</v>
      </c>
      <c r="F2334">
        <v>36.902999999999999</v>
      </c>
      <c r="G2334">
        <v>37.723999999999997</v>
      </c>
      <c r="H2334">
        <v>19.454999999999998</v>
      </c>
      <c r="I2334">
        <v>1392.1420000000001</v>
      </c>
      <c r="J2334">
        <v>567752</v>
      </c>
      <c r="K2334">
        <v>78.534000000000006</v>
      </c>
      <c r="L2334">
        <v>40.435000000000002</v>
      </c>
      <c r="M2334">
        <v>2898.1379999999999</v>
      </c>
      <c r="N2334">
        <v>1181937</v>
      </c>
      <c r="O2334">
        <v>84.152000000000001</v>
      </c>
      <c r="P2334">
        <v>58.685000000000002</v>
      </c>
      <c r="Q2334">
        <v>3105.4470000000001</v>
      </c>
      <c r="R2334">
        <v>1266483</v>
      </c>
      <c r="S2334">
        <v>1.7000000000000001E-2</v>
      </c>
      <c r="T2334">
        <v>2.0790000000000002</v>
      </c>
      <c r="U2334">
        <v>0.625</v>
      </c>
      <c r="V2334">
        <v>255</v>
      </c>
      <c r="W2334">
        <v>1</v>
      </c>
      <c r="X2334">
        <f t="shared" si="76"/>
        <v>2729.7166400000006</v>
      </c>
      <c r="Y2334">
        <f t="shared" si="77"/>
        <v>0</v>
      </c>
    </row>
    <row r="2335" spans="1:25" x14ac:dyDescent="0.2">
      <c r="A2335" t="s">
        <v>1746</v>
      </c>
      <c r="B2335" t="s">
        <v>1082</v>
      </c>
      <c r="C2335">
        <v>3</v>
      </c>
      <c r="D2335">
        <v>37</v>
      </c>
      <c r="E2335" t="s">
        <v>2601</v>
      </c>
      <c r="F2335">
        <v>260.35300000000001</v>
      </c>
      <c r="G2335">
        <v>70.444999999999993</v>
      </c>
      <c r="H2335">
        <v>32.216999999999999</v>
      </c>
      <c r="I2335">
        <v>18340.701000000001</v>
      </c>
      <c r="J2335">
        <v>7479820</v>
      </c>
      <c r="K2335">
        <v>39.744</v>
      </c>
      <c r="L2335">
        <v>14.752000000000001</v>
      </c>
      <c r="M2335">
        <v>10347.528</v>
      </c>
      <c r="N2335">
        <v>4219994</v>
      </c>
      <c r="O2335">
        <v>13.935</v>
      </c>
      <c r="P2335">
        <v>21.39</v>
      </c>
      <c r="Q2335">
        <v>3627.951</v>
      </c>
      <c r="R2335">
        <v>1479574</v>
      </c>
      <c r="S2335">
        <v>0.14899999999999999</v>
      </c>
      <c r="T2335">
        <v>6.16</v>
      </c>
      <c r="U2335">
        <v>38.767000000000003</v>
      </c>
      <c r="V2335">
        <v>15810</v>
      </c>
      <c r="W2335">
        <v>62</v>
      </c>
      <c r="X2335">
        <f t="shared" si="76"/>
        <v>3314.9211200000004</v>
      </c>
      <c r="Y2335">
        <f t="shared" si="77"/>
        <v>52.75200000000001</v>
      </c>
    </row>
    <row r="2336" spans="1:25" x14ac:dyDescent="0.2">
      <c r="A2336" t="s">
        <v>1746</v>
      </c>
      <c r="B2336" t="s">
        <v>1082</v>
      </c>
      <c r="C2336">
        <v>3</v>
      </c>
      <c r="D2336">
        <v>38</v>
      </c>
      <c r="E2336" t="s">
        <v>2602</v>
      </c>
      <c r="F2336">
        <v>289.88299999999998</v>
      </c>
      <c r="G2336">
        <v>79.953999999999994</v>
      </c>
      <c r="H2336">
        <v>38.738999999999997</v>
      </c>
      <c r="I2336">
        <v>23177.269</v>
      </c>
      <c r="J2336">
        <v>9452300</v>
      </c>
      <c r="K2336">
        <v>34.841000000000001</v>
      </c>
      <c r="L2336">
        <v>20.952999999999999</v>
      </c>
      <c r="M2336">
        <v>10099.843999999999</v>
      </c>
      <c r="N2336">
        <v>4118982</v>
      </c>
      <c r="O2336">
        <v>15.222</v>
      </c>
      <c r="P2336">
        <v>29.969000000000001</v>
      </c>
      <c r="Q2336">
        <v>4412.5429999999997</v>
      </c>
      <c r="R2336">
        <v>1799551</v>
      </c>
      <c r="S2336">
        <v>9.7000000000000003E-2</v>
      </c>
      <c r="T2336">
        <v>4.9740000000000002</v>
      </c>
      <c r="U2336">
        <v>28.137</v>
      </c>
      <c r="V2336">
        <v>11475</v>
      </c>
      <c r="W2336">
        <v>45</v>
      </c>
      <c r="X2336">
        <f t="shared" si="76"/>
        <v>4193.6641600000003</v>
      </c>
      <c r="Y2336">
        <f t="shared" si="77"/>
        <v>33.712000000000003</v>
      </c>
    </row>
    <row r="2337" spans="1:25" x14ac:dyDescent="0.2">
      <c r="A2337" t="s">
        <v>1746</v>
      </c>
      <c r="B2337" t="s">
        <v>1082</v>
      </c>
      <c r="C2337">
        <v>3</v>
      </c>
      <c r="D2337">
        <v>39</v>
      </c>
      <c r="E2337" t="s">
        <v>2603</v>
      </c>
      <c r="F2337">
        <v>271.93700000000001</v>
      </c>
      <c r="G2337">
        <v>58.76</v>
      </c>
      <c r="H2337">
        <v>31.763999999999999</v>
      </c>
      <c r="I2337">
        <v>15979.040999999999</v>
      </c>
      <c r="J2337">
        <v>6516673</v>
      </c>
      <c r="K2337">
        <v>61.054000000000002</v>
      </c>
      <c r="L2337">
        <v>27.297999999999998</v>
      </c>
      <c r="M2337">
        <v>16602.955999999998</v>
      </c>
      <c r="N2337">
        <v>6771122</v>
      </c>
      <c r="O2337">
        <v>18.305</v>
      </c>
      <c r="P2337">
        <v>24.83</v>
      </c>
      <c r="Q2337">
        <v>4977.8860000000004</v>
      </c>
      <c r="R2337">
        <v>2030113</v>
      </c>
      <c r="S2337">
        <v>0.26400000000000001</v>
      </c>
      <c r="T2337">
        <v>8.2070000000000007</v>
      </c>
      <c r="U2337">
        <v>71.906000000000006</v>
      </c>
      <c r="V2337">
        <v>29325</v>
      </c>
      <c r="W2337">
        <v>115</v>
      </c>
      <c r="X2337">
        <f t="shared" si="76"/>
        <v>4826.848320000001</v>
      </c>
      <c r="Y2337">
        <f t="shared" si="77"/>
        <v>112.11200000000001</v>
      </c>
    </row>
    <row r="2338" spans="1:25" x14ac:dyDescent="0.2">
      <c r="A2338" t="s">
        <v>1746</v>
      </c>
      <c r="B2338" t="s">
        <v>1082</v>
      </c>
      <c r="C2338">
        <v>3</v>
      </c>
      <c r="D2338">
        <v>40</v>
      </c>
      <c r="E2338" t="s">
        <v>2604</v>
      </c>
      <c r="F2338">
        <v>334.101</v>
      </c>
      <c r="G2338">
        <v>60.975000000000001</v>
      </c>
      <c r="H2338">
        <v>27.786999999999999</v>
      </c>
      <c r="I2338">
        <v>20371.808000000001</v>
      </c>
      <c r="J2338">
        <v>8308159</v>
      </c>
      <c r="K2338">
        <v>40.49</v>
      </c>
      <c r="L2338">
        <v>18.739000000000001</v>
      </c>
      <c r="M2338">
        <v>13527.688</v>
      </c>
      <c r="N2338">
        <v>5516947</v>
      </c>
      <c r="O2338">
        <v>16.524000000000001</v>
      </c>
      <c r="P2338">
        <v>28.297000000000001</v>
      </c>
      <c r="Q2338">
        <v>5520.5950000000003</v>
      </c>
      <c r="R2338">
        <v>2251444</v>
      </c>
      <c r="S2338">
        <v>0.185</v>
      </c>
      <c r="T2338">
        <v>6.8710000000000004</v>
      </c>
      <c r="U2338">
        <v>61.901000000000003</v>
      </c>
      <c r="V2338">
        <v>25245</v>
      </c>
      <c r="W2338">
        <v>99</v>
      </c>
      <c r="X2338">
        <f t="shared" si="76"/>
        <v>5434.6824000000006</v>
      </c>
      <c r="Y2338">
        <f t="shared" si="77"/>
        <v>94.192000000000007</v>
      </c>
    </row>
    <row r="2339" spans="1:25" x14ac:dyDescent="0.2">
      <c r="A2339" t="s">
        <v>1746</v>
      </c>
      <c r="B2339" t="s">
        <v>1082</v>
      </c>
      <c r="C2339">
        <v>4</v>
      </c>
      <c r="D2339">
        <v>1</v>
      </c>
      <c r="E2339" t="s">
        <v>2605</v>
      </c>
      <c r="F2339">
        <v>311.29399999999998</v>
      </c>
      <c r="G2339">
        <v>94.191999999999993</v>
      </c>
      <c r="H2339">
        <v>47.012999999999998</v>
      </c>
      <c r="I2339">
        <v>29321.29</v>
      </c>
      <c r="J2339">
        <v>11957993</v>
      </c>
      <c r="K2339">
        <v>17.291</v>
      </c>
      <c r="L2339">
        <v>12.746</v>
      </c>
      <c r="M2339">
        <v>5382.723</v>
      </c>
      <c r="N2339">
        <v>2195216</v>
      </c>
      <c r="O2339">
        <v>4.6710000000000003</v>
      </c>
      <c r="P2339">
        <v>9.6790000000000003</v>
      </c>
      <c r="Q2339">
        <v>1454.153</v>
      </c>
      <c r="R2339">
        <v>593042</v>
      </c>
      <c r="S2339">
        <v>6.8000000000000005E-2</v>
      </c>
      <c r="T2339">
        <v>4.173</v>
      </c>
      <c r="U2339">
        <v>21.259</v>
      </c>
      <c r="V2339">
        <v>8670</v>
      </c>
      <c r="W2339">
        <v>34</v>
      </c>
      <c r="X2339">
        <f t="shared" si="76"/>
        <v>880.26736000000005</v>
      </c>
      <c r="Y2339">
        <f t="shared" si="77"/>
        <v>21.392000000000003</v>
      </c>
    </row>
    <row r="2340" spans="1:25" x14ac:dyDescent="0.2">
      <c r="A2340" t="s">
        <v>1746</v>
      </c>
      <c r="B2340" t="s">
        <v>1082</v>
      </c>
      <c r="C2340">
        <v>4</v>
      </c>
      <c r="D2340">
        <v>2</v>
      </c>
      <c r="E2340" t="s">
        <v>2606</v>
      </c>
      <c r="F2340">
        <v>200.07499999999999</v>
      </c>
      <c r="G2340">
        <v>83.093000000000004</v>
      </c>
      <c r="H2340">
        <v>39.738999999999997</v>
      </c>
      <c r="I2340">
        <v>16624.803</v>
      </c>
      <c r="J2340">
        <v>6780032</v>
      </c>
      <c r="K2340">
        <v>3.31</v>
      </c>
      <c r="L2340">
        <v>2.089</v>
      </c>
      <c r="M2340">
        <v>662.32100000000003</v>
      </c>
      <c r="N2340">
        <v>270112</v>
      </c>
      <c r="O2340">
        <v>2.6749999999999998</v>
      </c>
      <c r="P2340">
        <v>5.8140000000000001</v>
      </c>
      <c r="Q2340">
        <v>535.19600000000003</v>
      </c>
      <c r="R2340">
        <v>218267</v>
      </c>
      <c r="S2340">
        <v>3.4000000000000002E-2</v>
      </c>
      <c r="T2340">
        <v>2.9609999999999999</v>
      </c>
      <c r="U2340">
        <v>6.8780000000000001</v>
      </c>
      <c r="V2340">
        <v>2805</v>
      </c>
      <c r="W2340">
        <v>11</v>
      </c>
      <c r="X2340">
        <f t="shared" si="76"/>
        <v>0</v>
      </c>
      <c r="Y2340">
        <f t="shared" si="77"/>
        <v>0</v>
      </c>
    </row>
    <row r="2341" spans="1:25" x14ac:dyDescent="0.2">
      <c r="A2341" t="s">
        <v>1746</v>
      </c>
      <c r="B2341" t="s">
        <v>1082</v>
      </c>
      <c r="C2341">
        <v>4</v>
      </c>
      <c r="D2341">
        <v>3</v>
      </c>
      <c r="E2341" t="s">
        <v>2607</v>
      </c>
      <c r="F2341">
        <v>184.14500000000001</v>
      </c>
      <c r="G2341">
        <v>88.405000000000001</v>
      </c>
      <c r="H2341">
        <v>46.786999999999999</v>
      </c>
      <c r="I2341">
        <v>16279.388999999999</v>
      </c>
      <c r="J2341">
        <v>6639163</v>
      </c>
      <c r="K2341">
        <v>4.3220000000000001</v>
      </c>
      <c r="L2341">
        <v>2.63</v>
      </c>
      <c r="M2341">
        <v>795.84900000000005</v>
      </c>
      <c r="N2341">
        <v>324568</v>
      </c>
      <c r="O2341">
        <v>3.0529999999999999</v>
      </c>
      <c r="P2341">
        <v>5.9669999999999996</v>
      </c>
      <c r="Q2341">
        <v>562.27099999999996</v>
      </c>
      <c r="R2341">
        <v>229309</v>
      </c>
      <c r="S2341">
        <v>4.1000000000000002E-2</v>
      </c>
      <c r="T2341">
        <v>3.2229999999999999</v>
      </c>
      <c r="U2341">
        <v>7.5030000000000001</v>
      </c>
      <c r="V2341">
        <v>3060</v>
      </c>
      <c r="W2341">
        <v>12</v>
      </c>
      <c r="X2341">
        <f t="shared" si="76"/>
        <v>0</v>
      </c>
      <c r="Y2341">
        <f t="shared" si="77"/>
        <v>0</v>
      </c>
    </row>
    <row r="2342" spans="1:25" x14ac:dyDescent="0.2">
      <c r="A2342" t="s">
        <v>1746</v>
      </c>
      <c r="B2342" t="s">
        <v>1082</v>
      </c>
      <c r="C2342">
        <v>4</v>
      </c>
      <c r="D2342">
        <v>4</v>
      </c>
      <c r="E2342" t="s">
        <v>2608</v>
      </c>
      <c r="F2342">
        <v>360.166</v>
      </c>
      <c r="G2342">
        <v>93.63</v>
      </c>
      <c r="H2342">
        <v>41.213999999999999</v>
      </c>
      <c r="I2342">
        <v>33722.129000000001</v>
      </c>
      <c r="J2342">
        <v>13752771</v>
      </c>
      <c r="K2342">
        <v>32.052</v>
      </c>
      <c r="L2342">
        <v>17.027999999999999</v>
      </c>
      <c r="M2342">
        <v>11544.037</v>
      </c>
      <c r="N2342">
        <v>4707962</v>
      </c>
      <c r="O2342">
        <v>14.941000000000001</v>
      </c>
      <c r="P2342">
        <v>26.311</v>
      </c>
      <c r="Q2342">
        <v>5381.0969999999998</v>
      </c>
      <c r="R2342">
        <v>2194553</v>
      </c>
      <c r="S2342">
        <v>0.16800000000000001</v>
      </c>
      <c r="T2342">
        <v>6.5510000000000002</v>
      </c>
      <c r="U2342">
        <v>60.651000000000003</v>
      </c>
      <c r="V2342">
        <v>24735</v>
      </c>
      <c r="W2342">
        <v>97</v>
      </c>
      <c r="X2342">
        <f t="shared" si="76"/>
        <v>5278.4446400000006</v>
      </c>
      <c r="Y2342">
        <f t="shared" si="77"/>
        <v>91.951999999999998</v>
      </c>
    </row>
    <row r="2343" spans="1:25" x14ac:dyDescent="0.2">
      <c r="A2343" t="s">
        <v>1746</v>
      </c>
      <c r="B2343" t="s">
        <v>1082</v>
      </c>
      <c r="C2343">
        <v>4</v>
      </c>
      <c r="D2343">
        <v>5</v>
      </c>
      <c r="E2343" t="s">
        <v>2609</v>
      </c>
      <c r="F2343">
        <v>265.53199999999998</v>
      </c>
      <c r="G2343">
        <v>82.625</v>
      </c>
      <c r="H2343">
        <v>37.735999999999997</v>
      </c>
      <c r="I2343">
        <v>21939.544000000002</v>
      </c>
      <c r="J2343">
        <v>8947523</v>
      </c>
      <c r="K2343">
        <v>53.198999999999998</v>
      </c>
      <c r="L2343">
        <v>27.643000000000001</v>
      </c>
      <c r="M2343">
        <v>14126.173000000001</v>
      </c>
      <c r="N2343">
        <v>5761025</v>
      </c>
      <c r="O2343">
        <v>16.888000000000002</v>
      </c>
      <c r="P2343">
        <v>27.745000000000001</v>
      </c>
      <c r="Q2343">
        <v>4484.3900000000003</v>
      </c>
      <c r="R2343">
        <v>1828852</v>
      </c>
      <c r="S2343">
        <v>0.184</v>
      </c>
      <c r="T2343">
        <v>6.8410000000000002</v>
      </c>
      <c r="U2343">
        <v>48.771000000000001</v>
      </c>
      <c r="V2343">
        <v>19890</v>
      </c>
      <c r="W2343">
        <v>78</v>
      </c>
      <c r="X2343">
        <f t="shared" ref="X2343:X2406" si="78">(MAX(0, (Q2343-668.2)))*1.12</f>
        <v>4274.1328000000012</v>
      </c>
      <c r="Y2343">
        <f t="shared" ref="Y2343:Y2406" si="79">(MAX(0, (W2343-14.9)))*1.12</f>
        <v>70.672000000000011</v>
      </c>
    </row>
    <row r="2344" spans="1:25" x14ac:dyDescent="0.2">
      <c r="A2344" t="s">
        <v>1746</v>
      </c>
      <c r="B2344" t="s">
        <v>1082</v>
      </c>
      <c r="C2344">
        <v>4</v>
      </c>
      <c r="D2344">
        <v>6</v>
      </c>
      <c r="E2344" t="s">
        <v>2610</v>
      </c>
      <c r="F2344">
        <v>388.447</v>
      </c>
      <c r="G2344">
        <v>92.61</v>
      </c>
      <c r="H2344">
        <v>50.286999999999999</v>
      </c>
      <c r="I2344">
        <v>35973.991999999998</v>
      </c>
      <c r="J2344">
        <v>14671140</v>
      </c>
      <c r="K2344">
        <v>37.569000000000003</v>
      </c>
      <c r="L2344">
        <v>18.824999999999999</v>
      </c>
      <c r="M2344">
        <v>14593.713</v>
      </c>
      <c r="N2344">
        <v>5951700</v>
      </c>
      <c r="O2344">
        <v>14.750999999999999</v>
      </c>
      <c r="P2344">
        <v>24.315999999999999</v>
      </c>
      <c r="Q2344">
        <v>5729.8019999999997</v>
      </c>
      <c r="R2344">
        <v>2336764</v>
      </c>
      <c r="S2344">
        <v>0.192</v>
      </c>
      <c r="T2344">
        <v>6.9859999999999998</v>
      </c>
      <c r="U2344">
        <v>74.406999999999996</v>
      </c>
      <c r="V2344">
        <v>30345</v>
      </c>
      <c r="W2344">
        <v>119</v>
      </c>
      <c r="X2344">
        <f t="shared" si="78"/>
        <v>5668.99424</v>
      </c>
      <c r="Y2344">
        <f t="shared" si="79"/>
        <v>116.592</v>
      </c>
    </row>
    <row r="2345" spans="1:25" x14ac:dyDescent="0.2">
      <c r="A2345" t="s">
        <v>1746</v>
      </c>
      <c r="B2345" t="s">
        <v>1082</v>
      </c>
      <c r="C2345">
        <v>4</v>
      </c>
      <c r="D2345">
        <v>7</v>
      </c>
      <c r="E2345" t="s">
        <v>2611</v>
      </c>
      <c r="F2345">
        <v>316.58100000000002</v>
      </c>
      <c r="G2345">
        <v>98.150999999999996</v>
      </c>
      <c r="H2345">
        <v>50.698999999999998</v>
      </c>
      <c r="I2345">
        <v>31072.793000000001</v>
      </c>
      <c r="J2345">
        <v>12672302</v>
      </c>
      <c r="K2345">
        <v>28.619</v>
      </c>
      <c r="L2345">
        <v>17.113</v>
      </c>
      <c r="M2345">
        <v>9060.1880000000001</v>
      </c>
      <c r="N2345">
        <v>3694983</v>
      </c>
      <c r="O2345">
        <v>12.449</v>
      </c>
      <c r="P2345">
        <v>23.061</v>
      </c>
      <c r="Q2345">
        <v>3940.9650000000001</v>
      </c>
      <c r="R2345">
        <v>1607229</v>
      </c>
      <c r="S2345">
        <v>0.15</v>
      </c>
      <c r="T2345">
        <v>6.1849999999999996</v>
      </c>
      <c r="U2345">
        <v>47.52</v>
      </c>
      <c r="V2345">
        <v>19380</v>
      </c>
      <c r="W2345">
        <v>76</v>
      </c>
      <c r="X2345">
        <f t="shared" si="78"/>
        <v>3665.4968000000008</v>
      </c>
      <c r="Y2345">
        <f t="shared" si="79"/>
        <v>68.432000000000002</v>
      </c>
    </row>
    <row r="2346" spans="1:25" x14ac:dyDescent="0.2">
      <c r="A2346" t="s">
        <v>1746</v>
      </c>
      <c r="B2346" t="s">
        <v>1082</v>
      </c>
      <c r="C2346">
        <v>4</v>
      </c>
      <c r="D2346">
        <v>8</v>
      </c>
      <c r="E2346" t="s">
        <v>1659</v>
      </c>
      <c r="F2346">
        <v>26.905999999999999</v>
      </c>
      <c r="G2346">
        <v>50.362000000000002</v>
      </c>
      <c r="H2346">
        <v>38.598999999999997</v>
      </c>
      <c r="I2346">
        <v>1355.038</v>
      </c>
      <c r="J2346">
        <v>552620</v>
      </c>
      <c r="K2346">
        <v>24.754999999999999</v>
      </c>
      <c r="L2346">
        <v>32.572000000000003</v>
      </c>
      <c r="M2346">
        <v>666.05600000000004</v>
      </c>
      <c r="N2346">
        <v>271635</v>
      </c>
      <c r="O2346">
        <v>20.218</v>
      </c>
      <c r="P2346">
        <v>33.447000000000003</v>
      </c>
      <c r="Q2346">
        <v>543.98199999999997</v>
      </c>
      <c r="R2346">
        <v>221850</v>
      </c>
      <c r="S2346">
        <v>0.13900000000000001</v>
      </c>
      <c r="T2346">
        <v>5.9610000000000003</v>
      </c>
      <c r="U2346">
        <v>3.7519999999999998</v>
      </c>
      <c r="V2346">
        <v>1530</v>
      </c>
      <c r="W2346">
        <v>6</v>
      </c>
      <c r="X2346">
        <f t="shared" si="78"/>
        <v>0</v>
      </c>
      <c r="Y2346">
        <f t="shared" si="79"/>
        <v>0</v>
      </c>
    </row>
    <row r="2347" spans="1:25" x14ac:dyDescent="0.2">
      <c r="A2347" t="s">
        <v>1746</v>
      </c>
      <c r="B2347" t="s">
        <v>1082</v>
      </c>
      <c r="C2347">
        <v>4</v>
      </c>
      <c r="D2347">
        <v>9</v>
      </c>
      <c r="E2347" t="s">
        <v>2612</v>
      </c>
      <c r="F2347">
        <v>279.62900000000002</v>
      </c>
      <c r="G2347">
        <v>84.866</v>
      </c>
      <c r="H2347">
        <v>41.442</v>
      </c>
      <c r="I2347">
        <v>23730.880000000001</v>
      </c>
      <c r="J2347">
        <v>9678077</v>
      </c>
      <c r="K2347">
        <v>60.093000000000004</v>
      </c>
      <c r="L2347">
        <v>38.707000000000001</v>
      </c>
      <c r="M2347">
        <v>16803.817999999999</v>
      </c>
      <c r="N2347">
        <v>6853039</v>
      </c>
      <c r="O2347">
        <v>24.25</v>
      </c>
      <c r="P2347">
        <v>35.44</v>
      </c>
      <c r="Q2347">
        <v>6780.9750000000004</v>
      </c>
      <c r="R2347">
        <v>2765460</v>
      </c>
      <c r="S2347">
        <v>0.14299999999999999</v>
      </c>
      <c r="T2347">
        <v>6.0389999999999997</v>
      </c>
      <c r="U2347">
        <v>40.017000000000003</v>
      </c>
      <c r="V2347">
        <v>16320</v>
      </c>
      <c r="W2347">
        <v>64</v>
      </c>
      <c r="X2347">
        <f t="shared" si="78"/>
        <v>6846.3080000000009</v>
      </c>
      <c r="Y2347">
        <f t="shared" si="79"/>
        <v>54.992000000000004</v>
      </c>
    </row>
    <row r="2348" spans="1:25" x14ac:dyDescent="0.2">
      <c r="A2348" t="s">
        <v>1746</v>
      </c>
      <c r="B2348" t="s">
        <v>1082</v>
      </c>
      <c r="C2348">
        <v>4</v>
      </c>
      <c r="D2348">
        <v>10</v>
      </c>
      <c r="E2348" t="s">
        <v>2613</v>
      </c>
      <c r="F2348">
        <v>214.90799999999999</v>
      </c>
      <c r="G2348">
        <v>102.38200000000001</v>
      </c>
      <c r="H2348">
        <v>43.722999999999999</v>
      </c>
      <c r="I2348">
        <v>22002.690999999999</v>
      </c>
      <c r="J2348">
        <v>8973276</v>
      </c>
      <c r="K2348">
        <v>32.511000000000003</v>
      </c>
      <c r="L2348">
        <v>14.260999999999999</v>
      </c>
      <c r="M2348">
        <v>6986.7740000000003</v>
      </c>
      <c r="N2348">
        <v>2849390</v>
      </c>
      <c r="O2348">
        <v>7.2869999999999999</v>
      </c>
      <c r="P2348">
        <v>14.699</v>
      </c>
      <c r="Q2348">
        <v>1566.049</v>
      </c>
      <c r="R2348">
        <v>638676</v>
      </c>
      <c r="S2348">
        <v>0.09</v>
      </c>
      <c r="T2348">
        <v>4.7949999999999999</v>
      </c>
      <c r="U2348">
        <v>19.382999999999999</v>
      </c>
      <c r="V2348">
        <v>7905</v>
      </c>
      <c r="W2348">
        <v>31</v>
      </c>
      <c r="X2348">
        <f t="shared" si="78"/>
        <v>1005.59088</v>
      </c>
      <c r="Y2348">
        <f t="shared" si="79"/>
        <v>18.032000000000004</v>
      </c>
    </row>
    <row r="2349" spans="1:25" x14ac:dyDescent="0.2">
      <c r="A2349" t="s">
        <v>1746</v>
      </c>
      <c r="B2349" t="s">
        <v>1082</v>
      </c>
      <c r="C2349">
        <v>4</v>
      </c>
      <c r="D2349">
        <v>11</v>
      </c>
      <c r="E2349" t="s">
        <v>2614</v>
      </c>
      <c r="F2349">
        <v>63.122</v>
      </c>
      <c r="G2349">
        <v>69.424999999999997</v>
      </c>
      <c r="H2349">
        <v>41.457999999999998</v>
      </c>
      <c r="I2349">
        <v>4382.2969999999996</v>
      </c>
      <c r="J2349">
        <v>1787216</v>
      </c>
      <c r="K2349">
        <v>85.703999999999994</v>
      </c>
      <c r="L2349">
        <v>39.372999999999998</v>
      </c>
      <c r="M2349">
        <v>5409.8249999999998</v>
      </c>
      <c r="N2349">
        <v>2206269</v>
      </c>
      <c r="O2349">
        <v>81.132000000000005</v>
      </c>
      <c r="P2349">
        <v>55.002000000000002</v>
      </c>
      <c r="Q2349">
        <v>5121.2510000000002</v>
      </c>
      <c r="R2349">
        <v>2088581</v>
      </c>
      <c r="S2349">
        <v>0.02</v>
      </c>
      <c r="T2349">
        <v>2.2480000000000002</v>
      </c>
      <c r="U2349">
        <v>1.2509999999999999</v>
      </c>
      <c r="V2349">
        <v>510</v>
      </c>
      <c r="W2349">
        <v>2</v>
      </c>
      <c r="X2349">
        <f t="shared" si="78"/>
        <v>4987.417120000001</v>
      </c>
      <c r="Y2349">
        <f t="shared" si="79"/>
        <v>0</v>
      </c>
    </row>
    <row r="2350" spans="1:25" x14ac:dyDescent="0.2">
      <c r="A2350" t="s">
        <v>1746</v>
      </c>
      <c r="B2350" t="s">
        <v>1082</v>
      </c>
      <c r="C2350">
        <v>4</v>
      </c>
      <c r="D2350">
        <v>12</v>
      </c>
      <c r="E2350" t="s">
        <v>2615</v>
      </c>
      <c r="F2350">
        <v>360.56299999999999</v>
      </c>
      <c r="G2350">
        <v>113.652</v>
      </c>
      <c r="H2350">
        <v>49.357999999999997</v>
      </c>
      <c r="I2350">
        <v>40978.544000000002</v>
      </c>
      <c r="J2350">
        <v>16712128</v>
      </c>
      <c r="K2350">
        <v>21.140999999999998</v>
      </c>
      <c r="L2350">
        <v>13.413</v>
      </c>
      <c r="M2350">
        <v>7622.6670000000004</v>
      </c>
      <c r="N2350">
        <v>3108724</v>
      </c>
      <c r="O2350">
        <v>8.032</v>
      </c>
      <c r="P2350">
        <v>18.609000000000002</v>
      </c>
      <c r="Q2350">
        <v>2896.0830000000001</v>
      </c>
      <c r="R2350">
        <v>1181099</v>
      </c>
      <c r="S2350">
        <v>0.109</v>
      </c>
      <c r="T2350">
        <v>5.2770000000000001</v>
      </c>
      <c r="U2350">
        <v>39.392000000000003</v>
      </c>
      <c r="V2350">
        <v>16065</v>
      </c>
      <c r="W2350">
        <v>63</v>
      </c>
      <c r="X2350">
        <f t="shared" si="78"/>
        <v>2495.2289599999999</v>
      </c>
      <c r="Y2350">
        <f t="shared" si="79"/>
        <v>53.872000000000007</v>
      </c>
    </row>
    <row r="2351" spans="1:25" x14ac:dyDescent="0.2">
      <c r="A2351" t="s">
        <v>1746</v>
      </c>
      <c r="B2351" t="s">
        <v>1082</v>
      </c>
      <c r="C2351">
        <v>4</v>
      </c>
      <c r="D2351">
        <v>13</v>
      </c>
      <c r="E2351" t="s">
        <v>2616</v>
      </c>
      <c r="F2351">
        <v>251.256</v>
      </c>
      <c r="G2351">
        <v>86.992000000000004</v>
      </c>
      <c r="H2351">
        <v>40.158000000000001</v>
      </c>
      <c r="I2351">
        <v>21857.278999999999</v>
      </c>
      <c r="J2351">
        <v>8913973</v>
      </c>
      <c r="K2351">
        <v>46.36</v>
      </c>
      <c r="L2351">
        <v>22.609000000000002</v>
      </c>
      <c r="M2351">
        <v>11648.130999999999</v>
      </c>
      <c r="N2351">
        <v>4750414</v>
      </c>
      <c r="O2351">
        <v>8.7929999999999993</v>
      </c>
      <c r="P2351">
        <v>17.864000000000001</v>
      </c>
      <c r="Q2351">
        <v>2209.2620000000002</v>
      </c>
      <c r="R2351">
        <v>900995</v>
      </c>
      <c r="S2351">
        <v>0.14399999999999999</v>
      </c>
      <c r="T2351">
        <v>6.0650000000000004</v>
      </c>
      <c r="U2351">
        <v>36.265000000000001</v>
      </c>
      <c r="V2351">
        <v>14790</v>
      </c>
      <c r="W2351">
        <v>58</v>
      </c>
      <c r="X2351">
        <f t="shared" si="78"/>
        <v>1725.9894400000003</v>
      </c>
      <c r="Y2351">
        <f t="shared" si="79"/>
        <v>48.272000000000006</v>
      </c>
    </row>
    <row r="2352" spans="1:25" x14ac:dyDescent="0.2">
      <c r="A2352" t="s">
        <v>1746</v>
      </c>
      <c r="B2352" t="s">
        <v>1082</v>
      </c>
      <c r="C2352">
        <v>4</v>
      </c>
      <c r="D2352">
        <v>14</v>
      </c>
      <c r="E2352" t="s">
        <v>2617</v>
      </c>
      <c r="F2352">
        <v>376.66500000000002</v>
      </c>
      <c r="G2352">
        <v>80.94</v>
      </c>
      <c r="H2352">
        <v>40.72</v>
      </c>
      <c r="I2352">
        <v>30487.394</v>
      </c>
      <c r="J2352">
        <v>12433561</v>
      </c>
      <c r="K2352">
        <v>53.709000000000003</v>
      </c>
      <c r="L2352">
        <v>25.914000000000001</v>
      </c>
      <c r="M2352">
        <v>20230.253000000001</v>
      </c>
      <c r="N2352">
        <v>8250429</v>
      </c>
      <c r="O2352">
        <v>28.657</v>
      </c>
      <c r="P2352">
        <v>38.218000000000004</v>
      </c>
      <c r="Q2352">
        <v>10794.091</v>
      </c>
      <c r="R2352">
        <v>4402114</v>
      </c>
      <c r="S2352">
        <v>0.128</v>
      </c>
      <c r="T2352">
        <v>5.7080000000000002</v>
      </c>
      <c r="U2352">
        <v>48.145000000000003</v>
      </c>
      <c r="V2352">
        <v>19635</v>
      </c>
      <c r="W2352">
        <v>77</v>
      </c>
      <c r="X2352">
        <f t="shared" si="78"/>
        <v>11340.99792</v>
      </c>
      <c r="Y2352">
        <f t="shared" si="79"/>
        <v>69.552000000000007</v>
      </c>
    </row>
    <row r="2353" spans="1:25" x14ac:dyDescent="0.2">
      <c r="A2353" t="s">
        <v>1746</v>
      </c>
      <c r="B2353" t="s">
        <v>1082</v>
      </c>
      <c r="C2353">
        <v>4</v>
      </c>
      <c r="D2353">
        <v>16</v>
      </c>
      <c r="E2353" t="s">
        <v>2618</v>
      </c>
      <c r="F2353">
        <v>293.12700000000001</v>
      </c>
      <c r="G2353">
        <v>89.700999999999993</v>
      </c>
      <c r="H2353">
        <v>39.209000000000003</v>
      </c>
      <c r="I2353">
        <v>26293.913</v>
      </c>
      <c r="J2353">
        <v>10723349</v>
      </c>
      <c r="K2353">
        <v>50.296999999999997</v>
      </c>
      <c r="L2353">
        <v>20.379000000000001</v>
      </c>
      <c r="M2353">
        <v>14743.453</v>
      </c>
      <c r="N2353">
        <v>6012768</v>
      </c>
      <c r="O2353">
        <v>27.24</v>
      </c>
      <c r="P2353">
        <v>33.673000000000002</v>
      </c>
      <c r="Q2353">
        <v>7984.74</v>
      </c>
      <c r="R2353">
        <v>3256387</v>
      </c>
      <c r="S2353">
        <v>0.18099999999999999</v>
      </c>
      <c r="T2353">
        <v>6.7969999999999997</v>
      </c>
      <c r="U2353">
        <v>53.148000000000003</v>
      </c>
      <c r="V2353">
        <v>21675</v>
      </c>
      <c r="W2353">
        <v>85</v>
      </c>
      <c r="X2353">
        <f t="shared" si="78"/>
        <v>8194.5248000000011</v>
      </c>
      <c r="Y2353">
        <f t="shared" si="79"/>
        <v>78.512</v>
      </c>
    </row>
    <row r="2354" spans="1:25" x14ac:dyDescent="0.2">
      <c r="A2354" t="s">
        <v>1746</v>
      </c>
      <c r="B2354" t="s">
        <v>1082</v>
      </c>
      <c r="C2354">
        <v>4</v>
      </c>
      <c r="D2354">
        <v>17</v>
      </c>
      <c r="E2354" t="s">
        <v>2619</v>
      </c>
      <c r="F2354">
        <v>274.33199999999999</v>
      </c>
      <c r="G2354">
        <v>99.31</v>
      </c>
      <c r="H2354">
        <v>46.854999999999997</v>
      </c>
      <c r="I2354">
        <v>27243.966</v>
      </c>
      <c r="J2354">
        <v>11110806</v>
      </c>
      <c r="K2354">
        <v>29.196999999999999</v>
      </c>
      <c r="L2354">
        <v>14.365</v>
      </c>
      <c r="M2354">
        <v>8009.8069999999998</v>
      </c>
      <c r="N2354">
        <v>3266610</v>
      </c>
      <c r="O2354">
        <v>8.3610000000000007</v>
      </c>
      <c r="P2354">
        <v>17.475999999999999</v>
      </c>
      <c r="Q2354">
        <v>2293.7190000000001</v>
      </c>
      <c r="R2354">
        <v>935439</v>
      </c>
      <c r="S2354">
        <v>0.112</v>
      </c>
      <c r="T2354">
        <v>5.335</v>
      </c>
      <c r="U2354">
        <v>30.638000000000002</v>
      </c>
      <c r="V2354">
        <v>12495</v>
      </c>
      <c r="W2354">
        <v>49</v>
      </c>
      <c r="X2354">
        <f t="shared" si="78"/>
        <v>1820.5812800000001</v>
      </c>
      <c r="Y2354">
        <f t="shared" si="79"/>
        <v>38.192000000000007</v>
      </c>
    </row>
    <row r="2355" spans="1:25" x14ac:dyDescent="0.2">
      <c r="A2355" t="s">
        <v>1746</v>
      </c>
      <c r="B2355" t="s">
        <v>1082</v>
      </c>
      <c r="C2355">
        <v>4</v>
      </c>
      <c r="D2355">
        <v>18</v>
      </c>
      <c r="E2355" t="s">
        <v>2620</v>
      </c>
      <c r="F2355">
        <v>208.39</v>
      </c>
      <c r="G2355">
        <v>90.588999999999999</v>
      </c>
      <c r="H2355">
        <v>43.706000000000003</v>
      </c>
      <c r="I2355">
        <v>18877.759999999998</v>
      </c>
      <c r="J2355">
        <v>7698847</v>
      </c>
      <c r="K2355">
        <v>3.8119999999999998</v>
      </c>
      <c r="L2355">
        <v>2.3140000000000001</v>
      </c>
      <c r="M2355">
        <v>794.43100000000004</v>
      </c>
      <c r="N2355">
        <v>323990</v>
      </c>
      <c r="O2355">
        <v>3.5009999999999999</v>
      </c>
      <c r="P2355">
        <v>9.1829999999999998</v>
      </c>
      <c r="Q2355">
        <v>729.53899999999999</v>
      </c>
      <c r="R2355">
        <v>297525</v>
      </c>
      <c r="S2355">
        <v>5.3999999999999999E-2</v>
      </c>
      <c r="T2355">
        <v>3.7109999999999999</v>
      </c>
      <c r="U2355">
        <v>11.255000000000001</v>
      </c>
      <c r="V2355">
        <v>4590</v>
      </c>
      <c r="W2355">
        <v>18</v>
      </c>
      <c r="X2355">
        <f t="shared" si="78"/>
        <v>68.699679999999944</v>
      </c>
      <c r="Y2355">
        <f t="shared" si="79"/>
        <v>3.472</v>
      </c>
    </row>
    <row r="2356" spans="1:25" x14ac:dyDescent="0.2">
      <c r="A2356" t="s">
        <v>1746</v>
      </c>
      <c r="B2356" t="s">
        <v>1082</v>
      </c>
      <c r="C2356">
        <v>4</v>
      </c>
      <c r="D2356">
        <v>20</v>
      </c>
      <c r="E2356" t="s">
        <v>2621</v>
      </c>
      <c r="F2356">
        <v>232.834</v>
      </c>
      <c r="G2356">
        <v>89.081999999999994</v>
      </c>
      <c r="H2356">
        <v>48.969000000000001</v>
      </c>
      <c r="I2356">
        <v>20741.328000000001</v>
      </c>
      <c r="J2356">
        <v>8458859</v>
      </c>
      <c r="K2356">
        <v>3.7040000000000002</v>
      </c>
      <c r="L2356">
        <v>2.391</v>
      </c>
      <c r="M2356">
        <v>862.36699999999996</v>
      </c>
      <c r="N2356">
        <v>351696</v>
      </c>
      <c r="O2356">
        <v>2.996</v>
      </c>
      <c r="P2356">
        <v>8.1359999999999992</v>
      </c>
      <c r="Q2356">
        <v>697.57100000000003</v>
      </c>
      <c r="R2356">
        <v>284488</v>
      </c>
      <c r="S2356">
        <v>0.03</v>
      </c>
      <c r="T2356">
        <v>2.7440000000000002</v>
      </c>
      <c r="U2356">
        <v>6.8780000000000001</v>
      </c>
      <c r="V2356">
        <v>2805</v>
      </c>
      <c r="W2356">
        <v>11</v>
      </c>
      <c r="X2356">
        <f t="shared" si="78"/>
        <v>32.895519999999983</v>
      </c>
      <c r="Y2356">
        <f t="shared" si="79"/>
        <v>0</v>
      </c>
    </row>
    <row r="2357" spans="1:25" x14ac:dyDescent="0.2">
      <c r="A2357" t="s">
        <v>1746</v>
      </c>
      <c r="B2357" t="s">
        <v>1082</v>
      </c>
      <c r="C2357">
        <v>4</v>
      </c>
      <c r="D2357">
        <v>21</v>
      </c>
      <c r="E2357" t="s">
        <v>2622</v>
      </c>
      <c r="F2357">
        <v>255.864</v>
      </c>
      <c r="G2357">
        <v>78.643000000000001</v>
      </c>
      <c r="H2357">
        <v>41.530999999999999</v>
      </c>
      <c r="I2357">
        <v>20121.988000000001</v>
      </c>
      <c r="J2357">
        <v>8206276</v>
      </c>
      <c r="K2357">
        <v>4.625</v>
      </c>
      <c r="L2357">
        <v>2.589</v>
      </c>
      <c r="M2357">
        <v>1183.347</v>
      </c>
      <c r="N2357">
        <v>482600</v>
      </c>
      <c r="O2357">
        <v>3.2050000000000001</v>
      </c>
      <c r="P2357">
        <v>7.0670000000000002</v>
      </c>
      <c r="Q2357">
        <v>820.11900000000003</v>
      </c>
      <c r="R2357">
        <v>334466</v>
      </c>
      <c r="S2357">
        <v>5.0999999999999997E-2</v>
      </c>
      <c r="T2357">
        <v>3.617</v>
      </c>
      <c r="U2357">
        <v>13.131</v>
      </c>
      <c r="V2357">
        <v>5355</v>
      </c>
      <c r="W2357">
        <v>21</v>
      </c>
      <c r="X2357">
        <f t="shared" si="78"/>
        <v>170.14928</v>
      </c>
      <c r="Y2357">
        <f t="shared" si="79"/>
        <v>6.8319999999999999</v>
      </c>
    </row>
    <row r="2358" spans="1:25" x14ac:dyDescent="0.2">
      <c r="A2358" t="s">
        <v>1746</v>
      </c>
      <c r="B2358" t="s">
        <v>1082</v>
      </c>
      <c r="C2358">
        <v>4</v>
      </c>
      <c r="D2358">
        <v>22</v>
      </c>
      <c r="E2358" t="s">
        <v>2623</v>
      </c>
      <c r="F2358">
        <v>232.74100000000001</v>
      </c>
      <c r="G2358">
        <v>73.819000000000003</v>
      </c>
      <c r="H2358">
        <v>44.198</v>
      </c>
      <c r="I2358">
        <v>17180.822</v>
      </c>
      <c r="J2358">
        <v>7006791</v>
      </c>
      <c r="K2358">
        <v>44.634</v>
      </c>
      <c r="L2358">
        <v>32.334000000000003</v>
      </c>
      <c r="M2358">
        <v>10388.241</v>
      </c>
      <c r="N2358">
        <v>4236598</v>
      </c>
      <c r="O2358">
        <v>11.266</v>
      </c>
      <c r="P2358">
        <v>19.696999999999999</v>
      </c>
      <c r="Q2358">
        <v>2622.0970000000002</v>
      </c>
      <c r="R2358">
        <v>1069360</v>
      </c>
      <c r="S2358">
        <v>0.161</v>
      </c>
      <c r="T2358">
        <v>6.4089999999999998</v>
      </c>
      <c r="U2358">
        <v>37.515999999999998</v>
      </c>
      <c r="V2358">
        <v>15300</v>
      </c>
      <c r="W2358">
        <v>60</v>
      </c>
      <c r="X2358">
        <f t="shared" si="78"/>
        <v>2188.3646400000002</v>
      </c>
      <c r="Y2358">
        <f t="shared" si="79"/>
        <v>50.512000000000008</v>
      </c>
    </row>
    <row r="2359" spans="1:25" x14ac:dyDescent="0.2">
      <c r="A2359" t="s">
        <v>1746</v>
      </c>
      <c r="B2359" t="s">
        <v>1082</v>
      </c>
      <c r="C2359">
        <v>4</v>
      </c>
      <c r="D2359">
        <v>24</v>
      </c>
      <c r="E2359" t="s">
        <v>2624</v>
      </c>
      <c r="F2359">
        <v>212.90700000000001</v>
      </c>
      <c r="G2359">
        <v>77.912999999999997</v>
      </c>
      <c r="H2359">
        <v>36.805999999999997</v>
      </c>
      <c r="I2359">
        <v>16588.234</v>
      </c>
      <c r="J2359">
        <v>6765118</v>
      </c>
      <c r="K2359">
        <v>3.157</v>
      </c>
      <c r="L2359">
        <v>1.9339999999999999</v>
      </c>
      <c r="M2359">
        <v>672.12699999999995</v>
      </c>
      <c r="N2359">
        <v>274111</v>
      </c>
      <c r="O2359">
        <v>2.359</v>
      </c>
      <c r="P2359">
        <v>5.4939999999999998</v>
      </c>
      <c r="Q2359">
        <v>502.18400000000003</v>
      </c>
      <c r="R2359">
        <v>204804</v>
      </c>
      <c r="S2359">
        <v>2.3E-2</v>
      </c>
      <c r="T2359">
        <v>2.448</v>
      </c>
      <c r="U2359">
        <v>5.0019999999999998</v>
      </c>
      <c r="V2359">
        <v>2040</v>
      </c>
      <c r="W2359">
        <v>8</v>
      </c>
      <c r="X2359">
        <f t="shared" si="78"/>
        <v>0</v>
      </c>
      <c r="Y2359">
        <f t="shared" si="79"/>
        <v>0</v>
      </c>
    </row>
    <row r="2360" spans="1:25" x14ac:dyDescent="0.2">
      <c r="A2360" t="s">
        <v>1746</v>
      </c>
      <c r="B2360" t="s">
        <v>1082</v>
      </c>
      <c r="C2360">
        <v>4</v>
      </c>
      <c r="D2360">
        <v>25</v>
      </c>
      <c r="E2360" t="s">
        <v>2625</v>
      </c>
      <c r="F2360">
        <v>265.387</v>
      </c>
      <c r="G2360">
        <v>68.438999999999993</v>
      </c>
      <c r="H2360">
        <v>34.654000000000003</v>
      </c>
      <c r="I2360">
        <v>18162.917000000001</v>
      </c>
      <c r="J2360">
        <v>7407315</v>
      </c>
      <c r="K2360">
        <v>3.702</v>
      </c>
      <c r="L2360">
        <v>2.3149999999999999</v>
      </c>
      <c r="M2360">
        <v>982.37699999999995</v>
      </c>
      <c r="N2360">
        <v>400639</v>
      </c>
      <c r="O2360">
        <v>3.6970000000000001</v>
      </c>
      <c r="P2360">
        <v>9.0310000000000006</v>
      </c>
      <c r="Q2360">
        <v>981.15099999999995</v>
      </c>
      <c r="R2360">
        <v>400139</v>
      </c>
      <c r="S2360">
        <v>5.7000000000000002E-2</v>
      </c>
      <c r="T2360">
        <v>3.7970000000000002</v>
      </c>
      <c r="U2360">
        <v>15.006</v>
      </c>
      <c r="V2360">
        <v>6120</v>
      </c>
      <c r="W2360">
        <v>24</v>
      </c>
      <c r="X2360">
        <f t="shared" si="78"/>
        <v>350.50511999999992</v>
      </c>
      <c r="Y2360">
        <f t="shared" si="79"/>
        <v>10.192</v>
      </c>
    </row>
    <row r="2361" spans="1:25" x14ac:dyDescent="0.2">
      <c r="A2361" t="s">
        <v>1746</v>
      </c>
      <c r="B2361" t="s">
        <v>1082</v>
      </c>
      <c r="C2361">
        <v>4</v>
      </c>
      <c r="D2361">
        <v>26</v>
      </c>
      <c r="E2361" t="s">
        <v>2626</v>
      </c>
      <c r="F2361">
        <v>342.87099999999998</v>
      </c>
      <c r="G2361">
        <v>90.015000000000001</v>
      </c>
      <c r="H2361">
        <v>41.337000000000003</v>
      </c>
      <c r="I2361">
        <v>30863.561000000002</v>
      </c>
      <c r="J2361">
        <v>12586972</v>
      </c>
      <c r="K2361">
        <v>53.878999999999998</v>
      </c>
      <c r="L2361">
        <v>24.472000000000001</v>
      </c>
      <c r="M2361">
        <v>18473.692999999999</v>
      </c>
      <c r="N2361">
        <v>7534058</v>
      </c>
      <c r="O2361">
        <v>25.593</v>
      </c>
      <c r="P2361">
        <v>34.624000000000002</v>
      </c>
      <c r="Q2361">
        <v>8775.1180000000004</v>
      </c>
      <c r="R2361">
        <v>3578724</v>
      </c>
      <c r="S2361">
        <v>0.21299999999999999</v>
      </c>
      <c r="T2361">
        <v>7.3730000000000002</v>
      </c>
      <c r="U2361">
        <v>73.156000000000006</v>
      </c>
      <c r="V2361">
        <v>29835</v>
      </c>
      <c r="W2361">
        <v>117</v>
      </c>
      <c r="X2361">
        <f t="shared" si="78"/>
        <v>9079.748160000001</v>
      </c>
      <c r="Y2361">
        <f t="shared" si="79"/>
        <v>114.352</v>
      </c>
    </row>
    <row r="2362" spans="1:25" x14ac:dyDescent="0.2">
      <c r="A2362" t="s">
        <v>1746</v>
      </c>
      <c r="B2362" t="s">
        <v>1082</v>
      </c>
      <c r="C2362">
        <v>4</v>
      </c>
      <c r="D2362">
        <v>27</v>
      </c>
      <c r="E2362" t="s">
        <v>2627</v>
      </c>
      <c r="F2362">
        <v>298.42599999999999</v>
      </c>
      <c r="G2362">
        <v>82.320999999999998</v>
      </c>
      <c r="H2362">
        <v>39.697000000000003</v>
      </c>
      <c r="I2362">
        <v>24566.841</v>
      </c>
      <c r="J2362">
        <v>10019004</v>
      </c>
      <c r="K2362">
        <v>44.109000000000002</v>
      </c>
      <c r="L2362">
        <v>17.933</v>
      </c>
      <c r="M2362">
        <v>13163.298000000001</v>
      </c>
      <c r="N2362">
        <v>5368339</v>
      </c>
      <c r="O2362">
        <v>12.227</v>
      </c>
      <c r="P2362">
        <v>19.852</v>
      </c>
      <c r="Q2362">
        <v>3648.71</v>
      </c>
      <c r="R2362">
        <v>1488040</v>
      </c>
      <c r="S2362">
        <v>0.17799999999999999</v>
      </c>
      <c r="T2362">
        <v>6.7370000000000001</v>
      </c>
      <c r="U2362">
        <v>53.148000000000003</v>
      </c>
      <c r="V2362">
        <v>21675</v>
      </c>
      <c r="W2362">
        <v>85</v>
      </c>
      <c r="X2362">
        <f t="shared" si="78"/>
        <v>3338.1712000000007</v>
      </c>
      <c r="Y2362">
        <f t="shared" si="79"/>
        <v>78.512</v>
      </c>
    </row>
    <row r="2363" spans="1:25" x14ac:dyDescent="0.2">
      <c r="A2363" t="s">
        <v>1746</v>
      </c>
      <c r="B2363" t="s">
        <v>1082</v>
      </c>
      <c r="C2363">
        <v>4</v>
      </c>
      <c r="D2363">
        <v>28</v>
      </c>
      <c r="E2363" t="s">
        <v>2628</v>
      </c>
      <c r="F2363">
        <v>196.43700000000001</v>
      </c>
      <c r="G2363">
        <v>82.039000000000001</v>
      </c>
      <c r="H2363">
        <v>38.866999999999997</v>
      </c>
      <c r="I2363">
        <v>16115.412</v>
      </c>
      <c r="J2363">
        <v>6572289</v>
      </c>
      <c r="K2363">
        <v>4.843</v>
      </c>
      <c r="L2363">
        <v>4.2690000000000001</v>
      </c>
      <c r="M2363">
        <v>951.43899999999996</v>
      </c>
      <c r="N2363">
        <v>388022</v>
      </c>
      <c r="O2363">
        <v>4.2279999999999998</v>
      </c>
      <c r="P2363">
        <v>10.397</v>
      </c>
      <c r="Q2363">
        <v>830.54499999999996</v>
      </c>
      <c r="R2363">
        <v>338718</v>
      </c>
      <c r="S2363">
        <v>6.4000000000000001E-2</v>
      </c>
      <c r="T2363">
        <v>4.0289999999999999</v>
      </c>
      <c r="U2363">
        <v>12.505000000000001</v>
      </c>
      <c r="V2363">
        <v>5100</v>
      </c>
      <c r="W2363">
        <v>20</v>
      </c>
      <c r="X2363">
        <f t="shared" si="78"/>
        <v>181.82639999999992</v>
      </c>
      <c r="Y2363">
        <f t="shared" si="79"/>
        <v>5.7119999999999997</v>
      </c>
    </row>
    <row r="2364" spans="1:25" x14ac:dyDescent="0.2">
      <c r="A2364" t="s">
        <v>1746</v>
      </c>
      <c r="B2364" t="s">
        <v>1082</v>
      </c>
      <c r="C2364">
        <v>4</v>
      </c>
      <c r="D2364">
        <v>29</v>
      </c>
      <c r="E2364" t="s">
        <v>2629</v>
      </c>
      <c r="F2364">
        <v>283.18900000000002</v>
      </c>
      <c r="G2364">
        <v>48.521999999999998</v>
      </c>
      <c r="H2364">
        <v>23.021000000000001</v>
      </c>
      <c r="I2364">
        <v>13741.036</v>
      </c>
      <c r="J2364">
        <v>5603956</v>
      </c>
      <c r="K2364">
        <v>45.475999999999999</v>
      </c>
      <c r="L2364">
        <v>23.702999999999999</v>
      </c>
      <c r="M2364">
        <v>12878.262000000001</v>
      </c>
      <c r="N2364">
        <v>5252094</v>
      </c>
      <c r="O2364">
        <v>14.827999999999999</v>
      </c>
      <c r="P2364">
        <v>25.991</v>
      </c>
      <c r="Q2364">
        <v>4199.17</v>
      </c>
      <c r="R2364">
        <v>1712532</v>
      </c>
      <c r="S2364">
        <v>0.20499999999999999</v>
      </c>
      <c r="T2364">
        <v>7.2329999999999997</v>
      </c>
      <c r="U2364">
        <v>58.15</v>
      </c>
      <c r="V2364">
        <v>23715</v>
      </c>
      <c r="W2364">
        <v>93</v>
      </c>
      <c r="X2364">
        <f t="shared" si="78"/>
        <v>3954.6864000000005</v>
      </c>
      <c r="Y2364">
        <f t="shared" si="79"/>
        <v>87.472000000000008</v>
      </c>
    </row>
    <row r="2365" spans="1:25" x14ac:dyDescent="0.2">
      <c r="A2365" t="s">
        <v>1746</v>
      </c>
      <c r="B2365" t="s">
        <v>1082</v>
      </c>
      <c r="C2365">
        <v>4</v>
      </c>
      <c r="D2365">
        <v>30</v>
      </c>
      <c r="E2365" t="s">
        <v>2630</v>
      </c>
      <c r="F2365">
        <v>282.65199999999999</v>
      </c>
      <c r="G2365">
        <v>66.984999999999999</v>
      </c>
      <c r="H2365">
        <v>35.591000000000001</v>
      </c>
      <c r="I2365">
        <v>18933.394</v>
      </c>
      <c r="J2365">
        <v>7721536</v>
      </c>
      <c r="K2365">
        <v>56.256</v>
      </c>
      <c r="L2365">
        <v>37.270000000000003</v>
      </c>
      <c r="M2365">
        <v>15900.919</v>
      </c>
      <c r="N2365">
        <v>6484813</v>
      </c>
      <c r="O2365">
        <v>30.334</v>
      </c>
      <c r="P2365">
        <v>46.445999999999998</v>
      </c>
      <c r="Q2365">
        <v>8574.0519999999997</v>
      </c>
      <c r="R2365">
        <v>3496724</v>
      </c>
      <c r="S2365">
        <v>0.11700000000000001</v>
      </c>
      <c r="T2365">
        <v>5.4669999999999996</v>
      </c>
      <c r="U2365">
        <v>33.139000000000003</v>
      </c>
      <c r="V2365">
        <v>13515</v>
      </c>
      <c r="W2365">
        <v>53</v>
      </c>
      <c r="X2365">
        <f t="shared" si="78"/>
        <v>8854.5542400000013</v>
      </c>
      <c r="Y2365">
        <f t="shared" si="79"/>
        <v>42.672000000000004</v>
      </c>
    </row>
    <row r="2366" spans="1:25" x14ac:dyDescent="0.2">
      <c r="A2366" t="s">
        <v>1746</v>
      </c>
      <c r="B2366" t="s">
        <v>1082</v>
      </c>
      <c r="C2366">
        <v>4</v>
      </c>
      <c r="D2366">
        <v>31</v>
      </c>
      <c r="E2366" t="s">
        <v>2631</v>
      </c>
      <c r="F2366">
        <v>234.78899999999999</v>
      </c>
      <c r="G2366">
        <v>59.75</v>
      </c>
      <c r="H2366">
        <v>28.506</v>
      </c>
      <c r="I2366">
        <v>14028.647000000001</v>
      </c>
      <c r="J2366">
        <v>5721251</v>
      </c>
      <c r="K2366">
        <v>40.344999999999999</v>
      </c>
      <c r="L2366">
        <v>22.672999999999998</v>
      </c>
      <c r="M2366">
        <v>9472.5969999999998</v>
      </c>
      <c r="N2366">
        <v>3863174</v>
      </c>
      <c r="O2366">
        <v>8.2010000000000005</v>
      </c>
      <c r="P2366">
        <v>19.001999999999999</v>
      </c>
      <c r="Q2366">
        <v>1925.6110000000001</v>
      </c>
      <c r="R2366">
        <v>785315</v>
      </c>
      <c r="S2366">
        <v>0.11700000000000001</v>
      </c>
      <c r="T2366">
        <v>5.4649999999999999</v>
      </c>
      <c r="U2366">
        <v>27.512</v>
      </c>
      <c r="V2366">
        <v>11220</v>
      </c>
      <c r="W2366">
        <v>44</v>
      </c>
      <c r="X2366">
        <f t="shared" si="78"/>
        <v>1408.3003200000003</v>
      </c>
      <c r="Y2366">
        <f t="shared" si="79"/>
        <v>32.592000000000006</v>
      </c>
    </row>
    <row r="2367" spans="1:25" x14ac:dyDescent="0.2">
      <c r="A2367" t="s">
        <v>1746</v>
      </c>
      <c r="B2367" t="s">
        <v>1082</v>
      </c>
      <c r="C2367">
        <v>5</v>
      </c>
      <c r="D2367">
        <v>1</v>
      </c>
      <c r="E2367" t="s">
        <v>2632</v>
      </c>
      <c r="F2367">
        <v>264.73</v>
      </c>
      <c r="G2367">
        <v>74.222999999999999</v>
      </c>
      <c r="H2367">
        <v>38.466999999999999</v>
      </c>
      <c r="I2367">
        <v>19649.199000000001</v>
      </c>
      <c r="J2367">
        <v>8013460</v>
      </c>
      <c r="K2367">
        <v>78.879000000000005</v>
      </c>
      <c r="L2367">
        <v>38.058</v>
      </c>
      <c r="M2367">
        <v>20881.583999999999</v>
      </c>
      <c r="N2367">
        <v>8516059</v>
      </c>
      <c r="O2367">
        <v>35.429000000000002</v>
      </c>
      <c r="P2367">
        <v>45.313000000000002</v>
      </c>
      <c r="Q2367">
        <v>9379.1350000000002</v>
      </c>
      <c r="R2367">
        <v>3825058</v>
      </c>
      <c r="S2367">
        <v>0.161</v>
      </c>
      <c r="T2367">
        <v>6.3979999999999997</v>
      </c>
      <c r="U2367">
        <v>42.518000000000001</v>
      </c>
      <c r="V2367">
        <v>17340</v>
      </c>
      <c r="W2367">
        <v>68</v>
      </c>
      <c r="X2367">
        <f t="shared" si="78"/>
        <v>9756.2471999999998</v>
      </c>
      <c r="Y2367">
        <f t="shared" si="79"/>
        <v>59.472000000000008</v>
      </c>
    </row>
    <row r="2368" spans="1:25" x14ac:dyDescent="0.2">
      <c r="A2368" t="s">
        <v>1746</v>
      </c>
      <c r="B2368" t="s">
        <v>1082</v>
      </c>
      <c r="C2368">
        <v>5</v>
      </c>
      <c r="D2368">
        <v>2</v>
      </c>
      <c r="E2368" t="s">
        <v>2633</v>
      </c>
      <c r="F2368">
        <v>259.63</v>
      </c>
      <c r="G2368">
        <v>97.277000000000001</v>
      </c>
      <c r="H2368">
        <v>45.371000000000002</v>
      </c>
      <c r="I2368">
        <v>25256.085999999999</v>
      </c>
      <c r="J2368">
        <v>10300096</v>
      </c>
      <c r="K2368">
        <v>38.710999999999999</v>
      </c>
      <c r="L2368">
        <v>16.225000000000001</v>
      </c>
      <c r="M2368">
        <v>10050.652</v>
      </c>
      <c r="N2368">
        <v>4098920</v>
      </c>
      <c r="O2368">
        <v>12.368</v>
      </c>
      <c r="P2368">
        <v>21.815000000000001</v>
      </c>
      <c r="Q2368">
        <v>3211.107</v>
      </c>
      <c r="R2368">
        <v>1309574</v>
      </c>
      <c r="S2368">
        <v>0.108</v>
      </c>
      <c r="T2368">
        <v>5.2560000000000002</v>
      </c>
      <c r="U2368">
        <v>28.137</v>
      </c>
      <c r="V2368">
        <v>11475</v>
      </c>
      <c r="W2368">
        <v>45</v>
      </c>
      <c r="X2368">
        <f t="shared" si="78"/>
        <v>2848.0558400000004</v>
      </c>
      <c r="Y2368">
        <f t="shared" si="79"/>
        <v>33.712000000000003</v>
      </c>
    </row>
    <row r="2369" spans="1:25" x14ac:dyDescent="0.2">
      <c r="A2369" t="s">
        <v>1746</v>
      </c>
      <c r="B2369" t="s">
        <v>1082</v>
      </c>
      <c r="C2369">
        <v>5</v>
      </c>
      <c r="D2369">
        <v>3</v>
      </c>
      <c r="E2369" t="s">
        <v>2634</v>
      </c>
      <c r="F2369">
        <v>230.983</v>
      </c>
      <c r="G2369">
        <v>71.745000000000005</v>
      </c>
      <c r="H2369">
        <v>40.753</v>
      </c>
      <c r="I2369">
        <v>16571.830000000002</v>
      </c>
      <c r="J2369">
        <v>6758428</v>
      </c>
      <c r="K2369">
        <v>37.993000000000002</v>
      </c>
      <c r="L2369">
        <v>29.338999999999999</v>
      </c>
      <c r="M2369">
        <v>8775.7389999999996</v>
      </c>
      <c r="N2369">
        <v>3578977</v>
      </c>
      <c r="O2369">
        <v>8.1259999999999994</v>
      </c>
      <c r="P2369">
        <v>15.542999999999999</v>
      </c>
      <c r="Q2369">
        <v>1876.8630000000001</v>
      </c>
      <c r="R2369">
        <v>765434</v>
      </c>
      <c r="S2369">
        <v>0.16200000000000001</v>
      </c>
      <c r="T2369">
        <v>6.4340000000000002</v>
      </c>
      <c r="U2369">
        <v>37.515999999999998</v>
      </c>
      <c r="V2369">
        <v>15300</v>
      </c>
      <c r="W2369">
        <v>60</v>
      </c>
      <c r="X2369">
        <f t="shared" si="78"/>
        <v>1353.7025600000002</v>
      </c>
      <c r="Y2369">
        <f t="shared" si="79"/>
        <v>50.512000000000008</v>
      </c>
    </row>
    <row r="2370" spans="1:25" x14ac:dyDescent="0.2">
      <c r="A2370" t="s">
        <v>1746</v>
      </c>
      <c r="B2370" t="s">
        <v>1082</v>
      </c>
      <c r="C2370">
        <v>5</v>
      </c>
      <c r="D2370">
        <v>4</v>
      </c>
      <c r="E2370" t="s">
        <v>2635</v>
      </c>
      <c r="F2370">
        <v>314.065</v>
      </c>
      <c r="G2370">
        <v>83.900999999999996</v>
      </c>
      <c r="H2370">
        <v>47.180999999999997</v>
      </c>
      <c r="I2370">
        <v>26350.330999999998</v>
      </c>
      <c r="J2370">
        <v>10746358</v>
      </c>
      <c r="K2370">
        <v>45.17</v>
      </c>
      <c r="L2370">
        <v>26.02</v>
      </c>
      <c r="M2370">
        <v>14186.368</v>
      </c>
      <c r="N2370">
        <v>5785574</v>
      </c>
      <c r="O2370">
        <v>17.687999999999999</v>
      </c>
      <c r="P2370">
        <v>23.9</v>
      </c>
      <c r="Q2370">
        <v>5555.1710000000003</v>
      </c>
      <c r="R2370">
        <v>2265545</v>
      </c>
      <c r="S2370">
        <v>0.14899999999999999</v>
      </c>
      <c r="T2370">
        <v>6.1689999999999996</v>
      </c>
      <c r="U2370">
        <v>46.895000000000003</v>
      </c>
      <c r="V2370">
        <v>19125</v>
      </c>
      <c r="W2370">
        <v>75</v>
      </c>
      <c r="X2370">
        <f t="shared" si="78"/>
        <v>5473.4075200000007</v>
      </c>
      <c r="Y2370">
        <f t="shared" si="79"/>
        <v>67.312000000000012</v>
      </c>
    </row>
    <row r="2371" spans="1:25" x14ac:dyDescent="0.2">
      <c r="A2371" t="s">
        <v>1746</v>
      </c>
      <c r="B2371" t="s">
        <v>1082</v>
      </c>
      <c r="C2371">
        <v>5</v>
      </c>
      <c r="D2371">
        <v>5</v>
      </c>
      <c r="E2371" t="s">
        <v>2636</v>
      </c>
      <c r="F2371">
        <v>275.37900000000002</v>
      </c>
      <c r="G2371">
        <v>74.161000000000001</v>
      </c>
      <c r="H2371">
        <v>37.378</v>
      </c>
      <c r="I2371">
        <v>20422.503000000001</v>
      </c>
      <c r="J2371">
        <v>8328834</v>
      </c>
      <c r="K2371">
        <v>95.063999999999993</v>
      </c>
      <c r="L2371">
        <v>41.216000000000001</v>
      </c>
      <c r="M2371">
        <v>26178.544999999998</v>
      </c>
      <c r="N2371">
        <v>10676299</v>
      </c>
      <c r="O2371">
        <v>40.386000000000003</v>
      </c>
      <c r="P2371">
        <v>44.423000000000002</v>
      </c>
      <c r="Q2371">
        <v>11121.575999999999</v>
      </c>
      <c r="R2371">
        <v>4535671</v>
      </c>
      <c r="S2371">
        <v>0.107</v>
      </c>
      <c r="T2371">
        <v>5.2160000000000002</v>
      </c>
      <c r="U2371">
        <v>29.388000000000002</v>
      </c>
      <c r="V2371">
        <v>11985</v>
      </c>
      <c r="W2371">
        <v>47</v>
      </c>
      <c r="X2371">
        <f t="shared" si="78"/>
        <v>11707.78112</v>
      </c>
      <c r="Y2371">
        <f t="shared" si="79"/>
        <v>35.952000000000005</v>
      </c>
    </row>
    <row r="2372" spans="1:25" x14ac:dyDescent="0.2">
      <c r="A2372" t="s">
        <v>1746</v>
      </c>
      <c r="B2372" t="s">
        <v>1082</v>
      </c>
      <c r="C2372">
        <v>5</v>
      </c>
      <c r="D2372">
        <v>6</v>
      </c>
      <c r="E2372" t="s">
        <v>2637</v>
      </c>
      <c r="F2372">
        <v>263.39400000000001</v>
      </c>
      <c r="G2372">
        <v>94.783000000000001</v>
      </c>
      <c r="H2372">
        <v>43.354999999999997</v>
      </c>
      <c r="I2372">
        <v>24965.398000000001</v>
      </c>
      <c r="J2372">
        <v>10181546</v>
      </c>
      <c r="K2372">
        <v>36.610999999999997</v>
      </c>
      <c r="L2372">
        <v>15.413</v>
      </c>
      <c r="M2372">
        <v>9643.2060000000001</v>
      </c>
      <c r="N2372">
        <v>3932753</v>
      </c>
      <c r="O2372">
        <v>13.661</v>
      </c>
      <c r="P2372">
        <v>22.106000000000002</v>
      </c>
      <c r="Q2372">
        <v>3598.2130000000002</v>
      </c>
      <c r="R2372">
        <v>1467446</v>
      </c>
      <c r="S2372">
        <v>0.112</v>
      </c>
      <c r="T2372">
        <v>5.3330000000000002</v>
      </c>
      <c r="U2372">
        <v>29.388000000000002</v>
      </c>
      <c r="V2372">
        <v>11985</v>
      </c>
      <c r="W2372">
        <v>47</v>
      </c>
      <c r="X2372">
        <f t="shared" si="78"/>
        <v>3281.6145600000004</v>
      </c>
      <c r="Y2372">
        <f t="shared" si="79"/>
        <v>35.952000000000005</v>
      </c>
    </row>
    <row r="2373" spans="1:25" x14ac:dyDescent="0.2">
      <c r="A2373" t="s">
        <v>1746</v>
      </c>
      <c r="B2373" t="s">
        <v>1082</v>
      </c>
      <c r="C2373">
        <v>5</v>
      </c>
      <c r="D2373">
        <v>7</v>
      </c>
      <c r="E2373" t="s">
        <v>2638</v>
      </c>
      <c r="F2373">
        <v>211.203</v>
      </c>
      <c r="G2373">
        <v>79.28</v>
      </c>
      <c r="H2373">
        <v>42.298000000000002</v>
      </c>
      <c r="I2373">
        <v>16744.168000000001</v>
      </c>
      <c r="J2373">
        <v>6828712</v>
      </c>
      <c r="K2373">
        <v>9.452</v>
      </c>
      <c r="L2373">
        <v>6.1070000000000002</v>
      </c>
      <c r="M2373">
        <v>1996.193</v>
      </c>
      <c r="N2373">
        <v>814100</v>
      </c>
      <c r="O2373">
        <v>10.398999999999999</v>
      </c>
      <c r="P2373">
        <v>19.890999999999998</v>
      </c>
      <c r="Q2373">
        <v>2196.268</v>
      </c>
      <c r="R2373">
        <v>895696</v>
      </c>
      <c r="S2373">
        <v>0.14199999999999999</v>
      </c>
      <c r="T2373">
        <v>6.0179999999999998</v>
      </c>
      <c r="U2373">
        <v>30.013000000000002</v>
      </c>
      <c r="V2373">
        <v>12240</v>
      </c>
      <c r="W2373">
        <v>48</v>
      </c>
      <c r="X2373">
        <f t="shared" si="78"/>
        <v>1711.4361600000002</v>
      </c>
      <c r="Y2373">
        <f t="shared" si="79"/>
        <v>37.072000000000003</v>
      </c>
    </row>
    <row r="2374" spans="1:25" x14ac:dyDescent="0.2">
      <c r="A2374" t="s">
        <v>1746</v>
      </c>
      <c r="B2374" t="s">
        <v>1082</v>
      </c>
      <c r="C2374">
        <v>5</v>
      </c>
      <c r="D2374">
        <v>8</v>
      </c>
      <c r="E2374" t="s">
        <v>2639</v>
      </c>
      <c r="F2374">
        <v>304.25900000000001</v>
      </c>
      <c r="G2374">
        <v>79.778000000000006</v>
      </c>
      <c r="H2374">
        <v>41.598999999999997</v>
      </c>
      <c r="I2374">
        <v>24273.31</v>
      </c>
      <c r="J2374">
        <v>9899294</v>
      </c>
      <c r="K2374">
        <v>51.752000000000002</v>
      </c>
      <c r="L2374">
        <v>30.434000000000001</v>
      </c>
      <c r="M2374">
        <v>15746.138000000001</v>
      </c>
      <c r="N2374">
        <v>6421689</v>
      </c>
      <c r="O2374">
        <v>31.695</v>
      </c>
      <c r="P2374">
        <v>41.933999999999997</v>
      </c>
      <c r="Q2374">
        <v>9643.6180000000004</v>
      </c>
      <c r="R2374">
        <v>3932921</v>
      </c>
      <c r="S2374">
        <v>0.16</v>
      </c>
      <c r="T2374">
        <v>6.391</v>
      </c>
      <c r="U2374">
        <v>48.771000000000001</v>
      </c>
      <c r="V2374">
        <v>19890</v>
      </c>
      <c r="W2374">
        <v>78</v>
      </c>
      <c r="X2374">
        <f t="shared" si="78"/>
        <v>10052.46816</v>
      </c>
      <c r="Y2374">
        <f t="shared" si="79"/>
        <v>70.672000000000011</v>
      </c>
    </row>
    <row r="2375" spans="1:25" x14ac:dyDescent="0.2">
      <c r="A2375" t="s">
        <v>1746</v>
      </c>
      <c r="B2375" t="s">
        <v>1082</v>
      </c>
      <c r="C2375">
        <v>6</v>
      </c>
      <c r="D2375">
        <v>1</v>
      </c>
      <c r="E2375" t="s">
        <v>2640</v>
      </c>
      <c r="F2375">
        <v>214.19399999999999</v>
      </c>
      <c r="G2375">
        <v>72.399000000000001</v>
      </c>
      <c r="H2375">
        <v>37.131</v>
      </c>
      <c r="I2375">
        <v>15507.388999999999</v>
      </c>
      <c r="J2375">
        <v>6324321</v>
      </c>
      <c r="K2375">
        <v>2.0489999999999999</v>
      </c>
      <c r="L2375">
        <v>1.5669999999999999</v>
      </c>
      <c r="M2375">
        <v>438.78500000000003</v>
      </c>
      <c r="N2375">
        <v>178948</v>
      </c>
      <c r="O2375">
        <v>1.653</v>
      </c>
      <c r="P2375">
        <v>2.968</v>
      </c>
      <c r="Q2375">
        <v>353.99599999999998</v>
      </c>
      <c r="R2375">
        <v>144369</v>
      </c>
      <c r="S2375">
        <v>8.9999999999999993E-3</v>
      </c>
      <c r="T2375">
        <v>1.494</v>
      </c>
      <c r="U2375">
        <v>1.8759999999999999</v>
      </c>
      <c r="V2375">
        <v>765</v>
      </c>
      <c r="W2375">
        <v>3</v>
      </c>
      <c r="X2375">
        <f t="shared" si="78"/>
        <v>0</v>
      </c>
      <c r="Y2375">
        <f t="shared" si="79"/>
        <v>0</v>
      </c>
    </row>
    <row r="2376" spans="1:25" x14ac:dyDescent="0.2">
      <c r="A2376" t="s">
        <v>1746</v>
      </c>
      <c r="B2376" t="s">
        <v>1082</v>
      </c>
      <c r="C2376">
        <v>6</v>
      </c>
      <c r="D2376">
        <v>2</v>
      </c>
      <c r="E2376" t="s">
        <v>2514</v>
      </c>
      <c r="F2376">
        <v>275.74200000000002</v>
      </c>
      <c r="G2376">
        <v>77.504999999999995</v>
      </c>
      <c r="H2376">
        <v>40.904000000000003</v>
      </c>
      <c r="I2376">
        <v>21371.506000000001</v>
      </c>
      <c r="J2376">
        <v>8715862</v>
      </c>
      <c r="K2376">
        <v>62.298000000000002</v>
      </c>
      <c r="L2376">
        <v>25.05</v>
      </c>
      <c r="M2376">
        <v>17178.330999999998</v>
      </c>
      <c r="N2376">
        <v>7005775</v>
      </c>
      <c r="O2376">
        <v>17.013999999999999</v>
      </c>
      <c r="P2376">
        <v>24.873999999999999</v>
      </c>
      <c r="Q2376">
        <v>4691.5219999999999</v>
      </c>
      <c r="R2376">
        <v>1913326</v>
      </c>
      <c r="S2376">
        <v>0.18099999999999999</v>
      </c>
      <c r="T2376">
        <v>6.7990000000000004</v>
      </c>
      <c r="U2376">
        <v>50.021000000000001</v>
      </c>
      <c r="V2376">
        <v>20400</v>
      </c>
      <c r="W2376">
        <v>80</v>
      </c>
      <c r="X2376">
        <f t="shared" si="78"/>
        <v>4506.120640000001</v>
      </c>
      <c r="Y2376">
        <f t="shared" si="79"/>
        <v>72.912000000000006</v>
      </c>
    </row>
    <row r="2377" spans="1:25" x14ac:dyDescent="0.2">
      <c r="A2377" t="s">
        <v>1746</v>
      </c>
      <c r="B2377" t="s">
        <v>1082</v>
      </c>
      <c r="C2377">
        <v>6</v>
      </c>
      <c r="D2377">
        <v>3</v>
      </c>
      <c r="E2377" t="s">
        <v>2641</v>
      </c>
      <c r="F2377">
        <v>284.78300000000002</v>
      </c>
      <c r="G2377">
        <v>96.742000000000004</v>
      </c>
      <c r="H2377">
        <v>47.518000000000001</v>
      </c>
      <c r="I2377">
        <v>27550.473999999998</v>
      </c>
      <c r="J2377">
        <v>11235808</v>
      </c>
      <c r="K2377">
        <v>22.946999999999999</v>
      </c>
      <c r="L2377">
        <v>16.143000000000001</v>
      </c>
      <c r="M2377">
        <v>6534.9489999999996</v>
      </c>
      <c r="N2377">
        <v>2665124</v>
      </c>
      <c r="O2377">
        <v>4.3540000000000001</v>
      </c>
      <c r="P2377">
        <v>12.224</v>
      </c>
      <c r="Q2377">
        <v>1239.9839999999999</v>
      </c>
      <c r="R2377">
        <v>505698</v>
      </c>
      <c r="S2377">
        <v>5.5E-2</v>
      </c>
      <c r="T2377">
        <v>3.7410000000000001</v>
      </c>
      <c r="U2377">
        <v>15.632</v>
      </c>
      <c r="V2377">
        <v>6375</v>
      </c>
      <c r="W2377">
        <v>25</v>
      </c>
      <c r="X2377">
        <f t="shared" si="78"/>
        <v>640.39807999999994</v>
      </c>
      <c r="Y2377">
        <f t="shared" si="79"/>
        <v>11.312000000000001</v>
      </c>
    </row>
    <row r="2378" spans="1:25" x14ac:dyDescent="0.2">
      <c r="A2378" t="s">
        <v>1746</v>
      </c>
      <c r="B2378" t="s">
        <v>1082</v>
      </c>
      <c r="C2378">
        <v>6</v>
      </c>
      <c r="D2378">
        <v>4</v>
      </c>
      <c r="E2378" t="s">
        <v>2642</v>
      </c>
      <c r="F2378">
        <v>219.39</v>
      </c>
      <c r="G2378">
        <v>76.882999999999996</v>
      </c>
      <c r="H2378">
        <v>38.084000000000003</v>
      </c>
      <c r="I2378">
        <v>16867.330999999998</v>
      </c>
      <c r="J2378">
        <v>6878941</v>
      </c>
      <c r="K2378">
        <v>2.3250000000000002</v>
      </c>
      <c r="L2378">
        <v>3.415</v>
      </c>
      <c r="M2378">
        <v>510.185</v>
      </c>
      <c r="N2378">
        <v>208067</v>
      </c>
      <c r="O2378">
        <v>1.8129999999999999</v>
      </c>
      <c r="P2378">
        <v>4.4269999999999996</v>
      </c>
      <c r="Q2378">
        <v>397.863</v>
      </c>
      <c r="R2378">
        <v>162259</v>
      </c>
      <c r="S2378">
        <v>1.4E-2</v>
      </c>
      <c r="T2378">
        <v>1.9059999999999999</v>
      </c>
      <c r="U2378">
        <v>3.1259999999999999</v>
      </c>
      <c r="V2378">
        <v>1275</v>
      </c>
      <c r="W2378">
        <v>5</v>
      </c>
      <c r="X2378">
        <f t="shared" si="78"/>
        <v>0</v>
      </c>
      <c r="Y2378">
        <f t="shared" si="79"/>
        <v>0</v>
      </c>
    </row>
    <row r="2379" spans="1:25" x14ac:dyDescent="0.2">
      <c r="A2379" t="s">
        <v>1746</v>
      </c>
      <c r="B2379" t="s">
        <v>1082</v>
      </c>
      <c r="C2379">
        <v>6</v>
      </c>
      <c r="D2379">
        <v>5</v>
      </c>
      <c r="E2379" t="s">
        <v>2643</v>
      </c>
      <c r="F2379">
        <v>326.399</v>
      </c>
      <c r="G2379">
        <v>77.918000000000006</v>
      </c>
      <c r="H2379">
        <v>39.161000000000001</v>
      </c>
      <c r="I2379">
        <v>25432.399000000001</v>
      </c>
      <c r="J2379">
        <v>10372001</v>
      </c>
      <c r="K2379">
        <v>49.902999999999999</v>
      </c>
      <c r="L2379">
        <v>20.864000000000001</v>
      </c>
      <c r="M2379">
        <v>16288.194</v>
      </c>
      <c r="N2379">
        <v>6642754</v>
      </c>
      <c r="O2379">
        <v>12.997999999999999</v>
      </c>
      <c r="P2379">
        <v>21.864999999999998</v>
      </c>
      <c r="Q2379">
        <v>4242.6859999999997</v>
      </c>
      <c r="R2379">
        <v>1730279</v>
      </c>
      <c r="S2379">
        <v>0.19</v>
      </c>
      <c r="T2379">
        <v>6.952</v>
      </c>
      <c r="U2379">
        <v>61.901000000000003</v>
      </c>
      <c r="V2379">
        <v>25245</v>
      </c>
      <c r="W2379">
        <v>99</v>
      </c>
      <c r="X2379">
        <f t="shared" si="78"/>
        <v>4003.4243200000001</v>
      </c>
      <c r="Y2379">
        <f t="shared" si="79"/>
        <v>94.192000000000007</v>
      </c>
    </row>
    <row r="2380" spans="1:25" x14ac:dyDescent="0.2">
      <c r="A2380" t="s">
        <v>1746</v>
      </c>
      <c r="B2380" t="s">
        <v>1082</v>
      </c>
      <c r="C2380">
        <v>6</v>
      </c>
      <c r="D2380">
        <v>6</v>
      </c>
      <c r="E2380" t="s">
        <v>2644</v>
      </c>
      <c r="F2380">
        <v>131.232</v>
      </c>
      <c r="G2380">
        <v>67.091999999999999</v>
      </c>
      <c r="H2380">
        <v>38.804000000000002</v>
      </c>
      <c r="I2380">
        <v>8804.6769999999997</v>
      </c>
      <c r="J2380">
        <v>3590779</v>
      </c>
      <c r="K2380">
        <v>29.53</v>
      </c>
      <c r="L2380">
        <v>15.715</v>
      </c>
      <c r="M2380">
        <v>3875.299</v>
      </c>
      <c r="N2380">
        <v>1580449</v>
      </c>
      <c r="O2380">
        <v>5.4770000000000003</v>
      </c>
      <c r="P2380">
        <v>12.362</v>
      </c>
      <c r="Q2380">
        <v>718.78399999999999</v>
      </c>
      <c r="R2380">
        <v>293139</v>
      </c>
      <c r="S2380">
        <v>0.129</v>
      </c>
      <c r="T2380">
        <v>5.726</v>
      </c>
      <c r="U2380">
        <v>16.882000000000001</v>
      </c>
      <c r="V2380">
        <v>6885</v>
      </c>
      <c r="W2380">
        <v>27</v>
      </c>
      <c r="X2380">
        <f t="shared" si="78"/>
        <v>56.654079999999944</v>
      </c>
      <c r="Y2380">
        <f t="shared" si="79"/>
        <v>13.552000000000001</v>
      </c>
    </row>
    <row r="2381" spans="1:25" x14ac:dyDescent="0.2">
      <c r="A2381" t="s">
        <v>1746</v>
      </c>
      <c r="B2381" t="s">
        <v>1082</v>
      </c>
      <c r="C2381">
        <v>6</v>
      </c>
      <c r="D2381">
        <v>7</v>
      </c>
      <c r="E2381" t="s">
        <v>2645</v>
      </c>
      <c r="F2381">
        <v>375</v>
      </c>
      <c r="G2381">
        <v>84.412999999999997</v>
      </c>
      <c r="H2381">
        <v>36.988</v>
      </c>
      <c r="I2381">
        <v>31654.901000000002</v>
      </c>
      <c r="J2381">
        <v>12909701</v>
      </c>
      <c r="K2381">
        <v>58.523000000000003</v>
      </c>
      <c r="L2381">
        <v>28.184000000000001</v>
      </c>
      <c r="M2381">
        <v>21946.216</v>
      </c>
      <c r="N2381">
        <v>8950244</v>
      </c>
      <c r="O2381">
        <v>24.486000000000001</v>
      </c>
      <c r="P2381">
        <v>34.372999999999998</v>
      </c>
      <c r="Q2381">
        <v>9182.3819999999996</v>
      </c>
      <c r="R2381">
        <v>3744817</v>
      </c>
      <c r="S2381">
        <v>0.13500000000000001</v>
      </c>
      <c r="T2381">
        <v>5.867</v>
      </c>
      <c r="U2381">
        <v>50.646999999999998</v>
      </c>
      <c r="V2381">
        <v>20655</v>
      </c>
      <c r="W2381">
        <v>81</v>
      </c>
      <c r="X2381">
        <f t="shared" si="78"/>
        <v>9535.8838400000004</v>
      </c>
      <c r="Y2381">
        <f t="shared" si="79"/>
        <v>74.031999999999996</v>
      </c>
    </row>
    <row r="2382" spans="1:25" x14ac:dyDescent="0.2">
      <c r="A2382" t="s">
        <v>1746</v>
      </c>
      <c r="B2382" t="s">
        <v>1082</v>
      </c>
      <c r="C2382">
        <v>6</v>
      </c>
      <c r="D2382">
        <v>8</v>
      </c>
      <c r="E2382" t="s">
        <v>2646</v>
      </c>
      <c r="F2382">
        <v>230.821</v>
      </c>
      <c r="G2382">
        <v>61.676000000000002</v>
      </c>
      <c r="H2382">
        <v>39.848999999999997</v>
      </c>
      <c r="I2382">
        <v>14236.105</v>
      </c>
      <c r="J2382">
        <v>5805858</v>
      </c>
      <c r="K2382">
        <v>20.088999999999999</v>
      </c>
      <c r="L2382">
        <v>15.337999999999999</v>
      </c>
      <c r="M2382">
        <v>4636.9179999999997</v>
      </c>
      <c r="N2382">
        <v>1891057</v>
      </c>
      <c r="O2382">
        <v>3.52</v>
      </c>
      <c r="P2382">
        <v>8.0030000000000001</v>
      </c>
      <c r="Q2382">
        <v>812.48299999999995</v>
      </c>
      <c r="R2382">
        <v>331352</v>
      </c>
      <c r="S2382">
        <v>7.5999999999999998E-2</v>
      </c>
      <c r="T2382">
        <v>4.3970000000000002</v>
      </c>
      <c r="U2382">
        <v>17.507000000000001</v>
      </c>
      <c r="V2382">
        <v>7140</v>
      </c>
      <c r="W2382">
        <v>28</v>
      </c>
      <c r="X2382">
        <f t="shared" si="78"/>
        <v>161.59695999999991</v>
      </c>
      <c r="Y2382">
        <f t="shared" si="79"/>
        <v>14.672000000000001</v>
      </c>
    </row>
    <row r="2383" spans="1:25" x14ac:dyDescent="0.2">
      <c r="A2383" t="s">
        <v>1746</v>
      </c>
      <c r="B2383" t="s">
        <v>1082</v>
      </c>
      <c r="C2383">
        <v>6</v>
      </c>
      <c r="D2383">
        <v>9</v>
      </c>
      <c r="E2383" t="s">
        <v>2647</v>
      </c>
      <c r="F2383">
        <v>299.85300000000001</v>
      </c>
      <c r="G2383">
        <v>50.866</v>
      </c>
      <c r="H2383">
        <v>34.121000000000002</v>
      </c>
      <c r="I2383">
        <v>15252.231</v>
      </c>
      <c r="J2383">
        <v>6220261</v>
      </c>
      <c r="K2383">
        <v>30.591999999999999</v>
      </c>
      <c r="L2383">
        <v>18.190999999999999</v>
      </c>
      <c r="M2383">
        <v>9173.2459999999992</v>
      </c>
      <c r="N2383">
        <v>3741091</v>
      </c>
      <c r="O2383">
        <v>3.8149999999999999</v>
      </c>
      <c r="P2383">
        <v>8.7390000000000008</v>
      </c>
      <c r="Q2383">
        <v>1143.931</v>
      </c>
      <c r="R2383">
        <v>466525</v>
      </c>
      <c r="S2383">
        <v>6.3E-2</v>
      </c>
      <c r="T2383">
        <v>3.9940000000000002</v>
      </c>
      <c r="U2383">
        <v>18.757999999999999</v>
      </c>
      <c r="V2383">
        <v>7650</v>
      </c>
      <c r="W2383">
        <v>30</v>
      </c>
      <c r="X2383">
        <f t="shared" si="78"/>
        <v>532.8187200000001</v>
      </c>
      <c r="Y2383">
        <f t="shared" si="79"/>
        <v>16.912000000000003</v>
      </c>
    </row>
    <row r="2384" spans="1:25" x14ac:dyDescent="0.2">
      <c r="A2384" t="s">
        <v>1746</v>
      </c>
      <c r="B2384" t="s">
        <v>1082</v>
      </c>
      <c r="C2384">
        <v>6</v>
      </c>
      <c r="D2384">
        <v>14</v>
      </c>
      <c r="E2384" t="s">
        <v>2648</v>
      </c>
      <c r="F2384">
        <v>220.4</v>
      </c>
      <c r="G2384">
        <v>58.447000000000003</v>
      </c>
      <c r="H2384">
        <v>27.483000000000001</v>
      </c>
      <c r="I2384">
        <v>12881.81</v>
      </c>
      <c r="J2384">
        <v>5253541</v>
      </c>
      <c r="K2384">
        <v>31.702000000000002</v>
      </c>
      <c r="L2384">
        <v>18.091000000000001</v>
      </c>
      <c r="M2384">
        <v>6987.1880000000001</v>
      </c>
      <c r="N2384">
        <v>2849559</v>
      </c>
      <c r="O2384">
        <v>12.795</v>
      </c>
      <c r="P2384">
        <v>20.837</v>
      </c>
      <c r="Q2384">
        <v>2820.1219999999998</v>
      </c>
      <c r="R2384">
        <v>1150120</v>
      </c>
      <c r="S2384">
        <v>0.26400000000000001</v>
      </c>
      <c r="T2384">
        <v>8.1980000000000004</v>
      </c>
      <c r="U2384">
        <v>58.15</v>
      </c>
      <c r="V2384">
        <v>23715</v>
      </c>
      <c r="W2384">
        <v>93</v>
      </c>
      <c r="X2384">
        <f t="shared" si="78"/>
        <v>2410.1526399999998</v>
      </c>
      <c r="Y2384">
        <f t="shared" si="79"/>
        <v>87.472000000000008</v>
      </c>
    </row>
    <row r="2385" spans="1:25" x14ac:dyDescent="0.2">
      <c r="A2385" t="s">
        <v>1746</v>
      </c>
      <c r="B2385" t="s">
        <v>1082</v>
      </c>
      <c r="C2385">
        <v>6</v>
      </c>
      <c r="D2385">
        <v>15</v>
      </c>
      <c r="E2385" t="s">
        <v>2649</v>
      </c>
      <c r="F2385">
        <v>207.03399999999999</v>
      </c>
      <c r="G2385">
        <v>82.771000000000001</v>
      </c>
      <c r="H2385">
        <v>50.293999999999997</v>
      </c>
      <c r="I2385">
        <v>17136.385999999999</v>
      </c>
      <c r="J2385">
        <v>6988669</v>
      </c>
      <c r="K2385">
        <v>3.1019999999999999</v>
      </c>
      <c r="L2385">
        <v>2.1680000000000001</v>
      </c>
      <c r="M2385">
        <v>642.322</v>
      </c>
      <c r="N2385">
        <v>261956</v>
      </c>
      <c r="O2385">
        <v>2.0779999999999998</v>
      </c>
      <c r="P2385">
        <v>4.9139999999999997</v>
      </c>
      <c r="Q2385">
        <v>430.14400000000001</v>
      </c>
      <c r="R2385">
        <v>175424</v>
      </c>
      <c r="S2385">
        <v>1.7999999999999999E-2</v>
      </c>
      <c r="T2385">
        <v>2.15</v>
      </c>
      <c r="U2385">
        <v>3.7519999999999998</v>
      </c>
      <c r="V2385">
        <v>1530</v>
      </c>
      <c r="W2385">
        <v>6</v>
      </c>
      <c r="X2385">
        <f t="shared" si="78"/>
        <v>0</v>
      </c>
      <c r="Y2385">
        <f t="shared" si="79"/>
        <v>0</v>
      </c>
    </row>
    <row r="2386" spans="1:25" x14ac:dyDescent="0.2">
      <c r="A2386" t="s">
        <v>1746</v>
      </c>
      <c r="B2386" t="s">
        <v>1082</v>
      </c>
      <c r="C2386">
        <v>6</v>
      </c>
      <c r="D2386">
        <v>16</v>
      </c>
      <c r="E2386" t="s">
        <v>2650</v>
      </c>
      <c r="F2386">
        <v>270.77499999999998</v>
      </c>
      <c r="G2386">
        <v>77.010999999999996</v>
      </c>
      <c r="H2386">
        <v>34.549999999999997</v>
      </c>
      <c r="I2386">
        <v>20852.64</v>
      </c>
      <c r="J2386">
        <v>8504255</v>
      </c>
      <c r="K2386">
        <v>88.552000000000007</v>
      </c>
      <c r="L2386">
        <v>36.572000000000003</v>
      </c>
      <c r="M2386">
        <v>23977.542000000001</v>
      </c>
      <c r="N2386">
        <v>9778672</v>
      </c>
      <c r="O2386">
        <v>18.206</v>
      </c>
      <c r="P2386">
        <v>24.65</v>
      </c>
      <c r="Q2386">
        <v>4929.817</v>
      </c>
      <c r="R2386">
        <v>2010509</v>
      </c>
      <c r="S2386">
        <v>0.24199999999999999</v>
      </c>
      <c r="T2386">
        <v>7.859</v>
      </c>
      <c r="U2386">
        <v>65.653000000000006</v>
      </c>
      <c r="V2386">
        <v>26775</v>
      </c>
      <c r="W2386">
        <v>105</v>
      </c>
      <c r="X2386">
        <f t="shared" si="78"/>
        <v>4773.0110400000003</v>
      </c>
      <c r="Y2386">
        <f t="shared" si="79"/>
        <v>100.91200000000001</v>
      </c>
    </row>
    <row r="2387" spans="1:25" x14ac:dyDescent="0.2">
      <c r="A2387" t="s">
        <v>1746</v>
      </c>
      <c r="B2387" t="s">
        <v>1082</v>
      </c>
      <c r="C2387">
        <v>6</v>
      </c>
      <c r="D2387">
        <v>17</v>
      </c>
      <c r="E2387" t="s">
        <v>2651</v>
      </c>
      <c r="F2387">
        <v>415.41199999999998</v>
      </c>
      <c r="G2387">
        <v>80.322000000000003</v>
      </c>
      <c r="H2387">
        <v>46.886000000000003</v>
      </c>
      <c r="I2387">
        <v>33366.555999999997</v>
      </c>
      <c r="J2387">
        <v>13607759</v>
      </c>
      <c r="K2387">
        <v>32.218000000000004</v>
      </c>
      <c r="L2387">
        <v>22.004999999999999</v>
      </c>
      <c r="M2387">
        <v>13383.561</v>
      </c>
      <c r="N2387">
        <v>5458168</v>
      </c>
      <c r="O2387">
        <v>7.3040000000000003</v>
      </c>
      <c r="P2387">
        <v>14.678000000000001</v>
      </c>
      <c r="Q2387">
        <v>3034.3560000000002</v>
      </c>
      <c r="R2387">
        <v>1237490</v>
      </c>
      <c r="S2387">
        <v>0.108</v>
      </c>
      <c r="T2387">
        <v>5.2560000000000002</v>
      </c>
      <c r="U2387">
        <v>45.018999999999998</v>
      </c>
      <c r="V2387">
        <v>18360</v>
      </c>
      <c r="W2387">
        <v>72</v>
      </c>
      <c r="X2387">
        <f t="shared" si="78"/>
        <v>2650.0947200000001</v>
      </c>
      <c r="Y2387">
        <f t="shared" si="79"/>
        <v>63.952000000000005</v>
      </c>
    </row>
    <row r="2388" spans="1:25" x14ac:dyDescent="0.2">
      <c r="A2388" t="s">
        <v>1746</v>
      </c>
      <c r="B2388" t="s">
        <v>1082</v>
      </c>
      <c r="C2388">
        <v>6</v>
      </c>
      <c r="D2388">
        <v>18</v>
      </c>
      <c r="E2388" t="s">
        <v>2652</v>
      </c>
      <c r="F2388">
        <v>121.31100000000001</v>
      </c>
      <c r="G2388">
        <v>80.781000000000006</v>
      </c>
      <c r="H2388">
        <v>41.942999999999998</v>
      </c>
      <c r="I2388">
        <v>9799.616</v>
      </c>
      <c r="J2388">
        <v>3996541</v>
      </c>
      <c r="K2388">
        <v>56.64</v>
      </c>
      <c r="L2388">
        <v>38.008000000000003</v>
      </c>
      <c r="M2388">
        <v>6871.0280000000002</v>
      </c>
      <c r="N2388">
        <v>2802186</v>
      </c>
      <c r="O2388">
        <v>22.238</v>
      </c>
      <c r="P2388">
        <v>33.707000000000001</v>
      </c>
      <c r="Q2388">
        <v>2697.7170000000001</v>
      </c>
      <c r="R2388">
        <v>1100200</v>
      </c>
      <c r="S2388">
        <v>0.191</v>
      </c>
      <c r="T2388">
        <v>6.9710000000000001</v>
      </c>
      <c r="U2388">
        <v>23.135000000000002</v>
      </c>
      <c r="V2388">
        <v>9435</v>
      </c>
      <c r="W2388">
        <v>37</v>
      </c>
      <c r="X2388">
        <f t="shared" si="78"/>
        <v>2273.0590400000001</v>
      </c>
      <c r="Y2388">
        <f t="shared" si="79"/>
        <v>24.752000000000002</v>
      </c>
    </row>
    <row r="2389" spans="1:25" x14ac:dyDescent="0.2">
      <c r="A2389" t="s">
        <v>1746</v>
      </c>
      <c r="B2389" t="s">
        <v>1082</v>
      </c>
      <c r="C2389">
        <v>6</v>
      </c>
      <c r="D2389">
        <v>19</v>
      </c>
      <c r="E2389" t="s">
        <v>2653</v>
      </c>
      <c r="F2389">
        <v>162.66999999999999</v>
      </c>
      <c r="G2389">
        <v>60.954999999999998</v>
      </c>
      <c r="H2389">
        <v>43.905000000000001</v>
      </c>
      <c r="I2389">
        <v>9915.5110000000004</v>
      </c>
      <c r="J2389">
        <v>4043806</v>
      </c>
      <c r="K2389">
        <v>6.0060000000000002</v>
      </c>
      <c r="L2389">
        <v>3.8340000000000001</v>
      </c>
      <c r="M2389">
        <v>977.01900000000001</v>
      </c>
      <c r="N2389">
        <v>398454</v>
      </c>
      <c r="O2389">
        <v>2.6139999999999999</v>
      </c>
      <c r="P2389">
        <v>5.6440000000000001</v>
      </c>
      <c r="Q2389">
        <v>425.28899999999999</v>
      </c>
      <c r="R2389">
        <v>173444</v>
      </c>
      <c r="S2389">
        <v>3.5000000000000003E-2</v>
      </c>
      <c r="T2389">
        <v>2.97</v>
      </c>
      <c r="U2389">
        <v>5.6269999999999998</v>
      </c>
      <c r="V2389">
        <v>2295</v>
      </c>
      <c r="W2389">
        <v>9</v>
      </c>
      <c r="X2389">
        <f t="shared" si="78"/>
        <v>0</v>
      </c>
      <c r="Y2389">
        <f t="shared" si="79"/>
        <v>0</v>
      </c>
    </row>
    <row r="2390" spans="1:25" x14ac:dyDescent="0.2">
      <c r="A2390" t="s">
        <v>1746</v>
      </c>
      <c r="B2390" t="s">
        <v>1082</v>
      </c>
      <c r="C2390">
        <v>6</v>
      </c>
      <c r="D2390">
        <v>20</v>
      </c>
      <c r="E2390" t="s">
        <v>2012</v>
      </c>
      <c r="F2390">
        <v>301.35399999999998</v>
      </c>
      <c r="G2390">
        <v>71.843000000000004</v>
      </c>
      <c r="H2390">
        <v>35.878</v>
      </c>
      <c r="I2390">
        <v>21650.212</v>
      </c>
      <c r="J2390">
        <v>8829526</v>
      </c>
      <c r="K2390">
        <v>48.972000000000001</v>
      </c>
      <c r="L2390">
        <v>30.63</v>
      </c>
      <c r="M2390">
        <v>14757.83</v>
      </c>
      <c r="N2390">
        <v>6018631</v>
      </c>
      <c r="O2390">
        <v>14.914999999999999</v>
      </c>
      <c r="P2390">
        <v>22.06</v>
      </c>
      <c r="Q2390">
        <v>4494.5919999999996</v>
      </c>
      <c r="R2390">
        <v>1833013</v>
      </c>
      <c r="S2390">
        <v>0.151</v>
      </c>
      <c r="T2390">
        <v>6.2130000000000001</v>
      </c>
      <c r="U2390">
        <v>45.643999999999998</v>
      </c>
      <c r="V2390">
        <v>18615</v>
      </c>
      <c r="W2390">
        <v>73</v>
      </c>
      <c r="X2390">
        <f t="shared" si="78"/>
        <v>4285.5590400000001</v>
      </c>
      <c r="Y2390">
        <f t="shared" si="79"/>
        <v>65.072000000000003</v>
      </c>
    </row>
    <row r="2391" spans="1:25" x14ac:dyDescent="0.2">
      <c r="A2391" t="s">
        <v>1746</v>
      </c>
      <c r="B2391" t="s">
        <v>1082</v>
      </c>
      <c r="C2391">
        <v>6</v>
      </c>
      <c r="D2391">
        <v>21</v>
      </c>
      <c r="E2391" t="s">
        <v>2654</v>
      </c>
      <c r="F2391">
        <v>176.6</v>
      </c>
      <c r="G2391">
        <v>80.75</v>
      </c>
      <c r="H2391">
        <v>39.137</v>
      </c>
      <c r="I2391">
        <v>14260.487999999999</v>
      </c>
      <c r="J2391">
        <v>5815802</v>
      </c>
      <c r="K2391">
        <v>75.813999999999993</v>
      </c>
      <c r="L2391">
        <v>29.562000000000001</v>
      </c>
      <c r="M2391">
        <v>13388.793</v>
      </c>
      <c r="N2391">
        <v>5460302</v>
      </c>
      <c r="O2391">
        <v>17.042000000000002</v>
      </c>
      <c r="P2391">
        <v>24.672999999999998</v>
      </c>
      <c r="Q2391">
        <v>3009.5749999999998</v>
      </c>
      <c r="R2391">
        <v>1227384</v>
      </c>
      <c r="S2391">
        <v>0.191</v>
      </c>
      <c r="T2391">
        <v>6.98</v>
      </c>
      <c r="U2391">
        <v>33.764000000000003</v>
      </c>
      <c r="V2391">
        <v>13770</v>
      </c>
      <c r="W2391">
        <v>54</v>
      </c>
      <c r="X2391">
        <f t="shared" si="78"/>
        <v>2622.34</v>
      </c>
      <c r="Y2391">
        <f t="shared" si="79"/>
        <v>43.792000000000009</v>
      </c>
    </row>
    <row r="2392" spans="1:25" x14ac:dyDescent="0.2">
      <c r="A2392" t="s">
        <v>1746</v>
      </c>
      <c r="B2392" t="s">
        <v>1082</v>
      </c>
      <c r="C2392">
        <v>6</v>
      </c>
      <c r="D2392">
        <v>22</v>
      </c>
      <c r="E2392" t="s">
        <v>2655</v>
      </c>
      <c r="F2392">
        <v>96.72</v>
      </c>
      <c r="G2392">
        <v>90.828999999999994</v>
      </c>
      <c r="H2392">
        <v>41.594999999999999</v>
      </c>
      <c r="I2392">
        <v>8784.9660000000003</v>
      </c>
      <c r="J2392">
        <v>3582740</v>
      </c>
      <c r="K2392">
        <v>41.863</v>
      </c>
      <c r="L2392">
        <v>30.914999999999999</v>
      </c>
      <c r="M2392">
        <v>4049.011</v>
      </c>
      <c r="N2392">
        <v>1651293</v>
      </c>
      <c r="O2392">
        <v>10.638</v>
      </c>
      <c r="P2392">
        <v>19.291</v>
      </c>
      <c r="Q2392">
        <v>1028.8889999999999</v>
      </c>
      <c r="R2392">
        <v>419608</v>
      </c>
      <c r="S2392">
        <v>0.129</v>
      </c>
      <c r="T2392">
        <v>5.7409999999999997</v>
      </c>
      <c r="U2392">
        <v>12.505000000000001</v>
      </c>
      <c r="V2392">
        <v>5100</v>
      </c>
      <c r="W2392">
        <v>20</v>
      </c>
      <c r="X2392">
        <f t="shared" si="78"/>
        <v>403.97167999999988</v>
      </c>
      <c r="Y2392">
        <f t="shared" si="79"/>
        <v>5.7119999999999997</v>
      </c>
    </row>
    <row r="2393" spans="1:25" x14ac:dyDescent="0.2">
      <c r="A2393" t="s">
        <v>1746</v>
      </c>
      <c r="B2393" t="s">
        <v>1082</v>
      </c>
      <c r="C2393">
        <v>6</v>
      </c>
      <c r="D2393">
        <v>23</v>
      </c>
      <c r="E2393" t="s">
        <v>2656</v>
      </c>
      <c r="F2393">
        <v>103.14700000000001</v>
      </c>
      <c r="G2393">
        <v>87.188000000000002</v>
      </c>
      <c r="H2393">
        <v>42.18</v>
      </c>
      <c r="I2393">
        <v>8993.14</v>
      </c>
      <c r="J2393">
        <v>3667639</v>
      </c>
      <c r="K2393">
        <v>42.582999999999998</v>
      </c>
      <c r="L2393">
        <v>30.047999999999998</v>
      </c>
      <c r="M2393">
        <v>4392.2870000000003</v>
      </c>
      <c r="N2393">
        <v>1791290</v>
      </c>
      <c r="O2393">
        <v>6.2489999999999997</v>
      </c>
      <c r="P2393">
        <v>12.077999999999999</v>
      </c>
      <c r="Q2393">
        <v>644.53200000000004</v>
      </c>
      <c r="R2393">
        <v>262857</v>
      </c>
      <c r="S2393">
        <v>0.13900000000000001</v>
      </c>
      <c r="T2393">
        <v>5.9610000000000003</v>
      </c>
      <c r="U2393">
        <v>14.381</v>
      </c>
      <c r="V2393">
        <v>5865</v>
      </c>
      <c r="W2393">
        <v>23</v>
      </c>
      <c r="X2393">
        <f t="shared" si="78"/>
        <v>0</v>
      </c>
      <c r="Y2393">
        <f t="shared" si="79"/>
        <v>9.072000000000001</v>
      </c>
    </row>
    <row r="2394" spans="1:25" x14ac:dyDescent="0.2">
      <c r="A2394" t="s">
        <v>1746</v>
      </c>
      <c r="B2394" t="s">
        <v>1082</v>
      </c>
      <c r="C2394">
        <v>6</v>
      </c>
      <c r="D2394">
        <v>24</v>
      </c>
      <c r="E2394" t="s">
        <v>2657</v>
      </c>
      <c r="F2394">
        <v>110.839</v>
      </c>
      <c r="G2394">
        <v>84.412000000000006</v>
      </c>
      <c r="H2394">
        <v>38.969000000000001</v>
      </c>
      <c r="I2394">
        <v>9356.1059999999998</v>
      </c>
      <c r="J2394">
        <v>3815666</v>
      </c>
      <c r="K2394">
        <v>79.852000000000004</v>
      </c>
      <c r="L2394">
        <v>32.354999999999997</v>
      </c>
      <c r="M2394">
        <v>8850.7260000000006</v>
      </c>
      <c r="N2394">
        <v>3609559</v>
      </c>
      <c r="O2394">
        <v>18.623000000000001</v>
      </c>
      <c r="P2394">
        <v>27.582000000000001</v>
      </c>
      <c r="Q2394">
        <v>2064.1260000000002</v>
      </c>
      <c r="R2394">
        <v>841805</v>
      </c>
      <c r="S2394">
        <v>0.20300000000000001</v>
      </c>
      <c r="T2394">
        <v>7.1929999999999996</v>
      </c>
      <c r="U2394">
        <v>22.51</v>
      </c>
      <c r="V2394">
        <v>9180</v>
      </c>
      <c r="W2394">
        <v>36</v>
      </c>
      <c r="X2394">
        <f t="shared" si="78"/>
        <v>1563.4371200000003</v>
      </c>
      <c r="Y2394">
        <f t="shared" si="79"/>
        <v>23.632000000000005</v>
      </c>
    </row>
    <row r="2395" spans="1:25" x14ac:dyDescent="0.2">
      <c r="A2395" t="s">
        <v>1746</v>
      </c>
      <c r="B2395" t="s">
        <v>1082</v>
      </c>
      <c r="C2395">
        <v>6</v>
      </c>
      <c r="D2395">
        <v>26</v>
      </c>
      <c r="E2395" t="s">
        <v>2658</v>
      </c>
      <c r="F2395">
        <v>225.37299999999999</v>
      </c>
      <c r="G2395">
        <v>77.313000000000002</v>
      </c>
      <c r="H2395">
        <v>43.405999999999999</v>
      </c>
      <c r="I2395">
        <v>17424.151000000002</v>
      </c>
      <c r="J2395">
        <v>7106027</v>
      </c>
      <c r="K2395">
        <v>48.406999999999996</v>
      </c>
      <c r="L2395">
        <v>20.48</v>
      </c>
      <c r="M2395">
        <v>10909.525</v>
      </c>
      <c r="N2395">
        <v>4449191</v>
      </c>
      <c r="O2395">
        <v>8.798</v>
      </c>
      <c r="P2395">
        <v>15.643000000000001</v>
      </c>
      <c r="Q2395">
        <v>1982.883</v>
      </c>
      <c r="R2395">
        <v>808672</v>
      </c>
      <c r="S2395">
        <v>0.15</v>
      </c>
      <c r="T2395">
        <v>6.1790000000000003</v>
      </c>
      <c r="U2395">
        <v>33.764000000000003</v>
      </c>
      <c r="V2395">
        <v>13770</v>
      </c>
      <c r="W2395">
        <v>54</v>
      </c>
      <c r="X2395">
        <f t="shared" si="78"/>
        <v>1472.44496</v>
      </c>
      <c r="Y2395">
        <f t="shared" si="79"/>
        <v>43.792000000000009</v>
      </c>
    </row>
    <row r="2396" spans="1:25" x14ac:dyDescent="0.2">
      <c r="A2396" t="s">
        <v>1746</v>
      </c>
      <c r="B2396" t="s">
        <v>1082</v>
      </c>
      <c r="C2396">
        <v>6</v>
      </c>
      <c r="D2396">
        <v>27</v>
      </c>
      <c r="E2396" t="s">
        <v>2659</v>
      </c>
      <c r="F2396">
        <v>14.769</v>
      </c>
      <c r="G2396">
        <v>84.569000000000003</v>
      </c>
      <c r="H2396">
        <v>59.186999999999998</v>
      </c>
      <c r="I2396">
        <v>1248.9659999999999</v>
      </c>
      <c r="J2396">
        <v>509361</v>
      </c>
      <c r="K2396">
        <v>50.548000000000002</v>
      </c>
      <c r="L2396">
        <v>48.604999999999997</v>
      </c>
      <c r="M2396">
        <v>746.51400000000001</v>
      </c>
      <c r="N2396">
        <v>304448</v>
      </c>
      <c r="O2396">
        <v>31.411000000000001</v>
      </c>
      <c r="P2396">
        <v>38.252000000000002</v>
      </c>
      <c r="Q2396">
        <v>463.88900000000001</v>
      </c>
      <c r="R2396">
        <v>189186</v>
      </c>
      <c r="S2396">
        <v>0.16900000000000001</v>
      </c>
      <c r="T2396">
        <v>6.57</v>
      </c>
      <c r="U2396">
        <v>2.5009999999999999</v>
      </c>
      <c r="V2396">
        <v>1020</v>
      </c>
      <c r="W2396">
        <v>4</v>
      </c>
      <c r="X2396">
        <f t="shared" si="78"/>
        <v>0</v>
      </c>
      <c r="Y2396">
        <f t="shared" si="79"/>
        <v>0</v>
      </c>
    </row>
    <row r="2397" spans="1:25" x14ac:dyDescent="0.2">
      <c r="A2397" t="s">
        <v>1746</v>
      </c>
      <c r="B2397" t="s">
        <v>1082</v>
      </c>
      <c r="C2397">
        <v>6</v>
      </c>
      <c r="D2397">
        <v>29</v>
      </c>
      <c r="E2397" t="s">
        <v>2660</v>
      </c>
      <c r="F2397">
        <v>79.938000000000002</v>
      </c>
      <c r="G2397">
        <v>34</v>
      </c>
      <c r="H2397">
        <v>25.193999999999999</v>
      </c>
      <c r="I2397">
        <v>2717.9459999999999</v>
      </c>
      <c r="J2397">
        <v>1108450</v>
      </c>
      <c r="K2397">
        <v>24.29</v>
      </c>
      <c r="L2397">
        <v>18.824000000000002</v>
      </c>
      <c r="M2397">
        <v>1941.6990000000001</v>
      </c>
      <c r="N2397">
        <v>791876</v>
      </c>
      <c r="O2397">
        <v>3.992</v>
      </c>
      <c r="P2397">
        <v>7.43</v>
      </c>
      <c r="Q2397">
        <v>319.08699999999999</v>
      </c>
      <c r="R2397">
        <v>130132</v>
      </c>
      <c r="S2397">
        <v>9.4E-2</v>
      </c>
      <c r="T2397">
        <v>4.8920000000000003</v>
      </c>
      <c r="U2397">
        <v>7.5030000000000001</v>
      </c>
      <c r="V2397">
        <v>3060</v>
      </c>
      <c r="W2397">
        <v>12</v>
      </c>
      <c r="X2397">
        <f t="shared" si="78"/>
        <v>0</v>
      </c>
      <c r="Y2397">
        <f t="shared" si="79"/>
        <v>0</v>
      </c>
    </row>
    <row r="2398" spans="1:25" x14ac:dyDescent="0.2">
      <c r="A2398" t="s">
        <v>1746</v>
      </c>
      <c r="B2398" t="s">
        <v>1082</v>
      </c>
      <c r="C2398">
        <v>6</v>
      </c>
      <c r="D2398">
        <v>30</v>
      </c>
      <c r="E2398" t="s">
        <v>2661</v>
      </c>
      <c r="F2398">
        <v>297.774</v>
      </c>
      <c r="G2398">
        <v>76.289000000000001</v>
      </c>
      <c r="H2398">
        <v>39.154000000000003</v>
      </c>
      <c r="I2398">
        <v>22716.781999999999</v>
      </c>
      <c r="J2398">
        <v>9264501</v>
      </c>
      <c r="K2398">
        <v>70.596999999999994</v>
      </c>
      <c r="L2398">
        <v>33.423000000000002</v>
      </c>
      <c r="M2398">
        <v>21021.901000000002</v>
      </c>
      <c r="N2398">
        <v>8573284</v>
      </c>
      <c r="O2398">
        <v>17.221</v>
      </c>
      <c r="P2398">
        <v>25.013999999999999</v>
      </c>
      <c r="Q2398">
        <v>5127.8869999999997</v>
      </c>
      <c r="R2398">
        <v>2091287</v>
      </c>
      <c r="S2398">
        <v>0.191</v>
      </c>
      <c r="T2398">
        <v>6.9779999999999998</v>
      </c>
      <c r="U2398">
        <v>56.899000000000001</v>
      </c>
      <c r="V2398">
        <v>23205</v>
      </c>
      <c r="W2398">
        <v>91</v>
      </c>
      <c r="X2398">
        <f t="shared" si="78"/>
        <v>4994.84944</v>
      </c>
      <c r="Y2398">
        <f t="shared" si="79"/>
        <v>85.231999999999999</v>
      </c>
    </row>
    <row r="2399" spans="1:25" x14ac:dyDescent="0.2">
      <c r="A2399" t="s">
        <v>1746</v>
      </c>
      <c r="B2399" t="s">
        <v>1082</v>
      </c>
      <c r="C2399">
        <v>6</v>
      </c>
      <c r="D2399">
        <v>32</v>
      </c>
      <c r="E2399" t="s">
        <v>2662</v>
      </c>
      <c r="F2399">
        <v>229.67599999999999</v>
      </c>
      <c r="G2399">
        <v>86.924000000000007</v>
      </c>
      <c r="H2399">
        <v>38.991</v>
      </c>
      <c r="I2399">
        <v>19964.485000000001</v>
      </c>
      <c r="J2399">
        <v>8142042</v>
      </c>
      <c r="K2399">
        <v>60.527000000000001</v>
      </c>
      <c r="L2399">
        <v>39.07</v>
      </c>
      <c r="M2399">
        <v>13901.529</v>
      </c>
      <c r="N2399">
        <v>5669409</v>
      </c>
      <c r="O2399">
        <v>13.268000000000001</v>
      </c>
      <c r="P2399">
        <v>21.994</v>
      </c>
      <c r="Q2399">
        <v>3047.4050000000002</v>
      </c>
      <c r="R2399">
        <v>1242812</v>
      </c>
      <c r="S2399">
        <v>0.182</v>
      </c>
      <c r="T2399">
        <v>6.8179999999999996</v>
      </c>
      <c r="U2399">
        <v>41.893000000000001</v>
      </c>
      <c r="V2399">
        <v>17085</v>
      </c>
      <c r="W2399">
        <v>67</v>
      </c>
      <c r="X2399">
        <f t="shared" si="78"/>
        <v>2664.7096000000001</v>
      </c>
      <c r="Y2399">
        <f t="shared" si="79"/>
        <v>58.352000000000004</v>
      </c>
    </row>
    <row r="2400" spans="1:25" x14ac:dyDescent="0.2">
      <c r="A2400" t="s">
        <v>1746</v>
      </c>
      <c r="B2400" t="s">
        <v>1082</v>
      </c>
      <c r="C2400">
        <v>6</v>
      </c>
      <c r="D2400">
        <v>33</v>
      </c>
      <c r="E2400" t="s">
        <v>2663</v>
      </c>
      <c r="F2400">
        <v>240.92599999999999</v>
      </c>
      <c r="G2400">
        <v>82.364000000000004</v>
      </c>
      <c r="H2400">
        <v>39.180999999999997</v>
      </c>
      <c r="I2400">
        <v>19843.621999999999</v>
      </c>
      <c r="J2400">
        <v>8092751</v>
      </c>
      <c r="K2400">
        <v>75.009</v>
      </c>
      <c r="L2400">
        <v>39.088999999999999</v>
      </c>
      <c r="M2400">
        <v>18071.615000000002</v>
      </c>
      <c r="N2400">
        <v>7370080</v>
      </c>
      <c r="O2400">
        <v>22.978000000000002</v>
      </c>
      <c r="P2400">
        <v>32.67</v>
      </c>
      <c r="Q2400">
        <v>5535.94</v>
      </c>
      <c r="R2400">
        <v>2257702</v>
      </c>
      <c r="S2400">
        <v>0.16600000000000001</v>
      </c>
      <c r="T2400">
        <v>6.5060000000000002</v>
      </c>
      <c r="U2400">
        <v>40.017000000000003</v>
      </c>
      <c r="V2400">
        <v>16320</v>
      </c>
      <c r="W2400">
        <v>64</v>
      </c>
      <c r="X2400">
        <f t="shared" si="78"/>
        <v>5451.8688000000002</v>
      </c>
      <c r="Y2400">
        <f t="shared" si="79"/>
        <v>54.992000000000004</v>
      </c>
    </row>
    <row r="2401" spans="1:25" x14ac:dyDescent="0.2">
      <c r="A2401" t="s">
        <v>1746</v>
      </c>
      <c r="B2401" t="s">
        <v>1082</v>
      </c>
      <c r="C2401">
        <v>6</v>
      </c>
      <c r="D2401">
        <v>34</v>
      </c>
      <c r="E2401" t="s">
        <v>2664</v>
      </c>
      <c r="F2401">
        <v>339.29399999999998</v>
      </c>
      <c r="G2401">
        <v>82.55</v>
      </c>
      <c r="H2401">
        <v>35.585999999999999</v>
      </c>
      <c r="I2401">
        <v>28008.781999999999</v>
      </c>
      <c r="J2401">
        <v>11422718</v>
      </c>
      <c r="K2401">
        <v>69.328000000000003</v>
      </c>
      <c r="L2401">
        <v>27.49</v>
      </c>
      <c r="M2401">
        <v>23522.598000000002</v>
      </c>
      <c r="N2401">
        <v>9593134</v>
      </c>
      <c r="O2401">
        <v>28.835000000000001</v>
      </c>
      <c r="P2401">
        <v>35.381999999999998</v>
      </c>
      <c r="Q2401">
        <v>9783.6919999999991</v>
      </c>
      <c r="R2401">
        <v>3990047</v>
      </c>
      <c r="S2401">
        <v>0.16</v>
      </c>
      <c r="T2401">
        <v>6.3920000000000003</v>
      </c>
      <c r="U2401">
        <v>54.398000000000003</v>
      </c>
      <c r="V2401">
        <v>22185</v>
      </c>
      <c r="W2401">
        <v>87</v>
      </c>
      <c r="X2401">
        <f t="shared" si="78"/>
        <v>10209.35104</v>
      </c>
      <c r="Y2401">
        <f t="shared" si="79"/>
        <v>80.751999999999995</v>
      </c>
    </row>
    <row r="2402" spans="1:25" x14ac:dyDescent="0.2">
      <c r="A2402" t="s">
        <v>1746</v>
      </c>
      <c r="B2402" t="s">
        <v>1082</v>
      </c>
      <c r="C2402">
        <v>6</v>
      </c>
      <c r="D2402">
        <v>35</v>
      </c>
      <c r="E2402" t="s">
        <v>2665</v>
      </c>
      <c r="F2402">
        <v>184.21299999999999</v>
      </c>
      <c r="G2402">
        <v>91.528000000000006</v>
      </c>
      <c r="H2402">
        <v>43.368000000000002</v>
      </c>
      <c r="I2402">
        <v>16860.687999999998</v>
      </c>
      <c r="J2402">
        <v>6876232</v>
      </c>
      <c r="K2402">
        <v>2.8809999999999998</v>
      </c>
      <c r="L2402">
        <v>1.82</v>
      </c>
      <c r="M2402">
        <v>530.63499999999999</v>
      </c>
      <c r="N2402">
        <v>216407</v>
      </c>
      <c r="O2402">
        <v>2.1720000000000002</v>
      </c>
      <c r="P2402">
        <v>5.2880000000000003</v>
      </c>
      <c r="Q2402">
        <v>400.12900000000002</v>
      </c>
      <c r="R2402">
        <v>163183</v>
      </c>
      <c r="S2402">
        <v>0.02</v>
      </c>
      <c r="T2402">
        <v>2.2789999999999999</v>
      </c>
      <c r="U2402">
        <v>3.7519999999999998</v>
      </c>
      <c r="V2402">
        <v>1530</v>
      </c>
      <c r="W2402">
        <v>6</v>
      </c>
      <c r="X2402">
        <f t="shared" si="78"/>
        <v>0</v>
      </c>
      <c r="Y2402">
        <f t="shared" si="79"/>
        <v>0</v>
      </c>
    </row>
    <row r="2403" spans="1:25" x14ac:dyDescent="0.2">
      <c r="A2403" t="s">
        <v>1746</v>
      </c>
      <c r="B2403" t="s">
        <v>1082</v>
      </c>
      <c r="C2403">
        <v>6</v>
      </c>
      <c r="D2403">
        <v>36</v>
      </c>
      <c r="E2403" t="s">
        <v>2666</v>
      </c>
      <c r="F2403">
        <v>316.19600000000003</v>
      </c>
      <c r="G2403">
        <v>92.064999999999998</v>
      </c>
      <c r="H2403">
        <v>46.966999999999999</v>
      </c>
      <c r="I2403">
        <v>29110.715</v>
      </c>
      <c r="J2403">
        <v>11872115</v>
      </c>
      <c r="K2403">
        <v>46.93</v>
      </c>
      <c r="L2403">
        <v>24.727</v>
      </c>
      <c r="M2403">
        <v>14839.058000000001</v>
      </c>
      <c r="N2403">
        <v>6051758</v>
      </c>
      <c r="O2403">
        <v>10.294</v>
      </c>
      <c r="P2403">
        <v>18.119</v>
      </c>
      <c r="Q2403">
        <v>3254.9720000000002</v>
      </c>
      <c r="R2403">
        <v>1327463</v>
      </c>
      <c r="S2403">
        <v>0.14000000000000001</v>
      </c>
      <c r="T2403">
        <v>5.9820000000000002</v>
      </c>
      <c r="U2403">
        <v>44.393999999999998</v>
      </c>
      <c r="V2403">
        <v>18105</v>
      </c>
      <c r="W2403">
        <v>71</v>
      </c>
      <c r="X2403">
        <f t="shared" si="78"/>
        <v>2897.1846400000004</v>
      </c>
      <c r="Y2403">
        <f t="shared" si="79"/>
        <v>62.832000000000008</v>
      </c>
    </row>
    <row r="2404" spans="1:25" x14ac:dyDescent="0.2">
      <c r="A2404" t="s">
        <v>1746</v>
      </c>
      <c r="B2404" t="s">
        <v>1082</v>
      </c>
      <c r="C2404">
        <v>6</v>
      </c>
      <c r="D2404">
        <v>37</v>
      </c>
      <c r="E2404" t="s">
        <v>2667</v>
      </c>
      <c r="F2404">
        <v>348.99200000000002</v>
      </c>
      <c r="G2404">
        <v>87.444000000000003</v>
      </c>
      <c r="H2404">
        <v>46.597000000000001</v>
      </c>
      <c r="I2404">
        <v>30517.25</v>
      </c>
      <c r="J2404">
        <v>12445737</v>
      </c>
      <c r="K2404">
        <v>36.658999999999999</v>
      </c>
      <c r="L2404">
        <v>18.012</v>
      </c>
      <c r="M2404">
        <v>12793.743</v>
      </c>
      <c r="N2404">
        <v>5217625</v>
      </c>
      <c r="O2404">
        <v>11.962</v>
      </c>
      <c r="P2404">
        <v>21.876999999999999</v>
      </c>
      <c r="Q2404">
        <v>4174.5129999999999</v>
      </c>
      <c r="R2404">
        <v>1702476</v>
      </c>
      <c r="S2404">
        <v>0.156</v>
      </c>
      <c r="T2404">
        <v>6.3029999999999999</v>
      </c>
      <c r="U2404">
        <v>54.398000000000003</v>
      </c>
      <c r="V2404">
        <v>22185</v>
      </c>
      <c r="W2404">
        <v>87</v>
      </c>
      <c r="X2404">
        <f t="shared" si="78"/>
        <v>3927.0705600000006</v>
      </c>
      <c r="Y2404">
        <f t="shared" si="79"/>
        <v>80.751999999999995</v>
      </c>
    </row>
    <row r="2405" spans="1:25" x14ac:dyDescent="0.2">
      <c r="A2405" t="s">
        <v>1746</v>
      </c>
      <c r="B2405" t="s">
        <v>1082</v>
      </c>
      <c r="C2405">
        <v>6</v>
      </c>
      <c r="D2405">
        <v>41</v>
      </c>
      <c r="E2405" t="s">
        <v>2668</v>
      </c>
      <c r="F2405">
        <v>288.14499999999998</v>
      </c>
      <c r="G2405">
        <v>66.698999999999998</v>
      </c>
      <c r="H2405">
        <v>34.765000000000001</v>
      </c>
      <c r="I2405">
        <v>19218.861000000001</v>
      </c>
      <c r="J2405">
        <v>7837957</v>
      </c>
      <c r="K2405">
        <v>51.113</v>
      </c>
      <c r="L2405">
        <v>34.149000000000001</v>
      </c>
      <c r="M2405">
        <v>14727.805</v>
      </c>
      <c r="N2405">
        <v>6006386</v>
      </c>
      <c r="O2405">
        <v>12.414</v>
      </c>
      <c r="P2405">
        <v>19.382999999999999</v>
      </c>
      <c r="Q2405">
        <v>3576.9250000000002</v>
      </c>
      <c r="R2405">
        <v>1458764</v>
      </c>
      <c r="S2405">
        <v>0.19500000000000001</v>
      </c>
      <c r="T2405">
        <v>7.0540000000000003</v>
      </c>
      <c r="U2405">
        <v>56.274000000000001</v>
      </c>
      <c r="V2405">
        <v>22950</v>
      </c>
      <c r="W2405">
        <v>90</v>
      </c>
      <c r="X2405">
        <f t="shared" si="78"/>
        <v>3257.7720000000008</v>
      </c>
      <c r="Y2405">
        <f t="shared" si="79"/>
        <v>84.111999999999995</v>
      </c>
    </row>
    <row r="2406" spans="1:25" x14ac:dyDescent="0.2">
      <c r="A2406" t="s">
        <v>1746</v>
      </c>
      <c r="B2406" t="s">
        <v>1082</v>
      </c>
      <c r="C2406">
        <v>6</v>
      </c>
      <c r="D2406">
        <v>42</v>
      </c>
      <c r="E2406" t="s">
        <v>2669</v>
      </c>
      <c r="F2406">
        <v>146.23400000000001</v>
      </c>
      <c r="G2406">
        <v>69.900999999999996</v>
      </c>
      <c r="H2406">
        <v>37.639000000000003</v>
      </c>
      <c r="I2406">
        <v>10221.957</v>
      </c>
      <c r="J2406">
        <v>4168783</v>
      </c>
      <c r="K2406">
        <v>35.798999999999999</v>
      </c>
      <c r="L2406">
        <v>16.513999999999999</v>
      </c>
      <c r="M2406">
        <v>5235.0110000000004</v>
      </c>
      <c r="N2406">
        <v>2134975</v>
      </c>
      <c r="O2406">
        <v>8.968</v>
      </c>
      <c r="P2406">
        <v>17.513999999999999</v>
      </c>
      <c r="Q2406">
        <v>1311.355</v>
      </c>
      <c r="R2406">
        <v>534805</v>
      </c>
      <c r="S2406">
        <v>0.107</v>
      </c>
      <c r="T2406">
        <v>5.22</v>
      </c>
      <c r="U2406">
        <v>15.632</v>
      </c>
      <c r="V2406">
        <v>6375</v>
      </c>
      <c r="W2406">
        <v>25</v>
      </c>
      <c r="X2406">
        <f t="shared" si="78"/>
        <v>720.33360000000005</v>
      </c>
      <c r="Y2406">
        <f t="shared" si="79"/>
        <v>11.312000000000001</v>
      </c>
    </row>
    <row r="2407" spans="1:25" x14ac:dyDescent="0.2">
      <c r="A2407" t="s">
        <v>1746</v>
      </c>
      <c r="B2407" t="s">
        <v>1082</v>
      </c>
      <c r="C2407">
        <v>6</v>
      </c>
      <c r="D2407">
        <v>43</v>
      </c>
      <c r="E2407" t="s">
        <v>2670</v>
      </c>
      <c r="F2407">
        <v>361.995</v>
      </c>
      <c r="G2407">
        <v>78.727000000000004</v>
      </c>
      <c r="H2407">
        <v>45.151000000000003</v>
      </c>
      <c r="I2407">
        <v>28498.687000000002</v>
      </c>
      <c r="J2407">
        <v>11622514</v>
      </c>
      <c r="K2407">
        <v>51.133000000000003</v>
      </c>
      <c r="L2407">
        <v>23.035</v>
      </c>
      <c r="M2407">
        <v>18509.848999999998</v>
      </c>
      <c r="N2407">
        <v>7548803</v>
      </c>
      <c r="O2407">
        <v>16.087</v>
      </c>
      <c r="P2407">
        <v>23.989000000000001</v>
      </c>
      <c r="Q2407">
        <v>5823.2929999999997</v>
      </c>
      <c r="R2407">
        <v>2374892</v>
      </c>
      <c r="S2407">
        <v>0.24399999999999999</v>
      </c>
      <c r="T2407">
        <v>7.8769999999999998</v>
      </c>
      <c r="U2407">
        <v>88.162999999999997</v>
      </c>
      <c r="V2407">
        <v>35955</v>
      </c>
      <c r="W2407">
        <v>141</v>
      </c>
      <c r="X2407">
        <f t="shared" ref="X2407:X2470" si="80">(MAX(0, (Q2407-668.2)))*1.12</f>
        <v>5773.7041600000002</v>
      </c>
      <c r="Y2407">
        <f t="shared" ref="Y2407:Y2470" si="81">(MAX(0, (W2407-14.9)))*1.12</f>
        <v>141.232</v>
      </c>
    </row>
    <row r="2408" spans="1:25" x14ac:dyDescent="0.2">
      <c r="A2408" t="s">
        <v>1746</v>
      </c>
      <c r="B2408" t="s">
        <v>1082</v>
      </c>
      <c r="C2408">
        <v>6</v>
      </c>
      <c r="D2408">
        <v>44</v>
      </c>
      <c r="E2408" t="s">
        <v>2671</v>
      </c>
      <c r="F2408">
        <v>296.15300000000002</v>
      </c>
      <c r="G2408">
        <v>75.114999999999995</v>
      </c>
      <c r="H2408">
        <v>36.155000000000001</v>
      </c>
      <c r="I2408">
        <v>22245.65</v>
      </c>
      <c r="J2408">
        <v>9072361</v>
      </c>
      <c r="K2408">
        <v>42.537999999999997</v>
      </c>
      <c r="L2408">
        <v>17.099</v>
      </c>
      <c r="M2408">
        <v>12597.866</v>
      </c>
      <c r="N2408">
        <v>5137741</v>
      </c>
      <c r="O2408">
        <v>10.906000000000001</v>
      </c>
      <c r="P2408">
        <v>18.978999999999999</v>
      </c>
      <c r="Q2408">
        <v>3229.7109999999998</v>
      </c>
      <c r="R2408">
        <v>1317161</v>
      </c>
      <c r="S2408">
        <v>0.16900000000000001</v>
      </c>
      <c r="T2408">
        <v>6.5609999999999999</v>
      </c>
      <c r="U2408">
        <v>50.021000000000001</v>
      </c>
      <c r="V2408">
        <v>20400</v>
      </c>
      <c r="W2408">
        <v>80</v>
      </c>
      <c r="X2408">
        <f t="shared" si="80"/>
        <v>2868.8923199999999</v>
      </c>
      <c r="Y2408">
        <f t="shared" si="81"/>
        <v>72.912000000000006</v>
      </c>
    </row>
    <row r="2409" spans="1:25" x14ac:dyDescent="0.2">
      <c r="A2409" t="s">
        <v>1746</v>
      </c>
      <c r="B2409" t="s">
        <v>1082</v>
      </c>
      <c r="C2409">
        <v>6</v>
      </c>
      <c r="D2409">
        <v>45</v>
      </c>
      <c r="E2409" t="s">
        <v>2672</v>
      </c>
      <c r="F2409">
        <v>124.435</v>
      </c>
      <c r="G2409">
        <v>61.994</v>
      </c>
      <c r="H2409">
        <v>30.172999999999998</v>
      </c>
      <c r="I2409">
        <v>7714.2569999999996</v>
      </c>
      <c r="J2409">
        <v>3146077</v>
      </c>
      <c r="K2409">
        <v>77.382000000000005</v>
      </c>
      <c r="L2409">
        <v>39.368000000000002</v>
      </c>
      <c r="M2409">
        <v>9629.1139999999996</v>
      </c>
      <c r="N2409">
        <v>3927006</v>
      </c>
      <c r="O2409">
        <v>19.582999999999998</v>
      </c>
      <c r="P2409">
        <v>28.687000000000001</v>
      </c>
      <c r="Q2409">
        <v>2436.8359999999998</v>
      </c>
      <c r="R2409">
        <v>993806</v>
      </c>
      <c r="S2409">
        <v>0.191</v>
      </c>
      <c r="T2409">
        <v>6.9749999999999996</v>
      </c>
      <c r="U2409">
        <v>23.76</v>
      </c>
      <c r="V2409">
        <v>9690</v>
      </c>
      <c r="W2409">
        <v>38</v>
      </c>
      <c r="X2409">
        <f t="shared" si="80"/>
        <v>1980.8723199999999</v>
      </c>
      <c r="Y2409">
        <f t="shared" si="81"/>
        <v>25.872000000000003</v>
      </c>
    </row>
    <row r="2410" spans="1:25" x14ac:dyDescent="0.2">
      <c r="A2410" t="s">
        <v>1746</v>
      </c>
      <c r="B2410" t="s">
        <v>1082</v>
      </c>
      <c r="C2410">
        <v>6</v>
      </c>
      <c r="D2410">
        <v>46</v>
      </c>
      <c r="E2410" t="s">
        <v>2673</v>
      </c>
      <c r="F2410">
        <v>124.646</v>
      </c>
      <c r="G2410">
        <v>62.802999999999997</v>
      </c>
      <c r="H2410">
        <v>30.529</v>
      </c>
      <c r="I2410">
        <v>7828.1760000000004</v>
      </c>
      <c r="J2410">
        <v>3192536</v>
      </c>
      <c r="K2410">
        <v>88.228999999999999</v>
      </c>
      <c r="L2410">
        <v>40.18</v>
      </c>
      <c r="M2410">
        <v>10997.449000000001</v>
      </c>
      <c r="N2410">
        <v>4485049</v>
      </c>
      <c r="O2410">
        <v>23.474</v>
      </c>
      <c r="P2410">
        <v>28.263999999999999</v>
      </c>
      <c r="Q2410">
        <v>2925.9740000000002</v>
      </c>
      <c r="R2410">
        <v>1193289</v>
      </c>
      <c r="S2410">
        <v>0.18099999999999999</v>
      </c>
      <c r="T2410">
        <v>6.7839999999999998</v>
      </c>
      <c r="U2410">
        <v>22.51</v>
      </c>
      <c r="V2410">
        <v>9180</v>
      </c>
      <c r="W2410">
        <v>36</v>
      </c>
      <c r="X2410">
        <f t="shared" si="80"/>
        <v>2528.7068800000006</v>
      </c>
      <c r="Y2410">
        <f t="shared" si="81"/>
        <v>23.632000000000005</v>
      </c>
    </row>
    <row r="2411" spans="1:25" x14ac:dyDescent="0.2">
      <c r="A2411" t="s">
        <v>1746</v>
      </c>
      <c r="B2411" t="s">
        <v>1082</v>
      </c>
      <c r="C2411">
        <v>6</v>
      </c>
      <c r="D2411">
        <v>48</v>
      </c>
      <c r="E2411" t="s">
        <v>2674</v>
      </c>
      <c r="F2411">
        <v>121.343</v>
      </c>
      <c r="G2411">
        <v>53.52</v>
      </c>
      <c r="H2411">
        <v>28.835999999999999</v>
      </c>
      <c r="I2411">
        <v>6494.2579999999998</v>
      </c>
      <c r="J2411">
        <v>2648529</v>
      </c>
      <c r="K2411">
        <v>45.502000000000002</v>
      </c>
      <c r="L2411">
        <v>17.963000000000001</v>
      </c>
      <c r="M2411">
        <v>5521.326</v>
      </c>
      <c r="N2411">
        <v>2251742</v>
      </c>
      <c r="O2411">
        <v>2.819</v>
      </c>
      <c r="P2411">
        <v>5.9119999999999999</v>
      </c>
      <c r="Q2411">
        <v>342.03500000000003</v>
      </c>
      <c r="R2411">
        <v>139491</v>
      </c>
      <c r="S2411">
        <v>4.5999999999999999E-2</v>
      </c>
      <c r="T2411">
        <v>3.4390000000000001</v>
      </c>
      <c r="U2411">
        <v>5.6269999999999998</v>
      </c>
      <c r="V2411">
        <v>2295</v>
      </c>
      <c r="W2411">
        <v>9</v>
      </c>
      <c r="X2411">
        <f t="shared" si="80"/>
        <v>0</v>
      </c>
      <c r="Y2411">
        <f t="shared" si="81"/>
        <v>0</v>
      </c>
    </row>
    <row r="2412" spans="1:25" x14ac:dyDescent="0.2">
      <c r="A2412" t="s">
        <v>1746</v>
      </c>
      <c r="B2412" t="s">
        <v>1082</v>
      </c>
      <c r="C2412">
        <v>6</v>
      </c>
      <c r="D2412">
        <v>49</v>
      </c>
      <c r="E2412" t="s">
        <v>2675</v>
      </c>
      <c r="F2412">
        <v>116.812</v>
      </c>
      <c r="G2412">
        <v>60.957999999999998</v>
      </c>
      <c r="H2412">
        <v>36.299999999999997</v>
      </c>
      <c r="I2412">
        <v>7120.6319999999996</v>
      </c>
      <c r="J2412">
        <v>2903981</v>
      </c>
      <c r="K2412">
        <v>27.562999999999999</v>
      </c>
      <c r="L2412">
        <v>11.451000000000001</v>
      </c>
      <c r="M2412">
        <v>3219.7040000000002</v>
      </c>
      <c r="N2412">
        <v>1313080</v>
      </c>
      <c r="O2412">
        <v>2.8759999999999999</v>
      </c>
      <c r="P2412">
        <v>5.6550000000000002</v>
      </c>
      <c r="Q2412">
        <v>335.90800000000002</v>
      </c>
      <c r="R2412">
        <v>136992</v>
      </c>
      <c r="S2412">
        <v>3.2000000000000001E-2</v>
      </c>
      <c r="T2412">
        <v>2.8620000000000001</v>
      </c>
      <c r="U2412">
        <v>3.7519999999999998</v>
      </c>
      <c r="V2412">
        <v>1530</v>
      </c>
      <c r="W2412">
        <v>6</v>
      </c>
      <c r="X2412">
        <f t="shared" si="80"/>
        <v>0</v>
      </c>
      <c r="Y2412">
        <f t="shared" si="81"/>
        <v>0</v>
      </c>
    </row>
    <row r="2413" spans="1:25" x14ac:dyDescent="0.2">
      <c r="A2413" t="s">
        <v>1746</v>
      </c>
      <c r="B2413" t="s">
        <v>1082</v>
      </c>
      <c r="C2413">
        <v>7</v>
      </c>
      <c r="D2413">
        <v>2</v>
      </c>
      <c r="E2413" t="s">
        <v>2676</v>
      </c>
      <c r="F2413">
        <v>236.24299999999999</v>
      </c>
      <c r="G2413">
        <v>89.155000000000001</v>
      </c>
      <c r="H2413">
        <v>43.156999999999996</v>
      </c>
      <c r="I2413">
        <v>21062.312999999998</v>
      </c>
      <c r="J2413">
        <v>8589765</v>
      </c>
      <c r="K2413">
        <v>41.308</v>
      </c>
      <c r="L2413">
        <v>19.513000000000002</v>
      </c>
      <c r="M2413">
        <v>9758.8040000000001</v>
      </c>
      <c r="N2413">
        <v>3979897</v>
      </c>
      <c r="O2413">
        <v>19.638999999999999</v>
      </c>
      <c r="P2413">
        <v>33.088999999999999</v>
      </c>
      <c r="Q2413">
        <v>4639.4970000000003</v>
      </c>
      <c r="R2413">
        <v>1892109</v>
      </c>
      <c r="S2413">
        <v>0.13</v>
      </c>
      <c r="T2413">
        <v>5.7489999999999997</v>
      </c>
      <c r="U2413">
        <v>30.638000000000002</v>
      </c>
      <c r="V2413">
        <v>12495</v>
      </c>
      <c r="W2413">
        <v>49</v>
      </c>
      <c r="X2413">
        <f t="shared" si="80"/>
        <v>4447.852640000001</v>
      </c>
      <c r="Y2413">
        <f t="shared" si="81"/>
        <v>38.192000000000007</v>
      </c>
    </row>
    <row r="2414" spans="1:25" x14ac:dyDescent="0.2">
      <c r="A2414" t="s">
        <v>1746</v>
      </c>
      <c r="B2414" t="s">
        <v>1082</v>
      </c>
      <c r="C2414">
        <v>7</v>
      </c>
      <c r="D2414">
        <v>3</v>
      </c>
      <c r="E2414" t="s">
        <v>2677</v>
      </c>
      <c r="F2414">
        <v>274.90100000000001</v>
      </c>
      <c r="G2414">
        <v>84.043000000000006</v>
      </c>
      <c r="H2414">
        <v>44.462000000000003</v>
      </c>
      <c r="I2414">
        <v>23103.438999999998</v>
      </c>
      <c r="J2414">
        <v>9422190</v>
      </c>
      <c r="K2414">
        <v>52.828000000000003</v>
      </c>
      <c r="L2414">
        <v>26.315999999999999</v>
      </c>
      <c r="M2414">
        <v>14522.406000000001</v>
      </c>
      <c r="N2414">
        <v>5922619</v>
      </c>
      <c r="O2414">
        <v>22.652999999999999</v>
      </c>
      <c r="P2414">
        <v>33.683999999999997</v>
      </c>
      <c r="Q2414">
        <v>6227.3720000000003</v>
      </c>
      <c r="R2414">
        <v>2539686</v>
      </c>
      <c r="S2414">
        <v>0.19800000000000001</v>
      </c>
      <c r="T2414">
        <v>7.101</v>
      </c>
      <c r="U2414">
        <v>54.398000000000003</v>
      </c>
      <c r="V2414">
        <v>22185</v>
      </c>
      <c r="W2414">
        <v>87</v>
      </c>
      <c r="X2414">
        <f t="shared" si="80"/>
        <v>6226.272640000001</v>
      </c>
      <c r="Y2414">
        <f t="shared" si="81"/>
        <v>80.751999999999995</v>
      </c>
    </row>
    <row r="2415" spans="1:25" x14ac:dyDescent="0.2">
      <c r="A2415" t="s">
        <v>1746</v>
      </c>
      <c r="B2415" t="s">
        <v>1082</v>
      </c>
      <c r="C2415">
        <v>7</v>
      </c>
      <c r="D2415">
        <v>4</v>
      </c>
      <c r="E2415" t="s">
        <v>2678</v>
      </c>
      <c r="F2415">
        <v>289.52</v>
      </c>
      <c r="G2415">
        <v>68.454999999999998</v>
      </c>
      <c r="H2415">
        <v>33.720999999999997</v>
      </c>
      <c r="I2415">
        <v>19819.155999999999</v>
      </c>
      <c r="J2415">
        <v>8082773</v>
      </c>
      <c r="K2415">
        <v>50.866</v>
      </c>
      <c r="L2415">
        <v>25.994</v>
      </c>
      <c r="M2415">
        <v>14726.664000000001</v>
      </c>
      <c r="N2415">
        <v>6005921</v>
      </c>
      <c r="O2415">
        <v>20.457999999999998</v>
      </c>
      <c r="P2415">
        <v>27.988</v>
      </c>
      <c r="Q2415">
        <v>5922.982</v>
      </c>
      <c r="R2415">
        <v>2415548</v>
      </c>
      <c r="S2415">
        <v>0.20899999999999999</v>
      </c>
      <c r="T2415">
        <v>7.306</v>
      </c>
      <c r="U2415">
        <v>60.651000000000003</v>
      </c>
      <c r="V2415">
        <v>24735</v>
      </c>
      <c r="W2415">
        <v>97</v>
      </c>
      <c r="X2415">
        <f t="shared" si="80"/>
        <v>5885.3558400000011</v>
      </c>
      <c r="Y2415">
        <f t="shared" si="81"/>
        <v>91.951999999999998</v>
      </c>
    </row>
    <row r="2416" spans="1:25" x14ac:dyDescent="0.2">
      <c r="A2416" t="s">
        <v>1746</v>
      </c>
      <c r="B2416" t="s">
        <v>1082</v>
      </c>
      <c r="C2416">
        <v>7</v>
      </c>
      <c r="D2416">
        <v>5</v>
      </c>
      <c r="E2416" t="s">
        <v>2679</v>
      </c>
      <c r="F2416">
        <v>339.19099999999997</v>
      </c>
      <c r="G2416">
        <v>84.468999999999994</v>
      </c>
      <c r="H2416">
        <v>48.936999999999998</v>
      </c>
      <c r="I2416">
        <v>28651.280999999999</v>
      </c>
      <c r="J2416">
        <v>11684746</v>
      </c>
      <c r="K2416">
        <v>59.570999999999998</v>
      </c>
      <c r="L2416">
        <v>25.33</v>
      </c>
      <c r="M2416">
        <v>20206.115000000002</v>
      </c>
      <c r="N2416">
        <v>8240585</v>
      </c>
      <c r="O2416">
        <v>39.305999999999997</v>
      </c>
      <c r="P2416">
        <v>46.031999999999996</v>
      </c>
      <c r="Q2416">
        <v>13332.236999999999</v>
      </c>
      <c r="R2416">
        <v>5437237</v>
      </c>
      <c r="S2416">
        <v>0.16200000000000001</v>
      </c>
      <c r="T2416">
        <v>6.43</v>
      </c>
      <c r="U2416">
        <v>55.023000000000003</v>
      </c>
      <c r="V2416">
        <v>22440</v>
      </c>
      <c r="W2416">
        <v>88</v>
      </c>
      <c r="X2416">
        <f t="shared" si="80"/>
        <v>14183.721439999999</v>
      </c>
      <c r="Y2416">
        <f t="shared" si="81"/>
        <v>81.872</v>
      </c>
    </row>
    <row r="2417" spans="1:25" x14ac:dyDescent="0.2">
      <c r="A2417" t="s">
        <v>1746</v>
      </c>
      <c r="B2417" t="s">
        <v>1082</v>
      </c>
      <c r="C2417">
        <v>7</v>
      </c>
      <c r="D2417">
        <v>6</v>
      </c>
      <c r="E2417" t="s">
        <v>2680</v>
      </c>
      <c r="F2417">
        <v>264.69099999999997</v>
      </c>
      <c r="G2417">
        <v>90.364000000000004</v>
      </c>
      <c r="H2417">
        <v>48.323999999999998</v>
      </c>
      <c r="I2417">
        <v>23918.666000000001</v>
      </c>
      <c r="J2417">
        <v>9754661</v>
      </c>
      <c r="K2417">
        <v>55.664999999999999</v>
      </c>
      <c r="L2417">
        <v>23</v>
      </c>
      <c r="M2417">
        <v>14733.92</v>
      </c>
      <c r="N2417">
        <v>6008880</v>
      </c>
      <c r="O2417">
        <v>24.867000000000001</v>
      </c>
      <c r="P2417">
        <v>31.631</v>
      </c>
      <c r="Q2417">
        <v>6582.0330000000004</v>
      </c>
      <c r="R2417">
        <v>2684326</v>
      </c>
      <c r="S2417">
        <v>0.20100000000000001</v>
      </c>
      <c r="T2417">
        <v>7.1529999999999996</v>
      </c>
      <c r="U2417">
        <v>53.148000000000003</v>
      </c>
      <c r="V2417">
        <v>21675</v>
      </c>
      <c r="W2417">
        <v>85</v>
      </c>
      <c r="X2417">
        <f t="shared" si="80"/>
        <v>6623.4929600000014</v>
      </c>
      <c r="Y2417">
        <f t="shared" si="81"/>
        <v>78.512</v>
      </c>
    </row>
    <row r="2418" spans="1:25" x14ac:dyDescent="0.2">
      <c r="A2418" t="s">
        <v>1746</v>
      </c>
      <c r="B2418" t="s">
        <v>1082</v>
      </c>
      <c r="C2418">
        <v>7</v>
      </c>
      <c r="D2418">
        <v>7</v>
      </c>
      <c r="E2418" t="s">
        <v>2681</v>
      </c>
      <c r="F2418">
        <v>346.24299999999999</v>
      </c>
      <c r="G2418">
        <v>79.936999999999998</v>
      </c>
      <c r="H2418">
        <v>45.871000000000002</v>
      </c>
      <c r="I2418">
        <v>27677.675999999999</v>
      </c>
      <c r="J2418">
        <v>11287684</v>
      </c>
      <c r="K2418">
        <v>67.843000000000004</v>
      </c>
      <c r="L2418">
        <v>28.652000000000001</v>
      </c>
      <c r="M2418">
        <v>23490.055</v>
      </c>
      <c r="N2418">
        <v>9579862</v>
      </c>
      <c r="O2418">
        <v>54.89</v>
      </c>
      <c r="P2418">
        <v>51.875</v>
      </c>
      <c r="Q2418">
        <v>19005.324000000001</v>
      </c>
      <c r="R2418">
        <v>7750871</v>
      </c>
      <c r="S2418">
        <v>6.3E-2</v>
      </c>
      <c r="T2418">
        <v>4.0140000000000002</v>
      </c>
      <c r="U2418">
        <v>21.884</v>
      </c>
      <c r="V2418">
        <v>8925</v>
      </c>
      <c r="W2418">
        <v>35</v>
      </c>
      <c r="X2418">
        <f t="shared" si="80"/>
        <v>20537.578880000001</v>
      </c>
      <c r="Y2418">
        <f t="shared" si="81"/>
        <v>22.512000000000004</v>
      </c>
    </row>
    <row r="2419" spans="1:25" x14ac:dyDescent="0.2">
      <c r="A2419" t="s">
        <v>1746</v>
      </c>
      <c r="B2419" t="s">
        <v>1082</v>
      </c>
      <c r="C2419">
        <v>7</v>
      </c>
      <c r="D2419">
        <v>8</v>
      </c>
      <c r="E2419" t="s">
        <v>2480</v>
      </c>
      <c r="F2419">
        <v>232.24799999999999</v>
      </c>
      <c r="G2419">
        <v>81.563999999999993</v>
      </c>
      <c r="H2419">
        <v>41.962000000000003</v>
      </c>
      <c r="I2419">
        <v>18943.191999999999</v>
      </c>
      <c r="J2419">
        <v>7725532</v>
      </c>
      <c r="K2419">
        <v>51.707000000000001</v>
      </c>
      <c r="L2419">
        <v>34.47</v>
      </c>
      <c r="M2419">
        <v>12008.875</v>
      </c>
      <c r="N2419">
        <v>4897535</v>
      </c>
      <c r="O2419">
        <v>19.361000000000001</v>
      </c>
      <c r="P2419">
        <v>38.725000000000001</v>
      </c>
      <c r="Q2419">
        <v>4496.6080000000002</v>
      </c>
      <c r="R2419">
        <v>1833835</v>
      </c>
      <c r="S2419">
        <v>0.108</v>
      </c>
      <c r="T2419">
        <v>5.2389999999999999</v>
      </c>
      <c r="U2419">
        <v>25.010999999999999</v>
      </c>
      <c r="V2419">
        <v>10200</v>
      </c>
      <c r="W2419">
        <v>40</v>
      </c>
      <c r="X2419">
        <f t="shared" si="80"/>
        <v>4287.816960000001</v>
      </c>
      <c r="Y2419">
        <f t="shared" si="81"/>
        <v>28.112000000000005</v>
      </c>
    </row>
    <row r="2420" spans="1:25" x14ac:dyDescent="0.2">
      <c r="A2420" t="s">
        <v>1746</v>
      </c>
      <c r="B2420" t="s">
        <v>1082</v>
      </c>
      <c r="C2420">
        <v>7</v>
      </c>
      <c r="D2420">
        <v>9</v>
      </c>
      <c r="E2420" t="s">
        <v>2528</v>
      </c>
      <c r="F2420">
        <v>241.55099999999999</v>
      </c>
      <c r="G2420">
        <v>93.054000000000002</v>
      </c>
      <c r="H2420">
        <v>49.085000000000001</v>
      </c>
      <c r="I2420">
        <v>22477.277999999998</v>
      </c>
      <c r="J2420">
        <v>9166825</v>
      </c>
      <c r="K2420">
        <v>3.234</v>
      </c>
      <c r="L2420">
        <v>1.859</v>
      </c>
      <c r="M2420">
        <v>781.23</v>
      </c>
      <c r="N2420">
        <v>318606</v>
      </c>
      <c r="O2420">
        <v>3.3250000000000002</v>
      </c>
      <c r="P2420">
        <v>8.0129999999999999</v>
      </c>
      <c r="Q2420">
        <v>803.17499999999995</v>
      </c>
      <c r="R2420">
        <v>327556</v>
      </c>
      <c r="S2420">
        <v>4.9000000000000002E-2</v>
      </c>
      <c r="T2420">
        <v>3.5409999999999999</v>
      </c>
      <c r="U2420">
        <v>11.88</v>
      </c>
      <c r="V2420">
        <v>4845</v>
      </c>
      <c r="W2420">
        <v>19</v>
      </c>
      <c r="X2420">
        <f t="shared" si="80"/>
        <v>151.17199999999991</v>
      </c>
      <c r="Y2420">
        <f t="shared" si="81"/>
        <v>4.5919999999999996</v>
      </c>
    </row>
    <row r="2421" spans="1:25" x14ac:dyDescent="0.2">
      <c r="A2421" t="s">
        <v>1746</v>
      </c>
      <c r="B2421" t="s">
        <v>1082</v>
      </c>
      <c r="C2421">
        <v>7</v>
      </c>
      <c r="D2421">
        <v>10</v>
      </c>
      <c r="E2421" t="s">
        <v>2682</v>
      </c>
      <c r="F2421">
        <v>326.423</v>
      </c>
      <c r="G2421">
        <v>73.22</v>
      </c>
      <c r="H2421">
        <v>35.396999999999998</v>
      </c>
      <c r="I2421">
        <v>23900.722000000002</v>
      </c>
      <c r="J2421">
        <v>9747343</v>
      </c>
      <c r="K2421">
        <v>71.194999999999993</v>
      </c>
      <c r="L2421">
        <v>35.956000000000003</v>
      </c>
      <c r="M2421">
        <v>23239.58</v>
      </c>
      <c r="N2421">
        <v>9477712</v>
      </c>
      <c r="O2421">
        <v>54.167000000000002</v>
      </c>
      <c r="P2421">
        <v>61.101999999999997</v>
      </c>
      <c r="Q2421">
        <v>17681.407999999999</v>
      </c>
      <c r="R2421">
        <v>7210943</v>
      </c>
      <c r="S2421">
        <v>0.13600000000000001</v>
      </c>
      <c r="T2421">
        <v>5.8869999999999996</v>
      </c>
      <c r="U2421">
        <v>44.393999999999998</v>
      </c>
      <c r="V2421">
        <v>18105</v>
      </c>
      <c r="W2421">
        <v>71</v>
      </c>
      <c r="X2421">
        <f t="shared" si="80"/>
        <v>19054.792959999999</v>
      </c>
      <c r="Y2421">
        <f t="shared" si="81"/>
        <v>62.832000000000008</v>
      </c>
    </row>
    <row r="2422" spans="1:25" x14ac:dyDescent="0.2">
      <c r="A2422" t="s">
        <v>1746</v>
      </c>
      <c r="B2422" t="s">
        <v>1082</v>
      </c>
      <c r="C2422">
        <v>7</v>
      </c>
      <c r="D2422">
        <v>11</v>
      </c>
      <c r="E2422" t="s">
        <v>2683</v>
      </c>
      <c r="F2422">
        <v>251.77600000000001</v>
      </c>
      <c r="G2422">
        <v>87.59</v>
      </c>
      <c r="H2422">
        <v>46.866999999999997</v>
      </c>
      <c r="I2422">
        <v>22053.159</v>
      </c>
      <c r="J2422">
        <v>8993858</v>
      </c>
      <c r="K2422">
        <v>3.2989999999999999</v>
      </c>
      <c r="L2422">
        <v>1.9430000000000001</v>
      </c>
      <c r="M2422">
        <v>830.65499999999997</v>
      </c>
      <c r="N2422">
        <v>338763</v>
      </c>
      <c r="O2422">
        <v>3.9569999999999999</v>
      </c>
      <c r="P2422">
        <v>11.912000000000001</v>
      </c>
      <c r="Q2422">
        <v>996.38</v>
      </c>
      <c r="R2422">
        <v>406350</v>
      </c>
      <c r="S2422">
        <v>3.5000000000000003E-2</v>
      </c>
      <c r="T2422">
        <v>2.9769999999999999</v>
      </c>
      <c r="U2422">
        <v>8.7539999999999996</v>
      </c>
      <c r="V2422">
        <v>3570</v>
      </c>
      <c r="W2422">
        <v>14</v>
      </c>
      <c r="X2422">
        <f t="shared" si="80"/>
        <v>367.5616</v>
      </c>
      <c r="Y2422">
        <f t="shared" si="81"/>
        <v>0</v>
      </c>
    </row>
    <row r="2423" spans="1:25" x14ac:dyDescent="0.2">
      <c r="A2423" t="s">
        <v>1746</v>
      </c>
      <c r="B2423" t="s">
        <v>1082</v>
      </c>
      <c r="C2423">
        <v>7</v>
      </c>
      <c r="D2423">
        <v>12</v>
      </c>
      <c r="E2423" t="s">
        <v>1957</v>
      </c>
      <c r="F2423">
        <v>293.18099999999998</v>
      </c>
      <c r="G2423">
        <v>89.626999999999995</v>
      </c>
      <c r="H2423">
        <v>43.151000000000003</v>
      </c>
      <c r="I2423">
        <v>26276.807000000001</v>
      </c>
      <c r="J2423">
        <v>10716373</v>
      </c>
      <c r="K2423">
        <v>65.350999999999999</v>
      </c>
      <c r="L2423">
        <v>28.596</v>
      </c>
      <c r="M2423">
        <v>19159.819</v>
      </c>
      <c r="N2423">
        <v>7813878</v>
      </c>
      <c r="O2423">
        <v>57.360999999999997</v>
      </c>
      <c r="P2423">
        <v>55.484999999999999</v>
      </c>
      <c r="Q2423">
        <v>16817.201000000001</v>
      </c>
      <c r="R2423">
        <v>6858497</v>
      </c>
      <c r="S2423">
        <v>0.105</v>
      </c>
      <c r="T2423">
        <v>5.1609999999999996</v>
      </c>
      <c r="U2423">
        <v>30.638000000000002</v>
      </c>
      <c r="V2423">
        <v>12495</v>
      </c>
      <c r="W2423">
        <v>49</v>
      </c>
      <c r="X2423">
        <f t="shared" si="80"/>
        <v>18086.881120000002</v>
      </c>
      <c r="Y2423">
        <f t="shared" si="81"/>
        <v>38.192000000000007</v>
      </c>
    </row>
    <row r="2424" spans="1:25" x14ac:dyDescent="0.2">
      <c r="A2424" t="s">
        <v>1746</v>
      </c>
      <c r="B2424" t="s">
        <v>1082</v>
      </c>
      <c r="C2424">
        <v>7</v>
      </c>
      <c r="D2424">
        <v>13</v>
      </c>
      <c r="E2424" t="s">
        <v>2684</v>
      </c>
      <c r="F2424">
        <v>236.976</v>
      </c>
      <c r="G2424">
        <v>80.926000000000002</v>
      </c>
      <c r="H2424">
        <v>40.237000000000002</v>
      </c>
      <c r="I2424">
        <v>19177.455999999998</v>
      </c>
      <c r="J2424">
        <v>7821071</v>
      </c>
      <c r="K2424">
        <v>52.243000000000002</v>
      </c>
      <c r="L2424">
        <v>33.874000000000002</v>
      </c>
      <c r="M2424">
        <v>12380.42</v>
      </c>
      <c r="N2424">
        <v>5049061</v>
      </c>
      <c r="O2424">
        <v>20.762</v>
      </c>
      <c r="P2424">
        <v>37.667000000000002</v>
      </c>
      <c r="Q2424">
        <v>4920.1040000000003</v>
      </c>
      <c r="R2424">
        <v>2006548</v>
      </c>
      <c r="S2424">
        <v>0.16600000000000001</v>
      </c>
      <c r="T2424">
        <v>6.5090000000000003</v>
      </c>
      <c r="U2424">
        <v>39.392000000000003</v>
      </c>
      <c r="V2424">
        <v>16065</v>
      </c>
      <c r="W2424">
        <v>63</v>
      </c>
      <c r="X2424">
        <f t="shared" si="80"/>
        <v>4762.1324800000011</v>
      </c>
      <c r="Y2424">
        <f t="shared" si="81"/>
        <v>53.872000000000007</v>
      </c>
    </row>
    <row r="2425" spans="1:25" x14ac:dyDescent="0.2">
      <c r="A2425" t="s">
        <v>1746</v>
      </c>
      <c r="B2425" t="s">
        <v>1082</v>
      </c>
      <c r="C2425">
        <v>7</v>
      </c>
      <c r="D2425">
        <v>14</v>
      </c>
      <c r="E2425" t="s">
        <v>2685</v>
      </c>
      <c r="F2425">
        <v>227.631</v>
      </c>
      <c r="G2425">
        <v>74.146000000000001</v>
      </c>
      <c r="H2425">
        <v>33.39</v>
      </c>
      <c r="I2425">
        <v>16878.021000000001</v>
      </c>
      <c r="J2425">
        <v>6883301</v>
      </c>
      <c r="K2425">
        <v>61.152999999999999</v>
      </c>
      <c r="L2425">
        <v>35.728000000000002</v>
      </c>
      <c r="M2425">
        <v>13920.257</v>
      </c>
      <c r="N2425">
        <v>5677047</v>
      </c>
      <c r="O2425">
        <v>21.146999999999998</v>
      </c>
      <c r="P2425">
        <v>31.201000000000001</v>
      </c>
      <c r="Q2425">
        <v>4813.7749999999996</v>
      </c>
      <c r="R2425">
        <v>1963184</v>
      </c>
      <c r="S2425">
        <v>0.17899999999999999</v>
      </c>
      <c r="T2425">
        <v>6.7450000000000001</v>
      </c>
      <c r="U2425">
        <v>40.642000000000003</v>
      </c>
      <c r="V2425">
        <v>16575</v>
      </c>
      <c r="W2425">
        <v>65</v>
      </c>
      <c r="X2425">
        <f t="shared" si="80"/>
        <v>4643.0439999999999</v>
      </c>
      <c r="Y2425">
        <f t="shared" si="81"/>
        <v>56.112000000000009</v>
      </c>
    </row>
    <row r="2426" spans="1:25" x14ac:dyDescent="0.2">
      <c r="A2426" t="s">
        <v>1746</v>
      </c>
      <c r="B2426" t="s">
        <v>1082</v>
      </c>
      <c r="C2426">
        <v>7</v>
      </c>
      <c r="D2426">
        <v>15</v>
      </c>
      <c r="E2426" t="s">
        <v>2686</v>
      </c>
      <c r="F2426">
        <v>327.88</v>
      </c>
      <c r="G2426">
        <v>81.369</v>
      </c>
      <c r="H2426">
        <v>41.625999999999998</v>
      </c>
      <c r="I2426">
        <v>26679.387999999999</v>
      </c>
      <c r="J2426">
        <v>10880556</v>
      </c>
      <c r="K2426">
        <v>51.981999999999999</v>
      </c>
      <c r="L2426">
        <v>22.593</v>
      </c>
      <c r="M2426">
        <v>17043.831999999999</v>
      </c>
      <c r="N2426">
        <v>6950923</v>
      </c>
      <c r="O2426">
        <v>26.189</v>
      </c>
      <c r="P2426">
        <v>34.040999999999997</v>
      </c>
      <c r="Q2426">
        <v>8586.7929999999997</v>
      </c>
      <c r="R2426">
        <v>3501920</v>
      </c>
      <c r="S2426">
        <v>0.17699999999999999</v>
      </c>
      <c r="T2426">
        <v>6.7229999999999999</v>
      </c>
      <c r="U2426">
        <v>58.15</v>
      </c>
      <c r="V2426">
        <v>23715</v>
      </c>
      <c r="W2426">
        <v>93</v>
      </c>
      <c r="X2426">
        <f t="shared" si="80"/>
        <v>8868.8241600000001</v>
      </c>
      <c r="Y2426">
        <f t="shared" si="81"/>
        <v>87.472000000000008</v>
      </c>
    </row>
    <row r="2427" spans="1:25" x14ac:dyDescent="0.2">
      <c r="A2427" t="s">
        <v>1746</v>
      </c>
      <c r="B2427" t="s">
        <v>1082</v>
      </c>
      <c r="C2427">
        <v>7</v>
      </c>
      <c r="D2427">
        <v>16</v>
      </c>
      <c r="E2427" t="s">
        <v>2687</v>
      </c>
      <c r="F2427">
        <v>256.57</v>
      </c>
      <c r="G2427">
        <v>70.978999999999999</v>
      </c>
      <c r="H2427">
        <v>35.412999999999997</v>
      </c>
      <c r="I2427">
        <v>18211.152999999998</v>
      </c>
      <c r="J2427">
        <v>7426987</v>
      </c>
      <c r="K2427">
        <v>3.4180000000000001</v>
      </c>
      <c r="L2427">
        <v>2.093</v>
      </c>
      <c r="M2427">
        <v>876.92</v>
      </c>
      <c r="N2427">
        <v>357631</v>
      </c>
      <c r="O2427">
        <v>3.415</v>
      </c>
      <c r="P2427">
        <v>9.125</v>
      </c>
      <c r="Q2427">
        <v>876.15499999999997</v>
      </c>
      <c r="R2427">
        <v>357319</v>
      </c>
      <c r="S2427">
        <v>3.9E-2</v>
      </c>
      <c r="T2427">
        <v>3.153</v>
      </c>
      <c r="U2427">
        <v>10.004</v>
      </c>
      <c r="V2427">
        <v>4080</v>
      </c>
      <c r="W2427">
        <v>16</v>
      </c>
      <c r="X2427">
        <f t="shared" si="80"/>
        <v>232.90959999999993</v>
      </c>
      <c r="Y2427">
        <f t="shared" si="81"/>
        <v>1.2319999999999998</v>
      </c>
    </row>
    <row r="2428" spans="1:25" x14ac:dyDescent="0.2">
      <c r="A2428" t="s">
        <v>1746</v>
      </c>
      <c r="B2428" t="s">
        <v>1082</v>
      </c>
      <c r="C2428">
        <v>7</v>
      </c>
      <c r="D2428">
        <v>17</v>
      </c>
      <c r="E2428" t="s">
        <v>2688</v>
      </c>
      <c r="F2428">
        <v>325.78800000000001</v>
      </c>
      <c r="G2428">
        <v>72.994</v>
      </c>
      <c r="H2428">
        <v>38.470999999999997</v>
      </c>
      <c r="I2428">
        <v>23780.746999999999</v>
      </c>
      <c r="J2428">
        <v>9698414</v>
      </c>
      <c r="K2428">
        <v>49.953000000000003</v>
      </c>
      <c r="L2428">
        <v>23.283000000000001</v>
      </c>
      <c r="M2428">
        <v>16274.022000000001</v>
      </c>
      <c r="N2428">
        <v>6636974</v>
      </c>
      <c r="O2428">
        <v>34.518999999999998</v>
      </c>
      <c r="P2428">
        <v>41.16</v>
      </c>
      <c r="Q2428">
        <v>11245.932000000001</v>
      </c>
      <c r="R2428">
        <v>4586387</v>
      </c>
      <c r="S2428">
        <v>0.13100000000000001</v>
      </c>
      <c r="T2428">
        <v>5.7670000000000003</v>
      </c>
      <c r="U2428">
        <v>42.518000000000001</v>
      </c>
      <c r="V2428">
        <v>17340</v>
      </c>
      <c r="W2428">
        <v>68</v>
      </c>
      <c r="X2428">
        <f t="shared" si="80"/>
        <v>11847.059840000002</v>
      </c>
      <c r="Y2428">
        <f t="shared" si="81"/>
        <v>59.472000000000008</v>
      </c>
    </row>
    <row r="2429" spans="1:25" x14ac:dyDescent="0.2">
      <c r="A2429" t="s">
        <v>1746</v>
      </c>
      <c r="B2429" t="s">
        <v>1082</v>
      </c>
      <c r="C2429">
        <v>7</v>
      </c>
      <c r="D2429">
        <v>18</v>
      </c>
      <c r="E2429" t="s">
        <v>2689</v>
      </c>
      <c r="F2429">
        <v>253.905</v>
      </c>
      <c r="G2429">
        <v>63.942</v>
      </c>
      <c r="H2429">
        <v>35.837000000000003</v>
      </c>
      <c r="I2429">
        <v>16235.11</v>
      </c>
      <c r="J2429">
        <v>6621105</v>
      </c>
      <c r="K2429">
        <v>2.9470000000000001</v>
      </c>
      <c r="L2429">
        <v>1.861</v>
      </c>
      <c r="M2429">
        <v>748.274</v>
      </c>
      <c r="N2429">
        <v>305166</v>
      </c>
      <c r="O2429">
        <v>2.802</v>
      </c>
      <c r="P2429">
        <v>6.2539999999999996</v>
      </c>
      <c r="Q2429">
        <v>711.34900000000005</v>
      </c>
      <c r="R2429">
        <v>290107</v>
      </c>
      <c r="S2429">
        <v>3.9E-2</v>
      </c>
      <c r="T2429">
        <v>3.17</v>
      </c>
      <c r="U2429">
        <v>10.004</v>
      </c>
      <c r="V2429">
        <v>4080</v>
      </c>
      <c r="W2429">
        <v>16</v>
      </c>
      <c r="X2429">
        <f t="shared" si="80"/>
        <v>48.326880000000003</v>
      </c>
      <c r="Y2429">
        <f t="shared" si="81"/>
        <v>1.2319999999999998</v>
      </c>
    </row>
    <row r="2430" spans="1:25" x14ac:dyDescent="0.2">
      <c r="A2430" t="s">
        <v>1746</v>
      </c>
      <c r="B2430" t="s">
        <v>1082</v>
      </c>
      <c r="C2430">
        <v>7</v>
      </c>
      <c r="D2430">
        <v>19</v>
      </c>
      <c r="E2430" t="s">
        <v>2690</v>
      </c>
      <c r="F2430">
        <v>217.19800000000001</v>
      </c>
      <c r="G2430">
        <v>46.655000000000001</v>
      </c>
      <c r="H2430">
        <v>22.766999999999999</v>
      </c>
      <c r="I2430">
        <v>10133.268</v>
      </c>
      <c r="J2430">
        <v>4132613</v>
      </c>
      <c r="K2430">
        <v>51.57</v>
      </c>
      <c r="L2430">
        <v>25.678999999999998</v>
      </c>
      <c r="M2430">
        <v>11200.928</v>
      </c>
      <c r="N2430">
        <v>4568033</v>
      </c>
      <c r="O2430">
        <v>18.852</v>
      </c>
      <c r="P2430">
        <v>30.382000000000001</v>
      </c>
      <c r="Q2430">
        <v>4094.5810000000001</v>
      </c>
      <c r="R2430">
        <v>1669878</v>
      </c>
      <c r="S2430">
        <v>0.17799999999999999</v>
      </c>
      <c r="T2430">
        <v>6.7439999999999998</v>
      </c>
      <c r="U2430">
        <v>38.767000000000003</v>
      </c>
      <c r="V2430">
        <v>15810</v>
      </c>
      <c r="W2430">
        <v>62</v>
      </c>
      <c r="X2430">
        <f t="shared" si="80"/>
        <v>3837.5467200000007</v>
      </c>
      <c r="Y2430">
        <f t="shared" si="81"/>
        <v>52.75200000000001</v>
      </c>
    </row>
    <row r="2431" spans="1:25" x14ac:dyDescent="0.2">
      <c r="A2431" t="s">
        <v>1746</v>
      </c>
      <c r="B2431" t="s">
        <v>1082</v>
      </c>
      <c r="C2431">
        <v>8</v>
      </c>
      <c r="D2431">
        <v>1</v>
      </c>
      <c r="E2431" t="s">
        <v>1384</v>
      </c>
      <c r="F2431">
        <v>96.247</v>
      </c>
      <c r="G2431">
        <v>71.808000000000007</v>
      </c>
      <c r="H2431">
        <v>33.128</v>
      </c>
      <c r="I2431">
        <v>6911.3370000000004</v>
      </c>
      <c r="J2431">
        <v>2818625</v>
      </c>
      <c r="K2431">
        <v>73.617000000000004</v>
      </c>
      <c r="L2431">
        <v>31.574999999999999</v>
      </c>
      <c r="M2431">
        <v>7085.45</v>
      </c>
      <c r="N2431">
        <v>2889633</v>
      </c>
      <c r="O2431">
        <v>23.186</v>
      </c>
      <c r="P2431">
        <v>29.093</v>
      </c>
      <c r="Q2431">
        <v>2231.5749999999998</v>
      </c>
      <c r="R2431">
        <v>910095</v>
      </c>
      <c r="S2431">
        <v>0.30499999999999999</v>
      </c>
      <c r="T2431">
        <v>8.8190000000000008</v>
      </c>
      <c r="U2431">
        <v>29.388000000000002</v>
      </c>
      <c r="V2431">
        <v>11985</v>
      </c>
      <c r="W2431">
        <v>47</v>
      </c>
      <c r="X2431">
        <f t="shared" si="80"/>
        <v>1750.98</v>
      </c>
      <c r="Y2431">
        <f t="shared" si="81"/>
        <v>35.952000000000005</v>
      </c>
    </row>
    <row r="2432" spans="1:25" x14ac:dyDescent="0.2">
      <c r="A2432" t="s">
        <v>1746</v>
      </c>
      <c r="B2432" t="s">
        <v>1082</v>
      </c>
      <c r="C2432">
        <v>8</v>
      </c>
      <c r="D2432">
        <v>2</v>
      </c>
      <c r="E2432" t="s">
        <v>2691</v>
      </c>
      <c r="F2432">
        <v>165.97</v>
      </c>
      <c r="G2432">
        <v>75.948999999999998</v>
      </c>
      <c r="H2432">
        <v>35.36</v>
      </c>
      <c r="I2432">
        <v>12605.34</v>
      </c>
      <c r="J2432">
        <v>5140789</v>
      </c>
      <c r="K2432">
        <v>72.537000000000006</v>
      </c>
      <c r="L2432">
        <v>32.061</v>
      </c>
      <c r="M2432">
        <v>12038.950999999999</v>
      </c>
      <c r="N2432">
        <v>4909801</v>
      </c>
      <c r="O2432">
        <v>27.550999999999998</v>
      </c>
      <c r="P2432">
        <v>38.408999999999999</v>
      </c>
      <c r="Q2432">
        <v>4572.6310000000003</v>
      </c>
      <c r="R2432">
        <v>1864839</v>
      </c>
      <c r="S2432">
        <v>0.154</v>
      </c>
      <c r="T2432">
        <v>6.274</v>
      </c>
      <c r="U2432">
        <v>25.635999999999999</v>
      </c>
      <c r="V2432">
        <v>10455</v>
      </c>
      <c r="W2432">
        <v>41</v>
      </c>
      <c r="X2432">
        <f t="shared" si="80"/>
        <v>4372.9627200000014</v>
      </c>
      <c r="Y2432">
        <f t="shared" si="81"/>
        <v>29.232000000000003</v>
      </c>
    </row>
    <row r="2433" spans="1:25" x14ac:dyDescent="0.2">
      <c r="A2433" t="s">
        <v>1746</v>
      </c>
      <c r="B2433" t="s">
        <v>1082</v>
      </c>
      <c r="C2433">
        <v>8</v>
      </c>
      <c r="D2433">
        <v>3</v>
      </c>
      <c r="E2433" t="s">
        <v>2692</v>
      </c>
      <c r="F2433">
        <v>167.35300000000001</v>
      </c>
      <c r="G2433">
        <v>102.821</v>
      </c>
      <c r="H2433">
        <v>48.923999999999999</v>
      </c>
      <c r="I2433">
        <v>17207.392</v>
      </c>
      <c r="J2433">
        <v>7017627</v>
      </c>
      <c r="K2433">
        <v>3.331</v>
      </c>
      <c r="L2433">
        <v>2.121</v>
      </c>
      <c r="M2433">
        <v>557.40599999999995</v>
      </c>
      <c r="N2433">
        <v>227325</v>
      </c>
      <c r="O2433">
        <v>2.319</v>
      </c>
      <c r="P2433">
        <v>3.0550000000000002</v>
      </c>
      <c r="Q2433">
        <v>388.07499999999999</v>
      </c>
      <c r="R2433">
        <v>158267</v>
      </c>
      <c r="S2433">
        <v>2.5999999999999999E-2</v>
      </c>
      <c r="T2433">
        <v>2.5819999999999999</v>
      </c>
      <c r="U2433">
        <v>4.3769999999999998</v>
      </c>
      <c r="V2433">
        <v>1785</v>
      </c>
      <c r="W2433">
        <v>7</v>
      </c>
      <c r="X2433">
        <f t="shared" si="80"/>
        <v>0</v>
      </c>
      <c r="Y2433">
        <f t="shared" si="81"/>
        <v>0</v>
      </c>
    </row>
    <row r="2434" spans="1:25" x14ac:dyDescent="0.2">
      <c r="A2434" t="s">
        <v>1746</v>
      </c>
      <c r="B2434" t="s">
        <v>1082</v>
      </c>
      <c r="C2434">
        <v>8</v>
      </c>
      <c r="D2434">
        <v>4</v>
      </c>
      <c r="E2434" t="s">
        <v>2693</v>
      </c>
      <c r="F2434">
        <v>196.822</v>
      </c>
      <c r="G2434">
        <v>85.682000000000002</v>
      </c>
      <c r="H2434">
        <v>45.585999999999999</v>
      </c>
      <c r="I2434">
        <v>16864.117999999999</v>
      </c>
      <c r="J2434">
        <v>6877631</v>
      </c>
      <c r="K2434">
        <v>3.3740000000000001</v>
      </c>
      <c r="L2434">
        <v>2.1459999999999999</v>
      </c>
      <c r="M2434">
        <v>664.00599999999997</v>
      </c>
      <c r="N2434">
        <v>270799</v>
      </c>
      <c r="O2434">
        <v>2.3069999999999999</v>
      </c>
      <c r="P2434">
        <v>3.5510000000000002</v>
      </c>
      <c r="Q2434">
        <v>454.08100000000002</v>
      </c>
      <c r="R2434">
        <v>185186</v>
      </c>
      <c r="S2434">
        <v>2.1999999999999999E-2</v>
      </c>
      <c r="T2434">
        <v>2.3809999999999998</v>
      </c>
      <c r="U2434">
        <v>4.3769999999999998</v>
      </c>
      <c r="V2434">
        <v>1785</v>
      </c>
      <c r="W2434">
        <v>7</v>
      </c>
      <c r="X2434">
        <f t="shared" si="80"/>
        <v>0</v>
      </c>
      <c r="Y2434">
        <f t="shared" si="81"/>
        <v>0</v>
      </c>
    </row>
    <row r="2435" spans="1:25" x14ac:dyDescent="0.2">
      <c r="A2435" t="s">
        <v>1746</v>
      </c>
      <c r="B2435" t="s">
        <v>1082</v>
      </c>
      <c r="C2435">
        <v>8</v>
      </c>
      <c r="D2435">
        <v>5</v>
      </c>
      <c r="E2435" t="s">
        <v>2694</v>
      </c>
      <c r="F2435">
        <v>280.173</v>
      </c>
      <c r="G2435">
        <v>72.78</v>
      </c>
      <c r="H2435">
        <v>37.881999999999998</v>
      </c>
      <c r="I2435">
        <v>20390.994999999999</v>
      </c>
      <c r="J2435">
        <v>8315984</v>
      </c>
      <c r="K2435">
        <v>55.75</v>
      </c>
      <c r="L2435">
        <v>39.612000000000002</v>
      </c>
      <c r="M2435">
        <v>15619.635</v>
      </c>
      <c r="N2435">
        <v>6370098</v>
      </c>
      <c r="O2435">
        <v>26.091000000000001</v>
      </c>
      <c r="P2435">
        <v>34.845999999999997</v>
      </c>
      <c r="Q2435">
        <v>7309.95</v>
      </c>
      <c r="R2435">
        <v>2981190</v>
      </c>
      <c r="S2435">
        <v>0.17599999999999999</v>
      </c>
      <c r="T2435">
        <v>6.7030000000000003</v>
      </c>
      <c r="U2435">
        <v>49.396000000000001</v>
      </c>
      <c r="V2435">
        <v>20145</v>
      </c>
      <c r="W2435">
        <v>79</v>
      </c>
      <c r="X2435">
        <f t="shared" si="80"/>
        <v>7438.7600000000011</v>
      </c>
      <c r="Y2435">
        <f t="shared" si="81"/>
        <v>71.792000000000002</v>
      </c>
    </row>
    <row r="2436" spans="1:25" x14ac:dyDescent="0.2">
      <c r="A2436" t="s">
        <v>1746</v>
      </c>
      <c r="B2436" t="s">
        <v>1082</v>
      </c>
      <c r="C2436">
        <v>8</v>
      </c>
      <c r="D2436">
        <v>6</v>
      </c>
      <c r="E2436" t="s">
        <v>2695</v>
      </c>
      <c r="F2436">
        <v>380.02499999999998</v>
      </c>
      <c r="G2436">
        <v>86.022000000000006</v>
      </c>
      <c r="H2436">
        <v>41.862000000000002</v>
      </c>
      <c r="I2436">
        <v>32690.364000000001</v>
      </c>
      <c r="J2436">
        <v>13331990</v>
      </c>
      <c r="K2436">
        <v>40.421999999999997</v>
      </c>
      <c r="L2436">
        <v>21.37</v>
      </c>
      <c r="M2436">
        <v>15361.351000000001</v>
      </c>
      <c r="N2436">
        <v>6264763</v>
      </c>
      <c r="O2436">
        <v>17.853999999999999</v>
      </c>
      <c r="P2436">
        <v>25.931999999999999</v>
      </c>
      <c r="Q2436">
        <v>6784.7950000000001</v>
      </c>
      <c r="R2436">
        <v>2767018</v>
      </c>
      <c r="S2436">
        <v>0.184</v>
      </c>
      <c r="T2436">
        <v>6.8529999999999998</v>
      </c>
      <c r="U2436">
        <v>70.03</v>
      </c>
      <c r="V2436">
        <v>28560</v>
      </c>
      <c r="W2436">
        <v>112</v>
      </c>
      <c r="X2436">
        <f t="shared" si="80"/>
        <v>6850.586400000001</v>
      </c>
      <c r="Y2436">
        <f t="shared" si="81"/>
        <v>108.75200000000001</v>
      </c>
    </row>
    <row r="2437" spans="1:25" x14ac:dyDescent="0.2">
      <c r="A2437" t="s">
        <v>1746</v>
      </c>
      <c r="B2437" t="s">
        <v>1082</v>
      </c>
      <c r="C2437">
        <v>8</v>
      </c>
      <c r="D2437">
        <v>7</v>
      </c>
      <c r="E2437" t="s">
        <v>2696</v>
      </c>
      <c r="F2437">
        <v>312.55</v>
      </c>
      <c r="G2437">
        <v>75.98</v>
      </c>
      <c r="H2437">
        <v>37.284999999999997</v>
      </c>
      <c r="I2437">
        <v>23747.477999999999</v>
      </c>
      <c r="J2437">
        <v>9684846</v>
      </c>
      <c r="K2437">
        <v>81.900999999999996</v>
      </c>
      <c r="L2437">
        <v>40.823999999999998</v>
      </c>
      <c r="M2437">
        <v>25598.092000000001</v>
      </c>
      <c r="N2437">
        <v>10439575</v>
      </c>
      <c r="O2437">
        <v>34.951999999999998</v>
      </c>
      <c r="P2437">
        <v>42.078000000000003</v>
      </c>
      <c r="Q2437">
        <v>10924.156000000001</v>
      </c>
      <c r="R2437">
        <v>4455158</v>
      </c>
      <c r="S2437">
        <v>0.158</v>
      </c>
      <c r="T2437">
        <v>6.3460000000000001</v>
      </c>
      <c r="U2437">
        <v>49.396000000000001</v>
      </c>
      <c r="V2437">
        <v>20145</v>
      </c>
      <c r="W2437">
        <v>79</v>
      </c>
      <c r="X2437">
        <f t="shared" si="80"/>
        <v>11486.670720000002</v>
      </c>
      <c r="Y2437">
        <f t="shared" si="81"/>
        <v>71.792000000000002</v>
      </c>
    </row>
    <row r="2438" spans="1:25" x14ac:dyDescent="0.2">
      <c r="A2438" t="s">
        <v>1746</v>
      </c>
      <c r="B2438" t="s">
        <v>1082</v>
      </c>
      <c r="C2438">
        <v>8</v>
      </c>
      <c r="D2438">
        <v>8</v>
      </c>
      <c r="E2438" t="s">
        <v>2697</v>
      </c>
      <c r="F2438">
        <v>171.15600000000001</v>
      </c>
      <c r="G2438">
        <v>94.641999999999996</v>
      </c>
      <c r="H2438">
        <v>47.223999999999997</v>
      </c>
      <c r="I2438">
        <v>16198.558000000001</v>
      </c>
      <c r="J2438">
        <v>6606198</v>
      </c>
      <c r="K2438">
        <v>2.6989999999999998</v>
      </c>
      <c r="L2438">
        <v>1.9359999999999999</v>
      </c>
      <c r="M2438">
        <v>461.95400000000001</v>
      </c>
      <c r="N2438">
        <v>188397</v>
      </c>
      <c r="O2438">
        <v>2.6859999999999999</v>
      </c>
      <c r="P2438">
        <v>6.14</v>
      </c>
      <c r="Q2438">
        <v>459.70100000000002</v>
      </c>
      <c r="R2438">
        <v>187478</v>
      </c>
      <c r="S2438">
        <v>3.6999999999999998E-2</v>
      </c>
      <c r="T2438">
        <v>3.052</v>
      </c>
      <c r="U2438">
        <v>6.2530000000000001</v>
      </c>
      <c r="V2438">
        <v>2550</v>
      </c>
      <c r="W2438">
        <v>10</v>
      </c>
      <c r="X2438">
        <f t="shared" si="80"/>
        <v>0</v>
      </c>
      <c r="Y2438">
        <f t="shared" si="81"/>
        <v>0</v>
      </c>
    </row>
    <row r="2439" spans="1:25" x14ac:dyDescent="0.2">
      <c r="A2439" t="s">
        <v>1746</v>
      </c>
      <c r="B2439" t="s">
        <v>1082</v>
      </c>
      <c r="C2439">
        <v>8</v>
      </c>
      <c r="D2439">
        <v>9</v>
      </c>
      <c r="E2439" t="s">
        <v>2698</v>
      </c>
      <c r="F2439">
        <v>233.21899999999999</v>
      </c>
      <c r="G2439">
        <v>50.783999999999999</v>
      </c>
      <c r="H2439">
        <v>36.814999999999998</v>
      </c>
      <c r="I2439">
        <v>11843.856</v>
      </c>
      <c r="J2439">
        <v>4830236</v>
      </c>
      <c r="K2439">
        <v>2.9980000000000002</v>
      </c>
      <c r="L2439">
        <v>2.9369999999999998</v>
      </c>
      <c r="M2439">
        <v>699.14300000000003</v>
      </c>
      <c r="N2439">
        <v>285129</v>
      </c>
      <c r="O2439">
        <v>2.9540000000000002</v>
      </c>
      <c r="P2439">
        <v>7.4089999999999998</v>
      </c>
      <c r="Q2439">
        <v>689.02099999999996</v>
      </c>
      <c r="R2439">
        <v>281001</v>
      </c>
      <c r="S2439">
        <v>3.2000000000000001E-2</v>
      </c>
      <c r="T2439">
        <v>2.8639999999999999</v>
      </c>
      <c r="U2439">
        <v>7.5030000000000001</v>
      </c>
      <c r="V2439">
        <v>3060</v>
      </c>
      <c r="W2439">
        <v>12</v>
      </c>
      <c r="X2439">
        <f t="shared" si="80"/>
        <v>23.319519999999905</v>
      </c>
      <c r="Y2439">
        <f t="shared" si="81"/>
        <v>0</v>
      </c>
    </row>
    <row r="2440" spans="1:25" x14ac:dyDescent="0.2">
      <c r="A2440" t="s">
        <v>1746</v>
      </c>
      <c r="B2440" t="s">
        <v>1082</v>
      </c>
      <c r="C2440">
        <v>8</v>
      </c>
      <c r="D2440">
        <v>10</v>
      </c>
      <c r="E2440" t="s">
        <v>2699</v>
      </c>
      <c r="F2440">
        <v>83.635999999999996</v>
      </c>
      <c r="G2440">
        <v>82.004000000000005</v>
      </c>
      <c r="H2440">
        <v>39.801000000000002</v>
      </c>
      <c r="I2440">
        <v>6858.5110000000004</v>
      </c>
      <c r="J2440">
        <v>2797081</v>
      </c>
      <c r="K2440">
        <v>5.8609999999999998</v>
      </c>
      <c r="L2440">
        <v>4.7350000000000003</v>
      </c>
      <c r="M2440">
        <v>490.16199999999998</v>
      </c>
      <c r="N2440">
        <v>199901</v>
      </c>
      <c r="O2440">
        <v>6.391</v>
      </c>
      <c r="P2440">
        <v>16.074000000000002</v>
      </c>
      <c r="Q2440">
        <v>534.48500000000001</v>
      </c>
      <c r="R2440">
        <v>217977</v>
      </c>
      <c r="S2440">
        <v>0.105</v>
      </c>
      <c r="T2440">
        <v>5.165</v>
      </c>
      <c r="U2440">
        <v>8.7539999999999996</v>
      </c>
      <c r="V2440">
        <v>3570</v>
      </c>
      <c r="W2440">
        <v>14</v>
      </c>
      <c r="X2440">
        <f t="shared" si="80"/>
        <v>0</v>
      </c>
      <c r="Y2440">
        <f t="shared" si="81"/>
        <v>0</v>
      </c>
    </row>
    <row r="2441" spans="1:25" x14ac:dyDescent="0.2">
      <c r="A2441" t="s">
        <v>1746</v>
      </c>
      <c r="B2441" t="s">
        <v>1082</v>
      </c>
      <c r="C2441">
        <v>8</v>
      </c>
      <c r="D2441">
        <v>11</v>
      </c>
      <c r="E2441" t="s">
        <v>2700</v>
      </c>
      <c r="F2441">
        <v>99.748000000000005</v>
      </c>
      <c r="G2441">
        <v>73.347999999999999</v>
      </c>
      <c r="H2441">
        <v>39.456000000000003</v>
      </c>
      <c r="I2441">
        <v>7316.3379999999997</v>
      </c>
      <c r="J2441">
        <v>2983795</v>
      </c>
      <c r="K2441">
        <v>7.6950000000000003</v>
      </c>
      <c r="L2441">
        <v>6.125</v>
      </c>
      <c r="M2441">
        <v>767.53499999999997</v>
      </c>
      <c r="N2441">
        <v>313021</v>
      </c>
      <c r="O2441">
        <v>7.3609999999999998</v>
      </c>
      <c r="P2441">
        <v>14.804</v>
      </c>
      <c r="Q2441">
        <v>734.20500000000004</v>
      </c>
      <c r="R2441">
        <v>299428</v>
      </c>
      <c r="S2441">
        <v>0.13800000000000001</v>
      </c>
      <c r="T2441">
        <v>5.9290000000000003</v>
      </c>
      <c r="U2441">
        <v>13.756</v>
      </c>
      <c r="V2441">
        <v>5610</v>
      </c>
      <c r="W2441">
        <v>22</v>
      </c>
      <c r="X2441">
        <f t="shared" si="80"/>
        <v>73.925600000000003</v>
      </c>
      <c r="Y2441">
        <f t="shared" si="81"/>
        <v>7.952</v>
      </c>
    </row>
    <row r="2442" spans="1:25" x14ac:dyDescent="0.2">
      <c r="A2442" t="s">
        <v>1746</v>
      </c>
      <c r="B2442" t="s">
        <v>1082</v>
      </c>
      <c r="C2442">
        <v>8</v>
      </c>
      <c r="D2442">
        <v>12</v>
      </c>
      <c r="E2442" t="s">
        <v>2701</v>
      </c>
      <c r="F2442">
        <v>286.90899999999999</v>
      </c>
      <c r="G2442">
        <v>84.9</v>
      </c>
      <c r="H2442">
        <v>37.89</v>
      </c>
      <c r="I2442">
        <v>24358.589</v>
      </c>
      <c r="J2442">
        <v>9934073</v>
      </c>
      <c r="K2442">
        <v>64.206000000000003</v>
      </c>
      <c r="L2442">
        <v>31.648</v>
      </c>
      <c r="M2442">
        <v>18421.317999999999</v>
      </c>
      <c r="N2442">
        <v>7512698</v>
      </c>
      <c r="O2442">
        <v>24.654</v>
      </c>
      <c r="P2442">
        <v>37.633000000000003</v>
      </c>
      <c r="Q2442">
        <v>7073.3990000000003</v>
      </c>
      <c r="R2442">
        <v>2884718</v>
      </c>
      <c r="S2442">
        <v>0.19400000000000001</v>
      </c>
      <c r="T2442">
        <v>7.03</v>
      </c>
      <c r="U2442">
        <v>55.649000000000001</v>
      </c>
      <c r="V2442">
        <v>22695</v>
      </c>
      <c r="W2442">
        <v>89</v>
      </c>
      <c r="X2442">
        <f t="shared" si="80"/>
        <v>7173.8228800000015</v>
      </c>
      <c r="Y2442">
        <f t="shared" si="81"/>
        <v>82.992000000000004</v>
      </c>
    </row>
    <row r="2443" spans="1:25" x14ac:dyDescent="0.2">
      <c r="A2443" t="s">
        <v>1746</v>
      </c>
      <c r="B2443" t="s">
        <v>1082</v>
      </c>
      <c r="C2443">
        <v>8</v>
      </c>
      <c r="D2443">
        <v>13</v>
      </c>
      <c r="E2443" t="s">
        <v>2702</v>
      </c>
      <c r="F2443">
        <v>242.43899999999999</v>
      </c>
      <c r="G2443">
        <v>59.067999999999998</v>
      </c>
      <c r="H2443">
        <v>34.582999999999998</v>
      </c>
      <c r="I2443">
        <v>14320.428</v>
      </c>
      <c r="J2443">
        <v>5840247</v>
      </c>
      <c r="K2443">
        <v>44.939</v>
      </c>
      <c r="L2443">
        <v>31.172999999999998</v>
      </c>
      <c r="M2443">
        <v>10894.94</v>
      </c>
      <c r="N2443">
        <v>4443243</v>
      </c>
      <c r="O2443">
        <v>10.994999999999999</v>
      </c>
      <c r="P2443">
        <v>19.617000000000001</v>
      </c>
      <c r="Q2443">
        <v>2665.5810000000001</v>
      </c>
      <c r="R2443">
        <v>1087094</v>
      </c>
      <c r="S2443">
        <v>0.17799999999999999</v>
      </c>
      <c r="T2443">
        <v>6.734</v>
      </c>
      <c r="U2443">
        <v>43.143000000000001</v>
      </c>
      <c r="V2443">
        <v>17595</v>
      </c>
      <c r="W2443">
        <v>69</v>
      </c>
      <c r="X2443">
        <f t="shared" si="80"/>
        <v>2237.0667200000003</v>
      </c>
      <c r="Y2443">
        <f t="shared" si="81"/>
        <v>60.592000000000006</v>
      </c>
    </row>
    <row r="2444" spans="1:25" x14ac:dyDescent="0.2">
      <c r="A2444" t="s">
        <v>1746</v>
      </c>
      <c r="B2444" t="s">
        <v>1082</v>
      </c>
      <c r="C2444">
        <v>8</v>
      </c>
      <c r="D2444">
        <v>15</v>
      </c>
      <c r="E2444" t="s">
        <v>2703</v>
      </c>
      <c r="F2444">
        <v>128.78</v>
      </c>
      <c r="G2444">
        <v>74.727999999999994</v>
      </c>
      <c r="H2444">
        <v>40.725000000000001</v>
      </c>
      <c r="I2444">
        <v>9623.4570000000003</v>
      </c>
      <c r="J2444">
        <v>3924699</v>
      </c>
      <c r="K2444">
        <v>72.12</v>
      </c>
      <c r="L2444">
        <v>42.606000000000002</v>
      </c>
      <c r="M2444">
        <v>9287.5820000000003</v>
      </c>
      <c r="N2444">
        <v>3787720</v>
      </c>
      <c r="O2444">
        <v>38.457999999999998</v>
      </c>
      <c r="P2444">
        <v>49.682000000000002</v>
      </c>
      <c r="Q2444">
        <v>4952.6670000000004</v>
      </c>
      <c r="R2444">
        <v>2019828</v>
      </c>
      <c r="S2444">
        <v>0.112</v>
      </c>
      <c r="T2444">
        <v>5.335</v>
      </c>
      <c r="U2444">
        <v>14.381</v>
      </c>
      <c r="V2444">
        <v>5865</v>
      </c>
      <c r="W2444">
        <v>23</v>
      </c>
      <c r="X2444">
        <f t="shared" si="80"/>
        <v>4798.6030400000009</v>
      </c>
      <c r="Y2444">
        <f t="shared" si="81"/>
        <v>9.072000000000001</v>
      </c>
    </row>
    <row r="2445" spans="1:25" x14ac:dyDescent="0.2">
      <c r="A2445" t="s">
        <v>1746</v>
      </c>
      <c r="B2445" t="s">
        <v>1082</v>
      </c>
      <c r="C2445">
        <v>8</v>
      </c>
      <c r="D2445">
        <v>16</v>
      </c>
      <c r="E2445" t="s">
        <v>2704</v>
      </c>
      <c r="F2445">
        <v>145.98599999999999</v>
      </c>
      <c r="G2445">
        <v>65.185000000000002</v>
      </c>
      <c r="H2445">
        <v>34.984000000000002</v>
      </c>
      <c r="I2445">
        <v>9516.125</v>
      </c>
      <c r="J2445">
        <v>3880926</v>
      </c>
      <c r="K2445">
        <v>2.996</v>
      </c>
      <c r="L2445">
        <v>2.2000000000000002</v>
      </c>
      <c r="M2445">
        <v>437.42599999999999</v>
      </c>
      <c r="N2445">
        <v>178394</v>
      </c>
      <c r="O2445">
        <v>3.3969999999999998</v>
      </c>
      <c r="P2445">
        <v>8.1910000000000007</v>
      </c>
      <c r="Q2445">
        <v>495.84300000000002</v>
      </c>
      <c r="R2445">
        <v>202218</v>
      </c>
      <c r="S2445">
        <v>5.6000000000000001E-2</v>
      </c>
      <c r="T2445">
        <v>3.7679999999999998</v>
      </c>
      <c r="U2445">
        <v>8.1280000000000001</v>
      </c>
      <c r="V2445">
        <v>3315</v>
      </c>
      <c r="W2445">
        <v>13</v>
      </c>
      <c r="X2445">
        <f t="shared" si="80"/>
        <v>0</v>
      </c>
      <c r="Y2445">
        <f t="shared" si="81"/>
        <v>0</v>
      </c>
    </row>
    <row r="2446" spans="1:25" x14ac:dyDescent="0.2">
      <c r="A2446" t="s">
        <v>1746</v>
      </c>
      <c r="B2446" t="s">
        <v>1082</v>
      </c>
      <c r="C2446">
        <v>8</v>
      </c>
      <c r="D2446">
        <v>17</v>
      </c>
      <c r="E2446" t="s">
        <v>2705</v>
      </c>
      <c r="F2446">
        <v>76.248000000000005</v>
      </c>
      <c r="G2446">
        <v>61.341000000000001</v>
      </c>
      <c r="H2446">
        <v>41.225000000000001</v>
      </c>
      <c r="I2446">
        <v>4677.1090000000004</v>
      </c>
      <c r="J2446">
        <v>1907448</v>
      </c>
      <c r="K2446">
        <v>73.433000000000007</v>
      </c>
      <c r="L2446">
        <v>37.216000000000001</v>
      </c>
      <c r="M2446">
        <v>5599.1310000000003</v>
      </c>
      <c r="N2446">
        <v>2283473</v>
      </c>
      <c r="O2446">
        <v>30.536999999999999</v>
      </c>
      <c r="P2446">
        <v>36.338999999999999</v>
      </c>
      <c r="Q2446">
        <v>2328.413</v>
      </c>
      <c r="R2446">
        <v>949588</v>
      </c>
      <c r="S2446">
        <v>0.156</v>
      </c>
      <c r="T2446">
        <v>6.3010000000000002</v>
      </c>
      <c r="U2446">
        <v>11.88</v>
      </c>
      <c r="V2446">
        <v>4845</v>
      </c>
      <c r="W2446">
        <v>19</v>
      </c>
      <c r="X2446">
        <f t="shared" si="80"/>
        <v>1859.4385600000001</v>
      </c>
      <c r="Y2446">
        <f t="shared" si="81"/>
        <v>4.5919999999999996</v>
      </c>
    </row>
    <row r="2447" spans="1:25" x14ac:dyDescent="0.2">
      <c r="A2447" t="s">
        <v>1746</v>
      </c>
      <c r="B2447" t="s">
        <v>1082</v>
      </c>
      <c r="C2447">
        <v>8</v>
      </c>
      <c r="D2447">
        <v>18</v>
      </c>
      <c r="E2447" t="s">
        <v>2706</v>
      </c>
      <c r="F2447">
        <v>146.07</v>
      </c>
      <c r="G2447">
        <v>93.147000000000006</v>
      </c>
      <c r="H2447">
        <v>47.743000000000002</v>
      </c>
      <c r="I2447">
        <v>13605.986000000001</v>
      </c>
      <c r="J2447">
        <v>5548879</v>
      </c>
      <c r="K2447">
        <v>3.1440000000000001</v>
      </c>
      <c r="L2447">
        <v>2.48</v>
      </c>
      <c r="M2447">
        <v>459.19799999999998</v>
      </c>
      <c r="N2447">
        <v>187273</v>
      </c>
      <c r="O2447">
        <v>3.63</v>
      </c>
      <c r="P2447">
        <v>8.2469999999999999</v>
      </c>
      <c r="Q2447">
        <v>530.17700000000002</v>
      </c>
      <c r="R2447">
        <v>216220</v>
      </c>
      <c r="S2447">
        <v>5.6000000000000001E-2</v>
      </c>
      <c r="T2447">
        <v>3.7669999999999999</v>
      </c>
      <c r="U2447">
        <v>8.1280000000000001</v>
      </c>
      <c r="V2447">
        <v>3315</v>
      </c>
      <c r="W2447">
        <v>13</v>
      </c>
      <c r="X2447">
        <f t="shared" si="80"/>
        <v>0</v>
      </c>
      <c r="Y2447">
        <f t="shared" si="81"/>
        <v>0</v>
      </c>
    </row>
    <row r="2448" spans="1:25" x14ac:dyDescent="0.2">
      <c r="A2448" t="s">
        <v>1746</v>
      </c>
      <c r="B2448" t="s">
        <v>1082</v>
      </c>
      <c r="C2448">
        <v>8</v>
      </c>
      <c r="D2448">
        <v>22</v>
      </c>
      <c r="E2448" t="s">
        <v>2707</v>
      </c>
      <c r="F2448">
        <v>225.78</v>
      </c>
      <c r="G2448">
        <v>66.778999999999996</v>
      </c>
      <c r="H2448">
        <v>39.093000000000004</v>
      </c>
      <c r="I2448">
        <v>15077.25</v>
      </c>
      <c r="J2448">
        <v>6148899</v>
      </c>
      <c r="K2448">
        <v>3.3420000000000001</v>
      </c>
      <c r="L2448">
        <v>2.202</v>
      </c>
      <c r="M2448">
        <v>754.46600000000001</v>
      </c>
      <c r="N2448">
        <v>307691</v>
      </c>
      <c r="O2448">
        <v>2.3220000000000001</v>
      </c>
      <c r="P2448">
        <v>4.0389999999999997</v>
      </c>
      <c r="Q2448">
        <v>524.15899999999999</v>
      </c>
      <c r="R2448">
        <v>213766</v>
      </c>
      <c r="S2448">
        <v>1.7000000000000001E-2</v>
      </c>
      <c r="T2448">
        <v>2.0579999999999998</v>
      </c>
      <c r="U2448">
        <v>3.7519999999999998</v>
      </c>
      <c r="V2448">
        <v>1530</v>
      </c>
      <c r="W2448">
        <v>6</v>
      </c>
      <c r="X2448">
        <f t="shared" si="80"/>
        <v>0</v>
      </c>
      <c r="Y2448">
        <f t="shared" si="81"/>
        <v>0</v>
      </c>
    </row>
    <row r="2449" spans="1:25" x14ac:dyDescent="0.2">
      <c r="A2449" t="s">
        <v>1746</v>
      </c>
      <c r="B2449" t="s">
        <v>1082</v>
      </c>
      <c r="C2449">
        <v>8</v>
      </c>
      <c r="D2449">
        <v>23</v>
      </c>
      <c r="E2449" t="s">
        <v>2708</v>
      </c>
      <c r="F2449">
        <v>97.918999999999997</v>
      </c>
      <c r="G2449">
        <v>81.623000000000005</v>
      </c>
      <c r="H2449">
        <v>42.472999999999999</v>
      </c>
      <c r="I2449">
        <v>7992.4489999999996</v>
      </c>
      <c r="J2449">
        <v>3259531</v>
      </c>
      <c r="K2449">
        <v>29.036999999999999</v>
      </c>
      <c r="L2449">
        <v>25.088000000000001</v>
      </c>
      <c r="M2449">
        <v>2843.2330000000002</v>
      </c>
      <c r="N2449">
        <v>1159545</v>
      </c>
      <c r="O2449">
        <v>6.1619999999999999</v>
      </c>
      <c r="P2449">
        <v>12.436</v>
      </c>
      <c r="Q2449">
        <v>603.35199999999998</v>
      </c>
      <c r="R2449">
        <v>246063</v>
      </c>
      <c r="S2449">
        <v>0.121</v>
      </c>
      <c r="T2449">
        <v>5.5609999999999999</v>
      </c>
      <c r="U2449">
        <v>11.88</v>
      </c>
      <c r="V2449">
        <v>4845</v>
      </c>
      <c r="W2449">
        <v>19</v>
      </c>
      <c r="X2449">
        <f t="shared" si="80"/>
        <v>0</v>
      </c>
      <c r="Y2449">
        <f t="shared" si="81"/>
        <v>4.5919999999999996</v>
      </c>
    </row>
    <row r="2450" spans="1:25" x14ac:dyDescent="0.2">
      <c r="A2450" t="s">
        <v>1746</v>
      </c>
      <c r="B2450" t="s">
        <v>1082</v>
      </c>
      <c r="C2450">
        <v>8</v>
      </c>
      <c r="D2450">
        <v>24</v>
      </c>
      <c r="E2450" t="s">
        <v>2709</v>
      </c>
      <c r="F2450">
        <v>154.46799999999999</v>
      </c>
      <c r="G2450">
        <v>76.320999999999998</v>
      </c>
      <c r="H2450">
        <v>39.692999999999998</v>
      </c>
      <c r="I2450">
        <v>11789.063</v>
      </c>
      <c r="J2450">
        <v>4807890</v>
      </c>
      <c r="K2450">
        <v>44.103000000000002</v>
      </c>
      <c r="L2450">
        <v>34.97</v>
      </c>
      <c r="M2450">
        <v>6812.5469999999996</v>
      </c>
      <c r="N2450">
        <v>2778336</v>
      </c>
      <c r="O2450">
        <v>17.100000000000001</v>
      </c>
      <c r="P2450">
        <v>30.486000000000001</v>
      </c>
      <c r="Q2450">
        <v>2641.402</v>
      </c>
      <c r="R2450">
        <v>1077233</v>
      </c>
      <c r="S2450">
        <v>0.15</v>
      </c>
      <c r="T2450">
        <v>6.1779999999999999</v>
      </c>
      <c r="U2450">
        <v>23.135000000000002</v>
      </c>
      <c r="V2450">
        <v>9435</v>
      </c>
      <c r="W2450">
        <v>37</v>
      </c>
      <c r="X2450">
        <f t="shared" si="80"/>
        <v>2209.9862400000002</v>
      </c>
      <c r="Y2450">
        <f t="shared" si="81"/>
        <v>24.752000000000002</v>
      </c>
    </row>
    <row r="2451" spans="1:25" x14ac:dyDescent="0.2">
      <c r="A2451" t="s">
        <v>1746</v>
      </c>
      <c r="B2451" t="s">
        <v>1082</v>
      </c>
      <c r="C2451">
        <v>8</v>
      </c>
      <c r="D2451">
        <v>25</v>
      </c>
      <c r="E2451" t="s">
        <v>2710</v>
      </c>
      <c r="F2451">
        <v>252.465</v>
      </c>
      <c r="G2451">
        <v>75.534000000000006</v>
      </c>
      <c r="H2451">
        <v>39.283000000000001</v>
      </c>
      <c r="I2451">
        <v>19069.771000000001</v>
      </c>
      <c r="J2451">
        <v>7777154</v>
      </c>
      <c r="K2451">
        <v>36.267000000000003</v>
      </c>
      <c r="L2451">
        <v>30.64</v>
      </c>
      <c r="M2451">
        <v>9156.268</v>
      </c>
      <c r="N2451">
        <v>3734167</v>
      </c>
      <c r="O2451">
        <v>9.6910000000000007</v>
      </c>
      <c r="P2451">
        <v>19.07</v>
      </c>
      <c r="Q2451">
        <v>2446.701</v>
      </c>
      <c r="R2451">
        <v>997829</v>
      </c>
      <c r="S2451">
        <v>0.18099999999999999</v>
      </c>
      <c r="T2451">
        <v>6.7880000000000003</v>
      </c>
      <c r="U2451">
        <v>45.643999999999998</v>
      </c>
      <c r="V2451">
        <v>18615</v>
      </c>
      <c r="W2451">
        <v>73</v>
      </c>
      <c r="X2451">
        <f t="shared" si="80"/>
        <v>1991.9211200000002</v>
      </c>
      <c r="Y2451">
        <f t="shared" si="81"/>
        <v>65.072000000000003</v>
      </c>
    </row>
    <row r="2452" spans="1:25" x14ac:dyDescent="0.2">
      <c r="A2452" t="s">
        <v>1746</v>
      </c>
      <c r="B2452" t="s">
        <v>1082</v>
      </c>
      <c r="C2452">
        <v>8</v>
      </c>
      <c r="D2452">
        <v>26</v>
      </c>
      <c r="E2452" t="s">
        <v>2711</v>
      </c>
      <c r="F2452">
        <v>310.80099999999999</v>
      </c>
      <c r="G2452">
        <v>75.393000000000001</v>
      </c>
      <c r="H2452">
        <v>38.122</v>
      </c>
      <c r="I2452">
        <v>23432.346000000001</v>
      </c>
      <c r="J2452">
        <v>9556327</v>
      </c>
      <c r="K2452">
        <v>34.758000000000003</v>
      </c>
      <c r="L2452">
        <v>18.823</v>
      </c>
      <c r="M2452">
        <v>10802.903</v>
      </c>
      <c r="N2452">
        <v>4405708</v>
      </c>
      <c r="O2452">
        <v>15.579000000000001</v>
      </c>
      <c r="P2452">
        <v>27.140999999999998</v>
      </c>
      <c r="Q2452">
        <v>4841.8379999999997</v>
      </c>
      <c r="R2452">
        <v>1974629</v>
      </c>
      <c r="S2452">
        <v>0.125</v>
      </c>
      <c r="T2452">
        <v>5.6379999999999999</v>
      </c>
      <c r="U2452">
        <v>38.767000000000003</v>
      </c>
      <c r="V2452">
        <v>15810</v>
      </c>
      <c r="W2452">
        <v>62</v>
      </c>
      <c r="X2452">
        <f t="shared" si="80"/>
        <v>4674.4745600000006</v>
      </c>
      <c r="Y2452">
        <f t="shared" si="81"/>
        <v>52.75200000000001</v>
      </c>
    </row>
    <row r="2453" spans="1:25" x14ac:dyDescent="0.2">
      <c r="A2453" t="s">
        <v>1746</v>
      </c>
      <c r="B2453" t="s">
        <v>1082</v>
      </c>
      <c r="C2453">
        <v>8</v>
      </c>
      <c r="D2453">
        <v>27</v>
      </c>
      <c r="E2453" t="s">
        <v>2712</v>
      </c>
      <c r="F2453">
        <v>277.46899999999999</v>
      </c>
      <c r="G2453">
        <v>68.364000000000004</v>
      </c>
      <c r="H2453">
        <v>32.545999999999999</v>
      </c>
      <c r="I2453">
        <v>18968.828000000001</v>
      </c>
      <c r="J2453">
        <v>7735987</v>
      </c>
      <c r="K2453">
        <v>28.486000000000001</v>
      </c>
      <c r="L2453">
        <v>9.7439999999999998</v>
      </c>
      <c r="M2453">
        <v>7903.8530000000001</v>
      </c>
      <c r="N2453">
        <v>3223399</v>
      </c>
      <c r="O2453">
        <v>6.5460000000000003</v>
      </c>
      <c r="P2453">
        <v>14.739000000000001</v>
      </c>
      <c r="Q2453">
        <v>1816.241</v>
      </c>
      <c r="R2453">
        <v>740711</v>
      </c>
      <c r="S2453">
        <v>8.3000000000000004E-2</v>
      </c>
      <c r="T2453">
        <v>4.6100000000000003</v>
      </c>
      <c r="U2453">
        <v>23.135000000000002</v>
      </c>
      <c r="V2453">
        <v>9435</v>
      </c>
      <c r="W2453">
        <v>37</v>
      </c>
      <c r="X2453">
        <f t="shared" si="80"/>
        <v>1285.80592</v>
      </c>
      <c r="Y2453">
        <f t="shared" si="81"/>
        <v>24.752000000000002</v>
      </c>
    </row>
    <row r="2454" spans="1:25" x14ac:dyDescent="0.2">
      <c r="A2454" t="s">
        <v>1746</v>
      </c>
      <c r="B2454" t="s">
        <v>1082</v>
      </c>
      <c r="C2454">
        <v>8</v>
      </c>
      <c r="D2454">
        <v>28</v>
      </c>
      <c r="E2454" t="s">
        <v>2713</v>
      </c>
      <c r="F2454">
        <v>208.13800000000001</v>
      </c>
      <c r="G2454">
        <v>69.784999999999997</v>
      </c>
      <c r="H2454">
        <v>40.494</v>
      </c>
      <c r="I2454">
        <v>14524.944</v>
      </c>
      <c r="J2454">
        <v>5923654</v>
      </c>
      <c r="K2454">
        <v>37.71</v>
      </c>
      <c r="L2454">
        <v>29.488</v>
      </c>
      <c r="M2454">
        <v>7848.7749999999996</v>
      </c>
      <c r="N2454">
        <v>3200937</v>
      </c>
      <c r="O2454">
        <v>8.2669999999999995</v>
      </c>
      <c r="P2454">
        <v>19.608000000000001</v>
      </c>
      <c r="Q2454">
        <v>1720.595</v>
      </c>
      <c r="R2454">
        <v>701704</v>
      </c>
      <c r="S2454">
        <v>0.14399999999999999</v>
      </c>
      <c r="T2454">
        <v>6.0620000000000003</v>
      </c>
      <c r="U2454">
        <v>30.013000000000002</v>
      </c>
      <c r="V2454">
        <v>12240</v>
      </c>
      <c r="W2454">
        <v>48</v>
      </c>
      <c r="X2454">
        <f t="shared" si="80"/>
        <v>1178.6824000000001</v>
      </c>
      <c r="Y2454">
        <f t="shared" si="81"/>
        <v>37.072000000000003</v>
      </c>
    </row>
    <row r="2455" spans="1:25" x14ac:dyDescent="0.2">
      <c r="A2455" t="s">
        <v>1746</v>
      </c>
      <c r="B2455" t="s">
        <v>1082</v>
      </c>
      <c r="C2455">
        <v>8</v>
      </c>
      <c r="D2455">
        <v>29</v>
      </c>
      <c r="E2455" t="s">
        <v>2714</v>
      </c>
      <c r="F2455">
        <v>278.72699999999998</v>
      </c>
      <c r="G2455">
        <v>40.969000000000001</v>
      </c>
      <c r="H2455">
        <v>23.734999999999999</v>
      </c>
      <c r="I2455">
        <v>11419.17</v>
      </c>
      <c r="J2455">
        <v>4657038</v>
      </c>
      <c r="K2455">
        <v>35.42</v>
      </c>
      <c r="L2455">
        <v>15.343999999999999</v>
      </c>
      <c r="M2455">
        <v>9872.6029999999992</v>
      </c>
      <c r="N2455">
        <v>4026307</v>
      </c>
      <c r="O2455">
        <v>3.76</v>
      </c>
      <c r="P2455">
        <v>7.4729999999999999</v>
      </c>
      <c r="Q2455">
        <v>1048.098</v>
      </c>
      <c r="R2455">
        <v>427442</v>
      </c>
      <c r="S2455">
        <v>7.9000000000000001E-2</v>
      </c>
      <c r="T2455">
        <v>4.4740000000000002</v>
      </c>
      <c r="U2455">
        <v>21.884</v>
      </c>
      <c r="V2455">
        <v>8925</v>
      </c>
      <c r="W2455">
        <v>35</v>
      </c>
      <c r="X2455">
        <f t="shared" si="80"/>
        <v>425.48575999999991</v>
      </c>
      <c r="Y2455">
        <f t="shared" si="81"/>
        <v>22.512000000000004</v>
      </c>
    </row>
    <row r="2456" spans="1:25" x14ac:dyDescent="0.2">
      <c r="A2456" t="s">
        <v>1746</v>
      </c>
      <c r="B2456" t="s">
        <v>1082</v>
      </c>
      <c r="C2456">
        <v>8</v>
      </c>
      <c r="D2456">
        <v>30</v>
      </c>
      <c r="E2456" t="s">
        <v>2715</v>
      </c>
      <c r="F2456">
        <v>273.66800000000001</v>
      </c>
      <c r="G2456">
        <v>51.74</v>
      </c>
      <c r="H2456">
        <v>28.507999999999999</v>
      </c>
      <c r="I2456">
        <v>14159.656000000001</v>
      </c>
      <c r="J2456">
        <v>5774680</v>
      </c>
      <c r="K2456">
        <v>34.97</v>
      </c>
      <c r="L2456">
        <v>13.696999999999999</v>
      </c>
      <c r="M2456">
        <v>9570.1260000000002</v>
      </c>
      <c r="N2456">
        <v>3902949</v>
      </c>
      <c r="O2456">
        <v>4.9459999999999997</v>
      </c>
      <c r="P2456">
        <v>12.045</v>
      </c>
      <c r="Q2456">
        <v>1353.6890000000001</v>
      </c>
      <c r="R2456">
        <v>552070</v>
      </c>
      <c r="S2456">
        <v>9.4E-2</v>
      </c>
      <c r="T2456">
        <v>4.8869999999999996</v>
      </c>
      <c r="U2456">
        <v>25.635999999999999</v>
      </c>
      <c r="V2456">
        <v>10455</v>
      </c>
      <c r="W2456">
        <v>41</v>
      </c>
      <c r="X2456">
        <f t="shared" si="80"/>
        <v>767.74768000000006</v>
      </c>
      <c r="Y2456">
        <f t="shared" si="81"/>
        <v>29.232000000000003</v>
      </c>
    </row>
    <row r="2457" spans="1:25" x14ac:dyDescent="0.2">
      <c r="A2457" t="s">
        <v>1746</v>
      </c>
      <c r="B2457" t="s">
        <v>1082</v>
      </c>
      <c r="C2457">
        <v>9</v>
      </c>
      <c r="D2457">
        <v>1</v>
      </c>
      <c r="E2457" t="s">
        <v>147</v>
      </c>
      <c r="F2457">
        <v>275.83999999999997</v>
      </c>
      <c r="G2457">
        <v>69.021000000000001</v>
      </c>
      <c r="H2457">
        <v>36.103999999999999</v>
      </c>
      <c r="I2457">
        <v>19038.690999999999</v>
      </c>
      <c r="J2457">
        <v>7764479</v>
      </c>
      <c r="K2457">
        <v>39.944000000000003</v>
      </c>
      <c r="L2457">
        <v>35.966000000000001</v>
      </c>
      <c r="M2457">
        <v>11018.049000000001</v>
      </c>
      <c r="N2457">
        <v>4493450</v>
      </c>
      <c r="O2457">
        <v>5.2469999999999999</v>
      </c>
      <c r="P2457">
        <v>9.3070000000000004</v>
      </c>
      <c r="Q2457">
        <v>1447.3910000000001</v>
      </c>
      <c r="R2457">
        <v>590284</v>
      </c>
      <c r="S2457">
        <v>0.109</v>
      </c>
      <c r="T2457">
        <v>5.266</v>
      </c>
      <c r="U2457">
        <v>30.013000000000002</v>
      </c>
      <c r="V2457">
        <v>12240</v>
      </c>
      <c r="W2457">
        <v>48</v>
      </c>
      <c r="X2457">
        <f t="shared" si="80"/>
        <v>872.69392000000016</v>
      </c>
      <c r="Y2457">
        <f t="shared" si="81"/>
        <v>37.072000000000003</v>
      </c>
    </row>
    <row r="2458" spans="1:25" x14ac:dyDescent="0.2">
      <c r="A2458" t="s">
        <v>1746</v>
      </c>
      <c r="B2458" t="s">
        <v>1082</v>
      </c>
      <c r="C2458">
        <v>9</v>
      </c>
      <c r="D2458">
        <v>2</v>
      </c>
      <c r="E2458" t="s">
        <v>2716</v>
      </c>
      <c r="F2458">
        <v>263.85300000000001</v>
      </c>
      <c r="G2458">
        <v>71.373999999999995</v>
      </c>
      <c r="H2458">
        <v>34.131</v>
      </c>
      <c r="I2458">
        <v>18832.080999999998</v>
      </c>
      <c r="J2458">
        <v>7680218</v>
      </c>
      <c r="K2458">
        <v>45.841999999999999</v>
      </c>
      <c r="L2458">
        <v>28.338000000000001</v>
      </c>
      <c r="M2458">
        <v>12095.544</v>
      </c>
      <c r="N2458">
        <v>4932881</v>
      </c>
      <c r="O2458">
        <v>7.3979999999999997</v>
      </c>
      <c r="P2458">
        <v>14.369</v>
      </c>
      <c r="Q2458">
        <v>1951.8920000000001</v>
      </c>
      <c r="R2458">
        <v>796033</v>
      </c>
      <c r="S2458">
        <v>0.154</v>
      </c>
      <c r="T2458">
        <v>6.2649999999999997</v>
      </c>
      <c r="U2458">
        <v>40.642000000000003</v>
      </c>
      <c r="V2458">
        <v>16575</v>
      </c>
      <c r="W2458">
        <v>65</v>
      </c>
      <c r="X2458">
        <f t="shared" si="80"/>
        <v>1437.7350400000003</v>
      </c>
      <c r="Y2458">
        <f t="shared" si="81"/>
        <v>56.112000000000009</v>
      </c>
    </row>
    <row r="2459" spans="1:25" x14ac:dyDescent="0.2">
      <c r="A2459" t="s">
        <v>1746</v>
      </c>
      <c r="B2459" t="s">
        <v>1082</v>
      </c>
      <c r="C2459">
        <v>9</v>
      </c>
      <c r="D2459">
        <v>6</v>
      </c>
      <c r="E2459" t="s">
        <v>2717</v>
      </c>
      <c r="F2459">
        <v>347.48599999999999</v>
      </c>
      <c r="G2459">
        <v>73.251999999999995</v>
      </c>
      <c r="H2459">
        <v>34.777999999999999</v>
      </c>
      <c r="I2459">
        <v>25453.93</v>
      </c>
      <c r="J2459">
        <v>10380782</v>
      </c>
      <c r="K2459">
        <v>69.906999999999996</v>
      </c>
      <c r="L2459">
        <v>32.588000000000001</v>
      </c>
      <c r="M2459">
        <v>24291.598999999998</v>
      </c>
      <c r="N2459">
        <v>9906753</v>
      </c>
      <c r="O2459">
        <v>19.824999999999999</v>
      </c>
      <c r="P2459">
        <v>29.189</v>
      </c>
      <c r="Q2459">
        <v>6889.0309999999999</v>
      </c>
      <c r="R2459">
        <v>2809528</v>
      </c>
      <c r="S2459">
        <v>0.2</v>
      </c>
      <c r="T2459">
        <v>7.1340000000000003</v>
      </c>
      <c r="U2459">
        <v>69.405000000000001</v>
      </c>
      <c r="V2459">
        <v>28305</v>
      </c>
      <c r="W2459">
        <v>111</v>
      </c>
      <c r="X2459">
        <f t="shared" si="80"/>
        <v>6967.3307200000008</v>
      </c>
      <c r="Y2459">
        <f t="shared" si="81"/>
        <v>107.63200000000001</v>
      </c>
    </row>
    <row r="2460" spans="1:25" x14ac:dyDescent="0.2">
      <c r="A2460" t="s">
        <v>1746</v>
      </c>
      <c r="B2460" t="s">
        <v>1082</v>
      </c>
      <c r="C2460">
        <v>9</v>
      </c>
      <c r="D2460">
        <v>8</v>
      </c>
      <c r="E2460" t="s">
        <v>2718</v>
      </c>
      <c r="F2460">
        <v>172.57300000000001</v>
      </c>
      <c r="G2460">
        <v>84.813999999999993</v>
      </c>
      <c r="H2460">
        <v>46.372999999999998</v>
      </c>
      <c r="I2460">
        <v>14636.601000000001</v>
      </c>
      <c r="J2460">
        <v>5969191</v>
      </c>
      <c r="K2460">
        <v>4.5279999999999996</v>
      </c>
      <c r="L2460">
        <v>3.57</v>
      </c>
      <c r="M2460">
        <v>781.40099999999995</v>
      </c>
      <c r="N2460">
        <v>318676</v>
      </c>
      <c r="O2460">
        <v>2.1360000000000001</v>
      </c>
      <c r="P2460">
        <v>4.3410000000000002</v>
      </c>
      <c r="Q2460">
        <v>368.54199999999997</v>
      </c>
      <c r="R2460">
        <v>150301</v>
      </c>
      <c r="S2460">
        <v>1.0999999999999999E-2</v>
      </c>
      <c r="T2460">
        <v>1.665</v>
      </c>
      <c r="U2460">
        <v>1.8759999999999999</v>
      </c>
      <c r="V2460">
        <v>765</v>
      </c>
      <c r="W2460">
        <v>3</v>
      </c>
      <c r="X2460">
        <f t="shared" si="80"/>
        <v>0</v>
      </c>
      <c r="Y2460">
        <f t="shared" si="81"/>
        <v>0</v>
      </c>
    </row>
    <row r="2461" spans="1:25" x14ac:dyDescent="0.2">
      <c r="A2461" t="s">
        <v>1746</v>
      </c>
      <c r="B2461" t="s">
        <v>1082</v>
      </c>
      <c r="C2461">
        <v>9</v>
      </c>
      <c r="D2461">
        <v>9</v>
      </c>
      <c r="E2461" t="s">
        <v>2719</v>
      </c>
      <c r="F2461">
        <v>378.94600000000003</v>
      </c>
      <c r="G2461">
        <v>79.55</v>
      </c>
      <c r="H2461">
        <v>36.652000000000001</v>
      </c>
      <c r="I2461">
        <v>30145.040000000001</v>
      </c>
      <c r="J2461">
        <v>12293940</v>
      </c>
      <c r="K2461">
        <v>69.757000000000005</v>
      </c>
      <c r="L2461">
        <v>31.489000000000001</v>
      </c>
      <c r="M2461">
        <v>26434.274000000001</v>
      </c>
      <c r="N2461">
        <v>10780592</v>
      </c>
      <c r="O2461">
        <v>19.408000000000001</v>
      </c>
      <c r="P2461">
        <v>26.292999999999999</v>
      </c>
      <c r="Q2461">
        <v>7354.5039999999999</v>
      </c>
      <c r="R2461">
        <v>2999360</v>
      </c>
      <c r="S2461">
        <v>0.2</v>
      </c>
      <c r="T2461">
        <v>7.1319999999999997</v>
      </c>
      <c r="U2461">
        <v>75.656999999999996</v>
      </c>
      <c r="V2461">
        <v>30855</v>
      </c>
      <c r="W2461">
        <v>121</v>
      </c>
      <c r="X2461">
        <f t="shared" si="80"/>
        <v>7488.6604800000005</v>
      </c>
      <c r="Y2461">
        <f t="shared" si="81"/>
        <v>118.83200000000001</v>
      </c>
    </row>
    <row r="2462" spans="1:25" x14ac:dyDescent="0.2">
      <c r="A2462" t="s">
        <v>1746</v>
      </c>
      <c r="B2462" t="s">
        <v>1082</v>
      </c>
      <c r="C2462">
        <v>9</v>
      </c>
      <c r="D2462">
        <v>10</v>
      </c>
      <c r="E2462" t="s">
        <v>2720</v>
      </c>
      <c r="F2462">
        <v>482.512</v>
      </c>
      <c r="G2462">
        <v>87.424999999999997</v>
      </c>
      <c r="H2462">
        <v>45.143000000000001</v>
      </c>
      <c r="I2462">
        <v>42183.578999999998</v>
      </c>
      <c r="J2462">
        <v>17203573</v>
      </c>
      <c r="K2462">
        <v>25.7</v>
      </c>
      <c r="L2462">
        <v>20.645</v>
      </c>
      <c r="M2462">
        <v>12400.539000000001</v>
      </c>
      <c r="N2462">
        <v>5057266</v>
      </c>
      <c r="O2462">
        <v>9.3119999999999994</v>
      </c>
      <c r="P2462">
        <v>18.039000000000001</v>
      </c>
      <c r="Q2462">
        <v>4493.1329999999998</v>
      </c>
      <c r="R2462">
        <v>1832418</v>
      </c>
      <c r="S2462">
        <v>0.16500000000000001</v>
      </c>
      <c r="T2462">
        <v>6.476</v>
      </c>
      <c r="U2462">
        <v>79.409000000000006</v>
      </c>
      <c r="V2462">
        <v>32385</v>
      </c>
      <c r="W2462">
        <v>127</v>
      </c>
      <c r="X2462">
        <f t="shared" si="80"/>
        <v>4283.9249600000003</v>
      </c>
      <c r="Y2462">
        <f t="shared" si="81"/>
        <v>125.55200000000001</v>
      </c>
    </row>
    <row r="2463" spans="1:25" x14ac:dyDescent="0.2">
      <c r="A2463" t="s">
        <v>1746</v>
      </c>
      <c r="B2463" t="s">
        <v>1082</v>
      </c>
      <c r="C2463">
        <v>9</v>
      </c>
      <c r="D2463">
        <v>11</v>
      </c>
      <c r="E2463" t="s">
        <v>2721</v>
      </c>
      <c r="F2463">
        <v>203.459</v>
      </c>
      <c r="G2463">
        <v>86.927999999999997</v>
      </c>
      <c r="H2463">
        <v>46.892000000000003</v>
      </c>
      <c r="I2463">
        <v>17686.400000000001</v>
      </c>
      <c r="J2463">
        <v>7212979</v>
      </c>
      <c r="K2463">
        <v>3.7010000000000001</v>
      </c>
      <c r="L2463">
        <v>3.6440000000000001</v>
      </c>
      <c r="M2463">
        <v>752.95</v>
      </c>
      <c r="N2463">
        <v>307073</v>
      </c>
      <c r="O2463">
        <v>2.141</v>
      </c>
      <c r="P2463">
        <v>4.2670000000000003</v>
      </c>
      <c r="Q2463">
        <v>435.68799999999999</v>
      </c>
      <c r="R2463">
        <v>177685</v>
      </c>
      <c r="S2463">
        <v>2.5000000000000001E-2</v>
      </c>
      <c r="T2463">
        <v>2.504</v>
      </c>
      <c r="U2463">
        <v>5.0019999999999998</v>
      </c>
      <c r="V2463">
        <v>2040</v>
      </c>
      <c r="W2463">
        <v>8</v>
      </c>
      <c r="X2463">
        <f t="shared" si="80"/>
        <v>0</v>
      </c>
      <c r="Y2463">
        <f t="shared" si="81"/>
        <v>0</v>
      </c>
    </row>
    <row r="2464" spans="1:25" x14ac:dyDescent="0.2">
      <c r="A2464" t="s">
        <v>1746</v>
      </c>
      <c r="B2464" t="s">
        <v>1082</v>
      </c>
      <c r="C2464">
        <v>9</v>
      </c>
      <c r="D2464">
        <v>12</v>
      </c>
      <c r="E2464" t="s">
        <v>2722</v>
      </c>
      <c r="F2464">
        <v>283.68</v>
      </c>
      <c r="G2464">
        <v>79.724999999999994</v>
      </c>
      <c r="H2464">
        <v>37.606999999999999</v>
      </c>
      <c r="I2464">
        <v>22616.381000000001</v>
      </c>
      <c r="J2464">
        <v>9223555</v>
      </c>
      <c r="K2464">
        <v>58.89</v>
      </c>
      <c r="L2464">
        <v>25.588999999999999</v>
      </c>
      <c r="M2464">
        <v>16706.011999999999</v>
      </c>
      <c r="N2464">
        <v>6813151</v>
      </c>
      <c r="O2464">
        <v>8.25</v>
      </c>
      <c r="P2464">
        <v>14.471</v>
      </c>
      <c r="Q2464">
        <v>2340.239</v>
      </c>
      <c r="R2464">
        <v>954411</v>
      </c>
      <c r="S2464">
        <v>0.17</v>
      </c>
      <c r="T2464">
        <v>6.5759999999999996</v>
      </c>
      <c r="U2464">
        <v>48.145000000000003</v>
      </c>
      <c r="V2464">
        <v>19635</v>
      </c>
      <c r="W2464">
        <v>77</v>
      </c>
      <c r="X2464">
        <f t="shared" si="80"/>
        <v>1872.6836800000001</v>
      </c>
      <c r="Y2464">
        <f t="shared" si="81"/>
        <v>69.552000000000007</v>
      </c>
    </row>
    <row r="2465" spans="1:25" x14ac:dyDescent="0.2">
      <c r="A2465" t="s">
        <v>1746</v>
      </c>
      <c r="B2465" t="s">
        <v>1082</v>
      </c>
      <c r="C2465">
        <v>9</v>
      </c>
      <c r="D2465">
        <v>13</v>
      </c>
      <c r="E2465" t="s">
        <v>2723</v>
      </c>
      <c r="F2465">
        <v>333.13400000000001</v>
      </c>
      <c r="G2465">
        <v>88.768000000000001</v>
      </c>
      <c r="H2465">
        <v>40.115000000000002</v>
      </c>
      <c r="I2465">
        <v>29571.71</v>
      </c>
      <c r="J2465">
        <v>12060121</v>
      </c>
      <c r="K2465">
        <v>37.241</v>
      </c>
      <c r="L2465">
        <v>15.909000000000001</v>
      </c>
      <c r="M2465">
        <v>12406.098</v>
      </c>
      <c r="N2465">
        <v>5059533</v>
      </c>
      <c r="O2465">
        <v>7.8070000000000004</v>
      </c>
      <c r="P2465">
        <v>14.284000000000001</v>
      </c>
      <c r="Q2465">
        <v>2600.7890000000002</v>
      </c>
      <c r="R2465">
        <v>1060670</v>
      </c>
      <c r="S2465">
        <v>0.13300000000000001</v>
      </c>
      <c r="T2465">
        <v>5.8280000000000003</v>
      </c>
      <c r="U2465">
        <v>44.393999999999998</v>
      </c>
      <c r="V2465">
        <v>18105</v>
      </c>
      <c r="W2465">
        <v>71</v>
      </c>
      <c r="X2465">
        <f t="shared" si="80"/>
        <v>2164.4996800000004</v>
      </c>
      <c r="Y2465">
        <f t="shared" si="81"/>
        <v>62.832000000000008</v>
      </c>
    </row>
    <row r="2466" spans="1:25" x14ac:dyDescent="0.2">
      <c r="A2466" t="s">
        <v>1746</v>
      </c>
      <c r="B2466" t="s">
        <v>1082</v>
      </c>
      <c r="C2466">
        <v>9</v>
      </c>
      <c r="D2466">
        <v>14</v>
      </c>
      <c r="E2466" t="s">
        <v>2724</v>
      </c>
      <c r="F2466">
        <v>412.22</v>
      </c>
      <c r="G2466">
        <v>88.349000000000004</v>
      </c>
      <c r="H2466">
        <v>45.258000000000003</v>
      </c>
      <c r="I2466">
        <v>36419.086000000003</v>
      </c>
      <c r="J2466">
        <v>14852661</v>
      </c>
      <c r="K2466">
        <v>52.514000000000003</v>
      </c>
      <c r="L2466">
        <v>25.048999999999999</v>
      </c>
      <c r="M2466">
        <v>21647.225999999999</v>
      </c>
      <c r="N2466">
        <v>8828308</v>
      </c>
      <c r="O2466">
        <v>18.702999999999999</v>
      </c>
      <c r="P2466">
        <v>23.645</v>
      </c>
      <c r="Q2466">
        <v>7709.9030000000002</v>
      </c>
      <c r="R2466">
        <v>3144301</v>
      </c>
      <c r="S2466">
        <v>0.20200000000000001</v>
      </c>
      <c r="T2466">
        <v>7.17</v>
      </c>
      <c r="U2466">
        <v>83.16</v>
      </c>
      <c r="V2466">
        <v>33915</v>
      </c>
      <c r="W2466">
        <v>133</v>
      </c>
      <c r="X2466">
        <f t="shared" si="80"/>
        <v>7886.7073600000012</v>
      </c>
      <c r="Y2466">
        <f t="shared" si="81"/>
        <v>132.27200000000002</v>
      </c>
    </row>
    <row r="2467" spans="1:25" x14ac:dyDescent="0.2">
      <c r="A2467" t="s">
        <v>1746</v>
      </c>
      <c r="B2467" t="s">
        <v>1082</v>
      </c>
      <c r="C2467">
        <v>9</v>
      </c>
      <c r="D2467">
        <v>15</v>
      </c>
      <c r="E2467" t="s">
        <v>2725</v>
      </c>
      <c r="F2467">
        <v>151.636</v>
      </c>
      <c r="G2467">
        <v>47.31</v>
      </c>
      <c r="H2467">
        <v>30.777999999999999</v>
      </c>
      <c r="I2467">
        <v>7173.87</v>
      </c>
      <c r="J2467">
        <v>2925693</v>
      </c>
      <c r="K2467">
        <v>2.9580000000000002</v>
      </c>
      <c r="L2467">
        <v>3.5139999999999998</v>
      </c>
      <c r="M2467">
        <v>448.50700000000001</v>
      </c>
      <c r="N2467">
        <v>182913</v>
      </c>
      <c r="O2467">
        <v>2.6379999999999999</v>
      </c>
      <c r="P2467">
        <v>6.3559999999999999</v>
      </c>
      <c r="Q2467">
        <v>400.01100000000002</v>
      </c>
      <c r="R2467">
        <v>163135</v>
      </c>
      <c r="S2467">
        <v>3.6999999999999998E-2</v>
      </c>
      <c r="T2467">
        <v>3.0760000000000001</v>
      </c>
      <c r="U2467">
        <v>5.6269999999999998</v>
      </c>
      <c r="V2467">
        <v>2295</v>
      </c>
      <c r="W2467">
        <v>9</v>
      </c>
      <c r="X2467">
        <f t="shared" si="80"/>
        <v>0</v>
      </c>
      <c r="Y2467">
        <f t="shared" si="81"/>
        <v>0</v>
      </c>
    </row>
    <row r="2468" spans="1:25" x14ac:dyDescent="0.2">
      <c r="A2468" t="s">
        <v>1746</v>
      </c>
      <c r="B2468" t="s">
        <v>1082</v>
      </c>
      <c r="C2468">
        <v>9</v>
      </c>
      <c r="D2468">
        <v>16</v>
      </c>
      <c r="E2468" t="s">
        <v>2726</v>
      </c>
      <c r="F2468">
        <v>198.12799999999999</v>
      </c>
      <c r="G2468">
        <v>90.86</v>
      </c>
      <c r="H2468">
        <v>48.308</v>
      </c>
      <c r="I2468">
        <v>18001.895</v>
      </c>
      <c r="J2468">
        <v>7341646</v>
      </c>
      <c r="K2468">
        <v>3.8460000000000001</v>
      </c>
      <c r="L2468">
        <v>3.613</v>
      </c>
      <c r="M2468">
        <v>761.91</v>
      </c>
      <c r="N2468">
        <v>310727</v>
      </c>
      <c r="O2468">
        <v>2.5950000000000002</v>
      </c>
      <c r="P2468">
        <v>5.1710000000000003</v>
      </c>
      <c r="Q2468">
        <v>514.16700000000003</v>
      </c>
      <c r="R2468">
        <v>209691</v>
      </c>
      <c r="S2468">
        <v>2.8000000000000001E-2</v>
      </c>
      <c r="T2468">
        <v>2.6909999999999998</v>
      </c>
      <c r="U2468">
        <v>5.6269999999999998</v>
      </c>
      <c r="V2468">
        <v>2295</v>
      </c>
      <c r="W2468">
        <v>9</v>
      </c>
      <c r="X2468">
        <f t="shared" si="80"/>
        <v>0</v>
      </c>
      <c r="Y2468">
        <f t="shared" si="81"/>
        <v>0</v>
      </c>
    </row>
    <row r="2469" spans="1:25" x14ac:dyDescent="0.2">
      <c r="A2469" t="s">
        <v>1746</v>
      </c>
      <c r="B2469" t="s">
        <v>1082</v>
      </c>
      <c r="C2469">
        <v>9</v>
      </c>
      <c r="D2469">
        <v>17</v>
      </c>
      <c r="E2469" t="s">
        <v>2727</v>
      </c>
      <c r="F2469">
        <v>363.17200000000003</v>
      </c>
      <c r="G2469">
        <v>71.847999999999999</v>
      </c>
      <c r="H2469">
        <v>39.817999999999998</v>
      </c>
      <c r="I2469">
        <v>26093.143</v>
      </c>
      <c r="J2469">
        <v>10641470</v>
      </c>
      <c r="K2469">
        <v>64.445999999999998</v>
      </c>
      <c r="L2469">
        <v>27.65</v>
      </c>
      <c r="M2469">
        <v>23405.012999999999</v>
      </c>
      <c r="N2469">
        <v>9545180</v>
      </c>
      <c r="O2469">
        <v>18.260000000000002</v>
      </c>
      <c r="P2469">
        <v>27.594000000000001</v>
      </c>
      <c r="Q2469">
        <v>6631.527</v>
      </c>
      <c r="R2469">
        <v>2704511</v>
      </c>
      <c r="S2469">
        <v>0.21299999999999999</v>
      </c>
      <c r="T2469">
        <v>7.375</v>
      </c>
      <c r="U2469">
        <v>77.533000000000001</v>
      </c>
      <c r="V2469">
        <v>31620</v>
      </c>
      <c r="W2469">
        <v>124</v>
      </c>
      <c r="X2469">
        <f t="shared" si="80"/>
        <v>6678.9262400000007</v>
      </c>
      <c r="Y2469">
        <f t="shared" si="81"/>
        <v>122.19200000000001</v>
      </c>
    </row>
    <row r="2470" spans="1:25" x14ac:dyDescent="0.2">
      <c r="A2470" t="s">
        <v>1746</v>
      </c>
      <c r="B2470" t="s">
        <v>1082</v>
      </c>
      <c r="C2470">
        <v>9</v>
      </c>
      <c r="D2470">
        <v>18</v>
      </c>
      <c r="E2470" t="s">
        <v>2728</v>
      </c>
      <c r="F2470">
        <v>317.483</v>
      </c>
      <c r="G2470">
        <v>72.673000000000002</v>
      </c>
      <c r="H2470">
        <v>39.415999999999997</v>
      </c>
      <c r="I2470">
        <v>23072.508999999998</v>
      </c>
      <c r="J2470">
        <v>9409576</v>
      </c>
      <c r="K2470">
        <v>41.265000000000001</v>
      </c>
      <c r="L2470">
        <v>36.561</v>
      </c>
      <c r="M2470">
        <v>13101.021000000001</v>
      </c>
      <c r="N2470">
        <v>5342941</v>
      </c>
      <c r="O2470">
        <v>9.173</v>
      </c>
      <c r="P2470">
        <v>16.102</v>
      </c>
      <c r="Q2470">
        <v>2912.1469999999999</v>
      </c>
      <c r="R2470">
        <v>1187650</v>
      </c>
      <c r="S2470">
        <v>0.19500000000000001</v>
      </c>
      <c r="T2470">
        <v>7.048</v>
      </c>
      <c r="U2470">
        <v>61.901000000000003</v>
      </c>
      <c r="V2470">
        <v>25245</v>
      </c>
      <c r="W2470">
        <v>99</v>
      </c>
      <c r="X2470">
        <f t="shared" si="80"/>
        <v>2513.2206400000005</v>
      </c>
      <c r="Y2470">
        <f t="shared" si="81"/>
        <v>94.192000000000007</v>
      </c>
    </row>
    <row r="2471" spans="1:25" x14ac:dyDescent="0.2">
      <c r="A2471" t="s">
        <v>1746</v>
      </c>
      <c r="B2471" t="s">
        <v>1082</v>
      </c>
      <c r="C2471">
        <v>9</v>
      </c>
      <c r="D2471">
        <v>19</v>
      </c>
      <c r="E2471" t="s">
        <v>2729</v>
      </c>
      <c r="F2471">
        <v>333.93599999999998</v>
      </c>
      <c r="G2471">
        <v>90.488</v>
      </c>
      <c r="H2471">
        <v>49.289000000000001</v>
      </c>
      <c r="I2471">
        <v>30217.155999999999</v>
      </c>
      <c r="J2471">
        <v>12323351</v>
      </c>
      <c r="K2471">
        <v>6.476</v>
      </c>
      <c r="L2471">
        <v>10.599</v>
      </c>
      <c r="M2471">
        <v>2162.4180000000001</v>
      </c>
      <c r="N2471">
        <v>881891</v>
      </c>
      <c r="O2471">
        <v>2.6349999999999998</v>
      </c>
      <c r="P2471">
        <v>6.7910000000000004</v>
      </c>
      <c r="Q2471">
        <v>879.80100000000004</v>
      </c>
      <c r="R2471">
        <v>358806</v>
      </c>
      <c r="S2471">
        <v>0.03</v>
      </c>
      <c r="T2471">
        <v>2.7639999999999998</v>
      </c>
      <c r="U2471">
        <v>10.004</v>
      </c>
      <c r="V2471">
        <v>4080</v>
      </c>
      <c r="W2471">
        <v>16</v>
      </c>
      <c r="X2471">
        <f t="shared" ref="X2471:X2534" si="82">(MAX(0, (Q2471-668.2)))*1.12</f>
        <v>236.99312000000003</v>
      </c>
      <c r="Y2471">
        <f t="shared" ref="Y2471:Y2534" si="83">(MAX(0, (W2471-14.9)))*1.12</f>
        <v>1.2319999999999998</v>
      </c>
    </row>
    <row r="2472" spans="1:25" x14ac:dyDescent="0.2">
      <c r="A2472" t="s">
        <v>1746</v>
      </c>
      <c r="B2472" t="s">
        <v>1082</v>
      </c>
      <c r="C2472">
        <v>9</v>
      </c>
      <c r="D2472">
        <v>20</v>
      </c>
      <c r="E2472" t="s">
        <v>2730</v>
      </c>
      <c r="F2472">
        <v>324.09100000000001</v>
      </c>
      <c r="G2472">
        <v>77.373000000000005</v>
      </c>
      <c r="H2472">
        <v>38.807000000000002</v>
      </c>
      <c r="I2472">
        <v>25076.075000000001</v>
      </c>
      <c r="J2472">
        <v>10226683</v>
      </c>
      <c r="K2472">
        <v>67.513999999999996</v>
      </c>
      <c r="L2472">
        <v>26.21</v>
      </c>
      <c r="M2472">
        <v>21880.811000000002</v>
      </c>
      <c r="N2472">
        <v>8923570</v>
      </c>
      <c r="O2472">
        <v>21.654</v>
      </c>
      <c r="P2472">
        <v>26.923999999999999</v>
      </c>
      <c r="Q2472">
        <v>7017.8239999999996</v>
      </c>
      <c r="R2472">
        <v>2862053</v>
      </c>
      <c r="S2472">
        <v>0.22800000000000001</v>
      </c>
      <c r="T2472">
        <v>7.6159999999999997</v>
      </c>
      <c r="U2472">
        <v>73.781000000000006</v>
      </c>
      <c r="V2472">
        <v>30090</v>
      </c>
      <c r="W2472">
        <v>118</v>
      </c>
      <c r="X2472">
        <f t="shared" si="82"/>
        <v>7111.57888</v>
      </c>
      <c r="Y2472">
        <f t="shared" si="83"/>
        <v>115.47200000000001</v>
      </c>
    </row>
    <row r="2473" spans="1:25" x14ac:dyDescent="0.2">
      <c r="A2473" t="s">
        <v>1746</v>
      </c>
      <c r="B2473" t="s">
        <v>1082</v>
      </c>
      <c r="C2473">
        <v>9</v>
      </c>
      <c r="D2473">
        <v>21</v>
      </c>
      <c r="E2473" t="s">
        <v>2731</v>
      </c>
      <c r="F2473">
        <v>167.49299999999999</v>
      </c>
      <c r="G2473">
        <v>79.293999999999997</v>
      </c>
      <c r="H2473">
        <v>43.792000000000002</v>
      </c>
      <c r="I2473">
        <v>13281.183999999999</v>
      </c>
      <c r="J2473">
        <v>5416416</v>
      </c>
      <c r="K2473">
        <v>3.2650000000000001</v>
      </c>
      <c r="L2473">
        <v>3.0619999999999998</v>
      </c>
      <c r="M2473">
        <v>546.85299999999995</v>
      </c>
      <c r="N2473">
        <v>223021</v>
      </c>
      <c r="O2473">
        <v>2.4180000000000001</v>
      </c>
      <c r="P2473">
        <v>6.4379999999999997</v>
      </c>
      <c r="Q2473">
        <v>405.04500000000002</v>
      </c>
      <c r="R2473">
        <v>165188</v>
      </c>
      <c r="S2473">
        <v>3.4000000000000002E-2</v>
      </c>
      <c r="T2473">
        <v>2.927</v>
      </c>
      <c r="U2473">
        <v>5.6269999999999998</v>
      </c>
      <c r="V2473">
        <v>2295</v>
      </c>
      <c r="W2473">
        <v>9</v>
      </c>
      <c r="X2473">
        <f t="shared" si="82"/>
        <v>0</v>
      </c>
      <c r="Y2473">
        <f t="shared" si="83"/>
        <v>0</v>
      </c>
    </row>
    <row r="2474" spans="1:25" x14ac:dyDescent="0.2">
      <c r="A2474" t="s">
        <v>1746</v>
      </c>
      <c r="B2474" t="s">
        <v>1082</v>
      </c>
      <c r="C2474">
        <v>9</v>
      </c>
      <c r="D2474">
        <v>22</v>
      </c>
      <c r="E2474" t="s">
        <v>2732</v>
      </c>
      <c r="F2474">
        <v>316.53699999999998</v>
      </c>
      <c r="G2474">
        <v>81.162999999999997</v>
      </c>
      <c r="H2474">
        <v>37.393999999999998</v>
      </c>
      <c r="I2474">
        <v>25690.999</v>
      </c>
      <c r="J2474">
        <v>10477465</v>
      </c>
      <c r="K2474">
        <v>58.625</v>
      </c>
      <c r="L2474">
        <v>23.37</v>
      </c>
      <c r="M2474">
        <v>18556.941999999999</v>
      </c>
      <c r="N2474">
        <v>7568009</v>
      </c>
      <c r="O2474">
        <v>13.739000000000001</v>
      </c>
      <c r="P2474">
        <v>18.183</v>
      </c>
      <c r="Q2474">
        <v>4348.92</v>
      </c>
      <c r="R2474">
        <v>1773604</v>
      </c>
      <c r="S2474">
        <v>0.24099999999999999</v>
      </c>
      <c r="T2474">
        <v>7.8360000000000003</v>
      </c>
      <c r="U2474">
        <v>76.281999999999996</v>
      </c>
      <c r="V2474">
        <v>31110</v>
      </c>
      <c r="W2474">
        <v>122</v>
      </c>
      <c r="X2474">
        <f t="shared" si="82"/>
        <v>4122.4064000000008</v>
      </c>
      <c r="Y2474">
        <f t="shared" si="83"/>
        <v>119.952</v>
      </c>
    </row>
    <row r="2475" spans="1:25" x14ac:dyDescent="0.2">
      <c r="A2475" t="s">
        <v>1746</v>
      </c>
      <c r="B2475" t="s">
        <v>1082</v>
      </c>
      <c r="C2475">
        <v>9</v>
      </c>
      <c r="D2475">
        <v>23</v>
      </c>
      <c r="E2475" t="s">
        <v>2733</v>
      </c>
      <c r="F2475">
        <v>151.25299999999999</v>
      </c>
      <c r="G2475">
        <v>67.043000000000006</v>
      </c>
      <c r="H2475">
        <v>37.784999999999997</v>
      </c>
      <c r="I2475">
        <v>10140.486000000001</v>
      </c>
      <c r="J2475">
        <v>4135557</v>
      </c>
      <c r="K2475">
        <v>78.363</v>
      </c>
      <c r="L2475">
        <v>32.676000000000002</v>
      </c>
      <c r="M2475">
        <v>11852.642</v>
      </c>
      <c r="N2475">
        <v>4833819</v>
      </c>
      <c r="O2475">
        <v>40.533999999999999</v>
      </c>
      <c r="P2475">
        <v>43.261000000000003</v>
      </c>
      <c r="Q2475">
        <v>6130.9390000000003</v>
      </c>
      <c r="R2475">
        <v>2500358</v>
      </c>
      <c r="S2475">
        <v>0.14099999999999999</v>
      </c>
      <c r="T2475">
        <v>5.9850000000000003</v>
      </c>
      <c r="U2475">
        <v>21.259</v>
      </c>
      <c r="V2475">
        <v>8670</v>
      </c>
      <c r="W2475">
        <v>34</v>
      </c>
      <c r="X2475">
        <f t="shared" si="82"/>
        <v>6118.2676800000008</v>
      </c>
      <c r="Y2475">
        <f t="shared" si="83"/>
        <v>21.392000000000003</v>
      </c>
    </row>
    <row r="2476" spans="1:25" x14ac:dyDescent="0.2">
      <c r="A2476" t="s">
        <v>1746</v>
      </c>
      <c r="B2476" t="s">
        <v>1082</v>
      </c>
      <c r="C2476">
        <v>9</v>
      </c>
      <c r="D2476">
        <v>24</v>
      </c>
      <c r="E2476" t="s">
        <v>2734</v>
      </c>
      <c r="F2476">
        <v>301.3</v>
      </c>
      <c r="G2476">
        <v>91.686000000000007</v>
      </c>
      <c r="H2476">
        <v>43.534999999999997</v>
      </c>
      <c r="I2476">
        <v>27625.027999999998</v>
      </c>
      <c r="J2476">
        <v>11266213</v>
      </c>
      <c r="K2476">
        <v>40.746000000000002</v>
      </c>
      <c r="L2476">
        <v>22.231000000000002</v>
      </c>
      <c r="M2476">
        <v>12276.866</v>
      </c>
      <c r="N2476">
        <v>5006829</v>
      </c>
      <c r="O2476">
        <v>15.702999999999999</v>
      </c>
      <c r="P2476">
        <v>25.439</v>
      </c>
      <c r="Q2476">
        <v>4731.3429999999998</v>
      </c>
      <c r="R2476">
        <v>1929566</v>
      </c>
      <c r="S2476">
        <v>0.18099999999999999</v>
      </c>
      <c r="T2476">
        <v>6.7830000000000004</v>
      </c>
      <c r="U2476">
        <v>54.398000000000003</v>
      </c>
      <c r="V2476">
        <v>22185</v>
      </c>
      <c r="W2476">
        <v>87</v>
      </c>
      <c r="X2476">
        <f t="shared" si="82"/>
        <v>4550.7201600000008</v>
      </c>
      <c r="Y2476">
        <f t="shared" si="83"/>
        <v>80.751999999999995</v>
      </c>
    </row>
    <row r="2477" spans="1:25" x14ac:dyDescent="0.2">
      <c r="A2477" t="s">
        <v>1746</v>
      </c>
      <c r="B2477" t="s">
        <v>1082</v>
      </c>
      <c r="C2477">
        <v>9</v>
      </c>
      <c r="D2477">
        <v>25</v>
      </c>
      <c r="E2477" t="s">
        <v>2735</v>
      </c>
      <c r="F2477">
        <v>182.744</v>
      </c>
      <c r="G2477">
        <v>71.093000000000004</v>
      </c>
      <c r="H2477">
        <v>50.146000000000001</v>
      </c>
      <c r="I2477">
        <v>12991.762000000001</v>
      </c>
      <c r="J2477">
        <v>5298382</v>
      </c>
      <c r="K2477">
        <v>2.9409999999999998</v>
      </c>
      <c r="L2477">
        <v>2.3109999999999999</v>
      </c>
      <c r="M2477">
        <v>537.40800000000002</v>
      </c>
      <c r="N2477">
        <v>219169</v>
      </c>
      <c r="O2477">
        <v>2.5720000000000001</v>
      </c>
      <c r="P2477">
        <v>6.3609999999999998</v>
      </c>
      <c r="Q2477">
        <v>470.03800000000001</v>
      </c>
      <c r="R2477">
        <v>191694</v>
      </c>
      <c r="S2477">
        <v>3.4000000000000002E-2</v>
      </c>
      <c r="T2477">
        <v>2.9540000000000002</v>
      </c>
      <c r="U2477">
        <v>6.2530000000000001</v>
      </c>
      <c r="V2477">
        <v>2550</v>
      </c>
      <c r="W2477">
        <v>10</v>
      </c>
      <c r="X2477">
        <f t="shared" si="82"/>
        <v>0</v>
      </c>
      <c r="Y2477">
        <f t="shared" si="83"/>
        <v>0</v>
      </c>
    </row>
    <row r="2478" spans="1:25" x14ac:dyDescent="0.2">
      <c r="A2478" t="s">
        <v>1746</v>
      </c>
      <c r="B2478" t="s">
        <v>1082</v>
      </c>
      <c r="C2478">
        <v>9</v>
      </c>
      <c r="D2478">
        <v>26</v>
      </c>
      <c r="E2478" t="s">
        <v>2736</v>
      </c>
      <c r="F2478">
        <v>346.63499999999999</v>
      </c>
      <c r="G2478">
        <v>73.599000000000004</v>
      </c>
      <c r="H2478">
        <v>36.811</v>
      </c>
      <c r="I2478">
        <v>25511.976999999999</v>
      </c>
      <c r="J2478">
        <v>10404455</v>
      </c>
      <c r="K2478">
        <v>26.344000000000001</v>
      </c>
      <c r="L2478">
        <v>26.42</v>
      </c>
      <c r="M2478">
        <v>9131.8140000000003</v>
      </c>
      <c r="N2478">
        <v>3724194</v>
      </c>
      <c r="O2478">
        <v>6.1319999999999997</v>
      </c>
      <c r="P2478">
        <v>12.218</v>
      </c>
      <c r="Q2478">
        <v>2125.4050000000002</v>
      </c>
      <c r="R2478">
        <v>866796</v>
      </c>
      <c r="S2478">
        <v>9.1999999999999998E-2</v>
      </c>
      <c r="T2478">
        <v>4.843</v>
      </c>
      <c r="U2478">
        <v>31.888999999999999</v>
      </c>
      <c r="V2478">
        <v>13005</v>
      </c>
      <c r="W2478">
        <v>51</v>
      </c>
      <c r="X2478">
        <f t="shared" si="82"/>
        <v>1632.0696000000003</v>
      </c>
      <c r="Y2478">
        <f t="shared" si="83"/>
        <v>40.432000000000002</v>
      </c>
    </row>
    <row r="2479" spans="1:25" x14ac:dyDescent="0.2">
      <c r="A2479" t="s">
        <v>1746</v>
      </c>
      <c r="B2479" t="s">
        <v>1082</v>
      </c>
      <c r="C2479">
        <v>9</v>
      </c>
      <c r="D2479">
        <v>27</v>
      </c>
      <c r="E2479" t="s">
        <v>2737</v>
      </c>
      <c r="F2479">
        <v>170.76599999999999</v>
      </c>
      <c r="G2479">
        <v>68.424000000000007</v>
      </c>
      <c r="H2479">
        <v>35.795999999999999</v>
      </c>
      <c r="I2479">
        <v>11684.462</v>
      </c>
      <c r="J2479">
        <v>4765231</v>
      </c>
      <c r="K2479">
        <v>60.265000000000001</v>
      </c>
      <c r="L2479">
        <v>24.495000000000001</v>
      </c>
      <c r="M2479">
        <v>10291.178</v>
      </c>
      <c r="N2479">
        <v>4197013</v>
      </c>
      <c r="O2479">
        <v>13.862</v>
      </c>
      <c r="P2479">
        <v>19</v>
      </c>
      <c r="Q2479">
        <v>2367.1210000000001</v>
      </c>
      <c r="R2479">
        <v>965374</v>
      </c>
      <c r="S2479">
        <v>0.26</v>
      </c>
      <c r="T2479">
        <v>8.1379999999999999</v>
      </c>
      <c r="U2479">
        <v>44.393999999999998</v>
      </c>
      <c r="V2479">
        <v>18105</v>
      </c>
      <c r="W2479">
        <v>71</v>
      </c>
      <c r="X2479">
        <f t="shared" si="82"/>
        <v>1902.7915200000002</v>
      </c>
      <c r="Y2479">
        <f t="shared" si="83"/>
        <v>62.832000000000008</v>
      </c>
    </row>
    <row r="2480" spans="1:25" x14ac:dyDescent="0.2">
      <c r="A2480" t="s">
        <v>1746</v>
      </c>
      <c r="B2480" t="s">
        <v>1082</v>
      </c>
      <c r="C2480">
        <v>9</v>
      </c>
      <c r="D2480">
        <v>29</v>
      </c>
      <c r="E2480" t="s">
        <v>2738</v>
      </c>
      <c r="F2480">
        <v>340.94900000000001</v>
      </c>
      <c r="G2480">
        <v>66.441000000000003</v>
      </c>
      <c r="H2480">
        <v>32.082000000000001</v>
      </c>
      <c r="I2480">
        <v>22653.082999999999</v>
      </c>
      <c r="J2480">
        <v>9238523</v>
      </c>
      <c r="K2480">
        <v>46.984000000000002</v>
      </c>
      <c r="L2480">
        <v>28.609000000000002</v>
      </c>
      <c r="M2480">
        <v>16019.040999999999</v>
      </c>
      <c r="N2480">
        <v>6532986</v>
      </c>
      <c r="O2480">
        <v>13.875999999999999</v>
      </c>
      <c r="P2480">
        <v>22.379000000000001</v>
      </c>
      <c r="Q2480">
        <v>4731.0929999999998</v>
      </c>
      <c r="R2480">
        <v>1929464</v>
      </c>
      <c r="S2480">
        <v>0.16300000000000001</v>
      </c>
      <c r="T2480">
        <v>6.4489999999999998</v>
      </c>
      <c r="U2480">
        <v>55.649000000000001</v>
      </c>
      <c r="V2480">
        <v>22695</v>
      </c>
      <c r="W2480">
        <v>89</v>
      </c>
      <c r="X2480">
        <f t="shared" si="82"/>
        <v>4550.4401600000001</v>
      </c>
      <c r="Y2480">
        <f t="shared" si="83"/>
        <v>82.992000000000004</v>
      </c>
    </row>
    <row r="2481" spans="1:25" x14ac:dyDescent="0.2">
      <c r="A2481" t="s">
        <v>1746</v>
      </c>
      <c r="B2481" t="s">
        <v>1082</v>
      </c>
      <c r="C2481">
        <v>9</v>
      </c>
      <c r="D2481">
        <v>30</v>
      </c>
      <c r="E2481" t="s">
        <v>2739</v>
      </c>
      <c r="F2481">
        <v>293.142</v>
      </c>
      <c r="G2481">
        <v>56.137999999999998</v>
      </c>
      <c r="H2481">
        <v>36.497</v>
      </c>
      <c r="I2481">
        <v>16456.32</v>
      </c>
      <c r="J2481">
        <v>6711320</v>
      </c>
      <c r="K2481">
        <v>66.171999999999997</v>
      </c>
      <c r="L2481">
        <v>26.67</v>
      </c>
      <c r="M2481">
        <v>19397.695</v>
      </c>
      <c r="N2481">
        <v>7910890</v>
      </c>
      <c r="O2481">
        <v>20.65</v>
      </c>
      <c r="P2481">
        <v>29.462</v>
      </c>
      <c r="Q2481">
        <v>6053.4740000000002</v>
      </c>
      <c r="R2481">
        <v>2468766</v>
      </c>
      <c r="S2481">
        <v>0.183</v>
      </c>
      <c r="T2481">
        <v>6.8369999999999997</v>
      </c>
      <c r="U2481">
        <v>53.773000000000003</v>
      </c>
      <c r="V2481">
        <v>21930</v>
      </c>
      <c r="W2481">
        <v>86</v>
      </c>
      <c r="X2481">
        <f t="shared" si="82"/>
        <v>6031.5068800000008</v>
      </c>
      <c r="Y2481">
        <f t="shared" si="83"/>
        <v>79.632000000000005</v>
      </c>
    </row>
    <row r="2482" spans="1:25" x14ac:dyDescent="0.2">
      <c r="A2482" t="s">
        <v>1746</v>
      </c>
      <c r="B2482" t="s">
        <v>1082</v>
      </c>
      <c r="C2482">
        <v>9</v>
      </c>
      <c r="D2482">
        <v>31</v>
      </c>
      <c r="E2482" t="s">
        <v>2740</v>
      </c>
      <c r="F2482">
        <v>228.64400000000001</v>
      </c>
      <c r="G2482">
        <v>74.259</v>
      </c>
      <c r="H2482">
        <v>39.683999999999997</v>
      </c>
      <c r="I2482">
        <v>16978.895</v>
      </c>
      <c r="J2482">
        <v>6924440</v>
      </c>
      <c r="K2482">
        <v>43.515999999999998</v>
      </c>
      <c r="L2482">
        <v>17.484000000000002</v>
      </c>
      <c r="M2482">
        <v>9949.6970000000001</v>
      </c>
      <c r="N2482">
        <v>4057748</v>
      </c>
      <c r="O2482">
        <v>4.0270000000000001</v>
      </c>
      <c r="P2482">
        <v>8.3460000000000001</v>
      </c>
      <c r="Q2482">
        <v>920.83600000000001</v>
      </c>
      <c r="R2482">
        <v>375541</v>
      </c>
      <c r="S2482">
        <v>8.2000000000000003E-2</v>
      </c>
      <c r="T2482">
        <v>4.5730000000000004</v>
      </c>
      <c r="U2482">
        <v>18.757999999999999</v>
      </c>
      <c r="V2482">
        <v>7650</v>
      </c>
      <c r="W2482">
        <v>30</v>
      </c>
      <c r="X2482">
        <f t="shared" si="82"/>
        <v>282.95231999999999</v>
      </c>
      <c r="Y2482">
        <f t="shared" si="83"/>
        <v>16.912000000000003</v>
      </c>
    </row>
    <row r="2483" spans="1:25" x14ac:dyDescent="0.2">
      <c r="A2483" t="s">
        <v>1746</v>
      </c>
      <c r="B2483" t="s">
        <v>1082</v>
      </c>
      <c r="C2483">
        <v>9</v>
      </c>
      <c r="D2483">
        <v>32</v>
      </c>
      <c r="E2483" t="s">
        <v>2741</v>
      </c>
      <c r="F2483">
        <v>250.072</v>
      </c>
      <c r="G2483">
        <v>59.393999999999998</v>
      </c>
      <c r="H2483">
        <v>39.75</v>
      </c>
      <c r="I2483">
        <v>14852.767</v>
      </c>
      <c r="J2483">
        <v>6057349</v>
      </c>
      <c r="K2483">
        <v>45.738</v>
      </c>
      <c r="L2483">
        <v>31.361000000000001</v>
      </c>
      <c r="M2483">
        <v>11437.769</v>
      </c>
      <c r="N2483">
        <v>4664623</v>
      </c>
      <c r="O2483">
        <v>9.2810000000000006</v>
      </c>
      <c r="P2483">
        <v>18.027999999999999</v>
      </c>
      <c r="Q2483">
        <v>2320.799</v>
      </c>
      <c r="R2483">
        <v>946483</v>
      </c>
      <c r="S2483">
        <v>0.21299999999999999</v>
      </c>
      <c r="T2483">
        <v>7.359</v>
      </c>
      <c r="U2483">
        <v>53.148000000000003</v>
      </c>
      <c r="V2483">
        <v>21675</v>
      </c>
      <c r="W2483">
        <v>85</v>
      </c>
      <c r="X2483">
        <f t="shared" si="82"/>
        <v>1850.9108800000001</v>
      </c>
      <c r="Y2483">
        <f t="shared" si="83"/>
        <v>78.512</v>
      </c>
    </row>
    <row r="2484" spans="1:25" x14ac:dyDescent="0.2">
      <c r="A2484" t="s">
        <v>1746</v>
      </c>
      <c r="B2484" t="s">
        <v>1082</v>
      </c>
      <c r="C2484">
        <v>9</v>
      </c>
      <c r="D2484">
        <v>33</v>
      </c>
      <c r="E2484" t="s">
        <v>2742</v>
      </c>
      <c r="F2484">
        <v>236.59800000000001</v>
      </c>
      <c r="G2484">
        <v>65.31</v>
      </c>
      <c r="H2484">
        <v>36.277999999999999</v>
      </c>
      <c r="I2484">
        <v>15452.227999999999</v>
      </c>
      <c r="J2484">
        <v>6301825</v>
      </c>
      <c r="K2484">
        <v>72.010000000000005</v>
      </c>
      <c r="L2484">
        <v>37.415999999999997</v>
      </c>
      <c r="M2484">
        <v>17037.54</v>
      </c>
      <c r="N2484">
        <v>6948357</v>
      </c>
      <c r="O2484">
        <v>19.22</v>
      </c>
      <c r="P2484">
        <v>27.495000000000001</v>
      </c>
      <c r="Q2484">
        <v>4547.4260000000004</v>
      </c>
      <c r="R2484">
        <v>1854560</v>
      </c>
      <c r="S2484">
        <v>0.22500000000000001</v>
      </c>
      <c r="T2484">
        <v>7.5650000000000004</v>
      </c>
      <c r="U2484">
        <v>53.148000000000003</v>
      </c>
      <c r="V2484">
        <v>21675</v>
      </c>
      <c r="W2484">
        <v>85</v>
      </c>
      <c r="X2484">
        <f t="shared" si="82"/>
        <v>4344.7331200000008</v>
      </c>
      <c r="Y2484">
        <f t="shared" si="83"/>
        <v>78.512</v>
      </c>
    </row>
    <row r="2485" spans="1:25" x14ac:dyDescent="0.2">
      <c r="A2485" t="s">
        <v>1746</v>
      </c>
      <c r="B2485" t="s">
        <v>1082</v>
      </c>
      <c r="C2485">
        <v>9</v>
      </c>
      <c r="D2485">
        <v>34</v>
      </c>
      <c r="E2485" t="s">
        <v>2743</v>
      </c>
      <c r="F2485">
        <v>313.22199999999998</v>
      </c>
      <c r="G2485">
        <v>54.838000000000001</v>
      </c>
      <c r="H2485">
        <v>30.524000000000001</v>
      </c>
      <c r="I2485">
        <v>17176.519</v>
      </c>
      <c r="J2485">
        <v>7005036</v>
      </c>
      <c r="K2485">
        <v>57.082999999999998</v>
      </c>
      <c r="L2485">
        <v>37.450000000000003</v>
      </c>
      <c r="M2485">
        <v>17879.607</v>
      </c>
      <c r="N2485">
        <v>7291774</v>
      </c>
      <c r="O2485">
        <v>22.594999999999999</v>
      </c>
      <c r="P2485">
        <v>31.262</v>
      </c>
      <c r="Q2485">
        <v>7077.3149999999996</v>
      </c>
      <c r="R2485">
        <v>2886315</v>
      </c>
      <c r="S2485">
        <v>0.14199999999999999</v>
      </c>
      <c r="T2485">
        <v>6.01</v>
      </c>
      <c r="U2485">
        <v>44.393999999999998</v>
      </c>
      <c r="V2485">
        <v>18105</v>
      </c>
      <c r="W2485">
        <v>71</v>
      </c>
      <c r="X2485">
        <f t="shared" si="82"/>
        <v>7178.2088000000003</v>
      </c>
      <c r="Y2485">
        <f t="shared" si="83"/>
        <v>62.832000000000008</v>
      </c>
    </row>
    <row r="2486" spans="1:25" x14ac:dyDescent="0.2">
      <c r="A2486" t="s">
        <v>1746</v>
      </c>
      <c r="B2486" t="s">
        <v>1082</v>
      </c>
      <c r="C2486">
        <v>9</v>
      </c>
      <c r="D2486">
        <v>35</v>
      </c>
      <c r="E2486" t="s">
        <v>2744</v>
      </c>
      <c r="F2486">
        <v>293.721</v>
      </c>
      <c r="G2486">
        <v>51.478999999999999</v>
      </c>
      <c r="H2486">
        <v>30.663</v>
      </c>
      <c r="I2486">
        <v>15120.558000000001</v>
      </c>
      <c r="J2486">
        <v>6166561</v>
      </c>
      <c r="K2486">
        <v>57.966999999999999</v>
      </c>
      <c r="L2486">
        <v>21.501999999999999</v>
      </c>
      <c r="M2486">
        <v>17026.030999999999</v>
      </c>
      <c r="N2486">
        <v>6943663</v>
      </c>
      <c r="O2486">
        <v>12.755000000000001</v>
      </c>
      <c r="P2486">
        <v>18.204999999999998</v>
      </c>
      <c r="Q2486">
        <v>3746.4279999999999</v>
      </c>
      <c r="R2486">
        <v>1527892</v>
      </c>
      <c r="S2486">
        <v>0.221</v>
      </c>
      <c r="T2486">
        <v>7.51</v>
      </c>
      <c r="U2486">
        <v>65.028000000000006</v>
      </c>
      <c r="V2486">
        <v>26520</v>
      </c>
      <c r="W2486">
        <v>104</v>
      </c>
      <c r="X2486">
        <f t="shared" si="82"/>
        <v>3447.6153600000002</v>
      </c>
      <c r="Y2486">
        <f t="shared" si="83"/>
        <v>99.792000000000002</v>
      </c>
    </row>
    <row r="2487" spans="1:25" x14ac:dyDescent="0.2">
      <c r="A2487" t="s">
        <v>1746</v>
      </c>
      <c r="B2487" t="s">
        <v>1082</v>
      </c>
      <c r="C2487">
        <v>9</v>
      </c>
      <c r="D2487">
        <v>36</v>
      </c>
      <c r="E2487" t="s">
        <v>2745</v>
      </c>
      <c r="F2487">
        <v>336.69499999999999</v>
      </c>
      <c r="G2487">
        <v>54.746000000000002</v>
      </c>
      <c r="H2487">
        <v>31.97</v>
      </c>
      <c r="I2487">
        <v>18432.621999999999</v>
      </c>
      <c r="J2487">
        <v>7517308</v>
      </c>
      <c r="K2487">
        <v>2.2589999999999999</v>
      </c>
      <c r="L2487">
        <v>1.7450000000000001</v>
      </c>
      <c r="M2487">
        <v>760.74099999999999</v>
      </c>
      <c r="N2487">
        <v>310250</v>
      </c>
      <c r="O2487">
        <v>2.218</v>
      </c>
      <c r="P2487">
        <v>5.3159999999999998</v>
      </c>
      <c r="Q2487">
        <v>746.86</v>
      </c>
      <c r="R2487">
        <v>304589</v>
      </c>
      <c r="S2487">
        <v>3.2000000000000001E-2</v>
      </c>
      <c r="T2487">
        <v>2.8370000000000002</v>
      </c>
      <c r="U2487">
        <v>10.63</v>
      </c>
      <c r="V2487">
        <v>4335</v>
      </c>
      <c r="W2487">
        <v>17</v>
      </c>
      <c r="X2487">
        <f t="shared" si="82"/>
        <v>88.099199999999968</v>
      </c>
      <c r="Y2487">
        <f t="shared" si="83"/>
        <v>2.3519999999999999</v>
      </c>
    </row>
    <row r="2488" spans="1:25" x14ac:dyDescent="0.2">
      <c r="A2488" t="s">
        <v>1746</v>
      </c>
      <c r="B2488" t="s">
        <v>1082</v>
      </c>
      <c r="C2488">
        <v>9</v>
      </c>
      <c r="D2488">
        <v>37</v>
      </c>
      <c r="E2488" t="s">
        <v>2746</v>
      </c>
      <c r="F2488">
        <v>232.874</v>
      </c>
      <c r="G2488">
        <v>57.185000000000002</v>
      </c>
      <c r="H2488">
        <v>28.007999999999999</v>
      </c>
      <c r="I2488">
        <v>13316.791999999999</v>
      </c>
      <c r="J2488">
        <v>5430938</v>
      </c>
      <c r="K2488">
        <v>53.713999999999999</v>
      </c>
      <c r="L2488">
        <v>30.748999999999999</v>
      </c>
      <c r="M2488">
        <v>12508.507</v>
      </c>
      <c r="N2488">
        <v>5101298</v>
      </c>
      <c r="O2488">
        <v>10.972</v>
      </c>
      <c r="P2488">
        <v>19.463000000000001</v>
      </c>
      <c r="Q2488">
        <v>2555.1640000000002</v>
      </c>
      <c r="R2488">
        <v>1042063</v>
      </c>
      <c r="S2488">
        <v>0.20100000000000001</v>
      </c>
      <c r="T2488">
        <v>7.1630000000000003</v>
      </c>
      <c r="U2488">
        <v>46.895000000000003</v>
      </c>
      <c r="V2488">
        <v>19125</v>
      </c>
      <c r="W2488">
        <v>75</v>
      </c>
      <c r="X2488">
        <f t="shared" si="82"/>
        <v>2113.3996800000004</v>
      </c>
      <c r="Y2488">
        <f t="shared" si="83"/>
        <v>67.312000000000012</v>
      </c>
    </row>
    <row r="2489" spans="1:25" x14ac:dyDescent="0.2">
      <c r="A2489" t="s">
        <v>1746</v>
      </c>
      <c r="B2489" t="s">
        <v>1082</v>
      </c>
      <c r="C2489">
        <v>9</v>
      </c>
      <c r="D2489">
        <v>38</v>
      </c>
      <c r="E2489" t="s">
        <v>2747</v>
      </c>
      <c r="F2489">
        <v>236.95400000000001</v>
      </c>
      <c r="G2489">
        <v>51.017000000000003</v>
      </c>
      <c r="H2489">
        <v>25.722999999999999</v>
      </c>
      <c r="I2489">
        <v>12088.72</v>
      </c>
      <c r="J2489">
        <v>4930098</v>
      </c>
      <c r="K2489">
        <v>2.6669999999999998</v>
      </c>
      <c r="L2489">
        <v>1.84</v>
      </c>
      <c r="M2489">
        <v>632.01199999999994</v>
      </c>
      <c r="N2489">
        <v>257751</v>
      </c>
      <c r="O2489">
        <v>2.056</v>
      </c>
      <c r="P2489">
        <v>4.5049999999999999</v>
      </c>
      <c r="Q2489">
        <v>487.17599999999999</v>
      </c>
      <c r="R2489">
        <v>198683</v>
      </c>
      <c r="S2489">
        <v>2.4E-2</v>
      </c>
      <c r="T2489">
        <v>2.4609999999999999</v>
      </c>
      <c r="U2489">
        <v>5.6269999999999998</v>
      </c>
      <c r="V2489">
        <v>2295</v>
      </c>
      <c r="W2489">
        <v>9</v>
      </c>
      <c r="X2489">
        <f t="shared" si="82"/>
        <v>0</v>
      </c>
      <c r="Y2489">
        <f t="shared" si="83"/>
        <v>0</v>
      </c>
    </row>
    <row r="2490" spans="1:25" x14ac:dyDescent="0.2">
      <c r="A2490" t="s">
        <v>1746</v>
      </c>
      <c r="B2490" t="s">
        <v>1082</v>
      </c>
      <c r="C2490">
        <v>9</v>
      </c>
      <c r="D2490">
        <v>39</v>
      </c>
      <c r="E2490" t="s">
        <v>2748</v>
      </c>
      <c r="F2490">
        <v>25.344000000000001</v>
      </c>
      <c r="G2490">
        <v>17.257999999999999</v>
      </c>
      <c r="H2490">
        <v>12.567</v>
      </c>
      <c r="I2490">
        <v>437.38499999999999</v>
      </c>
      <c r="J2490">
        <v>178377</v>
      </c>
      <c r="K2490">
        <v>9.8170000000000002</v>
      </c>
      <c r="L2490">
        <v>8.8190000000000008</v>
      </c>
      <c r="M2490">
        <v>248.79499999999999</v>
      </c>
      <c r="N2490">
        <v>101465</v>
      </c>
      <c r="O2490">
        <v>2.1779999999999999</v>
      </c>
      <c r="P2490">
        <v>3.6640000000000001</v>
      </c>
      <c r="Q2490">
        <v>55.207000000000001</v>
      </c>
      <c r="R2490">
        <v>22515</v>
      </c>
      <c r="S2490">
        <v>2.5000000000000001E-2</v>
      </c>
      <c r="T2490">
        <v>2.508</v>
      </c>
      <c r="U2490">
        <v>0.625</v>
      </c>
      <c r="V2490">
        <v>255</v>
      </c>
      <c r="W2490">
        <v>1</v>
      </c>
      <c r="X2490">
        <f t="shared" si="82"/>
        <v>0</v>
      </c>
      <c r="Y2490">
        <f t="shared" si="83"/>
        <v>0</v>
      </c>
    </row>
    <row r="2491" spans="1:25" x14ac:dyDescent="0.2">
      <c r="A2491" t="s">
        <v>1746</v>
      </c>
      <c r="B2491" t="s">
        <v>1082</v>
      </c>
      <c r="C2491">
        <v>10</v>
      </c>
      <c r="D2491">
        <v>1</v>
      </c>
      <c r="E2491" t="s">
        <v>2749</v>
      </c>
      <c r="F2491">
        <v>239.22900000000001</v>
      </c>
      <c r="G2491">
        <v>79.637</v>
      </c>
      <c r="H2491">
        <v>39.930999999999997</v>
      </c>
      <c r="I2491">
        <v>19051.563999999998</v>
      </c>
      <c r="J2491">
        <v>7769729</v>
      </c>
      <c r="K2491">
        <v>71.603999999999999</v>
      </c>
      <c r="L2491">
        <v>32.137999999999998</v>
      </c>
      <c r="M2491">
        <v>17129.808000000001</v>
      </c>
      <c r="N2491">
        <v>6985986</v>
      </c>
      <c r="O2491">
        <v>21.067</v>
      </c>
      <c r="P2491">
        <v>27.68</v>
      </c>
      <c r="Q2491">
        <v>5039.8689999999997</v>
      </c>
      <c r="R2491">
        <v>2055391</v>
      </c>
      <c r="S2491">
        <v>0.191</v>
      </c>
      <c r="T2491">
        <v>6.9729999999999999</v>
      </c>
      <c r="U2491">
        <v>45.643999999999998</v>
      </c>
      <c r="V2491">
        <v>18615</v>
      </c>
      <c r="W2491">
        <v>73</v>
      </c>
      <c r="X2491">
        <f t="shared" si="82"/>
        <v>4896.2692800000004</v>
      </c>
      <c r="Y2491">
        <f t="shared" si="83"/>
        <v>65.072000000000003</v>
      </c>
    </row>
    <row r="2492" spans="1:25" x14ac:dyDescent="0.2">
      <c r="A2492" t="s">
        <v>1746</v>
      </c>
      <c r="B2492" t="s">
        <v>1082</v>
      </c>
      <c r="C2492">
        <v>10</v>
      </c>
      <c r="D2492">
        <v>2</v>
      </c>
      <c r="E2492" t="s">
        <v>2750</v>
      </c>
      <c r="F2492">
        <v>274.25400000000002</v>
      </c>
      <c r="G2492">
        <v>81.772000000000006</v>
      </c>
      <c r="H2492">
        <v>38.478999999999999</v>
      </c>
      <c r="I2492">
        <v>22426.312000000002</v>
      </c>
      <c r="J2492">
        <v>9146040</v>
      </c>
      <c r="K2492">
        <v>58.101999999999997</v>
      </c>
      <c r="L2492">
        <v>21.483000000000001</v>
      </c>
      <c r="M2492">
        <v>15934.735000000001</v>
      </c>
      <c r="N2492">
        <v>6498604</v>
      </c>
      <c r="O2492">
        <v>15.632999999999999</v>
      </c>
      <c r="P2492">
        <v>23.42</v>
      </c>
      <c r="Q2492">
        <v>4287.4089999999997</v>
      </c>
      <c r="R2492">
        <v>1748518</v>
      </c>
      <c r="S2492">
        <v>0.17799999999999999</v>
      </c>
      <c r="T2492">
        <v>6.7320000000000002</v>
      </c>
      <c r="U2492">
        <v>48.771000000000001</v>
      </c>
      <c r="V2492">
        <v>19890</v>
      </c>
      <c r="W2492">
        <v>78</v>
      </c>
      <c r="X2492">
        <f t="shared" si="82"/>
        <v>4053.5140800000004</v>
      </c>
      <c r="Y2492">
        <f t="shared" si="83"/>
        <v>70.672000000000011</v>
      </c>
    </row>
    <row r="2493" spans="1:25" x14ac:dyDescent="0.2">
      <c r="A2493" t="s">
        <v>1746</v>
      </c>
      <c r="B2493" t="s">
        <v>1082</v>
      </c>
      <c r="C2493">
        <v>10</v>
      </c>
      <c r="D2493">
        <v>3</v>
      </c>
      <c r="E2493" t="s">
        <v>2751</v>
      </c>
      <c r="F2493">
        <v>135.30799999999999</v>
      </c>
      <c r="G2493">
        <v>80.465000000000003</v>
      </c>
      <c r="H2493">
        <v>45.279000000000003</v>
      </c>
      <c r="I2493">
        <v>10887.525</v>
      </c>
      <c r="J2493">
        <v>4440219</v>
      </c>
      <c r="K2493">
        <v>39.685000000000002</v>
      </c>
      <c r="L2493">
        <v>27.721</v>
      </c>
      <c r="M2493">
        <v>5369.634</v>
      </c>
      <c r="N2493">
        <v>2189878</v>
      </c>
      <c r="O2493">
        <v>7.2569999999999997</v>
      </c>
      <c r="P2493">
        <v>15.55</v>
      </c>
      <c r="Q2493">
        <v>981.98699999999997</v>
      </c>
      <c r="R2493">
        <v>400480</v>
      </c>
      <c r="S2493">
        <v>0.11600000000000001</v>
      </c>
      <c r="T2493">
        <v>5.4260000000000002</v>
      </c>
      <c r="U2493">
        <v>15.632</v>
      </c>
      <c r="V2493">
        <v>6375</v>
      </c>
      <c r="W2493">
        <v>25</v>
      </c>
      <c r="X2493">
        <f t="shared" si="82"/>
        <v>351.44143999999994</v>
      </c>
      <c r="Y2493">
        <f t="shared" si="83"/>
        <v>11.312000000000001</v>
      </c>
    </row>
    <row r="2494" spans="1:25" x14ac:dyDescent="0.2">
      <c r="A2494" t="s">
        <v>1746</v>
      </c>
      <c r="B2494" t="s">
        <v>1082</v>
      </c>
      <c r="C2494">
        <v>10</v>
      </c>
      <c r="D2494">
        <v>4</v>
      </c>
      <c r="E2494" t="s">
        <v>2526</v>
      </c>
      <c r="F2494">
        <v>296.11599999999999</v>
      </c>
      <c r="G2494">
        <v>92.251000000000005</v>
      </c>
      <c r="H2494">
        <v>43.326999999999998</v>
      </c>
      <c r="I2494">
        <v>27316.99</v>
      </c>
      <c r="J2494">
        <v>11140587</v>
      </c>
      <c r="K2494">
        <v>49.83</v>
      </c>
      <c r="L2494">
        <v>29.137</v>
      </c>
      <c r="M2494">
        <v>14755.487999999999</v>
      </c>
      <c r="N2494">
        <v>6017676</v>
      </c>
      <c r="O2494">
        <v>18.209</v>
      </c>
      <c r="P2494">
        <v>27.061</v>
      </c>
      <c r="Q2494">
        <v>5391.9840000000004</v>
      </c>
      <c r="R2494">
        <v>2198993</v>
      </c>
      <c r="S2494">
        <v>0.122</v>
      </c>
      <c r="T2494">
        <v>5.5869999999999997</v>
      </c>
      <c r="U2494">
        <v>36.265000000000001</v>
      </c>
      <c r="V2494">
        <v>14790</v>
      </c>
      <c r="W2494">
        <v>58</v>
      </c>
      <c r="X2494">
        <f t="shared" si="82"/>
        <v>5290.6380800000015</v>
      </c>
      <c r="Y2494">
        <f t="shared" si="83"/>
        <v>48.272000000000006</v>
      </c>
    </row>
    <row r="2495" spans="1:25" x14ac:dyDescent="0.2">
      <c r="A2495" t="s">
        <v>1746</v>
      </c>
      <c r="B2495" t="s">
        <v>1082</v>
      </c>
      <c r="C2495">
        <v>10</v>
      </c>
      <c r="D2495">
        <v>5</v>
      </c>
      <c r="E2495" t="s">
        <v>2752</v>
      </c>
      <c r="F2495">
        <v>198.80500000000001</v>
      </c>
      <c r="G2495">
        <v>76.838999999999999</v>
      </c>
      <c r="H2495">
        <v>41.451000000000001</v>
      </c>
      <c r="I2495">
        <v>15276.035</v>
      </c>
      <c r="J2495">
        <v>6229969</v>
      </c>
      <c r="K2495">
        <v>54.926000000000002</v>
      </c>
      <c r="L2495">
        <v>24.628</v>
      </c>
      <c r="M2495">
        <v>10919.605</v>
      </c>
      <c r="N2495">
        <v>4453302</v>
      </c>
      <c r="O2495">
        <v>5.7210000000000001</v>
      </c>
      <c r="P2495">
        <v>11.036</v>
      </c>
      <c r="Q2495">
        <v>1137.271</v>
      </c>
      <c r="R2495">
        <v>463809</v>
      </c>
      <c r="S2495">
        <v>0.13500000000000001</v>
      </c>
      <c r="T2495">
        <v>5.8710000000000004</v>
      </c>
      <c r="U2495">
        <v>26.885999999999999</v>
      </c>
      <c r="V2495">
        <v>10965</v>
      </c>
      <c r="W2495">
        <v>43</v>
      </c>
      <c r="X2495">
        <f t="shared" si="82"/>
        <v>525.35951999999997</v>
      </c>
      <c r="Y2495">
        <f t="shared" si="83"/>
        <v>31.472000000000005</v>
      </c>
    </row>
    <row r="2496" spans="1:25" x14ac:dyDescent="0.2">
      <c r="A2496" t="s">
        <v>1746</v>
      </c>
      <c r="B2496" t="s">
        <v>1082</v>
      </c>
      <c r="C2496">
        <v>10</v>
      </c>
      <c r="D2496">
        <v>6</v>
      </c>
      <c r="E2496" t="s">
        <v>2753</v>
      </c>
      <c r="F2496">
        <v>71.971999999999994</v>
      </c>
      <c r="G2496">
        <v>64.691000000000003</v>
      </c>
      <c r="H2496">
        <v>36.984000000000002</v>
      </c>
      <c r="I2496">
        <v>4655.933</v>
      </c>
      <c r="J2496">
        <v>1898812</v>
      </c>
      <c r="K2496">
        <v>3.532</v>
      </c>
      <c r="L2496">
        <v>2.5289999999999999</v>
      </c>
      <c r="M2496">
        <v>254.18899999999999</v>
      </c>
      <c r="N2496">
        <v>103665</v>
      </c>
      <c r="O2496">
        <v>4.4260000000000002</v>
      </c>
      <c r="P2496">
        <v>8.9380000000000006</v>
      </c>
      <c r="Q2496">
        <v>318.56900000000002</v>
      </c>
      <c r="R2496">
        <v>129921</v>
      </c>
      <c r="S2496">
        <v>7.0000000000000007E-2</v>
      </c>
      <c r="T2496">
        <v>4.2089999999999996</v>
      </c>
      <c r="U2496">
        <v>5.0019999999999998</v>
      </c>
      <c r="V2496">
        <v>2040</v>
      </c>
      <c r="W2496">
        <v>8</v>
      </c>
      <c r="X2496">
        <f t="shared" si="82"/>
        <v>0</v>
      </c>
      <c r="Y2496">
        <f t="shared" si="83"/>
        <v>0</v>
      </c>
    </row>
    <row r="2497" spans="1:25" x14ac:dyDescent="0.2">
      <c r="A2497" t="s">
        <v>1746</v>
      </c>
      <c r="B2497" t="s">
        <v>1082</v>
      </c>
      <c r="C2497">
        <v>10</v>
      </c>
      <c r="D2497">
        <v>7</v>
      </c>
      <c r="E2497" t="s">
        <v>2754</v>
      </c>
      <c r="F2497">
        <v>226.09100000000001</v>
      </c>
      <c r="G2497">
        <v>80.747</v>
      </c>
      <c r="H2497">
        <v>37.981999999999999</v>
      </c>
      <c r="I2497">
        <v>18256.089</v>
      </c>
      <c r="J2497">
        <v>7445313</v>
      </c>
      <c r="K2497">
        <v>57.667999999999999</v>
      </c>
      <c r="L2497">
        <v>30.61</v>
      </c>
      <c r="M2497">
        <v>13038.213</v>
      </c>
      <c r="N2497">
        <v>5317326</v>
      </c>
      <c r="O2497">
        <v>9.9130000000000003</v>
      </c>
      <c r="P2497">
        <v>19.184999999999999</v>
      </c>
      <c r="Q2497">
        <v>2241.2139999999999</v>
      </c>
      <c r="R2497">
        <v>914026</v>
      </c>
      <c r="S2497">
        <v>0.20200000000000001</v>
      </c>
      <c r="T2497">
        <v>7.1719999999999997</v>
      </c>
      <c r="U2497">
        <v>45.643999999999998</v>
      </c>
      <c r="V2497">
        <v>18615</v>
      </c>
      <c r="W2497">
        <v>73</v>
      </c>
      <c r="X2497">
        <f t="shared" si="82"/>
        <v>1761.77568</v>
      </c>
      <c r="Y2497">
        <f t="shared" si="83"/>
        <v>65.072000000000003</v>
      </c>
    </row>
    <row r="2498" spans="1:25" x14ac:dyDescent="0.2">
      <c r="A2498" t="s">
        <v>1746</v>
      </c>
      <c r="B2498" t="s">
        <v>1082</v>
      </c>
      <c r="C2498">
        <v>10</v>
      </c>
      <c r="D2498">
        <v>8</v>
      </c>
      <c r="E2498" t="s">
        <v>2755</v>
      </c>
      <c r="F2498">
        <v>317.90499999999997</v>
      </c>
      <c r="G2498">
        <v>81.960999999999999</v>
      </c>
      <c r="H2498">
        <v>40.363</v>
      </c>
      <c r="I2498">
        <v>26055.89</v>
      </c>
      <c r="J2498">
        <v>10626277</v>
      </c>
      <c r="K2498">
        <v>6.9909999999999997</v>
      </c>
      <c r="L2498">
        <v>13.234999999999999</v>
      </c>
      <c r="M2498">
        <v>2222.4119999999998</v>
      </c>
      <c r="N2498">
        <v>906358</v>
      </c>
      <c r="O2498">
        <v>3.32</v>
      </c>
      <c r="P2498">
        <v>9.3320000000000007</v>
      </c>
      <c r="Q2498">
        <v>1055.4079999999999</v>
      </c>
      <c r="R2498">
        <v>430423</v>
      </c>
      <c r="S2498">
        <v>3.9E-2</v>
      </c>
      <c r="T2498">
        <v>3.1669999999999998</v>
      </c>
      <c r="U2498">
        <v>12.505000000000001</v>
      </c>
      <c r="V2498">
        <v>5100</v>
      </c>
      <c r="W2498">
        <v>20</v>
      </c>
      <c r="X2498">
        <f t="shared" si="82"/>
        <v>433.67295999999988</v>
      </c>
      <c r="Y2498">
        <f t="shared" si="83"/>
        <v>5.7119999999999997</v>
      </c>
    </row>
    <row r="2499" spans="1:25" x14ac:dyDescent="0.2">
      <c r="A2499" t="s">
        <v>1746</v>
      </c>
      <c r="B2499" t="s">
        <v>1082</v>
      </c>
      <c r="C2499">
        <v>10</v>
      </c>
      <c r="D2499">
        <v>9</v>
      </c>
      <c r="E2499" t="s">
        <v>2756</v>
      </c>
      <c r="F2499">
        <v>315.24700000000001</v>
      </c>
      <c r="G2499">
        <v>68.320999999999998</v>
      </c>
      <c r="H2499">
        <v>33.488</v>
      </c>
      <c r="I2499">
        <v>21537.866000000002</v>
      </c>
      <c r="J2499">
        <v>8783708</v>
      </c>
      <c r="K2499">
        <v>38.311999999999998</v>
      </c>
      <c r="L2499">
        <v>34.808</v>
      </c>
      <c r="M2499">
        <v>12077.86</v>
      </c>
      <c r="N2499">
        <v>4925669</v>
      </c>
      <c r="O2499">
        <v>12.635</v>
      </c>
      <c r="P2499">
        <v>23.042000000000002</v>
      </c>
      <c r="Q2499">
        <v>3983.1660000000002</v>
      </c>
      <c r="R2499">
        <v>1624440</v>
      </c>
      <c r="S2499">
        <v>0.151</v>
      </c>
      <c r="T2499">
        <v>6.1980000000000004</v>
      </c>
      <c r="U2499">
        <v>47.52</v>
      </c>
      <c r="V2499">
        <v>19380</v>
      </c>
      <c r="W2499">
        <v>76</v>
      </c>
      <c r="X2499">
        <f t="shared" si="82"/>
        <v>3712.7619200000008</v>
      </c>
      <c r="Y2499">
        <f t="shared" si="83"/>
        <v>68.432000000000002</v>
      </c>
    </row>
    <row r="2500" spans="1:25" x14ac:dyDescent="0.2">
      <c r="A2500" t="s">
        <v>1746</v>
      </c>
      <c r="B2500" t="s">
        <v>1082</v>
      </c>
      <c r="C2500">
        <v>11</v>
      </c>
      <c r="D2500">
        <v>1</v>
      </c>
      <c r="E2500" t="s">
        <v>347</v>
      </c>
      <c r="F2500">
        <v>115.304</v>
      </c>
      <c r="G2500">
        <v>61.122</v>
      </c>
      <c r="H2500">
        <v>37.765999999999998</v>
      </c>
      <c r="I2500">
        <v>7047.6009999999997</v>
      </c>
      <c r="J2500">
        <v>2874197</v>
      </c>
      <c r="K2500">
        <v>46.604999999999997</v>
      </c>
      <c r="L2500">
        <v>16.581</v>
      </c>
      <c r="M2500">
        <v>5373.8</v>
      </c>
      <c r="N2500">
        <v>2191577</v>
      </c>
      <c r="O2500">
        <v>15.753</v>
      </c>
      <c r="P2500">
        <v>22.38</v>
      </c>
      <c r="Q2500">
        <v>1816.393</v>
      </c>
      <c r="R2500">
        <v>740773</v>
      </c>
      <c r="S2500">
        <v>0.184</v>
      </c>
      <c r="T2500">
        <v>6.8540000000000001</v>
      </c>
      <c r="U2500">
        <v>21.259</v>
      </c>
      <c r="V2500">
        <v>8670</v>
      </c>
      <c r="W2500">
        <v>34</v>
      </c>
      <c r="X2500">
        <f t="shared" si="82"/>
        <v>1285.9761600000002</v>
      </c>
      <c r="Y2500">
        <f t="shared" si="83"/>
        <v>21.392000000000003</v>
      </c>
    </row>
    <row r="2501" spans="1:25" x14ac:dyDescent="0.2">
      <c r="A2501" t="s">
        <v>1746</v>
      </c>
      <c r="B2501" t="s">
        <v>1082</v>
      </c>
      <c r="C2501">
        <v>11</v>
      </c>
      <c r="D2501">
        <v>2</v>
      </c>
      <c r="E2501" t="s">
        <v>2757</v>
      </c>
      <c r="F2501">
        <v>192.13800000000001</v>
      </c>
      <c r="G2501">
        <v>79.349000000000004</v>
      </c>
      <c r="H2501">
        <v>36.319000000000003</v>
      </c>
      <c r="I2501">
        <v>15246.028</v>
      </c>
      <c r="J2501">
        <v>6217731</v>
      </c>
      <c r="K2501">
        <v>66.084000000000003</v>
      </c>
      <c r="L2501">
        <v>30.190999999999999</v>
      </c>
      <c r="M2501">
        <v>12697.349</v>
      </c>
      <c r="N2501">
        <v>5178313</v>
      </c>
      <c r="O2501">
        <v>14.276999999999999</v>
      </c>
      <c r="P2501">
        <v>20.83</v>
      </c>
      <c r="Q2501">
        <v>2743.1509999999998</v>
      </c>
      <c r="R2501">
        <v>1118729</v>
      </c>
      <c r="S2501">
        <v>0.19500000000000001</v>
      </c>
      <c r="T2501">
        <v>7.0540000000000003</v>
      </c>
      <c r="U2501">
        <v>37.515999999999998</v>
      </c>
      <c r="V2501">
        <v>15300</v>
      </c>
      <c r="W2501">
        <v>60</v>
      </c>
      <c r="X2501">
        <f t="shared" si="82"/>
        <v>2323.9451200000003</v>
      </c>
      <c r="Y2501">
        <f t="shared" si="83"/>
        <v>50.512000000000008</v>
      </c>
    </row>
    <row r="2502" spans="1:25" x14ac:dyDescent="0.2">
      <c r="A2502" t="s">
        <v>1746</v>
      </c>
      <c r="B2502" t="s">
        <v>1082</v>
      </c>
      <c r="C2502">
        <v>11</v>
      </c>
      <c r="D2502">
        <v>3</v>
      </c>
      <c r="E2502" t="s">
        <v>2758</v>
      </c>
      <c r="F2502">
        <v>105.94</v>
      </c>
      <c r="G2502">
        <v>75.599999999999994</v>
      </c>
      <c r="H2502">
        <v>34.487000000000002</v>
      </c>
      <c r="I2502">
        <v>8009</v>
      </c>
      <c r="J2502">
        <v>3266281</v>
      </c>
      <c r="K2502">
        <v>61.1</v>
      </c>
      <c r="L2502">
        <v>28.693000000000001</v>
      </c>
      <c r="M2502">
        <v>6472.8810000000003</v>
      </c>
      <c r="N2502">
        <v>2639811</v>
      </c>
      <c r="O2502">
        <v>14.563000000000001</v>
      </c>
      <c r="P2502">
        <v>25.081</v>
      </c>
      <c r="Q2502">
        <v>1542.7619999999999</v>
      </c>
      <c r="R2502">
        <v>629179</v>
      </c>
      <c r="S2502">
        <v>9.4E-2</v>
      </c>
      <c r="T2502">
        <v>4.9059999999999997</v>
      </c>
      <c r="U2502">
        <v>10.004</v>
      </c>
      <c r="V2502">
        <v>4080</v>
      </c>
      <c r="W2502">
        <v>16</v>
      </c>
      <c r="X2502">
        <f t="shared" si="82"/>
        <v>979.50943999999993</v>
      </c>
      <c r="Y2502">
        <f t="shared" si="83"/>
        <v>1.2319999999999998</v>
      </c>
    </row>
    <row r="2503" spans="1:25" x14ac:dyDescent="0.2">
      <c r="A2503" t="s">
        <v>1746</v>
      </c>
      <c r="B2503" t="s">
        <v>1082</v>
      </c>
      <c r="C2503">
        <v>11</v>
      </c>
      <c r="D2503">
        <v>4</v>
      </c>
      <c r="E2503" t="s">
        <v>2759</v>
      </c>
      <c r="F2503">
        <v>52.822000000000003</v>
      </c>
      <c r="G2503">
        <v>70.054000000000002</v>
      </c>
      <c r="H2503">
        <v>45.850999999999999</v>
      </c>
      <c r="I2503">
        <v>3700.3380000000002</v>
      </c>
      <c r="J2503">
        <v>1509095</v>
      </c>
      <c r="K2503">
        <v>32.378999999999998</v>
      </c>
      <c r="L2503">
        <v>11.882</v>
      </c>
      <c r="M2503">
        <v>1710.319</v>
      </c>
      <c r="N2503">
        <v>697513</v>
      </c>
      <c r="O2503">
        <v>3.464</v>
      </c>
      <c r="P2503">
        <v>5.85</v>
      </c>
      <c r="Q2503">
        <v>182.999</v>
      </c>
      <c r="R2503">
        <v>74632</v>
      </c>
      <c r="S2503">
        <v>3.5999999999999997E-2</v>
      </c>
      <c r="T2503">
        <v>3.0089999999999999</v>
      </c>
      <c r="U2503">
        <v>1.8759999999999999</v>
      </c>
      <c r="V2503">
        <v>765</v>
      </c>
      <c r="W2503">
        <v>3</v>
      </c>
      <c r="X2503">
        <f t="shared" si="82"/>
        <v>0</v>
      </c>
      <c r="Y2503">
        <f t="shared" si="83"/>
        <v>0</v>
      </c>
    </row>
    <row r="2504" spans="1:25" x14ac:dyDescent="0.2">
      <c r="A2504" t="s">
        <v>1746</v>
      </c>
      <c r="B2504" t="s">
        <v>1082</v>
      </c>
      <c r="C2504">
        <v>11</v>
      </c>
      <c r="D2504">
        <v>5</v>
      </c>
      <c r="E2504" t="s">
        <v>2760</v>
      </c>
      <c r="F2504">
        <v>169.46899999999999</v>
      </c>
      <c r="G2504">
        <v>103.854</v>
      </c>
      <c r="H2504">
        <v>47.295999999999999</v>
      </c>
      <c r="I2504">
        <v>17600.076000000001</v>
      </c>
      <c r="J2504">
        <v>7177774</v>
      </c>
      <c r="K2504">
        <v>3.6589999999999998</v>
      </c>
      <c r="L2504">
        <v>3.2679999999999998</v>
      </c>
      <c r="M2504">
        <v>620.07299999999998</v>
      </c>
      <c r="N2504">
        <v>252882</v>
      </c>
      <c r="O2504">
        <v>2.98</v>
      </c>
      <c r="P2504">
        <v>5.8090000000000002</v>
      </c>
      <c r="Q2504">
        <v>505.053</v>
      </c>
      <c r="R2504">
        <v>205974</v>
      </c>
      <c r="S2504">
        <v>0.03</v>
      </c>
      <c r="T2504">
        <v>2.7429999999999999</v>
      </c>
      <c r="U2504">
        <v>5.0019999999999998</v>
      </c>
      <c r="V2504">
        <v>2040</v>
      </c>
      <c r="W2504">
        <v>8</v>
      </c>
      <c r="X2504">
        <f t="shared" si="82"/>
        <v>0</v>
      </c>
      <c r="Y2504">
        <f t="shared" si="83"/>
        <v>0</v>
      </c>
    </row>
    <row r="2505" spans="1:25" x14ac:dyDescent="0.2">
      <c r="A2505" t="s">
        <v>1746</v>
      </c>
      <c r="B2505" t="s">
        <v>1082</v>
      </c>
      <c r="C2505">
        <v>11</v>
      </c>
      <c r="D2505">
        <v>6</v>
      </c>
      <c r="E2505" t="s">
        <v>2521</v>
      </c>
      <c r="F2505">
        <v>207.179</v>
      </c>
      <c r="G2505">
        <v>80.820999999999998</v>
      </c>
      <c r="H2505">
        <v>37.402000000000001</v>
      </c>
      <c r="I2505">
        <v>16744.325000000001</v>
      </c>
      <c r="J2505">
        <v>6828776</v>
      </c>
      <c r="K2505">
        <v>77.138000000000005</v>
      </c>
      <c r="L2505">
        <v>43.606999999999999</v>
      </c>
      <c r="M2505">
        <v>15981.291999999999</v>
      </c>
      <c r="N2505">
        <v>6517591</v>
      </c>
      <c r="O2505">
        <v>37.970999999999997</v>
      </c>
      <c r="P2505">
        <v>44.502000000000002</v>
      </c>
      <c r="Q2505">
        <v>7866.7539999999999</v>
      </c>
      <c r="R2505">
        <v>3208269</v>
      </c>
      <c r="S2505">
        <v>0.109</v>
      </c>
      <c r="T2505">
        <v>5.2619999999999996</v>
      </c>
      <c r="U2505">
        <v>22.51</v>
      </c>
      <c r="V2505">
        <v>9180</v>
      </c>
      <c r="W2505">
        <v>36</v>
      </c>
      <c r="X2505">
        <f t="shared" si="82"/>
        <v>8062.3804800000007</v>
      </c>
      <c r="Y2505">
        <f t="shared" si="83"/>
        <v>23.632000000000005</v>
      </c>
    </row>
    <row r="2506" spans="1:25" x14ac:dyDescent="0.2">
      <c r="A2506" t="s">
        <v>1746</v>
      </c>
      <c r="B2506" t="s">
        <v>1082</v>
      </c>
      <c r="C2506">
        <v>11</v>
      </c>
      <c r="D2506">
        <v>7</v>
      </c>
      <c r="E2506" t="s">
        <v>2761</v>
      </c>
      <c r="F2506">
        <v>232.886</v>
      </c>
      <c r="G2506">
        <v>74.281999999999996</v>
      </c>
      <c r="H2506">
        <v>36.506</v>
      </c>
      <c r="I2506">
        <v>17299.125</v>
      </c>
      <c r="J2506">
        <v>7055038</v>
      </c>
      <c r="K2506">
        <v>82.085999999999999</v>
      </c>
      <c r="L2506">
        <v>45.755000000000003</v>
      </c>
      <c r="M2506">
        <v>19116.712</v>
      </c>
      <c r="N2506">
        <v>7796298</v>
      </c>
      <c r="O2506">
        <v>41.887999999999998</v>
      </c>
      <c r="P2506">
        <v>48.069000000000003</v>
      </c>
      <c r="Q2506">
        <v>9755.0259999999998</v>
      </c>
      <c r="R2506">
        <v>3978356</v>
      </c>
      <c r="S2506">
        <v>0.124</v>
      </c>
      <c r="T2506">
        <v>5.6109999999999998</v>
      </c>
      <c r="U2506">
        <v>28.762</v>
      </c>
      <c r="V2506">
        <v>11730</v>
      </c>
      <c r="W2506">
        <v>46</v>
      </c>
      <c r="X2506">
        <f t="shared" si="82"/>
        <v>10177.24512</v>
      </c>
      <c r="Y2506">
        <f t="shared" si="83"/>
        <v>34.832000000000008</v>
      </c>
    </row>
    <row r="2507" spans="1:25" x14ac:dyDescent="0.2">
      <c r="A2507" t="s">
        <v>1746</v>
      </c>
      <c r="B2507" t="s">
        <v>1082</v>
      </c>
      <c r="C2507">
        <v>11</v>
      </c>
      <c r="D2507">
        <v>8</v>
      </c>
      <c r="E2507" t="s">
        <v>2762</v>
      </c>
      <c r="F2507">
        <v>236.82599999999999</v>
      </c>
      <c r="G2507">
        <v>59.213999999999999</v>
      </c>
      <c r="H2507">
        <v>43.195999999999998</v>
      </c>
      <c r="I2507">
        <v>14023.468000000001</v>
      </c>
      <c r="J2507">
        <v>5719139</v>
      </c>
      <c r="K2507">
        <v>81.771000000000001</v>
      </c>
      <c r="L2507">
        <v>31.696999999999999</v>
      </c>
      <c r="M2507">
        <v>19365.414000000001</v>
      </c>
      <c r="N2507">
        <v>7897725</v>
      </c>
      <c r="O2507">
        <v>50.393000000000001</v>
      </c>
      <c r="P2507">
        <v>47.847000000000001</v>
      </c>
      <c r="Q2507">
        <v>11934.5</v>
      </c>
      <c r="R2507">
        <v>4867203</v>
      </c>
      <c r="S2507">
        <v>9.5000000000000001E-2</v>
      </c>
      <c r="T2507">
        <v>4.9219999999999997</v>
      </c>
      <c r="U2507">
        <v>22.51</v>
      </c>
      <c r="V2507">
        <v>9180</v>
      </c>
      <c r="W2507">
        <v>36</v>
      </c>
      <c r="X2507">
        <f t="shared" si="82"/>
        <v>12618.256000000001</v>
      </c>
      <c r="Y2507">
        <f t="shared" si="83"/>
        <v>23.632000000000005</v>
      </c>
    </row>
    <row r="2508" spans="1:25" x14ac:dyDescent="0.2">
      <c r="A2508" t="s">
        <v>1746</v>
      </c>
      <c r="B2508" t="s">
        <v>1082</v>
      </c>
      <c r="C2508">
        <v>11</v>
      </c>
      <c r="D2508">
        <v>9</v>
      </c>
      <c r="E2508" t="s">
        <v>2763</v>
      </c>
      <c r="F2508">
        <v>187.09399999999999</v>
      </c>
      <c r="G2508">
        <v>75.573999999999998</v>
      </c>
      <c r="H2508">
        <v>41.298000000000002</v>
      </c>
      <c r="I2508">
        <v>14139.460999999999</v>
      </c>
      <c r="J2508">
        <v>5766444</v>
      </c>
      <c r="K2508">
        <v>5.8529999999999998</v>
      </c>
      <c r="L2508">
        <v>3.2589999999999999</v>
      </c>
      <c r="M2508">
        <v>1095.133</v>
      </c>
      <c r="N2508">
        <v>446624</v>
      </c>
      <c r="O2508">
        <v>4.726</v>
      </c>
      <c r="P2508">
        <v>8.33</v>
      </c>
      <c r="Q2508">
        <v>884.16099999999994</v>
      </c>
      <c r="R2508">
        <v>360584</v>
      </c>
      <c r="S2508">
        <v>9.7000000000000003E-2</v>
      </c>
      <c r="T2508">
        <v>4.97</v>
      </c>
      <c r="U2508">
        <v>18.132999999999999</v>
      </c>
      <c r="V2508">
        <v>7395</v>
      </c>
      <c r="W2508">
        <v>29</v>
      </c>
      <c r="X2508">
        <f t="shared" si="82"/>
        <v>241.87631999999991</v>
      </c>
      <c r="Y2508">
        <f t="shared" si="83"/>
        <v>15.792000000000002</v>
      </c>
    </row>
    <row r="2509" spans="1:25" x14ac:dyDescent="0.2">
      <c r="A2509" t="s">
        <v>1746</v>
      </c>
      <c r="B2509" t="s">
        <v>1082</v>
      </c>
      <c r="C2509">
        <v>11</v>
      </c>
      <c r="D2509">
        <v>10</v>
      </c>
      <c r="E2509" t="s">
        <v>2764</v>
      </c>
      <c r="F2509">
        <v>167.92</v>
      </c>
      <c r="G2509">
        <v>74.025000000000006</v>
      </c>
      <c r="H2509">
        <v>35.758000000000003</v>
      </c>
      <c r="I2509">
        <v>12430.177</v>
      </c>
      <c r="J2509">
        <v>5069353</v>
      </c>
      <c r="K2509">
        <v>9.968</v>
      </c>
      <c r="L2509">
        <v>8.3390000000000004</v>
      </c>
      <c r="M2509">
        <v>1673.894</v>
      </c>
      <c r="N2509">
        <v>682658</v>
      </c>
      <c r="O2509">
        <v>4.54</v>
      </c>
      <c r="P2509">
        <v>8.1349999999999998</v>
      </c>
      <c r="Q2509">
        <v>762.32899999999995</v>
      </c>
      <c r="R2509">
        <v>310898</v>
      </c>
      <c r="S2509">
        <v>7.3999999999999996E-2</v>
      </c>
      <c r="T2509">
        <v>4.3570000000000002</v>
      </c>
      <c r="U2509">
        <v>12.505000000000001</v>
      </c>
      <c r="V2509">
        <v>5100</v>
      </c>
      <c r="W2509">
        <v>20</v>
      </c>
      <c r="X2509">
        <f t="shared" si="82"/>
        <v>105.4244799999999</v>
      </c>
      <c r="Y2509">
        <f t="shared" si="83"/>
        <v>5.7119999999999997</v>
      </c>
    </row>
    <row r="2510" spans="1:25" x14ac:dyDescent="0.2">
      <c r="A2510" t="s">
        <v>1746</v>
      </c>
      <c r="B2510" t="s">
        <v>1082</v>
      </c>
      <c r="C2510">
        <v>11</v>
      </c>
      <c r="D2510">
        <v>11</v>
      </c>
      <c r="E2510" t="s">
        <v>2765</v>
      </c>
      <c r="F2510">
        <v>408.84300000000002</v>
      </c>
      <c r="G2510">
        <v>67.926000000000002</v>
      </c>
      <c r="H2510">
        <v>33.371000000000002</v>
      </c>
      <c r="I2510">
        <v>27771.246999999999</v>
      </c>
      <c r="J2510">
        <v>11325845</v>
      </c>
      <c r="K2510">
        <v>10.782</v>
      </c>
      <c r="L2510">
        <v>6.1470000000000002</v>
      </c>
      <c r="M2510">
        <v>4408.0950000000003</v>
      </c>
      <c r="N2510">
        <v>1797737</v>
      </c>
      <c r="O2510">
        <v>4.8129999999999997</v>
      </c>
      <c r="P2510">
        <v>10.382</v>
      </c>
      <c r="Q2510">
        <v>1967.867</v>
      </c>
      <c r="R2510">
        <v>802548</v>
      </c>
      <c r="S2510">
        <v>7.8E-2</v>
      </c>
      <c r="T2510">
        <v>4.4589999999999996</v>
      </c>
      <c r="U2510">
        <v>31.888999999999999</v>
      </c>
      <c r="V2510">
        <v>13005</v>
      </c>
      <c r="W2510">
        <v>51</v>
      </c>
      <c r="X2510">
        <f t="shared" si="82"/>
        <v>1455.6270400000001</v>
      </c>
      <c r="Y2510">
        <f t="shared" si="83"/>
        <v>40.432000000000002</v>
      </c>
    </row>
    <row r="2511" spans="1:25" x14ac:dyDescent="0.2">
      <c r="A2511" t="s">
        <v>1746</v>
      </c>
      <c r="B2511" t="s">
        <v>1082</v>
      </c>
      <c r="C2511">
        <v>11</v>
      </c>
      <c r="D2511">
        <v>12</v>
      </c>
      <c r="E2511" t="s">
        <v>2766</v>
      </c>
      <c r="F2511">
        <v>325.49200000000002</v>
      </c>
      <c r="G2511">
        <v>49.384999999999998</v>
      </c>
      <c r="H2511">
        <v>27.448</v>
      </c>
      <c r="I2511">
        <v>16074.535</v>
      </c>
      <c r="J2511">
        <v>6555618</v>
      </c>
      <c r="K2511">
        <v>76.701999999999998</v>
      </c>
      <c r="L2511">
        <v>32.002000000000002</v>
      </c>
      <c r="M2511">
        <v>24965.918000000001</v>
      </c>
      <c r="N2511">
        <v>10181758</v>
      </c>
      <c r="O2511">
        <v>53.564999999999998</v>
      </c>
      <c r="P2511">
        <v>51.795999999999999</v>
      </c>
      <c r="Q2511">
        <v>17434.848999999998</v>
      </c>
      <c r="R2511">
        <v>7110390</v>
      </c>
      <c r="S2511">
        <v>8.5000000000000006E-2</v>
      </c>
      <c r="T2511">
        <v>4.6420000000000003</v>
      </c>
      <c r="U2511">
        <v>27.512</v>
      </c>
      <c r="V2511">
        <v>11220</v>
      </c>
      <c r="W2511">
        <v>44</v>
      </c>
      <c r="X2511">
        <f t="shared" si="82"/>
        <v>18778.64688</v>
      </c>
      <c r="Y2511">
        <f t="shared" si="83"/>
        <v>32.592000000000006</v>
      </c>
    </row>
    <row r="2512" spans="1:25" x14ac:dyDescent="0.2">
      <c r="A2512" t="s">
        <v>1746</v>
      </c>
      <c r="B2512" t="s">
        <v>1082</v>
      </c>
      <c r="C2512">
        <v>12</v>
      </c>
      <c r="D2512">
        <v>1</v>
      </c>
      <c r="E2512" t="s">
        <v>2767</v>
      </c>
      <c r="F2512">
        <v>309.32499999999999</v>
      </c>
      <c r="G2512">
        <v>71.144999999999996</v>
      </c>
      <c r="H2512">
        <v>35.255000000000003</v>
      </c>
      <c r="I2512">
        <v>22006.967000000001</v>
      </c>
      <c r="J2512">
        <v>8975020</v>
      </c>
      <c r="K2512">
        <v>57.091999999999999</v>
      </c>
      <c r="L2512">
        <v>24.184999999999999</v>
      </c>
      <c r="M2512">
        <v>17660.112000000001</v>
      </c>
      <c r="N2512">
        <v>7202258</v>
      </c>
      <c r="O2512">
        <v>17.599</v>
      </c>
      <c r="P2512">
        <v>23.370999999999999</v>
      </c>
      <c r="Q2512">
        <v>5443.7830000000004</v>
      </c>
      <c r="R2512">
        <v>2220118</v>
      </c>
      <c r="S2512">
        <v>0.22800000000000001</v>
      </c>
      <c r="T2512">
        <v>7.6289999999999996</v>
      </c>
      <c r="U2512">
        <v>70.655000000000001</v>
      </c>
      <c r="V2512">
        <v>28815</v>
      </c>
      <c r="W2512">
        <v>113</v>
      </c>
      <c r="X2512">
        <f t="shared" si="82"/>
        <v>5348.6529600000013</v>
      </c>
      <c r="Y2512">
        <f t="shared" si="83"/>
        <v>109.872</v>
      </c>
    </row>
    <row r="2513" spans="1:25" x14ac:dyDescent="0.2">
      <c r="A2513" t="s">
        <v>1746</v>
      </c>
      <c r="B2513" t="s">
        <v>1082</v>
      </c>
      <c r="C2513">
        <v>12</v>
      </c>
      <c r="D2513">
        <v>2</v>
      </c>
      <c r="E2513" t="s">
        <v>2768</v>
      </c>
      <c r="F2513">
        <v>247.86500000000001</v>
      </c>
      <c r="G2513">
        <v>75.662999999999997</v>
      </c>
      <c r="H2513">
        <v>34.252000000000002</v>
      </c>
      <c r="I2513">
        <v>18754.141</v>
      </c>
      <c r="J2513">
        <v>7648432</v>
      </c>
      <c r="K2513">
        <v>54.54</v>
      </c>
      <c r="L2513">
        <v>35.097999999999999</v>
      </c>
      <c r="M2513">
        <v>13518.589</v>
      </c>
      <c r="N2513">
        <v>5513236</v>
      </c>
      <c r="O2513">
        <v>10.972</v>
      </c>
      <c r="P2513">
        <v>18.591999999999999</v>
      </c>
      <c r="Q2513">
        <v>2719.6060000000002</v>
      </c>
      <c r="R2513">
        <v>1109127</v>
      </c>
      <c r="S2513">
        <v>0.187</v>
      </c>
      <c r="T2513">
        <v>6.8970000000000002</v>
      </c>
      <c r="U2513">
        <v>46.27</v>
      </c>
      <c r="V2513">
        <v>18870</v>
      </c>
      <c r="W2513">
        <v>74</v>
      </c>
      <c r="X2513">
        <f t="shared" si="82"/>
        <v>2297.5747200000001</v>
      </c>
      <c r="Y2513">
        <f t="shared" si="83"/>
        <v>66.192000000000007</v>
      </c>
    </row>
    <row r="2514" spans="1:25" x14ac:dyDescent="0.2">
      <c r="A2514" t="s">
        <v>1746</v>
      </c>
      <c r="B2514" t="s">
        <v>1082</v>
      </c>
      <c r="C2514">
        <v>12</v>
      </c>
      <c r="D2514">
        <v>3</v>
      </c>
      <c r="E2514" t="s">
        <v>2769</v>
      </c>
      <c r="F2514">
        <v>275.67099999999999</v>
      </c>
      <c r="G2514">
        <v>62.362000000000002</v>
      </c>
      <c r="H2514">
        <v>31.847999999999999</v>
      </c>
      <c r="I2514">
        <v>17191.523000000001</v>
      </c>
      <c r="J2514">
        <v>7011155</v>
      </c>
      <c r="K2514">
        <v>61.354999999999997</v>
      </c>
      <c r="L2514">
        <v>21.806999999999999</v>
      </c>
      <c r="M2514">
        <v>16913.849999999999</v>
      </c>
      <c r="N2514">
        <v>6897913</v>
      </c>
      <c r="O2514">
        <v>22.773</v>
      </c>
      <c r="P2514">
        <v>26.323</v>
      </c>
      <c r="Q2514">
        <v>6277.7759999999998</v>
      </c>
      <c r="R2514">
        <v>2560242</v>
      </c>
      <c r="S2514">
        <v>0.22900000000000001</v>
      </c>
      <c r="T2514">
        <v>7.64</v>
      </c>
      <c r="U2514">
        <v>63.152000000000001</v>
      </c>
      <c r="V2514">
        <v>25755</v>
      </c>
      <c r="W2514">
        <v>101</v>
      </c>
      <c r="X2514">
        <f t="shared" si="82"/>
        <v>6282.725120000001</v>
      </c>
      <c r="Y2514">
        <f t="shared" si="83"/>
        <v>96.432000000000002</v>
      </c>
    </row>
    <row r="2515" spans="1:25" x14ac:dyDescent="0.2">
      <c r="A2515" t="s">
        <v>1746</v>
      </c>
      <c r="B2515" t="s">
        <v>1082</v>
      </c>
      <c r="C2515">
        <v>12</v>
      </c>
      <c r="D2515">
        <v>4</v>
      </c>
      <c r="E2515" t="s">
        <v>2770</v>
      </c>
      <c r="F2515">
        <v>380.02499999999998</v>
      </c>
      <c r="G2515">
        <v>75.701999999999998</v>
      </c>
      <c r="H2515">
        <v>44.093000000000004</v>
      </c>
      <c r="I2515">
        <v>28768.475999999999</v>
      </c>
      <c r="J2515">
        <v>11732541</v>
      </c>
      <c r="K2515">
        <v>55.383000000000003</v>
      </c>
      <c r="L2515">
        <v>21.053999999999998</v>
      </c>
      <c r="M2515">
        <v>21047.034</v>
      </c>
      <c r="N2515">
        <v>8583534</v>
      </c>
      <c r="O2515">
        <v>21.181000000000001</v>
      </c>
      <c r="P2515">
        <v>24.974</v>
      </c>
      <c r="Q2515">
        <v>8049.1719999999996</v>
      </c>
      <c r="R2515">
        <v>3282664</v>
      </c>
      <c r="S2515">
        <v>0.26200000000000001</v>
      </c>
      <c r="T2515">
        <v>8.1630000000000003</v>
      </c>
      <c r="U2515">
        <v>99.417000000000002</v>
      </c>
      <c r="V2515">
        <v>40545</v>
      </c>
      <c r="W2515">
        <v>159</v>
      </c>
      <c r="X2515">
        <f t="shared" si="82"/>
        <v>8266.6886400000003</v>
      </c>
      <c r="Y2515">
        <f t="shared" si="83"/>
        <v>161.392</v>
      </c>
    </row>
    <row r="2516" spans="1:25" x14ac:dyDescent="0.2">
      <c r="A2516" t="s">
        <v>1746</v>
      </c>
      <c r="B2516" t="s">
        <v>1082</v>
      </c>
      <c r="C2516">
        <v>12</v>
      </c>
      <c r="D2516">
        <v>5</v>
      </c>
      <c r="E2516" t="s">
        <v>2771</v>
      </c>
      <c r="F2516">
        <v>244.32</v>
      </c>
      <c r="G2516">
        <v>35.725000000000001</v>
      </c>
      <c r="H2516">
        <v>27.936</v>
      </c>
      <c r="I2516">
        <v>8728.3140000000003</v>
      </c>
      <c r="J2516">
        <v>3559636</v>
      </c>
      <c r="K2516">
        <v>45.811999999999998</v>
      </c>
      <c r="L2516">
        <v>17.053000000000001</v>
      </c>
      <c r="M2516">
        <v>11192.741</v>
      </c>
      <c r="N2516">
        <v>4564694</v>
      </c>
      <c r="O2516">
        <v>17.437999999999999</v>
      </c>
      <c r="P2516">
        <v>22.902000000000001</v>
      </c>
      <c r="Q2516">
        <v>4260.3819999999996</v>
      </c>
      <c r="R2516">
        <v>1737496</v>
      </c>
      <c r="S2516">
        <v>0.184</v>
      </c>
      <c r="T2516">
        <v>6.8520000000000003</v>
      </c>
      <c r="U2516">
        <v>45.018999999999998</v>
      </c>
      <c r="V2516">
        <v>18360</v>
      </c>
      <c r="W2516">
        <v>72</v>
      </c>
      <c r="X2516">
        <f t="shared" si="82"/>
        <v>4023.2438400000001</v>
      </c>
      <c r="Y2516">
        <f t="shared" si="83"/>
        <v>63.952000000000005</v>
      </c>
    </row>
    <row r="2517" spans="1:25" x14ac:dyDescent="0.2">
      <c r="A2517" t="s">
        <v>1746</v>
      </c>
      <c r="B2517" t="s">
        <v>1082</v>
      </c>
      <c r="C2517">
        <v>12</v>
      </c>
      <c r="D2517">
        <v>6</v>
      </c>
      <c r="E2517" t="s">
        <v>2772</v>
      </c>
      <c r="F2517">
        <v>363.08800000000002</v>
      </c>
      <c r="G2517">
        <v>82.555000000000007</v>
      </c>
      <c r="H2517">
        <v>43.023000000000003</v>
      </c>
      <c r="I2517">
        <v>29974.823</v>
      </c>
      <c r="J2517">
        <v>12224521</v>
      </c>
      <c r="K2517">
        <v>42.737000000000002</v>
      </c>
      <c r="L2517">
        <v>28.382000000000001</v>
      </c>
      <c r="M2517">
        <v>15517.388000000001</v>
      </c>
      <c r="N2517">
        <v>6328399</v>
      </c>
      <c r="O2517">
        <v>17.187999999999999</v>
      </c>
      <c r="P2517">
        <v>25.937999999999999</v>
      </c>
      <c r="Q2517">
        <v>6240.7110000000002</v>
      </c>
      <c r="R2517">
        <v>2545126</v>
      </c>
      <c r="S2517">
        <v>0.17399999999999999</v>
      </c>
      <c r="T2517">
        <v>6.657</v>
      </c>
      <c r="U2517">
        <v>63.152000000000001</v>
      </c>
      <c r="V2517">
        <v>25755</v>
      </c>
      <c r="W2517">
        <v>101</v>
      </c>
      <c r="X2517">
        <f t="shared" si="82"/>
        <v>6241.2123200000015</v>
      </c>
      <c r="Y2517">
        <f t="shared" si="83"/>
        <v>96.432000000000002</v>
      </c>
    </row>
    <row r="2518" spans="1:25" x14ac:dyDescent="0.2">
      <c r="A2518" t="s">
        <v>1746</v>
      </c>
      <c r="B2518" t="s">
        <v>1082</v>
      </c>
      <c r="C2518">
        <v>12</v>
      </c>
      <c r="D2518">
        <v>7</v>
      </c>
      <c r="E2518" t="s">
        <v>1270</v>
      </c>
      <c r="F2518">
        <v>272.69499999999999</v>
      </c>
      <c r="G2518">
        <v>76.694999999999993</v>
      </c>
      <c r="H2518">
        <v>36.012999999999998</v>
      </c>
      <c r="I2518">
        <v>20914.23</v>
      </c>
      <c r="J2518">
        <v>8529373</v>
      </c>
      <c r="K2518">
        <v>72.802000000000007</v>
      </c>
      <c r="L2518">
        <v>41.473999999999997</v>
      </c>
      <c r="M2518">
        <v>19852.837</v>
      </c>
      <c r="N2518">
        <v>8096509</v>
      </c>
      <c r="O2518">
        <v>23.170999999999999</v>
      </c>
      <c r="P2518">
        <v>28.940999999999999</v>
      </c>
      <c r="Q2518">
        <v>6318.7269999999999</v>
      </c>
      <c r="R2518">
        <v>2576943</v>
      </c>
      <c r="S2518">
        <v>0.20899999999999999</v>
      </c>
      <c r="T2518">
        <v>7.2910000000000004</v>
      </c>
      <c r="U2518">
        <v>56.899000000000001</v>
      </c>
      <c r="V2518">
        <v>23205</v>
      </c>
      <c r="W2518">
        <v>91</v>
      </c>
      <c r="X2518">
        <f t="shared" si="82"/>
        <v>6328.5902400000004</v>
      </c>
      <c r="Y2518">
        <f t="shared" si="83"/>
        <v>85.231999999999999</v>
      </c>
    </row>
    <row r="2519" spans="1:25" x14ac:dyDescent="0.2">
      <c r="A2519" t="s">
        <v>1746</v>
      </c>
      <c r="B2519" t="s">
        <v>1082</v>
      </c>
      <c r="C2519">
        <v>12</v>
      </c>
      <c r="D2519">
        <v>8</v>
      </c>
      <c r="E2519" t="s">
        <v>2773</v>
      </c>
      <c r="F2519">
        <v>287.37200000000001</v>
      </c>
      <c r="G2519">
        <v>71.853999999999999</v>
      </c>
      <c r="H2519">
        <v>42.3</v>
      </c>
      <c r="I2519">
        <v>20648.832999999999</v>
      </c>
      <c r="J2519">
        <v>8421137</v>
      </c>
      <c r="K2519">
        <v>66.373000000000005</v>
      </c>
      <c r="L2519">
        <v>25.853999999999999</v>
      </c>
      <c r="M2519">
        <v>19073.66</v>
      </c>
      <c r="N2519">
        <v>7778740</v>
      </c>
      <c r="O2519">
        <v>26.739000000000001</v>
      </c>
      <c r="P2519">
        <v>28.701000000000001</v>
      </c>
      <c r="Q2519">
        <v>7684.0479999999998</v>
      </c>
      <c r="R2519">
        <v>3133757</v>
      </c>
      <c r="S2519">
        <v>0.17599999999999999</v>
      </c>
      <c r="T2519">
        <v>6.702</v>
      </c>
      <c r="U2519">
        <v>50.646999999999998</v>
      </c>
      <c r="V2519">
        <v>20655</v>
      </c>
      <c r="W2519">
        <v>81</v>
      </c>
      <c r="X2519">
        <f t="shared" si="82"/>
        <v>7857.7497600000006</v>
      </c>
      <c r="Y2519">
        <f t="shared" si="83"/>
        <v>74.031999999999996</v>
      </c>
    </row>
    <row r="2520" spans="1:25" x14ac:dyDescent="0.2">
      <c r="A2520" t="s">
        <v>1746</v>
      </c>
      <c r="B2520" t="s">
        <v>1082</v>
      </c>
      <c r="C2520">
        <v>12</v>
      </c>
      <c r="D2520">
        <v>9</v>
      </c>
      <c r="E2520" t="s">
        <v>2774</v>
      </c>
      <c r="F2520">
        <v>289.62799999999999</v>
      </c>
      <c r="G2520">
        <v>85.575000000000003</v>
      </c>
      <c r="H2520">
        <v>41.814</v>
      </c>
      <c r="I2520">
        <v>24785.018</v>
      </c>
      <c r="J2520">
        <v>10107982</v>
      </c>
      <c r="K2520">
        <v>70.016000000000005</v>
      </c>
      <c r="L2520">
        <v>24.532</v>
      </c>
      <c r="M2520">
        <v>20278.506000000001</v>
      </c>
      <c r="N2520">
        <v>8270108</v>
      </c>
      <c r="O2520">
        <v>29.344999999999999</v>
      </c>
      <c r="P2520">
        <v>33.173999999999999</v>
      </c>
      <c r="Q2520">
        <v>8499.2340000000004</v>
      </c>
      <c r="R2520">
        <v>3466211</v>
      </c>
      <c r="S2520">
        <v>0.24399999999999999</v>
      </c>
      <c r="T2520">
        <v>7.883</v>
      </c>
      <c r="U2520">
        <v>70.655000000000001</v>
      </c>
      <c r="V2520">
        <v>28815</v>
      </c>
      <c r="W2520">
        <v>113</v>
      </c>
      <c r="X2520">
        <f t="shared" si="82"/>
        <v>8770.7580800000014</v>
      </c>
      <c r="Y2520">
        <f t="shared" si="83"/>
        <v>109.872</v>
      </c>
    </row>
    <row r="2521" spans="1:25" x14ac:dyDescent="0.2">
      <c r="A2521" t="s">
        <v>1746</v>
      </c>
      <c r="B2521" t="s">
        <v>1082</v>
      </c>
      <c r="C2521">
        <v>12</v>
      </c>
      <c r="D2521">
        <v>10</v>
      </c>
      <c r="E2521" t="s">
        <v>2775</v>
      </c>
      <c r="F2521">
        <v>213.846</v>
      </c>
      <c r="G2521">
        <v>72.438999999999993</v>
      </c>
      <c r="H2521">
        <v>36.786999999999999</v>
      </c>
      <c r="I2521">
        <v>15490.71</v>
      </c>
      <c r="J2521">
        <v>6317519</v>
      </c>
      <c r="K2521">
        <v>7.7919999999999998</v>
      </c>
      <c r="L2521">
        <v>8.2739999999999991</v>
      </c>
      <c r="M2521">
        <v>1666.268</v>
      </c>
      <c r="N2521">
        <v>679548</v>
      </c>
      <c r="O2521">
        <v>5.4409999999999998</v>
      </c>
      <c r="P2521">
        <v>8.7189999999999994</v>
      </c>
      <c r="Q2521">
        <v>1163.4290000000001</v>
      </c>
      <c r="R2521">
        <v>474477</v>
      </c>
      <c r="S2521">
        <v>9.0999999999999998E-2</v>
      </c>
      <c r="T2521">
        <v>4.8070000000000004</v>
      </c>
      <c r="U2521">
        <v>19.382999999999999</v>
      </c>
      <c r="V2521">
        <v>7905</v>
      </c>
      <c r="W2521">
        <v>31</v>
      </c>
      <c r="X2521">
        <f t="shared" si="82"/>
        <v>554.6564800000001</v>
      </c>
      <c r="Y2521">
        <f t="shared" si="83"/>
        <v>18.032000000000004</v>
      </c>
    </row>
    <row r="2522" spans="1:25" x14ac:dyDescent="0.2">
      <c r="A2522" t="s">
        <v>1746</v>
      </c>
      <c r="B2522" t="s">
        <v>1082</v>
      </c>
      <c r="C2522">
        <v>12</v>
      </c>
      <c r="D2522">
        <v>11</v>
      </c>
      <c r="E2522" t="s">
        <v>2776</v>
      </c>
      <c r="F2522">
        <v>11.257</v>
      </c>
      <c r="G2522">
        <v>20.702999999999999</v>
      </c>
      <c r="H2522">
        <v>19.117999999999999</v>
      </c>
      <c r="I2522">
        <v>233.06</v>
      </c>
      <c r="J2522">
        <v>95048</v>
      </c>
      <c r="K2522">
        <v>12.099</v>
      </c>
      <c r="L2522">
        <v>8.4169999999999998</v>
      </c>
      <c r="M2522">
        <v>136.19800000000001</v>
      </c>
      <c r="N2522">
        <v>55545</v>
      </c>
      <c r="O2522">
        <v>8.6809999999999992</v>
      </c>
      <c r="P2522">
        <v>9.8689999999999998</v>
      </c>
      <c r="Q2522">
        <v>97.721000000000004</v>
      </c>
      <c r="R2522">
        <v>39853</v>
      </c>
      <c r="S2522">
        <v>0.222</v>
      </c>
      <c r="T2522">
        <v>7.524</v>
      </c>
      <c r="U2522">
        <v>2.5009999999999999</v>
      </c>
      <c r="V2522">
        <v>1020</v>
      </c>
      <c r="W2522">
        <v>4</v>
      </c>
      <c r="X2522">
        <f t="shared" si="82"/>
        <v>0</v>
      </c>
      <c r="Y2522">
        <f t="shared" si="83"/>
        <v>0</v>
      </c>
    </row>
    <row r="2523" spans="1:25" x14ac:dyDescent="0.2">
      <c r="A2523" t="s">
        <v>1746</v>
      </c>
      <c r="B2523" t="s">
        <v>1082</v>
      </c>
      <c r="C2523">
        <v>12</v>
      </c>
      <c r="D2523">
        <v>12</v>
      </c>
      <c r="E2523" t="s">
        <v>2777</v>
      </c>
      <c r="F2523">
        <v>303.524</v>
      </c>
      <c r="G2523">
        <v>87.506</v>
      </c>
      <c r="H2523">
        <v>37.360999999999997</v>
      </c>
      <c r="I2523">
        <v>26560.297999999999</v>
      </c>
      <c r="J2523">
        <v>10831988</v>
      </c>
      <c r="K2523">
        <v>67.734999999999999</v>
      </c>
      <c r="L2523">
        <v>28.504000000000001</v>
      </c>
      <c r="M2523">
        <v>20559.313999999998</v>
      </c>
      <c r="N2523">
        <v>8384629</v>
      </c>
      <c r="O2523">
        <v>30.561</v>
      </c>
      <c r="P2523">
        <v>36.716000000000001</v>
      </c>
      <c r="Q2523">
        <v>9276.1260000000002</v>
      </c>
      <c r="R2523">
        <v>3783048</v>
      </c>
      <c r="S2523">
        <v>0.187</v>
      </c>
      <c r="T2523">
        <v>6.9109999999999996</v>
      </c>
      <c r="U2523">
        <v>56.899000000000001</v>
      </c>
      <c r="V2523">
        <v>23205</v>
      </c>
      <c r="W2523">
        <v>91</v>
      </c>
      <c r="X2523">
        <f t="shared" si="82"/>
        <v>9640.877120000001</v>
      </c>
      <c r="Y2523">
        <f t="shared" si="83"/>
        <v>85.231999999999999</v>
      </c>
    </row>
    <row r="2524" spans="1:25" x14ac:dyDescent="0.2">
      <c r="A2524" t="s">
        <v>1746</v>
      </c>
      <c r="B2524" t="s">
        <v>1082</v>
      </c>
      <c r="C2524">
        <v>12</v>
      </c>
      <c r="D2524">
        <v>14</v>
      </c>
      <c r="E2524" t="s">
        <v>2778</v>
      </c>
      <c r="F2524">
        <v>144.84800000000001</v>
      </c>
      <c r="G2524">
        <v>62.588000000000001</v>
      </c>
      <c r="H2524">
        <v>35.137</v>
      </c>
      <c r="I2524">
        <v>9065.7250000000004</v>
      </c>
      <c r="J2524">
        <v>3697241</v>
      </c>
      <c r="K2524">
        <v>57.658999999999999</v>
      </c>
      <c r="L2524">
        <v>21.039000000000001</v>
      </c>
      <c r="M2524">
        <v>8351.8690000000006</v>
      </c>
      <c r="N2524">
        <v>3406112</v>
      </c>
      <c r="O2524">
        <v>14.914999999999999</v>
      </c>
      <c r="P2524">
        <v>21.757000000000001</v>
      </c>
      <c r="Q2524">
        <v>2160.4589999999998</v>
      </c>
      <c r="R2524">
        <v>881092</v>
      </c>
      <c r="S2524">
        <v>0.23699999999999999</v>
      </c>
      <c r="T2524">
        <v>7.7770000000000001</v>
      </c>
      <c r="U2524">
        <v>34.39</v>
      </c>
      <c r="V2524">
        <v>14025</v>
      </c>
      <c r="W2524">
        <v>55</v>
      </c>
      <c r="X2524">
        <f t="shared" si="82"/>
        <v>1671.33008</v>
      </c>
      <c r="Y2524">
        <f t="shared" si="83"/>
        <v>44.912000000000006</v>
      </c>
    </row>
    <row r="2525" spans="1:25" x14ac:dyDescent="0.2">
      <c r="A2525" t="s">
        <v>1746</v>
      </c>
      <c r="B2525" t="s">
        <v>1082</v>
      </c>
      <c r="C2525">
        <v>12</v>
      </c>
      <c r="D2525">
        <v>15</v>
      </c>
      <c r="E2525" t="s">
        <v>2779</v>
      </c>
      <c r="F2525">
        <v>290.339</v>
      </c>
      <c r="G2525">
        <v>80.66</v>
      </c>
      <c r="H2525">
        <v>45.71</v>
      </c>
      <c r="I2525">
        <v>23418.625</v>
      </c>
      <c r="J2525">
        <v>9550731</v>
      </c>
      <c r="K2525">
        <v>63.277999999999999</v>
      </c>
      <c r="L2525">
        <v>25.457999999999998</v>
      </c>
      <c r="M2525">
        <v>18372.177</v>
      </c>
      <c r="N2525">
        <v>7492657</v>
      </c>
      <c r="O2525">
        <v>24.146999999999998</v>
      </c>
      <c r="P2525">
        <v>28.648</v>
      </c>
      <c r="Q2525">
        <v>7010.7939999999999</v>
      </c>
      <c r="R2525">
        <v>2859186</v>
      </c>
      <c r="S2525">
        <v>0.218</v>
      </c>
      <c r="T2525">
        <v>7.444</v>
      </c>
      <c r="U2525">
        <v>63.152000000000001</v>
      </c>
      <c r="V2525">
        <v>25755</v>
      </c>
      <c r="W2525">
        <v>101</v>
      </c>
      <c r="X2525">
        <f t="shared" si="82"/>
        <v>7103.705280000001</v>
      </c>
      <c r="Y2525">
        <f t="shared" si="83"/>
        <v>96.432000000000002</v>
      </c>
    </row>
    <row r="2526" spans="1:25" x14ac:dyDescent="0.2">
      <c r="A2526" t="s">
        <v>1746</v>
      </c>
      <c r="B2526" t="s">
        <v>1082</v>
      </c>
      <c r="C2526">
        <v>12</v>
      </c>
      <c r="D2526">
        <v>17</v>
      </c>
      <c r="E2526" t="s">
        <v>2780</v>
      </c>
      <c r="F2526">
        <v>311.13200000000001</v>
      </c>
      <c r="G2526">
        <v>82.4</v>
      </c>
      <c r="H2526">
        <v>45.877000000000002</v>
      </c>
      <c r="I2526">
        <v>25637.381000000001</v>
      </c>
      <c r="J2526">
        <v>10455598</v>
      </c>
      <c r="K2526">
        <v>49.439</v>
      </c>
      <c r="L2526">
        <v>21.309000000000001</v>
      </c>
      <c r="M2526">
        <v>15382.164000000001</v>
      </c>
      <c r="N2526">
        <v>6273251</v>
      </c>
      <c r="O2526">
        <v>16.05</v>
      </c>
      <c r="P2526">
        <v>22.138000000000002</v>
      </c>
      <c r="Q2526">
        <v>4993.5429999999997</v>
      </c>
      <c r="R2526">
        <v>2036498</v>
      </c>
      <c r="S2526">
        <v>0.20300000000000001</v>
      </c>
      <c r="T2526">
        <v>7.1909999999999998</v>
      </c>
      <c r="U2526">
        <v>63.152000000000001</v>
      </c>
      <c r="V2526">
        <v>25755</v>
      </c>
      <c r="W2526">
        <v>101</v>
      </c>
      <c r="X2526">
        <f t="shared" si="82"/>
        <v>4844.3841600000005</v>
      </c>
      <c r="Y2526">
        <f t="shared" si="83"/>
        <v>96.432000000000002</v>
      </c>
    </row>
    <row r="2527" spans="1:25" x14ac:dyDescent="0.2">
      <c r="A2527" t="s">
        <v>1746</v>
      </c>
      <c r="B2527" t="s">
        <v>1082</v>
      </c>
      <c r="C2527">
        <v>12</v>
      </c>
      <c r="D2527">
        <v>18</v>
      </c>
      <c r="E2527" t="s">
        <v>2781</v>
      </c>
      <c r="F2527">
        <v>107.605</v>
      </c>
      <c r="G2527">
        <v>63.72</v>
      </c>
      <c r="H2527">
        <v>37.069000000000003</v>
      </c>
      <c r="I2527">
        <v>6856.5150000000003</v>
      </c>
      <c r="J2527">
        <v>2796267</v>
      </c>
      <c r="K2527">
        <v>64.222999999999999</v>
      </c>
      <c r="L2527">
        <v>23.411000000000001</v>
      </c>
      <c r="M2527">
        <v>6910.6949999999997</v>
      </c>
      <c r="N2527">
        <v>2818363</v>
      </c>
      <c r="O2527">
        <v>19.463000000000001</v>
      </c>
      <c r="P2527">
        <v>24.731999999999999</v>
      </c>
      <c r="Q2527">
        <v>2094.2860000000001</v>
      </c>
      <c r="R2527">
        <v>854105</v>
      </c>
      <c r="S2527">
        <v>0.24399999999999999</v>
      </c>
      <c r="T2527">
        <v>7.8849999999999998</v>
      </c>
      <c r="U2527">
        <v>26.260999999999999</v>
      </c>
      <c r="V2527">
        <v>10710</v>
      </c>
      <c r="W2527">
        <v>42</v>
      </c>
      <c r="X2527">
        <f t="shared" si="82"/>
        <v>1597.2163200000002</v>
      </c>
      <c r="Y2527">
        <f t="shared" si="83"/>
        <v>30.352000000000004</v>
      </c>
    </row>
    <row r="2528" spans="1:25" x14ac:dyDescent="0.2">
      <c r="A2528" t="s">
        <v>1746</v>
      </c>
      <c r="B2528" t="s">
        <v>1082</v>
      </c>
      <c r="C2528">
        <v>12</v>
      </c>
      <c r="D2528">
        <v>19</v>
      </c>
      <c r="E2528" t="s">
        <v>2782</v>
      </c>
      <c r="F2528">
        <v>381.39800000000002</v>
      </c>
      <c r="G2528">
        <v>74.989000000000004</v>
      </c>
      <c r="H2528">
        <v>33.317</v>
      </c>
      <c r="I2528">
        <v>28600.757000000001</v>
      </c>
      <c r="J2528">
        <v>11664141</v>
      </c>
      <c r="K2528">
        <v>72.370999999999995</v>
      </c>
      <c r="L2528">
        <v>31.047999999999998</v>
      </c>
      <c r="M2528">
        <v>27602.026000000002</v>
      </c>
      <c r="N2528">
        <v>11256832</v>
      </c>
      <c r="O2528">
        <v>35.462000000000003</v>
      </c>
      <c r="P2528">
        <v>38.802</v>
      </c>
      <c r="Q2528">
        <v>13525.239</v>
      </c>
      <c r="R2528">
        <v>5515948</v>
      </c>
      <c r="S2528">
        <v>0.16200000000000001</v>
      </c>
      <c r="T2528">
        <v>6.431</v>
      </c>
      <c r="U2528">
        <v>61.901000000000003</v>
      </c>
      <c r="V2528">
        <v>25245</v>
      </c>
      <c r="W2528">
        <v>99</v>
      </c>
      <c r="X2528">
        <f t="shared" si="82"/>
        <v>14399.883680000001</v>
      </c>
      <c r="Y2528">
        <f t="shared" si="83"/>
        <v>94.192000000000007</v>
      </c>
    </row>
    <row r="2529" spans="1:25" x14ac:dyDescent="0.2">
      <c r="A2529" t="s">
        <v>1746</v>
      </c>
      <c r="B2529" t="s">
        <v>1082</v>
      </c>
      <c r="C2529">
        <v>12</v>
      </c>
      <c r="D2529">
        <v>20</v>
      </c>
      <c r="E2529" t="s">
        <v>2783</v>
      </c>
      <c r="F2529">
        <v>266.90300000000002</v>
      </c>
      <c r="G2529">
        <v>67.438000000000002</v>
      </c>
      <c r="H2529">
        <v>37.710999999999999</v>
      </c>
      <c r="I2529">
        <v>17999.286</v>
      </c>
      <c r="J2529">
        <v>7340582</v>
      </c>
      <c r="K2529">
        <v>78.95</v>
      </c>
      <c r="L2529">
        <v>37.527999999999999</v>
      </c>
      <c r="M2529">
        <v>21072.062000000002</v>
      </c>
      <c r="N2529">
        <v>8593741</v>
      </c>
      <c r="O2529">
        <v>37.862000000000002</v>
      </c>
      <c r="P2529">
        <v>40.914999999999999</v>
      </c>
      <c r="Q2529">
        <v>10105.535</v>
      </c>
      <c r="R2529">
        <v>4121303</v>
      </c>
      <c r="S2529">
        <v>0.13600000000000001</v>
      </c>
      <c r="T2529">
        <v>5.8849999999999998</v>
      </c>
      <c r="U2529">
        <v>36.265000000000001</v>
      </c>
      <c r="V2529">
        <v>14790</v>
      </c>
      <c r="W2529">
        <v>58</v>
      </c>
      <c r="X2529">
        <f t="shared" si="82"/>
        <v>10569.815200000001</v>
      </c>
      <c r="Y2529">
        <f t="shared" si="83"/>
        <v>48.272000000000006</v>
      </c>
    </row>
    <row r="2530" spans="1:25" x14ac:dyDescent="0.2">
      <c r="A2530" t="s">
        <v>1746</v>
      </c>
      <c r="B2530" t="s">
        <v>1082</v>
      </c>
      <c r="C2530">
        <v>12</v>
      </c>
      <c r="D2530">
        <v>22</v>
      </c>
      <c r="E2530" t="s">
        <v>2784</v>
      </c>
      <c r="F2530">
        <v>244.05699999999999</v>
      </c>
      <c r="G2530">
        <v>73.727000000000004</v>
      </c>
      <c r="H2530">
        <v>36.829000000000001</v>
      </c>
      <c r="I2530">
        <v>17993.669999999998</v>
      </c>
      <c r="J2530">
        <v>7338292</v>
      </c>
      <c r="K2530">
        <v>73.481999999999999</v>
      </c>
      <c r="L2530">
        <v>31.343</v>
      </c>
      <c r="M2530">
        <v>17933.900000000001</v>
      </c>
      <c r="N2530">
        <v>7313916</v>
      </c>
      <c r="O2530">
        <v>35.503999999999998</v>
      </c>
      <c r="P2530">
        <v>37.018000000000001</v>
      </c>
      <c r="Q2530">
        <v>8664.9490000000005</v>
      </c>
      <c r="R2530">
        <v>3533794</v>
      </c>
      <c r="S2530">
        <v>0.108</v>
      </c>
      <c r="T2530">
        <v>5.2370000000000001</v>
      </c>
      <c r="U2530">
        <v>26.260999999999999</v>
      </c>
      <c r="V2530">
        <v>10710</v>
      </c>
      <c r="W2530">
        <v>42</v>
      </c>
      <c r="X2530">
        <f t="shared" si="82"/>
        <v>8956.3588800000016</v>
      </c>
      <c r="Y2530">
        <f t="shared" si="83"/>
        <v>30.352000000000004</v>
      </c>
    </row>
    <row r="2531" spans="1:25" x14ac:dyDescent="0.2">
      <c r="A2531" t="s">
        <v>1746</v>
      </c>
      <c r="B2531" t="s">
        <v>1082</v>
      </c>
      <c r="C2531">
        <v>12</v>
      </c>
      <c r="D2531">
        <v>23</v>
      </c>
      <c r="E2531" t="s">
        <v>2785</v>
      </c>
      <c r="F2531">
        <v>275.93400000000003</v>
      </c>
      <c r="G2531">
        <v>72.325000000000003</v>
      </c>
      <c r="H2531">
        <v>40.484000000000002</v>
      </c>
      <c r="I2531">
        <v>19956.93</v>
      </c>
      <c r="J2531">
        <v>8138961</v>
      </c>
      <c r="K2531">
        <v>81.790999999999997</v>
      </c>
      <c r="L2531">
        <v>44.603999999999999</v>
      </c>
      <c r="M2531">
        <v>22568.964</v>
      </c>
      <c r="N2531">
        <v>9204217</v>
      </c>
      <c r="O2531">
        <v>58.784999999999997</v>
      </c>
      <c r="P2531">
        <v>56.624000000000002</v>
      </c>
      <c r="Q2531">
        <v>16220.867</v>
      </c>
      <c r="R2531">
        <v>6615296</v>
      </c>
      <c r="S2531">
        <v>4.2999999999999997E-2</v>
      </c>
      <c r="T2531">
        <v>3.3130000000000002</v>
      </c>
      <c r="U2531">
        <v>11.88</v>
      </c>
      <c r="V2531">
        <v>4845</v>
      </c>
      <c r="W2531">
        <v>19</v>
      </c>
      <c r="X2531">
        <f t="shared" si="82"/>
        <v>17418.98704</v>
      </c>
      <c r="Y2531">
        <f t="shared" si="83"/>
        <v>4.5919999999999996</v>
      </c>
    </row>
    <row r="2532" spans="1:25" x14ac:dyDescent="0.2">
      <c r="A2532" t="s">
        <v>1746</v>
      </c>
      <c r="B2532" t="s">
        <v>1082</v>
      </c>
      <c r="C2532">
        <v>12</v>
      </c>
      <c r="D2532">
        <v>24</v>
      </c>
      <c r="E2532" t="s">
        <v>2786</v>
      </c>
      <c r="F2532">
        <v>229.404</v>
      </c>
      <c r="G2532">
        <v>59.917999999999999</v>
      </c>
      <c r="H2532">
        <v>38.527000000000001</v>
      </c>
      <c r="I2532">
        <v>13745.46</v>
      </c>
      <c r="J2532">
        <v>5605760</v>
      </c>
      <c r="K2532">
        <v>50.39</v>
      </c>
      <c r="L2532">
        <v>31.224</v>
      </c>
      <c r="M2532">
        <v>11559.608</v>
      </c>
      <c r="N2532">
        <v>4714312</v>
      </c>
      <c r="O2532">
        <v>12.737</v>
      </c>
      <c r="P2532">
        <v>21.201000000000001</v>
      </c>
      <c r="Q2532">
        <v>2921.9160000000002</v>
      </c>
      <c r="R2532">
        <v>1191634</v>
      </c>
      <c r="S2532">
        <v>0.14399999999999999</v>
      </c>
      <c r="T2532">
        <v>6.0679999999999996</v>
      </c>
      <c r="U2532">
        <v>33.139000000000003</v>
      </c>
      <c r="V2532">
        <v>13515</v>
      </c>
      <c r="W2532">
        <v>53</v>
      </c>
      <c r="X2532">
        <f t="shared" si="82"/>
        <v>2524.1619200000005</v>
      </c>
      <c r="Y2532">
        <f t="shared" si="83"/>
        <v>42.672000000000004</v>
      </c>
    </row>
    <row r="2533" spans="1:25" x14ac:dyDescent="0.2">
      <c r="A2533" t="s">
        <v>1746</v>
      </c>
      <c r="B2533" t="s">
        <v>1082</v>
      </c>
      <c r="C2533">
        <v>12</v>
      </c>
      <c r="D2533">
        <v>25</v>
      </c>
      <c r="E2533" t="s">
        <v>2787</v>
      </c>
      <c r="F2533">
        <v>231.86799999999999</v>
      </c>
      <c r="G2533">
        <v>68.962000000000003</v>
      </c>
      <c r="H2533">
        <v>33.575000000000003</v>
      </c>
      <c r="I2533">
        <v>15989.994000000001</v>
      </c>
      <c r="J2533">
        <v>6521140</v>
      </c>
      <c r="K2533">
        <v>3.32</v>
      </c>
      <c r="L2533">
        <v>2.286</v>
      </c>
      <c r="M2533">
        <v>769.74199999999996</v>
      </c>
      <c r="N2533">
        <v>313921</v>
      </c>
      <c r="O2533">
        <v>4.0460000000000003</v>
      </c>
      <c r="P2533">
        <v>8.5429999999999993</v>
      </c>
      <c r="Q2533">
        <v>938.245</v>
      </c>
      <c r="R2533">
        <v>382641</v>
      </c>
      <c r="S2533">
        <v>7.5999999999999998E-2</v>
      </c>
      <c r="T2533">
        <v>4.3869999999999996</v>
      </c>
      <c r="U2533">
        <v>17.507000000000001</v>
      </c>
      <c r="V2533">
        <v>7140</v>
      </c>
      <c r="W2533">
        <v>28</v>
      </c>
      <c r="X2533">
        <f t="shared" si="82"/>
        <v>302.4504</v>
      </c>
      <c r="Y2533">
        <f t="shared" si="83"/>
        <v>14.672000000000001</v>
      </c>
    </row>
    <row r="2534" spans="1:25" x14ac:dyDescent="0.2">
      <c r="A2534" t="s">
        <v>1746</v>
      </c>
      <c r="B2534" t="s">
        <v>1082</v>
      </c>
      <c r="C2534">
        <v>12</v>
      </c>
      <c r="D2534">
        <v>26</v>
      </c>
      <c r="E2534" t="s">
        <v>2788</v>
      </c>
      <c r="F2534">
        <v>248.21600000000001</v>
      </c>
      <c r="G2534">
        <v>85.956999999999994</v>
      </c>
      <c r="H2534">
        <v>41.866</v>
      </c>
      <c r="I2534">
        <v>21335.78</v>
      </c>
      <c r="J2534">
        <v>8701292</v>
      </c>
      <c r="K2534">
        <v>48.093000000000004</v>
      </c>
      <c r="L2534">
        <v>19.27</v>
      </c>
      <c r="M2534">
        <v>11937.495999999999</v>
      </c>
      <c r="N2534">
        <v>4868425</v>
      </c>
      <c r="O2534">
        <v>14.884</v>
      </c>
      <c r="P2534">
        <v>23.872</v>
      </c>
      <c r="Q2534">
        <v>3694.5610000000001</v>
      </c>
      <c r="R2534">
        <v>1506739</v>
      </c>
      <c r="S2534">
        <v>0.184</v>
      </c>
      <c r="T2534">
        <v>6.8449999999999998</v>
      </c>
      <c r="U2534">
        <v>45.643999999999998</v>
      </c>
      <c r="V2534">
        <v>18615</v>
      </c>
      <c r="W2534">
        <v>73</v>
      </c>
      <c r="X2534">
        <f t="shared" si="82"/>
        <v>3389.52432</v>
      </c>
      <c r="Y2534">
        <f t="shared" si="83"/>
        <v>65.072000000000003</v>
      </c>
    </row>
    <row r="2535" spans="1:25" x14ac:dyDescent="0.2">
      <c r="A2535" t="s">
        <v>1746</v>
      </c>
      <c r="B2535" t="s">
        <v>1082</v>
      </c>
      <c r="C2535">
        <v>12</v>
      </c>
      <c r="D2535">
        <v>27</v>
      </c>
      <c r="E2535" t="s">
        <v>2789</v>
      </c>
      <c r="F2535">
        <v>249.18700000000001</v>
      </c>
      <c r="G2535">
        <v>74.683000000000007</v>
      </c>
      <c r="H2535">
        <v>37.863999999999997</v>
      </c>
      <c r="I2535">
        <v>18610.062999999998</v>
      </c>
      <c r="J2535">
        <v>7589673</v>
      </c>
      <c r="K2535">
        <v>65.358000000000004</v>
      </c>
      <c r="L2535">
        <v>42.08</v>
      </c>
      <c r="M2535">
        <v>16286.38</v>
      </c>
      <c r="N2535">
        <v>6642014</v>
      </c>
      <c r="O2535">
        <v>22.466999999999999</v>
      </c>
      <c r="P2535">
        <v>30.478999999999999</v>
      </c>
      <c r="Q2535">
        <v>5598.518</v>
      </c>
      <c r="R2535">
        <v>2283223</v>
      </c>
      <c r="S2535">
        <v>0.191</v>
      </c>
      <c r="T2535">
        <v>6.9710000000000001</v>
      </c>
      <c r="U2535">
        <v>47.52</v>
      </c>
      <c r="V2535">
        <v>19380</v>
      </c>
      <c r="W2535">
        <v>76</v>
      </c>
      <c r="X2535">
        <f t="shared" ref="X2535:X2540" si="84">(MAX(0, (Q2535-668.2)))*1.12</f>
        <v>5521.9561600000006</v>
      </c>
      <c r="Y2535">
        <f t="shared" ref="Y2535:Y2540" si="85">(MAX(0, (W2535-14.9)))*1.12</f>
        <v>68.432000000000002</v>
      </c>
    </row>
    <row r="2536" spans="1:25" x14ac:dyDescent="0.2">
      <c r="A2536" t="s">
        <v>1746</v>
      </c>
      <c r="B2536" t="s">
        <v>1082</v>
      </c>
      <c r="C2536">
        <v>12</v>
      </c>
      <c r="D2536">
        <v>28</v>
      </c>
      <c r="E2536" t="s">
        <v>2790</v>
      </c>
      <c r="F2536">
        <v>286.517</v>
      </c>
      <c r="G2536">
        <v>63.402999999999999</v>
      </c>
      <c r="H2536">
        <v>42.030999999999999</v>
      </c>
      <c r="I2536">
        <v>18166.010999999999</v>
      </c>
      <c r="J2536">
        <v>7408577</v>
      </c>
      <c r="K2536">
        <v>52.908999999999999</v>
      </c>
      <c r="L2536">
        <v>23.509</v>
      </c>
      <c r="M2536">
        <v>15159.361000000001</v>
      </c>
      <c r="N2536">
        <v>6182386</v>
      </c>
      <c r="O2536">
        <v>20.524999999999999</v>
      </c>
      <c r="P2536">
        <v>26.001000000000001</v>
      </c>
      <c r="Q2536">
        <v>5880.665</v>
      </c>
      <c r="R2536">
        <v>2398290</v>
      </c>
      <c r="S2536">
        <v>0.24399999999999999</v>
      </c>
      <c r="T2536">
        <v>7.891</v>
      </c>
      <c r="U2536">
        <v>70.03</v>
      </c>
      <c r="V2536">
        <v>28560</v>
      </c>
      <c r="W2536">
        <v>112</v>
      </c>
      <c r="X2536">
        <f t="shared" si="84"/>
        <v>5837.9608000000007</v>
      </c>
      <c r="Y2536">
        <f t="shared" si="85"/>
        <v>108.75200000000001</v>
      </c>
    </row>
    <row r="2537" spans="1:25" x14ac:dyDescent="0.2">
      <c r="A2537" t="s">
        <v>1746</v>
      </c>
      <c r="B2537" t="s">
        <v>1082</v>
      </c>
      <c r="C2537">
        <v>12</v>
      </c>
      <c r="D2537">
        <v>29</v>
      </c>
      <c r="E2537" t="s">
        <v>2791</v>
      </c>
      <c r="F2537">
        <v>174.94200000000001</v>
      </c>
      <c r="G2537">
        <v>85.608999999999995</v>
      </c>
      <c r="H2537">
        <v>46.704999999999998</v>
      </c>
      <c r="I2537">
        <v>14976.614</v>
      </c>
      <c r="J2537">
        <v>6107857</v>
      </c>
      <c r="K2537">
        <v>6.306</v>
      </c>
      <c r="L2537">
        <v>6.4690000000000003</v>
      </c>
      <c r="M2537">
        <v>1103.249</v>
      </c>
      <c r="N2537">
        <v>449934</v>
      </c>
      <c r="O2537">
        <v>3.5779999999999998</v>
      </c>
      <c r="P2537">
        <v>6.4359999999999999</v>
      </c>
      <c r="Q2537">
        <v>625.86699999999996</v>
      </c>
      <c r="R2537">
        <v>255245</v>
      </c>
      <c r="S2537">
        <v>0.05</v>
      </c>
      <c r="T2537">
        <v>3.5720000000000001</v>
      </c>
      <c r="U2537">
        <v>8.7539999999999996</v>
      </c>
      <c r="V2537">
        <v>3570</v>
      </c>
      <c r="W2537">
        <v>14</v>
      </c>
      <c r="X2537">
        <f t="shared" si="84"/>
        <v>0</v>
      </c>
      <c r="Y2537">
        <f t="shared" si="85"/>
        <v>0</v>
      </c>
    </row>
    <row r="2538" spans="1:25" x14ac:dyDescent="0.2">
      <c r="A2538" t="s">
        <v>1746</v>
      </c>
      <c r="B2538" t="s">
        <v>1082</v>
      </c>
      <c r="C2538">
        <v>12</v>
      </c>
      <c r="D2538">
        <v>30</v>
      </c>
      <c r="E2538" t="s">
        <v>2792</v>
      </c>
      <c r="F2538">
        <v>292.80399999999997</v>
      </c>
      <c r="G2538">
        <v>59.152000000000001</v>
      </c>
      <c r="H2538">
        <v>39.698</v>
      </c>
      <c r="I2538">
        <v>17320.036</v>
      </c>
      <c r="J2538">
        <v>7063566</v>
      </c>
      <c r="K2538">
        <v>48.517000000000003</v>
      </c>
      <c r="L2538">
        <v>27.991</v>
      </c>
      <c r="M2538">
        <v>14205.825000000001</v>
      </c>
      <c r="N2538">
        <v>5793509</v>
      </c>
      <c r="O2538">
        <v>10.576000000000001</v>
      </c>
      <c r="P2538">
        <v>17.922999999999998</v>
      </c>
      <c r="Q2538">
        <v>3096.806</v>
      </c>
      <c r="R2538">
        <v>1262959</v>
      </c>
      <c r="S2538">
        <v>0.154</v>
      </c>
      <c r="T2538">
        <v>6.26</v>
      </c>
      <c r="U2538">
        <v>45.018999999999998</v>
      </c>
      <c r="V2538">
        <v>18360</v>
      </c>
      <c r="W2538">
        <v>72</v>
      </c>
      <c r="X2538">
        <f t="shared" si="84"/>
        <v>2720.03872</v>
      </c>
      <c r="Y2538">
        <f t="shared" si="85"/>
        <v>63.952000000000005</v>
      </c>
    </row>
    <row r="2539" spans="1:25" x14ac:dyDescent="0.2">
      <c r="A2539" t="s">
        <v>1746</v>
      </c>
      <c r="B2539" t="s">
        <v>1082</v>
      </c>
      <c r="C2539">
        <v>12</v>
      </c>
      <c r="D2539">
        <v>32</v>
      </c>
      <c r="E2539" t="s">
        <v>2793</v>
      </c>
      <c r="F2539">
        <v>200.86</v>
      </c>
      <c r="G2539">
        <v>72.465999999999994</v>
      </c>
      <c r="H2539">
        <v>37.209000000000003</v>
      </c>
      <c r="I2539">
        <v>14555.579</v>
      </c>
      <c r="J2539">
        <v>5936148</v>
      </c>
      <c r="K2539">
        <v>4.3170000000000002</v>
      </c>
      <c r="L2539">
        <v>2.79</v>
      </c>
      <c r="M2539">
        <v>867.09500000000003</v>
      </c>
      <c r="N2539">
        <v>353624</v>
      </c>
      <c r="O2539">
        <v>4.7290000000000001</v>
      </c>
      <c r="P2539">
        <v>9.6959999999999997</v>
      </c>
      <c r="Q2539">
        <v>949.91700000000003</v>
      </c>
      <c r="R2539">
        <v>387401</v>
      </c>
      <c r="S2539">
        <v>0.106</v>
      </c>
      <c r="T2539">
        <v>5.194</v>
      </c>
      <c r="U2539">
        <v>21.259</v>
      </c>
      <c r="V2539">
        <v>8670</v>
      </c>
      <c r="W2539">
        <v>34</v>
      </c>
      <c r="X2539">
        <f t="shared" si="84"/>
        <v>315.52304000000004</v>
      </c>
      <c r="Y2539">
        <f t="shared" si="85"/>
        <v>21.392000000000003</v>
      </c>
    </row>
    <row r="2540" spans="1:25" x14ac:dyDescent="0.2">
      <c r="A2540" t="s">
        <v>1746</v>
      </c>
      <c r="B2540" t="s">
        <v>1082</v>
      </c>
      <c r="C2540">
        <v>12</v>
      </c>
      <c r="D2540">
        <v>36</v>
      </c>
      <c r="E2540" t="s">
        <v>2794</v>
      </c>
      <c r="F2540">
        <v>293.93400000000003</v>
      </c>
      <c r="G2540">
        <v>59.88</v>
      </c>
      <c r="H2540">
        <v>31.896999999999998</v>
      </c>
      <c r="I2540">
        <v>17600.8</v>
      </c>
      <c r="J2540">
        <v>7178069</v>
      </c>
      <c r="K2540">
        <v>50.521000000000001</v>
      </c>
      <c r="L2540">
        <v>21.658000000000001</v>
      </c>
      <c r="M2540">
        <v>14849.778</v>
      </c>
      <c r="N2540">
        <v>6056130</v>
      </c>
      <c r="O2540">
        <v>16.751000000000001</v>
      </c>
      <c r="P2540">
        <v>23.475999999999999</v>
      </c>
      <c r="Q2540">
        <v>4923.7529999999997</v>
      </c>
      <c r="R2540">
        <v>2008036</v>
      </c>
      <c r="S2540">
        <v>0.217</v>
      </c>
      <c r="T2540">
        <v>7.4349999999999996</v>
      </c>
      <c r="U2540">
        <v>63.777000000000001</v>
      </c>
      <c r="V2540">
        <v>26010</v>
      </c>
      <c r="W2540">
        <v>102</v>
      </c>
      <c r="X2540">
        <f t="shared" si="84"/>
        <v>4766.2193600000001</v>
      </c>
      <c r="Y2540">
        <f t="shared" si="85"/>
        <v>97.552000000000007</v>
      </c>
    </row>
    <row r="2541" spans="1:25" x14ac:dyDescent="0.2">
      <c r="A2541" t="s">
        <v>1746</v>
      </c>
      <c r="B2541" t="s">
        <v>1430</v>
      </c>
      <c r="C2541">
        <v>1</v>
      </c>
      <c r="D2541">
        <v>1</v>
      </c>
      <c r="E2541" t="s">
        <v>2828</v>
      </c>
      <c r="F2541">
        <v>214.24100000000001</v>
      </c>
      <c r="G2541">
        <v>92.331999999999994</v>
      </c>
      <c r="H2541">
        <v>46.502000000000002</v>
      </c>
      <c r="I2541">
        <v>19781.196</v>
      </c>
      <c r="J2541">
        <v>8067292</v>
      </c>
      <c r="K2541">
        <v>44.482999999999997</v>
      </c>
      <c r="L2541">
        <v>15.028</v>
      </c>
      <c r="M2541">
        <v>9530.0789999999997</v>
      </c>
      <c r="N2541">
        <v>3886617</v>
      </c>
      <c r="O2541">
        <v>8.2279999999999998</v>
      </c>
      <c r="P2541">
        <v>14.936</v>
      </c>
      <c r="Q2541">
        <v>1762.866</v>
      </c>
      <c r="R2541">
        <v>718943</v>
      </c>
      <c r="S2541">
        <v>0.10199999999999999</v>
      </c>
      <c r="T2541">
        <v>5.1029999999999998</v>
      </c>
      <c r="U2541">
        <v>21.884</v>
      </c>
      <c r="V2541">
        <v>8925</v>
      </c>
      <c r="W2541">
        <v>35</v>
      </c>
      <c r="X2541">
        <f>(MAX(0, (Q2541-665.94)))*1.1</f>
        <v>1206.6186</v>
      </c>
      <c r="Y2541">
        <f>(MAX(0, (W2541-14.9)))*1.1</f>
        <v>22.110000000000003</v>
      </c>
    </row>
    <row r="2542" spans="1:25" x14ac:dyDescent="0.2">
      <c r="A2542" t="s">
        <v>1746</v>
      </c>
      <c r="B2542" t="s">
        <v>1430</v>
      </c>
      <c r="C2542">
        <v>1</v>
      </c>
      <c r="D2542">
        <v>2</v>
      </c>
      <c r="E2542" t="s">
        <v>2028</v>
      </c>
      <c r="F2542">
        <v>162.07400000000001</v>
      </c>
      <c r="G2542">
        <v>88.781000000000006</v>
      </c>
      <c r="H2542">
        <v>47.926000000000002</v>
      </c>
      <c r="I2542">
        <v>14389.043</v>
      </c>
      <c r="J2542">
        <v>5868230</v>
      </c>
      <c r="K2542">
        <v>44.353000000000002</v>
      </c>
      <c r="L2542">
        <v>16.617000000000001</v>
      </c>
      <c r="M2542">
        <v>7188.5039999999999</v>
      </c>
      <c r="N2542">
        <v>2931661</v>
      </c>
      <c r="O2542">
        <v>4.8499999999999996</v>
      </c>
      <c r="P2542">
        <v>9.0589999999999993</v>
      </c>
      <c r="Q2542">
        <v>786.08199999999999</v>
      </c>
      <c r="R2542">
        <v>320585</v>
      </c>
      <c r="S2542">
        <v>7.2999999999999995E-2</v>
      </c>
      <c r="T2542">
        <v>4.3230000000000004</v>
      </c>
      <c r="U2542">
        <v>11.88</v>
      </c>
      <c r="V2542">
        <v>4845</v>
      </c>
      <c r="W2542">
        <v>19</v>
      </c>
      <c r="X2542">
        <f t="shared" ref="X2542:X2605" si="86">(MAX(0, (Q2542-665.94)))*1.1</f>
        <v>132.15619999999996</v>
      </c>
      <c r="Y2542">
        <f t="shared" ref="Y2542:Y2605" si="87">(MAX(0, (W2542-14.9)))*1.1</f>
        <v>4.51</v>
      </c>
    </row>
    <row r="2543" spans="1:25" x14ac:dyDescent="0.2">
      <c r="A2543" t="s">
        <v>1746</v>
      </c>
      <c r="B2543" t="s">
        <v>1430</v>
      </c>
      <c r="C2543">
        <v>1</v>
      </c>
      <c r="D2543">
        <v>3</v>
      </c>
      <c r="E2543" t="s">
        <v>2829</v>
      </c>
      <c r="F2543">
        <v>221.35900000000001</v>
      </c>
      <c r="G2543">
        <v>74.061999999999998</v>
      </c>
      <c r="H2543">
        <v>38.970999999999997</v>
      </c>
      <c r="I2543">
        <v>16394.293000000001</v>
      </c>
      <c r="J2543">
        <v>6686024</v>
      </c>
      <c r="K2543">
        <v>52.084000000000003</v>
      </c>
      <c r="L2543">
        <v>22.524000000000001</v>
      </c>
      <c r="M2543">
        <v>11529.290999999999</v>
      </c>
      <c r="N2543">
        <v>4701948</v>
      </c>
      <c r="O2543">
        <v>10.717000000000001</v>
      </c>
      <c r="P2543">
        <v>17.48</v>
      </c>
      <c r="Q2543">
        <v>2372.395</v>
      </c>
      <c r="R2543">
        <v>967525</v>
      </c>
      <c r="S2543">
        <v>0.158</v>
      </c>
      <c r="T2543">
        <v>6.3490000000000002</v>
      </c>
      <c r="U2543">
        <v>35.015000000000001</v>
      </c>
      <c r="V2543">
        <v>14280</v>
      </c>
      <c r="W2543">
        <v>56</v>
      </c>
      <c r="X2543">
        <f t="shared" si="86"/>
        <v>1877.1005</v>
      </c>
      <c r="Y2543">
        <f t="shared" si="87"/>
        <v>45.210000000000008</v>
      </c>
    </row>
    <row r="2544" spans="1:25" x14ac:dyDescent="0.2">
      <c r="A2544" t="s">
        <v>1746</v>
      </c>
      <c r="B2544" t="s">
        <v>1430</v>
      </c>
      <c r="C2544">
        <v>1</v>
      </c>
      <c r="D2544">
        <v>4</v>
      </c>
      <c r="E2544" t="s">
        <v>917</v>
      </c>
      <c r="F2544">
        <v>238.62100000000001</v>
      </c>
      <c r="G2544">
        <v>59.183999999999997</v>
      </c>
      <c r="H2544">
        <v>40.305999999999997</v>
      </c>
      <c r="I2544">
        <v>14122.446</v>
      </c>
      <c r="J2544">
        <v>5759505</v>
      </c>
      <c r="K2544">
        <v>50.081000000000003</v>
      </c>
      <c r="L2544">
        <v>19.832000000000001</v>
      </c>
      <c r="M2544">
        <v>11950.338</v>
      </c>
      <c r="N2544">
        <v>4873662</v>
      </c>
      <c r="O2544">
        <v>17.428999999999998</v>
      </c>
      <c r="P2544">
        <v>26.074999999999999</v>
      </c>
      <c r="Q2544">
        <v>4158.92</v>
      </c>
      <c r="R2544">
        <v>1696117</v>
      </c>
      <c r="S2544">
        <v>0.157</v>
      </c>
      <c r="T2544">
        <v>6.33</v>
      </c>
      <c r="U2544">
        <v>37.515999999999998</v>
      </c>
      <c r="V2544">
        <v>15300</v>
      </c>
      <c r="W2544">
        <v>60</v>
      </c>
      <c r="X2544">
        <f t="shared" si="86"/>
        <v>3842.2780000000002</v>
      </c>
      <c r="Y2544">
        <f t="shared" si="87"/>
        <v>49.610000000000007</v>
      </c>
    </row>
    <row r="2545" spans="1:25" x14ac:dyDescent="0.2">
      <c r="A2545" t="s">
        <v>1746</v>
      </c>
      <c r="B2545" t="s">
        <v>1430</v>
      </c>
      <c r="C2545">
        <v>1</v>
      </c>
      <c r="D2545">
        <v>5</v>
      </c>
      <c r="E2545" t="s">
        <v>2830</v>
      </c>
      <c r="F2545">
        <v>213.44900000000001</v>
      </c>
      <c r="G2545">
        <v>76.587000000000003</v>
      </c>
      <c r="H2545">
        <v>43.640999999999998</v>
      </c>
      <c r="I2545">
        <v>16347.434999999999</v>
      </c>
      <c r="J2545">
        <v>6666914</v>
      </c>
      <c r="K2545">
        <v>64.063999999999993</v>
      </c>
      <c r="L2545">
        <v>31.288</v>
      </c>
      <c r="M2545">
        <v>13674.432000000001</v>
      </c>
      <c r="N2545">
        <v>5576793</v>
      </c>
      <c r="O2545">
        <v>13.212999999999999</v>
      </c>
      <c r="P2545">
        <v>18.529</v>
      </c>
      <c r="Q2545">
        <v>2820.2550000000001</v>
      </c>
      <c r="R2545">
        <v>1150174</v>
      </c>
      <c r="S2545">
        <v>0.20799999999999999</v>
      </c>
      <c r="T2545">
        <v>7.28</v>
      </c>
      <c r="U2545">
        <v>44.393999999999998</v>
      </c>
      <c r="V2545">
        <v>18105</v>
      </c>
      <c r="W2545">
        <v>71</v>
      </c>
      <c r="X2545">
        <f t="shared" si="86"/>
        <v>2369.7465000000002</v>
      </c>
      <c r="Y2545">
        <f t="shared" si="87"/>
        <v>61.710000000000008</v>
      </c>
    </row>
    <row r="2546" spans="1:25" x14ac:dyDescent="0.2">
      <c r="A2546" t="s">
        <v>1746</v>
      </c>
      <c r="B2546" t="s">
        <v>1430</v>
      </c>
      <c r="C2546">
        <v>1</v>
      </c>
      <c r="D2546">
        <v>6</v>
      </c>
      <c r="E2546" t="s">
        <v>2831</v>
      </c>
      <c r="F2546">
        <v>267.553</v>
      </c>
      <c r="G2546">
        <v>90.656000000000006</v>
      </c>
      <c r="H2546">
        <v>52.317</v>
      </c>
      <c r="I2546">
        <v>24255.191999999999</v>
      </c>
      <c r="J2546">
        <v>9891905</v>
      </c>
      <c r="K2546">
        <v>46.18</v>
      </c>
      <c r="L2546">
        <v>33.715000000000003</v>
      </c>
      <c r="M2546">
        <v>12355.682000000001</v>
      </c>
      <c r="N2546">
        <v>5038972</v>
      </c>
      <c r="O2546">
        <v>9.8979999999999997</v>
      </c>
      <c r="P2546">
        <v>18.189</v>
      </c>
      <c r="Q2546">
        <v>2648.277</v>
      </c>
      <c r="R2546">
        <v>1080037</v>
      </c>
      <c r="S2546">
        <v>0.122</v>
      </c>
      <c r="T2546">
        <v>5.5650000000000004</v>
      </c>
      <c r="U2546">
        <v>32.514000000000003</v>
      </c>
      <c r="V2546">
        <v>13260</v>
      </c>
      <c r="W2546">
        <v>52</v>
      </c>
      <c r="X2546">
        <f t="shared" si="86"/>
        <v>2180.5707000000002</v>
      </c>
      <c r="Y2546">
        <f t="shared" si="87"/>
        <v>40.81</v>
      </c>
    </row>
    <row r="2547" spans="1:25" x14ac:dyDescent="0.2">
      <c r="A2547" t="s">
        <v>1746</v>
      </c>
      <c r="B2547" t="s">
        <v>1430</v>
      </c>
      <c r="C2547">
        <v>1</v>
      </c>
      <c r="D2547">
        <v>7</v>
      </c>
      <c r="E2547" t="s">
        <v>2832</v>
      </c>
      <c r="F2547">
        <v>271.601</v>
      </c>
      <c r="G2547">
        <v>86.076999999999998</v>
      </c>
      <c r="H2547">
        <v>37.652999999999999</v>
      </c>
      <c r="I2547">
        <v>23378.593000000001</v>
      </c>
      <c r="J2547">
        <v>9534405</v>
      </c>
      <c r="K2547">
        <v>67.667000000000002</v>
      </c>
      <c r="L2547">
        <v>25.902000000000001</v>
      </c>
      <c r="M2547">
        <v>18378.478999999999</v>
      </c>
      <c r="N2547">
        <v>7495227</v>
      </c>
      <c r="O2547">
        <v>15.927</v>
      </c>
      <c r="P2547">
        <v>21.448</v>
      </c>
      <c r="Q2547">
        <v>4325.8509999999997</v>
      </c>
      <c r="R2547">
        <v>1764196</v>
      </c>
      <c r="S2547">
        <v>0.20699999999999999</v>
      </c>
      <c r="T2547">
        <v>7.266</v>
      </c>
      <c r="U2547">
        <v>56.274000000000001</v>
      </c>
      <c r="V2547">
        <v>22950</v>
      </c>
      <c r="W2547">
        <v>90</v>
      </c>
      <c r="X2547">
        <f t="shared" si="86"/>
        <v>4025.9020999999998</v>
      </c>
      <c r="Y2547">
        <f t="shared" si="87"/>
        <v>82.61</v>
      </c>
    </row>
    <row r="2548" spans="1:25" x14ac:dyDescent="0.2">
      <c r="A2548" t="s">
        <v>1746</v>
      </c>
      <c r="B2548" t="s">
        <v>1430</v>
      </c>
      <c r="C2548">
        <v>1</v>
      </c>
      <c r="D2548">
        <v>8</v>
      </c>
      <c r="E2548" t="s">
        <v>2833</v>
      </c>
      <c r="F2548">
        <v>241.77199999999999</v>
      </c>
      <c r="G2548">
        <v>98.622</v>
      </c>
      <c r="H2548">
        <v>45.395000000000003</v>
      </c>
      <c r="I2548">
        <v>23843.936000000002</v>
      </c>
      <c r="J2548">
        <v>9724184</v>
      </c>
      <c r="K2548">
        <v>76.239000000000004</v>
      </c>
      <c r="L2548">
        <v>34.033000000000001</v>
      </c>
      <c r="M2548">
        <v>18432.550999999999</v>
      </c>
      <c r="N2548">
        <v>7517279</v>
      </c>
      <c r="O2548">
        <v>19.216000000000001</v>
      </c>
      <c r="P2548">
        <v>25.193000000000001</v>
      </c>
      <c r="Q2548">
        <v>4645.9610000000002</v>
      </c>
      <c r="R2548">
        <v>1894745</v>
      </c>
      <c r="S2548">
        <v>0.19900000000000001</v>
      </c>
      <c r="T2548">
        <v>7.1230000000000002</v>
      </c>
      <c r="U2548">
        <v>48.145000000000003</v>
      </c>
      <c r="V2548">
        <v>19635</v>
      </c>
      <c r="W2548">
        <v>77</v>
      </c>
      <c r="X2548">
        <f t="shared" si="86"/>
        <v>4378.0231000000003</v>
      </c>
      <c r="Y2548">
        <f t="shared" si="87"/>
        <v>68.31</v>
      </c>
    </row>
    <row r="2549" spans="1:25" x14ac:dyDescent="0.2">
      <c r="A2549" t="s">
        <v>1746</v>
      </c>
      <c r="B2549" t="s">
        <v>1430</v>
      </c>
      <c r="C2549">
        <v>1</v>
      </c>
      <c r="D2549">
        <v>10</v>
      </c>
      <c r="E2549" t="s">
        <v>978</v>
      </c>
      <c r="F2549">
        <v>305.61099999999999</v>
      </c>
      <c r="G2549">
        <v>81.667000000000002</v>
      </c>
      <c r="H2549">
        <v>53.127000000000002</v>
      </c>
      <c r="I2549">
        <v>24958.407999999999</v>
      </c>
      <c r="J2549">
        <v>10178695</v>
      </c>
      <c r="K2549">
        <v>42.972000000000001</v>
      </c>
      <c r="L2549">
        <v>19.699000000000002</v>
      </c>
      <c r="M2549">
        <v>13132.802</v>
      </c>
      <c r="N2549">
        <v>5355902</v>
      </c>
      <c r="O2549">
        <v>11.818</v>
      </c>
      <c r="P2549">
        <v>18.821999999999999</v>
      </c>
      <c r="Q2549">
        <v>3611.68</v>
      </c>
      <c r="R2549">
        <v>1472938</v>
      </c>
      <c r="S2549">
        <v>0.13700000000000001</v>
      </c>
      <c r="T2549">
        <v>5.9109999999999996</v>
      </c>
      <c r="U2549">
        <v>41.893000000000001</v>
      </c>
      <c r="V2549">
        <v>17085</v>
      </c>
      <c r="W2549">
        <v>67</v>
      </c>
      <c r="X2549">
        <f t="shared" si="86"/>
        <v>3240.3139999999999</v>
      </c>
      <c r="Y2549">
        <f t="shared" si="87"/>
        <v>57.310000000000009</v>
      </c>
    </row>
    <row r="2550" spans="1:25" x14ac:dyDescent="0.2">
      <c r="A2550" t="s">
        <v>1746</v>
      </c>
      <c r="B2550" t="s">
        <v>1430</v>
      </c>
      <c r="C2550">
        <v>1</v>
      </c>
      <c r="D2550">
        <v>11</v>
      </c>
      <c r="E2550" t="s">
        <v>2776</v>
      </c>
      <c r="F2550">
        <v>196.78700000000001</v>
      </c>
      <c r="G2550">
        <v>96.397999999999996</v>
      </c>
      <c r="H2550">
        <v>55.718000000000004</v>
      </c>
      <c r="I2550">
        <v>18969.906999999999</v>
      </c>
      <c r="J2550">
        <v>7736427</v>
      </c>
      <c r="K2550">
        <v>27.393000000000001</v>
      </c>
      <c r="L2550">
        <v>27.957999999999998</v>
      </c>
      <c r="M2550">
        <v>5390.6629999999996</v>
      </c>
      <c r="N2550">
        <v>2198454</v>
      </c>
      <c r="O2550">
        <v>10.387</v>
      </c>
      <c r="P2550">
        <v>18.574999999999999</v>
      </c>
      <c r="Q2550">
        <v>2043.99</v>
      </c>
      <c r="R2550">
        <v>833593</v>
      </c>
      <c r="S2550">
        <v>0.124</v>
      </c>
      <c r="T2550">
        <v>5.62</v>
      </c>
      <c r="U2550">
        <v>24.385000000000002</v>
      </c>
      <c r="V2550">
        <v>9945</v>
      </c>
      <c r="W2550">
        <v>39</v>
      </c>
      <c r="X2550">
        <f t="shared" si="86"/>
        <v>1515.855</v>
      </c>
      <c r="Y2550">
        <f t="shared" si="87"/>
        <v>26.510000000000005</v>
      </c>
    </row>
    <row r="2551" spans="1:25" x14ac:dyDescent="0.2">
      <c r="A2551" t="s">
        <v>1746</v>
      </c>
      <c r="B2551" t="s">
        <v>1430</v>
      </c>
      <c r="C2551">
        <v>1</v>
      </c>
      <c r="D2551">
        <v>12</v>
      </c>
      <c r="E2551" t="s">
        <v>2834</v>
      </c>
      <c r="F2551">
        <v>324.59399999999999</v>
      </c>
      <c r="G2551">
        <v>115.65900000000001</v>
      </c>
      <c r="H2551">
        <v>50.47</v>
      </c>
      <c r="I2551">
        <v>37542.25</v>
      </c>
      <c r="J2551">
        <v>15310717</v>
      </c>
      <c r="K2551">
        <v>57.320999999999998</v>
      </c>
      <c r="L2551">
        <v>23.318999999999999</v>
      </c>
      <c r="M2551">
        <v>18606.082999999999</v>
      </c>
      <c r="N2551">
        <v>7588050</v>
      </c>
      <c r="O2551">
        <v>18.396000000000001</v>
      </c>
      <c r="P2551">
        <v>26.177</v>
      </c>
      <c r="Q2551">
        <v>5971.3140000000003</v>
      </c>
      <c r="R2551">
        <v>2435259</v>
      </c>
      <c r="S2551">
        <v>0.16800000000000001</v>
      </c>
      <c r="T2551">
        <v>6.5350000000000001</v>
      </c>
      <c r="U2551">
        <v>54.398000000000003</v>
      </c>
      <c r="V2551">
        <v>22185</v>
      </c>
      <c r="W2551">
        <v>87</v>
      </c>
      <c r="X2551">
        <f t="shared" si="86"/>
        <v>5835.9114</v>
      </c>
      <c r="Y2551">
        <f t="shared" si="87"/>
        <v>79.31</v>
      </c>
    </row>
    <row r="2552" spans="1:25" x14ac:dyDescent="0.2">
      <c r="A2552" t="s">
        <v>1746</v>
      </c>
      <c r="B2552" t="s">
        <v>1430</v>
      </c>
      <c r="C2552">
        <v>1</v>
      </c>
      <c r="D2552">
        <v>13</v>
      </c>
      <c r="E2552" t="s">
        <v>622</v>
      </c>
      <c r="F2552">
        <v>277.26499999999999</v>
      </c>
      <c r="G2552">
        <v>94.396000000000001</v>
      </c>
      <c r="H2552">
        <v>50.817999999999998</v>
      </c>
      <c r="I2552">
        <v>26172.782999999999</v>
      </c>
      <c r="J2552">
        <v>10673949</v>
      </c>
      <c r="K2552">
        <v>47.720999999999997</v>
      </c>
      <c r="L2552">
        <v>23.478000000000002</v>
      </c>
      <c r="M2552">
        <v>13231.370999999999</v>
      </c>
      <c r="N2552">
        <v>5396101</v>
      </c>
      <c r="O2552">
        <v>12.571</v>
      </c>
      <c r="P2552">
        <v>20.207999999999998</v>
      </c>
      <c r="Q2552">
        <v>3485.518</v>
      </c>
      <c r="R2552">
        <v>1421486</v>
      </c>
      <c r="S2552">
        <v>0.124</v>
      </c>
      <c r="T2552">
        <v>5.6230000000000002</v>
      </c>
      <c r="U2552">
        <v>34.39</v>
      </c>
      <c r="V2552">
        <v>14025</v>
      </c>
      <c r="W2552">
        <v>55</v>
      </c>
      <c r="X2552">
        <f t="shared" si="86"/>
        <v>3101.5358000000001</v>
      </c>
      <c r="Y2552">
        <f t="shared" si="87"/>
        <v>44.110000000000007</v>
      </c>
    </row>
    <row r="2553" spans="1:25" x14ac:dyDescent="0.2">
      <c r="A2553" t="s">
        <v>1746</v>
      </c>
      <c r="B2553" t="s">
        <v>1430</v>
      </c>
      <c r="C2553">
        <v>1</v>
      </c>
      <c r="D2553">
        <v>14</v>
      </c>
      <c r="E2553" t="s">
        <v>2835</v>
      </c>
      <c r="F2553">
        <v>278.29700000000003</v>
      </c>
      <c r="G2553">
        <v>114.673</v>
      </c>
      <c r="H2553">
        <v>51.664999999999999</v>
      </c>
      <c r="I2553">
        <v>31913.305</v>
      </c>
      <c r="J2553">
        <v>13015085</v>
      </c>
      <c r="K2553">
        <v>60.176000000000002</v>
      </c>
      <c r="L2553">
        <v>22.646000000000001</v>
      </c>
      <c r="M2553">
        <v>16746.875</v>
      </c>
      <c r="N2553">
        <v>6829816</v>
      </c>
      <c r="O2553">
        <v>18.471</v>
      </c>
      <c r="P2553">
        <v>25.001000000000001</v>
      </c>
      <c r="Q2553">
        <v>5140.3940000000002</v>
      </c>
      <c r="R2553">
        <v>2096388</v>
      </c>
      <c r="S2553">
        <v>0.191</v>
      </c>
      <c r="T2553">
        <v>6.976</v>
      </c>
      <c r="U2553">
        <v>53.148000000000003</v>
      </c>
      <c r="V2553">
        <v>21675</v>
      </c>
      <c r="W2553">
        <v>85</v>
      </c>
      <c r="X2553">
        <f t="shared" si="86"/>
        <v>4921.8994000000002</v>
      </c>
      <c r="Y2553">
        <f t="shared" si="87"/>
        <v>77.11</v>
      </c>
    </row>
    <row r="2554" spans="1:25" x14ac:dyDescent="0.2">
      <c r="A2554" t="s">
        <v>1746</v>
      </c>
      <c r="B2554" t="s">
        <v>1430</v>
      </c>
      <c r="C2554">
        <v>1</v>
      </c>
      <c r="D2554">
        <v>15</v>
      </c>
      <c r="E2554" t="s">
        <v>2836</v>
      </c>
      <c r="F2554">
        <v>241.91200000000001</v>
      </c>
      <c r="G2554">
        <v>114.07299999999999</v>
      </c>
      <c r="H2554">
        <v>50.061999999999998</v>
      </c>
      <c r="I2554">
        <v>27595.566999999999</v>
      </c>
      <c r="J2554">
        <v>11254198</v>
      </c>
      <c r="K2554">
        <v>52.414000000000001</v>
      </c>
      <c r="L2554">
        <v>20.029</v>
      </c>
      <c r="M2554">
        <v>12679.630999999999</v>
      </c>
      <c r="N2554">
        <v>5171087</v>
      </c>
      <c r="O2554">
        <v>10.769</v>
      </c>
      <c r="P2554">
        <v>17.547000000000001</v>
      </c>
      <c r="Q2554">
        <v>2605.2049999999999</v>
      </c>
      <c r="R2554">
        <v>1062471</v>
      </c>
      <c r="S2554">
        <v>0.121</v>
      </c>
      <c r="T2554">
        <v>5.5640000000000001</v>
      </c>
      <c r="U2554">
        <v>29.388000000000002</v>
      </c>
      <c r="V2554">
        <v>11985</v>
      </c>
      <c r="W2554">
        <v>47</v>
      </c>
      <c r="X2554">
        <f t="shared" si="86"/>
        <v>2133.1914999999999</v>
      </c>
      <c r="Y2554">
        <f t="shared" si="87"/>
        <v>35.31</v>
      </c>
    </row>
    <row r="2555" spans="1:25" x14ac:dyDescent="0.2">
      <c r="A2555" t="s">
        <v>1746</v>
      </c>
      <c r="B2555" t="s">
        <v>1430</v>
      </c>
      <c r="C2555">
        <v>1</v>
      </c>
      <c r="D2555">
        <v>16</v>
      </c>
      <c r="E2555" t="s">
        <v>2837</v>
      </c>
      <c r="F2555">
        <v>303.59699999999998</v>
      </c>
      <c r="G2555">
        <v>113.452</v>
      </c>
      <c r="H2555">
        <v>49.314</v>
      </c>
      <c r="I2555">
        <v>34443.716</v>
      </c>
      <c r="J2555">
        <v>14047053</v>
      </c>
      <c r="K2555">
        <v>56.356999999999999</v>
      </c>
      <c r="L2555">
        <v>20.954999999999998</v>
      </c>
      <c r="M2555">
        <v>17109.988000000001</v>
      </c>
      <c r="N2555">
        <v>6977903</v>
      </c>
      <c r="O2555">
        <v>15.712999999999999</v>
      </c>
      <c r="P2555">
        <v>23.850999999999999</v>
      </c>
      <c r="Q2555">
        <v>4770.5140000000001</v>
      </c>
      <c r="R2555">
        <v>1945541</v>
      </c>
      <c r="S2555">
        <v>0.185</v>
      </c>
      <c r="T2555">
        <v>6.8730000000000002</v>
      </c>
      <c r="U2555">
        <v>56.274000000000001</v>
      </c>
      <c r="V2555">
        <v>22950</v>
      </c>
      <c r="W2555">
        <v>90</v>
      </c>
      <c r="X2555">
        <f t="shared" si="86"/>
        <v>4515.0314000000008</v>
      </c>
      <c r="Y2555">
        <f t="shared" si="87"/>
        <v>82.61</v>
      </c>
    </row>
    <row r="2556" spans="1:25" x14ac:dyDescent="0.2">
      <c r="A2556" t="s">
        <v>1746</v>
      </c>
      <c r="B2556" t="s">
        <v>1430</v>
      </c>
      <c r="C2556">
        <v>1</v>
      </c>
      <c r="D2556">
        <v>17</v>
      </c>
      <c r="E2556" t="s">
        <v>2838</v>
      </c>
      <c r="F2556">
        <v>209.577</v>
      </c>
      <c r="G2556">
        <v>116.30800000000001</v>
      </c>
      <c r="H2556">
        <v>50.042999999999999</v>
      </c>
      <c r="I2556">
        <v>24375.554</v>
      </c>
      <c r="J2556">
        <v>9940992</v>
      </c>
      <c r="K2556">
        <v>46.625999999999998</v>
      </c>
      <c r="L2556">
        <v>18.405000000000001</v>
      </c>
      <c r="M2556">
        <v>9771.7829999999994</v>
      </c>
      <c r="N2556">
        <v>3985190</v>
      </c>
      <c r="O2556">
        <v>7.2279999999999998</v>
      </c>
      <c r="P2556">
        <v>12.97</v>
      </c>
      <c r="Q2556">
        <v>1514.8969999999999</v>
      </c>
      <c r="R2556">
        <v>617815</v>
      </c>
      <c r="S2556">
        <v>9.5000000000000001E-2</v>
      </c>
      <c r="T2556">
        <v>4.9329999999999998</v>
      </c>
      <c r="U2556">
        <v>20.009</v>
      </c>
      <c r="V2556">
        <v>8160</v>
      </c>
      <c r="W2556">
        <v>32</v>
      </c>
      <c r="X2556">
        <f t="shared" si="86"/>
        <v>933.85269999999991</v>
      </c>
      <c r="Y2556">
        <f t="shared" si="87"/>
        <v>18.810000000000002</v>
      </c>
    </row>
    <row r="2557" spans="1:25" x14ac:dyDescent="0.2">
      <c r="A2557" t="s">
        <v>1746</v>
      </c>
      <c r="B2557" t="s">
        <v>1430</v>
      </c>
      <c r="C2557">
        <v>1</v>
      </c>
      <c r="D2557">
        <v>18</v>
      </c>
      <c r="E2557" t="s">
        <v>2839</v>
      </c>
      <c r="F2557">
        <v>237.23599999999999</v>
      </c>
      <c r="G2557">
        <v>90.603999999999999</v>
      </c>
      <c r="H2557">
        <v>44.78</v>
      </c>
      <c r="I2557">
        <v>21494.396000000001</v>
      </c>
      <c r="J2557">
        <v>8765980</v>
      </c>
      <c r="K2557">
        <v>3.948</v>
      </c>
      <c r="L2557">
        <v>3.411</v>
      </c>
      <c r="M2557">
        <v>936.57299999999998</v>
      </c>
      <c r="N2557">
        <v>381959</v>
      </c>
      <c r="O2557">
        <v>3.0259999999999998</v>
      </c>
      <c r="P2557">
        <v>5.8490000000000002</v>
      </c>
      <c r="Q2557">
        <v>717.86199999999997</v>
      </c>
      <c r="R2557">
        <v>292763</v>
      </c>
      <c r="S2557">
        <v>0.05</v>
      </c>
      <c r="T2557">
        <v>3.573</v>
      </c>
      <c r="U2557">
        <v>11.88</v>
      </c>
      <c r="V2557">
        <v>4845</v>
      </c>
      <c r="W2557">
        <v>19</v>
      </c>
      <c r="X2557">
        <f t="shared" si="86"/>
        <v>57.114199999999904</v>
      </c>
      <c r="Y2557">
        <f t="shared" si="87"/>
        <v>4.51</v>
      </c>
    </row>
    <row r="2558" spans="1:25" x14ac:dyDescent="0.2">
      <c r="A2558" t="s">
        <v>1746</v>
      </c>
      <c r="B2558" t="s">
        <v>1430</v>
      </c>
      <c r="C2558">
        <v>1</v>
      </c>
      <c r="D2558">
        <v>19</v>
      </c>
      <c r="E2558" t="s">
        <v>2840</v>
      </c>
      <c r="F2558">
        <v>237.02500000000001</v>
      </c>
      <c r="G2558">
        <v>93.492000000000004</v>
      </c>
      <c r="H2558">
        <v>46.042000000000002</v>
      </c>
      <c r="I2558">
        <v>22160.003000000001</v>
      </c>
      <c r="J2558">
        <v>9037432</v>
      </c>
      <c r="K2558">
        <v>60.289000000000001</v>
      </c>
      <c r="L2558">
        <v>39.576999999999998</v>
      </c>
      <c r="M2558">
        <v>14289.897999999999</v>
      </c>
      <c r="N2558">
        <v>5827796</v>
      </c>
      <c r="O2558">
        <v>10.351000000000001</v>
      </c>
      <c r="P2558">
        <v>18.617999999999999</v>
      </c>
      <c r="Q2558">
        <v>2453.346</v>
      </c>
      <c r="R2558">
        <v>1000539</v>
      </c>
      <c r="S2558">
        <v>0.185</v>
      </c>
      <c r="T2558">
        <v>6.86</v>
      </c>
      <c r="U2558">
        <v>43.768999999999998</v>
      </c>
      <c r="V2558">
        <v>17850</v>
      </c>
      <c r="W2558">
        <v>70</v>
      </c>
      <c r="X2558">
        <f t="shared" si="86"/>
        <v>1966.1466</v>
      </c>
      <c r="Y2558">
        <f t="shared" si="87"/>
        <v>60.610000000000007</v>
      </c>
    </row>
    <row r="2559" spans="1:25" x14ac:dyDescent="0.2">
      <c r="A2559" t="s">
        <v>1746</v>
      </c>
      <c r="B2559" t="s">
        <v>1430</v>
      </c>
      <c r="C2559">
        <v>1</v>
      </c>
      <c r="D2559">
        <v>20</v>
      </c>
      <c r="E2559" t="s">
        <v>2841</v>
      </c>
      <c r="F2559">
        <v>12.667</v>
      </c>
      <c r="G2559">
        <v>89.463999999999999</v>
      </c>
      <c r="H2559">
        <v>60.552</v>
      </c>
      <c r="I2559">
        <v>1133.2550000000001</v>
      </c>
      <c r="J2559">
        <v>462171</v>
      </c>
      <c r="K2559">
        <v>4.1689999999999996</v>
      </c>
      <c r="L2559">
        <v>2.456</v>
      </c>
      <c r="M2559">
        <v>52.811999999999998</v>
      </c>
      <c r="N2559">
        <v>21538</v>
      </c>
      <c r="O2559">
        <v>4.32</v>
      </c>
      <c r="P2559">
        <v>12.005000000000001</v>
      </c>
      <c r="Q2559">
        <v>54.722000000000001</v>
      </c>
      <c r="R2559">
        <v>22317</v>
      </c>
      <c r="S2559">
        <v>4.9000000000000002E-2</v>
      </c>
      <c r="T2559">
        <v>3.548</v>
      </c>
      <c r="U2559">
        <v>0.625</v>
      </c>
      <c r="V2559">
        <v>255</v>
      </c>
      <c r="W2559">
        <v>1</v>
      </c>
      <c r="X2559">
        <f t="shared" si="86"/>
        <v>0</v>
      </c>
      <c r="Y2559">
        <f t="shared" si="87"/>
        <v>0</v>
      </c>
    </row>
    <row r="2560" spans="1:25" x14ac:dyDescent="0.2">
      <c r="A2560" t="s">
        <v>1746</v>
      </c>
      <c r="B2560" t="s">
        <v>1430</v>
      </c>
      <c r="C2560">
        <v>1</v>
      </c>
      <c r="D2560">
        <v>21</v>
      </c>
      <c r="E2560" t="s">
        <v>2842</v>
      </c>
      <c r="F2560">
        <v>237.35599999999999</v>
      </c>
      <c r="G2560">
        <v>83.11</v>
      </c>
      <c r="H2560">
        <v>38.209000000000003</v>
      </c>
      <c r="I2560">
        <v>19726.717000000001</v>
      </c>
      <c r="J2560">
        <v>8045074</v>
      </c>
      <c r="K2560">
        <v>3.9369999999999998</v>
      </c>
      <c r="L2560">
        <v>2.2160000000000002</v>
      </c>
      <c r="M2560">
        <v>934.37099999999998</v>
      </c>
      <c r="N2560">
        <v>381061</v>
      </c>
      <c r="O2560">
        <v>3.8210000000000002</v>
      </c>
      <c r="P2560">
        <v>8.7919999999999998</v>
      </c>
      <c r="Q2560">
        <v>906.86599999999999</v>
      </c>
      <c r="R2560">
        <v>369844</v>
      </c>
      <c r="S2560">
        <v>0.05</v>
      </c>
      <c r="T2560">
        <v>3.5720000000000001</v>
      </c>
      <c r="U2560">
        <v>11.88</v>
      </c>
      <c r="V2560">
        <v>4845</v>
      </c>
      <c r="W2560">
        <v>19</v>
      </c>
      <c r="X2560">
        <f t="shared" si="86"/>
        <v>265.01859999999994</v>
      </c>
      <c r="Y2560">
        <f t="shared" si="87"/>
        <v>4.51</v>
      </c>
    </row>
    <row r="2561" spans="1:25" x14ac:dyDescent="0.2">
      <c r="A2561" t="s">
        <v>1746</v>
      </c>
      <c r="B2561" t="s">
        <v>1430</v>
      </c>
      <c r="C2561">
        <v>1</v>
      </c>
      <c r="D2561">
        <v>22</v>
      </c>
      <c r="E2561" t="s">
        <v>2843</v>
      </c>
      <c r="F2561">
        <v>221.47200000000001</v>
      </c>
      <c r="G2561">
        <v>92.570999999999998</v>
      </c>
      <c r="H2561">
        <v>43.747</v>
      </c>
      <c r="I2561">
        <v>20501.804</v>
      </c>
      <c r="J2561">
        <v>8361175</v>
      </c>
      <c r="K2561">
        <v>3.617</v>
      </c>
      <c r="L2561">
        <v>2.1040000000000001</v>
      </c>
      <c r="M2561">
        <v>801.125</v>
      </c>
      <c r="N2561">
        <v>326720</v>
      </c>
      <c r="O2561">
        <v>2.3730000000000002</v>
      </c>
      <c r="P2561">
        <v>4.9909999999999997</v>
      </c>
      <c r="Q2561">
        <v>525.59400000000005</v>
      </c>
      <c r="R2561">
        <v>214351</v>
      </c>
      <c r="S2561">
        <v>2.3E-2</v>
      </c>
      <c r="T2561">
        <v>2.4</v>
      </c>
      <c r="U2561">
        <v>5.0019999999999998</v>
      </c>
      <c r="V2561">
        <v>2040</v>
      </c>
      <c r="W2561">
        <v>8</v>
      </c>
      <c r="X2561">
        <f t="shared" si="86"/>
        <v>0</v>
      </c>
      <c r="Y2561">
        <f t="shared" si="87"/>
        <v>0</v>
      </c>
    </row>
    <row r="2562" spans="1:25" x14ac:dyDescent="0.2">
      <c r="A2562" t="s">
        <v>1746</v>
      </c>
      <c r="B2562" t="s">
        <v>1430</v>
      </c>
      <c r="C2562">
        <v>1</v>
      </c>
      <c r="D2562">
        <v>23</v>
      </c>
      <c r="E2562" t="s">
        <v>2844</v>
      </c>
      <c r="F2562">
        <v>247.434</v>
      </c>
      <c r="G2562">
        <v>83.239000000000004</v>
      </c>
      <c r="H2562">
        <v>39.093000000000004</v>
      </c>
      <c r="I2562">
        <v>20596.18</v>
      </c>
      <c r="J2562">
        <v>8399664</v>
      </c>
      <c r="K2562">
        <v>3.2839999999999998</v>
      </c>
      <c r="L2562">
        <v>1.879</v>
      </c>
      <c r="M2562">
        <v>812.48800000000006</v>
      </c>
      <c r="N2562">
        <v>331354</v>
      </c>
      <c r="O2562">
        <v>2.7770000000000001</v>
      </c>
      <c r="P2562">
        <v>6.8150000000000004</v>
      </c>
      <c r="Q2562">
        <v>687.06200000000001</v>
      </c>
      <c r="R2562">
        <v>280202</v>
      </c>
      <c r="S2562">
        <v>2.8000000000000001E-2</v>
      </c>
      <c r="T2562">
        <v>2.6619999999999999</v>
      </c>
      <c r="U2562">
        <v>6.8780000000000001</v>
      </c>
      <c r="V2562">
        <v>2805</v>
      </c>
      <c r="W2562">
        <v>11</v>
      </c>
      <c r="X2562">
        <f t="shared" si="86"/>
        <v>23.234199999999955</v>
      </c>
      <c r="Y2562">
        <f t="shared" si="87"/>
        <v>0</v>
      </c>
    </row>
    <row r="2563" spans="1:25" x14ac:dyDescent="0.2">
      <c r="A2563" t="s">
        <v>1746</v>
      </c>
      <c r="B2563" t="s">
        <v>1430</v>
      </c>
      <c r="C2563">
        <v>1</v>
      </c>
      <c r="D2563">
        <v>24</v>
      </c>
      <c r="E2563" t="s">
        <v>2845</v>
      </c>
      <c r="F2563">
        <v>262.93099999999998</v>
      </c>
      <c r="G2563">
        <v>81.747</v>
      </c>
      <c r="H2563">
        <v>37.713999999999999</v>
      </c>
      <c r="I2563">
        <v>21493.902999999998</v>
      </c>
      <c r="J2563">
        <v>8765779</v>
      </c>
      <c r="K2563">
        <v>3.5819999999999999</v>
      </c>
      <c r="L2563">
        <v>2.2810000000000001</v>
      </c>
      <c r="M2563">
        <v>941.73400000000004</v>
      </c>
      <c r="N2563">
        <v>384064</v>
      </c>
      <c r="O2563">
        <v>3.0910000000000002</v>
      </c>
      <c r="P2563">
        <v>6.5750000000000002</v>
      </c>
      <c r="Q2563">
        <v>812.67399999999998</v>
      </c>
      <c r="R2563">
        <v>331430</v>
      </c>
      <c r="S2563">
        <v>4.2999999999999997E-2</v>
      </c>
      <c r="T2563">
        <v>3.3039999999999998</v>
      </c>
      <c r="U2563">
        <v>11.255000000000001</v>
      </c>
      <c r="V2563">
        <v>4590</v>
      </c>
      <c r="W2563">
        <v>18</v>
      </c>
      <c r="X2563">
        <f t="shared" si="86"/>
        <v>161.40739999999994</v>
      </c>
      <c r="Y2563">
        <f t="shared" si="87"/>
        <v>3.4099999999999997</v>
      </c>
    </row>
    <row r="2564" spans="1:25" x14ac:dyDescent="0.2">
      <c r="A2564" t="s">
        <v>1746</v>
      </c>
      <c r="B2564" t="s">
        <v>1430</v>
      </c>
      <c r="C2564">
        <v>1</v>
      </c>
      <c r="D2564">
        <v>25</v>
      </c>
      <c r="E2564" t="s">
        <v>2846</v>
      </c>
      <c r="F2564">
        <v>232.91</v>
      </c>
      <c r="G2564">
        <v>74.245999999999995</v>
      </c>
      <c r="H2564">
        <v>37.094000000000001</v>
      </c>
      <c r="I2564">
        <v>17292.707999999999</v>
      </c>
      <c r="J2564">
        <v>7052421</v>
      </c>
      <c r="K2564">
        <v>3.165</v>
      </c>
      <c r="L2564">
        <v>2.09</v>
      </c>
      <c r="M2564">
        <v>737.04700000000003</v>
      </c>
      <c r="N2564">
        <v>300587</v>
      </c>
      <c r="O2564">
        <v>3.0939999999999999</v>
      </c>
      <c r="P2564">
        <v>7.4429999999999996</v>
      </c>
      <c r="Q2564">
        <v>720.67700000000002</v>
      </c>
      <c r="R2564">
        <v>293911</v>
      </c>
      <c r="S2564">
        <v>4.2999999999999997E-2</v>
      </c>
      <c r="T2564">
        <v>3.3090000000000002</v>
      </c>
      <c r="U2564">
        <v>10.004</v>
      </c>
      <c r="V2564">
        <v>4080</v>
      </c>
      <c r="W2564">
        <v>16</v>
      </c>
      <c r="X2564">
        <f t="shared" si="86"/>
        <v>60.210699999999967</v>
      </c>
      <c r="Y2564">
        <f t="shared" si="87"/>
        <v>1.2099999999999997</v>
      </c>
    </row>
    <row r="2565" spans="1:25" x14ac:dyDescent="0.2">
      <c r="A2565" t="s">
        <v>1746</v>
      </c>
      <c r="B2565" t="s">
        <v>1430</v>
      </c>
      <c r="C2565">
        <v>1</v>
      </c>
      <c r="D2565">
        <v>26</v>
      </c>
      <c r="E2565" t="s">
        <v>2847</v>
      </c>
      <c r="F2565">
        <v>242.12799999999999</v>
      </c>
      <c r="G2565">
        <v>72.578000000000003</v>
      </c>
      <c r="H2565">
        <v>33.576999999999998</v>
      </c>
      <c r="I2565">
        <v>17573.169999999998</v>
      </c>
      <c r="J2565">
        <v>7166801</v>
      </c>
      <c r="K2565">
        <v>51.308999999999997</v>
      </c>
      <c r="L2565">
        <v>38.433</v>
      </c>
      <c r="M2565">
        <v>12423.262000000001</v>
      </c>
      <c r="N2565">
        <v>5066533</v>
      </c>
      <c r="O2565">
        <v>11.163</v>
      </c>
      <c r="P2565">
        <v>19.298999999999999</v>
      </c>
      <c r="Q2565">
        <v>2702.9349999999999</v>
      </c>
      <c r="R2565">
        <v>1102328</v>
      </c>
      <c r="S2565">
        <v>0.14499999999999999</v>
      </c>
      <c r="T2565">
        <v>6.0709999999999997</v>
      </c>
      <c r="U2565">
        <v>35.015000000000001</v>
      </c>
      <c r="V2565">
        <v>14280</v>
      </c>
      <c r="W2565">
        <v>56</v>
      </c>
      <c r="X2565">
        <f t="shared" si="86"/>
        <v>2240.6945000000001</v>
      </c>
      <c r="Y2565">
        <f t="shared" si="87"/>
        <v>45.210000000000008</v>
      </c>
    </row>
    <row r="2566" spans="1:25" x14ac:dyDescent="0.2">
      <c r="A2566" t="s">
        <v>1746</v>
      </c>
      <c r="B2566" t="s">
        <v>1430</v>
      </c>
      <c r="C2566">
        <v>1</v>
      </c>
      <c r="D2566">
        <v>27</v>
      </c>
      <c r="E2566" t="s">
        <v>2848</v>
      </c>
      <c r="F2566">
        <v>14.837</v>
      </c>
      <c r="G2566">
        <v>9.5890000000000004</v>
      </c>
      <c r="H2566">
        <v>3.9620000000000002</v>
      </c>
      <c r="I2566">
        <v>142.274</v>
      </c>
      <c r="J2566">
        <v>58023</v>
      </c>
      <c r="K2566">
        <v>4.1509999999999998</v>
      </c>
      <c r="L2566">
        <v>2.0270000000000001</v>
      </c>
      <c r="M2566">
        <v>61.591999999999999</v>
      </c>
      <c r="N2566">
        <v>25119</v>
      </c>
      <c r="O2566">
        <v>3.6509999999999998</v>
      </c>
      <c r="P2566">
        <v>4.9820000000000002</v>
      </c>
      <c r="Q2566">
        <v>54.177</v>
      </c>
      <c r="R2566">
        <v>22095</v>
      </c>
      <c r="S2566">
        <v>8.4000000000000005E-2</v>
      </c>
      <c r="T2566">
        <v>4.6360000000000001</v>
      </c>
      <c r="U2566">
        <v>1.2509999999999999</v>
      </c>
      <c r="V2566">
        <v>510</v>
      </c>
      <c r="W2566">
        <v>2</v>
      </c>
      <c r="X2566">
        <f t="shared" si="86"/>
        <v>0</v>
      </c>
      <c r="Y2566">
        <f t="shared" si="87"/>
        <v>0</v>
      </c>
    </row>
    <row r="2567" spans="1:25" x14ac:dyDescent="0.2">
      <c r="A2567" t="s">
        <v>1746</v>
      </c>
      <c r="B2567" t="s">
        <v>1430</v>
      </c>
      <c r="C2567">
        <v>2</v>
      </c>
      <c r="D2567">
        <v>1</v>
      </c>
      <c r="E2567" t="s">
        <v>2849</v>
      </c>
      <c r="F2567">
        <v>301.10399999999998</v>
      </c>
      <c r="G2567">
        <v>109.42100000000001</v>
      </c>
      <c r="H2567">
        <v>49.274000000000001</v>
      </c>
      <c r="I2567">
        <v>32947.135000000002</v>
      </c>
      <c r="J2567">
        <v>13436708</v>
      </c>
      <c r="K2567">
        <v>38.709000000000003</v>
      </c>
      <c r="L2567">
        <v>19.669</v>
      </c>
      <c r="M2567">
        <v>11655.499</v>
      </c>
      <c r="N2567">
        <v>4753419</v>
      </c>
      <c r="O2567">
        <v>9.0220000000000002</v>
      </c>
      <c r="P2567">
        <v>16.074999999999999</v>
      </c>
      <c r="Q2567">
        <v>2716.6840000000002</v>
      </c>
      <c r="R2567">
        <v>1107935</v>
      </c>
      <c r="S2567">
        <v>0.125</v>
      </c>
      <c r="T2567">
        <v>5.6349999999999998</v>
      </c>
      <c r="U2567">
        <v>37.515999999999998</v>
      </c>
      <c r="V2567">
        <v>15300</v>
      </c>
      <c r="W2567">
        <v>60</v>
      </c>
      <c r="X2567">
        <f t="shared" si="86"/>
        <v>2255.8184000000006</v>
      </c>
      <c r="Y2567">
        <f t="shared" si="87"/>
        <v>49.610000000000007</v>
      </c>
    </row>
    <row r="2568" spans="1:25" x14ac:dyDescent="0.2">
      <c r="A2568" t="s">
        <v>1746</v>
      </c>
      <c r="B2568" t="s">
        <v>1430</v>
      </c>
      <c r="C2568">
        <v>2</v>
      </c>
      <c r="D2568">
        <v>2</v>
      </c>
      <c r="E2568" t="s">
        <v>2850</v>
      </c>
      <c r="F2568">
        <v>271.63</v>
      </c>
      <c r="G2568">
        <v>101.69</v>
      </c>
      <c r="H2568">
        <v>45.362000000000002</v>
      </c>
      <c r="I2568">
        <v>27622.063999999998</v>
      </c>
      <c r="J2568">
        <v>11265004</v>
      </c>
      <c r="K2568">
        <v>71.742000000000004</v>
      </c>
      <c r="L2568">
        <v>37.698</v>
      </c>
      <c r="M2568">
        <v>19487.313999999998</v>
      </c>
      <c r="N2568">
        <v>7947439</v>
      </c>
      <c r="O2568">
        <v>32.72</v>
      </c>
      <c r="P2568">
        <v>42.26</v>
      </c>
      <c r="Q2568">
        <v>8887.6710000000003</v>
      </c>
      <c r="R2568">
        <v>3624626</v>
      </c>
      <c r="S2568">
        <v>0.17</v>
      </c>
      <c r="T2568">
        <v>6.5880000000000001</v>
      </c>
      <c r="U2568">
        <v>46.27</v>
      </c>
      <c r="V2568">
        <v>18870</v>
      </c>
      <c r="W2568">
        <v>74</v>
      </c>
      <c r="X2568">
        <f t="shared" si="86"/>
        <v>9043.9040999999997</v>
      </c>
      <c r="Y2568">
        <f t="shared" si="87"/>
        <v>65.010000000000005</v>
      </c>
    </row>
    <row r="2569" spans="1:25" x14ac:dyDescent="0.2">
      <c r="A2569" t="s">
        <v>1746</v>
      </c>
      <c r="B2569" t="s">
        <v>1430</v>
      </c>
      <c r="C2569">
        <v>2</v>
      </c>
      <c r="D2569">
        <v>3</v>
      </c>
      <c r="E2569" t="s">
        <v>2851</v>
      </c>
      <c r="F2569">
        <v>253.25200000000001</v>
      </c>
      <c r="G2569">
        <v>111.121</v>
      </c>
      <c r="H2569">
        <v>45.286999999999999</v>
      </c>
      <c r="I2569">
        <v>28141.782999999999</v>
      </c>
      <c r="J2569">
        <v>11476959</v>
      </c>
      <c r="K2569">
        <v>68.064999999999998</v>
      </c>
      <c r="L2569">
        <v>30.036999999999999</v>
      </c>
      <c r="M2569">
        <v>17237.710999999999</v>
      </c>
      <c r="N2569">
        <v>7029992</v>
      </c>
      <c r="O2569">
        <v>23.183</v>
      </c>
      <c r="P2569">
        <v>26.048999999999999</v>
      </c>
      <c r="Q2569">
        <v>5871.1490000000003</v>
      </c>
      <c r="R2569">
        <v>2394409</v>
      </c>
      <c r="S2569">
        <v>0.183</v>
      </c>
      <c r="T2569">
        <v>6.8230000000000004</v>
      </c>
      <c r="U2569">
        <v>46.27</v>
      </c>
      <c r="V2569">
        <v>18870</v>
      </c>
      <c r="W2569">
        <v>74</v>
      </c>
      <c r="X2569">
        <f t="shared" si="86"/>
        <v>5725.7299000000012</v>
      </c>
      <c r="Y2569">
        <f t="shared" si="87"/>
        <v>65.010000000000005</v>
      </c>
    </row>
    <row r="2570" spans="1:25" x14ac:dyDescent="0.2">
      <c r="A2570" t="s">
        <v>1746</v>
      </c>
      <c r="B2570" t="s">
        <v>1430</v>
      </c>
      <c r="C2570">
        <v>2</v>
      </c>
      <c r="D2570">
        <v>4</v>
      </c>
      <c r="E2570" t="s">
        <v>2230</v>
      </c>
      <c r="F2570">
        <v>211.345</v>
      </c>
      <c r="G2570">
        <v>95.888000000000005</v>
      </c>
      <c r="H2570">
        <v>50.869</v>
      </c>
      <c r="I2570">
        <v>20265.404999999999</v>
      </c>
      <c r="J2570">
        <v>8264765</v>
      </c>
      <c r="K2570">
        <v>4.0810000000000004</v>
      </c>
      <c r="L2570">
        <v>2.5009999999999999</v>
      </c>
      <c r="M2570">
        <v>862.46299999999997</v>
      </c>
      <c r="N2570">
        <v>351735</v>
      </c>
      <c r="O2570">
        <v>4.1239999999999997</v>
      </c>
      <c r="P2570">
        <v>9.5510000000000002</v>
      </c>
      <c r="Q2570">
        <v>871.67</v>
      </c>
      <c r="R2570">
        <v>355490</v>
      </c>
      <c r="S2570">
        <v>5.6000000000000001E-2</v>
      </c>
      <c r="T2570">
        <v>3.786</v>
      </c>
      <c r="U2570">
        <v>11.88</v>
      </c>
      <c r="V2570">
        <v>4845</v>
      </c>
      <c r="W2570">
        <v>19</v>
      </c>
      <c r="X2570">
        <f t="shared" si="86"/>
        <v>226.30299999999991</v>
      </c>
      <c r="Y2570">
        <f t="shared" si="87"/>
        <v>4.51</v>
      </c>
    </row>
    <row r="2571" spans="1:25" x14ac:dyDescent="0.2">
      <c r="A2571" t="s">
        <v>1746</v>
      </c>
      <c r="B2571" t="s">
        <v>1430</v>
      </c>
      <c r="C2571">
        <v>2</v>
      </c>
      <c r="D2571">
        <v>5</v>
      </c>
      <c r="E2571" t="s">
        <v>2852</v>
      </c>
      <c r="F2571">
        <v>260.46899999999999</v>
      </c>
      <c r="G2571">
        <v>82.650999999999996</v>
      </c>
      <c r="H2571">
        <v>43.485999999999997</v>
      </c>
      <c r="I2571">
        <v>21528.111000000001</v>
      </c>
      <c r="J2571">
        <v>8779730</v>
      </c>
      <c r="K2571">
        <v>3.7229999999999999</v>
      </c>
      <c r="L2571">
        <v>2.09</v>
      </c>
      <c r="M2571">
        <v>969.76099999999997</v>
      </c>
      <c r="N2571">
        <v>395494</v>
      </c>
      <c r="O2571">
        <v>3.2949999999999999</v>
      </c>
      <c r="P2571">
        <v>6.5090000000000003</v>
      </c>
      <c r="Q2571">
        <v>858.26700000000005</v>
      </c>
      <c r="R2571">
        <v>350024</v>
      </c>
      <c r="S2571">
        <v>6.2E-2</v>
      </c>
      <c r="T2571">
        <v>3.9889999999999999</v>
      </c>
      <c r="U2571">
        <v>16.257000000000001</v>
      </c>
      <c r="V2571">
        <v>6630</v>
      </c>
      <c r="W2571">
        <v>26</v>
      </c>
      <c r="X2571">
        <f t="shared" si="86"/>
        <v>211.55970000000002</v>
      </c>
      <c r="Y2571">
        <f t="shared" si="87"/>
        <v>12.21</v>
      </c>
    </row>
    <row r="2572" spans="1:25" x14ac:dyDescent="0.2">
      <c r="A2572" t="s">
        <v>1746</v>
      </c>
      <c r="B2572" t="s">
        <v>1430</v>
      </c>
      <c r="C2572">
        <v>2</v>
      </c>
      <c r="D2572">
        <v>6</v>
      </c>
      <c r="E2572" t="s">
        <v>2853</v>
      </c>
      <c r="F2572">
        <v>351.238</v>
      </c>
      <c r="G2572">
        <v>107.176</v>
      </c>
      <c r="H2572">
        <v>52.155999999999999</v>
      </c>
      <c r="I2572">
        <v>37644.372000000003</v>
      </c>
      <c r="J2572">
        <v>15352365</v>
      </c>
      <c r="K2572">
        <v>67.06</v>
      </c>
      <c r="L2572">
        <v>23.643999999999998</v>
      </c>
      <c r="M2572">
        <v>23553.919999999998</v>
      </c>
      <c r="N2572">
        <v>9605908</v>
      </c>
      <c r="O2572">
        <v>25.265999999999998</v>
      </c>
      <c r="P2572">
        <v>26.998000000000001</v>
      </c>
      <c r="Q2572">
        <v>8874.357</v>
      </c>
      <c r="R2572">
        <v>3619196</v>
      </c>
      <c r="S2572">
        <v>0.217</v>
      </c>
      <c r="T2572">
        <v>7.4390000000000001</v>
      </c>
      <c r="U2572">
        <v>76.281999999999996</v>
      </c>
      <c r="V2572">
        <v>31110</v>
      </c>
      <c r="W2572">
        <v>122</v>
      </c>
      <c r="X2572">
        <f t="shared" si="86"/>
        <v>9029.2587000000003</v>
      </c>
      <c r="Y2572">
        <f t="shared" si="87"/>
        <v>117.81</v>
      </c>
    </row>
    <row r="2573" spans="1:25" x14ac:dyDescent="0.2">
      <c r="A2573" t="s">
        <v>1746</v>
      </c>
      <c r="B2573" t="s">
        <v>1430</v>
      </c>
      <c r="C2573">
        <v>2</v>
      </c>
      <c r="D2573">
        <v>7</v>
      </c>
      <c r="E2573" t="s">
        <v>2854</v>
      </c>
      <c r="F2573">
        <v>280.25900000000001</v>
      </c>
      <c r="G2573">
        <v>104.923</v>
      </c>
      <c r="H2573">
        <v>52.783999999999999</v>
      </c>
      <c r="I2573">
        <v>29405.690999999999</v>
      </c>
      <c r="J2573">
        <v>11992414</v>
      </c>
      <c r="K2573">
        <v>56.235999999999997</v>
      </c>
      <c r="L2573">
        <v>23.585000000000001</v>
      </c>
      <c r="M2573">
        <v>15760.548000000001</v>
      </c>
      <c r="N2573">
        <v>6427566</v>
      </c>
      <c r="O2573">
        <v>11.384</v>
      </c>
      <c r="P2573">
        <v>16.189</v>
      </c>
      <c r="Q2573">
        <v>3190.5079999999998</v>
      </c>
      <c r="R2573">
        <v>1301173</v>
      </c>
      <c r="S2573">
        <v>0.154</v>
      </c>
      <c r="T2573">
        <v>6.2640000000000002</v>
      </c>
      <c r="U2573">
        <v>43.143000000000001</v>
      </c>
      <c r="V2573">
        <v>17595</v>
      </c>
      <c r="W2573">
        <v>69</v>
      </c>
      <c r="X2573">
        <f t="shared" si="86"/>
        <v>2777.0248000000001</v>
      </c>
      <c r="Y2573">
        <f t="shared" si="87"/>
        <v>59.510000000000005</v>
      </c>
    </row>
    <row r="2574" spans="1:25" x14ac:dyDescent="0.2">
      <c r="A2574" t="s">
        <v>1746</v>
      </c>
      <c r="B2574" t="s">
        <v>1430</v>
      </c>
      <c r="C2574">
        <v>2</v>
      </c>
      <c r="D2574">
        <v>8</v>
      </c>
      <c r="E2574" t="s">
        <v>2855</v>
      </c>
      <c r="F2574">
        <v>243.952</v>
      </c>
      <c r="G2574">
        <v>89.346000000000004</v>
      </c>
      <c r="H2574">
        <v>48.972999999999999</v>
      </c>
      <c r="I2574">
        <v>21796.039000000001</v>
      </c>
      <c r="J2574">
        <v>8888998</v>
      </c>
      <c r="K2574">
        <v>4.1660000000000004</v>
      </c>
      <c r="L2574">
        <v>2.3420000000000001</v>
      </c>
      <c r="M2574">
        <v>1016.359</v>
      </c>
      <c r="N2574">
        <v>414498</v>
      </c>
      <c r="O2574">
        <v>3.2090000000000001</v>
      </c>
      <c r="P2574">
        <v>5.7990000000000004</v>
      </c>
      <c r="Q2574">
        <v>782.82299999999998</v>
      </c>
      <c r="R2574">
        <v>319256</v>
      </c>
      <c r="S2574">
        <v>3.7999999999999999E-2</v>
      </c>
      <c r="T2574">
        <v>3.1309999999999998</v>
      </c>
      <c r="U2574">
        <v>9.3789999999999996</v>
      </c>
      <c r="V2574">
        <v>3825</v>
      </c>
      <c r="W2574">
        <v>15</v>
      </c>
      <c r="X2574">
        <f t="shared" si="86"/>
        <v>128.57129999999992</v>
      </c>
      <c r="Y2574">
        <f t="shared" si="87"/>
        <v>0.10999999999999961</v>
      </c>
    </row>
    <row r="2575" spans="1:25" x14ac:dyDescent="0.2">
      <c r="A2575" t="s">
        <v>1746</v>
      </c>
      <c r="B2575" t="s">
        <v>1430</v>
      </c>
      <c r="C2575">
        <v>2</v>
      </c>
      <c r="D2575">
        <v>9</v>
      </c>
      <c r="E2575" t="s">
        <v>2856</v>
      </c>
      <c r="F2575">
        <v>287.79700000000003</v>
      </c>
      <c r="G2575">
        <v>99.313999999999993</v>
      </c>
      <c r="H2575">
        <v>42.274999999999999</v>
      </c>
      <c r="I2575">
        <v>28582.35</v>
      </c>
      <c r="J2575">
        <v>11656634</v>
      </c>
      <c r="K2575">
        <v>70.495000000000005</v>
      </c>
      <c r="L2575">
        <v>34.097000000000001</v>
      </c>
      <c r="M2575">
        <v>20288.227999999999</v>
      </c>
      <c r="N2575">
        <v>8274073</v>
      </c>
      <c r="O2575">
        <v>14.977</v>
      </c>
      <c r="P2575">
        <v>19.638999999999999</v>
      </c>
      <c r="Q2575">
        <v>4310.2169999999996</v>
      </c>
      <c r="R2575">
        <v>1757820</v>
      </c>
      <c r="S2575">
        <v>0.21299999999999999</v>
      </c>
      <c r="T2575">
        <v>7.3650000000000002</v>
      </c>
      <c r="U2575">
        <v>61.276000000000003</v>
      </c>
      <c r="V2575">
        <v>24990</v>
      </c>
      <c r="W2575">
        <v>98</v>
      </c>
      <c r="X2575">
        <f t="shared" si="86"/>
        <v>4008.7046999999998</v>
      </c>
      <c r="Y2575">
        <f t="shared" si="87"/>
        <v>91.41</v>
      </c>
    </row>
    <row r="2576" spans="1:25" x14ac:dyDescent="0.2">
      <c r="A2576" t="s">
        <v>1746</v>
      </c>
      <c r="B2576" t="s">
        <v>1430</v>
      </c>
      <c r="C2576">
        <v>2</v>
      </c>
      <c r="D2576">
        <v>10</v>
      </c>
      <c r="E2576" t="s">
        <v>2857</v>
      </c>
      <c r="F2576">
        <v>341.06400000000002</v>
      </c>
      <c r="G2576">
        <v>111.465</v>
      </c>
      <c r="H2576">
        <v>51.334000000000003</v>
      </c>
      <c r="I2576">
        <v>38016.786</v>
      </c>
      <c r="J2576">
        <v>15504245</v>
      </c>
      <c r="K2576">
        <v>32.421999999999997</v>
      </c>
      <c r="L2576">
        <v>16.792000000000002</v>
      </c>
      <c r="M2576">
        <v>11058.078</v>
      </c>
      <c r="N2576">
        <v>4509775</v>
      </c>
      <c r="O2576">
        <v>7.1260000000000003</v>
      </c>
      <c r="P2576">
        <v>12.983000000000001</v>
      </c>
      <c r="Q2576">
        <v>2430.4169999999999</v>
      </c>
      <c r="R2576">
        <v>991188</v>
      </c>
      <c r="S2576">
        <v>9.7000000000000003E-2</v>
      </c>
      <c r="T2576">
        <v>4.9770000000000003</v>
      </c>
      <c r="U2576">
        <v>33.139000000000003</v>
      </c>
      <c r="V2576">
        <v>13515</v>
      </c>
      <c r="W2576">
        <v>53</v>
      </c>
      <c r="X2576">
        <f t="shared" si="86"/>
        <v>1940.9247</v>
      </c>
      <c r="Y2576">
        <f t="shared" si="87"/>
        <v>41.910000000000004</v>
      </c>
    </row>
    <row r="2577" spans="1:25" x14ac:dyDescent="0.2">
      <c r="A2577" t="s">
        <v>1746</v>
      </c>
      <c r="B2577" t="s">
        <v>1430</v>
      </c>
      <c r="C2577">
        <v>2</v>
      </c>
      <c r="D2577">
        <v>11</v>
      </c>
      <c r="E2577" t="s">
        <v>2858</v>
      </c>
      <c r="F2577">
        <v>212.13</v>
      </c>
      <c r="G2577">
        <v>55.628999999999998</v>
      </c>
      <c r="H2577">
        <v>41.817999999999998</v>
      </c>
      <c r="I2577">
        <v>11800.463</v>
      </c>
      <c r="J2577">
        <v>4812539</v>
      </c>
      <c r="K2577">
        <v>47.542999999999999</v>
      </c>
      <c r="L2577">
        <v>22.503</v>
      </c>
      <c r="M2577">
        <v>10085.273999999999</v>
      </c>
      <c r="N2577">
        <v>4113040</v>
      </c>
      <c r="O2577">
        <v>17.053999999999998</v>
      </c>
      <c r="P2577">
        <v>22.216000000000001</v>
      </c>
      <c r="Q2577">
        <v>3617.5740000000001</v>
      </c>
      <c r="R2577">
        <v>1475342</v>
      </c>
      <c r="S2577">
        <v>0.22700000000000001</v>
      </c>
      <c r="T2577">
        <v>7.6040000000000001</v>
      </c>
      <c r="U2577">
        <v>48.145000000000003</v>
      </c>
      <c r="V2577">
        <v>19635</v>
      </c>
      <c r="W2577">
        <v>77</v>
      </c>
      <c r="X2577">
        <f t="shared" si="86"/>
        <v>3246.7974000000004</v>
      </c>
      <c r="Y2577">
        <f t="shared" si="87"/>
        <v>68.31</v>
      </c>
    </row>
    <row r="2578" spans="1:25" x14ac:dyDescent="0.2">
      <c r="A2578" t="s">
        <v>1746</v>
      </c>
      <c r="B2578" t="s">
        <v>1430</v>
      </c>
      <c r="C2578">
        <v>2</v>
      </c>
      <c r="D2578">
        <v>13</v>
      </c>
      <c r="E2578" t="s">
        <v>2859</v>
      </c>
      <c r="F2578">
        <v>362.36500000000001</v>
      </c>
      <c r="G2578">
        <v>110.575</v>
      </c>
      <c r="H2578">
        <v>52.768999999999998</v>
      </c>
      <c r="I2578">
        <v>40068.565999999999</v>
      </c>
      <c r="J2578">
        <v>16341015</v>
      </c>
      <c r="K2578">
        <v>47.454000000000001</v>
      </c>
      <c r="L2578">
        <v>22.759</v>
      </c>
      <c r="M2578">
        <v>17195.526999999998</v>
      </c>
      <c r="N2578">
        <v>7012788</v>
      </c>
      <c r="O2578">
        <v>18.773</v>
      </c>
      <c r="P2578">
        <v>23.234000000000002</v>
      </c>
      <c r="Q2578">
        <v>6802.8180000000002</v>
      </c>
      <c r="R2578">
        <v>2774368</v>
      </c>
      <c r="S2578">
        <v>0.217</v>
      </c>
      <c r="T2578">
        <v>7.4429999999999996</v>
      </c>
      <c r="U2578">
        <v>78.784000000000006</v>
      </c>
      <c r="V2578">
        <v>32130</v>
      </c>
      <c r="W2578">
        <v>126</v>
      </c>
      <c r="X2578">
        <f t="shared" si="86"/>
        <v>6750.5658000000012</v>
      </c>
      <c r="Y2578">
        <f t="shared" si="87"/>
        <v>122.21000000000001</v>
      </c>
    </row>
    <row r="2579" spans="1:25" x14ac:dyDescent="0.2">
      <c r="A2579" t="s">
        <v>1746</v>
      </c>
      <c r="B2579" t="s">
        <v>1430</v>
      </c>
      <c r="C2579">
        <v>2</v>
      </c>
      <c r="D2579">
        <v>18</v>
      </c>
      <c r="E2579" t="s">
        <v>2860</v>
      </c>
      <c r="F2579">
        <v>190.31399999999999</v>
      </c>
      <c r="G2579">
        <v>108.113</v>
      </c>
      <c r="H2579">
        <v>51.097000000000001</v>
      </c>
      <c r="I2579">
        <v>20575.392</v>
      </c>
      <c r="J2579">
        <v>8391186</v>
      </c>
      <c r="K2579">
        <v>3.4980000000000002</v>
      </c>
      <c r="L2579">
        <v>2.0110000000000001</v>
      </c>
      <c r="M2579">
        <v>665.66099999999994</v>
      </c>
      <c r="N2579">
        <v>271474</v>
      </c>
      <c r="O2579">
        <v>3.5049999999999999</v>
      </c>
      <c r="P2579">
        <v>8.4540000000000006</v>
      </c>
      <c r="Q2579">
        <v>666.95600000000002</v>
      </c>
      <c r="R2579">
        <v>272002</v>
      </c>
      <c r="S2579">
        <v>5.6000000000000001E-2</v>
      </c>
      <c r="T2579">
        <v>3.774</v>
      </c>
      <c r="U2579">
        <v>10.63</v>
      </c>
      <c r="V2579">
        <v>4335</v>
      </c>
      <c r="W2579">
        <v>17</v>
      </c>
      <c r="X2579">
        <f t="shared" si="86"/>
        <v>1.1175999999999591</v>
      </c>
      <c r="Y2579">
        <f t="shared" si="87"/>
        <v>2.3099999999999996</v>
      </c>
    </row>
    <row r="2580" spans="1:25" x14ac:dyDescent="0.2">
      <c r="A2580" t="s">
        <v>1746</v>
      </c>
      <c r="B2580" t="s">
        <v>1430</v>
      </c>
      <c r="C2580">
        <v>3</v>
      </c>
      <c r="D2580">
        <v>1</v>
      </c>
      <c r="E2580" t="s">
        <v>2861</v>
      </c>
      <c r="F2580">
        <v>253.71600000000001</v>
      </c>
      <c r="G2580">
        <v>38.078000000000003</v>
      </c>
      <c r="H2580">
        <v>20.724</v>
      </c>
      <c r="I2580">
        <v>9661.0079999999998</v>
      </c>
      <c r="J2580">
        <v>3940013</v>
      </c>
      <c r="K2580">
        <v>40.185000000000002</v>
      </c>
      <c r="L2580">
        <v>22.318000000000001</v>
      </c>
      <c r="M2580">
        <v>10195.672</v>
      </c>
      <c r="N2580">
        <v>4158063</v>
      </c>
      <c r="O2580">
        <v>2.4209999999999998</v>
      </c>
      <c r="P2580">
        <v>5.12</v>
      </c>
      <c r="Q2580">
        <v>614.15099999999995</v>
      </c>
      <c r="R2580">
        <v>250467</v>
      </c>
      <c r="S2580">
        <v>0.03</v>
      </c>
      <c r="T2580">
        <v>2.746</v>
      </c>
      <c r="U2580">
        <v>7.5030000000000001</v>
      </c>
      <c r="V2580">
        <v>3060</v>
      </c>
      <c r="W2580">
        <v>12</v>
      </c>
      <c r="X2580">
        <f t="shared" si="86"/>
        <v>0</v>
      </c>
      <c r="Y2580">
        <f t="shared" si="87"/>
        <v>0</v>
      </c>
    </row>
    <row r="2581" spans="1:25" x14ac:dyDescent="0.2">
      <c r="A2581" t="s">
        <v>1746</v>
      </c>
      <c r="B2581" t="s">
        <v>1430</v>
      </c>
      <c r="C2581">
        <v>3</v>
      </c>
      <c r="D2581">
        <v>2</v>
      </c>
      <c r="E2581" t="s">
        <v>2862</v>
      </c>
      <c r="F2581">
        <v>309.71800000000002</v>
      </c>
      <c r="G2581">
        <v>43.747</v>
      </c>
      <c r="H2581">
        <v>22.126999999999999</v>
      </c>
      <c r="I2581">
        <v>13549.178</v>
      </c>
      <c r="J2581">
        <v>5525711</v>
      </c>
      <c r="K2581">
        <v>34.411000000000001</v>
      </c>
      <c r="L2581">
        <v>22.19</v>
      </c>
      <c r="M2581">
        <v>10657.701999999999</v>
      </c>
      <c r="N2581">
        <v>4346491</v>
      </c>
      <c r="O2581">
        <v>2.1139999999999999</v>
      </c>
      <c r="P2581">
        <v>3.6739999999999999</v>
      </c>
      <c r="Q2581">
        <v>654.67100000000005</v>
      </c>
      <c r="R2581">
        <v>266992</v>
      </c>
      <c r="S2581">
        <v>2.5999999999999999E-2</v>
      </c>
      <c r="T2581">
        <v>2.5870000000000002</v>
      </c>
      <c r="U2581">
        <v>8.1280000000000001</v>
      </c>
      <c r="V2581">
        <v>3315</v>
      </c>
      <c r="W2581">
        <v>13</v>
      </c>
      <c r="X2581">
        <f t="shared" si="86"/>
        <v>0</v>
      </c>
      <c r="Y2581">
        <f t="shared" si="87"/>
        <v>0</v>
      </c>
    </row>
    <row r="2582" spans="1:25" x14ac:dyDescent="0.2">
      <c r="A2582" t="s">
        <v>1746</v>
      </c>
      <c r="B2582" t="s">
        <v>1430</v>
      </c>
      <c r="C2582">
        <v>3</v>
      </c>
      <c r="D2582">
        <v>3</v>
      </c>
      <c r="E2582" t="s">
        <v>2863</v>
      </c>
      <c r="F2582">
        <v>328.57400000000001</v>
      </c>
      <c r="G2582">
        <v>54.225000000000001</v>
      </c>
      <c r="H2582">
        <v>30.33</v>
      </c>
      <c r="I2582">
        <v>17816.857</v>
      </c>
      <c r="J2582">
        <v>7266183</v>
      </c>
      <c r="K2582">
        <v>47.665999999999997</v>
      </c>
      <c r="L2582">
        <v>23.292000000000002</v>
      </c>
      <c r="M2582">
        <v>15661.803</v>
      </c>
      <c r="N2582">
        <v>6387295</v>
      </c>
      <c r="O2582">
        <v>12.593</v>
      </c>
      <c r="P2582">
        <v>17.643999999999998</v>
      </c>
      <c r="Q2582">
        <v>4137.6930000000002</v>
      </c>
      <c r="R2582">
        <v>1687460</v>
      </c>
      <c r="S2582">
        <v>0.17699999999999999</v>
      </c>
      <c r="T2582">
        <v>6.7160000000000002</v>
      </c>
      <c r="U2582">
        <v>58.15</v>
      </c>
      <c r="V2582">
        <v>23715</v>
      </c>
      <c r="W2582">
        <v>93</v>
      </c>
      <c r="X2582">
        <f t="shared" si="86"/>
        <v>3818.9283000000005</v>
      </c>
      <c r="Y2582">
        <f t="shared" si="87"/>
        <v>85.91</v>
      </c>
    </row>
    <row r="2583" spans="1:25" x14ac:dyDescent="0.2">
      <c r="A2583" t="s">
        <v>1746</v>
      </c>
      <c r="B2583" t="s">
        <v>1430</v>
      </c>
      <c r="C2583">
        <v>3</v>
      </c>
      <c r="D2583">
        <v>4</v>
      </c>
      <c r="E2583" t="s">
        <v>2864</v>
      </c>
      <c r="F2583">
        <v>241.53899999999999</v>
      </c>
      <c r="G2583">
        <v>54.491999999999997</v>
      </c>
      <c r="H2583">
        <v>33.250999999999998</v>
      </c>
      <c r="I2583">
        <v>13161.878000000001</v>
      </c>
      <c r="J2583">
        <v>5367760</v>
      </c>
      <c r="K2583">
        <v>30.934999999999999</v>
      </c>
      <c r="L2583">
        <v>21.172000000000001</v>
      </c>
      <c r="M2583">
        <v>7472</v>
      </c>
      <c r="N2583">
        <v>3047278</v>
      </c>
      <c r="O2583">
        <v>1.9059999999999999</v>
      </c>
      <c r="P2583">
        <v>3.7389999999999999</v>
      </c>
      <c r="Q2583">
        <v>460.49</v>
      </c>
      <c r="R2583">
        <v>187800</v>
      </c>
      <c r="S2583">
        <v>0.01</v>
      </c>
      <c r="T2583">
        <v>1.625</v>
      </c>
      <c r="U2583">
        <v>2.5009999999999999</v>
      </c>
      <c r="V2583">
        <v>1020</v>
      </c>
      <c r="W2583">
        <v>4</v>
      </c>
      <c r="X2583">
        <f t="shared" si="86"/>
        <v>0</v>
      </c>
      <c r="Y2583">
        <f t="shared" si="87"/>
        <v>0</v>
      </c>
    </row>
    <row r="2584" spans="1:25" x14ac:dyDescent="0.2">
      <c r="A2584" t="s">
        <v>1746</v>
      </c>
      <c r="B2584" t="s">
        <v>1430</v>
      </c>
      <c r="C2584">
        <v>3</v>
      </c>
      <c r="D2584">
        <v>6</v>
      </c>
      <c r="E2584" t="s">
        <v>2865</v>
      </c>
      <c r="F2584">
        <v>303.68799999999999</v>
      </c>
      <c r="G2584">
        <v>58.396000000000001</v>
      </c>
      <c r="H2584">
        <v>38.142000000000003</v>
      </c>
      <c r="I2584">
        <v>17734.294999999998</v>
      </c>
      <c r="J2584">
        <v>7232512</v>
      </c>
      <c r="K2584">
        <v>64.742999999999995</v>
      </c>
      <c r="L2584">
        <v>44.698999999999998</v>
      </c>
      <c r="M2584">
        <v>19661.574000000001</v>
      </c>
      <c r="N2584">
        <v>8018507</v>
      </c>
      <c r="O2584">
        <v>11.433</v>
      </c>
      <c r="P2584">
        <v>15.798</v>
      </c>
      <c r="Q2584">
        <v>3471.99</v>
      </c>
      <c r="R2584">
        <v>1415969</v>
      </c>
      <c r="S2584">
        <v>0.191</v>
      </c>
      <c r="T2584">
        <v>6.9850000000000003</v>
      </c>
      <c r="U2584">
        <v>58.15</v>
      </c>
      <c r="V2584">
        <v>23715</v>
      </c>
      <c r="W2584">
        <v>93</v>
      </c>
      <c r="X2584">
        <f t="shared" si="86"/>
        <v>3086.6549999999997</v>
      </c>
      <c r="Y2584">
        <f t="shared" si="87"/>
        <v>85.91</v>
      </c>
    </row>
    <row r="2585" spans="1:25" x14ac:dyDescent="0.2">
      <c r="A2585" t="s">
        <v>1746</v>
      </c>
      <c r="B2585" t="s">
        <v>1430</v>
      </c>
      <c r="C2585">
        <v>3</v>
      </c>
      <c r="D2585">
        <v>7</v>
      </c>
      <c r="E2585" t="s">
        <v>2866</v>
      </c>
      <c r="F2585">
        <v>263.05099999999999</v>
      </c>
      <c r="G2585">
        <v>66.974000000000004</v>
      </c>
      <c r="H2585">
        <v>38.729999999999997</v>
      </c>
      <c r="I2585">
        <v>17617.444</v>
      </c>
      <c r="J2585">
        <v>7184857</v>
      </c>
      <c r="K2585">
        <v>44.636000000000003</v>
      </c>
      <c r="L2585">
        <v>27.817</v>
      </c>
      <c r="M2585">
        <v>11741.656000000001</v>
      </c>
      <c r="N2585">
        <v>4788556</v>
      </c>
      <c r="O2585">
        <v>6.7850000000000001</v>
      </c>
      <c r="P2585">
        <v>13.629</v>
      </c>
      <c r="Q2585">
        <v>1784.8209999999999</v>
      </c>
      <c r="R2585">
        <v>727897</v>
      </c>
      <c r="S2585">
        <v>7.0999999999999994E-2</v>
      </c>
      <c r="T2585">
        <v>4.2640000000000002</v>
      </c>
      <c r="U2585">
        <v>18.757999999999999</v>
      </c>
      <c r="V2585">
        <v>7650</v>
      </c>
      <c r="W2585">
        <v>30</v>
      </c>
      <c r="X2585">
        <f t="shared" si="86"/>
        <v>1230.7691</v>
      </c>
      <c r="Y2585">
        <f t="shared" si="87"/>
        <v>16.61</v>
      </c>
    </row>
    <row r="2586" spans="1:25" x14ac:dyDescent="0.2">
      <c r="A2586" t="s">
        <v>1746</v>
      </c>
      <c r="B2586" t="s">
        <v>1430</v>
      </c>
      <c r="C2586">
        <v>3</v>
      </c>
      <c r="D2586">
        <v>8</v>
      </c>
      <c r="E2586" t="s">
        <v>2867</v>
      </c>
      <c r="F2586">
        <v>352.86099999999999</v>
      </c>
      <c r="G2586">
        <v>72.81</v>
      </c>
      <c r="H2586">
        <v>40.850999999999999</v>
      </c>
      <c r="I2586">
        <v>25691.766</v>
      </c>
      <c r="J2586">
        <v>10477778</v>
      </c>
      <c r="K2586">
        <v>30.052</v>
      </c>
      <c r="L2586">
        <v>19.545000000000002</v>
      </c>
      <c r="M2586">
        <v>10604.105</v>
      </c>
      <c r="N2586">
        <v>4324633</v>
      </c>
      <c r="O2586">
        <v>6.6280000000000001</v>
      </c>
      <c r="P2586">
        <v>11.76</v>
      </c>
      <c r="Q2586">
        <v>2338.8440000000001</v>
      </c>
      <c r="R2586">
        <v>953842</v>
      </c>
      <c r="S2586">
        <v>0.08</v>
      </c>
      <c r="T2586">
        <v>4.5090000000000003</v>
      </c>
      <c r="U2586">
        <v>28.137</v>
      </c>
      <c r="V2586">
        <v>11475</v>
      </c>
      <c r="W2586">
        <v>45</v>
      </c>
      <c r="X2586">
        <f t="shared" si="86"/>
        <v>1840.1944000000001</v>
      </c>
      <c r="Y2586">
        <f t="shared" si="87"/>
        <v>33.110000000000007</v>
      </c>
    </row>
    <row r="2587" spans="1:25" x14ac:dyDescent="0.2">
      <c r="A2587" t="s">
        <v>1746</v>
      </c>
      <c r="B2587" t="s">
        <v>1430</v>
      </c>
      <c r="C2587">
        <v>3</v>
      </c>
      <c r="D2587">
        <v>9</v>
      </c>
      <c r="E2587" t="s">
        <v>2868</v>
      </c>
      <c r="F2587">
        <v>515.04</v>
      </c>
      <c r="G2587">
        <v>55.36</v>
      </c>
      <c r="H2587">
        <v>35.198</v>
      </c>
      <c r="I2587">
        <v>28512.545999999998</v>
      </c>
      <c r="J2587">
        <v>11628166</v>
      </c>
      <c r="K2587">
        <v>42.134</v>
      </c>
      <c r="L2587">
        <v>20.41</v>
      </c>
      <c r="M2587">
        <v>21700.597000000002</v>
      </c>
      <c r="N2587">
        <v>8850074</v>
      </c>
      <c r="O2587">
        <v>12.723000000000001</v>
      </c>
      <c r="P2587">
        <v>17.954000000000001</v>
      </c>
      <c r="Q2587">
        <v>6553.1109999999999</v>
      </c>
      <c r="R2587">
        <v>2672531</v>
      </c>
      <c r="S2587">
        <v>0.185</v>
      </c>
      <c r="T2587">
        <v>6.8570000000000002</v>
      </c>
      <c r="U2587">
        <v>95.04</v>
      </c>
      <c r="V2587">
        <v>38760</v>
      </c>
      <c r="W2587">
        <v>152</v>
      </c>
      <c r="X2587">
        <f t="shared" si="86"/>
        <v>6475.888100000001</v>
      </c>
      <c r="Y2587">
        <f t="shared" si="87"/>
        <v>150.81</v>
      </c>
    </row>
    <row r="2588" spans="1:25" x14ac:dyDescent="0.2">
      <c r="A2588" t="s">
        <v>1746</v>
      </c>
      <c r="B2588" t="s">
        <v>1430</v>
      </c>
      <c r="C2588">
        <v>3</v>
      </c>
      <c r="D2588">
        <v>10</v>
      </c>
      <c r="E2588" t="s">
        <v>1425</v>
      </c>
      <c r="F2588">
        <v>181.197</v>
      </c>
      <c r="G2588">
        <v>59.616</v>
      </c>
      <c r="H2588">
        <v>32.234000000000002</v>
      </c>
      <c r="I2588">
        <v>10802.195</v>
      </c>
      <c r="J2588">
        <v>4405419</v>
      </c>
      <c r="K2588">
        <v>60.606000000000002</v>
      </c>
      <c r="L2588">
        <v>29.84</v>
      </c>
      <c r="M2588">
        <v>10981.587</v>
      </c>
      <c r="N2588">
        <v>4478580</v>
      </c>
      <c r="O2588">
        <v>16.423999999999999</v>
      </c>
      <c r="P2588">
        <v>25.425000000000001</v>
      </c>
      <c r="Q2588">
        <v>2976.0050000000001</v>
      </c>
      <c r="R2588">
        <v>1213693</v>
      </c>
      <c r="S2588">
        <v>0.183</v>
      </c>
      <c r="T2588">
        <v>6.827</v>
      </c>
      <c r="U2588">
        <v>33.139000000000003</v>
      </c>
      <c r="V2588">
        <v>13515</v>
      </c>
      <c r="W2588">
        <v>53</v>
      </c>
      <c r="X2588">
        <f t="shared" si="86"/>
        <v>2541.0715000000005</v>
      </c>
      <c r="Y2588">
        <f t="shared" si="87"/>
        <v>41.910000000000004</v>
      </c>
    </row>
    <row r="2589" spans="1:25" x14ac:dyDescent="0.2">
      <c r="A2589" t="s">
        <v>1746</v>
      </c>
      <c r="B2589" t="s">
        <v>1430</v>
      </c>
      <c r="C2589">
        <v>3</v>
      </c>
      <c r="D2589">
        <v>11</v>
      </c>
      <c r="E2589" t="s">
        <v>2869</v>
      </c>
      <c r="F2589">
        <v>222.09700000000001</v>
      </c>
      <c r="G2589">
        <v>62.752000000000002</v>
      </c>
      <c r="H2589">
        <v>30.295999999999999</v>
      </c>
      <c r="I2589">
        <v>13937.135</v>
      </c>
      <c r="J2589">
        <v>5683930</v>
      </c>
      <c r="K2589">
        <v>54.987000000000002</v>
      </c>
      <c r="L2589">
        <v>23.738</v>
      </c>
      <c r="M2589">
        <v>12212.413</v>
      </c>
      <c r="N2589">
        <v>4980543</v>
      </c>
      <c r="O2589">
        <v>11.195</v>
      </c>
      <c r="P2589">
        <v>14.813000000000001</v>
      </c>
      <c r="Q2589">
        <v>2486.402</v>
      </c>
      <c r="R2589">
        <v>1014020</v>
      </c>
      <c r="S2589">
        <v>0.245</v>
      </c>
      <c r="T2589">
        <v>7.899</v>
      </c>
      <c r="U2589">
        <v>54.398000000000003</v>
      </c>
      <c r="V2589">
        <v>22185</v>
      </c>
      <c r="W2589">
        <v>87</v>
      </c>
      <c r="X2589">
        <f t="shared" si="86"/>
        <v>2002.5082000000002</v>
      </c>
      <c r="Y2589">
        <f t="shared" si="87"/>
        <v>79.31</v>
      </c>
    </row>
    <row r="2590" spans="1:25" x14ac:dyDescent="0.2">
      <c r="A2590" t="s">
        <v>1746</v>
      </c>
      <c r="B2590" t="s">
        <v>1430</v>
      </c>
      <c r="C2590">
        <v>3</v>
      </c>
      <c r="D2590">
        <v>12</v>
      </c>
      <c r="E2590" t="s">
        <v>2870</v>
      </c>
      <c r="F2590">
        <v>338.34300000000002</v>
      </c>
      <c r="G2590">
        <v>58.728000000000002</v>
      </c>
      <c r="H2590">
        <v>35.168999999999997</v>
      </c>
      <c r="I2590">
        <v>19870.089</v>
      </c>
      <c r="J2590">
        <v>8103545</v>
      </c>
      <c r="K2590">
        <v>50.856000000000002</v>
      </c>
      <c r="L2590">
        <v>26.353000000000002</v>
      </c>
      <c r="M2590">
        <v>17206.752</v>
      </c>
      <c r="N2590">
        <v>7017366</v>
      </c>
      <c r="O2590">
        <v>12.787000000000001</v>
      </c>
      <c r="P2590">
        <v>17.352</v>
      </c>
      <c r="Q2590">
        <v>4326.5550000000003</v>
      </c>
      <c r="R2590">
        <v>1764483</v>
      </c>
      <c r="S2590">
        <v>0.18099999999999999</v>
      </c>
      <c r="T2590">
        <v>6.7930000000000001</v>
      </c>
      <c r="U2590">
        <v>61.276000000000003</v>
      </c>
      <c r="V2590">
        <v>24990</v>
      </c>
      <c r="W2590">
        <v>98</v>
      </c>
      <c r="X2590">
        <f t="shared" si="86"/>
        <v>4026.6765000000005</v>
      </c>
      <c r="Y2590">
        <f t="shared" si="87"/>
        <v>91.41</v>
      </c>
    </row>
    <row r="2591" spans="1:25" x14ac:dyDescent="0.2">
      <c r="A2591" t="s">
        <v>1746</v>
      </c>
      <c r="B2591" t="s">
        <v>1430</v>
      </c>
      <c r="C2591">
        <v>3</v>
      </c>
      <c r="D2591">
        <v>13</v>
      </c>
      <c r="E2591" t="s">
        <v>2871</v>
      </c>
      <c r="F2591">
        <v>88.253</v>
      </c>
      <c r="G2591">
        <v>62.054000000000002</v>
      </c>
      <c r="H2591">
        <v>26.332000000000001</v>
      </c>
      <c r="I2591">
        <v>5476.4539999999997</v>
      </c>
      <c r="J2591">
        <v>2233442</v>
      </c>
      <c r="K2591">
        <v>65.424999999999997</v>
      </c>
      <c r="L2591">
        <v>29.135000000000002</v>
      </c>
      <c r="M2591">
        <v>5774.0119999999997</v>
      </c>
      <c r="N2591">
        <v>2354794</v>
      </c>
      <c r="O2591">
        <v>16.175000000000001</v>
      </c>
      <c r="P2591">
        <v>23.509</v>
      </c>
      <c r="Q2591">
        <v>1427.4949999999999</v>
      </c>
      <c r="R2591">
        <v>582170</v>
      </c>
      <c r="S2591">
        <v>0.191</v>
      </c>
      <c r="T2591">
        <v>6.9820000000000002</v>
      </c>
      <c r="U2591">
        <v>16.882000000000001</v>
      </c>
      <c r="V2591">
        <v>6885</v>
      </c>
      <c r="W2591">
        <v>27</v>
      </c>
      <c r="X2591">
        <f t="shared" si="86"/>
        <v>837.71049999999991</v>
      </c>
      <c r="Y2591">
        <f t="shared" si="87"/>
        <v>13.31</v>
      </c>
    </row>
    <row r="2592" spans="1:25" x14ac:dyDescent="0.2">
      <c r="A2592" t="s">
        <v>1746</v>
      </c>
      <c r="B2592" t="s">
        <v>1430</v>
      </c>
      <c r="C2592">
        <v>3</v>
      </c>
      <c r="D2592">
        <v>14</v>
      </c>
      <c r="E2592" t="s">
        <v>2231</v>
      </c>
      <c r="F2592">
        <v>147.63900000000001</v>
      </c>
      <c r="G2592">
        <v>54.290999999999997</v>
      </c>
      <c r="H2592">
        <v>29.318999999999999</v>
      </c>
      <c r="I2592">
        <v>8015.4589999999998</v>
      </c>
      <c r="J2592">
        <v>3268915</v>
      </c>
      <c r="K2592">
        <v>85.301000000000002</v>
      </c>
      <c r="L2592">
        <v>39.994999999999997</v>
      </c>
      <c r="M2592">
        <v>12593.790999999999</v>
      </c>
      <c r="N2592">
        <v>5136079</v>
      </c>
      <c r="O2592">
        <v>32.753999999999998</v>
      </c>
      <c r="P2592">
        <v>37.250999999999998</v>
      </c>
      <c r="Q2592">
        <v>4835.7839999999997</v>
      </c>
      <c r="R2592">
        <v>1972160</v>
      </c>
      <c r="S2592">
        <v>0.13100000000000001</v>
      </c>
      <c r="T2592">
        <v>5.7850000000000001</v>
      </c>
      <c r="U2592">
        <v>19.382999999999999</v>
      </c>
      <c r="V2592">
        <v>7905</v>
      </c>
      <c r="W2592">
        <v>31</v>
      </c>
      <c r="X2592">
        <f t="shared" si="86"/>
        <v>4586.8283999999994</v>
      </c>
      <c r="Y2592">
        <f t="shared" si="87"/>
        <v>17.710000000000004</v>
      </c>
    </row>
    <row r="2593" spans="1:25" x14ac:dyDescent="0.2">
      <c r="A2593" t="s">
        <v>1746</v>
      </c>
      <c r="B2593" t="s">
        <v>1430</v>
      </c>
      <c r="C2593">
        <v>3</v>
      </c>
      <c r="D2593">
        <v>15</v>
      </c>
      <c r="E2593" t="s">
        <v>2872</v>
      </c>
      <c r="F2593">
        <v>158.14099999999999</v>
      </c>
      <c r="G2593">
        <v>65.900999999999996</v>
      </c>
      <c r="H2593">
        <v>32.539000000000001</v>
      </c>
      <c r="I2593">
        <v>10421.67</v>
      </c>
      <c r="J2593">
        <v>4250231</v>
      </c>
      <c r="K2593">
        <v>56.749000000000002</v>
      </c>
      <c r="L2593">
        <v>28.861000000000001</v>
      </c>
      <c r="M2593">
        <v>8974.3430000000008</v>
      </c>
      <c r="N2593">
        <v>3659973</v>
      </c>
      <c r="O2593">
        <v>11.128</v>
      </c>
      <c r="P2593">
        <v>16.178000000000001</v>
      </c>
      <c r="Q2593">
        <v>1759.8150000000001</v>
      </c>
      <c r="R2593">
        <v>717699</v>
      </c>
      <c r="S2593">
        <v>0.17799999999999999</v>
      </c>
      <c r="T2593">
        <v>6.7329999999999997</v>
      </c>
      <c r="U2593">
        <v>28.137</v>
      </c>
      <c r="V2593">
        <v>11475</v>
      </c>
      <c r="W2593">
        <v>45</v>
      </c>
      <c r="X2593">
        <f t="shared" si="86"/>
        <v>1203.2625</v>
      </c>
      <c r="Y2593">
        <f t="shared" si="87"/>
        <v>33.110000000000007</v>
      </c>
    </row>
    <row r="2594" spans="1:25" x14ac:dyDescent="0.2">
      <c r="A2594" t="s">
        <v>1746</v>
      </c>
      <c r="B2594" t="s">
        <v>1430</v>
      </c>
      <c r="C2594">
        <v>3</v>
      </c>
      <c r="D2594">
        <v>16</v>
      </c>
      <c r="E2594" t="s">
        <v>2873</v>
      </c>
      <c r="F2594">
        <v>342.71</v>
      </c>
      <c r="G2594">
        <v>42.427999999999997</v>
      </c>
      <c r="H2594">
        <v>25.388999999999999</v>
      </c>
      <c r="I2594">
        <v>14540.540999999999</v>
      </c>
      <c r="J2594">
        <v>5930015</v>
      </c>
      <c r="K2594">
        <v>55.307000000000002</v>
      </c>
      <c r="L2594">
        <v>23.518999999999998</v>
      </c>
      <c r="M2594">
        <v>18954.133000000002</v>
      </c>
      <c r="N2594">
        <v>7729994</v>
      </c>
      <c r="O2594">
        <v>8.7200000000000006</v>
      </c>
      <c r="P2594">
        <v>12.867000000000001</v>
      </c>
      <c r="Q2594">
        <v>2988.5050000000001</v>
      </c>
      <c r="R2594">
        <v>1218791</v>
      </c>
      <c r="S2594">
        <v>0.14199999999999999</v>
      </c>
      <c r="T2594">
        <v>6.0220000000000002</v>
      </c>
      <c r="U2594">
        <v>48.771000000000001</v>
      </c>
      <c r="V2594">
        <v>19890</v>
      </c>
      <c r="W2594">
        <v>78</v>
      </c>
      <c r="X2594">
        <f t="shared" si="86"/>
        <v>2554.8215000000005</v>
      </c>
      <c r="Y2594">
        <f t="shared" si="87"/>
        <v>69.410000000000011</v>
      </c>
    </row>
    <row r="2595" spans="1:25" x14ac:dyDescent="0.2">
      <c r="A2595" t="s">
        <v>1746</v>
      </c>
      <c r="B2595" t="s">
        <v>1430</v>
      </c>
      <c r="C2595">
        <v>4</v>
      </c>
      <c r="D2595">
        <v>1</v>
      </c>
      <c r="E2595" t="s">
        <v>2874</v>
      </c>
      <c r="F2595">
        <v>443.142</v>
      </c>
      <c r="G2595">
        <v>50.875999999999998</v>
      </c>
      <c r="H2595">
        <v>28.693000000000001</v>
      </c>
      <c r="I2595">
        <v>22545.505000000001</v>
      </c>
      <c r="J2595">
        <v>9194650</v>
      </c>
      <c r="K2595">
        <v>23.033999999999999</v>
      </c>
      <c r="L2595">
        <v>10.148999999999999</v>
      </c>
      <c r="M2595">
        <v>10207.439</v>
      </c>
      <c r="N2595">
        <v>4162862</v>
      </c>
      <c r="O2595">
        <v>2.2629999999999999</v>
      </c>
      <c r="P2595">
        <v>5.8490000000000002</v>
      </c>
      <c r="Q2595">
        <v>1002.647</v>
      </c>
      <c r="R2595">
        <v>408906</v>
      </c>
      <c r="S2595">
        <v>1.7999999999999999E-2</v>
      </c>
      <c r="T2595">
        <v>2.1629999999999998</v>
      </c>
      <c r="U2595">
        <v>8.1280000000000001</v>
      </c>
      <c r="V2595">
        <v>3315</v>
      </c>
      <c r="W2595">
        <v>13</v>
      </c>
      <c r="X2595">
        <f t="shared" si="86"/>
        <v>370.3777</v>
      </c>
      <c r="Y2595">
        <f t="shared" si="87"/>
        <v>0</v>
      </c>
    </row>
    <row r="2596" spans="1:25" x14ac:dyDescent="0.2">
      <c r="A2596" t="s">
        <v>1746</v>
      </c>
      <c r="B2596" t="s">
        <v>1430</v>
      </c>
      <c r="C2596">
        <v>4</v>
      </c>
      <c r="D2596">
        <v>2</v>
      </c>
      <c r="E2596" t="s">
        <v>839</v>
      </c>
      <c r="F2596">
        <v>411.14299999999997</v>
      </c>
      <c r="G2596">
        <v>47.662999999999997</v>
      </c>
      <c r="H2596">
        <v>30.140999999999998</v>
      </c>
      <c r="I2596">
        <v>19596.235000000001</v>
      </c>
      <c r="J2596">
        <v>7991860</v>
      </c>
      <c r="K2596">
        <v>48.912999999999997</v>
      </c>
      <c r="L2596">
        <v>24.443000000000001</v>
      </c>
      <c r="M2596">
        <v>20110.188999999998</v>
      </c>
      <c r="N2596">
        <v>8201464</v>
      </c>
      <c r="O2596">
        <v>7.6020000000000003</v>
      </c>
      <c r="P2596">
        <v>10.711</v>
      </c>
      <c r="Q2596">
        <v>3125.6489999999999</v>
      </c>
      <c r="R2596">
        <v>1274722</v>
      </c>
      <c r="S2596">
        <v>0.13400000000000001</v>
      </c>
      <c r="T2596">
        <v>5.84</v>
      </c>
      <c r="U2596">
        <v>55.023000000000003</v>
      </c>
      <c r="V2596">
        <v>22440</v>
      </c>
      <c r="W2596">
        <v>88</v>
      </c>
      <c r="X2596">
        <f t="shared" si="86"/>
        <v>2705.6799000000001</v>
      </c>
      <c r="Y2596">
        <f t="shared" si="87"/>
        <v>80.41</v>
      </c>
    </row>
    <row r="2597" spans="1:25" x14ac:dyDescent="0.2">
      <c r="A2597" t="s">
        <v>1746</v>
      </c>
      <c r="B2597" t="s">
        <v>1430</v>
      </c>
      <c r="C2597">
        <v>4</v>
      </c>
      <c r="D2597">
        <v>3</v>
      </c>
      <c r="E2597" t="s">
        <v>557</v>
      </c>
      <c r="F2597">
        <v>367.61500000000001</v>
      </c>
      <c r="G2597">
        <v>38.206000000000003</v>
      </c>
      <c r="H2597">
        <v>20.922999999999998</v>
      </c>
      <c r="I2597">
        <v>14045.063</v>
      </c>
      <c r="J2597">
        <v>5727946</v>
      </c>
      <c r="K2597">
        <v>79.201999999999998</v>
      </c>
      <c r="L2597">
        <v>40.380000000000003</v>
      </c>
      <c r="M2597">
        <v>29115.941999999999</v>
      </c>
      <c r="N2597">
        <v>11874247</v>
      </c>
      <c r="O2597">
        <v>20.033999999999999</v>
      </c>
      <c r="P2597">
        <v>20.832999999999998</v>
      </c>
      <c r="Q2597">
        <v>7364.7330000000002</v>
      </c>
      <c r="R2597">
        <v>3003532</v>
      </c>
      <c r="S2597">
        <v>0.19600000000000001</v>
      </c>
      <c r="T2597">
        <v>7.06</v>
      </c>
      <c r="U2597">
        <v>71.906000000000006</v>
      </c>
      <c r="V2597">
        <v>29325</v>
      </c>
      <c r="W2597">
        <v>115</v>
      </c>
      <c r="X2597">
        <f t="shared" si="86"/>
        <v>7368.6723000000002</v>
      </c>
      <c r="Y2597">
        <f t="shared" si="87"/>
        <v>110.11</v>
      </c>
    </row>
    <row r="2598" spans="1:25" x14ac:dyDescent="0.2">
      <c r="A2598" t="s">
        <v>1746</v>
      </c>
      <c r="B2598" t="s">
        <v>1430</v>
      </c>
      <c r="C2598">
        <v>4</v>
      </c>
      <c r="D2598">
        <v>4</v>
      </c>
      <c r="E2598" t="s">
        <v>2875</v>
      </c>
      <c r="F2598">
        <v>401.57</v>
      </c>
      <c r="G2598">
        <v>44.365000000000002</v>
      </c>
      <c r="H2598">
        <v>22.62</v>
      </c>
      <c r="I2598">
        <v>17815.803</v>
      </c>
      <c r="J2598">
        <v>7265753</v>
      </c>
      <c r="K2598">
        <v>85.662999999999997</v>
      </c>
      <c r="L2598">
        <v>42.795000000000002</v>
      </c>
      <c r="M2598">
        <v>34399.654999999999</v>
      </c>
      <c r="N2598">
        <v>14029084</v>
      </c>
      <c r="O2598">
        <v>19.702000000000002</v>
      </c>
      <c r="P2598">
        <v>21.834</v>
      </c>
      <c r="Q2598">
        <v>7911.8370000000004</v>
      </c>
      <c r="R2598">
        <v>3226655</v>
      </c>
      <c r="S2598">
        <v>0.19500000000000001</v>
      </c>
      <c r="T2598">
        <v>7.0419999999999998</v>
      </c>
      <c r="U2598">
        <v>78.158000000000001</v>
      </c>
      <c r="V2598">
        <v>31875</v>
      </c>
      <c r="W2598">
        <v>125</v>
      </c>
      <c r="X2598">
        <f t="shared" si="86"/>
        <v>7970.4867000000013</v>
      </c>
      <c r="Y2598">
        <f t="shared" si="87"/>
        <v>121.11</v>
      </c>
    </row>
    <row r="2599" spans="1:25" x14ac:dyDescent="0.2">
      <c r="A2599" t="s">
        <v>1746</v>
      </c>
      <c r="B2599" t="s">
        <v>1430</v>
      </c>
      <c r="C2599">
        <v>4</v>
      </c>
      <c r="D2599">
        <v>5</v>
      </c>
      <c r="E2599" t="s">
        <v>2876</v>
      </c>
      <c r="F2599">
        <v>350.58300000000003</v>
      </c>
      <c r="G2599">
        <v>51.122</v>
      </c>
      <c r="H2599">
        <v>28.114000000000001</v>
      </c>
      <c r="I2599">
        <v>17922.41</v>
      </c>
      <c r="J2599">
        <v>7309230</v>
      </c>
      <c r="K2599">
        <v>65.491</v>
      </c>
      <c r="L2599">
        <v>23.248999999999999</v>
      </c>
      <c r="M2599">
        <v>22959.973999999998</v>
      </c>
      <c r="N2599">
        <v>9363681</v>
      </c>
      <c r="O2599">
        <v>16.512</v>
      </c>
      <c r="P2599">
        <v>20.021999999999998</v>
      </c>
      <c r="Q2599">
        <v>5788.8590000000004</v>
      </c>
      <c r="R2599">
        <v>2360849</v>
      </c>
      <c r="S2599">
        <v>0.219</v>
      </c>
      <c r="T2599">
        <v>7.476</v>
      </c>
      <c r="U2599">
        <v>76.908000000000001</v>
      </c>
      <c r="V2599">
        <v>31365</v>
      </c>
      <c r="W2599">
        <v>123</v>
      </c>
      <c r="X2599">
        <f t="shared" si="86"/>
        <v>5635.2109</v>
      </c>
      <c r="Y2599">
        <f t="shared" si="87"/>
        <v>118.91</v>
      </c>
    </row>
    <row r="2600" spans="1:25" x14ac:dyDescent="0.2">
      <c r="A2600" t="s">
        <v>1746</v>
      </c>
      <c r="B2600" t="s">
        <v>1430</v>
      </c>
      <c r="C2600">
        <v>4</v>
      </c>
      <c r="D2600">
        <v>6</v>
      </c>
      <c r="E2600" t="s">
        <v>2877</v>
      </c>
      <c r="F2600">
        <v>150.54</v>
      </c>
      <c r="G2600">
        <v>38.448999999999998</v>
      </c>
      <c r="H2600">
        <v>24.684999999999999</v>
      </c>
      <c r="I2600">
        <v>5788.0280000000002</v>
      </c>
      <c r="J2600">
        <v>2360510</v>
      </c>
      <c r="K2600">
        <v>6.4009999999999998</v>
      </c>
      <c r="L2600">
        <v>5.5579999999999998</v>
      </c>
      <c r="M2600">
        <v>963.59900000000005</v>
      </c>
      <c r="N2600">
        <v>392981</v>
      </c>
      <c r="O2600">
        <v>1.413</v>
      </c>
      <c r="P2600">
        <v>2.1360000000000001</v>
      </c>
      <c r="Q2600">
        <v>212.66200000000001</v>
      </c>
      <c r="R2600">
        <v>86729</v>
      </c>
      <c r="S2600">
        <v>8.0000000000000002E-3</v>
      </c>
      <c r="T2600">
        <v>1.4550000000000001</v>
      </c>
      <c r="U2600">
        <v>1.2509999999999999</v>
      </c>
      <c r="V2600">
        <v>510</v>
      </c>
      <c r="W2600">
        <v>2</v>
      </c>
      <c r="X2600">
        <f t="shared" si="86"/>
        <v>0</v>
      </c>
      <c r="Y2600">
        <f t="shared" si="87"/>
        <v>0</v>
      </c>
    </row>
    <row r="2601" spans="1:25" x14ac:dyDescent="0.2">
      <c r="A2601" t="s">
        <v>1746</v>
      </c>
      <c r="B2601" t="s">
        <v>1430</v>
      </c>
      <c r="C2601">
        <v>4</v>
      </c>
      <c r="D2601">
        <v>7</v>
      </c>
      <c r="E2601" t="s">
        <v>2878</v>
      </c>
      <c r="F2601">
        <v>250.04300000000001</v>
      </c>
      <c r="G2601">
        <v>53.366</v>
      </c>
      <c r="H2601">
        <v>31.591999999999999</v>
      </c>
      <c r="I2601">
        <v>13343.817999999999</v>
      </c>
      <c r="J2601">
        <v>5441960</v>
      </c>
      <c r="K2601">
        <v>16.181000000000001</v>
      </c>
      <c r="L2601">
        <v>10.215</v>
      </c>
      <c r="M2601">
        <v>4045.9360000000001</v>
      </c>
      <c r="N2601">
        <v>1650039</v>
      </c>
      <c r="O2601">
        <v>2.1509999999999998</v>
      </c>
      <c r="P2601">
        <v>3.4830000000000001</v>
      </c>
      <c r="Q2601">
        <v>537.90800000000002</v>
      </c>
      <c r="R2601">
        <v>219373</v>
      </c>
      <c r="S2601">
        <v>2.5000000000000001E-2</v>
      </c>
      <c r="T2601">
        <v>2.5249999999999999</v>
      </c>
      <c r="U2601">
        <v>6.2530000000000001</v>
      </c>
      <c r="V2601">
        <v>2550</v>
      </c>
      <c r="W2601">
        <v>10</v>
      </c>
      <c r="X2601">
        <f t="shared" si="86"/>
        <v>0</v>
      </c>
      <c r="Y2601">
        <f t="shared" si="87"/>
        <v>0</v>
      </c>
    </row>
    <row r="2602" spans="1:25" x14ac:dyDescent="0.2">
      <c r="A2602" t="s">
        <v>1746</v>
      </c>
      <c r="B2602" t="s">
        <v>1430</v>
      </c>
      <c r="C2602">
        <v>4</v>
      </c>
      <c r="D2602">
        <v>8</v>
      </c>
      <c r="E2602" t="s">
        <v>2879</v>
      </c>
      <c r="F2602">
        <v>318.447</v>
      </c>
      <c r="G2602">
        <v>44.28</v>
      </c>
      <c r="H2602">
        <v>23.809000000000001</v>
      </c>
      <c r="I2602">
        <v>14100.778</v>
      </c>
      <c r="J2602">
        <v>5750668</v>
      </c>
      <c r="K2602">
        <v>64.289000000000001</v>
      </c>
      <c r="L2602">
        <v>35.591999999999999</v>
      </c>
      <c r="M2602">
        <v>20472.542000000001</v>
      </c>
      <c r="N2602">
        <v>8349241</v>
      </c>
      <c r="O2602">
        <v>10.654</v>
      </c>
      <c r="P2602">
        <v>15.596</v>
      </c>
      <c r="Q2602">
        <v>3392.8319999999999</v>
      </c>
      <c r="R2602">
        <v>1383686</v>
      </c>
      <c r="S2602">
        <v>0.21</v>
      </c>
      <c r="T2602">
        <v>7.3159999999999998</v>
      </c>
      <c r="U2602">
        <v>66.903000000000006</v>
      </c>
      <c r="V2602">
        <v>27285</v>
      </c>
      <c r="W2602">
        <v>107</v>
      </c>
      <c r="X2602">
        <f t="shared" si="86"/>
        <v>2999.5812000000001</v>
      </c>
      <c r="Y2602">
        <f t="shared" si="87"/>
        <v>101.31</v>
      </c>
    </row>
    <row r="2603" spans="1:25" x14ac:dyDescent="0.2">
      <c r="A2603" t="s">
        <v>1746</v>
      </c>
      <c r="B2603" t="s">
        <v>1430</v>
      </c>
      <c r="C2603">
        <v>4</v>
      </c>
      <c r="D2603">
        <v>9</v>
      </c>
      <c r="E2603" t="s">
        <v>2880</v>
      </c>
      <c r="F2603">
        <v>418.58</v>
      </c>
      <c r="G2603">
        <v>52.88</v>
      </c>
      <c r="H2603">
        <v>32.566000000000003</v>
      </c>
      <c r="I2603">
        <v>22134.463</v>
      </c>
      <c r="J2603">
        <v>9027016</v>
      </c>
      <c r="K2603">
        <v>47.82</v>
      </c>
      <c r="L2603">
        <v>17.440999999999999</v>
      </c>
      <c r="M2603">
        <v>20016.330999999998</v>
      </c>
      <c r="N2603">
        <v>8163186</v>
      </c>
      <c r="O2603">
        <v>8.8339999999999996</v>
      </c>
      <c r="P2603">
        <v>14.397</v>
      </c>
      <c r="Q2603">
        <v>3697.8879999999999</v>
      </c>
      <c r="R2603">
        <v>1508096</v>
      </c>
      <c r="S2603">
        <v>0.14000000000000001</v>
      </c>
      <c r="T2603">
        <v>5.9820000000000002</v>
      </c>
      <c r="U2603">
        <v>58.774999999999999</v>
      </c>
      <c r="V2603">
        <v>23970</v>
      </c>
      <c r="W2603">
        <v>94</v>
      </c>
      <c r="X2603">
        <f t="shared" si="86"/>
        <v>3335.1428000000001</v>
      </c>
      <c r="Y2603">
        <f t="shared" si="87"/>
        <v>87.01</v>
      </c>
    </row>
    <row r="2604" spans="1:25" x14ac:dyDescent="0.2">
      <c r="A2604" t="s">
        <v>1746</v>
      </c>
      <c r="B2604" t="s">
        <v>1430</v>
      </c>
      <c r="C2604">
        <v>4</v>
      </c>
      <c r="D2604">
        <v>10</v>
      </c>
      <c r="E2604" t="s">
        <v>2881</v>
      </c>
      <c r="F2604">
        <v>383.43799999999999</v>
      </c>
      <c r="G2604">
        <v>50.865000000000002</v>
      </c>
      <c r="H2604">
        <v>28.347000000000001</v>
      </c>
      <c r="I2604">
        <v>19503.752</v>
      </c>
      <c r="J2604">
        <v>7954143</v>
      </c>
      <c r="K2604">
        <v>75.748999999999995</v>
      </c>
      <c r="L2604">
        <v>28.709</v>
      </c>
      <c r="M2604">
        <v>29044.992999999999</v>
      </c>
      <c r="N2604">
        <v>11845312</v>
      </c>
      <c r="O2604">
        <v>18.096</v>
      </c>
      <c r="P2604">
        <v>20.449000000000002</v>
      </c>
      <c r="Q2604">
        <v>6938.5029999999997</v>
      </c>
      <c r="R2604">
        <v>2829704</v>
      </c>
      <c r="S2604">
        <v>0.28199999999999997</v>
      </c>
      <c r="T2604">
        <v>8.4770000000000003</v>
      </c>
      <c r="U2604">
        <v>108.17100000000001</v>
      </c>
      <c r="V2604">
        <v>44115</v>
      </c>
      <c r="W2604">
        <v>173</v>
      </c>
      <c r="X2604">
        <f t="shared" si="86"/>
        <v>6899.819300000001</v>
      </c>
      <c r="Y2604">
        <f t="shared" si="87"/>
        <v>173.91</v>
      </c>
    </row>
    <row r="2605" spans="1:25" x14ac:dyDescent="0.2">
      <c r="A2605" t="s">
        <v>1746</v>
      </c>
      <c r="B2605" t="s">
        <v>1430</v>
      </c>
      <c r="C2605">
        <v>4</v>
      </c>
      <c r="D2605">
        <v>11</v>
      </c>
      <c r="E2605" t="s">
        <v>2882</v>
      </c>
      <c r="F2605">
        <v>325.37900000000002</v>
      </c>
      <c r="G2605">
        <v>46.816000000000003</v>
      </c>
      <c r="H2605">
        <v>27.920999999999999</v>
      </c>
      <c r="I2605">
        <v>15232.929</v>
      </c>
      <c r="J2605">
        <v>6212389</v>
      </c>
      <c r="K2605">
        <v>73.456999999999994</v>
      </c>
      <c r="L2605">
        <v>36.997</v>
      </c>
      <c r="M2605">
        <v>23901.32</v>
      </c>
      <c r="N2605">
        <v>9747587</v>
      </c>
      <c r="O2605">
        <v>12.416</v>
      </c>
      <c r="P2605">
        <v>16.654</v>
      </c>
      <c r="Q2605">
        <v>4039.9360000000001</v>
      </c>
      <c r="R2605">
        <v>1647592</v>
      </c>
      <c r="S2605">
        <v>0.20200000000000001</v>
      </c>
      <c r="T2605">
        <v>7.17</v>
      </c>
      <c r="U2605">
        <v>65.653000000000006</v>
      </c>
      <c r="V2605">
        <v>26775</v>
      </c>
      <c r="W2605">
        <v>105</v>
      </c>
      <c r="X2605">
        <f t="shared" si="86"/>
        <v>3711.3956000000003</v>
      </c>
      <c r="Y2605">
        <f t="shared" si="87"/>
        <v>99.11</v>
      </c>
    </row>
    <row r="2606" spans="1:25" x14ac:dyDescent="0.2">
      <c r="A2606" t="s">
        <v>1746</v>
      </c>
      <c r="B2606" t="s">
        <v>1430</v>
      </c>
      <c r="C2606">
        <v>4</v>
      </c>
      <c r="D2606">
        <v>12</v>
      </c>
      <c r="E2606" t="s">
        <v>2883</v>
      </c>
      <c r="F2606">
        <v>300.822</v>
      </c>
      <c r="G2606">
        <v>57.767000000000003</v>
      </c>
      <c r="H2606">
        <v>29.904</v>
      </c>
      <c r="I2606">
        <v>17377.558000000001</v>
      </c>
      <c r="J2606">
        <v>7087025</v>
      </c>
      <c r="K2606">
        <v>94.203999999999994</v>
      </c>
      <c r="L2606">
        <v>44.551000000000002</v>
      </c>
      <c r="M2606">
        <v>28338.456999999999</v>
      </c>
      <c r="N2606">
        <v>11557168</v>
      </c>
      <c r="O2606">
        <v>20.657</v>
      </c>
      <c r="P2606">
        <v>22.175000000000001</v>
      </c>
      <c r="Q2606">
        <v>6214.1869999999999</v>
      </c>
      <c r="R2606">
        <v>2534309</v>
      </c>
      <c r="S2606">
        <v>0.21199999999999999</v>
      </c>
      <c r="T2606">
        <v>7.35</v>
      </c>
      <c r="U2606">
        <v>63.777000000000001</v>
      </c>
      <c r="V2606">
        <v>26010</v>
      </c>
      <c r="W2606">
        <v>102</v>
      </c>
      <c r="X2606">
        <f t="shared" ref="X2606:X2669" si="88">(MAX(0, (Q2606-665.94)))*1.1</f>
        <v>6103.0716999999995</v>
      </c>
      <c r="Y2606">
        <f t="shared" ref="Y2606:Y2669" si="89">(MAX(0, (W2606-14.9)))*1.1</f>
        <v>95.81</v>
      </c>
    </row>
    <row r="2607" spans="1:25" x14ac:dyDescent="0.2">
      <c r="A2607" t="s">
        <v>1746</v>
      </c>
      <c r="B2607" t="s">
        <v>1430</v>
      </c>
      <c r="C2607">
        <v>4</v>
      </c>
      <c r="D2607">
        <v>13</v>
      </c>
      <c r="E2607" t="s">
        <v>2884</v>
      </c>
      <c r="F2607">
        <v>217.40600000000001</v>
      </c>
      <c r="G2607">
        <v>67.403000000000006</v>
      </c>
      <c r="H2607">
        <v>38.987000000000002</v>
      </c>
      <c r="I2607">
        <v>14653.918</v>
      </c>
      <c r="J2607">
        <v>5976253</v>
      </c>
      <c r="K2607">
        <v>1.722</v>
      </c>
      <c r="L2607">
        <v>3.0640000000000001</v>
      </c>
      <c r="M2607">
        <v>374.45800000000003</v>
      </c>
      <c r="N2607">
        <v>152714</v>
      </c>
      <c r="O2607">
        <v>2.2709999999999999</v>
      </c>
      <c r="P2607">
        <v>5.79</v>
      </c>
      <c r="Q2607">
        <v>493.72500000000002</v>
      </c>
      <c r="R2607">
        <v>201354</v>
      </c>
      <c r="S2607">
        <v>3.2000000000000001E-2</v>
      </c>
      <c r="T2607">
        <v>2.84</v>
      </c>
      <c r="U2607">
        <v>6.8780000000000001</v>
      </c>
      <c r="V2607">
        <v>2805</v>
      </c>
      <c r="W2607">
        <v>11</v>
      </c>
      <c r="X2607">
        <f t="shared" si="88"/>
        <v>0</v>
      </c>
      <c r="Y2607">
        <f t="shared" si="89"/>
        <v>0</v>
      </c>
    </row>
    <row r="2608" spans="1:25" x14ac:dyDescent="0.2">
      <c r="A2608" t="s">
        <v>1746</v>
      </c>
      <c r="B2608" t="s">
        <v>1430</v>
      </c>
      <c r="C2608">
        <v>4</v>
      </c>
      <c r="D2608">
        <v>14</v>
      </c>
      <c r="E2608" t="s">
        <v>2885</v>
      </c>
      <c r="F2608">
        <v>297.04599999999999</v>
      </c>
      <c r="G2608">
        <v>57.72</v>
      </c>
      <c r="H2608">
        <v>33.017000000000003</v>
      </c>
      <c r="I2608">
        <v>17145.579000000002</v>
      </c>
      <c r="J2608">
        <v>6992418</v>
      </c>
      <c r="K2608">
        <v>78.936000000000007</v>
      </c>
      <c r="L2608">
        <v>43.106999999999999</v>
      </c>
      <c r="M2608">
        <v>23447.738000000001</v>
      </c>
      <c r="N2608">
        <v>9562604</v>
      </c>
      <c r="O2608">
        <v>17.811</v>
      </c>
      <c r="P2608">
        <v>22.545000000000002</v>
      </c>
      <c r="Q2608">
        <v>5290.6790000000001</v>
      </c>
      <c r="R2608">
        <v>2157678</v>
      </c>
      <c r="S2608">
        <v>0.2</v>
      </c>
      <c r="T2608">
        <v>7.1379999999999999</v>
      </c>
      <c r="U2608">
        <v>59.4</v>
      </c>
      <c r="V2608">
        <v>24225</v>
      </c>
      <c r="W2608">
        <v>95</v>
      </c>
      <c r="X2608">
        <f t="shared" si="88"/>
        <v>5087.2128999999995</v>
      </c>
      <c r="Y2608">
        <f t="shared" si="89"/>
        <v>88.11</v>
      </c>
    </row>
    <row r="2609" spans="1:25" x14ac:dyDescent="0.2">
      <c r="A2609" t="s">
        <v>1746</v>
      </c>
      <c r="B2609" t="s">
        <v>1430</v>
      </c>
      <c r="C2609">
        <v>4</v>
      </c>
      <c r="D2609">
        <v>15</v>
      </c>
      <c r="E2609" t="s">
        <v>2886</v>
      </c>
      <c r="F2609">
        <v>478.07400000000001</v>
      </c>
      <c r="G2609">
        <v>54.601999999999997</v>
      </c>
      <c r="H2609">
        <v>36.235999999999997</v>
      </c>
      <c r="I2609">
        <v>26103.947</v>
      </c>
      <c r="J2609">
        <v>10645876</v>
      </c>
      <c r="K2609">
        <v>41.518999999999998</v>
      </c>
      <c r="L2609">
        <v>20.463000000000001</v>
      </c>
      <c r="M2609">
        <v>19849.306</v>
      </c>
      <c r="N2609">
        <v>8095069</v>
      </c>
      <c r="O2609">
        <v>12.721</v>
      </c>
      <c r="P2609">
        <v>19.773</v>
      </c>
      <c r="Q2609">
        <v>6081.53</v>
      </c>
      <c r="R2609">
        <v>2480208</v>
      </c>
      <c r="S2609">
        <v>0.2</v>
      </c>
      <c r="T2609">
        <v>7.141</v>
      </c>
      <c r="U2609">
        <v>95.665999999999997</v>
      </c>
      <c r="V2609">
        <v>39015</v>
      </c>
      <c r="W2609">
        <v>153</v>
      </c>
      <c r="X2609">
        <f t="shared" si="88"/>
        <v>5957.1490000000003</v>
      </c>
      <c r="Y2609">
        <f t="shared" si="89"/>
        <v>151.91</v>
      </c>
    </row>
    <row r="2610" spans="1:25" x14ac:dyDescent="0.2">
      <c r="A2610" t="s">
        <v>1746</v>
      </c>
      <c r="B2610" t="s">
        <v>1430</v>
      </c>
      <c r="C2610">
        <v>4</v>
      </c>
      <c r="D2610">
        <v>16</v>
      </c>
      <c r="E2610" t="s">
        <v>2887</v>
      </c>
      <c r="F2610">
        <v>306.89800000000002</v>
      </c>
      <c r="G2610">
        <v>73.388999999999996</v>
      </c>
      <c r="H2610">
        <v>43.48</v>
      </c>
      <c r="I2610">
        <v>22522.79</v>
      </c>
      <c r="J2610">
        <v>9185386</v>
      </c>
      <c r="K2610">
        <v>44.994999999999997</v>
      </c>
      <c r="L2610">
        <v>19.120999999999999</v>
      </c>
      <c r="M2610">
        <v>13808.891</v>
      </c>
      <c r="N2610">
        <v>5631629</v>
      </c>
      <c r="O2610">
        <v>10.47</v>
      </c>
      <c r="P2610">
        <v>17.030999999999999</v>
      </c>
      <c r="Q2610">
        <v>3213.1350000000002</v>
      </c>
      <c r="R2610">
        <v>1310401</v>
      </c>
      <c r="S2610">
        <v>0.16900000000000001</v>
      </c>
      <c r="T2610">
        <v>6.5650000000000004</v>
      </c>
      <c r="U2610">
        <v>51.896999999999998</v>
      </c>
      <c r="V2610">
        <v>21165</v>
      </c>
      <c r="W2610">
        <v>83</v>
      </c>
      <c r="X2610">
        <f t="shared" si="88"/>
        <v>2801.9145000000003</v>
      </c>
      <c r="Y2610">
        <f t="shared" si="89"/>
        <v>74.91</v>
      </c>
    </row>
    <row r="2611" spans="1:25" x14ac:dyDescent="0.2">
      <c r="A2611" t="s">
        <v>1746</v>
      </c>
      <c r="B2611" t="s">
        <v>1430</v>
      </c>
      <c r="C2611">
        <v>4</v>
      </c>
      <c r="D2611">
        <v>17</v>
      </c>
      <c r="E2611" t="s">
        <v>2888</v>
      </c>
      <c r="F2611">
        <v>405.714</v>
      </c>
      <c r="G2611">
        <v>48.871000000000002</v>
      </c>
      <c r="H2611">
        <v>28.545000000000002</v>
      </c>
      <c r="I2611">
        <v>19827.830999999998</v>
      </c>
      <c r="J2611">
        <v>8086311</v>
      </c>
      <c r="K2611">
        <v>80.382999999999996</v>
      </c>
      <c r="L2611">
        <v>36.220999999999997</v>
      </c>
      <c r="M2611">
        <v>32612.433000000001</v>
      </c>
      <c r="N2611">
        <v>13300208</v>
      </c>
      <c r="O2611">
        <v>11.643000000000001</v>
      </c>
      <c r="P2611">
        <v>14.536</v>
      </c>
      <c r="Q2611">
        <v>4723.7489999999998</v>
      </c>
      <c r="R2611">
        <v>1926469</v>
      </c>
      <c r="S2611">
        <v>0.222</v>
      </c>
      <c r="T2611">
        <v>7.5190000000000001</v>
      </c>
      <c r="U2611">
        <v>90.037999999999997</v>
      </c>
      <c r="V2611">
        <v>36720</v>
      </c>
      <c r="W2611">
        <v>144</v>
      </c>
      <c r="X2611">
        <f t="shared" si="88"/>
        <v>4463.5898999999999</v>
      </c>
      <c r="Y2611">
        <f t="shared" si="89"/>
        <v>142.01000000000002</v>
      </c>
    </row>
    <row r="2612" spans="1:25" x14ac:dyDescent="0.2">
      <c r="A2612" t="s">
        <v>1746</v>
      </c>
      <c r="B2612" t="s">
        <v>1430</v>
      </c>
      <c r="C2612">
        <v>4</v>
      </c>
      <c r="D2612">
        <v>18</v>
      </c>
      <c r="E2612" t="s">
        <v>2889</v>
      </c>
      <c r="F2612">
        <v>273.97699999999998</v>
      </c>
      <c r="G2612">
        <v>58.77</v>
      </c>
      <c r="H2612">
        <v>30.573</v>
      </c>
      <c r="I2612">
        <v>16101.578</v>
      </c>
      <c r="J2612">
        <v>6566647</v>
      </c>
      <c r="K2612">
        <v>60.454000000000001</v>
      </c>
      <c r="L2612">
        <v>30.640999999999998</v>
      </c>
      <c r="M2612">
        <v>16562.994999999999</v>
      </c>
      <c r="N2612">
        <v>6754825</v>
      </c>
      <c r="O2612">
        <v>5.585</v>
      </c>
      <c r="P2612">
        <v>10.157999999999999</v>
      </c>
      <c r="Q2612">
        <v>1530.048</v>
      </c>
      <c r="R2612">
        <v>623994</v>
      </c>
      <c r="S2612">
        <v>8.6999999999999994E-2</v>
      </c>
      <c r="T2612">
        <v>4.702</v>
      </c>
      <c r="U2612">
        <v>23.76</v>
      </c>
      <c r="V2612">
        <v>9690</v>
      </c>
      <c r="W2612">
        <v>38</v>
      </c>
      <c r="X2612">
        <f t="shared" si="88"/>
        <v>950.51880000000006</v>
      </c>
      <c r="Y2612">
        <f t="shared" si="89"/>
        <v>25.410000000000004</v>
      </c>
    </row>
    <row r="2613" spans="1:25" x14ac:dyDescent="0.2">
      <c r="A2613" t="s">
        <v>1746</v>
      </c>
      <c r="B2613" t="s">
        <v>1430</v>
      </c>
      <c r="C2613">
        <v>4</v>
      </c>
      <c r="D2613">
        <v>19</v>
      </c>
      <c r="E2613" t="s">
        <v>2890</v>
      </c>
      <c r="F2613">
        <v>329.62599999999998</v>
      </c>
      <c r="G2613">
        <v>64.47</v>
      </c>
      <c r="H2613">
        <v>40.798999999999999</v>
      </c>
      <c r="I2613">
        <v>21251.092000000001</v>
      </c>
      <c r="J2613">
        <v>8666754</v>
      </c>
      <c r="K2613">
        <v>58.817999999999998</v>
      </c>
      <c r="L2613">
        <v>23.948</v>
      </c>
      <c r="M2613">
        <v>19388.013999999999</v>
      </c>
      <c r="N2613">
        <v>7906942</v>
      </c>
      <c r="O2613">
        <v>11.627000000000001</v>
      </c>
      <c r="P2613">
        <v>16.838999999999999</v>
      </c>
      <c r="Q2613">
        <v>3832.7049999999999</v>
      </c>
      <c r="R2613">
        <v>1563078</v>
      </c>
      <c r="S2613">
        <v>0.19</v>
      </c>
      <c r="T2613">
        <v>6.952</v>
      </c>
      <c r="U2613">
        <v>62.527000000000001</v>
      </c>
      <c r="V2613">
        <v>25500</v>
      </c>
      <c r="W2613">
        <v>100</v>
      </c>
      <c r="X2613">
        <f t="shared" si="88"/>
        <v>3483.4415000000004</v>
      </c>
      <c r="Y2613">
        <f t="shared" si="89"/>
        <v>93.61</v>
      </c>
    </row>
    <row r="2614" spans="1:25" x14ac:dyDescent="0.2">
      <c r="A2614" t="s">
        <v>1746</v>
      </c>
      <c r="B2614" t="s">
        <v>1430</v>
      </c>
      <c r="C2614">
        <v>4</v>
      </c>
      <c r="D2614">
        <v>20</v>
      </c>
      <c r="E2614" t="s">
        <v>2891</v>
      </c>
      <c r="F2614">
        <v>262.673</v>
      </c>
      <c r="G2614">
        <v>63.542999999999999</v>
      </c>
      <c r="H2614">
        <v>32.597999999999999</v>
      </c>
      <c r="I2614">
        <v>16691.133000000002</v>
      </c>
      <c r="J2614">
        <v>6807083</v>
      </c>
      <c r="K2614">
        <v>59.779000000000003</v>
      </c>
      <c r="L2614">
        <v>33.500999999999998</v>
      </c>
      <c r="M2614">
        <v>15702.438</v>
      </c>
      <c r="N2614">
        <v>6403867</v>
      </c>
      <c r="O2614">
        <v>8.3019999999999996</v>
      </c>
      <c r="P2614">
        <v>13.246</v>
      </c>
      <c r="Q2614">
        <v>2180.6999999999998</v>
      </c>
      <c r="R2614">
        <v>889347</v>
      </c>
      <c r="S2614">
        <v>0.17100000000000001</v>
      </c>
      <c r="T2614">
        <v>6.609</v>
      </c>
      <c r="U2614">
        <v>45.018999999999998</v>
      </c>
      <c r="V2614">
        <v>18360</v>
      </c>
      <c r="W2614">
        <v>72</v>
      </c>
      <c r="X2614">
        <f t="shared" si="88"/>
        <v>1666.2359999999999</v>
      </c>
      <c r="Y2614">
        <f t="shared" si="89"/>
        <v>62.810000000000009</v>
      </c>
    </row>
    <row r="2615" spans="1:25" x14ac:dyDescent="0.2">
      <c r="A2615" t="s">
        <v>1746</v>
      </c>
      <c r="B2615" t="s">
        <v>1430</v>
      </c>
      <c r="C2615">
        <v>4</v>
      </c>
      <c r="D2615">
        <v>21</v>
      </c>
      <c r="E2615" t="s">
        <v>2892</v>
      </c>
      <c r="F2615">
        <v>349.92099999999999</v>
      </c>
      <c r="G2615">
        <v>48.649000000000001</v>
      </c>
      <c r="H2615">
        <v>24.539000000000001</v>
      </c>
      <c r="I2615">
        <v>17023.252</v>
      </c>
      <c r="J2615">
        <v>6942530</v>
      </c>
      <c r="K2615">
        <v>43.874000000000002</v>
      </c>
      <c r="L2615">
        <v>17.670999999999999</v>
      </c>
      <c r="M2615">
        <v>15352.271000000001</v>
      </c>
      <c r="N2615">
        <v>6261060</v>
      </c>
      <c r="O2615">
        <v>5.601</v>
      </c>
      <c r="P2615">
        <v>11.255000000000001</v>
      </c>
      <c r="Q2615">
        <v>1960.058</v>
      </c>
      <c r="R2615">
        <v>799363</v>
      </c>
      <c r="S2615">
        <v>8.2000000000000003E-2</v>
      </c>
      <c r="T2615">
        <v>4.577</v>
      </c>
      <c r="U2615">
        <v>28.762</v>
      </c>
      <c r="V2615">
        <v>11730</v>
      </c>
      <c r="W2615">
        <v>46</v>
      </c>
      <c r="X2615">
        <f t="shared" si="88"/>
        <v>1423.5298</v>
      </c>
      <c r="Y2615">
        <f t="shared" si="89"/>
        <v>34.21</v>
      </c>
    </row>
    <row r="2616" spans="1:25" x14ac:dyDescent="0.2">
      <c r="A2616" t="s">
        <v>1746</v>
      </c>
      <c r="B2616" t="s">
        <v>1430</v>
      </c>
      <c r="C2616">
        <v>4</v>
      </c>
      <c r="D2616">
        <v>24</v>
      </c>
      <c r="E2616" t="s">
        <v>2893</v>
      </c>
      <c r="F2616">
        <v>312.31900000000002</v>
      </c>
      <c r="G2616">
        <v>51.304000000000002</v>
      </c>
      <c r="H2616">
        <v>29.934000000000001</v>
      </c>
      <c r="I2616">
        <v>16023.380999999999</v>
      </c>
      <c r="J2616">
        <v>6534756</v>
      </c>
      <c r="K2616">
        <v>62.502000000000002</v>
      </c>
      <c r="L2616">
        <v>25.329000000000001</v>
      </c>
      <c r="M2616">
        <v>19520.499</v>
      </c>
      <c r="N2616">
        <v>7960973</v>
      </c>
      <c r="O2616">
        <v>11.294</v>
      </c>
      <c r="P2616">
        <v>17.739000000000001</v>
      </c>
      <c r="Q2616">
        <v>3527.4059999999999</v>
      </c>
      <c r="R2616">
        <v>1438569</v>
      </c>
      <c r="S2616">
        <v>0.17599999999999999</v>
      </c>
      <c r="T2616">
        <v>6.7</v>
      </c>
      <c r="U2616">
        <v>55.023000000000003</v>
      </c>
      <c r="V2616">
        <v>22440</v>
      </c>
      <c r="W2616">
        <v>88</v>
      </c>
      <c r="X2616">
        <f t="shared" si="88"/>
        <v>3147.6125999999999</v>
      </c>
      <c r="Y2616">
        <f t="shared" si="89"/>
        <v>80.41</v>
      </c>
    </row>
    <row r="2617" spans="1:25" x14ac:dyDescent="0.2">
      <c r="A2617" t="s">
        <v>1746</v>
      </c>
      <c r="B2617" t="s">
        <v>1430</v>
      </c>
      <c r="C2617">
        <v>5</v>
      </c>
      <c r="D2617">
        <v>1</v>
      </c>
      <c r="E2617" t="s">
        <v>2224</v>
      </c>
      <c r="F2617">
        <v>341.15</v>
      </c>
      <c r="G2617">
        <v>40.783999999999999</v>
      </c>
      <c r="H2617">
        <v>23.661999999999999</v>
      </c>
      <c r="I2617">
        <v>13913.507</v>
      </c>
      <c r="J2617">
        <v>5674294</v>
      </c>
      <c r="K2617">
        <v>41.308</v>
      </c>
      <c r="L2617">
        <v>30.431999999999999</v>
      </c>
      <c r="M2617">
        <v>14092.236999999999</v>
      </c>
      <c r="N2617">
        <v>5747185</v>
      </c>
      <c r="O2617">
        <v>8.3170000000000002</v>
      </c>
      <c r="P2617">
        <v>12.593999999999999</v>
      </c>
      <c r="Q2617">
        <v>2837.1779999999999</v>
      </c>
      <c r="R2617">
        <v>1157076</v>
      </c>
      <c r="S2617">
        <v>0.16700000000000001</v>
      </c>
      <c r="T2617">
        <v>6.5190000000000001</v>
      </c>
      <c r="U2617">
        <v>56.899000000000001</v>
      </c>
      <c r="V2617">
        <v>23205</v>
      </c>
      <c r="W2617">
        <v>91</v>
      </c>
      <c r="X2617">
        <f t="shared" si="88"/>
        <v>2388.3618000000001</v>
      </c>
      <c r="Y2617">
        <f t="shared" si="89"/>
        <v>83.71</v>
      </c>
    </row>
    <row r="2618" spans="1:25" x14ac:dyDescent="0.2">
      <c r="A2618" t="s">
        <v>1746</v>
      </c>
      <c r="B2618" t="s">
        <v>1430</v>
      </c>
      <c r="C2618">
        <v>5</v>
      </c>
      <c r="D2618">
        <v>2</v>
      </c>
      <c r="E2618" t="s">
        <v>1724</v>
      </c>
      <c r="F2618">
        <v>411.71899999999999</v>
      </c>
      <c r="G2618">
        <v>53.542999999999999</v>
      </c>
      <c r="H2618">
        <v>33.075000000000003</v>
      </c>
      <c r="I2618">
        <v>22044.794999999998</v>
      </c>
      <c r="J2618">
        <v>8990447</v>
      </c>
      <c r="K2618">
        <v>38.118000000000002</v>
      </c>
      <c r="L2618">
        <v>20.460999999999999</v>
      </c>
      <c r="M2618">
        <v>15694.069</v>
      </c>
      <c r="N2618">
        <v>6400454</v>
      </c>
      <c r="O2618">
        <v>8.06</v>
      </c>
      <c r="P2618">
        <v>13.917999999999999</v>
      </c>
      <c r="Q2618">
        <v>3318.2530000000002</v>
      </c>
      <c r="R2618">
        <v>1353271</v>
      </c>
      <c r="S2618">
        <v>0.13500000000000001</v>
      </c>
      <c r="T2618">
        <v>5.8689999999999998</v>
      </c>
      <c r="U2618">
        <v>55.649000000000001</v>
      </c>
      <c r="V2618">
        <v>22695</v>
      </c>
      <c r="W2618">
        <v>89</v>
      </c>
      <c r="X2618">
        <f t="shared" si="88"/>
        <v>2917.5443000000005</v>
      </c>
      <c r="Y2618">
        <f t="shared" si="89"/>
        <v>81.510000000000005</v>
      </c>
    </row>
    <row r="2619" spans="1:25" x14ac:dyDescent="0.2">
      <c r="A2619" t="s">
        <v>1746</v>
      </c>
      <c r="B2619" t="s">
        <v>1430</v>
      </c>
      <c r="C2619">
        <v>5</v>
      </c>
      <c r="D2619">
        <v>3</v>
      </c>
      <c r="E2619" t="s">
        <v>2894</v>
      </c>
      <c r="F2619">
        <v>348.85899999999998</v>
      </c>
      <c r="G2619">
        <v>68.927999999999997</v>
      </c>
      <c r="H2619">
        <v>45.701999999999998</v>
      </c>
      <c r="I2619">
        <v>24046.198</v>
      </c>
      <c r="J2619">
        <v>9806672</v>
      </c>
      <c r="K2619">
        <v>54.034999999999997</v>
      </c>
      <c r="L2619">
        <v>24.23</v>
      </c>
      <c r="M2619">
        <v>18850.773000000001</v>
      </c>
      <c r="N2619">
        <v>7687841</v>
      </c>
      <c r="O2619">
        <v>11.499000000000001</v>
      </c>
      <c r="P2619">
        <v>15.178000000000001</v>
      </c>
      <c r="Q2619">
        <v>4011.5039999999999</v>
      </c>
      <c r="R2619">
        <v>1635997</v>
      </c>
      <c r="S2619">
        <v>0.185</v>
      </c>
      <c r="T2619">
        <v>6.859</v>
      </c>
      <c r="U2619">
        <v>64.402000000000001</v>
      </c>
      <c r="V2619">
        <v>26265</v>
      </c>
      <c r="W2619">
        <v>103</v>
      </c>
      <c r="X2619">
        <f t="shared" si="88"/>
        <v>3680.1204000000002</v>
      </c>
      <c r="Y2619">
        <f t="shared" si="89"/>
        <v>96.91</v>
      </c>
    </row>
    <row r="2620" spans="1:25" x14ac:dyDescent="0.2">
      <c r="A2620" t="s">
        <v>1746</v>
      </c>
      <c r="B2620" t="s">
        <v>1430</v>
      </c>
      <c r="C2620">
        <v>5</v>
      </c>
      <c r="D2620">
        <v>4</v>
      </c>
      <c r="E2620" t="s">
        <v>2895</v>
      </c>
      <c r="F2620">
        <v>271.83600000000001</v>
      </c>
      <c r="G2620">
        <v>50.277000000000001</v>
      </c>
      <c r="H2620">
        <v>29.276</v>
      </c>
      <c r="I2620">
        <v>13667.056</v>
      </c>
      <c r="J2620">
        <v>5573785</v>
      </c>
      <c r="K2620">
        <v>72.194999999999993</v>
      </c>
      <c r="L2620">
        <v>36.512</v>
      </c>
      <c r="M2620">
        <v>19625.099999999999</v>
      </c>
      <c r="N2620">
        <v>8003632</v>
      </c>
      <c r="O2620">
        <v>10.539</v>
      </c>
      <c r="P2620">
        <v>13.865</v>
      </c>
      <c r="Q2620">
        <v>2864.97</v>
      </c>
      <c r="R2620">
        <v>1168410</v>
      </c>
      <c r="S2620">
        <v>0.20200000000000001</v>
      </c>
      <c r="T2620">
        <v>7.1820000000000004</v>
      </c>
      <c r="U2620">
        <v>55.023000000000003</v>
      </c>
      <c r="V2620">
        <v>22440</v>
      </c>
      <c r="W2620">
        <v>88</v>
      </c>
      <c r="X2620">
        <f t="shared" si="88"/>
        <v>2418.933</v>
      </c>
      <c r="Y2620">
        <f t="shared" si="89"/>
        <v>80.41</v>
      </c>
    </row>
    <row r="2621" spans="1:25" x14ac:dyDescent="0.2">
      <c r="A2621" t="s">
        <v>1746</v>
      </c>
      <c r="B2621" t="s">
        <v>1430</v>
      </c>
      <c r="C2621">
        <v>5</v>
      </c>
      <c r="D2621">
        <v>5</v>
      </c>
      <c r="E2621" t="s">
        <v>2896</v>
      </c>
      <c r="F2621">
        <v>213.73099999999999</v>
      </c>
      <c r="G2621">
        <v>58.37</v>
      </c>
      <c r="H2621">
        <v>28.728000000000002</v>
      </c>
      <c r="I2621">
        <v>12475.422</v>
      </c>
      <c r="J2621">
        <v>5087805</v>
      </c>
      <c r="K2621">
        <v>72.019000000000005</v>
      </c>
      <c r="L2621">
        <v>30.96</v>
      </c>
      <c r="M2621">
        <v>15392.605</v>
      </c>
      <c r="N2621">
        <v>6277509</v>
      </c>
      <c r="O2621">
        <v>12.432</v>
      </c>
      <c r="P2621">
        <v>17.68</v>
      </c>
      <c r="Q2621">
        <v>2657.0059999999999</v>
      </c>
      <c r="R2621">
        <v>1083597</v>
      </c>
      <c r="S2621">
        <v>0.219</v>
      </c>
      <c r="T2621">
        <v>7.4770000000000003</v>
      </c>
      <c r="U2621">
        <v>46.895000000000003</v>
      </c>
      <c r="V2621">
        <v>19125</v>
      </c>
      <c r="W2621">
        <v>75</v>
      </c>
      <c r="X2621">
        <f t="shared" si="88"/>
        <v>2190.1725999999999</v>
      </c>
      <c r="Y2621">
        <f t="shared" si="89"/>
        <v>66.110000000000014</v>
      </c>
    </row>
    <row r="2622" spans="1:25" x14ac:dyDescent="0.2">
      <c r="A2622" t="s">
        <v>1746</v>
      </c>
      <c r="B2622" t="s">
        <v>1430</v>
      </c>
      <c r="C2622">
        <v>5</v>
      </c>
      <c r="D2622">
        <v>6</v>
      </c>
      <c r="E2622" t="s">
        <v>2897</v>
      </c>
      <c r="F2622">
        <v>96.447999999999993</v>
      </c>
      <c r="G2622">
        <v>53.094000000000001</v>
      </c>
      <c r="H2622">
        <v>29.904</v>
      </c>
      <c r="I2622">
        <v>5120.7830000000004</v>
      </c>
      <c r="J2622">
        <v>2088390</v>
      </c>
      <c r="K2622">
        <v>65.08</v>
      </c>
      <c r="L2622">
        <v>29.045999999999999</v>
      </c>
      <c r="M2622">
        <v>6276.8609999999999</v>
      </c>
      <c r="N2622">
        <v>2559869</v>
      </c>
      <c r="O2622">
        <v>11.548</v>
      </c>
      <c r="P2622">
        <v>15.856999999999999</v>
      </c>
      <c r="Q2622">
        <v>1113.7460000000001</v>
      </c>
      <c r="R2622">
        <v>454215</v>
      </c>
      <c r="S2622">
        <v>0.22</v>
      </c>
      <c r="T2622">
        <v>7.4939999999999998</v>
      </c>
      <c r="U2622">
        <v>21.259</v>
      </c>
      <c r="V2622">
        <v>8670</v>
      </c>
      <c r="W2622">
        <v>34</v>
      </c>
      <c r="X2622">
        <f t="shared" si="88"/>
        <v>492.58660000000009</v>
      </c>
      <c r="Y2622">
        <f t="shared" si="89"/>
        <v>21.01</v>
      </c>
    </row>
    <row r="2623" spans="1:25" x14ac:dyDescent="0.2">
      <c r="A2623" t="s">
        <v>1746</v>
      </c>
      <c r="B2623" t="s">
        <v>1430</v>
      </c>
      <c r="C2623">
        <v>5</v>
      </c>
      <c r="D2623">
        <v>7</v>
      </c>
      <c r="E2623" t="s">
        <v>2898</v>
      </c>
      <c r="F2623">
        <v>285.68</v>
      </c>
      <c r="G2623">
        <v>49.079000000000001</v>
      </c>
      <c r="H2623">
        <v>30.414000000000001</v>
      </c>
      <c r="I2623">
        <v>14020.776</v>
      </c>
      <c r="J2623">
        <v>5718041</v>
      </c>
      <c r="K2623">
        <v>3.9359999999999999</v>
      </c>
      <c r="L2623">
        <v>3.0209999999999999</v>
      </c>
      <c r="M2623">
        <v>1124.5160000000001</v>
      </c>
      <c r="N2623">
        <v>458607</v>
      </c>
      <c r="O2623">
        <v>3.6640000000000001</v>
      </c>
      <c r="P2623">
        <v>7.8079999999999998</v>
      </c>
      <c r="Q2623">
        <v>1046.6980000000001</v>
      </c>
      <c r="R2623">
        <v>426871</v>
      </c>
      <c r="S2623">
        <v>6.8000000000000005E-2</v>
      </c>
      <c r="T2623">
        <v>4.1589999999999998</v>
      </c>
      <c r="U2623">
        <v>19.382999999999999</v>
      </c>
      <c r="V2623">
        <v>7905</v>
      </c>
      <c r="W2623">
        <v>31</v>
      </c>
      <c r="X2623">
        <f t="shared" si="88"/>
        <v>418.83380000000005</v>
      </c>
      <c r="Y2623">
        <f t="shared" si="89"/>
        <v>17.710000000000004</v>
      </c>
    </row>
    <row r="2624" spans="1:25" x14ac:dyDescent="0.2">
      <c r="A2624" t="s">
        <v>1746</v>
      </c>
      <c r="B2624" t="s">
        <v>1430</v>
      </c>
      <c r="C2624">
        <v>5</v>
      </c>
      <c r="D2624">
        <v>8</v>
      </c>
      <c r="E2624" t="s">
        <v>2899</v>
      </c>
      <c r="F2624">
        <v>365.53100000000001</v>
      </c>
      <c r="G2624">
        <v>59.023000000000003</v>
      </c>
      <c r="H2624">
        <v>31.399000000000001</v>
      </c>
      <c r="I2624">
        <v>21574.543000000001</v>
      </c>
      <c r="J2624">
        <v>8798666</v>
      </c>
      <c r="K2624">
        <v>44.314</v>
      </c>
      <c r="L2624">
        <v>19.744</v>
      </c>
      <c r="M2624">
        <v>16197.977000000001</v>
      </c>
      <c r="N2624">
        <v>6605961</v>
      </c>
      <c r="O2624">
        <v>8.4540000000000006</v>
      </c>
      <c r="P2624">
        <v>14.406000000000001</v>
      </c>
      <c r="Q2624">
        <v>3090.1759999999999</v>
      </c>
      <c r="R2624">
        <v>1260255</v>
      </c>
      <c r="S2624">
        <v>0.104</v>
      </c>
      <c r="T2624">
        <v>5.157</v>
      </c>
      <c r="U2624">
        <v>38.140999999999998</v>
      </c>
      <c r="V2624">
        <v>15555</v>
      </c>
      <c r="W2624">
        <v>61</v>
      </c>
      <c r="X2624">
        <f t="shared" si="88"/>
        <v>2666.6596</v>
      </c>
      <c r="Y2624">
        <f t="shared" si="89"/>
        <v>50.710000000000008</v>
      </c>
    </row>
    <row r="2625" spans="1:25" x14ac:dyDescent="0.2">
      <c r="A2625" t="s">
        <v>1746</v>
      </c>
      <c r="B2625" t="s">
        <v>1430</v>
      </c>
      <c r="C2625">
        <v>5</v>
      </c>
      <c r="D2625">
        <v>9</v>
      </c>
      <c r="E2625" t="s">
        <v>2900</v>
      </c>
      <c r="F2625">
        <v>356.88200000000001</v>
      </c>
      <c r="G2625">
        <v>54.677</v>
      </c>
      <c r="H2625">
        <v>33.198999999999998</v>
      </c>
      <c r="I2625">
        <v>19513.273000000001</v>
      </c>
      <c r="J2625">
        <v>7958026</v>
      </c>
      <c r="K2625">
        <v>61.734000000000002</v>
      </c>
      <c r="L2625">
        <v>27.228000000000002</v>
      </c>
      <c r="M2625">
        <v>22031.761999999999</v>
      </c>
      <c r="N2625">
        <v>8985132</v>
      </c>
      <c r="O2625">
        <v>18.66</v>
      </c>
      <c r="P2625">
        <v>22.094999999999999</v>
      </c>
      <c r="Q2625">
        <v>6659.4629999999997</v>
      </c>
      <c r="R2625">
        <v>2715904</v>
      </c>
      <c r="S2625">
        <v>0.25600000000000001</v>
      </c>
      <c r="T2625">
        <v>8.0719999999999992</v>
      </c>
      <c r="U2625">
        <v>91.289000000000001</v>
      </c>
      <c r="V2625">
        <v>37230</v>
      </c>
      <c r="W2625">
        <v>146</v>
      </c>
      <c r="X2625">
        <f t="shared" si="88"/>
        <v>6592.8752999999997</v>
      </c>
      <c r="Y2625">
        <f t="shared" si="89"/>
        <v>144.21</v>
      </c>
    </row>
    <row r="2626" spans="1:25" x14ac:dyDescent="0.2">
      <c r="A2626" t="s">
        <v>1746</v>
      </c>
      <c r="B2626" t="s">
        <v>1430</v>
      </c>
      <c r="C2626">
        <v>5</v>
      </c>
      <c r="D2626">
        <v>10</v>
      </c>
      <c r="E2626" t="s">
        <v>2901</v>
      </c>
      <c r="F2626">
        <v>217.68600000000001</v>
      </c>
      <c r="G2626">
        <v>65.304000000000002</v>
      </c>
      <c r="H2626">
        <v>38.884999999999998</v>
      </c>
      <c r="I2626">
        <v>14215.724</v>
      </c>
      <c r="J2626">
        <v>5797546</v>
      </c>
      <c r="K2626">
        <v>2.165</v>
      </c>
      <c r="L2626">
        <v>2.0539999999999998</v>
      </c>
      <c r="M2626">
        <v>471.35</v>
      </c>
      <c r="N2626">
        <v>192229</v>
      </c>
      <c r="O2626">
        <v>2.024</v>
      </c>
      <c r="P2626">
        <v>3.532</v>
      </c>
      <c r="Q2626">
        <v>440.48899999999998</v>
      </c>
      <c r="R2626">
        <v>179643</v>
      </c>
      <c r="S2626">
        <v>2.3E-2</v>
      </c>
      <c r="T2626">
        <v>2.4209999999999998</v>
      </c>
      <c r="U2626">
        <v>5.0019999999999998</v>
      </c>
      <c r="V2626">
        <v>2040</v>
      </c>
      <c r="W2626">
        <v>8</v>
      </c>
      <c r="X2626">
        <f t="shared" si="88"/>
        <v>0</v>
      </c>
      <c r="Y2626">
        <f t="shared" si="89"/>
        <v>0</v>
      </c>
    </row>
    <row r="2627" spans="1:25" x14ac:dyDescent="0.2">
      <c r="A2627" t="s">
        <v>1746</v>
      </c>
      <c r="B2627" t="s">
        <v>1430</v>
      </c>
      <c r="C2627">
        <v>5</v>
      </c>
      <c r="D2627">
        <v>11</v>
      </c>
      <c r="E2627" t="s">
        <v>2902</v>
      </c>
      <c r="F2627">
        <v>94.3</v>
      </c>
      <c r="G2627">
        <v>58.265000000000001</v>
      </c>
      <c r="H2627">
        <v>34.253</v>
      </c>
      <c r="I2627">
        <v>5494.4319999999998</v>
      </c>
      <c r="J2627">
        <v>2240774</v>
      </c>
      <c r="K2627">
        <v>53.72</v>
      </c>
      <c r="L2627">
        <v>26.248999999999999</v>
      </c>
      <c r="M2627">
        <v>5065.8310000000001</v>
      </c>
      <c r="N2627">
        <v>2065979</v>
      </c>
      <c r="O2627">
        <v>15.637</v>
      </c>
      <c r="P2627">
        <v>18.917000000000002</v>
      </c>
      <c r="Q2627">
        <v>1474.6079999999999</v>
      </c>
      <c r="R2627">
        <v>601384</v>
      </c>
      <c r="S2627">
        <v>0.186</v>
      </c>
      <c r="T2627">
        <v>6.8780000000000001</v>
      </c>
      <c r="U2627">
        <v>17.507000000000001</v>
      </c>
      <c r="V2627">
        <v>7140</v>
      </c>
      <c r="W2627">
        <v>28</v>
      </c>
      <c r="X2627">
        <f t="shared" si="88"/>
        <v>889.5347999999999</v>
      </c>
      <c r="Y2627">
        <f t="shared" si="89"/>
        <v>14.41</v>
      </c>
    </row>
    <row r="2628" spans="1:25" x14ac:dyDescent="0.2">
      <c r="A2628" t="s">
        <v>1746</v>
      </c>
      <c r="B2628" t="s">
        <v>1430</v>
      </c>
      <c r="C2628">
        <v>5</v>
      </c>
      <c r="D2628">
        <v>12</v>
      </c>
      <c r="E2628" t="s">
        <v>2903</v>
      </c>
      <c r="F2628">
        <v>29.309000000000001</v>
      </c>
      <c r="G2628">
        <v>73.191000000000003</v>
      </c>
      <c r="H2628">
        <v>46.624000000000002</v>
      </c>
      <c r="I2628">
        <v>2145.1460000000002</v>
      </c>
      <c r="J2628">
        <v>874847</v>
      </c>
      <c r="K2628">
        <v>37.957999999999998</v>
      </c>
      <c r="L2628">
        <v>15.452999999999999</v>
      </c>
      <c r="M2628">
        <v>1112.508</v>
      </c>
      <c r="N2628">
        <v>453710</v>
      </c>
      <c r="O2628">
        <v>3.8439999999999999</v>
      </c>
      <c r="P2628">
        <v>5.76</v>
      </c>
      <c r="Q2628">
        <v>112.67100000000001</v>
      </c>
      <c r="R2628">
        <v>45950</v>
      </c>
      <c r="S2628">
        <v>2.1000000000000001E-2</v>
      </c>
      <c r="T2628">
        <v>2.3319999999999999</v>
      </c>
      <c r="U2628">
        <v>0.625</v>
      </c>
      <c r="V2628">
        <v>255</v>
      </c>
      <c r="W2628">
        <v>1</v>
      </c>
      <c r="X2628">
        <f t="shared" si="88"/>
        <v>0</v>
      </c>
      <c r="Y2628">
        <f t="shared" si="89"/>
        <v>0</v>
      </c>
    </row>
    <row r="2629" spans="1:25" x14ac:dyDescent="0.2">
      <c r="A2629" t="s">
        <v>1746</v>
      </c>
      <c r="B2629" t="s">
        <v>1430</v>
      </c>
      <c r="C2629">
        <v>5</v>
      </c>
      <c r="D2629">
        <v>13</v>
      </c>
      <c r="E2629" t="s">
        <v>2904</v>
      </c>
      <c r="F2629">
        <v>59.148000000000003</v>
      </c>
      <c r="G2629">
        <v>65.850999999999999</v>
      </c>
      <c r="H2629">
        <v>32.293999999999997</v>
      </c>
      <c r="I2629">
        <v>3894.9180000000001</v>
      </c>
      <c r="J2629">
        <v>1588450</v>
      </c>
      <c r="K2629">
        <v>40.598999999999997</v>
      </c>
      <c r="L2629">
        <v>17.626000000000001</v>
      </c>
      <c r="M2629">
        <v>2401.3409999999999</v>
      </c>
      <c r="N2629">
        <v>979330</v>
      </c>
      <c r="O2629">
        <v>5.2750000000000004</v>
      </c>
      <c r="P2629">
        <v>7.8979999999999997</v>
      </c>
      <c r="Q2629">
        <v>312.01799999999997</v>
      </c>
      <c r="R2629">
        <v>127249</v>
      </c>
      <c r="S2629">
        <v>6.3E-2</v>
      </c>
      <c r="T2629">
        <v>4.0209999999999999</v>
      </c>
      <c r="U2629">
        <v>3.7519999999999998</v>
      </c>
      <c r="V2629">
        <v>1530</v>
      </c>
      <c r="W2629">
        <v>6</v>
      </c>
      <c r="X2629">
        <f t="shared" si="88"/>
        <v>0</v>
      </c>
      <c r="Y2629">
        <f t="shared" si="89"/>
        <v>0</v>
      </c>
    </row>
    <row r="2630" spans="1:25" x14ac:dyDescent="0.2">
      <c r="A2630" t="s">
        <v>1746</v>
      </c>
      <c r="B2630" t="s">
        <v>1430</v>
      </c>
      <c r="C2630">
        <v>5</v>
      </c>
      <c r="D2630">
        <v>14</v>
      </c>
      <c r="E2630" t="s">
        <v>2905</v>
      </c>
      <c r="F2630">
        <v>144.233</v>
      </c>
      <c r="G2630">
        <v>59.079000000000001</v>
      </c>
      <c r="H2630">
        <v>29.585999999999999</v>
      </c>
      <c r="I2630">
        <v>8521.116</v>
      </c>
      <c r="J2630">
        <v>3475135</v>
      </c>
      <c r="K2630">
        <v>88.200999999999993</v>
      </c>
      <c r="L2630">
        <v>35.338999999999999</v>
      </c>
      <c r="M2630">
        <v>12721.544</v>
      </c>
      <c r="N2630">
        <v>5188180</v>
      </c>
      <c r="O2630">
        <v>20.710999999999999</v>
      </c>
      <c r="P2630">
        <v>23.228000000000002</v>
      </c>
      <c r="Q2630">
        <v>2987.2280000000001</v>
      </c>
      <c r="R2630">
        <v>1218270</v>
      </c>
      <c r="S2630">
        <v>0.182</v>
      </c>
      <c r="T2630">
        <v>6.8120000000000003</v>
      </c>
      <c r="U2630">
        <v>26.260999999999999</v>
      </c>
      <c r="V2630">
        <v>10710</v>
      </c>
      <c r="W2630">
        <v>42</v>
      </c>
      <c r="X2630">
        <f t="shared" si="88"/>
        <v>2553.4168000000004</v>
      </c>
      <c r="Y2630">
        <f t="shared" si="89"/>
        <v>29.810000000000002</v>
      </c>
    </row>
    <row r="2631" spans="1:25" x14ac:dyDescent="0.2">
      <c r="A2631" t="s">
        <v>1746</v>
      </c>
      <c r="B2631" t="s">
        <v>1430</v>
      </c>
      <c r="C2631">
        <v>5</v>
      </c>
      <c r="D2631">
        <v>15</v>
      </c>
      <c r="E2631" t="s">
        <v>2906</v>
      </c>
      <c r="F2631">
        <v>122.437</v>
      </c>
      <c r="G2631">
        <v>64.406000000000006</v>
      </c>
      <c r="H2631">
        <v>32.899000000000001</v>
      </c>
      <c r="I2631">
        <v>7885.6980000000003</v>
      </c>
      <c r="J2631">
        <v>3215995</v>
      </c>
      <c r="K2631">
        <v>89.644000000000005</v>
      </c>
      <c r="L2631">
        <v>34.854999999999997</v>
      </c>
      <c r="M2631">
        <v>10975.788</v>
      </c>
      <c r="N2631">
        <v>4476215</v>
      </c>
      <c r="O2631">
        <v>16.539000000000001</v>
      </c>
      <c r="P2631">
        <v>19.001000000000001</v>
      </c>
      <c r="Q2631">
        <v>2024.9359999999999</v>
      </c>
      <c r="R2631">
        <v>825822</v>
      </c>
      <c r="S2631">
        <v>0.28100000000000003</v>
      </c>
      <c r="T2631">
        <v>8.4580000000000002</v>
      </c>
      <c r="U2631">
        <v>34.39</v>
      </c>
      <c r="V2631">
        <v>14025</v>
      </c>
      <c r="W2631">
        <v>55</v>
      </c>
      <c r="X2631">
        <f t="shared" si="88"/>
        <v>1494.8956000000001</v>
      </c>
      <c r="Y2631">
        <f t="shared" si="89"/>
        <v>44.110000000000007</v>
      </c>
    </row>
    <row r="2632" spans="1:25" x14ac:dyDescent="0.2">
      <c r="A2632" t="s">
        <v>1746</v>
      </c>
      <c r="B2632" t="s">
        <v>1430</v>
      </c>
      <c r="C2632">
        <v>5</v>
      </c>
      <c r="D2632">
        <v>16</v>
      </c>
      <c r="E2632" t="s">
        <v>2907</v>
      </c>
      <c r="F2632">
        <v>293.29199999999997</v>
      </c>
      <c r="G2632">
        <v>56.963999999999999</v>
      </c>
      <c r="H2632">
        <v>34.786999999999999</v>
      </c>
      <c r="I2632">
        <v>16706.985000000001</v>
      </c>
      <c r="J2632">
        <v>6813548</v>
      </c>
      <c r="K2632">
        <v>2.5649999999999999</v>
      </c>
      <c r="L2632">
        <v>2.641</v>
      </c>
      <c r="M2632">
        <v>752.15099999999995</v>
      </c>
      <c r="N2632">
        <v>306747</v>
      </c>
      <c r="O2632">
        <v>2.27</v>
      </c>
      <c r="P2632">
        <v>5.4329999999999998</v>
      </c>
      <c r="Q2632">
        <v>665.80799999999999</v>
      </c>
      <c r="R2632">
        <v>271534</v>
      </c>
      <c r="S2632">
        <v>2.1000000000000001E-2</v>
      </c>
      <c r="T2632">
        <v>2.3319999999999999</v>
      </c>
      <c r="U2632">
        <v>6.2530000000000001</v>
      </c>
      <c r="V2632">
        <v>2550</v>
      </c>
      <c r="W2632">
        <v>10</v>
      </c>
      <c r="X2632">
        <f t="shared" si="88"/>
        <v>0</v>
      </c>
      <c r="Y2632">
        <f t="shared" si="89"/>
        <v>0</v>
      </c>
    </row>
    <row r="2633" spans="1:25" x14ac:dyDescent="0.2">
      <c r="A2633" t="s">
        <v>1746</v>
      </c>
      <c r="B2633" t="s">
        <v>1430</v>
      </c>
      <c r="C2633">
        <v>5</v>
      </c>
      <c r="D2633">
        <v>17</v>
      </c>
      <c r="E2633" t="s">
        <v>2908</v>
      </c>
      <c r="F2633">
        <v>103.17100000000001</v>
      </c>
      <c r="G2633">
        <v>60.054000000000002</v>
      </c>
      <c r="H2633">
        <v>43.8</v>
      </c>
      <c r="I2633">
        <v>6195.8289999999997</v>
      </c>
      <c r="J2633">
        <v>2526822</v>
      </c>
      <c r="K2633">
        <v>23.28</v>
      </c>
      <c r="L2633">
        <v>10.413</v>
      </c>
      <c r="M2633">
        <v>2401.8580000000002</v>
      </c>
      <c r="N2633">
        <v>979541</v>
      </c>
      <c r="O2633">
        <v>2.5310000000000001</v>
      </c>
      <c r="P2633">
        <v>6.77</v>
      </c>
      <c r="Q2633">
        <v>261.08199999999999</v>
      </c>
      <c r="R2633">
        <v>106476</v>
      </c>
      <c r="S2633">
        <v>1.2E-2</v>
      </c>
      <c r="T2633">
        <v>1.758</v>
      </c>
      <c r="U2633">
        <v>1.2509999999999999</v>
      </c>
      <c r="V2633">
        <v>510</v>
      </c>
      <c r="W2633">
        <v>2</v>
      </c>
      <c r="X2633">
        <f t="shared" si="88"/>
        <v>0</v>
      </c>
      <c r="Y2633">
        <f t="shared" si="89"/>
        <v>0</v>
      </c>
    </row>
    <row r="2634" spans="1:25" x14ac:dyDescent="0.2">
      <c r="A2634" t="s">
        <v>1746</v>
      </c>
      <c r="B2634" t="s">
        <v>1430</v>
      </c>
      <c r="C2634">
        <v>5</v>
      </c>
      <c r="D2634">
        <v>18</v>
      </c>
      <c r="E2634" t="s">
        <v>2909</v>
      </c>
      <c r="F2634">
        <v>346.96100000000001</v>
      </c>
      <c r="G2634">
        <v>53.526000000000003</v>
      </c>
      <c r="H2634">
        <v>30.004000000000001</v>
      </c>
      <c r="I2634">
        <v>18571.348000000002</v>
      </c>
      <c r="J2634">
        <v>7573884</v>
      </c>
      <c r="K2634">
        <v>96.944999999999993</v>
      </c>
      <c r="L2634">
        <v>38.558999999999997</v>
      </c>
      <c r="M2634">
        <v>33636.269</v>
      </c>
      <c r="N2634">
        <v>13717755</v>
      </c>
      <c r="O2634">
        <v>28.027999999999999</v>
      </c>
      <c r="P2634">
        <v>28.295999999999999</v>
      </c>
      <c r="Q2634">
        <v>9724.527</v>
      </c>
      <c r="R2634">
        <v>3965918</v>
      </c>
      <c r="S2634">
        <v>0.17799999999999999</v>
      </c>
      <c r="T2634">
        <v>6.7430000000000003</v>
      </c>
      <c r="U2634">
        <v>61.901000000000003</v>
      </c>
      <c r="V2634">
        <v>25245</v>
      </c>
      <c r="W2634">
        <v>99</v>
      </c>
      <c r="X2634">
        <f t="shared" si="88"/>
        <v>9964.4457000000002</v>
      </c>
      <c r="Y2634">
        <f t="shared" si="89"/>
        <v>92.51</v>
      </c>
    </row>
    <row r="2635" spans="1:25" x14ac:dyDescent="0.2">
      <c r="A2635" t="s">
        <v>1746</v>
      </c>
      <c r="B2635" t="s">
        <v>1430</v>
      </c>
      <c r="C2635">
        <v>5</v>
      </c>
      <c r="D2635">
        <v>19</v>
      </c>
      <c r="E2635" t="s">
        <v>2910</v>
      </c>
      <c r="F2635">
        <v>297.26600000000002</v>
      </c>
      <c r="G2635">
        <v>51.420999999999999</v>
      </c>
      <c r="H2635">
        <v>25.545000000000002</v>
      </c>
      <c r="I2635">
        <v>15285.848</v>
      </c>
      <c r="J2635">
        <v>6233971</v>
      </c>
      <c r="K2635">
        <v>62.784999999999997</v>
      </c>
      <c r="L2635">
        <v>33.625999999999998</v>
      </c>
      <c r="M2635">
        <v>18663.767</v>
      </c>
      <c r="N2635">
        <v>7611575</v>
      </c>
      <c r="O2635">
        <v>6.8220000000000001</v>
      </c>
      <c r="P2635">
        <v>11.824</v>
      </c>
      <c r="Q2635">
        <v>2027.8240000000001</v>
      </c>
      <c r="R2635">
        <v>827000</v>
      </c>
      <c r="S2635">
        <v>0.16200000000000001</v>
      </c>
      <c r="T2635">
        <v>6.4240000000000004</v>
      </c>
      <c r="U2635">
        <v>48.145000000000003</v>
      </c>
      <c r="V2635">
        <v>19635</v>
      </c>
      <c r="W2635">
        <v>77</v>
      </c>
      <c r="X2635">
        <f t="shared" si="88"/>
        <v>1498.0724000000002</v>
      </c>
      <c r="Y2635">
        <f t="shared" si="89"/>
        <v>68.31</v>
      </c>
    </row>
    <row r="2636" spans="1:25" x14ac:dyDescent="0.2">
      <c r="A2636" t="s">
        <v>1746</v>
      </c>
      <c r="B2636" t="s">
        <v>1430</v>
      </c>
      <c r="C2636">
        <v>6</v>
      </c>
      <c r="D2636">
        <v>1</v>
      </c>
      <c r="E2636" t="s">
        <v>2911</v>
      </c>
      <c r="F2636">
        <v>365.75599999999997</v>
      </c>
      <c r="G2636">
        <v>38.755000000000003</v>
      </c>
      <c r="H2636">
        <v>27.603000000000002</v>
      </c>
      <c r="I2636">
        <v>14174.915000000001</v>
      </c>
      <c r="J2636">
        <v>5780903</v>
      </c>
      <c r="K2636">
        <v>1.976</v>
      </c>
      <c r="L2636">
        <v>1.8380000000000001</v>
      </c>
      <c r="M2636">
        <v>722.88099999999997</v>
      </c>
      <c r="N2636">
        <v>294810</v>
      </c>
      <c r="O2636">
        <v>2.72</v>
      </c>
      <c r="P2636">
        <v>5.5839999999999996</v>
      </c>
      <c r="Q2636">
        <v>994.78599999999994</v>
      </c>
      <c r="R2636">
        <v>405700</v>
      </c>
      <c r="S2636">
        <v>4.8000000000000001E-2</v>
      </c>
      <c r="T2636">
        <v>3.4929999999999999</v>
      </c>
      <c r="U2636">
        <v>17.507000000000001</v>
      </c>
      <c r="V2636">
        <v>7140</v>
      </c>
      <c r="W2636">
        <v>28</v>
      </c>
      <c r="X2636">
        <f t="shared" si="88"/>
        <v>361.73059999999992</v>
      </c>
      <c r="Y2636">
        <f t="shared" si="89"/>
        <v>14.41</v>
      </c>
    </row>
    <row r="2637" spans="1:25" x14ac:dyDescent="0.2">
      <c r="A2637" t="s">
        <v>1746</v>
      </c>
      <c r="B2637" t="s">
        <v>1430</v>
      </c>
      <c r="C2637">
        <v>6</v>
      </c>
      <c r="D2637">
        <v>2</v>
      </c>
      <c r="E2637" t="s">
        <v>2912</v>
      </c>
      <c r="F2637">
        <v>290.83199999999999</v>
      </c>
      <c r="G2637">
        <v>57.033000000000001</v>
      </c>
      <c r="H2637">
        <v>30</v>
      </c>
      <c r="I2637">
        <v>16587.026999999998</v>
      </c>
      <c r="J2637">
        <v>6764626</v>
      </c>
      <c r="K2637">
        <v>51.375</v>
      </c>
      <c r="L2637">
        <v>18.297999999999998</v>
      </c>
      <c r="M2637">
        <v>14941.393</v>
      </c>
      <c r="N2637">
        <v>6093493</v>
      </c>
      <c r="O2637">
        <v>7.92</v>
      </c>
      <c r="P2637">
        <v>12.512</v>
      </c>
      <c r="Q2637">
        <v>2303.3110000000001</v>
      </c>
      <c r="R2637">
        <v>939351</v>
      </c>
      <c r="S2637">
        <v>0.129</v>
      </c>
      <c r="T2637">
        <v>5.734</v>
      </c>
      <c r="U2637">
        <v>37.515999999999998</v>
      </c>
      <c r="V2637">
        <v>15300</v>
      </c>
      <c r="W2637">
        <v>60</v>
      </c>
      <c r="X2637">
        <f t="shared" si="88"/>
        <v>1801.1081000000001</v>
      </c>
      <c r="Y2637">
        <f t="shared" si="89"/>
        <v>49.610000000000007</v>
      </c>
    </row>
    <row r="2638" spans="1:25" x14ac:dyDescent="0.2">
      <c r="A2638" t="s">
        <v>1746</v>
      </c>
      <c r="B2638" t="s">
        <v>1430</v>
      </c>
      <c r="C2638">
        <v>6</v>
      </c>
      <c r="D2638">
        <v>5</v>
      </c>
      <c r="E2638" t="s">
        <v>2913</v>
      </c>
      <c r="F2638">
        <v>176.94300000000001</v>
      </c>
      <c r="G2638">
        <v>49.030999999999999</v>
      </c>
      <c r="H2638">
        <v>29.105</v>
      </c>
      <c r="I2638">
        <v>8675.7160000000003</v>
      </c>
      <c r="J2638">
        <v>3538185</v>
      </c>
      <c r="K2638">
        <v>2.6320000000000001</v>
      </c>
      <c r="L2638">
        <v>2.5459999999999998</v>
      </c>
      <c r="M2638">
        <v>465.779</v>
      </c>
      <c r="N2638">
        <v>189957</v>
      </c>
      <c r="O2638">
        <v>2.395</v>
      </c>
      <c r="P2638">
        <v>3.472</v>
      </c>
      <c r="Q2638">
        <v>423.73200000000003</v>
      </c>
      <c r="R2638">
        <v>172809</v>
      </c>
      <c r="S2638">
        <v>1.7999999999999999E-2</v>
      </c>
      <c r="T2638">
        <v>2.1230000000000002</v>
      </c>
      <c r="U2638">
        <v>3.1259999999999999</v>
      </c>
      <c r="V2638">
        <v>1275</v>
      </c>
      <c r="W2638">
        <v>5</v>
      </c>
      <c r="X2638">
        <f t="shared" si="88"/>
        <v>0</v>
      </c>
      <c r="Y2638">
        <f t="shared" si="89"/>
        <v>0</v>
      </c>
    </row>
    <row r="2639" spans="1:25" x14ac:dyDescent="0.2">
      <c r="A2639" t="s">
        <v>1746</v>
      </c>
      <c r="B2639" t="s">
        <v>1430</v>
      </c>
      <c r="C2639">
        <v>6</v>
      </c>
      <c r="D2639">
        <v>6</v>
      </c>
      <c r="E2639" t="s">
        <v>2914</v>
      </c>
      <c r="F2639">
        <v>388.45699999999999</v>
      </c>
      <c r="G2639">
        <v>68.784999999999997</v>
      </c>
      <c r="H2639">
        <v>41.74</v>
      </c>
      <c r="I2639">
        <v>26719.856</v>
      </c>
      <c r="J2639">
        <v>10897060</v>
      </c>
      <c r="K2639">
        <v>26.416</v>
      </c>
      <c r="L2639">
        <v>15.757999999999999</v>
      </c>
      <c r="M2639">
        <v>10261.383</v>
      </c>
      <c r="N2639">
        <v>4184862</v>
      </c>
      <c r="O2639">
        <v>4.6619999999999999</v>
      </c>
      <c r="P2639">
        <v>10.662000000000001</v>
      </c>
      <c r="Q2639">
        <v>1810.8979999999999</v>
      </c>
      <c r="R2639">
        <v>738532</v>
      </c>
      <c r="S2639">
        <v>7.5999999999999998E-2</v>
      </c>
      <c r="T2639">
        <v>4.3920000000000003</v>
      </c>
      <c r="U2639">
        <v>29.388000000000002</v>
      </c>
      <c r="V2639">
        <v>11985</v>
      </c>
      <c r="W2639">
        <v>47</v>
      </c>
      <c r="X2639">
        <f t="shared" si="88"/>
        <v>1259.4538</v>
      </c>
      <c r="Y2639">
        <f t="shared" si="89"/>
        <v>35.31</v>
      </c>
    </row>
    <row r="2640" spans="1:25" x14ac:dyDescent="0.2">
      <c r="A2640" t="s">
        <v>1746</v>
      </c>
      <c r="B2640" t="s">
        <v>1430</v>
      </c>
      <c r="C2640">
        <v>6</v>
      </c>
      <c r="D2640">
        <v>7</v>
      </c>
      <c r="E2640" t="s">
        <v>2915</v>
      </c>
      <c r="F2640">
        <v>214.56899999999999</v>
      </c>
      <c r="G2640">
        <v>59.441000000000003</v>
      </c>
      <c r="H2640">
        <v>40.470999999999997</v>
      </c>
      <c r="I2640">
        <v>12754.174999999999</v>
      </c>
      <c r="J2640">
        <v>5201488</v>
      </c>
      <c r="K2640">
        <v>1.98</v>
      </c>
      <c r="L2640">
        <v>2.56</v>
      </c>
      <c r="M2640">
        <v>424.904</v>
      </c>
      <c r="N2640">
        <v>173287</v>
      </c>
      <c r="O2640">
        <v>2.9289999999999998</v>
      </c>
      <c r="P2640">
        <v>4.7939999999999996</v>
      </c>
      <c r="Q2640">
        <v>628.54</v>
      </c>
      <c r="R2640">
        <v>256335</v>
      </c>
      <c r="S2640">
        <v>2.9000000000000001E-2</v>
      </c>
      <c r="T2640">
        <v>2.726</v>
      </c>
      <c r="U2640">
        <v>6.2530000000000001</v>
      </c>
      <c r="V2640">
        <v>2550</v>
      </c>
      <c r="W2640">
        <v>10</v>
      </c>
      <c r="X2640">
        <f t="shared" si="88"/>
        <v>0</v>
      </c>
      <c r="Y2640">
        <f t="shared" si="89"/>
        <v>0</v>
      </c>
    </row>
    <row r="2641" spans="1:25" x14ac:dyDescent="0.2">
      <c r="A2641" t="s">
        <v>1746</v>
      </c>
      <c r="B2641" t="s">
        <v>1430</v>
      </c>
      <c r="C2641">
        <v>6</v>
      </c>
      <c r="D2641">
        <v>8</v>
      </c>
      <c r="E2641" t="s">
        <v>2916</v>
      </c>
      <c r="F2641">
        <v>368.78399999999999</v>
      </c>
      <c r="G2641">
        <v>61.460999999999999</v>
      </c>
      <c r="H2641">
        <v>36.017000000000003</v>
      </c>
      <c r="I2641">
        <v>22665.897000000001</v>
      </c>
      <c r="J2641">
        <v>9243749</v>
      </c>
      <c r="K2641">
        <v>37.171999999999997</v>
      </c>
      <c r="L2641">
        <v>22.690999999999999</v>
      </c>
      <c r="M2641">
        <v>13708.486000000001</v>
      </c>
      <c r="N2641">
        <v>5590681</v>
      </c>
      <c r="O2641">
        <v>9.516</v>
      </c>
      <c r="P2641">
        <v>14.845000000000001</v>
      </c>
      <c r="Q2641">
        <v>3509.18</v>
      </c>
      <c r="R2641">
        <v>1431136</v>
      </c>
      <c r="S2641">
        <v>0.16300000000000001</v>
      </c>
      <c r="T2641">
        <v>6.44</v>
      </c>
      <c r="U2641">
        <v>60.026000000000003</v>
      </c>
      <c r="V2641">
        <v>24480</v>
      </c>
      <c r="W2641">
        <v>96</v>
      </c>
      <c r="X2641">
        <f t="shared" si="88"/>
        <v>3127.5639999999999</v>
      </c>
      <c r="Y2641">
        <f t="shared" si="89"/>
        <v>89.210000000000008</v>
      </c>
    </row>
    <row r="2642" spans="1:25" x14ac:dyDescent="0.2">
      <c r="A2642" t="s">
        <v>1746</v>
      </c>
      <c r="B2642" t="s">
        <v>1430</v>
      </c>
      <c r="C2642">
        <v>6</v>
      </c>
      <c r="D2642">
        <v>9</v>
      </c>
      <c r="E2642" t="s">
        <v>2917</v>
      </c>
      <c r="F2642">
        <v>302.64400000000001</v>
      </c>
      <c r="G2642">
        <v>62.725999999999999</v>
      </c>
      <c r="H2642">
        <v>31.521999999999998</v>
      </c>
      <c r="I2642">
        <v>18983.592000000001</v>
      </c>
      <c r="J2642">
        <v>7742008</v>
      </c>
      <c r="K2642">
        <v>57.828000000000003</v>
      </c>
      <c r="L2642">
        <v>31.062999999999999</v>
      </c>
      <c r="M2642">
        <v>17501.341</v>
      </c>
      <c r="N2642">
        <v>7137507</v>
      </c>
      <c r="O2642">
        <v>7.282</v>
      </c>
      <c r="P2642">
        <v>12.951000000000001</v>
      </c>
      <c r="Q2642">
        <v>2203.9430000000002</v>
      </c>
      <c r="R2642">
        <v>898826</v>
      </c>
      <c r="S2642">
        <v>0.159</v>
      </c>
      <c r="T2642">
        <v>6.367</v>
      </c>
      <c r="U2642">
        <v>48.145000000000003</v>
      </c>
      <c r="V2642">
        <v>19635</v>
      </c>
      <c r="W2642">
        <v>77</v>
      </c>
      <c r="X2642">
        <f t="shared" si="88"/>
        <v>1691.8033000000003</v>
      </c>
      <c r="Y2642">
        <f t="shared" si="89"/>
        <v>68.31</v>
      </c>
    </row>
    <row r="2643" spans="1:25" x14ac:dyDescent="0.2">
      <c r="A2643" t="s">
        <v>1746</v>
      </c>
      <c r="B2643" t="s">
        <v>1430</v>
      </c>
      <c r="C2643">
        <v>6</v>
      </c>
      <c r="D2643">
        <v>10</v>
      </c>
      <c r="E2643" t="s">
        <v>2918</v>
      </c>
      <c r="F2643">
        <v>328.279</v>
      </c>
      <c r="G2643">
        <v>68.721000000000004</v>
      </c>
      <c r="H2643">
        <v>32.345999999999997</v>
      </c>
      <c r="I2643">
        <v>22559.657999999999</v>
      </c>
      <c r="J2643">
        <v>9200422</v>
      </c>
      <c r="K2643">
        <v>3.2559999999999998</v>
      </c>
      <c r="L2643">
        <v>2.952</v>
      </c>
      <c r="M2643">
        <v>1068.923</v>
      </c>
      <c r="N2643">
        <v>435935</v>
      </c>
      <c r="O2643">
        <v>2.629</v>
      </c>
      <c r="P2643">
        <v>7.03</v>
      </c>
      <c r="Q2643">
        <v>863.10299999999995</v>
      </c>
      <c r="R2643">
        <v>351996</v>
      </c>
      <c r="S2643">
        <v>3.4000000000000002E-2</v>
      </c>
      <c r="T2643">
        <v>2.9569999999999999</v>
      </c>
      <c r="U2643">
        <v>11.255000000000001</v>
      </c>
      <c r="V2643">
        <v>4590</v>
      </c>
      <c r="W2643">
        <v>18</v>
      </c>
      <c r="X2643">
        <f t="shared" si="88"/>
        <v>216.87929999999992</v>
      </c>
      <c r="Y2643">
        <f t="shared" si="89"/>
        <v>3.4099999999999997</v>
      </c>
    </row>
    <row r="2644" spans="1:25" x14ac:dyDescent="0.2">
      <c r="A2644" t="s">
        <v>1746</v>
      </c>
      <c r="B2644" t="s">
        <v>1430</v>
      </c>
      <c r="C2644">
        <v>6</v>
      </c>
      <c r="D2644">
        <v>11</v>
      </c>
      <c r="E2644" t="s">
        <v>2919</v>
      </c>
      <c r="F2644">
        <v>322.63</v>
      </c>
      <c r="G2644">
        <v>55.533999999999999</v>
      </c>
      <c r="H2644">
        <v>32.911000000000001</v>
      </c>
      <c r="I2644">
        <v>17916.949000000001</v>
      </c>
      <c r="J2644">
        <v>7307003</v>
      </c>
      <c r="K2644">
        <v>1.762</v>
      </c>
      <c r="L2644">
        <v>1.867</v>
      </c>
      <c r="M2644">
        <v>568.57799999999997</v>
      </c>
      <c r="N2644">
        <v>231881</v>
      </c>
      <c r="O2644">
        <v>3.0550000000000002</v>
      </c>
      <c r="P2644">
        <v>6.7350000000000003</v>
      </c>
      <c r="Q2644">
        <v>985.74800000000005</v>
      </c>
      <c r="R2644">
        <v>402014</v>
      </c>
      <c r="S2644">
        <v>5.8000000000000003E-2</v>
      </c>
      <c r="T2644">
        <v>3.85</v>
      </c>
      <c r="U2644">
        <v>18.757999999999999</v>
      </c>
      <c r="V2644">
        <v>7650</v>
      </c>
      <c r="W2644">
        <v>30</v>
      </c>
      <c r="X2644">
        <f t="shared" si="88"/>
        <v>351.78880000000004</v>
      </c>
      <c r="Y2644">
        <f t="shared" si="89"/>
        <v>16.61</v>
      </c>
    </row>
    <row r="2645" spans="1:25" x14ac:dyDescent="0.2">
      <c r="A2645" t="s">
        <v>1746</v>
      </c>
      <c r="B2645" t="s">
        <v>1430</v>
      </c>
      <c r="C2645">
        <v>6</v>
      </c>
      <c r="D2645">
        <v>12</v>
      </c>
      <c r="E2645" t="s">
        <v>2920</v>
      </c>
      <c r="F2645">
        <v>402.92200000000003</v>
      </c>
      <c r="G2645">
        <v>71.037999999999997</v>
      </c>
      <c r="H2645">
        <v>42.332999999999998</v>
      </c>
      <c r="I2645">
        <v>28622.675999999999</v>
      </c>
      <c r="J2645">
        <v>11673080</v>
      </c>
      <c r="K2645">
        <v>28.917000000000002</v>
      </c>
      <c r="L2645">
        <v>20.891999999999999</v>
      </c>
      <c r="M2645">
        <v>11651.296</v>
      </c>
      <c r="N2645">
        <v>4751705</v>
      </c>
      <c r="O2645">
        <v>5.2329999999999997</v>
      </c>
      <c r="P2645">
        <v>10.946999999999999</v>
      </c>
      <c r="Q2645">
        <v>2108.3310000000001</v>
      </c>
      <c r="R2645">
        <v>859833</v>
      </c>
      <c r="S2645">
        <v>8.4000000000000005E-2</v>
      </c>
      <c r="T2645">
        <v>4.6219999999999999</v>
      </c>
      <c r="U2645">
        <v>33.764000000000003</v>
      </c>
      <c r="V2645">
        <v>13770</v>
      </c>
      <c r="W2645">
        <v>54</v>
      </c>
      <c r="X2645">
        <f t="shared" si="88"/>
        <v>1586.6301000000003</v>
      </c>
      <c r="Y2645">
        <f t="shared" si="89"/>
        <v>43.010000000000005</v>
      </c>
    </row>
    <row r="2646" spans="1:25" x14ac:dyDescent="0.2">
      <c r="A2646" t="s">
        <v>1746</v>
      </c>
      <c r="B2646" t="s">
        <v>1430</v>
      </c>
      <c r="C2646">
        <v>6</v>
      </c>
      <c r="D2646">
        <v>13</v>
      </c>
      <c r="E2646" t="s">
        <v>2921</v>
      </c>
      <c r="F2646">
        <v>238.084</v>
      </c>
      <c r="G2646">
        <v>62.164999999999999</v>
      </c>
      <c r="H2646">
        <v>36.811</v>
      </c>
      <c r="I2646">
        <v>14800.477999999999</v>
      </c>
      <c r="J2646">
        <v>6036024</v>
      </c>
      <c r="K2646">
        <v>1.8149999999999999</v>
      </c>
      <c r="L2646">
        <v>2.3679999999999999</v>
      </c>
      <c r="M2646">
        <v>432.09300000000002</v>
      </c>
      <c r="N2646">
        <v>176219</v>
      </c>
      <c r="O2646">
        <v>2.2679999999999998</v>
      </c>
      <c r="P2646">
        <v>4.7309999999999999</v>
      </c>
      <c r="Q2646">
        <v>540.01700000000005</v>
      </c>
      <c r="R2646">
        <v>220233</v>
      </c>
      <c r="S2646">
        <v>3.9E-2</v>
      </c>
      <c r="T2646">
        <v>3.169</v>
      </c>
      <c r="U2646">
        <v>9.3789999999999996</v>
      </c>
      <c r="V2646">
        <v>3825</v>
      </c>
      <c r="W2646">
        <v>15</v>
      </c>
      <c r="X2646">
        <f t="shared" si="88"/>
        <v>0</v>
      </c>
      <c r="Y2646">
        <f t="shared" si="89"/>
        <v>0.10999999999999961</v>
      </c>
    </row>
    <row r="2647" spans="1:25" x14ac:dyDescent="0.2">
      <c r="A2647" t="s">
        <v>1746</v>
      </c>
      <c r="B2647" t="s">
        <v>1430</v>
      </c>
      <c r="C2647">
        <v>6</v>
      </c>
      <c r="D2647">
        <v>14</v>
      </c>
      <c r="E2647" t="s">
        <v>2922</v>
      </c>
      <c r="F2647">
        <v>217.602</v>
      </c>
      <c r="G2647">
        <v>73.882999999999996</v>
      </c>
      <c r="H2647">
        <v>46.424999999999997</v>
      </c>
      <c r="I2647">
        <v>16077.144</v>
      </c>
      <c r="J2647">
        <v>6556682</v>
      </c>
      <c r="K2647">
        <v>1.839</v>
      </c>
      <c r="L2647">
        <v>2.1030000000000002</v>
      </c>
      <c r="M2647">
        <v>400.27800000000002</v>
      </c>
      <c r="N2647">
        <v>163244</v>
      </c>
      <c r="O2647">
        <v>2.2410000000000001</v>
      </c>
      <c r="P2647">
        <v>3.8919999999999999</v>
      </c>
      <c r="Q2647">
        <v>487.75200000000001</v>
      </c>
      <c r="R2647">
        <v>198918</v>
      </c>
      <c r="S2647">
        <v>1.4E-2</v>
      </c>
      <c r="T2647">
        <v>1.9139999999999999</v>
      </c>
      <c r="U2647">
        <v>3.1259999999999999</v>
      </c>
      <c r="V2647">
        <v>1275</v>
      </c>
      <c r="W2647">
        <v>5</v>
      </c>
      <c r="X2647">
        <f t="shared" si="88"/>
        <v>0</v>
      </c>
      <c r="Y2647">
        <f t="shared" si="89"/>
        <v>0</v>
      </c>
    </row>
    <row r="2648" spans="1:25" x14ac:dyDescent="0.2">
      <c r="A2648" t="s">
        <v>1746</v>
      </c>
      <c r="B2648" t="s">
        <v>1430</v>
      </c>
      <c r="C2648">
        <v>6</v>
      </c>
      <c r="D2648">
        <v>15</v>
      </c>
      <c r="E2648" t="s">
        <v>2923</v>
      </c>
      <c r="F2648">
        <v>381.04899999999998</v>
      </c>
      <c r="G2648">
        <v>69.900000000000006</v>
      </c>
      <c r="H2648">
        <v>39.470999999999997</v>
      </c>
      <c r="I2648">
        <v>26635.249</v>
      </c>
      <c r="J2648">
        <v>10862555</v>
      </c>
      <c r="K2648">
        <v>65.317999999999998</v>
      </c>
      <c r="L2648">
        <v>29.960999999999999</v>
      </c>
      <c r="M2648">
        <v>24889.552</v>
      </c>
      <c r="N2648">
        <v>10150614</v>
      </c>
      <c r="O2648">
        <v>18.858000000000001</v>
      </c>
      <c r="P2648">
        <v>26.475000000000001</v>
      </c>
      <c r="Q2648">
        <v>7185.875</v>
      </c>
      <c r="R2648">
        <v>2930589</v>
      </c>
      <c r="S2648">
        <v>0.20200000000000001</v>
      </c>
      <c r="T2648">
        <v>7.1710000000000003</v>
      </c>
      <c r="U2648">
        <v>76.908000000000001</v>
      </c>
      <c r="V2648">
        <v>31365</v>
      </c>
      <c r="W2648">
        <v>123</v>
      </c>
      <c r="X2648">
        <f t="shared" si="88"/>
        <v>7171.9285</v>
      </c>
      <c r="Y2648">
        <f t="shared" si="89"/>
        <v>118.91</v>
      </c>
    </row>
    <row r="2649" spans="1:25" x14ac:dyDescent="0.2">
      <c r="A2649" t="s">
        <v>1746</v>
      </c>
      <c r="B2649" t="s">
        <v>1430</v>
      </c>
      <c r="C2649">
        <v>6</v>
      </c>
      <c r="D2649">
        <v>16</v>
      </c>
      <c r="E2649" t="s">
        <v>2924</v>
      </c>
      <c r="F2649">
        <v>357.58100000000002</v>
      </c>
      <c r="G2649">
        <v>59.435000000000002</v>
      </c>
      <c r="H2649">
        <v>29.829000000000001</v>
      </c>
      <c r="I2649">
        <v>21252.668000000001</v>
      </c>
      <c r="J2649">
        <v>8667397</v>
      </c>
      <c r="K2649">
        <v>87.007000000000005</v>
      </c>
      <c r="L2649">
        <v>43.683</v>
      </c>
      <c r="M2649">
        <v>31112.15</v>
      </c>
      <c r="N2649">
        <v>12688353</v>
      </c>
      <c r="O2649">
        <v>13.712</v>
      </c>
      <c r="P2649">
        <v>18.405000000000001</v>
      </c>
      <c r="Q2649">
        <v>4903.1189999999997</v>
      </c>
      <c r="R2649">
        <v>1999621</v>
      </c>
      <c r="S2649">
        <v>0.247</v>
      </c>
      <c r="T2649">
        <v>7.9249999999999998</v>
      </c>
      <c r="U2649">
        <v>88.162999999999997</v>
      </c>
      <c r="V2649">
        <v>35955</v>
      </c>
      <c r="W2649">
        <v>141</v>
      </c>
      <c r="X2649">
        <f t="shared" si="88"/>
        <v>4660.8969000000006</v>
      </c>
      <c r="Y2649">
        <f t="shared" si="89"/>
        <v>138.71</v>
      </c>
    </row>
    <row r="2650" spans="1:25" x14ac:dyDescent="0.2">
      <c r="A2650" t="s">
        <v>1746</v>
      </c>
      <c r="B2650" t="s">
        <v>1430</v>
      </c>
      <c r="C2650">
        <v>6</v>
      </c>
      <c r="D2650">
        <v>17</v>
      </c>
      <c r="E2650" t="s">
        <v>2925</v>
      </c>
      <c r="F2650">
        <v>406.77600000000001</v>
      </c>
      <c r="G2650">
        <v>63.381</v>
      </c>
      <c r="H2650">
        <v>31.646999999999998</v>
      </c>
      <c r="I2650">
        <v>25781.831999999999</v>
      </c>
      <c r="J2650">
        <v>10514509</v>
      </c>
      <c r="K2650">
        <v>82.379000000000005</v>
      </c>
      <c r="L2650">
        <v>43.99</v>
      </c>
      <c r="M2650">
        <v>33509.771000000001</v>
      </c>
      <c r="N2650">
        <v>13666166</v>
      </c>
      <c r="O2650">
        <v>33.442999999999998</v>
      </c>
      <c r="P2650">
        <v>37.454000000000001</v>
      </c>
      <c r="Q2650">
        <v>13603.799000000001</v>
      </c>
      <c r="R2650">
        <v>5547987</v>
      </c>
      <c r="S2650">
        <v>0.14399999999999999</v>
      </c>
      <c r="T2650">
        <v>6.0679999999999996</v>
      </c>
      <c r="U2650">
        <v>58.774999999999999</v>
      </c>
      <c r="V2650">
        <v>23970</v>
      </c>
      <c r="W2650">
        <v>94</v>
      </c>
      <c r="X2650">
        <f t="shared" si="88"/>
        <v>14231.644900000001</v>
      </c>
      <c r="Y2650">
        <f t="shared" si="89"/>
        <v>87.01</v>
      </c>
    </row>
    <row r="2651" spans="1:25" x14ac:dyDescent="0.2">
      <c r="A2651" t="s">
        <v>1746</v>
      </c>
      <c r="B2651" t="s">
        <v>1430</v>
      </c>
      <c r="C2651">
        <v>6</v>
      </c>
      <c r="D2651">
        <v>18</v>
      </c>
      <c r="E2651" t="s">
        <v>2926</v>
      </c>
      <c r="F2651">
        <v>360.315</v>
      </c>
      <c r="G2651">
        <v>65.83</v>
      </c>
      <c r="H2651">
        <v>39.886000000000003</v>
      </c>
      <c r="I2651">
        <v>23719.593000000001</v>
      </c>
      <c r="J2651">
        <v>9673474</v>
      </c>
      <c r="K2651">
        <v>74.760999999999996</v>
      </c>
      <c r="L2651">
        <v>30.693000000000001</v>
      </c>
      <c r="M2651">
        <v>26937.386999999999</v>
      </c>
      <c r="N2651">
        <v>10985775</v>
      </c>
      <c r="O2651">
        <v>19.940999999999999</v>
      </c>
      <c r="P2651">
        <v>24.838999999999999</v>
      </c>
      <c r="Q2651">
        <v>7185.1369999999997</v>
      </c>
      <c r="R2651">
        <v>2930288</v>
      </c>
      <c r="S2651">
        <v>0.20100000000000001</v>
      </c>
      <c r="T2651">
        <v>7.1619999999999999</v>
      </c>
      <c r="U2651">
        <v>72.531000000000006</v>
      </c>
      <c r="V2651">
        <v>29580</v>
      </c>
      <c r="W2651">
        <v>116</v>
      </c>
      <c r="X2651">
        <f t="shared" si="88"/>
        <v>7171.1167000000005</v>
      </c>
      <c r="Y2651">
        <f t="shared" si="89"/>
        <v>111.21000000000001</v>
      </c>
    </row>
    <row r="2652" spans="1:25" x14ac:dyDescent="0.2">
      <c r="A2652" t="s">
        <v>1746</v>
      </c>
      <c r="B2652" t="s">
        <v>1430</v>
      </c>
      <c r="C2652">
        <v>6</v>
      </c>
      <c r="D2652">
        <v>19</v>
      </c>
      <c r="E2652" t="s">
        <v>2927</v>
      </c>
      <c r="F2652">
        <v>286.53399999999999</v>
      </c>
      <c r="G2652">
        <v>66.210999999999999</v>
      </c>
      <c r="H2652">
        <v>35.380000000000003</v>
      </c>
      <c r="I2652">
        <v>18971.731</v>
      </c>
      <c r="J2652">
        <v>7737171</v>
      </c>
      <c r="K2652">
        <v>57.265000000000001</v>
      </c>
      <c r="L2652">
        <v>33.643999999999998</v>
      </c>
      <c r="M2652">
        <v>16408.262999999999</v>
      </c>
      <c r="N2652">
        <v>6691721</v>
      </c>
      <c r="O2652">
        <v>9.1</v>
      </c>
      <c r="P2652">
        <v>16.114000000000001</v>
      </c>
      <c r="Q2652">
        <v>2607.5540000000001</v>
      </c>
      <c r="R2652">
        <v>1063429</v>
      </c>
      <c r="S2652">
        <v>0.14799999999999999</v>
      </c>
      <c r="T2652">
        <v>6.15</v>
      </c>
      <c r="U2652">
        <v>42.518000000000001</v>
      </c>
      <c r="V2652">
        <v>17340</v>
      </c>
      <c r="W2652">
        <v>68</v>
      </c>
      <c r="X2652">
        <f t="shared" si="88"/>
        <v>2135.7754</v>
      </c>
      <c r="Y2652">
        <f t="shared" si="89"/>
        <v>58.410000000000004</v>
      </c>
    </row>
    <row r="2653" spans="1:25" x14ac:dyDescent="0.2">
      <c r="A2653" t="s">
        <v>1746</v>
      </c>
      <c r="B2653" t="s">
        <v>1430</v>
      </c>
      <c r="C2653">
        <v>6</v>
      </c>
      <c r="D2653">
        <v>20</v>
      </c>
      <c r="E2653" t="s">
        <v>2928</v>
      </c>
      <c r="F2653">
        <v>298.79599999999999</v>
      </c>
      <c r="G2653">
        <v>62.798999999999999</v>
      </c>
      <c r="H2653">
        <v>36.094000000000001</v>
      </c>
      <c r="I2653">
        <v>18764.219000000001</v>
      </c>
      <c r="J2653">
        <v>7652542</v>
      </c>
      <c r="K2653">
        <v>80.953000000000003</v>
      </c>
      <c r="L2653">
        <v>36.491</v>
      </c>
      <c r="M2653">
        <v>24188.496999999999</v>
      </c>
      <c r="N2653">
        <v>9864705</v>
      </c>
      <c r="O2653">
        <v>25.141999999999999</v>
      </c>
      <c r="P2653">
        <v>30.565000000000001</v>
      </c>
      <c r="Q2653">
        <v>7512.2470000000003</v>
      </c>
      <c r="R2653">
        <v>3063692</v>
      </c>
      <c r="S2653">
        <v>0.151</v>
      </c>
      <c r="T2653">
        <v>6.1970000000000001</v>
      </c>
      <c r="U2653">
        <v>45.018999999999998</v>
      </c>
      <c r="V2653">
        <v>18360</v>
      </c>
      <c r="W2653">
        <v>72</v>
      </c>
      <c r="X2653">
        <f t="shared" si="88"/>
        <v>7530.9377000000013</v>
      </c>
      <c r="Y2653">
        <f t="shared" si="89"/>
        <v>62.810000000000009</v>
      </c>
    </row>
    <row r="2654" spans="1:25" x14ac:dyDescent="0.2">
      <c r="A2654" t="s">
        <v>1746</v>
      </c>
      <c r="B2654" t="s">
        <v>1430</v>
      </c>
      <c r="C2654">
        <v>6</v>
      </c>
      <c r="D2654">
        <v>21</v>
      </c>
      <c r="E2654" t="s">
        <v>2929</v>
      </c>
      <c r="F2654">
        <v>354.82799999999997</v>
      </c>
      <c r="G2654">
        <v>63.488</v>
      </c>
      <c r="H2654">
        <v>32.052999999999997</v>
      </c>
      <c r="I2654">
        <v>22527.281999999999</v>
      </c>
      <c r="J2654">
        <v>9187218</v>
      </c>
      <c r="K2654">
        <v>90.442999999999998</v>
      </c>
      <c r="L2654">
        <v>48.933</v>
      </c>
      <c r="M2654">
        <v>32091.81</v>
      </c>
      <c r="N2654">
        <v>13087884</v>
      </c>
      <c r="O2654">
        <v>31.123999999999999</v>
      </c>
      <c r="P2654">
        <v>38.286000000000001</v>
      </c>
      <c r="Q2654">
        <v>11043.768</v>
      </c>
      <c r="R2654">
        <v>4503939</v>
      </c>
      <c r="S2654">
        <v>0.17599999999999999</v>
      </c>
      <c r="T2654">
        <v>6.7009999999999996</v>
      </c>
      <c r="U2654">
        <v>62.527000000000001</v>
      </c>
      <c r="V2654">
        <v>25500</v>
      </c>
      <c r="W2654">
        <v>100</v>
      </c>
      <c r="X2654">
        <f t="shared" si="88"/>
        <v>11415.6108</v>
      </c>
      <c r="Y2654">
        <f t="shared" si="89"/>
        <v>93.61</v>
      </c>
    </row>
    <row r="2655" spans="1:25" x14ac:dyDescent="0.2">
      <c r="A2655" t="s">
        <v>1746</v>
      </c>
      <c r="B2655" t="s">
        <v>1430</v>
      </c>
      <c r="C2655">
        <v>6</v>
      </c>
      <c r="D2655">
        <v>25</v>
      </c>
      <c r="E2655" t="s">
        <v>2930</v>
      </c>
      <c r="F2655">
        <v>253.875</v>
      </c>
      <c r="G2655">
        <v>64.195999999999998</v>
      </c>
      <c r="H2655">
        <v>34.039000000000001</v>
      </c>
      <c r="I2655">
        <v>16297.855</v>
      </c>
      <c r="J2655">
        <v>6646694</v>
      </c>
      <c r="K2655">
        <v>2.4279999999999999</v>
      </c>
      <c r="L2655">
        <v>4.4109999999999996</v>
      </c>
      <c r="M2655">
        <v>616.40499999999997</v>
      </c>
      <c r="N2655">
        <v>251386</v>
      </c>
      <c r="O2655">
        <v>2.91</v>
      </c>
      <c r="P2655">
        <v>6.194</v>
      </c>
      <c r="Q2655">
        <v>738.77499999999998</v>
      </c>
      <c r="R2655">
        <v>301292</v>
      </c>
      <c r="S2655">
        <v>4.2000000000000003E-2</v>
      </c>
      <c r="T2655">
        <v>3.2669999999999999</v>
      </c>
      <c r="U2655">
        <v>10.63</v>
      </c>
      <c r="V2655">
        <v>4335</v>
      </c>
      <c r="W2655">
        <v>17</v>
      </c>
      <c r="X2655">
        <f t="shared" si="88"/>
        <v>80.118499999999926</v>
      </c>
      <c r="Y2655">
        <f t="shared" si="89"/>
        <v>2.3099999999999996</v>
      </c>
    </row>
    <row r="2656" spans="1:25" x14ac:dyDescent="0.2">
      <c r="A2656" t="s">
        <v>1746</v>
      </c>
      <c r="B2656" t="s">
        <v>1430</v>
      </c>
      <c r="C2656">
        <v>6</v>
      </c>
      <c r="D2656">
        <v>26</v>
      </c>
      <c r="E2656" t="s">
        <v>2931</v>
      </c>
      <c r="F2656">
        <v>398.95699999999999</v>
      </c>
      <c r="G2656">
        <v>54.457999999999998</v>
      </c>
      <c r="H2656">
        <v>27.565999999999999</v>
      </c>
      <c r="I2656">
        <v>21726.507000000001</v>
      </c>
      <c r="J2656">
        <v>8860641</v>
      </c>
      <c r="K2656">
        <v>55.344000000000001</v>
      </c>
      <c r="L2656">
        <v>28.939</v>
      </c>
      <c r="M2656">
        <v>22079.839</v>
      </c>
      <c r="N2656">
        <v>9004739</v>
      </c>
      <c r="O2656">
        <v>19.783000000000001</v>
      </c>
      <c r="P2656">
        <v>27.945</v>
      </c>
      <c r="Q2656">
        <v>7892.3940000000002</v>
      </c>
      <c r="R2656">
        <v>3218726</v>
      </c>
      <c r="S2656">
        <v>0.185</v>
      </c>
      <c r="T2656">
        <v>6.8650000000000002</v>
      </c>
      <c r="U2656">
        <v>73.781000000000006</v>
      </c>
      <c r="V2656">
        <v>30090</v>
      </c>
      <c r="W2656">
        <v>118</v>
      </c>
      <c r="X2656">
        <f t="shared" si="88"/>
        <v>7949.0994000000001</v>
      </c>
      <c r="Y2656">
        <f t="shared" si="89"/>
        <v>113.41</v>
      </c>
    </row>
    <row r="2657" spans="1:25" x14ac:dyDescent="0.2">
      <c r="A2657" t="s">
        <v>1746</v>
      </c>
      <c r="B2657" t="s">
        <v>1430</v>
      </c>
      <c r="C2657">
        <v>7</v>
      </c>
      <c r="D2657">
        <v>1</v>
      </c>
      <c r="E2657" t="s">
        <v>2932</v>
      </c>
      <c r="F2657">
        <v>279.30500000000001</v>
      </c>
      <c r="G2657">
        <v>74.200999999999993</v>
      </c>
      <c r="H2657">
        <v>36.26</v>
      </c>
      <c r="I2657">
        <v>20724.727999999999</v>
      </c>
      <c r="J2657">
        <v>8452089</v>
      </c>
      <c r="K2657">
        <v>57.218000000000004</v>
      </c>
      <c r="L2657">
        <v>32.122</v>
      </c>
      <c r="M2657">
        <v>15981.24</v>
      </c>
      <c r="N2657">
        <v>6517570</v>
      </c>
      <c r="O2657">
        <v>9.1010000000000009</v>
      </c>
      <c r="P2657">
        <v>14.891</v>
      </c>
      <c r="Q2657">
        <v>2541.9650000000001</v>
      </c>
      <c r="R2657">
        <v>1036680</v>
      </c>
      <c r="S2657">
        <v>0.188</v>
      </c>
      <c r="T2657">
        <v>6.9219999999999997</v>
      </c>
      <c r="U2657">
        <v>52.521999999999998</v>
      </c>
      <c r="V2657">
        <v>21420</v>
      </c>
      <c r="W2657">
        <v>84</v>
      </c>
      <c r="X2657">
        <f t="shared" si="88"/>
        <v>2063.6275000000001</v>
      </c>
      <c r="Y2657">
        <f t="shared" si="89"/>
        <v>76.010000000000005</v>
      </c>
    </row>
    <row r="2658" spans="1:25" x14ac:dyDescent="0.2">
      <c r="A2658" t="s">
        <v>1746</v>
      </c>
      <c r="B2658" t="s">
        <v>1430</v>
      </c>
      <c r="C2658">
        <v>7</v>
      </c>
      <c r="D2658">
        <v>2</v>
      </c>
      <c r="E2658" t="s">
        <v>2933</v>
      </c>
      <c r="F2658">
        <v>329.14499999999998</v>
      </c>
      <c r="G2658">
        <v>90.79</v>
      </c>
      <c r="H2658">
        <v>49.405000000000001</v>
      </c>
      <c r="I2658">
        <v>29883.178</v>
      </c>
      <c r="J2658">
        <v>12187146</v>
      </c>
      <c r="K2658">
        <v>46.27</v>
      </c>
      <c r="L2658">
        <v>23.131</v>
      </c>
      <c r="M2658">
        <v>15229.43</v>
      </c>
      <c r="N2658">
        <v>6210962</v>
      </c>
      <c r="O2658">
        <v>14.909000000000001</v>
      </c>
      <c r="P2658">
        <v>22.76</v>
      </c>
      <c r="Q2658">
        <v>4907.2070000000003</v>
      </c>
      <c r="R2658">
        <v>2001288</v>
      </c>
      <c r="S2658">
        <v>0.12</v>
      </c>
      <c r="T2658">
        <v>5.5229999999999997</v>
      </c>
      <c r="U2658">
        <v>39.392000000000003</v>
      </c>
      <c r="V2658">
        <v>16065</v>
      </c>
      <c r="W2658">
        <v>63</v>
      </c>
      <c r="X2658">
        <f t="shared" si="88"/>
        <v>4665.3937000000005</v>
      </c>
      <c r="Y2658">
        <f t="shared" si="89"/>
        <v>52.910000000000004</v>
      </c>
    </row>
    <row r="2659" spans="1:25" x14ac:dyDescent="0.2">
      <c r="A2659" t="s">
        <v>1746</v>
      </c>
      <c r="B2659" t="s">
        <v>1430</v>
      </c>
      <c r="C2659">
        <v>7</v>
      </c>
      <c r="D2659">
        <v>3</v>
      </c>
      <c r="E2659" t="s">
        <v>2934</v>
      </c>
      <c r="F2659">
        <v>361.79899999999998</v>
      </c>
      <c r="G2659">
        <v>73.444000000000003</v>
      </c>
      <c r="H2659">
        <v>35.363</v>
      </c>
      <c r="I2659">
        <v>26571.791000000001</v>
      </c>
      <c r="J2659">
        <v>10836675</v>
      </c>
      <c r="K2659">
        <v>76.248000000000005</v>
      </c>
      <c r="L2659">
        <v>32.863999999999997</v>
      </c>
      <c r="M2659">
        <v>27586.343000000001</v>
      </c>
      <c r="N2659">
        <v>11250436</v>
      </c>
      <c r="O2659">
        <v>35.128999999999998</v>
      </c>
      <c r="P2659">
        <v>38.095999999999997</v>
      </c>
      <c r="Q2659">
        <v>12709.632</v>
      </c>
      <c r="R2659">
        <v>5183322</v>
      </c>
      <c r="S2659">
        <v>0.112</v>
      </c>
      <c r="T2659">
        <v>5.351</v>
      </c>
      <c r="U2659">
        <v>40.642000000000003</v>
      </c>
      <c r="V2659">
        <v>16575</v>
      </c>
      <c r="W2659">
        <v>65</v>
      </c>
      <c r="X2659">
        <f t="shared" si="88"/>
        <v>13248.0612</v>
      </c>
      <c r="Y2659">
        <f t="shared" si="89"/>
        <v>55.110000000000007</v>
      </c>
    </row>
    <row r="2660" spans="1:25" x14ac:dyDescent="0.2">
      <c r="A2660" t="s">
        <v>1746</v>
      </c>
      <c r="B2660" t="s">
        <v>1430</v>
      </c>
      <c r="C2660">
        <v>7</v>
      </c>
      <c r="D2660">
        <v>4</v>
      </c>
      <c r="E2660" t="s">
        <v>2935</v>
      </c>
      <c r="F2660">
        <v>373.36</v>
      </c>
      <c r="G2660">
        <v>72.441999999999993</v>
      </c>
      <c r="H2660">
        <v>33.917000000000002</v>
      </c>
      <c r="I2660">
        <v>27046.951000000001</v>
      </c>
      <c r="J2660">
        <v>11030458</v>
      </c>
      <c r="K2660">
        <v>54.543999999999997</v>
      </c>
      <c r="L2660">
        <v>25.792000000000002</v>
      </c>
      <c r="M2660">
        <v>20364.452000000001</v>
      </c>
      <c r="N2660">
        <v>8305159</v>
      </c>
      <c r="O2660">
        <v>14.228999999999999</v>
      </c>
      <c r="P2660">
        <v>20.048999999999999</v>
      </c>
      <c r="Q2660">
        <v>5312.3869999999997</v>
      </c>
      <c r="R2660">
        <v>2166531</v>
      </c>
      <c r="S2660">
        <v>0.23300000000000001</v>
      </c>
      <c r="T2660">
        <v>7.7009999999999996</v>
      </c>
      <c r="U2660">
        <v>86.912000000000006</v>
      </c>
      <c r="V2660">
        <v>35445</v>
      </c>
      <c r="W2660">
        <v>139</v>
      </c>
      <c r="X2660">
        <f t="shared" si="88"/>
        <v>5111.0917000000009</v>
      </c>
      <c r="Y2660">
        <f t="shared" si="89"/>
        <v>136.51</v>
      </c>
    </row>
    <row r="2661" spans="1:25" x14ac:dyDescent="0.2">
      <c r="A2661" t="s">
        <v>1746</v>
      </c>
      <c r="B2661" t="s">
        <v>1430</v>
      </c>
      <c r="C2661">
        <v>7</v>
      </c>
      <c r="D2661">
        <v>5</v>
      </c>
      <c r="E2661" t="s">
        <v>2936</v>
      </c>
      <c r="F2661">
        <v>320.03300000000002</v>
      </c>
      <c r="G2661">
        <v>78.257999999999996</v>
      </c>
      <c r="H2661">
        <v>37.526000000000003</v>
      </c>
      <c r="I2661">
        <v>25045.204000000002</v>
      </c>
      <c r="J2661">
        <v>10214093</v>
      </c>
      <c r="K2661">
        <v>60.29</v>
      </c>
      <c r="L2661">
        <v>30.152000000000001</v>
      </c>
      <c r="M2661">
        <v>19294.668000000001</v>
      </c>
      <c r="N2661">
        <v>7868873</v>
      </c>
      <c r="O2661">
        <v>13.951000000000001</v>
      </c>
      <c r="P2661">
        <v>21.013000000000002</v>
      </c>
      <c r="Q2661">
        <v>4464.8620000000001</v>
      </c>
      <c r="R2661">
        <v>1820888</v>
      </c>
      <c r="S2661">
        <v>0.20100000000000001</v>
      </c>
      <c r="T2661">
        <v>7.1609999999999996</v>
      </c>
      <c r="U2661">
        <v>64.402000000000001</v>
      </c>
      <c r="V2661">
        <v>26265</v>
      </c>
      <c r="W2661">
        <v>103</v>
      </c>
      <c r="X2661">
        <f t="shared" si="88"/>
        <v>4178.8142000000007</v>
      </c>
      <c r="Y2661">
        <f t="shared" si="89"/>
        <v>96.91</v>
      </c>
    </row>
    <row r="2662" spans="1:25" x14ac:dyDescent="0.2">
      <c r="A2662" t="s">
        <v>1746</v>
      </c>
      <c r="B2662" t="s">
        <v>1430</v>
      </c>
      <c r="C2662">
        <v>7</v>
      </c>
      <c r="D2662">
        <v>8</v>
      </c>
      <c r="E2662" t="s">
        <v>2937</v>
      </c>
      <c r="F2662">
        <v>286.31599999999997</v>
      </c>
      <c r="G2662">
        <v>62.63</v>
      </c>
      <c r="H2662">
        <v>40.613999999999997</v>
      </c>
      <c r="I2662">
        <v>17931.909</v>
      </c>
      <c r="J2662">
        <v>7313104</v>
      </c>
      <c r="K2662">
        <v>3.1040000000000001</v>
      </c>
      <c r="L2662">
        <v>3.5390000000000001</v>
      </c>
      <c r="M2662">
        <v>888.72199999999998</v>
      </c>
      <c r="N2662">
        <v>362444</v>
      </c>
      <c r="O2662">
        <v>2.9750000000000001</v>
      </c>
      <c r="P2662">
        <v>7.077</v>
      </c>
      <c r="Q2662">
        <v>851.84100000000001</v>
      </c>
      <c r="R2662">
        <v>347403</v>
      </c>
      <c r="S2662">
        <v>0.05</v>
      </c>
      <c r="T2662">
        <v>3.5790000000000002</v>
      </c>
      <c r="U2662">
        <v>14.381</v>
      </c>
      <c r="V2662">
        <v>5865</v>
      </c>
      <c r="W2662">
        <v>23</v>
      </c>
      <c r="X2662">
        <f t="shared" si="88"/>
        <v>204.49109999999996</v>
      </c>
      <c r="Y2662">
        <f t="shared" si="89"/>
        <v>8.91</v>
      </c>
    </row>
    <row r="2663" spans="1:25" x14ac:dyDescent="0.2">
      <c r="A2663" t="s">
        <v>1746</v>
      </c>
      <c r="B2663" t="s">
        <v>1430</v>
      </c>
      <c r="C2663">
        <v>7</v>
      </c>
      <c r="D2663">
        <v>9</v>
      </c>
      <c r="E2663" t="s">
        <v>2938</v>
      </c>
      <c r="F2663">
        <v>222.98500000000001</v>
      </c>
      <c r="G2663">
        <v>71.424000000000007</v>
      </c>
      <c r="H2663">
        <v>43.356999999999999</v>
      </c>
      <c r="I2663">
        <v>15926.45</v>
      </c>
      <c r="J2663">
        <v>6495225</v>
      </c>
      <c r="K2663">
        <v>3.4929999999999999</v>
      </c>
      <c r="L2663">
        <v>3.242</v>
      </c>
      <c r="M2663">
        <v>778.98400000000004</v>
      </c>
      <c r="N2663">
        <v>317690</v>
      </c>
      <c r="O2663">
        <v>3.7919999999999998</v>
      </c>
      <c r="P2663">
        <v>8.2279999999999998</v>
      </c>
      <c r="Q2663">
        <v>845.5</v>
      </c>
      <c r="R2663">
        <v>344817</v>
      </c>
      <c r="S2663">
        <v>7.5999999999999998E-2</v>
      </c>
      <c r="T2663">
        <v>4.3929999999999998</v>
      </c>
      <c r="U2663">
        <v>16.882000000000001</v>
      </c>
      <c r="V2663">
        <v>6885</v>
      </c>
      <c r="W2663">
        <v>27</v>
      </c>
      <c r="X2663">
        <f t="shared" si="88"/>
        <v>197.51599999999996</v>
      </c>
      <c r="Y2663">
        <f t="shared" si="89"/>
        <v>13.31</v>
      </c>
    </row>
    <row r="2664" spans="1:25" x14ac:dyDescent="0.2">
      <c r="A2664" t="s">
        <v>1746</v>
      </c>
      <c r="B2664" t="s">
        <v>1430</v>
      </c>
      <c r="C2664">
        <v>7</v>
      </c>
      <c r="D2664">
        <v>11</v>
      </c>
      <c r="E2664" t="s">
        <v>2939</v>
      </c>
      <c r="F2664">
        <v>308.99400000000003</v>
      </c>
      <c r="G2664">
        <v>69.575000000000003</v>
      </c>
      <c r="H2664">
        <v>32.405000000000001</v>
      </c>
      <c r="I2664">
        <v>21498.3</v>
      </c>
      <c r="J2664">
        <v>8767572</v>
      </c>
      <c r="K2664">
        <v>53.521000000000001</v>
      </c>
      <c r="L2664">
        <v>25.460999999999999</v>
      </c>
      <c r="M2664">
        <v>16537.553</v>
      </c>
      <c r="N2664">
        <v>6744449</v>
      </c>
      <c r="O2664">
        <v>11.706</v>
      </c>
      <c r="P2664">
        <v>18.16</v>
      </c>
      <c r="Q2664">
        <v>3617.1970000000001</v>
      </c>
      <c r="R2664">
        <v>1475188</v>
      </c>
      <c r="S2664">
        <v>0.22700000000000001</v>
      </c>
      <c r="T2664">
        <v>7.5990000000000002</v>
      </c>
      <c r="U2664">
        <v>70.03</v>
      </c>
      <c r="V2664">
        <v>28560</v>
      </c>
      <c r="W2664">
        <v>112</v>
      </c>
      <c r="X2664">
        <f t="shared" si="88"/>
        <v>3246.3827000000001</v>
      </c>
      <c r="Y2664">
        <f t="shared" si="89"/>
        <v>106.81</v>
      </c>
    </row>
    <row r="2665" spans="1:25" x14ac:dyDescent="0.2">
      <c r="A2665" t="s">
        <v>1746</v>
      </c>
      <c r="B2665" t="s">
        <v>1430</v>
      </c>
      <c r="C2665">
        <v>8</v>
      </c>
      <c r="D2665">
        <v>1</v>
      </c>
      <c r="E2665" t="s">
        <v>2940</v>
      </c>
      <c r="F2665">
        <v>365.37599999999998</v>
      </c>
      <c r="G2665">
        <v>69.078999999999994</v>
      </c>
      <c r="H2665">
        <v>38.338000000000001</v>
      </c>
      <c r="I2665">
        <v>25239.822</v>
      </c>
      <c r="J2665">
        <v>10293463</v>
      </c>
      <c r="K2665">
        <v>53.369</v>
      </c>
      <c r="L2665">
        <v>23.489000000000001</v>
      </c>
      <c r="M2665">
        <v>19499.63</v>
      </c>
      <c r="N2665">
        <v>7952462</v>
      </c>
      <c r="O2665">
        <v>20.756</v>
      </c>
      <c r="P2665">
        <v>26.661000000000001</v>
      </c>
      <c r="Q2665">
        <v>7583.741</v>
      </c>
      <c r="R2665">
        <v>3092849</v>
      </c>
      <c r="S2665">
        <v>0.224</v>
      </c>
      <c r="T2665">
        <v>7.5579999999999998</v>
      </c>
      <c r="U2665">
        <v>81.91</v>
      </c>
      <c r="V2665">
        <v>33405</v>
      </c>
      <c r="W2665">
        <v>131</v>
      </c>
      <c r="X2665">
        <f t="shared" si="88"/>
        <v>7609.5811000000003</v>
      </c>
      <c r="Y2665">
        <f t="shared" si="89"/>
        <v>127.71000000000001</v>
      </c>
    </row>
    <row r="2666" spans="1:25" x14ac:dyDescent="0.2">
      <c r="A2666" t="s">
        <v>1746</v>
      </c>
      <c r="B2666" t="s">
        <v>1430</v>
      </c>
      <c r="C2666">
        <v>8</v>
      </c>
      <c r="D2666">
        <v>2</v>
      </c>
      <c r="E2666" t="s">
        <v>2941</v>
      </c>
      <c r="F2666">
        <v>375.83199999999999</v>
      </c>
      <c r="G2666">
        <v>72.504000000000005</v>
      </c>
      <c r="H2666">
        <v>39.954999999999998</v>
      </c>
      <c r="I2666">
        <v>27249.187000000002</v>
      </c>
      <c r="J2666">
        <v>11112935</v>
      </c>
      <c r="K2666">
        <v>46.715000000000003</v>
      </c>
      <c r="L2666">
        <v>19.530999999999999</v>
      </c>
      <c r="M2666">
        <v>17557.030999999999</v>
      </c>
      <c r="N2666">
        <v>7160219</v>
      </c>
      <c r="O2666">
        <v>14.976000000000001</v>
      </c>
      <c r="P2666">
        <v>21.97</v>
      </c>
      <c r="Q2666">
        <v>5628.4870000000001</v>
      </c>
      <c r="R2666">
        <v>2295445</v>
      </c>
      <c r="S2666">
        <v>0.188</v>
      </c>
      <c r="T2666">
        <v>6.9210000000000003</v>
      </c>
      <c r="U2666">
        <v>70.655000000000001</v>
      </c>
      <c r="V2666">
        <v>28815</v>
      </c>
      <c r="W2666">
        <v>113</v>
      </c>
      <c r="X2666">
        <f t="shared" si="88"/>
        <v>5458.8017000000009</v>
      </c>
      <c r="Y2666">
        <f t="shared" si="89"/>
        <v>107.91</v>
      </c>
    </row>
    <row r="2667" spans="1:25" x14ac:dyDescent="0.2">
      <c r="A2667" t="s">
        <v>1746</v>
      </c>
      <c r="B2667" t="s">
        <v>1430</v>
      </c>
      <c r="C2667">
        <v>8</v>
      </c>
      <c r="D2667">
        <v>3</v>
      </c>
      <c r="E2667" t="s">
        <v>2942</v>
      </c>
      <c r="F2667">
        <v>303.00900000000001</v>
      </c>
      <c r="G2667">
        <v>55.606000000000002</v>
      </c>
      <c r="H2667">
        <v>31.905999999999999</v>
      </c>
      <c r="I2667">
        <v>16849.097000000002</v>
      </c>
      <c r="J2667">
        <v>6871505</v>
      </c>
      <c r="K2667">
        <v>3.02</v>
      </c>
      <c r="L2667">
        <v>2.4260000000000002</v>
      </c>
      <c r="M2667">
        <v>915.17600000000004</v>
      </c>
      <c r="N2667">
        <v>373233</v>
      </c>
      <c r="O2667">
        <v>3.359</v>
      </c>
      <c r="P2667">
        <v>7.17</v>
      </c>
      <c r="Q2667">
        <v>1017.725</v>
      </c>
      <c r="R2667">
        <v>415055</v>
      </c>
      <c r="S2667">
        <v>5.1999999999999998E-2</v>
      </c>
      <c r="T2667">
        <v>3.6269999999999998</v>
      </c>
      <c r="U2667">
        <v>15.632</v>
      </c>
      <c r="V2667">
        <v>6375</v>
      </c>
      <c r="W2667">
        <v>25</v>
      </c>
      <c r="X2667">
        <f t="shared" si="88"/>
        <v>386.96350000000001</v>
      </c>
      <c r="Y2667">
        <f t="shared" si="89"/>
        <v>11.110000000000001</v>
      </c>
    </row>
    <row r="2668" spans="1:25" x14ac:dyDescent="0.2">
      <c r="A2668" t="s">
        <v>1746</v>
      </c>
      <c r="B2668" t="s">
        <v>1430</v>
      </c>
      <c r="C2668">
        <v>8</v>
      </c>
      <c r="D2668">
        <v>4</v>
      </c>
      <c r="E2668" t="s">
        <v>2943</v>
      </c>
      <c r="F2668">
        <v>180.94200000000001</v>
      </c>
      <c r="G2668">
        <v>65.147000000000006</v>
      </c>
      <c r="H2668">
        <v>36.262</v>
      </c>
      <c r="I2668">
        <v>11787.901</v>
      </c>
      <c r="J2668">
        <v>4807416</v>
      </c>
      <c r="K2668">
        <v>26.390999999999998</v>
      </c>
      <c r="L2668">
        <v>12.861000000000001</v>
      </c>
      <c r="M2668">
        <v>4775.32</v>
      </c>
      <c r="N2668">
        <v>1947501</v>
      </c>
      <c r="O2668">
        <v>6.5149999999999997</v>
      </c>
      <c r="P2668">
        <v>10.887</v>
      </c>
      <c r="Q2668">
        <v>1178.921</v>
      </c>
      <c r="R2668">
        <v>480795</v>
      </c>
      <c r="S2668">
        <v>0.104</v>
      </c>
      <c r="T2668">
        <v>5.141</v>
      </c>
      <c r="U2668">
        <v>18.757999999999999</v>
      </c>
      <c r="V2668">
        <v>7650</v>
      </c>
      <c r="W2668">
        <v>30</v>
      </c>
      <c r="X2668">
        <f t="shared" si="88"/>
        <v>564.27910000000008</v>
      </c>
      <c r="Y2668">
        <f t="shared" si="89"/>
        <v>16.61</v>
      </c>
    </row>
    <row r="2669" spans="1:25" x14ac:dyDescent="0.2">
      <c r="A2669" t="s">
        <v>1746</v>
      </c>
      <c r="B2669" t="s">
        <v>1430</v>
      </c>
      <c r="C2669">
        <v>8</v>
      </c>
      <c r="D2669">
        <v>6</v>
      </c>
      <c r="E2669" t="s">
        <v>2944</v>
      </c>
      <c r="F2669">
        <v>239.3</v>
      </c>
      <c r="G2669">
        <v>72.769000000000005</v>
      </c>
      <c r="H2669">
        <v>40.374000000000002</v>
      </c>
      <c r="I2669">
        <v>17413.584999999999</v>
      </c>
      <c r="J2669">
        <v>7101718</v>
      </c>
      <c r="K2669">
        <v>3.6989999999999998</v>
      </c>
      <c r="L2669">
        <v>2.988</v>
      </c>
      <c r="M2669">
        <v>885.26700000000005</v>
      </c>
      <c r="N2669">
        <v>361035</v>
      </c>
      <c r="O2669">
        <v>3.4729999999999999</v>
      </c>
      <c r="P2669">
        <v>7.9480000000000004</v>
      </c>
      <c r="Q2669">
        <v>831.13300000000004</v>
      </c>
      <c r="R2669">
        <v>338958</v>
      </c>
      <c r="S2669">
        <v>3.9E-2</v>
      </c>
      <c r="T2669">
        <v>3.161</v>
      </c>
      <c r="U2669">
        <v>9.3789999999999996</v>
      </c>
      <c r="V2669">
        <v>3825</v>
      </c>
      <c r="W2669">
        <v>15</v>
      </c>
      <c r="X2669">
        <f t="shared" si="88"/>
        <v>181.7123</v>
      </c>
      <c r="Y2669">
        <f t="shared" si="89"/>
        <v>0.10999999999999961</v>
      </c>
    </row>
    <row r="2670" spans="1:25" x14ac:dyDescent="0.2">
      <c r="A2670" t="s">
        <v>1746</v>
      </c>
      <c r="B2670" t="s">
        <v>1430</v>
      </c>
      <c r="C2670">
        <v>8</v>
      </c>
      <c r="D2670">
        <v>8</v>
      </c>
      <c r="E2670" t="s">
        <v>2945</v>
      </c>
      <c r="F2670">
        <v>450.31900000000002</v>
      </c>
      <c r="G2670">
        <v>69.096000000000004</v>
      </c>
      <c r="H2670">
        <v>38.716999999999999</v>
      </c>
      <c r="I2670">
        <v>31115.311000000002</v>
      </c>
      <c r="J2670">
        <v>12689642</v>
      </c>
      <c r="K2670">
        <v>65.911000000000001</v>
      </c>
      <c r="L2670">
        <v>32.655999999999999</v>
      </c>
      <c r="M2670">
        <v>29681.144</v>
      </c>
      <c r="N2670">
        <v>12104751</v>
      </c>
      <c r="O2670">
        <v>38.295999999999999</v>
      </c>
      <c r="P2670">
        <v>36.399000000000001</v>
      </c>
      <c r="Q2670">
        <v>17245.523000000001</v>
      </c>
      <c r="R2670">
        <v>7033178</v>
      </c>
      <c r="S2670">
        <v>0.111</v>
      </c>
      <c r="T2670">
        <v>5.3209999999999997</v>
      </c>
      <c r="U2670">
        <v>50.021000000000001</v>
      </c>
      <c r="V2670">
        <v>20400</v>
      </c>
      <c r="W2670">
        <v>80</v>
      </c>
      <c r="X2670">
        <f t="shared" ref="X2670:X2733" si="90">(MAX(0, (Q2670-665.94)))*1.1</f>
        <v>18237.541300000004</v>
      </c>
      <c r="Y2670">
        <f t="shared" ref="Y2670:Y2733" si="91">(MAX(0, (W2670-14.9)))*1.1</f>
        <v>71.61</v>
      </c>
    </row>
    <row r="2671" spans="1:25" x14ac:dyDescent="0.2">
      <c r="A2671" t="s">
        <v>1746</v>
      </c>
      <c r="B2671" t="s">
        <v>1430</v>
      </c>
      <c r="C2671">
        <v>8</v>
      </c>
      <c r="D2671">
        <v>9</v>
      </c>
      <c r="E2671" t="s">
        <v>2946</v>
      </c>
      <c r="F2671">
        <v>222.03100000000001</v>
      </c>
      <c r="G2671">
        <v>54.816000000000003</v>
      </c>
      <c r="H2671">
        <v>38.183999999999997</v>
      </c>
      <c r="I2671">
        <v>12170.862999999999</v>
      </c>
      <c r="J2671">
        <v>4963598</v>
      </c>
      <c r="K2671">
        <v>4.1689999999999996</v>
      </c>
      <c r="L2671">
        <v>3.6709999999999998</v>
      </c>
      <c r="M2671">
        <v>925.654</v>
      </c>
      <c r="N2671">
        <v>377506</v>
      </c>
      <c r="O2671">
        <v>2.9929999999999999</v>
      </c>
      <c r="P2671">
        <v>6.2290000000000001</v>
      </c>
      <c r="Q2671">
        <v>664.572</v>
      </c>
      <c r="R2671">
        <v>271030</v>
      </c>
      <c r="S2671">
        <v>4.8000000000000001E-2</v>
      </c>
      <c r="T2671">
        <v>3.4940000000000002</v>
      </c>
      <c r="U2671">
        <v>10.63</v>
      </c>
      <c r="V2671">
        <v>4335</v>
      </c>
      <c r="W2671">
        <v>17</v>
      </c>
      <c r="X2671">
        <f t="shared" si="90"/>
        <v>0</v>
      </c>
      <c r="Y2671">
        <f t="shared" si="91"/>
        <v>2.3099999999999996</v>
      </c>
    </row>
    <row r="2672" spans="1:25" x14ac:dyDescent="0.2">
      <c r="A2672" t="s">
        <v>1746</v>
      </c>
      <c r="B2672" t="s">
        <v>1430</v>
      </c>
      <c r="C2672">
        <v>8</v>
      </c>
      <c r="D2672">
        <v>10</v>
      </c>
      <c r="E2672" t="s">
        <v>2947</v>
      </c>
      <c r="F2672">
        <v>316.87299999999999</v>
      </c>
      <c r="G2672">
        <v>79.62</v>
      </c>
      <c r="H2672">
        <v>41.738</v>
      </c>
      <c r="I2672">
        <v>25229.329000000002</v>
      </c>
      <c r="J2672">
        <v>10289184</v>
      </c>
      <c r="K2672">
        <v>45.613</v>
      </c>
      <c r="L2672">
        <v>21.928999999999998</v>
      </c>
      <c r="M2672">
        <v>14453.428</v>
      </c>
      <c r="N2672">
        <v>5894488</v>
      </c>
      <c r="O2672">
        <v>10.374000000000001</v>
      </c>
      <c r="P2672">
        <v>16.079000000000001</v>
      </c>
      <c r="Q2672">
        <v>3287.1959999999999</v>
      </c>
      <c r="R2672">
        <v>1340605</v>
      </c>
      <c r="S2672">
        <v>0.182</v>
      </c>
      <c r="T2672">
        <v>6.8010000000000002</v>
      </c>
      <c r="U2672">
        <v>57.524000000000001</v>
      </c>
      <c r="V2672">
        <v>23460</v>
      </c>
      <c r="W2672">
        <v>92</v>
      </c>
      <c r="X2672">
        <f t="shared" si="90"/>
        <v>2883.3816000000002</v>
      </c>
      <c r="Y2672">
        <f t="shared" si="91"/>
        <v>84.81</v>
      </c>
    </row>
    <row r="2673" spans="1:25" x14ac:dyDescent="0.2">
      <c r="A2673" t="s">
        <v>1746</v>
      </c>
      <c r="B2673" t="s">
        <v>1430</v>
      </c>
      <c r="C2673">
        <v>8</v>
      </c>
      <c r="D2673">
        <v>11</v>
      </c>
      <c r="E2673" t="s">
        <v>2948</v>
      </c>
      <c r="F2673">
        <v>309.11700000000002</v>
      </c>
      <c r="G2673">
        <v>74.87</v>
      </c>
      <c r="H2673">
        <v>46.033999999999999</v>
      </c>
      <c r="I2673">
        <v>23143.471000000001</v>
      </c>
      <c r="J2673">
        <v>9438516</v>
      </c>
      <c r="K2673">
        <v>25.978000000000002</v>
      </c>
      <c r="L2673">
        <v>11.218</v>
      </c>
      <c r="M2673">
        <v>8030.36</v>
      </c>
      <c r="N2673">
        <v>3274992</v>
      </c>
      <c r="O2673">
        <v>5.8049999999999997</v>
      </c>
      <c r="P2673">
        <v>12.018000000000001</v>
      </c>
      <c r="Q2673">
        <v>1794.5609999999999</v>
      </c>
      <c r="R2673">
        <v>731869</v>
      </c>
      <c r="S2673">
        <v>6.5000000000000002E-2</v>
      </c>
      <c r="T2673">
        <v>4.0620000000000003</v>
      </c>
      <c r="U2673">
        <v>20.009</v>
      </c>
      <c r="V2673">
        <v>8160</v>
      </c>
      <c r="W2673">
        <v>32</v>
      </c>
      <c r="X2673">
        <f t="shared" si="90"/>
        <v>1241.4830999999999</v>
      </c>
      <c r="Y2673">
        <f t="shared" si="91"/>
        <v>18.810000000000002</v>
      </c>
    </row>
    <row r="2674" spans="1:25" x14ac:dyDescent="0.2">
      <c r="A2674" t="s">
        <v>1746</v>
      </c>
      <c r="B2674" t="s">
        <v>1430</v>
      </c>
      <c r="C2674">
        <v>8</v>
      </c>
      <c r="D2674">
        <v>12</v>
      </c>
      <c r="E2674" t="s">
        <v>2949</v>
      </c>
      <c r="F2674">
        <v>357.46300000000002</v>
      </c>
      <c r="G2674">
        <v>79.841999999999999</v>
      </c>
      <c r="H2674">
        <v>54.17</v>
      </c>
      <c r="I2674">
        <v>28540.521000000001</v>
      </c>
      <c r="J2674">
        <v>11639575</v>
      </c>
      <c r="K2674">
        <v>25.773</v>
      </c>
      <c r="L2674">
        <v>14.539</v>
      </c>
      <c r="M2674">
        <v>9212.8019999999997</v>
      </c>
      <c r="N2674">
        <v>3757223</v>
      </c>
      <c r="O2674">
        <v>4.8719999999999999</v>
      </c>
      <c r="P2674">
        <v>10.192</v>
      </c>
      <c r="Q2674">
        <v>1741.558</v>
      </c>
      <c r="R2674">
        <v>710253</v>
      </c>
      <c r="S2674">
        <v>6.0999999999999999E-2</v>
      </c>
      <c r="T2674">
        <v>3.9510000000000001</v>
      </c>
      <c r="U2674">
        <v>21.884</v>
      </c>
      <c r="V2674">
        <v>8925</v>
      </c>
      <c r="W2674">
        <v>35</v>
      </c>
      <c r="X2674">
        <f t="shared" si="90"/>
        <v>1183.1798000000001</v>
      </c>
      <c r="Y2674">
        <f t="shared" si="91"/>
        <v>22.110000000000003</v>
      </c>
    </row>
    <row r="2675" spans="1:25" x14ac:dyDescent="0.2">
      <c r="A2675" t="s">
        <v>1746</v>
      </c>
      <c r="B2675" t="s">
        <v>1430</v>
      </c>
      <c r="C2675">
        <v>8</v>
      </c>
      <c r="D2675">
        <v>13</v>
      </c>
      <c r="E2675" t="s">
        <v>2950</v>
      </c>
      <c r="F2675">
        <v>206.68799999999999</v>
      </c>
      <c r="G2675">
        <v>85.912000000000006</v>
      </c>
      <c r="H2675">
        <v>49.886000000000003</v>
      </c>
      <c r="I2675">
        <v>17756.941999999999</v>
      </c>
      <c r="J2675">
        <v>7241748</v>
      </c>
      <c r="K2675">
        <v>3.5760000000000001</v>
      </c>
      <c r="L2675">
        <v>3.5</v>
      </c>
      <c r="M2675">
        <v>739.04499999999996</v>
      </c>
      <c r="N2675">
        <v>301402</v>
      </c>
      <c r="O2675">
        <v>3.0470000000000002</v>
      </c>
      <c r="P2675">
        <v>7.0220000000000002</v>
      </c>
      <c r="Q2675">
        <v>629.77300000000002</v>
      </c>
      <c r="R2675">
        <v>256838</v>
      </c>
      <c r="S2675">
        <v>2.4E-2</v>
      </c>
      <c r="T2675">
        <v>2.484</v>
      </c>
      <c r="U2675">
        <v>5.0019999999999998</v>
      </c>
      <c r="V2675">
        <v>2040</v>
      </c>
      <c r="W2675">
        <v>8</v>
      </c>
      <c r="X2675">
        <f t="shared" si="90"/>
        <v>0</v>
      </c>
      <c r="Y2675">
        <f t="shared" si="91"/>
        <v>0</v>
      </c>
    </row>
    <row r="2676" spans="1:25" x14ac:dyDescent="0.2">
      <c r="A2676" t="s">
        <v>1746</v>
      </c>
      <c r="B2676" t="s">
        <v>1430</v>
      </c>
      <c r="C2676">
        <v>8</v>
      </c>
      <c r="D2676">
        <v>14</v>
      </c>
      <c r="E2676" t="s">
        <v>2951</v>
      </c>
      <c r="F2676">
        <v>195.24</v>
      </c>
      <c r="G2676">
        <v>70.917000000000002</v>
      </c>
      <c r="H2676">
        <v>44.148000000000003</v>
      </c>
      <c r="I2676">
        <v>13845.76</v>
      </c>
      <c r="J2676">
        <v>5646665</v>
      </c>
      <c r="K2676">
        <v>3.4830000000000001</v>
      </c>
      <c r="L2676">
        <v>3.468</v>
      </c>
      <c r="M2676">
        <v>680.08900000000006</v>
      </c>
      <c r="N2676">
        <v>277358</v>
      </c>
      <c r="O2676">
        <v>3.117</v>
      </c>
      <c r="P2676">
        <v>8.5280000000000005</v>
      </c>
      <c r="Q2676">
        <v>608.51199999999994</v>
      </c>
      <c r="R2676">
        <v>248167</v>
      </c>
      <c r="S2676">
        <v>3.5000000000000003E-2</v>
      </c>
      <c r="T2676">
        <v>2.9969999999999999</v>
      </c>
      <c r="U2676">
        <v>6.8780000000000001</v>
      </c>
      <c r="V2676">
        <v>2805</v>
      </c>
      <c r="W2676">
        <v>11</v>
      </c>
      <c r="X2676">
        <f t="shared" si="90"/>
        <v>0</v>
      </c>
      <c r="Y2676">
        <f t="shared" si="91"/>
        <v>0</v>
      </c>
    </row>
    <row r="2677" spans="1:25" x14ac:dyDescent="0.2">
      <c r="A2677" t="s">
        <v>1746</v>
      </c>
      <c r="B2677" t="s">
        <v>1430</v>
      </c>
      <c r="C2677">
        <v>8</v>
      </c>
      <c r="D2677">
        <v>15</v>
      </c>
      <c r="E2677" t="s">
        <v>2952</v>
      </c>
      <c r="F2677">
        <v>305.67200000000003</v>
      </c>
      <c r="G2677">
        <v>67.906999999999996</v>
      </c>
      <c r="H2677">
        <v>39.283000000000001</v>
      </c>
      <c r="I2677">
        <v>20757.258999999998</v>
      </c>
      <c r="J2677">
        <v>8465356</v>
      </c>
      <c r="K2677">
        <v>55.76</v>
      </c>
      <c r="L2677">
        <v>29.815000000000001</v>
      </c>
      <c r="M2677">
        <v>17044.293000000001</v>
      </c>
      <c r="N2677">
        <v>6951111</v>
      </c>
      <c r="O2677">
        <v>11.599</v>
      </c>
      <c r="P2677">
        <v>18.931000000000001</v>
      </c>
      <c r="Q2677">
        <v>3545.4209999999998</v>
      </c>
      <c r="R2677">
        <v>1445916</v>
      </c>
      <c r="S2677">
        <v>0.19800000000000001</v>
      </c>
      <c r="T2677">
        <v>7.11</v>
      </c>
      <c r="U2677">
        <v>60.651000000000003</v>
      </c>
      <c r="V2677">
        <v>24735</v>
      </c>
      <c r="W2677">
        <v>97</v>
      </c>
      <c r="X2677">
        <f t="shared" si="90"/>
        <v>3167.4290999999998</v>
      </c>
      <c r="Y2677">
        <f t="shared" si="91"/>
        <v>90.31</v>
      </c>
    </row>
    <row r="2678" spans="1:25" x14ac:dyDescent="0.2">
      <c r="A2678" t="s">
        <v>1746</v>
      </c>
      <c r="B2678" t="s">
        <v>1430</v>
      </c>
      <c r="C2678">
        <v>8</v>
      </c>
      <c r="D2678">
        <v>16</v>
      </c>
      <c r="E2678" t="s">
        <v>2953</v>
      </c>
      <c r="F2678">
        <v>263.09500000000003</v>
      </c>
      <c r="G2678">
        <v>79.260999999999996</v>
      </c>
      <c r="H2678">
        <v>55.363999999999997</v>
      </c>
      <c r="I2678">
        <v>20853.113000000001</v>
      </c>
      <c r="J2678">
        <v>8504448</v>
      </c>
      <c r="K2678">
        <v>2.7879999999999998</v>
      </c>
      <c r="L2678">
        <v>3.169</v>
      </c>
      <c r="M2678">
        <v>733.572</v>
      </c>
      <c r="N2678">
        <v>299170</v>
      </c>
      <c r="O2678">
        <v>2.5169999999999999</v>
      </c>
      <c r="P2678">
        <v>6.3810000000000002</v>
      </c>
      <c r="Q2678">
        <v>662.11500000000001</v>
      </c>
      <c r="R2678">
        <v>270028</v>
      </c>
      <c r="S2678">
        <v>2.4E-2</v>
      </c>
      <c r="T2678">
        <v>2.4620000000000002</v>
      </c>
      <c r="U2678">
        <v>6.2530000000000001</v>
      </c>
      <c r="V2678">
        <v>2550</v>
      </c>
      <c r="W2678">
        <v>10</v>
      </c>
      <c r="X2678">
        <f t="shared" si="90"/>
        <v>0</v>
      </c>
      <c r="Y2678">
        <f t="shared" si="91"/>
        <v>0</v>
      </c>
    </row>
    <row r="2679" spans="1:25" x14ac:dyDescent="0.2">
      <c r="A2679" t="s">
        <v>1746</v>
      </c>
      <c r="B2679" t="s">
        <v>1430</v>
      </c>
      <c r="C2679">
        <v>8</v>
      </c>
      <c r="D2679">
        <v>17</v>
      </c>
      <c r="E2679" t="s">
        <v>2954</v>
      </c>
      <c r="F2679">
        <v>169.07</v>
      </c>
      <c r="G2679">
        <v>60.475000000000001</v>
      </c>
      <c r="H2679">
        <v>46.210999999999999</v>
      </c>
      <c r="I2679">
        <v>10224.564</v>
      </c>
      <c r="J2679">
        <v>4169846</v>
      </c>
      <c r="K2679">
        <v>5.0419999999999998</v>
      </c>
      <c r="L2679">
        <v>5.8419999999999996</v>
      </c>
      <c r="M2679">
        <v>852.38300000000004</v>
      </c>
      <c r="N2679">
        <v>347624</v>
      </c>
      <c r="O2679">
        <v>2.883</v>
      </c>
      <c r="P2679">
        <v>6.1950000000000003</v>
      </c>
      <c r="Q2679">
        <v>487.50400000000002</v>
      </c>
      <c r="R2679">
        <v>198817</v>
      </c>
      <c r="S2679">
        <v>3.6999999999999998E-2</v>
      </c>
      <c r="T2679">
        <v>3.0710000000000002</v>
      </c>
      <c r="U2679">
        <v>6.2530000000000001</v>
      </c>
      <c r="V2679">
        <v>2550</v>
      </c>
      <c r="W2679">
        <v>10</v>
      </c>
      <c r="X2679">
        <f t="shared" si="90"/>
        <v>0</v>
      </c>
      <c r="Y2679">
        <f t="shared" si="91"/>
        <v>0</v>
      </c>
    </row>
    <row r="2680" spans="1:25" x14ac:dyDescent="0.2">
      <c r="A2680" t="s">
        <v>1746</v>
      </c>
      <c r="B2680" t="s">
        <v>1430</v>
      </c>
      <c r="C2680">
        <v>8</v>
      </c>
      <c r="D2680">
        <v>18</v>
      </c>
      <c r="E2680" t="s">
        <v>2955</v>
      </c>
      <c r="F2680">
        <v>298.81099999999998</v>
      </c>
      <c r="G2680">
        <v>69.299000000000007</v>
      </c>
      <c r="H2680">
        <v>45.057000000000002</v>
      </c>
      <c r="I2680">
        <v>20707.276999999998</v>
      </c>
      <c r="J2680">
        <v>8444972</v>
      </c>
      <c r="K2680">
        <v>45.567999999999998</v>
      </c>
      <c r="L2680">
        <v>22.936</v>
      </c>
      <c r="M2680">
        <v>13616.334000000001</v>
      </c>
      <c r="N2680">
        <v>5553099</v>
      </c>
      <c r="O2680">
        <v>10.076000000000001</v>
      </c>
      <c r="P2680">
        <v>15.016999999999999</v>
      </c>
      <c r="Q2680">
        <v>3010.8629999999998</v>
      </c>
      <c r="R2680">
        <v>1227909</v>
      </c>
      <c r="S2680">
        <v>0.159</v>
      </c>
      <c r="T2680">
        <v>6.3659999999999997</v>
      </c>
      <c r="U2680">
        <v>47.52</v>
      </c>
      <c r="V2680">
        <v>19380</v>
      </c>
      <c r="W2680">
        <v>76</v>
      </c>
      <c r="X2680">
        <f t="shared" si="90"/>
        <v>2579.4153000000001</v>
      </c>
      <c r="Y2680">
        <f t="shared" si="91"/>
        <v>67.210000000000008</v>
      </c>
    </row>
    <row r="2681" spans="1:25" x14ac:dyDescent="0.2">
      <c r="A2681" t="s">
        <v>1746</v>
      </c>
      <c r="B2681" t="s">
        <v>1430</v>
      </c>
      <c r="C2681">
        <v>8</v>
      </c>
      <c r="D2681">
        <v>19</v>
      </c>
      <c r="E2681" t="s">
        <v>2956</v>
      </c>
      <c r="F2681">
        <v>384.01900000000001</v>
      </c>
      <c r="G2681">
        <v>71.593999999999994</v>
      </c>
      <c r="H2681">
        <v>54.649000000000001</v>
      </c>
      <c r="I2681">
        <v>27493.342000000001</v>
      </c>
      <c r="J2681">
        <v>11212508</v>
      </c>
      <c r="K2681">
        <v>4.806</v>
      </c>
      <c r="L2681">
        <v>5.6529999999999996</v>
      </c>
      <c r="M2681">
        <v>1845.5060000000001</v>
      </c>
      <c r="N2681">
        <v>752646</v>
      </c>
      <c r="O2681">
        <v>3.4009999999999998</v>
      </c>
      <c r="P2681">
        <v>7.9409999999999998</v>
      </c>
      <c r="Q2681">
        <v>1306.2280000000001</v>
      </c>
      <c r="R2681">
        <v>532714</v>
      </c>
      <c r="S2681">
        <v>3.1E-2</v>
      </c>
      <c r="T2681">
        <v>2.8090000000000002</v>
      </c>
      <c r="U2681">
        <v>11.88</v>
      </c>
      <c r="V2681">
        <v>4845</v>
      </c>
      <c r="W2681">
        <v>19</v>
      </c>
      <c r="X2681">
        <f t="shared" si="90"/>
        <v>704.31680000000006</v>
      </c>
      <c r="Y2681">
        <f t="shared" si="91"/>
        <v>4.51</v>
      </c>
    </row>
    <row r="2682" spans="1:25" x14ac:dyDescent="0.2">
      <c r="A2682" t="s">
        <v>1746</v>
      </c>
      <c r="B2682" t="s">
        <v>1430</v>
      </c>
      <c r="C2682">
        <v>8</v>
      </c>
      <c r="D2682">
        <v>20</v>
      </c>
      <c r="E2682" t="s">
        <v>2957</v>
      </c>
      <c r="F2682">
        <v>277.03500000000003</v>
      </c>
      <c r="G2682">
        <v>85.075000000000003</v>
      </c>
      <c r="H2682">
        <v>42.374000000000002</v>
      </c>
      <c r="I2682">
        <v>23568.746999999999</v>
      </c>
      <c r="J2682">
        <v>9611955</v>
      </c>
      <c r="K2682">
        <v>43.225999999999999</v>
      </c>
      <c r="L2682">
        <v>20.565999999999999</v>
      </c>
      <c r="M2682">
        <v>11975.054</v>
      </c>
      <c r="N2682">
        <v>4883742</v>
      </c>
      <c r="O2682">
        <v>9.6050000000000004</v>
      </c>
      <c r="P2682">
        <v>18.065000000000001</v>
      </c>
      <c r="Q2682">
        <v>2661.018</v>
      </c>
      <c r="R2682">
        <v>1085233</v>
      </c>
      <c r="S2682">
        <v>0.13300000000000001</v>
      </c>
      <c r="T2682">
        <v>5.8259999999999996</v>
      </c>
      <c r="U2682">
        <v>36.890999999999998</v>
      </c>
      <c r="V2682">
        <v>15045</v>
      </c>
      <c r="W2682">
        <v>59</v>
      </c>
      <c r="X2682">
        <f t="shared" si="90"/>
        <v>2194.5858000000003</v>
      </c>
      <c r="Y2682">
        <f t="shared" si="91"/>
        <v>48.510000000000005</v>
      </c>
    </row>
    <row r="2683" spans="1:25" x14ac:dyDescent="0.2">
      <c r="A2683" t="s">
        <v>1746</v>
      </c>
      <c r="B2683" t="s">
        <v>1430</v>
      </c>
      <c r="C2683">
        <v>8</v>
      </c>
      <c r="D2683">
        <v>21</v>
      </c>
      <c r="E2683" t="s">
        <v>2958</v>
      </c>
      <c r="F2683">
        <v>283.62799999999999</v>
      </c>
      <c r="G2683">
        <v>86.361000000000004</v>
      </c>
      <c r="H2683">
        <v>51.956000000000003</v>
      </c>
      <c r="I2683">
        <v>24494.433000000001</v>
      </c>
      <c r="J2683">
        <v>9989474</v>
      </c>
      <c r="K2683">
        <v>34.598999999999997</v>
      </c>
      <c r="L2683">
        <v>14.98</v>
      </c>
      <c r="M2683">
        <v>9813.3230000000003</v>
      </c>
      <c r="N2683">
        <v>4002131</v>
      </c>
      <c r="O2683">
        <v>5.2610000000000001</v>
      </c>
      <c r="P2683">
        <v>10.077</v>
      </c>
      <c r="Q2683">
        <v>1492.037</v>
      </c>
      <c r="R2683">
        <v>608492</v>
      </c>
      <c r="S2683">
        <v>7.9000000000000001E-2</v>
      </c>
      <c r="T2683">
        <v>4.4980000000000002</v>
      </c>
      <c r="U2683">
        <v>22.51</v>
      </c>
      <c r="V2683">
        <v>9180</v>
      </c>
      <c r="W2683">
        <v>36</v>
      </c>
      <c r="X2683">
        <f t="shared" si="90"/>
        <v>908.70670000000007</v>
      </c>
      <c r="Y2683">
        <f t="shared" si="91"/>
        <v>23.210000000000004</v>
      </c>
    </row>
    <row r="2684" spans="1:25" x14ac:dyDescent="0.2">
      <c r="A2684" t="s">
        <v>1746</v>
      </c>
      <c r="B2684" t="s">
        <v>1430</v>
      </c>
      <c r="C2684">
        <v>8</v>
      </c>
      <c r="D2684">
        <v>22</v>
      </c>
      <c r="E2684" t="s">
        <v>2959</v>
      </c>
      <c r="F2684">
        <v>324.38299999999998</v>
      </c>
      <c r="G2684">
        <v>88.468000000000004</v>
      </c>
      <c r="H2684">
        <v>44.713999999999999</v>
      </c>
      <c r="I2684">
        <v>28697.453000000001</v>
      </c>
      <c r="J2684">
        <v>11703576</v>
      </c>
      <c r="K2684">
        <v>44.725999999999999</v>
      </c>
      <c r="L2684">
        <v>18.21</v>
      </c>
      <c r="M2684">
        <v>14508.466</v>
      </c>
      <c r="N2684">
        <v>5916934</v>
      </c>
      <c r="O2684">
        <v>13.445</v>
      </c>
      <c r="P2684">
        <v>20.986000000000001</v>
      </c>
      <c r="Q2684">
        <v>4361.384</v>
      </c>
      <c r="R2684">
        <v>1778687</v>
      </c>
      <c r="S2684">
        <v>0.17</v>
      </c>
      <c r="T2684">
        <v>6.5750000000000002</v>
      </c>
      <c r="U2684">
        <v>55.023000000000003</v>
      </c>
      <c r="V2684">
        <v>22440</v>
      </c>
      <c r="W2684">
        <v>88</v>
      </c>
      <c r="X2684">
        <f t="shared" si="90"/>
        <v>4064.9884000000002</v>
      </c>
      <c r="Y2684">
        <f t="shared" si="91"/>
        <v>80.41</v>
      </c>
    </row>
    <row r="2685" spans="1:25" x14ac:dyDescent="0.2">
      <c r="A2685" t="s">
        <v>1746</v>
      </c>
      <c r="B2685" t="s">
        <v>1430</v>
      </c>
      <c r="C2685">
        <v>8</v>
      </c>
      <c r="D2685">
        <v>23</v>
      </c>
      <c r="E2685" t="s">
        <v>2960</v>
      </c>
      <c r="F2685">
        <v>384.08300000000003</v>
      </c>
      <c r="G2685">
        <v>70.947999999999993</v>
      </c>
      <c r="H2685">
        <v>35.695999999999998</v>
      </c>
      <c r="I2685">
        <v>27249.753000000001</v>
      </c>
      <c r="J2685">
        <v>11113166</v>
      </c>
      <c r="K2685">
        <v>52.039000000000001</v>
      </c>
      <c r="L2685">
        <v>23.021999999999998</v>
      </c>
      <c r="M2685">
        <v>19987.284</v>
      </c>
      <c r="N2685">
        <v>8151340</v>
      </c>
      <c r="O2685">
        <v>15.516999999999999</v>
      </c>
      <c r="P2685">
        <v>23.919</v>
      </c>
      <c r="Q2685">
        <v>5959.7849999999999</v>
      </c>
      <c r="R2685">
        <v>2430557</v>
      </c>
      <c r="S2685">
        <v>0.18099999999999999</v>
      </c>
      <c r="T2685">
        <v>6.7859999999999996</v>
      </c>
      <c r="U2685">
        <v>69.405000000000001</v>
      </c>
      <c r="V2685">
        <v>28305</v>
      </c>
      <c r="W2685">
        <v>111</v>
      </c>
      <c r="X2685">
        <f t="shared" si="90"/>
        <v>5823.2294999999995</v>
      </c>
      <c r="Y2685">
        <f t="shared" si="91"/>
        <v>105.71000000000001</v>
      </c>
    </row>
    <row r="2686" spans="1:25" x14ac:dyDescent="0.2">
      <c r="A2686" t="s">
        <v>1746</v>
      </c>
      <c r="B2686" t="s">
        <v>1430</v>
      </c>
      <c r="C2686">
        <v>8</v>
      </c>
      <c r="D2686">
        <v>24</v>
      </c>
      <c r="E2686" t="s">
        <v>2961</v>
      </c>
      <c r="F2686">
        <v>33.186</v>
      </c>
      <c r="G2686">
        <v>44.796999999999997</v>
      </c>
      <c r="H2686">
        <v>34.218000000000004</v>
      </c>
      <c r="I2686">
        <v>1486.633</v>
      </c>
      <c r="J2686">
        <v>606288</v>
      </c>
      <c r="K2686">
        <v>64.19</v>
      </c>
      <c r="L2686">
        <v>49.414999999999999</v>
      </c>
      <c r="M2686">
        <v>2130.194</v>
      </c>
      <c r="N2686">
        <v>868749</v>
      </c>
      <c r="O2686">
        <v>38.338999999999999</v>
      </c>
      <c r="P2686">
        <v>40.337000000000003</v>
      </c>
      <c r="Q2686">
        <v>1272.3009999999999</v>
      </c>
      <c r="R2686">
        <v>518878</v>
      </c>
      <c r="S2686">
        <v>0.113</v>
      </c>
      <c r="T2686">
        <v>5.3680000000000003</v>
      </c>
      <c r="U2686">
        <v>3.7519999999999998</v>
      </c>
      <c r="V2686">
        <v>1530</v>
      </c>
      <c r="W2686">
        <v>6</v>
      </c>
      <c r="X2686">
        <f t="shared" si="90"/>
        <v>666.99709999999993</v>
      </c>
      <c r="Y2686">
        <f t="shared" si="91"/>
        <v>0</v>
      </c>
    </row>
    <row r="2687" spans="1:25" x14ac:dyDescent="0.2">
      <c r="A2687" t="s">
        <v>1746</v>
      </c>
      <c r="B2687" t="s">
        <v>1430</v>
      </c>
      <c r="C2687">
        <v>8</v>
      </c>
      <c r="D2687">
        <v>25</v>
      </c>
      <c r="E2687" t="s">
        <v>2962</v>
      </c>
      <c r="F2687">
        <v>597.524</v>
      </c>
      <c r="G2687">
        <v>62.406999999999996</v>
      </c>
      <c r="H2687">
        <v>30.321999999999999</v>
      </c>
      <c r="I2687">
        <v>37289.978999999999</v>
      </c>
      <c r="J2687">
        <v>15207834</v>
      </c>
      <c r="K2687">
        <v>72.335999999999999</v>
      </c>
      <c r="L2687">
        <v>41.485999999999997</v>
      </c>
      <c r="M2687">
        <v>43222.497000000003</v>
      </c>
      <c r="N2687">
        <v>17627271</v>
      </c>
      <c r="O2687">
        <v>18.632999999999999</v>
      </c>
      <c r="P2687">
        <v>22.484000000000002</v>
      </c>
      <c r="Q2687">
        <v>11133.689</v>
      </c>
      <c r="R2687">
        <v>4540611</v>
      </c>
      <c r="S2687">
        <v>0.20300000000000001</v>
      </c>
      <c r="T2687">
        <v>7.1920000000000002</v>
      </c>
      <c r="U2687">
        <v>121.30200000000001</v>
      </c>
      <c r="V2687">
        <v>49470</v>
      </c>
      <c r="W2687">
        <v>194</v>
      </c>
      <c r="X2687">
        <f t="shared" si="90"/>
        <v>11514.5239</v>
      </c>
      <c r="Y2687">
        <f t="shared" si="91"/>
        <v>197.01000000000002</v>
      </c>
    </row>
    <row r="2688" spans="1:25" x14ac:dyDescent="0.2">
      <c r="A2688" t="s">
        <v>1746</v>
      </c>
      <c r="B2688" t="s">
        <v>1430</v>
      </c>
      <c r="C2688">
        <v>8</v>
      </c>
      <c r="D2688">
        <v>26</v>
      </c>
      <c r="E2688" t="s">
        <v>860</v>
      </c>
      <c r="F2688">
        <v>12.545</v>
      </c>
      <c r="G2688">
        <v>6.7590000000000003</v>
      </c>
      <c r="H2688">
        <v>3.4140000000000001</v>
      </c>
      <c r="I2688">
        <v>84.790999999999997</v>
      </c>
      <c r="J2688">
        <v>34580</v>
      </c>
      <c r="K2688">
        <v>7.0129999999999999</v>
      </c>
      <c r="L2688">
        <v>9.2089999999999996</v>
      </c>
      <c r="M2688">
        <v>87.971000000000004</v>
      </c>
      <c r="N2688">
        <v>35877</v>
      </c>
      <c r="O2688">
        <v>1.9119999999999999</v>
      </c>
      <c r="P2688">
        <v>1.2589999999999999</v>
      </c>
      <c r="Q2688">
        <v>23.991</v>
      </c>
      <c r="R2688">
        <v>9784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f t="shared" si="90"/>
        <v>0</v>
      </c>
      <c r="Y2688">
        <f t="shared" si="91"/>
        <v>0</v>
      </c>
    </row>
    <row r="2689" spans="1:25" x14ac:dyDescent="0.2">
      <c r="A2689" t="s">
        <v>1746</v>
      </c>
      <c r="B2689" t="s">
        <v>1430</v>
      </c>
      <c r="C2689">
        <v>8</v>
      </c>
      <c r="D2689">
        <v>27</v>
      </c>
      <c r="E2689" t="s">
        <v>2963</v>
      </c>
      <c r="F2689">
        <v>260.77300000000002</v>
      </c>
      <c r="G2689">
        <v>53.335999999999999</v>
      </c>
      <c r="H2689">
        <v>44.872</v>
      </c>
      <c r="I2689">
        <v>13908.594999999999</v>
      </c>
      <c r="J2689">
        <v>5672291</v>
      </c>
      <c r="K2689">
        <v>3.6739999999999999</v>
      </c>
      <c r="L2689">
        <v>4.4870000000000001</v>
      </c>
      <c r="M2689">
        <v>958.04300000000001</v>
      </c>
      <c r="N2689">
        <v>390715</v>
      </c>
      <c r="O2689">
        <v>2.8050000000000002</v>
      </c>
      <c r="P2689">
        <v>6.1950000000000003</v>
      </c>
      <c r="Q2689">
        <v>731.56100000000004</v>
      </c>
      <c r="R2689">
        <v>298350</v>
      </c>
      <c r="S2689">
        <v>2.9000000000000001E-2</v>
      </c>
      <c r="T2689">
        <v>2.7090000000000001</v>
      </c>
      <c r="U2689">
        <v>7.5030000000000001</v>
      </c>
      <c r="V2689">
        <v>3060</v>
      </c>
      <c r="W2689">
        <v>12</v>
      </c>
      <c r="X2689">
        <f t="shared" si="90"/>
        <v>72.183099999999982</v>
      </c>
      <c r="Y2689">
        <f t="shared" si="91"/>
        <v>0</v>
      </c>
    </row>
    <row r="2690" spans="1:25" x14ac:dyDescent="0.2">
      <c r="A2690" t="s">
        <v>1746</v>
      </c>
      <c r="B2690" t="s">
        <v>1430</v>
      </c>
      <c r="C2690">
        <v>8</v>
      </c>
      <c r="D2690">
        <v>28</v>
      </c>
      <c r="E2690" t="s">
        <v>2964</v>
      </c>
      <c r="F2690">
        <v>210.33</v>
      </c>
      <c r="G2690">
        <v>63.695999999999998</v>
      </c>
      <c r="H2690">
        <v>44.46</v>
      </c>
      <c r="I2690">
        <v>13397.26</v>
      </c>
      <c r="J2690">
        <v>5463755</v>
      </c>
      <c r="K2690">
        <v>2.7320000000000002</v>
      </c>
      <c r="L2690">
        <v>3.073</v>
      </c>
      <c r="M2690">
        <v>574.61199999999997</v>
      </c>
      <c r="N2690">
        <v>234342</v>
      </c>
      <c r="O2690">
        <v>2.464</v>
      </c>
      <c r="P2690">
        <v>6.22</v>
      </c>
      <c r="Q2690">
        <v>518.34100000000001</v>
      </c>
      <c r="R2690">
        <v>211393</v>
      </c>
      <c r="S2690">
        <v>1.4999999999999999E-2</v>
      </c>
      <c r="T2690">
        <v>1.9470000000000001</v>
      </c>
      <c r="U2690">
        <v>3.1259999999999999</v>
      </c>
      <c r="V2690">
        <v>1275</v>
      </c>
      <c r="W2690">
        <v>5</v>
      </c>
      <c r="X2690">
        <f t="shared" si="90"/>
        <v>0</v>
      </c>
      <c r="Y2690">
        <f t="shared" si="91"/>
        <v>0</v>
      </c>
    </row>
    <row r="2691" spans="1:25" x14ac:dyDescent="0.2">
      <c r="A2691" t="s">
        <v>1746</v>
      </c>
      <c r="B2691" t="s">
        <v>1430</v>
      </c>
      <c r="C2691">
        <v>8</v>
      </c>
      <c r="D2691">
        <v>29</v>
      </c>
      <c r="E2691" t="s">
        <v>2965</v>
      </c>
      <c r="F2691">
        <v>279.85899999999998</v>
      </c>
      <c r="G2691">
        <v>78.766000000000005</v>
      </c>
      <c r="H2691">
        <v>41.232999999999997</v>
      </c>
      <c r="I2691">
        <v>22043.528999999999</v>
      </c>
      <c r="J2691">
        <v>8989931</v>
      </c>
      <c r="K2691">
        <v>45.109000000000002</v>
      </c>
      <c r="L2691">
        <v>23.003</v>
      </c>
      <c r="M2691">
        <v>12624.191000000001</v>
      </c>
      <c r="N2691">
        <v>5148477</v>
      </c>
      <c r="O2691">
        <v>6.6989999999999998</v>
      </c>
      <c r="P2691">
        <v>12.723000000000001</v>
      </c>
      <c r="Q2691">
        <v>1874.7829999999999</v>
      </c>
      <c r="R2691">
        <v>764586</v>
      </c>
      <c r="S2691">
        <v>0.123</v>
      </c>
      <c r="T2691">
        <v>5.5960000000000001</v>
      </c>
      <c r="U2691">
        <v>34.39</v>
      </c>
      <c r="V2691">
        <v>14025</v>
      </c>
      <c r="W2691">
        <v>55</v>
      </c>
      <c r="X2691">
        <f t="shared" si="90"/>
        <v>1329.7273</v>
      </c>
      <c r="Y2691">
        <f t="shared" si="91"/>
        <v>44.110000000000007</v>
      </c>
    </row>
    <row r="2692" spans="1:25" x14ac:dyDescent="0.2">
      <c r="A2692" t="s">
        <v>1746</v>
      </c>
      <c r="B2692" t="s">
        <v>1430</v>
      </c>
      <c r="C2692">
        <v>8</v>
      </c>
      <c r="D2692">
        <v>30</v>
      </c>
      <c r="E2692" t="s">
        <v>444</v>
      </c>
      <c r="F2692">
        <v>237.74600000000001</v>
      </c>
      <c r="G2692">
        <v>63.283999999999999</v>
      </c>
      <c r="H2692">
        <v>36.158999999999999</v>
      </c>
      <c r="I2692">
        <v>15045.528</v>
      </c>
      <c r="J2692">
        <v>6135962</v>
      </c>
      <c r="K2692">
        <v>4.694</v>
      </c>
      <c r="L2692">
        <v>3.8029999999999999</v>
      </c>
      <c r="M2692">
        <v>1116.088</v>
      </c>
      <c r="N2692">
        <v>455170</v>
      </c>
      <c r="O2692">
        <v>2.3330000000000002</v>
      </c>
      <c r="P2692">
        <v>5.1269999999999998</v>
      </c>
      <c r="Q2692">
        <v>554.63800000000003</v>
      </c>
      <c r="R2692">
        <v>226196</v>
      </c>
      <c r="S2692">
        <v>3.6999999999999998E-2</v>
      </c>
      <c r="T2692">
        <v>3.0640000000000001</v>
      </c>
      <c r="U2692">
        <v>8.7539999999999996</v>
      </c>
      <c r="V2692">
        <v>3570</v>
      </c>
      <c r="W2692">
        <v>14</v>
      </c>
      <c r="X2692">
        <f t="shared" si="90"/>
        <v>0</v>
      </c>
      <c r="Y2692">
        <f t="shared" si="91"/>
        <v>0</v>
      </c>
    </row>
    <row r="2693" spans="1:25" x14ac:dyDescent="0.2">
      <c r="A2693" t="s">
        <v>1746</v>
      </c>
      <c r="B2693" t="s">
        <v>1430</v>
      </c>
      <c r="C2693">
        <v>8</v>
      </c>
      <c r="D2693">
        <v>33</v>
      </c>
      <c r="E2693" t="s">
        <v>2966</v>
      </c>
      <c r="F2693">
        <v>282.017</v>
      </c>
      <c r="G2693">
        <v>88.188999999999993</v>
      </c>
      <c r="H2693">
        <v>43.658999999999999</v>
      </c>
      <c r="I2693">
        <v>24870.776999999998</v>
      </c>
      <c r="J2693">
        <v>10142957</v>
      </c>
      <c r="K2693">
        <v>29.614999999999998</v>
      </c>
      <c r="L2693">
        <v>14.054</v>
      </c>
      <c r="M2693">
        <v>8351.9230000000007</v>
      </c>
      <c r="N2693">
        <v>3406134</v>
      </c>
      <c r="O2693">
        <v>7.7519999999999998</v>
      </c>
      <c r="P2693">
        <v>14.526</v>
      </c>
      <c r="Q2693">
        <v>2186.2370000000001</v>
      </c>
      <c r="R2693">
        <v>891605</v>
      </c>
      <c r="S2693">
        <v>0.111</v>
      </c>
      <c r="T2693">
        <v>5.3159999999999998</v>
      </c>
      <c r="U2693">
        <v>31.263000000000002</v>
      </c>
      <c r="V2693">
        <v>12750</v>
      </c>
      <c r="W2693">
        <v>50</v>
      </c>
      <c r="X2693">
        <f t="shared" si="90"/>
        <v>1672.3267000000001</v>
      </c>
      <c r="Y2693">
        <f t="shared" si="91"/>
        <v>38.610000000000007</v>
      </c>
    </row>
    <row r="2694" spans="1:25" x14ac:dyDescent="0.2">
      <c r="A2694" t="s">
        <v>1746</v>
      </c>
      <c r="B2694" t="s">
        <v>1430</v>
      </c>
      <c r="C2694">
        <v>8</v>
      </c>
      <c r="D2694">
        <v>34</v>
      </c>
      <c r="E2694" t="s">
        <v>2967</v>
      </c>
      <c r="F2694">
        <v>534.048</v>
      </c>
      <c r="G2694">
        <v>58.996000000000002</v>
      </c>
      <c r="H2694">
        <v>30.167000000000002</v>
      </c>
      <c r="I2694">
        <v>31506.6</v>
      </c>
      <c r="J2694">
        <v>12849220</v>
      </c>
      <c r="K2694">
        <v>19.048999999999999</v>
      </c>
      <c r="L2694">
        <v>14.231</v>
      </c>
      <c r="M2694">
        <v>10173.096</v>
      </c>
      <c r="N2694">
        <v>4148856</v>
      </c>
      <c r="O2694">
        <v>3.3879999999999999</v>
      </c>
      <c r="P2694">
        <v>7.3280000000000003</v>
      </c>
      <c r="Q2694">
        <v>1809.26</v>
      </c>
      <c r="R2694">
        <v>737864</v>
      </c>
      <c r="S2694">
        <v>7.0999999999999994E-2</v>
      </c>
      <c r="T2694">
        <v>4.2670000000000003</v>
      </c>
      <c r="U2694">
        <v>38.140999999999998</v>
      </c>
      <c r="V2694">
        <v>15555</v>
      </c>
      <c r="W2694">
        <v>61</v>
      </c>
      <c r="X2694">
        <f t="shared" si="90"/>
        <v>1257.652</v>
      </c>
      <c r="Y2694">
        <f t="shared" si="91"/>
        <v>50.710000000000008</v>
      </c>
    </row>
    <row r="2695" spans="1:25" x14ac:dyDescent="0.2">
      <c r="A2695" t="s">
        <v>1746</v>
      </c>
      <c r="B2695" t="s">
        <v>1430</v>
      </c>
      <c r="C2695">
        <v>8</v>
      </c>
      <c r="D2695">
        <v>35</v>
      </c>
      <c r="E2695" t="s">
        <v>2968</v>
      </c>
      <c r="F2695">
        <v>180.834</v>
      </c>
      <c r="G2695">
        <v>62.612000000000002</v>
      </c>
      <c r="H2695">
        <v>39.298999999999999</v>
      </c>
      <c r="I2695">
        <v>11322.485000000001</v>
      </c>
      <c r="J2695">
        <v>4617607</v>
      </c>
      <c r="K2695">
        <v>3.0129999999999999</v>
      </c>
      <c r="L2695">
        <v>2.766</v>
      </c>
      <c r="M2695">
        <v>544.86900000000003</v>
      </c>
      <c r="N2695">
        <v>222212</v>
      </c>
      <c r="O2695">
        <v>2.0539999999999998</v>
      </c>
      <c r="P2695">
        <v>4.9180000000000001</v>
      </c>
      <c r="Q2695">
        <v>371.51600000000002</v>
      </c>
      <c r="R2695">
        <v>151514</v>
      </c>
      <c r="S2695">
        <v>1.4E-2</v>
      </c>
      <c r="T2695">
        <v>1.8779999999999999</v>
      </c>
      <c r="U2695">
        <v>2.5009999999999999</v>
      </c>
      <c r="V2695">
        <v>1020</v>
      </c>
      <c r="W2695">
        <v>4</v>
      </c>
      <c r="X2695">
        <f t="shared" si="90"/>
        <v>0</v>
      </c>
      <c r="Y2695">
        <f t="shared" si="91"/>
        <v>0</v>
      </c>
    </row>
    <row r="2696" spans="1:25" x14ac:dyDescent="0.2">
      <c r="A2696" t="s">
        <v>1746</v>
      </c>
      <c r="B2696" t="s">
        <v>1430</v>
      </c>
      <c r="C2696">
        <v>8</v>
      </c>
      <c r="D2696">
        <v>37</v>
      </c>
      <c r="E2696" t="s">
        <v>2969</v>
      </c>
      <c r="F2696">
        <v>481.10700000000003</v>
      </c>
      <c r="G2696">
        <v>58.308</v>
      </c>
      <c r="H2696">
        <v>30.977</v>
      </c>
      <c r="I2696">
        <v>28052.396000000001</v>
      </c>
      <c r="J2696">
        <v>11440505</v>
      </c>
      <c r="K2696">
        <v>25.584</v>
      </c>
      <c r="L2696">
        <v>19.788</v>
      </c>
      <c r="M2696">
        <v>12308.468000000001</v>
      </c>
      <c r="N2696">
        <v>5019717</v>
      </c>
      <c r="O2696">
        <v>4.2729999999999997</v>
      </c>
      <c r="P2696">
        <v>8.3740000000000006</v>
      </c>
      <c r="Q2696">
        <v>2055.8850000000002</v>
      </c>
      <c r="R2696">
        <v>838444</v>
      </c>
      <c r="S2696">
        <v>0.105</v>
      </c>
      <c r="T2696">
        <v>5.18</v>
      </c>
      <c r="U2696">
        <v>50.646999999999998</v>
      </c>
      <c r="V2696">
        <v>20655</v>
      </c>
      <c r="W2696">
        <v>81</v>
      </c>
      <c r="X2696">
        <f t="shared" si="90"/>
        <v>1528.9395000000004</v>
      </c>
      <c r="Y2696">
        <f t="shared" si="91"/>
        <v>72.709999999999994</v>
      </c>
    </row>
    <row r="2697" spans="1:25" x14ac:dyDescent="0.2">
      <c r="A2697" t="s">
        <v>1746</v>
      </c>
      <c r="B2697" t="s">
        <v>1430</v>
      </c>
      <c r="C2697">
        <v>8</v>
      </c>
      <c r="D2697">
        <v>39</v>
      </c>
      <c r="E2697" t="s">
        <v>2970</v>
      </c>
      <c r="F2697">
        <v>87.960999999999999</v>
      </c>
      <c r="G2697">
        <v>40.524000000000001</v>
      </c>
      <c r="H2697">
        <v>33.741999999999997</v>
      </c>
      <c r="I2697">
        <v>3564.5889999999999</v>
      </c>
      <c r="J2697">
        <v>1453733</v>
      </c>
      <c r="K2697">
        <v>29.875</v>
      </c>
      <c r="L2697">
        <v>29.95</v>
      </c>
      <c r="M2697">
        <v>2627.817</v>
      </c>
      <c r="N2697">
        <v>1071693</v>
      </c>
      <c r="O2697">
        <v>16.655999999999999</v>
      </c>
      <c r="P2697">
        <v>22.72</v>
      </c>
      <c r="Q2697">
        <v>1465.0550000000001</v>
      </c>
      <c r="R2697">
        <v>597488</v>
      </c>
      <c r="S2697">
        <v>0.19900000000000001</v>
      </c>
      <c r="T2697">
        <v>7.1219999999999999</v>
      </c>
      <c r="U2697">
        <v>17.507000000000001</v>
      </c>
      <c r="V2697">
        <v>7140</v>
      </c>
      <c r="W2697">
        <v>28</v>
      </c>
      <c r="X2697">
        <f t="shared" si="90"/>
        <v>879.02650000000006</v>
      </c>
      <c r="Y2697">
        <f t="shared" si="91"/>
        <v>14.41</v>
      </c>
    </row>
    <row r="2698" spans="1:25" x14ac:dyDescent="0.2">
      <c r="A2698" t="s">
        <v>1746</v>
      </c>
      <c r="B2698" t="s">
        <v>1430</v>
      </c>
      <c r="C2698">
        <v>8</v>
      </c>
      <c r="D2698">
        <v>40</v>
      </c>
      <c r="E2698" t="s">
        <v>2971</v>
      </c>
      <c r="F2698">
        <v>203.33699999999999</v>
      </c>
      <c r="G2698">
        <v>58.335999999999999</v>
      </c>
      <c r="H2698">
        <v>32.722000000000001</v>
      </c>
      <c r="I2698">
        <v>11861.8</v>
      </c>
      <c r="J2698">
        <v>4837554</v>
      </c>
      <c r="K2698">
        <v>1.9990000000000001</v>
      </c>
      <c r="L2698">
        <v>1.929</v>
      </c>
      <c r="M2698">
        <v>406.41800000000001</v>
      </c>
      <c r="N2698">
        <v>165748</v>
      </c>
      <c r="O2698">
        <v>1.9750000000000001</v>
      </c>
      <c r="P2698">
        <v>5.42</v>
      </c>
      <c r="Q2698">
        <v>401.55599999999998</v>
      </c>
      <c r="R2698">
        <v>163765</v>
      </c>
      <c r="S2698">
        <v>1.2E-2</v>
      </c>
      <c r="T2698">
        <v>1.7709999999999999</v>
      </c>
      <c r="U2698">
        <v>2.5009999999999999</v>
      </c>
      <c r="V2698">
        <v>1020</v>
      </c>
      <c r="W2698">
        <v>4</v>
      </c>
      <c r="X2698">
        <f t="shared" si="90"/>
        <v>0</v>
      </c>
      <c r="Y2698">
        <f t="shared" si="91"/>
        <v>0</v>
      </c>
    </row>
    <row r="2699" spans="1:25" x14ac:dyDescent="0.2">
      <c r="A2699" t="s">
        <v>1746</v>
      </c>
      <c r="B2699" t="s">
        <v>1430</v>
      </c>
      <c r="C2699">
        <v>9</v>
      </c>
      <c r="D2699">
        <v>1</v>
      </c>
      <c r="E2699" t="s">
        <v>1972</v>
      </c>
      <c r="F2699">
        <v>204.27099999999999</v>
      </c>
      <c r="G2699">
        <v>68.769000000000005</v>
      </c>
      <c r="H2699">
        <v>41.963000000000001</v>
      </c>
      <c r="I2699">
        <v>14047.436</v>
      </c>
      <c r="J2699">
        <v>5728914</v>
      </c>
      <c r="K2699">
        <v>4.2489999999999997</v>
      </c>
      <c r="L2699">
        <v>3.2189999999999999</v>
      </c>
      <c r="M2699">
        <v>868.04600000000005</v>
      </c>
      <c r="N2699">
        <v>354012</v>
      </c>
      <c r="O2699">
        <v>2.9020000000000001</v>
      </c>
      <c r="P2699">
        <v>6.87</v>
      </c>
      <c r="Q2699">
        <v>592.69799999999998</v>
      </c>
      <c r="R2699">
        <v>241718</v>
      </c>
      <c r="S2699">
        <v>3.1E-2</v>
      </c>
      <c r="T2699">
        <v>2.794</v>
      </c>
      <c r="U2699">
        <v>6.2530000000000001</v>
      </c>
      <c r="V2699">
        <v>2550</v>
      </c>
      <c r="W2699">
        <v>10</v>
      </c>
      <c r="X2699">
        <f t="shared" si="90"/>
        <v>0</v>
      </c>
      <c r="Y2699">
        <f t="shared" si="91"/>
        <v>0</v>
      </c>
    </row>
    <row r="2700" spans="1:25" x14ac:dyDescent="0.2">
      <c r="A2700" t="s">
        <v>1746</v>
      </c>
      <c r="B2700" t="s">
        <v>1430</v>
      </c>
      <c r="C2700">
        <v>9</v>
      </c>
      <c r="D2700">
        <v>2</v>
      </c>
      <c r="E2700" t="s">
        <v>2972</v>
      </c>
      <c r="F2700">
        <v>281.03899999999999</v>
      </c>
      <c r="G2700">
        <v>65.164000000000001</v>
      </c>
      <c r="H2700">
        <v>37.287999999999997</v>
      </c>
      <c r="I2700">
        <v>18313.539000000001</v>
      </c>
      <c r="J2700">
        <v>7468743</v>
      </c>
      <c r="K2700">
        <v>49.293999999999997</v>
      </c>
      <c r="L2700">
        <v>28.934000000000001</v>
      </c>
      <c r="M2700">
        <v>13853.525</v>
      </c>
      <c r="N2700">
        <v>5649832</v>
      </c>
      <c r="O2700">
        <v>5.3019999999999996</v>
      </c>
      <c r="P2700">
        <v>9.8529999999999998</v>
      </c>
      <c r="Q2700">
        <v>1490.1030000000001</v>
      </c>
      <c r="R2700">
        <v>607703</v>
      </c>
      <c r="S2700">
        <v>9.8000000000000004E-2</v>
      </c>
      <c r="T2700">
        <v>4.9950000000000001</v>
      </c>
      <c r="U2700">
        <v>27.512</v>
      </c>
      <c r="V2700">
        <v>11220</v>
      </c>
      <c r="W2700">
        <v>44</v>
      </c>
      <c r="X2700">
        <f t="shared" si="90"/>
        <v>906.5793000000001</v>
      </c>
      <c r="Y2700">
        <f t="shared" si="91"/>
        <v>32.010000000000005</v>
      </c>
    </row>
    <row r="2701" spans="1:25" x14ac:dyDescent="0.2">
      <c r="A2701" t="s">
        <v>1746</v>
      </c>
      <c r="B2701" t="s">
        <v>1430</v>
      </c>
      <c r="C2701">
        <v>9</v>
      </c>
      <c r="D2701">
        <v>3</v>
      </c>
      <c r="E2701" t="s">
        <v>2973</v>
      </c>
      <c r="F2701">
        <v>303.58999999999997</v>
      </c>
      <c r="G2701">
        <v>93.242000000000004</v>
      </c>
      <c r="H2701">
        <v>50.627000000000002</v>
      </c>
      <c r="I2701">
        <v>28307.194</v>
      </c>
      <c r="J2701">
        <v>11544418</v>
      </c>
      <c r="K2701">
        <v>67.703000000000003</v>
      </c>
      <c r="L2701">
        <v>28.201000000000001</v>
      </c>
      <c r="M2701">
        <v>20553.971000000001</v>
      </c>
      <c r="N2701">
        <v>8382450</v>
      </c>
      <c r="O2701">
        <v>16.981000000000002</v>
      </c>
      <c r="P2701">
        <v>20.747</v>
      </c>
      <c r="Q2701">
        <v>5155.3389999999999</v>
      </c>
      <c r="R2701">
        <v>2102483</v>
      </c>
      <c r="S2701">
        <v>0.253</v>
      </c>
      <c r="T2701">
        <v>8.0329999999999995</v>
      </c>
      <c r="U2701">
        <v>76.908000000000001</v>
      </c>
      <c r="V2701">
        <v>31365</v>
      </c>
      <c r="W2701">
        <v>123</v>
      </c>
      <c r="X2701">
        <f t="shared" si="90"/>
        <v>4938.3388999999997</v>
      </c>
      <c r="Y2701">
        <f t="shared" si="91"/>
        <v>118.91</v>
      </c>
    </row>
    <row r="2702" spans="1:25" x14ac:dyDescent="0.2">
      <c r="A2702" t="s">
        <v>1746</v>
      </c>
      <c r="B2702" t="s">
        <v>1430</v>
      </c>
      <c r="C2702">
        <v>9</v>
      </c>
      <c r="D2702">
        <v>4</v>
      </c>
      <c r="E2702" t="s">
        <v>2974</v>
      </c>
      <c r="F2702">
        <v>184.16200000000001</v>
      </c>
      <c r="G2702">
        <v>79.613</v>
      </c>
      <c r="H2702">
        <v>52.093000000000004</v>
      </c>
      <c r="I2702">
        <v>14661.632</v>
      </c>
      <c r="J2702">
        <v>5979399</v>
      </c>
      <c r="K2702">
        <v>20.234000000000002</v>
      </c>
      <c r="L2702">
        <v>10.16</v>
      </c>
      <c r="M2702">
        <v>3726.42</v>
      </c>
      <c r="N2702">
        <v>1519732</v>
      </c>
      <c r="O2702">
        <v>2.9380000000000002</v>
      </c>
      <c r="P2702">
        <v>6.1520000000000001</v>
      </c>
      <c r="Q2702">
        <v>541.06100000000004</v>
      </c>
      <c r="R2702">
        <v>220659</v>
      </c>
      <c r="S2702">
        <v>0.02</v>
      </c>
      <c r="T2702">
        <v>2.2789999999999999</v>
      </c>
      <c r="U2702">
        <v>3.7519999999999998</v>
      </c>
      <c r="V2702">
        <v>1530</v>
      </c>
      <c r="W2702">
        <v>6</v>
      </c>
      <c r="X2702">
        <f t="shared" si="90"/>
        <v>0</v>
      </c>
      <c r="Y2702">
        <f t="shared" si="91"/>
        <v>0</v>
      </c>
    </row>
    <row r="2703" spans="1:25" x14ac:dyDescent="0.2">
      <c r="A2703" t="s">
        <v>1746</v>
      </c>
      <c r="B2703" t="s">
        <v>1430</v>
      </c>
      <c r="C2703">
        <v>9</v>
      </c>
      <c r="D2703">
        <v>5</v>
      </c>
      <c r="E2703" t="s">
        <v>2975</v>
      </c>
      <c r="F2703">
        <v>231.06399999999999</v>
      </c>
      <c r="G2703">
        <v>48.957999999999998</v>
      </c>
      <c r="H2703">
        <v>27.605</v>
      </c>
      <c r="I2703">
        <v>11312.498</v>
      </c>
      <c r="J2703">
        <v>4613534</v>
      </c>
      <c r="K2703">
        <v>26.425999999999998</v>
      </c>
      <c r="L2703">
        <v>19.12</v>
      </c>
      <c r="M2703">
        <v>6106.0730000000003</v>
      </c>
      <c r="N2703">
        <v>2490217</v>
      </c>
      <c r="O2703">
        <v>5.3810000000000002</v>
      </c>
      <c r="P2703">
        <v>10.574999999999999</v>
      </c>
      <c r="Q2703">
        <v>1243.2840000000001</v>
      </c>
      <c r="R2703">
        <v>507044</v>
      </c>
      <c r="S2703">
        <v>0.106</v>
      </c>
      <c r="T2703">
        <v>5.1870000000000003</v>
      </c>
      <c r="U2703">
        <v>24.385000000000002</v>
      </c>
      <c r="V2703">
        <v>9945</v>
      </c>
      <c r="W2703">
        <v>39</v>
      </c>
      <c r="X2703">
        <f t="shared" si="90"/>
        <v>635.0784000000001</v>
      </c>
      <c r="Y2703">
        <f t="shared" si="91"/>
        <v>26.510000000000005</v>
      </c>
    </row>
    <row r="2704" spans="1:25" x14ac:dyDescent="0.2">
      <c r="A2704" t="s">
        <v>1746</v>
      </c>
      <c r="B2704" t="s">
        <v>1430</v>
      </c>
      <c r="C2704">
        <v>9</v>
      </c>
      <c r="D2704">
        <v>6</v>
      </c>
      <c r="E2704" t="s">
        <v>2976</v>
      </c>
      <c r="F2704">
        <v>227.40799999999999</v>
      </c>
      <c r="G2704">
        <v>74.491</v>
      </c>
      <c r="H2704">
        <v>48.820999999999998</v>
      </c>
      <c r="I2704">
        <v>16939.776000000002</v>
      </c>
      <c r="J2704">
        <v>6908486</v>
      </c>
      <c r="K2704">
        <v>26.396000000000001</v>
      </c>
      <c r="L2704">
        <v>13.425000000000001</v>
      </c>
      <c r="M2704">
        <v>6002.759</v>
      </c>
      <c r="N2704">
        <v>2448083</v>
      </c>
      <c r="O2704">
        <v>4.5590000000000002</v>
      </c>
      <c r="P2704">
        <v>8.86</v>
      </c>
      <c r="Q2704">
        <v>1036.8579999999999</v>
      </c>
      <c r="R2704">
        <v>422858</v>
      </c>
      <c r="S2704">
        <v>5.1999999999999998E-2</v>
      </c>
      <c r="T2704">
        <v>3.65</v>
      </c>
      <c r="U2704">
        <v>11.88</v>
      </c>
      <c r="V2704">
        <v>4845</v>
      </c>
      <c r="W2704">
        <v>19</v>
      </c>
      <c r="X2704">
        <f t="shared" si="90"/>
        <v>408.00979999999993</v>
      </c>
      <c r="Y2704">
        <f t="shared" si="91"/>
        <v>4.51</v>
      </c>
    </row>
    <row r="2705" spans="1:25" x14ac:dyDescent="0.2">
      <c r="A2705" t="s">
        <v>1746</v>
      </c>
      <c r="B2705" t="s">
        <v>1430</v>
      </c>
      <c r="C2705">
        <v>9</v>
      </c>
      <c r="D2705">
        <v>7</v>
      </c>
      <c r="E2705" t="s">
        <v>2977</v>
      </c>
      <c r="F2705">
        <v>389.93799999999999</v>
      </c>
      <c r="G2705">
        <v>90.274000000000001</v>
      </c>
      <c r="H2705">
        <v>55.374000000000002</v>
      </c>
      <c r="I2705">
        <v>35201.457000000002</v>
      </c>
      <c r="J2705">
        <v>14356080</v>
      </c>
      <c r="K2705">
        <v>40.982999999999997</v>
      </c>
      <c r="L2705">
        <v>22.091000000000001</v>
      </c>
      <c r="M2705">
        <v>15980.97</v>
      </c>
      <c r="N2705">
        <v>6517460</v>
      </c>
      <c r="O2705">
        <v>14.337</v>
      </c>
      <c r="P2705">
        <v>22.123000000000001</v>
      </c>
      <c r="Q2705">
        <v>5590.4679999999998</v>
      </c>
      <c r="R2705">
        <v>2279940</v>
      </c>
      <c r="S2705">
        <v>0.191</v>
      </c>
      <c r="T2705">
        <v>6.9729999999999999</v>
      </c>
      <c r="U2705">
        <v>74.406999999999996</v>
      </c>
      <c r="V2705">
        <v>30345</v>
      </c>
      <c r="W2705">
        <v>119</v>
      </c>
      <c r="X2705">
        <f t="shared" si="90"/>
        <v>5416.9808000000003</v>
      </c>
      <c r="Y2705">
        <f t="shared" si="91"/>
        <v>114.51</v>
      </c>
    </row>
    <row r="2706" spans="1:25" x14ac:dyDescent="0.2">
      <c r="A2706" t="s">
        <v>1746</v>
      </c>
      <c r="B2706" t="s">
        <v>1430</v>
      </c>
      <c r="C2706">
        <v>9</v>
      </c>
      <c r="D2706">
        <v>8</v>
      </c>
      <c r="E2706" t="s">
        <v>2978</v>
      </c>
      <c r="F2706">
        <v>392.32400000000001</v>
      </c>
      <c r="G2706">
        <v>89.495000000000005</v>
      </c>
      <c r="H2706">
        <v>45.628999999999998</v>
      </c>
      <c r="I2706">
        <v>35111.137000000002</v>
      </c>
      <c r="J2706">
        <v>14319245</v>
      </c>
      <c r="K2706">
        <v>38.631999999999998</v>
      </c>
      <c r="L2706">
        <v>18.942</v>
      </c>
      <c r="M2706">
        <v>15156.325000000001</v>
      </c>
      <c r="N2706">
        <v>6181148</v>
      </c>
      <c r="O2706">
        <v>9.69</v>
      </c>
      <c r="P2706">
        <v>16.280999999999999</v>
      </c>
      <c r="Q2706">
        <v>3801.7020000000002</v>
      </c>
      <c r="R2706">
        <v>1550434</v>
      </c>
      <c r="S2706">
        <v>0.121</v>
      </c>
      <c r="T2706">
        <v>5.556</v>
      </c>
      <c r="U2706">
        <v>47.52</v>
      </c>
      <c r="V2706">
        <v>19380</v>
      </c>
      <c r="W2706">
        <v>76</v>
      </c>
      <c r="X2706">
        <f t="shared" si="90"/>
        <v>3449.3382000000006</v>
      </c>
      <c r="Y2706">
        <f t="shared" si="91"/>
        <v>67.210000000000008</v>
      </c>
    </row>
    <row r="2707" spans="1:25" x14ac:dyDescent="0.2">
      <c r="A2707" t="s">
        <v>1746</v>
      </c>
      <c r="B2707" t="s">
        <v>1430</v>
      </c>
      <c r="C2707">
        <v>9</v>
      </c>
      <c r="D2707">
        <v>9</v>
      </c>
      <c r="E2707" t="s">
        <v>2979</v>
      </c>
      <c r="F2707">
        <v>294.41500000000002</v>
      </c>
      <c r="G2707">
        <v>93.311999999999998</v>
      </c>
      <c r="H2707">
        <v>50.46</v>
      </c>
      <c r="I2707">
        <v>27472.326000000001</v>
      </c>
      <c r="J2707">
        <v>11203937</v>
      </c>
      <c r="K2707">
        <v>67.103999999999999</v>
      </c>
      <c r="L2707">
        <v>29.811</v>
      </c>
      <c r="M2707">
        <v>19756.371999999999</v>
      </c>
      <c r="N2707">
        <v>8057168</v>
      </c>
      <c r="O2707">
        <v>19.419</v>
      </c>
      <c r="P2707">
        <v>24.481000000000002</v>
      </c>
      <c r="Q2707">
        <v>5717.3360000000002</v>
      </c>
      <c r="R2707">
        <v>2331680</v>
      </c>
      <c r="S2707">
        <v>0.223</v>
      </c>
      <c r="T2707">
        <v>7.5380000000000003</v>
      </c>
      <c r="U2707">
        <v>65.653000000000006</v>
      </c>
      <c r="V2707">
        <v>26775</v>
      </c>
      <c r="W2707">
        <v>105</v>
      </c>
      <c r="X2707">
        <f t="shared" si="90"/>
        <v>5556.5356000000011</v>
      </c>
      <c r="Y2707">
        <f t="shared" si="91"/>
        <v>99.11</v>
      </c>
    </row>
    <row r="2708" spans="1:25" x14ac:dyDescent="0.2">
      <c r="A2708" t="s">
        <v>1746</v>
      </c>
      <c r="B2708" t="s">
        <v>1430</v>
      </c>
      <c r="C2708">
        <v>9</v>
      </c>
      <c r="D2708">
        <v>10</v>
      </c>
      <c r="E2708" t="s">
        <v>2980</v>
      </c>
      <c r="F2708">
        <v>269.17599999999999</v>
      </c>
      <c r="G2708">
        <v>82.332999999999998</v>
      </c>
      <c r="H2708">
        <v>42.334000000000003</v>
      </c>
      <c r="I2708">
        <v>22162.116999999998</v>
      </c>
      <c r="J2708">
        <v>9038294</v>
      </c>
      <c r="K2708">
        <v>36.811999999999998</v>
      </c>
      <c r="L2708">
        <v>19.347000000000001</v>
      </c>
      <c r="M2708">
        <v>9908.7919999999995</v>
      </c>
      <c r="N2708">
        <v>4041066</v>
      </c>
      <c r="O2708">
        <v>4.4219999999999997</v>
      </c>
      <c r="P2708">
        <v>10.023999999999999</v>
      </c>
      <c r="Q2708">
        <v>1190.171</v>
      </c>
      <c r="R2708">
        <v>485383</v>
      </c>
      <c r="S2708">
        <v>7.6999999999999999E-2</v>
      </c>
      <c r="T2708">
        <v>4.4210000000000003</v>
      </c>
      <c r="U2708">
        <v>20.634</v>
      </c>
      <c r="V2708">
        <v>8415</v>
      </c>
      <c r="W2708">
        <v>33</v>
      </c>
      <c r="X2708">
        <f t="shared" si="90"/>
        <v>576.65410000000008</v>
      </c>
      <c r="Y2708">
        <f t="shared" si="91"/>
        <v>19.910000000000004</v>
      </c>
    </row>
    <row r="2709" spans="1:25" x14ac:dyDescent="0.2">
      <c r="A2709" t="s">
        <v>1746</v>
      </c>
      <c r="B2709" t="s">
        <v>1430</v>
      </c>
      <c r="C2709">
        <v>9</v>
      </c>
      <c r="D2709">
        <v>11</v>
      </c>
      <c r="E2709" t="s">
        <v>2981</v>
      </c>
      <c r="F2709">
        <v>305.07100000000003</v>
      </c>
      <c r="G2709">
        <v>82.757000000000005</v>
      </c>
      <c r="H2709">
        <v>42.335000000000001</v>
      </c>
      <c r="I2709">
        <v>25246.677</v>
      </c>
      <c r="J2709">
        <v>10296259</v>
      </c>
      <c r="K2709">
        <v>81.852000000000004</v>
      </c>
      <c r="L2709">
        <v>47.963000000000001</v>
      </c>
      <c r="M2709">
        <v>24970.812000000002</v>
      </c>
      <c r="N2709">
        <v>10183754</v>
      </c>
      <c r="O2709">
        <v>36.976999999999997</v>
      </c>
      <c r="P2709">
        <v>43.877000000000002</v>
      </c>
      <c r="Q2709">
        <v>11280.58</v>
      </c>
      <c r="R2709">
        <v>4600517</v>
      </c>
      <c r="S2709">
        <v>0.111</v>
      </c>
      <c r="T2709">
        <v>5.3109999999999999</v>
      </c>
      <c r="U2709">
        <v>33.764000000000003</v>
      </c>
      <c r="V2709">
        <v>13770</v>
      </c>
      <c r="W2709">
        <v>54</v>
      </c>
      <c r="X2709">
        <f t="shared" si="90"/>
        <v>11676.104000000001</v>
      </c>
      <c r="Y2709">
        <f t="shared" si="91"/>
        <v>43.010000000000005</v>
      </c>
    </row>
    <row r="2710" spans="1:25" x14ac:dyDescent="0.2">
      <c r="A2710" t="s">
        <v>1746</v>
      </c>
      <c r="B2710" t="s">
        <v>1430</v>
      </c>
      <c r="C2710">
        <v>9</v>
      </c>
      <c r="D2710">
        <v>12</v>
      </c>
      <c r="E2710" t="s">
        <v>2982</v>
      </c>
      <c r="F2710">
        <v>425.73500000000001</v>
      </c>
      <c r="G2710">
        <v>76.614000000000004</v>
      </c>
      <c r="H2710">
        <v>43.12</v>
      </c>
      <c r="I2710">
        <v>32617.266</v>
      </c>
      <c r="J2710">
        <v>13302179</v>
      </c>
      <c r="K2710">
        <v>61.439</v>
      </c>
      <c r="L2710">
        <v>23.849</v>
      </c>
      <c r="M2710">
        <v>26156.739000000001</v>
      </c>
      <c r="N2710">
        <v>10667406</v>
      </c>
      <c r="O2710">
        <v>19.390999999999998</v>
      </c>
      <c r="P2710">
        <v>23.364999999999998</v>
      </c>
      <c r="Q2710">
        <v>8255.5930000000008</v>
      </c>
      <c r="R2710">
        <v>3366848</v>
      </c>
      <c r="S2710">
        <v>0.248</v>
      </c>
      <c r="T2710">
        <v>7.952</v>
      </c>
      <c r="U2710">
        <v>105.67</v>
      </c>
      <c r="V2710">
        <v>43095</v>
      </c>
      <c r="W2710">
        <v>169</v>
      </c>
      <c r="X2710">
        <f t="shared" si="90"/>
        <v>8348.6183000000001</v>
      </c>
      <c r="Y2710">
        <f t="shared" si="91"/>
        <v>169.51000000000002</v>
      </c>
    </row>
    <row r="2711" spans="1:25" x14ac:dyDescent="0.2">
      <c r="A2711" t="s">
        <v>1746</v>
      </c>
      <c r="B2711" t="s">
        <v>1430</v>
      </c>
      <c r="C2711">
        <v>9</v>
      </c>
      <c r="D2711">
        <v>13</v>
      </c>
      <c r="E2711" t="s">
        <v>2983</v>
      </c>
      <c r="F2711">
        <v>10.63</v>
      </c>
      <c r="G2711">
        <v>9.3179999999999996</v>
      </c>
      <c r="H2711">
        <v>4.8019999999999996</v>
      </c>
      <c r="I2711">
        <v>99.046999999999997</v>
      </c>
      <c r="J2711">
        <v>40394</v>
      </c>
      <c r="K2711">
        <v>5.681</v>
      </c>
      <c r="L2711">
        <v>3.0710000000000002</v>
      </c>
      <c r="M2711">
        <v>60.390999999999998</v>
      </c>
      <c r="N2711">
        <v>24629</v>
      </c>
      <c r="O2711">
        <v>3.629</v>
      </c>
      <c r="P2711">
        <v>2.7869999999999999</v>
      </c>
      <c r="Q2711">
        <v>38.57</v>
      </c>
      <c r="R2711">
        <v>15730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f t="shared" si="90"/>
        <v>0</v>
      </c>
      <c r="Y2711">
        <f t="shared" si="91"/>
        <v>0</v>
      </c>
    </row>
    <row r="2712" spans="1:25" x14ac:dyDescent="0.2">
      <c r="A2712" t="s">
        <v>1746</v>
      </c>
      <c r="B2712" t="s">
        <v>1430</v>
      </c>
      <c r="C2712">
        <v>9</v>
      </c>
      <c r="D2712">
        <v>14</v>
      </c>
      <c r="E2712" t="s">
        <v>2984</v>
      </c>
      <c r="F2712">
        <v>389.62700000000001</v>
      </c>
      <c r="G2712">
        <v>69.790999999999997</v>
      </c>
      <c r="H2712">
        <v>42.709000000000003</v>
      </c>
      <c r="I2712">
        <v>27192.324000000001</v>
      </c>
      <c r="J2712">
        <v>11089745</v>
      </c>
      <c r="K2712">
        <v>45.759</v>
      </c>
      <c r="L2712">
        <v>20.071999999999999</v>
      </c>
      <c r="M2712">
        <v>17829.076000000001</v>
      </c>
      <c r="N2712">
        <v>7271166</v>
      </c>
      <c r="O2712">
        <v>13.538</v>
      </c>
      <c r="P2712">
        <v>21.074000000000002</v>
      </c>
      <c r="Q2712">
        <v>5274.6940000000004</v>
      </c>
      <c r="R2712">
        <v>2151159</v>
      </c>
      <c r="S2712">
        <v>0.16900000000000001</v>
      </c>
      <c r="T2712">
        <v>6.5529999999999999</v>
      </c>
      <c r="U2712">
        <v>65.653000000000006</v>
      </c>
      <c r="V2712">
        <v>26775</v>
      </c>
      <c r="W2712">
        <v>105</v>
      </c>
      <c r="X2712">
        <f t="shared" si="90"/>
        <v>5069.6294000000016</v>
      </c>
      <c r="Y2712">
        <f t="shared" si="91"/>
        <v>99.11</v>
      </c>
    </row>
    <row r="2713" spans="1:25" x14ac:dyDescent="0.2">
      <c r="A2713" t="s">
        <v>1746</v>
      </c>
      <c r="B2713" t="s">
        <v>1430</v>
      </c>
      <c r="C2713">
        <v>9</v>
      </c>
      <c r="D2713">
        <v>16</v>
      </c>
      <c r="E2713" t="s">
        <v>187</v>
      </c>
      <c r="F2713">
        <v>332.97</v>
      </c>
      <c r="G2713">
        <v>84.772999999999996</v>
      </c>
      <c r="H2713">
        <v>42.85</v>
      </c>
      <c r="I2713">
        <v>28226.883000000002</v>
      </c>
      <c r="J2713">
        <v>11511665</v>
      </c>
      <c r="K2713">
        <v>80.417000000000002</v>
      </c>
      <c r="L2713">
        <v>36.281999999999996</v>
      </c>
      <c r="M2713">
        <v>26776.508000000002</v>
      </c>
      <c r="N2713">
        <v>10920164</v>
      </c>
      <c r="O2713">
        <v>32.020000000000003</v>
      </c>
      <c r="P2713">
        <v>33.020000000000003</v>
      </c>
      <c r="Q2713">
        <v>10661.789000000001</v>
      </c>
      <c r="R2713">
        <v>4348158</v>
      </c>
      <c r="S2713">
        <v>0.15</v>
      </c>
      <c r="T2713">
        <v>6.1879999999999997</v>
      </c>
      <c r="U2713">
        <v>50.021000000000001</v>
      </c>
      <c r="V2713">
        <v>20400</v>
      </c>
      <c r="W2713">
        <v>80</v>
      </c>
      <c r="X2713">
        <f t="shared" si="90"/>
        <v>10995.433900000002</v>
      </c>
      <c r="Y2713">
        <f t="shared" si="91"/>
        <v>71.61</v>
      </c>
    </row>
    <row r="2714" spans="1:25" x14ac:dyDescent="0.2">
      <c r="A2714" t="s">
        <v>1746</v>
      </c>
      <c r="B2714" t="s">
        <v>1430</v>
      </c>
      <c r="C2714">
        <v>9</v>
      </c>
      <c r="D2714">
        <v>17</v>
      </c>
      <c r="E2714" t="s">
        <v>2985</v>
      </c>
      <c r="F2714">
        <v>290.35599999999999</v>
      </c>
      <c r="G2714">
        <v>65.733000000000004</v>
      </c>
      <c r="H2714">
        <v>41.841000000000001</v>
      </c>
      <c r="I2714">
        <v>19085.902999999998</v>
      </c>
      <c r="J2714">
        <v>7783733</v>
      </c>
      <c r="K2714">
        <v>58.279000000000003</v>
      </c>
      <c r="L2714">
        <v>34.131999999999998</v>
      </c>
      <c r="M2714">
        <v>16921.54</v>
      </c>
      <c r="N2714">
        <v>6901049</v>
      </c>
      <c r="O2714">
        <v>13.81</v>
      </c>
      <c r="P2714">
        <v>20.204000000000001</v>
      </c>
      <c r="Q2714">
        <v>4009.9110000000001</v>
      </c>
      <c r="R2714">
        <v>1635347</v>
      </c>
      <c r="S2714">
        <v>0.222</v>
      </c>
      <c r="T2714">
        <v>7.5170000000000003</v>
      </c>
      <c r="U2714">
        <v>64.402000000000001</v>
      </c>
      <c r="V2714">
        <v>26265</v>
      </c>
      <c r="W2714">
        <v>103</v>
      </c>
      <c r="X2714">
        <f t="shared" si="90"/>
        <v>3678.3681000000001</v>
      </c>
      <c r="Y2714">
        <f t="shared" si="91"/>
        <v>96.91</v>
      </c>
    </row>
    <row r="2715" spans="1:25" x14ac:dyDescent="0.2">
      <c r="A2715" t="s">
        <v>1746</v>
      </c>
      <c r="B2715" t="s">
        <v>1430</v>
      </c>
      <c r="C2715">
        <v>9</v>
      </c>
      <c r="D2715">
        <v>18</v>
      </c>
      <c r="E2715" t="s">
        <v>2986</v>
      </c>
      <c r="F2715">
        <v>344.08800000000002</v>
      </c>
      <c r="G2715">
        <v>78.168000000000006</v>
      </c>
      <c r="H2715">
        <v>40.807000000000002</v>
      </c>
      <c r="I2715">
        <v>26896.494999999999</v>
      </c>
      <c r="J2715">
        <v>10969098</v>
      </c>
      <c r="K2715">
        <v>83.257000000000005</v>
      </c>
      <c r="L2715">
        <v>46.140999999999998</v>
      </c>
      <c r="M2715">
        <v>28647.716</v>
      </c>
      <c r="N2715">
        <v>11683292</v>
      </c>
      <c r="O2715">
        <v>35.180999999999997</v>
      </c>
      <c r="P2715">
        <v>39.146000000000001</v>
      </c>
      <c r="Q2715">
        <v>12105.46</v>
      </c>
      <c r="R2715">
        <v>4936925</v>
      </c>
      <c r="S2715">
        <v>0.13100000000000001</v>
      </c>
      <c r="T2715">
        <v>5.7750000000000004</v>
      </c>
      <c r="U2715">
        <v>45.018999999999998</v>
      </c>
      <c r="V2715">
        <v>18360</v>
      </c>
      <c r="W2715">
        <v>72</v>
      </c>
      <c r="X2715">
        <f t="shared" si="90"/>
        <v>12583.472</v>
      </c>
      <c r="Y2715">
        <f t="shared" si="91"/>
        <v>62.810000000000009</v>
      </c>
    </row>
    <row r="2716" spans="1:25" x14ac:dyDescent="0.2">
      <c r="A2716" t="s">
        <v>1746</v>
      </c>
      <c r="B2716" t="s">
        <v>1430</v>
      </c>
      <c r="C2716">
        <v>9</v>
      </c>
      <c r="D2716">
        <v>20</v>
      </c>
      <c r="E2716" t="s">
        <v>2987</v>
      </c>
      <c r="F2716">
        <v>301.16699999999997</v>
      </c>
      <c r="G2716">
        <v>72.814999999999998</v>
      </c>
      <c r="H2716">
        <v>32.561999999999998</v>
      </c>
      <c r="I2716">
        <v>21929.554</v>
      </c>
      <c r="J2716">
        <v>8943449</v>
      </c>
      <c r="K2716">
        <v>79.010999999999996</v>
      </c>
      <c r="L2716">
        <v>48.863</v>
      </c>
      <c r="M2716">
        <v>23795.637999999999</v>
      </c>
      <c r="N2716">
        <v>9704487</v>
      </c>
      <c r="O2716">
        <v>22.509</v>
      </c>
      <c r="P2716">
        <v>28.119</v>
      </c>
      <c r="Q2716">
        <v>6778.8469999999998</v>
      </c>
      <c r="R2716">
        <v>2764592</v>
      </c>
      <c r="S2716">
        <v>0.19700000000000001</v>
      </c>
      <c r="T2716">
        <v>7.0890000000000004</v>
      </c>
      <c r="U2716">
        <v>59.4</v>
      </c>
      <c r="V2716">
        <v>24225</v>
      </c>
      <c r="W2716">
        <v>95</v>
      </c>
      <c r="X2716">
        <f t="shared" si="90"/>
        <v>6724.1976999999997</v>
      </c>
      <c r="Y2716">
        <f t="shared" si="91"/>
        <v>88.11</v>
      </c>
    </row>
    <row r="2717" spans="1:25" x14ac:dyDescent="0.2">
      <c r="A2717" t="s">
        <v>1746</v>
      </c>
      <c r="B2717" t="s">
        <v>1430</v>
      </c>
      <c r="C2717">
        <v>9</v>
      </c>
      <c r="D2717">
        <v>21</v>
      </c>
      <c r="E2717" t="s">
        <v>2988</v>
      </c>
      <c r="F2717">
        <v>255.749</v>
      </c>
      <c r="G2717">
        <v>65.814999999999998</v>
      </c>
      <c r="H2717">
        <v>31.707999999999998</v>
      </c>
      <c r="I2717">
        <v>16832.153999999999</v>
      </c>
      <c r="J2717">
        <v>6864595</v>
      </c>
      <c r="K2717">
        <v>4.5970000000000004</v>
      </c>
      <c r="L2717">
        <v>3.4830000000000001</v>
      </c>
      <c r="M2717">
        <v>1175.635</v>
      </c>
      <c r="N2717">
        <v>479455</v>
      </c>
      <c r="O2717">
        <v>2.77</v>
      </c>
      <c r="P2717">
        <v>5.4989999999999997</v>
      </c>
      <c r="Q2717">
        <v>708.351</v>
      </c>
      <c r="R2717">
        <v>288884</v>
      </c>
      <c r="S2717">
        <v>6.8000000000000005E-2</v>
      </c>
      <c r="T2717">
        <v>4.1779999999999999</v>
      </c>
      <c r="U2717">
        <v>17.507000000000001</v>
      </c>
      <c r="V2717">
        <v>7140</v>
      </c>
      <c r="W2717">
        <v>28</v>
      </c>
      <c r="X2717">
        <f t="shared" si="90"/>
        <v>46.65209999999994</v>
      </c>
      <c r="Y2717">
        <f t="shared" si="91"/>
        <v>14.41</v>
      </c>
    </row>
    <row r="2718" spans="1:25" x14ac:dyDescent="0.2">
      <c r="A2718" t="s">
        <v>1746</v>
      </c>
      <c r="B2718" t="s">
        <v>1430</v>
      </c>
      <c r="C2718">
        <v>9</v>
      </c>
      <c r="D2718">
        <v>22</v>
      </c>
      <c r="E2718" t="s">
        <v>2989</v>
      </c>
      <c r="F2718">
        <v>384.32</v>
      </c>
      <c r="G2718">
        <v>71.266999999999996</v>
      </c>
      <c r="H2718">
        <v>36.914999999999999</v>
      </c>
      <c r="I2718">
        <v>27389.256000000001</v>
      </c>
      <c r="J2718">
        <v>11170059</v>
      </c>
      <c r="K2718">
        <v>35.591999999999999</v>
      </c>
      <c r="L2718">
        <v>18.64</v>
      </c>
      <c r="M2718">
        <v>13678.767</v>
      </c>
      <c r="N2718">
        <v>5578561</v>
      </c>
      <c r="O2718">
        <v>11.611000000000001</v>
      </c>
      <c r="P2718">
        <v>19.824000000000002</v>
      </c>
      <c r="Q2718">
        <v>4462.1819999999998</v>
      </c>
      <c r="R2718">
        <v>1819795</v>
      </c>
      <c r="S2718">
        <v>0.184</v>
      </c>
      <c r="T2718">
        <v>6.8440000000000003</v>
      </c>
      <c r="U2718">
        <v>70.655000000000001</v>
      </c>
      <c r="V2718">
        <v>28815</v>
      </c>
      <c r="W2718">
        <v>113</v>
      </c>
      <c r="X2718">
        <f t="shared" si="90"/>
        <v>4175.8662000000004</v>
      </c>
      <c r="Y2718">
        <f t="shared" si="91"/>
        <v>107.91</v>
      </c>
    </row>
    <row r="2719" spans="1:25" x14ac:dyDescent="0.2">
      <c r="A2719" t="s">
        <v>1746</v>
      </c>
      <c r="B2719" t="s">
        <v>1430</v>
      </c>
      <c r="C2719">
        <v>9</v>
      </c>
      <c r="D2719">
        <v>23</v>
      </c>
      <c r="E2719" t="s">
        <v>2990</v>
      </c>
      <c r="F2719">
        <v>291.26400000000001</v>
      </c>
      <c r="G2719">
        <v>68.132000000000005</v>
      </c>
      <c r="H2719">
        <v>35.966000000000001</v>
      </c>
      <c r="I2719">
        <v>19844.431</v>
      </c>
      <c r="J2719">
        <v>8093081</v>
      </c>
      <c r="K2719">
        <v>60.31</v>
      </c>
      <c r="L2719">
        <v>37.341999999999999</v>
      </c>
      <c r="M2719">
        <v>17566.037</v>
      </c>
      <c r="N2719">
        <v>7163892</v>
      </c>
      <c r="O2719">
        <v>11.446999999999999</v>
      </c>
      <c r="P2719">
        <v>18.398</v>
      </c>
      <c r="Q2719">
        <v>3334.098</v>
      </c>
      <c r="R2719">
        <v>1359733</v>
      </c>
      <c r="S2719">
        <v>0.2</v>
      </c>
      <c r="T2719">
        <v>7.1319999999999997</v>
      </c>
      <c r="U2719">
        <v>58.15</v>
      </c>
      <c r="V2719">
        <v>23715</v>
      </c>
      <c r="W2719">
        <v>93</v>
      </c>
      <c r="X2719">
        <f t="shared" si="90"/>
        <v>2934.9738000000002</v>
      </c>
      <c r="Y2719">
        <f t="shared" si="91"/>
        <v>85.91</v>
      </c>
    </row>
    <row r="2720" spans="1:25" x14ac:dyDescent="0.2">
      <c r="A2720" t="s">
        <v>1746</v>
      </c>
      <c r="B2720" t="s">
        <v>1430</v>
      </c>
      <c r="C2720">
        <v>9</v>
      </c>
      <c r="D2720">
        <v>24</v>
      </c>
      <c r="E2720" t="s">
        <v>2991</v>
      </c>
      <c r="F2720">
        <v>285.11399999999998</v>
      </c>
      <c r="G2720">
        <v>72.628</v>
      </c>
      <c r="H2720">
        <v>33.057000000000002</v>
      </c>
      <c r="I2720">
        <v>20707.349999999999</v>
      </c>
      <c r="J2720">
        <v>8445002</v>
      </c>
      <c r="K2720">
        <v>5.6689999999999996</v>
      </c>
      <c r="L2720">
        <v>4.3140000000000001</v>
      </c>
      <c r="M2720">
        <v>1616.3520000000001</v>
      </c>
      <c r="N2720">
        <v>659191</v>
      </c>
      <c r="O2720">
        <v>4.0039999999999996</v>
      </c>
      <c r="P2720">
        <v>8.0210000000000008</v>
      </c>
      <c r="Q2720">
        <v>1141.5129999999999</v>
      </c>
      <c r="R2720">
        <v>465539</v>
      </c>
      <c r="S2720">
        <v>0.09</v>
      </c>
      <c r="T2720">
        <v>4.7880000000000003</v>
      </c>
      <c r="U2720">
        <v>25.635999999999999</v>
      </c>
      <c r="V2720">
        <v>10455</v>
      </c>
      <c r="W2720">
        <v>41</v>
      </c>
      <c r="X2720">
        <f t="shared" si="90"/>
        <v>523.13029999999992</v>
      </c>
      <c r="Y2720">
        <f t="shared" si="91"/>
        <v>28.710000000000004</v>
      </c>
    </row>
    <row r="2721" spans="1:25" x14ac:dyDescent="0.2">
      <c r="A2721" t="s">
        <v>1746</v>
      </c>
      <c r="B2721" t="s">
        <v>1430</v>
      </c>
      <c r="C2721">
        <v>9</v>
      </c>
      <c r="D2721">
        <v>25</v>
      </c>
      <c r="E2721" t="s">
        <v>2992</v>
      </c>
      <c r="F2721">
        <v>337.43299999999999</v>
      </c>
      <c r="G2721">
        <v>82.566000000000003</v>
      </c>
      <c r="H2721">
        <v>41.244999999999997</v>
      </c>
      <c r="I2721">
        <v>27860.597000000002</v>
      </c>
      <c r="J2721">
        <v>11362284</v>
      </c>
      <c r="K2721">
        <v>70.293999999999997</v>
      </c>
      <c r="L2721">
        <v>25.952000000000002</v>
      </c>
      <c r="M2721">
        <v>23719.384999999998</v>
      </c>
      <c r="N2721">
        <v>9673389</v>
      </c>
      <c r="O2721">
        <v>24.048999999999999</v>
      </c>
      <c r="P2721">
        <v>28.222000000000001</v>
      </c>
      <c r="Q2721">
        <v>8114.857</v>
      </c>
      <c r="R2721">
        <v>3309452</v>
      </c>
      <c r="S2721">
        <v>0.215</v>
      </c>
      <c r="T2721">
        <v>7.4</v>
      </c>
      <c r="U2721">
        <v>72.531000000000006</v>
      </c>
      <c r="V2721">
        <v>29580</v>
      </c>
      <c r="W2721">
        <v>116</v>
      </c>
      <c r="X2721">
        <f t="shared" si="90"/>
        <v>8193.8086999999996</v>
      </c>
      <c r="Y2721">
        <f t="shared" si="91"/>
        <v>111.21000000000001</v>
      </c>
    </row>
    <row r="2722" spans="1:25" x14ac:dyDescent="0.2">
      <c r="A2722" t="s">
        <v>1746</v>
      </c>
      <c r="B2722" t="s">
        <v>1430</v>
      </c>
      <c r="C2722">
        <v>9</v>
      </c>
      <c r="D2722">
        <v>26</v>
      </c>
      <c r="E2722" t="s">
        <v>2993</v>
      </c>
      <c r="F2722">
        <v>13.471</v>
      </c>
      <c r="G2722">
        <v>59.777999999999999</v>
      </c>
      <c r="H2722">
        <v>39.064999999999998</v>
      </c>
      <c r="I2722">
        <v>805.29600000000005</v>
      </c>
      <c r="J2722">
        <v>328421</v>
      </c>
      <c r="K2722">
        <v>6.2539999999999996</v>
      </c>
      <c r="L2722">
        <v>4.9050000000000002</v>
      </c>
      <c r="M2722">
        <v>84.248999999999995</v>
      </c>
      <c r="N2722">
        <v>34359</v>
      </c>
      <c r="O2722">
        <v>4.101</v>
      </c>
      <c r="P2722">
        <v>5.9980000000000002</v>
      </c>
      <c r="Q2722">
        <v>55.247</v>
      </c>
      <c r="R2722">
        <v>22531</v>
      </c>
      <c r="S2722">
        <v>0.13900000000000001</v>
      </c>
      <c r="T2722">
        <v>5.9580000000000002</v>
      </c>
      <c r="U2722">
        <v>1.8759999999999999</v>
      </c>
      <c r="V2722">
        <v>765</v>
      </c>
      <c r="W2722">
        <v>3</v>
      </c>
      <c r="X2722">
        <f t="shared" si="90"/>
        <v>0</v>
      </c>
      <c r="Y2722">
        <f t="shared" si="91"/>
        <v>0</v>
      </c>
    </row>
    <row r="2723" spans="1:25" x14ac:dyDescent="0.2">
      <c r="A2723" t="s">
        <v>1746</v>
      </c>
      <c r="B2723" t="s">
        <v>1430</v>
      </c>
      <c r="C2723">
        <v>9</v>
      </c>
      <c r="D2723">
        <v>27</v>
      </c>
      <c r="E2723" t="s">
        <v>2994</v>
      </c>
      <c r="F2723">
        <v>252.03100000000001</v>
      </c>
      <c r="G2723">
        <v>67.180999999999997</v>
      </c>
      <c r="H2723">
        <v>30.831</v>
      </c>
      <c r="I2723">
        <v>16931.62</v>
      </c>
      <c r="J2723">
        <v>6905160</v>
      </c>
      <c r="K2723">
        <v>62.377000000000002</v>
      </c>
      <c r="L2723">
        <v>43.045999999999999</v>
      </c>
      <c r="M2723">
        <v>15720.871999999999</v>
      </c>
      <c r="N2723">
        <v>6411385</v>
      </c>
      <c r="O2723">
        <v>13.717000000000001</v>
      </c>
      <c r="P2723">
        <v>20.390999999999998</v>
      </c>
      <c r="Q2723">
        <v>3457.0940000000001</v>
      </c>
      <c r="R2723">
        <v>1409894</v>
      </c>
      <c r="S2723">
        <v>0.23799999999999999</v>
      </c>
      <c r="T2723">
        <v>7.79</v>
      </c>
      <c r="U2723">
        <v>60.026000000000003</v>
      </c>
      <c r="V2723">
        <v>24480</v>
      </c>
      <c r="W2723">
        <v>96</v>
      </c>
      <c r="X2723">
        <f t="shared" si="90"/>
        <v>3070.2694000000001</v>
      </c>
      <c r="Y2723">
        <f t="shared" si="91"/>
        <v>89.210000000000008</v>
      </c>
    </row>
    <row r="2724" spans="1:25" x14ac:dyDescent="0.2">
      <c r="A2724" t="s">
        <v>1746</v>
      </c>
      <c r="B2724" t="s">
        <v>1430</v>
      </c>
      <c r="C2724">
        <v>9</v>
      </c>
      <c r="D2724">
        <v>28</v>
      </c>
      <c r="E2724" t="s">
        <v>2995</v>
      </c>
      <c r="F2724">
        <v>258.66399999999999</v>
      </c>
      <c r="G2724">
        <v>62.624000000000002</v>
      </c>
      <c r="H2724">
        <v>34.933</v>
      </c>
      <c r="I2724">
        <v>16198.607</v>
      </c>
      <c r="J2724">
        <v>6606218</v>
      </c>
      <c r="K2724">
        <v>2.8940000000000001</v>
      </c>
      <c r="L2724">
        <v>2.2450000000000001</v>
      </c>
      <c r="M2724">
        <v>748.62800000000004</v>
      </c>
      <c r="N2724">
        <v>305310</v>
      </c>
      <c r="O2724">
        <v>2.2599999999999998</v>
      </c>
      <c r="P2724">
        <v>4.1349999999999998</v>
      </c>
      <c r="Q2724">
        <v>584.47400000000005</v>
      </c>
      <c r="R2724">
        <v>238364</v>
      </c>
      <c r="S2724">
        <v>2.1999999999999999E-2</v>
      </c>
      <c r="T2724">
        <v>2.355</v>
      </c>
      <c r="U2724">
        <v>5.6269999999999998</v>
      </c>
      <c r="V2724">
        <v>2295</v>
      </c>
      <c r="W2724">
        <v>9</v>
      </c>
      <c r="X2724">
        <f t="shared" si="90"/>
        <v>0</v>
      </c>
      <c r="Y2724">
        <f t="shared" si="91"/>
        <v>0</v>
      </c>
    </row>
    <row r="2725" spans="1:25" x14ac:dyDescent="0.2">
      <c r="A2725" t="s">
        <v>1746</v>
      </c>
      <c r="B2725" t="s">
        <v>1430</v>
      </c>
      <c r="C2725">
        <v>10</v>
      </c>
      <c r="D2725">
        <v>1</v>
      </c>
      <c r="E2725" t="s">
        <v>2996</v>
      </c>
      <c r="F2725">
        <v>258.21300000000002</v>
      </c>
      <c r="G2725">
        <v>80.453999999999994</v>
      </c>
      <c r="H2725">
        <v>42.177999999999997</v>
      </c>
      <c r="I2725">
        <v>20774.187999999998</v>
      </c>
      <c r="J2725">
        <v>8472260</v>
      </c>
      <c r="K2725">
        <v>35.241999999999997</v>
      </c>
      <c r="L2725">
        <v>27.177</v>
      </c>
      <c r="M2725">
        <v>9099.9480000000003</v>
      </c>
      <c r="N2725">
        <v>3711198</v>
      </c>
      <c r="O2725">
        <v>5.8419999999999996</v>
      </c>
      <c r="P2725">
        <v>11.442</v>
      </c>
      <c r="Q2725">
        <v>1508.4829999999999</v>
      </c>
      <c r="R2725">
        <v>615199</v>
      </c>
      <c r="S2725">
        <v>0.14299999999999999</v>
      </c>
      <c r="T2725">
        <v>6.0339999999999998</v>
      </c>
      <c r="U2725">
        <v>36.890999999999998</v>
      </c>
      <c r="V2725">
        <v>15045</v>
      </c>
      <c r="W2725">
        <v>59</v>
      </c>
      <c r="X2725">
        <f t="shared" si="90"/>
        <v>926.79729999999995</v>
      </c>
      <c r="Y2725">
        <f t="shared" si="91"/>
        <v>48.510000000000005</v>
      </c>
    </row>
    <row r="2726" spans="1:25" x14ac:dyDescent="0.2">
      <c r="A2726" t="s">
        <v>1746</v>
      </c>
      <c r="B2726" t="s">
        <v>1430</v>
      </c>
      <c r="C2726">
        <v>10</v>
      </c>
      <c r="D2726">
        <v>2</v>
      </c>
      <c r="E2726" t="s">
        <v>2997</v>
      </c>
      <c r="F2726">
        <v>348.27800000000002</v>
      </c>
      <c r="G2726">
        <v>78.197999999999993</v>
      </c>
      <c r="H2726">
        <v>35.326999999999998</v>
      </c>
      <c r="I2726">
        <v>27234.530999999999</v>
      </c>
      <c r="J2726">
        <v>11106958</v>
      </c>
      <c r="K2726">
        <v>66.337000000000003</v>
      </c>
      <c r="L2726">
        <v>37.712000000000003</v>
      </c>
      <c r="M2726">
        <v>23103.9</v>
      </c>
      <c r="N2726">
        <v>9422378</v>
      </c>
      <c r="O2726">
        <v>30.062999999999999</v>
      </c>
      <c r="P2726">
        <v>35.192999999999998</v>
      </c>
      <c r="Q2726">
        <v>10470.409</v>
      </c>
      <c r="R2726">
        <v>4270108</v>
      </c>
      <c r="S2726">
        <v>0.16700000000000001</v>
      </c>
      <c r="T2726">
        <v>6.5229999999999997</v>
      </c>
      <c r="U2726">
        <v>58.15</v>
      </c>
      <c r="V2726">
        <v>23715</v>
      </c>
      <c r="W2726">
        <v>93</v>
      </c>
      <c r="X2726">
        <f t="shared" si="90"/>
        <v>10784.9159</v>
      </c>
      <c r="Y2726">
        <f t="shared" si="91"/>
        <v>85.91</v>
      </c>
    </row>
    <row r="2727" spans="1:25" x14ac:dyDescent="0.2">
      <c r="A2727" t="s">
        <v>1746</v>
      </c>
      <c r="B2727" t="s">
        <v>1430</v>
      </c>
      <c r="C2727">
        <v>10</v>
      </c>
      <c r="D2727">
        <v>3</v>
      </c>
      <c r="E2727" t="s">
        <v>2998</v>
      </c>
      <c r="F2727">
        <v>302.58199999999999</v>
      </c>
      <c r="G2727">
        <v>75.542000000000002</v>
      </c>
      <c r="H2727">
        <v>36.188000000000002</v>
      </c>
      <c r="I2727">
        <v>22857.760999999999</v>
      </c>
      <c r="J2727">
        <v>9321996</v>
      </c>
      <c r="K2727">
        <v>52.087000000000003</v>
      </c>
      <c r="L2727">
        <v>32.270000000000003</v>
      </c>
      <c r="M2727">
        <v>15760.575000000001</v>
      </c>
      <c r="N2727">
        <v>6427577</v>
      </c>
      <c r="O2727">
        <v>11.968</v>
      </c>
      <c r="P2727">
        <v>17.728000000000002</v>
      </c>
      <c r="Q2727">
        <v>3621.174</v>
      </c>
      <c r="R2727">
        <v>1476810</v>
      </c>
      <c r="S2727">
        <v>0.24399999999999999</v>
      </c>
      <c r="T2727">
        <v>7.8819999999999997</v>
      </c>
      <c r="U2727">
        <v>73.781000000000006</v>
      </c>
      <c r="V2727">
        <v>30090</v>
      </c>
      <c r="W2727">
        <v>118</v>
      </c>
      <c r="X2727">
        <f t="shared" si="90"/>
        <v>3250.7574</v>
      </c>
      <c r="Y2727">
        <f t="shared" si="91"/>
        <v>113.41</v>
      </c>
    </row>
    <row r="2728" spans="1:25" x14ac:dyDescent="0.2">
      <c r="A2728" t="s">
        <v>1746</v>
      </c>
      <c r="B2728" t="s">
        <v>1430</v>
      </c>
      <c r="C2728">
        <v>10</v>
      </c>
      <c r="D2728">
        <v>4</v>
      </c>
      <c r="E2728" t="s">
        <v>2538</v>
      </c>
      <c r="F2728">
        <v>150.196</v>
      </c>
      <c r="G2728">
        <v>86.084999999999994</v>
      </c>
      <c r="H2728">
        <v>41.478000000000002</v>
      </c>
      <c r="I2728">
        <v>12929.648999999999</v>
      </c>
      <c r="J2728">
        <v>5273051</v>
      </c>
      <c r="K2728">
        <v>39.331000000000003</v>
      </c>
      <c r="L2728">
        <v>24.105</v>
      </c>
      <c r="M2728">
        <v>5907.375</v>
      </c>
      <c r="N2728">
        <v>2409183</v>
      </c>
      <c r="O2728">
        <v>10.385999999999999</v>
      </c>
      <c r="P2728">
        <v>19.823</v>
      </c>
      <c r="Q2728">
        <v>1559.8969999999999</v>
      </c>
      <c r="R2728">
        <v>636167</v>
      </c>
      <c r="S2728">
        <v>0.16200000000000001</v>
      </c>
      <c r="T2728">
        <v>6.4320000000000004</v>
      </c>
      <c r="U2728">
        <v>24.385000000000002</v>
      </c>
      <c r="V2728">
        <v>9945</v>
      </c>
      <c r="W2728">
        <v>39</v>
      </c>
      <c r="X2728">
        <f t="shared" si="90"/>
        <v>983.35269999999991</v>
      </c>
      <c r="Y2728">
        <f t="shared" si="91"/>
        <v>26.510000000000005</v>
      </c>
    </row>
    <row r="2729" spans="1:25" x14ac:dyDescent="0.2">
      <c r="A2729" t="s">
        <v>1746</v>
      </c>
      <c r="B2729" t="s">
        <v>1430</v>
      </c>
      <c r="C2729">
        <v>10</v>
      </c>
      <c r="D2729">
        <v>5</v>
      </c>
      <c r="E2729" t="s">
        <v>2999</v>
      </c>
      <c r="F2729">
        <v>339.024</v>
      </c>
      <c r="G2729">
        <v>85.055000000000007</v>
      </c>
      <c r="H2729">
        <v>44.776000000000003</v>
      </c>
      <c r="I2729">
        <v>28835.737000000001</v>
      </c>
      <c r="J2729">
        <v>11759972</v>
      </c>
      <c r="K2729">
        <v>39.735999999999997</v>
      </c>
      <c r="L2729">
        <v>22.54</v>
      </c>
      <c r="M2729">
        <v>13471.618</v>
      </c>
      <c r="N2729">
        <v>5494080</v>
      </c>
      <c r="O2729">
        <v>13.093</v>
      </c>
      <c r="P2729">
        <v>23.917999999999999</v>
      </c>
      <c r="Q2729">
        <v>4438.8209999999999</v>
      </c>
      <c r="R2729">
        <v>1810268</v>
      </c>
      <c r="S2729">
        <v>0.14899999999999999</v>
      </c>
      <c r="T2729">
        <v>6.17</v>
      </c>
      <c r="U2729">
        <v>50.646999999999998</v>
      </c>
      <c r="V2729">
        <v>20655</v>
      </c>
      <c r="W2729">
        <v>81</v>
      </c>
      <c r="X2729">
        <f t="shared" si="90"/>
        <v>4150.1691000000001</v>
      </c>
      <c r="Y2729">
        <f t="shared" si="91"/>
        <v>72.709999999999994</v>
      </c>
    </row>
    <row r="2730" spans="1:25" x14ac:dyDescent="0.2">
      <c r="A2730" t="s">
        <v>1746</v>
      </c>
      <c r="B2730" t="s">
        <v>1430</v>
      </c>
      <c r="C2730">
        <v>10</v>
      </c>
      <c r="D2730">
        <v>6</v>
      </c>
      <c r="E2730" t="s">
        <v>3000</v>
      </c>
      <c r="F2730">
        <v>198.08699999999999</v>
      </c>
      <c r="G2730">
        <v>85.019000000000005</v>
      </c>
      <c r="H2730">
        <v>42.738</v>
      </c>
      <c r="I2730">
        <v>16841.141</v>
      </c>
      <c r="J2730">
        <v>6868260</v>
      </c>
      <c r="K2730">
        <v>49.203000000000003</v>
      </c>
      <c r="L2730">
        <v>43.509</v>
      </c>
      <c r="M2730">
        <v>9746.5169999999998</v>
      </c>
      <c r="N2730">
        <v>3974886</v>
      </c>
      <c r="O2730">
        <v>26.67</v>
      </c>
      <c r="P2730">
        <v>53.77</v>
      </c>
      <c r="Q2730">
        <v>5282.933</v>
      </c>
      <c r="R2730">
        <v>2154519</v>
      </c>
      <c r="S2730">
        <v>0.129</v>
      </c>
      <c r="T2730">
        <v>5.7430000000000003</v>
      </c>
      <c r="U2730">
        <v>25.635999999999999</v>
      </c>
      <c r="V2730">
        <v>10455</v>
      </c>
      <c r="W2730">
        <v>41</v>
      </c>
      <c r="X2730">
        <f t="shared" si="90"/>
        <v>5078.6923000000006</v>
      </c>
      <c r="Y2730">
        <f t="shared" si="91"/>
        <v>28.710000000000004</v>
      </c>
    </row>
    <row r="2731" spans="1:25" x14ac:dyDescent="0.2">
      <c r="A2731" t="s">
        <v>1746</v>
      </c>
      <c r="B2731" t="s">
        <v>1430</v>
      </c>
      <c r="C2731">
        <v>10</v>
      </c>
      <c r="D2731">
        <v>7</v>
      </c>
      <c r="E2731" t="s">
        <v>3001</v>
      </c>
      <c r="F2731">
        <v>398.91699999999997</v>
      </c>
      <c r="G2731">
        <v>77.013000000000005</v>
      </c>
      <c r="H2731">
        <v>57.008000000000003</v>
      </c>
      <c r="I2731">
        <v>30721.913</v>
      </c>
      <c r="J2731">
        <v>12529204</v>
      </c>
      <c r="K2731">
        <v>27.271999999999998</v>
      </c>
      <c r="L2731">
        <v>31.356999999999999</v>
      </c>
      <c r="M2731">
        <v>10879.367</v>
      </c>
      <c r="N2731">
        <v>4436892</v>
      </c>
      <c r="O2731">
        <v>10.356999999999999</v>
      </c>
      <c r="P2731">
        <v>18.710999999999999</v>
      </c>
      <c r="Q2731">
        <v>4131.634</v>
      </c>
      <c r="R2731">
        <v>1684989</v>
      </c>
      <c r="S2731">
        <v>0.15</v>
      </c>
      <c r="T2731">
        <v>6.1929999999999996</v>
      </c>
      <c r="U2731">
        <v>60.026000000000003</v>
      </c>
      <c r="V2731">
        <v>24480</v>
      </c>
      <c r="W2731">
        <v>96</v>
      </c>
      <c r="X2731">
        <f t="shared" si="90"/>
        <v>3812.2634000000003</v>
      </c>
      <c r="Y2731">
        <f t="shared" si="91"/>
        <v>89.210000000000008</v>
      </c>
    </row>
    <row r="2732" spans="1:25" x14ac:dyDescent="0.2">
      <c r="A2732" t="s">
        <v>1746</v>
      </c>
      <c r="B2732" t="s">
        <v>1430</v>
      </c>
      <c r="C2732">
        <v>10</v>
      </c>
      <c r="D2732">
        <v>8</v>
      </c>
      <c r="E2732" t="s">
        <v>361</v>
      </c>
      <c r="F2732">
        <v>334.49299999999999</v>
      </c>
      <c r="G2732">
        <v>95.475999999999999</v>
      </c>
      <c r="H2732">
        <v>46.734999999999999</v>
      </c>
      <c r="I2732">
        <v>31936.17</v>
      </c>
      <c r="J2732">
        <v>13024410</v>
      </c>
      <c r="K2732">
        <v>45.091000000000001</v>
      </c>
      <c r="L2732">
        <v>20.492000000000001</v>
      </c>
      <c r="M2732">
        <v>15082.507</v>
      </c>
      <c r="N2732">
        <v>6151043</v>
      </c>
      <c r="O2732">
        <v>15.228999999999999</v>
      </c>
      <c r="P2732">
        <v>20.92</v>
      </c>
      <c r="Q2732">
        <v>5093.9579999999996</v>
      </c>
      <c r="R2732">
        <v>2077450</v>
      </c>
      <c r="S2732">
        <v>0.17799999999999999</v>
      </c>
      <c r="T2732">
        <v>6.7270000000000003</v>
      </c>
      <c r="U2732">
        <v>59.4</v>
      </c>
      <c r="V2732">
        <v>24225</v>
      </c>
      <c r="W2732">
        <v>95</v>
      </c>
      <c r="X2732">
        <f t="shared" si="90"/>
        <v>4870.8198000000002</v>
      </c>
      <c r="Y2732">
        <f t="shared" si="91"/>
        <v>88.11</v>
      </c>
    </row>
    <row r="2733" spans="1:25" x14ac:dyDescent="0.2">
      <c r="A2733" t="s">
        <v>1746</v>
      </c>
      <c r="B2733" t="s">
        <v>1430</v>
      </c>
      <c r="C2733">
        <v>10</v>
      </c>
      <c r="D2733">
        <v>10</v>
      </c>
      <c r="E2733" t="s">
        <v>3002</v>
      </c>
      <c r="F2733">
        <v>315.5</v>
      </c>
      <c r="G2733">
        <v>71.058000000000007</v>
      </c>
      <c r="H2733">
        <v>41.156999999999996</v>
      </c>
      <c r="I2733">
        <v>22418.904999999999</v>
      </c>
      <c r="J2733">
        <v>9143019</v>
      </c>
      <c r="K2733">
        <v>36.154000000000003</v>
      </c>
      <c r="L2733">
        <v>25.282</v>
      </c>
      <c r="M2733">
        <v>11406.633</v>
      </c>
      <c r="N2733">
        <v>4651925</v>
      </c>
      <c r="O2733">
        <v>5.2709999999999999</v>
      </c>
      <c r="P2733">
        <v>10.628</v>
      </c>
      <c r="Q2733">
        <v>1662.914</v>
      </c>
      <c r="R2733">
        <v>678180</v>
      </c>
      <c r="S2733">
        <v>0.159</v>
      </c>
      <c r="T2733">
        <v>6.3559999999999999</v>
      </c>
      <c r="U2733">
        <v>50.021000000000001</v>
      </c>
      <c r="V2733">
        <v>20400</v>
      </c>
      <c r="W2733">
        <v>80</v>
      </c>
      <c r="X2733">
        <f t="shared" si="90"/>
        <v>1096.6713999999999</v>
      </c>
      <c r="Y2733">
        <f t="shared" si="91"/>
        <v>71.61</v>
      </c>
    </row>
    <row r="2734" spans="1:25" x14ac:dyDescent="0.2">
      <c r="A2734" t="s">
        <v>1746</v>
      </c>
      <c r="B2734" t="s">
        <v>1430</v>
      </c>
      <c r="C2734">
        <v>10</v>
      </c>
      <c r="D2734">
        <v>15</v>
      </c>
      <c r="E2734" t="s">
        <v>3003</v>
      </c>
      <c r="F2734">
        <v>317.14</v>
      </c>
      <c r="G2734">
        <v>73.311000000000007</v>
      </c>
      <c r="H2734">
        <v>37.436</v>
      </c>
      <c r="I2734">
        <v>23249.885999999999</v>
      </c>
      <c r="J2734">
        <v>9481915</v>
      </c>
      <c r="K2734">
        <v>44.146999999999998</v>
      </c>
      <c r="L2734">
        <v>27.125</v>
      </c>
      <c r="M2734">
        <v>14000.882</v>
      </c>
      <c r="N2734">
        <v>5709928</v>
      </c>
      <c r="O2734">
        <v>12.794</v>
      </c>
      <c r="P2734">
        <v>21.033000000000001</v>
      </c>
      <c r="Q2734">
        <v>4057.34</v>
      </c>
      <c r="R2734">
        <v>1654690</v>
      </c>
      <c r="S2734">
        <v>0.22700000000000001</v>
      </c>
      <c r="T2734">
        <v>7.6</v>
      </c>
      <c r="U2734">
        <v>71.906000000000006</v>
      </c>
      <c r="V2734">
        <v>29325</v>
      </c>
      <c r="W2734">
        <v>115</v>
      </c>
      <c r="X2734">
        <f t="shared" ref="X2734:X2783" si="92">(MAX(0, (Q2734-665.94)))*1.1</f>
        <v>3730.5400000000004</v>
      </c>
      <c r="Y2734">
        <f t="shared" ref="Y2734:Y2783" si="93">(MAX(0, (W2734-14.9)))*1.1</f>
        <v>110.11</v>
      </c>
    </row>
    <row r="2735" spans="1:25" x14ac:dyDescent="0.2">
      <c r="A2735" t="s">
        <v>1746</v>
      </c>
      <c r="B2735" t="s">
        <v>1430</v>
      </c>
      <c r="C2735">
        <v>10</v>
      </c>
      <c r="D2735">
        <v>17</v>
      </c>
      <c r="E2735" t="s">
        <v>3004</v>
      </c>
      <c r="F2735">
        <v>446.37599999999998</v>
      </c>
      <c r="G2735">
        <v>85.866</v>
      </c>
      <c r="H2735">
        <v>41.417000000000002</v>
      </c>
      <c r="I2735">
        <v>38328.678</v>
      </c>
      <c r="J2735">
        <v>15631443</v>
      </c>
      <c r="K2735">
        <v>38.61</v>
      </c>
      <c r="L2735">
        <v>17.588999999999999</v>
      </c>
      <c r="M2735">
        <v>17234.59</v>
      </c>
      <c r="N2735">
        <v>7028719</v>
      </c>
      <c r="O2735">
        <v>15.369</v>
      </c>
      <c r="P2735">
        <v>24.672999999999998</v>
      </c>
      <c r="Q2735">
        <v>6860.3770000000004</v>
      </c>
      <c r="R2735">
        <v>2797842</v>
      </c>
      <c r="S2735">
        <v>0.16200000000000001</v>
      </c>
      <c r="T2735">
        <v>6.4349999999999996</v>
      </c>
      <c r="U2735">
        <v>72.531000000000006</v>
      </c>
      <c r="V2735">
        <v>29580</v>
      </c>
      <c r="W2735">
        <v>116</v>
      </c>
      <c r="X2735">
        <f t="shared" si="92"/>
        <v>6813.8807000000006</v>
      </c>
      <c r="Y2735">
        <f t="shared" si="93"/>
        <v>111.21000000000001</v>
      </c>
    </row>
    <row r="2736" spans="1:25" x14ac:dyDescent="0.2">
      <c r="A2736" t="s">
        <v>1746</v>
      </c>
      <c r="B2736" t="s">
        <v>1430</v>
      </c>
      <c r="C2736">
        <v>10</v>
      </c>
      <c r="D2736">
        <v>18</v>
      </c>
      <c r="E2736" t="s">
        <v>3005</v>
      </c>
      <c r="F2736">
        <v>245.46700000000001</v>
      </c>
      <c r="G2736">
        <v>71.975999999999999</v>
      </c>
      <c r="H2736">
        <v>50.929000000000002</v>
      </c>
      <c r="I2736">
        <v>17667.813999999998</v>
      </c>
      <c r="J2736">
        <v>7205399</v>
      </c>
      <c r="K2736">
        <v>4.0839999999999996</v>
      </c>
      <c r="L2736">
        <v>3.1240000000000001</v>
      </c>
      <c r="M2736">
        <v>1002.598</v>
      </c>
      <c r="N2736">
        <v>408886</v>
      </c>
      <c r="O2736">
        <v>2.5950000000000002</v>
      </c>
      <c r="P2736">
        <v>6.02</v>
      </c>
      <c r="Q2736">
        <v>636.923</v>
      </c>
      <c r="R2736">
        <v>259754</v>
      </c>
      <c r="S2736">
        <v>1.7999999999999999E-2</v>
      </c>
      <c r="T2736">
        <v>2.1320000000000001</v>
      </c>
      <c r="U2736">
        <v>4.3769999999999998</v>
      </c>
      <c r="V2736">
        <v>1785</v>
      </c>
      <c r="W2736">
        <v>7</v>
      </c>
      <c r="X2736">
        <f t="shared" si="92"/>
        <v>0</v>
      </c>
      <c r="Y2736">
        <f t="shared" si="93"/>
        <v>0</v>
      </c>
    </row>
    <row r="2737" spans="1:25" x14ac:dyDescent="0.2">
      <c r="A2737" t="s">
        <v>1746</v>
      </c>
      <c r="B2737" t="s">
        <v>1430</v>
      </c>
      <c r="C2737">
        <v>10</v>
      </c>
      <c r="D2737">
        <v>19</v>
      </c>
      <c r="E2737" t="s">
        <v>3006</v>
      </c>
      <c r="F2737">
        <v>340.68400000000003</v>
      </c>
      <c r="G2737">
        <v>48.131</v>
      </c>
      <c r="H2737">
        <v>30.361000000000001</v>
      </c>
      <c r="I2737">
        <v>16397.330999999998</v>
      </c>
      <c r="J2737">
        <v>6687263</v>
      </c>
      <c r="K2737">
        <v>41.210999999999999</v>
      </c>
      <c r="L2737">
        <v>21.62</v>
      </c>
      <c r="M2737">
        <v>14040.022000000001</v>
      </c>
      <c r="N2737">
        <v>5725890</v>
      </c>
      <c r="O2737">
        <v>19.356999999999999</v>
      </c>
      <c r="P2737">
        <v>29.036000000000001</v>
      </c>
      <c r="Q2737">
        <v>6594.4719999999998</v>
      </c>
      <c r="R2737">
        <v>2689399</v>
      </c>
      <c r="S2737">
        <v>0.17299999999999999</v>
      </c>
      <c r="T2737">
        <v>6.63</v>
      </c>
      <c r="U2737">
        <v>58.774999999999999</v>
      </c>
      <c r="V2737">
        <v>23970</v>
      </c>
      <c r="W2737">
        <v>94</v>
      </c>
      <c r="X2737">
        <f t="shared" si="92"/>
        <v>6521.3851999999997</v>
      </c>
      <c r="Y2737">
        <f t="shared" si="93"/>
        <v>87.01</v>
      </c>
    </row>
    <row r="2738" spans="1:25" x14ac:dyDescent="0.2">
      <c r="A2738" t="s">
        <v>1746</v>
      </c>
      <c r="B2738" t="s">
        <v>1430</v>
      </c>
      <c r="C2738">
        <v>10</v>
      </c>
      <c r="D2738">
        <v>20</v>
      </c>
      <c r="E2738" t="s">
        <v>3007</v>
      </c>
      <c r="F2738">
        <v>332.53399999999999</v>
      </c>
      <c r="G2738">
        <v>75.578000000000003</v>
      </c>
      <c r="H2738">
        <v>40.551000000000002</v>
      </c>
      <c r="I2738">
        <v>25132.312999999998</v>
      </c>
      <c r="J2738">
        <v>10249618</v>
      </c>
      <c r="K2738">
        <v>34.168999999999997</v>
      </c>
      <c r="L2738">
        <v>25.152000000000001</v>
      </c>
      <c r="M2738">
        <v>11362.462</v>
      </c>
      <c r="N2738">
        <v>4633911</v>
      </c>
      <c r="O2738">
        <v>6.7830000000000004</v>
      </c>
      <c r="P2738">
        <v>12.766</v>
      </c>
      <c r="Q2738">
        <v>2255.674</v>
      </c>
      <c r="R2738">
        <v>919923</v>
      </c>
      <c r="S2738">
        <v>0.14899999999999999</v>
      </c>
      <c r="T2738">
        <v>6.1529999999999996</v>
      </c>
      <c r="U2738">
        <v>49.396000000000001</v>
      </c>
      <c r="V2738">
        <v>20145</v>
      </c>
      <c r="W2738">
        <v>79</v>
      </c>
      <c r="X2738">
        <f t="shared" si="92"/>
        <v>1748.7074</v>
      </c>
      <c r="Y2738">
        <f t="shared" si="93"/>
        <v>70.510000000000005</v>
      </c>
    </row>
    <row r="2739" spans="1:25" x14ac:dyDescent="0.2">
      <c r="A2739" t="s">
        <v>1746</v>
      </c>
      <c r="B2739" t="s">
        <v>1430</v>
      </c>
      <c r="C2739">
        <v>10</v>
      </c>
      <c r="D2739">
        <v>21</v>
      </c>
      <c r="E2739" t="s">
        <v>3008</v>
      </c>
      <c r="F2739">
        <v>279.98200000000003</v>
      </c>
      <c r="G2739">
        <v>78.549000000000007</v>
      </c>
      <c r="H2739">
        <v>41.281999999999996</v>
      </c>
      <c r="I2739">
        <v>21992.307000000001</v>
      </c>
      <c r="J2739">
        <v>8969041</v>
      </c>
      <c r="K2739">
        <v>34.265000000000001</v>
      </c>
      <c r="L2739">
        <v>24.706</v>
      </c>
      <c r="M2739">
        <v>9593.6139999999996</v>
      </c>
      <c r="N2739">
        <v>3912528</v>
      </c>
      <c r="O2739">
        <v>7.5780000000000003</v>
      </c>
      <c r="P2739">
        <v>13.366</v>
      </c>
      <c r="Q2739">
        <v>2121.5720000000001</v>
      </c>
      <c r="R2739">
        <v>865233</v>
      </c>
      <c r="S2739">
        <v>0.19</v>
      </c>
      <c r="T2739">
        <v>6.9550000000000001</v>
      </c>
      <c r="U2739">
        <v>53.148000000000003</v>
      </c>
      <c r="V2739">
        <v>21675</v>
      </c>
      <c r="W2739">
        <v>85</v>
      </c>
      <c r="X2739">
        <f t="shared" si="92"/>
        <v>1601.1952000000001</v>
      </c>
      <c r="Y2739">
        <f t="shared" si="93"/>
        <v>77.11</v>
      </c>
    </row>
    <row r="2740" spans="1:25" x14ac:dyDescent="0.2">
      <c r="A2740" t="s">
        <v>1746</v>
      </c>
      <c r="B2740" t="s">
        <v>1430</v>
      </c>
      <c r="C2740">
        <v>10</v>
      </c>
      <c r="D2740">
        <v>22</v>
      </c>
      <c r="E2740" t="s">
        <v>3009</v>
      </c>
      <c r="F2740">
        <v>206.536</v>
      </c>
      <c r="G2740">
        <v>58.29</v>
      </c>
      <c r="H2740">
        <v>36.786000000000001</v>
      </c>
      <c r="I2740">
        <v>12039.081</v>
      </c>
      <c r="J2740">
        <v>4909854</v>
      </c>
      <c r="K2740">
        <v>3.2290000000000001</v>
      </c>
      <c r="L2740">
        <v>2.9620000000000002</v>
      </c>
      <c r="M2740">
        <v>666.80600000000004</v>
      </c>
      <c r="N2740">
        <v>271941</v>
      </c>
      <c r="O2740">
        <v>2.6440000000000001</v>
      </c>
      <c r="P2740">
        <v>6.3010000000000002</v>
      </c>
      <c r="Q2740">
        <v>546.1</v>
      </c>
      <c r="R2740">
        <v>222714</v>
      </c>
      <c r="S2740">
        <v>3.5999999999999997E-2</v>
      </c>
      <c r="T2740">
        <v>3.0430000000000001</v>
      </c>
      <c r="U2740">
        <v>7.5030000000000001</v>
      </c>
      <c r="V2740">
        <v>3060</v>
      </c>
      <c r="W2740">
        <v>12</v>
      </c>
      <c r="X2740">
        <f t="shared" si="92"/>
        <v>0</v>
      </c>
      <c r="Y2740">
        <f t="shared" si="93"/>
        <v>0</v>
      </c>
    </row>
    <row r="2741" spans="1:25" x14ac:dyDescent="0.2">
      <c r="A2741" t="s">
        <v>1746</v>
      </c>
      <c r="B2741" t="s">
        <v>1430</v>
      </c>
      <c r="C2741">
        <v>10</v>
      </c>
      <c r="D2741">
        <v>23</v>
      </c>
      <c r="E2741" t="s">
        <v>3010</v>
      </c>
      <c r="F2741">
        <v>232.197</v>
      </c>
      <c r="G2741">
        <v>39.53</v>
      </c>
      <c r="H2741">
        <v>26.338999999999999</v>
      </c>
      <c r="I2741">
        <v>9178.7019999999993</v>
      </c>
      <c r="J2741">
        <v>3743316</v>
      </c>
      <c r="K2741">
        <v>2.359</v>
      </c>
      <c r="L2741">
        <v>2.6110000000000002</v>
      </c>
      <c r="M2741">
        <v>547.73800000000006</v>
      </c>
      <c r="N2741">
        <v>223382</v>
      </c>
      <c r="O2741">
        <v>2.339</v>
      </c>
      <c r="P2741">
        <v>6.1020000000000003</v>
      </c>
      <c r="Q2741">
        <v>543.06200000000001</v>
      </c>
      <c r="R2741">
        <v>221475</v>
      </c>
      <c r="S2741">
        <v>1.9E-2</v>
      </c>
      <c r="T2741">
        <v>2.1920000000000002</v>
      </c>
      <c r="U2741">
        <v>4.3769999999999998</v>
      </c>
      <c r="V2741">
        <v>1785</v>
      </c>
      <c r="W2741">
        <v>7</v>
      </c>
      <c r="X2741">
        <f t="shared" si="92"/>
        <v>0</v>
      </c>
      <c r="Y2741">
        <f t="shared" si="93"/>
        <v>0</v>
      </c>
    </row>
    <row r="2742" spans="1:25" x14ac:dyDescent="0.2">
      <c r="A2742" t="s">
        <v>1746</v>
      </c>
      <c r="B2742" t="s">
        <v>1430</v>
      </c>
      <c r="C2742">
        <v>10</v>
      </c>
      <c r="D2742">
        <v>24</v>
      </c>
      <c r="E2742" t="s">
        <v>3011</v>
      </c>
      <c r="F2742">
        <v>286.35199999999998</v>
      </c>
      <c r="G2742">
        <v>76.114000000000004</v>
      </c>
      <c r="H2742">
        <v>34.667999999999999</v>
      </c>
      <c r="I2742">
        <v>21795.460999999999</v>
      </c>
      <c r="J2742">
        <v>8888762</v>
      </c>
      <c r="K2742">
        <v>43.029000000000003</v>
      </c>
      <c r="L2742">
        <v>22.358000000000001</v>
      </c>
      <c r="M2742">
        <v>12321.326999999999</v>
      </c>
      <c r="N2742">
        <v>5024961</v>
      </c>
      <c r="O2742">
        <v>14.94</v>
      </c>
      <c r="P2742">
        <v>28.093</v>
      </c>
      <c r="Q2742">
        <v>4278.174</v>
      </c>
      <c r="R2742">
        <v>1744752</v>
      </c>
      <c r="S2742">
        <v>0.129</v>
      </c>
      <c r="T2742">
        <v>5.73</v>
      </c>
      <c r="U2742">
        <v>36.890999999999998</v>
      </c>
      <c r="V2742">
        <v>15045</v>
      </c>
      <c r="W2742">
        <v>59</v>
      </c>
      <c r="X2742">
        <f t="shared" si="92"/>
        <v>3973.4574000000002</v>
      </c>
      <c r="Y2742">
        <f t="shared" si="93"/>
        <v>48.510000000000005</v>
      </c>
    </row>
    <row r="2743" spans="1:25" x14ac:dyDescent="0.2">
      <c r="A2743" t="s">
        <v>1746</v>
      </c>
      <c r="B2743" t="s">
        <v>1430</v>
      </c>
      <c r="C2743">
        <v>10</v>
      </c>
      <c r="D2743">
        <v>25</v>
      </c>
      <c r="E2743" t="s">
        <v>3012</v>
      </c>
      <c r="F2743">
        <v>332.50400000000002</v>
      </c>
      <c r="G2743">
        <v>66.863</v>
      </c>
      <c r="H2743">
        <v>32.642000000000003</v>
      </c>
      <c r="I2743">
        <v>22232.274000000001</v>
      </c>
      <c r="J2743">
        <v>9066906</v>
      </c>
      <c r="K2743">
        <v>44.744999999999997</v>
      </c>
      <c r="L2743">
        <v>19.919</v>
      </c>
      <c r="M2743">
        <v>14877.968999999999</v>
      </c>
      <c r="N2743">
        <v>6067627</v>
      </c>
      <c r="O2743">
        <v>11.297000000000001</v>
      </c>
      <c r="P2743">
        <v>17.166</v>
      </c>
      <c r="Q2743">
        <v>3756.384</v>
      </c>
      <c r="R2743">
        <v>1531952</v>
      </c>
      <c r="S2743">
        <v>0.22900000000000001</v>
      </c>
      <c r="T2743">
        <v>7.6449999999999996</v>
      </c>
      <c r="U2743">
        <v>76.281999999999996</v>
      </c>
      <c r="V2743">
        <v>31110</v>
      </c>
      <c r="W2743">
        <v>122</v>
      </c>
      <c r="X2743">
        <f t="shared" si="92"/>
        <v>3399.4884000000002</v>
      </c>
      <c r="Y2743">
        <f t="shared" si="93"/>
        <v>117.81</v>
      </c>
    </row>
    <row r="2744" spans="1:25" x14ac:dyDescent="0.2">
      <c r="A2744" t="s">
        <v>1746</v>
      </c>
      <c r="B2744" t="s">
        <v>1430</v>
      </c>
      <c r="C2744">
        <v>10</v>
      </c>
      <c r="D2744">
        <v>26</v>
      </c>
      <c r="E2744" t="s">
        <v>3013</v>
      </c>
      <c r="F2744">
        <v>242.405</v>
      </c>
      <c r="G2744">
        <v>65.043999999999997</v>
      </c>
      <c r="H2744">
        <v>38.978000000000002</v>
      </c>
      <c r="I2744">
        <v>15767.050999999999</v>
      </c>
      <c r="J2744">
        <v>6430218</v>
      </c>
      <c r="K2744">
        <v>2.29</v>
      </c>
      <c r="L2744">
        <v>2.4079999999999999</v>
      </c>
      <c r="M2744">
        <v>555.16999999999996</v>
      </c>
      <c r="N2744">
        <v>226413</v>
      </c>
      <c r="O2744">
        <v>3.0179999999999998</v>
      </c>
      <c r="P2744">
        <v>7.01</v>
      </c>
      <c r="Q2744">
        <v>731.58100000000002</v>
      </c>
      <c r="R2744">
        <v>298358</v>
      </c>
      <c r="S2744">
        <v>5.8999999999999997E-2</v>
      </c>
      <c r="T2744">
        <v>3.8889999999999998</v>
      </c>
      <c r="U2744">
        <v>14.381</v>
      </c>
      <c r="V2744">
        <v>5865</v>
      </c>
      <c r="W2744">
        <v>23</v>
      </c>
      <c r="X2744">
        <f t="shared" si="92"/>
        <v>72.205099999999959</v>
      </c>
      <c r="Y2744">
        <f t="shared" si="93"/>
        <v>8.91</v>
      </c>
    </row>
    <row r="2745" spans="1:25" x14ac:dyDescent="0.2">
      <c r="A2745" t="s">
        <v>1746</v>
      </c>
      <c r="B2745" t="s">
        <v>1430</v>
      </c>
      <c r="C2745">
        <v>10</v>
      </c>
      <c r="D2745">
        <v>27</v>
      </c>
      <c r="E2745" t="s">
        <v>3014</v>
      </c>
      <c r="F2745">
        <v>284.08199999999999</v>
      </c>
      <c r="G2745">
        <v>60.073999999999998</v>
      </c>
      <c r="H2745">
        <v>32.21</v>
      </c>
      <c r="I2745">
        <v>17065.986000000001</v>
      </c>
      <c r="J2745">
        <v>6959958</v>
      </c>
      <c r="K2745">
        <v>38.317999999999998</v>
      </c>
      <c r="L2745">
        <v>26.05</v>
      </c>
      <c r="M2745">
        <v>10885.311</v>
      </c>
      <c r="N2745">
        <v>4439316</v>
      </c>
      <c r="O2745">
        <v>8.0660000000000007</v>
      </c>
      <c r="P2745">
        <v>13.557</v>
      </c>
      <c r="Q2745">
        <v>2291.3870000000002</v>
      </c>
      <c r="R2745">
        <v>934488</v>
      </c>
      <c r="S2745">
        <v>0.17599999999999999</v>
      </c>
      <c r="T2745">
        <v>6.6989999999999998</v>
      </c>
      <c r="U2745">
        <v>50.021000000000001</v>
      </c>
      <c r="V2745">
        <v>20400</v>
      </c>
      <c r="W2745">
        <v>80</v>
      </c>
      <c r="X2745">
        <f t="shared" si="92"/>
        <v>1787.9917000000003</v>
      </c>
      <c r="Y2745">
        <f t="shared" si="93"/>
        <v>71.61</v>
      </c>
    </row>
    <row r="2746" spans="1:25" x14ac:dyDescent="0.2">
      <c r="A2746" t="s">
        <v>1746</v>
      </c>
      <c r="B2746" t="s">
        <v>1430</v>
      </c>
      <c r="C2746">
        <v>10</v>
      </c>
      <c r="D2746">
        <v>28</v>
      </c>
      <c r="E2746" t="s">
        <v>3015</v>
      </c>
      <c r="F2746">
        <v>226.827</v>
      </c>
      <c r="G2746">
        <v>53.661000000000001</v>
      </c>
      <c r="H2746">
        <v>34.648000000000003</v>
      </c>
      <c r="I2746">
        <v>12171.65</v>
      </c>
      <c r="J2746">
        <v>4963919</v>
      </c>
      <c r="K2746">
        <v>30.809000000000001</v>
      </c>
      <c r="L2746">
        <v>19.872</v>
      </c>
      <c r="M2746">
        <v>6988.348</v>
      </c>
      <c r="N2746">
        <v>2850032</v>
      </c>
      <c r="O2746">
        <v>4.0599999999999996</v>
      </c>
      <c r="P2746">
        <v>8.968</v>
      </c>
      <c r="Q2746">
        <v>920.83299999999997</v>
      </c>
      <c r="R2746">
        <v>375540</v>
      </c>
      <c r="S2746">
        <v>8.3000000000000004E-2</v>
      </c>
      <c r="T2746">
        <v>4.5910000000000002</v>
      </c>
      <c r="U2746">
        <v>18.757999999999999</v>
      </c>
      <c r="V2746">
        <v>7650</v>
      </c>
      <c r="W2746">
        <v>30</v>
      </c>
      <c r="X2746">
        <f t="shared" si="92"/>
        <v>280.38229999999993</v>
      </c>
      <c r="Y2746">
        <f t="shared" si="93"/>
        <v>16.61</v>
      </c>
    </row>
    <row r="2747" spans="1:25" x14ac:dyDescent="0.2">
      <c r="A2747" t="s">
        <v>1746</v>
      </c>
      <c r="B2747" t="s">
        <v>1430</v>
      </c>
      <c r="C2747">
        <v>11</v>
      </c>
      <c r="D2747">
        <v>1</v>
      </c>
      <c r="E2747" t="s">
        <v>3016</v>
      </c>
      <c r="F2747">
        <v>85.972999999999999</v>
      </c>
      <c r="G2747">
        <v>69.233999999999995</v>
      </c>
      <c r="H2747">
        <v>51.95</v>
      </c>
      <c r="I2747">
        <v>5952.2650000000003</v>
      </c>
      <c r="J2747">
        <v>2427490</v>
      </c>
      <c r="K2747">
        <v>17.164000000000001</v>
      </c>
      <c r="L2747">
        <v>8.3279999999999994</v>
      </c>
      <c r="M2747">
        <v>1475.604</v>
      </c>
      <c r="N2747">
        <v>601790</v>
      </c>
      <c r="O2747">
        <v>4.6040000000000001</v>
      </c>
      <c r="P2747">
        <v>12.608000000000001</v>
      </c>
      <c r="Q2747">
        <v>395.81799999999998</v>
      </c>
      <c r="R2747">
        <v>161425</v>
      </c>
      <c r="S2747">
        <v>3.5999999999999997E-2</v>
      </c>
      <c r="T2747">
        <v>3.0449999999999999</v>
      </c>
      <c r="U2747">
        <v>3.1259999999999999</v>
      </c>
      <c r="V2747">
        <v>1275</v>
      </c>
      <c r="W2747">
        <v>5</v>
      </c>
      <c r="X2747">
        <f t="shared" si="92"/>
        <v>0</v>
      </c>
      <c r="Y2747">
        <f t="shared" si="93"/>
        <v>0</v>
      </c>
    </row>
    <row r="2748" spans="1:25" x14ac:dyDescent="0.2">
      <c r="A2748" t="s">
        <v>1746</v>
      </c>
      <c r="B2748" t="s">
        <v>1430</v>
      </c>
      <c r="C2748">
        <v>11</v>
      </c>
      <c r="D2748">
        <v>2</v>
      </c>
      <c r="E2748" t="s">
        <v>3017</v>
      </c>
      <c r="F2748">
        <v>138.66200000000001</v>
      </c>
      <c r="G2748">
        <v>84.391000000000005</v>
      </c>
      <c r="H2748">
        <v>45.866</v>
      </c>
      <c r="I2748">
        <v>11701.877</v>
      </c>
      <c r="J2748">
        <v>4772333</v>
      </c>
      <c r="K2748">
        <v>30.637</v>
      </c>
      <c r="L2748">
        <v>13.420999999999999</v>
      </c>
      <c r="M2748">
        <v>4248.2179999999998</v>
      </c>
      <c r="N2748">
        <v>1732535</v>
      </c>
      <c r="O2748">
        <v>4.4539999999999997</v>
      </c>
      <c r="P2748">
        <v>11.538</v>
      </c>
      <c r="Q2748">
        <v>617.63800000000003</v>
      </c>
      <c r="R2748">
        <v>251889</v>
      </c>
      <c r="S2748">
        <v>4.4999999999999998E-2</v>
      </c>
      <c r="T2748">
        <v>3.391</v>
      </c>
      <c r="U2748">
        <v>6.2530000000000001</v>
      </c>
      <c r="V2748">
        <v>2550</v>
      </c>
      <c r="W2748">
        <v>10</v>
      </c>
      <c r="X2748">
        <f t="shared" si="92"/>
        <v>0</v>
      </c>
      <c r="Y2748">
        <f t="shared" si="93"/>
        <v>0</v>
      </c>
    </row>
    <row r="2749" spans="1:25" x14ac:dyDescent="0.2">
      <c r="A2749" t="s">
        <v>1746</v>
      </c>
      <c r="B2749" t="s">
        <v>1430</v>
      </c>
      <c r="C2749">
        <v>11</v>
      </c>
      <c r="D2749">
        <v>3</v>
      </c>
      <c r="E2749" t="s">
        <v>3018</v>
      </c>
      <c r="F2749">
        <v>159.10900000000001</v>
      </c>
      <c r="G2749">
        <v>92.379000000000005</v>
      </c>
      <c r="H2749">
        <v>45.96</v>
      </c>
      <c r="I2749">
        <v>14698.325999999999</v>
      </c>
      <c r="J2749">
        <v>5994364</v>
      </c>
      <c r="K2749">
        <v>45.561999999999998</v>
      </c>
      <c r="L2749">
        <v>20.190999999999999</v>
      </c>
      <c r="M2749">
        <v>7249.3119999999999</v>
      </c>
      <c r="N2749">
        <v>2956460</v>
      </c>
      <c r="O2749">
        <v>7.7930000000000001</v>
      </c>
      <c r="P2749">
        <v>14.324</v>
      </c>
      <c r="Q2749">
        <v>1239.9760000000001</v>
      </c>
      <c r="R2749">
        <v>505695</v>
      </c>
      <c r="S2749">
        <v>0.13400000000000001</v>
      </c>
      <c r="T2749">
        <v>5.8360000000000003</v>
      </c>
      <c r="U2749">
        <v>21.259</v>
      </c>
      <c r="V2749">
        <v>8670</v>
      </c>
      <c r="W2749">
        <v>34</v>
      </c>
      <c r="X2749">
        <f t="shared" si="92"/>
        <v>631.43960000000015</v>
      </c>
      <c r="Y2749">
        <f t="shared" si="93"/>
        <v>21.01</v>
      </c>
    </row>
    <row r="2750" spans="1:25" x14ac:dyDescent="0.2">
      <c r="A2750" t="s">
        <v>1746</v>
      </c>
      <c r="B2750" t="s">
        <v>1430</v>
      </c>
      <c r="C2750">
        <v>11</v>
      </c>
      <c r="D2750">
        <v>4</v>
      </c>
      <c r="E2750" t="s">
        <v>3019</v>
      </c>
      <c r="F2750">
        <v>213.16399999999999</v>
      </c>
      <c r="G2750">
        <v>89.120999999999995</v>
      </c>
      <c r="H2750">
        <v>46.975000000000001</v>
      </c>
      <c r="I2750">
        <v>18997.321</v>
      </c>
      <c r="J2750">
        <v>7747607</v>
      </c>
      <c r="K2750">
        <v>4.2300000000000004</v>
      </c>
      <c r="L2750">
        <v>3.1339999999999999</v>
      </c>
      <c r="M2750">
        <v>901.68799999999999</v>
      </c>
      <c r="N2750">
        <v>367732</v>
      </c>
      <c r="O2750">
        <v>4.08</v>
      </c>
      <c r="P2750">
        <v>10.419</v>
      </c>
      <c r="Q2750">
        <v>869.65700000000004</v>
      </c>
      <c r="R2750">
        <v>354669</v>
      </c>
      <c r="S2750">
        <v>6.5000000000000002E-2</v>
      </c>
      <c r="T2750">
        <v>4.056</v>
      </c>
      <c r="U2750">
        <v>13.756</v>
      </c>
      <c r="V2750">
        <v>5610</v>
      </c>
      <c r="W2750">
        <v>22</v>
      </c>
      <c r="X2750">
        <f t="shared" si="92"/>
        <v>224.08869999999999</v>
      </c>
      <c r="Y2750">
        <f t="shared" si="93"/>
        <v>7.8100000000000005</v>
      </c>
    </row>
    <row r="2751" spans="1:25" x14ac:dyDescent="0.2">
      <c r="A2751" t="s">
        <v>1746</v>
      </c>
      <c r="B2751" t="s">
        <v>1430</v>
      </c>
      <c r="C2751">
        <v>11</v>
      </c>
      <c r="D2751">
        <v>5</v>
      </c>
      <c r="E2751" t="s">
        <v>3020</v>
      </c>
      <c r="F2751">
        <v>300.76499999999999</v>
      </c>
      <c r="G2751">
        <v>76.210999999999999</v>
      </c>
      <c r="H2751">
        <v>42.152999999999999</v>
      </c>
      <c r="I2751">
        <v>22921.674999999999</v>
      </c>
      <c r="J2751">
        <v>9348062</v>
      </c>
      <c r="K2751">
        <v>50.838000000000001</v>
      </c>
      <c r="L2751">
        <v>25.678000000000001</v>
      </c>
      <c r="M2751">
        <v>15290.25</v>
      </c>
      <c r="N2751">
        <v>6235766</v>
      </c>
      <c r="O2751">
        <v>13.481999999999999</v>
      </c>
      <c r="P2751">
        <v>21.734000000000002</v>
      </c>
      <c r="Q2751">
        <v>4054.8490000000002</v>
      </c>
      <c r="R2751">
        <v>1653674</v>
      </c>
      <c r="S2751">
        <v>0.214</v>
      </c>
      <c r="T2751">
        <v>7.3860000000000001</v>
      </c>
      <c r="U2751">
        <v>64.402000000000001</v>
      </c>
      <c r="V2751">
        <v>26265</v>
      </c>
      <c r="W2751">
        <v>103</v>
      </c>
      <c r="X2751">
        <f t="shared" si="92"/>
        <v>3727.7999000000004</v>
      </c>
      <c r="Y2751">
        <f t="shared" si="93"/>
        <v>96.91</v>
      </c>
    </row>
    <row r="2752" spans="1:25" x14ac:dyDescent="0.2">
      <c r="A2752" t="s">
        <v>1746</v>
      </c>
      <c r="B2752" t="s">
        <v>1430</v>
      </c>
      <c r="C2752">
        <v>11</v>
      </c>
      <c r="D2752">
        <v>6</v>
      </c>
      <c r="E2752" t="s">
        <v>3021</v>
      </c>
      <c r="F2752">
        <v>285.03800000000001</v>
      </c>
      <c r="G2752">
        <v>93.311000000000007</v>
      </c>
      <c r="H2752">
        <v>44.966000000000001</v>
      </c>
      <c r="I2752">
        <v>26597.1</v>
      </c>
      <c r="J2752">
        <v>10846997</v>
      </c>
      <c r="K2752">
        <v>65.216999999999999</v>
      </c>
      <c r="L2752">
        <v>30.652000000000001</v>
      </c>
      <c r="M2752">
        <v>18589.429</v>
      </c>
      <c r="N2752">
        <v>7581258</v>
      </c>
      <c r="O2752">
        <v>32.716000000000001</v>
      </c>
      <c r="P2752">
        <v>41.682000000000002</v>
      </c>
      <c r="Q2752">
        <v>9325.2180000000008</v>
      </c>
      <c r="R2752">
        <v>3803069</v>
      </c>
      <c r="S2752">
        <v>0.13400000000000001</v>
      </c>
      <c r="T2752">
        <v>5.84</v>
      </c>
      <c r="U2752">
        <v>38.140999999999998</v>
      </c>
      <c r="V2752">
        <v>15555</v>
      </c>
      <c r="W2752">
        <v>61</v>
      </c>
      <c r="X2752">
        <f t="shared" si="92"/>
        <v>9525.2058000000015</v>
      </c>
      <c r="Y2752">
        <f t="shared" si="93"/>
        <v>50.710000000000008</v>
      </c>
    </row>
    <row r="2753" spans="1:25" x14ac:dyDescent="0.2">
      <c r="A2753" t="s">
        <v>1746</v>
      </c>
      <c r="B2753" t="s">
        <v>1430</v>
      </c>
      <c r="C2753">
        <v>11</v>
      </c>
      <c r="D2753">
        <v>7</v>
      </c>
      <c r="E2753" t="s">
        <v>3022</v>
      </c>
      <c r="F2753">
        <v>294.27999999999997</v>
      </c>
      <c r="G2753">
        <v>64.841999999999999</v>
      </c>
      <c r="H2753">
        <v>34.494999999999997</v>
      </c>
      <c r="I2753">
        <v>19081.766</v>
      </c>
      <c r="J2753">
        <v>7782046</v>
      </c>
      <c r="K2753">
        <v>45.234999999999999</v>
      </c>
      <c r="L2753">
        <v>22.547000000000001</v>
      </c>
      <c r="M2753">
        <v>13311.623</v>
      </c>
      <c r="N2753">
        <v>5428830</v>
      </c>
      <c r="O2753">
        <v>15.496</v>
      </c>
      <c r="P2753">
        <v>27.4</v>
      </c>
      <c r="Q2753">
        <v>4560.0569999999998</v>
      </c>
      <c r="R2753">
        <v>1859711</v>
      </c>
      <c r="S2753">
        <v>0.17399999999999999</v>
      </c>
      <c r="T2753">
        <v>6.6630000000000003</v>
      </c>
      <c r="U2753">
        <v>51.271999999999998</v>
      </c>
      <c r="V2753">
        <v>20910</v>
      </c>
      <c r="W2753">
        <v>82</v>
      </c>
      <c r="X2753">
        <f t="shared" si="92"/>
        <v>4283.5286999999998</v>
      </c>
      <c r="Y2753">
        <f t="shared" si="93"/>
        <v>73.81</v>
      </c>
    </row>
    <row r="2754" spans="1:25" x14ac:dyDescent="0.2">
      <c r="A2754" t="s">
        <v>1746</v>
      </c>
      <c r="B2754" t="s">
        <v>1430</v>
      </c>
      <c r="C2754">
        <v>11</v>
      </c>
      <c r="D2754">
        <v>8</v>
      </c>
      <c r="E2754" t="s">
        <v>3023</v>
      </c>
      <c r="F2754">
        <v>345.35500000000002</v>
      </c>
      <c r="G2754">
        <v>102.11499999999999</v>
      </c>
      <c r="H2754">
        <v>44.738</v>
      </c>
      <c r="I2754">
        <v>35266.048000000003</v>
      </c>
      <c r="J2754">
        <v>14382422</v>
      </c>
      <c r="K2754">
        <v>64.709000000000003</v>
      </c>
      <c r="L2754">
        <v>27.8</v>
      </c>
      <c r="M2754">
        <v>22347.752</v>
      </c>
      <c r="N2754">
        <v>9114001</v>
      </c>
      <c r="O2754">
        <v>31.231999999999999</v>
      </c>
      <c r="P2754">
        <v>39.685000000000002</v>
      </c>
      <c r="Q2754">
        <v>10786.011</v>
      </c>
      <c r="R2754">
        <v>4398819</v>
      </c>
      <c r="S2754">
        <v>0.13600000000000001</v>
      </c>
      <c r="T2754">
        <v>5.883</v>
      </c>
      <c r="U2754">
        <v>46.895000000000003</v>
      </c>
      <c r="V2754">
        <v>19125</v>
      </c>
      <c r="W2754">
        <v>75</v>
      </c>
      <c r="X2754">
        <f t="shared" si="92"/>
        <v>11132.078100000001</v>
      </c>
      <c r="Y2754">
        <f t="shared" si="93"/>
        <v>66.110000000000014</v>
      </c>
    </row>
    <row r="2755" spans="1:25" x14ac:dyDescent="0.2">
      <c r="A2755" t="s">
        <v>1746</v>
      </c>
      <c r="B2755" t="s">
        <v>1430</v>
      </c>
      <c r="C2755">
        <v>11</v>
      </c>
      <c r="D2755">
        <v>9</v>
      </c>
      <c r="E2755" t="s">
        <v>1063</v>
      </c>
      <c r="F2755">
        <v>304.82600000000002</v>
      </c>
      <c r="G2755">
        <v>86.016999999999996</v>
      </c>
      <c r="H2755">
        <v>47.250999999999998</v>
      </c>
      <c r="I2755">
        <v>26220.075000000001</v>
      </c>
      <c r="J2755">
        <v>10693236</v>
      </c>
      <c r="K2755">
        <v>54.072000000000003</v>
      </c>
      <c r="L2755">
        <v>22.132999999999999</v>
      </c>
      <c r="M2755">
        <v>16482.444</v>
      </c>
      <c r="N2755">
        <v>6721974</v>
      </c>
      <c r="O2755">
        <v>21.812000000000001</v>
      </c>
      <c r="P2755">
        <v>27.292999999999999</v>
      </c>
      <c r="Q2755">
        <v>6648.7520000000004</v>
      </c>
      <c r="R2755">
        <v>2711536</v>
      </c>
      <c r="S2755">
        <v>0.17799999999999999</v>
      </c>
      <c r="T2755">
        <v>6.7439999999999998</v>
      </c>
      <c r="U2755">
        <v>54.398000000000003</v>
      </c>
      <c r="V2755">
        <v>22185</v>
      </c>
      <c r="W2755">
        <v>87</v>
      </c>
      <c r="X2755">
        <f t="shared" si="92"/>
        <v>6581.0932000000003</v>
      </c>
      <c r="Y2755">
        <f t="shared" si="93"/>
        <v>79.31</v>
      </c>
    </row>
    <row r="2756" spans="1:25" x14ac:dyDescent="0.2">
      <c r="A2756" t="s">
        <v>1746</v>
      </c>
      <c r="B2756" t="s">
        <v>1430</v>
      </c>
      <c r="C2756">
        <v>11</v>
      </c>
      <c r="D2756">
        <v>10</v>
      </c>
      <c r="E2756" t="s">
        <v>3024</v>
      </c>
      <c r="F2756">
        <v>289.54500000000002</v>
      </c>
      <c r="G2756">
        <v>81.159000000000006</v>
      </c>
      <c r="H2756">
        <v>43.274000000000001</v>
      </c>
      <c r="I2756">
        <v>23499.304</v>
      </c>
      <c r="J2756">
        <v>9583634</v>
      </c>
      <c r="K2756">
        <v>4.1470000000000002</v>
      </c>
      <c r="L2756">
        <v>2.8929999999999998</v>
      </c>
      <c r="M2756">
        <v>1200.8620000000001</v>
      </c>
      <c r="N2756">
        <v>489743</v>
      </c>
      <c r="O2756">
        <v>4.9109999999999996</v>
      </c>
      <c r="P2756">
        <v>11.635999999999999</v>
      </c>
      <c r="Q2756">
        <v>1421.8330000000001</v>
      </c>
      <c r="R2756">
        <v>579861</v>
      </c>
      <c r="S2756">
        <v>9.5000000000000001E-2</v>
      </c>
      <c r="T2756">
        <v>4.9210000000000003</v>
      </c>
      <c r="U2756">
        <v>27.512</v>
      </c>
      <c r="V2756">
        <v>11220</v>
      </c>
      <c r="W2756">
        <v>44</v>
      </c>
      <c r="X2756">
        <f t="shared" si="92"/>
        <v>831.48230000000012</v>
      </c>
      <c r="Y2756">
        <f t="shared" si="93"/>
        <v>32.010000000000005</v>
      </c>
    </row>
    <row r="2757" spans="1:25" x14ac:dyDescent="0.2">
      <c r="A2757" t="s">
        <v>1746</v>
      </c>
      <c r="B2757" t="s">
        <v>1430</v>
      </c>
      <c r="C2757">
        <v>11</v>
      </c>
      <c r="D2757">
        <v>11</v>
      </c>
      <c r="E2757" t="s">
        <v>3025</v>
      </c>
      <c r="F2757">
        <v>359.01100000000002</v>
      </c>
      <c r="G2757">
        <v>77.503</v>
      </c>
      <c r="H2757">
        <v>39.89</v>
      </c>
      <c r="I2757">
        <v>27824.358</v>
      </c>
      <c r="J2757">
        <v>11347505</v>
      </c>
      <c r="K2757">
        <v>69.608999999999995</v>
      </c>
      <c r="L2757">
        <v>28.617999999999999</v>
      </c>
      <c r="M2757">
        <v>24990.304</v>
      </c>
      <c r="N2757">
        <v>10191703</v>
      </c>
      <c r="O2757">
        <v>29.808</v>
      </c>
      <c r="P2757">
        <v>38.384</v>
      </c>
      <c r="Q2757">
        <v>10701.567999999999</v>
      </c>
      <c r="R2757">
        <v>4364381</v>
      </c>
      <c r="S2757">
        <v>0.13600000000000001</v>
      </c>
      <c r="T2757">
        <v>5.8840000000000003</v>
      </c>
      <c r="U2757">
        <v>48.771000000000001</v>
      </c>
      <c r="V2757">
        <v>19890</v>
      </c>
      <c r="W2757">
        <v>78</v>
      </c>
      <c r="X2757">
        <f t="shared" si="92"/>
        <v>11039.1908</v>
      </c>
      <c r="Y2757">
        <f t="shared" si="93"/>
        <v>69.410000000000011</v>
      </c>
    </row>
    <row r="2758" spans="1:25" x14ac:dyDescent="0.2">
      <c r="A2758" t="s">
        <v>1746</v>
      </c>
      <c r="B2758" t="s">
        <v>1430</v>
      </c>
      <c r="C2758">
        <v>11</v>
      </c>
      <c r="D2758">
        <v>12</v>
      </c>
      <c r="E2758" t="s">
        <v>3026</v>
      </c>
      <c r="F2758">
        <v>333.70100000000002</v>
      </c>
      <c r="G2758">
        <v>75.331000000000003</v>
      </c>
      <c r="H2758">
        <v>42.293999999999997</v>
      </c>
      <c r="I2758">
        <v>25137.924999999999</v>
      </c>
      <c r="J2758">
        <v>10251907</v>
      </c>
      <c r="K2758">
        <v>57.621000000000002</v>
      </c>
      <c r="L2758">
        <v>24.693000000000001</v>
      </c>
      <c r="M2758">
        <v>19228.147000000001</v>
      </c>
      <c r="N2758">
        <v>7841744</v>
      </c>
      <c r="O2758">
        <v>30.79</v>
      </c>
      <c r="P2758">
        <v>37.598999999999997</v>
      </c>
      <c r="Q2758">
        <v>10274.529</v>
      </c>
      <c r="R2758">
        <v>4190223</v>
      </c>
      <c r="S2758">
        <v>9.7000000000000003E-2</v>
      </c>
      <c r="T2758">
        <v>4.984</v>
      </c>
      <c r="U2758">
        <v>32.514000000000003</v>
      </c>
      <c r="V2758">
        <v>13260</v>
      </c>
      <c r="W2758">
        <v>52</v>
      </c>
      <c r="X2758">
        <f t="shared" si="92"/>
        <v>10569.447900000001</v>
      </c>
      <c r="Y2758">
        <f t="shared" si="93"/>
        <v>40.81</v>
      </c>
    </row>
    <row r="2759" spans="1:25" x14ac:dyDescent="0.2">
      <c r="A2759" t="s">
        <v>1746</v>
      </c>
      <c r="B2759" t="s">
        <v>1430</v>
      </c>
      <c r="C2759">
        <v>11</v>
      </c>
      <c r="D2759">
        <v>13</v>
      </c>
      <c r="E2759" t="s">
        <v>3027</v>
      </c>
      <c r="F2759">
        <v>263.79599999999999</v>
      </c>
      <c r="G2759">
        <v>67.742000000000004</v>
      </c>
      <c r="H2759">
        <v>34.204000000000001</v>
      </c>
      <c r="I2759">
        <v>17870.156999999999</v>
      </c>
      <c r="J2759">
        <v>7287920</v>
      </c>
      <c r="K2759">
        <v>6.5869999999999997</v>
      </c>
      <c r="L2759">
        <v>3.8050000000000002</v>
      </c>
      <c r="M2759">
        <v>1737.556</v>
      </c>
      <c r="N2759">
        <v>708621</v>
      </c>
      <c r="O2759">
        <v>4.2160000000000002</v>
      </c>
      <c r="P2759">
        <v>9.7240000000000002</v>
      </c>
      <c r="Q2759">
        <v>1112.0640000000001</v>
      </c>
      <c r="R2759">
        <v>453529</v>
      </c>
      <c r="S2759">
        <v>7.0999999999999994E-2</v>
      </c>
      <c r="T2759">
        <v>4.258</v>
      </c>
      <c r="U2759">
        <v>18.757999999999999</v>
      </c>
      <c r="V2759">
        <v>7650</v>
      </c>
      <c r="W2759">
        <v>30</v>
      </c>
      <c r="X2759">
        <f t="shared" si="92"/>
        <v>490.73640000000006</v>
      </c>
      <c r="Y2759">
        <f t="shared" si="93"/>
        <v>16.61</v>
      </c>
    </row>
    <row r="2760" spans="1:25" x14ac:dyDescent="0.2">
      <c r="A2760" t="s">
        <v>1746</v>
      </c>
      <c r="B2760" t="s">
        <v>1430</v>
      </c>
      <c r="C2760">
        <v>12</v>
      </c>
      <c r="D2760">
        <v>1</v>
      </c>
      <c r="E2760" t="s">
        <v>555</v>
      </c>
      <c r="F2760">
        <v>21.062999999999999</v>
      </c>
      <c r="G2760">
        <v>60.170999999999999</v>
      </c>
      <c r="H2760">
        <v>47.868000000000002</v>
      </c>
      <c r="I2760">
        <v>1267.3699999999999</v>
      </c>
      <c r="J2760">
        <v>516867</v>
      </c>
      <c r="K2760">
        <v>36.164999999999999</v>
      </c>
      <c r="L2760">
        <v>29.297000000000001</v>
      </c>
      <c r="M2760">
        <v>761.73900000000003</v>
      </c>
      <c r="N2760">
        <v>310657</v>
      </c>
      <c r="O2760">
        <v>40.229999999999997</v>
      </c>
      <c r="P2760">
        <v>43.688000000000002</v>
      </c>
      <c r="Q2760">
        <v>847.35799999999995</v>
      </c>
      <c r="R2760">
        <v>345575</v>
      </c>
      <c r="S2760">
        <v>0.11899999999999999</v>
      </c>
      <c r="T2760">
        <v>5.5019999999999998</v>
      </c>
      <c r="U2760">
        <v>2.5009999999999999</v>
      </c>
      <c r="V2760">
        <v>1020</v>
      </c>
      <c r="W2760">
        <v>4</v>
      </c>
      <c r="X2760">
        <f t="shared" si="92"/>
        <v>199.55979999999991</v>
      </c>
      <c r="Y2760">
        <f t="shared" si="93"/>
        <v>0</v>
      </c>
    </row>
    <row r="2761" spans="1:25" x14ac:dyDescent="0.2">
      <c r="A2761" t="s">
        <v>1746</v>
      </c>
      <c r="B2761" t="s">
        <v>1430</v>
      </c>
      <c r="C2761">
        <v>12</v>
      </c>
      <c r="D2761">
        <v>2</v>
      </c>
      <c r="E2761" t="s">
        <v>3028</v>
      </c>
      <c r="F2761">
        <v>348.67099999999999</v>
      </c>
      <c r="G2761">
        <v>91.924999999999997</v>
      </c>
      <c r="H2761">
        <v>42.386000000000003</v>
      </c>
      <c r="I2761">
        <v>32051.364000000001</v>
      </c>
      <c r="J2761">
        <v>13071389</v>
      </c>
      <c r="K2761">
        <v>24.273</v>
      </c>
      <c r="L2761">
        <v>10.084</v>
      </c>
      <c r="M2761">
        <v>8463.1769999999997</v>
      </c>
      <c r="N2761">
        <v>3451506</v>
      </c>
      <c r="O2761">
        <v>6.7350000000000003</v>
      </c>
      <c r="P2761">
        <v>13.279</v>
      </c>
      <c r="Q2761">
        <v>2348.404</v>
      </c>
      <c r="R2761">
        <v>957741</v>
      </c>
      <c r="S2761">
        <v>0.11799999999999999</v>
      </c>
      <c r="T2761">
        <v>5.492</v>
      </c>
      <c r="U2761">
        <v>41.268000000000001</v>
      </c>
      <c r="V2761">
        <v>16830</v>
      </c>
      <c r="W2761">
        <v>66</v>
      </c>
      <c r="X2761">
        <f t="shared" si="92"/>
        <v>1850.7104000000002</v>
      </c>
      <c r="Y2761">
        <f t="shared" si="93"/>
        <v>56.210000000000008</v>
      </c>
    </row>
    <row r="2762" spans="1:25" x14ac:dyDescent="0.2">
      <c r="A2762" t="s">
        <v>1746</v>
      </c>
      <c r="B2762" t="s">
        <v>1430</v>
      </c>
      <c r="C2762">
        <v>12</v>
      </c>
      <c r="D2762">
        <v>3</v>
      </c>
      <c r="E2762" t="s">
        <v>3029</v>
      </c>
      <c r="F2762">
        <v>318.54000000000002</v>
      </c>
      <c r="G2762">
        <v>90.421999999999997</v>
      </c>
      <c r="H2762">
        <v>46.615000000000002</v>
      </c>
      <c r="I2762">
        <v>28803.005000000001</v>
      </c>
      <c r="J2762">
        <v>11746623</v>
      </c>
      <c r="K2762">
        <v>51.207999999999998</v>
      </c>
      <c r="L2762">
        <v>20.870999999999999</v>
      </c>
      <c r="M2762">
        <v>16311.924999999999</v>
      </c>
      <c r="N2762">
        <v>6652432</v>
      </c>
      <c r="O2762">
        <v>12.849</v>
      </c>
      <c r="P2762">
        <v>20.54</v>
      </c>
      <c r="Q2762">
        <v>4092.9580000000001</v>
      </c>
      <c r="R2762">
        <v>1669216</v>
      </c>
      <c r="S2762">
        <v>0.21199999999999999</v>
      </c>
      <c r="T2762">
        <v>7.3490000000000002</v>
      </c>
      <c r="U2762">
        <v>67.528999999999996</v>
      </c>
      <c r="V2762">
        <v>27540</v>
      </c>
      <c r="W2762">
        <v>108</v>
      </c>
      <c r="X2762">
        <f t="shared" si="92"/>
        <v>3769.7198000000003</v>
      </c>
      <c r="Y2762">
        <f t="shared" si="93"/>
        <v>102.41</v>
      </c>
    </row>
    <row r="2763" spans="1:25" x14ac:dyDescent="0.2">
      <c r="A2763" t="s">
        <v>1746</v>
      </c>
      <c r="B2763" t="s">
        <v>1430</v>
      </c>
      <c r="C2763">
        <v>12</v>
      </c>
      <c r="D2763">
        <v>4</v>
      </c>
      <c r="E2763" t="s">
        <v>3030</v>
      </c>
      <c r="F2763">
        <v>277.53699999999998</v>
      </c>
      <c r="G2763">
        <v>90.754000000000005</v>
      </c>
      <c r="H2763">
        <v>41.45</v>
      </c>
      <c r="I2763">
        <v>25187.613000000001</v>
      </c>
      <c r="J2763">
        <v>10272171</v>
      </c>
      <c r="K2763">
        <v>5.3129999999999997</v>
      </c>
      <c r="L2763">
        <v>3.7370000000000001</v>
      </c>
      <c r="M2763">
        <v>1474.694</v>
      </c>
      <c r="N2763">
        <v>601419</v>
      </c>
      <c r="O2763">
        <v>3.0459999999999998</v>
      </c>
      <c r="P2763">
        <v>7.9530000000000003</v>
      </c>
      <c r="Q2763">
        <v>845.43100000000004</v>
      </c>
      <c r="R2763">
        <v>344789</v>
      </c>
      <c r="S2763">
        <v>4.1000000000000002E-2</v>
      </c>
      <c r="T2763">
        <v>3.2149999999999999</v>
      </c>
      <c r="U2763">
        <v>11.255000000000001</v>
      </c>
      <c r="V2763">
        <v>4590</v>
      </c>
      <c r="W2763">
        <v>18</v>
      </c>
      <c r="X2763">
        <f t="shared" si="92"/>
        <v>197.4401</v>
      </c>
      <c r="Y2763">
        <f t="shared" si="93"/>
        <v>3.4099999999999997</v>
      </c>
    </row>
    <row r="2764" spans="1:25" x14ac:dyDescent="0.2">
      <c r="A2764" t="s">
        <v>1746</v>
      </c>
      <c r="B2764" t="s">
        <v>1430</v>
      </c>
      <c r="C2764">
        <v>12</v>
      </c>
      <c r="D2764">
        <v>5</v>
      </c>
      <c r="E2764" t="s">
        <v>3031</v>
      </c>
      <c r="F2764">
        <v>265.98099999999999</v>
      </c>
      <c r="G2764">
        <v>97.787999999999997</v>
      </c>
      <c r="H2764">
        <v>44.712000000000003</v>
      </c>
      <c r="I2764">
        <v>26009.666000000001</v>
      </c>
      <c r="J2764">
        <v>10607426</v>
      </c>
      <c r="K2764">
        <v>52.154000000000003</v>
      </c>
      <c r="L2764">
        <v>26.870999999999999</v>
      </c>
      <c r="M2764">
        <v>13871.853999999999</v>
      </c>
      <c r="N2764">
        <v>5657307</v>
      </c>
      <c r="O2764">
        <v>15.94</v>
      </c>
      <c r="P2764">
        <v>24.05</v>
      </c>
      <c r="Q2764">
        <v>4239.8220000000001</v>
      </c>
      <c r="R2764">
        <v>1729111</v>
      </c>
      <c r="S2764">
        <v>0.18099999999999999</v>
      </c>
      <c r="T2764">
        <v>6.7919999999999998</v>
      </c>
      <c r="U2764">
        <v>48.145000000000003</v>
      </c>
      <c r="V2764">
        <v>19635</v>
      </c>
      <c r="W2764">
        <v>77</v>
      </c>
      <c r="X2764">
        <f t="shared" si="92"/>
        <v>3931.2702000000004</v>
      </c>
      <c r="Y2764">
        <f t="shared" si="93"/>
        <v>68.31</v>
      </c>
    </row>
    <row r="2765" spans="1:25" x14ac:dyDescent="0.2">
      <c r="A2765" t="s">
        <v>1746</v>
      </c>
      <c r="B2765" t="s">
        <v>1430</v>
      </c>
      <c r="C2765">
        <v>12</v>
      </c>
      <c r="D2765">
        <v>6</v>
      </c>
      <c r="E2765" t="s">
        <v>1728</v>
      </c>
      <c r="F2765">
        <v>300.54700000000003</v>
      </c>
      <c r="G2765">
        <v>85.843000000000004</v>
      </c>
      <c r="H2765">
        <v>43.710999999999999</v>
      </c>
      <c r="I2765">
        <v>25799.81</v>
      </c>
      <c r="J2765">
        <v>10521841</v>
      </c>
      <c r="K2765">
        <v>39.905999999999999</v>
      </c>
      <c r="L2765">
        <v>19.045000000000002</v>
      </c>
      <c r="M2765">
        <v>11993.532999999999</v>
      </c>
      <c r="N2765">
        <v>4891278</v>
      </c>
      <c r="O2765">
        <v>9.7319999999999993</v>
      </c>
      <c r="P2765">
        <v>19.39</v>
      </c>
      <c r="Q2765">
        <v>2924.9119999999998</v>
      </c>
      <c r="R2765">
        <v>1192856</v>
      </c>
      <c r="S2765">
        <v>0.158</v>
      </c>
      <c r="T2765">
        <v>6.3479999999999999</v>
      </c>
      <c r="U2765">
        <v>47.52</v>
      </c>
      <c r="V2765">
        <v>19380</v>
      </c>
      <c r="W2765">
        <v>76</v>
      </c>
      <c r="X2765">
        <f t="shared" si="92"/>
        <v>2484.8692000000001</v>
      </c>
      <c r="Y2765">
        <f t="shared" si="93"/>
        <v>67.210000000000008</v>
      </c>
    </row>
    <row r="2766" spans="1:25" x14ac:dyDescent="0.2">
      <c r="A2766" t="s">
        <v>1746</v>
      </c>
      <c r="B2766" t="s">
        <v>1430</v>
      </c>
      <c r="C2766">
        <v>12</v>
      </c>
      <c r="D2766">
        <v>7</v>
      </c>
      <c r="E2766" t="s">
        <v>3032</v>
      </c>
      <c r="F2766">
        <v>347.37099999999998</v>
      </c>
      <c r="G2766">
        <v>94.445999999999998</v>
      </c>
      <c r="H2766">
        <v>45.073</v>
      </c>
      <c r="I2766">
        <v>32807.671000000002</v>
      </c>
      <c r="J2766">
        <v>13379831</v>
      </c>
      <c r="K2766">
        <v>54.564999999999998</v>
      </c>
      <c r="L2766">
        <v>22.248999999999999</v>
      </c>
      <c r="M2766">
        <v>18954.310000000001</v>
      </c>
      <c r="N2766">
        <v>7730066</v>
      </c>
      <c r="O2766">
        <v>23.123000000000001</v>
      </c>
      <c r="P2766">
        <v>31.568999999999999</v>
      </c>
      <c r="Q2766">
        <v>8032.165</v>
      </c>
      <c r="R2766">
        <v>3275728</v>
      </c>
      <c r="S2766">
        <v>0.16</v>
      </c>
      <c r="T2766">
        <v>6.3890000000000002</v>
      </c>
      <c r="U2766">
        <v>55.649000000000001</v>
      </c>
      <c r="V2766">
        <v>22695</v>
      </c>
      <c r="W2766">
        <v>89</v>
      </c>
      <c r="X2766">
        <f t="shared" si="92"/>
        <v>8102.8475000000008</v>
      </c>
      <c r="Y2766">
        <f t="shared" si="93"/>
        <v>81.510000000000005</v>
      </c>
    </row>
    <row r="2767" spans="1:25" x14ac:dyDescent="0.2">
      <c r="A2767" t="s">
        <v>1746</v>
      </c>
      <c r="B2767" t="s">
        <v>1430</v>
      </c>
      <c r="C2767">
        <v>12</v>
      </c>
      <c r="D2767">
        <v>8</v>
      </c>
      <c r="E2767" t="s">
        <v>3033</v>
      </c>
      <c r="F2767">
        <v>196.667</v>
      </c>
      <c r="G2767">
        <v>99.941000000000003</v>
      </c>
      <c r="H2767">
        <v>58.768000000000001</v>
      </c>
      <c r="I2767">
        <v>19655.014999999999</v>
      </c>
      <c r="J2767">
        <v>8015832</v>
      </c>
      <c r="K2767">
        <v>3.2130000000000001</v>
      </c>
      <c r="L2767">
        <v>2.2879999999999998</v>
      </c>
      <c r="M2767">
        <v>631.95299999999997</v>
      </c>
      <c r="N2767">
        <v>257727</v>
      </c>
      <c r="O2767">
        <v>2.3969999999999998</v>
      </c>
      <c r="P2767">
        <v>3.6469999999999998</v>
      </c>
      <c r="Q2767">
        <v>471.33300000000003</v>
      </c>
      <c r="R2767">
        <v>192222</v>
      </c>
      <c r="S2767">
        <v>4.1000000000000002E-2</v>
      </c>
      <c r="T2767">
        <v>3.246</v>
      </c>
      <c r="U2767">
        <v>8.1280000000000001</v>
      </c>
      <c r="V2767">
        <v>3315</v>
      </c>
      <c r="W2767">
        <v>13</v>
      </c>
      <c r="X2767">
        <f t="shared" si="92"/>
        <v>0</v>
      </c>
      <c r="Y2767">
        <f t="shared" si="93"/>
        <v>0</v>
      </c>
    </row>
    <row r="2768" spans="1:25" x14ac:dyDescent="0.2">
      <c r="A2768" t="s">
        <v>1746</v>
      </c>
      <c r="B2768" t="s">
        <v>1430</v>
      </c>
      <c r="C2768">
        <v>12</v>
      </c>
      <c r="D2768">
        <v>9</v>
      </c>
      <c r="E2768" t="s">
        <v>3034</v>
      </c>
      <c r="F2768">
        <v>178.453</v>
      </c>
      <c r="G2768">
        <v>91.546000000000006</v>
      </c>
      <c r="H2768">
        <v>52.073</v>
      </c>
      <c r="I2768">
        <v>16336.713</v>
      </c>
      <c r="J2768">
        <v>6662541</v>
      </c>
      <c r="K2768">
        <v>4.4720000000000004</v>
      </c>
      <c r="L2768">
        <v>2.9319999999999999</v>
      </c>
      <c r="M2768">
        <v>798.12199999999996</v>
      </c>
      <c r="N2768">
        <v>325495</v>
      </c>
      <c r="O2768">
        <v>4.2480000000000002</v>
      </c>
      <c r="P2768">
        <v>9.39</v>
      </c>
      <c r="Q2768">
        <v>758.07500000000005</v>
      </c>
      <c r="R2768">
        <v>309163</v>
      </c>
      <c r="S2768">
        <v>4.2000000000000003E-2</v>
      </c>
      <c r="T2768">
        <v>3.274</v>
      </c>
      <c r="U2768">
        <v>7.5030000000000001</v>
      </c>
      <c r="V2768">
        <v>3060</v>
      </c>
      <c r="W2768">
        <v>12</v>
      </c>
      <c r="X2768">
        <f t="shared" si="92"/>
        <v>101.3485</v>
      </c>
      <c r="Y2768">
        <f t="shared" si="93"/>
        <v>0</v>
      </c>
    </row>
    <row r="2769" spans="1:25" x14ac:dyDescent="0.2">
      <c r="A2769" t="s">
        <v>1746</v>
      </c>
      <c r="B2769" t="s">
        <v>1430</v>
      </c>
      <c r="C2769">
        <v>12</v>
      </c>
      <c r="D2769">
        <v>10</v>
      </c>
      <c r="E2769" t="s">
        <v>3035</v>
      </c>
      <c r="F2769">
        <v>355.99</v>
      </c>
      <c r="G2769">
        <v>83.492000000000004</v>
      </c>
      <c r="H2769">
        <v>40.402999999999999</v>
      </c>
      <c r="I2769">
        <v>29722.355</v>
      </c>
      <c r="J2769">
        <v>12121558</v>
      </c>
      <c r="K2769">
        <v>56.424999999999997</v>
      </c>
      <c r="L2769">
        <v>25.78</v>
      </c>
      <c r="M2769">
        <v>20086.77</v>
      </c>
      <c r="N2769">
        <v>8191913</v>
      </c>
      <c r="O2769">
        <v>27.745999999999999</v>
      </c>
      <c r="P2769">
        <v>34.35</v>
      </c>
      <c r="Q2769">
        <v>9877.3940000000002</v>
      </c>
      <c r="R2769">
        <v>4028261</v>
      </c>
      <c r="S2769">
        <v>0.155</v>
      </c>
      <c r="T2769">
        <v>6.2759999999999998</v>
      </c>
      <c r="U2769">
        <v>55.023000000000003</v>
      </c>
      <c r="V2769">
        <v>22440</v>
      </c>
      <c r="W2769">
        <v>88</v>
      </c>
      <c r="X2769">
        <f t="shared" si="92"/>
        <v>10132.599400000001</v>
      </c>
      <c r="Y2769">
        <f t="shared" si="93"/>
        <v>80.41</v>
      </c>
    </row>
    <row r="2770" spans="1:25" x14ac:dyDescent="0.2">
      <c r="A2770" t="s">
        <v>1746</v>
      </c>
      <c r="B2770" t="s">
        <v>1430</v>
      </c>
      <c r="C2770">
        <v>12</v>
      </c>
      <c r="D2770">
        <v>11</v>
      </c>
      <c r="E2770" t="s">
        <v>3036</v>
      </c>
      <c r="F2770">
        <v>341.9</v>
      </c>
      <c r="G2770">
        <v>94.938000000000002</v>
      </c>
      <c r="H2770">
        <v>43.054000000000002</v>
      </c>
      <c r="I2770">
        <v>32459.358</v>
      </c>
      <c r="J2770">
        <v>13237780</v>
      </c>
      <c r="K2770">
        <v>63.18</v>
      </c>
      <c r="L2770">
        <v>29.337</v>
      </c>
      <c r="M2770">
        <v>21601.370999999999</v>
      </c>
      <c r="N2770">
        <v>8809607</v>
      </c>
      <c r="O2770">
        <v>22.945</v>
      </c>
      <c r="P2770">
        <v>31.282</v>
      </c>
      <c r="Q2770">
        <v>7844.835</v>
      </c>
      <c r="R2770">
        <v>3199330</v>
      </c>
      <c r="S2770">
        <v>0.192</v>
      </c>
      <c r="T2770">
        <v>6.9950000000000001</v>
      </c>
      <c r="U2770">
        <v>65.653000000000006</v>
      </c>
      <c r="V2770">
        <v>26775</v>
      </c>
      <c r="W2770">
        <v>105</v>
      </c>
      <c r="X2770">
        <f t="shared" si="92"/>
        <v>7896.7845000000016</v>
      </c>
      <c r="Y2770">
        <f t="shared" si="93"/>
        <v>99.11</v>
      </c>
    </row>
    <row r="2771" spans="1:25" x14ac:dyDescent="0.2">
      <c r="A2771" t="s">
        <v>1746</v>
      </c>
      <c r="B2771" t="s">
        <v>1430</v>
      </c>
      <c r="C2771">
        <v>12</v>
      </c>
      <c r="D2771">
        <v>12</v>
      </c>
      <c r="E2771" t="s">
        <v>3037</v>
      </c>
      <c r="F2771">
        <v>289.14299999999997</v>
      </c>
      <c r="G2771">
        <v>92.844999999999999</v>
      </c>
      <c r="H2771">
        <v>45.347999999999999</v>
      </c>
      <c r="I2771">
        <v>26845.525000000001</v>
      </c>
      <c r="J2771">
        <v>10948311</v>
      </c>
      <c r="K2771">
        <v>39.959000000000003</v>
      </c>
      <c r="L2771">
        <v>25.222000000000001</v>
      </c>
      <c r="M2771">
        <v>11553.914000000001</v>
      </c>
      <c r="N2771">
        <v>4711990</v>
      </c>
      <c r="O2771">
        <v>9.6240000000000006</v>
      </c>
      <c r="P2771">
        <v>20.462</v>
      </c>
      <c r="Q2771">
        <v>2782.672</v>
      </c>
      <c r="R2771">
        <v>1134847</v>
      </c>
      <c r="S2771">
        <v>0.125</v>
      </c>
      <c r="T2771">
        <v>5.6539999999999999</v>
      </c>
      <c r="U2771">
        <v>36.265000000000001</v>
      </c>
      <c r="V2771">
        <v>14790</v>
      </c>
      <c r="W2771">
        <v>58</v>
      </c>
      <c r="X2771">
        <f t="shared" si="92"/>
        <v>2328.4052000000001</v>
      </c>
      <c r="Y2771">
        <f t="shared" si="93"/>
        <v>47.410000000000004</v>
      </c>
    </row>
    <row r="2772" spans="1:25" x14ac:dyDescent="0.2">
      <c r="A2772" t="s">
        <v>1746</v>
      </c>
      <c r="B2772" t="s">
        <v>1430</v>
      </c>
      <c r="C2772">
        <v>12</v>
      </c>
      <c r="D2772">
        <v>13</v>
      </c>
      <c r="E2772" t="s">
        <v>3038</v>
      </c>
      <c r="F2772">
        <v>451.94</v>
      </c>
      <c r="G2772">
        <v>95.114000000000004</v>
      </c>
      <c r="H2772">
        <v>55.965000000000003</v>
      </c>
      <c r="I2772">
        <v>42985.775999999998</v>
      </c>
      <c r="J2772">
        <v>17530730</v>
      </c>
      <c r="K2772">
        <v>27.227</v>
      </c>
      <c r="L2772">
        <v>22.056999999999999</v>
      </c>
      <c r="M2772">
        <v>12304.883</v>
      </c>
      <c r="N2772">
        <v>5018255</v>
      </c>
      <c r="O2772">
        <v>12.083</v>
      </c>
      <c r="P2772">
        <v>24.262</v>
      </c>
      <c r="Q2772">
        <v>5460.6239999999998</v>
      </c>
      <c r="R2772">
        <v>2226986</v>
      </c>
      <c r="S2772">
        <v>9.4E-2</v>
      </c>
      <c r="T2772">
        <v>4.8970000000000002</v>
      </c>
      <c r="U2772">
        <v>42.518000000000001</v>
      </c>
      <c r="V2772">
        <v>17340</v>
      </c>
      <c r="W2772">
        <v>68</v>
      </c>
      <c r="X2772">
        <f t="shared" si="92"/>
        <v>5274.1523999999999</v>
      </c>
      <c r="Y2772">
        <f t="shared" si="93"/>
        <v>58.410000000000004</v>
      </c>
    </row>
    <row r="2773" spans="1:25" x14ac:dyDescent="0.2">
      <c r="A2773" t="s">
        <v>1746</v>
      </c>
      <c r="B2773" t="s">
        <v>1430</v>
      </c>
      <c r="C2773">
        <v>12</v>
      </c>
      <c r="D2773">
        <v>14</v>
      </c>
      <c r="E2773" t="s">
        <v>3039</v>
      </c>
      <c r="F2773">
        <v>191.971</v>
      </c>
      <c r="G2773">
        <v>79.634</v>
      </c>
      <c r="H2773">
        <v>48.179000000000002</v>
      </c>
      <c r="I2773">
        <v>15287.366</v>
      </c>
      <c r="J2773">
        <v>6234590</v>
      </c>
      <c r="K2773">
        <v>29.902999999999999</v>
      </c>
      <c r="L2773">
        <v>16.023</v>
      </c>
      <c r="M2773">
        <v>5740.4979999999996</v>
      </c>
      <c r="N2773">
        <v>2341126</v>
      </c>
      <c r="O2773">
        <v>4.665</v>
      </c>
      <c r="P2773">
        <v>11.893000000000001</v>
      </c>
      <c r="Q2773">
        <v>895.57500000000005</v>
      </c>
      <c r="R2773">
        <v>365239</v>
      </c>
      <c r="S2773">
        <v>4.9000000000000002E-2</v>
      </c>
      <c r="T2773">
        <v>3.5289999999999999</v>
      </c>
      <c r="U2773">
        <v>9.3789999999999996</v>
      </c>
      <c r="V2773">
        <v>3825</v>
      </c>
      <c r="W2773">
        <v>15</v>
      </c>
      <c r="X2773">
        <f t="shared" si="92"/>
        <v>252.5985</v>
      </c>
      <c r="Y2773">
        <f t="shared" si="93"/>
        <v>0.10999999999999961</v>
      </c>
    </row>
    <row r="2774" spans="1:25" x14ac:dyDescent="0.2">
      <c r="A2774" t="s">
        <v>1746</v>
      </c>
      <c r="B2774" t="s">
        <v>1430</v>
      </c>
      <c r="C2774">
        <v>12</v>
      </c>
      <c r="D2774">
        <v>15</v>
      </c>
      <c r="E2774" t="s">
        <v>2811</v>
      </c>
      <c r="F2774">
        <v>175.536</v>
      </c>
      <c r="G2774">
        <v>97.77</v>
      </c>
      <c r="H2774">
        <v>58.720999999999997</v>
      </c>
      <c r="I2774">
        <v>17162.035</v>
      </c>
      <c r="J2774">
        <v>6999129</v>
      </c>
      <c r="K2774">
        <v>5.8849999999999998</v>
      </c>
      <c r="L2774">
        <v>4.7190000000000003</v>
      </c>
      <c r="M2774">
        <v>1033.0129999999999</v>
      </c>
      <c r="N2774">
        <v>421290</v>
      </c>
      <c r="O2774">
        <v>3.5449999999999999</v>
      </c>
      <c r="P2774">
        <v>10.606</v>
      </c>
      <c r="Q2774">
        <v>622.31899999999996</v>
      </c>
      <c r="R2774">
        <v>253798</v>
      </c>
      <c r="S2774">
        <v>3.9E-2</v>
      </c>
      <c r="T2774">
        <v>3.161</v>
      </c>
      <c r="U2774">
        <v>6.8780000000000001</v>
      </c>
      <c r="V2774">
        <v>2805</v>
      </c>
      <c r="W2774">
        <v>11</v>
      </c>
      <c r="X2774">
        <f t="shared" si="92"/>
        <v>0</v>
      </c>
      <c r="Y2774">
        <f t="shared" si="93"/>
        <v>0</v>
      </c>
    </row>
    <row r="2775" spans="1:25" x14ac:dyDescent="0.2">
      <c r="A2775" t="s">
        <v>1746</v>
      </c>
      <c r="B2775" t="s">
        <v>1430</v>
      </c>
      <c r="C2775">
        <v>12</v>
      </c>
      <c r="D2775">
        <v>16</v>
      </c>
      <c r="E2775" t="s">
        <v>3040</v>
      </c>
      <c r="F2775">
        <v>297.036</v>
      </c>
      <c r="G2775">
        <v>94.9</v>
      </c>
      <c r="H2775">
        <v>48.581000000000003</v>
      </c>
      <c r="I2775">
        <v>28188.719000000001</v>
      </c>
      <c r="J2775">
        <v>11496101</v>
      </c>
      <c r="K2775">
        <v>4.798</v>
      </c>
      <c r="L2775">
        <v>3.6459999999999999</v>
      </c>
      <c r="M2775">
        <v>1425.175</v>
      </c>
      <c r="N2775">
        <v>581224</v>
      </c>
      <c r="O2775">
        <v>3.38</v>
      </c>
      <c r="P2775">
        <v>8.5310000000000006</v>
      </c>
      <c r="Q2775">
        <v>1004.067</v>
      </c>
      <c r="R2775">
        <v>409485</v>
      </c>
      <c r="S2775">
        <v>6.3E-2</v>
      </c>
      <c r="T2775">
        <v>4.0119999999999996</v>
      </c>
      <c r="U2775">
        <v>18.757999999999999</v>
      </c>
      <c r="V2775">
        <v>7650</v>
      </c>
      <c r="W2775">
        <v>30</v>
      </c>
      <c r="X2775">
        <f t="shared" si="92"/>
        <v>371.93969999999996</v>
      </c>
      <c r="Y2775">
        <f t="shared" si="93"/>
        <v>16.61</v>
      </c>
    </row>
    <row r="2776" spans="1:25" x14ac:dyDescent="0.2">
      <c r="A2776" t="s">
        <v>1746</v>
      </c>
      <c r="B2776" t="s">
        <v>1430</v>
      </c>
      <c r="C2776">
        <v>12</v>
      </c>
      <c r="D2776">
        <v>18</v>
      </c>
      <c r="E2776" t="s">
        <v>3041</v>
      </c>
      <c r="F2776">
        <v>269.73700000000002</v>
      </c>
      <c r="G2776">
        <v>88.076999999999998</v>
      </c>
      <c r="H2776">
        <v>45.637999999999998</v>
      </c>
      <c r="I2776">
        <v>23757.59</v>
      </c>
      <c r="J2776">
        <v>9688970</v>
      </c>
      <c r="K2776">
        <v>49.292999999999999</v>
      </c>
      <c r="L2776">
        <v>21.937000000000001</v>
      </c>
      <c r="M2776">
        <v>13296.038</v>
      </c>
      <c r="N2776">
        <v>5422474</v>
      </c>
      <c r="O2776">
        <v>19.07</v>
      </c>
      <c r="P2776">
        <v>25.704000000000001</v>
      </c>
      <c r="Q2776">
        <v>5144.0140000000001</v>
      </c>
      <c r="R2776">
        <v>2097864</v>
      </c>
      <c r="S2776">
        <v>0.17599999999999999</v>
      </c>
      <c r="T2776">
        <v>6.7</v>
      </c>
      <c r="U2776">
        <v>47.52</v>
      </c>
      <c r="V2776">
        <v>19380</v>
      </c>
      <c r="W2776">
        <v>76</v>
      </c>
      <c r="X2776">
        <f t="shared" si="92"/>
        <v>4925.8814000000011</v>
      </c>
      <c r="Y2776">
        <f t="shared" si="93"/>
        <v>67.210000000000008</v>
      </c>
    </row>
    <row r="2777" spans="1:25" x14ac:dyDescent="0.2">
      <c r="A2777" t="s">
        <v>1746</v>
      </c>
      <c r="B2777" t="s">
        <v>1430</v>
      </c>
      <c r="C2777">
        <v>12</v>
      </c>
      <c r="D2777">
        <v>20</v>
      </c>
      <c r="E2777" t="s">
        <v>3042</v>
      </c>
      <c r="F2777">
        <v>202.839</v>
      </c>
      <c r="G2777">
        <v>94.703000000000003</v>
      </c>
      <c r="H2777">
        <v>49.15</v>
      </c>
      <c r="I2777">
        <v>19209.351999999999</v>
      </c>
      <c r="J2777">
        <v>7834079</v>
      </c>
      <c r="K2777">
        <v>50.451999999999998</v>
      </c>
      <c r="L2777">
        <v>21.347999999999999</v>
      </c>
      <c r="M2777">
        <v>10233.587</v>
      </c>
      <c r="N2777">
        <v>4173526</v>
      </c>
      <c r="O2777">
        <v>27.28</v>
      </c>
      <c r="P2777">
        <v>37.274000000000001</v>
      </c>
      <c r="Q2777">
        <v>5533.4880000000003</v>
      </c>
      <c r="R2777">
        <v>2256702</v>
      </c>
      <c r="S2777">
        <v>0.157</v>
      </c>
      <c r="T2777">
        <v>6.33</v>
      </c>
      <c r="U2777">
        <v>31.888999999999999</v>
      </c>
      <c r="V2777">
        <v>13005</v>
      </c>
      <c r="W2777">
        <v>51</v>
      </c>
      <c r="X2777">
        <f t="shared" si="92"/>
        <v>5354.3028000000013</v>
      </c>
      <c r="Y2777">
        <f t="shared" si="93"/>
        <v>39.710000000000008</v>
      </c>
    </row>
    <row r="2778" spans="1:25" x14ac:dyDescent="0.2">
      <c r="A2778" t="s">
        <v>1746</v>
      </c>
      <c r="B2778" t="s">
        <v>1430</v>
      </c>
      <c r="C2778">
        <v>12</v>
      </c>
      <c r="D2778">
        <v>21</v>
      </c>
      <c r="E2778" t="s">
        <v>3043</v>
      </c>
      <c r="F2778">
        <v>345.25200000000001</v>
      </c>
      <c r="G2778">
        <v>93.271000000000001</v>
      </c>
      <c r="H2778">
        <v>42.957999999999998</v>
      </c>
      <c r="I2778">
        <v>32202.131000000001</v>
      </c>
      <c r="J2778">
        <v>13132876</v>
      </c>
      <c r="K2778">
        <v>44.042999999999999</v>
      </c>
      <c r="L2778">
        <v>20.335999999999999</v>
      </c>
      <c r="M2778">
        <v>15205.866</v>
      </c>
      <c r="N2778">
        <v>6201352</v>
      </c>
      <c r="O2778">
        <v>18.375</v>
      </c>
      <c r="P2778">
        <v>26.782</v>
      </c>
      <c r="Q2778">
        <v>6344.174</v>
      </c>
      <c r="R2778">
        <v>2587321</v>
      </c>
      <c r="S2778">
        <v>0.221</v>
      </c>
      <c r="T2778">
        <v>7.5030000000000001</v>
      </c>
      <c r="U2778">
        <v>76.281999999999996</v>
      </c>
      <c r="V2778">
        <v>31110</v>
      </c>
      <c r="W2778">
        <v>122</v>
      </c>
      <c r="X2778">
        <f t="shared" si="92"/>
        <v>6246.0574000000006</v>
      </c>
      <c r="Y2778">
        <f t="shared" si="93"/>
        <v>117.81</v>
      </c>
    </row>
    <row r="2779" spans="1:25" x14ac:dyDescent="0.2">
      <c r="A2779" t="s">
        <v>1746</v>
      </c>
      <c r="B2779" t="s">
        <v>1430</v>
      </c>
      <c r="C2779">
        <v>12</v>
      </c>
      <c r="D2779">
        <v>22</v>
      </c>
      <c r="E2779" t="s">
        <v>2469</v>
      </c>
      <c r="F2779">
        <v>404.29</v>
      </c>
      <c r="G2779">
        <v>90.316999999999993</v>
      </c>
      <c r="H2779">
        <v>46.091999999999999</v>
      </c>
      <c r="I2779">
        <v>36514.195</v>
      </c>
      <c r="J2779">
        <v>14891449</v>
      </c>
      <c r="K2779">
        <v>57.411000000000001</v>
      </c>
      <c r="L2779">
        <v>26.811</v>
      </c>
      <c r="M2779">
        <v>23210.666000000001</v>
      </c>
      <c r="N2779">
        <v>9465920</v>
      </c>
      <c r="O2779">
        <v>37.950000000000003</v>
      </c>
      <c r="P2779">
        <v>47.003</v>
      </c>
      <c r="Q2779">
        <v>15342.841</v>
      </c>
      <c r="R2779">
        <v>6257214</v>
      </c>
      <c r="S2779">
        <v>0.114</v>
      </c>
      <c r="T2779">
        <v>5.4009999999999998</v>
      </c>
      <c r="U2779">
        <v>46.27</v>
      </c>
      <c r="V2779">
        <v>18870</v>
      </c>
      <c r="W2779">
        <v>74</v>
      </c>
      <c r="X2779">
        <f t="shared" si="92"/>
        <v>16144.591100000001</v>
      </c>
      <c r="Y2779">
        <f t="shared" si="93"/>
        <v>65.010000000000005</v>
      </c>
    </row>
    <row r="2780" spans="1:25" x14ac:dyDescent="0.2">
      <c r="A2780" t="s">
        <v>1746</v>
      </c>
      <c r="B2780" t="s">
        <v>1430</v>
      </c>
      <c r="C2780">
        <v>12</v>
      </c>
      <c r="D2780">
        <v>23</v>
      </c>
      <c r="E2780" t="s">
        <v>3044</v>
      </c>
      <c r="F2780">
        <v>167.62</v>
      </c>
      <c r="G2780">
        <v>93.953999999999994</v>
      </c>
      <c r="H2780">
        <v>55.177</v>
      </c>
      <c r="I2780">
        <v>15748.683000000001</v>
      </c>
      <c r="J2780">
        <v>6422727</v>
      </c>
      <c r="K2780">
        <v>6.242</v>
      </c>
      <c r="L2780">
        <v>5.0419999999999998</v>
      </c>
      <c r="M2780">
        <v>1046.2539999999999</v>
      </c>
      <c r="N2780">
        <v>426690</v>
      </c>
      <c r="O2780">
        <v>3.4929999999999999</v>
      </c>
      <c r="P2780">
        <v>7.1859999999999999</v>
      </c>
      <c r="Q2780">
        <v>585.50900000000001</v>
      </c>
      <c r="R2780">
        <v>238786</v>
      </c>
      <c r="S2780">
        <v>3.4000000000000002E-2</v>
      </c>
      <c r="T2780">
        <v>2.9260000000000002</v>
      </c>
      <c r="U2780">
        <v>5.6269999999999998</v>
      </c>
      <c r="V2780">
        <v>2295</v>
      </c>
      <c r="W2780">
        <v>9</v>
      </c>
      <c r="X2780">
        <f t="shared" si="92"/>
        <v>0</v>
      </c>
      <c r="Y2780">
        <f t="shared" si="93"/>
        <v>0</v>
      </c>
    </row>
    <row r="2781" spans="1:25" x14ac:dyDescent="0.2">
      <c r="A2781" t="s">
        <v>1746</v>
      </c>
      <c r="B2781" t="s">
        <v>1430</v>
      </c>
      <c r="C2781">
        <v>12</v>
      </c>
      <c r="D2781">
        <v>24</v>
      </c>
      <c r="E2781" t="s">
        <v>3045</v>
      </c>
      <c r="F2781">
        <v>264.01900000000001</v>
      </c>
      <c r="G2781">
        <v>90.733999999999995</v>
      </c>
      <c r="H2781">
        <v>41.374000000000002</v>
      </c>
      <c r="I2781">
        <v>23955.647000000001</v>
      </c>
      <c r="J2781">
        <v>9769743</v>
      </c>
      <c r="K2781">
        <v>50.825000000000003</v>
      </c>
      <c r="L2781">
        <v>22.526</v>
      </c>
      <c r="M2781">
        <v>13418.74</v>
      </c>
      <c r="N2781">
        <v>5472515</v>
      </c>
      <c r="O2781">
        <v>20.532</v>
      </c>
      <c r="P2781">
        <v>30.245999999999999</v>
      </c>
      <c r="Q2781">
        <v>5420.9620000000004</v>
      </c>
      <c r="R2781">
        <v>2210811</v>
      </c>
      <c r="S2781">
        <v>0.11600000000000001</v>
      </c>
      <c r="T2781">
        <v>5.4390000000000001</v>
      </c>
      <c r="U2781">
        <v>30.638000000000002</v>
      </c>
      <c r="V2781">
        <v>12495</v>
      </c>
      <c r="W2781">
        <v>49</v>
      </c>
      <c r="X2781">
        <f t="shared" si="92"/>
        <v>5230.5242000000017</v>
      </c>
      <c r="Y2781">
        <f t="shared" si="93"/>
        <v>37.510000000000005</v>
      </c>
    </row>
    <row r="2782" spans="1:25" x14ac:dyDescent="0.2">
      <c r="A2782" t="s">
        <v>1746</v>
      </c>
      <c r="B2782" t="s">
        <v>1430</v>
      </c>
      <c r="C2782">
        <v>12</v>
      </c>
      <c r="D2782">
        <v>25</v>
      </c>
      <c r="E2782" t="s">
        <v>3046</v>
      </c>
      <c r="F2782">
        <v>290.15800000000002</v>
      </c>
      <c r="G2782">
        <v>66.131</v>
      </c>
      <c r="H2782">
        <v>28.986999999999998</v>
      </c>
      <c r="I2782">
        <v>19188.508000000002</v>
      </c>
      <c r="J2782">
        <v>7825578</v>
      </c>
      <c r="K2782">
        <v>54.868000000000002</v>
      </c>
      <c r="L2782">
        <v>24.623000000000001</v>
      </c>
      <c r="M2782">
        <v>15920.322</v>
      </c>
      <c r="N2782">
        <v>6492726</v>
      </c>
      <c r="O2782">
        <v>25.788</v>
      </c>
      <c r="P2782">
        <v>34.747</v>
      </c>
      <c r="Q2782">
        <v>7482.6729999999998</v>
      </c>
      <c r="R2782">
        <v>3051631</v>
      </c>
      <c r="S2782">
        <v>0.2</v>
      </c>
      <c r="T2782">
        <v>7.1459999999999999</v>
      </c>
      <c r="U2782">
        <v>58.15</v>
      </c>
      <c r="V2782">
        <v>23715</v>
      </c>
      <c r="W2782">
        <v>93</v>
      </c>
      <c r="X2782">
        <f t="shared" si="92"/>
        <v>7498.4063000000006</v>
      </c>
      <c r="Y2782">
        <f t="shared" si="93"/>
        <v>85.91</v>
      </c>
    </row>
    <row r="2783" spans="1:25" x14ac:dyDescent="0.2">
      <c r="A2783" t="s">
        <v>1746</v>
      </c>
      <c r="B2783" t="s">
        <v>1430</v>
      </c>
      <c r="C2783">
        <v>12</v>
      </c>
      <c r="D2783">
        <v>26</v>
      </c>
      <c r="E2783" t="s">
        <v>3047</v>
      </c>
      <c r="F2783">
        <v>322.41199999999998</v>
      </c>
      <c r="G2783">
        <v>80.498999999999995</v>
      </c>
      <c r="H2783">
        <v>35.427</v>
      </c>
      <c r="I2783">
        <v>25953.873</v>
      </c>
      <c r="J2783">
        <v>10584672</v>
      </c>
      <c r="K2783">
        <v>43.665999999999997</v>
      </c>
      <c r="L2783">
        <v>24.7</v>
      </c>
      <c r="M2783">
        <v>14078.543</v>
      </c>
      <c r="N2783">
        <v>5741600</v>
      </c>
      <c r="O2783">
        <v>24.2</v>
      </c>
      <c r="P2783">
        <v>40.198999999999998</v>
      </c>
      <c r="Q2783">
        <v>7802.2950000000001</v>
      </c>
      <c r="R2783">
        <v>3181981</v>
      </c>
      <c r="S2783">
        <v>0.14199999999999999</v>
      </c>
      <c r="T2783">
        <v>6.0069999999999997</v>
      </c>
      <c r="U2783">
        <v>45.643999999999998</v>
      </c>
      <c r="V2783">
        <v>18615</v>
      </c>
      <c r="W2783">
        <v>73</v>
      </c>
      <c r="X2783">
        <f t="shared" si="92"/>
        <v>7849.9904999999999</v>
      </c>
      <c r="Y2783">
        <f t="shared" si="93"/>
        <v>63.910000000000004</v>
      </c>
    </row>
    <row r="2784" spans="1:25" x14ac:dyDescent="0.2">
      <c r="A2784" t="s">
        <v>9864</v>
      </c>
      <c r="B2784" t="s">
        <v>24</v>
      </c>
      <c r="C2784">
        <v>1</v>
      </c>
      <c r="D2784">
        <v>1</v>
      </c>
      <c r="E2784" t="s">
        <v>3071</v>
      </c>
      <c r="F2784">
        <v>163.447</v>
      </c>
      <c r="G2784">
        <v>56.027000000000001</v>
      </c>
      <c r="H2784">
        <v>32.768000000000001</v>
      </c>
      <c r="I2784">
        <v>9157.5259999999998</v>
      </c>
      <c r="J2784">
        <v>3734680</v>
      </c>
      <c r="K2784">
        <v>3.6659999999999999</v>
      </c>
      <c r="L2784">
        <v>2.5209999999999999</v>
      </c>
      <c r="M2784">
        <v>599.18200000000002</v>
      </c>
      <c r="N2784">
        <v>244362</v>
      </c>
      <c r="O2784">
        <v>3.0960000000000001</v>
      </c>
      <c r="P2784">
        <v>5.1529999999999996</v>
      </c>
      <c r="Q2784">
        <v>506.05900000000003</v>
      </c>
      <c r="R2784">
        <v>206384</v>
      </c>
      <c r="S2784">
        <v>3.4000000000000002E-2</v>
      </c>
      <c r="T2784">
        <v>2.9630000000000001</v>
      </c>
      <c r="U2784">
        <v>5.6269999999999998</v>
      </c>
      <c r="V2784">
        <v>2295</v>
      </c>
      <c r="W2784">
        <v>9</v>
      </c>
      <c r="X2784">
        <f>(MAX(0, (Q2784-641.19)))*1.16</f>
        <v>0</v>
      </c>
      <c r="Y2784">
        <f>(MAX(0, (W2784-11.4)))*1.16</f>
        <v>0</v>
      </c>
    </row>
    <row r="2785" spans="1:25" x14ac:dyDescent="0.2">
      <c r="A2785" t="s">
        <v>9864</v>
      </c>
      <c r="B2785" t="s">
        <v>24</v>
      </c>
      <c r="C2785">
        <v>1</v>
      </c>
      <c r="D2785">
        <v>2</v>
      </c>
      <c r="E2785" t="s">
        <v>3072</v>
      </c>
      <c r="F2785">
        <v>155.61000000000001</v>
      </c>
      <c r="G2785">
        <v>70.311999999999998</v>
      </c>
      <c r="H2785">
        <v>42.514000000000003</v>
      </c>
      <c r="I2785">
        <v>10941.303</v>
      </c>
      <c r="J2785">
        <v>4462151</v>
      </c>
      <c r="K2785">
        <v>35.511000000000003</v>
      </c>
      <c r="L2785">
        <v>19.8</v>
      </c>
      <c r="M2785">
        <v>5525.9070000000002</v>
      </c>
      <c r="N2785">
        <v>2253610</v>
      </c>
      <c r="O2785">
        <v>14.268000000000001</v>
      </c>
      <c r="P2785">
        <v>20.260999999999999</v>
      </c>
      <c r="Q2785">
        <v>2220.2469999999998</v>
      </c>
      <c r="R2785">
        <v>905475</v>
      </c>
      <c r="S2785">
        <v>0.20100000000000001</v>
      </c>
      <c r="T2785">
        <v>7.1550000000000002</v>
      </c>
      <c r="U2785">
        <v>31.263000000000002</v>
      </c>
      <c r="V2785">
        <v>12750</v>
      </c>
      <c r="W2785">
        <v>50</v>
      </c>
      <c r="X2785">
        <f t="shared" ref="X2785:X2848" si="94">(MAX(0, (Q2785-641.19)))*1.16</f>
        <v>1831.7061199999996</v>
      </c>
      <c r="Y2785">
        <f t="shared" ref="Y2785:Y2848" si="95">(MAX(0, (W2785-11.4)))*1.16</f>
        <v>44.775999999999996</v>
      </c>
    </row>
    <row r="2786" spans="1:25" x14ac:dyDescent="0.2">
      <c r="A2786" t="s">
        <v>9864</v>
      </c>
      <c r="B2786" t="s">
        <v>24</v>
      </c>
      <c r="C2786">
        <v>1</v>
      </c>
      <c r="D2786">
        <v>3</v>
      </c>
      <c r="E2786" t="s">
        <v>3073</v>
      </c>
      <c r="F2786">
        <v>234.03299999999999</v>
      </c>
      <c r="G2786">
        <v>61.033999999999999</v>
      </c>
      <c r="H2786">
        <v>34.722000000000001</v>
      </c>
      <c r="I2786">
        <v>14284.02</v>
      </c>
      <c r="J2786">
        <v>5825399</v>
      </c>
      <c r="K2786">
        <v>64.893000000000001</v>
      </c>
      <c r="L2786">
        <v>24.030999999999999</v>
      </c>
      <c r="M2786">
        <v>15187.204</v>
      </c>
      <c r="N2786">
        <v>6193741</v>
      </c>
      <c r="O2786">
        <v>11.667</v>
      </c>
      <c r="P2786">
        <v>16.745000000000001</v>
      </c>
      <c r="Q2786">
        <v>2730.4609999999998</v>
      </c>
      <c r="R2786">
        <v>1113554</v>
      </c>
      <c r="S2786">
        <v>0.16600000000000001</v>
      </c>
      <c r="T2786">
        <v>6.4969999999999999</v>
      </c>
      <c r="U2786">
        <v>38.767000000000003</v>
      </c>
      <c r="V2786">
        <v>15810</v>
      </c>
      <c r="W2786">
        <v>62</v>
      </c>
      <c r="X2786">
        <f t="shared" si="94"/>
        <v>2423.5543599999996</v>
      </c>
      <c r="Y2786">
        <f t="shared" si="95"/>
        <v>58.695999999999998</v>
      </c>
    </row>
    <row r="2787" spans="1:25" x14ac:dyDescent="0.2">
      <c r="A2787" t="s">
        <v>9864</v>
      </c>
      <c r="B2787" t="s">
        <v>24</v>
      </c>
      <c r="C2787">
        <v>1</v>
      </c>
      <c r="D2787">
        <v>4</v>
      </c>
      <c r="E2787" t="s">
        <v>3074</v>
      </c>
      <c r="F2787">
        <v>140.44999999999999</v>
      </c>
      <c r="G2787">
        <v>62.89</v>
      </c>
      <c r="H2787">
        <v>37.691000000000003</v>
      </c>
      <c r="I2787">
        <v>8832.7999999999993</v>
      </c>
      <c r="J2787">
        <v>3602248</v>
      </c>
      <c r="K2787">
        <v>4.2619999999999996</v>
      </c>
      <c r="L2787">
        <v>2.875</v>
      </c>
      <c r="M2787">
        <v>598.62300000000005</v>
      </c>
      <c r="N2787">
        <v>244134</v>
      </c>
      <c r="O2787">
        <v>3.26</v>
      </c>
      <c r="P2787">
        <v>7.74</v>
      </c>
      <c r="Q2787">
        <v>457.85199999999998</v>
      </c>
      <c r="R2787">
        <v>186724</v>
      </c>
      <c r="S2787">
        <v>2.1999999999999999E-2</v>
      </c>
      <c r="T2787">
        <v>2.3820000000000001</v>
      </c>
      <c r="U2787">
        <v>3.1259999999999999</v>
      </c>
      <c r="V2787">
        <v>1275</v>
      </c>
      <c r="W2787">
        <v>5</v>
      </c>
      <c r="X2787">
        <f t="shared" si="94"/>
        <v>0</v>
      </c>
      <c r="Y2787">
        <f t="shared" si="95"/>
        <v>0</v>
      </c>
    </row>
    <row r="2788" spans="1:25" x14ac:dyDescent="0.2">
      <c r="A2788" t="s">
        <v>9864</v>
      </c>
      <c r="B2788" t="s">
        <v>24</v>
      </c>
      <c r="C2788">
        <v>1</v>
      </c>
      <c r="D2788">
        <v>5</v>
      </c>
      <c r="E2788" t="s">
        <v>3075</v>
      </c>
      <c r="F2788">
        <v>169.41800000000001</v>
      </c>
      <c r="G2788">
        <v>79.266999999999996</v>
      </c>
      <c r="H2788">
        <v>38.088000000000001</v>
      </c>
      <c r="I2788">
        <v>13429.198</v>
      </c>
      <c r="J2788">
        <v>5476780</v>
      </c>
      <c r="K2788">
        <v>3.6459999999999999</v>
      </c>
      <c r="L2788">
        <v>2.6859999999999999</v>
      </c>
      <c r="M2788">
        <v>617.75099999999998</v>
      </c>
      <c r="N2788">
        <v>251935</v>
      </c>
      <c r="O2788">
        <v>4.0720000000000001</v>
      </c>
      <c r="P2788">
        <v>8.5950000000000006</v>
      </c>
      <c r="Q2788">
        <v>689.78899999999999</v>
      </c>
      <c r="R2788">
        <v>281314</v>
      </c>
      <c r="S2788">
        <v>4.8000000000000001E-2</v>
      </c>
      <c r="T2788">
        <v>3.4969999999999999</v>
      </c>
      <c r="U2788">
        <v>8.1280000000000001</v>
      </c>
      <c r="V2788">
        <v>3315</v>
      </c>
      <c r="W2788">
        <v>13</v>
      </c>
      <c r="X2788">
        <f t="shared" si="94"/>
        <v>56.374839999999921</v>
      </c>
      <c r="Y2788">
        <f t="shared" si="95"/>
        <v>1.8559999999999994</v>
      </c>
    </row>
    <row r="2789" spans="1:25" x14ac:dyDescent="0.2">
      <c r="A2789" t="s">
        <v>9864</v>
      </c>
      <c r="B2789" t="s">
        <v>24</v>
      </c>
      <c r="C2789">
        <v>1</v>
      </c>
      <c r="D2789">
        <v>6</v>
      </c>
      <c r="E2789" t="s">
        <v>877</v>
      </c>
      <c r="F2789">
        <v>405.72199999999998</v>
      </c>
      <c r="G2789">
        <v>45.045000000000002</v>
      </c>
      <c r="H2789">
        <v>31.84</v>
      </c>
      <c r="I2789">
        <v>18275.812999999998</v>
      </c>
      <c r="J2789">
        <v>7453357</v>
      </c>
      <c r="K2789">
        <v>68.039000000000001</v>
      </c>
      <c r="L2789">
        <v>26.748999999999999</v>
      </c>
      <c r="M2789">
        <v>27604.87</v>
      </c>
      <c r="N2789">
        <v>11257992</v>
      </c>
      <c r="O2789">
        <v>11.603999999999999</v>
      </c>
      <c r="P2789">
        <v>17.167999999999999</v>
      </c>
      <c r="Q2789">
        <v>4707.9009999999998</v>
      </c>
      <c r="R2789">
        <v>1920006</v>
      </c>
      <c r="S2789">
        <v>0.18</v>
      </c>
      <c r="T2789">
        <v>6.7779999999999996</v>
      </c>
      <c r="U2789">
        <v>73.156000000000006</v>
      </c>
      <c r="V2789">
        <v>29835</v>
      </c>
      <c r="W2789">
        <v>117</v>
      </c>
      <c r="X2789">
        <f t="shared" si="94"/>
        <v>4717.384759999999</v>
      </c>
      <c r="Y2789">
        <f t="shared" si="95"/>
        <v>122.49599999999998</v>
      </c>
    </row>
    <row r="2790" spans="1:25" x14ac:dyDescent="0.2">
      <c r="A2790" t="s">
        <v>9864</v>
      </c>
      <c r="B2790" t="s">
        <v>24</v>
      </c>
      <c r="C2790">
        <v>1</v>
      </c>
      <c r="D2790">
        <v>7</v>
      </c>
      <c r="E2790" t="s">
        <v>3076</v>
      </c>
      <c r="F2790">
        <v>128.15</v>
      </c>
      <c r="G2790">
        <v>68.284999999999997</v>
      </c>
      <c r="H2790">
        <v>45.610999999999997</v>
      </c>
      <c r="I2790">
        <v>8750.7160000000003</v>
      </c>
      <c r="J2790">
        <v>3568772</v>
      </c>
      <c r="K2790">
        <v>12.680999999999999</v>
      </c>
      <c r="L2790">
        <v>12.696999999999999</v>
      </c>
      <c r="M2790">
        <v>1625.0329999999999</v>
      </c>
      <c r="N2790">
        <v>662731</v>
      </c>
      <c r="O2790">
        <v>5.734</v>
      </c>
      <c r="P2790">
        <v>11.813000000000001</v>
      </c>
      <c r="Q2790">
        <v>734.74900000000002</v>
      </c>
      <c r="R2790">
        <v>299650</v>
      </c>
      <c r="S2790">
        <v>6.8000000000000005E-2</v>
      </c>
      <c r="T2790">
        <v>4.173</v>
      </c>
      <c r="U2790">
        <v>8.7539999999999996</v>
      </c>
      <c r="V2790">
        <v>3570</v>
      </c>
      <c r="W2790">
        <v>14</v>
      </c>
      <c r="X2790">
        <f t="shared" si="94"/>
        <v>108.52843999999996</v>
      </c>
      <c r="Y2790">
        <f t="shared" si="95"/>
        <v>3.0159999999999996</v>
      </c>
    </row>
    <row r="2791" spans="1:25" x14ac:dyDescent="0.2">
      <c r="A2791" t="s">
        <v>9864</v>
      </c>
      <c r="B2791" t="s">
        <v>24</v>
      </c>
      <c r="C2791">
        <v>1</v>
      </c>
      <c r="D2791">
        <v>8</v>
      </c>
      <c r="E2791" t="s">
        <v>3077</v>
      </c>
      <c r="F2791">
        <v>302.61399999999998</v>
      </c>
      <c r="G2791">
        <v>77.692999999999998</v>
      </c>
      <c r="H2791">
        <v>40.524999999999999</v>
      </c>
      <c r="I2791">
        <v>23510.988000000001</v>
      </c>
      <c r="J2791">
        <v>9588399</v>
      </c>
      <c r="K2791">
        <v>7.3230000000000004</v>
      </c>
      <c r="L2791">
        <v>14.802</v>
      </c>
      <c r="M2791">
        <v>2216.0830000000001</v>
      </c>
      <c r="N2791">
        <v>903777</v>
      </c>
      <c r="O2791">
        <v>5.0049999999999999</v>
      </c>
      <c r="P2791">
        <v>10.342000000000001</v>
      </c>
      <c r="Q2791">
        <v>1514.66</v>
      </c>
      <c r="R2791">
        <v>617718</v>
      </c>
      <c r="S2791">
        <v>7.5999999999999998E-2</v>
      </c>
      <c r="T2791">
        <v>4.415</v>
      </c>
      <c r="U2791">
        <v>23.135000000000002</v>
      </c>
      <c r="V2791">
        <v>9435</v>
      </c>
      <c r="W2791">
        <v>37</v>
      </c>
      <c r="X2791">
        <f t="shared" si="94"/>
        <v>1013.2252</v>
      </c>
      <c r="Y2791">
        <f t="shared" si="95"/>
        <v>29.695999999999998</v>
      </c>
    </row>
    <row r="2792" spans="1:25" x14ac:dyDescent="0.2">
      <c r="A2792" t="s">
        <v>9864</v>
      </c>
      <c r="B2792" t="s">
        <v>24</v>
      </c>
      <c r="C2792">
        <v>1</v>
      </c>
      <c r="D2792">
        <v>9</v>
      </c>
      <c r="E2792" t="s">
        <v>3078</v>
      </c>
      <c r="F2792">
        <v>207.02</v>
      </c>
      <c r="G2792">
        <v>70.335999999999999</v>
      </c>
      <c r="H2792">
        <v>31.213999999999999</v>
      </c>
      <c r="I2792">
        <v>14560.905000000001</v>
      </c>
      <c r="J2792">
        <v>5938320</v>
      </c>
      <c r="K2792">
        <v>2.871</v>
      </c>
      <c r="L2792">
        <v>2.1339999999999999</v>
      </c>
      <c r="M2792">
        <v>594.30899999999997</v>
      </c>
      <c r="N2792">
        <v>242375</v>
      </c>
      <c r="O2792">
        <v>4.4610000000000003</v>
      </c>
      <c r="P2792">
        <v>10.406000000000001</v>
      </c>
      <c r="Q2792">
        <v>923.572</v>
      </c>
      <c r="R2792">
        <v>376657</v>
      </c>
      <c r="S2792">
        <v>5.7000000000000002E-2</v>
      </c>
      <c r="T2792">
        <v>3.8250000000000002</v>
      </c>
      <c r="U2792">
        <v>11.88</v>
      </c>
      <c r="V2792">
        <v>4845</v>
      </c>
      <c r="W2792">
        <v>19</v>
      </c>
      <c r="X2792">
        <f t="shared" si="94"/>
        <v>327.56311999999991</v>
      </c>
      <c r="Y2792">
        <f t="shared" si="95"/>
        <v>8.8159999999999989</v>
      </c>
    </row>
    <row r="2793" spans="1:25" x14ac:dyDescent="0.2">
      <c r="A2793" t="s">
        <v>9864</v>
      </c>
      <c r="B2793" t="s">
        <v>24</v>
      </c>
      <c r="C2793">
        <v>1</v>
      </c>
      <c r="D2793">
        <v>10</v>
      </c>
      <c r="E2793" t="s">
        <v>3079</v>
      </c>
      <c r="F2793">
        <v>243.75299999999999</v>
      </c>
      <c r="G2793">
        <v>64.944999999999993</v>
      </c>
      <c r="H2793">
        <v>29.605</v>
      </c>
      <c r="I2793">
        <v>15830.654</v>
      </c>
      <c r="J2793">
        <v>6456157</v>
      </c>
      <c r="K2793">
        <v>101.405</v>
      </c>
      <c r="L2793">
        <v>46.363999999999997</v>
      </c>
      <c r="M2793">
        <v>24717.834999999999</v>
      </c>
      <c r="N2793">
        <v>10080583</v>
      </c>
      <c r="O2793">
        <v>13.983000000000001</v>
      </c>
      <c r="P2793">
        <v>21.548999999999999</v>
      </c>
      <c r="Q2793">
        <v>3408.395</v>
      </c>
      <c r="R2793">
        <v>1390033</v>
      </c>
      <c r="S2793">
        <v>0.19500000000000001</v>
      </c>
      <c r="T2793">
        <v>7.048</v>
      </c>
      <c r="U2793">
        <v>47.52</v>
      </c>
      <c r="V2793">
        <v>19380</v>
      </c>
      <c r="W2793">
        <v>76</v>
      </c>
      <c r="X2793">
        <f t="shared" si="94"/>
        <v>3209.9577999999997</v>
      </c>
      <c r="Y2793">
        <f t="shared" si="95"/>
        <v>74.935999999999993</v>
      </c>
    </row>
    <row r="2794" spans="1:25" x14ac:dyDescent="0.2">
      <c r="A2794" t="s">
        <v>9864</v>
      </c>
      <c r="B2794" t="s">
        <v>24</v>
      </c>
      <c r="C2794">
        <v>1</v>
      </c>
      <c r="D2794">
        <v>11</v>
      </c>
      <c r="E2794" t="s">
        <v>3080</v>
      </c>
      <c r="F2794">
        <v>215.37100000000001</v>
      </c>
      <c r="G2794">
        <v>64.234999999999999</v>
      </c>
      <c r="H2794">
        <v>35.975999999999999</v>
      </c>
      <c r="I2794">
        <v>13834.311</v>
      </c>
      <c r="J2794">
        <v>5641996</v>
      </c>
      <c r="K2794">
        <v>89.864999999999995</v>
      </c>
      <c r="L2794">
        <v>54.015999999999998</v>
      </c>
      <c r="M2794">
        <v>19354.412</v>
      </c>
      <c r="N2794">
        <v>7893238</v>
      </c>
      <c r="O2794">
        <v>13.872999999999999</v>
      </c>
      <c r="P2794">
        <v>18.978999999999999</v>
      </c>
      <c r="Q2794">
        <v>2987.9360000000001</v>
      </c>
      <c r="R2794">
        <v>1218559</v>
      </c>
      <c r="S2794">
        <v>0.16800000000000001</v>
      </c>
      <c r="T2794">
        <v>6.5510000000000002</v>
      </c>
      <c r="U2794">
        <v>36.265000000000001</v>
      </c>
      <c r="V2794">
        <v>14790</v>
      </c>
      <c r="W2794">
        <v>58</v>
      </c>
      <c r="X2794">
        <f t="shared" si="94"/>
        <v>2722.2253599999999</v>
      </c>
      <c r="Y2794">
        <f t="shared" si="95"/>
        <v>54.055999999999997</v>
      </c>
    </row>
    <row r="2795" spans="1:25" x14ac:dyDescent="0.2">
      <c r="A2795" t="s">
        <v>9864</v>
      </c>
      <c r="B2795" t="s">
        <v>24</v>
      </c>
      <c r="C2795">
        <v>1</v>
      </c>
      <c r="D2795">
        <v>12</v>
      </c>
      <c r="E2795" t="s">
        <v>3081</v>
      </c>
      <c r="F2795">
        <v>266.27999999999997</v>
      </c>
      <c r="G2795">
        <v>55.018999999999998</v>
      </c>
      <c r="H2795">
        <v>27.995999999999999</v>
      </c>
      <c r="I2795">
        <v>14650.36</v>
      </c>
      <c r="J2795">
        <v>5974802</v>
      </c>
      <c r="K2795">
        <v>50.956000000000003</v>
      </c>
      <c r="L2795">
        <v>41.378</v>
      </c>
      <c r="M2795">
        <v>13568.617</v>
      </c>
      <c r="N2795">
        <v>5533639</v>
      </c>
      <c r="O2795">
        <v>9.4879999999999995</v>
      </c>
      <c r="P2795">
        <v>13.872999999999999</v>
      </c>
      <c r="Q2795">
        <v>2526.3969999999999</v>
      </c>
      <c r="R2795">
        <v>1030331</v>
      </c>
      <c r="S2795">
        <v>0.183</v>
      </c>
      <c r="T2795">
        <v>6.8319999999999999</v>
      </c>
      <c r="U2795">
        <v>48.771000000000001</v>
      </c>
      <c r="V2795">
        <v>19890</v>
      </c>
      <c r="W2795">
        <v>78</v>
      </c>
      <c r="X2795">
        <f t="shared" si="94"/>
        <v>2186.8401199999998</v>
      </c>
      <c r="Y2795">
        <f t="shared" si="95"/>
        <v>77.255999999999986</v>
      </c>
    </row>
    <row r="2796" spans="1:25" x14ac:dyDescent="0.2">
      <c r="A2796" t="s">
        <v>9864</v>
      </c>
      <c r="B2796" t="s">
        <v>24</v>
      </c>
      <c r="C2796">
        <v>1</v>
      </c>
      <c r="D2796">
        <v>13</v>
      </c>
      <c r="E2796" t="s">
        <v>3082</v>
      </c>
      <c r="F2796">
        <v>134.54499999999999</v>
      </c>
      <c r="G2796">
        <v>54.188000000000002</v>
      </c>
      <c r="H2796">
        <v>36.042000000000002</v>
      </c>
      <c r="I2796">
        <v>7290.7</v>
      </c>
      <c r="J2796">
        <v>2973339</v>
      </c>
      <c r="K2796">
        <v>3.0910000000000002</v>
      </c>
      <c r="L2796">
        <v>1.9330000000000001</v>
      </c>
      <c r="M2796">
        <v>415.93200000000002</v>
      </c>
      <c r="N2796">
        <v>169628</v>
      </c>
      <c r="O2796">
        <v>5.8</v>
      </c>
      <c r="P2796">
        <v>11.422000000000001</v>
      </c>
      <c r="Q2796">
        <v>780.3</v>
      </c>
      <c r="R2796">
        <v>318227</v>
      </c>
      <c r="S2796">
        <v>8.4000000000000005E-2</v>
      </c>
      <c r="T2796">
        <v>4.6180000000000003</v>
      </c>
      <c r="U2796">
        <v>11.255000000000001</v>
      </c>
      <c r="V2796">
        <v>4590</v>
      </c>
      <c r="W2796">
        <v>18</v>
      </c>
      <c r="X2796">
        <f t="shared" si="94"/>
        <v>161.36759999999987</v>
      </c>
      <c r="Y2796">
        <f t="shared" si="95"/>
        <v>7.6559999999999988</v>
      </c>
    </row>
    <row r="2797" spans="1:25" x14ac:dyDescent="0.2">
      <c r="A2797" t="s">
        <v>9864</v>
      </c>
      <c r="B2797" t="s">
        <v>24</v>
      </c>
      <c r="C2797">
        <v>1</v>
      </c>
      <c r="D2797">
        <v>14</v>
      </c>
      <c r="E2797" t="s">
        <v>3083</v>
      </c>
      <c r="F2797">
        <v>441.90899999999999</v>
      </c>
      <c r="G2797">
        <v>66.043000000000006</v>
      </c>
      <c r="H2797">
        <v>34.402999999999999</v>
      </c>
      <c r="I2797">
        <v>29184.793000000001</v>
      </c>
      <c r="J2797">
        <v>11902326</v>
      </c>
      <c r="K2797">
        <v>71.885999999999996</v>
      </c>
      <c r="L2797">
        <v>25.614000000000001</v>
      </c>
      <c r="M2797">
        <v>31767.117999999999</v>
      </c>
      <c r="N2797">
        <v>12955466</v>
      </c>
      <c r="O2797">
        <v>13.691000000000001</v>
      </c>
      <c r="P2797">
        <v>17.631</v>
      </c>
      <c r="Q2797">
        <v>6049.9870000000001</v>
      </c>
      <c r="R2797">
        <v>2467344</v>
      </c>
      <c r="S2797">
        <v>0.20499999999999999</v>
      </c>
      <c r="T2797">
        <v>7.23</v>
      </c>
      <c r="U2797">
        <v>90.664000000000001</v>
      </c>
      <c r="V2797">
        <v>36975</v>
      </c>
      <c r="W2797">
        <v>145</v>
      </c>
      <c r="X2797">
        <f t="shared" si="94"/>
        <v>6274.2045200000002</v>
      </c>
      <c r="Y2797">
        <f t="shared" si="95"/>
        <v>154.97599999999997</v>
      </c>
    </row>
    <row r="2798" spans="1:25" x14ac:dyDescent="0.2">
      <c r="A2798" t="s">
        <v>9864</v>
      </c>
      <c r="B2798" t="s">
        <v>24</v>
      </c>
      <c r="C2798">
        <v>1</v>
      </c>
      <c r="D2798">
        <v>15</v>
      </c>
      <c r="E2798" t="s">
        <v>3084</v>
      </c>
      <c r="F2798">
        <v>235.76</v>
      </c>
      <c r="G2798">
        <v>53.165999999999997</v>
      </c>
      <c r="H2798">
        <v>34.692999999999998</v>
      </c>
      <c r="I2798">
        <v>12534.491</v>
      </c>
      <c r="J2798">
        <v>5111895</v>
      </c>
      <c r="K2798">
        <v>2.7869999999999999</v>
      </c>
      <c r="L2798">
        <v>1.87</v>
      </c>
      <c r="M2798">
        <v>656.98599999999999</v>
      </c>
      <c r="N2798">
        <v>267936</v>
      </c>
      <c r="O2798">
        <v>3.5049999999999999</v>
      </c>
      <c r="P2798">
        <v>7.4080000000000004</v>
      </c>
      <c r="Q2798">
        <v>826.31</v>
      </c>
      <c r="R2798">
        <v>336991</v>
      </c>
      <c r="S2798">
        <v>4.8000000000000001E-2</v>
      </c>
      <c r="T2798">
        <v>3.4889999999999999</v>
      </c>
      <c r="U2798">
        <v>11.255000000000001</v>
      </c>
      <c r="V2798">
        <v>4590</v>
      </c>
      <c r="W2798">
        <v>18</v>
      </c>
      <c r="X2798">
        <f t="shared" si="94"/>
        <v>214.73919999999987</v>
      </c>
      <c r="Y2798">
        <f t="shared" si="95"/>
        <v>7.6559999999999988</v>
      </c>
    </row>
    <row r="2799" spans="1:25" x14ac:dyDescent="0.2">
      <c r="A2799" t="s">
        <v>9864</v>
      </c>
      <c r="B2799" t="s">
        <v>24</v>
      </c>
      <c r="C2799">
        <v>1</v>
      </c>
      <c r="D2799">
        <v>16</v>
      </c>
      <c r="E2799" t="s">
        <v>3085</v>
      </c>
      <c r="F2799">
        <v>21.323</v>
      </c>
      <c r="G2799">
        <v>43.247999999999998</v>
      </c>
      <c r="H2799">
        <v>32.014000000000003</v>
      </c>
      <c r="I2799">
        <v>922.16200000000003</v>
      </c>
      <c r="J2799">
        <v>376082</v>
      </c>
      <c r="K2799">
        <v>2.7349999999999999</v>
      </c>
      <c r="L2799">
        <v>1.663</v>
      </c>
      <c r="M2799">
        <v>58.316000000000003</v>
      </c>
      <c r="N2799">
        <v>23783</v>
      </c>
      <c r="O2799">
        <v>4.3390000000000004</v>
      </c>
      <c r="P2799">
        <v>10.858000000000001</v>
      </c>
      <c r="Q2799">
        <v>92.516999999999996</v>
      </c>
      <c r="R2799">
        <v>37731</v>
      </c>
      <c r="S2799">
        <v>2.9000000000000001E-2</v>
      </c>
      <c r="T2799">
        <v>2.7349999999999999</v>
      </c>
      <c r="U2799">
        <v>0.625</v>
      </c>
      <c r="V2799">
        <v>255</v>
      </c>
      <c r="W2799">
        <v>1</v>
      </c>
      <c r="X2799">
        <f t="shared" si="94"/>
        <v>0</v>
      </c>
      <c r="Y2799">
        <f t="shared" si="95"/>
        <v>0</v>
      </c>
    </row>
    <row r="2800" spans="1:25" x14ac:dyDescent="0.2">
      <c r="A2800" t="s">
        <v>9864</v>
      </c>
      <c r="B2800" t="s">
        <v>24</v>
      </c>
      <c r="C2800">
        <v>1</v>
      </c>
      <c r="D2800">
        <v>18</v>
      </c>
      <c r="E2800" t="s">
        <v>3086</v>
      </c>
      <c r="F2800">
        <v>163.898</v>
      </c>
      <c r="G2800">
        <v>44.886000000000003</v>
      </c>
      <c r="H2800">
        <v>29.02</v>
      </c>
      <c r="I2800">
        <v>7356.6689999999999</v>
      </c>
      <c r="J2800">
        <v>3000243</v>
      </c>
      <c r="K2800">
        <v>2.64</v>
      </c>
      <c r="L2800">
        <v>1.94</v>
      </c>
      <c r="M2800">
        <v>432.63299999999998</v>
      </c>
      <c r="N2800">
        <v>176439</v>
      </c>
      <c r="O2800">
        <v>4.1059999999999999</v>
      </c>
      <c r="P2800">
        <v>8.3949999999999996</v>
      </c>
      <c r="Q2800">
        <v>673.01199999999994</v>
      </c>
      <c r="R2800">
        <v>274472</v>
      </c>
      <c r="S2800">
        <v>6.5000000000000002E-2</v>
      </c>
      <c r="T2800">
        <v>4.0659999999999998</v>
      </c>
      <c r="U2800">
        <v>10.63</v>
      </c>
      <c r="V2800">
        <v>4335</v>
      </c>
      <c r="W2800">
        <v>17</v>
      </c>
      <c r="X2800">
        <f t="shared" si="94"/>
        <v>36.91351999999987</v>
      </c>
      <c r="Y2800">
        <f t="shared" si="95"/>
        <v>6.4959999999999996</v>
      </c>
    </row>
    <row r="2801" spans="1:25" x14ac:dyDescent="0.2">
      <c r="A2801" t="s">
        <v>9864</v>
      </c>
      <c r="B2801" t="s">
        <v>24</v>
      </c>
      <c r="C2801">
        <v>1</v>
      </c>
      <c r="D2801">
        <v>19</v>
      </c>
      <c r="E2801" t="s">
        <v>3087</v>
      </c>
      <c r="F2801">
        <v>196.542</v>
      </c>
      <c r="G2801">
        <v>60.392000000000003</v>
      </c>
      <c r="H2801">
        <v>37.159999999999997</v>
      </c>
      <c r="I2801">
        <v>11869.561</v>
      </c>
      <c r="J2801">
        <v>4840719</v>
      </c>
      <c r="K2801">
        <v>37.761000000000003</v>
      </c>
      <c r="L2801">
        <v>28.724</v>
      </c>
      <c r="M2801">
        <v>7421.7190000000001</v>
      </c>
      <c r="N2801">
        <v>3026772</v>
      </c>
      <c r="O2801">
        <v>9.4580000000000002</v>
      </c>
      <c r="P2801">
        <v>16.420000000000002</v>
      </c>
      <c r="Q2801">
        <v>1858.98</v>
      </c>
      <c r="R2801">
        <v>758141</v>
      </c>
      <c r="S2801">
        <v>0.14599999999999999</v>
      </c>
      <c r="T2801">
        <v>6.1070000000000002</v>
      </c>
      <c r="U2801">
        <v>28.762</v>
      </c>
      <c r="V2801">
        <v>11730</v>
      </c>
      <c r="W2801">
        <v>46</v>
      </c>
      <c r="X2801">
        <f t="shared" si="94"/>
        <v>1412.6363999999999</v>
      </c>
      <c r="Y2801">
        <f t="shared" si="95"/>
        <v>40.135999999999996</v>
      </c>
    </row>
    <row r="2802" spans="1:25" x14ac:dyDescent="0.2">
      <c r="A2802" t="s">
        <v>9864</v>
      </c>
      <c r="B2802" t="s">
        <v>24</v>
      </c>
      <c r="C2802">
        <v>1</v>
      </c>
      <c r="D2802">
        <v>20</v>
      </c>
      <c r="E2802" t="s">
        <v>3088</v>
      </c>
      <c r="F2802">
        <v>232.58199999999999</v>
      </c>
      <c r="G2802">
        <v>63.73</v>
      </c>
      <c r="H2802">
        <v>34.58</v>
      </c>
      <c r="I2802">
        <v>14822.507</v>
      </c>
      <c r="J2802">
        <v>6045008</v>
      </c>
      <c r="K2802">
        <v>82.903999999999996</v>
      </c>
      <c r="L2802">
        <v>35.414999999999999</v>
      </c>
      <c r="M2802">
        <v>19281.941999999999</v>
      </c>
      <c r="N2802">
        <v>7863683</v>
      </c>
      <c r="O2802">
        <v>11.423999999999999</v>
      </c>
      <c r="P2802">
        <v>16.350000000000001</v>
      </c>
      <c r="Q2802">
        <v>2657.09</v>
      </c>
      <c r="R2802">
        <v>1083631</v>
      </c>
      <c r="S2802">
        <v>0.21199999999999999</v>
      </c>
      <c r="T2802">
        <v>7.3559999999999999</v>
      </c>
      <c r="U2802">
        <v>49.396000000000001</v>
      </c>
      <c r="V2802">
        <v>20145</v>
      </c>
      <c r="W2802">
        <v>79</v>
      </c>
      <c r="X2802">
        <f t="shared" si="94"/>
        <v>2338.444</v>
      </c>
      <c r="Y2802">
        <f t="shared" si="95"/>
        <v>78.415999999999983</v>
      </c>
    </row>
    <row r="2803" spans="1:25" x14ac:dyDescent="0.2">
      <c r="A2803" t="s">
        <v>9864</v>
      </c>
      <c r="B2803" t="s">
        <v>24</v>
      </c>
      <c r="C2803">
        <v>1</v>
      </c>
      <c r="D2803">
        <v>21</v>
      </c>
      <c r="E2803" t="s">
        <v>3089</v>
      </c>
      <c r="F2803">
        <v>216.303</v>
      </c>
      <c r="G2803">
        <v>55.741</v>
      </c>
      <c r="H2803">
        <v>31.817</v>
      </c>
      <c r="I2803">
        <v>12056.883</v>
      </c>
      <c r="J2803">
        <v>4917114</v>
      </c>
      <c r="K2803">
        <v>92.222999999999999</v>
      </c>
      <c r="L2803">
        <v>55.402999999999999</v>
      </c>
      <c r="M2803">
        <v>19948.153999999999</v>
      </c>
      <c r="N2803">
        <v>8135382</v>
      </c>
      <c r="O2803">
        <v>12.568</v>
      </c>
      <c r="P2803">
        <v>17.899000000000001</v>
      </c>
      <c r="Q2803">
        <v>2718.596</v>
      </c>
      <c r="R2803">
        <v>1108715</v>
      </c>
      <c r="S2803">
        <v>0.246</v>
      </c>
      <c r="T2803">
        <v>7.9119999999999999</v>
      </c>
      <c r="U2803">
        <v>53.148000000000003</v>
      </c>
      <c r="V2803">
        <v>21675</v>
      </c>
      <c r="W2803">
        <v>85</v>
      </c>
      <c r="X2803">
        <f t="shared" si="94"/>
        <v>2409.7909599999998</v>
      </c>
      <c r="Y2803">
        <f t="shared" si="95"/>
        <v>85.375999999999991</v>
      </c>
    </row>
    <row r="2804" spans="1:25" x14ac:dyDescent="0.2">
      <c r="A2804" t="s">
        <v>9864</v>
      </c>
      <c r="B2804" t="s">
        <v>24</v>
      </c>
      <c r="C2804">
        <v>1</v>
      </c>
      <c r="D2804">
        <v>22</v>
      </c>
      <c r="E2804" t="s">
        <v>3090</v>
      </c>
      <c r="F2804">
        <v>195.34100000000001</v>
      </c>
      <c r="G2804">
        <v>54.241999999999997</v>
      </c>
      <c r="H2804">
        <v>34.731999999999999</v>
      </c>
      <c r="I2804">
        <v>10595.647999999999</v>
      </c>
      <c r="J2804">
        <v>4321184</v>
      </c>
      <c r="K2804">
        <v>84.46</v>
      </c>
      <c r="L2804">
        <v>43.037999999999997</v>
      </c>
      <c r="M2804">
        <v>16498.375</v>
      </c>
      <c r="N2804">
        <v>6728471</v>
      </c>
      <c r="O2804">
        <v>13.435</v>
      </c>
      <c r="P2804">
        <v>19.86</v>
      </c>
      <c r="Q2804">
        <v>2624.375</v>
      </c>
      <c r="R2804">
        <v>1070289</v>
      </c>
      <c r="S2804">
        <v>0.20200000000000001</v>
      </c>
      <c r="T2804">
        <v>7.1680000000000001</v>
      </c>
      <c r="U2804">
        <v>39.392000000000003</v>
      </c>
      <c r="V2804">
        <v>16065</v>
      </c>
      <c r="W2804">
        <v>63</v>
      </c>
      <c r="X2804">
        <f t="shared" si="94"/>
        <v>2300.4946</v>
      </c>
      <c r="Y2804">
        <f t="shared" si="95"/>
        <v>59.855999999999995</v>
      </c>
    </row>
    <row r="2805" spans="1:25" x14ac:dyDescent="0.2">
      <c r="A2805" t="s">
        <v>9864</v>
      </c>
      <c r="B2805" t="s">
        <v>24</v>
      </c>
      <c r="C2805">
        <v>1</v>
      </c>
      <c r="D2805">
        <v>24</v>
      </c>
      <c r="E2805" t="s">
        <v>3091</v>
      </c>
      <c r="F2805">
        <v>167.63499999999999</v>
      </c>
      <c r="G2805">
        <v>65.531000000000006</v>
      </c>
      <c r="H2805">
        <v>36.496000000000002</v>
      </c>
      <c r="I2805">
        <v>10985.236000000001</v>
      </c>
      <c r="J2805">
        <v>4480068</v>
      </c>
      <c r="K2805">
        <v>68.838999999999999</v>
      </c>
      <c r="L2805">
        <v>33.954999999999998</v>
      </c>
      <c r="M2805">
        <v>11539.896000000001</v>
      </c>
      <c r="N2805">
        <v>4706273</v>
      </c>
      <c r="O2805">
        <v>8.08</v>
      </c>
      <c r="P2805">
        <v>12.605</v>
      </c>
      <c r="Q2805">
        <v>1354.5450000000001</v>
      </c>
      <c r="R2805">
        <v>552419</v>
      </c>
      <c r="S2805">
        <v>0.14499999999999999</v>
      </c>
      <c r="T2805">
        <v>6.0890000000000004</v>
      </c>
      <c r="U2805">
        <v>24.385000000000002</v>
      </c>
      <c r="V2805">
        <v>9945</v>
      </c>
      <c r="W2805">
        <v>39</v>
      </c>
      <c r="X2805">
        <f t="shared" si="94"/>
        <v>827.49180000000001</v>
      </c>
      <c r="Y2805">
        <f t="shared" si="95"/>
        <v>32.015999999999998</v>
      </c>
    </row>
    <row r="2806" spans="1:25" x14ac:dyDescent="0.2">
      <c r="A2806" t="s">
        <v>9864</v>
      </c>
      <c r="B2806" t="s">
        <v>24</v>
      </c>
      <c r="C2806">
        <v>1</v>
      </c>
      <c r="D2806">
        <v>25</v>
      </c>
      <c r="E2806" t="s">
        <v>3092</v>
      </c>
      <c r="F2806">
        <v>270.16399999999999</v>
      </c>
      <c r="G2806">
        <v>55.106000000000002</v>
      </c>
      <c r="H2806">
        <v>41.667999999999999</v>
      </c>
      <c r="I2806">
        <v>14887.571</v>
      </c>
      <c r="J2806">
        <v>6071543</v>
      </c>
      <c r="K2806">
        <v>4.7480000000000002</v>
      </c>
      <c r="L2806">
        <v>6.3140000000000001</v>
      </c>
      <c r="M2806">
        <v>1282.7719999999999</v>
      </c>
      <c r="N2806">
        <v>523148</v>
      </c>
      <c r="O2806">
        <v>3.7149999999999999</v>
      </c>
      <c r="P2806">
        <v>8.0670000000000002</v>
      </c>
      <c r="Q2806">
        <v>1003.606</v>
      </c>
      <c r="R2806">
        <v>409297</v>
      </c>
      <c r="S2806">
        <v>4.3999999999999997E-2</v>
      </c>
      <c r="T2806">
        <v>3.3479999999999999</v>
      </c>
      <c r="U2806">
        <v>11.88</v>
      </c>
      <c r="V2806">
        <v>4845</v>
      </c>
      <c r="W2806">
        <v>19</v>
      </c>
      <c r="X2806">
        <f t="shared" si="94"/>
        <v>420.40255999999988</v>
      </c>
      <c r="Y2806">
        <f t="shared" si="95"/>
        <v>8.8159999999999989</v>
      </c>
    </row>
    <row r="2807" spans="1:25" x14ac:dyDescent="0.2">
      <c r="A2807" t="s">
        <v>9864</v>
      </c>
      <c r="B2807" t="s">
        <v>24</v>
      </c>
      <c r="C2807">
        <v>1</v>
      </c>
      <c r="D2807">
        <v>26</v>
      </c>
      <c r="E2807" t="s">
        <v>3093</v>
      </c>
      <c r="F2807">
        <v>224.233</v>
      </c>
      <c r="G2807">
        <v>54.515999999999998</v>
      </c>
      <c r="H2807">
        <v>30.643999999999998</v>
      </c>
      <c r="I2807">
        <v>12224.231</v>
      </c>
      <c r="J2807">
        <v>4985363</v>
      </c>
      <c r="K2807">
        <v>85.602000000000004</v>
      </c>
      <c r="L2807">
        <v>38.06</v>
      </c>
      <c r="M2807">
        <v>19194.682000000001</v>
      </c>
      <c r="N2807">
        <v>7828096</v>
      </c>
      <c r="O2807">
        <v>10.522</v>
      </c>
      <c r="P2807">
        <v>15.345000000000001</v>
      </c>
      <c r="Q2807">
        <v>2359.384</v>
      </c>
      <c r="R2807">
        <v>962219</v>
      </c>
      <c r="S2807">
        <v>0.187</v>
      </c>
      <c r="T2807">
        <v>6.9</v>
      </c>
      <c r="U2807">
        <v>41.893000000000001</v>
      </c>
      <c r="V2807">
        <v>17085</v>
      </c>
      <c r="W2807">
        <v>67</v>
      </c>
      <c r="X2807">
        <f t="shared" si="94"/>
        <v>1993.1050399999999</v>
      </c>
      <c r="Y2807">
        <f t="shared" si="95"/>
        <v>64.495999999999995</v>
      </c>
    </row>
    <row r="2808" spans="1:25" x14ac:dyDescent="0.2">
      <c r="A2808" t="s">
        <v>9864</v>
      </c>
      <c r="B2808" t="s">
        <v>24</v>
      </c>
      <c r="C2808">
        <v>1</v>
      </c>
      <c r="D2808">
        <v>27</v>
      </c>
      <c r="E2808" t="s">
        <v>3094</v>
      </c>
      <c r="F2808">
        <v>211.50399999999999</v>
      </c>
      <c r="G2808">
        <v>48.759</v>
      </c>
      <c r="H2808">
        <v>31.166</v>
      </c>
      <c r="I2808">
        <v>10312.721</v>
      </c>
      <c r="J2808">
        <v>4205799</v>
      </c>
      <c r="K2808">
        <v>2.9470000000000001</v>
      </c>
      <c r="L2808">
        <v>2.1240000000000001</v>
      </c>
      <c r="M2808">
        <v>623.26</v>
      </c>
      <c r="N2808">
        <v>254182</v>
      </c>
      <c r="O2808">
        <v>3.6629999999999998</v>
      </c>
      <c r="P2808">
        <v>7.3150000000000004</v>
      </c>
      <c r="Q2808">
        <v>774.72699999999998</v>
      </c>
      <c r="R2808">
        <v>315954</v>
      </c>
      <c r="S2808">
        <v>6.8000000000000005E-2</v>
      </c>
      <c r="T2808">
        <v>4.1630000000000003</v>
      </c>
      <c r="U2808">
        <v>14.381</v>
      </c>
      <c r="V2808">
        <v>5865</v>
      </c>
      <c r="W2808">
        <v>23</v>
      </c>
      <c r="X2808">
        <f t="shared" si="94"/>
        <v>154.90291999999991</v>
      </c>
      <c r="Y2808">
        <f t="shared" si="95"/>
        <v>13.456</v>
      </c>
    </row>
    <row r="2809" spans="1:25" x14ac:dyDescent="0.2">
      <c r="A2809" t="s">
        <v>9864</v>
      </c>
      <c r="B2809" t="s">
        <v>24</v>
      </c>
      <c r="C2809">
        <v>1</v>
      </c>
      <c r="D2809">
        <v>28</v>
      </c>
      <c r="E2809" t="s">
        <v>3095</v>
      </c>
      <c r="F2809">
        <v>129.44499999999999</v>
      </c>
      <c r="G2809">
        <v>47.908999999999999</v>
      </c>
      <c r="H2809">
        <v>35.749000000000002</v>
      </c>
      <c r="I2809">
        <v>6201.6210000000001</v>
      </c>
      <c r="J2809">
        <v>2529184</v>
      </c>
      <c r="K2809">
        <v>3.5070000000000001</v>
      </c>
      <c r="L2809">
        <v>2.6280000000000001</v>
      </c>
      <c r="M2809">
        <v>453.91899999999998</v>
      </c>
      <c r="N2809">
        <v>185120</v>
      </c>
      <c r="O2809">
        <v>4.3159999999999998</v>
      </c>
      <c r="P2809">
        <v>8.5459999999999994</v>
      </c>
      <c r="Q2809">
        <v>558.73500000000001</v>
      </c>
      <c r="R2809">
        <v>227867</v>
      </c>
      <c r="S2809">
        <v>6.3E-2</v>
      </c>
      <c r="T2809">
        <v>4.0010000000000003</v>
      </c>
      <c r="U2809">
        <v>8.1280000000000001</v>
      </c>
      <c r="V2809">
        <v>3315</v>
      </c>
      <c r="W2809">
        <v>13</v>
      </c>
      <c r="X2809">
        <f t="shared" si="94"/>
        <v>0</v>
      </c>
      <c r="Y2809">
        <f t="shared" si="95"/>
        <v>1.8559999999999994</v>
      </c>
    </row>
    <row r="2810" spans="1:25" x14ac:dyDescent="0.2">
      <c r="A2810" t="s">
        <v>9864</v>
      </c>
      <c r="B2810" t="s">
        <v>24</v>
      </c>
      <c r="C2810">
        <v>1</v>
      </c>
      <c r="D2810">
        <v>29</v>
      </c>
      <c r="E2810" t="s">
        <v>3096</v>
      </c>
      <c r="F2810">
        <v>159.97300000000001</v>
      </c>
      <c r="G2810">
        <v>50.247999999999998</v>
      </c>
      <c r="H2810">
        <v>29.041</v>
      </c>
      <c r="I2810">
        <v>8038.3190000000004</v>
      </c>
      <c r="J2810">
        <v>3278238</v>
      </c>
      <c r="K2810">
        <v>10.039</v>
      </c>
      <c r="L2810">
        <v>7.5510000000000002</v>
      </c>
      <c r="M2810">
        <v>1606.0239999999999</v>
      </c>
      <c r="N2810">
        <v>654979</v>
      </c>
      <c r="O2810">
        <v>4.7140000000000004</v>
      </c>
      <c r="P2810">
        <v>10.712</v>
      </c>
      <c r="Q2810">
        <v>754.06100000000004</v>
      </c>
      <c r="R2810">
        <v>307526</v>
      </c>
      <c r="S2810">
        <v>7.8E-2</v>
      </c>
      <c r="T2810">
        <v>4.4640000000000004</v>
      </c>
      <c r="U2810">
        <v>12.505000000000001</v>
      </c>
      <c r="V2810">
        <v>5100</v>
      </c>
      <c r="W2810">
        <v>20</v>
      </c>
      <c r="X2810">
        <f t="shared" si="94"/>
        <v>130.93035999999998</v>
      </c>
      <c r="Y2810">
        <f t="shared" si="95"/>
        <v>9.9759999999999991</v>
      </c>
    </row>
    <row r="2811" spans="1:25" x14ac:dyDescent="0.2">
      <c r="A2811" t="s">
        <v>9864</v>
      </c>
      <c r="B2811" t="s">
        <v>24</v>
      </c>
      <c r="C2811">
        <v>2</v>
      </c>
      <c r="D2811">
        <v>1</v>
      </c>
      <c r="E2811" t="s">
        <v>3097</v>
      </c>
      <c r="F2811">
        <v>294.51299999999998</v>
      </c>
      <c r="G2811">
        <v>60.546999999999997</v>
      </c>
      <c r="H2811">
        <v>29.039000000000001</v>
      </c>
      <c r="I2811">
        <v>17831.918000000001</v>
      </c>
      <c r="J2811">
        <v>7272325</v>
      </c>
      <c r="K2811">
        <v>78.320999999999998</v>
      </c>
      <c r="L2811">
        <v>34.442</v>
      </c>
      <c r="M2811">
        <v>23066.493999999999</v>
      </c>
      <c r="N2811">
        <v>9407123</v>
      </c>
      <c r="O2811">
        <v>10.893000000000001</v>
      </c>
      <c r="P2811">
        <v>17.888000000000002</v>
      </c>
      <c r="Q2811">
        <v>3208.1970000000001</v>
      </c>
      <c r="R2811">
        <v>1308387</v>
      </c>
      <c r="S2811">
        <v>0.18</v>
      </c>
      <c r="T2811">
        <v>6.7809999999999997</v>
      </c>
      <c r="U2811">
        <v>53.148000000000003</v>
      </c>
      <c r="V2811">
        <v>21675</v>
      </c>
      <c r="W2811">
        <v>85</v>
      </c>
      <c r="X2811">
        <f t="shared" si="94"/>
        <v>2977.7281199999998</v>
      </c>
      <c r="Y2811">
        <f t="shared" si="95"/>
        <v>85.375999999999991</v>
      </c>
    </row>
    <row r="2812" spans="1:25" x14ac:dyDescent="0.2">
      <c r="A2812" t="s">
        <v>9864</v>
      </c>
      <c r="B2812" t="s">
        <v>24</v>
      </c>
      <c r="C2812">
        <v>2</v>
      </c>
      <c r="D2812">
        <v>2</v>
      </c>
      <c r="E2812" t="s">
        <v>3098</v>
      </c>
      <c r="F2812">
        <v>370.089</v>
      </c>
      <c r="G2812">
        <v>70.012</v>
      </c>
      <c r="H2812">
        <v>34.527999999999999</v>
      </c>
      <c r="I2812">
        <v>25910.491999999998</v>
      </c>
      <c r="J2812">
        <v>10566980</v>
      </c>
      <c r="K2812">
        <v>49.645000000000003</v>
      </c>
      <c r="L2812">
        <v>29.707000000000001</v>
      </c>
      <c r="M2812">
        <v>18373.172999999999</v>
      </c>
      <c r="N2812">
        <v>7493063</v>
      </c>
      <c r="O2812">
        <v>8.9629999999999992</v>
      </c>
      <c r="P2812">
        <v>15.933</v>
      </c>
      <c r="Q2812">
        <v>3317.2629999999999</v>
      </c>
      <c r="R2812">
        <v>1352867</v>
      </c>
      <c r="S2812">
        <v>0.13300000000000001</v>
      </c>
      <c r="T2812">
        <v>5.8319999999999999</v>
      </c>
      <c r="U2812">
        <v>49.396000000000001</v>
      </c>
      <c r="V2812">
        <v>20145</v>
      </c>
      <c r="W2812">
        <v>79</v>
      </c>
      <c r="X2812">
        <f t="shared" si="94"/>
        <v>3104.2446799999998</v>
      </c>
      <c r="Y2812">
        <f t="shared" si="95"/>
        <v>78.415999999999983</v>
      </c>
    </row>
    <row r="2813" spans="1:25" x14ac:dyDescent="0.2">
      <c r="A2813" t="s">
        <v>9864</v>
      </c>
      <c r="B2813" t="s">
        <v>24</v>
      </c>
      <c r="C2813">
        <v>2</v>
      </c>
      <c r="D2813">
        <v>3</v>
      </c>
      <c r="E2813" t="s">
        <v>3065</v>
      </c>
      <c r="F2813">
        <v>153.43799999999999</v>
      </c>
      <c r="G2813">
        <v>63.746000000000002</v>
      </c>
      <c r="H2813">
        <v>35.259</v>
      </c>
      <c r="I2813">
        <v>9781.0370000000003</v>
      </c>
      <c r="J2813">
        <v>3988964</v>
      </c>
      <c r="K2813">
        <v>3.4279999999999999</v>
      </c>
      <c r="L2813">
        <v>2.1160000000000001</v>
      </c>
      <c r="M2813">
        <v>525.976</v>
      </c>
      <c r="N2813">
        <v>214507</v>
      </c>
      <c r="O2813">
        <v>3.4969999999999999</v>
      </c>
      <c r="P2813">
        <v>8.27</v>
      </c>
      <c r="Q2813">
        <v>536.56899999999996</v>
      </c>
      <c r="R2813">
        <v>218827</v>
      </c>
      <c r="S2813">
        <v>4.4999999999999998E-2</v>
      </c>
      <c r="T2813">
        <v>3.3809999999999998</v>
      </c>
      <c r="U2813">
        <v>6.8780000000000001</v>
      </c>
      <c r="V2813">
        <v>2805</v>
      </c>
      <c r="W2813">
        <v>11</v>
      </c>
      <c r="X2813">
        <f t="shared" si="94"/>
        <v>0</v>
      </c>
      <c r="Y2813">
        <f t="shared" si="95"/>
        <v>0</v>
      </c>
    </row>
    <row r="2814" spans="1:25" x14ac:dyDescent="0.2">
      <c r="A2814" t="s">
        <v>9864</v>
      </c>
      <c r="B2814" t="s">
        <v>24</v>
      </c>
      <c r="C2814">
        <v>2</v>
      </c>
      <c r="D2814">
        <v>4</v>
      </c>
      <c r="E2814" t="s">
        <v>3099</v>
      </c>
      <c r="F2814">
        <v>131.41399999999999</v>
      </c>
      <c r="G2814">
        <v>57.06</v>
      </c>
      <c r="H2814">
        <v>34.481000000000002</v>
      </c>
      <c r="I2814">
        <v>7498.509</v>
      </c>
      <c r="J2814">
        <v>3058089</v>
      </c>
      <c r="K2814">
        <v>3.1920000000000002</v>
      </c>
      <c r="L2814">
        <v>2.0019999999999998</v>
      </c>
      <c r="M2814">
        <v>419.46800000000002</v>
      </c>
      <c r="N2814">
        <v>171070</v>
      </c>
      <c r="O2814">
        <v>2.9060000000000001</v>
      </c>
      <c r="P2814">
        <v>6.5380000000000003</v>
      </c>
      <c r="Q2814">
        <v>381.82900000000001</v>
      </c>
      <c r="R2814">
        <v>155720</v>
      </c>
      <c r="S2814">
        <v>4.8000000000000001E-2</v>
      </c>
      <c r="T2814">
        <v>3.4830000000000001</v>
      </c>
      <c r="U2814">
        <v>6.2530000000000001</v>
      </c>
      <c r="V2814">
        <v>2550</v>
      </c>
      <c r="W2814">
        <v>10</v>
      </c>
      <c r="X2814">
        <f t="shared" si="94"/>
        <v>0</v>
      </c>
      <c r="Y2814">
        <f t="shared" si="95"/>
        <v>0</v>
      </c>
    </row>
    <row r="2815" spans="1:25" x14ac:dyDescent="0.2">
      <c r="A2815" t="s">
        <v>9864</v>
      </c>
      <c r="B2815" t="s">
        <v>24</v>
      </c>
      <c r="C2815">
        <v>2</v>
      </c>
      <c r="D2815">
        <v>5</v>
      </c>
      <c r="E2815" t="s">
        <v>3100</v>
      </c>
      <c r="F2815">
        <v>21.21</v>
      </c>
      <c r="G2815">
        <v>27.599</v>
      </c>
      <c r="H2815">
        <v>14.872</v>
      </c>
      <c r="I2815">
        <v>585.37400000000002</v>
      </c>
      <c r="J2815">
        <v>238731</v>
      </c>
      <c r="K2815">
        <v>8.2620000000000005</v>
      </c>
      <c r="L2815">
        <v>14.555</v>
      </c>
      <c r="M2815">
        <v>175.23099999999999</v>
      </c>
      <c r="N2815">
        <v>71464</v>
      </c>
      <c r="O2815">
        <v>3.8420000000000001</v>
      </c>
      <c r="P2815">
        <v>10.815</v>
      </c>
      <c r="Q2815">
        <v>81.495000000000005</v>
      </c>
      <c r="R2815">
        <v>33236</v>
      </c>
      <c r="S2815">
        <v>5.8999999999999997E-2</v>
      </c>
      <c r="T2815">
        <v>3.8769999999999998</v>
      </c>
      <c r="U2815">
        <v>1.2509999999999999</v>
      </c>
      <c r="V2815">
        <v>510</v>
      </c>
      <c r="W2815">
        <v>2</v>
      </c>
      <c r="X2815">
        <f t="shared" si="94"/>
        <v>0</v>
      </c>
      <c r="Y2815">
        <f t="shared" si="95"/>
        <v>0</v>
      </c>
    </row>
    <row r="2816" spans="1:25" x14ac:dyDescent="0.2">
      <c r="A2816" t="s">
        <v>9864</v>
      </c>
      <c r="B2816" t="s">
        <v>24</v>
      </c>
      <c r="C2816">
        <v>2</v>
      </c>
      <c r="D2816">
        <v>6</v>
      </c>
      <c r="E2816" t="s">
        <v>3101</v>
      </c>
      <c r="F2816">
        <v>297.96800000000002</v>
      </c>
      <c r="G2816">
        <v>71.850999999999999</v>
      </c>
      <c r="H2816">
        <v>33.911999999999999</v>
      </c>
      <c r="I2816">
        <v>21409.334999999999</v>
      </c>
      <c r="J2816">
        <v>8731290</v>
      </c>
      <c r="K2816">
        <v>39.938000000000002</v>
      </c>
      <c r="L2816">
        <v>19.946999999999999</v>
      </c>
      <c r="M2816">
        <v>11900.365</v>
      </c>
      <c r="N2816">
        <v>4853282</v>
      </c>
      <c r="O2816">
        <v>4.726</v>
      </c>
      <c r="P2816">
        <v>9.5280000000000005</v>
      </c>
      <c r="Q2816">
        <v>1408.107</v>
      </c>
      <c r="R2816">
        <v>574263</v>
      </c>
      <c r="S2816">
        <v>9.9000000000000005E-2</v>
      </c>
      <c r="T2816">
        <v>5.0140000000000002</v>
      </c>
      <c r="U2816">
        <v>29.388000000000002</v>
      </c>
      <c r="V2816">
        <v>11985</v>
      </c>
      <c r="W2816">
        <v>47</v>
      </c>
      <c r="X2816">
        <f t="shared" si="94"/>
        <v>889.62371999999982</v>
      </c>
      <c r="Y2816">
        <f t="shared" si="95"/>
        <v>41.295999999999999</v>
      </c>
    </row>
    <row r="2817" spans="1:25" x14ac:dyDescent="0.2">
      <c r="A2817" t="s">
        <v>9864</v>
      </c>
      <c r="B2817" t="s">
        <v>24</v>
      </c>
      <c r="C2817">
        <v>2</v>
      </c>
      <c r="D2817">
        <v>7</v>
      </c>
      <c r="E2817" t="s">
        <v>3102</v>
      </c>
      <c r="F2817">
        <v>288.26</v>
      </c>
      <c r="G2817">
        <v>63.642000000000003</v>
      </c>
      <c r="H2817">
        <v>31.178999999999998</v>
      </c>
      <c r="I2817">
        <v>18345.325000000001</v>
      </c>
      <c r="J2817">
        <v>7481706</v>
      </c>
      <c r="K2817">
        <v>86.641999999999996</v>
      </c>
      <c r="L2817">
        <v>40.145000000000003</v>
      </c>
      <c r="M2817">
        <v>24975.346000000001</v>
      </c>
      <c r="N2817">
        <v>10185603</v>
      </c>
      <c r="O2817">
        <v>9.6319999999999997</v>
      </c>
      <c r="P2817">
        <v>15.946</v>
      </c>
      <c r="Q2817">
        <v>2776.498</v>
      </c>
      <c r="R2817">
        <v>1132329</v>
      </c>
      <c r="S2817">
        <v>0.182</v>
      </c>
      <c r="T2817">
        <v>6.8140000000000001</v>
      </c>
      <c r="U2817">
        <v>52.521999999999998</v>
      </c>
      <c r="V2817">
        <v>21420</v>
      </c>
      <c r="W2817">
        <v>84</v>
      </c>
      <c r="X2817">
        <f t="shared" si="94"/>
        <v>2476.9572799999996</v>
      </c>
      <c r="Y2817">
        <f t="shared" si="95"/>
        <v>84.215999999999994</v>
      </c>
    </row>
    <row r="2818" spans="1:25" x14ac:dyDescent="0.2">
      <c r="A2818" t="s">
        <v>9864</v>
      </c>
      <c r="B2818" t="s">
        <v>24</v>
      </c>
      <c r="C2818">
        <v>2</v>
      </c>
      <c r="D2818">
        <v>8</v>
      </c>
      <c r="E2818" t="s">
        <v>3103</v>
      </c>
      <c r="F2818">
        <v>207.738</v>
      </c>
      <c r="G2818">
        <v>80.460999999999999</v>
      </c>
      <c r="H2818">
        <v>43.4</v>
      </c>
      <c r="I2818">
        <v>16714.777999999998</v>
      </c>
      <c r="J2818">
        <v>6816726</v>
      </c>
      <c r="K2818">
        <v>4.2439999999999998</v>
      </c>
      <c r="L2818">
        <v>3.5569999999999999</v>
      </c>
      <c r="M2818">
        <v>881.58900000000006</v>
      </c>
      <c r="N2818">
        <v>359535</v>
      </c>
      <c r="O2818">
        <v>2.7839999999999998</v>
      </c>
      <c r="P2818">
        <v>6.3390000000000004</v>
      </c>
      <c r="Q2818">
        <v>578.44000000000005</v>
      </c>
      <c r="R2818">
        <v>235903</v>
      </c>
      <c r="S2818">
        <v>3.3000000000000002E-2</v>
      </c>
      <c r="T2818">
        <v>2.9049999999999998</v>
      </c>
      <c r="U2818">
        <v>6.8780000000000001</v>
      </c>
      <c r="V2818">
        <v>2805</v>
      </c>
      <c r="W2818">
        <v>11</v>
      </c>
      <c r="X2818">
        <f t="shared" si="94"/>
        <v>0</v>
      </c>
      <c r="Y2818">
        <f t="shared" si="95"/>
        <v>0</v>
      </c>
    </row>
    <row r="2819" spans="1:25" x14ac:dyDescent="0.2">
      <c r="A2819" t="s">
        <v>9864</v>
      </c>
      <c r="B2819" t="s">
        <v>24</v>
      </c>
      <c r="C2819">
        <v>2</v>
      </c>
      <c r="D2819">
        <v>9</v>
      </c>
      <c r="E2819" t="s">
        <v>3104</v>
      </c>
      <c r="F2819">
        <v>224.529</v>
      </c>
      <c r="G2819">
        <v>64.344999999999999</v>
      </c>
      <c r="H2819">
        <v>32.509</v>
      </c>
      <c r="I2819">
        <v>14447.271000000001</v>
      </c>
      <c r="J2819">
        <v>5891977</v>
      </c>
      <c r="K2819">
        <v>64.891999999999996</v>
      </c>
      <c r="L2819">
        <v>30.276</v>
      </c>
      <c r="M2819">
        <v>14570.242</v>
      </c>
      <c r="N2819">
        <v>5942128</v>
      </c>
      <c r="O2819">
        <v>7.6360000000000001</v>
      </c>
      <c r="P2819">
        <v>14.981999999999999</v>
      </c>
      <c r="Q2819">
        <v>1714.5360000000001</v>
      </c>
      <c r="R2819">
        <v>699233</v>
      </c>
      <c r="S2819">
        <v>0.14799999999999999</v>
      </c>
      <c r="T2819">
        <v>6.133</v>
      </c>
      <c r="U2819">
        <v>33.139000000000003</v>
      </c>
      <c r="V2819">
        <v>13515</v>
      </c>
      <c r="W2819">
        <v>53</v>
      </c>
      <c r="X2819">
        <f t="shared" si="94"/>
        <v>1245.0813599999999</v>
      </c>
      <c r="Y2819">
        <f t="shared" si="95"/>
        <v>48.256</v>
      </c>
    </row>
    <row r="2820" spans="1:25" x14ac:dyDescent="0.2">
      <c r="A2820" t="s">
        <v>9864</v>
      </c>
      <c r="B2820" t="s">
        <v>24</v>
      </c>
      <c r="C2820">
        <v>2</v>
      </c>
      <c r="D2820">
        <v>10</v>
      </c>
      <c r="E2820" t="s">
        <v>3105</v>
      </c>
      <c r="F2820">
        <v>289.29700000000003</v>
      </c>
      <c r="G2820">
        <v>62.625999999999998</v>
      </c>
      <c r="H2820">
        <v>34.601999999999997</v>
      </c>
      <c r="I2820">
        <v>18117.434000000001</v>
      </c>
      <c r="J2820">
        <v>7388766</v>
      </c>
      <c r="K2820">
        <v>57.052</v>
      </c>
      <c r="L2820">
        <v>24.937000000000001</v>
      </c>
      <c r="M2820">
        <v>16505.061000000002</v>
      </c>
      <c r="N2820">
        <v>6731198</v>
      </c>
      <c r="O2820">
        <v>8.8369999999999997</v>
      </c>
      <c r="P2820">
        <v>15.835000000000001</v>
      </c>
      <c r="Q2820">
        <v>2556.4140000000002</v>
      </c>
      <c r="R2820">
        <v>1042573</v>
      </c>
      <c r="S2820">
        <v>0.16600000000000001</v>
      </c>
      <c r="T2820">
        <v>6.5119999999999996</v>
      </c>
      <c r="U2820">
        <v>48.145000000000003</v>
      </c>
      <c r="V2820">
        <v>19635</v>
      </c>
      <c r="W2820">
        <v>77</v>
      </c>
      <c r="X2820">
        <f t="shared" si="94"/>
        <v>2221.6598400000003</v>
      </c>
      <c r="Y2820">
        <f t="shared" si="95"/>
        <v>76.095999999999989</v>
      </c>
    </row>
    <row r="2821" spans="1:25" x14ac:dyDescent="0.2">
      <c r="A2821" t="s">
        <v>9864</v>
      </c>
      <c r="B2821" t="s">
        <v>24</v>
      </c>
      <c r="C2821">
        <v>2</v>
      </c>
      <c r="D2821">
        <v>11</v>
      </c>
      <c r="E2821" t="s">
        <v>2530</v>
      </c>
      <c r="F2821">
        <v>55.85</v>
      </c>
      <c r="G2821">
        <v>63.408000000000001</v>
      </c>
      <c r="H2821">
        <v>33.014000000000003</v>
      </c>
      <c r="I2821">
        <v>3541.299</v>
      </c>
      <c r="J2821">
        <v>1444235</v>
      </c>
      <c r="K2821">
        <v>71.046000000000006</v>
      </c>
      <c r="L2821">
        <v>36.097999999999999</v>
      </c>
      <c r="M2821">
        <v>3967.9</v>
      </c>
      <c r="N2821">
        <v>1618214</v>
      </c>
      <c r="O2821">
        <v>10.57</v>
      </c>
      <c r="P2821">
        <v>19.567</v>
      </c>
      <c r="Q2821">
        <v>590.35400000000004</v>
      </c>
      <c r="R2821">
        <v>240762</v>
      </c>
      <c r="S2821">
        <v>0.224</v>
      </c>
      <c r="T2821">
        <v>7.5529999999999999</v>
      </c>
      <c r="U2821">
        <v>12.505000000000001</v>
      </c>
      <c r="V2821">
        <v>5100</v>
      </c>
      <c r="W2821">
        <v>20</v>
      </c>
      <c r="X2821">
        <f t="shared" si="94"/>
        <v>0</v>
      </c>
      <c r="Y2821">
        <f t="shared" si="95"/>
        <v>9.9759999999999991</v>
      </c>
    </row>
    <row r="2822" spans="1:25" x14ac:dyDescent="0.2">
      <c r="A2822" t="s">
        <v>9864</v>
      </c>
      <c r="B2822" t="s">
        <v>24</v>
      </c>
      <c r="C2822">
        <v>2</v>
      </c>
      <c r="D2822">
        <v>12</v>
      </c>
      <c r="E2822" t="s">
        <v>1080</v>
      </c>
      <c r="F2822">
        <v>208.92</v>
      </c>
      <c r="G2822">
        <v>68.012</v>
      </c>
      <c r="H2822">
        <v>36.613</v>
      </c>
      <c r="I2822">
        <v>14208.983</v>
      </c>
      <c r="J2822">
        <v>5794797</v>
      </c>
      <c r="K2822">
        <v>3.399</v>
      </c>
      <c r="L2822">
        <v>2.0640000000000001</v>
      </c>
      <c r="M2822">
        <v>710.18499999999995</v>
      </c>
      <c r="N2822">
        <v>289632</v>
      </c>
      <c r="O2822">
        <v>2.5539999999999998</v>
      </c>
      <c r="P2822">
        <v>6.0469999999999997</v>
      </c>
      <c r="Q2822">
        <v>533.66300000000001</v>
      </c>
      <c r="R2822">
        <v>217642</v>
      </c>
      <c r="S2822">
        <v>3.9E-2</v>
      </c>
      <c r="T2822">
        <v>3.15</v>
      </c>
      <c r="U2822">
        <v>8.1280000000000001</v>
      </c>
      <c r="V2822">
        <v>3315</v>
      </c>
      <c r="W2822">
        <v>13</v>
      </c>
      <c r="X2822">
        <f t="shared" si="94"/>
        <v>0</v>
      </c>
      <c r="Y2822">
        <f t="shared" si="95"/>
        <v>1.8559999999999994</v>
      </c>
    </row>
    <row r="2823" spans="1:25" x14ac:dyDescent="0.2">
      <c r="A2823" t="s">
        <v>9864</v>
      </c>
      <c r="B2823" t="s">
        <v>24</v>
      </c>
      <c r="C2823">
        <v>2</v>
      </c>
      <c r="D2823">
        <v>13</v>
      </c>
      <c r="E2823" t="s">
        <v>3106</v>
      </c>
      <c r="F2823">
        <v>267.91300000000001</v>
      </c>
      <c r="G2823">
        <v>63.545000000000002</v>
      </c>
      <c r="H2823">
        <v>30.358000000000001</v>
      </c>
      <c r="I2823">
        <v>17024.471000000001</v>
      </c>
      <c r="J2823">
        <v>6943027</v>
      </c>
      <c r="K2823">
        <v>62.726999999999997</v>
      </c>
      <c r="L2823">
        <v>24.709</v>
      </c>
      <c r="M2823">
        <v>16805.483</v>
      </c>
      <c r="N2823">
        <v>6853718</v>
      </c>
      <c r="O2823">
        <v>14.545999999999999</v>
      </c>
      <c r="P2823">
        <v>21.975000000000001</v>
      </c>
      <c r="Q2823">
        <v>3897.1080000000002</v>
      </c>
      <c r="R2823">
        <v>1589343</v>
      </c>
      <c r="S2823">
        <v>0.17699999999999999</v>
      </c>
      <c r="T2823">
        <v>6.7229999999999999</v>
      </c>
      <c r="U2823">
        <v>47.52</v>
      </c>
      <c r="V2823">
        <v>19380</v>
      </c>
      <c r="W2823">
        <v>76</v>
      </c>
      <c r="X2823">
        <f t="shared" si="94"/>
        <v>3776.8648800000001</v>
      </c>
      <c r="Y2823">
        <f t="shared" si="95"/>
        <v>74.935999999999993</v>
      </c>
    </row>
    <row r="2824" spans="1:25" x14ac:dyDescent="0.2">
      <c r="A2824" t="s">
        <v>9864</v>
      </c>
      <c r="B2824" t="s">
        <v>24</v>
      </c>
      <c r="C2824">
        <v>2</v>
      </c>
      <c r="D2824">
        <v>14</v>
      </c>
      <c r="E2824" t="s">
        <v>3107</v>
      </c>
      <c r="F2824">
        <v>92.488</v>
      </c>
      <c r="G2824">
        <v>71.063999999999993</v>
      </c>
      <c r="H2824">
        <v>33.429000000000002</v>
      </c>
      <c r="I2824">
        <v>6572.59</v>
      </c>
      <c r="J2824">
        <v>2680475</v>
      </c>
      <c r="K2824">
        <v>38.283000000000001</v>
      </c>
      <c r="L2824">
        <v>17.463000000000001</v>
      </c>
      <c r="M2824">
        <v>3540.721</v>
      </c>
      <c r="N2824">
        <v>1443999</v>
      </c>
      <c r="O2824">
        <v>4.2770000000000001</v>
      </c>
      <c r="P2824">
        <v>7.5940000000000003</v>
      </c>
      <c r="Q2824">
        <v>395.56799999999998</v>
      </c>
      <c r="R2824">
        <v>161323</v>
      </c>
      <c r="S2824">
        <v>7.3999999999999996E-2</v>
      </c>
      <c r="T2824">
        <v>4.3540000000000001</v>
      </c>
      <c r="U2824">
        <v>6.8780000000000001</v>
      </c>
      <c r="V2824">
        <v>2805</v>
      </c>
      <c r="W2824">
        <v>11</v>
      </c>
      <c r="X2824">
        <f t="shared" si="94"/>
        <v>0</v>
      </c>
      <c r="Y2824">
        <f t="shared" si="95"/>
        <v>0</v>
      </c>
    </row>
    <row r="2825" spans="1:25" x14ac:dyDescent="0.2">
      <c r="A2825" t="s">
        <v>9864</v>
      </c>
      <c r="B2825" t="s">
        <v>24</v>
      </c>
      <c r="C2825">
        <v>2</v>
      </c>
      <c r="D2825">
        <v>15</v>
      </c>
      <c r="E2825" t="s">
        <v>3108</v>
      </c>
      <c r="F2825">
        <v>65.994</v>
      </c>
      <c r="G2825">
        <v>74.495999999999995</v>
      </c>
      <c r="H2825">
        <v>37.619999999999997</v>
      </c>
      <c r="I2825">
        <v>4916.2820000000002</v>
      </c>
      <c r="J2825">
        <v>2004989</v>
      </c>
      <c r="K2825">
        <v>41.619</v>
      </c>
      <c r="L2825">
        <v>24.198</v>
      </c>
      <c r="M2825">
        <v>2746.5790000000002</v>
      </c>
      <c r="N2825">
        <v>1120127</v>
      </c>
      <c r="O2825">
        <v>4.3220000000000001</v>
      </c>
      <c r="P2825">
        <v>11.502000000000001</v>
      </c>
      <c r="Q2825">
        <v>285.22399999999999</v>
      </c>
      <c r="R2825">
        <v>116322</v>
      </c>
      <c r="S2825">
        <v>9.5000000000000001E-2</v>
      </c>
      <c r="T2825">
        <v>4.9139999999999997</v>
      </c>
      <c r="U2825">
        <v>6.2530000000000001</v>
      </c>
      <c r="V2825">
        <v>2550</v>
      </c>
      <c r="W2825">
        <v>10</v>
      </c>
      <c r="X2825">
        <f t="shared" si="94"/>
        <v>0</v>
      </c>
      <c r="Y2825">
        <f t="shared" si="95"/>
        <v>0</v>
      </c>
    </row>
    <row r="2826" spans="1:25" x14ac:dyDescent="0.2">
      <c r="A2826" t="s">
        <v>9864</v>
      </c>
      <c r="B2826" t="s">
        <v>24</v>
      </c>
      <c r="C2826">
        <v>2</v>
      </c>
      <c r="D2826">
        <v>16</v>
      </c>
      <c r="E2826" t="s">
        <v>3109</v>
      </c>
      <c r="F2826">
        <v>254.86099999999999</v>
      </c>
      <c r="G2826">
        <v>60.828000000000003</v>
      </c>
      <c r="H2826">
        <v>33.890999999999998</v>
      </c>
      <c r="I2826">
        <v>15502.638999999999</v>
      </c>
      <c r="J2826">
        <v>6322384</v>
      </c>
      <c r="K2826">
        <v>59.551000000000002</v>
      </c>
      <c r="L2826">
        <v>35.656999999999996</v>
      </c>
      <c r="M2826">
        <v>15177.201999999999</v>
      </c>
      <c r="N2826">
        <v>6189662</v>
      </c>
      <c r="O2826">
        <v>7.2439999999999998</v>
      </c>
      <c r="P2826">
        <v>16.443000000000001</v>
      </c>
      <c r="Q2826">
        <v>1846.2639999999999</v>
      </c>
      <c r="R2826">
        <v>752955</v>
      </c>
      <c r="S2826">
        <v>0.11799999999999999</v>
      </c>
      <c r="T2826">
        <v>5.4790000000000001</v>
      </c>
      <c r="U2826">
        <v>30.013000000000002</v>
      </c>
      <c r="V2826">
        <v>12240</v>
      </c>
      <c r="W2826">
        <v>48</v>
      </c>
      <c r="X2826">
        <f t="shared" si="94"/>
        <v>1397.8858399999997</v>
      </c>
      <c r="Y2826">
        <f t="shared" si="95"/>
        <v>42.455999999999996</v>
      </c>
    </row>
    <row r="2827" spans="1:25" x14ac:dyDescent="0.2">
      <c r="A2827" t="s">
        <v>9864</v>
      </c>
      <c r="B2827" t="s">
        <v>24</v>
      </c>
      <c r="C2827">
        <v>2</v>
      </c>
      <c r="D2827">
        <v>17</v>
      </c>
      <c r="E2827" t="s">
        <v>3110</v>
      </c>
      <c r="F2827">
        <v>224.422</v>
      </c>
      <c r="G2827">
        <v>59.462000000000003</v>
      </c>
      <c r="H2827">
        <v>32.340000000000003</v>
      </c>
      <c r="I2827">
        <v>13344.49</v>
      </c>
      <c r="J2827">
        <v>5442234</v>
      </c>
      <c r="K2827">
        <v>42.29</v>
      </c>
      <c r="L2827">
        <v>21.196999999999999</v>
      </c>
      <c r="M2827">
        <v>9490.8320000000003</v>
      </c>
      <c r="N2827">
        <v>3870611</v>
      </c>
      <c r="O2827">
        <v>4.6630000000000003</v>
      </c>
      <c r="P2827">
        <v>10.051</v>
      </c>
      <c r="Q2827">
        <v>1046.453</v>
      </c>
      <c r="R2827">
        <v>426771</v>
      </c>
      <c r="S2827">
        <v>8.8999999999999996E-2</v>
      </c>
      <c r="T2827">
        <v>4.7670000000000003</v>
      </c>
      <c r="U2827">
        <v>20.009</v>
      </c>
      <c r="V2827">
        <v>8160</v>
      </c>
      <c r="W2827">
        <v>32</v>
      </c>
      <c r="X2827">
        <f t="shared" si="94"/>
        <v>470.10507999999987</v>
      </c>
      <c r="Y2827">
        <f t="shared" si="95"/>
        <v>23.896000000000001</v>
      </c>
    </row>
    <row r="2828" spans="1:25" x14ac:dyDescent="0.2">
      <c r="A2828" t="s">
        <v>9864</v>
      </c>
      <c r="B2828" t="s">
        <v>24</v>
      </c>
      <c r="C2828">
        <v>2</v>
      </c>
      <c r="D2828">
        <v>18</v>
      </c>
      <c r="E2828" t="s">
        <v>3111</v>
      </c>
      <c r="F2828">
        <v>229.77199999999999</v>
      </c>
      <c r="G2828">
        <v>61.188000000000002</v>
      </c>
      <c r="H2828">
        <v>33.969000000000001</v>
      </c>
      <c r="I2828">
        <v>14059.199000000001</v>
      </c>
      <c r="J2828">
        <v>5733711</v>
      </c>
      <c r="K2828">
        <v>29.428999999999998</v>
      </c>
      <c r="L2828">
        <v>29.035</v>
      </c>
      <c r="M2828">
        <v>6761.8710000000001</v>
      </c>
      <c r="N2828">
        <v>2757669</v>
      </c>
      <c r="O2828">
        <v>4.9580000000000002</v>
      </c>
      <c r="P2828">
        <v>11.03</v>
      </c>
      <c r="Q2828">
        <v>1139.154</v>
      </c>
      <c r="R2828">
        <v>464577</v>
      </c>
      <c r="S2828">
        <v>0.122</v>
      </c>
      <c r="T2828">
        <v>5.5869999999999997</v>
      </c>
      <c r="U2828">
        <v>28.137</v>
      </c>
      <c r="V2828">
        <v>11475</v>
      </c>
      <c r="W2828">
        <v>45</v>
      </c>
      <c r="X2828">
        <f t="shared" si="94"/>
        <v>577.63823999999988</v>
      </c>
      <c r="Y2828">
        <f t="shared" si="95"/>
        <v>38.975999999999999</v>
      </c>
    </row>
    <row r="2829" spans="1:25" x14ac:dyDescent="0.2">
      <c r="A2829" t="s">
        <v>9864</v>
      </c>
      <c r="B2829" t="s">
        <v>24</v>
      </c>
      <c r="C2829">
        <v>2</v>
      </c>
      <c r="D2829">
        <v>19</v>
      </c>
      <c r="E2829" t="s">
        <v>3112</v>
      </c>
      <c r="F2829">
        <v>153.19499999999999</v>
      </c>
      <c r="G2829">
        <v>68.980999999999995</v>
      </c>
      <c r="H2829">
        <v>41.517000000000003</v>
      </c>
      <c r="I2829">
        <v>10567.611999999999</v>
      </c>
      <c r="J2829">
        <v>4309750</v>
      </c>
      <c r="K2829">
        <v>3.9660000000000002</v>
      </c>
      <c r="L2829">
        <v>2.4409999999999998</v>
      </c>
      <c r="M2829">
        <v>607.57500000000005</v>
      </c>
      <c r="N2829">
        <v>247785</v>
      </c>
      <c r="O2829">
        <v>3.89</v>
      </c>
      <c r="P2829">
        <v>7.9720000000000004</v>
      </c>
      <c r="Q2829">
        <v>595.97400000000005</v>
      </c>
      <c r="R2829">
        <v>243054</v>
      </c>
      <c r="S2829">
        <v>4.9000000000000002E-2</v>
      </c>
      <c r="T2829">
        <v>3.5339999999999998</v>
      </c>
      <c r="U2829">
        <v>7.5030000000000001</v>
      </c>
      <c r="V2829">
        <v>3060</v>
      </c>
      <c r="W2829">
        <v>12</v>
      </c>
      <c r="X2829">
        <f t="shared" si="94"/>
        <v>0</v>
      </c>
      <c r="Y2829">
        <f t="shared" si="95"/>
        <v>0.69599999999999951</v>
      </c>
    </row>
    <row r="2830" spans="1:25" x14ac:dyDescent="0.2">
      <c r="A2830" t="s">
        <v>9864</v>
      </c>
      <c r="B2830" t="s">
        <v>24</v>
      </c>
      <c r="C2830">
        <v>2</v>
      </c>
      <c r="D2830">
        <v>20</v>
      </c>
      <c r="E2830" t="s">
        <v>3113</v>
      </c>
      <c r="F2830">
        <v>210.619</v>
      </c>
      <c r="G2830">
        <v>71.688000000000002</v>
      </c>
      <c r="H2830">
        <v>38.445999999999998</v>
      </c>
      <c r="I2830">
        <v>15098.896000000001</v>
      </c>
      <c r="J2830">
        <v>6157727</v>
      </c>
      <c r="K2830">
        <v>3.1960000000000002</v>
      </c>
      <c r="L2830">
        <v>2.1949999999999998</v>
      </c>
      <c r="M2830">
        <v>673.11699999999996</v>
      </c>
      <c r="N2830">
        <v>274515</v>
      </c>
      <c r="O2830">
        <v>3.1320000000000001</v>
      </c>
      <c r="P2830">
        <v>8.6989999999999998</v>
      </c>
      <c r="Q2830">
        <v>659.75099999999998</v>
      </c>
      <c r="R2830">
        <v>269064</v>
      </c>
      <c r="S2830">
        <v>4.7E-2</v>
      </c>
      <c r="T2830">
        <v>3.48</v>
      </c>
      <c r="U2830">
        <v>10.004</v>
      </c>
      <c r="V2830">
        <v>4080</v>
      </c>
      <c r="W2830">
        <v>16</v>
      </c>
      <c r="X2830">
        <f t="shared" si="94"/>
        <v>21.530759999999908</v>
      </c>
      <c r="Y2830">
        <f t="shared" si="95"/>
        <v>5.3359999999999994</v>
      </c>
    </row>
    <row r="2831" spans="1:25" x14ac:dyDescent="0.2">
      <c r="A2831" t="s">
        <v>9864</v>
      </c>
      <c r="B2831" t="s">
        <v>24</v>
      </c>
      <c r="C2831">
        <v>2</v>
      </c>
      <c r="D2831">
        <v>21</v>
      </c>
      <c r="E2831" t="s">
        <v>3114</v>
      </c>
      <c r="F2831">
        <v>258.72800000000001</v>
      </c>
      <c r="G2831">
        <v>62.002000000000002</v>
      </c>
      <c r="H2831">
        <v>31.431999999999999</v>
      </c>
      <c r="I2831">
        <v>16041.7</v>
      </c>
      <c r="J2831">
        <v>6542227</v>
      </c>
      <c r="K2831">
        <v>47.253</v>
      </c>
      <c r="L2831">
        <v>22.667999999999999</v>
      </c>
      <c r="M2831">
        <v>12225.538</v>
      </c>
      <c r="N2831">
        <v>4985896</v>
      </c>
      <c r="O2831">
        <v>6.2409999999999997</v>
      </c>
      <c r="P2831">
        <v>11.724</v>
      </c>
      <c r="Q2831">
        <v>1614.729</v>
      </c>
      <c r="R2831">
        <v>658529</v>
      </c>
      <c r="S2831">
        <v>0.13100000000000001</v>
      </c>
      <c r="T2831">
        <v>5.7670000000000003</v>
      </c>
      <c r="U2831">
        <v>33.764000000000003</v>
      </c>
      <c r="V2831">
        <v>13770</v>
      </c>
      <c r="W2831">
        <v>54</v>
      </c>
      <c r="X2831">
        <f t="shared" si="94"/>
        <v>1129.3052399999999</v>
      </c>
      <c r="Y2831">
        <f t="shared" si="95"/>
        <v>49.415999999999997</v>
      </c>
    </row>
    <row r="2832" spans="1:25" x14ac:dyDescent="0.2">
      <c r="A2832" t="s">
        <v>9864</v>
      </c>
      <c r="B2832" t="s">
        <v>24</v>
      </c>
      <c r="C2832">
        <v>2</v>
      </c>
      <c r="D2832">
        <v>22</v>
      </c>
      <c r="E2832" t="s">
        <v>3115</v>
      </c>
      <c r="F2832">
        <v>178.654</v>
      </c>
      <c r="G2832">
        <v>57.798999999999999</v>
      </c>
      <c r="H2832">
        <v>33.043999999999997</v>
      </c>
      <c r="I2832">
        <v>10326.111999999999</v>
      </c>
      <c r="J2832">
        <v>4211260</v>
      </c>
      <c r="K2832">
        <v>3.7730000000000001</v>
      </c>
      <c r="L2832">
        <v>2.2890000000000001</v>
      </c>
      <c r="M2832">
        <v>674.08399999999995</v>
      </c>
      <c r="N2832">
        <v>274909</v>
      </c>
      <c r="O2832">
        <v>2.0830000000000002</v>
      </c>
      <c r="P2832">
        <v>2.194</v>
      </c>
      <c r="Q2832">
        <v>372.12200000000001</v>
      </c>
      <c r="R2832">
        <v>151761</v>
      </c>
      <c r="S2832">
        <v>3.0000000000000001E-3</v>
      </c>
      <c r="T2832">
        <v>0.94499999999999995</v>
      </c>
      <c r="U2832">
        <v>0.625</v>
      </c>
      <c r="V2832">
        <v>255</v>
      </c>
      <c r="W2832">
        <v>1</v>
      </c>
      <c r="X2832">
        <f t="shared" si="94"/>
        <v>0</v>
      </c>
      <c r="Y2832">
        <f t="shared" si="95"/>
        <v>0</v>
      </c>
    </row>
    <row r="2833" spans="1:25" x14ac:dyDescent="0.2">
      <c r="A2833" t="s">
        <v>9864</v>
      </c>
      <c r="B2833" t="s">
        <v>24</v>
      </c>
      <c r="C2833">
        <v>2</v>
      </c>
      <c r="D2833">
        <v>23</v>
      </c>
      <c r="E2833" t="s">
        <v>3116</v>
      </c>
      <c r="F2833">
        <v>239.08699999999999</v>
      </c>
      <c r="G2833">
        <v>53.975000000000001</v>
      </c>
      <c r="H2833">
        <v>26.960999999999999</v>
      </c>
      <c r="I2833">
        <v>12904.736999999999</v>
      </c>
      <c r="J2833">
        <v>5262891</v>
      </c>
      <c r="K2833">
        <v>27.913</v>
      </c>
      <c r="L2833">
        <v>13.555999999999999</v>
      </c>
      <c r="M2833">
        <v>6673.6030000000001</v>
      </c>
      <c r="N2833">
        <v>2721671</v>
      </c>
      <c r="O2833">
        <v>5.7629999999999999</v>
      </c>
      <c r="P2833">
        <v>10.339</v>
      </c>
      <c r="Q2833">
        <v>1377.8589999999999</v>
      </c>
      <c r="R2833">
        <v>561927</v>
      </c>
      <c r="S2833">
        <v>8.1000000000000003E-2</v>
      </c>
      <c r="T2833">
        <v>4.5460000000000003</v>
      </c>
      <c r="U2833">
        <v>19.382999999999999</v>
      </c>
      <c r="V2833">
        <v>7905</v>
      </c>
      <c r="W2833">
        <v>31</v>
      </c>
      <c r="X2833">
        <f t="shared" si="94"/>
        <v>854.53603999999984</v>
      </c>
      <c r="Y2833">
        <f t="shared" si="95"/>
        <v>22.736000000000001</v>
      </c>
    </row>
    <row r="2834" spans="1:25" x14ac:dyDescent="0.2">
      <c r="A2834" t="s">
        <v>9864</v>
      </c>
      <c r="B2834" t="s">
        <v>24</v>
      </c>
      <c r="C2834">
        <v>3</v>
      </c>
      <c r="D2834">
        <v>1</v>
      </c>
      <c r="E2834" t="s">
        <v>3117</v>
      </c>
      <c r="F2834">
        <v>288.875</v>
      </c>
      <c r="G2834">
        <v>75.36</v>
      </c>
      <c r="H2834">
        <v>43.503999999999998</v>
      </c>
      <c r="I2834">
        <v>21769.518</v>
      </c>
      <c r="J2834">
        <v>8878182</v>
      </c>
      <c r="K2834">
        <v>23.187000000000001</v>
      </c>
      <c r="L2834">
        <v>25.363</v>
      </c>
      <c r="M2834">
        <v>6698.2219999999998</v>
      </c>
      <c r="N2834">
        <v>2731711</v>
      </c>
      <c r="O2834">
        <v>5.2</v>
      </c>
      <c r="P2834">
        <v>9.2509999999999994</v>
      </c>
      <c r="Q2834">
        <v>1502.115</v>
      </c>
      <c r="R2834">
        <v>612602</v>
      </c>
      <c r="S2834">
        <v>6.3E-2</v>
      </c>
      <c r="T2834">
        <v>4</v>
      </c>
      <c r="U2834">
        <v>18.132999999999999</v>
      </c>
      <c r="V2834">
        <v>7395</v>
      </c>
      <c r="W2834">
        <v>29</v>
      </c>
      <c r="X2834">
        <f t="shared" si="94"/>
        <v>998.67299999999989</v>
      </c>
      <c r="Y2834">
        <f t="shared" si="95"/>
        <v>20.416</v>
      </c>
    </row>
    <row r="2835" spans="1:25" x14ac:dyDescent="0.2">
      <c r="A2835" t="s">
        <v>9864</v>
      </c>
      <c r="B2835" t="s">
        <v>24</v>
      </c>
      <c r="C2835">
        <v>3</v>
      </c>
      <c r="D2835">
        <v>3</v>
      </c>
      <c r="E2835" t="s">
        <v>3118</v>
      </c>
      <c r="F2835">
        <v>267.90800000000002</v>
      </c>
      <c r="G2835">
        <v>63.551000000000002</v>
      </c>
      <c r="H2835">
        <v>31.619</v>
      </c>
      <c r="I2835">
        <v>17025.822</v>
      </c>
      <c r="J2835">
        <v>6943578</v>
      </c>
      <c r="K2835">
        <v>44.319000000000003</v>
      </c>
      <c r="L2835">
        <v>21.067</v>
      </c>
      <c r="M2835">
        <v>11873.55</v>
      </c>
      <c r="N2835">
        <v>4842346</v>
      </c>
      <c r="O2835">
        <v>7.742</v>
      </c>
      <c r="P2835">
        <v>12.853999999999999</v>
      </c>
      <c r="Q2835">
        <v>2074.14</v>
      </c>
      <c r="R2835">
        <v>845889</v>
      </c>
      <c r="S2835">
        <v>0.11899999999999999</v>
      </c>
      <c r="T2835">
        <v>5.508</v>
      </c>
      <c r="U2835">
        <v>31.888999999999999</v>
      </c>
      <c r="V2835">
        <v>13005</v>
      </c>
      <c r="W2835">
        <v>51</v>
      </c>
      <c r="X2835">
        <f t="shared" si="94"/>
        <v>1662.2219999999998</v>
      </c>
      <c r="Y2835">
        <f t="shared" si="95"/>
        <v>45.936</v>
      </c>
    </row>
    <row r="2836" spans="1:25" x14ac:dyDescent="0.2">
      <c r="A2836" t="s">
        <v>9864</v>
      </c>
      <c r="B2836" t="s">
        <v>24</v>
      </c>
      <c r="C2836">
        <v>3</v>
      </c>
      <c r="D2836">
        <v>5</v>
      </c>
      <c r="E2836" t="s">
        <v>3119</v>
      </c>
      <c r="F2836">
        <v>201.422</v>
      </c>
      <c r="G2836">
        <v>63.935000000000002</v>
      </c>
      <c r="H2836">
        <v>38.893999999999998</v>
      </c>
      <c r="I2836">
        <v>12877.852999999999</v>
      </c>
      <c r="J2836">
        <v>5251927</v>
      </c>
      <c r="K2836">
        <v>53.011000000000003</v>
      </c>
      <c r="L2836">
        <v>25.806000000000001</v>
      </c>
      <c r="M2836">
        <v>10677.550999999999</v>
      </c>
      <c r="N2836">
        <v>4354586</v>
      </c>
      <c r="O2836">
        <v>4.3540000000000001</v>
      </c>
      <c r="P2836">
        <v>9.5039999999999996</v>
      </c>
      <c r="Q2836">
        <v>877.02</v>
      </c>
      <c r="R2836">
        <v>357672</v>
      </c>
      <c r="S2836">
        <v>8.6999999999999994E-2</v>
      </c>
      <c r="T2836">
        <v>4.7069999999999999</v>
      </c>
      <c r="U2836">
        <v>17.507000000000001</v>
      </c>
      <c r="V2836">
        <v>7140</v>
      </c>
      <c r="W2836">
        <v>28</v>
      </c>
      <c r="X2836">
        <f t="shared" si="94"/>
        <v>273.56279999999992</v>
      </c>
      <c r="Y2836">
        <f t="shared" si="95"/>
        <v>19.256</v>
      </c>
    </row>
    <row r="2837" spans="1:25" x14ac:dyDescent="0.2">
      <c r="A2837" t="s">
        <v>9864</v>
      </c>
      <c r="B2837" t="s">
        <v>24</v>
      </c>
      <c r="C2837">
        <v>3</v>
      </c>
      <c r="D2837">
        <v>6</v>
      </c>
      <c r="E2837" t="s">
        <v>3120</v>
      </c>
      <c r="F2837">
        <v>201.83099999999999</v>
      </c>
      <c r="G2837">
        <v>64.447999999999993</v>
      </c>
      <c r="H2837">
        <v>39.506</v>
      </c>
      <c r="I2837">
        <v>13007.57</v>
      </c>
      <c r="J2837">
        <v>5304829</v>
      </c>
      <c r="K2837">
        <v>2.8889999999999998</v>
      </c>
      <c r="L2837">
        <v>2.085</v>
      </c>
      <c r="M2837">
        <v>583.12300000000005</v>
      </c>
      <c r="N2837">
        <v>237813</v>
      </c>
      <c r="O2837">
        <v>2.9460000000000002</v>
      </c>
      <c r="P2837">
        <v>5.9359999999999999</v>
      </c>
      <c r="Q2837">
        <v>594.52</v>
      </c>
      <c r="R2837">
        <v>242461</v>
      </c>
      <c r="S2837">
        <v>3.6999999999999998E-2</v>
      </c>
      <c r="T2837">
        <v>3.0790000000000002</v>
      </c>
      <c r="U2837">
        <v>7.5030000000000001</v>
      </c>
      <c r="V2837">
        <v>3060</v>
      </c>
      <c r="W2837">
        <v>12</v>
      </c>
      <c r="X2837">
        <f t="shared" si="94"/>
        <v>0</v>
      </c>
      <c r="Y2837">
        <f t="shared" si="95"/>
        <v>0.69599999999999951</v>
      </c>
    </row>
    <row r="2838" spans="1:25" x14ac:dyDescent="0.2">
      <c r="A2838" t="s">
        <v>9864</v>
      </c>
      <c r="B2838" t="s">
        <v>24</v>
      </c>
      <c r="C2838">
        <v>3</v>
      </c>
      <c r="D2838">
        <v>7</v>
      </c>
      <c r="E2838" t="s">
        <v>3121</v>
      </c>
      <c r="F2838">
        <v>245.02799999999999</v>
      </c>
      <c r="G2838">
        <v>67.715000000000003</v>
      </c>
      <c r="H2838">
        <v>33.545999999999999</v>
      </c>
      <c r="I2838">
        <v>16592.063999999998</v>
      </c>
      <c r="J2838">
        <v>6766680</v>
      </c>
      <c r="K2838">
        <v>39.829000000000001</v>
      </c>
      <c r="L2838">
        <v>16.341000000000001</v>
      </c>
      <c r="M2838">
        <v>9759.1990000000005</v>
      </c>
      <c r="N2838">
        <v>3980058</v>
      </c>
      <c r="O2838">
        <v>14.302</v>
      </c>
      <c r="P2838">
        <v>18.885000000000002</v>
      </c>
      <c r="Q2838">
        <v>3504.4430000000002</v>
      </c>
      <c r="R2838">
        <v>1429204</v>
      </c>
      <c r="S2838">
        <v>0.19600000000000001</v>
      </c>
      <c r="T2838">
        <v>7.0759999999999996</v>
      </c>
      <c r="U2838">
        <v>48.145000000000003</v>
      </c>
      <c r="V2838">
        <v>19635</v>
      </c>
      <c r="W2838">
        <v>77</v>
      </c>
      <c r="X2838">
        <f t="shared" si="94"/>
        <v>3321.3734799999997</v>
      </c>
      <c r="Y2838">
        <f t="shared" si="95"/>
        <v>76.095999999999989</v>
      </c>
    </row>
    <row r="2839" spans="1:25" x14ac:dyDescent="0.2">
      <c r="A2839" t="s">
        <v>9864</v>
      </c>
      <c r="B2839" t="s">
        <v>24</v>
      </c>
      <c r="C2839">
        <v>3</v>
      </c>
      <c r="D2839">
        <v>8</v>
      </c>
      <c r="E2839" t="s">
        <v>3122</v>
      </c>
      <c r="F2839">
        <v>213.834</v>
      </c>
      <c r="G2839">
        <v>65.159000000000006</v>
      </c>
      <c r="H2839">
        <v>30.853000000000002</v>
      </c>
      <c r="I2839">
        <v>13933.179</v>
      </c>
      <c r="J2839">
        <v>5682317</v>
      </c>
      <c r="K2839">
        <v>36.25</v>
      </c>
      <c r="L2839">
        <v>13.939</v>
      </c>
      <c r="M2839">
        <v>7751.5379999999996</v>
      </c>
      <c r="N2839">
        <v>3161281</v>
      </c>
      <c r="O2839">
        <v>5.4930000000000003</v>
      </c>
      <c r="P2839">
        <v>9.9749999999999996</v>
      </c>
      <c r="Q2839">
        <v>1174.569</v>
      </c>
      <c r="R2839">
        <v>479020</v>
      </c>
      <c r="S2839">
        <v>6.0999999999999999E-2</v>
      </c>
      <c r="T2839">
        <v>3.9569999999999999</v>
      </c>
      <c r="U2839">
        <v>13.131</v>
      </c>
      <c r="V2839">
        <v>5355</v>
      </c>
      <c r="W2839">
        <v>21</v>
      </c>
      <c r="X2839">
        <f t="shared" si="94"/>
        <v>618.7196399999998</v>
      </c>
      <c r="Y2839">
        <f t="shared" si="95"/>
        <v>11.135999999999999</v>
      </c>
    </row>
    <row r="2840" spans="1:25" x14ac:dyDescent="0.2">
      <c r="A2840" t="s">
        <v>9864</v>
      </c>
      <c r="B2840" t="s">
        <v>24</v>
      </c>
      <c r="C2840">
        <v>3</v>
      </c>
      <c r="D2840">
        <v>9</v>
      </c>
      <c r="E2840" t="s">
        <v>3123</v>
      </c>
      <c r="F2840">
        <v>409.92200000000003</v>
      </c>
      <c r="G2840">
        <v>59.03</v>
      </c>
      <c r="H2840">
        <v>36.469000000000001</v>
      </c>
      <c r="I2840">
        <v>24197.628000000001</v>
      </c>
      <c r="J2840">
        <v>9868429</v>
      </c>
      <c r="K2840">
        <v>53.698</v>
      </c>
      <c r="L2840">
        <v>22.164000000000001</v>
      </c>
      <c r="M2840">
        <v>22012.094000000001</v>
      </c>
      <c r="N2840">
        <v>8977111</v>
      </c>
      <c r="O2840">
        <v>13.362</v>
      </c>
      <c r="P2840">
        <v>20.904</v>
      </c>
      <c r="Q2840">
        <v>5477.192</v>
      </c>
      <c r="R2840">
        <v>2233743</v>
      </c>
      <c r="S2840">
        <v>0.185</v>
      </c>
      <c r="T2840">
        <v>6.8579999999999997</v>
      </c>
      <c r="U2840">
        <v>75.656999999999996</v>
      </c>
      <c r="V2840">
        <v>30855</v>
      </c>
      <c r="W2840">
        <v>121</v>
      </c>
      <c r="X2840">
        <f t="shared" si="94"/>
        <v>5609.7623199999998</v>
      </c>
      <c r="Y2840">
        <f t="shared" si="95"/>
        <v>127.13599999999998</v>
      </c>
    </row>
    <row r="2841" spans="1:25" x14ac:dyDescent="0.2">
      <c r="A2841" t="s">
        <v>9864</v>
      </c>
      <c r="B2841" t="s">
        <v>24</v>
      </c>
      <c r="C2841">
        <v>3</v>
      </c>
      <c r="D2841">
        <v>10</v>
      </c>
      <c r="E2841" t="s">
        <v>3124</v>
      </c>
      <c r="F2841">
        <v>226.72200000000001</v>
      </c>
      <c r="G2841">
        <v>61.734000000000002</v>
      </c>
      <c r="H2841">
        <v>32.414000000000001</v>
      </c>
      <c r="I2841">
        <v>13996.370999999999</v>
      </c>
      <c r="J2841">
        <v>5708088</v>
      </c>
      <c r="K2841">
        <v>65.616</v>
      </c>
      <c r="L2841">
        <v>31.686</v>
      </c>
      <c r="M2841">
        <v>14876.483</v>
      </c>
      <c r="N2841">
        <v>6067021</v>
      </c>
      <c r="O2841">
        <v>4.9809999999999999</v>
      </c>
      <c r="P2841">
        <v>8.4120000000000008</v>
      </c>
      <c r="Q2841">
        <v>1129.383</v>
      </c>
      <c r="R2841">
        <v>460592</v>
      </c>
      <c r="S2841">
        <v>0.11899999999999999</v>
      </c>
      <c r="T2841">
        <v>5.4980000000000002</v>
      </c>
      <c r="U2841">
        <v>26.885999999999999</v>
      </c>
      <c r="V2841">
        <v>10965</v>
      </c>
      <c r="W2841">
        <v>43</v>
      </c>
      <c r="X2841">
        <f t="shared" si="94"/>
        <v>566.30387999999994</v>
      </c>
      <c r="Y2841">
        <f t="shared" si="95"/>
        <v>36.655999999999999</v>
      </c>
    </row>
    <row r="2842" spans="1:25" x14ac:dyDescent="0.2">
      <c r="A2842" t="s">
        <v>9864</v>
      </c>
      <c r="B2842" t="s">
        <v>24</v>
      </c>
      <c r="C2842">
        <v>3</v>
      </c>
      <c r="D2842">
        <v>13</v>
      </c>
      <c r="E2842" t="s">
        <v>3125</v>
      </c>
      <c r="F2842">
        <v>252.453</v>
      </c>
      <c r="G2842">
        <v>67.372</v>
      </c>
      <c r="H2842">
        <v>33.012999999999998</v>
      </c>
      <c r="I2842">
        <v>17008.177</v>
      </c>
      <c r="J2842">
        <v>6936382</v>
      </c>
      <c r="K2842">
        <v>47.438000000000002</v>
      </c>
      <c r="L2842">
        <v>19.466999999999999</v>
      </c>
      <c r="M2842">
        <v>11975.763000000001</v>
      </c>
      <c r="N2842">
        <v>4884031</v>
      </c>
      <c r="O2842">
        <v>5.6130000000000004</v>
      </c>
      <c r="P2842">
        <v>10.635999999999999</v>
      </c>
      <c r="Q2842">
        <v>1416.9639999999999</v>
      </c>
      <c r="R2842">
        <v>577875</v>
      </c>
      <c r="S2842">
        <v>9.1999999999999998E-2</v>
      </c>
      <c r="T2842">
        <v>4.8330000000000002</v>
      </c>
      <c r="U2842">
        <v>23.135000000000002</v>
      </c>
      <c r="V2842">
        <v>9435</v>
      </c>
      <c r="W2842">
        <v>37</v>
      </c>
      <c r="X2842">
        <f t="shared" si="94"/>
        <v>899.89783999999986</v>
      </c>
      <c r="Y2842">
        <f t="shared" si="95"/>
        <v>29.695999999999998</v>
      </c>
    </row>
    <row r="2843" spans="1:25" x14ac:dyDescent="0.2">
      <c r="A2843" t="s">
        <v>9864</v>
      </c>
      <c r="B2843" t="s">
        <v>24</v>
      </c>
      <c r="C2843">
        <v>3</v>
      </c>
      <c r="D2843">
        <v>14</v>
      </c>
      <c r="E2843" t="s">
        <v>3126</v>
      </c>
      <c r="F2843">
        <v>212.54400000000001</v>
      </c>
      <c r="G2843">
        <v>73.808000000000007</v>
      </c>
      <c r="H2843">
        <v>40.42</v>
      </c>
      <c r="I2843">
        <v>15687.514999999999</v>
      </c>
      <c r="J2843">
        <v>6397781</v>
      </c>
      <c r="K2843">
        <v>62.598999999999997</v>
      </c>
      <c r="L2843">
        <v>24.201000000000001</v>
      </c>
      <c r="M2843">
        <v>13305.039000000001</v>
      </c>
      <c r="N2843">
        <v>5426145</v>
      </c>
      <c r="O2843">
        <v>8.7469999999999999</v>
      </c>
      <c r="P2843">
        <v>13.531000000000001</v>
      </c>
      <c r="Q2843">
        <v>1859.066</v>
      </c>
      <c r="R2843">
        <v>758176</v>
      </c>
      <c r="S2843">
        <v>0.129</v>
      </c>
      <c r="T2843">
        <v>5.7439999999999998</v>
      </c>
      <c r="U2843">
        <v>27.512</v>
      </c>
      <c r="V2843">
        <v>11220</v>
      </c>
      <c r="W2843">
        <v>44</v>
      </c>
      <c r="X2843">
        <f t="shared" si="94"/>
        <v>1412.7361599999999</v>
      </c>
      <c r="Y2843">
        <f t="shared" si="95"/>
        <v>37.816000000000003</v>
      </c>
    </row>
    <row r="2844" spans="1:25" x14ac:dyDescent="0.2">
      <c r="A2844" t="s">
        <v>9864</v>
      </c>
      <c r="B2844" t="s">
        <v>24</v>
      </c>
      <c r="C2844">
        <v>3</v>
      </c>
      <c r="D2844">
        <v>15</v>
      </c>
      <c r="E2844" t="s">
        <v>3127</v>
      </c>
      <c r="F2844">
        <v>167.63</v>
      </c>
      <c r="G2844">
        <v>72.421000000000006</v>
      </c>
      <c r="H2844">
        <v>41.332000000000001</v>
      </c>
      <c r="I2844">
        <v>12139.967000000001</v>
      </c>
      <c r="J2844">
        <v>4950998</v>
      </c>
      <c r="K2844">
        <v>3.4969999999999999</v>
      </c>
      <c r="L2844">
        <v>2.573</v>
      </c>
      <c r="M2844">
        <v>586.154</v>
      </c>
      <c r="N2844">
        <v>239049</v>
      </c>
      <c r="O2844">
        <v>3.2309999999999999</v>
      </c>
      <c r="P2844">
        <v>6.3040000000000003</v>
      </c>
      <c r="Q2844">
        <v>541.64499999999998</v>
      </c>
      <c r="R2844">
        <v>220897</v>
      </c>
      <c r="S2844">
        <v>0.03</v>
      </c>
      <c r="T2844">
        <v>2.758</v>
      </c>
      <c r="U2844">
        <v>5.0019999999999998</v>
      </c>
      <c r="V2844">
        <v>2040</v>
      </c>
      <c r="W2844">
        <v>8</v>
      </c>
      <c r="X2844">
        <f t="shared" si="94"/>
        <v>0</v>
      </c>
      <c r="Y2844">
        <f t="shared" si="95"/>
        <v>0</v>
      </c>
    </row>
    <row r="2845" spans="1:25" x14ac:dyDescent="0.2">
      <c r="A2845" t="s">
        <v>9864</v>
      </c>
      <c r="B2845" t="s">
        <v>24</v>
      </c>
      <c r="C2845">
        <v>3</v>
      </c>
      <c r="D2845">
        <v>16</v>
      </c>
      <c r="E2845" t="s">
        <v>3128</v>
      </c>
      <c r="F2845">
        <v>186.65299999999999</v>
      </c>
      <c r="G2845">
        <v>57.765999999999998</v>
      </c>
      <c r="H2845">
        <v>37.000999999999998</v>
      </c>
      <c r="I2845">
        <v>10782.257</v>
      </c>
      <c r="J2845">
        <v>4397288</v>
      </c>
      <c r="K2845">
        <v>29.326000000000001</v>
      </c>
      <c r="L2845">
        <v>18.849</v>
      </c>
      <c r="M2845">
        <v>5473.8109999999997</v>
      </c>
      <c r="N2845">
        <v>2232364</v>
      </c>
      <c r="O2845">
        <v>2.847</v>
      </c>
      <c r="P2845">
        <v>4.9139999999999997</v>
      </c>
      <c r="Q2845">
        <v>531.46400000000006</v>
      </c>
      <c r="R2845">
        <v>216745</v>
      </c>
      <c r="S2845">
        <v>2.7E-2</v>
      </c>
      <c r="T2845">
        <v>2.6139999999999999</v>
      </c>
      <c r="U2845">
        <v>5.0019999999999998</v>
      </c>
      <c r="V2845">
        <v>2040</v>
      </c>
      <c r="W2845">
        <v>8</v>
      </c>
      <c r="X2845">
        <f t="shared" si="94"/>
        <v>0</v>
      </c>
      <c r="Y2845">
        <f t="shared" si="95"/>
        <v>0</v>
      </c>
    </row>
    <row r="2846" spans="1:25" x14ac:dyDescent="0.2">
      <c r="A2846" t="s">
        <v>9864</v>
      </c>
      <c r="B2846" t="s">
        <v>24</v>
      </c>
      <c r="C2846">
        <v>3</v>
      </c>
      <c r="D2846">
        <v>17</v>
      </c>
      <c r="E2846" t="s">
        <v>3129</v>
      </c>
      <c r="F2846">
        <v>194.18600000000001</v>
      </c>
      <c r="G2846">
        <v>61.061999999999998</v>
      </c>
      <c r="H2846">
        <v>39.289000000000001</v>
      </c>
      <c r="I2846">
        <v>11857.423000000001</v>
      </c>
      <c r="J2846">
        <v>4835769</v>
      </c>
      <c r="K2846">
        <v>73.772999999999996</v>
      </c>
      <c r="L2846">
        <v>35.651000000000003</v>
      </c>
      <c r="M2846">
        <v>14325.601000000001</v>
      </c>
      <c r="N2846">
        <v>5842357</v>
      </c>
      <c r="O2846">
        <v>6.851</v>
      </c>
      <c r="P2846">
        <v>11.257</v>
      </c>
      <c r="Q2846">
        <v>1330.348</v>
      </c>
      <c r="R2846">
        <v>542551</v>
      </c>
      <c r="S2846">
        <v>0.17100000000000001</v>
      </c>
      <c r="T2846">
        <v>6.5949999999999998</v>
      </c>
      <c r="U2846">
        <v>33.139000000000003</v>
      </c>
      <c r="V2846">
        <v>13515</v>
      </c>
      <c r="W2846">
        <v>53</v>
      </c>
      <c r="X2846">
        <f t="shared" si="94"/>
        <v>799.42327999999986</v>
      </c>
      <c r="Y2846">
        <f t="shared" si="95"/>
        <v>48.256</v>
      </c>
    </row>
    <row r="2847" spans="1:25" x14ac:dyDescent="0.2">
      <c r="A2847" t="s">
        <v>9864</v>
      </c>
      <c r="B2847" t="s">
        <v>24</v>
      </c>
      <c r="C2847">
        <v>3</v>
      </c>
      <c r="D2847">
        <v>18</v>
      </c>
      <c r="E2847" t="s">
        <v>3130</v>
      </c>
      <c r="F2847">
        <v>260.67700000000002</v>
      </c>
      <c r="G2847">
        <v>80.340999999999994</v>
      </c>
      <c r="H2847">
        <v>37.226999999999997</v>
      </c>
      <c r="I2847">
        <v>20943.062999999998</v>
      </c>
      <c r="J2847">
        <v>8541132</v>
      </c>
      <c r="K2847">
        <v>45.668999999999997</v>
      </c>
      <c r="L2847">
        <v>16.652000000000001</v>
      </c>
      <c r="M2847">
        <v>11904.933999999999</v>
      </c>
      <c r="N2847">
        <v>4855145</v>
      </c>
      <c r="O2847">
        <v>13.829000000000001</v>
      </c>
      <c r="P2847">
        <v>19.815999999999999</v>
      </c>
      <c r="Q2847">
        <v>3604.8069999999998</v>
      </c>
      <c r="R2847">
        <v>1470135</v>
      </c>
      <c r="S2847">
        <v>0.161</v>
      </c>
      <c r="T2847">
        <v>6.4</v>
      </c>
      <c r="U2847">
        <v>41.893000000000001</v>
      </c>
      <c r="V2847">
        <v>17085</v>
      </c>
      <c r="W2847">
        <v>67</v>
      </c>
      <c r="X2847">
        <f t="shared" si="94"/>
        <v>3437.7957199999996</v>
      </c>
      <c r="Y2847">
        <f t="shared" si="95"/>
        <v>64.495999999999995</v>
      </c>
    </row>
    <row r="2848" spans="1:25" x14ac:dyDescent="0.2">
      <c r="A2848" t="s">
        <v>9864</v>
      </c>
      <c r="B2848" t="s">
        <v>24</v>
      </c>
      <c r="C2848">
        <v>3</v>
      </c>
      <c r="D2848">
        <v>19</v>
      </c>
      <c r="E2848" t="s">
        <v>3131</v>
      </c>
      <c r="F2848">
        <v>203.72399999999999</v>
      </c>
      <c r="G2848">
        <v>75.484999999999999</v>
      </c>
      <c r="H2848">
        <v>41.387999999999998</v>
      </c>
      <c r="I2848">
        <v>15378.123</v>
      </c>
      <c r="J2848">
        <v>6271603</v>
      </c>
      <c r="K2848">
        <v>52.189</v>
      </c>
      <c r="L2848">
        <v>28.187000000000001</v>
      </c>
      <c r="M2848">
        <v>10632.203</v>
      </c>
      <c r="N2848">
        <v>4336092</v>
      </c>
      <c r="O2848">
        <v>6.258</v>
      </c>
      <c r="P2848">
        <v>11.396000000000001</v>
      </c>
      <c r="Q2848">
        <v>1274.999</v>
      </c>
      <c r="R2848">
        <v>519978</v>
      </c>
      <c r="S2848">
        <v>0.10100000000000001</v>
      </c>
      <c r="T2848">
        <v>5.0810000000000004</v>
      </c>
      <c r="U2848">
        <v>20.634</v>
      </c>
      <c r="V2848">
        <v>8415</v>
      </c>
      <c r="W2848">
        <v>33</v>
      </c>
      <c r="X2848">
        <f t="shared" si="94"/>
        <v>735.21843999999987</v>
      </c>
      <c r="Y2848">
        <f t="shared" si="95"/>
        <v>25.056000000000001</v>
      </c>
    </row>
    <row r="2849" spans="1:25" x14ac:dyDescent="0.2">
      <c r="A2849" t="s">
        <v>9864</v>
      </c>
      <c r="B2849" t="s">
        <v>24</v>
      </c>
      <c r="C2849">
        <v>3</v>
      </c>
      <c r="D2849">
        <v>20</v>
      </c>
      <c r="E2849" t="s">
        <v>3132</v>
      </c>
      <c r="F2849">
        <v>181.565</v>
      </c>
      <c r="G2849">
        <v>73.066000000000003</v>
      </c>
      <c r="H2849">
        <v>38.070999999999998</v>
      </c>
      <c r="I2849">
        <v>13266.184999999999</v>
      </c>
      <c r="J2849">
        <v>5410299</v>
      </c>
      <c r="K2849">
        <v>76.031000000000006</v>
      </c>
      <c r="L2849">
        <v>49.073999999999998</v>
      </c>
      <c r="M2849">
        <v>13804.531999999999</v>
      </c>
      <c r="N2849">
        <v>5629851</v>
      </c>
      <c r="O2849">
        <v>8.8510000000000009</v>
      </c>
      <c r="P2849">
        <v>14.853</v>
      </c>
      <c r="Q2849">
        <v>1607.047</v>
      </c>
      <c r="R2849">
        <v>655396</v>
      </c>
      <c r="S2849">
        <v>0.16500000000000001</v>
      </c>
      <c r="T2849">
        <v>6.49</v>
      </c>
      <c r="U2849">
        <v>30.013000000000002</v>
      </c>
      <c r="V2849">
        <v>12240</v>
      </c>
      <c r="W2849">
        <v>48</v>
      </c>
      <c r="X2849">
        <f t="shared" ref="X2849:X2912" si="96">(MAX(0, (Q2849-641.19)))*1.16</f>
        <v>1120.3941199999999</v>
      </c>
      <c r="Y2849">
        <f t="shared" ref="Y2849:Y2912" si="97">(MAX(0, (W2849-11.4)))*1.16</f>
        <v>42.455999999999996</v>
      </c>
    </row>
    <row r="2850" spans="1:25" x14ac:dyDescent="0.2">
      <c r="A2850" t="s">
        <v>9864</v>
      </c>
      <c r="B2850" t="s">
        <v>24</v>
      </c>
      <c r="C2850">
        <v>3</v>
      </c>
      <c r="D2850">
        <v>21</v>
      </c>
      <c r="E2850" t="s">
        <v>3133</v>
      </c>
      <c r="F2850">
        <v>164.44</v>
      </c>
      <c r="G2850">
        <v>64.960999999999999</v>
      </c>
      <c r="H2850">
        <v>39.148000000000003</v>
      </c>
      <c r="I2850">
        <v>10682.141</v>
      </c>
      <c r="J2850">
        <v>4356458</v>
      </c>
      <c r="K2850">
        <v>46.658999999999999</v>
      </c>
      <c r="L2850">
        <v>24.274999999999999</v>
      </c>
      <c r="M2850">
        <v>7672.5929999999998</v>
      </c>
      <c r="N2850">
        <v>3129085</v>
      </c>
      <c r="O2850">
        <v>7.3860000000000001</v>
      </c>
      <c r="P2850">
        <v>13.629</v>
      </c>
      <c r="Q2850">
        <v>1214.4849999999999</v>
      </c>
      <c r="R2850">
        <v>495299</v>
      </c>
      <c r="S2850">
        <v>0.16</v>
      </c>
      <c r="T2850">
        <v>6.38</v>
      </c>
      <c r="U2850">
        <v>26.260999999999999</v>
      </c>
      <c r="V2850">
        <v>10710</v>
      </c>
      <c r="W2850">
        <v>42</v>
      </c>
      <c r="X2850">
        <f t="shared" si="96"/>
        <v>665.02219999999977</v>
      </c>
      <c r="Y2850">
        <f t="shared" si="97"/>
        <v>35.496000000000002</v>
      </c>
    </row>
    <row r="2851" spans="1:25" x14ac:dyDescent="0.2">
      <c r="A2851" t="s">
        <v>9864</v>
      </c>
      <c r="B2851" t="s">
        <v>24</v>
      </c>
      <c r="C2851">
        <v>3</v>
      </c>
      <c r="D2851">
        <v>22</v>
      </c>
      <c r="E2851" t="s">
        <v>3134</v>
      </c>
      <c r="F2851">
        <v>196.59800000000001</v>
      </c>
      <c r="G2851">
        <v>72.849999999999994</v>
      </c>
      <c r="H2851">
        <v>39.459000000000003</v>
      </c>
      <c r="I2851">
        <v>14322.111999999999</v>
      </c>
      <c r="J2851">
        <v>5840934</v>
      </c>
      <c r="K2851">
        <v>21.399000000000001</v>
      </c>
      <c r="L2851">
        <v>18.808</v>
      </c>
      <c r="M2851">
        <v>4206.9160000000002</v>
      </c>
      <c r="N2851">
        <v>1715691</v>
      </c>
      <c r="O2851">
        <v>3.71</v>
      </c>
      <c r="P2851">
        <v>8.2880000000000003</v>
      </c>
      <c r="Q2851">
        <v>729.43100000000004</v>
      </c>
      <c r="R2851">
        <v>297481</v>
      </c>
      <c r="S2851">
        <v>5.7000000000000002E-2</v>
      </c>
      <c r="T2851">
        <v>3.82</v>
      </c>
      <c r="U2851">
        <v>11.255000000000001</v>
      </c>
      <c r="V2851">
        <v>4590</v>
      </c>
      <c r="W2851">
        <v>18</v>
      </c>
      <c r="X2851">
        <f t="shared" si="96"/>
        <v>102.35955999999997</v>
      </c>
      <c r="Y2851">
        <f t="shared" si="97"/>
        <v>7.6559999999999988</v>
      </c>
    </row>
    <row r="2852" spans="1:25" x14ac:dyDescent="0.2">
      <c r="A2852" t="s">
        <v>9864</v>
      </c>
      <c r="B2852" t="s">
        <v>24</v>
      </c>
      <c r="C2852">
        <v>3</v>
      </c>
      <c r="D2852">
        <v>24</v>
      </c>
      <c r="E2852" t="s">
        <v>3135</v>
      </c>
      <c r="F2852">
        <v>325.54300000000001</v>
      </c>
      <c r="G2852">
        <v>72.504000000000005</v>
      </c>
      <c r="H2852">
        <v>40.591000000000001</v>
      </c>
      <c r="I2852">
        <v>23603.210999999999</v>
      </c>
      <c r="J2852">
        <v>9626010</v>
      </c>
      <c r="K2852">
        <v>13.723000000000001</v>
      </c>
      <c r="L2852">
        <v>16.218</v>
      </c>
      <c r="M2852">
        <v>4467.402</v>
      </c>
      <c r="N2852">
        <v>1821924</v>
      </c>
      <c r="O2852">
        <v>2.72</v>
      </c>
      <c r="P2852">
        <v>5.1029999999999998</v>
      </c>
      <c r="Q2852">
        <v>885.56600000000003</v>
      </c>
      <c r="R2852">
        <v>361157</v>
      </c>
      <c r="S2852">
        <v>2.3E-2</v>
      </c>
      <c r="T2852">
        <v>2.4239999999999999</v>
      </c>
      <c r="U2852">
        <v>7.5030000000000001</v>
      </c>
      <c r="V2852">
        <v>3060</v>
      </c>
      <c r="W2852">
        <v>12</v>
      </c>
      <c r="X2852">
        <f t="shared" si="96"/>
        <v>283.47615999999994</v>
      </c>
      <c r="Y2852">
        <f t="shared" si="97"/>
        <v>0.69599999999999951</v>
      </c>
    </row>
    <row r="2853" spans="1:25" x14ac:dyDescent="0.2">
      <c r="A2853" t="s">
        <v>9864</v>
      </c>
      <c r="B2853" t="s">
        <v>24</v>
      </c>
      <c r="C2853">
        <v>3</v>
      </c>
      <c r="D2853">
        <v>25</v>
      </c>
      <c r="E2853" t="s">
        <v>3136</v>
      </c>
      <c r="F2853">
        <v>243.417</v>
      </c>
      <c r="G2853">
        <v>63.325000000000003</v>
      </c>
      <c r="H2853">
        <v>32.744999999999997</v>
      </c>
      <c r="I2853">
        <v>15414.326999999999</v>
      </c>
      <c r="J2853">
        <v>6286368</v>
      </c>
      <c r="K2853">
        <v>90.381</v>
      </c>
      <c r="L2853">
        <v>41.914999999999999</v>
      </c>
      <c r="M2853">
        <v>22000.385999999999</v>
      </c>
      <c r="N2853">
        <v>8972336</v>
      </c>
      <c r="O2853">
        <v>8.923</v>
      </c>
      <c r="P2853">
        <v>15.913</v>
      </c>
      <c r="Q2853">
        <v>2172.0450000000001</v>
      </c>
      <c r="R2853">
        <v>885817</v>
      </c>
      <c r="S2853">
        <v>0.16700000000000001</v>
      </c>
      <c r="T2853">
        <v>6.5229999999999997</v>
      </c>
      <c r="U2853">
        <v>40.642000000000003</v>
      </c>
      <c r="V2853">
        <v>16575</v>
      </c>
      <c r="W2853">
        <v>65</v>
      </c>
      <c r="X2853">
        <f t="shared" si="96"/>
        <v>1775.7918</v>
      </c>
      <c r="Y2853">
        <f t="shared" si="97"/>
        <v>62.175999999999995</v>
      </c>
    </row>
    <row r="2854" spans="1:25" x14ac:dyDescent="0.2">
      <c r="A2854" t="s">
        <v>9864</v>
      </c>
      <c r="B2854" t="s">
        <v>24</v>
      </c>
      <c r="C2854">
        <v>3</v>
      </c>
      <c r="D2854">
        <v>26</v>
      </c>
      <c r="E2854" t="s">
        <v>3137</v>
      </c>
      <c r="F2854">
        <v>152.04</v>
      </c>
      <c r="G2854">
        <v>70.242999999999995</v>
      </c>
      <c r="H2854">
        <v>37.448999999999998</v>
      </c>
      <c r="I2854">
        <v>10679.709000000001</v>
      </c>
      <c r="J2854">
        <v>4355466</v>
      </c>
      <c r="K2854">
        <v>3.6819999999999999</v>
      </c>
      <c r="L2854">
        <v>2.5750000000000002</v>
      </c>
      <c r="M2854">
        <v>559.822</v>
      </c>
      <c r="N2854">
        <v>228310</v>
      </c>
      <c r="O2854">
        <v>3.1070000000000002</v>
      </c>
      <c r="P2854">
        <v>5.601</v>
      </c>
      <c r="Q2854">
        <v>472.42700000000002</v>
      </c>
      <c r="R2854">
        <v>192668</v>
      </c>
      <c r="S2854">
        <v>3.6999999999999998E-2</v>
      </c>
      <c r="T2854">
        <v>3.0720000000000001</v>
      </c>
      <c r="U2854">
        <v>5.6269999999999998</v>
      </c>
      <c r="V2854">
        <v>2295</v>
      </c>
      <c r="W2854">
        <v>9</v>
      </c>
      <c r="X2854">
        <f t="shared" si="96"/>
        <v>0</v>
      </c>
      <c r="Y2854">
        <f t="shared" si="97"/>
        <v>0</v>
      </c>
    </row>
    <row r="2855" spans="1:25" x14ac:dyDescent="0.2">
      <c r="A2855" t="s">
        <v>9864</v>
      </c>
      <c r="B2855" t="s">
        <v>24</v>
      </c>
      <c r="C2855">
        <v>3</v>
      </c>
      <c r="D2855">
        <v>27</v>
      </c>
      <c r="E2855" t="s">
        <v>3138</v>
      </c>
      <c r="F2855">
        <v>303.75400000000002</v>
      </c>
      <c r="G2855">
        <v>71.423000000000002</v>
      </c>
      <c r="H2855">
        <v>41.848999999999997</v>
      </c>
      <c r="I2855">
        <v>21694.893</v>
      </c>
      <c r="J2855">
        <v>8847748</v>
      </c>
      <c r="K2855">
        <v>32.555999999999997</v>
      </c>
      <c r="L2855">
        <v>23.821999999999999</v>
      </c>
      <c r="M2855">
        <v>9889.1440000000002</v>
      </c>
      <c r="N2855">
        <v>4033053</v>
      </c>
      <c r="O2855">
        <v>5.8339999999999996</v>
      </c>
      <c r="P2855">
        <v>10.683</v>
      </c>
      <c r="Q2855">
        <v>1772.0630000000001</v>
      </c>
      <c r="R2855">
        <v>722694</v>
      </c>
      <c r="S2855">
        <v>9.9000000000000005E-2</v>
      </c>
      <c r="T2855">
        <v>5.0190000000000001</v>
      </c>
      <c r="U2855">
        <v>30.013000000000002</v>
      </c>
      <c r="V2855">
        <v>12240</v>
      </c>
      <c r="W2855">
        <v>48</v>
      </c>
      <c r="X2855">
        <f t="shared" si="96"/>
        <v>1311.81268</v>
      </c>
      <c r="Y2855">
        <f t="shared" si="97"/>
        <v>42.455999999999996</v>
      </c>
    </row>
    <row r="2856" spans="1:25" x14ac:dyDescent="0.2">
      <c r="A2856" t="s">
        <v>9864</v>
      </c>
      <c r="B2856" t="s">
        <v>24</v>
      </c>
      <c r="C2856">
        <v>3</v>
      </c>
      <c r="D2856">
        <v>28</v>
      </c>
      <c r="E2856" t="s">
        <v>3139</v>
      </c>
      <c r="F2856">
        <v>206.90700000000001</v>
      </c>
      <c r="G2856">
        <v>60.286999999999999</v>
      </c>
      <c r="H2856">
        <v>33.372</v>
      </c>
      <c r="I2856">
        <v>12473.739</v>
      </c>
      <c r="J2856">
        <v>5087119</v>
      </c>
      <c r="K2856">
        <v>3.258</v>
      </c>
      <c r="L2856">
        <v>2.0169999999999999</v>
      </c>
      <c r="M2856">
        <v>674.00800000000004</v>
      </c>
      <c r="N2856">
        <v>274878</v>
      </c>
      <c r="O2856">
        <v>2.8170000000000002</v>
      </c>
      <c r="P2856">
        <v>5.2009999999999996</v>
      </c>
      <c r="Q2856">
        <v>582.84400000000005</v>
      </c>
      <c r="R2856">
        <v>237699</v>
      </c>
      <c r="S2856">
        <v>3.5999999999999997E-2</v>
      </c>
      <c r="T2856">
        <v>3.0409999999999999</v>
      </c>
      <c r="U2856">
        <v>7.5030000000000001</v>
      </c>
      <c r="V2856">
        <v>3060</v>
      </c>
      <c r="W2856">
        <v>12</v>
      </c>
      <c r="X2856">
        <f t="shared" si="96"/>
        <v>0</v>
      </c>
      <c r="Y2856">
        <f t="shared" si="97"/>
        <v>0.69599999999999951</v>
      </c>
    </row>
    <row r="2857" spans="1:25" x14ac:dyDescent="0.2">
      <c r="A2857" t="s">
        <v>9864</v>
      </c>
      <c r="B2857" t="s">
        <v>24</v>
      </c>
      <c r="C2857">
        <v>3</v>
      </c>
      <c r="D2857">
        <v>29</v>
      </c>
      <c r="E2857" t="s">
        <v>3140</v>
      </c>
      <c r="F2857">
        <v>374.62299999999999</v>
      </c>
      <c r="G2857">
        <v>62.548999999999999</v>
      </c>
      <c r="H2857">
        <v>38.046999999999997</v>
      </c>
      <c r="I2857">
        <v>23432.344000000001</v>
      </c>
      <c r="J2857">
        <v>9556326</v>
      </c>
      <c r="K2857">
        <v>78.88</v>
      </c>
      <c r="L2857">
        <v>31.358000000000001</v>
      </c>
      <c r="M2857">
        <v>29550.309000000001</v>
      </c>
      <c r="N2857">
        <v>12051393</v>
      </c>
      <c r="O2857">
        <v>12.922000000000001</v>
      </c>
      <c r="P2857">
        <v>18.978999999999999</v>
      </c>
      <c r="Q2857">
        <v>4841.0559999999996</v>
      </c>
      <c r="R2857">
        <v>1974310</v>
      </c>
      <c r="S2857">
        <v>0.22</v>
      </c>
      <c r="T2857">
        <v>7.492</v>
      </c>
      <c r="U2857">
        <v>82.534999999999997</v>
      </c>
      <c r="V2857">
        <v>33660</v>
      </c>
      <c r="W2857">
        <v>132</v>
      </c>
      <c r="X2857">
        <f t="shared" si="96"/>
        <v>4871.8445599999995</v>
      </c>
      <c r="Y2857">
        <f t="shared" si="97"/>
        <v>139.89599999999999</v>
      </c>
    </row>
    <row r="2858" spans="1:25" x14ac:dyDescent="0.2">
      <c r="A2858" t="s">
        <v>9864</v>
      </c>
      <c r="B2858" t="s">
        <v>24</v>
      </c>
      <c r="C2858">
        <v>3</v>
      </c>
      <c r="D2858">
        <v>31</v>
      </c>
      <c r="E2858" t="s">
        <v>3141</v>
      </c>
      <c r="F2858">
        <v>272.83699999999999</v>
      </c>
      <c r="G2858">
        <v>63.408000000000001</v>
      </c>
      <c r="H2858">
        <v>31.161000000000001</v>
      </c>
      <c r="I2858">
        <v>17300.076000000001</v>
      </c>
      <c r="J2858">
        <v>7055426</v>
      </c>
      <c r="K2858">
        <v>41.920999999999999</v>
      </c>
      <c r="L2858">
        <v>14.5</v>
      </c>
      <c r="M2858">
        <v>11437.558000000001</v>
      </c>
      <c r="N2858">
        <v>4664537</v>
      </c>
      <c r="O2858">
        <v>8.4990000000000006</v>
      </c>
      <c r="P2858">
        <v>14.625</v>
      </c>
      <c r="Q2858">
        <v>2318.7979999999998</v>
      </c>
      <c r="R2858">
        <v>945667</v>
      </c>
      <c r="S2858">
        <v>0.128</v>
      </c>
      <c r="T2858">
        <v>5.7190000000000003</v>
      </c>
      <c r="U2858">
        <v>35.015000000000001</v>
      </c>
      <c r="V2858">
        <v>14280</v>
      </c>
      <c r="W2858">
        <v>56</v>
      </c>
      <c r="X2858">
        <f t="shared" si="96"/>
        <v>1946.0252799999996</v>
      </c>
      <c r="Y2858">
        <f t="shared" si="97"/>
        <v>51.735999999999997</v>
      </c>
    </row>
    <row r="2859" spans="1:25" x14ac:dyDescent="0.2">
      <c r="A2859" t="s">
        <v>9864</v>
      </c>
      <c r="B2859" t="s">
        <v>24</v>
      </c>
      <c r="C2859">
        <v>3</v>
      </c>
      <c r="D2859">
        <v>32</v>
      </c>
      <c r="E2859" t="s">
        <v>3142</v>
      </c>
      <c r="F2859">
        <v>265.98099999999999</v>
      </c>
      <c r="G2859">
        <v>70.494</v>
      </c>
      <c r="H2859">
        <v>40.613999999999997</v>
      </c>
      <c r="I2859">
        <v>18750.091</v>
      </c>
      <c r="J2859">
        <v>7646780</v>
      </c>
      <c r="K2859">
        <v>54.591000000000001</v>
      </c>
      <c r="L2859">
        <v>22.132000000000001</v>
      </c>
      <c r="M2859">
        <v>14520.098</v>
      </c>
      <c r="N2859">
        <v>5921678</v>
      </c>
      <c r="O2859">
        <v>10.177</v>
      </c>
      <c r="P2859">
        <v>15.776</v>
      </c>
      <c r="Q2859">
        <v>2706.9540000000002</v>
      </c>
      <c r="R2859">
        <v>1103967</v>
      </c>
      <c r="S2859">
        <v>0.186</v>
      </c>
      <c r="T2859">
        <v>6.8789999999999996</v>
      </c>
      <c r="U2859">
        <v>49.396000000000001</v>
      </c>
      <c r="V2859">
        <v>20145</v>
      </c>
      <c r="W2859">
        <v>79</v>
      </c>
      <c r="X2859">
        <f t="shared" si="96"/>
        <v>2396.2862399999999</v>
      </c>
      <c r="Y2859">
        <f t="shared" si="97"/>
        <v>78.415999999999983</v>
      </c>
    </row>
    <row r="2860" spans="1:25" x14ac:dyDescent="0.2">
      <c r="A2860" t="s">
        <v>9864</v>
      </c>
      <c r="B2860" t="s">
        <v>24</v>
      </c>
      <c r="C2860">
        <v>3</v>
      </c>
      <c r="D2860">
        <v>34</v>
      </c>
      <c r="E2860" t="s">
        <v>3143</v>
      </c>
      <c r="F2860">
        <v>197.626</v>
      </c>
      <c r="G2860">
        <v>70.203999999999994</v>
      </c>
      <c r="H2860">
        <v>37.692</v>
      </c>
      <c r="I2860">
        <v>13874.196</v>
      </c>
      <c r="J2860">
        <v>5658262</v>
      </c>
      <c r="K2860">
        <v>3.3069999999999999</v>
      </c>
      <c r="L2860">
        <v>2.1859999999999999</v>
      </c>
      <c r="M2860">
        <v>653.56700000000001</v>
      </c>
      <c r="N2860">
        <v>266542</v>
      </c>
      <c r="O2860">
        <v>2.895</v>
      </c>
      <c r="P2860">
        <v>5.56</v>
      </c>
      <c r="Q2860">
        <v>572.20399999999995</v>
      </c>
      <c r="R2860">
        <v>233360</v>
      </c>
      <c r="S2860">
        <v>3.2000000000000001E-2</v>
      </c>
      <c r="T2860">
        <v>2.84</v>
      </c>
      <c r="U2860">
        <v>6.2530000000000001</v>
      </c>
      <c r="V2860">
        <v>2550</v>
      </c>
      <c r="W2860">
        <v>10</v>
      </c>
      <c r="X2860">
        <f t="shared" si="96"/>
        <v>0</v>
      </c>
      <c r="Y2860">
        <f t="shared" si="97"/>
        <v>0</v>
      </c>
    </row>
    <row r="2861" spans="1:25" x14ac:dyDescent="0.2">
      <c r="A2861" t="s">
        <v>9864</v>
      </c>
      <c r="B2861" t="s">
        <v>24</v>
      </c>
      <c r="C2861">
        <v>3</v>
      </c>
      <c r="D2861">
        <v>35</v>
      </c>
      <c r="E2861" t="s">
        <v>3144</v>
      </c>
      <c r="F2861">
        <v>194.578</v>
      </c>
      <c r="G2861">
        <v>53.14</v>
      </c>
      <c r="H2861">
        <v>30.393000000000001</v>
      </c>
      <c r="I2861">
        <v>10339.909</v>
      </c>
      <c r="J2861">
        <v>4216887</v>
      </c>
      <c r="K2861">
        <v>2.7850000000000001</v>
      </c>
      <c r="L2861">
        <v>1.798</v>
      </c>
      <c r="M2861">
        <v>541.87300000000005</v>
      </c>
      <c r="N2861">
        <v>220990</v>
      </c>
      <c r="O2861">
        <v>2.5939999999999999</v>
      </c>
      <c r="P2861">
        <v>5.3289999999999997</v>
      </c>
      <c r="Q2861">
        <v>504.64600000000002</v>
      </c>
      <c r="R2861">
        <v>205808</v>
      </c>
      <c r="S2861">
        <v>2.9000000000000001E-2</v>
      </c>
      <c r="T2861">
        <v>2.7160000000000002</v>
      </c>
      <c r="U2861">
        <v>5.6269999999999998</v>
      </c>
      <c r="V2861">
        <v>2295</v>
      </c>
      <c r="W2861">
        <v>9</v>
      </c>
      <c r="X2861">
        <f t="shared" si="96"/>
        <v>0</v>
      </c>
      <c r="Y2861">
        <f t="shared" si="97"/>
        <v>0</v>
      </c>
    </row>
    <row r="2862" spans="1:25" x14ac:dyDescent="0.2">
      <c r="A2862" t="s">
        <v>9864</v>
      </c>
      <c r="B2862" t="s">
        <v>24</v>
      </c>
      <c r="C2862">
        <v>3</v>
      </c>
      <c r="D2862">
        <v>36</v>
      </c>
      <c r="E2862" t="s">
        <v>3145</v>
      </c>
      <c r="F2862">
        <v>348.65300000000002</v>
      </c>
      <c r="G2862">
        <v>55.186</v>
      </c>
      <c r="H2862">
        <v>32.905999999999999</v>
      </c>
      <c r="I2862">
        <v>19240.821</v>
      </c>
      <c r="J2862">
        <v>7846913</v>
      </c>
      <c r="K2862">
        <v>2.7050000000000001</v>
      </c>
      <c r="L2862">
        <v>1.8540000000000001</v>
      </c>
      <c r="M2862">
        <v>943.03099999999995</v>
      </c>
      <c r="N2862">
        <v>384593</v>
      </c>
      <c r="O2862">
        <v>2.85</v>
      </c>
      <c r="P2862">
        <v>5.7889999999999997</v>
      </c>
      <c r="Q2862">
        <v>993.673</v>
      </c>
      <c r="R2862">
        <v>405246</v>
      </c>
      <c r="S2862">
        <v>3.7999999999999999E-2</v>
      </c>
      <c r="T2862">
        <v>3.0990000000000002</v>
      </c>
      <c r="U2862">
        <v>13.131</v>
      </c>
      <c r="V2862">
        <v>5355</v>
      </c>
      <c r="W2862">
        <v>21</v>
      </c>
      <c r="X2862">
        <f t="shared" si="96"/>
        <v>408.88027999999991</v>
      </c>
      <c r="Y2862">
        <f t="shared" si="97"/>
        <v>11.135999999999999</v>
      </c>
    </row>
    <row r="2863" spans="1:25" x14ac:dyDescent="0.2">
      <c r="A2863" t="s">
        <v>9864</v>
      </c>
      <c r="B2863" t="s">
        <v>24</v>
      </c>
      <c r="C2863">
        <v>3</v>
      </c>
      <c r="D2863">
        <v>37</v>
      </c>
      <c r="E2863" t="s">
        <v>3146</v>
      </c>
      <c r="F2863">
        <v>321.21800000000002</v>
      </c>
      <c r="G2863">
        <v>54.389000000000003</v>
      </c>
      <c r="H2863">
        <v>29.661999999999999</v>
      </c>
      <c r="I2863">
        <v>17470.558000000001</v>
      </c>
      <c r="J2863">
        <v>7124953</v>
      </c>
      <c r="K2863">
        <v>2.758</v>
      </c>
      <c r="L2863">
        <v>2.4380000000000002</v>
      </c>
      <c r="M2863">
        <v>885.86199999999997</v>
      </c>
      <c r="N2863">
        <v>361278</v>
      </c>
      <c r="O2863">
        <v>2.2519999999999998</v>
      </c>
      <c r="P2863">
        <v>3.8149999999999999</v>
      </c>
      <c r="Q2863">
        <v>723.51900000000001</v>
      </c>
      <c r="R2863">
        <v>295070</v>
      </c>
      <c r="S2863">
        <v>2.5000000000000001E-2</v>
      </c>
      <c r="T2863">
        <v>2.54</v>
      </c>
      <c r="U2863">
        <v>8.1280000000000001</v>
      </c>
      <c r="V2863">
        <v>3315</v>
      </c>
      <c r="W2863">
        <v>13</v>
      </c>
      <c r="X2863">
        <f t="shared" si="96"/>
        <v>95.501639999999938</v>
      </c>
      <c r="Y2863">
        <f t="shared" si="97"/>
        <v>1.8559999999999994</v>
      </c>
    </row>
    <row r="2864" spans="1:25" x14ac:dyDescent="0.2">
      <c r="A2864" t="s">
        <v>9864</v>
      </c>
      <c r="B2864" t="s">
        <v>24</v>
      </c>
      <c r="C2864">
        <v>3</v>
      </c>
      <c r="D2864">
        <v>38</v>
      </c>
      <c r="E2864" t="s">
        <v>3147</v>
      </c>
      <c r="F2864">
        <v>341.49599999999998</v>
      </c>
      <c r="G2864">
        <v>52.368000000000002</v>
      </c>
      <c r="H2864">
        <v>30.742000000000001</v>
      </c>
      <c r="I2864">
        <v>17883.508000000002</v>
      </c>
      <c r="J2864">
        <v>7293365</v>
      </c>
      <c r="K2864">
        <v>2.5619999999999998</v>
      </c>
      <c r="L2864">
        <v>1.7929999999999999</v>
      </c>
      <c r="M2864">
        <v>874.904</v>
      </c>
      <c r="N2864">
        <v>356809</v>
      </c>
      <c r="O2864">
        <v>2.113</v>
      </c>
      <c r="P2864">
        <v>4.2300000000000004</v>
      </c>
      <c r="Q2864">
        <v>721.67</v>
      </c>
      <c r="R2864">
        <v>294316</v>
      </c>
      <c r="S2864">
        <v>2.1999999999999999E-2</v>
      </c>
      <c r="T2864">
        <v>2.367</v>
      </c>
      <c r="U2864">
        <v>7.5030000000000001</v>
      </c>
      <c r="V2864">
        <v>3060</v>
      </c>
      <c r="W2864">
        <v>12</v>
      </c>
      <c r="X2864">
        <f t="shared" si="96"/>
        <v>93.356799999999879</v>
      </c>
      <c r="Y2864">
        <f t="shared" si="97"/>
        <v>0.69599999999999951</v>
      </c>
    </row>
    <row r="2865" spans="1:25" x14ac:dyDescent="0.2">
      <c r="A2865" t="s">
        <v>9864</v>
      </c>
      <c r="B2865" t="s">
        <v>24</v>
      </c>
      <c r="C2865">
        <v>4</v>
      </c>
      <c r="D2865">
        <v>1</v>
      </c>
      <c r="E2865" t="s">
        <v>3148</v>
      </c>
      <c r="F2865">
        <v>284.04199999999997</v>
      </c>
      <c r="G2865">
        <v>73.13</v>
      </c>
      <c r="H2865">
        <v>42.213000000000001</v>
      </c>
      <c r="I2865">
        <v>20772.123</v>
      </c>
      <c r="J2865">
        <v>8471418</v>
      </c>
      <c r="K2865">
        <v>40.46</v>
      </c>
      <c r="L2865">
        <v>16.173999999999999</v>
      </c>
      <c r="M2865">
        <v>11492.349</v>
      </c>
      <c r="N2865">
        <v>4686882</v>
      </c>
      <c r="O2865">
        <v>8.2810000000000006</v>
      </c>
      <c r="P2865">
        <v>15.478</v>
      </c>
      <c r="Q2865">
        <v>2352.06</v>
      </c>
      <c r="R2865">
        <v>959232</v>
      </c>
      <c r="S2865">
        <v>0.114</v>
      </c>
      <c r="T2865">
        <v>5.4020000000000001</v>
      </c>
      <c r="U2865">
        <v>32.514000000000003</v>
      </c>
      <c r="V2865">
        <v>13260</v>
      </c>
      <c r="W2865">
        <v>52</v>
      </c>
      <c r="X2865">
        <f t="shared" si="96"/>
        <v>1984.6091999999996</v>
      </c>
      <c r="Y2865">
        <f t="shared" si="97"/>
        <v>47.095999999999997</v>
      </c>
    </row>
    <row r="2866" spans="1:25" x14ac:dyDescent="0.2">
      <c r="A2866" t="s">
        <v>9864</v>
      </c>
      <c r="B2866" t="s">
        <v>24</v>
      </c>
      <c r="C2866">
        <v>4</v>
      </c>
      <c r="D2866">
        <v>2</v>
      </c>
      <c r="E2866" t="s">
        <v>3149</v>
      </c>
      <c r="F2866">
        <v>253.642</v>
      </c>
      <c r="G2866">
        <v>85.078999999999994</v>
      </c>
      <c r="H2866">
        <v>45.38</v>
      </c>
      <c r="I2866">
        <v>21579.54</v>
      </c>
      <c r="J2866">
        <v>8800704</v>
      </c>
      <c r="K2866">
        <v>3.9350000000000001</v>
      </c>
      <c r="L2866">
        <v>2.06</v>
      </c>
      <c r="M2866">
        <v>998.08900000000006</v>
      </c>
      <c r="N2866">
        <v>407047</v>
      </c>
      <c r="O2866">
        <v>2.6360000000000001</v>
      </c>
      <c r="P2866">
        <v>3.4670000000000001</v>
      </c>
      <c r="Q2866">
        <v>668.66200000000003</v>
      </c>
      <c r="R2866">
        <v>272698</v>
      </c>
      <c r="S2866">
        <v>1.4999999999999999E-2</v>
      </c>
      <c r="T2866">
        <v>1.9419999999999999</v>
      </c>
      <c r="U2866">
        <v>3.7519999999999998</v>
      </c>
      <c r="V2866">
        <v>1530</v>
      </c>
      <c r="W2866">
        <v>6</v>
      </c>
      <c r="X2866">
        <f t="shared" si="96"/>
        <v>31.867519999999974</v>
      </c>
      <c r="Y2866">
        <f t="shared" si="97"/>
        <v>0</v>
      </c>
    </row>
    <row r="2867" spans="1:25" x14ac:dyDescent="0.2">
      <c r="A2867" t="s">
        <v>9864</v>
      </c>
      <c r="B2867" t="s">
        <v>24</v>
      </c>
      <c r="C2867">
        <v>4</v>
      </c>
      <c r="D2867">
        <v>3</v>
      </c>
      <c r="E2867" t="s">
        <v>3150</v>
      </c>
      <c r="F2867">
        <v>221.02799999999999</v>
      </c>
      <c r="G2867">
        <v>64.573999999999998</v>
      </c>
      <c r="H2867">
        <v>32.948</v>
      </c>
      <c r="I2867">
        <v>14272.67</v>
      </c>
      <c r="J2867">
        <v>5820770</v>
      </c>
      <c r="K2867">
        <v>11.3</v>
      </c>
      <c r="L2867">
        <v>9.2609999999999992</v>
      </c>
      <c r="M2867">
        <v>2497.6469999999999</v>
      </c>
      <c r="N2867">
        <v>1018606</v>
      </c>
      <c r="O2867">
        <v>3.3090000000000002</v>
      </c>
      <c r="P2867">
        <v>6.3319999999999999</v>
      </c>
      <c r="Q2867">
        <v>731.46600000000001</v>
      </c>
      <c r="R2867">
        <v>298311</v>
      </c>
      <c r="S2867">
        <v>3.4000000000000002E-2</v>
      </c>
      <c r="T2867">
        <v>2.9420000000000002</v>
      </c>
      <c r="U2867">
        <v>7.5030000000000001</v>
      </c>
      <c r="V2867">
        <v>3060</v>
      </c>
      <c r="W2867">
        <v>12</v>
      </c>
      <c r="X2867">
        <f t="shared" si="96"/>
        <v>104.72015999999994</v>
      </c>
      <c r="Y2867">
        <f t="shared" si="97"/>
        <v>0.69599999999999951</v>
      </c>
    </row>
    <row r="2868" spans="1:25" x14ac:dyDescent="0.2">
      <c r="A2868" t="s">
        <v>9864</v>
      </c>
      <c r="B2868" t="s">
        <v>24</v>
      </c>
      <c r="C2868">
        <v>4</v>
      </c>
      <c r="D2868">
        <v>4</v>
      </c>
      <c r="E2868" t="s">
        <v>1720</v>
      </c>
      <c r="F2868">
        <v>193.19</v>
      </c>
      <c r="G2868">
        <v>69.013000000000005</v>
      </c>
      <c r="H2868">
        <v>34.619</v>
      </c>
      <c r="I2868">
        <v>13332.575999999999</v>
      </c>
      <c r="J2868">
        <v>5437375</v>
      </c>
      <c r="K2868">
        <v>53.737000000000002</v>
      </c>
      <c r="L2868">
        <v>32.030999999999999</v>
      </c>
      <c r="M2868">
        <v>10381.491</v>
      </c>
      <c r="N2868">
        <v>4233845</v>
      </c>
      <c r="O2868">
        <v>5.4210000000000003</v>
      </c>
      <c r="P2868">
        <v>8.6929999999999996</v>
      </c>
      <c r="Q2868">
        <v>1047.309</v>
      </c>
      <c r="R2868">
        <v>427120</v>
      </c>
      <c r="S2868">
        <v>7.3999999999999996E-2</v>
      </c>
      <c r="T2868">
        <v>4.3559999999999999</v>
      </c>
      <c r="U2868">
        <v>14.381</v>
      </c>
      <c r="V2868">
        <v>5865</v>
      </c>
      <c r="W2868">
        <v>23</v>
      </c>
      <c r="X2868">
        <f t="shared" si="96"/>
        <v>471.09803999999986</v>
      </c>
      <c r="Y2868">
        <f t="shared" si="97"/>
        <v>13.456</v>
      </c>
    </row>
    <row r="2869" spans="1:25" x14ac:dyDescent="0.2">
      <c r="A2869" t="s">
        <v>9864</v>
      </c>
      <c r="B2869" t="s">
        <v>24</v>
      </c>
      <c r="C2869">
        <v>4</v>
      </c>
      <c r="D2869">
        <v>5</v>
      </c>
      <c r="E2869" t="s">
        <v>3151</v>
      </c>
      <c r="F2869">
        <v>218.38499999999999</v>
      </c>
      <c r="G2869">
        <v>65.394000000000005</v>
      </c>
      <c r="H2869">
        <v>35.543999999999997</v>
      </c>
      <c r="I2869">
        <v>14281.029</v>
      </c>
      <c r="J2869">
        <v>5824179</v>
      </c>
      <c r="K2869">
        <v>90.090999999999994</v>
      </c>
      <c r="L2869">
        <v>46.195</v>
      </c>
      <c r="M2869">
        <v>19674.493999999999</v>
      </c>
      <c r="N2869">
        <v>8023776</v>
      </c>
      <c r="O2869">
        <v>8.4250000000000007</v>
      </c>
      <c r="P2869">
        <v>13.503</v>
      </c>
      <c r="Q2869">
        <v>1839.8810000000001</v>
      </c>
      <c r="R2869">
        <v>750352</v>
      </c>
      <c r="S2869">
        <v>0.115</v>
      </c>
      <c r="T2869">
        <v>5.4029999999999996</v>
      </c>
      <c r="U2869">
        <v>25.010999999999999</v>
      </c>
      <c r="V2869">
        <v>10200</v>
      </c>
      <c r="W2869">
        <v>40</v>
      </c>
      <c r="X2869">
        <f t="shared" si="96"/>
        <v>1390.4815599999999</v>
      </c>
      <c r="Y2869">
        <f t="shared" si="97"/>
        <v>33.176000000000002</v>
      </c>
    </row>
    <row r="2870" spans="1:25" x14ac:dyDescent="0.2">
      <c r="A2870" t="s">
        <v>9864</v>
      </c>
      <c r="B2870" t="s">
        <v>24</v>
      </c>
      <c r="C2870">
        <v>4</v>
      </c>
      <c r="D2870">
        <v>6</v>
      </c>
      <c r="E2870" t="s">
        <v>3152</v>
      </c>
      <c r="F2870">
        <v>224.83099999999999</v>
      </c>
      <c r="G2870">
        <v>63.921999999999997</v>
      </c>
      <c r="H2870">
        <v>35.003999999999998</v>
      </c>
      <c r="I2870">
        <v>14371.574000000001</v>
      </c>
      <c r="J2870">
        <v>5861106</v>
      </c>
      <c r="K2870">
        <v>100.023</v>
      </c>
      <c r="L2870">
        <v>52.860999999999997</v>
      </c>
      <c r="M2870">
        <v>22488.275000000001</v>
      </c>
      <c r="N2870">
        <v>9171310</v>
      </c>
      <c r="O2870">
        <v>9.7249999999999996</v>
      </c>
      <c r="P2870">
        <v>14.054</v>
      </c>
      <c r="Q2870">
        <v>2186.4850000000001</v>
      </c>
      <c r="R2870">
        <v>891706</v>
      </c>
      <c r="S2870">
        <v>0.153</v>
      </c>
      <c r="T2870">
        <v>6.2430000000000003</v>
      </c>
      <c r="U2870">
        <v>34.39</v>
      </c>
      <c r="V2870">
        <v>14025</v>
      </c>
      <c r="W2870">
        <v>55</v>
      </c>
      <c r="X2870">
        <f t="shared" si="96"/>
        <v>1792.5421999999999</v>
      </c>
      <c r="Y2870">
        <f t="shared" si="97"/>
        <v>50.576000000000001</v>
      </c>
    </row>
    <row r="2871" spans="1:25" x14ac:dyDescent="0.2">
      <c r="A2871" t="s">
        <v>9864</v>
      </c>
      <c r="B2871" t="s">
        <v>24</v>
      </c>
      <c r="C2871">
        <v>4</v>
      </c>
      <c r="D2871">
        <v>7</v>
      </c>
      <c r="E2871" t="s">
        <v>3153</v>
      </c>
      <c r="F2871">
        <v>302.99700000000001</v>
      </c>
      <c r="G2871">
        <v>78.421000000000006</v>
      </c>
      <c r="H2871">
        <v>39.576999999999998</v>
      </c>
      <c r="I2871">
        <v>23761.413</v>
      </c>
      <c r="J2871">
        <v>9690529</v>
      </c>
      <c r="K2871">
        <v>4.0730000000000004</v>
      </c>
      <c r="L2871">
        <v>2.4420000000000002</v>
      </c>
      <c r="M2871">
        <v>1234.153</v>
      </c>
      <c r="N2871">
        <v>503320</v>
      </c>
      <c r="O2871">
        <v>2.645</v>
      </c>
      <c r="P2871">
        <v>5.3970000000000002</v>
      </c>
      <c r="Q2871">
        <v>801.43700000000001</v>
      </c>
      <c r="R2871">
        <v>326847</v>
      </c>
      <c r="S2871">
        <v>0.01</v>
      </c>
      <c r="T2871">
        <v>1.6220000000000001</v>
      </c>
      <c r="U2871">
        <v>3.1259999999999999</v>
      </c>
      <c r="V2871">
        <v>1275</v>
      </c>
      <c r="W2871">
        <v>5</v>
      </c>
      <c r="X2871">
        <f t="shared" si="96"/>
        <v>185.88651999999993</v>
      </c>
      <c r="Y2871">
        <f t="shared" si="97"/>
        <v>0</v>
      </c>
    </row>
    <row r="2872" spans="1:25" x14ac:dyDescent="0.2">
      <c r="A2872" t="s">
        <v>9864</v>
      </c>
      <c r="B2872" t="s">
        <v>24</v>
      </c>
      <c r="C2872">
        <v>4</v>
      </c>
      <c r="D2872">
        <v>8</v>
      </c>
      <c r="E2872" t="s">
        <v>3154</v>
      </c>
      <c r="F2872">
        <v>241.11699999999999</v>
      </c>
      <c r="G2872">
        <v>80.155000000000001</v>
      </c>
      <c r="H2872">
        <v>39.851999999999997</v>
      </c>
      <c r="I2872">
        <v>19326.673999999999</v>
      </c>
      <c r="J2872">
        <v>7881926</v>
      </c>
      <c r="K2872">
        <v>23.521999999999998</v>
      </c>
      <c r="L2872">
        <v>8.3309999999999995</v>
      </c>
      <c r="M2872">
        <v>5671.527</v>
      </c>
      <c r="N2872">
        <v>2312998</v>
      </c>
      <c r="O2872">
        <v>11.507999999999999</v>
      </c>
      <c r="P2872">
        <v>16.533000000000001</v>
      </c>
      <c r="Q2872">
        <v>2774.6709999999998</v>
      </c>
      <c r="R2872">
        <v>1131584</v>
      </c>
      <c r="S2872">
        <v>0.10100000000000001</v>
      </c>
      <c r="T2872">
        <v>5.077</v>
      </c>
      <c r="U2872">
        <v>24.385000000000002</v>
      </c>
      <c r="V2872">
        <v>9945</v>
      </c>
      <c r="W2872">
        <v>39</v>
      </c>
      <c r="X2872">
        <f t="shared" si="96"/>
        <v>2474.8379599999994</v>
      </c>
      <c r="Y2872">
        <f t="shared" si="97"/>
        <v>32.015999999999998</v>
      </c>
    </row>
    <row r="2873" spans="1:25" x14ac:dyDescent="0.2">
      <c r="A2873" t="s">
        <v>9864</v>
      </c>
      <c r="B2873" t="s">
        <v>24</v>
      </c>
      <c r="C2873">
        <v>4</v>
      </c>
      <c r="D2873">
        <v>9</v>
      </c>
      <c r="E2873" t="s">
        <v>3155</v>
      </c>
      <c r="F2873">
        <v>122.46599999999999</v>
      </c>
      <c r="G2873">
        <v>96.301000000000002</v>
      </c>
      <c r="H2873">
        <v>52.601999999999997</v>
      </c>
      <c r="I2873">
        <v>11793.621999999999</v>
      </c>
      <c r="J2873">
        <v>4809749</v>
      </c>
      <c r="K2873">
        <v>5.0430000000000001</v>
      </c>
      <c r="L2873">
        <v>2.9769999999999999</v>
      </c>
      <c r="M2873">
        <v>617.65300000000002</v>
      </c>
      <c r="N2873">
        <v>251895</v>
      </c>
      <c r="O2873">
        <v>3.347</v>
      </c>
      <c r="P2873">
        <v>7.1349999999999998</v>
      </c>
      <c r="Q2873">
        <v>409.88499999999999</v>
      </c>
      <c r="R2873">
        <v>167162</v>
      </c>
      <c r="S2873">
        <v>1.4999999999999999E-2</v>
      </c>
      <c r="T2873">
        <v>1.976</v>
      </c>
      <c r="U2873">
        <v>1.8759999999999999</v>
      </c>
      <c r="V2873">
        <v>765</v>
      </c>
      <c r="W2873">
        <v>3</v>
      </c>
      <c r="X2873">
        <f t="shared" si="96"/>
        <v>0</v>
      </c>
      <c r="Y2873">
        <f t="shared" si="97"/>
        <v>0</v>
      </c>
    </row>
    <row r="2874" spans="1:25" x14ac:dyDescent="0.2">
      <c r="A2874" t="s">
        <v>9864</v>
      </c>
      <c r="B2874" t="s">
        <v>24</v>
      </c>
      <c r="C2874">
        <v>4</v>
      </c>
      <c r="D2874">
        <v>10</v>
      </c>
      <c r="E2874" t="s">
        <v>3156</v>
      </c>
      <c r="F2874">
        <v>252.67099999999999</v>
      </c>
      <c r="G2874">
        <v>84.983999999999995</v>
      </c>
      <c r="H2874">
        <v>40.637</v>
      </c>
      <c r="I2874">
        <v>21473.005000000001</v>
      </c>
      <c r="J2874">
        <v>8757256</v>
      </c>
      <c r="K2874">
        <v>40.866999999999997</v>
      </c>
      <c r="L2874">
        <v>17.574999999999999</v>
      </c>
      <c r="M2874">
        <v>10325.815000000001</v>
      </c>
      <c r="N2874">
        <v>4211139</v>
      </c>
      <c r="O2874">
        <v>10.606999999999999</v>
      </c>
      <c r="P2874">
        <v>18.579999999999998</v>
      </c>
      <c r="Q2874">
        <v>2680.1529999999998</v>
      </c>
      <c r="R2874">
        <v>1093037</v>
      </c>
      <c r="S2874">
        <v>0.13100000000000001</v>
      </c>
      <c r="T2874">
        <v>5.782</v>
      </c>
      <c r="U2874">
        <v>33.139000000000003</v>
      </c>
      <c r="V2874">
        <v>13515</v>
      </c>
      <c r="W2874">
        <v>53</v>
      </c>
      <c r="X2874">
        <f t="shared" si="96"/>
        <v>2365.1970799999995</v>
      </c>
      <c r="Y2874">
        <f t="shared" si="97"/>
        <v>48.256</v>
      </c>
    </row>
    <row r="2875" spans="1:25" x14ac:dyDescent="0.2">
      <c r="A2875" t="s">
        <v>9864</v>
      </c>
      <c r="B2875" t="s">
        <v>24</v>
      </c>
      <c r="C2875">
        <v>4</v>
      </c>
      <c r="D2875">
        <v>11</v>
      </c>
      <c r="E2875" t="s">
        <v>3157</v>
      </c>
      <c r="F2875">
        <v>177.55099999999999</v>
      </c>
      <c r="G2875">
        <v>61.741</v>
      </c>
      <c r="H2875">
        <v>33.277999999999999</v>
      </c>
      <c r="I2875">
        <v>10962.106</v>
      </c>
      <c r="J2875">
        <v>4470635</v>
      </c>
      <c r="K2875">
        <v>83.23</v>
      </c>
      <c r="L2875">
        <v>33.433</v>
      </c>
      <c r="M2875">
        <v>14777.652</v>
      </c>
      <c r="N2875">
        <v>6026715</v>
      </c>
      <c r="O2875">
        <v>17.605</v>
      </c>
      <c r="P2875">
        <v>22.158000000000001</v>
      </c>
      <c r="Q2875">
        <v>3125.8209999999999</v>
      </c>
      <c r="R2875">
        <v>1274792</v>
      </c>
      <c r="S2875">
        <v>0.21099999999999999</v>
      </c>
      <c r="T2875">
        <v>7.3369999999999997</v>
      </c>
      <c r="U2875">
        <v>37.515999999999998</v>
      </c>
      <c r="V2875">
        <v>15300</v>
      </c>
      <c r="W2875">
        <v>60</v>
      </c>
      <c r="X2875">
        <f t="shared" si="96"/>
        <v>2882.1719599999997</v>
      </c>
      <c r="Y2875">
        <f t="shared" si="97"/>
        <v>56.375999999999998</v>
      </c>
    </row>
    <row r="2876" spans="1:25" x14ac:dyDescent="0.2">
      <c r="A2876" t="s">
        <v>9864</v>
      </c>
      <c r="B2876" t="s">
        <v>24</v>
      </c>
      <c r="C2876">
        <v>4</v>
      </c>
      <c r="D2876">
        <v>12</v>
      </c>
      <c r="E2876" t="s">
        <v>3158</v>
      </c>
      <c r="F2876">
        <v>147.001</v>
      </c>
      <c r="G2876">
        <v>60.984999999999999</v>
      </c>
      <c r="H2876">
        <v>29.446999999999999</v>
      </c>
      <c r="I2876">
        <v>8964.9050000000007</v>
      </c>
      <c r="J2876">
        <v>3656124</v>
      </c>
      <c r="K2876">
        <v>70.152000000000001</v>
      </c>
      <c r="L2876">
        <v>32.469000000000001</v>
      </c>
      <c r="M2876">
        <v>10312.405000000001</v>
      </c>
      <c r="N2876">
        <v>4205670</v>
      </c>
      <c r="O2876">
        <v>7.6760000000000002</v>
      </c>
      <c r="P2876">
        <v>13.372</v>
      </c>
      <c r="Q2876">
        <v>1128.3679999999999</v>
      </c>
      <c r="R2876">
        <v>460178</v>
      </c>
      <c r="S2876">
        <v>0.14899999999999999</v>
      </c>
      <c r="T2876">
        <v>6.16</v>
      </c>
      <c r="U2876">
        <v>21.884</v>
      </c>
      <c r="V2876">
        <v>8925</v>
      </c>
      <c r="W2876">
        <v>35</v>
      </c>
      <c r="X2876">
        <f t="shared" si="96"/>
        <v>565.12647999999979</v>
      </c>
      <c r="Y2876">
        <f t="shared" si="97"/>
        <v>27.376000000000001</v>
      </c>
    </row>
    <row r="2877" spans="1:25" x14ac:dyDescent="0.2">
      <c r="A2877" t="s">
        <v>9864</v>
      </c>
      <c r="B2877" t="s">
        <v>24</v>
      </c>
      <c r="C2877">
        <v>4</v>
      </c>
      <c r="D2877">
        <v>13</v>
      </c>
      <c r="E2877" t="s">
        <v>3159</v>
      </c>
      <c r="F2877">
        <v>83.477000000000004</v>
      </c>
      <c r="G2877">
        <v>62.7</v>
      </c>
      <c r="H2877">
        <v>35.029000000000003</v>
      </c>
      <c r="I2877">
        <v>5233.991</v>
      </c>
      <c r="J2877">
        <v>2134559</v>
      </c>
      <c r="K2877">
        <v>4.8920000000000003</v>
      </c>
      <c r="L2877">
        <v>2.7869999999999999</v>
      </c>
      <c r="M2877">
        <v>408.40699999999998</v>
      </c>
      <c r="N2877">
        <v>166559</v>
      </c>
      <c r="O2877">
        <v>3.1840000000000002</v>
      </c>
      <c r="P2877">
        <v>6.1849999999999996</v>
      </c>
      <c r="Q2877">
        <v>265.77499999999998</v>
      </c>
      <c r="R2877">
        <v>108390</v>
      </c>
      <c r="S2877">
        <v>2.1999999999999999E-2</v>
      </c>
      <c r="T2877">
        <v>2.3940000000000001</v>
      </c>
      <c r="U2877">
        <v>1.8759999999999999</v>
      </c>
      <c r="V2877">
        <v>765</v>
      </c>
      <c r="W2877">
        <v>3</v>
      </c>
      <c r="X2877">
        <f t="shared" si="96"/>
        <v>0</v>
      </c>
      <c r="Y2877">
        <f t="shared" si="97"/>
        <v>0</v>
      </c>
    </row>
    <row r="2878" spans="1:25" x14ac:dyDescent="0.2">
      <c r="A2878" t="s">
        <v>9864</v>
      </c>
      <c r="B2878" t="s">
        <v>24</v>
      </c>
      <c r="C2878">
        <v>4</v>
      </c>
      <c r="D2878">
        <v>15</v>
      </c>
      <c r="E2878" t="s">
        <v>3160</v>
      </c>
      <c r="F2878">
        <v>291.90100000000001</v>
      </c>
      <c r="G2878">
        <v>68.799000000000007</v>
      </c>
      <c r="H2878">
        <v>41.003</v>
      </c>
      <c r="I2878">
        <v>20082.387999999999</v>
      </c>
      <c r="J2878">
        <v>8190126</v>
      </c>
      <c r="K2878">
        <v>48.978000000000002</v>
      </c>
      <c r="L2878">
        <v>21.948</v>
      </c>
      <c r="M2878">
        <v>14296.704</v>
      </c>
      <c r="N2878">
        <v>5830572</v>
      </c>
      <c r="O2878">
        <v>8.8230000000000004</v>
      </c>
      <c r="P2878">
        <v>13.893000000000001</v>
      </c>
      <c r="Q2878">
        <v>2575.42</v>
      </c>
      <c r="R2878">
        <v>1050324</v>
      </c>
      <c r="S2878">
        <v>0.152</v>
      </c>
      <c r="T2878">
        <v>6.226</v>
      </c>
      <c r="U2878">
        <v>44.393999999999998</v>
      </c>
      <c r="V2878">
        <v>18105</v>
      </c>
      <c r="W2878">
        <v>71</v>
      </c>
      <c r="X2878">
        <f t="shared" si="96"/>
        <v>2243.7067999999999</v>
      </c>
      <c r="Y2878">
        <f t="shared" si="97"/>
        <v>69.135999999999996</v>
      </c>
    </row>
    <row r="2879" spans="1:25" x14ac:dyDescent="0.2">
      <c r="A2879" t="s">
        <v>9864</v>
      </c>
      <c r="B2879" t="s">
        <v>24</v>
      </c>
      <c r="C2879">
        <v>4</v>
      </c>
      <c r="D2879">
        <v>16</v>
      </c>
      <c r="E2879" t="s">
        <v>3161</v>
      </c>
      <c r="F2879">
        <v>294.69900000000001</v>
      </c>
      <c r="G2879">
        <v>81.366</v>
      </c>
      <c r="H2879">
        <v>45.420999999999999</v>
      </c>
      <c r="I2879">
        <v>23978.542000000001</v>
      </c>
      <c r="J2879">
        <v>9779080</v>
      </c>
      <c r="K2879">
        <v>41.28</v>
      </c>
      <c r="L2879">
        <v>31.606999999999999</v>
      </c>
      <c r="M2879">
        <v>12165.064</v>
      </c>
      <c r="N2879">
        <v>4961233</v>
      </c>
      <c r="O2879">
        <v>10.49</v>
      </c>
      <c r="P2879">
        <v>17.774000000000001</v>
      </c>
      <c r="Q2879">
        <v>3091.4679999999998</v>
      </c>
      <c r="R2879">
        <v>1260782</v>
      </c>
      <c r="S2879">
        <v>0.151</v>
      </c>
      <c r="T2879">
        <v>6.1959999999999997</v>
      </c>
      <c r="U2879">
        <v>44.393999999999998</v>
      </c>
      <c r="V2879">
        <v>18105</v>
      </c>
      <c r="W2879">
        <v>71</v>
      </c>
      <c r="X2879">
        <f t="shared" si="96"/>
        <v>2842.3224799999994</v>
      </c>
      <c r="Y2879">
        <f t="shared" si="97"/>
        <v>69.135999999999996</v>
      </c>
    </row>
    <row r="2880" spans="1:25" x14ac:dyDescent="0.2">
      <c r="A2880" t="s">
        <v>9864</v>
      </c>
      <c r="B2880" t="s">
        <v>24</v>
      </c>
      <c r="C2880">
        <v>4</v>
      </c>
      <c r="D2880">
        <v>20</v>
      </c>
      <c r="E2880" t="s">
        <v>3162</v>
      </c>
      <c r="F2880">
        <v>116.895</v>
      </c>
      <c r="G2880">
        <v>56.930999999999997</v>
      </c>
      <c r="H2880">
        <v>37.603999999999999</v>
      </c>
      <c r="I2880">
        <v>6654.9849999999997</v>
      </c>
      <c r="J2880">
        <v>2714078</v>
      </c>
      <c r="K2880">
        <v>3.5289999999999999</v>
      </c>
      <c r="L2880">
        <v>2.2490000000000001</v>
      </c>
      <c r="M2880">
        <v>412.56799999999998</v>
      </c>
      <c r="N2880">
        <v>168256</v>
      </c>
      <c r="O2880">
        <v>3.085</v>
      </c>
      <c r="P2880">
        <v>4.4349999999999996</v>
      </c>
      <c r="Q2880">
        <v>360.62700000000001</v>
      </c>
      <c r="R2880">
        <v>147073</v>
      </c>
      <c r="S2880">
        <v>3.6999999999999998E-2</v>
      </c>
      <c r="T2880">
        <v>3.09</v>
      </c>
      <c r="U2880">
        <v>4.3769999999999998</v>
      </c>
      <c r="V2880">
        <v>1785</v>
      </c>
      <c r="W2880">
        <v>7</v>
      </c>
      <c r="X2880">
        <f t="shared" si="96"/>
        <v>0</v>
      </c>
      <c r="Y2880">
        <f t="shared" si="97"/>
        <v>0</v>
      </c>
    </row>
    <row r="2881" spans="1:25" x14ac:dyDescent="0.2">
      <c r="A2881" t="s">
        <v>9864</v>
      </c>
      <c r="B2881" t="s">
        <v>24</v>
      </c>
      <c r="C2881">
        <v>4</v>
      </c>
      <c r="D2881">
        <v>21</v>
      </c>
      <c r="E2881" t="s">
        <v>3163</v>
      </c>
      <c r="F2881">
        <v>154.47800000000001</v>
      </c>
      <c r="G2881">
        <v>51.951000000000001</v>
      </c>
      <c r="H2881">
        <v>31.172999999999998</v>
      </c>
      <c r="I2881">
        <v>8025.2889999999998</v>
      </c>
      <c r="J2881">
        <v>3272924</v>
      </c>
      <c r="K2881">
        <v>67.290000000000006</v>
      </c>
      <c r="L2881">
        <v>31.265999999999998</v>
      </c>
      <c r="M2881">
        <v>10394.817999999999</v>
      </c>
      <c r="N2881">
        <v>4239280</v>
      </c>
      <c r="O2881">
        <v>6.8579999999999997</v>
      </c>
      <c r="P2881">
        <v>13.503</v>
      </c>
      <c r="Q2881">
        <v>1059.404</v>
      </c>
      <c r="R2881">
        <v>432053</v>
      </c>
      <c r="S2881">
        <v>9.7000000000000003E-2</v>
      </c>
      <c r="T2881">
        <v>4.976</v>
      </c>
      <c r="U2881">
        <v>15.006</v>
      </c>
      <c r="V2881">
        <v>6120</v>
      </c>
      <c r="W2881">
        <v>24</v>
      </c>
      <c r="X2881">
        <f t="shared" si="96"/>
        <v>485.12823999999989</v>
      </c>
      <c r="Y2881">
        <f t="shared" si="97"/>
        <v>14.615999999999998</v>
      </c>
    </row>
    <row r="2882" spans="1:25" x14ac:dyDescent="0.2">
      <c r="A2882" t="s">
        <v>9864</v>
      </c>
      <c r="B2882" t="s">
        <v>24</v>
      </c>
      <c r="C2882">
        <v>4</v>
      </c>
      <c r="D2882">
        <v>22</v>
      </c>
      <c r="E2882" t="s">
        <v>3164</v>
      </c>
      <c r="F2882">
        <v>111.035</v>
      </c>
      <c r="G2882">
        <v>65.617000000000004</v>
      </c>
      <c r="H2882">
        <v>39.192</v>
      </c>
      <c r="I2882">
        <v>7285.8370000000004</v>
      </c>
      <c r="J2882">
        <v>2971356</v>
      </c>
      <c r="K2882">
        <v>5.0229999999999997</v>
      </c>
      <c r="L2882">
        <v>3.3839999999999999</v>
      </c>
      <c r="M2882">
        <v>557.71</v>
      </c>
      <c r="N2882">
        <v>227449</v>
      </c>
      <c r="O2882">
        <v>3.9340000000000002</v>
      </c>
      <c r="P2882">
        <v>8.7889999999999997</v>
      </c>
      <c r="Q2882">
        <v>436.83100000000002</v>
      </c>
      <c r="R2882">
        <v>178151</v>
      </c>
      <c r="S2882">
        <v>2.8000000000000001E-2</v>
      </c>
      <c r="T2882">
        <v>2.6789999999999998</v>
      </c>
      <c r="U2882">
        <v>3.1259999999999999</v>
      </c>
      <c r="V2882">
        <v>1275</v>
      </c>
      <c r="W2882">
        <v>5</v>
      </c>
      <c r="X2882">
        <f t="shared" si="96"/>
        <v>0</v>
      </c>
      <c r="Y2882">
        <f t="shared" si="97"/>
        <v>0</v>
      </c>
    </row>
    <row r="2883" spans="1:25" x14ac:dyDescent="0.2">
      <c r="A2883" t="s">
        <v>9864</v>
      </c>
      <c r="B2883" t="s">
        <v>24</v>
      </c>
      <c r="C2883">
        <v>5</v>
      </c>
      <c r="D2883">
        <v>1</v>
      </c>
      <c r="E2883" t="s">
        <v>3165</v>
      </c>
      <c r="F2883">
        <v>206.00899999999999</v>
      </c>
      <c r="G2883">
        <v>61.628</v>
      </c>
      <c r="H2883">
        <v>35.19</v>
      </c>
      <c r="I2883">
        <v>12695.934999999999</v>
      </c>
      <c r="J2883">
        <v>5177736</v>
      </c>
      <c r="K2883">
        <v>3.3660000000000001</v>
      </c>
      <c r="L2883">
        <v>2.02</v>
      </c>
      <c r="M2883">
        <v>693.33699999999999</v>
      </c>
      <c r="N2883">
        <v>282761</v>
      </c>
      <c r="O2883">
        <v>3.4689999999999999</v>
      </c>
      <c r="P2883">
        <v>6.375</v>
      </c>
      <c r="Q2883">
        <v>714.71799999999996</v>
      </c>
      <c r="R2883">
        <v>291481</v>
      </c>
      <c r="S2883">
        <v>2.7E-2</v>
      </c>
      <c r="T2883">
        <v>2.6389999999999998</v>
      </c>
      <c r="U2883">
        <v>5.6269999999999998</v>
      </c>
      <c r="V2883">
        <v>2295</v>
      </c>
      <c r="W2883">
        <v>9</v>
      </c>
      <c r="X2883">
        <f t="shared" si="96"/>
        <v>85.292479999999884</v>
      </c>
      <c r="Y2883">
        <f t="shared" si="97"/>
        <v>0</v>
      </c>
    </row>
    <row r="2884" spans="1:25" x14ac:dyDescent="0.2">
      <c r="A2884" t="s">
        <v>9864</v>
      </c>
      <c r="B2884" t="s">
        <v>24</v>
      </c>
      <c r="C2884">
        <v>5</v>
      </c>
      <c r="D2884">
        <v>2</v>
      </c>
      <c r="E2884" t="s">
        <v>1921</v>
      </c>
      <c r="F2884">
        <v>295.79000000000002</v>
      </c>
      <c r="G2884">
        <v>59.996000000000002</v>
      </c>
      <c r="H2884">
        <v>33.5</v>
      </c>
      <c r="I2884">
        <v>17746.166000000001</v>
      </c>
      <c r="J2884">
        <v>7237353</v>
      </c>
      <c r="K2884">
        <v>67.444000000000003</v>
      </c>
      <c r="L2884">
        <v>26.507000000000001</v>
      </c>
      <c r="M2884">
        <v>19949.233</v>
      </c>
      <c r="N2884">
        <v>8135822</v>
      </c>
      <c r="O2884">
        <v>12.819000000000001</v>
      </c>
      <c r="P2884">
        <v>18.931000000000001</v>
      </c>
      <c r="Q2884">
        <v>3791.83</v>
      </c>
      <c r="R2884">
        <v>1546408</v>
      </c>
      <c r="S2884">
        <v>0.19</v>
      </c>
      <c r="T2884">
        <v>6.9630000000000001</v>
      </c>
      <c r="U2884">
        <v>56.274000000000001</v>
      </c>
      <c r="V2884">
        <v>22950</v>
      </c>
      <c r="W2884">
        <v>90</v>
      </c>
      <c r="X2884">
        <f t="shared" si="96"/>
        <v>3654.7423999999996</v>
      </c>
      <c r="Y2884">
        <f t="shared" si="97"/>
        <v>91.175999999999988</v>
      </c>
    </row>
    <row r="2885" spans="1:25" x14ac:dyDescent="0.2">
      <c r="A2885" t="s">
        <v>9864</v>
      </c>
      <c r="B2885" t="s">
        <v>24</v>
      </c>
      <c r="C2885">
        <v>5</v>
      </c>
      <c r="D2885">
        <v>3</v>
      </c>
      <c r="E2885" t="s">
        <v>3166</v>
      </c>
      <c r="F2885">
        <v>290.298</v>
      </c>
      <c r="G2885">
        <v>63.706000000000003</v>
      </c>
      <c r="H2885">
        <v>34.048000000000002</v>
      </c>
      <c r="I2885">
        <v>18493.794999999998</v>
      </c>
      <c r="J2885">
        <v>7542256</v>
      </c>
      <c r="K2885">
        <v>30.972999999999999</v>
      </c>
      <c r="L2885">
        <v>12.929</v>
      </c>
      <c r="M2885">
        <v>8991.25</v>
      </c>
      <c r="N2885">
        <v>3666868</v>
      </c>
      <c r="O2885">
        <v>5.56</v>
      </c>
      <c r="P2885">
        <v>10.173</v>
      </c>
      <c r="Q2885">
        <v>1613.9860000000001</v>
      </c>
      <c r="R2885">
        <v>658226</v>
      </c>
      <c r="S2885">
        <v>9.2999999999999999E-2</v>
      </c>
      <c r="T2885">
        <v>4.859</v>
      </c>
      <c r="U2885">
        <v>26.885999999999999</v>
      </c>
      <c r="V2885">
        <v>10965</v>
      </c>
      <c r="W2885">
        <v>43</v>
      </c>
      <c r="X2885">
        <f t="shared" si="96"/>
        <v>1128.44336</v>
      </c>
      <c r="Y2885">
        <f t="shared" si="97"/>
        <v>36.655999999999999</v>
      </c>
    </row>
    <row r="2886" spans="1:25" x14ac:dyDescent="0.2">
      <c r="A2886" t="s">
        <v>9864</v>
      </c>
      <c r="B2886" t="s">
        <v>24</v>
      </c>
      <c r="C2886">
        <v>5</v>
      </c>
      <c r="D2886">
        <v>4</v>
      </c>
      <c r="E2886" t="s">
        <v>1953</v>
      </c>
      <c r="F2886">
        <v>246.99</v>
      </c>
      <c r="G2886">
        <v>63.503999999999998</v>
      </c>
      <c r="H2886">
        <v>37.944000000000003</v>
      </c>
      <c r="I2886">
        <v>15684.870999999999</v>
      </c>
      <c r="J2886">
        <v>6396703</v>
      </c>
      <c r="K2886">
        <v>50.738</v>
      </c>
      <c r="L2886">
        <v>23.4</v>
      </c>
      <c r="M2886">
        <v>12531.71</v>
      </c>
      <c r="N2886">
        <v>5110761</v>
      </c>
      <c r="O2886">
        <v>5.258</v>
      </c>
      <c r="P2886">
        <v>11.202999999999999</v>
      </c>
      <c r="Q2886">
        <v>1298.722</v>
      </c>
      <c r="R2886">
        <v>529653</v>
      </c>
      <c r="S2886">
        <v>0.124</v>
      </c>
      <c r="T2886">
        <v>5.6230000000000002</v>
      </c>
      <c r="U2886">
        <v>30.638000000000002</v>
      </c>
      <c r="V2886">
        <v>12495</v>
      </c>
      <c r="W2886">
        <v>49</v>
      </c>
      <c r="X2886">
        <f t="shared" si="96"/>
        <v>762.73711999999989</v>
      </c>
      <c r="Y2886">
        <f t="shared" si="97"/>
        <v>43.616</v>
      </c>
    </row>
    <row r="2887" spans="1:25" x14ac:dyDescent="0.2">
      <c r="A2887" t="s">
        <v>9864</v>
      </c>
      <c r="B2887" t="s">
        <v>24</v>
      </c>
      <c r="C2887">
        <v>5</v>
      </c>
      <c r="D2887">
        <v>5</v>
      </c>
      <c r="E2887" t="s">
        <v>3167</v>
      </c>
      <c r="F2887">
        <v>233.36199999999999</v>
      </c>
      <c r="G2887">
        <v>64.102000000000004</v>
      </c>
      <c r="H2887">
        <v>36.186</v>
      </c>
      <c r="I2887">
        <v>14958.851000000001</v>
      </c>
      <c r="J2887">
        <v>6100613</v>
      </c>
      <c r="K2887">
        <v>3.51</v>
      </c>
      <c r="L2887">
        <v>2.8170000000000002</v>
      </c>
      <c r="M2887">
        <v>819.14</v>
      </c>
      <c r="N2887">
        <v>334067</v>
      </c>
      <c r="O2887">
        <v>2.3679999999999999</v>
      </c>
      <c r="P2887">
        <v>5.9729999999999999</v>
      </c>
      <c r="Q2887">
        <v>552.59799999999996</v>
      </c>
      <c r="R2887">
        <v>225364</v>
      </c>
      <c r="S2887">
        <v>8.0000000000000002E-3</v>
      </c>
      <c r="T2887">
        <v>1.4319999999999999</v>
      </c>
      <c r="U2887">
        <v>1.8759999999999999</v>
      </c>
      <c r="V2887">
        <v>765</v>
      </c>
      <c r="W2887">
        <v>3</v>
      </c>
      <c r="X2887">
        <f t="shared" si="96"/>
        <v>0</v>
      </c>
      <c r="Y2887">
        <f t="shared" si="97"/>
        <v>0</v>
      </c>
    </row>
    <row r="2888" spans="1:25" x14ac:dyDescent="0.2">
      <c r="A2888" t="s">
        <v>9864</v>
      </c>
      <c r="B2888" t="s">
        <v>24</v>
      </c>
      <c r="C2888">
        <v>5</v>
      </c>
      <c r="D2888">
        <v>6</v>
      </c>
      <c r="E2888" t="s">
        <v>3168</v>
      </c>
      <c r="F2888">
        <v>188.654</v>
      </c>
      <c r="G2888">
        <v>74.635000000000005</v>
      </c>
      <c r="H2888">
        <v>41.106000000000002</v>
      </c>
      <c r="I2888">
        <v>14080.222</v>
      </c>
      <c r="J2888">
        <v>5742285</v>
      </c>
      <c r="K2888">
        <v>22.478000000000002</v>
      </c>
      <c r="L2888">
        <v>9.9830000000000005</v>
      </c>
      <c r="M2888">
        <v>4240.5969999999998</v>
      </c>
      <c r="N2888">
        <v>1729427</v>
      </c>
      <c r="O2888">
        <v>6.13</v>
      </c>
      <c r="P2888">
        <v>12.439</v>
      </c>
      <c r="Q2888">
        <v>1156.3579999999999</v>
      </c>
      <c r="R2888">
        <v>471593</v>
      </c>
      <c r="S2888">
        <v>4.2999999999999997E-2</v>
      </c>
      <c r="T2888">
        <v>3.3140000000000001</v>
      </c>
      <c r="U2888">
        <v>8.1280000000000001</v>
      </c>
      <c r="V2888">
        <v>3315</v>
      </c>
      <c r="W2888">
        <v>13</v>
      </c>
      <c r="X2888">
        <f t="shared" si="96"/>
        <v>597.59487999999988</v>
      </c>
      <c r="Y2888">
        <f t="shared" si="97"/>
        <v>1.8559999999999994</v>
      </c>
    </row>
    <row r="2889" spans="1:25" x14ac:dyDescent="0.2">
      <c r="A2889" t="s">
        <v>9864</v>
      </c>
      <c r="B2889" t="s">
        <v>24</v>
      </c>
      <c r="C2889">
        <v>5</v>
      </c>
      <c r="D2889">
        <v>7</v>
      </c>
      <c r="E2889" t="s">
        <v>3102</v>
      </c>
      <c r="F2889">
        <v>13.122999999999999</v>
      </c>
      <c r="G2889">
        <v>54.332000000000001</v>
      </c>
      <c r="H2889">
        <v>34.195999999999998</v>
      </c>
      <c r="I2889">
        <v>713.00900000000001</v>
      </c>
      <c r="J2889">
        <v>290784</v>
      </c>
      <c r="K2889">
        <v>4.173</v>
      </c>
      <c r="L2889">
        <v>4.5019999999999998</v>
      </c>
      <c r="M2889">
        <v>54.765999999999998</v>
      </c>
      <c r="N2889">
        <v>22335</v>
      </c>
      <c r="O2889">
        <v>1.446</v>
      </c>
      <c r="P2889">
        <v>1.008</v>
      </c>
      <c r="Q2889">
        <v>18.981000000000002</v>
      </c>
      <c r="R2889">
        <v>7741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f t="shared" si="96"/>
        <v>0</v>
      </c>
      <c r="Y2889">
        <f t="shared" si="97"/>
        <v>0</v>
      </c>
    </row>
    <row r="2890" spans="1:25" x14ac:dyDescent="0.2">
      <c r="A2890" t="s">
        <v>9864</v>
      </c>
      <c r="B2890" t="s">
        <v>24</v>
      </c>
      <c r="C2890">
        <v>5</v>
      </c>
      <c r="D2890">
        <v>8</v>
      </c>
      <c r="E2890" t="s">
        <v>3169</v>
      </c>
      <c r="F2890">
        <v>176.982</v>
      </c>
      <c r="G2890">
        <v>67.209999999999994</v>
      </c>
      <c r="H2890">
        <v>43.676000000000002</v>
      </c>
      <c r="I2890">
        <v>11894.927</v>
      </c>
      <c r="J2890">
        <v>4851064</v>
      </c>
      <c r="K2890">
        <v>27.446000000000002</v>
      </c>
      <c r="L2890">
        <v>17.085999999999999</v>
      </c>
      <c r="M2890">
        <v>4857.3670000000002</v>
      </c>
      <c r="N2890">
        <v>1980962</v>
      </c>
      <c r="O2890">
        <v>4.1180000000000003</v>
      </c>
      <c r="P2890">
        <v>8.7319999999999993</v>
      </c>
      <c r="Q2890">
        <v>728.85400000000004</v>
      </c>
      <c r="R2890">
        <v>297246</v>
      </c>
      <c r="S2890">
        <v>0.06</v>
      </c>
      <c r="T2890">
        <v>3.9129999999999998</v>
      </c>
      <c r="U2890">
        <v>10.63</v>
      </c>
      <c r="V2890">
        <v>4335</v>
      </c>
      <c r="W2890">
        <v>17</v>
      </c>
      <c r="X2890">
        <f t="shared" si="96"/>
        <v>101.69023999999997</v>
      </c>
      <c r="Y2890">
        <f t="shared" si="97"/>
        <v>6.4959999999999996</v>
      </c>
    </row>
    <row r="2891" spans="1:25" x14ac:dyDescent="0.2">
      <c r="A2891" t="s">
        <v>9864</v>
      </c>
      <c r="B2891" t="s">
        <v>24</v>
      </c>
      <c r="C2891">
        <v>5</v>
      </c>
      <c r="D2891">
        <v>9</v>
      </c>
      <c r="E2891" t="s">
        <v>3170</v>
      </c>
      <c r="F2891">
        <v>208.523</v>
      </c>
      <c r="G2891">
        <v>71.001000000000005</v>
      </c>
      <c r="H2891">
        <v>39.033000000000001</v>
      </c>
      <c r="I2891">
        <v>14805.279</v>
      </c>
      <c r="J2891">
        <v>6037982</v>
      </c>
      <c r="K2891">
        <v>20.003</v>
      </c>
      <c r="L2891">
        <v>7.444</v>
      </c>
      <c r="M2891">
        <v>4171.067</v>
      </c>
      <c r="N2891">
        <v>1701071</v>
      </c>
      <c r="O2891">
        <v>4.9930000000000003</v>
      </c>
      <c r="P2891">
        <v>8.08</v>
      </c>
      <c r="Q2891">
        <v>1041.1859999999999</v>
      </c>
      <c r="R2891">
        <v>424623</v>
      </c>
      <c r="S2891">
        <v>6.3E-2</v>
      </c>
      <c r="T2891">
        <v>4.0069999999999997</v>
      </c>
      <c r="U2891">
        <v>13.131</v>
      </c>
      <c r="V2891">
        <v>5355</v>
      </c>
      <c r="W2891">
        <v>21</v>
      </c>
      <c r="X2891">
        <f t="shared" si="96"/>
        <v>463.99535999999983</v>
      </c>
      <c r="Y2891">
        <f t="shared" si="97"/>
        <v>11.135999999999999</v>
      </c>
    </row>
    <row r="2892" spans="1:25" x14ac:dyDescent="0.2">
      <c r="A2892" t="s">
        <v>9864</v>
      </c>
      <c r="B2892" t="s">
        <v>24</v>
      </c>
      <c r="C2892">
        <v>5</v>
      </c>
      <c r="D2892">
        <v>10</v>
      </c>
      <c r="E2892" t="s">
        <v>3171</v>
      </c>
      <c r="F2892">
        <v>307.99400000000003</v>
      </c>
      <c r="G2892">
        <v>72.337999999999994</v>
      </c>
      <c r="H2892">
        <v>38.97</v>
      </c>
      <c r="I2892">
        <v>22279.792000000001</v>
      </c>
      <c r="J2892">
        <v>9086285</v>
      </c>
      <c r="K2892">
        <v>42.006</v>
      </c>
      <c r="L2892">
        <v>20.948</v>
      </c>
      <c r="M2892">
        <v>12937.501</v>
      </c>
      <c r="N2892">
        <v>5276253</v>
      </c>
      <c r="O2892">
        <v>9.9610000000000003</v>
      </c>
      <c r="P2892">
        <v>17.86</v>
      </c>
      <c r="Q2892">
        <v>3067.9630000000002</v>
      </c>
      <c r="R2892">
        <v>1251196</v>
      </c>
      <c r="S2892">
        <v>0.13200000000000001</v>
      </c>
      <c r="T2892">
        <v>5.7990000000000004</v>
      </c>
      <c r="U2892">
        <v>40.642000000000003</v>
      </c>
      <c r="V2892">
        <v>16575</v>
      </c>
      <c r="W2892">
        <v>65</v>
      </c>
      <c r="X2892">
        <f t="shared" si="96"/>
        <v>2815.0566800000001</v>
      </c>
      <c r="Y2892">
        <f t="shared" si="97"/>
        <v>62.175999999999995</v>
      </c>
    </row>
    <row r="2893" spans="1:25" x14ac:dyDescent="0.2">
      <c r="A2893" t="s">
        <v>9864</v>
      </c>
      <c r="B2893" t="s">
        <v>24</v>
      </c>
      <c r="C2893">
        <v>5</v>
      </c>
      <c r="D2893">
        <v>11</v>
      </c>
      <c r="E2893" t="s">
        <v>952</v>
      </c>
      <c r="F2893">
        <v>318.56</v>
      </c>
      <c r="G2893">
        <v>64.494</v>
      </c>
      <c r="H2893">
        <v>34.71</v>
      </c>
      <c r="I2893">
        <v>20545.195</v>
      </c>
      <c r="J2893">
        <v>8378871</v>
      </c>
      <c r="K2893">
        <v>67.018000000000001</v>
      </c>
      <c r="L2893">
        <v>25.251999999999999</v>
      </c>
      <c r="M2893">
        <v>21349.241000000002</v>
      </c>
      <c r="N2893">
        <v>8706782</v>
      </c>
      <c r="O2893">
        <v>14.144</v>
      </c>
      <c r="P2893">
        <v>20.018999999999998</v>
      </c>
      <c r="Q2893">
        <v>4505.835</v>
      </c>
      <c r="R2893">
        <v>1837598</v>
      </c>
      <c r="S2893">
        <v>0.183</v>
      </c>
      <c r="T2893">
        <v>6.82</v>
      </c>
      <c r="U2893">
        <v>58.15</v>
      </c>
      <c r="V2893">
        <v>23715</v>
      </c>
      <c r="W2893">
        <v>93</v>
      </c>
      <c r="X2893">
        <f t="shared" si="96"/>
        <v>4482.9881999999998</v>
      </c>
      <c r="Y2893">
        <f t="shared" si="97"/>
        <v>94.655999999999992</v>
      </c>
    </row>
    <row r="2894" spans="1:25" x14ac:dyDescent="0.2">
      <c r="A2894" t="s">
        <v>9864</v>
      </c>
      <c r="B2894" t="s">
        <v>24</v>
      </c>
      <c r="C2894">
        <v>5</v>
      </c>
      <c r="D2894">
        <v>12</v>
      </c>
      <c r="E2894" t="s">
        <v>3172</v>
      </c>
      <c r="F2894">
        <v>149.483</v>
      </c>
      <c r="G2894">
        <v>78.094999999999999</v>
      </c>
      <c r="H2894">
        <v>44.381999999999998</v>
      </c>
      <c r="I2894">
        <v>11673.87</v>
      </c>
      <c r="J2894">
        <v>4760911</v>
      </c>
      <c r="K2894">
        <v>8.6489999999999991</v>
      </c>
      <c r="L2894">
        <v>6.6420000000000003</v>
      </c>
      <c r="M2894">
        <v>1292.827</v>
      </c>
      <c r="N2894">
        <v>527249</v>
      </c>
      <c r="O2894">
        <v>3.1150000000000002</v>
      </c>
      <c r="P2894">
        <v>6.3380000000000001</v>
      </c>
      <c r="Q2894">
        <v>465.649</v>
      </c>
      <c r="R2894">
        <v>189904</v>
      </c>
      <c r="S2894">
        <v>2.1000000000000001E-2</v>
      </c>
      <c r="T2894">
        <v>2.3090000000000002</v>
      </c>
      <c r="U2894">
        <v>3.1259999999999999</v>
      </c>
      <c r="V2894">
        <v>1275</v>
      </c>
      <c r="W2894">
        <v>5</v>
      </c>
      <c r="X2894">
        <f t="shared" si="96"/>
        <v>0</v>
      </c>
      <c r="Y2894">
        <f t="shared" si="97"/>
        <v>0</v>
      </c>
    </row>
    <row r="2895" spans="1:25" x14ac:dyDescent="0.2">
      <c r="A2895" t="s">
        <v>9864</v>
      </c>
      <c r="B2895" t="s">
        <v>24</v>
      </c>
      <c r="C2895">
        <v>5</v>
      </c>
      <c r="D2895">
        <v>13</v>
      </c>
      <c r="E2895" t="s">
        <v>3173</v>
      </c>
      <c r="F2895">
        <v>181.7</v>
      </c>
      <c r="G2895">
        <v>80.771000000000001</v>
      </c>
      <c r="H2895">
        <v>44.548000000000002</v>
      </c>
      <c r="I2895">
        <v>14676.111000000001</v>
      </c>
      <c r="J2895">
        <v>5985304</v>
      </c>
      <c r="K2895">
        <v>53.118000000000002</v>
      </c>
      <c r="L2895">
        <v>40.052999999999997</v>
      </c>
      <c r="M2895">
        <v>9651.6190000000006</v>
      </c>
      <c r="N2895">
        <v>3936184</v>
      </c>
      <c r="O2895">
        <v>8.8979999999999997</v>
      </c>
      <c r="P2895">
        <v>17.007000000000001</v>
      </c>
      <c r="Q2895">
        <v>1616.848</v>
      </c>
      <c r="R2895">
        <v>659393</v>
      </c>
      <c r="S2895">
        <v>0.14799999999999999</v>
      </c>
      <c r="T2895">
        <v>6.141</v>
      </c>
      <c r="U2895">
        <v>26.885999999999999</v>
      </c>
      <c r="V2895">
        <v>10965</v>
      </c>
      <c r="W2895">
        <v>43</v>
      </c>
      <c r="X2895">
        <f t="shared" si="96"/>
        <v>1131.7632799999999</v>
      </c>
      <c r="Y2895">
        <f t="shared" si="97"/>
        <v>36.655999999999999</v>
      </c>
    </row>
    <row r="2896" spans="1:25" x14ac:dyDescent="0.2">
      <c r="A2896" t="s">
        <v>9864</v>
      </c>
      <c r="B2896" t="s">
        <v>24</v>
      </c>
      <c r="C2896">
        <v>5</v>
      </c>
      <c r="D2896">
        <v>15</v>
      </c>
      <c r="E2896" t="s">
        <v>3174</v>
      </c>
      <c r="F2896">
        <v>193.15600000000001</v>
      </c>
      <c r="G2896">
        <v>74.551000000000002</v>
      </c>
      <c r="H2896">
        <v>43.122</v>
      </c>
      <c r="I2896">
        <v>14400.045</v>
      </c>
      <c r="J2896">
        <v>5872717</v>
      </c>
      <c r="K2896">
        <v>75.180000000000007</v>
      </c>
      <c r="L2896">
        <v>39.003999999999998</v>
      </c>
      <c r="M2896">
        <v>14521.489</v>
      </c>
      <c r="N2896">
        <v>5922245</v>
      </c>
      <c r="O2896">
        <v>8.6219999999999999</v>
      </c>
      <c r="P2896">
        <v>15.654</v>
      </c>
      <c r="Q2896">
        <v>1665.462</v>
      </c>
      <c r="R2896">
        <v>679219</v>
      </c>
      <c r="S2896">
        <v>0.16500000000000001</v>
      </c>
      <c r="T2896">
        <v>6.4859999999999998</v>
      </c>
      <c r="U2896">
        <v>31.888999999999999</v>
      </c>
      <c r="V2896">
        <v>13005</v>
      </c>
      <c r="W2896">
        <v>51</v>
      </c>
      <c r="X2896">
        <f t="shared" si="96"/>
        <v>1188.1555199999998</v>
      </c>
      <c r="Y2896">
        <f t="shared" si="97"/>
        <v>45.936</v>
      </c>
    </row>
    <row r="2897" spans="1:25" x14ac:dyDescent="0.2">
      <c r="A2897" t="s">
        <v>9864</v>
      </c>
      <c r="B2897" t="s">
        <v>24</v>
      </c>
      <c r="C2897">
        <v>5</v>
      </c>
      <c r="D2897">
        <v>16</v>
      </c>
      <c r="E2897" t="s">
        <v>3175</v>
      </c>
      <c r="F2897">
        <v>245.815</v>
      </c>
      <c r="G2897">
        <v>73.471999999999994</v>
      </c>
      <c r="H2897">
        <v>38.256999999999998</v>
      </c>
      <c r="I2897">
        <v>18060.483</v>
      </c>
      <c r="J2897">
        <v>7365540</v>
      </c>
      <c r="K2897">
        <v>73.77</v>
      </c>
      <c r="L2897">
        <v>40.688000000000002</v>
      </c>
      <c r="M2897">
        <v>18133.741999999998</v>
      </c>
      <c r="N2897">
        <v>7395417</v>
      </c>
      <c r="O2897">
        <v>9.44</v>
      </c>
      <c r="P2897">
        <v>16.928000000000001</v>
      </c>
      <c r="Q2897">
        <v>2320.5520000000001</v>
      </c>
      <c r="R2897">
        <v>946382</v>
      </c>
      <c r="S2897">
        <v>0.155</v>
      </c>
      <c r="T2897">
        <v>6.2880000000000003</v>
      </c>
      <c r="U2897">
        <v>38.140999999999998</v>
      </c>
      <c r="V2897">
        <v>15555</v>
      </c>
      <c r="W2897">
        <v>61</v>
      </c>
      <c r="X2897">
        <f t="shared" si="96"/>
        <v>1948.0599199999999</v>
      </c>
      <c r="Y2897">
        <f t="shared" si="97"/>
        <v>57.535999999999994</v>
      </c>
    </row>
    <row r="2898" spans="1:25" x14ac:dyDescent="0.2">
      <c r="A2898" t="s">
        <v>9864</v>
      </c>
      <c r="B2898" t="s">
        <v>24</v>
      </c>
      <c r="C2898">
        <v>5</v>
      </c>
      <c r="D2898">
        <v>18</v>
      </c>
      <c r="E2898" t="s">
        <v>3176</v>
      </c>
      <c r="F2898">
        <v>223.29400000000001</v>
      </c>
      <c r="G2898">
        <v>61.484999999999999</v>
      </c>
      <c r="H2898">
        <v>36.950000000000003</v>
      </c>
      <c r="I2898">
        <v>13729.11</v>
      </c>
      <c r="J2898">
        <v>5599092</v>
      </c>
      <c r="K2898">
        <v>2.9350000000000001</v>
      </c>
      <c r="L2898">
        <v>2.0499999999999998</v>
      </c>
      <c r="M2898">
        <v>655.46799999999996</v>
      </c>
      <c r="N2898">
        <v>267317</v>
      </c>
      <c r="O2898">
        <v>3.5230000000000001</v>
      </c>
      <c r="P2898">
        <v>9.7100000000000009</v>
      </c>
      <c r="Q2898">
        <v>786.65599999999995</v>
      </c>
      <c r="R2898">
        <v>320819</v>
      </c>
      <c r="S2898">
        <v>3.4000000000000002E-2</v>
      </c>
      <c r="T2898">
        <v>2.927</v>
      </c>
      <c r="U2898">
        <v>7.5030000000000001</v>
      </c>
      <c r="V2898">
        <v>3060</v>
      </c>
      <c r="W2898">
        <v>12</v>
      </c>
      <c r="X2898">
        <f t="shared" si="96"/>
        <v>168.74055999999987</v>
      </c>
      <c r="Y2898">
        <f t="shared" si="97"/>
        <v>0.69599999999999951</v>
      </c>
    </row>
    <row r="2899" spans="1:25" x14ac:dyDescent="0.2">
      <c r="A2899" t="s">
        <v>9864</v>
      </c>
      <c r="B2899" t="s">
        <v>24</v>
      </c>
      <c r="C2899">
        <v>5</v>
      </c>
      <c r="D2899">
        <v>19</v>
      </c>
      <c r="E2899" t="s">
        <v>3177</v>
      </c>
      <c r="F2899">
        <v>477.15699999999998</v>
      </c>
      <c r="G2899">
        <v>65.599000000000004</v>
      </c>
      <c r="H2899">
        <v>33.988999999999997</v>
      </c>
      <c r="I2899">
        <v>31300.800999999999</v>
      </c>
      <c r="J2899">
        <v>12765290</v>
      </c>
      <c r="K2899">
        <v>34.383000000000003</v>
      </c>
      <c r="L2899">
        <v>12.566000000000001</v>
      </c>
      <c r="M2899">
        <v>16405.879000000001</v>
      </c>
      <c r="N2899">
        <v>6690749</v>
      </c>
      <c r="O2899">
        <v>4.8579999999999997</v>
      </c>
      <c r="P2899">
        <v>10.846</v>
      </c>
      <c r="Q2899">
        <v>2318.2420000000002</v>
      </c>
      <c r="R2899">
        <v>945440</v>
      </c>
      <c r="S2899">
        <v>5.8000000000000003E-2</v>
      </c>
      <c r="T2899">
        <v>3.8340000000000001</v>
      </c>
      <c r="U2899">
        <v>27.512</v>
      </c>
      <c r="V2899">
        <v>11220</v>
      </c>
      <c r="W2899">
        <v>44</v>
      </c>
      <c r="X2899">
        <f t="shared" si="96"/>
        <v>1945.38032</v>
      </c>
      <c r="Y2899">
        <f t="shared" si="97"/>
        <v>37.816000000000003</v>
      </c>
    </row>
    <row r="2900" spans="1:25" x14ac:dyDescent="0.2">
      <c r="A2900" t="s">
        <v>9864</v>
      </c>
      <c r="B2900" t="s">
        <v>24</v>
      </c>
      <c r="C2900">
        <v>5</v>
      </c>
      <c r="D2900">
        <v>20</v>
      </c>
      <c r="E2900" t="s">
        <v>3178</v>
      </c>
      <c r="F2900">
        <v>306.67200000000003</v>
      </c>
      <c r="G2900">
        <v>66.417000000000002</v>
      </c>
      <c r="H2900">
        <v>35.191000000000003</v>
      </c>
      <c r="I2900">
        <v>20368.300999999999</v>
      </c>
      <c r="J2900">
        <v>8306729</v>
      </c>
      <c r="K2900">
        <v>25.850999999999999</v>
      </c>
      <c r="L2900">
        <v>12.157999999999999</v>
      </c>
      <c r="M2900">
        <v>7927.7889999999998</v>
      </c>
      <c r="N2900">
        <v>3233161</v>
      </c>
      <c r="O2900">
        <v>5.7610000000000001</v>
      </c>
      <c r="P2900">
        <v>10.903</v>
      </c>
      <c r="Q2900">
        <v>1766.6569999999999</v>
      </c>
      <c r="R2900">
        <v>720489</v>
      </c>
      <c r="S2900">
        <v>6.9000000000000006E-2</v>
      </c>
      <c r="T2900">
        <v>4.2039999999999997</v>
      </c>
      <c r="U2900">
        <v>21.259</v>
      </c>
      <c r="V2900">
        <v>8670</v>
      </c>
      <c r="W2900">
        <v>34</v>
      </c>
      <c r="X2900">
        <f t="shared" si="96"/>
        <v>1305.5417199999997</v>
      </c>
      <c r="Y2900">
        <f t="shared" si="97"/>
        <v>26.216000000000001</v>
      </c>
    </row>
    <row r="2901" spans="1:25" x14ac:dyDescent="0.2">
      <c r="A2901" t="s">
        <v>9864</v>
      </c>
      <c r="B2901" t="s">
        <v>24</v>
      </c>
      <c r="C2901">
        <v>5</v>
      </c>
      <c r="D2901">
        <v>21</v>
      </c>
      <c r="E2901" t="s">
        <v>3179</v>
      </c>
      <c r="F2901">
        <v>375.41199999999998</v>
      </c>
      <c r="G2901">
        <v>48.72</v>
      </c>
      <c r="H2901">
        <v>25.158000000000001</v>
      </c>
      <c r="I2901">
        <v>18289.934000000001</v>
      </c>
      <c r="J2901">
        <v>7459116</v>
      </c>
      <c r="K2901">
        <v>54.948999999999998</v>
      </c>
      <c r="L2901">
        <v>28.71</v>
      </c>
      <c r="M2901">
        <v>20628.535</v>
      </c>
      <c r="N2901">
        <v>8412859</v>
      </c>
      <c r="O2901">
        <v>10.975</v>
      </c>
      <c r="P2901">
        <v>16.45</v>
      </c>
      <c r="Q2901">
        <v>4120.0379999999996</v>
      </c>
      <c r="R2901">
        <v>1680260</v>
      </c>
      <c r="S2901">
        <v>0.215</v>
      </c>
      <c r="T2901">
        <v>7.399</v>
      </c>
      <c r="U2901">
        <v>80.659000000000006</v>
      </c>
      <c r="V2901">
        <v>32895</v>
      </c>
      <c r="W2901">
        <v>129</v>
      </c>
      <c r="X2901">
        <f t="shared" si="96"/>
        <v>4035.4636799999989</v>
      </c>
      <c r="Y2901">
        <f t="shared" si="97"/>
        <v>136.416</v>
      </c>
    </row>
    <row r="2902" spans="1:25" x14ac:dyDescent="0.2">
      <c r="A2902" t="s">
        <v>9864</v>
      </c>
      <c r="B2902" t="s">
        <v>24</v>
      </c>
      <c r="C2902">
        <v>5</v>
      </c>
      <c r="D2902">
        <v>22</v>
      </c>
      <c r="E2902" t="s">
        <v>3180</v>
      </c>
      <c r="F2902">
        <v>236.46600000000001</v>
      </c>
      <c r="G2902">
        <v>47.933999999999997</v>
      </c>
      <c r="H2902">
        <v>29.498000000000001</v>
      </c>
      <c r="I2902">
        <v>11334.718000000001</v>
      </c>
      <c r="J2902">
        <v>4622596</v>
      </c>
      <c r="K2902">
        <v>55.972000000000001</v>
      </c>
      <c r="L2902">
        <v>32.101999999999997</v>
      </c>
      <c r="M2902">
        <v>13235.5</v>
      </c>
      <c r="N2902">
        <v>5397785</v>
      </c>
      <c r="O2902">
        <v>6.0650000000000004</v>
      </c>
      <c r="P2902">
        <v>12.872999999999999</v>
      </c>
      <c r="Q2902">
        <v>1434.1869999999999</v>
      </c>
      <c r="R2902">
        <v>584899</v>
      </c>
      <c r="S2902">
        <v>0.14000000000000001</v>
      </c>
      <c r="T2902">
        <v>5.976</v>
      </c>
      <c r="U2902">
        <v>33.139000000000003</v>
      </c>
      <c r="V2902">
        <v>13515</v>
      </c>
      <c r="W2902">
        <v>53</v>
      </c>
      <c r="X2902">
        <f t="shared" si="96"/>
        <v>919.8765199999998</v>
      </c>
      <c r="Y2902">
        <f t="shared" si="97"/>
        <v>48.256</v>
      </c>
    </row>
    <row r="2903" spans="1:25" x14ac:dyDescent="0.2">
      <c r="A2903" t="s">
        <v>9864</v>
      </c>
      <c r="B2903" t="s">
        <v>24</v>
      </c>
      <c r="C2903">
        <v>6</v>
      </c>
      <c r="D2903">
        <v>1</v>
      </c>
      <c r="E2903" t="s">
        <v>3181</v>
      </c>
      <c r="F2903">
        <v>293.92899999999997</v>
      </c>
      <c r="G2903">
        <v>66.989000000000004</v>
      </c>
      <c r="H2903">
        <v>38.100999999999999</v>
      </c>
      <c r="I2903">
        <v>19689.951000000001</v>
      </c>
      <c r="J2903">
        <v>8030080</v>
      </c>
      <c r="K2903">
        <v>4.1150000000000002</v>
      </c>
      <c r="L2903">
        <v>2.4510000000000001</v>
      </c>
      <c r="M2903">
        <v>1209.4290000000001</v>
      </c>
      <c r="N2903">
        <v>493237</v>
      </c>
      <c r="O2903">
        <v>3.302</v>
      </c>
      <c r="P2903">
        <v>7.5430000000000001</v>
      </c>
      <c r="Q2903">
        <v>970.58</v>
      </c>
      <c r="R2903">
        <v>395828</v>
      </c>
      <c r="S2903">
        <v>3.2000000000000001E-2</v>
      </c>
      <c r="T2903">
        <v>2.8519999999999999</v>
      </c>
      <c r="U2903">
        <v>9.3789999999999996</v>
      </c>
      <c r="V2903">
        <v>3825</v>
      </c>
      <c r="W2903">
        <v>15</v>
      </c>
      <c r="X2903">
        <f t="shared" si="96"/>
        <v>382.09239999999994</v>
      </c>
      <c r="Y2903">
        <f t="shared" si="97"/>
        <v>4.1759999999999993</v>
      </c>
    </row>
    <row r="2904" spans="1:25" x14ac:dyDescent="0.2">
      <c r="A2904" t="s">
        <v>9864</v>
      </c>
      <c r="B2904" t="s">
        <v>24</v>
      </c>
      <c r="C2904">
        <v>6</v>
      </c>
      <c r="D2904">
        <v>2</v>
      </c>
      <c r="E2904" t="s">
        <v>3182</v>
      </c>
      <c r="F2904">
        <v>55.877000000000002</v>
      </c>
      <c r="G2904">
        <v>21.733000000000001</v>
      </c>
      <c r="H2904">
        <v>15.972</v>
      </c>
      <c r="I2904">
        <v>1214.385</v>
      </c>
      <c r="J2904">
        <v>495258</v>
      </c>
      <c r="K2904">
        <v>6.0819999999999999</v>
      </c>
      <c r="L2904">
        <v>5.4809999999999999</v>
      </c>
      <c r="M2904">
        <v>339.83100000000002</v>
      </c>
      <c r="N2904">
        <v>138592</v>
      </c>
      <c r="O2904">
        <v>2.9729999999999999</v>
      </c>
      <c r="P2904">
        <v>5.6589999999999998</v>
      </c>
      <c r="Q2904">
        <v>166.11</v>
      </c>
      <c r="R2904">
        <v>67744</v>
      </c>
      <c r="S2904">
        <v>3.4000000000000002E-2</v>
      </c>
      <c r="T2904">
        <v>2.9260000000000002</v>
      </c>
      <c r="U2904">
        <v>1.8759999999999999</v>
      </c>
      <c r="V2904">
        <v>765</v>
      </c>
      <c r="W2904">
        <v>3</v>
      </c>
      <c r="X2904">
        <f t="shared" si="96"/>
        <v>0</v>
      </c>
      <c r="Y2904">
        <f t="shared" si="97"/>
        <v>0</v>
      </c>
    </row>
    <row r="2905" spans="1:25" x14ac:dyDescent="0.2">
      <c r="A2905" t="s">
        <v>9864</v>
      </c>
      <c r="B2905" t="s">
        <v>24</v>
      </c>
      <c r="C2905">
        <v>6</v>
      </c>
      <c r="D2905">
        <v>3</v>
      </c>
      <c r="E2905" t="s">
        <v>3183</v>
      </c>
      <c r="F2905">
        <v>308.803</v>
      </c>
      <c r="G2905">
        <v>71.992000000000004</v>
      </c>
      <c r="H2905">
        <v>40.76</v>
      </c>
      <c r="I2905">
        <v>22231.48</v>
      </c>
      <c r="J2905">
        <v>9066582</v>
      </c>
      <c r="K2905">
        <v>23.024000000000001</v>
      </c>
      <c r="L2905">
        <v>14.446</v>
      </c>
      <c r="M2905">
        <v>7109.9849999999997</v>
      </c>
      <c r="N2905">
        <v>2899639</v>
      </c>
      <c r="O2905">
        <v>3.738</v>
      </c>
      <c r="P2905">
        <v>7.6139999999999999</v>
      </c>
      <c r="Q2905">
        <v>1154.1949999999999</v>
      </c>
      <c r="R2905">
        <v>470711</v>
      </c>
      <c r="S2905">
        <v>5.2999999999999999E-2</v>
      </c>
      <c r="T2905">
        <v>3.6640000000000001</v>
      </c>
      <c r="U2905">
        <v>16.257000000000001</v>
      </c>
      <c r="V2905">
        <v>6630</v>
      </c>
      <c r="W2905">
        <v>26</v>
      </c>
      <c r="X2905">
        <f t="shared" si="96"/>
        <v>595.08579999999984</v>
      </c>
      <c r="Y2905">
        <f t="shared" si="97"/>
        <v>16.936</v>
      </c>
    </row>
    <row r="2906" spans="1:25" x14ac:dyDescent="0.2">
      <c r="A2906" t="s">
        <v>9864</v>
      </c>
      <c r="B2906" t="s">
        <v>24</v>
      </c>
      <c r="C2906">
        <v>6</v>
      </c>
      <c r="D2906">
        <v>4</v>
      </c>
      <c r="E2906" t="s">
        <v>3184</v>
      </c>
      <c r="F2906">
        <v>152.994</v>
      </c>
      <c r="G2906">
        <v>45.703000000000003</v>
      </c>
      <c r="H2906">
        <v>25.681000000000001</v>
      </c>
      <c r="I2906">
        <v>6992.2460000000001</v>
      </c>
      <c r="J2906">
        <v>2851622</v>
      </c>
      <c r="K2906">
        <v>58.078000000000003</v>
      </c>
      <c r="L2906">
        <v>25.491</v>
      </c>
      <c r="M2906">
        <v>8885.66</v>
      </c>
      <c r="N2906">
        <v>3623806</v>
      </c>
      <c r="O2906">
        <v>5.89</v>
      </c>
      <c r="P2906">
        <v>11.074</v>
      </c>
      <c r="Q2906">
        <v>901.06700000000001</v>
      </c>
      <c r="R2906">
        <v>367479</v>
      </c>
      <c r="S2906">
        <v>0.13100000000000001</v>
      </c>
      <c r="T2906">
        <v>5.7729999999999997</v>
      </c>
      <c r="U2906">
        <v>20.009</v>
      </c>
      <c r="V2906">
        <v>8160</v>
      </c>
      <c r="W2906">
        <v>32</v>
      </c>
      <c r="X2906">
        <f t="shared" si="96"/>
        <v>301.45731999999992</v>
      </c>
      <c r="Y2906">
        <f t="shared" si="97"/>
        <v>23.896000000000001</v>
      </c>
    </row>
    <row r="2907" spans="1:25" x14ac:dyDescent="0.2">
      <c r="A2907" t="s">
        <v>9864</v>
      </c>
      <c r="B2907" t="s">
        <v>24</v>
      </c>
      <c r="C2907">
        <v>6</v>
      </c>
      <c r="D2907">
        <v>5</v>
      </c>
      <c r="E2907" t="s">
        <v>3185</v>
      </c>
      <c r="F2907">
        <v>185.73099999999999</v>
      </c>
      <c r="G2907">
        <v>53.365000000000002</v>
      </c>
      <c r="H2907">
        <v>32.848999999999997</v>
      </c>
      <c r="I2907">
        <v>9911.4670000000006</v>
      </c>
      <c r="J2907">
        <v>4042157</v>
      </c>
      <c r="K2907">
        <v>47.287999999999997</v>
      </c>
      <c r="L2907">
        <v>20.483000000000001</v>
      </c>
      <c r="M2907">
        <v>8782.9330000000009</v>
      </c>
      <c r="N2907">
        <v>3581911</v>
      </c>
      <c r="O2907">
        <v>4.5039999999999996</v>
      </c>
      <c r="P2907">
        <v>8.3829999999999991</v>
      </c>
      <c r="Q2907">
        <v>836.60599999999999</v>
      </c>
      <c r="R2907">
        <v>341190</v>
      </c>
      <c r="S2907">
        <v>8.7999999999999995E-2</v>
      </c>
      <c r="T2907">
        <v>4.7240000000000002</v>
      </c>
      <c r="U2907">
        <v>16.257000000000001</v>
      </c>
      <c r="V2907">
        <v>6630</v>
      </c>
      <c r="W2907">
        <v>26</v>
      </c>
      <c r="X2907">
        <f t="shared" si="96"/>
        <v>226.68255999999991</v>
      </c>
      <c r="Y2907">
        <f t="shared" si="97"/>
        <v>16.936</v>
      </c>
    </row>
    <row r="2908" spans="1:25" x14ac:dyDescent="0.2">
      <c r="A2908" t="s">
        <v>9864</v>
      </c>
      <c r="B2908" t="s">
        <v>24</v>
      </c>
      <c r="C2908">
        <v>6</v>
      </c>
      <c r="D2908">
        <v>6</v>
      </c>
      <c r="E2908" t="s">
        <v>3186</v>
      </c>
      <c r="F2908">
        <v>262.24400000000003</v>
      </c>
      <c r="G2908">
        <v>48.889000000000003</v>
      </c>
      <c r="H2908">
        <v>30.292000000000002</v>
      </c>
      <c r="I2908">
        <v>12820.797</v>
      </c>
      <c r="J2908">
        <v>5228658</v>
      </c>
      <c r="K2908">
        <v>60.94</v>
      </c>
      <c r="L2908">
        <v>26.87</v>
      </c>
      <c r="M2908">
        <v>15981.273999999999</v>
      </c>
      <c r="N2908">
        <v>6517584</v>
      </c>
      <c r="O2908">
        <v>9.875</v>
      </c>
      <c r="P2908">
        <v>16.460999999999999</v>
      </c>
      <c r="Q2908">
        <v>2589.5340000000001</v>
      </c>
      <c r="R2908">
        <v>1056080</v>
      </c>
      <c r="S2908">
        <v>0.17199999999999999</v>
      </c>
      <c r="T2908">
        <v>6.6139999999999999</v>
      </c>
      <c r="U2908">
        <v>45.018999999999998</v>
      </c>
      <c r="V2908">
        <v>18360</v>
      </c>
      <c r="W2908">
        <v>72</v>
      </c>
      <c r="X2908">
        <f t="shared" si="96"/>
        <v>2260.0790400000001</v>
      </c>
      <c r="Y2908">
        <f t="shared" si="97"/>
        <v>70.295999999999992</v>
      </c>
    </row>
    <row r="2909" spans="1:25" x14ac:dyDescent="0.2">
      <c r="A2909" t="s">
        <v>9864</v>
      </c>
      <c r="B2909" t="s">
        <v>24</v>
      </c>
      <c r="C2909">
        <v>6</v>
      </c>
      <c r="D2909">
        <v>7</v>
      </c>
      <c r="E2909" t="s">
        <v>3187</v>
      </c>
      <c r="F2909">
        <v>329.589</v>
      </c>
      <c r="G2909">
        <v>62.988999999999997</v>
      </c>
      <c r="H2909">
        <v>27.824999999999999</v>
      </c>
      <c r="I2909">
        <v>20760.361000000001</v>
      </c>
      <c r="J2909">
        <v>8466621</v>
      </c>
      <c r="K2909">
        <v>79.722999999999999</v>
      </c>
      <c r="L2909">
        <v>35.668999999999997</v>
      </c>
      <c r="M2909">
        <v>26275.682000000001</v>
      </c>
      <c r="N2909">
        <v>10715914</v>
      </c>
      <c r="O2909">
        <v>10.092000000000001</v>
      </c>
      <c r="P2909">
        <v>16.773</v>
      </c>
      <c r="Q2909">
        <v>3326.1219999999998</v>
      </c>
      <c r="R2909">
        <v>1356480</v>
      </c>
      <c r="S2909">
        <v>0.16300000000000001</v>
      </c>
      <c r="T2909">
        <v>6.4480000000000004</v>
      </c>
      <c r="U2909">
        <v>53.773000000000003</v>
      </c>
      <c r="V2909">
        <v>21930</v>
      </c>
      <c r="W2909">
        <v>86</v>
      </c>
      <c r="X2909">
        <f t="shared" si="96"/>
        <v>3114.5211199999994</v>
      </c>
      <c r="Y2909">
        <f t="shared" si="97"/>
        <v>86.535999999999987</v>
      </c>
    </row>
    <row r="2910" spans="1:25" x14ac:dyDescent="0.2">
      <c r="A2910" t="s">
        <v>9864</v>
      </c>
      <c r="B2910" t="s">
        <v>24</v>
      </c>
      <c r="C2910">
        <v>6</v>
      </c>
      <c r="D2910">
        <v>8</v>
      </c>
      <c r="E2910" t="s">
        <v>3188</v>
      </c>
      <c r="F2910">
        <v>193.12899999999999</v>
      </c>
      <c r="G2910">
        <v>61.341999999999999</v>
      </c>
      <c r="H2910">
        <v>36.72</v>
      </c>
      <c r="I2910">
        <v>11846.938</v>
      </c>
      <c r="J2910">
        <v>4831493</v>
      </c>
      <c r="K2910">
        <v>3.7210000000000001</v>
      </c>
      <c r="L2910">
        <v>2.1219999999999999</v>
      </c>
      <c r="M2910">
        <v>718.69799999999998</v>
      </c>
      <c r="N2910">
        <v>293104</v>
      </c>
      <c r="O2910">
        <v>3.137</v>
      </c>
      <c r="P2910">
        <v>6.8680000000000003</v>
      </c>
      <c r="Q2910">
        <v>605.92999999999995</v>
      </c>
      <c r="R2910">
        <v>247114</v>
      </c>
      <c r="S2910">
        <v>3.9E-2</v>
      </c>
      <c r="T2910">
        <v>3.1469999999999998</v>
      </c>
      <c r="U2910">
        <v>7.5030000000000001</v>
      </c>
      <c r="V2910">
        <v>3060</v>
      </c>
      <c r="W2910">
        <v>12</v>
      </c>
      <c r="X2910">
        <f t="shared" si="96"/>
        <v>0</v>
      </c>
      <c r="Y2910">
        <f t="shared" si="97"/>
        <v>0.69599999999999951</v>
      </c>
    </row>
    <row r="2911" spans="1:25" x14ac:dyDescent="0.2">
      <c r="A2911" t="s">
        <v>9864</v>
      </c>
      <c r="B2911" t="s">
        <v>24</v>
      </c>
      <c r="C2911">
        <v>6</v>
      </c>
      <c r="D2911">
        <v>9</v>
      </c>
      <c r="E2911" t="s">
        <v>3189</v>
      </c>
      <c r="F2911">
        <v>320.52100000000002</v>
      </c>
      <c r="G2911">
        <v>74.921000000000006</v>
      </c>
      <c r="H2911">
        <v>43.18</v>
      </c>
      <c r="I2911">
        <v>24013.835999999999</v>
      </c>
      <c r="J2911">
        <v>9793474</v>
      </c>
      <c r="K2911">
        <v>3.9780000000000002</v>
      </c>
      <c r="L2911">
        <v>2.6589999999999998</v>
      </c>
      <c r="M2911">
        <v>1275.011</v>
      </c>
      <c r="N2911">
        <v>519983</v>
      </c>
      <c r="O2911">
        <v>3.2160000000000002</v>
      </c>
      <c r="P2911">
        <v>5.4279999999999999</v>
      </c>
      <c r="Q2911">
        <v>1030.662</v>
      </c>
      <c r="R2911">
        <v>420331</v>
      </c>
      <c r="S2911">
        <v>3.6999999999999998E-2</v>
      </c>
      <c r="T2911">
        <v>3.0739999999999998</v>
      </c>
      <c r="U2911">
        <v>11.88</v>
      </c>
      <c r="V2911">
        <v>4845</v>
      </c>
      <c r="W2911">
        <v>19</v>
      </c>
      <c r="X2911">
        <f t="shared" si="96"/>
        <v>451.78751999999997</v>
      </c>
      <c r="Y2911">
        <f t="shared" si="97"/>
        <v>8.8159999999999989</v>
      </c>
    </row>
    <row r="2912" spans="1:25" x14ac:dyDescent="0.2">
      <c r="A2912" t="s">
        <v>9864</v>
      </c>
      <c r="B2912" t="s">
        <v>24</v>
      </c>
      <c r="C2912">
        <v>6</v>
      </c>
      <c r="D2912">
        <v>10</v>
      </c>
      <c r="E2912" t="s">
        <v>3190</v>
      </c>
      <c r="F2912">
        <v>350.89699999999999</v>
      </c>
      <c r="G2912">
        <v>61.307000000000002</v>
      </c>
      <c r="H2912">
        <v>26.663</v>
      </c>
      <c r="I2912">
        <v>21512.526000000002</v>
      </c>
      <c r="J2912">
        <v>8773374</v>
      </c>
      <c r="K2912">
        <v>67.081999999999994</v>
      </c>
      <c r="L2912">
        <v>27.616</v>
      </c>
      <c r="M2912">
        <v>23538.871999999999</v>
      </c>
      <c r="N2912">
        <v>9599771</v>
      </c>
      <c r="O2912">
        <v>12.134</v>
      </c>
      <c r="P2912">
        <v>16.869</v>
      </c>
      <c r="Q2912">
        <v>4257.8810000000003</v>
      </c>
      <c r="R2912">
        <v>1736476</v>
      </c>
      <c r="S2912">
        <v>0.20799999999999999</v>
      </c>
      <c r="T2912">
        <v>7.2880000000000003</v>
      </c>
      <c r="U2912">
        <v>73.156000000000006</v>
      </c>
      <c r="V2912">
        <v>29835</v>
      </c>
      <c r="W2912">
        <v>117</v>
      </c>
      <c r="X2912">
        <f t="shared" si="96"/>
        <v>4195.3615600000003</v>
      </c>
      <c r="Y2912">
        <f t="shared" si="97"/>
        <v>122.49599999999998</v>
      </c>
    </row>
    <row r="2913" spans="1:25" x14ac:dyDescent="0.2">
      <c r="A2913" t="s">
        <v>9864</v>
      </c>
      <c r="B2913" t="s">
        <v>24</v>
      </c>
      <c r="C2913">
        <v>6</v>
      </c>
      <c r="D2913">
        <v>11</v>
      </c>
      <c r="E2913" t="s">
        <v>3191</v>
      </c>
      <c r="F2913">
        <v>283.79500000000002</v>
      </c>
      <c r="G2913">
        <v>78.754000000000005</v>
      </c>
      <c r="H2913">
        <v>42.787999999999997</v>
      </c>
      <c r="I2913">
        <v>22349.969000000001</v>
      </c>
      <c r="J2913">
        <v>9114905</v>
      </c>
      <c r="K2913">
        <v>36.274999999999999</v>
      </c>
      <c r="L2913">
        <v>21.988</v>
      </c>
      <c r="M2913">
        <v>10294.608</v>
      </c>
      <c r="N2913">
        <v>4198412</v>
      </c>
      <c r="O2913">
        <v>6.7930000000000001</v>
      </c>
      <c r="P2913">
        <v>13.337999999999999</v>
      </c>
      <c r="Q2913">
        <v>1927.7570000000001</v>
      </c>
      <c r="R2913">
        <v>786190</v>
      </c>
      <c r="S2913">
        <v>0.10100000000000001</v>
      </c>
      <c r="T2913">
        <v>5.0830000000000002</v>
      </c>
      <c r="U2913">
        <v>28.762</v>
      </c>
      <c r="V2913">
        <v>11730</v>
      </c>
      <c r="W2913">
        <v>46</v>
      </c>
      <c r="X2913">
        <f t="shared" ref="X2913:X2976" si="98">(MAX(0, (Q2913-641.19)))*1.16</f>
        <v>1492.4177199999999</v>
      </c>
      <c r="Y2913">
        <f t="shared" ref="Y2913:Y2976" si="99">(MAX(0, (W2913-11.4)))*1.16</f>
        <v>40.135999999999996</v>
      </c>
    </row>
    <row r="2914" spans="1:25" x14ac:dyDescent="0.2">
      <c r="A2914" t="s">
        <v>9864</v>
      </c>
      <c r="B2914" t="s">
        <v>24</v>
      </c>
      <c r="C2914">
        <v>6</v>
      </c>
      <c r="D2914">
        <v>12</v>
      </c>
      <c r="E2914" t="s">
        <v>3192</v>
      </c>
      <c r="F2914">
        <v>276.69099999999997</v>
      </c>
      <c r="G2914">
        <v>72.013999999999996</v>
      </c>
      <c r="H2914">
        <v>35.877000000000002</v>
      </c>
      <c r="I2914">
        <v>19925.687000000002</v>
      </c>
      <c r="J2914">
        <v>8126219</v>
      </c>
      <c r="K2914">
        <v>22.265999999999998</v>
      </c>
      <c r="L2914">
        <v>10.561</v>
      </c>
      <c r="M2914">
        <v>6160.6869999999999</v>
      </c>
      <c r="N2914">
        <v>2512490</v>
      </c>
      <c r="O2914">
        <v>6.0529999999999999</v>
      </c>
      <c r="P2914">
        <v>10.930999999999999</v>
      </c>
      <c r="Q2914">
        <v>1674.7380000000001</v>
      </c>
      <c r="R2914">
        <v>683002</v>
      </c>
      <c r="S2914">
        <v>8.5999999999999993E-2</v>
      </c>
      <c r="T2914">
        <v>4.6790000000000003</v>
      </c>
      <c r="U2914">
        <v>23.76</v>
      </c>
      <c r="V2914">
        <v>9690</v>
      </c>
      <c r="W2914">
        <v>38</v>
      </c>
      <c r="X2914">
        <f t="shared" si="98"/>
        <v>1198.9156799999998</v>
      </c>
      <c r="Y2914">
        <f t="shared" si="99"/>
        <v>30.855999999999998</v>
      </c>
    </row>
    <row r="2915" spans="1:25" x14ac:dyDescent="0.2">
      <c r="A2915" t="s">
        <v>9864</v>
      </c>
      <c r="B2915" t="s">
        <v>24</v>
      </c>
      <c r="C2915">
        <v>6</v>
      </c>
      <c r="D2915">
        <v>13</v>
      </c>
      <c r="E2915" t="s">
        <v>3193</v>
      </c>
      <c r="F2915">
        <v>267.99200000000002</v>
      </c>
      <c r="G2915">
        <v>73.230999999999995</v>
      </c>
      <c r="H2915">
        <v>40.607999999999997</v>
      </c>
      <c r="I2915">
        <v>19625.223000000002</v>
      </c>
      <c r="J2915">
        <v>8003682</v>
      </c>
      <c r="K2915">
        <v>3.6850000000000001</v>
      </c>
      <c r="L2915">
        <v>2.4809999999999999</v>
      </c>
      <c r="M2915">
        <v>987.59199999999998</v>
      </c>
      <c r="N2915">
        <v>402766</v>
      </c>
      <c r="O2915">
        <v>2.7959999999999998</v>
      </c>
      <c r="P2915">
        <v>5.6310000000000002</v>
      </c>
      <c r="Q2915">
        <v>749.32399999999996</v>
      </c>
      <c r="R2915">
        <v>305594</v>
      </c>
      <c r="S2915">
        <v>1.9E-2</v>
      </c>
      <c r="T2915">
        <v>2.1819999999999999</v>
      </c>
      <c r="U2915">
        <v>5.0019999999999998</v>
      </c>
      <c r="V2915">
        <v>2040</v>
      </c>
      <c r="W2915">
        <v>8</v>
      </c>
      <c r="X2915">
        <f t="shared" si="98"/>
        <v>125.43543999999987</v>
      </c>
      <c r="Y2915">
        <f t="shared" si="99"/>
        <v>0</v>
      </c>
    </row>
    <row r="2916" spans="1:25" x14ac:dyDescent="0.2">
      <c r="A2916" t="s">
        <v>9864</v>
      </c>
      <c r="B2916" t="s">
        <v>24</v>
      </c>
      <c r="C2916">
        <v>6</v>
      </c>
      <c r="D2916">
        <v>14</v>
      </c>
      <c r="E2916" t="s">
        <v>3194</v>
      </c>
      <c r="F2916">
        <v>316.97300000000001</v>
      </c>
      <c r="G2916">
        <v>63.023000000000003</v>
      </c>
      <c r="H2916">
        <v>27.260999999999999</v>
      </c>
      <c r="I2916">
        <v>19976.485000000001</v>
      </c>
      <c r="J2916">
        <v>8146936</v>
      </c>
      <c r="K2916">
        <v>77.811000000000007</v>
      </c>
      <c r="L2916">
        <v>35.889000000000003</v>
      </c>
      <c r="M2916">
        <v>24664.044999999998</v>
      </c>
      <c r="N2916">
        <v>10058646</v>
      </c>
      <c r="O2916">
        <v>6.74</v>
      </c>
      <c r="P2916">
        <v>12.737</v>
      </c>
      <c r="Q2916">
        <v>2136.4929999999999</v>
      </c>
      <c r="R2916">
        <v>871318</v>
      </c>
      <c r="S2916">
        <v>0.158</v>
      </c>
      <c r="T2916">
        <v>6.3419999999999996</v>
      </c>
      <c r="U2916">
        <v>50.021000000000001</v>
      </c>
      <c r="V2916">
        <v>20400</v>
      </c>
      <c r="W2916">
        <v>80</v>
      </c>
      <c r="X2916">
        <f t="shared" si="98"/>
        <v>1734.5514799999999</v>
      </c>
      <c r="Y2916">
        <f t="shared" si="99"/>
        <v>79.575999999999993</v>
      </c>
    </row>
    <row r="2917" spans="1:25" x14ac:dyDescent="0.2">
      <c r="A2917" t="s">
        <v>9864</v>
      </c>
      <c r="B2917" t="s">
        <v>24</v>
      </c>
      <c r="C2917">
        <v>6</v>
      </c>
      <c r="D2917">
        <v>15</v>
      </c>
      <c r="E2917" t="s">
        <v>3195</v>
      </c>
      <c r="F2917">
        <v>193.32</v>
      </c>
      <c r="G2917">
        <v>54.079000000000001</v>
      </c>
      <c r="H2917">
        <v>33.695</v>
      </c>
      <c r="I2917">
        <v>10454.460999999999</v>
      </c>
      <c r="J2917">
        <v>4263604</v>
      </c>
      <c r="K2917">
        <v>57.503999999999998</v>
      </c>
      <c r="L2917">
        <v>34.655000000000001</v>
      </c>
      <c r="M2917">
        <v>11116.745000000001</v>
      </c>
      <c r="N2917">
        <v>4533701</v>
      </c>
      <c r="O2917">
        <v>4.4260000000000002</v>
      </c>
      <c r="P2917">
        <v>8.3320000000000007</v>
      </c>
      <c r="Q2917">
        <v>855.56</v>
      </c>
      <c r="R2917">
        <v>348920</v>
      </c>
      <c r="S2917">
        <v>0.10299999999999999</v>
      </c>
      <c r="T2917">
        <v>5.1360000000000001</v>
      </c>
      <c r="U2917">
        <v>20.009</v>
      </c>
      <c r="V2917">
        <v>8160</v>
      </c>
      <c r="W2917">
        <v>32</v>
      </c>
      <c r="X2917">
        <f t="shared" si="98"/>
        <v>248.66919999999985</v>
      </c>
      <c r="Y2917">
        <f t="shared" si="99"/>
        <v>23.896000000000001</v>
      </c>
    </row>
    <row r="2918" spans="1:25" x14ac:dyDescent="0.2">
      <c r="A2918" t="s">
        <v>9864</v>
      </c>
      <c r="B2918" t="s">
        <v>24</v>
      </c>
      <c r="C2918">
        <v>6</v>
      </c>
      <c r="D2918">
        <v>16</v>
      </c>
      <c r="E2918" t="s">
        <v>3196</v>
      </c>
      <c r="F2918">
        <v>275.142</v>
      </c>
      <c r="G2918">
        <v>56.118000000000002</v>
      </c>
      <c r="H2918">
        <v>33.521000000000001</v>
      </c>
      <c r="I2918">
        <v>15440.477999999999</v>
      </c>
      <c r="J2918">
        <v>6297033</v>
      </c>
      <c r="K2918">
        <v>6.3239999999999998</v>
      </c>
      <c r="L2918">
        <v>10.276999999999999</v>
      </c>
      <c r="M2918">
        <v>1739.8579999999999</v>
      </c>
      <c r="N2918">
        <v>709560</v>
      </c>
      <c r="O2918">
        <v>2.9529999999999998</v>
      </c>
      <c r="P2918">
        <v>5.1829999999999998</v>
      </c>
      <c r="Q2918">
        <v>812.45100000000002</v>
      </c>
      <c r="R2918">
        <v>331339</v>
      </c>
      <c r="S2918">
        <v>2.5000000000000001E-2</v>
      </c>
      <c r="T2918">
        <v>2.5249999999999999</v>
      </c>
      <c r="U2918">
        <v>6.8780000000000001</v>
      </c>
      <c r="V2918">
        <v>2805</v>
      </c>
      <c r="W2918">
        <v>11</v>
      </c>
      <c r="X2918">
        <f t="shared" si="98"/>
        <v>198.66275999999993</v>
      </c>
      <c r="Y2918">
        <f t="shared" si="99"/>
        <v>0</v>
      </c>
    </row>
    <row r="2919" spans="1:25" x14ac:dyDescent="0.2">
      <c r="A2919" t="s">
        <v>9864</v>
      </c>
      <c r="B2919" t="s">
        <v>24</v>
      </c>
      <c r="C2919">
        <v>6</v>
      </c>
      <c r="D2919">
        <v>18</v>
      </c>
      <c r="E2919" t="s">
        <v>3197</v>
      </c>
      <c r="F2919">
        <v>210.90600000000001</v>
      </c>
      <c r="G2919">
        <v>61.652999999999999</v>
      </c>
      <c r="H2919">
        <v>37.228999999999999</v>
      </c>
      <c r="I2919">
        <v>13003.078</v>
      </c>
      <c r="J2919">
        <v>5302997</v>
      </c>
      <c r="K2919">
        <v>59.984999999999999</v>
      </c>
      <c r="L2919">
        <v>41.406999999999996</v>
      </c>
      <c r="M2919">
        <v>12651.093999999999</v>
      </c>
      <c r="N2919">
        <v>5159449</v>
      </c>
      <c r="O2919">
        <v>5.3</v>
      </c>
      <c r="P2919">
        <v>9.9649999999999999</v>
      </c>
      <c r="Q2919">
        <v>1117.7650000000001</v>
      </c>
      <c r="R2919">
        <v>455854</v>
      </c>
      <c r="S2919">
        <v>0.13</v>
      </c>
      <c r="T2919">
        <v>5.766</v>
      </c>
      <c r="U2919">
        <v>27.512</v>
      </c>
      <c r="V2919">
        <v>11220</v>
      </c>
      <c r="W2919">
        <v>44</v>
      </c>
      <c r="X2919">
        <f t="shared" si="98"/>
        <v>552.827</v>
      </c>
      <c r="Y2919">
        <f t="shared" si="99"/>
        <v>37.816000000000003</v>
      </c>
    </row>
    <row r="2920" spans="1:25" x14ac:dyDescent="0.2">
      <c r="A2920" t="s">
        <v>9864</v>
      </c>
      <c r="B2920" t="s">
        <v>24</v>
      </c>
      <c r="C2920">
        <v>6</v>
      </c>
      <c r="D2920">
        <v>20</v>
      </c>
      <c r="E2920" t="s">
        <v>3198</v>
      </c>
      <c r="F2920">
        <v>266.214</v>
      </c>
      <c r="G2920">
        <v>59.216000000000001</v>
      </c>
      <c r="H2920">
        <v>36.463000000000001</v>
      </c>
      <c r="I2920">
        <v>15764.028</v>
      </c>
      <c r="J2920">
        <v>6428985</v>
      </c>
      <c r="K2920">
        <v>45.512999999999998</v>
      </c>
      <c r="L2920">
        <v>20.253</v>
      </c>
      <c r="M2920">
        <v>12116.261</v>
      </c>
      <c r="N2920">
        <v>4941330</v>
      </c>
      <c r="O2920">
        <v>7.242</v>
      </c>
      <c r="P2920">
        <v>12.534000000000001</v>
      </c>
      <c r="Q2920">
        <v>1928.027</v>
      </c>
      <c r="R2920">
        <v>786300</v>
      </c>
      <c r="S2920">
        <v>0.10299999999999999</v>
      </c>
      <c r="T2920">
        <v>5.1319999999999997</v>
      </c>
      <c r="U2920">
        <v>27.512</v>
      </c>
      <c r="V2920">
        <v>11220</v>
      </c>
      <c r="W2920">
        <v>44</v>
      </c>
      <c r="X2920">
        <f t="shared" si="98"/>
        <v>1492.73092</v>
      </c>
      <c r="Y2920">
        <f t="shared" si="99"/>
        <v>37.816000000000003</v>
      </c>
    </row>
    <row r="2921" spans="1:25" x14ac:dyDescent="0.2">
      <c r="A2921" t="s">
        <v>9864</v>
      </c>
      <c r="B2921" t="s">
        <v>24</v>
      </c>
      <c r="C2921">
        <v>6</v>
      </c>
      <c r="D2921">
        <v>22</v>
      </c>
      <c r="E2921" t="s">
        <v>3199</v>
      </c>
      <c r="F2921">
        <v>270.90199999999999</v>
      </c>
      <c r="G2921">
        <v>64.043000000000006</v>
      </c>
      <c r="H2921">
        <v>39.069000000000003</v>
      </c>
      <c r="I2921">
        <v>17349.310000000001</v>
      </c>
      <c r="J2921">
        <v>7075505</v>
      </c>
      <c r="K2921">
        <v>3.464</v>
      </c>
      <c r="L2921">
        <v>2.3149999999999999</v>
      </c>
      <c r="M2921">
        <v>938.45299999999997</v>
      </c>
      <c r="N2921">
        <v>382726</v>
      </c>
      <c r="O2921">
        <v>2.4319999999999999</v>
      </c>
      <c r="P2921">
        <v>3.1389999999999998</v>
      </c>
      <c r="Q2921">
        <v>658.93499999999995</v>
      </c>
      <c r="R2921">
        <v>268731</v>
      </c>
      <c r="S2921">
        <v>2.1000000000000001E-2</v>
      </c>
      <c r="T2921">
        <v>2.3010000000000002</v>
      </c>
      <c r="U2921">
        <v>5.6269999999999998</v>
      </c>
      <c r="V2921">
        <v>2295</v>
      </c>
      <c r="W2921">
        <v>9</v>
      </c>
      <c r="X2921">
        <f t="shared" si="98"/>
        <v>20.584199999999871</v>
      </c>
      <c r="Y2921">
        <f t="shared" si="99"/>
        <v>0</v>
      </c>
    </row>
    <row r="2922" spans="1:25" x14ac:dyDescent="0.2">
      <c r="A2922" t="s">
        <v>9864</v>
      </c>
      <c r="B2922" t="s">
        <v>24</v>
      </c>
      <c r="C2922">
        <v>6</v>
      </c>
      <c r="D2922">
        <v>23</v>
      </c>
      <c r="E2922" t="s">
        <v>3200</v>
      </c>
      <c r="F2922">
        <v>361.84</v>
      </c>
      <c r="G2922">
        <v>66.212999999999994</v>
      </c>
      <c r="H2922">
        <v>37.625</v>
      </c>
      <c r="I2922">
        <v>23958.506000000001</v>
      </c>
      <c r="J2922">
        <v>9770909</v>
      </c>
      <c r="K2922">
        <v>25.556999999999999</v>
      </c>
      <c r="L2922">
        <v>30.454000000000001</v>
      </c>
      <c r="M2922">
        <v>9247.6209999999992</v>
      </c>
      <c r="N2922">
        <v>3771423</v>
      </c>
      <c r="O2922">
        <v>3.5920000000000001</v>
      </c>
      <c r="P2922">
        <v>6.7290000000000001</v>
      </c>
      <c r="Q2922">
        <v>1299.556</v>
      </c>
      <c r="R2922">
        <v>529993</v>
      </c>
      <c r="S2922">
        <v>5.1999999999999998E-2</v>
      </c>
      <c r="T2922">
        <v>3.6349999999999998</v>
      </c>
      <c r="U2922">
        <v>18.757999999999999</v>
      </c>
      <c r="V2922">
        <v>7650</v>
      </c>
      <c r="W2922">
        <v>30</v>
      </c>
      <c r="X2922">
        <f t="shared" si="98"/>
        <v>763.7045599999999</v>
      </c>
      <c r="Y2922">
        <f t="shared" si="99"/>
        <v>21.576000000000001</v>
      </c>
    </row>
    <row r="2923" spans="1:25" x14ac:dyDescent="0.2">
      <c r="A2923" t="s">
        <v>9864</v>
      </c>
      <c r="B2923" t="s">
        <v>24</v>
      </c>
      <c r="C2923">
        <v>6</v>
      </c>
      <c r="D2923">
        <v>25</v>
      </c>
      <c r="E2923" t="s">
        <v>3201</v>
      </c>
      <c r="F2923">
        <v>131.88</v>
      </c>
      <c r="G2923">
        <v>53.863999999999997</v>
      </c>
      <c r="H2923">
        <v>30.742000000000001</v>
      </c>
      <c r="I2923">
        <v>7103.5169999999998</v>
      </c>
      <c r="J2923">
        <v>2897001</v>
      </c>
      <c r="K2923">
        <v>57.906999999999996</v>
      </c>
      <c r="L2923">
        <v>26.155999999999999</v>
      </c>
      <c r="M2923">
        <v>7636.7219999999998</v>
      </c>
      <c r="N2923">
        <v>3114456</v>
      </c>
      <c r="O2923">
        <v>6.6269999999999998</v>
      </c>
      <c r="P2923">
        <v>10.111000000000001</v>
      </c>
      <c r="Q2923">
        <v>873.94299999999998</v>
      </c>
      <c r="R2923">
        <v>356417</v>
      </c>
      <c r="S2923">
        <v>0.114</v>
      </c>
      <c r="T2923">
        <v>5.3860000000000001</v>
      </c>
      <c r="U2923">
        <v>15.006</v>
      </c>
      <c r="V2923">
        <v>6120</v>
      </c>
      <c r="W2923">
        <v>24</v>
      </c>
      <c r="X2923">
        <f t="shared" si="98"/>
        <v>269.99347999999992</v>
      </c>
      <c r="Y2923">
        <f t="shared" si="99"/>
        <v>14.615999999999998</v>
      </c>
    </row>
    <row r="2924" spans="1:25" x14ac:dyDescent="0.2">
      <c r="A2924" t="s">
        <v>9864</v>
      </c>
      <c r="B2924" t="s">
        <v>24</v>
      </c>
      <c r="C2924">
        <v>6</v>
      </c>
      <c r="D2924">
        <v>27</v>
      </c>
      <c r="E2924" t="s">
        <v>3202</v>
      </c>
      <c r="F2924">
        <v>147.53800000000001</v>
      </c>
      <c r="G2924">
        <v>54.649000000000001</v>
      </c>
      <c r="H2924">
        <v>27.363</v>
      </c>
      <c r="I2924">
        <v>8062.81</v>
      </c>
      <c r="J2924">
        <v>3288226</v>
      </c>
      <c r="K2924">
        <v>57.107999999999997</v>
      </c>
      <c r="L2924">
        <v>23.753</v>
      </c>
      <c r="M2924">
        <v>8425.59</v>
      </c>
      <c r="N2924">
        <v>3436177</v>
      </c>
      <c r="O2924">
        <v>7.2210000000000001</v>
      </c>
      <c r="P2924">
        <v>11.254</v>
      </c>
      <c r="Q2924">
        <v>1065.3430000000001</v>
      </c>
      <c r="R2924">
        <v>434475</v>
      </c>
      <c r="S2924">
        <v>0.16500000000000001</v>
      </c>
      <c r="T2924">
        <v>6.49</v>
      </c>
      <c r="U2924">
        <v>24.385000000000002</v>
      </c>
      <c r="V2924">
        <v>9945</v>
      </c>
      <c r="W2924">
        <v>39</v>
      </c>
      <c r="X2924">
        <f t="shared" si="98"/>
        <v>492.01747999999998</v>
      </c>
      <c r="Y2924">
        <f t="shared" si="99"/>
        <v>32.015999999999998</v>
      </c>
    </row>
    <row r="2925" spans="1:25" x14ac:dyDescent="0.2">
      <c r="A2925" t="s">
        <v>9864</v>
      </c>
      <c r="B2925" t="s">
        <v>24</v>
      </c>
      <c r="C2925">
        <v>6</v>
      </c>
      <c r="D2925">
        <v>29</v>
      </c>
      <c r="E2925" t="s">
        <v>3203</v>
      </c>
      <c r="F2925">
        <v>241.24700000000001</v>
      </c>
      <c r="G2925">
        <v>56.151000000000003</v>
      </c>
      <c r="H2925">
        <v>26.513999999999999</v>
      </c>
      <c r="I2925">
        <v>13546.162</v>
      </c>
      <c r="J2925">
        <v>5524481</v>
      </c>
      <c r="K2925">
        <v>64.563999999999993</v>
      </c>
      <c r="L2925">
        <v>29.218</v>
      </c>
      <c r="M2925">
        <v>15575.867</v>
      </c>
      <c r="N2925">
        <v>6352248</v>
      </c>
      <c r="O2925">
        <v>6.5830000000000002</v>
      </c>
      <c r="P2925">
        <v>10.553000000000001</v>
      </c>
      <c r="Q2925">
        <v>1588.0360000000001</v>
      </c>
      <c r="R2925">
        <v>647643</v>
      </c>
      <c r="S2925">
        <v>0.16800000000000001</v>
      </c>
      <c r="T2925">
        <v>6.5519999999999996</v>
      </c>
      <c r="U2925">
        <v>40.642000000000003</v>
      </c>
      <c r="V2925">
        <v>16575</v>
      </c>
      <c r="W2925">
        <v>65</v>
      </c>
      <c r="X2925">
        <f t="shared" si="98"/>
        <v>1098.3413599999999</v>
      </c>
      <c r="Y2925">
        <f t="shared" si="99"/>
        <v>62.175999999999995</v>
      </c>
    </row>
    <row r="2926" spans="1:25" x14ac:dyDescent="0.2">
      <c r="A2926" t="s">
        <v>9864</v>
      </c>
      <c r="B2926" t="s">
        <v>24</v>
      </c>
      <c r="C2926">
        <v>6</v>
      </c>
      <c r="D2926">
        <v>30</v>
      </c>
      <c r="E2926" t="s">
        <v>3204</v>
      </c>
      <c r="F2926">
        <v>253.74</v>
      </c>
      <c r="G2926">
        <v>54.914999999999999</v>
      </c>
      <c r="H2926">
        <v>29.524999999999999</v>
      </c>
      <c r="I2926">
        <v>13934.045</v>
      </c>
      <c r="J2926">
        <v>5682670</v>
      </c>
      <c r="K2926">
        <v>65.183999999999997</v>
      </c>
      <c r="L2926">
        <v>32.726999999999997</v>
      </c>
      <c r="M2926">
        <v>16539.841</v>
      </c>
      <c r="N2926">
        <v>6745382</v>
      </c>
      <c r="O2926">
        <v>6.9429999999999996</v>
      </c>
      <c r="P2926">
        <v>12.112</v>
      </c>
      <c r="Q2926">
        <v>1761.635</v>
      </c>
      <c r="R2926">
        <v>718441</v>
      </c>
      <c r="S2926">
        <v>0.126</v>
      </c>
      <c r="T2926">
        <v>5.66</v>
      </c>
      <c r="U2926">
        <v>31.888999999999999</v>
      </c>
      <c r="V2926">
        <v>13005</v>
      </c>
      <c r="W2926">
        <v>51</v>
      </c>
      <c r="X2926">
        <f t="shared" si="98"/>
        <v>1299.7161999999998</v>
      </c>
      <c r="Y2926">
        <f t="shared" si="99"/>
        <v>45.936</v>
      </c>
    </row>
    <row r="2927" spans="1:25" x14ac:dyDescent="0.2">
      <c r="A2927" t="s">
        <v>9864</v>
      </c>
      <c r="B2927" t="s">
        <v>24</v>
      </c>
      <c r="C2927">
        <v>6</v>
      </c>
      <c r="D2927">
        <v>32</v>
      </c>
      <c r="E2927" t="s">
        <v>3205</v>
      </c>
      <c r="F2927">
        <v>194.625</v>
      </c>
      <c r="G2927">
        <v>63.494</v>
      </c>
      <c r="H2927">
        <v>36.155999999999999</v>
      </c>
      <c r="I2927">
        <v>12357.494000000001</v>
      </c>
      <c r="J2927">
        <v>5039711</v>
      </c>
      <c r="K2927">
        <v>46.093000000000004</v>
      </c>
      <c r="L2927">
        <v>21.469000000000001</v>
      </c>
      <c r="M2927">
        <v>8970.9169999999995</v>
      </c>
      <c r="N2927">
        <v>3658576</v>
      </c>
      <c r="O2927">
        <v>4.3529999999999998</v>
      </c>
      <c r="P2927">
        <v>9.0850000000000009</v>
      </c>
      <c r="Q2927">
        <v>847.24599999999998</v>
      </c>
      <c r="R2927">
        <v>345529</v>
      </c>
      <c r="S2927">
        <v>5.8000000000000003E-2</v>
      </c>
      <c r="T2927">
        <v>3.84</v>
      </c>
      <c r="U2927">
        <v>11.255000000000001</v>
      </c>
      <c r="V2927">
        <v>4590</v>
      </c>
      <c r="W2927">
        <v>18</v>
      </c>
      <c r="X2927">
        <f t="shared" si="98"/>
        <v>239.02495999999991</v>
      </c>
      <c r="Y2927">
        <f t="shared" si="99"/>
        <v>7.6559999999999988</v>
      </c>
    </row>
    <row r="2928" spans="1:25" x14ac:dyDescent="0.2">
      <c r="A2928" t="s">
        <v>9864</v>
      </c>
      <c r="B2928" t="s">
        <v>24</v>
      </c>
      <c r="C2928">
        <v>6</v>
      </c>
      <c r="D2928">
        <v>33</v>
      </c>
      <c r="E2928" t="s">
        <v>3206</v>
      </c>
      <c r="F2928">
        <v>19.954999999999998</v>
      </c>
      <c r="G2928">
        <v>7.6349999999999998</v>
      </c>
      <c r="H2928">
        <v>2.734</v>
      </c>
      <c r="I2928">
        <v>152.34399999999999</v>
      </c>
      <c r="J2928">
        <v>62130</v>
      </c>
      <c r="K2928">
        <v>3.4430000000000001</v>
      </c>
      <c r="L2928">
        <v>3.24</v>
      </c>
      <c r="M2928">
        <v>68.700999999999993</v>
      </c>
      <c r="N2928">
        <v>28018</v>
      </c>
      <c r="O2928">
        <v>1.472</v>
      </c>
      <c r="P2928">
        <v>0.99199999999999999</v>
      </c>
      <c r="Q2928">
        <v>29.382999999999999</v>
      </c>
      <c r="R2928">
        <v>11983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f t="shared" si="98"/>
        <v>0</v>
      </c>
      <c r="Y2928">
        <f t="shared" si="99"/>
        <v>0</v>
      </c>
    </row>
    <row r="2929" spans="1:25" x14ac:dyDescent="0.2">
      <c r="A2929" t="s">
        <v>9864</v>
      </c>
      <c r="B2929" t="s">
        <v>24</v>
      </c>
      <c r="C2929">
        <v>6</v>
      </c>
      <c r="D2929">
        <v>34</v>
      </c>
      <c r="E2929" t="s">
        <v>3207</v>
      </c>
      <c r="F2929">
        <v>260.68700000000001</v>
      </c>
      <c r="G2929">
        <v>48.548999999999999</v>
      </c>
      <c r="H2929">
        <v>24.946000000000002</v>
      </c>
      <c r="I2929">
        <v>12655.998</v>
      </c>
      <c r="J2929">
        <v>5161449</v>
      </c>
      <c r="K2929">
        <v>73.373000000000005</v>
      </c>
      <c r="L2929">
        <v>29.631</v>
      </c>
      <c r="M2929">
        <v>19127.501</v>
      </c>
      <c r="N2929">
        <v>7800698</v>
      </c>
      <c r="O2929">
        <v>7.6859999999999999</v>
      </c>
      <c r="P2929">
        <v>11.127000000000001</v>
      </c>
      <c r="Q2929">
        <v>2003.7670000000001</v>
      </c>
      <c r="R2929">
        <v>817189</v>
      </c>
      <c r="S2929">
        <v>0.17299999999999999</v>
      </c>
      <c r="T2929">
        <v>6.6340000000000003</v>
      </c>
      <c r="U2929">
        <v>45.018999999999998</v>
      </c>
      <c r="V2929">
        <v>18360</v>
      </c>
      <c r="W2929">
        <v>72</v>
      </c>
      <c r="X2929">
        <f t="shared" si="98"/>
        <v>1580.5893199999998</v>
      </c>
      <c r="Y2929">
        <f t="shared" si="99"/>
        <v>70.295999999999992</v>
      </c>
    </row>
    <row r="2930" spans="1:25" x14ac:dyDescent="0.2">
      <c r="A2930" t="s">
        <v>9864</v>
      </c>
      <c r="B2930" t="s">
        <v>24</v>
      </c>
      <c r="C2930">
        <v>7</v>
      </c>
      <c r="D2930">
        <v>1</v>
      </c>
      <c r="E2930" t="s">
        <v>3048</v>
      </c>
      <c r="F2930">
        <v>289.36799999999999</v>
      </c>
      <c r="G2930">
        <v>59.284999999999997</v>
      </c>
      <c r="H2930">
        <v>34.07</v>
      </c>
      <c r="I2930">
        <v>17155.115000000002</v>
      </c>
      <c r="J2930">
        <v>6996307</v>
      </c>
      <c r="K2930">
        <v>48.368000000000002</v>
      </c>
      <c r="L2930">
        <v>21.670999999999999</v>
      </c>
      <c r="M2930">
        <v>13996.071</v>
      </c>
      <c r="N2930">
        <v>5707966</v>
      </c>
      <c r="O2930">
        <v>6.1929999999999996</v>
      </c>
      <c r="P2930">
        <v>9.7420000000000009</v>
      </c>
      <c r="Q2930">
        <v>1792.123</v>
      </c>
      <c r="R2930">
        <v>730875</v>
      </c>
      <c r="S2930">
        <v>0.13</v>
      </c>
      <c r="T2930">
        <v>5.7480000000000002</v>
      </c>
      <c r="U2930">
        <v>37.515999999999998</v>
      </c>
      <c r="V2930">
        <v>15300</v>
      </c>
      <c r="W2930">
        <v>60</v>
      </c>
      <c r="X2930">
        <f t="shared" si="98"/>
        <v>1335.0822799999999</v>
      </c>
      <c r="Y2930">
        <f t="shared" si="99"/>
        <v>56.375999999999998</v>
      </c>
    </row>
    <row r="2931" spans="1:25" x14ac:dyDescent="0.2">
      <c r="A2931" t="s">
        <v>9864</v>
      </c>
      <c r="B2931" t="s">
        <v>24</v>
      </c>
      <c r="C2931">
        <v>7</v>
      </c>
      <c r="D2931">
        <v>2</v>
      </c>
      <c r="E2931" t="s">
        <v>3208</v>
      </c>
      <c r="F2931">
        <v>293.77499999999998</v>
      </c>
      <c r="G2931">
        <v>67.819000000000003</v>
      </c>
      <c r="H2931">
        <v>39.768000000000001</v>
      </c>
      <c r="I2931">
        <v>19923.544000000002</v>
      </c>
      <c r="J2931">
        <v>8125345</v>
      </c>
      <c r="K2931">
        <v>54.057000000000002</v>
      </c>
      <c r="L2931">
        <v>22.783999999999999</v>
      </c>
      <c r="M2931">
        <v>15880.636</v>
      </c>
      <c r="N2931">
        <v>6476541</v>
      </c>
      <c r="O2931">
        <v>8.93</v>
      </c>
      <c r="P2931">
        <v>12.379</v>
      </c>
      <c r="Q2931">
        <v>2623.4160000000002</v>
      </c>
      <c r="R2931">
        <v>1069898</v>
      </c>
      <c r="S2931">
        <v>0.13800000000000001</v>
      </c>
      <c r="T2931">
        <v>5.9379999999999997</v>
      </c>
      <c r="U2931">
        <v>40.642000000000003</v>
      </c>
      <c r="V2931">
        <v>16575</v>
      </c>
      <c r="W2931">
        <v>65</v>
      </c>
      <c r="X2931">
        <f t="shared" si="98"/>
        <v>2299.3821600000001</v>
      </c>
      <c r="Y2931">
        <f t="shared" si="99"/>
        <v>62.175999999999995</v>
      </c>
    </row>
    <row r="2932" spans="1:25" x14ac:dyDescent="0.2">
      <c r="A2932" t="s">
        <v>9864</v>
      </c>
      <c r="B2932" t="s">
        <v>24</v>
      </c>
      <c r="C2932">
        <v>7</v>
      </c>
      <c r="D2932">
        <v>4</v>
      </c>
      <c r="E2932" t="s">
        <v>3209</v>
      </c>
      <c r="F2932">
        <v>298.036</v>
      </c>
      <c r="G2932">
        <v>60.673999999999999</v>
      </c>
      <c r="H2932">
        <v>36.792000000000002</v>
      </c>
      <c r="I2932">
        <v>18083.190999999999</v>
      </c>
      <c r="J2932">
        <v>7374801</v>
      </c>
      <c r="K2932">
        <v>3.444</v>
      </c>
      <c r="L2932">
        <v>2.5129999999999999</v>
      </c>
      <c r="M2932">
        <v>1026.3050000000001</v>
      </c>
      <c r="N2932">
        <v>418554</v>
      </c>
      <c r="O2932">
        <v>2.64</v>
      </c>
      <c r="P2932">
        <v>5.2610000000000001</v>
      </c>
      <c r="Q2932">
        <v>786.673</v>
      </c>
      <c r="R2932">
        <v>320826</v>
      </c>
      <c r="S2932">
        <v>1.7000000000000001E-2</v>
      </c>
      <c r="T2932">
        <v>2.069</v>
      </c>
      <c r="U2932">
        <v>5.0019999999999998</v>
      </c>
      <c r="V2932">
        <v>2040</v>
      </c>
      <c r="W2932">
        <v>8</v>
      </c>
      <c r="X2932">
        <f t="shared" si="98"/>
        <v>168.76027999999994</v>
      </c>
      <c r="Y2932">
        <f t="shared" si="99"/>
        <v>0</v>
      </c>
    </row>
    <row r="2933" spans="1:25" x14ac:dyDescent="0.2">
      <c r="A2933" t="s">
        <v>9864</v>
      </c>
      <c r="B2933" t="s">
        <v>24</v>
      </c>
      <c r="C2933">
        <v>7</v>
      </c>
      <c r="D2933">
        <v>6</v>
      </c>
      <c r="E2933" t="s">
        <v>3210</v>
      </c>
      <c r="F2933">
        <v>212.85</v>
      </c>
      <c r="G2933">
        <v>56.912999999999997</v>
      </c>
      <c r="H2933">
        <v>35.668999999999997</v>
      </c>
      <c r="I2933">
        <v>12114.05</v>
      </c>
      <c r="J2933">
        <v>4940428</v>
      </c>
      <c r="K2933">
        <v>71.736000000000004</v>
      </c>
      <c r="L2933">
        <v>37.514000000000003</v>
      </c>
      <c r="M2933">
        <v>15269.066999999999</v>
      </c>
      <c r="N2933">
        <v>6227127</v>
      </c>
      <c r="O2933">
        <v>6.8879999999999999</v>
      </c>
      <c r="P2933">
        <v>12.154999999999999</v>
      </c>
      <c r="Q2933">
        <v>1466.078</v>
      </c>
      <c r="R2933">
        <v>597905</v>
      </c>
      <c r="S2933">
        <v>0.156</v>
      </c>
      <c r="T2933">
        <v>6.2990000000000004</v>
      </c>
      <c r="U2933">
        <v>33.139000000000003</v>
      </c>
      <c r="V2933">
        <v>13515</v>
      </c>
      <c r="W2933">
        <v>53</v>
      </c>
      <c r="X2933">
        <f t="shared" si="98"/>
        <v>956.8700799999998</v>
      </c>
      <c r="Y2933">
        <f t="shared" si="99"/>
        <v>48.256</v>
      </c>
    </row>
    <row r="2934" spans="1:25" x14ac:dyDescent="0.2">
      <c r="A2934" t="s">
        <v>9864</v>
      </c>
      <c r="B2934" t="s">
        <v>24</v>
      </c>
      <c r="C2934">
        <v>7</v>
      </c>
      <c r="D2934">
        <v>7</v>
      </c>
      <c r="E2934" t="s">
        <v>3211</v>
      </c>
      <c r="F2934">
        <v>258.22500000000002</v>
      </c>
      <c r="G2934">
        <v>52.843000000000004</v>
      </c>
      <c r="H2934">
        <v>28.983000000000001</v>
      </c>
      <c r="I2934">
        <v>13645.329</v>
      </c>
      <c r="J2934">
        <v>5564924</v>
      </c>
      <c r="K2934">
        <v>75.692999999999998</v>
      </c>
      <c r="L2934">
        <v>49.085999999999999</v>
      </c>
      <c r="M2934">
        <v>19545.755000000001</v>
      </c>
      <c r="N2934">
        <v>7971273</v>
      </c>
      <c r="O2934">
        <v>6.08</v>
      </c>
      <c r="P2934">
        <v>10.24</v>
      </c>
      <c r="Q2934">
        <v>1570.048</v>
      </c>
      <c r="R2934">
        <v>640307</v>
      </c>
      <c r="S2934">
        <v>0.16700000000000001</v>
      </c>
      <c r="T2934">
        <v>6.5250000000000004</v>
      </c>
      <c r="U2934">
        <v>43.143000000000001</v>
      </c>
      <c r="V2934">
        <v>17595</v>
      </c>
      <c r="W2934">
        <v>69</v>
      </c>
      <c r="X2934">
        <f t="shared" si="98"/>
        <v>1077.4752799999999</v>
      </c>
      <c r="Y2934">
        <f t="shared" si="99"/>
        <v>66.816000000000003</v>
      </c>
    </row>
    <row r="2935" spans="1:25" x14ac:dyDescent="0.2">
      <c r="A2935" t="s">
        <v>9864</v>
      </c>
      <c r="B2935" t="s">
        <v>24</v>
      </c>
      <c r="C2935">
        <v>7</v>
      </c>
      <c r="D2935">
        <v>8</v>
      </c>
      <c r="E2935" t="s">
        <v>3212</v>
      </c>
      <c r="F2935">
        <v>338.45299999999997</v>
      </c>
      <c r="G2935">
        <v>67.150000000000006</v>
      </c>
      <c r="H2935">
        <v>42.613</v>
      </c>
      <c r="I2935">
        <v>22727.004000000001</v>
      </c>
      <c r="J2935">
        <v>9268670</v>
      </c>
      <c r="K2935">
        <v>60.555999999999997</v>
      </c>
      <c r="L2935">
        <v>28.692</v>
      </c>
      <c r="M2935">
        <v>20495.503000000001</v>
      </c>
      <c r="N2935">
        <v>8358605</v>
      </c>
      <c r="O2935">
        <v>8.6</v>
      </c>
      <c r="P2935">
        <v>11.997</v>
      </c>
      <c r="Q2935">
        <v>2910.6680000000001</v>
      </c>
      <c r="R2935">
        <v>1187047</v>
      </c>
      <c r="S2935">
        <v>0.17399999999999999</v>
      </c>
      <c r="T2935">
        <v>6.6520000000000001</v>
      </c>
      <c r="U2935">
        <v>58.774999999999999</v>
      </c>
      <c r="V2935">
        <v>23970</v>
      </c>
      <c r="W2935">
        <v>94</v>
      </c>
      <c r="X2935">
        <f t="shared" si="98"/>
        <v>2632.5944799999997</v>
      </c>
      <c r="Y2935">
        <f t="shared" si="99"/>
        <v>95.815999999999988</v>
      </c>
    </row>
    <row r="2936" spans="1:25" x14ac:dyDescent="0.2">
      <c r="A2936" t="s">
        <v>9864</v>
      </c>
      <c r="B2936" t="s">
        <v>24</v>
      </c>
      <c r="C2936">
        <v>7</v>
      </c>
      <c r="D2936">
        <v>9</v>
      </c>
      <c r="E2936" t="s">
        <v>3213</v>
      </c>
      <c r="F2936">
        <v>321.661</v>
      </c>
      <c r="G2936">
        <v>65.272000000000006</v>
      </c>
      <c r="H2936">
        <v>39.207000000000001</v>
      </c>
      <c r="I2936">
        <v>20995.559000000001</v>
      </c>
      <c r="J2936">
        <v>8562541</v>
      </c>
      <c r="K2936">
        <v>31.637</v>
      </c>
      <c r="L2936">
        <v>26.286999999999999</v>
      </c>
      <c r="M2936">
        <v>10176.413</v>
      </c>
      <c r="N2936">
        <v>4150209</v>
      </c>
      <c r="O2936">
        <v>4.4400000000000004</v>
      </c>
      <c r="P2936">
        <v>7.335</v>
      </c>
      <c r="Q2936">
        <v>1428.3340000000001</v>
      </c>
      <c r="R2936">
        <v>582512</v>
      </c>
      <c r="S2936">
        <v>8.4000000000000005E-2</v>
      </c>
      <c r="T2936">
        <v>4.6159999999999997</v>
      </c>
      <c r="U2936">
        <v>26.885999999999999</v>
      </c>
      <c r="V2936">
        <v>10965</v>
      </c>
      <c r="W2936">
        <v>43</v>
      </c>
      <c r="X2936">
        <f t="shared" si="98"/>
        <v>913.08703999999989</v>
      </c>
      <c r="Y2936">
        <f t="shared" si="99"/>
        <v>36.655999999999999</v>
      </c>
    </row>
    <row r="2937" spans="1:25" x14ac:dyDescent="0.2">
      <c r="A2937" t="s">
        <v>9864</v>
      </c>
      <c r="B2937" t="s">
        <v>24</v>
      </c>
      <c r="C2937">
        <v>7</v>
      </c>
      <c r="D2937">
        <v>10</v>
      </c>
      <c r="E2937" t="s">
        <v>3214</v>
      </c>
      <c r="F2937">
        <v>264.5</v>
      </c>
      <c r="G2937">
        <v>56.625999999999998</v>
      </c>
      <c r="H2937">
        <v>35.429000000000002</v>
      </c>
      <c r="I2937">
        <v>14977.668</v>
      </c>
      <c r="J2937">
        <v>6108287</v>
      </c>
      <c r="K2937">
        <v>56.844000000000001</v>
      </c>
      <c r="L2937">
        <v>26.588999999999999</v>
      </c>
      <c r="M2937">
        <v>15035.184999999999</v>
      </c>
      <c r="N2937">
        <v>6131744</v>
      </c>
      <c r="O2937">
        <v>4.234</v>
      </c>
      <c r="P2937">
        <v>7.23</v>
      </c>
      <c r="Q2937">
        <v>1119.876</v>
      </c>
      <c r="R2937">
        <v>456715</v>
      </c>
      <c r="S2937">
        <v>8.3000000000000004E-2</v>
      </c>
      <c r="T2937">
        <v>4.593</v>
      </c>
      <c r="U2937">
        <v>21.884</v>
      </c>
      <c r="V2937">
        <v>8925</v>
      </c>
      <c r="W2937">
        <v>35</v>
      </c>
      <c r="X2937">
        <f t="shared" si="98"/>
        <v>555.27575999999988</v>
      </c>
      <c r="Y2937">
        <f t="shared" si="99"/>
        <v>27.376000000000001</v>
      </c>
    </row>
    <row r="2938" spans="1:25" x14ac:dyDescent="0.2">
      <c r="A2938" t="s">
        <v>9864</v>
      </c>
      <c r="B2938" t="s">
        <v>24</v>
      </c>
      <c r="C2938">
        <v>7</v>
      </c>
      <c r="D2938">
        <v>11</v>
      </c>
      <c r="E2938" t="s">
        <v>303</v>
      </c>
      <c r="F2938">
        <v>280.05799999999999</v>
      </c>
      <c r="G2938">
        <v>60.826000000000001</v>
      </c>
      <c r="H2938">
        <v>33.027999999999999</v>
      </c>
      <c r="I2938">
        <v>17034.929</v>
      </c>
      <c r="J2938">
        <v>6947292</v>
      </c>
      <c r="K2938">
        <v>79.179000000000002</v>
      </c>
      <c r="L2938">
        <v>40.268000000000001</v>
      </c>
      <c r="M2938">
        <v>22174.627</v>
      </c>
      <c r="N2938">
        <v>9043396</v>
      </c>
      <c r="O2938">
        <v>6.6970000000000001</v>
      </c>
      <c r="P2938">
        <v>10.595000000000001</v>
      </c>
      <c r="Q2938">
        <v>1875.5340000000001</v>
      </c>
      <c r="R2938">
        <v>764892</v>
      </c>
      <c r="S2938">
        <v>0.17199999999999999</v>
      </c>
      <c r="T2938">
        <v>6.6189999999999998</v>
      </c>
      <c r="U2938">
        <v>48.145000000000003</v>
      </c>
      <c r="V2938">
        <v>19635</v>
      </c>
      <c r="W2938">
        <v>77</v>
      </c>
      <c r="X2938">
        <f t="shared" si="98"/>
        <v>1431.8390400000001</v>
      </c>
      <c r="Y2938">
        <f t="shared" si="99"/>
        <v>76.095999999999989</v>
      </c>
    </row>
    <row r="2939" spans="1:25" x14ac:dyDescent="0.2">
      <c r="A2939" t="s">
        <v>9864</v>
      </c>
      <c r="B2939" t="s">
        <v>24</v>
      </c>
      <c r="C2939">
        <v>7</v>
      </c>
      <c r="D2939">
        <v>12</v>
      </c>
      <c r="E2939" t="s">
        <v>3215</v>
      </c>
      <c r="F2939">
        <v>299.32799999999997</v>
      </c>
      <c r="G2939">
        <v>63.488</v>
      </c>
      <c r="H2939">
        <v>32.505000000000003</v>
      </c>
      <c r="I2939">
        <v>19003.755000000001</v>
      </c>
      <c r="J2939">
        <v>7750231</v>
      </c>
      <c r="K2939">
        <v>68.522999999999996</v>
      </c>
      <c r="L2939">
        <v>30.706</v>
      </c>
      <c r="M2939">
        <v>20510.786</v>
      </c>
      <c r="N2939">
        <v>8364838</v>
      </c>
      <c r="O2939">
        <v>8.0990000000000002</v>
      </c>
      <c r="P2939">
        <v>13.606</v>
      </c>
      <c r="Q2939">
        <v>2424.4050000000002</v>
      </c>
      <c r="R2939">
        <v>988736</v>
      </c>
      <c r="S2939">
        <v>0.188</v>
      </c>
      <c r="T2939">
        <v>6.9210000000000003</v>
      </c>
      <c r="U2939">
        <v>56.274000000000001</v>
      </c>
      <c r="V2939">
        <v>22950</v>
      </c>
      <c r="W2939">
        <v>90</v>
      </c>
      <c r="X2939">
        <f t="shared" si="98"/>
        <v>2068.5293999999999</v>
      </c>
      <c r="Y2939">
        <f t="shared" si="99"/>
        <v>91.175999999999988</v>
      </c>
    </row>
    <row r="2940" spans="1:25" x14ac:dyDescent="0.2">
      <c r="A2940" t="s">
        <v>9864</v>
      </c>
      <c r="B2940" t="s">
        <v>24</v>
      </c>
      <c r="C2940">
        <v>7</v>
      </c>
      <c r="D2940">
        <v>13</v>
      </c>
      <c r="E2940" t="s">
        <v>3216</v>
      </c>
      <c r="F2940">
        <v>183.196</v>
      </c>
      <c r="G2940">
        <v>66.787000000000006</v>
      </c>
      <c r="H2940">
        <v>40.216999999999999</v>
      </c>
      <c r="I2940">
        <v>12235.153</v>
      </c>
      <c r="J2940">
        <v>4989817</v>
      </c>
      <c r="K2940">
        <v>3.395</v>
      </c>
      <c r="L2940">
        <v>2.7810000000000001</v>
      </c>
      <c r="M2940">
        <v>621.93899999999996</v>
      </c>
      <c r="N2940">
        <v>253643</v>
      </c>
      <c r="O2940">
        <v>2.97</v>
      </c>
      <c r="P2940">
        <v>6.5410000000000004</v>
      </c>
      <c r="Q2940">
        <v>544.10400000000004</v>
      </c>
      <c r="R2940">
        <v>221900</v>
      </c>
      <c r="S2940">
        <v>3.4000000000000002E-2</v>
      </c>
      <c r="T2940">
        <v>2.95</v>
      </c>
      <c r="U2940">
        <v>6.2530000000000001</v>
      </c>
      <c r="V2940">
        <v>2550</v>
      </c>
      <c r="W2940">
        <v>10</v>
      </c>
      <c r="X2940">
        <f t="shared" si="98"/>
        <v>0</v>
      </c>
      <c r="Y2940">
        <f t="shared" si="99"/>
        <v>0</v>
      </c>
    </row>
    <row r="2941" spans="1:25" x14ac:dyDescent="0.2">
      <c r="A2941" t="s">
        <v>9864</v>
      </c>
      <c r="B2941" t="s">
        <v>24</v>
      </c>
      <c r="C2941">
        <v>7</v>
      </c>
      <c r="D2941">
        <v>15</v>
      </c>
      <c r="E2941" t="s">
        <v>3217</v>
      </c>
      <c r="F2941">
        <v>364.31400000000002</v>
      </c>
      <c r="G2941">
        <v>57.252000000000002</v>
      </c>
      <c r="H2941">
        <v>35.795000000000002</v>
      </c>
      <c r="I2941">
        <v>20857.77</v>
      </c>
      <c r="J2941">
        <v>8506347</v>
      </c>
      <c r="K2941">
        <v>53.039000000000001</v>
      </c>
      <c r="L2941">
        <v>29.681999999999999</v>
      </c>
      <c r="M2941">
        <v>19322.717000000001</v>
      </c>
      <c r="N2941">
        <v>7880312</v>
      </c>
      <c r="O2941">
        <v>7.6029999999999998</v>
      </c>
      <c r="P2941">
        <v>11.843</v>
      </c>
      <c r="Q2941">
        <v>2769.9690000000001</v>
      </c>
      <c r="R2941">
        <v>1129666</v>
      </c>
      <c r="S2941">
        <v>0.151</v>
      </c>
      <c r="T2941">
        <v>6.2039999999999997</v>
      </c>
      <c r="U2941">
        <v>55.023000000000003</v>
      </c>
      <c r="V2941">
        <v>22440</v>
      </c>
      <c r="W2941">
        <v>88</v>
      </c>
      <c r="X2941">
        <f t="shared" si="98"/>
        <v>2469.38364</v>
      </c>
      <c r="Y2941">
        <f t="shared" si="99"/>
        <v>88.85599999999998</v>
      </c>
    </row>
    <row r="2942" spans="1:25" x14ac:dyDescent="0.2">
      <c r="A2942" t="s">
        <v>9864</v>
      </c>
      <c r="B2942" t="s">
        <v>24</v>
      </c>
      <c r="C2942">
        <v>7</v>
      </c>
      <c r="D2942">
        <v>16</v>
      </c>
      <c r="E2942" t="s">
        <v>3218</v>
      </c>
      <c r="F2942">
        <v>291.70800000000003</v>
      </c>
      <c r="G2942">
        <v>49.899000000000001</v>
      </c>
      <c r="H2942">
        <v>29.638000000000002</v>
      </c>
      <c r="I2942">
        <v>14556.057000000001</v>
      </c>
      <c r="J2942">
        <v>5936343</v>
      </c>
      <c r="K2942">
        <v>67.262</v>
      </c>
      <c r="L2942">
        <v>31.745000000000001</v>
      </c>
      <c r="M2942">
        <v>19620.960999999999</v>
      </c>
      <c r="N2942">
        <v>8001944</v>
      </c>
      <c r="O2942">
        <v>5.3849999999999998</v>
      </c>
      <c r="P2942">
        <v>9.9480000000000004</v>
      </c>
      <c r="Q2942">
        <v>1570.914</v>
      </c>
      <c r="R2942">
        <v>640660</v>
      </c>
      <c r="S2942">
        <v>0.15</v>
      </c>
      <c r="T2942">
        <v>6.1840000000000002</v>
      </c>
      <c r="U2942">
        <v>43.768999999999998</v>
      </c>
      <c r="V2942">
        <v>17850</v>
      </c>
      <c r="W2942">
        <v>70</v>
      </c>
      <c r="X2942">
        <f t="shared" si="98"/>
        <v>1078.4798399999997</v>
      </c>
      <c r="Y2942">
        <f t="shared" si="99"/>
        <v>67.975999999999999</v>
      </c>
    </row>
    <row r="2943" spans="1:25" x14ac:dyDescent="0.2">
      <c r="A2943" t="s">
        <v>9864</v>
      </c>
      <c r="B2943" t="s">
        <v>24</v>
      </c>
      <c r="C2943">
        <v>7</v>
      </c>
      <c r="D2943">
        <v>17</v>
      </c>
      <c r="E2943" t="s">
        <v>3219</v>
      </c>
      <c r="F2943">
        <v>354.11200000000002</v>
      </c>
      <c r="G2943">
        <v>69.914000000000001</v>
      </c>
      <c r="H2943">
        <v>38.238</v>
      </c>
      <c r="I2943">
        <v>24757.251</v>
      </c>
      <c r="J2943">
        <v>10096658</v>
      </c>
      <c r="K2943">
        <v>21.87</v>
      </c>
      <c r="L2943">
        <v>25.452000000000002</v>
      </c>
      <c r="M2943">
        <v>7744.4930000000004</v>
      </c>
      <c r="N2943">
        <v>3158408</v>
      </c>
      <c r="O2943">
        <v>4.2210000000000001</v>
      </c>
      <c r="P2943">
        <v>7.9029999999999996</v>
      </c>
      <c r="Q2943">
        <v>1494.568</v>
      </c>
      <c r="R2943">
        <v>609524</v>
      </c>
      <c r="S2943">
        <v>7.1999999999999995E-2</v>
      </c>
      <c r="T2943">
        <v>4.2960000000000003</v>
      </c>
      <c r="U2943">
        <v>25.635999999999999</v>
      </c>
      <c r="V2943">
        <v>10455</v>
      </c>
      <c r="W2943">
        <v>41</v>
      </c>
      <c r="X2943">
        <f t="shared" si="98"/>
        <v>989.91847999999982</v>
      </c>
      <c r="Y2943">
        <f t="shared" si="99"/>
        <v>34.335999999999999</v>
      </c>
    </row>
    <row r="2944" spans="1:25" x14ac:dyDescent="0.2">
      <c r="A2944" t="s">
        <v>9864</v>
      </c>
      <c r="B2944" t="s">
        <v>24</v>
      </c>
      <c r="C2944">
        <v>7</v>
      </c>
      <c r="D2944">
        <v>18</v>
      </c>
      <c r="E2944" t="s">
        <v>3220</v>
      </c>
      <c r="F2944">
        <v>165.33799999999999</v>
      </c>
      <c r="G2944">
        <v>57.582999999999998</v>
      </c>
      <c r="H2944">
        <v>35.119999999999997</v>
      </c>
      <c r="I2944">
        <v>9520.57</v>
      </c>
      <c r="J2944">
        <v>3882739</v>
      </c>
      <c r="K2944">
        <v>2.7370000000000001</v>
      </c>
      <c r="L2944">
        <v>1.865</v>
      </c>
      <c r="M2944">
        <v>452.56299999999999</v>
      </c>
      <c r="N2944">
        <v>184567</v>
      </c>
      <c r="O2944">
        <v>2.173</v>
      </c>
      <c r="P2944">
        <v>5.8019999999999996</v>
      </c>
      <c r="Q2944">
        <v>359.23099999999999</v>
      </c>
      <c r="R2944">
        <v>146504</v>
      </c>
      <c r="S2944">
        <v>1.4999999999999999E-2</v>
      </c>
      <c r="T2944">
        <v>1.964</v>
      </c>
      <c r="U2944">
        <v>2.5009999999999999</v>
      </c>
      <c r="V2944">
        <v>1020</v>
      </c>
      <c r="W2944">
        <v>4</v>
      </c>
      <c r="X2944">
        <f t="shared" si="98"/>
        <v>0</v>
      </c>
      <c r="Y2944">
        <f t="shared" si="99"/>
        <v>0</v>
      </c>
    </row>
    <row r="2945" spans="1:25" x14ac:dyDescent="0.2">
      <c r="A2945" t="s">
        <v>9864</v>
      </c>
      <c r="B2945" t="s">
        <v>24</v>
      </c>
      <c r="C2945">
        <v>7</v>
      </c>
      <c r="D2945">
        <v>19</v>
      </c>
      <c r="E2945" t="s">
        <v>3221</v>
      </c>
      <c r="F2945">
        <v>385.98500000000001</v>
      </c>
      <c r="G2945">
        <v>59.069000000000003</v>
      </c>
      <c r="H2945">
        <v>39.999000000000002</v>
      </c>
      <c r="I2945">
        <v>22799.626</v>
      </c>
      <c r="J2945">
        <v>9298287</v>
      </c>
      <c r="K2945">
        <v>53.1</v>
      </c>
      <c r="L2945">
        <v>29.853999999999999</v>
      </c>
      <c r="M2945">
        <v>20495.934000000001</v>
      </c>
      <c r="N2945">
        <v>8358781</v>
      </c>
      <c r="O2945">
        <v>8.3879999999999999</v>
      </c>
      <c r="P2945">
        <v>12.667</v>
      </c>
      <c r="Q2945">
        <v>3237.68</v>
      </c>
      <c r="R2945">
        <v>1320411</v>
      </c>
      <c r="S2945">
        <v>0.14299999999999999</v>
      </c>
      <c r="T2945">
        <v>6.0279999999999996</v>
      </c>
      <c r="U2945">
        <v>55.023000000000003</v>
      </c>
      <c r="V2945">
        <v>22440</v>
      </c>
      <c r="W2945">
        <v>88</v>
      </c>
      <c r="X2945">
        <f t="shared" si="98"/>
        <v>3011.9283999999993</v>
      </c>
      <c r="Y2945">
        <f t="shared" si="99"/>
        <v>88.85599999999998</v>
      </c>
    </row>
    <row r="2946" spans="1:25" x14ac:dyDescent="0.2">
      <c r="A2946" t="s">
        <v>9864</v>
      </c>
      <c r="B2946" t="s">
        <v>24</v>
      </c>
      <c r="C2946">
        <v>7</v>
      </c>
      <c r="D2946">
        <v>20</v>
      </c>
      <c r="E2946" t="s">
        <v>3222</v>
      </c>
      <c r="F2946">
        <v>298.57799999999997</v>
      </c>
      <c r="G2946">
        <v>53.491999999999997</v>
      </c>
      <c r="H2946">
        <v>31.259</v>
      </c>
      <c r="I2946">
        <v>15971.547</v>
      </c>
      <c r="J2946">
        <v>6513617</v>
      </c>
      <c r="K2946">
        <v>32.893999999999998</v>
      </c>
      <c r="L2946">
        <v>27.088999999999999</v>
      </c>
      <c r="M2946">
        <v>9821.2919999999995</v>
      </c>
      <c r="N2946">
        <v>4005381</v>
      </c>
      <c r="O2946">
        <v>4.548</v>
      </c>
      <c r="P2946">
        <v>7.5549999999999997</v>
      </c>
      <c r="Q2946">
        <v>1357.7909999999999</v>
      </c>
      <c r="R2946">
        <v>553743</v>
      </c>
      <c r="S2946">
        <v>0.08</v>
      </c>
      <c r="T2946">
        <v>4.5039999999999996</v>
      </c>
      <c r="U2946">
        <v>23.76</v>
      </c>
      <c r="V2946">
        <v>9690</v>
      </c>
      <c r="W2946">
        <v>38</v>
      </c>
      <c r="X2946">
        <f t="shared" si="98"/>
        <v>831.25715999999977</v>
      </c>
      <c r="Y2946">
        <f t="shared" si="99"/>
        <v>30.855999999999998</v>
      </c>
    </row>
    <row r="2947" spans="1:25" x14ac:dyDescent="0.2">
      <c r="A2947" t="s">
        <v>9864</v>
      </c>
      <c r="B2947" t="s">
        <v>24</v>
      </c>
      <c r="C2947">
        <v>7</v>
      </c>
      <c r="D2947">
        <v>21</v>
      </c>
      <c r="E2947" t="s">
        <v>3223</v>
      </c>
      <c r="F2947">
        <v>315.04599999999999</v>
      </c>
      <c r="G2947">
        <v>55.954999999999998</v>
      </c>
      <c r="H2947">
        <v>32.981999999999999</v>
      </c>
      <c r="I2947">
        <v>17628.326000000001</v>
      </c>
      <c r="J2947">
        <v>7189295</v>
      </c>
      <c r="K2947">
        <v>3.0760000000000001</v>
      </c>
      <c r="L2947">
        <v>2.149</v>
      </c>
      <c r="M2947">
        <v>969.18700000000001</v>
      </c>
      <c r="N2947">
        <v>395260</v>
      </c>
      <c r="O2947">
        <v>1.9530000000000001</v>
      </c>
      <c r="P2947">
        <v>2.4870000000000001</v>
      </c>
      <c r="Q2947">
        <v>615.37699999999995</v>
      </c>
      <c r="R2947">
        <v>250967</v>
      </c>
      <c r="S2947">
        <v>1.2E-2</v>
      </c>
      <c r="T2947">
        <v>1.7430000000000001</v>
      </c>
      <c r="U2947">
        <v>3.7519999999999998</v>
      </c>
      <c r="V2947">
        <v>1530</v>
      </c>
      <c r="W2947">
        <v>6</v>
      </c>
      <c r="X2947">
        <f t="shared" si="98"/>
        <v>0</v>
      </c>
      <c r="Y2947">
        <f t="shared" si="99"/>
        <v>0</v>
      </c>
    </row>
    <row r="2948" spans="1:25" x14ac:dyDescent="0.2">
      <c r="A2948" t="s">
        <v>9864</v>
      </c>
      <c r="B2948" t="s">
        <v>24</v>
      </c>
      <c r="C2948">
        <v>7</v>
      </c>
      <c r="D2948">
        <v>22</v>
      </c>
      <c r="E2948" t="s">
        <v>3224</v>
      </c>
      <c r="F2948">
        <v>316.68400000000003</v>
      </c>
      <c r="G2948">
        <v>43.817999999999998</v>
      </c>
      <c r="H2948">
        <v>25.591000000000001</v>
      </c>
      <c r="I2948">
        <v>13876.457</v>
      </c>
      <c r="J2948">
        <v>5659184</v>
      </c>
      <c r="K2948">
        <v>56.491999999999997</v>
      </c>
      <c r="L2948">
        <v>24.898</v>
      </c>
      <c r="M2948">
        <v>17890.232</v>
      </c>
      <c r="N2948">
        <v>7296107</v>
      </c>
      <c r="O2948">
        <v>9.5020000000000007</v>
      </c>
      <c r="P2948">
        <v>14.348000000000001</v>
      </c>
      <c r="Q2948">
        <v>3008.9940000000001</v>
      </c>
      <c r="R2948">
        <v>1227147</v>
      </c>
      <c r="S2948">
        <v>0.14199999999999999</v>
      </c>
      <c r="T2948">
        <v>6.0190000000000001</v>
      </c>
      <c r="U2948">
        <v>45.018999999999998</v>
      </c>
      <c r="V2948">
        <v>18360</v>
      </c>
      <c r="W2948">
        <v>72</v>
      </c>
      <c r="X2948">
        <f t="shared" si="98"/>
        <v>2746.6526399999998</v>
      </c>
      <c r="Y2948">
        <f t="shared" si="99"/>
        <v>70.295999999999992</v>
      </c>
    </row>
    <row r="2949" spans="1:25" x14ac:dyDescent="0.2">
      <c r="A2949" t="s">
        <v>9864</v>
      </c>
      <c r="B2949" t="s">
        <v>24</v>
      </c>
      <c r="C2949">
        <v>7</v>
      </c>
      <c r="D2949">
        <v>23</v>
      </c>
      <c r="E2949" t="s">
        <v>3225</v>
      </c>
      <c r="F2949">
        <v>313.83199999999999</v>
      </c>
      <c r="G2949">
        <v>48.518999999999998</v>
      </c>
      <c r="H2949">
        <v>29.972999999999999</v>
      </c>
      <c r="I2949">
        <v>15226.777</v>
      </c>
      <c r="J2949">
        <v>6209880</v>
      </c>
      <c r="K2949">
        <v>55.515999999999998</v>
      </c>
      <c r="L2949">
        <v>26.219000000000001</v>
      </c>
      <c r="M2949">
        <v>17422.708999999999</v>
      </c>
      <c r="N2949">
        <v>7105439</v>
      </c>
      <c r="O2949">
        <v>9.8070000000000004</v>
      </c>
      <c r="P2949">
        <v>15.145</v>
      </c>
      <c r="Q2949">
        <v>3077.6529999999998</v>
      </c>
      <c r="R2949">
        <v>1255148</v>
      </c>
      <c r="S2949">
        <v>0.20300000000000001</v>
      </c>
      <c r="T2949">
        <v>7.1959999999999997</v>
      </c>
      <c r="U2949">
        <v>63.777000000000001</v>
      </c>
      <c r="V2949">
        <v>26010</v>
      </c>
      <c r="W2949">
        <v>102</v>
      </c>
      <c r="X2949">
        <f t="shared" si="98"/>
        <v>2826.2970799999994</v>
      </c>
      <c r="Y2949">
        <f t="shared" si="99"/>
        <v>105.09599999999999</v>
      </c>
    </row>
    <row r="2950" spans="1:25" x14ac:dyDescent="0.2">
      <c r="A2950" t="s">
        <v>9864</v>
      </c>
      <c r="B2950" t="s">
        <v>24</v>
      </c>
      <c r="C2950">
        <v>8</v>
      </c>
      <c r="D2950">
        <v>1</v>
      </c>
      <c r="E2950" t="s">
        <v>3226</v>
      </c>
      <c r="F2950">
        <v>285.38099999999997</v>
      </c>
      <c r="G2950">
        <v>59.408999999999999</v>
      </c>
      <c r="H2950">
        <v>28.974</v>
      </c>
      <c r="I2950">
        <v>16954.201000000001</v>
      </c>
      <c r="J2950">
        <v>6914369</v>
      </c>
      <c r="K2950">
        <v>69.436999999999998</v>
      </c>
      <c r="L2950">
        <v>28.510999999999999</v>
      </c>
      <c r="M2950">
        <v>19815.973000000002</v>
      </c>
      <c r="N2950">
        <v>8081475</v>
      </c>
      <c r="O2950">
        <v>5.6029999999999998</v>
      </c>
      <c r="P2950">
        <v>9.9809999999999999</v>
      </c>
      <c r="Q2950">
        <v>1599.095</v>
      </c>
      <c r="R2950">
        <v>652153</v>
      </c>
      <c r="S2950">
        <v>0.09</v>
      </c>
      <c r="T2950">
        <v>4.7850000000000001</v>
      </c>
      <c r="U2950">
        <v>25.635999999999999</v>
      </c>
      <c r="V2950">
        <v>10455</v>
      </c>
      <c r="W2950">
        <v>41</v>
      </c>
      <c r="X2950">
        <f t="shared" si="98"/>
        <v>1111.1697999999999</v>
      </c>
      <c r="Y2950">
        <f t="shared" si="99"/>
        <v>34.335999999999999</v>
      </c>
    </row>
    <row r="2951" spans="1:25" x14ac:dyDescent="0.2">
      <c r="A2951" t="s">
        <v>9864</v>
      </c>
      <c r="B2951" t="s">
        <v>24</v>
      </c>
      <c r="C2951">
        <v>8</v>
      </c>
      <c r="D2951">
        <v>2</v>
      </c>
      <c r="E2951" t="s">
        <v>3227</v>
      </c>
      <c r="F2951">
        <v>240.03100000000001</v>
      </c>
      <c r="G2951">
        <v>66.418000000000006</v>
      </c>
      <c r="H2951">
        <v>32.603999999999999</v>
      </c>
      <c r="I2951">
        <v>15942.351000000001</v>
      </c>
      <c r="J2951">
        <v>6501710</v>
      </c>
      <c r="K2951">
        <v>73.864999999999995</v>
      </c>
      <c r="L2951">
        <v>31.587</v>
      </c>
      <c r="M2951">
        <v>17729.920999999998</v>
      </c>
      <c r="N2951">
        <v>7230728</v>
      </c>
      <c r="O2951">
        <v>5.4690000000000003</v>
      </c>
      <c r="P2951">
        <v>9.9779999999999998</v>
      </c>
      <c r="Q2951">
        <v>1312.6769999999999</v>
      </c>
      <c r="R2951">
        <v>535344</v>
      </c>
      <c r="S2951">
        <v>9.4E-2</v>
      </c>
      <c r="T2951">
        <v>4.8890000000000002</v>
      </c>
      <c r="U2951">
        <v>22.51</v>
      </c>
      <c r="V2951">
        <v>9180</v>
      </c>
      <c r="W2951">
        <v>36</v>
      </c>
      <c r="X2951">
        <f t="shared" si="98"/>
        <v>778.92491999999982</v>
      </c>
      <c r="Y2951">
        <f t="shared" si="99"/>
        <v>28.536000000000001</v>
      </c>
    </row>
    <row r="2952" spans="1:25" x14ac:dyDescent="0.2">
      <c r="A2952" t="s">
        <v>9864</v>
      </c>
      <c r="B2952" t="s">
        <v>24</v>
      </c>
      <c r="C2952">
        <v>8</v>
      </c>
      <c r="D2952">
        <v>3</v>
      </c>
      <c r="E2952" t="s">
        <v>3228</v>
      </c>
      <c r="F2952">
        <v>241.04900000000001</v>
      </c>
      <c r="G2952">
        <v>76.546999999999997</v>
      </c>
      <c r="H2952">
        <v>42.901000000000003</v>
      </c>
      <c r="I2952">
        <v>18451.598000000002</v>
      </c>
      <c r="J2952">
        <v>7525047</v>
      </c>
      <c r="K2952">
        <v>52.122999999999998</v>
      </c>
      <c r="L2952">
        <v>23.353000000000002</v>
      </c>
      <c r="M2952">
        <v>12564.3</v>
      </c>
      <c r="N2952">
        <v>5124052</v>
      </c>
      <c r="O2952">
        <v>5.1719999999999997</v>
      </c>
      <c r="P2952">
        <v>10.433</v>
      </c>
      <c r="Q2952">
        <v>1246.8050000000001</v>
      </c>
      <c r="R2952">
        <v>508480</v>
      </c>
      <c r="S2952">
        <v>6.5000000000000002E-2</v>
      </c>
      <c r="T2952">
        <v>4.0659999999999998</v>
      </c>
      <c r="U2952">
        <v>15.632</v>
      </c>
      <c r="V2952">
        <v>6375</v>
      </c>
      <c r="W2952">
        <v>25</v>
      </c>
      <c r="X2952">
        <f t="shared" si="98"/>
        <v>702.51339999999993</v>
      </c>
      <c r="Y2952">
        <f t="shared" si="99"/>
        <v>15.775999999999998</v>
      </c>
    </row>
    <row r="2953" spans="1:25" x14ac:dyDescent="0.2">
      <c r="A2953" t="s">
        <v>9864</v>
      </c>
      <c r="B2953" t="s">
        <v>24</v>
      </c>
      <c r="C2953">
        <v>8</v>
      </c>
      <c r="D2953">
        <v>4</v>
      </c>
      <c r="E2953" t="s">
        <v>3229</v>
      </c>
      <c r="F2953">
        <v>377.036</v>
      </c>
      <c r="G2953">
        <v>70.335999999999999</v>
      </c>
      <c r="H2953">
        <v>42.941000000000003</v>
      </c>
      <c r="I2953">
        <v>26519.195</v>
      </c>
      <c r="J2953">
        <v>10815225</v>
      </c>
      <c r="K2953">
        <v>3.4260000000000002</v>
      </c>
      <c r="L2953">
        <v>2.5070000000000001</v>
      </c>
      <c r="M2953">
        <v>1291.702</v>
      </c>
      <c r="N2953">
        <v>526790</v>
      </c>
      <c r="O2953">
        <v>2.4239999999999999</v>
      </c>
      <c r="P2953">
        <v>4.0709999999999997</v>
      </c>
      <c r="Q2953">
        <v>913.84500000000003</v>
      </c>
      <c r="R2953">
        <v>372690</v>
      </c>
      <c r="S2953">
        <v>1.7999999999999999E-2</v>
      </c>
      <c r="T2953">
        <v>2.157</v>
      </c>
      <c r="U2953">
        <v>6.8780000000000001</v>
      </c>
      <c r="V2953">
        <v>2805</v>
      </c>
      <c r="W2953">
        <v>11</v>
      </c>
      <c r="X2953">
        <f t="shared" si="98"/>
        <v>316.27979999999997</v>
      </c>
      <c r="Y2953">
        <f t="shared" si="99"/>
        <v>0</v>
      </c>
    </row>
    <row r="2954" spans="1:25" x14ac:dyDescent="0.2">
      <c r="A2954" t="s">
        <v>9864</v>
      </c>
      <c r="B2954" t="s">
        <v>24</v>
      </c>
      <c r="C2954">
        <v>8</v>
      </c>
      <c r="D2954">
        <v>5</v>
      </c>
      <c r="E2954" t="s">
        <v>3230</v>
      </c>
      <c r="F2954">
        <v>283.02</v>
      </c>
      <c r="G2954">
        <v>74.242000000000004</v>
      </c>
      <c r="H2954">
        <v>40.862000000000002</v>
      </c>
      <c r="I2954">
        <v>21012.11</v>
      </c>
      <c r="J2954">
        <v>8569291</v>
      </c>
      <c r="K2954">
        <v>67.813999999999993</v>
      </c>
      <c r="L2954">
        <v>30.573</v>
      </c>
      <c r="M2954">
        <v>19192.707999999999</v>
      </c>
      <c r="N2954">
        <v>7827291</v>
      </c>
      <c r="O2954">
        <v>5.8570000000000002</v>
      </c>
      <c r="P2954">
        <v>11.039</v>
      </c>
      <c r="Q2954">
        <v>1657.6980000000001</v>
      </c>
      <c r="R2954">
        <v>676053</v>
      </c>
      <c r="S2954">
        <v>8.7999999999999995E-2</v>
      </c>
      <c r="T2954">
        <v>4.7460000000000004</v>
      </c>
      <c r="U2954">
        <v>25.010999999999999</v>
      </c>
      <c r="V2954">
        <v>10200</v>
      </c>
      <c r="W2954">
        <v>40</v>
      </c>
      <c r="X2954">
        <f t="shared" si="98"/>
        <v>1179.1492799999999</v>
      </c>
      <c r="Y2954">
        <f t="shared" si="99"/>
        <v>33.176000000000002</v>
      </c>
    </row>
    <row r="2955" spans="1:25" x14ac:dyDescent="0.2">
      <c r="A2955" t="s">
        <v>9864</v>
      </c>
      <c r="B2955" t="s">
        <v>24</v>
      </c>
      <c r="C2955">
        <v>8</v>
      </c>
      <c r="D2955">
        <v>8</v>
      </c>
      <c r="E2955" t="s">
        <v>3231</v>
      </c>
      <c r="F2955">
        <v>307.62900000000002</v>
      </c>
      <c r="G2955">
        <v>76.097999999999999</v>
      </c>
      <c r="H2955">
        <v>43.82</v>
      </c>
      <c r="I2955">
        <v>23409.842000000001</v>
      </c>
      <c r="J2955">
        <v>9547149</v>
      </c>
      <c r="K2955">
        <v>46.816000000000003</v>
      </c>
      <c r="L2955">
        <v>21.116</v>
      </c>
      <c r="M2955">
        <v>14401.928</v>
      </c>
      <c r="N2955">
        <v>5873485</v>
      </c>
      <c r="O2955">
        <v>10.404</v>
      </c>
      <c r="P2955">
        <v>17.369</v>
      </c>
      <c r="Q2955">
        <v>3200.5680000000002</v>
      </c>
      <c r="R2955">
        <v>1305276</v>
      </c>
      <c r="S2955">
        <v>0.122</v>
      </c>
      <c r="T2955">
        <v>5.5750000000000002</v>
      </c>
      <c r="U2955">
        <v>37.515999999999998</v>
      </c>
      <c r="V2955">
        <v>15300</v>
      </c>
      <c r="W2955">
        <v>60</v>
      </c>
      <c r="X2955">
        <f t="shared" si="98"/>
        <v>2968.8784799999999</v>
      </c>
      <c r="Y2955">
        <f t="shared" si="99"/>
        <v>56.375999999999998</v>
      </c>
    </row>
    <row r="2956" spans="1:25" x14ac:dyDescent="0.2">
      <c r="A2956" t="s">
        <v>9864</v>
      </c>
      <c r="B2956" t="s">
        <v>24</v>
      </c>
      <c r="C2956">
        <v>8</v>
      </c>
      <c r="D2956">
        <v>9</v>
      </c>
      <c r="E2956" t="s">
        <v>3232</v>
      </c>
      <c r="F2956">
        <v>345.24</v>
      </c>
      <c r="G2956">
        <v>77.105999999999995</v>
      </c>
      <c r="H2956">
        <v>46.161999999999999</v>
      </c>
      <c r="I2956">
        <v>26620.201000000001</v>
      </c>
      <c r="J2956">
        <v>10856418</v>
      </c>
      <c r="K2956">
        <v>40.21</v>
      </c>
      <c r="L2956">
        <v>23.706</v>
      </c>
      <c r="M2956">
        <v>13882.187</v>
      </c>
      <c r="N2956">
        <v>5661521</v>
      </c>
      <c r="O2956">
        <v>5.7779999999999996</v>
      </c>
      <c r="P2956">
        <v>11.173</v>
      </c>
      <c r="Q2956">
        <v>1994.7560000000001</v>
      </c>
      <c r="R2956">
        <v>813514</v>
      </c>
      <c r="S2956">
        <v>9.0999999999999998E-2</v>
      </c>
      <c r="T2956">
        <v>4.8049999999999997</v>
      </c>
      <c r="U2956">
        <v>31.263000000000002</v>
      </c>
      <c r="V2956">
        <v>12750</v>
      </c>
      <c r="W2956">
        <v>50</v>
      </c>
      <c r="X2956">
        <f t="shared" si="98"/>
        <v>1570.1365599999999</v>
      </c>
      <c r="Y2956">
        <f t="shared" si="99"/>
        <v>44.775999999999996</v>
      </c>
    </row>
    <row r="2957" spans="1:25" x14ac:dyDescent="0.2">
      <c r="A2957" t="s">
        <v>9864</v>
      </c>
      <c r="B2957" t="s">
        <v>24</v>
      </c>
      <c r="C2957">
        <v>8</v>
      </c>
      <c r="D2957">
        <v>10</v>
      </c>
      <c r="E2957" t="s">
        <v>3233</v>
      </c>
      <c r="F2957">
        <v>305.93900000000002</v>
      </c>
      <c r="G2957">
        <v>59.32</v>
      </c>
      <c r="H2957">
        <v>34.247</v>
      </c>
      <c r="I2957">
        <v>18148.208999999999</v>
      </c>
      <c r="J2957">
        <v>7401317</v>
      </c>
      <c r="K2957">
        <v>69.507000000000005</v>
      </c>
      <c r="L2957">
        <v>29.236999999999998</v>
      </c>
      <c r="M2957">
        <v>21264.851999999999</v>
      </c>
      <c r="N2957">
        <v>8672366</v>
      </c>
      <c r="O2957">
        <v>6.5129999999999999</v>
      </c>
      <c r="P2957">
        <v>11.223000000000001</v>
      </c>
      <c r="Q2957">
        <v>1992.569</v>
      </c>
      <c r="R2957">
        <v>812622</v>
      </c>
      <c r="S2957">
        <v>0.11600000000000001</v>
      </c>
      <c r="T2957">
        <v>5.4489999999999998</v>
      </c>
      <c r="U2957">
        <v>35.64</v>
      </c>
      <c r="V2957">
        <v>14535</v>
      </c>
      <c r="W2957">
        <v>57</v>
      </c>
      <c r="X2957">
        <f t="shared" si="98"/>
        <v>1567.5996399999997</v>
      </c>
      <c r="Y2957">
        <f t="shared" si="99"/>
        <v>52.896000000000001</v>
      </c>
    </row>
    <row r="2958" spans="1:25" x14ac:dyDescent="0.2">
      <c r="A2958" t="s">
        <v>9864</v>
      </c>
      <c r="B2958" t="s">
        <v>24</v>
      </c>
      <c r="C2958">
        <v>8</v>
      </c>
      <c r="D2958">
        <v>11</v>
      </c>
      <c r="E2958" t="s">
        <v>3234</v>
      </c>
      <c r="F2958">
        <v>202.26300000000001</v>
      </c>
      <c r="G2958">
        <v>63.121000000000002</v>
      </c>
      <c r="H2958">
        <v>35.786999999999999</v>
      </c>
      <c r="I2958">
        <v>12767.016</v>
      </c>
      <c r="J2958">
        <v>5206725</v>
      </c>
      <c r="K2958">
        <v>2.9580000000000002</v>
      </c>
      <c r="L2958">
        <v>1.8879999999999999</v>
      </c>
      <c r="M2958">
        <v>598.21299999999997</v>
      </c>
      <c r="N2958">
        <v>243967</v>
      </c>
      <c r="O2958">
        <v>2.79</v>
      </c>
      <c r="P2958">
        <v>5.3959999999999999</v>
      </c>
      <c r="Q2958">
        <v>564.351</v>
      </c>
      <c r="R2958">
        <v>230157</v>
      </c>
      <c r="S2958">
        <v>3.1E-2</v>
      </c>
      <c r="T2958">
        <v>2.8079999999999998</v>
      </c>
      <c r="U2958">
        <v>6.2530000000000001</v>
      </c>
      <c r="V2958">
        <v>2550</v>
      </c>
      <c r="W2958">
        <v>10</v>
      </c>
      <c r="X2958">
        <f t="shared" si="98"/>
        <v>0</v>
      </c>
      <c r="Y2958">
        <f t="shared" si="99"/>
        <v>0</v>
      </c>
    </row>
    <row r="2959" spans="1:25" x14ac:dyDescent="0.2">
      <c r="A2959" t="s">
        <v>9864</v>
      </c>
      <c r="B2959" t="s">
        <v>24</v>
      </c>
      <c r="C2959">
        <v>8</v>
      </c>
      <c r="D2959">
        <v>12</v>
      </c>
      <c r="E2959" t="s">
        <v>3235</v>
      </c>
      <c r="F2959">
        <v>333.745</v>
      </c>
      <c r="G2959">
        <v>69.037000000000006</v>
      </c>
      <c r="H2959">
        <v>42.142000000000003</v>
      </c>
      <c r="I2959">
        <v>23040.792000000001</v>
      </c>
      <c r="J2959">
        <v>9396641</v>
      </c>
      <c r="K2959">
        <v>13.752000000000001</v>
      </c>
      <c r="L2959">
        <v>15.606999999999999</v>
      </c>
      <c r="M2959">
        <v>4589.5569999999998</v>
      </c>
      <c r="N2959">
        <v>1871742</v>
      </c>
      <c r="O2959">
        <v>3.3340000000000001</v>
      </c>
      <c r="P2959">
        <v>6.26</v>
      </c>
      <c r="Q2959">
        <v>1112.721</v>
      </c>
      <c r="R2959">
        <v>453797</v>
      </c>
      <c r="S2959">
        <v>4.4999999999999998E-2</v>
      </c>
      <c r="T2959">
        <v>3.3860000000000001</v>
      </c>
      <c r="U2959">
        <v>15.006</v>
      </c>
      <c r="V2959">
        <v>6120</v>
      </c>
      <c r="W2959">
        <v>24</v>
      </c>
      <c r="X2959">
        <f t="shared" si="98"/>
        <v>546.97595999999987</v>
      </c>
      <c r="Y2959">
        <f t="shared" si="99"/>
        <v>14.615999999999998</v>
      </c>
    </row>
    <row r="2960" spans="1:25" x14ac:dyDescent="0.2">
      <c r="A2960" t="s">
        <v>9864</v>
      </c>
      <c r="B2960" t="s">
        <v>24</v>
      </c>
      <c r="C2960">
        <v>8</v>
      </c>
      <c r="D2960">
        <v>13</v>
      </c>
      <c r="E2960" t="s">
        <v>1165</v>
      </c>
      <c r="F2960">
        <v>185.17400000000001</v>
      </c>
      <c r="G2960">
        <v>47.003</v>
      </c>
      <c r="H2960">
        <v>26.809000000000001</v>
      </c>
      <c r="I2960">
        <v>8703.7199999999993</v>
      </c>
      <c r="J2960">
        <v>3549606</v>
      </c>
      <c r="K2960">
        <v>3.629</v>
      </c>
      <c r="L2960">
        <v>2.343</v>
      </c>
      <c r="M2960">
        <v>672.024</v>
      </c>
      <c r="N2960">
        <v>274069</v>
      </c>
      <c r="O2960">
        <v>3.1379999999999999</v>
      </c>
      <c r="P2960">
        <v>5.8</v>
      </c>
      <c r="Q2960">
        <v>581</v>
      </c>
      <c r="R2960">
        <v>236947</v>
      </c>
      <c r="S2960">
        <v>3.6999999999999998E-2</v>
      </c>
      <c r="T2960">
        <v>3.077</v>
      </c>
      <c r="U2960">
        <v>6.8780000000000001</v>
      </c>
      <c r="V2960">
        <v>2805</v>
      </c>
      <c r="W2960">
        <v>11</v>
      </c>
      <c r="X2960">
        <f t="shared" si="98"/>
        <v>0</v>
      </c>
      <c r="Y2960">
        <f t="shared" si="99"/>
        <v>0</v>
      </c>
    </row>
    <row r="2961" spans="1:25" x14ac:dyDescent="0.2">
      <c r="A2961" t="s">
        <v>9864</v>
      </c>
      <c r="B2961" t="s">
        <v>24</v>
      </c>
      <c r="C2961">
        <v>8</v>
      </c>
      <c r="D2961">
        <v>14</v>
      </c>
      <c r="E2961" t="s">
        <v>3236</v>
      </c>
      <c r="F2961">
        <v>308.03800000000001</v>
      </c>
      <c r="G2961">
        <v>76.647999999999996</v>
      </c>
      <c r="H2961">
        <v>45.81</v>
      </c>
      <c r="I2961">
        <v>23610.542000000001</v>
      </c>
      <c r="J2961">
        <v>9629000</v>
      </c>
      <c r="K2961">
        <v>51.968000000000004</v>
      </c>
      <c r="L2961">
        <v>25.234000000000002</v>
      </c>
      <c r="M2961">
        <v>16008.023999999999</v>
      </c>
      <c r="N2961">
        <v>6528493</v>
      </c>
      <c r="O2961">
        <v>7.234</v>
      </c>
      <c r="P2961">
        <v>11.718</v>
      </c>
      <c r="Q2961">
        <v>2228.3310000000001</v>
      </c>
      <c r="R2961">
        <v>908772</v>
      </c>
      <c r="S2961">
        <v>0.128</v>
      </c>
      <c r="T2961">
        <v>5.7089999999999996</v>
      </c>
      <c r="U2961">
        <v>39.392000000000003</v>
      </c>
      <c r="V2961">
        <v>16065</v>
      </c>
      <c r="W2961">
        <v>63</v>
      </c>
      <c r="X2961">
        <f t="shared" si="98"/>
        <v>1841.08356</v>
      </c>
      <c r="Y2961">
        <f t="shared" si="99"/>
        <v>59.855999999999995</v>
      </c>
    </row>
    <row r="2962" spans="1:25" x14ac:dyDescent="0.2">
      <c r="A2962" t="s">
        <v>9864</v>
      </c>
      <c r="B2962" t="s">
        <v>24</v>
      </c>
      <c r="C2962">
        <v>8</v>
      </c>
      <c r="D2962">
        <v>15</v>
      </c>
      <c r="E2962" t="s">
        <v>3237</v>
      </c>
      <c r="F2962">
        <v>256.70699999999999</v>
      </c>
      <c r="G2962">
        <v>66.671999999999997</v>
      </c>
      <c r="H2962">
        <v>35.027999999999999</v>
      </c>
      <c r="I2962">
        <v>17115.098000000002</v>
      </c>
      <c r="J2962">
        <v>6979987</v>
      </c>
      <c r="K2962">
        <v>79.965999999999994</v>
      </c>
      <c r="L2962">
        <v>32.871000000000002</v>
      </c>
      <c r="M2962">
        <v>20527.757000000001</v>
      </c>
      <c r="N2962">
        <v>8371759</v>
      </c>
      <c r="O2962">
        <v>7.25</v>
      </c>
      <c r="P2962">
        <v>12.337</v>
      </c>
      <c r="Q2962">
        <v>1861.2239999999999</v>
      </c>
      <c r="R2962">
        <v>759056</v>
      </c>
      <c r="S2962">
        <v>0.13600000000000001</v>
      </c>
      <c r="T2962">
        <v>5.8959999999999999</v>
      </c>
      <c r="U2962">
        <v>35.015000000000001</v>
      </c>
      <c r="V2962">
        <v>14280</v>
      </c>
      <c r="W2962">
        <v>56</v>
      </c>
      <c r="X2962">
        <f t="shared" si="98"/>
        <v>1415.2394399999998</v>
      </c>
      <c r="Y2962">
        <f t="shared" si="99"/>
        <v>51.735999999999997</v>
      </c>
    </row>
    <row r="2963" spans="1:25" x14ac:dyDescent="0.2">
      <c r="A2963" t="s">
        <v>9864</v>
      </c>
      <c r="B2963" t="s">
        <v>24</v>
      </c>
      <c r="C2963">
        <v>8</v>
      </c>
      <c r="D2963">
        <v>16</v>
      </c>
      <c r="E2963" t="s">
        <v>3238</v>
      </c>
      <c r="F2963">
        <v>314.10199999999998</v>
      </c>
      <c r="G2963">
        <v>57.688000000000002</v>
      </c>
      <c r="H2963">
        <v>32.805</v>
      </c>
      <c r="I2963">
        <v>18119.853999999999</v>
      </c>
      <c r="J2963">
        <v>7389753</v>
      </c>
      <c r="K2963">
        <v>69.236000000000004</v>
      </c>
      <c r="L2963">
        <v>28.565000000000001</v>
      </c>
      <c r="M2963">
        <v>21747.178</v>
      </c>
      <c r="N2963">
        <v>8869071</v>
      </c>
      <c r="O2963">
        <v>10.680999999999999</v>
      </c>
      <c r="P2963">
        <v>17.390999999999998</v>
      </c>
      <c r="Q2963">
        <v>3354.98</v>
      </c>
      <c r="R2963">
        <v>1368249</v>
      </c>
      <c r="S2963">
        <v>0.16700000000000001</v>
      </c>
      <c r="T2963">
        <v>6.5279999999999996</v>
      </c>
      <c r="U2963">
        <v>52.521999999999998</v>
      </c>
      <c r="V2963">
        <v>21420</v>
      </c>
      <c r="W2963">
        <v>84</v>
      </c>
      <c r="X2963">
        <f t="shared" si="98"/>
        <v>3147.9963999999995</v>
      </c>
      <c r="Y2963">
        <f t="shared" si="99"/>
        <v>84.215999999999994</v>
      </c>
    </row>
    <row r="2964" spans="1:25" x14ac:dyDescent="0.2">
      <c r="A2964" t="s">
        <v>9864</v>
      </c>
      <c r="B2964" t="s">
        <v>24</v>
      </c>
      <c r="C2964">
        <v>8</v>
      </c>
      <c r="D2964">
        <v>17</v>
      </c>
      <c r="E2964" t="s">
        <v>3239</v>
      </c>
      <c r="F2964">
        <v>295.351</v>
      </c>
      <c r="G2964">
        <v>60.055999999999997</v>
      </c>
      <c r="H2964">
        <v>32.448999999999998</v>
      </c>
      <c r="I2964">
        <v>17737.677</v>
      </c>
      <c r="J2964">
        <v>7233891</v>
      </c>
      <c r="K2964">
        <v>68.007999999999996</v>
      </c>
      <c r="L2964">
        <v>28.818000000000001</v>
      </c>
      <c r="M2964">
        <v>20086.223000000002</v>
      </c>
      <c r="N2964">
        <v>8191690</v>
      </c>
      <c r="O2964">
        <v>7.4390000000000001</v>
      </c>
      <c r="P2964">
        <v>12.108000000000001</v>
      </c>
      <c r="Q2964">
        <v>2197.1309999999999</v>
      </c>
      <c r="R2964">
        <v>896048</v>
      </c>
      <c r="S2964">
        <v>0.13800000000000001</v>
      </c>
      <c r="T2964">
        <v>5.9219999999999997</v>
      </c>
      <c r="U2964">
        <v>40.642000000000003</v>
      </c>
      <c r="V2964">
        <v>16575</v>
      </c>
      <c r="W2964">
        <v>65</v>
      </c>
      <c r="X2964">
        <f t="shared" si="98"/>
        <v>1804.8915599999996</v>
      </c>
      <c r="Y2964">
        <f t="shared" si="99"/>
        <v>62.175999999999995</v>
      </c>
    </row>
    <row r="2965" spans="1:25" x14ac:dyDescent="0.2">
      <c r="A2965" t="s">
        <v>9864</v>
      </c>
      <c r="B2965" t="s">
        <v>24</v>
      </c>
      <c r="C2965">
        <v>8</v>
      </c>
      <c r="D2965">
        <v>18</v>
      </c>
      <c r="E2965" t="s">
        <v>3240</v>
      </c>
      <c r="F2965">
        <v>193.923</v>
      </c>
      <c r="G2965">
        <v>42.182000000000002</v>
      </c>
      <c r="H2965">
        <v>27.202000000000002</v>
      </c>
      <c r="I2965">
        <v>8180.0780000000004</v>
      </c>
      <c r="J2965">
        <v>3336051</v>
      </c>
      <c r="K2965">
        <v>3.4289999999999998</v>
      </c>
      <c r="L2965">
        <v>1.891</v>
      </c>
      <c r="M2965">
        <v>664.87400000000002</v>
      </c>
      <c r="N2965">
        <v>271153</v>
      </c>
      <c r="O2965">
        <v>2.7909999999999999</v>
      </c>
      <c r="P2965">
        <v>5.202</v>
      </c>
      <c r="Q2965">
        <v>541.23800000000006</v>
      </c>
      <c r="R2965">
        <v>220731</v>
      </c>
      <c r="S2965">
        <v>2.5999999999999999E-2</v>
      </c>
      <c r="T2965">
        <v>2.5649999999999999</v>
      </c>
      <c r="U2965">
        <v>5.0019999999999998</v>
      </c>
      <c r="V2965">
        <v>2040</v>
      </c>
      <c r="W2965">
        <v>8</v>
      </c>
      <c r="X2965">
        <f t="shared" si="98"/>
        <v>0</v>
      </c>
      <c r="Y2965">
        <f t="shared" si="99"/>
        <v>0</v>
      </c>
    </row>
    <row r="2966" spans="1:25" x14ac:dyDescent="0.2">
      <c r="A2966" t="s">
        <v>9864</v>
      </c>
      <c r="B2966" t="s">
        <v>24</v>
      </c>
      <c r="C2966">
        <v>9</v>
      </c>
      <c r="D2966">
        <v>1</v>
      </c>
      <c r="E2966" t="s">
        <v>3241</v>
      </c>
      <c r="F2966">
        <v>368.404</v>
      </c>
      <c r="G2966">
        <v>43.71</v>
      </c>
      <c r="H2966">
        <v>29.1</v>
      </c>
      <c r="I2966">
        <v>16103.062</v>
      </c>
      <c r="J2966">
        <v>6567252</v>
      </c>
      <c r="K2966">
        <v>51.567999999999998</v>
      </c>
      <c r="L2966">
        <v>28.113</v>
      </c>
      <c r="M2966">
        <v>18997.867999999999</v>
      </c>
      <c r="N2966">
        <v>7747830</v>
      </c>
      <c r="O2966">
        <v>6.8220000000000001</v>
      </c>
      <c r="P2966">
        <v>12.500999999999999</v>
      </c>
      <c r="Q2966">
        <v>2513.1239999999998</v>
      </c>
      <c r="R2966">
        <v>1024918</v>
      </c>
      <c r="S2966">
        <v>6.6000000000000003E-2</v>
      </c>
      <c r="T2966">
        <v>4.1079999999999997</v>
      </c>
      <c r="U2966">
        <v>24.385000000000002</v>
      </c>
      <c r="V2966">
        <v>9945</v>
      </c>
      <c r="W2966">
        <v>39</v>
      </c>
      <c r="X2966">
        <f t="shared" si="98"/>
        <v>2171.4434399999996</v>
      </c>
      <c r="Y2966">
        <f t="shared" si="99"/>
        <v>32.015999999999998</v>
      </c>
    </row>
    <row r="2967" spans="1:25" x14ac:dyDescent="0.2">
      <c r="A2967" t="s">
        <v>9864</v>
      </c>
      <c r="B2967" t="s">
        <v>24</v>
      </c>
      <c r="C2967">
        <v>9</v>
      </c>
      <c r="D2967">
        <v>2</v>
      </c>
      <c r="E2967" t="s">
        <v>3242</v>
      </c>
      <c r="F2967">
        <v>291.73200000000003</v>
      </c>
      <c r="G2967">
        <v>40.165999999999997</v>
      </c>
      <c r="H2967">
        <v>23.532</v>
      </c>
      <c r="I2967">
        <v>11717.67</v>
      </c>
      <c r="J2967">
        <v>4778774</v>
      </c>
      <c r="K2967">
        <v>1.998</v>
      </c>
      <c r="L2967">
        <v>2.573</v>
      </c>
      <c r="M2967">
        <v>582.81700000000001</v>
      </c>
      <c r="N2967">
        <v>237688</v>
      </c>
      <c r="O2967">
        <v>2.2509999999999999</v>
      </c>
      <c r="P2967">
        <v>4.0229999999999997</v>
      </c>
      <c r="Q2967">
        <v>656.56600000000003</v>
      </c>
      <c r="R2967">
        <v>267765</v>
      </c>
      <c r="S2967">
        <v>1.4999999999999999E-2</v>
      </c>
      <c r="T2967">
        <v>1.956</v>
      </c>
      <c r="U2967">
        <v>4.3769999999999998</v>
      </c>
      <c r="V2967">
        <v>1785</v>
      </c>
      <c r="W2967">
        <v>7</v>
      </c>
      <c r="X2967">
        <f t="shared" si="98"/>
        <v>17.836159999999971</v>
      </c>
      <c r="Y2967">
        <f t="shared" si="99"/>
        <v>0</v>
      </c>
    </row>
    <row r="2968" spans="1:25" x14ac:dyDescent="0.2">
      <c r="A2968" t="s">
        <v>9864</v>
      </c>
      <c r="B2968" t="s">
        <v>24</v>
      </c>
      <c r="C2968">
        <v>9</v>
      </c>
      <c r="D2968">
        <v>3</v>
      </c>
      <c r="E2968" t="s">
        <v>3243</v>
      </c>
      <c r="F2968">
        <v>302.45</v>
      </c>
      <c r="G2968">
        <v>42.567999999999998</v>
      </c>
      <c r="H2968">
        <v>24.745000000000001</v>
      </c>
      <c r="I2968">
        <v>12874.816999999999</v>
      </c>
      <c r="J2968">
        <v>5250689</v>
      </c>
      <c r="K2968">
        <v>74.400000000000006</v>
      </c>
      <c r="L2968">
        <v>42.691000000000003</v>
      </c>
      <c r="M2968">
        <v>22502.362000000001</v>
      </c>
      <c r="N2968">
        <v>9177055</v>
      </c>
      <c r="O2968">
        <v>3.0329999999999999</v>
      </c>
      <c r="P2968">
        <v>4.774</v>
      </c>
      <c r="Q2968">
        <v>917.18499999999995</v>
      </c>
      <c r="R2968">
        <v>374052</v>
      </c>
      <c r="S2968">
        <v>3.9E-2</v>
      </c>
      <c r="T2968">
        <v>3.165</v>
      </c>
      <c r="U2968">
        <v>11.88</v>
      </c>
      <c r="V2968">
        <v>4845</v>
      </c>
      <c r="W2968">
        <v>19</v>
      </c>
      <c r="X2968">
        <f t="shared" si="98"/>
        <v>320.15419999999983</v>
      </c>
      <c r="Y2968">
        <f t="shared" si="99"/>
        <v>8.8159999999999989</v>
      </c>
    </row>
    <row r="2969" spans="1:25" x14ac:dyDescent="0.2">
      <c r="A2969" t="s">
        <v>9864</v>
      </c>
      <c r="B2969" t="s">
        <v>24</v>
      </c>
      <c r="C2969">
        <v>9</v>
      </c>
      <c r="D2969">
        <v>4</v>
      </c>
      <c r="E2969" t="s">
        <v>3244</v>
      </c>
      <c r="F2969">
        <v>31.123999999999999</v>
      </c>
      <c r="G2969">
        <v>33.709000000000003</v>
      </c>
      <c r="H2969">
        <v>21.166</v>
      </c>
      <c r="I2969">
        <v>1049.1300000000001</v>
      </c>
      <c r="J2969">
        <v>427863</v>
      </c>
      <c r="K2969">
        <v>85.116</v>
      </c>
      <c r="L2969">
        <v>55.691000000000003</v>
      </c>
      <c r="M2969">
        <v>2649.116</v>
      </c>
      <c r="N2969">
        <v>1080379</v>
      </c>
      <c r="O2969">
        <v>2.8929999999999998</v>
      </c>
      <c r="P2969">
        <v>5.6429999999999998</v>
      </c>
      <c r="Q2969">
        <v>90.040999999999997</v>
      </c>
      <c r="R2969">
        <v>36721</v>
      </c>
      <c r="S2969">
        <v>0.02</v>
      </c>
      <c r="T2969">
        <v>2.2629999999999999</v>
      </c>
      <c r="U2969">
        <v>0.625</v>
      </c>
      <c r="V2969">
        <v>255</v>
      </c>
      <c r="W2969">
        <v>1</v>
      </c>
      <c r="X2969">
        <f t="shared" si="98"/>
        <v>0</v>
      </c>
      <c r="Y2969">
        <f t="shared" si="99"/>
        <v>0</v>
      </c>
    </row>
    <row r="2970" spans="1:25" x14ac:dyDescent="0.2">
      <c r="A2970" t="s">
        <v>9864</v>
      </c>
      <c r="B2970" t="s">
        <v>24</v>
      </c>
      <c r="C2970">
        <v>9</v>
      </c>
      <c r="D2970">
        <v>5</v>
      </c>
      <c r="E2970" t="s">
        <v>3245</v>
      </c>
      <c r="F2970">
        <v>413.56599999999997</v>
      </c>
      <c r="G2970">
        <v>49.737000000000002</v>
      </c>
      <c r="H2970">
        <v>31.344000000000001</v>
      </c>
      <c r="I2970">
        <v>20569.659</v>
      </c>
      <c r="J2970">
        <v>8388848</v>
      </c>
      <c r="K2970">
        <v>58.985999999999997</v>
      </c>
      <c r="L2970">
        <v>33.984000000000002</v>
      </c>
      <c r="M2970">
        <v>24394.391</v>
      </c>
      <c r="N2970">
        <v>9948674</v>
      </c>
      <c r="O2970">
        <v>8.5839999999999996</v>
      </c>
      <c r="P2970">
        <v>14.234999999999999</v>
      </c>
      <c r="Q2970">
        <v>3549.9079999999999</v>
      </c>
      <c r="R2970">
        <v>1447746</v>
      </c>
      <c r="S2970">
        <v>0.13600000000000001</v>
      </c>
      <c r="T2970">
        <v>5.8890000000000002</v>
      </c>
      <c r="U2970">
        <v>56.274000000000001</v>
      </c>
      <c r="V2970">
        <v>22950</v>
      </c>
      <c r="W2970">
        <v>90</v>
      </c>
      <c r="X2970">
        <f t="shared" si="98"/>
        <v>3374.1128799999997</v>
      </c>
      <c r="Y2970">
        <f t="shared" si="99"/>
        <v>91.175999999999988</v>
      </c>
    </row>
    <row r="2971" spans="1:25" x14ac:dyDescent="0.2">
      <c r="A2971" t="s">
        <v>9864</v>
      </c>
      <c r="B2971" t="s">
        <v>24</v>
      </c>
      <c r="C2971">
        <v>9</v>
      </c>
      <c r="D2971">
        <v>6</v>
      </c>
      <c r="E2971" t="s">
        <v>3246</v>
      </c>
      <c r="F2971">
        <v>271.59100000000001</v>
      </c>
      <c r="G2971">
        <v>52.051000000000002</v>
      </c>
      <c r="H2971">
        <v>29.119</v>
      </c>
      <c r="I2971">
        <v>14136.513999999999</v>
      </c>
      <c r="J2971">
        <v>5765242</v>
      </c>
      <c r="K2971">
        <v>4.1139999999999999</v>
      </c>
      <c r="L2971">
        <v>4.5339999999999998</v>
      </c>
      <c r="M2971">
        <v>1117.432</v>
      </c>
      <c r="N2971">
        <v>455718</v>
      </c>
      <c r="O2971">
        <v>2.1920000000000002</v>
      </c>
      <c r="P2971">
        <v>4.3019999999999996</v>
      </c>
      <c r="Q2971">
        <v>595.42999999999995</v>
      </c>
      <c r="R2971">
        <v>242832</v>
      </c>
      <c r="S2971">
        <v>1.4E-2</v>
      </c>
      <c r="T2971">
        <v>1.877</v>
      </c>
      <c r="U2971">
        <v>3.7519999999999998</v>
      </c>
      <c r="V2971">
        <v>1530</v>
      </c>
      <c r="W2971">
        <v>6</v>
      </c>
      <c r="X2971">
        <f t="shared" si="98"/>
        <v>0</v>
      </c>
      <c r="Y2971">
        <f t="shared" si="99"/>
        <v>0</v>
      </c>
    </row>
    <row r="2972" spans="1:25" x14ac:dyDescent="0.2">
      <c r="A2972" t="s">
        <v>9864</v>
      </c>
      <c r="B2972" t="s">
        <v>24</v>
      </c>
      <c r="C2972">
        <v>9</v>
      </c>
      <c r="D2972">
        <v>7</v>
      </c>
      <c r="E2972" t="s">
        <v>3247</v>
      </c>
      <c r="F2972">
        <v>250.494</v>
      </c>
      <c r="G2972">
        <v>53.753</v>
      </c>
      <c r="H2972">
        <v>32.927</v>
      </c>
      <c r="I2972">
        <v>13464.844999999999</v>
      </c>
      <c r="J2972">
        <v>5491318</v>
      </c>
      <c r="K2972">
        <v>3.597</v>
      </c>
      <c r="L2972">
        <v>4.1399999999999997</v>
      </c>
      <c r="M2972">
        <v>901.12599999999998</v>
      </c>
      <c r="N2972">
        <v>367503</v>
      </c>
      <c r="O2972">
        <v>2.363</v>
      </c>
      <c r="P2972">
        <v>5.8570000000000002</v>
      </c>
      <c r="Q2972">
        <v>591.83000000000004</v>
      </c>
      <c r="R2972">
        <v>241364</v>
      </c>
      <c r="S2972">
        <v>0.02</v>
      </c>
      <c r="T2972">
        <v>2.2559999999999998</v>
      </c>
      <c r="U2972">
        <v>5.0019999999999998</v>
      </c>
      <c r="V2972">
        <v>2040</v>
      </c>
      <c r="W2972">
        <v>8</v>
      </c>
      <c r="X2972">
        <f t="shared" si="98"/>
        <v>0</v>
      </c>
      <c r="Y2972">
        <f t="shared" si="99"/>
        <v>0</v>
      </c>
    </row>
    <row r="2973" spans="1:25" x14ac:dyDescent="0.2">
      <c r="A2973" t="s">
        <v>9864</v>
      </c>
      <c r="B2973" t="s">
        <v>24</v>
      </c>
      <c r="C2973">
        <v>9</v>
      </c>
      <c r="D2973">
        <v>8</v>
      </c>
      <c r="E2973" t="s">
        <v>3248</v>
      </c>
      <c r="F2973">
        <v>365.15499999999997</v>
      </c>
      <c r="G2973">
        <v>37.737000000000002</v>
      </c>
      <c r="H2973">
        <v>21.873999999999999</v>
      </c>
      <c r="I2973">
        <v>13779.938</v>
      </c>
      <c r="J2973">
        <v>5619821</v>
      </c>
      <c r="K2973">
        <v>99.573999999999998</v>
      </c>
      <c r="L2973">
        <v>59.389000000000003</v>
      </c>
      <c r="M2973">
        <v>36360.036</v>
      </c>
      <c r="N2973">
        <v>14828579</v>
      </c>
      <c r="O2973">
        <v>3.9649999999999999</v>
      </c>
      <c r="P2973">
        <v>7.23</v>
      </c>
      <c r="Q2973">
        <v>1447.866</v>
      </c>
      <c r="R2973">
        <v>590478</v>
      </c>
      <c r="S2973">
        <v>7.6999999999999999E-2</v>
      </c>
      <c r="T2973">
        <v>4.4320000000000004</v>
      </c>
      <c r="U2973">
        <v>28.137</v>
      </c>
      <c r="V2973">
        <v>11475</v>
      </c>
      <c r="W2973">
        <v>45</v>
      </c>
      <c r="X2973">
        <f t="shared" si="98"/>
        <v>935.74415999999985</v>
      </c>
      <c r="Y2973">
        <f t="shared" si="99"/>
        <v>38.975999999999999</v>
      </c>
    </row>
    <row r="2974" spans="1:25" x14ac:dyDescent="0.2">
      <c r="A2974" t="s">
        <v>9864</v>
      </c>
      <c r="B2974" t="s">
        <v>24</v>
      </c>
      <c r="C2974">
        <v>9</v>
      </c>
      <c r="D2974">
        <v>9</v>
      </c>
      <c r="E2974" t="s">
        <v>3249</v>
      </c>
      <c r="F2974">
        <v>451.084</v>
      </c>
      <c r="G2974">
        <v>38.225000000000001</v>
      </c>
      <c r="H2974">
        <v>24.027000000000001</v>
      </c>
      <c r="I2974">
        <v>17242.488000000001</v>
      </c>
      <c r="J2974">
        <v>7031940</v>
      </c>
      <c r="K2974">
        <v>60.767000000000003</v>
      </c>
      <c r="L2974">
        <v>35.828000000000003</v>
      </c>
      <c r="M2974">
        <v>27410.992999999999</v>
      </c>
      <c r="N2974">
        <v>11178924</v>
      </c>
      <c r="O2974">
        <v>4.0369999999999999</v>
      </c>
      <c r="P2974">
        <v>7.3719999999999999</v>
      </c>
      <c r="Q2974">
        <v>1820.8979999999999</v>
      </c>
      <c r="R2974">
        <v>742610</v>
      </c>
      <c r="S2974">
        <v>6.8000000000000005E-2</v>
      </c>
      <c r="T2974">
        <v>4.1609999999999996</v>
      </c>
      <c r="U2974">
        <v>30.638000000000002</v>
      </c>
      <c r="V2974">
        <v>12495</v>
      </c>
      <c r="W2974">
        <v>49</v>
      </c>
      <c r="X2974">
        <f t="shared" si="98"/>
        <v>1368.4612799999998</v>
      </c>
      <c r="Y2974">
        <f t="shared" si="99"/>
        <v>43.616</v>
      </c>
    </row>
    <row r="2975" spans="1:25" x14ac:dyDescent="0.2">
      <c r="A2975" t="s">
        <v>9864</v>
      </c>
      <c r="B2975" t="s">
        <v>24</v>
      </c>
      <c r="C2975">
        <v>9</v>
      </c>
      <c r="D2975">
        <v>10</v>
      </c>
      <c r="E2975" t="s">
        <v>3250</v>
      </c>
      <c r="F2975">
        <v>332.42099999999999</v>
      </c>
      <c r="G2975">
        <v>36.045000000000002</v>
      </c>
      <c r="H2975">
        <v>20.827000000000002</v>
      </c>
      <c r="I2975">
        <v>11982.221</v>
      </c>
      <c r="J2975">
        <v>4886665</v>
      </c>
      <c r="K2975">
        <v>79.533000000000001</v>
      </c>
      <c r="L2975">
        <v>59.746000000000002</v>
      </c>
      <c r="M2975">
        <v>26438.523000000001</v>
      </c>
      <c r="N2975">
        <v>10782325</v>
      </c>
      <c r="O2975">
        <v>2.94</v>
      </c>
      <c r="P2975">
        <v>6.1959999999999997</v>
      </c>
      <c r="Q2975">
        <v>977.35699999999997</v>
      </c>
      <c r="R2975">
        <v>398592</v>
      </c>
      <c r="S2975">
        <v>4.7E-2</v>
      </c>
      <c r="T2975">
        <v>3.4630000000000001</v>
      </c>
      <c r="U2975">
        <v>15.632</v>
      </c>
      <c r="V2975">
        <v>6375</v>
      </c>
      <c r="W2975">
        <v>25</v>
      </c>
      <c r="X2975">
        <f t="shared" si="98"/>
        <v>389.95371999999986</v>
      </c>
      <c r="Y2975">
        <f t="shared" si="99"/>
        <v>15.775999999999998</v>
      </c>
    </row>
    <row r="2976" spans="1:25" x14ac:dyDescent="0.2">
      <c r="A2976" t="s">
        <v>9864</v>
      </c>
      <c r="B2976" t="s">
        <v>24</v>
      </c>
      <c r="C2976">
        <v>9</v>
      </c>
      <c r="D2976">
        <v>11</v>
      </c>
      <c r="E2976" t="s">
        <v>3251</v>
      </c>
      <c r="F2976">
        <v>308.89600000000002</v>
      </c>
      <c r="G2976">
        <v>39.32</v>
      </c>
      <c r="H2976">
        <v>21.765000000000001</v>
      </c>
      <c r="I2976">
        <v>12145.817999999999</v>
      </c>
      <c r="J2976">
        <v>4953384</v>
      </c>
      <c r="K2976">
        <v>78.778000000000006</v>
      </c>
      <c r="L2976">
        <v>62.424999999999997</v>
      </c>
      <c r="M2976">
        <v>24334.227999999999</v>
      </c>
      <c r="N2976">
        <v>9924138</v>
      </c>
      <c r="O2976">
        <v>3.456</v>
      </c>
      <c r="P2976">
        <v>7.3780000000000001</v>
      </c>
      <c r="Q2976">
        <v>1067.4269999999999</v>
      </c>
      <c r="R2976">
        <v>435325</v>
      </c>
      <c r="S2976">
        <v>5.2999999999999999E-2</v>
      </c>
      <c r="T2976">
        <v>3.6629999999999998</v>
      </c>
      <c r="U2976">
        <v>16.257000000000001</v>
      </c>
      <c r="V2976">
        <v>6630</v>
      </c>
      <c r="W2976">
        <v>26</v>
      </c>
      <c r="X2976">
        <f t="shared" si="98"/>
        <v>494.43491999999981</v>
      </c>
      <c r="Y2976">
        <f t="shared" si="99"/>
        <v>16.936</v>
      </c>
    </row>
    <row r="2977" spans="1:25" x14ac:dyDescent="0.2">
      <c r="A2977" t="s">
        <v>9864</v>
      </c>
      <c r="B2977" t="s">
        <v>24</v>
      </c>
      <c r="C2977">
        <v>9</v>
      </c>
      <c r="D2977">
        <v>12</v>
      </c>
      <c r="E2977" t="s">
        <v>3252</v>
      </c>
      <c r="F2977">
        <v>341.79700000000003</v>
      </c>
      <c r="G2977">
        <v>36.798999999999999</v>
      </c>
      <c r="H2977">
        <v>20.629000000000001</v>
      </c>
      <c r="I2977">
        <v>12577.828</v>
      </c>
      <c r="J2977">
        <v>5129569</v>
      </c>
      <c r="K2977">
        <v>90.435000000000002</v>
      </c>
      <c r="L2977">
        <v>53.268999999999998</v>
      </c>
      <c r="M2977">
        <v>30910.488000000001</v>
      </c>
      <c r="N2977">
        <v>12606110</v>
      </c>
      <c r="O2977">
        <v>3.508</v>
      </c>
      <c r="P2977">
        <v>7.0940000000000003</v>
      </c>
      <c r="Q2977">
        <v>1199.01</v>
      </c>
      <c r="R2977">
        <v>488988</v>
      </c>
      <c r="S2977">
        <v>4.8000000000000001E-2</v>
      </c>
      <c r="T2977">
        <v>3.4820000000000002</v>
      </c>
      <c r="U2977">
        <v>16.257000000000001</v>
      </c>
      <c r="V2977">
        <v>6630</v>
      </c>
      <c r="W2977">
        <v>26</v>
      </c>
      <c r="X2977">
        <f t="shared" ref="X2977:X3040" si="100">(MAX(0, (Q2977-641.19)))*1.16</f>
        <v>647.07119999999986</v>
      </c>
      <c r="Y2977">
        <f t="shared" ref="Y2977:Y3040" si="101">(MAX(0, (W2977-11.4)))*1.16</f>
        <v>16.936</v>
      </c>
    </row>
    <row r="2978" spans="1:25" x14ac:dyDescent="0.2">
      <c r="A2978" t="s">
        <v>9864</v>
      </c>
      <c r="B2978" t="s">
        <v>24</v>
      </c>
      <c r="C2978">
        <v>9</v>
      </c>
      <c r="D2978">
        <v>13</v>
      </c>
      <c r="E2978" t="s">
        <v>3253</v>
      </c>
      <c r="F2978">
        <v>431.75</v>
      </c>
      <c r="G2978">
        <v>37.765999999999998</v>
      </c>
      <c r="H2978">
        <v>23.39</v>
      </c>
      <c r="I2978">
        <v>16305.339</v>
      </c>
      <c r="J2978">
        <v>6649746</v>
      </c>
      <c r="K2978">
        <v>46.088999999999999</v>
      </c>
      <c r="L2978">
        <v>26.588999999999999</v>
      </c>
      <c r="M2978">
        <v>19898.777999999998</v>
      </c>
      <c r="N2978">
        <v>8115245</v>
      </c>
      <c r="O2978">
        <v>6.34</v>
      </c>
      <c r="P2978">
        <v>9.8420000000000005</v>
      </c>
      <c r="Q2978">
        <v>2737.3960000000002</v>
      </c>
      <c r="R2978">
        <v>1116382</v>
      </c>
      <c r="S2978">
        <v>0.14000000000000001</v>
      </c>
      <c r="T2978">
        <v>5.9829999999999997</v>
      </c>
      <c r="U2978">
        <v>60.651000000000003</v>
      </c>
      <c r="V2978">
        <v>24735</v>
      </c>
      <c r="W2978">
        <v>97</v>
      </c>
      <c r="X2978">
        <f t="shared" si="100"/>
        <v>2431.5989599999998</v>
      </c>
      <c r="Y2978">
        <f t="shared" si="101"/>
        <v>99.295999999999992</v>
      </c>
    </row>
    <row r="2979" spans="1:25" x14ac:dyDescent="0.2">
      <c r="A2979" t="s">
        <v>9864</v>
      </c>
      <c r="B2979" t="s">
        <v>24</v>
      </c>
      <c r="C2979">
        <v>9</v>
      </c>
      <c r="D2979">
        <v>14</v>
      </c>
      <c r="E2979" t="s">
        <v>3254</v>
      </c>
      <c r="F2979">
        <v>363.42899999999997</v>
      </c>
      <c r="G2979">
        <v>27.721</v>
      </c>
      <c r="H2979">
        <v>15.458</v>
      </c>
      <c r="I2979">
        <v>10074.605</v>
      </c>
      <c r="J2979">
        <v>4108689</v>
      </c>
      <c r="K2979">
        <v>85.186999999999998</v>
      </c>
      <c r="L2979">
        <v>49.622999999999998</v>
      </c>
      <c r="M2979">
        <v>30959.311000000002</v>
      </c>
      <c r="N2979">
        <v>12626021</v>
      </c>
      <c r="O2979">
        <v>3.137</v>
      </c>
      <c r="P2979">
        <v>6.883</v>
      </c>
      <c r="Q2979">
        <v>1140.0809999999999</v>
      </c>
      <c r="R2979">
        <v>464955</v>
      </c>
      <c r="S2979">
        <v>6.5000000000000002E-2</v>
      </c>
      <c r="T2979">
        <v>4.0830000000000002</v>
      </c>
      <c r="U2979">
        <v>23.76</v>
      </c>
      <c r="V2979">
        <v>9690</v>
      </c>
      <c r="W2979">
        <v>38</v>
      </c>
      <c r="X2979">
        <f t="shared" si="100"/>
        <v>578.7135599999998</v>
      </c>
      <c r="Y2979">
        <f t="shared" si="101"/>
        <v>30.855999999999998</v>
      </c>
    </row>
    <row r="2980" spans="1:25" x14ac:dyDescent="0.2">
      <c r="A2980" t="s">
        <v>9864</v>
      </c>
      <c r="B2980" t="s">
        <v>24</v>
      </c>
      <c r="C2980">
        <v>10</v>
      </c>
      <c r="D2980">
        <v>1</v>
      </c>
      <c r="E2980" t="s">
        <v>3255</v>
      </c>
      <c r="F2980">
        <v>403.87299999999999</v>
      </c>
      <c r="G2980">
        <v>66.248999999999995</v>
      </c>
      <c r="H2980">
        <v>36.482999999999997</v>
      </c>
      <c r="I2980">
        <v>26756.314999999999</v>
      </c>
      <c r="J2980">
        <v>10911929</v>
      </c>
      <c r="K2980">
        <v>27.933</v>
      </c>
      <c r="L2980">
        <v>25.852</v>
      </c>
      <c r="M2980">
        <v>11281.415999999999</v>
      </c>
      <c r="N2980">
        <v>4600858</v>
      </c>
      <c r="O2980">
        <v>3.6589999999999998</v>
      </c>
      <c r="P2980">
        <v>7.0679999999999996</v>
      </c>
      <c r="Q2980">
        <v>1477.796</v>
      </c>
      <c r="R2980">
        <v>602684</v>
      </c>
      <c r="S2980">
        <v>4.2000000000000003E-2</v>
      </c>
      <c r="T2980">
        <v>3.2650000000000001</v>
      </c>
      <c r="U2980">
        <v>16.882000000000001</v>
      </c>
      <c r="V2980">
        <v>6885</v>
      </c>
      <c r="W2980">
        <v>27</v>
      </c>
      <c r="X2980">
        <f t="shared" si="100"/>
        <v>970.46295999999995</v>
      </c>
      <c r="Y2980">
        <f t="shared" si="101"/>
        <v>18.096</v>
      </c>
    </row>
    <row r="2981" spans="1:25" x14ac:dyDescent="0.2">
      <c r="A2981" t="s">
        <v>9864</v>
      </c>
      <c r="B2981" t="s">
        <v>24</v>
      </c>
      <c r="C2981">
        <v>10</v>
      </c>
      <c r="D2981">
        <v>2</v>
      </c>
      <c r="E2981" t="s">
        <v>3256</v>
      </c>
      <c r="F2981">
        <v>185.53700000000001</v>
      </c>
      <c r="G2981">
        <v>49.554000000000002</v>
      </c>
      <c r="H2981">
        <v>29.867000000000001</v>
      </c>
      <c r="I2981">
        <v>9194.14</v>
      </c>
      <c r="J2981">
        <v>3749612</v>
      </c>
      <c r="K2981">
        <v>18.681000000000001</v>
      </c>
      <c r="L2981">
        <v>14.755000000000001</v>
      </c>
      <c r="M2981">
        <v>3466.03</v>
      </c>
      <c r="N2981">
        <v>1413538</v>
      </c>
      <c r="O2981">
        <v>3.6579999999999999</v>
      </c>
      <c r="P2981">
        <v>7.202</v>
      </c>
      <c r="Q2981">
        <v>678.64700000000005</v>
      </c>
      <c r="R2981">
        <v>276770</v>
      </c>
      <c r="S2981">
        <v>3.6999999999999998E-2</v>
      </c>
      <c r="T2981">
        <v>3.0739999999999998</v>
      </c>
      <c r="U2981">
        <v>6.8780000000000001</v>
      </c>
      <c r="V2981">
        <v>2805</v>
      </c>
      <c r="W2981">
        <v>11</v>
      </c>
      <c r="X2981">
        <f t="shared" si="100"/>
        <v>43.450119999999991</v>
      </c>
      <c r="Y2981">
        <f t="shared" si="101"/>
        <v>0</v>
      </c>
    </row>
    <row r="2982" spans="1:25" x14ac:dyDescent="0.2">
      <c r="A2982" t="s">
        <v>9864</v>
      </c>
      <c r="B2982" t="s">
        <v>24</v>
      </c>
      <c r="C2982">
        <v>10</v>
      </c>
      <c r="D2982">
        <v>3</v>
      </c>
      <c r="E2982" t="s">
        <v>3257</v>
      </c>
      <c r="F2982">
        <v>13.302</v>
      </c>
      <c r="G2982">
        <v>42.819000000000003</v>
      </c>
      <c r="H2982">
        <v>23.704000000000001</v>
      </c>
      <c r="I2982">
        <v>569.58600000000001</v>
      </c>
      <c r="J2982">
        <v>232292</v>
      </c>
      <c r="K2982">
        <v>37.502000000000002</v>
      </c>
      <c r="L2982">
        <v>24.881</v>
      </c>
      <c r="M2982">
        <v>498.86399999999998</v>
      </c>
      <c r="N2982">
        <v>203450</v>
      </c>
      <c r="O2982">
        <v>3.617</v>
      </c>
      <c r="P2982">
        <v>6.66</v>
      </c>
      <c r="Q2982">
        <v>48.119</v>
      </c>
      <c r="R2982">
        <v>19624</v>
      </c>
      <c r="S2982">
        <v>4.7E-2</v>
      </c>
      <c r="T2982">
        <v>3.4620000000000002</v>
      </c>
      <c r="U2982">
        <v>0.625</v>
      </c>
      <c r="V2982">
        <v>255</v>
      </c>
      <c r="W2982">
        <v>1</v>
      </c>
      <c r="X2982">
        <f t="shared" si="100"/>
        <v>0</v>
      </c>
      <c r="Y2982">
        <f t="shared" si="101"/>
        <v>0</v>
      </c>
    </row>
    <row r="2983" spans="1:25" x14ac:dyDescent="0.2">
      <c r="A2983" t="s">
        <v>9864</v>
      </c>
      <c r="B2983" t="s">
        <v>24</v>
      </c>
      <c r="C2983">
        <v>10</v>
      </c>
      <c r="D2983">
        <v>4</v>
      </c>
      <c r="E2983" t="s">
        <v>1393</v>
      </c>
      <c r="F2983">
        <v>244.59399999999999</v>
      </c>
      <c r="G2983">
        <v>45.631</v>
      </c>
      <c r="H2983">
        <v>27.646000000000001</v>
      </c>
      <c r="I2983">
        <v>11161.1</v>
      </c>
      <c r="J2983">
        <v>4551790</v>
      </c>
      <c r="K2983">
        <v>74.676000000000002</v>
      </c>
      <c r="L2983">
        <v>49.439</v>
      </c>
      <c r="M2983">
        <v>18265.300999999999</v>
      </c>
      <c r="N2983">
        <v>7449070</v>
      </c>
      <c r="O2983">
        <v>5.9180000000000001</v>
      </c>
      <c r="P2983">
        <v>10.686</v>
      </c>
      <c r="Q2983">
        <v>1447.5550000000001</v>
      </c>
      <c r="R2983">
        <v>590351</v>
      </c>
      <c r="S2983">
        <v>0.105</v>
      </c>
      <c r="T2983">
        <v>5.1689999999999996</v>
      </c>
      <c r="U2983">
        <v>25.635999999999999</v>
      </c>
      <c r="V2983">
        <v>10455</v>
      </c>
      <c r="W2983">
        <v>41</v>
      </c>
      <c r="X2983">
        <f t="shared" si="100"/>
        <v>935.38339999999994</v>
      </c>
      <c r="Y2983">
        <f t="shared" si="101"/>
        <v>34.335999999999999</v>
      </c>
    </row>
    <row r="2984" spans="1:25" x14ac:dyDescent="0.2">
      <c r="A2984" t="s">
        <v>9864</v>
      </c>
      <c r="B2984" t="s">
        <v>24</v>
      </c>
      <c r="C2984">
        <v>10</v>
      </c>
      <c r="D2984">
        <v>5</v>
      </c>
      <c r="E2984" t="s">
        <v>3258</v>
      </c>
      <c r="F2984">
        <v>286.74</v>
      </c>
      <c r="G2984">
        <v>60.396999999999998</v>
      </c>
      <c r="H2984">
        <v>43.26</v>
      </c>
      <c r="I2984">
        <v>17318.117999999999</v>
      </c>
      <c r="J2984">
        <v>7062784</v>
      </c>
      <c r="K2984">
        <v>53.712000000000003</v>
      </c>
      <c r="L2984">
        <v>26.695</v>
      </c>
      <c r="M2984">
        <v>15401.287</v>
      </c>
      <c r="N2984">
        <v>6281050</v>
      </c>
      <c r="O2984">
        <v>8.6</v>
      </c>
      <c r="P2984">
        <v>14.23</v>
      </c>
      <c r="Q2984">
        <v>2465.8339999999998</v>
      </c>
      <c r="R2984">
        <v>1005632</v>
      </c>
      <c r="S2984">
        <v>0.14399999999999999</v>
      </c>
      <c r="T2984">
        <v>6.056</v>
      </c>
      <c r="U2984">
        <v>41.268000000000001</v>
      </c>
      <c r="V2984">
        <v>16830</v>
      </c>
      <c r="W2984">
        <v>66</v>
      </c>
      <c r="X2984">
        <f t="shared" si="100"/>
        <v>2116.5870399999994</v>
      </c>
      <c r="Y2984">
        <f t="shared" si="101"/>
        <v>63.335999999999999</v>
      </c>
    </row>
    <row r="2985" spans="1:25" x14ac:dyDescent="0.2">
      <c r="A2985" t="s">
        <v>9864</v>
      </c>
      <c r="B2985" t="s">
        <v>24</v>
      </c>
      <c r="C2985">
        <v>10</v>
      </c>
      <c r="D2985">
        <v>6</v>
      </c>
      <c r="E2985" t="s">
        <v>3259</v>
      </c>
      <c r="F2985">
        <v>244.072</v>
      </c>
      <c r="G2985">
        <v>56.482999999999997</v>
      </c>
      <c r="H2985">
        <v>27.632999999999999</v>
      </c>
      <c r="I2985">
        <v>13785.953</v>
      </c>
      <c r="J2985">
        <v>5622274</v>
      </c>
      <c r="K2985">
        <v>82.135000000000005</v>
      </c>
      <c r="L2985">
        <v>31.632000000000001</v>
      </c>
      <c r="M2985">
        <v>20046.921999999999</v>
      </c>
      <c r="N2985">
        <v>8175662</v>
      </c>
      <c r="O2985">
        <v>11.334</v>
      </c>
      <c r="P2985">
        <v>16.381</v>
      </c>
      <c r="Q2985">
        <v>2766.2339999999999</v>
      </c>
      <c r="R2985">
        <v>1128143</v>
      </c>
      <c r="S2985">
        <v>0.192</v>
      </c>
      <c r="T2985">
        <v>6.9969999999999999</v>
      </c>
      <c r="U2985">
        <v>46.895000000000003</v>
      </c>
      <c r="V2985">
        <v>19125</v>
      </c>
      <c r="W2985">
        <v>75</v>
      </c>
      <c r="X2985">
        <f t="shared" si="100"/>
        <v>2465.0510399999998</v>
      </c>
      <c r="Y2985">
        <f t="shared" si="101"/>
        <v>73.775999999999996</v>
      </c>
    </row>
    <row r="2986" spans="1:25" x14ac:dyDescent="0.2">
      <c r="A2986" t="s">
        <v>9864</v>
      </c>
      <c r="B2986" t="s">
        <v>24</v>
      </c>
      <c r="C2986">
        <v>10</v>
      </c>
      <c r="D2986">
        <v>7</v>
      </c>
      <c r="E2986" t="s">
        <v>3260</v>
      </c>
      <c r="F2986">
        <v>254.62799999999999</v>
      </c>
      <c r="G2986">
        <v>58.052999999999997</v>
      </c>
      <c r="H2986">
        <v>34.380000000000003</v>
      </c>
      <c r="I2986">
        <v>14781.894</v>
      </c>
      <c r="J2986">
        <v>6028445</v>
      </c>
      <c r="K2986">
        <v>2.2069999999999999</v>
      </c>
      <c r="L2986">
        <v>1.651</v>
      </c>
      <c r="M2986">
        <v>561.952</v>
      </c>
      <c r="N2986">
        <v>229179</v>
      </c>
      <c r="O2986">
        <v>3.4550000000000001</v>
      </c>
      <c r="P2986">
        <v>6.9749999999999996</v>
      </c>
      <c r="Q2986">
        <v>879.79899999999998</v>
      </c>
      <c r="R2986">
        <v>358805</v>
      </c>
      <c r="S2986">
        <v>3.9E-2</v>
      </c>
      <c r="T2986">
        <v>3.165</v>
      </c>
      <c r="U2986">
        <v>10.004</v>
      </c>
      <c r="V2986">
        <v>4080</v>
      </c>
      <c r="W2986">
        <v>16</v>
      </c>
      <c r="X2986">
        <f t="shared" si="100"/>
        <v>276.78643999999991</v>
      </c>
      <c r="Y2986">
        <f t="shared" si="101"/>
        <v>5.3359999999999994</v>
      </c>
    </row>
    <row r="2987" spans="1:25" x14ac:dyDescent="0.2">
      <c r="A2987" t="s">
        <v>9864</v>
      </c>
      <c r="B2987" t="s">
        <v>24</v>
      </c>
      <c r="C2987">
        <v>10</v>
      </c>
      <c r="D2987">
        <v>8</v>
      </c>
      <c r="E2987" t="s">
        <v>733</v>
      </c>
      <c r="F2987">
        <v>311.39699999999999</v>
      </c>
      <c r="G2987">
        <v>61.676000000000002</v>
      </c>
      <c r="H2987">
        <v>42.048999999999999</v>
      </c>
      <c r="I2987">
        <v>19205.761999999999</v>
      </c>
      <c r="J2987">
        <v>7832615</v>
      </c>
      <c r="K2987">
        <v>54.170999999999999</v>
      </c>
      <c r="L2987">
        <v>34.104999999999997</v>
      </c>
      <c r="M2987">
        <v>16868.744999999999</v>
      </c>
      <c r="N2987">
        <v>6879518</v>
      </c>
      <c r="O2987">
        <v>11.004</v>
      </c>
      <c r="P2987">
        <v>15.545999999999999</v>
      </c>
      <c r="Q2987">
        <v>3426.7260000000001</v>
      </c>
      <c r="R2987">
        <v>1397509</v>
      </c>
      <c r="S2987">
        <v>0.14699999999999999</v>
      </c>
      <c r="T2987">
        <v>6.1120000000000001</v>
      </c>
      <c r="U2987">
        <v>45.643999999999998</v>
      </c>
      <c r="V2987">
        <v>18615</v>
      </c>
      <c r="W2987">
        <v>73</v>
      </c>
      <c r="X2987">
        <f t="shared" si="100"/>
        <v>3231.2217599999999</v>
      </c>
      <c r="Y2987">
        <f t="shared" si="101"/>
        <v>71.456000000000003</v>
      </c>
    </row>
    <row r="2988" spans="1:25" x14ac:dyDescent="0.2">
      <c r="A2988" t="s">
        <v>9864</v>
      </c>
      <c r="B2988" t="s">
        <v>24</v>
      </c>
      <c r="C2988">
        <v>10</v>
      </c>
      <c r="D2988">
        <v>9</v>
      </c>
      <c r="E2988" t="s">
        <v>3261</v>
      </c>
      <c r="F2988">
        <v>281.89</v>
      </c>
      <c r="G2988">
        <v>61.98</v>
      </c>
      <c r="H2988">
        <v>42.997</v>
      </c>
      <c r="I2988">
        <v>17471.607</v>
      </c>
      <c r="J2988">
        <v>7125381</v>
      </c>
      <c r="K2988">
        <v>51.963999999999999</v>
      </c>
      <c r="L2988">
        <v>22.077999999999999</v>
      </c>
      <c r="M2988">
        <v>14648.028</v>
      </c>
      <c r="N2988">
        <v>5973851</v>
      </c>
      <c r="O2988">
        <v>10.452999999999999</v>
      </c>
      <c r="P2988">
        <v>12.882</v>
      </c>
      <c r="Q2988">
        <v>2946.5729999999999</v>
      </c>
      <c r="R2988">
        <v>1201690</v>
      </c>
      <c r="S2988">
        <v>0.182</v>
      </c>
      <c r="T2988">
        <v>6.8079999999999998</v>
      </c>
      <c r="U2988">
        <v>51.271999999999998</v>
      </c>
      <c r="V2988">
        <v>20910</v>
      </c>
      <c r="W2988">
        <v>82</v>
      </c>
      <c r="X2988">
        <f t="shared" si="100"/>
        <v>2674.2442799999994</v>
      </c>
      <c r="Y2988">
        <f t="shared" si="101"/>
        <v>81.895999999999987</v>
      </c>
    </row>
    <row r="2989" spans="1:25" x14ac:dyDescent="0.2">
      <c r="A2989" t="s">
        <v>9864</v>
      </c>
      <c r="B2989" t="s">
        <v>24</v>
      </c>
      <c r="C2989">
        <v>10</v>
      </c>
      <c r="D2989">
        <v>10</v>
      </c>
      <c r="E2989" t="s">
        <v>3262</v>
      </c>
      <c r="F2989">
        <v>368.46800000000002</v>
      </c>
      <c r="G2989">
        <v>70.284999999999997</v>
      </c>
      <c r="H2989">
        <v>39.436</v>
      </c>
      <c r="I2989">
        <v>25897.898000000001</v>
      </c>
      <c r="J2989">
        <v>10561844</v>
      </c>
      <c r="K2989">
        <v>18.413</v>
      </c>
      <c r="L2989">
        <v>18.474</v>
      </c>
      <c r="M2989">
        <v>6784.4639999999999</v>
      </c>
      <c r="N2989">
        <v>2766883</v>
      </c>
      <c r="O2989">
        <v>6.6</v>
      </c>
      <c r="P2989">
        <v>12.755000000000001</v>
      </c>
      <c r="Q2989">
        <v>2431.9450000000002</v>
      </c>
      <c r="R2989">
        <v>991811</v>
      </c>
      <c r="S2989">
        <v>0.11899999999999999</v>
      </c>
      <c r="T2989">
        <v>5.5019999999999998</v>
      </c>
      <c r="U2989">
        <v>43.768999999999998</v>
      </c>
      <c r="V2989">
        <v>17850</v>
      </c>
      <c r="W2989">
        <v>70</v>
      </c>
      <c r="X2989">
        <f t="shared" si="100"/>
        <v>2077.2757999999999</v>
      </c>
      <c r="Y2989">
        <f t="shared" si="101"/>
        <v>67.975999999999999</v>
      </c>
    </row>
    <row r="2990" spans="1:25" x14ac:dyDescent="0.2">
      <c r="A2990" t="s">
        <v>9864</v>
      </c>
      <c r="B2990" t="s">
        <v>24</v>
      </c>
      <c r="C2990">
        <v>10</v>
      </c>
      <c r="D2990">
        <v>11</v>
      </c>
      <c r="E2990" t="s">
        <v>3263</v>
      </c>
      <c r="F2990">
        <v>201.745</v>
      </c>
      <c r="G2990">
        <v>68.826999999999998</v>
      </c>
      <c r="H2990">
        <v>39.953000000000003</v>
      </c>
      <c r="I2990">
        <v>13885.583000000001</v>
      </c>
      <c r="J2990">
        <v>5662906</v>
      </c>
      <c r="K2990">
        <v>31.803999999999998</v>
      </c>
      <c r="L2990">
        <v>25.369</v>
      </c>
      <c r="M2990">
        <v>6416.3670000000002</v>
      </c>
      <c r="N2990">
        <v>2616763</v>
      </c>
      <c r="O2990">
        <v>4.7389999999999999</v>
      </c>
      <c r="P2990">
        <v>8.3360000000000003</v>
      </c>
      <c r="Q2990">
        <v>956.12800000000004</v>
      </c>
      <c r="R2990">
        <v>389934</v>
      </c>
      <c r="S2990">
        <v>9.2999999999999999E-2</v>
      </c>
      <c r="T2990">
        <v>4.8680000000000003</v>
      </c>
      <c r="U2990">
        <v>18.757999999999999</v>
      </c>
      <c r="V2990">
        <v>7650</v>
      </c>
      <c r="W2990">
        <v>30</v>
      </c>
      <c r="X2990">
        <f t="shared" si="100"/>
        <v>365.32807999999994</v>
      </c>
      <c r="Y2990">
        <f t="shared" si="101"/>
        <v>21.576000000000001</v>
      </c>
    </row>
    <row r="2991" spans="1:25" x14ac:dyDescent="0.2">
      <c r="A2991" t="s">
        <v>9864</v>
      </c>
      <c r="B2991" t="s">
        <v>24</v>
      </c>
      <c r="C2991">
        <v>10</v>
      </c>
      <c r="D2991">
        <v>12</v>
      </c>
      <c r="E2991" t="s">
        <v>3264</v>
      </c>
      <c r="F2991">
        <v>267.18</v>
      </c>
      <c r="G2991">
        <v>57.777000000000001</v>
      </c>
      <c r="H2991">
        <v>28.901</v>
      </c>
      <c r="I2991">
        <v>15436.744000000001</v>
      </c>
      <c r="J2991">
        <v>6295510</v>
      </c>
      <c r="K2991">
        <v>77.992999999999995</v>
      </c>
      <c r="L2991">
        <v>30.184000000000001</v>
      </c>
      <c r="M2991">
        <v>20838.295999999998</v>
      </c>
      <c r="N2991">
        <v>8498405</v>
      </c>
      <c r="O2991">
        <v>10.28</v>
      </c>
      <c r="P2991">
        <v>16.675000000000001</v>
      </c>
      <c r="Q2991">
        <v>2746.7060000000001</v>
      </c>
      <c r="R2991">
        <v>1120179</v>
      </c>
      <c r="S2991">
        <v>0.17799999999999999</v>
      </c>
      <c r="T2991">
        <v>6.7320000000000002</v>
      </c>
      <c r="U2991">
        <v>47.52</v>
      </c>
      <c r="V2991">
        <v>19380</v>
      </c>
      <c r="W2991">
        <v>76</v>
      </c>
      <c r="X2991">
        <f t="shared" si="100"/>
        <v>2442.3985600000001</v>
      </c>
      <c r="Y2991">
        <f t="shared" si="101"/>
        <v>74.935999999999993</v>
      </c>
    </row>
    <row r="2992" spans="1:25" x14ac:dyDescent="0.2">
      <c r="A2992" t="s">
        <v>9864</v>
      </c>
      <c r="B2992" t="s">
        <v>24</v>
      </c>
      <c r="C2992">
        <v>10</v>
      </c>
      <c r="D2992">
        <v>13</v>
      </c>
      <c r="E2992" t="s">
        <v>3265</v>
      </c>
      <c r="F2992">
        <v>272.35399999999998</v>
      </c>
      <c r="G2992">
        <v>53.633000000000003</v>
      </c>
      <c r="H2992">
        <v>33.393000000000001</v>
      </c>
      <c r="I2992">
        <v>14607.15</v>
      </c>
      <c r="J2992">
        <v>5957180</v>
      </c>
      <c r="K2992">
        <v>83.373999999999995</v>
      </c>
      <c r="L2992">
        <v>47.881</v>
      </c>
      <c r="M2992">
        <v>22707.133000000002</v>
      </c>
      <c r="N2992">
        <v>9260566</v>
      </c>
      <c r="O2992">
        <v>8.1379999999999999</v>
      </c>
      <c r="P2992">
        <v>13.215999999999999</v>
      </c>
      <c r="Q2992">
        <v>2216.2869999999998</v>
      </c>
      <c r="R2992">
        <v>903860</v>
      </c>
      <c r="S2992">
        <v>0.13100000000000001</v>
      </c>
      <c r="T2992">
        <v>5.7750000000000004</v>
      </c>
      <c r="U2992">
        <v>35.64</v>
      </c>
      <c r="V2992">
        <v>14535</v>
      </c>
      <c r="W2992">
        <v>57</v>
      </c>
      <c r="X2992">
        <f t="shared" si="100"/>
        <v>1827.1125199999997</v>
      </c>
      <c r="Y2992">
        <f t="shared" si="101"/>
        <v>52.896000000000001</v>
      </c>
    </row>
    <row r="2993" spans="1:25" x14ac:dyDescent="0.2">
      <c r="A2993" t="s">
        <v>9864</v>
      </c>
      <c r="B2993" t="s">
        <v>24</v>
      </c>
      <c r="C2993">
        <v>10</v>
      </c>
      <c r="D2993">
        <v>14</v>
      </c>
      <c r="E2993" t="s">
        <v>3266</v>
      </c>
      <c r="F2993">
        <v>243.43700000000001</v>
      </c>
      <c r="G2993">
        <v>53.238999999999997</v>
      </c>
      <c r="H2993">
        <v>28.475999999999999</v>
      </c>
      <c r="I2993">
        <v>12960.444</v>
      </c>
      <c r="J2993">
        <v>5285610</v>
      </c>
      <c r="K2993">
        <v>38.86</v>
      </c>
      <c r="L2993">
        <v>29.088999999999999</v>
      </c>
      <c r="M2993">
        <v>9459.9470000000001</v>
      </c>
      <c r="N2993">
        <v>3858015</v>
      </c>
      <c r="O2993">
        <v>4.7809999999999997</v>
      </c>
      <c r="P2993">
        <v>8.4930000000000003</v>
      </c>
      <c r="Q2993">
        <v>1163.9269999999999</v>
      </c>
      <c r="R2993">
        <v>474680</v>
      </c>
      <c r="S2993">
        <v>6.7000000000000004E-2</v>
      </c>
      <c r="T2993">
        <v>4.1260000000000003</v>
      </c>
      <c r="U2993">
        <v>16.257000000000001</v>
      </c>
      <c r="V2993">
        <v>6630</v>
      </c>
      <c r="W2993">
        <v>26</v>
      </c>
      <c r="X2993">
        <f t="shared" si="100"/>
        <v>606.37491999999975</v>
      </c>
      <c r="Y2993">
        <f t="shared" si="101"/>
        <v>16.936</v>
      </c>
    </row>
    <row r="2994" spans="1:25" x14ac:dyDescent="0.2">
      <c r="A2994" t="s">
        <v>9864</v>
      </c>
      <c r="B2994" t="s">
        <v>24</v>
      </c>
      <c r="C2994">
        <v>10</v>
      </c>
      <c r="D2994">
        <v>15</v>
      </c>
      <c r="E2994" t="s">
        <v>3267</v>
      </c>
      <c r="F2994">
        <v>175.97900000000001</v>
      </c>
      <c r="G2994">
        <v>48.753999999999998</v>
      </c>
      <c r="H2994">
        <v>36.948</v>
      </c>
      <c r="I2994">
        <v>8579.643</v>
      </c>
      <c r="J2994">
        <v>3499004</v>
      </c>
      <c r="K2994">
        <v>2.6219999999999999</v>
      </c>
      <c r="L2994">
        <v>1.9159999999999999</v>
      </c>
      <c r="M2994">
        <v>461.47800000000001</v>
      </c>
      <c r="N2994">
        <v>188203</v>
      </c>
      <c r="O2994">
        <v>3.9790000000000001</v>
      </c>
      <c r="P2994">
        <v>7.2729999999999997</v>
      </c>
      <c r="Q2994">
        <v>700.18799999999999</v>
      </c>
      <c r="R2994">
        <v>285555</v>
      </c>
      <c r="S2994">
        <v>7.4999999999999997E-2</v>
      </c>
      <c r="T2994">
        <v>4.3609999999999998</v>
      </c>
      <c r="U2994">
        <v>13.131</v>
      </c>
      <c r="V2994">
        <v>5355</v>
      </c>
      <c r="W2994">
        <v>21</v>
      </c>
      <c r="X2994">
        <f t="shared" si="100"/>
        <v>68.437679999999915</v>
      </c>
      <c r="Y2994">
        <f t="shared" si="101"/>
        <v>11.135999999999999</v>
      </c>
    </row>
    <row r="2995" spans="1:25" x14ac:dyDescent="0.2">
      <c r="A2995" t="s">
        <v>9864</v>
      </c>
      <c r="B2995" t="s">
        <v>24</v>
      </c>
      <c r="C2995">
        <v>10</v>
      </c>
      <c r="D2995">
        <v>18</v>
      </c>
      <c r="E2995" t="s">
        <v>3268</v>
      </c>
      <c r="F2995">
        <v>122.694</v>
      </c>
      <c r="G2995">
        <v>58.435000000000002</v>
      </c>
      <c r="H2995">
        <v>34.283999999999999</v>
      </c>
      <c r="I2995">
        <v>7169.6260000000002</v>
      </c>
      <c r="J2995">
        <v>2923962</v>
      </c>
      <c r="K2995">
        <v>34.238999999999997</v>
      </c>
      <c r="L2995">
        <v>28.215</v>
      </c>
      <c r="M2995">
        <v>4200.9430000000002</v>
      </c>
      <c r="N2995">
        <v>1713255</v>
      </c>
      <c r="O2995">
        <v>5.4539999999999997</v>
      </c>
      <c r="P2995">
        <v>8.3030000000000008</v>
      </c>
      <c r="Q2995">
        <v>669.23299999999995</v>
      </c>
      <c r="R2995">
        <v>272931</v>
      </c>
      <c r="S2995">
        <v>0.107</v>
      </c>
      <c r="T2995">
        <v>5.2229999999999999</v>
      </c>
      <c r="U2995">
        <v>13.131</v>
      </c>
      <c r="V2995">
        <v>5355</v>
      </c>
      <c r="W2995">
        <v>21</v>
      </c>
      <c r="X2995">
        <f t="shared" si="100"/>
        <v>32.529879999999871</v>
      </c>
      <c r="Y2995">
        <f t="shared" si="101"/>
        <v>11.135999999999999</v>
      </c>
    </row>
    <row r="2996" spans="1:25" x14ac:dyDescent="0.2">
      <c r="A2996" t="s">
        <v>9864</v>
      </c>
      <c r="B2996" t="s">
        <v>24</v>
      </c>
      <c r="C2996">
        <v>10</v>
      </c>
      <c r="D2996">
        <v>19</v>
      </c>
      <c r="E2996" t="s">
        <v>3269</v>
      </c>
      <c r="F2996">
        <v>246.12200000000001</v>
      </c>
      <c r="G2996">
        <v>54.136000000000003</v>
      </c>
      <c r="H2996">
        <v>28.524999999999999</v>
      </c>
      <c r="I2996">
        <v>13324.076999999999</v>
      </c>
      <c r="J2996">
        <v>5433909</v>
      </c>
      <c r="K2996">
        <v>59.579000000000001</v>
      </c>
      <c r="L2996">
        <v>29.431999999999999</v>
      </c>
      <c r="M2996">
        <v>14663.584000000001</v>
      </c>
      <c r="N2996">
        <v>5980195</v>
      </c>
      <c r="O2996">
        <v>5.23</v>
      </c>
      <c r="P2996">
        <v>10.692</v>
      </c>
      <c r="Q2996">
        <v>1287.1479999999999</v>
      </c>
      <c r="R2996">
        <v>524933</v>
      </c>
      <c r="S2996">
        <v>8.4000000000000005E-2</v>
      </c>
      <c r="T2996">
        <v>4.6230000000000002</v>
      </c>
      <c r="U2996">
        <v>20.634</v>
      </c>
      <c r="V2996">
        <v>8415</v>
      </c>
      <c r="W2996">
        <v>33</v>
      </c>
      <c r="X2996">
        <f t="shared" si="100"/>
        <v>749.31127999999978</v>
      </c>
      <c r="Y2996">
        <f t="shared" si="101"/>
        <v>25.056000000000001</v>
      </c>
    </row>
    <row r="2997" spans="1:25" x14ac:dyDescent="0.2">
      <c r="A2997" t="s">
        <v>9864</v>
      </c>
      <c r="B2997" t="s">
        <v>24</v>
      </c>
      <c r="C2997">
        <v>10</v>
      </c>
      <c r="D2997">
        <v>22</v>
      </c>
      <c r="E2997" t="s">
        <v>3270</v>
      </c>
      <c r="F2997">
        <v>172.50700000000001</v>
      </c>
      <c r="G2997">
        <v>50.268000000000001</v>
      </c>
      <c r="H2997">
        <v>33.734000000000002</v>
      </c>
      <c r="I2997">
        <v>8671.5229999999992</v>
      </c>
      <c r="J2997">
        <v>3536475</v>
      </c>
      <c r="K2997">
        <v>30.315000000000001</v>
      </c>
      <c r="L2997">
        <v>28.189</v>
      </c>
      <c r="M2997">
        <v>5229.5720000000001</v>
      </c>
      <c r="N2997">
        <v>2132757</v>
      </c>
      <c r="O2997">
        <v>5.1760000000000002</v>
      </c>
      <c r="P2997">
        <v>9.3140000000000001</v>
      </c>
      <c r="Q2997">
        <v>892.9</v>
      </c>
      <c r="R2997">
        <v>364148</v>
      </c>
      <c r="S2997">
        <v>6.5000000000000002E-2</v>
      </c>
      <c r="T2997">
        <v>4.0780000000000003</v>
      </c>
      <c r="U2997">
        <v>11.255000000000001</v>
      </c>
      <c r="V2997">
        <v>4590</v>
      </c>
      <c r="W2997">
        <v>18</v>
      </c>
      <c r="X2997">
        <f t="shared" si="100"/>
        <v>291.98359999999991</v>
      </c>
      <c r="Y2997">
        <f t="shared" si="101"/>
        <v>7.6559999999999988</v>
      </c>
    </row>
    <row r="2998" spans="1:25" x14ac:dyDescent="0.2">
      <c r="A2998" t="s">
        <v>9864</v>
      </c>
      <c r="B2998" t="s">
        <v>24</v>
      </c>
      <c r="C2998">
        <v>10</v>
      </c>
      <c r="D2998">
        <v>23</v>
      </c>
      <c r="E2998" t="s">
        <v>3271</v>
      </c>
      <c r="F2998">
        <v>161.88499999999999</v>
      </c>
      <c r="G2998">
        <v>67.094999999999999</v>
      </c>
      <c r="H2998">
        <v>34.406999999999996</v>
      </c>
      <c r="I2998">
        <v>10861.757</v>
      </c>
      <c r="J2998">
        <v>4429710</v>
      </c>
      <c r="K2998">
        <v>10.307</v>
      </c>
      <c r="L2998">
        <v>12.048999999999999</v>
      </c>
      <c r="M2998">
        <v>1668.63</v>
      </c>
      <c r="N2998">
        <v>680511</v>
      </c>
      <c r="O2998">
        <v>4.7629999999999999</v>
      </c>
      <c r="P2998">
        <v>11.635</v>
      </c>
      <c r="Q2998">
        <v>771.11</v>
      </c>
      <c r="R2998">
        <v>314479</v>
      </c>
      <c r="S2998">
        <v>5.8000000000000003E-2</v>
      </c>
      <c r="T2998">
        <v>3.843</v>
      </c>
      <c r="U2998">
        <v>9.3789999999999996</v>
      </c>
      <c r="V2998">
        <v>3825</v>
      </c>
      <c r="W2998">
        <v>15</v>
      </c>
      <c r="X2998">
        <f t="shared" si="100"/>
        <v>150.70719999999994</v>
      </c>
      <c r="Y2998">
        <f t="shared" si="101"/>
        <v>4.1759999999999993</v>
      </c>
    </row>
    <row r="2999" spans="1:25" x14ac:dyDescent="0.2">
      <c r="A2999" t="s">
        <v>9864</v>
      </c>
      <c r="B2999" t="s">
        <v>24</v>
      </c>
      <c r="C2999">
        <v>10</v>
      </c>
      <c r="D2999">
        <v>24</v>
      </c>
      <c r="E2999" t="s">
        <v>3272</v>
      </c>
      <c r="F2999">
        <v>176.149</v>
      </c>
      <c r="G2999">
        <v>55.555</v>
      </c>
      <c r="H2999">
        <v>39.417000000000002</v>
      </c>
      <c r="I2999">
        <v>9785.875</v>
      </c>
      <c r="J2999">
        <v>3990937</v>
      </c>
      <c r="K2999">
        <v>38.389000000000003</v>
      </c>
      <c r="L2999">
        <v>28.39</v>
      </c>
      <c r="M2999">
        <v>6762.1559999999999</v>
      </c>
      <c r="N2999">
        <v>2757785</v>
      </c>
      <c r="O2999">
        <v>3.3780000000000001</v>
      </c>
      <c r="P2999">
        <v>5.9939999999999998</v>
      </c>
      <c r="Q2999">
        <v>594.99800000000005</v>
      </c>
      <c r="R2999">
        <v>242656</v>
      </c>
      <c r="S2999">
        <v>4.2999999999999997E-2</v>
      </c>
      <c r="T2999">
        <v>3.2949999999999999</v>
      </c>
      <c r="U2999">
        <v>7.5030000000000001</v>
      </c>
      <c r="V2999">
        <v>3060</v>
      </c>
      <c r="W2999">
        <v>12</v>
      </c>
      <c r="X2999">
        <f t="shared" si="100"/>
        <v>0</v>
      </c>
      <c r="Y2999">
        <f t="shared" si="101"/>
        <v>0.69599999999999951</v>
      </c>
    </row>
    <row r="3000" spans="1:25" x14ac:dyDescent="0.2">
      <c r="A3000" t="s">
        <v>9864</v>
      </c>
      <c r="B3000" t="s">
        <v>24</v>
      </c>
      <c r="C3000">
        <v>10</v>
      </c>
      <c r="D3000">
        <v>26</v>
      </c>
      <c r="E3000" t="s">
        <v>3273</v>
      </c>
      <c r="F3000">
        <v>168.22399999999999</v>
      </c>
      <c r="G3000">
        <v>36.218000000000004</v>
      </c>
      <c r="H3000">
        <v>26.108000000000001</v>
      </c>
      <c r="I3000">
        <v>6092.7510000000002</v>
      </c>
      <c r="J3000">
        <v>2484784</v>
      </c>
      <c r="K3000">
        <v>52.304000000000002</v>
      </c>
      <c r="L3000">
        <v>36.609000000000002</v>
      </c>
      <c r="M3000">
        <v>8798.7360000000008</v>
      </c>
      <c r="N3000">
        <v>3588356</v>
      </c>
      <c r="O3000">
        <v>5.3780000000000001</v>
      </c>
      <c r="P3000">
        <v>10.002000000000001</v>
      </c>
      <c r="Q3000">
        <v>904.66200000000003</v>
      </c>
      <c r="R3000">
        <v>368945</v>
      </c>
      <c r="S3000">
        <v>9.7000000000000003E-2</v>
      </c>
      <c r="T3000">
        <v>4.9630000000000001</v>
      </c>
      <c r="U3000">
        <v>16.257000000000001</v>
      </c>
      <c r="V3000">
        <v>6630</v>
      </c>
      <c r="W3000">
        <v>26</v>
      </c>
      <c r="X3000">
        <f t="shared" si="100"/>
        <v>305.62751999999995</v>
      </c>
      <c r="Y3000">
        <f t="shared" si="101"/>
        <v>16.936</v>
      </c>
    </row>
    <row r="3001" spans="1:25" x14ac:dyDescent="0.2">
      <c r="A3001" t="s">
        <v>9864</v>
      </c>
      <c r="B3001" t="s">
        <v>24</v>
      </c>
      <c r="C3001">
        <v>10</v>
      </c>
      <c r="D3001">
        <v>28</v>
      </c>
      <c r="E3001" t="s">
        <v>3274</v>
      </c>
      <c r="F3001">
        <v>213.684</v>
      </c>
      <c r="G3001">
        <v>48.097000000000001</v>
      </c>
      <c r="H3001">
        <v>32.353000000000002</v>
      </c>
      <c r="I3001">
        <v>10277.508</v>
      </c>
      <c r="J3001">
        <v>4191438</v>
      </c>
      <c r="K3001">
        <v>5.2770000000000001</v>
      </c>
      <c r="L3001">
        <v>3.6150000000000002</v>
      </c>
      <c r="M3001">
        <v>1127.5709999999999</v>
      </c>
      <c r="N3001">
        <v>459853</v>
      </c>
      <c r="O3001">
        <v>3.11</v>
      </c>
      <c r="P3001">
        <v>5.5990000000000002</v>
      </c>
      <c r="Q3001">
        <v>664.52800000000002</v>
      </c>
      <c r="R3001">
        <v>271012</v>
      </c>
      <c r="S3001">
        <v>2.5999999999999999E-2</v>
      </c>
      <c r="T3001">
        <v>2.5910000000000002</v>
      </c>
      <c r="U3001">
        <v>5.6269999999999998</v>
      </c>
      <c r="V3001">
        <v>2295</v>
      </c>
      <c r="W3001">
        <v>9</v>
      </c>
      <c r="X3001">
        <f t="shared" si="100"/>
        <v>27.072079999999957</v>
      </c>
      <c r="Y3001">
        <f t="shared" si="101"/>
        <v>0</v>
      </c>
    </row>
    <row r="3002" spans="1:25" x14ac:dyDescent="0.2">
      <c r="A3002" t="s">
        <v>9864</v>
      </c>
      <c r="B3002" t="s">
        <v>24</v>
      </c>
      <c r="C3002">
        <v>10</v>
      </c>
      <c r="D3002">
        <v>29</v>
      </c>
      <c r="E3002" t="s">
        <v>3275</v>
      </c>
      <c r="F3002">
        <v>234.45500000000001</v>
      </c>
      <c r="G3002">
        <v>40.737000000000002</v>
      </c>
      <c r="H3002">
        <v>29.512</v>
      </c>
      <c r="I3002">
        <v>9550.9529999999995</v>
      </c>
      <c r="J3002">
        <v>3895130</v>
      </c>
      <c r="K3002">
        <v>47.203000000000003</v>
      </c>
      <c r="L3002">
        <v>34.573999999999998</v>
      </c>
      <c r="M3002">
        <v>11067.04</v>
      </c>
      <c r="N3002">
        <v>4513430</v>
      </c>
      <c r="O3002">
        <v>6.8869999999999996</v>
      </c>
      <c r="P3002">
        <v>12.742000000000001</v>
      </c>
      <c r="Q3002">
        <v>1614.7</v>
      </c>
      <c r="R3002">
        <v>658517</v>
      </c>
      <c r="S3002">
        <v>0.155</v>
      </c>
      <c r="T3002">
        <v>6.2789999999999999</v>
      </c>
      <c r="U3002">
        <v>36.265000000000001</v>
      </c>
      <c r="V3002">
        <v>14790</v>
      </c>
      <c r="W3002">
        <v>58</v>
      </c>
      <c r="X3002">
        <f t="shared" si="100"/>
        <v>1129.2715999999998</v>
      </c>
      <c r="Y3002">
        <f t="shared" si="101"/>
        <v>54.055999999999997</v>
      </c>
    </row>
    <row r="3003" spans="1:25" x14ac:dyDescent="0.2">
      <c r="A3003" t="s">
        <v>9864</v>
      </c>
      <c r="B3003" t="s">
        <v>24</v>
      </c>
      <c r="C3003">
        <v>10</v>
      </c>
      <c r="D3003">
        <v>30</v>
      </c>
      <c r="E3003" t="s">
        <v>3276</v>
      </c>
      <c r="F3003">
        <v>180.136</v>
      </c>
      <c r="G3003">
        <v>61.844999999999999</v>
      </c>
      <c r="H3003">
        <v>30.494</v>
      </c>
      <c r="I3003">
        <v>11140.397000000001</v>
      </c>
      <c r="J3003">
        <v>4543347</v>
      </c>
      <c r="K3003">
        <v>3.6160000000000001</v>
      </c>
      <c r="L3003">
        <v>2.355</v>
      </c>
      <c r="M3003">
        <v>651.36599999999999</v>
      </c>
      <c r="N3003">
        <v>265644</v>
      </c>
      <c r="O3003">
        <v>4.2309999999999999</v>
      </c>
      <c r="P3003">
        <v>9.4849999999999994</v>
      </c>
      <c r="Q3003">
        <v>762.16300000000001</v>
      </c>
      <c r="R3003">
        <v>310830</v>
      </c>
      <c r="S3003">
        <v>6.2E-2</v>
      </c>
      <c r="T3003">
        <v>3.9910000000000001</v>
      </c>
      <c r="U3003">
        <v>11.255000000000001</v>
      </c>
      <c r="V3003">
        <v>4590</v>
      </c>
      <c r="W3003">
        <v>18</v>
      </c>
      <c r="X3003">
        <f t="shared" si="100"/>
        <v>140.32867999999993</v>
      </c>
      <c r="Y3003">
        <f t="shared" si="101"/>
        <v>7.6559999999999988</v>
      </c>
    </row>
    <row r="3004" spans="1:25" x14ac:dyDescent="0.2">
      <c r="A3004" t="s">
        <v>9864</v>
      </c>
      <c r="B3004" t="s">
        <v>24</v>
      </c>
      <c r="C3004">
        <v>10</v>
      </c>
      <c r="D3004">
        <v>34</v>
      </c>
      <c r="E3004" t="s">
        <v>3277</v>
      </c>
      <c r="F3004">
        <v>182.72</v>
      </c>
      <c r="G3004">
        <v>60.664999999999999</v>
      </c>
      <c r="H3004">
        <v>34.195999999999998</v>
      </c>
      <c r="I3004">
        <v>11084.647999999999</v>
      </c>
      <c r="J3004">
        <v>4520611</v>
      </c>
      <c r="K3004">
        <v>48.502000000000002</v>
      </c>
      <c r="L3004">
        <v>31.398</v>
      </c>
      <c r="M3004">
        <v>8862.3490000000002</v>
      </c>
      <c r="N3004">
        <v>3614299</v>
      </c>
      <c r="O3004">
        <v>5.0350000000000001</v>
      </c>
      <c r="P3004">
        <v>11.391</v>
      </c>
      <c r="Q3004">
        <v>920.06100000000004</v>
      </c>
      <c r="R3004">
        <v>375225</v>
      </c>
      <c r="S3004">
        <v>8.8999999999999996E-2</v>
      </c>
      <c r="T3004">
        <v>4.7619999999999996</v>
      </c>
      <c r="U3004">
        <v>16.257000000000001</v>
      </c>
      <c r="V3004">
        <v>6630</v>
      </c>
      <c r="W3004">
        <v>26</v>
      </c>
      <c r="X3004">
        <f t="shared" si="100"/>
        <v>323.49035999999995</v>
      </c>
      <c r="Y3004">
        <f t="shared" si="101"/>
        <v>16.936</v>
      </c>
    </row>
    <row r="3005" spans="1:25" x14ac:dyDescent="0.2">
      <c r="A3005" t="s">
        <v>9864</v>
      </c>
      <c r="B3005" t="s">
        <v>24</v>
      </c>
      <c r="C3005">
        <v>10</v>
      </c>
      <c r="D3005">
        <v>35</v>
      </c>
      <c r="E3005" t="s">
        <v>3278</v>
      </c>
      <c r="F3005">
        <v>235.821</v>
      </c>
      <c r="G3005">
        <v>58.472999999999999</v>
      </c>
      <c r="H3005">
        <v>34.261000000000003</v>
      </c>
      <c r="I3005">
        <v>13789.116</v>
      </c>
      <c r="J3005">
        <v>5623564</v>
      </c>
      <c r="K3005">
        <v>41.683999999999997</v>
      </c>
      <c r="L3005">
        <v>29.048999999999999</v>
      </c>
      <c r="M3005">
        <v>9829.8539999999994</v>
      </c>
      <c r="N3005">
        <v>4008873</v>
      </c>
      <c r="O3005">
        <v>4.7190000000000003</v>
      </c>
      <c r="P3005">
        <v>8.3089999999999993</v>
      </c>
      <c r="Q3005">
        <v>1112.7650000000001</v>
      </c>
      <c r="R3005">
        <v>453815</v>
      </c>
      <c r="S3005">
        <v>6.6000000000000003E-2</v>
      </c>
      <c r="T3005">
        <v>4.1109999999999998</v>
      </c>
      <c r="U3005">
        <v>15.632</v>
      </c>
      <c r="V3005">
        <v>6375</v>
      </c>
      <c r="W3005">
        <v>25</v>
      </c>
      <c r="X3005">
        <f t="shared" si="100"/>
        <v>547.02700000000004</v>
      </c>
      <c r="Y3005">
        <f t="shared" si="101"/>
        <v>15.775999999999998</v>
      </c>
    </row>
    <row r="3006" spans="1:25" x14ac:dyDescent="0.2">
      <c r="A3006" t="s">
        <v>9864</v>
      </c>
      <c r="B3006" t="s">
        <v>24</v>
      </c>
      <c r="C3006">
        <v>10</v>
      </c>
      <c r="D3006">
        <v>37</v>
      </c>
      <c r="E3006" t="s">
        <v>3279</v>
      </c>
      <c r="F3006">
        <v>241.99799999999999</v>
      </c>
      <c r="G3006">
        <v>48.692999999999998</v>
      </c>
      <c r="H3006">
        <v>34.284999999999997</v>
      </c>
      <c r="I3006">
        <v>11783.475</v>
      </c>
      <c r="J3006">
        <v>4805611</v>
      </c>
      <c r="K3006">
        <v>78.674000000000007</v>
      </c>
      <c r="L3006">
        <v>43.447000000000003</v>
      </c>
      <c r="M3006">
        <v>19038.829000000002</v>
      </c>
      <c r="N3006">
        <v>7764535</v>
      </c>
      <c r="O3006">
        <v>8.0679999999999996</v>
      </c>
      <c r="P3006">
        <v>13.704000000000001</v>
      </c>
      <c r="Q3006">
        <v>1952.41</v>
      </c>
      <c r="R3006">
        <v>796244</v>
      </c>
      <c r="S3006">
        <v>0.186</v>
      </c>
      <c r="T3006">
        <v>6.8849999999999998</v>
      </c>
      <c r="U3006">
        <v>45.018999999999998</v>
      </c>
      <c r="V3006">
        <v>18360</v>
      </c>
      <c r="W3006">
        <v>72</v>
      </c>
      <c r="X3006">
        <f t="shared" si="100"/>
        <v>1521.0151999999998</v>
      </c>
      <c r="Y3006">
        <f t="shared" si="101"/>
        <v>70.295999999999992</v>
      </c>
    </row>
    <row r="3007" spans="1:25" x14ac:dyDescent="0.2">
      <c r="A3007" t="s">
        <v>9864</v>
      </c>
      <c r="B3007" t="s">
        <v>24</v>
      </c>
      <c r="C3007">
        <v>10</v>
      </c>
      <c r="D3007">
        <v>38</v>
      </c>
      <c r="E3007" t="s">
        <v>3280</v>
      </c>
      <c r="F3007">
        <v>309.71300000000002</v>
      </c>
      <c r="G3007">
        <v>52.91</v>
      </c>
      <c r="H3007">
        <v>38.197000000000003</v>
      </c>
      <c r="I3007">
        <v>16386.827000000001</v>
      </c>
      <c r="J3007">
        <v>6682979</v>
      </c>
      <c r="K3007">
        <v>46.289000000000001</v>
      </c>
      <c r="L3007">
        <v>32.177999999999997</v>
      </c>
      <c r="M3007">
        <v>14336.324000000001</v>
      </c>
      <c r="N3007">
        <v>5846730</v>
      </c>
      <c r="O3007">
        <v>8.1440000000000001</v>
      </c>
      <c r="P3007">
        <v>13.663</v>
      </c>
      <c r="Q3007">
        <v>2522.2310000000002</v>
      </c>
      <c r="R3007">
        <v>1028632</v>
      </c>
      <c r="S3007">
        <v>0.125</v>
      </c>
      <c r="T3007">
        <v>5.6479999999999997</v>
      </c>
      <c r="U3007">
        <v>38.767000000000003</v>
      </c>
      <c r="V3007">
        <v>15810</v>
      </c>
      <c r="W3007">
        <v>62</v>
      </c>
      <c r="X3007">
        <f t="shared" si="100"/>
        <v>2182.00756</v>
      </c>
      <c r="Y3007">
        <f t="shared" si="101"/>
        <v>58.695999999999998</v>
      </c>
    </row>
    <row r="3008" spans="1:25" x14ac:dyDescent="0.2">
      <c r="A3008" t="s">
        <v>9864</v>
      </c>
      <c r="B3008" t="s">
        <v>24</v>
      </c>
      <c r="C3008">
        <v>10</v>
      </c>
      <c r="D3008">
        <v>39</v>
      </c>
      <c r="E3008" t="s">
        <v>3281</v>
      </c>
      <c r="F3008">
        <v>194.47499999999999</v>
      </c>
      <c r="G3008">
        <v>46.424999999999997</v>
      </c>
      <c r="H3008">
        <v>30.555</v>
      </c>
      <c r="I3008">
        <v>9028.4519999999993</v>
      </c>
      <c r="J3008">
        <v>3682040</v>
      </c>
      <c r="K3008">
        <v>37.725999999999999</v>
      </c>
      <c r="L3008">
        <v>26.818000000000001</v>
      </c>
      <c r="M3008">
        <v>7336.7039999999997</v>
      </c>
      <c r="N3008">
        <v>2992101</v>
      </c>
      <c r="O3008">
        <v>3.7639999999999998</v>
      </c>
      <c r="P3008">
        <v>7.4969999999999999</v>
      </c>
      <c r="Q3008">
        <v>731.93399999999997</v>
      </c>
      <c r="R3008">
        <v>298502</v>
      </c>
      <c r="S3008">
        <v>4.8000000000000001E-2</v>
      </c>
      <c r="T3008">
        <v>3.5070000000000001</v>
      </c>
      <c r="U3008">
        <v>9.3789999999999996</v>
      </c>
      <c r="V3008">
        <v>3825</v>
      </c>
      <c r="W3008">
        <v>15</v>
      </c>
      <c r="X3008">
        <f t="shared" si="100"/>
        <v>105.26303999999989</v>
      </c>
      <c r="Y3008">
        <f t="shared" si="101"/>
        <v>4.1759999999999993</v>
      </c>
    </row>
    <row r="3009" spans="1:25" x14ac:dyDescent="0.2">
      <c r="A3009" t="s">
        <v>9864</v>
      </c>
      <c r="B3009" t="s">
        <v>24</v>
      </c>
      <c r="C3009">
        <v>10</v>
      </c>
      <c r="D3009">
        <v>40</v>
      </c>
      <c r="E3009" t="s">
        <v>3282</v>
      </c>
      <c r="F3009">
        <v>282.017</v>
      </c>
      <c r="G3009">
        <v>49.677</v>
      </c>
      <c r="H3009">
        <v>32.393000000000001</v>
      </c>
      <c r="I3009">
        <v>14009.728999999999</v>
      </c>
      <c r="J3009">
        <v>5713536</v>
      </c>
      <c r="K3009">
        <v>4.0149999999999997</v>
      </c>
      <c r="L3009">
        <v>3.6120000000000001</v>
      </c>
      <c r="M3009">
        <v>1132.318</v>
      </c>
      <c r="N3009">
        <v>461789</v>
      </c>
      <c r="O3009">
        <v>2.9569999999999999</v>
      </c>
      <c r="P3009">
        <v>4.8949999999999996</v>
      </c>
      <c r="Q3009">
        <v>834</v>
      </c>
      <c r="R3009">
        <v>340127</v>
      </c>
      <c r="S3009">
        <v>2.7E-2</v>
      </c>
      <c r="T3009">
        <v>2.605</v>
      </c>
      <c r="U3009">
        <v>7.5030000000000001</v>
      </c>
      <c r="V3009">
        <v>3060</v>
      </c>
      <c r="W3009">
        <v>12</v>
      </c>
      <c r="X3009">
        <f t="shared" si="100"/>
        <v>223.65959999999993</v>
      </c>
      <c r="Y3009">
        <f t="shared" si="101"/>
        <v>0.69599999999999951</v>
      </c>
    </row>
    <row r="3010" spans="1:25" x14ac:dyDescent="0.2">
      <c r="A3010" t="s">
        <v>9864</v>
      </c>
      <c r="B3010" t="s">
        <v>24</v>
      </c>
      <c r="C3010">
        <v>11</v>
      </c>
      <c r="D3010">
        <v>4</v>
      </c>
      <c r="E3010" t="s">
        <v>3283</v>
      </c>
      <c r="F3010">
        <v>213.27699999999999</v>
      </c>
      <c r="G3010">
        <v>50.179000000000002</v>
      </c>
      <c r="H3010">
        <v>30.413</v>
      </c>
      <c r="I3010">
        <v>10702.050999999999</v>
      </c>
      <c r="J3010">
        <v>4364578</v>
      </c>
      <c r="K3010">
        <v>3.8370000000000002</v>
      </c>
      <c r="L3010">
        <v>2.681</v>
      </c>
      <c r="M3010">
        <v>818.24300000000005</v>
      </c>
      <c r="N3010">
        <v>333701</v>
      </c>
      <c r="O3010">
        <v>4.0579999999999998</v>
      </c>
      <c r="P3010">
        <v>8.702</v>
      </c>
      <c r="Q3010">
        <v>865.38800000000003</v>
      </c>
      <c r="R3010">
        <v>352928</v>
      </c>
      <c r="S3010">
        <v>6.7000000000000004E-2</v>
      </c>
      <c r="T3010">
        <v>4.1459999999999999</v>
      </c>
      <c r="U3010">
        <v>14.381</v>
      </c>
      <c r="V3010">
        <v>5865</v>
      </c>
      <c r="W3010">
        <v>23</v>
      </c>
      <c r="X3010">
        <f t="shared" si="100"/>
        <v>260.06967999999995</v>
      </c>
      <c r="Y3010">
        <f t="shared" si="101"/>
        <v>13.456</v>
      </c>
    </row>
    <row r="3011" spans="1:25" x14ac:dyDescent="0.2">
      <c r="A3011" t="s">
        <v>9864</v>
      </c>
      <c r="B3011" t="s">
        <v>24</v>
      </c>
      <c r="C3011">
        <v>11</v>
      </c>
      <c r="D3011">
        <v>13</v>
      </c>
      <c r="E3011" t="s">
        <v>3284</v>
      </c>
      <c r="F3011">
        <v>166.18299999999999</v>
      </c>
      <c r="G3011">
        <v>72.006</v>
      </c>
      <c r="H3011">
        <v>41.695</v>
      </c>
      <c r="I3011">
        <v>11966.207</v>
      </c>
      <c r="J3011">
        <v>4880134</v>
      </c>
      <c r="K3011">
        <v>14.15</v>
      </c>
      <c r="L3011">
        <v>11.509</v>
      </c>
      <c r="M3011">
        <v>2351.4250000000002</v>
      </c>
      <c r="N3011">
        <v>958973</v>
      </c>
      <c r="O3011">
        <v>4.7750000000000004</v>
      </c>
      <c r="P3011">
        <v>10.064</v>
      </c>
      <c r="Q3011">
        <v>793.56299999999999</v>
      </c>
      <c r="R3011">
        <v>323636</v>
      </c>
      <c r="S3011">
        <v>5.6000000000000001E-2</v>
      </c>
      <c r="T3011">
        <v>3.7930000000000001</v>
      </c>
      <c r="U3011">
        <v>9.3789999999999996</v>
      </c>
      <c r="V3011">
        <v>3825</v>
      </c>
      <c r="W3011">
        <v>15</v>
      </c>
      <c r="X3011">
        <f t="shared" si="100"/>
        <v>176.75267999999991</v>
      </c>
      <c r="Y3011">
        <f t="shared" si="101"/>
        <v>4.1759999999999993</v>
      </c>
    </row>
    <row r="3012" spans="1:25" x14ac:dyDescent="0.2">
      <c r="A3012" t="s">
        <v>9864</v>
      </c>
      <c r="B3012" t="s">
        <v>24</v>
      </c>
      <c r="C3012">
        <v>11</v>
      </c>
      <c r="D3012">
        <v>14</v>
      </c>
      <c r="E3012" t="s">
        <v>2648</v>
      </c>
      <c r="F3012">
        <v>138.34100000000001</v>
      </c>
      <c r="G3012">
        <v>60.064999999999998</v>
      </c>
      <c r="H3012">
        <v>40.246000000000002</v>
      </c>
      <c r="I3012">
        <v>8309.4369999999999</v>
      </c>
      <c r="J3012">
        <v>3388807</v>
      </c>
      <c r="K3012">
        <v>43.398000000000003</v>
      </c>
      <c r="L3012">
        <v>24.143999999999998</v>
      </c>
      <c r="M3012">
        <v>6003.7370000000001</v>
      </c>
      <c r="N3012">
        <v>2448482</v>
      </c>
      <c r="O3012">
        <v>8.3279999999999994</v>
      </c>
      <c r="P3012">
        <v>13.662000000000001</v>
      </c>
      <c r="Q3012">
        <v>1152.162</v>
      </c>
      <c r="R3012">
        <v>469882</v>
      </c>
      <c r="S3012">
        <v>8.5999999999999993E-2</v>
      </c>
      <c r="T3012">
        <v>4.6790000000000003</v>
      </c>
      <c r="U3012">
        <v>11.88</v>
      </c>
      <c r="V3012">
        <v>4845</v>
      </c>
      <c r="W3012">
        <v>19</v>
      </c>
      <c r="X3012">
        <f t="shared" si="100"/>
        <v>592.72751999999991</v>
      </c>
      <c r="Y3012">
        <f t="shared" si="101"/>
        <v>8.8159999999999989</v>
      </c>
    </row>
    <row r="3013" spans="1:25" x14ac:dyDescent="0.2">
      <c r="A3013" t="s">
        <v>9864</v>
      </c>
      <c r="B3013" t="s">
        <v>24</v>
      </c>
      <c r="C3013">
        <v>11</v>
      </c>
      <c r="D3013">
        <v>15</v>
      </c>
      <c r="E3013" t="s">
        <v>3285</v>
      </c>
      <c r="F3013">
        <v>148.10499999999999</v>
      </c>
      <c r="G3013">
        <v>59.48</v>
      </c>
      <c r="H3013">
        <v>40.192999999999998</v>
      </c>
      <c r="I3013">
        <v>8809.2549999999992</v>
      </c>
      <c r="J3013">
        <v>3592646</v>
      </c>
      <c r="K3013">
        <v>38.603999999999999</v>
      </c>
      <c r="L3013">
        <v>26.998000000000001</v>
      </c>
      <c r="M3013">
        <v>5717.4660000000003</v>
      </c>
      <c r="N3013">
        <v>2331733</v>
      </c>
      <c r="O3013">
        <v>5.306</v>
      </c>
      <c r="P3013">
        <v>10.081</v>
      </c>
      <c r="Q3013">
        <v>785.82500000000005</v>
      </c>
      <c r="R3013">
        <v>320480</v>
      </c>
      <c r="S3013">
        <v>5.5E-2</v>
      </c>
      <c r="T3013">
        <v>3.7410000000000001</v>
      </c>
      <c r="U3013">
        <v>8.1280000000000001</v>
      </c>
      <c r="V3013">
        <v>3315</v>
      </c>
      <c r="W3013">
        <v>13</v>
      </c>
      <c r="X3013">
        <f t="shared" si="100"/>
        <v>167.77659999999997</v>
      </c>
      <c r="Y3013">
        <f t="shared" si="101"/>
        <v>1.8559999999999994</v>
      </c>
    </row>
    <row r="3014" spans="1:25" x14ac:dyDescent="0.2">
      <c r="A3014" t="s">
        <v>9864</v>
      </c>
      <c r="B3014" t="s">
        <v>24</v>
      </c>
      <c r="C3014">
        <v>11</v>
      </c>
      <c r="D3014">
        <v>16</v>
      </c>
      <c r="E3014" t="s">
        <v>3286</v>
      </c>
      <c r="F3014">
        <v>279.09899999999999</v>
      </c>
      <c r="G3014">
        <v>64.200999999999993</v>
      </c>
      <c r="H3014">
        <v>36.286999999999999</v>
      </c>
      <c r="I3014">
        <v>17918.383000000002</v>
      </c>
      <c r="J3014">
        <v>7307588</v>
      </c>
      <c r="K3014">
        <v>3.242</v>
      </c>
      <c r="L3014">
        <v>1.93</v>
      </c>
      <c r="M3014">
        <v>904.94399999999996</v>
      </c>
      <c r="N3014">
        <v>369060</v>
      </c>
      <c r="O3014">
        <v>3.0920000000000001</v>
      </c>
      <c r="P3014">
        <v>7.1920000000000002</v>
      </c>
      <c r="Q3014">
        <v>863.005</v>
      </c>
      <c r="R3014">
        <v>351956</v>
      </c>
      <c r="S3014">
        <v>4.2999999999999997E-2</v>
      </c>
      <c r="T3014">
        <v>3.294</v>
      </c>
      <c r="U3014">
        <v>11.88</v>
      </c>
      <c r="V3014">
        <v>4845</v>
      </c>
      <c r="W3014">
        <v>19</v>
      </c>
      <c r="X3014">
        <f t="shared" si="100"/>
        <v>257.30539999999991</v>
      </c>
      <c r="Y3014">
        <f t="shared" si="101"/>
        <v>8.8159999999999989</v>
      </c>
    </row>
    <row r="3015" spans="1:25" x14ac:dyDescent="0.2">
      <c r="A3015" t="s">
        <v>9864</v>
      </c>
      <c r="B3015" t="s">
        <v>24</v>
      </c>
      <c r="C3015">
        <v>11</v>
      </c>
      <c r="D3015">
        <v>17</v>
      </c>
      <c r="E3015" t="s">
        <v>542</v>
      </c>
      <c r="F3015">
        <v>281.44600000000003</v>
      </c>
      <c r="G3015">
        <v>60.188000000000002</v>
      </c>
      <c r="H3015">
        <v>31.01</v>
      </c>
      <c r="I3015">
        <v>16939.739000000001</v>
      </c>
      <c r="J3015">
        <v>6908471</v>
      </c>
      <c r="K3015">
        <v>72.010000000000005</v>
      </c>
      <c r="L3015">
        <v>30.068999999999999</v>
      </c>
      <c r="M3015">
        <v>20267.003000000001</v>
      </c>
      <c r="N3015">
        <v>8265417</v>
      </c>
      <c r="O3015">
        <v>16.559999999999999</v>
      </c>
      <c r="P3015">
        <v>22.548999999999999</v>
      </c>
      <c r="Q3015">
        <v>4660.6580000000004</v>
      </c>
      <c r="R3015">
        <v>1900739</v>
      </c>
      <c r="S3015">
        <v>0.182</v>
      </c>
      <c r="T3015">
        <v>6.8129999999999997</v>
      </c>
      <c r="U3015">
        <v>51.271999999999998</v>
      </c>
      <c r="V3015">
        <v>20910</v>
      </c>
      <c r="W3015">
        <v>82</v>
      </c>
      <c r="X3015">
        <f t="shared" si="100"/>
        <v>4662.5828799999999</v>
      </c>
      <c r="Y3015">
        <f t="shared" si="101"/>
        <v>81.895999999999987</v>
      </c>
    </row>
    <row r="3016" spans="1:25" x14ac:dyDescent="0.2">
      <c r="A3016" t="s">
        <v>9864</v>
      </c>
      <c r="B3016" t="s">
        <v>24</v>
      </c>
      <c r="C3016">
        <v>11</v>
      </c>
      <c r="D3016">
        <v>18</v>
      </c>
      <c r="E3016" t="s">
        <v>3287</v>
      </c>
      <c r="F3016">
        <v>137.22999999999999</v>
      </c>
      <c r="G3016">
        <v>54.335999999999999</v>
      </c>
      <c r="H3016">
        <v>35.795000000000002</v>
      </c>
      <c r="I3016">
        <v>7456.5370000000003</v>
      </c>
      <c r="J3016">
        <v>3040972</v>
      </c>
      <c r="K3016">
        <v>4.5309999999999997</v>
      </c>
      <c r="L3016">
        <v>2.569</v>
      </c>
      <c r="M3016">
        <v>621.82799999999997</v>
      </c>
      <c r="N3016">
        <v>253598</v>
      </c>
      <c r="O3016">
        <v>4.3150000000000004</v>
      </c>
      <c r="P3016">
        <v>9.3350000000000009</v>
      </c>
      <c r="Q3016">
        <v>592.14700000000005</v>
      </c>
      <c r="R3016">
        <v>241493</v>
      </c>
      <c r="S3016">
        <v>4.1000000000000002E-2</v>
      </c>
      <c r="T3016">
        <v>3.2330000000000001</v>
      </c>
      <c r="U3016">
        <v>5.6269999999999998</v>
      </c>
      <c r="V3016">
        <v>2295</v>
      </c>
      <c r="W3016">
        <v>9</v>
      </c>
      <c r="X3016">
        <f t="shared" si="100"/>
        <v>0</v>
      </c>
      <c r="Y3016">
        <f t="shared" si="101"/>
        <v>0</v>
      </c>
    </row>
    <row r="3017" spans="1:25" x14ac:dyDescent="0.2">
      <c r="A3017" t="s">
        <v>9864</v>
      </c>
      <c r="B3017" t="s">
        <v>24</v>
      </c>
      <c r="C3017">
        <v>11</v>
      </c>
      <c r="D3017">
        <v>19</v>
      </c>
      <c r="E3017" t="s">
        <v>3288</v>
      </c>
      <c r="F3017">
        <v>105.241</v>
      </c>
      <c r="G3017">
        <v>68.192999999999998</v>
      </c>
      <c r="H3017">
        <v>41.932000000000002</v>
      </c>
      <c r="I3017">
        <v>7176.6490000000003</v>
      </c>
      <c r="J3017">
        <v>2926826</v>
      </c>
      <c r="K3017">
        <v>4.7889999999999997</v>
      </c>
      <c r="L3017">
        <v>3.2890000000000001</v>
      </c>
      <c r="M3017">
        <v>504.01400000000001</v>
      </c>
      <c r="N3017">
        <v>205550</v>
      </c>
      <c r="O3017">
        <v>4.8499999999999996</v>
      </c>
      <c r="P3017">
        <v>11.467000000000001</v>
      </c>
      <c r="Q3017">
        <v>510.43299999999999</v>
      </c>
      <c r="R3017">
        <v>208168</v>
      </c>
      <c r="S3017">
        <v>4.8000000000000001E-2</v>
      </c>
      <c r="T3017">
        <v>3.4809999999999999</v>
      </c>
      <c r="U3017">
        <v>5.0019999999999998</v>
      </c>
      <c r="V3017">
        <v>2040</v>
      </c>
      <c r="W3017">
        <v>8</v>
      </c>
      <c r="X3017">
        <f t="shared" si="100"/>
        <v>0</v>
      </c>
      <c r="Y3017">
        <f t="shared" si="101"/>
        <v>0</v>
      </c>
    </row>
    <row r="3018" spans="1:25" x14ac:dyDescent="0.2">
      <c r="A3018" t="s">
        <v>9864</v>
      </c>
      <c r="B3018" t="s">
        <v>24</v>
      </c>
      <c r="C3018">
        <v>11</v>
      </c>
      <c r="D3018">
        <v>20</v>
      </c>
      <c r="E3018" t="s">
        <v>3289</v>
      </c>
      <c r="F3018">
        <v>333.012</v>
      </c>
      <c r="G3018">
        <v>64.662000000000006</v>
      </c>
      <c r="H3018">
        <v>39.929000000000002</v>
      </c>
      <c r="I3018">
        <v>21533.066999999999</v>
      </c>
      <c r="J3018">
        <v>8781751</v>
      </c>
      <c r="K3018">
        <v>50.069000000000003</v>
      </c>
      <c r="L3018">
        <v>23.145</v>
      </c>
      <c r="M3018">
        <v>16673.654999999999</v>
      </c>
      <c r="N3018">
        <v>6799955</v>
      </c>
      <c r="O3018">
        <v>11.082000000000001</v>
      </c>
      <c r="P3018">
        <v>17.478999999999999</v>
      </c>
      <c r="Q3018">
        <v>3690.5880000000002</v>
      </c>
      <c r="R3018">
        <v>1505119</v>
      </c>
      <c r="S3018">
        <v>0.16900000000000001</v>
      </c>
      <c r="T3018">
        <v>6.5620000000000003</v>
      </c>
      <c r="U3018">
        <v>56.274000000000001</v>
      </c>
      <c r="V3018">
        <v>22950</v>
      </c>
      <c r="W3018">
        <v>90</v>
      </c>
      <c r="X3018">
        <f t="shared" si="100"/>
        <v>3537.30168</v>
      </c>
      <c r="Y3018">
        <f t="shared" si="101"/>
        <v>91.175999999999988</v>
      </c>
    </row>
    <row r="3019" spans="1:25" x14ac:dyDescent="0.2">
      <c r="A3019" t="s">
        <v>9864</v>
      </c>
      <c r="B3019" t="s">
        <v>24</v>
      </c>
      <c r="C3019">
        <v>11</v>
      </c>
      <c r="D3019">
        <v>21</v>
      </c>
      <c r="E3019" t="s">
        <v>3290</v>
      </c>
      <c r="F3019">
        <v>316.28399999999999</v>
      </c>
      <c r="G3019">
        <v>57.645000000000003</v>
      </c>
      <c r="H3019">
        <v>29.417000000000002</v>
      </c>
      <c r="I3019">
        <v>18232.261999999999</v>
      </c>
      <c r="J3019">
        <v>7435596</v>
      </c>
      <c r="K3019">
        <v>61.198999999999998</v>
      </c>
      <c r="L3019">
        <v>32.877000000000002</v>
      </c>
      <c r="M3019">
        <v>19356.309000000001</v>
      </c>
      <c r="N3019">
        <v>7894012</v>
      </c>
      <c r="O3019">
        <v>10.798999999999999</v>
      </c>
      <c r="P3019">
        <v>17.859000000000002</v>
      </c>
      <c r="Q3019">
        <v>3415.645</v>
      </c>
      <c r="R3019">
        <v>1392990</v>
      </c>
      <c r="S3019">
        <v>0.17399999999999999</v>
      </c>
      <c r="T3019">
        <v>6.6580000000000004</v>
      </c>
      <c r="U3019">
        <v>55.023000000000003</v>
      </c>
      <c r="V3019">
        <v>22440</v>
      </c>
      <c r="W3019">
        <v>88</v>
      </c>
      <c r="X3019">
        <f t="shared" si="100"/>
        <v>3218.3677999999995</v>
      </c>
      <c r="Y3019">
        <f t="shared" si="101"/>
        <v>88.85599999999998</v>
      </c>
    </row>
    <row r="3020" spans="1:25" x14ac:dyDescent="0.2">
      <c r="A3020" t="s">
        <v>9864</v>
      </c>
      <c r="B3020" t="s">
        <v>24</v>
      </c>
      <c r="C3020">
        <v>11</v>
      </c>
      <c r="D3020">
        <v>22</v>
      </c>
      <c r="E3020" t="s">
        <v>3291</v>
      </c>
      <c r="F3020">
        <v>287.80900000000003</v>
      </c>
      <c r="G3020">
        <v>60.661000000000001</v>
      </c>
      <c r="H3020">
        <v>31.628</v>
      </c>
      <c r="I3020">
        <v>17458.737000000001</v>
      </c>
      <c r="J3020">
        <v>7120132</v>
      </c>
      <c r="K3020">
        <v>60.88</v>
      </c>
      <c r="L3020">
        <v>32.750999999999998</v>
      </c>
      <c r="M3020">
        <v>17521.795999999998</v>
      </c>
      <c r="N3020">
        <v>7145849</v>
      </c>
      <c r="O3020">
        <v>9.7309999999999999</v>
      </c>
      <c r="P3020">
        <v>16.538</v>
      </c>
      <c r="Q3020">
        <v>2800.5529999999999</v>
      </c>
      <c r="R3020">
        <v>1142139</v>
      </c>
      <c r="S3020">
        <v>0.16500000000000001</v>
      </c>
      <c r="T3020">
        <v>6.4870000000000001</v>
      </c>
      <c r="U3020">
        <v>47.52</v>
      </c>
      <c r="V3020">
        <v>19380</v>
      </c>
      <c r="W3020">
        <v>76</v>
      </c>
      <c r="X3020">
        <f t="shared" si="100"/>
        <v>2504.8610799999997</v>
      </c>
      <c r="Y3020">
        <f t="shared" si="101"/>
        <v>74.935999999999993</v>
      </c>
    </row>
    <row r="3021" spans="1:25" x14ac:dyDescent="0.2">
      <c r="A3021" t="s">
        <v>9864</v>
      </c>
      <c r="B3021" t="s">
        <v>24</v>
      </c>
      <c r="C3021">
        <v>11</v>
      </c>
      <c r="D3021">
        <v>23</v>
      </c>
      <c r="E3021" t="s">
        <v>3292</v>
      </c>
      <c r="F3021">
        <v>348.00799999999998</v>
      </c>
      <c r="G3021">
        <v>42.942999999999998</v>
      </c>
      <c r="H3021">
        <v>21.34</v>
      </c>
      <c r="I3021">
        <v>14944.534</v>
      </c>
      <c r="J3021">
        <v>6094774</v>
      </c>
      <c r="K3021">
        <v>65.066999999999993</v>
      </c>
      <c r="L3021">
        <v>32.932000000000002</v>
      </c>
      <c r="M3021">
        <v>22643.971000000001</v>
      </c>
      <c r="N3021">
        <v>9234807</v>
      </c>
      <c r="O3021">
        <v>15.093999999999999</v>
      </c>
      <c r="P3021">
        <v>21.666</v>
      </c>
      <c r="Q3021">
        <v>5252.817</v>
      </c>
      <c r="R3021">
        <v>2142237</v>
      </c>
      <c r="S3021">
        <v>0.23699999999999999</v>
      </c>
      <c r="T3021">
        <v>7.7729999999999997</v>
      </c>
      <c r="U3021">
        <v>82.534999999999997</v>
      </c>
      <c r="V3021">
        <v>33660</v>
      </c>
      <c r="W3021">
        <v>132</v>
      </c>
      <c r="X3021">
        <f t="shared" si="100"/>
        <v>5349.4873200000002</v>
      </c>
      <c r="Y3021">
        <f t="shared" si="101"/>
        <v>139.89599999999999</v>
      </c>
    </row>
    <row r="3022" spans="1:25" x14ac:dyDescent="0.2">
      <c r="A3022" t="s">
        <v>9864</v>
      </c>
      <c r="B3022" t="s">
        <v>24</v>
      </c>
      <c r="C3022">
        <v>11</v>
      </c>
      <c r="D3022">
        <v>24</v>
      </c>
      <c r="E3022" t="s">
        <v>3293</v>
      </c>
      <c r="F3022">
        <v>132.63499999999999</v>
      </c>
      <c r="G3022">
        <v>46.195999999999998</v>
      </c>
      <c r="H3022">
        <v>29.181999999999999</v>
      </c>
      <c r="I3022">
        <v>6127.2340000000004</v>
      </c>
      <c r="J3022">
        <v>2498847</v>
      </c>
      <c r="K3022">
        <v>42.524000000000001</v>
      </c>
      <c r="L3022">
        <v>31.788</v>
      </c>
      <c r="M3022">
        <v>5640.19</v>
      </c>
      <c r="N3022">
        <v>2300218</v>
      </c>
      <c r="O3022">
        <v>9.3650000000000002</v>
      </c>
      <c r="P3022">
        <v>15.047000000000001</v>
      </c>
      <c r="Q3022">
        <v>1242.146</v>
      </c>
      <c r="R3022">
        <v>506580</v>
      </c>
      <c r="S3022">
        <v>0.104</v>
      </c>
      <c r="T3022">
        <v>5.1420000000000003</v>
      </c>
      <c r="U3022">
        <v>13.756</v>
      </c>
      <c r="V3022">
        <v>5610</v>
      </c>
      <c r="W3022">
        <v>22</v>
      </c>
      <c r="X3022">
        <f t="shared" si="100"/>
        <v>697.1089599999998</v>
      </c>
      <c r="Y3022">
        <f t="shared" si="101"/>
        <v>12.295999999999999</v>
      </c>
    </row>
    <row r="3023" spans="1:25" x14ac:dyDescent="0.2">
      <c r="A3023" t="s">
        <v>9864</v>
      </c>
      <c r="B3023" t="s">
        <v>24</v>
      </c>
      <c r="C3023">
        <v>12</v>
      </c>
      <c r="D3023">
        <v>1</v>
      </c>
      <c r="E3023" t="s">
        <v>3294</v>
      </c>
      <c r="F3023">
        <v>255.88300000000001</v>
      </c>
      <c r="G3023">
        <v>45.143000000000001</v>
      </c>
      <c r="H3023">
        <v>26.097999999999999</v>
      </c>
      <c r="I3023">
        <v>11551.281000000001</v>
      </c>
      <c r="J3023">
        <v>4710916</v>
      </c>
      <c r="K3023">
        <v>43.917000000000002</v>
      </c>
      <c r="L3023">
        <v>24.7</v>
      </c>
      <c r="M3023">
        <v>11237.578</v>
      </c>
      <c r="N3023">
        <v>4582980</v>
      </c>
      <c r="O3023">
        <v>5.1669999999999998</v>
      </c>
      <c r="P3023">
        <v>10.319000000000001</v>
      </c>
      <c r="Q3023">
        <v>1322.2049999999999</v>
      </c>
      <c r="R3023">
        <v>539230</v>
      </c>
      <c r="S3023">
        <v>0.10299999999999999</v>
      </c>
      <c r="T3023">
        <v>5.1150000000000002</v>
      </c>
      <c r="U3023">
        <v>26.260999999999999</v>
      </c>
      <c r="V3023">
        <v>10710</v>
      </c>
      <c r="W3023">
        <v>42</v>
      </c>
      <c r="X3023">
        <f t="shared" si="100"/>
        <v>789.97739999999976</v>
      </c>
      <c r="Y3023">
        <f t="shared" si="101"/>
        <v>35.496000000000002</v>
      </c>
    </row>
    <row r="3024" spans="1:25" x14ac:dyDescent="0.2">
      <c r="A3024" t="s">
        <v>9864</v>
      </c>
      <c r="B3024" t="s">
        <v>24</v>
      </c>
      <c r="C3024">
        <v>12</v>
      </c>
      <c r="D3024">
        <v>2</v>
      </c>
      <c r="E3024" t="s">
        <v>3295</v>
      </c>
      <c r="F3024">
        <v>279.36900000000003</v>
      </c>
      <c r="G3024">
        <v>55.073</v>
      </c>
      <c r="H3024">
        <v>32.167999999999999</v>
      </c>
      <c r="I3024">
        <v>15385.55</v>
      </c>
      <c r="J3024">
        <v>6274632</v>
      </c>
      <c r="K3024">
        <v>25.457999999999998</v>
      </c>
      <c r="L3024">
        <v>15.026</v>
      </c>
      <c r="M3024">
        <v>7112.2629999999999</v>
      </c>
      <c r="N3024">
        <v>2900568</v>
      </c>
      <c r="O3024">
        <v>6.3220000000000001</v>
      </c>
      <c r="P3024">
        <v>10.534000000000001</v>
      </c>
      <c r="Q3024">
        <v>1766.2370000000001</v>
      </c>
      <c r="R3024">
        <v>720318</v>
      </c>
      <c r="S3024">
        <v>8.1000000000000003E-2</v>
      </c>
      <c r="T3024">
        <v>4.532</v>
      </c>
      <c r="U3024">
        <v>22.51</v>
      </c>
      <c r="V3024">
        <v>9180</v>
      </c>
      <c r="W3024">
        <v>36</v>
      </c>
      <c r="X3024">
        <f t="shared" si="100"/>
        <v>1305.0545199999999</v>
      </c>
      <c r="Y3024">
        <f t="shared" si="101"/>
        <v>28.536000000000001</v>
      </c>
    </row>
    <row r="3025" spans="1:25" x14ac:dyDescent="0.2">
      <c r="A3025" t="s">
        <v>9864</v>
      </c>
      <c r="B3025" t="s">
        <v>24</v>
      </c>
      <c r="C3025">
        <v>12</v>
      </c>
      <c r="D3025">
        <v>3</v>
      </c>
      <c r="E3025" t="s">
        <v>3296</v>
      </c>
      <c r="F3025">
        <v>232.42500000000001</v>
      </c>
      <c r="G3025">
        <v>56.058999999999997</v>
      </c>
      <c r="H3025">
        <v>33.69</v>
      </c>
      <c r="I3025">
        <v>13029.468999999999</v>
      </c>
      <c r="J3025">
        <v>5313760</v>
      </c>
      <c r="K3025">
        <v>38.128</v>
      </c>
      <c r="L3025">
        <v>24.757000000000001</v>
      </c>
      <c r="M3025">
        <v>8861.9030000000002</v>
      </c>
      <c r="N3025">
        <v>3614117</v>
      </c>
      <c r="O3025">
        <v>4.3339999999999996</v>
      </c>
      <c r="P3025">
        <v>9.4009999999999998</v>
      </c>
      <c r="Q3025">
        <v>1007.412</v>
      </c>
      <c r="R3025">
        <v>410849</v>
      </c>
      <c r="S3025">
        <v>9.7000000000000003E-2</v>
      </c>
      <c r="T3025">
        <v>4.9690000000000003</v>
      </c>
      <c r="U3025">
        <v>22.51</v>
      </c>
      <c r="V3025">
        <v>9180</v>
      </c>
      <c r="W3025">
        <v>36</v>
      </c>
      <c r="X3025">
        <f t="shared" si="100"/>
        <v>424.81751999999994</v>
      </c>
      <c r="Y3025">
        <f t="shared" si="101"/>
        <v>28.536000000000001</v>
      </c>
    </row>
    <row r="3026" spans="1:25" x14ac:dyDescent="0.2">
      <c r="A3026" t="s">
        <v>9864</v>
      </c>
      <c r="B3026" t="s">
        <v>24</v>
      </c>
      <c r="C3026">
        <v>12</v>
      </c>
      <c r="D3026">
        <v>5</v>
      </c>
      <c r="E3026" t="s">
        <v>3297</v>
      </c>
      <c r="F3026">
        <v>287.40199999999999</v>
      </c>
      <c r="G3026">
        <v>60.356999999999999</v>
      </c>
      <c r="H3026">
        <v>34.148000000000003</v>
      </c>
      <c r="I3026">
        <v>17346.807000000001</v>
      </c>
      <c r="J3026">
        <v>7074484</v>
      </c>
      <c r="K3026">
        <v>49.243000000000002</v>
      </c>
      <c r="L3026">
        <v>23.896999999999998</v>
      </c>
      <c r="M3026">
        <v>14152.468999999999</v>
      </c>
      <c r="N3026">
        <v>5771749</v>
      </c>
      <c r="O3026">
        <v>10.19</v>
      </c>
      <c r="P3026">
        <v>19.966999999999999</v>
      </c>
      <c r="Q3026">
        <v>2928.5610000000001</v>
      </c>
      <c r="R3026">
        <v>1194344</v>
      </c>
      <c r="S3026">
        <v>0.14399999999999999</v>
      </c>
      <c r="T3026">
        <v>6.0490000000000004</v>
      </c>
      <c r="U3026">
        <v>41.268000000000001</v>
      </c>
      <c r="V3026">
        <v>16830</v>
      </c>
      <c r="W3026">
        <v>66</v>
      </c>
      <c r="X3026">
        <f t="shared" si="100"/>
        <v>2653.3503599999999</v>
      </c>
      <c r="Y3026">
        <f t="shared" si="101"/>
        <v>63.335999999999999</v>
      </c>
    </row>
    <row r="3027" spans="1:25" x14ac:dyDescent="0.2">
      <c r="A3027" t="s">
        <v>9864</v>
      </c>
      <c r="B3027" t="s">
        <v>24</v>
      </c>
      <c r="C3027">
        <v>12</v>
      </c>
      <c r="D3027">
        <v>6</v>
      </c>
      <c r="E3027" t="s">
        <v>3298</v>
      </c>
      <c r="F3027">
        <v>292.82100000000003</v>
      </c>
      <c r="G3027">
        <v>39.174999999999997</v>
      </c>
      <c r="H3027">
        <v>27.047000000000001</v>
      </c>
      <c r="I3027">
        <v>11471.261</v>
      </c>
      <c r="J3027">
        <v>4678282</v>
      </c>
      <c r="K3027">
        <v>78.322999999999993</v>
      </c>
      <c r="L3027">
        <v>35.445</v>
      </c>
      <c r="M3027">
        <v>22934.718000000001</v>
      </c>
      <c r="N3027">
        <v>9353381</v>
      </c>
      <c r="O3027">
        <v>9.3610000000000007</v>
      </c>
      <c r="P3027">
        <v>13.654999999999999</v>
      </c>
      <c r="Q3027">
        <v>2741.1080000000002</v>
      </c>
      <c r="R3027">
        <v>1117896</v>
      </c>
      <c r="S3027">
        <v>0.20899999999999999</v>
      </c>
      <c r="T3027">
        <v>7.3019999999999996</v>
      </c>
      <c r="U3027">
        <v>61.276000000000003</v>
      </c>
      <c r="V3027">
        <v>24990</v>
      </c>
      <c r="W3027">
        <v>98</v>
      </c>
      <c r="X3027">
        <f t="shared" si="100"/>
        <v>2435.90488</v>
      </c>
      <c r="Y3027">
        <f t="shared" si="101"/>
        <v>100.45599999999999</v>
      </c>
    </row>
    <row r="3028" spans="1:25" x14ac:dyDescent="0.2">
      <c r="A3028" t="s">
        <v>9864</v>
      </c>
      <c r="B3028" t="s">
        <v>24</v>
      </c>
      <c r="C3028">
        <v>12</v>
      </c>
      <c r="D3028">
        <v>7</v>
      </c>
      <c r="E3028" t="s">
        <v>3299</v>
      </c>
      <c r="F3028">
        <v>268.37200000000001</v>
      </c>
      <c r="G3028">
        <v>50.222999999999999</v>
      </c>
      <c r="H3028">
        <v>29.765999999999998</v>
      </c>
      <c r="I3028">
        <v>13478.415000000001</v>
      </c>
      <c r="J3028">
        <v>5496852</v>
      </c>
      <c r="K3028">
        <v>53.83</v>
      </c>
      <c r="L3028">
        <v>28.224</v>
      </c>
      <c r="M3028">
        <v>14446.373</v>
      </c>
      <c r="N3028">
        <v>5891611</v>
      </c>
      <c r="O3028">
        <v>5.944</v>
      </c>
      <c r="P3028">
        <v>10.581</v>
      </c>
      <c r="Q3028">
        <v>1595.277</v>
      </c>
      <c r="R3028">
        <v>650596</v>
      </c>
      <c r="S3028">
        <v>0.14399999999999999</v>
      </c>
      <c r="T3028">
        <v>6.0670000000000002</v>
      </c>
      <c r="U3028">
        <v>38.767000000000003</v>
      </c>
      <c r="V3028">
        <v>15810</v>
      </c>
      <c r="W3028">
        <v>62</v>
      </c>
      <c r="X3028">
        <f t="shared" si="100"/>
        <v>1106.74092</v>
      </c>
      <c r="Y3028">
        <f t="shared" si="101"/>
        <v>58.695999999999998</v>
      </c>
    </row>
    <row r="3029" spans="1:25" x14ac:dyDescent="0.2">
      <c r="A3029" t="s">
        <v>9864</v>
      </c>
      <c r="B3029" t="s">
        <v>24</v>
      </c>
      <c r="C3029">
        <v>12</v>
      </c>
      <c r="D3029">
        <v>10</v>
      </c>
      <c r="E3029" t="s">
        <v>3300</v>
      </c>
      <c r="F3029">
        <v>286.774</v>
      </c>
      <c r="G3029">
        <v>62.395000000000003</v>
      </c>
      <c r="H3029">
        <v>37.892000000000003</v>
      </c>
      <c r="I3029">
        <v>17893.315999999999</v>
      </c>
      <c r="J3029">
        <v>7297365</v>
      </c>
      <c r="K3029">
        <v>33.956000000000003</v>
      </c>
      <c r="L3029">
        <v>13.298</v>
      </c>
      <c r="M3029">
        <v>9737.7880000000005</v>
      </c>
      <c r="N3029">
        <v>3971326</v>
      </c>
      <c r="O3029">
        <v>6.9320000000000004</v>
      </c>
      <c r="P3029">
        <v>11.175000000000001</v>
      </c>
      <c r="Q3029">
        <v>1987.8219999999999</v>
      </c>
      <c r="R3029">
        <v>810686</v>
      </c>
      <c r="S3029">
        <v>0.113</v>
      </c>
      <c r="T3029">
        <v>5.3760000000000003</v>
      </c>
      <c r="U3029">
        <v>32.514000000000003</v>
      </c>
      <c r="V3029">
        <v>13260</v>
      </c>
      <c r="W3029">
        <v>52</v>
      </c>
      <c r="X3029">
        <f t="shared" si="100"/>
        <v>1562.0931199999998</v>
      </c>
      <c r="Y3029">
        <f t="shared" si="101"/>
        <v>47.095999999999997</v>
      </c>
    </row>
    <row r="3030" spans="1:25" x14ac:dyDescent="0.2">
      <c r="A3030" t="s">
        <v>9864</v>
      </c>
      <c r="B3030" t="s">
        <v>24</v>
      </c>
      <c r="C3030">
        <v>12</v>
      </c>
      <c r="D3030">
        <v>11</v>
      </c>
      <c r="E3030" t="s">
        <v>3301</v>
      </c>
      <c r="F3030">
        <v>332.61500000000001</v>
      </c>
      <c r="G3030">
        <v>67.772000000000006</v>
      </c>
      <c r="H3030">
        <v>48.49</v>
      </c>
      <c r="I3030">
        <v>22542.112000000001</v>
      </c>
      <c r="J3030">
        <v>9193266</v>
      </c>
      <c r="K3030">
        <v>44.771000000000001</v>
      </c>
      <c r="L3030">
        <v>17.396000000000001</v>
      </c>
      <c r="M3030">
        <v>14891.540999999999</v>
      </c>
      <c r="N3030">
        <v>6073162</v>
      </c>
      <c r="O3030">
        <v>13.981999999999999</v>
      </c>
      <c r="P3030">
        <v>21.393999999999998</v>
      </c>
      <c r="Q3030">
        <v>4650.6610000000001</v>
      </c>
      <c r="R3030">
        <v>1896662</v>
      </c>
      <c r="S3030">
        <v>0.16400000000000001</v>
      </c>
      <c r="T3030">
        <v>6.4560000000000004</v>
      </c>
      <c r="U3030">
        <v>54.398000000000003</v>
      </c>
      <c r="V3030">
        <v>22185</v>
      </c>
      <c r="W3030">
        <v>87</v>
      </c>
      <c r="X3030">
        <f t="shared" si="100"/>
        <v>4650.9863599999999</v>
      </c>
      <c r="Y3030">
        <f t="shared" si="101"/>
        <v>87.695999999999984</v>
      </c>
    </row>
    <row r="3031" spans="1:25" x14ac:dyDescent="0.2">
      <c r="A3031" t="s">
        <v>9864</v>
      </c>
      <c r="B3031" t="s">
        <v>24</v>
      </c>
      <c r="C3031">
        <v>12</v>
      </c>
      <c r="D3031">
        <v>13</v>
      </c>
      <c r="E3031" t="s">
        <v>3302</v>
      </c>
      <c r="F3031">
        <v>296.077</v>
      </c>
      <c r="G3031">
        <v>61.789000000000001</v>
      </c>
      <c r="H3031">
        <v>35.619</v>
      </c>
      <c r="I3031">
        <v>18294.388999999999</v>
      </c>
      <c r="J3031">
        <v>7460933</v>
      </c>
      <c r="K3031">
        <v>55.509</v>
      </c>
      <c r="L3031">
        <v>21.864000000000001</v>
      </c>
      <c r="M3031">
        <v>16434.845000000001</v>
      </c>
      <c r="N3031">
        <v>6702562</v>
      </c>
      <c r="O3031">
        <v>9.766</v>
      </c>
      <c r="P3031">
        <v>14.776999999999999</v>
      </c>
      <c r="Q3031">
        <v>2891.5010000000002</v>
      </c>
      <c r="R3031">
        <v>1179230</v>
      </c>
      <c r="S3031">
        <v>0.14599999999999999</v>
      </c>
      <c r="T3031">
        <v>6.0940000000000003</v>
      </c>
      <c r="U3031">
        <v>43.143000000000001</v>
      </c>
      <c r="V3031">
        <v>17595</v>
      </c>
      <c r="W3031">
        <v>69</v>
      </c>
      <c r="X3031">
        <f t="shared" si="100"/>
        <v>2610.36076</v>
      </c>
      <c r="Y3031">
        <f t="shared" si="101"/>
        <v>66.816000000000003</v>
      </c>
    </row>
    <row r="3032" spans="1:25" x14ac:dyDescent="0.2">
      <c r="A3032" t="s">
        <v>9864</v>
      </c>
      <c r="B3032" t="s">
        <v>24</v>
      </c>
      <c r="C3032">
        <v>12</v>
      </c>
      <c r="D3032">
        <v>14</v>
      </c>
      <c r="E3032" t="s">
        <v>3303</v>
      </c>
      <c r="F3032">
        <v>328.00200000000001</v>
      </c>
      <c r="G3032">
        <v>59.283000000000001</v>
      </c>
      <c r="H3032">
        <v>35.381</v>
      </c>
      <c r="I3032">
        <v>19445.013999999999</v>
      </c>
      <c r="J3032">
        <v>7930188</v>
      </c>
      <c r="K3032">
        <v>54.408000000000001</v>
      </c>
      <c r="L3032">
        <v>19.73</v>
      </c>
      <c r="M3032">
        <v>17846.034</v>
      </c>
      <c r="N3032">
        <v>7278082</v>
      </c>
      <c r="O3032">
        <v>16.001999999999999</v>
      </c>
      <c r="P3032">
        <v>20.172000000000001</v>
      </c>
      <c r="Q3032">
        <v>5248.6980000000003</v>
      </c>
      <c r="R3032">
        <v>2140557</v>
      </c>
      <c r="S3032">
        <v>0.189</v>
      </c>
      <c r="T3032">
        <v>6.9349999999999996</v>
      </c>
      <c r="U3032">
        <v>61.901000000000003</v>
      </c>
      <c r="V3032">
        <v>25245</v>
      </c>
      <c r="W3032">
        <v>99</v>
      </c>
      <c r="X3032">
        <f t="shared" si="100"/>
        <v>5344.7092799999991</v>
      </c>
      <c r="Y3032">
        <f t="shared" si="101"/>
        <v>101.61599999999999</v>
      </c>
    </row>
    <row r="3033" spans="1:25" x14ac:dyDescent="0.2">
      <c r="A3033" t="s">
        <v>9864</v>
      </c>
      <c r="B3033" t="s">
        <v>24</v>
      </c>
      <c r="C3033">
        <v>12</v>
      </c>
      <c r="D3033">
        <v>16</v>
      </c>
      <c r="E3033" t="s">
        <v>3304</v>
      </c>
      <c r="F3033">
        <v>223.10499999999999</v>
      </c>
      <c r="G3033">
        <v>65.287999999999997</v>
      </c>
      <c r="H3033">
        <v>34.585000000000001</v>
      </c>
      <c r="I3033">
        <v>14565.987999999999</v>
      </c>
      <c r="J3033">
        <v>5940393</v>
      </c>
      <c r="K3033">
        <v>39.149000000000001</v>
      </c>
      <c r="L3033">
        <v>17.064</v>
      </c>
      <c r="M3033">
        <v>8734.3580000000002</v>
      </c>
      <c r="N3033">
        <v>3562101</v>
      </c>
      <c r="O3033">
        <v>6.1970000000000001</v>
      </c>
      <c r="P3033">
        <v>11.726000000000001</v>
      </c>
      <c r="Q3033">
        <v>1382.65</v>
      </c>
      <c r="R3033">
        <v>563881</v>
      </c>
      <c r="S3033">
        <v>0.10100000000000001</v>
      </c>
      <c r="T3033">
        <v>5.0709999999999997</v>
      </c>
      <c r="U3033">
        <v>22.51</v>
      </c>
      <c r="V3033">
        <v>9180</v>
      </c>
      <c r="W3033">
        <v>36</v>
      </c>
      <c r="X3033">
        <f t="shared" si="100"/>
        <v>860.09360000000004</v>
      </c>
      <c r="Y3033">
        <f t="shared" si="101"/>
        <v>28.536000000000001</v>
      </c>
    </row>
    <row r="3034" spans="1:25" x14ac:dyDescent="0.2">
      <c r="A3034" t="s">
        <v>9864</v>
      </c>
      <c r="B3034" t="s">
        <v>24</v>
      </c>
      <c r="C3034">
        <v>12</v>
      </c>
      <c r="D3034">
        <v>17</v>
      </c>
      <c r="E3034" t="s">
        <v>3305</v>
      </c>
      <c r="F3034">
        <v>209.83</v>
      </c>
      <c r="G3034">
        <v>68.58</v>
      </c>
      <c r="H3034">
        <v>41.573</v>
      </c>
      <c r="I3034">
        <v>14390.040999999999</v>
      </c>
      <c r="J3034">
        <v>5868637</v>
      </c>
      <c r="K3034">
        <v>2.8889999999999998</v>
      </c>
      <c r="L3034">
        <v>2.359</v>
      </c>
      <c r="M3034">
        <v>606.11599999999999</v>
      </c>
      <c r="N3034">
        <v>247190</v>
      </c>
      <c r="O3034">
        <v>3.4009999999999998</v>
      </c>
      <c r="P3034">
        <v>7.2469999999999999</v>
      </c>
      <c r="Q3034">
        <v>713.63699999999994</v>
      </c>
      <c r="R3034">
        <v>291040</v>
      </c>
      <c r="S3034">
        <v>5.7000000000000002E-2</v>
      </c>
      <c r="T3034">
        <v>3.7989999999999999</v>
      </c>
      <c r="U3034">
        <v>11.88</v>
      </c>
      <c r="V3034">
        <v>4845</v>
      </c>
      <c r="W3034">
        <v>19</v>
      </c>
      <c r="X3034">
        <f t="shared" si="100"/>
        <v>84.038519999999863</v>
      </c>
      <c r="Y3034">
        <f t="shared" si="101"/>
        <v>8.8159999999999989</v>
      </c>
    </row>
    <row r="3035" spans="1:25" x14ac:dyDescent="0.2">
      <c r="A3035" t="s">
        <v>9864</v>
      </c>
      <c r="B3035" t="s">
        <v>24</v>
      </c>
      <c r="C3035">
        <v>12</v>
      </c>
      <c r="D3035">
        <v>18</v>
      </c>
      <c r="E3035" t="s">
        <v>3306</v>
      </c>
      <c r="F3035">
        <v>219.50299999999999</v>
      </c>
      <c r="G3035">
        <v>40.308999999999997</v>
      </c>
      <c r="H3035">
        <v>27.381</v>
      </c>
      <c r="I3035">
        <v>8848.0460000000003</v>
      </c>
      <c r="J3035">
        <v>3608466</v>
      </c>
      <c r="K3035">
        <v>70.721000000000004</v>
      </c>
      <c r="L3035">
        <v>34.619999999999997</v>
      </c>
      <c r="M3035">
        <v>15523.477000000001</v>
      </c>
      <c r="N3035">
        <v>6330882</v>
      </c>
      <c r="O3035">
        <v>6.6310000000000002</v>
      </c>
      <c r="P3035">
        <v>12.617000000000001</v>
      </c>
      <c r="Q3035">
        <v>1455.5409999999999</v>
      </c>
      <c r="R3035">
        <v>593608</v>
      </c>
      <c r="S3035">
        <v>0.12</v>
      </c>
      <c r="T3035">
        <v>5.5220000000000002</v>
      </c>
      <c r="U3035">
        <v>26.260999999999999</v>
      </c>
      <c r="V3035">
        <v>10710</v>
      </c>
      <c r="W3035">
        <v>42</v>
      </c>
      <c r="X3035">
        <f t="shared" si="100"/>
        <v>944.64715999999976</v>
      </c>
      <c r="Y3035">
        <f t="shared" si="101"/>
        <v>35.496000000000002</v>
      </c>
    </row>
    <row r="3036" spans="1:25" x14ac:dyDescent="0.2">
      <c r="A3036" t="s">
        <v>9864</v>
      </c>
      <c r="B3036" t="s">
        <v>24</v>
      </c>
      <c r="C3036">
        <v>12</v>
      </c>
      <c r="D3036">
        <v>19</v>
      </c>
      <c r="E3036" t="s">
        <v>3307</v>
      </c>
      <c r="F3036">
        <v>243.63800000000001</v>
      </c>
      <c r="G3036">
        <v>61.308999999999997</v>
      </c>
      <c r="H3036">
        <v>36.136000000000003</v>
      </c>
      <c r="I3036">
        <v>14937.273999999999</v>
      </c>
      <c r="J3036">
        <v>6091813</v>
      </c>
      <c r="K3036">
        <v>54.548000000000002</v>
      </c>
      <c r="L3036">
        <v>23.338999999999999</v>
      </c>
      <c r="M3036">
        <v>13289.903</v>
      </c>
      <c r="N3036">
        <v>5419972</v>
      </c>
      <c r="O3036">
        <v>7.38</v>
      </c>
      <c r="P3036">
        <v>13.321</v>
      </c>
      <c r="Q3036">
        <v>1798.126</v>
      </c>
      <c r="R3036">
        <v>733323</v>
      </c>
      <c r="S3036">
        <v>0.13900000000000001</v>
      </c>
      <c r="T3036">
        <v>5.9429999999999996</v>
      </c>
      <c r="U3036">
        <v>33.764000000000003</v>
      </c>
      <c r="V3036">
        <v>13770</v>
      </c>
      <c r="W3036">
        <v>54</v>
      </c>
      <c r="X3036">
        <f t="shared" si="100"/>
        <v>1342.0457599999997</v>
      </c>
      <c r="Y3036">
        <f t="shared" si="101"/>
        <v>49.415999999999997</v>
      </c>
    </row>
    <row r="3037" spans="1:25" x14ac:dyDescent="0.2">
      <c r="A3037" t="s">
        <v>9864</v>
      </c>
      <c r="B3037" t="s">
        <v>24</v>
      </c>
      <c r="C3037">
        <v>12</v>
      </c>
      <c r="D3037">
        <v>20</v>
      </c>
      <c r="E3037" t="s">
        <v>3308</v>
      </c>
      <c r="F3037">
        <v>199.06800000000001</v>
      </c>
      <c r="G3037">
        <v>70.337000000000003</v>
      </c>
      <c r="H3037">
        <v>39.033000000000001</v>
      </c>
      <c r="I3037">
        <v>14001.772000000001</v>
      </c>
      <c r="J3037">
        <v>5710291</v>
      </c>
      <c r="K3037">
        <v>2.9980000000000002</v>
      </c>
      <c r="L3037">
        <v>2.4449999999999998</v>
      </c>
      <c r="M3037">
        <v>596.85900000000004</v>
      </c>
      <c r="N3037">
        <v>243415</v>
      </c>
      <c r="O3037">
        <v>3.5169999999999999</v>
      </c>
      <c r="P3037">
        <v>6.8029999999999999</v>
      </c>
      <c r="Q3037">
        <v>700.11199999999997</v>
      </c>
      <c r="R3037">
        <v>285524</v>
      </c>
      <c r="S3037">
        <v>4.3999999999999997E-2</v>
      </c>
      <c r="T3037">
        <v>3.3479999999999999</v>
      </c>
      <c r="U3037">
        <v>8.7539999999999996</v>
      </c>
      <c r="V3037">
        <v>3570</v>
      </c>
      <c r="W3037">
        <v>14</v>
      </c>
      <c r="X3037">
        <f t="shared" si="100"/>
        <v>68.349519999999899</v>
      </c>
      <c r="Y3037">
        <f t="shared" si="101"/>
        <v>3.0159999999999996</v>
      </c>
    </row>
    <row r="3038" spans="1:25" x14ac:dyDescent="0.2">
      <c r="A3038" t="s">
        <v>9864</v>
      </c>
      <c r="B3038" t="s">
        <v>24</v>
      </c>
      <c r="C3038">
        <v>12</v>
      </c>
      <c r="D3038">
        <v>21</v>
      </c>
      <c r="E3038" t="s">
        <v>3309</v>
      </c>
      <c r="F3038">
        <v>285.916</v>
      </c>
      <c r="G3038">
        <v>53.05</v>
      </c>
      <c r="H3038">
        <v>26.170999999999999</v>
      </c>
      <c r="I3038">
        <v>15167.933000000001</v>
      </c>
      <c r="J3038">
        <v>6185882</v>
      </c>
      <c r="K3038">
        <v>51.183</v>
      </c>
      <c r="L3038">
        <v>21.434000000000001</v>
      </c>
      <c r="M3038">
        <v>14634.029</v>
      </c>
      <c r="N3038">
        <v>5968142</v>
      </c>
      <c r="O3038">
        <v>8.0640000000000001</v>
      </c>
      <c r="P3038">
        <v>14.693</v>
      </c>
      <c r="Q3038">
        <v>2305.5889999999999</v>
      </c>
      <c r="R3038">
        <v>940280</v>
      </c>
      <c r="S3038">
        <v>0.14399999999999999</v>
      </c>
      <c r="T3038">
        <v>6.0650000000000004</v>
      </c>
      <c r="U3038">
        <v>41.268000000000001</v>
      </c>
      <c r="V3038">
        <v>16830</v>
      </c>
      <c r="W3038">
        <v>66</v>
      </c>
      <c r="X3038">
        <f t="shared" si="100"/>
        <v>1930.7028399999997</v>
      </c>
      <c r="Y3038">
        <f t="shared" si="101"/>
        <v>63.335999999999999</v>
      </c>
    </row>
    <row r="3039" spans="1:25" x14ac:dyDescent="0.2">
      <c r="A3039" t="s">
        <v>9864</v>
      </c>
      <c r="B3039" t="s">
        <v>24</v>
      </c>
      <c r="C3039">
        <v>12</v>
      </c>
      <c r="D3039">
        <v>22</v>
      </c>
      <c r="E3039" t="s">
        <v>3310</v>
      </c>
      <c r="F3039">
        <v>137.88200000000001</v>
      </c>
      <c r="G3039">
        <v>48.597000000000001</v>
      </c>
      <c r="H3039">
        <v>36.098999999999997</v>
      </c>
      <c r="I3039">
        <v>6700.6270000000004</v>
      </c>
      <c r="J3039">
        <v>2732692</v>
      </c>
      <c r="K3039">
        <v>66.706000000000003</v>
      </c>
      <c r="L3039">
        <v>27.805</v>
      </c>
      <c r="M3039">
        <v>9197.5679999999993</v>
      </c>
      <c r="N3039">
        <v>3751010</v>
      </c>
      <c r="O3039">
        <v>5.8940000000000001</v>
      </c>
      <c r="P3039">
        <v>9.952</v>
      </c>
      <c r="Q3039">
        <v>812.62</v>
      </c>
      <c r="R3039">
        <v>331408</v>
      </c>
      <c r="S3039">
        <v>0.13200000000000001</v>
      </c>
      <c r="T3039">
        <v>5.7889999999999997</v>
      </c>
      <c r="U3039">
        <v>18.132999999999999</v>
      </c>
      <c r="V3039">
        <v>7395</v>
      </c>
      <c r="W3039">
        <v>29</v>
      </c>
      <c r="X3039">
        <f t="shared" si="100"/>
        <v>198.85879999999992</v>
      </c>
      <c r="Y3039">
        <f t="shared" si="101"/>
        <v>20.416</v>
      </c>
    </row>
    <row r="3040" spans="1:25" x14ac:dyDescent="0.2">
      <c r="A3040" t="s">
        <v>9864</v>
      </c>
      <c r="B3040" t="s">
        <v>24</v>
      </c>
      <c r="C3040">
        <v>12</v>
      </c>
      <c r="D3040">
        <v>23</v>
      </c>
      <c r="E3040" t="s">
        <v>3311</v>
      </c>
      <c r="F3040">
        <v>208.363</v>
      </c>
      <c r="G3040">
        <v>52.368000000000002</v>
      </c>
      <c r="H3040">
        <v>28.792000000000002</v>
      </c>
      <c r="I3040">
        <v>10911.668</v>
      </c>
      <c r="J3040">
        <v>4450065</v>
      </c>
      <c r="K3040">
        <v>61.968000000000004</v>
      </c>
      <c r="L3040">
        <v>23.986000000000001</v>
      </c>
      <c r="M3040">
        <v>12911.855</v>
      </c>
      <c r="N3040">
        <v>5265794</v>
      </c>
      <c r="O3040">
        <v>4.5839999999999996</v>
      </c>
      <c r="P3040">
        <v>8.6280000000000001</v>
      </c>
      <c r="Q3040">
        <v>955.10799999999995</v>
      </c>
      <c r="R3040">
        <v>389518</v>
      </c>
      <c r="S3040">
        <v>8.4000000000000005E-2</v>
      </c>
      <c r="T3040">
        <v>4.6280000000000001</v>
      </c>
      <c r="U3040">
        <v>17.507000000000001</v>
      </c>
      <c r="V3040">
        <v>7140</v>
      </c>
      <c r="W3040">
        <v>28</v>
      </c>
      <c r="X3040">
        <f t="shared" si="100"/>
        <v>364.14487999999983</v>
      </c>
      <c r="Y3040">
        <f t="shared" si="101"/>
        <v>19.256</v>
      </c>
    </row>
    <row r="3041" spans="1:25" x14ac:dyDescent="0.2">
      <c r="A3041" t="s">
        <v>9864</v>
      </c>
      <c r="B3041" t="s">
        <v>24</v>
      </c>
      <c r="C3041">
        <v>12</v>
      </c>
      <c r="D3041">
        <v>24</v>
      </c>
      <c r="E3041" t="s">
        <v>3312</v>
      </c>
      <c r="F3041">
        <v>234.637</v>
      </c>
      <c r="G3041">
        <v>57.027999999999999</v>
      </c>
      <c r="H3041">
        <v>30.053000000000001</v>
      </c>
      <c r="I3041">
        <v>13380.964</v>
      </c>
      <c r="J3041">
        <v>5457109</v>
      </c>
      <c r="K3041">
        <v>31.5</v>
      </c>
      <c r="L3041">
        <v>15.145</v>
      </c>
      <c r="M3041">
        <v>7391.0290000000005</v>
      </c>
      <c r="N3041">
        <v>3014256</v>
      </c>
      <c r="O3041">
        <v>5.2089999999999996</v>
      </c>
      <c r="P3041">
        <v>10.721</v>
      </c>
      <c r="Q3041">
        <v>1222.126</v>
      </c>
      <c r="R3041">
        <v>498415</v>
      </c>
      <c r="S3041">
        <v>8.7999999999999995E-2</v>
      </c>
      <c r="T3041">
        <v>4.7350000000000003</v>
      </c>
      <c r="U3041">
        <v>20.634</v>
      </c>
      <c r="V3041">
        <v>8415</v>
      </c>
      <c r="W3041">
        <v>33</v>
      </c>
      <c r="X3041">
        <f t="shared" ref="X3041:X3046" si="102">(MAX(0, (Q3041-641.19)))*1.16</f>
        <v>673.88575999999989</v>
      </c>
      <c r="Y3041">
        <f t="shared" ref="Y3041:Y3046" si="103">(MAX(0, (W3041-11.4)))*1.16</f>
        <v>25.056000000000001</v>
      </c>
    </row>
    <row r="3042" spans="1:25" x14ac:dyDescent="0.2">
      <c r="A3042" t="s">
        <v>9864</v>
      </c>
      <c r="B3042" t="s">
        <v>24</v>
      </c>
      <c r="C3042">
        <v>12</v>
      </c>
      <c r="D3042">
        <v>25</v>
      </c>
      <c r="E3042" t="s">
        <v>3313</v>
      </c>
      <c r="F3042">
        <v>280.90899999999999</v>
      </c>
      <c r="G3042">
        <v>51.847000000000001</v>
      </c>
      <c r="H3042">
        <v>23.850999999999999</v>
      </c>
      <c r="I3042">
        <v>14564.299000000001</v>
      </c>
      <c r="J3042">
        <v>5939704</v>
      </c>
      <c r="K3042">
        <v>52.661000000000001</v>
      </c>
      <c r="L3042">
        <v>23.483000000000001</v>
      </c>
      <c r="M3042">
        <v>14793.019</v>
      </c>
      <c r="N3042">
        <v>6032982</v>
      </c>
      <c r="O3042">
        <v>6.4770000000000003</v>
      </c>
      <c r="P3042">
        <v>13.055</v>
      </c>
      <c r="Q3042">
        <v>1819.4290000000001</v>
      </c>
      <c r="R3042">
        <v>742011</v>
      </c>
      <c r="S3042">
        <v>0.13100000000000001</v>
      </c>
      <c r="T3042">
        <v>5.7850000000000001</v>
      </c>
      <c r="U3042">
        <v>36.890999999999998</v>
      </c>
      <c r="V3042">
        <v>15045</v>
      </c>
      <c r="W3042">
        <v>59</v>
      </c>
      <c r="X3042">
        <f t="shared" si="102"/>
        <v>1366.7572399999999</v>
      </c>
      <c r="Y3042">
        <f t="shared" si="103"/>
        <v>55.216000000000001</v>
      </c>
    </row>
    <row r="3043" spans="1:25" x14ac:dyDescent="0.2">
      <c r="A3043" t="s">
        <v>9864</v>
      </c>
      <c r="B3043" t="s">
        <v>24</v>
      </c>
      <c r="C3043">
        <v>12</v>
      </c>
      <c r="D3043">
        <v>26</v>
      </c>
      <c r="E3043" t="s">
        <v>3314</v>
      </c>
      <c r="F3043">
        <v>297.78899999999999</v>
      </c>
      <c r="G3043">
        <v>51.366999999999997</v>
      </c>
      <c r="H3043">
        <v>31.960999999999999</v>
      </c>
      <c r="I3043">
        <v>15296.49</v>
      </c>
      <c r="J3043">
        <v>6238311</v>
      </c>
      <c r="K3043">
        <v>53.673000000000002</v>
      </c>
      <c r="L3043">
        <v>26.212</v>
      </c>
      <c r="M3043">
        <v>15983.136</v>
      </c>
      <c r="N3043">
        <v>6518343</v>
      </c>
      <c r="O3043">
        <v>6.6159999999999997</v>
      </c>
      <c r="P3043">
        <v>12.942</v>
      </c>
      <c r="Q3043">
        <v>1970.194</v>
      </c>
      <c r="R3043">
        <v>803497</v>
      </c>
      <c r="S3043">
        <v>0.14099999999999999</v>
      </c>
      <c r="T3043">
        <v>5.9880000000000004</v>
      </c>
      <c r="U3043">
        <v>41.893000000000001</v>
      </c>
      <c r="V3043">
        <v>17085</v>
      </c>
      <c r="W3043">
        <v>67</v>
      </c>
      <c r="X3043">
        <f t="shared" si="102"/>
        <v>1541.6446399999998</v>
      </c>
      <c r="Y3043">
        <f t="shared" si="103"/>
        <v>64.495999999999995</v>
      </c>
    </row>
    <row r="3044" spans="1:25" x14ac:dyDescent="0.2">
      <c r="A3044" t="s">
        <v>9864</v>
      </c>
      <c r="B3044" t="s">
        <v>24</v>
      </c>
      <c r="C3044">
        <v>12</v>
      </c>
      <c r="D3044">
        <v>27</v>
      </c>
      <c r="E3044" t="s">
        <v>3315</v>
      </c>
      <c r="F3044">
        <v>226.07900000000001</v>
      </c>
      <c r="G3044">
        <v>54.098999999999997</v>
      </c>
      <c r="H3044">
        <v>34.743000000000002</v>
      </c>
      <c r="I3044">
        <v>12230.732</v>
      </c>
      <c r="J3044">
        <v>4988014</v>
      </c>
      <c r="K3044">
        <v>20.675999999999998</v>
      </c>
      <c r="L3044">
        <v>19.593</v>
      </c>
      <c r="M3044">
        <v>4674.3450000000003</v>
      </c>
      <c r="N3044">
        <v>1906321</v>
      </c>
      <c r="O3044">
        <v>2.9319999999999999</v>
      </c>
      <c r="P3044">
        <v>6.0250000000000004</v>
      </c>
      <c r="Q3044">
        <v>662.89</v>
      </c>
      <c r="R3044">
        <v>270344</v>
      </c>
      <c r="S3044">
        <v>5.8000000000000003E-2</v>
      </c>
      <c r="T3044">
        <v>3.8479999999999999</v>
      </c>
      <c r="U3044">
        <v>13.131</v>
      </c>
      <c r="V3044">
        <v>5355</v>
      </c>
      <c r="W3044">
        <v>21</v>
      </c>
      <c r="X3044">
        <f t="shared" si="102"/>
        <v>25.171999999999919</v>
      </c>
      <c r="Y3044">
        <f t="shared" si="103"/>
        <v>11.135999999999999</v>
      </c>
    </row>
    <row r="3045" spans="1:25" x14ac:dyDescent="0.2">
      <c r="A3045" t="s">
        <v>9864</v>
      </c>
      <c r="B3045" t="s">
        <v>24</v>
      </c>
      <c r="C3045">
        <v>12</v>
      </c>
      <c r="D3045">
        <v>28</v>
      </c>
      <c r="E3045" t="s">
        <v>3316</v>
      </c>
      <c r="F3045">
        <v>286.33499999999998</v>
      </c>
      <c r="G3045">
        <v>48.92</v>
      </c>
      <c r="H3045">
        <v>23.678000000000001</v>
      </c>
      <c r="I3045">
        <v>14007.454</v>
      </c>
      <c r="J3045">
        <v>5712608</v>
      </c>
      <c r="K3045">
        <v>41.091000000000001</v>
      </c>
      <c r="L3045">
        <v>18.062000000000001</v>
      </c>
      <c r="M3045">
        <v>11765.843000000001</v>
      </c>
      <c r="N3045">
        <v>4798420</v>
      </c>
      <c r="O3045">
        <v>7.6180000000000003</v>
      </c>
      <c r="P3045">
        <v>13.326000000000001</v>
      </c>
      <c r="Q3045">
        <v>2181.4189999999999</v>
      </c>
      <c r="R3045">
        <v>889640</v>
      </c>
      <c r="S3045">
        <v>0.122</v>
      </c>
      <c r="T3045">
        <v>5.5830000000000002</v>
      </c>
      <c r="U3045">
        <v>35.015000000000001</v>
      </c>
      <c r="V3045">
        <v>14280</v>
      </c>
      <c r="W3045">
        <v>56</v>
      </c>
      <c r="X3045">
        <f t="shared" si="102"/>
        <v>1786.6656399999997</v>
      </c>
      <c r="Y3045">
        <f t="shared" si="103"/>
        <v>51.735999999999997</v>
      </c>
    </row>
    <row r="3046" spans="1:25" x14ac:dyDescent="0.2">
      <c r="A3046" t="s">
        <v>9864</v>
      </c>
      <c r="B3046" t="s">
        <v>24</v>
      </c>
      <c r="C3046">
        <v>12</v>
      </c>
      <c r="D3046">
        <v>29</v>
      </c>
      <c r="E3046" t="s">
        <v>3317</v>
      </c>
      <c r="F3046">
        <v>210.18799999999999</v>
      </c>
      <c r="G3046">
        <v>48.350999999999999</v>
      </c>
      <c r="H3046">
        <v>27.975999999999999</v>
      </c>
      <c r="I3046">
        <v>10162.832</v>
      </c>
      <c r="J3046">
        <v>4144670</v>
      </c>
      <c r="K3046">
        <v>37.046999999999997</v>
      </c>
      <c r="L3046">
        <v>14.919</v>
      </c>
      <c r="M3046">
        <v>7786.7290000000003</v>
      </c>
      <c r="N3046">
        <v>3175633</v>
      </c>
      <c r="O3046">
        <v>5.5679999999999996</v>
      </c>
      <c r="P3046">
        <v>12.335000000000001</v>
      </c>
      <c r="Q3046">
        <v>1170.221</v>
      </c>
      <c r="R3046">
        <v>477247</v>
      </c>
      <c r="S3046">
        <v>0.08</v>
      </c>
      <c r="T3046">
        <v>4.5250000000000004</v>
      </c>
      <c r="U3046">
        <v>16.882000000000001</v>
      </c>
      <c r="V3046">
        <v>6885</v>
      </c>
      <c r="W3046">
        <v>27</v>
      </c>
      <c r="X3046">
        <f t="shared" si="102"/>
        <v>613.67595999999992</v>
      </c>
      <c r="Y3046">
        <f t="shared" si="103"/>
        <v>18.096</v>
      </c>
    </row>
    <row r="3047" spans="1:25" x14ac:dyDescent="0.2">
      <c r="A3047" t="s">
        <v>9864</v>
      </c>
      <c r="B3047" t="s">
        <v>387</v>
      </c>
      <c r="C3047">
        <v>1</v>
      </c>
      <c r="D3047">
        <v>1</v>
      </c>
      <c r="E3047" t="s">
        <v>3336</v>
      </c>
      <c r="F3047">
        <v>313.09399999999999</v>
      </c>
      <c r="G3047">
        <v>78.290000000000006</v>
      </c>
      <c r="H3047">
        <v>34.265000000000001</v>
      </c>
      <c r="I3047">
        <v>24512.201000000001</v>
      </c>
      <c r="J3047">
        <v>9996720</v>
      </c>
      <c r="K3047">
        <v>57.228000000000002</v>
      </c>
      <c r="L3047">
        <v>26.785</v>
      </c>
      <c r="M3047">
        <v>17917.846000000001</v>
      </c>
      <c r="N3047">
        <v>7307369</v>
      </c>
      <c r="O3047">
        <v>35.093000000000004</v>
      </c>
      <c r="P3047">
        <v>39.47</v>
      </c>
      <c r="Q3047">
        <v>10987.441999999999</v>
      </c>
      <c r="R3047">
        <v>4480968</v>
      </c>
      <c r="S3047">
        <v>0.154</v>
      </c>
      <c r="T3047">
        <v>6.26</v>
      </c>
      <c r="U3047">
        <v>48.145000000000003</v>
      </c>
      <c r="V3047">
        <v>19635</v>
      </c>
      <c r="W3047">
        <v>77</v>
      </c>
      <c r="X3047">
        <f>(MAX(0, (Q3047-1912.19)))*1</f>
        <v>9075.2519999999986</v>
      </c>
      <c r="Y3047">
        <f>(MAX(0, (W3047-40.74)))*1</f>
        <v>36.26</v>
      </c>
    </row>
    <row r="3048" spans="1:25" x14ac:dyDescent="0.2">
      <c r="A3048" t="s">
        <v>9864</v>
      </c>
      <c r="B3048" t="s">
        <v>387</v>
      </c>
      <c r="C3048">
        <v>1</v>
      </c>
      <c r="D3048">
        <v>2</v>
      </c>
      <c r="E3048" t="s">
        <v>3337</v>
      </c>
      <c r="F3048">
        <v>235.51</v>
      </c>
      <c r="G3048">
        <v>73.338999999999999</v>
      </c>
      <c r="H3048">
        <v>35.44</v>
      </c>
      <c r="I3048">
        <v>17272.063999999998</v>
      </c>
      <c r="J3048">
        <v>7044002</v>
      </c>
      <c r="K3048">
        <v>53.576000000000001</v>
      </c>
      <c r="L3048">
        <v>21.498000000000001</v>
      </c>
      <c r="M3048">
        <v>12617.695</v>
      </c>
      <c r="N3048">
        <v>5145828</v>
      </c>
      <c r="O3048">
        <v>33.512</v>
      </c>
      <c r="P3048">
        <v>37.308999999999997</v>
      </c>
      <c r="Q3048">
        <v>7892.5119999999997</v>
      </c>
      <c r="R3048">
        <v>3218774</v>
      </c>
      <c r="S3048">
        <v>0.125</v>
      </c>
      <c r="T3048">
        <v>5.64</v>
      </c>
      <c r="U3048">
        <v>29.388000000000002</v>
      </c>
      <c r="V3048">
        <v>11985</v>
      </c>
      <c r="W3048">
        <v>47</v>
      </c>
      <c r="X3048">
        <f t="shared" ref="X3048:X3111" si="104">(MAX(0, (Q3048-1912.19)))*1</f>
        <v>5980.3220000000001</v>
      </c>
      <c r="Y3048">
        <f t="shared" ref="Y3048:Y3111" si="105">(MAX(0, (W3048-40.74)))*1</f>
        <v>6.259999999999998</v>
      </c>
    </row>
    <row r="3049" spans="1:25" x14ac:dyDescent="0.2">
      <c r="A3049" t="s">
        <v>9864</v>
      </c>
      <c r="B3049" t="s">
        <v>387</v>
      </c>
      <c r="C3049">
        <v>1</v>
      </c>
      <c r="D3049">
        <v>3</v>
      </c>
      <c r="E3049" t="s">
        <v>1071</v>
      </c>
      <c r="F3049">
        <v>308.37400000000002</v>
      </c>
      <c r="G3049">
        <v>62.451000000000001</v>
      </c>
      <c r="H3049">
        <v>32.143000000000001</v>
      </c>
      <c r="I3049">
        <v>19258.335999999999</v>
      </c>
      <c r="J3049">
        <v>7854056</v>
      </c>
      <c r="K3049">
        <v>5.5519999999999996</v>
      </c>
      <c r="L3049">
        <v>2.6139999999999999</v>
      </c>
      <c r="M3049">
        <v>1712.0820000000001</v>
      </c>
      <c r="N3049">
        <v>698232</v>
      </c>
      <c r="O3049">
        <v>18.353999999999999</v>
      </c>
      <c r="P3049">
        <v>27.032</v>
      </c>
      <c r="Q3049">
        <v>5659.7749999999996</v>
      </c>
      <c r="R3049">
        <v>2308205</v>
      </c>
      <c r="S3049">
        <v>0.16400000000000001</v>
      </c>
      <c r="T3049">
        <v>6.4690000000000003</v>
      </c>
      <c r="U3049">
        <v>50.646999999999998</v>
      </c>
      <c r="V3049">
        <v>20655</v>
      </c>
      <c r="W3049">
        <v>81</v>
      </c>
      <c r="X3049">
        <f t="shared" si="104"/>
        <v>3747.5849999999996</v>
      </c>
      <c r="Y3049">
        <f t="shared" si="105"/>
        <v>40.26</v>
      </c>
    </row>
    <row r="3050" spans="1:25" x14ac:dyDescent="0.2">
      <c r="A3050" t="s">
        <v>9864</v>
      </c>
      <c r="B3050" t="s">
        <v>387</v>
      </c>
      <c r="C3050">
        <v>1</v>
      </c>
      <c r="D3050">
        <v>4</v>
      </c>
      <c r="E3050" t="s">
        <v>3338</v>
      </c>
      <c r="F3050">
        <v>253.934</v>
      </c>
      <c r="G3050">
        <v>81.852999999999994</v>
      </c>
      <c r="H3050">
        <v>39.375</v>
      </c>
      <c r="I3050">
        <v>20785.353999999999</v>
      </c>
      <c r="J3050">
        <v>8476814</v>
      </c>
      <c r="K3050">
        <v>62.512</v>
      </c>
      <c r="L3050">
        <v>27.827000000000002</v>
      </c>
      <c r="M3050">
        <v>15873.905000000001</v>
      </c>
      <c r="N3050">
        <v>6473796</v>
      </c>
      <c r="O3050">
        <v>31.745999999999999</v>
      </c>
      <c r="P3050">
        <v>38.368000000000002</v>
      </c>
      <c r="Q3050">
        <v>8061.3140000000003</v>
      </c>
      <c r="R3050">
        <v>3287616</v>
      </c>
      <c r="S3050">
        <v>0.19500000000000001</v>
      </c>
      <c r="T3050">
        <v>7.04</v>
      </c>
      <c r="U3050">
        <v>49.396000000000001</v>
      </c>
      <c r="V3050">
        <v>20145</v>
      </c>
      <c r="W3050">
        <v>79</v>
      </c>
      <c r="X3050">
        <f t="shared" si="104"/>
        <v>6149.1239999999998</v>
      </c>
      <c r="Y3050">
        <f t="shared" si="105"/>
        <v>38.26</v>
      </c>
    </row>
    <row r="3051" spans="1:25" x14ac:dyDescent="0.2">
      <c r="A3051" t="s">
        <v>9864</v>
      </c>
      <c r="B3051" t="s">
        <v>387</v>
      </c>
      <c r="C3051">
        <v>1</v>
      </c>
      <c r="D3051">
        <v>5</v>
      </c>
      <c r="E3051" t="s">
        <v>3339</v>
      </c>
      <c r="F3051">
        <v>337.041</v>
      </c>
      <c r="G3051">
        <v>84.087000000000003</v>
      </c>
      <c r="H3051">
        <v>39.613</v>
      </c>
      <c r="I3051">
        <v>28340.875</v>
      </c>
      <c r="J3051">
        <v>11558154</v>
      </c>
      <c r="K3051">
        <v>61.957000000000001</v>
      </c>
      <c r="L3051">
        <v>25.608000000000001</v>
      </c>
      <c r="M3051">
        <v>20881.902999999998</v>
      </c>
      <c r="N3051">
        <v>8516189</v>
      </c>
      <c r="O3051">
        <v>49.399000000000001</v>
      </c>
      <c r="P3051">
        <v>47.377000000000002</v>
      </c>
      <c r="Q3051">
        <v>16649.615000000002</v>
      </c>
      <c r="R3051">
        <v>6790151</v>
      </c>
      <c r="S3051">
        <v>0.109</v>
      </c>
      <c r="T3051">
        <v>5.282</v>
      </c>
      <c r="U3051">
        <v>36.890999999999998</v>
      </c>
      <c r="V3051">
        <v>15045</v>
      </c>
      <c r="W3051">
        <v>59</v>
      </c>
      <c r="X3051">
        <f t="shared" si="104"/>
        <v>14737.425000000001</v>
      </c>
      <c r="Y3051">
        <f t="shared" si="105"/>
        <v>18.259999999999998</v>
      </c>
    </row>
    <row r="3052" spans="1:25" x14ac:dyDescent="0.2">
      <c r="A3052" t="s">
        <v>9864</v>
      </c>
      <c r="B3052" t="s">
        <v>387</v>
      </c>
      <c r="C3052">
        <v>1</v>
      </c>
      <c r="D3052">
        <v>6</v>
      </c>
      <c r="E3052" t="s">
        <v>3340</v>
      </c>
      <c r="F3052">
        <v>336.22399999999999</v>
      </c>
      <c r="G3052">
        <v>81.614000000000004</v>
      </c>
      <c r="H3052">
        <v>41.872999999999998</v>
      </c>
      <c r="I3052">
        <v>27440.594000000001</v>
      </c>
      <c r="J3052">
        <v>11190996</v>
      </c>
      <c r="K3052">
        <v>8.0180000000000007</v>
      </c>
      <c r="L3052">
        <v>8.4849999999999994</v>
      </c>
      <c r="M3052">
        <v>2695.9050000000002</v>
      </c>
      <c r="N3052">
        <v>1099461</v>
      </c>
      <c r="O3052">
        <v>14.301</v>
      </c>
      <c r="P3052">
        <v>24.236999999999998</v>
      </c>
      <c r="Q3052">
        <v>4808.3040000000001</v>
      </c>
      <c r="R3052">
        <v>1960953</v>
      </c>
      <c r="S3052">
        <v>0.16400000000000001</v>
      </c>
      <c r="T3052">
        <v>6.4580000000000002</v>
      </c>
      <c r="U3052">
        <v>55.023000000000003</v>
      </c>
      <c r="V3052">
        <v>22440</v>
      </c>
      <c r="W3052">
        <v>88</v>
      </c>
      <c r="X3052">
        <f t="shared" si="104"/>
        <v>2896.114</v>
      </c>
      <c r="Y3052">
        <f t="shared" si="105"/>
        <v>47.26</v>
      </c>
    </row>
    <row r="3053" spans="1:25" x14ac:dyDescent="0.2">
      <c r="A3053" t="s">
        <v>9864</v>
      </c>
      <c r="B3053" t="s">
        <v>387</v>
      </c>
      <c r="C3053">
        <v>1</v>
      </c>
      <c r="D3053">
        <v>7</v>
      </c>
      <c r="E3053" t="s">
        <v>3341</v>
      </c>
      <c r="F3053">
        <v>238.53299999999999</v>
      </c>
      <c r="G3053">
        <v>68.173000000000002</v>
      </c>
      <c r="H3053">
        <v>37.734000000000002</v>
      </c>
      <c r="I3053">
        <v>16261.532999999999</v>
      </c>
      <c r="J3053">
        <v>6631881</v>
      </c>
      <c r="K3053">
        <v>8.5239999999999991</v>
      </c>
      <c r="L3053">
        <v>9.1229999999999993</v>
      </c>
      <c r="M3053">
        <v>2033.145</v>
      </c>
      <c r="N3053">
        <v>829170</v>
      </c>
      <c r="O3053">
        <v>15.625999999999999</v>
      </c>
      <c r="P3053">
        <v>26.027000000000001</v>
      </c>
      <c r="Q3053">
        <v>3727.317</v>
      </c>
      <c r="R3053">
        <v>1520098</v>
      </c>
      <c r="S3053">
        <v>0.13900000000000001</v>
      </c>
      <c r="T3053">
        <v>5.95</v>
      </c>
      <c r="U3053">
        <v>33.139000000000003</v>
      </c>
      <c r="V3053">
        <v>13515</v>
      </c>
      <c r="W3053">
        <v>53</v>
      </c>
      <c r="X3053">
        <f t="shared" si="104"/>
        <v>1815.127</v>
      </c>
      <c r="Y3053">
        <f t="shared" si="105"/>
        <v>12.259999999999998</v>
      </c>
    </row>
    <row r="3054" spans="1:25" x14ac:dyDescent="0.2">
      <c r="A3054" t="s">
        <v>9864</v>
      </c>
      <c r="B3054" t="s">
        <v>387</v>
      </c>
      <c r="C3054">
        <v>1</v>
      </c>
      <c r="D3054">
        <v>8</v>
      </c>
      <c r="E3054" t="s">
        <v>3342</v>
      </c>
      <c r="F3054">
        <v>304.11200000000002</v>
      </c>
      <c r="G3054">
        <v>76.762</v>
      </c>
      <c r="H3054">
        <v>39.061999999999998</v>
      </c>
      <c r="I3054">
        <v>23344.375</v>
      </c>
      <c r="J3054">
        <v>9520450</v>
      </c>
      <c r="K3054">
        <v>57.463999999999999</v>
      </c>
      <c r="L3054">
        <v>26.757999999999999</v>
      </c>
      <c r="M3054">
        <v>17475.553</v>
      </c>
      <c r="N3054">
        <v>7126990</v>
      </c>
      <c r="O3054">
        <v>29.265999999999998</v>
      </c>
      <c r="P3054">
        <v>36.710999999999999</v>
      </c>
      <c r="Q3054">
        <v>8900.1419999999998</v>
      </c>
      <c r="R3054">
        <v>3629712</v>
      </c>
      <c r="S3054">
        <v>0.16700000000000001</v>
      </c>
      <c r="T3054">
        <v>6.5149999999999997</v>
      </c>
      <c r="U3054">
        <v>50.646999999999998</v>
      </c>
      <c r="V3054">
        <v>20655</v>
      </c>
      <c r="W3054">
        <v>81</v>
      </c>
      <c r="X3054">
        <f t="shared" si="104"/>
        <v>6987.9519999999993</v>
      </c>
      <c r="Y3054">
        <f t="shared" si="105"/>
        <v>40.26</v>
      </c>
    </row>
    <row r="3055" spans="1:25" x14ac:dyDescent="0.2">
      <c r="A3055" t="s">
        <v>9864</v>
      </c>
      <c r="B3055" t="s">
        <v>387</v>
      </c>
      <c r="C3055">
        <v>1</v>
      </c>
      <c r="D3055">
        <v>9</v>
      </c>
      <c r="E3055" t="s">
        <v>3343</v>
      </c>
      <c r="F3055">
        <v>244.86199999999999</v>
      </c>
      <c r="G3055">
        <v>68.376999999999995</v>
      </c>
      <c r="H3055">
        <v>39.643000000000001</v>
      </c>
      <c r="I3055">
        <v>16743.006000000001</v>
      </c>
      <c r="J3055">
        <v>6828238</v>
      </c>
      <c r="K3055">
        <v>68.305999999999997</v>
      </c>
      <c r="L3055">
        <v>31.556000000000001</v>
      </c>
      <c r="M3055">
        <v>16725.481</v>
      </c>
      <c r="N3055">
        <v>6821091</v>
      </c>
      <c r="O3055">
        <v>35.549999999999997</v>
      </c>
      <c r="P3055">
        <v>38.814</v>
      </c>
      <c r="Q3055">
        <v>8704.7720000000008</v>
      </c>
      <c r="R3055">
        <v>3550035</v>
      </c>
      <c r="S3055">
        <v>0.13300000000000001</v>
      </c>
      <c r="T3055">
        <v>5.8170000000000002</v>
      </c>
      <c r="U3055">
        <v>32.514000000000003</v>
      </c>
      <c r="V3055">
        <v>13260</v>
      </c>
      <c r="W3055">
        <v>52</v>
      </c>
      <c r="X3055">
        <f t="shared" si="104"/>
        <v>6792.5820000000003</v>
      </c>
      <c r="Y3055">
        <f t="shared" si="105"/>
        <v>11.259999999999998</v>
      </c>
    </row>
    <row r="3056" spans="1:25" x14ac:dyDescent="0.2">
      <c r="A3056" t="s">
        <v>9864</v>
      </c>
      <c r="B3056" t="s">
        <v>387</v>
      </c>
      <c r="C3056">
        <v>1</v>
      </c>
      <c r="D3056">
        <v>10</v>
      </c>
      <c r="E3056" t="s">
        <v>3344</v>
      </c>
      <c r="F3056">
        <v>115.167</v>
      </c>
      <c r="G3056">
        <v>67.340999999999994</v>
      </c>
      <c r="H3056">
        <v>31.056000000000001</v>
      </c>
      <c r="I3056">
        <v>7755.3850000000002</v>
      </c>
      <c r="J3056">
        <v>3162850</v>
      </c>
      <c r="K3056">
        <v>5.7220000000000004</v>
      </c>
      <c r="L3056">
        <v>2.8889999999999998</v>
      </c>
      <c r="M3056">
        <v>658.93</v>
      </c>
      <c r="N3056">
        <v>268729</v>
      </c>
      <c r="O3056">
        <v>26.64</v>
      </c>
      <c r="P3056">
        <v>36.213000000000001</v>
      </c>
      <c r="Q3056">
        <v>3068.029</v>
      </c>
      <c r="R3056">
        <v>1251223</v>
      </c>
      <c r="S3056">
        <v>0.17399999999999999</v>
      </c>
      <c r="T3056">
        <v>6.6539999999999999</v>
      </c>
      <c r="U3056">
        <v>20.009</v>
      </c>
      <c r="V3056">
        <v>8160</v>
      </c>
      <c r="W3056">
        <v>32</v>
      </c>
      <c r="X3056">
        <f t="shared" si="104"/>
        <v>1155.8389999999999</v>
      </c>
      <c r="Y3056">
        <f t="shared" si="105"/>
        <v>0</v>
      </c>
    </row>
    <row r="3057" spans="1:25" x14ac:dyDescent="0.2">
      <c r="A3057" t="s">
        <v>9864</v>
      </c>
      <c r="B3057" t="s">
        <v>387</v>
      </c>
      <c r="C3057">
        <v>1</v>
      </c>
      <c r="D3057">
        <v>11</v>
      </c>
      <c r="E3057" t="s">
        <v>3345</v>
      </c>
      <c r="F3057">
        <v>383.48899999999998</v>
      </c>
      <c r="G3057">
        <v>63.554000000000002</v>
      </c>
      <c r="H3057">
        <v>26.858000000000001</v>
      </c>
      <c r="I3057">
        <v>24372.266</v>
      </c>
      <c r="J3057">
        <v>9939651</v>
      </c>
      <c r="K3057">
        <v>5.7690000000000001</v>
      </c>
      <c r="L3057">
        <v>2.8969999999999998</v>
      </c>
      <c r="M3057">
        <v>2212.1619999999998</v>
      </c>
      <c r="N3057">
        <v>902178</v>
      </c>
      <c r="O3057">
        <v>22.809000000000001</v>
      </c>
      <c r="P3057">
        <v>31.184999999999999</v>
      </c>
      <c r="Q3057">
        <v>8747.0470000000005</v>
      </c>
      <c r="R3057">
        <v>3567276</v>
      </c>
      <c r="S3057">
        <v>0.23599999999999999</v>
      </c>
      <c r="T3057">
        <v>7.7610000000000001</v>
      </c>
      <c r="U3057">
        <v>90.664000000000001</v>
      </c>
      <c r="V3057">
        <v>36975</v>
      </c>
      <c r="W3057">
        <v>145</v>
      </c>
      <c r="X3057">
        <f t="shared" si="104"/>
        <v>6834.857</v>
      </c>
      <c r="Y3057">
        <f t="shared" si="105"/>
        <v>104.25999999999999</v>
      </c>
    </row>
    <row r="3058" spans="1:25" x14ac:dyDescent="0.2">
      <c r="A3058" t="s">
        <v>9864</v>
      </c>
      <c r="B3058" t="s">
        <v>387</v>
      </c>
      <c r="C3058">
        <v>1</v>
      </c>
      <c r="D3058">
        <v>12</v>
      </c>
      <c r="E3058" t="s">
        <v>3346</v>
      </c>
      <c r="F3058">
        <v>267.43200000000002</v>
      </c>
      <c r="G3058">
        <v>75.881</v>
      </c>
      <c r="H3058">
        <v>35.823</v>
      </c>
      <c r="I3058">
        <v>20293.019</v>
      </c>
      <c r="J3058">
        <v>8276027</v>
      </c>
      <c r="K3058">
        <v>46.08</v>
      </c>
      <c r="L3058">
        <v>22.111000000000001</v>
      </c>
      <c r="M3058">
        <v>12323.325000000001</v>
      </c>
      <c r="N3058">
        <v>5025776</v>
      </c>
      <c r="O3058">
        <v>29.556000000000001</v>
      </c>
      <c r="P3058">
        <v>37.755000000000003</v>
      </c>
      <c r="Q3058">
        <v>7904.201</v>
      </c>
      <c r="R3058">
        <v>3223541</v>
      </c>
      <c r="S3058">
        <v>0.14000000000000001</v>
      </c>
      <c r="T3058">
        <v>5.9790000000000001</v>
      </c>
      <c r="U3058">
        <v>37.515999999999998</v>
      </c>
      <c r="V3058">
        <v>15300</v>
      </c>
      <c r="W3058">
        <v>60</v>
      </c>
      <c r="X3058">
        <f t="shared" si="104"/>
        <v>5992.0110000000004</v>
      </c>
      <c r="Y3058">
        <f t="shared" si="105"/>
        <v>19.259999999999998</v>
      </c>
    </row>
    <row r="3059" spans="1:25" x14ac:dyDescent="0.2">
      <c r="A3059" t="s">
        <v>9864</v>
      </c>
      <c r="B3059" t="s">
        <v>387</v>
      </c>
      <c r="C3059">
        <v>1</v>
      </c>
      <c r="D3059">
        <v>13</v>
      </c>
      <c r="E3059" t="s">
        <v>3347</v>
      </c>
      <c r="F3059">
        <v>378.79899999999998</v>
      </c>
      <c r="G3059">
        <v>77.027000000000001</v>
      </c>
      <c r="H3059">
        <v>34.148000000000003</v>
      </c>
      <c r="I3059">
        <v>29177.848999999998</v>
      </c>
      <c r="J3059">
        <v>11899494</v>
      </c>
      <c r="K3059">
        <v>70.747</v>
      </c>
      <c r="L3059">
        <v>33.353999999999999</v>
      </c>
      <c r="M3059">
        <v>26798.971000000001</v>
      </c>
      <c r="N3059">
        <v>10929325</v>
      </c>
      <c r="O3059">
        <v>36.935000000000002</v>
      </c>
      <c r="P3059">
        <v>39.311</v>
      </c>
      <c r="Q3059">
        <v>13991.069</v>
      </c>
      <c r="R3059">
        <v>5705926</v>
      </c>
      <c r="S3059">
        <v>0.124</v>
      </c>
      <c r="T3059">
        <v>5.617</v>
      </c>
      <c r="U3059">
        <v>46.895000000000003</v>
      </c>
      <c r="V3059">
        <v>19125</v>
      </c>
      <c r="W3059">
        <v>75</v>
      </c>
      <c r="X3059">
        <f t="shared" si="104"/>
        <v>12078.878999999999</v>
      </c>
      <c r="Y3059">
        <f t="shared" si="105"/>
        <v>34.26</v>
      </c>
    </row>
    <row r="3060" spans="1:25" x14ac:dyDescent="0.2">
      <c r="A3060" t="s">
        <v>9864</v>
      </c>
      <c r="B3060" t="s">
        <v>387</v>
      </c>
      <c r="C3060">
        <v>1</v>
      </c>
      <c r="D3060">
        <v>14</v>
      </c>
      <c r="E3060" t="s">
        <v>3348</v>
      </c>
      <c r="F3060">
        <v>203.67</v>
      </c>
      <c r="G3060">
        <v>68.659000000000006</v>
      </c>
      <c r="H3060">
        <v>38.680999999999997</v>
      </c>
      <c r="I3060">
        <v>13983.686</v>
      </c>
      <c r="J3060">
        <v>5702915</v>
      </c>
      <c r="K3060">
        <v>6.6219999999999999</v>
      </c>
      <c r="L3060">
        <v>3.8250000000000002</v>
      </c>
      <c r="M3060">
        <v>1348.7429999999999</v>
      </c>
      <c r="N3060">
        <v>550053</v>
      </c>
      <c r="O3060">
        <v>23.29</v>
      </c>
      <c r="P3060">
        <v>33.917000000000002</v>
      </c>
      <c r="Q3060">
        <v>4743.4139999999998</v>
      </c>
      <c r="R3060">
        <v>1934489</v>
      </c>
      <c r="S3060">
        <v>0.17799999999999999</v>
      </c>
      <c r="T3060">
        <v>6.7359999999999998</v>
      </c>
      <c r="U3060">
        <v>36.265000000000001</v>
      </c>
      <c r="V3060">
        <v>14790</v>
      </c>
      <c r="W3060">
        <v>58</v>
      </c>
      <c r="X3060">
        <f t="shared" si="104"/>
        <v>2831.2239999999997</v>
      </c>
      <c r="Y3060">
        <f t="shared" si="105"/>
        <v>17.259999999999998</v>
      </c>
    </row>
    <row r="3061" spans="1:25" x14ac:dyDescent="0.2">
      <c r="A3061" t="s">
        <v>9864</v>
      </c>
      <c r="B3061" t="s">
        <v>387</v>
      </c>
      <c r="C3061">
        <v>1</v>
      </c>
      <c r="D3061">
        <v>15</v>
      </c>
      <c r="E3061" t="s">
        <v>3349</v>
      </c>
      <c r="F3061">
        <v>179.97900000000001</v>
      </c>
      <c r="G3061">
        <v>65.36</v>
      </c>
      <c r="H3061">
        <v>40.316000000000003</v>
      </c>
      <c r="I3061">
        <v>11763.454</v>
      </c>
      <c r="J3061">
        <v>4797446</v>
      </c>
      <c r="K3061">
        <v>7.3150000000000004</v>
      </c>
      <c r="L3061">
        <v>4.43</v>
      </c>
      <c r="M3061">
        <v>1316.5429999999999</v>
      </c>
      <c r="N3061">
        <v>536921</v>
      </c>
      <c r="O3061">
        <v>22.198</v>
      </c>
      <c r="P3061">
        <v>33.505000000000003</v>
      </c>
      <c r="Q3061">
        <v>3995.2080000000001</v>
      </c>
      <c r="R3061">
        <v>1629351</v>
      </c>
      <c r="S3061">
        <v>0.215</v>
      </c>
      <c r="T3061">
        <v>7.4080000000000004</v>
      </c>
      <c r="U3061">
        <v>38.767000000000003</v>
      </c>
      <c r="V3061">
        <v>15810</v>
      </c>
      <c r="W3061">
        <v>62</v>
      </c>
      <c r="X3061">
        <f t="shared" si="104"/>
        <v>2083.018</v>
      </c>
      <c r="Y3061">
        <f t="shared" si="105"/>
        <v>21.259999999999998</v>
      </c>
    </row>
    <row r="3062" spans="1:25" x14ac:dyDescent="0.2">
      <c r="A3062" t="s">
        <v>9864</v>
      </c>
      <c r="B3062" t="s">
        <v>387</v>
      </c>
      <c r="C3062">
        <v>1</v>
      </c>
      <c r="D3062">
        <v>16</v>
      </c>
      <c r="E3062" t="s">
        <v>3350</v>
      </c>
      <c r="F3062">
        <v>239.54599999999999</v>
      </c>
      <c r="G3062">
        <v>62.453000000000003</v>
      </c>
      <c r="H3062">
        <v>32.594000000000001</v>
      </c>
      <c r="I3062">
        <v>14960.281000000001</v>
      </c>
      <c r="J3062">
        <v>6101196</v>
      </c>
      <c r="K3062">
        <v>65.918999999999997</v>
      </c>
      <c r="L3062">
        <v>25.603999999999999</v>
      </c>
      <c r="M3062">
        <v>15790.59</v>
      </c>
      <c r="N3062">
        <v>6439818</v>
      </c>
      <c r="O3062">
        <v>43.973999999999997</v>
      </c>
      <c r="P3062">
        <v>43.082000000000001</v>
      </c>
      <c r="Q3062">
        <v>10533.882</v>
      </c>
      <c r="R3062">
        <v>4295994</v>
      </c>
      <c r="S3062">
        <v>6.5000000000000002E-2</v>
      </c>
      <c r="T3062">
        <v>4.0789999999999997</v>
      </c>
      <c r="U3062">
        <v>15.632</v>
      </c>
      <c r="V3062">
        <v>6375</v>
      </c>
      <c r="W3062">
        <v>25</v>
      </c>
      <c r="X3062">
        <f t="shared" si="104"/>
        <v>8621.6919999999991</v>
      </c>
      <c r="Y3062">
        <f t="shared" si="105"/>
        <v>0</v>
      </c>
    </row>
    <row r="3063" spans="1:25" x14ac:dyDescent="0.2">
      <c r="A3063" t="s">
        <v>9864</v>
      </c>
      <c r="B3063" t="s">
        <v>387</v>
      </c>
      <c r="C3063">
        <v>2</v>
      </c>
      <c r="D3063">
        <v>1</v>
      </c>
      <c r="E3063" t="s">
        <v>3351</v>
      </c>
      <c r="F3063">
        <v>253.846</v>
      </c>
      <c r="G3063">
        <v>65.257000000000005</v>
      </c>
      <c r="H3063">
        <v>38.317999999999998</v>
      </c>
      <c r="I3063">
        <v>16565.294999999998</v>
      </c>
      <c r="J3063">
        <v>6755763</v>
      </c>
      <c r="K3063">
        <v>44.485999999999997</v>
      </c>
      <c r="L3063">
        <v>25.64</v>
      </c>
      <c r="M3063">
        <v>11292.528</v>
      </c>
      <c r="N3063">
        <v>4605390</v>
      </c>
      <c r="O3063">
        <v>29.521000000000001</v>
      </c>
      <c r="P3063">
        <v>35.871000000000002</v>
      </c>
      <c r="Q3063">
        <v>7493.7979999999998</v>
      </c>
      <c r="R3063">
        <v>3056168</v>
      </c>
      <c r="S3063">
        <v>0.13300000000000001</v>
      </c>
      <c r="T3063">
        <v>5.8220000000000001</v>
      </c>
      <c r="U3063">
        <v>33.764000000000003</v>
      </c>
      <c r="V3063">
        <v>13770</v>
      </c>
      <c r="W3063">
        <v>54</v>
      </c>
      <c r="X3063">
        <f t="shared" si="104"/>
        <v>5581.6080000000002</v>
      </c>
      <c r="Y3063">
        <f t="shared" si="105"/>
        <v>13.259999999999998</v>
      </c>
    </row>
    <row r="3064" spans="1:25" x14ac:dyDescent="0.2">
      <c r="A3064" t="s">
        <v>9864</v>
      </c>
      <c r="B3064" t="s">
        <v>387</v>
      </c>
      <c r="C3064">
        <v>2</v>
      </c>
      <c r="D3064">
        <v>2</v>
      </c>
      <c r="E3064" t="s">
        <v>3352</v>
      </c>
      <c r="F3064">
        <v>205.74199999999999</v>
      </c>
      <c r="G3064">
        <v>84.460999999999999</v>
      </c>
      <c r="H3064">
        <v>39.917999999999999</v>
      </c>
      <c r="I3064">
        <v>17377.081999999999</v>
      </c>
      <c r="J3064">
        <v>7086831</v>
      </c>
      <c r="K3064">
        <v>72.998999999999995</v>
      </c>
      <c r="L3064">
        <v>26.082000000000001</v>
      </c>
      <c r="M3064">
        <v>15018.867</v>
      </c>
      <c r="N3064">
        <v>6125089</v>
      </c>
      <c r="O3064">
        <v>32.454000000000001</v>
      </c>
      <c r="P3064">
        <v>36.671999999999997</v>
      </c>
      <c r="Q3064">
        <v>6677.2150000000001</v>
      </c>
      <c r="R3064">
        <v>2723144</v>
      </c>
      <c r="S3064">
        <v>0.128</v>
      </c>
      <c r="T3064">
        <v>5.7039999999999997</v>
      </c>
      <c r="U3064">
        <v>26.260999999999999</v>
      </c>
      <c r="V3064">
        <v>10710</v>
      </c>
      <c r="W3064">
        <v>42</v>
      </c>
      <c r="X3064">
        <f t="shared" si="104"/>
        <v>4765.0249999999996</v>
      </c>
      <c r="Y3064">
        <f t="shared" si="105"/>
        <v>1.259999999999998</v>
      </c>
    </row>
    <row r="3065" spans="1:25" x14ac:dyDescent="0.2">
      <c r="A3065" t="s">
        <v>9864</v>
      </c>
      <c r="B3065" t="s">
        <v>387</v>
      </c>
      <c r="C3065">
        <v>2</v>
      </c>
      <c r="D3065">
        <v>3</v>
      </c>
      <c r="E3065" t="s">
        <v>3353</v>
      </c>
      <c r="F3065">
        <v>271.88799999999998</v>
      </c>
      <c r="G3065">
        <v>88.447999999999993</v>
      </c>
      <c r="H3065">
        <v>44.037999999999997</v>
      </c>
      <c r="I3065">
        <v>24048.054</v>
      </c>
      <c r="J3065">
        <v>9807429</v>
      </c>
      <c r="K3065">
        <v>5.08</v>
      </c>
      <c r="L3065">
        <v>2.7589999999999999</v>
      </c>
      <c r="M3065">
        <v>1381.1369999999999</v>
      </c>
      <c r="N3065">
        <v>563264</v>
      </c>
      <c r="O3065">
        <v>8.11</v>
      </c>
      <c r="P3065">
        <v>15.153</v>
      </c>
      <c r="Q3065">
        <v>2205.0369999999998</v>
      </c>
      <c r="R3065">
        <v>899272</v>
      </c>
      <c r="S3065">
        <v>9.4E-2</v>
      </c>
      <c r="T3065">
        <v>4.9029999999999996</v>
      </c>
      <c r="U3065">
        <v>25.635999999999999</v>
      </c>
      <c r="V3065">
        <v>10455</v>
      </c>
      <c r="W3065">
        <v>41</v>
      </c>
      <c r="X3065">
        <f t="shared" si="104"/>
        <v>292.84699999999975</v>
      </c>
      <c r="Y3065">
        <f t="shared" si="105"/>
        <v>0.25999999999999801</v>
      </c>
    </row>
    <row r="3066" spans="1:25" x14ac:dyDescent="0.2">
      <c r="A3066" t="s">
        <v>9864</v>
      </c>
      <c r="B3066" t="s">
        <v>387</v>
      </c>
      <c r="C3066">
        <v>2</v>
      </c>
      <c r="D3066">
        <v>4</v>
      </c>
      <c r="E3066" t="s">
        <v>3354</v>
      </c>
      <c r="F3066">
        <v>242.79900000000001</v>
      </c>
      <c r="G3066">
        <v>95.587000000000003</v>
      </c>
      <c r="H3066">
        <v>47.421999999999997</v>
      </c>
      <c r="I3066">
        <v>23208.361000000001</v>
      </c>
      <c r="J3066">
        <v>9464980</v>
      </c>
      <c r="K3066">
        <v>56.226999999999997</v>
      </c>
      <c r="L3066">
        <v>24.847999999999999</v>
      </c>
      <c r="M3066">
        <v>13651.834000000001</v>
      </c>
      <c r="N3066">
        <v>5567577</v>
      </c>
      <c r="O3066">
        <v>27.896000000000001</v>
      </c>
      <c r="P3066">
        <v>33.765999999999998</v>
      </c>
      <c r="Q3066">
        <v>6773.1610000000001</v>
      </c>
      <c r="R3066">
        <v>2762273</v>
      </c>
      <c r="S3066">
        <v>0.14199999999999999</v>
      </c>
      <c r="T3066">
        <v>6.008</v>
      </c>
      <c r="U3066">
        <v>34.39</v>
      </c>
      <c r="V3066">
        <v>14025</v>
      </c>
      <c r="W3066">
        <v>55</v>
      </c>
      <c r="X3066">
        <f t="shared" si="104"/>
        <v>4860.9709999999995</v>
      </c>
      <c r="Y3066">
        <f t="shared" si="105"/>
        <v>14.259999999999998</v>
      </c>
    </row>
    <row r="3067" spans="1:25" x14ac:dyDescent="0.2">
      <c r="A3067" t="s">
        <v>9864</v>
      </c>
      <c r="B3067" t="s">
        <v>387</v>
      </c>
      <c r="C3067">
        <v>2</v>
      </c>
      <c r="D3067">
        <v>5</v>
      </c>
      <c r="E3067" t="s">
        <v>3355</v>
      </c>
      <c r="F3067">
        <v>281.35000000000002</v>
      </c>
      <c r="G3067">
        <v>88.974000000000004</v>
      </c>
      <c r="H3067">
        <v>35.698</v>
      </c>
      <c r="I3067">
        <v>25032.753000000001</v>
      </c>
      <c r="J3067">
        <v>10209015</v>
      </c>
      <c r="K3067">
        <v>83.953999999999994</v>
      </c>
      <c r="L3067">
        <v>31.978000000000002</v>
      </c>
      <c r="M3067">
        <v>23620.578000000001</v>
      </c>
      <c r="N3067">
        <v>9633093</v>
      </c>
      <c r="O3067">
        <v>31.885999999999999</v>
      </c>
      <c r="P3067">
        <v>34.661000000000001</v>
      </c>
      <c r="Q3067">
        <v>8971.0010000000002</v>
      </c>
      <c r="R3067">
        <v>3658610</v>
      </c>
      <c r="S3067">
        <v>0.14899999999999999</v>
      </c>
      <c r="T3067">
        <v>6.16</v>
      </c>
      <c r="U3067">
        <v>41.893000000000001</v>
      </c>
      <c r="V3067">
        <v>17085</v>
      </c>
      <c r="W3067">
        <v>67</v>
      </c>
      <c r="X3067">
        <f t="shared" si="104"/>
        <v>7058.8109999999997</v>
      </c>
      <c r="Y3067">
        <f t="shared" si="105"/>
        <v>26.259999999999998</v>
      </c>
    </row>
    <row r="3068" spans="1:25" x14ac:dyDescent="0.2">
      <c r="A3068" t="s">
        <v>9864</v>
      </c>
      <c r="B3068" t="s">
        <v>387</v>
      </c>
      <c r="C3068">
        <v>2</v>
      </c>
      <c r="D3068">
        <v>6</v>
      </c>
      <c r="E3068" t="s">
        <v>3356</v>
      </c>
      <c r="F3068">
        <v>265.92700000000002</v>
      </c>
      <c r="G3068">
        <v>96.385000000000005</v>
      </c>
      <c r="H3068">
        <v>46.420999999999999</v>
      </c>
      <c r="I3068">
        <v>25631.438999999998</v>
      </c>
      <c r="J3068">
        <v>10453175</v>
      </c>
      <c r="K3068">
        <v>19.872</v>
      </c>
      <c r="L3068">
        <v>21.411999999999999</v>
      </c>
      <c r="M3068">
        <v>5284.5680000000002</v>
      </c>
      <c r="N3068">
        <v>2155186</v>
      </c>
      <c r="O3068">
        <v>14.052</v>
      </c>
      <c r="P3068">
        <v>22.202999999999999</v>
      </c>
      <c r="Q3068">
        <v>3736.6819999999998</v>
      </c>
      <c r="R3068">
        <v>1523917</v>
      </c>
      <c r="S3068">
        <v>0.13200000000000001</v>
      </c>
      <c r="T3068">
        <v>5.7930000000000001</v>
      </c>
      <c r="U3068">
        <v>35.015000000000001</v>
      </c>
      <c r="V3068">
        <v>14280</v>
      </c>
      <c r="W3068">
        <v>56</v>
      </c>
      <c r="X3068">
        <f t="shared" si="104"/>
        <v>1824.4919999999997</v>
      </c>
      <c r="Y3068">
        <f t="shared" si="105"/>
        <v>15.259999999999998</v>
      </c>
    </row>
    <row r="3069" spans="1:25" x14ac:dyDescent="0.2">
      <c r="A3069" t="s">
        <v>9864</v>
      </c>
      <c r="B3069" t="s">
        <v>387</v>
      </c>
      <c r="C3069">
        <v>2</v>
      </c>
      <c r="D3069">
        <v>7</v>
      </c>
      <c r="E3069" t="s">
        <v>3357</v>
      </c>
      <c r="F3069">
        <v>266.238</v>
      </c>
      <c r="G3069">
        <v>96.418999999999997</v>
      </c>
      <c r="H3069">
        <v>45.655999999999999</v>
      </c>
      <c r="I3069">
        <v>25670.313999999998</v>
      </c>
      <c r="J3069">
        <v>10469029</v>
      </c>
      <c r="K3069">
        <v>70.926000000000002</v>
      </c>
      <c r="L3069">
        <v>34.552</v>
      </c>
      <c r="M3069">
        <v>18883.12</v>
      </c>
      <c r="N3069">
        <v>7701033</v>
      </c>
      <c r="O3069">
        <v>31.870999999999999</v>
      </c>
      <c r="P3069">
        <v>31.274000000000001</v>
      </c>
      <c r="Q3069">
        <v>8485.2990000000009</v>
      </c>
      <c r="R3069">
        <v>3460528</v>
      </c>
      <c r="S3069">
        <v>0.15</v>
      </c>
      <c r="T3069">
        <v>6.1890000000000001</v>
      </c>
      <c r="U3069">
        <v>40.017000000000003</v>
      </c>
      <c r="V3069">
        <v>16320</v>
      </c>
      <c r="W3069">
        <v>64</v>
      </c>
      <c r="X3069">
        <f t="shared" si="104"/>
        <v>6573.1090000000004</v>
      </c>
      <c r="Y3069">
        <f t="shared" si="105"/>
        <v>23.259999999999998</v>
      </c>
    </row>
    <row r="3070" spans="1:25" x14ac:dyDescent="0.2">
      <c r="A3070" t="s">
        <v>9864</v>
      </c>
      <c r="B3070" t="s">
        <v>387</v>
      </c>
      <c r="C3070">
        <v>2</v>
      </c>
      <c r="D3070">
        <v>8</v>
      </c>
      <c r="E3070" t="s">
        <v>2097</v>
      </c>
      <c r="F3070">
        <v>276.07600000000002</v>
      </c>
      <c r="G3070">
        <v>94.49</v>
      </c>
      <c r="H3070">
        <v>45.668999999999997</v>
      </c>
      <c r="I3070">
        <v>26086.537</v>
      </c>
      <c r="J3070">
        <v>10638776</v>
      </c>
      <c r="K3070">
        <v>64.576999999999998</v>
      </c>
      <c r="L3070">
        <v>26.699000000000002</v>
      </c>
      <c r="M3070">
        <v>17828.013999999999</v>
      </c>
      <c r="N3070">
        <v>7270733</v>
      </c>
      <c r="O3070">
        <v>31.809000000000001</v>
      </c>
      <c r="P3070">
        <v>36.475000000000001</v>
      </c>
      <c r="Q3070">
        <v>8781.6730000000007</v>
      </c>
      <c r="R3070">
        <v>3581397</v>
      </c>
      <c r="S3070">
        <v>0.13400000000000001</v>
      </c>
      <c r="T3070">
        <v>5.8360000000000003</v>
      </c>
      <c r="U3070">
        <v>36.890999999999998</v>
      </c>
      <c r="V3070">
        <v>15045</v>
      </c>
      <c r="W3070">
        <v>59</v>
      </c>
      <c r="X3070">
        <f t="shared" si="104"/>
        <v>6869.4830000000002</v>
      </c>
      <c r="Y3070">
        <f t="shared" si="105"/>
        <v>18.259999999999998</v>
      </c>
    </row>
    <row r="3071" spans="1:25" x14ac:dyDescent="0.2">
      <c r="A3071" t="s">
        <v>9864</v>
      </c>
      <c r="B3071" t="s">
        <v>387</v>
      </c>
      <c r="C3071">
        <v>2</v>
      </c>
      <c r="D3071">
        <v>9</v>
      </c>
      <c r="E3071" t="s">
        <v>3358</v>
      </c>
      <c r="F3071">
        <v>141.72200000000001</v>
      </c>
      <c r="G3071">
        <v>71.201999999999998</v>
      </c>
      <c r="H3071">
        <v>40.945999999999998</v>
      </c>
      <c r="I3071">
        <v>10090.942999999999</v>
      </c>
      <c r="J3071">
        <v>4115352</v>
      </c>
      <c r="K3071">
        <v>6.452</v>
      </c>
      <c r="L3071">
        <v>3.2690000000000001</v>
      </c>
      <c r="M3071">
        <v>914.44600000000003</v>
      </c>
      <c r="N3071">
        <v>372935</v>
      </c>
      <c r="O3071">
        <v>7.7329999999999997</v>
      </c>
      <c r="P3071">
        <v>16.827999999999999</v>
      </c>
      <c r="Q3071">
        <v>1095.913</v>
      </c>
      <c r="R3071">
        <v>446942</v>
      </c>
      <c r="S3071">
        <v>0.106</v>
      </c>
      <c r="T3071">
        <v>5.1950000000000003</v>
      </c>
      <c r="U3071">
        <v>15.006</v>
      </c>
      <c r="V3071">
        <v>6120</v>
      </c>
      <c r="W3071">
        <v>24</v>
      </c>
      <c r="X3071">
        <f t="shared" si="104"/>
        <v>0</v>
      </c>
      <c r="Y3071">
        <f t="shared" si="105"/>
        <v>0</v>
      </c>
    </row>
    <row r="3072" spans="1:25" x14ac:dyDescent="0.2">
      <c r="A3072" t="s">
        <v>9864</v>
      </c>
      <c r="B3072" t="s">
        <v>387</v>
      </c>
      <c r="C3072">
        <v>3</v>
      </c>
      <c r="D3072">
        <v>1</v>
      </c>
      <c r="E3072" t="s">
        <v>1083</v>
      </c>
      <c r="F3072">
        <v>340.80700000000002</v>
      </c>
      <c r="G3072">
        <v>81.456000000000003</v>
      </c>
      <c r="H3072">
        <v>42.082000000000001</v>
      </c>
      <c r="I3072">
        <v>27760.878000000001</v>
      </c>
      <c r="J3072">
        <v>11321616</v>
      </c>
      <c r="K3072">
        <v>9.5220000000000002</v>
      </c>
      <c r="L3072">
        <v>13.576000000000001</v>
      </c>
      <c r="M3072">
        <v>3244.9989999999998</v>
      </c>
      <c r="N3072">
        <v>1323396</v>
      </c>
      <c r="O3072">
        <v>4.4710000000000001</v>
      </c>
      <c r="P3072">
        <v>9.2750000000000004</v>
      </c>
      <c r="Q3072">
        <v>1523.749</v>
      </c>
      <c r="R3072">
        <v>621425</v>
      </c>
      <c r="S3072">
        <v>6.8000000000000005E-2</v>
      </c>
      <c r="T3072">
        <v>4.16</v>
      </c>
      <c r="U3072">
        <v>23.135000000000002</v>
      </c>
      <c r="V3072">
        <v>9435</v>
      </c>
      <c r="W3072">
        <v>37</v>
      </c>
      <c r="X3072">
        <f t="shared" si="104"/>
        <v>0</v>
      </c>
      <c r="Y3072">
        <f t="shared" si="105"/>
        <v>0</v>
      </c>
    </row>
    <row r="3073" spans="1:25" x14ac:dyDescent="0.2">
      <c r="A3073" t="s">
        <v>9864</v>
      </c>
      <c r="B3073" t="s">
        <v>387</v>
      </c>
      <c r="C3073">
        <v>3</v>
      </c>
      <c r="D3073">
        <v>2</v>
      </c>
      <c r="E3073" t="s">
        <v>730</v>
      </c>
      <c r="F3073">
        <v>78.227000000000004</v>
      </c>
      <c r="G3073">
        <v>66.138000000000005</v>
      </c>
      <c r="H3073">
        <v>40.052</v>
      </c>
      <c r="I3073">
        <v>5173.7470000000003</v>
      </c>
      <c r="J3073">
        <v>2109990</v>
      </c>
      <c r="K3073">
        <v>4.0250000000000004</v>
      </c>
      <c r="L3073">
        <v>2.3690000000000002</v>
      </c>
      <c r="M3073">
        <v>314.90100000000001</v>
      </c>
      <c r="N3073">
        <v>128425</v>
      </c>
      <c r="O3073">
        <v>3.2789999999999999</v>
      </c>
      <c r="P3073">
        <v>5.5179999999999998</v>
      </c>
      <c r="Q3073">
        <v>256.49599999999998</v>
      </c>
      <c r="R3073">
        <v>104606</v>
      </c>
      <c r="S3073">
        <v>4.8000000000000001E-2</v>
      </c>
      <c r="T3073">
        <v>3.4969999999999999</v>
      </c>
      <c r="U3073">
        <v>3.7519999999999998</v>
      </c>
      <c r="V3073">
        <v>1530</v>
      </c>
      <c r="W3073">
        <v>6</v>
      </c>
      <c r="X3073">
        <f t="shared" si="104"/>
        <v>0</v>
      </c>
      <c r="Y3073">
        <f t="shared" si="105"/>
        <v>0</v>
      </c>
    </row>
    <row r="3074" spans="1:25" x14ac:dyDescent="0.2">
      <c r="A3074" t="s">
        <v>9864</v>
      </c>
      <c r="B3074" t="s">
        <v>387</v>
      </c>
      <c r="C3074">
        <v>3</v>
      </c>
      <c r="D3074">
        <v>3</v>
      </c>
      <c r="E3074" t="s">
        <v>3359</v>
      </c>
      <c r="F3074">
        <v>96.414000000000001</v>
      </c>
      <c r="G3074">
        <v>52.973999999999997</v>
      </c>
      <c r="H3074">
        <v>37.143000000000001</v>
      </c>
      <c r="I3074">
        <v>5107.3680000000004</v>
      </c>
      <c r="J3074">
        <v>2082919</v>
      </c>
      <c r="K3074">
        <v>12.913</v>
      </c>
      <c r="L3074">
        <v>6.117</v>
      </c>
      <c r="M3074">
        <v>1245.03</v>
      </c>
      <c r="N3074">
        <v>507756</v>
      </c>
      <c r="O3074">
        <v>4.1189999999999998</v>
      </c>
      <c r="P3074">
        <v>7.1319999999999997</v>
      </c>
      <c r="Q3074">
        <v>397.15699999999998</v>
      </c>
      <c r="R3074">
        <v>161971</v>
      </c>
      <c r="S3074">
        <v>4.4999999999999998E-2</v>
      </c>
      <c r="T3074">
        <v>3.4020000000000001</v>
      </c>
      <c r="U3074">
        <v>4.3769999999999998</v>
      </c>
      <c r="V3074">
        <v>1785</v>
      </c>
      <c r="W3074">
        <v>7</v>
      </c>
      <c r="X3074">
        <f t="shared" si="104"/>
        <v>0</v>
      </c>
      <c r="Y3074">
        <f t="shared" si="105"/>
        <v>0</v>
      </c>
    </row>
    <row r="3075" spans="1:25" x14ac:dyDescent="0.2">
      <c r="A3075" t="s">
        <v>9864</v>
      </c>
      <c r="B3075" t="s">
        <v>387</v>
      </c>
      <c r="C3075">
        <v>3</v>
      </c>
      <c r="D3075">
        <v>4</v>
      </c>
      <c r="E3075" t="s">
        <v>3360</v>
      </c>
      <c r="F3075">
        <v>96.11</v>
      </c>
      <c r="G3075">
        <v>88.138999999999996</v>
      </c>
      <c r="H3075">
        <v>49.274000000000001</v>
      </c>
      <c r="I3075">
        <v>8471.0159999999996</v>
      </c>
      <c r="J3075">
        <v>3454703</v>
      </c>
      <c r="K3075">
        <v>12.677</v>
      </c>
      <c r="L3075">
        <v>7.5720000000000001</v>
      </c>
      <c r="M3075">
        <v>1218.3499999999999</v>
      </c>
      <c r="N3075">
        <v>496875</v>
      </c>
      <c r="O3075">
        <v>3.984</v>
      </c>
      <c r="P3075">
        <v>6.5819999999999999</v>
      </c>
      <c r="Q3075">
        <v>382.90800000000002</v>
      </c>
      <c r="R3075">
        <v>156160</v>
      </c>
      <c r="S3075">
        <v>3.9E-2</v>
      </c>
      <c r="T3075">
        <v>3.1549999999999998</v>
      </c>
      <c r="U3075">
        <v>3.7519999999999998</v>
      </c>
      <c r="V3075">
        <v>1530</v>
      </c>
      <c r="W3075">
        <v>6</v>
      </c>
      <c r="X3075">
        <f t="shared" si="104"/>
        <v>0</v>
      </c>
      <c r="Y3075">
        <f t="shared" si="105"/>
        <v>0</v>
      </c>
    </row>
    <row r="3076" spans="1:25" x14ac:dyDescent="0.2">
      <c r="A3076" t="s">
        <v>9864</v>
      </c>
      <c r="B3076" t="s">
        <v>387</v>
      </c>
      <c r="C3076">
        <v>3</v>
      </c>
      <c r="D3076">
        <v>5</v>
      </c>
      <c r="E3076" t="s">
        <v>3361</v>
      </c>
      <c r="F3076">
        <v>144.476</v>
      </c>
      <c r="G3076">
        <v>78.605000000000004</v>
      </c>
      <c r="H3076">
        <v>45.469000000000001</v>
      </c>
      <c r="I3076">
        <v>11356.526</v>
      </c>
      <c r="J3076">
        <v>4631490</v>
      </c>
      <c r="K3076">
        <v>4.9930000000000003</v>
      </c>
      <c r="L3076">
        <v>3.5390000000000001</v>
      </c>
      <c r="M3076">
        <v>721.41700000000003</v>
      </c>
      <c r="N3076">
        <v>294213</v>
      </c>
      <c r="O3076">
        <v>3.6560000000000001</v>
      </c>
      <c r="P3076">
        <v>7</v>
      </c>
      <c r="Q3076">
        <v>528.19799999999998</v>
      </c>
      <c r="R3076">
        <v>215413</v>
      </c>
      <c r="S3076">
        <v>3.9E-2</v>
      </c>
      <c r="T3076">
        <v>3.1509999999999998</v>
      </c>
      <c r="U3076">
        <v>5.6269999999999998</v>
      </c>
      <c r="V3076">
        <v>2295</v>
      </c>
      <c r="W3076">
        <v>9</v>
      </c>
      <c r="X3076">
        <f t="shared" si="104"/>
        <v>0</v>
      </c>
      <c r="Y3076">
        <f t="shared" si="105"/>
        <v>0</v>
      </c>
    </row>
    <row r="3077" spans="1:25" x14ac:dyDescent="0.2">
      <c r="A3077" t="s">
        <v>9864</v>
      </c>
      <c r="B3077" t="s">
        <v>387</v>
      </c>
      <c r="C3077">
        <v>3</v>
      </c>
      <c r="D3077">
        <v>6</v>
      </c>
      <c r="E3077" t="s">
        <v>3362</v>
      </c>
      <c r="F3077">
        <v>91.757000000000005</v>
      </c>
      <c r="G3077">
        <v>72.534999999999997</v>
      </c>
      <c r="H3077">
        <v>41.915999999999997</v>
      </c>
      <c r="I3077">
        <v>6655.6279999999997</v>
      </c>
      <c r="J3077">
        <v>2714340</v>
      </c>
      <c r="K3077">
        <v>19.398</v>
      </c>
      <c r="L3077">
        <v>7.0179999999999998</v>
      </c>
      <c r="M3077">
        <v>1779.8630000000001</v>
      </c>
      <c r="N3077">
        <v>725875</v>
      </c>
      <c r="O3077">
        <v>8.8409999999999993</v>
      </c>
      <c r="P3077">
        <v>12.39</v>
      </c>
      <c r="Q3077">
        <v>811.19299999999998</v>
      </c>
      <c r="R3077">
        <v>330826</v>
      </c>
      <c r="S3077">
        <v>0.10199999999999999</v>
      </c>
      <c r="T3077">
        <v>5.1040000000000001</v>
      </c>
      <c r="U3077">
        <v>9.3789999999999996</v>
      </c>
      <c r="V3077">
        <v>3825</v>
      </c>
      <c r="W3077">
        <v>15</v>
      </c>
      <c r="X3077">
        <f t="shared" si="104"/>
        <v>0</v>
      </c>
      <c r="Y3077">
        <f t="shared" si="105"/>
        <v>0</v>
      </c>
    </row>
    <row r="3078" spans="1:25" x14ac:dyDescent="0.2">
      <c r="A3078" t="s">
        <v>9864</v>
      </c>
      <c r="B3078" t="s">
        <v>387</v>
      </c>
      <c r="C3078">
        <v>3</v>
      </c>
      <c r="D3078">
        <v>7</v>
      </c>
      <c r="E3078" t="s">
        <v>3363</v>
      </c>
      <c r="F3078">
        <v>133.04400000000001</v>
      </c>
      <c r="G3078">
        <v>75.381</v>
      </c>
      <c r="H3078">
        <v>35.189</v>
      </c>
      <c r="I3078">
        <v>10028.981</v>
      </c>
      <c r="J3078">
        <v>4090082</v>
      </c>
      <c r="K3078">
        <v>19.463999999999999</v>
      </c>
      <c r="L3078">
        <v>6.5720000000000001</v>
      </c>
      <c r="M3078">
        <v>2589.627</v>
      </c>
      <c r="N3078">
        <v>1056118</v>
      </c>
      <c r="O3078">
        <v>7.7549999999999999</v>
      </c>
      <c r="P3078">
        <v>12.048</v>
      </c>
      <c r="Q3078">
        <v>1031.7950000000001</v>
      </c>
      <c r="R3078">
        <v>420793</v>
      </c>
      <c r="S3078">
        <v>0.108</v>
      </c>
      <c r="T3078">
        <v>5.2489999999999997</v>
      </c>
      <c r="U3078">
        <v>14.381</v>
      </c>
      <c r="V3078">
        <v>5865</v>
      </c>
      <c r="W3078">
        <v>23</v>
      </c>
      <c r="X3078">
        <f t="shared" si="104"/>
        <v>0</v>
      </c>
      <c r="Y3078">
        <f t="shared" si="105"/>
        <v>0</v>
      </c>
    </row>
    <row r="3079" spans="1:25" x14ac:dyDescent="0.2">
      <c r="A3079" t="s">
        <v>9864</v>
      </c>
      <c r="B3079" t="s">
        <v>387</v>
      </c>
      <c r="C3079">
        <v>3</v>
      </c>
      <c r="D3079">
        <v>8</v>
      </c>
      <c r="E3079" t="s">
        <v>3364</v>
      </c>
      <c r="F3079">
        <v>148.46299999999999</v>
      </c>
      <c r="G3079">
        <v>78.56</v>
      </c>
      <c r="H3079">
        <v>45.850999999999999</v>
      </c>
      <c r="I3079">
        <v>11663.200999999999</v>
      </c>
      <c r="J3079">
        <v>4756560</v>
      </c>
      <c r="K3079">
        <v>47.170999999999999</v>
      </c>
      <c r="L3079">
        <v>35.055999999999997</v>
      </c>
      <c r="M3079">
        <v>7003.0919999999996</v>
      </c>
      <c r="N3079">
        <v>2856045</v>
      </c>
      <c r="O3079">
        <v>5.97</v>
      </c>
      <c r="P3079">
        <v>9.2840000000000007</v>
      </c>
      <c r="Q3079">
        <v>886.36500000000001</v>
      </c>
      <c r="R3079">
        <v>361483</v>
      </c>
      <c r="S3079">
        <v>0.11</v>
      </c>
      <c r="T3079">
        <v>5.2830000000000004</v>
      </c>
      <c r="U3079">
        <v>16.257000000000001</v>
      </c>
      <c r="V3079">
        <v>6630</v>
      </c>
      <c r="W3079">
        <v>26</v>
      </c>
      <c r="X3079">
        <f t="shared" si="104"/>
        <v>0</v>
      </c>
      <c r="Y3079">
        <f t="shared" si="105"/>
        <v>0</v>
      </c>
    </row>
    <row r="3080" spans="1:25" x14ac:dyDescent="0.2">
      <c r="A3080" t="s">
        <v>9864</v>
      </c>
      <c r="B3080" t="s">
        <v>387</v>
      </c>
      <c r="C3080">
        <v>3</v>
      </c>
      <c r="D3080">
        <v>9</v>
      </c>
      <c r="E3080" t="s">
        <v>3365</v>
      </c>
      <c r="F3080">
        <v>103.419</v>
      </c>
      <c r="G3080">
        <v>69.424999999999997</v>
      </c>
      <c r="H3080">
        <v>41.527000000000001</v>
      </c>
      <c r="I3080">
        <v>7179.9170000000004</v>
      </c>
      <c r="J3080">
        <v>2928159</v>
      </c>
      <c r="K3080">
        <v>4.0010000000000003</v>
      </c>
      <c r="L3080">
        <v>2.4340000000000002</v>
      </c>
      <c r="M3080">
        <v>413.76900000000001</v>
      </c>
      <c r="N3080">
        <v>168746</v>
      </c>
      <c r="O3080">
        <v>3.3149999999999999</v>
      </c>
      <c r="P3080">
        <v>4.5620000000000003</v>
      </c>
      <c r="Q3080">
        <v>342.786</v>
      </c>
      <c r="R3080">
        <v>139797</v>
      </c>
      <c r="S3080">
        <v>0.03</v>
      </c>
      <c r="T3080">
        <v>2.7759999999999998</v>
      </c>
      <c r="U3080">
        <v>3.1259999999999999</v>
      </c>
      <c r="V3080">
        <v>1275</v>
      </c>
      <c r="W3080">
        <v>5</v>
      </c>
      <c r="X3080">
        <f t="shared" si="104"/>
        <v>0</v>
      </c>
      <c r="Y3080">
        <f t="shared" si="105"/>
        <v>0</v>
      </c>
    </row>
    <row r="3081" spans="1:25" x14ac:dyDescent="0.2">
      <c r="A3081" t="s">
        <v>9864</v>
      </c>
      <c r="B3081" t="s">
        <v>387</v>
      </c>
      <c r="C3081">
        <v>3</v>
      </c>
      <c r="D3081">
        <v>10</v>
      </c>
      <c r="E3081" t="s">
        <v>3366</v>
      </c>
      <c r="F3081">
        <v>361.09</v>
      </c>
      <c r="G3081">
        <v>73.769000000000005</v>
      </c>
      <c r="H3081">
        <v>38.774999999999999</v>
      </c>
      <c r="I3081">
        <v>26637.382000000001</v>
      </c>
      <c r="J3081">
        <v>10863425</v>
      </c>
      <c r="K3081">
        <v>37.637999999999998</v>
      </c>
      <c r="L3081">
        <v>17.648</v>
      </c>
      <c r="M3081">
        <v>13590.736999999999</v>
      </c>
      <c r="N3081">
        <v>5542660</v>
      </c>
      <c r="O3081">
        <v>8.7430000000000003</v>
      </c>
      <c r="P3081">
        <v>13.763999999999999</v>
      </c>
      <c r="Q3081">
        <v>3157.0569999999998</v>
      </c>
      <c r="R3081">
        <v>1287531</v>
      </c>
      <c r="S3081">
        <v>0.151</v>
      </c>
      <c r="T3081">
        <v>6.1959999999999997</v>
      </c>
      <c r="U3081">
        <v>54.398000000000003</v>
      </c>
      <c r="V3081">
        <v>22185</v>
      </c>
      <c r="W3081">
        <v>87</v>
      </c>
      <c r="X3081">
        <f t="shared" si="104"/>
        <v>1244.8669999999997</v>
      </c>
      <c r="Y3081">
        <f t="shared" si="105"/>
        <v>46.26</v>
      </c>
    </row>
    <row r="3082" spans="1:25" x14ac:dyDescent="0.2">
      <c r="A3082" t="s">
        <v>9864</v>
      </c>
      <c r="B3082" t="s">
        <v>387</v>
      </c>
      <c r="C3082">
        <v>3</v>
      </c>
      <c r="D3082">
        <v>11</v>
      </c>
      <c r="E3082" t="s">
        <v>3367</v>
      </c>
      <c r="F3082">
        <v>410.44400000000002</v>
      </c>
      <c r="G3082">
        <v>71.733000000000004</v>
      </c>
      <c r="H3082">
        <v>31.606000000000002</v>
      </c>
      <c r="I3082">
        <v>29442.552</v>
      </c>
      <c r="J3082">
        <v>12007447</v>
      </c>
      <c r="K3082">
        <v>61.015000000000001</v>
      </c>
      <c r="L3082">
        <v>24.972999999999999</v>
      </c>
      <c r="M3082">
        <v>25043.414000000001</v>
      </c>
      <c r="N3082">
        <v>10213363</v>
      </c>
      <c r="O3082">
        <v>16.516999999999999</v>
      </c>
      <c r="P3082">
        <v>21.271999999999998</v>
      </c>
      <c r="Q3082">
        <v>6779.4840000000004</v>
      </c>
      <c r="R3082">
        <v>2764852</v>
      </c>
      <c r="S3082">
        <v>0.26500000000000001</v>
      </c>
      <c r="T3082">
        <v>8.2170000000000005</v>
      </c>
      <c r="U3082">
        <v>108.79600000000001</v>
      </c>
      <c r="V3082">
        <v>44370</v>
      </c>
      <c r="W3082">
        <v>174</v>
      </c>
      <c r="X3082">
        <f t="shared" si="104"/>
        <v>4867.2939999999999</v>
      </c>
      <c r="Y3082">
        <f t="shared" si="105"/>
        <v>133.26</v>
      </c>
    </row>
    <row r="3083" spans="1:25" x14ac:dyDescent="0.2">
      <c r="A3083" t="s">
        <v>9864</v>
      </c>
      <c r="B3083" t="s">
        <v>387</v>
      </c>
      <c r="C3083">
        <v>3</v>
      </c>
      <c r="D3083">
        <v>12</v>
      </c>
      <c r="E3083" t="s">
        <v>3368</v>
      </c>
      <c r="F3083">
        <v>102.07299999999999</v>
      </c>
      <c r="G3083">
        <v>61.863</v>
      </c>
      <c r="H3083">
        <v>25.802</v>
      </c>
      <c r="I3083">
        <v>6314.4849999999997</v>
      </c>
      <c r="J3083">
        <v>2575213</v>
      </c>
      <c r="K3083">
        <v>84.82</v>
      </c>
      <c r="L3083">
        <v>42.137</v>
      </c>
      <c r="M3083">
        <v>8657.8670000000002</v>
      </c>
      <c r="N3083">
        <v>3530906</v>
      </c>
      <c r="O3083">
        <v>8.9939999999999998</v>
      </c>
      <c r="P3083">
        <v>12.587999999999999</v>
      </c>
      <c r="Q3083">
        <v>918.04300000000001</v>
      </c>
      <c r="R3083">
        <v>374402</v>
      </c>
      <c r="S3083">
        <v>0.23300000000000001</v>
      </c>
      <c r="T3083">
        <v>7.7009999999999996</v>
      </c>
      <c r="U3083">
        <v>23.76</v>
      </c>
      <c r="V3083">
        <v>9690</v>
      </c>
      <c r="W3083">
        <v>38</v>
      </c>
      <c r="X3083">
        <f t="shared" si="104"/>
        <v>0</v>
      </c>
      <c r="Y3083">
        <f t="shared" si="105"/>
        <v>0</v>
      </c>
    </row>
    <row r="3084" spans="1:25" x14ac:dyDescent="0.2">
      <c r="A3084" t="s">
        <v>9864</v>
      </c>
      <c r="B3084" t="s">
        <v>387</v>
      </c>
      <c r="C3084">
        <v>3</v>
      </c>
      <c r="D3084">
        <v>13</v>
      </c>
      <c r="E3084" t="s">
        <v>3369</v>
      </c>
      <c r="F3084">
        <v>60.945</v>
      </c>
      <c r="G3084">
        <v>90.025000000000006</v>
      </c>
      <c r="H3084">
        <v>50.609000000000002</v>
      </c>
      <c r="I3084">
        <v>5486.6080000000002</v>
      </c>
      <c r="J3084">
        <v>2237583</v>
      </c>
      <c r="K3084">
        <v>6.444</v>
      </c>
      <c r="L3084">
        <v>3.0760000000000001</v>
      </c>
      <c r="M3084">
        <v>392.75799999999998</v>
      </c>
      <c r="N3084">
        <v>160177</v>
      </c>
      <c r="O3084">
        <v>4.5519999999999996</v>
      </c>
      <c r="P3084">
        <v>6.181</v>
      </c>
      <c r="Q3084">
        <v>277.43200000000002</v>
      </c>
      <c r="R3084">
        <v>113144</v>
      </c>
      <c r="S3084">
        <v>6.2E-2</v>
      </c>
      <c r="T3084">
        <v>3.9620000000000002</v>
      </c>
      <c r="U3084">
        <v>3.7519999999999998</v>
      </c>
      <c r="V3084">
        <v>1530</v>
      </c>
      <c r="W3084">
        <v>6</v>
      </c>
      <c r="X3084">
        <f t="shared" si="104"/>
        <v>0</v>
      </c>
      <c r="Y3084">
        <f t="shared" si="105"/>
        <v>0</v>
      </c>
    </row>
    <row r="3085" spans="1:25" x14ac:dyDescent="0.2">
      <c r="A3085" t="s">
        <v>9864</v>
      </c>
      <c r="B3085" t="s">
        <v>387</v>
      </c>
      <c r="C3085">
        <v>3</v>
      </c>
      <c r="D3085">
        <v>14</v>
      </c>
      <c r="E3085" t="s">
        <v>3370</v>
      </c>
      <c r="F3085">
        <v>240.39400000000001</v>
      </c>
      <c r="G3085">
        <v>62.31</v>
      </c>
      <c r="H3085">
        <v>28.831</v>
      </c>
      <c r="I3085">
        <v>14978.902</v>
      </c>
      <c r="J3085">
        <v>6108790</v>
      </c>
      <c r="K3085">
        <v>83.71</v>
      </c>
      <c r="L3085">
        <v>42.432000000000002</v>
      </c>
      <c r="M3085">
        <v>20123.439999999999</v>
      </c>
      <c r="N3085">
        <v>8206868</v>
      </c>
      <c r="O3085">
        <v>9.8480000000000008</v>
      </c>
      <c r="P3085">
        <v>13.992000000000001</v>
      </c>
      <c r="Q3085">
        <v>2367.5030000000002</v>
      </c>
      <c r="R3085">
        <v>965530</v>
      </c>
      <c r="S3085">
        <v>0.2</v>
      </c>
      <c r="T3085">
        <v>7.1440000000000001</v>
      </c>
      <c r="U3085">
        <v>48.145000000000003</v>
      </c>
      <c r="V3085">
        <v>19635</v>
      </c>
      <c r="W3085">
        <v>77</v>
      </c>
      <c r="X3085">
        <f t="shared" si="104"/>
        <v>455.3130000000001</v>
      </c>
      <c r="Y3085">
        <f t="shared" si="105"/>
        <v>36.26</v>
      </c>
    </row>
    <row r="3086" spans="1:25" x14ac:dyDescent="0.2">
      <c r="A3086" t="s">
        <v>9864</v>
      </c>
      <c r="B3086" t="s">
        <v>387</v>
      </c>
      <c r="C3086">
        <v>3</v>
      </c>
      <c r="D3086">
        <v>15</v>
      </c>
      <c r="E3086" t="s">
        <v>3371</v>
      </c>
      <c r="F3086">
        <v>263.05599999999998</v>
      </c>
      <c r="G3086">
        <v>68.064999999999998</v>
      </c>
      <c r="H3086">
        <v>36.661999999999999</v>
      </c>
      <c r="I3086">
        <v>17904.923999999999</v>
      </c>
      <c r="J3086">
        <v>7302099</v>
      </c>
      <c r="K3086">
        <v>37.706000000000003</v>
      </c>
      <c r="L3086">
        <v>24.367999999999999</v>
      </c>
      <c r="M3086">
        <v>9918.8209999999999</v>
      </c>
      <c r="N3086">
        <v>4045156</v>
      </c>
      <c r="O3086">
        <v>5.3780000000000001</v>
      </c>
      <c r="P3086">
        <v>11.552</v>
      </c>
      <c r="Q3086">
        <v>1414.693</v>
      </c>
      <c r="R3086">
        <v>576949</v>
      </c>
      <c r="S3086">
        <v>0.114</v>
      </c>
      <c r="T3086">
        <v>5.3929999999999998</v>
      </c>
      <c r="U3086">
        <v>30.013000000000002</v>
      </c>
      <c r="V3086">
        <v>12240</v>
      </c>
      <c r="W3086">
        <v>48</v>
      </c>
      <c r="X3086">
        <f t="shared" si="104"/>
        <v>0</v>
      </c>
      <c r="Y3086">
        <f t="shared" si="105"/>
        <v>7.259999999999998</v>
      </c>
    </row>
    <row r="3087" spans="1:25" x14ac:dyDescent="0.2">
      <c r="A3087" t="s">
        <v>9864</v>
      </c>
      <c r="B3087" t="s">
        <v>387</v>
      </c>
      <c r="C3087">
        <v>3</v>
      </c>
      <c r="D3087">
        <v>16</v>
      </c>
      <c r="E3087" t="s">
        <v>3372</v>
      </c>
      <c r="F3087">
        <v>207.83799999999999</v>
      </c>
      <c r="G3087">
        <v>83.537000000000006</v>
      </c>
      <c r="H3087">
        <v>43.213000000000001</v>
      </c>
      <c r="I3087">
        <v>17362.304</v>
      </c>
      <c r="J3087">
        <v>7080804</v>
      </c>
      <c r="K3087">
        <v>3.36</v>
      </c>
      <c r="L3087">
        <v>1.88</v>
      </c>
      <c r="M3087">
        <v>698.25599999999997</v>
      </c>
      <c r="N3087">
        <v>284767</v>
      </c>
      <c r="O3087">
        <v>4.1520000000000001</v>
      </c>
      <c r="P3087">
        <v>7.12</v>
      </c>
      <c r="Q3087">
        <v>862.98</v>
      </c>
      <c r="R3087">
        <v>351946</v>
      </c>
      <c r="S3087">
        <v>6.3E-2</v>
      </c>
      <c r="T3087">
        <v>4.0129999999999999</v>
      </c>
      <c r="U3087">
        <v>13.131</v>
      </c>
      <c r="V3087">
        <v>5355</v>
      </c>
      <c r="W3087">
        <v>21</v>
      </c>
      <c r="X3087">
        <f t="shared" si="104"/>
        <v>0</v>
      </c>
      <c r="Y3087">
        <f t="shared" si="105"/>
        <v>0</v>
      </c>
    </row>
    <row r="3088" spans="1:25" x14ac:dyDescent="0.2">
      <c r="A3088" t="s">
        <v>9864</v>
      </c>
      <c r="B3088" t="s">
        <v>387</v>
      </c>
      <c r="C3088">
        <v>3</v>
      </c>
      <c r="D3088">
        <v>17</v>
      </c>
      <c r="E3088" t="s">
        <v>3373</v>
      </c>
      <c r="F3088">
        <v>265.68400000000003</v>
      </c>
      <c r="G3088">
        <v>75.81</v>
      </c>
      <c r="H3088">
        <v>39.889000000000003</v>
      </c>
      <c r="I3088">
        <v>20141.530999999999</v>
      </c>
      <c r="J3088">
        <v>8214246</v>
      </c>
      <c r="K3088">
        <v>6.742</v>
      </c>
      <c r="L3088">
        <v>5.9240000000000004</v>
      </c>
      <c r="M3088">
        <v>1791.26</v>
      </c>
      <c r="N3088">
        <v>730523</v>
      </c>
      <c r="O3088">
        <v>3.8980000000000001</v>
      </c>
      <c r="P3088">
        <v>8.2880000000000003</v>
      </c>
      <c r="Q3088">
        <v>1035.6790000000001</v>
      </c>
      <c r="R3088">
        <v>422377</v>
      </c>
      <c r="S3088">
        <v>4.7E-2</v>
      </c>
      <c r="T3088">
        <v>3.464</v>
      </c>
      <c r="U3088">
        <v>12.505000000000001</v>
      </c>
      <c r="V3088">
        <v>5100</v>
      </c>
      <c r="W3088">
        <v>20</v>
      </c>
      <c r="X3088">
        <f t="shared" si="104"/>
        <v>0</v>
      </c>
      <c r="Y3088">
        <f t="shared" si="105"/>
        <v>0</v>
      </c>
    </row>
    <row r="3089" spans="1:25" x14ac:dyDescent="0.2">
      <c r="A3089" t="s">
        <v>9864</v>
      </c>
      <c r="B3089" t="s">
        <v>387</v>
      </c>
      <c r="C3089">
        <v>3</v>
      </c>
      <c r="D3089">
        <v>18</v>
      </c>
      <c r="E3089" t="s">
        <v>3374</v>
      </c>
      <c r="F3089">
        <v>114.571</v>
      </c>
      <c r="G3089">
        <v>60.356999999999999</v>
      </c>
      <c r="H3089">
        <v>34.088999999999999</v>
      </c>
      <c r="I3089">
        <v>6915.1769999999997</v>
      </c>
      <c r="J3089">
        <v>2820191</v>
      </c>
      <c r="K3089">
        <v>4.9109999999999996</v>
      </c>
      <c r="L3089">
        <v>2.73</v>
      </c>
      <c r="M3089">
        <v>562.61</v>
      </c>
      <c r="N3089">
        <v>229447</v>
      </c>
      <c r="O3089">
        <v>4.7610000000000001</v>
      </c>
      <c r="P3089">
        <v>8.5519999999999996</v>
      </c>
      <c r="Q3089">
        <v>545.48199999999997</v>
      </c>
      <c r="R3089">
        <v>222462</v>
      </c>
      <c r="S3089">
        <v>8.6999999999999994E-2</v>
      </c>
      <c r="T3089">
        <v>4.718</v>
      </c>
      <c r="U3089">
        <v>10.004</v>
      </c>
      <c r="V3089">
        <v>4080</v>
      </c>
      <c r="W3089">
        <v>16</v>
      </c>
      <c r="X3089">
        <f t="shared" si="104"/>
        <v>0</v>
      </c>
      <c r="Y3089">
        <f t="shared" si="105"/>
        <v>0</v>
      </c>
    </row>
    <row r="3090" spans="1:25" x14ac:dyDescent="0.2">
      <c r="A3090" t="s">
        <v>9864</v>
      </c>
      <c r="B3090" t="s">
        <v>387</v>
      </c>
      <c r="C3090">
        <v>3</v>
      </c>
      <c r="D3090">
        <v>19</v>
      </c>
      <c r="E3090" t="s">
        <v>1617</v>
      </c>
      <c r="F3090">
        <v>253.142</v>
      </c>
      <c r="G3090">
        <v>74.16</v>
      </c>
      <c r="H3090">
        <v>38.131999999999998</v>
      </c>
      <c r="I3090">
        <v>18773.054</v>
      </c>
      <c r="J3090">
        <v>7656145</v>
      </c>
      <c r="K3090">
        <v>40.366999999999997</v>
      </c>
      <c r="L3090">
        <v>23.408000000000001</v>
      </c>
      <c r="M3090">
        <v>10218.672</v>
      </c>
      <c r="N3090">
        <v>4167443</v>
      </c>
      <c r="O3090">
        <v>6.2590000000000003</v>
      </c>
      <c r="P3090">
        <v>11.452</v>
      </c>
      <c r="Q3090">
        <v>1584.3530000000001</v>
      </c>
      <c r="R3090">
        <v>646141</v>
      </c>
      <c r="S3090">
        <v>9.0999999999999998E-2</v>
      </c>
      <c r="T3090">
        <v>4.827</v>
      </c>
      <c r="U3090">
        <v>23.135000000000002</v>
      </c>
      <c r="V3090">
        <v>9435</v>
      </c>
      <c r="W3090">
        <v>37</v>
      </c>
      <c r="X3090">
        <f t="shared" si="104"/>
        <v>0</v>
      </c>
      <c r="Y3090">
        <f t="shared" si="105"/>
        <v>0</v>
      </c>
    </row>
    <row r="3091" spans="1:25" x14ac:dyDescent="0.2">
      <c r="A3091" t="s">
        <v>9864</v>
      </c>
      <c r="B3091" t="s">
        <v>387</v>
      </c>
      <c r="C3091">
        <v>3</v>
      </c>
      <c r="D3091">
        <v>20</v>
      </c>
      <c r="E3091" t="s">
        <v>3375</v>
      </c>
      <c r="F3091">
        <v>350.495</v>
      </c>
      <c r="G3091">
        <v>78.236999999999995</v>
      </c>
      <c r="H3091">
        <v>41.915999999999997</v>
      </c>
      <c r="I3091">
        <v>27421.526999999998</v>
      </c>
      <c r="J3091">
        <v>11183220</v>
      </c>
      <c r="K3091">
        <v>32.668999999999997</v>
      </c>
      <c r="L3091">
        <v>14.817</v>
      </c>
      <c r="M3091">
        <v>11450.402</v>
      </c>
      <c r="N3091">
        <v>4669775</v>
      </c>
      <c r="O3091">
        <v>7.9950000000000001</v>
      </c>
      <c r="P3091">
        <v>12.984999999999999</v>
      </c>
      <c r="Q3091">
        <v>2802.36</v>
      </c>
      <c r="R3091">
        <v>1142876</v>
      </c>
      <c r="S3091">
        <v>0.112</v>
      </c>
      <c r="T3091">
        <v>5.3520000000000003</v>
      </c>
      <c r="U3091">
        <v>39.392000000000003</v>
      </c>
      <c r="V3091">
        <v>16065</v>
      </c>
      <c r="W3091">
        <v>63</v>
      </c>
      <c r="X3091">
        <f t="shared" si="104"/>
        <v>890.17000000000007</v>
      </c>
      <c r="Y3091">
        <f t="shared" si="105"/>
        <v>22.259999999999998</v>
      </c>
    </row>
    <row r="3092" spans="1:25" x14ac:dyDescent="0.2">
      <c r="A3092" t="s">
        <v>9864</v>
      </c>
      <c r="B3092" t="s">
        <v>387</v>
      </c>
      <c r="C3092">
        <v>3</v>
      </c>
      <c r="D3092">
        <v>21</v>
      </c>
      <c r="E3092" t="s">
        <v>3376</v>
      </c>
      <c r="F3092">
        <v>357.608</v>
      </c>
      <c r="G3092">
        <v>77.55</v>
      </c>
      <c r="H3092">
        <v>45.021000000000001</v>
      </c>
      <c r="I3092">
        <v>27732.535</v>
      </c>
      <c r="J3092">
        <v>11310057</v>
      </c>
      <c r="K3092">
        <v>39.393999999999998</v>
      </c>
      <c r="L3092">
        <v>17.216000000000001</v>
      </c>
      <c r="M3092">
        <v>14087.682000000001</v>
      </c>
      <c r="N3092">
        <v>5745327</v>
      </c>
      <c r="O3092">
        <v>16.277000000000001</v>
      </c>
      <c r="P3092">
        <v>22.478999999999999</v>
      </c>
      <c r="Q3092">
        <v>5820.6279999999997</v>
      </c>
      <c r="R3092">
        <v>2373805</v>
      </c>
      <c r="S3092">
        <v>0.217</v>
      </c>
      <c r="T3092">
        <v>7.4320000000000004</v>
      </c>
      <c r="U3092">
        <v>77.533000000000001</v>
      </c>
      <c r="V3092">
        <v>31620</v>
      </c>
      <c r="W3092">
        <v>124</v>
      </c>
      <c r="X3092">
        <f t="shared" si="104"/>
        <v>3908.4379999999996</v>
      </c>
      <c r="Y3092">
        <f t="shared" si="105"/>
        <v>83.259999999999991</v>
      </c>
    </row>
    <row r="3093" spans="1:25" x14ac:dyDescent="0.2">
      <c r="A3093" t="s">
        <v>9864</v>
      </c>
      <c r="B3093" t="s">
        <v>387</v>
      </c>
      <c r="C3093">
        <v>3</v>
      </c>
      <c r="D3093">
        <v>22</v>
      </c>
      <c r="E3093" t="s">
        <v>3377</v>
      </c>
      <c r="F3093">
        <v>181.74199999999999</v>
      </c>
      <c r="G3093">
        <v>85.700999999999993</v>
      </c>
      <c r="H3093">
        <v>45.203000000000003</v>
      </c>
      <c r="I3093">
        <v>15575.401</v>
      </c>
      <c r="J3093">
        <v>6352058</v>
      </c>
      <c r="K3093">
        <v>3.4</v>
      </c>
      <c r="L3093">
        <v>2.2450000000000001</v>
      </c>
      <c r="M3093">
        <v>617.84400000000005</v>
      </c>
      <c r="N3093">
        <v>251973</v>
      </c>
      <c r="O3093">
        <v>4.5549999999999997</v>
      </c>
      <c r="P3093">
        <v>8.5500000000000007</v>
      </c>
      <c r="Q3093">
        <v>827.83799999999997</v>
      </c>
      <c r="R3093">
        <v>337614</v>
      </c>
      <c r="S3093">
        <v>6.5000000000000002E-2</v>
      </c>
      <c r="T3093">
        <v>4.0819999999999999</v>
      </c>
      <c r="U3093">
        <v>11.88</v>
      </c>
      <c r="V3093">
        <v>4845</v>
      </c>
      <c r="W3093">
        <v>19</v>
      </c>
      <c r="X3093">
        <f t="shared" si="104"/>
        <v>0</v>
      </c>
      <c r="Y3093">
        <f t="shared" si="105"/>
        <v>0</v>
      </c>
    </row>
    <row r="3094" spans="1:25" x14ac:dyDescent="0.2">
      <c r="A3094" t="s">
        <v>9864</v>
      </c>
      <c r="B3094" t="s">
        <v>387</v>
      </c>
      <c r="C3094">
        <v>3</v>
      </c>
      <c r="D3094">
        <v>23</v>
      </c>
      <c r="E3094" t="s">
        <v>3378</v>
      </c>
      <c r="F3094">
        <v>119.227</v>
      </c>
      <c r="G3094">
        <v>52.631</v>
      </c>
      <c r="H3094">
        <v>29.186</v>
      </c>
      <c r="I3094">
        <v>6275.076</v>
      </c>
      <c r="J3094">
        <v>2559141</v>
      </c>
      <c r="K3094">
        <v>57.015000000000001</v>
      </c>
      <c r="L3094">
        <v>35.500999999999998</v>
      </c>
      <c r="M3094">
        <v>6797.7</v>
      </c>
      <c r="N3094">
        <v>2772281</v>
      </c>
      <c r="O3094">
        <v>7.8319999999999999</v>
      </c>
      <c r="P3094">
        <v>11.657999999999999</v>
      </c>
      <c r="Q3094">
        <v>933.78200000000004</v>
      </c>
      <c r="R3094">
        <v>380821</v>
      </c>
      <c r="S3094">
        <v>0.19400000000000001</v>
      </c>
      <c r="T3094">
        <v>7.032</v>
      </c>
      <c r="U3094">
        <v>23.135000000000002</v>
      </c>
      <c r="V3094">
        <v>9435</v>
      </c>
      <c r="W3094">
        <v>37</v>
      </c>
      <c r="X3094">
        <f t="shared" si="104"/>
        <v>0</v>
      </c>
      <c r="Y3094">
        <f t="shared" si="105"/>
        <v>0</v>
      </c>
    </row>
    <row r="3095" spans="1:25" x14ac:dyDescent="0.2">
      <c r="A3095" t="s">
        <v>9864</v>
      </c>
      <c r="B3095" t="s">
        <v>387</v>
      </c>
      <c r="C3095">
        <v>3</v>
      </c>
      <c r="D3095">
        <v>24</v>
      </c>
      <c r="E3095" t="s">
        <v>3379</v>
      </c>
      <c r="F3095">
        <v>236.387</v>
      </c>
      <c r="G3095">
        <v>70.581000000000003</v>
      </c>
      <c r="H3095">
        <v>38.045000000000002</v>
      </c>
      <c r="I3095">
        <v>16684.343000000001</v>
      </c>
      <c r="J3095">
        <v>6804314</v>
      </c>
      <c r="K3095">
        <v>26.904</v>
      </c>
      <c r="L3095">
        <v>21.577999999999999</v>
      </c>
      <c r="M3095">
        <v>6359.8059999999996</v>
      </c>
      <c r="N3095">
        <v>2593696</v>
      </c>
      <c r="O3095">
        <v>5.5750000000000002</v>
      </c>
      <c r="P3095">
        <v>11.695</v>
      </c>
      <c r="Q3095">
        <v>1317.9780000000001</v>
      </c>
      <c r="R3095">
        <v>537506</v>
      </c>
      <c r="S3095">
        <v>9.2999999999999999E-2</v>
      </c>
      <c r="T3095">
        <v>4.8579999999999997</v>
      </c>
      <c r="U3095">
        <v>21.884</v>
      </c>
      <c r="V3095">
        <v>8925</v>
      </c>
      <c r="W3095">
        <v>35</v>
      </c>
      <c r="X3095">
        <f t="shared" si="104"/>
        <v>0</v>
      </c>
      <c r="Y3095">
        <f t="shared" si="105"/>
        <v>0</v>
      </c>
    </row>
    <row r="3096" spans="1:25" x14ac:dyDescent="0.2">
      <c r="A3096" t="s">
        <v>9864</v>
      </c>
      <c r="B3096" t="s">
        <v>387</v>
      </c>
      <c r="C3096">
        <v>3</v>
      </c>
      <c r="D3096">
        <v>25</v>
      </c>
      <c r="E3096" t="s">
        <v>3380</v>
      </c>
      <c r="F3096">
        <v>198.607</v>
      </c>
      <c r="G3096">
        <v>76.596000000000004</v>
      </c>
      <c r="H3096">
        <v>42.451000000000001</v>
      </c>
      <c r="I3096">
        <v>15212.42</v>
      </c>
      <c r="J3096">
        <v>6204025</v>
      </c>
      <c r="K3096">
        <v>3.343</v>
      </c>
      <c r="L3096">
        <v>1.948</v>
      </c>
      <c r="M3096">
        <v>663.92</v>
      </c>
      <c r="N3096">
        <v>270764</v>
      </c>
      <c r="O3096">
        <v>4.0839999999999996</v>
      </c>
      <c r="P3096">
        <v>7.742</v>
      </c>
      <c r="Q3096">
        <v>811.17399999999998</v>
      </c>
      <c r="R3096">
        <v>330818</v>
      </c>
      <c r="S3096">
        <v>0.06</v>
      </c>
      <c r="T3096">
        <v>3.9049999999999998</v>
      </c>
      <c r="U3096">
        <v>11.88</v>
      </c>
      <c r="V3096">
        <v>4845</v>
      </c>
      <c r="W3096">
        <v>19</v>
      </c>
      <c r="X3096">
        <f t="shared" si="104"/>
        <v>0</v>
      </c>
      <c r="Y3096">
        <f t="shared" si="105"/>
        <v>0</v>
      </c>
    </row>
    <row r="3097" spans="1:25" x14ac:dyDescent="0.2">
      <c r="A3097" t="s">
        <v>9864</v>
      </c>
      <c r="B3097" t="s">
        <v>387</v>
      </c>
      <c r="C3097">
        <v>3</v>
      </c>
      <c r="D3097">
        <v>26</v>
      </c>
      <c r="E3097" t="s">
        <v>3381</v>
      </c>
      <c r="F3097">
        <v>129.10599999999999</v>
      </c>
      <c r="G3097">
        <v>48.917999999999999</v>
      </c>
      <c r="H3097">
        <v>25.393999999999998</v>
      </c>
      <c r="I3097">
        <v>6315.652</v>
      </c>
      <c r="J3097">
        <v>2575689</v>
      </c>
      <c r="K3097">
        <v>60.933999999999997</v>
      </c>
      <c r="L3097">
        <v>32.325000000000003</v>
      </c>
      <c r="M3097">
        <v>7866.9570000000003</v>
      </c>
      <c r="N3097">
        <v>3208352</v>
      </c>
      <c r="O3097">
        <v>6.383</v>
      </c>
      <c r="P3097">
        <v>9.5340000000000007</v>
      </c>
      <c r="Q3097">
        <v>824.05899999999997</v>
      </c>
      <c r="R3097">
        <v>336073</v>
      </c>
      <c r="S3097">
        <v>0.14000000000000001</v>
      </c>
      <c r="T3097">
        <v>5.9829999999999997</v>
      </c>
      <c r="U3097">
        <v>18.132999999999999</v>
      </c>
      <c r="V3097">
        <v>7395</v>
      </c>
      <c r="W3097">
        <v>29</v>
      </c>
      <c r="X3097">
        <f t="shared" si="104"/>
        <v>0</v>
      </c>
      <c r="Y3097">
        <f t="shared" si="105"/>
        <v>0</v>
      </c>
    </row>
    <row r="3098" spans="1:25" x14ac:dyDescent="0.2">
      <c r="A3098" t="s">
        <v>9864</v>
      </c>
      <c r="B3098" t="s">
        <v>387</v>
      </c>
      <c r="C3098">
        <v>3</v>
      </c>
      <c r="D3098">
        <v>27</v>
      </c>
      <c r="E3098" t="s">
        <v>3382</v>
      </c>
      <c r="F3098">
        <v>259.29199999999997</v>
      </c>
      <c r="G3098">
        <v>64.885999999999996</v>
      </c>
      <c r="H3098">
        <v>33.389000000000003</v>
      </c>
      <c r="I3098">
        <v>16824.462</v>
      </c>
      <c r="J3098">
        <v>6861458</v>
      </c>
      <c r="K3098">
        <v>39.606000000000002</v>
      </c>
      <c r="L3098">
        <v>23.488</v>
      </c>
      <c r="M3098">
        <v>10269.575999999999</v>
      </c>
      <c r="N3098">
        <v>4188203</v>
      </c>
      <c r="O3098">
        <v>4.3620000000000001</v>
      </c>
      <c r="P3098">
        <v>7.6609999999999996</v>
      </c>
      <c r="Q3098">
        <v>1131.1510000000001</v>
      </c>
      <c r="R3098">
        <v>461313</v>
      </c>
      <c r="S3098">
        <v>7.1999999999999995E-2</v>
      </c>
      <c r="T3098">
        <v>4.2939999999999996</v>
      </c>
      <c r="U3098">
        <v>18.757999999999999</v>
      </c>
      <c r="V3098">
        <v>7650</v>
      </c>
      <c r="W3098">
        <v>30</v>
      </c>
      <c r="X3098">
        <f t="shared" si="104"/>
        <v>0</v>
      </c>
      <c r="Y3098">
        <f t="shared" si="105"/>
        <v>0</v>
      </c>
    </row>
    <row r="3099" spans="1:25" x14ac:dyDescent="0.2">
      <c r="A3099" t="s">
        <v>9864</v>
      </c>
      <c r="B3099" t="s">
        <v>387</v>
      </c>
      <c r="C3099">
        <v>3</v>
      </c>
      <c r="D3099">
        <v>28</v>
      </c>
      <c r="E3099" t="s">
        <v>3383</v>
      </c>
      <c r="F3099">
        <v>302.26799999999997</v>
      </c>
      <c r="G3099">
        <v>69.573999999999998</v>
      </c>
      <c r="H3099">
        <v>39.052</v>
      </c>
      <c r="I3099">
        <v>21029.940999999999</v>
      </c>
      <c r="J3099">
        <v>8576563</v>
      </c>
      <c r="K3099">
        <v>21.613</v>
      </c>
      <c r="L3099">
        <v>13.368</v>
      </c>
      <c r="M3099">
        <v>6532.83</v>
      </c>
      <c r="N3099">
        <v>2664260</v>
      </c>
      <c r="O3099">
        <v>6.6379999999999999</v>
      </c>
      <c r="P3099">
        <v>9.67</v>
      </c>
      <c r="Q3099">
        <v>2006.5530000000001</v>
      </c>
      <c r="R3099">
        <v>818325</v>
      </c>
      <c r="S3099">
        <v>0.122</v>
      </c>
      <c r="T3099">
        <v>5.577</v>
      </c>
      <c r="U3099">
        <v>36.890999999999998</v>
      </c>
      <c r="V3099">
        <v>15045</v>
      </c>
      <c r="W3099">
        <v>59</v>
      </c>
      <c r="X3099">
        <f t="shared" si="104"/>
        <v>94.363000000000056</v>
      </c>
      <c r="Y3099">
        <f t="shared" si="105"/>
        <v>18.259999999999998</v>
      </c>
    </row>
    <row r="3100" spans="1:25" x14ac:dyDescent="0.2">
      <c r="A3100" t="s">
        <v>9864</v>
      </c>
      <c r="B3100" t="s">
        <v>387</v>
      </c>
      <c r="C3100">
        <v>3</v>
      </c>
      <c r="D3100">
        <v>29</v>
      </c>
      <c r="E3100" t="s">
        <v>3384</v>
      </c>
      <c r="F3100">
        <v>296.04000000000002</v>
      </c>
      <c r="G3100">
        <v>62.783999999999999</v>
      </c>
      <c r="H3100">
        <v>34.14</v>
      </c>
      <c r="I3100">
        <v>18586.669999999998</v>
      </c>
      <c r="J3100">
        <v>7580133</v>
      </c>
      <c r="K3100">
        <v>20.606999999999999</v>
      </c>
      <c r="L3100">
        <v>9.5079999999999991</v>
      </c>
      <c r="M3100">
        <v>6100.6360000000004</v>
      </c>
      <c r="N3100">
        <v>2488000</v>
      </c>
      <c r="O3100">
        <v>6.4809999999999999</v>
      </c>
      <c r="P3100">
        <v>11.467000000000001</v>
      </c>
      <c r="Q3100">
        <v>1918.6279999999999</v>
      </c>
      <c r="R3100">
        <v>782467</v>
      </c>
      <c r="S3100">
        <v>0.123</v>
      </c>
      <c r="T3100">
        <v>5.5880000000000001</v>
      </c>
      <c r="U3100">
        <v>36.265000000000001</v>
      </c>
      <c r="V3100">
        <v>14790</v>
      </c>
      <c r="W3100">
        <v>58</v>
      </c>
      <c r="X3100">
        <f t="shared" si="104"/>
        <v>6.4379999999998745</v>
      </c>
      <c r="Y3100">
        <f t="shared" si="105"/>
        <v>17.259999999999998</v>
      </c>
    </row>
    <row r="3101" spans="1:25" x14ac:dyDescent="0.2">
      <c r="A3101" t="s">
        <v>9864</v>
      </c>
      <c r="B3101" t="s">
        <v>387</v>
      </c>
      <c r="C3101">
        <v>3</v>
      </c>
      <c r="D3101">
        <v>30</v>
      </c>
      <c r="E3101" t="s">
        <v>3385</v>
      </c>
      <c r="F3101">
        <v>242.28200000000001</v>
      </c>
      <c r="G3101">
        <v>64.897000000000006</v>
      </c>
      <c r="H3101">
        <v>34.606000000000002</v>
      </c>
      <c r="I3101">
        <v>15723.483</v>
      </c>
      <c r="J3101">
        <v>6412450</v>
      </c>
      <c r="K3101">
        <v>12.679</v>
      </c>
      <c r="L3101">
        <v>10.342000000000001</v>
      </c>
      <c r="M3101">
        <v>3071.9160000000002</v>
      </c>
      <c r="N3101">
        <v>1252808</v>
      </c>
      <c r="O3101">
        <v>4.0549999999999997</v>
      </c>
      <c r="P3101">
        <v>8.83</v>
      </c>
      <c r="Q3101">
        <v>982.35199999999998</v>
      </c>
      <c r="R3101">
        <v>400629</v>
      </c>
      <c r="S3101">
        <v>6.7000000000000004E-2</v>
      </c>
      <c r="T3101">
        <v>4.1360000000000001</v>
      </c>
      <c r="U3101">
        <v>16.257000000000001</v>
      </c>
      <c r="V3101">
        <v>6630</v>
      </c>
      <c r="W3101">
        <v>26</v>
      </c>
      <c r="X3101">
        <f t="shared" si="104"/>
        <v>0</v>
      </c>
      <c r="Y3101">
        <f t="shared" si="105"/>
        <v>0</v>
      </c>
    </row>
    <row r="3102" spans="1:25" x14ac:dyDescent="0.2">
      <c r="A3102" t="s">
        <v>9864</v>
      </c>
      <c r="B3102" t="s">
        <v>387</v>
      </c>
      <c r="C3102">
        <v>3</v>
      </c>
      <c r="D3102">
        <v>31</v>
      </c>
      <c r="E3102" t="s">
        <v>3386</v>
      </c>
      <c r="F3102">
        <v>271.26299999999998</v>
      </c>
      <c r="G3102">
        <v>54.475999999999999</v>
      </c>
      <c r="H3102">
        <v>24.881</v>
      </c>
      <c r="I3102">
        <v>14777.296</v>
      </c>
      <c r="J3102">
        <v>6026570</v>
      </c>
      <c r="K3102">
        <v>26.239000000000001</v>
      </c>
      <c r="L3102">
        <v>10.974</v>
      </c>
      <c r="M3102">
        <v>7117.7169999999996</v>
      </c>
      <c r="N3102">
        <v>2902792</v>
      </c>
      <c r="O3102">
        <v>7.1390000000000002</v>
      </c>
      <c r="P3102">
        <v>12.099</v>
      </c>
      <c r="Q3102">
        <v>1936.538</v>
      </c>
      <c r="R3102">
        <v>789771</v>
      </c>
      <c r="S3102">
        <v>0.127</v>
      </c>
      <c r="T3102">
        <v>5.6840000000000002</v>
      </c>
      <c r="U3102">
        <v>34.39</v>
      </c>
      <c r="V3102">
        <v>14025</v>
      </c>
      <c r="W3102">
        <v>55</v>
      </c>
      <c r="X3102">
        <f t="shared" si="104"/>
        <v>24.347999999999956</v>
      </c>
      <c r="Y3102">
        <f t="shared" si="105"/>
        <v>14.259999999999998</v>
      </c>
    </row>
    <row r="3103" spans="1:25" x14ac:dyDescent="0.2">
      <c r="A3103" t="s">
        <v>9864</v>
      </c>
      <c r="B3103" t="s">
        <v>387</v>
      </c>
      <c r="C3103">
        <v>3</v>
      </c>
      <c r="D3103">
        <v>32</v>
      </c>
      <c r="E3103" t="s">
        <v>3387</v>
      </c>
      <c r="F3103">
        <v>216.173</v>
      </c>
      <c r="G3103">
        <v>56.165999999999997</v>
      </c>
      <c r="H3103">
        <v>30.221</v>
      </c>
      <c r="I3103">
        <v>12141.637000000001</v>
      </c>
      <c r="J3103">
        <v>4951679</v>
      </c>
      <c r="K3103">
        <v>3.0230000000000001</v>
      </c>
      <c r="L3103">
        <v>2.3849999999999998</v>
      </c>
      <c r="M3103">
        <v>653.52800000000002</v>
      </c>
      <c r="N3103">
        <v>266526</v>
      </c>
      <c r="O3103">
        <v>3.806</v>
      </c>
      <c r="P3103">
        <v>7.8979999999999997</v>
      </c>
      <c r="Q3103">
        <v>822.72</v>
      </c>
      <c r="R3103">
        <v>335527</v>
      </c>
      <c r="S3103">
        <v>4.2999999999999997E-2</v>
      </c>
      <c r="T3103">
        <v>3.3260000000000001</v>
      </c>
      <c r="U3103">
        <v>9.3789999999999996</v>
      </c>
      <c r="V3103">
        <v>3825</v>
      </c>
      <c r="W3103">
        <v>15</v>
      </c>
      <c r="X3103">
        <f t="shared" si="104"/>
        <v>0</v>
      </c>
      <c r="Y3103">
        <f t="shared" si="105"/>
        <v>0</v>
      </c>
    </row>
    <row r="3104" spans="1:25" x14ac:dyDescent="0.2">
      <c r="A3104" t="s">
        <v>9864</v>
      </c>
      <c r="B3104" t="s">
        <v>387</v>
      </c>
      <c r="C3104">
        <v>3</v>
      </c>
      <c r="D3104">
        <v>33</v>
      </c>
      <c r="E3104" t="s">
        <v>3388</v>
      </c>
      <c r="F3104">
        <v>14.555</v>
      </c>
      <c r="G3104">
        <v>24.465</v>
      </c>
      <c r="H3104">
        <v>14.885</v>
      </c>
      <c r="I3104">
        <v>356.1</v>
      </c>
      <c r="J3104">
        <v>145227</v>
      </c>
      <c r="K3104">
        <v>77.16</v>
      </c>
      <c r="L3104">
        <v>59.415999999999997</v>
      </c>
      <c r="M3104">
        <v>1123.086</v>
      </c>
      <c r="N3104">
        <v>458024</v>
      </c>
      <c r="O3104">
        <v>9.4629999999999992</v>
      </c>
      <c r="P3104">
        <v>12.452999999999999</v>
      </c>
      <c r="Q3104">
        <v>137.738</v>
      </c>
      <c r="R3104">
        <v>56173</v>
      </c>
      <c r="S3104">
        <v>0.30099999999999999</v>
      </c>
      <c r="T3104">
        <v>8.7520000000000007</v>
      </c>
      <c r="U3104">
        <v>4.3769999999999998</v>
      </c>
      <c r="V3104">
        <v>1785</v>
      </c>
      <c r="W3104">
        <v>7</v>
      </c>
      <c r="X3104">
        <f t="shared" si="104"/>
        <v>0</v>
      </c>
      <c r="Y3104">
        <f t="shared" si="105"/>
        <v>0</v>
      </c>
    </row>
    <row r="3105" spans="1:25" x14ac:dyDescent="0.2">
      <c r="A3105" t="s">
        <v>9864</v>
      </c>
      <c r="B3105" t="s">
        <v>387</v>
      </c>
      <c r="C3105">
        <v>4</v>
      </c>
      <c r="D3105">
        <v>1</v>
      </c>
      <c r="E3105" t="s">
        <v>3389</v>
      </c>
      <c r="F3105">
        <v>222.023</v>
      </c>
      <c r="G3105">
        <v>78.908000000000001</v>
      </c>
      <c r="H3105">
        <v>40.582000000000001</v>
      </c>
      <c r="I3105">
        <v>17519.488000000001</v>
      </c>
      <c r="J3105">
        <v>7144908</v>
      </c>
      <c r="K3105">
        <v>57.676000000000002</v>
      </c>
      <c r="L3105">
        <v>29.338999999999999</v>
      </c>
      <c r="M3105">
        <v>12805.467000000001</v>
      </c>
      <c r="N3105">
        <v>5222406</v>
      </c>
      <c r="O3105">
        <v>27.733000000000001</v>
      </c>
      <c r="P3105">
        <v>31.59</v>
      </c>
      <c r="Q3105">
        <v>6157.433</v>
      </c>
      <c r="R3105">
        <v>2511163</v>
      </c>
      <c r="S3105">
        <v>0.13200000000000001</v>
      </c>
      <c r="T3105">
        <v>5.8079999999999998</v>
      </c>
      <c r="U3105">
        <v>29.388000000000002</v>
      </c>
      <c r="V3105">
        <v>11985</v>
      </c>
      <c r="W3105">
        <v>47</v>
      </c>
      <c r="X3105">
        <f t="shared" si="104"/>
        <v>4245.2430000000004</v>
      </c>
      <c r="Y3105">
        <f t="shared" si="105"/>
        <v>6.259999999999998</v>
      </c>
    </row>
    <row r="3106" spans="1:25" x14ac:dyDescent="0.2">
      <c r="A3106" t="s">
        <v>9864</v>
      </c>
      <c r="B3106" t="s">
        <v>387</v>
      </c>
      <c r="C3106">
        <v>4</v>
      </c>
      <c r="D3106">
        <v>2</v>
      </c>
      <c r="E3106" t="s">
        <v>2997</v>
      </c>
      <c r="F3106">
        <v>189.988</v>
      </c>
      <c r="G3106">
        <v>78.418000000000006</v>
      </c>
      <c r="H3106">
        <v>38.756999999999998</v>
      </c>
      <c r="I3106">
        <v>14898.531999999999</v>
      </c>
      <c r="J3106">
        <v>6076013</v>
      </c>
      <c r="K3106">
        <v>49.363999999999997</v>
      </c>
      <c r="L3106">
        <v>18.747</v>
      </c>
      <c r="M3106">
        <v>9378.4709999999995</v>
      </c>
      <c r="N3106">
        <v>3824787</v>
      </c>
      <c r="O3106">
        <v>22.065999999999999</v>
      </c>
      <c r="P3106">
        <v>30.198</v>
      </c>
      <c r="Q3106">
        <v>4192.2160000000003</v>
      </c>
      <c r="R3106">
        <v>1709696</v>
      </c>
      <c r="S3106">
        <v>0.125</v>
      </c>
      <c r="T3106">
        <v>5.6459999999999999</v>
      </c>
      <c r="U3106">
        <v>23.76</v>
      </c>
      <c r="V3106">
        <v>9690</v>
      </c>
      <c r="W3106">
        <v>38</v>
      </c>
      <c r="X3106">
        <f t="shared" si="104"/>
        <v>2280.0260000000003</v>
      </c>
      <c r="Y3106">
        <f t="shared" si="105"/>
        <v>0</v>
      </c>
    </row>
    <row r="3107" spans="1:25" x14ac:dyDescent="0.2">
      <c r="A3107" t="s">
        <v>9864</v>
      </c>
      <c r="B3107" t="s">
        <v>387</v>
      </c>
      <c r="C3107">
        <v>4</v>
      </c>
      <c r="D3107">
        <v>3</v>
      </c>
      <c r="E3107" t="s">
        <v>3390</v>
      </c>
      <c r="F3107">
        <v>193.19499999999999</v>
      </c>
      <c r="G3107">
        <v>80.222999999999999</v>
      </c>
      <c r="H3107">
        <v>41.368000000000002</v>
      </c>
      <c r="I3107">
        <v>15498.758</v>
      </c>
      <c r="J3107">
        <v>6320801</v>
      </c>
      <c r="K3107">
        <v>48.481999999999999</v>
      </c>
      <c r="L3107">
        <v>18.972000000000001</v>
      </c>
      <c r="M3107">
        <v>9366.4040000000005</v>
      </c>
      <c r="N3107">
        <v>3819866</v>
      </c>
      <c r="O3107">
        <v>21.404</v>
      </c>
      <c r="P3107">
        <v>27.824999999999999</v>
      </c>
      <c r="Q3107">
        <v>4135.1750000000002</v>
      </c>
      <c r="R3107">
        <v>1686433</v>
      </c>
      <c r="S3107">
        <v>0.14899999999999999</v>
      </c>
      <c r="T3107">
        <v>6.16</v>
      </c>
      <c r="U3107">
        <v>28.762</v>
      </c>
      <c r="V3107">
        <v>11730</v>
      </c>
      <c r="W3107">
        <v>46</v>
      </c>
      <c r="X3107">
        <f t="shared" si="104"/>
        <v>2222.9850000000001</v>
      </c>
      <c r="Y3107">
        <f t="shared" si="105"/>
        <v>5.259999999999998</v>
      </c>
    </row>
    <row r="3108" spans="1:25" x14ac:dyDescent="0.2">
      <c r="A3108" t="s">
        <v>9864</v>
      </c>
      <c r="B3108" t="s">
        <v>387</v>
      </c>
      <c r="C3108">
        <v>4</v>
      </c>
      <c r="D3108">
        <v>4</v>
      </c>
      <c r="E3108" t="s">
        <v>3049</v>
      </c>
      <c r="F3108">
        <v>151.66499999999999</v>
      </c>
      <c r="G3108">
        <v>86.936999999999998</v>
      </c>
      <c r="H3108">
        <v>42.862000000000002</v>
      </c>
      <c r="I3108">
        <v>13185.356</v>
      </c>
      <c r="J3108">
        <v>5377335</v>
      </c>
      <c r="K3108">
        <v>4.2530000000000001</v>
      </c>
      <c r="L3108">
        <v>2.3210000000000002</v>
      </c>
      <c r="M3108">
        <v>645.10299999999995</v>
      </c>
      <c r="N3108">
        <v>263090</v>
      </c>
      <c r="O3108">
        <v>7.7939999999999996</v>
      </c>
      <c r="P3108">
        <v>12.986000000000001</v>
      </c>
      <c r="Q3108">
        <v>1182.126</v>
      </c>
      <c r="R3108">
        <v>482102</v>
      </c>
      <c r="S3108">
        <v>0.115</v>
      </c>
      <c r="T3108">
        <v>5.4240000000000004</v>
      </c>
      <c r="U3108">
        <v>17.507000000000001</v>
      </c>
      <c r="V3108">
        <v>7140</v>
      </c>
      <c r="W3108">
        <v>28</v>
      </c>
      <c r="X3108">
        <f t="shared" si="104"/>
        <v>0</v>
      </c>
      <c r="Y3108">
        <f t="shared" si="105"/>
        <v>0</v>
      </c>
    </row>
    <row r="3109" spans="1:25" x14ac:dyDescent="0.2">
      <c r="A3109" t="s">
        <v>9864</v>
      </c>
      <c r="B3109" t="s">
        <v>387</v>
      </c>
      <c r="C3109">
        <v>4</v>
      </c>
      <c r="D3109">
        <v>5</v>
      </c>
      <c r="E3109" t="s">
        <v>3335</v>
      </c>
      <c r="F3109">
        <v>191.80500000000001</v>
      </c>
      <c r="G3109">
        <v>87.137</v>
      </c>
      <c r="H3109">
        <v>43.198</v>
      </c>
      <c r="I3109">
        <v>16713.341</v>
      </c>
      <c r="J3109">
        <v>6816140</v>
      </c>
      <c r="K3109">
        <v>3.9279999999999999</v>
      </c>
      <c r="L3109">
        <v>2.383</v>
      </c>
      <c r="M3109">
        <v>753.35</v>
      </c>
      <c r="N3109">
        <v>307236</v>
      </c>
      <c r="O3109">
        <v>9.0660000000000007</v>
      </c>
      <c r="P3109">
        <v>18.207000000000001</v>
      </c>
      <c r="Q3109">
        <v>1738.819</v>
      </c>
      <c r="R3109">
        <v>709136</v>
      </c>
      <c r="S3109">
        <v>0.13700000000000001</v>
      </c>
      <c r="T3109">
        <v>5.907</v>
      </c>
      <c r="U3109">
        <v>26.260999999999999</v>
      </c>
      <c r="V3109">
        <v>10710</v>
      </c>
      <c r="W3109">
        <v>42</v>
      </c>
      <c r="X3109">
        <f t="shared" si="104"/>
        <v>0</v>
      </c>
      <c r="Y3109">
        <f t="shared" si="105"/>
        <v>1.259999999999998</v>
      </c>
    </row>
    <row r="3110" spans="1:25" x14ac:dyDescent="0.2">
      <c r="A3110" t="s">
        <v>9864</v>
      </c>
      <c r="B3110" t="s">
        <v>387</v>
      </c>
      <c r="C3110">
        <v>4</v>
      </c>
      <c r="D3110">
        <v>6</v>
      </c>
      <c r="E3110" t="s">
        <v>3391</v>
      </c>
      <c r="F3110">
        <v>241.65199999999999</v>
      </c>
      <c r="G3110">
        <v>75.063000000000002</v>
      </c>
      <c r="H3110">
        <v>39.255000000000003</v>
      </c>
      <c r="I3110">
        <v>18139.112000000001</v>
      </c>
      <c r="J3110">
        <v>7397607</v>
      </c>
      <c r="K3110">
        <v>55.301000000000002</v>
      </c>
      <c r="L3110">
        <v>23.428999999999998</v>
      </c>
      <c r="M3110">
        <v>13363.513000000001</v>
      </c>
      <c r="N3110">
        <v>5449992</v>
      </c>
      <c r="O3110">
        <v>31.611000000000001</v>
      </c>
      <c r="P3110">
        <v>37.619999999999997</v>
      </c>
      <c r="Q3110">
        <v>7638.8040000000001</v>
      </c>
      <c r="R3110">
        <v>3115305</v>
      </c>
      <c r="S3110">
        <v>0.15</v>
      </c>
      <c r="T3110">
        <v>6.1840000000000002</v>
      </c>
      <c r="U3110">
        <v>36.265000000000001</v>
      </c>
      <c r="V3110">
        <v>14790</v>
      </c>
      <c r="W3110">
        <v>58</v>
      </c>
      <c r="X3110">
        <f t="shared" si="104"/>
        <v>5726.6139999999996</v>
      </c>
      <c r="Y3110">
        <f t="shared" si="105"/>
        <v>17.259999999999998</v>
      </c>
    </row>
    <row r="3111" spans="1:25" x14ac:dyDescent="0.2">
      <c r="A3111" t="s">
        <v>9864</v>
      </c>
      <c r="B3111" t="s">
        <v>387</v>
      </c>
      <c r="C3111">
        <v>4</v>
      </c>
      <c r="D3111">
        <v>7</v>
      </c>
      <c r="E3111" t="s">
        <v>3392</v>
      </c>
      <c r="F3111">
        <v>214.73400000000001</v>
      </c>
      <c r="G3111">
        <v>71.356999999999999</v>
      </c>
      <c r="H3111">
        <v>34.387</v>
      </c>
      <c r="I3111">
        <v>15322.834999999999</v>
      </c>
      <c r="J3111">
        <v>6249055</v>
      </c>
      <c r="K3111">
        <v>43.421999999999997</v>
      </c>
      <c r="L3111">
        <v>17.481000000000002</v>
      </c>
      <c r="M3111">
        <v>9324.1849999999995</v>
      </c>
      <c r="N3111">
        <v>3802648</v>
      </c>
      <c r="O3111">
        <v>16.489999999999998</v>
      </c>
      <c r="P3111">
        <v>23.818999999999999</v>
      </c>
      <c r="Q3111">
        <v>3540.973</v>
      </c>
      <c r="R3111">
        <v>1444102</v>
      </c>
      <c r="S3111">
        <v>0.16600000000000001</v>
      </c>
      <c r="T3111">
        <v>6.5039999999999996</v>
      </c>
      <c r="U3111">
        <v>35.64</v>
      </c>
      <c r="V3111">
        <v>14535</v>
      </c>
      <c r="W3111">
        <v>57</v>
      </c>
      <c r="X3111">
        <f t="shared" si="104"/>
        <v>1628.7829999999999</v>
      </c>
      <c r="Y3111">
        <f t="shared" si="105"/>
        <v>16.259999999999998</v>
      </c>
    </row>
    <row r="3112" spans="1:25" x14ac:dyDescent="0.2">
      <c r="A3112" t="s">
        <v>9864</v>
      </c>
      <c r="B3112" t="s">
        <v>387</v>
      </c>
      <c r="C3112">
        <v>4</v>
      </c>
      <c r="D3112">
        <v>8</v>
      </c>
      <c r="E3112" t="s">
        <v>3393</v>
      </c>
      <c r="F3112">
        <v>223.892</v>
      </c>
      <c r="G3112">
        <v>62.942999999999998</v>
      </c>
      <c r="H3112">
        <v>31.361000000000001</v>
      </c>
      <c r="I3112">
        <v>14092.328</v>
      </c>
      <c r="J3112">
        <v>5747222</v>
      </c>
      <c r="K3112">
        <v>54.744999999999997</v>
      </c>
      <c r="L3112">
        <v>26.01</v>
      </c>
      <c r="M3112">
        <v>12256.906999999999</v>
      </c>
      <c r="N3112">
        <v>4998689</v>
      </c>
      <c r="O3112">
        <v>14.996</v>
      </c>
      <c r="P3112">
        <v>22.306000000000001</v>
      </c>
      <c r="Q3112">
        <v>3357.3829999999998</v>
      </c>
      <c r="R3112">
        <v>1369229</v>
      </c>
      <c r="S3112">
        <v>0.24</v>
      </c>
      <c r="T3112">
        <v>7.8220000000000001</v>
      </c>
      <c r="U3112">
        <v>53.773000000000003</v>
      </c>
      <c r="V3112">
        <v>21930</v>
      </c>
      <c r="W3112">
        <v>86</v>
      </c>
      <c r="X3112">
        <f t="shared" ref="X3112:X3175" si="106">(MAX(0, (Q3112-1912.19)))*1</f>
        <v>1445.1929999999998</v>
      </c>
      <c r="Y3112">
        <f t="shared" ref="Y3112:Y3175" si="107">(MAX(0, (W3112-40.74)))*1</f>
        <v>45.26</v>
      </c>
    </row>
    <row r="3113" spans="1:25" x14ac:dyDescent="0.2">
      <c r="A3113" t="s">
        <v>9864</v>
      </c>
      <c r="B3113" t="s">
        <v>387</v>
      </c>
      <c r="C3113">
        <v>4</v>
      </c>
      <c r="D3113">
        <v>9</v>
      </c>
      <c r="E3113" t="s">
        <v>3394</v>
      </c>
      <c r="F3113">
        <v>162.071</v>
      </c>
      <c r="G3113">
        <v>76.494</v>
      </c>
      <c r="H3113">
        <v>41.695999999999998</v>
      </c>
      <c r="I3113">
        <v>12397.482</v>
      </c>
      <c r="J3113">
        <v>5056019</v>
      </c>
      <c r="K3113">
        <v>57.488</v>
      </c>
      <c r="L3113">
        <v>20.282</v>
      </c>
      <c r="M3113">
        <v>9317.2070000000003</v>
      </c>
      <c r="N3113">
        <v>3799802</v>
      </c>
      <c r="O3113">
        <v>28.701000000000001</v>
      </c>
      <c r="P3113">
        <v>36.186</v>
      </c>
      <c r="Q3113">
        <v>4651.5829999999996</v>
      </c>
      <c r="R3113">
        <v>1897038</v>
      </c>
      <c r="S3113">
        <v>0.127</v>
      </c>
      <c r="T3113">
        <v>5.6959999999999997</v>
      </c>
      <c r="U3113">
        <v>20.634</v>
      </c>
      <c r="V3113">
        <v>8415</v>
      </c>
      <c r="W3113">
        <v>33</v>
      </c>
      <c r="X3113">
        <f t="shared" si="106"/>
        <v>2739.3929999999996</v>
      </c>
      <c r="Y3113">
        <f t="shared" si="107"/>
        <v>0</v>
      </c>
    </row>
    <row r="3114" spans="1:25" x14ac:dyDescent="0.2">
      <c r="A3114" t="s">
        <v>9864</v>
      </c>
      <c r="B3114" t="s">
        <v>387</v>
      </c>
      <c r="C3114">
        <v>4</v>
      </c>
      <c r="D3114">
        <v>10</v>
      </c>
      <c r="E3114" t="s">
        <v>3395</v>
      </c>
      <c r="F3114">
        <v>258.762</v>
      </c>
      <c r="G3114">
        <v>54.472999999999999</v>
      </c>
      <c r="H3114">
        <v>29.481999999999999</v>
      </c>
      <c r="I3114">
        <v>14095.468999999999</v>
      </c>
      <c r="J3114">
        <v>5748503</v>
      </c>
      <c r="K3114">
        <v>56.24</v>
      </c>
      <c r="L3114">
        <v>22.83</v>
      </c>
      <c r="M3114">
        <v>14552.909</v>
      </c>
      <c r="N3114">
        <v>5935059</v>
      </c>
      <c r="O3114">
        <v>36.878</v>
      </c>
      <c r="P3114">
        <v>42.826999999999998</v>
      </c>
      <c r="Q3114">
        <v>9542.6460000000006</v>
      </c>
      <c r="R3114">
        <v>3891742</v>
      </c>
      <c r="S3114">
        <v>0.16700000000000001</v>
      </c>
      <c r="T3114">
        <v>6.5179999999999998</v>
      </c>
      <c r="U3114">
        <v>43.143000000000001</v>
      </c>
      <c r="V3114">
        <v>17595</v>
      </c>
      <c r="W3114">
        <v>69</v>
      </c>
      <c r="X3114">
        <f t="shared" si="106"/>
        <v>7630.4560000000001</v>
      </c>
      <c r="Y3114">
        <f t="shared" si="107"/>
        <v>28.259999999999998</v>
      </c>
    </row>
    <row r="3115" spans="1:25" x14ac:dyDescent="0.2">
      <c r="A3115" t="s">
        <v>9864</v>
      </c>
      <c r="B3115" t="s">
        <v>387</v>
      </c>
      <c r="C3115">
        <v>4</v>
      </c>
      <c r="D3115">
        <v>11</v>
      </c>
      <c r="E3115" t="s">
        <v>3396</v>
      </c>
      <c r="F3115">
        <v>66.076999999999998</v>
      </c>
      <c r="G3115">
        <v>42.917999999999999</v>
      </c>
      <c r="H3115">
        <v>25.116</v>
      </c>
      <c r="I3115">
        <v>2835.886</v>
      </c>
      <c r="J3115">
        <v>1156549</v>
      </c>
      <c r="K3115">
        <v>39.844999999999999</v>
      </c>
      <c r="L3115">
        <v>21.138999999999999</v>
      </c>
      <c r="M3115">
        <v>2632.8290000000002</v>
      </c>
      <c r="N3115">
        <v>1073737</v>
      </c>
      <c r="O3115">
        <v>13.768000000000001</v>
      </c>
      <c r="P3115">
        <v>19.010000000000002</v>
      </c>
      <c r="Q3115">
        <v>909.73800000000006</v>
      </c>
      <c r="R3115">
        <v>371015</v>
      </c>
      <c r="S3115">
        <v>0.20799999999999999</v>
      </c>
      <c r="T3115">
        <v>7.2830000000000004</v>
      </c>
      <c r="U3115">
        <v>13.756</v>
      </c>
      <c r="V3115">
        <v>5610</v>
      </c>
      <c r="W3115">
        <v>22</v>
      </c>
      <c r="X3115">
        <f t="shared" si="106"/>
        <v>0</v>
      </c>
      <c r="Y3115">
        <f t="shared" si="107"/>
        <v>0</v>
      </c>
    </row>
    <row r="3116" spans="1:25" x14ac:dyDescent="0.2">
      <c r="A3116" t="s">
        <v>9864</v>
      </c>
      <c r="B3116" t="s">
        <v>387</v>
      </c>
      <c r="C3116">
        <v>5</v>
      </c>
      <c r="D3116">
        <v>1</v>
      </c>
      <c r="E3116" t="s">
        <v>3397</v>
      </c>
      <c r="F3116">
        <v>218.82400000000001</v>
      </c>
      <c r="G3116">
        <v>70.614999999999995</v>
      </c>
      <c r="H3116">
        <v>34.555999999999997</v>
      </c>
      <c r="I3116">
        <v>15452.135</v>
      </c>
      <c r="J3116">
        <v>6301787</v>
      </c>
      <c r="K3116">
        <v>3.4279999999999999</v>
      </c>
      <c r="L3116">
        <v>2.0430000000000001</v>
      </c>
      <c r="M3116">
        <v>750.16700000000003</v>
      </c>
      <c r="N3116">
        <v>305938</v>
      </c>
      <c r="O3116">
        <v>8.4710000000000001</v>
      </c>
      <c r="P3116">
        <v>15.661</v>
      </c>
      <c r="Q3116">
        <v>1853.5509999999999</v>
      </c>
      <c r="R3116">
        <v>755927</v>
      </c>
      <c r="S3116">
        <v>0.14299999999999999</v>
      </c>
      <c r="T3116">
        <v>6.0339999999999998</v>
      </c>
      <c r="U3116">
        <v>31.263000000000002</v>
      </c>
      <c r="V3116">
        <v>12750</v>
      </c>
      <c r="W3116">
        <v>50</v>
      </c>
      <c r="X3116">
        <f t="shared" si="106"/>
        <v>0</v>
      </c>
      <c r="Y3116">
        <f t="shared" si="107"/>
        <v>9.259999999999998</v>
      </c>
    </row>
    <row r="3117" spans="1:25" x14ac:dyDescent="0.2">
      <c r="A3117" t="s">
        <v>9864</v>
      </c>
      <c r="B3117" t="s">
        <v>387</v>
      </c>
      <c r="C3117">
        <v>5</v>
      </c>
      <c r="D3117">
        <v>2</v>
      </c>
      <c r="E3117" t="s">
        <v>3398</v>
      </c>
      <c r="F3117">
        <v>16.475000000000001</v>
      </c>
      <c r="G3117">
        <v>19.5</v>
      </c>
      <c r="H3117">
        <v>6.3639999999999999</v>
      </c>
      <c r="I3117">
        <v>321.267</v>
      </c>
      <c r="J3117">
        <v>131021</v>
      </c>
      <c r="K3117">
        <v>16.263999999999999</v>
      </c>
      <c r="L3117">
        <v>5.4950000000000001</v>
      </c>
      <c r="M3117">
        <v>267.94499999999999</v>
      </c>
      <c r="N3117">
        <v>109275</v>
      </c>
      <c r="O3117">
        <v>10.010999999999999</v>
      </c>
      <c r="P3117">
        <v>11.191000000000001</v>
      </c>
      <c r="Q3117">
        <v>164.928</v>
      </c>
      <c r="R3117">
        <v>67262</v>
      </c>
      <c r="S3117">
        <v>7.5999999999999998E-2</v>
      </c>
      <c r="T3117">
        <v>4.399</v>
      </c>
      <c r="U3117">
        <v>1.2509999999999999</v>
      </c>
      <c r="V3117">
        <v>510</v>
      </c>
      <c r="W3117">
        <v>2</v>
      </c>
      <c r="X3117">
        <f t="shared" si="106"/>
        <v>0</v>
      </c>
      <c r="Y3117">
        <f t="shared" si="107"/>
        <v>0</v>
      </c>
    </row>
    <row r="3118" spans="1:25" x14ac:dyDescent="0.2">
      <c r="A3118" t="s">
        <v>9864</v>
      </c>
      <c r="B3118" t="s">
        <v>387</v>
      </c>
      <c r="C3118">
        <v>5</v>
      </c>
      <c r="D3118">
        <v>3</v>
      </c>
      <c r="E3118" t="s">
        <v>3399</v>
      </c>
      <c r="F3118">
        <v>323.53199999999998</v>
      </c>
      <c r="G3118">
        <v>60.802</v>
      </c>
      <c r="H3118">
        <v>24.831</v>
      </c>
      <c r="I3118">
        <v>19671.473000000002</v>
      </c>
      <c r="J3118">
        <v>8022544</v>
      </c>
      <c r="K3118">
        <v>65.281999999999996</v>
      </c>
      <c r="L3118">
        <v>26.195</v>
      </c>
      <c r="M3118">
        <v>21120.791000000001</v>
      </c>
      <c r="N3118">
        <v>8613614</v>
      </c>
      <c r="O3118">
        <v>19.145</v>
      </c>
      <c r="P3118">
        <v>22.594999999999999</v>
      </c>
      <c r="Q3118">
        <v>6194.0370000000003</v>
      </c>
      <c r="R3118">
        <v>2526091</v>
      </c>
      <c r="S3118">
        <v>0.27100000000000002</v>
      </c>
      <c r="T3118">
        <v>8.3019999999999996</v>
      </c>
      <c r="U3118">
        <v>87.537000000000006</v>
      </c>
      <c r="V3118">
        <v>35700</v>
      </c>
      <c r="W3118">
        <v>140</v>
      </c>
      <c r="X3118">
        <f t="shared" si="106"/>
        <v>4281.8469999999998</v>
      </c>
      <c r="Y3118">
        <f t="shared" si="107"/>
        <v>99.259999999999991</v>
      </c>
    </row>
    <row r="3119" spans="1:25" x14ac:dyDescent="0.2">
      <c r="A3119" t="s">
        <v>9864</v>
      </c>
      <c r="B3119" t="s">
        <v>387</v>
      </c>
      <c r="C3119">
        <v>5</v>
      </c>
      <c r="D3119">
        <v>4</v>
      </c>
      <c r="E3119" t="s">
        <v>3400</v>
      </c>
      <c r="F3119">
        <v>349.08499999999998</v>
      </c>
      <c r="G3119">
        <v>84.795000000000002</v>
      </c>
      <c r="H3119">
        <v>41.488</v>
      </c>
      <c r="I3119">
        <v>29600.698</v>
      </c>
      <c r="J3119">
        <v>12071943</v>
      </c>
      <c r="K3119">
        <v>28.477</v>
      </c>
      <c r="L3119">
        <v>26.062999999999999</v>
      </c>
      <c r="M3119">
        <v>9940.8430000000008</v>
      </c>
      <c r="N3119">
        <v>4054137</v>
      </c>
      <c r="O3119">
        <v>11.967000000000001</v>
      </c>
      <c r="P3119">
        <v>17.905000000000001</v>
      </c>
      <c r="Q3119">
        <v>4177.6629999999996</v>
      </c>
      <c r="R3119">
        <v>1703761</v>
      </c>
      <c r="S3119">
        <v>0.18099999999999999</v>
      </c>
      <c r="T3119">
        <v>6.79</v>
      </c>
      <c r="U3119">
        <v>63.152000000000001</v>
      </c>
      <c r="V3119">
        <v>25755</v>
      </c>
      <c r="W3119">
        <v>101</v>
      </c>
      <c r="X3119">
        <f t="shared" si="106"/>
        <v>2265.4729999999995</v>
      </c>
      <c r="Y3119">
        <f t="shared" si="107"/>
        <v>60.26</v>
      </c>
    </row>
    <row r="3120" spans="1:25" x14ac:dyDescent="0.2">
      <c r="A3120" t="s">
        <v>9864</v>
      </c>
      <c r="B3120" t="s">
        <v>387</v>
      </c>
      <c r="C3120">
        <v>5</v>
      </c>
      <c r="D3120">
        <v>5</v>
      </c>
      <c r="E3120" t="s">
        <v>3401</v>
      </c>
      <c r="F3120">
        <v>328.50799999999998</v>
      </c>
      <c r="G3120">
        <v>79.616</v>
      </c>
      <c r="H3120">
        <v>35.814999999999998</v>
      </c>
      <c r="I3120">
        <v>26154.508000000002</v>
      </c>
      <c r="J3120">
        <v>10666496</v>
      </c>
      <c r="K3120">
        <v>36.968000000000004</v>
      </c>
      <c r="L3120">
        <v>38.923000000000002</v>
      </c>
      <c r="M3120">
        <v>12144.141</v>
      </c>
      <c r="N3120">
        <v>4952700</v>
      </c>
      <c r="O3120">
        <v>13.994999999999999</v>
      </c>
      <c r="P3120">
        <v>19.309999999999999</v>
      </c>
      <c r="Q3120">
        <v>4597.4920000000002</v>
      </c>
      <c r="R3120">
        <v>1874978</v>
      </c>
      <c r="S3120">
        <v>0.20399999999999999</v>
      </c>
      <c r="T3120">
        <v>7.2039999999999997</v>
      </c>
      <c r="U3120">
        <v>66.903000000000006</v>
      </c>
      <c r="V3120">
        <v>27285</v>
      </c>
      <c r="W3120">
        <v>107</v>
      </c>
      <c r="X3120">
        <f t="shared" si="106"/>
        <v>2685.3020000000001</v>
      </c>
      <c r="Y3120">
        <f t="shared" si="107"/>
        <v>66.259999999999991</v>
      </c>
    </row>
    <row r="3121" spans="1:25" x14ac:dyDescent="0.2">
      <c r="A3121" t="s">
        <v>9864</v>
      </c>
      <c r="B3121" t="s">
        <v>387</v>
      </c>
      <c r="C3121">
        <v>5</v>
      </c>
      <c r="D3121">
        <v>6</v>
      </c>
      <c r="E3121" t="s">
        <v>3402</v>
      </c>
      <c r="F3121">
        <v>230.51</v>
      </c>
      <c r="G3121">
        <v>72.784999999999997</v>
      </c>
      <c r="H3121">
        <v>32.838999999999999</v>
      </c>
      <c r="I3121">
        <v>16777.579000000002</v>
      </c>
      <c r="J3121">
        <v>6842338</v>
      </c>
      <c r="K3121">
        <v>3.153</v>
      </c>
      <c r="L3121">
        <v>2.319</v>
      </c>
      <c r="M3121">
        <v>726.78700000000003</v>
      </c>
      <c r="N3121">
        <v>296403</v>
      </c>
      <c r="O3121">
        <v>9.516</v>
      </c>
      <c r="P3121">
        <v>15.102</v>
      </c>
      <c r="Q3121">
        <v>2193.52</v>
      </c>
      <c r="R3121">
        <v>894575</v>
      </c>
      <c r="S3121">
        <v>0.19500000000000001</v>
      </c>
      <c r="T3121">
        <v>7.0540000000000003</v>
      </c>
      <c r="U3121">
        <v>45.018999999999998</v>
      </c>
      <c r="V3121">
        <v>18360</v>
      </c>
      <c r="W3121">
        <v>72</v>
      </c>
      <c r="X3121">
        <f t="shared" si="106"/>
        <v>281.32999999999993</v>
      </c>
      <c r="Y3121">
        <f t="shared" si="107"/>
        <v>31.259999999999998</v>
      </c>
    </row>
    <row r="3122" spans="1:25" x14ac:dyDescent="0.2">
      <c r="A3122" t="s">
        <v>9864</v>
      </c>
      <c r="B3122" t="s">
        <v>387</v>
      </c>
      <c r="C3122">
        <v>5</v>
      </c>
      <c r="D3122">
        <v>7</v>
      </c>
      <c r="E3122" t="s">
        <v>3403</v>
      </c>
      <c r="F3122">
        <v>230.083</v>
      </c>
      <c r="G3122">
        <v>56.19</v>
      </c>
      <c r="H3122">
        <v>30.324000000000002</v>
      </c>
      <c r="I3122">
        <v>12928.486999999999</v>
      </c>
      <c r="J3122">
        <v>5272577</v>
      </c>
      <c r="K3122">
        <v>7.7839999999999998</v>
      </c>
      <c r="L3122">
        <v>5.6609999999999996</v>
      </c>
      <c r="M3122">
        <v>1790.9269999999999</v>
      </c>
      <c r="N3122">
        <v>730387</v>
      </c>
      <c r="O3122">
        <v>8.0909999999999993</v>
      </c>
      <c r="P3122">
        <v>12.582000000000001</v>
      </c>
      <c r="Q3122">
        <v>1861.6969999999999</v>
      </c>
      <c r="R3122">
        <v>759249</v>
      </c>
      <c r="S3122">
        <v>0.16800000000000001</v>
      </c>
      <c r="T3122">
        <v>6.5529999999999999</v>
      </c>
      <c r="U3122">
        <v>38.767000000000003</v>
      </c>
      <c r="V3122">
        <v>15810</v>
      </c>
      <c r="W3122">
        <v>62</v>
      </c>
      <c r="X3122">
        <f t="shared" si="106"/>
        <v>0</v>
      </c>
      <c r="Y3122">
        <f t="shared" si="107"/>
        <v>21.259999999999998</v>
      </c>
    </row>
    <row r="3123" spans="1:25" x14ac:dyDescent="0.2">
      <c r="A3123" t="s">
        <v>9864</v>
      </c>
      <c r="B3123" t="s">
        <v>387</v>
      </c>
      <c r="C3123">
        <v>5</v>
      </c>
      <c r="D3123">
        <v>8</v>
      </c>
      <c r="E3123" t="s">
        <v>3404</v>
      </c>
      <c r="F3123">
        <v>165.87899999999999</v>
      </c>
      <c r="G3123">
        <v>69.263000000000005</v>
      </c>
      <c r="H3123">
        <v>42.249000000000002</v>
      </c>
      <c r="I3123">
        <v>11489.266</v>
      </c>
      <c r="J3123">
        <v>4685625</v>
      </c>
      <c r="K3123">
        <v>8.9580000000000002</v>
      </c>
      <c r="L3123">
        <v>4.3470000000000004</v>
      </c>
      <c r="M3123">
        <v>1485.8920000000001</v>
      </c>
      <c r="N3123">
        <v>605986</v>
      </c>
      <c r="O3123">
        <v>8.3239999999999998</v>
      </c>
      <c r="P3123">
        <v>13.201000000000001</v>
      </c>
      <c r="Q3123">
        <v>1380.845</v>
      </c>
      <c r="R3123">
        <v>563145</v>
      </c>
      <c r="S3123">
        <v>9.4E-2</v>
      </c>
      <c r="T3123">
        <v>4.9009999999999998</v>
      </c>
      <c r="U3123">
        <v>15.632</v>
      </c>
      <c r="V3123">
        <v>6375</v>
      </c>
      <c r="W3123">
        <v>25</v>
      </c>
      <c r="X3123">
        <f t="shared" si="106"/>
        <v>0</v>
      </c>
      <c r="Y3123">
        <f t="shared" si="107"/>
        <v>0</v>
      </c>
    </row>
    <row r="3124" spans="1:25" x14ac:dyDescent="0.2">
      <c r="A3124" t="s">
        <v>9864</v>
      </c>
      <c r="B3124" t="s">
        <v>387</v>
      </c>
      <c r="C3124">
        <v>5</v>
      </c>
      <c r="D3124">
        <v>9</v>
      </c>
      <c r="E3124" t="s">
        <v>3405</v>
      </c>
      <c r="F3124">
        <v>271.67399999999998</v>
      </c>
      <c r="G3124">
        <v>66.992000000000004</v>
      </c>
      <c r="H3124">
        <v>30.716000000000001</v>
      </c>
      <c r="I3124">
        <v>18200.018</v>
      </c>
      <c r="J3124">
        <v>7422446</v>
      </c>
      <c r="K3124">
        <v>36.365000000000002</v>
      </c>
      <c r="L3124">
        <v>29.382999999999999</v>
      </c>
      <c r="M3124">
        <v>9879.5570000000007</v>
      </c>
      <c r="N3124">
        <v>4029143</v>
      </c>
      <c r="O3124">
        <v>16.994</v>
      </c>
      <c r="P3124">
        <v>19.722000000000001</v>
      </c>
      <c r="Q3124">
        <v>4616.9340000000002</v>
      </c>
      <c r="R3124">
        <v>1882907</v>
      </c>
      <c r="S3124">
        <v>0.23899999999999999</v>
      </c>
      <c r="T3124">
        <v>7.8090000000000002</v>
      </c>
      <c r="U3124">
        <v>65.028000000000006</v>
      </c>
      <c r="V3124">
        <v>26520</v>
      </c>
      <c r="W3124">
        <v>104</v>
      </c>
      <c r="X3124">
        <f t="shared" si="106"/>
        <v>2704.7440000000001</v>
      </c>
      <c r="Y3124">
        <f t="shared" si="107"/>
        <v>63.26</v>
      </c>
    </row>
    <row r="3125" spans="1:25" x14ac:dyDescent="0.2">
      <c r="A3125" t="s">
        <v>9864</v>
      </c>
      <c r="B3125" t="s">
        <v>387</v>
      </c>
      <c r="C3125">
        <v>5</v>
      </c>
      <c r="D3125">
        <v>10</v>
      </c>
      <c r="E3125" t="s">
        <v>3406</v>
      </c>
      <c r="F3125">
        <v>312.19900000000001</v>
      </c>
      <c r="G3125">
        <v>68.007000000000005</v>
      </c>
      <c r="H3125">
        <v>29.132000000000001</v>
      </c>
      <c r="I3125">
        <v>21231.804</v>
      </c>
      <c r="J3125">
        <v>8658888</v>
      </c>
      <c r="K3125">
        <v>57.613999999999997</v>
      </c>
      <c r="L3125">
        <v>25.494</v>
      </c>
      <c r="M3125">
        <v>17986.989000000001</v>
      </c>
      <c r="N3125">
        <v>7335567</v>
      </c>
      <c r="O3125">
        <v>17.259</v>
      </c>
      <c r="P3125">
        <v>22.803999999999998</v>
      </c>
      <c r="Q3125">
        <v>5388.3410000000003</v>
      </c>
      <c r="R3125">
        <v>2197507</v>
      </c>
      <c r="S3125">
        <v>0.23599999999999999</v>
      </c>
      <c r="T3125">
        <v>7.7590000000000003</v>
      </c>
      <c r="U3125">
        <v>73.781000000000006</v>
      </c>
      <c r="V3125">
        <v>30090</v>
      </c>
      <c r="W3125">
        <v>118</v>
      </c>
      <c r="X3125">
        <f t="shared" si="106"/>
        <v>3476.1510000000003</v>
      </c>
      <c r="Y3125">
        <f t="shared" si="107"/>
        <v>77.259999999999991</v>
      </c>
    </row>
    <row r="3126" spans="1:25" x14ac:dyDescent="0.2">
      <c r="A3126" t="s">
        <v>9864</v>
      </c>
      <c r="B3126" t="s">
        <v>387</v>
      </c>
      <c r="C3126">
        <v>5</v>
      </c>
      <c r="D3126">
        <v>11</v>
      </c>
      <c r="E3126" t="s">
        <v>3407</v>
      </c>
      <c r="F3126">
        <v>230.14500000000001</v>
      </c>
      <c r="G3126">
        <v>92.882000000000005</v>
      </c>
      <c r="H3126">
        <v>37.884999999999998</v>
      </c>
      <c r="I3126">
        <v>21376.312000000002</v>
      </c>
      <c r="J3126">
        <v>8717822</v>
      </c>
      <c r="K3126">
        <v>35.838000000000001</v>
      </c>
      <c r="L3126">
        <v>15.321999999999999</v>
      </c>
      <c r="M3126">
        <v>8247.8790000000008</v>
      </c>
      <c r="N3126">
        <v>3363702</v>
      </c>
      <c r="O3126">
        <v>12.250999999999999</v>
      </c>
      <c r="P3126">
        <v>16.245000000000001</v>
      </c>
      <c r="Q3126">
        <v>2819.5749999999998</v>
      </c>
      <c r="R3126">
        <v>1149897</v>
      </c>
      <c r="S3126">
        <v>0.14899999999999999</v>
      </c>
      <c r="T3126">
        <v>6.1710000000000003</v>
      </c>
      <c r="U3126">
        <v>34.39</v>
      </c>
      <c r="V3126">
        <v>14025</v>
      </c>
      <c r="W3126">
        <v>55</v>
      </c>
      <c r="X3126">
        <f t="shared" si="106"/>
        <v>907.38499999999976</v>
      </c>
      <c r="Y3126">
        <f t="shared" si="107"/>
        <v>14.259999999999998</v>
      </c>
    </row>
    <row r="3127" spans="1:25" x14ac:dyDescent="0.2">
      <c r="A3127" t="s">
        <v>9864</v>
      </c>
      <c r="B3127" t="s">
        <v>387</v>
      </c>
      <c r="C3127">
        <v>5</v>
      </c>
      <c r="D3127">
        <v>12</v>
      </c>
      <c r="E3127" t="s">
        <v>3408</v>
      </c>
      <c r="F3127">
        <v>342.52800000000002</v>
      </c>
      <c r="G3127">
        <v>80.734999999999999</v>
      </c>
      <c r="H3127">
        <v>35.737000000000002</v>
      </c>
      <c r="I3127">
        <v>27654.097000000002</v>
      </c>
      <c r="J3127">
        <v>11278068</v>
      </c>
      <c r="K3127">
        <v>48.509</v>
      </c>
      <c r="L3127">
        <v>21.201000000000001</v>
      </c>
      <c r="M3127">
        <v>16615.725999999999</v>
      </c>
      <c r="N3127">
        <v>6776330</v>
      </c>
      <c r="O3127">
        <v>21.408000000000001</v>
      </c>
      <c r="P3127">
        <v>25.895</v>
      </c>
      <c r="Q3127">
        <v>7332.808</v>
      </c>
      <c r="R3127">
        <v>2990512</v>
      </c>
      <c r="S3127">
        <v>0.215</v>
      </c>
      <c r="T3127">
        <v>7.4080000000000004</v>
      </c>
      <c r="U3127">
        <v>73.781000000000006</v>
      </c>
      <c r="V3127">
        <v>30090</v>
      </c>
      <c r="W3127">
        <v>118</v>
      </c>
      <c r="X3127">
        <f t="shared" si="106"/>
        <v>5420.6180000000004</v>
      </c>
      <c r="Y3127">
        <f t="shared" si="107"/>
        <v>77.259999999999991</v>
      </c>
    </row>
    <row r="3128" spans="1:25" x14ac:dyDescent="0.2">
      <c r="A3128" t="s">
        <v>9864</v>
      </c>
      <c r="B3128" t="s">
        <v>387</v>
      </c>
      <c r="C3128">
        <v>5</v>
      </c>
      <c r="D3128">
        <v>13</v>
      </c>
      <c r="E3128" t="s">
        <v>3409</v>
      </c>
      <c r="F3128">
        <v>331.54599999999999</v>
      </c>
      <c r="G3128">
        <v>82.884</v>
      </c>
      <c r="H3128">
        <v>41.584000000000003</v>
      </c>
      <c r="I3128">
        <v>27479.829000000002</v>
      </c>
      <c r="J3128">
        <v>11206997</v>
      </c>
      <c r="K3128">
        <v>4.1180000000000003</v>
      </c>
      <c r="L3128">
        <v>2.6680000000000001</v>
      </c>
      <c r="M3128">
        <v>1365.2380000000001</v>
      </c>
      <c r="N3128">
        <v>556780</v>
      </c>
      <c r="O3128">
        <v>8.1280000000000001</v>
      </c>
      <c r="P3128">
        <v>12.08</v>
      </c>
      <c r="Q3128">
        <v>2694.76</v>
      </c>
      <c r="R3128">
        <v>1098994</v>
      </c>
      <c r="S3128">
        <v>0.192</v>
      </c>
      <c r="T3128">
        <v>7.0010000000000003</v>
      </c>
      <c r="U3128">
        <v>63.777000000000001</v>
      </c>
      <c r="V3128">
        <v>26010</v>
      </c>
      <c r="W3128">
        <v>102</v>
      </c>
      <c r="X3128">
        <f t="shared" si="106"/>
        <v>782.57000000000016</v>
      </c>
      <c r="Y3128">
        <f t="shared" si="107"/>
        <v>61.26</v>
      </c>
    </row>
    <row r="3129" spans="1:25" x14ac:dyDescent="0.2">
      <c r="A3129" t="s">
        <v>9864</v>
      </c>
      <c r="B3129" t="s">
        <v>387</v>
      </c>
      <c r="C3129">
        <v>5</v>
      </c>
      <c r="D3129">
        <v>16</v>
      </c>
      <c r="E3129" t="s">
        <v>3410</v>
      </c>
      <c r="F3129">
        <v>228.82300000000001</v>
      </c>
      <c r="G3129">
        <v>80.353999999999999</v>
      </c>
      <c r="H3129">
        <v>38.78</v>
      </c>
      <c r="I3129">
        <v>18386.75</v>
      </c>
      <c r="J3129">
        <v>7498600</v>
      </c>
      <c r="K3129">
        <v>45.817999999999998</v>
      </c>
      <c r="L3129">
        <v>22.992000000000001</v>
      </c>
      <c r="M3129">
        <v>10484.297</v>
      </c>
      <c r="N3129">
        <v>4275772</v>
      </c>
      <c r="O3129">
        <v>16.632999999999999</v>
      </c>
      <c r="P3129">
        <v>25.431999999999999</v>
      </c>
      <c r="Q3129">
        <v>3806.098</v>
      </c>
      <c r="R3129">
        <v>1552227</v>
      </c>
      <c r="S3129">
        <v>0.21</v>
      </c>
      <c r="T3129">
        <v>7.3220000000000001</v>
      </c>
      <c r="U3129">
        <v>48.145000000000003</v>
      </c>
      <c r="V3129">
        <v>19635</v>
      </c>
      <c r="W3129">
        <v>77</v>
      </c>
      <c r="X3129">
        <f t="shared" si="106"/>
        <v>1893.9079999999999</v>
      </c>
      <c r="Y3129">
        <f t="shared" si="107"/>
        <v>36.26</v>
      </c>
    </row>
    <row r="3130" spans="1:25" x14ac:dyDescent="0.2">
      <c r="A3130" t="s">
        <v>9864</v>
      </c>
      <c r="B3130" t="s">
        <v>387</v>
      </c>
      <c r="C3130">
        <v>5</v>
      </c>
      <c r="D3130">
        <v>17</v>
      </c>
      <c r="E3130" t="s">
        <v>3411</v>
      </c>
      <c r="F3130">
        <v>314.05500000000001</v>
      </c>
      <c r="G3130">
        <v>76.281999999999996</v>
      </c>
      <c r="H3130">
        <v>33.156999999999996</v>
      </c>
      <c r="I3130">
        <v>23956.794999999998</v>
      </c>
      <c r="J3130">
        <v>9770211</v>
      </c>
      <c r="K3130">
        <v>45.664000000000001</v>
      </c>
      <c r="L3130">
        <v>21.448</v>
      </c>
      <c r="M3130">
        <v>14341.102999999999</v>
      </c>
      <c r="N3130">
        <v>5848679</v>
      </c>
      <c r="O3130">
        <v>19.456</v>
      </c>
      <c r="P3130">
        <v>22.202000000000002</v>
      </c>
      <c r="Q3130">
        <v>6110.1989999999996</v>
      </c>
      <c r="R3130">
        <v>2491900</v>
      </c>
      <c r="S3130">
        <v>0.24099999999999999</v>
      </c>
      <c r="T3130">
        <v>7.8339999999999996</v>
      </c>
      <c r="U3130">
        <v>75.656999999999996</v>
      </c>
      <c r="V3130">
        <v>30855</v>
      </c>
      <c r="W3130">
        <v>121</v>
      </c>
      <c r="X3130">
        <f t="shared" si="106"/>
        <v>4198.009</v>
      </c>
      <c r="Y3130">
        <f t="shared" si="107"/>
        <v>80.259999999999991</v>
      </c>
    </row>
    <row r="3131" spans="1:25" x14ac:dyDescent="0.2">
      <c r="A3131" t="s">
        <v>9864</v>
      </c>
      <c r="B3131" t="s">
        <v>387</v>
      </c>
      <c r="C3131">
        <v>5</v>
      </c>
      <c r="D3131">
        <v>18</v>
      </c>
      <c r="E3131" t="s">
        <v>3412</v>
      </c>
      <c r="F3131">
        <v>147.87700000000001</v>
      </c>
      <c r="G3131">
        <v>80.099000000000004</v>
      </c>
      <c r="H3131">
        <v>38.732999999999997</v>
      </c>
      <c r="I3131">
        <v>11844.745999999999</v>
      </c>
      <c r="J3131">
        <v>4830599</v>
      </c>
      <c r="K3131">
        <v>28.751000000000001</v>
      </c>
      <c r="L3131">
        <v>18.015999999999998</v>
      </c>
      <c r="M3131">
        <v>4251.6289999999999</v>
      </c>
      <c r="N3131">
        <v>1733926</v>
      </c>
      <c r="O3131">
        <v>14.247999999999999</v>
      </c>
      <c r="P3131">
        <v>21.978999999999999</v>
      </c>
      <c r="Q3131">
        <v>2106.9560000000001</v>
      </c>
      <c r="R3131">
        <v>859272</v>
      </c>
      <c r="S3131">
        <v>0.19</v>
      </c>
      <c r="T3131">
        <v>6.9630000000000001</v>
      </c>
      <c r="U3131">
        <v>28.137</v>
      </c>
      <c r="V3131">
        <v>11475</v>
      </c>
      <c r="W3131">
        <v>45</v>
      </c>
      <c r="X3131">
        <f t="shared" si="106"/>
        <v>194.76600000000008</v>
      </c>
      <c r="Y3131">
        <f t="shared" si="107"/>
        <v>4.259999999999998</v>
      </c>
    </row>
    <row r="3132" spans="1:25" x14ac:dyDescent="0.2">
      <c r="A3132" t="s">
        <v>9864</v>
      </c>
      <c r="B3132" t="s">
        <v>387</v>
      </c>
      <c r="C3132">
        <v>5</v>
      </c>
      <c r="D3132">
        <v>19</v>
      </c>
      <c r="E3132" t="s">
        <v>628</v>
      </c>
      <c r="F3132">
        <v>249.59899999999999</v>
      </c>
      <c r="G3132">
        <v>63.505000000000003</v>
      </c>
      <c r="H3132">
        <v>28.776</v>
      </c>
      <c r="I3132">
        <v>15850.763000000001</v>
      </c>
      <c r="J3132">
        <v>6464358</v>
      </c>
      <c r="K3132">
        <v>53.628</v>
      </c>
      <c r="L3132">
        <v>39.298999999999999</v>
      </c>
      <c r="M3132">
        <v>13385.593000000001</v>
      </c>
      <c r="N3132">
        <v>5458997</v>
      </c>
      <c r="O3132">
        <v>22.542000000000002</v>
      </c>
      <c r="P3132">
        <v>23.867000000000001</v>
      </c>
      <c r="Q3132">
        <v>5626.3389999999999</v>
      </c>
      <c r="R3132">
        <v>2294569</v>
      </c>
      <c r="S3132">
        <v>0.28100000000000003</v>
      </c>
      <c r="T3132">
        <v>8.4540000000000006</v>
      </c>
      <c r="U3132">
        <v>70.03</v>
      </c>
      <c r="V3132">
        <v>28560</v>
      </c>
      <c r="W3132">
        <v>112</v>
      </c>
      <c r="X3132">
        <f t="shared" si="106"/>
        <v>3714.1489999999999</v>
      </c>
      <c r="Y3132">
        <f t="shared" si="107"/>
        <v>71.259999999999991</v>
      </c>
    </row>
    <row r="3133" spans="1:25" x14ac:dyDescent="0.2">
      <c r="A3133" t="s">
        <v>9864</v>
      </c>
      <c r="B3133" t="s">
        <v>387</v>
      </c>
      <c r="C3133">
        <v>5</v>
      </c>
      <c r="D3133">
        <v>20</v>
      </c>
      <c r="E3133" t="s">
        <v>1670</v>
      </c>
      <c r="F3133">
        <v>223.28899999999999</v>
      </c>
      <c r="G3133">
        <v>71.908000000000001</v>
      </c>
      <c r="H3133">
        <v>35.066000000000003</v>
      </c>
      <c r="I3133">
        <v>16056.343000000001</v>
      </c>
      <c r="J3133">
        <v>6548199</v>
      </c>
      <c r="K3133">
        <v>44.863999999999997</v>
      </c>
      <c r="L3133">
        <v>30.748000000000001</v>
      </c>
      <c r="M3133">
        <v>10017.549000000001</v>
      </c>
      <c r="N3133">
        <v>4085420</v>
      </c>
      <c r="O3133">
        <v>12.619</v>
      </c>
      <c r="P3133">
        <v>17.873000000000001</v>
      </c>
      <c r="Q3133">
        <v>2817.6019999999999</v>
      </c>
      <c r="R3133">
        <v>1149092</v>
      </c>
      <c r="S3133">
        <v>0.23200000000000001</v>
      </c>
      <c r="T3133">
        <v>7.6950000000000003</v>
      </c>
      <c r="U3133">
        <v>51.896999999999998</v>
      </c>
      <c r="V3133">
        <v>21165</v>
      </c>
      <c r="W3133">
        <v>83</v>
      </c>
      <c r="X3133">
        <f t="shared" si="106"/>
        <v>905.41199999999981</v>
      </c>
      <c r="Y3133">
        <f t="shared" si="107"/>
        <v>42.26</v>
      </c>
    </row>
    <row r="3134" spans="1:25" x14ac:dyDescent="0.2">
      <c r="A3134" t="s">
        <v>9864</v>
      </c>
      <c r="B3134" t="s">
        <v>387</v>
      </c>
      <c r="C3134">
        <v>5</v>
      </c>
      <c r="D3134">
        <v>21</v>
      </c>
      <c r="E3134" t="s">
        <v>3413</v>
      </c>
      <c r="F3134">
        <v>238.21700000000001</v>
      </c>
      <c r="G3134">
        <v>82.902000000000001</v>
      </c>
      <c r="H3134">
        <v>53.429000000000002</v>
      </c>
      <c r="I3134">
        <v>19748.614000000001</v>
      </c>
      <c r="J3134">
        <v>8054004</v>
      </c>
      <c r="K3134">
        <v>4.5119999999999996</v>
      </c>
      <c r="L3134">
        <v>2.76</v>
      </c>
      <c r="M3134">
        <v>1074.95</v>
      </c>
      <c r="N3134">
        <v>438393</v>
      </c>
      <c r="O3134">
        <v>11.14</v>
      </c>
      <c r="P3134">
        <v>17.324000000000002</v>
      </c>
      <c r="Q3134">
        <v>2653.7869999999998</v>
      </c>
      <c r="R3134">
        <v>1082284</v>
      </c>
      <c r="S3134">
        <v>0.17100000000000001</v>
      </c>
      <c r="T3134">
        <v>6.5940000000000003</v>
      </c>
      <c r="U3134">
        <v>40.642000000000003</v>
      </c>
      <c r="V3134">
        <v>16575</v>
      </c>
      <c r="W3134">
        <v>65</v>
      </c>
      <c r="X3134">
        <f t="shared" si="106"/>
        <v>741.59699999999975</v>
      </c>
      <c r="Y3134">
        <f t="shared" si="107"/>
        <v>24.259999999999998</v>
      </c>
    </row>
    <row r="3135" spans="1:25" x14ac:dyDescent="0.2">
      <c r="A3135" t="s">
        <v>9864</v>
      </c>
      <c r="B3135" t="s">
        <v>387</v>
      </c>
      <c r="C3135">
        <v>5</v>
      </c>
      <c r="D3135">
        <v>22</v>
      </c>
      <c r="E3135" t="s">
        <v>3414</v>
      </c>
      <c r="F3135">
        <v>406.46199999999999</v>
      </c>
      <c r="G3135">
        <v>78.138000000000005</v>
      </c>
      <c r="H3135">
        <v>35.648000000000003</v>
      </c>
      <c r="I3135">
        <v>31760.263999999999</v>
      </c>
      <c r="J3135">
        <v>12952671</v>
      </c>
      <c r="K3135">
        <v>4.0250000000000004</v>
      </c>
      <c r="L3135">
        <v>2.2799999999999998</v>
      </c>
      <c r="M3135">
        <v>1635.9590000000001</v>
      </c>
      <c r="N3135">
        <v>667187</v>
      </c>
      <c r="O3135">
        <v>8.359</v>
      </c>
      <c r="P3135">
        <v>12.161</v>
      </c>
      <c r="Q3135">
        <v>3397.7379999999998</v>
      </c>
      <c r="R3135">
        <v>1385687</v>
      </c>
      <c r="S3135">
        <v>0.151</v>
      </c>
      <c r="T3135">
        <v>6.1980000000000004</v>
      </c>
      <c r="U3135">
        <v>61.276000000000003</v>
      </c>
      <c r="V3135">
        <v>24990</v>
      </c>
      <c r="W3135">
        <v>98</v>
      </c>
      <c r="X3135">
        <f t="shared" si="106"/>
        <v>1485.5479999999998</v>
      </c>
      <c r="Y3135">
        <f t="shared" si="107"/>
        <v>57.26</v>
      </c>
    </row>
    <row r="3136" spans="1:25" x14ac:dyDescent="0.2">
      <c r="A3136" t="s">
        <v>9864</v>
      </c>
      <c r="B3136" t="s">
        <v>387</v>
      </c>
      <c r="C3136">
        <v>5</v>
      </c>
      <c r="D3136">
        <v>23</v>
      </c>
      <c r="E3136" t="s">
        <v>3415</v>
      </c>
      <c r="F3136">
        <v>213.28399999999999</v>
      </c>
      <c r="G3136">
        <v>76.804000000000002</v>
      </c>
      <c r="H3136">
        <v>32.862000000000002</v>
      </c>
      <c r="I3136">
        <v>16381.07</v>
      </c>
      <c r="J3136">
        <v>6680631</v>
      </c>
      <c r="K3136">
        <v>24.673999999999999</v>
      </c>
      <c r="L3136">
        <v>20.763000000000002</v>
      </c>
      <c r="M3136">
        <v>5262.5219999999999</v>
      </c>
      <c r="N3136">
        <v>2146195</v>
      </c>
      <c r="O3136">
        <v>9.4730000000000008</v>
      </c>
      <c r="P3136">
        <v>15.154</v>
      </c>
      <c r="Q3136">
        <v>2020.4880000000001</v>
      </c>
      <c r="R3136">
        <v>824008</v>
      </c>
      <c r="S3136">
        <v>0.21099999999999999</v>
      </c>
      <c r="T3136">
        <v>7.3339999999999996</v>
      </c>
      <c r="U3136">
        <v>45.018999999999998</v>
      </c>
      <c r="V3136">
        <v>18360</v>
      </c>
      <c r="W3136">
        <v>72</v>
      </c>
      <c r="X3136">
        <f t="shared" si="106"/>
        <v>108.298</v>
      </c>
      <c r="Y3136">
        <f t="shared" si="107"/>
        <v>31.259999999999998</v>
      </c>
    </row>
    <row r="3137" spans="1:25" x14ac:dyDescent="0.2">
      <c r="A3137" t="s">
        <v>9864</v>
      </c>
      <c r="B3137" t="s">
        <v>387</v>
      </c>
      <c r="C3137">
        <v>5</v>
      </c>
      <c r="D3137">
        <v>24</v>
      </c>
      <c r="E3137" t="s">
        <v>3416</v>
      </c>
      <c r="F3137">
        <v>311.56200000000001</v>
      </c>
      <c r="G3137">
        <v>69.2</v>
      </c>
      <c r="H3137">
        <v>34.003999999999998</v>
      </c>
      <c r="I3137">
        <v>21559.975999999999</v>
      </c>
      <c r="J3137">
        <v>8792725</v>
      </c>
      <c r="K3137">
        <v>42.384</v>
      </c>
      <c r="L3137">
        <v>19.614999999999998</v>
      </c>
      <c r="M3137">
        <v>13205.289000000001</v>
      </c>
      <c r="N3137">
        <v>5385464</v>
      </c>
      <c r="O3137">
        <v>17.521999999999998</v>
      </c>
      <c r="P3137">
        <v>21.178999999999998</v>
      </c>
      <c r="Q3137">
        <v>5459.2020000000002</v>
      </c>
      <c r="R3137">
        <v>2226406</v>
      </c>
      <c r="S3137">
        <v>0.217</v>
      </c>
      <c r="T3137">
        <v>7.431</v>
      </c>
      <c r="U3137">
        <v>67.528999999999996</v>
      </c>
      <c r="V3137">
        <v>27540</v>
      </c>
      <c r="W3137">
        <v>108</v>
      </c>
      <c r="X3137">
        <f t="shared" si="106"/>
        <v>3547.0120000000002</v>
      </c>
      <c r="Y3137">
        <f t="shared" si="107"/>
        <v>67.259999999999991</v>
      </c>
    </row>
    <row r="3138" spans="1:25" x14ac:dyDescent="0.2">
      <c r="A3138" t="s">
        <v>9864</v>
      </c>
      <c r="B3138" t="s">
        <v>387</v>
      </c>
      <c r="C3138">
        <v>5</v>
      </c>
      <c r="D3138">
        <v>25</v>
      </c>
      <c r="E3138" t="s">
        <v>3417</v>
      </c>
      <c r="F3138">
        <v>272.41699999999997</v>
      </c>
      <c r="G3138">
        <v>80.370999999999995</v>
      </c>
      <c r="H3138">
        <v>38.625</v>
      </c>
      <c r="I3138">
        <v>21894.5</v>
      </c>
      <c r="J3138">
        <v>8929153</v>
      </c>
      <c r="K3138">
        <v>34.753999999999998</v>
      </c>
      <c r="L3138">
        <v>14.755000000000001</v>
      </c>
      <c r="M3138">
        <v>9467.5480000000007</v>
      </c>
      <c r="N3138">
        <v>3861115</v>
      </c>
      <c r="O3138">
        <v>16.46</v>
      </c>
      <c r="P3138">
        <v>19.140999999999998</v>
      </c>
      <c r="Q3138">
        <v>4483.9160000000002</v>
      </c>
      <c r="R3138">
        <v>1828659</v>
      </c>
      <c r="S3138">
        <v>0.216</v>
      </c>
      <c r="T3138">
        <v>7.4139999999999997</v>
      </c>
      <c r="U3138">
        <v>58.774999999999999</v>
      </c>
      <c r="V3138">
        <v>23970</v>
      </c>
      <c r="W3138">
        <v>94</v>
      </c>
      <c r="X3138">
        <f t="shared" si="106"/>
        <v>2571.7260000000001</v>
      </c>
      <c r="Y3138">
        <f t="shared" si="107"/>
        <v>53.26</v>
      </c>
    </row>
    <row r="3139" spans="1:25" x14ac:dyDescent="0.2">
      <c r="A3139" t="s">
        <v>9864</v>
      </c>
      <c r="B3139" t="s">
        <v>387</v>
      </c>
      <c r="C3139">
        <v>5</v>
      </c>
      <c r="D3139">
        <v>26</v>
      </c>
      <c r="E3139" t="s">
        <v>3418</v>
      </c>
      <c r="F3139">
        <v>115.944</v>
      </c>
      <c r="G3139">
        <v>34.295000000000002</v>
      </c>
      <c r="H3139">
        <v>14.769</v>
      </c>
      <c r="I3139">
        <v>3976.2860000000001</v>
      </c>
      <c r="J3139">
        <v>1621634</v>
      </c>
      <c r="K3139">
        <v>33.350999999999999</v>
      </c>
      <c r="L3139">
        <v>19.158999999999999</v>
      </c>
      <c r="M3139">
        <v>3866.857</v>
      </c>
      <c r="N3139">
        <v>1577006</v>
      </c>
      <c r="O3139">
        <v>21.373000000000001</v>
      </c>
      <c r="P3139">
        <v>24.306999999999999</v>
      </c>
      <c r="Q3139">
        <v>2478.0300000000002</v>
      </c>
      <c r="R3139">
        <v>1010606</v>
      </c>
      <c r="S3139">
        <v>0.248</v>
      </c>
      <c r="T3139">
        <v>7.95</v>
      </c>
      <c r="U3139">
        <v>28.762</v>
      </c>
      <c r="V3139">
        <v>11730</v>
      </c>
      <c r="W3139">
        <v>46</v>
      </c>
      <c r="X3139">
        <f t="shared" si="106"/>
        <v>565.84000000000015</v>
      </c>
      <c r="Y3139">
        <f t="shared" si="107"/>
        <v>5.259999999999998</v>
      </c>
    </row>
    <row r="3140" spans="1:25" x14ac:dyDescent="0.2">
      <c r="A3140" t="s">
        <v>9864</v>
      </c>
      <c r="B3140" t="s">
        <v>387</v>
      </c>
      <c r="C3140">
        <v>5</v>
      </c>
      <c r="D3140">
        <v>27</v>
      </c>
      <c r="E3140" t="s">
        <v>3419</v>
      </c>
      <c r="F3140">
        <v>195.733</v>
      </c>
      <c r="G3140">
        <v>57.195</v>
      </c>
      <c r="H3140">
        <v>25.869</v>
      </c>
      <c r="I3140">
        <v>11195.001</v>
      </c>
      <c r="J3140">
        <v>4565616</v>
      </c>
      <c r="K3140">
        <v>3.2789999999999999</v>
      </c>
      <c r="L3140">
        <v>1.9370000000000001</v>
      </c>
      <c r="M3140">
        <v>641.78499999999997</v>
      </c>
      <c r="N3140">
        <v>261737</v>
      </c>
      <c r="O3140">
        <v>10.275</v>
      </c>
      <c r="P3140">
        <v>15.276999999999999</v>
      </c>
      <c r="Q3140">
        <v>2011.087</v>
      </c>
      <c r="R3140">
        <v>820174</v>
      </c>
      <c r="S3140">
        <v>0.19800000000000001</v>
      </c>
      <c r="T3140">
        <v>7.1040000000000001</v>
      </c>
      <c r="U3140">
        <v>38.767000000000003</v>
      </c>
      <c r="V3140">
        <v>15810</v>
      </c>
      <c r="W3140">
        <v>62</v>
      </c>
      <c r="X3140">
        <f t="shared" si="106"/>
        <v>98.896999999999935</v>
      </c>
      <c r="Y3140">
        <f t="shared" si="107"/>
        <v>21.259999999999998</v>
      </c>
    </row>
    <row r="3141" spans="1:25" x14ac:dyDescent="0.2">
      <c r="A3141" t="s">
        <v>9864</v>
      </c>
      <c r="B3141" t="s">
        <v>387</v>
      </c>
      <c r="C3141">
        <v>5</v>
      </c>
      <c r="D3141">
        <v>28</v>
      </c>
      <c r="E3141" t="s">
        <v>3420</v>
      </c>
      <c r="F3141">
        <v>170.75700000000001</v>
      </c>
      <c r="G3141">
        <v>66.790000000000006</v>
      </c>
      <c r="H3141">
        <v>32.164999999999999</v>
      </c>
      <c r="I3141">
        <v>11404.902</v>
      </c>
      <c r="J3141">
        <v>4651219</v>
      </c>
      <c r="K3141">
        <v>3.6190000000000002</v>
      </c>
      <c r="L3141">
        <v>3.0070000000000001</v>
      </c>
      <c r="M3141">
        <v>618.02</v>
      </c>
      <c r="N3141">
        <v>252045</v>
      </c>
      <c r="O3141">
        <v>9.6120000000000001</v>
      </c>
      <c r="P3141">
        <v>14.454000000000001</v>
      </c>
      <c r="Q3141">
        <v>1641.26</v>
      </c>
      <c r="R3141">
        <v>669349</v>
      </c>
      <c r="S3141">
        <v>0.19</v>
      </c>
      <c r="T3141">
        <v>6.9660000000000002</v>
      </c>
      <c r="U3141">
        <v>32.514000000000003</v>
      </c>
      <c r="V3141">
        <v>13260</v>
      </c>
      <c r="W3141">
        <v>52</v>
      </c>
      <c r="X3141">
        <f t="shared" si="106"/>
        <v>0</v>
      </c>
      <c r="Y3141">
        <f t="shared" si="107"/>
        <v>11.259999999999998</v>
      </c>
    </row>
    <row r="3142" spans="1:25" x14ac:dyDescent="0.2">
      <c r="A3142" t="s">
        <v>9864</v>
      </c>
      <c r="B3142" t="s">
        <v>387</v>
      </c>
      <c r="C3142">
        <v>5</v>
      </c>
      <c r="D3142">
        <v>29</v>
      </c>
      <c r="E3142" t="s">
        <v>3421</v>
      </c>
      <c r="F3142">
        <v>258.411</v>
      </c>
      <c r="G3142">
        <v>66.010000000000005</v>
      </c>
      <c r="H3142">
        <v>32.369</v>
      </c>
      <c r="I3142">
        <v>17057.778999999999</v>
      </c>
      <c r="J3142">
        <v>6956611</v>
      </c>
      <c r="K3142">
        <v>42.207000000000001</v>
      </c>
      <c r="L3142">
        <v>22.893000000000001</v>
      </c>
      <c r="M3142">
        <v>10906.8</v>
      </c>
      <c r="N3142">
        <v>4448080</v>
      </c>
      <c r="O3142">
        <v>21.616</v>
      </c>
      <c r="P3142">
        <v>24.448</v>
      </c>
      <c r="Q3142">
        <v>5585.7330000000002</v>
      </c>
      <c r="R3142">
        <v>2278009</v>
      </c>
      <c r="S3142">
        <v>0.223</v>
      </c>
      <c r="T3142">
        <v>7.5309999999999997</v>
      </c>
      <c r="U3142">
        <v>57.524000000000001</v>
      </c>
      <c r="V3142">
        <v>23460</v>
      </c>
      <c r="W3142">
        <v>92</v>
      </c>
      <c r="X3142">
        <f t="shared" si="106"/>
        <v>3673.5430000000001</v>
      </c>
      <c r="Y3142">
        <f t="shared" si="107"/>
        <v>51.26</v>
      </c>
    </row>
    <row r="3143" spans="1:25" x14ac:dyDescent="0.2">
      <c r="A3143" t="s">
        <v>9864</v>
      </c>
      <c r="B3143" t="s">
        <v>387</v>
      </c>
      <c r="C3143">
        <v>6</v>
      </c>
      <c r="D3143">
        <v>2</v>
      </c>
      <c r="E3143" t="s">
        <v>3422</v>
      </c>
      <c r="F3143">
        <v>283.39299999999997</v>
      </c>
      <c r="G3143">
        <v>66.337999999999994</v>
      </c>
      <c r="H3143">
        <v>32.905999999999999</v>
      </c>
      <c r="I3143">
        <v>18799.822</v>
      </c>
      <c r="J3143">
        <v>7667062</v>
      </c>
      <c r="K3143">
        <v>49.018000000000001</v>
      </c>
      <c r="L3143">
        <v>27.805</v>
      </c>
      <c r="M3143">
        <v>13891.325999999999</v>
      </c>
      <c r="N3143">
        <v>5665248</v>
      </c>
      <c r="O3143">
        <v>12.851000000000001</v>
      </c>
      <c r="P3143">
        <v>19.123999999999999</v>
      </c>
      <c r="Q3143">
        <v>3641.8620000000001</v>
      </c>
      <c r="R3143">
        <v>1485247</v>
      </c>
      <c r="S3143">
        <v>0.247</v>
      </c>
      <c r="T3143">
        <v>7.9340000000000002</v>
      </c>
      <c r="U3143">
        <v>70.03</v>
      </c>
      <c r="V3143">
        <v>28560</v>
      </c>
      <c r="W3143">
        <v>112</v>
      </c>
      <c r="X3143">
        <f t="shared" si="106"/>
        <v>1729.672</v>
      </c>
      <c r="Y3143">
        <f t="shared" si="107"/>
        <v>71.259999999999991</v>
      </c>
    </row>
    <row r="3144" spans="1:25" x14ac:dyDescent="0.2">
      <c r="A3144" t="s">
        <v>9864</v>
      </c>
      <c r="B3144" t="s">
        <v>387</v>
      </c>
      <c r="C3144">
        <v>6</v>
      </c>
      <c r="D3144">
        <v>7</v>
      </c>
      <c r="E3144" t="s">
        <v>3423</v>
      </c>
      <c r="F3144">
        <v>206.47300000000001</v>
      </c>
      <c r="G3144">
        <v>81.900000000000006</v>
      </c>
      <c r="H3144">
        <v>40.256</v>
      </c>
      <c r="I3144">
        <v>16910.163</v>
      </c>
      <c r="J3144">
        <v>6896409</v>
      </c>
      <c r="K3144">
        <v>41.826999999999998</v>
      </c>
      <c r="L3144">
        <v>27.956</v>
      </c>
      <c r="M3144">
        <v>8636.2060000000001</v>
      </c>
      <c r="N3144">
        <v>3522072</v>
      </c>
      <c r="O3144">
        <v>14.209</v>
      </c>
      <c r="P3144">
        <v>20.599</v>
      </c>
      <c r="Q3144">
        <v>2933.6950000000002</v>
      </c>
      <c r="R3144">
        <v>1196438</v>
      </c>
      <c r="S3144">
        <v>0.20300000000000001</v>
      </c>
      <c r="T3144">
        <v>7.19</v>
      </c>
      <c r="U3144">
        <v>41.893000000000001</v>
      </c>
      <c r="V3144">
        <v>17085</v>
      </c>
      <c r="W3144">
        <v>67</v>
      </c>
      <c r="X3144">
        <f t="shared" si="106"/>
        <v>1021.5050000000001</v>
      </c>
      <c r="Y3144">
        <f t="shared" si="107"/>
        <v>26.259999999999998</v>
      </c>
    </row>
    <row r="3145" spans="1:25" x14ac:dyDescent="0.2">
      <c r="A3145" t="s">
        <v>9864</v>
      </c>
      <c r="B3145" t="s">
        <v>387</v>
      </c>
      <c r="C3145">
        <v>6</v>
      </c>
      <c r="D3145">
        <v>9</v>
      </c>
      <c r="E3145" t="s">
        <v>3424</v>
      </c>
      <c r="F3145">
        <v>205.77600000000001</v>
      </c>
      <c r="G3145">
        <v>82.04</v>
      </c>
      <c r="H3145">
        <v>41.262999999999998</v>
      </c>
      <c r="I3145">
        <v>16881.922999999999</v>
      </c>
      <c r="J3145">
        <v>6884892</v>
      </c>
      <c r="K3145">
        <v>4.8339999999999996</v>
      </c>
      <c r="L3145">
        <v>3.0009999999999999</v>
      </c>
      <c r="M3145">
        <v>994.70500000000004</v>
      </c>
      <c r="N3145">
        <v>405667</v>
      </c>
      <c r="O3145">
        <v>7.9480000000000004</v>
      </c>
      <c r="P3145">
        <v>14.118</v>
      </c>
      <c r="Q3145">
        <v>1635.569</v>
      </c>
      <c r="R3145">
        <v>667028</v>
      </c>
      <c r="S3145">
        <v>0.14299999999999999</v>
      </c>
      <c r="T3145">
        <v>6.0330000000000004</v>
      </c>
      <c r="U3145">
        <v>29.388000000000002</v>
      </c>
      <c r="V3145">
        <v>11985</v>
      </c>
      <c r="W3145">
        <v>47</v>
      </c>
      <c r="X3145">
        <f t="shared" si="106"/>
        <v>0</v>
      </c>
      <c r="Y3145">
        <f t="shared" si="107"/>
        <v>6.259999999999998</v>
      </c>
    </row>
    <row r="3146" spans="1:25" x14ac:dyDescent="0.2">
      <c r="A3146" t="s">
        <v>9864</v>
      </c>
      <c r="B3146" t="s">
        <v>387</v>
      </c>
      <c r="C3146">
        <v>6</v>
      </c>
      <c r="D3146">
        <v>12</v>
      </c>
      <c r="E3146" t="s">
        <v>3425</v>
      </c>
      <c r="F3146">
        <v>220.73400000000001</v>
      </c>
      <c r="G3146">
        <v>79.061000000000007</v>
      </c>
      <c r="H3146">
        <v>38.53</v>
      </c>
      <c r="I3146">
        <v>17451.473999999998</v>
      </c>
      <c r="J3146">
        <v>7117170</v>
      </c>
      <c r="K3146">
        <v>4.6079999999999997</v>
      </c>
      <c r="L3146">
        <v>2.7869999999999999</v>
      </c>
      <c r="M3146">
        <v>1017.22</v>
      </c>
      <c r="N3146">
        <v>414849</v>
      </c>
      <c r="O3146">
        <v>6.9480000000000004</v>
      </c>
      <c r="P3146">
        <v>15.026</v>
      </c>
      <c r="Q3146">
        <v>1533.646</v>
      </c>
      <c r="R3146">
        <v>625461</v>
      </c>
      <c r="S3146">
        <v>0.105</v>
      </c>
      <c r="T3146">
        <v>5.1689999999999996</v>
      </c>
      <c r="U3146">
        <v>23.135000000000002</v>
      </c>
      <c r="V3146">
        <v>9435</v>
      </c>
      <c r="W3146">
        <v>37</v>
      </c>
      <c r="X3146">
        <f t="shared" si="106"/>
        <v>0</v>
      </c>
      <c r="Y3146">
        <f t="shared" si="107"/>
        <v>0</v>
      </c>
    </row>
    <row r="3147" spans="1:25" x14ac:dyDescent="0.2">
      <c r="A3147" t="s">
        <v>9864</v>
      </c>
      <c r="B3147" t="s">
        <v>387</v>
      </c>
      <c r="C3147">
        <v>6</v>
      </c>
      <c r="D3147">
        <v>14</v>
      </c>
      <c r="E3147" t="s">
        <v>3426</v>
      </c>
      <c r="F3147">
        <v>260.08100000000002</v>
      </c>
      <c r="G3147">
        <v>77.932000000000002</v>
      </c>
      <c r="H3147">
        <v>34.718000000000004</v>
      </c>
      <c r="I3147">
        <v>20268.780999999999</v>
      </c>
      <c r="J3147">
        <v>8266142</v>
      </c>
      <c r="K3147">
        <v>33.54</v>
      </c>
      <c r="L3147">
        <v>12.468999999999999</v>
      </c>
      <c r="M3147">
        <v>8723.01</v>
      </c>
      <c r="N3147">
        <v>3557473</v>
      </c>
      <c r="O3147">
        <v>17.471</v>
      </c>
      <c r="P3147">
        <v>24.931000000000001</v>
      </c>
      <c r="Q3147">
        <v>4543.7560000000003</v>
      </c>
      <c r="R3147">
        <v>1853063</v>
      </c>
      <c r="S3147">
        <v>0.14199999999999999</v>
      </c>
      <c r="T3147">
        <v>6.0129999999999999</v>
      </c>
      <c r="U3147">
        <v>36.890999999999998</v>
      </c>
      <c r="V3147">
        <v>15045</v>
      </c>
      <c r="W3147">
        <v>59</v>
      </c>
      <c r="X3147">
        <f t="shared" si="106"/>
        <v>2631.5660000000003</v>
      </c>
      <c r="Y3147">
        <f t="shared" si="107"/>
        <v>18.259999999999998</v>
      </c>
    </row>
    <row r="3148" spans="1:25" x14ac:dyDescent="0.2">
      <c r="A3148" t="s">
        <v>9864</v>
      </c>
      <c r="B3148" t="s">
        <v>387</v>
      </c>
      <c r="C3148">
        <v>6</v>
      </c>
      <c r="D3148">
        <v>15</v>
      </c>
      <c r="E3148" t="s">
        <v>3427</v>
      </c>
      <c r="F3148">
        <v>197.447</v>
      </c>
      <c r="G3148">
        <v>77.088999999999999</v>
      </c>
      <c r="H3148">
        <v>41.726999999999997</v>
      </c>
      <c r="I3148">
        <v>15221.034</v>
      </c>
      <c r="J3148">
        <v>6207538</v>
      </c>
      <c r="K3148">
        <v>17.209</v>
      </c>
      <c r="L3148">
        <v>12.394</v>
      </c>
      <c r="M3148">
        <v>3397.9340000000002</v>
      </c>
      <c r="N3148">
        <v>1385767</v>
      </c>
      <c r="O3148">
        <v>7.8460000000000001</v>
      </c>
      <c r="P3148">
        <v>14.319000000000001</v>
      </c>
      <c r="Q3148">
        <v>1549.26</v>
      </c>
      <c r="R3148">
        <v>631829</v>
      </c>
      <c r="S3148">
        <v>0.14599999999999999</v>
      </c>
      <c r="T3148">
        <v>6.093</v>
      </c>
      <c r="U3148">
        <v>28.762</v>
      </c>
      <c r="V3148">
        <v>11730</v>
      </c>
      <c r="W3148">
        <v>46</v>
      </c>
      <c r="X3148">
        <f t="shared" si="106"/>
        <v>0</v>
      </c>
      <c r="Y3148">
        <f t="shared" si="107"/>
        <v>5.259999999999998</v>
      </c>
    </row>
    <row r="3149" spans="1:25" x14ac:dyDescent="0.2">
      <c r="A3149" t="s">
        <v>9864</v>
      </c>
      <c r="B3149" t="s">
        <v>387</v>
      </c>
      <c r="C3149">
        <v>6</v>
      </c>
      <c r="D3149">
        <v>16</v>
      </c>
      <c r="E3149" t="s">
        <v>3428</v>
      </c>
      <c r="F3149">
        <v>187.03100000000001</v>
      </c>
      <c r="G3149">
        <v>81.105000000000004</v>
      </c>
      <c r="H3149">
        <v>38.78</v>
      </c>
      <c r="I3149">
        <v>15169.165999999999</v>
      </c>
      <c r="J3149">
        <v>6186385</v>
      </c>
      <c r="K3149">
        <v>38.832000000000001</v>
      </c>
      <c r="L3149">
        <v>17.617000000000001</v>
      </c>
      <c r="M3149">
        <v>7262.7830000000004</v>
      </c>
      <c r="N3149">
        <v>2961954</v>
      </c>
      <c r="O3149">
        <v>18.116</v>
      </c>
      <c r="P3149">
        <v>25.22</v>
      </c>
      <c r="Q3149">
        <v>3388.2240000000002</v>
      </c>
      <c r="R3149">
        <v>1381807</v>
      </c>
      <c r="S3149">
        <v>0.17399999999999999</v>
      </c>
      <c r="T3149">
        <v>6.6559999999999997</v>
      </c>
      <c r="U3149">
        <v>32.514000000000003</v>
      </c>
      <c r="V3149">
        <v>13260</v>
      </c>
      <c r="W3149">
        <v>52</v>
      </c>
      <c r="X3149">
        <f t="shared" si="106"/>
        <v>1476.0340000000001</v>
      </c>
      <c r="Y3149">
        <f t="shared" si="107"/>
        <v>11.259999999999998</v>
      </c>
    </row>
    <row r="3150" spans="1:25" x14ac:dyDescent="0.2">
      <c r="A3150" t="s">
        <v>9864</v>
      </c>
      <c r="B3150" t="s">
        <v>387</v>
      </c>
      <c r="C3150">
        <v>6</v>
      </c>
      <c r="D3150">
        <v>17</v>
      </c>
      <c r="E3150" t="s">
        <v>3429</v>
      </c>
      <c r="F3150">
        <v>139.52500000000001</v>
      </c>
      <c r="G3150">
        <v>86.555000000000007</v>
      </c>
      <c r="H3150">
        <v>40.795000000000002</v>
      </c>
      <c r="I3150">
        <v>12076.611999999999</v>
      </c>
      <c r="J3150">
        <v>4925160</v>
      </c>
      <c r="K3150">
        <v>40.887999999999998</v>
      </c>
      <c r="L3150">
        <v>16.565999999999999</v>
      </c>
      <c r="M3150">
        <v>5704.8869999999997</v>
      </c>
      <c r="N3150">
        <v>2326603</v>
      </c>
      <c r="O3150">
        <v>19.463000000000001</v>
      </c>
      <c r="P3150">
        <v>26.905999999999999</v>
      </c>
      <c r="Q3150">
        <v>2715.6170000000002</v>
      </c>
      <c r="R3150">
        <v>1107500</v>
      </c>
      <c r="S3150">
        <v>0.184</v>
      </c>
      <c r="T3150">
        <v>6.843</v>
      </c>
      <c r="U3150">
        <v>25.635999999999999</v>
      </c>
      <c r="V3150">
        <v>10455</v>
      </c>
      <c r="W3150">
        <v>41</v>
      </c>
      <c r="X3150">
        <f t="shared" si="106"/>
        <v>803.42700000000013</v>
      </c>
      <c r="Y3150">
        <f t="shared" si="107"/>
        <v>0.25999999999999801</v>
      </c>
    </row>
    <row r="3151" spans="1:25" x14ac:dyDescent="0.2">
      <c r="A3151" t="s">
        <v>9864</v>
      </c>
      <c r="B3151" t="s">
        <v>387</v>
      </c>
      <c r="C3151">
        <v>6</v>
      </c>
      <c r="D3151">
        <v>18</v>
      </c>
      <c r="E3151" t="s">
        <v>3430</v>
      </c>
      <c r="F3151">
        <v>60.32</v>
      </c>
      <c r="G3151">
        <v>59.768000000000001</v>
      </c>
      <c r="H3151">
        <v>32.347999999999999</v>
      </c>
      <c r="I3151">
        <v>3605.2139999999999</v>
      </c>
      <c r="J3151">
        <v>1470301</v>
      </c>
      <c r="K3151">
        <v>68.8</v>
      </c>
      <c r="L3151">
        <v>28.225000000000001</v>
      </c>
      <c r="M3151">
        <v>4150.0119999999997</v>
      </c>
      <c r="N3151">
        <v>1692484</v>
      </c>
      <c r="O3151">
        <v>44.225000000000001</v>
      </c>
      <c r="P3151">
        <v>37.935000000000002</v>
      </c>
      <c r="Q3151">
        <v>2667.614</v>
      </c>
      <c r="R3151">
        <v>1087923</v>
      </c>
      <c r="S3151">
        <v>0.114</v>
      </c>
      <c r="T3151">
        <v>5.391</v>
      </c>
      <c r="U3151">
        <v>6.8780000000000001</v>
      </c>
      <c r="V3151">
        <v>2805</v>
      </c>
      <c r="W3151">
        <v>11</v>
      </c>
      <c r="X3151">
        <f t="shared" si="106"/>
        <v>755.42399999999998</v>
      </c>
      <c r="Y3151">
        <f t="shared" si="107"/>
        <v>0</v>
      </c>
    </row>
    <row r="3152" spans="1:25" x14ac:dyDescent="0.2">
      <c r="A3152" t="s">
        <v>9864</v>
      </c>
      <c r="B3152" t="s">
        <v>387</v>
      </c>
      <c r="C3152">
        <v>6</v>
      </c>
      <c r="D3152">
        <v>19</v>
      </c>
      <c r="E3152" t="s">
        <v>3431</v>
      </c>
      <c r="F3152">
        <v>155.76</v>
      </c>
      <c r="G3152">
        <v>71.680999999999997</v>
      </c>
      <c r="H3152">
        <v>38.951000000000001</v>
      </c>
      <c r="I3152">
        <v>11165.013000000001</v>
      </c>
      <c r="J3152">
        <v>4553386</v>
      </c>
      <c r="K3152">
        <v>49.866</v>
      </c>
      <c r="L3152">
        <v>22.042000000000002</v>
      </c>
      <c r="M3152">
        <v>7767.1890000000003</v>
      </c>
      <c r="N3152">
        <v>3167664</v>
      </c>
      <c r="O3152">
        <v>28.783000000000001</v>
      </c>
      <c r="P3152">
        <v>30.332999999999998</v>
      </c>
      <c r="Q3152">
        <v>4483.22</v>
      </c>
      <c r="R3152">
        <v>1828375</v>
      </c>
      <c r="S3152">
        <v>0.124</v>
      </c>
      <c r="T3152">
        <v>5.6319999999999997</v>
      </c>
      <c r="U3152">
        <v>19.382999999999999</v>
      </c>
      <c r="V3152">
        <v>7905</v>
      </c>
      <c r="W3152">
        <v>31</v>
      </c>
      <c r="X3152">
        <f t="shared" si="106"/>
        <v>2571.0300000000002</v>
      </c>
      <c r="Y3152">
        <f t="shared" si="107"/>
        <v>0</v>
      </c>
    </row>
    <row r="3153" spans="1:25" x14ac:dyDescent="0.2">
      <c r="A3153" t="s">
        <v>9864</v>
      </c>
      <c r="B3153" t="s">
        <v>387</v>
      </c>
      <c r="C3153">
        <v>6</v>
      </c>
      <c r="D3153">
        <v>20</v>
      </c>
      <c r="E3153" t="s">
        <v>3432</v>
      </c>
      <c r="F3153">
        <v>304.69799999999998</v>
      </c>
      <c r="G3153">
        <v>75.811999999999998</v>
      </c>
      <c r="H3153">
        <v>38.468000000000004</v>
      </c>
      <c r="I3153">
        <v>23099.933000000001</v>
      </c>
      <c r="J3153">
        <v>9420760</v>
      </c>
      <c r="K3153">
        <v>39.536000000000001</v>
      </c>
      <c r="L3153">
        <v>15.167999999999999</v>
      </c>
      <c r="M3153">
        <v>12046.58</v>
      </c>
      <c r="N3153">
        <v>4912912</v>
      </c>
      <c r="O3153">
        <v>16.184000000000001</v>
      </c>
      <c r="P3153">
        <v>22.329000000000001</v>
      </c>
      <c r="Q3153">
        <v>4931.2759999999998</v>
      </c>
      <c r="R3153">
        <v>2011104</v>
      </c>
      <c r="S3153">
        <v>0.19900000000000001</v>
      </c>
      <c r="T3153">
        <v>7.1219999999999999</v>
      </c>
      <c r="U3153">
        <v>60.651000000000003</v>
      </c>
      <c r="V3153">
        <v>24735</v>
      </c>
      <c r="W3153">
        <v>97</v>
      </c>
      <c r="X3153">
        <f t="shared" si="106"/>
        <v>3019.0859999999998</v>
      </c>
      <c r="Y3153">
        <f t="shared" si="107"/>
        <v>56.26</v>
      </c>
    </row>
    <row r="3154" spans="1:25" x14ac:dyDescent="0.2">
      <c r="A3154" t="s">
        <v>9864</v>
      </c>
      <c r="B3154" t="s">
        <v>387</v>
      </c>
      <c r="C3154">
        <v>6</v>
      </c>
      <c r="D3154">
        <v>21</v>
      </c>
      <c r="E3154" t="s">
        <v>3433</v>
      </c>
      <c r="F3154">
        <v>311.988</v>
      </c>
      <c r="G3154">
        <v>67.838999999999999</v>
      </c>
      <c r="H3154">
        <v>40.968000000000004</v>
      </c>
      <c r="I3154">
        <v>21164.981</v>
      </c>
      <c r="J3154">
        <v>8631636</v>
      </c>
      <c r="K3154">
        <v>4.9370000000000003</v>
      </c>
      <c r="L3154">
        <v>3.081</v>
      </c>
      <c r="M3154">
        <v>1540.3219999999999</v>
      </c>
      <c r="N3154">
        <v>628184</v>
      </c>
      <c r="O3154">
        <v>6.141</v>
      </c>
      <c r="P3154">
        <v>11.782</v>
      </c>
      <c r="Q3154">
        <v>1915.877</v>
      </c>
      <c r="R3154">
        <v>781345</v>
      </c>
      <c r="S3154">
        <v>8.4000000000000005E-2</v>
      </c>
      <c r="T3154">
        <v>4.6319999999999997</v>
      </c>
      <c r="U3154">
        <v>26.260999999999999</v>
      </c>
      <c r="V3154">
        <v>10710</v>
      </c>
      <c r="W3154">
        <v>42</v>
      </c>
      <c r="X3154">
        <f t="shared" si="106"/>
        <v>3.6869999999998981</v>
      </c>
      <c r="Y3154">
        <f t="shared" si="107"/>
        <v>1.259999999999998</v>
      </c>
    </row>
    <row r="3155" spans="1:25" x14ac:dyDescent="0.2">
      <c r="A3155" t="s">
        <v>9864</v>
      </c>
      <c r="B3155" t="s">
        <v>387</v>
      </c>
      <c r="C3155">
        <v>6</v>
      </c>
      <c r="D3155">
        <v>22</v>
      </c>
      <c r="E3155" t="s">
        <v>3434</v>
      </c>
      <c r="F3155">
        <v>193.93299999999999</v>
      </c>
      <c r="G3155">
        <v>64.403999999999996</v>
      </c>
      <c r="H3155">
        <v>35.728999999999999</v>
      </c>
      <c r="I3155">
        <v>12489.994000000001</v>
      </c>
      <c r="J3155">
        <v>5093748</v>
      </c>
      <c r="K3155">
        <v>44.183999999999997</v>
      </c>
      <c r="L3155">
        <v>26.263000000000002</v>
      </c>
      <c r="M3155">
        <v>8568.7780000000002</v>
      </c>
      <c r="N3155">
        <v>3494573</v>
      </c>
      <c r="O3155">
        <v>13.068</v>
      </c>
      <c r="P3155">
        <v>17.224</v>
      </c>
      <c r="Q3155">
        <v>2534.2950000000001</v>
      </c>
      <c r="R3155">
        <v>1033552</v>
      </c>
      <c r="S3155">
        <v>0.251</v>
      </c>
      <c r="T3155">
        <v>8.0039999999999996</v>
      </c>
      <c r="U3155">
        <v>48.771000000000001</v>
      </c>
      <c r="V3155">
        <v>19890</v>
      </c>
      <c r="W3155">
        <v>78</v>
      </c>
      <c r="X3155">
        <f t="shared" si="106"/>
        <v>622.10500000000002</v>
      </c>
      <c r="Y3155">
        <f t="shared" si="107"/>
        <v>37.26</v>
      </c>
    </row>
    <row r="3156" spans="1:25" x14ac:dyDescent="0.2">
      <c r="A3156" t="s">
        <v>9864</v>
      </c>
      <c r="B3156" t="s">
        <v>387</v>
      </c>
      <c r="C3156">
        <v>6</v>
      </c>
      <c r="D3156">
        <v>23</v>
      </c>
      <c r="E3156" t="s">
        <v>3435</v>
      </c>
      <c r="F3156">
        <v>205.14599999999999</v>
      </c>
      <c r="G3156">
        <v>68.242999999999995</v>
      </c>
      <c r="H3156">
        <v>32.064</v>
      </c>
      <c r="I3156">
        <v>13999.746999999999</v>
      </c>
      <c r="J3156">
        <v>5709465</v>
      </c>
      <c r="K3156">
        <v>40.768000000000001</v>
      </c>
      <c r="L3156">
        <v>16.561</v>
      </c>
      <c r="M3156">
        <v>8363.49</v>
      </c>
      <c r="N3156">
        <v>3410851</v>
      </c>
      <c r="O3156">
        <v>15.433999999999999</v>
      </c>
      <c r="P3156">
        <v>21.126000000000001</v>
      </c>
      <c r="Q3156">
        <v>3166.1419999999998</v>
      </c>
      <c r="R3156">
        <v>1291236</v>
      </c>
      <c r="S3156">
        <v>0.21</v>
      </c>
      <c r="T3156">
        <v>7.32</v>
      </c>
      <c r="U3156">
        <v>43.143000000000001</v>
      </c>
      <c r="V3156">
        <v>17595</v>
      </c>
      <c r="W3156">
        <v>69</v>
      </c>
      <c r="X3156">
        <f t="shared" si="106"/>
        <v>1253.9519999999998</v>
      </c>
      <c r="Y3156">
        <f t="shared" si="107"/>
        <v>28.259999999999998</v>
      </c>
    </row>
    <row r="3157" spans="1:25" x14ac:dyDescent="0.2">
      <c r="A3157" t="s">
        <v>9864</v>
      </c>
      <c r="B3157" t="s">
        <v>387</v>
      </c>
      <c r="C3157">
        <v>6</v>
      </c>
      <c r="D3157">
        <v>24</v>
      </c>
      <c r="E3157" t="s">
        <v>1065</v>
      </c>
      <c r="F3157">
        <v>91.891999999999996</v>
      </c>
      <c r="G3157">
        <v>51.375999999999998</v>
      </c>
      <c r="H3157">
        <v>31.236999999999998</v>
      </c>
      <c r="I3157">
        <v>4721.0879999999997</v>
      </c>
      <c r="J3157">
        <v>1925384</v>
      </c>
      <c r="K3157">
        <v>6.625</v>
      </c>
      <c r="L3157">
        <v>3.4950000000000001</v>
      </c>
      <c r="M3157">
        <v>608.78599999999994</v>
      </c>
      <c r="N3157">
        <v>248279</v>
      </c>
      <c r="O3157">
        <v>6.7640000000000002</v>
      </c>
      <c r="P3157">
        <v>10.647</v>
      </c>
      <c r="Q3157">
        <v>621.56100000000004</v>
      </c>
      <c r="R3157">
        <v>253489</v>
      </c>
      <c r="S3157">
        <v>0.122</v>
      </c>
      <c r="T3157">
        <v>5.5869999999999997</v>
      </c>
      <c r="U3157">
        <v>11.255000000000001</v>
      </c>
      <c r="V3157">
        <v>4590</v>
      </c>
      <c r="W3157">
        <v>18</v>
      </c>
      <c r="X3157">
        <f t="shared" si="106"/>
        <v>0</v>
      </c>
      <c r="Y3157">
        <f t="shared" si="107"/>
        <v>0</v>
      </c>
    </row>
    <row r="3158" spans="1:25" x14ac:dyDescent="0.2">
      <c r="A3158" t="s">
        <v>9864</v>
      </c>
      <c r="B3158" t="s">
        <v>387</v>
      </c>
      <c r="C3158">
        <v>6</v>
      </c>
      <c r="D3158">
        <v>25</v>
      </c>
      <c r="E3158" t="s">
        <v>3436</v>
      </c>
      <c r="F3158">
        <v>183.25899999999999</v>
      </c>
      <c r="G3158">
        <v>69.171000000000006</v>
      </c>
      <c r="H3158">
        <v>33.418999999999997</v>
      </c>
      <c r="I3158">
        <v>12676.236999999999</v>
      </c>
      <c r="J3158">
        <v>5169703</v>
      </c>
      <c r="K3158">
        <v>39.89</v>
      </c>
      <c r="L3158">
        <v>16.108000000000001</v>
      </c>
      <c r="M3158">
        <v>7310.1779999999999</v>
      </c>
      <c r="N3158">
        <v>2981283</v>
      </c>
      <c r="O3158">
        <v>15.24</v>
      </c>
      <c r="P3158">
        <v>24.507000000000001</v>
      </c>
      <c r="Q3158">
        <v>2792.922</v>
      </c>
      <c r="R3158">
        <v>1139027</v>
      </c>
      <c r="S3158">
        <v>0.16700000000000001</v>
      </c>
      <c r="T3158">
        <v>6.5270000000000001</v>
      </c>
      <c r="U3158">
        <v>30.638000000000002</v>
      </c>
      <c r="V3158">
        <v>12495</v>
      </c>
      <c r="W3158">
        <v>49</v>
      </c>
      <c r="X3158">
        <f t="shared" si="106"/>
        <v>880.73199999999997</v>
      </c>
      <c r="Y3158">
        <f t="shared" si="107"/>
        <v>8.259999999999998</v>
      </c>
    </row>
    <row r="3159" spans="1:25" x14ac:dyDescent="0.2">
      <c r="A3159" t="s">
        <v>9864</v>
      </c>
      <c r="B3159" t="s">
        <v>387</v>
      </c>
      <c r="C3159">
        <v>6</v>
      </c>
      <c r="D3159">
        <v>26</v>
      </c>
      <c r="E3159" t="s">
        <v>3437</v>
      </c>
      <c r="F3159">
        <v>286.46499999999997</v>
      </c>
      <c r="G3159">
        <v>57.741</v>
      </c>
      <c r="H3159">
        <v>31.279</v>
      </c>
      <c r="I3159">
        <v>16540.679</v>
      </c>
      <c r="J3159">
        <v>6745724</v>
      </c>
      <c r="K3159">
        <v>87.025000000000006</v>
      </c>
      <c r="L3159">
        <v>38.414000000000001</v>
      </c>
      <c r="M3159">
        <v>24929.685000000001</v>
      </c>
      <c r="N3159">
        <v>10166981</v>
      </c>
      <c r="O3159">
        <v>25.616</v>
      </c>
      <c r="P3159">
        <v>29.279</v>
      </c>
      <c r="Q3159">
        <v>7338.0919999999996</v>
      </c>
      <c r="R3159">
        <v>2992667</v>
      </c>
      <c r="S3159">
        <v>0.192</v>
      </c>
      <c r="T3159">
        <v>6.9960000000000004</v>
      </c>
      <c r="U3159">
        <v>55.023000000000003</v>
      </c>
      <c r="V3159">
        <v>22440</v>
      </c>
      <c r="W3159">
        <v>88</v>
      </c>
      <c r="X3159">
        <f t="shared" si="106"/>
        <v>5425.902</v>
      </c>
      <c r="Y3159">
        <f t="shared" si="107"/>
        <v>47.26</v>
      </c>
    </row>
    <row r="3160" spans="1:25" x14ac:dyDescent="0.2">
      <c r="A3160" t="s">
        <v>9864</v>
      </c>
      <c r="B3160" t="s">
        <v>387</v>
      </c>
      <c r="C3160">
        <v>6</v>
      </c>
      <c r="D3160">
        <v>27</v>
      </c>
      <c r="E3160" t="s">
        <v>3438</v>
      </c>
      <c r="F3160">
        <v>167.42400000000001</v>
      </c>
      <c r="G3160">
        <v>75.295000000000002</v>
      </c>
      <c r="H3160">
        <v>41.552</v>
      </c>
      <c r="I3160">
        <v>12606.2</v>
      </c>
      <c r="J3160">
        <v>5141140</v>
      </c>
      <c r="K3160">
        <v>41.615000000000002</v>
      </c>
      <c r="L3160">
        <v>27.475999999999999</v>
      </c>
      <c r="M3160">
        <v>6967.3190000000004</v>
      </c>
      <c r="N3160">
        <v>2841456</v>
      </c>
      <c r="O3160">
        <v>14.087999999999999</v>
      </c>
      <c r="P3160">
        <v>19.402000000000001</v>
      </c>
      <c r="Q3160">
        <v>2358.6320000000001</v>
      </c>
      <c r="R3160">
        <v>961912</v>
      </c>
      <c r="S3160">
        <v>0.23499999999999999</v>
      </c>
      <c r="T3160">
        <v>7.742</v>
      </c>
      <c r="U3160">
        <v>39.392000000000003</v>
      </c>
      <c r="V3160">
        <v>16065</v>
      </c>
      <c r="W3160">
        <v>63</v>
      </c>
      <c r="X3160">
        <f t="shared" si="106"/>
        <v>446.44200000000001</v>
      </c>
      <c r="Y3160">
        <f t="shared" si="107"/>
        <v>22.259999999999998</v>
      </c>
    </row>
    <row r="3161" spans="1:25" x14ac:dyDescent="0.2">
      <c r="A3161" t="s">
        <v>9864</v>
      </c>
      <c r="B3161" t="s">
        <v>387</v>
      </c>
      <c r="C3161">
        <v>6</v>
      </c>
      <c r="D3161">
        <v>28</v>
      </c>
      <c r="E3161" t="s">
        <v>3439</v>
      </c>
      <c r="F3161">
        <v>270.762</v>
      </c>
      <c r="G3161">
        <v>63.290999999999997</v>
      </c>
      <c r="H3161">
        <v>34.555</v>
      </c>
      <c r="I3161">
        <v>17136.735000000001</v>
      </c>
      <c r="J3161">
        <v>6988811</v>
      </c>
      <c r="K3161">
        <v>5.8330000000000002</v>
      </c>
      <c r="L3161">
        <v>3.1040000000000001</v>
      </c>
      <c r="M3161">
        <v>1579.4269999999999</v>
      </c>
      <c r="N3161">
        <v>644132</v>
      </c>
      <c r="O3161">
        <v>7.4909999999999997</v>
      </c>
      <c r="P3161">
        <v>15.603999999999999</v>
      </c>
      <c r="Q3161">
        <v>2028.364</v>
      </c>
      <c r="R3161">
        <v>827220</v>
      </c>
      <c r="S3161">
        <v>0.09</v>
      </c>
      <c r="T3161">
        <v>4.7910000000000004</v>
      </c>
      <c r="U3161">
        <v>24.385000000000002</v>
      </c>
      <c r="V3161">
        <v>9945</v>
      </c>
      <c r="W3161">
        <v>39</v>
      </c>
      <c r="X3161">
        <f t="shared" si="106"/>
        <v>116.17399999999998</v>
      </c>
      <c r="Y3161">
        <f t="shared" si="107"/>
        <v>0</v>
      </c>
    </row>
    <row r="3162" spans="1:25" x14ac:dyDescent="0.2">
      <c r="A3162" t="s">
        <v>9864</v>
      </c>
      <c r="B3162" t="s">
        <v>387</v>
      </c>
      <c r="C3162">
        <v>6</v>
      </c>
      <c r="D3162">
        <v>29</v>
      </c>
      <c r="E3162" t="s">
        <v>3440</v>
      </c>
      <c r="F3162">
        <v>346.59899999999999</v>
      </c>
      <c r="G3162">
        <v>68.988</v>
      </c>
      <c r="H3162">
        <v>37.411000000000001</v>
      </c>
      <c r="I3162">
        <v>23911.003000000001</v>
      </c>
      <c r="J3162">
        <v>9751536</v>
      </c>
      <c r="K3162">
        <v>4.452</v>
      </c>
      <c r="L3162">
        <v>2.4220000000000002</v>
      </c>
      <c r="M3162">
        <v>1543.123</v>
      </c>
      <c r="N3162">
        <v>629326</v>
      </c>
      <c r="O3162">
        <v>7.2679999999999998</v>
      </c>
      <c r="P3162">
        <v>12.371</v>
      </c>
      <c r="Q3162">
        <v>2519.1979999999999</v>
      </c>
      <c r="R3162">
        <v>1027395</v>
      </c>
      <c r="S3162">
        <v>0.11</v>
      </c>
      <c r="T3162">
        <v>5.2960000000000003</v>
      </c>
      <c r="U3162">
        <v>38.140999999999998</v>
      </c>
      <c r="V3162">
        <v>15555</v>
      </c>
      <c r="W3162">
        <v>61</v>
      </c>
      <c r="X3162">
        <f t="shared" si="106"/>
        <v>607.00799999999981</v>
      </c>
      <c r="Y3162">
        <f t="shared" si="107"/>
        <v>20.259999999999998</v>
      </c>
    </row>
    <row r="3163" spans="1:25" x14ac:dyDescent="0.2">
      <c r="A3163" t="s">
        <v>9864</v>
      </c>
      <c r="B3163" t="s">
        <v>387</v>
      </c>
      <c r="C3163">
        <v>6</v>
      </c>
      <c r="D3163">
        <v>30</v>
      </c>
      <c r="E3163" t="s">
        <v>3441</v>
      </c>
      <c r="F3163">
        <v>304.96800000000002</v>
      </c>
      <c r="G3163">
        <v>65.58</v>
      </c>
      <c r="H3163">
        <v>33.08</v>
      </c>
      <c r="I3163">
        <v>19999.681</v>
      </c>
      <c r="J3163">
        <v>8156396</v>
      </c>
      <c r="K3163">
        <v>38.389000000000003</v>
      </c>
      <c r="L3163">
        <v>14.38</v>
      </c>
      <c r="M3163">
        <v>11707.282999999999</v>
      </c>
      <c r="N3163">
        <v>4774538</v>
      </c>
      <c r="O3163">
        <v>24.25</v>
      </c>
      <c r="P3163">
        <v>27.658000000000001</v>
      </c>
      <c r="Q3163">
        <v>7395.5820000000003</v>
      </c>
      <c r="R3163">
        <v>3016113</v>
      </c>
      <c r="S3163">
        <v>0.23200000000000001</v>
      </c>
      <c r="T3163">
        <v>7.6829999999999998</v>
      </c>
      <c r="U3163">
        <v>70.655000000000001</v>
      </c>
      <c r="V3163">
        <v>28815</v>
      </c>
      <c r="W3163">
        <v>113</v>
      </c>
      <c r="X3163">
        <f t="shared" si="106"/>
        <v>5483.3919999999998</v>
      </c>
      <c r="Y3163">
        <f t="shared" si="107"/>
        <v>72.259999999999991</v>
      </c>
    </row>
    <row r="3164" spans="1:25" x14ac:dyDescent="0.2">
      <c r="A3164" t="s">
        <v>9864</v>
      </c>
      <c r="B3164" t="s">
        <v>387</v>
      </c>
      <c r="C3164">
        <v>6</v>
      </c>
      <c r="D3164">
        <v>31</v>
      </c>
      <c r="E3164" t="s">
        <v>3442</v>
      </c>
      <c r="F3164">
        <v>180.44200000000001</v>
      </c>
      <c r="G3164">
        <v>74.082999999999998</v>
      </c>
      <c r="H3164">
        <v>37.496000000000002</v>
      </c>
      <c r="I3164">
        <v>13367.656999999999</v>
      </c>
      <c r="J3164">
        <v>5451682</v>
      </c>
      <c r="K3164">
        <v>5.7350000000000003</v>
      </c>
      <c r="L3164">
        <v>2.9159999999999999</v>
      </c>
      <c r="M3164">
        <v>1034.9090000000001</v>
      </c>
      <c r="N3164">
        <v>422063</v>
      </c>
      <c r="O3164">
        <v>9.5459999999999994</v>
      </c>
      <c r="P3164">
        <v>17.117000000000001</v>
      </c>
      <c r="Q3164">
        <v>1722.5450000000001</v>
      </c>
      <c r="R3164">
        <v>702499</v>
      </c>
      <c r="S3164">
        <v>0.156</v>
      </c>
      <c r="T3164">
        <v>6.3040000000000003</v>
      </c>
      <c r="U3164">
        <v>28.137</v>
      </c>
      <c r="V3164">
        <v>11475</v>
      </c>
      <c r="W3164">
        <v>45</v>
      </c>
      <c r="X3164">
        <f t="shared" si="106"/>
        <v>0</v>
      </c>
      <c r="Y3164">
        <f t="shared" si="107"/>
        <v>4.259999999999998</v>
      </c>
    </row>
    <row r="3165" spans="1:25" x14ac:dyDescent="0.2">
      <c r="A3165" t="s">
        <v>9864</v>
      </c>
      <c r="B3165" t="s">
        <v>387</v>
      </c>
      <c r="C3165">
        <v>6</v>
      </c>
      <c r="D3165">
        <v>32</v>
      </c>
      <c r="E3165" t="s">
        <v>3443</v>
      </c>
      <c r="F3165">
        <v>305.892</v>
      </c>
      <c r="G3165">
        <v>62.609000000000002</v>
      </c>
      <c r="H3165">
        <v>29.574999999999999</v>
      </c>
      <c r="I3165">
        <v>19151.739000000001</v>
      </c>
      <c r="J3165">
        <v>7810583</v>
      </c>
      <c r="K3165">
        <v>38.493000000000002</v>
      </c>
      <c r="L3165">
        <v>14.583</v>
      </c>
      <c r="M3165">
        <v>11774.805</v>
      </c>
      <c r="N3165">
        <v>4802075</v>
      </c>
      <c r="O3165">
        <v>15.862</v>
      </c>
      <c r="P3165">
        <v>23.372</v>
      </c>
      <c r="Q3165">
        <v>4852.1120000000001</v>
      </c>
      <c r="R3165">
        <v>1978819</v>
      </c>
      <c r="S3165">
        <v>0.19400000000000001</v>
      </c>
      <c r="T3165">
        <v>7.0339999999999998</v>
      </c>
      <c r="U3165">
        <v>59.4</v>
      </c>
      <c r="V3165">
        <v>24225</v>
      </c>
      <c r="W3165">
        <v>95</v>
      </c>
      <c r="X3165">
        <f t="shared" si="106"/>
        <v>2939.922</v>
      </c>
      <c r="Y3165">
        <f t="shared" si="107"/>
        <v>54.26</v>
      </c>
    </row>
    <row r="3166" spans="1:25" x14ac:dyDescent="0.2">
      <c r="A3166" t="s">
        <v>9864</v>
      </c>
      <c r="B3166" t="s">
        <v>387</v>
      </c>
      <c r="C3166">
        <v>6</v>
      </c>
      <c r="D3166">
        <v>33</v>
      </c>
      <c r="E3166" t="s">
        <v>3444</v>
      </c>
      <c r="F3166">
        <v>241.154</v>
      </c>
      <c r="G3166">
        <v>72.623000000000005</v>
      </c>
      <c r="H3166">
        <v>38.966999999999999</v>
      </c>
      <c r="I3166">
        <v>17513.238000000001</v>
      </c>
      <c r="J3166">
        <v>7142359</v>
      </c>
      <c r="K3166">
        <v>43.334000000000003</v>
      </c>
      <c r="L3166">
        <v>23.552</v>
      </c>
      <c r="M3166">
        <v>10450.216</v>
      </c>
      <c r="N3166">
        <v>4261873</v>
      </c>
      <c r="O3166">
        <v>21.414000000000001</v>
      </c>
      <c r="P3166">
        <v>27.960999999999999</v>
      </c>
      <c r="Q3166">
        <v>5164.0219999999999</v>
      </c>
      <c r="R3166">
        <v>2106024</v>
      </c>
      <c r="S3166">
        <v>0.2</v>
      </c>
      <c r="T3166">
        <v>7.1319999999999997</v>
      </c>
      <c r="U3166">
        <v>48.145000000000003</v>
      </c>
      <c r="V3166">
        <v>19635</v>
      </c>
      <c r="W3166">
        <v>77</v>
      </c>
      <c r="X3166">
        <f t="shared" si="106"/>
        <v>3251.8319999999999</v>
      </c>
      <c r="Y3166">
        <f t="shared" si="107"/>
        <v>36.26</v>
      </c>
    </row>
    <row r="3167" spans="1:25" x14ac:dyDescent="0.2">
      <c r="A3167" t="s">
        <v>9864</v>
      </c>
      <c r="B3167" t="s">
        <v>387</v>
      </c>
      <c r="C3167">
        <v>6</v>
      </c>
      <c r="D3167">
        <v>34</v>
      </c>
      <c r="E3167" t="s">
        <v>3445</v>
      </c>
      <c r="F3167">
        <v>227.10900000000001</v>
      </c>
      <c r="G3167">
        <v>45.616999999999997</v>
      </c>
      <c r="H3167">
        <v>24.167000000000002</v>
      </c>
      <c r="I3167">
        <v>10360.09</v>
      </c>
      <c r="J3167">
        <v>4225117</v>
      </c>
      <c r="K3167">
        <v>36.436999999999998</v>
      </c>
      <c r="L3167">
        <v>25.891999999999999</v>
      </c>
      <c r="M3167">
        <v>8275.1309999999994</v>
      </c>
      <c r="N3167">
        <v>3374816</v>
      </c>
      <c r="O3167">
        <v>13.285</v>
      </c>
      <c r="P3167">
        <v>17.420000000000002</v>
      </c>
      <c r="Q3167">
        <v>3017.2530000000002</v>
      </c>
      <c r="R3167">
        <v>1230515</v>
      </c>
      <c r="S3167">
        <v>0.23400000000000001</v>
      </c>
      <c r="T3167">
        <v>7.7210000000000001</v>
      </c>
      <c r="U3167">
        <v>53.148000000000003</v>
      </c>
      <c r="V3167">
        <v>21675</v>
      </c>
      <c r="W3167">
        <v>85</v>
      </c>
      <c r="X3167">
        <f t="shared" si="106"/>
        <v>1105.0630000000001</v>
      </c>
      <c r="Y3167">
        <f t="shared" si="107"/>
        <v>44.26</v>
      </c>
    </row>
    <row r="3168" spans="1:25" x14ac:dyDescent="0.2">
      <c r="A3168" t="s">
        <v>9864</v>
      </c>
      <c r="B3168" t="s">
        <v>387</v>
      </c>
      <c r="C3168">
        <v>7</v>
      </c>
      <c r="D3168">
        <v>1</v>
      </c>
      <c r="E3168" t="s">
        <v>3446</v>
      </c>
      <c r="F3168">
        <v>295.339</v>
      </c>
      <c r="G3168">
        <v>49.014000000000003</v>
      </c>
      <c r="H3168">
        <v>25.443999999999999</v>
      </c>
      <c r="I3168">
        <v>14475.673000000001</v>
      </c>
      <c r="J3168">
        <v>5903560</v>
      </c>
      <c r="K3168">
        <v>3.286</v>
      </c>
      <c r="L3168">
        <v>2.0750000000000002</v>
      </c>
      <c r="M3168">
        <v>970.50400000000002</v>
      </c>
      <c r="N3168">
        <v>395797</v>
      </c>
      <c r="O3168">
        <v>7.8659999999999997</v>
      </c>
      <c r="P3168">
        <v>13.792999999999999</v>
      </c>
      <c r="Q3168">
        <v>2323.2779999999998</v>
      </c>
      <c r="R3168">
        <v>947494</v>
      </c>
      <c r="S3168">
        <v>0.152</v>
      </c>
      <c r="T3168">
        <v>6.2329999999999997</v>
      </c>
      <c r="U3168">
        <v>45.018999999999998</v>
      </c>
      <c r="V3168">
        <v>18360</v>
      </c>
      <c r="W3168">
        <v>72</v>
      </c>
      <c r="X3168">
        <f t="shared" si="106"/>
        <v>411.08799999999974</v>
      </c>
      <c r="Y3168">
        <f t="shared" si="107"/>
        <v>31.259999999999998</v>
      </c>
    </row>
    <row r="3169" spans="1:25" x14ac:dyDescent="0.2">
      <c r="A3169" t="s">
        <v>9864</v>
      </c>
      <c r="B3169" t="s">
        <v>387</v>
      </c>
      <c r="C3169">
        <v>7</v>
      </c>
      <c r="D3169">
        <v>2</v>
      </c>
      <c r="E3169" t="s">
        <v>1427</v>
      </c>
      <c r="F3169">
        <v>187.46700000000001</v>
      </c>
      <c r="G3169">
        <v>66.093000000000004</v>
      </c>
      <c r="H3169">
        <v>32.704000000000001</v>
      </c>
      <c r="I3169">
        <v>12390.204</v>
      </c>
      <c r="J3169">
        <v>5053051</v>
      </c>
      <c r="K3169">
        <v>32.835999999999999</v>
      </c>
      <c r="L3169">
        <v>15.377000000000001</v>
      </c>
      <c r="M3169">
        <v>6155.6260000000002</v>
      </c>
      <c r="N3169">
        <v>2510426</v>
      </c>
      <c r="O3169">
        <v>7.915</v>
      </c>
      <c r="P3169">
        <v>12.888</v>
      </c>
      <c r="Q3169">
        <v>1483.742</v>
      </c>
      <c r="R3169">
        <v>605109</v>
      </c>
      <c r="S3169">
        <v>0.15</v>
      </c>
      <c r="T3169">
        <v>6.1849999999999996</v>
      </c>
      <c r="U3169">
        <v>28.137</v>
      </c>
      <c r="V3169">
        <v>11475</v>
      </c>
      <c r="W3169">
        <v>45</v>
      </c>
      <c r="X3169">
        <f t="shared" si="106"/>
        <v>0</v>
      </c>
      <c r="Y3169">
        <f t="shared" si="107"/>
        <v>4.259999999999998</v>
      </c>
    </row>
    <row r="3170" spans="1:25" x14ac:dyDescent="0.2">
      <c r="A3170" t="s">
        <v>9864</v>
      </c>
      <c r="B3170" t="s">
        <v>387</v>
      </c>
      <c r="C3170">
        <v>7</v>
      </c>
      <c r="D3170">
        <v>3</v>
      </c>
      <c r="E3170" t="s">
        <v>1046</v>
      </c>
      <c r="F3170">
        <v>227.34700000000001</v>
      </c>
      <c r="G3170">
        <v>66.521000000000001</v>
      </c>
      <c r="H3170">
        <v>31.504999999999999</v>
      </c>
      <c r="I3170">
        <v>15123.264999999999</v>
      </c>
      <c r="J3170">
        <v>6167665</v>
      </c>
      <c r="K3170">
        <v>31.463999999999999</v>
      </c>
      <c r="L3170">
        <v>11.28</v>
      </c>
      <c r="M3170">
        <v>7153.241</v>
      </c>
      <c r="N3170">
        <v>2917280</v>
      </c>
      <c r="O3170">
        <v>15.821</v>
      </c>
      <c r="P3170">
        <v>20.184999999999999</v>
      </c>
      <c r="Q3170">
        <v>3596.806</v>
      </c>
      <c r="R3170">
        <v>1466872</v>
      </c>
      <c r="S3170">
        <v>0.22</v>
      </c>
      <c r="T3170">
        <v>7.4870000000000001</v>
      </c>
      <c r="U3170">
        <v>50.021000000000001</v>
      </c>
      <c r="V3170">
        <v>20400</v>
      </c>
      <c r="W3170">
        <v>80</v>
      </c>
      <c r="X3170">
        <f t="shared" si="106"/>
        <v>1684.616</v>
      </c>
      <c r="Y3170">
        <f t="shared" si="107"/>
        <v>39.26</v>
      </c>
    </row>
    <row r="3171" spans="1:25" x14ac:dyDescent="0.2">
      <c r="A3171" t="s">
        <v>9864</v>
      </c>
      <c r="B3171" t="s">
        <v>387</v>
      </c>
      <c r="C3171">
        <v>7</v>
      </c>
      <c r="D3171">
        <v>4</v>
      </c>
      <c r="E3171" t="s">
        <v>3447</v>
      </c>
      <c r="F3171">
        <v>15.632</v>
      </c>
      <c r="G3171">
        <v>35.668999999999997</v>
      </c>
      <c r="H3171">
        <v>24.17</v>
      </c>
      <c r="I3171">
        <v>557.57299999999998</v>
      </c>
      <c r="J3171">
        <v>227393</v>
      </c>
      <c r="K3171">
        <v>110.113</v>
      </c>
      <c r="L3171">
        <v>49.22</v>
      </c>
      <c r="M3171">
        <v>1721.2550000000001</v>
      </c>
      <c r="N3171">
        <v>701973</v>
      </c>
      <c r="O3171">
        <v>37.756</v>
      </c>
      <c r="P3171">
        <v>30.628</v>
      </c>
      <c r="Q3171">
        <v>590.19000000000005</v>
      </c>
      <c r="R3171">
        <v>240695</v>
      </c>
      <c r="S3171">
        <v>0.08</v>
      </c>
      <c r="T3171">
        <v>4.516</v>
      </c>
      <c r="U3171">
        <v>1.2509999999999999</v>
      </c>
      <c r="V3171">
        <v>510</v>
      </c>
      <c r="W3171">
        <v>2</v>
      </c>
      <c r="X3171">
        <f t="shared" si="106"/>
        <v>0</v>
      </c>
      <c r="Y3171">
        <f t="shared" si="107"/>
        <v>0</v>
      </c>
    </row>
    <row r="3172" spans="1:25" x14ac:dyDescent="0.2">
      <c r="A3172" t="s">
        <v>9864</v>
      </c>
      <c r="B3172" t="s">
        <v>387</v>
      </c>
      <c r="C3172">
        <v>7</v>
      </c>
      <c r="D3172">
        <v>5</v>
      </c>
      <c r="E3172" t="s">
        <v>3448</v>
      </c>
      <c r="F3172">
        <v>319.63400000000001</v>
      </c>
      <c r="G3172">
        <v>60.069000000000003</v>
      </c>
      <c r="H3172">
        <v>29.626999999999999</v>
      </c>
      <c r="I3172">
        <v>19200.194</v>
      </c>
      <c r="J3172">
        <v>7830344</v>
      </c>
      <c r="K3172">
        <v>3.4140000000000001</v>
      </c>
      <c r="L3172">
        <v>2.8889999999999998</v>
      </c>
      <c r="M3172">
        <v>1091.2370000000001</v>
      </c>
      <c r="N3172">
        <v>445035</v>
      </c>
      <c r="O3172">
        <v>7.68</v>
      </c>
      <c r="P3172">
        <v>15.073</v>
      </c>
      <c r="Q3172">
        <v>2454.8049999999998</v>
      </c>
      <c r="R3172">
        <v>1001134</v>
      </c>
      <c r="S3172">
        <v>0.10199999999999999</v>
      </c>
      <c r="T3172">
        <v>5.0919999999999996</v>
      </c>
      <c r="U3172">
        <v>32.514000000000003</v>
      </c>
      <c r="V3172">
        <v>13260</v>
      </c>
      <c r="W3172">
        <v>52</v>
      </c>
      <c r="X3172">
        <f t="shared" si="106"/>
        <v>542.61499999999978</v>
      </c>
      <c r="Y3172">
        <f t="shared" si="107"/>
        <v>11.259999999999998</v>
      </c>
    </row>
    <row r="3173" spans="1:25" x14ac:dyDescent="0.2">
      <c r="A3173" t="s">
        <v>9864</v>
      </c>
      <c r="B3173" t="s">
        <v>387</v>
      </c>
      <c r="C3173">
        <v>7</v>
      </c>
      <c r="D3173">
        <v>6</v>
      </c>
      <c r="E3173" t="s">
        <v>2806</v>
      </c>
      <c r="F3173">
        <v>236.726</v>
      </c>
      <c r="G3173">
        <v>71.028999999999996</v>
      </c>
      <c r="H3173">
        <v>35.127000000000002</v>
      </c>
      <c r="I3173">
        <v>16814.323</v>
      </c>
      <c r="J3173">
        <v>6857323</v>
      </c>
      <c r="K3173">
        <v>38.493000000000002</v>
      </c>
      <c r="L3173">
        <v>20.079000000000001</v>
      </c>
      <c r="M3173">
        <v>9112.1910000000007</v>
      </c>
      <c r="N3173">
        <v>3716191</v>
      </c>
      <c r="O3173">
        <v>9.9049999999999994</v>
      </c>
      <c r="P3173">
        <v>15.941000000000001</v>
      </c>
      <c r="Q3173">
        <v>2344.7510000000002</v>
      </c>
      <c r="R3173">
        <v>956251</v>
      </c>
      <c r="S3173">
        <v>0.13200000000000001</v>
      </c>
      <c r="T3173">
        <v>5.8019999999999996</v>
      </c>
      <c r="U3173">
        <v>31.263000000000002</v>
      </c>
      <c r="V3173">
        <v>12750</v>
      </c>
      <c r="W3173">
        <v>50</v>
      </c>
      <c r="X3173">
        <f t="shared" si="106"/>
        <v>432.56100000000015</v>
      </c>
      <c r="Y3173">
        <f t="shared" si="107"/>
        <v>9.259999999999998</v>
      </c>
    </row>
    <row r="3174" spans="1:25" x14ac:dyDescent="0.2">
      <c r="A3174" t="s">
        <v>9864</v>
      </c>
      <c r="B3174" t="s">
        <v>387</v>
      </c>
      <c r="C3174">
        <v>7</v>
      </c>
      <c r="D3174">
        <v>7</v>
      </c>
      <c r="E3174" t="s">
        <v>3449</v>
      </c>
      <c r="F3174">
        <v>279.52100000000002</v>
      </c>
      <c r="G3174">
        <v>82.781000000000006</v>
      </c>
      <c r="H3174">
        <v>42.511000000000003</v>
      </c>
      <c r="I3174">
        <v>23139.010999999999</v>
      </c>
      <c r="J3174">
        <v>9436697</v>
      </c>
      <c r="K3174">
        <v>41.101999999999997</v>
      </c>
      <c r="L3174">
        <v>18.986999999999998</v>
      </c>
      <c r="M3174">
        <v>11488.977000000001</v>
      </c>
      <c r="N3174">
        <v>4685507</v>
      </c>
      <c r="O3174">
        <v>16.984999999999999</v>
      </c>
      <c r="P3174">
        <v>22.716999999999999</v>
      </c>
      <c r="Q3174">
        <v>4747.5379999999996</v>
      </c>
      <c r="R3174">
        <v>1936171</v>
      </c>
      <c r="S3174">
        <v>0.17399999999999999</v>
      </c>
      <c r="T3174">
        <v>6.6680000000000001</v>
      </c>
      <c r="U3174">
        <v>48.771000000000001</v>
      </c>
      <c r="V3174">
        <v>19890</v>
      </c>
      <c r="W3174">
        <v>78</v>
      </c>
      <c r="X3174">
        <f t="shared" si="106"/>
        <v>2835.3479999999995</v>
      </c>
      <c r="Y3174">
        <f t="shared" si="107"/>
        <v>37.26</v>
      </c>
    </row>
    <row r="3175" spans="1:25" x14ac:dyDescent="0.2">
      <c r="A3175" t="s">
        <v>9864</v>
      </c>
      <c r="B3175" t="s">
        <v>387</v>
      </c>
      <c r="C3175">
        <v>7</v>
      </c>
      <c r="D3175">
        <v>8</v>
      </c>
      <c r="E3175" t="s">
        <v>3450</v>
      </c>
      <c r="F3175">
        <v>309.10500000000002</v>
      </c>
      <c r="G3175">
        <v>66.608999999999995</v>
      </c>
      <c r="H3175">
        <v>35.085000000000001</v>
      </c>
      <c r="I3175">
        <v>20589.118999999999</v>
      </c>
      <c r="J3175">
        <v>8396784</v>
      </c>
      <c r="K3175">
        <v>45.965000000000003</v>
      </c>
      <c r="L3175">
        <v>16.994</v>
      </c>
      <c r="M3175">
        <v>14208.022000000001</v>
      </c>
      <c r="N3175">
        <v>5794405</v>
      </c>
      <c r="O3175">
        <v>19.920999999999999</v>
      </c>
      <c r="P3175">
        <v>24.15</v>
      </c>
      <c r="Q3175">
        <v>6157.8249999999998</v>
      </c>
      <c r="R3175">
        <v>2511323</v>
      </c>
      <c r="S3175">
        <v>0.255</v>
      </c>
      <c r="T3175">
        <v>8.0579999999999998</v>
      </c>
      <c r="U3175">
        <v>78.784000000000006</v>
      </c>
      <c r="V3175">
        <v>32130</v>
      </c>
      <c r="W3175">
        <v>126</v>
      </c>
      <c r="X3175">
        <f t="shared" si="106"/>
        <v>4245.6350000000002</v>
      </c>
      <c r="Y3175">
        <f t="shared" si="107"/>
        <v>85.259999999999991</v>
      </c>
    </row>
    <row r="3176" spans="1:25" x14ac:dyDescent="0.2">
      <c r="A3176" t="s">
        <v>9864</v>
      </c>
      <c r="B3176" t="s">
        <v>387</v>
      </c>
      <c r="C3176">
        <v>7</v>
      </c>
      <c r="D3176">
        <v>9</v>
      </c>
      <c r="E3176" t="s">
        <v>3451</v>
      </c>
      <c r="F3176">
        <v>228.02600000000001</v>
      </c>
      <c r="G3176">
        <v>68.546999999999997</v>
      </c>
      <c r="H3176">
        <v>35.414000000000001</v>
      </c>
      <c r="I3176">
        <v>15630.454</v>
      </c>
      <c r="J3176">
        <v>6374510</v>
      </c>
      <c r="K3176">
        <v>56.726999999999997</v>
      </c>
      <c r="L3176">
        <v>26.991</v>
      </c>
      <c r="M3176">
        <v>12935.171</v>
      </c>
      <c r="N3176">
        <v>5275303</v>
      </c>
      <c r="O3176">
        <v>16.802</v>
      </c>
      <c r="P3176">
        <v>22.559000000000001</v>
      </c>
      <c r="Q3176">
        <v>3831.335</v>
      </c>
      <c r="R3176">
        <v>1562519</v>
      </c>
      <c r="S3176">
        <v>0.26300000000000001</v>
      </c>
      <c r="T3176">
        <v>8.1890000000000001</v>
      </c>
      <c r="U3176">
        <v>60.026000000000003</v>
      </c>
      <c r="V3176">
        <v>24480</v>
      </c>
      <c r="W3176">
        <v>96</v>
      </c>
      <c r="X3176">
        <f t="shared" ref="X3176:X3239" si="108">(MAX(0, (Q3176-1912.19)))*1</f>
        <v>1919.145</v>
      </c>
      <c r="Y3176">
        <f t="shared" ref="Y3176:Y3239" si="109">(MAX(0, (W3176-40.74)))*1</f>
        <v>55.26</v>
      </c>
    </row>
    <row r="3177" spans="1:25" x14ac:dyDescent="0.2">
      <c r="A3177" t="s">
        <v>9864</v>
      </c>
      <c r="B3177" t="s">
        <v>387</v>
      </c>
      <c r="C3177">
        <v>7</v>
      </c>
      <c r="D3177">
        <v>10</v>
      </c>
      <c r="E3177" t="s">
        <v>3452</v>
      </c>
      <c r="F3177">
        <v>10.218</v>
      </c>
      <c r="G3177">
        <v>40.771999999999998</v>
      </c>
      <c r="H3177">
        <v>21.937000000000001</v>
      </c>
      <c r="I3177">
        <v>416.59199999999998</v>
      </c>
      <c r="J3177">
        <v>169897</v>
      </c>
      <c r="K3177">
        <v>26.414999999999999</v>
      </c>
      <c r="L3177">
        <v>24.513999999999999</v>
      </c>
      <c r="M3177">
        <v>269.89699999999999</v>
      </c>
      <c r="N3177">
        <v>110071</v>
      </c>
      <c r="O3177">
        <v>18.042000000000002</v>
      </c>
      <c r="P3177">
        <v>22.853000000000002</v>
      </c>
      <c r="Q3177">
        <v>184.34299999999999</v>
      </c>
      <c r="R3177">
        <v>75180</v>
      </c>
      <c r="S3177">
        <v>0.184</v>
      </c>
      <c r="T3177">
        <v>6.84</v>
      </c>
      <c r="U3177">
        <v>1.8759999999999999</v>
      </c>
      <c r="V3177">
        <v>765</v>
      </c>
      <c r="W3177">
        <v>3</v>
      </c>
      <c r="X3177">
        <f t="shared" si="108"/>
        <v>0</v>
      </c>
      <c r="Y3177">
        <f t="shared" si="109"/>
        <v>0</v>
      </c>
    </row>
    <row r="3178" spans="1:25" x14ac:dyDescent="0.2">
      <c r="A3178" t="s">
        <v>9864</v>
      </c>
      <c r="B3178" t="s">
        <v>387</v>
      </c>
      <c r="C3178">
        <v>7</v>
      </c>
      <c r="D3178">
        <v>11</v>
      </c>
      <c r="E3178" t="s">
        <v>3453</v>
      </c>
      <c r="F3178">
        <v>280.995</v>
      </c>
      <c r="G3178">
        <v>83.555999999999997</v>
      </c>
      <c r="H3178">
        <v>35.857999999999997</v>
      </c>
      <c r="I3178">
        <v>23478.719000000001</v>
      </c>
      <c r="J3178">
        <v>9575239</v>
      </c>
      <c r="K3178">
        <v>27.459</v>
      </c>
      <c r="L3178">
        <v>10.606999999999999</v>
      </c>
      <c r="M3178">
        <v>7715.915</v>
      </c>
      <c r="N3178">
        <v>3146753</v>
      </c>
      <c r="O3178">
        <v>20.693999999999999</v>
      </c>
      <c r="P3178">
        <v>24.571000000000002</v>
      </c>
      <c r="Q3178">
        <v>5814.7839999999997</v>
      </c>
      <c r="R3178">
        <v>2371422</v>
      </c>
      <c r="S3178">
        <v>0.191</v>
      </c>
      <c r="T3178">
        <v>6.9829999999999997</v>
      </c>
      <c r="U3178">
        <v>53.773000000000003</v>
      </c>
      <c r="V3178">
        <v>21930</v>
      </c>
      <c r="W3178">
        <v>86</v>
      </c>
      <c r="X3178">
        <f t="shared" si="108"/>
        <v>3902.5939999999996</v>
      </c>
      <c r="Y3178">
        <f t="shared" si="109"/>
        <v>45.26</v>
      </c>
    </row>
    <row r="3179" spans="1:25" x14ac:dyDescent="0.2">
      <c r="A3179" t="s">
        <v>9864</v>
      </c>
      <c r="B3179" t="s">
        <v>387</v>
      </c>
      <c r="C3179">
        <v>7</v>
      </c>
      <c r="D3179">
        <v>12</v>
      </c>
      <c r="E3179" t="s">
        <v>3454</v>
      </c>
      <c r="F3179">
        <v>262.34199999999998</v>
      </c>
      <c r="G3179">
        <v>73.718000000000004</v>
      </c>
      <c r="H3179">
        <v>37.249000000000002</v>
      </c>
      <c r="I3179">
        <v>19339.219000000001</v>
      </c>
      <c r="J3179">
        <v>7887042</v>
      </c>
      <c r="K3179">
        <v>3.5779999999999998</v>
      </c>
      <c r="L3179">
        <v>2.1579999999999999</v>
      </c>
      <c r="M3179">
        <v>938.65200000000004</v>
      </c>
      <c r="N3179">
        <v>382807</v>
      </c>
      <c r="O3179">
        <v>8.7100000000000009</v>
      </c>
      <c r="P3179">
        <v>15.566000000000001</v>
      </c>
      <c r="Q3179">
        <v>2284.9580000000001</v>
      </c>
      <c r="R3179">
        <v>931866</v>
      </c>
      <c r="S3179">
        <v>0.107</v>
      </c>
      <c r="T3179">
        <v>5.2290000000000001</v>
      </c>
      <c r="U3179">
        <v>28.137</v>
      </c>
      <c r="V3179">
        <v>11475</v>
      </c>
      <c r="W3179">
        <v>45</v>
      </c>
      <c r="X3179">
        <f t="shared" si="108"/>
        <v>372.76800000000003</v>
      </c>
      <c r="Y3179">
        <f t="shared" si="109"/>
        <v>4.259999999999998</v>
      </c>
    </row>
    <row r="3180" spans="1:25" x14ac:dyDescent="0.2">
      <c r="A3180" t="s">
        <v>9864</v>
      </c>
      <c r="B3180" t="s">
        <v>387</v>
      </c>
      <c r="C3180">
        <v>7</v>
      </c>
      <c r="D3180">
        <v>13</v>
      </c>
      <c r="E3180" t="s">
        <v>3455</v>
      </c>
      <c r="F3180">
        <v>20.916</v>
      </c>
      <c r="G3180">
        <v>43.558</v>
      </c>
      <c r="H3180">
        <v>27.515000000000001</v>
      </c>
      <c r="I3180">
        <v>911.04</v>
      </c>
      <c r="J3180">
        <v>371546</v>
      </c>
      <c r="K3180">
        <v>117.25</v>
      </c>
      <c r="L3180">
        <v>51.210999999999999</v>
      </c>
      <c r="M3180">
        <v>2452.3679999999999</v>
      </c>
      <c r="N3180">
        <v>1000140</v>
      </c>
      <c r="O3180">
        <v>54.661999999999999</v>
      </c>
      <c r="P3180">
        <v>42.962000000000003</v>
      </c>
      <c r="Q3180">
        <v>1143.296</v>
      </c>
      <c r="R3180">
        <v>466266</v>
      </c>
      <c r="S3180">
        <v>0.03</v>
      </c>
      <c r="T3180">
        <v>2.7610000000000001</v>
      </c>
      <c r="U3180">
        <v>0.625</v>
      </c>
      <c r="V3180">
        <v>255</v>
      </c>
      <c r="W3180">
        <v>1</v>
      </c>
      <c r="X3180">
        <f t="shared" si="108"/>
        <v>0</v>
      </c>
      <c r="Y3180">
        <f t="shared" si="109"/>
        <v>0</v>
      </c>
    </row>
    <row r="3181" spans="1:25" x14ac:dyDescent="0.2">
      <c r="A3181" t="s">
        <v>9864</v>
      </c>
      <c r="B3181" t="s">
        <v>387</v>
      </c>
      <c r="C3181">
        <v>7</v>
      </c>
      <c r="D3181">
        <v>14</v>
      </c>
      <c r="E3181" t="s">
        <v>3456</v>
      </c>
      <c r="F3181">
        <v>241.667</v>
      </c>
      <c r="G3181">
        <v>55.216999999999999</v>
      </c>
      <c r="H3181">
        <v>29.867999999999999</v>
      </c>
      <c r="I3181">
        <v>13344.165999999999</v>
      </c>
      <c r="J3181">
        <v>5442102</v>
      </c>
      <c r="K3181">
        <v>69.379000000000005</v>
      </c>
      <c r="L3181">
        <v>31.448</v>
      </c>
      <c r="M3181">
        <v>16766.652999999998</v>
      </c>
      <c r="N3181">
        <v>6837882</v>
      </c>
      <c r="O3181">
        <v>20.446000000000002</v>
      </c>
      <c r="P3181">
        <v>24.266999999999999</v>
      </c>
      <c r="Q3181">
        <v>4941.17</v>
      </c>
      <c r="R3181">
        <v>2015139</v>
      </c>
      <c r="S3181">
        <v>0.251</v>
      </c>
      <c r="T3181">
        <v>7.9960000000000004</v>
      </c>
      <c r="U3181">
        <v>60.651000000000003</v>
      </c>
      <c r="V3181">
        <v>24735</v>
      </c>
      <c r="W3181">
        <v>97</v>
      </c>
      <c r="X3181">
        <f t="shared" si="108"/>
        <v>3028.98</v>
      </c>
      <c r="Y3181">
        <f t="shared" si="109"/>
        <v>56.26</v>
      </c>
    </row>
    <row r="3182" spans="1:25" x14ac:dyDescent="0.2">
      <c r="A3182" t="s">
        <v>9864</v>
      </c>
      <c r="B3182" t="s">
        <v>387</v>
      </c>
      <c r="C3182">
        <v>7</v>
      </c>
      <c r="D3182">
        <v>15</v>
      </c>
      <c r="E3182" t="s">
        <v>3457</v>
      </c>
      <c r="F3182">
        <v>196.983</v>
      </c>
      <c r="G3182">
        <v>75.679000000000002</v>
      </c>
      <c r="H3182">
        <v>36.390999999999998</v>
      </c>
      <c r="I3182">
        <v>14907.413</v>
      </c>
      <c r="J3182">
        <v>6079635</v>
      </c>
      <c r="K3182">
        <v>30.087</v>
      </c>
      <c r="L3182">
        <v>12.935</v>
      </c>
      <c r="M3182">
        <v>5926.5569999999998</v>
      </c>
      <c r="N3182">
        <v>2417006</v>
      </c>
      <c r="O3182">
        <v>12.48</v>
      </c>
      <c r="P3182">
        <v>19.103999999999999</v>
      </c>
      <c r="Q3182">
        <v>2458.3429999999998</v>
      </c>
      <c r="R3182">
        <v>1002577</v>
      </c>
      <c r="S3182">
        <v>0.159</v>
      </c>
      <c r="T3182">
        <v>6.36</v>
      </c>
      <c r="U3182">
        <v>31.263000000000002</v>
      </c>
      <c r="V3182">
        <v>12750</v>
      </c>
      <c r="W3182">
        <v>50</v>
      </c>
      <c r="X3182">
        <f t="shared" si="108"/>
        <v>546.15299999999979</v>
      </c>
      <c r="Y3182">
        <f t="shared" si="109"/>
        <v>9.259999999999998</v>
      </c>
    </row>
    <row r="3183" spans="1:25" x14ac:dyDescent="0.2">
      <c r="A3183" t="s">
        <v>9864</v>
      </c>
      <c r="B3183" t="s">
        <v>387</v>
      </c>
      <c r="C3183">
        <v>7</v>
      </c>
      <c r="D3183">
        <v>16</v>
      </c>
      <c r="E3183" t="s">
        <v>3458</v>
      </c>
      <c r="F3183">
        <v>265.5</v>
      </c>
      <c r="G3183">
        <v>93.361000000000004</v>
      </c>
      <c r="H3183">
        <v>37.659999999999997</v>
      </c>
      <c r="I3183">
        <v>24787.453000000001</v>
      </c>
      <c r="J3183">
        <v>10108975</v>
      </c>
      <c r="K3183">
        <v>16.277000000000001</v>
      </c>
      <c r="L3183">
        <v>6.3869999999999996</v>
      </c>
      <c r="M3183">
        <v>4321.5330000000004</v>
      </c>
      <c r="N3183">
        <v>1762435</v>
      </c>
      <c r="O3183">
        <v>8.4629999999999992</v>
      </c>
      <c r="P3183">
        <v>15.026</v>
      </c>
      <c r="Q3183">
        <v>2247.04</v>
      </c>
      <c r="R3183">
        <v>916402</v>
      </c>
      <c r="S3183">
        <v>0.16200000000000001</v>
      </c>
      <c r="T3183">
        <v>6.4349999999999996</v>
      </c>
      <c r="U3183">
        <v>43.143000000000001</v>
      </c>
      <c r="V3183">
        <v>17595</v>
      </c>
      <c r="W3183">
        <v>69</v>
      </c>
      <c r="X3183">
        <f t="shared" si="108"/>
        <v>334.84999999999991</v>
      </c>
      <c r="Y3183">
        <f t="shared" si="109"/>
        <v>28.259999999999998</v>
      </c>
    </row>
    <row r="3184" spans="1:25" x14ac:dyDescent="0.2">
      <c r="A3184" t="s">
        <v>9864</v>
      </c>
      <c r="B3184" t="s">
        <v>387</v>
      </c>
      <c r="C3184">
        <v>7</v>
      </c>
      <c r="D3184">
        <v>17</v>
      </c>
      <c r="E3184" t="s">
        <v>3459</v>
      </c>
      <c r="F3184">
        <v>50.249000000000002</v>
      </c>
      <c r="G3184">
        <v>47.006999999999998</v>
      </c>
      <c r="H3184">
        <v>29.677</v>
      </c>
      <c r="I3184">
        <v>2362.0740000000001</v>
      </c>
      <c r="J3184">
        <v>963316</v>
      </c>
      <c r="K3184">
        <v>8.2309999999999999</v>
      </c>
      <c r="L3184">
        <v>16.669</v>
      </c>
      <c r="M3184">
        <v>413.625</v>
      </c>
      <c r="N3184">
        <v>168687</v>
      </c>
      <c r="O3184">
        <v>6.2869999999999999</v>
      </c>
      <c r="P3184">
        <v>13.906000000000001</v>
      </c>
      <c r="Q3184">
        <v>315.89699999999999</v>
      </c>
      <c r="R3184">
        <v>128831</v>
      </c>
      <c r="S3184">
        <v>0.05</v>
      </c>
      <c r="T3184">
        <v>3.5619999999999998</v>
      </c>
      <c r="U3184">
        <v>2.5009999999999999</v>
      </c>
      <c r="V3184">
        <v>1020</v>
      </c>
      <c r="W3184">
        <v>4</v>
      </c>
      <c r="X3184">
        <f t="shared" si="108"/>
        <v>0</v>
      </c>
      <c r="Y3184">
        <f t="shared" si="109"/>
        <v>0</v>
      </c>
    </row>
    <row r="3185" spans="1:25" x14ac:dyDescent="0.2">
      <c r="A3185" t="s">
        <v>9864</v>
      </c>
      <c r="B3185" t="s">
        <v>387</v>
      </c>
      <c r="C3185">
        <v>7</v>
      </c>
      <c r="D3185">
        <v>18</v>
      </c>
      <c r="E3185" t="s">
        <v>3460</v>
      </c>
      <c r="F3185">
        <v>366.11700000000002</v>
      </c>
      <c r="G3185">
        <v>83.215999999999994</v>
      </c>
      <c r="H3185">
        <v>38.683</v>
      </c>
      <c r="I3185">
        <v>30466.639999999999</v>
      </c>
      <c r="J3185">
        <v>12425097</v>
      </c>
      <c r="K3185">
        <v>14.99</v>
      </c>
      <c r="L3185">
        <v>16.692</v>
      </c>
      <c r="M3185">
        <v>5488.1670000000004</v>
      </c>
      <c r="N3185">
        <v>2238219</v>
      </c>
      <c r="O3185">
        <v>10.738</v>
      </c>
      <c r="P3185">
        <v>17.558</v>
      </c>
      <c r="Q3185">
        <v>3931.252</v>
      </c>
      <c r="R3185">
        <v>1603268</v>
      </c>
      <c r="S3185">
        <v>0.17100000000000001</v>
      </c>
      <c r="T3185">
        <v>6.5970000000000004</v>
      </c>
      <c r="U3185">
        <v>62.527000000000001</v>
      </c>
      <c r="V3185">
        <v>25500</v>
      </c>
      <c r="W3185">
        <v>100</v>
      </c>
      <c r="X3185">
        <f t="shared" si="108"/>
        <v>2019.0619999999999</v>
      </c>
      <c r="Y3185">
        <f t="shared" si="109"/>
        <v>59.26</v>
      </c>
    </row>
    <row r="3186" spans="1:25" x14ac:dyDescent="0.2">
      <c r="A3186" t="s">
        <v>9864</v>
      </c>
      <c r="B3186" t="s">
        <v>387</v>
      </c>
      <c r="C3186">
        <v>7</v>
      </c>
      <c r="D3186">
        <v>19</v>
      </c>
      <c r="E3186" t="s">
        <v>3461</v>
      </c>
      <c r="F3186">
        <v>211.161</v>
      </c>
      <c r="G3186">
        <v>67.864000000000004</v>
      </c>
      <c r="H3186">
        <v>34.768000000000001</v>
      </c>
      <c r="I3186">
        <v>14330.166999999999</v>
      </c>
      <c r="J3186">
        <v>5844219</v>
      </c>
      <c r="K3186">
        <v>4.7430000000000003</v>
      </c>
      <c r="L3186">
        <v>2.4140000000000001</v>
      </c>
      <c r="M3186">
        <v>1001.453</v>
      </c>
      <c r="N3186">
        <v>408419</v>
      </c>
      <c r="O3186">
        <v>10.587</v>
      </c>
      <c r="P3186">
        <v>18.751000000000001</v>
      </c>
      <c r="Q3186">
        <v>2235.538</v>
      </c>
      <c r="R3186">
        <v>911711</v>
      </c>
      <c r="S3186">
        <v>0.124</v>
      </c>
      <c r="T3186">
        <v>5.63</v>
      </c>
      <c r="U3186">
        <v>26.260999999999999</v>
      </c>
      <c r="V3186">
        <v>10710</v>
      </c>
      <c r="W3186">
        <v>42</v>
      </c>
      <c r="X3186">
        <f t="shared" si="108"/>
        <v>323.34799999999996</v>
      </c>
      <c r="Y3186">
        <f t="shared" si="109"/>
        <v>1.259999999999998</v>
      </c>
    </row>
    <row r="3187" spans="1:25" x14ac:dyDescent="0.2">
      <c r="A3187" t="s">
        <v>9864</v>
      </c>
      <c r="B3187" t="s">
        <v>387</v>
      </c>
      <c r="C3187">
        <v>7</v>
      </c>
      <c r="D3187">
        <v>20</v>
      </c>
      <c r="E3187" t="s">
        <v>3462</v>
      </c>
      <c r="F3187">
        <v>256.63600000000002</v>
      </c>
      <c r="G3187">
        <v>69.191999999999993</v>
      </c>
      <c r="H3187">
        <v>37.197000000000003</v>
      </c>
      <c r="I3187">
        <v>17757.111000000001</v>
      </c>
      <c r="J3187">
        <v>7241817</v>
      </c>
      <c r="K3187">
        <v>41.58</v>
      </c>
      <c r="L3187">
        <v>22.861999999999998</v>
      </c>
      <c r="M3187">
        <v>10671.013999999999</v>
      </c>
      <c r="N3187">
        <v>4351920</v>
      </c>
      <c r="O3187">
        <v>9.2349999999999994</v>
      </c>
      <c r="P3187">
        <v>14.611000000000001</v>
      </c>
      <c r="Q3187">
        <v>2370.1460000000002</v>
      </c>
      <c r="R3187">
        <v>966608</v>
      </c>
      <c r="S3187">
        <v>0.20499999999999999</v>
      </c>
      <c r="T3187">
        <v>7.2210000000000001</v>
      </c>
      <c r="U3187">
        <v>52.521999999999998</v>
      </c>
      <c r="V3187">
        <v>21420</v>
      </c>
      <c r="W3187">
        <v>84</v>
      </c>
      <c r="X3187">
        <f t="shared" si="108"/>
        <v>457.95600000000013</v>
      </c>
      <c r="Y3187">
        <f t="shared" si="109"/>
        <v>43.26</v>
      </c>
    </row>
    <row r="3188" spans="1:25" x14ac:dyDescent="0.2">
      <c r="A3188" t="s">
        <v>9864</v>
      </c>
      <c r="B3188" t="s">
        <v>387</v>
      </c>
      <c r="C3188">
        <v>7</v>
      </c>
      <c r="D3188">
        <v>21</v>
      </c>
      <c r="E3188" t="s">
        <v>3463</v>
      </c>
      <c r="F3188">
        <v>181.506</v>
      </c>
      <c r="G3188">
        <v>71.555999999999997</v>
      </c>
      <c r="H3188">
        <v>36.189</v>
      </c>
      <c r="I3188">
        <v>12987.873</v>
      </c>
      <c r="J3188">
        <v>5296796</v>
      </c>
      <c r="K3188">
        <v>29.855</v>
      </c>
      <c r="L3188">
        <v>13.994</v>
      </c>
      <c r="M3188">
        <v>5418.8710000000001</v>
      </c>
      <c r="N3188">
        <v>2209958</v>
      </c>
      <c r="O3188">
        <v>8.1199999999999992</v>
      </c>
      <c r="P3188">
        <v>13.398</v>
      </c>
      <c r="Q3188">
        <v>1473.7719999999999</v>
      </c>
      <c r="R3188">
        <v>601043</v>
      </c>
      <c r="S3188">
        <v>0.127</v>
      </c>
      <c r="T3188">
        <v>5.7</v>
      </c>
      <c r="U3188">
        <v>23.135000000000002</v>
      </c>
      <c r="V3188">
        <v>9435</v>
      </c>
      <c r="W3188">
        <v>37</v>
      </c>
      <c r="X3188">
        <f t="shared" si="108"/>
        <v>0</v>
      </c>
      <c r="Y3188">
        <f t="shared" si="109"/>
        <v>0</v>
      </c>
    </row>
    <row r="3189" spans="1:25" x14ac:dyDescent="0.2">
      <c r="A3189" t="s">
        <v>9864</v>
      </c>
      <c r="B3189" t="s">
        <v>387</v>
      </c>
      <c r="C3189">
        <v>7</v>
      </c>
      <c r="D3189">
        <v>22</v>
      </c>
      <c r="E3189" t="s">
        <v>3464</v>
      </c>
      <c r="F3189">
        <v>207.941</v>
      </c>
      <c r="G3189">
        <v>63.37</v>
      </c>
      <c r="H3189">
        <v>32.470999999999997</v>
      </c>
      <c r="I3189">
        <v>13177.188</v>
      </c>
      <c r="J3189">
        <v>5374004</v>
      </c>
      <c r="K3189">
        <v>32.469000000000001</v>
      </c>
      <c r="L3189">
        <v>11.897</v>
      </c>
      <c r="M3189">
        <v>6751.6760000000004</v>
      </c>
      <c r="N3189">
        <v>2753511</v>
      </c>
      <c r="O3189">
        <v>14.372</v>
      </c>
      <c r="P3189">
        <v>20.919</v>
      </c>
      <c r="Q3189">
        <v>2988.5929999999998</v>
      </c>
      <c r="R3189">
        <v>1218827</v>
      </c>
      <c r="S3189">
        <v>0.22</v>
      </c>
      <c r="T3189">
        <v>7.4779999999999998</v>
      </c>
      <c r="U3189">
        <v>45.643999999999998</v>
      </c>
      <c r="V3189">
        <v>18615</v>
      </c>
      <c r="W3189">
        <v>73</v>
      </c>
      <c r="X3189">
        <f t="shared" si="108"/>
        <v>1076.4029999999998</v>
      </c>
      <c r="Y3189">
        <f t="shared" si="109"/>
        <v>32.26</v>
      </c>
    </row>
    <row r="3190" spans="1:25" x14ac:dyDescent="0.2">
      <c r="A3190" t="s">
        <v>9864</v>
      </c>
      <c r="B3190" t="s">
        <v>387</v>
      </c>
      <c r="C3190">
        <v>7</v>
      </c>
      <c r="D3190">
        <v>24</v>
      </c>
      <c r="E3190" t="s">
        <v>3465</v>
      </c>
      <c r="F3190">
        <v>281.18099999999998</v>
      </c>
      <c r="G3190">
        <v>61.564</v>
      </c>
      <c r="H3190">
        <v>25.545000000000002</v>
      </c>
      <c r="I3190">
        <v>17310.675999999999</v>
      </c>
      <c r="J3190">
        <v>7059749</v>
      </c>
      <c r="K3190">
        <v>55.369</v>
      </c>
      <c r="L3190">
        <v>21.268999999999998</v>
      </c>
      <c r="M3190">
        <v>15568.636</v>
      </c>
      <c r="N3190">
        <v>6349299</v>
      </c>
      <c r="O3190">
        <v>18.736999999999998</v>
      </c>
      <c r="P3190">
        <v>24.206</v>
      </c>
      <c r="Q3190">
        <v>5268.576</v>
      </c>
      <c r="R3190">
        <v>2148664</v>
      </c>
      <c r="S3190">
        <v>0.22900000000000001</v>
      </c>
      <c r="T3190">
        <v>7.6390000000000002</v>
      </c>
      <c r="U3190">
        <v>64.402000000000001</v>
      </c>
      <c r="V3190">
        <v>26265</v>
      </c>
      <c r="W3190">
        <v>103</v>
      </c>
      <c r="X3190">
        <f t="shared" si="108"/>
        <v>3356.386</v>
      </c>
      <c r="Y3190">
        <f t="shared" si="109"/>
        <v>62.26</v>
      </c>
    </row>
    <row r="3191" spans="1:25" x14ac:dyDescent="0.2">
      <c r="A3191" t="s">
        <v>9864</v>
      </c>
      <c r="B3191" t="s">
        <v>387</v>
      </c>
      <c r="C3191">
        <v>7</v>
      </c>
      <c r="D3191">
        <v>26</v>
      </c>
      <c r="E3191" t="s">
        <v>3466</v>
      </c>
      <c r="F3191">
        <v>286.98</v>
      </c>
      <c r="G3191">
        <v>62.987000000000002</v>
      </c>
      <c r="H3191">
        <v>26.361000000000001</v>
      </c>
      <c r="I3191">
        <v>18075.894</v>
      </c>
      <c r="J3191">
        <v>7371825</v>
      </c>
      <c r="K3191">
        <v>52.887</v>
      </c>
      <c r="L3191">
        <v>23.527000000000001</v>
      </c>
      <c r="M3191">
        <v>15177.489</v>
      </c>
      <c r="N3191">
        <v>6189779</v>
      </c>
      <c r="O3191">
        <v>19.427</v>
      </c>
      <c r="P3191">
        <v>24.47</v>
      </c>
      <c r="Q3191">
        <v>5575.1480000000001</v>
      </c>
      <c r="R3191">
        <v>2273692</v>
      </c>
      <c r="S3191">
        <v>0.23300000000000001</v>
      </c>
      <c r="T3191">
        <v>7.7069999999999999</v>
      </c>
      <c r="U3191">
        <v>66.903000000000006</v>
      </c>
      <c r="V3191">
        <v>27285</v>
      </c>
      <c r="W3191">
        <v>107</v>
      </c>
      <c r="X3191">
        <f t="shared" si="108"/>
        <v>3662.9580000000001</v>
      </c>
      <c r="Y3191">
        <f t="shared" si="109"/>
        <v>66.259999999999991</v>
      </c>
    </row>
    <row r="3192" spans="1:25" x14ac:dyDescent="0.2">
      <c r="A3192" t="s">
        <v>9864</v>
      </c>
      <c r="B3192" t="s">
        <v>387</v>
      </c>
      <c r="C3192">
        <v>7</v>
      </c>
      <c r="D3192">
        <v>30</v>
      </c>
      <c r="E3192" t="s">
        <v>3467</v>
      </c>
      <c r="F3192">
        <v>133.179</v>
      </c>
      <c r="G3192">
        <v>64.977999999999994</v>
      </c>
      <c r="H3192">
        <v>31.483000000000001</v>
      </c>
      <c r="I3192">
        <v>8653.6769999999997</v>
      </c>
      <c r="J3192">
        <v>3529197</v>
      </c>
      <c r="K3192">
        <v>5.6609999999999996</v>
      </c>
      <c r="L3192">
        <v>3.7330000000000001</v>
      </c>
      <c r="M3192">
        <v>753.88199999999995</v>
      </c>
      <c r="N3192">
        <v>307453</v>
      </c>
      <c r="O3192">
        <v>10.622</v>
      </c>
      <c r="P3192">
        <v>16.625</v>
      </c>
      <c r="Q3192">
        <v>1414.627</v>
      </c>
      <c r="R3192">
        <v>576922</v>
      </c>
      <c r="S3192">
        <v>0.11700000000000001</v>
      </c>
      <c r="T3192">
        <v>5.47</v>
      </c>
      <c r="U3192">
        <v>15.632</v>
      </c>
      <c r="V3192">
        <v>6375</v>
      </c>
      <c r="W3192">
        <v>25</v>
      </c>
      <c r="X3192">
        <f t="shared" si="108"/>
        <v>0</v>
      </c>
      <c r="Y3192">
        <f t="shared" si="109"/>
        <v>0</v>
      </c>
    </row>
    <row r="3193" spans="1:25" x14ac:dyDescent="0.2">
      <c r="A3193" t="s">
        <v>9864</v>
      </c>
      <c r="B3193" t="s">
        <v>387</v>
      </c>
      <c r="C3193">
        <v>7</v>
      </c>
      <c r="D3193">
        <v>31</v>
      </c>
      <c r="E3193" t="s">
        <v>3468</v>
      </c>
      <c r="F3193">
        <v>274.548</v>
      </c>
      <c r="G3193">
        <v>60.140999999999998</v>
      </c>
      <c r="H3193">
        <v>25.427</v>
      </c>
      <c r="I3193">
        <v>16511.694</v>
      </c>
      <c r="J3193">
        <v>6733903</v>
      </c>
      <c r="K3193">
        <v>58.939</v>
      </c>
      <c r="L3193">
        <v>23.108000000000001</v>
      </c>
      <c r="M3193">
        <v>16181.675999999999</v>
      </c>
      <c r="N3193">
        <v>6599313</v>
      </c>
      <c r="O3193">
        <v>22.597999999999999</v>
      </c>
      <c r="P3193">
        <v>27.512</v>
      </c>
      <c r="Q3193">
        <v>6204.2370000000001</v>
      </c>
      <c r="R3193">
        <v>2530251</v>
      </c>
      <c r="S3193">
        <v>0.22500000000000001</v>
      </c>
      <c r="T3193">
        <v>7.5789999999999997</v>
      </c>
      <c r="U3193">
        <v>61.901000000000003</v>
      </c>
      <c r="V3193">
        <v>25245</v>
      </c>
      <c r="W3193">
        <v>99</v>
      </c>
      <c r="X3193">
        <f t="shared" si="108"/>
        <v>4292.0470000000005</v>
      </c>
      <c r="Y3193">
        <f t="shared" si="109"/>
        <v>58.26</v>
      </c>
    </row>
    <row r="3194" spans="1:25" x14ac:dyDescent="0.2">
      <c r="A3194" t="s">
        <v>9864</v>
      </c>
      <c r="B3194" t="s">
        <v>387</v>
      </c>
      <c r="C3194">
        <v>7</v>
      </c>
      <c r="D3194">
        <v>32</v>
      </c>
      <c r="E3194" t="s">
        <v>3469</v>
      </c>
      <c r="F3194">
        <v>256.65100000000001</v>
      </c>
      <c r="G3194">
        <v>53.920999999999999</v>
      </c>
      <c r="H3194">
        <v>27.792000000000002</v>
      </c>
      <c r="I3194">
        <v>13838.799000000001</v>
      </c>
      <c r="J3194">
        <v>5643826</v>
      </c>
      <c r="K3194">
        <v>34.793999999999997</v>
      </c>
      <c r="L3194">
        <v>25.492000000000001</v>
      </c>
      <c r="M3194">
        <v>8929.9639999999999</v>
      </c>
      <c r="N3194">
        <v>3641874</v>
      </c>
      <c r="O3194">
        <v>11.467000000000001</v>
      </c>
      <c r="P3194">
        <v>17.574999999999999</v>
      </c>
      <c r="Q3194">
        <v>2942.9740000000002</v>
      </c>
      <c r="R3194">
        <v>1200222</v>
      </c>
      <c r="S3194">
        <v>0.23899999999999999</v>
      </c>
      <c r="T3194">
        <v>7.7990000000000004</v>
      </c>
      <c r="U3194">
        <v>61.276000000000003</v>
      </c>
      <c r="V3194">
        <v>24990</v>
      </c>
      <c r="W3194">
        <v>98</v>
      </c>
      <c r="X3194">
        <f t="shared" si="108"/>
        <v>1030.7840000000001</v>
      </c>
      <c r="Y3194">
        <f t="shared" si="109"/>
        <v>57.26</v>
      </c>
    </row>
    <row r="3195" spans="1:25" x14ac:dyDescent="0.2">
      <c r="A3195" t="s">
        <v>9864</v>
      </c>
      <c r="B3195" t="s">
        <v>387</v>
      </c>
      <c r="C3195">
        <v>7</v>
      </c>
      <c r="D3195">
        <v>33</v>
      </c>
      <c r="E3195" t="s">
        <v>3470</v>
      </c>
      <c r="F3195">
        <v>257.61700000000002</v>
      </c>
      <c r="G3195">
        <v>50.834000000000003</v>
      </c>
      <c r="H3195">
        <v>23.492000000000001</v>
      </c>
      <c r="I3195">
        <v>13095.605</v>
      </c>
      <c r="J3195">
        <v>5340732</v>
      </c>
      <c r="K3195">
        <v>50.47</v>
      </c>
      <c r="L3195">
        <v>20.486999999999998</v>
      </c>
      <c r="M3195">
        <v>13001.994000000001</v>
      </c>
      <c r="N3195">
        <v>5302555</v>
      </c>
      <c r="O3195">
        <v>13.117000000000001</v>
      </c>
      <c r="P3195">
        <v>17.661999999999999</v>
      </c>
      <c r="Q3195">
        <v>3379.1080000000002</v>
      </c>
      <c r="R3195">
        <v>1378089</v>
      </c>
      <c r="S3195">
        <v>0.216</v>
      </c>
      <c r="T3195">
        <v>7.4189999999999996</v>
      </c>
      <c r="U3195">
        <v>55.649000000000001</v>
      </c>
      <c r="V3195">
        <v>22695</v>
      </c>
      <c r="W3195">
        <v>89</v>
      </c>
      <c r="X3195">
        <f t="shared" si="108"/>
        <v>1466.9180000000001</v>
      </c>
      <c r="Y3195">
        <f t="shared" si="109"/>
        <v>48.26</v>
      </c>
    </row>
    <row r="3196" spans="1:25" x14ac:dyDescent="0.2">
      <c r="A3196" t="s">
        <v>9864</v>
      </c>
      <c r="B3196" t="s">
        <v>387</v>
      </c>
      <c r="C3196">
        <v>7</v>
      </c>
      <c r="D3196">
        <v>34</v>
      </c>
      <c r="E3196" t="s">
        <v>3471</v>
      </c>
      <c r="F3196">
        <v>124.28100000000001</v>
      </c>
      <c r="G3196">
        <v>59.683</v>
      </c>
      <c r="H3196">
        <v>30.039000000000001</v>
      </c>
      <c r="I3196">
        <v>7417.4840000000004</v>
      </c>
      <c r="J3196">
        <v>3025045</v>
      </c>
      <c r="K3196">
        <v>5.6719999999999997</v>
      </c>
      <c r="L3196">
        <v>2.9889999999999999</v>
      </c>
      <c r="M3196">
        <v>704.91800000000001</v>
      </c>
      <c r="N3196">
        <v>287484</v>
      </c>
      <c r="O3196">
        <v>6.9909999999999997</v>
      </c>
      <c r="P3196">
        <v>9.9090000000000007</v>
      </c>
      <c r="Q3196">
        <v>868.899</v>
      </c>
      <c r="R3196">
        <v>354360</v>
      </c>
      <c r="S3196">
        <v>0.106</v>
      </c>
      <c r="T3196">
        <v>5.1890000000000001</v>
      </c>
      <c r="U3196">
        <v>13.131</v>
      </c>
      <c r="V3196">
        <v>5355</v>
      </c>
      <c r="W3196">
        <v>21</v>
      </c>
      <c r="X3196">
        <f t="shared" si="108"/>
        <v>0</v>
      </c>
      <c r="Y3196">
        <f t="shared" si="109"/>
        <v>0</v>
      </c>
    </row>
    <row r="3197" spans="1:25" x14ac:dyDescent="0.2">
      <c r="A3197" t="s">
        <v>9864</v>
      </c>
      <c r="B3197" t="s">
        <v>387</v>
      </c>
      <c r="C3197">
        <v>7</v>
      </c>
      <c r="D3197">
        <v>36</v>
      </c>
      <c r="E3197" t="s">
        <v>3472</v>
      </c>
      <c r="F3197">
        <v>115.726</v>
      </c>
      <c r="G3197">
        <v>56.68</v>
      </c>
      <c r="H3197">
        <v>28.741</v>
      </c>
      <c r="I3197">
        <v>6559.3760000000002</v>
      </c>
      <c r="J3197">
        <v>2675086</v>
      </c>
      <c r="K3197">
        <v>5.2519999999999998</v>
      </c>
      <c r="L3197">
        <v>2.8439999999999999</v>
      </c>
      <c r="M3197">
        <v>607.78599999999994</v>
      </c>
      <c r="N3197">
        <v>247871</v>
      </c>
      <c r="O3197">
        <v>7.5579999999999998</v>
      </c>
      <c r="P3197">
        <v>11.863</v>
      </c>
      <c r="Q3197">
        <v>874.66399999999999</v>
      </c>
      <c r="R3197">
        <v>356711</v>
      </c>
      <c r="S3197">
        <v>9.1999999999999998E-2</v>
      </c>
      <c r="T3197">
        <v>4.8390000000000004</v>
      </c>
      <c r="U3197">
        <v>10.63</v>
      </c>
      <c r="V3197">
        <v>4335</v>
      </c>
      <c r="W3197">
        <v>17</v>
      </c>
      <c r="X3197">
        <f t="shared" si="108"/>
        <v>0</v>
      </c>
      <c r="Y3197">
        <f t="shared" si="109"/>
        <v>0</v>
      </c>
    </row>
    <row r="3198" spans="1:25" x14ac:dyDescent="0.2">
      <c r="A3198" t="s">
        <v>9864</v>
      </c>
      <c r="B3198" t="s">
        <v>387</v>
      </c>
      <c r="C3198">
        <v>7</v>
      </c>
      <c r="D3198">
        <v>37</v>
      </c>
      <c r="E3198" t="s">
        <v>3473</v>
      </c>
      <c r="F3198">
        <v>336.92</v>
      </c>
      <c r="G3198">
        <v>51.069000000000003</v>
      </c>
      <c r="H3198">
        <v>21.809000000000001</v>
      </c>
      <c r="I3198">
        <v>17206.097000000002</v>
      </c>
      <c r="J3198">
        <v>7017099</v>
      </c>
      <c r="K3198">
        <v>47.945</v>
      </c>
      <c r="L3198">
        <v>21.352</v>
      </c>
      <c r="M3198">
        <v>16153.777</v>
      </c>
      <c r="N3198">
        <v>6587935</v>
      </c>
      <c r="O3198">
        <v>17.175000000000001</v>
      </c>
      <c r="P3198">
        <v>24.43</v>
      </c>
      <c r="Q3198">
        <v>5786.5320000000002</v>
      </c>
      <c r="R3198">
        <v>2359900</v>
      </c>
      <c r="S3198">
        <v>0.23200000000000001</v>
      </c>
      <c r="T3198">
        <v>7.6879999999999997</v>
      </c>
      <c r="U3198">
        <v>78.158000000000001</v>
      </c>
      <c r="V3198">
        <v>31875</v>
      </c>
      <c r="W3198">
        <v>125</v>
      </c>
      <c r="X3198">
        <f t="shared" si="108"/>
        <v>3874.3420000000001</v>
      </c>
      <c r="Y3198">
        <f t="shared" si="109"/>
        <v>84.259999999999991</v>
      </c>
    </row>
    <row r="3199" spans="1:25" x14ac:dyDescent="0.2">
      <c r="A3199" t="s">
        <v>9864</v>
      </c>
      <c r="B3199" t="s">
        <v>387</v>
      </c>
      <c r="C3199">
        <v>7</v>
      </c>
      <c r="D3199">
        <v>38</v>
      </c>
      <c r="E3199" t="s">
        <v>3474</v>
      </c>
      <c r="F3199">
        <v>298.899</v>
      </c>
      <c r="G3199">
        <v>50.295000000000002</v>
      </c>
      <c r="H3199">
        <v>23.047999999999998</v>
      </c>
      <c r="I3199">
        <v>15033.15</v>
      </c>
      <c r="J3199">
        <v>6130914</v>
      </c>
      <c r="K3199">
        <v>55.811</v>
      </c>
      <c r="L3199">
        <v>24.673999999999999</v>
      </c>
      <c r="M3199">
        <v>16681.746999999999</v>
      </c>
      <c r="N3199">
        <v>6803255</v>
      </c>
      <c r="O3199">
        <v>14.734</v>
      </c>
      <c r="P3199">
        <v>19.797000000000001</v>
      </c>
      <c r="Q3199">
        <v>4403.9340000000002</v>
      </c>
      <c r="R3199">
        <v>1796040</v>
      </c>
      <c r="S3199">
        <v>0.255</v>
      </c>
      <c r="T3199">
        <v>8.0630000000000006</v>
      </c>
      <c r="U3199">
        <v>76.281999999999996</v>
      </c>
      <c r="V3199">
        <v>31110</v>
      </c>
      <c r="W3199">
        <v>122</v>
      </c>
      <c r="X3199">
        <f t="shared" si="108"/>
        <v>2491.7440000000001</v>
      </c>
      <c r="Y3199">
        <f t="shared" si="109"/>
        <v>81.259999999999991</v>
      </c>
    </row>
    <row r="3200" spans="1:25" x14ac:dyDescent="0.2">
      <c r="A3200" t="s">
        <v>9864</v>
      </c>
      <c r="B3200" t="s">
        <v>387</v>
      </c>
      <c r="C3200">
        <v>7</v>
      </c>
      <c r="D3200">
        <v>40</v>
      </c>
      <c r="E3200" t="s">
        <v>3475</v>
      </c>
      <c r="F3200">
        <v>203.54300000000001</v>
      </c>
      <c r="G3200">
        <v>57.36</v>
      </c>
      <c r="H3200">
        <v>23.245999999999999</v>
      </c>
      <c r="I3200">
        <v>11675.183999999999</v>
      </c>
      <c r="J3200">
        <v>4761447</v>
      </c>
      <c r="K3200">
        <v>55.959000000000003</v>
      </c>
      <c r="L3200">
        <v>25.677</v>
      </c>
      <c r="M3200">
        <v>11390.097</v>
      </c>
      <c r="N3200">
        <v>4645181</v>
      </c>
      <c r="O3200">
        <v>11.666</v>
      </c>
      <c r="P3200">
        <v>17.52</v>
      </c>
      <c r="Q3200">
        <v>2374.5230000000001</v>
      </c>
      <c r="R3200">
        <v>968393</v>
      </c>
      <c r="S3200">
        <v>0.20599999999999999</v>
      </c>
      <c r="T3200">
        <v>7.242</v>
      </c>
      <c r="U3200">
        <v>41.893000000000001</v>
      </c>
      <c r="V3200">
        <v>17085</v>
      </c>
      <c r="W3200">
        <v>67</v>
      </c>
      <c r="X3200">
        <f t="shared" si="108"/>
        <v>462.33300000000008</v>
      </c>
      <c r="Y3200">
        <f t="shared" si="109"/>
        <v>26.259999999999998</v>
      </c>
    </row>
    <row r="3201" spans="1:25" x14ac:dyDescent="0.2">
      <c r="A3201" t="s">
        <v>9864</v>
      </c>
      <c r="B3201" t="s">
        <v>387</v>
      </c>
      <c r="C3201">
        <v>7</v>
      </c>
      <c r="D3201">
        <v>46</v>
      </c>
      <c r="E3201" t="s">
        <v>3476</v>
      </c>
      <c r="F3201">
        <v>181.501</v>
      </c>
      <c r="G3201">
        <v>54.889000000000003</v>
      </c>
      <c r="H3201">
        <v>27.181999999999999</v>
      </c>
      <c r="I3201">
        <v>9962.4249999999993</v>
      </c>
      <c r="J3201">
        <v>4062939</v>
      </c>
      <c r="K3201">
        <v>4.55</v>
      </c>
      <c r="L3201">
        <v>2.4239999999999999</v>
      </c>
      <c r="M3201">
        <v>825.77099999999996</v>
      </c>
      <c r="N3201">
        <v>336771</v>
      </c>
      <c r="O3201">
        <v>8.3529999999999998</v>
      </c>
      <c r="P3201">
        <v>13.156000000000001</v>
      </c>
      <c r="Q3201">
        <v>1516.16</v>
      </c>
      <c r="R3201">
        <v>618330</v>
      </c>
      <c r="S3201">
        <v>0.13400000000000001</v>
      </c>
      <c r="T3201">
        <v>5.8520000000000003</v>
      </c>
      <c r="U3201">
        <v>24.385000000000002</v>
      </c>
      <c r="V3201">
        <v>9945</v>
      </c>
      <c r="W3201">
        <v>39</v>
      </c>
      <c r="X3201">
        <f t="shared" si="108"/>
        <v>0</v>
      </c>
      <c r="Y3201">
        <f t="shared" si="109"/>
        <v>0</v>
      </c>
    </row>
    <row r="3202" spans="1:25" x14ac:dyDescent="0.2">
      <c r="A3202" t="s">
        <v>9864</v>
      </c>
      <c r="B3202" t="s">
        <v>387</v>
      </c>
      <c r="C3202">
        <v>7</v>
      </c>
      <c r="D3202">
        <v>48</v>
      </c>
      <c r="E3202" t="s">
        <v>3477</v>
      </c>
      <c r="F3202">
        <v>217.64400000000001</v>
      </c>
      <c r="G3202">
        <v>47.753999999999998</v>
      </c>
      <c r="H3202">
        <v>23.109000000000002</v>
      </c>
      <c r="I3202">
        <v>10393.388000000001</v>
      </c>
      <c r="J3202">
        <v>4238697</v>
      </c>
      <c r="K3202">
        <v>32.735999999999997</v>
      </c>
      <c r="L3202">
        <v>15.526</v>
      </c>
      <c r="M3202">
        <v>7124.8320000000003</v>
      </c>
      <c r="N3202">
        <v>2905694</v>
      </c>
      <c r="O3202">
        <v>6.7530000000000001</v>
      </c>
      <c r="P3202">
        <v>11.448</v>
      </c>
      <c r="Q3202">
        <v>1469.731</v>
      </c>
      <c r="R3202">
        <v>599395</v>
      </c>
      <c r="S3202">
        <v>0.155</v>
      </c>
      <c r="T3202">
        <v>6.2880000000000003</v>
      </c>
      <c r="U3202">
        <v>33.764000000000003</v>
      </c>
      <c r="V3202">
        <v>13770</v>
      </c>
      <c r="W3202">
        <v>54</v>
      </c>
      <c r="X3202">
        <f t="shared" si="108"/>
        <v>0</v>
      </c>
      <c r="Y3202">
        <f t="shared" si="109"/>
        <v>13.259999999999998</v>
      </c>
    </row>
    <row r="3203" spans="1:25" x14ac:dyDescent="0.2">
      <c r="A3203" t="s">
        <v>9864</v>
      </c>
      <c r="B3203" t="s">
        <v>387</v>
      </c>
      <c r="C3203">
        <v>7</v>
      </c>
      <c r="D3203">
        <v>49</v>
      </c>
      <c r="E3203" t="s">
        <v>3478</v>
      </c>
      <c r="F3203">
        <v>238.45699999999999</v>
      </c>
      <c r="G3203">
        <v>54.390999999999998</v>
      </c>
      <c r="H3203">
        <v>31.477</v>
      </c>
      <c r="I3203">
        <v>12969.796</v>
      </c>
      <c r="J3203">
        <v>5289424</v>
      </c>
      <c r="K3203">
        <v>28.376999999999999</v>
      </c>
      <c r="L3203">
        <v>14.45</v>
      </c>
      <c r="M3203">
        <v>6766.6970000000001</v>
      </c>
      <c r="N3203">
        <v>2759637</v>
      </c>
      <c r="O3203">
        <v>9.94</v>
      </c>
      <c r="P3203">
        <v>15.608000000000001</v>
      </c>
      <c r="Q3203">
        <v>2370.355</v>
      </c>
      <c r="R3203">
        <v>966693</v>
      </c>
      <c r="S3203">
        <v>0.11</v>
      </c>
      <c r="T3203">
        <v>5.298</v>
      </c>
      <c r="U3203">
        <v>26.260999999999999</v>
      </c>
      <c r="V3203">
        <v>10710</v>
      </c>
      <c r="W3203">
        <v>42</v>
      </c>
      <c r="X3203">
        <f t="shared" si="108"/>
        <v>458.16499999999996</v>
      </c>
      <c r="Y3203">
        <f t="shared" si="109"/>
        <v>1.259999999999998</v>
      </c>
    </row>
    <row r="3204" spans="1:25" x14ac:dyDescent="0.2">
      <c r="A3204" t="s">
        <v>9864</v>
      </c>
      <c r="B3204" t="s">
        <v>387</v>
      </c>
      <c r="C3204">
        <v>8</v>
      </c>
      <c r="D3204">
        <v>1</v>
      </c>
      <c r="E3204" t="s">
        <v>1075</v>
      </c>
      <c r="F3204">
        <v>190.67400000000001</v>
      </c>
      <c r="G3204">
        <v>68.403000000000006</v>
      </c>
      <c r="H3204">
        <v>37.521999999999998</v>
      </c>
      <c r="I3204">
        <v>13042.629000000001</v>
      </c>
      <c r="J3204">
        <v>5319127</v>
      </c>
      <c r="K3204">
        <v>30.827999999999999</v>
      </c>
      <c r="L3204">
        <v>21.613</v>
      </c>
      <c r="M3204">
        <v>5878.14</v>
      </c>
      <c r="N3204">
        <v>2397260</v>
      </c>
      <c r="O3204">
        <v>15.853999999999999</v>
      </c>
      <c r="P3204">
        <v>24.768999999999998</v>
      </c>
      <c r="Q3204">
        <v>3022.9050000000002</v>
      </c>
      <c r="R3204">
        <v>1232820</v>
      </c>
      <c r="S3204">
        <v>0.20699999999999999</v>
      </c>
      <c r="T3204">
        <v>7.2549999999999999</v>
      </c>
      <c r="U3204">
        <v>39.392000000000003</v>
      </c>
      <c r="V3204">
        <v>16065</v>
      </c>
      <c r="W3204">
        <v>63</v>
      </c>
      <c r="X3204">
        <f t="shared" si="108"/>
        <v>1110.7150000000001</v>
      </c>
      <c r="Y3204">
        <f t="shared" si="109"/>
        <v>22.259999999999998</v>
      </c>
    </row>
    <row r="3205" spans="1:25" x14ac:dyDescent="0.2">
      <c r="A3205" t="s">
        <v>9864</v>
      </c>
      <c r="B3205" t="s">
        <v>387</v>
      </c>
      <c r="C3205">
        <v>8</v>
      </c>
      <c r="D3205">
        <v>2</v>
      </c>
      <c r="E3205" t="s">
        <v>3479</v>
      </c>
      <c r="F3205">
        <v>221.86199999999999</v>
      </c>
      <c r="G3205">
        <v>68.054000000000002</v>
      </c>
      <c r="H3205">
        <v>34.646999999999998</v>
      </c>
      <c r="I3205">
        <v>15098.496999999999</v>
      </c>
      <c r="J3205">
        <v>6157564</v>
      </c>
      <c r="K3205">
        <v>41.079000000000001</v>
      </c>
      <c r="L3205">
        <v>26.399000000000001</v>
      </c>
      <c r="M3205">
        <v>9113.8209999999999</v>
      </c>
      <c r="N3205">
        <v>3716856</v>
      </c>
      <c r="O3205">
        <v>19.484000000000002</v>
      </c>
      <c r="P3205">
        <v>27.678000000000001</v>
      </c>
      <c r="Q3205">
        <v>4322.6610000000001</v>
      </c>
      <c r="R3205">
        <v>1762895</v>
      </c>
      <c r="S3205">
        <v>0.14399999999999999</v>
      </c>
      <c r="T3205">
        <v>6.0519999999999996</v>
      </c>
      <c r="U3205">
        <v>31.888999999999999</v>
      </c>
      <c r="V3205">
        <v>13005</v>
      </c>
      <c r="W3205">
        <v>51</v>
      </c>
      <c r="X3205">
        <f t="shared" si="108"/>
        <v>2410.471</v>
      </c>
      <c r="Y3205">
        <f t="shared" si="109"/>
        <v>10.259999999999998</v>
      </c>
    </row>
    <row r="3206" spans="1:25" x14ac:dyDescent="0.2">
      <c r="A3206" t="s">
        <v>9864</v>
      </c>
      <c r="B3206" t="s">
        <v>387</v>
      </c>
      <c r="C3206">
        <v>8</v>
      </c>
      <c r="D3206">
        <v>3</v>
      </c>
      <c r="E3206" t="s">
        <v>3480</v>
      </c>
      <c r="F3206">
        <v>244.89599999999999</v>
      </c>
      <c r="G3206">
        <v>60.484000000000002</v>
      </c>
      <c r="H3206">
        <v>32.034999999999997</v>
      </c>
      <c r="I3206">
        <v>14812.402</v>
      </c>
      <c r="J3206">
        <v>6040887</v>
      </c>
      <c r="K3206">
        <v>42.871000000000002</v>
      </c>
      <c r="L3206">
        <v>19.32</v>
      </c>
      <c r="M3206">
        <v>10499.050999999999</v>
      </c>
      <c r="N3206">
        <v>4281789</v>
      </c>
      <c r="O3206">
        <v>17.677</v>
      </c>
      <c r="P3206">
        <v>23.814</v>
      </c>
      <c r="Q3206">
        <v>4329.0640000000003</v>
      </c>
      <c r="R3206">
        <v>1765506</v>
      </c>
      <c r="S3206">
        <v>0.191</v>
      </c>
      <c r="T3206">
        <v>6.9850000000000003</v>
      </c>
      <c r="U3206">
        <v>46.895000000000003</v>
      </c>
      <c r="V3206">
        <v>19125</v>
      </c>
      <c r="W3206">
        <v>75</v>
      </c>
      <c r="X3206">
        <f t="shared" si="108"/>
        <v>2416.8740000000003</v>
      </c>
      <c r="Y3206">
        <f t="shared" si="109"/>
        <v>34.26</v>
      </c>
    </row>
    <row r="3207" spans="1:25" x14ac:dyDescent="0.2">
      <c r="A3207" t="s">
        <v>9864</v>
      </c>
      <c r="B3207" t="s">
        <v>387</v>
      </c>
      <c r="C3207">
        <v>8</v>
      </c>
      <c r="D3207">
        <v>4</v>
      </c>
      <c r="E3207" t="s">
        <v>3481</v>
      </c>
      <c r="F3207">
        <v>287.15699999999998</v>
      </c>
      <c r="G3207">
        <v>69.981999999999999</v>
      </c>
      <c r="H3207">
        <v>31.747</v>
      </c>
      <c r="I3207">
        <v>20095.734</v>
      </c>
      <c r="J3207">
        <v>8195569</v>
      </c>
      <c r="K3207">
        <v>61.055999999999997</v>
      </c>
      <c r="L3207">
        <v>25.234000000000002</v>
      </c>
      <c r="M3207">
        <v>17532.601999999999</v>
      </c>
      <c r="N3207">
        <v>7150256</v>
      </c>
      <c r="O3207">
        <v>31.442</v>
      </c>
      <c r="P3207">
        <v>31.454000000000001</v>
      </c>
      <c r="Q3207">
        <v>9028.8050000000003</v>
      </c>
      <c r="R3207">
        <v>3682184</v>
      </c>
      <c r="S3207">
        <v>0.12</v>
      </c>
      <c r="T3207">
        <v>5.5250000000000004</v>
      </c>
      <c r="U3207">
        <v>34.39</v>
      </c>
      <c r="V3207">
        <v>14025</v>
      </c>
      <c r="W3207">
        <v>55</v>
      </c>
      <c r="X3207">
        <f t="shared" si="108"/>
        <v>7116.6149999999998</v>
      </c>
      <c r="Y3207">
        <f t="shared" si="109"/>
        <v>14.259999999999998</v>
      </c>
    </row>
    <row r="3208" spans="1:25" x14ac:dyDescent="0.2">
      <c r="A3208" t="s">
        <v>9864</v>
      </c>
      <c r="B3208" t="s">
        <v>387</v>
      </c>
      <c r="C3208">
        <v>8</v>
      </c>
      <c r="D3208">
        <v>5</v>
      </c>
      <c r="E3208" t="s">
        <v>3482</v>
      </c>
      <c r="F3208">
        <v>260.596</v>
      </c>
      <c r="G3208">
        <v>66.037999999999997</v>
      </c>
      <c r="H3208">
        <v>36.680999999999997</v>
      </c>
      <c r="I3208">
        <v>17209.367999999999</v>
      </c>
      <c r="J3208">
        <v>7018433</v>
      </c>
      <c r="K3208">
        <v>30.439</v>
      </c>
      <c r="L3208">
        <v>23.654</v>
      </c>
      <c r="M3208">
        <v>7932.35</v>
      </c>
      <c r="N3208">
        <v>3235021</v>
      </c>
      <c r="O3208">
        <v>17.032</v>
      </c>
      <c r="P3208">
        <v>24.925000000000001</v>
      </c>
      <c r="Q3208">
        <v>4438.3649999999998</v>
      </c>
      <c r="R3208">
        <v>1810082</v>
      </c>
      <c r="S3208">
        <v>0.20200000000000001</v>
      </c>
      <c r="T3208">
        <v>7.1660000000000004</v>
      </c>
      <c r="U3208">
        <v>52.521999999999998</v>
      </c>
      <c r="V3208">
        <v>21420</v>
      </c>
      <c r="W3208">
        <v>84</v>
      </c>
      <c r="X3208">
        <f t="shared" si="108"/>
        <v>2526.1749999999997</v>
      </c>
      <c r="Y3208">
        <f t="shared" si="109"/>
        <v>43.26</v>
      </c>
    </row>
    <row r="3209" spans="1:25" x14ac:dyDescent="0.2">
      <c r="A3209" t="s">
        <v>9864</v>
      </c>
      <c r="B3209" t="s">
        <v>387</v>
      </c>
      <c r="C3209">
        <v>8</v>
      </c>
      <c r="D3209">
        <v>6</v>
      </c>
      <c r="E3209" t="s">
        <v>3483</v>
      </c>
      <c r="F3209">
        <v>179.79</v>
      </c>
      <c r="G3209">
        <v>80.914000000000001</v>
      </c>
      <c r="H3209">
        <v>45.889000000000003</v>
      </c>
      <c r="I3209">
        <v>14547.583000000001</v>
      </c>
      <c r="J3209">
        <v>5932887</v>
      </c>
      <c r="K3209">
        <v>3.0950000000000002</v>
      </c>
      <c r="L3209">
        <v>1.9830000000000001</v>
      </c>
      <c r="M3209">
        <v>556.43299999999999</v>
      </c>
      <c r="N3209">
        <v>226928</v>
      </c>
      <c r="O3209">
        <v>10.94</v>
      </c>
      <c r="P3209">
        <v>18.297000000000001</v>
      </c>
      <c r="Q3209">
        <v>1966.81</v>
      </c>
      <c r="R3209">
        <v>802117</v>
      </c>
      <c r="S3209">
        <v>0.16</v>
      </c>
      <c r="T3209">
        <v>6.3849999999999998</v>
      </c>
      <c r="U3209">
        <v>28.762</v>
      </c>
      <c r="V3209">
        <v>11730</v>
      </c>
      <c r="W3209">
        <v>46</v>
      </c>
      <c r="X3209">
        <f t="shared" si="108"/>
        <v>54.619999999999891</v>
      </c>
      <c r="Y3209">
        <f t="shared" si="109"/>
        <v>5.259999999999998</v>
      </c>
    </row>
    <row r="3210" spans="1:25" x14ac:dyDescent="0.2">
      <c r="A3210" t="s">
        <v>9864</v>
      </c>
      <c r="B3210" t="s">
        <v>387</v>
      </c>
      <c r="C3210">
        <v>8</v>
      </c>
      <c r="D3210">
        <v>10</v>
      </c>
      <c r="E3210" t="s">
        <v>3484</v>
      </c>
      <c r="F3210">
        <v>325.09899999999999</v>
      </c>
      <c r="G3210">
        <v>73.591999999999999</v>
      </c>
      <c r="H3210">
        <v>37.497999999999998</v>
      </c>
      <c r="I3210">
        <v>23924.624</v>
      </c>
      <c r="J3210">
        <v>9757091</v>
      </c>
      <c r="K3210">
        <v>2.867</v>
      </c>
      <c r="L3210">
        <v>1.59</v>
      </c>
      <c r="M3210">
        <v>932.024</v>
      </c>
      <c r="N3210">
        <v>380104</v>
      </c>
      <c r="O3210">
        <v>11.002000000000001</v>
      </c>
      <c r="P3210">
        <v>20.12</v>
      </c>
      <c r="Q3210">
        <v>3576.8679999999999</v>
      </c>
      <c r="R3210">
        <v>1458741</v>
      </c>
      <c r="S3210">
        <v>0.123</v>
      </c>
      <c r="T3210">
        <v>5.601</v>
      </c>
      <c r="U3210">
        <v>40.017000000000003</v>
      </c>
      <c r="V3210">
        <v>16320</v>
      </c>
      <c r="W3210">
        <v>64</v>
      </c>
      <c r="X3210">
        <f t="shared" si="108"/>
        <v>1664.6779999999999</v>
      </c>
      <c r="Y3210">
        <f t="shared" si="109"/>
        <v>23.259999999999998</v>
      </c>
    </row>
    <row r="3211" spans="1:25" x14ac:dyDescent="0.2">
      <c r="A3211" t="s">
        <v>9864</v>
      </c>
      <c r="B3211" t="s">
        <v>387</v>
      </c>
      <c r="C3211">
        <v>8</v>
      </c>
      <c r="D3211">
        <v>13</v>
      </c>
      <c r="E3211" t="s">
        <v>3485</v>
      </c>
      <c r="F3211">
        <v>198.23400000000001</v>
      </c>
      <c r="G3211">
        <v>82.25</v>
      </c>
      <c r="H3211">
        <v>43.057000000000002</v>
      </c>
      <c r="I3211">
        <v>16304.718999999999</v>
      </c>
      <c r="J3211">
        <v>6649493</v>
      </c>
      <c r="K3211">
        <v>3.9990000000000001</v>
      </c>
      <c r="L3211">
        <v>2.2930000000000001</v>
      </c>
      <c r="M3211">
        <v>792.64099999999996</v>
      </c>
      <c r="N3211">
        <v>323260</v>
      </c>
      <c r="O3211">
        <v>12.968999999999999</v>
      </c>
      <c r="P3211">
        <v>19.504999999999999</v>
      </c>
      <c r="Q3211">
        <v>2570.9870000000001</v>
      </c>
      <c r="R3211">
        <v>1048516</v>
      </c>
      <c r="S3211">
        <v>0.10100000000000001</v>
      </c>
      <c r="T3211">
        <v>5.0720000000000001</v>
      </c>
      <c r="U3211">
        <v>20.009</v>
      </c>
      <c r="V3211">
        <v>8160</v>
      </c>
      <c r="W3211">
        <v>32</v>
      </c>
      <c r="X3211">
        <f t="shared" si="108"/>
        <v>658.79700000000003</v>
      </c>
      <c r="Y3211">
        <f t="shared" si="109"/>
        <v>0</v>
      </c>
    </row>
    <row r="3212" spans="1:25" x14ac:dyDescent="0.2">
      <c r="A3212" t="s">
        <v>9864</v>
      </c>
      <c r="B3212" t="s">
        <v>387</v>
      </c>
      <c r="C3212">
        <v>8</v>
      </c>
      <c r="D3212">
        <v>14</v>
      </c>
      <c r="E3212" t="s">
        <v>3486</v>
      </c>
      <c r="F3212">
        <v>347.56700000000001</v>
      </c>
      <c r="G3212">
        <v>59.604999999999997</v>
      </c>
      <c r="H3212">
        <v>29.692</v>
      </c>
      <c r="I3212">
        <v>20716.768</v>
      </c>
      <c r="J3212">
        <v>8448843</v>
      </c>
      <c r="K3212">
        <v>54.493000000000002</v>
      </c>
      <c r="L3212">
        <v>25.315999999999999</v>
      </c>
      <c r="M3212">
        <v>18940.048999999999</v>
      </c>
      <c r="N3212">
        <v>7724250</v>
      </c>
      <c r="O3212">
        <v>32.453000000000003</v>
      </c>
      <c r="P3212">
        <v>35.286000000000001</v>
      </c>
      <c r="Q3212">
        <v>11279.574000000001</v>
      </c>
      <c r="R3212">
        <v>4600107</v>
      </c>
      <c r="S3212">
        <v>0.14199999999999999</v>
      </c>
      <c r="T3212">
        <v>6.0179999999999998</v>
      </c>
      <c r="U3212">
        <v>49.396000000000001</v>
      </c>
      <c r="V3212">
        <v>20145</v>
      </c>
      <c r="W3212">
        <v>79</v>
      </c>
      <c r="X3212">
        <f t="shared" si="108"/>
        <v>9367.384</v>
      </c>
      <c r="Y3212">
        <f t="shared" si="109"/>
        <v>38.26</v>
      </c>
    </row>
    <row r="3213" spans="1:25" x14ac:dyDescent="0.2">
      <c r="A3213" t="s">
        <v>9864</v>
      </c>
      <c r="B3213" t="s">
        <v>387</v>
      </c>
      <c r="C3213">
        <v>8</v>
      </c>
      <c r="D3213">
        <v>15</v>
      </c>
      <c r="E3213" t="s">
        <v>1598</v>
      </c>
      <c r="F3213">
        <v>345.62299999999999</v>
      </c>
      <c r="G3213">
        <v>73.153999999999996</v>
      </c>
      <c r="H3213">
        <v>37.838000000000001</v>
      </c>
      <c r="I3213">
        <v>25283.655999999999</v>
      </c>
      <c r="J3213">
        <v>10311340</v>
      </c>
      <c r="K3213">
        <v>11.432</v>
      </c>
      <c r="L3213">
        <v>15.9</v>
      </c>
      <c r="M3213">
        <v>3951.241</v>
      </c>
      <c r="N3213">
        <v>1611420</v>
      </c>
      <c r="O3213">
        <v>11.927</v>
      </c>
      <c r="P3213">
        <v>17.742000000000001</v>
      </c>
      <c r="Q3213">
        <v>4122.2650000000003</v>
      </c>
      <c r="R3213">
        <v>1681168</v>
      </c>
      <c r="S3213">
        <v>0.14699999999999999</v>
      </c>
      <c r="T3213">
        <v>6.1109999999999998</v>
      </c>
      <c r="U3213">
        <v>50.646999999999998</v>
      </c>
      <c r="V3213">
        <v>20655</v>
      </c>
      <c r="W3213">
        <v>81</v>
      </c>
      <c r="X3213">
        <f t="shared" si="108"/>
        <v>2210.0750000000003</v>
      </c>
      <c r="Y3213">
        <f t="shared" si="109"/>
        <v>40.26</v>
      </c>
    </row>
    <row r="3214" spans="1:25" x14ac:dyDescent="0.2">
      <c r="A3214" t="s">
        <v>9864</v>
      </c>
      <c r="B3214" t="s">
        <v>387</v>
      </c>
      <c r="C3214">
        <v>8</v>
      </c>
      <c r="D3214">
        <v>16</v>
      </c>
      <c r="E3214" t="s">
        <v>3487</v>
      </c>
      <c r="F3214">
        <v>355.71300000000002</v>
      </c>
      <c r="G3214">
        <v>79.126000000000005</v>
      </c>
      <c r="H3214">
        <v>37.893999999999998</v>
      </c>
      <c r="I3214">
        <v>28146.179</v>
      </c>
      <c r="J3214">
        <v>11478752</v>
      </c>
      <c r="K3214">
        <v>20.774000000000001</v>
      </c>
      <c r="L3214">
        <v>29.03</v>
      </c>
      <c r="M3214">
        <v>7389.5550000000003</v>
      </c>
      <c r="N3214">
        <v>3013655</v>
      </c>
      <c r="O3214">
        <v>11.353</v>
      </c>
      <c r="P3214">
        <v>17.193000000000001</v>
      </c>
      <c r="Q3214">
        <v>4038.239</v>
      </c>
      <c r="R3214">
        <v>1646900</v>
      </c>
      <c r="S3214">
        <v>0.17899999999999999</v>
      </c>
      <c r="T3214">
        <v>6.7590000000000003</v>
      </c>
      <c r="U3214">
        <v>63.777000000000001</v>
      </c>
      <c r="V3214">
        <v>26010</v>
      </c>
      <c r="W3214">
        <v>102</v>
      </c>
      <c r="X3214">
        <f t="shared" si="108"/>
        <v>2126.049</v>
      </c>
      <c r="Y3214">
        <f t="shared" si="109"/>
        <v>61.26</v>
      </c>
    </row>
    <row r="3215" spans="1:25" x14ac:dyDescent="0.2">
      <c r="A3215" t="s">
        <v>9864</v>
      </c>
      <c r="B3215" t="s">
        <v>387</v>
      </c>
      <c r="C3215">
        <v>8</v>
      </c>
      <c r="D3215">
        <v>19</v>
      </c>
      <c r="E3215" t="s">
        <v>3488</v>
      </c>
      <c r="F3215">
        <v>377.13600000000002</v>
      </c>
      <c r="G3215">
        <v>72.619</v>
      </c>
      <c r="H3215">
        <v>37.389000000000003</v>
      </c>
      <c r="I3215">
        <v>27387.094000000001</v>
      </c>
      <c r="J3215">
        <v>11169177</v>
      </c>
      <c r="K3215">
        <v>34.374000000000002</v>
      </c>
      <c r="L3215">
        <v>21.326000000000001</v>
      </c>
      <c r="M3215">
        <v>12963.632</v>
      </c>
      <c r="N3215">
        <v>5286910</v>
      </c>
      <c r="O3215">
        <v>20.119</v>
      </c>
      <c r="P3215">
        <v>25.864999999999998</v>
      </c>
      <c r="Q3215">
        <v>7587.5</v>
      </c>
      <c r="R3215">
        <v>3094382</v>
      </c>
      <c r="S3215">
        <v>0.186</v>
      </c>
      <c r="T3215">
        <v>6.8789999999999996</v>
      </c>
      <c r="U3215">
        <v>70.03</v>
      </c>
      <c r="V3215">
        <v>28560</v>
      </c>
      <c r="W3215">
        <v>112</v>
      </c>
      <c r="X3215">
        <f t="shared" si="108"/>
        <v>5675.3099999999995</v>
      </c>
      <c r="Y3215">
        <f t="shared" si="109"/>
        <v>71.259999999999991</v>
      </c>
    </row>
    <row r="3216" spans="1:25" x14ac:dyDescent="0.2">
      <c r="A3216" t="s">
        <v>9864</v>
      </c>
      <c r="B3216" t="s">
        <v>387</v>
      </c>
      <c r="C3216">
        <v>8</v>
      </c>
      <c r="D3216">
        <v>20</v>
      </c>
      <c r="E3216" t="s">
        <v>3489</v>
      </c>
      <c r="F3216">
        <v>353.02499999999998</v>
      </c>
      <c r="G3216">
        <v>75.503</v>
      </c>
      <c r="H3216">
        <v>35.107999999999997</v>
      </c>
      <c r="I3216">
        <v>26654.61</v>
      </c>
      <c r="J3216">
        <v>10870451</v>
      </c>
      <c r="K3216">
        <v>28.283999999999999</v>
      </c>
      <c r="L3216">
        <v>18.489000000000001</v>
      </c>
      <c r="M3216">
        <v>9985.0030000000006</v>
      </c>
      <c r="N3216">
        <v>4072147</v>
      </c>
      <c r="O3216">
        <v>20.177</v>
      </c>
      <c r="P3216">
        <v>27.507000000000001</v>
      </c>
      <c r="Q3216">
        <v>7123.1009999999997</v>
      </c>
      <c r="R3216">
        <v>2904988</v>
      </c>
      <c r="S3216">
        <v>0.17899999999999999</v>
      </c>
      <c r="T3216">
        <v>6.7519999999999998</v>
      </c>
      <c r="U3216">
        <v>63.152000000000001</v>
      </c>
      <c r="V3216">
        <v>25755</v>
      </c>
      <c r="W3216">
        <v>101</v>
      </c>
      <c r="X3216">
        <f t="shared" si="108"/>
        <v>5210.9110000000001</v>
      </c>
      <c r="Y3216">
        <f t="shared" si="109"/>
        <v>60.26</v>
      </c>
    </row>
    <row r="3217" spans="1:25" x14ac:dyDescent="0.2">
      <c r="A3217" t="s">
        <v>9864</v>
      </c>
      <c r="B3217" t="s">
        <v>387</v>
      </c>
      <c r="C3217">
        <v>8</v>
      </c>
      <c r="D3217">
        <v>21</v>
      </c>
      <c r="E3217" t="s">
        <v>3490</v>
      </c>
      <c r="F3217">
        <v>349.49400000000003</v>
      </c>
      <c r="G3217">
        <v>63.167000000000002</v>
      </c>
      <c r="H3217">
        <v>32.350999999999999</v>
      </c>
      <c r="I3217">
        <v>22076.338</v>
      </c>
      <c r="J3217">
        <v>9003311</v>
      </c>
      <c r="K3217">
        <v>22.963999999999999</v>
      </c>
      <c r="L3217">
        <v>16.308</v>
      </c>
      <c r="M3217">
        <v>8025.6229999999996</v>
      </c>
      <c r="N3217">
        <v>3273060</v>
      </c>
      <c r="O3217">
        <v>11.927</v>
      </c>
      <c r="P3217">
        <v>18.138999999999999</v>
      </c>
      <c r="Q3217">
        <v>4168.3289999999997</v>
      </c>
      <c r="R3217">
        <v>1699954</v>
      </c>
      <c r="S3217">
        <v>0.18099999999999999</v>
      </c>
      <c r="T3217">
        <v>6.7859999999999996</v>
      </c>
      <c r="U3217">
        <v>63.152000000000001</v>
      </c>
      <c r="V3217">
        <v>25755</v>
      </c>
      <c r="W3217">
        <v>101</v>
      </c>
      <c r="X3217">
        <f t="shared" si="108"/>
        <v>2256.1389999999997</v>
      </c>
      <c r="Y3217">
        <f t="shared" si="109"/>
        <v>60.26</v>
      </c>
    </row>
    <row r="3218" spans="1:25" x14ac:dyDescent="0.2">
      <c r="A3218" t="s">
        <v>9864</v>
      </c>
      <c r="B3218" t="s">
        <v>387</v>
      </c>
      <c r="C3218">
        <v>8</v>
      </c>
      <c r="D3218">
        <v>22</v>
      </c>
      <c r="E3218" t="s">
        <v>3491</v>
      </c>
      <c r="F3218">
        <v>350.98</v>
      </c>
      <c r="G3218">
        <v>53.997999999999998</v>
      </c>
      <c r="H3218">
        <v>23.974</v>
      </c>
      <c r="I3218">
        <v>18952.276999999998</v>
      </c>
      <c r="J3218">
        <v>7729237</v>
      </c>
      <c r="K3218">
        <v>29.599</v>
      </c>
      <c r="L3218">
        <v>15.836</v>
      </c>
      <c r="M3218">
        <v>10388.634</v>
      </c>
      <c r="N3218">
        <v>4236758</v>
      </c>
      <c r="O3218">
        <v>14.651999999999999</v>
      </c>
      <c r="P3218">
        <v>21.611999999999998</v>
      </c>
      <c r="Q3218">
        <v>5142.6890000000003</v>
      </c>
      <c r="R3218">
        <v>2097324</v>
      </c>
      <c r="S3218">
        <v>0.224</v>
      </c>
      <c r="T3218">
        <v>7.5620000000000003</v>
      </c>
      <c r="U3218">
        <v>78.784000000000006</v>
      </c>
      <c r="V3218">
        <v>32130</v>
      </c>
      <c r="W3218">
        <v>126</v>
      </c>
      <c r="X3218">
        <f t="shared" si="108"/>
        <v>3230.4990000000003</v>
      </c>
      <c r="Y3218">
        <f t="shared" si="109"/>
        <v>85.259999999999991</v>
      </c>
    </row>
    <row r="3219" spans="1:25" x14ac:dyDescent="0.2">
      <c r="A3219" t="s">
        <v>9864</v>
      </c>
      <c r="B3219" t="s">
        <v>387</v>
      </c>
      <c r="C3219">
        <v>9</v>
      </c>
      <c r="D3219">
        <v>1</v>
      </c>
      <c r="E3219" t="s">
        <v>3492</v>
      </c>
      <c r="F3219">
        <v>261.25299999999999</v>
      </c>
      <c r="G3219">
        <v>54.372999999999998</v>
      </c>
      <c r="H3219">
        <v>34.475999999999999</v>
      </c>
      <c r="I3219">
        <v>14205.244000000001</v>
      </c>
      <c r="J3219">
        <v>5793272</v>
      </c>
      <c r="K3219">
        <v>50.991</v>
      </c>
      <c r="L3219">
        <v>21.666</v>
      </c>
      <c r="M3219">
        <v>13321.504999999999</v>
      </c>
      <c r="N3219">
        <v>5432860</v>
      </c>
      <c r="O3219">
        <v>16.233000000000001</v>
      </c>
      <c r="P3219">
        <v>22.759</v>
      </c>
      <c r="Q3219">
        <v>4241.0140000000001</v>
      </c>
      <c r="R3219">
        <v>1729597</v>
      </c>
      <c r="S3219">
        <v>0.22</v>
      </c>
      <c r="T3219">
        <v>7.49</v>
      </c>
      <c r="U3219">
        <v>57.524000000000001</v>
      </c>
      <c r="V3219">
        <v>23460</v>
      </c>
      <c r="W3219">
        <v>92</v>
      </c>
      <c r="X3219">
        <f t="shared" si="108"/>
        <v>2328.8240000000001</v>
      </c>
      <c r="Y3219">
        <f t="shared" si="109"/>
        <v>51.26</v>
      </c>
    </row>
    <row r="3220" spans="1:25" x14ac:dyDescent="0.2">
      <c r="A3220" t="s">
        <v>9864</v>
      </c>
      <c r="B3220" t="s">
        <v>387</v>
      </c>
      <c r="C3220">
        <v>9</v>
      </c>
      <c r="D3220">
        <v>2</v>
      </c>
      <c r="E3220" t="s">
        <v>3493</v>
      </c>
      <c r="F3220">
        <v>230.22300000000001</v>
      </c>
      <c r="G3220">
        <v>67.921999999999997</v>
      </c>
      <c r="H3220">
        <v>36.396999999999998</v>
      </c>
      <c r="I3220">
        <v>15637.236000000001</v>
      </c>
      <c r="J3220">
        <v>6377276</v>
      </c>
      <c r="K3220">
        <v>62.725999999999999</v>
      </c>
      <c r="L3220">
        <v>37.521000000000001</v>
      </c>
      <c r="M3220">
        <v>14441.03</v>
      </c>
      <c r="N3220">
        <v>5889432</v>
      </c>
      <c r="O3220">
        <v>18.093</v>
      </c>
      <c r="P3220">
        <v>23.483000000000001</v>
      </c>
      <c r="Q3220">
        <v>4165.5379999999996</v>
      </c>
      <c r="R3220">
        <v>1698816</v>
      </c>
      <c r="S3220">
        <v>0.20899999999999999</v>
      </c>
      <c r="T3220">
        <v>7.3</v>
      </c>
      <c r="U3220">
        <v>48.145000000000003</v>
      </c>
      <c r="V3220">
        <v>19635</v>
      </c>
      <c r="W3220">
        <v>77</v>
      </c>
      <c r="X3220">
        <f t="shared" si="108"/>
        <v>2253.3479999999995</v>
      </c>
      <c r="Y3220">
        <f t="shared" si="109"/>
        <v>36.26</v>
      </c>
    </row>
    <row r="3221" spans="1:25" x14ac:dyDescent="0.2">
      <c r="A3221" t="s">
        <v>9864</v>
      </c>
      <c r="B3221" t="s">
        <v>387</v>
      </c>
      <c r="C3221">
        <v>9</v>
      </c>
      <c r="D3221">
        <v>3</v>
      </c>
      <c r="E3221" t="s">
        <v>3494</v>
      </c>
      <c r="F3221">
        <v>143.71799999999999</v>
      </c>
      <c r="G3221">
        <v>85.641000000000005</v>
      </c>
      <c r="H3221">
        <v>48.600999999999999</v>
      </c>
      <c r="I3221">
        <v>12308.121999999999</v>
      </c>
      <c r="J3221">
        <v>5019576</v>
      </c>
      <c r="K3221">
        <v>5.6029999999999998</v>
      </c>
      <c r="L3221">
        <v>4.0170000000000003</v>
      </c>
      <c r="M3221">
        <v>805.30600000000004</v>
      </c>
      <c r="N3221">
        <v>328425</v>
      </c>
      <c r="O3221">
        <v>14.446</v>
      </c>
      <c r="P3221">
        <v>20.376000000000001</v>
      </c>
      <c r="Q3221">
        <v>2076.1579999999999</v>
      </c>
      <c r="R3221">
        <v>846712</v>
      </c>
      <c r="S3221">
        <v>0.17399999999999999</v>
      </c>
      <c r="T3221">
        <v>6.6589999999999998</v>
      </c>
      <c r="U3221">
        <v>25.010999999999999</v>
      </c>
      <c r="V3221">
        <v>10200</v>
      </c>
      <c r="W3221">
        <v>40</v>
      </c>
      <c r="X3221">
        <f t="shared" si="108"/>
        <v>163.96799999999985</v>
      </c>
      <c r="Y3221">
        <f t="shared" si="109"/>
        <v>0</v>
      </c>
    </row>
    <row r="3222" spans="1:25" x14ac:dyDescent="0.2">
      <c r="A3222" t="s">
        <v>9864</v>
      </c>
      <c r="B3222" t="s">
        <v>387</v>
      </c>
      <c r="C3222">
        <v>9</v>
      </c>
      <c r="D3222">
        <v>4</v>
      </c>
      <c r="E3222" t="s">
        <v>3495</v>
      </c>
      <c r="F3222">
        <v>214.16</v>
      </c>
      <c r="G3222">
        <v>69.552999999999997</v>
      </c>
      <c r="H3222">
        <v>39.997999999999998</v>
      </c>
      <c r="I3222">
        <v>14895.383</v>
      </c>
      <c r="J3222">
        <v>6074729</v>
      </c>
      <c r="K3222">
        <v>48.476999999999997</v>
      </c>
      <c r="L3222">
        <v>17.876000000000001</v>
      </c>
      <c r="M3222">
        <v>10381.790000000001</v>
      </c>
      <c r="N3222">
        <v>4233967</v>
      </c>
      <c r="O3222">
        <v>24.077000000000002</v>
      </c>
      <c r="P3222">
        <v>29.777000000000001</v>
      </c>
      <c r="Q3222">
        <v>5156.2709999999997</v>
      </c>
      <c r="R3222">
        <v>2102863</v>
      </c>
      <c r="S3222">
        <v>0.193</v>
      </c>
      <c r="T3222">
        <v>7.0069999999999997</v>
      </c>
      <c r="U3222">
        <v>41.268000000000001</v>
      </c>
      <c r="V3222">
        <v>16830</v>
      </c>
      <c r="W3222">
        <v>66</v>
      </c>
      <c r="X3222">
        <f t="shared" si="108"/>
        <v>3244.0809999999997</v>
      </c>
      <c r="Y3222">
        <f t="shared" si="109"/>
        <v>25.259999999999998</v>
      </c>
    </row>
    <row r="3223" spans="1:25" x14ac:dyDescent="0.2">
      <c r="A3223" t="s">
        <v>9864</v>
      </c>
      <c r="B3223" t="s">
        <v>387</v>
      </c>
      <c r="C3223">
        <v>9</v>
      </c>
      <c r="D3223">
        <v>5</v>
      </c>
      <c r="E3223" t="s">
        <v>3496</v>
      </c>
      <c r="F3223">
        <v>262.61900000000003</v>
      </c>
      <c r="G3223">
        <v>74.072000000000003</v>
      </c>
      <c r="H3223">
        <v>37.345999999999997</v>
      </c>
      <c r="I3223">
        <v>19452.819</v>
      </c>
      <c r="J3223">
        <v>7933371</v>
      </c>
      <c r="K3223">
        <v>54.704000000000001</v>
      </c>
      <c r="L3223">
        <v>21.358000000000001</v>
      </c>
      <c r="M3223">
        <v>14366.201999999999</v>
      </c>
      <c r="N3223">
        <v>5858915</v>
      </c>
      <c r="O3223">
        <v>29.498000000000001</v>
      </c>
      <c r="P3223">
        <v>31.413</v>
      </c>
      <c r="Q3223">
        <v>7746.7370000000001</v>
      </c>
      <c r="R3223">
        <v>3159323</v>
      </c>
      <c r="S3223">
        <v>0.155</v>
      </c>
      <c r="T3223">
        <v>6.28</v>
      </c>
      <c r="U3223">
        <v>40.642000000000003</v>
      </c>
      <c r="V3223">
        <v>16575</v>
      </c>
      <c r="W3223">
        <v>65</v>
      </c>
      <c r="X3223">
        <f t="shared" si="108"/>
        <v>5834.5470000000005</v>
      </c>
      <c r="Y3223">
        <f t="shared" si="109"/>
        <v>24.259999999999998</v>
      </c>
    </row>
    <row r="3224" spans="1:25" x14ac:dyDescent="0.2">
      <c r="A3224" t="s">
        <v>9864</v>
      </c>
      <c r="B3224" t="s">
        <v>387</v>
      </c>
      <c r="C3224">
        <v>9</v>
      </c>
      <c r="D3224">
        <v>6</v>
      </c>
      <c r="E3224" t="s">
        <v>3497</v>
      </c>
      <c r="F3224">
        <v>319.58499999999998</v>
      </c>
      <c r="G3224">
        <v>73.058999999999997</v>
      </c>
      <c r="H3224">
        <v>38.363999999999997</v>
      </c>
      <c r="I3224">
        <v>23348.686000000002</v>
      </c>
      <c r="J3224">
        <v>9522208</v>
      </c>
      <c r="K3224">
        <v>64.912999999999997</v>
      </c>
      <c r="L3224">
        <v>25.404</v>
      </c>
      <c r="M3224">
        <v>20745.327000000001</v>
      </c>
      <c r="N3224">
        <v>8460490</v>
      </c>
      <c r="O3224">
        <v>32.308999999999997</v>
      </c>
      <c r="P3224">
        <v>33.110999999999997</v>
      </c>
      <c r="Q3224">
        <v>10325.549999999999</v>
      </c>
      <c r="R3224">
        <v>4211031</v>
      </c>
      <c r="S3224">
        <v>0.13500000000000001</v>
      </c>
      <c r="T3224">
        <v>5.8659999999999997</v>
      </c>
      <c r="U3224">
        <v>43.143000000000001</v>
      </c>
      <c r="V3224">
        <v>17595</v>
      </c>
      <c r="W3224">
        <v>69</v>
      </c>
      <c r="X3224">
        <f t="shared" si="108"/>
        <v>8413.3599999999988</v>
      </c>
      <c r="Y3224">
        <f t="shared" si="109"/>
        <v>28.259999999999998</v>
      </c>
    </row>
    <row r="3225" spans="1:25" x14ac:dyDescent="0.2">
      <c r="A3225" t="s">
        <v>9864</v>
      </c>
      <c r="B3225" t="s">
        <v>387</v>
      </c>
      <c r="C3225">
        <v>9</v>
      </c>
      <c r="D3225">
        <v>7</v>
      </c>
      <c r="E3225" t="s">
        <v>3498</v>
      </c>
      <c r="F3225">
        <v>214.52799999999999</v>
      </c>
      <c r="G3225">
        <v>64.003</v>
      </c>
      <c r="H3225">
        <v>34.966999999999999</v>
      </c>
      <c r="I3225">
        <v>13730.48</v>
      </c>
      <c r="J3225">
        <v>5599651</v>
      </c>
      <c r="K3225">
        <v>73.52</v>
      </c>
      <c r="L3225">
        <v>39.01</v>
      </c>
      <c r="M3225">
        <v>15772.011</v>
      </c>
      <c r="N3225">
        <v>6432241</v>
      </c>
      <c r="O3225">
        <v>23.018000000000001</v>
      </c>
      <c r="P3225">
        <v>27.184999999999999</v>
      </c>
      <c r="Q3225">
        <v>4937.9260000000004</v>
      </c>
      <c r="R3225">
        <v>2013816</v>
      </c>
      <c r="S3225">
        <v>0.18099999999999999</v>
      </c>
      <c r="T3225">
        <v>6.7859999999999996</v>
      </c>
      <c r="U3225">
        <v>38.767000000000003</v>
      </c>
      <c r="V3225">
        <v>15810</v>
      </c>
      <c r="W3225">
        <v>62</v>
      </c>
      <c r="X3225">
        <f t="shared" si="108"/>
        <v>3025.7360000000003</v>
      </c>
      <c r="Y3225">
        <f t="shared" si="109"/>
        <v>21.259999999999998</v>
      </c>
    </row>
    <row r="3226" spans="1:25" x14ac:dyDescent="0.2">
      <c r="A3226" t="s">
        <v>9864</v>
      </c>
      <c r="B3226" t="s">
        <v>387</v>
      </c>
      <c r="C3226">
        <v>9</v>
      </c>
      <c r="D3226">
        <v>8</v>
      </c>
      <c r="E3226" t="s">
        <v>3499</v>
      </c>
      <c r="F3226">
        <v>271.483</v>
      </c>
      <c r="G3226">
        <v>75.275999999999996</v>
      </c>
      <c r="H3226">
        <v>36.948999999999998</v>
      </c>
      <c r="I3226">
        <v>20436.121999999999</v>
      </c>
      <c r="J3226">
        <v>8334388</v>
      </c>
      <c r="K3226">
        <v>74.272000000000006</v>
      </c>
      <c r="L3226">
        <v>29.741</v>
      </c>
      <c r="M3226">
        <v>20163.476999999999</v>
      </c>
      <c r="N3226">
        <v>8223196</v>
      </c>
      <c r="O3226">
        <v>35.78</v>
      </c>
      <c r="P3226">
        <v>37.637999999999998</v>
      </c>
      <c r="Q3226">
        <v>9713.6919999999991</v>
      </c>
      <c r="R3226">
        <v>3961499</v>
      </c>
      <c r="S3226">
        <v>0.14699999999999999</v>
      </c>
      <c r="T3226">
        <v>6.1289999999999996</v>
      </c>
      <c r="U3226">
        <v>40.017000000000003</v>
      </c>
      <c r="V3226">
        <v>16320</v>
      </c>
      <c r="W3226">
        <v>64</v>
      </c>
      <c r="X3226">
        <f t="shared" si="108"/>
        <v>7801.5019999999986</v>
      </c>
      <c r="Y3226">
        <f t="shared" si="109"/>
        <v>23.259999999999998</v>
      </c>
    </row>
    <row r="3227" spans="1:25" x14ac:dyDescent="0.2">
      <c r="A3227" t="s">
        <v>9864</v>
      </c>
      <c r="B3227" t="s">
        <v>387</v>
      </c>
      <c r="C3227">
        <v>9</v>
      </c>
      <c r="D3227">
        <v>9</v>
      </c>
      <c r="E3227" t="s">
        <v>3500</v>
      </c>
      <c r="F3227">
        <v>293.51</v>
      </c>
      <c r="G3227">
        <v>59.253</v>
      </c>
      <c r="H3227">
        <v>30.19</v>
      </c>
      <c r="I3227">
        <v>17391.448</v>
      </c>
      <c r="J3227">
        <v>7092690</v>
      </c>
      <c r="K3227">
        <v>66.234999999999999</v>
      </c>
      <c r="L3227">
        <v>24.268999999999998</v>
      </c>
      <c r="M3227">
        <v>19440.755000000001</v>
      </c>
      <c r="N3227">
        <v>7928451</v>
      </c>
      <c r="O3227">
        <v>28.178000000000001</v>
      </c>
      <c r="P3227">
        <v>29.856999999999999</v>
      </c>
      <c r="Q3227">
        <v>8270.3719999999994</v>
      </c>
      <c r="R3227">
        <v>3372875</v>
      </c>
      <c r="S3227">
        <v>0.183</v>
      </c>
      <c r="T3227">
        <v>6.8330000000000002</v>
      </c>
      <c r="U3227">
        <v>53.773000000000003</v>
      </c>
      <c r="V3227">
        <v>21930</v>
      </c>
      <c r="W3227">
        <v>86</v>
      </c>
      <c r="X3227">
        <f t="shared" si="108"/>
        <v>6358.1819999999989</v>
      </c>
      <c r="Y3227">
        <f t="shared" si="109"/>
        <v>45.26</v>
      </c>
    </row>
    <row r="3228" spans="1:25" x14ac:dyDescent="0.2">
      <c r="A3228" t="s">
        <v>9864</v>
      </c>
      <c r="B3228" t="s">
        <v>387</v>
      </c>
      <c r="C3228">
        <v>9</v>
      </c>
      <c r="D3228">
        <v>11</v>
      </c>
      <c r="E3228" t="s">
        <v>3501</v>
      </c>
      <c r="F3228">
        <v>191.06700000000001</v>
      </c>
      <c r="G3228">
        <v>72.429000000000002</v>
      </c>
      <c r="H3228">
        <v>39.216000000000001</v>
      </c>
      <c r="I3228">
        <v>13838.857</v>
      </c>
      <c r="J3228">
        <v>5643850</v>
      </c>
      <c r="K3228">
        <v>38.095999999999997</v>
      </c>
      <c r="L3228">
        <v>27.991</v>
      </c>
      <c r="M3228">
        <v>7278.9470000000001</v>
      </c>
      <c r="N3228">
        <v>2968546</v>
      </c>
      <c r="O3228">
        <v>19.199000000000002</v>
      </c>
      <c r="P3228">
        <v>25.757999999999999</v>
      </c>
      <c r="Q3228">
        <v>3668.2040000000002</v>
      </c>
      <c r="R3228">
        <v>1495990</v>
      </c>
      <c r="S3228">
        <v>0.23599999999999999</v>
      </c>
      <c r="T3228">
        <v>7.7480000000000002</v>
      </c>
      <c r="U3228">
        <v>45.018999999999998</v>
      </c>
      <c r="V3228">
        <v>18360</v>
      </c>
      <c r="W3228">
        <v>72</v>
      </c>
      <c r="X3228">
        <f t="shared" si="108"/>
        <v>1756.0140000000001</v>
      </c>
      <c r="Y3228">
        <f t="shared" si="109"/>
        <v>31.259999999999998</v>
      </c>
    </row>
    <row r="3229" spans="1:25" x14ac:dyDescent="0.2">
      <c r="A3229" t="s">
        <v>9864</v>
      </c>
      <c r="B3229" t="s">
        <v>387</v>
      </c>
      <c r="C3229">
        <v>9</v>
      </c>
      <c r="D3229">
        <v>12</v>
      </c>
      <c r="E3229" t="s">
        <v>3502</v>
      </c>
      <c r="F3229">
        <v>325.74400000000003</v>
      </c>
      <c r="G3229">
        <v>73.326999999999998</v>
      </c>
      <c r="H3229">
        <v>36.621000000000002</v>
      </c>
      <c r="I3229">
        <v>23885.960999999999</v>
      </c>
      <c r="J3229">
        <v>9741323</v>
      </c>
      <c r="K3229">
        <v>64.293000000000006</v>
      </c>
      <c r="L3229">
        <v>25.731999999999999</v>
      </c>
      <c r="M3229">
        <v>20943.11</v>
      </c>
      <c r="N3229">
        <v>8541151</v>
      </c>
      <c r="O3229">
        <v>32.281999999999996</v>
      </c>
      <c r="P3229">
        <v>33.920999999999999</v>
      </c>
      <c r="Q3229">
        <v>10515.617</v>
      </c>
      <c r="R3229">
        <v>4288545</v>
      </c>
      <c r="S3229">
        <v>0.152</v>
      </c>
      <c r="T3229">
        <v>6.2169999999999996</v>
      </c>
      <c r="U3229">
        <v>49.396000000000001</v>
      </c>
      <c r="V3229">
        <v>20145</v>
      </c>
      <c r="W3229">
        <v>79</v>
      </c>
      <c r="X3229">
        <f t="shared" si="108"/>
        <v>8603.4269999999997</v>
      </c>
      <c r="Y3229">
        <f t="shared" si="109"/>
        <v>38.26</v>
      </c>
    </row>
    <row r="3230" spans="1:25" x14ac:dyDescent="0.2">
      <c r="A3230" t="s">
        <v>9864</v>
      </c>
      <c r="B3230" t="s">
        <v>387</v>
      </c>
      <c r="C3230">
        <v>9</v>
      </c>
      <c r="D3230">
        <v>14</v>
      </c>
      <c r="E3230" t="s">
        <v>3503</v>
      </c>
      <c r="F3230">
        <v>192.648</v>
      </c>
      <c r="G3230">
        <v>53.043999999999997</v>
      </c>
      <c r="H3230">
        <v>34.767000000000003</v>
      </c>
      <c r="I3230">
        <v>10218.787</v>
      </c>
      <c r="J3230">
        <v>4167490</v>
      </c>
      <c r="K3230">
        <v>48.616</v>
      </c>
      <c r="L3230">
        <v>26.465</v>
      </c>
      <c r="M3230">
        <v>9365.8109999999997</v>
      </c>
      <c r="N3230">
        <v>3819624</v>
      </c>
      <c r="O3230">
        <v>15.427</v>
      </c>
      <c r="P3230">
        <v>22.437000000000001</v>
      </c>
      <c r="Q3230">
        <v>2972.047</v>
      </c>
      <c r="R3230">
        <v>1212079</v>
      </c>
      <c r="S3230">
        <v>0.182</v>
      </c>
      <c r="T3230">
        <v>6.806</v>
      </c>
      <c r="U3230">
        <v>35.015000000000001</v>
      </c>
      <c r="V3230">
        <v>14280</v>
      </c>
      <c r="W3230">
        <v>56</v>
      </c>
      <c r="X3230">
        <f t="shared" si="108"/>
        <v>1059.857</v>
      </c>
      <c r="Y3230">
        <f t="shared" si="109"/>
        <v>15.259999999999998</v>
      </c>
    </row>
    <row r="3231" spans="1:25" x14ac:dyDescent="0.2">
      <c r="A3231" t="s">
        <v>9864</v>
      </c>
      <c r="B3231" t="s">
        <v>387</v>
      </c>
      <c r="C3231">
        <v>9</v>
      </c>
      <c r="D3231">
        <v>15</v>
      </c>
      <c r="E3231" t="s">
        <v>3504</v>
      </c>
      <c r="F3231">
        <v>141.273</v>
      </c>
      <c r="G3231">
        <v>64.251999999999995</v>
      </c>
      <c r="H3231">
        <v>39.750999999999998</v>
      </c>
      <c r="I3231">
        <v>9077.1589999999997</v>
      </c>
      <c r="J3231">
        <v>3701904</v>
      </c>
      <c r="K3231">
        <v>30.172999999999998</v>
      </c>
      <c r="L3231">
        <v>19.821999999999999</v>
      </c>
      <c r="M3231">
        <v>4262.6729999999998</v>
      </c>
      <c r="N3231">
        <v>1738430</v>
      </c>
      <c r="O3231">
        <v>12.599</v>
      </c>
      <c r="P3231">
        <v>18.308</v>
      </c>
      <c r="Q3231">
        <v>1779.9</v>
      </c>
      <c r="R3231">
        <v>725890</v>
      </c>
      <c r="S3231">
        <v>0.16400000000000001</v>
      </c>
      <c r="T3231">
        <v>6.46</v>
      </c>
      <c r="U3231">
        <v>23.135000000000002</v>
      </c>
      <c r="V3231">
        <v>9435</v>
      </c>
      <c r="W3231">
        <v>37</v>
      </c>
      <c r="X3231">
        <f t="shared" si="108"/>
        <v>0</v>
      </c>
      <c r="Y3231">
        <f t="shared" si="109"/>
        <v>0</v>
      </c>
    </row>
    <row r="3232" spans="1:25" x14ac:dyDescent="0.2">
      <c r="A3232" t="s">
        <v>9864</v>
      </c>
      <c r="B3232" t="s">
        <v>387</v>
      </c>
      <c r="C3232">
        <v>9</v>
      </c>
      <c r="D3232">
        <v>16</v>
      </c>
      <c r="E3232" t="s">
        <v>3505</v>
      </c>
      <c r="F3232">
        <v>174.24600000000001</v>
      </c>
      <c r="G3232">
        <v>56.433</v>
      </c>
      <c r="H3232">
        <v>35.673999999999999</v>
      </c>
      <c r="I3232">
        <v>9833.277</v>
      </c>
      <c r="J3232">
        <v>4010269</v>
      </c>
      <c r="K3232">
        <v>25.837</v>
      </c>
      <c r="L3232">
        <v>18.141999999999999</v>
      </c>
      <c r="M3232">
        <v>4501.973</v>
      </c>
      <c r="N3232">
        <v>1836023</v>
      </c>
      <c r="O3232">
        <v>17.363</v>
      </c>
      <c r="P3232">
        <v>21.91</v>
      </c>
      <c r="Q3232">
        <v>3025.4839999999999</v>
      </c>
      <c r="R3232">
        <v>1233872</v>
      </c>
      <c r="S3232">
        <v>0.21199999999999999</v>
      </c>
      <c r="T3232">
        <v>7.3449999999999998</v>
      </c>
      <c r="U3232">
        <v>36.890999999999998</v>
      </c>
      <c r="V3232">
        <v>15045</v>
      </c>
      <c r="W3232">
        <v>59</v>
      </c>
      <c r="X3232">
        <f t="shared" si="108"/>
        <v>1113.2939999999999</v>
      </c>
      <c r="Y3232">
        <f t="shared" si="109"/>
        <v>18.259999999999998</v>
      </c>
    </row>
    <row r="3233" spans="1:25" x14ac:dyDescent="0.2">
      <c r="A3233" t="s">
        <v>9864</v>
      </c>
      <c r="B3233" t="s">
        <v>387</v>
      </c>
      <c r="C3233">
        <v>9</v>
      </c>
      <c r="D3233">
        <v>17</v>
      </c>
      <c r="E3233" t="s">
        <v>3506</v>
      </c>
      <c r="F3233">
        <v>292.35500000000002</v>
      </c>
      <c r="G3233">
        <v>64.662999999999997</v>
      </c>
      <c r="H3233">
        <v>32.21</v>
      </c>
      <c r="I3233">
        <v>18904.517</v>
      </c>
      <c r="J3233">
        <v>7709759</v>
      </c>
      <c r="K3233">
        <v>55.902999999999999</v>
      </c>
      <c r="L3233">
        <v>23.452000000000002</v>
      </c>
      <c r="M3233">
        <v>16343.5</v>
      </c>
      <c r="N3233">
        <v>6665309</v>
      </c>
      <c r="O3233">
        <v>25.341000000000001</v>
      </c>
      <c r="P3233">
        <v>28.266999999999999</v>
      </c>
      <c r="Q3233">
        <v>7408.5339999999997</v>
      </c>
      <c r="R3233">
        <v>3021395</v>
      </c>
      <c r="S3233">
        <v>0.20499999999999999</v>
      </c>
      <c r="T3233">
        <v>7.2329999999999997</v>
      </c>
      <c r="U3233">
        <v>60.026000000000003</v>
      </c>
      <c r="V3233">
        <v>24480</v>
      </c>
      <c r="W3233">
        <v>96</v>
      </c>
      <c r="X3233">
        <f t="shared" si="108"/>
        <v>5496.3439999999991</v>
      </c>
      <c r="Y3233">
        <f t="shared" si="109"/>
        <v>55.26</v>
      </c>
    </row>
    <row r="3234" spans="1:25" x14ac:dyDescent="0.2">
      <c r="A3234" t="s">
        <v>9864</v>
      </c>
      <c r="B3234" t="s">
        <v>387</v>
      </c>
      <c r="C3234">
        <v>9</v>
      </c>
      <c r="D3234">
        <v>18</v>
      </c>
      <c r="E3234" t="s">
        <v>3507</v>
      </c>
      <c r="F3234">
        <v>223.52199999999999</v>
      </c>
      <c r="G3234">
        <v>71.843999999999994</v>
      </c>
      <c r="H3234">
        <v>36.668999999999997</v>
      </c>
      <c r="I3234">
        <v>16058.630999999999</v>
      </c>
      <c r="J3234">
        <v>6549132</v>
      </c>
      <c r="K3234">
        <v>78.798000000000002</v>
      </c>
      <c r="L3234">
        <v>44.027000000000001</v>
      </c>
      <c r="M3234">
        <v>17613.109</v>
      </c>
      <c r="N3234">
        <v>7183089</v>
      </c>
      <c r="O3234">
        <v>26.937999999999999</v>
      </c>
      <c r="P3234">
        <v>31.512</v>
      </c>
      <c r="Q3234">
        <v>6021.1170000000002</v>
      </c>
      <c r="R3234">
        <v>2455570</v>
      </c>
      <c r="S3234">
        <v>0.19900000000000001</v>
      </c>
      <c r="T3234">
        <v>7.1139999999999999</v>
      </c>
      <c r="U3234">
        <v>44.393999999999998</v>
      </c>
      <c r="V3234">
        <v>18105</v>
      </c>
      <c r="W3234">
        <v>71</v>
      </c>
      <c r="X3234">
        <f t="shared" si="108"/>
        <v>4108.9269999999997</v>
      </c>
      <c r="Y3234">
        <f t="shared" si="109"/>
        <v>30.259999999999998</v>
      </c>
    </row>
    <row r="3235" spans="1:25" x14ac:dyDescent="0.2">
      <c r="A3235" t="s">
        <v>9864</v>
      </c>
      <c r="B3235" t="s">
        <v>387</v>
      </c>
      <c r="C3235">
        <v>9</v>
      </c>
      <c r="D3235">
        <v>19</v>
      </c>
      <c r="E3235" t="s">
        <v>3508</v>
      </c>
      <c r="F3235">
        <v>242.875</v>
      </c>
      <c r="G3235">
        <v>49.709000000000003</v>
      </c>
      <c r="H3235">
        <v>30.414000000000001</v>
      </c>
      <c r="I3235">
        <v>12073.102999999999</v>
      </c>
      <c r="J3235">
        <v>4923729</v>
      </c>
      <c r="K3235">
        <v>63.542999999999999</v>
      </c>
      <c r="L3235">
        <v>24.859000000000002</v>
      </c>
      <c r="M3235">
        <v>15433.121999999999</v>
      </c>
      <c r="N3235">
        <v>6294033</v>
      </c>
      <c r="O3235">
        <v>24.623999999999999</v>
      </c>
      <c r="P3235">
        <v>27.347000000000001</v>
      </c>
      <c r="Q3235">
        <v>5980.634</v>
      </c>
      <c r="R3235">
        <v>2439060</v>
      </c>
      <c r="S3235">
        <v>0.19600000000000001</v>
      </c>
      <c r="T3235">
        <v>7.0609999999999999</v>
      </c>
      <c r="U3235">
        <v>47.52</v>
      </c>
      <c r="V3235">
        <v>19380</v>
      </c>
      <c r="W3235">
        <v>76</v>
      </c>
      <c r="X3235">
        <f t="shared" si="108"/>
        <v>4068.444</v>
      </c>
      <c r="Y3235">
        <f t="shared" si="109"/>
        <v>35.26</v>
      </c>
    </row>
    <row r="3236" spans="1:25" x14ac:dyDescent="0.2">
      <c r="A3236" t="s">
        <v>9864</v>
      </c>
      <c r="B3236" t="s">
        <v>387</v>
      </c>
      <c r="C3236">
        <v>9</v>
      </c>
      <c r="D3236">
        <v>20</v>
      </c>
      <c r="E3236" t="s">
        <v>3509</v>
      </c>
      <c r="F3236">
        <v>212.94900000000001</v>
      </c>
      <c r="G3236">
        <v>67.278000000000006</v>
      </c>
      <c r="H3236">
        <v>35.151000000000003</v>
      </c>
      <c r="I3236">
        <v>14326.717000000001</v>
      </c>
      <c r="J3236">
        <v>5842812</v>
      </c>
      <c r="K3236">
        <v>67.745999999999995</v>
      </c>
      <c r="L3236">
        <v>39.658000000000001</v>
      </c>
      <c r="M3236">
        <v>14426.496999999999</v>
      </c>
      <c r="N3236">
        <v>5883505</v>
      </c>
      <c r="O3236">
        <v>27.22</v>
      </c>
      <c r="P3236">
        <v>30.866</v>
      </c>
      <c r="Q3236">
        <v>5796.4849999999997</v>
      </c>
      <c r="R3236">
        <v>2363959</v>
      </c>
      <c r="S3236">
        <v>0.188</v>
      </c>
      <c r="T3236">
        <v>6.92</v>
      </c>
      <c r="U3236">
        <v>40.017000000000003</v>
      </c>
      <c r="V3236">
        <v>16320</v>
      </c>
      <c r="W3236">
        <v>64</v>
      </c>
      <c r="X3236">
        <f t="shared" si="108"/>
        <v>3884.2949999999996</v>
      </c>
      <c r="Y3236">
        <f t="shared" si="109"/>
        <v>23.259999999999998</v>
      </c>
    </row>
    <row r="3237" spans="1:25" x14ac:dyDescent="0.2">
      <c r="A3237" t="s">
        <v>9864</v>
      </c>
      <c r="B3237" t="s">
        <v>387</v>
      </c>
      <c r="C3237">
        <v>9</v>
      </c>
      <c r="D3237">
        <v>21</v>
      </c>
      <c r="E3237" t="s">
        <v>3510</v>
      </c>
      <c r="F3237">
        <v>274.74900000000002</v>
      </c>
      <c r="G3237">
        <v>58.48</v>
      </c>
      <c r="H3237">
        <v>31.14</v>
      </c>
      <c r="I3237">
        <v>16067.402</v>
      </c>
      <c r="J3237">
        <v>6552709</v>
      </c>
      <c r="K3237">
        <v>71.369</v>
      </c>
      <c r="L3237">
        <v>27.591000000000001</v>
      </c>
      <c r="M3237">
        <v>19608.591</v>
      </c>
      <c r="N3237">
        <v>7996899</v>
      </c>
      <c r="O3237">
        <v>25.841000000000001</v>
      </c>
      <c r="P3237">
        <v>29.887</v>
      </c>
      <c r="Q3237">
        <v>7099.7730000000001</v>
      </c>
      <c r="R3237">
        <v>2895474</v>
      </c>
      <c r="S3237">
        <v>0.17499999999999999</v>
      </c>
      <c r="T3237">
        <v>6.6820000000000004</v>
      </c>
      <c r="U3237">
        <v>48.145000000000003</v>
      </c>
      <c r="V3237">
        <v>19635</v>
      </c>
      <c r="W3237">
        <v>77</v>
      </c>
      <c r="X3237">
        <f t="shared" si="108"/>
        <v>5187.5830000000005</v>
      </c>
      <c r="Y3237">
        <f t="shared" si="109"/>
        <v>36.26</v>
      </c>
    </row>
    <row r="3238" spans="1:25" x14ac:dyDescent="0.2">
      <c r="A3238" t="s">
        <v>9864</v>
      </c>
      <c r="B3238" t="s">
        <v>387</v>
      </c>
      <c r="C3238">
        <v>9</v>
      </c>
      <c r="D3238">
        <v>22</v>
      </c>
      <c r="E3238" t="s">
        <v>3511</v>
      </c>
      <c r="F3238">
        <v>269.88</v>
      </c>
      <c r="G3238">
        <v>62.701999999999998</v>
      </c>
      <c r="H3238">
        <v>30.023</v>
      </c>
      <c r="I3238">
        <v>16922.010999999999</v>
      </c>
      <c r="J3238">
        <v>6901241</v>
      </c>
      <c r="K3238">
        <v>65.069000000000003</v>
      </c>
      <c r="L3238">
        <v>23.478000000000002</v>
      </c>
      <c r="M3238">
        <v>17560.822</v>
      </c>
      <c r="N3238">
        <v>7161765</v>
      </c>
      <c r="O3238">
        <v>29.957999999999998</v>
      </c>
      <c r="P3238">
        <v>32.198</v>
      </c>
      <c r="Q3238">
        <v>8085.0079999999998</v>
      </c>
      <c r="R3238">
        <v>3297279</v>
      </c>
      <c r="S3238">
        <v>0.14599999999999999</v>
      </c>
      <c r="T3238">
        <v>6.0990000000000002</v>
      </c>
      <c r="U3238">
        <v>39.392000000000003</v>
      </c>
      <c r="V3238">
        <v>16065</v>
      </c>
      <c r="W3238">
        <v>63</v>
      </c>
      <c r="X3238">
        <f t="shared" si="108"/>
        <v>6172.8179999999993</v>
      </c>
      <c r="Y3238">
        <f t="shared" si="109"/>
        <v>22.259999999999998</v>
      </c>
    </row>
    <row r="3239" spans="1:25" x14ac:dyDescent="0.2">
      <c r="A3239" t="s">
        <v>9864</v>
      </c>
      <c r="B3239" t="s">
        <v>387</v>
      </c>
      <c r="C3239">
        <v>9</v>
      </c>
      <c r="D3239">
        <v>23</v>
      </c>
      <c r="E3239" t="s">
        <v>3512</v>
      </c>
      <c r="F3239">
        <v>334.64699999999999</v>
      </c>
      <c r="G3239">
        <v>52.784999999999997</v>
      </c>
      <c r="H3239">
        <v>27.350999999999999</v>
      </c>
      <c r="I3239">
        <v>17664.294999999998</v>
      </c>
      <c r="J3239">
        <v>7203964</v>
      </c>
      <c r="K3239">
        <v>75.087000000000003</v>
      </c>
      <c r="L3239">
        <v>30.154</v>
      </c>
      <c r="M3239">
        <v>25127.614000000001</v>
      </c>
      <c r="N3239">
        <v>10247702</v>
      </c>
      <c r="O3239">
        <v>34.981000000000002</v>
      </c>
      <c r="P3239">
        <v>36.768999999999998</v>
      </c>
      <c r="Q3239">
        <v>11706.195</v>
      </c>
      <c r="R3239">
        <v>4774094</v>
      </c>
      <c r="S3239">
        <v>0.16300000000000001</v>
      </c>
      <c r="T3239">
        <v>6.4359999999999999</v>
      </c>
      <c r="U3239">
        <v>54.398000000000003</v>
      </c>
      <c r="V3239">
        <v>22185</v>
      </c>
      <c r="W3239">
        <v>87</v>
      </c>
      <c r="X3239">
        <f t="shared" si="108"/>
        <v>9794.0049999999992</v>
      </c>
      <c r="Y3239">
        <f t="shared" si="109"/>
        <v>46.26</v>
      </c>
    </row>
    <row r="3240" spans="1:25" x14ac:dyDescent="0.2">
      <c r="A3240" t="s">
        <v>9864</v>
      </c>
      <c r="B3240" t="s">
        <v>387</v>
      </c>
      <c r="C3240">
        <v>9</v>
      </c>
      <c r="D3240">
        <v>24</v>
      </c>
      <c r="E3240" t="s">
        <v>3513</v>
      </c>
      <c r="F3240">
        <v>188.21</v>
      </c>
      <c r="G3240">
        <v>62.561</v>
      </c>
      <c r="H3240">
        <v>34.340000000000003</v>
      </c>
      <c r="I3240">
        <v>11774.64</v>
      </c>
      <c r="J3240">
        <v>4802008</v>
      </c>
      <c r="K3240">
        <v>58.366</v>
      </c>
      <c r="L3240">
        <v>23.206</v>
      </c>
      <c r="M3240">
        <v>10985.089</v>
      </c>
      <c r="N3240">
        <v>4480008</v>
      </c>
      <c r="O3240">
        <v>25.652000000000001</v>
      </c>
      <c r="P3240">
        <v>27.84</v>
      </c>
      <c r="Q3240">
        <v>4827.9399999999996</v>
      </c>
      <c r="R3240">
        <v>1968961</v>
      </c>
      <c r="S3240">
        <v>0.23599999999999999</v>
      </c>
      <c r="T3240">
        <v>7.7519999999999998</v>
      </c>
      <c r="U3240">
        <v>44.393999999999998</v>
      </c>
      <c r="V3240">
        <v>18105</v>
      </c>
      <c r="W3240">
        <v>71</v>
      </c>
      <c r="X3240">
        <f t="shared" ref="X3240:X3296" si="110">(MAX(0, (Q3240-1912.19)))*1</f>
        <v>2915.7499999999995</v>
      </c>
      <c r="Y3240">
        <f t="shared" ref="Y3240:Y3296" si="111">(MAX(0, (W3240-40.74)))*1</f>
        <v>30.259999999999998</v>
      </c>
    </row>
    <row r="3241" spans="1:25" x14ac:dyDescent="0.2">
      <c r="A3241" t="s">
        <v>9864</v>
      </c>
      <c r="B3241" t="s">
        <v>387</v>
      </c>
      <c r="C3241">
        <v>9</v>
      </c>
      <c r="D3241">
        <v>25</v>
      </c>
      <c r="E3241" t="s">
        <v>3514</v>
      </c>
      <c r="F3241">
        <v>245.63200000000001</v>
      </c>
      <c r="G3241">
        <v>55.991999999999997</v>
      </c>
      <c r="H3241">
        <v>28.018999999999998</v>
      </c>
      <c r="I3241">
        <v>13753.36</v>
      </c>
      <c r="J3241">
        <v>5608982</v>
      </c>
      <c r="K3241">
        <v>62.706000000000003</v>
      </c>
      <c r="L3241">
        <v>22.484000000000002</v>
      </c>
      <c r="M3241">
        <v>15402.522999999999</v>
      </c>
      <c r="N3241">
        <v>6281554</v>
      </c>
      <c r="O3241">
        <v>25.646999999999998</v>
      </c>
      <c r="P3241">
        <v>30.904</v>
      </c>
      <c r="Q3241">
        <v>6299.6210000000001</v>
      </c>
      <c r="R3241">
        <v>2569151</v>
      </c>
      <c r="S3241">
        <v>0.188</v>
      </c>
      <c r="T3241">
        <v>6.9279999999999999</v>
      </c>
      <c r="U3241">
        <v>46.27</v>
      </c>
      <c r="V3241">
        <v>18870</v>
      </c>
      <c r="W3241">
        <v>74</v>
      </c>
      <c r="X3241">
        <f t="shared" si="110"/>
        <v>4387.4310000000005</v>
      </c>
      <c r="Y3241">
        <f t="shared" si="111"/>
        <v>33.26</v>
      </c>
    </row>
    <row r="3242" spans="1:25" x14ac:dyDescent="0.2">
      <c r="A3242" t="s">
        <v>9864</v>
      </c>
      <c r="B3242" t="s">
        <v>387</v>
      </c>
      <c r="C3242">
        <v>10</v>
      </c>
      <c r="D3242">
        <v>1</v>
      </c>
      <c r="E3242" t="s">
        <v>3515</v>
      </c>
      <c r="F3242">
        <v>119.029</v>
      </c>
      <c r="G3242">
        <v>73.274000000000001</v>
      </c>
      <c r="H3242">
        <v>44.503999999999998</v>
      </c>
      <c r="I3242">
        <v>8721.7160000000003</v>
      </c>
      <c r="J3242">
        <v>3556945</v>
      </c>
      <c r="K3242">
        <v>4.1959999999999997</v>
      </c>
      <c r="L3242">
        <v>2.0699999999999998</v>
      </c>
      <c r="M3242">
        <v>499.45499999999998</v>
      </c>
      <c r="N3242">
        <v>203691</v>
      </c>
      <c r="O3242">
        <v>7.8979999999999997</v>
      </c>
      <c r="P3242">
        <v>11.125999999999999</v>
      </c>
      <c r="Q3242">
        <v>940.07399999999996</v>
      </c>
      <c r="R3242">
        <v>383387</v>
      </c>
      <c r="S3242">
        <v>0.14199999999999999</v>
      </c>
      <c r="T3242">
        <v>6.0119999999999996</v>
      </c>
      <c r="U3242">
        <v>16.882000000000001</v>
      </c>
      <c r="V3242">
        <v>6885</v>
      </c>
      <c r="W3242">
        <v>27</v>
      </c>
      <c r="X3242">
        <f t="shared" si="110"/>
        <v>0</v>
      </c>
      <c r="Y3242">
        <f t="shared" si="111"/>
        <v>0</v>
      </c>
    </row>
    <row r="3243" spans="1:25" x14ac:dyDescent="0.2">
      <c r="A3243" t="s">
        <v>9864</v>
      </c>
      <c r="B3243" t="s">
        <v>387</v>
      </c>
      <c r="C3243">
        <v>10</v>
      </c>
      <c r="D3243">
        <v>3</v>
      </c>
      <c r="E3243" t="s">
        <v>2829</v>
      </c>
      <c r="F3243">
        <v>251.869</v>
      </c>
      <c r="G3243">
        <v>51.73</v>
      </c>
      <c r="H3243">
        <v>28.533999999999999</v>
      </c>
      <c r="I3243">
        <v>13029.329</v>
      </c>
      <c r="J3243">
        <v>5313703</v>
      </c>
      <c r="K3243">
        <v>71.575000000000003</v>
      </c>
      <c r="L3243">
        <v>38.691000000000003</v>
      </c>
      <c r="M3243">
        <v>18027.581999999999</v>
      </c>
      <c r="N3243">
        <v>7352122</v>
      </c>
      <c r="O3243">
        <v>13.523</v>
      </c>
      <c r="P3243">
        <v>18.57</v>
      </c>
      <c r="Q3243">
        <v>3406.105</v>
      </c>
      <c r="R3243">
        <v>1389099</v>
      </c>
      <c r="S3243">
        <v>0.24099999999999999</v>
      </c>
      <c r="T3243">
        <v>7.8319999999999999</v>
      </c>
      <c r="U3243">
        <v>60.651000000000003</v>
      </c>
      <c r="V3243">
        <v>24735</v>
      </c>
      <c r="W3243">
        <v>97</v>
      </c>
      <c r="X3243">
        <f t="shared" si="110"/>
        <v>1493.915</v>
      </c>
      <c r="Y3243">
        <f t="shared" si="111"/>
        <v>56.26</v>
      </c>
    </row>
    <row r="3244" spans="1:25" x14ac:dyDescent="0.2">
      <c r="A3244" t="s">
        <v>9864</v>
      </c>
      <c r="B3244" t="s">
        <v>387</v>
      </c>
      <c r="C3244">
        <v>10</v>
      </c>
      <c r="D3244">
        <v>7</v>
      </c>
      <c r="E3244" t="s">
        <v>3516</v>
      </c>
      <c r="F3244">
        <v>268.99900000000002</v>
      </c>
      <c r="G3244">
        <v>76.275000000000006</v>
      </c>
      <c r="H3244">
        <v>44.478999999999999</v>
      </c>
      <c r="I3244">
        <v>20518.02</v>
      </c>
      <c r="J3244">
        <v>8367788</v>
      </c>
      <c r="K3244">
        <v>6.5750000000000002</v>
      </c>
      <c r="L3244">
        <v>4.6210000000000004</v>
      </c>
      <c r="M3244">
        <v>1768.7460000000001</v>
      </c>
      <c r="N3244">
        <v>721341</v>
      </c>
      <c r="O3244">
        <v>5.4580000000000002</v>
      </c>
      <c r="P3244">
        <v>9.4339999999999993</v>
      </c>
      <c r="Q3244">
        <v>1468.297</v>
      </c>
      <c r="R3244">
        <v>598810</v>
      </c>
      <c r="S3244">
        <v>5.6000000000000001E-2</v>
      </c>
      <c r="T3244">
        <v>3.7709999999999999</v>
      </c>
      <c r="U3244">
        <v>15.006</v>
      </c>
      <c r="V3244">
        <v>6120</v>
      </c>
      <c r="W3244">
        <v>24</v>
      </c>
      <c r="X3244">
        <f t="shared" si="110"/>
        <v>0</v>
      </c>
      <c r="Y3244">
        <f t="shared" si="111"/>
        <v>0</v>
      </c>
    </row>
    <row r="3245" spans="1:25" x14ac:dyDescent="0.2">
      <c r="A3245" t="s">
        <v>9864</v>
      </c>
      <c r="B3245" t="s">
        <v>387</v>
      </c>
      <c r="C3245">
        <v>10</v>
      </c>
      <c r="D3245">
        <v>8</v>
      </c>
      <c r="E3245" t="s">
        <v>3517</v>
      </c>
      <c r="F3245">
        <v>264.35500000000002</v>
      </c>
      <c r="G3245">
        <v>74.463999999999999</v>
      </c>
      <c r="H3245">
        <v>33.496000000000002</v>
      </c>
      <c r="I3245">
        <v>19684.870999999999</v>
      </c>
      <c r="J3245">
        <v>8028008</v>
      </c>
      <c r="K3245">
        <v>45.719000000000001</v>
      </c>
      <c r="L3245">
        <v>17.41</v>
      </c>
      <c r="M3245">
        <v>12086.174999999999</v>
      </c>
      <c r="N3245">
        <v>4929060</v>
      </c>
      <c r="O3245">
        <v>20.995000000000001</v>
      </c>
      <c r="P3245">
        <v>24.148</v>
      </c>
      <c r="Q3245">
        <v>5550.0219999999999</v>
      </c>
      <c r="R3245">
        <v>2263445</v>
      </c>
      <c r="S3245">
        <v>0.20599999999999999</v>
      </c>
      <c r="T3245">
        <v>7.2409999999999997</v>
      </c>
      <c r="U3245">
        <v>54.398000000000003</v>
      </c>
      <c r="V3245">
        <v>22185</v>
      </c>
      <c r="W3245">
        <v>87</v>
      </c>
      <c r="X3245">
        <f t="shared" si="110"/>
        <v>3637.8319999999999</v>
      </c>
      <c r="Y3245">
        <f t="shared" si="111"/>
        <v>46.26</v>
      </c>
    </row>
    <row r="3246" spans="1:25" x14ac:dyDescent="0.2">
      <c r="A3246" t="s">
        <v>9864</v>
      </c>
      <c r="B3246" t="s">
        <v>387</v>
      </c>
      <c r="C3246">
        <v>10</v>
      </c>
      <c r="D3246">
        <v>9</v>
      </c>
      <c r="E3246" t="s">
        <v>3518</v>
      </c>
      <c r="F3246">
        <v>184.02699999999999</v>
      </c>
      <c r="G3246">
        <v>65.087999999999994</v>
      </c>
      <c r="H3246">
        <v>35.487000000000002</v>
      </c>
      <c r="I3246">
        <v>11978.001</v>
      </c>
      <c r="J3246">
        <v>4884944</v>
      </c>
      <c r="K3246">
        <v>4.2329999999999997</v>
      </c>
      <c r="L3246">
        <v>2.6070000000000002</v>
      </c>
      <c r="M3246">
        <v>778.92700000000002</v>
      </c>
      <c r="N3246">
        <v>317667</v>
      </c>
      <c r="O3246">
        <v>6.8390000000000004</v>
      </c>
      <c r="P3246">
        <v>10.045</v>
      </c>
      <c r="Q3246">
        <v>1258.5060000000001</v>
      </c>
      <c r="R3246">
        <v>513252</v>
      </c>
      <c r="S3246">
        <v>9.1999999999999998E-2</v>
      </c>
      <c r="T3246">
        <v>4.8360000000000003</v>
      </c>
      <c r="U3246">
        <v>16.882000000000001</v>
      </c>
      <c r="V3246">
        <v>6885</v>
      </c>
      <c r="W3246">
        <v>27</v>
      </c>
      <c r="X3246">
        <f t="shared" si="110"/>
        <v>0</v>
      </c>
      <c r="Y3246">
        <f t="shared" si="111"/>
        <v>0</v>
      </c>
    </row>
    <row r="3247" spans="1:25" x14ac:dyDescent="0.2">
      <c r="A3247" t="s">
        <v>9864</v>
      </c>
      <c r="B3247" t="s">
        <v>387</v>
      </c>
      <c r="C3247">
        <v>10</v>
      </c>
      <c r="D3247">
        <v>11</v>
      </c>
      <c r="E3247" t="s">
        <v>3519</v>
      </c>
      <c r="F3247">
        <v>310.92200000000003</v>
      </c>
      <c r="G3247">
        <v>75.242999999999995</v>
      </c>
      <c r="H3247">
        <v>35.54</v>
      </c>
      <c r="I3247">
        <v>23394.564999999999</v>
      </c>
      <c r="J3247">
        <v>9540919</v>
      </c>
      <c r="K3247">
        <v>59.241</v>
      </c>
      <c r="L3247">
        <v>22.992000000000001</v>
      </c>
      <c r="M3247">
        <v>18419.165000000001</v>
      </c>
      <c r="N3247">
        <v>7511820</v>
      </c>
      <c r="O3247">
        <v>25.962</v>
      </c>
      <c r="P3247">
        <v>30.016999999999999</v>
      </c>
      <c r="Q3247">
        <v>8072.1819999999998</v>
      </c>
      <c r="R3247">
        <v>3292048</v>
      </c>
      <c r="S3247">
        <v>0.183</v>
      </c>
      <c r="T3247">
        <v>6.8289999999999997</v>
      </c>
      <c r="U3247">
        <v>56.899000000000001</v>
      </c>
      <c r="V3247">
        <v>23205</v>
      </c>
      <c r="W3247">
        <v>91</v>
      </c>
      <c r="X3247">
        <f t="shared" si="110"/>
        <v>6159.9920000000002</v>
      </c>
      <c r="Y3247">
        <f t="shared" si="111"/>
        <v>50.26</v>
      </c>
    </row>
    <row r="3248" spans="1:25" x14ac:dyDescent="0.2">
      <c r="A3248" t="s">
        <v>9864</v>
      </c>
      <c r="B3248" t="s">
        <v>387</v>
      </c>
      <c r="C3248">
        <v>10</v>
      </c>
      <c r="D3248">
        <v>12</v>
      </c>
      <c r="E3248" t="s">
        <v>3520</v>
      </c>
      <c r="F3248">
        <v>236.167</v>
      </c>
      <c r="G3248">
        <v>63.6</v>
      </c>
      <c r="H3248">
        <v>34.454000000000001</v>
      </c>
      <c r="I3248">
        <v>15020.289000000001</v>
      </c>
      <c r="J3248">
        <v>6125669</v>
      </c>
      <c r="K3248">
        <v>48.947000000000003</v>
      </c>
      <c r="L3248">
        <v>19.62</v>
      </c>
      <c r="M3248">
        <v>11559.549000000001</v>
      </c>
      <c r="N3248">
        <v>4714288</v>
      </c>
      <c r="O3248">
        <v>16.954999999999998</v>
      </c>
      <c r="P3248">
        <v>19.449000000000002</v>
      </c>
      <c r="Q3248">
        <v>4004.1309999999999</v>
      </c>
      <c r="R3248">
        <v>1632990</v>
      </c>
      <c r="S3248">
        <v>0.21199999999999999</v>
      </c>
      <c r="T3248">
        <v>7.3460000000000001</v>
      </c>
      <c r="U3248">
        <v>50.021000000000001</v>
      </c>
      <c r="V3248">
        <v>20400</v>
      </c>
      <c r="W3248">
        <v>80</v>
      </c>
      <c r="X3248">
        <f t="shared" si="110"/>
        <v>2091.9409999999998</v>
      </c>
      <c r="Y3248">
        <f t="shared" si="111"/>
        <v>39.26</v>
      </c>
    </row>
    <row r="3249" spans="1:25" x14ac:dyDescent="0.2">
      <c r="A3249" t="s">
        <v>9864</v>
      </c>
      <c r="B3249" t="s">
        <v>387</v>
      </c>
      <c r="C3249">
        <v>10</v>
      </c>
      <c r="D3249">
        <v>13</v>
      </c>
      <c r="E3249" t="s">
        <v>3521</v>
      </c>
      <c r="F3249">
        <v>278.03699999999998</v>
      </c>
      <c r="G3249">
        <v>75.793999999999997</v>
      </c>
      <c r="H3249">
        <v>33.710999999999999</v>
      </c>
      <c r="I3249">
        <v>21073.452000000001</v>
      </c>
      <c r="J3249">
        <v>8594308</v>
      </c>
      <c r="K3249">
        <v>48.3</v>
      </c>
      <c r="L3249">
        <v>18.811</v>
      </c>
      <c r="M3249">
        <v>13429.323</v>
      </c>
      <c r="N3249">
        <v>5476831</v>
      </c>
      <c r="O3249">
        <v>23.082000000000001</v>
      </c>
      <c r="P3249">
        <v>28.686</v>
      </c>
      <c r="Q3249">
        <v>6417.6419999999998</v>
      </c>
      <c r="R3249">
        <v>2617283</v>
      </c>
      <c r="S3249">
        <v>0.216</v>
      </c>
      <c r="T3249">
        <v>7.4169999999999998</v>
      </c>
      <c r="U3249">
        <v>60.026000000000003</v>
      </c>
      <c r="V3249">
        <v>24480</v>
      </c>
      <c r="W3249">
        <v>96</v>
      </c>
      <c r="X3249">
        <f t="shared" si="110"/>
        <v>4505.4519999999993</v>
      </c>
      <c r="Y3249">
        <f t="shared" si="111"/>
        <v>55.26</v>
      </c>
    </row>
    <row r="3250" spans="1:25" x14ac:dyDescent="0.2">
      <c r="A3250" t="s">
        <v>9864</v>
      </c>
      <c r="B3250" t="s">
        <v>387</v>
      </c>
      <c r="C3250">
        <v>10</v>
      </c>
      <c r="D3250">
        <v>16</v>
      </c>
      <c r="E3250" t="s">
        <v>1422</v>
      </c>
      <c r="F3250">
        <v>161.62299999999999</v>
      </c>
      <c r="G3250">
        <v>70.638999999999996</v>
      </c>
      <c r="H3250">
        <v>39.686</v>
      </c>
      <c r="I3250">
        <v>11416.856</v>
      </c>
      <c r="J3250">
        <v>4656094</v>
      </c>
      <c r="K3250">
        <v>3.847</v>
      </c>
      <c r="L3250">
        <v>1.9650000000000001</v>
      </c>
      <c r="M3250">
        <v>621.68899999999996</v>
      </c>
      <c r="N3250">
        <v>253541</v>
      </c>
      <c r="O3250">
        <v>5.194</v>
      </c>
      <c r="P3250">
        <v>9.8680000000000003</v>
      </c>
      <c r="Q3250">
        <v>839.47500000000002</v>
      </c>
      <c r="R3250">
        <v>342360</v>
      </c>
      <c r="S3250">
        <v>7.3999999999999996E-2</v>
      </c>
      <c r="T3250">
        <v>4.3289999999999997</v>
      </c>
      <c r="U3250">
        <v>11.88</v>
      </c>
      <c r="V3250">
        <v>4845</v>
      </c>
      <c r="W3250">
        <v>19</v>
      </c>
      <c r="X3250">
        <f t="shared" si="110"/>
        <v>0</v>
      </c>
      <c r="Y3250">
        <f t="shared" si="111"/>
        <v>0</v>
      </c>
    </row>
    <row r="3251" spans="1:25" x14ac:dyDescent="0.2">
      <c r="A3251" t="s">
        <v>9864</v>
      </c>
      <c r="B3251" t="s">
        <v>387</v>
      </c>
      <c r="C3251">
        <v>10</v>
      </c>
      <c r="D3251">
        <v>17</v>
      </c>
      <c r="E3251" t="s">
        <v>3522</v>
      </c>
      <c r="F3251">
        <v>298.649</v>
      </c>
      <c r="G3251">
        <v>82.009</v>
      </c>
      <c r="H3251">
        <v>42.825000000000003</v>
      </c>
      <c r="I3251">
        <v>24491.924999999999</v>
      </c>
      <c r="J3251">
        <v>9988451</v>
      </c>
      <c r="K3251">
        <v>44.009</v>
      </c>
      <c r="L3251">
        <v>20.908000000000001</v>
      </c>
      <c r="M3251">
        <v>13143.12</v>
      </c>
      <c r="N3251">
        <v>5360110</v>
      </c>
      <c r="O3251">
        <v>28.364999999999998</v>
      </c>
      <c r="P3251">
        <v>33.881999999999998</v>
      </c>
      <c r="Q3251">
        <v>8471.2780000000002</v>
      </c>
      <c r="R3251">
        <v>3454810</v>
      </c>
      <c r="S3251">
        <v>0.153</v>
      </c>
      <c r="T3251">
        <v>6.2409999999999997</v>
      </c>
      <c r="U3251">
        <v>45.643999999999998</v>
      </c>
      <c r="V3251">
        <v>18615</v>
      </c>
      <c r="W3251">
        <v>73</v>
      </c>
      <c r="X3251">
        <f t="shared" si="110"/>
        <v>6559.0879999999997</v>
      </c>
      <c r="Y3251">
        <f t="shared" si="111"/>
        <v>32.26</v>
      </c>
    </row>
    <row r="3252" spans="1:25" x14ac:dyDescent="0.2">
      <c r="A3252" t="s">
        <v>9864</v>
      </c>
      <c r="B3252" t="s">
        <v>387</v>
      </c>
      <c r="C3252">
        <v>10</v>
      </c>
      <c r="D3252">
        <v>18</v>
      </c>
      <c r="E3252" t="s">
        <v>3523</v>
      </c>
      <c r="F3252">
        <v>269.11500000000001</v>
      </c>
      <c r="G3252">
        <v>81.489999999999995</v>
      </c>
      <c r="H3252">
        <v>44.569000000000003</v>
      </c>
      <c r="I3252">
        <v>21930.077000000001</v>
      </c>
      <c r="J3252">
        <v>8943662</v>
      </c>
      <c r="K3252">
        <v>33.82</v>
      </c>
      <c r="L3252">
        <v>29.628</v>
      </c>
      <c r="M3252">
        <v>9101.39</v>
      </c>
      <c r="N3252">
        <v>3711786</v>
      </c>
      <c r="O3252">
        <v>11.217000000000001</v>
      </c>
      <c r="P3252">
        <v>16.135999999999999</v>
      </c>
      <c r="Q3252">
        <v>3018.739</v>
      </c>
      <c r="R3252">
        <v>1231121</v>
      </c>
      <c r="S3252">
        <v>0.184</v>
      </c>
      <c r="T3252">
        <v>6.8390000000000004</v>
      </c>
      <c r="U3252">
        <v>49.396000000000001</v>
      </c>
      <c r="V3252">
        <v>20145</v>
      </c>
      <c r="W3252">
        <v>79</v>
      </c>
      <c r="X3252">
        <f t="shared" si="110"/>
        <v>1106.549</v>
      </c>
      <c r="Y3252">
        <f t="shared" si="111"/>
        <v>38.26</v>
      </c>
    </row>
    <row r="3253" spans="1:25" x14ac:dyDescent="0.2">
      <c r="A3253" t="s">
        <v>9864</v>
      </c>
      <c r="B3253" t="s">
        <v>387</v>
      </c>
      <c r="C3253">
        <v>10</v>
      </c>
      <c r="D3253">
        <v>19</v>
      </c>
      <c r="E3253" t="s">
        <v>3524</v>
      </c>
      <c r="F3253">
        <v>244.815</v>
      </c>
      <c r="G3253">
        <v>68.415999999999997</v>
      </c>
      <c r="H3253">
        <v>34.786000000000001</v>
      </c>
      <c r="I3253">
        <v>16749.168000000001</v>
      </c>
      <c r="J3253">
        <v>6830751</v>
      </c>
      <c r="K3253">
        <v>17.975000000000001</v>
      </c>
      <c r="L3253">
        <v>17.507999999999999</v>
      </c>
      <c r="M3253">
        <v>4400.5870000000004</v>
      </c>
      <c r="N3253">
        <v>1794675</v>
      </c>
      <c r="O3253">
        <v>8.577</v>
      </c>
      <c r="P3253">
        <v>12.651</v>
      </c>
      <c r="Q3253">
        <v>2099.6999999999998</v>
      </c>
      <c r="R3253">
        <v>856313</v>
      </c>
      <c r="S3253">
        <v>0.112</v>
      </c>
      <c r="T3253">
        <v>5.3520000000000003</v>
      </c>
      <c r="U3253">
        <v>27.512</v>
      </c>
      <c r="V3253">
        <v>11220</v>
      </c>
      <c r="W3253">
        <v>44</v>
      </c>
      <c r="X3253">
        <f t="shared" si="110"/>
        <v>187.50999999999976</v>
      </c>
      <c r="Y3253">
        <f t="shared" si="111"/>
        <v>3.259999999999998</v>
      </c>
    </row>
    <row r="3254" spans="1:25" x14ac:dyDescent="0.2">
      <c r="A3254" t="s">
        <v>9864</v>
      </c>
      <c r="B3254" t="s">
        <v>387</v>
      </c>
      <c r="C3254">
        <v>10</v>
      </c>
      <c r="D3254">
        <v>20</v>
      </c>
      <c r="E3254" t="s">
        <v>3525</v>
      </c>
      <c r="F3254">
        <v>330.73099999999999</v>
      </c>
      <c r="G3254">
        <v>61.634999999999998</v>
      </c>
      <c r="H3254">
        <v>30.762</v>
      </c>
      <c r="I3254">
        <v>20384.615000000002</v>
      </c>
      <c r="J3254">
        <v>8313382</v>
      </c>
      <c r="K3254">
        <v>59.399000000000001</v>
      </c>
      <c r="L3254">
        <v>21.914999999999999</v>
      </c>
      <c r="M3254">
        <v>19645.133000000002</v>
      </c>
      <c r="N3254">
        <v>8011802</v>
      </c>
      <c r="O3254">
        <v>24.975000000000001</v>
      </c>
      <c r="P3254">
        <v>27.943999999999999</v>
      </c>
      <c r="Q3254">
        <v>8259.9950000000008</v>
      </c>
      <c r="R3254">
        <v>3368643</v>
      </c>
      <c r="S3254">
        <v>0.191</v>
      </c>
      <c r="T3254">
        <v>6.9749999999999996</v>
      </c>
      <c r="U3254">
        <v>63.152000000000001</v>
      </c>
      <c r="V3254">
        <v>25755</v>
      </c>
      <c r="W3254">
        <v>101</v>
      </c>
      <c r="X3254">
        <f t="shared" si="110"/>
        <v>6347.8050000000003</v>
      </c>
      <c r="Y3254">
        <f t="shared" si="111"/>
        <v>60.26</v>
      </c>
    </row>
    <row r="3255" spans="1:25" x14ac:dyDescent="0.2">
      <c r="A3255" t="s">
        <v>9864</v>
      </c>
      <c r="B3255" t="s">
        <v>387</v>
      </c>
      <c r="C3255">
        <v>10</v>
      </c>
      <c r="D3255">
        <v>21</v>
      </c>
      <c r="E3255" t="s">
        <v>3526</v>
      </c>
      <c r="F3255">
        <v>345.75700000000001</v>
      </c>
      <c r="G3255">
        <v>65.694999999999993</v>
      </c>
      <c r="H3255">
        <v>39.723999999999997</v>
      </c>
      <c r="I3255">
        <v>22714.69</v>
      </c>
      <c r="J3255">
        <v>9263648</v>
      </c>
      <c r="K3255">
        <v>47.75</v>
      </c>
      <c r="L3255">
        <v>19.997</v>
      </c>
      <c r="M3255">
        <v>16510.036</v>
      </c>
      <c r="N3255">
        <v>6733227</v>
      </c>
      <c r="O3255">
        <v>28.187999999999999</v>
      </c>
      <c r="P3255">
        <v>30.632999999999999</v>
      </c>
      <c r="Q3255">
        <v>9746.3430000000008</v>
      </c>
      <c r="R3255">
        <v>3974815</v>
      </c>
      <c r="S3255">
        <v>0.16300000000000001</v>
      </c>
      <c r="T3255">
        <v>6.44</v>
      </c>
      <c r="U3255">
        <v>56.274000000000001</v>
      </c>
      <c r="V3255">
        <v>22950</v>
      </c>
      <c r="W3255">
        <v>90</v>
      </c>
      <c r="X3255">
        <f t="shared" si="110"/>
        <v>7834.1530000000002</v>
      </c>
      <c r="Y3255">
        <f t="shared" si="111"/>
        <v>49.26</v>
      </c>
    </row>
    <row r="3256" spans="1:25" x14ac:dyDescent="0.2">
      <c r="A3256" t="s">
        <v>9864</v>
      </c>
      <c r="B3256" t="s">
        <v>387</v>
      </c>
      <c r="C3256">
        <v>10</v>
      </c>
      <c r="D3256">
        <v>22</v>
      </c>
      <c r="E3256" t="s">
        <v>3527</v>
      </c>
      <c r="F3256">
        <v>262.05</v>
      </c>
      <c r="G3256">
        <v>51.777999999999999</v>
      </c>
      <c r="H3256">
        <v>29.271999999999998</v>
      </c>
      <c r="I3256">
        <v>13568.465</v>
      </c>
      <c r="J3256">
        <v>5533577</v>
      </c>
      <c r="K3256">
        <v>111.143</v>
      </c>
      <c r="L3256">
        <v>43.103000000000002</v>
      </c>
      <c r="M3256">
        <v>29125.017</v>
      </c>
      <c r="N3256">
        <v>11877948</v>
      </c>
      <c r="O3256">
        <v>20.38</v>
      </c>
      <c r="P3256">
        <v>22.597000000000001</v>
      </c>
      <c r="Q3256">
        <v>5340.6540000000005</v>
      </c>
      <c r="R3256">
        <v>2178059</v>
      </c>
      <c r="S3256">
        <v>0.22700000000000001</v>
      </c>
      <c r="T3256">
        <v>7.5990000000000002</v>
      </c>
      <c r="U3256">
        <v>59.4</v>
      </c>
      <c r="V3256">
        <v>24225</v>
      </c>
      <c r="W3256">
        <v>95</v>
      </c>
      <c r="X3256">
        <f t="shared" si="110"/>
        <v>3428.4640000000004</v>
      </c>
      <c r="Y3256">
        <f t="shared" si="111"/>
        <v>54.26</v>
      </c>
    </row>
    <row r="3257" spans="1:25" x14ac:dyDescent="0.2">
      <c r="A3257" t="s">
        <v>9864</v>
      </c>
      <c r="B3257" t="s">
        <v>387</v>
      </c>
      <c r="C3257">
        <v>10</v>
      </c>
      <c r="D3257">
        <v>23</v>
      </c>
      <c r="E3257" t="s">
        <v>3528</v>
      </c>
      <c r="F3257">
        <v>215.36099999999999</v>
      </c>
      <c r="G3257">
        <v>55.021999999999998</v>
      </c>
      <c r="H3257">
        <v>28.861999999999998</v>
      </c>
      <c r="I3257">
        <v>11849.582</v>
      </c>
      <c r="J3257">
        <v>4832571</v>
      </c>
      <c r="K3257">
        <v>99.418999999999997</v>
      </c>
      <c r="L3257">
        <v>49.743000000000002</v>
      </c>
      <c r="M3257">
        <v>21410.949000000001</v>
      </c>
      <c r="N3257">
        <v>8731948</v>
      </c>
      <c r="O3257">
        <v>17.628</v>
      </c>
      <c r="P3257">
        <v>22.651</v>
      </c>
      <c r="Q3257">
        <v>3796.3760000000002</v>
      </c>
      <c r="R3257">
        <v>1548262</v>
      </c>
      <c r="S3257">
        <v>0.21199999999999999</v>
      </c>
      <c r="T3257">
        <v>7.3490000000000002</v>
      </c>
      <c r="U3257">
        <v>45.643999999999998</v>
      </c>
      <c r="V3257">
        <v>18615</v>
      </c>
      <c r="W3257">
        <v>73</v>
      </c>
      <c r="X3257">
        <f t="shared" si="110"/>
        <v>1884.1860000000001</v>
      </c>
      <c r="Y3257">
        <f t="shared" si="111"/>
        <v>32.26</v>
      </c>
    </row>
    <row r="3258" spans="1:25" x14ac:dyDescent="0.2">
      <c r="A3258" t="s">
        <v>9864</v>
      </c>
      <c r="B3258" t="s">
        <v>387</v>
      </c>
      <c r="C3258">
        <v>10</v>
      </c>
      <c r="D3258">
        <v>28</v>
      </c>
      <c r="E3258" t="s">
        <v>3529</v>
      </c>
      <c r="F3258">
        <v>117.185</v>
      </c>
      <c r="G3258">
        <v>71.843000000000004</v>
      </c>
      <c r="H3258">
        <v>39.32</v>
      </c>
      <c r="I3258">
        <v>8418.866</v>
      </c>
      <c r="J3258">
        <v>3433435</v>
      </c>
      <c r="K3258">
        <v>5.0860000000000003</v>
      </c>
      <c r="L3258">
        <v>2.84</v>
      </c>
      <c r="M3258">
        <v>595.96500000000003</v>
      </c>
      <c r="N3258">
        <v>243050</v>
      </c>
      <c r="O3258">
        <v>5.1079999999999997</v>
      </c>
      <c r="P3258">
        <v>7.48</v>
      </c>
      <c r="Q3258">
        <v>598.6</v>
      </c>
      <c r="R3258">
        <v>244125</v>
      </c>
      <c r="S3258">
        <v>6.4000000000000001E-2</v>
      </c>
      <c r="T3258">
        <v>4.04</v>
      </c>
      <c r="U3258">
        <v>7.5030000000000001</v>
      </c>
      <c r="V3258">
        <v>3060</v>
      </c>
      <c r="W3258">
        <v>12</v>
      </c>
      <c r="X3258">
        <f t="shared" si="110"/>
        <v>0</v>
      </c>
      <c r="Y3258">
        <f t="shared" si="111"/>
        <v>0</v>
      </c>
    </row>
    <row r="3259" spans="1:25" x14ac:dyDescent="0.2">
      <c r="A3259" t="s">
        <v>9864</v>
      </c>
      <c r="B3259" t="s">
        <v>387</v>
      </c>
      <c r="C3259">
        <v>10</v>
      </c>
      <c r="D3259">
        <v>29</v>
      </c>
      <c r="E3259" t="s">
        <v>3530</v>
      </c>
      <c r="F3259">
        <v>273.43299999999999</v>
      </c>
      <c r="G3259">
        <v>54.692</v>
      </c>
      <c r="H3259">
        <v>34.640999999999998</v>
      </c>
      <c r="I3259">
        <v>14954.451999999999</v>
      </c>
      <c r="J3259">
        <v>6098819</v>
      </c>
      <c r="K3259">
        <v>4.2510000000000003</v>
      </c>
      <c r="L3259">
        <v>2.2080000000000002</v>
      </c>
      <c r="M3259">
        <v>1162.2550000000001</v>
      </c>
      <c r="N3259">
        <v>473998</v>
      </c>
      <c r="O3259">
        <v>5.4039999999999999</v>
      </c>
      <c r="P3259">
        <v>8.7710000000000008</v>
      </c>
      <c r="Q3259">
        <v>1477.6949999999999</v>
      </c>
      <c r="R3259">
        <v>602643</v>
      </c>
      <c r="S3259">
        <v>7.8E-2</v>
      </c>
      <c r="T3259">
        <v>4.452</v>
      </c>
      <c r="U3259">
        <v>21.259</v>
      </c>
      <c r="V3259">
        <v>8670</v>
      </c>
      <c r="W3259">
        <v>34</v>
      </c>
      <c r="X3259">
        <f t="shared" si="110"/>
        <v>0</v>
      </c>
      <c r="Y3259">
        <f t="shared" si="111"/>
        <v>0</v>
      </c>
    </row>
    <row r="3260" spans="1:25" x14ac:dyDescent="0.2">
      <c r="A3260" t="s">
        <v>9864</v>
      </c>
      <c r="B3260" t="s">
        <v>387</v>
      </c>
      <c r="C3260">
        <v>10</v>
      </c>
      <c r="D3260">
        <v>30</v>
      </c>
      <c r="E3260" t="s">
        <v>3531</v>
      </c>
      <c r="F3260">
        <v>315.94799999999998</v>
      </c>
      <c r="G3260">
        <v>48.125</v>
      </c>
      <c r="H3260">
        <v>27.986999999999998</v>
      </c>
      <c r="I3260">
        <v>15204.902</v>
      </c>
      <c r="J3260">
        <v>6200959</v>
      </c>
      <c r="K3260">
        <v>50.472999999999999</v>
      </c>
      <c r="L3260">
        <v>20.253</v>
      </c>
      <c r="M3260">
        <v>15946.924000000001</v>
      </c>
      <c r="N3260">
        <v>6503575</v>
      </c>
      <c r="O3260">
        <v>17.797000000000001</v>
      </c>
      <c r="P3260">
        <v>21.292999999999999</v>
      </c>
      <c r="Q3260">
        <v>5622.8450000000003</v>
      </c>
      <c r="R3260">
        <v>2293144</v>
      </c>
      <c r="S3260">
        <v>0.25700000000000001</v>
      </c>
      <c r="T3260">
        <v>8.0960000000000001</v>
      </c>
      <c r="U3260">
        <v>81.284999999999997</v>
      </c>
      <c r="V3260">
        <v>33150</v>
      </c>
      <c r="W3260">
        <v>130</v>
      </c>
      <c r="X3260">
        <f t="shared" si="110"/>
        <v>3710.6550000000002</v>
      </c>
      <c r="Y3260">
        <f t="shared" si="111"/>
        <v>89.259999999999991</v>
      </c>
    </row>
    <row r="3261" spans="1:25" x14ac:dyDescent="0.2">
      <c r="A3261" t="s">
        <v>9864</v>
      </c>
      <c r="B3261" t="s">
        <v>387</v>
      </c>
      <c r="C3261">
        <v>10</v>
      </c>
      <c r="D3261">
        <v>31</v>
      </c>
      <c r="E3261" t="s">
        <v>3532</v>
      </c>
      <c r="F3261">
        <v>214.63800000000001</v>
      </c>
      <c r="G3261">
        <v>62.252000000000002</v>
      </c>
      <c r="H3261">
        <v>32.344999999999999</v>
      </c>
      <c r="I3261">
        <v>13361.617</v>
      </c>
      <c r="J3261">
        <v>5449219</v>
      </c>
      <c r="K3261">
        <v>51.957999999999998</v>
      </c>
      <c r="L3261">
        <v>18.423999999999999</v>
      </c>
      <c r="M3261">
        <v>11152.237999999999</v>
      </c>
      <c r="N3261">
        <v>4548176</v>
      </c>
      <c r="O3261">
        <v>17.757999999999999</v>
      </c>
      <c r="P3261">
        <v>20.988</v>
      </c>
      <c r="Q3261">
        <v>3811.52</v>
      </c>
      <c r="R3261">
        <v>1554438</v>
      </c>
      <c r="S3261">
        <v>0.251</v>
      </c>
      <c r="T3261">
        <v>7.9889999999999999</v>
      </c>
      <c r="U3261">
        <v>53.773000000000003</v>
      </c>
      <c r="V3261">
        <v>21930</v>
      </c>
      <c r="W3261">
        <v>86</v>
      </c>
      <c r="X3261">
        <f t="shared" si="110"/>
        <v>1899.33</v>
      </c>
      <c r="Y3261">
        <f t="shared" si="111"/>
        <v>45.26</v>
      </c>
    </row>
    <row r="3262" spans="1:25" x14ac:dyDescent="0.2">
      <c r="A3262" t="s">
        <v>9864</v>
      </c>
      <c r="B3262" t="s">
        <v>387</v>
      </c>
      <c r="C3262">
        <v>11</v>
      </c>
      <c r="D3262">
        <v>1</v>
      </c>
      <c r="E3262" t="s">
        <v>3533</v>
      </c>
      <c r="F3262">
        <v>283.613</v>
      </c>
      <c r="G3262">
        <v>65.412999999999997</v>
      </c>
      <c r="H3262">
        <v>29.222999999999999</v>
      </c>
      <c r="I3262">
        <v>18552.006000000001</v>
      </c>
      <c r="J3262">
        <v>7565996</v>
      </c>
      <c r="K3262">
        <v>49.540999999999997</v>
      </c>
      <c r="L3262">
        <v>21.931000000000001</v>
      </c>
      <c r="M3262">
        <v>14050.384</v>
      </c>
      <c r="N3262">
        <v>5730116</v>
      </c>
      <c r="O3262">
        <v>23.492000000000001</v>
      </c>
      <c r="P3262">
        <v>26.402000000000001</v>
      </c>
      <c r="Q3262">
        <v>6662.7560000000003</v>
      </c>
      <c r="R3262">
        <v>2717247</v>
      </c>
      <c r="S3262">
        <v>0.159</v>
      </c>
      <c r="T3262">
        <v>6.36</v>
      </c>
      <c r="U3262">
        <v>45.018999999999998</v>
      </c>
      <c r="V3262">
        <v>18360</v>
      </c>
      <c r="W3262">
        <v>72</v>
      </c>
      <c r="X3262">
        <f t="shared" si="110"/>
        <v>4750.5660000000007</v>
      </c>
      <c r="Y3262">
        <f t="shared" si="111"/>
        <v>31.259999999999998</v>
      </c>
    </row>
    <row r="3263" spans="1:25" x14ac:dyDescent="0.2">
      <c r="A3263" t="s">
        <v>9864</v>
      </c>
      <c r="B3263" t="s">
        <v>387</v>
      </c>
      <c r="C3263">
        <v>11</v>
      </c>
      <c r="D3263">
        <v>2</v>
      </c>
      <c r="E3263" t="s">
        <v>3534</v>
      </c>
      <c r="F3263">
        <v>38.030999999999999</v>
      </c>
      <c r="G3263">
        <v>44.695</v>
      </c>
      <c r="H3263">
        <v>28.143000000000001</v>
      </c>
      <c r="I3263">
        <v>1699.8019999999999</v>
      </c>
      <c r="J3263">
        <v>693224</v>
      </c>
      <c r="K3263">
        <v>41.345999999999997</v>
      </c>
      <c r="L3263">
        <v>38.133000000000003</v>
      </c>
      <c r="M3263">
        <v>1572.444</v>
      </c>
      <c r="N3263">
        <v>641284</v>
      </c>
      <c r="O3263">
        <v>15.45</v>
      </c>
      <c r="P3263">
        <v>22.111999999999998</v>
      </c>
      <c r="Q3263">
        <v>587.58799999999997</v>
      </c>
      <c r="R3263">
        <v>239634</v>
      </c>
      <c r="S3263">
        <v>0.214</v>
      </c>
      <c r="T3263">
        <v>7.38</v>
      </c>
      <c r="U3263">
        <v>8.1280000000000001</v>
      </c>
      <c r="V3263">
        <v>3315</v>
      </c>
      <c r="W3263">
        <v>13</v>
      </c>
      <c r="X3263">
        <f t="shared" si="110"/>
        <v>0</v>
      </c>
      <c r="Y3263">
        <f t="shared" si="111"/>
        <v>0</v>
      </c>
    </row>
    <row r="3264" spans="1:25" x14ac:dyDescent="0.2">
      <c r="A3264" t="s">
        <v>9864</v>
      </c>
      <c r="B3264" t="s">
        <v>387</v>
      </c>
      <c r="C3264">
        <v>11</v>
      </c>
      <c r="D3264">
        <v>3</v>
      </c>
      <c r="E3264" t="s">
        <v>3535</v>
      </c>
      <c r="F3264">
        <v>187.71</v>
      </c>
      <c r="G3264">
        <v>84.65</v>
      </c>
      <c r="H3264">
        <v>42.965000000000003</v>
      </c>
      <c r="I3264">
        <v>15889.566000000001</v>
      </c>
      <c r="J3264">
        <v>6480183</v>
      </c>
      <c r="K3264">
        <v>14.577</v>
      </c>
      <c r="L3264">
        <v>11.861000000000001</v>
      </c>
      <c r="M3264">
        <v>2736.268</v>
      </c>
      <c r="N3264">
        <v>1115922</v>
      </c>
      <c r="O3264">
        <v>5.9240000000000004</v>
      </c>
      <c r="P3264">
        <v>10.398999999999999</v>
      </c>
      <c r="Q3264">
        <v>1112.0640000000001</v>
      </c>
      <c r="R3264">
        <v>453529</v>
      </c>
      <c r="S3264">
        <v>0.06</v>
      </c>
      <c r="T3264">
        <v>3.91</v>
      </c>
      <c r="U3264">
        <v>11.255000000000001</v>
      </c>
      <c r="V3264">
        <v>4590</v>
      </c>
      <c r="W3264">
        <v>18</v>
      </c>
      <c r="X3264">
        <f t="shared" si="110"/>
        <v>0</v>
      </c>
      <c r="Y3264">
        <f t="shared" si="111"/>
        <v>0</v>
      </c>
    </row>
    <row r="3265" spans="1:25" x14ac:dyDescent="0.2">
      <c r="A3265" t="s">
        <v>9864</v>
      </c>
      <c r="B3265" t="s">
        <v>387</v>
      </c>
      <c r="C3265">
        <v>11</v>
      </c>
      <c r="D3265">
        <v>4</v>
      </c>
      <c r="E3265" t="s">
        <v>3536</v>
      </c>
      <c r="F3265">
        <v>512.22299999999996</v>
      </c>
      <c r="G3265">
        <v>86.683000000000007</v>
      </c>
      <c r="H3265">
        <v>45.533999999999999</v>
      </c>
      <c r="I3265">
        <v>44400.862000000001</v>
      </c>
      <c r="J3265">
        <v>18107839</v>
      </c>
      <c r="K3265">
        <v>41.636000000000003</v>
      </c>
      <c r="L3265">
        <v>21.346</v>
      </c>
      <c r="M3265">
        <v>21326.848999999998</v>
      </c>
      <c r="N3265">
        <v>8697650</v>
      </c>
      <c r="O3265">
        <v>14.231999999999999</v>
      </c>
      <c r="P3265">
        <v>22.286000000000001</v>
      </c>
      <c r="Q3265">
        <v>7290.0110000000004</v>
      </c>
      <c r="R3265">
        <v>2973058</v>
      </c>
      <c r="S3265">
        <v>0.157</v>
      </c>
      <c r="T3265">
        <v>6.335</v>
      </c>
      <c r="U3265">
        <v>80.659000000000006</v>
      </c>
      <c r="V3265">
        <v>32895</v>
      </c>
      <c r="W3265">
        <v>129</v>
      </c>
      <c r="X3265">
        <f t="shared" si="110"/>
        <v>5377.8209999999999</v>
      </c>
      <c r="Y3265">
        <f t="shared" si="111"/>
        <v>88.259999999999991</v>
      </c>
    </row>
    <row r="3266" spans="1:25" x14ac:dyDescent="0.2">
      <c r="A3266" t="s">
        <v>9864</v>
      </c>
      <c r="B3266" t="s">
        <v>387</v>
      </c>
      <c r="C3266">
        <v>11</v>
      </c>
      <c r="D3266">
        <v>5</v>
      </c>
      <c r="E3266" t="s">
        <v>3537</v>
      </c>
      <c r="F3266">
        <v>291.16800000000001</v>
      </c>
      <c r="G3266">
        <v>79.563000000000002</v>
      </c>
      <c r="H3266">
        <v>35.226999999999997</v>
      </c>
      <c r="I3266">
        <v>23166.225999999999</v>
      </c>
      <c r="J3266">
        <v>9447796</v>
      </c>
      <c r="K3266">
        <v>42.71</v>
      </c>
      <c r="L3266">
        <v>15.901</v>
      </c>
      <c r="M3266">
        <v>12435.895</v>
      </c>
      <c r="N3266">
        <v>5071685</v>
      </c>
      <c r="O3266">
        <v>23.574000000000002</v>
      </c>
      <c r="P3266">
        <v>28.655000000000001</v>
      </c>
      <c r="Q3266">
        <v>6864.0150000000003</v>
      </c>
      <c r="R3266">
        <v>2799326</v>
      </c>
      <c r="S3266">
        <v>0.185</v>
      </c>
      <c r="T3266">
        <v>6.86</v>
      </c>
      <c r="U3266">
        <v>53.773000000000003</v>
      </c>
      <c r="V3266">
        <v>21930</v>
      </c>
      <c r="W3266">
        <v>86</v>
      </c>
      <c r="X3266">
        <f t="shared" si="110"/>
        <v>4951.8250000000007</v>
      </c>
      <c r="Y3266">
        <f t="shared" si="111"/>
        <v>45.26</v>
      </c>
    </row>
    <row r="3267" spans="1:25" x14ac:dyDescent="0.2">
      <c r="A3267" t="s">
        <v>9864</v>
      </c>
      <c r="B3267" t="s">
        <v>387</v>
      </c>
      <c r="C3267">
        <v>11</v>
      </c>
      <c r="D3267">
        <v>6</v>
      </c>
      <c r="E3267" t="s">
        <v>3538</v>
      </c>
      <c r="F3267">
        <v>276.53399999999999</v>
      </c>
      <c r="G3267">
        <v>73.864999999999995</v>
      </c>
      <c r="H3267">
        <v>38.011000000000003</v>
      </c>
      <c r="I3267">
        <v>20426.216</v>
      </c>
      <c r="J3267">
        <v>8330348</v>
      </c>
      <c r="K3267">
        <v>62.939</v>
      </c>
      <c r="L3267">
        <v>24.68</v>
      </c>
      <c r="M3267">
        <v>17404.883000000002</v>
      </c>
      <c r="N3267">
        <v>7098169</v>
      </c>
      <c r="O3267">
        <v>21.527000000000001</v>
      </c>
      <c r="P3267">
        <v>24.991</v>
      </c>
      <c r="Q3267">
        <v>5953.0709999999999</v>
      </c>
      <c r="R3267">
        <v>2427819</v>
      </c>
      <c r="S3267">
        <v>0.20300000000000001</v>
      </c>
      <c r="T3267">
        <v>7.2009999999999996</v>
      </c>
      <c r="U3267">
        <v>56.274000000000001</v>
      </c>
      <c r="V3267">
        <v>22950</v>
      </c>
      <c r="W3267">
        <v>90</v>
      </c>
      <c r="X3267">
        <f t="shared" si="110"/>
        <v>4040.8809999999999</v>
      </c>
      <c r="Y3267">
        <f t="shared" si="111"/>
        <v>49.26</v>
      </c>
    </row>
    <row r="3268" spans="1:25" x14ac:dyDescent="0.2">
      <c r="A3268" t="s">
        <v>9864</v>
      </c>
      <c r="B3268" t="s">
        <v>387</v>
      </c>
      <c r="C3268">
        <v>11</v>
      </c>
      <c r="D3268">
        <v>7</v>
      </c>
      <c r="E3268" t="s">
        <v>3539</v>
      </c>
      <c r="F3268">
        <v>314.85500000000002</v>
      </c>
      <c r="G3268">
        <v>68.397000000000006</v>
      </c>
      <c r="H3268">
        <v>30.312000000000001</v>
      </c>
      <c r="I3268">
        <v>21535.138999999999</v>
      </c>
      <c r="J3268">
        <v>8782596</v>
      </c>
      <c r="K3268">
        <v>41.905000000000001</v>
      </c>
      <c r="L3268">
        <v>18.254999999999999</v>
      </c>
      <c r="M3268">
        <v>13193.892</v>
      </c>
      <c r="N3268">
        <v>5380816</v>
      </c>
      <c r="O3268">
        <v>16.087</v>
      </c>
      <c r="P3268">
        <v>23.446999999999999</v>
      </c>
      <c r="Q3268">
        <v>5064.9679999999998</v>
      </c>
      <c r="R3268">
        <v>2065627</v>
      </c>
      <c r="S3268">
        <v>0.161</v>
      </c>
      <c r="T3268">
        <v>6.4029999999999996</v>
      </c>
      <c r="U3268">
        <v>50.646999999999998</v>
      </c>
      <c r="V3268">
        <v>20655</v>
      </c>
      <c r="W3268">
        <v>81</v>
      </c>
      <c r="X3268">
        <f t="shared" si="110"/>
        <v>3152.7779999999998</v>
      </c>
      <c r="Y3268">
        <f t="shared" si="111"/>
        <v>40.26</v>
      </c>
    </row>
    <row r="3269" spans="1:25" x14ac:dyDescent="0.2">
      <c r="A3269" t="s">
        <v>9864</v>
      </c>
      <c r="B3269" t="s">
        <v>387</v>
      </c>
      <c r="C3269">
        <v>11</v>
      </c>
      <c r="D3269">
        <v>8</v>
      </c>
      <c r="E3269" t="s">
        <v>3540</v>
      </c>
      <c r="F3269">
        <v>145.523</v>
      </c>
      <c r="G3269">
        <v>61.683999999999997</v>
      </c>
      <c r="H3269">
        <v>31.419</v>
      </c>
      <c r="I3269">
        <v>8976.4590000000007</v>
      </c>
      <c r="J3269">
        <v>3660836</v>
      </c>
      <c r="K3269">
        <v>51.591999999999999</v>
      </c>
      <c r="L3269">
        <v>17.242999999999999</v>
      </c>
      <c r="M3269">
        <v>7507.777</v>
      </c>
      <c r="N3269">
        <v>3061869</v>
      </c>
      <c r="O3269">
        <v>20.062000000000001</v>
      </c>
      <c r="P3269">
        <v>27.242000000000001</v>
      </c>
      <c r="Q3269">
        <v>2919.4589999999998</v>
      </c>
      <c r="R3269">
        <v>1190632</v>
      </c>
      <c r="S3269">
        <v>0.19800000000000001</v>
      </c>
      <c r="T3269">
        <v>7.0970000000000004</v>
      </c>
      <c r="U3269">
        <v>28.762</v>
      </c>
      <c r="V3269">
        <v>11730</v>
      </c>
      <c r="W3269">
        <v>46</v>
      </c>
      <c r="X3269">
        <f t="shared" si="110"/>
        <v>1007.2689999999998</v>
      </c>
      <c r="Y3269">
        <f t="shared" si="111"/>
        <v>5.259999999999998</v>
      </c>
    </row>
    <row r="3270" spans="1:25" x14ac:dyDescent="0.2">
      <c r="A3270" t="s">
        <v>9864</v>
      </c>
      <c r="B3270" t="s">
        <v>387</v>
      </c>
      <c r="C3270">
        <v>11</v>
      </c>
      <c r="D3270">
        <v>9</v>
      </c>
      <c r="E3270" t="s">
        <v>3541</v>
      </c>
      <c r="F3270">
        <v>162.45400000000001</v>
      </c>
      <c r="G3270">
        <v>74.534000000000006</v>
      </c>
      <c r="H3270">
        <v>41.212000000000003</v>
      </c>
      <c r="I3270">
        <v>12108.362999999999</v>
      </c>
      <c r="J3270">
        <v>4938109</v>
      </c>
      <c r="K3270">
        <v>30.238</v>
      </c>
      <c r="L3270">
        <v>22.03</v>
      </c>
      <c r="M3270">
        <v>4912.2290000000003</v>
      </c>
      <c r="N3270">
        <v>2003336</v>
      </c>
      <c r="O3270">
        <v>11.667999999999999</v>
      </c>
      <c r="P3270">
        <v>19.238</v>
      </c>
      <c r="Q3270">
        <v>1895.491</v>
      </c>
      <c r="R3270">
        <v>773031</v>
      </c>
      <c r="S3270">
        <v>0.11899999999999999</v>
      </c>
      <c r="T3270">
        <v>5.5149999999999997</v>
      </c>
      <c r="U3270">
        <v>19.382999999999999</v>
      </c>
      <c r="V3270">
        <v>7905</v>
      </c>
      <c r="W3270">
        <v>31</v>
      </c>
      <c r="X3270">
        <f t="shared" si="110"/>
        <v>0</v>
      </c>
      <c r="Y3270">
        <f t="shared" si="111"/>
        <v>0</v>
      </c>
    </row>
    <row r="3271" spans="1:25" x14ac:dyDescent="0.2">
      <c r="A3271" t="s">
        <v>9864</v>
      </c>
      <c r="B3271" t="s">
        <v>387</v>
      </c>
      <c r="C3271">
        <v>11</v>
      </c>
      <c r="D3271">
        <v>10</v>
      </c>
      <c r="E3271" t="s">
        <v>3542</v>
      </c>
      <c r="F3271">
        <v>175.83</v>
      </c>
      <c r="G3271">
        <v>70.754000000000005</v>
      </c>
      <c r="H3271">
        <v>37.628</v>
      </c>
      <c r="I3271">
        <v>12440.615</v>
      </c>
      <c r="J3271">
        <v>5073610</v>
      </c>
      <c r="K3271">
        <v>4.5659999999999998</v>
      </c>
      <c r="L3271">
        <v>3.0169999999999999</v>
      </c>
      <c r="M3271">
        <v>802.84199999999998</v>
      </c>
      <c r="N3271">
        <v>327420</v>
      </c>
      <c r="O3271">
        <v>5.5170000000000003</v>
      </c>
      <c r="P3271">
        <v>10.382999999999999</v>
      </c>
      <c r="Q3271">
        <v>970.11599999999999</v>
      </c>
      <c r="R3271">
        <v>395639</v>
      </c>
      <c r="S3271">
        <v>7.0999999999999994E-2</v>
      </c>
      <c r="T3271">
        <v>4.258</v>
      </c>
      <c r="U3271">
        <v>12.505000000000001</v>
      </c>
      <c r="V3271">
        <v>5100</v>
      </c>
      <c r="W3271">
        <v>20</v>
      </c>
      <c r="X3271">
        <f t="shared" si="110"/>
        <v>0</v>
      </c>
      <c r="Y3271">
        <f t="shared" si="111"/>
        <v>0</v>
      </c>
    </row>
    <row r="3272" spans="1:25" x14ac:dyDescent="0.2">
      <c r="A3272" t="s">
        <v>9864</v>
      </c>
      <c r="B3272" t="s">
        <v>387</v>
      </c>
      <c r="C3272">
        <v>11</v>
      </c>
      <c r="D3272">
        <v>11</v>
      </c>
      <c r="E3272" t="s">
        <v>3543</v>
      </c>
      <c r="F3272">
        <v>297.58699999999999</v>
      </c>
      <c r="G3272">
        <v>78.539000000000001</v>
      </c>
      <c r="H3272">
        <v>38.838999999999999</v>
      </c>
      <c r="I3272">
        <v>23372.254000000001</v>
      </c>
      <c r="J3272">
        <v>9531820</v>
      </c>
      <c r="K3272">
        <v>7.0709999999999997</v>
      </c>
      <c r="L3272">
        <v>7.78</v>
      </c>
      <c r="M3272">
        <v>2104.239</v>
      </c>
      <c r="N3272">
        <v>858164</v>
      </c>
      <c r="O3272">
        <v>6.59</v>
      </c>
      <c r="P3272">
        <v>12.007999999999999</v>
      </c>
      <c r="Q3272">
        <v>1960.9770000000001</v>
      </c>
      <c r="R3272">
        <v>799738</v>
      </c>
      <c r="S3272">
        <v>9.7000000000000003E-2</v>
      </c>
      <c r="T3272">
        <v>4.9640000000000004</v>
      </c>
      <c r="U3272">
        <v>28.762</v>
      </c>
      <c r="V3272">
        <v>11730</v>
      </c>
      <c r="W3272">
        <v>46</v>
      </c>
      <c r="X3272">
        <f t="shared" si="110"/>
        <v>48.787000000000035</v>
      </c>
      <c r="Y3272">
        <f t="shared" si="111"/>
        <v>5.259999999999998</v>
      </c>
    </row>
    <row r="3273" spans="1:25" x14ac:dyDescent="0.2">
      <c r="A3273" t="s">
        <v>9864</v>
      </c>
      <c r="B3273" t="s">
        <v>387</v>
      </c>
      <c r="C3273">
        <v>11</v>
      </c>
      <c r="D3273">
        <v>12</v>
      </c>
      <c r="E3273" t="s">
        <v>3544</v>
      </c>
      <c r="F3273">
        <v>287.30099999999999</v>
      </c>
      <c r="G3273">
        <v>70.59</v>
      </c>
      <c r="H3273">
        <v>38.223999999999997</v>
      </c>
      <c r="I3273">
        <v>20280.476999999999</v>
      </c>
      <c r="J3273">
        <v>8270912</v>
      </c>
      <c r="K3273">
        <v>46.631</v>
      </c>
      <c r="L3273">
        <v>18.239000000000001</v>
      </c>
      <c r="M3273">
        <v>13397.03</v>
      </c>
      <c r="N3273">
        <v>5463661</v>
      </c>
      <c r="O3273">
        <v>16.696000000000002</v>
      </c>
      <c r="P3273">
        <v>21.5</v>
      </c>
      <c r="Q3273">
        <v>4796.8879999999999</v>
      </c>
      <c r="R3273">
        <v>1956297</v>
      </c>
      <c r="S3273">
        <v>0.23699999999999999</v>
      </c>
      <c r="T3273">
        <v>7.774</v>
      </c>
      <c r="U3273">
        <v>68.153999999999996</v>
      </c>
      <c r="V3273">
        <v>27795</v>
      </c>
      <c r="W3273">
        <v>109</v>
      </c>
      <c r="X3273">
        <f t="shared" si="110"/>
        <v>2884.6979999999999</v>
      </c>
      <c r="Y3273">
        <f t="shared" si="111"/>
        <v>68.259999999999991</v>
      </c>
    </row>
    <row r="3274" spans="1:25" x14ac:dyDescent="0.2">
      <c r="A3274" t="s">
        <v>9864</v>
      </c>
      <c r="B3274" t="s">
        <v>387</v>
      </c>
      <c r="C3274">
        <v>11</v>
      </c>
      <c r="D3274">
        <v>13</v>
      </c>
      <c r="E3274" t="s">
        <v>3545</v>
      </c>
      <c r="F3274">
        <v>142.982</v>
      </c>
      <c r="G3274">
        <v>68.787000000000006</v>
      </c>
      <c r="H3274">
        <v>33.152999999999999</v>
      </c>
      <c r="I3274">
        <v>9835.2800000000007</v>
      </c>
      <c r="J3274">
        <v>4011086</v>
      </c>
      <c r="K3274">
        <v>47.883000000000003</v>
      </c>
      <c r="L3274">
        <v>19.597000000000001</v>
      </c>
      <c r="M3274">
        <v>6846.3879999999999</v>
      </c>
      <c r="N3274">
        <v>2792137</v>
      </c>
      <c r="O3274">
        <v>16.138000000000002</v>
      </c>
      <c r="P3274">
        <v>24.326000000000001</v>
      </c>
      <c r="Q3274">
        <v>2307.4360000000001</v>
      </c>
      <c r="R3274">
        <v>941033</v>
      </c>
      <c r="S3274">
        <v>0.30199999999999999</v>
      </c>
      <c r="T3274">
        <v>8.7669999999999995</v>
      </c>
      <c r="U3274">
        <v>43.143000000000001</v>
      </c>
      <c r="V3274">
        <v>17595</v>
      </c>
      <c r="W3274">
        <v>69</v>
      </c>
      <c r="X3274">
        <f t="shared" si="110"/>
        <v>395.24600000000009</v>
      </c>
      <c r="Y3274">
        <f t="shared" si="111"/>
        <v>28.259999999999998</v>
      </c>
    </row>
    <row r="3275" spans="1:25" x14ac:dyDescent="0.2">
      <c r="A3275" t="s">
        <v>9864</v>
      </c>
      <c r="B3275" t="s">
        <v>387</v>
      </c>
      <c r="C3275">
        <v>11</v>
      </c>
      <c r="D3275">
        <v>14</v>
      </c>
      <c r="E3275" t="s">
        <v>3546</v>
      </c>
      <c r="F3275">
        <v>297.59699999999998</v>
      </c>
      <c r="G3275">
        <v>79.465999999999994</v>
      </c>
      <c r="H3275">
        <v>40.991</v>
      </c>
      <c r="I3275">
        <v>23648.933000000001</v>
      </c>
      <c r="J3275">
        <v>9644657</v>
      </c>
      <c r="K3275">
        <v>4.2119999999999997</v>
      </c>
      <c r="L3275">
        <v>2.5640000000000001</v>
      </c>
      <c r="M3275">
        <v>1253.3420000000001</v>
      </c>
      <c r="N3275">
        <v>511146</v>
      </c>
      <c r="O3275">
        <v>4.9610000000000003</v>
      </c>
      <c r="P3275">
        <v>9.1750000000000007</v>
      </c>
      <c r="Q3275">
        <v>1476.337</v>
      </c>
      <c r="R3275">
        <v>602089</v>
      </c>
      <c r="S3275">
        <v>8.5999999999999993E-2</v>
      </c>
      <c r="T3275">
        <v>4.6859999999999999</v>
      </c>
      <c r="U3275">
        <v>25.635999999999999</v>
      </c>
      <c r="V3275">
        <v>10455</v>
      </c>
      <c r="W3275">
        <v>41</v>
      </c>
      <c r="X3275">
        <f t="shared" si="110"/>
        <v>0</v>
      </c>
      <c r="Y3275">
        <f t="shared" si="111"/>
        <v>0.25999999999999801</v>
      </c>
    </row>
    <row r="3276" spans="1:25" x14ac:dyDescent="0.2">
      <c r="A3276" t="s">
        <v>9864</v>
      </c>
      <c r="B3276" t="s">
        <v>387</v>
      </c>
      <c r="C3276">
        <v>11</v>
      </c>
      <c r="D3276">
        <v>15</v>
      </c>
      <c r="E3276" t="s">
        <v>3547</v>
      </c>
      <c r="F3276">
        <v>315.88</v>
      </c>
      <c r="G3276">
        <v>79.694999999999993</v>
      </c>
      <c r="H3276">
        <v>39.197000000000003</v>
      </c>
      <c r="I3276">
        <v>25173.999</v>
      </c>
      <c r="J3276">
        <v>10266619</v>
      </c>
      <c r="K3276">
        <v>32.534999999999997</v>
      </c>
      <c r="L3276">
        <v>22.155999999999999</v>
      </c>
      <c r="M3276">
        <v>10277.135</v>
      </c>
      <c r="N3276">
        <v>4191286</v>
      </c>
      <c r="O3276">
        <v>13.375999999999999</v>
      </c>
      <c r="P3276">
        <v>21.117000000000001</v>
      </c>
      <c r="Q3276">
        <v>4225.2650000000003</v>
      </c>
      <c r="R3276">
        <v>1723174</v>
      </c>
      <c r="S3276">
        <v>0.17399999999999999</v>
      </c>
      <c r="T3276">
        <v>6.6619999999999999</v>
      </c>
      <c r="U3276">
        <v>55.023000000000003</v>
      </c>
      <c r="V3276">
        <v>22440</v>
      </c>
      <c r="W3276">
        <v>88</v>
      </c>
      <c r="X3276">
        <f t="shared" si="110"/>
        <v>2313.0750000000003</v>
      </c>
      <c r="Y3276">
        <f t="shared" si="111"/>
        <v>47.26</v>
      </c>
    </row>
    <row r="3277" spans="1:25" x14ac:dyDescent="0.2">
      <c r="A3277" t="s">
        <v>9864</v>
      </c>
      <c r="B3277" t="s">
        <v>387</v>
      </c>
      <c r="C3277">
        <v>11</v>
      </c>
      <c r="D3277">
        <v>16</v>
      </c>
      <c r="E3277" t="s">
        <v>3548</v>
      </c>
      <c r="F3277">
        <v>339.029</v>
      </c>
      <c r="G3277">
        <v>68.534999999999997</v>
      </c>
      <c r="H3277">
        <v>37.994999999999997</v>
      </c>
      <c r="I3277">
        <v>23235.431</v>
      </c>
      <c r="J3277">
        <v>9476020</v>
      </c>
      <c r="K3277">
        <v>70.966999999999999</v>
      </c>
      <c r="L3277">
        <v>30.227</v>
      </c>
      <c r="M3277">
        <v>24059.844000000001</v>
      </c>
      <c r="N3277">
        <v>9812237</v>
      </c>
      <c r="O3277">
        <v>24.216999999999999</v>
      </c>
      <c r="P3277">
        <v>27.774000000000001</v>
      </c>
      <c r="Q3277">
        <v>8210.2800000000007</v>
      </c>
      <c r="R3277">
        <v>3348368</v>
      </c>
      <c r="S3277">
        <v>0.214</v>
      </c>
      <c r="T3277">
        <v>7.383</v>
      </c>
      <c r="U3277">
        <v>72.531000000000006</v>
      </c>
      <c r="V3277">
        <v>29580</v>
      </c>
      <c r="W3277">
        <v>116</v>
      </c>
      <c r="X3277">
        <f t="shared" si="110"/>
        <v>6298.09</v>
      </c>
      <c r="Y3277">
        <f t="shared" si="111"/>
        <v>75.259999999999991</v>
      </c>
    </row>
    <row r="3278" spans="1:25" x14ac:dyDescent="0.2">
      <c r="A3278" t="s">
        <v>9864</v>
      </c>
      <c r="B3278" t="s">
        <v>387</v>
      </c>
      <c r="C3278">
        <v>11</v>
      </c>
      <c r="D3278">
        <v>17</v>
      </c>
      <c r="E3278" t="s">
        <v>3549</v>
      </c>
      <c r="F3278">
        <v>289.14299999999997</v>
      </c>
      <c r="G3278">
        <v>66.938999999999993</v>
      </c>
      <c r="H3278">
        <v>29.015999999999998</v>
      </c>
      <c r="I3278">
        <v>19354.973000000002</v>
      </c>
      <c r="J3278">
        <v>7893467</v>
      </c>
      <c r="K3278">
        <v>45.826999999999998</v>
      </c>
      <c r="L3278">
        <v>19.78</v>
      </c>
      <c r="M3278">
        <v>13250.573</v>
      </c>
      <c r="N3278">
        <v>5403932</v>
      </c>
      <c r="O3278">
        <v>17.300999999999998</v>
      </c>
      <c r="P3278">
        <v>24.946000000000002</v>
      </c>
      <c r="Q3278">
        <v>5002.4780000000001</v>
      </c>
      <c r="R3278">
        <v>2040142</v>
      </c>
      <c r="S3278">
        <v>0.19700000000000001</v>
      </c>
      <c r="T3278">
        <v>7.0810000000000004</v>
      </c>
      <c r="U3278">
        <v>56.899000000000001</v>
      </c>
      <c r="V3278">
        <v>23205</v>
      </c>
      <c r="W3278">
        <v>91</v>
      </c>
      <c r="X3278">
        <f t="shared" si="110"/>
        <v>3090.288</v>
      </c>
      <c r="Y3278">
        <f t="shared" si="111"/>
        <v>50.26</v>
      </c>
    </row>
    <row r="3279" spans="1:25" x14ac:dyDescent="0.2">
      <c r="A3279" t="s">
        <v>9864</v>
      </c>
      <c r="B3279" t="s">
        <v>387</v>
      </c>
      <c r="C3279">
        <v>11</v>
      </c>
      <c r="D3279">
        <v>18</v>
      </c>
      <c r="E3279" t="s">
        <v>3550</v>
      </c>
      <c r="F3279">
        <v>172.34800000000001</v>
      </c>
      <c r="G3279">
        <v>47.295999999999999</v>
      </c>
      <c r="H3279">
        <v>24.6</v>
      </c>
      <c r="I3279">
        <v>8151.4480000000003</v>
      </c>
      <c r="J3279">
        <v>3324375</v>
      </c>
      <c r="K3279">
        <v>74.465000000000003</v>
      </c>
      <c r="L3279">
        <v>30.201000000000001</v>
      </c>
      <c r="M3279">
        <v>12833.912</v>
      </c>
      <c r="N3279">
        <v>5234007</v>
      </c>
      <c r="O3279">
        <v>15.898999999999999</v>
      </c>
      <c r="P3279">
        <v>19.212</v>
      </c>
      <c r="Q3279">
        <v>2740.172</v>
      </c>
      <c r="R3279">
        <v>1117514</v>
      </c>
      <c r="S3279">
        <v>0.26500000000000001</v>
      </c>
      <c r="T3279">
        <v>8.2140000000000004</v>
      </c>
      <c r="U3279">
        <v>45.643999999999998</v>
      </c>
      <c r="V3279">
        <v>18615</v>
      </c>
      <c r="W3279">
        <v>73</v>
      </c>
      <c r="X3279">
        <f t="shared" si="110"/>
        <v>827.98199999999997</v>
      </c>
      <c r="Y3279">
        <f t="shared" si="111"/>
        <v>32.26</v>
      </c>
    </row>
    <row r="3280" spans="1:25" x14ac:dyDescent="0.2">
      <c r="A3280" t="s">
        <v>9864</v>
      </c>
      <c r="B3280" t="s">
        <v>387</v>
      </c>
      <c r="C3280">
        <v>11</v>
      </c>
      <c r="D3280">
        <v>19</v>
      </c>
      <c r="E3280" t="s">
        <v>2910</v>
      </c>
      <c r="F3280">
        <v>320.48200000000003</v>
      </c>
      <c r="G3280">
        <v>65.867000000000004</v>
      </c>
      <c r="H3280">
        <v>35.277999999999999</v>
      </c>
      <c r="I3280">
        <v>21109.271000000001</v>
      </c>
      <c r="J3280">
        <v>8608916</v>
      </c>
      <c r="K3280">
        <v>19.864999999999998</v>
      </c>
      <c r="L3280">
        <v>19.286000000000001</v>
      </c>
      <c r="M3280">
        <v>6366.4089999999997</v>
      </c>
      <c r="N3280">
        <v>2596389</v>
      </c>
      <c r="O3280">
        <v>9.8480000000000008</v>
      </c>
      <c r="P3280">
        <v>17.573</v>
      </c>
      <c r="Q3280">
        <v>3156.17</v>
      </c>
      <c r="R3280">
        <v>1287169</v>
      </c>
      <c r="S3280">
        <v>0.15</v>
      </c>
      <c r="T3280">
        <v>6.1879999999999997</v>
      </c>
      <c r="U3280">
        <v>48.145000000000003</v>
      </c>
      <c r="V3280">
        <v>19635</v>
      </c>
      <c r="W3280">
        <v>77</v>
      </c>
      <c r="X3280">
        <f t="shared" si="110"/>
        <v>1243.98</v>
      </c>
      <c r="Y3280">
        <f t="shared" si="111"/>
        <v>36.26</v>
      </c>
    </row>
    <row r="3281" spans="1:25" x14ac:dyDescent="0.2">
      <c r="A3281" t="s">
        <v>9864</v>
      </c>
      <c r="B3281" t="s">
        <v>387</v>
      </c>
      <c r="C3281">
        <v>11</v>
      </c>
      <c r="D3281">
        <v>20</v>
      </c>
      <c r="E3281" t="s">
        <v>3551</v>
      </c>
      <c r="F3281">
        <v>29.722999999999999</v>
      </c>
      <c r="G3281">
        <v>62.398000000000003</v>
      </c>
      <c r="H3281">
        <v>32.094999999999999</v>
      </c>
      <c r="I3281">
        <v>1854.694</v>
      </c>
      <c r="J3281">
        <v>756393</v>
      </c>
      <c r="K3281">
        <v>23.321999999999999</v>
      </c>
      <c r="L3281">
        <v>24.753</v>
      </c>
      <c r="M3281">
        <v>693.197</v>
      </c>
      <c r="N3281">
        <v>282704</v>
      </c>
      <c r="O3281">
        <v>6.6050000000000004</v>
      </c>
      <c r="P3281">
        <v>16.902999999999999</v>
      </c>
      <c r="Q3281">
        <v>196.33600000000001</v>
      </c>
      <c r="R3281">
        <v>80071</v>
      </c>
      <c r="S3281">
        <v>6.3E-2</v>
      </c>
      <c r="T3281">
        <v>4.0110000000000001</v>
      </c>
      <c r="U3281">
        <v>1.8759999999999999</v>
      </c>
      <c r="V3281">
        <v>765</v>
      </c>
      <c r="W3281">
        <v>3</v>
      </c>
      <c r="X3281">
        <f t="shared" si="110"/>
        <v>0</v>
      </c>
      <c r="Y3281">
        <f t="shared" si="111"/>
        <v>0</v>
      </c>
    </row>
    <row r="3282" spans="1:25" x14ac:dyDescent="0.2">
      <c r="A3282" t="s">
        <v>9864</v>
      </c>
      <c r="B3282" t="s">
        <v>387</v>
      </c>
      <c r="C3282">
        <v>11</v>
      </c>
      <c r="D3282">
        <v>21</v>
      </c>
      <c r="E3282" t="s">
        <v>3552</v>
      </c>
      <c r="F3282">
        <v>237.20099999999999</v>
      </c>
      <c r="G3282">
        <v>51.015000000000001</v>
      </c>
      <c r="H3282">
        <v>34.761000000000003</v>
      </c>
      <c r="I3282">
        <v>12100.931</v>
      </c>
      <c r="J3282">
        <v>4935078</v>
      </c>
      <c r="K3282">
        <v>3.6509999999999998</v>
      </c>
      <c r="L3282">
        <v>2.7810000000000001</v>
      </c>
      <c r="M3282">
        <v>866.09400000000005</v>
      </c>
      <c r="N3282">
        <v>353216</v>
      </c>
      <c r="O3282">
        <v>4.0640000000000001</v>
      </c>
      <c r="P3282">
        <v>6.4589999999999996</v>
      </c>
      <c r="Q3282">
        <v>963.90099999999995</v>
      </c>
      <c r="R3282">
        <v>393104</v>
      </c>
      <c r="S3282">
        <v>7.0999999999999994E-2</v>
      </c>
      <c r="T3282">
        <v>4.26</v>
      </c>
      <c r="U3282">
        <v>16.882000000000001</v>
      </c>
      <c r="V3282">
        <v>6885</v>
      </c>
      <c r="W3282">
        <v>27</v>
      </c>
      <c r="X3282">
        <f t="shared" si="110"/>
        <v>0</v>
      </c>
      <c r="Y3282">
        <f t="shared" si="111"/>
        <v>0</v>
      </c>
    </row>
    <row r="3283" spans="1:25" x14ac:dyDescent="0.2">
      <c r="A3283" t="s">
        <v>9864</v>
      </c>
      <c r="B3283" t="s">
        <v>387</v>
      </c>
      <c r="C3283">
        <v>11</v>
      </c>
      <c r="D3283">
        <v>22</v>
      </c>
      <c r="E3283" t="s">
        <v>3553</v>
      </c>
      <c r="F3283">
        <v>396.68799999999999</v>
      </c>
      <c r="G3283">
        <v>40.628999999999998</v>
      </c>
      <c r="H3283">
        <v>26.981000000000002</v>
      </c>
      <c r="I3283">
        <v>16117.038</v>
      </c>
      <c r="J3283">
        <v>6572952</v>
      </c>
      <c r="K3283">
        <v>50.158999999999999</v>
      </c>
      <c r="L3283">
        <v>23.498999999999999</v>
      </c>
      <c r="M3283">
        <v>19897.326000000001</v>
      </c>
      <c r="N3283">
        <v>8114653</v>
      </c>
      <c r="O3283">
        <v>16.088999999999999</v>
      </c>
      <c r="P3283">
        <v>21.92</v>
      </c>
      <c r="Q3283">
        <v>6382.2020000000002</v>
      </c>
      <c r="R3283">
        <v>2602830</v>
      </c>
      <c r="S3283">
        <v>0.247</v>
      </c>
      <c r="T3283">
        <v>7.94</v>
      </c>
      <c r="U3283">
        <v>98.167000000000002</v>
      </c>
      <c r="V3283">
        <v>40035</v>
      </c>
      <c r="W3283">
        <v>157</v>
      </c>
      <c r="X3283">
        <f t="shared" si="110"/>
        <v>4470.0120000000006</v>
      </c>
      <c r="Y3283">
        <f t="shared" si="111"/>
        <v>116.25999999999999</v>
      </c>
    </row>
    <row r="3284" spans="1:25" x14ac:dyDescent="0.2">
      <c r="A3284" t="s">
        <v>9864</v>
      </c>
      <c r="B3284" t="s">
        <v>387</v>
      </c>
      <c r="C3284">
        <v>11</v>
      </c>
      <c r="D3284">
        <v>23</v>
      </c>
      <c r="E3284" t="s">
        <v>3554</v>
      </c>
      <c r="F3284">
        <v>282.33300000000003</v>
      </c>
      <c r="G3284">
        <v>48.210999999999999</v>
      </c>
      <c r="H3284">
        <v>25.452999999999999</v>
      </c>
      <c r="I3284">
        <v>13611.569</v>
      </c>
      <c r="J3284">
        <v>5551156</v>
      </c>
      <c r="K3284">
        <v>3.01</v>
      </c>
      <c r="L3284">
        <v>1.7989999999999999</v>
      </c>
      <c r="M3284">
        <v>849.89400000000001</v>
      </c>
      <c r="N3284">
        <v>346609</v>
      </c>
      <c r="O3284">
        <v>6.4909999999999997</v>
      </c>
      <c r="P3284">
        <v>12.88</v>
      </c>
      <c r="Q3284">
        <v>1832.5029999999999</v>
      </c>
      <c r="R3284">
        <v>747343</v>
      </c>
      <c r="S3284">
        <v>9.5000000000000001E-2</v>
      </c>
      <c r="T3284">
        <v>4.9269999999999996</v>
      </c>
      <c r="U3284">
        <v>26.885999999999999</v>
      </c>
      <c r="V3284">
        <v>10965</v>
      </c>
      <c r="W3284">
        <v>43</v>
      </c>
      <c r="X3284">
        <f t="shared" si="110"/>
        <v>0</v>
      </c>
      <c r="Y3284">
        <f t="shared" si="111"/>
        <v>2.259999999999998</v>
      </c>
    </row>
    <row r="3285" spans="1:25" x14ac:dyDescent="0.2">
      <c r="A3285" t="s">
        <v>9864</v>
      </c>
      <c r="B3285" t="s">
        <v>387</v>
      </c>
      <c r="C3285">
        <v>11</v>
      </c>
      <c r="D3285">
        <v>24</v>
      </c>
      <c r="E3285" t="s">
        <v>3555</v>
      </c>
      <c r="F3285">
        <v>362.26499999999999</v>
      </c>
      <c r="G3285">
        <v>67.89</v>
      </c>
      <c r="H3285">
        <v>34.802999999999997</v>
      </c>
      <c r="I3285">
        <v>24593.983</v>
      </c>
      <c r="J3285">
        <v>10030073</v>
      </c>
      <c r="K3285">
        <v>11.712</v>
      </c>
      <c r="L3285">
        <v>14.244999999999999</v>
      </c>
      <c r="M3285">
        <v>4242.9660000000003</v>
      </c>
      <c r="N3285">
        <v>1730393</v>
      </c>
      <c r="O3285">
        <v>7.899</v>
      </c>
      <c r="P3285">
        <v>15.864000000000001</v>
      </c>
      <c r="Q3285">
        <v>2861.395</v>
      </c>
      <c r="R3285">
        <v>1166952</v>
      </c>
      <c r="S3285">
        <v>9.8000000000000004E-2</v>
      </c>
      <c r="T3285">
        <v>5.008</v>
      </c>
      <c r="U3285">
        <v>35.64</v>
      </c>
      <c r="V3285">
        <v>14535</v>
      </c>
      <c r="W3285">
        <v>57</v>
      </c>
      <c r="X3285">
        <f t="shared" si="110"/>
        <v>949.20499999999993</v>
      </c>
      <c r="Y3285">
        <f t="shared" si="111"/>
        <v>16.259999999999998</v>
      </c>
    </row>
    <row r="3286" spans="1:25" x14ac:dyDescent="0.2">
      <c r="A3286" t="s">
        <v>9864</v>
      </c>
      <c r="B3286" t="s">
        <v>387</v>
      </c>
      <c r="C3286">
        <v>11</v>
      </c>
      <c r="D3286">
        <v>25</v>
      </c>
      <c r="E3286" t="s">
        <v>3556</v>
      </c>
      <c r="F3286">
        <v>278.69200000000001</v>
      </c>
      <c r="G3286">
        <v>46.304000000000002</v>
      </c>
      <c r="H3286">
        <v>21.768999999999998</v>
      </c>
      <c r="I3286">
        <v>12904.451999999999</v>
      </c>
      <c r="J3286">
        <v>5262775</v>
      </c>
      <c r="K3286">
        <v>79.569000000000003</v>
      </c>
      <c r="L3286">
        <v>32.966000000000001</v>
      </c>
      <c r="M3286">
        <v>22175.363000000001</v>
      </c>
      <c r="N3286">
        <v>9043696</v>
      </c>
      <c r="O3286">
        <v>14.246</v>
      </c>
      <c r="P3286">
        <v>19.934000000000001</v>
      </c>
      <c r="Q3286">
        <v>3970.1979999999999</v>
      </c>
      <c r="R3286">
        <v>1619151</v>
      </c>
      <c r="S3286">
        <v>0.251</v>
      </c>
      <c r="T3286">
        <v>8.0009999999999994</v>
      </c>
      <c r="U3286">
        <v>70.03</v>
      </c>
      <c r="V3286">
        <v>28560</v>
      </c>
      <c r="W3286">
        <v>112</v>
      </c>
      <c r="X3286">
        <f t="shared" si="110"/>
        <v>2058.0079999999998</v>
      </c>
      <c r="Y3286">
        <f t="shared" si="111"/>
        <v>71.259999999999991</v>
      </c>
    </row>
    <row r="3287" spans="1:25" x14ac:dyDescent="0.2">
      <c r="A3287" t="s">
        <v>9864</v>
      </c>
      <c r="B3287" t="s">
        <v>387</v>
      </c>
      <c r="C3287">
        <v>11</v>
      </c>
      <c r="D3287">
        <v>28</v>
      </c>
      <c r="E3287" t="s">
        <v>3557</v>
      </c>
      <c r="F3287">
        <v>326.35000000000002</v>
      </c>
      <c r="G3287">
        <v>44.634999999999998</v>
      </c>
      <c r="H3287">
        <v>23.097999999999999</v>
      </c>
      <c r="I3287">
        <v>14566.721</v>
      </c>
      <c r="J3287">
        <v>5940692</v>
      </c>
      <c r="K3287">
        <v>39.487000000000002</v>
      </c>
      <c r="L3287">
        <v>25.902999999999999</v>
      </c>
      <c r="M3287">
        <v>12886.714</v>
      </c>
      <c r="N3287">
        <v>5255541</v>
      </c>
      <c r="O3287">
        <v>8.4710000000000001</v>
      </c>
      <c r="P3287">
        <v>13.615</v>
      </c>
      <c r="Q3287">
        <v>2764.596</v>
      </c>
      <c r="R3287">
        <v>1127475</v>
      </c>
      <c r="S3287">
        <v>0.14899999999999999</v>
      </c>
      <c r="T3287">
        <v>6.1710000000000003</v>
      </c>
      <c r="U3287">
        <v>48.771000000000001</v>
      </c>
      <c r="V3287">
        <v>19890</v>
      </c>
      <c r="W3287">
        <v>78</v>
      </c>
      <c r="X3287">
        <f t="shared" si="110"/>
        <v>852.40599999999995</v>
      </c>
      <c r="Y3287">
        <f t="shared" si="111"/>
        <v>37.26</v>
      </c>
    </row>
    <row r="3288" spans="1:25" x14ac:dyDescent="0.2">
      <c r="A3288" t="s">
        <v>9864</v>
      </c>
      <c r="B3288" t="s">
        <v>387</v>
      </c>
      <c r="C3288">
        <v>11</v>
      </c>
      <c r="D3288">
        <v>30</v>
      </c>
      <c r="E3288" t="s">
        <v>3558</v>
      </c>
      <c r="F3288">
        <v>319.64600000000002</v>
      </c>
      <c r="G3288">
        <v>45.215000000000003</v>
      </c>
      <c r="H3288">
        <v>27.248999999999999</v>
      </c>
      <c r="I3288">
        <v>14452.718999999999</v>
      </c>
      <c r="J3288">
        <v>5894199</v>
      </c>
      <c r="K3288">
        <v>3.4279999999999999</v>
      </c>
      <c r="L3288">
        <v>2.093</v>
      </c>
      <c r="M3288">
        <v>1095.694</v>
      </c>
      <c r="N3288">
        <v>446853</v>
      </c>
      <c r="O3288">
        <v>4.1529999999999996</v>
      </c>
      <c r="P3288">
        <v>7.3440000000000003</v>
      </c>
      <c r="Q3288">
        <v>1327.33</v>
      </c>
      <c r="R3288">
        <v>541320</v>
      </c>
      <c r="S3288">
        <v>6.7000000000000004E-2</v>
      </c>
      <c r="T3288">
        <v>4.1180000000000003</v>
      </c>
      <c r="U3288">
        <v>21.259</v>
      </c>
      <c r="V3288">
        <v>8670</v>
      </c>
      <c r="W3288">
        <v>34</v>
      </c>
      <c r="X3288">
        <f t="shared" si="110"/>
        <v>0</v>
      </c>
      <c r="Y3288">
        <f t="shared" si="111"/>
        <v>0</v>
      </c>
    </row>
    <row r="3289" spans="1:25" x14ac:dyDescent="0.2">
      <c r="A3289" t="s">
        <v>9864</v>
      </c>
      <c r="B3289" t="s">
        <v>387</v>
      </c>
      <c r="C3289">
        <v>12</v>
      </c>
      <c r="D3289">
        <v>1</v>
      </c>
      <c r="E3289" t="s">
        <v>3559</v>
      </c>
      <c r="F3289">
        <v>156.976</v>
      </c>
      <c r="G3289">
        <v>61.328000000000003</v>
      </c>
      <c r="H3289">
        <v>34.856000000000002</v>
      </c>
      <c r="I3289">
        <v>9627.0669999999991</v>
      </c>
      <c r="J3289">
        <v>3926171</v>
      </c>
      <c r="K3289">
        <v>51.527000000000001</v>
      </c>
      <c r="L3289">
        <v>24.245999999999999</v>
      </c>
      <c r="M3289">
        <v>8088.5690000000004</v>
      </c>
      <c r="N3289">
        <v>3298731</v>
      </c>
      <c r="O3289">
        <v>9.99</v>
      </c>
      <c r="P3289">
        <v>16.361999999999998</v>
      </c>
      <c r="Q3289">
        <v>1568.241</v>
      </c>
      <c r="R3289">
        <v>639570</v>
      </c>
      <c r="S3289">
        <v>0.21099999999999999</v>
      </c>
      <c r="T3289">
        <v>7.3339999999999996</v>
      </c>
      <c r="U3289">
        <v>33.139000000000003</v>
      </c>
      <c r="V3289">
        <v>13515</v>
      </c>
      <c r="W3289">
        <v>53</v>
      </c>
      <c r="X3289">
        <f t="shared" si="110"/>
        <v>0</v>
      </c>
      <c r="Y3289">
        <f t="shared" si="111"/>
        <v>12.259999999999998</v>
      </c>
    </row>
    <row r="3290" spans="1:25" x14ac:dyDescent="0.2">
      <c r="A3290" t="s">
        <v>9864</v>
      </c>
      <c r="B3290" t="s">
        <v>387</v>
      </c>
      <c r="C3290">
        <v>12</v>
      </c>
      <c r="D3290">
        <v>2</v>
      </c>
      <c r="E3290" t="s">
        <v>3560</v>
      </c>
      <c r="F3290">
        <v>317.238</v>
      </c>
      <c r="G3290">
        <v>70.754000000000005</v>
      </c>
      <c r="H3290">
        <v>35.912999999999997</v>
      </c>
      <c r="I3290">
        <v>22445.894</v>
      </c>
      <c r="J3290">
        <v>9154026</v>
      </c>
      <c r="K3290">
        <v>50.871000000000002</v>
      </c>
      <c r="L3290">
        <v>24.469000000000001</v>
      </c>
      <c r="M3290">
        <v>16138.343999999999</v>
      </c>
      <c r="N3290">
        <v>6581641</v>
      </c>
      <c r="O3290">
        <v>7.2089999999999996</v>
      </c>
      <c r="P3290">
        <v>12.06</v>
      </c>
      <c r="Q3290">
        <v>2286.9879999999998</v>
      </c>
      <c r="R3290">
        <v>932694</v>
      </c>
      <c r="S3290">
        <v>0.15</v>
      </c>
      <c r="T3290">
        <v>6.1790000000000003</v>
      </c>
      <c r="U3290">
        <v>47.52</v>
      </c>
      <c r="V3290">
        <v>19380</v>
      </c>
      <c r="W3290">
        <v>76</v>
      </c>
      <c r="X3290">
        <f t="shared" si="110"/>
        <v>374.79799999999977</v>
      </c>
      <c r="Y3290">
        <f t="shared" si="111"/>
        <v>35.26</v>
      </c>
    </row>
    <row r="3291" spans="1:25" x14ac:dyDescent="0.2">
      <c r="A3291" t="s">
        <v>9864</v>
      </c>
      <c r="B3291" t="s">
        <v>387</v>
      </c>
      <c r="C3291">
        <v>12</v>
      </c>
      <c r="D3291">
        <v>3</v>
      </c>
      <c r="E3291" t="s">
        <v>3561</v>
      </c>
      <c r="F3291">
        <v>303.58499999999998</v>
      </c>
      <c r="G3291">
        <v>64.727999999999994</v>
      </c>
      <c r="H3291">
        <v>34.680999999999997</v>
      </c>
      <c r="I3291">
        <v>19650.366000000002</v>
      </c>
      <c r="J3291">
        <v>8013936</v>
      </c>
      <c r="K3291">
        <v>62.884999999999998</v>
      </c>
      <c r="L3291">
        <v>28.478999999999999</v>
      </c>
      <c r="M3291">
        <v>19090.846000000001</v>
      </c>
      <c r="N3291">
        <v>7785749</v>
      </c>
      <c r="O3291">
        <v>9.7850000000000001</v>
      </c>
      <c r="P3291">
        <v>15.474</v>
      </c>
      <c r="Q3291">
        <v>2970.6419999999998</v>
      </c>
      <c r="R3291">
        <v>1211506</v>
      </c>
      <c r="S3291">
        <v>0.192</v>
      </c>
      <c r="T3291">
        <v>6.9859999999999998</v>
      </c>
      <c r="U3291">
        <v>58.15</v>
      </c>
      <c r="V3291">
        <v>23715</v>
      </c>
      <c r="W3291">
        <v>93</v>
      </c>
      <c r="X3291">
        <f t="shared" si="110"/>
        <v>1058.4519999999998</v>
      </c>
      <c r="Y3291">
        <f t="shared" si="111"/>
        <v>52.26</v>
      </c>
    </row>
    <row r="3292" spans="1:25" x14ac:dyDescent="0.2">
      <c r="A3292" t="s">
        <v>9864</v>
      </c>
      <c r="B3292" t="s">
        <v>387</v>
      </c>
      <c r="C3292">
        <v>12</v>
      </c>
      <c r="D3292">
        <v>4</v>
      </c>
      <c r="E3292" t="s">
        <v>3562</v>
      </c>
      <c r="F3292">
        <v>138.346</v>
      </c>
      <c r="G3292">
        <v>61.578000000000003</v>
      </c>
      <c r="H3292">
        <v>34.354999999999997</v>
      </c>
      <c r="I3292">
        <v>8519.0580000000009</v>
      </c>
      <c r="J3292">
        <v>3474296</v>
      </c>
      <c r="K3292">
        <v>61.957999999999998</v>
      </c>
      <c r="L3292">
        <v>26.475000000000001</v>
      </c>
      <c r="M3292">
        <v>8571.625</v>
      </c>
      <c r="N3292">
        <v>3495734</v>
      </c>
      <c r="O3292">
        <v>10.907999999999999</v>
      </c>
      <c r="P3292">
        <v>15.959</v>
      </c>
      <c r="Q3292">
        <v>1509.123</v>
      </c>
      <c r="R3292">
        <v>615460</v>
      </c>
      <c r="S3292">
        <v>0.19900000000000001</v>
      </c>
      <c r="T3292">
        <v>7.1180000000000003</v>
      </c>
      <c r="U3292">
        <v>27.512</v>
      </c>
      <c r="V3292">
        <v>11220</v>
      </c>
      <c r="W3292">
        <v>44</v>
      </c>
      <c r="X3292">
        <f t="shared" si="110"/>
        <v>0</v>
      </c>
      <c r="Y3292">
        <f t="shared" si="111"/>
        <v>3.259999999999998</v>
      </c>
    </row>
    <row r="3293" spans="1:25" x14ac:dyDescent="0.2">
      <c r="A3293" t="s">
        <v>9864</v>
      </c>
      <c r="B3293" t="s">
        <v>387</v>
      </c>
      <c r="C3293">
        <v>12</v>
      </c>
      <c r="D3293">
        <v>5</v>
      </c>
      <c r="E3293" t="s">
        <v>3563</v>
      </c>
      <c r="F3293">
        <v>86.555999999999997</v>
      </c>
      <c r="G3293">
        <v>54.813000000000002</v>
      </c>
      <c r="H3293">
        <v>34.850999999999999</v>
      </c>
      <c r="I3293">
        <v>4744.38</v>
      </c>
      <c r="J3293">
        <v>1934883</v>
      </c>
      <c r="K3293">
        <v>34.116999999999997</v>
      </c>
      <c r="L3293">
        <v>18.602</v>
      </c>
      <c r="M3293">
        <v>2953.0050000000001</v>
      </c>
      <c r="N3293">
        <v>1204313</v>
      </c>
      <c r="O3293">
        <v>7.1989999999999998</v>
      </c>
      <c r="P3293">
        <v>13.291</v>
      </c>
      <c r="Q3293">
        <v>623.15499999999997</v>
      </c>
      <c r="R3293">
        <v>254139</v>
      </c>
      <c r="S3293">
        <v>7.1999999999999995E-2</v>
      </c>
      <c r="T3293">
        <v>4.2910000000000004</v>
      </c>
      <c r="U3293">
        <v>6.2530000000000001</v>
      </c>
      <c r="V3293">
        <v>2550</v>
      </c>
      <c r="W3293">
        <v>10</v>
      </c>
      <c r="X3293">
        <f t="shared" si="110"/>
        <v>0</v>
      </c>
      <c r="Y3293">
        <f t="shared" si="111"/>
        <v>0</v>
      </c>
    </row>
    <row r="3294" spans="1:25" x14ac:dyDescent="0.2">
      <c r="A3294" t="s">
        <v>9864</v>
      </c>
      <c r="B3294" t="s">
        <v>387</v>
      </c>
      <c r="C3294">
        <v>12</v>
      </c>
      <c r="D3294">
        <v>6</v>
      </c>
      <c r="E3294" t="s">
        <v>3564</v>
      </c>
      <c r="F3294">
        <v>187.99700000000001</v>
      </c>
      <c r="G3294">
        <v>56.156999999999996</v>
      </c>
      <c r="H3294">
        <v>32.005000000000003</v>
      </c>
      <c r="I3294">
        <v>10557.296</v>
      </c>
      <c r="J3294">
        <v>4305543</v>
      </c>
      <c r="K3294">
        <v>64.141999999999996</v>
      </c>
      <c r="L3294">
        <v>29.236000000000001</v>
      </c>
      <c r="M3294">
        <v>12058.540999999999</v>
      </c>
      <c r="N3294">
        <v>4917790</v>
      </c>
      <c r="O3294">
        <v>12.26</v>
      </c>
      <c r="P3294">
        <v>19.03</v>
      </c>
      <c r="Q3294">
        <v>2304.8960000000002</v>
      </c>
      <c r="R3294">
        <v>939997</v>
      </c>
      <c r="S3294">
        <v>0.21299999999999999</v>
      </c>
      <c r="T3294">
        <v>7.3639999999999999</v>
      </c>
      <c r="U3294">
        <v>40.017000000000003</v>
      </c>
      <c r="V3294">
        <v>16320</v>
      </c>
      <c r="W3294">
        <v>64</v>
      </c>
      <c r="X3294">
        <f t="shared" si="110"/>
        <v>392.70600000000013</v>
      </c>
      <c r="Y3294">
        <f t="shared" si="111"/>
        <v>23.259999999999998</v>
      </c>
    </row>
    <row r="3295" spans="1:25" x14ac:dyDescent="0.2">
      <c r="A3295" t="s">
        <v>9864</v>
      </c>
      <c r="B3295" t="s">
        <v>387</v>
      </c>
      <c r="C3295">
        <v>12</v>
      </c>
      <c r="D3295">
        <v>7</v>
      </c>
      <c r="E3295" t="s">
        <v>3565</v>
      </c>
      <c r="F3295">
        <v>280.416</v>
      </c>
      <c r="G3295">
        <v>47.63</v>
      </c>
      <c r="H3295">
        <v>24.904</v>
      </c>
      <c r="I3295">
        <v>13356.14</v>
      </c>
      <c r="J3295">
        <v>5446985</v>
      </c>
      <c r="K3295">
        <v>56.308999999999997</v>
      </c>
      <c r="L3295">
        <v>30.33</v>
      </c>
      <c r="M3295">
        <v>15789.857</v>
      </c>
      <c r="N3295">
        <v>6439519</v>
      </c>
      <c r="O3295">
        <v>8.1820000000000004</v>
      </c>
      <c r="P3295">
        <v>12.752000000000001</v>
      </c>
      <c r="Q3295">
        <v>2294.239</v>
      </c>
      <c r="R3295">
        <v>935651</v>
      </c>
      <c r="S3295">
        <v>0.17199999999999999</v>
      </c>
      <c r="T3295">
        <v>6.6150000000000002</v>
      </c>
      <c r="U3295">
        <v>48.145000000000003</v>
      </c>
      <c r="V3295">
        <v>19635</v>
      </c>
      <c r="W3295">
        <v>77</v>
      </c>
      <c r="X3295">
        <f t="shared" si="110"/>
        <v>382.04899999999998</v>
      </c>
      <c r="Y3295">
        <f t="shared" si="111"/>
        <v>36.26</v>
      </c>
    </row>
    <row r="3296" spans="1:25" x14ac:dyDescent="0.2">
      <c r="A3296" t="s">
        <v>9864</v>
      </c>
      <c r="B3296" t="s">
        <v>387</v>
      </c>
      <c r="C3296">
        <v>12</v>
      </c>
      <c r="D3296">
        <v>8</v>
      </c>
      <c r="E3296" t="s">
        <v>3320</v>
      </c>
      <c r="F3296">
        <v>258.32100000000003</v>
      </c>
      <c r="G3296">
        <v>56.222999999999999</v>
      </c>
      <c r="H3296">
        <v>29.457000000000001</v>
      </c>
      <c r="I3296">
        <v>14523.638999999999</v>
      </c>
      <c r="J3296">
        <v>5923122</v>
      </c>
      <c r="K3296">
        <v>66.346000000000004</v>
      </c>
      <c r="L3296">
        <v>25.373999999999999</v>
      </c>
      <c r="M3296">
        <v>17138.522000000001</v>
      </c>
      <c r="N3296">
        <v>6989540</v>
      </c>
      <c r="O3296">
        <v>7.165</v>
      </c>
      <c r="P3296">
        <v>11.484</v>
      </c>
      <c r="Q3296">
        <v>1850.991</v>
      </c>
      <c r="R3296">
        <v>754883</v>
      </c>
      <c r="S3296">
        <v>0.14799999999999999</v>
      </c>
      <c r="T3296">
        <v>6.1340000000000003</v>
      </c>
      <c r="U3296">
        <v>38.140999999999998</v>
      </c>
      <c r="V3296">
        <v>15555</v>
      </c>
      <c r="W3296">
        <v>61</v>
      </c>
      <c r="X3296">
        <f t="shared" si="110"/>
        <v>0</v>
      </c>
      <c r="Y3296">
        <f t="shared" si="111"/>
        <v>20.259999999999998</v>
      </c>
    </row>
    <row r="3297" spans="1:25" x14ac:dyDescent="0.2">
      <c r="A3297" t="s">
        <v>9864</v>
      </c>
      <c r="B3297" t="s">
        <v>745</v>
      </c>
      <c r="C3297">
        <v>1</v>
      </c>
      <c r="D3297">
        <v>1</v>
      </c>
      <c r="E3297" t="s">
        <v>3599</v>
      </c>
      <c r="F3297">
        <v>281.15600000000001</v>
      </c>
      <c r="G3297">
        <v>45.771999999999998</v>
      </c>
      <c r="H3297">
        <v>26.309000000000001</v>
      </c>
      <c r="I3297">
        <v>12869.143</v>
      </c>
      <c r="J3297">
        <v>5248375</v>
      </c>
      <c r="K3297">
        <v>81.608999999999995</v>
      </c>
      <c r="L3297">
        <v>39.002000000000002</v>
      </c>
      <c r="M3297">
        <v>22944.93</v>
      </c>
      <c r="N3297">
        <v>9357546</v>
      </c>
      <c r="O3297">
        <v>8.1120000000000001</v>
      </c>
      <c r="P3297">
        <v>12.26</v>
      </c>
      <c r="Q3297">
        <v>2280.6280000000002</v>
      </c>
      <c r="R3297">
        <v>930100</v>
      </c>
      <c r="S3297">
        <v>0.12</v>
      </c>
      <c r="T3297">
        <v>5.5330000000000004</v>
      </c>
      <c r="U3297">
        <v>33.764000000000003</v>
      </c>
      <c r="V3297">
        <v>13770</v>
      </c>
      <c r="W3297">
        <v>54</v>
      </c>
      <c r="X3297">
        <f>(MAX(0, (Q3297-643.23)))*1.09</f>
        <v>1784.7638200000004</v>
      </c>
      <c r="Y3297">
        <f>(MAX(0, (W3297-11.9)))*1.09</f>
        <v>45.889000000000003</v>
      </c>
    </row>
    <row r="3298" spans="1:25" x14ac:dyDescent="0.2">
      <c r="A3298" t="s">
        <v>9864</v>
      </c>
      <c r="B3298" t="s">
        <v>745</v>
      </c>
      <c r="C3298">
        <v>1</v>
      </c>
      <c r="D3298">
        <v>2</v>
      </c>
      <c r="E3298" t="s">
        <v>3600</v>
      </c>
      <c r="F3298">
        <v>248.38800000000001</v>
      </c>
      <c r="G3298">
        <v>68.724000000000004</v>
      </c>
      <c r="H3298">
        <v>41.607999999999997</v>
      </c>
      <c r="I3298">
        <v>17070.098000000002</v>
      </c>
      <c r="J3298">
        <v>6961635</v>
      </c>
      <c r="K3298">
        <v>4.6779999999999999</v>
      </c>
      <c r="L3298">
        <v>3.0990000000000002</v>
      </c>
      <c r="M3298">
        <v>1161.9480000000001</v>
      </c>
      <c r="N3298">
        <v>473873</v>
      </c>
      <c r="O3298">
        <v>3.109</v>
      </c>
      <c r="P3298">
        <v>7.39</v>
      </c>
      <c r="Q3298">
        <v>772.346</v>
      </c>
      <c r="R3298">
        <v>314983</v>
      </c>
      <c r="S3298">
        <v>2.8000000000000001E-2</v>
      </c>
      <c r="T3298">
        <v>2.657</v>
      </c>
      <c r="U3298">
        <v>6.8780000000000001</v>
      </c>
      <c r="V3298">
        <v>2805</v>
      </c>
      <c r="W3298">
        <v>11</v>
      </c>
      <c r="X3298">
        <f t="shared" ref="X3298:X3361" si="112">(MAX(0, (Q3298-643.23)))*1.09</f>
        <v>140.73643999999999</v>
      </c>
      <c r="Y3298">
        <f t="shared" ref="Y3298:Y3361" si="113">(MAX(0, (W3298-11.9)))*1.09</f>
        <v>0</v>
      </c>
    </row>
    <row r="3299" spans="1:25" x14ac:dyDescent="0.2">
      <c r="A3299" t="s">
        <v>9864</v>
      </c>
      <c r="B3299" t="s">
        <v>745</v>
      </c>
      <c r="C3299">
        <v>1</v>
      </c>
      <c r="D3299">
        <v>3</v>
      </c>
      <c r="E3299" t="s">
        <v>3324</v>
      </c>
      <c r="F3299">
        <v>228.65100000000001</v>
      </c>
      <c r="G3299">
        <v>53.768999999999998</v>
      </c>
      <c r="H3299">
        <v>31.193000000000001</v>
      </c>
      <c r="I3299">
        <v>12294.423000000001</v>
      </c>
      <c r="J3299">
        <v>5013989</v>
      </c>
      <c r="K3299">
        <v>65.900999999999996</v>
      </c>
      <c r="L3299">
        <v>25.379000000000001</v>
      </c>
      <c r="M3299">
        <v>15068.302</v>
      </c>
      <c r="N3299">
        <v>6145250</v>
      </c>
      <c r="O3299">
        <v>7.7290000000000001</v>
      </c>
      <c r="P3299">
        <v>13.676</v>
      </c>
      <c r="Q3299">
        <v>1767.221</v>
      </c>
      <c r="R3299">
        <v>720719</v>
      </c>
      <c r="S3299">
        <v>0.13700000000000001</v>
      </c>
      <c r="T3299">
        <v>5.9029999999999996</v>
      </c>
      <c r="U3299">
        <v>31.263000000000002</v>
      </c>
      <c r="V3299">
        <v>12750</v>
      </c>
      <c r="W3299">
        <v>50</v>
      </c>
      <c r="X3299">
        <f t="shared" si="112"/>
        <v>1225.1501900000001</v>
      </c>
      <c r="Y3299">
        <f t="shared" si="113"/>
        <v>41.529000000000003</v>
      </c>
    </row>
    <row r="3300" spans="1:25" x14ac:dyDescent="0.2">
      <c r="A3300" t="s">
        <v>9864</v>
      </c>
      <c r="B3300" t="s">
        <v>745</v>
      </c>
      <c r="C3300">
        <v>1</v>
      </c>
      <c r="D3300">
        <v>4</v>
      </c>
      <c r="E3300" t="s">
        <v>3601</v>
      </c>
      <c r="F3300">
        <v>408.851</v>
      </c>
      <c r="G3300">
        <v>66.626000000000005</v>
      </c>
      <c r="H3300">
        <v>38.375999999999998</v>
      </c>
      <c r="I3300">
        <v>27239.94</v>
      </c>
      <c r="J3300">
        <v>11109164</v>
      </c>
      <c r="K3300">
        <v>48.21</v>
      </c>
      <c r="L3300">
        <v>23.103000000000002</v>
      </c>
      <c r="M3300">
        <v>19710.547999999999</v>
      </c>
      <c r="N3300">
        <v>8038480</v>
      </c>
      <c r="O3300">
        <v>18.234999999999999</v>
      </c>
      <c r="P3300">
        <v>25.673999999999999</v>
      </c>
      <c r="Q3300">
        <v>7455.4070000000002</v>
      </c>
      <c r="R3300">
        <v>3040511</v>
      </c>
      <c r="S3300">
        <v>0.16700000000000001</v>
      </c>
      <c r="T3300">
        <v>6.5179999999999998</v>
      </c>
      <c r="U3300">
        <v>68.153999999999996</v>
      </c>
      <c r="V3300">
        <v>27795</v>
      </c>
      <c r="W3300">
        <v>109</v>
      </c>
      <c r="X3300">
        <f t="shared" si="112"/>
        <v>7425.2729300000001</v>
      </c>
      <c r="Y3300">
        <f t="shared" si="113"/>
        <v>105.839</v>
      </c>
    </row>
    <row r="3301" spans="1:25" x14ac:dyDescent="0.2">
      <c r="A3301" t="s">
        <v>9864</v>
      </c>
      <c r="B3301" t="s">
        <v>745</v>
      </c>
      <c r="C3301">
        <v>1</v>
      </c>
      <c r="D3301">
        <v>5</v>
      </c>
      <c r="E3301" t="s">
        <v>3602</v>
      </c>
      <c r="F3301">
        <v>219.63800000000001</v>
      </c>
      <c r="G3301">
        <v>58.734000000000002</v>
      </c>
      <c r="H3301">
        <v>30.221</v>
      </c>
      <c r="I3301">
        <v>12900.281000000001</v>
      </c>
      <c r="J3301">
        <v>5261074</v>
      </c>
      <c r="K3301">
        <v>68.679000000000002</v>
      </c>
      <c r="L3301">
        <v>45.119</v>
      </c>
      <c r="M3301">
        <v>15084.574000000001</v>
      </c>
      <c r="N3301">
        <v>6151886</v>
      </c>
      <c r="O3301">
        <v>8.2439999999999998</v>
      </c>
      <c r="P3301">
        <v>15.717000000000001</v>
      </c>
      <c r="Q3301">
        <v>1810.6310000000001</v>
      </c>
      <c r="R3301">
        <v>738423</v>
      </c>
      <c r="S3301">
        <v>0.125</v>
      </c>
      <c r="T3301">
        <v>5.65</v>
      </c>
      <c r="U3301">
        <v>27.512</v>
      </c>
      <c r="V3301">
        <v>11220</v>
      </c>
      <c r="W3301">
        <v>44</v>
      </c>
      <c r="X3301">
        <f t="shared" si="112"/>
        <v>1272.4670900000001</v>
      </c>
      <c r="Y3301">
        <f t="shared" si="113"/>
        <v>34.989000000000004</v>
      </c>
    </row>
    <row r="3302" spans="1:25" x14ac:dyDescent="0.2">
      <c r="A3302" t="s">
        <v>9864</v>
      </c>
      <c r="B3302" t="s">
        <v>745</v>
      </c>
      <c r="C3302">
        <v>1</v>
      </c>
      <c r="D3302">
        <v>6</v>
      </c>
      <c r="E3302" t="s">
        <v>3603</v>
      </c>
      <c r="F3302">
        <v>258.892</v>
      </c>
      <c r="G3302">
        <v>53.917999999999999</v>
      </c>
      <c r="H3302">
        <v>29.507000000000001</v>
      </c>
      <c r="I3302">
        <v>13958.938</v>
      </c>
      <c r="J3302">
        <v>5692822</v>
      </c>
      <c r="K3302">
        <v>68.106999999999999</v>
      </c>
      <c r="L3302">
        <v>44.656999999999996</v>
      </c>
      <c r="M3302">
        <v>17632.241999999998</v>
      </c>
      <c r="N3302">
        <v>7190892</v>
      </c>
      <c r="O3302">
        <v>9.8209999999999997</v>
      </c>
      <c r="P3302">
        <v>16.87</v>
      </c>
      <c r="Q3302">
        <v>2542.6219999999998</v>
      </c>
      <c r="R3302">
        <v>1036948</v>
      </c>
      <c r="S3302">
        <v>0.126</v>
      </c>
      <c r="T3302">
        <v>5.6580000000000004</v>
      </c>
      <c r="U3302">
        <v>32.514000000000003</v>
      </c>
      <c r="V3302">
        <v>13260</v>
      </c>
      <c r="W3302">
        <v>52</v>
      </c>
      <c r="X3302">
        <f t="shared" si="112"/>
        <v>2070.3372799999997</v>
      </c>
      <c r="Y3302">
        <f t="shared" si="113"/>
        <v>43.709000000000003</v>
      </c>
    </row>
    <row r="3303" spans="1:25" x14ac:dyDescent="0.2">
      <c r="A3303" t="s">
        <v>9864</v>
      </c>
      <c r="B3303" t="s">
        <v>745</v>
      </c>
      <c r="C3303">
        <v>1</v>
      </c>
      <c r="D3303">
        <v>7</v>
      </c>
      <c r="E3303" t="s">
        <v>3604</v>
      </c>
      <c r="F3303">
        <v>266.79000000000002</v>
      </c>
      <c r="G3303">
        <v>54.86</v>
      </c>
      <c r="H3303">
        <v>28.635000000000002</v>
      </c>
      <c r="I3303">
        <v>14636.038</v>
      </c>
      <c r="J3303">
        <v>5968961</v>
      </c>
      <c r="K3303">
        <v>75.659000000000006</v>
      </c>
      <c r="L3303">
        <v>39.496000000000002</v>
      </c>
      <c r="M3303">
        <v>20185.125</v>
      </c>
      <c r="N3303">
        <v>8232025</v>
      </c>
      <c r="O3303">
        <v>8.3919999999999995</v>
      </c>
      <c r="P3303">
        <v>14.304</v>
      </c>
      <c r="Q3303">
        <v>2238.8130000000001</v>
      </c>
      <c r="R3303">
        <v>913047</v>
      </c>
      <c r="S3303">
        <v>0.13100000000000001</v>
      </c>
      <c r="T3303">
        <v>5.7839999999999998</v>
      </c>
      <c r="U3303">
        <v>35.015000000000001</v>
      </c>
      <c r="V3303">
        <v>14280</v>
      </c>
      <c r="W3303">
        <v>56</v>
      </c>
      <c r="X3303">
        <f t="shared" si="112"/>
        <v>1739.1854700000001</v>
      </c>
      <c r="Y3303">
        <f t="shared" si="113"/>
        <v>48.069000000000003</v>
      </c>
    </row>
    <row r="3304" spans="1:25" x14ac:dyDescent="0.2">
      <c r="A3304" t="s">
        <v>9864</v>
      </c>
      <c r="B3304" t="s">
        <v>745</v>
      </c>
      <c r="C3304">
        <v>1</v>
      </c>
      <c r="D3304">
        <v>8</v>
      </c>
      <c r="E3304" t="s">
        <v>3605</v>
      </c>
      <c r="F3304">
        <v>331.67599999999999</v>
      </c>
      <c r="G3304">
        <v>49.521999999999998</v>
      </c>
      <c r="H3304">
        <v>33.447000000000003</v>
      </c>
      <c r="I3304">
        <v>16425.304</v>
      </c>
      <c r="J3304">
        <v>6698671</v>
      </c>
      <c r="K3304">
        <v>38.494</v>
      </c>
      <c r="L3304">
        <v>21.35</v>
      </c>
      <c r="M3304">
        <v>12767.367</v>
      </c>
      <c r="N3304">
        <v>5206868</v>
      </c>
      <c r="O3304">
        <v>6.0739999999999998</v>
      </c>
      <c r="P3304">
        <v>11.125999999999999</v>
      </c>
      <c r="Q3304">
        <v>2014.6569999999999</v>
      </c>
      <c r="R3304">
        <v>821630</v>
      </c>
      <c r="S3304">
        <v>0.121</v>
      </c>
      <c r="T3304">
        <v>5.5449999999999999</v>
      </c>
      <c r="U3304">
        <v>40.017000000000003</v>
      </c>
      <c r="V3304">
        <v>16320</v>
      </c>
      <c r="W3304">
        <v>64</v>
      </c>
      <c r="X3304">
        <f t="shared" si="112"/>
        <v>1494.8554300000001</v>
      </c>
      <c r="Y3304">
        <f t="shared" si="113"/>
        <v>56.789000000000009</v>
      </c>
    </row>
    <row r="3305" spans="1:25" x14ac:dyDescent="0.2">
      <c r="A3305" t="s">
        <v>9864</v>
      </c>
      <c r="B3305" t="s">
        <v>745</v>
      </c>
      <c r="C3305">
        <v>1</v>
      </c>
      <c r="D3305">
        <v>9</v>
      </c>
      <c r="E3305" t="s">
        <v>3606</v>
      </c>
      <c r="F3305">
        <v>271.40499999999997</v>
      </c>
      <c r="G3305">
        <v>48.844999999999999</v>
      </c>
      <c r="H3305">
        <v>25.649000000000001</v>
      </c>
      <c r="I3305">
        <v>13256.842000000001</v>
      </c>
      <c r="J3305">
        <v>5406489</v>
      </c>
      <c r="K3305">
        <v>70.36</v>
      </c>
      <c r="L3305">
        <v>28.388999999999999</v>
      </c>
      <c r="M3305">
        <v>19096.007000000001</v>
      </c>
      <c r="N3305">
        <v>7787854</v>
      </c>
      <c r="O3305">
        <v>8.1669999999999998</v>
      </c>
      <c r="P3305">
        <v>13.935</v>
      </c>
      <c r="Q3305">
        <v>2216.527</v>
      </c>
      <c r="R3305">
        <v>903958</v>
      </c>
      <c r="S3305">
        <v>0.14699999999999999</v>
      </c>
      <c r="T3305">
        <v>6.13</v>
      </c>
      <c r="U3305">
        <v>40.017000000000003</v>
      </c>
      <c r="V3305">
        <v>16320</v>
      </c>
      <c r="W3305">
        <v>64</v>
      </c>
      <c r="X3305">
        <f t="shared" si="112"/>
        <v>1714.8937300000002</v>
      </c>
      <c r="Y3305">
        <f t="shared" si="113"/>
        <v>56.789000000000009</v>
      </c>
    </row>
    <row r="3306" spans="1:25" x14ac:dyDescent="0.2">
      <c r="A3306" t="s">
        <v>9864</v>
      </c>
      <c r="B3306" t="s">
        <v>745</v>
      </c>
      <c r="C3306">
        <v>1</v>
      </c>
      <c r="D3306">
        <v>11</v>
      </c>
      <c r="E3306" t="s">
        <v>3607</v>
      </c>
      <c r="F3306">
        <v>163.86600000000001</v>
      </c>
      <c r="G3306">
        <v>77.429000000000002</v>
      </c>
      <c r="H3306">
        <v>43.548999999999999</v>
      </c>
      <c r="I3306">
        <v>12687.987999999999</v>
      </c>
      <c r="J3306">
        <v>5174495</v>
      </c>
      <c r="K3306">
        <v>4.4619999999999997</v>
      </c>
      <c r="L3306">
        <v>2.5640000000000001</v>
      </c>
      <c r="M3306">
        <v>731.25199999999995</v>
      </c>
      <c r="N3306">
        <v>298224</v>
      </c>
      <c r="O3306">
        <v>3.5539999999999998</v>
      </c>
      <c r="P3306">
        <v>8.7769999999999992</v>
      </c>
      <c r="Q3306">
        <v>582.42399999999998</v>
      </c>
      <c r="R3306">
        <v>237528</v>
      </c>
      <c r="S3306">
        <v>2.3E-2</v>
      </c>
      <c r="T3306">
        <v>2.4159999999999999</v>
      </c>
      <c r="U3306">
        <v>3.7519999999999998</v>
      </c>
      <c r="V3306">
        <v>1530</v>
      </c>
      <c r="W3306">
        <v>6</v>
      </c>
      <c r="X3306">
        <f t="shared" si="112"/>
        <v>0</v>
      </c>
      <c r="Y3306">
        <f t="shared" si="113"/>
        <v>0</v>
      </c>
    </row>
    <row r="3307" spans="1:25" x14ac:dyDescent="0.2">
      <c r="A3307" t="s">
        <v>9864</v>
      </c>
      <c r="B3307" t="s">
        <v>745</v>
      </c>
      <c r="C3307">
        <v>1</v>
      </c>
      <c r="D3307">
        <v>12</v>
      </c>
      <c r="E3307" t="s">
        <v>3608</v>
      </c>
      <c r="F3307">
        <v>211.78399999999999</v>
      </c>
      <c r="G3307">
        <v>68.974999999999994</v>
      </c>
      <c r="H3307">
        <v>34.622</v>
      </c>
      <c r="I3307">
        <v>14607.839</v>
      </c>
      <c r="J3307">
        <v>5957461</v>
      </c>
      <c r="K3307">
        <v>4.2149999999999999</v>
      </c>
      <c r="L3307">
        <v>3.5230000000000001</v>
      </c>
      <c r="M3307">
        <v>892.64700000000005</v>
      </c>
      <c r="N3307">
        <v>364045</v>
      </c>
      <c r="O3307">
        <v>4</v>
      </c>
      <c r="P3307">
        <v>8.141</v>
      </c>
      <c r="Q3307">
        <v>847.23299999999995</v>
      </c>
      <c r="R3307">
        <v>345524</v>
      </c>
      <c r="S3307">
        <v>0.05</v>
      </c>
      <c r="T3307">
        <v>3.577</v>
      </c>
      <c r="U3307">
        <v>10.63</v>
      </c>
      <c r="V3307">
        <v>4335</v>
      </c>
      <c r="W3307">
        <v>17</v>
      </c>
      <c r="X3307">
        <f t="shared" si="112"/>
        <v>222.36326999999994</v>
      </c>
      <c r="Y3307">
        <f t="shared" si="113"/>
        <v>5.5590000000000002</v>
      </c>
    </row>
    <row r="3308" spans="1:25" x14ac:dyDescent="0.2">
      <c r="A3308" t="s">
        <v>9864</v>
      </c>
      <c r="B3308" t="s">
        <v>745</v>
      </c>
      <c r="C3308">
        <v>1</v>
      </c>
      <c r="D3308">
        <v>14</v>
      </c>
      <c r="E3308" t="s">
        <v>3609</v>
      </c>
      <c r="F3308">
        <v>312.25099999999998</v>
      </c>
      <c r="G3308">
        <v>55.500999999999998</v>
      </c>
      <c r="H3308">
        <v>27.779</v>
      </c>
      <c r="I3308">
        <v>17330.152999999998</v>
      </c>
      <c r="J3308">
        <v>7067692</v>
      </c>
      <c r="K3308">
        <v>75.831000000000003</v>
      </c>
      <c r="L3308">
        <v>34.075000000000003</v>
      </c>
      <c r="M3308">
        <v>23678.235000000001</v>
      </c>
      <c r="N3308">
        <v>9656607</v>
      </c>
      <c r="O3308">
        <v>9.5250000000000004</v>
      </c>
      <c r="P3308">
        <v>16.655000000000001</v>
      </c>
      <c r="Q3308">
        <v>2974.038</v>
      </c>
      <c r="R3308">
        <v>1212891</v>
      </c>
      <c r="S3308">
        <v>0.156</v>
      </c>
      <c r="T3308">
        <v>6.3090000000000002</v>
      </c>
      <c r="U3308">
        <v>48.771000000000001</v>
      </c>
      <c r="V3308">
        <v>19890</v>
      </c>
      <c r="W3308">
        <v>78</v>
      </c>
      <c r="X3308">
        <f t="shared" si="112"/>
        <v>2540.5807200000004</v>
      </c>
      <c r="Y3308">
        <f t="shared" si="113"/>
        <v>72.048999999999992</v>
      </c>
    </row>
    <row r="3309" spans="1:25" x14ac:dyDescent="0.2">
      <c r="A3309" t="s">
        <v>9864</v>
      </c>
      <c r="B3309" t="s">
        <v>745</v>
      </c>
      <c r="C3309">
        <v>1</v>
      </c>
      <c r="D3309">
        <v>15</v>
      </c>
      <c r="E3309" t="s">
        <v>3610</v>
      </c>
      <c r="F3309">
        <v>299.517</v>
      </c>
      <c r="G3309">
        <v>54.838999999999999</v>
      </c>
      <c r="H3309">
        <v>28.013999999999999</v>
      </c>
      <c r="I3309">
        <v>16425.16</v>
      </c>
      <c r="J3309">
        <v>6698612</v>
      </c>
      <c r="K3309">
        <v>97.073999999999998</v>
      </c>
      <c r="L3309">
        <v>38.826999999999998</v>
      </c>
      <c r="M3309">
        <v>29075.204000000002</v>
      </c>
      <c r="N3309">
        <v>11857633</v>
      </c>
      <c r="O3309">
        <v>13.031000000000001</v>
      </c>
      <c r="P3309">
        <v>18.891999999999999</v>
      </c>
      <c r="Q3309">
        <v>3903.1320000000001</v>
      </c>
      <c r="R3309">
        <v>1591800</v>
      </c>
      <c r="S3309">
        <v>0.19</v>
      </c>
      <c r="T3309">
        <v>6.9569999999999999</v>
      </c>
      <c r="U3309">
        <v>56.899000000000001</v>
      </c>
      <c r="V3309">
        <v>23205</v>
      </c>
      <c r="W3309">
        <v>91</v>
      </c>
      <c r="X3309">
        <f t="shared" si="112"/>
        <v>3553.2931800000001</v>
      </c>
      <c r="Y3309">
        <f t="shared" si="113"/>
        <v>86.218999999999994</v>
      </c>
    </row>
    <row r="3310" spans="1:25" x14ac:dyDescent="0.2">
      <c r="A3310" t="s">
        <v>9864</v>
      </c>
      <c r="B3310" t="s">
        <v>745</v>
      </c>
      <c r="C3310">
        <v>1</v>
      </c>
      <c r="D3310">
        <v>17</v>
      </c>
      <c r="E3310" t="s">
        <v>3611</v>
      </c>
      <c r="F3310">
        <v>328.43900000000002</v>
      </c>
      <c r="G3310">
        <v>67.108000000000004</v>
      </c>
      <c r="H3310">
        <v>40.561999999999998</v>
      </c>
      <c r="I3310">
        <v>22040.947</v>
      </c>
      <c r="J3310">
        <v>8988878</v>
      </c>
      <c r="K3310">
        <v>73.954999999999998</v>
      </c>
      <c r="L3310">
        <v>28.734000000000002</v>
      </c>
      <c r="M3310">
        <v>24289.755000000001</v>
      </c>
      <c r="N3310">
        <v>9906001</v>
      </c>
      <c r="O3310">
        <v>15.945</v>
      </c>
      <c r="P3310">
        <v>24.190999999999999</v>
      </c>
      <c r="Q3310">
        <v>5237.085</v>
      </c>
      <c r="R3310">
        <v>2135821</v>
      </c>
      <c r="S3310">
        <v>0.187</v>
      </c>
      <c r="T3310">
        <v>6.8949999999999996</v>
      </c>
      <c r="U3310">
        <v>61.276000000000003</v>
      </c>
      <c r="V3310">
        <v>24990</v>
      </c>
      <c r="W3310">
        <v>98</v>
      </c>
      <c r="X3310">
        <f t="shared" si="112"/>
        <v>5007.30195</v>
      </c>
      <c r="Y3310">
        <f t="shared" si="113"/>
        <v>93.849000000000004</v>
      </c>
    </row>
    <row r="3311" spans="1:25" x14ac:dyDescent="0.2">
      <c r="A3311" t="s">
        <v>9864</v>
      </c>
      <c r="B3311" t="s">
        <v>745</v>
      </c>
      <c r="C3311">
        <v>1</v>
      </c>
      <c r="D3311">
        <v>19</v>
      </c>
      <c r="E3311" t="s">
        <v>3612</v>
      </c>
      <c r="F3311">
        <v>112.342</v>
      </c>
      <c r="G3311">
        <v>74.716999999999999</v>
      </c>
      <c r="H3311">
        <v>44.732999999999997</v>
      </c>
      <c r="I3311">
        <v>8393.8279999999995</v>
      </c>
      <c r="J3311">
        <v>3423224</v>
      </c>
      <c r="K3311">
        <v>58.923999999999999</v>
      </c>
      <c r="L3311">
        <v>31.242999999999999</v>
      </c>
      <c r="M3311">
        <v>6619.6660000000002</v>
      </c>
      <c r="N3311">
        <v>2699674</v>
      </c>
      <c r="O3311">
        <v>18.28</v>
      </c>
      <c r="P3311">
        <v>26.89</v>
      </c>
      <c r="Q3311">
        <v>2053.5970000000002</v>
      </c>
      <c r="R3311">
        <v>837511</v>
      </c>
      <c r="S3311">
        <v>0.217</v>
      </c>
      <c r="T3311">
        <v>7.4370000000000003</v>
      </c>
      <c r="U3311">
        <v>24.385000000000002</v>
      </c>
      <c r="V3311">
        <v>9945</v>
      </c>
      <c r="W3311">
        <v>39</v>
      </c>
      <c r="X3311">
        <f t="shared" si="112"/>
        <v>1537.3000300000003</v>
      </c>
      <c r="Y3311">
        <f t="shared" si="113"/>
        <v>29.539000000000005</v>
      </c>
    </row>
    <row r="3312" spans="1:25" x14ac:dyDescent="0.2">
      <c r="A3312" t="s">
        <v>9864</v>
      </c>
      <c r="B3312" t="s">
        <v>745</v>
      </c>
      <c r="C3312">
        <v>1</v>
      </c>
      <c r="D3312">
        <v>21</v>
      </c>
      <c r="E3312" t="s">
        <v>3613</v>
      </c>
      <c r="F3312">
        <v>302.28800000000001</v>
      </c>
      <c r="G3312">
        <v>72.625</v>
      </c>
      <c r="H3312">
        <v>37.335999999999999</v>
      </c>
      <c r="I3312">
        <v>21953.736000000001</v>
      </c>
      <c r="J3312">
        <v>8953311</v>
      </c>
      <c r="K3312">
        <v>50.140999999999998</v>
      </c>
      <c r="L3312">
        <v>20.823</v>
      </c>
      <c r="M3312">
        <v>15157.063</v>
      </c>
      <c r="N3312">
        <v>6181449</v>
      </c>
      <c r="O3312">
        <v>11.305</v>
      </c>
      <c r="P3312">
        <v>18.169</v>
      </c>
      <c r="Q3312">
        <v>3417.3270000000002</v>
      </c>
      <c r="R3312">
        <v>1393676</v>
      </c>
      <c r="S3312">
        <v>0.151</v>
      </c>
      <c r="T3312">
        <v>6.2030000000000003</v>
      </c>
      <c r="U3312">
        <v>45.643999999999998</v>
      </c>
      <c r="V3312">
        <v>18615</v>
      </c>
      <c r="W3312">
        <v>73</v>
      </c>
      <c r="X3312">
        <f t="shared" si="112"/>
        <v>3023.7657300000005</v>
      </c>
      <c r="Y3312">
        <f t="shared" si="113"/>
        <v>66.599000000000004</v>
      </c>
    </row>
    <row r="3313" spans="1:25" x14ac:dyDescent="0.2">
      <c r="A3313" t="s">
        <v>9864</v>
      </c>
      <c r="B3313" t="s">
        <v>745</v>
      </c>
      <c r="C3313">
        <v>1</v>
      </c>
      <c r="D3313">
        <v>22</v>
      </c>
      <c r="E3313" t="s">
        <v>3614</v>
      </c>
      <c r="F3313">
        <v>151.29</v>
      </c>
      <c r="G3313">
        <v>65.043999999999997</v>
      </c>
      <c r="H3313">
        <v>35.619</v>
      </c>
      <c r="I3313">
        <v>9840.4959999999992</v>
      </c>
      <c r="J3313">
        <v>4013213</v>
      </c>
      <c r="K3313">
        <v>62.972000000000001</v>
      </c>
      <c r="L3313">
        <v>33.085000000000001</v>
      </c>
      <c r="M3313">
        <v>9527.0439999999999</v>
      </c>
      <c r="N3313">
        <v>3885379</v>
      </c>
      <c r="O3313">
        <v>18.059999999999999</v>
      </c>
      <c r="P3313">
        <v>21.553999999999998</v>
      </c>
      <c r="Q3313">
        <v>2732.3470000000002</v>
      </c>
      <c r="R3313">
        <v>1114323</v>
      </c>
      <c r="S3313">
        <v>0.248</v>
      </c>
      <c r="T3313">
        <v>7.9480000000000004</v>
      </c>
      <c r="U3313">
        <v>37.515999999999998</v>
      </c>
      <c r="V3313">
        <v>15300</v>
      </c>
      <c r="W3313">
        <v>60</v>
      </c>
      <c r="X3313">
        <f t="shared" si="112"/>
        <v>2277.1375300000004</v>
      </c>
      <c r="Y3313">
        <f t="shared" si="113"/>
        <v>52.429000000000002</v>
      </c>
    </row>
    <row r="3314" spans="1:25" x14ac:dyDescent="0.2">
      <c r="A3314" t="s">
        <v>9864</v>
      </c>
      <c r="B3314" t="s">
        <v>745</v>
      </c>
      <c r="C3314">
        <v>1</v>
      </c>
      <c r="D3314">
        <v>24</v>
      </c>
      <c r="E3314" t="s">
        <v>3615</v>
      </c>
      <c r="F3314">
        <v>329.53500000000003</v>
      </c>
      <c r="G3314">
        <v>65.183999999999997</v>
      </c>
      <c r="H3314">
        <v>34.095999999999997</v>
      </c>
      <c r="I3314">
        <v>21480.5</v>
      </c>
      <c r="J3314">
        <v>8760313</v>
      </c>
      <c r="K3314">
        <v>58.853999999999999</v>
      </c>
      <c r="L3314">
        <v>24.506</v>
      </c>
      <c r="M3314">
        <v>19394.375</v>
      </c>
      <c r="N3314">
        <v>7909536</v>
      </c>
      <c r="O3314">
        <v>12.314</v>
      </c>
      <c r="P3314">
        <v>21.542000000000002</v>
      </c>
      <c r="Q3314">
        <v>4057.902</v>
      </c>
      <c r="R3314">
        <v>1654919</v>
      </c>
      <c r="S3314">
        <v>0.157</v>
      </c>
      <c r="T3314">
        <v>6.335</v>
      </c>
      <c r="U3314">
        <v>51.896999999999998</v>
      </c>
      <c r="V3314">
        <v>21165</v>
      </c>
      <c r="W3314">
        <v>83</v>
      </c>
      <c r="X3314">
        <f t="shared" si="112"/>
        <v>3721.9924800000003</v>
      </c>
      <c r="Y3314">
        <f t="shared" si="113"/>
        <v>77.498999999999995</v>
      </c>
    </row>
    <row r="3315" spans="1:25" x14ac:dyDescent="0.2">
      <c r="A3315" t="s">
        <v>9864</v>
      </c>
      <c r="B3315" t="s">
        <v>745</v>
      </c>
      <c r="C3315">
        <v>1</v>
      </c>
      <c r="D3315">
        <v>25</v>
      </c>
      <c r="E3315" t="s">
        <v>3616</v>
      </c>
      <c r="F3315">
        <v>187.97200000000001</v>
      </c>
      <c r="G3315">
        <v>83.522999999999996</v>
      </c>
      <c r="H3315">
        <v>38.17</v>
      </c>
      <c r="I3315">
        <v>15700.003000000001</v>
      </c>
      <c r="J3315">
        <v>6402874</v>
      </c>
      <c r="K3315">
        <v>70.522000000000006</v>
      </c>
      <c r="L3315">
        <v>37.002000000000002</v>
      </c>
      <c r="M3315">
        <v>13256.168</v>
      </c>
      <c r="N3315">
        <v>5406214</v>
      </c>
      <c r="O3315">
        <v>7.1609999999999996</v>
      </c>
      <c r="P3315">
        <v>13.042999999999999</v>
      </c>
      <c r="Q3315">
        <v>1346.127</v>
      </c>
      <c r="R3315">
        <v>548986</v>
      </c>
      <c r="S3315">
        <v>0.12</v>
      </c>
      <c r="T3315">
        <v>5.5250000000000004</v>
      </c>
      <c r="U3315">
        <v>22.51</v>
      </c>
      <c r="V3315">
        <v>9180</v>
      </c>
      <c r="W3315">
        <v>36</v>
      </c>
      <c r="X3315">
        <f t="shared" si="112"/>
        <v>766.15773000000002</v>
      </c>
      <c r="Y3315">
        <f t="shared" si="113"/>
        <v>26.269000000000002</v>
      </c>
    </row>
    <row r="3316" spans="1:25" x14ac:dyDescent="0.2">
      <c r="A3316" t="s">
        <v>9864</v>
      </c>
      <c r="B3316" t="s">
        <v>745</v>
      </c>
      <c r="C3316">
        <v>1</v>
      </c>
      <c r="D3316">
        <v>27</v>
      </c>
      <c r="E3316" t="s">
        <v>3617</v>
      </c>
      <c r="F3316">
        <v>214.15</v>
      </c>
      <c r="G3316">
        <v>71.590999999999994</v>
      </c>
      <c r="H3316">
        <v>43.712000000000003</v>
      </c>
      <c r="I3316">
        <v>15331.267</v>
      </c>
      <c r="J3316">
        <v>6252494</v>
      </c>
      <c r="K3316">
        <v>61.91</v>
      </c>
      <c r="L3316">
        <v>28.542999999999999</v>
      </c>
      <c r="M3316">
        <v>13258.004999999999</v>
      </c>
      <c r="N3316">
        <v>5406963</v>
      </c>
      <c r="O3316">
        <v>17.117000000000001</v>
      </c>
      <c r="P3316">
        <v>23.934999999999999</v>
      </c>
      <c r="Q3316">
        <v>3665.5239999999999</v>
      </c>
      <c r="R3316">
        <v>1494897</v>
      </c>
      <c r="S3316">
        <v>0.20100000000000001</v>
      </c>
      <c r="T3316">
        <v>7.165</v>
      </c>
      <c r="U3316">
        <v>43.143000000000001</v>
      </c>
      <c r="V3316">
        <v>17595</v>
      </c>
      <c r="W3316">
        <v>69</v>
      </c>
      <c r="X3316">
        <f t="shared" si="112"/>
        <v>3294.3004599999999</v>
      </c>
      <c r="Y3316">
        <f t="shared" si="113"/>
        <v>62.239000000000004</v>
      </c>
    </row>
    <row r="3317" spans="1:25" x14ac:dyDescent="0.2">
      <c r="A3317" t="s">
        <v>9864</v>
      </c>
      <c r="B3317" t="s">
        <v>745</v>
      </c>
      <c r="C3317">
        <v>1</v>
      </c>
      <c r="D3317">
        <v>28</v>
      </c>
      <c r="E3317" t="s">
        <v>3618</v>
      </c>
      <c r="F3317">
        <v>286.51400000000001</v>
      </c>
      <c r="G3317">
        <v>54.884</v>
      </c>
      <c r="H3317">
        <v>30.137</v>
      </c>
      <c r="I3317">
        <v>15725.013000000001</v>
      </c>
      <c r="J3317">
        <v>6413074</v>
      </c>
      <c r="K3317">
        <v>74.953000000000003</v>
      </c>
      <c r="L3317">
        <v>39.054000000000002</v>
      </c>
      <c r="M3317">
        <v>21475.025000000001</v>
      </c>
      <c r="N3317">
        <v>8758080</v>
      </c>
      <c r="O3317">
        <v>10.237</v>
      </c>
      <c r="P3317">
        <v>15.349</v>
      </c>
      <c r="Q3317">
        <v>2932.9720000000002</v>
      </c>
      <c r="R3317">
        <v>1196143</v>
      </c>
      <c r="S3317">
        <v>0.17699999999999999</v>
      </c>
      <c r="T3317">
        <v>6.7119999999999997</v>
      </c>
      <c r="U3317">
        <v>50.646999999999998</v>
      </c>
      <c r="V3317">
        <v>20655</v>
      </c>
      <c r="W3317">
        <v>81</v>
      </c>
      <c r="X3317">
        <f t="shared" si="112"/>
        <v>2495.8187800000005</v>
      </c>
      <c r="Y3317">
        <f t="shared" si="113"/>
        <v>75.319000000000003</v>
      </c>
    </row>
    <row r="3318" spans="1:25" x14ac:dyDescent="0.2">
      <c r="A3318" t="s">
        <v>9864</v>
      </c>
      <c r="B3318" t="s">
        <v>745</v>
      </c>
      <c r="C3318">
        <v>1</v>
      </c>
      <c r="D3318">
        <v>32</v>
      </c>
      <c r="E3318" t="s">
        <v>3619</v>
      </c>
      <c r="F3318">
        <v>233.95</v>
      </c>
      <c r="G3318">
        <v>69.578999999999994</v>
      </c>
      <c r="H3318">
        <v>37.005000000000003</v>
      </c>
      <c r="I3318">
        <v>16277.968999999999</v>
      </c>
      <c r="J3318">
        <v>6638584</v>
      </c>
      <c r="K3318">
        <v>53.704000000000001</v>
      </c>
      <c r="L3318">
        <v>34.119</v>
      </c>
      <c r="M3318">
        <v>12563.954</v>
      </c>
      <c r="N3318">
        <v>5123911</v>
      </c>
      <c r="O3318">
        <v>6.9980000000000002</v>
      </c>
      <c r="P3318">
        <v>10.821999999999999</v>
      </c>
      <c r="Q3318">
        <v>1637.2660000000001</v>
      </c>
      <c r="R3318">
        <v>667720</v>
      </c>
      <c r="S3318">
        <v>0.13400000000000001</v>
      </c>
      <c r="T3318">
        <v>5.8360000000000003</v>
      </c>
      <c r="U3318">
        <v>31.263000000000002</v>
      </c>
      <c r="V3318">
        <v>12750</v>
      </c>
      <c r="W3318">
        <v>50</v>
      </c>
      <c r="X3318">
        <f t="shared" si="112"/>
        <v>1083.4992400000001</v>
      </c>
      <c r="Y3318">
        <f t="shared" si="113"/>
        <v>41.529000000000003</v>
      </c>
    </row>
    <row r="3319" spans="1:25" x14ac:dyDescent="0.2">
      <c r="A3319" t="s">
        <v>9864</v>
      </c>
      <c r="B3319" t="s">
        <v>745</v>
      </c>
      <c r="C3319">
        <v>1</v>
      </c>
      <c r="D3319">
        <v>34</v>
      </c>
      <c r="E3319" t="s">
        <v>3620</v>
      </c>
      <c r="F3319">
        <v>405.21699999999998</v>
      </c>
      <c r="G3319">
        <v>51.598999999999997</v>
      </c>
      <c r="H3319">
        <v>27.771000000000001</v>
      </c>
      <c r="I3319">
        <v>20908.845000000001</v>
      </c>
      <c r="J3319">
        <v>8527177</v>
      </c>
      <c r="K3319">
        <v>72.355999999999995</v>
      </c>
      <c r="L3319">
        <v>31.628</v>
      </c>
      <c r="M3319">
        <v>29319.955999999998</v>
      </c>
      <c r="N3319">
        <v>11957449</v>
      </c>
      <c r="O3319">
        <v>17.745999999999999</v>
      </c>
      <c r="P3319">
        <v>25.49</v>
      </c>
      <c r="Q3319">
        <v>7190.7870000000003</v>
      </c>
      <c r="R3319">
        <v>2932592</v>
      </c>
      <c r="S3319">
        <v>0.191</v>
      </c>
      <c r="T3319">
        <v>6.9820000000000002</v>
      </c>
      <c r="U3319">
        <v>77.533000000000001</v>
      </c>
      <c r="V3319">
        <v>31620</v>
      </c>
      <c r="W3319">
        <v>124</v>
      </c>
      <c r="X3319">
        <f t="shared" si="112"/>
        <v>7136.8371300000017</v>
      </c>
      <c r="Y3319">
        <f t="shared" si="113"/>
        <v>122.18900000000001</v>
      </c>
    </row>
    <row r="3320" spans="1:25" x14ac:dyDescent="0.2">
      <c r="A3320" t="s">
        <v>9864</v>
      </c>
      <c r="B3320" t="s">
        <v>745</v>
      </c>
      <c r="C3320">
        <v>1</v>
      </c>
      <c r="D3320">
        <v>35</v>
      </c>
      <c r="E3320" t="s">
        <v>3621</v>
      </c>
      <c r="F3320">
        <v>205.703</v>
      </c>
      <c r="G3320">
        <v>72.957999999999998</v>
      </c>
      <c r="H3320">
        <v>40.07</v>
      </c>
      <c r="I3320">
        <v>15007.567999999999</v>
      </c>
      <c r="J3320">
        <v>6120481</v>
      </c>
      <c r="K3320">
        <v>4.4580000000000002</v>
      </c>
      <c r="L3320">
        <v>2.895</v>
      </c>
      <c r="M3320">
        <v>916.92700000000002</v>
      </c>
      <c r="N3320">
        <v>373947</v>
      </c>
      <c r="O3320">
        <v>2.875</v>
      </c>
      <c r="P3320">
        <v>5.3710000000000004</v>
      </c>
      <c r="Q3320">
        <v>591.48199999999997</v>
      </c>
      <c r="R3320">
        <v>241222</v>
      </c>
      <c r="S3320">
        <v>0.03</v>
      </c>
      <c r="T3320">
        <v>2.7839999999999998</v>
      </c>
      <c r="U3320">
        <v>6.2530000000000001</v>
      </c>
      <c r="V3320">
        <v>2550</v>
      </c>
      <c r="W3320">
        <v>10</v>
      </c>
      <c r="X3320">
        <f t="shared" si="112"/>
        <v>0</v>
      </c>
      <c r="Y3320">
        <f t="shared" si="113"/>
        <v>0</v>
      </c>
    </row>
    <row r="3321" spans="1:25" x14ac:dyDescent="0.2">
      <c r="A3321" t="s">
        <v>9864</v>
      </c>
      <c r="B3321" t="s">
        <v>745</v>
      </c>
      <c r="C3321">
        <v>1</v>
      </c>
      <c r="D3321">
        <v>36</v>
      </c>
      <c r="E3321" t="s">
        <v>3622</v>
      </c>
      <c r="F3321">
        <v>320.87900000000002</v>
      </c>
      <c r="G3321">
        <v>55.012</v>
      </c>
      <c r="H3321">
        <v>28.385999999999999</v>
      </c>
      <c r="I3321">
        <v>17652.313999999998</v>
      </c>
      <c r="J3321">
        <v>7199078</v>
      </c>
      <c r="K3321">
        <v>83.593000000000004</v>
      </c>
      <c r="L3321">
        <v>32.524999999999999</v>
      </c>
      <c r="M3321">
        <v>26823.156999999999</v>
      </c>
      <c r="N3321">
        <v>10939189</v>
      </c>
      <c r="O3321">
        <v>15.012</v>
      </c>
      <c r="P3321">
        <v>22.3</v>
      </c>
      <c r="Q3321">
        <v>4817.1710000000003</v>
      </c>
      <c r="R3321">
        <v>1964569</v>
      </c>
      <c r="S3321">
        <v>0.20499999999999999</v>
      </c>
      <c r="T3321">
        <v>7.22</v>
      </c>
      <c r="U3321">
        <v>65.653000000000006</v>
      </c>
      <c r="V3321">
        <v>26775</v>
      </c>
      <c r="W3321">
        <v>105</v>
      </c>
      <c r="X3321">
        <f t="shared" si="112"/>
        <v>4549.595690000001</v>
      </c>
      <c r="Y3321">
        <f t="shared" si="113"/>
        <v>101.479</v>
      </c>
    </row>
    <row r="3322" spans="1:25" x14ac:dyDescent="0.2">
      <c r="A3322" t="s">
        <v>9864</v>
      </c>
      <c r="B3322" t="s">
        <v>745</v>
      </c>
      <c r="C3322">
        <v>1</v>
      </c>
      <c r="D3322">
        <v>37</v>
      </c>
      <c r="E3322" t="s">
        <v>3623</v>
      </c>
      <c r="F3322">
        <v>276.15699999999998</v>
      </c>
      <c r="G3322">
        <v>47.841999999999999</v>
      </c>
      <c r="H3322">
        <v>23.097999999999999</v>
      </c>
      <c r="I3322">
        <v>13212.004999999999</v>
      </c>
      <c r="J3322">
        <v>5388203</v>
      </c>
      <c r="K3322">
        <v>80.796999999999997</v>
      </c>
      <c r="L3322">
        <v>33.893000000000001</v>
      </c>
      <c r="M3322">
        <v>22312.607</v>
      </c>
      <c r="N3322">
        <v>9099668</v>
      </c>
      <c r="O3322">
        <v>8.5310000000000006</v>
      </c>
      <c r="P3322">
        <v>14.079000000000001</v>
      </c>
      <c r="Q3322">
        <v>2355.9859999999999</v>
      </c>
      <c r="R3322">
        <v>960833</v>
      </c>
      <c r="S3322">
        <v>0.13600000000000001</v>
      </c>
      <c r="T3322">
        <v>5.8840000000000003</v>
      </c>
      <c r="U3322">
        <v>37.515999999999998</v>
      </c>
      <c r="V3322">
        <v>15300</v>
      </c>
      <c r="W3322">
        <v>60</v>
      </c>
      <c r="X3322">
        <f t="shared" si="112"/>
        <v>1866.9040399999999</v>
      </c>
      <c r="Y3322">
        <f t="shared" si="113"/>
        <v>52.429000000000002</v>
      </c>
    </row>
    <row r="3323" spans="1:25" x14ac:dyDescent="0.2">
      <c r="A3323" t="s">
        <v>9864</v>
      </c>
      <c r="B3323" t="s">
        <v>745</v>
      </c>
      <c r="C3323">
        <v>1</v>
      </c>
      <c r="D3323">
        <v>38</v>
      </c>
      <c r="E3323" t="s">
        <v>3624</v>
      </c>
      <c r="F3323">
        <v>298.10500000000002</v>
      </c>
      <c r="G3323">
        <v>54.209000000000003</v>
      </c>
      <c r="H3323">
        <v>28.509</v>
      </c>
      <c r="I3323">
        <v>16159.976000000001</v>
      </c>
      <c r="J3323">
        <v>6590463</v>
      </c>
      <c r="K3323">
        <v>76.62</v>
      </c>
      <c r="L3323">
        <v>32.295999999999999</v>
      </c>
      <c r="M3323">
        <v>22840.79</v>
      </c>
      <c r="N3323">
        <v>9315075</v>
      </c>
      <c r="O3323">
        <v>13.41</v>
      </c>
      <c r="P3323">
        <v>22.277999999999999</v>
      </c>
      <c r="Q3323">
        <v>3997.6550000000002</v>
      </c>
      <c r="R3323">
        <v>1630349</v>
      </c>
      <c r="S3323">
        <v>0.193</v>
      </c>
      <c r="T3323">
        <v>7.0119999999999996</v>
      </c>
      <c r="U3323">
        <v>57.524000000000001</v>
      </c>
      <c r="V3323">
        <v>23460</v>
      </c>
      <c r="W3323">
        <v>92</v>
      </c>
      <c r="X3323">
        <f t="shared" si="112"/>
        <v>3656.3232500000004</v>
      </c>
      <c r="Y3323">
        <f t="shared" si="113"/>
        <v>87.308999999999997</v>
      </c>
    </row>
    <row r="3324" spans="1:25" x14ac:dyDescent="0.2">
      <c r="A3324" t="s">
        <v>9864</v>
      </c>
      <c r="B3324" t="s">
        <v>745</v>
      </c>
      <c r="C3324">
        <v>1</v>
      </c>
      <c r="D3324">
        <v>39</v>
      </c>
      <c r="E3324" t="s">
        <v>3625</v>
      </c>
      <c r="F3324">
        <v>262.53300000000002</v>
      </c>
      <c r="G3324">
        <v>49.927999999999997</v>
      </c>
      <c r="H3324">
        <v>23.783000000000001</v>
      </c>
      <c r="I3324">
        <v>13107.867</v>
      </c>
      <c r="J3324">
        <v>5345733</v>
      </c>
      <c r="K3324">
        <v>67.997</v>
      </c>
      <c r="L3324">
        <v>35.609000000000002</v>
      </c>
      <c r="M3324">
        <v>17851.401999999998</v>
      </c>
      <c r="N3324">
        <v>7280271</v>
      </c>
      <c r="O3324">
        <v>11.689</v>
      </c>
      <c r="P3324">
        <v>19.48</v>
      </c>
      <c r="Q3324">
        <v>3068.7109999999998</v>
      </c>
      <c r="R3324">
        <v>1251501</v>
      </c>
      <c r="S3324">
        <v>0.16700000000000001</v>
      </c>
      <c r="T3324">
        <v>6.5179999999999998</v>
      </c>
      <c r="U3324">
        <v>43.768999999999998</v>
      </c>
      <c r="V3324">
        <v>17850</v>
      </c>
      <c r="W3324">
        <v>70</v>
      </c>
      <c r="X3324">
        <f t="shared" si="112"/>
        <v>2643.7742899999998</v>
      </c>
      <c r="Y3324">
        <f t="shared" si="113"/>
        <v>63.329000000000008</v>
      </c>
    </row>
    <row r="3325" spans="1:25" x14ac:dyDescent="0.2">
      <c r="A3325" t="s">
        <v>9864</v>
      </c>
      <c r="B3325" t="s">
        <v>745</v>
      </c>
      <c r="C3325">
        <v>1</v>
      </c>
      <c r="D3325">
        <v>40</v>
      </c>
      <c r="E3325" t="s">
        <v>3626</v>
      </c>
      <c r="F3325">
        <v>323.61099999999999</v>
      </c>
      <c r="G3325">
        <v>44.994999999999997</v>
      </c>
      <c r="H3325">
        <v>22.111000000000001</v>
      </c>
      <c r="I3325">
        <v>14560.718999999999</v>
      </c>
      <c r="J3325">
        <v>5938244</v>
      </c>
      <c r="K3325">
        <v>69.158000000000001</v>
      </c>
      <c r="L3325">
        <v>26.806999999999999</v>
      </c>
      <c r="M3325">
        <v>22380.331999999999</v>
      </c>
      <c r="N3325">
        <v>9127288</v>
      </c>
      <c r="O3325">
        <v>15.42</v>
      </c>
      <c r="P3325">
        <v>23.273</v>
      </c>
      <c r="Q3325">
        <v>4990.1639999999998</v>
      </c>
      <c r="R3325">
        <v>2035120</v>
      </c>
      <c r="S3325">
        <v>0.193</v>
      </c>
      <c r="T3325">
        <v>7.0170000000000003</v>
      </c>
      <c r="U3325">
        <v>62.527000000000001</v>
      </c>
      <c r="V3325">
        <v>25500</v>
      </c>
      <c r="W3325">
        <v>100</v>
      </c>
      <c r="X3325">
        <f t="shared" si="112"/>
        <v>4738.1580599999998</v>
      </c>
      <c r="Y3325">
        <f t="shared" si="113"/>
        <v>96.028999999999996</v>
      </c>
    </row>
    <row r="3326" spans="1:25" x14ac:dyDescent="0.2">
      <c r="A3326" t="s">
        <v>9864</v>
      </c>
      <c r="B3326" t="s">
        <v>745</v>
      </c>
      <c r="C3326">
        <v>2</v>
      </c>
      <c r="D3326">
        <v>1</v>
      </c>
      <c r="E3326" t="s">
        <v>3627</v>
      </c>
      <c r="F3326">
        <v>156.684</v>
      </c>
      <c r="G3326">
        <v>67.427000000000007</v>
      </c>
      <c r="H3326">
        <v>34.036999999999999</v>
      </c>
      <c r="I3326">
        <v>10564.714</v>
      </c>
      <c r="J3326">
        <v>4308568</v>
      </c>
      <c r="K3326">
        <v>35.055999999999997</v>
      </c>
      <c r="L3326">
        <v>27.376000000000001</v>
      </c>
      <c r="M3326">
        <v>5492.6549999999997</v>
      </c>
      <c r="N3326">
        <v>2240049</v>
      </c>
      <c r="O3326">
        <v>7.4859999999999998</v>
      </c>
      <c r="P3326">
        <v>14.143000000000001</v>
      </c>
      <c r="Q3326">
        <v>1173.0119999999999</v>
      </c>
      <c r="R3326">
        <v>478385</v>
      </c>
      <c r="S3326">
        <v>0.12</v>
      </c>
      <c r="T3326">
        <v>5.524</v>
      </c>
      <c r="U3326">
        <v>18.757999999999999</v>
      </c>
      <c r="V3326">
        <v>7650</v>
      </c>
      <c r="W3326">
        <v>30</v>
      </c>
      <c r="X3326">
        <f t="shared" si="112"/>
        <v>577.46237999999994</v>
      </c>
      <c r="Y3326">
        <f t="shared" si="113"/>
        <v>19.729000000000003</v>
      </c>
    </row>
    <row r="3327" spans="1:25" x14ac:dyDescent="0.2">
      <c r="A3327" t="s">
        <v>9864</v>
      </c>
      <c r="B3327" t="s">
        <v>745</v>
      </c>
      <c r="C3327">
        <v>2</v>
      </c>
      <c r="D3327">
        <v>2</v>
      </c>
      <c r="E3327" t="s">
        <v>1965</v>
      </c>
      <c r="F3327">
        <v>181.98699999999999</v>
      </c>
      <c r="G3327">
        <v>78.259</v>
      </c>
      <c r="H3327">
        <v>41.081000000000003</v>
      </c>
      <c r="I3327">
        <v>14242.017</v>
      </c>
      <c r="J3327">
        <v>5808269</v>
      </c>
      <c r="K3327">
        <v>36.51</v>
      </c>
      <c r="L3327">
        <v>19.765000000000001</v>
      </c>
      <c r="M3327">
        <v>6644.3729999999996</v>
      </c>
      <c r="N3327">
        <v>2709750</v>
      </c>
      <c r="O3327">
        <v>7.1219999999999999</v>
      </c>
      <c r="P3327">
        <v>15.548999999999999</v>
      </c>
      <c r="Q3327">
        <v>1296.047</v>
      </c>
      <c r="R3327">
        <v>528562</v>
      </c>
      <c r="S3327">
        <v>0.11</v>
      </c>
      <c r="T3327">
        <v>5.2939999999999996</v>
      </c>
      <c r="U3327">
        <v>20.009</v>
      </c>
      <c r="V3327">
        <v>8160</v>
      </c>
      <c r="W3327">
        <v>32</v>
      </c>
      <c r="X3327">
        <f t="shared" si="112"/>
        <v>711.57053000000008</v>
      </c>
      <c r="Y3327">
        <f t="shared" si="113"/>
        <v>21.909000000000002</v>
      </c>
    </row>
    <row r="3328" spans="1:25" x14ac:dyDescent="0.2">
      <c r="A3328" t="s">
        <v>9864</v>
      </c>
      <c r="B3328" t="s">
        <v>745</v>
      </c>
      <c r="C3328">
        <v>2</v>
      </c>
      <c r="D3328">
        <v>3</v>
      </c>
      <c r="E3328" t="s">
        <v>3628</v>
      </c>
      <c r="F3328">
        <v>124.913</v>
      </c>
      <c r="G3328">
        <v>67.108999999999995</v>
      </c>
      <c r="H3328">
        <v>37.93</v>
      </c>
      <c r="I3328">
        <v>8382.8410000000003</v>
      </c>
      <c r="J3328">
        <v>3418743</v>
      </c>
      <c r="K3328">
        <v>26.343</v>
      </c>
      <c r="L3328">
        <v>17.853999999999999</v>
      </c>
      <c r="M3328">
        <v>3290.5430000000001</v>
      </c>
      <c r="N3328">
        <v>1341970</v>
      </c>
      <c r="O3328">
        <v>4.399</v>
      </c>
      <c r="P3328">
        <v>7.6580000000000004</v>
      </c>
      <c r="Q3328">
        <v>549.45000000000005</v>
      </c>
      <c r="R3328">
        <v>224080</v>
      </c>
      <c r="S3328">
        <v>0.04</v>
      </c>
      <c r="T3328">
        <v>3.1949999999999998</v>
      </c>
      <c r="U3328">
        <v>5.0019999999999998</v>
      </c>
      <c r="V3328">
        <v>2040</v>
      </c>
      <c r="W3328">
        <v>8</v>
      </c>
      <c r="X3328">
        <f t="shared" si="112"/>
        <v>0</v>
      </c>
      <c r="Y3328">
        <f t="shared" si="113"/>
        <v>0</v>
      </c>
    </row>
    <row r="3329" spans="1:25" x14ac:dyDescent="0.2">
      <c r="A3329" t="s">
        <v>9864</v>
      </c>
      <c r="B3329" t="s">
        <v>745</v>
      </c>
      <c r="C3329">
        <v>2</v>
      </c>
      <c r="D3329">
        <v>4</v>
      </c>
      <c r="E3329" t="s">
        <v>1741</v>
      </c>
      <c r="F3329">
        <v>293.10300000000001</v>
      </c>
      <c r="G3329">
        <v>67.090999999999994</v>
      </c>
      <c r="H3329">
        <v>42.264000000000003</v>
      </c>
      <c r="I3329">
        <v>19664.545999999998</v>
      </c>
      <c r="J3329">
        <v>8019719</v>
      </c>
      <c r="K3329">
        <v>49.819000000000003</v>
      </c>
      <c r="L3329">
        <v>30.091000000000001</v>
      </c>
      <c r="M3329">
        <v>14602.003000000001</v>
      </c>
      <c r="N3329">
        <v>5955081</v>
      </c>
      <c r="O3329">
        <v>15.417</v>
      </c>
      <c r="P3329">
        <v>24.213999999999999</v>
      </c>
      <c r="Q3329">
        <v>4518.6469999999999</v>
      </c>
      <c r="R3329">
        <v>1842823</v>
      </c>
      <c r="S3329">
        <v>0.17499999999999999</v>
      </c>
      <c r="T3329">
        <v>6.6769999999999996</v>
      </c>
      <c r="U3329">
        <v>51.271999999999998</v>
      </c>
      <c r="V3329">
        <v>20910</v>
      </c>
      <c r="W3329">
        <v>82</v>
      </c>
      <c r="X3329">
        <f t="shared" si="112"/>
        <v>4224.20453</v>
      </c>
      <c r="Y3329">
        <f t="shared" si="113"/>
        <v>76.409000000000006</v>
      </c>
    </row>
    <row r="3330" spans="1:25" x14ac:dyDescent="0.2">
      <c r="A3330" t="s">
        <v>9864</v>
      </c>
      <c r="B3330" t="s">
        <v>745</v>
      </c>
      <c r="C3330">
        <v>2</v>
      </c>
      <c r="D3330">
        <v>5</v>
      </c>
      <c r="E3330" t="s">
        <v>317</v>
      </c>
      <c r="F3330">
        <v>308.37099999999998</v>
      </c>
      <c r="G3330">
        <v>67.766999999999996</v>
      </c>
      <c r="H3330">
        <v>35.674999999999997</v>
      </c>
      <c r="I3330">
        <v>20897.490000000002</v>
      </c>
      <c r="J3330">
        <v>8522546</v>
      </c>
      <c r="K3330">
        <v>73.623999999999995</v>
      </c>
      <c r="L3330">
        <v>33.585999999999999</v>
      </c>
      <c r="M3330">
        <v>22703.618999999999</v>
      </c>
      <c r="N3330">
        <v>9259133</v>
      </c>
      <c r="O3330">
        <v>20.041</v>
      </c>
      <c r="P3330">
        <v>26.524000000000001</v>
      </c>
      <c r="Q3330">
        <v>6180.1679999999997</v>
      </c>
      <c r="R3330">
        <v>2520435</v>
      </c>
      <c r="S3330">
        <v>0.189</v>
      </c>
      <c r="T3330">
        <v>6.9320000000000004</v>
      </c>
      <c r="U3330">
        <v>58.15</v>
      </c>
      <c r="V3330">
        <v>23715</v>
      </c>
      <c r="W3330">
        <v>93</v>
      </c>
      <c r="X3330">
        <f t="shared" si="112"/>
        <v>6035.2624200000009</v>
      </c>
      <c r="Y3330">
        <f t="shared" si="113"/>
        <v>88.399000000000001</v>
      </c>
    </row>
    <row r="3331" spans="1:25" x14ac:dyDescent="0.2">
      <c r="A3331" t="s">
        <v>9864</v>
      </c>
      <c r="B3331" t="s">
        <v>745</v>
      </c>
      <c r="C3331">
        <v>2</v>
      </c>
      <c r="D3331">
        <v>8</v>
      </c>
      <c r="E3331" t="s">
        <v>3629</v>
      </c>
      <c r="F3331">
        <v>349.69099999999997</v>
      </c>
      <c r="G3331">
        <v>75.376999999999995</v>
      </c>
      <c r="H3331">
        <v>43.026000000000003</v>
      </c>
      <c r="I3331">
        <v>26358.521000000001</v>
      </c>
      <c r="J3331">
        <v>10749698</v>
      </c>
      <c r="K3331">
        <v>62.151000000000003</v>
      </c>
      <c r="L3331">
        <v>31.335000000000001</v>
      </c>
      <c r="M3331">
        <v>21733.684000000001</v>
      </c>
      <c r="N3331">
        <v>8863568</v>
      </c>
      <c r="O3331">
        <v>17.372</v>
      </c>
      <c r="P3331">
        <v>25.553000000000001</v>
      </c>
      <c r="Q3331">
        <v>6074.9440000000004</v>
      </c>
      <c r="R3331">
        <v>2477522</v>
      </c>
      <c r="S3331">
        <v>0.2</v>
      </c>
      <c r="T3331">
        <v>7.1429999999999998</v>
      </c>
      <c r="U3331">
        <v>70.03</v>
      </c>
      <c r="V3331">
        <v>28560</v>
      </c>
      <c r="W3331">
        <v>112</v>
      </c>
      <c r="X3331">
        <f t="shared" si="112"/>
        <v>5920.56826</v>
      </c>
      <c r="Y3331">
        <f t="shared" si="113"/>
        <v>109.10900000000001</v>
      </c>
    </row>
    <row r="3332" spans="1:25" x14ac:dyDescent="0.2">
      <c r="A3332" t="s">
        <v>9864</v>
      </c>
      <c r="B3332" t="s">
        <v>745</v>
      </c>
      <c r="C3332">
        <v>2</v>
      </c>
      <c r="D3332">
        <v>9</v>
      </c>
      <c r="E3332" t="s">
        <v>3630</v>
      </c>
      <c r="F3332">
        <v>337.91300000000001</v>
      </c>
      <c r="G3332">
        <v>75.906000000000006</v>
      </c>
      <c r="H3332">
        <v>41.453000000000003</v>
      </c>
      <c r="I3332">
        <v>25649.728999999999</v>
      </c>
      <c r="J3332">
        <v>10460634</v>
      </c>
      <c r="K3332">
        <v>51.066000000000003</v>
      </c>
      <c r="L3332">
        <v>26.626999999999999</v>
      </c>
      <c r="M3332">
        <v>17255.802</v>
      </c>
      <c r="N3332">
        <v>7037370</v>
      </c>
      <c r="O3332">
        <v>14.16</v>
      </c>
      <c r="P3332">
        <v>22.672999999999998</v>
      </c>
      <c r="Q3332">
        <v>4784.8209999999999</v>
      </c>
      <c r="R3332">
        <v>1951376</v>
      </c>
      <c r="S3332">
        <v>0.17199999999999999</v>
      </c>
      <c r="T3332">
        <v>6.6219999999999999</v>
      </c>
      <c r="U3332">
        <v>58.15</v>
      </c>
      <c r="V3332">
        <v>23715</v>
      </c>
      <c r="W3332">
        <v>93</v>
      </c>
      <c r="X3332">
        <f t="shared" si="112"/>
        <v>4514.3341900000005</v>
      </c>
      <c r="Y3332">
        <f t="shared" si="113"/>
        <v>88.399000000000001</v>
      </c>
    </row>
    <row r="3333" spans="1:25" x14ac:dyDescent="0.2">
      <c r="A3333" t="s">
        <v>9864</v>
      </c>
      <c r="B3333" t="s">
        <v>745</v>
      </c>
      <c r="C3333">
        <v>2</v>
      </c>
      <c r="D3333">
        <v>10</v>
      </c>
      <c r="E3333" t="s">
        <v>3631</v>
      </c>
      <c r="F3333">
        <v>98.334000000000003</v>
      </c>
      <c r="G3333">
        <v>54.723999999999997</v>
      </c>
      <c r="H3333">
        <v>39.005000000000003</v>
      </c>
      <c r="I3333">
        <v>5381.1610000000001</v>
      </c>
      <c r="J3333">
        <v>2194579</v>
      </c>
      <c r="K3333">
        <v>33.298000000000002</v>
      </c>
      <c r="L3333">
        <v>21.933</v>
      </c>
      <c r="M3333">
        <v>3274.3180000000002</v>
      </c>
      <c r="N3333">
        <v>1335353</v>
      </c>
      <c r="O3333">
        <v>5.5510000000000002</v>
      </c>
      <c r="P3333">
        <v>12.061999999999999</v>
      </c>
      <c r="Q3333">
        <v>545.81299999999999</v>
      </c>
      <c r="R3333">
        <v>222597</v>
      </c>
      <c r="S3333">
        <v>0.10199999999999999</v>
      </c>
      <c r="T3333">
        <v>5.0919999999999996</v>
      </c>
      <c r="U3333">
        <v>10.004</v>
      </c>
      <c r="V3333">
        <v>4080</v>
      </c>
      <c r="W3333">
        <v>16</v>
      </c>
      <c r="X3333">
        <f t="shared" si="112"/>
        <v>0</v>
      </c>
      <c r="Y3333">
        <f t="shared" si="113"/>
        <v>4.4690000000000003</v>
      </c>
    </row>
    <row r="3334" spans="1:25" x14ac:dyDescent="0.2">
      <c r="A3334" t="s">
        <v>9864</v>
      </c>
      <c r="B3334" t="s">
        <v>745</v>
      </c>
      <c r="C3334">
        <v>2</v>
      </c>
      <c r="D3334">
        <v>11</v>
      </c>
      <c r="E3334" t="s">
        <v>3632</v>
      </c>
      <c r="F3334">
        <v>313.46699999999998</v>
      </c>
      <c r="G3334">
        <v>76.278999999999996</v>
      </c>
      <c r="H3334">
        <v>42.228999999999999</v>
      </c>
      <c r="I3334">
        <v>23910.893</v>
      </c>
      <c r="J3334">
        <v>9751491</v>
      </c>
      <c r="K3334">
        <v>54.865000000000002</v>
      </c>
      <c r="L3334">
        <v>30.440999999999999</v>
      </c>
      <c r="M3334">
        <v>17198.310000000001</v>
      </c>
      <c r="N3334">
        <v>7013923</v>
      </c>
      <c r="O3334">
        <v>11.736000000000001</v>
      </c>
      <c r="P3334">
        <v>19.289000000000001</v>
      </c>
      <c r="Q3334">
        <v>3678.9760000000001</v>
      </c>
      <c r="R3334">
        <v>1500383</v>
      </c>
      <c r="S3334">
        <v>0.152</v>
      </c>
      <c r="T3334">
        <v>6.2160000000000002</v>
      </c>
      <c r="U3334">
        <v>47.52</v>
      </c>
      <c r="V3334">
        <v>19380</v>
      </c>
      <c r="W3334">
        <v>76</v>
      </c>
      <c r="X3334">
        <f t="shared" si="112"/>
        <v>3308.9631400000003</v>
      </c>
      <c r="Y3334">
        <f t="shared" si="113"/>
        <v>69.869</v>
      </c>
    </row>
    <row r="3335" spans="1:25" x14ac:dyDescent="0.2">
      <c r="A3335" t="s">
        <v>9864</v>
      </c>
      <c r="B3335" t="s">
        <v>745</v>
      </c>
      <c r="C3335">
        <v>2</v>
      </c>
      <c r="D3335">
        <v>12</v>
      </c>
      <c r="E3335" t="s">
        <v>3633</v>
      </c>
      <c r="F3335">
        <v>174.976</v>
      </c>
      <c r="G3335">
        <v>69.102000000000004</v>
      </c>
      <c r="H3335">
        <v>38.231000000000002</v>
      </c>
      <c r="I3335">
        <v>12091.162</v>
      </c>
      <c r="J3335">
        <v>4931094</v>
      </c>
      <c r="K3335">
        <v>3.3180000000000001</v>
      </c>
      <c r="L3335">
        <v>2.1320000000000001</v>
      </c>
      <c r="M3335">
        <v>580.495</v>
      </c>
      <c r="N3335">
        <v>236741</v>
      </c>
      <c r="O3335">
        <v>4.218</v>
      </c>
      <c r="P3335">
        <v>9.3140000000000001</v>
      </c>
      <c r="Q3335">
        <v>738.12099999999998</v>
      </c>
      <c r="R3335">
        <v>301025</v>
      </c>
      <c r="S3335">
        <v>5.3999999999999999E-2</v>
      </c>
      <c r="T3335">
        <v>3.6970000000000001</v>
      </c>
      <c r="U3335">
        <v>9.3789999999999996</v>
      </c>
      <c r="V3335">
        <v>3825</v>
      </c>
      <c r="W3335">
        <v>15</v>
      </c>
      <c r="X3335">
        <f t="shared" si="112"/>
        <v>103.43118999999997</v>
      </c>
      <c r="Y3335">
        <f t="shared" si="113"/>
        <v>3.379</v>
      </c>
    </row>
    <row r="3336" spans="1:25" x14ac:dyDescent="0.2">
      <c r="A3336" t="s">
        <v>9864</v>
      </c>
      <c r="B3336" t="s">
        <v>745</v>
      </c>
      <c r="C3336">
        <v>2</v>
      </c>
      <c r="D3336">
        <v>13</v>
      </c>
      <c r="E3336" t="s">
        <v>3634</v>
      </c>
      <c r="F3336">
        <v>306.30200000000002</v>
      </c>
      <c r="G3336">
        <v>52.247</v>
      </c>
      <c r="H3336">
        <v>29.184000000000001</v>
      </c>
      <c r="I3336">
        <v>16003.269</v>
      </c>
      <c r="J3336">
        <v>6526554</v>
      </c>
      <c r="K3336">
        <v>66.905000000000001</v>
      </c>
      <c r="L3336">
        <v>29.754000000000001</v>
      </c>
      <c r="M3336">
        <v>20493.101999999999</v>
      </c>
      <c r="N3336">
        <v>8357626</v>
      </c>
      <c r="O3336">
        <v>10.592000000000001</v>
      </c>
      <c r="P3336">
        <v>18.376000000000001</v>
      </c>
      <c r="Q3336">
        <v>3244.4769999999999</v>
      </c>
      <c r="R3336">
        <v>1323183</v>
      </c>
      <c r="S3336">
        <v>0.2</v>
      </c>
      <c r="T3336">
        <v>7.14</v>
      </c>
      <c r="U3336">
        <v>61.276000000000003</v>
      </c>
      <c r="V3336">
        <v>24990</v>
      </c>
      <c r="W3336">
        <v>98</v>
      </c>
      <c r="X3336">
        <f t="shared" si="112"/>
        <v>2835.35923</v>
      </c>
      <c r="Y3336">
        <f t="shared" si="113"/>
        <v>93.849000000000004</v>
      </c>
    </row>
    <row r="3337" spans="1:25" x14ac:dyDescent="0.2">
      <c r="A3337" t="s">
        <v>9864</v>
      </c>
      <c r="B3337" t="s">
        <v>745</v>
      </c>
      <c r="C3337">
        <v>2</v>
      </c>
      <c r="D3337">
        <v>14</v>
      </c>
      <c r="E3337" t="s">
        <v>3635</v>
      </c>
      <c r="F3337">
        <v>160.375</v>
      </c>
      <c r="G3337">
        <v>71.344999999999999</v>
      </c>
      <c r="H3337">
        <v>44.146999999999998</v>
      </c>
      <c r="I3337">
        <v>11441.968999999999</v>
      </c>
      <c r="J3337">
        <v>4666336</v>
      </c>
      <c r="K3337">
        <v>3.3540000000000001</v>
      </c>
      <c r="L3337">
        <v>2.4430000000000001</v>
      </c>
      <c r="M3337">
        <v>537.97699999999998</v>
      </c>
      <c r="N3337">
        <v>219401</v>
      </c>
      <c r="O3337">
        <v>4.1849999999999996</v>
      </c>
      <c r="P3337">
        <v>9.7569999999999997</v>
      </c>
      <c r="Q3337">
        <v>671.23900000000003</v>
      </c>
      <c r="R3337">
        <v>273749</v>
      </c>
      <c r="S3337">
        <v>6.2E-2</v>
      </c>
      <c r="T3337">
        <v>3.988</v>
      </c>
      <c r="U3337">
        <v>10.004</v>
      </c>
      <c r="V3337">
        <v>4080</v>
      </c>
      <c r="W3337">
        <v>16</v>
      </c>
      <c r="X3337">
        <f t="shared" si="112"/>
        <v>30.529810000000019</v>
      </c>
      <c r="Y3337">
        <f t="shared" si="113"/>
        <v>4.4690000000000003</v>
      </c>
    </row>
    <row r="3338" spans="1:25" x14ac:dyDescent="0.2">
      <c r="A3338" t="s">
        <v>9864</v>
      </c>
      <c r="B3338" t="s">
        <v>745</v>
      </c>
      <c r="C3338">
        <v>2</v>
      </c>
      <c r="D3338">
        <v>15</v>
      </c>
      <c r="E3338" t="s">
        <v>3636</v>
      </c>
      <c r="F3338">
        <v>78.849999999999994</v>
      </c>
      <c r="G3338">
        <v>55.337000000000003</v>
      </c>
      <c r="H3338">
        <v>37.692999999999998</v>
      </c>
      <c r="I3338">
        <v>4363.3159999999998</v>
      </c>
      <c r="J3338">
        <v>1779475</v>
      </c>
      <c r="K3338">
        <v>29.440999999999999</v>
      </c>
      <c r="L3338">
        <v>18.963999999999999</v>
      </c>
      <c r="M3338">
        <v>2321.4119999999998</v>
      </c>
      <c r="N3338">
        <v>946733</v>
      </c>
      <c r="O3338">
        <v>3.5960000000000001</v>
      </c>
      <c r="P3338">
        <v>8.1349999999999998</v>
      </c>
      <c r="Q3338">
        <v>283.51</v>
      </c>
      <c r="R3338">
        <v>115623</v>
      </c>
      <c r="S3338">
        <v>5.6000000000000001E-2</v>
      </c>
      <c r="T3338">
        <v>3.762</v>
      </c>
      <c r="U3338">
        <v>4.3769999999999998</v>
      </c>
      <c r="V3338">
        <v>1785</v>
      </c>
      <c r="W3338">
        <v>7</v>
      </c>
      <c r="X3338">
        <f t="shared" si="112"/>
        <v>0</v>
      </c>
      <c r="Y3338">
        <f t="shared" si="113"/>
        <v>0</v>
      </c>
    </row>
    <row r="3339" spans="1:25" x14ac:dyDescent="0.2">
      <c r="A3339" t="s">
        <v>9864</v>
      </c>
      <c r="B3339" t="s">
        <v>745</v>
      </c>
      <c r="C3339">
        <v>2</v>
      </c>
      <c r="D3339">
        <v>16</v>
      </c>
      <c r="E3339" t="s">
        <v>3637</v>
      </c>
      <c r="F3339">
        <v>208.483</v>
      </c>
      <c r="G3339">
        <v>71.960999999999999</v>
      </c>
      <c r="H3339">
        <v>39.826999999999998</v>
      </c>
      <c r="I3339">
        <v>15002.656999999999</v>
      </c>
      <c r="J3339">
        <v>6118478</v>
      </c>
      <c r="K3339">
        <v>69.801000000000002</v>
      </c>
      <c r="L3339">
        <v>27.131</v>
      </c>
      <c r="M3339">
        <v>14552.311</v>
      </c>
      <c r="N3339">
        <v>5934815</v>
      </c>
      <c r="O3339">
        <v>11.414</v>
      </c>
      <c r="P3339">
        <v>20.54</v>
      </c>
      <c r="Q3339">
        <v>2379.663</v>
      </c>
      <c r="R3339">
        <v>970489</v>
      </c>
      <c r="S3339">
        <v>0.108</v>
      </c>
      <c r="T3339">
        <v>5.2460000000000004</v>
      </c>
      <c r="U3339">
        <v>22.51</v>
      </c>
      <c r="V3339">
        <v>9180</v>
      </c>
      <c r="W3339">
        <v>36</v>
      </c>
      <c r="X3339">
        <f t="shared" si="112"/>
        <v>1892.7119700000001</v>
      </c>
      <c r="Y3339">
        <f t="shared" si="113"/>
        <v>26.269000000000002</v>
      </c>
    </row>
    <row r="3340" spans="1:25" x14ac:dyDescent="0.2">
      <c r="A3340" t="s">
        <v>9864</v>
      </c>
      <c r="B3340" t="s">
        <v>745</v>
      </c>
      <c r="C3340">
        <v>2</v>
      </c>
      <c r="D3340">
        <v>17</v>
      </c>
      <c r="E3340" t="s">
        <v>3638</v>
      </c>
      <c r="F3340">
        <v>262.69299999999998</v>
      </c>
      <c r="G3340">
        <v>55.993000000000002</v>
      </c>
      <c r="H3340">
        <v>31.222999999999999</v>
      </c>
      <c r="I3340">
        <v>14709.034</v>
      </c>
      <c r="J3340">
        <v>5998731</v>
      </c>
      <c r="K3340">
        <v>76.962000000000003</v>
      </c>
      <c r="L3340">
        <v>29.402000000000001</v>
      </c>
      <c r="M3340">
        <v>20217.232</v>
      </c>
      <c r="N3340">
        <v>8245119</v>
      </c>
      <c r="O3340">
        <v>11.874000000000001</v>
      </c>
      <c r="P3340">
        <v>20.199000000000002</v>
      </c>
      <c r="Q3340">
        <v>3119.1640000000002</v>
      </c>
      <c r="R3340">
        <v>1272077</v>
      </c>
      <c r="S3340">
        <v>0.17100000000000001</v>
      </c>
      <c r="T3340">
        <v>6.6079999999999997</v>
      </c>
      <c r="U3340">
        <v>45.018999999999998</v>
      </c>
      <c r="V3340">
        <v>18360</v>
      </c>
      <c r="W3340">
        <v>72</v>
      </c>
      <c r="X3340">
        <f t="shared" si="112"/>
        <v>2698.7680600000003</v>
      </c>
      <c r="Y3340">
        <f t="shared" si="113"/>
        <v>65.509</v>
      </c>
    </row>
    <row r="3341" spans="1:25" x14ac:dyDescent="0.2">
      <c r="A3341" t="s">
        <v>9864</v>
      </c>
      <c r="B3341" t="s">
        <v>745</v>
      </c>
      <c r="C3341">
        <v>2</v>
      </c>
      <c r="D3341">
        <v>18</v>
      </c>
      <c r="E3341" t="s">
        <v>3639</v>
      </c>
      <c r="F3341">
        <v>245.399</v>
      </c>
      <c r="G3341">
        <v>66.438000000000002</v>
      </c>
      <c r="H3341">
        <v>35.783000000000001</v>
      </c>
      <c r="I3341">
        <v>16303.885</v>
      </c>
      <c r="J3341">
        <v>6649153</v>
      </c>
      <c r="K3341">
        <v>21.641999999999999</v>
      </c>
      <c r="L3341">
        <v>17.34</v>
      </c>
      <c r="M3341">
        <v>5310.942</v>
      </c>
      <c r="N3341">
        <v>2165942</v>
      </c>
      <c r="O3341">
        <v>5.2329999999999997</v>
      </c>
      <c r="P3341">
        <v>12.89</v>
      </c>
      <c r="Q3341">
        <v>1284.1420000000001</v>
      </c>
      <c r="R3341">
        <v>523707</v>
      </c>
      <c r="S3341">
        <v>7.9000000000000001E-2</v>
      </c>
      <c r="T3341">
        <v>4.4870000000000001</v>
      </c>
      <c r="U3341">
        <v>19.382999999999999</v>
      </c>
      <c r="V3341">
        <v>7905</v>
      </c>
      <c r="W3341">
        <v>31</v>
      </c>
      <c r="X3341">
        <f t="shared" si="112"/>
        <v>698.59408000000008</v>
      </c>
      <c r="Y3341">
        <f t="shared" si="113"/>
        <v>20.819000000000003</v>
      </c>
    </row>
    <row r="3342" spans="1:25" x14ac:dyDescent="0.2">
      <c r="A3342" t="s">
        <v>9864</v>
      </c>
      <c r="B3342" t="s">
        <v>745</v>
      </c>
      <c r="C3342">
        <v>2</v>
      </c>
      <c r="D3342">
        <v>19</v>
      </c>
      <c r="E3342" t="s">
        <v>3508</v>
      </c>
      <c r="F3342">
        <v>297.48</v>
      </c>
      <c r="G3342">
        <v>67.650999999999996</v>
      </c>
      <c r="H3342">
        <v>32.825000000000003</v>
      </c>
      <c r="I3342">
        <v>20124.761999999999</v>
      </c>
      <c r="J3342">
        <v>8207407</v>
      </c>
      <c r="K3342">
        <v>63.101999999999997</v>
      </c>
      <c r="L3342">
        <v>27.321999999999999</v>
      </c>
      <c r="M3342">
        <v>18771.493999999999</v>
      </c>
      <c r="N3342">
        <v>7655509</v>
      </c>
      <c r="O3342">
        <v>11.019</v>
      </c>
      <c r="P3342">
        <v>20.097999999999999</v>
      </c>
      <c r="Q3342">
        <v>3277.94</v>
      </c>
      <c r="R3342">
        <v>1336830</v>
      </c>
      <c r="S3342">
        <v>0.156</v>
      </c>
      <c r="T3342">
        <v>6.2960000000000003</v>
      </c>
      <c r="U3342">
        <v>46.27</v>
      </c>
      <c r="V3342">
        <v>18870</v>
      </c>
      <c r="W3342">
        <v>74</v>
      </c>
      <c r="X3342">
        <f t="shared" si="112"/>
        <v>2871.8339000000001</v>
      </c>
      <c r="Y3342">
        <f t="shared" si="113"/>
        <v>67.689000000000007</v>
      </c>
    </row>
    <row r="3343" spans="1:25" x14ac:dyDescent="0.2">
      <c r="A3343" t="s">
        <v>9864</v>
      </c>
      <c r="B3343" t="s">
        <v>745</v>
      </c>
      <c r="C3343">
        <v>2</v>
      </c>
      <c r="D3343">
        <v>20</v>
      </c>
      <c r="E3343" t="s">
        <v>3640</v>
      </c>
      <c r="F3343">
        <v>338.45</v>
      </c>
      <c r="G3343">
        <v>62.055999999999997</v>
      </c>
      <c r="H3343">
        <v>35.037999999999997</v>
      </c>
      <c r="I3343">
        <v>21002.904999999999</v>
      </c>
      <c r="J3343">
        <v>8565537</v>
      </c>
      <c r="K3343">
        <v>51.981000000000002</v>
      </c>
      <c r="L3343">
        <v>20.695</v>
      </c>
      <c r="M3343">
        <v>17593.11</v>
      </c>
      <c r="N3343">
        <v>7174933</v>
      </c>
      <c r="O3343">
        <v>12.182</v>
      </c>
      <c r="P3343">
        <v>19.265999999999998</v>
      </c>
      <c r="Q3343">
        <v>4122.9759999999997</v>
      </c>
      <c r="R3343">
        <v>1681458</v>
      </c>
      <c r="S3343">
        <v>0.155</v>
      </c>
      <c r="T3343">
        <v>6.2889999999999997</v>
      </c>
      <c r="U3343">
        <v>52.521999999999998</v>
      </c>
      <c r="V3343">
        <v>21420</v>
      </c>
      <c r="W3343">
        <v>84</v>
      </c>
      <c r="X3343">
        <f t="shared" si="112"/>
        <v>3792.9231399999999</v>
      </c>
      <c r="Y3343">
        <f t="shared" si="113"/>
        <v>78.588999999999999</v>
      </c>
    </row>
    <row r="3344" spans="1:25" x14ac:dyDescent="0.2">
      <c r="A3344" t="s">
        <v>9864</v>
      </c>
      <c r="B3344" t="s">
        <v>745</v>
      </c>
      <c r="C3344">
        <v>2</v>
      </c>
      <c r="D3344">
        <v>21</v>
      </c>
      <c r="E3344" t="s">
        <v>3641</v>
      </c>
      <c r="F3344">
        <v>309.77600000000001</v>
      </c>
      <c r="G3344">
        <v>76.876999999999995</v>
      </c>
      <c r="H3344">
        <v>39.506</v>
      </c>
      <c r="I3344">
        <v>23814.592000000001</v>
      </c>
      <c r="J3344">
        <v>9712217</v>
      </c>
      <c r="K3344">
        <v>2.91</v>
      </c>
      <c r="L3344">
        <v>2.0619999999999998</v>
      </c>
      <c r="M3344">
        <v>901.34</v>
      </c>
      <c r="N3344">
        <v>367590</v>
      </c>
      <c r="O3344">
        <v>2.7909999999999999</v>
      </c>
      <c r="P3344">
        <v>7.1379999999999999</v>
      </c>
      <c r="Q3344">
        <v>864.51499999999999</v>
      </c>
      <c r="R3344">
        <v>352572</v>
      </c>
      <c r="S3344">
        <v>2.5999999999999999E-2</v>
      </c>
      <c r="T3344">
        <v>2.5870000000000002</v>
      </c>
      <c r="U3344">
        <v>8.1280000000000001</v>
      </c>
      <c r="V3344">
        <v>3315</v>
      </c>
      <c r="W3344">
        <v>13</v>
      </c>
      <c r="X3344">
        <f t="shared" si="112"/>
        <v>241.20065</v>
      </c>
      <c r="Y3344">
        <f t="shared" si="113"/>
        <v>1.1989999999999996</v>
      </c>
    </row>
    <row r="3345" spans="1:25" x14ac:dyDescent="0.2">
      <c r="A3345" t="s">
        <v>9864</v>
      </c>
      <c r="B3345" t="s">
        <v>745</v>
      </c>
      <c r="C3345">
        <v>2</v>
      </c>
      <c r="D3345">
        <v>22</v>
      </c>
      <c r="E3345" t="s">
        <v>3642</v>
      </c>
      <c r="F3345">
        <v>262.22699999999998</v>
      </c>
      <c r="G3345">
        <v>58.628</v>
      </c>
      <c r="H3345">
        <v>31.78</v>
      </c>
      <c r="I3345">
        <v>15373.758</v>
      </c>
      <c r="J3345">
        <v>6269823</v>
      </c>
      <c r="K3345">
        <v>32.012999999999998</v>
      </c>
      <c r="L3345">
        <v>26.175999999999998</v>
      </c>
      <c r="M3345">
        <v>8394.7009999999991</v>
      </c>
      <c r="N3345">
        <v>3423580</v>
      </c>
      <c r="O3345">
        <v>4.8840000000000003</v>
      </c>
      <c r="P3345">
        <v>12.696</v>
      </c>
      <c r="Q3345">
        <v>1280.729</v>
      </c>
      <c r="R3345">
        <v>522315</v>
      </c>
      <c r="S3345">
        <v>8.3000000000000004E-2</v>
      </c>
      <c r="T3345">
        <v>4.6120000000000001</v>
      </c>
      <c r="U3345">
        <v>21.884</v>
      </c>
      <c r="V3345">
        <v>8925</v>
      </c>
      <c r="W3345">
        <v>35</v>
      </c>
      <c r="X3345">
        <f t="shared" si="112"/>
        <v>694.87391000000002</v>
      </c>
      <c r="Y3345">
        <f t="shared" si="113"/>
        <v>25.179000000000002</v>
      </c>
    </row>
    <row r="3346" spans="1:25" x14ac:dyDescent="0.2">
      <c r="A3346" t="s">
        <v>9864</v>
      </c>
      <c r="B3346" t="s">
        <v>745</v>
      </c>
      <c r="C3346">
        <v>2</v>
      </c>
      <c r="D3346">
        <v>23</v>
      </c>
      <c r="E3346" t="s">
        <v>3643</v>
      </c>
      <c r="F3346">
        <v>228.01400000000001</v>
      </c>
      <c r="G3346">
        <v>48.475999999999999</v>
      </c>
      <c r="H3346">
        <v>30.972999999999999</v>
      </c>
      <c r="I3346">
        <v>11053.279</v>
      </c>
      <c r="J3346">
        <v>4507818</v>
      </c>
      <c r="K3346">
        <v>2.3380000000000001</v>
      </c>
      <c r="L3346">
        <v>1.6539999999999999</v>
      </c>
      <c r="M3346">
        <v>533.12400000000002</v>
      </c>
      <c r="N3346">
        <v>217422</v>
      </c>
      <c r="O3346">
        <v>3.2770000000000001</v>
      </c>
      <c r="P3346">
        <v>8.68</v>
      </c>
      <c r="Q3346">
        <v>747.12400000000002</v>
      </c>
      <c r="R3346">
        <v>304697</v>
      </c>
      <c r="S3346">
        <v>4.3999999999999997E-2</v>
      </c>
      <c r="T3346">
        <v>3.3450000000000002</v>
      </c>
      <c r="U3346">
        <v>10.004</v>
      </c>
      <c r="V3346">
        <v>4080</v>
      </c>
      <c r="W3346">
        <v>16</v>
      </c>
      <c r="X3346">
        <f t="shared" si="112"/>
        <v>113.24446000000002</v>
      </c>
      <c r="Y3346">
        <f t="shared" si="113"/>
        <v>4.4690000000000003</v>
      </c>
    </row>
    <row r="3347" spans="1:25" x14ac:dyDescent="0.2">
      <c r="A3347" t="s">
        <v>9864</v>
      </c>
      <c r="B3347" t="s">
        <v>745</v>
      </c>
      <c r="C3347">
        <v>2</v>
      </c>
      <c r="D3347">
        <v>24</v>
      </c>
      <c r="E3347" t="s">
        <v>3644</v>
      </c>
      <c r="F3347">
        <v>216.72</v>
      </c>
      <c r="G3347">
        <v>48.929000000000002</v>
      </c>
      <c r="H3347">
        <v>28.57</v>
      </c>
      <c r="I3347">
        <v>10603.97</v>
      </c>
      <c r="J3347">
        <v>4324578</v>
      </c>
      <c r="K3347">
        <v>3.0070000000000001</v>
      </c>
      <c r="L3347">
        <v>2.004</v>
      </c>
      <c r="M3347">
        <v>651.76499999999999</v>
      </c>
      <c r="N3347">
        <v>265807</v>
      </c>
      <c r="O3347">
        <v>4.069</v>
      </c>
      <c r="P3347">
        <v>10.823</v>
      </c>
      <c r="Q3347">
        <v>881.87800000000004</v>
      </c>
      <c r="R3347">
        <v>359653</v>
      </c>
      <c r="S3347">
        <v>5.5E-2</v>
      </c>
      <c r="T3347">
        <v>3.738</v>
      </c>
      <c r="U3347">
        <v>11.88</v>
      </c>
      <c r="V3347">
        <v>4845</v>
      </c>
      <c r="W3347">
        <v>19</v>
      </c>
      <c r="X3347">
        <f t="shared" si="112"/>
        <v>260.12632000000002</v>
      </c>
      <c r="Y3347">
        <f t="shared" si="113"/>
        <v>7.7389999999999999</v>
      </c>
    </row>
    <row r="3348" spans="1:25" x14ac:dyDescent="0.2">
      <c r="A3348" t="s">
        <v>9864</v>
      </c>
      <c r="B3348" t="s">
        <v>745</v>
      </c>
      <c r="C3348">
        <v>2</v>
      </c>
      <c r="D3348">
        <v>25</v>
      </c>
      <c r="E3348" t="s">
        <v>3645</v>
      </c>
      <c r="F3348">
        <v>210.91800000000001</v>
      </c>
      <c r="G3348">
        <v>53.034999999999997</v>
      </c>
      <c r="H3348">
        <v>31.902000000000001</v>
      </c>
      <c r="I3348">
        <v>11186.025</v>
      </c>
      <c r="J3348">
        <v>4561955</v>
      </c>
      <c r="K3348">
        <v>47.573999999999998</v>
      </c>
      <c r="L3348">
        <v>16.021999999999998</v>
      </c>
      <c r="M3348">
        <v>10034.223</v>
      </c>
      <c r="N3348">
        <v>4092220</v>
      </c>
      <c r="O3348">
        <v>6.5039999999999996</v>
      </c>
      <c r="P3348">
        <v>13.147</v>
      </c>
      <c r="Q3348">
        <v>1371.8320000000001</v>
      </c>
      <c r="R3348">
        <v>559469</v>
      </c>
      <c r="S3348">
        <v>9.1999999999999998E-2</v>
      </c>
      <c r="T3348">
        <v>4.84</v>
      </c>
      <c r="U3348">
        <v>19.382999999999999</v>
      </c>
      <c r="V3348">
        <v>7905</v>
      </c>
      <c r="W3348">
        <v>31</v>
      </c>
      <c r="X3348">
        <f t="shared" si="112"/>
        <v>794.17618000000016</v>
      </c>
      <c r="Y3348">
        <f t="shared" si="113"/>
        <v>20.819000000000003</v>
      </c>
    </row>
    <row r="3349" spans="1:25" x14ac:dyDescent="0.2">
      <c r="A3349" t="s">
        <v>9864</v>
      </c>
      <c r="B3349" t="s">
        <v>745</v>
      </c>
      <c r="C3349">
        <v>2</v>
      </c>
      <c r="D3349">
        <v>28</v>
      </c>
      <c r="E3349" t="s">
        <v>3646</v>
      </c>
      <c r="F3349">
        <v>236.542</v>
      </c>
      <c r="G3349">
        <v>39.222000000000001</v>
      </c>
      <c r="H3349">
        <v>21.861999999999998</v>
      </c>
      <c r="I3349">
        <v>9277.6260000000002</v>
      </c>
      <c r="J3349">
        <v>3783660</v>
      </c>
      <c r="K3349">
        <v>6.7830000000000004</v>
      </c>
      <c r="L3349">
        <v>4.7110000000000003</v>
      </c>
      <c r="M3349">
        <v>1604.3520000000001</v>
      </c>
      <c r="N3349">
        <v>654297</v>
      </c>
      <c r="O3349">
        <v>3.0150000000000001</v>
      </c>
      <c r="P3349">
        <v>8.0809999999999995</v>
      </c>
      <c r="Q3349">
        <v>713.12</v>
      </c>
      <c r="R3349">
        <v>290829</v>
      </c>
      <c r="S3349">
        <v>0.04</v>
      </c>
      <c r="T3349">
        <v>3.18</v>
      </c>
      <c r="U3349">
        <v>9.3789999999999996</v>
      </c>
      <c r="V3349">
        <v>3825</v>
      </c>
      <c r="W3349">
        <v>15</v>
      </c>
      <c r="X3349">
        <f t="shared" si="112"/>
        <v>76.180099999999996</v>
      </c>
      <c r="Y3349">
        <f t="shared" si="113"/>
        <v>3.379</v>
      </c>
    </row>
    <row r="3350" spans="1:25" x14ac:dyDescent="0.2">
      <c r="A3350" t="s">
        <v>9864</v>
      </c>
      <c r="B3350" t="s">
        <v>745</v>
      </c>
      <c r="C3350">
        <v>2</v>
      </c>
      <c r="D3350">
        <v>33</v>
      </c>
      <c r="E3350" t="s">
        <v>3647</v>
      </c>
      <c r="F3350">
        <v>274.803</v>
      </c>
      <c r="G3350">
        <v>49.646999999999998</v>
      </c>
      <c r="H3350">
        <v>24.771000000000001</v>
      </c>
      <c r="I3350">
        <v>13643.175999999999</v>
      </c>
      <c r="J3350">
        <v>5564046</v>
      </c>
      <c r="K3350">
        <v>64.576999999999998</v>
      </c>
      <c r="L3350">
        <v>23.071000000000002</v>
      </c>
      <c r="M3350">
        <v>17745.891</v>
      </c>
      <c r="N3350">
        <v>7237241</v>
      </c>
      <c r="O3350">
        <v>7.1849999999999996</v>
      </c>
      <c r="P3350">
        <v>15.42</v>
      </c>
      <c r="Q3350">
        <v>1974.4190000000001</v>
      </c>
      <c r="R3350">
        <v>805220</v>
      </c>
      <c r="S3350">
        <v>0.10199999999999999</v>
      </c>
      <c r="T3350">
        <v>5.109</v>
      </c>
      <c r="U3350">
        <v>28.137</v>
      </c>
      <c r="V3350">
        <v>11475</v>
      </c>
      <c r="W3350">
        <v>45</v>
      </c>
      <c r="X3350">
        <f t="shared" si="112"/>
        <v>1450.9960100000003</v>
      </c>
      <c r="Y3350">
        <f t="shared" si="113"/>
        <v>36.079000000000008</v>
      </c>
    </row>
    <row r="3351" spans="1:25" x14ac:dyDescent="0.2">
      <c r="A3351" t="s">
        <v>9864</v>
      </c>
      <c r="B3351" t="s">
        <v>745</v>
      </c>
      <c r="C3351">
        <v>2</v>
      </c>
      <c r="D3351">
        <v>34</v>
      </c>
      <c r="E3351" t="s">
        <v>3648</v>
      </c>
      <c r="F3351">
        <v>238.16300000000001</v>
      </c>
      <c r="G3351">
        <v>51.145000000000003</v>
      </c>
      <c r="H3351">
        <v>29.478000000000002</v>
      </c>
      <c r="I3351">
        <v>12180.83</v>
      </c>
      <c r="J3351">
        <v>4967663</v>
      </c>
      <c r="K3351">
        <v>30.673999999999999</v>
      </c>
      <c r="L3351">
        <v>27.056999999999999</v>
      </c>
      <c r="M3351">
        <v>7305.3969999999999</v>
      </c>
      <c r="N3351">
        <v>2979333</v>
      </c>
      <c r="O3351">
        <v>5.1669999999999998</v>
      </c>
      <c r="P3351">
        <v>14.08</v>
      </c>
      <c r="Q3351">
        <v>1230.5509999999999</v>
      </c>
      <c r="R3351">
        <v>501851</v>
      </c>
      <c r="S3351">
        <v>9.1999999999999998E-2</v>
      </c>
      <c r="T3351">
        <v>4.84</v>
      </c>
      <c r="U3351">
        <v>21.884</v>
      </c>
      <c r="V3351">
        <v>8925</v>
      </c>
      <c r="W3351">
        <v>35</v>
      </c>
      <c r="X3351">
        <f t="shared" si="112"/>
        <v>640.17989</v>
      </c>
      <c r="Y3351">
        <f t="shared" si="113"/>
        <v>25.179000000000002</v>
      </c>
    </row>
    <row r="3352" spans="1:25" x14ac:dyDescent="0.2">
      <c r="A3352" t="s">
        <v>9864</v>
      </c>
      <c r="B3352" t="s">
        <v>745</v>
      </c>
      <c r="C3352">
        <v>3</v>
      </c>
      <c r="D3352">
        <v>1</v>
      </c>
      <c r="E3352" t="s">
        <v>3649</v>
      </c>
      <c r="F3352">
        <v>293.13200000000001</v>
      </c>
      <c r="G3352">
        <v>59.975000000000001</v>
      </c>
      <c r="H3352">
        <v>33.085999999999999</v>
      </c>
      <c r="I3352">
        <v>17580.562999999998</v>
      </c>
      <c r="J3352">
        <v>7169816</v>
      </c>
      <c r="K3352">
        <v>58.445999999999998</v>
      </c>
      <c r="L3352">
        <v>26.175000000000001</v>
      </c>
      <c r="M3352">
        <v>17132.545999999998</v>
      </c>
      <c r="N3352">
        <v>6987103</v>
      </c>
      <c r="O3352">
        <v>9.4350000000000005</v>
      </c>
      <c r="P3352">
        <v>16.012</v>
      </c>
      <c r="Q3352">
        <v>2765.8420000000001</v>
      </c>
      <c r="R3352">
        <v>1127983</v>
      </c>
      <c r="S3352">
        <v>0.156</v>
      </c>
      <c r="T3352">
        <v>6.2990000000000004</v>
      </c>
      <c r="U3352">
        <v>45.643999999999998</v>
      </c>
      <c r="V3352">
        <v>18615</v>
      </c>
      <c r="W3352">
        <v>73</v>
      </c>
      <c r="X3352">
        <f t="shared" si="112"/>
        <v>2313.6470800000002</v>
      </c>
      <c r="Y3352">
        <f t="shared" si="113"/>
        <v>66.599000000000004</v>
      </c>
    </row>
    <row r="3353" spans="1:25" x14ac:dyDescent="0.2">
      <c r="A3353" t="s">
        <v>9864</v>
      </c>
      <c r="B3353" t="s">
        <v>745</v>
      </c>
      <c r="C3353">
        <v>3</v>
      </c>
      <c r="D3353">
        <v>2</v>
      </c>
      <c r="E3353" t="s">
        <v>739</v>
      </c>
      <c r="F3353">
        <v>292.53100000000001</v>
      </c>
      <c r="G3353">
        <v>45.817</v>
      </c>
      <c r="H3353">
        <v>25.361999999999998</v>
      </c>
      <c r="I3353">
        <v>13402.88</v>
      </c>
      <c r="J3353">
        <v>5466047</v>
      </c>
      <c r="K3353">
        <v>100.94499999999999</v>
      </c>
      <c r="L3353">
        <v>41.002000000000002</v>
      </c>
      <c r="M3353">
        <v>29529.475999999999</v>
      </c>
      <c r="N3353">
        <v>12042897</v>
      </c>
      <c r="O3353">
        <v>10.715999999999999</v>
      </c>
      <c r="P3353">
        <v>19.295999999999999</v>
      </c>
      <c r="Q3353">
        <v>3134.759</v>
      </c>
      <c r="R3353">
        <v>1278437</v>
      </c>
      <c r="S3353">
        <v>0.16</v>
      </c>
      <c r="T3353">
        <v>6.3920000000000003</v>
      </c>
      <c r="U3353">
        <v>46.895000000000003</v>
      </c>
      <c r="V3353">
        <v>19125</v>
      </c>
      <c r="W3353">
        <v>75</v>
      </c>
      <c r="X3353">
        <f t="shared" si="112"/>
        <v>2715.7666100000001</v>
      </c>
      <c r="Y3353">
        <f t="shared" si="113"/>
        <v>68.779000000000011</v>
      </c>
    </row>
    <row r="3354" spans="1:25" x14ac:dyDescent="0.2">
      <c r="A3354" t="s">
        <v>9864</v>
      </c>
      <c r="B3354" t="s">
        <v>745</v>
      </c>
      <c r="C3354">
        <v>3</v>
      </c>
      <c r="D3354">
        <v>3</v>
      </c>
      <c r="E3354" t="s">
        <v>3650</v>
      </c>
      <c r="F3354">
        <v>320.12400000000002</v>
      </c>
      <c r="G3354">
        <v>68.512</v>
      </c>
      <c r="H3354">
        <v>42.273000000000003</v>
      </c>
      <c r="I3354">
        <v>21932.428</v>
      </c>
      <c r="J3354">
        <v>8944621</v>
      </c>
      <c r="K3354">
        <v>36.667000000000002</v>
      </c>
      <c r="L3354">
        <v>20.795999999999999</v>
      </c>
      <c r="M3354">
        <v>11737.834999999999</v>
      </c>
      <c r="N3354">
        <v>4786998</v>
      </c>
      <c r="O3354">
        <v>12.949</v>
      </c>
      <c r="P3354">
        <v>22.873000000000001</v>
      </c>
      <c r="Q3354">
        <v>4145.2529999999997</v>
      </c>
      <c r="R3354">
        <v>1690543</v>
      </c>
      <c r="S3354">
        <v>0.13300000000000001</v>
      </c>
      <c r="T3354">
        <v>5.8179999999999996</v>
      </c>
      <c r="U3354">
        <v>42.518000000000001</v>
      </c>
      <c r="V3354">
        <v>17340</v>
      </c>
      <c r="W3354">
        <v>68</v>
      </c>
      <c r="X3354">
        <f t="shared" si="112"/>
        <v>3817.20507</v>
      </c>
      <c r="Y3354">
        <f t="shared" si="113"/>
        <v>61.149000000000008</v>
      </c>
    </row>
    <row r="3355" spans="1:25" x14ac:dyDescent="0.2">
      <c r="A3355" t="s">
        <v>9864</v>
      </c>
      <c r="B3355" t="s">
        <v>745</v>
      </c>
      <c r="C3355">
        <v>3</v>
      </c>
      <c r="D3355">
        <v>4</v>
      </c>
      <c r="E3355" t="s">
        <v>3651</v>
      </c>
      <c r="F3355">
        <v>257.05599999999998</v>
      </c>
      <c r="G3355">
        <v>53.789000000000001</v>
      </c>
      <c r="H3355">
        <v>28.597999999999999</v>
      </c>
      <c r="I3355">
        <v>13826.72</v>
      </c>
      <c r="J3355">
        <v>5638900</v>
      </c>
      <c r="K3355">
        <v>70.55</v>
      </c>
      <c r="L3355">
        <v>26.137</v>
      </c>
      <c r="M3355">
        <v>18135.313999999998</v>
      </c>
      <c r="N3355">
        <v>7396058</v>
      </c>
      <c r="O3355">
        <v>9.9939999999999998</v>
      </c>
      <c r="P3355">
        <v>17.774000000000001</v>
      </c>
      <c r="Q3355">
        <v>2569.0720000000001</v>
      </c>
      <c r="R3355">
        <v>1047735</v>
      </c>
      <c r="S3355">
        <v>0.17</v>
      </c>
      <c r="T3355">
        <v>6.5869999999999997</v>
      </c>
      <c r="U3355">
        <v>43.768999999999998</v>
      </c>
      <c r="V3355">
        <v>17850</v>
      </c>
      <c r="W3355">
        <v>70</v>
      </c>
      <c r="X3355">
        <f t="shared" si="112"/>
        <v>2099.1677800000002</v>
      </c>
      <c r="Y3355">
        <f t="shared" si="113"/>
        <v>63.329000000000008</v>
      </c>
    </row>
    <row r="3356" spans="1:25" x14ac:dyDescent="0.2">
      <c r="A3356" t="s">
        <v>9864</v>
      </c>
      <c r="B3356" t="s">
        <v>745</v>
      </c>
      <c r="C3356">
        <v>3</v>
      </c>
      <c r="D3356">
        <v>6</v>
      </c>
      <c r="E3356" t="s">
        <v>3652</v>
      </c>
      <c r="F3356">
        <v>335.43</v>
      </c>
      <c r="G3356">
        <v>60.914999999999999</v>
      </c>
      <c r="H3356">
        <v>32.780999999999999</v>
      </c>
      <c r="I3356">
        <v>20432.755000000001</v>
      </c>
      <c r="J3356">
        <v>8333015</v>
      </c>
      <c r="K3356">
        <v>50.165999999999997</v>
      </c>
      <c r="L3356">
        <v>20.388000000000002</v>
      </c>
      <c r="M3356">
        <v>16827.142</v>
      </c>
      <c r="N3356">
        <v>6862551</v>
      </c>
      <c r="O3356">
        <v>13.282999999999999</v>
      </c>
      <c r="P3356">
        <v>21.797999999999998</v>
      </c>
      <c r="Q3356">
        <v>4455.4459999999999</v>
      </c>
      <c r="R3356">
        <v>1817048</v>
      </c>
      <c r="S3356">
        <v>0.14199999999999999</v>
      </c>
      <c r="T3356">
        <v>6.0090000000000003</v>
      </c>
      <c r="U3356">
        <v>47.52</v>
      </c>
      <c r="V3356">
        <v>19380</v>
      </c>
      <c r="W3356">
        <v>76</v>
      </c>
      <c r="X3356">
        <f t="shared" si="112"/>
        <v>4155.3154400000003</v>
      </c>
      <c r="Y3356">
        <f t="shared" si="113"/>
        <v>69.869</v>
      </c>
    </row>
    <row r="3357" spans="1:25" x14ac:dyDescent="0.2">
      <c r="A3357" t="s">
        <v>9864</v>
      </c>
      <c r="B3357" t="s">
        <v>745</v>
      </c>
      <c r="C3357">
        <v>3</v>
      </c>
      <c r="D3357">
        <v>7</v>
      </c>
      <c r="E3357" t="s">
        <v>3653</v>
      </c>
      <c r="F3357">
        <v>346.233</v>
      </c>
      <c r="G3357">
        <v>63.758000000000003</v>
      </c>
      <c r="H3357">
        <v>36.417999999999999</v>
      </c>
      <c r="I3357">
        <v>22074.976999999999</v>
      </c>
      <c r="J3357">
        <v>9002756</v>
      </c>
      <c r="K3357">
        <v>40.787999999999997</v>
      </c>
      <c r="L3357">
        <v>19.04</v>
      </c>
      <c r="M3357">
        <v>14122.264999999999</v>
      </c>
      <c r="N3357">
        <v>5759431</v>
      </c>
      <c r="O3357">
        <v>8.5020000000000007</v>
      </c>
      <c r="P3357">
        <v>15.898999999999999</v>
      </c>
      <c r="Q3357">
        <v>2943.5940000000001</v>
      </c>
      <c r="R3357">
        <v>1200475</v>
      </c>
      <c r="S3357">
        <v>0.108</v>
      </c>
      <c r="T3357">
        <v>5.2549999999999999</v>
      </c>
      <c r="U3357">
        <v>37.515999999999998</v>
      </c>
      <c r="V3357">
        <v>15300</v>
      </c>
      <c r="W3357">
        <v>60</v>
      </c>
      <c r="X3357">
        <f t="shared" si="112"/>
        <v>2507.3967600000001</v>
      </c>
      <c r="Y3357">
        <f t="shared" si="113"/>
        <v>52.429000000000002</v>
      </c>
    </row>
    <row r="3358" spans="1:25" x14ac:dyDescent="0.2">
      <c r="A3358" t="s">
        <v>9864</v>
      </c>
      <c r="B3358" t="s">
        <v>745</v>
      </c>
      <c r="C3358">
        <v>3</v>
      </c>
      <c r="D3358">
        <v>8</v>
      </c>
      <c r="E3358" t="s">
        <v>3654</v>
      </c>
      <c r="F3358">
        <v>333.21800000000002</v>
      </c>
      <c r="G3358">
        <v>80.100999999999999</v>
      </c>
      <c r="H3358">
        <v>42.228999999999999</v>
      </c>
      <c r="I3358">
        <v>26690.960999999999</v>
      </c>
      <c r="J3358">
        <v>10885276</v>
      </c>
      <c r="K3358">
        <v>18.603999999999999</v>
      </c>
      <c r="L3358">
        <v>20.574000000000002</v>
      </c>
      <c r="M3358">
        <v>6199.1779999999999</v>
      </c>
      <c r="N3358">
        <v>2528188</v>
      </c>
      <c r="O3358">
        <v>5.2850000000000001</v>
      </c>
      <c r="P3358">
        <v>12.14</v>
      </c>
      <c r="Q3358">
        <v>1761.01</v>
      </c>
      <c r="R3358">
        <v>718186</v>
      </c>
      <c r="S3358">
        <v>6.8000000000000005E-2</v>
      </c>
      <c r="T3358">
        <v>4.1500000000000004</v>
      </c>
      <c r="U3358">
        <v>22.51</v>
      </c>
      <c r="V3358">
        <v>9180</v>
      </c>
      <c r="W3358">
        <v>36</v>
      </c>
      <c r="X3358">
        <f t="shared" si="112"/>
        <v>1218.3802000000001</v>
      </c>
      <c r="Y3358">
        <f t="shared" si="113"/>
        <v>26.269000000000002</v>
      </c>
    </row>
    <row r="3359" spans="1:25" x14ac:dyDescent="0.2">
      <c r="A3359" t="s">
        <v>9864</v>
      </c>
      <c r="B3359" t="s">
        <v>745</v>
      </c>
      <c r="C3359">
        <v>3</v>
      </c>
      <c r="D3359">
        <v>9</v>
      </c>
      <c r="E3359" t="s">
        <v>3655</v>
      </c>
      <c r="F3359">
        <v>263.27100000000002</v>
      </c>
      <c r="G3359">
        <v>48.045000000000002</v>
      </c>
      <c r="H3359">
        <v>30.375</v>
      </c>
      <c r="I3359">
        <v>12648.964</v>
      </c>
      <c r="J3359">
        <v>5158580</v>
      </c>
      <c r="K3359">
        <v>69.509</v>
      </c>
      <c r="L3359">
        <v>46.094000000000001</v>
      </c>
      <c r="M3359">
        <v>18299.735000000001</v>
      </c>
      <c r="N3359">
        <v>7463113</v>
      </c>
      <c r="O3359">
        <v>6.6479999999999997</v>
      </c>
      <c r="P3359">
        <v>11.727</v>
      </c>
      <c r="Q3359">
        <v>1750.3109999999999</v>
      </c>
      <c r="R3359">
        <v>713823</v>
      </c>
      <c r="S3359">
        <v>0.14499999999999999</v>
      </c>
      <c r="T3359">
        <v>6.0759999999999996</v>
      </c>
      <c r="U3359">
        <v>38.140999999999998</v>
      </c>
      <c r="V3359">
        <v>15555</v>
      </c>
      <c r="W3359">
        <v>61</v>
      </c>
      <c r="X3359">
        <f t="shared" si="112"/>
        <v>1206.71829</v>
      </c>
      <c r="Y3359">
        <f t="shared" si="113"/>
        <v>53.519000000000005</v>
      </c>
    </row>
    <row r="3360" spans="1:25" x14ac:dyDescent="0.2">
      <c r="A3360" t="s">
        <v>9864</v>
      </c>
      <c r="B3360" t="s">
        <v>745</v>
      </c>
      <c r="C3360">
        <v>3</v>
      </c>
      <c r="D3360">
        <v>10</v>
      </c>
      <c r="E3360" t="s">
        <v>3656</v>
      </c>
      <c r="F3360">
        <v>343.97</v>
      </c>
      <c r="G3360">
        <v>61.975999999999999</v>
      </c>
      <c r="H3360">
        <v>38.738</v>
      </c>
      <c r="I3360">
        <v>21317.903999999999</v>
      </c>
      <c r="J3360">
        <v>8694002</v>
      </c>
      <c r="K3360">
        <v>43.662999999999997</v>
      </c>
      <c r="L3360">
        <v>21.52</v>
      </c>
      <c r="M3360">
        <v>15018.855</v>
      </c>
      <c r="N3360">
        <v>6125084</v>
      </c>
      <c r="O3360">
        <v>16.085999999999999</v>
      </c>
      <c r="P3360">
        <v>25.727</v>
      </c>
      <c r="Q3360">
        <v>5533.1989999999996</v>
      </c>
      <c r="R3360">
        <v>2256584</v>
      </c>
      <c r="S3360">
        <v>0.158</v>
      </c>
      <c r="T3360">
        <v>6.3479999999999999</v>
      </c>
      <c r="U3360">
        <v>54.398000000000003</v>
      </c>
      <c r="V3360">
        <v>22185</v>
      </c>
      <c r="W3360">
        <v>87</v>
      </c>
      <c r="X3360">
        <f t="shared" si="112"/>
        <v>5330.066209999999</v>
      </c>
      <c r="Y3360">
        <f t="shared" si="113"/>
        <v>81.858999999999995</v>
      </c>
    </row>
    <row r="3361" spans="1:25" x14ac:dyDescent="0.2">
      <c r="A3361" t="s">
        <v>9864</v>
      </c>
      <c r="B3361" t="s">
        <v>745</v>
      </c>
      <c r="C3361">
        <v>3</v>
      </c>
      <c r="D3361">
        <v>11</v>
      </c>
      <c r="E3361" t="s">
        <v>3657</v>
      </c>
      <c r="F3361">
        <v>170.64099999999999</v>
      </c>
      <c r="G3361">
        <v>72.355000000000004</v>
      </c>
      <c r="H3361">
        <v>39.944000000000003</v>
      </c>
      <c r="I3361">
        <v>12346.803</v>
      </c>
      <c r="J3361">
        <v>5035351</v>
      </c>
      <c r="K3361">
        <v>22.462</v>
      </c>
      <c r="L3361">
        <v>19.611000000000001</v>
      </c>
      <c r="M3361">
        <v>3832.9090000000001</v>
      </c>
      <c r="N3361">
        <v>1563161</v>
      </c>
      <c r="O3361">
        <v>4.4320000000000004</v>
      </c>
      <c r="P3361">
        <v>9.5389999999999997</v>
      </c>
      <c r="Q3361">
        <v>756.36599999999999</v>
      </c>
      <c r="R3361">
        <v>308466</v>
      </c>
      <c r="S3361">
        <v>8.1000000000000003E-2</v>
      </c>
      <c r="T3361">
        <v>4.5330000000000004</v>
      </c>
      <c r="U3361">
        <v>13.756</v>
      </c>
      <c r="V3361">
        <v>5610</v>
      </c>
      <c r="W3361">
        <v>22</v>
      </c>
      <c r="X3361">
        <f t="shared" si="112"/>
        <v>123.31823999999997</v>
      </c>
      <c r="Y3361">
        <f t="shared" si="113"/>
        <v>11.009</v>
      </c>
    </row>
    <row r="3362" spans="1:25" x14ac:dyDescent="0.2">
      <c r="A3362" t="s">
        <v>9864</v>
      </c>
      <c r="B3362" t="s">
        <v>745</v>
      </c>
      <c r="C3362">
        <v>3</v>
      </c>
      <c r="D3362">
        <v>12</v>
      </c>
      <c r="E3362" t="s">
        <v>3658</v>
      </c>
      <c r="F3362">
        <v>291.286</v>
      </c>
      <c r="G3362">
        <v>79.966999999999999</v>
      </c>
      <c r="H3362">
        <v>45.654000000000003</v>
      </c>
      <c r="I3362">
        <v>23293.156999999999</v>
      </c>
      <c r="J3362">
        <v>9499562</v>
      </c>
      <c r="K3362">
        <v>21.747</v>
      </c>
      <c r="L3362">
        <v>21.47</v>
      </c>
      <c r="M3362">
        <v>6334.6940000000004</v>
      </c>
      <c r="N3362">
        <v>2583455</v>
      </c>
      <c r="O3362">
        <v>6.8550000000000004</v>
      </c>
      <c r="P3362">
        <v>11.613</v>
      </c>
      <c r="Q3362">
        <v>1996.644</v>
      </c>
      <c r="R3362">
        <v>814284</v>
      </c>
      <c r="S3362">
        <v>0.109</v>
      </c>
      <c r="T3362">
        <v>5.282</v>
      </c>
      <c r="U3362">
        <v>31.888999999999999</v>
      </c>
      <c r="V3362">
        <v>13005</v>
      </c>
      <c r="W3362">
        <v>51</v>
      </c>
      <c r="X3362">
        <f t="shared" ref="X3362:X3425" si="114">(MAX(0, (Q3362-643.23)))*1.09</f>
        <v>1475.22126</v>
      </c>
      <c r="Y3362">
        <f t="shared" ref="Y3362:Y3425" si="115">(MAX(0, (W3362-11.9)))*1.09</f>
        <v>42.619000000000007</v>
      </c>
    </row>
    <row r="3363" spans="1:25" x14ac:dyDescent="0.2">
      <c r="A3363" t="s">
        <v>9864</v>
      </c>
      <c r="B3363" t="s">
        <v>745</v>
      </c>
      <c r="C3363">
        <v>3</v>
      </c>
      <c r="D3363">
        <v>13</v>
      </c>
      <c r="E3363" t="s">
        <v>3659</v>
      </c>
      <c r="F3363">
        <v>266.16699999999997</v>
      </c>
      <c r="G3363">
        <v>67.796000000000006</v>
      </c>
      <c r="H3363">
        <v>41.594000000000001</v>
      </c>
      <c r="I3363">
        <v>18045.055</v>
      </c>
      <c r="J3363">
        <v>7359248</v>
      </c>
      <c r="K3363">
        <v>45.841999999999999</v>
      </c>
      <c r="L3363">
        <v>23.216000000000001</v>
      </c>
      <c r="M3363">
        <v>12201.741</v>
      </c>
      <c r="N3363">
        <v>4976191</v>
      </c>
      <c r="O3363">
        <v>7.6879999999999997</v>
      </c>
      <c r="P3363">
        <v>14.077999999999999</v>
      </c>
      <c r="Q3363">
        <v>2046.425</v>
      </c>
      <c r="R3363">
        <v>834586</v>
      </c>
      <c r="S3363">
        <v>8.8999999999999996E-2</v>
      </c>
      <c r="T3363">
        <v>4.7699999999999996</v>
      </c>
      <c r="U3363">
        <v>23.76</v>
      </c>
      <c r="V3363">
        <v>9690</v>
      </c>
      <c r="W3363">
        <v>38</v>
      </c>
      <c r="X3363">
        <f t="shared" si="114"/>
        <v>1529.4825499999999</v>
      </c>
      <c r="Y3363">
        <f t="shared" si="115"/>
        <v>28.449000000000005</v>
      </c>
    </row>
    <row r="3364" spans="1:25" x14ac:dyDescent="0.2">
      <c r="A3364" t="s">
        <v>9864</v>
      </c>
      <c r="B3364" t="s">
        <v>745</v>
      </c>
      <c r="C3364">
        <v>3</v>
      </c>
      <c r="D3364">
        <v>14</v>
      </c>
      <c r="E3364" t="s">
        <v>3660</v>
      </c>
      <c r="F3364">
        <v>228.803</v>
      </c>
      <c r="G3364">
        <v>62.591000000000001</v>
      </c>
      <c r="H3364">
        <v>30.623000000000001</v>
      </c>
      <c r="I3364">
        <v>14321.094999999999</v>
      </c>
      <c r="J3364">
        <v>5840519</v>
      </c>
      <c r="K3364">
        <v>89.507999999999996</v>
      </c>
      <c r="L3364">
        <v>39.109000000000002</v>
      </c>
      <c r="M3364">
        <v>20479.782999999999</v>
      </c>
      <c r="N3364">
        <v>8352194</v>
      </c>
      <c r="O3364">
        <v>7.7850000000000001</v>
      </c>
      <c r="P3364">
        <v>14.872999999999999</v>
      </c>
      <c r="Q3364">
        <v>1781.3219999999999</v>
      </c>
      <c r="R3364">
        <v>726470</v>
      </c>
      <c r="S3364">
        <v>0.13900000000000001</v>
      </c>
      <c r="T3364">
        <v>5.96</v>
      </c>
      <c r="U3364">
        <v>31.888999999999999</v>
      </c>
      <c r="V3364">
        <v>13005</v>
      </c>
      <c r="W3364">
        <v>51</v>
      </c>
      <c r="X3364">
        <f t="shared" si="114"/>
        <v>1240.52028</v>
      </c>
      <c r="Y3364">
        <f t="shared" si="115"/>
        <v>42.619000000000007</v>
      </c>
    </row>
    <row r="3365" spans="1:25" x14ac:dyDescent="0.2">
      <c r="A3365" t="s">
        <v>9864</v>
      </c>
      <c r="B3365" t="s">
        <v>745</v>
      </c>
      <c r="C3365">
        <v>3</v>
      </c>
      <c r="D3365">
        <v>15</v>
      </c>
      <c r="E3365" t="s">
        <v>2686</v>
      </c>
      <c r="F3365">
        <v>251.33199999999999</v>
      </c>
      <c r="G3365">
        <v>76.891000000000005</v>
      </c>
      <c r="H3365">
        <v>42.375999999999998</v>
      </c>
      <c r="I3365">
        <v>19325.127</v>
      </c>
      <c r="J3365">
        <v>7881295</v>
      </c>
      <c r="K3365">
        <v>4.29</v>
      </c>
      <c r="L3365">
        <v>3.915</v>
      </c>
      <c r="M3365">
        <v>1078.2339999999999</v>
      </c>
      <c r="N3365">
        <v>439732</v>
      </c>
      <c r="O3365">
        <v>3.0710000000000002</v>
      </c>
      <c r="P3365">
        <v>5.1219999999999999</v>
      </c>
      <c r="Q3365">
        <v>771.86500000000001</v>
      </c>
      <c r="R3365">
        <v>314787</v>
      </c>
      <c r="S3365">
        <v>2.5000000000000001E-2</v>
      </c>
      <c r="T3365">
        <v>2.5190000000000001</v>
      </c>
      <c r="U3365">
        <v>6.2530000000000001</v>
      </c>
      <c r="V3365">
        <v>2550</v>
      </c>
      <c r="W3365">
        <v>10</v>
      </c>
      <c r="X3365">
        <f t="shared" si="114"/>
        <v>140.21215000000001</v>
      </c>
      <c r="Y3365">
        <f t="shared" si="115"/>
        <v>0</v>
      </c>
    </row>
    <row r="3366" spans="1:25" x14ac:dyDescent="0.2">
      <c r="A3366" t="s">
        <v>9864</v>
      </c>
      <c r="B3366" t="s">
        <v>745</v>
      </c>
      <c r="C3366">
        <v>3</v>
      </c>
      <c r="D3366">
        <v>17</v>
      </c>
      <c r="E3366" t="s">
        <v>3661</v>
      </c>
      <c r="F3366">
        <v>283.07100000000003</v>
      </c>
      <c r="G3366">
        <v>53.212000000000003</v>
      </c>
      <c r="H3366">
        <v>29.280999999999999</v>
      </c>
      <c r="I3366">
        <v>15062.766</v>
      </c>
      <c r="J3366">
        <v>6142992</v>
      </c>
      <c r="K3366">
        <v>77.108000000000004</v>
      </c>
      <c r="L3366">
        <v>33.162999999999997</v>
      </c>
      <c r="M3366">
        <v>21826.999</v>
      </c>
      <c r="N3366">
        <v>8901624</v>
      </c>
      <c r="O3366">
        <v>10.321999999999999</v>
      </c>
      <c r="P3366">
        <v>19.382000000000001</v>
      </c>
      <c r="Q3366">
        <v>2921.81</v>
      </c>
      <c r="R3366">
        <v>1191591</v>
      </c>
      <c r="S3366">
        <v>0.13700000000000001</v>
      </c>
      <c r="T3366">
        <v>5.9080000000000004</v>
      </c>
      <c r="U3366">
        <v>38.767000000000003</v>
      </c>
      <c r="V3366">
        <v>15810</v>
      </c>
      <c r="W3366">
        <v>62</v>
      </c>
      <c r="X3366">
        <f t="shared" si="114"/>
        <v>2483.6522</v>
      </c>
      <c r="Y3366">
        <f t="shared" si="115"/>
        <v>54.609000000000009</v>
      </c>
    </row>
    <row r="3367" spans="1:25" x14ac:dyDescent="0.2">
      <c r="A3367" t="s">
        <v>9864</v>
      </c>
      <c r="B3367" t="s">
        <v>745</v>
      </c>
      <c r="C3367">
        <v>4</v>
      </c>
      <c r="D3367">
        <v>1</v>
      </c>
      <c r="E3367" t="s">
        <v>3662</v>
      </c>
      <c r="F3367">
        <v>293.83100000000002</v>
      </c>
      <c r="G3367">
        <v>64.474000000000004</v>
      </c>
      <c r="H3367">
        <v>39.646999999999998</v>
      </c>
      <c r="I3367">
        <v>18944.337</v>
      </c>
      <c r="J3367">
        <v>7725999</v>
      </c>
      <c r="K3367">
        <v>23.012</v>
      </c>
      <c r="L3367">
        <v>22.588999999999999</v>
      </c>
      <c r="M3367">
        <v>6761.57</v>
      </c>
      <c r="N3367">
        <v>2757546</v>
      </c>
      <c r="O3367">
        <v>5.4669999999999996</v>
      </c>
      <c r="P3367">
        <v>10.962999999999999</v>
      </c>
      <c r="Q3367">
        <v>1606.3920000000001</v>
      </c>
      <c r="R3367">
        <v>655129</v>
      </c>
      <c r="S3367">
        <v>6.8000000000000005E-2</v>
      </c>
      <c r="T3367">
        <v>4.1669999999999998</v>
      </c>
      <c r="U3367">
        <v>20.009</v>
      </c>
      <c r="V3367">
        <v>8160</v>
      </c>
      <c r="W3367">
        <v>32</v>
      </c>
      <c r="X3367">
        <f t="shared" si="114"/>
        <v>1049.8465800000001</v>
      </c>
      <c r="Y3367">
        <f t="shared" si="115"/>
        <v>21.909000000000002</v>
      </c>
    </row>
    <row r="3368" spans="1:25" x14ac:dyDescent="0.2">
      <c r="A3368" t="s">
        <v>9864</v>
      </c>
      <c r="B3368" t="s">
        <v>745</v>
      </c>
      <c r="C3368">
        <v>4</v>
      </c>
      <c r="D3368">
        <v>2</v>
      </c>
      <c r="E3368" t="s">
        <v>2750</v>
      </c>
      <c r="F3368">
        <v>310.00700000000001</v>
      </c>
      <c r="G3368">
        <v>46.948999999999998</v>
      </c>
      <c r="H3368">
        <v>24.390999999999998</v>
      </c>
      <c r="I3368">
        <v>14554.405000000001</v>
      </c>
      <c r="J3368">
        <v>5935669</v>
      </c>
      <c r="K3368">
        <v>69.778999999999996</v>
      </c>
      <c r="L3368">
        <v>29.039000000000001</v>
      </c>
      <c r="M3368">
        <v>21631.844000000001</v>
      </c>
      <c r="N3368">
        <v>8822035</v>
      </c>
      <c r="O3368">
        <v>10.773</v>
      </c>
      <c r="P3368">
        <v>18.928000000000001</v>
      </c>
      <c r="Q3368">
        <v>3339.576</v>
      </c>
      <c r="R3368">
        <v>1361967</v>
      </c>
      <c r="S3368">
        <v>0.17100000000000001</v>
      </c>
      <c r="T3368">
        <v>6.61</v>
      </c>
      <c r="U3368">
        <v>53.148000000000003</v>
      </c>
      <c r="V3368">
        <v>21675</v>
      </c>
      <c r="W3368">
        <v>85</v>
      </c>
      <c r="X3368">
        <f t="shared" si="114"/>
        <v>2939.0171400000004</v>
      </c>
      <c r="Y3368">
        <f t="shared" si="115"/>
        <v>79.679000000000002</v>
      </c>
    </row>
    <row r="3369" spans="1:25" x14ac:dyDescent="0.2">
      <c r="A3369" t="s">
        <v>9864</v>
      </c>
      <c r="B3369" t="s">
        <v>745</v>
      </c>
      <c r="C3369">
        <v>4</v>
      </c>
      <c r="D3369">
        <v>3</v>
      </c>
      <c r="E3369" t="s">
        <v>3663</v>
      </c>
      <c r="F3369">
        <v>332.86200000000002</v>
      </c>
      <c r="G3369">
        <v>55.091000000000001</v>
      </c>
      <c r="H3369">
        <v>35.046999999999997</v>
      </c>
      <c r="I3369">
        <v>18337.792000000001</v>
      </c>
      <c r="J3369">
        <v>7478634</v>
      </c>
      <c r="K3369">
        <v>62.427</v>
      </c>
      <c r="L3369">
        <v>32.694000000000003</v>
      </c>
      <c r="M3369">
        <v>20779.637999999999</v>
      </c>
      <c r="N3369">
        <v>8474483</v>
      </c>
      <c r="O3369">
        <v>13.212999999999999</v>
      </c>
      <c r="P3369">
        <v>17.655000000000001</v>
      </c>
      <c r="Q3369">
        <v>4398.1809999999996</v>
      </c>
      <c r="R3369">
        <v>1793694</v>
      </c>
      <c r="S3369">
        <v>0.19</v>
      </c>
      <c r="T3369">
        <v>6.9530000000000003</v>
      </c>
      <c r="U3369">
        <v>63.152000000000001</v>
      </c>
      <c r="V3369">
        <v>25755</v>
      </c>
      <c r="W3369">
        <v>101</v>
      </c>
      <c r="X3369">
        <f t="shared" si="114"/>
        <v>4092.8965899999998</v>
      </c>
      <c r="Y3369">
        <f t="shared" si="115"/>
        <v>97.119</v>
      </c>
    </row>
    <row r="3370" spans="1:25" x14ac:dyDescent="0.2">
      <c r="A3370" t="s">
        <v>9864</v>
      </c>
      <c r="B3370" t="s">
        <v>745</v>
      </c>
      <c r="C3370">
        <v>4</v>
      </c>
      <c r="D3370">
        <v>4</v>
      </c>
      <c r="E3370" t="s">
        <v>3664</v>
      </c>
      <c r="F3370">
        <v>163.709</v>
      </c>
      <c r="G3370">
        <v>53.993000000000002</v>
      </c>
      <c r="H3370">
        <v>26.707000000000001</v>
      </c>
      <c r="I3370">
        <v>8839.2139999999999</v>
      </c>
      <c r="J3370">
        <v>3604864</v>
      </c>
      <c r="K3370">
        <v>68.683999999999997</v>
      </c>
      <c r="L3370">
        <v>23.367000000000001</v>
      </c>
      <c r="M3370">
        <v>11244.216</v>
      </c>
      <c r="N3370">
        <v>4585687</v>
      </c>
      <c r="O3370">
        <v>16.731000000000002</v>
      </c>
      <c r="P3370">
        <v>21.79</v>
      </c>
      <c r="Q3370">
        <v>2738.9630000000002</v>
      </c>
      <c r="R3370">
        <v>1117021</v>
      </c>
      <c r="S3370">
        <v>0.19500000000000001</v>
      </c>
      <c r="T3370">
        <v>7.0449999999999999</v>
      </c>
      <c r="U3370">
        <v>31.888999999999999</v>
      </c>
      <c r="V3370">
        <v>13005</v>
      </c>
      <c r="W3370">
        <v>51</v>
      </c>
      <c r="X3370">
        <f t="shared" si="114"/>
        <v>2284.3489700000005</v>
      </c>
      <c r="Y3370">
        <f t="shared" si="115"/>
        <v>42.619000000000007</v>
      </c>
    </row>
    <row r="3371" spans="1:25" x14ac:dyDescent="0.2">
      <c r="A3371" t="s">
        <v>9864</v>
      </c>
      <c r="B3371" t="s">
        <v>745</v>
      </c>
      <c r="C3371">
        <v>4</v>
      </c>
      <c r="D3371">
        <v>5</v>
      </c>
      <c r="E3371" t="s">
        <v>3665</v>
      </c>
      <c r="F3371">
        <v>162.71100000000001</v>
      </c>
      <c r="G3371">
        <v>53.226999999999997</v>
      </c>
      <c r="H3371">
        <v>26.265999999999998</v>
      </c>
      <c r="I3371">
        <v>8660.6479999999992</v>
      </c>
      <c r="J3371">
        <v>3532040</v>
      </c>
      <c r="K3371">
        <v>60.231000000000002</v>
      </c>
      <c r="L3371">
        <v>25.056000000000001</v>
      </c>
      <c r="M3371">
        <v>9800.2659999999996</v>
      </c>
      <c r="N3371">
        <v>3996806</v>
      </c>
      <c r="O3371">
        <v>12.742000000000001</v>
      </c>
      <c r="P3371">
        <v>19.785</v>
      </c>
      <c r="Q3371">
        <v>2073.1909999999998</v>
      </c>
      <c r="R3371">
        <v>845502</v>
      </c>
      <c r="S3371">
        <v>0.161</v>
      </c>
      <c r="T3371">
        <v>6.4130000000000003</v>
      </c>
      <c r="U3371">
        <v>26.260999999999999</v>
      </c>
      <c r="V3371">
        <v>10710</v>
      </c>
      <c r="W3371">
        <v>42</v>
      </c>
      <c r="X3371">
        <f t="shared" si="114"/>
        <v>1558.6574899999998</v>
      </c>
      <c r="Y3371">
        <f t="shared" si="115"/>
        <v>32.809000000000005</v>
      </c>
    </row>
    <row r="3372" spans="1:25" x14ac:dyDescent="0.2">
      <c r="A3372" t="s">
        <v>9864</v>
      </c>
      <c r="B3372" t="s">
        <v>745</v>
      </c>
      <c r="C3372">
        <v>4</v>
      </c>
      <c r="D3372">
        <v>6</v>
      </c>
      <c r="E3372" t="s">
        <v>3666</v>
      </c>
      <c r="F3372">
        <v>288.26499999999999</v>
      </c>
      <c r="G3372">
        <v>63.487000000000002</v>
      </c>
      <c r="H3372">
        <v>31.434999999999999</v>
      </c>
      <c r="I3372">
        <v>18300.994999999999</v>
      </c>
      <c r="J3372">
        <v>7463627</v>
      </c>
      <c r="K3372">
        <v>55.256999999999998</v>
      </c>
      <c r="L3372">
        <v>24.213999999999999</v>
      </c>
      <c r="M3372">
        <v>15928.6</v>
      </c>
      <c r="N3372">
        <v>6496102</v>
      </c>
      <c r="O3372">
        <v>14.365</v>
      </c>
      <c r="P3372">
        <v>21.283000000000001</v>
      </c>
      <c r="Q3372">
        <v>4140.8540000000003</v>
      </c>
      <c r="R3372">
        <v>1688749</v>
      </c>
      <c r="S3372">
        <v>0.16500000000000001</v>
      </c>
      <c r="T3372">
        <v>6.4809999999999999</v>
      </c>
      <c r="U3372">
        <v>47.52</v>
      </c>
      <c r="V3372">
        <v>19380</v>
      </c>
      <c r="W3372">
        <v>76</v>
      </c>
      <c r="X3372">
        <f t="shared" si="114"/>
        <v>3812.4101600000004</v>
      </c>
      <c r="Y3372">
        <f t="shared" si="115"/>
        <v>69.869</v>
      </c>
    </row>
    <row r="3373" spans="1:25" x14ac:dyDescent="0.2">
      <c r="A3373" t="s">
        <v>9864</v>
      </c>
      <c r="B3373" t="s">
        <v>745</v>
      </c>
      <c r="C3373">
        <v>4</v>
      </c>
      <c r="D3373">
        <v>8</v>
      </c>
      <c r="E3373" t="s">
        <v>3667</v>
      </c>
      <c r="F3373">
        <v>223.1</v>
      </c>
      <c r="G3373">
        <v>52.939</v>
      </c>
      <c r="H3373">
        <v>27.92</v>
      </c>
      <c r="I3373">
        <v>11810.678</v>
      </c>
      <c r="J3373">
        <v>4816705</v>
      </c>
      <c r="K3373">
        <v>2.7240000000000002</v>
      </c>
      <c r="L3373">
        <v>2.056</v>
      </c>
      <c r="M3373">
        <v>607.73699999999997</v>
      </c>
      <c r="N3373">
        <v>247851</v>
      </c>
      <c r="O3373">
        <v>2.782</v>
      </c>
      <c r="P3373">
        <v>7.5190000000000001</v>
      </c>
      <c r="Q3373">
        <v>620.75400000000002</v>
      </c>
      <c r="R3373">
        <v>253160</v>
      </c>
      <c r="S3373">
        <v>3.4000000000000002E-2</v>
      </c>
      <c r="T3373">
        <v>2.9279999999999999</v>
      </c>
      <c r="U3373">
        <v>7.5030000000000001</v>
      </c>
      <c r="V3373">
        <v>3060</v>
      </c>
      <c r="W3373">
        <v>12</v>
      </c>
      <c r="X3373">
        <f t="shared" si="114"/>
        <v>0</v>
      </c>
      <c r="Y3373">
        <f t="shared" si="115"/>
        <v>0.10899999999999962</v>
      </c>
    </row>
    <row r="3374" spans="1:25" x14ac:dyDescent="0.2">
      <c r="A3374" t="s">
        <v>9864</v>
      </c>
      <c r="B3374" t="s">
        <v>745</v>
      </c>
      <c r="C3374">
        <v>4</v>
      </c>
      <c r="D3374">
        <v>9</v>
      </c>
      <c r="E3374" t="s">
        <v>3668</v>
      </c>
      <c r="F3374">
        <v>14.8</v>
      </c>
      <c r="G3374">
        <v>29.346</v>
      </c>
      <c r="H3374">
        <v>15.278</v>
      </c>
      <c r="I3374">
        <v>434.339</v>
      </c>
      <c r="J3374">
        <v>177135</v>
      </c>
      <c r="K3374">
        <v>64.727999999999994</v>
      </c>
      <c r="L3374">
        <v>40.631</v>
      </c>
      <c r="M3374">
        <v>957.99599999999998</v>
      </c>
      <c r="N3374">
        <v>390696</v>
      </c>
      <c r="O3374">
        <v>15.254</v>
      </c>
      <c r="P3374">
        <v>27.946999999999999</v>
      </c>
      <c r="Q3374">
        <v>225.76300000000001</v>
      </c>
      <c r="R3374">
        <v>92072</v>
      </c>
      <c r="S3374">
        <v>8.4000000000000005E-2</v>
      </c>
      <c r="T3374">
        <v>4.641</v>
      </c>
      <c r="U3374">
        <v>1.2509999999999999</v>
      </c>
      <c r="V3374">
        <v>510</v>
      </c>
      <c r="W3374">
        <v>2</v>
      </c>
      <c r="X3374">
        <f t="shared" si="114"/>
        <v>0</v>
      </c>
      <c r="Y3374">
        <f t="shared" si="115"/>
        <v>0</v>
      </c>
    </row>
    <row r="3375" spans="1:25" x14ac:dyDescent="0.2">
      <c r="A3375" t="s">
        <v>9864</v>
      </c>
      <c r="B3375" t="s">
        <v>745</v>
      </c>
      <c r="C3375">
        <v>4</v>
      </c>
      <c r="D3375">
        <v>13</v>
      </c>
      <c r="E3375" t="s">
        <v>3669</v>
      </c>
      <c r="F3375">
        <v>299.95400000000001</v>
      </c>
      <c r="G3375">
        <v>50.656999999999996</v>
      </c>
      <c r="H3375">
        <v>29.588000000000001</v>
      </c>
      <c r="I3375">
        <v>15194.883</v>
      </c>
      <c r="J3375">
        <v>6196873</v>
      </c>
      <c r="K3375">
        <v>26.402000000000001</v>
      </c>
      <c r="L3375">
        <v>23.084</v>
      </c>
      <c r="M3375">
        <v>7919.3590000000004</v>
      </c>
      <c r="N3375">
        <v>3229723</v>
      </c>
      <c r="O3375">
        <v>4.7329999999999997</v>
      </c>
      <c r="P3375">
        <v>10.012</v>
      </c>
      <c r="Q3375">
        <v>1419.673</v>
      </c>
      <c r="R3375">
        <v>578980</v>
      </c>
      <c r="S3375">
        <v>8.5000000000000006E-2</v>
      </c>
      <c r="T3375">
        <v>4.6680000000000001</v>
      </c>
      <c r="U3375">
        <v>25.635999999999999</v>
      </c>
      <c r="V3375">
        <v>10455</v>
      </c>
      <c r="W3375">
        <v>41</v>
      </c>
      <c r="X3375">
        <f t="shared" si="114"/>
        <v>846.32287000000008</v>
      </c>
      <c r="Y3375">
        <f t="shared" si="115"/>
        <v>31.719000000000005</v>
      </c>
    </row>
    <row r="3376" spans="1:25" x14ac:dyDescent="0.2">
      <c r="A3376" t="s">
        <v>9864</v>
      </c>
      <c r="B3376" t="s">
        <v>745</v>
      </c>
      <c r="C3376">
        <v>4</v>
      </c>
      <c r="D3376">
        <v>14</v>
      </c>
      <c r="E3376" t="s">
        <v>3670</v>
      </c>
      <c r="F3376">
        <v>234.65899999999999</v>
      </c>
      <c r="G3376">
        <v>41.234999999999999</v>
      </c>
      <c r="H3376">
        <v>21.332999999999998</v>
      </c>
      <c r="I3376">
        <v>9676.2669999999998</v>
      </c>
      <c r="J3376">
        <v>3946236</v>
      </c>
      <c r="K3376">
        <v>83.277000000000001</v>
      </c>
      <c r="L3376">
        <v>49.636000000000003</v>
      </c>
      <c r="M3376">
        <v>19541.57</v>
      </c>
      <c r="N3376">
        <v>7969566</v>
      </c>
      <c r="O3376">
        <v>7.3120000000000003</v>
      </c>
      <c r="P3376">
        <v>13.05</v>
      </c>
      <c r="Q3376">
        <v>1715.8820000000001</v>
      </c>
      <c r="R3376">
        <v>699782</v>
      </c>
      <c r="S3376">
        <v>0.16</v>
      </c>
      <c r="T3376">
        <v>6.383</v>
      </c>
      <c r="U3376">
        <v>37.515999999999998</v>
      </c>
      <c r="V3376">
        <v>15300</v>
      </c>
      <c r="W3376">
        <v>60</v>
      </c>
      <c r="X3376">
        <f t="shared" si="114"/>
        <v>1169.1906800000002</v>
      </c>
      <c r="Y3376">
        <f t="shared" si="115"/>
        <v>52.429000000000002</v>
      </c>
    </row>
    <row r="3377" spans="1:25" x14ac:dyDescent="0.2">
      <c r="A3377" t="s">
        <v>9864</v>
      </c>
      <c r="B3377" t="s">
        <v>745</v>
      </c>
      <c r="C3377">
        <v>4</v>
      </c>
      <c r="D3377">
        <v>15</v>
      </c>
      <c r="E3377" t="s">
        <v>3671</v>
      </c>
      <c r="F3377">
        <v>309.52100000000002</v>
      </c>
      <c r="G3377">
        <v>58.101999999999997</v>
      </c>
      <c r="H3377">
        <v>27.292000000000002</v>
      </c>
      <c r="I3377">
        <v>17983.795999999998</v>
      </c>
      <c r="J3377">
        <v>7334265</v>
      </c>
      <c r="K3377">
        <v>25.161000000000001</v>
      </c>
      <c r="L3377">
        <v>11.475</v>
      </c>
      <c r="M3377">
        <v>7788.009</v>
      </c>
      <c r="N3377">
        <v>3176155</v>
      </c>
      <c r="O3377">
        <v>5.6059999999999999</v>
      </c>
      <c r="P3377">
        <v>9.673</v>
      </c>
      <c r="Q3377">
        <v>1735.278</v>
      </c>
      <c r="R3377">
        <v>707692</v>
      </c>
      <c r="S3377">
        <v>8.5000000000000006E-2</v>
      </c>
      <c r="T3377">
        <v>4.6509999999999998</v>
      </c>
      <c r="U3377">
        <v>26.260999999999999</v>
      </c>
      <c r="V3377">
        <v>10710</v>
      </c>
      <c r="W3377">
        <v>42</v>
      </c>
      <c r="X3377">
        <f t="shared" si="114"/>
        <v>1190.33232</v>
      </c>
      <c r="Y3377">
        <f t="shared" si="115"/>
        <v>32.809000000000005</v>
      </c>
    </row>
    <row r="3378" spans="1:25" x14ac:dyDescent="0.2">
      <c r="A3378" t="s">
        <v>9864</v>
      </c>
      <c r="B3378" t="s">
        <v>745</v>
      </c>
      <c r="C3378">
        <v>4</v>
      </c>
      <c r="D3378">
        <v>16</v>
      </c>
      <c r="E3378" t="s">
        <v>3672</v>
      </c>
      <c r="F3378">
        <v>230.43100000000001</v>
      </c>
      <c r="G3378">
        <v>47.875999999999998</v>
      </c>
      <c r="H3378">
        <v>24.657</v>
      </c>
      <c r="I3378">
        <v>11032.133</v>
      </c>
      <c r="J3378">
        <v>4499194</v>
      </c>
      <c r="K3378">
        <v>51.06</v>
      </c>
      <c r="L3378">
        <v>40.171999999999997</v>
      </c>
      <c r="M3378">
        <v>11765.828</v>
      </c>
      <c r="N3378">
        <v>4798414</v>
      </c>
      <c r="O3378">
        <v>7.0970000000000004</v>
      </c>
      <c r="P3378">
        <v>13.510999999999999</v>
      </c>
      <c r="Q3378">
        <v>1635.37</v>
      </c>
      <c r="R3378">
        <v>666947</v>
      </c>
      <c r="S3378">
        <v>0.152</v>
      </c>
      <c r="T3378">
        <v>6.2229999999999999</v>
      </c>
      <c r="U3378">
        <v>35.015000000000001</v>
      </c>
      <c r="V3378">
        <v>14280</v>
      </c>
      <c r="W3378">
        <v>56</v>
      </c>
      <c r="X3378">
        <f t="shared" si="114"/>
        <v>1081.4325999999999</v>
      </c>
      <c r="Y3378">
        <f t="shared" si="115"/>
        <v>48.069000000000003</v>
      </c>
    </row>
    <row r="3379" spans="1:25" x14ac:dyDescent="0.2">
      <c r="A3379" t="s">
        <v>9864</v>
      </c>
      <c r="B3379" t="s">
        <v>745</v>
      </c>
      <c r="C3379">
        <v>4</v>
      </c>
      <c r="D3379">
        <v>17</v>
      </c>
      <c r="E3379" t="s">
        <v>3673</v>
      </c>
      <c r="F3379">
        <v>273.84699999999998</v>
      </c>
      <c r="G3379">
        <v>43.131999999999998</v>
      </c>
      <c r="H3379">
        <v>22.870999999999999</v>
      </c>
      <c r="I3379">
        <v>11811.448</v>
      </c>
      <c r="J3379">
        <v>4817019</v>
      </c>
      <c r="K3379">
        <v>83.257000000000005</v>
      </c>
      <c r="L3379">
        <v>45.625</v>
      </c>
      <c r="M3379">
        <v>22799.714</v>
      </c>
      <c r="N3379">
        <v>9298323</v>
      </c>
      <c r="O3379">
        <v>10.172000000000001</v>
      </c>
      <c r="P3379">
        <v>18.332000000000001</v>
      </c>
      <c r="Q3379">
        <v>2785.6080000000002</v>
      </c>
      <c r="R3379">
        <v>1136044</v>
      </c>
      <c r="S3379">
        <v>0.16400000000000001</v>
      </c>
      <c r="T3379">
        <v>6.4729999999999999</v>
      </c>
      <c r="U3379">
        <v>45.018999999999998</v>
      </c>
      <c r="V3379">
        <v>18360</v>
      </c>
      <c r="W3379">
        <v>72</v>
      </c>
      <c r="X3379">
        <f t="shared" si="114"/>
        <v>2335.1920200000004</v>
      </c>
      <c r="Y3379">
        <f t="shared" si="115"/>
        <v>65.509</v>
      </c>
    </row>
    <row r="3380" spans="1:25" x14ac:dyDescent="0.2">
      <c r="A3380" t="s">
        <v>9864</v>
      </c>
      <c r="B3380" t="s">
        <v>745</v>
      </c>
      <c r="C3380">
        <v>4</v>
      </c>
      <c r="D3380">
        <v>18</v>
      </c>
      <c r="E3380" t="s">
        <v>3674</v>
      </c>
      <c r="F3380">
        <v>405.89600000000002</v>
      </c>
      <c r="G3380">
        <v>47.921999999999997</v>
      </c>
      <c r="H3380">
        <v>27.436</v>
      </c>
      <c r="I3380">
        <v>19451.311000000002</v>
      </c>
      <c r="J3380">
        <v>7932756</v>
      </c>
      <c r="K3380">
        <v>32.963999999999999</v>
      </c>
      <c r="L3380">
        <v>32.53</v>
      </c>
      <c r="M3380">
        <v>13379.825999999999</v>
      </c>
      <c r="N3380">
        <v>5456645</v>
      </c>
      <c r="O3380">
        <v>7.0659999999999998</v>
      </c>
      <c r="P3380">
        <v>14.144</v>
      </c>
      <c r="Q3380">
        <v>2868.0839999999998</v>
      </c>
      <c r="R3380">
        <v>1169680</v>
      </c>
      <c r="S3380">
        <v>0.109</v>
      </c>
      <c r="T3380">
        <v>5.28</v>
      </c>
      <c r="U3380">
        <v>44.393999999999998</v>
      </c>
      <c r="V3380">
        <v>18105</v>
      </c>
      <c r="W3380">
        <v>71</v>
      </c>
      <c r="X3380">
        <f t="shared" si="114"/>
        <v>2425.0908599999998</v>
      </c>
      <c r="Y3380">
        <f t="shared" si="115"/>
        <v>64.419000000000011</v>
      </c>
    </row>
    <row r="3381" spans="1:25" x14ac:dyDescent="0.2">
      <c r="A3381" t="s">
        <v>9864</v>
      </c>
      <c r="B3381" t="s">
        <v>745</v>
      </c>
      <c r="C3381">
        <v>4</v>
      </c>
      <c r="D3381">
        <v>19</v>
      </c>
      <c r="E3381" t="s">
        <v>3675</v>
      </c>
      <c r="F3381">
        <v>296.66800000000001</v>
      </c>
      <c r="G3381">
        <v>55.984000000000002</v>
      </c>
      <c r="H3381">
        <v>25.242999999999999</v>
      </c>
      <c r="I3381">
        <v>16608.580999999998</v>
      </c>
      <c r="J3381">
        <v>6773416</v>
      </c>
      <c r="K3381">
        <v>62.905000000000001</v>
      </c>
      <c r="L3381">
        <v>24.341000000000001</v>
      </c>
      <c r="M3381">
        <v>18661.780999999999</v>
      </c>
      <c r="N3381">
        <v>7610765</v>
      </c>
      <c r="O3381">
        <v>19.216999999999999</v>
      </c>
      <c r="P3381">
        <v>26.613</v>
      </c>
      <c r="Q3381">
        <v>5701.1109999999999</v>
      </c>
      <c r="R3381">
        <v>2325063</v>
      </c>
      <c r="S3381">
        <v>0.19600000000000001</v>
      </c>
      <c r="T3381">
        <v>7.0670000000000002</v>
      </c>
      <c r="U3381">
        <v>58.15</v>
      </c>
      <c r="V3381">
        <v>23715</v>
      </c>
      <c r="W3381">
        <v>93</v>
      </c>
      <c r="X3381">
        <f t="shared" si="114"/>
        <v>5513.0902900000001</v>
      </c>
      <c r="Y3381">
        <f t="shared" si="115"/>
        <v>88.399000000000001</v>
      </c>
    </row>
    <row r="3382" spans="1:25" x14ac:dyDescent="0.2">
      <c r="A3382" t="s">
        <v>9864</v>
      </c>
      <c r="B3382" t="s">
        <v>745</v>
      </c>
      <c r="C3382">
        <v>4</v>
      </c>
      <c r="D3382">
        <v>20</v>
      </c>
      <c r="E3382" t="s">
        <v>3676</v>
      </c>
      <c r="F3382">
        <v>320.58699999999999</v>
      </c>
      <c r="G3382">
        <v>43.975999999999999</v>
      </c>
      <c r="H3382">
        <v>24.888000000000002</v>
      </c>
      <c r="I3382">
        <v>14098.26</v>
      </c>
      <c r="J3382">
        <v>5749641</v>
      </c>
      <c r="K3382">
        <v>22.856000000000002</v>
      </c>
      <c r="L3382">
        <v>22.587</v>
      </c>
      <c r="M3382">
        <v>7327.2520000000004</v>
      </c>
      <c r="N3382">
        <v>2988246</v>
      </c>
      <c r="O3382">
        <v>3.64</v>
      </c>
      <c r="P3382">
        <v>8.9220000000000006</v>
      </c>
      <c r="Q3382">
        <v>1166.808</v>
      </c>
      <c r="R3382">
        <v>475855</v>
      </c>
      <c r="S3382">
        <v>0.06</v>
      </c>
      <c r="T3382">
        <v>3.9260000000000002</v>
      </c>
      <c r="U3382">
        <v>19.382999999999999</v>
      </c>
      <c r="V3382">
        <v>7905</v>
      </c>
      <c r="W3382">
        <v>31</v>
      </c>
      <c r="X3382">
        <f t="shared" si="114"/>
        <v>570.70001999999999</v>
      </c>
      <c r="Y3382">
        <f t="shared" si="115"/>
        <v>20.819000000000003</v>
      </c>
    </row>
    <row r="3383" spans="1:25" x14ac:dyDescent="0.2">
      <c r="A3383" t="s">
        <v>9864</v>
      </c>
      <c r="B3383" t="s">
        <v>745</v>
      </c>
      <c r="C3383">
        <v>4</v>
      </c>
      <c r="D3383">
        <v>21</v>
      </c>
      <c r="E3383" t="s">
        <v>3677</v>
      </c>
      <c r="F3383">
        <v>374.60300000000001</v>
      </c>
      <c r="G3383">
        <v>47.188000000000002</v>
      </c>
      <c r="H3383">
        <v>26.613</v>
      </c>
      <c r="I3383">
        <v>17676.754000000001</v>
      </c>
      <c r="J3383">
        <v>7209045</v>
      </c>
      <c r="K3383">
        <v>38.735999999999997</v>
      </c>
      <c r="L3383">
        <v>32.700000000000003</v>
      </c>
      <c r="M3383">
        <v>14510.629000000001</v>
      </c>
      <c r="N3383">
        <v>5917816</v>
      </c>
      <c r="O3383">
        <v>9.0039999999999996</v>
      </c>
      <c r="P3383">
        <v>15.791</v>
      </c>
      <c r="Q3383">
        <v>3372.9360000000001</v>
      </c>
      <c r="R3383">
        <v>1375572</v>
      </c>
      <c r="S3383">
        <v>0.12</v>
      </c>
      <c r="T3383">
        <v>5.5350000000000001</v>
      </c>
      <c r="U3383">
        <v>45.018999999999998</v>
      </c>
      <c r="V3383">
        <v>18360</v>
      </c>
      <c r="W3383">
        <v>72</v>
      </c>
      <c r="X3383">
        <f t="shared" si="114"/>
        <v>2975.3795400000004</v>
      </c>
      <c r="Y3383">
        <f t="shared" si="115"/>
        <v>65.509</v>
      </c>
    </row>
    <row r="3384" spans="1:25" x14ac:dyDescent="0.2">
      <c r="A3384" t="s">
        <v>9864</v>
      </c>
      <c r="B3384" t="s">
        <v>745</v>
      </c>
      <c r="C3384">
        <v>4</v>
      </c>
      <c r="D3384">
        <v>22</v>
      </c>
      <c r="E3384" t="s">
        <v>3678</v>
      </c>
      <c r="F3384">
        <v>374.21800000000002</v>
      </c>
      <c r="G3384">
        <v>59.802</v>
      </c>
      <c r="H3384">
        <v>37.993000000000002</v>
      </c>
      <c r="I3384">
        <v>22378.841</v>
      </c>
      <c r="J3384">
        <v>9126680</v>
      </c>
      <c r="K3384">
        <v>32.161999999999999</v>
      </c>
      <c r="L3384">
        <v>24.501000000000001</v>
      </c>
      <c r="M3384">
        <v>12035.776</v>
      </c>
      <c r="N3384">
        <v>4908506</v>
      </c>
      <c r="O3384">
        <v>9.4190000000000005</v>
      </c>
      <c r="P3384">
        <v>17.367000000000001</v>
      </c>
      <c r="Q3384">
        <v>3524.8020000000001</v>
      </c>
      <c r="R3384">
        <v>1437507</v>
      </c>
      <c r="S3384">
        <v>0.16700000000000001</v>
      </c>
      <c r="T3384">
        <v>6.5250000000000004</v>
      </c>
      <c r="U3384">
        <v>62.527000000000001</v>
      </c>
      <c r="V3384">
        <v>25500</v>
      </c>
      <c r="W3384">
        <v>100</v>
      </c>
      <c r="X3384">
        <f t="shared" si="114"/>
        <v>3140.9134800000002</v>
      </c>
      <c r="Y3384">
        <f t="shared" si="115"/>
        <v>96.028999999999996</v>
      </c>
    </row>
    <row r="3385" spans="1:25" x14ac:dyDescent="0.2">
      <c r="A3385" t="s">
        <v>9864</v>
      </c>
      <c r="B3385" t="s">
        <v>745</v>
      </c>
      <c r="C3385">
        <v>4</v>
      </c>
      <c r="D3385">
        <v>23</v>
      </c>
      <c r="E3385" t="s">
        <v>3679</v>
      </c>
      <c r="F3385">
        <v>351.16199999999998</v>
      </c>
      <c r="G3385">
        <v>50.207000000000001</v>
      </c>
      <c r="H3385">
        <v>28.56</v>
      </c>
      <c r="I3385">
        <v>17630.803</v>
      </c>
      <c r="J3385">
        <v>7190305</v>
      </c>
      <c r="K3385">
        <v>38.171999999999997</v>
      </c>
      <c r="L3385">
        <v>24.893999999999998</v>
      </c>
      <c r="M3385">
        <v>13404.481</v>
      </c>
      <c r="N3385">
        <v>5466700</v>
      </c>
      <c r="O3385">
        <v>7.5149999999999997</v>
      </c>
      <c r="P3385">
        <v>13.879</v>
      </c>
      <c r="Q3385">
        <v>2638.9740000000002</v>
      </c>
      <c r="R3385">
        <v>1076243</v>
      </c>
      <c r="S3385">
        <v>0.13</v>
      </c>
      <c r="T3385">
        <v>5.7560000000000002</v>
      </c>
      <c r="U3385">
        <v>45.643999999999998</v>
      </c>
      <c r="V3385">
        <v>18615</v>
      </c>
      <c r="W3385">
        <v>73</v>
      </c>
      <c r="X3385">
        <f t="shared" si="114"/>
        <v>2175.3609600000004</v>
      </c>
      <c r="Y3385">
        <f t="shared" si="115"/>
        <v>66.599000000000004</v>
      </c>
    </row>
    <row r="3386" spans="1:25" x14ac:dyDescent="0.2">
      <c r="A3386" t="s">
        <v>9864</v>
      </c>
      <c r="B3386" t="s">
        <v>745</v>
      </c>
      <c r="C3386">
        <v>5</v>
      </c>
      <c r="D3386">
        <v>1</v>
      </c>
      <c r="E3386" t="s">
        <v>3053</v>
      </c>
      <c r="F3386">
        <v>276.613</v>
      </c>
      <c r="G3386">
        <v>49.155999999999999</v>
      </c>
      <c r="H3386">
        <v>22.978000000000002</v>
      </c>
      <c r="I3386">
        <v>13597.147000000001</v>
      </c>
      <c r="J3386">
        <v>5545274</v>
      </c>
      <c r="K3386">
        <v>97.679000000000002</v>
      </c>
      <c r="L3386">
        <v>45.851999999999997</v>
      </c>
      <c r="M3386">
        <v>27019.385999999999</v>
      </c>
      <c r="N3386">
        <v>11019216</v>
      </c>
      <c r="O3386">
        <v>10.497999999999999</v>
      </c>
      <c r="P3386">
        <v>18.949000000000002</v>
      </c>
      <c r="Q3386">
        <v>2903.8290000000002</v>
      </c>
      <c r="R3386">
        <v>1184258</v>
      </c>
      <c r="S3386">
        <v>0.17199999999999999</v>
      </c>
      <c r="T3386">
        <v>6.617</v>
      </c>
      <c r="U3386">
        <v>47.52</v>
      </c>
      <c r="V3386">
        <v>19380</v>
      </c>
      <c r="W3386">
        <v>76</v>
      </c>
      <c r="X3386">
        <f t="shared" si="114"/>
        <v>2464.0529100000003</v>
      </c>
      <c r="Y3386">
        <f t="shared" si="115"/>
        <v>69.869</v>
      </c>
    </row>
    <row r="3387" spans="1:25" x14ac:dyDescent="0.2">
      <c r="A3387" t="s">
        <v>9864</v>
      </c>
      <c r="B3387" t="s">
        <v>745</v>
      </c>
      <c r="C3387">
        <v>5</v>
      </c>
      <c r="D3387">
        <v>2</v>
      </c>
      <c r="E3387" t="s">
        <v>3680</v>
      </c>
      <c r="F3387">
        <v>227.35400000000001</v>
      </c>
      <c r="G3387">
        <v>52.73</v>
      </c>
      <c r="H3387">
        <v>27.7</v>
      </c>
      <c r="I3387">
        <v>11988.418</v>
      </c>
      <c r="J3387">
        <v>4889192</v>
      </c>
      <c r="K3387">
        <v>77.826999999999998</v>
      </c>
      <c r="L3387">
        <v>46.125999999999998</v>
      </c>
      <c r="M3387">
        <v>17694.334999999999</v>
      </c>
      <c r="N3387">
        <v>7216215</v>
      </c>
      <c r="O3387">
        <v>7.4619999999999997</v>
      </c>
      <c r="P3387">
        <v>14.882</v>
      </c>
      <c r="Q3387">
        <v>1696.509</v>
      </c>
      <c r="R3387">
        <v>691881</v>
      </c>
      <c r="S3387">
        <v>0.14000000000000001</v>
      </c>
      <c r="T3387">
        <v>5.9790000000000001</v>
      </c>
      <c r="U3387">
        <v>31.888999999999999</v>
      </c>
      <c r="V3387">
        <v>13005</v>
      </c>
      <c r="W3387">
        <v>51</v>
      </c>
      <c r="X3387">
        <f t="shared" si="114"/>
        <v>1148.07411</v>
      </c>
      <c r="Y3387">
        <f t="shared" si="115"/>
        <v>42.619000000000007</v>
      </c>
    </row>
    <row r="3388" spans="1:25" x14ac:dyDescent="0.2">
      <c r="A3388" t="s">
        <v>9864</v>
      </c>
      <c r="B3388" t="s">
        <v>745</v>
      </c>
      <c r="C3388">
        <v>5</v>
      </c>
      <c r="D3388">
        <v>3</v>
      </c>
      <c r="E3388" t="s">
        <v>3681</v>
      </c>
      <c r="F3388">
        <v>312.01</v>
      </c>
      <c r="G3388">
        <v>47.55</v>
      </c>
      <c r="H3388">
        <v>23.228000000000002</v>
      </c>
      <c r="I3388">
        <v>14835.98</v>
      </c>
      <c r="J3388">
        <v>6050503</v>
      </c>
      <c r="K3388">
        <v>88.962999999999994</v>
      </c>
      <c r="L3388">
        <v>40.03</v>
      </c>
      <c r="M3388">
        <v>27757.325000000001</v>
      </c>
      <c r="N3388">
        <v>11320167</v>
      </c>
      <c r="O3388">
        <v>8.5129999999999999</v>
      </c>
      <c r="P3388">
        <v>14.805</v>
      </c>
      <c r="Q3388">
        <v>2656.0790000000002</v>
      </c>
      <c r="R3388">
        <v>1083219</v>
      </c>
      <c r="S3388">
        <v>0.186</v>
      </c>
      <c r="T3388">
        <v>6.891</v>
      </c>
      <c r="U3388">
        <v>58.15</v>
      </c>
      <c r="V3388">
        <v>23715</v>
      </c>
      <c r="W3388">
        <v>93</v>
      </c>
      <c r="X3388">
        <f t="shared" si="114"/>
        <v>2194.0054100000002</v>
      </c>
      <c r="Y3388">
        <f t="shared" si="115"/>
        <v>88.399000000000001</v>
      </c>
    </row>
    <row r="3389" spans="1:25" x14ac:dyDescent="0.2">
      <c r="A3389" t="s">
        <v>9864</v>
      </c>
      <c r="B3389" t="s">
        <v>745</v>
      </c>
      <c r="C3389">
        <v>5</v>
      </c>
      <c r="D3389">
        <v>4</v>
      </c>
      <c r="E3389" t="s">
        <v>3682</v>
      </c>
      <c r="F3389">
        <v>383.93299999999999</v>
      </c>
      <c r="G3389">
        <v>44.984000000000002</v>
      </c>
      <c r="H3389">
        <v>25.736999999999998</v>
      </c>
      <c r="I3389">
        <v>17270.656999999999</v>
      </c>
      <c r="J3389">
        <v>7043428</v>
      </c>
      <c r="K3389">
        <v>97.218000000000004</v>
      </c>
      <c r="L3389">
        <v>49.55</v>
      </c>
      <c r="M3389">
        <v>37325.305</v>
      </c>
      <c r="N3389">
        <v>15222241</v>
      </c>
      <c r="O3389">
        <v>12.525</v>
      </c>
      <c r="P3389">
        <v>19.596</v>
      </c>
      <c r="Q3389">
        <v>4808.5990000000002</v>
      </c>
      <c r="R3389">
        <v>1961073</v>
      </c>
      <c r="S3389">
        <v>0.18099999999999999</v>
      </c>
      <c r="T3389">
        <v>6.7869999999999999</v>
      </c>
      <c r="U3389">
        <v>69.405000000000001</v>
      </c>
      <c r="V3389">
        <v>28305</v>
      </c>
      <c r="W3389">
        <v>111</v>
      </c>
      <c r="X3389">
        <f t="shared" si="114"/>
        <v>4540.2522100000006</v>
      </c>
      <c r="Y3389">
        <f t="shared" si="115"/>
        <v>108.01900000000001</v>
      </c>
    </row>
    <row r="3390" spans="1:25" x14ac:dyDescent="0.2">
      <c r="A3390" t="s">
        <v>9864</v>
      </c>
      <c r="B3390" t="s">
        <v>745</v>
      </c>
      <c r="C3390">
        <v>5</v>
      </c>
      <c r="D3390">
        <v>5</v>
      </c>
      <c r="E3390" t="s">
        <v>1044</v>
      </c>
      <c r="F3390">
        <v>259.47800000000001</v>
      </c>
      <c r="G3390">
        <v>53.231000000000002</v>
      </c>
      <c r="H3390">
        <v>26.922999999999998</v>
      </c>
      <c r="I3390">
        <v>13812.231</v>
      </c>
      <c r="J3390">
        <v>5632991</v>
      </c>
      <c r="K3390">
        <v>77.751999999999995</v>
      </c>
      <c r="L3390">
        <v>44.853999999999999</v>
      </c>
      <c r="M3390">
        <v>20174.913</v>
      </c>
      <c r="N3390">
        <v>8227860</v>
      </c>
      <c r="O3390">
        <v>11.398</v>
      </c>
      <c r="P3390">
        <v>20.033999999999999</v>
      </c>
      <c r="Q3390">
        <v>2957.6289999999999</v>
      </c>
      <c r="R3390">
        <v>1206199</v>
      </c>
      <c r="S3390">
        <v>0.19500000000000001</v>
      </c>
      <c r="T3390">
        <v>7.0519999999999996</v>
      </c>
      <c r="U3390">
        <v>50.646999999999998</v>
      </c>
      <c r="V3390">
        <v>20655</v>
      </c>
      <c r="W3390">
        <v>81</v>
      </c>
      <c r="X3390">
        <f t="shared" si="114"/>
        <v>2522.6949100000002</v>
      </c>
      <c r="Y3390">
        <f t="shared" si="115"/>
        <v>75.319000000000003</v>
      </c>
    </row>
    <row r="3391" spans="1:25" x14ac:dyDescent="0.2">
      <c r="A3391" t="s">
        <v>9864</v>
      </c>
      <c r="B3391" t="s">
        <v>745</v>
      </c>
      <c r="C3391">
        <v>5</v>
      </c>
      <c r="D3391">
        <v>6</v>
      </c>
      <c r="E3391" t="s">
        <v>3683</v>
      </c>
      <c r="F3391">
        <v>307.66000000000003</v>
      </c>
      <c r="G3391">
        <v>57.128</v>
      </c>
      <c r="H3391">
        <v>27.712</v>
      </c>
      <c r="I3391">
        <v>17576.02</v>
      </c>
      <c r="J3391">
        <v>7167963</v>
      </c>
      <c r="K3391">
        <v>68.605000000000004</v>
      </c>
      <c r="L3391">
        <v>27.997</v>
      </c>
      <c r="M3391">
        <v>21106.991000000002</v>
      </c>
      <c r="N3391">
        <v>8607986</v>
      </c>
      <c r="O3391">
        <v>16.088000000000001</v>
      </c>
      <c r="P3391">
        <v>25.129000000000001</v>
      </c>
      <c r="Q3391">
        <v>4949.5360000000001</v>
      </c>
      <c r="R3391">
        <v>2018551</v>
      </c>
      <c r="S3391">
        <v>0.16900000000000001</v>
      </c>
      <c r="T3391">
        <v>6.556</v>
      </c>
      <c r="U3391">
        <v>51.896999999999998</v>
      </c>
      <c r="V3391">
        <v>21165</v>
      </c>
      <c r="W3391">
        <v>83</v>
      </c>
      <c r="X3391">
        <f t="shared" si="114"/>
        <v>4693.8735400000005</v>
      </c>
      <c r="Y3391">
        <f t="shared" si="115"/>
        <v>77.498999999999995</v>
      </c>
    </row>
    <row r="3392" spans="1:25" x14ac:dyDescent="0.2">
      <c r="A3392" t="s">
        <v>9864</v>
      </c>
      <c r="B3392" t="s">
        <v>745</v>
      </c>
      <c r="C3392">
        <v>5</v>
      </c>
      <c r="D3392">
        <v>7</v>
      </c>
      <c r="E3392" t="s">
        <v>3684</v>
      </c>
      <c r="F3392">
        <v>94.802999999999997</v>
      </c>
      <c r="G3392">
        <v>55.094999999999999</v>
      </c>
      <c r="H3392">
        <v>32.747999999999998</v>
      </c>
      <c r="I3392">
        <v>5223.1040000000003</v>
      </c>
      <c r="J3392">
        <v>2130119</v>
      </c>
      <c r="K3392">
        <v>48.749000000000002</v>
      </c>
      <c r="L3392">
        <v>23.64</v>
      </c>
      <c r="M3392">
        <v>4621.5749999999998</v>
      </c>
      <c r="N3392">
        <v>1884800</v>
      </c>
      <c r="O3392">
        <v>4.9550000000000001</v>
      </c>
      <c r="P3392">
        <v>11.625</v>
      </c>
      <c r="Q3392">
        <v>469.72699999999998</v>
      </c>
      <c r="R3392">
        <v>191567</v>
      </c>
      <c r="S3392">
        <v>7.9000000000000001E-2</v>
      </c>
      <c r="T3392">
        <v>4.492</v>
      </c>
      <c r="U3392">
        <v>7.5030000000000001</v>
      </c>
      <c r="V3392">
        <v>3060</v>
      </c>
      <c r="W3392">
        <v>12</v>
      </c>
      <c r="X3392">
        <f t="shared" si="114"/>
        <v>0</v>
      </c>
      <c r="Y3392">
        <f t="shared" si="115"/>
        <v>0.10899999999999962</v>
      </c>
    </row>
    <row r="3393" spans="1:25" x14ac:dyDescent="0.2">
      <c r="A3393" t="s">
        <v>9864</v>
      </c>
      <c r="B3393" t="s">
        <v>745</v>
      </c>
      <c r="C3393">
        <v>5</v>
      </c>
      <c r="D3393">
        <v>8</v>
      </c>
      <c r="E3393" t="s">
        <v>1062</v>
      </c>
      <c r="F3393">
        <v>145.935</v>
      </c>
      <c r="G3393">
        <v>52.063000000000002</v>
      </c>
      <c r="H3393">
        <v>26.678999999999998</v>
      </c>
      <c r="I3393">
        <v>7597.7740000000003</v>
      </c>
      <c r="J3393">
        <v>3098572</v>
      </c>
      <c r="K3393">
        <v>69.78</v>
      </c>
      <c r="L3393">
        <v>45.165999999999997</v>
      </c>
      <c r="M3393">
        <v>10183.370000000001</v>
      </c>
      <c r="N3393">
        <v>4153046</v>
      </c>
      <c r="O3393">
        <v>8.6080000000000005</v>
      </c>
      <c r="P3393">
        <v>17.116</v>
      </c>
      <c r="Q3393">
        <v>1256.2190000000001</v>
      </c>
      <c r="R3393">
        <v>512319</v>
      </c>
      <c r="S3393">
        <v>0.13300000000000001</v>
      </c>
      <c r="T3393">
        <v>5.8179999999999996</v>
      </c>
      <c r="U3393">
        <v>19.382999999999999</v>
      </c>
      <c r="V3393">
        <v>7905</v>
      </c>
      <c r="W3393">
        <v>31</v>
      </c>
      <c r="X3393">
        <f t="shared" si="114"/>
        <v>668.1580100000001</v>
      </c>
      <c r="Y3393">
        <f t="shared" si="115"/>
        <v>20.819000000000003</v>
      </c>
    </row>
    <row r="3394" spans="1:25" x14ac:dyDescent="0.2">
      <c r="A3394" t="s">
        <v>9864</v>
      </c>
      <c r="B3394" t="s">
        <v>745</v>
      </c>
      <c r="C3394">
        <v>5</v>
      </c>
      <c r="D3394">
        <v>9</v>
      </c>
      <c r="E3394" t="s">
        <v>3685</v>
      </c>
      <c r="F3394">
        <v>88.896000000000001</v>
      </c>
      <c r="G3394">
        <v>39.935000000000002</v>
      </c>
      <c r="H3394">
        <v>33.061</v>
      </c>
      <c r="I3394">
        <v>3550.058</v>
      </c>
      <c r="J3394">
        <v>1447807</v>
      </c>
      <c r="K3394">
        <v>21.274000000000001</v>
      </c>
      <c r="L3394">
        <v>11.14</v>
      </c>
      <c r="M3394">
        <v>1891.1410000000001</v>
      </c>
      <c r="N3394">
        <v>771257</v>
      </c>
      <c r="O3394">
        <v>9.2420000000000009</v>
      </c>
      <c r="P3394">
        <v>21.29</v>
      </c>
      <c r="Q3394">
        <v>821.54300000000001</v>
      </c>
      <c r="R3394">
        <v>335047</v>
      </c>
      <c r="S3394">
        <v>0.106</v>
      </c>
      <c r="T3394">
        <v>5.1859999999999999</v>
      </c>
      <c r="U3394">
        <v>9.3789999999999996</v>
      </c>
      <c r="V3394">
        <v>3825</v>
      </c>
      <c r="W3394">
        <v>15</v>
      </c>
      <c r="X3394">
        <f t="shared" si="114"/>
        <v>194.36117000000002</v>
      </c>
      <c r="Y3394">
        <f t="shared" si="115"/>
        <v>3.379</v>
      </c>
    </row>
    <row r="3395" spans="1:25" x14ac:dyDescent="0.2">
      <c r="A3395" t="s">
        <v>9864</v>
      </c>
      <c r="B3395" t="s">
        <v>745</v>
      </c>
      <c r="C3395">
        <v>5</v>
      </c>
      <c r="D3395">
        <v>10</v>
      </c>
      <c r="E3395" t="s">
        <v>3686</v>
      </c>
      <c r="F3395">
        <v>254.30199999999999</v>
      </c>
      <c r="G3395">
        <v>58.716000000000001</v>
      </c>
      <c r="H3395">
        <v>29.314</v>
      </c>
      <c r="I3395">
        <v>14931.665999999999</v>
      </c>
      <c r="J3395">
        <v>6089526</v>
      </c>
      <c r="K3395">
        <v>69.44</v>
      </c>
      <c r="L3395">
        <v>28.888999999999999</v>
      </c>
      <c r="M3395">
        <v>17658.600999999999</v>
      </c>
      <c r="N3395">
        <v>7201642</v>
      </c>
      <c r="O3395">
        <v>14.547000000000001</v>
      </c>
      <c r="P3395">
        <v>26.213000000000001</v>
      </c>
      <c r="Q3395">
        <v>3699.2829999999999</v>
      </c>
      <c r="R3395">
        <v>1508665</v>
      </c>
      <c r="S3395">
        <v>0.11799999999999999</v>
      </c>
      <c r="T3395">
        <v>5.4850000000000003</v>
      </c>
      <c r="U3395">
        <v>30.013000000000002</v>
      </c>
      <c r="V3395">
        <v>12240</v>
      </c>
      <c r="W3395">
        <v>48</v>
      </c>
      <c r="X3395">
        <f t="shared" si="114"/>
        <v>3331.0977700000003</v>
      </c>
      <c r="Y3395">
        <f t="shared" si="115"/>
        <v>39.349000000000004</v>
      </c>
    </row>
    <row r="3396" spans="1:25" x14ac:dyDescent="0.2">
      <c r="A3396" t="s">
        <v>9864</v>
      </c>
      <c r="B3396" t="s">
        <v>745</v>
      </c>
      <c r="C3396">
        <v>5</v>
      </c>
      <c r="D3396">
        <v>11</v>
      </c>
      <c r="E3396" t="s">
        <v>3687</v>
      </c>
      <c r="F3396">
        <v>244.352</v>
      </c>
      <c r="G3396">
        <v>49.395000000000003</v>
      </c>
      <c r="H3396">
        <v>26.789000000000001</v>
      </c>
      <c r="I3396">
        <v>12069.691999999999</v>
      </c>
      <c r="J3396">
        <v>4922338</v>
      </c>
      <c r="K3396">
        <v>15.055999999999999</v>
      </c>
      <c r="L3396">
        <v>15.041</v>
      </c>
      <c r="M3396">
        <v>3679.0569999999998</v>
      </c>
      <c r="N3396">
        <v>1500416</v>
      </c>
      <c r="O3396">
        <v>4.8630000000000004</v>
      </c>
      <c r="P3396">
        <v>11.81</v>
      </c>
      <c r="Q3396">
        <v>1188.249</v>
      </c>
      <c r="R3396">
        <v>484599</v>
      </c>
      <c r="S3396">
        <v>9.5000000000000001E-2</v>
      </c>
      <c r="T3396">
        <v>4.9130000000000003</v>
      </c>
      <c r="U3396">
        <v>23.135000000000002</v>
      </c>
      <c r="V3396">
        <v>9435</v>
      </c>
      <c r="W3396">
        <v>37</v>
      </c>
      <c r="X3396">
        <f t="shared" si="114"/>
        <v>594.07071000000008</v>
      </c>
      <c r="Y3396">
        <f t="shared" si="115"/>
        <v>27.359000000000005</v>
      </c>
    </row>
    <row r="3397" spans="1:25" x14ac:dyDescent="0.2">
      <c r="A3397" t="s">
        <v>9864</v>
      </c>
      <c r="B3397" t="s">
        <v>745</v>
      </c>
      <c r="C3397">
        <v>5</v>
      </c>
      <c r="D3397">
        <v>12</v>
      </c>
      <c r="E3397" t="s">
        <v>3688</v>
      </c>
      <c r="F3397">
        <v>242.81899999999999</v>
      </c>
      <c r="G3397">
        <v>42.246000000000002</v>
      </c>
      <c r="H3397">
        <v>22.867999999999999</v>
      </c>
      <c r="I3397">
        <v>10258.219999999999</v>
      </c>
      <c r="J3397">
        <v>4183572</v>
      </c>
      <c r="K3397">
        <v>2.7080000000000002</v>
      </c>
      <c r="L3397">
        <v>2.1080000000000001</v>
      </c>
      <c r="M3397">
        <v>657.46600000000001</v>
      </c>
      <c r="N3397">
        <v>268132</v>
      </c>
      <c r="O3397">
        <v>3.6269999999999998</v>
      </c>
      <c r="P3397">
        <v>8.4659999999999993</v>
      </c>
      <c r="Q3397">
        <v>880.63499999999999</v>
      </c>
      <c r="R3397">
        <v>359146</v>
      </c>
      <c r="S3397">
        <v>6.2E-2</v>
      </c>
      <c r="T3397">
        <v>3.9689999999999999</v>
      </c>
      <c r="U3397">
        <v>15.006</v>
      </c>
      <c r="V3397">
        <v>6120</v>
      </c>
      <c r="W3397">
        <v>24</v>
      </c>
      <c r="X3397">
        <f t="shared" si="114"/>
        <v>258.77145000000002</v>
      </c>
      <c r="Y3397">
        <f t="shared" si="115"/>
        <v>13.189</v>
      </c>
    </row>
    <row r="3398" spans="1:25" x14ac:dyDescent="0.2">
      <c r="A3398" t="s">
        <v>9864</v>
      </c>
      <c r="B3398" t="s">
        <v>745</v>
      </c>
      <c r="C3398">
        <v>5</v>
      </c>
      <c r="D3398">
        <v>13</v>
      </c>
      <c r="E3398" t="s">
        <v>3689</v>
      </c>
      <c r="F3398">
        <v>77.462000000000003</v>
      </c>
      <c r="G3398">
        <v>35.642000000000003</v>
      </c>
      <c r="H3398">
        <v>18.015999999999998</v>
      </c>
      <c r="I3398">
        <v>2760.9209999999998</v>
      </c>
      <c r="J3398">
        <v>1125976</v>
      </c>
      <c r="K3398">
        <v>2.5529999999999999</v>
      </c>
      <c r="L3398">
        <v>2.0089999999999999</v>
      </c>
      <c r="M3398">
        <v>197.73400000000001</v>
      </c>
      <c r="N3398">
        <v>80641</v>
      </c>
      <c r="O3398">
        <v>3.6429999999999998</v>
      </c>
      <c r="P3398">
        <v>9.4359999999999999</v>
      </c>
      <c r="Q3398">
        <v>282.21600000000001</v>
      </c>
      <c r="R3398">
        <v>115095</v>
      </c>
      <c r="S3398">
        <v>6.5000000000000002E-2</v>
      </c>
      <c r="T3398">
        <v>4.0570000000000004</v>
      </c>
      <c r="U3398">
        <v>5.0019999999999998</v>
      </c>
      <c r="V3398">
        <v>2040</v>
      </c>
      <c r="W3398">
        <v>8</v>
      </c>
      <c r="X3398">
        <f t="shared" si="114"/>
        <v>0</v>
      </c>
      <c r="Y3398">
        <f t="shared" si="115"/>
        <v>0</v>
      </c>
    </row>
    <row r="3399" spans="1:25" x14ac:dyDescent="0.2">
      <c r="A3399" t="s">
        <v>9864</v>
      </c>
      <c r="B3399" t="s">
        <v>745</v>
      </c>
      <c r="C3399">
        <v>5</v>
      </c>
      <c r="D3399">
        <v>14</v>
      </c>
      <c r="E3399" t="s">
        <v>3690</v>
      </c>
      <c r="F3399">
        <v>156.191</v>
      </c>
      <c r="G3399">
        <v>31.308</v>
      </c>
      <c r="H3399">
        <v>16.693000000000001</v>
      </c>
      <c r="I3399">
        <v>4890.0839999999998</v>
      </c>
      <c r="J3399">
        <v>1994305</v>
      </c>
      <c r="K3399">
        <v>2.4500000000000002</v>
      </c>
      <c r="L3399">
        <v>2.1819999999999999</v>
      </c>
      <c r="M3399">
        <v>382.60199999999998</v>
      </c>
      <c r="N3399">
        <v>156035</v>
      </c>
      <c r="O3399">
        <v>2.8069999999999999</v>
      </c>
      <c r="P3399">
        <v>7.3049999999999997</v>
      </c>
      <c r="Q3399">
        <v>438.483</v>
      </c>
      <c r="R3399">
        <v>178825</v>
      </c>
      <c r="S3399">
        <v>4.8000000000000001E-2</v>
      </c>
      <c r="T3399">
        <v>3.5</v>
      </c>
      <c r="U3399">
        <v>7.5030000000000001</v>
      </c>
      <c r="V3399">
        <v>3060</v>
      </c>
      <c r="W3399">
        <v>12</v>
      </c>
      <c r="X3399">
        <f t="shared" si="114"/>
        <v>0</v>
      </c>
      <c r="Y3399">
        <f t="shared" si="115"/>
        <v>0.10899999999999962</v>
      </c>
    </row>
    <row r="3400" spans="1:25" x14ac:dyDescent="0.2">
      <c r="A3400" t="s">
        <v>9864</v>
      </c>
      <c r="B3400" t="s">
        <v>745</v>
      </c>
      <c r="C3400">
        <v>6</v>
      </c>
      <c r="D3400">
        <v>1</v>
      </c>
      <c r="E3400" t="s">
        <v>3691</v>
      </c>
      <c r="F3400">
        <v>295.226</v>
      </c>
      <c r="G3400">
        <v>64.063999999999993</v>
      </c>
      <c r="H3400">
        <v>38.616</v>
      </c>
      <c r="I3400">
        <v>18913.466</v>
      </c>
      <c r="J3400">
        <v>7713409</v>
      </c>
      <c r="K3400">
        <v>2.4820000000000002</v>
      </c>
      <c r="L3400">
        <v>1.901</v>
      </c>
      <c r="M3400">
        <v>732.75099999999998</v>
      </c>
      <c r="N3400">
        <v>298835</v>
      </c>
      <c r="O3400">
        <v>1.7290000000000001</v>
      </c>
      <c r="P3400">
        <v>2.6190000000000002</v>
      </c>
      <c r="Q3400">
        <v>510.58300000000003</v>
      </c>
      <c r="R3400">
        <v>208229</v>
      </c>
      <c r="S3400">
        <v>1.2999999999999999E-2</v>
      </c>
      <c r="T3400">
        <v>1.8</v>
      </c>
      <c r="U3400">
        <v>3.7519999999999998</v>
      </c>
      <c r="V3400">
        <v>1530</v>
      </c>
      <c r="W3400">
        <v>6</v>
      </c>
      <c r="X3400">
        <f t="shared" si="114"/>
        <v>0</v>
      </c>
      <c r="Y3400">
        <f t="shared" si="115"/>
        <v>0</v>
      </c>
    </row>
    <row r="3401" spans="1:25" x14ac:dyDescent="0.2">
      <c r="A3401" t="s">
        <v>9864</v>
      </c>
      <c r="B3401" t="s">
        <v>745</v>
      </c>
      <c r="C3401">
        <v>6</v>
      </c>
      <c r="D3401">
        <v>2</v>
      </c>
      <c r="E3401" t="s">
        <v>3692</v>
      </c>
      <c r="F3401">
        <v>336.77300000000002</v>
      </c>
      <c r="G3401">
        <v>51.735999999999997</v>
      </c>
      <c r="H3401">
        <v>30.529</v>
      </c>
      <c r="I3401">
        <v>17423.214</v>
      </c>
      <c r="J3401">
        <v>7105645</v>
      </c>
      <c r="K3401">
        <v>2.4079999999999999</v>
      </c>
      <c r="L3401">
        <v>2.1179999999999999</v>
      </c>
      <c r="M3401">
        <v>810.99199999999996</v>
      </c>
      <c r="N3401">
        <v>330744</v>
      </c>
      <c r="O3401">
        <v>2.468</v>
      </c>
      <c r="P3401">
        <v>6.0570000000000004</v>
      </c>
      <c r="Q3401">
        <v>831.11900000000003</v>
      </c>
      <c r="R3401">
        <v>338952</v>
      </c>
      <c r="S3401">
        <v>2.4E-2</v>
      </c>
      <c r="T3401">
        <v>2.4809999999999999</v>
      </c>
      <c r="U3401">
        <v>8.1280000000000001</v>
      </c>
      <c r="V3401">
        <v>3315</v>
      </c>
      <c r="W3401">
        <v>13</v>
      </c>
      <c r="X3401">
        <f t="shared" si="114"/>
        <v>204.79901000000004</v>
      </c>
      <c r="Y3401">
        <f t="shared" si="115"/>
        <v>1.1989999999999996</v>
      </c>
    </row>
    <row r="3402" spans="1:25" x14ac:dyDescent="0.2">
      <c r="A3402" t="s">
        <v>9864</v>
      </c>
      <c r="B3402" t="s">
        <v>745</v>
      </c>
      <c r="C3402">
        <v>6</v>
      </c>
      <c r="D3402">
        <v>6</v>
      </c>
      <c r="E3402" t="s">
        <v>3693</v>
      </c>
      <c r="F3402">
        <v>315.29399999999998</v>
      </c>
      <c r="G3402">
        <v>67.995000000000005</v>
      </c>
      <c r="H3402">
        <v>38.581000000000003</v>
      </c>
      <c r="I3402">
        <v>21438.371999999999</v>
      </c>
      <c r="J3402">
        <v>8743132</v>
      </c>
      <c r="K3402">
        <v>24.366</v>
      </c>
      <c r="L3402">
        <v>17.309999999999999</v>
      </c>
      <c r="M3402">
        <v>7682.32</v>
      </c>
      <c r="N3402">
        <v>3133052</v>
      </c>
      <c r="O3402">
        <v>9.6630000000000003</v>
      </c>
      <c r="P3402">
        <v>17.834</v>
      </c>
      <c r="Q3402">
        <v>3046.6550000000002</v>
      </c>
      <c r="R3402">
        <v>1242506</v>
      </c>
      <c r="S3402">
        <v>0.13100000000000001</v>
      </c>
      <c r="T3402">
        <v>5.7759999999999998</v>
      </c>
      <c r="U3402">
        <v>41.268000000000001</v>
      </c>
      <c r="V3402">
        <v>16830</v>
      </c>
      <c r="W3402">
        <v>66</v>
      </c>
      <c r="X3402">
        <f t="shared" si="114"/>
        <v>2619.7332500000002</v>
      </c>
      <c r="Y3402">
        <f t="shared" si="115"/>
        <v>58.969000000000008</v>
      </c>
    </row>
    <row r="3403" spans="1:25" x14ac:dyDescent="0.2">
      <c r="A3403" t="s">
        <v>9864</v>
      </c>
      <c r="B3403" t="s">
        <v>745</v>
      </c>
      <c r="C3403">
        <v>6</v>
      </c>
      <c r="D3403">
        <v>7</v>
      </c>
      <c r="E3403" t="s">
        <v>3694</v>
      </c>
      <c r="F3403">
        <v>317.125</v>
      </c>
      <c r="G3403">
        <v>53.408000000000001</v>
      </c>
      <c r="H3403">
        <v>30.434000000000001</v>
      </c>
      <c r="I3403">
        <v>16937.123</v>
      </c>
      <c r="J3403">
        <v>6907404</v>
      </c>
      <c r="K3403">
        <v>58.061999999999998</v>
      </c>
      <c r="L3403">
        <v>25.567</v>
      </c>
      <c r="M3403">
        <v>18412.853999999999</v>
      </c>
      <c r="N3403">
        <v>7509246</v>
      </c>
      <c r="O3403">
        <v>8.9239999999999995</v>
      </c>
      <c r="P3403">
        <v>17.088000000000001</v>
      </c>
      <c r="Q3403">
        <v>2830.1120000000001</v>
      </c>
      <c r="R3403">
        <v>1154194</v>
      </c>
      <c r="S3403">
        <v>0.14000000000000001</v>
      </c>
      <c r="T3403">
        <v>5.9729999999999999</v>
      </c>
      <c r="U3403">
        <v>44.393999999999998</v>
      </c>
      <c r="V3403">
        <v>18105</v>
      </c>
      <c r="W3403">
        <v>71</v>
      </c>
      <c r="X3403">
        <f t="shared" si="114"/>
        <v>2383.7013800000004</v>
      </c>
      <c r="Y3403">
        <f t="shared" si="115"/>
        <v>64.419000000000011</v>
      </c>
    </row>
    <row r="3404" spans="1:25" x14ac:dyDescent="0.2">
      <c r="A3404" t="s">
        <v>9864</v>
      </c>
      <c r="B3404" t="s">
        <v>745</v>
      </c>
      <c r="C3404">
        <v>6</v>
      </c>
      <c r="D3404">
        <v>11</v>
      </c>
      <c r="E3404" t="s">
        <v>3695</v>
      </c>
      <c r="F3404">
        <v>353.73599999999999</v>
      </c>
      <c r="G3404">
        <v>72.088999999999999</v>
      </c>
      <c r="H3404">
        <v>40.649000000000001</v>
      </c>
      <c r="I3404">
        <v>25500.603999999999</v>
      </c>
      <c r="J3404">
        <v>10399817</v>
      </c>
      <c r="K3404">
        <v>6.6420000000000003</v>
      </c>
      <c r="L3404">
        <v>15.765000000000001</v>
      </c>
      <c r="M3404">
        <v>2349.6869999999999</v>
      </c>
      <c r="N3404">
        <v>958264</v>
      </c>
      <c r="O3404">
        <v>2.4780000000000002</v>
      </c>
      <c r="P3404">
        <v>6.7279999999999998</v>
      </c>
      <c r="Q3404">
        <v>876.56899999999996</v>
      </c>
      <c r="R3404">
        <v>357488</v>
      </c>
      <c r="S3404">
        <v>2.1000000000000001E-2</v>
      </c>
      <c r="T3404">
        <v>2.3260000000000001</v>
      </c>
      <c r="U3404">
        <v>7.5030000000000001</v>
      </c>
      <c r="V3404">
        <v>3060</v>
      </c>
      <c r="W3404">
        <v>12</v>
      </c>
      <c r="X3404">
        <f t="shared" si="114"/>
        <v>254.33950999999996</v>
      </c>
      <c r="Y3404">
        <f t="shared" si="115"/>
        <v>0.10899999999999962</v>
      </c>
    </row>
    <row r="3405" spans="1:25" x14ac:dyDescent="0.2">
      <c r="A3405" t="s">
        <v>9864</v>
      </c>
      <c r="B3405" t="s">
        <v>745</v>
      </c>
      <c r="C3405">
        <v>6</v>
      </c>
      <c r="D3405">
        <v>14</v>
      </c>
      <c r="E3405" t="s">
        <v>3696</v>
      </c>
      <c r="F3405">
        <v>287.30099999999999</v>
      </c>
      <c r="G3405">
        <v>53.447000000000003</v>
      </c>
      <c r="H3405">
        <v>33.088999999999999</v>
      </c>
      <c r="I3405">
        <v>15355.43</v>
      </c>
      <c r="J3405">
        <v>6262348</v>
      </c>
      <c r="K3405">
        <v>54.677999999999997</v>
      </c>
      <c r="L3405">
        <v>21.422999999999998</v>
      </c>
      <c r="M3405">
        <v>15709.1</v>
      </c>
      <c r="N3405">
        <v>6406584</v>
      </c>
      <c r="O3405">
        <v>9.4369999999999994</v>
      </c>
      <c r="P3405">
        <v>16.968</v>
      </c>
      <c r="Q3405">
        <v>2711.2739999999999</v>
      </c>
      <c r="R3405">
        <v>1105729</v>
      </c>
      <c r="S3405">
        <v>0.13100000000000001</v>
      </c>
      <c r="T3405">
        <v>5.7690000000000001</v>
      </c>
      <c r="U3405">
        <v>37.515999999999998</v>
      </c>
      <c r="V3405">
        <v>15300</v>
      </c>
      <c r="W3405">
        <v>60</v>
      </c>
      <c r="X3405">
        <f t="shared" si="114"/>
        <v>2254.1679600000002</v>
      </c>
      <c r="Y3405">
        <f t="shared" si="115"/>
        <v>52.429000000000002</v>
      </c>
    </row>
    <row r="3406" spans="1:25" x14ac:dyDescent="0.2">
      <c r="A3406" t="s">
        <v>9864</v>
      </c>
      <c r="B3406" t="s">
        <v>745</v>
      </c>
      <c r="C3406">
        <v>6</v>
      </c>
      <c r="D3406">
        <v>15</v>
      </c>
      <c r="E3406" t="s">
        <v>3697</v>
      </c>
      <c r="F3406">
        <v>262.31299999999999</v>
      </c>
      <c r="G3406">
        <v>63.136000000000003</v>
      </c>
      <c r="H3406">
        <v>32.011000000000003</v>
      </c>
      <c r="I3406">
        <v>16561.315999999999</v>
      </c>
      <c r="J3406">
        <v>6754140</v>
      </c>
      <c r="K3406">
        <v>50.576000000000001</v>
      </c>
      <c r="L3406">
        <v>19.47</v>
      </c>
      <c r="M3406">
        <v>13266.82</v>
      </c>
      <c r="N3406">
        <v>5410558</v>
      </c>
      <c r="O3406">
        <v>9.6869999999999994</v>
      </c>
      <c r="P3406">
        <v>16.393999999999998</v>
      </c>
      <c r="Q3406">
        <v>2540.9540000000002</v>
      </c>
      <c r="R3406">
        <v>1036268</v>
      </c>
      <c r="S3406">
        <v>0.129</v>
      </c>
      <c r="T3406">
        <v>5.7279999999999998</v>
      </c>
      <c r="U3406">
        <v>33.764000000000003</v>
      </c>
      <c r="V3406">
        <v>13770</v>
      </c>
      <c r="W3406">
        <v>54</v>
      </c>
      <c r="X3406">
        <f t="shared" si="114"/>
        <v>2068.5191600000003</v>
      </c>
      <c r="Y3406">
        <f t="shared" si="115"/>
        <v>45.889000000000003</v>
      </c>
    </row>
    <row r="3407" spans="1:25" x14ac:dyDescent="0.2">
      <c r="A3407" t="s">
        <v>9864</v>
      </c>
      <c r="B3407" t="s">
        <v>745</v>
      </c>
      <c r="C3407">
        <v>6</v>
      </c>
      <c r="D3407">
        <v>16</v>
      </c>
      <c r="E3407" t="s">
        <v>3698</v>
      </c>
      <c r="F3407">
        <v>209.71199999999999</v>
      </c>
      <c r="G3407">
        <v>50.832000000000001</v>
      </c>
      <c r="H3407">
        <v>28.817</v>
      </c>
      <c r="I3407">
        <v>10660.063</v>
      </c>
      <c r="J3407">
        <v>4347454</v>
      </c>
      <c r="K3407">
        <v>1.756</v>
      </c>
      <c r="L3407">
        <v>1.829</v>
      </c>
      <c r="M3407">
        <v>368.26499999999999</v>
      </c>
      <c r="N3407">
        <v>150188</v>
      </c>
      <c r="O3407">
        <v>2.94</v>
      </c>
      <c r="P3407">
        <v>8.6739999999999995</v>
      </c>
      <c r="Q3407">
        <v>616.49</v>
      </c>
      <c r="R3407">
        <v>251421</v>
      </c>
      <c r="S3407">
        <v>4.2000000000000003E-2</v>
      </c>
      <c r="T3407">
        <v>3.262</v>
      </c>
      <c r="U3407">
        <v>8.7539999999999996</v>
      </c>
      <c r="V3407">
        <v>3570</v>
      </c>
      <c r="W3407">
        <v>14</v>
      </c>
      <c r="X3407">
        <f t="shared" si="114"/>
        <v>0</v>
      </c>
      <c r="Y3407">
        <f t="shared" si="115"/>
        <v>2.2889999999999997</v>
      </c>
    </row>
    <row r="3408" spans="1:25" x14ac:dyDescent="0.2">
      <c r="A3408" t="s">
        <v>9864</v>
      </c>
      <c r="B3408" t="s">
        <v>745</v>
      </c>
      <c r="C3408">
        <v>6</v>
      </c>
      <c r="D3408">
        <v>20</v>
      </c>
      <c r="E3408" t="s">
        <v>3699</v>
      </c>
      <c r="F3408">
        <v>324.38099999999997</v>
      </c>
      <c r="G3408">
        <v>58.11</v>
      </c>
      <c r="H3408">
        <v>35.396999999999998</v>
      </c>
      <c r="I3408">
        <v>18849.876</v>
      </c>
      <c r="J3408">
        <v>7687475</v>
      </c>
      <c r="K3408">
        <v>43.395000000000003</v>
      </c>
      <c r="L3408">
        <v>21.614000000000001</v>
      </c>
      <c r="M3408">
        <v>14076.628000000001</v>
      </c>
      <c r="N3408">
        <v>5740819</v>
      </c>
      <c r="O3408">
        <v>11.45</v>
      </c>
      <c r="P3408">
        <v>19.652999999999999</v>
      </c>
      <c r="Q3408">
        <v>3714.3090000000002</v>
      </c>
      <c r="R3408">
        <v>1514793</v>
      </c>
      <c r="S3408">
        <v>0.152</v>
      </c>
      <c r="T3408">
        <v>6.23</v>
      </c>
      <c r="U3408">
        <v>49.396000000000001</v>
      </c>
      <c r="V3408">
        <v>20145</v>
      </c>
      <c r="W3408">
        <v>79</v>
      </c>
      <c r="X3408">
        <f t="shared" si="114"/>
        <v>3347.4761100000005</v>
      </c>
      <c r="Y3408">
        <f t="shared" si="115"/>
        <v>73.138999999999996</v>
      </c>
    </row>
    <row r="3409" spans="1:25" x14ac:dyDescent="0.2">
      <c r="A3409" t="s">
        <v>9864</v>
      </c>
      <c r="B3409" t="s">
        <v>745</v>
      </c>
      <c r="C3409">
        <v>6</v>
      </c>
      <c r="D3409">
        <v>21</v>
      </c>
      <c r="E3409" t="s">
        <v>3700</v>
      </c>
      <c r="F3409">
        <v>266.93</v>
      </c>
      <c r="G3409">
        <v>60.392000000000003</v>
      </c>
      <c r="H3409">
        <v>31.6</v>
      </c>
      <c r="I3409">
        <v>16120.37</v>
      </c>
      <c r="J3409">
        <v>6574311</v>
      </c>
      <c r="K3409">
        <v>58.548000000000002</v>
      </c>
      <c r="L3409">
        <v>21.965</v>
      </c>
      <c r="M3409">
        <v>15628.094999999999</v>
      </c>
      <c r="N3409">
        <v>6373548</v>
      </c>
      <c r="O3409">
        <v>9.7070000000000007</v>
      </c>
      <c r="P3409">
        <v>19.789000000000001</v>
      </c>
      <c r="Q3409">
        <v>2591.076</v>
      </c>
      <c r="R3409">
        <v>1056709</v>
      </c>
      <c r="S3409">
        <v>0.126</v>
      </c>
      <c r="T3409">
        <v>5.6779999999999999</v>
      </c>
      <c r="U3409">
        <v>33.764000000000003</v>
      </c>
      <c r="V3409">
        <v>13770</v>
      </c>
      <c r="W3409">
        <v>54</v>
      </c>
      <c r="X3409">
        <f t="shared" si="114"/>
        <v>2123.1521400000001</v>
      </c>
      <c r="Y3409">
        <f t="shared" si="115"/>
        <v>45.889000000000003</v>
      </c>
    </row>
    <row r="3410" spans="1:25" x14ac:dyDescent="0.2">
      <c r="A3410" t="s">
        <v>9864</v>
      </c>
      <c r="B3410" t="s">
        <v>745</v>
      </c>
      <c r="C3410">
        <v>6</v>
      </c>
      <c r="D3410">
        <v>23</v>
      </c>
      <c r="E3410" t="s">
        <v>3701</v>
      </c>
      <c r="F3410">
        <v>284.24799999999999</v>
      </c>
      <c r="G3410">
        <v>72.542000000000002</v>
      </c>
      <c r="H3410">
        <v>38.371000000000002</v>
      </c>
      <c r="I3410">
        <v>20620.088</v>
      </c>
      <c r="J3410">
        <v>8409414</v>
      </c>
      <c r="K3410">
        <v>23.678000000000001</v>
      </c>
      <c r="L3410">
        <v>17.446999999999999</v>
      </c>
      <c r="M3410">
        <v>6730.4489999999996</v>
      </c>
      <c r="N3410">
        <v>2744854</v>
      </c>
      <c r="O3410">
        <v>6.2149999999999999</v>
      </c>
      <c r="P3410">
        <v>13.451000000000001</v>
      </c>
      <c r="Q3410">
        <v>1766.473</v>
      </c>
      <c r="R3410">
        <v>720414</v>
      </c>
      <c r="S3410">
        <v>7.6999999999999999E-2</v>
      </c>
      <c r="T3410">
        <v>4.43</v>
      </c>
      <c r="U3410">
        <v>21.884</v>
      </c>
      <c r="V3410">
        <v>8925</v>
      </c>
      <c r="W3410">
        <v>35</v>
      </c>
      <c r="X3410">
        <f t="shared" si="114"/>
        <v>1224.3348699999999</v>
      </c>
      <c r="Y3410">
        <f t="shared" si="115"/>
        <v>25.179000000000002</v>
      </c>
    </row>
    <row r="3411" spans="1:25" x14ac:dyDescent="0.2">
      <c r="A3411" t="s">
        <v>9864</v>
      </c>
      <c r="B3411" t="s">
        <v>745</v>
      </c>
      <c r="C3411">
        <v>6</v>
      </c>
      <c r="D3411">
        <v>24</v>
      </c>
      <c r="E3411" t="s">
        <v>3702</v>
      </c>
      <c r="F3411">
        <v>289.61799999999999</v>
      </c>
      <c r="G3411">
        <v>56.055999999999997</v>
      </c>
      <c r="H3411">
        <v>31.542999999999999</v>
      </c>
      <c r="I3411">
        <v>16234.808999999999</v>
      </c>
      <c r="J3411">
        <v>6620982</v>
      </c>
      <c r="K3411">
        <v>73.757000000000005</v>
      </c>
      <c r="L3411">
        <v>46.762999999999998</v>
      </c>
      <c r="M3411">
        <v>21361.516</v>
      </c>
      <c r="N3411">
        <v>8711788</v>
      </c>
      <c r="O3411">
        <v>8.7880000000000003</v>
      </c>
      <c r="P3411">
        <v>17.669</v>
      </c>
      <c r="Q3411">
        <v>2545.2429999999999</v>
      </c>
      <c r="R3411">
        <v>1038017</v>
      </c>
      <c r="S3411">
        <v>0.153</v>
      </c>
      <c r="T3411">
        <v>6.25</v>
      </c>
      <c r="U3411">
        <v>44.393999999999998</v>
      </c>
      <c r="V3411">
        <v>18105</v>
      </c>
      <c r="W3411">
        <v>71</v>
      </c>
      <c r="X3411">
        <f t="shared" si="114"/>
        <v>2073.1941700000002</v>
      </c>
      <c r="Y3411">
        <f t="shared" si="115"/>
        <v>64.419000000000011</v>
      </c>
    </row>
    <row r="3412" spans="1:25" x14ac:dyDescent="0.2">
      <c r="A3412" t="s">
        <v>9864</v>
      </c>
      <c r="B3412" t="s">
        <v>745</v>
      </c>
      <c r="C3412">
        <v>6</v>
      </c>
      <c r="D3412">
        <v>25</v>
      </c>
      <c r="E3412" t="s">
        <v>3703</v>
      </c>
      <c r="F3412">
        <v>360.65800000000002</v>
      </c>
      <c r="G3412">
        <v>74.86</v>
      </c>
      <c r="H3412">
        <v>38.832000000000001</v>
      </c>
      <c r="I3412">
        <v>26998.940999999999</v>
      </c>
      <c r="J3412">
        <v>11010878</v>
      </c>
      <c r="K3412">
        <v>3.0179999999999998</v>
      </c>
      <c r="L3412">
        <v>4.7930000000000001</v>
      </c>
      <c r="M3412">
        <v>1088.3530000000001</v>
      </c>
      <c r="N3412">
        <v>443859</v>
      </c>
      <c r="O3412">
        <v>2.2869999999999999</v>
      </c>
      <c r="P3412">
        <v>6.4039999999999999</v>
      </c>
      <c r="Q3412">
        <v>824.76800000000003</v>
      </c>
      <c r="R3412">
        <v>336362</v>
      </c>
      <c r="S3412">
        <v>2.4E-2</v>
      </c>
      <c r="T3412">
        <v>2.488</v>
      </c>
      <c r="U3412">
        <v>8.7539999999999996</v>
      </c>
      <c r="V3412">
        <v>3570</v>
      </c>
      <c r="W3412">
        <v>14</v>
      </c>
      <c r="X3412">
        <f t="shared" si="114"/>
        <v>197.87642000000002</v>
      </c>
      <c r="Y3412">
        <f t="shared" si="115"/>
        <v>2.2889999999999997</v>
      </c>
    </row>
    <row r="3413" spans="1:25" x14ac:dyDescent="0.2">
      <c r="A3413" t="s">
        <v>9864</v>
      </c>
      <c r="B3413" t="s">
        <v>745</v>
      </c>
      <c r="C3413">
        <v>6</v>
      </c>
      <c r="D3413">
        <v>26</v>
      </c>
      <c r="E3413" t="s">
        <v>3704</v>
      </c>
      <c r="F3413">
        <v>238.40100000000001</v>
      </c>
      <c r="G3413">
        <v>58.621000000000002</v>
      </c>
      <c r="H3413">
        <v>37.273000000000003</v>
      </c>
      <c r="I3413">
        <v>13975.244000000001</v>
      </c>
      <c r="J3413">
        <v>5699472</v>
      </c>
      <c r="K3413">
        <v>19.824999999999999</v>
      </c>
      <c r="L3413">
        <v>11.439</v>
      </c>
      <c r="M3413">
        <v>4726.3649999999998</v>
      </c>
      <c r="N3413">
        <v>1927536</v>
      </c>
      <c r="O3413">
        <v>4.6589999999999998</v>
      </c>
      <c r="P3413">
        <v>10.079000000000001</v>
      </c>
      <c r="Q3413">
        <v>1110.6400000000001</v>
      </c>
      <c r="R3413">
        <v>452948</v>
      </c>
      <c r="S3413">
        <v>7.9000000000000001E-2</v>
      </c>
      <c r="T3413">
        <v>4.4790000000000001</v>
      </c>
      <c r="U3413">
        <v>18.757999999999999</v>
      </c>
      <c r="V3413">
        <v>7650</v>
      </c>
      <c r="W3413">
        <v>30</v>
      </c>
      <c r="X3413">
        <f t="shared" si="114"/>
        <v>509.47690000000011</v>
      </c>
      <c r="Y3413">
        <f t="shared" si="115"/>
        <v>19.729000000000003</v>
      </c>
    </row>
    <row r="3414" spans="1:25" x14ac:dyDescent="0.2">
      <c r="A3414" t="s">
        <v>9864</v>
      </c>
      <c r="B3414" t="s">
        <v>745</v>
      </c>
      <c r="C3414">
        <v>6</v>
      </c>
      <c r="D3414">
        <v>29</v>
      </c>
      <c r="E3414" t="s">
        <v>3705</v>
      </c>
      <c r="F3414">
        <v>270.31099999999998</v>
      </c>
      <c r="G3414">
        <v>63.470999999999997</v>
      </c>
      <c r="H3414">
        <v>34.591999999999999</v>
      </c>
      <c r="I3414">
        <v>17156.955999999998</v>
      </c>
      <c r="J3414">
        <v>6997058</v>
      </c>
      <c r="K3414">
        <v>2.234</v>
      </c>
      <c r="L3414">
        <v>2.4750000000000001</v>
      </c>
      <c r="M3414">
        <v>603.75699999999995</v>
      </c>
      <c r="N3414">
        <v>246228</v>
      </c>
      <c r="O3414">
        <v>2.4119999999999999</v>
      </c>
      <c r="P3414">
        <v>6.6289999999999996</v>
      </c>
      <c r="Q3414">
        <v>651.89499999999998</v>
      </c>
      <c r="R3414">
        <v>265860</v>
      </c>
      <c r="S3414">
        <v>2.8000000000000001E-2</v>
      </c>
      <c r="T3414">
        <v>2.66</v>
      </c>
      <c r="U3414">
        <v>7.5030000000000001</v>
      </c>
      <c r="V3414">
        <v>3060</v>
      </c>
      <c r="W3414">
        <v>12</v>
      </c>
      <c r="X3414">
        <f t="shared" si="114"/>
        <v>9.4448499999999616</v>
      </c>
      <c r="Y3414">
        <f t="shared" si="115"/>
        <v>0.10899999999999962</v>
      </c>
    </row>
    <row r="3415" spans="1:25" x14ac:dyDescent="0.2">
      <c r="A3415" t="s">
        <v>9864</v>
      </c>
      <c r="B3415" t="s">
        <v>745</v>
      </c>
      <c r="C3415">
        <v>6</v>
      </c>
      <c r="D3415">
        <v>30</v>
      </c>
      <c r="E3415" t="s">
        <v>3706</v>
      </c>
      <c r="F3415">
        <v>235.625</v>
      </c>
      <c r="G3415">
        <v>54.343000000000004</v>
      </c>
      <c r="H3415">
        <v>29.776</v>
      </c>
      <c r="I3415">
        <v>12804.493</v>
      </c>
      <c r="J3415">
        <v>5222009</v>
      </c>
      <c r="K3415">
        <v>6.9370000000000003</v>
      </c>
      <c r="L3415">
        <v>5.3330000000000002</v>
      </c>
      <c r="M3415">
        <v>1634.4680000000001</v>
      </c>
      <c r="N3415">
        <v>666579</v>
      </c>
      <c r="O3415">
        <v>2.7469999999999999</v>
      </c>
      <c r="P3415">
        <v>7.7409999999999997</v>
      </c>
      <c r="Q3415">
        <v>647.30999999999995</v>
      </c>
      <c r="R3415">
        <v>263990</v>
      </c>
      <c r="S3415">
        <v>3.6999999999999998E-2</v>
      </c>
      <c r="T3415">
        <v>3.0779999999999998</v>
      </c>
      <c r="U3415">
        <v>8.7539999999999996</v>
      </c>
      <c r="V3415">
        <v>3570</v>
      </c>
      <c r="W3415">
        <v>14</v>
      </c>
      <c r="X3415">
        <f t="shared" si="114"/>
        <v>4.4471999999999214</v>
      </c>
      <c r="Y3415">
        <f t="shared" si="115"/>
        <v>2.2889999999999997</v>
      </c>
    </row>
    <row r="3416" spans="1:25" x14ac:dyDescent="0.2">
      <c r="A3416" t="s">
        <v>9864</v>
      </c>
      <c r="B3416" t="s">
        <v>745</v>
      </c>
      <c r="C3416">
        <v>6</v>
      </c>
      <c r="D3416">
        <v>31</v>
      </c>
      <c r="E3416" t="s">
        <v>3707</v>
      </c>
      <c r="F3416">
        <v>312.55700000000002</v>
      </c>
      <c r="G3416">
        <v>60.941000000000003</v>
      </c>
      <c r="H3416">
        <v>34.127000000000002</v>
      </c>
      <c r="I3416">
        <v>19047.473999999998</v>
      </c>
      <c r="J3416">
        <v>7768061</v>
      </c>
      <c r="K3416">
        <v>38.003999999999998</v>
      </c>
      <c r="L3416">
        <v>18.074999999999999</v>
      </c>
      <c r="M3416">
        <v>11878.501</v>
      </c>
      <c r="N3416">
        <v>4844365</v>
      </c>
      <c r="O3416">
        <v>14.125999999999999</v>
      </c>
      <c r="P3416">
        <v>21.59</v>
      </c>
      <c r="Q3416">
        <v>4415.1149999999998</v>
      </c>
      <c r="R3416">
        <v>1800600</v>
      </c>
      <c r="S3416">
        <v>0.17599999999999999</v>
      </c>
      <c r="T3416">
        <v>6.6980000000000004</v>
      </c>
      <c r="U3416">
        <v>55.023000000000003</v>
      </c>
      <c r="V3416">
        <v>22440</v>
      </c>
      <c r="W3416">
        <v>88</v>
      </c>
      <c r="X3416">
        <f t="shared" si="114"/>
        <v>4111.3546500000002</v>
      </c>
      <c r="Y3416">
        <f t="shared" si="115"/>
        <v>82.948999999999998</v>
      </c>
    </row>
    <row r="3417" spans="1:25" x14ac:dyDescent="0.2">
      <c r="A3417" t="s">
        <v>9864</v>
      </c>
      <c r="B3417" t="s">
        <v>745</v>
      </c>
      <c r="C3417">
        <v>6</v>
      </c>
      <c r="D3417">
        <v>32</v>
      </c>
      <c r="E3417" t="s">
        <v>2152</v>
      </c>
      <c r="F3417">
        <v>384.95800000000003</v>
      </c>
      <c r="G3417">
        <v>45.511000000000003</v>
      </c>
      <c r="H3417">
        <v>24.003</v>
      </c>
      <c r="I3417">
        <v>17519.853999999999</v>
      </c>
      <c r="J3417">
        <v>7145057</v>
      </c>
      <c r="K3417">
        <v>4.7789999999999999</v>
      </c>
      <c r="L3417">
        <v>6.74</v>
      </c>
      <c r="M3417">
        <v>1839.6310000000001</v>
      </c>
      <c r="N3417">
        <v>750250</v>
      </c>
      <c r="O3417">
        <v>2.7919999999999998</v>
      </c>
      <c r="P3417">
        <v>7.0069999999999997</v>
      </c>
      <c r="Q3417">
        <v>1074.654</v>
      </c>
      <c r="R3417">
        <v>438272</v>
      </c>
      <c r="S3417">
        <v>2.9000000000000001E-2</v>
      </c>
      <c r="T3417">
        <v>2.73</v>
      </c>
      <c r="U3417">
        <v>11.255000000000001</v>
      </c>
      <c r="V3417">
        <v>4590</v>
      </c>
      <c r="W3417">
        <v>18</v>
      </c>
      <c r="X3417">
        <f t="shared" si="114"/>
        <v>470.25216</v>
      </c>
      <c r="Y3417">
        <f t="shared" si="115"/>
        <v>6.649</v>
      </c>
    </row>
    <row r="3418" spans="1:25" x14ac:dyDescent="0.2">
      <c r="A3418" t="s">
        <v>9864</v>
      </c>
      <c r="B3418" t="s">
        <v>745</v>
      </c>
      <c r="C3418">
        <v>6</v>
      </c>
      <c r="D3418">
        <v>33</v>
      </c>
      <c r="E3418" t="s">
        <v>3708</v>
      </c>
      <c r="F3418">
        <v>380.66500000000002</v>
      </c>
      <c r="G3418">
        <v>55.762</v>
      </c>
      <c r="H3418">
        <v>31.766999999999999</v>
      </c>
      <c r="I3418">
        <v>21226.494999999999</v>
      </c>
      <c r="J3418">
        <v>8656723</v>
      </c>
      <c r="K3418">
        <v>52.319000000000003</v>
      </c>
      <c r="L3418">
        <v>27.701000000000001</v>
      </c>
      <c r="M3418">
        <v>19916.077000000001</v>
      </c>
      <c r="N3418">
        <v>8122300</v>
      </c>
      <c r="O3418">
        <v>14.643000000000001</v>
      </c>
      <c r="P3418">
        <v>22.081</v>
      </c>
      <c r="Q3418">
        <v>5574.0789999999997</v>
      </c>
      <c r="R3418">
        <v>2273256</v>
      </c>
      <c r="S3418">
        <v>0.19900000000000001</v>
      </c>
      <c r="T3418">
        <v>7.1159999999999997</v>
      </c>
      <c r="U3418">
        <v>75.656999999999996</v>
      </c>
      <c r="V3418">
        <v>30855</v>
      </c>
      <c r="W3418">
        <v>121</v>
      </c>
      <c r="X3418">
        <f t="shared" si="114"/>
        <v>5374.6254100000006</v>
      </c>
      <c r="Y3418">
        <f t="shared" si="115"/>
        <v>118.919</v>
      </c>
    </row>
    <row r="3419" spans="1:25" x14ac:dyDescent="0.2">
      <c r="A3419" t="s">
        <v>9864</v>
      </c>
      <c r="B3419" t="s">
        <v>745</v>
      </c>
      <c r="C3419">
        <v>6</v>
      </c>
      <c r="D3419">
        <v>34</v>
      </c>
      <c r="E3419" t="s">
        <v>3709</v>
      </c>
      <c r="F3419">
        <v>287.55599999999998</v>
      </c>
      <c r="G3419">
        <v>45.061</v>
      </c>
      <c r="H3419">
        <v>25.077999999999999</v>
      </c>
      <c r="I3419">
        <v>12957.683000000001</v>
      </c>
      <c r="J3419">
        <v>5284484</v>
      </c>
      <c r="K3419">
        <v>82.954999999999998</v>
      </c>
      <c r="L3419">
        <v>35.100999999999999</v>
      </c>
      <c r="M3419">
        <v>23854.293000000001</v>
      </c>
      <c r="N3419">
        <v>9728408</v>
      </c>
      <c r="O3419">
        <v>9.2390000000000008</v>
      </c>
      <c r="P3419">
        <v>16.321000000000002</v>
      </c>
      <c r="Q3419">
        <v>2656.7759999999998</v>
      </c>
      <c r="R3419">
        <v>1083503</v>
      </c>
      <c r="S3419">
        <v>0.17599999999999999</v>
      </c>
      <c r="T3419">
        <v>6.6989999999999998</v>
      </c>
      <c r="U3419">
        <v>50.646999999999998</v>
      </c>
      <c r="V3419">
        <v>20655</v>
      </c>
      <c r="W3419">
        <v>81</v>
      </c>
      <c r="X3419">
        <f t="shared" si="114"/>
        <v>2194.76514</v>
      </c>
      <c r="Y3419">
        <f t="shared" si="115"/>
        <v>75.319000000000003</v>
      </c>
    </row>
    <row r="3420" spans="1:25" x14ac:dyDescent="0.2">
      <c r="A3420" t="s">
        <v>9864</v>
      </c>
      <c r="B3420" t="s">
        <v>745</v>
      </c>
      <c r="C3420">
        <v>6</v>
      </c>
      <c r="D3420">
        <v>35</v>
      </c>
      <c r="E3420" t="s">
        <v>3710</v>
      </c>
      <c r="F3420">
        <v>13.579000000000001</v>
      </c>
      <c r="G3420">
        <v>34.188000000000002</v>
      </c>
      <c r="H3420">
        <v>24.175999999999998</v>
      </c>
      <c r="I3420">
        <v>464.25200000000001</v>
      </c>
      <c r="J3420">
        <v>189334</v>
      </c>
      <c r="K3420">
        <v>11.435</v>
      </c>
      <c r="L3420">
        <v>17.085999999999999</v>
      </c>
      <c r="M3420">
        <v>155.28200000000001</v>
      </c>
      <c r="N3420">
        <v>63328</v>
      </c>
      <c r="O3420">
        <v>4.3959999999999999</v>
      </c>
      <c r="P3420">
        <v>10.528</v>
      </c>
      <c r="Q3420">
        <v>59.695</v>
      </c>
      <c r="R3420">
        <v>24345</v>
      </c>
      <c r="S3420">
        <v>4.5999999999999999E-2</v>
      </c>
      <c r="T3420">
        <v>3.427</v>
      </c>
      <c r="U3420">
        <v>0.625</v>
      </c>
      <c r="V3420">
        <v>255</v>
      </c>
      <c r="W3420">
        <v>1</v>
      </c>
      <c r="X3420">
        <f t="shared" si="114"/>
        <v>0</v>
      </c>
      <c r="Y3420">
        <f t="shared" si="115"/>
        <v>0</v>
      </c>
    </row>
    <row r="3421" spans="1:25" x14ac:dyDescent="0.2">
      <c r="A3421" t="s">
        <v>9864</v>
      </c>
      <c r="B3421" t="s">
        <v>745</v>
      </c>
      <c r="C3421">
        <v>6</v>
      </c>
      <c r="D3421">
        <v>36</v>
      </c>
      <c r="E3421" t="s">
        <v>3711</v>
      </c>
      <c r="F3421">
        <v>131.21</v>
      </c>
      <c r="G3421">
        <v>56.655000000000001</v>
      </c>
      <c r="H3421">
        <v>33.798999999999999</v>
      </c>
      <c r="I3421">
        <v>7433.7629999999999</v>
      </c>
      <c r="J3421">
        <v>3031684</v>
      </c>
      <c r="K3421">
        <v>2.5550000000000002</v>
      </c>
      <c r="L3421">
        <v>2.145</v>
      </c>
      <c r="M3421">
        <v>335.19900000000001</v>
      </c>
      <c r="N3421">
        <v>136703</v>
      </c>
      <c r="O3421">
        <v>3.52</v>
      </c>
      <c r="P3421">
        <v>10.375999999999999</v>
      </c>
      <c r="Q3421">
        <v>461.88799999999998</v>
      </c>
      <c r="R3421">
        <v>188370</v>
      </c>
      <c r="S3421">
        <v>3.7999999999999999E-2</v>
      </c>
      <c r="T3421">
        <v>3.1179999999999999</v>
      </c>
      <c r="U3421">
        <v>5.0019999999999998</v>
      </c>
      <c r="V3421">
        <v>2040</v>
      </c>
      <c r="W3421">
        <v>8</v>
      </c>
      <c r="X3421">
        <f t="shared" si="114"/>
        <v>0</v>
      </c>
      <c r="Y3421">
        <f t="shared" si="115"/>
        <v>0</v>
      </c>
    </row>
    <row r="3422" spans="1:25" x14ac:dyDescent="0.2">
      <c r="A3422" t="s">
        <v>9864</v>
      </c>
      <c r="B3422" t="s">
        <v>745</v>
      </c>
      <c r="C3422">
        <v>6</v>
      </c>
      <c r="D3422">
        <v>37</v>
      </c>
      <c r="E3422" t="s">
        <v>3712</v>
      </c>
      <c r="F3422">
        <v>288.41899999999998</v>
      </c>
      <c r="G3422">
        <v>39.530999999999999</v>
      </c>
      <c r="H3422">
        <v>20.881</v>
      </c>
      <c r="I3422">
        <v>11401.447</v>
      </c>
      <c r="J3422">
        <v>4649810</v>
      </c>
      <c r="K3422">
        <v>92.765000000000001</v>
      </c>
      <c r="L3422">
        <v>41.189</v>
      </c>
      <c r="M3422">
        <v>26755.087</v>
      </c>
      <c r="N3422">
        <v>10911428</v>
      </c>
      <c r="O3422">
        <v>10.29</v>
      </c>
      <c r="P3422">
        <v>19.829999999999998</v>
      </c>
      <c r="Q3422">
        <v>2967.8130000000001</v>
      </c>
      <c r="R3422">
        <v>1210352</v>
      </c>
      <c r="S3422">
        <v>0.16900000000000001</v>
      </c>
      <c r="T3422">
        <v>6.5640000000000001</v>
      </c>
      <c r="U3422">
        <v>48.771000000000001</v>
      </c>
      <c r="V3422">
        <v>19890</v>
      </c>
      <c r="W3422">
        <v>78</v>
      </c>
      <c r="X3422">
        <f t="shared" si="114"/>
        <v>2533.7954700000005</v>
      </c>
      <c r="Y3422">
        <f t="shared" si="115"/>
        <v>72.048999999999992</v>
      </c>
    </row>
    <row r="3423" spans="1:25" x14ac:dyDescent="0.2">
      <c r="A3423" t="s">
        <v>9864</v>
      </c>
      <c r="B3423" t="s">
        <v>745</v>
      </c>
      <c r="C3423">
        <v>7</v>
      </c>
      <c r="D3423">
        <v>1</v>
      </c>
      <c r="E3423" t="s">
        <v>338</v>
      </c>
      <c r="F3423">
        <v>155.333</v>
      </c>
      <c r="G3423">
        <v>46.017000000000003</v>
      </c>
      <c r="H3423">
        <v>27.56</v>
      </c>
      <c r="I3423">
        <v>7147.9939999999997</v>
      </c>
      <c r="J3423">
        <v>2915140</v>
      </c>
      <c r="K3423">
        <v>88.466999999999999</v>
      </c>
      <c r="L3423">
        <v>42.533999999999999</v>
      </c>
      <c r="M3423">
        <v>13741.941000000001</v>
      </c>
      <c r="N3423">
        <v>5604325</v>
      </c>
      <c r="O3423">
        <v>12.507</v>
      </c>
      <c r="P3423">
        <v>21.259</v>
      </c>
      <c r="Q3423">
        <v>1942.741</v>
      </c>
      <c r="R3423">
        <v>792301</v>
      </c>
      <c r="S3423">
        <v>0.16500000000000001</v>
      </c>
      <c r="T3423">
        <v>6.4850000000000003</v>
      </c>
      <c r="U3423">
        <v>25.635999999999999</v>
      </c>
      <c r="V3423">
        <v>10455</v>
      </c>
      <c r="W3423">
        <v>41</v>
      </c>
      <c r="X3423">
        <f t="shared" si="114"/>
        <v>1416.4669900000001</v>
      </c>
      <c r="Y3423">
        <f t="shared" si="115"/>
        <v>31.719000000000005</v>
      </c>
    </row>
    <row r="3424" spans="1:25" x14ac:dyDescent="0.2">
      <c r="A3424" t="s">
        <v>9864</v>
      </c>
      <c r="B3424" t="s">
        <v>745</v>
      </c>
      <c r="C3424">
        <v>7</v>
      </c>
      <c r="D3424">
        <v>2</v>
      </c>
      <c r="E3424" t="s">
        <v>3713</v>
      </c>
      <c r="F3424">
        <v>351.65499999999997</v>
      </c>
      <c r="G3424">
        <v>49.98</v>
      </c>
      <c r="H3424">
        <v>23.582999999999998</v>
      </c>
      <c r="I3424">
        <v>17575.735000000001</v>
      </c>
      <c r="J3424">
        <v>7167847</v>
      </c>
      <c r="K3424">
        <v>73.653999999999996</v>
      </c>
      <c r="L3424">
        <v>33.06</v>
      </c>
      <c r="M3424">
        <v>25900.694</v>
      </c>
      <c r="N3424">
        <v>10562984</v>
      </c>
      <c r="O3424">
        <v>12.04</v>
      </c>
      <c r="P3424">
        <v>21.495999999999999</v>
      </c>
      <c r="Q3424">
        <v>4233.9939999999997</v>
      </c>
      <c r="R3424">
        <v>1726734</v>
      </c>
      <c r="S3424">
        <v>0.16</v>
      </c>
      <c r="T3424">
        <v>6.3860000000000001</v>
      </c>
      <c r="U3424">
        <v>56.274000000000001</v>
      </c>
      <c r="V3424">
        <v>22950</v>
      </c>
      <c r="W3424">
        <v>90</v>
      </c>
      <c r="X3424">
        <f t="shared" si="114"/>
        <v>3913.9327600000001</v>
      </c>
      <c r="Y3424">
        <f t="shared" si="115"/>
        <v>85.129000000000005</v>
      </c>
    </row>
    <row r="3425" spans="1:25" x14ac:dyDescent="0.2">
      <c r="A3425" t="s">
        <v>9864</v>
      </c>
      <c r="B3425" t="s">
        <v>745</v>
      </c>
      <c r="C3425">
        <v>7</v>
      </c>
      <c r="D3425">
        <v>3</v>
      </c>
      <c r="E3425" t="s">
        <v>3714</v>
      </c>
      <c r="F3425">
        <v>92.194000000000003</v>
      </c>
      <c r="G3425">
        <v>53.741</v>
      </c>
      <c r="H3425">
        <v>41.014000000000003</v>
      </c>
      <c r="I3425">
        <v>4954.5429999999997</v>
      </c>
      <c r="J3425">
        <v>2020593</v>
      </c>
      <c r="K3425">
        <v>12.544</v>
      </c>
      <c r="L3425">
        <v>11.037000000000001</v>
      </c>
      <c r="M3425">
        <v>1156.502</v>
      </c>
      <c r="N3425">
        <v>471652</v>
      </c>
      <c r="O3425">
        <v>3.202</v>
      </c>
      <c r="P3425">
        <v>6.0620000000000003</v>
      </c>
      <c r="Q3425">
        <v>295.209</v>
      </c>
      <c r="R3425">
        <v>120394</v>
      </c>
      <c r="S3425">
        <v>1.4E-2</v>
      </c>
      <c r="T3425">
        <v>1.86</v>
      </c>
      <c r="U3425">
        <v>1.2509999999999999</v>
      </c>
      <c r="V3425">
        <v>510</v>
      </c>
      <c r="W3425">
        <v>2</v>
      </c>
      <c r="X3425">
        <f t="shared" si="114"/>
        <v>0</v>
      </c>
      <c r="Y3425">
        <f t="shared" si="115"/>
        <v>0</v>
      </c>
    </row>
    <row r="3426" spans="1:25" x14ac:dyDescent="0.2">
      <c r="A3426" t="s">
        <v>9864</v>
      </c>
      <c r="B3426" t="s">
        <v>745</v>
      </c>
      <c r="C3426">
        <v>7</v>
      </c>
      <c r="D3426">
        <v>5</v>
      </c>
      <c r="E3426" t="s">
        <v>3715</v>
      </c>
      <c r="F3426">
        <v>216.52799999999999</v>
      </c>
      <c r="G3426">
        <v>64.099999999999994</v>
      </c>
      <c r="H3426">
        <v>45.725999999999999</v>
      </c>
      <c r="I3426">
        <v>13879.38</v>
      </c>
      <c r="J3426">
        <v>5660376</v>
      </c>
      <c r="K3426">
        <v>20.318999999999999</v>
      </c>
      <c r="L3426">
        <v>18.120999999999999</v>
      </c>
      <c r="M3426">
        <v>4399.6890000000003</v>
      </c>
      <c r="N3426">
        <v>1794309</v>
      </c>
      <c r="O3426">
        <v>4.1539999999999999</v>
      </c>
      <c r="P3426">
        <v>8.8580000000000005</v>
      </c>
      <c r="Q3426">
        <v>899.53499999999997</v>
      </c>
      <c r="R3426">
        <v>366854</v>
      </c>
      <c r="S3426">
        <v>4.2999999999999997E-2</v>
      </c>
      <c r="T3426">
        <v>3.323</v>
      </c>
      <c r="U3426">
        <v>9.3789999999999996</v>
      </c>
      <c r="V3426">
        <v>3825</v>
      </c>
      <c r="W3426">
        <v>15</v>
      </c>
      <c r="X3426">
        <f t="shared" ref="X3426:X3489" si="116">(MAX(0, (Q3426-643.23)))*1.09</f>
        <v>279.37244999999996</v>
      </c>
      <c r="Y3426">
        <f t="shared" ref="Y3426:Y3489" si="117">(MAX(0, (W3426-11.9)))*1.09</f>
        <v>3.379</v>
      </c>
    </row>
    <row r="3427" spans="1:25" x14ac:dyDescent="0.2">
      <c r="A3427" t="s">
        <v>9864</v>
      </c>
      <c r="B3427" t="s">
        <v>745</v>
      </c>
      <c r="C3427">
        <v>7</v>
      </c>
      <c r="D3427">
        <v>6</v>
      </c>
      <c r="E3427" t="s">
        <v>3716</v>
      </c>
      <c r="F3427">
        <v>269.661</v>
      </c>
      <c r="G3427">
        <v>49.612000000000002</v>
      </c>
      <c r="H3427">
        <v>25.29</v>
      </c>
      <c r="I3427">
        <v>13378.507</v>
      </c>
      <c r="J3427">
        <v>5456107</v>
      </c>
      <c r="K3427">
        <v>58.183</v>
      </c>
      <c r="L3427">
        <v>32.619</v>
      </c>
      <c r="M3427">
        <v>15689.793</v>
      </c>
      <c r="N3427">
        <v>6398710</v>
      </c>
      <c r="O3427">
        <v>4.3559999999999999</v>
      </c>
      <c r="P3427">
        <v>9.5090000000000003</v>
      </c>
      <c r="Q3427">
        <v>1174.605</v>
      </c>
      <c r="R3427">
        <v>479035</v>
      </c>
      <c r="S3427">
        <v>7.1999999999999995E-2</v>
      </c>
      <c r="T3427">
        <v>4.2809999999999997</v>
      </c>
      <c r="U3427">
        <v>19.382999999999999</v>
      </c>
      <c r="V3427">
        <v>7905</v>
      </c>
      <c r="W3427">
        <v>31</v>
      </c>
      <c r="X3427">
        <f t="shared" si="116"/>
        <v>579.19875000000002</v>
      </c>
      <c r="Y3427">
        <f t="shared" si="117"/>
        <v>20.819000000000003</v>
      </c>
    </row>
    <row r="3428" spans="1:25" x14ac:dyDescent="0.2">
      <c r="A3428" t="s">
        <v>9864</v>
      </c>
      <c r="B3428" t="s">
        <v>745</v>
      </c>
      <c r="C3428">
        <v>7</v>
      </c>
      <c r="D3428">
        <v>7</v>
      </c>
      <c r="E3428" t="s">
        <v>3717</v>
      </c>
      <c r="F3428">
        <v>330.43700000000001</v>
      </c>
      <c r="G3428">
        <v>60.177999999999997</v>
      </c>
      <c r="H3428">
        <v>35.692999999999998</v>
      </c>
      <c r="I3428">
        <v>19885.022000000001</v>
      </c>
      <c r="J3428">
        <v>8109635</v>
      </c>
      <c r="K3428">
        <v>36.058</v>
      </c>
      <c r="L3428">
        <v>17.486000000000001</v>
      </c>
      <c r="M3428">
        <v>11915.009</v>
      </c>
      <c r="N3428">
        <v>4859254</v>
      </c>
      <c r="O3428">
        <v>9.2949999999999999</v>
      </c>
      <c r="P3428">
        <v>16.248000000000001</v>
      </c>
      <c r="Q3428">
        <v>3071.2829999999999</v>
      </c>
      <c r="R3428">
        <v>1252550</v>
      </c>
      <c r="S3428">
        <v>0.157</v>
      </c>
      <c r="T3428">
        <v>6.327</v>
      </c>
      <c r="U3428">
        <v>51.896999999999998</v>
      </c>
      <c r="V3428">
        <v>21165</v>
      </c>
      <c r="W3428">
        <v>83</v>
      </c>
      <c r="X3428">
        <f t="shared" si="116"/>
        <v>2646.5777699999999</v>
      </c>
      <c r="Y3428">
        <f t="shared" si="117"/>
        <v>77.498999999999995</v>
      </c>
    </row>
    <row r="3429" spans="1:25" x14ac:dyDescent="0.2">
      <c r="A3429" t="s">
        <v>9864</v>
      </c>
      <c r="B3429" t="s">
        <v>745</v>
      </c>
      <c r="C3429">
        <v>7</v>
      </c>
      <c r="D3429">
        <v>8</v>
      </c>
      <c r="E3429" t="s">
        <v>3718</v>
      </c>
      <c r="F3429">
        <v>222.131</v>
      </c>
      <c r="G3429">
        <v>54.787999999999997</v>
      </c>
      <c r="H3429">
        <v>29.026</v>
      </c>
      <c r="I3429">
        <v>12170.213</v>
      </c>
      <c r="J3429">
        <v>4963333</v>
      </c>
      <c r="K3429">
        <v>45.906999999999996</v>
      </c>
      <c r="L3429">
        <v>34.984999999999999</v>
      </c>
      <c r="M3429">
        <v>10197.361000000001</v>
      </c>
      <c r="N3429">
        <v>4158752</v>
      </c>
      <c r="O3429">
        <v>7.4269999999999996</v>
      </c>
      <c r="P3429">
        <v>13.515000000000001</v>
      </c>
      <c r="Q3429">
        <v>1649.8130000000001</v>
      </c>
      <c r="R3429">
        <v>672837</v>
      </c>
      <c r="S3429">
        <v>0.13500000000000001</v>
      </c>
      <c r="T3429">
        <v>5.8680000000000003</v>
      </c>
      <c r="U3429">
        <v>30.013000000000002</v>
      </c>
      <c r="V3429">
        <v>12240</v>
      </c>
      <c r="W3429">
        <v>48</v>
      </c>
      <c r="X3429">
        <f t="shared" si="116"/>
        <v>1097.1754700000001</v>
      </c>
      <c r="Y3429">
        <f t="shared" si="117"/>
        <v>39.349000000000004</v>
      </c>
    </row>
    <row r="3430" spans="1:25" x14ac:dyDescent="0.2">
      <c r="A3430" t="s">
        <v>9864</v>
      </c>
      <c r="B3430" t="s">
        <v>745</v>
      </c>
      <c r="C3430">
        <v>7</v>
      </c>
      <c r="D3430">
        <v>9</v>
      </c>
      <c r="E3430" t="s">
        <v>3719</v>
      </c>
      <c r="F3430">
        <v>120.625</v>
      </c>
      <c r="G3430">
        <v>55.280999999999999</v>
      </c>
      <c r="H3430">
        <v>31.236999999999998</v>
      </c>
      <c r="I3430">
        <v>6668.3119999999999</v>
      </c>
      <c r="J3430">
        <v>2719513</v>
      </c>
      <c r="K3430">
        <v>29.893999999999998</v>
      </c>
      <c r="L3430">
        <v>10.541</v>
      </c>
      <c r="M3430">
        <v>3605.9569999999999</v>
      </c>
      <c r="N3430">
        <v>1470604</v>
      </c>
      <c r="O3430">
        <v>5.1689999999999996</v>
      </c>
      <c r="P3430">
        <v>10.038</v>
      </c>
      <c r="Q3430">
        <v>623.56399999999996</v>
      </c>
      <c r="R3430">
        <v>254306</v>
      </c>
      <c r="S3430">
        <v>6.2E-2</v>
      </c>
      <c r="T3430">
        <v>3.9820000000000002</v>
      </c>
      <c r="U3430">
        <v>7.5030000000000001</v>
      </c>
      <c r="V3430">
        <v>3060</v>
      </c>
      <c r="W3430">
        <v>12</v>
      </c>
      <c r="X3430">
        <f t="shared" si="116"/>
        <v>0</v>
      </c>
      <c r="Y3430">
        <f t="shared" si="117"/>
        <v>0.10899999999999962</v>
      </c>
    </row>
    <row r="3431" spans="1:25" x14ac:dyDescent="0.2">
      <c r="A3431" t="s">
        <v>9864</v>
      </c>
      <c r="B3431" t="s">
        <v>745</v>
      </c>
      <c r="C3431">
        <v>7</v>
      </c>
      <c r="D3431">
        <v>10</v>
      </c>
      <c r="E3431" t="s">
        <v>3720</v>
      </c>
      <c r="F3431">
        <v>169.78800000000001</v>
      </c>
      <c r="G3431">
        <v>62.887</v>
      </c>
      <c r="H3431">
        <v>38.351999999999997</v>
      </c>
      <c r="I3431">
        <v>10677.496999999999</v>
      </c>
      <c r="J3431">
        <v>4354564</v>
      </c>
      <c r="K3431">
        <v>47.335999999999999</v>
      </c>
      <c r="L3431">
        <v>25.614000000000001</v>
      </c>
      <c r="M3431">
        <v>8037.0690000000004</v>
      </c>
      <c r="N3431">
        <v>3277728</v>
      </c>
      <c r="O3431">
        <v>10.363</v>
      </c>
      <c r="P3431">
        <v>14.622999999999999</v>
      </c>
      <c r="Q3431">
        <v>1759.585</v>
      </c>
      <c r="R3431">
        <v>717605</v>
      </c>
      <c r="S3431">
        <v>0.16200000000000001</v>
      </c>
      <c r="T3431">
        <v>6.4260000000000002</v>
      </c>
      <c r="U3431">
        <v>27.512</v>
      </c>
      <c r="V3431">
        <v>11220</v>
      </c>
      <c r="W3431">
        <v>44</v>
      </c>
      <c r="X3431">
        <f t="shared" si="116"/>
        <v>1216.8269500000001</v>
      </c>
      <c r="Y3431">
        <f t="shared" si="117"/>
        <v>34.989000000000004</v>
      </c>
    </row>
    <row r="3432" spans="1:25" x14ac:dyDescent="0.2">
      <c r="A3432" t="s">
        <v>9864</v>
      </c>
      <c r="B3432" t="s">
        <v>745</v>
      </c>
      <c r="C3432">
        <v>7</v>
      </c>
      <c r="D3432">
        <v>11</v>
      </c>
      <c r="E3432" t="s">
        <v>3721</v>
      </c>
      <c r="F3432">
        <v>135.268</v>
      </c>
      <c r="G3432">
        <v>53.478999999999999</v>
      </c>
      <c r="H3432">
        <v>40.719000000000001</v>
      </c>
      <c r="I3432">
        <v>7234.0410000000002</v>
      </c>
      <c r="J3432">
        <v>2950232</v>
      </c>
      <c r="K3432">
        <v>55.177999999999997</v>
      </c>
      <c r="L3432">
        <v>33.902999999999999</v>
      </c>
      <c r="M3432">
        <v>7463.8980000000001</v>
      </c>
      <c r="N3432">
        <v>3043974</v>
      </c>
      <c r="O3432">
        <v>11.276</v>
      </c>
      <c r="P3432">
        <v>16.370999999999999</v>
      </c>
      <c r="Q3432">
        <v>1525.348</v>
      </c>
      <c r="R3432">
        <v>622077</v>
      </c>
      <c r="S3432">
        <v>0.16600000000000001</v>
      </c>
      <c r="T3432">
        <v>6.5119999999999996</v>
      </c>
      <c r="U3432">
        <v>22.51</v>
      </c>
      <c r="V3432">
        <v>9180</v>
      </c>
      <c r="W3432">
        <v>36</v>
      </c>
      <c r="X3432">
        <f t="shared" si="116"/>
        <v>961.50861999999995</v>
      </c>
      <c r="Y3432">
        <f t="shared" si="117"/>
        <v>26.269000000000002</v>
      </c>
    </row>
    <row r="3433" spans="1:25" x14ac:dyDescent="0.2">
      <c r="A3433" t="s">
        <v>9864</v>
      </c>
      <c r="B3433" t="s">
        <v>745</v>
      </c>
      <c r="C3433">
        <v>7</v>
      </c>
      <c r="D3433">
        <v>12</v>
      </c>
      <c r="E3433" t="s">
        <v>2949</v>
      </c>
      <c r="F3433">
        <v>214.64</v>
      </c>
      <c r="G3433">
        <v>59.249000000000002</v>
      </c>
      <c r="H3433">
        <v>35.286999999999999</v>
      </c>
      <c r="I3433">
        <v>12717.267</v>
      </c>
      <c r="J3433">
        <v>5186436</v>
      </c>
      <c r="K3433">
        <v>3.1469999999999998</v>
      </c>
      <c r="L3433">
        <v>2.294</v>
      </c>
      <c r="M3433">
        <v>675.42499999999995</v>
      </c>
      <c r="N3433">
        <v>275456</v>
      </c>
      <c r="O3433">
        <v>2.9809999999999999</v>
      </c>
      <c r="P3433">
        <v>7.9359999999999999</v>
      </c>
      <c r="Q3433">
        <v>639.90200000000004</v>
      </c>
      <c r="R3433">
        <v>260969</v>
      </c>
      <c r="S3433">
        <v>2.9000000000000001E-2</v>
      </c>
      <c r="T3433">
        <v>2.7250000000000001</v>
      </c>
      <c r="U3433">
        <v>6.2530000000000001</v>
      </c>
      <c r="V3433">
        <v>2550</v>
      </c>
      <c r="W3433">
        <v>10</v>
      </c>
      <c r="X3433">
        <f t="shared" si="116"/>
        <v>0</v>
      </c>
      <c r="Y3433">
        <f t="shared" si="117"/>
        <v>0</v>
      </c>
    </row>
    <row r="3434" spans="1:25" x14ac:dyDescent="0.2">
      <c r="A3434" t="s">
        <v>9864</v>
      </c>
      <c r="B3434" t="s">
        <v>745</v>
      </c>
      <c r="C3434">
        <v>7</v>
      </c>
      <c r="D3434">
        <v>13</v>
      </c>
      <c r="E3434" t="s">
        <v>3722</v>
      </c>
      <c r="F3434">
        <v>141.685</v>
      </c>
      <c r="G3434">
        <v>67.471999999999994</v>
      </c>
      <c r="H3434">
        <v>39.478000000000002</v>
      </c>
      <c r="I3434">
        <v>9559.7690000000002</v>
      </c>
      <c r="J3434">
        <v>3898725</v>
      </c>
      <c r="K3434">
        <v>3.645</v>
      </c>
      <c r="L3434">
        <v>2.99</v>
      </c>
      <c r="M3434">
        <v>516.39400000000001</v>
      </c>
      <c r="N3434">
        <v>210599</v>
      </c>
      <c r="O3434">
        <v>4.2789999999999999</v>
      </c>
      <c r="P3434">
        <v>9.7439999999999998</v>
      </c>
      <c r="Q3434">
        <v>606.30499999999995</v>
      </c>
      <c r="R3434">
        <v>247267</v>
      </c>
      <c r="S3434">
        <v>3.5000000000000003E-2</v>
      </c>
      <c r="T3434">
        <v>3</v>
      </c>
      <c r="U3434">
        <v>5.0019999999999998</v>
      </c>
      <c r="V3434">
        <v>2040</v>
      </c>
      <c r="W3434">
        <v>8</v>
      </c>
      <c r="X3434">
        <f t="shared" si="116"/>
        <v>0</v>
      </c>
      <c r="Y3434">
        <f t="shared" si="117"/>
        <v>0</v>
      </c>
    </row>
    <row r="3435" spans="1:25" x14ac:dyDescent="0.2">
      <c r="A3435" t="s">
        <v>9864</v>
      </c>
      <c r="B3435" t="s">
        <v>745</v>
      </c>
      <c r="C3435">
        <v>7</v>
      </c>
      <c r="D3435">
        <v>16</v>
      </c>
      <c r="E3435" t="s">
        <v>3723</v>
      </c>
      <c r="F3435">
        <v>175.518</v>
      </c>
      <c r="G3435">
        <v>61.83</v>
      </c>
      <c r="H3435">
        <v>36.734000000000002</v>
      </c>
      <c r="I3435">
        <v>10852.299000000001</v>
      </c>
      <c r="J3435">
        <v>4425853</v>
      </c>
      <c r="K3435">
        <v>2.952</v>
      </c>
      <c r="L3435">
        <v>2.5270000000000001</v>
      </c>
      <c r="M3435">
        <v>518.19899999999996</v>
      </c>
      <c r="N3435">
        <v>211335</v>
      </c>
      <c r="O3435">
        <v>2.9929999999999999</v>
      </c>
      <c r="P3435">
        <v>8.0050000000000008</v>
      </c>
      <c r="Q3435">
        <v>525.37800000000004</v>
      </c>
      <c r="R3435">
        <v>214263</v>
      </c>
      <c r="S3435">
        <v>2.8000000000000001E-2</v>
      </c>
      <c r="T3435">
        <v>2.6960000000000002</v>
      </c>
      <c r="U3435">
        <v>5.0019999999999998</v>
      </c>
      <c r="V3435">
        <v>2040</v>
      </c>
      <c r="W3435">
        <v>8</v>
      </c>
      <c r="X3435">
        <f t="shared" si="116"/>
        <v>0</v>
      </c>
      <c r="Y3435">
        <f t="shared" si="117"/>
        <v>0</v>
      </c>
    </row>
    <row r="3436" spans="1:25" x14ac:dyDescent="0.2">
      <c r="A3436" t="s">
        <v>9864</v>
      </c>
      <c r="B3436" t="s">
        <v>745</v>
      </c>
      <c r="C3436">
        <v>7</v>
      </c>
      <c r="D3436">
        <v>18</v>
      </c>
      <c r="E3436" t="s">
        <v>3724</v>
      </c>
      <c r="F3436">
        <v>202.601</v>
      </c>
      <c r="G3436">
        <v>62.643999999999998</v>
      </c>
      <c r="H3436">
        <v>40.256999999999998</v>
      </c>
      <c r="I3436">
        <v>12691.715</v>
      </c>
      <c r="J3436">
        <v>5176015</v>
      </c>
      <c r="K3436">
        <v>32.909999999999997</v>
      </c>
      <c r="L3436">
        <v>29.204000000000001</v>
      </c>
      <c r="M3436">
        <v>6667.6180000000004</v>
      </c>
      <c r="N3436">
        <v>2719230</v>
      </c>
      <c r="O3436">
        <v>7.7160000000000002</v>
      </c>
      <c r="P3436">
        <v>15.307</v>
      </c>
      <c r="Q3436">
        <v>1563.1969999999999</v>
      </c>
      <c r="R3436">
        <v>637513</v>
      </c>
      <c r="S3436">
        <v>0.108</v>
      </c>
      <c r="T3436">
        <v>5.2469999999999999</v>
      </c>
      <c r="U3436">
        <v>21.884</v>
      </c>
      <c r="V3436">
        <v>8925</v>
      </c>
      <c r="W3436">
        <v>35</v>
      </c>
      <c r="X3436">
        <f t="shared" si="116"/>
        <v>1002.7640299999999</v>
      </c>
      <c r="Y3436">
        <f t="shared" si="117"/>
        <v>25.179000000000002</v>
      </c>
    </row>
    <row r="3437" spans="1:25" x14ac:dyDescent="0.2">
      <c r="A3437" t="s">
        <v>9864</v>
      </c>
      <c r="B3437" t="s">
        <v>745</v>
      </c>
      <c r="C3437">
        <v>7</v>
      </c>
      <c r="D3437">
        <v>19</v>
      </c>
      <c r="E3437" t="s">
        <v>3725</v>
      </c>
      <c r="F3437">
        <v>260.46100000000001</v>
      </c>
      <c r="G3437">
        <v>48.881</v>
      </c>
      <c r="H3437">
        <v>30.960999999999999</v>
      </c>
      <c r="I3437">
        <v>12731.722</v>
      </c>
      <c r="J3437">
        <v>5192331</v>
      </c>
      <c r="K3437">
        <v>31.597000000000001</v>
      </c>
      <c r="L3437">
        <v>22.428000000000001</v>
      </c>
      <c r="M3437">
        <v>8229.7540000000008</v>
      </c>
      <c r="N3437">
        <v>3356310</v>
      </c>
      <c r="O3437">
        <v>4.8140000000000001</v>
      </c>
      <c r="P3437">
        <v>10.316000000000001</v>
      </c>
      <c r="Q3437">
        <v>1253.8399999999999</v>
      </c>
      <c r="R3437">
        <v>511349</v>
      </c>
      <c r="S3437">
        <v>8.8999999999999996E-2</v>
      </c>
      <c r="T3437">
        <v>4.758</v>
      </c>
      <c r="U3437">
        <v>23.135000000000002</v>
      </c>
      <c r="V3437">
        <v>9435</v>
      </c>
      <c r="W3437">
        <v>37</v>
      </c>
      <c r="X3437">
        <f t="shared" si="116"/>
        <v>665.56489999999997</v>
      </c>
      <c r="Y3437">
        <f t="shared" si="117"/>
        <v>27.359000000000005</v>
      </c>
    </row>
    <row r="3438" spans="1:25" x14ac:dyDescent="0.2">
      <c r="A3438" t="s">
        <v>9864</v>
      </c>
      <c r="B3438" t="s">
        <v>745</v>
      </c>
      <c r="C3438">
        <v>7</v>
      </c>
      <c r="D3438">
        <v>20</v>
      </c>
      <c r="E3438" t="s">
        <v>3726</v>
      </c>
      <c r="F3438">
        <v>126.42100000000001</v>
      </c>
      <c r="G3438">
        <v>58.113999999999997</v>
      </c>
      <c r="H3438">
        <v>35.593000000000004</v>
      </c>
      <c r="I3438">
        <v>7346.8190000000004</v>
      </c>
      <c r="J3438">
        <v>2996226</v>
      </c>
      <c r="K3438">
        <v>4.6639999999999997</v>
      </c>
      <c r="L3438">
        <v>4.7359999999999998</v>
      </c>
      <c r="M3438">
        <v>589.57899999999995</v>
      </c>
      <c r="N3438">
        <v>240446</v>
      </c>
      <c r="O3438">
        <v>4.8929999999999998</v>
      </c>
      <c r="P3438">
        <v>11.301</v>
      </c>
      <c r="Q3438">
        <v>618.64099999999996</v>
      </c>
      <c r="R3438">
        <v>252298</v>
      </c>
      <c r="S3438">
        <v>7.3999999999999996E-2</v>
      </c>
      <c r="T3438">
        <v>4.3490000000000002</v>
      </c>
      <c r="U3438">
        <v>9.3789999999999996</v>
      </c>
      <c r="V3438">
        <v>3825</v>
      </c>
      <c r="W3438">
        <v>15</v>
      </c>
      <c r="X3438">
        <f t="shared" si="116"/>
        <v>0</v>
      </c>
      <c r="Y3438">
        <f t="shared" si="117"/>
        <v>3.379</v>
      </c>
    </row>
    <row r="3439" spans="1:25" x14ac:dyDescent="0.2">
      <c r="A3439" t="s">
        <v>9864</v>
      </c>
      <c r="B3439" t="s">
        <v>745</v>
      </c>
      <c r="C3439">
        <v>7</v>
      </c>
      <c r="D3439">
        <v>21</v>
      </c>
      <c r="E3439" t="s">
        <v>1333</v>
      </c>
      <c r="F3439">
        <v>218.47</v>
      </c>
      <c r="G3439">
        <v>61.848999999999997</v>
      </c>
      <c r="H3439">
        <v>35.000999999999998</v>
      </c>
      <c r="I3439">
        <v>13512.285</v>
      </c>
      <c r="J3439">
        <v>5510665</v>
      </c>
      <c r="K3439">
        <v>59.323</v>
      </c>
      <c r="L3439">
        <v>37.472000000000001</v>
      </c>
      <c r="M3439">
        <v>12960.218999999999</v>
      </c>
      <c r="N3439">
        <v>5285518</v>
      </c>
      <c r="O3439">
        <v>6.9749999999999996</v>
      </c>
      <c r="P3439">
        <v>13.079000000000001</v>
      </c>
      <c r="Q3439">
        <v>1523.8910000000001</v>
      </c>
      <c r="R3439">
        <v>621483</v>
      </c>
      <c r="S3439">
        <v>0.11700000000000001</v>
      </c>
      <c r="T3439">
        <v>5.4690000000000003</v>
      </c>
      <c r="U3439">
        <v>25.635999999999999</v>
      </c>
      <c r="V3439">
        <v>10455</v>
      </c>
      <c r="W3439">
        <v>41</v>
      </c>
      <c r="X3439">
        <f t="shared" si="116"/>
        <v>959.92049000000009</v>
      </c>
      <c r="Y3439">
        <f t="shared" si="117"/>
        <v>31.719000000000005</v>
      </c>
    </row>
    <row r="3440" spans="1:25" x14ac:dyDescent="0.2">
      <c r="A3440" t="s">
        <v>9864</v>
      </c>
      <c r="B3440" t="s">
        <v>745</v>
      </c>
      <c r="C3440">
        <v>7</v>
      </c>
      <c r="D3440">
        <v>22</v>
      </c>
      <c r="E3440" t="s">
        <v>3727</v>
      </c>
      <c r="F3440">
        <v>311.86799999999999</v>
      </c>
      <c r="G3440">
        <v>57.524999999999999</v>
      </c>
      <c r="H3440">
        <v>29.388000000000002</v>
      </c>
      <c r="I3440">
        <v>17940.331999999999</v>
      </c>
      <c r="J3440">
        <v>7316539</v>
      </c>
      <c r="K3440">
        <v>70.831999999999994</v>
      </c>
      <c r="L3440">
        <v>27.762</v>
      </c>
      <c r="M3440">
        <v>22090.098000000002</v>
      </c>
      <c r="N3440">
        <v>9008923</v>
      </c>
      <c r="O3440">
        <v>24.38</v>
      </c>
      <c r="P3440">
        <v>29.032</v>
      </c>
      <c r="Q3440">
        <v>7603.2219999999998</v>
      </c>
      <c r="R3440">
        <v>3100794</v>
      </c>
      <c r="S3440">
        <v>0.17199999999999999</v>
      </c>
      <c r="T3440">
        <v>6.6289999999999996</v>
      </c>
      <c r="U3440">
        <v>53.773000000000003</v>
      </c>
      <c r="V3440">
        <v>21930</v>
      </c>
      <c r="W3440">
        <v>86</v>
      </c>
      <c r="X3440">
        <f t="shared" si="116"/>
        <v>7586.3912800000007</v>
      </c>
      <c r="Y3440">
        <f t="shared" si="117"/>
        <v>80.769000000000005</v>
      </c>
    </row>
    <row r="3441" spans="1:25" x14ac:dyDescent="0.2">
      <c r="A3441" t="s">
        <v>9864</v>
      </c>
      <c r="B3441" t="s">
        <v>745</v>
      </c>
      <c r="C3441">
        <v>7</v>
      </c>
      <c r="D3441">
        <v>23</v>
      </c>
      <c r="E3441" t="s">
        <v>3728</v>
      </c>
      <c r="F3441">
        <v>292.59300000000002</v>
      </c>
      <c r="G3441">
        <v>57.628</v>
      </c>
      <c r="H3441">
        <v>26.623999999999999</v>
      </c>
      <c r="I3441">
        <v>16861.539000000001</v>
      </c>
      <c r="J3441">
        <v>6876579</v>
      </c>
      <c r="K3441">
        <v>65.271000000000001</v>
      </c>
      <c r="L3441">
        <v>23.204999999999998</v>
      </c>
      <c r="M3441">
        <v>19097.891</v>
      </c>
      <c r="N3441">
        <v>7788622</v>
      </c>
      <c r="O3441">
        <v>17.024000000000001</v>
      </c>
      <c r="P3441">
        <v>25.102</v>
      </c>
      <c r="Q3441">
        <v>4981.0739999999996</v>
      </c>
      <c r="R3441">
        <v>2031413</v>
      </c>
      <c r="S3441">
        <v>0.182</v>
      </c>
      <c r="T3441">
        <v>6.8029999999999999</v>
      </c>
      <c r="U3441">
        <v>53.148000000000003</v>
      </c>
      <c r="V3441">
        <v>21675</v>
      </c>
      <c r="W3441">
        <v>85</v>
      </c>
      <c r="X3441">
        <f t="shared" si="116"/>
        <v>4728.2499599999992</v>
      </c>
      <c r="Y3441">
        <f t="shared" si="117"/>
        <v>79.679000000000002</v>
      </c>
    </row>
    <row r="3442" spans="1:25" x14ac:dyDescent="0.2">
      <c r="A3442" t="s">
        <v>9864</v>
      </c>
      <c r="B3442" t="s">
        <v>745</v>
      </c>
      <c r="C3442">
        <v>7</v>
      </c>
      <c r="D3442">
        <v>24</v>
      </c>
      <c r="E3442" t="s">
        <v>3729</v>
      </c>
      <c r="F3442">
        <v>242.96899999999999</v>
      </c>
      <c r="G3442">
        <v>60.222999999999999</v>
      </c>
      <c r="H3442">
        <v>30.05</v>
      </c>
      <c r="I3442">
        <v>14632.421</v>
      </c>
      <c r="J3442">
        <v>5967486</v>
      </c>
      <c r="K3442">
        <v>60.395000000000003</v>
      </c>
      <c r="L3442">
        <v>24.218</v>
      </c>
      <c r="M3442">
        <v>14673.996999999999</v>
      </c>
      <c r="N3442">
        <v>5984442</v>
      </c>
      <c r="O3442">
        <v>26.782</v>
      </c>
      <c r="P3442">
        <v>34.807000000000002</v>
      </c>
      <c r="Q3442">
        <v>6507.067</v>
      </c>
      <c r="R3442">
        <v>2653753</v>
      </c>
      <c r="S3442">
        <v>0.13100000000000001</v>
      </c>
      <c r="T3442">
        <v>5.7839999999999998</v>
      </c>
      <c r="U3442">
        <v>31.888999999999999</v>
      </c>
      <c r="V3442">
        <v>13005</v>
      </c>
      <c r="W3442">
        <v>51</v>
      </c>
      <c r="X3442">
        <f t="shared" si="116"/>
        <v>6391.5823300000002</v>
      </c>
      <c r="Y3442">
        <f t="shared" si="117"/>
        <v>42.619000000000007</v>
      </c>
    </row>
    <row r="3443" spans="1:25" x14ac:dyDescent="0.2">
      <c r="A3443" t="s">
        <v>9864</v>
      </c>
      <c r="B3443" t="s">
        <v>745</v>
      </c>
      <c r="C3443">
        <v>7</v>
      </c>
      <c r="D3443">
        <v>25</v>
      </c>
      <c r="E3443" t="s">
        <v>3730</v>
      </c>
      <c r="F3443">
        <v>70.742999999999995</v>
      </c>
      <c r="G3443">
        <v>53.218000000000004</v>
      </c>
      <c r="H3443">
        <v>29.518000000000001</v>
      </c>
      <c r="I3443">
        <v>3764.8449999999998</v>
      </c>
      <c r="J3443">
        <v>1535403</v>
      </c>
      <c r="K3443">
        <v>30.815999999999999</v>
      </c>
      <c r="L3443">
        <v>24.161999999999999</v>
      </c>
      <c r="M3443">
        <v>2180.0239999999999</v>
      </c>
      <c r="N3443">
        <v>889071</v>
      </c>
      <c r="O3443">
        <v>3.9369999999999998</v>
      </c>
      <c r="P3443">
        <v>8.0090000000000003</v>
      </c>
      <c r="Q3443">
        <v>278.50099999999998</v>
      </c>
      <c r="R3443">
        <v>113580</v>
      </c>
      <c r="S3443">
        <v>0.106</v>
      </c>
      <c r="T3443">
        <v>5.2</v>
      </c>
      <c r="U3443">
        <v>7.5030000000000001</v>
      </c>
      <c r="V3443">
        <v>3060</v>
      </c>
      <c r="W3443">
        <v>12</v>
      </c>
      <c r="X3443">
        <f t="shared" si="116"/>
        <v>0</v>
      </c>
      <c r="Y3443">
        <f t="shared" si="117"/>
        <v>0.10899999999999962</v>
      </c>
    </row>
    <row r="3444" spans="1:25" x14ac:dyDescent="0.2">
      <c r="A3444" t="s">
        <v>9864</v>
      </c>
      <c r="B3444" t="s">
        <v>745</v>
      </c>
      <c r="C3444">
        <v>7</v>
      </c>
      <c r="D3444">
        <v>26</v>
      </c>
      <c r="E3444" t="s">
        <v>3731</v>
      </c>
      <c r="F3444">
        <v>248.542</v>
      </c>
      <c r="G3444">
        <v>43.527999999999999</v>
      </c>
      <c r="H3444">
        <v>24.797999999999998</v>
      </c>
      <c r="I3444">
        <v>10818.606</v>
      </c>
      <c r="J3444">
        <v>4412112</v>
      </c>
      <c r="K3444">
        <v>47.002000000000002</v>
      </c>
      <c r="L3444">
        <v>34.576000000000001</v>
      </c>
      <c r="M3444">
        <v>11682.01</v>
      </c>
      <c r="N3444">
        <v>4764231</v>
      </c>
      <c r="O3444">
        <v>4.5949999999999998</v>
      </c>
      <c r="P3444">
        <v>10.353</v>
      </c>
      <c r="Q3444">
        <v>1142.057</v>
      </c>
      <c r="R3444">
        <v>465761</v>
      </c>
      <c r="S3444">
        <v>9.6000000000000002E-2</v>
      </c>
      <c r="T3444">
        <v>4.9359999999999999</v>
      </c>
      <c r="U3444">
        <v>23.76</v>
      </c>
      <c r="V3444">
        <v>9690</v>
      </c>
      <c r="W3444">
        <v>38</v>
      </c>
      <c r="X3444">
        <f t="shared" si="116"/>
        <v>543.72143000000005</v>
      </c>
      <c r="Y3444">
        <f t="shared" si="117"/>
        <v>28.449000000000005</v>
      </c>
    </row>
    <row r="3445" spans="1:25" x14ac:dyDescent="0.2">
      <c r="A3445" t="s">
        <v>9864</v>
      </c>
      <c r="B3445" t="s">
        <v>745</v>
      </c>
      <c r="C3445">
        <v>7</v>
      </c>
      <c r="D3445">
        <v>27</v>
      </c>
      <c r="E3445" t="s">
        <v>3732</v>
      </c>
      <c r="F3445">
        <v>111.077</v>
      </c>
      <c r="G3445">
        <v>61.936</v>
      </c>
      <c r="H3445">
        <v>37.555</v>
      </c>
      <c r="I3445">
        <v>6879.6149999999998</v>
      </c>
      <c r="J3445">
        <v>2805688</v>
      </c>
      <c r="K3445">
        <v>27.614999999999998</v>
      </c>
      <c r="L3445">
        <v>20.998999999999999</v>
      </c>
      <c r="M3445">
        <v>3067.355</v>
      </c>
      <c r="N3445">
        <v>1250948</v>
      </c>
      <c r="O3445">
        <v>4.032</v>
      </c>
      <c r="P3445">
        <v>9.4949999999999992</v>
      </c>
      <c r="Q3445">
        <v>447.83</v>
      </c>
      <c r="R3445">
        <v>182637</v>
      </c>
      <c r="S3445">
        <v>7.9000000000000001E-2</v>
      </c>
      <c r="T3445">
        <v>4.4820000000000002</v>
      </c>
      <c r="U3445">
        <v>8.7539999999999996</v>
      </c>
      <c r="V3445">
        <v>3570</v>
      </c>
      <c r="W3445">
        <v>14</v>
      </c>
      <c r="X3445">
        <f t="shared" si="116"/>
        <v>0</v>
      </c>
      <c r="Y3445">
        <f t="shared" si="117"/>
        <v>2.2889999999999997</v>
      </c>
    </row>
    <row r="3446" spans="1:25" x14ac:dyDescent="0.2">
      <c r="A3446" t="s">
        <v>9864</v>
      </c>
      <c r="B3446" t="s">
        <v>745</v>
      </c>
      <c r="C3446">
        <v>7</v>
      </c>
      <c r="D3446">
        <v>28</v>
      </c>
      <c r="E3446" t="s">
        <v>3733</v>
      </c>
      <c r="F3446">
        <v>332.88400000000001</v>
      </c>
      <c r="G3446">
        <v>56.634</v>
      </c>
      <c r="H3446">
        <v>29.859000000000002</v>
      </c>
      <c r="I3446">
        <v>18852.732</v>
      </c>
      <c r="J3446">
        <v>7688640</v>
      </c>
      <c r="K3446">
        <v>35.667999999999999</v>
      </c>
      <c r="L3446">
        <v>16.27</v>
      </c>
      <c r="M3446">
        <v>11873.31</v>
      </c>
      <c r="N3446">
        <v>4842248</v>
      </c>
      <c r="O3446">
        <v>7.351</v>
      </c>
      <c r="P3446">
        <v>14.602</v>
      </c>
      <c r="Q3446">
        <v>2447.1669999999999</v>
      </c>
      <c r="R3446">
        <v>998019</v>
      </c>
      <c r="S3446">
        <v>0.107</v>
      </c>
      <c r="T3446">
        <v>5.2240000000000002</v>
      </c>
      <c r="U3446">
        <v>35.64</v>
      </c>
      <c r="V3446">
        <v>14535</v>
      </c>
      <c r="W3446">
        <v>57</v>
      </c>
      <c r="X3446">
        <f t="shared" si="116"/>
        <v>1966.29133</v>
      </c>
      <c r="Y3446">
        <f t="shared" si="117"/>
        <v>49.159000000000006</v>
      </c>
    </row>
    <row r="3447" spans="1:25" x14ac:dyDescent="0.2">
      <c r="A3447" t="s">
        <v>9864</v>
      </c>
      <c r="B3447" t="s">
        <v>745</v>
      </c>
      <c r="C3447">
        <v>7</v>
      </c>
      <c r="D3447">
        <v>32</v>
      </c>
      <c r="E3447" t="s">
        <v>3734</v>
      </c>
      <c r="F3447">
        <v>139.77500000000001</v>
      </c>
      <c r="G3447">
        <v>50.709000000000003</v>
      </c>
      <c r="H3447">
        <v>25.263999999999999</v>
      </c>
      <c r="I3447">
        <v>7087.866</v>
      </c>
      <c r="J3447">
        <v>2890618</v>
      </c>
      <c r="K3447">
        <v>44.201000000000001</v>
      </c>
      <c r="L3447">
        <v>20.71</v>
      </c>
      <c r="M3447">
        <v>6178.25</v>
      </c>
      <c r="N3447">
        <v>2519653</v>
      </c>
      <c r="O3447">
        <v>14.173</v>
      </c>
      <c r="P3447">
        <v>26.844999999999999</v>
      </c>
      <c r="Q3447">
        <v>1981.0129999999999</v>
      </c>
      <c r="R3447">
        <v>807909</v>
      </c>
      <c r="S3447">
        <v>9.8000000000000004E-2</v>
      </c>
      <c r="T3447">
        <v>5.0090000000000003</v>
      </c>
      <c r="U3447">
        <v>13.756</v>
      </c>
      <c r="V3447">
        <v>5610</v>
      </c>
      <c r="W3447">
        <v>22</v>
      </c>
      <c r="X3447">
        <f t="shared" si="116"/>
        <v>1458.1834699999999</v>
      </c>
      <c r="Y3447">
        <f t="shared" si="117"/>
        <v>11.009</v>
      </c>
    </row>
    <row r="3448" spans="1:25" x14ac:dyDescent="0.2">
      <c r="A3448" t="s">
        <v>9864</v>
      </c>
      <c r="B3448" t="s">
        <v>745</v>
      </c>
      <c r="C3448">
        <v>7</v>
      </c>
      <c r="D3448">
        <v>33</v>
      </c>
      <c r="E3448" t="s">
        <v>3735</v>
      </c>
      <c r="F3448">
        <v>120.166</v>
      </c>
      <c r="G3448">
        <v>59.442999999999998</v>
      </c>
      <c r="H3448">
        <v>30.123000000000001</v>
      </c>
      <c r="I3448">
        <v>7143.0119999999997</v>
      </c>
      <c r="J3448">
        <v>2913108</v>
      </c>
      <c r="K3448">
        <v>31.709</v>
      </c>
      <c r="L3448">
        <v>18.600999999999999</v>
      </c>
      <c r="M3448">
        <v>3810.36</v>
      </c>
      <c r="N3448">
        <v>1553965</v>
      </c>
      <c r="O3448">
        <v>11.103999999999999</v>
      </c>
      <c r="P3448">
        <v>23.241</v>
      </c>
      <c r="Q3448">
        <v>1334.357</v>
      </c>
      <c r="R3448">
        <v>544186</v>
      </c>
      <c r="S3448">
        <v>0.12</v>
      </c>
      <c r="T3448">
        <v>5.5229999999999997</v>
      </c>
      <c r="U3448">
        <v>14.381</v>
      </c>
      <c r="V3448">
        <v>5865</v>
      </c>
      <c r="W3448">
        <v>23</v>
      </c>
      <c r="X3448">
        <f t="shared" si="116"/>
        <v>753.32843000000003</v>
      </c>
      <c r="Y3448">
        <f t="shared" si="117"/>
        <v>12.099</v>
      </c>
    </row>
    <row r="3449" spans="1:25" x14ac:dyDescent="0.2">
      <c r="A3449" t="s">
        <v>9864</v>
      </c>
      <c r="B3449" t="s">
        <v>745</v>
      </c>
      <c r="C3449">
        <v>7</v>
      </c>
      <c r="D3449">
        <v>34</v>
      </c>
      <c r="E3449" t="s">
        <v>3736</v>
      </c>
      <c r="F3449">
        <v>284.62400000000002</v>
      </c>
      <c r="G3449">
        <v>46.607999999999997</v>
      </c>
      <c r="H3449">
        <v>24.202999999999999</v>
      </c>
      <c r="I3449">
        <v>13265.816999999999</v>
      </c>
      <c r="J3449">
        <v>5410149</v>
      </c>
      <c r="K3449">
        <v>38.606999999999999</v>
      </c>
      <c r="L3449">
        <v>27.465</v>
      </c>
      <c r="M3449">
        <v>10988.355</v>
      </c>
      <c r="N3449">
        <v>4481340</v>
      </c>
      <c r="O3449">
        <v>5.7690000000000001</v>
      </c>
      <c r="P3449">
        <v>12.605</v>
      </c>
      <c r="Q3449">
        <v>1642.0809999999999</v>
      </c>
      <c r="R3449">
        <v>669684</v>
      </c>
      <c r="S3449">
        <v>7.9000000000000001E-2</v>
      </c>
      <c r="T3449">
        <v>4.49</v>
      </c>
      <c r="U3449">
        <v>22.51</v>
      </c>
      <c r="V3449">
        <v>9180</v>
      </c>
      <c r="W3449">
        <v>36</v>
      </c>
      <c r="X3449">
        <f t="shared" si="116"/>
        <v>1088.7475899999999</v>
      </c>
      <c r="Y3449">
        <f t="shared" si="117"/>
        <v>26.269000000000002</v>
      </c>
    </row>
    <row r="3450" spans="1:25" x14ac:dyDescent="0.2">
      <c r="A3450" t="s">
        <v>9864</v>
      </c>
      <c r="B3450" t="s">
        <v>745</v>
      </c>
      <c r="C3450">
        <v>8</v>
      </c>
      <c r="D3450">
        <v>1</v>
      </c>
      <c r="E3450" t="s">
        <v>3737</v>
      </c>
      <c r="F3450">
        <v>242.90199999999999</v>
      </c>
      <c r="G3450">
        <v>47.174999999999997</v>
      </c>
      <c r="H3450">
        <v>25.273</v>
      </c>
      <c r="I3450">
        <v>11459.032999999999</v>
      </c>
      <c r="J3450">
        <v>4673295</v>
      </c>
      <c r="K3450">
        <v>66.903999999999996</v>
      </c>
      <c r="L3450">
        <v>39.566000000000003</v>
      </c>
      <c r="M3450">
        <v>16251.22</v>
      </c>
      <c r="N3450">
        <v>6627675</v>
      </c>
      <c r="O3450">
        <v>5.6929999999999996</v>
      </c>
      <c r="P3450">
        <v>11.428000000000001</v>
      </c>
      <c r="Q3450">
        <v>1382.925</v>
      </c>
      <c r="R3450">
        <v>563993</v>
      </c>
      <c r="S3450">
        <v>0.13100000000000001</v>
      </c>
      <c r="T3450">
        <v>5.7839999999999998</v>
      </c>
      <c r="U3450">
        <v>31.888999999999999</v>
      </c>
      <c r="V3450">
        <v>13005</v>
      </c>
      <c r="W3450">
        <v>51</v>
      </c>
      <c r="X3450">
        <f t="shared" si="116"/>
        <v>806.26755000000003</v>
      </c>
      <c r="Y3450">
        <f t="shared" si="117"/>
        <v>42.619000000000007</v>
      </c>
    </row>
    <row r="3451" spans="1:25" x14ac:dyDescent="0.2">
      <c r="A3451" t="s">
        <v>9864</v>
      </c>
      <c r="B3451" t="s">
        <v>745</v>
      </c>
      <c r="C3451">
        <v>8</v>
      </c>
      <c r="D3451">
        <v>2</v>
      </c>
      <c r="E3451" t="s">
        <v>3738</v>
      </c>
      <c r="F3451">
        <v>144.387</v>
      </c>
      <c r="G3451">
        <v>63.872999999999998</v>
      </c>
      <c r="H3451">
        <v>36.640999999999998</v>
      </c>
      <c r="I3451">
        <v>9222.52</v>
      </c>
      <c r="J3451">
        <v>3761186</v>
      </c>
      <c r="K3451">
        <v>3.3780000000000001</v>
      </c>
      <c r="L3451">
        <v>3.13</v>
      </c>
      <c r="M3451">
        <v>487.774</v>
      </c>
      <c r="N3451">
        <v>198927</v>
      </c>
      <c r="O3451">
        <v>2.75</v>
      </c>
      <c r="P3451">
        <v>4.9450000000000003</v>
      </c>
      <c r="Q3451">
        <v>397.02699999999999</v>
      </c>
      <c r="R3451">
        <v>161918</v>
      </c>
      <c r="S3451">
        <v>1.7000000000000001E-2</v>
      </c>
      <c r="T3451">
        <v>2.1019999999999999</v>
      </c>
      <c r="U3451">
        <v>2.5009999999999999</v>
      </c>
      <c r="V3451">
        <v>1020</v>
      </c>
      <c r="W3451">
        <v>4</v>
      </c>
      <c r="X3451">
        <f t="shared" si="116"/>
        <v>0</v>
      </c>
      <c r="Y3451">
        <f t="shared" si="117"/>
        <v>0</v>
      </c>
    </row>
    <row r="3452" spans="1:25" x14ac:dyDescent="0.2">
      <c r="A3452" t="s">
        <v>9864</v>
      </c>
      <c r="B3452" t="s">
        <v>745</v>
      </c>
      <c r="C3452">
        <v>8</v>
      </c>
      <c r="D3452">
        <v>3</v>
      </c>
      <c r="E3452" t="s">
        <v>3739</v>
      </c>
      <c r="F3452">
        <v>265.07400000000001</v>
      </c>
      <c r="G3452">
        <v>52.484999999999999</v>
      </c>
      <c r="H3452">
        <v>28.245000000000001</v>
      </c>
      <c r="I3452">
        <v>13912.281000000001</v>
      </c>
      <c r="J3452">
        <v>5673794</v>
      </c>
      <c r="K3452">
        <v>76.274000000000001</v>
      </c>
      <c r="L3452">
        <v>27.134</v>
      </c>
      <c r="M3452">
        <v>20218.25</v>
      </c>
      <c r="N3452">
        <v>8245534</v>
      </c>
      <c r="O3452">
        <v>19.175999999999998</v>
      </c>
      <c r="P3452">
        <v>23.47</v>
      </c>
      <c r="Q3452">
        <v>5083.1080000000002</v>
      </c>
      <c r="R3452">
        <v>2073025</v>
      </c>
      <c r="S3452">
        <v>0.19800000000000001</v>
      </c>
      <c r="T3452">
        <v>7.1050000000000004</v>
      </c>
      <c r="U3452">
        <v>52.521999999999998</v>
      </c>
      <c r="V3452">
        <v>21420</v>
      </c>
      <c r="W3452">
        <v>84</v>
      </c>
      <c r="X3452">
        <f t="shared" si="116"/>
        <v>4839.467020000001</v>
      </c>
      <c r="Y3452">
        <f t="shared" si="117"/>
        <v>78.588999999999999</v>
      </c>
    </row>
    <row r="3453" spans="1:25" x14ac:dyDescent="0.2">
      <c r="A3453" t="s">
        <v>9864</v>
      </c>
      <c r="B3453" t="s">
        <v>745</v>
      </c>
      <c r="C3453">
        <v>8</v>
      </c>
      <c r="D3453">
        <v>4</v>
      </c>
      <c r="E3453" t="s">
        <v>3740</v>
      </c>
      <c r="F3453">
        <v>348.83499999999998</v>
      </c>
      <c r="G3453">
        <v>61.091999999999999</v>
      </c>
      <c r="H3453">
        <v>33.143000000000001</v>
      </c>
      <c r="I3453">
        <v>21310.847000000002</v>
      </c>
      <c r="J3453">
        <v>8691124</v>
      </c>
      <c r="K3453">
        <v>16.553999999999998</v>
      </c>
      <c r="L3453">
        <v>25.631</v>
      </c>
      <c r="M3453">
        <v>5774.5</v>
      </c>
      <c r="N3453">
        <v>2354993</v>
      </c>
      <c r="O3453">
        <v>4.2030000000000003</v>
      </c>
      <c r="P3453">
        <v>6.8140000000000001</v>
      </c>
      <c r="Q3453">
        <v>1465.999</v>
      </c>
      <c r="R3453">
        <v>597873</v>
      </c>
      <c r="S3453">
        <v>5.6000000000000001E-2</v>
      </c>
      <c r="T3453">
        <v>3.7639999999999998</v>
      </c>
      <c r="U3453">
        <v>19.382999999999999</v>
      </c>
      <c r="V3453">
        <v>7905</v>
      </c>
      <c r="W3453">
        <v>31</v>
      </c>
      <c r="X3453">
        <f t="shared" si="116"/>
        <v>896.81821000000002</v>
      </c>
      <c r="Y3453">
        <f t="shared" si="117"/>
        <v>20.819000000000003</v>
      </c>
    </row>
    <row r="3454" spans="1:25" x14ac:dyDescent="0.2">
      <c r="A3454" t="s">
        <v>9864</v>
      </c>
      <c r="B3454" t="s">
        <v>745</v>
      </c>
      <c r="C3454">
        <v>8</v>
      </c>
      <c r="D3454">
        <v>7</v>
      </c>
      <c r="E3454" t="s">
        <v>3741</v>
      </c>
      <c r="F3454">
        <v>252.74700000000001</v>
      </c>
      <c r="G3454">
        <v>63.552999999999997</v>
      </c>
      <c r="H3454">
        <v>34.533999999999999</v>
      </c>
      <c r="I3454">
        <v>16062.888000000001</v>
      </c>
      <c r="J3454">
        <v>6550868</v>
      </c>
      <c r="K3454">
        <v>65.186000000000007</v>
      </c>
      <c r="L3454">
        <v>23.963999999999999</v>
      </c>
      <c r="M3454">
        <v>16475.690999999999</v>
      </c>
      <c r="N3454">
        <v>6719220</v>
      </c>
      <c r="O3454">
        <v>13.065</v>
      </c>
      <c r="P3454">
        <v>21.370999999999999</v>
      </c>
      <c r="Q3454">
        <v>3302.2469999999998</v>
      </c>
      <c r="R3454">
        <v>1346743</v>
      </c>
      <c r="S3454">
        <v>0.188</v>
      </c>
      <c r="T3454">
        <v>6.9219999999999997</v>
      </c>
      <c r="U3454">
        <v>47.52</v>
      </c>
      <c r="V3454">
        <v>19380</v>
      </c>
      <c r="W3454">
        <v>76</v>
      </c>
      <c r="X3454">
        <f t="shared" si="116"/>
        <v>2898.3285300000002</v>
      </c>
      <c r="Y3454">
        <f t="shared" si="117"/>
        <v>69.869</v>
      </c>
    </row>
    <row r="3455" spans="1:25" x14ac:dyDescent="0.2">
      <c r="A3455" t="s">
        <v>9864</v>
      </c>
      <c r="B3455" t="s">
        <v>745</v>
      </c>
      <c r="C3455">
        <v>8</v>
      </c>
      <c r="D3455">
        <v>8</v>
      </c>
      <c r="E3455" t="s">
        <v>1183</v>
      </c>
      <c r="F3455">
        <v>163.86600000000001</v>
      </c>
      <c r="G3455">
        <v>69.474999999999994</v>
      </c>
      <c r="H3455">
        <v>41.341000000000001</v>
      </c>
      <c r="I3455">
        <v>11384.57</v>
      </c>
      <c r="J3455">
        <v>4642927</v>
      </c>
      <c r="K3455">
        <v>3.03</v>
      </c>
      <c r="L3455">
        <v>2.6030000000000002</v>
      </c>
      <c r="M3455">
        <v>496.51799999999997</v>
      </c>
      <c r="N3455">
        <v>202493</v>
      </c>
      <c r="O3455">
        <v>4.056</v>
      </c>
      <c r="P3455">
        <v>8.0660000000000007</v>
      </c>
      <c r="Q3455">
        <v>664.63599999999997</v>
      </c>
      <c r="R3455">
        <v>271056</v>
      </c>
      <c r="S3455">
        <v>0.05</v>
      </c>
      <c r="T3455">
        <v>3.556</v>
      </c>
      <c r="U3455">
        <v>8.1280000000000001</v>
      </c>
      <c r="V3455">
        <v>3315</v>
      </c>
      <c r="W3455">
        <v>13</v>
      </c>
      <c r="X3455">
        <f t="shared" si="116"/>
        <v>23.332539999999945</v>
      </c>
      <c r="Y3455">
        <f t="shared" si="117"/>
        <v>1.1989999999999996</v>
      </c>
    </row>
    <row r="3456" spans="1:25" x14ac:dyDescent="0.2">
      <c r="A3456" t="s">
        <v>9864</v>
      </c>
      <c r="B3456" t="s">
        <v>745</v>
      </c>
      <c r="C3456">
        <v>8</v>
      </c>
      <c r="D3456">
        <v>9</v>
      </c>
      <c r="E3456" t="s">
        <v>3742</v>
      </c>
      <c r="F3456">
        <v>240.90899999999999</v>
      </c>
      <c r="G3456">
        <v>70.388999999999996</v>
      </c>
      <c r="H3456">
        <v>40.951999999999998</v>
      </c>
      <c r="I3456">
        <v>16957.419999999998</v>
      </c>
      <c r="J3456">
        <v>6915682</v>
      </c>
      <c r="K3456">
        <v>37.076000000000001</v>
      </c>
      <c r="L3456">
        <v>16.882000000000001</v>
      </c>
      <c r="M3456">
        <v>8931.9889999999996</v>
      </c>
      <c r="N3456">
        <v>3642700</v>
      </c>
      <c r="O3456">
        <v>9.9939999999999998</v>
      </c>
      <c r="P3456">
        <v>15.808</v>
      </c>
      <c r="Q3456">
        <v>2407.694</v>
      </c>
      <c r="R3456">
        <v>981921</v>
      </c>
      <c r="S3456">
        <v>0.125</v>
      </c>
      <c r="T3456">
        <v>5.6349999999999998</v>
      </c>
      <c r="U3456">
        <v>30.013000000000002</v>
      </c>
      <c r="V3456">
        <v>12240</v>
      </c>
      <c r="W3456">
        <v>48</v>
      </c>
      <c r="X3456">
        <f t="shared" si="116"/>
        <v>1923.26576</v>
      </c>
      <c r="Y3456">
        <f t="shared" si="117"/>
        <v>39.349000000000004</v>
      </c>
    </row>
    <row r="3457" spans="1:25" x14ac:dyDescent="0.2">
      <c r="A3457" t="s">
        <v>9864</v>
      </c>
      <c r="B3457" t="s">
        <v>745</v>
      </c>
      <c r="C3457">
        <v>8</v>
      </c>
      <c r="D3457">
        <v>11</v>
      </c>
      <c r="E3457" t="s">
        <v>3743</v>
      </c>
      <c r="F3457">
        <v>234.15899999999999</v>
      </c>
      <c r="G3457">
        <v>67.066999999999993</v>
      </c>
      <c r="H3457">
        <v>42.819000000000003</v>
      </c>
      <c r="I3457">
        <v>15704.377</v>
      </c>
      <c r="J3457">
        <v>6404658</v>
      </c>
      <c r="K3457">
        <v>35.331000000000003</v>
      </c>
      <c r="L3457">
        <v>15.173</v>
      </c>
      <c r="M3457">
        <v>8273.0439999999999</v>
      </c>
      <c r="N3457">
        <v>3373965</v>
      </c>
      <c r="O3457">
        <v>8.7110000000000003</v>
      </c>
      <c r="P3457">
        <v>12.939</v>
      </c>
      <c r="Q3457">
        <v>2039.6479999999999</v>
      </c>
      <c r="R3457">
        <v>831822</v>
      </c>
      <c r="S3457">
        <v>0.112</v>
      </c>
      <c r="T3457">
        <v>5.3470000000000004</v>
      </c>
      <c r="U3457">
        <v>26.260999999999999</v>
      </c>
      <c r="V3457">
        <v>10710</v>
      </c>
      <c r="W3457">
        <v>42</v>
      </c>
      <c r="X3457">
        <f t="shared" si="116"/>
        <v>1522.0956200000001</v>
      </c>
      <c r="Y3457">
        <f t="shared" si="117"/>
        <v>32.809000000000005</v>
      </c>
    </row>
    <row r="3458" spans="1:25" x14ac:dyDescent="0.2">
      <c r="A3458" t="s">
        <v>9864</v>
      </c>
      <c r="B3458" t="s">
        <v>745</v>
      </c>
      <c r="C3458">
        <v>8</v>
      </c>
      <c r="D3458">
        <v>12</v>
      </c>
      <c r="E3458" t="s">
        <v>3744</v>
      </c>
      <c r="F3458">
        <v>292.74700000000001</v>
      </c>
      <c r="G3458">
        <v>63.433</v>
      </c>
      <c r="H3458">
        <v>37.927</v>
      </c>
      <c r="I3458">
        <v>18569.689999999999</v>
      </c>
      <c r="J3458">
        <v>7573208</v>
      </c>
      <c r="K3458">
        <v>2.819</v>
      </c>
      <c r="L3458">
        <v>2.887</v>
      </c>
      <c r="M3458">
        <v>825.23900000000003</v>
      </c>
      <c r="N3458">
        <v>336554</v>
      </c>
      <c r="O3458">
        <v>2.6419999999999999</v>
      </c>
      <c r="P3458">
        <v>5.444</v>
      </c>
      <c r="Q3458">
        <v>773.54700000000003</v>
      </c>
      <c r="R3458">
        <v>315473</v>
      </c>
      <c r="S3458">
        <v>3.7999999999999999E-2</v>
      </c>
      <c r="T3458">
        <v>3.1309999999999998</v>
      </c>
      <c r="U3458">
        <v>11.255000000000001</v>
      </c>
      <c r="V3458">
        <v>4590</v>
      </c>
      <c r="W3458">
        <v>18</v>
      </c>
      <c r="X3458">
        <f t="shared" si="116"/>
        <v>142.04553000000001</v>
      </c>
      <c r="Y3458">
        <f t="shared" si="117"/>
        <v>6.649</v>
      </c>
    </row>
    <row r="3459" spans="1:25" x14ac:dyDescent="0.2">
      <c r="A3459" t="s">
        <v>9864</v>
      </c>
      <c r="B3459" t="s">
        <v>745</v>
      </c>
      <c r="C3459">
        <v>8</v>
      </c>
      <c r="D3459">
        <v>13</v>
      </c>
      <c r="E3459" t="s">
        <v>3745</v>
      </c>
      <c r="F3459">
        <v>165.654</v>
      </c>
      <c r="G3459">
        <v>66.108000000000004</v>
      </c>
      <c r="H3459">
        <v>39.923999999999999</v>
      </c>
      <c r="I3459">
        <v>10951.074000000001</v>
      </c>
      <c r="J3459">
        <v>4466136</v>
      </c>
      <c r="K3459">
        <v>2.794</v>
      </c>
      <c r="L3459">
        <v>2.548</v>
      </c>
      <c r="M3459">
        <v>462.77800000000002</v>
      </c>
      <c r="N3459">
        <v>188733</v>
      </c>
      <c r="O3459">
        <v>3.181</v>
      </c>
      <c r="P3459">
        <v>6.9710000000000001</v>
      </c>
      <c r="Q3459">
        <v>526.92999999999995</v>
      </c>
      <c r="R3459">
        <v>214896</v>
      </c>
      <c r="S3459">
        <v>3.7999999999999999E-2</v>
      </c>
      <c r="T3459">
        <v>3.1019999999999999</v>
      </c>
      <c r="U3459">
        <v>6.2530000000000001</v>
      </c>
      <c r="V3459">
        <v>2550</v>
      </c>
      <c r="W3459">
        <v>10</v>
      </c>
      <c r="X3459">
        <f t="shared" si="116"/>
        <v>0</v>
      </c>
      <c r="Y3459">
        <f t="shared" si="117"/>
        <v>0</v>
      </c>
    </row>
    <row r="3460" spans="1:25" x14ac:dyDescent="0.2">
      <c r="A3460" t="s">
        <v>9864</v>
      </c>
      <c r="B3460" t="s">
        <v>745</v>
      </c>
      <c r="C3460">
        <v>8</v>
      </c>
      <c r="D3460">
        <v>14</v>
      </c>
      <c r="E3460" t="s">
        <v>3746</v>
      </c>
      <c r="F3460">
        <v>350.94400000000002</v>
      </c>
      <c r="G3460">
        <v>61.857999999999997</v>
      </c>
      <c r="H3460">
        <v>37.652000000000001</v>
      </c>
      <c r="I3460">
        <v>21708.808000000001</v>
      </c>
      <c r="J3460">
        <v>8853423</v>
      </c>
      <c r="K3460">
        <v>7.133</v>
      </c>
      <c r="L3460">
        <v>10.676</v>
      </c>
      <c r="M3460">
        <v>2503.1289999999999</v>
      </c>
      <c r="N3460">
        <v>1020842</v>
      </c>
      <c r="O3460">
        <v>2.81</v>
      </c>
      <c r="P3460">
        <v>6.7640000000000002</v>
      </c>
      <c r="Q3460">
        <v>986.27499999999998</v>
      </c>
      <c r="R3460">
        <v>402229</v>
      </c>
      <c r="S3460">
        <v>0.03</v>
      </c>
      <c r="T3460">
        <v>2.7789999999999999</v>
      </c>
      <c r="U3460">
        <v>10.63</v>
      </c>
      <c r="V3460">
        <v>4335</v>
      </c>
      <c r="W3460">
        <v>17</v>
      </c>
      <c r="X3460">
        <f t="shared" si="116"/>
        <v>373.91904999999997</v>
      </c>
      <c r="Y3460">
        <f t="shared" si="117"/>
        <v>5.5590000000000002</v>
      </c>
    </row>
    <row r="3461" spans="1:25" x14ac:dyDescent="0.2">
      <c r="A3461" t="s">
        <v>9864</v>
      </c>
      <c r="B3461" t="s">
        <v>745</v>
      </c>
      <c r="C3461">
        <v>8</v>
      </c>
      <c r="D3461">
        <v>15</v>
      </c>
      <c r="E3461" t="s">
        <v>3747</v>
      </c>
      <c r="F3461">
        <v>282.517</v>
      </c>
      <c r="G3461">
        <v>58.319000000000003</v>
      </c>
      <c r="H3461">
        <v>28.064</v>
      </c>
      <c r="I3461">
        <v>16476.170999999998</v>
      </c>
      <c r="J3461">
        <v>6719416</v>
      </c>
      <c r="K3461">
        <v>55.703000000000003</v>
      </c>
      <c r="L3461">
        <v>25.327999999999999</v>
      </c>
      <c r="M3461">
        <v>15737.021000000001</v>
      </c>
      <c r="N3461">
        <v>6417971</v>
      </c>
      <c r="O3461">
        <v>10.967000000000001</v>
      </c>
      <c r="P3461">
        <v>19.125</v>
      </c>
      <c r="Q3461">
        <v>3098.41</v>
      </c>
      <c r="R3461">
        <v>1263613</v>
      </c>
      <c r="S3461">
        <v>0.188</v>
      </c>
      <c r="T3461">
        <v>6.9240000000000004</v>
      </c>
      <c r="U3461">
        <v>53.148000000000003</v>
      </c>
      <c r="V3461">
        <v>21675</v>
      </c>
      <c r="W3461">
        <v>85</v>
      </c>
      <c r="X3461">
        <f t="shared" si="116"/>
        <v>2676.1462000000001</v>
      </c>
      <c r="Y3461">
        <f t="shared" si="117"/>
        <v>79.679000000000002</v>
      </c>
    </row>
    <row r="3462" spans="1:25" x14ac:dyDescent="0.2">
      <c r="A3462" t="s">
        <v>9864</v>
      </c>
      <c r="B3462" t="s">
        <v>745</v>
      </c>
      <c r="C3462">
        <v>8</v>
      </c>
      <c r="D3462">
        <v>16</v>
      </c>
      <c r="E3462" t="s">
        <v>3748</v>
      </c>
      <c r="F3462">
        <v>340.70400000000001</v>
      </c>
      <c r="G3462">
        <v>67.135000000000005</v>
      </c>
      <c r="H3462">
        <v>40.075000000000003</v>
      </c>
      <c r="I3462">
        <v>22873.179</v>
      </c>
      <c r="J3462">
        <v>9328284</v>
      </c>
      <c r="K3462">
        <v>45.051000000000002</v>
      </c>
      <c r="L3462">
        <v>25.667999999999999</v>
      </c>
      <c r="M3462">
        <v>15349.108</v>
      </c>
      <c r="N3462">
        <v>6259770</v>
      </c>
      <c r="O3462">
        <v>12.59</v>
      </c>
      <c r="P3462">
        <v>20.611999999999998</v>
      </c>
      <c r="Q3462">
        <v>4289.3329999999996</v>
      </c>
      <c r="R3462">
        <v>1749303</v>
      </c>
      <c r="S3462">
        <v>0.17799999999999999</v>
      </c>
      <c r="T3462">
        <v>6.7350000000000003</v>
      </c>
      <c r="U3462">
        <v>60.651000000000003</v>
      </c>
      <c r="V3462">
        <v>24735</v>
      </c>
      <c r="W3462">
        <v>97</v>
      </c>
      <c r="X3462">
        <f t="shared" si="116"/>
        <v>3974.25227</v>
      </c>
      <c r="Y3462">
        <f t="shared" si="117"/>
        <v>92.759</v>
      </c>
    </row>
    <row r="3463" spans="1:25" x14ac:dyDescent="0.2">
      <c r="A3463" t="s">
        <v>9864</v>
      </c>
      <c r="B3463" t="s">
        <v>745</v>
      </c>
      <c r="C3463">
        <v>8</v>
      </c>
      <c r="D3463">
        <v>17</v>
      </c>
      <c r="E3463" t="s">
        <v>3749</v>
      </c>
      <c r="F3463">
        <v>312.01499999999999</v>
      </c>
      <c r="G3463">
        <v>63.255000000000003</v>
      </c>
      <c r="H3463">
        <v>38.713000000000001</v>
      </c>
      <c r="I3463">
        <v>19736.41</v>
      </c>
      <c r="J3463">
        <v>8049027</v>
      </c>
      <c r="K3463">
        <v>45.773000000000003</v>
      </c>
      <c r="L3463">
        <v>23.643999999999998</v>
      </c>
      <c r="M3463">
        <v>14281.879000000001</v>
      </c>
      <c r="N3463">
        <v>5824526</v>
      </c>
      <c r="O3463">
        <v>15.504</v>
      </c>
      <c r="P3463">
        <v>22.341999999999999</v>
      </c>
      <c r="Q3463">
        <v>4837.6040000000003</v>
      </c>
      <c r="R3463">
        <v>1972902</v>
      </c>
      <c r="S3463">
        <v>0.17599999999999999</v>
      </c>
      <c r="T3463">
        <v>6.7039999999999997</v>
      </c>
      <c r="U3463">
        <v>55.023000000000003</v>
      </c>
      <c r="V3463">
        <v>22440</v>
      </c>
      <c r="W3463">
        <v>88</v>
      </c>
      <c r="X3463">
        <f t="shared" si="116"/>
        <v>4571.8676599999999</v>
      </c>
      <c r="Y3463">
        <f t="shared" si="117"/>
        <v>82.948999999999998</v>
      </c>
    </row>
    <row r="3464" spans="1:25" x14ac:dyDescent="0.2">
      <c r="A3464" t="s">
        <v>9864</v>
      </c>
      <c r="B3464" t="s">
        <v>745</v>
      </c>
      <c r="C3464">
        <v>8</v>
      </c>
      <c r="D3464">
        <v>18</v>
      </c>
      <c r="E3464" t="s">
        <v>3750</v>
      </c>
      <c r="F3464">
        <v>316.42399999999998</v>
      </c>
      <c r="G3464">
        <v>66.617000000000004</v>
      </c>
      <c r="H3464">
        <v>35.969000000000001</v>
      </c>
      <c r="I3464">
        <v>21079.282999999999</v>
      </c>
      <c r="J3464">
        <v>8596686</v>
      </c>
      <c r="K3464">
        <v>7.7279999999999998</v>
      </c>
      <c r="L3464">
        <v>8.1069999999999993</v>
      </c>
      <c r="M3464">
        <v>2445.4380000000001</v>
      </c>
      <c r="N3464">
        <v>997314</v>
      </c>
      <c r="O3464">
        <v>3.464</v>
      </c>
      <c r="P3464">
        <v>8.0079999999999991</v>
      </c>
      <c r="Q3464">
        <v>1095.9670000000001</v>
      </c>
      <c r="R3464">
        <v>446964</v>
      </c>
      <c r="S3464">
        <v>4.4999999999999998E-2</v>
      </c>
      <c r="T3464">
        <v>3.4039999999999999</v>
      </c>
      <c r="U3464">
        <v>14.381</v>
      </c>
      <c r="V3464">
        <v>5865</v>
      </c>
      <c r="W3464">
        <v>23</v>
      </c>
      <c r="X3464">
        <f t="shared" si="116"/>
        <v>493.48333000000014</v>
      </c>
      <c r="Y3464">
        <f t="shared" si="117"/>
        <v>12.099</v>
      </c>
    </row>
    <row r="3465" spans="1:25" x14ac:dyDescent="0.2">
      <c r="A3465" t="s">
        <v>9864</v>
      </c>
      <c r="B3465" t="s">
        <v>745</v>
      </c>
      <c r="C3465">
        <v>8</v>
      </c>
      <c r="D3465">
        <v>19</v>
      </c>
      <c r="E3465" t="s">
        <v>3751</v>
      </c>
      <c r="F3465">
        <v>298.70600000000002</v>
      </c>
      <c r="G3465">
        <v>56.491999999999997</v>
      </c>
      <c r="H3465">
        <v>29.202000000000002</v>
      </c>
      <c r="I3465">
        <v>16874.415000000001</v>
      </c>
      <c r="J3465">
        <v>6881830</v>
      </c>
      <c r="K3465">
        <v>68.575999999999993</v>
      </c>
      <c r="L3465">
        <v>25.751000000000001</v>
      </c>
      <c r="M3465">
        <v>20484.108</v>
      </c>
      <c r="N3465">
        <v>8353958</v>
      </c>
      <c r="O3465">
        <v>15.516999999999999</v>
      </c>
      <c r="P3465">
        <v>24.420999999999999</v>
      </c>
      <c r="Q3465">
        <v>4634.9269999999997</v>
      </c>
      <c r="R3465">
        <v>1890245</v>
      </c>
      <c r="S3465">
        <v>0.218</v>
      </c>
      <c r="T3465">
        <v>7.4480000000000004</v>
      </c>
      <c r="U3465">
        <v>65.028000000000006</v>
      </c>
      <c r="V3465">
        <v>26520</v>
      </c>
      <c r="W3465">
        <v>104</v>
      </c>
      <c r="X3465">
        <f t="shared" si="116"/>
        <v>4350.9497300000003</v>
      </c>
      <c r="Y3465">
        <f t="shared" si="117"/>
        <v>100.389</v>
      </c>
    </row>
    <row r="3466" spans="1:25" x14ac:dyDescent="0.2">
      <c r="A3466" t="s">
        <v>9864</v>
      </c>
      <c r="B3466" t="s">
        <v>745</v>
      </c>
      <c r="C3466">
        <v>8</v>
      </c>
      <c r="D3466">
        <v>21</v>
      </c>
      <c r="E3466" t="s">
        <v>3752</v>
      </c>
      <c r="F3466">
        <v>285.76600000000002</v>
      </c>
      <c r="G3466">
        <v>46.838999999999999</v>
      </c>
      <c r="H3466">
        <v>24.611000000000001</v>
      </c>
      <c r="I3466">
        <v>13384.985000000001</v>
      </c>
      <c r="J3466">
        <v>5458749</v>
      </c>
      <c r="K3466">
        <v>54.485999999999997</v>
      </c>
      <c r="L3466">
        <v>33.816000000000003</v>
      </c>
      <c r="M3466">
        <v>15570.332</v>
      </c>
      <c r="N3466">
        <v>6349991</v>
      </c>
      <c r="O3466">
        <v>4.7149999999999999</v>
      </c>
      <c r="P3466">
        <v>10.16</v>
      </c>
      <c r="Q3466">
        <v>1347.319</v>
      </c>
      <c r="R3466">
        <v>549472</v>
      </c>
      <c r="S3466">
        <v>9.8000000000000004E-2</v>
      </c>
      <c r="T3466">
        <v>5.01</v>
      </c>
      <c r="U3466">
        <v>28.137</v>
      </c>
      <c r="V3466">
        <v>11475</v>
      </c>
      <c r="W3466">
        <v>45</v>
      </c>
      <c r="X3466">
        <f t="shared" si="116"/>
        <v>767.45700999999997</v>
      </c>
      <c r="Y3466">
        <f t="shared" si="117"/>
        <v>36.079000000000008</v>
      </c>
    </row>
    <row r="3467" spans="1:25" x14ac:dyDescent="0.2">
      <c r="A3467" t="s">
        <v>9864</v>
      </c>
      <c r="B3467" t="s">
        <v>745</v>
      </c>
      <c r="C3467">
        <v>8</v>
      </c>
      <c r="D3467">
        <v>22</v>
      </c>
      <c r="E3467" t="s">
        <v>3753</v>
      </c>
      <c r="F3467">
        <v>288.488</v>
      </c>
      <c r="G3467">
        <v>60.484999999999999</v>
      </c>
      <c r="H3467">
        <v>34.015000000000001</v>
      </c>
      <c r="I3467">
        <v>17449.341</v>
      </c>
      <c r="J3467">
        <v>7116300</v>
      </c>
      <c r="K3467">
        <v>39.332999999999998</v>
      </c>
      <c r="L3467">
        <v>18.443000000000001</v>
      </c>
      <c r="M3467">
        <v>11347.132</v>
      </c>
      <c r="N3467">
        <v>4627659</v>
      </c>
      <c r="O3467">
        <v>13.505000000000001</v>
      </c>
      <c r="P3467">
        <v>21.189</v>
      </c>
      <c r="Q3467">
        <v>3896.0070000000001</v>
      </c>
      <c r="R3467">
        <v>1588894</v>
      </c>
      <c r="S3467">
        <v>0.154</v>
      </c>
      <c r="T3467">
        <v>6.2619999999999996</v>
      </c>
      <c r="U3467">
        <v>44.393999999999998</v>
      </c>
      <c r="V3467">
        <v>18105</v>
      </c>
      <c r="W3467">
        <v>71</v>
      </c>
      <c r="X3467">
        <f t="shared" si="116"/>
        <v>3545.5269300000004</v>
      </c>
      <c r="Y3467">
        <f t="shared" si="117"/>
        <v>64.419000000000011</v>
      </c>
    </row>
    <row r="3468" spans="1:25" x14ac:dyDescent="0.2">
      <c r="A3468" t="s">
        <v>9864</v>
      </c>
      <c r="B3468" t="s">
        <v>745</v>
      </c>
      <c r="C3468">
        <v>8</v>
      </c>
      <c r="D3468">
        <v>23</v>
      </c>
      <c r="E3468" t="s">
        <v>3754</v>
      </c>
      <c r="F3468">
        <v>267.12599999999998</v>
      </c>
      <c r="G3468">
        <v>53.405999999999999</v>
      </c>
      <c r="H3468">
        <v>26.841999999999999</v>
      </c>
      <c r="I3468">
        <v>14266.071</v>
      </c>
      <c r="J3468">
        <v>5818079</v>
      </c>
      <c r="K3468">
        <v>51.39</v>
      </c>
      <c r="L3468">
        <v>21.652999999999999</v>
      </c>
      <c r="M3468">
        <v>13727.522999999999</v>
      </c>
      <c r="N3468">
        <v>5598445</v>
      </c>
      <c r="O3468">
        <v>5.4989999999999997</v>
      </c>
      <c r="P3468">
        <v>12.531000000000001</v>
      </c>
      <c r="Q3468">
        <v>1469.0219999999999</v>
      </c>
      <c r="R3468">
        <v>599106</v>
      </c>
      <c r="S3468">
        <v>0.105</v>
      </c>
      <c r="T3468">
        <v>5.1820000000000004</v>
      </c>
      <c r="U3468">
        <v>28.137</v>
      </c>
      <c r="V3468">
        <v>11475</v>
      </c>
      <c r="W3468">
        <v>45</v>
      </c>
      <c r="X3468">
        <f t="shared" si="116"/>
        <v>900.11328000000003</v>
      </c>
      <c r="Y3468">
        <f t="shared" si="117"/>
        <v>36.079000000000008</v>
      </c>
    </row>
    <row r="3469" spans="1:25" x14ac:dyDescent="0.2">
      <c r="A3469" t="s">
        <v>9864</v>
      </c>
      <c r="B3469" t="s">
        <v>745</v>
      </c>
      <c r="C3469">
        <v>8</v>
      </c>
      <c r="D3469">
        <v>24</v>
      </c>
      <c r="E3469" t="s">
        <v>3755</v>
      </c>
      <c r="F3469">
        <v>198.744</v>
      </c>
      <c r="G3469">
        <v>53.100999999999999</v>
      </c>
      <c r="H3469">
        <v>30.882999999999999</v>
      </c>
      <c r="I3469">
        <v>10553.525</v>
      </c>
      <c r="J3469">
        <v>4304005</v>
      </c>
      <c r="K3469">
        <v>2.577</v>
      </c>
      <c r="L3469">
        <v>1.976</v>
      </c>
      <c r="M3469">
        <v>512.14499999999998</v>
      </c>
      <c r="N3469">
        <v>208866</v>
      </c>
      <c r="O3469">
        <v>2.71</v>
      </c>
      <c r="P3469">
        <v>6.8630000000000004</v>
      </c>
      <c r="Q3469">
        <v>538.58500000000004</v>
      </c>
      <c r="R3469">
        <v>219649</v>
      </c>
      <c r="S3469">
        <v>2.8000000000000001E-2</v>
      </c>
      <c r="T3469">
        <v>2.6869999999999998</v>
      </c>
      <c r="U3469">
        <v>5.6269999999999998</v>
      </c>
      <c r="V3469">
        <v>2295</v>
      </c>
      <c r="W3469">
        <v>9</v>
      </c>
      <c r="X3469">
        <f t="shared" si="116"/>
        <v>0</v>
      </c>
      <c r="Y3469">
        <f t="shared" si="117"/>
        <v>0</v>
      </c>
    </row>
    <row r="3470" spans="1:25" x14ac:dyDescent="0.2">
      <c r="A3470" t="s">
        <v>9864</v>
      </c>
      <c r="B3470" t="s">
        <v>745</v>
      </c>
      <c r="C3470">
        <v>8</v>
      </c>
      <c r="D3470">
        <v>25</v>
      </c>
      <c r="E3470" t="s">
        <v>3756</v>
      </c>
      <c r="F3470">
        <v>373.137</v>
      </c>
      <c r="G3470">
        <v>52.209000000000003</v>
      </c>
      <c r="H3470">
        <v>25.52</v>
      </c>
      <c r="I3470">
        <v>19481.223000000002</v>
      </c>
      <c r="J3470">
        <v>7944955</v>
      </c>
      <c r="K3470">
        <v>57.465000000000003</v>
      </c>
      <c r="L3470">
        <v>24.239000000000001</v>
      </c>
      <c r="M3470">
        <v>21442.234</v>
      </c>
      <c r="N3470">
        <v>8744707</v>
      </c>
      <c r="O3470">
        <v>11.016</v>
      </c>
      <c r="P3470">
        <v>19.452000000000002</v>
      </c>
      <c r="Q3470">
        <v>4110.6499999999996</v>
      </c>
      <c r="R3470">
        <v>1676431</v>
      </c>
      <c r="S3470">
        <v>0.16900000000000001</v>
      </c>
      <c r="T3470">
        <v>6.5670000000000002</v>
      </c>
      <c r="U3470">
        <v>63.152000000000001</v>
      </c>
      <c r="V3470">
        <v>25755</v>
      </c>
      <c r="W3470">
        <v>101</v>
      </c>
      <c r="X3470">
        <f t="shared" si="116"/>
        <v>3779.4877999999999</v>
      </c>
      <c r="Y3470">
        <f t="shared" si="117"/>
        <v>97.119</v>
      </c>
    </row>
    <row r="3471" spans="1:25" x14ac:dyDescent="0.2">
      <c r="A3471" t="s">
        <v>9864</v>
      </c>
      <c r="B3471" t="s">
        <v>745</v>
      </c>
      <c r="C3471">
        <v>8</v>
      </c>
      <c r="D3471">
        <v>26</v>
      </c>
      <c r="E3471" t="s">
        <v>3757</v>
      </c>
      <c r="F3471">
        <v>305.90199999999999</v>
      </c>
      <c r="G3471">
        <v>46.505000000000003</v>
      </c>
      <c r="H3471">
        <v>24.298999999999999</v>
      </c>
      <c r="I3471">
        <v>14226.13</v>
      </c>
      <c r="J3471">
        <v>5801790</v>
      </c>
      <c r="K3471">
        <v>43.457999999999998</v>
      </c>
      <c r="L3471">
        <v>19.466999999999999</v>
      </c>
      <c r="M3471">
        <v>13293.977999999999</v>
      </c>
      <c r="N3471">
        <v>5421634</v>
      </c>
      <c r="O3471">
        <v>8.4589999999999996</v>
      </c>
      <c r="P3471">
        <v>13.696999999999999</v>
      </c>
      <c r="Q3471">
        <v>2587.5990000000002</v>
      </c>
      <c r="R3471">
        <v>1055291</v>
      </c>
      <c r="S3471">
        <v>0.14099999999999999</v>
      </c>
      <c r="T3471">
        <v>5.9950000000000001</v>
      </c>
      <c r="U3471">
        <v>43.143000000000001</v>
      </c>
      <c r="V3471">
        <v>17595</v>
      </c>
      <c r="W3471">
        <v>69</v>
      </c>
      <c r="X3471">
        <f t="shared" si="116"/>
        <v>2119.3622100000002</v>
      </c>
      <c r="Y3471">
        <f t="shared" si="117"/>
        <v>62.239000000000004</v>
      </c>
    </row>
    <row r="3472" spans="1:25" x14ac:dyDescent="0.2">
      <c r="A3472" t="s">
        <v>9864</v>
      </c>
      <c r="B3472" t="s">
        <v>745</v>
      </c>
      <c r="C3472">
        <v>8</v>
      </c>
      <c r="D3472">
        <v>27</v>
      </c>
      <c r="E3472" t="s">
        <v>3758</v>
      </c>
      <c r="F3472">
        <v>268.31799999999998</v>
      </c>
      <c r="G3472">
        <v>39.186</v>
      </c>
      <c r="H3472">
        <v>24.734999999999999</v>
      </c>
      <c r="I3472">
        <v>10514.263000000001</v>
      </c>
      <c r="J3472">
        <v>4287993</v>
      </c>
      <c r="K3472">
        <v>76.183000000000007</v>
      </c>
      <c r="L3472">
        <v>27.696000000000002</v>
      </c>
      <c r="M3472">
        <v>20441.362000000001</v>
      </c>
      <c r="N3472">
        <v>8336525</v>
      </c>
      <c r="O3472">
        <v>12.441000000000001</v>
      </c>
      <c r="P3472">
        <v>19.715</v>
      </c>
      <c r="Q3472">
        <v>3338.2080000000001</v>
      </c>
      <c r="R3472">
        <v>1361409</v>
      </c>
      <c r="S3472">
        <v>0.16500000000000001</v>
      </c>
      <c r="T3472">
        <v>6.4930000000000003</v>
      </c>
      <c r="U3472">
        <v>44.393999999999998</v>
      </c>
      <c r="V3472">
        <v>18105</v>
      </c>
      <c r="W3472">
        <v>71</v>
      </c>
      <c r="X3472">
        <f t="shared" si="116"/>
        <v>2937.5260200000002</v>
      </c>
      <c r="Y3472">
        <f t="shared" si="117"/>
        <v>64.419000000000011</v>
      </c>
    </row>
    <row r="3473" spans="1:25" x14ac:dyDescent="0.2">
      <c r="A3473" t="s">
        <v>9864</v>
      </c>
      <c r="B3473" t="s">
        <v>745</v>
      </c>
      <c r="C3473">
        <v>8</v>
      </c>
      <c r="D3473">
        <v>29</v>
      </c>
      <c r="E3473" t="s">
        <v>3759</v>
      </c>
      <c r="F3473">
        <v>186.27500000000001</v>
      </c>
      <c r="G3473">
        <v>56.37</v>
      </c>
      <c r="H3473">
        <v>33.292000000000002</v>
      </c>
      <c r="I3473">
        <v>10500.385</v>
      </c>
      <c r="J3473">
        <v>4282333</v>
      </c>
      <c r="K3473">
        <v>1.8680000000000001</v>
      </c>
      <c r="L3473">
        <v>1.885</v>
      </c>
      <c r="M3473">
        <v>347.99599999999998</v>
      </c>
      <c r="N3473">
        <v>141922</v>
      </c>
      <c r="O3473">
        <v>1.6439999999999999</v>
      </c>
      <c r="P3473">
        <v>2.46</v>
      </c>
      <c r="Q3473">
        <v>306.20600000000002</v>
      </c>
      <c r="R3473">
        <v>124879</v>
      </c>
      <c r="S3473">
        <v>0.01</v>
      </c>
      <c r="T3473">
        <v>1.6020000000000001</v>
      </c>
      <c r="U3473">
        <v>1.8759999999999999</v>
      </c>
      <c r="V3473">
        <v>765</v>
      </c>
      <c r="W3473">
        <v>3</v>
      </c>
      <c r="X3473">
        <f t="shared" si="116"/>
        <v>0</v>
      </c>
      <c r="Y3473">
        <f t="shared" si="117"/>
        <v>0</v>
      </c>
    </row>
    <row r="3474" spans="1:25" x14ac:dyDescent="0.2">
      <c r="A3474" t="s">
        <v>9864</v>
      </c>
      <c r="B3474" t="s">
        <v>745</v>
      </c>
      <c r="C3474">
        <v>8</v>
      </c>
      <c r="D3474">
        <v>30</v>
      </c>
      <c r="E3474" t="s">
        <v>3760</v>
      </c>
      <c r="F3474">
        <v>329.25799999999998</v>
      </c>
      <c r="G3474">
        <v>47.576999999999998</v>
      </c>
      <c r="H3474">
        <v>26.442</v>
      </c>
      <c r="I3474">
        <v>15665.142</v>
      </c>
      <c r="J3474">
        <v>6388657</v>
      </c>
      <c r="K3474">
        <v>2.2050000000000001</v>
      </c>
      <c r="L3474">
        <v>2.121</v>
      </c>
      <c r="M3474">
        <v>725.86500000000001</v>
      </c>
      <c r="N3474">
        <v>296027</v>
      </c>
      <c r="O3474">
        <v>1.9039999999999999</v>
      </c>
      <c r="P3474">
        <v>3.476</v>
      </c>
      <c r="Q3474">
        <v>626.76199999999994</v>
      </c>
      <c r="R3474">
        <v>255610</v>
      </c>
      <c r="S3474">
        <v>2.3E-2</v>
      </c>
      <c r="T3474">
        <v>2.411</v>
      </c>
      <c r="U3474">
        <v>7.5030000000000001</v>
      </c>
      <c r="V3474">
        <v>3060</v>
      </c>
      <c r="W3474">
        <v>12</v>
      </c>
      <c r="X3474">
        <f t="shared" si="116"/>
        <v>0</v>
      </c>
      <c r="Y3474">
        <f t="shared" si="117"/>
        <v>0.10899999999999962</v>
      </c>
    </row>
    <row r="3475" spans="1:25" x14ac:dyDescent="0.2">
      <c r="A3475" t="s">
        <v>9864</v>
      </c>
      <c r="B3475" t="s">
        <v>745</v>
      </c>
      <c r="C3475">
        <v>8</v>
      </c>
      <c r="D3475">
        <v>31</v>
      </c>
      <c r="E3475" t="s">
        <v>3761</v>
      </c>
      <c r="F3475">
        <v>187.65600000000001</v>
      </c>
      <c r="G3475">
        <v>48.494</v>
      </c>
      <c r="H3475">
        <v>27.372</v>
      </c>
      <c r="I3475">
        <v>9100.1509999999998</v>
      </c>
      <c r="J3475">
        <v>3711281</v>
      </c>
      <c r="K3475">
        <v>2.6349999999999998</v>
      </c>
      <c r="L3475">
        <v>3.056</v>
      </c>
      <c r="M3475">
        <v>494.39699999999999</v>
      </c>
      <c r="N3475">
        <v>201628</v>
      </c>
      <c r="O3475">
        <v>3.88</v>
      </c>
      <c r="P3475">
        <v>8.8849999999999998</v>
      </c>
      <c r="Q3475">
        <v>728.02800000000002</v>
      </c>
      <c r="R3475">
        <v>296909</v>
      </c>
      <c r="S3475">
        <v>7.0000000000000007E-2</v>
      </c>
      <c r="T3475">
        <v>4.2240000000000002</v>
      </c>
      <c r="U3475">
        <v>13.131</v>
      </c>
      <c r="V3475">
        <v>5355</v>
      </c>
      <c r="W3475">
        <v>21</v>
      </c>
      <c r="X3475">
        <f t="shared" si="116"/>
        <v>92.429820000000007</v>
      </c>
      <c r="Y3475">
        <f t="shared" si="117"/>
        <v>9.9190000000000005</v>
      </c>
    </row>
    <row r="3476" spans="1:25" x14ac:dyDescent="0.2">
      <c r="A3476" t="s">
        <v>9864</v>
      </c>
      <c r="B3476" t="s">
        <v>745</v>
      </c>
      <c r="C3476">
        <v>8</v>
      </c>
      <c r="D3476">
        <v>32</v>
      </c>
      <c r="E3476" t="s">
        <v>3762</v>
      </c>
      <c r="F3476">
        <v>363.54199999999997</v>
      </c>
      <c r="G3476">
        <v>46.475999999999999</v>
      </c>
      <c r="H3476">
        <v>26.414999999999999</v>
      </c>
      <c r="I3476">
        <v>16895.897000000001</v>
      </c>
      <c r="J3476">
        <v>6890591</v>
      </c>
      <c r="K3476">
        <v>5.899</v>
      </c>
      <c r="L3476">
        <v>8.9130000000000003</v>
      </c>
      <c r="M3476">
        <v>2144.643</v>
      </c>
      <c r="N3476">
        <v>874642</v>
      </c>
      <c r="O3476">
        <v>2.758</v>
      </c>
      <c r="P3476">
        <v>6.5490000000000004</v>
      </c>
      <c r="Q3476">
        <v>1002.7190000000001</v>
      </c>
      <c r="R3476">
        <v>408935</v>
      </c>
      <c r="S3476">
        <v>4.1000000000000002E-2</v>
      </c>
      <c r="T3476">
        <v>3.2440000000000002</v>
      </c>
      <c r="U3476">
        <v>15.006</v>
      </c>
      <c r="V3476">
        <v>6120</v>
      </c>
      <c r="W3476">
        <v>24</v>
      </c>
      <c r="X3476">
        <f t="shared" si="116"/>
        <v>391.84301000000005</v>
      </c>
      <c r="Y3476">
        <f t="shared" si="117"/>
        <v>13.189</v>
      </c>
    </row>
    <row r="3477" spans="1:25" x14ac:dyDescent="0.2">
      <c r="A3477" t="s">
        <v>9864</v>
      </c>
      <c r="B3477" t="s">
        <v>745</v>
      </c>
      <c r="C3477">
        <v>9</v>
      </c>
      <c r="D3477">
        <v>1</v>
      </c>
      <c r="E3477" t="s">
        <v>3763</v>
      </c>
      <c r="F3477">
        <v>199.00899999999999</v>
      </c>
      <c r="G3477">
        <v>78.090999999999994</v>
      </c>
      <c r="H3477">
        <v>39.094999999999999</v>
      </c>
      <c r="I3477">
        <v>15540.744000000001</v>
      </c>
      <c r="J3477">
        <v>6337924</v>
      </c>
      <c r="K3477">
        <v>7.4580000000000002</v>
      </c>
      <c r="L3477">
        <v>9.6419999999999995</v>
      </c>
      <c r="M3477">
        <v>1484.2049999999999</v>
      </c>
      <c r="N3477">
        <v>605298</v>
      </c>
      <c r="O3477">
        <v>2.8639999999999999</v>
      </c>
      <c r="P3477">
        <v>5.7720000000000002</v>
      </c>
      <c r="Q3477">
        <v>570.04700000000003</v>
      </c>
      <c r="R3477">
        <v>232480</v>
      </c>
      <c r="S3477">
        <v>2.5000000000000001E-2</v>
      </c>
      <c r="T3477">
        <v>2.532</v>
      </c>
      <c r="U3477">
        <v>5.0019999999999998</v>
      </c>
      <c r="V3477">
        <v>2040</v>
      </c>
      <c r="W3477">
        <v>8</v>
      </c>
      <c r="X3477">
        <f t="shared" si="116"/>
        <v>0</v>
      </c>
      <c r="Y3477">
        <f t="shared" si="117"/>
        <v>0</v>
      </c>
    </row>
    <row r="3478" spans="1:25" x14ac:dyDescent="0.2">
      <c r="A3478" t="s">
        <v>9864</v>
      </c>
      <c r="B3478" t="s">
        <v>745</v>
      </c>
      <c r="C3478">
        <v>9</v>
      </c>
      <c r="D3478">
        <v>2</v>
      </c>
      <c r="E3478" t="s">
        <v>3764</v>
      </c>
      <c r="F3478">
        <v>139.15</v>
      </c>
      <c r="G3478">
        <v>90.906999999999996</v>
      </c>
      <c r="H3478">
        <v>41.249000000000002</v>
      </c>
      <c r="I3478">
        <v>12649.694</v>
      </c>
      <c r="J3478">
        <v>5158878</v>
      </c>
      <c r="K3478">
        <v>31.689</v>
      </c>
      <c r="L3478">
        <v>20.76</v>
      </c>
      <c r="M3478">
        <v>4409.5690000000004</v>
      </c>
      <c r="N3478">
        <v>1798338</v>
      </c>
      <c r="O3478">
        <v>2.9590000000000001</v>
      </c>
      <c r="P3478">
        <v>5.9710000000000001</v>
      </c>
      <c r="Q3478">
        <v>411.76799999999997</v>
      </c>
      <c r="R3478">
        <v>167930</v>
      </c>
      <c r="S3478">
        <v>2.7E-2</v>
      </c>
      <c r="T3478">
        <v>2.6219999999999999</v>
      </c>
      <c r="U3478">
        <v>3.7519999999999998</v>
      </c>
      <c r="V3478">
        <v>1530</v>
      </c>
      <c r="W3478">
        <v>6</v>
      </c>
      <c r="X3478">
        <f t="shared" si="116"/>
        <v>0</v>
      </c>
      <c r="Y3478">
        <f t="shared" si="117"/>
        <v>0</v>
      </c>
    </row>
    <row r="3479" spans="1:25" x14ac:dyDescent="0.2">
      <c r="A3479" t="s">
        <v>9864</v>
      </c>
      <c r="B3479" t="s">
        <v>745</v>
      </c>
      <c r="C3479">
        <v>9</v>
      </c>
      <c r="D3479">
        <v>3</v>
      </c>
      <c r="E3479" t="s">
        <v>3765</v>
      </c>
      <c r="F3479">
        <v>357.51</v>
      </c>
      <c r="G3479">
        <v>70.192999999999998</v>
      </c>
      <c r="H3479">
        <v>40.165999999999997</v>
      </c>
      <c r="I3479">
        <v>25094.855</v>
      </c>
      <c r="J3479">
        <v>10234342</v>
      </c>
      <c r="K3479">
        <v>51.241</v>
      </c>
      <c r="L3479">
        <v>23.91</v>
      </c>
      <c r="M3479">
        <v>18319.007000000001</v>
      </c>
      <c r="N3479">
        <v>7470973</v>
      </c>
      <c r="O3479">
        <v>18.143999999999998</v>
      </c>
      <c r="P3479">
        <v>23.221</v>
      </c>
      <c r="Q3479">
        <v>6486.5429999999997</v>
      </c>
      <c r="R3479">
        <v>2645383</v>
      </c>
      <c r="S3479">
        <v>0.17499999999999999</v>
      </c>
      <c r="T3479">
        <v>6.6760000000000002</v>
      </c>
      <c r="U3479">
        <v>62.527000000000001</v>
      </c>
      <c r="V3479">
        <v>25500</v>
      </c>
      <c r="W3479">
        <v>100</v>
      </c>
      <c r="X3479">
        <f t="shared" si="116"/>
        <v>6369.2111700000005</v>
      </c>
      <c r="Y3479">
        <f t="shared" si="117"/>
        <v>96.028999999999996</v>
      </c>
    </row>
    <row r="3480" spans="1:25" x14ac:dyDescent="0.2">
      <c r="A3480" t="s">
        <v>9864</v>
      </c>
      <c r="B3480" t="s">
        <v>745</v>
      </c>
      <c r="C3480">
        <v>9</v>
      </c>
      <c r="D3480">
        <v>4</v>
      </c>
      <c r="E3480" t="s">
        <v>3766</v>
      </c>
      <c r="F3480">
        <v>179.089</v>
      </c>
      <c r="G3480">
        <v>59.616999999999997</v>
      </c>
      <c r="H3480">
        <v>35.314999999999998</v>
      </c>
      <c r="I3480">
        <v>10676.763999999999</v>
      </c>
      <c r="J3480">
        <v>4354265</v>
      </c>
      <c r="K3480">
        <v>44.442</v>
      </c>
      <c r="L3480">
        <v>26.478999999999999</v>
      </c>
      <c r="M3480">
        <v>7959.0550000000003</v>
      </c>
      <c r="N3480">
        <v>3245912</v>
      </c>
      <c r="O3480">
        <v>4.3869999999999996</v>
      </c>
      <c r="P3480">
        <v>8.1020000000000003</v>
      </c>
      <c r="Q3480">
        <v>785.65300000000002</v>
      </c>
      <c r="R3480">
        <v>320410</v>
      </c>
      <c r="S3480">
        <v>7.6999999999999999E-2</v>
      </c>
      <c r="T3480">
        <v>4.4249999999999998</v>
      </c>
      <c r="U3480">
        <v>13.756</v>
      </c>
      <c r="V3480">
        <v>5610</v>
      </c>
      <c r="W3480">
        <v>22</v>
      </c>
      <c r="X3480">
        <f t="shared" si="116"/>
        <v>155.24107000000001</v>
      </c>
      <c r="Y3480">
        <f t="shared" si="117"/>
        <v>11.009</v>
      </c>
    </row>
    <row r="3481" spans="1:25" x14ac:dyDescent="0.2">
      <c r="A3481" t="s">
        <v>9864</v>
      </c>
      <c r="B3481" t="s">
        <v>745</v>
      </c>
      <c r="C3481">
        <v>9</v>
      </c>
      <c r="D3481">
        <v>5</v>
      </c>
      <c r="E3481" t="s">
        <v>3767</v>
      </c>
      <c r="F3481">
        <v>78.119</v>
      </c>
      <c r="G3481">
        <v>69.180999999999997</v>
      </c>
      <c r="H3481">
        <v>46.223999999999997</v>
      </c>
      <c r="I3481">
        <v>5404.384</v>
      </c>
      <c r="J3481">
        <v>2204050</v>
      </c>
      <c r="K3481">
        <v>24.599</v>
      </c>
      <c r="L3481">
        <v>11.547000000000001</v>
      </c>
      <c r="M3481">
        <v>1921.681</v>
      </c>
      <c r="N3481">
        <v>783712</v>
      </c>
      <c r="O3481">
        <v>6.875</v>
      </c>
      <c r="P3481">
        <v>12.451000000000001</v>
      </c>
      <c r="Q3481">
        <v>537.09400000000005</v>
      </c>
      <c r="R3481">
        <v>219041</v>
      </c>
      <c r="S3481">
        <v>9.6000000000000002E-2</v>
      </c>
      <c r="T3481">
        <v>4.9480000000000004</v>
      </c>
      <c r="U3481">
        <v>7.5030000000000001</v>
      </c>
      <c r="V3481">
        <v>3060</v>
      </c>
      <c r="W3481">
        <v>12</v>
      </c>
      <c r="X3481">
        <f t="shared" si="116"/>
        <v>0</v>
      </c>
      <c r="Y3481">
        <f t="shared" si="117"/>
        <v>0.10899999999999962</v>
      </c>
    </row>
    <row r="3482" spans="1:25" x14ac:dyDescent="0.2">
      <c r="A3482" t="s">
        <v>9864</v>
      </c>
      <c r="B3482" t="s">
        <v>745</v>
      </c>
      <c r="C3482">
        <v>9</v>
      </c>
      <c r="D3482">
        <v>6</v>
      </c>
      <c r="E3482" t="s">
        <v>3768</v>
      </c>
      <c r="F3482">
        <v>303.74</v>
      </c>
      <c r="G3482">
        <v>71.751000000000005</v>
      </c>
      <c r="H3482">
        <v>41.901000000000003</v>
      </c>
      <c r="I3482">
        <v>21793.722000000002</v>
      </c>
      <c r="J3482">
        <v>8888053</v>
      </c>
      <c r="K3482">
        <v>51.226999999999997</v>
      </c>
      <c r="L3482">
        <v>28.332999999999998</v>
      </c>
      <c r="M3482">
        <v>15559.715</v>
      </c>
      <c r="N3482">
        <v>6345661</v>
      </c>
      <c r="O3482">
        <v>16.734999999999999</v>
      </c>
      <c r="P3482">
        <v>23.324000000000002</v>
      </c>
      <c r="Q3482">
        <v>5083.1980000000003</v>
      </c>
      <c r="R3482">
        <v>2073062</v>
      </c>
      <c r="S3482">
        <v>0.156</v>
      </c>
      <c r="T3482">
        <v>6.3140000000000001</v>
      </c>
      <c r="U3482">
        <v>47.52</v>
      </c>
      <c r="V3482">
        <v>19380</v>
      </c>
      <c r="W3482">
        <v>76</v>
      </c>
      <c r="X3482">
        <f t="shared" si="116"/>
        <v>4839.5651200000011</v>
      </c>
      <c r="Y3482">
        <f t="shared" si="117"/>
        <v>69.869</v>
      </c>
    </row>
    <row r="3483" spans="1:25" x14ac:dyDescent="0.2">
      <c r="A3483" t="s">
        <v>9864</v>
      </c>
      <c r="B3483" t="s">
        <v>745</v>
      </c>
      <c r="C3483">
        <v>9</v>
      </c>
      <c r="D3483">
        <v>7</v>
      </c>
      <c r="E3483" t="s">
        <v>3769</v>
      </c>
      <c r="F3483">
        <v>240.88200000000001</v>
      </c>
      <c r="G3483">
        <v>63.084000000000003</v>
      </c>
      <c r="H3483">
        <v>36.07</v>
      </c>
      <c r="I3483">
        <v>15195.701999999999</v>
      </c>
      <c r="J3483">
        <v>6197207</v>
      </c>
      <c r="K3483">
        <v>68.087999999999994</v>
      </c>
      <c r="L3483">
        <v>30.093</v>
      </c>
      <c r="M3483">
        <v>16401.113000000001</v>
      </c>
      <c r="N3483">
        <v>6688805</v>
      </c>
      <c r="O3483">
        <v>17.635000000000002</v>
      </c>
      <c r="P3483">
        <v>25.271000000000001</v>
      </c>
      <c r="Q3483">
        <v>4247.8620000000001</v>
      </c>
      <c r="R3483">
        <v>1732390</v>
      </c>
      <c r="S3483">
        <v>0.187</v>
      </c>
      <c r="T3483">
        <v>6.9009999999999998</v>
      </c>
      <c r="U3483">
        <v>45.018999999999998</v>
      </c>
      <c r="V3483">
        <v>18360</v>
      </c>
      <c r="W3483">
        <v>72</v>
      </c>
      <c r="X3483">
        <f t="shared" si="116"/>
        <v>3929.0488800000003</v>
      </c>
      <c r="Y3483">
        <f t="shared" si="117"/>
        <v>65.509</v>
      </c>
    </row>
    <row r="3484" spans="1:25" x14ac:dyDescent="0.2">
      <c r="A3484" t="s">
        <v>9864</v>
      </c>
      <c r="B3484" t="s">
        <v>745</v>
      </c>
      <c r="C3484">
        <v>9</v>
      </c>
      <c r="D3484">
        <v>8</v>
      </c>
      <c r="E3484" t="s">
        <v>3770</v>
      </c>
      <c r="F3484">
        <v>282.613</v>
      </c>
      <c r="G3484">
        <v>59.201000000000001</v>
      </c>
      <c r="H3484">
        <v>38.226999999999997</v>
      </c>
      <c r="I3484">
        <v>16730.947</v>
      </c>
      <c r="J3484">
        <v>6823320</v>
      </c>
      <c r="K3484">
        <v>47.823</v>
      </c>
      <c r="L3484">
        <v>23.974</v>
      </c>
      <c r="M3484">
        <v>13515.492</v>
      </c>
      <c r="N3484">
        <v>5511973</v>
      </c>
      <c r="O3484">
        <v>3.6760000000000002</v>
      </c>
      <c r="P3484">
        <v>7.7789999999999999</v>
      </c>
      <c r="Q3484">
        <v>1038.8520000000001</v>
      </c>
      <c r="R3484">
        <v>423671</v>
      </c>
      <c r="S3484">
        <v>0.06</v>
      </c>
      <c r="T3484">
        <v>3.9020000000000001</v>
      </c>
      <c r="U3484">
        <v>16.882000000000001</v>
      </c>
      <c r="V3484">
        <v>6885</v>
      </c>
      <c r="W3484">
        <v>27</v>
      </c>
      <c r="X3484">
        <f t="shared" si="116"/>
        <v>431.22798000000012</v>
      </c>
      <c r="Y3484">
        <f t="shared" si="117"/>
        <v>16.459</v>
      </c>
    </row>
    <row r="3485" spans="1:25" x14ac:dyDescent="0.2">
      <c r="A3485" t="s">
        <v>9864</v>
      </c>
      <c r="B3485" t="s">
        <v>745</v>
      </c>
      <c r="C3485">
        <v>9</v>
      </c>
      <c r="D3485">
        <v>9</v>
      </c>
      <c r="E3485" t="s">
        <v>3771</v>
      </c>
      <c r="F3485">
        <v>264.88200000000001</v>
      </c>
      <c r="G3485">
        <v>60.158000000000001</v>
      </c>
      <c r="H3485">
        <v>30.655999999999999</v>
      </c>
      <c r="I3485">
        <v>15934.882</v>
      </c>
      <c r="J3485">
        <v>6498664</v>
      </c>
      <c r="K3485">
        <v>87.468999999999994</v>
      </c>
      <c r="L3485">
        <v>37.085999999999999</v>
      </c>
      <c r="M3485">
        <v>23168.891</v>
      </c>
      <c r="N3485">
        <v>9448883</v>
      </c>
      <c r="O3485">
        <v>8.6820000000000004</v>
      </c>
      <c r="P3485">
        <v>15.208</v>
      </c>
      <c r="Q3485">
        <v>2299.7240000000002</v>
      </c>
      <c r="R3485">
        <v>937888</v>
      </c>
      <c r="S3485">
        <v>0.186</v>
      </c>
      <c r="T3485">
        <v>6.8929999999999998</v>
      </c>
      <c r="U3485">
        <v>49.396000000000001</v>
      </c>
      <c r="V3485">
        <v>20145</v>
      </c>
      <c r="W3485">
        <v>79</v>
      </c>
      <c r="X3485">
        <f t="shared" si="116"/>
        <v>1805.5784600000002</v>
      </c>
      <c r="Y3485">
        <f t="shared" si="117"/>
        <v>73.138999999999996</v>
      </c>
    </row>
    <row r="3486" spans="1:25" x14ac:dyDescent="0.2">
      <c r="A3486" t="s">
        <v>9864</v>
      </c>
      <c r="B3486" t="s">
        <v>745</v>
      </c>
      <c r="C3486">
        <v>9</v>
      </c>
      <c r="D3486">
        <v>10</v>
      </c>
      <c r="E3486" t="s">
        <v>3772</v>
      </c>
      <c r="F3486">
        <v>188.37700000000001</v>
      </c>
      <c r="G3486">
        <v>74.096999999999994</v>
      </c>
      <c r="H3486">
        <v>39.805999999999997</v>
      </c>
      <c r="I3486">
        <v>13958.097</v>
      </c>
      <c r="J3486">
        <v>5692479</v>
      </c>
      <c r="K3486">
        <v>3.44</v>
      </c>
      <c r="L3486">
        <v>2.3759999999999999</v>
      </c>
      <c r="M3486">
        <v>648.04100000000005</v>
      </c>
      <c r="N3486">
        <v>264288</v>
      </c>
      <c r="O3486">
        <v>2.4969999999999999</v>
      </c>
      <c r="P3486">
        <v>3.883</v>
      </c>
      <c r="Q3486">
        <v>470.28399999999999</v>
      </c>
      <c r="R3486">
        <v>191794</v>
      </c>
      <c r="S3486">
        <v>0.03</v>
      </c>
      <c r="T3486">
        <v>2.76</v>
      </c>
      <c r="U3486">
        <v>5.6269999999999998</v>
      </c>
      <c r="V3486">
        <v>2295</v>
      </c>
      <c r="W3486">
        <v>9</v>
      </c>
      <c r="X3486">
        <f t="shared" si="116"/>
        <v>0</v>
      </c>
      <c r="Y3486">
        <f t="shared" si="117"/>
        <v>0</v>
      </c>
    </row>
    <row r="3487" spans="1:25" x14ac:dyDescent="0.2">
      <c r="A3487" t="s">
        <v>9864</v>
      </c>
      <c r="B3487" t="s">
        <v>745</v>
      </c>
      <c r="C3487">
        <v>9</v>
      </c>
      <c r="D3487">
        <v>11</v>
      </c>
      <c r="E3487" t="s">
        <v>3773</v>
      </c>
      <c r="F3487">
        <v>166.125</v>
      </c>
      <c r="G3487">
        <v>54.311</v>
      </c>
      <c r="H3487">
        <v>44.384999999999998</v>
      </c>
      <c r="I3487">
        <v>9022.3359999999993</v>
      </c>
      <c r="J3487">
        <v>3679546</v>
      </c>
      <c r="K3487">
        <v>5.0529999999999999</v>
      </c>
      <c r="L3487">
        <v>3.2930000000000001</v>
      </c>
      <c r="M3487">
        <v>839.46</v>
      </c>
      <c r="N3487">
        <v>342354</v>
      </c>
      <c r="O3487">
        <v>2.637</v>
      </c>
      <c r="P3487">
        <v>7.3550000000000004</v>
      </c>
      <c r="Q3487">
        <v>438.11799999999999</v>
      </c>
      <c r="R3487">
        <v>178676</v>
      </c>
      <c r="S3487">
        <v>1.9E-2</v>
      </c>
      <c r="T3487">
        <v>2.1909999999999998</v>
      </c>
      <c r="U3487">
        <v>3.1259999999999999</v>
      </c>
      <c r="V3487">
        <v>1275</v>
      </c>
      <c r="W3487">
        <v>5</v>
      </c>
      <c r="X3487">
        <f t="shared" si="116"/>
        <v>0</v>
      </c>
      <c r="Y3487">
        <f t="shared" si="117"/>
        <v>0</v>
      </c>
    </row>
    <row r="3488" spans="1:25" x14ac:dyDescent="0.2">
      <c r="A3488" t="s">
        <v>9864</v>
      </c>
      <c r="B3488" t="s">
        <v>745</v>
      </c>
      <c r="C3488">
        <v>9</v>
      </c>
      <c r="D3488">
        <v>12</v>
      </c>
      <c r="E3488" t="s">
        <v>3774</v>
      </c>
      <c r="F3488">
        <v>207.90700000000001</v>
      </c>
      <c r="G3488">
        <v>73.150999999999996</v>
      </c>
      <c r="H3488">
        <v>38.03</v>
      </c>
      <c r="I3488">
        <v>15208.675999999999</v>
      </c>
      <c r="J3488">
        <v>6202498</v>
      </c>
      <c r="K3488">
        <v>3.2160000000000002</v>
      </c>
      <c r="L3488">
        <v>2.1859999999999999</v>
      </c>
      <c r="M3488">
        <v>668.67399999999998</v>
      </c>
      <c r="N3488">
        <v>272703</v>
      </c>
      <c r="O3488">
        <v>3.1640000000000001</v>
      </c>
      <c r="P3488">
        <v>8.2880000000000003</v>
      </c>
      <c r="Q3488">
        <v>657.81200000000001</v>
      </c>
      <c r="R3488">
        <v>268273</v>
      </c>
      <c r="S3488">
        <v>3.9E-2</v>
      </c>
      <c r="T3488">
        <v>3.157</v>
      </c>
      <c r="U3488">
        <v>8.1280000000000001</v>
      </c>
      <c r="V3488">
        <v>3315</v>
      </c>
      <c r="W3488">
        <v>13</v>
      </c>
      <c r="X3488">
        <f t="shared" si="116"/>
        <v>15.894379999999995</v>
      </c>
      <c r="Y3488">
        <f t="shared" si="117"/>
        <v>1.1989999999999996</v>
      </c>
    </row>
    <row r="3489" spans="1:25" x14ac:dyDescent="0.2">
      <c r="A3489" t="s">
        <v>9864</v>
      </c>
      <c r="B3489" t="s">
        <v>745</v>
      </c>
      <c r="C3489">
        <v>9</v>
      </c>
      <c r="D3489">
        <v>13</v>
      </c>
      <c r="E3489" t="s">
        <v>3775</v>
      </c>
      <c r="F3489">
        <v>125.92100000000001</v>
      </c>
      <c r="G3489">
        <v>62.488999999999997</v>
      </c>
      <c r="H3489">
        <v>33.093000000000004</v>
      </c>
      <c r="I3489">
        <v>7868.71</v>
      </c>
      <c r="J3489">
        <v>3209067</v>
      </c>
      <c r="K3489">
        <v>3.323</v>
      </c>
      <c r="L3489">
        <v>2.15</v>
      </c>
      <c r="M3489">
        <v>418.48500000000001</v>
      </c>
      <c r="N3489">
        <v>170669</v>
      </c>
      <c r="O3489">
        <v>2.3980000000000001</v>
      </c>
      <c r="P3489">
        <v>4.8959999999999999</v>
      </c>
      <c r="Q3489">
        <v>301.93700000000001</v>
      </c>
      <c r="R3489">
        <v>123138</v>
      </c>
      <c r="S3489">
        <v>0.03</v>
      </c>
      <c r="T3489">
        <v>2.7559999999999998</v>
      </c>
      <c r="U3489">
        <v>3.7519999999999998</v>
      </c>
      <c r="V3489">
        <v>1530</v>
      </c>
      <c r="W3489">
        <v>6</v>
      </c>
      <c r="X3489">
        <f t="shared" si="116"/>
        <v>0</v>
      </c>
      <c r="Y3489">
        <f t="shared" si="117"/>
        <v>0</v>
      </c>
    </row>
    <row r="3490" spans="1:25" x14ac:dyDescent="0.2">
      <c r="A3490" t="s">
        <v>9864</v>
      </c>
      <c r="B3490" t="s">
        <v>745</v>
      </c>
      <c r="C3490">
        <v>9</v>
      </c>
      <c r="D3490">
        <v>14</v>
      </c>
      <c r="E3490" t="s">
        <v>3594</v>
      </c>
      <c r="F3490">
        <v>259.75799999999998</v>
      </c>
      <c r="G3490">
        <v>59.457999999999998</v>
      </c>
      <c r="H3490">
        <v>31.841999999999999</v>
      </c>
      <c r="I3490">
        <v>15444.656000000001</v>
      </c>
      <c r="J3490">
        <v>6298737</v>
      </c>
      <c r="K3490">
        <v>102.18300000000001</v>
      </c>
      <c r="L3490">
        <v>48.256</v>
      </c>
      <c r="M3490">
        <v>26542.788</v>
      </c>
      <c r="N3490">
        <v>10824847</v>
      </c>
      <c r="O3490">
        <v>8.1270000000000007</v>
      </c>
      <c r="P3490">
        <v>15.347</v>
      </c>
      <c r="Q3490">
        <v>2110.9499999999998</v>
      </c>
      <c r="R3490">
        <v>860901</v>
      </c>
      <c r="S3490">
        <v>0.19</v>
      </c>
      <c r="T3490">
        <v>6.9610000000000003</v>
      </c>
      <c r="U3490">
        <v>49.396000000000001</v>
      </c>
      <c r="V3490">
        <v>20145</v>
      </c>
      <c r="W3490">
        <v>79</v>
      </c>
      <c r="X3490">
        <f t="shared" ref="X3490:X3546" si="118">(MAX(0, (Q3490-643.23)))*1.09</f>
        <v>1599.8147999999999</v>
      </c>
      <c r="Y3490">
        <f t="shared" ref="Y3490:Y3546" si="119">(MAX(0, (W3490-11.9)))*1.09</f>
        <v>73.138999999999996</v>
      </c>
    </row>
    <row r="3491" spans="1:25" x14ac:dyDescent="0.2">
      <c r="A3491" t="s">
        <v>9864</v>
      </c>
      <c r="B3491" t="s">
        <v>745</v>
      </c>
      <c r="C3491">
        <v>9</v>
      </c>
      <c r="D3491">
        <v>15</v>
      </c>
      <c r="E3491" t="s">
        <v>1598</v>
      </c>
      <c r="F3491">
        <v>192.21899999999999</v>
      </c>
      <c r="G3491">
        <v>43.152000000000001</v>
      </c>
      <c r="H3491">
        <v>23.693999999999999</v>
      </c>
      <c r="I3491">
        <v>8294.7049999999999</v>
      </c>
      <c r="J3491">
        <v>3382799</v>
      </c>
      <c r="K3491">
        <v>82.48</v>
      </c>
      <c r="L3491">
        <v>38.941000000000003</v>
      </c>
      <c r="M3491">
        <v>15854.24</v>
      </c>
      <c r="N3491">
        <v>6465776</v>
      </c>
      <c r="O3491">
        <v>10.273999999999999</v>
      </c>
      <c r="P3491">
        <v>16.946999999999999</v>
      </c>
      <c r="Q3491">
        <v>1974.77</v>
      </c>
      <c r="R3491">
        <v>805363</v>
      </c>
      <c r="S3491">
        <v>0.215</v>
      </c>
      <c r="T3491">
        <v>7.3959999999999999</v>
      </c>
      <c r="U3491">
        <v>41.268000000000001</v>
      </c>
      <c r="V3491">
        <v>16830</v>
      </c>
      <c r="W3491">
        <v>66</v>
      </c>
      <c r="X3491">
        <f t="shared" si="118"/>
        <v>1451.3786</v>
      </c>
      <c r="Y3491">
        <f t="shared" si="119"/>
        <v>58.969000000000008</v>
      </c>
    </row>
    <row r="3492" spans="1:25" x14ac:dyDescent="0.2">
      <c r="A3492" t="s">
        <v>9864</v>
      </c>
      <c r="B3492" t="s">
        <v>745</v>
      </c>
      <c r="C3492">
        <v>9</v>
      </c>
      <c r="D3492">
        <v>16</v>
      </c>
      <c r="E3492" t="s">
        <v>3776</v>
      </c>
      <c r="F3492">
        <v>146.26300000000001</v>
      </c>
      <c r="G3492">
        <v>56.615000000000002</v>
      </c>
      <c r="H3492">
        <v>31.114999999999998</v>
      </c>
      <c r="I3492">
        <v>8280.69</v>
      </c>
      <c r="J3492">
        <v>3377083</v>
      </c>
      <c r="K3492">
        <v>2.9940000000000002</v>
      </c>
      <c r="L3492">
        <v>1.917</v>
      </c>
      <c r="M3492">
        <v>437.88299999999998</v>
      </c>
      <c r="N3492">
        <v>178580</v>
      </c>
      <c r="O3492">
        <v>2.617</v>
      </c>
      <c r="P3492">
        <v>7.6289999999999996</v>
      </c>
      <c r="Q3492">
        <v>382.83</v>
      </c>
      <c r="R3492">
        <v>156128</v>
      </c>
      <c r="S3492">
        <v>3.7999999999999999E-2</v>
      </c>
      <c r="T3492">
        <v>3.1320000000000001</v>
      </c>
      <c r="U3492">
        <v>5.6269999999999998</v>
      </c>
      <c r="V3492">
        <v>2295</v>
      </c>
      <c r="W3492">
        <v>9</v>
      </c>
      <c r="X3492">
        <f t="shared" si="118"/>
        <v>0</v>
      </c>
      <c r="Y3492">
        <f t="shared" si="119"/>
        <v>0</v>
      </c>
    </row>
    <row r="3493" spans="1:25" x14ac:dyDescent="0.2">
      <c r="A3493" t="s">
        <v>9864</v>
      </c>
      <c r="B3493" t="s">
        <v>745</v>
      </c>
      <c r="C3493">
        <v>9</v>
      </c>
      <c r="D3493">
        <v>17</v>
      </c>
      <c r="E3493" t="s">
        <v>2812</v>
      </c>
      <c r="F3493">
        <v>253.363</v>
      </c>
      <c r="G3493">
        <v>62.969000000000001</v>
      </c>
      <c r="H3493">
        <v>36.121000000000002</v>
      </c>
      <c r="I3493">
        <v>15954.116</v>
      </c>
      <c r="J3493">
        <v>6506508</v>
      </c>
      <c r="K3493">
        <v>76.247</v>
      </c>
      <c r="L3493">
        <v>33.549999999999997</v>
      </c>
      <c r="M3493">
        <v>19318.266</v>
      </c>
      <c r="N3493">
        <v>7878497</v>
      </c>
      <c r="O3493">
        <v>10.411</v>
      </c>
      <c r="P3493">
        <v>16.48</v>
      </c>
      <c r="Q3493">
        <v>2637.8139999999999</v>
      </c>
      <c r="R3493">
        <v>1075770</v>
      </c>
      <c r="S3493">
        <v>0.14099999999999999</v>
      </c>
      <c r="T3493">
        <v>5.9880000000000004</v>
      </c>
      <c r="U3493">
        <v>35.64</v>
      </c>
      <c r="V3493">
        <v>14535</v>
      </c>
      <c r="W3493">
        <v>57</v>
      </c>
      <c r="X3493">
        <f t="shared" si="118"/>
        <v>2174.09656</v>
      </c>
      <c r="Y3493">
        <f t="shared" si="119"/>
        <v>49.159000000000006</v>
      </c>
    </row>
    <row r="3494" spans="1:25" x14ac:dyDescent="0.2">
      <c r="A3494" t="s">
        <v>9864</v>
      </c>
      <c r="B3494" t="s">
        <v>745</v>
      </c>
      <c r="C3494">
        <v>9</v>
      </c>
      <c r="D3494">
        <v>19</v>
      </c>
      <c r="E3494" t="s">
        <v>3777</v>
      </c>
      <c r="F3494">
        <v>358.28500000000003</v>
      </c>
      <c r="G3494">
        <v>54.844999999999999</v>
      </c>
      <c r="H3494">
        <v>34.168999999999997</v>
      </c>
      <c r="I3494">
        <v>19650.216</v>
      </c>
      <c r="J3494">
        <v>8013875</v>
      </c>
      <c r="K3494">
        <v>10.276</v>
      </c>
      <c r="L3494">
        <v>11.426</v>
      </c>
      <c r="M3494">
        <v>3681.84</v>
      </c>
      <c r="N3494">
        <v>1501551</v>
      </c>
      <c r="O3494">
        <v>2.9940000000000002</v>
      </c>
      <c r="P3494">
        <v>5.9459999999999997</v>
      </c>
      <c r="Q3494">
        <v>1072.633</v>
      </c>
      <c r="R3494">
        <v>437448</v>
      </c>
      <c r="S3494">
        <v>3.6999999999999998E-2</v>
      </c>
      <c r="T3494">
        <v>3.0569999999999999</v>
      </c>
      <c r="U3494">
        <v>13.131</v>
      </c>
      <c r="V3494">
        <v>5355</v>
      </c>
      <c r="W3494">
        <v>21</v>
      </c>
      <c r="X3494">
        <f t="shared" si="118"/>
        <v>468.04927000000004</v>
      </c>
      <c r="Y3494">
        <f t="shared" si="119"/>
        <v>9.9190000000000005</v>
      </c>
    </row>
    <row r="3495" spans="1:25" x14ac:dyDescent="0.2">
      <c r="A3495" t="s">
        <v>9864</v>
      </c>
      <c r="B3495" t="s">
        <v>745</v>
      </c>
      <c r="C3495">
        <v>9</v>
      </c>
      <c r="D3495">
        <v>20</v>
      </c>
      <c r="E3495" t="s">
        <v>3778</v>
      </c>
      <c r="F3495">
        <v>319.536</v>
      </c>
      <c r="G3495">
        <v>70.965000000000003</v>
      </c>
      <c r="H3495">
        <v>38.049999999999997</v>
      </c>
      <c r="I3495">
        <v>22675.940999999999</v>
      </c>
      <c r="J3495">
        <v>9247845</v>
      </c>
      <c r="K3495">
        <v>3.0350000000000001</v>
      </c>
      <c r="L3495">
        <v>2.0910000000000002</v>
      </c>
      <c r="M3495">
        <v>969.88599999999997</v>
      </c>
      <c r="N3495">
        <v>395545</v>
      </c>
      <c r="O3495">
        <v>3.0760000000000001</v>
      </c>
      <c r="P3495">
        <v>6.5919999999999996</v>
      </c>
      <c r="Q3495">
        <v>982.79100000000005</v>
      </c>
      <c r="R3495">
        <v>400808</v>
      </c>
      <c r="S3495">
        <v>4.4999999999999998E-2</v>
      </c>
      <c r="T3495">
        <v>3.387</v>
      </c>
      <c r="U3495">
        <v>14.381</v>
      </c>
      <c r="V3495">
        <v>5865</v>
      </c>
      <c r="W3495">
        <v>23</v>
      </c>
      <c r="X3495">
        <f t="shared" si="118"/>
        <v>370.12149000000005</v>
      </c>
      <c r="Y3495">
        <f t="shared" si="119"/>
        <v>12.099</v>
      </c>
    </row>
    <row r="3496" spans="1:25" x14ac:dyDescent="0.2">
      <c r="A3496" t="s">
        <v>9864</v>
      </c>
      <c r="B3496" t="s">
        <v>745</v>
      </c>
      <c r="C3496">
        <v>9</v>
      </c>
      <c r="D3496">
        <v>21</v>
      </c>
      <c r="E3496" t="s">
        <v>1193</v>
      </c>
      <c r="F3496">
        <v>133.01499999999999</v>
      </c>
      <c r="G3496">
        <v>68.570999999999998</v>
      </c>
      <c r="H3496">
        <v>35.155000000000001</v>
      </c>
      <c r="I3496">
        <v>9120.9249999999993</v>
      </c>
      <c r="J3496">
        <v>3719753</v>
      </c>
      <c r="K3496">
        <v>2.9119999999999999</v>
      </c>
      <c r="L3496">
        <v>1.966</v>
      </c>
      <c r="M3496">
        <v>387.322</v>
      </c>
      <c r="N3496">
        <v>157960</v>
      </c>
      <c r="O3496">
        <v>3.7010000000000001</v>
      </c>
      <c r="P3496">
        <v>8.484</v>
      </c>
      <c r="Q3496">
        <v>492.27100000000002</v>
      </c>
      <c r="R3496">
        <v>200761</v>
      </c>
      <c r="S3496">
        <v>7.0999999999999994E-2</v>
      </c>
      <c r="T3496">
        <v>4.24</v>
      </c>
      <c r="U3496">
        <v>9.3789999999999996</v>
      </c>
      <c r="V3496">
        <v>3825</v>
      </c>
      <c r="W3496">
        <v>15</v>
      </c>
      <c r="X3496">
        <f t="shared" si="118"/>
        <v>0</v>
      </c>
      <c r="Y3496">
        <f t="shared" si="119"/>
        <v>3.379</v>
      </c>
    </row>
    <row r="3497" spans="1:25" x14ac:dyDescent="0.2">
      <c r="A3497" t="s">
        <v>9864</v>
      </c>
      <c r="B3497" t="s">
        <v>745</v>
      </c>
      <c r="C3497">
        <v>9</v>
      </c>
      <c r="D3497">
        <v>23</v>
      </c>
      <c r="E3497" t="s">
        <v>3779</v>
      </c>
      <c r="F3497">
        <v>266.084</v>
      </c>
      <c r="G3497">
        <v>61.085999999999999</v>
      </c>
      <c r="H3497">
        <v>33.784999999999997</v>
      </c>
      <c r="I3497">
        <v>16254.062</v>
      </c>
      <c r="J3497">
        <v>6628834</v>
      </c>
      <c r="K3497">
        <v>81.27</v>
      </c>
      <c r="L3497">
        <v>33.398000000000003</v>
      </c>
      <c r="M3497">
        <v>21624.745999999999</v>
      </c>
      <c r="N3497">
        <v>8819140</v>
      </c>
      <c r="O3497">
        <v>12.861000000000001</v>
      </c>
      <c r="P3497">
        <v>20.277999999999999</v>
      </c>
      <c r="Q3497">
        <v>3422.1089999999999</v>
      </c>
      <c r="R3497">
        <v>1395626</v>
      </c>
      <c r="S3497">
        <v>0.153</v>
      </c>
      <c r="T3497">
        <v>6.2389999999999999</v>
      </c>
      <c r="U3497">
        <v>40.642000000000003</v>
      </c>
      <c r="V3497">
        <v>16575</v>
      </c>
      <c r="W3497">
        <v>65</v>
      </c>
      <c r="X3497">
        <f t="shared" si="118"/>
        <v>3028.97811</v>
      </c>
      <c r="Y3497">
        <f t="shared" si="119"/>
        <v>57.879000000000005</v>
      </c>
    </row>
    <row r="3498" spans="1:25" x14ac:dyDescent="0.2">
      <c r="A3498" t="s">
        <v>9864</v>
      </c>
      <c r="B3498" t="s">
        <v>745</v>
      </c>
      <c r="C3498">
        <v>9</v>
      </c>
      <c r="D3498">
        <v>24</v>
      </c>
      <c r="E3498" t="s">
        <v>3780</v>
      </c>
      <c r="F3498">
        <v>185.143</v>
      </c>
      <c r="G3498">
        <v>67.953000000000003</v>
      </c>
      <c r="H3498">
        <v>38.085999999999999</v>
      </c>
      <c r="I3498">
        <v>12581.022999999999</v>
      </c>
      <c r="J3498">
        <v>5130872</v>
      </c>
      <c r="K3498">
        <v>2.952</v>
      </c>
      <c r="L3498">
        <v>2.129</v>
      </c>
      <c r="M3498">
        <v>546.60500000000002</v>
      </c>
      <c r="N3498">
        <v>222920</v>
      </c>
      <c r="O3498">
        <v>2.2509999999999999</v>
      </c>
      <c r="P3498">
        <v>5.444</v>
      </c>
      <c r="Q3498">
        <v>416.67</v>
      </c>
      <c r="R3498">
        <v>169929</v>
      </c>
      <c r="S3498">
        <v>1.7000000000000001E-2</v>
      </c>
      <c r="T3498">
        <v>2.0750000000000002</v>
      </c>
      <c r="U3498">
        <v>3.1259999999999999</v>
      </c>
      <c r="V3498">
        <v>1275</v>
      </c>
      <c r="W3498">
        <v>5</v>
      </c>
      <c r="X3498">
        <f t="shared" si="118"/>
        <v>0</v>
      </c>
      <c r="Y3498">
        <f t="shared" si="119"/>
        <v>0</v>
      </c>
    </row>
    <row r="3499" spans="1:25" x14ac:dyDescent="0.2">
      <c r="A3499" t="s">
        <v>9864</v>
      </c>
      <c r="B3499" t="s">
        <v>745</v>
      </c>
      <c r="C3499">
        <v>9</v>
      </c>
      <c r="D3499">
        <v>25</v>
      </c>
      <c r="E3499" t="s">
        <v>3781</v>
      </c>
      <c r="F3499">
        <v>219.36500000000001</v>
      </c>
      <c r="G3499">
        <v>61.167000000000002</v>
      </c>
      <c r="H3499">
        <v>33.999000000000002</v>
      </c>
      <c r="I3499">
        <v>13417.942999999999</v>
      </c>
      <c r="J3499">
        <v>5472190</v>
      </c>
      <c r="K3499">
        <v>3.2469999999999999</v>
      </c>
      <c r="L3499">
        <v>2.4300000000000002</v>
      </c>
      <c r="M3499">
        <v>712.18799999999999</v>
      </c>
      <c r="N3499">
        <v>290449</v>
      </c>
      <c r="O3499">
        <v>2.4409999999999998</v>
      </c>
      <c r="P3499">
        <v>6.0119999999999996</v>
      </c>
      <c r="Q3499">
        <v>535.52499999999998</v>
      </c>
      <c r="R3499">
        <v>218401</v>
      </c>
      <c r="S3499">
        <v>3.1E-2</v>
      </c>
      <c r="T3499">
        <v>2.827</v>
      </c>
      <c r="U3499">
        <v>6.8780000000000001</v>
      </c>
      <c r="V3499">
        <v>2805</v>
      </c>
      <c r="W3499">
        <v>11</v>
      </c>
      <c r="X3499">
        <f t="shared" si="118"/>
        <v>0</v>
      </c>
      <c r="Y3499">
        <f t="shared" si="119"/>
        <v>0</v>
      </c>
    </row>
    <row r="3500" spans="1:25" x14ac:dyDescent="0.2">
      <c r="A3500" t="s">
        <v>9864</v>
      </c>
      <c r="B3500" t="s">
        <v>745</v>
      </c>
      <c r="C3500">
        <v>9</v>
      </c>
      <c r="D3500">
        <v>26</v>
      </c>
      <c r="E3500" t="s">
        <v>3782</v>
      </c>
      <c r="F3500">
        <v>153.01900000000001</v>
      </c>
      <c r="G3500">
        <v>50.088000000000001</v>
      </c>
      <c r="H3500">
        <v>28.324000000000002</v>
      </c>
      <c r="I3500">
        <v>7664.4</v>
      </c>
      <c r="J3500">
        <v>3125744</v>
      </c>
      <c r="K3500">
        <v>3.28</v>
      </c>
      <c r="L3500">
        <v>2.0760000000000001</v>
      </c>
      <c r="M3500">
        <v>501.89299999999997</v>
      </c>
      <c r="N3500">
        <v>204685</v>
      </c>
      <c r="O3500">
        <v>2.4950000000000001</v>
      </c>
      <c r="P3500">
        <v>6.2069999999999999</v>
      </c>
      <c r="Q3500">
        <v>381.714</v>
      </c>
      <c r="R3500">
        <v>155673</v>
      </c>
      <c r="S3500">
        <v>0.02</v>
      </c>
      <c r="T3500">
        <v>2.282</v>
      </c>
      <c r="U3500">
        <v>3.1259999999999999</v>
      </c>
      <c r="V3500">
        <v>1275</v>
      </c>
      <c r="W3500">
        <v>5</v>
      </c>
      <c r="X3500">
        <f t="shared" si="118"/>
        <v>0</v>
      </c>
      <c r="Y3500">
        <f t="shared" si="119"/>
        <v>0</v>
      </c>
    </row>
    <row r="3501" spans="1:25" x14ac:dyDescent="0.2">
      <c r="A3501" t="s">
        <v>9864</v>
      </c>
      <c r="B3501" t="s">
        <v>745</v>
      </c>
      <c r="C3501">
        <v>9</v>
      </c>
      <c r="D3501">
        <v>27</v>
      </c>
      <c r="E3501" t="s">
        <v>3783</v>
      </c>
      <c r="F3501">
        <v>213.49799999999999</v>
      </c>
      <c r="G3501">
        <v>52.594000000000001</v>
      </c>
      <c r="H3501">
        <v>34.686999999999998</v>
      </c>
      <c r="I3501">
        <v>11228.630999999999</v>
      </c>
      <c r="J3501">
        <v>4579331</v>
      </c>
      <c r="K3501">
        <v>44.898000000000003</v>
      </c>
      <c r="L3501">
        <v>30.815999999999999</v>
      </c>
      <c r="M3501">
        <v>9585.6669999999995</v>
      </c>
      <c r="N3501">
        <v>3909287</v>
      </c>
      <c r="O3501">
        <v>4.2450000000000001</v>
      </c>
      <c r="P3501">
        <v>9.8740000000000006</v>
      </c>
      <c r="Q3501">
        <v>906.34699999999998</v>
      </c>
      <c r="R3501">
        <v>369632</v>
      </c>
      <c r="S3501">
        <v>7.9000000000000001E-2</v>
      </c>
      <c r="T3501">
        <v>4.49</v>
      </c>
      <c r="U3501">
        <v>16.882000000000001</v>
      </c>
      <c r="V3501">
        <v>6885</v>
      </c>
      <c r="W3501">
        <v>27</v>
      </c>
      <c r="X3501">
        <f t="shared" si="118"/>
        <v>286.79752999999999</v>
      </c>
      <c r="Y3501">
        <f t="shared" si="119"/>
        <v>16.459</v>
      </c>
    </row>
    <row r="3502" spans="1:25" x14ac:dyDescent="0.2">
      <c r="A3502" t="s">
        <v>9864</v>
      </c>
      <c r="B3502" t="s">
        <v>745</v>
      </c>
      <c r="C3502">
        <v>9</v>
      </c>
      <c r="D3502">
        <v>29</v>
      </c>
      <c r="E3502" t="s">
        <v>3784</v>
      </c>
      <c r="F3502">
        <v>315.86200000000002</v>
      </c>
      <c r="G3502">
        <v>49.545000000000002</v>
      </c>
      <c r="H3502">
        <v>32.677999999999997</v>
      </c>
      <c r="I3502">
        <v>15649.522999999999</v>
      </c>
      <c r="J3502">
        <v>6382287</v>
      </c>
      <c r="K3502">
        <v>60.447000000000003</v>
      </c>
      <c r="L3502">
        <v>25.673999999999999</v>
      </c>
      <c r="M3502">
        <v>19092.915000000001</v>
      </c>
      <c r="N3502">
        <v>7786593</v>
      </c>
      <c r="O3502">
        <v>19.838999999999999</v>
      </c>
      <c r="P3502">
        <v>26.172000000000001</v>
      </c>
      <c r="Q3502">
        <v>6266.317</v>
      </c>
      <c r="R3502">
        <v>2555569</v>
      </c>
      <c r="S3502">
        <v>0.156</v>
      </c>
      <c r="T3502">
        <v>6.3129999999999997</v>
      </c>
      <c r="U3502">
        <v>49.396000000000001</v>
      </c>
      <c r="V3502">
        <v>20145</v>
      </c>
      <c r="W3502">
        <v>79</v>
      </c>
      <c r="X3502">
        <f t="shared" si="118"/>
        <v>6129.1648299999997</v>
      </c>
      <c r="Y3502">
        <f t="shared" si="119"/>
        <v>73.138999999999996</v>
      </c>
    </row>
    <row r="3503" spans="1:25" x14ac:dyDescent="0.2">
      <c r="A3503" t="s">
        <v>9864</v>
      </c>
      <c r="B3503" t="s">
        <v>745</v>
      </c>
      <c r="C3503">
        <v>9</v>
      </c>
      <c r="D3503">
        <v>30</v>
      </c>
      <c r="E3503" t="s">
        <v>3785</v>
      </c>
      <c r="F3503">
        <v>241.041</v>
      </c>
      <c r="G3503">
        <v>53.77</v>
      </c>
      <c r="H3503">
        <v>25.594000000000001</v>
      </c>
      <c r="I3503">
        <v>12960.870999999999</v>
      </c>
      <c r="J3503">
        <v>5285784</v>
      </c>
      <c r="K3503">
        <v>4.1120000000000001</v>
      </c>
      <c r="L3503">
        <v>4.024</v>
      </c>
      <c r="M3503">
        <v>991.16700000000003</v>
      </c>
      <c r="N3503">
        <v>404224</v>
      </c>
      <c r="O3503">
        <v>2.8039999999999998</v>
      </c>
      <c r="P3503">
        <v>7.4720000000000004</v>
      </c>
      <c r="Q3503">
        <v>675.83399999999995</v>
      </c>
      <c r="R3503">
        <v>275623</v>
      </c>
      <c r="S3503">
        <v>3.4000000000000002E-2</v>
      </c>
      <c r="T3503">
        <v>2.9319999999999999</v>
      </c>
      <c r="U3503">
        <v>8.1280000000000001</v>
      </c>
      <c r="V3503">
        <v>3315</v>
      </c>
      <c r="W3503">
        <v>13</v>
      </c>
      <c r="X3503">
        <f t="shared" si="118"/>
        <v>35.538359999999926</v>
      </c>
      <c r="Y3503">
        <f t="shared" si="119"/>
        <v>1.1989999999999996</v>
      </c>
    </row>
    <row r="3504" spans="1:25" x14ac:dyDescent="0.2">
      <c r="A3504" t="s">
        <v>9864</v>
      </c>
      <c r="B3504" t="s">
        <v>745</v>
      </c>
      <c r="C3504">
        <v>9</v>
      </c>
      <c r="D3504">
        <v>31</v>
      </c>
      <c r="E3504" t="s">
        <v>3786</v>
      </c>
      <c r="F3504">
        <v>10.962999999999999</v>
      </c>
      <c r="G3504">
        <v>22.478000000000002</v>
      </c>
      <c r="H3504">
        <v>19.733000000000001</v>
      </c>
      <c r="I3504">
        <v>246.42400000000001</v>
      </c>
      <c r="J3504">
        <v>100498</v>
      </c>
      <c r="K3504">
        <v>4.3810000000000002</v>
      </c>
      <c r="L3504">
        <v>2.3479999999999999</v>
      </c>
      <c r="M3504">
        <v>48.027999999999999</v>
      </c>
      <c r="N3504">
        <v>19587</v>
      </c>
      <c r="O3504">
        <v>3.8530000000000002</v>
      </c>
      <c r="P3504">
        <v>10.634</v>
      </c>
      <c r="Q3504">
        <v>42.241</v>
      </c>
      <c r="R3504">
        <v>17227</v>
      </c>
      <c r="S3504">
        <v>5.7000000000000002E-2</v>
      </c>
      <c r="T3504">
        <v>3.8140000000000001</v>
      </c>
      <c r="U3504">
        <v>0.625</v>
      </c>
      <c r="V3504">
        <v>255</v>
      </c>
      <c r="W3504">
        <v>1</v>
      </c>
      <c r="X3504">
        <f t="shared" si="118"/>
        <v>0</v>
      </c>
      <c r="Y3504">
        <f t="shared" si="119"/>
        <v>0</v>
      </c>
    </row>
    <row r="3505" spans="1:25" x14ac:dyDescent="0.2">
      <c r="A3505" t="s">
        <v>9864</v>
      </c>
      <c r="B3505" t="s">
        <v>745</v>
      </c>
      <c r="C3505">
        <v>9</v>
      </c>
      <c r="D3505">
        <v>32</v>
      </c>
      <c r="E3505" t="s">
        <v>3787</v>
      </c>
      <c r="F3505">
        <v>42.491</v>
      </c>
      <c r="G3505">
        <v>26.718</v>
      </c>
      <c r="H3505">
        <v>30.152999999999999</v>
      </c>
      <c r="I3505">
        <v>1135.2650000000001</v>
      </c>
      <c r="J3505">
        <v>462991</v>
      </c>
      <c r="K3505">
        <v>4.1440000000000001</v>
      </c>
      <c r="L3505">
        <v>2.4580000000000002</v>
      </c>
      <c r="M3505">
        <v>176.09200000000001</v>
      </c>
      <c r="N3505">
        <v>71815</v>
      </c>
      <c r="O3505">
        <v>3.7170000000000001</v>
      </c>
      <c r="P3505">
        <v>9.56</v>
      </c>
      <c r="Q3505">
        <v>157.93199999999999</v>
      </c>
      <c r="R3505">
        <v>64409</v>
      </c>
      <c r="S3505">
        <v>2.9000000000000001E-2</v>
      </c>
      <c r="T3505">
        <v>2.7389999999999999</v>
      </c>
      <c r="U3505">
        <v>1.2509999999999999</v>
      </c>
      <c r="V3505">
        <v>510</v>
      </c>
      <c r="W3505">
        <v>2</v>
      </c>
      <c r="X3505">
        <f t="shared" si="118"/>
        <v>0</v>
      </c>
      <c r="Y3505">
        <f t="shared" si="119"/>
        <v>0</v>
      </c>
    </row>
    <row r="3506" spans="1:25" x14ac:dyDescent="0.2">
      <c r="A3506" t="s">
        <v>9864</v>
      </c>
      <c r="B3506" t="s">
        <v>745</v>
      </c>
      <c r="C3506">
        <v>9</v>
      </c>
      <c r="D3506">
        <v>33</v>
      </c>
      <c r="E3506" t="s">
        <v>3788</v>
      </c>
      <c r="F3506">
        <v>321.35000000000002</v>
      </c>
      <c r="G3506">
        <v>51.353000000000002</v>
      </c>
      <c r="H3506">
        <v>26.986999999999998</v>
      </c>
      <c r="I3506">
        <v>16502.3</v>
      </c>
      <c r="J3506">
        <v>6730072</v>
      </c>
      <c r="K3506">
        <v>70.792000000000002</v>
      </c>
      <c r="L3506">
        <v>38.177999999999997</v>
      </c>
      <c r="M3506">
        <v>22749.114000000001</v>
      </c>
      <c r="N3506">
        <v>9277687</v>
      </c>
      <c r="O3506">
        <v>18.207000000000001</v>
      </c>
      <c r="P3506">
        <v>25.375</v>
      </c>
      <c r="Q3506">
        <v>5850.8069999999998</v>
      </c>
      <c r="R3506">
        <v>2386113</v>
      </c>
      <c r="S3506">
        <v>0.152</v>
      </c>
      <c r="T3506">
        <v>6.2190000000000003</v>
      </c>
      <c r="U3506">
        <v>48.771000000000001</v>
      </c>
      <c r="V3506">
        <v>19890</v>
      </c>
      <c r="W3506">
        <v>78</v>
      </c>
      <c r="X3506">
        <f t="shared" si="118"/>
        <v>5676.25893</v>
      </c>
      <c r="Y3506">
        <f t="shared" si="119"/>
        <v>72.048999999999992</v>
      </c>
    </row>
    <row r="3507" spans="1:25" x14ac:dyDescent="0.2">
      <c r="A3507" t="s">
        <v>9864</v>
      </c>
      <c r="B3507" t="s">
        <v>745</v>
      </c>
      <c r="C3507">
        <v>9</v>
      </c>
      <c r="D3507">
        <v>34</v>
      </c>
      <c r="E3507" t="s">
        <v>3789</v>
      </c>
      <c r="F3507">
        <v>328.74299999999999</v>
      </c>
      <c r="G3507">
        <v>58.094999999999999</v>
      </c>
      <c r="H3507">
        <v>34.982999999999997</v>
      </c>
      <c r="I3507">
        <v>19098.337</v>
      </c>
      <c r="J3507">
        <v>7788804</v>
      </c>
      <c r="K3507">
        <v>10.837</v>
      </c>
      <c r="L3507">
        <v>17.135999999999999</v>
      </c>
      <c r="M3507">
        <v>3562.4630000000002</v>
      </c>
      <c r="N3507">
        <v>1452866</v>
      </c>
      <c r="O3507">
        <v>2.6989999999999998</v>
      </c>
      <c r="P3507">
        <v>6.4550000000000001</v>
      </c>
      <c r="Q3507">
        <v>887.16899999999998</v>
      </c>
      <c r="R3507">
        <v>361811</v>
      </c>
      <c r="S3507">
        <v>4.8000000000000001E-2</v>
      </c>
      <c r="T3507">
        <v>3.4820000000000002</v>
      </c>
      <c r="U3507">
        <v>15.632</v>
      </c>
      <c r="V3507">
        <v>6375</v>
      </c>
      <c r="W3507">
        <v>25</v>
      </c>
      <c r="X3507">
        <f t="shared" si="118"/>
        <v>265.89350999999999</v>
      </c>
      <c r="Y3507">
        <f t="shared" si="119"/>
        <v>14.279</v>
      </c>
    </row>
    <row r="3508" spans="1:25" x14ac:dyDescent="0.2">
      <c r="A3508" t="s">
        <v>9864</v>
      </c>
      <c r="B3508" t="s">
        <v>745</v>
      </c>
      <c r="C3508">
        <v>10</v>
      </c>
      <c r="D3508">
        <v>1</v>
      </c>
      <c r="E3508" t="s">
        <v>3790</v>
      </c>
      <c r="F3508">
        <v>338.44600000000003</v>
      </c>
      <c r="G3508">
        <v>71.584999999999994</v>
      </c>
      <c r="H3508">
        <v>40.905000000000001</v>
      </c>
      <c r="I3508">
        <v>24227.654999999999</v>
      </c>
      <c r="J3508">
        <v>9880675</v>
      </c>
      <c r="K3508">
        <v>3.8319999999999999</v>
      </c>
      <c r="L3508">
        <v>2.66</v>
      </c>
      <c r="M3508">
        <v>1296.981</v>
      </c>
      <c r="N3508">
        <v>528943</v>
      </c>
      <c r="O3508">
        <v>3.4409999999999998</v>
      </c>
      <c r="P3508">
        <v>6.4720000000000004</v>
      </c>
      <c r="Q3508">
        <v>1164.4639999999999</v>
      </c>
      <c r="R3508">
        <v>474899</v>
      </c>
      <c r="S3508">
        <v>3.1E-2</v>
      </c>
      <c r="T3508">
        <v>2.83</v>
      </c>
      <c r="U3508">
        <v>10.63</v>
      </c>
      <c r="V3508">
        <v>4335</v>
      </c>
      <c r="W3508">
        <v>17</v>
      </c>
      <c r="X3508">
        <f t="shared" si="118"/>
        <v>568.14505999999994</v>
      </c>
      <c r="Y3508">
        <f t="shared" si="119"/>
        <v>5.5590000000000002</v>
      </c>
    </row>
    <row r="3509" spans="1:25" x14ac:dyDescent="0.2">
      <c r="A3509" t="s">
        <v>9864</v>
      </c>
      <c r="B3509" t="s">
        <v>745</v>
      </c>
      <c r="C3509">
        <v>10</v>
      </c>
      <c r="D3509">
        <v>2</v>
      </c>
      <c r="E3509" t="s">
        <v>3791</v>
      </c>
      <c r="F3509">
        <v>315.00200000000001</v>
      </c>
      <c r="G3509">
        <v>61.701000000000001</v>
      </c>
      <c r="H3509">
        <v>29.658999999999999</v>
      </c>
      <c r="I3509">
        <v>19436.069</v>
      </c>
      <c r="J3509">
        <v>7926540</v>
      </c>
      <c r="K3509">
        <v>72.147999999999996</v>
      </c>
      <c r="L3509">
        <v>29.041</v>
      </c>
      <c r="M3509">
        <v>22726.828000000001</v>
      </c>
      <c r="N3509">
        <v>9268598</v>
      </c>
      <c r="O3509">
        <v>18.013999999999999</v>
      </c>
      <c r="P3509">
        <v>25.091999999999999</v>
      </c>
      <c r="Q3509">
        <v>5674.5240000000003</v>
      </c>
      <c r="R3509">
        <v>2314220</v>
      </c>
      <c r="S3509">
        <v>0.21</v>
      </c>
      <c r="T3509">
        <v>7.3220000000000001</v>
      </c>
      <c r="U3509">
        <v>66.278000000000006</v>
      </c>
      <c r="V3509">
        <v>27030</v>
      </c>
      <c r="W3509">
        <v>106</v>
      </c>
      <c r="X3509">
        <f t="shared" si="118"/>
        <v>5484.1104599999999</v>
      </c>
      <c r="Y3509">
        <f t="shared" si="119"/>
        <v>102.569</v>
      </c>
    </row>
    <row r="3510" spans="1:25" x14ac:dyDescent="0.2">
      <c r="A3510" t="s">
        <v>9864</v>
      </c>
      <c r="B3510" t="s">
        <v>745</v>
      </c>
      <c r="C3510">
        <v>10</v>
      </c>
      <c r="D3510">
        <v>3</v>
      </c>
      <c r="E3510" t="s">
        <v>3792</v>
      </c>
      <c r="F3510">
        <v>347.48899999999998</v>
      </c>
      <c r="G3510">
        <v>60.095999999999997</v>
      </c>
      <c r="H3510">
        <v>36.353000000000002</v>
      </c>
      <c r="I3510">
        <v>20882.665000000001</v>
      </c>
      <c r="J3510">
        <v>8516500</v>
      </c>
      <c r="K3510">
        <v>75.617000000000004</v>
      </c>
      <c r="L3510">
        <v>31.420999999999999</v>
      </c>
      <c r="M3510">
        <v>26276.187000000002</v>
      </c>
      <c r="N3510">
        <v>10716120</v>
      </c>
      <c r="O3510">
        <v>20.814</v>
      </c>
      <c r="P3510">
        <v>26.748000000000001</v>
      </c>
      <c r="Q3510">
        <v>7232.7560000000003</v>
      </c>
      <c r="R3510">
        <v>2949708</v>
      </c>
      <c r="S3510">
        <v>0.16900000000000001</v>
      </c>
      <c r="T3510">
        <v>6.5650000000000004</v>
      </c>
      <c r="U3510">
        <v>58.774999999999999</v>
      </c>
      <c r="V3510">
        <v>23970</v>
      </c>
      <c r="W3510">
        <v>94</v>
      </c>
      <c r="X3510">
        <f t="shared" si="118"/>
        <v>7182.5833400000001</v>
      </c>
      <c r="Y3510">
        <f t="shared" si="119"/>
        <v>89.489000000000004</v>
      </c>
    </row>
    <row r="3511" spans="1:25" x14ac:dyDescent="0.2">
      <c r="A3511" t="s">
        <v>9864</v>
      </c>
      <c r="B3511" t="s">
        <v>745</v>
      </c>
      <c r="C3511">
        <v>10</v>
      </c>
      <c r="D3511">
        <v>4</v>
      </c>
      <c r="E3511" t="s">
        <v>96</v>
      </c>
      <c r="F3511">
        <v>368.03699999999998</v>
      </c>
      <c r="G3511">
        <v>61.651000000000003</v>
      </c>
      <c r="H3511">
        <v>34.866</v>
      </c>
      <c r="I3511">
        <v>22689.721000000001</v>
      </c>
      <c r="J3511">
        <v>9253465</v>
      </c>
      <c r="K3511">
        <v>46.512</v>
      </c>
      <c r="L3511">
        <v>37.106999999999999</v>
      </c>
      <c r="M3511">
        <v>17118.111000000001</v>
      </c>
      <c r="N3511">
        <v>6981216</v>
      </c>
      <c r="O3511">
        <v>14.817</v>
      </c>
      <c r="P3511">
        <v>22.687999999999999</v>
      </c>
      <c r="Q3511">
        <v>5453.2969999999996</v>
      </c>
      <c r="R3511">
        <v>2223998</v>
      </c>
      <c r="S3511">
        <v>0.16600000000000001</v>
      </c>
      <c r="T3511">
        <v>6.5140000000000002</v>
      </c>
      <c r="U3511">
        <v>61.276000000000003</v>
      </c>
      <c r="V3511">
        <v>24990</v>
      </c>
      <c r="W3511">
        <v>98</v>
      </c>
      <c r="X3511">
        <f t="shared" si="118"/>
        <v>5242.9730299999992</v>
      </c>
      <c r="Y3511">
        <f t="shared" si="119"/>
        <v>93.849000000000004</v>
      </c>
    </row>
    <row r="3512" spans="1:25" x14ac:dyDescent="0.2">
      <c r="A3512" t="s">
        <v>9864</v>
      </c>
      <c r="B3512" t="s">
        <v>745</v>
      </c>
      <c r="C3512">
        <v>10</v>
      </c>
      <c r="D3512">
        <v>5</v>
      </c>
      <c r="E3512" t="s">
        <v>3793</v>
      </c>
      <c r="F3512">
        <v>243.47900000000001</v>
      </c>
      <c r="G3512">
        <v>67.977999999999994</v>
      </c>
      <c r="H3512">
        <v>37.515000000000001</v>
      </c>
      <c r="I3512">
        <v>16551.117999999999</v>
      </c>
      <c r="J3512">
        <v>6749981</v>
      </c>
      <c r="K3512">
        <v>98.563999999999993</v>
      </c>
      <c r="L3512">
        <v>41.658999999999999</v>
      </c>
      <c r="M3512">
        <v>23998.254000000001</v>
      </c>
      <c r="N3512">
        <v>9787119</v>
      </c>
      <c r="O3512">
        <v>17.989000000000001</v>
      </c>
      <c r="P3512">
        <v>26.879000000000001</v>
      </c>
      <c r="Q3512">
        <v>4379.8249999999998</v>
      </c>
      <c r="R3512">
        <v>1786208</v>
      </c>
      <c r="S3512">
        <v>0.20300000000000001</v>
      </c>
      <c r="T3512">
        <v>7.19</v>
      </c>
      <c r="U3512">
        <v>49.396000000000001</v>
      </c>
      <c r="V3512">
        <v>20145</v>
      </c>
      <c r="W3512">
        <v>79</v>
      </c>
      <c r="X3512">
        <f t="shared" si="118"/>
        <v>4072.8885500000001</v>
      </c>
      <c r="Y3512">
        <f t="shared" si="119"/>
        <v>73.138999999999996</v>
      </c>
    </row>
    <row r="3513" spans="1:25" x14ac:dyDescent="0.2">
      <c r="A3513" t="s">
        <v>9864</v>
      </c>
      <c r="B3513" t="s">
        <v>745</v>
      </c>
      <c r="C3513">
        <v>10</v>
      </c>
      <c r="D3513">
        <v>6</v>
      </c>
      <c r="E3513" t="s">
        <v>2095</v>
      </c>
      <c r="F3513">
        <v>172.57599999999999</v>
      </c>
      <c r="G3513">
        <v>50.488</v>
      </c>
      <c r="H3513">
        <v>34.777000000000001</v>
      </c>
      <c r="I3513">
        <v>8712.9619999999995</v>
      </c>
      <c r="J3513">
        <v>3553375</v>
      </c>
      <c r="K3513">
        <v>3.7330000000000001</v>
      </c>
      <c r="L3513">
        <v>2.4649999999999999</v>
      </c>
      <c r="M3513">
        <v>644.29899999999998</v>
      </c>
      <c r="N3513">
        <v>262762</v>
      </c>
      <c r="O3513">
        <v>5.4770000000000003</v>
      </c>
      <c r="P3513">
        <v>12.874000000000001</v>
      </c>
      <c r="Q3513">
        <v>945.26800000000003</v>
      </c>
      <c r="R3513">
        <v>385505</v>
      </c>
      <c r="S3513">
        <v>4.7E-2</v>
      </c>
      <c r="T3513">
        <v>3.4649999999999999</v>
      </c>
      <c r="U3513">
        <v>8.1280000000000001</v>
      </c>
      <c r="V3513">
        <v>3315</v>
      </c>
      <c r="W3513">
        <v>13</v>
      </c>
      <c r="X3513">
        <f t="shared" si="118"/>
        <v>329.22142000000002</v>
      </c>
      <c r="Y3513">
        <f t="shared" si="119"/>
        <v>1.1989999999999996</v>
      </c>
    </row>
    <row r="3514" spans="1:25" x14ac:dyDescent="0.2">
      <c r="A3514" t="s">
        <v>9864</v>
      </c>
      <c r="B3514" t="s">
        <v>745</v>
      </c>
      <c r="C3514">
        <v>10</v>
      </c>
      <c r="D3514">
        <v>7</v>
      </c>
      <c r="E3514" t="s">
        <v>2826</v>
      </c>
      <c r="F3514">
        <v>331.08499999999998</v>
      </c>
      <c r="G3514">
        <v>60.231000000000002</v>
      </c>
      <c r="H3514">
        <v>34.468000000000004</v>
      </c>
      <c r="I3514">
        <v>19941.686000000002</v>
      </c>
      <c r="J3514">
        <v>8132744</v>
      </c>
      <c r="K3514">
        <v>19.126000000000001</v>
      </c>
      <c r="L3514">
        <v>22.719000000000001</v>
      </c>
      <c r="M3514">
        <v>6332.48</v>
      </c>
      <c r="N3514">
        <v>2582552</v>
      </c>
      <c r="O3514">
        <v>6.7690000000000001</v>
      </c>
      <c r="P3514">
        <v>14.996</v>
      </c>
      <c r="Q3514">
        <v>2241.2429999999999</v>
      </c>
      <c r="R3514">
        <v>914038</v>
      </c>
      <c r="S3514">
        <v>8.5000000000000006E-2</v>
      </c>
      <c r="T3514">
        <v>4.6539999999999999</v>
      </c>
      <c r="U3514">
        <v>28.137</v>
      </c>
      <c r="V3514">
        <v>11475</v>
      </c>
      <c r="W3514">
        <v>45</v>
      </c>
      <c r="X3514">
        <f t="shared" si="118"/>
        <v>1741.8341700000001</v>
      </c>
      <c r="Y3514">
        <f t="shared" si="119"/>
        <v>36.079000000000008</v>
      </c>
    </row>
    <row r="3515" spans="1:25" x14ac:dyDescent="0.2">
      <c r="A3515" t="s">
        <v>9864</v>
      </c>
      <c r="B3515" t="s">
        <v>745</v>
      </c>
      <c r="C3515">
        <v>11</v>
      </c>
      <c r="D3515">
        <v>1</v>
      </c>
      <c r="E3515" t="s">
        <v>3794</v>
      </c>
      <c r="F3515">
        <v>239.44800000000001</v>
      </c>
      <c r="G3515">
        <v>57.418999999999997</v>
      </c>
      <c r="H3515">
        <v>30.719000000000001</v>
      </c>
      <c r="I3515">
        <v>13748.723</v>
      </c>
      <c r="J3515">
        <v>5607091</v>
      </c>
      <c r="K3515">
        <v>81.376999999999995</v>
      </c>
      <c r="L3515">
        <v>54.024000000000001</v>
      </c>
      <c r="M3515">
        <v>19485.435000000001</v>
      </c>
      <c r="N3515">
        <v>7946673</v>
      </c>
      <c r="O3515">
        <v>9.8260000000000005</v>
      </c>
      <c r="P3515">
        <v>16.96</v>
      </c>
      <c r="Q3515">
        <v>2352.739</v>
      </c>
      <c r="R3515">
        <v>959509</v>
      </c>
      <c r="S3515">
        <v>0.22700000000000001</v>
      </c>
      <c r="T3515">
        <v>7.6079999999999997</v>
      </c>
      <c r="U3515">
        <v>54.398000000000003</v>
      </c>
      <c r="V3515">
        <v>22185</v>
      </c>
      <c r="W3515">
        <v>87</v>
      </c>
      <c r="X3515">
        <f t="shared" si="118"/>
        <v>1863.3648100000003</v>
      </c>
      <c r="Y3515">
        <f t="shared" si="119"/>
        <v>81.858999999999995</v>
      </c>
    </row>
    <row r="3516" spans="1:25" x14ac:dyDescent="0.2">
      <c r="A3516" t="s">
        <v>9864</v>
      </c>
      <c r="B3516" t="s">
        <v>745</v>
      </c>
      <c r="C3516">
        <v>11</v>
      </c>
      <c r="D3516">
        <v>2</v>
      </c>
      <c r="E3516" t="s">
        <v>3795</v>
      </c>
      <c r="F3516">
        <v>320.37400000000002</v>
      </c>
      <c r="G3516">
        <v>51.784999999999997</v>
      </c>
      <c r="H3516">
        <v>26.260999999999999</v>
      </c>
      <c r="I3516">
        <v>16590.446</v>
      </c>
      <c r="J3516">
        <v>6766020</v>
      </c>
      <c r="K3516">
        <v>116.127</v>
      </c>
      <c r="L3516">
        <v>54.265000000000001</v>
      </c>
      <c r="M3516">
        <v>37204.076999999997</v>
      </c>
      <c r="N3516">
        <v>15172801</v>
      </c>
      <c r="O3516">
        <v>11.441000000000001</v>
      </c>
      <c r="P3516">
        <v>17.2</v>
      </c>
      <c r="Q3516">
        <v>3665.4720000000002</v>
      </c>
      <c r="R3516">
        <v>1494876</v>
      </c>
      <c r="S3516">
        <v>0.222</v>
      </c>
      <c r="T3516">
        <v>7.5289999999999999</v>
      </c>
      <c r="U3516">
        <v>71.28</v>
      </c>
      <c r="V3516">
        <v>29070</v>
      </c>
      <c r="W3516">
        <v>114</v>
      </c>
      <c r="X3516">
        <f t="shared" si="118"/>
        <v>3294.2437800000002</v>
      </c>
      <c r="Y3516">
        <f t="shared" si="119"/>
        <v>111.289</v>
      </c>
    </row>
    <row r="3517" spans="1:25" x14ac:dyDescent="0.2">
      <c r="A3517" t="s">
        <v>9864</v>
      </c>
      <c r="B3517" t="s">
        <v>745</v>
      </c>
      <c r="C3517">
        <v>11</v>
      </c>
      <c r="D3517">
        <v>3</v>
      </c>
      <c r="E3517" t="s">
        <v>3796</v>
      </c>
      <c r="F3517">
        <v>167.23099999999999</v>
      </c>
      <c r="G3517">
        <v>72.820999999999998</v>
      </c>
      <c r="H3517">
        <v>41.970999999999997</v>
      </c>
      <c r="I3517">
        <v>12177.932000000001</v>
      </c>
      <c r="J3517">
        <v>4966481</v>
      </c>
      <c r="K3517">
        <v>3.7149999999999999</v>
      </c>
      <c r="L3517">
        <v>2.7130000000000001</v>
      </c>
      <c r="M3517">
        <v>621.23299999999995</v>
      </c>
      <c r="N3517">
        <v>253355</v>
      </c>
      <c r="O3517">
        <v>3.1819999999999999</v>
      </c>
      <c r="P3517">
        <v>8.0459999999999994</v>
      </c>
      <c r="Q3517">
        <v>532.05499999999995</v>
      </c>
      <c r="R3517">
        <v>216986</v>
      </c>
      <c r="S3517">
        <v>1.0999999999999999E-2</v>
      </c>
      <c r="T3517">
        <v>1.6910000000000001</v>
      </c>
      <c r="U3517">
        <v>1.8759999999999999</v>
      </c>
      <c r="V3517">
        <v>765</v>
      </c>
      <c r="W3517">
        <v>3</v>
      </c>
      <c r="X3517">
        <f t="shared" si="118"/>
        <v>0</v>
      </c>
      <c r="Y3517">
        <f t="shared" si="119"/>
        <v>0</v>
      </c>
    </row>
    <row r="3518" spans="1:25" x14ac:dyDescent="0.2">
      <c r="A3518" t="s">
        <v>9864</v>
      </c>
      <c r="B3518" t="s">
        <v>745</v>
      </c>
      <c r="C3518">
        <v>11</v>
      </c>
      <c r="D3518">
        <v>4</v>
      </c>
      <c r="E3518" t="s">
        <v>3797</v>
      </c>
      <c r="F3518">
        <v>326.07799999999997</v>
      </c>
      <c r="G3518">
        <v>49.42</v>
      </c>
      <c r="H3518">
        <v>25.408999999999999</v>
      </c>
      <c r="I3518">
        <v>16114.700999999999</v>
      </c>
      <c r="J3518">
        <v>6571999</v>
      </c>
      <c r="K3518">
        <v>92.558999999999997</v>
      </c>
      <c r="L3518">
        <v>57.472999999999999</v>
      </c>
      <c r="M3518">
        <v>30181.325000000001</v>
      </c>
      <c r="N3518">
        <v>12308738</v>
      </c>
      <c r="O3518">
        <v>11.106999999999999</v>
      </c>
      <c r="P3518">
        <v>16.844000000000001</v>
      </c>
      <c r="Q3518">
        <v>3621.6909999999998</v>
      </c>
      <c r="R3518">
        <v>1477021</v>
      </c>
      <c r="S3518">
        <v>0.20300000000000001</v>
      </c>
      <c r="T3518">
        <v>7.1970000000000001</v>
      </c>
      <c r="U3518">
        <v>66.278000000000006</v>
      </c>
      <c r="V3518">
        <v>27030</v>
      </c>
      <c r="W3518">
        <v>106</v>
      </c>
      <c r="X3518">
        <f t="shared" si="118"/>
        <v>3246.5224899999998</v>
      </c>
      <c r="Y3518">
        <f t="shared" si="119"/>
        <v>102.569</v>
      </c>
    </row>
    <row r="3519" spans="1:25" x14ac:dyDescent="0.2">
      <c r="A3519" t="s">
        <v>9864</v>
      </c>
      <c r="B3519" t="s">
        <v>745</v>
      </c>
      <c r="C3519">
        <v>11</v>
      </c>
      <c r="D3519">
        <v>5</v>
      </c>
      <c r="E3519" t="s">
        <v>3798</v>
      </c>
      <c r="F3519">
        <v>280.55599999999998</v>
      </c>
      <c r="G3519">
        <v>45.161999999999999</v>
      </c>
      <c r="H3519">
        <v>28.100999999999999</v>
      </c>
      <c r="I3519">
        <v>12670.402</v>
      </c>
      <c r="J3519">
        <v>5167323</v>
      </c>
      <c r="K3519">
        <v>91.600999999999999</v>
      </c>
      <c r="L3519">
        <v>38.808999999999997</v>
      </c>
      <c r="M3519">
        <v>25699.255000000001</v>
      </c>
      <c r="N3519">
        <v>10480832</v>
      </c>
      <c r="O3519">
        <v>7.7359999999999998</v>
      </c>
      <c r="P3519">
        <v>12.16</v>
      </c>
      <c r="Q3519">
        <v>2170.319</v>
      </c>
      <c r="R3519">
        <v>885113</v>
      </c>
      <c r="S3519">
        <v>0.17399999999999999</v>
      </c>
      <c r="T3519">
        <v>6.6559999999999997</v>
      </c>
      <c r="U3519">
        <v>48.771000000000001</v>
      </c>
      <c r="V3519">
        <v>19890</v>
      </c>
      <c r="W3519">
        <v>78</v>
      </c>
      <c r="X3519">
        <f t="shared" si="118"/>
        <v>1664.52701</v>
      </c>
      <c r="Y3519">
        <f t="shared" si="119"/>
        <v>72.048999999999992</v>
      </c>
    </row>
    <row r="3520" spans="1:25" x14ac:dyDescent="0.2">
      <c r="A3520" t="s">
        <v>9864</v>
      </c>
      <c r="B3520" t="s">
        <v>745</v>
      </c>
      <c r="C3520">
        <v>11</v>
      </c>
      <c r="D3520">
        <v>6</v>
      </c>
      <c r="E3520" t="s">
        <v>1966</v>
      </c>
      <c r="F3520">
        <v>108.379</v>
      </c>
      <c r="G3520">
        <v>68.835999999999999</v>
      </c>
      <c r="H3520">
        <v>40.57</v>
      </c>
      <c r="I3520">
        <v>7460.4610000000002</v>
      </c>
      <c r="J3520">
        <v>3042572</v>
      </c>
      <c r="K3520">
        <v>24.11</v>
      </c>
      <c r="L3520">
        <v>10.747</v>
      </c>
      <c r="M3520">
        <v>2612.9749999999999</v>
      </c>
      <c r="N3520">
        <v>1065640</v>
      </c>
      <c r="O3520">
        <v>6.5129999999999999</v>
      </c>
      <c r="P3520">
        <v>10.349</v>
      </c>
      <c r="Q3520">
        <v>705.85</v>
      </c>
      <c r="R3520">
        <v>287864</v>
      </c>
      <c r="S3520">
        <v>7.4999999999999997E-2</v>
      </c>
      <c r="T3520">
        <v>4.3730000000000002</v>
      </c>
      <c r="U3520">
        <v>8.1280000000000001</v>
      </c>
      <c r="V3520">
        <v>3315</v>
      </c>
      <c r="W3520">
        <v>13</v>
      </c>
      <c r="X3520">
        <f t="shared" si="118"/>
        <v>68.255800000000008</v>
      </c>
      <c r="Y3520">
        <f t="shared" si="119"/>
        <v>1.1989999999999996</v>
      </c>
    </row>
    <row r="3521" spans="1:25" x14ac:dyDescent="0.2">
      <c r="A3521" t="s">
        <v>9864</v>
      </c>
      <c r="B3521" t="s">
        <v>745</v>
      </c>
      <c r="C3521">
        <v>11</v>
      </c>
      <c r="D3521">
        <v>7</v>
      </c>
      <c r="E3521" t="s">
        <v>3799</v>
      </c>
      <c r="F3521">
        <v>276.37299999999999</v>
      </c>
      <c r="G3521">
        <v>56.183999999999997</v>
      </c>
      <c r="H3521">
        <v>27.952999999999999</v>
      </c>
      <c r="I3521">
        <v>15527.647999999999</v>
      </c>
      <c r="J3521">
        <v>6332583</v>
      </c>
      <c r="K3521">
        <v>98.296999999999997</v>
      </c>
      <c r="L3521">
        <v>49.853000000000002</v>
      </c>
      <c r="M3521">
        <v>27166.690999999999</v>
      </c>
      <c r="N3521">
        <v>11079291</v>
      </c>
      <c r="O3521">
        <v>10.595000000000001</v>
      </c>
      <c r="P3521">
        <v>17.279</v>
      </c>
      <c r="Q3521">
        <v>2928.0529999999999</v>
      </c>
      <c r="R3521">
        <v>1194137</v>
      </c>
      <c r="S3521">
        <v>0.22600000000000001</v>
      </c>
      <c r="T3521">
        <v>7.5919999999999996</v>
      </c>
      <c r="U3521">
        <v>62.527000000000001</v>
      </c>
      <c r="V3521">
        <v>25500</v>
      </c>
      <c r="W3521">
        <v>100</v>
      </c>
      <c r="X3521">
        <f t="shared" si="118"/>
        <v>2490.4570699999999</v>
      </c>
      <c r="Y3521">
        <f t="shared" si="119"/>
        <v>96.028999999999996</v>
      </c>
    </row>
    <row r="3522" spans="1:25" x14ac:dyDescent="0.2">
      <c r="A3522" t="s">
        <v>9864</v>
      </c>
      <c r="B3522" t="s">
        <v>745</v>
      </c>
      <c r="C3522">
        <v>11</v>
      </c>
      <c r="D3522">
        <v>8</v>
      </c>
      <c r="E3522" t="s">
        <v>3800</v>
      </c>
      <c r="F3522">
        <v>99.745999999999995</v>
      </c>
      <c r="G3522">
        <v>52.756999999999998</v>
      </c>
      <c r="H3522">
        <v>33.418999999999997</v>
      </c>
      <c r="I3522">
        <v>5262.27</v>
      </c>
      <c r="J3522">
        <v>2146092</v>
      </c>
      <c r="K3522">
        <v>26.625</v>
      </c>
      <c r="L3522">
        <v>12.122999999999999</v>
      </c>
      <c r="M3522">
        <v>2655.7190000000001</v>
      </c>
      <c r="N3522">
        <v>1083072</v>
      </c>
      <c r="O3522">
        <v>7.9349999999999996</v>
      </c>
      <c r="P3522">
        <v>17.417000000000002</v>
      </c>
      <c r="Q3522">
        <v>791.46900000000005</v>
      </c>
      <c r="R3522">
        <v>322782</v>
      </c>
      <c r="S3522">
        <v>7.4999999999999997E-2</v>
      </c>
      <c r="T3522">
        <v>4.3789999999999996</v>
      </c>
      <c r="U3522">
        <v>7.5030000000000001</v>
      </c>
      <c r="V3522">
        <v>3060</v>
      </c>
      <c r="W3522">
        <v>12</v>
      </c>
      <c r="X3522">
        <f t="shared" si="118"/>
        <v>161.58051000000006</v>
      </c>
      <c r="Y3522">
        <f t="shared" si="119"/>
        <v>0.10899999999999962</v>
      </c>
    </row>
    <row r="3523" spans="1:25" x14ac:dyDescent="0.2">
      <c r="A3523" t="s">
        <v>9864</v>
      </c>
      <c r="B3523" t="s">
        <v>745</v>
      </c>
      <c r="C3523">
        <v>11</v>
      </c>
      <c r="D3523">
        <v>9</v>
      </c>
      <c r="E3523" t="s">
        <v>3801</v>
      </c>
      <c r="F3523">
        <v>359.94499999999999</v>
      </c>
      <c r="G3523">
        <v>49.204999999999998</v>
      </c>
      <c r="H3523">
        <v>23.597999999999999</v>
      </c>
      <c r="I3523">
        <v>17710.947</v>
      </c>
      <c r="J3523">
        <v>7222990</v>
      </c>
      <c r="K3523">
        <v>112.664</v>
      </c>
      <c r="L3523">
        <v>46.716000000000001</v>
      </c>
      <c r="M3523">
        <v>40552.796999999999</v>
      </c>
      <c r="N3523">
        <v>16538497</v>
      </c>
      <c r="O3523">
        <v>14.526</v>
      </c>
      <c r="P3523">
        <v>21.734999999999999</v>
      </c>
      <c r="Q3523">
        <v>5228.42</v>
      </c>
      <c r="R3523">
        <v>2132287</v>
      </c>
      <c r="S3523">
        <v>0.25900000000000001</v>
      </c>
      <c r="T3523">
        <v>8.1199999999999992</v>
      </c>
      <c r="U3523">
        <v>93.165000000000006</v>
      </c>
      <c r="V3523">
        <v>37995</v>
      </c>
      <c r="W3523">
        <v>149</v>
      </c>
      <c r="X3523">
        <f t="shared" si="118"/>
        <v>4997.8571000000011</v>
      </c>
      <c r="Y3523">
        <f t="shared" si="119"/>
        <v>149.43899999999999</v>
      </c>
    </row>
    <row r="3524" spans="1:25" x14ac:dyDescent="0.2">
      <c r="A3524" t="s">
        <v>9864</v>
      </c>
      <c r="B3524" t="s">
        <v>745</v>
      </c>
      <c r="C3524">
        <v>11</v>
      </c>
      <c r="D3524">
        <v>10</v>
      </c>
      <c r="E3524" t="s">
        <v>3802</v>
      </c>
      <c r="F3524">
        <v>158.07</v>
      </c>
      <c r="G3524">
        <v>68.963999999999999</v>
      </c>
      <c r="H3524">
        <v>35.814</v>
      </c>
      <c r="I3524">
        <v>10901.178</v>
      </c>
      <c r="J3524">
        <v>4445787</v>
      </c>
      <c r="K3524">
        <v>4.375</v>
      </c>
      <c r="L3524">
        <v>3.9780000000000002</v>
      </c>
      <c r="M3524">
        <v>691.57899999999995</v>
      </c>
      <c r="N3524">
        <v>282044</v>
      </c>
      <c r="O3524">
        <v>3.9790000000000001</v>
      </c>
      <c r="P3524">
        <v>7.5090000000000003</v>
      </c>
      <c r="Q3524">
        <v>628.90700000000004</v>
      </c>
      <c r="R3524">
        <v>256485</v>
      </c>
      <c r="S3524">
        <v>4.7E-2</v>
      </c>
      <c r="T3524">
        <v>3.4790000000000001</v>
      </c>
      <c r="U3524">
        <v>7.5030000000000001</v>
      </c>
      <c r="V3524">
        <v>3060</v>
      </c>
      <c r="W3524">
        <v>12</v>
      </c>
      <c r="X3524">
        <f t="shared" si="118"/>
        <v>0</v>
      </c>
      <c r="Y3524">
        <f t="shared" si="119"/>
        <v>0.10899999999999962</v>
      </c>
    </row>
    <row r="3525" spans="1:25" x14ac:dyDescent="0.2">
      <c r="A3525" t="s">
        <v>9864</v>
      </c>
      <c r="B3525" t="s">
        <v>745</v>
      </c>
      <c r="C3525">
        <v>11</v>
      </c>
      <c r="D3525">
        <v>11</v>
      </c>
      <c r="E3525" t="s">
        <v>3803</v>
      </c>
      <c r="F3525">
        <v>264.13</v>
      </c>
      <c r="G3525">
        <v>52.759</v>
      </c>
      <c r="H3525">
        <v>29.016999999999999</v>
      </c>
      <c r="I3525">
        <v>13935.234</v>
      </c>
      <c r="J3525">
        <v>5683155</v>
      </c>
      <c r="K3525">
        <v>97.448999999999998</v>
      </c>
      <c r="L3525">
        <v>38.289000000000001</v>
      </c>
      <c r="M3525">
        <v>25739.039000000001</v>
      </c>
      <c r="N3525">
        <v>10497057</v>
      </c>
      <c r="O3525">
        <v>17.158999999999999</v>
      </c>
      <c r="P3525">
        <v>21.765999999999998</v>
      </c>
      <c r="Q3525">
        <v>4532.143</v>
      </c>
      <c r="R3525">
        <v>1848327</v>
      </c>
      <c r="S3525">
        <v>0.187</v>
      </c>
      <c r="T3525">
        <v>6.9029999999999996</v>
      </c>
      <c r="U3525">
        <v>49.396000000000001</v>
      </c>
      <c r="V3525">
        <v>20145</v>
      </c>
      <c r="W3525">
        <v>79</v>
      </c>
      <c r="X3525">
        <f t="shared" si="118"/>
        <v>4238.9151700000002</v>
      </c>
      <c r="Y3525">
        <f t="shared" si="119"/>
        <v>73.138999999999996</v>
      </c>
    </row>
    <row r="3526" spans="1:25" x14ac:dyDescent="0.2">
      <c r="A3526" t="s">
        <v>9864</v>
      </c>
      <c r="B3526" t="s">
        <v>745</v>
      </c>
      <c r="C3526">
        <v>11</v>
      </c>
      <c r="D3526">
        <v>12</v>
      </c>
      <c r="E3526" t="s">
        <v>3804</v>
      </c>
      <c r="F3526">
        <v>290.16800000000001</v>
      </c>
      <c r="G3526">
        <v>41.665999999999997</v>
      </c>
      <c r="H3526">
        <v>21.817</v>
      </c>
      <c r="I3526">
        <v>12089.983</v>
      </c>
      <c r="J3526">
        <v>4930613</v>
      </c>
      <c r="K3526">
        <v>94.316000000000003</v>
      </c>
      <c r="L3526">
        <v>35.86</v>
      </c>
      <c r="M3526">
        <v>27367.455000000002</v>
      </c>
      <c r="N3526">
        <v>11161168</v>
      </c>
      <c r="O3526">
        <v>10.589</v>
      </c>
      <c r="P3526">
        <v>16.702999999999999</v>
      </c>
      <c r="Q3526">
        <v>3072.48</v>
      </c>
      <c r="R3526">
        <v>1253038</v>
      </c>
      <c r="S3526">
        <v>0.19400000000000001</v>
      </c>
      <c r="T3526">
        <v>7.03</v>
      </c>
      <c r="U3526">
        <v>56.274000000000001</v>
      </c>
      <c r="V3526">
        <v>22950</v>
      </c>
      <c r="W3526">
        <v>90</v>
      </c>
      <c r="X3526">
        <f t="shared" si="118"/>
        <v>2647.8825000000002</v>
      </c>
      <c r="Y3526">
        <f t="shared" si="119"/>
        <v>85.129000000000005</v>
      </c>
    </row>
    <row r="3527" spans="1:25" x14ac:dyDescent="0.2">
      <c r="A3527" t="s">
        <v>9864</v>
      </c>
      <c r="B3527" t="s">
        <v>745</v>
      </c>
      <c r="C3527">
        <v>12</v>
      </c>
      <c r="D3527">
        <v>1</v>
      </c>
      <c r="E3527" t="s">
        <v>3805</v>
      </c>
      <c r="F3527">
        <v>289.65800000000002</v>
      </c>
      <c r="G3527">
        <v>65.397999999999996</v>
      </c>
      <c r="H3527">
        <v>33.506999999999998</v>
      </c>
      <c r="I3527">
        <v>18943.04</v>
      </c>
      <c r="J3527">
        <v>7725470</v>
      </c>
      <c r="K3527">
        <v>71.635000000000005</v>
      </c>
      <c r="L3527">
        <v>32.426000000000002</v>
      </c>
      <c r="M3527">
        <v>20749.594000000001</v>
      </c>
      <c r="N3527">
        <v>8462230</v>
      </c>
      <c r="O3527">
        <v>13.944000000000001</v>
      </c>
      <c r="P3527">
        <v>20.388000000000002</v>
      </c>
      <c r="Q3527">
        <v>4038.9549999999999</v>
      </c>
      <c r="R3527">
        <v>1647192</v>
      </c>
      <c r="S3527">
        <v>0.19400000000000001</v>
      </c>
      <c r="T3527">
        <v>7.0359999999999996</v>
      </c>
      <c r="U3527">
        <v>56.274000000000001</v>
      </c>
      <c r="V3527">
        <v>22950</v>
      </c>
      <c r="W3527">
        <v>90</v>
      </c>
      <c r="X3527">
        <f t="shared" si="118"/>
        <v>3701.3402500000002</v>
      </c>
      <c r="Y3527">
        <f t="shared" si="119"/>
        <v>85.129000000000005</v>
      </c>
    </row>
    <row r="3528" spans="1:25" x14ac:dyDescent="0.2">
      <c r="A3528" t="s">
        <v>9864</v>
      </c>
      <c r="B3528" t="s">
        <v>745</v>
      </c>
      <c r="C3528">
        <v>12</v>
      </c>
      <c r="D3528">
        <v>2</v>
      </c>
      <c r="E3528" t="s">
        <v>2387</v>
      </c>
      <c r="F3528">
        <v>314.19299999999998</v>
      </c>
      <c r="G3528">
        <v>71.078000000000003</v>
      </c>
      <c r="H3528">
        <v>40.146999999999998</v>
      </c>
      <c r="I3528">
        <v>22332.333999999999</v>
      </c>
      <c r="J3528">
        <v>9107713</v>
      </c>
      <c r="K3528">
        <v>65.534999999999997</v>
      </c>
      <c r="L3528">
        <v>25.664999999999999</v>
      </c>
      <c r="M3528">
        <v>20590.646000000001</v>
      </c>
      <c r="N3528">
        <v>8397407</v>
      </c>
      <c r="O3528">
        <v>15.756</v>
      </c>
      <c r="P3528">
        <v>22.637</v>
      </c>
      <c r="Q3528">
        <v>4950.3670000000002</v>
      </c>
      <c r="R3528">
        <v>2018890</v>
      </c>
      <c r="S3528">
        <v>0.20499999999999999</v>
      </c>
      <c r="T3528">
        <v>7.2270000000000003</v>
      </c>
      <c r="U3528">
        <v>64.402000000000001</v>
      </c>
      <c r="V3528">
        <v>26265</v>
      </c>
      <c r="W3528">
        <v>103</v>
      </c>
      <c r="X3528">
        <f t="shared" si="118"/>
        <v>4694.7793300000012</v>
      </c>
      <c r="Y3528">
        <f t="shared" si="119"/>
        <v>99.299000000000007</v>
      </c>
    </row>
    <row r="3529" spans="1:25" x14ac:dyDescent="0.2">
      <c r="A3529" t="s">
        <v>9864</v>
      </c>
      <c r="B3529" t="s">
        <v>745</v>
      </c>
      <c r="C3529">
        <v>12</v>
      </c>
      <c r="D3529">
        <v>3</v>
      </c>
      <c r="E3529" t="s">
        <v>3806</v>
      </c>
      <c r="F3529">
        <v>259.26</v>
      </c>
      <c r="G3529">
        <v>67.212999999999994</v>
      </c>
      <c r="H3529">
        <v>30.66</v>
      </c>
      <c r="I3529">
        <v>17425.752</v>
      </c>
      <c r="J3529">
        <v>7106680</v>
      </c>
      <c r="K3529">
        <v>83.412999999999997</v>
      </c>
      <c r="L3529">
        <v>32.735999999999997</v>
      </c>
      <c r="M3529">
        <v>21625.768</v>
      </c>
      <c r="N3529">
        <v>8819557</v>
      </c>
      <c r="O3529">
        <v>12.571</v>
      </c>
      <c r="P3529">
        <v>19.904</v>
      </c>
      <c r="Q3529">
        <v>3259.174</v>
      </c>
      <c r="R3529">
        <v>1329177</v>
      </c>
      <c r="S3529">
        <v>0.217</v>
      </c>
      <c r="T3529">
        <v>7.4370000000000003</v>
      </c>
      <c r="U3529">
        <v>56.274000000000001</v>
      </c>
      <c r="V3529">
        <v>22950</v>
      </c>
      <c r="W3529">
        <v>90</v>
      </c>
      <c r="X3529">
        <f t="shared" si="118"/>
        <v>2851.37896</v>
      </c>
      <c r="Y3529">
        <f t="shared" si="119"/>
        <v>85.129000000000005</v>
      </c>
    </row>
    <row r="3530" spans="1:25" x14ac:dyDescent="0.2">
      <c r="A3530" t="s">
        <v>9864</v>
      </c>
      <c r="B3530" t="s">
        <v>745</v>
      </c>
      <c r="C3530">
        <v>12</v>
      </c>
      <c r="D3530">
        <v>4</v>
      </c>
      <c r="E3530" t="s">
        <v>3807</v>
      </c>
      <c r="F3530">
        <v>286.041</v>
      </c>
      <c r="G3530">
        <v>77.799000000000007</v>
      </c>
      <c r="H3530">
        <v>43.94</v>
      </c>
      <c r="I3530">
        <v>22253.57</v>
      </c>
      <c r="J3530">
        <v>9075591</v>
      </c>
      <c r="K3530">
        <v>52.674999999999997</v>
      </c>
      <c r="L3530">
        <v>27.733000000000001</v>
      </c>
      <c r="M3530">
        <v>15067.143</v>
      </c>
      <c r="N3530">
        <v>6144777</v>
      </c>
      <c r="O3530">
        <v>16.652999999999999</v>
      </c>
      <c r="P3530">
        <v>23.068999999999999</v>
      </c>
      <c r="Q3530">
        <v>4763.5450000000001</v>
      </c>
      <c r="R3530">
        <v>1942699</v>
      </c>
      <c r="S3530">
        <v>0.19700000000000001</v>
      </c>
      <c r="T3530">
        <v>7.08</v>
      </c>
      <c r="U3530">
        <v>56.274000000000001</v>
      </c>
      <c r="V3530">
        <v>22950</v>
      </c>
      <c r="W3530">
        <v>90</v>
      </c>
      <c r="X3530">
        <f t="shared" si="118"/>
        <v>4491.1433500000012</v>
      </c>
      <c r="Y3530">
        <f t="shared" si="119"/>
        <v>85.129000000000005</v>
      </c>
    </row>
    <row r="3531" spans="1:25" x14ac:dyDescent="0.2">
      <c r="A3531" t="s">
        <v>9864</v>
      </c>
      <c r="B3531" t="s">
        <v>745</v>
      </c>
      <c r="C3531">
        <v>12</v>
      </c>
      <c r="D3531">
        <v>5</v>
      </c>
      <c r="E3531" t="s">
        <v>3808</v>
      </c>
      <c r="F3531">
        <v>258.029</v>
      </c>
      <c r="G3531">
        <v>64.790000000000006</v>
      </c>
      <c r="H3531">
        <v>30.635999999999999</v>
      </c>
      <c r="I3531">
        <v>16717.649000000001</v>
      </c>
      <c r="J3531">
        <v>6817897</v>
      </c>
      <c r="K3531">
        <v>95.43</v>
      </c>
      <c r="L3531">
        <v>36.701999999999998</v>
      </c>
      <c r="M3531">
        <v>24623.633000000002</v>
      </c>
      <c r="N3531">
        <v>10042165</v>
      </c>
      <c r="O3531">
        <v>12.269</v>
      </c>
      <c r="P3531">
        <v>19.687999999999999</v>
      </c>
      <c r="Q3531">
        <v>3165.6320000000001</v>
      </c>
      <c r="R3531">
        <v>1291028</v>
      </c>
      <c r="S3531">
        <v>0.17899999999999999</v>
      </c>
      <c r="T3531">
        <v>6.76</v>
      </c>
      <c r="U3531">
        <v>46.27</v>
      </c>
      <c r="V3531">
        <v>18870</v>
      </c>
      <c r="W3531">
        <v>74</v>
      </c>
      <c r="X3531">
        <f t="shared" si="118"/>
        <v>2749.4181800000001</v>
      </c>
      <c r="Y3531">
        <f t="shared" si="119"/>
        <v>67.689000000000007</v>
      </c>
    </row>
    <row r="3532" spans="1:25" x14ac:dyDescent="0.2">
      <c r="A3532" t="s">
        <v>9864</v>
      </c>
      <c r="B3532" t="s">
        <v>745</v>
      </c>
      <c r="C3532">
        <v>12</v>
      </c>
      <c r="D3532">
        <v>6</v>
      </c>
      <c r="E3532" t="s">
        <v>3809</v>
      </c>
      <c r="F3532">
        <v>337.82799999999997</v>
      </c>
      <c r="G3532">
        <v>70.536000000000001</v>
      </c>
      <c r="H3532">
        <v>39.226999999999997</v>
      </c>
      <c r="I3532">
        <v>23828.932000000001</v>
      </c>
      <c r="J3532">
        <v>9718065</v>
      </c>
      <c r="K3532">
        <v>52.625</v>
      </c>
      <c r="L3532">
        <v>25.148</v>
      </c>
      <c r="M3532">
        <v>17778.275000000001</v>
      </c>
      <c r="N3532">
        <v>7250448</v>
      </c>
      <c r="O3532">
        <v>10.457000000000001</v>
      </c>
      <c r="P3532">
        <v>17.221</v>
      </c>
      <c r="Q3532">
        <v>3532.8009999999999</v>
      </c>
      <c r="R3532">
        <v>1440769</v>
      </c>
      <c r="S3532">
        <v>0.191</v>
      </c>
      <c r="T3532">
        <v>6.97</v>
      </c>
      <c r="U3532">
        <v>64.402000000000001</v>
      </c>
      <c r="V3532">
        <v>26265</v>
      </c>
      <c r="W3532">
        <v>103</v>
      </c>
      <c r="X3532">
        <f t="shared" si="118"/>
        <v>3149.6323900000002</v>
      </c>
      <c r="Y3532">
        <f t="shared" si="119"/>
        <v>99.299000000000007</v>
      </c>
    </row>
    <row r="3533" spans="1:25" x14ac:dyDescent="0.2">
      <c r="A3533" t="s">
        <v>9864</v>
      </c>
      <c r="B3533" t="s">
        <v>745</v>
      </c>
      <c r="C3533">
        <v>12</v>
      </c>
      <c r="D3533">
        <v>7</v>
      </c>
      <c r="E3533" t="s">
        <v>3810</v>
      </c>
      <c r="F3533">
        <v>277.06200000000001</v>
      </c>
      <c r="G3533">
        <v>82</v>
      </c>
      <c r="H3533">
        <v>45.804000000000002</v>
      </c>
      <c r="I3533">
        <v>22719.016</v>
      </c>
      <c r="J3533">
        <v>9265412</v>
      </c>
      <c r="K3533">
        <v>65.528999999999996</v>
      </c>
      <c r="L3533">
        <v>27.332999999999998</v>
      </c>
      <c r="M3533">
        <v>18155.695</v>
      </c>
      <c r="N3533">
        <v>7404370</v>
      </c>
      <c r="O3533">
        <v>17.257000000000001</v>
      </c>
      <c r="P3533">
        <v>24.661999999999999</v>
      </c>
      <c r="Q3533">
        <v>4781.143</v>
      </c>
      <c r="R3533">
        <v>1949876</v>
      </c>
      <c r="S3533">
        <v>0.214</v>
      </c>
      <c r="T3533">
        <v>7.391</v>
      </c>
      <c r="U3533">
        <v>59.4</v>
      </c>
      <c r="V3533">
        <v>24225</v>
      </c>
      <c r="W3533">
        <v>95</v>
      </c>
      <c r="X3533">
        <f t="shared" si="118"/>
        <v>4510.325170000001</v>
      </c>
      <c r="Y3533">
        <f t="shared" si="119"/>
        <v>90.578999999999994</v>
      </c>
    </row>
    <row r="3534" spans="1:25" x14ac:dyDescent="0.2">
      <c r="A3534" t="s">
        <v>9864</v>
      </c>
      <c r="B3534" t="s">
        <v>745</v>
      </c>
      <c r="C3534">
        <v>12</v>
      </c>
      <c r="D3534">
        <v>8</v>
      </c>
      <c r="E3534" t="s">
        <v>3811</v>
      </c>
      <c r="F3534">
        <v>320.654</v>
      </c>
      <c r="G3534">
        <v>90.549000000000007</v>
      </c>
      <c r="H3534">
        <v>45.238999999999997</v>
      </c>
      <c r="I3534">
        <v>29034.775000000001</v>
      </c>
      <c r="J3534">
        <v>11841145</v>
      </c>
      <c r="K3534">
        <v>4.165</v>
      </c>
      <c r="L3534">
        <v>3.044</v>
      </c>
      <c r="M3534">
        <v>1335.473</v>
      </c>
      <c r="N3534">
        <v>544641</v>
      </c>
      <c r="O3534">
        <v>3.0209999999999999</v>
      </c>
      <c r="P3534">
        <v>7.03</v>
      </c>
      <c r="Q3534">
        <v>968.83399999999995</v>
      </c>
      <c r="R3534">
        <v>395116</v>
      </c>
      <c r="S3534">
        <v>2.5000000000000001E-2</v>
      </c>
      <c r="T3534">
        <v>2.5419999999999998</v>
      </c>
      <c r="U3534">
        <v>8.1280000000000001</v>
      </c>
      <c r="V3534">
        <v>3315</v>
      </c>
      <c r="W3534">
        <v>13</v>
      </c>
      <c r="X3534">
        <f t="shared" si="118"/>
        <v>354.90835999999996</v>
      </c>
      <c r="Y3534">
        <f t="shared" si="119"/>
        <v>1.1989999999999996</v>
      </c>
    </row>
    <row r="3535" spans="1:25" x14ac:dyDescent="0.2">
      <c r="A3535" t="s">
        <v>9864</v>
      </c>
      <c r="B3535" t="s">
        <v>745</v>
      </c>
      <c r="C3535">
        <v>12</v>
      </c>
      <c r="D3535">
        <v>9</v>
      </c>
      <c r="E3535" t="s">
        <v>3812</v>
      </c>
      <c r="F3535">
        <v>249.14</v>
      </c>
      <c r="G3535">
        <v>89.528999999999996</v>
      </c>
      <c r="H3535">
        <v>44.814999999999998</v>
      </c>
      <c r="I3535">
        <v>22305.282999999999</v>
      </c>
      <c r="J3535">
        <v>9096681</v>
      </c>
      <c r="K3535">
        <v>20.576000000000001</v>
      </c>
      <c r="L3535">
        <v>16.388999999999999</v>
      </c>
      <c r="M3535">
        <v>5126.4129999999996</v>
      </c>
      <c r="N3535">
        <v>2090686</v>
      </c>
      <c r="O3535">
        <v>5.4850000000000003</v>
      </c>
      <c r="P3535">
        <v>13.082000000000001</v>
      </c>
      <c r="Q3535">
        <v>1366.587</v>
      </c>
      <c r="R3535">
        <v>557330</v>
      </c>
      <c r="S3535">
        <v>0.04</v>
      </c>
      <c r="T3535">
        <v>3.2</v>
      </c>
      <c r="U3535">
        <v>10.004</v>
      </c>
      <c r="V3535">
        <v>4080</v>
      </c>
      <c r="W3535">
        <v>16</v>
      </c>
      <c r="X3535">
        <f t="shared" si="118"/>
        <v>788.45913000000007</v>
      </c>
      <c r="Y3535">
        <f t="shared" si="119"/>
        <v>4.4690000000000003</v>
      </c>
    </row>
    <row r="3536" spans="1:25" x14ac:dyDescent="0.2">
      <c r="A3536" t="s">
        <v>9864</v>
      </c>
      <c r="B3536" t="s">
        <v>745</v>
      </c>
      <c r="C3536">
        <v>12</v>
      </c>
      <c r="D3536">
        <v>11</v>
      </c>
      <c r="E3536" t="s">
        <v>3813</v>
      </c>
      <c r="F3536">
        <v>238.01599999999999</v>
      </c>
      <c r="G3536">
        <v>61.037999999999997</v>
      </c>
      <c r="H3536">
        <v>38.171999999999997</v>
      </c>
      <c r="I3536">
        <v>14527.918</v>
      </c>
      <c r="J3536">
        <v>5924867</v>
      </c>
      <c r="K3536">
        <v>83.661000000000001</v>
      </c>
      <c r="L3536">
        <v>36.128</v>
      </c>
      <c r="M3536">
        <v>19912.567999999999</v>
      </c>
      <c r="N3536">
        <v>8120869</v>
      </c>
      <c r="O3536">
        <v>9.8040000000000003</v>
      </c>
      <c r="P3536">
        <v>16.623000000000001</v>
      </c>
      <c r="Q3536">
        <v>2333.4960000000001</v>
      </c>
      <c r="R3536">
        <v>951661</v>
      </c>
      <c r="S3536">
        <v>0.17299999999999999</v>
      </c>
      <c r="T3536">
        <v>6.6470000000000002</v>
      </c>
      <c r="U3536">
        <v>41.268000000000001</v>
      </c>
      <c r="V3536">
        <v>16830</v>
      </c>
      <c r="W3536">
        <v>66</v>
      </c>
      <c r="X3536">
        <f t="shared" si="118"/>
        <v>1842.3899400000003</v>
      </c>
      <c r="Y3536">
        <f t="shared" si="119"/>
        <v>58.969000000000008</v>
      </c>
    </row>
    <row r="3537" spans="1:25" x14ac:dyDescent="0.2">
      <c r="A3537" t="s">
        <v>9864</v>
      </c>
      <c r="B3537" t="s">
        <v>745</v>
      </c>
      <c r="C3537">
        <v>12</v>
      </c>
      <c r="D3537">
        <v>13</v>
      </c>
      <c r="E3537" t="s">
        <v>3814</v>
      </c>
      <c r="F3537">
        <v>268.10700000000003</v>
      </c>
      <c r="G3537">
        <v>70.248999999999995</v>
      </c>
      <c r="H3537">
        <v>35.771000000000001</v>
      </c>
      <c r="I3537">
        <v>18834.249</v>
      </c>
      <c r="J3537">
        <v>7681102</v>
      </c>
      <c r="K3537">
        <v>53.436999999999998</v>
      </c>
      <c r="L3537">
        <v>22.419</v>
      </c>
      <c r="M3537">
        <v>14326.8</v>
      </c>
      <c r="N3537">
        <v>5842846</v>
      </c>
      <c r="O3537">
        <v>14.446999999999999</v>
      </c>
      <c r="P3537">
        <v>22.675999999999998</v>
      </c>
      <c r="Q3537">
        <v>3873.2620000000002</v>
      </c>
      <c r="R3537">
        <v>1579618</v>
      </c>
      <c r="S3537">
        <v>0.14499999999999999</v>
      </c>
      <c r="T3537">
        <v>6.07</v>
      </c>
      <c r="U3537">
        <v>38.767000000000003</v>
      </c>
      <c r="V3537">
        <v>15810</v>
      </c>
      <c r="W3537">
        <v>62</v>
      </c>
      <c r="X3537">
        <f t="shared" si="118"/>
        <v>3520.7348800000004</v>
      </c>
      <c r="Y3537">
        <f t="shared" si="119"/>
        <v>54.609000000000009</v>
      </c>
    </row>
    <row r="3538" spans="1:25" x14ac:dyDescent="0.2">
      <c r="A3538" t="s">
        <v>9864</v>
      </c>
      <c r="B3538" t="s">
        <v>745</v>
      </c>
      <c r="C3538">
        <v>12</v>
      </c>
      <c r="D3538">
        <v>14</v>
      </c>
      <c r="E3538" t="s">
        <v>3815</v>
      </c>
      <c r="F3538">
        <v>267.322</v>
      </c>
      <c r="G3538">
        <v>65.537000000000006</v>
      </c>
      <c r="H3538">
        <v>40.115000000000002</v>
      </c>
      <c r="I3538">
        <v>17519.572</v>
      </c>
      <c r="J3538">
        <v>7144942</v>
      </c>
      <c r="K3538">
        <v>43.335000000000001</v>
      </c>
      <c r="L3538">
        <v>22.256</v>
      </c>
      <c r="M3538">
        <v>11584.486000000001</v>
      </c>
      <c r="N3538">
        <v>4724458</v>
      </c>
      <c r="O3538">
        <v>10.391</v>
      </c>
      <c r="P3538">
        <v>19.739999999999998</v>
      </c>
      <c r="Q3538">
        <v>2777.7950000000001</v>
      </c>
      <c r="R3538">
        <v>1132858</v>
      </c>
      <c r="S3538">
        <v>9.0999999999999998E-2</v>
      </c>
      <c r="T3538">
        <v>4.8220000000000001</v>
      </c>
      <c r="U3538">
        <v>24.385000000000002</v>
      </c>
      <c r="V3538">
        <v>9945</v>
      </c>
      <c r="W3538">
        <v>39</v>
      </c>
      <c r="X3538">
        <f t="shared" si="118"/>
        <v>2326.6758500000001</v>
      </c>
      <c r="Y3538">
        <f t="shared" si="119"/>
        <v>29.539000000000005</v>
      </c>
    </row>
    <row r="3539" spans="1:25" x14ac:dyDescent="0.2">
      <c r="A3539" t="s">
        <v>9864</v>
      </c>
      <c r="B3539" t="s">
        <v>745</v>
      </c>
      <c r="C3539">
        <v>12</v>
      </c>
      <c r="D3539">
        <v>15</v>
      </c>
      <c r="E3539" t="s">
        <v>3816</v>
      </c>
      <c r="F3539">
        <v>272.29700000000003</v>
      </c>
      <c r="G3539">
        <v>77.268000000000001</v>
      </c>
      <c r="H3539">
        <v>37.021000000000001</v>
      </c>
      <c r="I3539">
        <v>21039.928</v>
      </c>
      <c r="J3539">
        <v>8580636</v>
      </c>
      <c r="K3539">
        <v>44.195</v>
      </c>
      <c r="L3539">
        <v>22.282</v>
      </c>
      <c r="M3539">
        <v>12034.143</v>
      </c>
      <c r="N3539">
        <v>4907840</v>
      </c>
      <c r="O3539">
        <v>8.6549999999999994</v>
      </c>
      <c r="P3539">
        <v>14.021000000000001</v>
      </c>
      <c r="Q3539">
        <v>2356.6819999999998</v>
      </c>
      <c r="R3539">
        <v>961117</v>
      </c>
      <c r="S3539">
        <v>0.14000000000000001</v>
      </c>
      <c r="T3539">
        <v>5.9749999999999996</v>
      </c>
      <c r="U3539">
        <v>38.140999999999998</v>
      </c>
      <c r="V3539">
        <v>15555</v>
      </c>
      <c r="W3539">
        <v>61</v>
      </c>
      <c r="X3539">
        <f t="shared" si="118"/>
        <v>1867.6626799999999</v>
      </c>
      <c r="Y3539">
        <f t="shared" si="119"/>
        <v>53.519000000000005</v>
      </c>
    </row>
    <row r="3540" spans="1:25" x14ac:dyDescent="0.2">
      <c r="A3540" t="s">
        <v>9864</v>
      </c>
      <c r="B3540" t="s">
        <v>745</v>
      </c>
      <c r="C3540">
        <v>12</v>
      </c>
      <c r="D3540">
        <v>17</v>
      </c>
      <c r="E3540" t="s">
        <v>3817</v>
      </c>
      <c r="F3540">
        <v>254.70599999999999</v>
      </c>
      <c r="G3540">
        <v>71.337000000000003</v>
      </c>
      <c r="H3540">
        <v>40.807000000000002</v>
      </c>
      <c r="I3540">
        <v>18170.079000000002</v>
      </c>
      <c r="J3540">
        <v>7410236</v>
      </c>
      <c r="K3540">
        <v>59.085999999999999</v>
      </c>
      <c r="L3540">
        <v>27.341000000000001</v>
      </c>
      <c r="M3540">
        <v>15049.66</v>
      </c>
      <c r="N3540">
        <v>6137647</v>
      </c>
      <c r="O3540">
        <v>16.047000000000001</v>
      </c>
      <c r="P3540">
        <v>23.747</v>
      </c>
      <c r="Q3540">
        <v>4087.252</v>
      </c>
      <c r="R3540">
        <v>1666889</v>
      </c>
      <c r="S3540">
        <v>0.16900000000000001</v>
      </c>
      <c r="T3540">
        <v>6.57</v>
      </c>
      <c r="U3540">
        <v>43.143000000000001</v>
      </c>
      <c r="V3540">
        <v>17595</v>
      </c>
      <c r="W3540">
        <v>69</v>
      </c>
      <c r="X3540">
        <f t="shared" si="118"/>
        <v>3753.9839800000004</v>
      </c>
      <c r="Y3540">
        <f t="shared" si="119"/>
        <v>62.239000000000004</v>
      </c>
    </row>
    <row r="3541" spans="1:25" x14ac:dyDescent="0.2">
      <c r="A3541" t="s">
        <v>9864</v>
      </c>
      <c r="B3541" t="s">
        <v>745</v>
      </c>
      <c r="C3541">
        <v>12</v>
      </c>
      <c r="D3541">
        <v>18</v>
      </c>
      <c r="E3541" t="s">
        <v>3818</v>
      </c>
      <c r="F3541">
        <v>237.71600000000001</v>
      </c>
      <c r="G3541">
        <v>77.915000000000006</v>
      </c>
      <c r="H3541">
        <v>40.267000000000003</v>
      </c>
      <c r="I3541">
        <v>18521.702000000001</v>
      </c>
      <c r="J3541">
        <v>7553637</v>
      </c>
      <c r="K3541">
        <v>30.356999999999999</v>
      </c>
      <c r="L3541">
        <v>14.477</v>
      </c>
      <c r="M3541">
        <v>7216.268</v>
      </c>
      <c r="N3541">
        <v>2942984</v>
      </c>
      <c r="O3541">
        <v>7.1630000000000003</v>
      </c>
      <c r="P3541">
        <v>15.345000000000001</v>
      </c>
      <c r="Q3541">
        <v>1702.752</v>
      </c>
      <c r="R3541">
        <v>694427</v>
      </c>
      <c r="S3541">
        <v>8.4000000000000005E-2</v>
      </c>
      <c r="T3541">
        <v>4.6319999999999997</v>
      </c>
      <c r="U3541">
        <v>20.009</v>
      </c>
      <c r="V3541">
        <v>8160</v>
      </c>
      <c r="W3541">
        <v>32</v>
      </c>
      <c r="X3541">
        <f t="shared" si="118"/>
        <v>1154.87898</v>
      </c>
      <c r="Y3541">
        <f t="shared" si="119"/>
        <v>21.909000000000002</v>
      </c>
    </row>
    <row r="3542" spans="1:25" x14ac:dyDescent="0.2">
      <c r="A3542" t="s">
        <v>9864</v>
      </c>
      <c r="B3542" t="s">
        <v>745</v>
      </c>
      <c r="C3542">
        <v>12</v>
      </c>
      <c r="D3542">
        <v>19</v>
      </c>
      <c r="E3542" t="s">
        <v>3819</v>
      </c>
      <c r="F3542">
        <v>42.851999999999997</v>
      </c>
      <c r="G3542">
        <v>57.509</v>
      </c>
      <c r="H3542">
        <v>34.441000000000003</v>
      </c>
      <c r="I3542">
        <v>2464.3679999999999</v>
      </c>
      <c r="J3542">
        <v>1005034</v>
      </c>
      <c r="K3542">
        <v>62.195</v>
      </c>
      <c r="L3542">
        <v>44.716000000000001</v>
      </c>
      <c r="M3542">
        <v>2665.174</v>
      </c>
      <c r="N3542">
        <v>1086928</v>
      </c>
      <c r="O3542">
        <v>7.2839999999999998</v>
      </c>
      <c r="P3542">
        <v>14.055</v>
      </c>
      <c r="Q3542">
        <v>312.12299999999999</v>
      </c>
      <c r="R3542">
        <v>127292</v>
      </c>
      <c r="S3542">
        <v>8.7999999999999995E-2</v>
      </c>
      <c r="T3542">
        <v>4.7240000000000002</v>
      </c>
      <c r="U3542">
        <v>3.7519999999999998</v>
      </c>
      <c r="V3542">
        <v>1530</v>
      </c>
      <c r="W3542">
        <v>6</v>
      </c>
      <c r="X3542">
        <f t="shared" si="118"/>
        <v>0</v>
      </c>
      <c r="Y3542">
        <f t="shared" si="119"/>
        <v>0</v>
      </c>
    </row>
    <row r="3543" spans="1:25" x14ac:dyDescent="0.2">
      <c r="A3543" t="s">
        <v>9864</v>
      </c>
      <c r="B3543" t="s">
        <v>745</v>
      </c>
      <c r="C3543">
        <v>12</v>
      </c>
      <c r="D3543">
        <v>20</v>
      </c>
      <c r="E3543" t="s">
        <v>3820</v>
      </c>
      <c r="F3543">
        <v>241.43100000000001</v>
      </c>
      <c r="G3543">
        <v>63.954000000000001</v>
      </c>
      <c r="H3543">
        <v>33.680999999999997</v>
      </c>
      <c r="I3543">
        <v>15440.4</v>
      </c>
      <c r="J3543">
        <v>6297001</v>
      </c>
      <c r="K3543">
        <v>61.012999999999998</v>
      </c>
      <c r="L3543">
        <v>22.215</v>
      </c>
      <c r="M3543">
        <v>14730.404</v>
      </c>
      <c r="N3543">
        <v>6007446</v>
      </c>
      <c r="O3543">
        <v>9.2940000000000005</v>
      </c>
      <c r="P3543">
        <v>16.2</v>
      </c>
      <c r="Q3543">
        <v>2243.8989999999999</v>
      </c>
      <c r="R3543">
        <v>915121</v>
      </c>
      <c r="S3543">
        <v>0.14199999999999999</v>
      </c>
      <c r="T3543">
        <v>6.0250000000000004</v>
      </c>
      <c r="U3543">
        <v>34.39</v>
      </c>
      <c r="V3543">
        <v>14025</v>
      </c>
      <c r="W3543">
        <v>55</v>
      </c>
      <c r="X3543">
        <f t="shared" si="118"/>
        <v>1744.72921</v>
      </c>
      <c r="Y3543">
        <f t="shared" si="119"/>
        <v>46.979000000000006</v>
      </c>
    </row>
    <row r="3544" spans="1:25" x14ac:dyDescent="0.2">
      <c r="A3544" t="s">
        <v>9864</v>
      </c>
      <c r="B3544" t="s">
        <v>745</v>
      </c>
      <c r="C3544">
        <v>12</v>
      </c>
      <c r="D3544">
        <v>21</v>
      </c>
      <c r="E3544" t="s">
        <v>3821</v>
      </c>
      <c r="F3544">
        <v>287.22500000000002</v>
      </c>
      <c r="G3544">
        <v>53.305999999999997</v>
      </c>
      <c r="H3544">
        <v>33.970999999999997</v>
      </c>
      <c r="I3544">
        <v>15310.705</v>
      </c>
      <c r="J3544">
        <v>6244108</v>
      </c>
      <c r="K3544">
        <v>52.64</v>
      </c>
      <c r="L3544">
        <v>20.670999999999999</v>
      </c>
      <c r="M3544">
        <v>15119.566999999999</v>
      </c>
      <c r="N3544">
        <v>6166157</v>
      </c>
      <c r="O3544">
        <v>14.957000000000001</v>
      </c>
      <c r="P3544">
        <v>24.027999999999999</v>
      </c>
      <c r="Q3544">
        <v>4296.1329999999998</v>
      </c>
      <c r="R3544">
        <v>1752076</v>
      </c>
      <c r="S3544">
        <v>0.13900000000000001</v>
      </c>
      <c r="T3544">
        <v>5.9589999999999996</v>
      </c>
      <c r="U3544">
        <v>40.017000000000003</v>
      </c>
      <c r="V3544">
        <v>16320</v>
      </c>
      <c r="W3544">
        <v>64</v>
      </c>
      <c r="X3544">
        <f t="shared" si="118"/>
        <v>3981.6642700000002</v>
      </c>
      <c r="Y3544">
        <f t="shared" si="119"/>
        <v>56.789000000000009</v>
      </c>
    </row>
    <row r="3545" spans="1:25" x14ac:dyDescent="0.2">
      <c r="A3545" t="s">
        <v>9864</v>
      </c>
      <c r="B3545" t="s">
        <v>745</v>
      </c>
      <c r="C3545">
        <v>12</v>
      </c>
      <c r="D3545">
        <v>22</v>
      </c>
      <c r="E3545" t="s">
        <v>3822</v>
      </c>
      <c r="F3545">
        <v>296.577</v>
      </c>
      <c r="G3545">
        <v>56.283999999999999</v>
      </c>
      <c r="H3545">
        <v>32.582999999999998</v>
      </c>
      <c r="I3545">
        <v>16692.478999999999</v>
      </c>
      <c r="J3545">
        <v>6807632</v>
      </c>
      <c r="K3545">
        <v>54.658000000000001</v>
      </c>
      <c r="L3545">
        <v>23.138999999999999</v>
      </c>
      <c r="M3545">
        <v>16210.286</v>
      </c>
      <c r="N3545">
        <v>6610981</v>
      </c>
      <c r="O3545">
        <v>11.223000000000001</v>
      </c>
      <c r="P3545">
        <v>18.396999999999998</v>
      </c>
      <c r="Q3545">
        <v>3328.63</v>
      </c>
      <c r="R3545">
        <v>1357503</v>
      </c>
      <c r="S3545">
        <v>0.17299999999999999</v>
      </c>
      <c r="T3545">
        <v>6.6369999999999996</v>
      </c>
      <c r="U3545">
        <v>51.271999999999998</v>
      </c>
      <c r="V3545">
        <v>20910</v>
      </c>
      <c r="W3545">
        <v>82</v>
      </c>
      <c r="X3545">
        <f t="shared" si="118"/>
        <v>2927.0860000000002</v>
      </c>
      <c r="Y3545">
        <f t="shared" si="119"/>
        <v>76.409000000000006</v>
      </c>
    </row>
    <row r="3546" spans="1:25" x14ac:dyDescent="0.2">
      <c r="A3546" t="s">
        <v>9864</v>
      </c>
      <c r="B3546" t="s">
        <v>745</v>
      </c>
      <c r="C3546">
        <v>12</v>
      </c>
      <c r="D3546">
        <v>24</v>
      </c>
      <c r="E3546" t="s">
        <v>3823</v>
      </c>
      <c r="F3546">
        <v>265.71600000000001</v>
      </c>
      <c r="G3546">
        <v>62.287999999999997</v>
      </c>
      <c r="H3546">
        <v>32.515000000000001</v>
      </c>
      <c r="I3546">
        <v>16550.865000000002</v>
      </c>
      <c r="J3546">
        <v>6749878</v>
      </c>
      <c r="K3546">
        <v>8.6059999999999999</v>
      </c>
      <c r="L3546">
        <v>11.269</v>
      </c>
      <c r="M3546">
        <v>2286.8139999999999</v>
      </c>
      <c r="N3546">
        <v>932623</v>
      </c>
      <c r="O3546">
        <v>1.9850000000000001</v>
      </c>
      <c r="P3546">
        <v>4.3330000000000002</v>
      </c>
      <c r="Q3546">
        <v>527.56799999999998</v>
      </c>
      <c r="R3546">
        <v>215156</v>
      </c>
      <c r="S3546">
        <v>1.9E-2</v>
      </c>
      <c r="T3546">
        <v>2.1909999999999998</v>
      </c>
      <c r="U3546">
        <v>5.0019999999999998</v>
      </c>
      <c r="V3546">
        <v>2040</v>
      </c>
      <c r="W3546">
        <v>8</v>
      </c>
      <c r="X3546">
        <f t="shared" si="118"/>
        <v>0</v>
      </c>
      <c r="Y3546">
        <f t="shared" si="119"/>
        <v>0</v>
      </c>
    </row>
    <row r="3547" spans="1:25" x14ac:dyDescent="0.2">
      <c r="A3547" t="s">
        <v>9864</v>
      </c>
      <c r="B3547" t="s">
        <v>1082</v>
      </c>
      <c r="C3547">
        <v>1</v>
      </c>
      <c r="D3547">
        <v>1</v>
      </c>
      <c r="E3547" t="s">
        <v>3857</v>
      </c>
      <c r="F3547">
        <v>315.68599999999998</v>
      </c>
      <c r="G3547">
        <v>74.564999999999998</v>
      </c>
      <c r="H3547">
        <v>36.421999999999997</v>
      </c>
      <c r="I3547">
        <v>23539.058000000001</v>
      </c>
      <c r="J3547">
        <v>9599847</v>
      </c>
      <c r="K3547">
        <v>59.976999999999997</v>
      </c>
      <c r="L3547">
        <v>23.385999999999999</v>
      </c>
      <c r="M3547">
        <v>18933.977999999999</v>
      </c>
      <c r="N3547">
        <v>7721774</v>
      </c>
      <c r="O3547">
        <v>39.411999999999999</v>
      </c>
      <c r="P3547">
        <v>41.521000000000001</v>
      </c>
      <c r="Q3547">
        <v>12441.669</v>
      </c>
      <c r="R3547">
        <v>5074040</v>
      </c>
      <c r="S3547">
        <v>0.16200000000000001</v>
      </c>
      <c r="T3547">
        <v>6.4329999999999998</v>
      </c>
      <c r="U3547">
        <v>51.271999999999998</v>
      </c>
      <c r="V3547">
        <v>20910</v>
      </c>
      <c r="W3547">
        <v>82</v>
      </c>
      <c r="X3547">
        <f>(MAX(0, (Q3547-662.08)))*1.12</f>
        <v>13193.139680000002</v>
      </c>
      <c r="Y3547">
        <f>(MAX(0, (W3547-13.07)))*1.12</f>
        <v>77.201600000000013</v>
      </c>
    </row>
    <row r="3548" spans="1:25" x14ac:dyDescent="0.2">
      <c r="A3548" t="s">
        <v>9864</v>
      </c>
      <c r="B3548" t="s">
        <v>1082</v>
      </c>
      <c r="C3548">
        <v>1</v>
      </c>
      <c r="D3548">
        <v>2</v>
      </c>
      <c r="E3548" t="s">
        <v>3858</v>
      </c>
      <c r="F3548">
        <v>222.90899999999999</v>
      </c>
      <c r="G3548">
        <v>86.361000000000004</v>
      </c>
      <c r="H3548">
        <v>40.188000000000002</v>
      </c>
      <c r="I3548">
        <v>19250.599999999999</v>
      </c>
      <c r="J3548">
        <v>7850901</v>
      </c>
      <c r="K3548">
        <v>68.381</v>
      </c>
      <c r="L3548">
        <v>29.055</v>
      </c>
      <c r="M3548">
        <v>15242.668</v>
      </c>
      <c r="N3548">
        <v>6216361</v>
      </c>
      <c r="O3548">
        <v>33.548999999999999</v>
      </c>
      <c r="P3548">
        <v>38.198999999999998</v>
      </c>
      <c r="Q3548">
        <v>7478.3580000000002</v>
      </c>
      <c r="R3548">
        <v>3049871</v>
      </c>
      <c r="S3548">
        <v>0.16800000000000001</v>
      </c>
      <c r="T3548">
        <v>6.5490000000000004</v>
      </c>
      <c r="U3548">
        <v>37.515999999999998</v>
      </c>
      <c r="V3548">
        <v>15300</v>
      </c>
      <c r="W3548">
        <v>60</v>
      </c>
      <c r="X3548">
        <f t="shared" ref="X3548:X3611" si="120">(MAX(0, (Q3548-662.08)))*1.12</f>
        <v>7634.2313600000007</v>
      </c>
      <c r="Y3548">
        <f t="shared" ref="Y3548:Y3611" si="121">(MAX(0, (W3548-13.07)))*1.12</f>
        <v>52.561600000000006</v>
      </c>
    </row>
    <row r="3549" spans="1:25" x14ac:dyDescent="0.2">
      <c r="A3549" t="s">
        <v>9864</v>
      </c>
      <c r="B3549" t="s">
        <v>1082</v>
      </c>
      <c r="C3549">
        <v>1</v>
      </c>
      <c r="D3549">
        <v>3</v>
      </c>
      <c r="E3549" t="s">
        <v>3859</v>
      </c>
      <c r="F3549">
        <v>103.608</v>
      </c>
      <c r="G3549">
        <v>72.207999999999998</v>
      </c>
      <c r="H3549">
        <v>42.575000000000003</v>
      </c>
      <c r="I3549">
        <v>7481.317</v>
      </c>
      <c r="J3549">
        <v>3051078</v>
      </c>
      <c r="K3549">
        <v>5.0670000000000002</v>
      </c>
      <c r="L3549">
        <v>2.8420000000000001</v>
      </c>
      <c r="M3549">
        <v>525.00800000000004</v>
      </c>
      <c r="N3549">
        <v>214112</v>
      </c>
      <c r="O3549">
        <v>4.9130000000000003</v>
      </c>
      <c r="P3549">
        <v>9.0419999999999998</v>
      </c>
      <c r="Q3549">
        <v>509.06700000000001</v>
      </c>
      <c r="R3549">
        <v>207611</v>
      </c>
      <c r="S3549">
        <v>4.8000000000000001E-2</v>
      </c>
      <c r="T3549">
        <v>3.508</v>
      </c>
      <c r="U3549">
        <v>5.0019999999999998</v>
      </c>
      <c r="V3549">
        <v>2040</v>
      </c>
      <c r="W3549">
        <v>8</v>
      </c>
      <c r="X3549">
        <f t="shared" si="120"/>
        <v>0</v>
      </c>
      <c r="Y3549">
        <f t="shared" si="121"/>
        <v>0</v>
      </c>
    </row>
    <row r="3550" spans="1:25" x14ac:dyDescent="0.2">
      <c r="A3550" t="s">
        <v>9864</v>
      </c>
      <c r="B3550" t="s">
        <v>1082</v>
      </c>
      <c r="C3550">
        <v>1</v>
      </c>
      <c r="D3550">
        <v>4</v>
      </c>
      <c r="E3550" t="s">
        <v>3860</v>
      </c>
      <c r="F3550">
        <v>126.49299999999999</v>
      </c>
      <c r="G3550">
        <v>70.456999999999994</v>
      </c>
      <c r="H3550">
        <v>37.36</v>
      </c>
      <c r="I3550">
        <v>8912.2330000000002</v>
      </c>
      <c r="J3550">
        <v>3634643</v>
      </c>
      <c r="K3550">
        <v>5.6580000000000004</v>
      </c>
      <c r="L3550">
        <v>5.032</v>
      </c>
      <c r="M3550">
        <v>715.71900000000005</v>
      </c>
      <c r="N3550">
        <v>291889</v>
      </c>
      <c r="O3550">
        <v>6.1680000000000001</v>
      </c>
      <c r="P3550">
        <v>14.276</v>
      </c>
      <c r="Q3550">
        <v>780.16300000000001</v>
      </c>
      <c r="R3550">
        <v>318171</v>
      </c>
      <c r="S3550">
        <v>5.8999999999999997E-2</v>
      </c>
      <c r="T3550">
        <v>3.8889999999999998</v>
      </c>
      <c r="U3550">
        <v>7.5030000000000001</v>
      </c>
      <c r="V3550">
        <v>3060</v>
      </c>
      <c r="W3550">
        <v>12</v>
      </c>
      <c r="X3550">
        <f t="shared" si="120"/>
        <v>132.25295999999997</v>
      </c>
      <c r="Y3550">
        <f t="shared" si="121"/>
        <v>0</v>
      </c>
    </row>
    <row r="3551" spans="1:25" x14ac:dyDescent="0.2">
      <c r="A3551" t="s">
        <v>9864</v>
      </c>
      <c r="B3551" t="s">
        <v>1082</v>
      </c>
      <c r="C3551">
        <v>1</v>
      </c>
      <c r="D3551">
        <v>5</v>
      </c>
      <c r="E3551" t="s">
        <v>3861</v>
      </c>
      <c r="F3551">
        <v>360.72699999999998</v>
      </c>
      <c r="G3551">
        <v>87.567999999999998</v>
      </c>
      <c r="H3551">
        <v>44.905999999999999</v>
      </c>
      <c r="I3551">
        <v>31588.169000000002</v>
      </c>
      <c r="J3551">
        <v>12882486</v>
      </c>
      <c r="K3551">
        <v>40.048000000000002</v>
      </c>
      <c r="L3551">
        <v>32.165999999999997</v>
      </c>
      <c r="M3551">
        <v>14446.322</v>
      </c>
      <c r="N3551">
        <v>5891590</v>
      </c>
      <c r="O3551">
        <v>23.763000000000002</v>
      </c>
      <c r="P3551">
        <v>32.753999999999998</v>
      </c>
      <c r="Q3551">
        <v>8572.0910000000003</v>
      </c>
      <c r="R3551">
        <v>3495924</v>
      </c>
      <c r="S3551">
        <v>0.185</v>
      </c>
      <c r="T3551">
        <v>6.875</v>
      </c>
      <c r="U3551">
        <v>66.903000000000006</v>
      </c>
      <c r="V3551">
        <v>27285</v>
      </c>
      <c r="W3551">
        <v>107</v>
      </c>
      <c r="X3551">
        <f t="shared" si="120"/>
        <v>8859.2123200000005</v>
      </c>
      <c r="Y3551">
        <f t="shared" si="121"/>
        <v>105.20160000000001</v>
      </c>
    </row>
    <row r="3552" spans="1:25" x14ac:dyDescent="0.2">
      <c r="A3552" t="s">
        <v>9864</v>
      </c>
      <c r="B3552" t="s">
        <v>1082</v>
      </c>
      <c r="C3552">
        <v>1</v>
      </c>
      <c r="D3552">
        <v>6</v>
      </c>
      <c r="E3552" t="s">
        <v>3862</v>
      </c>
      <c r="F3552">
        <v>300.93700000000001</v>
      </c>
      <c r="G3552">
        <v>85.475999999999999</v>
      </c>
      <c r="H3552">
        <v>42.612000000000002</v>
      </c>
      <c r="I3552">
        <v>25722.927</v>
      </c>
      <c r="J3552">
        <v>10490486</v>
      </c>
      <c r="K3552">
        <v>69.287999999999997</v>
      </c>
      <c r="L3552">
        <v>28.009</v>
      </c>
      <c r="M3552">
        <v>20851.403999999999</v>
      </c>
      <c r="N3552">
        <v>8503751</v>
      </c>
      <c r="O3552">
        <v>37.82</v>
      </c>
      <c r="P3552">
        <v>40.902999999999999</v>
      </c>
      <c r="Q3552">
        <v>11381.416999999999</v>
      </c>
      <c r="R3552">
        <v>4641641</v>
      </c>
      <c r="S3552">
        <v>0.11799999999999999</v>
      </c>
      <c r="T3552">
        <v>5.4939999999999998</v>
      </c>
      <c r="U3552">
        <v>35.64</v>
      </c>
      <c r="V3552">
        <v>14535</v>
      </c>
      <c r="W3552">
        <v>57</v>
      </c>
      <c r="X3552">
        <f t="shared" si="120"/>
        <v>12005.657440000001</v>
      </c>
      <c r="Y3552">
        <f t="shared" si="121"/>
        <v>49.201600000000006</v>
      </c>
    </row>
    <row r="3553" spans="1:25" x14ac:dyDescent="0.2">
      <c r="A3553" t="s">
        <v>9864</v>
      </c>
      <c r="B3553" t="s">
        <v>1082</v>
      </c>
      <c r="C3553">
        <v>1</v>
      </c>
      <c r="D3553">
        <v>7</v>
      </c>
      <c r="E3553" t="s">
        <v>3863</v>
      </c>
      <c r="F3553">
        <v>287.762</v>
      </c>
      <c r="G3553">
        <v>82.825000000000003</v>
      </c>
      <c r="H3553">
        <v>41.55</v>
      </c>
      <c r="I3553">
        <v>23833.938999999998</v>
      </c>
      <c r="J3553">
        <v>9720107</v>
      </c>
      <c r="K3553">
        <v>58.758000000000003</v>
      </c>
      <c r="L3553">
        <v>24.231000000000002</v>
      </c>
      <c r="M3553">
        <v>16908.436000000002</v>
      </c>
      <c r="N3553">
        <v>6895705</v>
      </c>
      <c r="O3553">
        <v>32.338999999999999</v>
      </c>
      <c r="P3553">
        <v>38.531999999999996</v>
      </c>
      <c r="Q3553">
        <v>9306.0159999999996</v>
      </c>
      <c r="R3553">
        <v>3795238</v>
      </c>
      <c r="S3553">
        <v>0.191</v>
      </c>
      <c r="T3553">
        <v>6.98</v>
      </c>
      <c r="U3553">
        <v>55.023000000000003</v>
      </c>
      <c r="V3553">
        <v>22440</v>
      </c>
      <c r="W3553">
        <v>88</v>
      </c>
      <c r="X3553">
        <f t="shared" si="120"/>
        <v>9681.2083199999997</v>
      </c>
      <c r="Y3553">
        <f t="shared" si="121"/>
        <v>83.921600000000012</v>
      </c>
    </row>
    <row r="3554" spans="1:25" x14ac:dyDescent="0.2">
      <c r="A3554" t="s">
        <v>9864</v>
      </c>
      <c r="B3554" t="s">
        <v>1082</v>
      </c>
      <c r="C3554">
        <v>1</v>
      </c>
      <c r="D3554">
        <v>9</v>
      </c>
      <c r="E3554" t="s">
        <v>3864</v>
      </c>
      <c r="F3554">
        <v>278.42500000000001</v>
      </c>
      <c r="G3554">
        <v>92.352999999999994</v>
      </c>
      <c r="H3554">
        <v>39.887</v>
      </c>
      <c r="I3554">
        <v>25713.243999999999</v>
      </c>
      <c r="J3554">
        <v>10486537</v>
      </c>
      <c r="K3554">
        <v>64.061999999999998</v>
      </c>
      <c r="L3554">
        <v>22.838000000000001</v>
      </c>
      <c r="M3554">
        <v>17836.557000000001</v>
      </c>
      <c r="N3554">
        <v>7274217</v>
      </c>
      <c r="O3554">
        <v>38.982999999999997</v>
      </c>
      <c r="P3554">
        <v>41.72</v>
      </c>
      <c r="Q3554">
        <v>10853.891</v>
      </c>
      <c r="R3554">
        <v>4426502</v>
      </c>
      <c r="S3554">
        <v>0.11899999999999999</v>
      </c>
      <c r="T3554">
        <v>5.508</v>
      </c>
      <c r="U3554">
        <v>33.139000000000003</v>
      </c>
      <c r="V3554">
        <v>13515</v>
      </c>
      <c r="W3554">
        <v>53</v>
      </c>
      <c r="X3554">
        <f t="shared" si="120"/>
        <v>11414.828320000001</v>
      </c>
      <c r="Y3554">
        <f t="shared" si="121"/>
        <v>44.721600000000002</v>
      </c>
    </row>
    <row r="3555" spans="1:25" x14ac:dyDescent="0.2">
      <c r="A3555" t="s">
        <v>9864</v>
      </c>
      <c r="B3555" t="s">
        <v>1082</v>
      </c>
      <c r="C3555">
        <v>1</v>
      </c>
      <c r="D3555">
        <v>10</v>
      </c>
      <c r="E3555" t="s">
        <v>3865</v>
      </c>
      <c r="F3555">
        <v>328.46300000000002</v>
      </c>
      <c r="G3555">
        <v>86.45</v>
      </c>
      <c r="H3555">
        <v>41.216999999999999</v>
      </c>
      <c r="I3555">
        <v>28395.583999999999</v>
      </c>
      <c r="J3555">
        <v>11580466</v>
      </c>
      <c r="K3555">
        <v>45.213000000000001</v>
      </c>
      <c r="L3555">
        <v>21.486000000000001</v>
      </c>
      <c r="M3555">
        <v>14850.93</v>
      </c>
      <c r="N3555">
        <v>6056600</v>
      </c>
      <c r="O3555">
        <v>39.716000000000001</v>
      </c>
      <c r="P3555">
        <v>45.341999999999999</v>
      </c>
      <c r="Q3555">
        <v>13045.200999999999</v>
      </c>
      <c r="R3555">
        <v>5320176</v>
      </c>
      <c r="S3555">
        <v>0.13300000000000001</v>
      </c>
      <c r="T3555">
        <v>5.8280000000000003</v>
      </c>
      <c r="U3555">
        <v>43.768999999999998</v>
      </c>
      <c r="V3555">
        <v>17850</v>
      </c>
      <c r="W3555">
        <v>70</v>
      </c>
      <c r="X3555">
        <f t="shared" si="120"/>
        <v>13869.095520000001</v>
      </c>
      <c r="Y3555">
        <f t="shared" si="121"/>
        <v>63.761600000000008</v>
      </c>
    </row>
    <row r="3556" spans="1:25" x14ac:dyDescent="0.2">
      <c r="A3556" t="s">
        <v>9864</v>
      </c>
      <c r="B3556" t="s">
        <v>1082</v>
      </c>
      <c r="C3556">
        <v>1</v>
      </c>
      <c r="D3556">
        <v>11</v>
      </c>
      <c r="E3556" t="s">
        <v>3866</v>
      </c>
      <c r="F3556">
        <v>262.52100000000002</v>
      </c>
      <c r="G3556">
        <v>85.57</v>
      </c>
      <c r="H3556">
        <v>39.244999999999997</v>
      </c>
      <c r="I3556">
        <v>22463.9</v>
      </c>
      <c r="J3556">
        <v>9161369</v>
      </c>
      <c r="K3556">
        <v>63.097999999999999</v>
      </c>
      <c r="L3556">
        <v>31.890999999999998</v>
      </c>
      <c r="M3556">
        <v>16564.581999999999</v>
      </c>
      <c r="N3556">
        <v>6755472</v>
      </c>
      <c r="O3556">
        <v>29.872</v>
      </c>
      <c r="P3556">
        <v>36.963999999999999</v>
      </c>
      <c r="Q3556">
        <v>7842.018</v>
      </c>
      <c r="R3556">
        <v>3198181</v>
      </c>
      <c r="S3556">
        <v>0.16200000000000001</v>
      </c>
      <c r="T3556">
        <v>6.4240000000000004</v>
      </c>
      <c r="U3556">
        <v>42.518000000000001</v>
      </c>
      <c r="V3556">
        <v>17340</v>
      </c>
      <c r="W3556">
        <v>68</v>
      </c>
      <c r="X3556">
        <f t="shared" si="120"/>
        <v>8041.5305600000011</v>
      </c>
      <c r="Y3556">
        <f t="shared" si="121"/>
        <v>61.521600000000007</v>
      </c>
    </row>
    <row r="3557" spans="1:25" x14ac:dyDescent="0.2">
      <c r="A3557" t="s">
        <v>9864</v>
      </c>
      <c r="B3557" t="s">
        <v>1082</v>
      </c>
      <c r="C3557">
        <v>1</v>
      </c>
      <c r="D3557">
        <v>12</v>
      </c>
      <c r="E3557" t="s">
        <v>3867</v>
      </c>
      <c r="F3557">
        <v>11.272</v>
      </c>
      <c r="G3557">
        <v>34.630000000000003</v>
      </c>
      <c r="H3557">
        <v>19.346</v>
      </c>
      <c r="I3557">
        <v>390.34500000000003</v>
      </c>
      <c r="J3557">
        <v>159193</v>
      </c>
      <c r="K3557">
        <v>54.698</v>
      </c>
      <c r="L3557">
        <v>41.174999999999997</v>
      </c>
      <c r="M3557">
        <v>616.55899999999997</v>
      </c>
      <c r="N3557">
        <v>251449</v>
      </c>
      <c r="O3557">
        <v>21.169</v>
      </c>
      <c r="P3557">
        <v>36.222999999999999</v>
      </c>
      <c r="Q3557">
        <v>238.61099999999999</v>
      </c>
      <c r="R3557">
        <v>97312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f t="shared" si="120"/>
        <v>0</v>
      </c>
      <c r="Y3557">
        <f t="shared" si="121"/>
        <v>0</v>
      </c>
    </row>
    <row r="3558" spans="1:25" x14ac:dyDescent="0.2">
      <c r="A3558" t="s">
        <v>9864</v>
      </c>
      <c r="B3558" t="s">
        <v>1082</v>
      </c>
      <c r="C3558">
        <v>1</v>
      </c>
      <c r="D3558">
        <v>13</v>
      </c>
      <c r="E3558" t="s">
        <v>3868</v>
      </c>
      <c r="F3558">
        <v>371.928</v>
      </c>
      <c r="G3558">
        <v>81.698999999999998</v>
      </c>
      <c r="H3558">
        <v>40.011000000000003</v>
      </c>
      <c r="I3558">
        <v>30386.093000000001</v>
      </c>
      <c r="J3558">
        <v>12392248</v>
      </c>
      <c r="K3558">
        <v>34.369</v>
      </c>
      <c r="L3558">
        <v>25.222000000000001</v>
      </c>
      <c r="M3558">
        <v>12782.878000000001</v>
      </c>
      <c r="N3558">
        <v>5213194</v>
      </c>
      <c r="O3558">
        <v>27.045999999999999</v>
      </c>
      <c r="P3558">
        <v>35.856000000000002</v>
      </c>
      <c r="Q3558">
        <v>10059.145</v>
      </c>
      <c r="R3558">
        <v>4102384</v>
      </c>
      <c r="S3558">
        <v>0.158</v>
      </c>
      <c r="T3558">
        <v>6.3460000000000001</v>
      </c>
      <c r="U3558">
        <v>58.774999999999999</v>
      </c>
      <c r="V3558">
        <v>23970</v>
      </c>
      <c r="W3558">
        <v>94</v>
      </c>
      <c r="X3558">
        <f t="shared" si="120"/>
        <v>10524.712800000001</v>
      </c>
      <c r="Y3558">
        <f t="shared" si="121"/>
        <v>90.641600000000011</v>
      </c>
    </row>
    <row r="3559" spans="1:25" x14ac:dyDescent="0.2">
      <c r="A3559" t="s">
        <v>9864</v>
      </c>
      <c r="B3559" t="s">
        <v>1082</v>
      </c>
      <c r="C3559">
        <v>1</v>
      </c>
      <c r="D3559">
        <v>14</v>
      </c>
      <c r="E3559" t="s">
        <v>3869</v>
      </c>
      <c r="F3559">
        <v>338.27600000000001</v>
      </c>
      <c r="G3559">
        <v>64.950999999999993</v>
      </c>
      <c r="H3559">
        <v>32.133000000000003</v>
      </c>
      <c r="I3559">
        <v>21971.473999999998</v>
      </c>
      <c r="J3559">
        <v>8960545</v>
      </c>
      <c r="K3559">
        <v>30.387</v>
      </c>
      <c r="L3559">
        <v>17.422999999999998</v>
      </c>
      <c r="M3559">
        <v>10279.17</v>
      </c>
      <c r="N3559">
        <v>4192116</v>
      </c>
      <c r="O3559">
        <v>25.347000000000001</v>
      </c>
      <c r="P3559">
        <v>34.29</v>
      </c>
      <c r="Q3559">
        <v>8574.4079999999994</v>
      </c>
      <c r="R3559">
        <v>3496869</v>
      </c>
      <c r="S3559">
        <v>0.157</v>
      </c>
      <c r="T3559">
        <v>6.3280000000000003</v>
      </c>
      <c r="U3559">
        <v>53.148000000000003</v>
      </c>
      <c r="V3559">
        <v>21675</v>
      </c>
      <c r="W3559">
        <v>85</v>
      </c>
      <c r="X3559">
        <f t="shared" si="120"/>
        <v>8861.8073600000007</v>
      </c>
      <c r="Y3559">
        <f t="shared" si="121"/>
        <v>80.561600000000013</v>
      </c>
    </row>
    <row r="3560" spans="1:25" x14ac:dyDescent="0.2">
      <c r="A3560" t="s">
        <v>9864</v>
      </c>
      <c r="B3560" t="s">
        <v>1082</v>
      </c>
      <c r="C3560">
        <v>2</v>
      </c>
      <c r="D3560">
        <v>1</v>
      </c>
      <c r="E3560" t="s">
        <v>1323</v>
      </c>
      <c r="F3560">
        <v>389.077</v>
      </c>
      <c r="G3560">
        <v>68.634</v>
      </c>
      <c r="H3560">
        <v>37.999000000000002</v>
      </c>
      <c r="I3560">
        <v>26703.786</v>
      </c>
      <c r="J3560">
        <v>10890506</v>
      </c>
      <c r="K3560">
        <v>2.61</v>
      </c>
      <c r="L3560">
        <v>1.9550000000000001</v>
      </c>
      <c r="M3560">
        <v>1015.499</v>
      </c>
      <c r="N3560">
        <v>414147</v>
      </c>
      <c r="O3560">
        <v>2.3559999999999999</v>
      </c>
      <c r="P3560">
        <v>5.5910000000000002</v>
      </c>
      <c r="Q3560">
        <v>916.68399999999997</v>
      </c>
      <c r="R3560">
        <v>373848</v>
      </c>
      <c r="S3560">
        <v>1.9E-2</v>
      </c>
      <c r="T3560">
        <v>2.2170000000000001</v>
      </c>
      <c r="U3560">
        <v>7.5030000000000001</v>
      </c>
      <c r="V3560">
        <v>3060</v>
      </c>
      <c r="W3560">
        <v>12</v>
      </c>
      <c r="X3560">
        <f t="shared" si="120"/>
        <v>285.15647999999993</v>
      </c>
      <c r="Y3560">
        <f t="shared" si="121"/>
        <v>0</v>
      </c>
    </row>
    <row r="3561" spans="1:25" x14ac:dyDescent="0.2">
      <c r="A3561" t="s">
        <v>9864</v>
      </c>
      <c r="B3561" t="s">
        <v>1082</v>
      </c>
      <c r="C3561">
        <v>2</v>
      </c>
      <c r="D3561">
        <v>2</v>
      </c>
      <c r="E3561" t="s">
        <v>3870</v>
      </c>
      <c r="F3561">
        <v>334.46600000000001</v>
      </c>
      <c r="G3561">
        <v>72.692999999999998</v>
      </c>
      <c r="H3561">
        <v>40.039000000000001</v>
      </c>
      <c r="I3561">
        <v>24313.366000000002</v>
      </c>
      <c r="J3561">
        <v>9915630</v>
      </c>
      <c r="K3561">
        <v>3.05</v>
      </c>
      <c r="L3561">
        <v>1.611</v>
      </c>
      <c r="M3561">
        <v>1020.211</v>
      </c>
      <c r="N3561">
        <v>416069</v>
      </c>
      <c r="O3561">
        <v>3.4820000000000002</v>
      </c>
      <c r="P3561">
        <v>7.8360000000000003</v>
      </c>
      <c r="Q3561">
        <v>1164.4929999999999</v>
      </c>
      <c r="R3561">
        <v>474911</v>
      </c>
      <c r="S3561">
        <v>2.8000000000000001E-2</v>
      </c>
      <c r="T3561">
        <v>2.6739999999999999</v>
      </c>
      <c r="U3561">
        <v>9.3789999999999996</v>
      </c>
      <c r="V3561">
        <v>3825</v>
      </c>
      <c r="W3561">
        <v>15</v>
      </c>
      <c r="X3561">
        <f t="shared" si="120"/>
        <v>562.70255999999995</v>
      </c>
      <c r="Y3561">
        <f t="shared" si="121"/>
        <v>2.1616</v>
      </c>
    </row>
    <row r="3562" spans="1:25" x14ac:dyDescent="0.2">
      <c r="A3562" t="s">
        <v>9864</v>
      </c>
      <c r="B3562" t="s">
        <v>1082</v>
      </c>
      <c r="C3562">
        <v>2</v>
      </c>
      <c r="D3562">
        <v>3</v>
      </c>
      <c r="E3562" t="s">
        <v>3871</v>
      </c>
      <c r="F3562">
        <v>93.463999999999999</v>
      </c>
      <c r="G3562">
        <v>68.522999999999996</v>
      </c>
      <c r="H3562">
        <v>34.963999999999999</v>
      </c>
      <c r="I3562">
        <v>6404.3959999999997</v>
      </c>
      <c r="J3562">
        <v>2611881</v>
      </c>
      <c r="K3562">
        <v>2.8839999999999999</v>
      </c>
      <c r="L3562">
        <v>1.8540000000000001</v>
      </c>
      <c r="M3562">
        <v>269.50700000000001</v>
      </c>
      <c r="N3562">
        <v>109912</v>
      </c>
      <c r="O3562">
        <v>1.929</v>
      </c>
      <c r="P3562">
        <v>2.5579999999999998</v>
      </c>
      <c r="Q3562">
        <v>180.322</v>
      </c>
      <c r="R3562">
        <v>73540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f t="shared" si="120"/>
        <v>0</v>
      </c>
      <c r="Y3562">
        <f t="shared" si="121"/>
        <v>0</v>
      </c>
    </row>
    <row r="3563" spans="1:25" x14ac:dyDescent="0.2">
      <c r="A3563" t="s">
        <v>9864</v>
      </c>
      <c r="B3563" t="s">
        <v>1082</v>
      </c>
      <c r="C3563">
        <v>2</v>
      </c>
      <c r="D3563">
        <v>4</v>
      </c>
      <c r="E3563" t="s">
        <v>3872</v>
      </c>
      <c r="F3563">
        <v>303.786</v>
      </c>
      <c r="G3563">
        <v>93.105999999999995</v>
      </c>
      <c r="H3563">
        <v>46.149000000000001</v>
      </c>
      <c r="I3563">
        <v>28284.223000000002</v>
      </c>
      <c r="J3563">
        <v>11535050</v>
      </c>
      <c r="K3563">
        <v>30.021000000000001</v>
      </c>
      <c r="L3563">
        <v>10.175000000000001</v>
      </c>
      <c r="M3563">
        <v>9119.8880000000008</v>
      </c>
      <c r="N3563">
        <v>3719330</v>
      </c>
      <c r="O3563">
        <v>18.425000000000001</v>
      </c>
      <c r="P3563">
        <v>25.795999999999999</v>
      </c>
      <c r="Q3563">
        <v>5597.2460000000001</v>
      </c>
      <c r="R3563">
        <v>2282704</v>
      </c>
      <c r="S3563">
        <v>0.17699999999999999</v>
      </c>
      <c r="T3563">
        <v>6.7160000000000002</v>
      </c>
      <c r="U3563">
        <v>53.773000000000003</v>
      </c>
      <c r="V3563">
        <v>21930</v>
      </c>
      <c r="W3563">
        <v>86</v>
      </c>
      <c r="X3563">
        <f t="shared" si="120"/>
        <v>5527.3859200000006</v>
      </c>
      <c r="Y3563">
        <f t="shared" si="121"/>
        <v>81.681600000000017</v>
      </c>
    </row>
    <row r="3564" spans="1:25" x14ac:dyDescent="0.2">
      <c r="A3564" t="s">
        <v>9864</v>
      </c>
      <c r="B3564" t="s">
        <v>1082</v>
      </c>
      <c r="C3564">
        <v>2</v>
      </c>
      <c r="D3564">
        <v>5</v>
      </c>
      <c r="E3564" t="s">
        <v>3873</v>
      </c>
      <c r="F3564">
        <v>104.32899999999999</v>
      </c>
      <c r="G3564">
        <v>80.072999999999993</v>
      </c>
      <c r="H3564">
        <v>38.911000000000001</v>
      </c>
      <c r="I3564">
        <v>8353.9609999999993</v>
      </c>
      <c r="J3564">
        <v>3406965</v>
      </c>
      <c r="K3564">
        <v>3.31</v>
      </c>
      <c r="L3564">
        <v>3.7730000000000001</v>
      </c>
      <c r="M3564">
        <v>345.279</v>
      </c>
      <c r="N3564">
        <v>140814</v>
      </c>
      <c r="O3564">
        <v>3.1659999999999999</v>
      </c>
      <c r="P3564">
        <v>5.681</v>
      </c>
      <c r="Q3564">
        <v>330.31200000000001</v>
      </c>
      <c r="R3564">
        <v>134710</v>
      </c>
      <c r="S3564">
        <v>0.06</v>
      </c>
      <c r="T3564">
        <v>3.9089999999999998</v>
      </c>
      <c r="U3564">
        <v>6.2530000000000001</v>
      </c>
      <c r="V3564">
        <v>2550</v>
      </c>
      <c r="W3564">
        <v>10</v>
      </c>
      <c r="X3564">
        <f t="shared" si="120"/>
        <v>0</v>
      </c>
      <c r="Y3564">
        <f t="shared" si="121"/>
        <v>0</v>
      </c>
    </row>
    <row r="3565" spans="1:25" x14ac:dyDescent="0.2">
      <c r="A3565" t="s">
        <v>9864</v>
      </c>
      <c r="B3565" t="s">
        <v>1082</v>
      </c>
      <c r="C3565">
        <v>2</v>
      </c>
      <c r="D3565">
        <v>6</v>
      </c>
      <c r="E3565" t="s">
        <v>2610</v>
      </c>
      <c r="F3565">
        <v>320.08999999999997</v>
      </c>
      <c r="G3565">
        <v>71.204999999999998</v>
      </c>
      <c r="H3565">
        <v>30.596</v>
      </c>
      <c r="I3565">
        <v>22791.87</v>
      </c>
      <c r="J3565">
        <v>9295124</v>
      </c>
      <c r="K3565">
        <v>41.378</v>
      </c>
      <c r="L3565">
        <v>18.997</v>
      </c>
      <c r="M3565">
        <v>13244.57</v>
      </c>
      <c r="N3565">
        <v>5401484</v>
      </c>
      <c r="O3565">
        <v>10.117000000000001</v>
      </c>
      <c r="P3565">
        <v>17.030999999999999</v>
      </c>
      <c r="Q3565">
        <v>3238.357</v>
      </c>
      <c r="R3565">
        <v>1320687</v>
      </c>
      <c r="S3565">
        <v>0.14299999999999999</v>
      </c>
      <c r="T3565">
        <v>6.0279999999999996</v>
      </c>
      <c r="U3565">
        <v>45.643999999999998</v>
      </c>
      <c r="V3565">
        <v>18615</v>
      </c>
      <c r="W3565">
        <v>73</v>
      </c>
      <c r="X3565">
        <f t="shared" si="120"/>
        <v>2885.4302400000001</v>
      </c>
      <c r="Y3565">
        <f t="shared" si="121"/>
        <v>67.121600000000001</v>
      </c>
    </row>
    <row r="3566" spans="1:25" x14ac:dyDescent="0.2">
      <c r="A3566" t="s">
        <v>9864</v>
      </c>
      <c r="B3566" t="s">
        <v>1082</v>
      </c>
      <c r="C3566">
        <v>2</v>
      </c>
      <c r="D3566">
        <v>7</v>
      </c>
      <c r="E3566" t="s">
        <v>3874</v>
      </c>
      <c r="F3566">
        <v>317.03399999999999</v>
      </c>
      <c r="G3566">
        <v>94.46</v>
      </c>
      <c r="H3566">
        <v>44.667000000000002</v>
      </c>
      <c r="I3566">
        <v>29947.002</v>
      </c>
      <c r="J3566">
        <v>12213175</v>
      </c>
      <c r="K3566">
        <v>36.277000000000001</v>
      </c>
      <c r="L3566">
        <v>14.398</v>
      </c>
      <c r="M3566">
        <v>11500.909</v>
      </c>
      <c r="N3566">
        <v>4690373</v>
      </c>
      <c r="O3566">
        <v>20.422999999999998</v>
      </c>
      <c r="P3566">
        <v>27.521999999999998</v>
      </c>
      <c r="Q3566">
        <v>6474.8010000000004</v>
      </c>
      <c r="R3566">
        <v>2640594</v>
      </c>
      <c r="S3566">
        <v>0.191</v>
      </c>
      <c r="T3566">
        <v>6.9820000000000002</v>
      </c>
      <c r="U3566">
        <v>60.651000000000003</v>
      </c>
      <c r="V3566">
        <v>24735</v>
      </c>
      <c r="W3566">
        <v>97</v>
      </c>
      <c r="X3566">
        <f t="shared" si="120"/>
        <v>6510.2475200000008</v>
      </c>
      <c r="Y3566">
        <f t="shared" si="121"/>
        <v>94.00160000000001</v>
      </c>
    </row>
    <row r="3567" spans="1:25" x14ac:dyDescent="0.2">
      <c r="A3567" t="s">
        <v>9864</v>
      </c>
      <c r="B3567" t="s">
        <v>1082</v>
      </c>
      <c r="C3567">
        <v>2</v>
      </c>
      <c r="D3567">
        <v>8</v>
      </c>
      <c r="E3567" t="s">
        <v>3875</v>
      </c>
      <c r="F3567">
        <v>383.64400000000001</v>
      </c>
      <c r="G3567">
        <v>91.397000000000006</v>
      </c>
      <c r="H3567">
        <v>47.682000000000002</v>
      </c>
      <c r="I3567">
        <v>35063.832000000002</v>
      </c>
      <c r="J3567">
        <v>14299953</v>
      </c>
      <c r="K3567">
        <v>29.744</v>
      </c>
      <c r="L3567">
        <v>18.896000000000001</v>
      </c>
      <c r="M3567">
        <v>11411.26</v>
      </c>
      <c r="N3567">
        <v>4653812</v>
      </c>
      <c r="O3567">
        <v>8.9109999999999996</v>
      </c>
      <c r="P3567">
        <v>16.577000000000002</v>
      </c>
      <c r="Q3567">
        <v>3418.6610000000001</v>
      </c>
      <c r="R3567">
        <v>1394220</v>
      </c>
      <c r="S3567">
        <v>9.9000000000000005E-2</v>
      </c>
      <c r="T3567">
        <v>5.0339999999999998</v>
      </c>
      <c r="U3567">
        <v>38.140999999999998</v>
      </c>
      <c r="V3567">
        <v>15555</v>
      </c>
      <c r="W3567">
        <v>61</v>
      </c>
      <c r="X3567">
        <f t="shared" si="120"/>
        <v>3087.3707200000003</v>
      </c>
      <c r="Y3567">
        <f t="shared" si="121"/>
        <v>53.681600000000003</v>
      </c>
    </row>
    <row r="3568" spans="1:25" x14ac:dyDescent="0.2">
      <c r="A3568" t="s">
        <v>9864</v>
      </c>
      <c r="B3568" t="s">
        <v>1082</v>
      </c>
      <c r="C3568">
        <v>2</v>
      </c>
      <c r="D3568">
        <v>9</v>
      </c>
      <c r="E3568" t="s">
        <v>3876</v>
      </c>
      <c r="F3568">
        <v>217.70500000000001</v>
      </c>
      <c r="G3568">
        <v>81.453999999999994</v>
      </c>
      <c r="H3568">
        <v>40.427999999999997</v>
      </c>
      <c r="I3568">
        <v>17732.93</v>
      </c>
      <c r="J3568">
        <v>7231955</v>
      </c>
      <c r="K3568">
        <v>2.5230000000000001</v>
      </c>
      <c r="L3568">
        <v>1.56</v>
      </c>
      <c r="M3568">
        <v>549.29499999999996</v>
      </c>
      <c r="N3568">
        <v>224017</v>
      </c>
      <c r="O3568">
        <v>2.4689999999999999</v>
      </c>
      <c r="P3568">
        <v>5.1520000000000001</v>
      </c>
      <c r="Q3568">
        <v>537.55200000000002</v>
      </c>
      <c r="R3568">
        <v>219228</v>
      </c>
      <c r="S3568">
        <v>1.4E-2</v>
      </c>
      <c r="T3568">
        <v>1.9139999999999999</v>
      </c>
      <c r="U3568">
        <v>3.1259999999999999</v>
      </c>
      <c r="V3568">
        <v>1275</v>
      </c>
      <c r="W3568">
        <v>5</v>
      </c>
      <c r="X3568">
        <f t="shared" si="120"/>
        <v>0</v>
      </c>
      <c r="Y3568">
        <f t="shared" si="121"/>
        <v>0</v>
      </c>
    </row>
    <row r="3569" spans="1:25" x14ac:dyDescent="0.2">
      <c r="A3569" t="s">
        <v>9864</v>
      </c>
      <c r="B3569" t="s">
        <v>1082</v>
      </c>
      <c r="C3569">
        <v>2</v>
      </c>
      <c r="D3569">
        <v>10</v>
      </c>
      <c r="E3569" t="s">
        <v>3877</v>
      </c>
      <c r="F3569">
        <v>333.69099999999997</v>
      </c>
      <c r="G3569">
        <v>85.364000000000004</v>
      </c>
      <c r="H3569">
        <v>38.191000000000003</v>
      </c>
      <c r="I3569">
        <v>28485.321</v>
      </c>
      <c r="J3569">
        <v>11617063</v>
      </c>
      <c r="K3569">
        <v>37.914000000000001</v>
      </c>
      <c r="L3569">
        <v>14.887</v>
      </c>
      <c r="M3569">
        <v>12651.661</v>
      </c>
      <c r="N3569">
        <v>5159680</v>
      </c>
      <c r="O3569">
        <v>18.067</v>
      </c>
      <c r="P3569">
        <v>25.178000000000001</v>
      </c>
      <c r="Q3569">
        <v>6028.7510000000002</v>
      </c>
      <c r="R3569">
        <v>2458683</v>
      </c>
      <c r="S3569">
        <v>0.19900000000000001</v>
      </c>
      <c r="T3569">
        <v>7.1139999999999999</v>
      </c>
      <c r="U3569">
        <v>66.278000000000006</v>
      </c>
      <c r="V3569">
        <v>27030</v>
      </c>
      <c r="W3569">
        <v>106</v>
      </c>
      <c r="X3569">
        <f t="shared" si="120"/>
        <v>6010.6715200000008</v>
      </c>
      <c r="Y3569">
        <f t="shared" si="121"/>
        <v>104.08160000000002</v>
      </c>
    </row>
    <row r="3570" spans="1:25" x14ac:dyDescent="0.2">
      <c r="A3570" t="s">
        <v>9864</v>
      </c>
      <c r="B3570" t="s">
        <v>1082</v>
      </c>
      <c r="C3570">
        <v>2</v>
      </c>
      <c r="D3570">
        <v>11</v>
      </c>
      <c r="E3570" t="s">
        <v>3878</v>
      </c>
      <c r="F3570">
        <v>183.99</v>
      </c>
      <c r="G3570">
        <v>86.409000000000006</v>
      </c>
      <c r="H3570">
        <v>45.591000000000001</v>
      </c>
      <c r="I3570">
        <v>15898.357</v>
      </c>
      <c r="J3570">
        <v>6483768</v>
      </c>
      <c r="K3570">
        <v>2.9359999999999999</v>
      </c>
      <c r="L3570">
        <v>1.946</v>
      </c>
      <c r="M3570">
        <v>540.23699999999997</v>
      </c>
      <c r="N3570">
        <v>220323</v>
      </c>
      <c r="O3570">
        <v>3.198</v>
      </c>
      <c r="P3570">
        <v>8.0419999999999998</v>
      </c>
      <c r="Q3570">
        <v>588.46900000000005</v>
      </c>
      <c r="R3570">
        <v>239993</v>
      </c>
      <c r="S3570">
        <v>4.8000000000000001E-2</v>
      </c>
      <c r="T3570">
        <v>3.4830000000000001</v>
      </c>
      <c r="U3570">
        <v>8.7539999999999996</v>
      </c>
      <c r="V3570">
        <v>3570</v>
      </c>
      <c r="W3570">
        <v>14</v>
      </c>
      <c r="X3570">
        <f t="shared" si="120"/>
        <v>0</v>
      </c>
      <c r="Y3570">
        <f t="shared" si="121"/>
        <v>1.0415999999999999</v>
      </c>
    </row>
    <row r="3571" spans="1:25" x14ac:dyDescent="0.2">
      <c r="A3571" t="s">
        <v>9864</v>
      </c>
      <c r="B3571" t="s">
        <v>1082</v>
      </c>
      <c r="C3571">
        <v>2</v>
      </c>
      <c r="D3571">
        <v>12</v>
      </c>
      <c r="E3571" t="s">
        <v>3879</v>
      </c>
      <c r="F3571">
        <v>242.64500000000001</v>
      </c>
      <c r="G3571">
        <v>74.611999999999995</v>
      </c>
      <c r="H3571">
        <v>38.631</v>
      </c>
      <c r="I3571">
        <v>18104.291000000001</v>
      </c>
      <c r="J3571">
        <v>7383406</v>
      </c>
      <c r="K3571">
        <v>35.872999999999998</v>
      </c>
      <c r="L3571">
        <v>15.292999999999999</v>
      </c>
      <c r="M3571">
        <v>8704.402</v>
      </c>
      <c r="N3571">
        <v>3549884</v>
      </c>
      <c r="O3571">
        <v>6.61</v>
      </c>
      <c r="P3571">
        <v>12.263999999999999</v>
      </c>
      <c r="Q3571">
        <v>1603.874</v>
      </c>
      <c r="R3571">
        <v>654102</v>
      </c>
      <c r="S3571">
        <v>0.1</v>
      </c>
      <c r="T3571">
        <v>5.0609999999999999</v>
      </c>
      <c r="U3571">
        <v>24.385000000000002</v>
      </c>
      <c r="V3571">
        <v>9945</v>
      </c>
      <c r="W3571">
        <v>39</v>
      </c>
      <c r="X3571">
        <f t="shared" si="120"/>
        <v>1054.8092800000002</v>
      </c>
      <c r="Y3571">
        <f t="shared" si="121"/>
        <v>29.041600000000003</v>
      </c>
    </row>
    <row r="3572" spans="1:25" x14ac:dyDescent="0.2">
      <c r="A3572" t="s">
        <v>9864</v>
      </c>
      <c r="B3572" t="s">
        <v>1082</v>
      </c>
      <c r="C3572">
        <v>2</v>
      </c>
      <c r="D3572">
        <v>13</v>
      </c>
      <c r="E3572" t="s">
        <v>2816</v>
      </c>
      <c r="F3572">
        <v>180.447</v>
      </c>
      <c r="G3572">
        <v>87.828000000000003</v>
      </c>
      <c r="H3572">
        <v>42.027000000000001</v>
      </c>
      <c r="I3572">
        <v>15848.233</v>
      </c>
      <c r="J3572">
        <v>6463326</v>
      </c>
      <c r="K3572">
        <v>3.153</v>
      </c>
      <c r="L3572">
        <v>2.1040000000000001</v>
      </c>
      <c r="M3572">
        <v>568.899</v>
      </c>
      <c r="N3572">
        <v>232012</v>
      </c>
      <c r="O3572">
        <v>2.6080000000000001</v>
      </c>
      <c r="P3572">
        <v>5.141</v>
      </c>
      <c r="Q3572">
        <v>470.59300000000002</v>
      </c>
      <c r="R3572">
        <v>191920</v>
      </c>
      <c r="S3572">
        <v>1.7000000000000001E-2</v>
      </c>
      <c r="T3572">
        <v>2.1019999999999999</v>
      </c>
      <c r="U3572">
        <v>3.1259999999999999</v>
      </c>
      <c r="V3572">
        <v>1275</v>
      </c>
      <c r="W3572">
        <v>5</v>
      </c>
      <c r="X3572">
        <f t="shared" si="120"/>
        <v>0</v>
      </c>
      <c r="Y3572">
        <f t="shared" si="121"/>
        <v>0</v>
      </c>
    </row>
    <row r="3573" spans="1:25" x14ac:dyDescent="0.2">
      <c r="A3573" t="s">
        <v>9864</v>
      </c>
      <c r="B3573" t="s">
        <v>1082</v>
      </c>
      <c r="C3573">
        <v>2</v>
      </c>
      <c r="D3573">
        <v>14</v>
      </c>
      <c r="E3573" t="s">
        <v>3880</v>
      </c>
      <c r="F3573">
        <v>315.78100000000001</v>
      </c>
      <c r="G3573">
        <v>85.974000000000004</v>
      </c>
      <c r="H3573">
        <v>46.338000000000001</v>
      </c>
      <c r="I3573">
        <v>27148.914000000001</v>
      </c>
      <c r="J3573">
        <v>11072041</v>
      </c>
      <c r="K3573">
        <v>21.640999999999998</v>
      </c>
      <c r="L3573">
        <v>14.316000000000001</v>
      </c>
      <c r="M3573">
        <v>6833.9269999999997</v>
      </c>
      <c r="N3573">
        <v>2787055</v>
      </c>
      <c r="O3573">
        <v>9.3710000000000004</v>
      </c>
      <c r="P3573">
        <v>18.213999999999999</v>
      </c>
      <c r="Q3573">
        <v>2959.12</v>
      </c>
      <c r="R3573">
        <v>1206807</v>
      </c>
      <c r="S3573">
        <v>0.113</v>
      </c>
      <c r="T3573">
        <v>5.3639999999999999</v>
      </c>
      <c r="U3573">
        <v>35.64</v>
      </c>
      <c r="V3573">
        <v>14535</v>
      </c>
      <c r="W3573">
        <v>57</v>
      </c>
      <c r="X3573">
        <f t="shared" si="120"/>
        <v>2572.6848</v>
      </c>
      <c r="Y3573">
        <f t="shared" si="121"/>
        <v>49.201600000000006</v>
      </c>
    </row>
    <row r="3574" spans="1:25" x14ac:dyDescent="0.2">
      <c r="A3574" t="s">
        <v>9864</v>
      </c>
      <c r="B3574" t="s">
        <v>1082</v>
      </c>
      <c r="C3574">
        <v>2</v>
      </c>
      <c r="D3574">
        <v>15</v>
      </c>
      <c r="E3574" t="s">
        <v>3881</v>
      </c>
      <c r="F3574">
        <v>13.663</v>
      </c>
      <c r="G3574">
        <v>38.698999999999998</v>
      </c>
      <c r="H3574">
        <v>34.003</v>
      </c>
      <c r="I3574">
        <v>528.73</v>
      </c>
      <c r="J3574">
        <v>215630</v>
      </c>
      <c r="K3574">
        <v>16.68</v>
      </c>
      <c r="L3574">
        <v>23.695</v>
      </c>
      <c r="M3574">
        <v>227.89400000000001</v>
      </c>
      <c r="N3574">
        <v>92941</v>
      </c>
      <c r="O3574">
        <v>4.5460000000000003</v>
      </c>
      <c r="P3574">
        <v>6.8419999999999996</v>
      </c>
      <c r="Q3574">
        <v>62.11</v>
      </c>
      <c r="R3574">
        <v>25330</v>
      </c>
      <c r="S3574">
        <v>0.13700000000000001</v>
      </c>
      <c r="T3574">
        <v>5.9160000000000004</v>
      </c>
      <c r="U3574">
        <v>1.8759999999999999</v>
      </c>
      <c r="V3574">
        <v>765</v>
      </c>
      <c r="W3574">
        <v>3</v>
      </c>
      <c r="X3574">
        <f t="shared" si="120"/>
        <v>0</v>
      </c>
      <c r="Y3574">
        <f t="shared" si="121"/>
        <v>0</v>
      </c>
    </row>
    <row r="3575" spans="1:25" x14ac:dyDescent="0.2">
      <c r="A3575" t="s">
        <v>9864</v>
      </c>
      <c r="B3575" t="s">
        <v>1082</v>
      </c>
      <c r="C3575">
        <v>2</v>
      </c>
      <c r="D3575">
        <v>16</v>
      </c>
      <c r="E3575" t="s">
        <v>3882</v>
      </c>
      <c r="F3575">
        <v>153.178</v>
      </c>
      <c r="G3575">
        <v>57.978999999999999</v>
      </c>
      <c r="H3575">
        <v>39.453000000000003</v>
      </c>
      <c r="I3575">
        <v>8881.1270000000004</v>
      </c>
      <c r="J3575">
        <v>3621957</v>
      </c>
      <c r="K3575">
        <v>2.9020000000000001</v>
      </c>
      <c r="L3575">
        <v>2.37</v>
      </c>
      <c r="M3575">
        <v>444.49299999999999</v>
      </c>
      <c r="N3575">
        <v>181276</v>
      </c>
      <c r="O3575">
        <v>3.964</v>
      </c>
      <c r="P3575">
        <v>10.266999999999999</v>
      </c>
      <c r="Q3575">
        <v>607.26800000000003</v>
      </c>
      <c r="R3575">
        <v>247660</v>
      </c>
      <c r="S3575">
        <v>4.4999999999999998E-2</v>
      </c>
      <c r="T3575">
        <v>3.383</v>
      </c>
      <c r="U3575">
        <v>6.8780000000000001</v>
      </c>
      <c r="V3575">
        <v>2805</v>
      </c>
      <c r="W3575">
        <v>11</v>
      </c>
      <c r="X3575">
        <f t="shared" si="120"/>
        <v>0</v>
      </c>
      <c r="Y3575">
        <f t="shared" si="121"/>
        <v>0</v>
      </c>
    </row>
    <row r="3576" spans="1:25" x14ac:dyDescent="0.2">
      <c r="A3576" t="s">
        <v>9864</v>
      </c>
      <c r="B3576" t="s">
        <v>1082</v>
      </c>
      <c r="C3576">
        <v>2</v>
      </c>
      <c r="D3576">
        <v>17</v>
      </c>
      <c r="E3576" t="s">
        <v>3883</v>
      </c>
      <c r="F3576">
        <v>83.668000000000006</v>
      </c>
      <c r="G3576">
        <v>101.39400000000001</v>
      </c>
      <c r="H3576">
        <v>52.06</v>
      </c>
      <c r="I3576">
        <v>8483.4230000000007</v>
      </c>
      <c r="J3576">
        <v>3459763</v>
      </c>
      <c r="K3576">
        <v>5.048</v>
      </c>
      <c r="L3576">
        <v>3.3849999999999998</v>
      </c>
      <c r="M3576">
        <v>422.36900000000003</v>
      </c>
      <c r="N3576">
        <v>172253</v>
      </c>
      <c r="O3576">
        <v>3.109</v>
      </c>
      <c r="P3576">
        <v>5.5869999999999997</v>
      </c>
      <c r="Q3576">
        <v>260.084</v>
      </c>
      <c r="R3576">
        <v>106069</v>
      </c>
      <c r="S3576">
        <v>1.4999999999999999E-2</v>
      </c>
      <c r="T3576">
        <v>1.952</v>
      </c>
      <c r="U3576">
        <v>1.2509999999999999</v>
      </c>
      <c r="V3576">
        <v>510</v>
      </c>
      <c r="W3576">
        <v>2</v>
      </c>
      <c r="X3576">
        <f t="shared" si="120"/>
        <v>0</v>
      </c>
      <c r="Y3576">
        <f t="shared" si="121"/>
        <v>0</v>
      </c>
    </row>
    <row r="3577" spans="1:25" x14ac:dyDescent="0.2">
      <c r="A3577" t="s">
        <v>9864</v>
      </c>
      <c r="B3577" t="s">
        <v>1082</v>
      </c>
      <c r="C3577">
        <v>2</v>
      </c>
      <c r="D3577">
        <v>18</v>
      </c>
      <c r="E3577" t="s">
        <v>3884</v>
      </c>
      <c r="F3577">
        <v>380.51</v>
      </c>
      <c r="G3577">
        <v>85.385000000000005</v>
      </c>
      <c r="H3577">
        <v>44.067</v>
      </c>
      <c r="I3577">
        <v>32489.857</v>
      </c>
      <c r="J3577">
        <v>13250218</v>
      </c>
      <c r="K3577">
        <v>33.994</v>
      </c>
      <c r="L3577">
        <v>21.905999999999999</v>
      </c>
      <c r="M3577">
        <v>12935.078</v>
      </c>
      <c r="N3577">
        <v>5275265</v>
      </c>
      <c r="O3577">
        <v>9.5009999999999994</v>
      </c>
      <c r="P3577">
        <v>17.783999999999999</v>
      </c>
      <c r="Q3577">
        <v>3615.3629999999998</v>
      </c>
      <c r="R3577">
        <v>1474440</v>
      </c>
      <c r="S3577">
        <v>0.14299999999999999</v>
      </c>
      <c r="T3577">
        <v>6.0359999999999996</v>
      </c>
      <c r="U3577">
        <v>54.398000000000003</v>
      </c>
      <c r="V3577">
        <v>22185</v>
      </c>
      <c r="W3577">
        <v>87</v>
      </c>
      <c r="X3577">
        <f t="shared" si="120"/>
        <v>3307.6769600000002</v>
      </c>
      <c r="Y3577">
        <f t="shared" si="121"/>
        <v>82.801600000000022</v>
      </c>
    </row>
    <row r="3578" spans="1:25" x14ac:dyDescent="0.2">
      <c r="A3578" t="s">
        <v>9864</v>
      </c>
      <c r="B3578" t="s">
        <v>1082</v>
      </c>
      <c r="C3578">
        <v>2</v>
      </c>
      <c r="D3578">
        <v>19</v>
      </c>
      <c r="E3578" t="s">
        <v>3885</v>
      </c>
      <c r="F3578">
        <v>388.928</v>
      </c>
      <c r="G3578">
        <v>68.004000000000005</v>
      </c>
      <c r="H3578">
        <v>36.398000000000003</v>
      </c>
      <c r="I3578">
        <v>26448.576000000001</v>
      </c>
      <c r="J3578">
        <v>10786425</v>
      </c>
      <c r="K3578">
        <v>35.570999999999998</v>
      </c>
      <c r="L3578">
        <v>20.427</v>
      </c>
      <c r="M3578">
        <v>13834.574000000001</v>
      </c>
      <c r="N3578">
        <v>5642103</v>
      </c>
      <c r="O3578">
        <v>15.593</v>
      </c>
      <c r="P3578">
        <v>23.439</v>
      </c>
      <c r="Q3578">
        <v>6064.3959999999997</v>
      </c>
      <c r="R3578">
        <v>2473220</v>
      </c>
      <c r="S3578">
        <v>0.161</v>
      </c>
      <c r="T3578">
        <v>6.4009999999999998</v>
      </c>
      <c r="U3578">
        <v>62.527000000000001</v>
      </c>
      <c r="V3578">
        <v>25500</v>
      </c>
      <c r="W3578">
        <v>100</v>
      </c>
      <c r="X3578">
        <f t="shared" si="120"/>
        <v>6050.5939200000003</v>
      </c>
      <c r="Y3578">
        <f t="shared" si="121"/>
        <v>97.36160000000001</v>
      </c>
    </row>
    <row r="3579" spans="1:25" x14ac:dyDescent="0.2">
      <c r="A3579" t="s">
        <v>9864</v>
      </c>
      <c r="B3579" t="s">
        <v>1082</v>
      </c>
      <c r="C3579">
        <v>2</v>
      </c>
      <c r="D3579">
        <v>20</v>
      </c>
      <c r="E3579" t="s">
        <v>3886</v>
      </c>
      <c r="F3579">
        <v>301.17200000000003</v>
      </c>
      <c r="G3579">
        <v>63.331000000000003</v>
      </c>
      <c r="H3579">
        <v>30.751000000000001</v>
      </c>
      <c r="I3579">
        <v>19073.625</v>
      </c>
      <c r="J3579">
        <v>7778726</v>
      </c>
      <c r="K3579">
        <v>32.661000000000001</v>
      </c>
      <c r="L3579">
        <v>12.638999999999999</v>
      </c>
      <c r="M3579">
        <v>9836.509</v>
      </c>
      <c r="N3579">
        <v>4011587</v>
      </c>
      <c r="O3579">
        <v>11.077</v>
      </c>
      <c r="P3579">
        <v>18.867999999999999</v>
      </c>
      <c r="Q3579">
        <v>3335.982</v>
      </c>
      <c r="R3579">
        <v>1360501</v>
      </c>
      <c r="S3579">
        <v>0.193</v>
      </c>
      <c r="T3579">
        <v>7.0140000000000002</v>
      </c>
      <c r="U3579">
        <v>58.15</v>
      </c>
      <c r="V3579">
        <v>23715</v>
      </c>
      <c r="W3579">
        <v>93</v>
      </c>
      <c r="X3579">
        <f t="shared" si="120"/>
        <v>2994.7702400000003</v>
      </c>
      <c r="Y3579">
        <f t="shared" si="121"/>
        <v>89.521600000000021</v>
      </c>
    </row>
    <row r="3580" spans="1:25" x14ac:dyDescent="0.2">
      <c r="A3580" t="s">
        <v>9864</v>
      </c>
      <c r="B3580" t="s">
        <v>1082</v>
      </c>
      <c r="C3580">
        <v>2</v>
      </c>
      <c r="D3580">
        <v>21</v>
      </c>
      <c r="E3580" t="s">
        <v>3510</v>
      </c>
      <c r="F3580">
        <v>284.93700000000001</v>
      </c>
      <c r="G3580">
        <v>59.497</v>
      </c>
      <c r="H3580">
        <v>30.463999999999999</v>
      </c>
      <c r="I3580">
        <v>16952.968000000001</v>
      </c>
      <c r="J3580">
        <v>6913866</v>
      </c>
      <c r="K3580">
        <v>30.527999999999999</v>
      </c>
      <c r="L3580">
        <v>18.652000000000001</v>
      </c>
      <c r="M3580">
        <v>8698.61</v>
      </c>
      <c r="N3580">
        <v>3547522</v>
      </c>
      <c r="O3580">
        <v>3.36</v>
      </c>
      <c r="P3580">
        <v>8.375</v>
      </c>
      <c r="Q3580">
        <v>957.52499999999998</v>
      </c>
      <c r="R3580">
        <v>390504</v>
      </c>
      <c r="S3580">
        <v>5.2999999999999999E-2</v>
      </c>
      <c r="T3580">
        <v>3.6640000000000001</v>
      </c>
      <c r="U3580">
        <v>15.006</v>
      </c>
      <c r="V3580">
        <v>6120</v>
      </c>
      <c r="W3580">
        <v>24</v>
      </c>
      <c r="X3580">
        <f t="shared" si="120"/>
        <v>330.89839999999998</v>
      </c>
      <c r="Y3580">
        <f t="shared" si="121"/>
        <v>12.2416</v>
      </c>
    </row>
    <row r="3581" spans="1:25" x14ac:dyDescent="0.2">
      <c r="A3581" t="s">
        <v>9864</v>
      </c>
      <c r="B3581" t="s">
        <v>1082</v>
      </c>
      <c r="C3581">
        <v>2</v>
      </c>
      <c r="D3581">
        <v>23</v>
      </c>
      <c r="E3581" t="s">
        <v>3887</v>
      </c>
      <c r="F3581">
        <v>346.53699999999998</v>
      </c>
      <c r="G3581">
        <v>64.438000000000002</v>
      </c>
      <c r="H3581">
        <v>32.936</v>
      </c>
      <c r="I3581">
        <v>22330.075000000001</v>
      </c>
      <c r="J3581">
        <v>9106792</v>
      </c>
      <c r="K3581">
        <v>23.414000000000001</v>
      </c>
      <c r="L3581">
        <v>12.912000000000001</v>
      </c>
      <c r="M3581">
        <v>8113.7730000000001</v>
      </c>
      <c r="N3581">
        <v>3309010</v>
      </c>
      <c r="O3581">
        <v>12.875</v>
      </c>
      <c r="P3581">
        <v>20.693999999999999</v>
      </c>
      <c r="Q3581">
        <v>4461.6450000000004</v>
      </c>
      <c r="R3581">
        <v>1819576</v>
      </c>
      <c r="S3581">
        <v>0.17</v>
      </c>
      <c r="T3581">
        <v>6.5739999999999998</v>
      </c>
      <c r="U3581">
        <v>58.774999999999999</v>
      </c>
      <c r="V3581">
        <v>23970</v>
      </c>
      <c r="W3581">
        <v>94</v>
      </c>
      <c r="X3581">
        <f t="shared" si="120"/>
        <v>4255.5128000000013</v>
      </c>
      <c r="Y3581">
        <f t="shared" si="121"/>
        <v>90.641600000000011</v>
      </c>
    </row>
    <row r="3582" spans="1:25" x14ac:dyDescent="0.2">
      <c r="A3582" t="s">
        <v>9864</v>
      </c>
      <c r="B3582" t="s">
        <v>1082</v>
      </c>
      <c r="C3582">
        <v>2</v>
      </c>
      <c r="D3582">
        <v>24</v>
      </c>
      <c r="E3582" t="s">
        <v>3888</v>
      </c>
      <c r="F3582">
        <v>262.17</v>
      </c>
      <c r="G3582">
        <v>67.745999999999995</v>
      </c>
      <c r="H3582">
        <v>32.920999999999999</v>
      </c>
      <c r="I3582">
        <v>17761.071</v>
      </c>
      <c r="J3582">
        <v>7243432</v>
      </c>
      <c r="K3582">
        <v>29.492999999999999</v>
      </c>
      <c r="L3582">
        <v>11.138</v>
      </c>
      <c r="M3582">
        <v>7732.0739999999996</v>
      </c>
      <c r="N3582">
        <v>3153343</v>
      </c>
      <c r="O3582">
        <v>16.573</v>
      </c>
      <c r="P3582">
        <v>24.61</v>
      </c>
      <c r="Q3582">
        <v>4345.058</v>
      </c>
      <c r="R3582">
        <v>1772029</v>
      </c>
      <c r="S3582">
        <v>0.13100000000000001</v>
      </c>
      <c r="T3582">
        <v>5.782</v>
      </c>
      <c r="U3582">
        <v>34.39</v>
      </c>
      <c r="V3582">
        <v>14025</v>
      </c>
      <c r="W3582">
        <v>55</v>
      </c>
      <c r="X3582">
        <f t="shared" si="120"/>
        <v>4124.9353600000004</v>
      </c>
      <c r="Y3582">
        <f t="shared" si="121"/>
        <v>46.961600000000004</v>
      </c>
    </row>
    <row r="3583" spans="1:25" x14ac:dyDescent="0.2">
      <c r="A3583" t="s">
        <v>9864</v>
      </c>
      <c r="B3583" t="s">
        <v>1082</v>
      </c>
      <c r="C3583">
        <v>2</v>
      </c>
      <c r="D3583">
        <v>25</v>
      </c>
      <c r="E3583" t="s">
        <v>3889</v>
      </c>
      <c r="F3583">
        <v>184.96799999999999</v>
      </c>
      <c r="G3583">
        <v>58.901000000000003</v>
      </c>
      <c r="H3583">
        <v>32.095999999999997</v>
      </c>
      <c r="I3583">
        <v>10894.749</v>
      </c>
      <c r="J3583">
        <v>4443165</v>
      </c>
      <c r="K3583">
        <v>15.000999999999999</v>
      </c>
      <c r="L3583">
        <v>9.952</v>
      </c>
      <c r="M3583">
        <v>2774.74</v>
      </c>
      <c r="N3583">
        <v>1131612</v>
      </c>
      <c r="O3583">
        <v>4.7910000000000004</v>
      </c>
      <c r="P3583">
        <v>10.462999999999999</v>
      </c>
      <c r="Q3583">
        <v>886.23299999999995</v>
      </c>
      <c r="R3583">
        <v>361429</v>
      </c>
      <c r="S3583">
        <v>7.3999999999999996E-2</v>
      </c>
      <c r="T3583">
        <v>4.3540000000000001</v>
      </c>
      <c r="U3583">
        <v>13.756</v>
      </c>
      <c r="V3583">
        <v>5610</v>
      </c>
      <c r="W3583">
        <v>22</v>
      </c>
      <c r="X3583">
        <f t="shared" si="120"/>
        <v>251.05135999999993</v>
      </c>
      <c r="Y3583">
        <f t="shared" si="121"/>
        <v>10.0016</v>
      </c>
    </row>
    <row r="3584" spans="1:25" x14ac:dyDescent="0.2">
      <c r="A3584" t="s">
        <v>9864</v>
      </c>
      <c r="B3584" t="s">
        <v>1082</v>
      </c>
      <c r="C3584">
        <v>2</v>
      </c>
      <c r="D3584">
        <v>26</v>
      </c>
      <c r="E3584" t="s">
        <v>3890</v>
      </c>
      <c r="F3584">
        <v>140.57</v>
      </c>
      <c r="G3584">
        <v>47.726999999999997</v>
      </c>
      <c r="H3584">
        <v>27.753</v>
      </c>
      <c r="I3584">
        <v>6708.9080000000004</v>
      </c>
      <c r="J3584">
        <v>2736069</v>
      </c>
      <c r="K3584">
        <v>4.2759999999999998</v>
      </c>
      <c r="L3584">
        <v>5.1379999999999999</v>
      </c>
      <c r="M3584">
        <v>601.09199999999998</v>
      </c>
      <c r="N3584">
        <v>245141</v>
      </c>
      <c r="O3584">
        <v>3.6930000000000001</v>
      </c>
      <c r="P3584">
        <v>9.5259999999999998</v>
      </c>
      <c r="Q3584">
        <v>519.16700000000003</v>
      </c>
      <c r="R3584">
        <v>211730</v>
      </c>
      <c r="S3584">
        <v>3.1E-2</v>
      </c>
      <c r="T3584">
        <v>2.8180000000000001</v>
      </c>
      <c r="U3584">
        <v>4.3769999999999998</v>
      </c>
      <c r="V3584">
        <v>1785</v>
      </c>
      <c r="W3584">
        <v>7</v>
      </c>
      <c r="X3584">
        <f t="shared" si="120"/>
        <v>0</v>
      </c>
      <c r="Y3584">
        <f t="shared" si="121"/>
        <v>0</v>
      </c>
    </row>
    <row r="3585" spans="1:25" x14ac:dyDescent="0.2">
      <c r="A3585" t="s">
        <v>9864</v>
      </c>
      <c r="B3585" t="s">
        <v>1082</v>
      </c>
      <c r="C3585">
        <v>2</v>
      </c>
      <c r="D3585">
        <v>29</v>
      </c>
      <c r="E3585" t="s">
        <v>3891</v>
      </c>
      <c r="F3585">
        <v>304.63499999999999</v>
      </c>
      <c r="G3585">
        <v>50.027999999999999</v>
      </c>
      <c r="H3585">
        <v>25.126000000000001</v>
      </c>
      <c r="I3585">
        <v>15240.403</v>
      </c>
      <c r="J3585">
        <v>6215437</v>
      </c>
      <c r="K3585">
        <v>19.170000000000002</v>
      </c>
      <c r="L3585">
        <v>8.2520000000000007</v>
      </c>
      <c r="M3585">
        <v>5839.7089999999998</v>
      </c>
      <c r="N3585">
        <v>2381587</v>
      </c>
      <c r="O3585">
        <v>7.8230000000000004</v>
      </c>
      <c r="P3585">
        <v>16.172000000000001</v>
      </c>
      <c r="Q3585">
        <v>2383.2570000000001</v>
      </c>
      <c r="R3585">
        <v>971955</v>
      </c>
      <c r="S3585">
        <v>0.113</v>
      </c>
      <c r="T3585">
        <v>5.3639999999999999</v>
      </c>
      <c r="U3585">
        <v>34.39</v>
      </c>
      <c r="V3585">
        <v>14025</v>
      </c>
      <c r="W3585">
        <v>55</v>
      </c>
      <c r="X3585">
        <f t="shared" si="120"/>
        <v>1927.7182400000004</v>
      </c>
      <c r="Y3585">
        <f t="shared" si="121"/>
        <v>46.961600000000004</v>
      </c>
    </row>
    <row r="3586" spans="1:25" x14ac:dyDescent="0.2">
      <c r="A3586" t="s">
        <v>9864</v>
      </c>
      <c r="B3586" t="s">
        <v>1082</v>
      </c>
      <c r="C3586">
        <v>2</v>
      </c>
      <c r="D3586">
        <v>30</v>
      </c>
      <c r="E3586" t="s">
        <v>3892</v>
      </c>
      <c r="F3586">
        <v>225.81700000000001</v>
      </c>
      <c r="G3586">
        <v>48.628999999999998</v>
      </c>
      <c r="H3586">
        <v>25.635000000000002</v>
      </c>
      <c r="I3586">
        <v>10981.174999999999</v>
      </c>
      <c r="J3586">
        <v>4478412</v>
      </c>
      <c r="K3586">
        <v>2.722</v>
      </c>
      <c r="L3586">
        <v>2.5750000000000002</v>
      </c>
      <c r="M3586">
        <v>614.75400000000002</v>
      </c>
      <c r="N3586">
        <v>250713</v>
      </c>
      <c r="O3586">
        <v>2.552</v>
      </c>
      <c r="P3586">
        <v>4.9189999999999996</v>
      </c>
      <c r="Q3586">
        <v>576.32399999999996</v>
      </c>
      <c r="R3586">
        <v>235040</v>
      </c>
      <c r="S3586">
        <v>3.3000000000000002E-2</v>
      </c>
      <c r="T3586">
        <v>2.911</v>
      </c>
      <c r="U3586">
        <v>7.5030000000000001</v>
      </c>
      <c r="V3586">
        <v>3060</v>
      </c>
      <c r="W3586">
        <v>12</v>
      </c>
      <c r="X3586">
        <f t="shared" si="120"/>
        <v>0</v>
      </c>
      <c r="Y3586">
        <f t="shared" si="121"/>
        <v>0</v>
      </c>
    </row>
    <row r="3587" spans="1:25" x14ac:dyDescent="0.2">
      <c r="A3587" t="s">
        <v>9864</v>
      </c>
      <c r="B3587" t="s">
        <v>1082</v>
      </c>
      <c r="C3587">
        <v>2</v>
      </c>
      <c r="D3587">
        <v>31</v>
      </c>
      <c r="E3587" t="s">
        <v>3893</v>
      </c>
      <c r="F3587">
        <v>319.26100000000002</v>
      </c>
      <c r="G3587">
        <v>42.366</v>
      </c>
      <c r="H3587">
        <v>18.029</v>
      </c>
      <c r="I3587">
        <v>13525.763000000001</v>
      </c>
      <c r="J3587">
        <v>5516162</v>
      </c>
      <c r="K3587">
        <v>29.327000000000002</v>
      </c>
      <c r="L3587">
        <v>13.199</v>
      </c>
      <c r="M3587">
        <v>9362.8320000000003</v>
      </c>
      <c r="N3587">
        <v>3818409</v>
      </c>
      <c r="O3587">
        <v>11.756</v>
      </c>
      <c r="P3587">
        <v>20.617999999999999</v>
      </c>
      <c r="Q3587">
        <v>3753.3850000000002</v>
      </c>
      <c r="R3587">
        <v>1530729</v>
      </c>
      <c r="S3587">
        <v>0.161</v>
      </c>
      <c r="T3587">
        <v>6.3970000000000002</v>
      </c>
      <c r="U3587">
        <v>51.271999999999998</v>
      </c>
      <c r="V3587">
        <v>20910</v>
      </c>
      <c r="W3587">
        <v>82</v>
      </c>
      <c r="X3587">
        <f t="shared" si="120"/>
        <v>3462.2616000000007</v>
      </c>
      <c r="Y3587">
        <f t="shared" si="121"/>
        <v>77.201600000000013</v>
      </c>
    </row>
    <row r="3588" spans="1:25" x14ac:dyDescent="0.2">
      <c r="A3588" t="s">
        <v>9864</v>
      </c>
      <c r="B3588" t="s">
        <v>1082</v>
      </c>
      <c r="C3588">
        <v>3</v>
      </c>
      <c r="D3588">
        <v>1</v>
      </c>
      <c r="E3588" t="s">
        <v>645</v>
      </c>
      <c r="F3588">
        <v>151.69200000000001</v>
      </c>
      <c r="G3588">
        <v>64.427000000000007</v>
      </c>
      <c r="H3588">
        <v>35.155000000000001</v>
      </c>
      <c r="I3588">
        <v>9772.9920000000002</v>
      </c>
      <c r="J3588">
        <v>3985683</v>
      </c>
      <c r="K3588">
        <v>5.9130000000000003</v>
      </c>
      <c r="L3588">
        <v>3.6579999999999999</v>
      </c>
      <c r="M3588">
        <v>896.98</v>
      </c>
      <c r="N3588">
        <v>365812</v>
      </c>
      <c r="O3588">
        <v>4.3849999999999998</v>
      </c>
      <c r="P3588">
        <v>11.991</v>
      </c>
      <c r="Q3588">
        <v>665.14800000000002</v>
      </c>
      <c r="R3588">
        <v>271265</v>
      </c>
      <c r="S3588">
        <v>2.9000000000000001E-2</v>
      </c>
      <c r="T3588">
        <v>2.7120000000000002</v>
      </c>
      <c r="U3588">
        <v>4.3769999999999998</v>
      </c>
      <c r="V3588">
        <v>1785</v>
      </c>
      <c r="W3588">
        <v>7</v>
      </c>
      <c r="X3588">
        <f t="shared" si="120"/>
        <v>3.4361599999999819</v>
      </c>
      <c r="Y3588">
        <f t="shared" si="121"/>
        <v>0</v>
      </c>
    </row>
    <row r="3589" spans="1:25" x14ac:dyDescent="0.2">
      <c r="A3589" t="s">
        <v>9864</v>
      </c>
      <c r="B3589" t="s">
        <v>1082</v>
      </c>
      <c r="C3589">
        <v>3</v>
      </c>
      <c r="D3589">
        <v>2</v>
      </c>
      <c r="E3589" t="s">
        <v>148</v>
      </c>
      <c r="F3589">
        <v>195.84100000000001</v>
      </c>
      <c r="G3589">
        <v>68.683999999999997</v>
      </c>
      <c r="H3589">
        <v>29.94</v>
      </c>
      <c r="I3589">
        <v>13451.066999999999</v>
      </c>
      <c r="J3589">
        <v>5485699</v>
      </c>
      <c r="K3589">
        <v>32.204000000000001</v>
      </c>
      <c r="L3589">
        <v>10.82</v>
      </c>
      <c r="M3589">
        <v>6306.8739999999998</v>
      </c>
      <c r="N3589">
        <v>2572109</v>
      </c>
      <c r="O3589">
        <v>8.7270000000000003</v>
      </c>
      <c r="P3589">
        <v>15.651999999999999</v>
      </c>
      <c r="Q3589">
        <v>1709.152</v>
      </c>
      <c r="R3589">
        <v>697037</v>
      </c>
      <c r="S3589">
        <v>0.109</v>
      </c>
      <c r="T3589">
        <v>5.26</v>
      </c>
      <c r="U3589">
        <v>21.259</v>
      </c>
      <c r="V3589">
        <v>8670</v>
      </c>
      <c r="W3589">
        <v>34</v>
      </c>
      <c r="X3589">
        <f t="shared" si="120"/>
        <v>1172.7206400000002</v>
      </c>
      <c r="Y3589">
        <f t="shared" si="121"/>
        <v>23.441600000000001</v>
      </c>
    </row>
    <row r="3590" spans="1:25" x14ac:dyDescent="0.2">
      <c r="A3590" t="s">
        <v>9864</v>
      </c>
      <c r="B3590" t="s">
        <v>1082</v>
      </c>
      <c r="C3590">
        <v>3</v>
      </c>
      <c r="D3590">
        <v>3</v>
      </c>
      <c r="E3590" t="s">
        <v>2102</v>
      </c>
      <c r="F3590">
        <v>172.81100000000001</v>
      </c>
      <c r="G3590">
        <v>79.715000000000003</v>
      </c>
      <c r="H3590">
        <v>38.871000000000002</v>
      </c>
      <c r="I3590">
        <v>13775.727999999999</v>
      </c>
      <c r="J3590">
        <v>5618104</v>
      </c>
      <c r="K3590">
        <v>26.64</v>
      </c>
      <c r="L3590">
        <v>9.9350000000000005</v>
      </c>
      <c r="M3590">
        <v>4603.7049999999999</v>
      </c>
      <c r="N3590">
        <v>1877512</v>
      </c>
      <c r="O3590">
        <v>15.561</v>
      </c>
      <c r="P3590">
        <v>26.283000000000001</v>
      </c>
      <c r="Q3590">
        <v>2689.1030000000001</v>
      </c>
      <c r="R3590">
        <v>1096687</v>
      </c>
      <c r="S3590">
        <v>0.11899999999999999</v>
      </c>
      <c r="T3590">
        <v>5.5170000000000003</v>
      </c>
      <c r="U3590">
        <v>20.634</v>
      </c>
      <c r="V3590">
        <v>8415</v>
      </c>
      <c r="W3590">
        <v>33</v>
      </c>
      <c r="X3590">
        <f t="shared" si="120"/>
        <v>2270.2657600000002</v>
      </c>
      <c r="Y3590">
        <f t="shared" si="121"/>
        <v>22.3216</v>
      </c>
    </row>
    <row r="3591" spans="1:25" x14ac:dyDescent="0.2">
      <c r="A3591" t="s">
        <v>9864</v>
      </c>
      <c r="B3591" t="s">
        <v>1082</v>
      </c>
      <c r="C3591">
        <v>3</v>
      </c>
      <c r="D3591">
        <v>4</v>
      </c>
      <c r="E3591" t="s">
        <v>3894</v>
      </c>
      <c r="F3591">
        <v>166.38200000000001</v>
      </c>
      <c r="G3591">
        <v>81.236000000000004</v>
      </c>
      <c r="H3591">
        <v>43.463000000000001</v>
      </c>
      <c r="I3591">
        <v>13516.203</v>
      </c>
      <c r="J3591">
        <v>5512263</v>
      </c>
      <c r="K3591">
        <v>23.565999999999999</v>
      </c>
      <c r="L3591">
        <v>10.56</v>
      </c>
      <c r="M3591">
        <v>3920.9949999999999</v>
      </c>
      <c r="N3591">
        <v>1599085</v>
      </c>
      <c r="O3591">
        <v>10.837</v>
      </c>
      <c r="P3591">
        <v>20.361000000000001</v>
      </c>
      <c r="Q3591">
        <v>1803.1569999999999</v>
      </c>
      <c r="R3591">
        <v>735375</v>
      </c>
      <c r="S3591">
        <v>0.09</v>
      </c>
      <c r="T3591">
        <v>4.7949999999999999</v>
      </c>
      <c r="U3591">
        <v>15.006</v>
      </c>
      <c r="V3591">
        <v>6120</v>
      </c>
      <c r="W3591">
        <v>24</v>
      </c>
      <c r="X3591">
        <f t="shared" si="120"/>
        <v>1278.0062399999999</v>
      </c>
      <c r="Y3591">
        <f t="shared" si="121"/>
        <v>12.2416</v>
      </c>
    </row>
    <row r="3592" spans="1:25" x14ac:dyDescent="0.2">
      <c r="A3592" t="s">
        <v>9864</v>
      </c>
      <c r="B3592" t="s">
        <v>1082</v>
      </c>
      <c r="C3592">
        <v>3</v>
      </c>
      <c r="D3592">
        <v>5</v>
      </c>
      <c r="E3592" t="s">
        <v>3895</v>
      </c>
      <c r="F3592">
        <v>298.40199999999999</v>
      </c>
      <c r="G3592">
        <v>83.057000000000002</v>
      </c>
      <c r="H3592">
        <v>42.776000000000003</v>
      </c>
      <c r="I3592">
        <v>24784.321</v>
      </c>
      <c r="J3592">
        <v>10107698</v>
      </c>
      <c r="K3592">
        <v>39.165999999999997</v>
      </c>
      <c r="L3592">
        <v>29.402999999999999</v>
      </c>
      <c r="M3592">
        <v>11687.196</v>
      </c>
      <c r="N3592">
        <v>4766346</v>
      </c>
      <c r="O3592">
        <v>13.993</v>
      </c>
      <c r="P3592">
        <v>23.481000000000002</v>
      </c>
      <c r="Q3592">
        <v>4175.4470000000001</v>
      </c>
      <c r="R3592">
        <v>1702857</v>
      </c>
      <c r="S3592">
        <v>0.14499999999999999</v>
      </c>
      <c r="T3592">
        <v>6.07</v>
      </c>
      <c r="U3592">
        <v>43.143000000000001</v>
      </c>
      <c r="V3592">
        <v>17595</v>
      </c>
      <c r="W3592">
        <v>69</v>
      </c>
      <c r="X3592">
        <f t="shared" si="120"/>
        <v>3934.9710400000008</v>
      </c>
      <c r="Y3592">
        <f t="shared" si="121"/>
        <v>62.641600000000004</v>
      </c>
    </row>
    <row r="3593" spans="1:25" x14ac:dyDescent="0.2">
      <c r="A3593" t="s">
        <v>9864</v>
      </c>
      <c r="B3593" t="s">
        <v>1082</v>
      </c>
      <c r="C3593">
        <v>3</v>
      </c>
      <c r="D3593">
        <v>6</v>
      </c>
      <c r="E3593" t="s">
        <v>1976</v>
      </c>
      <c r="F3593">
        <v>144.73599999999999</v>
      </c>
      <c r="G3593">
        <v>72.593999999999994</v>
      </c>
      <c r="H3593">
        <v>34.154000000000003</v>
      </c>
      <c r="I3593">
        <v>10506.954</v>
      </c>
      <c r="J3593">
        <v>4285012</v>
      </c>
      <c r="K3593">
        <v>23.780999999999999</v>
      </c>
      <c r="L3593">
        <v>12.746</v>
      </c>
      <c r="M3593">
        <v>3442.0239999999999</v>
      </c>
      <c r="N3593">
        <v>1403748</v>
      </c>
      <c r="O3593">
        <v>8.1029999999999998</v>
      </c>
      <c r="P3593">
        <v>14.407999999999999</v>
      </c>
      <c r="Q3593">
        <v>1172.8030000000001</v>
      </c>
      <c r="R3593">
        <v>478300</v>
      </c>
      <c r="S3593">
        <v>8.2000000000000003E-2</v>
      </c>
      <c r="T3593">
        <v>4.5739999999999998</v>
      </c>
      <c r="U3593">
        <v>11.88</v>
      </c>
      <c r="V3593">
        <v>4845</v>
      </c>
      <c r="W3593">
        <v>19</v>
      </c>
      <c r="X3593">
        <f t="shared" si="120"/>
        <v>572.00976000000014</v>
      </c>
      <c r="Y3593">
        <f t="shared" si="121"/>
        <v>6.6416000000000004</v>
      </c>
    </row>
    <row r="3594" spans="1:25" x14ac:dyDescent="0.2">
      <c r="A3594" t="s">
        <v>9864</v>
      </c>
      <c r="B3594" t="s">
        <v>1082</v>
      </c>
      <c r="C3594">
        <v>3</v>
      </c>
      <c r="D3594">
        <v>7</v>
      </c>
      <c r="E3594" t="s">
        <v>3574</v>
      </c>
      <c r="F3594">
        <v>143.35</v>
      </c>
      <c r="G3594">
        <v>77.319999999999993</v>
      </c>
      <c r="H3594">
        <v>39.984000000000002</v>
      </c>
      <c r="I3594">
        <v>11083.880999999999</v>
      </c>
      <c r="J3594">
        <v>4520298</v>
      </c>
      <c r="K3594">
        <v>18.734000000000002</v>
      </c>
      <c r="L3594">
        <v>10.688000000000001</v>
      </c>
      <c r="M3594">
        <v>2685.5619999999999</v>
      </c>
      <c r="N3594">
        <v>1095243</v>
      </c>
      <c r="O3594">
        <v>5.7560000000000002</v>
      </c>
      <c r="P3594">
        <v>14.858000000000001</v>
      </c>
      <c r="Q3594">
        <v>825.16499999999996</v>
      </c>
      <c r="R3594">
        <v>336524</v>
      </c>
      <c r="S3594">
        <v>5.7000000000000002E-2</v>
      </c>
      <c r="T3594">
        <v>3.802</v>
      </c>
      <c r="U3594">
        <v>8.1280000000000001</v>
      </c>
      <c r="V3594">
        <v>3315</v>
      </c>
      <c r="W3594">
        <v>13</v>
      </c>
      <c r="X3594">
        <f t="shared" si="120"/>
        <v>182.65519999999992</v>
      </c>
      <c r="Y3594">
        <f t="shared" si="121"/>
        <v>0</v>
      </c>
    </row>
    <row r="3595" spans="1:25" x14ac:dyDescent="0.2">
      <c r="A3595" t="s">
        <v>9864</v>
      </c>
      <c r="B3595" t="s">
        <v>1082</v>
      </c>
      <c r="C3595">
        <v>3</v>
      </c>
      <c r="D3595">
        <v>8</v>
      </c>
      <c r="E3595" t="s">
        <v>3896</v>
      </c>
      <c r="F3595">
        <v>326.61200000000002</v>
      </c>
      <c r="G3595">
        <v>84.325999999999993</v>
      </c>
      <c r="H3595">
        <v>37.116999999999997</v>
      </c>
      <c r="I3595">
        <v>27541.892</v>
      </c>
      <c r="J3595">
        <v>11232308</v>
      </c>
      <c r="K3595">
        <v>33.463999999999999</v>
      </c>
      <c r="L3595">
        <v>21.224</v>
      </c>
      <c r="M3595">
        <v>10929.852000000001</v>
      </c>
      <c r="N3595">
        <v>4457481</v>
      </c>
      <c r="O3595">
        <v>16.385000000000002</v>
      </c>
      <c r="P3595">
        <v>24.774000000000001</v>
      </c>
      <c r="Q3595">
        <v>5351.6459999999997</v>
      </c>
      <c r="R3595">
        <v>2182542</v>
      </c>
      <c r="S3595">
        <v>0.14199999999999999</v>
      </c>
      <c r="T3595">
        <v>6.0090000000000003</v>
      </c>
      <c r="U3595">
        <v>46.27</v>
      </c>
      <c r="V3595">
        <v>18870</v>
      </c>
      <c r="W3595">
        <v>74</v>
      </c>
      <c r="X3595">
        <f t="shared" si="120"/>
        <v>5252.3139200000005</v>
      </c>
      <c r="Y3595">
        <f t="shared" si="121"/>
        <v>68.241600000000005</v>
      </c>
    </row>
    <row r="3596" spans="1:25" x14ac:dyDescent="0.2">
      <c r="A3596" t="s">
        <v>9864</v>
      </c>
      <c r="B3596" t="s">
        <v>1082</v>
      </c>
      <c r="C3596">
        <v>3</v>
      </c>
      <c r="D3596">
        <v>13</v>
      </c>
      <c r="E3596" t="s">
        <v>427</v>
      </c>
      <c r="F3596">
        <v>190.95400000000001</v>
      </c>
      <c r="G3596">
        <v>80.150999999999996</v>
      </c>
      <c r="H3596">
        <v>43.933</v>
      </c>
      <c r="I3596">
        <v>15305.234</v>
      </c>
      <c r="J3596">
        <v>6241877</v>
      </c>
      <c r="K3596">
        <v>30.132000000000001</v>
      </c>
      <c r="L3596">
        <v>16.074000000000002</v>
      </c>
      <c r="M3596">
        <v>5753.7950000000001</v>
      </c>
      <c r="N3596">
        <v>2346549</v>
      </c>
      <c r="O3596">
        <v>9.4429999999999996</v>
      </c>
      <c r="P3596">
        <v>20.785</v>
      </c>
      <c r="Q3596">
        <v>1803.2460000000001</v>
      </c>
      <c r="R3596">
        <v>735411</v>
      </c>
      <c r="S3596">
        <v>9.1999999999999998E-2</v>
      </c>
      <c r="T3596">
        <v>4.8339999999999996</v>
      </c>
      <c r="U3596">
        <v>17.507000000000001</v>
      </c>
      <c r="V3596">
        <v>7140</v>
      </c>
      <c r="W3596">
        <v>28</v>
      </c>
      <c r="X3596">
        <f t="shared" si="120"/>
        <v>1278.1059200000002</v>
      </c>
      <c r="Y3596">
        <f t="shared" si="121"/>
        <v>16.721600000000002</v>
      </c>
    </row>
    <row r="3597" spans="1:25" x14ac:dyDescent="0.2">
      <c r="A3597" t="s">
        <v>9864</v>
      </c>
      <c r="B3597" t="s">
        <v>1082</v>
      </c>
      <c r="C3597">
        <v>3</v>
      </c>
      <c r="D3597">
        <v>15</v>
      </c>
      <c r="E3597" t="s">
        <v>3897</v>
      </c>
      <c r="F3597">
        <v>368.16699999999997</v>
      </c>
      <c r="G3597">
        <v>72.305999999999997</v>
      </c>
      <c r="H3597">
        <v>41.334000000000003</v>
      </c>
      <c r="I3597">
        <v>26620.824000000001</v>
      </c>
      <c r="J3597">
        <v>10856672</v>
      </c>
      <c r="K3597">
        <v>28.850999999999999</v>
      </c>
      <c r="L3597">
        <v>14.904999999999999</v>
      </c>
      <c r="M3597">
        <v>10622.14</v>
      </c>
      <c r="N3597">
        <v>4331988</v>
      </c>
      <c r="O3597">
        <v>3.5110000000000001</v>
      </c>
      <c r="P3597">
        <v>5.68</v>
      </c>
      <c r="Q3597">
        <v>1292.57</v>
      </c>
      <c r="R3597">
        <v>527144</v>
      </c>
      <c r="S3597">
        <v>4.3999999999999997E-2</v>
      </c>
      <c r="T3597">
        <v>3.355</v>
      </c>
      <c r="U3597">
        <v>16.257000000000001</v>
      </c>
      <c r="V3597">
        <v>6630</v>
      </c>
      <c r="W3597">
        <v>26</v>
      </c>
      <c r="X3597">
        <f t="shared" si="120"/>
        <v>706.14879999999994</v>
      </c>
      <c r="Y3597">
        <f t="shared" si="121"/>
        <v>14.4816</v>
      </c>
    </row>
    <row r="3598" spans="1:25" x14ac:dyDescent="0.2">
      <c r="A3598" t="s">
        <v>9864</v>
      </c>
      <c r="B3598" t="s">
        <v>1082</v>
      </c>
      <c r="C3598">
        <v>3</v>
      </c>
      <c r="D3598">
        <v>17</v>
      </c>
      <c r="E3598" t="s">
        <v>3898</v>
      </c>
      <c r="F3598">
        <v>248.01</v>
      </c>
      <c r="G3598">
        <v>80.174000000000007</v>
      </c>
      <c r="H3598">
        <v>39.768000000000001</v>
      </c>
      <c r="I3598">
        <v>19883.897000000001</v>
      </c>
      <c r="J3598">
        <v>8109176</v>
      </c>
      <c r="K3598">
        <v>33.984999999999999</v>
      </c>
      <c r="L3598">
        <v>14.125999999999999</v>
      </c>
      <c r="M3598">
        <v>8428.7060000000001</v>
      </c>
      <c r="N3598">
        <v>3437448</v>
      </c>
      <c r="O3598">
        <v>30.338000000000001</v>
      </c>
      <c r="P3598">
        <v>42.167999999999999</v>
      </c>
      <c r="Q3598">
        <v>7524.0950000000003</v>
      </c>
      <c r="R3598">
        <v>3068524</v>
      </c>
      <c r="S3598">
        <v>0.11799999999999999</v>
      </c>
      <c r="T3598">
        <v>5.4960000000000004</v>
      </c>
      <c r="U3598">
        <v>29.388000000000002</v>
      </c>
      <c r="V3598">
        <v>11985</v>
      </c>
      <c r="W3598">
        <v>47</v>
      </c>
      <c r="X3598">
        <f t="shared" si="120"/>
        <v>7685.4568000000008</v>
      </c>
      <c r="Y3598">
        <f t="shared" si="121"/>
        <v>38.001600000000003</v>
      </c>
    </row>
    <row r="3599" spans="1:25" x14ac:dyDescent="0.2">
      <c r="A3599" t="s">
        <v>9864</v>
      </c>
      <c r="B3599" t="s">
        <v>1082</v>
      </c>
      <c r="C3599">
        <v>3</v>
      </c>
      <c r="D3599">
        <v>18</v>
      </c>
      <c r="E3599" t="s">
        <v>3899</v>
      </c>
      <c r="F3599">
        <v>301.572</v>
      </c>
      <c r="G3599">
        <v>77.869</v>
      </c>
      <c r="H3599">
        <v>41.116999999999997</v>
      </c>
      <c r="I3599">
        <v>23483.147000000001</v>
      </c>
      <c r="J3599">
        <v>9577045</v>
      </c>
      <c r="K3599">
        <v>43.956000000000003</v>
      </c>
      <c r="L3599">
        <v>30.414999999999999</v>
      </c>
      <c r="M3599">
        <v>13255.826999999999</v>
      </c>
      <c r="N3599">
        <v>5406075</v>
      </c>
      <c r="O3599">
        <v>16.667000000000002</v>
      </c>
      <c r="P3599">
        <v>21.704999999999998</v>
      </c>
      <c r="Q3599">
        <v>5026.3090000000002</v>
      </c>
      <c r="R3599">
        <v>2049861</v>
      </c>
      <c r="S3599">
        <v>0.17599999999999999</v>
      </c>
      <c r="T3599">
        <v>6.7009999999999996</v>
      </c>
      <c r="U3599">
        <v>53.148000000000003</v>
      </c>
      <c r="V3599">
        <v>21675</v>
      </c>
      <c r="W3599">
        <v>85</v>
      </c>
      <c r="X3599">
        <f t="shared" si="120"/>
        <v>4887.9364800000012</v>
      </c>
      <c r="Y3599">
        <f t="shared" si="121"/>
        <v>80.561600000000013</v>
      </c>
    </row>
    <row r="3600" spans="1:25" x14ac:dyDescent="0.2">
      <c r="A3600" t="s">
        <v>9864</v>
      </c>
      <c r="B3600" t="s">
        <v>1082</v>
      </c>
      <c r="C3600">
        <v>3</v>
      </c>
      <c r="D3600">
        <v>19</v>
      </c>
      <c r="E3600" t="s">
        <v>3900</v>
      </c>
      <c r="F3600">
        <v>280.29599999999999</v>
      </c>
      <c r="G3600">
        <v>76.691999999999993</v>
      </c>
      <c r="H3600">
        <v>34.972000000000001</v>
      </c>
      <c r="I3600">
        <v>21496.343000000001</v>
      </c>
      <c r="J3600">
        <v>8766774</v>
      </c>
      <c r="K3600">
        <v>67.451999999999998</v>
      </c>
      <c r="L3600">
        <v>24.344000000000001</v>
      </c>
      <c r="M3600">
        <v>18906.434000000001</v>
      </c>
      <c r="N3600">
        <v>7710541</v>
      </c>
      <c r="O3600">
        <v>24.731000000000002</v>
      </c>
      <c r="P3600">
        <v>36.036000000000001</v>
      </c>
      <c r="Q3600">
        <v>6932.1059999999998</v>
      </c>
      <c r="R3600">
        <v>2827095</v>
      </c>
      <c r="S3600">
        <v>0.152</v>
      </c>
      <c r="T3600">
        <v>6.218</v>
      </c>
      <c r="U3600">
        <v>42.518000000000001</v>
      </c>
      <c r="V3600">
        <v>17340</v>
      </c>
      <c r="W3600">
        <v>68</v>
      </c>
      <c r="X3600">
        <f t="shared" si="120"/>
        <v>7022.4291200000007</v>
      </c>
      <c r="Y3600">
        <f t="shared" si="121"/>
        <v>61.521600000000007</v>
      </c>
    </row>
    <row r="3601" spans="1:25" x14ac:dyDescent="0.2">
      <c r="A3601" t="s">
        <v>9864</v>
      </c>
      <c r="B3601" t="s">
        <v>1082</v>
      </c>
      <c r="C3601">
        <v>3</v>
      </c>
      <c r="D3601">
        <v>20</v>
      </c>
      <c r="E3601" t="s">
        <v>2372</v>
      </c>
      <c r="F3601">
        <v>311.613</v>
      </c>
      <c r="G3601">
        <v>81.787999999999997</v>
      </c>
      <c r="H3601">
        <v>41.045000000000002</v>
      </c>
      <c r="I3601">
        <v>25486.063999999998</v>
      </c>
      <c r="J3601">
        <v>10393887</v>
      </c>
      <c r="K3601">
        <v>73.753</v>
      </c>
      <c r="L3601">
        <v>33.168999999999997</v>
      </c>
      <c r="M3601">
        <v>22982.542000000001</v>
      </c>
      <c r="N3601">
        <v>9372885</v>
      </c>
      <c r="O3601">
        <v>23.501000000000001</v>
      </c>
      <c r="P3601">
        <v>31.187999999999999</v>
      </c>
      <c r="Q3601">
        <v>7323.36</v>
      </c>
      <c r="R3601">
        <v>2986659</v>
      </c>
      <c r="S3601">
        <v>0.17100000000000001</v>
      </c>
      <c r="T3601">
        <v>6.593</v>
      </c>
      <c r="U3601">
        <v>53.148000000000003</v>
      </c>
      <c r="V3601">
        <v>21675</v>
      </c>
      <c r="W3601">
        <v>85</v>
      </c>
      <c r="X3601">
        <f t="shared" si="120"/>
        <v>7460.6336000000001</v>
      </c>
      <c r="Y3601">
        <f t="shared" si="121"/>
        <v>80.561600000000013</v>
      </c>
    </row>
    <row r="3602" spans="1:25" x14ac:dyDescent="0.2">
      <c r="A3602" t="s">
        <v>9864</v>
      </c>
      <c r="B3602" t="s">
        <v>1082</v>
      </c>
      <c r="C3602">
        <v>3</v>
      </c>
      <c r="D3602">
        <v>22</v>
      </c>
      <c r="E3602" t="s">
        <v>3901</v>
      </c>
      <c r="F3602">
        <v>291.85500000000002</v>
      </c>
      <c r="G3602">
        <v>59.487000000000002</v>
      </c>
      <c r="H3602">
        <v>27.213999999999999</v>
      </c>
      <c r="I3602">
        <v>17361.575000000001</v>
      </c>
      <c r="J3602">
        <v>7080507</v>
      </c>
      <c r="K3602">
        <v>58.494999999999997</v>
      </c>
      <c r="L3602">
        <v>24.556999999999999</v>
      </c>
      <c r="M3602">
        <v>17071.989000000001</v>
      </c>
      <c r="N3602">
        <v>6962406</v>
      </c>
      <c r="O3602">
        <v>12.417</v>
      </c>
      <c r="P3602">
        <v>22.638999999999999</v>
      </c>
      <c r="Q3602">
        <v>3623.8589999999999</v>
      </c>
      <c r="R3602">
        <v>1477905</v>
      </c>
      <c r="S3602">
        <v>0.159</v>
      </c>
      <c r="T3602">
        <v>6.3559999999999999</v>
      </c>
      <c r="U3602">
        <v>46.27</v>
      </c>
      <c r="V3602">
        <v>18870</v>
      </c>
      <c r="W3602">
        <v>74</v>
      </c>
      <c r="X3602">
        <f t="shared" si="120"/>
        <v>3317.1924800000002</v>
      </c>
      <c r="Y3602">
        <f t="shared" si="121"/>
        <v>68.241600000000005</v>
      </c>
    </row>
    <row r="3603" spans="1:25" x14ac:dyDescent="0.2">
      <c r="A3603" t="s">
        <v>9864</v>
      </c>
      <c r="B3603" t="s">
        <v>1082</v>
      </c>
      <c r="C3603">
        <v>3</v>
      </c>
      <c r="D3603">
        <v>23</v>
      </c>
      <c r="E3603" t="s">
        <v>3902</v>
      </c>
      <c r="F3603">
        <v>101.136</v>
      </c>
      <c r="G3603">
        <v>62.872999999999998</v>
      </c>
      <c r="H3603">
        <v>36.225999999999999</v>
      </c>
      <c r="I3603">
        <v>6358.7340000000004</v>
      </c>
      <c r="J3603">
        <v>2593259</v>
      </c>
      <c r="K3603">
        <v>4.8520000000000003</v>
      </c>
      <c r="L3603">
        <v>4.0890000000000004</v>
      </c>
      <c r="M3603">
        <v>490.71899999999999</v>
      </c>
      <c r="N3603">
        <v>200128</v>
      </c>
      <c r="O3603">
        <v>3.125</v>
      </c>
      <c r="P3603">
        <v>8.0429999999999993</v>
      </c>
      <c r="Q3603">
        <v>316.01400000000001</v>
      </c>
      <c r="R3603">
        <v>128879</v>
      </c>
      <c r="S3603">
        <v>3.6999999999999998E-2</v>
      </c>
      <c r="T3603">
        <v>3.0750000000000002</v>
      </c>
      <c r="U3603">
        <v>3.7519999999999998</v>
      </c>
      <c r="V3603">
        <v>1530</v>
      </c>
      <c r="W3603">
        <v>6</v>
      </c>
      <c r="X3603">
        <f t="shared" si="120"/>
        <v>0</v>
      </c>
      <c r="Y3603">
        <f t="shared" si="121"/>
        <v>0</v>
      </c>
    </row>
    <row r="3604" spans="1:25" x14ac:dyDescent="0.2">
      <c r="A3604" t="s">
        <v>9864</v>
      </c>
      <c r="B3604" t="s">
        <v>1082</v>
      </c>
      <c r="C3604">
        <v>3</v>
      </c>
      <c r="D3604">
        <v>24</v>
      </c>
      <c r="E3604" t="s">
        <v>3903</v>
      </c>
      <c r="F3604">
        <v>180.744</v>
      </c>
      <c r="G3604">
        <v>72.915999999999997</v>
      </c>
      <c r="H3604">
        <v>37.171999999999997</v>
      </c>
      <c r="I3604">
        <v>13179.120999999999</v>
      </c>
      <c r="J3604">
        <v>5374792</v>
      </c>
      <c r="K3604">
        <v>4.2770000000000001</v>
      </c>
      <c r="L3604">
        <v>2.3889999999999998</v>
      </c>
      <c r="M3604">
        <v>772.95899999999995</v>
      </c>
      <c r="N3604">
        <v>315233</v>
      </c>
      <c r="O3604">
        <v>2.9870000000000001</v>
      </c>
      <c r="P3604">
        <v>6.8079999999999998</v>
      </c>
      <c r="Q3604">
        <v>539.79399999999998</v>
      </c>
      <c r="R3604">
        <v>220142</v>
      </c>
      <c r="S3604">
        <v>2.1000000000000001E-2</v>
      </c>
      <c r="T3604">
        <v>2.3010000000000002</v>
      </c>
      <c r="U3604">
        <v>3.7519999999999998</v>
      </c>
      <c r="V3604">
        <v>1530</v>
      </c>
      <c r="W3604">
        <v>6</v>
      </c>
      <c r="X3604">
        <f t="shared" si="120"/>
        <v>0</v>
      </c>
      <c r="Y3604">
        <f t="shared" si="121"/>
        <v>0</v>
      </c>
    </row>
    <row r="3605" spans="1:25" x14ac:dyDescent="0.2">
      <c r="A3605" t="s">
        <v>9864</v>
      </c>
      <c r="B3605" t="s">
        <v>1082</v>
      </c>
      <c r="C3605">
        <v>3</v>
      </c>
      <c r="D3605">
        <v>28</v>
      </c>
      <c r="E3605" t="s">
        <v>3904</v>
      </c>
      <c r="F3605">
        <v>205.298</v>
      </c>
      <c r="G3605">
        <v>48.921999999999997</v>
      </c>
      <c r="H3605">
        <v>23.053000000000001</v>
      </c>
      <c r="I3605">
        <v>10043.602000000001</v>
      </c>
      <c r="J3605">
        <v>4096045</v>
      </c>
      <c r="K3605">
        <v>3.573</v>
      </c>
      <c r="L3605">
        <v>3.09</v>
      </c>
      <c r="M3605">
        <v>733.55499999999995</v>
      </c>
      <c r="N3605">
        <v>299163</v>
      </c>
      <c r="O3605">
        <v>3.8570000000000002</v>
      </c>
      <c r="P3605">
        <v>10.815</v>
      </c>
      <c r="Q3605">
        <v>791.93499999999995</v>
      </c>
      <c r="R3605">
        <v>322972</v>
      </c>
      <c r="S3605">
        <v>3.6999999999999998E-2</v>
      </c>
      <c r="T3605">
        <v>3.0529999999999999</v>
      </c>
      <c r="U3605">
        <v>7.5030000000000001</v>
      </c>
      <c r="V3605">
        <v>3060</v>
      </c>
      <c r="W3605">
        <v>12</v>
      </c>
      <c r="X3605">
        <f t="shared" si="120"/>
        <v>145.43759999999992</v>
      </c>
      <c r="Y3605">
        <f t="shared" si="121"/>
        <v>0</v>
      </c>
    </row>
    <row r="3606" spans="1:25" x14ac:dyDescent="0.2">
      <c r="A3606" t="s">
        <v>9864</v>
      </c>
      <c r="B3606" t="s">
        <v>1082</v>
      </c>
      <c r="C3606">
        <v>4</v>
      </c>
      <c r="D3606">
        <v>1</v>
      </c>
      <c r="E3606" t="s">
        <v>3905</v>
      </c>
      <c r="F3606">
        <v>103.461</v>
      </c>
      <c r="G3606">
        <v>90.474999999999994</v>
      </c>
      <c r="H3606">
        <v>51.521999999999998</v>
      </c>
      <c r="I3606">
        <v>9360.6370000000006</v>
      </c>
      <c r="J3606">
        <v>3817514</v>
      </c>
      <c r="K3606">
        <v>3.6640000000000001</v>
      </c>
      <c r="L3606">
        <v>2.1</v>
      </c>
      <c r="M3606">
        <v>379.03399999999999</v>
      </c>
      <c r="N3606">
        <v>154580</v>
      </c>
      <c r="O3606">
        <v>3.4239999999999999</v>
      </c>
      <c r="P3606">
        <v>6.3410000000000002</v>
      </c>
      <c r="Q3606">
        <v>354.21899999999999</v>
      </c>
      <c r="R3606">
        <v>144460</v>
      </c>
      <c r="S3606">
        <v>4.8000000000000001E-2</v>
      </c>
      <c r="T3606">
        <v>3.5110000000000001</v>
      </c>
      <c r="U3606">
        <v>5.0019999999999998</v>
      </c>
      <c r="V3606">
        <v>2040</v>
      </c>
      <c r="W3606">
        <v>8</v>
      </c>
      <c r="X3606">
        <f t="shared" si="120"/>
        <v>0</v>
      </c>
      <c r="Y3606">
        <f t="shared" si="121"/>
        <v>0</v>
      </c>
    </row>
    <row r="3607" spans="1:25" x14ac:dyDescent="0.2">
      <c r="A3607" t="s">
        <v>9864</v>
      </c>
      <c r="B3607" t="s">
        <v>1082</v>
      </c>
      <c r="C3607">
        <v>4</v>
      </c>
      <c r="D3607">
        <v>2</v>
      </c>
      <c r="E3607" t="s">
        <v>3906</v>
      </c>
      <c r="F3607">
        <v>138.99799999999999</v>
      </c>
      <c r="G3607">
        <v>56.886000000000003</v>
      </c>
      <c r="H3607">
        <v>27.675000000000001</v>
      </c>
      <c r="I3607">
        <v>7907.0550000000003</v>
      </c>
      <c r="J3607">
        <v>3224705</v>
      </c>
      <c r="K3607">
        <v>42.393000000000001</v>
      </c>
      <c r="L3607">
        <v>29.466000000000001</v>
      </c>
      <c r="M3607">
        <v>5892.5060000000003</v>
      </c>
      <c r="N3607">
        <v>2403119</v>
      </c>
      <c r="O3607">
        <v>5.7039999999999997</v>
      </c>
      <c r="P3607">
        <v>14.763</v>
      </c>
      <c r="Q3607">
        <v>792.84</v>
      </c>
      <c r="R3607">
        <v>323341</v>
      </c>
      <c r="S3607">
        <v>7.1999999999999995E-2</v>
      </c>
      <c r="T3607">
        <v>4.2839999999999998</v>
      </c>
      <c r="U3607">
        <v>10.004</v>
      </c>
      <c r="V3607">
        <v>4080</v>
      </c>
      <c r="W3607">
        <v>16</v>
      </c>
      <c r="X3607">
        <f t="shared" si="120"/>
        <v>146.4512</v>
      </c>
      <c r="Y3607">
        <f t="shared" si="121"/>
        <v>3.2816000000000001</v>
      </c>
    </row>
    <row r="3608" spans="1:25" x14ac:dyDescent="0.2">
      <c r="A3608" t="s">
        <v>9864</v>
      </c>
      <c r="B3608" t="s">
        <v>1082</v>
      </c>
      <c r="C3608">
        <v>4</v>
      </c>
      <c r="D3608">
        <v>3</v>
      </c>
      <c r="E3608" t="s">
        <v>3907</v>
      </c>
      <c r="F3608">
        <v>104.871</v>
      </c>
      <c r="G3608">
        <v>105.197</v>
      </c>
      <c r="H3608">
        <v>53.118000000000002</v>
      </c>
      <c r="I3608">
        <v>11032.109</v>
      </c>
      <c r="J3608">
        <v>4499184</v>
      </c>
      <c r="K3608">
        <v>3.6909999999999998</v>
      </c>
      <c r="L3608">
        <v>1.829</v>
      </c>
      <c r="M3608">
        <v>387.101</v>
      </c>
      <c r="N3608">
        <v>157870</v>
      </c>
      <c r="O3608">
        <v>3.4820000000000002</v>
      </c>
      <c r="P3608">
        <v>9.3469999999999995</v>
      </c>
      <c r="Q3608">
        <v>365.10899999999998</v>
      </c>
      <c r="R3608">
        <v>148901</v>
      </c>
      <c r="S3608">
        <v>4.2000000000000003E-2</v>
      </c>
      <c r="T3608">
        <v>3.262</v>
      </c>
      <c r="U3608">
        <v>4.3769999999999998</v>
      </c>
      <c r="V3608">
        <v>1785</v>
      </c>
      <c r="W3608">
        <v>7</v>
      </c>
      <c r="X3608">
        <f t="shared" si="120"/>
        <v>0</v>
      </c>
      <c r="Y3608">
        <f t="shared" si="121"/>
        <v>0</v>
      </c>
    </row>
    <row r="3609" spans="1:25" x14ac:dyDescent="0.2">
      <c r="A3609" t="s">
        <v>9864</v>
      </c>
      <c r="B3609" t="s">
        <v>1082</v>
      </c>
      <c r="C3609">
        <v>4</v>
      </c>
      <c r="D3609">
        <v>4</v>
      </c>
      <c r="E3609" t="s">
        <v>3908</v>
      </c>
      <c r="F3609">
        <v>295.84199999999998</v>
      </c>
      <c r="G3609">
        <v>87.968000000000004</v>
      </c>
      <c r="H3609">
        <v>41.877000000000002</v>
      </c>
      <c r="I3609">
        <v>26024.652999999998</v>
      </c>
      <c r="J3609">
        <v>10613538</v>
      </c>
      <c r="K3609">
        <v>36.064999999999998</v>
      </c>
      <c r="L3609">
        <v>25.654</v>
      </c>
      <c r="M3609">
        <v>10669.609</v>
      </c>
      <c r="N3609">
        <v>4351347</v>
      </c>
      <c r="O3609">
        <v>10.246</v>
      </c>
      <c r="P3609">
        <v>17.959</v>
      </c>
      <c r="Q3609">
        <v>3031.3029999999999</v>
      </c>
      <c r="R3609">
        <v>1236245</v>
      </c>
      <c r="S3609">
        <v>0.152</v>
      </c>
      <c r="T3609">
        <v>6.2270000000000003</v>
      </c>
      <c r="U3609">
        <v>45.018999999999998</v>
      </c>
      <c r="V3609">
        <v>18360</v>
      </c>
      <c r="W3609">
        <v>72</v>
      </c>
      <c r="X3609">
        <f t="shared" si="120"/>
        <v>2653.5297600000004</v>
      </c>
      <c r="Y3609">
        <f t="shared" si="121"/>
        <v>66.00160000000001</v>
      </c>
    </row>
    <row r="3610" spans="1:25" x14ac:dyDescent="0.2">
      <c r="A3610" t="s">
        <v>9864</v>
      </c>
      <c r="B3610" t="s">
        <v>1082</v>
      </c>
      <c r="C3610">
        <v>4</v>
      </c>
      <c r="D3610">
        <v>5</v>
      </c>
      <c r="E3610" t="s">
        <v>3909</v>
      </c>
      <c r="F3610">
        <v>285.24599999999998</v>
      </c>
      <c r="G3610">
        <v>68.616</v>
      </c>
      <c r="H3610">
        <v>29.388999999999999</v>
      </c>
      <c r="I3610">
        <v>19572.541000000001</v>
      </c>
      <c r="J3610">
        <v>7982197</v>
      </c>
      <c r="K3610">
        <v>43.237000000000002</v>
      </c>
      <c r="L3610">
        <v>21.274999999999999</v>
      </c>
      <c r="M3610">
        <v>12333.332</v>
      </c>
      <c r="N3610">
        <v>5029857</v>
      </c>
      <c r="O3610">
        <v>13.021000000000001</v>
      </c>
      <c r="P3610">
        <v>25.571999999999999</v>
      </c>
      <c r="Q3610">
        <v>3714.143</v>
      </c>
      <c r="R3610">
        <v>1514725</v>
      </c>
      <c r="S3610">
        <v>0.107</v>
      </c>
      <c r="T3610">
        <v>5.2320000000000002</v>
      </c>
      <c r="U3610">
        <v>30.638000000000002</v>
      </c>
      <c r="V3610">
        <v>12495</v>
      </c>
      <c r="W3610">
        <v>49</v>
      </c>
      <c r="X3610">
        <f t="shared" si="120"/>
        <v>3418.3105600000004</v>
      </c>
      <c r="Y3610">
        <f t="shared" si="121"/>
        <v>40.241600000000005</v>
      </c>
    </row>
    <row r="3611" spans="1:25" x14ac:dyDescent="0.2">
      <c r="A3611" t="s">
        <v>9864</v>
      </c>
      <c r="B3611" t="s">
        <v>1082</v>
      </c>
      <c r="C3611">
        <v>4</v>
      </c>
      <c r="D3611">
        <v>6</v>
      </c>
      <c r="E3611" t="s">
        <v>3910</v>
      </c>
      <c r="F3611">
        <v>289.27999999999997</v>
      </c>
      <c r="G3611">
        <v>52.960999999999999</v>
      </c>
      <c r="H3611">
        <v>25.731999999999999</v>
      </c>
      <c r="I3611">
        <v>15320.601000000001</v>
      </c>
      <c r="J3611">
        <v>6248144</v>
      </c>
      <c r="K3611">
        <v>26.739000000000001</v>
      </c>
      <c r="L3611">
        <v>14.587</v>
      </c>
      <c r="M3611">
        <v>7734.9740000000002</v>
      </c>
      <c r="N3611">
        <v>3154526</v>
      </c>
      <c r="O3611">
        <v>15.023999999999999</v>
      </c>
      <c r="P3611">
        <v>24.751999999999999</v>
      </c>
      <c r="Q3611">
        <v>4346.1440000000002</v>
      </c>
      <c r="R3611">
        <v>1772472</v>
      </c>
      <c r="S3611">
        <v>0.104</v>
      </c>
      <c r="T3611">
        <v>5.1429999999999998</v>
      </c>
      <c r="U3611">
        <v>30.013000000000002</v>
      </c>
      <c r="V3611">
        <v>12240</v>
      </c>
      <c r="W3611">
        <v>48</v>
      </c>
      <c r="X3611">
        <f t="shared" si="120"/>
        <v>4126.1516800000009</v>
      </c>
      <c r="Y3611">
        <f t="shared" si="121"/>
        <v>39.121600000000001</v>
      </c>
    </row>
    <row r="3612" spans="1:25" x14ac:dyDescent="0.2">
      <c r="A3612" t="s">
        <v>9864</v>
      </c>
      <c r="B3612" t="s">
        <v>1082</v>
      </c>
      <c r="C3612">
        <v>4</v>
      </c>
      <c r="D3612">
        <v>7</v>
      </c>
      <c r="E3612" t="s">
        <v>3911</v>
      </c>
      <c r="F3612">
        <v>275.11</v>
      </c>
      <c r="G3612">
        <v>57.088999999999999</v>
      </c>
      <c r="H3612">
        <v>29.655999999999999</v>
      </c>
      <c r="I3612">
        <v>15705.655000000001</v>
      </c>
      <c r="J3612">
        <v>6405179</v>
      </c>
      <c r="K3612">
        <v>40.804000000000002</v>
      </c>
      <c r="L3612">
        <v>23.039000000000001</v>
      </c>
      <c r="M3612">
        <v>11225.458000000001</v>
      </c>
      <c r="N3612">
        <v>4578037</v>
      </c>
      <c r="O3612">
        <v>16.638000000000002</v>
      </c>
      <c r="P3612">
        <v>29.911999999999999</v>
      </c>
      <c r="Q3612">
        <v>4577.3109999999997</v>
      </c>
      <c r="R3612">
        <v>1866748</v>
      </c>
      <c r="S3612">
        <v>0.1</v>
      </c>
      <c r="T3612">
        <v>5.0490000000000004</v>
      </c>
      <c r="U3612">
        <v>27.512</v>
      </c>
      <c r="V3612">
        <v>11220</v>
      </c>
      <c r="W3612">
        <v>44</v>
      </c>
      <c r="X3612">
        <f t="shared" ref="X3612:X3675" si="122">(MAX(0, (Q3612-662.08)))*1.12</f>
        <v>4385.05872</v>
      </c>
      <c r="Y3612">
        <f t="shared" ref="Y3612:Y3675" si="123">(MAX(0, (W3612-13.07)))*1.12</f>
        <v>34.641600000000004</v>
      </c>
    </row>
    <row r="3613" spans="1:25" x14ac:dyDescent="0.2">
      <c r="A3613" t="s">
        <v>9864</v>
      </c>
      <c r="B3613" t="s">
        <v>1082</v>
      </c>
      <c r="C3613">
        <v>4</v>
      </c>
      <c r="D3613">
        <v>8</v>
      </c>
      <c r="E3613" t="s">
        <v>3912</v>
      </c>
      <c r="F3613">
        <v>90.561000000000007</v>
      </c>
      <c r="G3613">
        <v>29.184000000000001</v>
      </c>
      <c r="H3613">
        <v>16.16</v>
      </c>
      <c r="I3613">
        <v>2642.9589999999998</v>
      </c>
      <c r="J3613">
        <v>1077868</v>
      </c>
      <c r="K3613">
        <v>3.577</v>
      </c>
      <c r="L3613">
        <v>2.496</v>
      </c>
      <c r="M3613">
        <v>323.964</v>
      </c>
      <c r="N3613">
        <v>132121</v>
      </c>
      <c r="O3613">
        <v>1.88</v>
      </c>
      <c r="P3613">
        <v>4.6920000000000002</v>
      </c>
      <c r="Q3613">
        <v>170.24700000000001</v>
      </c>
      <c r="R3613">
        <v>69431</v>
      </c>
      <c r="S3613">
        <v>1.4E-2</v>
      </c>
      <c r="T3613">
        <v>1.8759999999999999</v>
      </c>
      <c r="U3613">
        <v>1.2509999999999999</v>
      </c>
      <c r="V3613">
        <v>510</v>
      </c>
      <c r="W3613">
        <v>2</v>
      </c>
      <c r="X3613">
        <f t="shared" si="122"/>
        <v>0</v>
      </c>
      <c r="Y3613">
        <f t="shared" si="123"/>
        <v>0</v>
      </c>
    </row>
    <row r="3614" spans="1:25" x14ac:dyDescent="0.2">
      <c r="A3614" t="s">
        <v>9864</v>
      </c>
      <c r="B3614" t="s">
        <v>1082</v>
      </c>
      <c r="C3614">
        <v>5</v>
      </c>
      <c r="D3614">
        <v>3</v>
      </c>
      <c r="E3614" t="s">
        <v>3913</v>
      </c>
      <c r="F3614">
        <v>284.34199999999998</v>
      </c>
      <c r="G3614">
        <v>39.962000000000003</v>
      </c>
      <c r="H3614">
        <v>21.727</v>
      </c>
      <c r="I3614">
        <v>11362.867</v>
      </c>
      <c r="J3614">
        <v>4634076</v>
      </c>
      <c r="K3614">
        <v>39.956000000000003</v>
      </c>
      <c r="L3614">
        <v>26.085999999999999</v>
      </c>
      <c r="M3614">
        <v>11361.266</v>
      </c>
      <c r="N3614">
        <v>4633423</v>
      </c>
      <c r="O3614">
        <v>4.4950000000000001</v>
      </c>
      <c r="P3614">
        <v>9.9480000000000004</v>
      </c>
      <c r="Q3614">
        <v>1278.0709999999999</v>
      </c>
      <c r="R3614">
        <v>521231</v>
      </c>
      <c r="S3614">
        <v>4.5999999999999999E-2</v>
      </c>
      <c r="T3614">
        <v>3.431</v>
      </c>
      <c r="U3614">
        <v>13.131</v>
      </c>
      <c r="V3614">
        <v>5355</v>
      </c>
      <c r="W3614">
        <v>21</v>
      </c>
      <c r="X3614">
        <f t="shared" si="122"/>
        <v>689.90991999999994</v>
      </c>
      <c r="Y3614">
        <f t="shared" si="123"/>
        <v>8.8816000000000006</v>
      </c>
    </row>
    <row r="3615" spans="1:25" x14ac:dyDescent="0.2">
      <c r="A3615" t="s">
        <v>9864</v>
      </c>
      <c r="B3615" t="s">
        <v>1082</v>
      </c>
      <c r="C3615">
        <v>5</v>
      </c>
      <c r="D3615">
        <v>4</v>
      </c>
      <c r="E3615" t="s">
        <v>3914</v>
      </c>
      <c r="F3615">
        <v>357.04399999999998</v>
      </c>
      <c r="G3615">
        <v>35.451000000000001</v>
      </c>
      <c r="H3615">
        <v>21.917000000000002</v>
      </c>
      <c r="I3615">
        <v>12657.715</v>
      </c>
      <c r="J3615">
        <v>5162149</v>
      </c>
      <c r="K3615">
        <v>26.803999999999998</v>
      </c>
      <c r="L3615">
        <v>16.827999999999999</v>
      </c>
      <c r="M3615">
        <v>9570.3559999999998</v>
      </c>
      <c r="N3615">
        <v>3903043</v>
      </c>
      <c r="O3615">
        <v>4.5110000000000001</v>
      </c>
      <c r="P3615">
        <v>7.6779999999999999</v>
      </c>
      <c r="Q3615">
        <v>1610.634</v>
      </c>
      <c r="R3615">
        <v>656859</v>
      </c>
      <c r="S3615">
        <v>7.0000000000000007E-2</v>
      </c>
      <c r="T3615">
        <v>4.226</v>
      </c>
      <c r="U3615">
        <v>25.010999999999999</v>
      </c>
      <c r="V3615">
        <v>10200</v>
      </c>
      <c r="W3615">
        <v>40</v>
      </c>
      <c r="X3615">
        <f t="shared" si="122"/>
        <v>1062.38048</v>
      </c>
      <c r="Y3615">
        <f t="shared" si="123"/>
        <v>30.161600000000004</v>
      </c>
    </row>
    <row r="3616" spans="1:25" x14ac:dyDescent="0.2">
      <c r="A3616" t="s">
        <v>9864</v>
      </c>
      <c r="B3616" t="s">
        <v>1082</v>
      </c>
      <c r="C3616">
        <v>5</v>
      </c>
      <c r="D3616">
        <v>5</v>
      </c>
      <c r="E3616" t="s">
        <v>2223</v>
      </c>
      <c r="F3616">
        <v>228.30099999999999</v>
      </c>
      <c r="G3616">
        <v>64.507999999999996</v>
      </c>
      <c r="H3616">
        <v>29.812000000000001</v>
      </c>
      <c r="I3616">
        <v>14727.194</v>
      </c>
      <c r="J3616">
        <v>6006137</v>
      </c>
      <c r="K3616">
        <v>58.222999999999999</v>
      </c>
      <c r="L3616">
        <v>29.617999999999999</v>
      </c>
      <c r="M3616">
        <v>13292.323</v>
      </c>
      <c r="N3616">
        <v>5420959</v>
      </c>
      <c r="O3616">
        <v>9.8729999999999993</v>
      </c>
      <c r="P3616">
        <v>16.603999999999999</v>
      </c>
      <c r="Q3616">
        <v>2254.0360000000001</v>
      </c>
      <c r="R3616">
        <v>919255</v>
      </c>
      <c r="S3616">
        <v>0.159</v>
      </c>
      <c r="T3616">
        <v>6.3630000000000004</v>
      </c>
      <c r="U3616">
        <v>36.265000000000001</v>
      </c>
      <c r="V3616">
        <v>14790</v>
      </c>
      <c r="W3616">
        <v>58</v>
      </c>
      <c r="X3616">
        <f t="shared" si="122"/>
        <v>1782.9907200000002</v>
      </c>
      <c r="Y3616">
        <f t="shared" si="123"/>
        <v>50.321600000000004</v>
      </c>
    </row>
    <row r="3617" spans="1:25" x14ac:dyDescent="0.2">
      <c r="A3617" t="s">
        <v>9864</v>
      </c>
      <c r="B3617" t="s">
        <v>1082</v>
      </c>
      <c r="C3617">
        <v>5</v>
      </c>
      <c r="D3617">
        <v>6</v>
      </c>
      <c r="E3617" t="s">
        <v>3915</v>
      </c>
      <c r="F3617">
        <v>253.816</v>
      </c>
      <c r="G3617">
        <v>81.299000000000007</v>
      </c>
      <c r="H3617">
        <v>45.5</v>
      </c>
      <c r="I3617">
        <v>20635.055</v>
      </c>
      <c r="J3617">
        <v>8415518</v>
      </c>
      <c r="K3617">
        <v>45.808999999999997</v>
      </c>
      <c r="L3617">
        <v>24.658999999999999</v>
      </c>
      <c r="M3617">
        <v>11626.984</v>
      </c>
      <c r="N3617">
        <v>4741790</v>
      </c>
      <c r="O3617">
        <v>6.4870000000000001</v>
      </c>
      <c r="P3617">
        <v>12.417999999999999</v>
      </c>
      <c r="Q3617">
        <v>1646.473</v>
      </c>
      <c r="R3617">
        <v>671475</v>
      </c>
      <c r="S3617">
        <v>0.106</v>
      </c>
      <c r="T3617">
        <v>5.1959999999999997</v>
      </c>
      <c r="U3617">
        <v>26.885999999999999</v>
      </c>
      <c r="V3617">
        <v>10965</v>
      </c>
      <c r="W3617">
        <v>43</v>
      </c>
      <c r="X3617">
        <f t="shared" si="122"/>
        <v>1102.52016</v>
      </c>
      <c r="Y3617">
        <f t="shared" si="123"/>
        <v>33.521599999999999</v>
      </c>
    </row>
    <row r="3618" spans="1:25" x14ac:dyDescent="0.2">
      <c r="A3618" t="s">
        <v>9864</v>
      </c>
      <c r="B3618" t="s">
        <v>1082</v>
      </c>
      <c r="C3618">
        <v>5</v>
      </c>
      <c r="D3618">
        <v>7</v>
      </c>
      <c r="E3618" t="s">
        <v>3916</v>
      </c>
      <c r="F3618">
        <v>252.899</v>
      </c>
      <c r="G3618">
        <v>54.316000000000003</v>
      </c>
      <c r="H3618">
        <v>29.649000000000001</v>
      </c>
      <c r="I3618">
        <v>13736.483</v>
      </c>
      <c r="J3618">
        <v>5602099</v>
      </c>
      <c r="K3618">
        <v>36.264000000000003</v>
      </c>
      <c r="L3618">
        <v>31.137</v>
      </c>
      <c r="M3618">
        <v>9171.0859999999993</v>
      </c>
      <c r="N3618">
        <v>3740210</v>
      </c>
      <c r="O3618">
        <v>3.7610000000000001</v>
      </c>
      <c r="P3618">
        <v>7.7649999999999997</v>
      </c>
      <c r="Q3618">
        <v>951.14800000000002</v>
      </c>
      <c r="R3618">
        <v>387903</v>
      </c>
      <c r="S3618">
        <v>0.04</v>
      </c>
      <c r="T3618">
        <v>3.1760000000000002</v>
      </c>
      <c r="U3618">
        <v>10.004</v>
      </c>
      <c r="V3618">
        <v>4080</v>
      </c>
      <c r="W3618">
        <v>16</v>
      </c>
      <c r="X3618">
        <f t="shared" si="122"/>
        <v>323.75616000000002</v>
      </c>
      <c r="Y3618">
        <f t="shared" si="123"/>
        <v>3.2816000000000001</v>
      </c>
    </row>
    <row r="3619" spans="1:25" x14ac:dyDescent="0.2">
      <c r="A3619" t="s">
        <v>9864</v>
      </c>
      <c r="B3619" t="s">
        <v>1082</v>
      </c>
      <c r="C3619">
        <v>5</v>
      </c>
      <c r="D3619">
        <v>8</v>
      </c>
      <c r="E3619" t="s">
        <v>3917</v>
      </c>
      <c r="F3619">
        <v>307.476</v>
      </c>
      <c r="G3619">
        <v>63.393000000000001</v>
      </c>
      <c r="H3619">
        <v>28.74</v>
      </c>
      <c r="I3619">
        <v>19491.815999999999</v>
      </c>
      <c r="J3619">
        <v>7949275</v>
      </c>
      <c r="K3619">
        <v>70.100999999999999</v>
      </c>
      <c r="L3619">
        <v>23.321000000000002</v>
      </c>
      <c r="M3619">
        <v>21554.275000000001</v>
      </c>
      <c r="N3619">
        <v>8790400</v>
      </c>
      <c r="O3619">
        <v>12.971</v>
      </c>
      <c r="P3619">
        <v>19.048999999999999</v>
      </c>
      <c r="Q3619">
        <v>3988.1640000000002</v>
      </c>
      <c r="R3619">
        <v>1626478</v>
      </c>
      <c r="S3619">
        <v>0.17499999999999999</v>
      </c>
      <c r="T3619">
        <v>6.6760000000000002</v>
      </c>
      <c r="U3619">
        <v>53.773000000000003</v>
      </c>
      <c r="V3619">
        <v>21930</v>
      </c>
      <c r="W3619">
        <v>86</v>
      </c>
      <c r="X3619">
        <f t="shared" si="122"/>
        <v>3725.2140800000006</v>
      </c>
      <c r="Y3619">
        <f t="shared" si="123"/>
        <v>81.681600000000017</v>
      </c>
    </row>
    <row r="3620" spans="1:25" x14ac:dyDescent="0.2">
      <c r="A3620" t="s">
        <v>9864</v>
      </c>
      <c r="B3620" t="s">
        <v>1082</v>
      </c>
      <c r="C3620">
        <v>5</v>
      </c>
      <c r="D3620">
        <v>9</v>
      </c>
      <c r="E3620" t="s">
        <v>3918</v>
      </c>
      <c r="F3620">
        <v>181.31700000000001</v>
      </c>
      <c r="G3620">
        <v>71.602000000000004</v>
      </c>
      <c r="H3620">
        <v>36.603000000000002</v>
      </c>
      <c r="I3620">
        <v>12982.642</v>
      </c>
      <c r="J3620">
        <v>5294663</v>
      </c>
      <c r="K3620">
        <v>4.5449999999999999</v>
      </c>
      <c r="L3620">
        <v>2.5779999999999998</v>
      </c>
      <c r="M3620">
        <v>824.17399999999998</v>
      </c>
      <c r="N3620">
        <v>336120</v>
      </c>
      <c r="O3620">
        <v>3.3530000000000002</v>
      </c>
      <c r="P3620">
        <v>9.1180000000000003</v>
      </c>
      <c r="Q3620">
        <v>607.99900000000002</v>
      </c>
      <c r="R3620">
        <v>247958</v>
      </c>
      <c r="S3620">
        <v>2.8000000000000001E-2</v>
      </c>
      <c r="T3620">
        <v>2.6520000000000001</v>
      </c>
      <c r="U3620">
        <v>5.0019999999999998</v>
      </c>
      <c r="V3620">
        <v>2040</v>
      </c>
      <c r="W3620">
        <v>8</v>
      </c>
      <c r="X3620">
        <f t="shared" si="122"/>
        <v>0</v>
      </c>
      <c r="Y3620">
        <f t="shared" si="123"/>
        <v>0</v>
      </c>
    </row>
    <row r="3621" spans="1:25" x14ac:dyDescent="0.2">
      <c r="A3621" t="s">
        <v>9864</v>
      </c>
      <c r="B3621" t="s">
        <v>1082</v>
      </c>
      <c r="C3621">
        <v>5</v>
      </c>
      <c r="D3621">
        <v>11</v>
      </c>
      <c r="E3621" t="s">
        <v>3919</v>
      </c>
      <c r="F3621">
        <v>412.10399999999998</v>
      </c>
      <c r="G3621">
        <v>71.793999999999997</v>
      </c>
      <c r="H3621">
        <v>38.713000000000001</v>
      </c>
      <c r="I3621">
        <v>29586.579000000002</v>
      </c>
      <c r="J3621">
        <v>12066185</v>
      </c>
      <c r="K3621">
        <v>27.991</v>
      </c>
      <c r="L3621">
        <v>18.568999999999999</v>
      </c>
      <c r="M3621">
        <v>11535.023999999999</v>
      </c>
      <c r="N3621">
        <v>4704286</v>
      </c>
      <c r="O3621">
        <v>7.8630000000000004</v>
      </c>
      <c r="P3621">
        <v>15.385999999999999</v>
      </c>
      <c r="Q3621">
        <v>3240.35</v>
      </c>
      <c r="R3621">
        <v>1321500</v>
      </c>
      <c r="S3621">
        <v>0.10299999999999999</v>
      </c>
      <c r="T3621">
        <v>5.1280000000000001</v>
      </c>
      <c r="U3621">
        <v>42.518000000000001</v>
      </c>
      <c r="V3621">
        <v>17340</v>
      </c>
      <c r="W3621">
        <v>68</v>
      </c>
      <c r="X3621">
        <f t="shared" si="122"/>
        <v>2887.6624000000002</v>
      </c>
      <c r="Y3621">
        <f t="shared" si="123"/>
        <v>61.521600000000007</v>
      </c>
    </row>
    <row r="3622" spans="1:25" x14ac:dyDescent="0.2">
      <c r="A3622" t="s">
        <v>9864</v>
      </c>
      <c r="B3622" t="s">
        <v>1082</v>
      </c>
      <c r="C3622">
        <v>5</v>
      </c>
      <c r="D3622">
        <v>12</v>
      </c>
      <c r="E3622" t="s">
        <v>3920</v>
      </c>
      <c r="F3622">
        <v>186.16</v>
      </c>
      <c r="G3622">
        <v>76.433999999999997</v>
      </c>
      <c r="H3622">
        <v>38.706000000000003</v>
      </c>
      <c r="I3622">
        <v>14228.874</v>
      </c>
      <c r="J3622">
        <v>5802909</v>
      </c>
      <c r="K3622">
        <v>5.2489999999999997</v>
      </c>
      <c r="L3622">
        <v>3.2360000000000002</v>
      </c>
      <c r="M3622">
        <v>977.12400000000002</v>
      </c>
      <c r="N3622">
        <v>398497</v>
      </c>
      <c r="O3622">
        <v>3.9689999999999999</v>
      </c>
      <c r="P3622">
        <v>7.7069999999999999</v>
      </c>
      <c r="Q3622">
        <v>738.88300000000004</v>
      </c>
      <c r="R3622">
        <v>301336</v>
      </c>
      <c r="S3622">
        <v>0.06</v>
      </c>
      <c r="T3622">
        <v>3.9260000000000002</v>
      </c>
      <c r="U3622">
        <v>11.255000000000001</v>
      </c>
      <c r="V3622">
        <v>4590</v>
      </c>
      <c r="W3622">
        <v>18</v>
      </c>
      <c r="X3622">
        <f t="shared" si="122"/>
        <v>86.019360000000006</v>
      </c>
      <c r="Y3622">
        <f t="shared" si="123"/>
        <v>5.5216000000000003</v>
      </c>
    </row>
    <row r="3623" spans="1:25" x14ac:dyDescent="0.2">
      <c r="A3623" t="s">
        <v>9864</v>
      </c>
      <c r="B3623" t="s">
        <v>1082</v>
      </c>
      <c r="C3623">
        <v>5</v>
      </c>
      <c r="D3623">
        <v>13</v>
      </c>
      <c r="E3623" t="s">
        <v>3921</v>
      </c>
      <c r="F3623">
        <v>216.67599999999999</v>
      </c>
      <c r="G3623">
        <v>59.338999999999999</v>
      </c>
      <c r="H3623">
        <v>32.347999999999999</v>
      </c>
      <c r="I3623">
        <v>12857.319</v>
      </c>
      <c r="J3623">
        <v>5243553</v>
      </c>
      <c r="K3623">
        <v>7.1929999999999996</v>
      </c>
      <c r="L3623">
        <v>11.673</v>
      </c>
      <c r="M3623">
        <v>1558.6289999999999</v>
      </c>
      <c r="N3623">
        <v>635650</v>
      </c>
      <c r="O3623">
        <v>3.8250000000000002</v>
      </c>
      <c r="P3623">
        <v>8.6910000000000007</v>
      </c>
      <c r="Q3623">
        <v>828.80399999999997</v>
      </c>
      <c r="R3623">
        <v>338008</v>
      </c>
      <c r="S3623">
        <v>2.3E-2</v>
      </c>
      <c r="T3623">
        <v>2.4260000000000002</v>
      </c>
      <c r="U3623">
        <v>5.0019999999999998</v>
      </c>
      <c r="V3623">
        <v>2040</v>
      </c>
      <c r="W3623">
        <v>8</v>
      </c>
      <c r="X3623">
        <f t="shared" si="122"/>
        <v>186.73087999999996</v>
      </c>
      <c r="Y3623">
        <f t="shared" si="123"/>
        <v>0</v>
      </c>
    </row>
    <row r="3624" spans="1:25" x14ac:dyDescent="0.2">
      <c r="A3624" t="s">
        <v>9864</v>
      </c>
      <c r="B3624" t="s">
        <v>1082</v>
      </c>
      <c r="C3624">
        <v>5</v>
      </c>
      <c r="D3624">
        <v>14</v>
      </c>
      <c r="E3624" t="s">
        <v>3922</v>
      </c>
      <c r="F3624">
        <v>249.10400000000001</v>
      </c>
      <c r="G3624">
        <v>60.988</v>
      </c>
      <c r="H3624">
        <v>31.568999999999999</v>
      </c>
      <c r="I3624">
        <v>15192.237999999999</v>
      </c>
      <c r="J3624">
        <v>6195794</v>
      </c>
      <c r="K3624">
        <v>58.924999999999997</v>
      </c>
      <c r="L3624">
        <v>31.440999999999999</v>
      </c>
      <c r="M3624">
        <v>14678.374</v>
      </c>
      <c r="N3624">
        <v>5986227</v>
      </c>
      <c r="O3624">
        <v>6.7720000000000002</v>
      </c>
      <c r="P3624">
        <v>12.353</v>
      </c>
      <c r="Q3624">
        <v>1686.8920000000001</v>
      </c>
      <c r="R3624">
        <v>687959</v>
      </c>
      <c r="S3624">
        <v>0.128</v>
      </c>
      <c r="T3624">
        <v>5.7119999999999997</v>
      </c>
      <c r="U3624">
        <v>31.888999999999999</v>
      </c>
      <c r="V3624">
        <v>13005</v>
      </c>
      <c r="W3624">
        <v>51</v>
      </c>
      <c r="X3624">
        <f t="shared" si="122"/>
        <v>1147.78944</v>
      </c>
      <c r="Y3624">
        <f t="shared" si="123"/>
        <v>42.4816</v>
      </c>
    </row>
    <row r="3625" spans="1:25" x14ac:dyDescent="0.2">
      <c r="A3625" t="s">
        <v>9864</v>
      </c>
      <c r="B3625" t="s">
        <v>1082</v>
      </c>
      <c r="C3625">
        <v>5</v>
      </c>
      <c r="D3625">
        <v>15</v>
      </c>
      <c r="E3625" t="s">
        <v>3923</v>
      </c>
      <c r="F3625">
        <v>261.47699999999998</v>
      </c>
      <c r="G3625">
        <v>62.042000000000002</v>
      </c>
      <c r="H3625">
        <v>32.909999999999997</v>
      </c>
      <c r="I3625">
        <v>16222.632</v>
      </c>
      <c r="J3625">
        <v>6616016</v>
      </c>
      <c r="K3625">
        <v>43.893999999999998</v>
      </c>
      <c r="L3625">
        <v>31.241</v>
      </c>
      <c r="M3625">
        <v>11477.173000000001</v>
      </c>
      <c r="N3625">
        <v>4680693</v>
      </c>
      <c r="O3625">
        <v>4.3330000000000002</v>
      </c>
      <c r="P3625">
        <v>9.1649999999999991</v>
      </c>
      <c r="Q3625">
        <v>1132.99</v>
      </c>
      <c r="R3625">
        <v>462063</v>
      </c>
      <c r="S3625">
        <v>6.7000000000000004E-2</v>
      </c>
      <c r="T3625">
        <v>4.1319999999999997</v>
      </c>
      <c r="U3625">
        <v>17.507000000000001</v>
      </c>
      <c r="V3625">
        <v>7140</v>
      </c>
      <c r="W3625">
        <v>28</v>
      </c>
      <c r="X3625">
        <f t="shared" si="122"/>
        <v>527.41920000000005</v>
      </c>
      <c r="Y3625">
        <f t="shared" si="123"/>
        <v>16.721600000000002</v>
      </c>
    </row>
    <row r="3626" spans="1:25" x14ac:dyDescent="0.2">
      <c r="A3626" t="s">
        <v>9864</v>
      </c>
      <c r="B3626" t="s">
        <v>1082</v>
      </c>
      <c r="C3626">
        <v>5</v>
      </c>
      <c r="D3626">
        <v>16</v>
      </c>
      <c r="E3626" t="s">
        <v>3924</v>
      </c>
      <c r="F3626">
        <v>186.49600000000001</v>
      </c>
      <c r="G3626">
        <v>70.067999999999998</v>
      </c>
      <c r="H3626">
        <v>36.527000000000001</v>
      </c>
      <c r="I3626">
        <v>13067.328</v>
      </c>
      <c r="J3626">
        <v>5329200</v>
      </c>
      <c r="K3626">
        <v>8.6080000000000005</v>
      </c>
      <c r="L3626">
        <v>4.5549999999999997</v>
      </c>
      <c r="M3626">
        <v>1605.3209999999999</v>
      </c>
      <c r="N3626">
        <v>654692</v>
      </c>
      <c r="O3626">
        <v>2.7240000000000002</v>
      </c>
      <c r="P3626">
        <v>4.4939999999999998</v>
      </c>
      <c r="Q3626">
        <v>507.96600000000001</v>
      </c>
      <c r="R3626">
        <v>207162</v>
      </c>
      <c r="S3626">
        <v>0.02</v>
      </c>
      <c r="T3626">
        <v>2.2650000000000001</v>
      </c>
      <c r="U3626">
        <v>3.7519999999999998</v>
      </c>
      <c r="V3626">
        <v>1530</v>
      </c>
      <c r="W3626">
        <v>6</v>
      </c>
      <c r="X3626">
        <f t="shared" si="122"/>
        <v>0</v>
      </c>
      <c r="Y3626">
        <f t="shared" si="123"/>
        <v>0</v>
      </c>
    </row>
    <row r="3627" spans="1:25" x14ac:dyDescent="0.2">
      <c r="A3627" t="s">
        <v>9864</v>
      </c>
      <c r="B3627" t="s">
        <v>1082</v>
      </c>
      <c r="C3627">
        <v>5</v>
      </c>
      <c r="D3627">
        <v>17</v>
      </c>
      <c r="E3627" t="s">
        <v>3925</v>
      </c>
      <c r="F3627">
        <v>183.01400000000001</v>
      </c>
      <c r="G3627">
        <v>76.257000000000005</v>
      </c>
      <c r="H3627">
        <v>39.381</v>
      </c>
      <c r="I3627">
        <v>13956.106</v>
      </c>
      <c r="J3627">
        <v>5691667</v>
      </c>
      <c r="K3627">
        <v>4.6920000000000002</v>
      </c>
      <c r="L3627">
        <v>2.9449999999999998</v>
      </c>
      <c r="M3627">
        <v>858.76</v>
      </c>
      <c r="N3627">
        <v>350225</v>
      </c>
      <c r="O3627">
        <v>2.9510000000000001</v>
      </c>
      <c r="P3627">
        <v>6.2450000000000001</v>
      </c>
      <c r="Q3627">
        <v>540.14700000000005</v>
      </c>
      <c r="R3627">
        <v>220286</v>
      </c>
      <c r="S3627">
        <v>3.1E-2</v>
      </c>
      <c r="T3627">
        <v>2.8</v>
      </c>
      <c r="U3627">
        <v>5.6269999999999998</v>
      </c>
      <c r="V3627">
        <v>2295</v>
      </c>
      <c r="W3627">
        <v>9</v>
      </c>
      <c r="X3627">
        <f t="shared" si="122"/>
        <v>0</v>
      </c>
      <c r="Y3627">
        <f t="shared" si="123"/>
        <v>0</v>
      </c>
    </row>
    <row r="3628" spans="1:25" x14ac:dyDescent="0.2">
      <c r="A3628" t="s">
        <v>9864</v>
      </c>
      <c r="B3628" t="s">
        <v>1082</v>
      </c>
      <c r="C3628">
        <v>5</v>
      </c>
      <c r="D3628">
        <v>18</v>
      </c>
      <c r="E3628" t="s">
        <v>2652</v>
      </c>
      <c r="F3628">
        <v>360.95299999999997</v>
      </c>
      <c r="G3628">
        <v>67.768000000000001</v>
      </c>
      <c r="H3628">
        <v>28.212</v>
      </c>
      <c r="I3628">
        <v>24461.050999999999</v>
      </c>
      <c r="J3628">
        <v>9975860</v>
      </c>
      <c r="K3628">
        <v>66.022000000000006</v>
      </c>
      <c r="L3628">
        <v>26.837</v>
      </c>
      <c r="M3628">
        <v>23830.758000000002</v>
      </c>
      <c r="N3628">
        <v>9718810</v>
      </c>
      <c r="O3628">
        <v>17.716000000000001</v>
      </c>
      <c r="P3628">
        <v>24.245999999999999</v>
      </c>
      <c r="Q3628">
        <v>6394.5630000000001</v>
      </c>
      <c r="R3628">
        <v>2607871</v>
      </c>
      <c r="S3628">
        <v>0.19700000000000001</v>
      </c>
      <c r="T3628">
        <v>7.0940000000000003</v>
      </c>
      <c r="U3628">
        <v>71.28</v>
      </c>
      <c r="V3628">
        <v>29070</v>
      </c>
      <c r="W3628">
        <v>114</v>
      </c>
      <c r="X3628">
        <f t="shared" si="122"/>
        <v>6420.3809600000004</v>
      </c>
      <c r="Y3628">
        <f t="shared" si="123"/>
        <v>113.04160000000002</v>
      </c>
    </row>
    <row r="3629" spans="1:25" x14ac:dyDescent="0.2">
      <c r="A3629" t="s">
        <v>9864</v>
      </c>
      <c r="B3629" t="s">
        <v>1082</v>
      </c>
      <c r="C3629">
        <v>5</v>
      </c>
      <c r="D3629">
        <v>19</v>
      </c>
      <c r="E3629" t="s">
        <v>3926</v>
      </c>
      <c r="F3629">
        <v>223.904</v>
      </c>
      <c r="G3629">
        <v>83.504999999999995</v>
      </c>
      <c r="H3629">
        <v>36.302</v>
      </c>
      <c r="I3629">
        <v>18697.183000000001</v>
      </c>
      <c r="J3629">
        <v>7625203</v>
      </c>
      <c r="K3629">
        <v>41.043999999999997</v>
      </c>
      <c r="L3629">
        <v>13.613</v>
      </c>
      <c r="M3629">
        <v>9189.8880000000008</v>
      </c>
      <c r="N3629">
        <v>3747878</v>
      </c>
      <c r="O3629">
        <v>10.005000000000001</v>
      </c>
      <c r="P3629">
        <v>16.059000000000001</v>
      </c>
      <c r="Q3629">
        <v>2240.2159999999999</v>
      </c>
      <c r="R3629">
        <v>913619</v>
      </c>
      <c r="S3629">
        <v>0.154</v>
      </c>
      <c r="T3629">
        <v>6.2560000000000002</v>
      </c>
      <c r="U3629">
        <v>34.39</v>
      </c>
      <c r="V3629">
        <v>14025</v>
      </c>
      <c r="W3629">
        <v>55</v>
      </c>
      <c r="X3629">
        <f t="shared" si="122"/>
        <v>1767.51232</v>
      </c>
      <c r="Y3629">
        <f t="shared" si="123"/>
        <v>46.961600000000004</v>
      </c>
    </row>
    <row r="3630" spans="1:25" x14ac:dyDescent="0.2">
      <c r="A3630" t="s">
        <v>9864</v>
      </c>
      <c r="B3630" t="s">
        <v>1082</v>
      </c>
      <c r="C3630">
        <v>5</v>
      </c>
      <c r="D3630">
        <v>20</v>
      </c>
      <c r="E3630" t="s">
        <v>3927</v>
      </c>
      <c r="F3630">
        <v>235.93100000000001</v>
      </c>
      <c r="G3630">
        <v>78.241</v>
      </c>
      <c r="H3630">
        <v>39.244999999999997</v>
      </c>
      <c r="I3630">
        <v>18459.523000000001</v>
      </c>
      <c r="J3630">
        <v>7528279</v>
      </c>
      <c r="K3630">
        <v>61.113999999999997</v>
      </c>
      <c r="L3630">
        <v>29.375</v>
      </c>
      <c r="M3630">
        <v>14418.684999999999</v>
      </c>
      <c r="N3630">
        <v>5880319</v>
      </c>
      <c r="O3630">
        <v>10.622</v>
      </c>
      <c r="P3630">
        <v>19.859000000000002</v>
      </c>
      <c r="Q3630">
        <v>2506.0520000000001</v>
      </c>
      <c r="R3630">
        <v>1022034</v>
      </c>
      <c r="S3630">
        <v>0.14799999999999999</v>
      </c>
      <c r="T3630">
        <v>6.15</v>
      </c>
      <c r="U3630">
        <v>35.015000000000001</v>
      </c>
      <c r="V3630">
        <v>14280</v>
      </c>
      <c r="W3630">
        <v>56</v>
      </c>
      <c r="X3630">
        <f t="shared" si="122"/>
        <v>2065.2486400000003</v>
      </c>
      <c r="Y3630">
        <f t="shared" si="123"/>
        <v>48.081600000000002</v>
      </c>
    </row>
    <row r="3631" spans="1:25" x14ac:dyDescent="0.2">
      <c r="A3631" t="s">
        <v>9864</v>
      </c>
      <c r="B3631" t="s">
        <v>1082</v>
      </c>
      <c r="C3631">
        <v>5</v>
      </c>
      <c r="D3631">
        <v>21</v>
      </c>
      <c r="E3631" t="s">
        <v>3928</v>
      </c>
      <c r="F3631">
        <v>277.05200000000002</v>
      </c>
      <c r="G3631">
        <v>65.411000000000001</v>
      </c>
      <c r="H3631">
        <v>31.242999999999999</v>
      </c>
      <c r="I3631">
        <v>18122.332999999999</v>
      </c>
      <c r="J3631">
        <v>7390764</v>
      </c>
      <c r="K3631">
        <v>62.45</v>
      </c>
      <c r="L3631">
        <v>37.781999999999996</v>
      </c>
      <c r="M3631">
        <v>17301.848999999998</v>
      </c>
      <c r="N3631">
        <v>7056149</v>
      </c>
      <c r="O3631">
        <v>8.5760000000000005</v>
      </c>
      <c r="P3631">
        <v>15.85</v>
      </c>
      <c r="Q3631">
        <v>2375.9870000000001</v>
      </c>
      <c r="R3631">
        <v>968990</v>
      </c>
      <c r="S3631">
        <v>0.14399999999999999</v>
      </c>
      <c r="T3631">
        <v>6.0670000000000002</v>
      </c>
      <c r="U3631">
        <v>40.017000000000003</v>
      </c>
      <c r="V3631">
        <v>16320</v>
      </c>
      <c r="W3631">
        <v>64</v>
      </c>
      <c r="X3631">
        <f t="shared" si="122"/>
        <v>1919.5758400000004</v>
      </c>
      <c r="Y3631">
        <f t="shared" si="123"/>
        <v>57.041600000000003</v>
      </c>
    </row>
    <row r="3632" spans="1:25" x14ac:dyDescent="0.2">
      <c r="A3632" t="s">
        <v>9864</v>
      </c>
      <c r="B3632" t="s">
        <v>1082</v>
      </c>
      <c r="C3632">
        <v>5</v>
      </c>
      <c r="D3632">
        <v>22</v>
      </c>
      <c r="E3632" t="s">
        <v>3929</v>
      </c>
      <c r="F3632">
        <v>332.12900000000002</v>
      </c>
      <c r="G3632">
        <v>60.308999999999997</v>
      </c>
      <c r="H3632">
        <v>25.748999999999999</v>
      </c>
      <c r="I3632">
        <v>20030.319</v>
      </c>
      <c r="J3632">
        <v>8168891</v>
      </c>
      <c r="K3632">
        <v>70.433000000000007</v>
      </c>
      <c r="L3632">
        <v>30.998999999999999</v>
      </c>
      <c r="M3632">
        <v>23392.898000000001</v>
      </c>
      <c r="N3632">
        <v>9540239</v>
      </c>
      <c r="O3632">
        <v>10.648</v>
      </c>
      <c r="P3632">
        <v>18.306000000000001</v>
      </c>
      <c r="Q3632">
        <v>3536.442</v>
      </c>
      <c r="R3632">
        <v>1442254</v>
      </c>
      <c r="S3632">
        <v>0.17699999999999999</v>
      </c>
      <c r="T3632">
        <v>6.7149999999999999</v>
      </c>
      <c r="U3632">
        <v>58.774999999999999</v>
      </c>
      <c r="V3632">
        <v>23970</v>
      </c>
      <c r="W3632">
        <v>94</v>
      </c>
      <c r="X3632">
        <f t="shared" si="122"/>
        <v>3219.2854400000006</v>
      </c>
      <c r="Y3632">
        <f t="shared" si="123"/>
        <v>90.641600000000011</v>
      </c>
    </row>
    <row r="3633" spans="1:25" x14ac:dyDescent="0.2">
      <c r="A3633" t="s">
        <v>9864</v>
      </c>
      <c r="B3633" t="s">
        <v>1082</v>
      </c>
      <c r="C3633">
        <v>5</v>
      </c>
      <c r="D3633">
        <v>23</v>
      </c>
      <c r="E3633" t="s">
        <v>3930</v>
      </c>
      <c r="F3633">
        <v>210.27799999999999</v>
      </c>
      <c r="G3633">
        <v>71.828000000000003</v>
      </c>
      <c r="H3633">
        <v>37.926000000000002</v>
      </c>
      <c r="I3633">
        <v>15103.8</v>
      </c>
      <c r="J3633">
        <v>6159727</v>
      </c>
      <c r="K3633">
        <v>4.5810000000000004</v>
      </c>
      <c r="L3633">
        <v>2.629</v>
      </c>
      <c r="M3633">
        <v>963.19200000000001</v>
      </c>
      <c r="N3633">
        <v>392815</v>
      </c>
      <c r="O3633">
        <v>3.3519999999999999</v>
      </c>
      <c r="P3633">
        <v>8.1929999999999996</v>
      </c>
      <c r="Q3633">
        <v>704.79300000000001</v>
      </c>
      <c r="R3633">
        <v>287433</v>
      </c>
      <c r="S3633">
        <v>2.7E-2</v>
      </c>
      <c r="T3633">
        <v>2.6120000000000001</v>
      </c>
      <c r="U3633">
        <v>5.6269999999999998</v>
      </c>
      <c r="V3633">
        <v>2295</v>
      </c>
      <c r="W3633">
        <v>9</v>
      </c>
      <c r="X3633">
        <f t="shared" si="122"/>
        <v>47.838559999999966</v>
      </c>
      <c r="Y3633">
        <f t="shared" si="123"/>
        <v>0</v>
      </c>
    </row>
    <row r="3634" spans="1:25" x14ac:dyDescent="0.2">
      <c r="A3634" t="s">
        <v>9864</v>
      </c>
      <c r="B3634" t="s">
        <v>1082</v>
      </c>
      <c r="C3634">
        <v>5</v>
      </c>
      <c r="D3634">
        <v>24</v>
      </c>
      <c r="E3634" t="s">
        <v>3931</v>
      </c>
      <c r="F3634">
        <v>183.46299999999999</v>
      </c>
      <c r="G3634">
        <v>79.373000000000005</v>
      </c>
      <c r="H3634">
        <v>39.692</v>
      </c>
      <c r="I3634">
        <v>14561.951999999999</v>
      </c>
      <c r="J3634">
        <v>5938747</v>
      </c>
      <c r="K3634">
        <v>25.388999999999999</v>
      </c>
      <c r="L3634">
        <v>18.187999999999999</v>
      </c>
      <c r="M3634">
        <v>4657.9949999999999</v>
      </c>
      <c r="N3634">
        <v>1899653</v>
      </c>
      <c r="O3634">
        <v>5.0590000000000002</v>
      </c>
      <c r="P3634">
        <v>11.615</v>
      </c>
      <c r="Q3634">
        <v>928.18700000000001</v>
      </c>
      <c r="R3634">
        <v>378539</v>
      </c>
      <c r="S3634">
        <v>5.5E-2</v>
      </c>
      <c r="T3634">
        <v>3.7290000000000001</v>
      </c>
      <c r="U3634">
        <v>10.004</v>
      </c>
      <c r="V3634">
        <v>4080</v>
      </c>
      <c r="W3634">
        <v>16</v>
      </c>
      <c r="X3634">
        <f t="shared" si="122"/>
        <v>298.03983999999997</v>
      </c>
      <c r="Y3634">
        <f t="shared" si="123"/>
        <v>3.2816000000000001</v>
      </c>
    </row>
    <row r="3635" spans="1:25" x14ac:dyDescent="0.2">
      <c r="A3635" t="s">
        <v>9864</v>
      </c>
      <c r="B3635" t="s">
        <v>1082</v>
      </c>
      <c r="C3635">
        <v>5</v>
      </c>
      <c r="D3635">
        <v>25</v>
      </c>
      <c r="E3635" t="s">
        <v>3932</v>
      </c>
      <c r="F3635">
        <v>330.06700000000001</v>
      </c>
      <c r="G3635">
        <v>70.680000000000007</v>
      </c>
      <c r="H3635">
        <v>35.845999999999997</v>
      </c>
      <c r="I3635">
        <v>23329.025000000001</v>
      </c>
      <c r="J3635">
        <v>9514190</v>
      </c>
      <c r="K3635">
        <v>68.67</v>
      </c>
      <c r="L3635">
        <v>27.113</v>
      </c>
      <c r="M3635">
        <v>22665.61</v>
      </c>
      <c r="N3635">
        <v>9243632</v>
      </c>
      <c r="O3635">
        <v>16.591999999999999</v>
      </c>
      <c r="P3635">
        <v>25.645</v>
      </c>
      <c r="Q3635">
        <v>5476.5569999999998</v>
      </c>
      <c r="R3635">
        <v>2233484</v>
      </c>
      <c r="S3635">
        <v>0.16300000000000001</v>
      </c>
      <c r="T3635">
        <v>6.4429999999999996</v>
      </c>
      <c r="U3635">
        <v>53.773000000000003</v>
      </c>
      <c r="V3635">
        <v>21930</v>
      </c>
      <c r="W3635">
        <v>86</v>
      </c>
      <c r="X3635">
        <f t="shared" si="122"/>
        <v>5392.2142400000002</v>
      </c>
      <c r="Y3635">
        <f t="shared" si="123"/>
        <v>81.681600000000017</v>
      </c>
    </row>
    <row r="3636" spans="1:25" x14ac:dyDescent="0.2">
      <c r="A3636" t="s">
        <v>9864</v>
      </c>
      <c r="B3636" t="s">
        <v>1082</v>
      </c>
      <c r="C3636">
        <v>5</v>
      </c>
      <c r="D3636">
        <v>26</v>
      </c>
      <c r="E3636" t="s">
        <v>3933</v>
      </c>
      <c r="F3636">
        <v>283.05900000000003</v>
      </c>
      <c r="G3636">
        <v>71.054000000000002</v>
      </c>
      <c r="H3636">
        <v>36.006</v>
      </c>
      <c r="I3636">
        <v>20112.43</v>
      </c>
      <c r="J3636">
        <v>8202378</v>
      </c>
      <c r="K3636">
        <v>64.093000000000004</v>
      </c>
      <c r="L3636">
        <v>27.048999999999999</v>
      </c>
      <c r="M3636">
        <v>18142.091</v>
      </c>
      <c r="N3636">
        <v>7398822</v>
      </c>
      <c r="O3636">
        <v>19.507000000000001</v>
      </c>
      <c r="P3636">
        <v>27.14</v>
      </c>
      <c r="Q3636">
        <v>5521.652</v>
      </c>
      <c r="R3636">
        <v>2251875</v>
      </c>
      <c r="S3636">
        <v>0.13900000000000001</v>
      </c>
      <c r="T3636">
        <v>5.9550000000000001</v>
      </c>
      <c r="U3636">
        <v>39.392000000000003</v>
      </c>
      <c r="V3636">
        <v>16065</v>
      </c>
      <c r="W3636">
        <v>63</v>
      </c>
      <c r="X3636">
        <f t="shared" si="122"/>
        <v>5442.7206400000005</v>
      </c>
      <c r="Y3636">
        <f t="shared" si="123"/>
        <v>55.921600000000005</v>
      </c>
    </row>
    <row r="3637" spans="1:25" x14ac:dyDescent="0.2">
      <c r="A3637" t="s">
        <v>9864</v>
      </c>
      <c r="B3637" t="s">
        <v>1082</v>
      </c>
      <c r="C3637">
        <v>5</v>
      </c>
      <c r="D3637">
        <v>27</v>
      </c>
      <c r="E3637" t="s">
        <v>3934</v>
      </c>
      <c r="F3637">
        <v>422.13799999999998</v>
      </c>
      <c r="G3637">
        <v>71.311999999999998</v>
      </c>
      <c r="H3637">
        <v>37.299999999999997</v>
      </c>
      <c r="I3637">
        <v>30103.642</v>
      </c>
      <c r="J3637">
        <v>12277057</v>
      </c>
      <c r="K3637">
        <v>34.103999999999999</v>
      </c>
      <c r="L3637">
        <v>17.8</v>
      </c>
      <c r="M3637">
        <v>14396.534</v>
      </c>
      <c r="N3637">
        <v>5871285</v>
      </c>
      <c r="O3637">
        <v>19.206</v>
      </c>
      <c r="P3637">
        <v>27.556000000000001</v>
      </c>
      <c r="Q3637">
        <v>8107.4690000000001</v>
      </c>
      <c r="R3637">
        <v>3306439</v>
      </c>
      <c r="S3637">
        <v>0.16900000000000001</v>
      </c>
      <c r="T3637">
        <v>6.56</v>
      </c>
      <c r="U3637">
        <v>71.28</v>
      </c>
      <c r="V3637">
        <v>29070</v>
      </c>
      <c r="W3637">
        <v>114</v>
      </c>
      <c r="X3637">
        <f t="shared" si="122"/>
        <v>8338.8356800000001</v>
      </c>
      <c r="Y3637">
        <f t="shared" si="123"/>
        <v>113.04160000000002</v>
      </c>
    </row>
    <row r="3638" spans="1:25" x14ac:dyDescent="0.2">
      <c r="A3638" t="s">
        <v>9864</v>
      </c>
      <c r="B3638" t="s">
        <v>1082</v>
      </c>
      <c r="C3638">
        <v>5</v>
      </c>
      <c r="D3638">
        <v>28</v>
      </c>
      <c r="E3638" t="s">
        <v>3935</v>
      </c>
      <c r="F3638">
        <v>241.13900000000001</v>
      </c>
      <c r="G3638">
        <v>70.203000000000003</v>
      </c>
      <c r="H3638">
        <v>34.859000000000002</v>
      </c>
      <c r="I3638">
        <v>16928.655999999999</v>
      </c>
      <c r="J3638">
        <v>6903951</v>
      </c>
      <c r="K3638">
        <v>60.442999999999998</v>
      </c>
      <c r="L3638">
        <v>32.156999999999996</v>
      </c>
      <c r="M3638">
        <v>14575.257</v>
      </c>
      <c r="N3638">
        <v>5944173</v>
      </c>
      <c r="O3638">
        <v>6.33</v>
      </c>
      <c r="P3638">
        <v>13.061</v>
      </c>
      <c r="Q3638">
        <v>1526.3610000000001</v>
      </c>
      <c r="R3638">
        <v>622490</v>
      </c>
      <c r="S3638">
        <v>0.122</v>
      </c>
      <c r="T3638">
        <v>5.5730000000000004</v>
      </c>
      <c r="U3638">
        <v>29.388000000000002</v>
      </c>
      <c r="V3638">
        <v>11985</v>
      </c>
      <c r="W3638">
        <v>47</v>
      </c>
      <c r="X3638">
        <f t="shared" si="122"/>
        <v>967.99472000000014</v>
      </c>
      <c r="Y3638">
        <f t="shared" si="123"/>
        <v>38.001600000000003</v>
      </c>
    </row>
    <row r="3639" spans="1:25" x14ac:dyDescent="0.2">
      <c r="A3639" t="s">
        <v>9864</v>
      </c>
      <c r="B3639" t="s">
        <v>1082</v>
      </c>
      <c r="C3639">
        <v>5</v>
      </c>
      <c r="D3639">
        <v>29</v>
      </c>
      <c r="E3639" t="s">
        <v>3936</v>
      </c>
      <c r="F3639">
        <v>276.23</v>
      </c>
      <c r="G3639">
        <v>59.6</v>
      </c>
      <c r="H3639">
        <v>30.808</v>
      </c>
      <c r="I3639">
        <v>16463.355</v>
      </c>
      <c r="J3639">
        <v>6714189</v>
      </c>
      <c r="K3639">
        <v>66.739999999999995</v>
      </c>
      <c r="L3639">
        <v>36.533000000000001</v>
      </c>
      <c r="M3639">
        <v>18435.481</v>
      </c>
      <c r="N3639">
        <v>7518474</v>
      </c>
      <c r="O3639">
        <v>8.6560000000000006</v>
      </c>
      <c r="P3639">
        <v>16.027000000000001</v>
      </c>
      <c r="Q3639">
        <v>2391.0419999999999</v>
      </c>
      <c r="R3639">
        <v>975130</v>
      </c>
      <c r="S3639">
        <v>0.183</v>
      </c>
      <c r="T3639">
        <v>6.835</v>
      </c>
      <c r="U3639">
        <v>50.646999999999998</v>
      </c>
      <c r="V3639">
        <v>20655</v>
      </c>
      <c r="W3639">
        <v>81</v>
      </c>
      <c r="X3639">
        <f t="shared" si="122"/>
        <v>1936.4374400000002</v>
      </c>
      <c r="Y3639">
        <f t="shared" si="123"/>
        <v>76.081600000000009</v>
      </c>
    </row>
    <row r="3640" spans="1:25" x14ac:dyDescent="0.2">
      <c r="A3640" t="s">
        <v>9864</v>
      </c>
      <c r="B3640" t="s">
        <v>1082</v>
      </c>
      <c r="C3640">
        <v>5</v>
      </c>
      <c r="D3640">
        <v>30</v>
      </c>
      <c r="E3640" t="s">
        <v>3937</v>
      </c>
      <c r="F3640">
        <v>198.518</v>
      </c>
      <c r="G3640">
        <v>66.257000000000005</v>
      </c>
      <c r="H3640">
        <v>35.555999999999997</v>
      </c>
      <c r="I3640">
        <v>13153.22</v>
      </c>
      <c r="J3640">
        <v>5364229</v>
      </c>
      <c r="K3640">
        <v>48.164999999999999</v>
      </c>
      <c r="L3640">
        <v>26.768999999999998</v>
      </c>
      <c r="M3640">
        <v>9561.73</v>
      </c>
      <c r="N3640">
        <v>3899525</v>
      </c>
      <c r="O3640">
        <v>5.55</v>
      </c>
      <c r="P3640">
        <v>9.9730000000000008</v>
      </c>
      <c r="Q3640">
        <v>1101.7170000000001</v>
      </c>
      <c r="R3640">
        <v>449309</v>
      </c>
      <c r="S3640">
        <v>9.4E-2</v>
      </c>
      <c r="T3640">
        <v>4.9080000000000004</v>
      </c>
      <c r="U3640">
        <v>18.757999999999999</v>
      </c>
      <c r="V3640">
        <v>7650</v>
      </c>
      <c r="W3640">
        <v>30</v>
      </c>
      <c r="X3640">
        <f t="shared" si="122"/>
        <v>492.39344000000011</v>
      </c>
      <c r="Y3640">
        <f t="shared" si="123"/>
        <v>18.961600000000001</v>
      </c>
    </row>
    <row r="3641" spans="1:25" x14ac:dyDescent="0.2">
      <c r="A3641" t="s">
        <v>9864</v>
      </c>
      <c r="B3641" t="s">
        <v>1082</v>
      </c>
      <c r="C3641">
        <v>5</v>
      </c>
      <c r="D3641">
        <v>31</v>
      </c>
      <c r="E3641" t="s">
        <v>3938</v>
      </c>
      <c r="F3641">
        <v>192.70699999999999</v>
      </c>
      <c r="G3641">
        <v>67.382999999999996</v>
      </c>
      <c r="H3641">
        <v>36.073</v>
      </c>
      <c r="I3641">
        <v>12985.272999999999</v>
      </c>
      <c r="J3641">
        <v>5295736</v>
      </c>
      <c r="K3641">
        <v>5.3570000000000002</v>
      </c>
      <c r="L3641">
        <v>3.15</v>
      </c>
      <c r="M3641">
        <v>1032.2750000000001</v>
      </c>
      <c r="N3641">
        <v>420989</v>
      </c>
      <c r="O3641">
        <v>4.0270000000000001</v>
      </c>
      <c r="P3641">
        <v>7.0679999999999996</v>
      </c>
      <c r="Q3641">
        <v>776.00699999999995</v>
      </c>
      <c r="R3641">
        <v>316476</v>
      </c>
      <c r="S3641">
        <v>7.0999999999999994E-2</v>
      </c>
      <c r="T3641">
        <v>4.266</v>
      </c>
      <c r="U3641">
        <v>13.756</v>
      </c>
      <c r="V3641">
        <v>5610</v>
      </c>
      <c r="W3641">
        <v>22</v>
      </c>
      <c r="X3641">
        <f t="shared" si="122"/>
        <v>127.5982399999999</v>
      </c>
      <c r="Y3641">
        <f t="shared" si="123"/>
        <v>10.0016</v>
      </c>
    </row>
    <row r="3642" spans="1:25" x14ac:dyDescent="0.2">
      <c r="A3642" t="s">
        <v>9864</v>
      </c>
      <c r="B3642" t="s">
        <v>1082</v>
      </c>
      <c r="C3642">
        <v>5</v>
      </c>
      <c r="D3642">
        <v>32</v>
      </c>
      <c r="E3642" t="s">
        <v>3939</v>
      </c>
      <c r="F3642">
        <v>266.98399999999998</v>
      </c>
      <c r="G3642">
        <v>57.529000000000003</v>
      </c>
      <c r="H3642">
        <v>31.824000000000002</v>
      </c>
      <c r="I3642">
        <v>15359.225</v>
      </c>
      <c r="J3642">
        <v>6263896</v>
      </c>
      <c r="K3642">
        <v>57.404000000000003</v>
      </c>
      <c r="L3642">
        <v>29.449000000000002</v>
      </c>
      <c r="M3642">
        <v>15325.987999999999</v>
      </c>
      <c r="N3642">
        <v>6250341</v>
      </c>
      <c r="O3642">
        <v>6.8239999999999998</v>
      </c>
      <c r="P3642">
        <v>14.276999999999999</v>
      </c>
      <c r="Q3642">
        <v>1821.9939999999999</v>
      </c>
      <c r="R3642">
        <v>743057</v>
      </c>
      <c r="S3642">
        <v>0.11700000000000001</v>
      </c>
      <c r="T3642">
        <v>5.4630000000000001</v>
      </c>
      <c r="U3642">
        <v>31.263000000000002</v>
      </c>
      <c r="V3642">
        <v>12750</v>
      </c>
      <c r="W3642">
        <v>50</v>
      </c>
      <c r="X3642">
        <f t="shared" si="122"/>
        <v>1299.1036799999999</v>
      </c>
      <c r="Y3642">
        <f t="shared" si="123"/>
        <v>41.361600000000003</v>
      </c>
    </row>
    <row r="3643" spans="1:25" x14ac:dyDescent="0.2">
      <c r="A3643" t="s">
        <v>9864</v>
      </c>
      <c r="B3643" t="s">
        <v>1082</v>
      </c>
      <c r="C3643">
        <v>5</v>
      </c>
      <c r="D3643">
        <v>33</v>
      </c>
      <c r="E3643" t="s">
        <v>3940</v>
      </c>
      <c r="F3643">
        <v>302.666</v>
      </c>
      <c r="G3643">
        <v>61.325000000000003</v>
      </c>
      <c r="H3643">
        <v>30.047999999999998</v>
      </c>
      <c r="I3643">
        <v>18560.863000000001</v>
      </c>
      <c r="J3643">
        <v>7569608</v>
      </c>
      <c r="K3643">
        <v>70.436000000000007</v>
      </c>
      <c r="L3643">
        <v>27.03</v>
      </c>
      <c r="M3643">
        <v>21318.667000000001</v>
      </c>
      <c r="N3643">
        <v>8694313</v>
      </c>
      <c r="O3643">
        <v>12.919</v>
      </c>
      <c r="P3643">
        <v>22.018000000000001</v>
      </c>
      <c r="Q3643">
        <v>3910.2849999999999</v>
      </c>
      <c r="R3643">
        <v>1594717</v>
      </c>
      <c r="S3643">
        <v>0.16900000000000001</v>
      </c>
      <c r="T3643">
        <v>6.57</v>
      </c>
      <c r="U3643">
        <v>51.271999999999998</v>
      </c>
      <c r="V3643">
        <v>20910</v>
      </c>
      <c r="W3643">
        <v>82</v>
      </c>
      <c r="X3643">
        <f t="shared" si="122"/>
        <v>3637.9896000000003</v>
      </c>
      <c r="Y3643">
        <f t="shared" si="123"/>
        <v>77.201600000000013</v>
      </c>
    </row>
    <row r="3644" spans="1:25" x14ac:dyDescent="0.2">
      <c r="A3644" t="s">
        <v>9864</v>
      </c>
      <c r="B3644" t="s">
        <v>1082</v>
      </c>
      <c r="C3644">
        <v>5</v>
      </c>
      <c r="D3644">
        <v>34</v>
      </c>
      <c r="E3644" t="s">
        <v>3941</v>
      </c>
      <c r="F3644">
        <v>296.51100000000002</v>
      </c>
      <c r="G3644">
        <v>50.622</v>
      </c>
      <c r="H3644">
        <v>33.542000000000002</v>
      </c>
      <c r="I3644">
        <v>15010.05</v>
      </c>
      <c r="J3644">
        <v>6121493</v>
      </c>
      <c r="K3644">
        <v>63.173000000000002</v>
      </c>
      <c r="L3644">
        <v>26.605</v>
      </c>
      <c r="M3644">
        <v>18731.513999999999</v>
      </c>
      <c r="N3644">
        <v>7639204</v>
      </c>
      <c r="O3644">
        <v>18.55</v>
      </c>
      <c r="P3644">
        <v>26.167999999999999</v>
      </c>
      <c r="Q3644">
        <v>5500.2259999999997</v>
      </c>
      <c r="R3644">
        <v>2243137</v>
      </c>
      <c r="S3644">
        <v>0.15</v>
      </c>
      <c r="T3644">
        <v>6.1769999999999996</v>
      </c>
      <c r="U3644">
        <v>44.393999999999998</v>
      </c>
      <c r="V3644">
        <v>18105</v>
      </c>
      <c r="W3644">
        <v>71</v>
      </c>
      <c r="X3644">
        <f t="shared" si="122"/>
        <v>5418.7235200000005</v>
      </c>
      <c r="Y3644">
        <f t="shared" si="123"/>
        <v>64.881600000000006</v>
      </c>
    </row>
    <row r="3645" spans="1:25" x14ac:dyDescent="0.2">
      <c r="A3645" t="s">
        <v>9864</v>
      </c>
      <c r="B3645" t="s">
        <v>1082</v>
      </c>
      <c r="C3645">
        <v>5</v>
      </c>
      <c r="D3645">
        <v>35</v>
      </c>
      <c r="E3645" t="s">
        <v>3942</v>
      </c>
      <c r="F3645">
        <v>235.79900000000001</v>
      </c>
      <c r="G3645">
        <v>49.709000000000003</v>
      </c>
      <c r="H3645">
        <v>23.661000000000001</v>
      </c>
      <c r="I3645">
        <v>11721.277</v>
      </c>
      <c r="J3645">
        <v>4780245</v>
      </c>
      <c r="K3645">
        <v>65.2</v>
      </c>
      <c r="L3645">
        <v>25.329000000000001</v>
      </c>
      <c r="M3645">
        <v>15374.178</v>
      </c>
      <c r="N3645">
        <v>6269994</v>
      </c>
      <c r="O3645">
        <v>10.561999999999999</v>
      </c>
      <c r="P3645">
        <v>17.556999999999999</v>
      </c>
      <c r="Q3645">
        <v>2490.5189999999998</v>
      </c>
      <c r="R3645">
        <v>1015699</v>
      </c>
      <c r="S3645">
        <v>0.20200000000000001</v>
      </c>
      <c r="T3645">
        <v>7.1660000000000004</v>
      </c>
      <c r="U3645">
        <v>47.52</v>
      </c>
      <c r="V3645">
        <v>19380</v>
      </c>
      <c r="W3645">
        <v>76</v>
      </c>
      <c r="X3645">
        <f t="shared" si="122"/>
        <v>2047.85168</v>
      </c>
      <c r="Y3645">
        <f t="shared" si="123"/>
        <v>70.4816</v>
      </c>
    </row>
    <row r="3646" spans="1:25" x14ac:dyDescent="0.2">
      <c r="A3646" t="s">
        <v>9864</v>
      </c>
      <c r="B3646" t="s">
        <v>1082</v>
      </c>
      <c r="C3646">
        <v>5</v>
      </c>
      <c r="D3646">
        <v>36</v>
      </c>
      <c r="E3646" t="s">
        <v>3943</v>
      </c>
      <c r="F3646">
        <v>244.006</v>
      </c>
      <c r="G3646">
        <v>60.173999999999999</v>
      </c>
      <c r="H3646">
        <v>30.196999999999999</v>
      </c>
      <c r="I3646">
        <v>14682.859</v>
      </c>
      <c r="J3646">
        <v>5988056</v>
      </c>
      <c r="K3646">
        <v>9.6259999999999994</v>
      </c>
      <c r="L3646">
        <v>6.4320000000000004</v>
      </c>
      <c r="M3646">
        <v>2348.895</v>
      </c>
      <c r="N3646">
        <v>957941</v>
      </c>
      <c r="O3646">
        <v>4.8890000000000002</v>
      </c>
      <c r="P3646">
        <v>10.555999999999999</v>
      </c>
      <c r="Q3646">
        <v>1192.9269999999999</v>
      </c>
      <c r="R3646">
        <v>486507</v>
      </c>
      <c r="S3646">
        <v>7.1999999999999995E-2</v>
      </c>
      <c r="T3646">
        <v>4.2770000000000001</v>
      </c>
      <c r="U3646">
        <v>17.507000000000001</v>
      </c>
      <c r="V3646">
        <v>7140</v>
      </c>
      <c r="W3646">
        <v>28</v>
      </c>
      <c r="X3646">
        <f t="shared" si="122"/>
        <v>594.54863999999986</v>
      </c>
      <c r="Y3646">
        <f t="shared" si="123"/>
        <v>16.721600000000002</v>
      </c>
    </row>
    <row r="3647" spans="1:25" x14ac:dyDescent="0.2">
      <c r="A3647" t="s">
        <v>9864</v>
      </c>
      <c r="B3647" t="s">
        <v>1082</v>
      </c>
      <c r="C3647">
        <v>5</v>
      </c>
      <c r="D3647">
        <v>39</v>
      </c>
      <c r="E3647" t="s">
        <v>3944</v>
      </c>
      <c r="F3647">
        <v>174.702</v>
      </c>
      <c r="G3647">
        <v>55.432000000000002</v>
      </c>
      <c r="H3647">
        <v>28.434999999999999</v>
      </c>
      <c r="I3647">
        <v>9684.125</v>
      </c>
      <c r="J3647">
        <v>3949441</v>
      </c>
      <c r="K3647">
        <v>4.7930000000000001</v>
      </c>
      <c r="L3647">
        <v>2.641</v>
      </c>
      <c r="M3647">
        <v>837.35599999999999</v>
      </c>
      <c r="N3647">
        <v>341496</v>
      </c>
      <c r="O3647">
        <v>3.7349999999999999</v>
      </c>
      <c r="P3647">
        <v>9.7539999999999996</v>
      </c>
      <c r="Q3647">
        <v>652.42499999999995</v>
      </c>
      <c r="R3647">
        <v>266076</v>
      </c>
      <c r="S3647">
        <v>0.05</v>
      </c>
      <c r="T3647">
        <v>3.5739999999999998</v>
      </c>
      <c r="U3647">
        <v>8.7539999999999996</v>
      </c>
      <c r="V3647">
        <v>3570</v>
      </c>
      <c r="W3647">
        <v>14</v>
      </c>
      <c r="X3647">
        <f t="shared" si="122"/>
        <v>0</v>
      </c>
      <c r="Y3647">
        <f t="shared" si="123"/>
        <v>1.0415999999999999</v>
      </c>
    </row>
    <row r="3648" spans="1:25" x14ac:dyDescent="0.2">
      <c r="A3648" t="s">
        <v>9864</v>
      </c>
      <c r="B3648" t="s">
        <v>1082</v>
      </c>
      <c r="C3648">
        <v>5</v>
      </c>
      <c r="D3648">
        <v>42</v>
      </c>
      <c r="E3648" t="s">
        <v>3945</v>
      </c>
      <c r="F3648">
        <v>94.135999999999996</v>
      </c>
      <c r="G3648">
        <v>42.005000000000003</v>
      </c>
      <c r="H3648">
        <v>25.606999999999999</v>
      </c>
      <c r="I3648">
        <v>3954.1660000000002</v>
      </c>
      <c r="J3648">
        <v>1612613</v>
      </c>
      <c r="K3648">
        <v>13.192</v>
      </c>
      <c r="L3648">
        <v>6.9489999999999998</v>
      </c>
      <c r="M3648">
        <v>1241.8599999999999</v>
      </c>
      <c r="N3648">
        <v>506463</v>
      </c>
      <c r="O3648">
        <v>3.8460000000000001</v>
      </c>
      <c r="P3648">
        <v>8.89</v>
      </c>
      <c r="Q3648">
        <v>362.041</v>
      </c>
      <c r="R3648">
        <v>147650</v>
      </c>
      <c r="S3648">
        <v>3.3000000000000002E-2</v>
      </c>
      <c r="T3648">
        <v>2.91</v>
      </c>
      <c r="U3648">
        <v>3.1259999999999999</v>
      </c>
      <c r="V3648">
        <v>1275</v>
      </c>
      <c r="W3648">
        <v>5</v>
      </c>
      <c r="X3648">
        <f t="shared" si="122"/>
        <v>0</v>
      </c>
      <c r="Y3648">
        <f t="shared" si="123"/>
        <v>0</v>
      </c>
    </row>
    <row r="3649" spans="1:25" x14ac:dyDescent="0.2">
      <c r="A3649" t="s">
        <v>9864</v>
      </c>
      <c r="B3649" t="s">
        <v>1082</v>
      </c>
      <c r="C3649">
        <v>5</v>
      </c>
      <c r="D3649">
        <v>43</v>
      </c>
      <c r="E3649" t="s">
        <v>3946</v>
      </c>
      <c r="F3649">
        <v>81.472999999999999</v>
      </c>
      <c r="G3649">
        <v>45.155999999999999</v>
      </c>
      <c r="H3649">
        <v>26.245999999999999</v>
      </c>
      <c r="I3649">
        <v>3679.02</v>
      </c>
      <c r="J3649">
        <v>1500401</v>
      </c>
      <c r="K3649">
        <v>15.348000000000001</v>
      </c>
      <c r="L3649">
        <v>6.5979999999999999</v>
      </c>
      <c r="M3649">
        <v>1250.4659999999999</v>
      </c>
      <c r="N3649">
        <v>509973</v>
      </c>
      <c r="O3649">
        <v>7.9219999999999997</v>
      </c>
      <c r="P3649">
        <v>19.312999999999999</v>
      </c>
      <c r="Q3649">
        <v>645.45899999999995</v>
      </c>
      <c r="R3649">
        <v>263235</v>
      </c>
      <c r="S3649">
        <v>7.6999999999999999E-2</v>
      </c>
      <c r="T3649">
        <v>4.423</v>
      </c>
      <c r="U3649">
        <v>6.2530000000000001</v>
      </c>
      <c r="V3649">
        <v>2550</v>
      </c>
      <c r="W3649">
        <v>10</v>
      </c>
      <c r="X3649">
        <f t="shared" si="122"/>
        <v>0</v>
      </c>
      <c r="Y3649">
        <f t="shared" si="123"/>
        <v>0</v>
      </c>
    </row>
    <row r="3650" spans="1:25" x14ac:dyDescent="0.2">
      <c r="A3650" t="s">
        <v>9864</v>
      </c>
      <c r="B3650" t="s">
        <v>1082</v>
      </c>
      <c r="C3650">
        <v>6</v>
      </c>
      <c r="D3650">
        <v>1</v>
      </c>
      <c r="E3650" t="s">
        <v>3947</v>
      </c>
      <c r="F3650">
        <v>203.01300000000001</v>
      </c>
      <c r="G3650">
        <v>66.552000000000007</v>
      </c>
      <c r="H3650">
        <v>38.549999999999997</v>
      </c>
      <c r="I3650">
        <v>13510.942999999999</v>
      </c>
      <c r="J3650">
        <v>5510118</v>
      </c>
      <c r="K3650">
        <v>50.363999999999997</v>
      </c>
      <c r="L3650">
        <v>29.433</v>
      </c>
      <c r="M3650">
        <v>10224.537</v>
      </c>
      <c r="N3650">
        <v>4169835</v>
      </c>
      <c r="O3650">
        <v>3.5350000000000001</v>
      </c>
      <c r="P3650">
        <v>7.1970000000000001</v>
      </c>
      <c r="Q3650">
        <v>717.71500000000003</v>
      </c>
      <c r="R3650">
        <v>292703</v>
      </c>
      <c r="S3650">
        <v>2.8000000000000001E-2</v>
      </c>
      <c r="T3650">
        <v>2.6589999999999998</v>
      </c>
      <c r="U3650">
        <v>5.6269999999999998</v>
      </c>
      <c r="V3650">
        <v>2295</v>
      </c>
      <c r="W3650">
        <v>9</v>
      </c>
      <c r="X3650">
        <f t="shared" si="122"/>
        <v>62.311199999999992</v>
      </c>
      <c r="Y3650">
        <f t="shared" si="123"/>
        <v>0</v>
      </c>
    </row>
    <row r="3651" spans="1:25" x14ac:dyDescent="0.2">
      <c r="A3651" t="s">
        <v>9864</v>
      </c>
      <c r="B3651" t="s">
        <v>1082</v>
      </c>
      <c r="C3651">
        <v>6</v>
      </c>
      <c r="D3651">
        <v>2</v>
      </c>
      <c r="E3651" t="s">
        <v>3948</v>
      </c>
      <c r="F3651">
        <v>141.65299999999999</v>
      </c>
      <c r="G3651">
        <v>84.879000000000005</v>
      </c>
      <c r="H3651">
        <v>41.323999999999998</v>
      </c>
      <c r="I3651">
        <v>12023.418</v>
      </c>
      <c r="J3651">
        <v>4903466</v>
      </c>
      <c r="K3651">
        <v>10.276999999999999</v>
      </c>
      <c r="L3651">
        <v>5.2169999999999996</v>
      </c>
      <c r="M3651">
        <v>1455.7059999999999</v>
      </c>
      <c r="N3651">
        <v>593675</v>
      </c>
      <c r="O3651">
        <v>2.863</v>
      </c>
      <c r="P3651">
        <v>5.5990000000000002</v>
      </c>
      <c r="Q3651">
        <v>405.62099999999998</v>
      </c>
      <c r="R3651">
        <v>165423</v>
      </c>
      <c r="S3651">
        <v>2.5999999999999999E-2</v>
      </c>
      <c r="T3651">
        <v>2.5990000000000002</v>
      </c>
      <c r="U3651">
        <v>3.7519999999999998</v>
      </c>
      <c r="V3651">
        <v>1530</v>
      </c>
      <c r="W3651">
        <v>6</v>
      </c>
      <c r="X3651">
        <f t="shared" si="122"/>
        <v>0</v>
      </c>
      <c r="Y3651">
        <f t="shared" si="123"/>
        <v>0</v>
      </c>
    </row>
    <row r="3652" spans="1:25" x14ac:dyDescent="0.2">
      <c r="A3652" t="s">
        <v>9864</v>
      </c>
      <c r="B3652" t="s">
        <v>1082</v>
      </c>
      <c r="C3652">
        <v>6</v>
      </c>
      <c r="D3652">
        <v>3</v>
      </c>
      <c r="E3652" t="s">
        <v>3949</v>
      </c>
      <c r="F3652">
        <v>172.39400000000001</v>
      </c>
      <c r="G3652">
        <v>151.464</v>
      </c>
      <c r="H3652">
        <v>68.444999999999993</v>
      </c>
      <c r="I3652">
        <v>26111.502</v>
      </c>
      <c r="J3652">
        <v>10648957</v>
      </c>
      <c r="K3652">
        <v>16.751999999999999</v>
      </c>
      <c r="L3652">
        <v>6.4459999999999997</v>
      </c>
      <c r="M3652">
        <v>2887.8690000000001</v>
      </c>
      <c r="N3652">
        <v>1177749</v>
      </c>
      <c r="O3652">
        <v>3.2040000000000002</v>
      </c>
      <c r="P3652">
        <v>4.492</v>
      </c>
      <c r="Q3652">
        <v>552.32100000000003</v>
      </c>
      <c r="R3652">
        <v>225251</v>
      </c>
      <c r="S3652">
        <v>1.4999999999999999E-2</v>
      </c>
      <c r="T3652">
        <v>1.923</v>
      </c>
      <c r="U3652">
        <v>2.5009999999999999</v>
      </c>
      <c r="V3652">
        <v>1020</v>
      </c>
      <c r="W3652">
        <v>4</v>
      </c>
      <c r="X3652">
        <f t="shared" si="122"/>
        <v>0</v>
      </c>
      <c r="Y3652">
        <f t="shared" si="123"/>
        <v>0</v>
      </c>
    </row>
    <row r="3653" spans="1:25" x14ac:dyDescent="0.2">
      <c r="A3653" t="s">
        <v>9864</v>
      </c>
      <c r="B3653" t="s">
        <v>1082</v>
      </c>
      <c r="C3653">
        <v>6</v>
      </c>
      <c r="D3653">
        <v>4</v>
      </c>
      <c r="E3653" t="s">
        <v>3950</v>
      </c>
      <c r="F3653">
        <v>256.10399999999998</v>
      </c>
      <c r="G3653">
        <v>98.096000000000004</v>
      </c>
      <c r="H3653">
        <v>46.706000000000003</v>
      </c>
      <c r="I3653">
        <v>25122.687999999998</v>
      </c>
      <c r="J3653">
        <v>10245693</v>
      </c>
      <c r="K3653">
        <v>54.881999999999998</v>
      </c>
      <c r="L3653">
        <v>24.257000000000001</v>
      </c>
      <c r="M3653">
        <v>14055.616</v>
      </c>
      <c r="N3653">
        <v>5732250</v>
      </c>
      <c r="O3653">
        <v>29.073</v>
      </c>
      <c r="P3653">
        <v>33.567</v>
      </c>
      <c r="Q3653">
        <v>7445.692</v>
      </c>
      <c r="R3653">
        <v>3036549</v>
      </c>
      <c r="S3653">
        <v>0.13700000000000001</v>
      </c>
      <c r="T3653">
        <v>5.9029999999999996</v>
      </c>
      <c r="U3653">
        <v>35.015000000000001</v>
      </c>
      <c r="V3653">
        <v>14280</v>
      </c>
      <c r="W3653">
        <v>56</v>
      </c>
      <c r="X3653">
        <f t="shared" si="122"/>
        <v>7597.6454400000011</v>
      </c>
      <c r="Y3653">
        <f t="shared" si="123"/>
        <v>48.081600000000002</v>
      </c>
    </row>
    <row r="3654" spans="1:25" x14ac:dyDescent="0.2">
      <c r="A3654" t="s">
        <v>9864</v>
      </c>
      <c r="B3654" t="s">
        <v>1082</v>
      </c>
      <c r="C3654">
        <v>6</v>
      </c>
      <c r="D3654">
        <v>5</v>
      </c>
      <c r="E3654" t="s">
        <v>3951</v>
      </c>
      <c r="F3654">
        <v>211.87700000000001</v>
      </c>
      <c r="G3654">
        <v>71.644999999999996</v>
      </c>
      <c r="H3654">
        <v>33.011000000000003</v>
      </c>
      <c r="I3654">
        <v>15180.009</v>
      </c>
      <c r="J3654">
        <v>6190807</v>
      </c>
      <c r="K3654">
        <v>57.826000000000001</v>
      </c>
      <c r="L3654">
        <v>34.314999999999998</v>
      </c>
      <c r="M3654">
        <v>12251.929</v>
      </c>
      <c r="N3654">
        <v>4996659</v>
      </c>
      <c r="O3654">
        <v>4.0510000000000002</v>
      </c>
      <c r="P3654">
        <v>8.4019999999999992</v>
      </c>
      <c r="Q3654">
        <v>858.36099999999999</v>
      </c>
      <c r="R3654">
        <v>350062</v>
      </c>
      <c r="S3654">
        <v>9.0999999999999998E-2</v>
      </c>
      <c r="T3654">
        <v>4.8289999999999997</v>
      </c>
      <c r="U3654">
        <v>19.382999999999999</v>
      </c>
      <c r="V3654">
        <v>7905</v>
      </c>
      <c r="W3654">
        <v>31</v>
      </c>
      <c r="X3654">
        <f t="shared" si="122"/>
        <v>219.83471999999998</v>
      </c>
      <c r="Y3654">
        <f t="shared" si="123"/>
        <v>20.081600000000002</v>
      </c>
    </row>
    <row r="3655" spans="1:25" x14ac:dyDescent="0.2">
      <c r="A3655" t="s">
        <v>9864</v>
      </c>
      <c r="B3655" t="s">
        <v>1082</v>
      </c>
      <c r="C3655">
        <v>6</v>
      </c>
      <c r="D3655">
        <v>6</v>
      </c>
      <c r="E3655" t="s">
        <v>3952</v>
      </c>
      <c r="F3655">
        <v>253.20599999999999</v>
      </c>
      <c r="G3655">
        <v>87.373999999999995</v>
      </c>
      <c r="H3655">
        <v>43.881</v>
      </c>
      <c r="I3655">
        <v>22123.505000000001</v>
      </c>
      <c r="J3655">
        <v>9022547</v>
      </c>
      <c r="K3655">
        <v>53.758000000000003</v>
      </c>
      <c r="L3655">
        <v>17.913</v>
      </c>
      <c r="M3655">
        <v>13611.94</v>
      </c>
      <c r="N3655">
        <v>5551307</v>
      </c>
      <c r="O3655">
        <v>31.126999999999999</v>
      </c>
      <c r="P3655">
        <v>33.055999999999997</v>
      </c>
      <c r="Q3655">
        <v>7881.5810000000001</v>
      </c>
      <c r="R3655">
        <v>3214316</v>
      </c>
      <c r="S3655">
        <v>9.9000000000000005E-2</v>
      </c>
      <c r="T3655">
        <v>5.0179999999999998</v>
      </c>
      <c r="U3655">
        <v>25.010999999999999</v>
      </c>
      <c r="V3655">
        <v>10200</v>
      </c>
      <c r="W3655">
        <v>40</v>
      </c>
      <c r="X3655">
        <f t="shared" si="122"/>
        <v>8085.841120000001</v>
      </c>
      <c r="Y3655">
        <f t="shared" si="123"/>
        <v>30.161600000000004</v>
      </c>
    </row>
    <row r="3656" spans="1:25" x14ac:dyDescent="0.2">
      <c r="A3656" t="s">
        <v>9864</v>
      </c>
      <c r="B3656" t="s">
        <v>1082</v>
      </c>
      <c r="C3656">
        <v>6</v>
      </c>
      <c r="D3656">
        <v>7</v>
      </c>
      <c r="E3656" t="s">
        <v>3953</v>
      </c>
      <c r="F3656">
        <v>207.46100000000001</v>
      </c>
      <c r="G3656">
        <v>68.158000000000001</v>
      </c>
      <c r="H3656">
        <v>35.426000000000002</v>
      </c>
      <c r="I3656">
        <v>14140.018</v>
      </c>
      <c r="J3656">
        <v>5766671</v>
      </c>
      <c r="K3656">
        <v>65.126000000000005</v>
      </c>
      <c r="L3656">
        <v>22.436</v>
      </c>
      <c r="M3656">
        <v>13511.181</v>
      </c>
      <c r="N3656">
        <v>5510215</v>
      </c>
      <c r="O3656">
        <v>11.991</v>
      </c>
      <c r="P3656">
        <v>18.66</v>
      </c>
      <c r="Q3656">
        <v>2487.694</v>
      </c>
      <c r="R3656">
        <v>1014547</v>
      </c>
      <c r="S3656">
        <v>0.14199999999999999</v>
      </c>
      <c r="T3656">
        <v>6.008</v>
      </c>
      <c r="U3656">
        <v>29.388000000000002</v>
      </c>
      <c r="V3656">
        <v>11985</v>
      </c>
      <c r="W3656">
        <v>47</v>
      </c>
      <c r="X3656">
        <f t="shared" si="122"/>
        <v>2044.6876800000002</v>
      </c>
      <c r="Y3656">
        <f t="shared" si="123"/>
        <v>38.001600000000003</v>
      </c>
    </row>
    <row r="3657" spans="1:25" x14ac:dyDescent="0.2">
      <c r="A3657" t="s">
        <v>9864</v>
      </c>
      <c r="B3657" t="s">
        <v>1082</v>
      </c>
      <c r="C3657">
        <v>6</v>
      </c>
      <c r="D3657">
        <v>8</v>
      </c>
      <c r="E3657" t="s">
        <v>3954</v>
      </c>
      <c r="F3657">
        <v>209.05</v>
      </c>
      <c r="G3657">
        <v>66.158000000000001</v>
      </c>
      <c r="H3657">
        <v>32.639000000000003</v>
      </c>
      <c r="I3657">
        <v>13830.337</v>
      </c>
      <c r="J3657">
        <v>5640375</v>
      </c>
      <c r="K3657">
        <v>62.137</v>
      </c>
      <c r="L3657">
        <v>21.72</v>
      </c>
      <c r="M3657">
        <v>12989.682000000001</v>
      </c>
      <c r="N3657">
        <v>5297534</v>
      </c>
      <c r="O3657">
        <v>10.814</v>
      </c>
      <c r="P3657">
        <v>18.024000000000001</v>
      </c>
      <c r="Q3657">
        <v>2260.634</v>
      </c>
      <c r="R3657">
        <v>921946</v>
      </c>
      <c r="S3657">
        <v>0.14099999999999999</v>
      </c>
      <c r="T3657">
        <v>5.9859999999999998</v>
      </c>
      <c r="U3657">
        <v>29.388000000000002</v>
      </c>
      <c r="V3657">
        <v>11985</v>
      </c>
      <c r="W3657">
        <v>47</v>
      </c>
      <c r="X3657">
        <f t="shared" si="122"/>
        <v>1790.3804800000003</v>
      </c>
      <c r="Y3657">
        <f t="shared" si="123"/>
        <v>38.001600000000003</v>
      </c>
    </row>
    <row r="3658" spans="1:25" x14ac:dyDescent="0.2">
      <c r="A3658" t="s">
        <v>9864</v>
      </c>
      <c r="B3658" t="s">
        <v>1082</v>
      </c>
      <c r="C3658">
        <v>6</v>
      </c>
      <c r="D3658">
        <v>9</v>
      </c>
      <c r="E3658" t="s">
        <v>3955</v>
      </c>
      <c r="F3658">
        <v>234.387</v>
      </c>
      <c r="G3658">
        <v>57.828000000000003</v>
      </c>
      <c r="H3658">
        <v>27.227</v>
      </c>
      <c r="I3658">
        <v>13554.218999999999</v>
      </c>
      <c r="J3658">
        <v>5527767</v>
      </c>
      <c r="K3658">
        <v>57.786000000000001</v>
      </c>
      <c r="L3658">
        <v>22.527000000000001</v>
      </c>
      <c r="M3658">
        <v>13544.263999999999</v>
      </c>
      <c r="N3658">
        <v>5523707</v>
      </c>
      <c r="O3658">
        <v>15.166</v>
      </c>
      <c r="P3658">
        <v>24.827000000000002</v>
      </c>
      <c r="Q3658">
        <v>3554.7460000000001</v>
      </c>
      <c r="R3658">
        <v>1449719</v>
      </c>
      <c r="S3658">
        <v>0.14899999999999999</v>
      </c>
      <c r="T3658">
        <v>6.17</v>
      </c>
      <c r="U3658">
        <v>35.015000000000001</v>
      </c>
      <c r="V3658">
        <v>14280</v>
      </c>
      <c r="W3658">
        <v>56</v>
      </c>
      <c r="X3658">
        <f t="shared" si="122"/>
        <v>3239.7859200000007</v>
      </c>
      <c r="Y3658">
        <f t="shared" si="123"/>
        <v>48.081600000000002</v>
      </c>
    </row>
    <row r="3659" spans="1:25" x14ac:dyDescent="0.2">
      <c r="A3659" t="s">
        <v>9864</v>
      </c>
      <c r="B3659" t="s">
        <v>1082</v>
      </c>
      <c r="C3659">
        <v>6</v>
      </c>
      <c r="D3659">
        <v>10</v>
      </c>
      <c r="E3659" t="s">
        <v>3956</v>
      </c>
      <c r="F3659">
        <v>177.654</v>
      </c>
      <c r="G3659">
        <v>48.719000000000001</v>
      </c>
      <c r="H3659">
        <v>25.548999999999999</v>
      </c>
      <c r="I3659">
        <v>8655.1479999999992</v>
      </c>
      <c r="J3659">
        <v>3529797</v>
      </c>
      <c r="K3659">
        <v>46.165999999999997</v>
      </c>
      <c r="L3659">
        <v>21.600999999999999</v>
      </c>
      <c r="M3659">
        <v>8201.4920000000002</v>
      </c>
      <c r="N3659">
        <v>3344784</v>
      </c>
      <c r="O3659">
        <v>5.6719999999999997</v>
      </c>
      <c r="P3659">
        <v>11.929</v>
      </c>
      <c r="Q3659">
        <v>1007.6180000000001</v>
      </c>
      <c r="R3659">
        <v>410933</v>
      </c>
      <c r="S3659">
        <v>8.1000000000000003E-2</v>
      </c>
      <c r="T3659">
        <v>4.5430000000000001</v>
      </c>
      <c r="U3659">
        <v>14.381</v>
      </c>
      <c r="V3659">
        <v>5865</v>
      </c>
      <c r="W3659">
        <v>23</v>
      </c>
      <c r="X3659">
        <f t="shared" si="122"/>
        <v>387.00256000000007</v>
      </c>
      <c r="Y3659">
        <f t="shared" si="123"/>
        <v>11.121600000000001</v>
      </c>
    </row>
    <row r="3660" spans="1:25" x14ac:dyDescent="0.2">
      <c r="A3660" t="s">
        <v>9864</v>
      </c>
      <c r="B3660" t="s">
        <v>1082</v>
      </c>
      <c r="C3660">
        <v>7</v>
      </c>
      <c r="D3660">
        <v>1</v>
      </c>
      <c r="E3660" t="s">
        <v>3957</v>
      </c>
      <c r="F3660">
        <v>251.31299999999999</v>
      </c>
      <c r="G3660">
        <v>85.224999999999994</v>
      </c>
      <c r="H3660">
        <v>38.167000000000002</v>
      </c>
      <c r="I3660">
        <v>21418.07</v>
      </c>
      <c r="J3660">
        <v>8734852</v>
      </c>
      <c r="K3660">
        <v>61.712000000000003</v>
      </c>
      <c r="L3660">
        <v>26.835999999999999</v>
      </c>
      <c r="M3660">
        <v>15509.046</v>
      </c>
      <c r="N3660">
        <v>6324997</v>
      </c>
      <c r="O3660">
        <v>39.643999999999998</v>
      </c>
      <c r="P3660">
        <v>46.222999999999999</v>
      </c>
      <c r="Q3660">
        <v>9962.9869999999992</v>
      </c>
      <c r="R3660">
        <v>4063168</v>
      </c>
      <c r="S3660">
        <v>0.13900000000000001</v>
      </c>
      <c r="T3660">
        <v>5.9589999999999996</v>
      </c>
      <c r="U3660">
        <v>35.015000000000001</v>
      </c>
      <c r="V3660">
        <v>14280</v>
      </c>
      <c r="W3660">
        <v>56</v>
      </c>
      <c r="X3660">
        <f t="shared" si="122"/>
        <v>10417.01584</v>
      </c>
      <c r="Y3660">
        <f t="shared" si="123"/>
        <v>48.081600000000002</v>
      </c>
    </row>
    <row r="3661" spans="1:25" x14ac:dyDescent="0.2">
      <c r="A3661" t="s">
        <v>9864</v>
      </c>
      <c r="B3661" t="s">
        <v>1082</v>
      </c>
      <c r="C3661">
        <v>7</v>
      </c>
      <c r="D3661">
        <v>2</v>
      </c>
      <c r="E3661" t="s">
        <v>3958</v>
      </c>
      <c r="F3661">
        <v>250.018</v>
      </c>
      <c r="G3661">
        <v>74.41</v>
      </c>
      <c r="H3661">
        <v>34.459000000000003</v>
      </c>
      <c r="I3661">
        <v>18603.941999999999</v>
      </c>
      <c r="J3661">
        <v>7587177</v>
      </c>
      <c r="K3661">
        <v>82.424999999999997</v>
      </c>
      <c r="L3661">
        <v>33.482999999999997</v>
      </c>
      <c r="M3661">
        <v>20607.644</v>
      </c>
      <c r="N3661">
        <v>8404339</v>
      </c>
      <c r="O3661">
        <v>31.03</v>
      </c>
      <c r="P3661">
        <v>40.673999999999999</v>
      </c>
      <c r="Q3661">
        <v>7758.0969999999998</v>
      </c>
      <c r="R3661">
        <v>3163956</v>
      </c>
      <c r="S3661">
        <v>0.15</v>
      </c>
      <c r="T3661">
        <v>6.1840000000000002</v>
      </c>
      <c r="U3661">
        <v>37.515999999999998</v>
      </c>
      <c r="V3661">
        <v>15300</v>
      </c>
      <c r="W3661">
        <v>60</v>
      </c>
      <c r="X3661">
        <f t="shared" si="122"/>
        <v>7947.5390400000006</v>
      </c>
      <c r="Y3661">
        <f t="shared" si="123"/>
        <v>52.561600000000006</v>
      </c>
    </row>
    <row r="3662" spans="1:25" x14ac:dyDescent="0.2">
      <c r="A3662" t="s">
        <v>9864</v>
      </c>
      <c r="B3662" t="s">
        <v>1082</v>
      </c>
      <c r="C3662">
        <v>7</v>
      </c>
      <c r="D3662">
        <v>3</v>
      </c>
      <c r="E3662" t="s">
        <v>3959</v>
      </c>
      <c r="F3662">
        <v>91.751999999999995</v>
      </c>
      <c r="G3662">
        <v>71.233000000000004</v>
      </c>
      <c r="H3662">
        <v>33.088000000000001</v>
      </c>
      <c r="I3662">
        <v>6535.8220000000001</v>
      </c>
      <c r="J3662">
        <v>2665480</v>
      </c>
      <c r="K3662">
        <v>56.628999999999998</v>
      </c>
      <c r="L3662">
        <v>26.131</v>
      </c>
      <c r="M3662">
        <v>5195.817</v>
      </c>
      <c r="N3662">
        <v>2118991</v>
      </c>
      <c r="O3662">
        <v>11.904</v>
      </c>
      <c r="P3662">
        <v>21.315999999999999</v>
      </c>
      <c r="Q3662">
        <v>1092.22</v>
      </c>
      <c r="R3662">
        <v>445436</v>
      </c>
      <c r="S3662">
        <v>0.17</v>
      </c>
      <c r="T3662">
        <v>6.5890000000000004</v>
      </c>
      <c r="U3662">
        <v>15.632</v>
      </c>
      <c r="V3662">
        <v>6375</v>
      </c>
      <c r="W3662">
        <v>25</v>
      </c>
      <c r="X3662">
        <f t="shared" si="122"/>
        <v>481.75680000000006</v>
      </c>
      <c r="Y3662">
        <f t="shared" si="123"/>
        <v>13.361600000000001</v>
      </c>
    </row>
    <row r="3663" spans="1:25" x14ac:dyDescent="0.2">
      <c r="A3663" t="s">
        <v>9864</v>
      </c>
      <c r="B3663" t="s">
        <v>1082</v>
      </c>
      <c r="C3663">
        <v>7</v>
      </c>
      <c r="D3663">
        <v>4</v>
      </c>
      <c r="E3663" t="s">
        <v>3960</v>
      </c>
      <c r="F3663">
        <v>108.154</v>
      </c>
      <c r="G3663">
        <v>73.540999999999997</v>
      </c>
      <c r="H3663">
        <v>36.664999999999999</v>
      </c>
      <c r="I3663">
        <v>7953.6949999999997</v>
      </c>
      <c r="J3663">
        <v>3243726</v>
      </c>
      <c r="K3663">
        <v>52.732999999999997</v>
      </c>
      <c r="L3663">
        <v>24.207999999999998</v>
      </c>
      <c r="M3663">
        <v>5703.2539999999999</v>
      </c>
      <c r="N3663">
        <v>2325937</v>
      </c>
      <c r="O3663">
        <v>14.051</v>
      </c>
      <c r="P3663">
        <v>23.396000000000001</v>
      </c>
      <c r="Q3663">
        <v>1519.627</v>
      </c>
      <c r="R3663">
        <v>619744</v>
      </c>
      <c r="S3663">
        <v>0.13300000000000001</v>
      </c>
      <c r="T3663">
        <v>5.8220000000000001</v>
      </c>
      <c r="U3663">
        <v>14.381</v>
      </c>
      <c r="V3663">
        <v>5865</v>
      </c>
      <c r="W3663">
        <v>23</v>
      </c>
      <c r="X3663">
        <f t="shared" si="122"/>
        <v>960.45263999999997</v>
      </c>
      <c r="Y3663">
        <f t="shared" si="123"/>
        <v>11.121600000000001</v>
      </c>
    </row>
    <row r="3664" spans="1:25" x14ac:dyDescent="0.2">
      <c r="A3664" t="s">
        <v>9864</v>
      </c>
      <c r="B3664" t="s">
        <v>1082</v>
      </c>
      <c r="C3664">
        <v>7</v>
      </c>
      <c r="D3664">
        <v>5</v>
      </c>
      <c r="E3664" t="s">
        <v>3961</v>
      </c>
      <c r="F3664">
        <v>105.18</v>
      </c>
      <c r="G3664">
        <v>66.236000000000004</v>
      </c>
      <c r="H3664">
        <v>36.649000000000001</v>
      </c>
      <c r="I3664">
        <v>6966.6620000000003</v>
      </c>
      <c r="J3664">
        <v>2841188</v>
      </c>
      <c r="K3664">
        <v>22.52</v>
      </c>
      <c r="L3664">
        <v>10.366</v>
      </c>
      <c r="M3664">
        <v>2368.6289999999999</v>
      </c>
      <c r="N3664">
        <v>965989</v>
      </c>
      <c r="O3664">
        <v>9.9689999999999994</v>
      </c>
      <c r="P3664">
        <v>17.602</v>
      </c>
      <c r="Q3664">
        <v>1048.557</v>
      </c>
      <c r="R3664">
        <v>427629</v>
      </c>
      <c r="S3664">
        <v>0.125</v>
      </c>
      <c r="T3664">
        <v>5.641</v>
      </c>
      <c r="U3664">
        <v>13.131</v>
      </c>
      <c r="V3664">
        <v>5355</v>
      </c>
      <c r="W3664">
        <v>21</v>
      </c>
      <c r="X3664">
        <f t="shared" si="122"/>
        <v>432.85424</v>
      </c>
      <c r="Y3664">
        <f t="shared" si="123"/>
        <v>8.8816000000000006</v>
      </c>
    </row>
    <row r="3665" spans="1:25" x14ac:dyDescent="0.2">
      <c r="A3665" t="s">
        <v>9864</v>
      </c>
      <c r="B3665" t="s">
        <v>1082</v>
      </c>
      <c r="C3665">
        <v>7</v>
      </c>
      <c r="D3665">
        <v>6</v>
      </c>
      <c r="E3665" t="s">
        <v>3052</v>
      </c>
      <c r="F3665">
        <v>309.16800000000001</v>
      </c>
      <c r="G3665">
        <v>55.515999999999998</v>
      </c>
      <c r="H3665">
        <v>28.114999999999998</v>
      </c>
      <c r="I3665">
        <v>17163.745999999999</v>
      </c>
      <c r="J3665">
        <v>6999827</v>
      </c>
      <c r="K3665">
        <v>74.061000000000007</v>
      </c>
      <c r="L3665">
        <v>33.676000000000002</v>
      </c>
      <c r="M3665">
        <v>22897.234</v>
      </c>
      <c r="N3665">
        <v>9338094</v>
      </c>
      <c r="O3665">
        <v>29.478999999999999</v>
      </c>
      <c r="P3665">
        <v>37.503999999999998</v>
      </c>
      <c r="Q3665">
        <v>9113.9860000000008</v>
      </c>
      <c r="R3665">
        <v>3716923</v>
      </c>
      <c r="S3665">
        <v>0.19800000000000001</v>
      </c>
      <c r="T3665">
        <v>7.1059999999999999</v>
      </c>
      <c r="U3665">
        <v>61.276000000000003</v>
      </c>
      <c r="V3665">
        <v>24990</v>
      </c>
      <c r="W3665">
        <v>98</v>
      </c>
      <c r="X3665">
        <f t="shared" si="122"/>
        <v>9466.1347200000018</v>
      </c>
      <c r="Y3665">
        <f t="shared" si="123"/>
        <v>95.121600000000015</v>
      </c>
    </row>
    <row r="3666" spans="1:25" x14ac:dyDescent="0.2">
      <c r="A3666" t="s">
        <v>9864</v>
      </c>
      <c r="B3666" t="s">
        <v>1082</v>
      </c>
      <c r="C3666">
        <v>7</v>
      </c>
      <c r="D3666">
        <v>7</v>
      </c>
      <c r="E3666" t="s">
        <v>3962</v>
      </c>
      <c r="F3666">
        <v>66.236999999999995</v>
      </c>
      <c r="G3666">
        <v>31.876999999999999</v>
      </c>
      <c r="H3666">
        <v>19.440000000000001</v>
      </c>
      <c r="I3666">
        <v>2111.4259999999999</v>
      </c>
      <c r="J3666">
        <v>861095</v>
      </c>
      <c r="K3666">
        <v>19.332999999999998</v>
      </c>
      <c r="L3666">
        <v>11.034000000000001</v>
      </c>
      <c r="M3666">
        <v>1280.55</v>
      </c>
      <c r="N3666">
        <v>522242</v>
      </c>
      <c r="O3666">
        <v>8.6120000000000001</v>
      </c>
      <c r="P3666">
        <v>16.943000000000001</v>
      </c>
      <c r="Q3666">
        <v>570.43200000000002</v>
      </c>
      <c r="R3666">
        <v>232637</v>
      </c>
      <c r="S3666">
        <v>6.6000000000000003E-2</v>
      </c>
      <c r="T3666">
        <v>4.1040000000000001</v>
      </c>
      <c r="U3666">
        <v>4.3769999999999998</v>
      </c>
      <c r="V3666">
        <v>1785</v>
      </c>
      <c r="W3666">
        <v>7</v>
      </c>
      <c r="X3666">
        <f t="shared" si="122"/>
        <v>0</v>
      </c>
      <c r="Y3666">
        <f t="shared" si="123"/>
        <v>0</v>
      </c>
    </row>
    <row r="3667" spans="1:25" x14ac:dyDescent="0.2">
      <c r="A3667" t="s">
        <v>9864</v>
      </c>
      <c r="B3667" t="s">
        <v>1082</v>
      </c>
      <c r="C3667">
        <v>7</v>
      </c>
      <c r="D3667">
        <v>8</v>
      </c>
      <c r="E3667" t="s">
        <v>3963</v>
      </c>
      <c r="F3667">
        <v>50.991999999999997</v>
      </c>
      <c r="G3667">
        <v>51</v>
      </c>
      <c r="H3667">
        <v>34.237000000000002</v>
      </c>
      <c r="I3667">
        <v>2600.5920000000001</v>
      </c>
      <c r="J3667">
        <v>1060590</v>
      </c>
      <c r="K3667">
        <v>16.588999999999999</v>
      </c>
      <c r="L3667">
        <v>8.2479999999999993</v>
      </c>
      <c r="M3667">
        <v>845.91700000000003</v>
      </c>
      <c r="N3667">
        <v>344987</v>
      </c>
      <c r="O3667">
        <v>6.2160000000000002</v>
      </c>
      <c r="P3667">
        <v>11.134</v>
      </c>
      <c r="Q3667">
        <v>316.94600000000003</v>
      </c>
      <c r="R3667">
        <v>129259</v>
      </c>
      <c r="S3667">
        <v>7.3999999999999996E-2</v>
      </c>
      <c r="T3667">
        <v>4.3310000000000004</v>
      </c>
      <c r="U3667">
        <v>3.7519999999999998</v>
      </c>
      <c r="V3667">
        <v>1530</v>
      </c>
      <c r="W3667">
        <v>6</v>
      </c>
      <c r="X3667">
        <f t="shared" si="122"/>
        <v>0</v>
      </c>
      <c r="Y3667">
        <f t="shared" si="123"/>
        <v>0</v>
      </c>
    </row>
    <row r="3668" spans="1:25" x14ac:dyDescent="0.2">
      <c r="A3668" t="s">
        <v>9864</v>
      </c>
      <c r="B3668" t="s">
        <v>1082</v>
      </c>
      <c r="C3668">
        <v>8</v>
      </c>
      <c r="D3668">
        <v>1</v>
      </c>
      <c r="E3668" t="s">
        <v>3964</v>
      </c>
      <c r="F3668">
        <v>164.56</v>
      </c>
      <c r="G3668">
        <v>91.23</v>
      </c>
      <c r="H3668">
        <v>62.805999999999997</v>
      </c>
      <c r="I3668">
        <v>15012.82</v>
      </c>
      <c r="J3668">
        <v>6122623</v>
      </c>
      <c r="K3668">
        <v>19.065000000000001</v>
      </c>
      <c r="L3668">
        <v>8.3659999999999997</v>
      </c>
      <c r="M3668">
        <v>3137.3850000000002</v>
      </c>
      <c r="N3668">
        <v>1279508</v>
      </c>
      <c r="O3668">
        <v>4.7</v>
      </c>
      <c r="P3668">
        <v>6.242</v>
      </c>
      <c r="Q3668">
        <v>773.40300000000002</v>
      </c>
      <c r="R3668">
        <v>315414</v>
      </c>
      <c r="S3668">
        <v>5.2999999999999999E-2</v>
      </c>
      <c r="T3668">
        <v>3.6829999999999998</v>
      </c>
      <c r="U3668">
        <v>8.7539999999999996</v>
      </c>
      <c r="V3668">
        <v>3570</v>
      </c>
      <c r="W3668">
        <v>14</v>
      </c>
      <c r="X3668">
        <f t="shared" si="122"/>
        <v>124.68175999999998</v>
      </c>
      <c r="Y3668">
        <f t="shared" si="123"/>
        <v>1.0415999999999999</v>
      </c>
    </row>
    <row r="3669" spans="1:25" x14ac:dyDescent="0.2">
      <c r="A3669" t="s">
        <v>9864</v>
      </c>
      <c r="B3669" t="s">
        <v>1082</v>
      </c>
      <c r="C3669">
        <v>8</v>
      </c>
      <c r="D3669">
        <v>2</v>
      </c>
      <c r="E3669" t="s">
        <v>3965</v>
      </c>
      <c r="F3669">
        <v>208.41200000000001</v>
      </c>
      <c r="G3669">
        <v>59.898000000000003</v>
      </c>
      <c r="H3669">
        <v>30.603000000000002</v>
      </c>
      <c r="I3669">
        <v>12483.445</v>
      </c>
      <c r="J3669">
        <v>5091077</v>
      </c>
      <c r="K3669">
        <v>7.5940000000000003</v>
      </c>
      <c r="L3669">
        <v>3.843</v>
      </c>
      <c r="M3669">
        <v>1582.711</v>
      </c>
      <c r="N3669">
        <v>645471</v>
      </c>
      <c r="O3669">
        <v>4.0449999999999999</v>
      </c>
      <c r="P3669">
        <v>8.6379999999999999</v>
      </c>
      <c r="Q3669">
        <v>842.93200000000002</v>
      </c>
      <c r="R3669">
        <v>343770</v>
      </c>
      <c r="S3669">
        <v>4.4999999999999998E-2</v>
      </c>
      <c r="T3669">
        <v>3.387</v>
      </c>
      <c r="U3669">
        <v>9.3789999999999996</v>
      </c>
      <c r="V3669">
        <v>3825</v>
      </c>
      <c r="W3669">
        <v>15</v>
      </c>
      <c r="X3669">
        <f t="shared" si="122"/>
        <v>202.55423999999999</v>
      </c>
      <c r="Y3669">
        <f t="shared" si="123"/>
        <v>2.1616</v>
      </c>
    </row>
    <row r="3670" spans="1:25" x14ac:dyDescent="0.2">
      <c r="A3670" t="s">
        <v>9864</v>
      </c>
      <c r="B3670" t="s">
        <v>1082</v>
      </c>
      <c r="C3670">
        <v>8</v>
      </c>
      <c r="D3670">
        <v>3</v>
      </c>
      <c r="E3670" t="s">
        <v>3966</v>
      </c>
      <c r="F3670">
        <v>100.396</v>
      </c>
      <c r="G3670">
        <v>90.552000000000007</v>
      </c>
      <c r="H3670">
        <v>47.546999999999997</v>
      </c>
      <c r="I3670">
        <v>9091.0419999999995</v>
      </c>
      <c r="J3670">
        <v>3707566</v>
      </c>
      <c r="K3670">
        <v>16.905000000000001</v>
      </c>
      <c r="L3670">
        <v>8.173</v>
      </c>
      <c r="M3670">
        <v>1697.232</v>
      </c>
      <c r="N3670">
        <v>692176</v>
      </c>
      <c r="O3670">
        <v>5.4169999999999998</v>
      </c>
      <c r="P3670">
        <v>10.154999999999999</v>
      </c>
      <c r="Q3670">
        <v>543.82000000000005</v>
      </c>
      <c r="R3670">
        <v>221784</v>
      </c>
      <c r="S3670">
        <v>3.6999999999999998E-2</v>
      </c>
      <c r="T3670">
        <v>3.0870000000000002</v>
      </c>
      <c r="U3670">
        <v>3.7519999999999998</v>
      </c>
      <c r="V3670">
        <v>1530</v>
      </c>
      <c r="W3670">
        <v>6</v>
      </c>
      <c r="X3670">
        <f t="shared" si="122"/>
        <v>0</v>
      </c>
      <c r="Y3670">
        <f t="shared" si="123"/>
        <v>0</v>
      </c>
    </row>
    <row r="3671" spans="1:25" x14ac:dyDescent="0.2">
      <c r="A3671" t="s">
        <v>9864</v>
      </c>
      <c r="B3671" t="s">
        <v>1082</v>
      </c>
      <c r="C3671">
        <v>8</v>
      </c>
      <c r="D3671">
        <v>4</v>
      </c>
      <c r="E3671" t="s">
        <v>698</v>
      </c>
      <c r="F3671">
        <v>370.346</v>
      </c>
      <c r="G3671">
        <v>51.402999999999999</v>
      </c>
      <c r="H3671">
        <v>29.016999999999999</v>
      </c>
      <c r="I3671">
        <v>19036.996999999999</v>
      </c>
      <c r="J3671">
        <v>7763788</v>
      </c>
      <c r="K3671">
        <v>69.843999999999994</v>
      </c>
      <c r="L3671">
        <v>25.289000000000001</v>
      </c>
      <c r="M3671">
        <v>25866.628000000001</v>
      </c>
      <c r="N3671">
        <v>10549091</v>
      </c>
      <c r="O3671">
        <v>14.489000000000001</v>
      </c>
      <c r="P3671">
        <v>22.646000000000001</v>
      </c>
      <c r="Q3671">
        <v>5365.7889999999998</v>
      </c>
      <c r="R3671">
        <v>2188310</v>
      </c>
      <c r="S3671">
        <v>0.17399999999999999</v>
      </c>
      <c r="T3671">
        <v>6.657</v>
      </c>
      <c r="U3671">
        <v>64.402000000000001</v>
      </c>
      <c r="V3671">
        <v>26265</v>
      </c>
      <c r="W3671">
        <v>103</v>
      </c>
      <c r="X3671">
        <f t="shared" si="122"/>
        <v>5268.1540800000002</v>
      </c>
      <c r="Y3671">
        <f t="shared" si="123"/>
        <v>100.72160000000002</v>
      </c>
    </row>
    <row r="3672" spans="1:25" x14ac:dyDescent="0.2">
      <c r="A3672" t="s">
        <v>9864</v>
      </c>
      <c r="B3672" t="s">
        <v>1082</v>
      </c>
      <c r="C3672">
        <v>8</v>
      </c>
      <c r="D3672">
        <v>5</v>
      </c>
      <c r="E3672" t="s">
        <v>3967</v>
      </c>
      <c r="F3672">
        <v>311.39</v>
      </c>
      <c r="G3672">
        <v>55.561</v>
      </c>
      <c r="H3672">
        <v>28.919</v>
      </c>
      <c r="I3672">
        <v>17301.103999999999</v>
      </c>
      <c r="J3672">
        <v>7055845</v>
      </c>
      <c r="K3672">
        <v>80.992999999999995</v>
      </c>
      <c r="L3672">
        <v>33.393000000000001</v>
      </c>
      <c r="M3672">
        <v>25220.419000000002</v>
      </c>
      <c r="N3672">
        <v>10285550</v>
      </c>
      <c r="O3672">
        <v>13.347</v>
      </c>
      <c r="P3672">
        <v>23.582999999999998</v>
      </c>
      <c r="Q3672">
        <v>4156.1620000000003</v>
      </c>
      <c r="R3672">
        <v>1694992</v>
      </c>
      <c r="S3672">
        <v>0.20499999999999999</v>
      </c>
      <c r="T3672">
        <v>7.2240000000000002</v>
      </c>
      <c r="U3672">
        <v>63.777000000000001</v>
      </c>
      <c r="V3672">
        <v>26010</v>
      </c>
      <c r="W3672">
        <v>102</v>
      </c>
      <c r="X3672">
        <f t="shared" si="122"/>
        <v>3913.3718400000007</v>
      </c>
      <c r="Y3672">
        <f t="shared" si="123"/>
        <v>99.601600000000019</v>
      </c>
    </row>
    <row r="3673" spans="1:25" x14ac:dyDescent="0.2">
      <c r="A3673" t="s">
        <v>9864</v>
      </c>
      <c r="B3673" t="s">
        <v>1082</v>
      </c>
      <c r="C3673">
        <v>8</v>
      </c>
      <c r="D3673">
        <v>6</v>
      </c>
      <c r="E3673" t="s">
        <v>3968</v>
      </c>
      <c r="F3673">
        <v>363.92200000000003</v>
      </c>
      <c r="G3673">
        <v>39.784999999999997</v>
      </c>
      <c r="H3673">
        <v>22.003</v>
      </c>
      <c r="I3673">
        <v>14478.512000000001</v>
      </c>
      <c r="J3673">
        <v>5904718</v>
      </c>
      <c r="K3673">
        <v>79.617999999999995</v>
      </c>
      <c r="L3673">
        <v>31.582999999999998</v>
      </c>
      <c r="M3673">
        <v>28974.710999999999</v>
      </c>
      <c r="N3673">
        <v>11816649</v>
      </c>
      <c r="O3673">
        <v>19.631</v>
      </c>
      <c r="P3673">
        <v>31.675999999999998</v>
      </c>
      <c r="Q3673">
        <v>7144.1350000000002</v>
      </c>
      <c r="R3673">
        <v>2913566</v>
      </c>
      <c r="S3673">
        <v>0.186</v>
      </c>
      <c r="T3673">
        <v>6.8760000000000003</v>
      </c>
      <c r="U3673">
        <v>67.528999999999996</v>
      </c>
      <c r="V3673">
        <v>27540</v>
      </c>
      <c r="W3673">
        <v>108</v>
      </c>
      <c r="X3673">
        <f t="shared" si="122"/>
        <v>7259.9016000000011</v>
      </c>
      <c r="Y3673">
        <f t="shared" si="123"/>
        <v>106.32160000000002</v>
      </c>
    </row>
    <row r="3674" spans="1:25" x14ac:dyDescent="0.2">
      <c r="A3674" t="s">
        <v>9864</v>
      </c>
      <c r="B3674" t="s">
        <v>1082</v>
      </c>
      <c r="C3674">
        <v>8</v>
      </c>
      <c r="D3674">
        <v>7</v>
      </c>
      <c r="E3674" t="s">
        <v>3969</v>
      </c>
      <c r="F3674">
        <v>259.09800000000001</v>
      </c>
      <c r="G3674">
        <v>34.543999999999997</v>
      </c>
      <c r="H3674">
        <v>20.558</v>
      </c>
      <c r="I3674">
        <v>8950.3520000000008</v>
      </c>
      <c r="J3674">
        <v>3650189</v>
      </c>
      <c r="K3674">
        <v>4.6319999999999997</v>
      </c>
      <c r="L3674">
        <v>2.7480000000000002</v>
      </c>
      <c r="M3674">
        <v>1200.1089999999999</v>
      </c>
      <c r="N3674">
        <v>489436</v>
      </c>
      <c r="O3674">
        <v>2.6779999999999999</v>
      </c>
      <c r="P3674">
        <v>7.2729999999999997</v>
      </c>
      <c r="Q3674">
        <v>693.803</v>
      </c>
      <c r="R3674">
        <v>282951</v>
      </c>
      <c r="S3674">
        <v>4.1000000000000002E-2</v>
      </c>
      <c r="T3674">
        <v>3.234</v>
      </c>
      <c r="U3674">
        <v>10.63</v>
      </c>
      <c r="V3674">
        <v>4335</v>
      </c>
      <c r="W3674">
        <v>17</v>
      </c>
      <c r="X3674">
        <f t="shared" si="122"/>
        <v>35.529759999999953</v>
      </c>
      <c r="Y3674">
        <f t="shared" si="123"/>
        <v>4.4016000000000002</v>
      </c>
    </row>
    <row r="3675" spans="1:25" x14ac:dyDescent="0.2">
      <c r="A3675" t="s">
        <v>9864</v>
      </c>
      <c r="B3675" t="s">
        <v>1082</v>
      </c>
      <c r="C3675">
        <v>8</v>
      </c>
      <c r="D3675">
        <v>8</v>
      </c>
      <c r="E3675" t="s">
        <v>3970</v>
      </c>
      <c r="F3675">
        <v>218.828</v>
      </c>
      <c r="G3675">
        <v>33.399000000000001</v>
      </c>
      <c r="H3675">
        <v>17.577999999999999</v>
      </c>
      <c r="I3675">
        <v>7308.5429999999997</v>
      </c>
      <c r="J3675">
        <v>2980616</v>
      </c>
      <c r="K3675">
        <v>5.1120000000000001</v>
      </c>
      <c r="L3675">
        <v>2.907</v>
      </c>
      <c r="M3675">
        <v>1118.6279999999999</v>
      </c>
      <c r="N3675">
        <v>456206</v>
      </c>
      <c r="O3675">
        <v>2.7250000000000001</v>
      </c>
      <c r="P3675">
        <v>6.2240000000000002</v>
      </c>
      <c r="Q3675">
        <v>596.27599999999995</v>
      </c>
      <c r="R3675">
        <v>243177</v>
      </c>
      <c r="S3675">
        <v>2.9000000000000001E-2</v>
      </c>
      <c r="T3675">
        <v>2.6989999999999998</v>
      </c>
      <c r="U3675">
        <v>6.2530000000000001</v>
      </c>
      <c r="V3675">
        <v>2550</v>
      </c>
      <c r="W3675">
        <v>10</v>
      </c>
      <c r="X3675">
        <f t="shared" si="122"/>
        <v>0</v>
      </c>
      <c r="Y3675">
        <f t="shared" si="123"/>
        <v>0</v>
      </c>
    </row>
    <row r="3676" spans="1:25" x14ac:dyDescent="0.2">
      <c r="A3676" t="s">
        <v>9864</v>
      </c>
      <c r="B3676" t="s">
        <v>1082</v>
      </c>
      <c r="C3676">
        <v>8</v>
      </c>
      <c r="D3676">
        <v>9</v>
      </c>
      <c r="E3676" t="s">
        <v>3971</v>
      </c>
      <c r="F3676">
        <v>277.464</v>
      </c>
      <c r="G3676">
        <v>23.428999999999998</v>
      </c>
      <c r="H3676">
        <v>11.305999999999999</v>
      </c>
      <c r="I3676">
        <v>6500.8190000000004</v>
      </c>
      <c r="J3676">
        <v>2651205</v>
      </c>
      <c r="K3676">
        <v>4.3440000000000003</v>
      </c>
      <c r="L3676">
        <v>2.8780000000000001</v>
      </c>
      <c r="M3676">
        <v>1205.172</v>
      </c>
      <c r="N3676">
        <v>491501</v>
      </c>
      <c r="O3676">
        <v>3.504</v>
      </c>
      <c r="P3676">
        <v>9.6679999999999993</v>
      </c>
      <c r="Q3676">
        <v>972.24699999999996</v>
      </c>
      <c r="R3676">
        <v>396508</v>
      </c>
      <c r="S3676">
        <v>6.0999999999999999E-2</v>
      </c>
      <c r="T3676">
        <v>3.9390000000000001</v>
      </c>
      <c r="U3676">
        <v>16.882000000000001</v>
      </c>
      <c r="V3676">
        <v>6885</v>
      </c>
      <c r="W3676">
        <v>27</v>
      </c>
      <c r="X3676">
        <f t="shared" ref="X3676:X3739" si="124">(MAX(0, (Q3676-662.08)))*1.12</f>
        <v>347.38703999999996</v>
      </c>
      <c r="Y3676">
        <f t="shared" ref="Y3676:Y3739" si="125">(MAX(0, (W3676-13.07)))*1.12</f>
        <v>15.601600000000001</v>
      </c>
    </row>
    <row r="3677" spans="1:25" x14ac:dyDescent="0.2">
      <c r="A3677" t="s">
        <v>9864</v>
      </c>
      <c r="B3677" t="s">
        <v>1082</v>
      </c>
      <c r="C3677">
        <v>9</v>
      </c>
      <c r="D3677">
        <v>1</v>
      </c>
      <c r="E3677" t="s">
        <v>1739</v>
      </c>
      <c r="F3677">
        <v>228.44</v>
      </c>
      <c r="G3677">
        <v>74.215999999999994</v>
      </c>
      <c r="H3677">
        <v>39.515999999999998</v>
      </c>
      <c r="I3677">
        <v>16953.823</v>
      </c>
      <c r="J3677">
        <v>6914215</v>
      </c>
      <c r="K3677">
        <v>55.311999999999998</v>
      </c>
      <c r="L3677">
        <v>19.207999999999998</v>
      </c>
      <c r="M3677">
        <v>12635.6</v>
      </c>
      <c r="N3677">
        <v>5153130</v>
      </c>
      <c r="O3677">
        <v>14.957000000000001</v>
      </c>
      <c r="P3677">
        <v>21.768000000000001</v>
      </c>
      <c r="Q3677">
        <v>3416.7269999999999</v>
      </c>
      <c r="R3677">
        <v>1393431</v>
      </c>
      <c r="S3677">
        <v>0.2</v>
      </c>
      <c r="T3677">
        <v>7.1349999999999998</v>
      </c>
      <c r="U3677">
        <v>45.643999999999998</v>
      </c>
      <c r="V3677">
        <v>18615</v>
      </c>
      <c r="W3677">
        <v>73</v>
      </c>
      <c r="X3677">
        <f t="shared" si="124"/>
        <v>3085.2046400000004</v>
      </c>
      <c r="Y3677">
        <f t="shared" si="125"/>
        <v>67.121600000000001</v>
      </c>
    </row>
    <row r="3678" spans="1:25" x14ac:dyDescent="0.2">
      <c r="A3678" t="s">
        <v>9864</v>
      </c>
      <c r="B3678" t="s">
        <v>1082</v>
      </c>
      <c r="C3678">
        <v>9</v>
      </c>
      <c r="D3678">
        <v>2</v>
      </c>
      <c r="E3678" t="s">
        <v>3972</v>
      </c>
      <c r="F3678">
        <v>158.22900000000001</v>
      </c>
      <c r="G3678">
        <v>71.040999999999997</v>
      </c>
      <c r="H3678">
        <v>36.750999999999998</v>
      </c>
      <c r="I3678">
        <v>11240.718999999999</v>
      </c>
      <c r="J3678">
        <v>4584261</v>
      </c>
      <c r="K3678">
        <v>5.1529999999999996</v>
      </c>
      <c r="L3678">
        <v>3.2509999999999999</v>
      </c>
      <c r="M3678">
        <v>815.33199999999999</v>
      </c>
      <c r="N3678">
        <v>332514</v>
      </c>
      <c r="O3678">
        <v>4.07</v>
      </c>
      <c r="P3678">
        <v>7.7089999999999996</v>
      </c>
      <c r="Q3678">
        <v>643.99699999999996</v>
      </c>
      <c r="R3678">
        <v>262639</v>
      </c>
      <c r="S3678">
        <v>5.5E-2</v>
      </c>
      <c r="T3678">
        <v>3.7559999999999998</v>
      </c>
      <c r="U3678">
        <v>8.7539999999999996</v>
      </c>
      <c r="V3678">
        <v>3570</v>
      </c>
      <c r="W3678">
        <v>14</v>
      </c>
      <c r="X3678">
        <f t="shared" si="124"/>
        <v>0</v>
      </c>
      <c r="Y3678">
        <f t="shared" si="125"/>
        <v>1.0415999999999999</v>
      </c>
    </row>
    <row r="3679" spans="1:25" x14ac:dyDescent="0.2">
      <c r="A3679" t="s">
        <v>9864</v>
      </c>
      <c r="B3679" t="s">
        <v>1082</v>
      </c>
      <c r="C3679">
        <v>9</v>
      </c>
      <c r="D3679">
        <v>3</v>
      </c>
      <c r="E3679" t="s">
        <v>3973</v>
      </c>
      <c r="F3679">
        <v>224.77500000000001</v>
      </c>
      <c r="G3679">
        <v>91.602999999999994</v>
      </c>
      <c r="H3679">
        <v>43.393000000000001</v>
      </c>
      <c r="I3679">
        <v>20590.07</v>
      </c>
      <c r="J3679">
        <v>8397172</v>
      </c>
      <c r="K3679">
        <v>5.39</v>
      </c>
      <c r="L3679">
        <v>2.98</v>
      </c>
      <c r="M3679">
        <v>1211.5530000000001</v>
      </c>
      <c r="N3679">
        <v>494103</v>
      </c>
      <c r="O3679">
        <v>3.7330000000000001</v>
      </c>
      <c r="P3679">
        <v>7.3860000000000001</v>
      </c>
      <c r="Q3679">
        <v>839.10699999999997</v>
      </c>
      <c r="R3679">
        <v>342210</v>
      </c>
      <c r="S3679">
        <v>4.7E-2</v>
      </c>
      <c r="T3679">
        <v>3.472</v>
      </c>
      <c r="U3679">
        <v>10.63</v>
      </c>
      <c r="V3679">
        <v>4335</v>
      </c>
      <c r="W3679">
        <v>17</v>
      </c>
      <c r="X3679">
        <f t="shared" si="124"/>
        <v>198.27023999999994</v>
      </c>
      <c r="Y3679">
        <f t="shared" si="125"/>
        <v>4.4016000000000002</v>
      </c>
    </row>
    <row r="3680" spans="1:25" x14ac:dyDescent="0.2">
      <c r="A3680" t="s">
        <v>9864</v>
      </c>
      <c r="B3680" t="s">
        <v>1082</v>
      </c>
      <c r="C3680">
        <v>9</v>
      </c>
      <c r="D3680">
        <v>4</v>
      </c>
      <c r="E3680" t="s">
        <v>2805</v>
      </c>
      <c r="F3680">
        <v>276.15699999999998</v>
      </c>
      <c r="G3680">
        <v>80.611000000000004</v>
      </c>
      <c r="H3680">
        <v>44.176000000000002</v>
      </c>
      <c r="I3680">
        <v>22261.345000000001</v>
      </c>
      <c r="J3680">
        <v>9078762</v>
      </c>
      <c r="K3680">
        <v>14.497</v>
      </c>
      <c r="L3680">
        <v>13.811999999999999</v>
      </c>
      <c r="M3680">
        <v>4003.4789999999998</v>
      </c>
      <c r="N3680">
        <v>1632724</v>
      </c>
      <c r="O3680">
        <v>4.0979999999999999</v>
      </c>
      <c r="P3680">
        <v>7.8579999999999997</v>
      </c>
      <c r="Q3680">
        <v>1131.6969999999999</v>
      </c>
      <c r="R3680">
        <v>461536</v>
      </c>
      <c r="S3680">
        <v>4.8000000000000001E-2</v>
      </c>
      <c r="T3680">
        <v>3.4820000000000002</v>
      </c>
      <c r="U3680">
        <v>13.131</v>
      </c>
      <c r="V3680">
        <v>5355</v>
      </c>
      <c r="W3680">
        <v>21</v>
      </c>
      <c r="X3680">
        <f t="shared" si="124"/>
        <v>525.9710399999999</v>
      </c>
      <c r="Y3680">
        <f t="shared" si="125"/>
        <v>8.8816000000000006</v>
      </c>
    </row>
    <row r="3681" spans="1:25" x14ac:dyDescent="0.2">
      <c r="A3681" t="s">
        <v>9864</v>
      </c>
      <c r="B3681" t="s">
        <v>1082</v>
      </c>
      <c r="C3681">
        <v>9</v>
      </c>
      <c r="D3681">
        <v>5</v>
      </c>
      <c r="E3681" t="s">
        <v>3974</v>
      </c>
      <c r="F3681">
        <v>210.17500000000001</v>
      </c>
      <c r="G3681">
        <v>65.525999999999996</v>
      </c>
      <c r="H3681">
        <v>35.677</v>
      </c>
      <c r="I3681">
        <v>13771.993</v>
      </c>
      <c r="J3681">
        <v>5616581</v>
      </c>
      <c r="K3681">
        <v>50.170999999999999</v>
      </c>
      <c r="L3681">
        <v>17.837</v>
      </c>
      <c r="M3681">
        <v>10544.646000000001</v>
      </c>
      <c r="N3681">
        <v>4300384</v>
      </c>
      <c r="O3681">
        <v>20.536000000000001</v>
      </c>
      <c r="P3681">
        <v>26.565999999999999</v>
      </c>
      <c r="Q3681">
        <v>4316.09</v>
      </c>
      <c r="R3681">
        <v>1760215</v>
      </c>
      <c r="S3681">
        <v>0.187</v>
      </c>
      <c r="T3681">
        <v>6.9109999999999996</v>
      </c>
      <c r="U3681">
        <v>39.392000000000003</v>
      </c>
      <c r="V3681">
        <v>16065</v>
      </c>
      <c r="W3681">
        <v>63</v>
      </c>
      <c r="X3681">
        <f t="shared" si="124"/>
        <v>4092.4912000000008</v>
      </c>
      <c r="Y3681">
        <f t="shared" si="125"/>
        <v>55.921600000000005</v>
      </c>
    </row>
    <row r="3682" spans="1:25" x14ac:dyDescent="0.2">
      <c r="A3682" t="s">
        <v>9864</v>
      </c>
      <c r="B3682" t="s">
        <v>1082</v>
      </c>
      <c r="C3682">
        <v>9</v>
      </c>
      <c r="D3682">
        <v>6</v>
      </c>
      <c r="E3682" t="s">
        <v>3975</v>
      </c>
      <c r="F3682">
        <v>230.63499999999999</v>
      </c>
      <c r="G3682">
        <v>70.326999999999998</v>
      </c>
      <c r="H3682">
        <v>35.334000000000003</v>
      </c>
      <c r="I3682">
        <v>16219.853999999999</v>
      </c>
      <c r="J3682">
        <v>6614883</v>
      </c>
      <c r="K3682">
        <v>79.966999999999999</v>
      </c>
      <c r="L3682">
        <v>34.335000000000001</v>
      </c>
      <c r="M3682">
        <v>18443.103999999999</v>
      </c>
      <c r="N3682">
        <v>7521583</v>
      </c>
      <c r="O3682">
        <v>11.227</v>
      </c>
      <c r="P3682">
        <v>17.613</v>
      </c>
      <c r="Q3682">
        <v>2589.4059999999999</v>
      </c>
      <c r="R3682">
        <v>1056028</v>
      </c>
      <c r="S3682">
        <v>0.184</v>
      </c>
      <c r="T3682">
        <v>6.8540000000000001</v>
      </c>
      <c r="U3682">
        <v>42.518000000000001</v>
      </c>
      <c r="V3682">
        <v>17340</v>
      </c>
      <c r="W3682">
        <v>68</v>
      </c>
      <c r="X3682">
        <f t="shared" si="124"/>
        <v>2158.6051200000002</v>
      </c>
      <c r="Y3682">
        <f t="shared" si="125"/>
        <v>61.521600000000007</v>
      </c>
    </row>
    <row r="3683" spans="1:25" x14ac:dyDescent="0.2">
      <c r="A3683" t="s">
        <v>9864</v>
      </c>
      <c r="B3683" t="s">
        <v>1082</v>
      </c>
      <c r="C3683">
        <v>9</v>
      </c>
      <c r="D3683">
        <v>7</v>
      </c>
      <c r="E3683" t="s">
        <v>3976</v>
      </c>
      <c r="F3683">
        <v>190.84800000000001</v>
      </c>
      <c r="G3683">
        <v>75.051000000000002</v>
      </c>
      <c r="H3683">
        <v>33.755000000000003</v>
      </c>
      <c r="I3683">
        <v>14323.289000000001</v>
      </c>
      <c r="J3683">
        <v>5841414</v>
      </c>
      <c r="K3683">
        <v>5.5410000000000004</v>
      </c>
      <c r="L3683">
        <v>4.2160000000000002</v>
      </c>
      <c r="M3683">
        <v>1057.5609999999999</v>
      </c>
      <c r="N3683">
        <v>431301</v>
      </c>
      <c r="O3683">
        <v>4.6340000000000003</v>
      </c>
      <c r="P3683">
        <v>11.215</v>
      </c>
      <c r="Q3683">
        <v>884.45</v>
      </c>
      <c r="R3683">
        <v>360702</v>
      </c>
      <c r="S3683">
        <v>5.8999999999999997E-2</v>
      </c>
      <c r="T3683">
        <v>3.8769999999999998</v>
      </c>
      <c r="U3683">
        <v>11.255000000000001</v>
      </c>
      <c r="V3683">
        <v>4590</v>
      </c>
      <c r="W3683">
        <v>18</v>
      </c>
      <c r="X3683">
        <f t="shared" si="124"/>
        <v>249.05440000000002</v>
      </c>
      <c r="Y3683">
        <f t="shared" si="125"/>
        <v>5.5216000000000003</v>
      </c>
    </row>
    <row r="3684" spans="1:25" x14ac:dyDescent="0.2">
      <c r="A3684" t="s">
        <v>9864</v>
      </c>
      <c r="B3684" t="s">
        <v>1082</v>
      </c>
      <c r="C3684">
        <v>9</v>
      </c>
      <c r="D3684">
        <v>8</v>
      </c>
      <c r="E3684" t="s">
        <v>3977</v>
      </c>
      <c r="F3684">
        <v>123.342</v>
      </c>
      <c r="G3684">
        <v>68.641999999999996</v>
      </c>
      <c r="H3684">
        <v>39.018000000000001</v>
      </c>
      <c r="I3684">
        <v>8466.3940000000002</v>
      </c>
      <c r="J3684">
        <v>3452818</v>
      </c>
      <c r="K3684">
        <v>49.465000000000003</v>
      </c>
      <c r="L3684">
        <v>19.263999999999999</v>
      </c>
      <c r="M3684">
        <v>6101.0969999999998</v>
      </c>
      <c r="N3684">
        <v>2488188</v>
      </c>
      <c r="O3684">
        <v>18.725999999999999</v>
      </c>
      <c r="P3684">
        <v>25.007999999999999</v>
      </c>
      <c r="Q3684">
        <v>2309.7089999999998</v>
      </c>
      <c r="R3684">
        <v>941960</v>
      </c>
      <c r="S3684">
        <v>0.193</v>
      </c>
      <c r="T3684">
        <v>7.0060000000000002</v>
      </c>
      <c r="U3684">
        <v>23.76</v>
      </c>
      <c r="V3684">
        <v>9690</v>
      </c>
      <c r="W3684">
        <v>38</v>
      </c>
      <c r="X3684">
        <f t="shared" si="124"/>
        <v>1845.34448</v>
      </c>
      <c r="Y3684">
        <f t="shared" si="125"/>
        <v>27.921600000000002</v>
      </c>
    </row>
    <row r="3685" spans="1:25" x14ac:dyDescent="0.2">
      <c r="A3685" t="s">
        <v>9864</v>
      </c>
      <c r="B3685" t="s">
        <v>1082</v>
      </c>
      <c r="C3685">
        <v>9</v>
      </c>
      <c r="D3685">
        <v>9</v>
      </c>
      <c r="E3685" t="s">
        <v>3978</v>
      </c>
      <c r="F3685">
        <v>134.03700000000001</v>
      </c>
      <c r="G3685">
        <v>60.679000000000002</v>
      </c>
      <c r="H3685">
        <v>27.628</v>
      </c>
      <c r="I3685">
        <v>8133.2449999999999</v>
      </c>
      <c r="J3685">
        <v>3316951</v>
      </c>
      <c r="K3685">
        <v>30.864999999999998</v>
      </c>
      <c r="L3685">
        <v>13.371</v>
      </c>
      <c r="M3685">
        <v>4137.1000000000004</v>
      </c>
      <c r="N3685">
        <v>1687218</v>
      </c>
      <c r="O3685">
        <v>11.685</v>
      </c>
      <c r="P3685">
        <v>17.763000000000002</v>
      </c>
      <c r="Q3685">
        <v>1566.1990000000001</v>
      </c>
      <c r="R3685">
        <v>638737</v>
      </c>
      <c r="S3685">
        <v>0.159</v>
      </c>
      <c r="T3685">
        <v>6.3579999999999997</v>
      </c>
      <c r="U3685">
        <v>21.259</v>
      </c>
      <c r="V3685">
        <v>8670</v>
      </c>
      <c r="W3685">
        <v>34</v>
      </c>
      <c r="X3685">
        <f t="shared" si="124"/>
        <v>1012.6132800000001</v>
      </c>
      <c r="Y3685">
        <f t="shared" si="125"/>
        <v>23.441600000000001</v>
      </c>
    </row>
    <row r="3686" spans="1:25" x14ac:dyDescent="0.2">
      <c r="A3686" t="s">
        <v>9864</v>
      </c>
      <c r="B3686" t="s">
        <v>1082</v>
      </c>
      <c r="C3686">
        <v>9</v>
      </c>
      <c r="D3686">
        <v>10</v>
      </c>
      <c r="E3686" t="s">
        <v>3979</v>
      </c>
      <c r="F3686">
        <v>279.89400000000001</v>
      </c>
      <c r="G3686">
        <v>64.765000000000001</v>
      </c>
      <c r="H3686">
        <v>33.335999999999999</v>
      </c>
      <c r="I3686">
        <v>18127.371999999999</v>
      </c>
      <c r="J3686">
        <v>7392819</v>
      </c>
      <c r="K3686">
        <v>63.308999999999997</v>
      </c>
      <c r="L3686">
        <v>26.977</v>
      </c>
      <c r="M3686">
        <v>17719.86</v>
      </c>
      <c r="N3686">
        <v>7226625</v>
      </c>
      <c r="O3686">
        <v>16.718</v>
      </c>
      <c r="P3686">
        <v>25.683</v>
      </c>
      <c r="Q3686">
        <v>4679.2250000000004</v>
      </c>
      <c r="R3686">
        <v>1908311</v>
      </c>
      <c r="S3686">
        <v>0.185</v>
      </c>
      <c r="T3686">
        <v>6.8739999999999997</v>
      </c>
      <c r="U3686">
        <v>51.896999999999998</v>
      </c>
      <c r="V3686">
        <v>21165</v>
      </c>
      <c r="W3686">
        <v>83</v>
      </c>
      <c r="X3686">
        <f t="shared" si="124"/>
        <v>4499.202400000001</v>
      </c>
      <c r="Y3686">
        <f t="shared" si="125"/>
        <v>78.321600000000018</v>
      </c>
    </row>
    <row r="3687" spans="1:25" x14ac:dyDescent="0.2">
      <c r="A3687" t="s">
        <v>9864</v>
      </c>
      <c r="B3687" t="s">
        <v>1082</v>
      </c>
      <c r="C3687">
        <v>9</v>
      </c>
      <c r="D3687">
        <v>11</v>
      </c>
      <c r="E3687" t="s">
        <v>3980</v>
      </c>
      <c r="F3687">
        <v>244.42500000000001</v>
      </c>
      <c r="G3687">
        <v>64.569000000000003</v>
      </c>
      <c r="H3687">
        <v>35.256</v>
      </c>
      <c r="I3687">
        <v>15782.204</v>
      </c>
      <c r="J3687">
        <v>6436398</v>
      </c>
      <c r="K3687">
        <v>6.5350000000000001</v>
      </c>
      <c r="L3687">
        <v>3.7690000000000001</v>
      </c>
      <c r="M3687">
        <v>1597.4349999999999</v>
      </c>
      <c r="N3687">
        <v>651476</v>
      </c>
      <c r="O3687">
        <v>4.7190000000000003</v>
      </c>
      <c r="P3687">
        <v>9.6560000000000006</v>
      </c>
      <c r="Q3687">
        <v>1153.5450000000001</v>
      </c>
      <c r="R3687">
        <v>470446</v>
      </c>
      <c r="S3687">
        <v>6.9000000000000006E-2</v>
      </c>
      <c r="T3687">
        <v>4.1959999999999997</v>
      </c>
      <c r="U3687">
        <v>16.882000000000001</v>
      </c>
      <c r="V3687">
        <v>6885</v>
      </c>
      <c r="W3687">
        <v>27</v>
      </c>
      <c r="X3687">
        <f t="shared" si="124"/>
        <v>550.44080000000008</v>
      </c>
      <c r="Y3687">
        <f t="shared" si="125"/>
        <v>15.601600000000001</v>
      </c>
    </row>
    <row r="3688" spans="1:25" x14ac:dyDescent="0.2">
      <c r="A3688" t="s">
        <v>9864</v>
      </c>
      <c r="B3688" t="s">
        <v>1082</v>
      </c>
      <c r="C3688">
        <v>9</v>
      </c>
      <c r="D3688">
        <v>12</v>
      </c>
      <c r="E3688" t="s">
        <v>3981</v>
      </c>
      <c r="F3688">
        <v>64.53</v>
      </c>
      <c r="G3688">
        <v>52.265000000000001</v>
      </c>
      <c r="H3688">
        <v>26.611000000000001</v>
      </c>
      <c r="I3688">
        <v>3372.634</v>
      </c>
      <c r="J3688">
        <v>1375449</v>
      </c>
      <c r="K3688">
        <v>35.704999999999998</v>
      </c>
      <c r="L3688">
        <v>20.263000000000002</v>
      </c>
      <c r="M3688">
        <v>2304.0230000000001</v>
      </c>
      <c r="N3688">
        <v>939641</v>
      </c>
      <c r="O3688">
        <v>13.608000000000001</v>
      </c>
      <c r="P3688">
        <v>19.427</v>
      </c>
      <c r="Q3688">
        <v>878.11599999999999</v>
      </c>
      <c r="R3688">
        <v>358119</v>
      </c>
      <c r="S3688">
        <v>0.17399999999999999</v>
      </c>
      <c r="T3688">
        <v>6.6669999999999998</v>
      </c>
      <c r="U3688">
        <v>11.255000000000001</v>
      </c>
      <c r="V3688">
        <v>4590</v>
      </c>
      <c r="W3688">
        <v>18</v>
      </c>
      <c r="X3688">
        <f t="shared" si="124"/>
        <v>241.96031999999997</v>
      </c>
      <c r="Y3688">
        <f t="shared" si="125"/>
        <v>5.5216000000000003</v>
      </c>
    </row>
    <row r="3689" spans="1:25" x14ac:dyDescent="0.2">
      <c r="A3689" t="s">
        <v>9864</v>
      </c>
      <c r="B3689" t="s">
        <v>1082</v>
      </c>
      <c r="C3689">
        <v>9</v>
      </c>
      <c r="D3689">
        <v>13</v>
      </c>
      <c r="E3689" t="s">
        <v>3982</v>
      </c>
      <c r="F3689">
        <v>377.81</v>
      </c>
      <c r="G3689">
        <v>79.876999999999995</v>
      </c>
      <c r="H3689">
        <v>43.87</v>
      </c>
      <c r="I3689">
        <v>30178.287</v>
      </c>
      <c r="J3689">
        <v>12307499</v>
      </c>
      <c r="K3689">
        <v>30.808</v>
      </c>
      <c r="L3689">
        <v>27.027999999999999</v>
      </c>
      <c r="M3689">
        <v>11639.763999999999</v>
      </c>
      <c r="N3689">
        <v>4747002</v>
      </c>
      <c r="O3689">
        <v>11.666</v>
      </c>
      <c r="P3689">
        <v>19.748999999999999</v>
      </c>
      <c r="Q3689">
        <v>4407.5749999999998</v>
      </c>
      <c r="R3689">
        <v>1797525</v>
      </c>
      <c r="S3689">
        <v>0.14899999999999999</v>
      </c>
      <c r="T3689">
        <v>6.1609999999999996</v>
      </c>
      <c r="U3689">
        <v>56.274000000000001</v>
      </c>
      <c r="V3689">
        <v>22950</v>
      </c>
      <c r="W3689">
        <v>90</v>
      </c>
      <c r="X3689">
        <f t="shared" si="124"/>
        <v>4194.9544000000005</v>
      </c>
      <c r="Y3689">
        <f t="shared" si="125"/>
        <v>86.161600000000021</v>
      </c>
    </row>
    <row r="3690" spans="1:25" x14ac:dyDescent="0.2">
      <c r="A3690" t="s">
        <v>9864</v>
      </c>
      <c r="B3690" t="s">
        <v>1082</v>
      </c>
      <c r="C3690">
        <v>9</v>
      </c>
      <c r="D3690">
        <v>14</v>
      </c>
      <c r="E3690" t="s">
        <v>3983</v>
      </c>
      <c r="F3690">
        <v>208.62299999999999</v>
      </c>
      <c r="G3690">
        <v>69.281999999999996</v>
      </c>
      <c r="H3690">
        <v>32.743000000000002</v>
      </c>
      <c r="I3690">
        <v>14453.776</v>
      </c>
      <c r="J3690">
        <v>5894630</v>
      </c>
      <c r="K3690">
        <v>41.298999999999999</v>
      </c>
      <c r="L3690">
        <v>31.808</v>
      </c>
      <c r="M3690">
        <v>8615.8619999999992</v>
      </c>
      <c r="N3690">
        <v>3513775</v>
      </c>
      <c r="O3690">
        <v>5.64</v>
      </c>
      <c r="P3690">
        <v>11.010999999999999</v>
      </c>
      <c r="Q3690">
        <v>1176.722</v>
      </c>
      <c r="R3690">
        <v>479898</v>
      </c>
      <c r="S3690">
        <v>0.13500000000000001</v>
      </c>
      <c r="T3690">
        <v>5.8630000000000004</v>
      </c>
      <c r="U3690">
        <v>28.137</v>
      </c>
      <c r="V3690">
        <v>11475</v>
      </c>
      <c r="W3690">
        <v>45</v>
      </c>
      <c r="X3690">
        <f t="shared" si="124"/>
        <v>576.39904000000001</v>
      </c>
      <c r="Y3690">
        <f t="shared" si="125"/>
        <v>35.761600000000001</v>
      </c>
    </row>
    <row r="3691" spans="1:25" x14ac:dyDescent="0.2">
      <c r="A3691" t="s">
        <v>9864</v>
      </c>
      <c r="B3691" t="s">
        <v>1082</v>
      </c>
      <c r="C3691">
        <v>9</v>
      </c>
      <c r="D3691">
        <v>15</v>
      </c>
      <c r="E3691" t="s">
        <v>3984</v>
      </c>
      <c r="F3691">
        <v>179.38</v>
      </c>
      <c r="G3691">
        <v>75.462999999999994</v>
      </c>
      <c r="H3691">
        <v>38.628999999999998</v>
      </c>
      <c r="I3691">
        <v>13536.647999999999</v>
      </c>
      <c r="J3691">
        <v>5520601</v>
      </c>
      <c r="K3691">
        <v>4.5880000000000001</v>
      </c>
      <c r="L3691">
        <v>2.6269999999999998</v>
      </c>
      <c r="M3691">
        <v>822.95299999999997</v>
      </c>
      <c r="N3691">
        <v>335622</v>
      </c>
      <c r="O3691">
        <v>3.5539999999999998</v>
      </c>
      <c r="P3691">
        <v>8.3719999999999999</v>
      </c>
      <c r="Q3691">
        <v>637.553</v>
      </c>
      <c r="R3691">
        <v>260011</v>
      </c>
      <c r="S3691">
        <v>5.6000000000000001E-2</v>
      </c>
      <c r="T3691">
        <v>3.7709999999999999</v>
      </c>
      <c r="U3691">
        <v>10.004</v>
      </c>
      <c r="V3691">
        <v>4080</v>
      </c>
      <c r="W3691">
        <v>16</v>
      </c>
      <c r="X3691">
        <f t="shared" si="124"/>
        <v>0</v>
      </c>
      <c r="Y3691">
        <f t="shared" si="125"/>
        <v>3.2816000000000001</v>
      </c>
    </row>
    <row r="3692" spans="1:25" x14ac:dyDescent="0.2">
      <c r="A3692" t="s">
        <v>9864</v>
      </c>
      <c r="B3692" t="s">
        <v>1082</v>
      </c>
      <c r="C3692">
        <v>9</v>
      </c>
      <c r="D3692">
        <v>16</v>
      </c>
      <c r="E3692" t="s">
        <v>3985</v>
      </c>
      <c r="F3692">
        <v>197.69900000000001</v>
      </c>
      <c r="G3692">
        <v>75.260000000000005</v>
      </c>
      <c r="H3692">
        <v>37.86</v>
      </c>
      <c r="I3692">
        <v>14878.913</v>
      </c>
      <c r="J3692">
        <v>6068012</v>
      </c>
      <c r="K3692">
        <v>55.673000000000002</v>
      </c>
      <c r="L3692">
        <v>22.890999999999998</v>
      </c>
      <c r="M3692">
        <v>11006.509</v>
      </c>
      <c r="N3692">
        <v>4488744</v>
      </c>
      <c r="O3692">
        <v>9.4079999999999995</v>
      </c>
      <c r="P3692">
        <v>14.571</v>
      </c>
      <c r="Q3692">
        <v>1859.9849999999999</v>
      </c>
      <c r="R3692">
        <v>758551</v>
      </c>
      <c r="S3692">
        <v>0.14899999999999999</v>
      </c>
      <c r="T3692">
        <v>6.1550000000000002</v>
      </c>
      <c r="U3692">
        <v>29.388000000000002</v>
      </c>
      <c r="V3692">
        <v>11985</v>
      </c>
      <c r="W3692">
        <v>47</v>
      </c>
      <c r="X3692">
        <f t="shared" si="124"/>
        <v>1341.6535999999999</v>
      </c>
      <c r="Y3692">
        <f t="shared" si="125"/>
        <v>38.001600000000003</v>
      </c>
    </row>
    <row r="3693" spans="1:25" x14ac:dyDescent="0.2">
      <c r="A3693" t="s">
        <v>9864</v>
      </c>
      <c r="B3693" t="s">
        <v>1082</v>
      </c>
      <c r="C3693">
        <v>9</v>
      </c>
      <c r="D3693">
        <v>17</v>
      </c>
      <c r="E3693" t="s">
        <v>3986</v>
      </c>
      <c r="F3693">
        <v>188.39400000000001</v>
      </c>
      <c r="G3693">
        <v>72.510000000000005</v>
      </c>
      <c r="H3693">
        <v>34.122</v>
      </c>
      <c r="I3693">
        <v>13660.352999999999</v>
      </c>
      <c r="J3693">
        <v>5571051</v>
      </c>
      <c r="K3693">
        <v>29.585000000000001</v>
      </c>
      <c r="L3693">
        <v>29.175999999999998</v>
      </c>
      <c r="M3693">
        <v>5573.6350000000002</v>
      </c>
      <c r="N3693">
        <v>2273075</v>
      </c>
      <c r="O3693">
        <v>5.2439999999999998</v>
      </c>
      <c r="P3693">
        <v>10.856</v>
      </c>
      <c r="Q3693">
        <v>987.87199999999996</v>
      </c>
      <c r="R3693">
        <v>402880</v>
      </c>
      <c r="S3693">
        <v>0.106</v>
      </c>
      <c r="T3693">
        <v>5.2030000000000003</v>
      </c>
      <c r="U3693">
        <v>20.009</v>
      </c>
      <c r="V3693">
        <v>8160</v>
      </c>
      <c r="W3693">
        <v>32</v>
      </c>
      <c r="X3693">
        <f t="shared" si="124"/>
        <v>364.88703999999996</v>
      </c>
      <c r="Y3693">
        <f t="shared" si="125"/>
        <v>21.201600000000003</v>
      </c>
    </row>
    <row r="3694" spans="1:25" x14ac:dyDescent="0.2">
      <c r="A3694" t="s">
        <v>9864</v>
      </c>
      <c r="B3694" t="s">
        <v>1082</v>
      </c>
      <c r="C3694">
        <v>9</v>
      </c>
      <c r="D3694">
        <v>18</v>
      </c>
      <c r="E3694" t="s">
        <v>3987</v>
      </c>
      <c r="F3694">
        <v>158.489</v>
      </c>
      <c r="G3694">
        <v>71.980999999999995</v>
      </c>
      <c r="H3694">
        <v>38.615000000000002</v>
      </c>
      <c r="I3694">
        <v>11408.261</v>
      </c>
      <c r="J3694">
        <v>4652589</v>
      </c>
      <c r="K3694">
        <v>5.3879999999999999</v>
      </c>
      <c r="L3694">
        <v>2.9359999999999999</v>
      </c>
      <c r="M3694">
        <v>853.88099999999997</v>
      </c>
      <c r="N3694">
        <v>348235</v>
      </c>
      <c r="O3694">
        <v>3.738</v>
      </c>
      <c r="P3694">
        <v>8.1</v>
      </c>
      <c r="Q3694">
        <v>592.36500000000001</v>
      </c>
      <c r="R3694">
        <v>241582</v>
      </c>
      <c r="S3694">
        <v>3.9E-2</v>
      </c>
      <c r="T3694">
        <v>3.1720000000000002</v>
      </c>
      <c r="U3694">
        <v>6.2530000000000001</v>
      </c>
      <c r="V3694">
        <v>2550</v>
      </c>
      <c r="W3694">
        <v>10</v>
      </c>
      <c r="X3694">
        <f t="shared" si="124"/>
        <v>0</v>
      </c>
      <c r="Y3694">
        <f t="shared" si="125"/>
        <v>0</v>
      </c>
    </row>
    <row r="3695" spans="1:25" x14ac:dyDescent="0.2">
      <c r="A3695" t="s">
        <v>9864</v>
      </c>
      <c r="B3695" t="s">
        <v>1082</v>
      </c>
      <c r="C3695">
        <v>9</v>
      </c>
      <c r="D3695">
        <v>19</v>
      </c>
      <c r="E3695" t="s">
        <v>2729</v>
      </c>
      <c r="F3695">
        <v>445.55500000000001</v>
      </c>
      <c r="G3695">
        <v>62.771000000000001</v>
      </c>
      <c r="H3695">
        <v>33.545999999999999</v>
      </c>
      <c r="I3695">
        <v>27967.986000000001</v>
      </c>
      <c r="J3695">
        <v>11406080</v>
      </c>
      <c r="K3695">
        <v>34.177999999999997</v>
      </c>
      <c r="L3695">
        <v>24.238</v>
      </c>
      <c r="M3695">
        <v>15228.191999999999</v>
      </c>
      <c r="N3695">
        <v>6210457</v>
      </c>
      <c r="O3695">
        <v>5.8890000000000002</v>
      </c>
      <c r="P3695">
        <v>11.865</v>
      </c>
      <c r="Q3695">
        <v>2623.9969999999998</v>
      </c>
      <c r="R3695">
        <v>1070135</v>
      </c>
      <c r="S3695">
        <v>0.104</v>
      </c>
      <c r="T3695">
        <v>5.1449999999999996</v>
      </c>
      <c r="U3695">
        <v>46.27</v>
      </c>
      <c r="V3695">
        <v>18870</v>
      </c>
      <c r="W3695">
        <v>74</v>
      </c>
      <c r="X3695">
        <f t="shared" si="124"/>
        <v>2197.3470400000001</v>
      </c>
      <c r="Y3695">
        <f t="shared" si="125"/>
        <v>68.241600000000005</v>
      </c>
    </row>
    <row r="3696" spans="1:25" x14ac:dyDescent="0.2">
      <c r="A3696" t="s">
        <v>9864</v>
      </c>
      <c r="B3696" t="s">
        <v>1082</v>
      </c>
      <c r="C3696">
        <v>9</v>
      </c>
      <c r="D3696">
        <v>20</v>
      </c>
      <c r="E3696" t="s">
        <v>3988</v>
      </c>
      <c r="F3696">
        <v>420.392</v>
      </c>
      <c r="G3696">
        <v>45.168999999999997</v>
      </c>
      <c r="H3696">
        <v>26.800999999999998</v>
      </c>
      <c r="I3696">
        <v>18988.560000000001</v>
      </c>
      <c r="J3696">
        <v>7744034</v>
      </c>
      <c r="K3696">
        <v>60.829000000000001</v>
      </c>
      <c r="L3696">
        <v>26.55</v>
      </c>
      <c r="M3696">
        <v>25571.960999999999</v>
      </c>
      <c r="N3696">
        <v>10428918</v>
      </c>
      <c r="O3696">
        <v>24.489000000000001</v>
      </c>
      <c r="P3696">
        <v>29.905000000000001</v>
      </c>
      <c r="Q3696">
        <v>10295.111000000001</v>
      </c>
      <c r="R3696">
        <v>4198617</v>
      </c>
      <c r="S3696">
        <v>0.16800000000000001</v>
      </c>
      <c r="T3696">
        <v>6.5439999999999996</v>
      </c>
      <c r="U3696">
        <v>70.655000000000001</v>
      </c>
      <c r="V3696">
        <v>28815</v>
      </c>
      <c r="W3696">
        <v>113</v>
      </c>
      <c r="X3696">
        <f t="shared" si="124"/>
        <v>10788.994720000002</v>
      </c>
      <c r="Y3696">
        <f t="shared" si="125"/>
        <v>111.92160000000001</v>
      </c>
    </row>
    <row r="3697" spans="1:25" x14ac:dyDescent="0.2">
      <c r="A3697" t="s">
        <v>9864</v>
      </c>
      <c r="B3697" t="s">
        <v>1082</v>
      </c>
      <c r="C3697">
        <v>9</v>
      </c>
      <c r="D3697">
        <v>21</v>
      </c>
      <c r="E3697" t="s">
        <v>3989</v>
      </c>
      <c r="F3697">
        <v>360.85500000000002</v>
      </c>
      <c r="G3697">
        <v>72.638000000000005</v>
      </c>
      <c r="H3697">
        <v>36.54</v>
      </c>
      <c r="I3697">
        <v>26211.767</v>
      </c>
      <c r="J3697">
        <v>10689848</v>
      </c>
      <c r="K3697">
        <v>39.896999999999998</v>
      </c>
      <c r="L3697">
        <v>17.594000000000001</v>
      </c>
      <c r="M3697">
        <v>14397.050999999999</v>
      </c>
      <c r="N3697">
        <v>5871496</v>
      </c>
      <c r="O3697">
        <v>33.927999999999997</v>
      </c>
      <c r="P3697">
        <v>37.018000000000001</v>
      </c>
      <c r="Q3697">
        <v>12243.217000000001</v>
      </c>
      <c r="R3697">
        <v>4993106</v>
      </c>
      <c r="S3697">
        <v>0.10199999999999999</v>
      </c>
      <c r="T3697">
        <v>5.1050000000000004</v>
      </c>
      <c r="U3697">
        <v>36.890999999999998</v>
      </c>
      <c r="V3697">
        <v>15045</v>
      </c>
      <c r="W3697">
        <v>59</v>
      </c>
      <c r="X3697">
        <f t="shared" si="124"/>
        <v>12970.873440000001</v>
      </c>
      <c r="Y3697">
        <f t="shared" si="125"/>
        <v>51.441600000000001</v>
      </c>
    </row>
    <row r="3698" spans="1:25" x14ac:dyDescent="0.2">
      <c r="A3698" t="s">
        <v>9864</v>
      </c>
      <c r="B3698" t="s">
        <v>1082</v>
      </c>
      <c r="C3698">
        <v>9</v>
      </c>
      <c r="D3698">
        <v>22</v>
      </c>
      <c r="E3698" t="s">
        <v>3990</v>
      </c>
      <c r="F3698">
        <v>337.68799999999999</v>
      </c>
      <c r="G3698">
        <v>68.628</v>
      </c>
      <c r="H3698">
        <v>35.963999999999999</v>
      </c>
      <c r="I3698">
        <v>23174.814999999999</v>
      </c>
      <c r="J3698">
        <v>9451299</v>
      </c>
      <c r="K3698">
        <v>45.78</v>
      </c>
      <c r="L3698">
        <v>19.132000000000001</v>
      </c>
      <c r="M3698">
        <v>15459.268</v>
      </c>
      <c r="N3698">
        <v>6304696</v>
      </c>
      <c r="O3698">
        <v>26.378</v>
      </c>
      <c r="P3698">
        <v>30.890999999999998</v>
      </c>
      <c r="Q3698">
        <v>8907.4470000000001</v>
      </c>
      <c r="R3698">
        <v>3632691</v>
      </c>
      <c r="S3698">
        <v>0.13700000000000001</v>
      </c>
      <c r="T3698">
        <v>5.9089999999999998</v>
      </c>
      <c r="U3698">
        <v>46.27</v>
      </c>
      <c r="V3698">
        <v>18870</v>
      </c>
      <c r="W3698">
        <v>74</v>
      </c>
      <c r="X3698">
        <f t="shared" si="124"/>
        <v>9234.8110400000005</v>
      </c>
      <c r="Y3698">
        <f t="shared" si="125"/>
        <v>68.241600000000005</v>
      </c>
    </row>
    <row r="3699" spans="1:25" x14ac:dyDescent="0.2">
      <c r="A3699" t="s">
        <v>9864</v>
      </c>
      <c r="B3699" t="s">
        <v>1082</v>
      </c>
      <c r="C3699">
        <v>9</v>
      </c>
      <c r="D3699">
        <v>23</v>
      </c>
      <c r="E3699" t="s">
        <v>3991</v>
      </c>
      <c r="F3699">
        <v>145.05699999999999</v>
      </c>
      <c r="G3699">
        <v>73.016999999999996</v>
      </c>
      <c r="H3699">
        <v>39.142000000000003</v>
      </c>
      <c r="I3699">
        <v>10591.550999999999</v>
      </c>
      <c r="J3699">
        <v>4319513</v>
      </c>
      <c r="K3699">
        <v>4.548</v>
      </c>
      <c r="L3699">
        <v>3.149</v>
      </c>
      <c r="M3699">
        <v>659.68799999999999</v>
      </c>
      <c r="N3699">
        <v>269038</v>
      </c>
      <c r="O3699">
        <v>4.4420000000000002</v>
      </c>
      <c r="P3699">
        <v>11.345000000000001</v>
      </c>
      <c r="Q3699">
        <v>644.30899999999997</v>
      </c>
      <c r="R3699">
        <v>262766</v>
      </c>
      <c r="S3699">
        <v>5.6000000000000001E-2</v>
      </c>
      <c r="T3699">
        <v>3.78</v>
      </c>
      <c r="U3699">
        <v>8.1280000000000001</v>
      </c>
      <c r="V3699">
        <v>3315</v>
      </c>
      <c r="W3699">
        <v>13</v>
      </c>
      <c r="X3699">
        <f t="shared" si="124"/>
        <v>0</v>
      </c>
      <c r="Y3699">
        <f t="shared" si="125"/>
        <v>0</v>
      </c>
    </row>
    <row r="3700" spans="1:25" x14ac:dyDescent="0.2">
      <c r="A3700" t="s">
        <v>9864</v>
      </c>
      <c r="B3700" t="s">
        <v>1082</v>
      </c>
      <c r="C3700">
        <v>9</v>
      </c>
      <c r="D3700">
        <v>24</v>
      </c>
      <c r="E3700" t="s">
        <v>2624</v>
      </c>
      <c r="F3700">
        <v>224.03899999999999</v>
      </c>
      <c r="G3700">
        <v>61.18</v>
      </c>
      <c r="H3700">
        <v>33.066000000000003</v>
      </c>
      <c r="I3700">
        <v>13706.671</v>
      </c>
      <c r="J3700">
        <v>5589941</v>
      </c>
      <c r="K3700">
        <v>4.3440000000000003</v>
      </c>
      <c r="L3700">
        <v>2.3820000000000001</v>
      </c>
      <c r="M3700">
        <v>973.12300000000005</v>
      </c>
      <c r="N3700">
        <v>396865</v>
      </c>
      <c r="O3700">
        <v>3.9830000000000001</v>
      </c>
      <c r="P3700">
        <v>8.5129999999999999</v>
      </c>
      <c r="Q3700">
        <v>892.25699999999995</v>
      </c>
      <c r="R3700">
        <v>363886</v>
      </c>
      <c r="S3700">
        <v>6.0999999999999999E-2</v>
      </c>
      <c r="T3700">
        <v>3.956</v>
      </c>
      <c r="U3700">
        <v>13.756</v>
      </c>
      <c r="V3700">
        <v>5610</v>
      </c>
      <c r="W3700">
        <v>22</v>
      </c>
      <c r="X3700">
        <f t="shared" si="124"/>
        <v>257.79823999999991</v>
      </c>
      <c r="Y3700">
        <f t="shared" si="125"/>
        <v>10.0016</v>
      </c>
    </row>
    <row r="3701" spans="1:25" x14ac:dyDescent="0.2">
      <c r="A3701" t="s">
        <v>9864</v>
      </c>
      <c r="B3701" t="s">
        <v>1082</v>
      </c>
      <c r="C3701">
        <v>9</v>
      </c>
      <c r="D3701">
        <v>25</v>
      </c>
      <c r="E3701" t="s">
        <v>3992</v>
      </c>
      <c r="F3701">
        <v>218.005</v>
      </c>
      <c r="G3701">
        <v>61.863999999999997</v>
      </c>
      <c r="H3701">
        <v>28.024000000000001</v>
      </c>
      <c r="I3701">
        <v>13486.553</v>
      </c>
      <c r="J3701">
        <v>5500171</v>
      </c>
      <c r="K3701">
        <v>44.960999999999999</v>
      </c>
      <c r="L3701">
        <v>26.481999999999999</v>
      </c>
      <c r="M3701">
        <v>9801.759</v>
      </c>
      <c r="N3701">
        <v>3997415</v>
      </c>
      <c r="O3701">
        <v>7.2889999999999997</v>
      </c>
      <c r="P3701">
        <v>13.679</v>
      </c>
      <c r="Q3701">
        <v>1589.096</v>
      </c>
      <c r="R3701">
        <v>648075</v>
      </c>
      <c r="S3701">
        <v>0.158</v>
      </c>
      <c r="T3701">
        <v>6.34</v>
      </c>
      <c r="U3701">
        <v>34.39</v>
      </c>
      <c r="V3701">
        <v>14025</v>
      </c>
      <c r="W3701">
        <v>55</v>
      </c>
      <c r="X3701">
        <f t="shared" si="124"/>
        <v>1038.25792</v>
      </c>
      <c r="Y3701">
        <f t="shared" si="125"/>
        <v>46.961600000000004</v>
      </c>
    </row>
    <row r="3702" spans="1:25" x14ac:dyDescent="0.2">
      <c r="A3702" t="s">
        <v>9864</v>
      </c>
      <c r="B3702" t="s">
        <v>1082</v>
      </c>
      <c r="C3702">
        <v>9</v>
      </c>
      <c r="D3702">
        <v>26</v>
      </c>
      <c r="E3702" t="s">
        <v>3993</v>
      </c>
      <c r="F3702">
        <v>261.19</v>
      </c>
      <c r="G3702">
        <v>59.375</v>
      </c>
      <c r="H3702">
        <v>32.393000000000001</v>
      </c>
      <c r="I3702">
        <v>15508.034</v>
      </c>
      <c r="J3702">
        <v>6324584</v>
      </c>
      <c r="K3702">
        <v>40.692999999999998</v>
      </c>
      <c r="L3702">
        <v>16.46</v>
      </c>
      <c r="M3702">
        <v>10628.704</v>
      </c>
      <c r="N3702">
        <v>4334665</v>
      </c>
      <c r="O3702">
        <v>14.066000000000001</v>
      </c>
      <c r="P3702">
        <v>21.062000000000001</v>
      </c>
      <c r="Q3702">
        <v>3673.8530000000001</v>
      </c>
      <c r="R3702">
        <v>1498294</v>
      </c>
      <c r="S3702">
        <v>0.14399999999999999</v>
      </c>
      <c r="T3702">
        <v>6.05</v>
      </c>
      <c r="U3702">
        <v>37.515999999999998</v>
      </c>
      <c r="V3702">
        <v>15300</v>
      </c>
      <c r="W3702">
        <v>60</v>
      </c>
      <c r="X3702">
        <f t="shared" si="124"/>
        <v>3373.1857600000003</v>
      </c>
      <c r="Y3702">
        <f t="shared" si="125"/>
        <v>52.561600000000006</v>
      </c>
    </row>
    <row r="3703" spans="1:25" x14ac:dyDescent="0.2">
      <c r="A3703" t="s">
        <v>9864</v>
      </c>
      <c r="B3703" t="s">
        <v>1082</v>
      </c>
      <c r="C3703">
        <v>9</v>
      </c>
      <c r="D3703">
        <v>27</v>
      </c>
      <c r="E3703" t="s">
        <v>3994</v>
      </c>
      <c r="F3703">
        <v>179.434</v>
      </c>
      <c r="G3703">
        <v>59.506</v>
      </c>
      <c r="H3703">
        <v>30.981000000000002</v>
      </c>
      <c r="I3703">
        <v>10677.355</v>
      </c>
      <c r="J3703">
        <v>4354506</v>
      </c>
      <c r="K3703">
        <v>37.225999999999999</v>
      </c>
      <c r="L3703">
        <v>17.271000000000001</v>
      </c>
      <c r="M3703">
        <v>6679.5789999999997</v>
      </c>
      <c r="N3703">
        <v>2724108</v>
      </c>
      <c r="O3703">
        <v>30.622</v>
      </c>
      <c r="P3703">
        <v>36.033999999999999</v>
      </c>
      <c r="Q3703">
        <v>5494.7240000000002</v>
      </c>
      <c r="R3703">
        <v>2240893</v>
      </c>
      <c r="S3703">
        <v>0.11799999999999999</v>
      </c>
      <c r="T3703">
        <v>5.4950000000000001</v>
      </c>
      <c r="U3703">
        <v>21.259</v>
      </c>
      <c r="V3703">
        <v>8670</v>
      </c>
      <c r="W3703">
        <v>34</v>
      </c>
      <c r="X3703">
        <f t="shared" si="124"/>
        <v>5412.5612800000008</v>
      </c>
      <c r="Y3703">
        <f t="shared" si="125"/>
        <v>23.441600000000001</v>
      </c>
    </row>
    <row r="3704" spans="1:25" x14ac:dyDescent="0.2">
      <c r="A3704" t="s">
        <v>9864</v>
      </c>
      <c r="B3704" t="s">
        <v>1082</v>
      </c>
      <c r="C3704">
        <v>9</v>
      </c>
      <c r="D3704">
        <v>29</v>
      </c>
      <c r="E3704" t="s">
        <v>3995</v>
      </c>
      <c r="F3704">
        <v>216.45500000000001</v>
      </c>
      <c r="G3704">
        <v>57.279000000000003</v>
      </c>
      <c r="H3704">
        <v>30.158000000000001</v>
      </c>
      <c r="I3704">
        <v>12398.401</v>
      </c>
      <c r="J3704">
        <v>5056394</v>
      </c>
      <c r="K3704">
        <v>59.262999999999998</v>
      </c>
      <c r="L3704">
        <v>22.747</v>
      </c>
      <c r="M3704">
        <v>12827.870999999999</v>
      </c>
      <c r="N3704">
        <v>5231543</v>
      </c>
      <c r="O3704">
        <v>11.606999999999999</v>
      </c>
      <c r="P3704">
        <v>20.314</v>
      </c>
      <c r="Q3704">
        <v>2512.4250000000002</v>
      </c>
      <c r="R3704">
        <v>1024633</v>
      </c>
      <c r="S3704">
        <v>0.14399999999999999</v>
      </c>
      <c r="T3704">
        <v>6.0670000000000002</v>
      </c>
      <c r="U3704">
        <v>31.263000000000002</v>
      </c>
      <c r="V3704">
        <v>12750</v>
      </c>
      <c r="W3704">
        <v>50</v>
      </c>
      <c r="X3704">
        <f t="shared" si="124"/>
        <v>2072.3864000000003</v>
      </c>
      <c r="Y3704">
        <f t="shared" si="125"/>
        <v>41.361600000000003</v>
      </c>
    </row>
    <row r="3705" spans="1:25" x14ac:dyDescent="0.2">
      <c r="A3705" t="s">
        <v>9864</v>
      </c>
      <c r="B3705" t="s">
        <v>1082</v>
      </c>
      <c r="C3705">
        <v>9</v>
      </c>
      <c r="D3705">
        <v>30</v>
      </c>
      <c r="E3705" t="s">
        <v>3996</v>
      </c>
      <c r="F3705">
        <v>267.17</v>
      </c>
      <c r="G3705">
        <v>51.637</v>
      </c>
      <c r="H3705">
        <v>26.663</v>
      </c>
      <c r="I3705">
        <v>13795.870999999999</v>
      </c>
      <c r="J3705">
        <v>5626319</v>
      </c>
      <c r="K3705">
        <v>53.043999999999997</v>
      </c>
      <c r="L3705">
        <v>23.34</v>
      </c>
      <c r="M3705">
        <v>14171.717000000001</v>
      </c>
      <c r="N3705">
        <v>5779599</v>
      </c>
      <c r="O3705">
        <v>13.311</v>
      </c>
      <c r="P3705">
        <v>22.097000000000001</v>
      </c>
      <c r="Q3705">
        <v>3556.4259999999999</v>
      </c>
      <c r="R3705">
        <v>1450404</v>
      </c>
      <c r="S3705">
        <v>0.16900000000000001</v>
      </c>
      <c r="T3705">
        <v>6.5529999999999999</v>
      </c>
      <c r="U3705">
        <v>45.018999999999998</v>
      </c>
      <c r="V3705">
        <v>18360</v>
      </c>
      <c r="W3705">
        <v>72</v>
      </c>
      <c r="X3705">
        <f t="shared" si="124"/>
        <v>3241.6675200000004</v>
      </c>
      <c r="Y3705">
        <f t="shared" si="125"/>
        <v>66.00160000000001</v>
      </c>
    </row>
    <row r="3706" spans="1:25" x14ac:dyDescent="0.2">
      <c r="A3706" t="s">
        <v>9864</v>
      </c>
      <c r="B3706" t="s">
        <v>1082</v>
      </c>
      <c r="C3706">
        <v>9</v>
      </c>
      <c r="D3706">
        <v>31</v>
      </c>
      <c r="E3706" t="s">
        <v>3997</v>
      </c>
      <c r="F3706">
        <v>136.60499999999999</v>
      </c>
      <c r="G3706">
        <v>75.45</v>
      </c>
      <c r="H3706">
        <v>37.51</v>
      </c>
      <c r="I3706">
        <v>10306.843999999999</v>
      </c>
      <c r="J3706">
        <v>4203402</v>
      </c>
      <c r="K3706">
        <v>39.954999999999998</v>
      </c>
      <c r="L3706">
        <v>17.231999999999999</v>
      </c>
      <c r="M3706">
        <v>5458.0569999999998</v>
      </c>
      <c r="N3706">
        <v>2225939</v>
      </c>
      <c r="O3706">
        <v>28.37</v>
      </c>
      <c r="P3706">
        <v>33.738999999999997</v>
      </c>
      <c r="Q3706">
        <v>3875.5129999999999</v>
      </c>
      <c r="R3706">
        <v>1580536</v>
      </c>
      <c r="S3706">
        <v>0.114</v>
      </c>
      <c r="T3706">
        <v>5.4009999999999998</v>
      </c>
      <c r="U3706">
        <v>15.632</v>
      </c>
      <c r="V3706">
        <v>6375</v>
      </c>
      <c r="W3706">
        <v>25</v>
      </c>
      <c r="X3706">
        <f t="shared" si="124"/>
        <v>3599.0449600000002</v>
      </c>
      <c r="Y3706">
        <f t="shared" si="125"/>
        <v>13.361600000000001</v>
      </c>
    </row>
    <row r="3707" spans="1:25" x14ac:dyDescent="0.2">
      <c r="A3707" t="s">
        <v>9864</v>
      </c>
      <c r="B3707" t="s">
        <v>1082</v>
      </c>
      <c r="C3707">
        <v>9</v>
      </c>
      <c r="D3707">
        <v>32</v>
      </c>
      <c r="E3707" t="s">
        <v>3998</v>
      </c>
      <c r="F3707">
        <v>130.87200000000001</v>
      </c>
      <c r="G3707">
        <v>48.305</v>
      </c>
      <c r="H3707">
        <v>34.094000000000001</v>
      </c>
      <c r="I3707">
        <v>6321.7650000000003</v>
      </c>
      <c r="J3707">
        <v>2578182</v>
      </c>
      <c r="K3707">
        <v>29.942</v>
      </c>
      <c r="L3707">
        <v>13.085000000000001</v>
      </c>
      <c r="M3707">
        <v>3918.6019999999999</v>
      </c>
      <c r="N3707">
        <v>1598109</v>
      </c>
      <c r="O3707">
        <v>11.311999999999999</v>
      </c>
      <c r="P3707">
        <v>20.097000000000001</v>
      </c>
      <c r="Q3707">
        <v>1480.481</v>
      </c>
      <c r="R3707">
        <v>603779</v>
      </c>
      <c r="S3707">
        <v>0.14299999999999999</v>
      </c>
      <c r="T3707">
        <v>6.0439999999999996</v>
      </c>
      <c r="U3707">
        <v>18.757999999999999</v>
      </c>
      <c r="V3707">
        <v>7650</v>
      </c>
      <c r="W3707">
        <v>30</v>
      </c>
      <c r="X3707">
        <f t="shared" si="124"/>
        <v>916.60912000000008</v>
      </c>
      <c r="Y3707">
        <f t="shared" si="125"/>
        <v>18.961600000000001</v>
      </c>
    </row>
    <row r="3708" spans="1:25" x14ac:dyDescent="0.2">
      <c r="A3708" t="s">
        <v>9864</v>
      </c>
      <c r="B3708" t="s">
        <v>1082</v>
      </c>
      <c r="C3708">
        <v>9</v>
      </c>
      <c r="D3708">
        <v>33</v>
      </c>
      <c r="E3708" t="s">
        <v>3999</v>
      </c>
      <c r="F3708">
        <v>17.966000000000001</v>
      </c>
      <c r="G3708">
        <v>30.047000000000001</v>
      </c>
      <c r="H3708">
        <v>14.359</v>
      </c>
      <c r="I3708">
        <v>539.83299999999997</v>
      </c>
      <c r="J3708">
        <v>220158</v>
      </c>
      <c r="K3708">
        <v>11.327</v>
      </c>
      <c r="L3708">
        <v>15.116</v>
      </c>
      <c r="M3708">
        <v>203.49600000000001</v>
      </c>
      <c r="N3708">
        <v>82991</v>
      </c>
      <c r="O3708">
        <v>9.6720000000000006</v>
      </c>
      <c r="P3708">
        <v>23.751999999999999</v>
      </c>
      <c r="Q3708">
        <v>173.773</v>
      </c>
      <c r="R3708">
        <v>70869</v>
      </c>
      <c r="S3708">
        <v>7.0000000000000007E-2</v>
      </c>
      <c r="T3708">
        <v>4.2130000000000001</v>
      </c>
      <c r="U3708">
        <v>1.2509999999999999</v>
      </c>
      <c r="V3708">
        <v>510</v>
      </c>
      <c r="W3708">
        <v>2</v>
      </c>
      <c r="X3708">
        <f t="shared" si="124"/>
        <v>0</v>
      </c>
      <c r="Y3708">
        <f t="shared" si="125"/>
        <v>0</v>
      </c>
    </row>
    <row r="3709" spans="1:25" x14ac:dyDescent="0.2">
      <c r="A3709" t="s">
        <v>9864</v>
      </c>
      <c r="B3709" t="s">
        <v>1082</v>
      </c>
      <c r="C3709">
        <v>9</v>
      </c>
      <c r="D3709">
        <v>34</v>
      </c>
      <c r="E3709" t="s">
        <v>4000</v>
      </c>
      <c r="F3709">
        <v>105.518</v>
      </c>
      <c r="G3709">
        <v>51.857999999999997</v>
      </c>
      <c r="H3709">
        <v>30.36</v>
      </c>
      <c r="I3709">
        <v>5471.9129999999996</v>
      </c>
      <c r="J3709">
        <v>2231590</v>
      </c>
      <c r="K3709">
        <v>34.89</v>
      </c>
      <c r="L3709">
        <v>15.451000000000001</v>
      </c>
      <c r="M3709">
        <v>3681.56</v>
      </c>
      <c r="N3709">
        <v>1501437</v>
      </c>
      <c r="O3709">
        <v>16.016999999999999</v>
      </c>
      <c r="P3709">
        <v>25.986000000000001</v>
      </c>
      <c r="Q3709">
        <v>1690.1020000000001</v>
      </c>
      <c r="R3709">
        <v>689268</v>
      </c>
      <c r="S3709">
        <v>0.16600000000000001</v>
      </c>
      <c r="T3709">
        <v>6.5030000000000001</v>
      </c>
      <c r="U3709">
        <v>17.507000000000001</v>
      </c>
      <c r="V3709">
        <v>7140</v>
      </c>
      <c r="W3709">
        <v>28</v>
      </c>
      <c r="X3709">
        <f t="shared" si="124"/>
        <v>1151.38464</v>
      </c>
      <c r="Y3709">
        <f t="shared" si="125"/>
        <v>16.721600000000002</v>
      </c>
    </row>
    <row r="3710" spans="1:25" x14ac:dyDescent="0.2">
      <c r="A3710" t="s">
        <v>9864</v>
      </c>
      <c r="B3710" t="s">
        <v>1082</v>
      </c>
      <c r="C3710">
        <v>10</v>
      </c>
      <c r="D3710">
        <v>1</v>
      </c>
      <c r="E3710" t="s">
        <v>4001</v>
      </c>
      <c r="F3710">
        <v>249.29499999999999</v>
      </c>
      <c r="G3710">
        <v>81.183999999999997</v>
      </c>
      <c r="H3710">
        <v>38.404000000000003</v>
      </c>
      <c r="I3710">
        <v>20238.874</v>
      </c>
      <c r="J3710">
        <v>8253945</v>
      </c>
      <c r="K3710">
        <v>46.728999999999999</v>
      </c>
      <c r="L3710">
        <v>14.798999999999999</v>
      </c>
      <c r="M3710">
        <v>11649.334999999999</v>
      </c>
      <c r="N3710">
        <v>4750905</v>
      </c>
      <c r="O3710">
        <v>21.385999999999999</v>
      </c>
      <c r="P3710">
        <v>28.594999999999999</v>
      </c>
      <c r="Q3710">
        <v>5331.4859999999999</v>
      </c>
      <c r="R3710">
        <v>2174320</v>
      </c>
      <c r="S3710">
        <v>0.17299999999999999</v>
      </c>
      <c r="T3710">
        <v>6.641</v>
      </c>
      <c r="U3710">
        <v>43.143000000000001</v>
      </c>
      <c r="V3710">
        <v>17595</v>
      </c>
      <c r="W3710">
        <v>69</v>
      </c>
      <c r="X3710">
        <f t="shared" si="124"/>
        <v>5229.7347200000004</v>
      </c>
      <c r="Y3710">
        <f t="shared" si="125"/>
        <v>62.641600000000004</v>
      </c>
    </row>
    <row r="3711" spans="1:25" x14ac:dyDescent="0.2">
      <c r="A3711" t="s">
        <v>9864</v>
      </c>
      <c r="B3711" t="s">
        <v>1082</v>
      </c>
      <c r="C3711">
        <v>10</v>
      </c>
      <c r="D3711">
        <v>2</v>
      </c>
      <c r="E3711" t="s">
        <v>4002</v>
      </c>
      <c r="F3711">
        <v>252.86699999999999</v>
      </c>
      <c r="G3711">
        <v>76.132000000000005</v>
      </c>
      <c r="H3711">
        <v>37.436</v>
      </c>
      <c r="I3711">
        <v>19251.221000000001</v>
      </c>
      <c r="J3711">
        <v>7851154</v>
      </c>
      <c r="K3711">
        <v>43.091000000000001</v>
      </c>
      <c r="L3711">
        <v>12.356</v>
      </c>
      <c r="M3711">
        <v>10896.2</v>
      </c>
      <c r="N3711">
        <v>4443757</v>
      </c>
      <c r="O3711">
        <v>16.251000000000001</v>
      </c>
      <c r="P3711">
        <v>23.596</v>
      </c>
      <c r="Q3711">
        <v>4109.259</v>
      </c>
      <c r="R3711">
        <v>1675864</v>
      </c>
      <c r="S3711">
        <v>0.18099999999999999</v>
      </c>
      <c r="T3711">
        <v>6.782</v>
      </c>
      <c r="U3711">
        <v>45.643999999999998</v>
      </c>
      <c r="V3711">
        <v>18615</v>
      </c>
      <c r="W3711">
        <v>73</v>
      </c>
      <c r="X3711">
        <f t="shared" si="124"/>
        <v>3860.8404800000003</v>
      </c>
      <c r="Y3711">
        <f t="shared" si="125"/>
        <v>67.121600000000001</v>
      </c>
    </row>
    <row r="3712" spans="1:25" x14ac:dyDescent="0.2">
      <c r="A3712" t="s">
        <v>9864</v>
      </c>
      <c r="B3712" t="s">
        <v>1082</v>
      </c>
      <c r="C3712">
        <v>10</v>
      </c>
      <c r="D3712">
        <v>3</v>
      </c>
      <c r="E3712" t="s">
        <v>4003</v>
      </c>
      <c r="F3712">
        <v>240.01900000000001</v>
      </c>
      <c r="G3712">
        <v>75.472999999999999</v>
      </c>
      <c r="H3712">
        <v>37.212000000000003</v>
      </c>
      <c r="I3712">
        <v>18115.027999999998</v>
      </c>
      <c r="J3712">
        <v>7387785</v>
      </c>
      <c r="K3712">
        <v>43.734999999999999</v>
      </c>
      <c r="L3712">
        <v>13.68</v>
      </c>
      <c r="M3712">
        <v>10497.234</v>
      </c>
      <c r="N3712">
        <v>4281048</v>
      </c>
      <c r="O3712">
        <v>24.457999999999998</v>
      </c>
      <c r="P3712">
        <v>34.911999999999999</v>
      </c>
      <c r="Q3712">
        <v>5870.4870000000001</v>
      </c>
      <c r="R3712">
        <v>2394139</v>
      </c>
      <c r="S3712">
        <v>0.16200000000000001</v>
      </c>
      <c r="T3712">
        <v>6.4160000000000004</v>
      </c>
      <c r="U3712">
        <v>38.767000000000003</v>
      </c>
      <c r="V3712">
        <v>15810</v>
      </c>
      <c r="W3712">
        <v>62</v>
      </c>
      <c r="X3712">
        <f t="shared" si="124"/>
        <v>5833.4158400000006</v>
      </c>
      <c r="Y3712">
        <f t="shared" si="125"/>
        <v>54.801600000000008</v>
      </c>
    </row>
    <row r="3713" spans="1:25" x14ac:dyDescent="0.2">
      <c r="A3713" t="s">
        <v>9864</v>
      </c>
      <c r="B3713" t="s">
        <v>1082</v>
      </c>
      <c r="C3713">
        <v>10</v>
      </c>
      <c r="D3713">
        <v>4</v>
      </c>
      <c r="E3713" t="s">
        <v>4004</v>
      </c>
      <c r="F3713">
        <v>211.965</v>
      </c>
      <c r="G3713">
        <v>67.076999999999998</v>
      </c>
      <c r="H3713">
        <v>35.503999999999998</v>
      </c>
      <c r="I3713">
        <v>14217.915999999999</v>
      </c>
      <c r="J3713">
        <v>5798440</v>
      </c>
      <c r="K3713">
        <v>65.049000000000007</v>
      </c>
      <c r="L3713">
        <v>42.325000000000003</v>
      </c>
      <c r="M3713">
        <v>13788.064</v>
      </c>
      <c r="N3713">
        <v>5623135</v>
      </c>
      <c r="O3713">
        <v>8.7789999999999999</v>
      </c>
      <c r="P3713">
        <v>15.082000000000001</v>
      </c>
      <c r="Q3713">
        <v>1860.8389999999999</v>
      </c>
      <c r="R3713">
        <v>758899</v>
      </c>
      <c r="S3713">
        <v>0.21199999999999999</v>
      </c>
      <c r="T3713">
        <v>7.3559999999999999</v>
      </c>
      <c r="U3713">
        <v>45.018999999999998</v>
      </c>
      <c r="V3713">
        <v>18360</v>
      </c>
      <c r="W3713">
        <v>72</v>
      </c>
      <c r="X3713">
        <f t="shared" si="124"/>
        <v>1342.6100800000002</v>
      </c>
      <c r="Y3713">
        <f t="shared" si="125"/>
        <v>66.00160000000001</v>
      </c>
    </row>
    <row r="3714" spans="1:25" x14ac:dyDescent="0.2">
      <c r="A3714" t="s">
        <v>9864</v>
      </c>
      <c r="B3714" t="s">
        <v>1082</v>
      </c>
      <c r="C3714">
        <v>10</v>
      </c>
      <c r="D3714">
        <v>5</v>
      </c>
      <c r="E3714" t="s">
        <v>4005</v>
      </c>
      <c r="F3714">
        <v>177.916</v>
      </c>
      <c r="G3714">
        <v>74.918000000000006</v>
      </c>
      <c r="H3714">
        <v>32.902000000000001</v>
      </c>
      <c r="I3714">
        <v>13329.103999999999</v>
      </c>
      <c r="J3714">
        <v>5435959</v>
      </c>
      <c r="K3714">
        <v>60.021999999999998</v>
      </c>
      <c r="L3714">
        <v>23.488</v>
      </c>
      <c r="M3714">
        <v>10678.894</v>
      </c>
      <c r="N3714">
        <v>4355134</v>
      </c>
      <c r="O3714">
        <v>14.093</v>
      </c>
      <c r="P3714">
        <v>24.934999999999999</v>
      </c>
      <c r="Q3714">
        <v>2507.3470000000002</v>
      </c>
      <c r="R3714">
        <v>1022562</v>
      </c>
      <c r="S3714">
        <v>0.158</v>
      </c>
      <c r="T3714">
        <v>6.3479999999999999</v>
      </c>
      <c r="U3714">
        <v>28.137</v>
      </c>
      <c r="V3714">
        <v>11475</v>
      </c>
      <c r="W3714">
        <v>45</v>
      </c>
      <c r="X3714">
        <f t="shared" si="124"/>
        <v>2066.6990400000004</v>
      </c>
      <c r="Y3714">
        <f t="shared" si="125"/>
        <v>35.761600000000001</v>
      </c>
    </row>
    <row r="3715" spans="1:25" x14ac:dyDescent="0.2">
      <c r="A3715" t="s">
        <v>9864</v>
      </c>
      <c r="B3715" t="s">
        <v>1082</v>
      </c>
      <c r="C3715">
        <v>10</v>
      </c>
      <c r="D3715">
        <v>8</v>
      </c>
      <c r="E3715" t="s">
        <v>4006</v>
      </c>
      <c r="F3715">
        <v>182.85</v>
      </c>
      <c r="G3715">
        <v>56.994</v>
      </c>
      <c r="H3715">
        <v>34.03</v>
      </c>
      <c r="I3715">
        <v>10421.325999999999</v>
      </c>
      <c r="J3715">
        <v>4250091</v>
      </c>
      <c r="K3715">
        <v>62.161000000000001</v>
      </c>
      <c r="L3715">
        <v>36.463999999999999</v>
      </c>
      <c r="M3715">
        <v>11366.16</v>
      </c>
      <c r="N3715">
        <v>4635419</v>
      </c>
      <c r="O3715">
        <v>8.7870000000000008</v>
      </c>
      <c r="P3715">
        <v>14.282999999999999</v>
      </c>
      <c r="Q3715">
        <v>1606.7670000000001</v>
      </c>
      <c r="R3715">
        <v>655282</v>
      </c>
      <c r="S3715">
        <v>0.13700000000000001</v>
      </c>
      <c r="T3715">
        <v>5.9039999999999999</v>
      </c>
      <c r="U3715">
        <v>25.010999999999999</v>
      </c>
      <c r="V3715">
        <v>10200</v>
      </c>
      <c r="W3715">
        <v>40</v>
      </c>
      <c r="X3715">
        <f t="shared" si="124"/>
        <v>1058.04944</v>
      </c>
      <c r="Y3715">
        <f t="shared" si="125"/>
        <v>30.161600000000004</v>
      </c>
    </row>
    <row r="3716" spans="1:25" x14ac:dyDescent="0.2">
      <c r="A3716" t="s">
        <v>9864</v>
      </c>
      <c r="B3716" t="s">
        <v>1082</v>
      </c>
      <c r="C3716">
        <v>10</v>
      </c>
      <c r="D3716">
        <v>9</v>
      </c>
      <c r="E3716" t="s">
        <v>4007</v>
      </c>
      <c r="F3716">
        <v>161.655</v>
      </c>
      <c r="G3716">
        <v>70.153999999999996</v>
      </c>
      <c r="H3716">
        <v>40.088000000000001</v>
      </c>
      <c r="I3716">
        <v>11340.706</v>
      </c>
      <c r="J3716">
        <v>4625038</v>
      </c>
      <c r="K3716">
        <v>8.7219999999999995</v>
      </c>
      <c r="L3716">
        <v>5.1760000000000002</v>
      </c>
      <c r="M3716">
        <v>1409.921</v>
      </c>
      <c r="N3716">
        <v>575003</v>
      </c>
      <c r="O3716">
        <v>4.3099999999999996</v>
      </c>
      <c r="P3716">
        <v>8.3279999999999994</v>
      </c>
      <c r="Q3716">
        <v>696.77</v>
      </c>
      <c r="R3716">
        <v>284161</v>
      </c>
      <c r="S3716">
        <v>5.8000000000000003E-2</v>
      </c>
      <c r="T3716">
        <v>3.8460000000000001</v>
      </c>
      <c r="U3716">
        <v>9.3789999999999996</v>
      </c>
      <c r="V3716">
        <v>3825</v>
      </c>
      <c r="W3716">
        <v>15</v>
      </c>
      <c r="X3716">
        <f t="shared" si="124"/>
        <v>38.852799999999938</v>
      </c>
      <c r="Y3716">
        <f t="shared" si="125"/>
        <v>2.1616</v>
      </c>
    </row>
    <row r="3717" spans="1:25" x14ac:dyDescent="0.2">
      <c r="A3717" t="s">
        <v>9864</v>
      </c>
      <c r="B3717" t="s">
        <v>1082</v>
      </c>
      <c r="C3717">
        <v>10</v>
      </c>
      <c r="D3717">
        <v>10</v>
      </c>
      <c r="E3717" t="s">
        <v>4008</v>
      </c>
      <c r="F3717">
        <v>189.066</v>
      </c>
      <c r="G3717">
        <v>86.98</v>
      </c>
      <c r="H3717">
        <v>42.906999999999996</v>
      </c>
      <c r="I3717">
        <v>16444.907999999999</v>
      </c>
      <c r="J3717">
        <v>6706666</v>
      </c>
      <c r="K3717">
        <v>48.103999999999999</v>
      </c>
      <c r="L3717">
        <v>15.827999999999999</v>
      </c>
      <c r="M3717">
        <v>9094.8349999999991</v>
      </c>
      <c r="N3717">
        <v>3709113</v>
      </c>
      <c r="O3717">
        <v>28.916</v>
      </c>
      <c r="P3717">
        <v>35.914999999999999</v>
      </c>
      <c r="Q3717">
        <v>5467.0919999999996</v>
      </c>
      <c r="R3717">
        <v>2229624</v>
      </c>
      <c r="S3717">
        <v>0.126</v>
      </c>
      <c r="T3717">
        <v>5.66</v>
      </c>
      <c r="U3717">
        <v>23.76</v>
      </c>
      <c r="V3717">
        <v>9690</v>
      </c>
      <c r="W3717">
        <v>38</v>
      </c>
      <c r="X3717">
        <f t="shared" si="124"/>
        <v>5381.6134400000001</v>
      </c>
      <c r="Y3717">
        <f t="shared" si="125"/>
        <v>27.921600000000002</v>
      </c>
    </row>
    <row r="3718" spans="1:25" x14ac:dyDescent="0.2">
      <c r="A3718" t="s">
        <v>9864</v>
      </c>
      <c r="B3718" t="s">
        <v>1082</v>
      </c>
      <c r="C3718">
        <v>10</v>
      </c>
      <c r="D3718">
        <v>11</v>
      </c>
      <c r="E3718" t="s">
        <v>4009</v>
      </c>
      <c r="F3718">
        <v>198.31200000000001</v>
      </c>
      <c r="G3718">
        <v>80.248000000000005</v>
      </c>
      <c r="H3718">
        <v>43.383000000000003</v>
      </c>
      <c r="I3718">
        <v>15914.218999999999</v>
      </c>
      <c r="J3718">
        <v>6490237</v>
      </c>
      <c r="K3718">
        <v>58.793999999999997</v>
      </c>
      <c r="L3718">
        <v>20.850999999999999</v>
      </c>
      <c r="M3718">
        <v>11659.596</v>
      </c>
      <c r="N3718">
        <v>4755090</v>
      </c>
      <c r="O3718">
        <v>50.095999999999997</v>
      </c>
      <c r="P3718">
        <v>46.612000000000002</v>
      </c>
      <c r="Q3718">
        <v>9934.5949999999993</v>
      </c>
      <c r="R3718">
        <v>4051589</v>
      </c>
      <c r="S3718">
        <v>9.0999999999999998E-2</v>
      </c>
      <c r="T3718">
        <v>4.8280000000000003</v>
      </c>
      <c r="U3718">
        <v>18.132999999999999</v>
      </c>
      <c r="V3718">
        <v>7395</v>
      </c>
      <c r="W3718">
        <v>29</v>
      </c>
      <c r="X3718">
        <f t="shared" si="124"/>
        <v>10385.2168</v>
      </c>
      <c r="Y3718">
        <f t="shared" si="125"/>
        <v>17.8416</v>
      </c>
    </row>
    <row r="3719" spans="1:25" x14ac:dyDescent="0.2">
      <c r="A3719" t="s">
        <v>9864</v>
      </c>
      <c r="B3719" t="s">
        <v>1082</v>
      </c>
      <c r="C3719">
        <v>10</v>
      </c>
      <c r="D3719">
        <v>12</v>
      </c>
      <c r="E3719" t="s">
        <v>4010</v>
      </c>
      <c r="F3719">
        <v>225.69200000000001</v>
      </c>
      <c r="G3719">
        <v>82.790999999999997</v>
      </c>
      <c r="H3719">
        <v>39.685000000000002</v>
      </c>
      <c r="I3719">
        <v>18685.157999999999</v>
      </c>
      <c r="J3719">
        <v>7620299</v>
      </c>
      <c r="K3719">
        <v>58.896000000000001</v>
      </c>
      <c r="L3719">
        <v>23.954999999999998</v>
      </c>
      <c r="M3719">
        <v>13292.404</v>
      </c>
      <c r="N3719">
        <v>5420992</v>
      </c>
      <c r="O3719">
        <v>11.76</v>
      </c>
      <c r="P3719">
        <v>19.971</v>
      </c>
      <c r="Q3719">
        <v>2654.2109999999998</v>
      </c>
      <c r="R3719">
        <v>1082457</v>
      </c>
      <c r="S3719">
        <v>0.16300000000000001</v>
      </c>
      <c r="T3719">
        <v>6.4539999999999997</v>
      </c>
      <c r="U3719">
        <v>36.890999999999998</v>
      </c>
      <c r="V3719">
        <v>15045</v>
      </c>
      <c r="W3719">
        <v>59</v>
      </c>
      <c r="X3719">
        <f t="shared" si="124"/>
        <v>2231.1867200000002</v>
      </c>
      <c r="Y3719">
        <f t="shared" si="125"/>
        <v>51.441600000000001</v>
      </c>
    </row>
    <row r="3720" spans="1:25" x14ac:dyDescent="0.2">
      <c r="A3720" t="s">
        <v>9864</v>
      </c>
      <c r="B3720" t="s">
        <v>1082</v>
      </c>
      <c r="C3720">
        <v>10</v>
      </c>
      <c r="D3720">
        <v>13</v>
      </c>
      <c r="E3720" t="s">
        <v>4011</v>
      </c>
      <c r="F3720">
        <v>143.99</v>
      </c>
      <c r="G3720">
        <v>92.57</v>
      </c>
      <c r="H3720">
        <v>46.478999999999999</v>
      </c>
      <c r="I3720">
        <v>13329.147999999999</v>
      </c>
      <c r="J3720">
        <v>5435977</v>
      </c>
      <c r="K3720">
        <v>7.12</v>
      </c>
      <c r="L3720">
        <v>3.258</v>
      </c>
      <c r="M3720">
        <v>1025.2059999999999</v>
      </c>
      <c r="N3720">
        <v>418106</v>
      </c>
      <c r="O3720">
        <v>5.5490000000000004</v>
      </c>
      <c r="P3720">
        <v>10.946999999999999</v>
      </c>
      <c r="Q3720">
        <v>798.96299999999997</v>
      </c>
      <c r="R3720">
        <v>325838</v>
      </c>
      <c r="S3720">
        <v>9.6000000000000002E-2</v>
      </c>
      <c r="T3720">
        <v>4.9349999999999996</v>
      </c>
      <c r="U3720">
        <v>13.756</v>
      </c>
      <c r="V3720">
        <v>5610</v>
      </c>
      <c r="W3720">
        <v>22</v>
      </c>
      <c r="X3720">
        <f t="shared" si="124"/>
        <v>153.30895999999993</v>
      </c>
      <c r="Y3720">
        <f t="shared" si="125"/>
        <v>10.0016</v>
      </c>
    </row>
    <row r="3721" spans="1:25" x14ac:dyDescent="0.2">
      <c r="A3721" t="s">
        <v>9864</v>
      </c>
      <c r="B3721" t="s">
        <v>1082</v>
      </c>
      <c r="C3721">
        <v>10</v>
      </c>
      <c r="D3721">
        <v>14</v>
      </c>
      <c r="E3721" t="s">
        <v>4012</v>
      </c>
      <c r="F3721">
        <v>192.006</v>
      </c>
      <c r="G3721">
        <v>67.284999999999997</v>
      </c>
      <c r="H3721">
        <v>34.960999999999999</v>
      </c>
      <c r="I3721">
        <v>12919.14</v>
      </c>
      <c r="J3721">
        <v>5268765</v>
      </c>
      <c r="K3721">
        <v>58.734999999999999</v>
      </c>
      <c r="L3721">
        <v>25.204000000000001</v>
      </c>
      <c r="M3721">
        <v>11277.507</v>
      </c>
      <c r="N3721">
        <v>4599264</v>
      </c>
      <c r="O3721">
        <v>9.4860000000000007</v>
      </c>
      <c r="P3721">
        <v>16.007999999999999</v>
      </c>
      <c r="Q3721">
        <v>1821.2950000000001</v>
      </c>
      <c r="R3721">
        <v>742772</v>
      </c>
      <c r="S3721">
        <v>0.104</v>
      </c>
      <c r="T3721">
        <v>5.1539999999999999</v>
      </c>
      <c r="U3721">
        <v>20.009</v>
      </c>
      <c r="V3721">
        <v>8160</v>
      </c>
      <c r="W3721">
        <v>32</v>
      </c>
      <c r="X3721">
        <f t="shared" si="124"/>
        <v>1298.3208000000002</v>
      </c>
      <c r="Y3721">
        <f t="shared" si="125"/>
        <v>21.201600000000003</v>
      </c>
    </row>
    <row r="3722" spans="1:25" x14ac:dyDescent="0.2">
      <c r="A3722" t="s">
        <v>9864</v>
      </c>
      <c r="B3722" t="s">
        <v>1082</v>
      </c>
      <c r="C3722">
        <v>10</v>
      </c>
      <c r="D3722">
        <v>15</v>
      </c>
      <c r="E3722" t="s">
        <v>4013</v>
      </c>
      <c r="F3722">
        <v>246.392</v>
      </c>
      <c r="G3722">
        <v>55.887999999999998</v>
      </c>
      <c r="H3722">
        <v>30.975000000000001</v>
      </c>
      <c r="I3722">
        <v>13770.246999999999</v>
      </c>
      <c r="J3722">
        <v>5615869</v>
      </c>
      <c r="K3722">
        <v>49.853000000000002</v>
      </c>
      <c r="L3722">
        <v>16.809000000000001</v>
      </c>
      <c r="M3722">
        <v>12283.261</v>
      </c>
      <c r="N3722">
        <v>5009437</v>
      </c>
      <c r="O3722">
        <v>26.745999999999999</v>
      </c>
      <c r="P3722">
        <v>36.273000000000003</v>
      </c>
      <c r="Q3722">
        <v>6589.9750000000004</v>
      </c>
      <c r="R3722">
        <v>2687565</v>
      </c>
      <c r="S3722">
        <v>0.109</v>
      </c>
      <c r="T3722">
        <v>5.274</v>
      </c>
      <c r="U3722">
        <v>26.885999999999999</v>
      </c>
      <c r="V3722">
        <v>10965</v>
      </c>
      <c r="W3722">
        <v>43</v>
      </c>
      <c r="X3722">
        <f t="shared" si="124"/>
        <v>6639.242400000001</v>
      </c>
      <c r="Y3722">
        <f t="shared" si="125"/>
        <v>33.521599999999999</v>
      </c>
    </row>
    <row r="3723" spans="1:25" x14ac:dyDescent="0.2">
      <c r="A3723" t="s">
        <v>9864</v>
      </c>
      <c r="B3723" t="s">
        <v>1082</v>
      </c>
      <c r="C3723">
        <v>10</v>
      </c>
      <c r="D3723">
        <v>16</v>
      </c>
      <c r="E3723" t="s">
        <v>4014</v>
      </c>
      <c r="F3723">
        <v>220.97900000000001</v>
      </c>
      <c r="G3723">
        <v>70.308999999999997</v>
      </c>
      <c r="H3723">
        <v>34.899000000000001</v>
      </c>
      <c r="I3723">
        <v>15536.708000000001</v>
      </c>
      <c r="J3723">
        <v>6336278</v>
      </c>
      <c r="K3723">
        <v>44.765000000000001</v>
      </c>
      <c r="L3723">
        <v>16.673999999999999</v>
      </c>
      <c r="M3723">
        <v>9892.0349999999999</v>
      </c>
      <c r="N3723">
        <v>4034232</v>
      </c>
      <c r="O3723">
        <v>34.652000000000001</v>
      </c>
      <c r="P3723">
        <v>43.043999999999997</v>
      </c>
      <c r="Q3723">
        <v>7657.4269999999997</v>
      </c>
      <c r="R3723">
        <v>3122900</v>
      </c>
      <c r="S3723">
        <v>0.127</v>
      </c>
      <c r="T3723">
        <v>5.6970000000000001</v>
      </c>
      <c r="U3723">
        <v>28.137</v>
      </c>
      <c r="V3723">
        <v>11475</v>
      </c>
      <c r="W3723">
        <v>45</v>
      </c>
      <c r="X3723">
        <f t="shared" si="124"/>
        <v>7834.7886400000007</v>
      </c>
      <c r="Y3723">
        <f t="shared" si="125"/>
        <v>35.761600000000001</v>
      </c>
    </row>
    <row r="3724" spans="1:25" x14ac:dyDescent="0.2">
      <c r="A3724" t="s">
        <v>9864</v>
      </c>
      <c r="B3724" t="s">
        <v>1082</v>
      </c>
      <c r="C3724">
        <v>11</v>
      </c>
      <c r="D3724">
        <v>1</v>
      </c>
      <c r="E3724" t="s">
        <v>700</v>
      </c>
      <c r="F3724">
        <v>144.54400000000001</v>
      </c>
      <c r="G3724">
        <v>61.387</v>
      </c>
      <c r="H3724">
        <v>24.71</v>
      </c>
      <c r="I3724">
        <v>8873.16</v>
      </c>
      <c r="J3724">
        <v>3618708</v>
      </c>
      <c r="K3724">
        <v>75.418000000000006</v>
      </c>
      <c r="L3724">
        <v>25.923999999999999</v>
      </c>
      <c r="M3724">
        <v>10901.303</v>
      </c>
      <c r="N3724">
        <v>4445838</v>
      </c>
      <c r="O3724">
        <v>14.122999999999999</v>
      </c>
      <c r="P3724">
        <v>22.158000000000001</v>
      </c>
      <c r="Q3724">
        <v>2041.4010000000001</v>
      </c>
      <c r="R3724">
        <v>832537</v>
      </c>
      <c r="S3724">
        <v>0.20799999999999999</v>
      </c>
      <c r="T3724">
        <v>7.274</v>
      </c>
      <c r="U3724">
        <v>30.013000000000002</v>
      </c>
      <c r="V3724">
        <v>12240</v>
      </c>
      <c r="W3724">
        <v>48</v>
      </c>
      <c r="X3724">
        <f t="shared" si="124"/>
        <v>1544.83952</v>
      </c>
      <c r="Y3724">
        <f t="shared" si="125"/>
        <v>39.121600000000001</v>
      </c>
    </row>
    <row r="3725" spans="1:25" x14ac:dyDescent="0.2">
      <c r="A3725" t="s">
        <v>9864</v>
      </c>
      <c r="B3725" t="s">
        <v>1082</v>
      </c>
      <c r="C3725">
        <v>11</v>
      </c>
      <c r="D3725">
        <v>2</v>
      </c>
      <c r="E3725" t="s">
        <v>3972</v>
      </c>
      <c r="F3725">
        <v>101.053</v>
      </c>
      <c r="G3725">
        <v>58.091000000000001</v>
      </c>
      <c r="H3725">
        <v>24.306000000000001</v>
      </c>
      <c r="I3725">
        <v>5870.3010000000004</v>
      </c>
      <c r="J3725">
        <v>2394063</v>
      </c>
      <c r="K3725">
        <v>70.317999999999998</v>
      </c>
      <c r="L3725">
        <v>23.329000000000001</v>
      </c>
      <c r="M3725">
        <v>7105.81</v>
      </c>
      <c r="N3725">
        <v>2897936</v>
      </c>
      <c r="O3725">
        <v>14.023</v>
      </c>
      <c r="P3725">
        <v>23.564</v>
      </c>
      <c r="Q3725">
        <v>1417.1110000000001</v>
      </c>
      <c r="R3725">
        <v>577935</v>
      </c>
      <c r="S3725">
        <v>0.111</v>
      </c>
      <c r="T3725">
        <v>5.3280000000000003</v>
      </c>
      <c r="U3725">
        <v>11.255000000000001</v>
      </c>
      <c r="V3725">
        <v>4590</v>
      </c>
      <c r="W3725">
        <v>18</v>
      </c>
      <c r="X3725">
        <f t="shared" si="124"/>
        <v>845.63472000000013</v>
      </c>
      <c r="Y3725">
        <f t="shared" si="125"/>
        <v>5.5216000000000003</v>
      </c>
    </row>
    <row r="3726" spans="1:25" x14ac:dyDescent="0.2">
      <c r="A3726" t="s">
        <v>9864</v>
      </c>
      <c r="B3726" t="s">
        <v>1082</v>
      </c>
      <c r="C3726">
        <v>11</v>
      </c>
      <c r="D3726">
        <v>3</v>
      </c>
      <c r="E3726" t="s">
        <v>4015</v>
      </c>
      <c r="F3726">
        <v>301.07400000000001</v>
      </c>
      <c r="G3726">
        <v>65.763000000000005</v>
      </c>
      <c r="H3726">
        <v>37.348999999999997</v>
      </c>
      <c r="I3726">
        <v>19799.53</v>
      </c>
      <c r="J3726">
        <v>8074769</v>
      </c>
      <c r="K3726">
        <v>57.713999999999999</v>
      </c>
      <c r="L3726">
        <v>24.303999999999998</v>
      </c>
      <c r="M3726">
        <v>17376.316999999999</v>
      </c>
      <c r="N3726">
        <v>7086519</v>
      </c>
      <c r="O3726">
        <v>8.0039999999999996</v>
      </c>
      <c r="P3726">
        <v>14.029</v>
      </c>
      <c r="Q3726">
        <v>2409.8620000000001</v>
      </c>
      <c r="R3726">
        <v>982805</v>
      </c>
      <c r="S3726">
        <v>0.129</v>
      </c>
      <c r="T3726">
        <v>5.7290000000000001</v>
      </c>
      <c r="U3726">
        <v>38.767000000000003</v>
      </c>
      <c r="V3726">
        <v>15810</v>
      </c>
      <c r="W3726">
        <v>62</v>
      </c>
      <c r="X3726">
        <f t="shared" si="124"/>
        <v>1957.5158400000003</v>
      </c>
      <c r="Y3726">
        <f t="shared" si="125"/>
        <v>54.801600000000008</v>
      </c>
    </row>
    <row r="3727" spans="1:25" x14ac:dyDescent="0.2">
      <c r="A3727" t="s">
        <v>9864</v>
      </c>
      <c r="B3727" t="s">
        <v>1082</v>
      </c>
      <c r="C3727">
        <v>11</v>
      </c>
      <c r="D3727">
        <v>4</v>
      </c>
      <c r="E3727" t="s">
        <v>4016</v>
      </c>
      <c r="F3727">
        <v>254.78200000000001</v>
      </c>
      <c r="G3727">
        <v>66.872</v>
      </c>
      <c r="H3727">
        <v>33.139000000000003</v>
      </c>
      <c r="I3727">
        <v>17037.913</v>
      </c>
      <c r="J3727">
        <v>6948509</v>
      </c>
      <c r="K3727">
        <v>85.835999999999999</v>
      </c>
      <c r="L3727">
        <v>37.779000000000003</v>
      </c>
      <c r="M3727">
        <v>21869.599999999999</v>
      </c>
      <c r="N3727">
        <v>8918998</v>
      </c>
      <c r="O3727">
        <v>5.7709999999999999</v>
      </c>
      <c r="P3727">
        <v>13.407999999999999</v>
      </c>
      <c r="Q3727">
        <v>1470.2929999999999</v>
      </c>
      <c r="R3727">
        <v>599624</v>
      </c>
      <c r="S3727">
        <v>0.10100000000000001</v>
      </c>
      <c r="T3727">
        <v>5.0640000000000001</v>
      </c>
      <c r="U3727">
        <v>25.635999999999999</v>
      </c>
      <c r="V3727">
        <v>10455</v>
      </c>
      <c r="W3727">
        <v>41</v>
      </c>
      <c r="X3727">
        <f t="shared" si="124"/>
        <v>905.19855999999993</v>
      </c>
      <c r="Y3727">
        <f t="shared" si="125"/>
        <v>31.281600000000001</v>
      </c>
    </row>
    <row r="3728" spans="1:25" x14ac:dyDescent="0.2">
      <c r="A3728" t="s">
        <v>9864</v>
      </c>
      <c r="B3728" t="s">
        <v>1082</v>
      </c>
      <c r="C3728">
        <v>11</v>
      </c>
      <c r="D3728">
        <v>5</v>
      </c>
      <c r="E3728" t="s">
        <v>4017</v>
      </c>
      <c r="F3728">
        <v>153.53100000000001</v>
      </c>
      <c r="G3728">
        <v>63.451999999999998</v>
      </c>
      <c r="H3728">
        <v>27.161999999999999</v>
      </c>
      <c r="I3728">
        <v>9741.8240000000005</v>
      </c>
      <c r="J3728">
        <v>3972972</v>
      </c>
      <c r="K3728">
        <v>96.695999999999998</v>
      </c>
      <c r="L3728">
        <v>39.930999999999997</v>
      </c>
      <c r="M3728">
        <v>14845.909</v>
      </c>
      <c r="N3728">
        <v>6054552</v>
      </c>
      <c r="O3728">
        <v>9.1660000000000004</v>
      </c>
      <c r="P3728">
        <v>16.507000000000001</v>
      </c>
      <c r="Q3728">
        <v>1407.2829999999999</v>
      </c>
      <c r="R3728">
        <v>573927</v>
      </c>
      <c r="S3728">
        <v>0.14699999999999999</v>
      </c>
      <c r="T3728">
        <v>6.1130000000000004</v>
      </c>
      <c r="U3728">
        <v>22.51</v>
      </c>
      <c r="V3728">
        <v>9180</v>
      </c>
      <c r="W3728">
        <v>36</v>
      </c>
      <c r="X3728">
        <f t="shared" si="124"/>
        <v>834.62735999999995</v>
      </c>
      <c r="Y3728">
        <f t="shared" si="125"/>
        <v>25.681600000000003</v>
      </c>
    </row>
    <row r="3729" spans="1:25" x14ac:dyDescent="0.2">
      <c r="A3729" t="s">
        <v>9864</v>
      </c>
      <c r="B3729" t="s">
        <v>1082</v>
      </c>
      <c r="C3729">
        <v>11</v>
      </c>
      <c r="D3729">
        <v>6</v>
      </c>
      <c r="E3729" t="s">
        <v>4018</v>
      </c>
      <c r="F3729">
        <v>300.721</v>
      </c>
      <c r="G3729">
        <v>60.119</v>
      </c>
      <c r="H3729">
        <v>28.515999999999998</v>
      </c>
      <c r="I3729">
        <v>18079.016</v>
      </c>
      <c r="J3729">
        <v>7373098</v>
      </c>
      <c r="K3729">
        <v>68.215000000000003</v>
      </c>
      <c r="L3729">
        <v>26.393000000000001</v>
      </c>
      <c r="M3729">
        <v>20513.557000000001</v>
      </c>
      <c r="N3729">
        <v>8365968</v>
      </c>
      <c r="O3729">
        <v>5.3659999999999997</v>
      </c>
      <c r="P3729">
        <v>13.852</v>
      </c>
      <c r="Q3729">
        <v>1613.6769999999999</v>
      </c>
      <c r="R3729">
        <v>658100</v>
      </c>
      <c r="S3729">
        <v>7.6999999999999999E-2</v>
      </c>
      <c r="T3729">
        <v>4.4290000000000003</v>
      </c>
      <c r="U3729">
        <v>23.135000000000002</v>
      </c>
      <c r="V3729">
        <v>9435</v>
      </c>
      <c r="W3729">
        <v>37</v>
      </c>
      <c r="X3729">
        <f t="shared" si="124"/>
        <v>1065.78864</v>
      </c>
      <c r="Y3729">
        <f t="shared" si="125"/>
        <v>26.801600000000001</v>
      </c>
    </row>
    <row r="3730" spans="1:25" x14ac:dyDescent="0.2">
      <c r="A3730" t="s">
        <v>9864</v>
      </c>
      <c r="B3730" t="s">
        <v>1082</v>
      </c>
      <c r="C3730">
        <v>11</v>
      </c>
      <c r="D3730">
        <v>7</v>
      </c>
      <c r="E3730" t="s">
        <v>4019</v>
      </c>
      <c r="F3730">
        <v>279.53800000000001</v>
      </c>
      <c r="G3730">
        <v>65.692999999999998</v>
      </c>
      <c r="H3730">
        <v>29.800999999999998</v>
      </c>
      <c r="I3730">
        <v>18363.774000000001</v>
      </c>
      <c r="J3730">
        <v>7489230</v>
      </c>
      <c r="K3730">
        <v>68.543999999999997</v>
      </c>
      <c r="L3730">
        <v>29.96</v>
      </c>
      <c r="M3730">
        <v>19160.68</v>
      </c>
      <c r="N3730">
        <v>7814229</v>
      </c>
      <c r="O3730">
        <v>5.31</v>
      </c>
      <c r="P3730">
        <v>12.489000000000001</v>
      </c>
      <c r="Q3730">
        <v>1484.365</v>
      </c>
      <c r="R3730">
        <v>605363</v>
      </c>
      <c r="S3730">
        <v>9.8000000000000004E-2</v>
      </c>
      <c r="T3730">
        <v>5.0090000000000003</v>
      </c>
      <c r="U3730">
        <v>27.512</v>
      </c>
      <c r="V3730">
        <v>11220</v>
      </c>
      <c r="W3730">
        <v>44</v>
      </c>
      <c r="X3730">
        <f t="shared" si="124"/>
        <v>920.95920000000001</v>
      </c>
      <c r="Y3730">
        <f t="shared" si="125"/>
        <v>34.641600000000004</v>
      </c>
    </row>
    <row r="3731" spans="1:25" x14ac:dyDescent="0.2">
      <c r="A3731" t="s">
        <v>9864</v>
      </c>
      <c r="B3731" t="s">
        <v>1082</v>
      </c>
      <c r="C3731">
        <v>11</v>
      </c>
      <c r="D3731">
        <v>8</v>
      </c>
      <c r="E3731" t="s">
        <v>4020</v>
      </c>
      <c r="F3731">
        <v>263.83</v>
      </c>
      <c r="G3731">
        <v>70.576999999999998</v>
      </c>
      <c r="H3731">
        <v>32.646000000000001</v>
      </c>
      <c r="I3731">
        <v>18620.484</v>
      </c>
      <c r="J3731">
        <v>7593923</v>
      </c>
      <c r="K3731">
        <v>56.347000000000001</v>
      </c>
      <c r="L3731">
        <v>24.6</v>
      </c>
      <c r="M3731">
        <v>14866.16</v>
      </c>
      <c r="N3731">
        <v>6062811</v>
      </c>
      <c r="O3731">
        <v>4.1040000000000001</v>
      </c>
      <c r="P3731">
        <v>10.233000000000001</v>
      </c>
      <c r="Q3731">
        <v>1082.8800000000001</v>
      </c>
      <c r="R3731">
        <v>441627</v>
      </c>
      <c r="S3731">
        <v>6.6000000000000003E-2</v>
      </c>
      <c r="T3731">
        <v>4.1130000000000004</v>
      </c>
      <c r="U3731">
        <v>17.507000000000001</v>
      </c>
      <c r="V3731">
        <v>7140</v>
      </c>
      <c r="W3731">
        <v>28</v>
      </c>
      <c r="X3731">
        <f t="shared" si="124"/>
        <v>471.29600000000011</v>
      </c>
      <c r="Y3731">
        <f t="shared" si="125"/>
        <v>16.721600000000002</v>
      </c>
    </row>
    <row r="3732" spans="1:25" x14ac:dyDescent="0.2">
      <c r="A3732" t="s">
        <v>9864</v>
      </c>
      <c r="B3732" t="s">
        <v>1082</v>
      </c>
      <c r="C3732">
        <v>11</v>
      </c>
      <c r="D3732">
        <v>9</v>
      </c>
      <c r="E3732" t="s">
        <v>4021</v>
      </c>
      <c r="F3732">
        <v>264.71600000000001</v>
      </c>
      <c r="G3732">
        <v>65.837999999999994</v>
      </c>
      <c r="H3732">
        <v>32.423999999999999</v>
      </c>
      <c r="I3732">
        <v>17428.221000000001</v>
      </c>
      <c r="J3732">
        <v>7107687</v>
      </c>
      <c r="K3732">
        <v>58.625</v>
      </c>
      <c r="L3732">
        <v>31.74</v>
      </c>
      <c r="M3732">
        <v>15518.921</v>
      </c>
      <c r="N3732">
        <v>6329024</v>
      </c>
      <c r="O3732">
        <v>3.1659999999999999</v>
      </c>
      <c r="P3732">
        <v>7.2969999999999997</v>
      </c>
      <c r="Q3732">
        <v>838.02800000000002</v>
      </c>
      <c r="R3732">
        <v>341770</v>
      </c>
      <c r="S3732">
        <v>4.7E-2</v>
      </c>
      <c r="T3732">
        <v>3.47</v>
      </c>
      <c r="U3732">
        <v>12.505000000000001</v>
      </c>
      <c r="V3732">
        <v>5100</v>
      </c>
      <c r="W3732">
        <v>20</v>
      </c>
      <c r="X3732">
        <f t="shared" si="124"/>
        <v>197.06175999999999</v>
      </c>
      <c r="Y3732">
        <f t="shared" si="125"/>
        <v>7.7616000000000005</v>
      </c>
    </row>
    <row r="3733" spans="1:25" x14ac:dyDescent="0.2">
      <c r="A3733" t="s">
        <v>9864</v>
      </c>
      <c r="B3733" t="s">
        <v>1082</v>
      </c>
      <c r="C3733">
        <v>11</v>
      </c>
      <c r="D3733">
        <v>10</v>
      </c>
      <c r="E3733" t="s">
        <v>4022</v>
      </c>
      <c r="F3733">
        <v>301.39100000000002</v>
      </c>
      <c r="G3733">
        <v>72.650000000000006</v>
      </c>
      <c r="H3733">
        <v>35.776000000000003</v>
      </c>
      <c r="I3733">
        <v>21896.124</v>
      </c>
      <c r="J3733">
        <v>8929815</v>
      </c>
      <c r="K3733">
        <v>85.671999999999997</v>
      </c>
      <c r="L3733">
        <v>32.244999999999997</v>
      </c>
      <c r="M3733">
        <v>25820.841</v>
      </c>
      <c r="N3733">
        <v>10530418</v>
      </c>
      <c r="O3733">
        <v>10.153</v>
      </c>
      <c r="P3733">
        <v>17.533000000000001</v>
      </c>
      <c r="Q3733">
        <v>3060.1309999999999</v>
      </c>
      <c r="R3733">
        <v>1248002</v>
      </c>
      <c r="S3733">
        <v>0.14899999999999999</v>
      </c>
      <c r="T3733">
        <v>6.17</v>
      </c>
      <c r="U3733">
        <v>45.018999999999998</v>
      </c>
      <c r="V3733">
        <v>18360</v>
      </c>
      <c r="W3733">
        <v>72</v>
      </c>
      <c r="X3733">
        <f t="shared" si="124"/>
        <v>2685.8171200000002</v>
      </c>
      <c r="Y3733">
        <f t="shared" si="125"/>
        <v>66.00160000000001</v>
      </c>
    </row>
    <row r="3734" spans="1:25" x14ac:dyDescent="0.2">
      <c r="A3734" t="s">
        <v>9864</v>
      </c>
      <c r="B3734" t="s">
        <v>1082</v>
      </c>
      <c r="C3734">
        <v>11</v>
      </c>
      <c r="D3734">
        <v>11</v>
      </c>
      <c r="E3734" t="s">
        <v>4023</v>
      </c>
      <c r="F3734">
        <v>15.845000000000001</v>
      </c>
      <c r="G3734">
        <v>24.634</v>
      </c>
      <c r="H3734">
        <v>27.902999999999999</v>
      </c>
      <c r="I3734">
        <v>390.31799999999998</v>
      </c>
      <c r="J3734">
        <v>159182</v>
      </c>
      <c r="K3734">
        <v>86.061000000000007</v>
      </c>
      <c r="L3734">
        <v>32.191000000000003</v>
      </c>
      <c r="M3734">
        <v>1363.627</v>
      </c>
      <c r="N3734">
        <v>556123</v>
      </c>
      <c r="O3734">
        <v>3.91</v>
      </c>
      <c r="P3734">
        <v>6.274</v>
      </c>
      <c r="Q3734">
        <v>61.948</v>
      </c>
      <c r="R3734">
        <v>25264</v>
      </c>
      <c r="S3734">
        <v>7.9000000000000001E-2</v>
      </c>
      <c r="T3734">
        <v>4.4859999999999998</v>
      </c>
      <c r="U3734">
        <v>1.2509999999999999</v>
      </c>
      <c r="V3734">
        <v>510</v>
      </c>
      <c r="W3734">
        <v>2</v>
      </c>
      <c r="X3734">
        <f t="shared" si="124"/>
        <v>0</v>
      </c>
      <c r="Y3734">
        <f t="shared" si="125"/>
        <v>0</v>
      </c>
    </row>
    <row r="3735" spans="1:25" x14ac:dyDescent="0.2">
      <c r="A3735" t="s">
        <v>9864</v>
      </c>
      <c r="B3735" t="s">
        <v>1082</v>
      </c>
      <c r="C3735">
        <v>11</v>
      </c>
      <c r="D3735">
        <v>12</v>
      </c>
      <c r="E3735" t="s">
        <v>4024</v>
      </c>
      <c r="F3735">
        <v>247.04400000000001</v>
      </c>
      <c r="G3735">
        <v>58.398000000000003</v>
      </c>
      <c r="H3735">
        <v>33.302999999999997</v>
      </c>
      <c r="I3735">
        <v>14426.946</v>
      </c>
      <c r="J3735">
        <v>5883688</v>
      </c>
      <c r="K3735">
        <v>4.9640000000000004</v>
      </c>
      <c r="L3735">
        <v>2.9969999999999999</v>
      </c>
      <c r="M3735">
        <v>1226.3209999999999</v>
      </c>
      <c r="N3735">
        <v>500126</v>
      </c>
      <c r="O3735">
        <v>3.1440000000000001</v>
      </c>
      <c r="P3735">
        <v>7.5869999999999997</v>
      </c>
      <c r="Q3735">
        <v>776.73800000000006</v>
      </c>
      <c r="R3735">
        <v>316774</v>
      </c>
      <c r="S3735">
        <v>4.5999999999999999E-2</v>
      </c>
      <c r="T3735">
        <v>3.4079999999999999</v>
      </c>
      <c r="U3735">
        <v>11.255000000000001</v>
      </c>
      <c r="V3735">
        <v>4590</v>
      </c>
      <c r="W3735">
        <v>18</v>
      </c>
      <c r="X3735">
        <f t="shared" si="124"/>
        <v>128.41696000000002</v>
      </c>
      <c r="Y3735">
        <f t="shared" si="125"/>
        <v>5.5216000000000003</v>
      </c>
    </row>
    <row r="3736" spans="1:25" x14ac:dyDescent="0.2">
      <c r="A3736" t="s">
        <v>9864</v>
      </c>
      <c r="B3736" t="s">
        <v>1082</v>
      </c>
      <c r="C3736">
        <v>11</v>
      </c>
      <c r="D3736">
        <v>13</v>
      </c>
      <c r="E3736" t="s">
        <v>4025</v>
      </c>
      <c r="F3736">
        <v>199.15299999999999</v>
      </c>
      <c r="G3736">
        <v>70.748999999999995</v>
      </c>
      <c r="H3736">
        <v>40.158000000000001</v>
      </c>
      <c r="I3736">
        <v>14089.968999999999</v>
      </c>
      <c r="J3736">
        <v>5746260</v>
      </c>
      <c r="K3736">
        <v>3.3610000000000002</v>
      </c>
      <c r="L3736">
        <v>2.3119999999999998</v>
      </c>
      <c r="M3736">
        <v>669.26800000000003</v>
      </c>
      <c r="N3736">
        <v>272945</v>
      </c>
      <c r="O3736">
        <v>2.9830000000000001</v>
      </c>
      <c r="P3736">
        <v>9.0649999999999995</v>
      </c>
      <c r="Q3736">
        <v>594.08900000000006</v>
      </c>
      <c r="R3736">
        <v>242285</v>
      </c>
      <c r="S3736">
        <v>3.7999999999999999E-2</v>
      </c>
      <c r="T3736">
        <v>3.0990000000000002</v>
      </c>
      <c r="U3736">
        <v>7.5030000000000001</v>
      </c>
      <c r="V3736">
        <v>3060</v>
      </c>
      <c r="W3736">
        <v>12</v>
      </c>
      <c r="X3736">
        <f t="shared" si="124"/>
        <v>0</v>
      </c>
      <c r="Y3736">
        <f t="shared" si="125"/>
        <v>0</v>
      </c>
    </row>
    <row r="3737" spans="1:25" x14ac:dyDescent="0.2">
      <c r="A3737" t="s">
        <v>9864</v>
      </c>
      <c r="B3737" t="s">
        <v>1082</v>
      </c>
      <c r="C3737">
        <v>11</v>
      </c>
      <c r="D3737">
        <v>14</v>
      </c>
      <c r="E3737" t="s">
        <v>3546</v>
      </c>
      <c r="F3737">
        <v>279.22199999999998</v>
      </c>
      <c r="G3737">
        <v>69.73</v>
      </c>
      <c r="H3737">
        <v>28.867999999999999</v>
      </c>
      <c r="I3737">
        <v>19470.134999999998</v>
      </c>
      <c r="J3737">
        <v>7940433</v>
      </c>
      <c r="K3737">
        <v>62.709000000000003</v>
      </c>
      <c r="L3737">
        <v>23.256</v>
      </c>
      <c r="M3737">
        <v>17509.665000000001</v>
      </c>
      <c r="N3737">
        <v>7140902</v>
      </c>
      <c r="O3737">
        <v>13.958</v>
      </c>
      <c r="P3737">
        <v>24.847000000000001</v>
      </c>
      <c r="Q3737">
        <v>3897.431</v>
      </c>
      <c r="R3737">
        <v>1589475</v>
      </c>
      <c r="S3737">
        <v>0.14599999999999999</v>
      </c>
      <c r="T3737">
        <v>6.0910000000000002</v>
      </c>
      <c r="U3737">
        <v>40.642000000000003</v>
      </c>
      <c r="V3737">
        <v>16575</v>
      </c>
      <c r="W3737">
        <v>65</v>
      </c>
      <c r="X3737">
        <f t="shared" si="124"/>
        <v>3623.5931200000005</v>
      </c>
      <c r="Y3737">
        <f t="shared" si="125"/>
        <v>58.161600000000007</v>
      </c>
    </row>
    <row r="3738" spans="1:25" x14ac:dyDescent="0.2">
      <c r="A3738" t="s">
        <v>9864</v>
      </c>
      <c r="B3738" t="s">
        <v>1082</v>
      </c>
      <c r="C3738">
        <v>11</v>
      </c>
      <c r="D3738">
        <v>15</v>
      </c>
      <c r="E3738" t="s">
        <v>4026</v>
      </c>
      <c r="F3738">
        <v>316.745</v>
      </c>
      <c r="G3738">
        <v>67.802999999999997</v>
      </c>
      <c r="H3738">
        <v>32.012</v>
      </c>
      <c r="I3738">
        <v>21476.202000000001</v>
      </c>
      <c r="J3738">
        <v>8758560</v>
      </c>
      <c r="K3738">
        <v>55.768000000000001</v>
      </c>
      <c r="L3738">
        <v>25.824999999999999</v>
      </c>
      <c r="M3738">
        <v>17664.182000000001</v>
      </c>
      <c r="N3738">
        <v>7203918</v>
      </c>
      <c r="O3738">
        <v>7.8479999999999999</v>
      </c>
      <c r="P3738">
        <v>16.649999999999999</v>
      </c>
      <c r="Q3738">
        <v>2485.7689999999998</v>
      </c>
      <c r="R3738">
        <v>1013762</v>
      </c>
      <c r="S3738">
        <v>0.111</v>
      </c>
      <c r="T3738">
        <v>5.3079999999999998</v>
      </c>
      <c r="U3738">
        <v>35.015000000000001</v>
      </c>
      <c r="V3738">
        <v>14280</v>
      </c>
      <c r="W3738">
        <v>56</v>
      </c>
      <c r="X3738">
        <f t="shared" si="124"/>
        <v>2042.5316800000001</v>
      </c>
      <c r="Y3738">
        <f t="shared" si="125"/>
        <v>48.081600000000002</v>
      </c>
    </row>
    <row r="3739" spans="1:25" x14ac:dyDescent="0.2">
      <c r="A3739" t="s">
        <v>9864</v>
      </c>
      <c r="B3739" t="s">
        <v>1082</v>
      </c>
      <c r="C3739">
        <v>11</v>
      </c>
      <c r="D3739">
        <v>16</v>
      </c>
      <c r="E3739" t="s">
        <v>4027</v>
      </c>
      <c r="F3739">
        <v>251.64099999999999</v>
      </c>
      <c r="G3739">
        <v>61.533999999999999</v>
      </c>
      <c r="H3739">
        <v>32.311</v>
      </c>
      <c r="I3739">
        <v>15484.486999999999</v>
      </c>
      <c r="J3739">
        <v>6314981</v>
      </c>
      <c r="K3739">
        <v>54.981999999999999</v>
      </c>
      <c r="L3739">
        <v>20.363</v>
      </c>
      <c r="M3739">
        <v>13835.66</v>
      </c>
      <c r="N3739">
        <v>5642546</v>
      </c>
      <c r="O3739">
        <v>6.4429999999999996</v>
      </c>
      <c r="P3739">
        <v>15.706</v>
      </c>
      <c r="Q3739">
        <v>1621.3050000000001</v>
      </c>
      <c r="R3739">
        <v>661211</v>
      </c>
      <c r="S3739">
        <v>8.4000000000000005E-2</v>
      </c>
      <c r="T3739">
        <v>4.641</v>
      </c>
      <c r="U3739">
        <v>21.259</v>
      </c>
      <c r="V3739">
        <v>8670</v>
      </c>
      <c r="W3739">
        <v>34</v>
      </c>
      <c r="X3739">
        <f t="shared" si="124"/>
        <v>1074.3320000000001</v>
      </c>
      <c r="Y3739">
        <f t="shared" si="125"/>
        <v>23.441600000000001</v>
      </c>
    </row>
    <row r="3740" spans="1:25" x14ac:dyDescent="0.2">
      <c r="A3740" t="s">
        <v>9864</v>
      </c>
      <c r="B3740" t="s">
        <v>1082</v>
      </c>
      <c r="C3740">
        <v>11</v>
      </c>
      <c r="D3740">
        <v>21</v>
      </c>
      <c r="E3740" t="s">
        <v>4028</v>
      </c>
      <c r="F3740">
        <v>82.600999999999999</v>
      </c>
      <c r="G3740">
        <v>33.107999999999997</v>
      </c>
      <c r="H3740">
        <v>17.273</v>
      </c>
      <c r="I3740">
        <v>2734.7840000000001</v>
      </c>
      <c r="J3740">
        <v>1115317</v>
      </c>
      <c r="K3740">
        <v>63.384</v>
      </c>
      <c r="L3740">
        <v>22.777000000000001</v>
      </c>
      <c r="M3740">
        <v>5235.6239999999998</v>
      </c>
      <c r="N3740">
        <v>2135225</v>
      </c>
      <c r="O3740">
        <v>10.821</v>
      </c>
      <c r="P3740">
        <v>21.233000000000001</v>
      </c>
      <c r="Q3740">
        <v>893.82899999999995</v>
      </c>
      <c r="R3740">
        <v>364527</v>
      </c>
      <c r="S3740">
        <v>0.14399999999999999</v>
      </c>
      <c r="T3740">
        <v>6.0540000000000003</v>
      </c>
      <c r="U3740">
        <v>11.88</v>
      </c>
      <c r="V3740">
        <v>4845</v>
      </c>
      <c r="W3740">
        <v>19</v>
      </c>
      <c r="X3740">
        <f t="shared" ref="X3740:X3779" si="126">(MAX(0, (Q3740-662.08)))*1.12</f>
        <v>259.55887999999993</v>
      </c>
      <c r="Y3740">
        <f t="shared" ref="Y3740:Y3779" si="127">(MAX(0, (W3740-13.07)))*1.12</f>
        <v>6.6416000000000004</v>
      </c>
    </row>
    <row r="3741" spans="1:25" x14ac:dyDescent="0.2">
      <c r="A3741" t="s">
        <v>9864</v>
      </c>
      <c r="B3741" t="s">
        <v>1082</v>
      </c>
      <c r="C3741">
        <v>11</v>
      </c>
      <c r="D3741">
        <v>22</v>
      </c>
      <c r="E3741" t="s">
        <v>4029</v>
      </c>
      <c r="F3741">
        <v>175.34700000000001</v>
      </c>
      <c r="G3741">
        <v>32.917000000000002</v>
      </c>
      <c r="H3741">
        <v>14.225</v>
      </c>
      <c r="I3741">
        <v>5771.8490000000002</v>
      </c>
      <c r="J3741">
        <v>2353912</v>
      </c>
      <c r="K3741">
        <v>62.984999999999999</v>
      </c>
      <c r="L3741">
        <v>24.443000000000001</v>
      </c>
      <c r="M3741">
        <v>11044.241</v>
      </c>
      <c r="N3741">
        <v>4504132</v>
      </c>
      <c r="O3741">
        <v>8.6709999999999994</v>
      </c>
      <c r="P3741">
        <v>19.085000000000001</v>
      </c>
      <c r="Q3741">
        <v>1520.4780000000001</v>
      </c>
      <c r="R3741">
        <v>620091</v>
      </c>
      <c r="S3741">
        <v>0.1</v>
      </c>
      <c r="T3741">
        <v>5.0449999999999999</v>
      </c>
      <c r="U3741">
        <v>17.507000000000001</v>
      </c>
      <c r="V3741">
        <v>7140</v>
      </c>
      <c r="W3741">
        <v>28</v>
      </c>
      <c r="X3741">
        <f t="shared" si="126"/>
        <v>961.4057600000001</v>
      </c>
      <c r="Y3741">
        <f t="shared" si="127"/>
        <v>16.721600000000002</v>
      </c>
    </row>
    <row r="3742" spans="1:25" x14ac:dyDescent="0.2">
      <c r="A3742" t="s">
        <v>9864</v>
      </c>
      <c r="B3742" t="s">
        <v>1082</v>
      </c>
      <c r="C3742">
        <v>12</v>
      </c>
      <c r="D3742">
        <v>1</v>
      </c>
      <c r="E3742" t="s">
        <v>2027</v>
      </c>
      <c r="F3742">
        <v>220.12100000000001</v>
      </c>
      <c r="G3742">
        <v>64.533000000000001</v>
      </c>
      <c r="H3742">
        <v>30.132999999999999</v>
      </c>
      <c r="I3742">
        <v>14204.957</v>
      </c>
      <c r="J3742">
        <v>5793155</v>
      </c>
      <c r="K3742">
        <v>47.936999999999998</v>
      </c>
      <c r="L3742">
        <v>19.776</v>
      </c>
      <c r="M3742">
        <v>10551.986999999999</v>
      </c>
      <c r="N3742">
        <v>4303378</v>
      </c>
      <c r="O3742">
        <v>6.1449999999999996</v>
      </c>
      <c r="P3742">
        <v>12.577</v>
      </c>
      <c r="Q3742">
        <v>1352.7180000000001</v>
      </c>
      <c r="R3742">
        <v>551674</v>
      </c>
      <c r="S3742">
        <v>8.5000000000000006E-2</v>
      </c>
      <c r="T3742">
        <v>4.6609999999999996</v>
      </c>
      <c r="U3742">
        <v>18.757999999999999</v>
      </c>
      <c r="V3742">
        <v>7650</v>
      </c>
      <c r="W3742">
        <v>30</v>
      </c>
      <c r="X3742">
        <f t="shared" si="126"/>
        <v>773.51456000000007</v>
      </c>
      <c r="Y3742">
        <f t="shared" si="127"/>
        <v>18.961600000000001</v>
      </c>
    </row>
    <row r="3743" spans="1:25" x14ac:dyDescent="0.2">
      <c r="A3743" t="s">
        <v>9864</v>
      </c>
      <c r="B3743" t="s">
        <v>1082</v>
      </c>
      <c r="C3743">
        <v>12</v>
      </c>
      <c r="D3743">
        <v>2</v>
      </c>
      <c r="E3743" t="s">
        <v>2795</v>
      </c>
      <c r="F3743">
        <v>173.78200000000001</v>
      </c>
      <c r="G3743">
        <v>76.179000000000002</v>
      </c>
      <c r="H3743">
        <v>38.844000000000001</v>
      </c>
      <c r="I3743">
        <v>13238.611999999999</v>
      </c>
      <c r="J3743">
        <v>5399054</v>
      </c>
      <c r="K3743">
        <v>4.7510000000000003</v>
      </c>
      <c r="L3743">
        <v>2.7109999999999999</v>
      </c>
      <c r="M3743">
        <v>825.71199999999999</v>
      </c>
      <c r="N3743">
        <v>336747</v>
      </c>
      <c r="O3743">
        <v>4.3419999999999996</v>
      </c>
      <c r="P3743">
        <v>10.795</v>
      </c>
      <c r="Q3743">
        <v>754.54700000000003</v>
      </c>
      <c r="R3743">
        <v>307724</v>
      </c>
      <c r="S3743">
        <v>0.05</v>
      </c>
      <c r="T3743">
        <v>3.5840000000000001</v>
      </c>
      <c r="U3743">
        <v>8.7539999999999996</v>
      </c>
      <c r="V3743">
        <v>3570</v>
      </c>
      <c r="W3743">
        <v>14</v>
      </c>
      <c r="X3743">
        <f t="shared" si="126"/>
        <v>103.56303999999999</v>
      </c>
      <c r="Y3743">
        <f t="shared" si="127"/>
        <v>1.0415999999999999</v>
      </c>
    </row>
    <row r="3744" spans="1:25" x14ac:dyDescent="0.2">
      <c r="A3744" t="s">
        <v>9864</v>
      </c>
      <c r="B3744" t="s">
        <v>1082</v>
      </c>
      <c r="C3744">
        <v>12</v>
      </c>
      <c r="D3744">
        <v>3</v>
      </c>
      <c r="E3744" t="s">
        <v>4030</v>
      </c>
      <c r="F3744">
        <v>181.08699999999999</v>
      </c>
      <c r="G3744">
        <v>74.864000000000004</v>
      </c>
      <c r="H3744">
        <v>42.677999999999997</v>
      </c>
      <c r="I3744">
        <v>13556.924000000001</v>
      </c>
      <c r="J3744">
        <v>5528870</v>
      </c>
      <c r="K3744">
        <v>4.7320000000000002</v>
      </c>
      <c r="L3744">
        <v>2.7429999999999999</v>
      </c>
      <c r="M3744">
        <v>856.97500000000002</v>
      </c>
      <c r="N3744">
        <v>349497</v>
      </c>
      <c r="O3744">
        <v>3.4239999999999999</v>
      </c>
      <c r="P3744">
        <v>7.2140000000000004</v>
      </c>
      <c r="Q3744">
        <v>620.02599999999995</v>
      </c>
      <c r="R3744">
        <v>252863</v>
      </c>
      <c r="S3744">
        <v>5.1999999999999998E-2</v>
      </c>
      <c r="T3744">
        <v>3.6339999999999999</v>
      </c>
      <c r="U3744">
        <v>9.3789999999999996</v>
      </c>
      <c r="V3744">
        <v>3825</v>
      </c>
      <c r="W3744">
        <v>15</v>
      </c>
      <c r="X3744">
        <f t="shared" si="126"/>
        <v>0</v>
      </c>
      <c r="Y3744">
        <f t="shared" si="127"/>
        <v>2.1616</v>
      </c>
    </row>
    <row r="3745" spans="1:25" x14ac:dyDescent="0.2">
      <c r="A3745" t="s">
        <v>9864</v>
      </c>
      <c r="B3745" t="s">
        <v>1082</v>
      </c>
      <c r="C3745">
        <v>12</v>
      </c>
      <c r="D3745">
        <v>4</v>
      </c>
      <c r="E3745" t="s">
        <v>3074</v>
      </c>
      <c r="F3745">
        <v>263.64699999999999</v>
      </c>
      <c r="G3745">
        <v>69.683000000000007</v>
      </c>
      <c r="H3745">
        <v>31.388000000000002</v>
      </c>
      <c r="I3745">
        <v>18371.77</v>
      </c>
      <c r="J3745">
        <v>7492491</v>
      </c>
      <c r="K3745">
        <v>41.814999999999998</v>
      </c>
      <c r="L3745">
        <v>16.445</v>
      </c>
      <c r="M3745">
        <v>11024.269</v>
      </c>
      <c r="N3745">
        <v>4495987</v>
      </c>
      <c r="O3745">
        <v>18.867000000000001</v>
      </c>
      <c r="P3745">
        <v>24.369</v>
      </c>
      <c r="Q3745">
        <v>4974.24</v>
      </c>
      <c r="R3745">
        <v>2028626</v>
      </c>
      <c r="S3745">
        <v>0.183</v>
      </c>
      <c r="T3745">
        <v>6.8220000000000001</v>
      </c>
      <c r="U3745">
        <v>48.145000000000003</v>
      </c>
      <c r="V3745">
        <v>19635</v>
      </c>
      <c r="W3745">
        <v>77</v>
      </c>
      <c r="X3745">
        <f t="shared" si="126"/>
        <v>4829.6192000000001</v>
      </c>
      <c r="Y3745">
        <f t="shared" si="127"/>
        <v>71.601600000000005</v>
      </c>
    </row>
    <row r="3746" spans="1:25" x14ac:dyDescent="0.2">
      <c r="A3746" t="s">
        <v>9864</v>
      </c>
      <c r="B3746" t="s">
        <v>1082</v>
      </c>
      <c r="C3746">
        <v>12</v>
      </c>
      <c r="D3746">
        <v>5</v>
      </c>
      <c r="E3746" t="s">
        <v>4031</v>
      </c>
      <c r="F3746">
        <v>248.41</v>
      </c>
      <c r="G3746">
        <v>78.608999999999995</v>
      </c>
      <c r="H3746">
        <v>34.409999999999997</v>
      </c>
      <c r="I3746">
        <v>19527.338</v>
      </c>
      <c r="J3746">
        <v>7963762</v>
      </c>
      <c r="K3746">
        <v>53.749000000000002</v>
      </c>
      <c r="L3746">
        <v>17.603000000000002</v>
      </c>
      <c r="M3746">
        <v>13351.78</v>
      </c>
      <c r="N3746">
        <v>5445207</v>
      </c>
      <c r="O3746">
        <v>20.646000000000001</v>
      </c>
      <c r="P3746">
        <v>26.933</v>
      </c>
      <c r="Q3746">
        <v>5128.585</v>
      </c>
      <c r="R3746">
        <v>2091572</v>
      </c>
      <c r="S3746">
        <v>0.20599999999999999</v>
      </c>
      <c r="T3746">
        <v>7.2519999999999998</v>
      </c>
      <c r="U3746">
        <v>51.271999999999998</v>
      </c>
      <c r="V3746">
        <v>20910</v>
      </c>
      <c r="W3746">
        <v>82</v>
      </c>
      <c r="X3746">
        <f t="shared" si="126"/>
        <v>5002.4856000000009</v>
      </c>
      <c r="Y3746">
        <f t="shared" si="127"/>
        <v>77.201600000000013</v>
      </c>
    </row>
    <row r="3747" spans="1:25" x14ac:dyDescent="0.2">
      <c r="A3747" t="s">
        <v>9864</v>
      </c>
      <c r="B3747" t="s">
        <v>1082</v>
      </c>
      <c r="C3747">
        <v>12</v>
      </c>
      <c r="D3747">
        <v>6</v>
      </c>
      <c r="E3747" t="s">
        <v>4032</v>
      </c>
      <c r="F3747">
        <v>249.11600000000001</v>
      </c>
      <c r="G3747">
        <v>71.781999999999996</v>
      </c>
      <c r="H3747">
        <v>30.788</v>
      </c>
      <c r="I3747">
        <v>17882.116000000002</v>
      </c>
      <c r="J3747">
        <v>7292797</v>
      </c>
      <c r="K3747">
        <v>43.326000000000001</v>
      </c>
      <c r="L3747">
        <v>17.622</v>
      </c>
      <c r="M3747">
        <v>10793.129000000001</v>
      </c>
      <c r="N3747">
        <v>4401722</v>
      </c>
      <c r="O3747">
        <v>7.181</v>
      </c>
      <c r="P3747">
        <v>12.917</v>
      </c>
      <c r="Q3747">
        <v>1788.9970000000001</v>
      </c>
      <c r="R3747">
        <v>729600</v>
      </c>
      <c r="S3747">
        <v>0.14299999999999999</v>
      </c>
      <c r="T3747">
        <v>6.0380000000000003</v>
      </c>
      <c r="U3747">
        <v>35.64</v>
      </c>
      <c r="V3747">
        <v>14535</v>
      </c>
      <c r="W3747">
        <v>57</v>
      </c>
      <c r="X3747">
        <f t="shared" si="126"/>
        <v>1262.1470400000001</v>
      </c>
      <c r="Y3747">
        <f t="shared" si="127"/>
        <v>49.201600000000006</v>
      </c>
    </row>
    <row r="3748" spans="1:25" x14ac:dyDescent="0.2">
      <c r="A3748" t="s">
        <v>9864</v>
      </c>
      <c r="B3748" t="s">
        <v>1082</v>
      </c>
      <c r="C3748">
        <v>12</v>
      </c>
      <c r="D3748">
        <v>7</v>
      </c>
      <c r="E3748" t="s">
        <v>4033</v>
      </c>
      <c r="F3748">
        <v>180.78800000000001</v>
      </c>
      <c r="G3748">
        <v>75.040000000000006</v>
      </c>
      <c r="H3748">
        <v>37.652000000000001</v>
      </c>
      <c r="I3748">
        <v>13566.384</v>
      </c>
      <c r="J3748">
        <v>5532728</v>
      </c>
      <c r="K3748">
        <v>5.1509999999999998</v>
      </c>
      <c r="L3748">
        <v>2.7389999999999999</v>
      </c>
      <c r="M3748">
        <v>931.30600000000004</v>
      </c>
      <c r="N3748">
        <v>379811</v>
      </c>
      <c r="O3748">
        <v>5.1440000000000001</v>
      </c>
      <c r="P3748">
        <v>11.544</v>
      </c>
      <c r="Q3748">
        <v>929.96199999999999</v>
      </c>
      <c r="R3748">
        <v>379263</v>
      </c>
      <c r="S3748">
        <v>7.2999999999999995E-2</v>
      </c>
      <c r="T3748">
        <v>4.3029999999999999</v>
      </c>
      <c r="U3748">
        <v>13.131</v>
      </c>
      <c r="V3748">
        <v>5355</v>
      </c>
      <c r="W3748">
        <v>21</v>
      </c>
      <c r="X3748">
        <f t="shared" si="126"/>
        <v>300.02783999999997</v>
      </c>
      <c r="Y3748">
        <f t="shared" si="127"/>
        <v>8.8816000000000006</v>
      </c>
    </row>
    <row r="3749" spans="1:25" x14ac:dyDescent="0.2">
      <c r="A3749" t="s">
        <v>9864</v>
      </c>
      <c r="B3749" t="s">
        <v>1082</v>
      </c>
      <c r="C3749">
        <v>12</v>
      </c>
      <c r="D3749">
        <v>8</v>
      </c>
      <c r="E3749" t="s">
        <v>4034</v>
      </c>
      <c r="F3749">
        <v>292.74700000000001</v>
      </c>
      <c r="G3749">
        <v>87.067999999999998</v>
      </c>
      <c r="H3749">
        <v>45.747</v>
      </c>
      <c r="I3749">
        <v>25489.036</v>
      </c>
      <c r="J3749">
        <v>10395099</v>
      </c>
      <c r="K3749">
        <v>18.437999999999999</v>
      </c>
      <c r="L3749">
        <v>7.484</v>
      </c>
      <c r="M3749">
        <v>5397.5870000000004</v>
      </c>
      <c r="N3749">
        <v>2201278</v>
      </c>
      <c r="O3749">
        <v>6.085</v>
      </c>
      <c r="P3749">
        <v>12.858000000000001</v>
      </c>
      <c r="Q3749">
        <v>1781.3389999999999</v>
      </c>
      <c r="R3749">
        <v>726477</v>
      </c>
      <c r="S3749">
        <v>5.2999999999999999E-2</v>
      </c>
      <c r="T3749">
        <v>3.69</v>
      </c>
      <c r="U3749">
        <v>15.632</v>
      </c>
      <c r="V3749">
        <v>6375</v>
      </c>
      <c r="W3749">
        <v>25</v>
      </c>
      <c r="X3749">
        <f t="shared" si="126"/>
        <v>1253.5700800000002</v>
      </c>
      <c r="Y3749">
        <f t="shared" si="127"/>
        <v>13.361600000000001</v>
      </c>
    </row>
    <row r="3750" spans="1:25" x14ac:dyDescent="0.2">
      <c r="A3750" t="s">
        <v>9864</v>
      </c>
      <c r="B3750" t="s">
        <v>1082</v>
      </c>
      <c r="C3750">
        <v>12</v>
      </c>
      <c r="D3750">
        <v>9</v>
      </c>
      <c r="E3750" t="s">
        <v>4035</v>
      </c>
      <c r="F3750">
        <v>16.222999999999999</v>
      </c>
      <c r="G3750">
        <v>36.887999999999998</v>
      </c>
      <c r="H3750">
        <v>19.172999999999998</v>
      </c>
      <c r="I3750">
        <v>598.41200000000003</v>
      </c>
      <c r="J3750">
        <v>244048</v>
      </c>
      <c r="K3750">
        <v>64.781999999999996</v>
      </c>
      <c r="L3750">
        <v>34.334000000000003</v>
      </c>
      <c r="M3750">
        <v>1050.9280000000001</v>
      </c>
      <c r="N3750">
        <v>428596</v>
      </c>
      <c r="O3750">
        <v>15.83</v>
      </c>
      <c r="P3750">
        <v>25.224</v>
      </c>
      <c r="Q3750">
        <v>256.803</v>
      </c>
      <c r="R3750">
        <v>104731</v>
      </c>
      <c r="S3750">
        <v>0.23100000000000001</v>
      </c>
      <c r="T3750">
        <v>7.6760000000000002</v>
      </c>
      <c r="U3750">
        <v>3.7519999999999998</v>
      </c>
      <c r="V3750">
        <v>1530</v>
      </c>
      <c r="W3750">
        <v>6</v>
      </c>
      <c r="X3750">
        <f t="shared" si="126"/>
        <v>0</v>
      </c>
      <c r="Y3750">
        <f t="shared" si="127"/>
        <v>0</v>
      </c>
    </row>
    <row r="3751" spans="1:25" x14ac:dyDescent="0.2">
      <c r="A3751" t="s">
        <v>9864</v>
      </c>
      <c r="B3751" t="s">
        <v>1082</v>
      </c>
      <c r="C3751">
        <v>12</v>
      </c>
      <c r="D3751">
        <v>10</v>
      </c>
      <c r="E3751" t="s">
        <v>4036</v>
      </c>
      <c r="F3751">
        <v>196.80199999999999</v>
      </c>
      <c r="G3751">
        <v>71.463999999999999</v>
      </c>
      <c r="H3751">
        <v>35.643000000000001</v>
      </c>
      <c r="I3751">
        <v>14064.175999999999</v>
      </c>
      <c r="J3751">
        <v>5735741</v>
      </c>
      <c r="K3751">
        <v>27.937999999999999</v>
      </c>
      <c r="L3751">
        <v>19.933</v>
      </c>
      <c r="M3751">
        <v>5498.3429999999998</v>
      </c>
      <c r="N3751">
        <v>2242369</v>
      </c>
      <c r="O3751">
        <v>4.8339999999999996</v>
      </c>
      <c r="P3751">
        <v>8.6530000000000005</v>
      </c>
      <c r="Q3751">
        <v>951.33399999999995</v>
      </c>
      <c r="R3751">
        <v>387979</v>
      </c>
      <c r="S3751">
        <v>8.8999999999999996E-2</v>
      </c>
      <c r="T3751">
        <v>4.7619999999999996</v>
      </c>
      <c r="U3751">
        <v>17.507000000000001</v>
      </c>
      <c r="V3751">
        <v>7140</v>
      </c>
      <c r="W3751">
        <v>28</v>
      </c>
      <c r="X3751">
        <f t="shared" si="126"/>
        <v>323.96447999999992</v>
      </c>
      <c r="Y3751">
        <f t="shared" si="127"/>
        <v>16.721600000000002</v>
      </c>
    </row>
    <row r="3752" spans="1:25" x14ac:dyDescent="0.2">
      <c r="A3752" t="s">
        <v>9864</v>
      </c>
      <c r="B3752" t="s">
        <v>1082</v>
      </c>
      <c r="C3752">
        <v>12</v>
      </c>
      <c r="D3752">
        <v>11</v>
      </c>
      <c r="E3752" t="s">
        <v>4037</v>
      </c>
      <c r="F3752">
        <v>194.75399999999999</v>
      </c>
      <c r="G3752">
        <v>70.971999999999994</v>
      </c>
      <c r="H3752">
        <v>36.137999999999998</v>
      </c>
      <c r="I3752">
        <v>13822.073</v>
      </c>
      <c r="J3752">
        <v>5637005</v>
      </c>
      <c r="K3752">
        <v>47.994999999999997</v>
      </c>
      <c r="L3752">
        <v>26.768999999999998</v>
      </c>
      <c r="M3752">
        <v>9347.1489999999994</v>
      </c>
      <c r="N3752">
        <v>3812013</v>
      </c>
      <c r="O3752">
        <v>4.3280000000000003</v>
      </c>
      <c r="P3752">
        <v>7.0650000000000004</v>
      </c>
      <c r="Q3752">
        <v>842.83900000000006</v>
      </c>
      <c r="R3752">
        <v>343732</v>
      </c>
      <c r="S3752">
        <v>7.6999999999999999E-2</v>
      </c>
      <c r="T3752">
        <v>4.4320000000000004</v>
      </c>
      <c r="U3752">
        <v>15.006</v>
      </c>
      <c r="V3752">
        <v>6120</v>
      </c>
      <c r="W3752">
        <v>24</v>
      </c>
      <c r="X3752">
        <f t="shared" si="126"/>
        <v>202.45008000000004</v>
      </c>
      <c r="Y3752">
        <f t="shared" si="127"/>
        <v>12.2416</v>
      </c>
    </row>
    <row r="3753" spans="1:25" x14ac:dyDescent="0.2">
      <c r="A3753" t="s">
        <v>9864</v>
      </c>
      <c r="B3753" t="s">
        <v>1082</v>
      </c>
      <c r="C3753">
        <v>12</v>
      </c>
      <c r="D3753">
        <v>12</v>
      </c>
      <c r="E3753" t="s">
        <v>2110</v>
      </c>
      <c r="F3753">
        <v>258.06799999999998</v>
      </c>
      <c r="G3753">
        <v>70.341999999999999</v>
      </c>
      <c r="H3753">
        <v>34.610999999999997</v>
      </c>
      <c r="I3753">
        <v>18152.934000000001</v>
      </c>
      <c r="J3753">
        <v>7403244</v>
      </c>
      <c r="K3753">
        <v>86.393000000000001</v>
      </c>
      <c r="L3753">
        <v>33.978999999999999</v>
      </c>
      <c r="M3753">
        <v>22295.33</v>
      </c>
      <c r="N3753">
        <v>9092622</v>
      </c>
      <c r="O3753">
        <v>16.516999999999999</v>
      </c>
      <c r="P3753">
        <v>20.99</v>
      </c>
      <c r="Q3753">
        <v>4262.6360000000004</v>
      </c>
      <c r="R3753">
        <v>1738415</v>
      </c>
      <c r="S3753">
        <v>0.21099999999999999</v>
      </c>
      <c r="T3753">
        <v>7.3289999999999997</v>
      </c>
      <c r="U3753">
        <v>54.398000000000003</v>
      </c>
      <c r="V3753">
        <v>22185</v>
      </c>
      <c r="W3753">
        <v>87</v>
      </c>
      <c r="X3753">
        <f t="shared" si="126"/>
        <v>4032.6227200000008</v>
      </c>
      <c r="Y3753">
        <f t="shared" si="127"/>
        <v>82.801600000000022</v>
      </c>
    </row>
    <row r="3754" spans="1:25" x14ac:dyDescent="0.2">
      <c r="A3754" t="s">
        <v>9864</v>
      </c>
      <c r="B3754" t="s">
        <v>1082</v>
      </c>
      <c r="C3754">
        <v>12</v>
      </c>
      <c r="D3754">
        <v>13</v>
      </c>
      <c r="E3754" t="s">
        <v>4038</v>
      </c>
      <c r="F3754">
        <v>250.822</v>
      </c>
      <c r="G3754">
        <v>71.418000000000006</v>
      </c>
      <c r="H3754">
        <v>34.298000000000002</v>
      </c>
      <c r="I3754">
        <v>17913.256000000001</v>
      </c>
      <c r="J3754">
        <v>7305497</v>
      </c>
      <c r="K3754">
        <v>59.460999999999999</v>
      </c>
      <c r="L3754">
        <v>29.548999999999999</v>
      </c>
      <c r="M3754">
        <v>14914.203</v>
      </c>
      <c r="N3754">
        <v>6082404</v>
      </c>
      <c r="O3754">
        <v>5.3760000000000003</v>
      </c>
      <c r="P3754">
        <v>9.4160000000000004</v>
      </c>
      <c r="Q3754">
        <v>1348.3579999999999</v>
      </c>
      <c r="R3754">
        <v>549896</v>
      </c>
      <c r="S3754">
        <v>0.112</v>
      </c>
      <c r="T3754">
        <v>5.3470000000000004</v>
      </c>
      <c r="U3754">
        <v>28.137</v>
      </c>
      <c r="V3754">
        <v>11475</v>
      </c>
      <c r="W3754">
        <v>45</v>
      </c>
      <c r="X3754">
        <f t="shared" si="126"/>
        <v>768.63135999999997</v>
      </c>
      <c r="Y3754">
        <f t="shared" si="127"/>
        <v>35.761600000000001</v>
      </c>
    </row>
    <row r="3755" spans="1:25" x14ac:dyDescent="0.2">
      <c r="A3755" t="s">
        <v>9864</v>
      </c>
      <c r="B3755" t="s">
        <v>1082</v>
      </c>
      <c r="C3755">
        <v>12</v>
      </c>
      <c r="D3755">
        <v>14</v>
      </c>
      <c r="E3755" t="s">
        <v>4039</v>
      </c>
      <c r="F3755">
        <v>203.16200000000001</v>
      </c>
      <c r="G3755">
        <v>81.117999999999995</v>
      </c>
      <c r="H3755">
        <v>37.396999999999998</v>
      </c>
      <c r="I3755">
        <v>16480.178</v>
      </c>
      <c r="J3755">
        <v>6721050</v>
      </c>
      <c r="K3755">
        <v>6.76</v>
      </c>
      <c r="L3755">
        <v>3.9569999999999999</v>
      </c>
      <c r="M3755">
        <v>1373.479</v>
      </c>
      <c r="N3755">
        <v>560141</v>
      </c>
      <c r="O3755">
        <v>4.4960000000000004</v>
      </c>
      <c r="P3755">
        <v>9.7989999999999995</v>
      </c>
      <c r="Q3755">
        <v>913.34199999999998</v>
      </c>
      <c r="R3755">
        <v>372485</v>
      </c>
      <c r="S3755">
        <v>7.3999999999999996E-2</v>
      </c>
      <c r="T3755">
        <v>4.3390000000000004</v>
      </c>
      <c r="U3755">
        <v>15.006</v>
      </c>
      <c r="V3755">
        <v>6120</v>
      </c>
      <c r="W3755">
        <v>24</v>
      </c>
      <c r="X3755">
        <f t="shared" si="126"/>
        <v>281.41343999999998</v>
      </c>
      <c r="Y3755">
        <f t="shared" si="127"/>
        <v>12.2416</v>
      </c>
    </row>
    <row r="3756" spans="1:25" x14ac:dyDescent="0.2">
      <c r="A3756" t="s">
        <v>9864</v>
      </c>
      <c r="B3756" t="s">
        <v>1082</v>
      </c>
      <c r="C3756">
        <v>12</v>
      </c>
      <c r="D3756">
        <v>15</v>
      </c>
      <c r="E3756" t="s">
        <v>4040</v>
      </c>
      <c r="F3756">
        <v>259.80200000000002</v>
      </c>
      <c r="G3756">
        <v>64.003</v>
      </c>
      <c r="H3756">
        <v>28.741</v>
      </c>
      <c r="I3756">
        <v>16628.16</v>
      </c>
      <c r="J3756">
        <v>6781401</v>
      </c>
      <c r="K3756">
        <v>64.888000000000005</v>
      </c>
      <c r="L3756">
        <v>23.853999999999999</v>
      </c>
      <c r="M3756">
        <v>16858.069</v>
      </c>
      <c r="N3756">
        <v>6875164</v>
      </c>
      <c r="O3756">
        <v>16.907</v>
      </c>
      <c r="P3756">
        <v>21.696000000000002</v>
      </c>
      <c r="Q3756">
        <v>4392.5169999999998</v>
      </c>
      <c r="R3756">
        <v>1791384</v>
      </c>
      <c r="S3756">
        <v>0.17299999999999999</v>
      </c>
      <c r="T3756">
        <v>6.6449999999999996</v>
      </c>
      <c r="U3756">
        <v>45.018999999999998</v>
      </c>
      <c r="V3756">
        <v>18360</v>
      </c>
      <c r="W3756">
        <v>72</v>
      </c>
      <c r="X3756">
        <f t="shared" si="126"/>
        <v>4178.0894400000006</v>
      </c>
      <c r="Y3756">
        <f t="shared" si="127"/>
        <v>66.00160000000001</v>
      </c>
    </row>
    <row r="3757" spans="1:25" x14ac:dyDescent="0.2">
      <c r="A3757" t="s">
        <v>9864</v>
      </c>
      <c r="B3757" t="s">
        <v>1082</v>
      </c>
      <c r="C3757">
        <v>12</v>
      </c>
      <c r="D3757">
        <v>16</v>
      </c>
      <c r="E3757" t="s">
        <v>4041</v>
      </c>
      <c r="F3757">
        <v>324.82900000000001</v>
      </c>
      <c r="G3757">
        <v>74.17</v>
      </c>
      <c r="H3757">
        <v>37.238</v>
      </c>
      <c r="I3757">
        <v>24092.519</v>
      </c>
      <c r="J3757">
        <v>9825563</v>
      </c>
      <c r="K3757">
        <v>32.588000000000001</v>
      </c>
      <c r="L3757">
        <v>16.283000000000001</v>
      </c>
      <c r="M3757">
        <v>10585.423000000001</v>
      </c>
      <c r="N3757">
        <v>4317014</v>
      </c>
      <c r="O3757">
        <v>19.280999999999999</v>
      </c>
      <c r="P3757">
        <v>23.734999999999999</v>
      </c>
      <c r="Q3757">
        <v>6262.9210000000003</v>
      </c>
      <c r="R3757">
        <v>2554184</v>
      </c>
      <c r="S3757">
        <v>0.16700000000000001</v>
      </c>
      <c r="T3757">
        <v>6.5330000000000004</v>
      </c>
      <c r="U3757">
        <v>54.398000000000003</v>
      </c>
      <c r="V3757">
        <v>22185</v>
      </c>
      <c r="W3757">
        <v>87</v>
      </c>
      <c r="X3757">
        <f t="shared" si="126"/>
        <v>6272.9419200000011</v>
      </c>
      <c r="Y3757">
        <f t="shared" si="127"/>
        <v>82.801600000000022</v>
      </c>
    </row>
    <row r="3758" spans="1:25" x14ac:dyDescent="0.2">
      <c r="A3758" t="s">
        <v>9864</v>
      </c>
      <c r="B3758" t="s">
        <v>1082</v>
      </c>
      <c r="C3758">
        <v>12</v>
      </c>
      <c r="D3758">
        <v>17</v>
      </c>
      <c r="E3758" t="s">
        <v>4042</v>
      </c>
      <c r="F3758">
        <v>163.66999999999999</v>
      </c>
      <c r="G3758">
        <v>79.784000000000006</v>
      </c>
      <c r="H3758">
        <v>37.212000000000003</v>
      </c>
      <c r="I3758">
        <v>13058.27</v>
      </c>
      <c r="J3758">
        <v>5325506</v>
      </c>
      <c r="K3758">
        <v>60.973999999999997</v>
      </c>
      <c r="L3758">
        <v>33.996000000000002</v>
      </c>
      <c r="M3758">
        <v>9979.5920000000006</v>
      </c>
      <c r="N3758">
        <v>4069940</v>
      </c>
      <c r="O3758">
        <v>5.2519999999999998</v>
      </c>
      <c r="P3758">
        <v>10.151999999999999</v>
      </c>
      <c r="Q3758">
        <v>859.60599999999999</v>
      </c>
      <c r="R3758">
        <v>350570</v>
      </c>
      <c r="S3758">
        <v>9.6000000000000002E-2</v>
      </c>
      <c r="T3758">
        <v>4.9340000000000002</v>
      </c>
      <c r="U3758">
        <v>15.632</v>
      </c>
      <c r="V3758">
        <v>6375</v>
      </c>
      <c r="W3758">
        <v>25</v>
      </c>
      <c r="X3758">
        <f t="shared" si="126"/>
        <v>221.22911999999997</v>
      </c>
      <c r="Y3758">
        <f t="shared" si="127"/>
        <v>13.361600000000001</v>
      </c>
    </row>
    <row r="3759" spans="1:25" x14ac:dyDescent="0.2">
      <c r="A3759" t="s">
        <v>9864</v>
      </c>
      <c r="B3759" t="s">
        <v>1082</v>
      </c>
      <c r="C3759">
        <v>12</v>
      </c>
      <c r="D3759">
        <v>18</v>
      </c>
      <c r="E3759" t="s">
        <v>4043</v>
      </c>
      <c r="F3759">
        <v>174.24799999999999</v>
      </c>
      <c r="G3759">
        <v>79.575999999999993</v>
      </c>
      <c r="H3759">
        <v>37.412999999999997</v>
      </c>
      <c r="I3759">
        <v>13866.043</v>
      </c>
      <c r="J3759">
        <v>5654937</v>
      </c>
      <c r="K3759">
        <v>36.104999999999997</v>
      </c>
      <c r="L3759">
        <v>13.872999999999999</v>
      </c>
      <c r="M3759">
        <v>6291.3130000000001</v>
      </c>
      <c r="N3759">
        <v>2565763</v>
      </c>
      <c r="O3759">
        <v>7.87</v>
      </c>
      <c r="P3759">
        <v>13.119</v>
      </c>
      <c r="Q3759">
        <v>1371.248</v>
      </c>
      <c r="R3759">
        <v>559231</v>
      </c>
      <c r="S3759">
        <v>8.3000000000000004E-2</v>
      </c>
      <c r="T3759">
        <v>4.5869999999999997</v>
      </c>
      <c r="U3759">
        <v>14.381</v>
      </c>
      <c r="V3759">
        <v>5865</v>
      </c>
      <c r="W3759">
        <v>23</v>
      </c>
      <c r="X3759">
        <f t="shared" si="126"/>
        <v>794.26816000000008</v>
      </c>
      <c r="Y3759">
        <f t="shared" si="127"/>
        <v>11.121600000000001</v>
      </c>
    </row>
    <row r="3760" spans="1:25" x14ac:dyDescent="0.2">
      <c r="A3760" t="s">
        <v>9864</v>
      </c>
      <c r="B3760" t="s">
        <v>1082</v>
      </c>
      <c r="C3760">
        <v>12</v>
      </c>
      <c r="D3760">
        <v>19</v>
      </c>
      <c r="E3760" t="s">
        <v>4044</v>
      </c>
      <c r="F3760">
        <v>220.714</v>
      </c>
      <c r="G3760">
        <v>70.022000000000006</v>
      </c>
      <c r="H3760">
        <v>31.797000000000001</v>
      </c>
      <c r="I3760">
        <v>15454.928</v>
      </c>
      <c r="J3760">
        <v>6302926</v>
      </c>
      <c r="K3760">
        <v>39.823</v>
      </c>
      <c r="L3760">
        <v>14.9</v>
      </c>
      <c r="M3760">
        <v>8789.59</v>
      </c>
      <c r="N3760">
        <v>3584626</v>
      </c>
      <c r="O3760">
        <v>12.265000000000001</v>
      </c>
      <c r="P3760">
        <v>18.475000000000001</v>
      </c>
      <c r="Q3760">
        <v>2707.0030000000002</v>
      </c>
      <c r="R3760">
        <v>1103987</v>
      </c>
      <c r="S3760">
        <v>0.13300000000000001</v>
      </c>
      <c r="T3760">
        <v>5.8250000000000002</v>
      </c>
      <c r="U3760">
        <v>29.388000000000002</v>
      </c>
      <c r="V3760">
        <v>11985</v>
      </c>
      <c r="W3760">
        <v>47</v>
      </c>
      <c r="X3760">
        <f t="shared" si="126"/>
        <v>2290.3137600000005</v>
      </c>
      <c r="Y3760">
        <f t="shared" si="127"/>
        <v>38.001600000000003</v>
      </c>
    </row>
    <row r="3761" spans="1:25" x14ac:dyDescent="0.2">
      <c r="A3761" t="s">
        <v>9864</v>
      </c>
      <c r="B3761" t="s">
        <v>1082</v>
      </c>
      <c r="C3761">
        <v>12</v>
      </c>
      <c r="D3761">
        <v>20</v>
      </c>
      <c r="E3761" t="s">
        <v>4045</v>
      </c>
      <c r="F3761">
        <v>161.30199999999999</v>
      </c>
      <c r="G3761">
        <v>68.031999999999996</v>
      </c>
      <c r="H3761">
        <v>40.311999999999998</v>
      </c>
      <c r="I3761">
        <v>10973.726000000001</v>
      </c>
      <c r="J3761">
        <v>4475374</v>
      </c>
      <c r="K3761">
        <v>42.802</v>
      </c>
      <c r="L3761">
        <v>21.228999999999999</v>
      </c>
      <c r="M3761">
        <v>6904.0889999999999</v>
      </c>
      <c r="N3761">
        <v>2815669</v>
      </c>
      <c r="O3761">
        <v>4.8380000000000001</v>
      </c>
      <c r="P3761">
        <v>9.1989999999999998</v>
      </c>
      <c r="Q3761">
        <v>780.41800000000001</v>
      </c>
      <c r="R3761">
        <v>318275</v>
      </c>
      <c r="S3761">
        <v>0.112</v>
      </c>
      <c r="T3761">
        <v>5.3529999999999998</v>
      </c>
      <c r="U3761">
        <v>18.132999999999999</v>
      </c>
      <c r="V3761">
        <v>7395</v>
      </c>
      <c r="W3761">
        <v>29</v>
      </c>
      <c r="X3761">
        <f t="shared" si="126"/>
        <v>132.53855999999996</v>
      </c>
      <c r="Y3761">
        <f t="shared" si="127"/>
        <v>17.8416</v>
      </c>
    </row>
    <row r="3762" spans="1:25" x14ac:dyDescent="0.2">
      <c r="A3762" t="s">
        <v>9864</v>
      </c>
      <c r="B3762" t="s">
        <v>1082</v>
      </c>
      <c r="C3762">
        <v>12</v>
      </c>
      <c r="D3762">
        <v>21</v>
      </c>
      <c r="E3762" t="s">
        <v>4046</v>
      </c>
      <c r="F3762">
        <v>178.65700000000001</v>
      </c>
      <c r="G3762">
        <v>80.022999999999996</v>
      </c>
      <c r="H3762">
        <v>38.590000000000003</v>
      </c>
      <c r="I3762">
        <v>14296.691999999999</v>
      </c>
      <c r="J3762">
        <v>5830567</v>
      </c>
      <c r="K3762">
        <v>15.175000000000001</v>
      </c>
      <c r="L3762">
        <v>12.641999999999999</v>
      </c>
      <c r="M3762">
        <v>2711.1909999999998</v>
      </c>
      <c r="N3762">
        <v>1105695</v>
      </c>
      <c r="O3762">
        <v>6.3170000000000002</v>
      </c>
      <c r="P3762">
        <v>13.683999999999999</v>
      </c>
      <c r="Q3762">
        <v>1128.6199999999999</v>
      </c>
      <c r="R3762">
        <v>460281</v>
      </c>
      <c r="S3762">
        <v>0.115</v>
      </c>
      <c r="T3762">
        <v>5.4260000000000002</v>
      </c>
      <c r="U3762">
        <v>20.634</v>
      </c>
      <c r="V3762">
        <v>8415</v>
      </c>
      <c r="W3762">
        <v>33</v>
      </c>
      <c r="X3762">
        <f t="shared" si="126"/>
        <v>522.52479999999991</v>
      </c>
      <c r="Y3762">
        <f t="shared" si="127"/>
        <v>22.3216</v>
      </c>
    </row>
    <row r="3763" spans="1:25" x14ac:dyDescent="0.2">
      <c r="A3763" t="s">
        <v>9864</v>
      </c>
      <c r="B3763" t="s">
        <v>1082</v>
      </c>
      <c r="C3763">
        <v>12</v>
      </c>
      <c r="D3763">
        <v>22</v>
      </c>
      <c r="E3763" t="s">
        <v>4047</v>
      </c>
      <c r="F3763">
        <v>167.58099999999999</v>
      </c>
      <c r="G3763">
        <v>93.668000000000006</v>
      </c>
      <c r="H3763">
        <v>51.15</v>
      </c>
      <c r="I3763">
        <v>15696.945</v>
      </c>
      <c r="J3763">
        <v>6401627</v>
      </c>
      <c r="K3763">
        <v>4.4210000000000003</v>
      </c>
      <c r="L3763">
        <v>2.4119999999999999</v>
      </c>
      <c r="M3763">
        <v>740.798</v>
      </c>
      <c r="N3763">
        <v>302117</v>
      </c>
      <c r="O3763">
        <v>3.198</v>
      </c>
      <c r="P3763">
        <v>6.2039999999999997</v>
      </c>
      <c r="Q3763">
        <v>535.87</v>
      </c>
      <c r="R3763">
        <v>218542</v>
      </c>
      <c r="S3763">
        <v>0.03</v>
      </c>
      <c r="T3763">
        <v>2.7589999999999999</v>
      </c>
      <c r="U3763">
        <v>5.0019999999999998</v>
      </c>
      <c r="V3763">
        <v>2040</v>
      </c>
      <c r="W3763">
        <v>8</v>
      </c>
      <c r="X3763">
        <f t="shared" si="126"/>
        <v>0</v>
      </c>
      <c r="Y3763">
        <f t="shared" si="127"/>
        <v>0</v>
      </c>
    </row>
    <row r="3764" spans="1:25" x14ac:dyDescent="0.2">
      <c r="A3764" t="s">
        <v>9864</v>
      </c>
      <c r="B3764" t="s">
        <v>1082</v>
      </c>
      <c r="C3764">
        <v>12</v>
      </c>
      <c r="D3764">
        <v>23</v>
      </c>
      <c r="E3764" t="s">
        <v>4048</v>
      </c>
      <c r="F3764">
        <v>222.327</v>
      </c>
      <c r="G3764">
        <v>65.218999999999994</v>
      </c>
      <c r="H3764">
        <v>32.972000000000001</v>
      </c>
      <c r="I3764">
        <v>14500.002</v>
      </c>
      <c r="J3764">
        <v>5913482</v>
      </c>
      <c r="K3764">
        <v>58.584000000000003</v>
      </c>
      <c r="L3764">
        <v>29.858000000000001</v>
      </c>
      <c r="M3764">
        <v>13024.901</v>
      </c>
      <c r="N3764">
        <v>5311897</v>
      </c>
      <c r="O3764">
        <v>7.0490000000000004</v>
      </c>
      <c r="P3764">
        <v>11.867000000000001</v>
      </c>
      <c r="Q3764">
        <v>1567.2139999999999</v>
      </c>
      <c r="R3764">
        <v>639151</v>
      </c>
      <c r="S3764">
        <v>0.13500000000000001</v>
      </c>
      <c r="T3764">
        <v>5.8659999999999997</v>
      </c>
      <c r="U3764">
        <v>30.013000000000002</v>
      </c>
      <c r="V3764">
        <v>12240</v>
      </c>
      <c r="W3764">
        <v>48</v>
      </c>
      <c r="X3764">
        <f t="shared" si="126"/>
        <v>1013.75008</v>
      </c>
      <c r="Y3764">
        <f t="shared" si="127"/>
        <v>39.121600000000001</v>
      </c>
    </row>
    <row r="3765" spans="1:25" x14ac:dyDescent="0.2">
      <c r="A3765" t="s">
        <v>9864</v>
      </c>
      <c r="B3765" t="s">
        <v>1082</v>
      </c>
      <c r="C3765">
        <v>12</v>
      </c>
      <c r="D3765">
        <v>24</v>
      </c>
      <c r="E3765" t="s">
        <v>4049</v>
      </c>
      <c r="F3765">
        <v>251.05500000000001</v>
      </c>
      <c r="G3765">
        <v>62.942</v>
      </c>
      <c r="H3765">
        <v>31.667000000000002</v>
      </c>
      <c r="I3765">
        <v>15801.86</v>
      </c>
      <c r="J3765">
        <v>6444414</v>
      </c>
      <c r="K3765">
        <v>38.750999999999998</v>
      </c>
      <c r="L3765">
        <v>18.689</v>
      </c>
      <c r="M3765">
        <v>9728.625</v>
      </c>
      <c r="N3765">
        <v>3967589</v>
      </c>
      <c r="O3765">
        <v>6.1920000000000002</v>
      </c>
      <c r="P3765">
        <v>12.57</v>
      </c>
      <c r="Q3765">
        <v>1554.586</v>
      </c>
      <c r="R3765">
        <v>634001</v>
      </c>
      <c r="S3765">
        <v>9.1999999999999998E-2</v>
      </c>
      <c r="T3765">
        <v>4.8470000000000004</v>
      </c>
      <c r="U3765">
        <v>23.135000000000002</v>
      </c>
      <c r="V3765">
        <v>9435</v>
      </c>
      <c r="W3765">
        <v>37</v>
      </c>
      <c r="X3765">
        <f t="shared" si="126"/>
        <v>999.60672000000011</v>
      </c>
      <c r="Y3765">
        <f t="shared" si="127"/>
        <v>26.801600000000001</v>
      </c>
    </row>
    <row r="3766" spans="1:25" x14ac:dyDescent="0.2">
      <c r="A3766" t="s">
        <v>9864</v>
      </c>
      <c r="B3766" t="s">
        <v>1082</v>
      </c>
      <c r="C3766">
        <v>12</v>
      </c>
      <c r="D3766">
        <v>25</v>
      </c>
      <c r="E3766" t="s">
        <v>4050</v>
      </c>
      <c r="F3766">
        <v>140.55000000000001</v>
      </c>
      <c r="G3766">
        <v>56.256</v>
      </c>
      <c r="H3766">
        <v>29.283000000000001</v>
      </c>
      <c r="I3766">
        <v>7906.7169999999996</v>
      </c>
      <c r="J3766">
        <v>3224567</v>
      </c>
      <c r="K3766">
        <v>27.568999999999999</v>
      </c>
      <c r="L3766">
        <v>17.234000000000002</v>
      </c>
      <c r="M3766">
        <v>3874.7919999999999</v>
      </c>
      <c r="N3766">
        <v>1580242</v>
      </c>
      <c r="O3766">
        <v>3.218</v>
      </c>
      <c r="P3766">
        <v>5.0780000000000003</v>
      </c>
      <c r="Q3766">
        <v>452.26100000000002</v>
      </c>
      <c r="R3766">
        <v>184444</v>
      </c>
      <c r="S3766">
        <v>3.1E-2</v>
      </c>
      <c r="T3766">
        <v>2.8180000000000001</v>
      </c>
      <c r="U3766">
        <v>4.3769999999999998</v>
      </c>
      <c r="V3766">
        <v>1785</v>
      </c>
      <c r="W3766">
        <v>7</v>
      </c>
      <c r="X3766">
        <f t="shared" si="126"/>
        <v>0</v>
      </c>
      <c r="Y3766">
        <f t="shared" si="127"/>
        <v>0</v>
      </c>
    </row>
    <row r="3767" spans="1:25" x14ac:dyDescent="0.2">
      <c r="A3767" t="s">
        <v>9864</v>
      </c>
      <c r="B3767" t="s">
        <v>1082</v>
      </c>
      <c r="C3767">
        <v>12</v>
      </c>
      <c r="D3767">
        <v>26</v>
      </c>
      <c r="E3767" t="s">
        <v>4051</v>
      </c>
      <c r="F3767">
        <v>213.41399999999999</v>
      </c>
      <c r="G3767">
        <v>62.198999999999998</v>
      </c>
      <c r="H3767">
        <v>37.392000000000003</v>
      </c>
      <c r="I3767">
        <v>13274.222</v>
      </c>
      <c r="J3767">
        <v>5413577</v>
      </c>
      <c r="K3767">
        <v>27.588999999999999</v>
      </c>
      <c r="L3767">
        <v>15.871</v>
      </c>
      <c r="M3767">
        <v>5887.8230000000003</v>
      </c>
      <c r="N3767">
        <v>2401209</v>
      </c>
      <c r="O3767">
        <v>3.3620000000000001</v>
      </c>
      <c r="P3767">
        <v>5.86</v>
      </c>
      <c r="Q3767">
        <v>717.40300000000002</v>
      </c>
      <c r="R3767">
        <v>292576</v>
      </c>
      <c r="S3767">
        <v>4.3999999999999997E-2</v>
      </c>
      <c r="T3767">
        <v>3.347</v>
      </c>
      <c r="U3767">
        <v>9.3789999999999996</v>
      </c>
      <c r="V3767">
        <v>3825</v>
      </c>
      <c r="W3767">
        <v>15</v>
      </c>
      <c r="X3767">
        <f t="shared" si="126"/>
        <v>61.961759999999984</v>
      </c>
      <c r="Y3767">
        <f t="shared" si="127"/>
        <v>2.1616</v>
      </c>
    </row>
    <row r="3768" spans="1:25" x14ac:dyDescent="0.2">
      <c r="A3768" t="s">
        <v>9864</v>
      </c>
      <c r="B3768" t="s">
        <v>1082</v>
      </c>
      <c r="C3768">
        <v>12</v>
      </c>
      <c r="D3768">
        <v>27</v>
      </c>
      <c r="E3768" t="s">
        <v>4052</v>
      </c>
      <c r="F3768">
        <v>240.11199999999999</v>
      </c>
      <c r="G3768">
        <v>52.444000000000003</v>
      </c>
      <c r="H3768">
        <v>35.837000000000003</v>
      </c>
      <c r="I3768">
        <v>12592.532999999999</v>
      </c>
      <c r="J3768">
        <v>5135566</v>
      </c>
      <c r="K3768">
        <v>49.564</v>
      </c>
      <c r="L3768">
        <v>19</v>
      </c>
      <c r="M3768">
        <v>11901.01</v>
      </c>
      <c r="N3768">
        <v>4853545</v>
      </c>
      <c r="O3768">
        <v>9.4290000000000003</v>
      </c>
      <c r="P3768">
        <v>15.04</v>
      </c>
      <c r="Q3768">
        <v>2264.018</v>
      </c>
      <c r="R3768">
        <v>923326</v>
      </c>
      <c r="S3768">
        <v>0.156</v>
      </c>
      <c r="T3768">
        <v>6.31</v>
      </c>
      <c r="U3768">
        <v>37.515999999999998</v>
      </c>
      <c r="V3768">
        <v>15300</v>
      </c>
      <c r="W3768">
        <v>60</v>
      </c>
      <c r="X3768">
        <f t="shared" si="126"/>
        <v>1794.1705600000003</v>
      </c>
      <c r="Y3768">
        <f t="shared" si="127"/>
        <v>52.561600000000006</v>
      </c>
    </row>
    <row r="3769" spans="1:25" x14ac:dyDescent="0.2">
      <c r="A3769" t="s">
        <v>9864</v>
      </c>
      <c r="B3769" t="s">
        <v>1082</v>
      </c>
      <c r="C3769">
        <v>12</v>
      </c>
      <c r="D3769">
        <v>28</v>
      </c>
      <c r="E3769" t="s">
        <v>4053</v>
      </c>
      <c r="F3769">
        <v>167.03200000000001</v>
      </c>
      <c r="G3769">
        <v>70.876000000000005</v>
      </c>
      <c r="H3769">
        <v>37.137</v>
      </c>
      <c r="I3769">
        <v>11838.503000000001</v>
      </c>
      <c r="J3769">
        <v>4828053</v>
      </c>
      <c r="K3769">
        <v>4.0259999999999998</v>
      </c>
      <c r="L3769">
        <v>2.4510000000000001</v>
      </c>
      <c r="M3769">
        <v>672.5</v>
      </c>
      <c r="N3769">
        <v>274263</v>
      </c>
      <c r="O3769">
        <v>4.4119999999999999</v>
      </c>
      <c r="P3769">
        <v>9.2080000000000002</v>
      </c>
      <c r="Q3769">
        <v>736.86300000000006</v>
      </c>
      <c r="R3769">
        <v>300512</v>
      </c>
      <c r="S3769">
        <v>7.4999999999999997E-2</v>
      </c>
      <c r="T3769">
        <v>4.3689999999999998</v>
      </c>
      <c r="U3769">
        <v>12.505000000000001</v>
      </c>
      <c r="V3769">
        <v>5100</v>
      </c>
      <c r="W3769">
        <v>20</v>
      </c>
      <c r="X3769">
        <f t="shared" si="126"/>
        <v>83.756960000000021</v>
      </c>
      <c r="Y3769">
        <f t="shared" si="127"/>
        <v>7.7616000000000005</v>
      </c>
    </row>
    <row r="3770" spans="1:25" x14ac:dyDescent="0.2">
      <c r="A3770" t="s">
        <v>9864</v>
      </c>
      <c r="B3770" t="s">
        <v>1082</v>
      </c>
      <c r="C3770">
        <v>12</v>
      </c>
      <c r="D3770">
        <v>31</v>
      </c>
      <c r="E3770" t="s">
        <v>4054</v>
      </c>
      <c r="F3770">
        <v>178.917</v>
      </c>
      <c r="G3770">
        <v>51.029000000000003</v>
      </c>
      <c r="H3770">
        <v>33.368000000000002</v>
      </c>
      <c r="I3770">
        <v>9130.0020000000004</v>
      </c>
      <c r="J3770">
        <v>3723455</v>
      </c>
      <c r="K3770">
        <v>6.5519999999999996</v>
      </c>
      <c r="L3770">
        <v>4.0469999999999997</v>
      </c>
      <c r="M3770">
        <v>1172.32</v>
      </c>
      <c r="N3770">
        <v>478103</v>
      </c>
      <c r="O3770">
        <v>3.9009999999999998</v>
      </c>
      <c r="P3770">
        <v>7.3140000000000001</v>
      </c>
      <c r="Q3770">
        <v>697.89499999999998</v>
      </c>
      <c r="R3770">
        <v>284620</v>
      </c>
      <c r="S3770">
        <v>4.2000000000000003E-2</v>
      </c>
      <c r="T3770">
        <v>3.27</v>
      </c>
      <c r="U3770">
        <v>7.5030000000000001</v>
      </c>
      <c r="V3770">
        <v>3060</v>
      </c>
      <c r="W3770">
        <v>12</v>
      </c>
      <c r="X3770">
        <f t="shared" si="126"/>
        <v>40.112799999999936</v>
      </c>
      <c r="Y3770">
        <f t="shared" si="127"/>
        <v>0</v>
      </c>
    </row>
    <row r="3771" spans="1:25" x14ac:dyDescent="0.2">
      <c r="A3771" t="s">
        <v>9864</v>
      </c>
      <c r="B3771" t="s">
        <v>1082</v>
      </c>
      <c r="C3771">
        <v>12</v>
      </c>
      <c r="D3771">
        <v>32</v>
      </c>
      <c r="E3771" t="s">
        <v>4055</v>
      </c>
      <c r="F3771">
        <v>356.93900000000002</v>
      </c>
      <c r="G3771">
        <v>43.564999999999998</v>
      </c>
      <c r="H3771">
        <v>20.695</v>
      </c>
      <c r="I3771">
        <v>15550.085999999999</v>
      </c>
      <c r="J3771">
        <v>6341734</v>
      </c>
      <c r="K3771">
        <v>46.481000000000002</v>
      </c>
      <c r="L3771">
        <v>18.434999999999999</v>
      </c>
      <c r="M3771">
        <v>16590.832999999999</v>
      </c>
      <c r="N3771">
        <v>6766178</v>
      </c>
      <c r="O3771">
        <v>11.712999999999999</v>
      </c>
      <c r="P3771">
        <v>19.57</v>
      </c>
      <c r="Q3771">
        <v>4180.8680000000004</v>
      </c>
      <c r="R3771">
        <v>1705068</v>
      </c>
      <c r="S3771">
        <v>0.187</v>
      </c>
      <c r="T3771">
        <v>6.9109999999999996</v>
      </c>
      <c r="U3771">
        <v>66.903000000000006</v>
      </c>
      <c r="V3771">
        <v>27285</v>
      </c>
      <c r="W3771">
        <v>107</v>
      </c>
      <c r="X3771">
        <f t="shared" si="126"/>
        <v>3941.0425600000008</v>
      </c>
      <c r="Y3771">
        <f t="shared" si="127"/>
        <v>105.20160000000001</v>
      </c>
    </row>
    <row r="3772" spans="1:25" x14ac:dyDescent="0.2">
      <c r="A3772" t="s">
        <v>9864</v>
      </c>
      <c r="B3772" t="s">
        <v>1082</v>
      </c>
      <c r="C3772">
        <v>12</v>
      </c>
      <c r="D3772">
        <v>33</v>
      </c>
      <c r="E3772" t="s">
        <v>4056</v>
      </c>
      <c r="F3772">
        <v>259.101</v>
      </c>
      <c r="G3772">
        <v>43.588999999999999</v>
      </c>
      <c r="H3772">
        <v>19.228999999999999</v>
      </c>
      <c r="I3772">
        <v>11293.823</v>
      </c>
      <c r="J3772">
        <v>4605918</v>
      </c>
      <c r="K3772">
        <v>49.517000000000003</v>
      </c>
      <c r="L3772">
        <v>20.922000000000001</v>
      </c>
      <c r="M3772">
        <v>12829.999</v>
      </c>
      <c r="N3772">
        <v>5232411</v>
      </c>
      <c r="O3772">
        <v>11.004</v>
      </c>
      <c r="P3772">
        <v>19.265000000000001</v>
      </c>
      <c r="Q3772">
        <v>2851.221</v>
      </c>
      <c r="R3772">
        <v>1162803</v>
      </c>
      <c r="S3772">
        <v>0.157</v>
      </c>
      <c r="T3772">
        <v>6.3230000000000004</v>
      </c>
      <c r="U3772">
        <v>40.642000000000003</v>
      </c>
      <c r="V3772">
        <v>16575</v>
      </c>
      <c r="W3772">
        <v>65</v>
      </c>
      <c r="X3772">
        <f t="shared" si="126"/>
        <v>2451.8379200000004</v>
      </c>
      <c r="Y3772">
        <f t="shared" si="127"/>
        <v>58.161600000000007</v>
      </c>
    </row>
    <row r="3773" spans="1:25" x14ac:dyDescent="0.2">
      <c r="A3773" t="s">
        <v>9864</v>
      </c>
      <c r="B3773" t="s">
        <v>1082</v>
      </c>
      <c r="C3773">
        <v>12</v>
      </c>
      <c r="D3773">
        <v>34</v>
      </c>
      <c r="E3773" t="s">
        <v>4057</v>
      </c>
      <c r="F3773">
        <v>227.41800000000001</v>
      </c>
      <c r="G3773">
        <v>39.792000000000002</v>
      </c>
      <c r="H3773">
        <v>24.972999999999999</v>
      </c>
      <c r="I3773">
        <v>9049.3040000000001</v>
      </c>
      <c r="J3773">
        <v>3690544</v>
      </c>
      <c r="K3773">
        <v>3.661</v>
      </c>
      <c r="L3773">
        <v>2.5990000000000002</v>
      </c>
      <c r="M3773">
        <v>832.673</v>
      </c>
      <c r="N3773">
        <v>339586</v>
      </c>
      <c r="O3773">
        <v>3.3090000000000002</v>
      </c>
      <c r="P3773">
        <v>7.6449999999999996</v>
      </c>
      <c r="Q3773">
        <v>752.52599999999995</v>
      </c>
      <c r="R3773">
        <v>306900</v>
      </c>
      <c r="S3773">
        <v>4.7E-2</v>
      </c>
      <c r="T3773">
        <v>3.452</v>
      </c>
      <c r="U3773">
        <v>10.63</v>
      </c>
      <c r="V3773">
        <v>4335</v>
      </c>
      <c r="W3773">
        <v>17</v>
      </c>
      <c r="X3773">
        <f t="shared" si="126"/>
        <v>101.29951999999992</v>
      </c>
      <c r="Y3773">
        <f t="shared" si="127"/>
        <v>4.4016000000000002</v>
      </c>
    </row>
    <row r="3774" spans="1:25" x14ac:dyDescent="0.2">
      <c r="A3774" t="s">
        <v>9864</v>
      </c>
      <c r="B3774" t="s">
        <v>1082</v>
      </c>
      <c r="C3774">
        <v>12</v>
      </c>
      <c r="D3774">
        <v>35</v>
      </c>
      <c r="E3774" t="s">
        <v>4058</v>
      </c>
      <c r="F3774">
        <v>303.01100000000002</v>
      </c>
      <c r="G3774">
        <v>50.658000000000001</v>
      </c>
      <c r="H3774">
        <v>24.006</v>
      </c>
      <c r="I3774">
        <v>15349.913</v>
      </c>
      <c r="J3774">
        <v>6260098</v>
      </c>
      <c r="K3774">
        <v>13.81</v>
      </c>
      <c r="L3774">
        <v>11.257999999999999</v>
      </c>
      <c r="M3774">
        <v>4184.625</v>
      </c>
      <c r="N3774">
        <v>1706600</v>
      </c>
      <c r="O3774">
        <v>5.0469999999999997</v>
      </c>
      <c r="P3774">
        <v>9.5730000000000004</v>
      </c>
      <c r="Q3774">
        <v>1529.212</v>
      </c>
      <c r="R3774">
        <v>623653</v>
      </c>
      <c r="S3774">
        <v>0.10100000000000001</v>
      </c>
      <c r="T3774">
        <v>5.077</v>
      </c>
      <c r="U3774">
        <v>30.638000000000002</v>
      </c>
      <c r="V3774">
        <v>12495</v>
      </c>
      <c r="W3774">
        <v>49</v>
      </c>
      <c r="X3774">
        <f t="shared" si="126"/>
        <v>971.18784000000005</v>
      </c>
      <c r="Y3774">
        <f t="shared" si="127"/>
        <v>40.241600000000005</v>
      </c>
    </row>
    <row r="3775" spans="1:25" x14ac:dyDescent="0.2">
      <c r="A3775" t="s">
        <v>9864</v>
      </c>
      <c r="B3775" t="s">
        <v>1082</v>
      </c>
      <c r="C3775">
        <v>12</v>
      </c>
      <c r="D3775">
        <v>36</v>
      </c>
      <c r="E3775" t="s">
        <v>4059</v>
      </c>
      <c r="F3775">
        <v>259.30399999999997</v>
      </c>
      <c r="G3775">
        <v>40.83</v>
      </c>
      <c r="H3775">
        <v>23.114000000000001</v>
      </c>
      <c r="I3775">
        <v>10587.333000000001</v>
      </c>
      <c r="J3775">
        <v>4317793</v>
      </c>
      <c r="K3775">
        <v>40.185000000000002</v>
      </c>
      <c r="L3775">
        <v>22.61</v>
      </c>
      <c r="M3775">
        <v>10420.164000000001</v>
      </c>
      <c r="N3775">
        <v>4249617</v>
      </c>
      <c r="O3775">
        <v>9.3490000000000002</v>
      </c>
      <c r="P3775">
        <v>18.89</v>
      </c>
      <c r="Q3775">
        <v>2424.14</v>
      </c>
      <c r="R3775">
        <v>988628</v>
      </c>
      <c r="S3775">
        <v>0.17100000000000001</v>
      </c>
      <c r="T3775">
        <v>6.6050000000000004</v>
      </c>
      <c r="U3775">
        <v>44.393999999999998</v>
      </c>
      <c r="V3775">
        <v>18105</v>
      </c>
      <c r="W3775">
        <v>71</v>
      </c>
      <c r="X3775">
        <f t="shared" si="126"/>
        <v>1973.5072000000002</v>
      </c>
      <c r="Y3775">
        <f t="shared" si="127"/>
        <v>64.881600000000006</v>
      </c>
    </row>
    <row r="3776" spans="1:25" x14ac:dyDescent="0.2">
      <c r="A3776" t="s">
        <v>9864</v>
      </c>
      <c r="B3776" t="s">
        <v>1082</v>
      </c>
      <c r="C3776">
        <v>12</v>
      </c>
      <c r="D3776">
        <v>37</v>
      </c>
      <c r="E3776" t="s">
        <v>4060</v>
      </c>
      <c r="F3776">
        <v>116.02200000000001</v>
      </c>
      <c r="G3776">
        <v>30.949000000000002</v>
      </c>
      <c r="H3776">
        <v>14.318</v>
      </c>
      <c r="I3776">
        <v>3590.8029999999999</v>
      </c>
      <c r="J3776">
        <v>1464424</v>
      </c>
      <c r="K3776">
        <v>57.494</v>
      </c>
      <c r="L3776">
        <v>28.751999999999999</v>
      </c>
      <c r="M3776">
        <v>6670.5680000000002</v>
      </c>
      <c r="N3776">
        <v>2720433</v>
      </c>
      <c r="O3776">
        <v>11.787000000000001</v>
      </c>
      <c r="P3776">
        <v>21.279</v>
      </c>
      <c r="Q3776">
        <v>1367.5989999999999</v>
      </c>
      <c r="R3776">
        <v>557743</v>
      </c>
      <c r="S3776">
        <v>0.17799999999999999</v>
      </c>
      <c r="T3776">
        <v>6.7320000000000002</v>
      </c>
      <c r="U3776">
        <v>20.634</v>
      </c>
      <c r="V3776">
        <v>8415</v>
      </c>
      <c r="W3776">
        <v>33</v>
      </c>
      <c r="X3776">
        <f t="shared" si="126"/>
        <v>790.1812799999999</v>
      </c>
      <c r="Y3776">
        <f t="shared" si="127"/>
        <v>22.3216</v>
      </c>
    </row>
    <row r="3777" spans="1:25" x14ac:dyDescent="0.2">
      <c r="A3777" t="s">
        <v>9864</v>
      </c>
      <c r="B3777" t="s">
        <v>1082</v>
      </c>
      <c r="C3777">
        <v>12</v>
      </c>
      <c r="D3777">
        <v>38</v>
      </c>
      <c r="E3777" t="s">
        <v>4061</v>
      </c>
      <c r="F3777">
        <v>16.585000000000001</v>
      </c>
      <c r="G3777">
        <v>20.529</v>
      </c>
      <c r="H3777">
        <v>11.09</v>
      </c>
      <c r="I3777">
        <v>340.47800000000001</v>
      </c>
      <c r="J3777">
        <v>138856</v>
      </c>
      <c r="K3777">
        <v>58.235999999999997</v>
      </c>
      <c r="L3777">
        <v>22.937000000000001</v>
      </c>
      <c r="M3777">
        <v>965.86500000000001</v>
      </c>
      <c r="N3777">
        <v>393905</v>
      </c>
      <c r="O3777">
        <v>10.339</v>
      </c>
      <c r="P3777">
        <v>23.01</v>
      </c>
      <c r="Q3777">
        <v>171.48</v>
      </c>
      <c r="R3777">
        <v>69934</v>
      </c>
      <c r="S3777">
        <v>0.188</v>
      </c>
      <c r="T3777">
        <v>6.931</v>
      </c>
      <c r="U3777">
        <v>3.1259999999999999</v>
      </c>
      <c r="V3777">
        <v>1275</v>
      </c>
      <c r="W3777">
        <v>5</v>
      </c>
      <c r="X3777">
        <f t="shared" si="126"/>
        <v>0</v>
      </c>
      <c r="Y3777">
        <f t="shared" si="127"/>
        <v>0</v>
      </c>
    </row>
    <row r="3778" spans="1:25" x14ac:dyDescent="0.2">
      <c r="A3778" t="s">
        <v>9864</v>
      </c>
      <c r="B3778" t="s">
        <v>1082</v>
      </c>
      <c r="C3778">
        <v>12</v>
      </c>
      <c r="D3778">
        <v>39</v>
      </c>
      <c r="E3778" t="s">
        <v>4062</v>
      </c>
      <c r="F3778">
        <v>116.613</v>
      </c>
      <c r="G3778">
        <v>30.632000000000001</v>
      </c>
      <c r="H3778">
        <v>15.717000000000001</v>
      </c>
      <c r="I3778">
        <v>3572.0549999999998</v>
      </c>
      <c r="J3778">
        <v>1456778</v>
      </c>
      <c r="K3778">
        <v>46.290999999999997</v>
      </c>
      <c r="L3778">
        <v>20.327999999999999</v>
      </c>
      <c r="M3778">
        <v>5398.1610000000001</v>
      </c>
      <c r="N3778">
        <v>2201512</v>
      </c>
      <c r="O3778">
        <v>10.683</v>
      </c>
      <c r="P3778">
        <v>20.492999999999999</v>
      </c>
      <c r="Q3778">
        <v>1245.758</v>
      </c>
      <c r="R3778">
        <v>508053</v>
      </c>
      <c r="S3778">
        <v>0.16600000000000001</v>
      </c>
      <c r="T3778">
        <v>6.508</v>
      </c>
      <c r="U3778">
        <v>19.382999999999999</v>
      </c>
      <c r="V3778">
        <v>7905</v>
      </c>
      <c r="W3778">
        <v>31</v>
      </c>
      <c r="X3778">
        <f t="shared" si="126"/>
        <v>653.71936000000005</v>
      </c>
      <c r="Y3778">
        <f t="shared" si="127"/>
        <v>20.081600000000002</v>
      </c>
    </row>
    <row r="3779" spans="1:25" x14ac:dyDescent="0.2">
      <c r="A3779" t="s">
        <v>9864</v>
      </c>
      <c r="B3779" t="s">
        <v>1082</v>
      </c>
      <c r="C3779">
        <v>12</v>
      </c>
      <c r="D3779">
        <v>40</v>
      </c>
      <c r="E3779" t="s">
        <v>4063</v>
      </c>
      <c r="F3779">
        <v>26.166</v>
      </c>
      <c r="G3779">
        <v>19.72</v>
      </c>
      <c r="H3779">
        <v>9.8710000000000004</v>
      </c>
      <c r="I3779">
        <v>515.98400000000004</v>
      </c>
      <c r="J3779">
        <v>210432</v>
      </c>
      <c r="K3779">
        <v>3.2949999999999999</v>
      </c>
      <c r="L3779">
        <v>2.306</v>
      </c>
      <c r="M3779">
        <v>86.215999999999994</v>
      </c>
      <c r="N3779">
        <v>35161</v>
      </c>
      <c r="O3779">
        <v>2.5619999999999998</v>
      </c>
      <c r="P3779">
        <v>9.3879999999999999</v>
      </c>
      <c r="Q3779">
        <v>67.028999999999996</v>
      </c>
      <c r="R3779">
        <v>27336</v>
      </c>
      <c r="S3779">
        <v>2.4E-2</v>
      </c>
      <c r="T3779">
        <v>2.4689999999999999</v>
      </c>
      <c r="U3779">
        <v>0.625</v>
      </c>
      <c r="V3779">
        <v>255</v>
      </c>
      <c r="W3779">
        <v>1</v>
      </c>
      <c r="X3779">
        <f t="shared" si="126"/>
        <v>0</v>
      </c>
      <c r="Y3779">
        <f t="shared" si="127"/>
        <v>0</v>
      </c>
    </row>
    <row r="3780" spans="1:25" x14ac:dyDescent="0.2">
      <c r="A3780" t="s">
        <v>9864</v>
      </c>
      <c r="B3780" t="s">
        <v>1430</v>
      </c>
      <c r="C3780">
        <v>1</v>
      </c>
      <c r="D3780">
        <v>1</v>
      </c>
      <c r="E3780" t="s">
        <v>4102</v>
      </c>
      <c r="F3780">
        <v>574.78899999999999</v>
      </c>
      <c r="G3780">
        <v>103.36799999999999</v>
      </c>
      <c r="H3780">
        <v>45.704000000000001</v>
      </c>
      <c r="I3780">
        <v>59414.629000000001</v>
      </c>
      <c r="J3780">
        <v>24230848</v>
      </c>
      <c r="K3780">
        <v>45.527999999999999</v>
      </c>
      <c r="L3780">
        <v>17.404</v>
      </c>
      <c r="M3780">
        <v>26169.107</v>
      </c>
      <c r="N3780">
        <v>10672450</v>
      </c>
      <c r="O3780">
        <v>11.372</v>
      </c>
      <c r="P3780">
        <v>23.672000000000001</v>
      </c>
      <c r="Q3780">
        <v>6536.56</v>
      </c>
      <c r="R3780">
        <v>2665781</v>
      </c>
      <c r="S3780">
        <v>0.108</v>
      </c>
      <c r="T3780">
        <v>5.2389999999999999</v>
      </c>
      <c r="U3780">
        <v>61.901000000000003</v>
      </c>
      <c r="V3780">
        <v>25245</v>
      </c>
      <c r="W3780">
        <v>99</v>
      </c>
      <c r="X3780">
        <f>(MAX(0, (Q3780-911.43)))*1.1</f>
        <v>6187.6430000000009</v>
      </c>
      <c r="Y3780">
        <f>(MAX(0, (W3780-16.35)))*1.1</f>
        <v>90.91500000000002</v>
      </c>
    </row>
    <row r="3781" spans="1:25" x14ac:dyDescent="0.2">
      <c r="A3781" t="s">
        <v>9864</v>
      </c>
      <c r="B3781" t="s">
        <v>1430</v>
      </c>
      <c r="C3781">
        <v>1</v>
      </c>
      <c r="D3781">
        <v>2</v>
      </c>
      <c r="E3781" t="s">
        <v>4103</v>
      </c>
      <c r="F3781">
        <v>215.822</v>
      </c>
      <c r="G3781">
        <v>77.147999999999996</v>
      </c>
      <c r="H3781">
        <v>45.276000000000003</v>
      </c>
      <c r="I3781">
        <v>16650.309000000001</v>
      </c>
      <c r="J3781">
        <v>6790434</v>
      </c>
      <c r="K3781">
        <v>55.314999999999998</v>
      </c>
      <c r="L3781">
        <v>21.78</v>
      </c>
      <c r="M3781">
        <v>11938.239</v>
      </c>
      <c r="N3781">
        <v>4868728</v>
      </c>
      <c r="O3781">
        <v>15.789</v>
      </c>
      <c r="P3781">
        <v>24.652999999999999</v>
      </c>
      <c r="Q3781">
        <v>3407.5120000000002</v>
      </c>
      <c r="R3781">
        <v>1389673</v>
      </c>
      <c r="S3781">
        <v>0.11600000000000001</v>
      </c>
      <c r="T3781">
        <v>5.4349999999999996</v>
      </c>
      <c r="U3781">
        <v>25.010999999999999</v>
      </c>
      <c r="V3781">
        <v>10200</v>
      </c>
      <c r="W3781">
        <v>40</v>
      </c>
      <c r="X3781">
        <f t="shared" ref="X3781:X3844" si="128">(MAX(0, (Q3781-911.43)))*1.1</f>
        <v>2745.6902000000005</v>
      </c>
      <c r="Y3781">
        <f t="shared" ref="Y3781:Y3844" si="129">(MAX(0, (W3781-16.35)))*1.1</f>
        <v>26.015000000000001</v>
      </c>
    </row>
    <row r="3782" spans="1:25" x14ac:dyDescent="0.2">
      <c r="A3782" t="s">
        <v>9864</v>
      </c>
      <c r="B3782" t="s">
        <v>1430</v>
      </c>
      <c r="C3782">
        <v>1</v>
      </c>
      <c r="D3782">
        <v>3</v>
      </c>
      <c r="E3782" t="s">
        <v>4104</v>
      </c>
      <c r="F3782">
        <v>264.49</v>
      </c>
      <c r="G3782">
        <v>95.010999999999996</v>
      </c>
      <c r="H3782">
        <v>42.676000000000002</v>
      </c>
      <c r="I3782">
        <v>25129.492999999999</v>
      </c>
      <c r="J3782">
        <v>10248468</v>
      </c>
      <c r="K3782">
        <v>60.390999999999998</v>
      </c>
      <c r="L3782">
        <v>23.611999999999998</v>
      </c>
      <c r="M3782">
        <v>15972.869000000001</v>
      </c>
      <c r="N3782">
        <v>6514156</v>
      </c>
      <c r="O3782">
        <v>9.0890000000000004</v>
      </c>
      <c r="P3782">
        <v>15.882999999999999</v>
      </c>
      <c r="Q3782">
        <v>2403.835</v>
      </c>
      <c r="R3782">
        <v>980347</v>
      </c>
      <c r="S3782">
        <v>0.109</v>
      </c>
      <c r="T3782">
        <v>5.2649999999999997</v>
      </c>
      <c r="U3782">
        <v>28.762</v>
      </c>
      <c r="V3782">
        <v>11730</v>
      </c>
      <c r="W3782">
        <v>46</v>
      </c>
      <c r="X3782">
        <f t="shared" si="128"/>
        <v>1641.6455000000003</v>
      </c>
      <c r="Y3782">
        <f t="shared" si="129"/>
        <v>32.615000000000002</v>
      </c>
    </row>
    <row r="3783" spans="1:25" x14ac:dyDescent="0.2">
      <c r="A3783" t="s">
        <v>9864</v>
      </c>
      <c r="B3783" t="s">
        <v>1430</v>
      </c>
      <c r="C3783">
        <v>1</v>
      </c>
      <c r="D3783">
        <v>4</v>
      </c>
      <c r="E3783" t="s">
        <v>4105</v>
      </c>
      <c r="F3783">
        <v>347.52800000000002</v>
      </c>
      <c r="G3783">
        <v>109.05200000000001</v>
      </c>
      <c r="H3783">
        <v>50.517000000000003</v>
      </c>
      <c r="I3783">
        <v>37898.578999999998</v>
      </c>
      <c r="J3783">
        <v>15456037</v>
      </c>
      <c r="K3783">
        <v>44.908999999999999</v>
      </c>
      <c r="L3783">
        <v>21.201000000000001</v>
      </c>
      <c r="M3783">
        <v>15607.164000000001</v>
      </c>
      <c r="N3783">
        <v>6365012</v>
      </c>
      <c r="O3783">
        <v>13.712</v>
      </c>
      <c r="P3783">
        <v>22.204999999999998</v>
      </c>
      <c r="Q3783">
        <v>4765.357</v>
      </c>
      <c r="R3783">
        <v>1943438</v>
      </c>
      <c r="S3783">
        <v>0.108</v>
      </c>
      <c r="T3783">
        <v>5.2460000000000004</v>
      </c>
      <c r="U3783">
        <v>37.515999999999998</v>
      </c>
      <c r="V3783">
        <v>15300</v>
      </c>
      <c r="W3783">
        <v>60</v>
      </c>
      <c r="X3783">
        <f t="shared" si="128"/>
        <v>4239.3197000000009</v>
      </c>
      <c r="Y3783">
        <f t="shared" si="129"/>
        <v>48.015000000000001</v>
      </c>
    </row>
    <row r="3784" spans="1:25" x14ac:dyDescent="0.2">
      <c r="A3784" t="s">
        <v>9864</v>
      </c>
      <c r="B3784" t="s">
        <v>1430</v>
      </c>
      <c r="C3784">
        <v>1</v>
      </c>
      <c r="D3784">
        <v>5</v>
      </c>
      <c r="E3784" t="s">
        <v>4106</v>
      </c>
      <c r="F3784">
        <v>135.477</v>
      </c>
      <c r="G3784">
        <v>95.593000000000004</v>
      </c>
      <c r="H3784">
        <v>46.878999999999998</v>
      </c>
      <c r="I3784">
        <v>12950.656000000001</v>
      </c>
      <c r="J3784">
        <v>5281618</v>
      </c>
      <c r="K3784">
        <v>19.606999999999999</v>
      </c>
      <c r="L3784">
        <v>10.478</v>
      </c>
      <c r="M3784">
        <v>2656.2289999999998</v>
      </c>
      <c r="N3784">
        <v>1083280</v>
      </c>
      <c r="O3784">
        <v>4.91</v>
      </c>
      <c r="P3784">
        <v>10.499000000000001</v>
      </c>
      <c r="Q3784">
        <v>665.19299999999998</v>
      </c>
      <c r="R3784">
        <v>271283</v>
      </c>
      <c r="S3784">
        <v>6.9000000000000006E-2</v>
      </c>
      <c r="T3784">
        <v>4.2009999999999996</v>
      </c>
      <c r="U3784">
        <v>9.3789999999999996</v>
      </c>
      <c r="V3784">
        <v>3825</v>
      </c>
      <c r="W3784">
        <v>15</v>
      </c>
      <c r="X3784">
        <f t="shared" si="128"/>
        <v>0</v>
      </c>
      <c r="Y3784">
        <f t="shared" si="129"/>
        <v>0</v>
      </c>
    </row>
    <row r="3785" spans="1:25" x14ac:dyDescent="0.2">
      <c r="A3785" t="s">
        <v>9864</v>
      </c>
      <c r="B3785" t="s">
        <v>1430</v>
      </c>
      <c r="C3785">
        <v>1</v>
      </c>
      <c r="D3785">
        <v>6</v>
      </c>
      <c r="E3785" t="s">
        <v>4107</v>
      </c>
      <c r="F3785">
        <v>303.95</v>
      </c>
      <c r="G3785">
        <v>103.358</v>
      </c>
      <c r="H3785">
        <v>48.790999999999997</v>
      </c>
      <c r="I3785">
        <v>31415.718000000001</v>
      </c>
      <c r="J3785">
        <v>12812156</v>
      </c>
      <c r="K3785">
        <v>44.588999999999999</v>
      </c>
      <c r="L3785">
        <v>19.645</v>
      </c>
      <c r="M3785">
        <v>13552.991</v>
      </c>
      <c r="N3785">
        <v>5527266</v>
      </c>
      <c r="O3785">
        <v>19.585999999999999</v>
      </c>
      <c r="P3785">
        <v>30.460999999999999</v>
      </c>
      <c r="Q3785">
        <v>5953.1059999999998</v>
      </c>
      <c r="R3785">
        <v>2427833</v>
      </c>
      <c r="S3785">
        <v>9.7000000000000003E-2</v>
      </c>
      <c r="T3785">
        <v>4.9640000000000004</v>
      </c>
      <c r="U3785">
        <v>29.388000000000002</v>
      </c>
      <c r="V3785">
        <v>11985</v>
      </c>
      <c r="W3785">
        <v>47</v>
      </c>
      <c r="X3785">
        <f t="shared" si="128"/>
        <v>5545.8436000000002</v>
      </c>
      <c r="Y3785">
        <f t="shared" si="129"/>
        <v>33.715000000000003</v>
      </c>
    </row>
    <row r="3786" spans="1:25" x14ac:dyDescent="0.2">
      <c r="A3786" t="s">
        <v>9864</v>
      </c>
      <c r="B3786" t="s">
        <v>1430</v>
      </c>
      <c r="C3786">
        <v>1</v>
      </c>
      <c r="D3786">
        <v>7</v>
      </c>
      <c r="E3786" t="s">
        <v>4108</v>
      </c>
      <c r="F3786">
        <v>322.45299999999997</v>
      </c>
      <c r="G3786">
        <v>90.63</v>
      </c>
      <c r="H3786">
        <v>47.951000000000001</v>
      </c>
      <c r="I3786">
        <v>29223.827000000001</v>
      </c>
      <c r="J3786">
        <v>11918245</v>
      </c>
      <c r="K3786">
        <v>51.636000000000003</v>
      </c>
      <c r="L3786">
        <v>21.363</v>
      </c>
      <c r="M3786">
        <v>16650.205999999998</v>
      </c>
      <c r="N3786">
        <v>6790392</v>
      </c>
      <c r="O3786">
        <v>16.599</v>
      </c>
      <c r="P3786">
        <v>25.738</v>
      </c>
      <c r="Q3786">
        <v>5352.5360000000001</v>
      </c>
      <c r="R3786">
        <v>2182905</v>
      </c>
      <c r="S3786">
        <v>0.109</v>
      </c>
      <c r="T3786">
        <v>5.2610000000000001</v>
      </c>
      <c r="U3786">
        <v>35.015000000000001</v>
      </c>
      <c r="V3786">
        <v>14280</v>
      </c>
      <c r="W3786">
        <v>56</v>
      </c>
      <c r="X3786">
        <f t="shared" si="128"/>
        <v>4885.2165999999997</v>
      </c>
      <c r="Y3786">
        <f t="shared" si="129"/>
        <v>43.615000000000002</v>
      </c>
    </row>
    <row r="3787" spans="1:25" x14ac:dyDescent="0.2">
      <c r="A3787" t="s">
        <v>9864</v>
      </c>
      <c r="B3787" t="s">
        <v>1430</v>
      </c>
      <c r="C3787">
        <v>1</v>
      </c>
      <c r="D3787">
        <v>8</v>
      </c>
      <c r="E3787" t="s">
        <v>4109</v>
      </c>
      <c r="F3787">
        <v>138.09800000000001</v>
      </c>
      <c r="G3787">
        <v>96.484999999999999</v>
      </c>
      <c r="H3787">
        <v>49.332000000000001</v>
      </c>
      <c r="I3787">
        <v>13324.44</v>
      </c>
      <c r="J3787">
        <v>5434057</v>
      </c>
      <c r="K3787">
        <v>60.933999999999997</v>
      </c>
      <c r="L3787">
        <v>23.693999999999999</v>
      </c>
      <c r="M3787">
        <v>8414.8449999999993</v>
      </c>
      <c r="N3787">
        <v>3431795</v>
      </c>
      <c r="O3787">
        <v>10.715999999999999</v>
      </c>
      <c r="P3787">
        <v>24.463000000000001</v>
      </c>
      <c r="Q3787">
        <v>1479.797</v>
      </c>
      <c r="R3787">
        <v>603500</v>
      </c>
      <c r="S3787">
        <v>8.1000000000000003E-2</v>
      </c>
      <c r="T3787">
        <v>4.5579999999999998</v>
      </c>
      <c r="U3787">
        <v>11.255000000000001</v>
      </c>
      <c r="V3787">
        <v>4590</v>
      </c>
      <c r="W3787">
        <v>18</v>
      </c>
      <c r="X3787">
        <f t="shared" si="128"/>
        <v>625.20370000000014</v>
      </c>
      <c r="Y3787">
        <f t="shared" si="129"/>
        <v>1.8149999999999986</v>
      </c>
    </row>
    <row r="3788" spans="1:25" x14ac:dyDescent="0.2">
      <c r="A3788" t="s">
        <v>9864</v>
      </c>
      <c r="B3788" t="s">
        <v>1430</v>
      </c>
      <c r="C3788">
        <v>1</v>
      </c>
      <c r="D3788">
        <v>9</v>
      </c>
      <c r="E3788" t="s">
        <v>2856</v>
      </c>
      <c r="F3788">
        <v>226.46700000000001</v>
      </c>
      <c r="G3788">
        <v>84.194999999999993</v>
      </c>
      <c r="H3788">
        <v>48.011000000000003</v>
      </c>
      <c r="I3788">
        <v>19067.240000000002</v>
      </c>
      <c r="J3788">
        <v>7776122</v>
      </c>
      <c r="K3788">
        <v>5.7670000000000003</v>
      </c>
      <c r="L3788">
        <v>3.2519999999999998</v>
      </c>
      <c r="M3788">
        <v>1306.0119999999999</v>
      </c>
      <c r="N3788">
        <v>532626</v>
      </c>
      <c r="O3788">
        <v>3.3530000000000002</v>
      </c>
      <c r="P3788">
        <v>7.03</v>
      </c>
      <c r="Q3788">
        <v>759.23</v>
      </c>
      <c r="R3788">
        <v>309634</v>
      </c>
      <c r="S3788">
        <v>0.03</v>
      </c>
      <c r="T3788">
        <v>2.7829999999999999</v>
      </c>
      <c r="U3788">
        <v>6.8780000000000001</v>
      </c>
      <c r="V3788">
        <v>2805</v>
      </c>
      <c r="W3788">
        <v>11</v>
      </c>
      <c r="X3788">
        <f t="shared" si="128"/>
        <v>0</v>
      </c>
      <c r="Y3788">
        <f t="shared" si="129"/>
        <v>0</v>
      </c>
    </row>
    <row r="3789" spans="1:25" x14ac:dyDescent="0.2">
      <c r="A3789" t="s">
        <v>9864</v>
      </c>
      <c r="B3789" t="s">
        <v>1430</v>
      </c>
      <c r="C3789">
        <v>1</v>
      </c>
      <c r="D3789">
        <v>10</v>
      </c>
      <c r="E3789" t="s">
        <v>4110</v>
      </c>
      <c r="F3789">
        <v>134.03700000000001</v>
      </c>
      <c r="G3789">
        <v>89.341999999999999</v>
      </c>
      <c r="H3789">
        <v>46.076000000000001</v>
      </c>
      <c r="I3789">
        <v>11975.237999999999</v>
      </c>
      <c r="J3789">
        <v>4883817</v>
      </c>
      <c r="K3789">
        <v>37.195</v>
      </c>
      <c r="L3789">
        <v>24.972000000000001</v>
      </c>
      <c r="M3789">
        <v>4985.5659999999998</v>
      </c>
      <c r="N3789">
        <v>2033245</v>
      </c>
      <c r="O3789">
        <v>3.7669999999999999</v>
      </c>
      <c r="P3789">
        <v>9.4239999999999995</v>
      </c>
      <c r="Q3789">
        <v>504.87700000000001</v>
      </c>
      <c r="R3789">
        <v>205902</v>
      </c>
      <c r="S3789">
        <v>5.0999999999999997E-2</v>
      </c>
      <c r="T3789">
        <v>3.617</v>
      </c>
      <c r="U3789">
        <v>6.8780000000000001</v>
      </c>
      <c r="V3789">
        <v>2805</v>
      </c>
      <c r="W3789">
        <v>11</v>
      </c>
      <c r="X3789">
        <f t="shared" si="128"/>
        <v>0</v>
      </c>
      <c r="Y3789">
        <f t="shared" si="129"/>
        <v>0</v>
      </c>
    </row>
    <row r="3790" spans="1:25" x14ac:dyDescent="0.2">
      <c r="A3790" t="s">
        <v>9864</v>
      </c>
      <c r="B3790" t="s">
        <v>1430</v>
      </c>
      <c r="C3790">
        <v>1</v>
      </c>
      <c r="D3790">
        <v>11</v>
      </c>
      <c r="E3790" t="s">
        <v>4111</v>
      </c>
      <c r="F3790">
        <v>251.767</v>
      </c>
      <c r="G3790">
        <v>94.088999999999999</v>
      </c>
      <c r="H3790">
        <v>44.276000000000003</v>
      </c>
      <c r="I3790">
        <v>23688.521000000001</v>
      </c>
      <c r="J3790">
        <v>9660802</v>
      </c>
      <c r="K3790">
        <v>71.899000000000001</v>
      </c>
      <c r="L3790">
        <v>28.117000000000001</v>
      </c>
      <c r="M3790">
        <v>18101.667000000001</v>
      </c>
      <c r="N3790">
        <v>7382336</v>
      </c>
      <c r="O3790">
        <v>10.981999999999999</v>
      </c>
      <c r="P3790">
        <v>19.61</v>
      </c>
      <c r="Q3790">
        <v>2764.9389999999999</v>
      </c>
      <c r="R3790">
        <v>1127615</v>
      </c>
      <c r="S3790">
        <v>0.154</v>
      </c>
      <c r="T3790">
        <v>6.2640000000000002</v>
      </c>
      <c r="U3790">
        <v>38.767000000000003</v>
      </c>
      <c r="V3790">
        <v>15810</v>
      </c>
      <c r="W3790">
        <v>62</v>
      </c>
      <c r="X3790">
        <f t="shared" si="128"/>
        <v>2038.8599000000002</v>
      </c>
      <c r="Y3790">
        <f t="shared" si="129"/>
        <v>50.215000000000003</v>
      </c>
    </row>
    <row r="3791" spans="1:25" x14ac:dyDescent="0.2">
      <c r="A3791" t="s">
        <v>9864</v>
      </c>
      <c r="B3791" t="s">
        <v>1430</v>
      </c>
      <c r="C3791">
        <v>1</v>
      </c>
      <c r="D3791">
        <v>12</v>
      </c>
      <c r="E3791" t="s">
        <v>4112</v>
      </c>
      <c r="F3791">
        <v>264.44600000000003</v>
      </c>
      <c r="G3791">
        <v>72.594999999999999</v>
      </c>
      <c r="H3791">
        <v>41.38</v>
      </c>
      <c r="I3791">
        <v>19197.323</v>
      </c>
      <c r="J3791">
        <v>7829173</v>
      </c>
      <c r="K3791">
        <v>66.378</v>
      </c>
      <c r="L3791">
        <v>35.591000000000001</v>
      </c>
      <c r="M3791">
        <v>17553.477999999999</v>
      </c>
      <c r="N3791">
        <v>7158770</v>
      </c>
      <c r="O3791">
        <v>4.6349999999999998</v>
      </c>
      <c r="P3791">
        <v>10.757</v>
      </c>
      <c r="Q3791">
        <v>1225.789</v>
      </c>
      <c r="R3791">
        <v>499909</v>
      </c>
      <c r="S3791">
        <v>6.9000000000000006E-2</v>
      </c>
      <c r="T3791">
        <v>4.181</v>
      </c>
      <c r="U3791">
        <v>18.132999999999999</v>
      </c>
      <c r="V3791">
        <v>7395</v>
      </c>
      <c r="W3791">
        <v>29</v>
      </c>
      <c r="X3791">
        <f t="shared" si="128"/>
        <v>345.79490000000004</v>
      </c>
      <c r="Y3791">
        <f t="shared" si="129"/>
        <v>13.914999999999999</v>
      </c>
    </row>
    <row r="3792" spans="1:25" x14ac:dyDescent="0.2">
      <c r="A3792" t="s">
        <v>9864</v>
      </c>
      <c r="B3792" t="s">
        <v>1430</v>
      </c>
      <c r="C3792">
        <v>1</v>
      </c>
      <c r="D3792">
        <v>13</v>
      </c>
      <c r="E3792" t="s">
        <v>3583</v>
      </c>
      <c r="F3792">
        <v>161.66900000000001</v>
      </c>
      <c r="G3792">
        <v>88.341999999999999</v>
      </c>
      <c r="H3792">
        <v>43.893999999999998</v>
      </c>
      <c r="I3792">
        <v>14282.148999999999</v>
      </c>
      <c r="J3792">
        <v>5824636</v>
      </c>
      <c r="K3792">
        <v>78.819999999999993</v>
      </c>
      <c r="L3792">
        <v>43.268000000000001</v>
      </c>
      <c r="M3792">
        <v>12742.837</v>
      </c>
      <c r="N3792">
        <v>5196864</v>
      </c>
      <c r="O3792">
        <v>7.18</v>
      </c>
      <c r="P3792">
        <v>14.478</v>
      </c>
      <c r="Q3792">
        <v>1160.7149999999999</v>
      </c>
      <c r="R3792">
        <v>473370</v>
      </c>
      <c r="S3792">
        <v>0.112</v>
      </c>
      <c r="T3792">
        <v>5.3470000000000004</v>
      </c>
      <c r="U3792">
        <v>18.132999999999999</v>
      </c>
      <c r="V3792">
        <v>7395</v>
      </c>
      <c r="W3792">
        <v>29</v>
      </c>
      <c r="X3792">
        <f t="shared" si="128"/>
        <v>274.21350000000001</v>
      </c>
      <c r="Y3792">
        <f t="shared" si="129"/>
        <v>13.914999999999999</v>
      </c>
    </row>
    <row r="3793" spans="1:25" x14ac:dyDescent="0.2">
      <c r="A3793" t="s">
        <v>9864</v>
      </c>
      <c r="B3793" t="s">
        <v>1430</v>
      </c>
      <c r="C3793">
        <v>1</v>
      </c>
      <c r="D3793">
        <v>14</v>
      </c>
      <c r="E3793" t="s">
        <v>4113</v>
      </c>
      <c r="F3793">
        <v>153.25899999999999</v>
      </c>
      <c r="G3793">
        <v>75.305999999999997</v>
      </c>
      <c r="H3793">
        <v>45.07</v>
      </c>
      <c r="I3793">
        <v>11541.328</v>
      </c>
      <c r="J3793">
        <v>4706857</v>
      </c>
      <c r="K3793">
        <v>63.95</v>
      </c>
      <c r="L3793">
        <v>30.18</v>
      </c>
      <c r="M3793">
        <v>9800.9130000000005</v>
      </c>
      <c r="N3793">
        <v>3997070</v>
      </c>
      <c r="O3793">
        <v>8.782</v>
      </c>
      <c r="P3793">
        <v>17.829000000000001</v>
      </c>
      <c r="Q3793">
        <v>1345.9159999999999</v>
      </c>
      <c r="R3793">
        <v>548900</v>
      </c>
      <c r="S3793">
        <v>0.11799999999999999</v>
      </c>
      <c r="T3793">
        <v>5.492</v>
      </c>
      <c r="U3793">
        <v>18.132999999999999</v>
      </c>
      <c r="V3793">
        <v>7395</v>
      </c>
      <c r="W3793">
        <v>29</v>
      </c>
      <c r="X3793">
        <f t="shared" si="128"/>
        <v>477.93460000000005</v>
      </c>
      <c r="Y3793">
        <f t="shared" si="129"/>
        <v>13.914999999999999</v>
      </c>
    </row>
    <row r="3794" spans="1:25" x14ac:dyDescent="0.2">
      <c r="A3794" t="s">
        <v>9864</v>
      </c>
      <c r="B3794" t="s">
        <v>1430</v>
      </c>
      <c r="C3794">
        <v>1</v>
      </c>
      <c r="D3794">
        <v>15</v>
      </c>
      <c r="E3794" t="s">
        <v>4114</v>
      </c>
      <c r="F3794">
        <v>128.15299999999999</v>
      </c>
      <c r="G3794">
        <v>79.316000000000003</v>
      </c>
      <c r="H3794">
        <v>43.478999999999999</v>
      </c>
      <c r="I3794">
        <v>10164.607</v>
      </c>
      <c r="J3794">
        <v>4145394</v>
      </c>
      <c r="K3794">
        <v>6.4210000000000003</v>
      </c>
      <c r="L3794">
        <v>3.3319999999999999</v>
      </c>
      <c r="M3794">
        <v>822.85299999999995</v>
      </c>
      <c r="N3794">
        <v>335581</v>
      </c>
      <c r="O3794">
        <v>3.988</v>
      </c>
      <c r="P3794">
        <v>11.938000000000001</v>
      </c>
      <c r="Q3794">
        <v>511.08499999999998</v>
      </c>
      <c r="R3794">
        <v>208434</v>
      </c>
      <c r="S3794">
        <v>3.4000000000000002E-2</v>
      </c>
      <c r="T3794">
        <v>2.9510000000000001</v>
      </c>
      <c r="U3794">
        <v>4.3769999999999998</v>
      </c>
      <c r="V3794">
        <v>1785</v>
      </c>
      <c r="W3794">
        <v>7</v>
      </c>
      <c r="X3794">
        <f t="shared" si="128"/>
        <v>0</v>
      </c>
      <c r="Y3794">
        <f t="shared" si="129"/>
        <v>0</v>
      </c>
    </row>
    <row r="3795" spans="1:25" x14ac:dyDescent="0.2">
      <c r="A3795" t="s">
        <v>9864</v>
      </c>
      <c r="B3795" t="s">
        <v>1430</v>
      </c>
      <c r="C3795">
        <v>1</v>
      </c>
      <c r="D3795">
        <v>16</v>
      </c>
      <c r="E3795" t="s">
        <v>4115</v>
      </c>
      <c r="F3795">
        <v>199.85</v>
      </c>
      <c r="G3795">
        <v>88.953000000000003</v>
      </c>
      <c r="H3795">
        <v>43.499000000000002</v>
      </c>
      <c r="I3795">
        <v>17777.144</v>
      </c>
      <c r="J3795">
        <v>7249987</v>
      </c>
      <c r="K3795">
        <v>46.402999999999999</v>
      </c>
      <c r="L3795">
        <v>20.632000000000001</v>
      </c>
      <c r="M3795">
        <v>9273.7060000000001</v>
      </c>
      <c r="N3795">
        <v>3782061</v>
      </c>
      <c r="O3795">
        <v>4.0679999999999996</v>
      </c>
      <c r="P3795">
        <v>9.8040000000000003</v>
      </c>
      <c r="Q3795">
        <v>812.94399999999996</v>
      </c>
      <c r="R3795">
        <v>331540</v>
      </c>
      <c r="S3795">
        <v>2.8000000000000001E-2</v>
      </c>
      <c r="T3795">
        <v>2.6789999999999998</v>
      </c>
      <c r="U3795">
        <v>5.6269999999999998</v>
      </c>
      <c r="V3795">
        <v>2295</v>
      </c>
      <c r="W3795">
        <v>9</v>
      </c>
      <c r="X3795">
        <f t="shared" si="128"/>
        <v>0</v>
      </c>
      <c r="Y3795">
        <f t="shared" si="129"/>
        <v>0</v>
      </c>
    </row>
    <row r="3796" spans="1:25" x14ac:dyDescent="0.2">
      <c r="A3796" t="s">
        <v>9864</v>
      </c>
      <c r="B3796" t="s">
        <v>1430</v>
      </c>
      <c r="C3796">
        <v>1</v>
      </c>
      <c r="D3796">
        <v>17</v>
      </c>
      <c r="E3796" t="s">
        <v>4116</v>
      </c>
      <c r="F3796">
        <v>130.131</v>
      </c>
      <c r="G3796">
        <v>90.417000000000002</v>
      </c>
      <c r="H3796">
        <v>46.548000000000002</v>
      </c>
      <c r="I3796">
        <v>11766.151</v>
      </c>
      <c r="J3796">
        <v>4798546</v>
      </c>
      <c r="K3796">
        <v>48.667999999999999</v>
      </c>
      <c r="L3796">
        <v>18.497</v>
      </c>
      <c r="M3796">
        <v>6333.1890000000003</v>
      </c>
      <c r="N3796">
        <v>2582841</v>
      </c>
      <c r="O3796">
        <v>8.3170000000000002</v>
      </c>
      <c r="P3796">
        <v>18.673999999999999</v>
      </c>
      <c r="Q3796">
        <v>1082.2650000000001</v>
      </c>
      <c r="R3796">
        <v>441376</v>
      </c>
      <c r="S3796">
        <v>8.2000000000000003E-2</v>
      </c>
      <c r="T3796">
        <v>4.5629999999999997</v>
      </c>
      <c r="U3796">
        <v>10.63</v>
      </c>
      <c r="V3796">
        <v>4335</v>
      </c>
      <c r="W3796">
        <v>17</v>
      </c>
      <c r="X3796">
        <f t="shared" si="128"/>
        <v>187.91850000000019</v>
      </c>
      <c r="Y3796">
        <f t="shared" si="129"/>
        <v>0.71499999999999853</v>
      </c>
    </row>
    <row r="3797" spans="1:25" x14ac:dyDescent="0.2">
      <c r="A3797" t="s">
        <v>9864</v>
      </c>
      <c r="B3797" t="s">
        <v>1430</v>
      </c>
      <c r="C3797">
        <v>1</v>
      </c>
      <c r="D3797">
        <v>18</v>
      </c>
      <c r="E3797" t="s">
        <v>4117</v>
      </c>
      <c r="F3797">
        <v>139.98599999999999</v>
      </c>
      <c r="G3797">
        <v>81.448999999999998</v>
      </c>
      <c r="H3797">
        <v>42.789000000000001</v>
      </c>
      <c r="I3797">
        <v>11401.7</v>
      </c>
      <c r="J3797">
        <v>4649913</v>
      </c>
      <c r="K3797">
        <v>49.715000000000003</v>
      </c>
      <c r="L3797">
        <v>23.667000000000002</v>
      </c>
      <c r="M3797">
        <v>6959.3429999999998</v>
      </c>
      <c r="N3797">
        <v>2838203</v>
      </c>
      <c r="O3797">
        <v>8.9480000000000004</v>
      </c>
      <c r="P3797">
        <v>19.526</v>
      </c>
      <c r="Q3797">
        <v>1252.575</v>
      </c>
      <c r="R3797">
        <v>510833</v>
      </c>
      <c r="S3797">
        <v>7.5999999999999998E-2</v>
      </c>
      <c r="T3797">
        <v>4.4000000000000004</v>
      </c>
      <c r="U3797">
        <v>10.63</v>
      </c>
      <c r="V3797">
        <v>4335</v>
      </c>
      <c r="W3797">
        <v>17</v>
      </c>
      <c r="X3797">
        <f t="shared" si="128"/>
        <v>375.25950000000012</v>
      </c>
      <c r="Y3797">
        <f t="shared" si="129"/>
        <v>0.71499999999999853</v>
      </c>
    </row>
    <row r="3798" spans="1:25" x14ac:dyDescent="0.2">
      <c r="A3798" t="s">
        <v>9864</v>
      </c>
      <c r="B3798" t="s">
        <v>1430</v>
      </c>
      <c r="C3798">
        <v>2</v>
      </c>
      <c r="D3798">
        <v>1</v>
      </c>
      <c r="E3798" t="s">
        <v>1739</v>
      </c>
      <c r="F3798">
        <v>215.75399999999999</v>
      </c>
      <c r="G3798">
        <v>60.35</v>
      </c>
      <c r="H3798">
        <v>37.673000000000002</v>
      </c>
      <c r="I3798">
        <v>13020.668</v>
      </c>
      <c r="J3798">
        <v>5310171</v>
      </c>
      <c r="K3798">
        <v>3.5139999999999998</v>
      </c>
      <c r="L3798">
        <v>2.5169999999999999</v>
      </c>
      <c r="M3798">
        <v>758.22500000000002</v>
      </c>
      <c r="N3798">
        <v>309224</v>
      </c>
      <c r="O3798">
        <v>5.202</v>
      </c>
      <c r="P3798">
        <v>14.536</v>
      </c>
      <c r="Q3798">
        <v>1122.2739999999999</v>
      </c>
      <c r="R3798">
        <v>457693</v>
      </c>
      <c r="S3798">
        <v>4.2999999999999997E-2</v>
      </c>
      <c r="T3798">
        <v>3.3290000000000002</v>
      </c>
      <c r="U3798">
        <v>9.3789999999999996</v>
      </c>
      <c r="V3798">
        <v>3825</v>
      </c>
      <c r="W3798">
        <v>15</v>
      </c>
      <c r="X3798">
        <f t="shared" si="128"/>
        <v>231.92839999999995</v>
      </c>
      <c r="Y3798">
        <f t="shared" si="129"/>
        <v>0</v>
      </c>
    </row>
    <row r="3799" spans="1:25" x14ac:dyDescent="0.2">
      <c r="A3799" t="s">
        <v>9864</v>
      </c>
      <c r="B3799" t="s">
        <v>1430</v>
      </c>
      <c r="C3799">
        <v>2</v>
      </c>
      <c r="D3799">
        <v>2</v>
      </c>
      <c r="E3799" t="s">
        <v>3572</v>
      </c>
      <c r="F3799">
        <v>229.38900000000001</v>
      </c>
      <c r="G3799">
        <v>41.417999999999999</v>
      </c>
      <c r="H3799">
        <v>33.828000000000003</v>
      </c>
      <c r="I3799">
        <v>9500.8220000000001</v>
      </c>
      <c r="J3799">
        <v>3874685</v>
      </c>
      <c r="K3799">
        <v>3.4790000000000001</v>
      </c>
      <c r="L3799">
        <v>2.9159999999999999</v>
      </c>
      <c r="M3799">
        <v>798.06500000000005</v>
      </c>
      <c r="N3799">
        <v>325472</v>
      </c>
      <c r="O3799">
        <v>4.25</v>
      </c>
      <c r="P3799">
        <v>11.776</v>
      </c>
      <c r="Q3799">
        <v>974.95399999999995</v>
      </c>
      <c r="R3799">
        <v>397612</v>
      </c>
      <c r="S3799">
        <v>4.5999999999999999E-2</v>
      </c>
      <c r="T3799">
        <v>3.4369999999999998</v>
      </c>
      <c r="U3799">
        <v>10.63</v>
      </c>
      <c r="V3799">
        <v>4335</v>
      </c>
      <c r="W3799">
        <v>17</v>
      </c>
      <c r="X3799">
        <f t="shared" si="128"/>
        <v>69.876400000000004</v>
      </c>
      <c r="Y3799">
        <f t="shared" si="129"/>
        <v>0.71499999999999853</v>
      </c>
    </row>
    <row r="3800" spans="1:25" x14ac:dyDescent="0.2">
      <c r="A3800" t="s">
        <v>9864</v>
      </c>
      <c r="B3800" t="s">
        <v>1430</v>
      </c>
      <c r="C3800">
        <v>2</v>
      </c>
      <c r="D3800">
        <v>3</v>
      </c>
      <c r="E3800" t="s">
        <v>4118</v>
      </c>
      <c r="F3800">
        <v>411.81700000000001</v>
      </c>
      <c r="G3800">
        <v>77.019000000000005</v>
      </c>
      <c r="H3800">
        <v>41.057000000000002</v>
      </c>
      <c r="I3800">
        <v>31717.868999999999</v>
      </c>
      <c r="J3800">
        <v>12935381</v>
      </c>
      <c r="K3800">
        <v>59.011000000000003</v>
      </c>
      <c r="L3800">
        <v>30.597000000000001</v>
      </c>
      <c r="M3800">
        <v>24301.958999999999</v>
      </c>
      <c r="N3800">
        <v>9910978</v>
      </c>
      <c r="O3800">
        <v>23.861000000000001</v>
      </c>
      <c r="P3800">
        <v>34.768999999999998</v>
      </c>
      <c r="Q3800">
        <v>9826.4629999999997</v>
      </c>
      <c r="R3800">
        <v>4007490</v>
      </c>
      <c r="S3800">
        <v>0.14099999999999999</v>
      </c>
      <c r="T3800">
        <v>5.9989999999999997</v>
      </c>
      <c r="U3800">
        <v>58.15</v>
      </c>
      <c r="V3800">
        <v>23715</v>
      </c>
      <c r="W3800">
        <v>93</v>
      </c>
      <c r="X3800">
        <f t="shared" si="128"/>
        <v>9806.5362999999998</v>
      </c>
      <c r="Y3800">
        <f t="shared" si="129"/>
        <v>84.315000000000012</v>
      </c>
    </row>
    <row r="3801" spans="1:25" x14ac:dyDescent="0.2">
      <c r="A3801" t="s">
        <v>9864</v>
      </c>
      <c r="B3801" t="s">
        <v>1430</v>
      </c>
      <c r="C3801">
        <v>2</v>
      </c>
      <c r="D3801">
        <v>4</v>
      </c>
      <c r="E3801" t="s">
        <v>4119</v>
      </c>
      <c r="F3801">
        <v>233.58699999999999</v>
      </c>
      <c r="G3801">
        <v>76.858000000000004</v>
      </c>
      <c r="H3801">
        <v>38.92</v>
      </c>
      <c r="I3801">
        <v>17953.044999999998</v>
      </c>
      <c r="J3801">
        <v>7321724</v>
      </c>
      <c r="K3801">
        <v>37.710999999999999</v>
      </c>
      <c r="L3801">
        <v>19.434000000000001</v>
      </c>
      <c r="M3801">
        <v>8808.8850000000002</v>
      </c>
      <c r="N3801">
        <v>3592495</v>
      </c>
      <c r="O3801">
        <v>10.974</v>
      </c>
      <c r="P3801">
        <v>20.667000000000002</v>
      </c>
      <c r="Q3801">
        <v>2563.4</v>
      </c>
      <c r="R3801">
        <v>1045422</v>
      </c>
      <c r="S3801">
        <v>0.10199999999999999</v>
      </c>
      <c r="T3801">
        <v>5.0919999999999996</v>
      </c>
      <c r="U3801">
        <v>23.76</v>
      </c>
      <c r="V3801">
        <v>9690</v>
      </c>
      <c r="W3801">
        <v>38</v>
      </c>
      <c r="X3801">
        <f t="shared" si="128"/>
        <v>1817.1670000000004</v>
      </c>
      <c r="Y3801">
        <f t="shared" si="129"/>
        <v>23.815000000000001</v>
      </c>
    </row>
    <row r="3802" spans="1:25" x14ac:dyDescent="0.2">
      <c r="A3802" t="s">
        <v>9864</v>
      </c>
      <c r="B3802" t="s">
        <v>1430</v>
      </c>
      <c r="C3802">
        <v>2</v>
      </c>
      <c r="D3802">
        <v>5</v>
      </c>
      <c r="E3802" t="s">
        <v>4120</v>
      </c>
      <c r="F3802">
        <v>161.762</v>
      </c>
      <c r="G3802">
        <v>70.334000000000003</v>
      </c>
      <c r="H3802">
        <v>44.991999999999997</v>
      </c>
      <c r="I3802">
        <v>11377.373</v>
      </c>
      <c r="J3802">
        <v>4639992</v>
      </c>
      <c r="K3802">
        <v>3.8479999999999999</v>
      </c>
      <c r="L3802">
        <v>2.1869999999999998</v>
      </c>
      <c r="M3802">
        <v>622.39499999999998</v>
      </c>
      <c r="N3802">
        <v>253829</v>
      </c>
      <c r="O3802">
        <v>3.5710000000000002</v>
      </c>
      <c r="P3802">
        <v>9.09</v>
      </c>
      <c r="Q3802">
        <v>577.58199999999999</v>
      </c>
      <c r="R3802">
        <v>235553</v>
      </c>
      <c r="S3802">
        <v>3.1E-2</v>
      </c>
      <c r="T3802">
        <v>2.8079999999999998</v>
      </c>
      <c r="U3802">
        <v>5.0019999999999998</v>
      </c>
      <c r="V3802">
        <v>2040</v>
      </c>
      <c r="W3802">
        <v>8</v>
      </c>
      <c r="X3802">
        <f t="shared" si="128"/>
        <v>0</v>
      </c>
      <c r="Y3802">
        <f t="shared" si="129"/>
        <v>0</v>
      </c>
    </row>
    <row r="3803" spans="1:25" x14ac:dyDescent="0.2">
      <c r="A3803" t="s">
        <v>9864</v>
      </c>
      <c r="B3803" t="s">
        <v>1430</v>
      </c>
      <c r="C3803">
        <v>2</v>
      </c>
      <c r="D3803">
        <v>6</v>
      </c>
      <c r="E3803" t="s">
        <v>4121</v>
      </c>
      <c r="F3803">
        <v>89.17</v>
      </c>
      <c r="G3803">
        <v>57.927999999999997</v>
      </c>
      <c r="H3803">
        <v>40.792000000000002</v>
      </c>
      <c r="I3803">
        <v>5165.4639999999999</v>
      </c>
      <c r="J3803">
        <v>2106612</v>
      </c>
      <c r="K3803">
        <v>41.356999999999999</v>
      </c>
      <c r="L3803">
        <v>30.510999999999999</v>
      </c>
      <c r="M3803">
        <v>3687.835</v>
      </c>
      <c r="N3803">
        <v>1503996</v>
      </c>
      <c r="O3803">
        <v>17.916</v>
      </c>
      <c r="P3803">
        <v>34.828000000000003</v>
      </c>
      <c r="Q3803">
        <v>1597.5530000000001</v>
      </c>
      <c r="R3803">
        <v>651524</v>
      </c>
      <c r="S3803">
        <v>0.112</v>
      </c>
      <c r="T3803">
        <v>5.3479999999999999</v>
      </c>
      <c r="U3803">
        <v>10.004</v>
      </c>
      <c r="V3803">
        <v>4080</v>
      </c>
      <c r="W3803">
        <v>16</v>
      </c>
      <c r="X3803">
        <f t="shared" si="128"/>
        <v>754.73530000000028</v>
      </c>
      <c r="Y3803">
        <f t="shared" si="129"/>
        <v>0</v>
      </c>
    </row>
    <row r="3804" spans="1:25" x14ac:dyDescent="0.2">
      <c r="A3804" t="s">
        <v>9864</v>
      </c>
      <c r="B3804" t="s">
        <v>1430</v>
      </c>
      <c r="C3804">
        <v>2</v>
      </c>
      <c r="D3804">
        <v>7</v>
      </c>
      <c r="E3804" t="s">
        <v>4122</v>
      </c>
      <c r="F3804">
        <v>101.64100000000001</v>
      </c>
      <c r="G3804">
        <v>58.095999999999997</v>
      </c>
      <c r="H3804">
        <v>47.23</v>
      </c>
      <c r="I3804">
        <v>5904.9089999999997</v>
      </c>
      <c r="J3804">
        <v>2408177</v>
      </c>
      <c r="K3804">
        <v>40.247999999999998</v>
      </c>
      <c r="L3804">
        <v>30.850999999999999</v>
      </c>
      <c r="M3804">
        <v>4090.8789999999999</v>
      </c>
      <c r="N3804">
        <v>1668368</v>
      </c>
      <c r="O3804">
        <v>11.226000000000001</v>
      </c>
      <c r="P3804">
        <v>21.28</v>
      </c>
      <c r="Q3804">
        <v>1141.0350000000001</v>
      </c>
      <c r="R3804">
        <v>465344</v>
      </c>
      <c r="S3804">
        <v>0.14099999999999999</v>
      </c>
      <c r="T3804">
        <v>6.0049999999999999</v>
      </c>
      <c r="U3804">
        <v>14.381</v>
      </c>
      <c r="V3804">
        <v>5865</v>
      </c>
      <c r="W3804">
        <v>23</v>
      </c>
      <c r="X3804">
        <f t="shared" si="128"/>
        <v>252.56550000000016</v>
      </c>
      <c r="Y3804">
        <f t="shared" si="129"/>
        <v>7.3149999999999986</v>
      </c>
    </row>
    <row r="3805" spans="1:25" x14ac:dyDescent="0.2">
      <c r="A3805" t="s">
        <v>9864</v>
      </c>
      <c r="B3805" t="s">
        <v>1430</v>
      </c>
      <c r="C3805">
        <v>2</v>
      </c>
      <c r="D3805">
        <v>8</v>
      </c>
      <c r="E3805" t="s">
        <v>4123</v>
      </c>
      <c r="F3805">
        <v>267.51799999999997</v>
      </c>
      <c r="G3805">
        <v>89.665999999999997</v>
      </c>
      <c r="H3805">
        <v>45.588000000000001</v>
      </c>
      <c r="I3805">
        <v>23987.163</v>
      </c>
      <c r="J3805">
        <v>9782596</v>
      </c>
      <c r="K3805">
        <v>59.533000000000001</v>
      </c>
      <c r="L3805">
        <v>26.053999999999998</v>
      </c>
      <c r="M3805">
        <v>15926.062</v>
      </c>
      <c r="N3805">
        <v>6495067</v>
      </c>
      <c r="O3805">
        <v>8.65</v>
      </c>
      <c r="P3805">
        <v>18.466999999999999</v>
      </c>
      <c r="Q3805">
        <v>2314.1350000000002</v>
      </c>
      <c r="R3805">
        <v>943765</v>
      </c>
      <c r="S3805">
        <v>0.10299999999999999</v>
      </c>
      <c r="T3805">
        <v>5.12</v>
      </c>
      <c r="U3805">
        <v>27.512</v>
      </c>
      <c r="V3805">
        <v>11220</v>
      </c>
      <c r="W3805">
        <v>44</v>
      </c>
      <c r="X3805">
        <f t="shared" si="128"/>
        <v>1542.9755000000005</v>
      </c>
      <c r="Y3805">
        <f t="shared" si="129"/>
        <v>30.414999999999999</v>
      </c>
    </row>
    <row r="3806" spans="1:25" x14ac:dyDescent="0.2">
      <c r="A3806" t="s">
        <v>9864</v>
      </c>
      <c r="B3806" t="s">
        <v>1430</v>
      </c>
      <c r="C3806">
        <v>2</v>
      </c>
      <c r="D3806">
        <v>9</v>
      </c>
      <c r="E3806" t="s">
        <v>4124</v>
      </c>
      <c r="F3806">
        <v>155.36000000000001</v>
      </c>
      <c r="G3806">
        <v>34.343000000000004</v>
      </c>
      <c r="H3806">
        <v>30.350999999999999</v>
      </c>
      <c r="I3806">
        <v>5335.5950000000003</v>
      </c>
      <c r="J3806">
        <v>2175996</v>
      </c>
      <c r="K3806">
        <v>5.2140000000000004</v>
      </c>
      <c r="L3806">
        <v>3.1850000000000001</v>
      </c>
      <c r="M3806">
        <v>809.98199999999997</v>
      </c>
      <c r="N3806">
        <v>330332</v>
      </c>
      <c r="O3806">
        <v>4.4400000000000004</v>
      </c>
      <c r="P3806">
        <v>11.913</v>
      </c>
      <c r="Q3806">
        <v>689.745</v>
      </c>
      <c r="R3806">
        <v>281296</v>
      </c>
      <c r="S3806">
        <v>4.3999999999999997E-2</v>
      </c>
      <c r="T3806">
        <v>3.36</v>
      </c>
      <c r="U3806">
        <v>6.8780000000000001</v>
      </c>
      <c r="V3806">
        <v>2805</v>
      </c>
      <c r="W3806">
        <v>11</v>
      </c>
      <c r="X3806">
        <f t="shared" si="128"/>
        <v>0</v>
      </c>
      <c r="Y3806">
        <f t="shared" si="129"/>
        <v>0</v>
      </c>
    </row>
    <row r="3807" spans="1:25" x14ac:dyDescent="0.2">
      <c r="A3807" t="s">
        <v>9864</v>
      </c>
      <c r="B3807" t="s">
        <v>1430</v>
      </c>
      <c r="C3807">
        <v>2</v>
      </c>
      <c r="D3807">
        <v>10</v>
      </c>
      <c r="E3807" t="s">
        <v>4125</v>
      </c>
      <c r="F3807">
        <v>214.66200000000001</v>
      </c>
      <c r="G3807">
        <v>77.304000000000002</v>
      </c>
      <c r="H3807">
        <v>45.527999999999999</v>
      </c>
      <c r="I3807">
        <v>16594.294999999998</v>
      </c>
      <c r="J3807">
        <v>6767590</v>
      </c>
      <c r="K3807">
        <v>42.843000000000004</v>
      </c>
      <c r="L3807">
        <v>22.282</v>
      </c>
      <c r="M3807">
        <v>9196.6949999999997</v>
      </c>
      <c r="N3807">
        <v>3750654</v>
      </c>
      <c r="O3807">
        <v>16.722999999999999</v>
      </c>
      <c r="P3807">
        <v>28.881</v>
      </c>
      <c r="Q3807">
        <v>3589.8470000000002</v>
      </c>
      <c r="R3807">
        <v>1464034</v>
      </c>
      <c r="S3807">
        <v>0.13700000000000001</v>
      </c>
      <c r="T3807">
        <v>5.907</v>
      </c>
      <c r="U3807">
        <v>29.388000000000002</v>
      </c>
      <c r="V3807">
        <v>11985</v>
      </c>
      <c r="W3807">
        <v>47</v>
      </c>
      <c r="X3807">
        <f t="shared" si="128"/>
        <v>2946.2587000000008</v>
      </c>
      <c r="Y3807">
        <f t="shared" si="129"/>
        <v>33.715000000000003</v>
      </c>
    </row>
    <row r="3808" spans="1:25" x14ac:dyDescent="0.2">
      <c r="A3808" t="s">
        <v>9864</v>
      </c>
      <c r="B3808" t="s">
        <v>1430</v>
      </c>
      <c r="C3808">
        <v>2</v>
      </c>
      <c r="D3808">
        <v>11</v>
      </c>
      <c r="E3808" t="s">
        <v>4126</v>
      </c>
      <c r="F3808">
        <v>380.53899999999999</v>
      </c>
      <c r="G3808">
        <v>84.111000000000004</v>
      </c>
      <c r="H3808">
        <v>43.4</v>
      </c>
      <c r="I3808">
        <v>32007.534</v>
      </c>
      <c r="J3808">
        <v>13053514</v>
      </c>
      <c r="K3808">
        <v>62.567</v>
      </c>
      <c r="L3808">
        <v>28.015999999999998</v>
      </c>
      <c r="M3808">
        <v>23809.105</v>
      </c>
      <c r="N3808">
        <v>9709979</v>
      </c>
      <c r="O3808">
        <v>26.707999999999998</v>
      </c>
      <c r="P3808">
        <v>36.692</v>
      </c>
      <c r="Q3808">
        <v>10163.272999999999</v>
      </c>
      <c r="R3808">
        <v>4144850</v>
      </c>
      <c r="S3808">
        <v>0.158</v>
      </c>
      <c r="T3808">
        <v>6.34</v>
      </c>
      <c r="U3808">
        <v>60.026000000000003</v>
      </c>
      <c r="V3808">
        <v>24480</v>
      </c>
      <c r="W3808">
        <v>96</v>
      </c>
      <c r="X3808">
        <f t="shared" si="128"/>
        <v>10177.0273</v>
      </c>
      <c r="Y3808">
        <f t="shared" si="129"/>
        <v>87.615000000000009</v>
      </c>
    </row>
    <row r="3809" spans="1:25" x14ac:dyDescent="0.2">
      <c r="A3809" t="s">
        <v>9864</v>
      </c>
      <c r="B3809" t="s">
        <v>1430</v>
      </c>
      <c r="C3809">
        <v>2</v>
      </c>
      <c r="D3809">
        <v>12</v>
      </c>
      <c r="E3809" t="s">
        <v>4127</v>
      </c>
      <c r="F3809">
        <v>329.19900000000001</v>
      </c>
      <c r="G3809">
        <v>90.477999999999994</v>
      </c>
      <c r="H3809">
        <v>43.597000000000001</v>
      </c>
      <c r="I3809">
        <v>29785.261999999999</v>
      </c>
      <c r="J3809">
        <v>12147213</v>
      </c>
      <c r="K3809">
        <v>60.207000000000001</v>
      </c>
      <c r="L3809">
        <v>25.901</v>
      </c>
      <c r="M3809">
        <v>19820.105</v>
      </c>
      <c r="N3809">
        <v>8083160</v>
      </c>
      <c r="O3809">
        <v>22.616</v>
      </c>
      <c r="P3809">
        <v>33.643000000000001</v>
      </c>
      <c r="Q3809">
        <v>7445.1109999999999</v>
      </c>
      <c r="R3809">
        <v>3036312</v>
      </c>
      <c r="S3809">
        <v>0.16</v>
      </c>
      <c r="T3809">
        <v>6.3760000000000003</v>
      </c>
      <c r="U3809">
        <v>52.521999999999998</v>
      </c>
      <c r="V3809">
        <v>21420</v>
      </c>
      <c r="W3809">
        <v>84</v>
      </c>
      <c r="X3809">
        <f t="shared" si="128"/>
        <v>7187.0491000000002</v>
      </c>
      <c r="Y3809">
        <f t="shared" si="129"/>
        <v>74.415000000000006</v>
      </c>
    </row>
    <row r="3810" spans="1:25" x14ac:dyDescent="0.2">
      <c r="A3810" t="s">
        <v>9864</v>
      </c>
      <c r="B3810" t="s">
        <v>1430</v>
      </c>
      <c r="C3810">
        <v>2</v>
      </c>
      <c r="D3810">
        <v>13</v>
      </c>
      <c r="E3810" t="s">
        <v>3669</v>
      </c>
      <c r="F3810">
        <v>298.83300000000003</v>
      </c>
      <c r="G3810">
        <v>84.319000000000003</v>
      </c>
      <c r="H3810">
        <v>43.683</v>
      </c>
      <c r="I3810">
        <v>25197.382000000001</v>
      </c>
      <c r="J3810">
        <v>10276155</v>
      </c>
      <c r="K3810">
        <v>53.427999999999997</v>
      </c>
      <c r="L3810">
        <v>24.67</v>
      </c>
      <c r="M3810">
        <v>15966.145</v>
      </c>
      <c r="N3810">
        <v>6511414</v>
      </c>
      <c r="O3810">
        <v>18.989999999999998</v>
      </c>
      <c r="P3810">
        <v>31.135999999999999</v>
      </c>
      <c r="Q3810">
        <v>5674.9110000000001</v>
      </c>
      <c r="R3810">
        <v>2314378</v>
      </c>
      <c r="S3810">
        <v>0.11700000000000001</v>
      </c>
      <c r="T3810">
        <v>5.4649999999999999</v>
      </c>
      <c r="U3810">
        <v>35.015000000000001</v>
      </c>
      <c r="V3810">
        <v>14280</v>
      </c>
      <c r="W3810">
        <v>56</v>
      </c>
      <c r="X3810">
        <f t="shared" si="128"/>
        <v>5239.8290999999999</v>
      </c>
      <c r="Y3810">
        <f t="shared" si="129"/>
        <v>43.615000000000002</v>
      </c>
    </row>
    <row r="3811" spans="1:25" x14ac:dyDescent="0.2">
      <c r="A3811" t="s">
        <v>9864</v>
      </c>
      <c r="B3811" t="s">
        <v>1430</v>
      </c>
      <c r="C3811">
        <v>2</v>
      </c>
      <c r="D3811">
        <v>14</v>
      </c>
      <c r="E3811" t="s">
        <v>4128</v>
      </c>
      <c r="F3811">
        <v>239.66800000000001</v>
      </c>
      <c r="G3811">
        <v>78.353999999999999</v>
      </c>
      <c r="H3811">
        <v>40.011000000000003</v>
      </c>
      <c r="I3811">
        <v>18778.909</v>
      </c>
      <c r="J3811">
        <v>7658533</v>
      </c>
      <c r="K3811">
        <v>6.899</v>
      </c>
      <c r="L3811">
        <v>3.7040000000000002</v>
      </c>
      <c r="M3811">
        <v>1653.4739999999999</v>
      </c>
      <c r="N3811">
        <v>674330</v>
      </c>
      <c r="O3811">
        <v>4.6050000000000004</v>
      </c>
      <c r="P3811">
        <v>11.234</v>
      </c>
      <c r="Q3811">
        <v>1103.585</v>
      </c>
      <c r="R3811">
        <v>450071</v>
      </c>
      <c r="S3811">
        <v>6.8000000000000005E-2</v>
      </c>
      <c r="T3811">
        <v>4.1580000000000004</v>
      </c>
      <c r="U3811">
        <v>16.257000000000001</v>
      </c>
      <c r="V3811">
        <v>6630</v>
      </c>
      <c r="W3811">
        <v>26</v>
      </c>
      <c r="X3811">
        <f t="shared" si="128"/>
        <v>211.37050000000011</v>
      </c>
      <c r="Y3811">
        <f t="shared" si="129"/>
        <v>10.614999999999998</v>
      </c>
    </row>
    <row r="3812" spans="1:25" x14ac:dyDescent="0.2">
      <c r="A3812" t="s">
        <v>9864</v>
      </c>
      <c r="B3812" t="s">
        <v>1430</v>
      </c>
      <c r="C3812">
        <v>2</v>
      </c>
      <c r="D3812">
        <v>15</v>
      </c>
      <c r="E3812" t="s">
        <v>1958</v>
      </c>
      <c r="F3812">
        <v>137.18600000000001</v>
      </c>
      <c r="G3812">
        <v>84.62</v>
      </c>
      <c r="H3812">
        <v>50.783000000000001</v>
      </c>
      <c r="I3812">
        <v>11608.636</v>
      </c>
      <c r="J3812">
        <v>4734307</v>
      </c>
      <c r="K3812">
        <v>13.164</v>
      </c>
      <c r="L3812">
        <v>11.994999999999999</v>
      </c>
      <c r="M3812">
        <v>1805.972</v>
      </c>
      <c r="N3812">
        <v>736523</v>
      </c>
      <c r="O3812">
        <v>5.2220000000000004</v>
      </c>
      <c r="P3812">
        <v>14.518000000000001</v>
      </c>
      <c r="Q3812">
        <v>716.34199999999998</v>
      </c>
      <c r="R3812">
        <v>292143</v>
      </c>
      <c r="S3812">
        <v>4.5999999999999999E-2</v>
      </c>
      <c r="T3812">
        <v>3.4089999999999998</v>
      </c>
      <c r="U3812">
        <v>6.2530000000000001</v>
      </c>
      <c r="V3812">
        <v>2550</v>
      </c>
      <c r="W3812">
        <v>10</v>
      </c>
      <c r="X3812">
        <f t="shared" si="128"/>
        <v>0</v>
      </c>
      <c r="Y3812">
        <f t="shared" si="129"/>
        <v>0</v>
      </c>
    </row>
    <row r="3813" spans="1:25" x14ac:dyDescent="0.2">
      <c r="A3813" t="s">
        <v>9864</v>
      </c>
      <c r="B3813" t="s">
        <v>1430</v>
      </c>
      <c r="C3813">
        <v>2</v>
      </c>
      <c r="D3813">
        <v>16</v>
      </c>
      <c r="E3813" t="s">
        <v>4129</v>
      </c>
      <c r="F3813">
        <v>135.51400000000001</v>
      </c>
      <c r="G3813">
        <v>66.789000000000001</v>
      </c>
      <c r="H3813">
        <v>45.734999999999999</v>
      </c>
      <c r="I3813">
        <v>9050.8729999999996</v>
      </c>
      <c r="J3813">
        <v>3691184</v>
      </c>
      <c r="K3813">
        <v>12.714</v>
      </c>
      <c r="L3813">
        <v>12.468</v>
      </c>
      <c r="M3813">
        <v>1722.971</v>
      </c>
      <c r="N3813">
        <v>702673</v>
      </c>
      <c r="O3813">
        <v>4.9569999999999999</v>
      </c>
      <c r="P3813">
        <v>14.88</v>
      </c>
      <c r="Q3813">
        <v>671.76599999999996</v>
      </c>
      <c r="R3813">
        <v>273964</v>
      </c>
      <c r="S3813">
        <v>2.8000000000000001E-2</v>
      </c>
      <c r="T3813">
        <v>2.657</v>
      </c>
      <c r="U3813">
        <v>3.7519999999999998</v>
      </c>
      <c r="V3813">
        <v>1530</v>
      </c>
      <c r="W3813">
        <v>6</v>
      </c>
      <c r="X3813">
        <f t="shared" si="128"/>
        <v>0</v>
      </c>
      <c r="Y3813">
        <f t="shared" si="129"/>
        <v>0</v>
      </c>
    </row>
    <row r="3814" spans="1:25" x14ac:dyDescent="0.2">
      <c r="A3814" t="s">
        <v>9864</v>
      </c>
      <c r="B3814" t="s">
        <v>1430</v>
      </c>
      <c r="C3814">
        <v>2</v>
      </c>
      <c r="D3814">
        <v>17</v>
      </c>
      <c r="E3814" t="s">
        <v>4130</v>
      </c>
      <c r="F3814">
        <v>192.374</v>
      </c>
      <c r="G3814">
        <v>61.334000000000003</v>
      </c>
      <c r="H3814">
        <v>33.923999999999999</v>
      </c>
      <c r="I3814">
        <v>11798.994000000001</v>
      </c>
      <c r="J3814">
        <v>4811940</v>
      </c>
      <c r="K3814">
        <v>56.774000000000001</v>
      </c>
      <c r="L3814">
        <v>22.521999999999998</v>
      </c>
      <c r="M3814">
        <v>10921.906999999999</v>
      </c>
      <c r="N3814">
        <v>4454241</v>
      </c>
      <c r="O3814">
        <v>18.754999999999999</v>
      </c>
      <c r="P3814">
        <v>28.207999999999998</v>
      </c>
      <c r="Q3814">
        <v>3607.8910000000001</v>
      </c>
      <c r="R3814">
        <v>1471393</v>
      </c>
      <c r="S3814">
        <v>0.17599999999999999</v>
      </c>
      <c r="T3814">
        <v>6.6879999999999997</v>
      </c>
      <c r="U3814">
        <v>33.764000000000003</v>
      </c>
      <c r="V3814">
        <v>13770</v>
      </c>
      <c r="W3814">
        <v>54</v>
      </c>
      <c r="X3814">
        <f t="shared" si="128"/>
        <v>2966.1071000000006</v>
      </c>
      <c r="Y3814">
        <f t="shared" si="129"/>
        <v>41.414999999999999</v>
      </c>
    </row>
    <row r="3815" spans="1:25" x14ac:dyDescent="0.2">
      <c r="A3815" t="s">
        <v>9864</v>
      </c>
      <c r="B3815" t="s">
        <v>1430</v>
      </c>
      <c r="C3815">
        <v>2</v>
      </c>
      <c r="D3815">
        <v>18</v>
      </c>
      <c r="E3815" t="s">
        <v>4131</v>
      </c>
      <c r="F3815">
        <v>263.86</v>
      </c>
      <c r="G3815">
        <v>106.173</v>
      </c>
      <c r="H3815">
        <v>46.027000000000001</v>
      </c>
      <c r="I3815">
        <v>28014.725999999999</v>
      </c>
      <c r="J3815">
        <v>11425142</v>
      </c>
      <c r="K3815">
        <v>51.262999999999998</v>
      </c>
      <c r="L3815">
        <v>23.085999999999999</v>
      </c>
      <c r="M3815">
        <v>13526.232</v>
      </c>
      <c r="N3815">
        <v>5516353</v>
      </c>
      <c r="O3815">
        <v>14.061</v>
      </c>
      <c r="P3815">
        <v>27.204000000000001</v>
      </c>
      <c r="Q3815">
        <v>3710.1289999999999</v>
      </c>
      <c r="R3815">
        <v>1513088</v>
      </c>
      <c r="S3815">
        <v>9.1999999999999998E-2</v>
      </c>
      <c r="T3815">
        <v>4.8540000000000001</v>
      </c>
      <c r="U3815">
        <v>24.385000000000002</v>
      </c>
      <c r="V3815">
        <v>9945</v>
      </c>
      <c r="W3815">
        <v>39</v>
      </c>
      <c r="X3815">
        <f t="shared" si="128"/>
        <v>3078.5689000000002</v>
      </c>
      <c r="Y3815">
        <f t="shared" si="129"/>
        <v>24.914999999999999</v>
      </c>
    </row>
    <row r="3816" spans="1:25" x14ac:dyDescent="0.2">
      <c r="A3816" t="s">
        <v>9864</v>
      </c>
      <c r="B3816" t="s">
        <v>1430</v>
      </c>
      <c r="C3816">
        <v>2</v>
      </c>
      <c r="D3816">
        <v>19</v>
      </c>
      <c r="E3816" t="s">
        <v>4132</v>
      </c>
      <c r="F3816">
        <v>357.66500000000002</v>
      </c>
      <c r="G3816">
        <v>70.953999999999994</v>
      </c>
      <c r="H3816">
        <v>41.604999999999997</v>
      </c>
      <c r="I3816">
        <v>25377.679</v>
      </c>
      <c r="J3816">
        <v>10349685</v>
      </c>
      <c r="K3816">
        <v>63.546999999999997</v>
      </c>
      <c r="L3816">
        <v>28.265999999999998</v>
      </c>
      <c r="M3816">
        <v>22728.565999999999</v>
      </c>
      <c r="N3816">
        <v>9269307</v>
      </c>
      <c r="O3816">
        <v>20.800999999999998</v>
      </c>
      <c r="P3816">
        <v>31.753</v>
      </c>
      <c r="Q3816">
        <v>7439.8339999999998</v>
      </c>
      <c r="R3816">
        <v>3034160</v>
      </c>
      <c r="S3816">
        <v>0.191</v>
      </c>
      <c r="T3816">
        <v>6.968</v>
      </c>
      <c r="U3816">
        <v>68.153999999999996</v>
      </c>
      <c r="V3816">
        <v>27795</v>
      </c>
      <c r="W3816">
        <v>109</v>
      </c>
      <c r="X3816">
        <f t="shared" si="128"/>
        <v>7181.2444000000005</v>
      </c>
      <c r="Y3816">
        <f t="shared" si="129"/>
        <v>101.91500000000002</v>
      </c>
    </row>
    <row r="3817" spans="1:25" x14ac:dyDescent="0.2">
      <c r="A3817" t="s">
        <v>9864</v>
      </c>
      <c r="B3817" t="s">
        <v>1430</v>
      </c>
      <c r="C3817">
        <v>2</v>
      </c>
      <c r="D3817">
        <v>20</v>
      </c>
      <c r="E3817" t="s">
        <v>4133</v>
      </c>
      <c r="F3817">
        <v>374.28699999999998</v>
      </c>
      <c r="G3817">
        <v>89.668000000000006</v>
      </c>
      <c r="H3817">
        <v>38.521000000000001</v>
      </c>
      <c r="I3817">
        <v>33561.680999999997</v>
      </c>
      <c r="J3817">
        <v>13687336</v>
      </c>
      <c r="K3817">
        <v>52.719000000000001</v>
      </c>
      <c r="L3817">
        <v>26.411000000000001</v>
      </c>
      <c r="M3817">
        <v>19731.982</v>
      </c>
      <c r="N3817">
        <v>8047221</v>
      </c>
      <c r="O3817">
        <v>21.06</v>
      </c>
      <c r="P3817">
        <v>32.073</v>
      </c>
      <c r="Q3817">
        <v>7882.6549999999997</v>
      </c>
      <c r="R3817">
        <v>3214754</v>
      </c>
      <c r="S3817">
        <v>0.16500000000000001</v>
      </c>
      <c r="T3817">
        <v>6.492</v>
      </c>
      <c r="U3817">
        <v>61.901000000000003</v>
      </c>
      <c r="V3817">
        <v>25245</v>
      </c>
      <c r="W3817">
        <v>99</v>
      </c>
      <c r="X3817">
        <f t="shared" si="128"/>
        <v>7668.3474999999999</v>
      </c>
      <c r="Y3817">
        <f t="shared" si="129"/>
        <v>90.91500000000002</v>
      </c>
    </row>
    <row r="3818" spans="1:25" x14ac:dyDescent="0.2">
      <c r="A3818" t="s">
        <v>9864</v>
      </c>
      <c r="B3818" t="s">
        <v>1430</v>
      </c>
      <c r="C3818">
        <v>2</v>
      </c>
      <c r="D3818">
        <v>21</v>
      </c>
      <c r="E3818" t="s">
        <v>4134</v>
      </c>
      <c r="F3818">
        <v>335.56400000000002</v>
      </c>
      <c r="G3818">
        <v>74.298000000000002</v>
      </c>
      <c r="H3818">
        <v>35.732999999999997</v>
      </c>
      <c r="I3818">
        <v>24931.862000000001</v>
      </c>
      <c r="J3818">
        <v>10167869</v>
      </c>
      <c r="K3818">
        <v>61.771000000000001</v>
      </c>
      <c r="L3818">
        <v>28.077000000000002</v>
      </c>
      <c r="M3818">
        <v>20728.268</v>
      </c>
      <c r="N3818">
        <v>8453533</v>
      </c>
      <c r="O3818">
        <v>13.314</v>
      </c>
      <c r="P3818">
        <v>22.747</v>
      </c>
      <c r="Q3818">
        <v>4467.5659999999998</v>
      </c>
      <c r="R3818">
        <v>1821991</v>
      </c>
      <c r="S3818">
        <v>0.16</v>
      </c>
      <c r="T3818">
        <v>6.39</v>
      </c>
      <c r="U3818">
        <v>53.773000000000003</v>
      </c>
      <c r="V3818">
        <v>21930</v>
      </c>
      <c r="W3818">
        <v>86</v>
      </c>
      <c r="X3818">
        <f t="shared" si="128"/>
        <v>3911.7496000000001</v>
      </c>
      <c r="Y3818">
        <f t="shared" si="129"/>
        <v>76.615000000000009</v>
      </c>
    </row>
    <row r="3819" spans="1:25" x14ac:dyDescent="0.2">
      <c r="A3819" t="s">
        <v>9864</v>
      </c>
      <c r="B3819" t="s">
        <v>1430</v>
      </c>
      <c r="C3819">
        <v>2</v>
      </c>
      <c r="D3819">
        <v>24</v>
      </c>
      <c r="E3819" t="s">
        <v>4135</v>
      </c>
      <c r="F3819">
        <v>306.19900000000001</v>
      </c>
      <c r="G3819">
        <v>74.03</v>
      </c>
      <c r="H3819">
        <v>39.412999999999997</v>
      </c>
      <c r="I3819">
        <v>22667.928</v>
      </c>
      <c r="J3819">
        <v>9244577</v>
      </c>
      <c r="K3819">
        <v>44.186</v>
      </c>
      <c r="L3819">
        <v>28.416</v>
      </c>
      <c r="M3819">
        <v>13529.674000000001</v>
      </c>
      <c r="N3819">
        <v>5517757</v>
      </c>
      <c r="O3819">
        <v>15.852</v>
      </c>
      <c r="P3819">
        <v>26.49</v>
      </c>
      <c r="Q3819">
        <v>4853.9780000000001</v>
      </c>
      <c r="R3819">
        <v>1979580</v>
      </c>
      <c r="S3819">
        <v>0.123</v>
      </c>
      <c r="T3819">
        <v>5.5880000000000001</v>
      </c>
      <c r="U3819">
        <v>37.515999999999998</v>
      </c>
      <c r="V3819">
        <v>15300</v>
      </c>
      <c r="W3819">
        <v>60</v>
      </c>
      <c r="X3819">
        <f t="shared" si="128"/>
        <v>4336.8028000000004</v>
      </c>
      <c r="Y3819">
        <f t="shared" si="129"/>
        <v>48.015000000000001</v>
      </c>
    </row>
    <row r="3820" spans="1:25" x14ac:dyDescent="0.2">
      <c r="A3820" t="s">
        <v>9864</v>
      </c>
      <c r="B3820" t="s">
        <v>1430</v>
      </c>
      <c r="C3820">
        <v>2</v>
      </c>
      <c r="D3820">
        <v>26</v>
      </c>
      <c r="E3820" t="s">
        <v>4136</v>
      </c>
      <c r="F3820">
        <v>294.05700000000002</v>
      </c>
      <c r="G3820">
        <v>85.918000000000006</v>
      </c>
      <c r="H3820">
        <v>44.744</v>
      </c>
      <c r="I3820">
        <v>25264.763999999999</v>
      </c>
      <c r="J3820">
        <v>10303635</v>
      </c>
      <c r="K3820">
        <v>58.863999999999997</v>
      </c>
      <c r="L3820">
        <v>26.312999999999999</v>
      </c>
      <c r="M3820">
        <v>17309.34</v>
      </c>
      <c r="N3820">
        <v>7059204</v>
      </c>
      <c r="O3820">
        <v>17.77</v>
      </c>
      <c r="P3820">
        <v>27.338000000000001</v>
      </c>
      <c r="Q3820">
        <v>5225.2790000000005</v>
      </c>
      <c r="R3820">
        <v>2131006</v>
      </c>
      <c r="S3820">
        <v>0.13800000000000001</v>
      </c>
      <c r="T3820">
        <v>5.9349999999999996</v>
      </c>
      <c r="U3820">
        <v>40.642000000000003</v>
      </c>
      <c r="V3820">
        <v>16575</v>
      </c>
      <c r="W3820">
        <v>65</v>
      </c>
      <c r="X3820">
        <f t="shared" si="128"/>
        <v>4745.2339000000002</v>
      </c>
      <c r="Y3820">
        <f t="shared" si="129"/>
        <v>53.515000000000001</v>
      </c>
    </row>
    <row r="3821" spans="1:25" x14ac:dyDescent="0.2">
      <c r="A3821" t="s">
        <v>9864</v>
      </c>
      <c r="B3821" t="s">
        <v>1430</v>
      </c>
      <c r="C3821">
        <v>2</v>
      </c>
      <c r="D3821">
        <v>27</v>
      </c>
      <c r="E3821" t="s">
        <v>4137</v>
      </c>
      <c r="F3821">
        <v>376.57900000000001</v>
      </c>
      <c r="G3821">
        <v>71.831000000000003</v>
      </c>
      <c r="H3821">
        <v>37.055999999999997</v>
      </c>
      <c r="I3821">
        <v>27050.032999999999</v>
      </c>
      <c r="J3821">
        <v>11031715</v>
      </c>
      <c r="K3821">
        <v>50.313000000000002</v>
      </c>
      <c r="L3821">
        <v>23.042999999999999</v>
      </c>
      <c r="M3821">
        <v>18946.981</v>
      </c>
      <c r="N3821">
        <v>7727077</v>
      </c>
      <c r="O3821">
        <v>17.032</v>
      </c>
      <c r="P3821">
        <v>27.861000000000001</v>
      </c>
      <c r="Q3821">
        <v>6413.7650000000003</v>
      </c>
      <c r="R3821">
        <v>2615702</v>
      </c>
      <c r="S3821">
        <v>0.158</v>
      </c>
      <c r="T3821">
        <v>6.34</v>
      </c>
      <c r="U3821">
        <v>59.4</v>
      </c>
      <c r="V3821">
        <v>24225</v>
      </c>
      <c r="W3821">
        <v>95</v>
      </c>
      <c r="X3821">
        <f t="shared" si="128"/>
        <v>6052.5685000000003</v>
      </c>
      <c r="Y3821">
        <f t="shared" si="129"/>
        <v>86.515000000000015</v>
      </c>
    </row>
    <row r="3822" spans="1:25" x14ac:dyDescent="0.2">
      <c r="A3822" t="s">
        <v>9864</v>
      </c>
      <c r="B3822" t="s">
        <v>1430</v>
      </c>
      <c r="C3822">
        <v>3</v>
      </c>
      <c r="D3822">
        <v>1</v>
      </c>
      <c r="E3822" t="s">
        <v>2547</v>
      </c>
      <c r="F3822">
        <v>230.98599999999999</v>
      </c>
      <c r="G3822">
        <v>59.393999999999998</v>
      </c>
      <c r="H3822">
        <v>34.999000000000002</v>
      </c>
      <c r="I3822">
        <v>13719.118</v>
      </c>
      <c r="J3822">
        <v>5595017</v>
      </c>
      <c r="K3822">
        <v>49.777999999999999</v>
      </c>
      <c r="L3822">
        <v>21.626000000000001</v>
      </c>
      <c r="M3822">
        <v>11498.111000000001</v>
      </c>
      <c r="N3822">
        <v>4689232</v>
      </c>
      <c r="O3822">
        <v>9.4819999999999993</v>
      </c>
      <c r="P3822">
        <v>18.445</v>
      </c>
      <c r="Q3822">
        <v>2190.2310000000002</v>
      </c>
      <c r="R3822">
        <v>893234</v>
      </c>
      <c r="S3822">
        <v>0.14099999999999999</v>
      </c>
      <c r="T3822">
        <v>5.99</v>
      </c>
      <c r="U3822">
        <v>32.514000000000003</v>
      </c>
      <c r="V3822">
        <v>13260</v>
      </c>
      <c r="W3822">
        <v>52</v>
      </c>
      <c r="X3822">
        <f t="shared" si="128"/>
        <v>1406.6811000000005</v>
      </c>
      <c r="Y3822">
        <f t="shared" si="129"/>
        <v>39.215000000000003</v>
      </c>
    </row>
    <row r="3823" spans="1:25" x14ac:dyDescent="0.2">
      <c r="A3823" t="s">
        <v>9864</v>
      </c>
      <c r="B3823" t="s">
        <v>1430</v>
      </c>
      <c r="C3823">
        <v>3</v>
      </c>
      <c r="D3823">
        <v>2</v>
      </c>
      <c r="E3823" t="s">
        <v>4138</v>
      </c>
      <c r="F3823">
        <v>275.30799999999999</v>
      </c>
      <c r="G3823">
        <v>42.691000000000003</v>
      </c>
      <c r="H3823">
        <v>29.045000000000002</v>
      </c>
      <c r="I3823">
        <v>11753.18</v>
      </c>
      <c r="J3823">
        <v>4793256</v>
      </c>
      <c r="K3823">
        <v>2.2719999999999998</v>
      </c>
      <c r="L3823">
        <v>1.512</v>
      </c>
      <c r="M3823">
        <v>625.57799999999997</v>
      </c>
      <c r="N3823">
        <v>255127</v>
      </c>
      <c r="O3823">
        <v>3.4420000000000002</v>
      </c>
      <c r="P3823">
        <v>9.6080000000000005</v>
      </c>
      <c r="Q3823">
        <v>947.54300000000001</v>
      </c>
      <c r="R3823">
        <v>386433</v>
      </c>
      <c r="S3823">
        <v>0.05</v>
      </c>
      <c r="T3823">
        <v>3.569</v>
      </c>
      <c r="U3823">
        <v>13.756</v>
      </c>
      <c r="V3823">
        <v>5610</v>
      </c>
      <c r="W3823">
        <v>22</v>
      </c>
      <c r="X3823">
        <f t="shared" si="128"/>
        <v>39.724300000000063</v>
      </c>
      <c r="Y3823">
        <f t="shared" si="129"/>
        <v>6.214999999999999</v>
      </c>
    </row>
    <row r="3824" spans="1:25" x14ac:dyDescent="0.2">
      <c r="A3824" t="s">
        <v>9864</v>
      </c>
      <c r="B3824" t="s">
        <v>1430</v>
      </c>
      <c r="C3824">
        <v>3</v>
      </c>
      <c r="D3824">
        <v>3</v>
      </c>
      <c r="E3824" t="s">
        <v>4139</v>
      </c>
      <c r="F3824">
        <v>284.75799999999998</v>
      </c>
      <c r="G3824">
        <v>93.721999999999994</v>
      </c>
      <c r="H3824">
        <v>46.527000000000001</v>
      </c>
      <c r="I3824">
        <v>26688.073</v>
      </c>
      <c r="J3824">
        <v>10884098</v>
      </c>
      <c r="K3824">
        <v>33.54</v>
      </c>
      <c r="L3824">
        <v>15.081</v>
      </c>
      <c r="M3824">
        <v>9550.6620000000003</v>
      </c>
      <c r="N3824">
        <v>3895011</v>
      </c>
      <c r="O3824">
        <v>12.816000000000001</v>
      </c>
      <c r="P3824">
        <v>22.847999999999999</v>
      </c>
      <c r="Q3824">
        <v>3649.5659999999998</v>
      </c>
      <c r="R3824">
        <v>1488389</v>
      </c>
      <c r="S3824">
        <v>0.125</v>
      </c>
      <c r="T3824">
        <v>5.6479999999999997</v>
      </c>
      <c r="U3824">
        <v>35.64</v>
      </c>
      <c r="V3824">
        <v>14535</v>
      </c>
      <c r="W3824">
        <v>57</v>
      </c>
      <c r="X3824">
        <f t="shared" si="128"/>
        <v>3011.9496000000004</v>
      </c>
      <c r="Y3824">
        <f t="shared" si="129"/>
        <v>44.715000000000003</v>
      </c>
    </row>
    <row r="3825" spans="1:25" x14ac:dyDescent="0.2">
      <c r="A3825" t="s">
        <v>9864</v>
      </c>
      <c r="B3825" t="s">
        <v>1430</v>
      </c>
      <c r="C3825">
        <v>3</v>
      </c>
      <c r="D3825">
        <v>4</v>
      </c>
      <c r="E3825" t="s">
        <v>4140</v>
      </c>
      <c r="F3825">
        <v>267.41300000000001</v>
      </c>
      <c r="G3825">
        <v>76.161000000000001</v>
      </c>
      <c r="H3825">
        <v>46.405999999999999</v>
      </c>
      <c r="I3825">
        <v>20366.355</v>
      </c>
      <c r="J3825">
        <v>8305935</v>
      </c>
      <c r="K3825">
        <v>6.6310000000000002</v>
      </c>
      <c r="L3825">
        <v>7.4969999999999999</v>
      </c>
      <c r="M3825">
        <v>1773.191</v>
      </c>
      <c r="N3825">
        <v>723154</v>
      </c>
      <c r="O3825">
        <v>2.3490000000000002</v>
      </c>
      <c r="P3825">
        <v>6.5940000000000003</v>
      </c>
      <c r="Q3825">
        <v>628.13800000000003</v>
      </c>
      <c r="R3825">
        <v>256171</v>
      </c>
      <c r="S3825">
        <v>1.2E-2</v>
      </c>
      <c r="T3825">
        <v>1.7270000000000001</v>
      </c>
      <c r="U3825">
        <v>3.1259999999999999</v>
      </c>
      <c r="V3825">
        <v>1275</v>
      </c>
      <c r="W3825">
        <v>5</v>
      </c>
      <c r="X3825">
        <f t="shared" si="128"/>
        <v>0</v>
      </c>
      <c r="Y3825">
        <f t="shared" si="129"/>
        <v>0</v>
      </c>
    </row>
    <row r="3826" spans="1:25" x14ac:dyDescent="0.2">
      <c r="A3826" t="s">
        <v>9864</v>
      </c>
      <c r="B3826" t="s">
        <v>1430</v>
      </c>
      <c r="C3826">
        <v>3</v>
      </c>
      <c r="D3826">
        <v>5</v>
      </c>
      <c r="E3826" t="s">
        <v>4141</v>
      </c>
      <c r="F3826">
        <v>150.90199999999999</v>
      </c>
      <c r="G3826">
        <v>68.605999999999995</v>
      </c>
      <c r="H3826">
        <v>36.396000000000001</v>
      </c>
      <c r="I3826">
        <v>10352.751</v>
      </c>
      <c r="J3826">
        <v>4222124</v>
      </c>
      <c r="K3826">
        <v>48.213000000000001</v>
      </c>
      <c r="L3826">
        <v>18.844999999999999</v>
      </c>
      <c r="M3826">
        <v>7275.4139999999998</v>
      </c>
      <c r="N3826">
        <v>2967105</v>
      </c>
      <c r="O3826">
        <v>8.3480000000000008</v>
      </c>
      <c r="P3826">
        <v>17.768000000000001</v>
      </c>
      <c r="Q3826">
        <v>1259.713</v>
      </c>
      <c r="R3826">
        <v>513744</v>
      </c>
      <c r="S3826">
        <v>0.12</v>
      </c>
      <c r="T3826">
        <v>5.5339999999999998</v>
      </c>
      <c r="U3826">
        <v>18.132999999999999</v>
      </c>
      <c r="V3826">
        <v>7395</v>
      </c>
      <c r="W3826">
        <v>29</v>
      </c>
      <c r="X3826">
        <f t="shared" si="128"/>
        <v>383.11130000000003</v>
      </c>
      <c r="Y3826">
        <f t="shared" si="129"/>
        <v>13.914999999999999</v>
      </c>
    </row>
    <row r="3827" spans="1:25" x14ac:dyDescent="0.2">
      <c r="A3827" t="s">
        <v>9864</v>
      </c>
      <c r="B3827" t="s">
        <v>1430</v>
      </c>
      <c r="C3827">
        <v>3</v>
      </c>
      <c r="D3827">
        <v>6</v>
      </c>
      <c r="E3827" t="s">
        <v>4142</v>
      </c>
      <c r="F3827">
        <v>305.82900000000001</v>
      </c>
      <c r="G3827">
        <v>76.382000000000005</v>
      </c>
      <c r="H3827">
        <v>44.32</v>
      </c>
      <c r="I3827">
        <v>23359.837</v>
      </c>
      <c r="J3827">
        <v>9526756</v>
      </c>
      <c r="K3827">
        <v>28.285</v>
      </c>
      <c r="L3827">
        <v>19.395</v>
      </c>
      <c r="M3827">
        <v>8650.4210000000003</v>
      </c>
      <c r="N3827">
        <v>3527869</v>
      </c>
      <c r="O3827">
        <v>9.4580000000000002</v>
      </c>
      <c r="P3827">
        <v>19.904</v>
      </c>
      <c r="Q3827">
        <v>2892.4789999999998</v>
      </c>
      <c r="R3827">
        <v>1179629</v>
      </c>
      <c r="S3827">
        <v>9.6000000000000002E-2</v>
      </c>
      <c r="T3827">
        <v>4.9489999999999998</v>
      </c>
      <c r="U3827">
        <v>29.388000000000002</v>
      </c>
      <c r="V3827">
        <v>11985</v>
      </c>
      <c r="W3827">
        <v>47</v>
      </c>
      <c r="X3827">
        <f t="shared" si="128"/>
        <v>2179.1539000000002</v>
      </c>
      <c r="Y3827">
        <f t="shared" si="129"/>
        <v>33.715000000000003</v>
      </c>
    </row>
    <row r="3828" spans="1:25" x14ac:dyDescent="0.2">
      <c r="A3828" t="s">
        <v>9864</v>
      </c>
      <c r="B3828" t="s">
        <v>1430</v>
      </c>
      <c r="C3828">
        <v>3</v>
      </c>
      <c r="D3828">
        <v>7</v>
      </c>
      <c r="E3828" t="s">
        <v>4143</v>
      </c>
      <c r="F3828">
        <v>205.58799999999999</v>
      </c>
      <c r="G3828">
        <v>85.891999999999996</v>
      </c>
      <c r="H3828">
        <v>50.329000000000001</v>
      </c>
      <c r="I3828">
        <v>17658.29</v>
      </c>
      <c r="J3828">
        <v>7201515</v>
      </c>
      <c r="K3828">
        <v>2.4390000000000001</v>
      </c>
      <c r="L3828">
        <v>1.9319999999999999</v>
      </c>
      <c r="M3828">
        <v>501.46600000000001</v>
      </c>
      <c r="N3828">
        <v>204511</v>
      </c>
      <c r="O3828">
        <v>3.55</v>
      </c>
      <c r="P3828">
        <v>8.7799999999999994</v>
      </c>
      <c r="Q3828">
        <v>729.93799999999999</v>
      </c>
      <c r="R3828">
        <v>297688</v>
      </c>
      <c r="S3828">
        <v>4.5999999999999999E-2</v>
      </c>
      <c r="T3828">
        <v>3.41</v>
      </c>
      <c r="U3828">
        <v>9.3789999999999996</v>
      </c>
      <c r="V3828">
        <v>3825</v>
      </c>
      <c r="W3828">
        <v>15</v>
      </c>
      <c r="X3828">
        <f t="shared" si="128"/>
        <v>0</v>
      </c>
      <c r="Y3828">
        <f t="shared" si="129"/>
        <v>0</v>
      </c>
    </row>
    <row r="3829" spans="1:25" x14ac:dyDescent="0.2">
      <c r="A3829" t="s">
        <v>9864</v>
      </c>
      <c r="B3829" t="s">
        <v>1430</v>
      </c>
      <c r="C3829">
        <v>3</v>
      </c>
      <c r="D3829">
        <v>8</v>
      </c>
      <c r="E3829" t="s">
        <v>4144</v>
      </c>
      <c r="F3829">
        <v>309.10700000000003</v>
      </c>
      <c r="G3829">
        <v>63.841999999999999</v>
      </c>
      <c r="H3829">
        <v>32.607999999999997</v>
      </c>
      <c r="I3829">
        <v>19733.996999999999</v>
      </c>
      <c r="J3829">
        <v>8048043</v>
      </c>
      <c r="K3829">
        <v>46.593000000000004</v>
      </c>
      <c r="L3829">
        <v>17.626000000000001</v>
      </c>
      <c r="M3829">
        <v>14402.107</v>
      </c>
      <c r="N3829">
        <v>5873558</v>
      </c>
      <c r="O3829">
        <v>11.321</v>
      </c>
      <c r="P3829">
        <v>20.902000000000001</v>
      </c>
      <c r="Q3829">
        <v>3499.4780000000001</v>
      </c>
      <c r="R3829">
        <v>1427179</v>
      </c>
      <c r="S3829">
        <v>0.13800000000000001</v>
      </c>
      <c r="T3829">
        <v>5.9210000000000003</v>
      </c>
      <c r="U3829">
        <v>42.518000000000001</v>
      </c>
      <c r="V3829">
        <v>17340</v>
      </c>
      <c r="W3829">
        <v>68</v>
      </c>
      <c r="X3829">
        <f t="shared" si="128"/>
        <v>2846.8528000000006</v>
      </c>
      <c r="Y3829">
        <f t="shared" si="129"/>
        <v>56.815000000000005</v>
      </c>
    </row>
    <row r="3830" spans="1:25" x14ac:dyDescent="0.2">
      <c r="A3830" t="s">
        <v>9864</v>
      </c>
      <c r="B3830" t="s">
        <v>1430</v>
      </c>
      <c r="C3830">
        <v>3</v>
      </c>
      <c r="D3830">
        <v>10</v>
      </c>
      <c r="E3830" t="s">
        <v>4145</v>
      </c>
      <c r="F3830">
        <v>346.09800000000001</v>
      </c>
      <c r="G3830">
        <v>80.840999999999994</v>
      </c>
      <c r="H3830">
        <v>40.235999999999997</v>
      </c>
      <c r="I3830">
        <v>27978.919000000002</v>
      </c>
      <c r="J3830">
        <v>11410539</v>
      </c>
      <c r="K3830">
        <v>37.69</v>
      </c>
      <c r="L3830">
        <v>17.291</v>
      </c>
      <c r="M3830">
        <v>13044.377</v>
      </c>
      <c r="N3830">
        <v>5319840</v>
      </c>
      <c r="O3830">
        <v>14.287000000000001</v>
      </c>
      <c r="P3830">
        <v>23.768000000000001</v>
      </c>
      <c r="Q3830">
        <v>4944.7129999999997</v>
      </c>
      <c r="R3830">
        <v>2016584</v>
      </c>
      <c r="S3830">
        <v>0.128</v>
      </c>
      <c r="T3830">
        <v>5.718</v>
      </c>
      <c r="U3830">
        <v>44.393999999999998</v>
      </c>
      <c r="V3830">
        <v>18105</v>
      </c>
      <c r="W3830">
        <v>71</v>
      </c>
      <c r="X3830">
        <f t="shared" si="128"/>
        <v>4436.6113000000005</v>
      </c>
      <c r="Y3830">
        <f t="shared" si="129"/>
        <v>60.115000000000002</v>
      </c>
    </row>
    <row r="3831" spans="1:25" x14ac:dyDescent="0.2">
      <c r="A3831" t="s">
        <v>9864</v>
      </c>
      <c r="B3831" t="s">
        <v>1430</v>
      </c>
      <c r="C3831">
        <v>3</v>
      </c>
      <c r="D3831">
        <v>11</v>
      </c>
      <c r="E3831" t="s">
        <v>4146</v>
      </c>
      <c r="F3831">
        <v>334.16899999999998</v>
      </c>
      <c r="G3831">
        <v>84.393000000000001</v>
      </c>
      <c r="H3831">
        <v>40.468000000000004</v>
      </c>
      <c r="I3831">
        <v>28201.388999999999</v>
      </c>
      <c r="J3831">
        <v>11501268</v>
      </c>
      <c r="K3831">
        <v>50.320999999999998</v>
      </c>
      <c r="L3831">
        <v>22.617999999999999</v>
      </c>
      <c r="M3831">
        <v>16815.666000000001</v>
      </c>
      <c r="N3831">
        <v>6857871</v>
      </c>
      <c r="O3831">
        <v>10.932</v>
      </c>
      <c r="P3831">
        <v>20.995000000000001</v>
      </c>
      <c r="Q3831">
        <v>3653.2170000000001</v>
      </c>
      <c r="R3831">
        <v>1489878</v>
      </c>
      <c r="S3831">
        <v>0.157</v>
      </c>
      <c r="T3831">
        <v>6.3289999999999997</v>
      </c>
      <c r="U3831">
        <v>52.521999999999998</v>
      </c>
      <c r="V3831">
        <v>21420</v>
      </c>
      <c r="W3831">
        <v>84</v>
      </c>
      <c r="X3831">
        <f t="shared" si="128"/>
        <v>3015.9657000000007</v>
      </c>
      <c r="Y3831">
        <f t="shared" si="129"/>
        <v>74.415000000000006</v>
      </c>
    </row>
    <row r="3832" spans="1:25" x14ac:dyDescent="0.2">
      <c r="A3832" t="s">
        <v>9864</v>
      </c>
      <c r="B3832" t="s">
        <v>1430</v>
      </c>
      <c r="C3832">
        <v>3</v>
      </c>
      <c r="D3832">
        <v>14</v>
      </c>
      <c r="E3832" t="s">
        <v>4147</v>
      </c>
      <c r="F3832">
        <v>272.50299999999999</v>
      </c>
      <c r="G3832">
        <v>79.298000000000002</v>
      </c>
      <c r="H3832">
        <v>40.682000000000002</v>
      </c>
      <c r="I3832">
        <v>21608.902999999998</v>
      </c>
      <c r="J3832">
        <v>8812679</v>
      </c>
      <c r="K3832">
        <v>6.7640000000000002</v>
      </c>
      <c r="L3832">
        <v>3.629</v>
      </c>
      <c r="M3832">
        <v>1843.152</v>
      </c>
      <c r="N3832">
        <v>751686</v>
      </c>
      <c r="O3832">
        <v>4.3319999999999999</v>
      </c>
      <c r="P3832">
        <v>9.5670000000000002</v>
      </c>
      <c r="Q3832">
        <v>1180.348</v>
      </c>
      <c r="R3832">
        <v>481377</v>
      </c>
      <c r="S3832">
        <v>6.9000000000000006E-2</v>
      </c>
      <c r="T3832">
        <v>4.1890000000000001</v>
      </c>
      <c r="U3832">
        <v>18.757999999999999</v>
      </c>
      <c r="V3832">
        <v>7650</v>
      </c>
      <c r="W3832">
        <v>30</v>
      </c>
      <c r="X3832">
        <f t="shared" si="128"/>
        <v>295.80980000000005</v>
      </c>
      <c r="Y3832">
        <f t="shared" si="129"/>
        <v>15.014999999999999</v>
      </c>
    </row>
    <row r="3833" spans="1:25" x14ac:dyDescent="0.2">
      <c r="A3833" t="s">
        <v>9864</v>
      </c>
      <c r="B3833" t="s">
        <v>1430</v>
      </c>
      <c r="C3833">
        <v>3</v>
      </c>
      <c r="D3833">
        <v>15</v>
      </c>
      <c r="E3833" t="s">
        <v>4148</v>
      </c>
      <c r="F3833">
        <v>325.16500000000002</v>
      </c>
      <c r="G3833">
        <v>72.072000000000003</v>
      </c>
      <c r="H3833">
        <v>44.213999999999999</v>
      </c>
      <c r="I3833">
        <v>23435.190999999999</v>
      </c>
      <c r="J3833">
        <v>9557487</v>
      </c>
      <c r="K3833">
        <v>6.391</v>
      </c>
      <c r="L3833">
        <v>4.1040000000000001</v>
      </c>
      <c r="M3833">
        <v>2078.0320000000002</v>
      </c>
      <c r="N3833">
        <v>847476</v>
      </c>
      <c r="O3833">
        <v>4.6909999999999998</v>
      </c>
      <c r="P3833">
        <v>10.625</v>
      </c>
      <c r="Q3833">
        <v>1525.306</v>
      </c>
      <c r="R3833">
        <v>622060</v>
      </c>
      <c r="S3833">
        <v>6.2E-2</v>
      </c>
      <c r="T3833">
        <v>3.9609999999999999</v>
      </c>
      <c r="U3833">
        <v>20.009</v>
      </c>
      <c r="V3833">
        <v>8160</v>
      </c>
      <c r="W3833">
        <v>32</v>
      </c>
      <c r="X3833">
        <f t="shared" si="128"/>
        <v>675.26360000000011</v>
      </c>
      <c r="Y3833">
        <f t="shared" si="129"/>
        <v>17.215</v>
      </c>
    </row>
    <row r="3834" spans="1:25" x14ac:dyDescent="0.2">
      <c r="A3834" t="s">
        <v>9864</v>
      </c>
      <c r="B3834" t="s">
        <v>1430</v>
      </c>
      <c r="C3834">
        <v>3</v>
      </c>
      <c r="D3834">
        <v>17</v>
      </c>
      <c r="E3834" t="s">
        <v>4149</v>
      </c>
      <c r="F3834">
        <v>323.41500000000002</v>
      </c>
      <c r="G3834">
        <v>93.099000000000004</v>
      </c>
      <c r="H3834">
        <v>44.567999999999998</v>
      </c>
      <c r="I3834">
        <v>30109.580999999998</v>
      </c>
      <c r="J3834">
        <v>12279479</v>
      </c>
      <c r="K3834">
        <v>34.893000000000001</v>
      </c>
      <c r="L3834">
        <v>16.614999999999998</v>
      </c>
      <c r="M3834">
        <v>11284.89</v>
      </c>
      <c r="N3834">
        <v>4602275</v>
      </c>
      <c r="O3834">
        <v>14.555</v>
      </c>
      <c r="P3834">
        <v>24.38</v>
      </c>
      <c r="Q3834">
        <v>4707.2</v>
      </c>
      <c r="R3834">
        <v>1919720</v>
      </c>
      <c r="S3834">
        <v>0.13</v>
      </c>
      <c r="T3834">
        <v>5.7460000000000004</v>
      </c>
      <c r="U3834">
        <v>41.893000000000001</v>
      </c>
      <c r="V3834">
        <v>17085</v>
      </c>
      <c r="W3834">
        <v>67</v>
      </c>
      <c r="X3834">
        <f t="shared" si="128"/>
        <v>4175.3470000000007</v>
      </c>
      <c r="Y3834">
        <f t="shared" si="129"/>
        <v>55.715000000000003</v>
      </c>
    </row>
    <row r="3835" spans="1:25" x14ac:dyDescent="0.2">
      <c r="A3835" t="s">
        <v>9864</v>
      </c>
      <c r="B3835" t="s">
        <v>1430</v>
      </c>
      <c r="C3835">
        <v>3</v>
      </c>
      <c r="D3835">
        <v>18</v>
      </c>
      <c r="E3835" t="s">
        <v>4150</v>
      </c>
      <c r="F3835">
        <v>296.26799999999997</v>
      </c>
      <c r="G3835">
        <v>99.635999999999996</v>
      </c>
      <c r="H3835">
        <v>48.097000000000001</v>
      </c>
      <c r="I3835">
        <v>29518.885999999999</v>
      </c>
      <c r="J3835">
        <v>12038578</v>
      </c>
      <c r="K3835">
        <v>26.92</v>
      </c>
      <c r="L3835">
        <v>11.677</v>
      </c>
      <c r="M3835">
        <v>7975.6580000000004</v>
      </c>
      <c r="N3835">
        <v>3252683</v>
      </c>
      <c r="O3835">
        <v>9.7729999999999997</v>
      </c>
      <c r="P3835">
        <v>19.863</v>
      </c>
      <c r="Q3835">
        <v>2895.4360000000001</v>
      </c>
      <c r="R3835">
        <v>1180835</v>
      </c>
      <c r="S3835">
        <v>0.112</v>
      </c>
      <c r="T3835">
        <v>5.34</v>
      </c>
      <c r="U3835">
        <v>33.139000000000003</v>
      </c>
      <c r="V3835">
        <v>13515</v>
      </c>
      <c r="W3835">
        <v>53</v>
      </c>
      <c r="X3835">
        <f t="shared" si="128"/>
        <v>2182.4066000000007</v>
      </c>
      <c r="Y3835">
        <f t="shared" si="129"/>
        <v>40.315000000000005</v>
      </c>
    </row>
    <row r="3836" spans="1:25" x14ac:dyDescent="0.2">
      <c r="A3836" t="s">
        <v>9864</v>
      </c>
      <c r="B3836" t="s">
        <v>1430</v>
      </c>
      <c r="C3836">
        <v>3</v>
      </c>
      <c r="D3836">
        <v>21</v>
      </c>
      <c r="E3836" t="s">
        <v>4151</v>
      </c>
      <c r="F3836">
        <v>241.61799999999999</v>
      </c>
      <c r="G3836">
        <v>81.986000000000004</v>
      </c>
      <c r="H3836">
        <v>42.427999999999997</v>
      </c>
      <c r="I3836">
        <v>19809.355</v>
      </c>
      <c r="J3836">
        <v>8078776</v>
      </c>
      <c r="K3836">
        <v>27.628</v>
      </c>
      <c r="L3836">
        <v>19.105</v>
      </c>
      <c r="M3836">
        <v>6675.3909999999996</v>
      </c>
      <c r="N3836">
        <v>2722400</v>
      </c>
      <c r="O3836">
        <v>5.444</v>
      </c>
      <c r="P3836">
        <v>11.489000000000001</v>
      </c>
      <c r="Q3836">
        <v>1315.4010000000001</v>
      </c>
      <c r="R3836">
        <v>536455</v>
      </c>
      <c r="S3836">
        <v>0.10100000000000001</v>
      </c>
      <c r="T3836">
        <v>5.0720000000000001</v>
      </c>
      <c r="U3836">
        <v>24.385000000000002</v>
      </c>
      <c r="V3836">
        <v>9945</v>
      </c>
      <c r="W3836">
        <v>39</v>
      </c>
      <c r="X3836">
        <f t="shared" si="128"/>
        <v>444.36810000000014</v>
      </c>
      <c r="Y3836">
        <f t="shared" si="129"/>
        <v>24.914999999999999</v>
      </c>
    </row>
    <row r="3837" spans="1:25" x14ac:dyDescent="0.2">
      <c r="A3837" t="s">
        <v>9864</v>
      </c>
      <c r="B3837" t="s">
        <v>1430</v>
      </c>
      <c r="C3837">
        <v>3</v>
      </c>
      <c r="D3837">
        <v>26</v>
      </c>
      <c r="E3837" t="s">
        <v>4152</v>
      </c>
      <c r="F3837">
        <v>287.976</v>
      </c>
      <c r="G3837">
        <v>99.799000000000007</v>
      </c>
      <c r="H3837">
        <v>43.118000000000002</v>
      </c>
      <c r="I3837">
        <v>28739.701000000001</v>
      </c>
      <c r="J3837">
        <v>11720806</v>
      </c>
      <c r="K3837">
        <v>61.037999999999997</v>
      </c>
      <c r="L3837">
        <v>25.456</v>
      </c>
      <c r="M3837">
        <v>17577.454000000002</v>
      </c>
      <c r="N3837">
        <v>7168548</v>
      </c>
      <c r="O3837">
        <v>21.952000000000002</v>
      </c>
      <c r="P3837">
        <v>30.045000000000002</v>
      </c>
      <c r="Q3837">
        <v>6321.6670000000004</v>
      </c>
      <c r="R3837">
        <v>2578142</v>
      </c>
      <c r="S3837">
        <v>0.17199999999999999</v>
      </c>
      <c r="T3837">
        <v>6.6109999999999998</v>
      </c>
      <c r="U3837">
        <v>49.396000000000001</v>
      </c>
      <c r="V3837">
        <v>20145</v>
      </c>
      <c r="W3837">
        <v>79</v>
      </c>
      <c r="X3837">
        <f t="shared" si="128"/>
        <v>5951.2607000000007</v>
      </c>
      <c r="Y3837">
        <f t="shared" si="129"/>
        <v>68.915000000000006</v>
      </c>
    </row>
    <row r="3838" spans="1:25" x14ac:dyDescent="0.2">
      <c r="A3838" t="s">
        <v>9864</v>
      </c>
      <c r="B3838" t="s">
        <v>1430</v>
      </c>
      <c r="C3838">
        <v>3</v>
      </c>
      <c r="D3838">
        <v>27</v>
      </c>
      <c r="E3838" t="s">
        <v>4153</v>
      </c>
      <c r="F3838">
        <v>267.96899999999999</v>
      </c>
      <c r="G3838">
        <v>93.667000000000002</v>
      </c>
      <c r="H3838">
        <v>45.158999999999999</v>
      </c>
      <c r="I3838">
        <v>25099.948</v>
      </c>
      <c r="J3838">
        <v>10236419</v>
      </c>
      <c r="K3838">
        <v>45.54</v>
      </c>
      <c r="L3838">
        <v>20.931000000000001</v>
      </c>
      <c r="M3838">
        <v>12203.411</v>
      </c>
      <c r="N3838">
        <v>4976872</v>
      </c>
      <c r="O3838">
        <v>14.313000000000001</v>
      </c>
      <c r="P3838">
        <v>26.792999999999999</v>
      </c>
      <c r="Q3838">
        <v>3835.4929999999999</v>
      </c>
      <c r="R3838">
        <v>1564215</v>
      </c>
      <c r="S3838">
        <v>0.13500000000000001</v>
      </c>
      <c r="T3838">
        <v>5.8730000000000002</v>
      </c>
      <c r="U3838">
        <v>36.265000000000001</v>
      </c>
      <c r="V3838">
        <v>14790</v>
      </c>
      <c r="W3838">
        <v>58</v>
      </c>
      <c r="X3838">
        <f t="shared" si="128"/>
        <v>3216.4693000000002</v>
      </c>
      <c r="Y3838">
        <f t="shared" si="129"/>
        <v>45.815000000000005</v>
      </c>
    </row>
    <row r="3839" spans="1:25" x14ac:dyDescent="0.2">
      <c r="A3839" t="s">
        <v>9864</v>
      </c>
      <c r="B3839" t="s">
        <v>1430</v>
      </c>
      <c r="C3839">
        <v>3</v>
      </c>
      <c r="D3839">
        <v>28</v>
      </c>
      <c r="E3839" t="s">
        <v>4154</v>
      </c>
      <c r="F3839">
        <v>166.86799999999999</v>
      </c>
      <c r="G3839">
        <v>76.968000000000004</v>
      </c>
      <c r="H3839">
        <v>45.502000000000002</v>
      </c>
      <c r="I3839">
        <v>12843.522000000001</v>
      </c>
      <c r="J3839">
        <v>5237926</v>
      </c>
      <c r="K3839">
        <v>4.4710000000000001</v>
      </c>
      <c r="L3839">
        <v>5.7839999999999998</v>
      </c>
      <c r="M3839">
        <v>746.01099999999997</v>
      </c>
      <c r="N3839">
        <v>304243</v>
      </c>
      <c r="O3839">
        <v>3.871</v>
      </c>
      <c r="P3839">
        <v>10.317</v>
      </c>
      <c r="Q3839">
        <v>645.96100000000001</v>
      </c>
      <c r="R3839">
        <v>263440</v>
      </c>
      <c r="S3839">
        <v>3.6999999999999998E-2</v>
      </c>
      <c r="T3839">
        <v>3.0910000000000002</v>
      </c>
      <c r="U3839">
        <v>6.2530000000000001</v>
      </c>
      <c r="V3839">
        <v>2550</v>
      </c>
      <c r="W3839">
        <v>10</v>
      </c>
      <c r="X3839">
        <f t="shared" si="128"/>
        <v>0</v>
      </c>
      <c r="Y3839">
        <f t="shared" si="129"/>
        <v>0</v>
      </c>
    </row>
    <row r="3840" spans="1:25" x14ac:dyDescent="0.2">
      <c r="A3840" t="s">
        <v>9864</v>
      </c>
      <c r="B3840" t="s">
        <v>1430</v>
      </c>
      <c r="C3840">
        <v>3</v>
      </c>
      <c r="D3840">
        <v>29</v>
      </c>
      <c r="E3840" t="s">
        <v>4155</v>
      </c>
      <c r="F3840">
        <v>248.00800000000001</v>
      </c>
      <c r="G3840">
        <v>86.355999999999995</v>
      </c>
      <c r="H3840">
        <v>40.256</v>
      </c>
      <c r="I3840">
        <v>21417.005000000001</v>
      </c>
      <c r="J3840">
        <v>8734418</v>
      </c>
      <c r="K3840">
        <v>42.564</v>
      </c>
      <c r="L3840">
        <v>24.83</v>
      </c>
      <c r="M3840">
        <v>10556.184999999999</v>
      </c>
      <c r="N3840">
        <v>4305090</v>
      </c>
      <c r="O3840">
        <v>6.7240000000000002</v>
      </c>
      <c r="P3840">
        <v>14.698</v>
      </c>
      <c r="Q3840">
        <v>1667.683</v>
      </c>
      <c r="R3840">
        <v>680125</v>
      </c>
      <c r="S3840">
        <v>9.6000000000000002E-2</v>
      </c>
      <c r="T3840">
        <v>4.9420000000000002</v>
      </c>
      <c r="U3840">
        <v>23.76</v>
      </c>
      <c r="V3840">
        <v>9690</v>
      </c>
      <c r="W3840">
        <v>38</v>
      </c>
      <c r="X3840">
        <f t="shared" si="128"/>
        <v>831.87830000000008</v>
      </c>
      <c r="Y3840">
        <f t="shared" si="129"/>
        <v>23.815000000000001</v>
      </c>
    </row>
    <row r="3841" spans="1:25" x14ac:dyDescent="0.2">
      <c r="A3841" t="s">
        <v>9864</v>
      </c>
      <c r="B3841" t="s">
        <v>1430</v>
      </c>
      <c r="C3841">
        <v>3</v>
      </c>
      <c r="D3841">
        <v>30</v>
      </c>
      <c r="E3841" t="s">
        <v>4156</v>
      </c>
      <c r="F3841">
        <v>275.11700000000002</v>
      </c>
      <c r="G3841">
        <v>95.474999999999994</v>
      </c>
      <c r="H3841">
        <v>55.244999999999997</v>
      </c>
      <c r="I3841">
        <v>26266.814999999999</v>
      </c>
      <c r="J3841">
        <v>10712298</v>
      </c>
      <c r="K3841">
        <v>37.701999999999998</v>
      </c>
      <c r="L3841">
        <v>18.164000000000001</v>
      </c>
      <c r="M3841">
        <v>10372.57</v>
      </c>
      <c r="N3841">
        <v>4230207</v>
      </c>
      <c r="O3841">
        <v>16.544</v>
      </c>
      <c r="P3841">
        <v>28.808</v>
      </c>
      <c r="Q3841">
        <v>4551.4669999999996</v>
      </c>
      <c r="R3841">
        <v>1856208</v>
      </c>
      <c r="S3841">
        <v>0.11799999999999999</v>
      </c>
      <c r="T3841">
        <v>5.4880000000000004</v>
      </c>
      <c r="U3841">
        <v>32.514000000000003</v>
      </c>
      <c r="V3841">
        <v>13260</v>
      </c>
      <c r="W3841">
        <v>52</v>
      </c>
      <c r="X3841">
        <f t="shared" si="128"/>
        <v>4004.0407</v>
      </c>
      <c r="Y3841">
        <f t="shared" si="129"/>
        <v>39.215000000000003</v>
      </c>
    </row>
    <row r="3842" spans="1:25" x14ac:dyDescent="0.2">
      <c r="A3842" t="s">
        <v>9864</v>
      </c>
      <c r="B3842" t="s">
        <v>1430</v>
      </c>
      <c r="C3842">
        <v>3</v>
      </c>
      <c r="D3842">
        <v>31</v>
      </c>
      <c r="E3842" t="s">
        <v>4157</v>
      </c>
      <c r="F3842">
        <v>212.31800000000001</v>
      </c>
      <c r="G3842">
        <v>76.022000000000006</v>
      </c>
      <c r="H3842">
        <v>35.664000000000001</v>
      </c>
      <c r="I3842">
        <v>16140.808000000001</v>
      </c>
      <c r="J3842">
        <v>6582646</v>
      </c>
      <c r="K3842">
        <v>41.566000000000003</v>
      </c>
      <c r="L3842">
        <v>18.093</v>
      </c>
      <c r="M3842">
        <v>8825.1959999999999</v>
      </c>
      <c r="N3842">
        <v>3599147</v>
      </c>
      <c r="O3842">
        <v>9.2289999999999992</v>
      </c>
      <c r="P3842">
        <v>20.399000000000001</v>
      </c>
      <c r="Q3842">
        <v>1959.538</v>
      </c>
      <c r="R3842">
        <v>799151</v>
      </c>
      <c r="S3842">
        <v>0.109</v>
      </c>
      <c r="T3842">
        <v>5.27</v>
      </c>
      <c r="U3842">
        <v>23.135000000000002</v>
      </c>
      <c r="V3842">
        <v>9435</v>
      </c>
      <c r="W3842">
        <v>37</v>
      </c>
      <c r="X3842">
        <f t="shared" si="128"/>
        <v>1152.9188000000004</v>
      </c>
      <c r="Y3842">
        <f t="shared" si="129"/>
        <v>22.715</v>
      </c>
    </row>
    <row r="3843" spans="1:25" x14ac:dyDescent="0.2">
      <c r="A3843" t="s">
        <v>9864</v>
      </c>
      <c r="B3843" t="s">
        <v>1430</v>
      </c>
      <c r="C3843">
        <v>3</v>
      </c>
      <c r="D3843">
        <v>32</v>
      </c>
      <c r="E3843" t="s">
        <v>4158</v>
      </c>
      <c r="F3843">
        <v>310.29899999999998</v>
      </c>
      <c r="G3843">
        <v>91.126999999999995</v>
      </c>
      <c r="H3843">
        <v>43.776000000000003</v>
      </c>
      <c r="I3843">
        <v>28276.521000000001</v>
      </c>
      <c r="J3843">
        <v>11531909</v>
      </c>
      <c r="K3843">
        <v>44.24</v>
      </c>
      <c r="L3843">
        <v>21.103000000000002</v>
      </c>
      <c r="M3843">
        <v>13727.484</v>
      </c>
      <c r="N3843">
        <v>5598429</v>
      </c>
      <c r="O3843">
        <v>13.366</v>
      </c>
      <c r="P3843">
        <v>25.135000000000002</v>
      </c>
      <c r="Q3843">
        <v>4147.567</v>
      </c>
      <c r="R3843">
        <v>1691487</v>
      </c>
      <c r="S3843">
        <v>0.14299999999999999</v>
      </c>
      <c r="T3843">
        <v>6.0380000000000003</v>
      </c>
      <c r="U3843">
        <v>44.393999999999998</v>
      </c>
      <c r="V3843">
        <v>18105</v>
      </c>
      <c r="W3843">
        <v>71</v>
      </c>
      <c r="X3843">
        <f t="shared" si="128"/>
        <v>3559.7507000000005</v>
      </c>
      <c r="Y3843">
        <f t="shared" si="129"/>
        <v>60.115000000000002</v>
      </c>
    </row>
    <row r="3844" spans="1:25" x14ac:dyDescent="0.2">
      <c r="A3844" t="s">
        <v>9864</v>
      </c>
      <c r="B3844" t="s">
        <v>1430</v>
      </c>
      <c r="C3844">
        <v>3</v>
      </c>
      <c r="D3844">
        <v>33</v>
      </c>
      <c r="E3844" t="s">
        <v>4159</v>
      </c>
      <c r="F3844">
        <v>101.139</v>
      </c>
      <c r="G3844">
        <v>104.913</v>
      </c>
      <c r="H3844">
        <v>51.027999999999999</v>
      </c>
      <c r="I3844">
        <v>10610.789000000001</v>
      </c>
      <c r="J3844">
        <v>4327359</v>
      </c>
      <c r="K3844">
        <v>47.286999999999999</v>
      </c>
      <c r="L3844">
        <v>22.172000000000001</v>
      </c>
      <c r="M3844">
        <v>4782.5360000000001</v>
      </c>
      <c r="N3844">
        <v>1950444</v>
      </c>
      <c r="O3844">
        <v>18.744</v>
      </c>
      <c r="P3844">
        <v>25.870999999999999</v>
      </c>
      <c r="Q3844">
        <v>1895.741</v>
      </c>
      <c r="R3844">
        <v>773133</v>
      </c>
      <c r="S3844">
        <v>0.14799999999999999</v>
      </c>
      <c r="T3844">
        <v>6.149</v>
      </c>
      <c r="U3844">
        <v>15.006</v>
      </c>
      <c r="V3844">
        <v>6120</v>
      </c>
      <c r="W3844">
        <v>24</v>
      </c>
      <c r="X3844">
        <f t="shared" si="128"/>
        <v>1082.7421000000002</v>
      </c>
      <c r="Y3844">
        <f t="shared" si="129"/>
        <v>8.4149999999999991</v>
      </c>
    </row>
    <row r="3845" spans="1:25" x14ac:dyDescent="0.2">
      <c r="A3845" t="s">
        <v>9864</v>
      </c>
      <c r="B3845" t="s">
        <v>1430</v>
      </c>
      <c r="C3845">
        <v>3</v>
      </c>
      <c r="D3845">
        <v>34</v>
      </c>
      <c r="E3845" t="s">
        <v>4160</v>
      </c>
      <c r="F3845">
        <v>154.428</v>
      </c>
      <c r="G3845">
        <v>110.628</v>
      </c>
      <c r="H3845">
        <v>50.12</v>
      </c>
      <c r="I3845">
        <v>17084.116999999998</v>
      </c>
      <c r="J3845">
        <v>6967352</v>
      </c>
      <c r="K3845">
        <v>41.686999999999998</v>
      </c>
      <c r="L3845">
        <v>19.715</v>
      </c>
      <c r="M3845">
        <v>6437.7330000000002</v>
      </c>
      <c r="N3845">
        <v>2625477</v>
      </c>
      <c r="O3845">
        <v>19.372</v>
      </c>
      <c r="P3845">
        <v>32.841999999999999</v>
      </c>
      <c r="Q3845">
        <v>2991.6089999999999</v>
      </c>
      <c r="R3845">
        <v>1220057</v>
      </c>
      <c r="S3845">
        <v>0.113</v>
      </c>
      <c r="T3845">
        <v>5.3760000000000003</v>
      </c>
      <c r="U3845">
        <v>17.507000000000001</v>
      </c>
      <c r="V3845">
        <v>7140</v>
      </c>
      <c r="W3845">
        <v>28</v>
      </c>
      <c r="X3845">
        <f t="shared" ref="X3845:X3908" si="130">(MAX(0, (Q3845-911.43)))*1.1</f>
        <v>2288.1969000000004</v>
      </c>
      <c r="Y3845">
        <f t="shared" ref="Y3845:Y3908" si="131">(MAX(0, (W3845-16.35)))*1.1</f>
        <v>12.815</v>
      </c>
    </row>
    <row r="3846" spans="1:25" x14ac:dyDescent="0.2">
      <c r="A3846" t="s">
        <v>9864</v>
      </c>
      <c r="B3846" t="s">
        <v>1430</v>
      </c>
      <c r="C3846">
        <v>3</v>
      </c>
      <c r="D3846">
        <v>35</v>
      </c>
      <c r="E3846" t="s">
        <v>2968</v>
      </c>
      <c r="F3846">
        <v>245.095</v>
      </c>
      <c r="G3846">
        <v>73.299000000000007</v>
      </c>
      <c r="H3846">
        <v>45.451000000000001</v>
      </c>
      <c r="I3846">
        <v>17965.254000000001</v>
      </c>
      <c r="J3846">
        <v>7326703</v>
      </c>
      <c r="K3846">
        <v>40.765000000000001</v>
      </c>
      <c r="L3846">
        <v>14.334</v>
      </c>
      <c r="M3846">
        <v>9991.1749999999993</v>
      </c>
      <c r="N3846">
        <v>4074664</v>
      </c>
      <c r="O3846">
        <v>18.925999999999998</v>
      </c>
      <c r="P3846">
        <v>32.031999999999996</v>
      </c>
      <c r="Q3846">
        <v>4638.5780000000004</v>
      </c>
      <c r="R3846">
        <v>1891734</v>
      </c>
      <c r="S3846">
        <v>0.107</v>
      </c>
      <c r="T3846">
        <v>5.226</v>
      </c>
      <c r="U3846">
        <v>26.260999999999999</v>
      </c>
      <c r="V3846">
        <v>10710</v>
      </c>
      <c r="W3846">
        <v>42</v>
      </c>
      <c r="X3846">
        <f t="shared" si="130"/>
        <v>4099.8628000000008</v>
      </c>
      <c r="Y3846">
        <f t="shared" si="131"/>
        <v>28.215</v>
      </c>
    </row>
    <row r="3847" spans="1:25" x14ac:dyDescent="0.2">
      <c r="A3847" t="s">
        <v>9864</v>
      </c>
      <c r="B3847" t="s">
        <v>1430</v>
      </c>
      <c r="C3847">
        <v>3</v>
      </c>
      <c r="D3847">
        <v>36</v>
      </c>
      <c r="E3847" t="s">
        <v>4161</v>
      </c>
      <c r="F3847">
        <v>249.959</v>
      </c>
      <c r="G3847">
        <v>70.843000000000004</v>
      </c>
      <c r="H3847">
        <v>35.877000000000002</v>
      </c>
      <c r="I3847">
        <v>17707.821</v>
      </c>
      <c r="J3847">
        <v>7221715</v>
      </c>
      <c r="K3847">
        <v>33.597999999999999</v>
      </c>
      <c r="L3847">
        <v>23.460999999999999</v>
      </c>
      <c r="M3847">
        <v>8398.2520000000004</v>
      </c>
      <c r="N3847">
        <v>3425028</v>
      </c>
      <c r="O3847">
        <v>6.8209999999999997</v>
      </c>
      <c r="P3847">
        <v>15.090999999999999</v>
      </c>
      <c r="Q3847">
        <v>1705</v>
      </c>
      <c r="R3847">
        <v>695344</v>
      </c>
      <c r="S3847">
        <v>0.123</v>
      </c>
      <c r="T3847">
        <v>5.5890000000000004</v>
      </c>
      <c r="U3847">
        <v>30.638000000000002</v>
      </c>
      <c r="V3847">
        <v>12495</v>
      </c>
      <c r="W3847">
        <v>49</v>
      </c>
      <c r="X3847">
        <f t="shared" si="130"/>
        <v>872.92700000000013</v>
      </c>
      <c r="Y3847">
        <f t="shared" si="131"/>
        <v>35.914999999999999</v>
      </c>
    </row>
    <row r="3848" spans="1:25" x14ac:dyDescent="0.2">
      <c r="A3848" t="s">
        <v>9864</v>
      </c>
      <c r="B3848" t="s">
        <v>1430</v>
      </c>
      <c r="C3848">
        <v>3</v>
      </c>
      <c r="D3848">
        <v>37</v>
      </c>
      <c r="E3848" t="s">
        <v>4162</v>
      </c>
      <c r="F3848">
        <v>253.47800000000001</v>
      </c>
      <c r="G3848">
        <v>74.460999999999999</v>
      </c>
      <c r="H3848">
        <v>35.146999999999998</v>
      </c>
      <c r="I3848">
        <v>18874.155999999999</v>
      </c>
      <c r="J3848">
        <v>7697377</v>
      </c>
      <c r="K3848">
        <v>39.594000000000001</v>
      </c>
      <c r="L3848">
        <v>15.015000000000001</v>
      </c>
      <c r="M3848">
        <v>10036.143</v>
      </c>
      <c r="N3848">
        <v>4093003</v>
      </c>
      <c r="O3848">
        <v>12.327999999999999</v>
      </c>
      <c r="P3848">
        <v>21.858000000000001</v>
      </c>
      <c r="Q3848">
        <v>3124.8209999999999</v>
      </c>
      <c r="R3848">
        <v>1274384</v>
      </c>
      <c r="S3848">
        <v>0.126</v>
      </c>
      <c r="T3848">
        <v>5.6630000000000003</v>
      </c>
      <c r="U3848">
        <v>31.888999999999999</v>
      </c>
      <c r="V3848">
        <v>13005</v>
      </c>
      <c r="W3848">
        <v>51</v>
      </c>
      <c r="X3848">
        <f t="shared" si="130"/>
        <v>2434.7301000000002</v>
      </c>
      <c r="Y3848">
        <f t="shared" si="131"/>
        <v>38.115000000000002</v>
      </c>
    </row>
    <row r="3849" spans="1:25" x14ac:dyDescent="0.2">
      <c r="A3849" t="s">
        <v>9864</v>
      </c>
      <c r="B3849" t="s">
        <v>1430</v>
      </c>
      <c r="C3849">
        <v>3</v>
      </c>
      <c r="D3849">
        <v>38</v>
      </c>
      <c r="E3849" t="s">
        <v>4163</v>
      </c>
      <c r="F3849">
        <v>210.19200000000001</v>
      </c>
      <c r="G3849">
        <v>57.031999999999996</v>
      </c>
      <c r="H3849">
        <v>30.809000000000001</v>
      </c>
      <c r="I3849">
        <v>11987.677</v>
      </c>
      <c r="J3849">
        <v>4888890</v>
      </c>
      <c r="K3849">
        <v>38.011000000000003</v>
      </c>
      <c r="L3849">
        <v>21.797000000000001</v>
      </c>
      <c r="M3849">
        <v>7989.6959999999999</v>
      </c>
      <c r="N3849">
        <v>3258408</v>
      </c>
      <c r="O3849">
        <v>5.7110000000000003</v>
      </c>
      <c r="P3849">
        <v>13.115</v>
      </c>
      <c r="Q3849">
        <v>1200.42</v>
      </c>
      <c r="R3849">
        <v>489563</v>
      </c>
      <c r="S3849">
        <v>9.5000000000000001E-2</v>
      </c>
      <c r="T3849">
        <v>4.9260000000000002</v>
      </c>
      <c r="U3849">
        <v>20.009</v>
      </c>
      <c r="V3849">
        <v>8160</v>
      </c>
      <c r="W3849">
        <v>32</v>
      </c>
      <c r="X3849">
        <f t="shared" si="130"/>
        <v>317.88900000000018</v>
      </c>
      <c r="Y3849">
        <f t="shared" si="131"/>
        <v>17.215</v>
      </c>
    </row>
    <row r="3850" spans="1:25" x14ac:dyDescent="0.2">
      <c r="A3850" t="s">
        <v>9864</v>
      </c>
      <c r="B3850" t="s">
        <v>1430</v>
      </c>
      <c r="C3850">
        <v>4</v>
      </c>
      <c r="D3850">
        <v>1</v>
      </c>
      <c r="E3850" t="s">
        <v>4164</v>
      </c>
      <c r="F3850">
        <v>292.512</v>
      </c>
      <c r="G3850">
        <v>93.509</v>
      </c>
      <c r="H3850">
        <v>43.417999999999999</v>
      </c>
      <c r="I3850">
        <v>27352.42</v>
      </c>
      <c r="J3850">
        <v>11155036</v>
      </c>
      <c r="K3850">
        <v>75.738</v>
      </c>
      <c r="L3850">
        <v>35.457000000000001</v>
      </c>
      <c r="M3850">
        <v>22154.219000000001</v>
      </c>
      <c r="N3850">
        <v>9035073</v>
      </c>
      <c r="O3850">
        <v>20.695</v>
      </c>
      <c r="P3850">
        <v>29.169</v>
      </c>
      <c r="Q3850">
        <v>6053.4030000000002</v>
      </c>
      <c r="R3850">
        <v>2468737</v>
      </c>
      <c r="S3850">
        <v>0.14499999999999999</v>
      </c>
      <c r="T3850">
        <v>6.0860000000000003</v>
      </c>
      <c r="U3850">
        <v>42.518000000000001</v>
      </c>
      <c r="V3850">
        <v>17340</v>
      </c>
      <c r="W3850">
        <v>68</v>
      </c>
      <c r="X3850">
        <f t="shared" si="130"/>
        <v>5656.1703000000007</v>
      </c>
      <c r="Y3850">
        <f t="shared" si="131"/>
        <v>56.815000000000005</v>
      </c>
    </row>
    <row r="3851" spans="1:25" x14ac:dyDescent="0.2">
      <c r="A3851" t="s">
        <v>9864</v>
      </c>
      <c r="B3851" t="s">
        <v>1430</v>
      </c>
      <c r="C3851">
        <v>4</v>
      </c>
      <c r="D3851">
        <v>2</v>
      </c>
      <c r="E3851" t="s">
        <v>4165</v>
      </c>
      <c r="F3851">
        <v>341.09399999999999</v>
      </c>
      <c r="G3851">
        <v>76.369</v>
      </c>
      <c r="H3851">
        <v>45.357999999999997</v>
      </c>
      <c r="I3851">
        <v>26049.144</v>
      </c>
      <c r="J3851">
        <v>10623526</v>
      </c>
      <c r="K3851">
        <v>62.161999999999999</v>
      </c>
      <c r="L3851">
        <v>32.402000000000001</v>
      </c>
      <c r="M3851">
        <v>21203.074000000001</v>
      </c>
      <c r="N3851">
        <v>8647171</v>
      </c>
      <c r="O3851">
        <v>12.906000000000001</v>
      </c>
      <c r="P3851">
        <v>24.573</v>
      </c>
      <c r="Q3851">
        <v>4402.2150000000001</v>
      </c>
      <c r="R3851">
        <v>1795339</v>
      </c>
      <c r="S3851">
        <v>0.125</v>
      </c>
      <c r="T3851">
        <v>5.6369999999999996</v>
      </c>
      <c r="U3851">
        <v>42.518000000000001</v>
      </c>
      <c r="V3851">
        <v>17340</v>
      </c>
      <c r="W3851">
        <v>68</v>
      </c>
      <c r="X3851">
        <f t="shared" si="130"/>
        <v>3839.8635000000008</v>
      </c>
      <c r="Y3851">
        <f t="shared" si="131"/>
        <v>56.815000000000005</v>
      </c>
    </row>
    <row r="3852" spans="1:25" x14ac:dyDescent="0.2">
      <c r="A3852" t="s">
        <v>9864</v>
      </c>
      <c r="B3852" t="s">
        <v>1430</v>
      </c>
      <c r="C3852">
        <v>4</v>
      </c>
      <c r="D3852">
        <v>3</v>
      </c>
      <c r="E3852" t="s">
        <v>4166</v>
      </c>
      <c r="F3852">
        <v>193.649</v>
      </c>
      <c r="G3852">
        <v>84.409000000000006</v>
      </c>
      <c r="H3852">
        <v>47.061999999999998</v>
      </c>
      <c r="I3852">
        <v>16345.657999999999</v>
      </c>
      <c r="J3852">
        <v>6666189</v>
      </c>
      <c r="K3852">
        <v>3.46</v>
      </c>
      <c r="L3852">
        <v>2.056</v>
      </c>
      <c r="M3852">
        <v>670.11099999999999</v>
      </c>
      <c r="N3852">
        <v>273289</v>
      </c>
      <c r="O3852">
        <v>3.69</v>
      </c>
      <c r="P3852">
        <v>8.7929999999999993</v>
      </c>
      <c r="Q3852">
        <v>714.65200000000004</v>
      </c>
      <c r="R3852">
        <v>291454</v>
      </c>
      <c r="S3852">
        <v>4.2000000000000003E-2</v>
      </c>
      <c r="T3852">
        <v>3.2709999999999999</v>
      </c>
      <c r="U3852">
        <v>8.1280000000000001</v>
      </c>
      <c r="V3852">
        <v>3315</v>
      </c>
      <c r="W3852">
        <v>13</v>
      </c>
      <c r="X3852">
        <f t="shared" si="130"/>
        <v>0</v>
      </c>
      <c r="Y3852">
        <f t="shared" si="131"/>
        <v>0</v>
      </c>
    </row>
    <row r="3853" spans="1:25" x14ac:dyDescent="0.2">
      <c r="A3853" t="s">
        <v>9864</v>
      </c>
      <c r="B3853" t="s">
        <v>1430</v>
      </c>
      <c r="C3853">
        <v>4</v>
      </c>
      <c r="D3853">
        <v>4</v>
      </c>
      <c r="E3853" t="s">
        <v>4167</v>
      </c>
      <c r="F3853">
        <v>309.87700000000001</v>
      </c>
      <c r="G3853">
        <v>99.908000000000001</v>
      </c>
      <c r="H3853">
        <v>46.170999999999999</v>
      </c>
      <c r="I3853">
        <v>30959.078000000001</v>
      </c>
      <c r="J3853">
        <v>12625926</v>
      </c>
      <c r="K3853">
        <v>71.870999999999995</v>
      </c>
      <c r="L3853">
        <v>28.943000000000001</v>
      </c>
      <c r="M3853">
        <v>22271.206999999999</v>
      </c>
      <c r="N3853">
        <v>9082784</v>
      </c>
      <c r="O3853">
        <v>28.774000000000001</v>
      </c>
      <c r="P3853">
        <v>35.53</v>
      </c>
      <c r="Q3853">
        <v>8916.3989999999994</v>
      </c>
      <c r="R3853">
        <v>3636342</v>
      </c>
      <c r="S3853">
        <v>0.14699999999999999</v>
      </c>
      <c r="T3853">
        <v>6.1269999999999998</v>
      </c>
      <c r="U3853">
        <v>45.643999999999998</v>
      </c>
      <c r="V3853">
        <v>18615</v>
      </c>
      <c r="W3853">
        <v>73</v>
      </c>
      <c r="X3853">
        <f t="shared" si="130"/>
        <v>8805.4658999999992</v>
      </c>
      <c r="Y3853">
        <f t="shared" si="131"/>
        <v>62.315000000000005</v>
      </c>
    </row>
    <row r="3854" spans="1:25" x14ac:dyDescent="0.2">
      <c r="A3854" t="s">
        <v>9864</v>
      </c>
      <c r="B3854" t="s">
        <v>1430</v>
      </c>
      <c r="C3854">
        <v>4</v>
      </c>
      <c r="D3854">
        <v>5</v>
      </c>
      <c r="E3854" t="s">
        <v>4168</v>
      </c>
      <c r="F3854">
        <v>229.21799999999999</v>
      </c>
      <c r="G3854">
        <v>105.33199999999999</v>
      </c>
      <c r="H3854">
        <v>47.627000000000002</v>
      </c>
      <c r="I3854">
        <v>24143.875</v>
      </c>
      <c r="J3854">
        <v>9846507</v>
      </c>
      <c r="K3854">
        <v>76.260000000000005</v>
      </c>
      <c r="L3854">
        <v>31.308</v>
      </c>
      <c r="M3854">
        <v>17480.208999999999</v>
      </c>
      <c r="N3854">
        <v>7128889</v>
      </c>
      <c r="O3854">
        <v>25.468</v>
      </c>
      <c r="P3854">
        <v>31.15</v>
      </c>
      <c r="Q3854">
        <v>5837.6639999999998</v>
      </c>
      <c r="R3854">
        <v>2380753</v>
      </c>
      <c r="S3854">
        <v>0.16400000000000001</v>
      </c>
      <c r="T3854">
        <v>6.4580000000000002</v>
      </c>
      <c r="U3854">
        <v>37.515999999999998</v>
      </c>
      <c r="V3854">
        <v>15300</v>
      </c>
      <c r="W3854">
        <v>60</v>
      </c>
      <c r="X3854">
        <f t="shared" si="130"/>
        <v>5418.8573999999999</v>
      </c>
      <c r="Y3854">
        <f t="shared" si="131"/>
        <v>48.015000000000001</v>
      </c>
    </row>
    <row r="3855" spans="1:25" x14ac:dyDescent="0.2">
      <c r="A3855" t="s">
        <v>9864</v>
      </c>
      <c r="B3855" t="s">
        <v>1430</v>
      </c>
      <c r="C3855">
        <v>4</v>
      </c>
      <c r="D3855">
        <v>6</v>
      </c>
      <c r="E3855" t="s">
        <v>381</v>
      </c>
      <c r="F3855">
        <v>394.37900000000002</v>
      </c>
      <c r="G3855">
        <v>90.471000000000004</v>
      </c>
      <c r="H3855">
        <v>47.363</v>
      </c>
      <c r="I3855">
        <v>35679.987000000001</v>
      </c>
      <c r="J3855">
        <v>14551237</v>
      </c>
      <c r="K3855">
        <v>35.640999999999998</v>
      </c>
      <c r="L3855">
        <v>25.321999999999999</v>
      </c>
      <c r="M3855">
        <v>14055.968999999999</v>
      </c>
      <c r="N3855">
        <v>5732394</v>
      </c>
      <c r="O3855">
        <v>21.103000000000002</v>
      </c>
      <c r="P3855">
        <v>29.776</v>
      </c>
      <c r="Q3855">
        <v>8322.4009999999998</v>
      </c>
      <c r="R3855">
        <v>3394094</v>
      </c>
      <c r="S3855">
        <v>0.14000000000000001</v>
      </c>
      <c r="T3855">
        <v>5.9630000000000001</v>
      </c>
      <c r="U3855">
        <v>55.023000000000003</v>
      </c>
      <c r="V3855">
        <v>22440</v>
      </c>
      <c r="W3855">
        <v>88</v>
      </c>
      <c r="X3855">
        <f t="shared" si="130"/>
        <v>8152.0681000000004</v>
      </c>
      <c r="Y3855">
        <f t="shared" si="131"/>
        <v>78.815000000000012</v>
      </c>
    </row>
    <row r="3856" spans="1:25" x14ac:dyDescent="0.2">
      <c r="A3856" t="s">
        <v>9864</v>
      </c>
      <c r="B3856" t="s">
        <v>1430</v>
      </c>
      <c r="C3856">
        <v>4</v>
      </c>
      <c r="D3856">
        <v>7</v>
      </c>
      <c r="E3856" t="s">
        <v>4169</v>
      </c>
      <c r="F3856">
        <v>311.88799999999998</v>
      </c>
      <c r="G3856">
        <v>101.09099999999999</v>
      </c>
      <c r="H3856">
        <v>48.03</v>
      </c>
      <c r="I3856">
        <v>31529.075000000001</v>
      </c>
      <c r="J3856">
        <v>12858386</v>
      </c>
      <c r="K3856">
        <v>71.926000000000002</v>
      </c>
      <c r="L3856">
        <v>30.315999999999999</v>
      </c>
      <c r="M3856">
        <v>22432.866999999998</v>
      </c>
      <c r="N3856">
        <v>9148713</v>
      </c>
      <c r="O3856">
        <v>22.565000000000001</v>
      </c>
      <c r="P3856">
        <v>32.774000000000001</v>
      </c>
      <c r="Q3856">
        <v>7037.8980000000001</v>
      </c>
      <c r="R3856">
        <v>2870240</v>
      </c>
      <c r="S3856">
        <v>0.14599999999999999</v>
      </c>
      <c r="T3856">
        <v>6.1070000000000002</v>
      </c>
      <c r="U3856">
        <v>45.643999999999998</v>
      </c>
      <c r="V3856">
        <v>18615</v>
      </c>
      <c r="W3856">
        <v>73</v>
      </c>
      <c r="X3856">
        <f t="shared" si="130"/>
        <v>6739.1148000000003</v>
      </c>
      <c r="Y3856">
        <f t="shared" si="131"/>
        <v>62.315000000000005</v>
      </c>
    </row>
    <row r="3857" spans="1:25" x14ac:dyDescent="0.2">
      <c r="A3857" t="s">
        <v>9864</v>
      </c>
      <c r="B3857" t="s">
        <v>1430</v>
      </c>
      <c r="C3857">
        <v>4</v>
      </c>
      <c r="D3857">
        <v>8</v>
      </c>
      <c r="E3857" t="s">
        <v>4170</v>
      </c>
      <c r="F3857">
        <v>416.87799999999999</v>
      </c>
      <c r="G3857">
        <v>93.117000000000004</v>
      </c>
      <c r="H3857">
        <v>49.017000000000003</v>
      </c>
      <c r="I3857">
        <v>38818.313000000002</v>
      </c>
      <c r="J3857">
        <v>15831129</v>
      </c>
      <c r="K3857">
        <v>63.087000000000003</v>
      </c>
      <c r="L3857">
        <v>27.62</v>
      </c>
      <c r="M3857">
        <v>26299.633000000002</v>
      </c>
      <c r="N3857">
        <v>10725682</v>
      </c>
      <c r="O3857">
        <v>26.960999999999999</v>
      </c>
      <c r="P3857">
        <v>34.478999999999999</v>
      </c>
      <c r="Q3857">
        <v>11239.593999999999</v>
      </c>
      <c r="R3857">
        <v>4583802</v>
      </c>
      <c r="S3857">
        <v>0.13900000000000001</v>
      </c>
      <c r="T3857">
        <v>5.9619999999999997</v>
      </c>
      <c r="U3857">
        <v>58.15</v>
      </c>
      <c r="V3857">
        <v>23715</v>
      </c>
      <c r="W3857">
        <v>93</v>
      </c>
      <c r="X3857">
        <f t="shared" si="130"/>
        <v>11360.9804</v>
      </c>
      <c r="Y3857">
        <f t="shared" si="131"/>
        <v>84.315000000000012</v>
      </c>
    </row>
    <row r="3858" spans="1:25" x14ac:dyDescent="0.2">
      <c r="A3858" t="s">
        <v>9864</v>
      </c>
      <c r="B3858" t="s">
        <v>1430</v>
      </c>
      <c r="C3858">
        <v>4</v>
      </c>
      <c r="D3858">
        <v>9</v>
      </c>
      <c r="E3858" t="s">
        <v>4171</v>
      </c>
      <c r="F3858">
        <v>225.14699999999999</v>
      </c>
      <c r="G3858">
        <v>114.61</v>
      </c>
      <c r="H3858">
        <v>57.078000000000003</v>
      </c>
      <c r="I3858">
        <v>25804.126</v>
      </c>
      <c r="J3858">
        <v>10523601</v>
      </c>
      <c r="K3858">
        <v>3.1349999999999998</v>
      </c>
      <c r="L3858">
        <v>1.9330000000000001</v>
      </c>
      <c r="M3858">
        <v>705.89400000000001</v>
      </c>
      <c r="N3858">
        <v>287882</v>
      </c>
      <c r="O3858">
        <v>4.0999999999999996</v>
      </c>
      <c r="P3858">
        <v>12.273999999999999</v>
      </c>
      <c r="Q3858">
        <v>923.15</v>
      </c>
      <c r="R3858">
        <v>376485</v>
      </c>
      <c r="S3858">
        <v>3.5999999999999997E-2</v>
      </c>
      <c r="T3858">
        <v>3.0339999999999998</v>
      </c>
      <c r="U3858">
        <v>8.1280000000000001</v>
      </c>
      <c r="V3858">
        <v>3315</v>
      </c>
      <c r="W3858">
        <v>13</v>
      </c>
      <c r="X3858">
        <f t="shared" si="130"/>
        <v>12.892000000000031</v>
      </c>
      <c r="Y3858">
        <f t="shared" si="131"/>
        <v>0</v>
      </c>
    </row>
    <row r="3859" spans="1:25" x14ac:dyDescent="0.2">
      <c r="A3859" t="s">
        <v>9864</v>
      </c>
      <c r="B3859" t="s">
        <v>1430</v>
      </c>
      <c r="C3859">
        <v>4</v>
      </c>
      <c r="D3859">
        <v>10</v>
      </c>
      <c r="E3859" t="s">
        <v>4172</v>
      </c>
      <c r="F3859">
        <v>229.24199999999999</v>
      </c>
      <c r="G3859">
        <v>94.777000000000001</v>
      </c>
      <c r="H3859">
        <v>51.790999999999997</v>
      </c>
      <c r="I3859">
        <v>21726.892</v>
      </c>
      <c r="J3859">
        <v>8860798</v>
      </c>
      <c r="K3859">
        <v>3.306</v>
      </c>
      <c r="L3859">
        <v>2.1930000000000001</v>
      </c>
      <c r="M3859">
        <v>757.82299999999998</v>
      </c>
      <c r="N3859">
        <v>309060</v>
      </c>
      <c r="O3859">
        <v>3.532</v>
      </c>
      <c r="P3859">
        <v>9.1329999999999991</v>
      </c>
      <c r="Q3859">
        <v>809.70299999999997</v>
      </c>
      <c r="R3859">
        <v>330218</v>
      </c>
      <c r="S3859">
        <v>0.03</v>
      </c>
      <c r="T3859">
        <v>2.766</v>
      </c>
      <c r="U3859">
        <v>6.8780000000000001</v>
      </c>
      <c r="V3859">
        <v>2805</v>
      </c>
      <c r="W3859">
        <v>11</v>
      </c>
      <c r="X3859">
        <f t="shared" si="130"/>
        <v>0</v>
      </c>
      <c r="Y3859">
        <f t="shared" si="131"/>
        <v>0</v>
      </c>
    </row>
    <row r="3860" spans="1:25" x14ac:dyDescent="0.2">
      <c r="A3860" t="s">
        <v>9864</v>
      </c>
      <c r="B3860" t="s">
        <v>1430</v>
      </c>
      <c r="C3860">
        <v>4</v>
      </c>
      <c r="D3860">
        <v>11</v>
      </c>
      <c r="E3860" t="s">
        <v>4173</v>
      </c>
      <c r="F3860">
        <v>177.24700000000001</v>
      </c>
      <c r="G3860">
        <v>69.457999999999998</v>
      </c>
      <c r="H3860">
        <v>42.718000000000004</v>
      </c>
      <c r="I3860">
        <v>12311.21</v>
      </c>
      <c r="J3860">
        <v>5020835</v>
      </c>
      <c r="K3860">
        <v>3.56</v>
      </c>
      <c r="L3860">
        <v>2.6269999999999998</v>
      </c>
      <c r="M3860">
        <v>630.99699999999996</v>
      </c>
      <c r="N3860">
        <v>257337</v>
      </c>
      <c r="O3860">
        <v>3.7080000000000002</v>
      </c>
      <c r="P3860">
        <v>9.5559999999999992</v>
      </c>
      <c r="Q3860">
        <v>657.29899999999998</v>
      </c>
      <c r="R3860">
        <v>268064</v>
      </c>
      <c r="S3860">
        <v>2.8000000000000001E-2</v>
      </c>
      <c r="T3860">
        <v>2.6819999999999999</v>
      </c>
      <c r="U3860">
        <v>5.0019999999999998</v>
      </c>
      <c r="V3860">
        <v>2040</v>
      </c>
      <c r="W3860">
        <v>8</v>
      </c>
      <c r="X3860">
        <f t="shared" si="130"/>
        <v>0</v>
      </c>
      <c r="Y3860">
        <f t="shared" si="131"/>
        <v>0</v>
      </c>
    </row>
    <row r="3861" spans="1:25" x14ac:dyDescent="0.2">
      <c r="A3861" t="s">
        <v>9864</v>
      </c>
      <c r="B3861" t="s">
        <v>1430</v>
      </c>
      <c r="C3861">
        <v>4</v>
      </c>
      <c r="D3861">
        <v>12</v>
      </c>
      <c r="E3861" t="s">
        <v>4174</v>
      </c>
      <c r="F3861">
        <v>380.03899999999999</v>
      </c>
      <c r="G3861">
        <v>96.11</v>
      </c>
      <c r="H3861">
        <v>45.131</v>
      </c>
      <c r="I3861">
        <v>36525.597000000002</v>
      </c>
      <c r="J3861">
        <v>14896099</v>
      </c>
      <c r="K3861">
        <v>62.988999999999997</v>
      </c>
      <c r="L3861">
        <v>28.402999999999999</v>
      </c>
      <c r="M3861">
        <v>23938.312000000002</v>
      </c>
      <c r="N3861">
        <v>9762673</v>
      </c>
      <c r="O3861">
        <v>27.789000000000001</v>
      </c>
      <c r="P3861">
        <v>35.582000000000001</v>
      </c>
      <c r="Q3861">
        <v>10561.082</v>
      </c>
      <c r="R3861">
        <v>4307087</v>
      </c>
      <c r="S3861">
        <v>0.14599999999999999</v>
      </c>
      <c r="T3861">
        <v>6.109</v>
      </c>
      <c r="U3861">
        <v>55.649000000000001</v>
      </c>
      <c r="V3861">
        <v>22695</v>
      </c>
      <c r="W3861">
        <v>89</v>
      </c>
      <c r="X3861">
        <f t="shared" si="130"/>
        <v>10614.617200000001</v>
      </c>
      <c r="Y3861">
        <f t="shared" si="131"/>
        <v>79.915000000000006</v>
      </c>
    </row>
    <row r="3862" spans="1:25" x14ac:dyDescent="0.2">
      <c r="A3862" t="s">
        <v>9864</v>
      </c>
      <c r="B3862" t="s">
        <v>1430</v>
      </c>
      <c r="C3862">
        <v>4</v>
      </c>
      <c r="D3862">
        <v>14</v>
      </c>
      <c r="E3862" t="s">
        <v>4175</v>
      </c>
      <c r="F3862">
        <v>84.233999999999995</v>
      </c>
      <c r="G3862">
        <v>78.905000000000001</v>
      </c>
      <c r="H3862">
        <v>45.963999999999999</v>
      </c>
      <c r="I3862">
        <v>6646.5230000000001</v>
      </c>
      <c r="J3862">
        <v>2710627</v>
      </c>
      <c r="K3862">
        <v>3.8239999999999998</v>
      </c>
      <c r="L3862">
        <v>2.4350000000000001</v>
      </c>
      <c r="M3862">
        <v>322.14699999999999</v>
      </c>
      <c r="N3862">
        <v>131380</v>
      </c>
      <c r="O3862">
        <v>4.2290000000000001</v>
      </c>
      <c r="P3862">
        <v>9.2439999999999998</v>
      </c>
      <c r="Q3862">
        <v>356.255</v>
      </c>
      <c r="R3862">
        <v>145290</v>
      </c>
      <c r="S3862">
        <v>5.1999999999999998E-2</v>
      </c>
      <c r="T3862">
        <v>3.64</v>
      </c>
      <c r="U3862">
        <v>4.3769999999999998</v>
      </c>
      <c r="V3862">
        <v>1785</v>
      </c>
      <c r="W3862">
        <v>7</v>
      </c>
      <c r="X3862">
        <f t="shared" si="130"/>
        <v>0</v>
      </c>
      <c r="Y3862">
        <f t="shared" si="131"/>
        <v>0</v>
      </c>
    </row>
    <row r="3863" spans="1:25" x14ac:dyDescent="0.2">
      <c r="A3863" t="s">
        <v>9864</v>
      </c>
      <c r="B3863" t="s">
        <v>1430</v>
      </c>
      <c r="C3863">
        <v>4</v>
      </c>
      <c r="D3863">
        <v>15</v>
      </c>
      <c r="E3863" t="s">
        <v>4176</v>
      </c>
      <c r="F3863">
        <v>131.19800000000001</v>
      </c>
      <c r="G3863">
        <v>93.147000000000006</v>
      </c>
      <c r="H3863">
        <v>43.363999999999997</v>
      </c>
      <c r="I3863">
        <v>12220.735000000001</v>
      </c>
      <c r="J3863">
        <v>4983937</v>
      </c>
      <c r="K3863">
        <v>56.058</v>
      </c>
      <c r="L3863">
        <v>24.231999999999999</v>
      </c>
      <c r="M3863">
        <v>7354.7120000000004</v>
      </c>
      <c r="N3863">
        <v>2999445</v>
      </c>
      <c r="O3863">
        <v>7.6609999999999996</v>
      </c>
      <c r="P3863">
        <v>13.426</v>
      </c>
      <c r="Q3863">
        <v>1005.158</v>
      </c>
      <c r="R3863">
        <v>409930</v>
      </c>
      <c r="S3863">
        <v>0.124</v>
      </c>
      <c r="T3863">
        <v>5.62</v>
      </c>
      <c r="U3863">
        <v>16.257000000000001</v>
      </c>
      <c r="V3863">
        <v>6630</v>
      </c>
      <c r="W3863">
        <v>26</v>
      </c>
      <c r="X3863">
        <f t="shared" si="130"/>
        <v>103.10080000000008</v>
      </c>
      <c r="Y3863">
        <f t="shared" si="131"/>
        <v>10.614999999999998</v>
      </c>
    </row>
    <row r="3864" spans="1:25" x14ac:dyDescent="0.2">
      <c r="A3864" t="s">
        <v>9864</v>
      </c>
      <c r="B3864" t="s">
        <v>1430</v>
      </c>
      <c r="C3864">
        <v>4</v>
      </c>
      <c r="D3864">
        <v>16</v>
      </c>
      <c r="E3864" t="s">
        <v>4177</v>
      </c>
      <c r="F3864">
        <v>237.643</v>
      </c>
      <c r="G3864">
        <v>78.019000000000005</v>
      </c>
      <c r="H3864">
        <v>39.731000000000002</v>
      </c>
      <c r="I3864">
        <v>18540.705000000002</v>
      </c>
      <c r="J3864">
        <v>7561387</v>
      </c>
      <c r="K3864">
        <v>77.695999999999998</v>
      </c>
      <c r="L3864">
        <v>41.703000000000003</v>
      </c>
      <c r="M3864">
        <v>18463.873</v>
      </c>
      <c r="N3864">
        <v>7530053</v>
      </c>
      <c r="O3864">
        <v>11.725</v>
      </c>
      <c r="P3864">
        <v>21.968</v>
      </c>
      <c r="Q3864">
        <v>2786.3409999999999</v>
      </c>
      <c r="R3864">
        <v>1136343</v>
      </c>
      <c r="S3864">
        <v>0.16</v>
      </c>
      <c r="T3864">
        <v>6.3949999999999996</v>
      </c>
      <c r="U3864">
        <v>38.140999999999998</v>
      </c>
      <c r="V3864">
        <v>15555</v>
      </c>
      <c r="W3864">
        <v>61</v>
      </c>
      <c r="X3864">
        <f t="shared" si="130"/>
        <v>2062.4021000000002</v>
      </c>
      <c r="Y3864">
        <f t="shared" si="131"/>
        <v>49.115000000000002</v>
      </c>
    </row>
    <row r="3865" spans="1:25" x14ac:dyDescent="0.2">
      <c r="A3865" t="s">
        <v>9864</v>
      </c>
      <c r="B3865" t="s">
        <v>1430</v>
      </c>
      <c r="C3865">
        <v>4</v>
      </c>
      <c r="D3865">
        <v>17</v>
      </c>
      <c r="E3865" t="s">
        <v>4178</v>
      </c>
      <c r="F3865">
        <v>77.271000000000001</v>
      </c>
      <c r="G3865">
        <v>71.852999999999994</v>
      </c>
      <c r="H3865">
        <v>42.566000000000003</v>
      </c>
      <c r="I3865">
        <v>5552.1360000000004</v>
      </c>
      <c r="J3865">
        <v>2264307</v>
      </c>
      <c r="K3865">
        <v>57.470999999999997</v>
      </c>
      <c r="L3865">
        <v>29.158999999999999</v>
      </c>
      <c r="M3865">
        <v>4440.8</v>
      </c>
      <c r="N3865">
        <v>1811075</v>
      </c>
      <c r="O3865">
        <v>8.6509999999999998</v>
      </c>
      <c r="P3865">
        <v>18.654</v>
      </c>
      <c r="Q3865">
        <v>668.48299999999995</v>
      </c>
      <c r="R3865">
        <v>272625</v>
      </c>
      <c r="S3865">
        <v>0.113</v>
      </c>
      <c r="T3865">
        <v>5.3739999999999997</v>
      </c>
      <c r="U3865">
        <v>8.7539999999999996</v>
      </c>
      <c r="V3865">
        <v>3570</v>
      </c>
      <c r="W3865">
        <v>14</v>
      </c>
      <c r="X3865">
        <f t="shared" si="130"/>
        <v>0</v>
      </c>
      <c r="Y3865">
        <f t="shared" si="131"/>
        <v>0</v>
      </c>
    </row>
    <row r="3866" spans="1:25" x14ac:dyDescent="0.2">
      <c r="A3866" t="s">
        <v>9864</v>
      </c>
      <c r="B3866" t="s">
        <v>1430</v>
      </c>
      <c r="C3866">
        <v>4</v>
      </c>
      <c r="D3866">
        <v>19</v>
      </c>
      <c r="E3866" t="s">
        <v>4179</v>
      </c>
      <c r="F3866">
        <v>37.393000000000001</v>
      </c>
      <c r="G3866">
        <v>72.245999999999995</v>
      </c>
      <c r="H3866">
        <v>41.64</v>
      </c>
      <c r="I3866">
        <v>2701.5250000000001</v>
      </c>
      <c r="J3866">
        <v>1101753</v>
      </c>
      <c r="K3866">
        <v>4.1890000000000001</v>
      </c>
      <c r="L3866">
        <v>2.8</v>
      </c>
      <c r="M3866">
        <v>156.63800000000001</v>
      </c>
      <c r="N3866">
        <v>63881</v>
      </c>
      <c r="O3866">
        <v>2.69</v>
      </c>
      <c r="P3866">
        <v>6.3440000000000003</v>
      </c>
      <c r="Q3866">
        <v>100.602</v>
      </c>
      <c r="R3866">
        <v>41028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f t="shared" si="130"/>
        <v>0</v>
      </c>
      <c r="Y3866">
        <f t="shared" si="131"/>
        <v>0</v>
      </c>
    </row>
    <row r="3867" spans="1:25" x14ac:dyDescent="0.2">
      <c r="A3867" t="s">
        <v>9864</v>
      </c>
      <c r="B3867" t="s">
        <v>1430</v>
      </c>
      <c r="C3867">
        <v>4</v>
      </c>
      <c r="D3867">
        <v>20</v>
      </c>
      <c r="E3867" t="s">
        <v>4092</v>
      </c>
      <c r="F3867">
        <v>257.95100000000002</v>
      </c>
      <c r="G3867">
        <v>66.191999999999993</v>
      </c>
      <c r="H3867">
        <v>34.479999999999997</v>
      </c>
      <c r="I3867">
        <v>17074.306</v>
      </c>
      <c r="J3867">
        <v>6963351</v>
      </c>
      <c r="K3867">
        <v>42.04</v>
      </c>
      <c r="L3867">
        <v>23.367999999999999</v>
      </c>
      <c r="M3867">
        <v>10844.119000000001</v>
      </c>
      <c r="N3867">
        <v>4422517</v>
      </c>
      <c r="O3867">
        <v>4.516</v>
      </c>
      <c r="P3867">
        <v>11.314</v>
      </c>
      <c r="Q3867">
        <v>1164.9269999999999</v>
      </c>
      <c r="R3867">
        <v>475088</v>
      </c>
      <c r="S3867">
        <v>8.5000000000000006E-2</v>
      </c>
      <c r="T3867">
        <v>4.6500000000000004</v>
      </c>
      <c r="U3867">
        <v>21.884</v>
      </c>
      <c r="V3867">
        <v>8925</v>
      </c>
      <c r="W3867">
        <v>35</v>
      </c>
      <c r="X3867">
        <f t="shared" si="130"/>
        <v>278.8467</v>
      </c>
      <c r="Y3867">
        <f t="shared" si="131"/>
        <v>20.515000000000001</v>
      </c>
    </row>
    <row r="3868" spans="1:25" x14ac:dyDescent="0.2">
      <c r="A3868" t="s">
        <v>9864</v>
      </c>
      <c r="B3868" t="s">
        <v>1430</v>
      </c>
      <c r="C3868">
        <v>4</v>
      </c>
      <c r="D3868">
        <v>21</v>
      </c>
      <c r="E3868" t="s">
        <v>4180</v>
      </c>
      <c r="F3868">
        <v>360.75900000000001</v>
      </c>
      <c r="G3868">
        <v>81.545000000000002</v>
      </c>
      <c r="H3868">
        <v>43.185000000000002</v>
      </c>
      <c r="I3868">
        <v>29418.151999999998</v>
      </c>
      <c r="J3868">
        <v>11997496</v>
      </c>
      <c r="K3868">
        <v>70.692999999999998</v>
      </c>
      <c r="L3868">
        <v>31.619</v>
      </c>
      <c r="M3868">
        <v>25503.082999999999</v>
      </c>
      <c r="N3868">
        <v>10400828</v>
      </c>
      <c r="O3868">
        <v>25.94</v>
      </c>
      <c r="P3868">
        <v>33.375999999999998</v>
      </c>
      <c r="Q3868">
        <v>9357.92</v>
      </c>
      <c r="R3868">
        <v>3816406</v>
      </c>
      <c r="S3868">
        <v>0.153</v>
      </c>
      <c r="T3868">
        <v>6.2350000000000003</v>
      </c>
      <c r="U3868">
        <v>55.023000000000003</v>
      </c>
      <c r="V3868">
        <v>22440</v>
      </c>
      <c r="W3868">
        <v>88</v>
      </c>
      <c r="X3868">
        <f t="shared" si="130"/>
        <v>9291.139000000001</v>
      </c>
      <c r="Y3868">
        <f t="shared" si="131"/>
        <v>78.815000000000012</v>
      </c>
    </row>
    <row r="3869" spans="1:25" x14ac:dyDescent="0.2">
      <c r="A3869" t="s">
        <v>9864</v>
      </c>
      <c r="B3869" t="s">
        <v>1430</v>
      </c>
      <c r="C3869">
        <v>4</v>
      </c>
      <c r="D3869">
        <v>22</v>
      </c>
      <c r="E3869" t="s">
        <v>4181</v>
      </c>
      <c r="F3869">
        <v>65.744</v>
      </c>
      <c r="G3869">
        <v>60.081000000000003</v>
      </c>
      <c r="H3869">
        <v>40.149000000000001</v>
      </c>
      <c r="I3869">
        <v>3949.9760000000001</v>
      </c>
      <c r="J3869">
        <v>1610904</v>
      </c>
      <c r="K3869">
        <v>4.4470000000000001</v>
      </c>
      <c r="L3869">
        <v>3.052</v>
      </c>
      <c r="M3869">
        <v>292.36</v>
      </c>
      <c r="N3869">
        <v>119232</v>
      </c>
      <c r="O3869">
        <v>3.9420000000000002</v>
      </c>
      <c r="P3869">
        <v>10.175000000000001</v>
      </c>
      <c r="Q3869">
        <v>259.18900000000002</v>
      </c>
      <c r="R3869">
        <v>105704</v>
      </c>
      <c r="S3869">
        <v>1.9E-2</v>
      </c>
      <c r="T3869">
        <v>2.202</v>
      </c>
      <c r="U3869">
        <v>1.2509999999999999</v>
      </c>
      <c r="V3869">
        <v>510</v>
      </c>
      <c r="W3869">
        <v>2</v>
      </c>
      <c r="X3869">
        <f t="shared" si="130"/>
        <v>0</v>
      </c>
      <c r="Y3869">
        <f t="shared" si="131"/>
        <v>0</v>
      </c>
    </row>
    <row r="3870" spans="1:25" x14ac:dyDescent="0.2">
      <c r="A3870" t="s">
        <v>9864</v>
      </c>
      <c r="B3870" t="s">
        <v>1430</v>
      </c>
      <c r="C3870">
        <v>4</v>
      </c>
      <c r="D3870">
        <v>23</v>
      </c>
      <c r="E3870" t="s">
        <v>4182</v>
      </c>
      <c r="F3870">
        <v>133.89500000000001</v>
      </c>
      <c r="G3870">
        <v>54.893999999999998</v>
      </c>
      <c r="H3870">
        <v>33.859000000000002</v>
      </c>
      <c r="I3870">
        <v>7350.0919999999996</v>
      </c>
      <c r="J3870">
        <v>2997561</v>
      </c>
      <c r="K3870">
        <v>29.574999999999999</v>
      </c>
      <c r="L3870">
        <v>16.088999999999999</v>
      </c>
      <c r="M3870">
        <v>3959.8870000000002</v>
      </c>
      <c r="N3870">
        <v>1614946</v>
      </c>
      <c r="O3870">
        <v>9.2409999999999997</v>
      </c>
      <c r="P3870">
        <v>23.411999999999999</v>
      </c>
      <c r="Q3870">
        <v>1237.3800000000001</v>
      </c>
      <c r="R3870">
        <v>504636</v>
      </c>
      <c r="S3870">
        <v>5.0999999999999997E-2</v>
      </c>
      <c r="T3870">
        <v>3.6190000000000002</v>
      </c>
      <c r="U3870">
        <v>6.8780000000000001</v>
      </c>
      <c r="V3870">
        <v>2805</v>
      </c>
      <c r="W3870">
        <v>11</v>
      </c>
      <c r="X3870">
        <f t="shared" si="130"/>
        <v>358.54500000000019</v>
      </c>
      <c r="Y3870">
        <f t="shared" si="131"/>
        <v>0</v>
      </c>
    </row>
    <row r="3871" spans="1:25" x14ac:dyDescent="0.2">
      <c r="A3871" t="s">
        <v>9864</v>
      </c>
      <c r="B3871" t="s">
        <v>1430</v>
      </c>
      <c r="C3871">
        <v>5</v>
      </c>
      <c r="D3871">
        <v>1</v>
      </c>
      <c r="E3871" t="s">
        <v>2822</v>
      </c>
      <c r="F3871">
        <v>137.22</v>
      </c>
      <c r="G3871">
        <v>69.364999999999995</v>
      </c>
      <c r="H3871">
        <v>46.140999999999998</v>
      </c>
      <c r="I3871">
        <v>9518.3150000000005</v>
      </c>
      <c r="J3871">
        <v>3881819</v>
      </c>
      <c r="K3871">
        <v>7.1539999999999999</v>
      </c>
      <c r="L3871">
        <v>3.3940000000000001</v>
      </c>
      <c r="M3871">
        <v>981.69500000000005</v>
      </c>
      <c r="N3871">
        <v>400361</v>
      </c>
      <c r="O3871">
        <v>3.5680000000000001</v>
      </c>
      <c r="P3871">
        <v>6.2990000000000004</v>
      </c>
      <c r="Q3871">
        <v>489.66399999999999</v>
      </c>
      <c r="R3871">
        <v>199698</v>
      </c>
      <c r="S3871">
        <v>3.5999999999999997E-2</v>
      </c>
      <c r="T3871">
        <v>3.0489999999999999</v>
      </c>
      <c r="U3871">
        <v>5.0019999999999998</v>
      </c>
      <c r="V3871">
        <v>2040</v>
      </c>
      <c r="W3871">
        <v>8</v>
      </c>
      <c r="X3871">
        <f t="shared" si="130"/>
        <v>0</v>
      </c>
      <c r="Y3871">
        <f t="shared" si="131"/>
        <v>0</v>
      </c>
    </row>
    <row r="3872" spans="1:25" x14ac:dyDescent="0.2">
      <c r="A3872" t="s">
        <v>9864</v>
      </c>
      <c r="B3872" t="s">
        <v>1430</v>
      </c>
      <c r="C3872">
        <v>5</v>
      </c>
      <c r="D3872">
        <v>2</v>
      </c>
      <c r="E3872" t="s">
        <v>4183</v>
      </c>
      <c r="F3872">
        <v>114.39400000000001</v>
      </c>
      <c r="G3872">
        <v>70.167000000000002</v>
      </c>
      <c r="H3872">
        <v>33.265000000000001</v>
      </c>
      <c r="I3872">
        <v>8026.67</v>
      </c>
      <c r="J3872">
        <v>3273487</v>
      </c>
      <c r="K3872">
        <v>74.204999999999998</v>
      </c>
      <c r="L3872">
        <v>39.652000000000001</v>
      </c>
      <c r="M3872">
        <v>8488.643</v>
      </c>
      <c r="N3872">
        <v>3461892</v>
      </c>
      <c r="O3872">
        <v>8.5060000000000002</v>
      </c>
      <c r="P3872">
        <v>15.816000000000001</v>
      </c>
      <c r="Q3872">
        <v>973.04700000000003</v>
      </c>
      <c r="R3872">
        <v>396834</v>
      </c>
      <c r="S3872">
        <v>0.12</v>
      </c>
      <c r="T3872">
        <v>5.5359999999999996</v>
      </c>
      <c r="U3872">
        <v>13.756</v>
      </c>
      <c r="V3872">
        <v>5610</v>
      </c>
      <c r="W3872">
        <v>22</v>
      </c>
      <c r="X3872">
        <f t="shared" si="130"/>
        <v>67.778700000000086</v>
      </c>
      <c r="Y3872">
        <f t="shared" si="131"/>
        <v>6.214999999999999</v>
      </c>
    </row>
    <row r="3873" spans="1:25" x14ac:dyDescent="0.2">
      <c r="A3873" t="s">
        <v>9864</v>
      </c>
      <c r="B3873" t="s">
        <v>1430</v>
      </c>
      <c r="C3873">
        <v>5</v>
      </c>
      <c r="D3873">
        <v>3</v>
      </c>
      <c r="E3873" t="s">
        <v>4184</v>
      </c>
      <c r="F3873">
        <v>156.72800000000001</v>
      </c>
      <c r="G3873">
        <v>74.510999999999996</v>
      </c>
      <c r="H3873">
        <v>36.344999999999999</v>
      </c>
      <c r="I3873">
        <v>11678.04</v>
      </c>
      <c r="J3873">
        <v>4762612</v>
      </c>
      <c r="K3873">
        <v>73.688999999999993</v>
      </c>
      <c r="L3873">
        <v>35.884999999999998</v>
      </c>
      <c r="M3873">
        <v>11549.102999999999</v>
      </c>
      <c r="N3873">
        <v>4710028</v>
      </c>
      <c r="O3873">
        <v>11.044</v>
      </c>
      <c r="P3873">
        <v>16.742000000000001</v>
      </c>
      <c r="Q3873">
        <v>1730.8720000000001</v>
      </c>
      <c r="R3873">
        <v>705895</v>
      </c>
      <c r="S3873">
        <v>0.16800000000000001</v>
      </c>
      <c r="T3873">
        <v>6.5350000000000001</v>
      </c>
      <c r="U3873">
        <v>26.260999999999999</v>
      </c>
      <c r="V3873">
        <v>10710</v>
      </c>
      <c r="W3873">
        <v>42</v>
      </c>
      <c r="X3873">
        <f t="shared" si="130"/>
        <v>901.38620000000026</v>
      </c>
      <c r="Y3873">
        <f t="shared" si="131"/>
        <v>28.215</v>
      </c>
    </row>
    <row r="3874" spans="1:25" x14ac:dyDescent="0.2">
      <c r="A3874" t="s">
        <v>9864</v>
      </c>
      <c r="B3874" t="s">
        <v>1430</v>
      </c>
      <c r="C3874">
        <v>5</v>
      </c>
      <c r="D3874">
        <v>4</v>
      </c>
      <c r="E3874" t="s">
        <v>4185</v>
      </c>
      <c r="F3874">
        <v>227.32</v>
      </c>
      <c r="G3874">
        <v>76.948999999999998</v>
      </c>
      <c r="H3874">
        <v>39.265000000000001</v>
      </c>
      <c r="I3874">
        <v>17492.114000000001</v>
      </c>
      <c r="J3874">
        <v>7133744</v>
      </c>
      <c r="K3874">
        <v>4.0940000000000003</v>
      </c>
      <c r="L3874">
        <v>2.6840000000000002</v>
      </c>
      <c r="M3874">
        <v>930.63400000000001</v>
      </c>
      <c r="N3874">
        <v>379537</v>
      </c>
      <c r="O3874">
        <v>5.5570000000000004</v>
      </c>
      <c r="P3874">
        <v>12.877000000000001</v>
      </c>
      <c r="Q3874">
        <v>1263.2190000000001</v>
      </c>
      <c r="R3874">
        <v>515174</v>
      </c>
      <c r="S3874">
        <v>7.1999999999999995E-2</v>
      </c>
      <c r="T3874">
        <v>4.2699999999999996</v>
      </c>
      <c r="U3874">
        <v>16.257000000000001</v>
      </c>
      <c r="V3874">
        <v>6630</v>
      </c>
      <c r="W3874">
        <v>26</v>
      </c>
      <c r="X3874">
        <f t="shared" si="130"/>
        <v>386.96790000000016</v>
      </c>
      <c r="Y3874">
        <f t="shared" si="131"/>
        <v>10.614999999999998</v>
      </c>
    </row>
    <row r="3875" spans="1:25" x14ac:dyDescent="0.2">
      <c r="A3875" t="s">
        <v>9864</v>
      </c>
      <c r="B3875" t="s">
        <v>1430</v>
      </c>
      <c r="C3875">
        <v>5</v>
      </c>
      <c r="D3875">
        <v>5</v>
      </c>
      <c r="E3875" t="s">
        <v>4186</v>
      </c>
      <c r="F3875">
        <v>91.938999999999993</v>
      </c>
      <c r="G3875">
        <v>82.557000000000002</v>
      </c>
      <c r="H3875">
        <v>45.756999999999998</v>
      </c>
      <c r="I3875">
        <v>7590.1729999999998</v>
      </c>
      <c r="J3875">
        <v>3095472</v>
      </c>
      <c r="K3875">
        <v>77.034999999999997</v>
      </c>
      <c r="L3875">
        <v>30.901</v>
      </c>
      <c r="M3875">
        <v>7082.5010000000002</v>
      </c>
      <c r="N3875">
        <v>2888430</v>
      </c>
      <c r="O3875">
        <v>21.215</v>
      </c>
      <c r="P3875">
        <v>24.83</v>
      </c>
      <c r="Q3875">
        <v>1950.433</v>
      </c>
      <c r="R3875">
        <v>795438</v>
      </c>
      <c r="S3875">
        <v>0.184</v>
      </c>
      <c r="T3875">
        <v>6.84</v>
      </c>
      <c r="U3875">
        <v>16.882000000000001</v>
      </c>
      <c r="V3875">
        <v>6885</v>
      </c>
      <c r="W3875">
        <v>27</v>
      </c>
      <c r="X3875">
        <f t="shared" si="130"/>
        <v>1142.9033000000002</v>
      </c>
      <c r="Y3875">
        <f t="shared" si="131"/>
        <v>11.715</v>
      </c>
    </row>
    <row r="3876" spans="1:25" x14ac:dyDescent="0.2">
      <c r="A3876" t="s">
        <v>9864</v>
      </c>
      <c r="B3876" t="s">
        <v>1430</v>
      </c>
      <c r="C3876">
        <v>5</v>
      </c>
      <c r="D3876">
        <v>6</v>
      </c>
      <c r="E3876" t="s">
        <v>4187</v>
      </c>
      <c r="F3876">
        <v>126.718</v>
      </c>
      <c r="G3876">
        <v>68.134</v>
      </c>
      <c r="H3876">
        <v>39.802999999999997</v>
      </c>
      <c r="I3876">
        <v>8633.8379999999997</v>
      </c>
      <c r="J3876">
        <v>3521106</v>
      </c>
      <c r="K3876">
        <v>40.027000000000001</v>
      </c>
      <c r="L3876">
        <v>14.228</v>
      </c>
      <c r="M3876">
        <v>5072.1419999999998</v>
      </c>
      <c r="N3876">
        <v>2068553</v>
      </c>
      <c r="O3876">
        <v>11.047000000000001</v>
      </c>
      <c r="P3876">
        <v>22.324999999999999</v>
      </c>
      <c r="Q3876">
        <v>1399.905</v>
      </c>
      <c r="R3876">
        <v>570918</v>
      </c>
      <c r="S3876">
        <v>9.9000000000000005E-2</v>
      </c>
      <c r="T3876">
        <v>5.016</v>
      </c>
      <c r="U3876">
        <v>12.505000000000001</v>
      </c>
      <c r="V3876">
        <v>5100</v>
      </c>
      <c r="W3876">
        <v>20</v>
      </c>
      <c r="X3876">
        <f t="shared" si="130"/>
        <v>537.3225000000001</v>
      </c>
      <c r="Y3876">
        <f t="shared" si="131"/>
        <v>4.0149999999999988</v>
      </c>
    </row>
    <row r="3877" spans="1:25" x14ac:dyDescent="0.2">
      <c r="A3877" t="s">
        <v>9864</v>
      </c>
      <c r="B3877" t="s">
        <v>1430</v>
      </c>
      <c r="C3877">
        <v>5</v>
      </c>
      <c r="D3877">
        <v>7</v>
      </c>
      <c r="E3877" t="s">
        <v>4188</v>
      </c>
      <c r="F3877">
        <v>183.392</v>
      </c>
      <c r="G3877">
        <v>81.174000000000007</v>
      </c>
      <c r="H3877">
        <v>47.039000000000001</v>
      </c>
      <c r="I3877">
        <v>14886.735000000001</v>
      </c>
      <c r="J3877">
        <v>6071202</v>
      </c>
      <c r="K3877">
        <v>8.91</v>
      </c>
      <c r="L3877">
        <v>9.8539999999999992</v>
      </c>
      <c r="M3877">
        <v>1634.076</v>
      </c>
      <c r="N3877">
        <v>666419</v>
      </c>
      <c r="O3877">
        <v>5.7510000000000003</v>
      </c>
      <c r="P3877">
        <v>12.135999999999999</v>
      </c>
      <c r="Q3877">
        <v>1054.6379999999999</v>
      </c>
      <c r="R3877">
        <v>430109</v>
      </c>
      <c r="S3877">
        <v>6.5000000000000002E-2</v>
      </c>
      <c r="T3877">
        <v>4.0640000000000001</v>
      </c>
      <c r="U3877">
        <v>11.88</v>
      </c>
      <c r="V3877">
        <v>4845</v>
      </c>
      <c r="W3877">
        <v>19</v>
      </c>
      <c r="X3877">
        <f t="shared" si="130"/>
        <v>157.52879999999999</v>
      </c>
      <c r="Y3877">
        <f t="shared" si="131"/>
        <v>2.9149999999999987</v>
      </c>
    </row>
    <row r="3878" spans="1:25" x14ac:dyDescent="0.2">
      <c r="A3878" t="s">
        <v>9864</v>
      </c>
      <c r="B3878" t="s">
        <v>1430</v>
      </c>
      <c r="C3878">
        <v>5</v>
      </c>
      <c r="D3878">
        <v>8</v>
      </c>
      <c r="E3878" t="s">
        <v>2517</v>
      </c>
      <c r="F3878">
        <v>254.86099999999999</v>
      </c>
      <c r="G3878">
        <v>100.86</v>
      </c>
      <c r="H3878">
        <v>50.826000000000001</v>
      </c>
      <c r="I3878">
        <v>25705.296999999999</v>
      </c>
      <c r="J3878">
        <v>10483296</v>
      </c>
      <c r="K3878">
        <v>76.587000000000003</v>
      </c>
      <c r="L3878">
        <v>29.306999999999999</v>
      </c>
      <c r="M3878">
        <v>19519.044999999998</v>
      </c>
      <c r="N3878">
        <v>7960380</v>
      </c>
      <c r="O3878">
        <v>13.25</v>
      </c>
      <c r="P3878">
        <v>21.821000000000002</v>
      </c>
      <c r="Q3878">
        <v>3377.0189999999998</v>
      </c>
      <c r="R3878">
        <v>1377237</v>
      </c>
      <c r="S3878">
        <v>0.16400000000000001</v>
      </c>
      <c r="T3878">
        <v>6.4720000000000004</v>
      </c>
      <c r="U3878">
        <v>41.893000000000001</v>
      </c>
      <c r="V3878">
        <v>17085</v>
      </c>
      <c r="W3878">
        <v>67</v>
      </c>
      <c r="X3878">
        <f t="shared" si="130"/>
        <v>2712.1478999999999</v>
      </c>
      <c r="Y3878">
        <f t="shared" si="131"/>
        <v>55.715000000000003</v>
      </c>
    </row>
    <row r="3879" spans="1:25" x14ac:dyDescent="0.2">
      <c r="A3879" t="s">
        <v>9864</v>
      </c>
      <c r="B3879" t="s">
        <v>1430</v>
      </c>
      <c r="C3879">
        <v>5</v>
      </c>
      <c r="D3879">
        <v>9</v>
      </c>
      <c r="E3879" t="s">
        <v>4189</v>
      </c>
      <c r="F3879">
        <v>214.785</v>
      </c>
      <c r="G3879">
        <v>90.263000000000005</v>
      </c>
      <c r="H3879">
        <v>45.911999999999999</v>
      </c>
      <c r="I3879">
        <v>19387.109</v>
      </c>
      <c r="J3879">
        <v>7906573</v>
      </c>
      <c r="K3879">
        <v>54.343000000000004</v>
      </c>
      <c r="L3879">
        <v>23.122</v>
      </c>
      <c r="M3879">
        <v>11672.057000000001</v>
      </c>
      <c r="N3879">
        <v>4760172</v>
      </c>
      <c r="O3879">
        <v>7.1470000000000002</v>
      </c>
      <c r="P3879">
        <v>15.875</v>
      </c>
      <c r="Q3879">
        <v>1535.085</v>
      </c>
      <c r="R3879">
        <v>626048</v>
      </c>
      <c r="S3879">
        <v>0.09</v>
      </c>
      <c r="T3879">
        <v>4.7960000000000003</v>
      </c>
      <c r="U3879">
        <v>19.382999999999999</v>
      </c>
      <c r="V3879">
        <v>7905</v>
      </c>
      <c r="W3879">
        <v>31</v>
      </c>
      <c r="X3879">
        <f t="shared" si="130"/>
        <v>686.0205000000002</v>
      </c>
      <c r="Y3879">
        <f t="shared" si="131"/>
        <v>16.114999999999998</v>
      </c>
    </row>
    <row r="3880" spans="1:25" x14ac:dyDescent="0.2">
      <c r="A3880" t="s">
        <v>9864</v>
      </c>
      <c r="B3880" t="s">
        <v>1430</v>
      </c>
      <c r="C3880">
        <v>5</v>
      </c>
      <c r="D3880">
        <v>10</v>
      </c>
      <c r="E3880" t="s">
        <v>4190</v>
      </c>
      <c r="F3880">
        <v>249.251</v>
      </c>
      <c r="G3880">
        <v>99.37</v>
      </c>
      <c r="H3880">
        <v>48.313000000000002</v>
      </c>
      <c r="I3880">
        <v>24768.008000000002</v>
      </c>
      <c r="J3880">
        <v>10101045</v>
      </c>
      <c r="K3880">
        <v>84.838999999999999</v>
      </c>
      <c r="L3880">
        <v>35.978999999999999</v>
      </c>
      <c r="M3880">
        <v>21146.154999999999</v>
      </c>
      <c r="N3880">
        <v>8623958</v>
      </c>
      <c r="O3880">
        <v>12.734</v>
      </c>
      <c r="P3880">
        <v>20.896000000000001</v>
      </c>
      <c r="Q3880">
        <v>3173.9319999999998</v>
      </c>
      <c r="R3880">
        <v>1294413</v>
      </c>
      <c r="S3880">
        <v>0.17599999999999999</v>
      </c>
      <c r="T3880">
        <v>6.6890000000000001</v>
      </c>
      <c r="U3880">
        <v>43.768999999999998</v>
      </c>
      <c r="V3880">
        <v>17850</v>
      </c>
      <c r="W3880">
        <v>70</v>
      </c>
      <c r="X3880">
        <f t="shared" si="130"/>
        <v>2488.7522000000004</v>
      </c>
      <c r="Y3880">
        <f t="shared" si="131"/>
        <v>59.015000000000001</v>
      </c>
    </row>
    <row r="3881" spans="1:25" x14ac:dyDescent="0.2">
      <c r="A3881" t="s">
        <v>9864</v>
      </c>
      <c r="B3881" t="s">
        <v>1430</v>
      </c>
      <c r="C3881">
        <v>5</v>
      </c>
      <c r="D3881">
        <v>11</v>
      </c>
      <c r="E3881" t="s">
        <v>4191</v>
      </c>
      <c r="F3881">
        <v>283.75799999999998</v>
      </c>
      <c r="G3881">
        <v>83.724000000000004</v>
      </c>
      <c r="H3881">
        <v>37.920999999999999</v>
      </c>
      <c r="I3881">
        <v>23757.288</v>
      </c>
      <c r="J3881">
        <v>9688847</v>
      </c>
      <c r="K3881">
        <v>75.251000000000005</v>
      </c>
      <c r="L3881">
        <v>40.609000000000002</v>
      </c>
      <c r="M3881">
        <v>21353.083999999999</v>
      </c>
      <c r="N3881">
        <v>8708349</v>
      </c>
      <c r="O3881">
        <v>11.956</v>
      </c>
      <c r="P3881">
        <v>19.879000000000001</v>
      </c>
      <c r="Q3881">
        <v>3392.65</v>
      </c>
      <c r="R3881">
        <v>1383612</v>
      </c>
      <c r="S3881">
        <v>0.14499999999999999</v>
      </c>
      <c r="T3881">
        <v>6.0880000000000001</v>
      </c>
      <c r="U3881">
        <v>41.268000000000001</v>
      </c>
      <c r="V3881">
        <v>16830</v>
      </c>
      <c r="W3881">
        <v>66</v>
      </c>
      <c r="X3881">
        <f t="shared" si="130"/>
        <v>2729.3420000000006</v>
      </c>
      <c r="Y3881">
        <f t="shared" si="131"/>
        <v>54.615000000000002</v>
      </c>
    </row>
    <row r="3882" spans="1:25" x14ac:dyDescent="0.2">
      <c r="A3882" t="s">
        <v>9864</v>
      </c>
      <c r="B3882" t="s">
        <v>1430</v>
      </c>
      <c r="C3882">
        <v>5</v>
      </c>
      <c r="D3882">
        <v>12</v>
      </c>
      <c r="E3882" t="s">
        <v>4192</v>
      </c>
      <c r="F3882">
        <v>226.87799999999999</v>
      </c>
      <c r="G3882">
        <v>90.18</v>
      </c>
      <c r="H3882">
        <v>40.241999999999997</v>
      </c>
      <c r="I3882">
        <v>20460</v>
      </c>
      <c r="J3882">
        <v>8344126</v>
      </c>
      <c r="K3882">
        <v>26.506</v>
      </c>
      <c r="L3882">
        <v>15.324</v>
      </c>
      <c r="M3882">
        <v>6013.6139999999996</v>
      </c>
      <c r="N3882">
        <v>2452510</v>
      </c>
      <c r="O3882">
        <v>7.5119999999999996</v>
      </c>
      <c r="P3882">
        <v>14.462999999999999</v>
      </c>
      <c r="Q3882">
        <v>1704.2840000000001</v>
      </c>
      <c r="R3882">
        <v>695052</v>
      </c>
      <c r="S3882">
        <v>0.10199999999999999</v>
      </c>
      <c r="T3882">
        <v>5.0979999999999999</v>
      </c>
      <c r="U3882">
        <v>23.135000000000002</v>
      </c>
      <c r="V3882">
        <v>9435</v>
      </c>
      <c r="W3882">
        <v>37</v>
      </c>
      <c r="X3882">
        <f t="shared" si="130"/>
        <v>872.13940000000025</v>
      </c>
      <c r="Y3882">
        <f t="shared" si="131"/>
        <v>22.715</v>
      </c>
    </row>
    <row r="3883" spans="1:25" x14ac:dyDescent="0.2">
      <c r="A3883" t="s">
        <v>9864</v>
      </c>
      <c r="B3883" t="s">
        <v>1430</v>
      </c>
      <c r="C3883">
        <v>5</v>
      </c>
      <c r="D3883">
        <v>13</v>
      </c>
      <c r="E3883" t="s">
        <v>4193</v>
      </c>
      <c r="F3883">
        <v>209.499</v>
      </c>
      <c r="G3883">
        <v>89.519000000000005</v>
      </c>
      <c r="H3883">
        <v>42.344000000000001</v>
      </c>
      <c r="I3883">
        <v>18754.006000000001</v>
      </c>
      <c r="J3883">
        <v>7648377</v>
      </c>
      <c r="K3883">
        <v>26.631</v>
      </c>
      <c r="L3883">
        <v>15.12</v>
      </c>
      <c r="M3883">
        <v>5579.2259999999997</v>
      </c>
      <c r="N3883">
        <v>2275355</v>
      </c>
      <c r="O3883">
        <v>8.3770000000000007</v>
      </c>
      <c r="P3883">
        <v>17.731000000000002</v>
      </c>
      <c r="Q3883">
        <v>1754.9649999999999</v>
      </c>
      <c r="R3883">
        <v>715721</v>
      </c>
      <c r="S3883">
        <v>0.11</v>
      </c>
      <c r="T3883">
        <v>5.3049999999999997</v>
      </c>
      <c r="U3883">
        <v>23.135000000000002</v>
      </c>
      <c r="V3883">
        <v>9435</v>
      </c>
      <c r="W3883">
        <v>37</v>
      </c>
      <c r="X3883">
        <f t="shared" si="130"/>
        <v>927.88850000000002</v>
      </c>
      <c r="Y3883">
        <f t="shared" si="131"/>
        <v>22.715</v>
      </c>
    </row>
    <row r="3884" spans="1:25" x14ac:dyDescent="0.2">
      <c r="A3884" t="s">
        <v>9864</v>
      </c>
      <c r="B3884" t="s">
        <v>1430</v>
      </c>
      <c r="C3884">
        <v>5</v>
      </c>
      <c r="D3884">
        <v>14</v>
      </c>
      <c r="E3884" t="s">
        <v>4194</v>
      </c>
      <c r="F3884">
        <v>340.375</v>
      </c>
      <c r="G3884">
        <v>86.927000000000007</v>
      </c>
      <c r="H3884">
        <v>43.125999999999998</v>
      </c>
      <c r="I3884">
        <v>29587.760999999999</v>
      </c>
      <c r="J3884">
        <v>12066667</v>
      </c>
      <c r="K3884">
        <v>93.67</v>
      </c>
      <c r="L3884">
        <v>41.374000000000002</v>
      </c>
      <c r="M3884">
        <v>31883.123</v>
      </c>
      <c r="N3884">
        <v>13002776</v>
      </c>
      <c r="O3884">
        <v>22.209</v>
      </c>
      <c r="P3884">
        <v>29.193000000000001</v>
      </c>
      <c r="Q3884">
        <v>7559.4539999999997</v>
      </c>
      <c r="R3884">
        <v>3082944</v>
      </c>
      <c r="S3884">
        <v>0.187</v>
      </c>
      <c r="T3884">
        <v>6.91</v>
      </c>
      <c r="U3884">
        <v>63.777000000000001</v>
      </c>
      <c r="V3884">
        <v>26010</v>
      </c>
      <c r="W3884">
        <v>102</v>
      </c>
      <c r="X3884">
        <f t="shared" si="130"/>
        <v>7312.8263999999999</v>
      </c>
      <c r="Y3884">
        <f t="shared" si="131"/>
        <v>94.215000000000018</v>
      </c>
    </row>
    <row r="3885" spans="1:25" x14ac:dyDescent="0.2">
      <c r="A3885" t="s">
        <v>9864</v>
      </c>
      <c r="B3885" t="s">
        <v>1430</v>
      </c>
      <c r="C3885">
        <v>5</v>
      </c>
      <c r="D3885">
        <v>15</v>
      </c>
      <c r="E3885" t="s">
        <v>4195</v>
      </c>
      <c r="F3885">
        <v>346.93200000000002</v>
      </c>
      <c r="G3885">
        <v>83.311000000000007</v>
      </c>
      <c r="H3885">
        <v>41.744</v>
      </c>
      <c r="I3885">
        <v>28903.334999999999</v>
      </c>
      <c r="J3885">
        <v>11787540</v>
      </c>
      <c r="K3885">
        <v>68.337000000000003</v>
      </c>
      <c r="L3885">
        <v>32.06</v>
      </c>
      <c r="M3885">
        <v>23708.264999999999</v>
      </c>
      <c r="N3885">
        <v>9668854</v>
      </c>
      <c r="O3885">
        <v>16.411000000000001</v>
      </c>
      <c r="P3885">
        <v>24.815000000000001</v>
      </c>
      <c r="Q3885">
        <v>5693.3549999999996</v>
      </c>
      <c r="R3885">
        <v>2321900</v>
      </c>
      <c r="S3885">
        <v>0.19500000000000001</v>
      </c>
      <c r="T3885">
        <v>7.0430000000000001</v>
      </c>
      <c r="U3885">
        <v>67.528999999999996</v>
      </c>
      <c r="V3885">
        <v>27540</v>
      </c>
      <c r="W3885">
        <v>108</v>
      </c>
      <c r="X3885">
        <f t="shared" si="130"/>
        <v>5260.1174999999994</v>
      </c>
      <c r="Y3885">
        <f t="shared" si="131"/>
        <v>100.81500000000001</v>
      </c>
    </row>
    <row r="3886" spans="1:25" x14ac:dyDescent="0.2">
      <c r="A3886" t="s">
        <v>9864</v>
      </c>
      <c r="B3886" t="s">
        <v>1430</v>
      </c>
      <c r="C3886">
        <v>5</v>
      </c>
      <c r="D3886">
        <v>16</v>
      </c>
      <c r="E3886" t="s">
        <v>4196</v>
      </c>
      <c r="F3886">
        <v>253.29900000000001</v>
      </c>
      <c r="G3886">
        <v>74.536000000000001</v>
      </c>
      <c r="H3886">
        <v>33.429000000000002</v>
      </c>
      <c r="I3886">
        <v>18879.919999999998</v>
      </c>
      <c r="J3886">
        <v>7699728</v>
      </c>
      <c r="K3886">
        <v>8.5329999999999995</v>
      </c>
      <c r="L3886">
        <v>5.4589999999999996</v>
      </c>
      <c r="M3886">
        <v>2161.3560000000002</v>
      </c>
      <c r="N3886">
        <v>881458</v>
      </c>
      <c r="O3886">
        <v>5.0679999999999996</v>
      </c>
      <c r="P3886">
        <v>10.973000000000001</v>
      </c>
      <c r="Q3886">
        <v>1283.799</v>
      </c>
      <c r="R3886">
        <v>523567</v>
      </c>
      <c r="S3886">
        <v>7.6999999999999999E-2</v>
      </c>
      <c r="T3886">
        <v>4.4169999999999998</v>
      </c>
      <c r="U3886">
        <v>19.382999999999999</v>
      </c>
      <c r="V3886">
        <v>7905</v>
      </c>
      <c r="W3886">
        <v>31</v>
      </c>
      <c r="X3886">
        <f t="shared" si="130"/>
        <v>409.60590000000008</v>
      </c>
      <c r="Y3886">
        <f t="shared" si="131"/>
        <v>16.114999999999998</v>
      </c>
    </row>
    <row r="3887" spans="1:25" x14ac:dyDescent="0.2">
      <c r="A3887" t="s">
        <v>9864</v>
      </c>
      <c r="B3887" t="s">
        <v>1430</v>
      </c>
      <c r="C3887">
        <v>5</v>
      </c>
      <c r="D3887">
        <v>17</v>
      </c>
      <c r="E3887" t="s">
        <v>4197</v>
      </c>
      <c r="F3887">
        <v>191.172</v>
      </c>
      <c r="G3887">
        <v>89.802999999999997</v>
      </c>
      <c r="H3887">
        <v>44.237000000000002</v>
      </c>
      <c r="I3887">
        <v>17167.873</v>
      </c>
      <c r="J3887">
        <v>7001510</v>
      </c>
      <c r="K3887">
        <v>26.920999999999999</v>
      </c>
      <c r="L3887">
        <v>16.111999999999998</v>
      </c>
      <c r="M3887">
        <v>5146.6149999999998</v>
      </c>
      <c r="N3887">
        <v>2098925</v>
      </c>
      <c r="O3887">
        <v>5.5620000000000003</v>
      </c>
      <c r="P3887">
        <v>13.798999999999999</v>
      </c>
      <c r="Q3887">
        <v>1063.367</v>
      </c>
      <c r="R3887">
        <v>433669</v>
      </c>
      <c r="S3887">
        <v>7.8E-2</v>
      </c>
      <c r="T3887">
        <v>4.4729999999999999</v>
      </c>
      <c r="U3887">
        <v>15.006</v>
      </c>
      <c r="V3887">
        <v>6120</v>
      </c>
      <c r="W3887">
        <v>24</v>
      </c>
      <c r="X3887">
        <f t="shared" si="130"/>
        <v>167.13070000000002</v>
      </c>
      <c r="Y3887">
        <f t="shared" si="131"/>
        <v>8.4149999999999991</v>
      </c>
    </row>
    <row r="3888" spans="1:25" x14ac:dyDescent="0.2">
      <c r="A3888" t="s">
        <v>9864</v>
      </c>
      <c r="B3888" t="s">
        <v>1430</v>
      </c>
      <c r="C3888">
        <v>5</v>
      </c>
      <c r="D3888">
        <v>18</v>
      </c>
      <c r="E3888" t="s">
        <v>4198</v>
      </c>
      <c r="F3888">
        <v>137.57599999999999</v>
      </c>
      <c r="G3888">
        <v>94.843000000000004</v>
      </c>
      <c r="H3888">
        <v>46.988999999999997</v>
      </c>
      <c r="I3888">
        <v>13048.153</v>
      </c>
      <c r="J3888">
        <v>5321380</v>
      </c>
      <c r="K3888">
        <v>4.0750000000000002</v>
      </c>
      <c r="L3888">
        <v>2.653</v>
      </c>
      <c r="M3888">
        <v>560.572</v>
      </c>
      <c r="N3888">
        <v>228616</v>
      </c>
      <c r="O3888">
        <v>4.0839999999999996</v>
      </c>
      <c r="P3888">
        <v>10.917999999999999</v>
      </c>
      <c r="Q3888">
        <v>561.91800000000001</v>
      </c>
      <c r="R3888">
        <v>229165</v>
      </c>
      <c r="S3888">
        <v>4.1000000000000002E-2</v>
      </c>
      <c r="T3888">
        <v>3.2290000000000001</v>
      </c>
      <c r="U3888">
        <v>5.6269999999999998</v>
      </c>
      <c r="V3888">
        <v>2295</v>
      </c>
      <c r="W3888">
        <v>9</v>
      </c>
      <c r="X3888">
        <f t="shared" si="130"/>
        <v>0</v>
      </c>
      <c r="Y3888">
        <f t="shared" si="131"/>
        <v>0</v>
      </c>
    </row>
    <row r="3889" spans="1:25" x14ac:dyDescent="0.2">
      <c r="A3889" t="s">
        <v>9864</v>
      </c>
      <c r="B3889" t="s">
        <v>1430</v>
      </c>
      <c r="C3889">
        <v>5</v>
      </c>
      <c r="D3889">
        <v>19</v>
      </c>
      <c r="E3889" t="s">
        <v>4199</v>
      </c>
      <c r="F3889">
        <v>197.9</v>
      </c>
      <c r="G3889">
        <v>78.706000000000003</v>
      </c>
      <c r="H3889">
        <v>38.343000000000004</v>
      </c>
      <c r="I3889">
        <v>15575.891</v>
      </c>
      <c r="J3889">
        <v>6352258</v>
      </c>
      <c r="K3889">
        <v>6.1550000000000002</v>
      </c>
      <c r="L3889">
        <v>3.4329999999999998</v>
      </c>
      <c r="M3889">
        <v>1218.019</v>
      </c>
      <c r="N3889">
        <v>496740</v>
      </c>
      <c r="O3889">
        <v>4.1630000000000003</v>
      </c>
      <c r="P3889">
        <v>8.7629999999999999</v>
      </c>
      <c r="Q3889">
        <v>823.78</v>
      </c>
      <c r="R3889">
        <v>335959</v>
      </c>
      <c r="S3889">
        <v>4.7E-2</v>
      </c>
      <c r="T3889">
        <v>3.476</v>
      </c>
      <c r="U3889">
        <v>9.3789999999999996</v>
      </c>
      <c r="V3889">
        <v>3825</v>
      </c>
      <c r="W3889">
        <v>15</v>
      </c>
      <c r="X3889">
        <f t="shared" si="130"/>
        <v>0</v>
      </c>
      <c r="Y3889">
        <f t="shared" si="131"/>
        <v>0</v>
      </c>
    </row>
    <row r="3890" spans="1:25" x14ac:dyDescent="0.2">
      <c r="A3890" t="s">
        <v>9864</v>
      </c>
      <c r="B3890" t="s">
        <v>1430</v>
      </c>
      <c r="C3890">
        <v>5</v>
      </c>
      <c r="D3890">
        <v>20</v>
      </c>
      <c r="E3890" t="s">
        <v>4200</v>
      </c>
      <c r="F3890">
        <v>81.570999999999998</v>
      </c>
      <c r="G3890">
        <v>93.510999999999996</v>
      </c>
      <c r="H3890">
        <v>45.911000000000001</v>
      </c>
      <c r="I3890">
        <v>7627.8190000000004</v>
      </c>
      <c r="J3890">
        <v>3110825</v>
      </c>
      <c r="K3890">
        <v>3.7690000000000001</v>
      </c>
      <c r="L3890">
        <v>2.2069999999999999</v>
      </c>
      <c r="M3890">
        <v>307.42</v>
      </c>
      <c r="N3890">
        <v>125374</v>
      </c>
      <c r="O3890">
        <v>3.1480000000000001</v>
      </c>
      <c r="P3890">
        <v>6.8890000000000002</v>
      </c>
      <c r="Q3890">
        <v>256.76600000000002</v>
      </c>
      <c r="R3890">
        <v>104716</v>
      </c>
      <c r="S3890">
        <v>3.1E-2</v>
      </c>
      <c r="T3890">
        <v>2.7959999999999998</v>
      </c>
      <c r="U3890">
        <v>2.5009999999999999</v>
      </c>
      <c r="V3890">
        <v>1020</v>
      </c>
      <c r="W3890">
        <v>4</v>
      </c>
      <c r="X3890">
        <f t="shared" si="130"/>
        <v>0</v>
      </c>
      <c r="Y3890">
        <f t="shared" si="131"/>
        <v>0</v>
      </c>
    </row>
    <row r="3891" spans="1:25" x14ac:dyDescent="0.2">
      <c r="A3891" t="s">
        <v>9864</v>
      </c>
      <c r="B3891" t="s">
        <v>1430</v>
      </c>
      <c r="C3891">
        <v>5</v>
      </c>
      <c r="D3891">
        <v>21</v>
      </c>
      <c r="E3891" t="s">
        <v>4201</v>
      </c>
      <c r="F3891">
        <v>231.20599999999999</v>
      </c>
      <c r="G3891">
        <v>75.350999999999999</v>
      </c>
      <c r="H3891">
        <v>40.17</v>
      </c>
      <c r="I3891">
        <v>17421.620999999999</v>
      </c>
      <c r="J3891">
        <v>7104995</v>
      </c>
      <c r="K3891">
        <v>4.1429999999999998</v>
      </c>
      <c r="L3891">
        <v>2.492</v>
      </c>
      <c r="M3891">
        <v>957.87599999999998</v>
      </c>
      <c r="N3891">
        <v>390647</v>
      </c>
      <c r="O3891">
        <v>3.633</v>
      </c>
      <c r="P3891">
        <v>9.6560000000000006</v>
      </c>
      <c r="Q3891">
        <v>840.06399999999996</v>
      </c>
      <c r="R3891">
        <v>342600</v>
      </c>
      <c r="S3891">
        <v>3.5000000000000003E-2</v>
      </c>
      <c r="T3891">
        <v>2.9940000000000002</v>
      </c>
      <c r="U3891">
        <v>8.1280000000000001</v>
      </c>
      <c r="V3891">
        <v>3315</v>
      </c>
      <c r="W3891">
        <v>13</v>
      </c>
      <c r="X3891">
        <f t="shared" si="130"/>
        <v>0</v>
      </c>
      <c r="Y3891">
        <f t="shared" si="131"/>
        <v>0</v>
      </c>
    </row>
    <row r="3892" spans="1:25" x14ac:dyDescent="0.2">
      <c r="A3892" t="s">
        <v>9864</v>
      </c>
      <c r="B3892" t="s">
        <v>1430</v>
      </c>
      <c r="C3892">
        <v>5</v>
      </c>
      <c r="D3892">
        <v>22</v>
      </c>
      <c r="E3892" t="s">
        <v>4202</v>
      </c>
      <c r="F3892">
        <v>226.61099999999999</v>
      </c>
      <c r="G3892">
        <v>71.418999999999997</v>
      </c>
      <c r="H3892">
        <v>33.552</v>
      </c>
      <c r="I3892">
        <v>16184.412</v>
      </c>
      <c r="J3892">
        <v>6600429</v>
      </c>
      <c r="K3892">
        <v>84.400999999999996</v>
      </c>
      <c r="L3892">
        <v>36.738999999999997</v>
      </c>
      <c r="M3892">
        <v>19126.194</v>
      </c>
      <c r="N3892">
        <v>7800165</v>
      </c>
      <c r="O3892">
        <v>13.337</v>
      </c>
      <c r="P3892">
        <v>21.963999999999999</v>
      </c>
      <c r="Q3892">
        <v>3022.35</v>
      </c>
      <c r="R3892">
        <v>1232594</v>
      </c>
      <c r="S3892">
        <v>0.193</v>
      </c>
      <c r="T3892">
        <v>7.0149999999999997</v>
      </c>
      <c r="U3892">
        <v>43.768999999999998</v>
      </c>
      <c r="V3892">
        <v>17850</v>
      </c>
      <c r="W3892">
        <v>70</v>
      </c>
      <c r="X3892">
        <f t="shared" si="130"/>
        <v>2322.0120000000002</v>
      </c>
      <c r="Y3892">
        <f t="shared" si="131"/>
        <v>59.015000000000001</v>
      </c>
    </row>
    <row r="3893" spans="1:25" x14ac:dyDescent="0.2">
      <c r="A3893" t="s">
        <v>9864</v>
      </c>
      <c r="B3893" t="s">
        <v>1430</v>
      </c>
      <c r="C3893">
        <v>6</v>
      </c>
      <c r="D3893">
        <v>1</v>
      </c>
      <c r="E3893" t="s">
        <v>2357</v>
      </c>
      <c r="F3893">
        <v>295.59899999999999</v>
      </c>
      <c r="G3893">
        <v>59.470999999999997</v>
      </c>
      <c r="H3893">
        <v>32.652999999999999</v>
      </c>
      <c r="I3893">
        <v>17579.445</v>
      </c>
      <c r="J3893">
        <v>7169360</v>
      </c>
      <c r="K3893">
        <v>2.9609999999999999</v>
      </c>
      <c r="L3893">
        <v>2.1280000000000001</v>
      </c>
      <c r="M3893">
        <v>875.31600000000003</v>
      </c>
      <c r="N3893">
        <v>356977</v>
      </c>
      <c r="O3893">
        <v>2.641</v>
      </c>
      <c r="P3893">
        <v>6.1109999999999998</v>
      </c>
      <c r="Q3893">
        <v>780.803</v>
      </c>
      <c r="R3893">
        <v>318432</v>
      </c>
      <c r="S3893">
        <v>1.7000000000000001E-2</v>
      </c>
      <c r="T3893">
        <v>2.077</v>
      </c>
      <c r="U3893">
        <v>5.0019999999999998</v>
      </c>
      <c r="V3893">
        <v>2040</v>
      </c>
      <c r="W3893">
        <v>8</v>
      </c>
      <c r="X3893">
        <f t="shared" si="130"/>
        <v>0</v>
      </c>
      <c r="Y3893">
        <f t="shared" si="131"/>
        <v>0</v>
      </c>
    </row>
    <row r="3894" spans="1:25" x14ac:dyDescent="0.2">
      <c r="A3894" t="s">
        <v>9864</v>
      </c>
      <c r="B3894" t="s">
        <v>1430</v>
      </c>
      <c r="C3894">
        <v>6</v>
      </c>
      <c r="D3894">
        <v>2</v>
      </c>
      <c r="E3894" t="s">
        <v>4203</v>
      </c>
      <c r="F3894">
        <v>205.798</v>
      </c>
      <c r="G3894">
        <v>81.225999999999999</v>
      </c>
      <c r="H3894">
        <v>43.954999999999998</v>
      </c>
      <c r="I3894">
        <v>16716.112000000001</v>
      </c>
      <c r="J3894">
        <v>6817270</v>
      </c>
      <c r="K3894">
        <v>4.5330000000000004</v>
      </c>
      <c r="L3894">
        <v>6.36</v>
      </c>
      <c r="M3894">
        <v>932.79899999999998</v>
      </c>
      <c r="N3894">
        <v>380420</v>
      </c>
      <c r="O3894">
        <v>4.3150000000000004</v>
      </c>
      <c r="P3894">
        <v>12.427</v>
      </c>
      <c r="Q3894">
        <v>887.99099999999999</v>
      </c>
      <c r="R3894">
        <v>362146</v>
      </c>
      <c r="S3894">
        <v>5.1999999999999998E-2</v>
      </c>
      <c r="T3894">
        <v>3.629</v>
      </c>
      <c r="U3894">
        <v>10.63</v>
      </c>
      <c r="V3894">
        <v>4335</v>
      </c>
      <c r="W3894">
        <v>17</v>
      </c>
      <c r="X3894">
        <f t="shared" si="130"/>
        <v>0</v>
      </c>
      <c r="Y3894">
        <f t="shared" si="131"/>
        <v>0.71499999999999853</v>
      </c>
    </row>
    <row r="3895" spans="1:25" x14ac:dyDescent="0.2">
      <c r="A3895" t="s">
        <v>9864</v>
      </c>
      <c r="B3895" t="s">
        <v>1430</v>
      </c>
      <c r="C3895">
        <v>6</v>
      </c>
      <c r="D3895">
        <v>3</v>
      </c>
      <c r="E3895" t="s">
        <v>4204</v>
      </c>
      <c r="F3895">
        <v>217.316</v>
      </c>
      <c r="G3895">
        <v>79.878</v>
      </c>
      <c r="H3895">
        <v>43.290999999999997</v>
      </c>
      <c r="I3895">
        <v>17358.704000000002</v>
      </c>
      <c r="J3895">
        <v>7079336</v>
      </c>
      <c r="K3895">
        <v>14.487</v>
      </c>
      <c r="L3895">
        <v>9.3719999999999999</v>
      </c>
      <c r="M3895">
        <v>3148.1709999999998</v>
      </c>
      <c r="N3895">
        <v>1283907</v>
      </c>
      <c r="O3895">
        <v>5.18</v>
      </c>
      <c r="P3895">
        <v>13.255000000000001</v>
      </c>
      <c r="Q3895">
        <v>1125.761</v>
      </c>
      <c r="R3895">
        <v>459115</v>
      </c>
      <c r="S3895">
        <v>5.5E-2</v>
      </c>
      <c r="T3895">
        <v>3.7330000000000001</v>
      </c>
      <c r="U3895">
        <v>11.88</v>
      </c>
      <c r="V3895">
        <v>4845</v>
      </c>
      <c r="W3895">
        <v>19</v>
      </c>
      <c r="X3895">
        <f t="shared" si="130"/>
        <v>235.76410000000004</v>
      </c>
      <c r="Y3895">
        <f t="shared" si="131"/>
        <v>2.9149999999999987</v>
      </c>
    </row>
    <row r="3896" spans="1:25" x14ac:dyDescent="0.2">
      <c r="A3896" t="s">
        <v>9864</v>
      </c>
      <c r="B3896" t="s">
        <v>1430</v>
      </c>
      <c r="C3896">
        <v>6</v>
      </c>
      <c r="D3896">
        <v>4</v>
      </c>
      <c r="E3896" t="s">
        <v>2257</v>
      </c>
      <c r="F3896">
        <v>258.51900000000001</v>
      </c>
      <c r="G3896">
        <v>96.048000000000002</v>
      </c>
      <c r="H3896">
        <v>45.37</v>
      </c>
      <c r="I3896">
        <v>24830.378000000001</v>
      </c>
      <c r="J3896">
        <v>10126481</v>
      </c>
      <c r="K3896">
        <v>48.851999999999997</v>
      </c>
      <c r="L3896">
        <v>18.178999999999998</v>
      </c>
      <c r="M3896">
        <v>12629.159</v>
      </c>
      <c r="N3896">
        <v>5150503</v>
      </c>
      <c r="O3896">
        <v>14.670999999999999</v>
      </c>
      <c r="P3896">
        <v>24.542999999999999</v>
      </c>
      <c r="Q3896">
        <v>3792.6689999999999</v>
      </c>
      <c r="R3896">
        <v>1546750</v>
      </c>
      <c r="S3896">
        <v>0.13500000000000001</v>
      </c>
      <c r="T3896">
        <v>5.875</v>
      </c>
      <c r="U3896">
        <v>35.015000000000001</v>
      </c>
      <c r="V3896">
        <v>14280</v>
      </c>
      <c r="W3896">
        <v>56</v>
      </c>
      <c r="X3896">
        <f t="shared" si="130"/>
        <v>3169.3629000000001</v>
      </c>
      <c r="Y3896">
        <f t="shared" si="131"/>
        <v>43.615000000000002</v>
      </c>
    </row>
    <row r="3897" spans="1:25" x14ac:dyDescent="0.2">
      <c r="A3897" t="s">
        <v>9864</v>
      </c>
      <c r="B3897" t="s">
        <v>1430</v>
      </c>
      <c r="C3897">
        <v>6</v>
      </c>
      <c r="D3897">
        <v>5</v>
      </c>
      <c r="E3897" t="s">
        <v>4205</v>
      </c>
      <c r="F3897">
        <v>294.16699999999997</v>
      </c>
      <c r="G3897">
        <v>76.929000000000002</v>
      </c>
      <c r="H3897">
        <v>35.247</v>
      </c>
      <c r="I3897">
        <v>22630.019</v>
      </c>
      <c r="J3897">
        <v>9229117</v>
      </c>
      <c r="K3897">
        <v>49.033999999999999</v>
      </c>
      <c r="L3897">
        <v>20.199000000000002</v>
      </c>
      <c r="M3897">
        <v>14424.134</v>
      </c>
      <c r="N3897">
        <v>5882541</v>
      </c>
      <c r="O3897">
        <v>7.3120000000000003</v>
      </c>
      <c r="P3897">
        <v>16.675999999999998</v>
      </c>
      <c r="Q3897">
        <v>2151.0430000000001</v>
      </c>
      <c r="R3897">
        <v>877252</v>
      </c>
      <c r="S3897">
        <v>0.108</v>
      </c>
      <c r="T3897">
        <v>5.2569999999999997</v>
      </c>
      <c r="U3897">
        <v>31.888999999999999</v>
      </c>
      <c r="V3897">
        <v>13005</v>
      </c>
      <c r="W3897">
        <v>51</v>
      </c>
      <c r="X3897">
        <f t="shared" si="130"/>
        <v>1363.5743000000004</v>
      </c>
      <c r="Y3897">
        <f t="shared" si="131"/>
        <v>38.115000000000002</v>
      </c>
    </row>
    <row r="3898" spans="1:25" x14ac:dyDescent="0.2">
      <c r="A3898" t="s">
        <v>9864</v>
      </c>
      <c r="B3898" t="s">
        <v>1430</v>
      </c>
      <c r="C3898">
        <v>6</v>
      </c>
      <c r="D3898">
        <v>6</v>
      </c>
      <c r="E3898" t="s">
        <v>4206</v>
      </c>
      <c r="F3898">
        <v>271.88</v>
      </c>
      <c r="G3898">
        <v>71.965000000000003</v>
      </c>
      <c r="H3898">
        <v>34.396000000000001</v>
      </c>
      <c r="I3898">
        <v>19565.84</v>
      </c>
      <c r="J3898">
        <v>7979464</v>
      </c>
      <c r="K3898">
        <v>52.694000000000003</v>
      </c>
      <c r="L3898">
        <v>30.484000000000002</v>
      </c>
      <c r="M3898">
        <v>14326.42</v>
      </c>
      <c r="N3898">
        <v>5842691</v>
      </c>
      <c r="O3898">
        <v>7.3259999999999996</v>
      </c>
      <c r="P3898">
        <v>13.35</v>
      </c>
      <c r="Q3898">
        <v>1991.7429999999999</v>
      </c>
      <c r="R3898">
        <v>812285</v>
      </c>
      <c r="S3898">
        <v>0.12</v>
      </c>
      <c r="T3898">
        <v>5.5209999999999999</v>
      </c>
      <c r="U3898">
        <v>32.514000000000003</v>
      </c>
      <c r="V3898">
        <v>13260</v>
      </c>
      <c r="W3898">
        <v>52</v>
      </c>
      <c r="X3898">
        <f t="shared" si="130"/>
        <v>1188.3443000000002</v>
      </c>
      <c r="Y3898">
        <f t="shared" si="131"/>
        <v>39.215000000000003</v>
      </c>
    </row>
    <row r="3899" spans="1:25" x14ac:dyDescent="0.2">
      <c r="A3899" t="s">
        <v>9864</v>
      </c>
      <c r="B3899" t="s">
        <v>1430</v>
      </c>
      <c r="C3899">
        <v>6</v>
      </c>
      <c r="D3899">
        <v>7</v>
      </c>
      <c r="E3899" t="s">
        <v>4207</v>
      </c>
      <c r="F3899">
        <v>240.262</v>
      </c>
      <c r="G3899">
        <v>74.397999999999996</v>
      </c>
      <c r="H3899">
        <v>39.283000000000001</v>
      </c>
      <c r="I3899">
        <v>17874.897000000001</v>
      </c>
      <c r="J3899">
        <v>7289853</v>
      </c>
      <c r="K3899">
        <v>36.756</v>
      </c>
      <c r="L3899">
        <v>22.917999999999999</v>
      </c>
      <c r="M3899">
        <v>8831.0319999999992</v>
      </c>
      <c r="N3899">
        <v>3601527</v>
      </c>
      <c r="O3899">
        <v>4.5720000000000001</v>
      </c>
      <c r="P3899">
        <v>10.513</v>
      </c>
      <c r="Q3899">
        <v>1098.365</v>
      </c>
      <c r="R3899">
        <v>447942</v>
      </c>
      <c r="S3899">
        <v>0.06</v>
      </c>
      <c r="T3899">
        <v>3.9060000000000001</v>
      </c>
      <c r="U3899">
        <v>14.381</v>
      </c>
      <c r="V3899">
        <v>5865</v>
      </c>
      <c r="W3899">
        <v>23</v>
      </c>
      <c r="X3899">
        <f t="shared" si="130"/>
        <v>205.62850000000009</v>
      </c>
      <c r="Y3899">
        <f t="shared" si="131"/>
        <v>7.3149999999999986</v>
      </c>
    </row>
    <row r="3900" spans="1:25" x14ac:dyDescent="0.2">
      <c r="A3900" t="s">
        <v>9864</v>
      </c>
      <c r="B3900" t="s">
        <v>1430</v>
      </c>
      <c r="C3900">
        <v>6</v>
      </c>
      <c r="D3900">
        <v>8</v>
      </c>
      <c r="E3900" t="s">
        <v>4208</v>
      </c>
      <c r="F3900">
        <v>274.98200000000003</v>
      </c>
      <c r="G3900">
        <v>73.135000000000005</v>
      </c>
      <c r="H3900">
        <v>39.042999999999999</v>
      </c>
      <c r="I3900">
        <v>20110.787</v>
      </c>
      <c r="J3900">
        <v>8201708</v>
      </c>
      <c r="K3900">
        <v>41.823999999999998</v>
      </c>
      <c r="L3900">
        <v>29.974</v>
      </c>
      <c r="M3900">
        <v>11500.931</v>
      </c>
      <c r="N3900">
        <v>4690382</v>
      </c>
      <c r="O3900">
        <v>5.2690000000000001</v>
      </c>
      <c r="P3900">
        <v>11.775</v>
      </c>
      <c r="Q3900">
        <v>1448.913</v>
      </c>
      <c r="R3900">
        <v>590905</v>
      </c>
      <c r="S3900">
        <v>8.5999999999999993E-2</v>
      </c>
      <c r="T3900">
        <v>4.6929999999999996</v>
      </c>
      <c r="U3900">
        <v>23.76</v>
      </c>
      <c r="V3900">
        <v>9690</v>
      </c>
      <c r="W3900">
        <v>38</v>
      </c>
      <c r="X3900">
        <f t="shared" si="130"/>
        <v>591.23130000000015</v>
      </c>
      <c r="Y3900">
        <f t="shared" si="131"/>
        <v>23.815000000000001</v>
      </c>
    </row>
    <row r="3901" spans="1:25" x14ac:dyDescent="0.2">
      <c r="A3901" t="s">
        <v>9864</v>
      </c>
      <c r="B3901" t="s">
        <v>1430</v>
      </c>
      <c r="C3901">
        <v>6</v>
      </c>
      <c r="D3901">
        <v>9</v>
      </c>
      <c r="E3901" t="s">
        <v>4209</v>
      </c>
      <c r="F3901">
        <v>322.78399999999999</v>
      </c>
      <c r="G3901">
        <v>90.552999999999997</v>
      </c>
      <c r="H3901">
        <v>38.884999999999998</v>
      </c>
      <c r="I3901">
        <v>29229.052</v>
      </c>
      <c r="J3901">
        <v>11920376</v>
      </c>
      <c r="K3901">
        <v>58.656999999999996</v>
      </c>
      <c r="L3901">
        <v>22.413</v>
      </c>
      <c r="M3901">
        <v>18933.465</v>
      </c>
      <c r="N3901">
        <v>7721565</v>
      </c>
      <c r="O3901">
        <v>12.77</v>
      </c>
      <c r="P3901">
        <v>21.042000000000002</v>
      </c>
      <c r="Q3901">
        <v>4122.0150000000003</v>
      </c>
      <c r="R3901">
        <v>1681066</v>
      </c>
      <c r="S3901">
        <v>0.159</v>
      </c>
      <c r="T3901">
        <v>6.3620000000000001</v>
      </c>
      <c r="U3901">
        <v>51.271999999999998</v>
      </c>
      <c r="V3901">
        <v>20910</v>
      </c>
      <c r="W3901">
        <v>82</v>
      </c>
      <c r="X3901">
        <f t="shared" si="130"/>
        <v>3531.643500000001</v>
      </c>
      <c r="Y3901">
        <f t="shared" si="131"/>
        <v>72.215000000000018</v>
      </c>
    </row>
    <row r="3902" spans="1:25" x14ac:dyDescent="0.2">
      <c r="A3902" t="s">
        <v>9864</v>
      </c>
      <c r="B3902" t="s">
        <v>1430</v>
      </c>
      <c r="C3902">
        <v>6</v>
      </c>
      <c r="D3902">
        <v>10</v>
      </c>
      <c r="E3902" t="s">
        <v>4210</v>
      </c>
      <c r="F3902">
        <v>378.97800000000001</v>
      </c>
      <c r="G3902">
        <v>92.561999999999998</v>
      </c>
      <c r="H3902">
        <v>50.929000000000002</v>
      </c>
      <c r="I3902">
        <v>35078.949000000001</v>
      </c>
      <c r="J3902">
        <v>14306118</v>
      </c>
      <c r="K3902">
        <v>10.132999999999999</v>
      </c>
      <c r="L3902">
        <v>11.657999999999999</v>
      </c>
      <c r="M3902">
        <v>3840.047</v>
      </c>
      <c r="N3902">
        <v>1566072</v>
      </c>
      <c r="O3902">
        <v>3.8479999999999999</v>
      </c>
      <c r="P3902">
        <v>10.866</v>
      </c>
      <c r="Q3902">
        <v>1458.2260000000001</v>
      </c>
      <c r="R3902">
        <v>594703</v>
      </c>
      <c r="S3902">
        <v>4.1000000000000002E-2</v>
      </c>
      <c r="T3902">
        <v>3.2429999999999999</v>
      </c>
      <c r="U3902">
        <v>15.632</v>
      </c>
      <c r="V3902">
        <v>6375</v>
      </c>
      <c r="W3902">
        <v>25</v>
      </c>
      <c r="X3902">
        <f t="shared" si="130"/>
        <v>601.47560000000021</v>
      </c>
      <c r="Y3902">
        <f t="shared" si="131"/>
        <v>9.5149999999999988</v>
      </c>
    </row>
    <row r="3903" spans="1:25" x14ac:dyDescent="0.2">
      <c r="A3903" t="s">
        <v>9864</v>
      </c>
      <c r="B3903" t="s">
        <v>1430</v>
      </c>
      <c r="C3903">
        <v>6</v>
      </c>
      <c r="D3903">
        <v>11</v>
      </c>
      <c r="E3903" t="s">
        <v>4211</v>
      </c>
      <c r="F3903">
        <v>210.035</v>
      </c>
      <c r="G3903">
        <v>89.266999999999996</v>
      </c>
      <c r="H3903">
        <v>47.206000000000003</v>
      </c>
      <c r="I3903">
        <v>18749.153999999999</v>
      </c>
      <c r="J3903">
        <v>7646398</v>
      </c>
      <c r="K3903">
        <v>6.23</v>
      </c>
      <c r="L3903">
        <v>3.8010000000000002</v>
      </c>
      <c r="M3903">
        <v>1308.501</v>
      </c>
      <c r="N3903">
        <v>533641</v>
      </c>
      <c r="O3903">
        <v>3.06</v>
      </c>
      <c r="P3903">
        <v>7.1790000000000003</v>
      </c>
      <c r="Q3903">
        <v>642.66800000000001</v>
      </c>
      <c r="R3903">
        <v>262097</v>
      </c>
      <c r="S3903">
        <v>3.5999999999999997E-2</v>
      </c>
      <c r="T3903">
        <v>3.0179999999999998</v>
      </c>
      <c r="U3903">
        <v>7.5030000000000001</v>
      </c>
      <c r="V3903">
        <v>3060</v>
      </c>
      <c r="W3903">
        <v>12</v>
      </c>
      <c r="X3903">
        <f t="shared" si="130"/>
        <v>0</v>
      </c>
      <c r="Y3903">
        <f t="shared" si="131"/>
        <v>0</v>
      </c>
    </row>
    <row r="3904" spans="1:25" x14ac:dyDescent="0.2">
      <c r="A3904" t="s">
        <v>9864</v>
      </c>
      <c r="B3904" t="s">
        <v>1430</v>
      </c>
      <c r="C3904">
        <v>6</v>
      </c>
      <c r="D3904">
        <v>12</v>
      </c>
      <c r="E3904" t="s">
        <v>4212</v>
      </c>
      <c r="F3904">
        <v>345.93900000000002</v>
      </c>
      <c r="G3904">
        <v>80.790000000000006</v>
      </c>
      <c r="H3904">
        <v>46.718000000000004</v>
      </c>
      <c r="I3904">
        <v>27948.573</v>
      </c>
      <c r="J3904">
        <v>11398163</v>
      </c>
      <c r="K3904">
        <v>43.287999999999997</v>
      </c>
      <c r="L3904">
        <v>22.600999999999999</v>
      </c>
      <c r="M3904">
        <v>14975</v>
      </c>
      <c r="N3904">
        <v>6107199</v>
      </c>
      <c r="O3904">
        <v>11.185</v>
      </c>
      <c r="P3904">
        <v>20.077000000000002</v>
      </c>
      <c r="Q3904">
        <v>3869.2260000000001</v>
      </c>
      <c r="R3904">
        <v>1577972</v>
      </c>
      <c r="S3904">
        <v>0.13</v>
      </c>
      <c r="T3904">
        <v>5.7590000000000003</v>
      </c>
      <c r="U3904">
        <v>45.018999999999998</v>
      </c>
      <c r="V3904">
        <v>18360</v>
      </c>
      <c r="W3904">
        <v>72</v>
      </c>
      <c r="X3904">
        <f t="shared" si="130"/>
        <v>3253.5756000000006</v>
      </c>
      <c r="Y3904">
        <f t="shared" si="131"/>
        <v>61.215000000000003</v>
      </c>
    </row>
    <row r="3905" spans="1:25" x14ac:dyDescent="0.2">
      <c r="A3905" t="s">
        <v>9864</v>
      </c>
      <c r="B3905" t="s">
        <v>1430</v>
      </c>
      <c r="C3905">
        <v>6</v>
      </c>
      <c r="D3905">
        <v>13</v>
      </c>
      <c r="E3905" t="s">
        <v>4213</v>
      </c>
      <c r="F3905">
        <v>297.93299999999999</v>
      </c>
      <c r="G3905">
        <v>93.691999999999993</v>
      </c>
      <c r="H3905">
        <v>42.293999999999997</v>
      </c>
      <c r="I3905">
        <v>27913.920999999998</v>
      </c>
      <c r="J3905">
        <v>11384031</v>
      </c>
      <c r="K3905">
        <v>54.122999999999998</v>
      </c>
      <c r="L3905">
        <v>22.244</v>
      </c>
      <c r="M3905">
        <v>16124.925999999999</v>
      </c>
      <c r="N3905">
        <v>6576169</v>
      </c>
      <c r="O3905">
        <v>12.77</v>
      </c>
      <c r="P3905">
        <v>20.158000000000001</v>
      </c>
      <c r="Q3905">
        <v>3804.63</v>
      </c>
      <c r="R3905">
        <v>1551628</v>
      </c>
      <c r="S3905">
        <v>0.14899999999999999</v>
      </c>
      <c r="T3905">
        <v>6.1619999999999999</v>
      </c>
      <c r="U3905">
        <v>44.393999999999998</v>
      </c>
      <c r="V3905">
        <v>18105</v>
      </c>
      <c r="W3905">
        <v>71</v>
      </c>
      <c r="X3905">
        <f t="shared" si="130"/>
        <v>3182.5200000000004</v>
      </c>
      <c r="Y3905">
        <f t="shared" si="131"/>
        <v>60.115000000000002</v>
      </c>
    </row>
    <row r="3906" spans="1:25" x14ac:dyDescent="0.2">
      <c r="A3906" t="s">
        <v>9864</v>
      </c>
      <c r="B3906" t="s">
        <v>1430</v>
      </c>
      <c r="C3906">
        <v>6</v>
      </c>
      <c r="D3906">
        <v>14</v>
      </c>
      <c r="E3906" t="s">
        <v>4214</v>
      </c>
      <c r="F3906">
        <v>256.88600000000002</v>
      </c>
      <c r="G3906">
        <v>93.168000000000006</v>
      </c>
      <c r="H3906">
        <v>42.783999999999999</v>
      </c>
      <c r="I3906">
        <v>23933.623</v>
      </c>
      <c r="J3906">
        <v>9760761</v>
      </c>
      <c r="K3906">
        <v>42.109000000000002</v>
      </c>
      <c r="L3906">
        <v>24.588000000000001</v>
      </c>
      <c r="M3906">
        <v>10817.108</v>
      </c>
      <c r="N3906">
        <v>4411501</v>
      </c>
      <c r="O3906">
        <v>6.1429999999999998</v>
      </c>
      <c r="P3906">
        <v>13.861000000000001</v>
      </c>
      <c r="Q3906">
        <v>1577.998</v>
      </c>
      <c r="R3906">
        <v>643549</v>
      </c>
      <c r="S3906">
        <v>0.09</v>
      </c>
      <c r="T3906">
        <v>4.7910000000000004</v>
      </c>
      <c r="U3906">
        <v>23.135000000000002</v>
      </c>
      <c r="V3906">
        <v>9435</v>
      </c>
      <c r="W3906">
        <v>37</v>
      </c>
      <c r="X3906">
        <f t="shared" si="130"/>
        <v>733.22480000000019</v>
      </c>
      <c r="Y3906">
        <f t="shared" si="131"/>
        <v>22.715</v>
      </c>
    </row>
    <row r="3907" spans="1:25" x14ac:dyDescent="0.2">
      <c r="A3907" t="s">
        <v>9864</v>
      </c>
      <c r="B3907" t="s">
        <v>1430</v>
      </c>
      <c r="C3907">
        <v>6</v>
      </c>
      <c r="D3907">
        <v>15</v>
      </c>
      <c r="E3907" t="s">
        <v>4215</v>
      </c>
      <c r="F3907">
        <v>345.21600000000001</v>
      </c>
      <c r="G3907">
        <v>89.492999999999995</v>
      </c>
      <c r="H3907">
        <v>46.895000000000003</v>
      </c>
      <c r="I3907">
        <v>30894.3</v>
      </c>
      <c r="J3907">
        <v>12599508</v>
      </c>
      <c r="K3907">
        <v>38.715000000000003</v>
      </c>
      <c r="L3907">
        <v>18.855</v>
      </c>
      <c r="M3907">
        <v>13365.055</v>
      </c>
      <c r="N3907">
        <v>5450621</v>
      </c>
      <c r="O3907">
        <v>10.188000000000001</v>
      </c>
      <c r="P3907">
        <v>17.814</v>
      </c>
      <c r="Q3907">
        <v>3516.9580000000001</v>
      </c>
      <c r="R3907">
        <v>1434308</v>
      </c>
      <c r="S3907">
        <v>0.161</v>
      </c>
      <c r="T3907">
        <v>6.4089999999999998</v>
      </c>
      <c r="U3907">
        <v>55.649000000000001</v>
      </c>
      <c r="V3907">
        <v>22695</v>
      </c>
      <c r="W3907">
        <v>89</v>
      </c>
      <c r="X3907">
        <f t="shared" si="130"/>
        <v>2866.0808000000006</v>
      </c>
      <c r="Y3907">
        <f t="shared" si="131"/>
        <v>79.915000000000006</v>
      </c>
    </row>
    <row r="3908" spans="1:25" x14ac:dyDescent="0.2">
      <c r="A3908" t="s">
        <v>9864</v>
      </c>
      <c r="B3908" t="s">
        <v>1430</v>
      </c>
      <c r="C3908">
        <v>6</v>
      </c>
      <c r="D3908">
        <v>16</v>
      </c>
      <c r="E3908" t="s">
        <v>4216</v>
      </c>
      <c r="F3908">
        <v>241.642</v>
      </c>
      <c r="G3908">
        <v>85.338999999999999</v>
      </c>
      <c r="H3908">
        <v>39.817</v>
      </c>
      <c r="I3908">
        <v>20621.615000000002</v>
      </c>
      <c r="J3908">
        <v>8410037</v>
      </c>
      <c r="K3908">
        <v>53.7</v>
      </c>
      <c r="L3908">
        <v>33.807000000000002</v>
      </c>
      <c r="M3908">
        <v>12976.108</v>
      </c>
      <c r="N3908">
        <v>5291998</v>
      </c>
      <c r="O3908">
        <v>5.758</v>
      </c>
      <c r="P3908">
        <v>13.435</v>
      </c>
      <c r="Q3908">
        <v>1391.4939999999999</v>
      </c>
      <c r="R3908">
        <v>567488</v>
      </c>
      <c r="S3908">
        <v>9.0999999999999998E-2</v>
      </c>
      <c r="T3908">
        <v>4.8049999999999997</v>
      </c>
      <c r="U3908">
        <v>21.884</v>
      </c>
      <c r="V3908">
        <v>8925</v>
      </c>
      <c r="W3908">
        <v>35</v>
      </c>
      <c r="X3908">
        <f t="shared" si="130"/>
        <v>528.07039999999995</v>
      </c>
      <c r="Y3908">
        <f t="shared" si="131"/>
        <v>20.515000000000001</v>
      </c>
    </row>
    <row r="3909" spans="1:25" x14ac:dyDescent="0.2">
      <c r="A3909" t="s">
        <v>9864</v>
      </c>
      <c r="B3909" t="s">
        <v>1430</v>
      </c>
      <c r="C3909">
        <v>6</v>
      </c>
      <c r="D3909">
        <v>17</v>
      </c>
      <c r="E3909" t="s">
        <v>4217</v>
      </c>
      <c r="F3909">
        <v>368.863</v>
      </c>
      <c r="G3909">
        <v>99.679000000000002</v>
      </c>
      <c r="H3909">
        <v>48.822000000000003</v>
      </c>
      <c r="I3909">
        <v>36768.046000000002</v>
      </c>
      <c r="J3909">
        <v>14994976</v>
      </c>
      <c r="K3909">
        <v>40.807000000000002</v>
      </c>
      <c r="L3909">
        <v>22.645</v>
      </c>
      <c r="M3909">
        <v>15052.217000000001</v>
      </c>
      <c r="N3909">
        <v>6138690</v>
      </c>
      <c r="O3909">
        <v>14.151999999999999</v>
      </c>
      <c r="P3909">
        <v>22.965</v>
      </c>
      <c r="Q3909">
        <v>5220.0190000000002</v>
      </c>
      <c r="R3909">
        <v>2128861</v>
      </c>
      <c r="S3909">
        <v>0.158</v>
      </c>
      <c r="T3909">
        <v>6.3380000000000001</v>
      </c>
      <c r="U3909">
        <v>58.15</v>
      </c>
      <c r="V3909">
        <v>23715</v>
      </c>
      <c r="W3909">
        <v>93</v>
      </c>
      <c r="X3909">
        <f t="shared" ref="X3909:X3972" si="132">(MAX(0, (Q3909-911.43)))*1.1</f>
        <v>4739.4479000000001</v>
      </c>
      <c r="Y3909">
        <f t="shared" ref="Y3909:Y3972" si="133">(MAX(0, (W3909-16.35)))*1.1</f>
        <v>84.315000000000012</v>
      </c>
    </row>
    <row r="3910" spans="1:25" x14ac:dyDescent="0.2">
      <c r="A3910" t="s">
        <v>9864</v>
      </c>
      <c r="B3910" t="s">
        <v>1430</v>
      </c>
      <c r="C3910">
        <v>6</v>
      </c>
      <c r="D3910">
        <v>18</v>
      </c>
      <c r="E3910" t="s">
        <v>4218</v>
      </c>
      <c r="F3910">
        <v>245.45500000000001</v>
      </c>
      <c r="G3910">
        <v>90.262</v>
      </c>
      <c r="H3910">
        <v>47.079000000000001</v>
      </c>
      <c r="I3910">
        <v>22155.344000000001</v>
      </c>
      <c r="J3910">
        <v>9035532</v>
      </c>
      <c r="K3910">
        <v>25.225000000000001</v>
      </c>
      <c r="L3910">
        <v>17.707000000000001</v>
      </c>
      <c r="M3910">
        <v>6191.6850000000004</v>
      </c>
      <c r="N3910">
        <v>2525132</v>
      </c>
      <c r="O3910">
        <v>4.7720000000000002</v>
      </c>
      <c r="P3910">
        <v>10.651999999999999</v>
      </c>
      <c r="Q3910">
        <v>1171.327</v>
      </c>
      <c r="R3910">
        <v>477698</v>
      </c>
      <c r="S3910">
        <v>5.8999999999999997E-2</v>
      </c>
      <c r="T3910">
        <v>3.8650000000000002</v>
      </c>
      <c r="U3910">
        <v>14.381</v>
      </c>
      <c r="V3910">
        <v>5865</v>
      </c>
      <c r="W3910">
        <v>23</v>
      </c>
      <c r="X3910">
        <f t="shared" si="132"/>
        <v>285.88670000000008</v>
      </c>
      <c r="Y3910">
        <f t="shared" si="133"/>
        <v>7.3149999999999986</v>
      </c>
    </row>
    <row r="3911" spans="1:25" x14ac:dyDescent="0.2">
      <c r="A3911" t="s">
        <v>9864</v>
      </c>
      <c r="B3911" t="s">
        <v>1430</v>
      </c>
      <c r="C3911">
        <v>6</v>
      </c>
      <c r="D3911">
        <v>19</v>
      </c>
      <c r="E3911" t="s">
        <v>4219</v>
      </c>
      <c r="F3911">
        <v>298.733</v>
      </c>
      <c r="G3911">
        <v>80.344999999999999</v>
      </c>
      <c r="H3911">
        <v>37.476999999999997</v>
      </c>
      <c r="I3911">
        <v>24001.569</v>
      </c>
      <c r="J3911">
        <v>9788471</v>
      </c>
      <c r="K3911">
        <v>61.055</v>
      </c>
      <c r="L3911">
        <v>34.765999999999998</v>
      </c>
      <c r="M3911">
        <v>18239.128000000001</v>
      </c>
      <c r="N3911">
        <v>7438396</v>
      </c>
      <c r="O3911">
        <v>9.11</v>
      </c>
      <c r="P3911">
        <v>16.411999999999999</v>
      </c>
      <c r="Q3911">
        <v>2721.3110000000001</v>
      </c>
      <c r="R3911">
        <v>1109822</v>
      </c>
      <c r="S3911">
        <v>0.13600000000000001</v>
      </c>
      <c r="T3911">
        <v>5.8879999999999999</v>
      </c>
      <c r="U3911">
        <v>40.642000000000003</v>
      </c>
      <c r="V3911">
        <v>16575</v>
      </c>
      <c r="W3911">
        <v>65</v>
      </c>
      <c r="X3911">
        <f t="shared" si="132"/>
        <v>1990.8691000000006</v>
      </c>
      <c r="Y3911">
        <f t="shared" si="133"/>
        <v>53.515000000000001</v>
      </c>
    </row>
    <row r="3912" spans="1:25" x14ac:dyDescent="0.2">
      <c r="A3912" t="s">
        <v>9864</v>
      </c>
      <c r="B3912" t="s">
        <v>1430</v>
      </c>
      <c r="C3912">
        <v>6</v>
      </c>
      <c r="D3912">
        <v>20</v>
      </c>
      <c r="E3912" t="s">
        <v>4220</v>
      </c>
      <c r="F3912">
        <v>235.446</v>
      </c>
      <c r="G3912">
        <v>90.713999999999999</v>
      </c>
      <c r="H3912">
        <v>42.347999999999999</v>
      </c>
      <c r="I3912">
        <v>21358.227999999999</v>
      </c>
      <c r="J3912">
        <v>8710447</v>
      </c>
      <c r="K3912">
        <v>51.920999999999999</v>
      </c>
      <c r="L3912">
        <v>27.215</v>
      </c>
      <c r="M3912">
        <v>12224.532999999999</v>
      </c>
      <c r="N3912">
        <v>4985486</v>
      </c>
      <c r="O3912">
        <v>5.6749999999999998</v>
      </c>
      <c r="P3912">
        <v>11.468999999999999</v>
      </c>
      <c r="Q3912">
        <v>1336.2360000000001</v>
      </c>
      <c r="R3912">
        <v>544952</v>
      </c>
      <c r="S3912">
        <v>8.2000000000000003E-2</v>
      </c>
      <c r="T3912">
        <v>4.5810000000000004</v>
      </c>
      <c r="U3912">
        <v>19.382999999999999</v>
      </c>
      <c r="V3912">
        <v>7905</v>
      </c>
      <c r="W3912">
        <v>31</v>
      </c>
      <c r="X3912">
        <f t="shared" si="132"/>
        <v>467.28660000000019</v>
      </c>
      <c r="Y3912">
        <f t="shared" si="133"/>
        <v>16.114999999999998</v>
      </c>
    </row>
    <row r="3913" spans="1:25" x14ac:dyDescent="0.2">
      <c r="A3913" t="s">
        <v>9864</v>
      </c>
      <c r="B3913" t="s">
        <v>1430</v>
      </c>
      <c r="C3913">
        <v>6</v>
      </c>
      <c r="D3913">
        <v>21</v>
      </c>
      <c r="E3913" t="s">
        <v>4221</v>
      </c>
      <c r="F3913">
        <v>406.37200000000001</v>
      </c>
      <c r="G3913">
        <v>102.908</v>
      </c>
      <c r="H3913">
        <v>44.460999999999999</v>
      </c>
      <c r="I3913">
        <v>41818.798999999999</v>
      </c>
      <c r="J3913">
        <v>17054806</v>
      </c>
      <c r="K3913">
        <v>34.826999999999998</v>
      </c>
      <c r="L3913">
        <v>17.789000000000001</v>
      </c>
      <c r="M3913">
        <v>14152.555</v>
      </c>
      <c r="N3913">
        <v>5771784</v>
      </c>
      <c r="O3913">
        <v>4.0330000000000004</v>
      </c>
      <c r="P3913">
        <v>8.7309999999999999</v>
      </c>
      <c r="Q3913">
        <v>1638.8420000000001</v>
      </c>
      <c r="R3913">
        <v>668363</v>
      </c>
      <c r="S3913">
        <v>6.8000000000000005E-2</v>
      </c>
      <c r="T3913">
        <v>4.1539999999999999</v>
      </c>
      <c r="U3913">
        <v>27.512</v>
      </c>
      <c r="V3913">
        <v>11220</v>
      </c>
      <c r="W3913">
        <v>44</v>
      </c>
      <c r="X3913">
        <f t="shared" si="132"/>
        <v>800.1532000000002</v>
      </c>
      <c r="Y3913">
        <f t="shared" si="133"/>
        <v>30.414999999999999</v>
      </c>
    </row>
    <row r="3914" spans="1:25" x14ac:dyDescent="0.2">
      <c r="A3914" t="s">
        <v>9864</v>
      </c>
      <c r="B3914" t="s">
        <v>1430</v>
      </c>
      <c r="C3914">
        <v>6</v>
      </c>
      <c r="D3914">
        <v>22</v>
      </c>
      <c r="E3914" t="s">
        <v>4222</v>
      </c>
      <c r="F3914">
        <v>238.48400000000001</v>
      </c>
      <c r="G3914">
        <v>91.912999999999997</v>
      </c>
      <c r="H3914">
        <v>41.503</v>
      </c>
      <c r="I3914">
        <v>21919.788</v>
      </c>
      <c r="J3914">
        <v>8939466</v>
      </c>
      <c r="K3914">
        <v>43.914999999999999</v>
      </c>
      <c r="L3914">
        <v>22.381</v>
      </c>
      <c r="M3914">
        <v>10472.973</v>
      </c>
      <c r="N3914">
        <v>4271154</v>
      </c>
      <c r="O3914">
        <v>3.7040000000000002</v>
      </c>
      <c r="P3914">
        <v>9.1199999999999992</v>
      </c>
      <c r="Q3914">
        <v>883.44</v>
      </c>
      <c r="R3914">
        <v>360290</v>
      </c>
      <c r="S3914">
        <v>2.5999999999999999E-2</v>
      </c>
      <c r="T3914">
        <v>2.5859999999999999</v>
      </c>
      <c r="U3914">
        <v>6.2530000000000001</v>
      </c>
      <c r="V3914">
        <v>2550</v>
      </c>
      <c r="W3914">
        <v>10</v>
      </c>
      <c r="X3914">
        <f t="shared" si="132"/>
        <v>0</v>
      </c>
      <c r="Y3914">
        <f t="shared" si="133"/>
        <v>0</v>
      </c>
    </row>
    <row r="3915" spans="1:25" x14ac:dyDescent="0.2">
      <c r="A3915" t="s">
        <v>9864</v>
      </c>
      <c r="B3915" t="s">
        <v>1430</v>
      </c>
      <c r="C3915">
        <v>6</v>
      </c>
      <c r="D3915">
        <v>24</v>
      </c>
      <c r="E3915" t="s">
        <v>4223</v>
      </c>
      <c r="F3915">
        <v>242.13200000000001</v>
      </c>
      <c r="G3915">
        <v>82.004999999999995</v>
      </c>
      <c r="H3915">
        <v>42.895000000000003</v>
      </c>
      <c r="I3915">
        <v>19856.194</v>
      </c>
      <c r="J3915">
        <v>8097878</v>
      </c>
      <c r="K3915">
        <v>14.818</v>
      </c>
      <c r="L3915">
        <v>10.085000000000001</v>
      </c>
      <c r="M3915">
        <v>3587.8139999999999</v>
      </c>
      <c r="N3915">
        <v>1463205</v>
      </c>
      <c r="O3915">
        <v>3.5779999999999998</v>
      </c>
      <c r="P3915">
        <v>9.7379999999999995</v>
      </c>
      <c r="Q3915">
        <v>866.46</v>
      </c>
      <c r="R3915">
        <v>353365</v>
      </c>
      <c r="S3915">
        <v>3.4000000000000002E-2</v>
      </c>
      <c r="T3915">
        <v>2.9260000000000002</v>
      </c>
      <c r="U3915">
        <v>8.1280000000000001</v>
      </c>
      <c r="V3915">
        <v>3315</v>
      </c>
      <c r="W3915">
        <v>13</v>
      </c>
      <c r="X3915">
        <f t="shared" si="132"/>
        <v>0</v>
      </c>
      <c r="Y3915">
        <f t="shared" si="133"/>
        <v>0</v>
      </c>
    </row>
    <row r="3916" spans="1:25" x14ac:dyDescent="0.2">
      <c r="A3916" t="s">
        <v>9864</v>
      </c>
      <c r="B3916" t="s">
        <v>1430</v>
      </c>
      <c r="C3916">
        <v>6</v>
      </c>
      <c r="D3916">
        <v>25</v>
      </c>
      <c r="E3916" t="s">
        <v>4224</v>
      </c>
      <c r="F3916">
        <v>279.411</v>
      </c>
      <c r="G3916">
        <v>75.554000000000002</v>
      </c>
      <c r="H3916">
        <v>38.213999999999999</v>
      </c>
      <c r="I3916">
        <v>21110.488000000001</v>
      </c>
      <c r="J3916">
        <v>8609412</v>
      </c>
      <c r="K3916">
        <v>49.216000000000001</v>
      </c>
      <c r="L3916">
        <v>32.015000000000001</v>
      </c>
      <c r="M3916">
        <v>13751.531000000001</v>
      </c>
      <c r="N3916">
        <v>5608236</v>
      </c>
      <c r="O3916">
        <v>5.5039999999999996</v>
      </c>
      <c r="P3916">
        <v>11.885999999999999</v>
      </c>
      <c r="Q3916">
        <v>1537.75</v>
      </c>
      <c r="R3916">
        <v>627135</v>
      </c>
      <c r="S3916">
        <v>8.1000000000000003E-2</v>
      </c>
      <c r="T3916">
        <v>4.532</v>
      </c>
      <c r="U3916">
        <v>22.51</v>
      </c>
      <c r="V3916">
        <v>9180</v>
      </c>
      <c r="W3916">
        <v>36</v>
      </c>
      <c r="X3916">
        <f t="shared" si="132"/>
        <v>688.95200000000011</v>
      </c>
      <c r="Y3916">
        <f t="shared" si="133"/>
        <v>21.614999999999998</v>
      </c>
    </row>
    <row r="3917" spans="1:25" x14ac:dyDescent="0.2">
      <c r="A3917" t="s">
        <v>9864</v>
      </c>
      <c r="B3917" t="s">
        <v>1430</v>
      </c>
      <c r="C3917">
        <v>6</v>
      </c>
      <c r="D3917">
        <v>26</v>
      </c>
      <c r="E3917" t="s">
        <v>4225</v>
      </c>
      <c r="F3917">
        <v>254.071</v>
      </c>
      <c r="G3917">
        <v>86.881</v>
      </c>
      <c r="H3917">
        <v>41.765999999999998</v>
      </c>
      <c r="I3917">
        <v>22073.878000000001</v>
      </c>
      <c r="J3917">
        <v>9002308</v>
      </c>
      <c r="K3917">
        <v>46.91</v>
      </c>
      <c r="L3917">
        <v>24.091999999999999</v>
      </c>
      <c r="M3917">
        <v>11918.422</v>
      </c>
      <c r="N3917">
        <v>4860646</v>
      </c>
      <c r="O3917">
        <v>4.5270000000000001</v>
      </c>
      <c r="P3917">
        <v>10.663</v>
      </c>
      <c r="Q3917">
        <v>1150.2449999999999</v>
      </c>
      <c r="R3917">
        <v>469100</v>
      </c>
      <c r="S3917">
        <v>6.4000000000000001E-2</v>
      </c>
      <c r="T3917">
        <v>4.0389999999999997</v>
      </c>
      <c r="U3917">
        <v>16.257000000000001</v>
      </c>
      <c r="V3917">
        <v>6630</v>
      </c>
      <c r="W3917">
        <v>26</v>
      </c>
      <c r="X3917">
        <f t="shared" si="132"/>
        <v>262.69649999999996</v>
      </c>
      <c r="Y3917">
        <f t="shared" si="133"/>
        <v>10.614999999999998</v>
      </c>
    </row>
    <row r="3918" spans="1:25" x14ac:dyDescent="0.2">
      <c r="A3918" t="s">
        <v>9864</v>
      </c>
      <c r="B3918" t="s">
        <v>1430</v>
      </c>
      <c r="C3918">
        <v>6</v>
      </c>
      <c r="D3918">
        <v>27</v>
      </c>
      <c r="E3918" t="s">
        <v>4226</v>
      </c>
      <c r="F3918">
        <v>256.77600000000001</v>
      </c>
      <c r="G3918">
        <v>87.028000000000006</v>
      </c>
      <c r="H3918">
        <v>42.082999999999998</v>
      </c>
      <c r="I3918">
        <v>22346.793000000001</v>
      </c>
      <c r="J3918">
        <v>9113610</v>
      </c>
      <c r="K3918">
        <v>35.055</v>
      </c>
      <c r="L3918">
        <v>17.902000000000001</v>
      </c>
      <c r="M3918">
        <v>9001.2559999999994</v>
      </c>
      <c r="N3918">
        <v>3670949</v>
      </c>
      <c r="O3918">
        <v>3.8530000000000002</v>
      </c>
      <c r="P3918">
        <v>7.5549999999999997</v>
      </c>
      <c r="Q3918">
        <v>989.33500000000004</v>
      </c>
      <c r="R3918">
        <v>403477</v>
      </c>
      <c r="S3918">
        <v>5.3999999999999999E-2</v>
      </c>
      <c r="T3918">
        <v>3.6960000000000002</v>
      </c>
      <c r="U3918">
        <v>13.756</v>
      </c>
      <c r="V3918">
        <v>5610</v>
      </c>
      <c r="W3918">
        <v>22</v>
      </c>
      <c r="X3918">
        <f t="shared" si="132"/>
        <v>85.695500000000095</v>
      </c>
      <c r="Y3918">
        <f t="shared" si="133"/>
        <v>6.214999999999999</v>
      </c>
    </row>
    <row r="3919" spans="1:25" x14ac:dyDescent="0.2">
      <c r="A3919" t="s">
        <v>9864</v>
      </c>
      <c r="B3919" t="s">
        <v>1430</v>
      </c>
      <c r="C3919">
        <v>6</v>
      </c>
      <c r="D3919">
        <v>28</v>
      </c>
      <c r="E3919" t="s">
        <v>4227</v>
      </c>
      <c r="F3919">
        <v>235.958</v>
      </c>
      <c r="G3919">
        <v>79.888999999999996</v>
      </c>
      <c r="H3919">
        <v>36.981999999999999</v>
      </c>
      <c r="I3919">
        <v>18850.385999999999</v>
      </c>
      <c r="J3919">
        <v>7687683</v>
      </c>
      <c r="K3919">
        <v>38.817999999999998</v>
      </c>
      <c r="L3919">
        <v>18.956</v>
      </c>
      <c r="M3919">
        <v>9159.39</v>
      </c>
      <c r="N3919">
        <v>3735440</v>
      </c>
      <c r="O3919">
        <v>5.1859999999999999</v>
      </c>
      <c r="P3919">
        <v>12.307</v>
      </c>
      <c r="Q3919">
        <v>1223.5940000000001</v>
      </c>
      <c r="R3919">
        <v>499014</v>
      </c>
      <c r="S3919">
        <v>6.4000000000000001E-2</v>
      </c>
      <c r="T3919">
        <v>4.0270000000000001</v>
      </c>
      <c r="U3919">
        <v>15.006</v>
      </c>
      <c r="V3919">
        <v>6120</v>
      </c>
      <c r="W3919">
        <v>24</v>
      </c>
      <c r="X3919">
        <f t="shared" si="132"/>
        <v>343.38040000000012</v>
      </c>
      <c r="Y3919">
        <f t="shared" si="133"/>
        <v>8.4149999999999991</v>
      </c>
    </row>
    <row r="3920" spans="1:25" x14ac:dyDescent="0.2">
      <c r="A3920" t="s">
        <v>9864</v>
      </c>
      <c r="B3920" t="s">
        <v>1430</v>
      </c>
      <c r="C3920">
        <v>6</v>
      </c>
      <c r="D3920">
        <v>29</v>
      </c>
      <c r="E3920" t="s">
        <v>4228</v>
      </c>
      <c r="F3920">
        <v>291.41300000000001</v>
      </c>
      <c r="G3920">
        <v>69.171999999999997</v>
      </c>
      <c r="H3920">
        <v>32.097000000000001</v>
      </c>
      <c r="I3920">
        <v>20157.543000000001</v>
      </c>
      <c r="J3920">
        <v>8220776</v>
      </c>
      <c r="K3920">
        <v>53.835999999999999</v>
      </c>
      <c r="L3920">
        <v>29.498999999999999</v>
      </c>
      <c r="M3920">
        <v>15688.558999999999</v>
      </c>
      <c r="N3920">
        <v>6398207</v>
      </c>
      <c r="O3920">
        <v>5.0449999999999999</v>
      </c>
      <c r="P3920">
        <v>11.879</v>
      </c>
      <c r="Q3920">
        <v>1470.307</v>
      </c>
      <c r="R3920">
        <v>599630</v>
      </c>
      <c r="S3920">
        <v>6.2E-2</v>
      </c>
      <c r="T3920">
        <v>3.9830000000000001</v>
      </c>
      <c r="U3920">
        <v>18.132999999999999</v>
      </c>
      <c r="V3920">
        <v>7395</v>
      </c>
      <c r="W3920">
        <v>29</v>
      </c>
      <c r="X3920">
        <f t="shared" si="132"/>
        <v>614.76470000000018</v>
      </c>
      <c r="Y3920">
        <f t="shared" si="133"/>
        <v>13.914999999999999</v>
      </c>
    </row>
    <row r="3921" spans="1:25" x14ac:dyDescent="0.2">
      <c r="A3921" t="s">
        <v>9864</v>
      </c>
      <c r="B3921" t="s">
        <v>1430</v>
      </c>
      <c r="C3921">
        <v>6</v>
      </c>
      <c r="D3921">
        <v>30</v>
      </c>
      <c r="E3921" t="s">
        <v>4229</v>
      </c>
      <c r="F3921">
        <v>552.41899999999998</v>
      </c>
      <c r="G3921">
        <v>50.16</v>
      </c>
      <c r="H3921">
        <v>36.104999999999997</v>
      </c>
      <c r="I3921">
        <v>27709.204000000002</v>
      </c>
      <c r="J3921">
        <v>11300542</v>
      </c>
      <c r="K3921">
        <v>3.1349999999999998</v>
      </c>
      <c r="L3921">
        <v>2.5009999999999999</v>
      </c>
      <c r="M3921">
        <v>1731.6610000000001</v>
      </c>
      <c r="N3921">
        <v>706217</v>
      </c>
      <c r="O3921">
        <v>2.673</v>
      </c>
      <c r="P3921">
        <v>6.5720000000000001</v>
      </c>
      <c r="Q3921">
        <v>1476.425</v>
      </c>
      <c r="R3921">
        <v>602125</v>
      </c>
      <c r="S3921">
        <v>3.4000000000000002E-2</v>
      </c>
      <c r="T3921">
        <v>2.9420000000000002</v>
      </c>
      <c r="U3921">
        <v>18.757999999999999</v>
      </c>
      <c r="V3921">
        <v>7650</v>
      </c>
      <c r="W3921">
        <v>30</v>
      </c>
      <c r="X3921">
        <f t="shared" si="132"/>
        <v>621.49450000000002</v>
      </c>
      <c r="Y3921">
        <f t="shared" si="133"/>
        <v>15.014999999999999</v>
      </c>
    </row>
    <row r="3922" spans="1:25" x14ac:dyDescent="0.2">
      <c r="A3922" t="s">
        <v>9864</v>
      </c>
      <c r="B3922" t="s">
        <v>1430</v>
      </c>
      <c r="C3922">
        <v>6</v>
      </c>
      <c r="D3922">
        <v>31</v>
      </c>
      <c r="E3922" t="s">
        <v>4230</v>
      </c>
      <c r="F3922">
        <v>84.96</v>
      </c>
      <c r="G3922">
        <v>62.682000000000002</v>
      </c>
      <c r="H3922">
        <v>35.453000000000003</v>
      </c>
      <c r="I3922">
        <v>5325.4930000000004</v>
      </c>
      <c r="J3922">
        <v>2171876</v>
      </c>
      <c r="K3922">
        <v>4.1669999999999998</v>
      </c>
      <c r="L3922">
        <v>2.8109999999999999</v>
      </c>
      <c r="M3922">
        <v>354.05799999999999</v>
      </c>
      <c r="N3922">
        <v>144394</v>
      </c>
      <c r="O3922">
        <v>3.585</v>
      </c>
      <c r="P3922">
        <v>8.0980000000000008</v>
      </c>
      <c r="Q3922">
        <v>304.62200000000001</v>
      </c>
      <c r="R3922">
        <v>124233</v>
      </c>
      <c r="S3922">
        <v>2.9000000000000001E-2</v>
      </c>
      <c r="T3922">
        <v>2.74</v>
      </c>
      <c r="U3922">
        <v>2.5009999999999999</v>
      </c>
      <c r="V3922">
        <v>1020</v>
      </c>
      <c r="W3922">
        <v>4</v>
      </c>
      <c r="X3922">
        <f t="shared" si="132"/>
        <v>0</v>
      </c>
      <c r="Y3922">
        <f t="shared" si="133"/>
        <v>0</v>
      </c>
    </row>
    <row r="3923" spans="1:25" x14ac:dyDescent="0.2">
      <c r="A3923" t="s">
        <v>9864</v>
      </c>
      <c r="B3923" t="s">
        <v>1430</v>
      </c>
      <c r="C3923">
        <v>6</v>
      </c>
      <c r="D3923">
        <v>32</v>
      </c>
      <c r="E3923" t="s">
        <v>4231</v>
      </c>
      <c r="F3923">
        <v>95.676000000000002</v>
      </c>
      <c r="G3923">
        <v>56.856999999999999</v>
      </c>
      <c r="H3923">
        <v>33.401000000000003</v>
      </c>
      <c r="I3923">
        <v>5439.8360000000002</v>
      </c>
      <c r="J3923">
        <v>2218508</v>
      </c>
      <c r="K3923">
        <v>3.9489999999999998</v>
      </c>
      <c r="L3923">
        <v>2.827</v>
      </c>
      <c r="M3923">
        <v>377.85399999999998</v>
      </c>
      <c r="N3923">
        <v>154099</v>
      </c>
      <c r="O3923">
        <v>3.141</v>
      </c>
      <c r="P3923">
        <v>5.944</v>
      </c>
      <c r="Q3923">
        <v>300.47399999999999</v>
      </c>
      <c r="R3923">
        <v>122541</v>
      </c>
      <c r="S3923">
        <v>2.5999999999999999E-2</v>
      </c>
      <c r="T3923">
        <v>2.5819999999999999</v>
      </c>
      <c r="U3923">
        <v>2.5009999999999999</v>
      </c>
      <c r="V3923">
        <v>1020</v>
      </c>
      <c r="W3923">
        <v>4</v>
      </c>
      <c r="X3923">
        <f t="shared" si="132"/>
        <v>0</v>
      </c>
      <c r="Y3923">
        <f t="shared" si="133"/>
        <v>0</v>
      </c>
    </row>
    <row r="3924" spans="1:25" x14ac:dyDescent="0.2">
      <c r="A3924" t="s">
        <v>9864</v>
      </c>
      <c r="B3924" t="s">
        <v>1430</v>
      </c>
      <c r="C3924">
        <v>7</v>
      </c>
      <c r="D3924">
        <v>1</v>
      </c>
      <c r="E3924" t="s">
        <v>3805</v>
      </c>
      <c r="F3924">
        <v>298.68599999999998</v>
      </c>
      <c r="G3924">
        <v>91.569000000000003</v>
      </c>
      <c r="H3924">
        <v>44.423000000000002</v>
      </c>
      <c r="I3924">
        <v>27350.366999999998</v>
      </c>
      <c r="J3924">
        <v>11154199</v>
      </c>
      <c r="K3924">
        <v>44.445999999999998</v>
      </c>
      <c r="L3924">
        <v>17.472000000000001</v>
      </c>
      <c r="M3924">
        <v>13275.289000000001</v>
      </c>
      <c r="N3924">
        <v>5414012</v>
      </c>
      <c r="O3924">
        <v>25.169</v>
      </c>
      <c r="P3924">
        <v>32.94</v>
      </c>
      <c r="Q3924">
        <v>7517.6419999999998</v>
      </c>
      <c r="R3924">
        <v>3065892</v>
      </c>
      <c r="S3924">
        <v>0.14699999999999999</v>
      </c>
      <c r="T3924">
        <v>6.1109999999999998</v>
      </c>
      <c r="U3924">
        <v>43.768999999999998</v>
      </c>
      <c r="V3924">
        <v>17850</v>
      </c>
      <c r="W3924">
        <v>70</v>
      </c>
      <c r="X3924">
        <f t="shared" si="132"/>
        <v>7266.8332</v>
      </c>
      <c r="Y3924">
        <f t="shared" si="133"/>
        <v>59.015000000000001</v>
      </c>
    </row>
    <row r="3925" spans="1:25" x14ac:dyDescent="0.2">
      <c r="A3925" t="s">
        <v>9864</v>
      </c>
      <c r="B3925" t="s">
        <v>1430</v>
      </c>
      <c r="C3925">
        <v>7</v>
      </c>
      <c r="D3925">
        <v>2</v>
      </c>
      <c r="E3925" t="s">
        <v>4232</v>
      </c>
      <c r="F3925">
        <v>244.364</v>
      </c>
      <c r="G3925">
        <v>76.051000000000002</v>
      </c>
      <c r="H3925">
        <v>41.710999999999999</v>
      </c>
      <c r="I3925">
        <v>18584.096000000001</v>
      </c>
      <c r="J3925">
        <v>7579083</v>
      </c>
      <c r="K3925">
        <v>2.8570000000000002</v>
      </c>
      <c r="L3925">
        <v>2.0710000000000002</v>
      </c>
      <c r="M3925">
        <v>698.07899999999995</v>
      </c>
      <c r="N3925">
        <v>284695</v>
      </c>
      <c r="O3925">
        <v>4.1749999999999998</v>
      </c>
      <c r="P3925">
        <v>10.86</v>
      </c>
      <c r="Q3925">
        <v>1020.278</v>
      </c>
      <c r="R3925">
        <v>416096</v>
      </c>
      <c r="S3925">
        <v>4.9000000000000002E-2</v>
      </c>
      <c r="T3925">
        <v>3.5209999999999999</v>
      </c>
      <c r="U3925">
        <v>11.88</v>
      </c>
      <c r="V3925">
        <v>4845</v>
      </c>
      <c r="W3925">
        <v>19</v>
      </c>
      <c r="X3925">
        <f t="shared" si="132"/>
        <v>119.73280000000008</v>
      </c>
      <c r="Y3925">
        <f t="shared" si="133"/>
        <v>2.9149999999999987</v>
      </c>
    </row>
    <row r="3926" spans="1:25" x14ac:dyDescent="0.2">
      <c r="A3926" t="s">
        <v>9864</v>
      </c>
      <c r="B3926" t="s">
        <v>1430</v>
      </c>
      <c r="C3926">
        <v>7</v>
      </c>
      <c r="D3926">
        <v>6</v>
      </c>
      <c r="E3926" t="s">
        <v>4233</v>
      </c>
      <c r="F3926">
        <v>183.833</v>
      </c>
      <c r="G3926">
        <v>94.682000000000002</v>
      </c>
      <c r="H3926">
        <v>49.142000000000003</v>
      </c>
      <c r="I3926">
        <v>17405.631000000001</v>
      </c>
      <c r="J3926">
        <v>7098474</v>
      </c>
      <c r="K3926">
        <v>3.2930000000000001</v>
      </c>
      <c r="L3926">
        <v>2.2410000000000001</v>
      </c>
      <c r="M3926">
        <v>605.29899999999998</v>
      </c>
      <c r="N3926">
        <v>246857</v>
      </c>
      <c r="O3926">
        <v>5.7190000000000003</v>
      </c>
      <c r="P3926">
        <v>14.756</v>
      </c>
      <c r="Q3926">
        <v>1051.4079999999999</v>
      </c>
      <c r="R3926">
        <v>428792</v>
      </c>
      <c r="S3926">
        <v>5.3999999999999999E-2</v>
      </c>
      <c r="T3926">
        <v>3.7250000000000001</v>
      </c>
      <c r="U3926">
        <v>10.004</v>
      </c>
      <c r="V3926">
        <v>4080</v>
      </c>
      <c r="W3926">
        <v>16</v>
      </c>
      <c r="X3926">
        <f t="shared" si="132"/>
        <v>153.97579999999996</v>
      </c>
      <c r="Y3926">
        <f t="shared" si="133"/>
        <v>0</v>
      </c>
    </row>
    <row r="3927" spans="1:25" x14ac:dyDescent="0.2">
      <c r="A3927" t="s">
        <v>9864</v>
      </c>
      <c r="B3927" t="s">
        <v>1430</v>
      </c>
      <c r="C3927">
        <v>7</v>
      </c>
      <c r="D3927">
        <v>7</v>
      </c>
      <c r="E3927" t="s">
        <v>4234</v>
      </c>
      <c r="F3927">
        <v>229.88200000000001</v>
      </c>
      <c r="G3927">
        <v>79.254000000000005</v>
      </c>
      <c r="H3927">
        <v>42.122999999999998</v>
      </c>
      <c r="I3927">
        <v>18219.082999999999</v>
      </c>
      <c r="J3927">
        <v>7430221</v>
      </c>
      <c r="K3927">
        <v>33.759</v>
      </c>
      <c r="L3927">
        <v>18.829999999999998</v>
      </c>
      <c r="M3927">
        <v>7760.6790000000001</v>
      </c>
      <c r="N3927">
        <v>3165009</v>
      </c>
      <c r="O3927">
        <v>6.7779999999999996</v>
      </c>
      <c r="P3927">
        <v>15.78</v>
      </c>
      <c r="Q3927">
        <v>1558.1</v>
      </c>
      <c r="R3927">
        <v>635434</v>
      </c>
      <c r="S3927">
        <v>0.09</v>
      </c>
      <c r="T3927">
        <v>4.7830000000000004</v>
      </c>
      <c r="U3927">
        <v>20.634</v>
      </c>
      <c r="V3927">
        <v>8415</v>
      </c>
      <c r="W3927">
        <v>33</v>
      </c>
      <c r="X3927">
        <f t="shared" si="132"/>
        <v>711.33699999999999</v>
      </c>
      <c r="Y3927">
        <f t="shared" si="133"/>
        <v>18.315000000000001</v>
      </c>
    </row>
    <row r="3928" spans="1:25" x14ac:dyDescent="0.2">
      <c r="A3928" t="s">
        <v>9864</v>
      </c>
      <c r="B3928" t="s">
        <v>1430</v>
      </c>
      <c r="C3928">
        <v>7</v>
      </c>
      <c r="D3928">
        <v>8</v>
      </c>
      <c r="E3928" t="s">
        <v>4235</v>
      </c>
      <c r="F3928">
        <v>251.90600000000001</v>
      </c>
      <c r="G3928">
        <v>90.596999999999994</v>
      </c>
      <c r="H3928">
        <v>45.978999999999999</v>
      </c>
      <c r="I3928">
        <v>22821.986000000001</v>
      </c>
      <c r="J3928">
        <v>9307406</v>
      </c>
      <c r="K3928">
        <v>3.2829999999999999</v>
      </c>
      <c r="L3928">
        <v>2.3679999999999999</v>
      </c>
      <c r="M3928">
        <v>827.01099999999997</v>
      </c>
      <c r="N3928">
        <v>337277</v>
      </c>
      <c r="O3928">
        <v>3.38</v>
      </c>
      <c r="P3928">
        <v>9.7409999999999997</v>
      </c>
      <c r="Q3928">
        <v>851.51900000000001</v>
      </c>
      <c r="R3928">
        <v>347272</v>
      </c>
      <c r="S3928">
        <v>3.2000000000000001E-2</v>
      </c>
      <c r="T3928">
        <v>2.8679999999999999</v>
      </c>
      <c r="U3928">
        <v>8.1280000000000001</v>
      </c>
      <c r="V3928">
        <v>3315</v>
      </c>
      <c r="W3928">
        <v>13</v>
      </c>
      <c r="X3928">
        <f t="shared" si="132"/>
        <v>0</v>
      </c>
      <c r="Y3928">
        <f t="shared" si="133"/>
        <v>0</v>
      </c>
    </row>
    <row r="3929" spans="1:25" x14ac:dyDescent="0.2">
      <c r="A3929" t="s">
        <v>9864</v>
      </c>
      <c r="B3929" t="s">
        <v>1430</v>
      </c>
      <c r="C3929">
        <v>7</v>
      </c>
      <c r="D3929">
        <v>11</v>
      </c>
      <c r="E3929" t="s">
        <v>4236</v>
      </c>
      <c r="F3929">
        <v>274.99900000000002</v>
      </c>
      <c r="G3929">
        <v>87.959000000000003</v>
      </c>
      <c r="H3929">
        <v>39.735999999999997</v>
      </c>
      <c r="I3929">
        <v>24188.795999999998</v>
      </c>
      <c r="J3929">
        <v>9864827</v>
      </c>
      <c r="K3929">
        <v>36.832000000000001</v>
      </c>
      <c r="L3929">
        <v>16.388000000000002</v>
      </c>
      <c r="M3929">
        <v>10128.834000000001</v>
      </c>
      <c r="N3929">
        <v>4130805</v>
      </c>
      <c r="O3929">
        <v>11.103999999999999</v>
      </c>
      <c r="P3929">
        <v>18.501999999999999</v>
      </c>
      <c r="Q3929">
        <v>3053.5210000000002</v>
      </c>
      <c r="R3929">
        <v>1245306</v>
      </c>
      <c r="S3929">
        <v>0.123</v>
      </c>
      <c r="T3929">
        <v>5.5940000000000003</v>
      </c>
      <c r="U3929">
        <v>33.764000000000003</v>
      </c>
      <c r="V3929">
        <v>13770</v>
      </c>
      <c r="W3929">
        <v>54</v>
      </c>
      <c r="X3929">
        <f t="shared" si="132"/>
        <v>2356.3001000000004</v>
      </c>
      <c r="Y3929">
        <f t="shared" si="133"/>
        <v>41.414999999999999</v>
      </c>
    </row>
    <row r="3930" spans="1:25" x14ac:dyDescent="0.2">
      <c r="A3930" t="s">
        <v>9864</v>
      </c>
      <c r="B3930" t="s">
        <v>1430</v>
      </c>
      <c r="C3930">
        <v>7</v>
      </c>
      <c r="D3930">
        <v>12</v>
      </c>
      <c r="E3930" t="s">
        <v>4237</v>
      </c>
      <c r="F3930">
        <v>242.476</v>
      </c>
      <c r="G3930">
        <v>95.53</v>
      </c>
      <c r="H3930">
        <v>50.244</v>
      </c>
      <c r="I3930">
        <v>23163.663</v>
      </c>
      <c r="J3930">
        <v>9446751</v>
      </c>
      <c r="K3930">
        <v>3.2879999999999998</v>
      </c>
      <c r="L3930">
        <v>2.1760000000000002</v>
      </c>
      <c r="M3930">
        <v>797.37099999999998</v>
      </c>
      <c r="N3930">
        <v>325189</v>
      </c>
      <c r="O3930">
        <v>4.548</v>
      </c>
      <c r="P3930">
        <v>12.500999999999999</v>
      </c>
      <c r="Q3930">
        <v>1102.729</v>
      </c>
      <c r="R3930">
        <v>449722</v>
      </c>
      <c r="S3930">
        <v>6.7000000000000004E-2</v>
      </c>
      <c r="T3930">
        <v>4.1340000000000003</v>
      </c>
      <c r="U3930">
        <v>16.257000000000001</v>
      </c>
      <c r="V3930">
        <v>6630</v>
      </c>
      <c r="W3930">
        <v>26</v>
      </c>
      <c r="X3930">
        <f t="shared" si="132"/>
        <v>210.42890000000011</v>
      </c>
      <c r="Y3930">
        <f t="shared" si="133"/>
        <v>10.614999999999998</v>
      </c>
    </row>
    <row r="3931" spans="1:25" x14ac:dyDescent="0.2">
      <c r="A3931" t="s">
        <v>9864</v>
      </c>
      <c r="B3931" t="s">
        <v>1430</v>
      </c>
      <c r="C3931">
        <v>7</v>
      </c>
      <c r="D3931">
        <v>13</v>
      </c>
      <c r="E3931" t="s">
        <v>4238</v>
      </c>
      <c r="F3931">
        <v>194.00899999999999</v>
      </c>
      <c r="G3931">
        <v>91.932000000000002</v>
      </c>
      <c r="H3931">
        <v>44.555</v>
      </c>
      <c r="I3931">
        <v>17835.699000000001</v>
      </c>
      <c r="J3931">
        <v>7273867</v>
      </c>
      <c r="K3931">
        <v>5.101</v>
      </c>
      <c r="L3931">
        <v>3.7370000000000001</v>
      </c>
      <c r="M3931">
        <v>989.65200000000004</v>
      </c>
      <c r="N3931">
        <v>403606</v>
      </c>
      <c r="O3931">
        <v>5.18</v>
      </c>
      <c r="P3931">
        <v>10.116</v>
      </c>
      <c r="Q3931">
        <v>1004.996</v>
      </c>
      <c r="R3931">
        <v>409864</v>
      </c>
      <c r="S3931">
        <v>6.8000000000000005E-2</v>
      </c>
      <c r="T3931">
        <v>4.1539999999999999</v>
      </c>
      <c r="U3931">
        <v>13.131</v>
      </c>
      <c r="V3931">
        <v>5355</v>
      </c>
      <c r="W3931">
        <v>21</v>
      </c>
      <c r="X3931">
        <f t="shared" si="132"/>
        <v>102.92260000000005</v>
      </c>
      <c r="Y3931">
        <f t="shared" si="133"/>
        <v>5.1149999999999984</v>
      </c>
    </row>
    <row r="3932" spans="1:25" x14ac:dyDescent="0.2">
      <c r="A3932" t="s">
        <v>9864</v>
      </c>
      <c r="B3932" t="s">
        <v>1430</v>
      </c>
      <c r="C3932">
        <v>7</v>
      </c>
      <c r="D3932">
        <v>15</v>
      </c>
      <c r="E3932" t="s">
        <v>4239</v>
      </c>
      <c r="F3932">
        <v>199.02600000000001</v>
      </c>
      <c r="G3932">
        <v>96.832999999999998</v>
      </c>
      <c r="H3932">
        <v>48.866999999999997</v>
      </c>
      <c r="I3932">
        <v>19272.271000000001</v>
      </c>
      <c r="J3932">
        <v>7859739</v>
      </c>
      <c r="K3932">
        <v>3.49</v>
      </c>
      <c r="L3932">
        <v>2.0939999999999999</v>
      </c>
      <c r="M3932">
        <v>694.53800000000001</v>
      </c>
      <c r="N3932">
        <v>283251</v>
      </c>
      <c r="O3932">
        <v>5.0270000000000001</v>
      </c>
      <c r="P3932">
        <v>11.818</v>
      </c>
      <c r="Q3932">
        <v>1000.426</v>
      </c>
      <c r="R3932">
        <v>408000</v>
      </c>
      <c r="S3932">
        <v>7.1999999999999995E-2</v>
      </c>
      <c r="T3932">
        <v>4.2919999999999998</v>
      </c>
      <c r="U3932">
        <v>14.381</v>
      </c>
      <c r="V3932">
        <v>5865</v>
      </c>
      <c r="W3932">
        <v>23</v>
      </c>
      <c r="X3932">
        <f t="shared" si="132"/>
        <v>97.895600000000115</v>
      </c>
      <c r="Y3932">
        <f t="shared" si="133"/>
        <v>7.3149999999999986</v>
      </c>
    </row>
    <row r="3933" spans="1:25" x14ac:dyDescent="0.2">
      <c r="A3933" t="s">
        <v>9864</v>
      </c>
      <c r="B3933" t="s">
        <v>1430</v>
      </c>
      <c r="C3933">
        <v>7</v>
      </c>
      <c r="D3933">
        <v>16</v>
      </c>
      <c r="E3933" t="s">
        <v>4240</v>
      </c>
      <c r="F3933">
        <v>267.37599999999998</v>
      </c>
      <c r="G3933">
        <v>88.150999999999996</v>
      </c>
      <c r="H3933">
        <v>42.347000000000001</v>
      </c>
      <c r="I3933">
        <v>23569.517</v>
      </c>
      <c r="J3933">
        <v>9612269</v>
      </c>
      <c r="K3933">
        <v>3.6579999999999999</v>
      </c>
      <c r="L3933">
        <v>2.8559999999999999</v>
      </c>
      <c r="M3933">
        <v>978.08600000000001</v>
      </c>
      <c r="N3933">
        <v>398889</v>
      </c>
      <c r="O3933">
        <v>5.69</v>
      </c>
      <c r="P3933">
        <v>14.68</v>
      </c>
      <c r="Q3933">
        <v>1521.461</v>
      </c>
      <c r="R3933">
        <v>620492</v>
      </c>
      <c r="S3933">
        <v>6.0999999999999999E-2</v>
      </c>
      <c r="T3933">
        <v>3.9369999999999998</v>
      </c>
      <c r="U3933">
        <v>16.257000000000001</v>
      </c>
      <c r="V3933">
        <v>6630</v>
      </c>
      <c r="W3933">
        <v>26</v>
      </c>
      <c r="X3933">
        <f t="shared" si="132"/>
        <v>671.03410000000008</v>
      </c>
      <c r="Y3933">
        <f t="shared" si="133"/>
        <v>10.614999999999998</v>
      </c>
    </row>
    <row r="3934" spans="1:25" x14ac:dyDescent="0.2">
      <c r="A3934" t="s">
        <v>9864</v>
      </c>
      <c r="B3934" t="s">
        <v>1430</v>
      </c>
      <c r="C3934">
        <v>7</v>
      </c>
      <c r="D3934">
        <v>17</v>
      </c>
      <c r="E3934" t="s">
        <v>4241</v>
      </c>
      <c r="F3934">
        <v>275.75200000000001</v>
      </c>
      <c r="G3934">
        <v>90.84</v>
      </c>
      <c r="H3934">
        <v>60.372999999999998</v>
      </c>
      <c r="I3934">
        <v>25049.454000000002</v>
      </c>
      <c r="J3934">
        <v>10215826</v>
      </c>
      <c r="K3934">
        <v>5.149</v>
      </c>
      <c r="L3934">
        <v>4.0490000000000004</v>
      </c>
      <c r="M3934">
        <v>1419.874</v>
      </c>
      <c r="N3934">
        <v>579062</v>
      </c>
      <c r="O3934">
        <v>5.9550000000000001</v>
      </c>
      <c r="P3934">
        <v>13.552</v>
      </c>
      <c r="Q3934">
        <v>1642.077</v>
      </c>
      <c r="R3934">
        <v>669682</v>
      </c>
      <c r="S3934">
        <v>4.4999999999999998E-2</v>
      </c>
      <c r="T3934">
        <v>3.4</v>
      </c>
      <c r="U3934">
        <v>12.505000000000001</v>
      </c>
      <c r="V3934">
        <v>5100</v>
      </c>
      <c r="W3934">
        <v>20</v>
      </c>
      <c r="X3934">
        <f t="shared" si="132"/>
        <v>803.71170000000006</v>
      </c>
      <c r="Y3934">
        <f t="shared" si="133"/>
        <v>4.0149999999999988</v>
      </c>
    </row>
    <row r="3935" spans="1:25" x14ac:dyDescent="0.2">
      <c r="A3935" t="s">
        <v>9864</v>
      </c>
      <c r="B3935" t="s">
        <v>1430</v>
      </c>
      <c r="C3935">
        <v>7</v>
      </c>
      <c r="D3935">
        <v>18</v>
      </c>
      <c r="E3935" t="s">
        <v>4242</v>
      </c>
      <c r="F3935">
        <v>214.18199999999999</v>
      </c>
      <c r="G3935">
        <v>98.272999999999996</v>
      </c>
      <c r="H3935">
        <v>49.341000000000001</v>
      </c>
      <c r="I3935">
        <v>21048.333999999999</v>
      </c>
      <c r="J3935">
        <v>8584064</v>
      </c>
      <c r="K3935">
        <v>3.0529999999999999</v>
      </c>
      <c r="L3935">
        <v>1.99</v>
      </c>
      <c r="M3935">
        <v>653.87599999999998</v>
      </c>
      <c r="N3935">
        <v>266668</v>
      </c>
      <c r="O3935">
        <v>4.7080000000000002</v>
      </c>
      <c r="P3935">
        <v>11.423999999999999</v>
      </c>
      <c r="Q3935">
        <v>1008.331</v>
      </c>
      <c r="R3935">
        <v>411224</v>
      </c>
      <c r="S3935">
        <v>4.7E-2</v>
      </c>
      <c r="T3935">
        <v>3.4510000000000001</v>
      </c>
      <c r="U3935">
        <v>10.004</v>
      </c>
      <c r="V3935">
        <v>4080</v>
      </c>
      <c r="W3935">
        <v>16</v>
      </c>
      <c r="X3935">
        <f t="shared" si="132"/>
        <v>106.59110000000008</v>
      </c>
      <c r="Y3935">
        <f t="shared" si="133"/>
        <v>0</v>
      </c>
    </row>
    <row r="3936" spans="1:25" x14ac:dyDescent="0.2">
      <c r="A3936" t="s">
        <v>9864</v>
      </c>
      <c r="B3936" t="s">
        <v>1430</v>
      </c>
      <c r="C3936">
        <v>7</v>
      </c>
      <c r="D3936">
        <v>19</v>
      </c>
      <c r="E3936" t="s">
        <v>4243</v>
      </c>
      <c r="F3936">
        <v>229.18600000000001</v>
      </c>
      <c r="G3936">
        <v>92.070999999999998</v>
      </c>
      <c r="H3936">
        <v>46.043999999999997</v>
      </c>
      <c r="I3936">
        <v>21101.331999999999</v>
      </c>
      <c r="J3936">
        <v>8605678</v>
      </c>
      <c r="K3936">
        <v>3.24</v>
      </c>
      <c r="L3936">
        <v>2.0870000000000002</v>
      </c>
      <c r="M3936">
        <v>742.61</v>
      </c>
      <c r="N3936">
        <v>302856</v>
      </c>
      <c r="O3936">
        <v>5.71</v>
      </c>
      <c r="P3936">
        <v>13.276</v>
      </c>
      <c r="Q3936">
        <v>1308.6110000000001</v>
      </c>
      <c r="R3936">
        <v>533686</v>
      </c>
      <c r="S3936">
        <v>5.7000000000000002E-2</v>
      </c>
      <c r="T3936">
        <v>3.8220000000000001</v>
      </c>
      <c r="U3936">
        <v>13.131</v>
      </c>
      <c r="V3936">
        <v>5355</v>
      </c>
      <c r="W3936">
        <v>21</v>
      </c>
      <c r="X3936">
        <f t="shared" si="132"/>
        <v>436.8991000000002</v>
      </c>
      <c r="Y3936">
        <f t="shared" si="133"/>
        <v>5.1149999999999984</v>
      </c>
    </row>
    <row r="3937" spans="1:25" x14ac:dyDescent="0.2">
      <c r="A3937" t="s">
        <v>9864</v>
      </c>
      <c r="B3937" t="s">
        <v>1430</v>
      </c>
      <c r="C3937">
        <v>7</v>
      </c>
      <c r="D3937">
        <v>21</v>
      </c>
      <c r="E3937" t="s">
        <v>4244</v>
      </c>
      <c r="F3937">
        <v>299.36</v>
      </c>
      <c r="G3937">
        <v>88.272000000000006</v>
      </c>
      <c r="H3937">
        <v>40.357999999999997</v>
      </c>
      <c r="I3937">
        <v>26425.196</v>
      </c>
      <c r="J3937">
        <v>10776890</v>
      </c>
      <c r="K3937">
        <v>60.433999999999997</v>
      </c>
      <c r="L3937">
        <v>27.675000000000001</v>
      </c>
      <c r="M3937">
        <v>18091.424999999999</v>
      </c>
      <c r="N3937">
        <v>7378159</v>
      </c>
      <c r="O3937">
        <v>17.766999999999999</v>
      </c>
      <c r="P3937">
        <v>30.349</v>
      </c>
      <c r="Q3937">
        <v>5318.8180000000002</v>
      </c>
      <c r="R3937">
        <v>2169154</v>
      </c>
      <c r="S3937">
        <v>0.13200000000000001</v>
      </c>
      <c r="T3937">
        <v>5.7910000000000004</v>
      </c>
      <c r="U3937">
        <v>39.392000000000003</v>
      </c>
      <c r="V3937">
        <v>16065</v>
      </c>
      <c r="W3937">
        <v>63</v>
      </c>
      <c r="X3937">
        <f t="shared" si="132"/>
        <v>4848.1268</v>
      </c>
      <c r="Y3937">
        <f t="shared" si="133"/>
        <v>51.315000000000005</v>
      </c>
    </row>
    <row r="3938" spans="1:25" x14ac:dyDescent="0.2">
      <c r="A3938" t="s">
        <v>9864</v>
      </c>
      <c r="B3938" t="s">
        <v>1430</v>
      </c>
      <c r="C3938">
        <v>7</v>
      </c>
      <c r="D3938">
        <v>22</v>
      </c>
      <c r="E3938" t="s">
        <v>4245</v>
      </c>
      <c r="F3938">
        <v>194.48500000000001</v>
      </c>
      <c r="G3938">
        <v>89.453000000000003</v>
      </c>
      <c r="H3938">
        <v>46.566000000000003</v>
      </c>
      <c r="I3938">
        <v>17397.292000000001</v>
      </c>
      <c r="J3938">
        <v>7095073</v>
      </c>
      <c r="K3938">
        <v>2.7890000000000001</v>
      </c>
      <c r="L3938">
        <v>1.9059999999999999</v>
      </c>
      <c r="M3938">
        <v>542.33100000000002</v>
      </c>
      <c r="N3938">
        <v>221177</v>
      </c>
      <c r="O3938">
        <v>3.11</v>
      </c>
      <c r="P3938">
        <v>6.4130000000000003</v>
      </c>
      <c r="Q3938">
        <v>604.82399999999996</v>
      </c>
      <c r="R3938">
        <v>246663</v>
      </c>
      <c r="S3938">
        <v>2.9000000000000001E-2</v>
      </c>
      <c r="T3938">
        <v>2.7160000000000002</v>
      </c>
      <c r="U3938">
        <v>5.6269999999999998</v>
      </c>
      <c r="V3938">
        <v>2295</v>
      </c>
      <c r="W3938">
        <v>9</v>
      </c>
      <c r="X3938">
        <f t="shared" si="132"/>
        <v>0</v>
      </c>
      <c r="Y3938">
        <f t="shared" si="133"/>
        <v>0</v>
      </c>
    </row>
    <row r="3939" spans="1:25" x14ac:dyDescent="0.2">
      <c r="A3939" t="s">
        <v>9864</v>
      </c>
      <c r="B3939" t="s">
        <v>1430</v>
      </c>
      <c r="C3939">
        <v>7</v>
      </c>
      <c r="D3939">
        <v>23</v>
      </c>
      <c r="E3939" t="s">
        <v>4246</v>
      </c>
      <c r="F3939">
        <v>273.63400000000001</v>
      </c>
      <c r="G3939">
        <v>109.36199999999999</v>
      </c>
      <c r="H3939">
        <v>48.798999999999999</v>
      </c>
      <c r="I3939">
        <v>29925.205999999998</v>
      </c>
      <c r="J3939">
        <v>12204286</v>
      </c>
      <c r="K3939">
        <v>43.915999999999997</v>
      </c>
      <c r="L3939">
        <v>20.132999999999999</v>
      </c>
      <c r="M3939">
        <v>12016.807000000001</v>
      </c>
      <c r="N3939">
        <v>4900770</v>
      </c>
      <c r="O3939">
        <v>30.736000000000001</v>
      </c>
      <c r="P3939">
        <v>36.756999999999998</v>
      </c>
      <c r="Q3939">
        <v>8410.3700000000008</v>
      </c>
      <c r="R3939">
        <v>3429970</v>
      </c>
      <c r="S3939">
        <v>0.121</v>
      </c>
      <c r="T3939">
        <v>5.556</v>
      </c>
      <c r="U3939">
        <v>33.139000000000003</v>
      </c>
      <c r="V3939">
        <v>13515</v>
      </c>
      <c r="W3939">
        <v>53</v>
      </c>
      <c r="X3939">
        <f t="shared" si="132"/>
        <v>8248.8340000000007</v>
      </c>
      <c r="Y3939">
        <f t="shared" si="133"/>
        <v>40.315000000000005</v>
      </c>
    </row>
    <row r="3940" spans="1:25" x14ac:dyDescent="0.2">
      <c r="A3940" t="s">
        <v>9864</v>
      </c>
      <c r="B3940" t="s">
        <v>1430</v>
      </c>
      <c r="C3940">
        <v>7</v>
      </c>
      <c r="D3940">
        <v>24</v>
      </c>
      <c r="E3940" t="s">
        <v>4247</v>
      </c>
      <c r="F3940">
        <v>70.156999999999996</v>
      </c>
      <c r="G3940">
        <v>103.599</v>
      </c>
      <c r="H3940">
        <v>55.991999999999997</v>
      </c>
      <c r="I3940">
        <v>7268.1949999999997</v>
      </c>
      <c r="J3940">
        <v>2964161</v>
      </c>
      <c r="K3940">
        <v>28.574999999999999</v>
      </c>
      <c r="L3940">
        <v>13.47</v>
      </c>
      <c r="M3940">
        <v>2004.7460000000001</v>
      </c>
      <c r="N3940">
        <v>817588</v>
      </c>
      <c r="O3940">
        <v>20.138000000000002</v>
      </c>
      <c r="P3940">
        <v>27.183</v>
      </c>
      <c r="Q3940">
        <v>1412.825</v>
      </c>
      <c r="R3940">
        <v>576187</v>
      </c>
      <c r="S3940">
        <v>0.16</v>
      </c>
      <c r="T3940">
        <v>6.3940000000000001</v>
      </c>
      <c r="U3940">
        <v>11.255000000000001</v>
      </c>
      <c r="V3940">
        <v>4590</v>
      </c>
      <c r="W3940">
        <v>18</v>
      </c>
      <c r="X3940">
        <f t="shared" si="132"/>
        <v>551.53450000000009</v>
      </c>
      <c r="Y3940">
        <f t="shared" si="133"/>
        <v>1.8149999999999986</v>
      </c>
    </row>
    <row r="3941" spans="1:25" x14ac:dyDescent="0.2">
      <c r="A3941" t="s">
        <v>9864</v>
      </c>
      <c r="B3941" t="s">
        <v>1430</v>
      </c>
      <c r="C3941">
        <v>7</v>
      </c>
      <c r="D3941">
        <v>26</v>
      </c>
      <c r="E3941" t="s">
        <v>4248</v>
      </c>
      <c r="F3941">
        <v>237.584</v>
      </c>
      <c r="G3941">
        <v>90.325999999999993</v>
      </c>
      <c r="H3941">
        <v>45.54</v>
      </c>
      <c r="I3941">
        <v>21459.907999999999</v>
      </c>
      <c r="J3941">
        <v>8751915</v>
      </c>
      <c r="K3941">
        <v>2.931</v>
      </c>
      <c r="L3941">
        <v>1.9039999999999999</v>
      </c>
      <c r="M3941">
        <v>696.29399999999998</v>
      </c>
      <c r="N3941">
        <v>283967</v>
      </c>
      <c r="O3941">
        <v>4.4390000000000001</v>
      </c>
      <c r="P3941">
        <v>12.266999999999999</v>
      </c>
      <c r="Q3941">
        <v>1054.665</v>
      </c>
      <c r="R3941">
        <v>430120</v>
      </c>
      <c r="S3941">
        <v>5.5E-2</v>
      </c>
      <c r="T3941">
        <v>3.754</v>
      </c>
      <c r="U3941">
        <v>13.131</v>
      </c>
      <c r="V3941">
        <v>5355</v>
      </c>
      <c r="W3941">
        <v>21</v>
      </c>
      <c r="X3941">
        <f t="shared" si="132"/>
        <v>157.55850000000004</v>
      </c>
      <c r="Y3941">
        <f t="shared" si="133"/>
        <v>5.1149999999999984</v>
      </c>
    </row>
    <row r="3942" spans="1:25" x14ac:dyDescent="0.2">
      <c r="A3942" t="s">
        <v>9864</v>
      </c>
      <c r="B3942" t="s">
        <v>1430</v>
      </c>
      <c r="C3942">
        <v>7</v>
      </c>
      <c r="D3942">
        <v>27</v>
      </c>
      <c r="E3942" t="s">
        <v>4249</v>
      </c>
      <c r="F3942">
        <v>292.56799999999998</v>
      </c>
      <c r="G3942">
        <v>90.721999999999994</v>
      </c>
      <c r="H3942">
        <v>54.009</v>
      </c>
      <c r="I3942">
        <v>26542.435000000001</v>
      </c>
      <c r="J3942">
        <v>10824703</v>
      </c>
      <c r="K3942">
        <v>30.904</v>
      </c>
      <c r="L3942">
        <v>13.734</v>
      </c>
      <c r="M3942">
        <v>9041.4249999999993</v>
      </c>
      <c r="N3942">
        <v>3687331</v>
      </c>
      <c r="O3942">
        <v>19.937999999999999</v>
      </c>
      <c r="P3942">
        <v>28.13</v>
      </c>
      <c r="Q3942">
        <v>5833.2849999999999</v>
      </c>
      <c r="R3942">
        <v>2378967</v>
      </c>
      <c r="S3942">
        <v>0.14099999999999999</v>
      </c>
      <c r="T3942">
        <v>5.9960000000000004</v>
      </c>
      <c r="U3942">
        <v>41.268000000000001</v>
      </c>
      <c r="V3942">
        <v>16830</v>
      </c>
      <c r="W3942">
        <v>66</v>
      </c>
      <c r="X3942">
        <f t="shared" si="132"/>
        <v>5414.0405000000001</v>
      </c>
      <c r="Y3942">
        <f t="shared" si="133"/>
        <v>54.615000000000002</v>
      </c>
    </row>
    <row r="3943" spans="1:25" x14ac:dyDescent="0.2">
      <c r="A3943" t="s">
        <v>9864</v>
      </c>
      <c r="B3943" t="s">
        <v>1430</v>
      </c>
      <c r="C3943">
        <v>7</v>
      </c>
      <c r="D3943">
        <v>28</v>
      </c>
      <c r="E3943" t="s">
        <v>4250</v>
      </c>
      <c r="F3943">
        <v>357.09300000000002</v>
      </c>
      <c r="G3943">
        <v>102.25700000000001</v>
      </c>
      <c r="H3943">
        <v>48.057000000000002</v>
      </c>
      <c r="I3943">
        <v>36515.118999999999</v>
      </c>
      <c r="J3943">
        <v>14891826</v>
      </c>
      <c r="K3943">
        <v>40.063000000000002</v>
      </c>
      <c r="L3943">
        <v>17.43</v>
      </c>
      <c r="M3943">
        <v>14306.402</v>
      </c>
      <c r="N3943">
        <v>5834527</v>
      </c>
      <c r="O3943">
        <v>34.546999999999997</v>
      </c>
      <c r="P3943">
        <v>39.002000000000002</v>
      </c>
      <c r="Q3943">
        <v>12336.585999999999</v>
      </c>
      <c r="R3943">
        <v>5031184</v>
      </c>
      <c r="S3943">
        <v>0.1</v>
      </c>
      <c r="T3943">
        <v>5.0439999999999996</v>
      </c>
      <c r="U3943">
        <v>35.64</v>
      </c>
      <c r="V3943">
        <v>14535</v>
      </c>
      <c r="W3943">
        <v>57</v>
      </c>
      <c r="X3943">
        <f t="shared" si="132"/>
        <v>12567.6716</v>
      </c>
      <c r="Y3943">
        <f t="shared" si="133"/>
        <v>44.715000000000003</v>
      </c>
    </row>
    <row r="3944" spans="1:25" x14ac:dyDescent="0.2">
      <c r="A3944" t="s">
        <v>9864</v>
      </c>
      <c r="B3944" t="s">
        <v>1430</v>
      </c>
      <c r="C3944">
        <v>7</v>
      </c>
      <c r="D3944">
        <v>29</v>
      </c>
      <c r="E3944" t="s">
        <v>4251</v>
      </c>
      <c r="F3944">
        <v>205.79300000000001</v>
      </c>
      <c r="G3944">
        <v>83.013999999999996</v>
      </c>
      <c r="H3944">
        <v>44.914000000000001</v>
      </c>
      <c r="I3944">
        <v>17083.722000000002</v>
      </c>
      <c r="J3944">
        <v>6967191</v>
      </c>
      <c r="K3944">
        <v>27.113</v>
      </c>
      <c r="L3944">
        <v>17.021999999999998</v>
      </c>
      <c r="M3944">
        <v>5579.6080000000002</v>
      </c>
      <c r="N3944">
        <v>2275511</v>
      </c>
      <c r="O3944">
        <v>6.2649999999999997</v>
      </c>
      <c r="P3944">
        <v>14.576000000000001</v>
      </c>
      <c r="Q3944">
        <v>1289.2280000000001</v>
      </c>
      <c r="R3944">
        <v>525781</v>
      </c>
      <c r="S3944">
        <v>7.2999999999999995E-2</v>
      </c>
      <c r="T3944">
        <v>4.3120000000000003</v>
      </c>
      <c r="U3944">
        <v>15.006</v>
      </c>
      <c r="V3944">
        <v>6120</v>
      </c>
      <c r="W3944">
        <v>24</v>
      </c>
      <c r="X3944">
        <f t="shared" si="132"/>
        <v>415.57780000000014</v>
      </c>
      <c r="Y3944">
        <f t="shared" si="133"/>
        <v>8.4149999999999991</v>
      </c>
    </row>
    <row r="3945" spans="1:25" x14ac:dyDescent="0.2">
      <c r="A3945" t="s">
        <v>9864</v>
      </c>
      <c r="B3945" t="s">
        <v>1430</v>
      </c>
      <c r="C3945">
        <v>7</v>
      </c>
      <c r="D3945">
        <v>32</v>
      </c>
      <c r="E3945" t="s">
        <v>4252</v>
      </c>
      <c r="F3945">
        <v>266.79300000000001</v>
      </c>
      <c r="G3945">
        <v>94.373999999999995</v>
      </c>
      <c r="H3945">
        <v>45.982999999999997</v>
      </c>
      <c r="I3945">
        <v>25178.282999999999</v>
      </c>
      <c r="J3945">
        <v>10268366</v>
      </c>
      <c r="K3945">
        <v>3.508</v>
      </c>
      <c r="L3945">
        <v>3.1509999999999998</v>
      </c>
      <c r="M3945">
        <v>935.88099999999997</v>
      </c>
      <c r="N3945">
        <v>381677</v>
      </c>
      <c r="O3945">
        <v>4.2839999999999998</v>
      </c>
      <c r="P3945">
        <v>12.43</v>
      </c>
      <c r="Q3945">
        <v>1143.0039999999999</v>
      </c>
      <c r="R3945">
        <v>466147</v>
      </c>
      <c r="S3945">
        <v>0.04</v>
      </c>
      <c r="T3945">
        <v>3.1869999999999998</v>
      </c>
      <c r="U3945">
        <v>10.63</v>
      </c>
      <c r="V3945">
        <v>4335</v>
      </c>
      <c r="W3945">
        <v>17</v>
      </c>
      <c r="X3945">
        <f t="shared" si="132"/>
        <v>254.73139999999998</v>
      </c>
      <c r="Y3945">
        <f t="shared" si="133"/>
        <v>0.71499999999999853</v>
      </c>
    </row>
    <row r="3946" spans="1:25" x14ac:dyDescent="0.2">
      <c r="A3946" t="s">
        <v>9864</v>
      </c>
      <c r="B3946" t="s">
        <v>1430</v>
      </c>
      <c r="C3946">
        <v>7</v>
      </c>
      <c r="D3946">
        <v>33</v>
      </c>
      <c r="E3946" t="s">
        <v>4253</v>
      </c>
      <c r="F3946">
        <v>223.20500000000001</v>
      </c>
      <c r="G3946">
        <v>81.649000000000001</v>
      </c>
      <c r="H3946">
        <v>48.771999999999998</v>
      </c>
      <c r="I3946">
        <v>18224.491999999998</v>
      </c>
      <c r="J3946">
        <v>7432427</v>
      </c>
      <c r="K3946">
        <v>32.558999999999997</v>
      </c>
      <c r="L3946">
        <v>18.356000000000002</v>
      </c>
      <c r="M3946">
        <v>7267.3909999999996</v>
      </c>
      <c r="N3946">
        <v>2963833</v>
      </c>
      <c r="O3946">
        <v>5.5359999999999996</v>
      </c>
      <c r="P3946">
        <v>13.169</v>
      </c>
      <c r="Q3946">
        <v>1235.7439999999999</v>
      </c>
      <c r="R3946">
        <v>503969</v>
      </c>
      <c r="S3946">
        <v>6.7000000000000004E-2</v>
      </c>
      <c r="T3946">
        <v>4.1399999999999997</v>
      </c>
      <c r="U3946">
        <v>15.006</v>
      </c>
      <c r="V3946">
        <v>6120</v>
      </c>
      <c r="W3946">
        <v>24</v>
      </c>
      <c r="X3946">
        <f t="shared" si="132"/>
        <v>356.74540000000002</v>
      </c>
      <c r="Y3946">
        <f t="shared" si="133"/>
        <v>8.4149999999999991</v>
      </c>
    </row>
    <row r="3947" spans="1:25" x14ac:dyDescent="0.2">
      <c r="A3947" t="s">
        <v>9864</v>
      </c>
      <c r="B3947" t="s">
        <v>1430</v>
      </c>
      <c r="C3947">
        <v>7</v>
      </c>
      <c r="D3947">
        <v>34</v>
      </c>
      <c r="E3947" t="s">
        <v>4254</v>
      </c>
      <c r="F3947">
        <v>244.185</v>
      </c>
      <c r="G3947">
        <v>89.406999999999996</v>
      </c>
      <c r="H3947">
        <v>43.253999999999998</v>
      </c>
      <c r="I3947">
        <v>21831.716</v>
      </c>
      <c r="J3947">
        <v>8903548</v>
      </c>
      <c r="K3947">
        <v>3.6280000000000001</v>
      </c>
      <c r="L3947">
        <v>2.7349999999999999</v>
      </c>
      <c r="M3947">
        <v>885.86699999999996</v>
      </c>
      <c r="N3947">
        <v>361280</v>
      </c>
      <c r="O3947">
        <v>6.617</v>
      </c>
      <c r="P3947">
        <v>16.350000000000001</v>
      </c>
      <c r="Q3947">
        <v>1615.779</v>
      </c>
      <c r="R3947">
        <v>658957</v>
      </c>
      <c r="S3947">
        <v>6.4000000000000001E-2</v>
      </c>
      <c r="T3947">
        <v>4.04</v>
      </c>
      <c r="U3947">
        <v>15.632</v>
      </c>
      <c r="V3947">
        <v>6375</v>
      </c>
      <c r="W3947">
        <v>25</v>
      </c>
      <c r="X3947">
        <f t="shared" si="132"/>
        <v>774.78390000000013</v>
      </c>
      <c r="Y3947">
        <f t="shared" si="133"/>
        <v>9.5149999999999988</v>
      </c>
    </row>
    <row r="3948" spans="1:25" x14ac:dyDescent="0.2">
      <c r="A3948" t="s">
        <v>9864</v>
      </c>
      <c r="B3948" t="s">
        <v>1430</v>
      </c>
      <c r="C3948">
        <v>7</v>
      </c>
      <c r="D3948">
        <v>35</v>
      </c>
      <c r="E3948" t="s">
        <v>4255</v>
      </c>
      <c r="F3948">
        <v>170.37200000000001</v>
      </c>
      <c r="G3948">
        <v>88.200999999999993</v>
      </c>
      <c r="H3948">
        <v>50.192</v>
      </c>
      <c r="I3948">
        <v>15026.873</v>
      </c>
      <c r="J3948">
        <v>6128354</v>
      </c>
      <c r="K3948">
        <v>3.5680000000000001</v>
      </c>
      <c r="L3948">
        <v>2.3879999999999999</v>
      </c>
      <c r="M3948">
        <v>607.92999999999995</v>
      </c>
      <c r="N3948">
        <v>247930</v>
      </c>
      <c r="O3948">
        <v>4.3879999999999999</v>
      </c>
      <c r="P3948">
        <v>10.718999999999999</v>
      </c>
      <c r="Q3948">
        <v>747.57299999999998</v>
      </c>
      <c r="R3948">
        <v>304880</v>
      </c>
      <c r="S3948">
        <v>4.3999999999999997E-2</v>
      </c>
      <c r="T3948">
        <v>3.351</v>
      </c>
      <c r="U3948">
        <v>7.5030000000000001</v>
      </c>
      <c r="V3948">
        <v>3060</v>
      </c>
      <c r="W3948">
        <v>12</v>
      </c>
      <c r="X3948">
        <f t="shared" si="132"/>
        <v>0</v>
      </c>
      <c r="Y3948">
        <f t="shared" si="133"/>
        <v>0</v>
      </c>
    </row>
    <row r="3949" spans="1:25" x14ac:dyDescent="0.2">
      <c r="A3949" t="s">
        <v>9864</v>
      </c>
      <c r="B3949" t="s">
        <v>1430</v>
      </c>
      <c r="C3949">
        <v>7</v>
      </c>
      <c r="D3949">
        <v>36</v>
      </c>
      <c r="E3949" t="s">
        <v>4256</v>
      </c>
      <c r="F3949">
        <v>163.41999999999999</v>
      </c>
      <c r="G3949">
        <v>100.432</v>
      </c>
      <c r="H3949">
        <v>52.502000000000002</v>
      </c>
      <c r="I3949">
        <v>16412.539000000001</v>
      </c>
      <c r="J3949">
        <v>6693465</v>
      </c>
      <c r="K3949">
        <v>3.6720000000000002</v>
      </c>
      <c r="L3949">
        <v>2.3220000000000001</v>
      </c>
      <c r="M3949">
        <v>600.04200000000003</v>
      </c>
      <c r="N3949">
        <v>244713</v>
      </c>
      <c r="O3949">
        <v>3.9820000000000002</v>
      </c>
      <c r="P3949">
        <v>9.5129999999999999</v>
      </c>
      <c r="Q3949">
        <v>650.77</v>
      </c>
      <c r="R3949">
        <v>265401</v>
      </c>
      <c r="S3949">
        <v>3.4000000000000002E-2</v>
      </c>
      <c r="T3949">
        <v>2.9630000000000001</v>
      </c>
      <c r="U3949">
        <v>5.6269999999999998</v>
      </c>
      <c r="V3949">
        <v>2295</v>
      </c>
      <c r="W3949">
        <v>9</v>
      </c>
      <c r="X3949">
        <f t="shared" si="132"/>
        <v>0</v>
      </c>
      <c r="Y3949">
        <f t="shared" si="133"/>
        <v>0</v>
      </c>
    </row>
    <row r="3950" spans="1:25" x14ac:dyDescent="0.2">
      <c r="A3950" t="s">
        <v>9864</v>
      </c>
      <c r="B3950" t="s">
        <v>1430</v>
      </c>
      <c r="C3950">
        <v>7</v>
      </c>
      <c r="D3950">
        <v>37</v>
      </c>
      <c r="E3950" t="s">
        <v>4257</v>
      </c>
      <c r="F3950">
        <v>238.89099999999999</v>
      </c>
      <c r="G3950">
        <v>86.138999999999996</v>
      </c>
      <c r="H3950">
        <v>45.384</v>
      </c>
      <c r="I3950">
        <v>20577.941999999999</v>
      </c>
      <c r="J3950">
        <v>8392226</v>
      </c>
      <c r="K3950">
        <v>4.0979999999999999</v>
      </c>
      <c r="L3950">
        <v>2.9929999999999999</v>
      </c>
      <c r="M3950">
        <v>978.89</v>
      </c>
      <c r="N3950">
        <v>399217</v>
      </c>
      <c r="O3950">
        <v>4.3639999999999999</v>
      </c>
      <c r="P3950">
        <v>11.334</v>
      </c>
      <c r="Q3950">
        <v>1042.4290000000001</v>
      </c>
      <c r="R3950">
        <v>425130</v>
      </c>
      <c r="S3950">
        <v>4.2000000000000003E-2</v>
      </c>
      <c r="T3950">
        <v>3.2679999999999998</v>
      </c>
      <c r="U3950">
        <v>10.004</v>
      </c>
      <c r="V3950">
        <v>4080</v>
      </c>
      <c r="W3950">
        <v>16</v>
      </c>
      <c r="X3950">
        <f t="shared" si="132"/>
        <v>144.09890000000016</v>
      </c>
      <c r="Y3950">
        <f t="shared" si="133"/>
        <v>0</v>
      </c>
    </row>
    <row r="3951" spans="1:25" x14ac:dyDescent="0.2">
      <c r="A3951" t="s">
        <v>9864</v>
      </c>
      <c r="B3951" t="s">
        <v>1430</v>
      </c>
      <c r="C3951">
        <v>7</v>
      </c>
      <c r="D3951">
        <v>38</v>
      </c>
      <c r="E3951" t="s">
        <v>4258</v>
      </c>
      <c r="F3951">
        <v>258.31599999999997</v>
      </c>
      <c r="G3951">
        <v>87.034999999999997</v>
      </c>
      <c r="H3951">
        <v>40.497</v>
      </c>
      <c r="I3951">
        <v>22482.508000000002</v>
      </c>
      <c r="J3951">
        <v>9168958</v>
      </c>
      <c r="K3951">
        <v>4.5389999999999997</v>
      </c>
      <c r="L3951">
        <v>7.0149999999999997</v>
      </c>
      <c r="M3951">
        <v>1172.4010000000001</v>
      </c>
      <c r="N3951">
        <v>478136</v>
      </c>
      <c r="O3951">
        <v>3.367</v>
      </c>
      <c r="P3951">
        <v>7.6840000000000002</v>
      </c>
      <c r="Q3951">
        <v>869.70600000000002</v>
      </c>
      <c r="R3951">
        <v>354689</v>
      </c>
      <c r="S3951">
        <v>3.4000000000000002E-2</v>
      </c>
      <c r="T3951">
        <v>2.9390000000000001</v>
      </c>
      <c r="U3951">
        <v>8.7539999999999996</v>
      </c>
      <c r="V3951">
        <v>3570</v>
      </c>
      <c r="W3951">
        <v>14</v>
      </c>
      <c r="X3951">
        <f t="shared" si="132"/>
        <v>0</v>
      </c>
      <c r="Y3951">
        <f t="shared" si="133"/>
        <v>0</v>
      </c>
    </row>
    <row r="3952" spans="1:25" x14ac:dyDescent="0.2">
      <c r="A3952" t="s">
        <v>9864</v>
      </c>
      <c r="B3952" t="s">
        <v>1430</v>
      </c>
      <c r="C3952">
        <v>7</v>
      </c>
      <c r="D3952">
        <v>39</v>
      </c>
      <c r="E3952" t="s">
        <v>4259</v>
      </c>
      <c r="F3952">
        <v>378.661</v>
      </c>
      <c r="G3952">
        <v>87.353999999999999</v>
      </c>
      <c r="H3952">
        <v>45.436999999999998</v>
      </c>
      <c r="I3952">
        <v>33077.682999999997</v>
      </c>
      <c r="J3952">
        <v>13489949</v>
      </c>
      <c r="K3952">
        <v>33.956000000000003</v>
      </c>
      <c r="L3952">
        <v>18.440000000000001</v>
      </c>
      <c r="M3952">
        <v>12857.880999999999</v>
      </c>
      <c r="N3952">
        <v>5243782</v>
      </c>
      <c r="O3952">
        <v>17.381</v>
      </c>
      <c r="P3952">
        <v>27.405000000000001</v>
      </c>
      <c r="Q3952">
        <v>6581.6080000000002</v>
      </c>
      <c r="R3952">
        <v>2684153</v>
      </c>
      <c r="S3952">
        <v>0.157</v>
      </c>
      <c r="T3952">
        <v>6.3230000000000004</v>
      </c>
      <c r="U3952">
        <v>59.4</v>
      </c>
      <c r="V3952">
        <v>24225</v>
      </c>
      <c r="W3952">
        <v>95</v>
      </c>
      <c r="X3952">
        <f t="shared" si="132"/>
        <v>6237.1958000000004</v>
      </c>
      <c r="Y3952">
        <f t="shared" si="133"/>
        <v>86.515000000000015</v>
      </c>
    </row>
    <row r="3953" spans="1:25" x14ac:dyDescent="0.2">
      <c r="A3953" t="s">
        <v>9864</v>
      </c>
      <c r="B3953" t="s">
        <v>1430</v>
      </c>
      <c r="C3953">
        <v>7</v>
      </c>
      <c r="D3953">
        <v>40</v>
      </c>
      <c r="E3953" t="s">
        <v>4260</v>
      </c>
      <c r="F3953">
        <v>13.78</v>
      </c>
      <c r="G3953">
        <v>75.271000000000001</v>
      </c>
      <c r="H3953">
        <v>42.481999999999999</v>
      </c>
      <c r="I3953">
        <v>1037.26</v>
      </c>
      <c r="J3953">
        <v>423022</v>
      </c>
      <c r="K3953">
        <v>65.891999999999996</v>
      </c>
      <c r="L3953">
        <v>45.405999999999999</v>
      </c>
      <c r="M3953">
        <v>908.01400000000001</v>
      </c>
      <c r="N3953">
        <v>370312</v>
      </c>
      <c r="O3953">
        <v>16.373000000000001</v>
      </c>
      <c r="P3953">
        <v>30.135999999999999</v>
      </c>
      <c r="Q3953">
        <v>225.62299999999999</v>
      </c>
      <c r="R3953">
        <v>92015</v>
      </c>
      <c r="S3953">
        <v>4.4999999999999998E-2</v>
      </c>
      <c r="T3953">
        <v>3.4020000000000001</v>
      </c>
      <c r="U3953">
        <v>0.625</v>
      </c>
      <c r="V3953">
        <v>255</v>
      </c>
      <c r="W3953">
        <v>1</v>
      </c>
      <c r="X3953">
        <f t="shared" si="132"/>
        <v>0</v>
      </c>
      <c r="Y3953">
        <f t="shared" si="133"/>
        <v>0</v>
      </c>
    </row>
    <row r="3954" spans="1:25" x14ac:dyDescent="0.2">
      <c r="A3954" t="s">
        <v>9864</v>
      </c>
      <c r="B3954" t="s">
        <v>1430</v>
      </c>
      <c r="C3954">
        <v>7</v>
      </c>
      <c r="D3954">
        <v>41</v>
      </c>
      <c r="E3954" t="s">
        <v>4261</v>
      </c>
      <c r="F3954">
        <v>168.69900000000001</v>
      </c>
      <c r="G3954">
        <v>95.179000000000002</v>
      </c>
      <c r="H3954">
        <v>42.945999999999998</v>
      </c>
      <c r="I3954">
        <v>16056.583000000001</v>
      </c>
      <c r="J3954">
        <v>6548297</v>
      </c>
      <c r="K3954">
        <v>3.3439999999999999</v>
      </c>
      <c r="L3954">
        <v>2.12</v>
      </c>
      <c r="M3954">
        <v>564.14</v>
      </c>
      <c r="N3954">
        <v>230071</v>
      </c>
      <c r="O3954">
        <v>5.0389999999999997</v>
      </c>
      <c r="P3954">
        <v>14.05</v>
      </c>
      <c r="Q3954">
        <v>850.04100000000005</v>
      </c>
      <c r="R3954">
        <v>346669</v>
      </c>
      <c r="S3954">
        <v>6.3E-2</v>
      </c>
      <c r="T3954">
        <v>4.008</v>
      </c>
      <c r="U3954">
        <v>10.63</v>
      </c>
      <c r="V3954">
        <v>4335</v>
      </c>
      <c r="W3954">
        <v>17</v>
      </c>
      <c r="X3954">
        <f t="shared" si="132"/>
        <v>0</v>
      </c>
      <c r="Y3954">
        <f t="shared" si="133"/>
        <v>0.71499999999999853</v>
      </c>
    </row>
    <row r="3955" spans="1:25" x14ac:dyDescent="0.2">
      <c r="A3955" t="s">
        <v>9864</v>
      </c>
      <c r="B3955" t="s">
        <v>1430</v>
      </c>
      <c r="C3955">
        <v>7</v>
      </c>
      <c r="D3955">
        <v>42</v>
      </c>
      <c r="E3955" t="s">
        <v>4262</v>
      </c>
      <c r="F3955">
        <v>271.92200000000003</v>
      </c>
      <c r="G3955">
        <v>119.304</v>
      </c>
      <c r="H3955">
        <v>46.892000000000003</v>
      </c>
      <c r="I3955">
        <v>32441.468000000001</v>
      </c>
      <c r="J3955">
        <v>13230484</v>
      </c>
      <c r="K3955">
        <v>26.13</v>
      </c>
      <c r="L3955">
        <v>12.339</v>
      </c>
      <c r="M3955">
        <v>7105.2209999999995</v>
      </c>
      <c r="N3955">
        <v>2897696</v>
      </c>
      <c r="O3955">
        <v>18.803000000000001</v>
      </c>
      <c r="P3955">
        <v>29.684999999999999</v>
      </c>
      <c r="Q3955">
        <v>5112.915</v>
      </c>
      <c r="R3955">
        <v>2085181</v>
      </c>
      <c r="S3955">
        <v>0.17899999999999999</v>
      </c>
      <c r="T3955">
        <v>6.76</v>
      </c>
      <c r="U3955">
        <v>48.771000000000001</v>
      </c>
      <c r="V3955">
        <v>19890</v>
      </c>
      <c r="W3955">
        <v>78</v>
      </c>
      <c r="X3955">
        <f t="shared" si="132"/>
        <v>4621.6334999999999</v>
      </c>
      <c r="Y3955">
        <f t="shared" si="133"/>
        <v>67.814999999999998</v>
      </c>
    </row>
    <row r="3956" spans="1:25" x14ac:dyDescent="0.2">
      <c r="A3956" t="s">
        <v>9864</v>
      </c>
      <c r="B3956" t="s">
        <v>1430</v>
      </c>
      <c r="C3956">
        <v>7</v>
      </c>
      <c r="D3956">
        <v>43</v>
      </c>
      <c r="E3956" t="s">
        <v>4263</v>
      </c>
      <c r="F3956">
        <v>346.29</v>
      </c>
      <c r="G3956">
        <v>79.793999999999997</v>
      </c>
      <c r="H3956">
        <v>35.975000000000001</v>
      </c>
      <c r="I3956">
        <v>27631.687999999998</v>
      </c>
      <c r="J3956">
        <v>11268929</v>
      </c>
      <c r="K3956">
        <v>61.341999999999999</v>
      </c>
      <c r="L3956">
        <v>29.033000000000001</v>
      </c>
      <c r="M3956">
        <v>21242.186000000002</v>
      </c>
      <c r="N3956">
        <v>8663122</v>
      </c>
      <c r="O3956">
        <v>17.21</v>
      </c>
      <c r="P3956">
        <v>28.681000000000001</v>
      </c>
      <c r="Q3956">
        <v>5959.5249999999996</v>
      </c>
      <c r="R3956">
        <v>2430451</v>
      </c>
      <c r="S3956">
        <v>0.161</v>
      </c>
      <c r="T3956">
        <v>6.399</v>
      </c>
      <c r="U3956">
        <v>55.649000000000001</v>
      </c>
      <c r="V3956">
        <v>22695</v>
      </c>
      <c r="W3956">
        <v>89</v>
      </c>
      <c r="X3956">
        <f t="shared" si="132"/>
        <v>5552.9044999999996</v>
      </c>
      <c r="Y3956">
        <f t="shared" si="133"/>
        <v>79.915000000000006</v>
      </c>
    </row>
    <row r="3957" spans="1:25" x14ac:dyDescent="0.2">
      <c r="A3957" t="s">
        <v>9864</v>
      </c>
      <c r="B3957" t="s">
        <v>1430</v>
      </c>
      <c r="C3957">
        <v>7</v>
      </c>
      <c r="D3957">
        <v>44</v>
      </c>
      <c r="E3957" t="s">
        <v>4264</v>
      </c>
      <c r="F3957">
        <v>284.24400000000003</v>
      </c>
      <c r="G3957">
        <v>76.575000000000003</v>
      </c>
      <c r="H3957">
        <v>37.896999999999998</v>
      </c>
      <c r="I3957">
        <v>21766.011999999999</v>
      </c>
      <c r="J3957">
        <v>8876752</v>
      </c>
      <c r="K3957">
        <v>53.387999999999998</v>
      </c>
      <c r="L3957">
        <v>21.120999999999999</v>
      </c>
      <c r="M3957">
        <v>15175.218000000001</v>
      </c>
      <c r="N3957">
        <v>6188853</v>
      </c>
      <c r="O3957">
        <v>19.681999999999999</v>
      </c>
      <c r="P3957">
        <v>28.404</v>
      </c>
      <c r="Q3957">
        <v>5594.3959999999997</v>
      </c>
      <c r="R3957">
        <v>2281542</v>
      </c>
      <c r="S3957">
        <v>0.13200000000000001</v>
      </c>
      <c r="T3957">
        <v>5.8</v>
      </c>
      <c r="U3957">
        <v>37.515999999999998</v>
      </c>
      <c r="V3957">
        <v>15300</v>
      </c>
      <c r="W3957">
        <v>60</v>
      </c>
      <c r="X3957">
        <f t="shared" si="132"/>
        <v>5151.2626</v>
      </c>
      <c r="Y3957">
        <f t="shared" si="133"/>
        <v>48.015000000000001</v>
      </c>
    </row>
    <row r="3958" spans="1:25" x14ac:dyDescent="0.2">
      <c r="A3958" t="s">
        <v>9864</v>
      </c>
      <c r="B3958" t="s">
        <v>1430</v>
      </c>
      <c r="C3958">
        <v>7</v>
      </c>
      <c r="D3958">
        <v>45</v>
      </c>
      <c r="E3958" t="s">
        <v>4265</v>
      </c>
      <c r="F3958">
        <v>309.34699999999998</v>
      </c>
      <c r="G3958">
        <v>77.995999999999995</v>
      </c>
      <c r="H3958">
        <v>34.692</v>
      </c>
      <c r="I3958">
        <v>24127.77</v>
      </c>
      <c r="J3958">
        <v>9839939</v>
      </c>
      <c r="K3958">
        <v>45.776000000000003</v>
      </c>
      <c r="L3958">
        <v>26.946999999999999</v>
      </c>
      <c r="M3958">
        <v>14160.646000000001</v>
      </c>
      <c r="N3958">
        <v>5775084</v>
      </c>
      <c r="O3958">
        <v>8.0519999999999996</v>
      </c>
      <c r="P3958">
        <v>16.856000000000002</v>
      </c>
      <c r="Q3958">
        <v>2490.9940000000001</v>
      </c>
      <c r="R3958">
        <v>1015893</v>
      </c>
      <c r="S3958">
        <v>0.13100000000000001</v>
      </c>
      <c r="T3958">
        <v>5.7869999999999999</v>
      </c>
      <c r="U3958">
        <v>40.642000000000003</v>
      </c>
      <c r="V3958">
        <v>16575</v>
      </c>
      <c r="W3958">
        <v>65</v>
      </c>
      <c r="X3958">
        <f t="shared" si="132"/>
        <v>1737.5204000000006</v>
      </c>
      <c r="Y3958">
        <f t="shared" si="133"/>
        <v>53.515000000000001</v>
      </c>
    </row>
    <row r="3959" spans="1:25" x14ac:dyDescent="0.2">
      <c r="A3959" t="s">
        <v>9864</v>
      </c>
      <c r="B3959" t="s">
        <v>1430</v>
      </c>
      <c r="C3959">
        <v>7</v>
      </c>
      <c r="D3959">
        <v>46</v>
      </c>
      <c r="E3959" t="s">
        <v>4266</v>
      </c>
      <c r="F3959">
        <v>180.39099999999999</v>
      </c>
      <c r="G3959">
        <v>83.225999999999999</v>
      </c>
      <c r="H3959">
        <v>42.521000000000001</v>
      </c>
      <c r="I3959">
        <v>15013.137000000001</v>
      </c>
      <c r="J3959">
        <v>6122752</v>
      </c>
      <c r="K3959">
        <v>4.2510000000000003</v>
      </c>
      <c r="L3959">
        <v>3.12</v>
      </c>
      <c r="M3959">
        <v>766.76</v>
      </c>
      <c r="N3959">
        <v>312705</v>
      </c>
      <c r="O3959">
        <v>5.327</v>
      </c>
      <c r="P3959">
        <v>11.183</v>
      </c>
      <c r="Q3959">
        <v>961.01199999999994</v>
      </c>
      <c r="R3959">
        <v>391926</v>
      </c>
      <c r="S3959">
        <v>6.6000000000000003E-2</v>
      </c>
      <c r="T3959">
        <v>4.0979999999999999</v>
      </c>
      <c r="U3959">
        <v>11.88</v>
      </c>
      <c r="V3959">
        <v>4845</v>
      </c>
      <c r="W3959">
        <v>19</v>
      </c>
      <c r="X3959">
        <f t="shared" si="132"/>
        <v>54.540199999999999</v>
      </c>
      <c r="Y3959">
        <f t="shared" si="133"/>
        <v>2.9149999999999987</v>
      </c>
    </row>
    <row r="3960" spans="1:25" x14ac:dyDescent="0.2">
      <c r="A3960" t="s">
        <v>9864</v>
      </c>
      <c r="B3960" t="s">
        <v>1430</v>
      </c>
      <c r="C3960">
        <v>7</v>
      </c>
      <c r="D3960">
        <v>47</v>
      </c>
      <c r="E3960" t="s">
        <v>4267</v>
      </c>
      <c r="F3960">
        <v>307.57</v>
      </c>
      <c r="G3960">
        <v>81.495000000000005</v>
      </c>
      <c r="H3960">
        <v>38.283000000000001</v>
      </c>
      <c r="I3960">
        <v>25065.304</v>
      </c>
      <c r="J3960">
        <v>10222290</v>
      </c>
      <c r="K3960">
        <v>49.048999999999999</v>
      </c>
      <c r="L3960">
        <v>33.301000000000002</v>
      </c>
      <c r="M3960">
        <v>15085.995999999999</v>
      </c>
      <c r="N3960">
        <v>6152466</v>
      </c>
      <c r="O3960">
        <v>10.872999999999999</v>
      </c>
      <c r="P3960">
        <v>23.132000000000001</v>
      </c>
      <c r="Q3960">
        <v>3344.1959999999999</v>
      </c>
      <c r="R3960">
        <v>1363851</v>
      </c>
      <c r="S3960">
        <v>0.12</v>
      </c>
      <c r="T3960">
        <v>5.5289999999999999</v>
      </c>
      <c r="U3960">
        <v>36.890999999999998</v>
      </c>
      <c r="V3960">
        <v>15045</v>
      </c>
      <c r="W3960">
        <v>59</v>
      </c>
      <c r="X3960">
        <f t="shared" si="132"/>
        <v>2676.0426000000002</v>
      </c>
      <c r="Y3960">
        <f t="shared" si="133"/>
        <v>46.914999999999999</v>
      </c>
    </row>
    <row r="3961" spans="1:25" x14ac:dyDescent="0.2">
      <c r="A3961" t="s">
        <v>9864</v>
      </c>
      <c r="B3961" t="s">
        <v>1430</v>
      </c>
      <c r="C3961">
        <v>7</v>
      </c>
      <c r="D3961">
        <v>48</v>
      </c>
      <c r="E3961" t="s">
        <v>4268</v>
      </c>
      <c r="F3961">
        <v>232.31200000000001</v>
      </c>
      <c r="G3961">
        <v>89.299000000000007</v>
      </c>
      <c r="H3961">
        <v>41.234999999999999</v>
      </c>
      <c r="I3961">
        <v>20745.16</v>
      </c>
      <c r="J3961">
        <v>8460422</v>
      </c>
      <c r="K3961">
        <v>32.168999999999997</v>
      </c>
      <c r="L3961">
        <v>12.327999999999999</v>
      </c>
      <c r="M3961">
        <v>7473.1869999999999</v>
      </c>
      <c r="N3961">
        <v>3047762</v>
      </c>
      <c r="O3961">
        <v>16.786999999999999</v>
      </c>
      <c r="P3961">
        <v>26.385000000000002</v>
      </c>
      <c r="Q3961">
        <v>3899.8490000000002</v>
      </c>
      <c r="R3961">
        <v>1590461</v>
      </c>
      <c r="S3961">
        <v>0.151</v>
      </c>
      <c r="T3961">
        <v>6.1980000000000004</v>
      </c>
      <c r="U3961">
        <v>35.015000000000001</v>
      </c>
      <c r="V3961">
        <v>14280</v>
      </c>
      <c r="W3961">
        <v>56</v>
      </c>
      <c r="X3961">
        <f t="shared" si="132"/>
        <v>3287.2609000000007</v>
      </c>
      <c r="Y3961">
        <f t="shared" si="133"/>
        <v>43.615000000000002</v>
      </c>
    </row>
    <row r="3962" spans="1:25" x14ac:dyDescent="0.2">
      <c r="A3962" t="s">
        <v>9864</v>
      </c>
      <c r="B3962" t="s">
        <v>1430</v>
      </c>
      <c r="C3962">
        <v>7</v>
      </c>
      <c r="D3962">
        <v>49</v>
      </c>
      <c r="E3962" t="s">
        <v>4269</v>
      </c>
      <c r="F3962">
        <v>257.51600000000002</v>
      </c>
      <c r="G3962">
        <v>55.387999999999998</v>
      </c>
      <c r="H3962">
        <v>33.332000000000001</v>
      </c>
      <c r="I3962">
        <v>14263.33</v>
      </c>
      <c r="J3962">
        <v>5816961</v>
      </c>
      <c r="K3962">
        <v>29.882999999999999</v>
      </c>
      <c r="L3962">
        <v>21.835000000000001</v>
      </c>
      <c r="M3962">
        <v>7695.3280000000004</v>
      </c>
      <c r="N3962">
        <v>3138357</v>
      </c>
      <c r="O3962">
        <v>8.7230000000000008</v>
      </c>
      <c r="P3962">
        <v>16.582999999999998</v>
      </c>
      <c r="Q3962">
        <v>2246.415</v>
      </c>
      <c r="R3962">
        <v>916147</v>
      </c>
      <c r="S3962">
        <v>0.107</v>
      </c>
      <c r="T3962">
        <v>5.218</v>
      </c>
      <c r="U3962">
        <v>27.512</v>
      </c>
      <c r="V3962">
        <v>11220</v>
      </c>
      <c r="W3962">
        <v>44</v>
      </c>
      <c r="X3962">
        <f t="shared" si="132"/>
        <v>1468.4835000000003</v>
      </c>
      <c r="Y3962">
        <f t="shared" si="133"/>
        <v>30.414999999999999</v>
      </c>
    </row>
    <row r="3963" spans="1:25" x14ac:dyDescent="0.2">
      <c r="A3963" t="s">
        <v>9864</v>
      </c>
      <c r="B3963" t="s">
        <v>1430</v>
      </c>
      <c r="C3963">
        <v>7</v>
      </c>
      <c r="D3963">
        <v>51</v>
      </c>
      <c r="E3963" t="s">
        <v>4270</v>
      </c>
      <c r="F3963">
        <v>315.86500000000001</v>
      </c>
      <c r="G3963">
        <v>86.394999999999996</v>
      </c>
      <c r="H3963">
        <v>40.774999999999999</v>
      </c>
      <c r="I3963">
        <v>27289.094000000001</v>
      </c>
      <c r="J3963">
        <v>11129210</v>
      </c>
      <c r="K3963">
        <v>29.716000000000001</v>
      </c>
      <c r="L3963">
        <v>15.279</v>
      </c>
      <c r="M3963">
        <v>9386.116</v>
      </c>
      <c r="N3963">
        <v>3827905</v>
      </c>
      <c r="O3963">
        <v>20.114000000000001</v>
      </c>
      <c r="P3963">
        <v>31.419</v>
      </c>
      <c r="Q3963">
        <v>6353.3180000000002</v>
      </c>
      <c r="R3963">
        <v>2591050</v>
      </c>
      <c r="S3963">
        <v>0.17799999999999999</v>
      </c>
      <c r="T3963">
        <v>6.7380000000000004</v>
      </c>
      <c r="U3963">
        <v>56.274000000000001</v>
      </c>
      <c r="V3963">
        <v>22950</v>
      </c>
      <c r="W3963">
        <v>90</v>
      </c>
      <c r="X3963">
        <f t="shared" si="132"/>
        <v>5986.0768000000007</v>
      </c>
      <c r="Y3963">
        <f t="shared" si="133"/>
        <v>81.015000000000015</v>
      </c>
    </row>
    <row r="3964" spans="1:25" x14ac:dyDescent="0.2">
      <c r="A3964" t="s">
        <v>9864</v>
      </c>
      <c r="B3964" t="s">
        <v>1430</v>
      </c>
      <c r="C3964">
        <v>8</v>
      </c>
      <c r="D3964">
        <v>1</v>
      </c>
      <c r="E3964" t="s">
        <v>1056</v>
      </c>
      <c r="F3964">
        <v>237.77500000000001</v>
      </c>
      <c r="G3964">
        <v>59.816000000000003</v>
      </c>
      <c r="H3964">
        <v>34.939</v>
      </c>
      <c r="I3964">
        <v>14222.724</v>
      </c>
      <c r="J3964">
        <v>5800401</v>
      </c>
      <c r="K3964">
        <v>71.042000000000002</v>
      </c>
      <c r="L3964">
        <v>44.404000000000003</v>
      </c>
      <c r="M3964">
        <v>16892.072</v>
      </c>
      <c r="N3964">
        <v>6889031</v>
      </c>
      <c r="O3964">
        <v>11.545</v>
      </c>
      <c r="P3964">
        <v>19.050999999999998</v>
      </c>
      <c r="Q3964">
        <v>2745.1149999999998</v>
      </c>
      <c r="R3964">
        <v>1119530</v>
      </c>
      <c r="S3964">
        <v>0.158</v>
      </c>
      <c r="T3964">
        <v>6.3410000000000002</v>
      </c>
      <c r="U3964">
        <v>37.515999999999998</v>
      </c>
      <c r="V3964">
        <v>15300</v>
      </c>
      <c r="W3964">
        <v>60</v>
      </c>
      <c r="X3964">
        <f t="shared" si="132"/>
        <v>2017.0535000000002</v>
      </c>
      <c r="Y3964">
        <f t="shared" si="133"/>
        <v>48.015000000000001</v>
      </c>
    </row>
    <row r="3965" spans="1:25" x14ac:dyDescent="0.2">
      <c r="A3965" t="s">
        <v>9864</v>
      </c>
      <c r="B3965" t="s">
        <v>1430</v>
      </c>
      <c r="C3965">
        <v>8</v>
      </c>
      <c r="D3965">
        <v>2</v>
      </c>
      <c r="E3965" t="s">
        <v>4271</v>
      </c>
      <c r="F3965">
        <v>223.72300000000001</v>
      </c>
      <c r="G3965">
        <v>86.251999999999995</v>
      </c>
      <c r="H3965">
        <v>42.375999999999998</v>
      </c>
      <c r="I3965">
        <v>19296.474999999999</v>
      </c>
      <c r="J3965">
        <v>7869610</v>
      </c>
      <c r="K3965">
        <v>2.524</v>
      </c>
      <c r="L3965">
        <v>1.732</v>
      </c>
      <c r="M3965">
        <v>564.67200000000003</v>
      </c>
      <c r="N3965">
        <v>230288</v>
      </c>
      <c r="O3965">
        <v>3.3879999999999999</v>
      </c>
      <c r="P3965">
        <v>9.4589999999999996</v>
      </c>
      <c r="Q3965">
        <v>758.029</v>
      </c>
      <c r="R3965">
        <v>309144</v>
      </c>
      <c r="S3965">
        <v>3.4000000000000002E-2</v>
      </c>
      <c r="T3965">
        <v>2.9239999999999999</v>
      </c>
      <c r="U3965">
        <v>7.5030000000000001</v>
      </c>
      <c r="V3965">
        <v>3060</v>
      </c>
      <c r="W3965">
        <v>12</v>
      </c>
      <c r="X3965">
        <f t="shared" si="132"/>
        <v>0</v>
      </c>
      <c r="Y3965">
        <f t="shared" si="133"/>
        <v>0</v>
      </c>
    </row>
    <row r="3966" spans="1:25" x14ac:dyDescent="0.2">
      <c r="A3966" t="s">
        <v>9864</v>
      </c>
      <c r="B3966" t="s">
        <v>1430</v>
      </c>
      <c r="C3966">
        <v>8</v>
      </c>
      <c r="D3966">
        <v>3</v>
      </c>
      <c r="E3966" t="s">
        <v>4272</v>
      </c>
      <c r="F3966">
        <v>212.76499999999999</v>
      </c>
      <c r="G3966">
        <v>63.2</v>
      </c>
      <c r="H3966">
        <v>41.16</v>
      </c>
      <c r="I3966">
        <v>13446.806</v>
      </c>
      <c r="J3966">
        <v>5483961</v>
      </c>
      <c r="K3966">
        <v>59.548999999999999</v>
      </c>
      <c r="L3966">
        <v>32.682000000000002</v>
      </c>
      <c r="M3966">
        <v>12669.894</v>
      </c>
      <c r="N3966">
        <v>5167116</v>
      </c>
      <c r="O3966">
        <v>6.7270000000000003</v>
      </c>
      <c r="P3966">
        <v>14.419</v>
      </c>
      <c r="Q3966">
        <v>1431.1880000000001</v>
      </c>
      <c r="R3966">
        <v>583676</v>
      </c>
      <c r="S3966">
        <v>0.12</v>
      </c>
      <c r="T3966">
        <v>5.5419999999999998</v>
      </c>
      <c r="U3966">
        <v>25.635999999999999</v>
      </c>
      <c r="V3966">
        <v>10455</v>
      </c>
      <c r="W3966">
        <v>41</v>
      </c>
      <c r="X3966">
        <f t="shared" si="132"/>
        <v>571.7338000000002</v>
      </c>
      <c r="Y3966">
        <f t="shared" si="133"/>
        <v>27.115000000000002</v>
      </c>
    </row>
    <row r="3967" spans="1:25" x14ac:dyDescent="0.2">
      <c r="A3967" t="s">
        <v>9864</v>
      </c>
      <c r="B3967" t="s">
        <v>1430</v>
      </c>
      <c r="C3967">
        <v>8</v>
      </c>
      <c r="D3967">
        <v>4</v>
      </c>
      <c r="E3967" t="s">
        <v>4273</v>
      </c>
      <c r="F3967">
        <v>233.548</v>
      </c>
      <c r="G3967">
        <v>86.238</v>
      </c>
      <c r="H3967">
        <v>45.838000000000001</v>
      </c>
      <c r="I3967">
        <v>20140.780999999999</v>
      </c>
      <c r="J3967">
        <v>8213940</v>
      </c>
      <c r="K3967">
        <v>2.948</v>
      </c>
      <c r="L3967">
        <v>2.6030000000000002</v>
      </c>
      <c r="M3967">
        <v>688.53099999999995</v>
      </c>
      <c r="N3967">
        <v>280801</v>
      </c>
      <c r="O3967">
        <v>3.2280000000000002</v>
      </c>
      <c r="P3967">
        <v>8.1549999999999994</v>
      </c>
      <c r="Q3967">
        <v>753.85299999999995</v>
      </c>
      <c r="R3967">
        <v>307441</v>
      </c>
      <c r="S3967">
        <v>3.2000000000000001E-2</v>
      </c>
      <c r="T3967">
        <v>2.8620000000000001</v>
      </c>
      <c r="U3967">
        <v>7.5030000000000001</v>
      </c>
      <c r="V3967">
        <v>3060</v>
      </c>
      <c r="W3967">
        <v>12</v>
      </c>
      <c r="X3967">
        <f t="shared" si="132"/>
        <v>0</v>
      </c>
      <c r="Y3967">
        <f t="shared" si="133"/>
        <v>0</v>
      </c>
    </row>
    <row r="3968" spans="1:25" x14ac:dyDescent="0.2">
      <c r="A3968" t="s">
        <v>9864</v>
      </c>
      <c r="B3968" t="s">
        <v>1430</v>
      </c>
      <c r="C3968">
        <v>8</v>
      </c>
      <c r="D3968">
        <v>5</v>
      </c>
      <c r="E3968" t="s">
        <v>4274</v>
      </c>
      <c r="F3968">
        <v>267.62099999999998</v>
      </c>
      <c r="G3968">
        <v>80.263999999999996</v>
      </c>
      <c r="H3968">
        <v>41.570999999999998</v>
      </c>
      <c r="I3968">
        <v>21480.383000000002</v>
      </c>
      <c r="J3968">
        <v>8760265</v>
      </c>
      <c r="K3968">
        <v>3.548</v>
      </c>
      <c r="L3968">
        <v>3.181</v>
      </c>
      <c r="M3968">
        <v>949.63499999999999</v>
      </c>
      <c r="N3968">
        <v>387286</v>
      </c>
      <c r="O3968">
        <v>4.2240000000000002</v>
      </c>
      <c r="P3968">
        <v>12.724</v>
      </c>
      <c r="Q3968">
        <v>1130.454</v>
      </c>
      <c r="R3968">
        <v>461029</v>
      </c>
      <c r="S3968">
        <v>5.0999999999999997E-2</v>
      </c>
      <c r="T3968">
        <v>3.62</v>
      </c>
      <c r="U3968">
        <v>13.756</v>
      </c>
      <c r="V3968">
        <v>5610</v>
      </c>
      <c r="W3968">
        <v>22</v>
      </c>
      <c r="X3968">
        <f t="shared" si="132"/>
        <v>240.92640000000003</v>
      </c>
      <c r="Y3968">
        <f t="shared" si="133"/>
        <v>6.214999999999999</v>
      </c>
    </row>
    <row r="3969" spans="1:25" x14ac:dyDescent="0.2">
      <c r="A3969" t="s">
        <v>9864</v>
      </c>
      <c r="B3969" t="s">
        <v>1430</v>
      </c>
      <c r="C3969">
        <v>8</v>
      </c>
      <c r="D3969">
        <v>6</v>
      </c>
      <c r="E3969" t="s">
        <v>4275</v>
      </c>
      <c r="F3969">
        <v>200.00200000000001</v>
      </c>
      <c r="G3969">
        <v>82.043000000000006</v>
      </c>
      <c r="H3969">
        <v>40.741999999999997</v>
      </c>
      <c r="I3969">
        <v>16408.704000000002</v>
      </c>
      <c r="J3969">
        <v>6691901</v>
      </c>
      <c r="K3969">
        <v>3.177</v>
      </c>
      <c r="L3969">
        <v>2.4369999999999998</v>
      </c>
      <c r="M3969">
        <v>635.37599999999998</v>
      </c>
      <c r="N3969">
        <v>259123</v>
      </c>
      <c r="O3969">
        <v>3.2869999999999999</v>
      </c>
      <c r="P3969">
        <v>6.5960000000000001</v>
      </c>
      <c r="Q3969">
        <v>657.471</v>
      </c>
      <c r="R3969">
        <v>268134</v>
      </c>
      <c r="S3969">
        <v>4.1000000000000002E-2</v>
      </c>
      <c r="T3969">
        <v>3.2189999999999999</v>
      </c>
      <c r="U3969">
        <v>8.1280000000000001</v>
      </c>
      <c r="V3969">
        <v>3315</v>
      </c>
      <c r="W3969">
        <v>13</v>
      </c>
      <c r="X3969">
        <f t="shared" si="132"/>
        <v>0</v>
      </c>
      <c r="Y3969">
        <f t="shared" si="133"/>
        <v>0</v>
      </c>
    </row>
    <row r="3970" spans="1:25" x14ac:dyDescent="0.2">
      <c r="A3970" t="s">
        <v>9864</v>
      </c>
      <c r="B3970" t="s">
        <v>1430</v>
      </c>
      <c r="C3970">
        <v>8</v>
      </c>
      <c r="D3970">
        <v>7</v>
      </c>
      <c r="E3970" t="s">
        <v>4276</v>
      </c>
      <c r="F3970">
        <v>193.727</v>
      </c>
      <c r="G3970">
        <v>100.56399999999999</v>
      </c>
      <c r="H3970">
        <v>50.046999999999997</v>
      </c>
      <c r="I3970">
        <v>19481.968000000001</v>
      </c>
      <c r="J3970">
        <v>7945259</v>
      </c>
      <c r="K3970">
        <v>2.552</v>
      </c>
      <c r="L3970">
        <v>1.8680000000000001</v>
      </c>
      <c r="M3970">
        <v>494.483</v>
      </c>
      <c r="N3970">
        <v>201663</v>
      </c>
      <c r="O3970">
        <v>3.411</v>
      </c>
      <c r="P3970">
        <v>10.858000000000001</v>
      </c>
      <c r="Q3970">
        <v>660.71299999999997</v>
      </c>
      <c r="R3970">
        <v>269456</v>
      </c>
      <c r="S3970">
        <v>3.2000000000000001E-2</v>
      </c>
      <c r="T3970">
        <v>2.8690000000000002</v>
      </c>
      <c r="U3970">
        <v>6.2530000000000001</v>
      </c>
      <c r="V3970">
        <v>2550</v>
      </c>
      <c r="W3970">
        <v>10</v>
      </c>
      <c r="X3970">
        <f t="shared" si="132"/>
        <v>0</v>
      </c>
      <c r="Y3970">
        <f t="shared" si="133"/>
        <v>0</v>
      </c>
    </row>
    <row r="3971" spans="1:25" x14ac:dyDescent="0.2">
      <c r="A3971" t="s">
        <v>9864</v>
      </c>
      <c r="B3971" t="s">
        <v>1430</v>
      </c>
      <c r="C3971">
        <v>8</v>
      </c>
      <c r="D3971">
        <v>8</v>
      </c>
      <c r="E3971" t="s">
        <v>4277</v>
      </c>
      <c r="F3971">
        <v>15.644</v>
      </c>
      <c r="G3971">
        <v>81.647999999999996</v>
      </c>
      <c r="H3971">
        <v>53.463999999999999</v>
      </c>
      <c r="I3971">
        <v>1277.299</v>
      </c>
      <c r="J3971">
        <v>520916</v>
      </c>
      <c r="K3971">
        <v>2.1480000000000001</v>
      </c>
      <c r="L3971">
        <v>1.55</v>
      </c>
      <c r="M3971">
        <v>33.597999999999999</v>
      </c>
      <c r="N3971">
        <v>13702</v>
      </c>
      <c r="O3971">
        <v>2.2090000000000001</v>
      </c>
      <c r="P3971">
        <v>5.4240000000000004</v>
      </c>
      <c r="Q3971">
        <v>34.564</v>
      </c>
      <c r="R3971">
        <v>14096</v>
      </c>
      <c r="S3971">
        <v>0.04</v>
      </c>
      <c r="T3971">
        <v>3.1920000000000002</v>
      </c>
      <c r="U3971">
        <v>0.625</v>
      </c>
      <c r="V3971">
        <v>255</v>
      </c>
      <c r="W3971">
        <v>1</v>
      </c>
      <c r="X3971">
        <f t="shared" si="132"/>
        <v>0</v>
      </c>
      <c r="Y3971">
        <f t="shared" si="133"/>
        <v>0</v>
      </c>
    </row>
    <row r="3972" spans="1:25" x14ac:dyDescent="0.2">
      <c r="A3972" t="s">
        <v>9864</v>
      </c>
      <c r="B3972" t="s">
        <v>1430</v>
      </c>
      <c r="C3972">
        <v>8</v>
      </c>
      <c r="D3972">
        <v>9</v>
      </c>
      <c r="E3972" t="s">
        <v>4278</v>
      </c>
      <c r="F3972">
        <v>223.18600000000001</v>
      </c>
      <c r="G3972">
        <v>80.406000000000006</v>
      </c>
      <c r="H3972">
        <v>42.441000000000003</v>
      </c>
      <c r="I3972">
        <v>17945.387999999999</v>
      </c>
      <c r="J3972">
        <v>7318601</v>
      </c>
      <c r="K3972">
        <v>47.597999999999999</v>
      </c>
      <c r="L3972">
        <v>37.017000000000003</v>
      </c>
      <c r="M3972">
        <v>10623.091</v>
      </c>
      <c r="N3972">
        <v>4332376</v>
      </c>
      <c r="O3972">
        <v>5.8</v>
      </c>
      <c r="P3972">
        <v>13.151</v>
      </c>
      <c r="Q3972">
        <v>1294.566</v>
      </c>
      <c r="R3972">
        <v>527958</v>
      </c>
      <c r="S3972">
        <v>8.6999999999999994E-2</v>
      </c>
      <c r="T3972">
        <v>4.7050000000000001</v>
      </c>
      <c r="U3972">
        <v>19.382999999999999</v>
      </c>
      <c r="V3972">
        <v>7905</v>
      </c>
      <c r="W3972">
        <v>31</v>
      </c>
      <c r="X3972">
        <f t="shared" si="132"/>
        <v>421.44960000000015</v>
      </c>
      <c r="Y3972">
        <f t="shared" si="133"/>
        <v>16.114999999999998</v>
      </c>
    </row>
    <row r="3973" spans="1:25" x14ac:dyDescent="0.2">
      <c r="A3973" t="s">
        <v>9864</v>
      </c>
      <c r="B3973" t="s">
        <v>1430</v>
      </c>
      <c r="C3973">
        <v>8</v>
      </c>
      <c r="D3973">
        <v>10</v>
      </c>
      <c r="E3973" t="s">
        <v>4279</v>
      </c>
      <c r="F3973">
        <v>351.81400000000002</v>
      </c>
      <c r="G3973">
        <v>99.927000000000007</v>
      </c>
      <c r="H3973">
        <v>47.607999999999997</v>
      </c>
      <c r="I3973">
        <v>35155.879000000001</v>
      </c>
      <c r="J3973">
        <v>14337492</v>
      </c>
      <c r="K3973">
        <v>64.897000000000006</v>
      </c>
      <c r="L3973">
        <v>26.305</v>
      </c>
      <c r="M3973">
        <v>22831.774000000001</v>
      </c>
      <c r="N3973">
        <v>9311398</v>
      </c>
      <c r="O3973">
        <v>24.582999999999998</v>
      </c>
      <c r="P3973">
        <v>30.83</v>
      </c>
      <c r="Q3973">
        <v>8648.52</v>
      </c>
      <c r="R3973">
        <v>3527094</v>
      </c>
      <c r="S3973">
        <v>0.16500000000000001</v>
      </c>
      <c r="T3973">
        <v>6.49</v>
      </c>
      <c r="U3973">
        <v>58.15</v>
      </c>
      <c r="V3973">
        <v>23715</v>
      </c>
      <c r="W3973">
        <v>93</v>
      </c>
      <c r="X3973">
        <f t="shared" ref="X3973:X4036" si="134">(MAX(0, (Q3973-911.43)))*1.1</f>
        <v>8510.7990000000009</v>
      </c>
      <c r="Y3973">
        <f t="shared" ref="Y3973:Y4036" si="135">(MAX(0, (W3973-16.35)))*1.1</f>
        <v>84.315000000000012</v>
      </c>
    </row>
    <row r="3974" spans="1:25" x14ac:dyDescent="0.2">
      <c r="A3974" t="s">
        <v>9864</v>
      </c>
      <c r="B3974" t="s">
        <v>1430</v>
      </c>
      <c r="C3974">
        <v>8</v>
      </c>
      <c r="D3974">
        <v>11</v>
      </c>
      <c r="E3974" t="s">
        <v>4280</v>
      </c>
      <c r="F3974">
        <v>330.18200000000002</v>
      </c>
      <c r="G3974">
        <v>99.799000000000007</v>
      </c>
      <c r="H3974">
        <v>41.908999999999999</v>
      </c>
      <c r="I3974">
        <v>32951.773999999998</v>
      </c>
      <c r="J3974">
        <v>13438600</v>
      </c>
      <c r="K3974">
        <v>78.117999999999995</v>
      </c>
      <c r="L3974">
        <v>31.372</v>
      </c>
      <c r="M3974">
        <v>25793.087</v>
      </c>
      <c r="N3974">
        <v>10519099</v>
      </c>
      <c r="O3974">
        <v>26.928000000000001</v>
      </c>
      <c r="P3974">
        <v>32.868000000000002</v>
      </c>
      <c r="Q3974">
        <v>8891.0349999999999</v>
      </c>
      <c r="R3974">
        <v>3625998</v>
      </c>
      <c r="S3974">
        <v>0.14000000000000001</v>
      </c>
      <c r="T3974">
        <v>5.976</v>
      </c>
      <c r="U3974">
        <v>46.27</v>
      </c>
      <c r="V3974">
        <v>18870</v>
      </c>
      <c r="W3974">
        <v>74</v>
      </c>
      <c r="X3974">
        <f t="shared" si="134"/>
        <v>8777.5655000000006</v>
      </c>
      <c r="Y3974">
        <f t="shared" si="135"/>
        <v>63.415000000000006</v>
      </c>
    </row>
    <row r="3975" spans="1:25" x14ac:dyDescent="0.2">
      <c r="A3975" t="s">
        <v>9864</v>
      </c>
      <c r="B3975" t="s">
        <v>1430</v>
      </c>
      <c r="C3975">
        <v>8</v>
      </c>
      <c r="D3975">
        <v>12</v>
      </c>
      <c r="E3975" t="s">
        <v>4281</v>
      </c>
      <c r="F3975">
        <v>304.01400000000001</v>
      </c>
      <c r="G3975">
        <v>114.866</v>
      </c>
      <c r="H3975">
        <v>56.25</v>
      </c>
      <c r="I3975">
        <v>34921.027000000002</v>
      </c>
      <c r="J3975">
        <v>14241713</v>
      </c>
      <c r="K3975">
        <v>33.03</v>
      </c>
      <c r="L3975">
        <v>26.675000000000001</v>
      </c>
      <c r="M3975">
        <v>10041.591</v>
      </c>
      <c r="N3975">
        <v>4095225</v>
      </c>
      <c r="O3975">
        <v>7.2039999999999997</v>
      </c>
      <c r="P3975">
        <v>15.69</v>
      </c>
      <c r="Q3975">
        <v>2190.19</v>
      </c>
      <c r="R3975">
        <v>893217</v>
      </c>
      <c r="S3975">
        <v>9.2999999999999999E-2</v>
      </c>
      <c r="T3975">
        <v>4.8570000000000002</v>
      </c>
      <c r="U3975">
        <v>28.137</v>
      </c>
      <c r="V3975">
        <v>11475</v>
      </c>
      <c r="W3975">
        <v>45</v>
      </c>
      <c r="X3975">
        <f t="shared" si="134"/>
        <v>1406.6360000000004</v>
      </c>
      <c r="Y3975">
        <f t="shared" si="135"/>
        <v>31.515000000000001</v>
      </c>
    </row>
    <row r="3976" spans="1:25" x14ac:dyDescent="0.2">
      <c r="A3976" t="s">
        <v>9864</v>
      </c>
      <c r="B3976" t="s">
        <v>1430</v>
      </c>
      <c r="C3976">
        <v>8</v>
      </c>
      <c r="D3976">
        <v>13</v>
      </c>
      <c r="E3976" t="s">
        <v>4282</v>
      </c>
      <c r="F3976">
        <v>329.221</v>
      </c>
      <c r="G3976">
        <v>111.69</v>
      </c>
      <c r="H3976">
        <v>49.442</v>
      </c>
      <c r="I3976">
        <v>36770.76</v>
      </c>
      <c r="J3976">
        <v>14996083</v>
      </c>
      <c r="K3976">
        <v>64.7</v>
      </c>
      <c r="L3976">
        <v>27.983000000000001</v>
      </c>
      <c r="M3976">
        <v>21300.669000000002</v>
      </c>
      <c r="N3976">
        <v>8686973</v>
      </c>
      <c r="O3976">
        <v>21.582000000000001</v>
      </c>
      <c r="P3976">
        <v>30.387</v>
      </c>
      <c r="Q3976">
        <v>7105.1670000000004</v>
      </c>
      <c r="R3976">
        <v>2897674</v>
      </c>
      <c r="S3976">
        <v>0.14099999999999999</v>
      </c>
      <c r="T3976">
        <v>5.9850000000000003</v>
      </c>
      <c r="U3976">
        <v>46.27</v>
      </c>
      <c r="V3976">
        <v>18870</v>
      </c>
      <c r="W3976">
        <v>74</v>
      </c>
      <c r="X3976">
        <f t="shared" si="134"/>
        <v>6813.1107000000011</v>
      </c>
      <c r="Y3976">
        <f t="shared" si="135"/>
        <v>63.415000000000006</v>
      </c>
    </row>
    <row r="3977" spans="1:25" x14ac:dyDescent="0.2">
      <c r="A3977" t="s">
        <v>9864</v>
      </c>
      <c r="B3977" t="s">
        <v>1430</v>
      </c>
      <c r="C3977">
        <v>8</v>
      </c>
      <c r="D3977">
        <v>14</v>
      </c>
      <c r="E3977" t="s">
        <v>4283</v>
      </c>
      <c r="F3977">
        <v>256.87200000000001</v>
      </c>
      <c r="G3977">
        <v>86.891999999999996</v>
      </c>
      <c r="H3977">
        <v>42.204999999999998</v>
      </c>
      <c r="I3977">
        <v>22320.007000000001</v>
      </c>
      <c r="J3977">
        <v>9102686</v>
      </c>
      <c r="K3977">
        <v>61.023000000000003</v>
      </c>
      <c r="L3977">
        <v>46.302</v>
      </c>
      <c r="M3977">
        <v>15675.088</v>
      </c>
      <c r="N3977">
        <v>6392713</v>
      </c>
      <c r="O3977">
        <v>10.36</v>
      </c>
      <c r="P3977">
        <v>22.326000000000001</v>
      </c>
      <c r="Q3977">
        <v>2661.2190000000001</v>
      </c>
      <c r="R3977">
        <v>1085315</v>
      </c>
      <c r="S3977">
        <v>0.127</v>
      </c>
      <c r="T3977">
        <v>5.68</v>
      </c>
      <c r="U3977">
        <v>32.514000000000003</v>
      </c>
      <c r="V3977">
        <v>13260</v>
      </c>
      <c r="W3977">
        <v>52</v>
      </c>
      <c r="X3977">
        <f t="shared" si="134"/>
        <v>1924.7679000000003</v>
      </c>
      <c r="Y3977">
        <f t="shared" si="135"/>
        <v>39.215000000000003</v>
      </c>
    </row>
    <row r="3978" spans="1:25" x14ac:dyDescent="0.2">
      <c r="A3978" t="s">
        <v>9864</v>
      </c>
      <c r="B3978" t="s">
        <v>1430</v>
      </c>
      <c r="C3978">
        <v>8</v>
      </c>
      <c r="D3978">
        <v>15</v>
      </c>
      <c r="E3978" t="s">
        <v>4284</v>
      </c>
      <c r="F3978">
        <v>143.35499999999999</v>
      </c>
      <c r="G3978">
        <v>99.192999999999998</v>
      </c>
      <c r="H3978">
        <v>51.411000000000001</v>
      </c>
      <c r="I3978">
        <v>14219.851000000001</v>
      </c>
      <c r="J3978">
        <v>5799229</v>
      </c>
      <c r="K3978">
        <v>3.6819999999999999</v>
      </c>
      <c r="L3978">
        <v>2.5819999999999999</v>
      </c>
      <c r="M3978">
        <v>527.80100000000004</v>
      </c>
      <c r="N3978">
        <v>215251</v>
      </c>
      <c r="O3978">
        <v>4.2309999999999999</v>
      </c>
      <c r="P3978">
        <v>9.8450000000000006</v>
      </c>
      <c r="Q3978">
        <v>606.54700000000003</v>
      </c>
      <c r="R3978">
        <v>247366</v>
      </c>
      <c r="S3978">
        <v>4.3999999999999997E-2</v>
      </c>
      <c r="T3978">
        <v>3.335</v>
      </c>
      <c r="U3978">
        <v>6.2530000000000001</v>
      </c>
      <c r="V3978">
        <v>2550</v>
      </c>
      <c r="W3978">
        <v>10</v>
      </c>
      <c r="X3978">
        <f t="shared" si="134"/>
        <v>0</v>
      </c>
      <c r="Y3978">
        <f t="shared" si="135"/>
        <v>0</v>
      </c>
    </row>
    <row r="3979" spans="1:25" x14ac:dyDescent="0.2">
      <c r="A3979" t="s">
        <v>9864</v>
      </c>
      <c r="B3979" t="s">
        <v>1430</v>
      </c>
      <c r="C3979">
        <v>8</v>
      </c>
      <c r="D3979">
        <v>16</v>
      </c>
      <c r="E3979" t="s">
        <v>4285</v>
      </c>
      <c r="F3979">
        <v>279.07</v>
      </c>
      <c r="G3979">
        <v>117.43600000000001</v>
      </c>
      <c r="H3979">
        <v>51.258000000000003</v>
      </c>
      <c r="I3979">
        <v>32772.938000000002</v>
      </c>
      <c r="J3979">
        <v>13365666</v>
      </c>
      <c r="K3979">
        <v>43.246000000000002</v>
      </c>
      <c r="L3979">
        <v>16.61</v>
      </c>
      <c r="M3979">
        <v>12068.684999999999</v>
      </c>
      <c r="N3979">
        <v>4921927</v>
      </c>
      <c r="O3979">
        <v>18.538</v>
      </c>
      <c r="P3979">
        <v>28.33</v>
      </c>
      <c r="Q3979">
        <v>5173.5140000000001</v>
      </c>
      <c r="R3979">
        <v>2109895</v>
      </c>
      <c r="S3979">
        <v>0.14799999999999999</v>
      </c>
      <c r="T3979">
        <v>6.1390000000000002</v>
      </c>
      <c r="U3979">
        <v>41.268000000000001</v>
      </c>
      <c r="V3979">
        <v>16830</v>
      </c>
      <c r="W3979">
        <v>66</v>
      </c>
      <c r="X3979">
        <f t="shared" si="134"/>
        <v>4688.2924000000003</v>
      </c>
      <c r="Y3979">
        <f t="shared" si="135"/>
        <v>54.615000000000002</v>
      </c>
    </row>
    <row r="3980" spans="1:25" x14ac:dyDescent="0.2">
      <c r="A3980" t="s">
        <v>9864</v>
      </c>
      <c r="B3980" t="s">
        <v>1430</v>
      </c>
      <c r="C3980">
        <v>8</v>
      </c>
      <c r="D3980">
        <v>17</v>
      </c>
      <c r="E3980" t="s">
        <v>722</v>
      </c>
      <c r="F3980">
        <v>182.011</v>
      </c>
      <c r="G3980">
        <v>89.774000000000001</v>
      </c>
      <c r="H3980">
        <v>41.180999999999997</v>
      </c>
      <c r="I3980">
        <v>16339.954</v>
      </c>
      <c r="J3980">
        <v>6663863</v>
      </c>
      <c r="K3980">
        <v>66.631</v>
      </c>
      <c r="L3980">
        <v>49.045000000000002</v>
      </c>
      <c r="M3980">
        <v>12127.587</v>
      </c>
      <c r="N3980">
        <v>4945949</v>
      </c>
      <c r="O3980">
        <v>8.8930000000000007</v>
      </c>
      <c r="P3980">
        <v>19.033999999999999</v>
      </c>
      <c r="Q3980">
        <v>1618.6669999999999</v>
      </c>
      <c r="R3980">
        <v>660135</v>
      </c>
      <c r="S3980">
        <v>0.11</v>
      </c>
      <c r="T3980">
        <v>5.2930000000000001</v>
      </c>
      <c r="U3980">
        <v>20.009</v>
      </c>
      <c r="V3980">
        <v>8160</v>
      </c>
      <c r="W3980">
        <v>32</v>
      </c>
      <c r="X3980">
        <f t="shared" si="134"/>
        <v>777.96069999999997</v>
      </c>
      <c r="Y3980">
        <f t="shared" si="135"/>
        <v>17.215</v>
      </c>
    </row>
    <row r="3981" spans="1:25" x14ac:dyDescent="0.2">
      <c r="A3981" t="s">
        <v>9864</v>
      </c>
      <c r="B3981" t="s">
        <v>1430</v>
      </c>
      <c r="C3981">
        <v>8</v>
      </c>
      <c r="D3981">
        <v>18</v>
      </c>
      <c r="E3981" t="s">
        <v>4286</v>
      </c>
      <c r="F3981">
        <v>278.98200000000003</v>
      </c>
      <c r="G3981">
        <v>110.572</v>
      </c>
      <c r="H3981">
        <v>47.960999999999999</v>
      </c>
      <c r="I3981">
        <v>30847.483</v>
      </c>
      <c r="J3981">
        <v>12580415</v>
      </c>
      <c r="K3981">
        <v>58.886000000000003</v>
      </c>
      <c r="L3981">
        <v>25.995999999999999</v>
      </c>
      <c r="M3981">
        <v>16427.978999999999</v>
      </c>
      <c r="N3981">
        <v>6699762</v>
      </c>
      <c r="O3981">
        <v>12.023</v>
      </c>
      <c r="P3981">
        <v>22.155999999999999</v>
      </c>
      <c r="Q3981">
        <v>3354.3029999999999</v>
      </c>
      <c r="R3981">
        <v>1367973</v>
      </c>
      <c r="S3981">
        <v>0.14799999999999999</v>
      </c>
      <c r="T3981">
        <v>6.14</v>
      </c>
      <c r="U3981">
        <v>41.268000000000001</v>
      </c>
      <c r="V3981">
        <v>16830</v>
      </c>
      <c r="W3981">
        <v>66</v>
      </c>
      <c r="X3981">
        <f t="shared" si="134"/>
        <v>2687.1603000000005</v>
      </c>
      <c r="Y3981">
        <f t="shared" si="135"/>
        <v>54.615000000000002</v>
      </c>
    </row>
    <row r="3982" spans="1:25" x14ac:dyDescent="0.2">
      <c r="A3982" t="s">
        <v>9864</v>
      </c>
      <c r="B3982" t="s">
        <v>1430</v>
      </c>
      <c r="C3982">
        <v>8</v>
      </c>
      <c r="D3982">
        <v>19</v>
      </c>
      <c r="E3982" t="s">
        <v>4287</v>
      </c>
      <c r="F3982">
        <v>186.66499999999999</v>
      </c>
      <c r="G3982">
        <v>92.787999999999997</v>
      </c>
      <c r="H3982">
        <v>50.063000000000002</v>
      </c>
      <c r="I3982">
        <v>17320.325000000001</v>
      </c>
      <c r="J3982">
        <v>7063684</v>
      </c>
      <c r="K3982">
        <v>4.1059999999999999</v>
      </c>
      <c r="L3982">
        <v>2.6080000000000001</v>
      </c>
      <c r="M3982">
        <v>766.52700000000004</v>
      </c>
      <c r="N3982">
        <v>312610</v>
      </c>
      <c r="O3982">
        <v>5.1970000000000001</v>
      </c>
      <c r="P3982">
        <v>12.683999999999999</v>
      </c>
      <c r="Q3982">
        <v>970.08</v>
      </c>
      <c r="R3982">
        <v>395624</v>
      </c>
      <c r="S3982">
        <v>6.7000000000000004E-2</v>
      </c>
      <c r="T3982">
        <v>4.133</v>
      </c>
      <c r="U3982">
        <v>12.505000000000001</v>
      </c>
      <c r="V3982">
        <v>5100</v>
      </c>
      <c r="W3982">
        <v>20</v>
      </c>
      <c r="X3982">
        <f t="shared" si="134"/>
        <v>64.5150000000001</v>
      </c>
      <c r="Y3982">
        <f t="shared" si="135"/>
        <v>4.0149999999999988</v>
      </c>
    </row>
    <row r="3983" spans="1:25" x14ac:dyDescent="0.2">
      <c r="A3983" t="s">
        <v>9864</v>
      </c>
      <c r="B3983" t="s">
        <v>1430</v>
      </c>
      <c r="C3983">
        <v>8</v>
      </c>
      <c r="D3983">
        <v>20</v>
      </c>
      <c r="E3983" t="s">
        <v>4288</v>
      </c>
      <c r="F3983">
        <v>88.816999999999993</v>
      </c>
      <c r="G3983">
        <v>82.099000000000004</v>
      </c>
      <c r="H3983">
        <v>40.231999999999999</v>
      </c>
      <c r="I3983">
        <v>7291.8050000000003</v>
      </c>
      <c r="J3983">
        <v>2973790</v>
      </c>
      <c r="K3983">
        <v>70.876999999999995</v>
      </c>
      <c r="L3983">
        <v>50.100999999999999</v>
      </c>
      <c r="M3983">
        <v>6295.058</v>
      </c>
      <c r="N3983">
        <v>2567290</v>
      </c>
      <c r="O3983">
        <v>9.9250000000000007</v>
      </c>
      <c r="P3983">
        <v>19.873999999999999</v>
      </c>
      <c r="Q3983">
        <v>881.54</v>
      </c>
      <c r="R3983">
        <v>359515</v>
      </c>
      <c r="S3983">
        <v>0.16900000000000001</v>
      </c>
      <c r="T3983">
        <v>6.5620000000000003</v>
      </c>
      <c r="U3983">
        <v>15.006</v>
      </c>
      <c r="V3983">
        <v>6120</v>
      </c>
      <c r="W3983">
        <v>24</v>
      </c>
      <c r="X3983">
        <f t="shared" si="134"/>
        <v>0</v>
      </c>
      <c r="Y3983">
        <f t="shared" si="135"/>
        <v>8.4149999999999991</v>
      </c>
    </row>
    <row r="3984" spans="1:25" x14ac:dyDescent="0.2">
      <c r="A3984" t="s">
        <v>9864</v>
      </c>
      <c r="B3984" t="s">
        <v>1430</v>
      </c>
      <c r="C3984">
        <v>8</v>
      </c>
      <c r="D3984">
        <v>21</v>
      </c>
      <c r="E3984" t="s">
        <v>4289</v>
      </c>
      <c r="F3984">
        <v>11.032</v>
      </c>
      <c r="G3984">
        <v>27.588999999999999</v>
      </c>
      <c r="H3984">
        <v>22.077999999999999</v>
      </c>
      <c r="I3984">
        <v>304.35000000000002</v>
      </c>
      <c r="J3984">
        <v>124122</v>
      </c>
      <c r="K3984">
        <v>13.53</v>
      </c>
      <c r="L3984">
        <v>20.581</v>
      </c>
      <c r="M3984">
        <v>149.255</v>
      </c>
      <c r="N3984">
        <v>60870</v>
      </c>
      <c r="O3984">
        <v>2.5920000000000001</v>
      </c>
      <c r="P3984">
        <v>9.9390000000000001</v>
      </c>
      <c r="Q3984">
        <v>28.591000000000001</v>
      </c>
      <c r="R3984">
        <v>11660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f t="shared" si="134"/>
        <v>0</v>
      </c>
      <c r="Y3984">
        <f t="shared" si="135"/>
        <v>0</v>
      </c>
    </row>
    <row r="3985" spans="1:25" x14ac:dyDescent="0.2">
      <c r="A3985" t="s">
        <v>9864</v>
      </c>
      <c r="B3985" t="s">
        <v>1430</v>
      </c>
      <c r="C3985">
        <v>8</v>
      </c>
      <c r="D3985">
        <v>22</v>
      </c>
      <c r="E3985" t="s">
        <v>4290</v>
      </c>
      <c r="F3985">
        <v>362.75</v>
      </c>
      <c r="G3985">
        <v>88.346000000000004</v>
      </c>
      <c r="H3985">
        <v>45.841999999999999</v>
      </c>
      <c r="I3985">
        <v>32047.413</v>
      </c>
      <c r="J3985">
        <v>13069778</v>
      </c>
      <c r="K3985">
        <v>51.387</v>
      </c>
      <c r="L3985">
        <v>25.908000000000001</v>
      </c>
      <c r="M3985">
        <v>18640.528999999999</v>
      </c>
      <c r="N3985">
        <v>7602098</v>
      </c>
      <c r="O3985">
        <v>15.451000000000001</v>
      </c>
      <c r="P3985">
        <v>25.864999999999998</v>
      </c>
      <c r="Q3985">
        <v>5604.9970000000003</v>
      </c>
      <c r="R3985">
        <v>2285865</v>
      </c>
      <c r="S3985">
        <v>0.155</v>
      </c>
      <c r="T3985">
        <v>6.2880000000000003</v>
      </c>
      <c r="U3985">
        <v>56.274000000000001</v>
      </c>
      <c r="V3985">
        <v>22950</v>
      </c>
      <c r="W3985">
        <v>90</v>
      </c>
      <c r="X3985">
        <f t="shared" si="134"/>
        <v>5162.9237000000003</v>
      </c>
      <c r="Y3985">
        <f t="shared" si="135"/>
        <v>81.015000000000015</v>
      </c>
    </row>
    <row r="3986" spans="1:25" x14ac:dyDescent="0.2">
      <c r="A3986" t="s">
        <v>9864</v>
      </c>
      <c r="B3986" t="s">
        <v>1430</v>
      </c>
      <c r="C3986">
        <v>8</v>
      </c>
      <c r="D3986">
        <v>23</v>
      </c>
      <c r="E3986" t="s">
        <v>4291</v>
      </c>
      <c r="F3986">
        <v>270.37200000000001</v>
      </c>
      <c r="G3986">
        <v>92.527000000000001</v>
      </c>
      <c r="H3986">
        <v>41.542000000000002</v>
      </c>
      <c r="I3986">
        <v>25016.82</v>
      </c>
      <c r="J3986">
        <v>10202517</v>
      </c>
      <c r="K3986">
        <v>64.453000000000003</v>
      </c>
      <c r="L3986">
        <v>29.678999999999998</v>
      </c>
      <c r="M3986">
        <v>17426.278999999999</v>
      </c>
      <c r="N3986">
        <v>7106895</v>
      </c>
      <c r="O3986">
        <v>10.478</v>
      </c>
      <c r="P3986">
        <v>20.248000000000001</v>
      </c>
      <c r="Q3986">
        <v>2833.03</v>
      </c>
      <c r="R3986">
        <v>1155384</v>
      </c>
      <c r="S3986">
        <v>0.10199999999999999</v>
      </c>
      <c r="T3986">
        <v>5.093</v>
      </c>
      <c r="U3986">
        <v>27.512</v>
      </c>
      <c r="V3986">
        <v>11220</v>
      </c>
      <c r="W3986">
        <v>44</v>
      </c>
      <c r="X3986">
        <f t="shared" si="134"/>
        <v>2113.7600000000007</v>
      </c>
      <c r="Y3986">
        <f t="shared" si="135"/>
        <v>30.414999999999999</v>
      </c>
    </row>
    <row r="3987" spans="1:25" x14ac:dyDescent="0.2">
      <c r="A3987" t="s">
        <v>9864</v>
      </c>
      <c r="B3987" t="s">
        <v>1430</v>
      </c>
      <c r="C3987">
        <v>8</v>
      </c>
      <c r="D3987">
        <v>24</v>
      </c>
      <c r="E3987" t="s">
        <v>4292</v>
      </c>
      <c r="F3987">
        <v>289.09899999999999</v>
      </c>
      <c r="G3987">
        <v>89.947000000000003</v>
      </c>
      <c r="H3987">
        <v>41.692</v>
      </c>
      <c r="I3987">
        <v>26003.670999999998</v>
      </c>
      <c r="J3987">
        <v>10604981</v>
      </c>
      <c r="K3987">
        <v>70.616</v>
      </c>
      <c r="L3987">
        <v>33.292000000000002</v>
      </c>
      <c r="M3987">
        <v>20414.919000000002</v>
      </c>
      <c r="N3987">
        <v>8325741</v>
      </c>
      <c r="O3987">
        <v>12.239000000000001</v>
      </c>
      <c r="P3987">
        <v>21.225999999999999</v>
      </c>
      <c r="Q3987">
        <v>3538.386</v>
      </c>
      <c r="R3987">
        <v>1443047</v>
      </c>
      <c r="S3987">
        <v>0.14099999999999999</v>
      </c>
      <c r="T3987">
        <v>5.9859999999999998</v>
      </c>
      <c r="U3987">
        <v>40.642000000000003</v>
      </c>
      <c r="V3987">
        <v>16575</v>
      </c>
      <c r="W3987">
        <v>65</v>
      </c>
      <c r="X3987">
        <f t="shared" si="134"/>
        <v>2889.6516000000006</v>
      </c>
      <c r="Y3987">
        <f t="shared" si="135"/>
        <v>53.515000000000001</v>
      </c>
    </row>
    <row r="3988" spans="1:25" x14ac:dyDescent="0.2">
      <c r="A3988" t="s">
        <v>9864</v>
      </c>
      <c r="B3988" t="s">
        <v>1430</v>
      </c>
      <c r="C3988">
        <v>8</v>
      </c>
      <c r="D3988">
        <v>25</v>
      </c>
      <c r="E3988" t="s">
        <v>4293</v>
      </c>
      <c r="F3988">
        <v>210.12100000000001</v>
      </c>
      <c r="G3988">
        <v>82.182000000000002</v>
      </c>
      <c r="H3988">
        <v>44.939</v>
      </c>
      <c r="I3988">
        <v>17268.282999999999</v>
      </c>
      <c r="J3988">
        <v>7042460</v>
      </c>
      <c r="K3988">
        <v>4.3499999999999996</v>
      </c>
      <c r="L3988">
        <v>2.883</v>
      </c>
      <c r="M3988">
        <v>914.07500000000005</v>
      </c>
      <c r="N3988">
        <v>372784</v>
      </c>
      <c r="O3988">
        <v>5.1459999999999999</v>
      </c>
      <c r="P3988">
        <v>12.651999999999999</v>
      </c>
      <c r="Q3988">
        <v>1081.3720000000001</v>
      </c>
      <c r="R3988">
        <v>441012</v>
      </c>
      <c r="S3988">
        <v>6.2E-2</v>
      </c>
      <c r="T3988">
        <v>3.9910000000000001</v>
      </c>
      <c r="U3988">
        <v>13.131</v>
      </c>
      <c r="V3988">
        <v>5355</v>
      </c>
      <c r="W3988">
        <v>21</v>
      </c>
      <c r="X3988">
        <f t="shared" si="134"/>
        <v>186.93620000000016</v>
      </c>
      <c r="Y3988">
        <f t="shared" si="135"/>
        <v>5.1149999999999984</v>
      </c>
    </row>
    <row r="3989" spans="1:25" x14ac:dyDescent="0.2">
      <c r="A3989" t="s">
        <v>9864</v>
      </c>
      <c r="B3989" t="s">
        <v>1430</v>
      </c>
      <c r="C3989">
        <v>8</v>
      </c>
      <c r="D3989">
        <v>26</v>
      </c>
      <c r="E3989" t="s">
        <v>4294</v>
      </c>
      <c r="F3989">
        <v>219.38</v>
      </c>
      <c r="G3989">
        <v>87.126000000000005</v>
      </c>
      <c r="H3989">
        <v>44.256</v>
      </c>
      <c r="I3989">
        <v>19113.662</v>
      </c>
      <c r="J3989">
        <v>7795054</v>
      </c>
      <c r="K3989">
        <v>13.55</v>
      </c>
      <c r="L3989">
        <v>22.625</v>
      </c>
      <c r="M3989">
        <v>2972.5549999999998</v>
      </c>
      <c r="N3989">
        <v>1212286</v>
      </c>
      <c r="O3989">
        <v>6.0439999999999996</v>
      </c>
      <c r="P3989">
        <v>16.285</v>
      </c>
      <c r="Q3989">
        <v>1325.905</v>
      </c>
      <c r="R3989">
        <v>540739</v>
      </c>
      <c r="S3989">
        <v>7.0999999999999994E-2</v>
      </c>
      <c r="T3989">
        <v>4.2619999999999996</v>
      </c>
      <c r="U3989">
        <v>15.632</v>
      </c>
      <c r="V3989">
        <v>6375</v>
      </c>
      <c r="W3989">
        <v>25</v>
      </c>
      <c r="X3989">
        <f t="shared" si="134"/>
        <v>455.92250000000007</v>
      </c>
      <c r="Y3989">
        <f t="shared" si="135"/>
        <v>9.5149999999999988</v>
      </c>
    </row>
    <row r="3990" spans="1:25" x14ac:dyDescent="0.2">
      <c r="A3990" t="s">
        <v>9864</v>
      </c>
      <c r="B3990" t="s">
        <v>1430</v>
      </c>
      <c r="C3990">
        <v>8</v>
      </c>
      <c r="D3990">
        <v>27</v>
      </c>
      <c r="E3990" t="s">
        <v>4295</v>
      </c>
      <c r="F3990">
        <v>297.03800000000001</v>
      </c>
      <c r="G3990">
        <v>88.150999999999996</v>
      </c>
      <c r="H3990">
        <v>47.453000000000003</v>
      </c>
      <c r="I3990">
        <v>26184.154999999999</v>
      </c>
      <c r="J3990">
        <v>10678587</v>
      </c>
      <c r="K3990">
        <v>41.921999999999997</v>
      </c>
      <c r="L3990">
        <v>18.510000000000002</v>
      </c>
      <c r="M3990">
        <v>12452.485000000001</v>
      </c>
      <c r="N3990">
        <v>5078451</v>
      </c>
      <c r="O3990">
        <v>10.351000000000001</v>
      </c>
      <c r="P3990">
        <v>19.55</v>
      </c>
      <c r="Q3990">
        <v>3074.5120000000002</v>
      </c>
      <c r="R3990">
        <v>1253867</v>
      </c>
      <c r="S3990">
        <v>0.126</v>
      </c>
      <c r="T3990">
        <v>5.6740000000000004</v>
      </c>
      <c r="U3990">
        <v>37.515999999999998</v>
      </c>
      <c r="V3990">
        <v>15300</v>
      </c>
      <c r="W3990">
        <v>60</v>
      </c>
      <c r="X3990">
        <f t="shared" si="134"/>
        <v>2379.3902000000007</v>
      </c>
      <c r="Y3990">
        <f t="shared" si="135"/>
        <v>48.015000000000001</v>
      </c>
    </row>
    <row r="3991" spans="1:25" x14ac:dyDescent="0.2">
      <c r="A3991" t="s">
        <v>9864</v>
      </c>
      <c r="B3991" t="s">
        <v>1430</v>
      </c>
      <c r="C3991">
        <v>8</v>
      </c>
      <c r="D3991">
        <v>28</v>
      </c>
      <c r="E3991" t="s">
        <v>4296</v>
      </c>
      <c r="F3991">
        <v>402.15699999999998</v>
      </c>
      <c r="G3991">
        <v>74.144999999999996</v>
      </c>
      <c r="H3991">
        <v>39.402999999999999</v>
      </c>
      <c r="I3991">
        <v>29818.047999999999</v>
      </c>
      <c r="J3991">
        <v>12160584</v>
      </c>
      <c r="K3991">
        <v>61.82</v>
      </c>
      <c r="L3991">
        <v>25.201000000000001</v>
      </c>
      <c r="M3991">
        <v>24861.401000000002</v>
      </c>
      <c r="N3991">
        <v>10139133</v>
      </c>
      <c r="O3991">
        <v>26.468</v>
      </c>
      <c r="P3991">
        <v>34.552999999999997</v>
      </c>
      <c r="Q3991">
        <v>10644.181</v>
      </c>
      <c r="R3991">
        <v>4340977</v>
      </c>
      <c r="S3991">
        <v>0.17899999999999999</v>
      </c>
      <c r="T3991">
        <v>6.75</v>
      </c>
      <c r="U3991">
        <v>71.906000000000006</v>
      </c>
      <c r="V3991">
        <v>29325</v>
      </c>
      <c r="W3991">
        <v>115</v>
      </c>
      <c r="X3991">
        <f t="shared" si="134"/>
        <v>10706.026100000001</v>
      </c>
      <c r="Y3991">
        <f t="shared" si="135"/>
        <v>108.51500000000001</v>
      </c>
    </row>
    <row r="3992" spans="1:25" x14ac:dyDescent="0.2">
      <c r="A3992" t="s">
        <v>9864</v>
      </c>
      <c r="B3992" t="s">
        <v>1430</v>
      </c>
      <c r="C3992">
        <v>9</v>
      </c>
      <c r="D3992">
        <v>1</v>
      </c>
      <c r="E3992" t="s">
        <v>4297</v>
      </c>
      <c r="F3992">
        <v>295.99599999999998</v>
      </c>
      <c r="G3992">
        <v>96.468999999999994</v>
      </c>
      <c r="H3992">
        <v>43.26</v>
      </c>
      <c r="I3992">
        <v>28554.397000000001</v>
      </c>
      <c r="J3992">
        <v>11645234</v>
      </c>
      <c r="K3992">
        <v>60.273000000000003</v>
      </c>
      <c r="L3992">
        <v>24.027000000000001</v>
      </c>
      <c r="M3992">
        <v>17840.62</v>
      </c>
      <c r="N3992">
        <v>7275874</v>
      </c>
      <c r="O3992">
        <v>27.428999999999998</v>
      </c>
      <c r="P3992">
        <v>35.159999999999997</v>
      </c>
      <c r="Q3992">
        <v>8118.8069999999998</v>
      </c>
      <c r="R3992">
        <v>3311063</v>
      </c>
      <c r="S3992">
        <v>0.13500000000000001</v>
      </c>
      <c r="T3992">
        <v>5.87</v>
      </c>
      <c r="U3992">
        <v>40.017000000000003</v>
      </c>
      <c r="V3992">
        <v>16320</v>
      </c>
      <c r="W3992">
        <v>64</v>
      </c>
      <c r="X3992">
        <f t="shared" si="134"/>
        <v>7928.1147000000001</v>
      </c>
      <c r="Y3992">
        <f t="shared" si="135"/>
        <v>52.414999999999999</v>
      </c>
    </row>
    <row r="3993" spans="1:25" x14ac:dyDescent="0.2">
      <c r="A3993" t="s">
        <v>9864</v>
      </c>
      <c r="B3993" t="s">
        <v>1430</v>
      </c>
      <c r="C3993">
        <v>9</v>
      </c>
      <c r="D3993">
        <v>2</v>
      </c>
      <c r="E3993" t="s">
        <v>4298</v>
      </c>
      <c r="F3993">
        <v>220.14500000000001</v>
      </c>
      <c r="G3993">
        <v>105.592</v>
      </c>
      <c r="H3993">
        <v>44.755000000000003</v>
      </c>
      <c r="I3993">
        <v>23245.544000000002</v>
      </c>
      <c r="J3993">
        <v>9480144</v>
      </c>
      <c r="K3993">
        <v>68.441000000000003</v>
      </c>
      <c r="L3993">
        <v>41.612000000000002</v>
      </c>
      <c r="M3993">
        <v>15066.878000000001</v>
      </c>
      <c r="N3993">
        <v>6144669</v>
      </c>
      <c r="O3993">
        <v>15.113</v>
      </c>
      <c r="P3993">
        <v>29.856000000000002</v>
      </c>
      <c r="Q3993">
        <v>3326.9650000000001</v>
      </c>
      <c r="R3993">
        <v>1356824</v>
      </c>
      <c r="S3993">
        <v>0.13300000000000001</v>
      </c>
      <c r="T3993">
        <v>5.8330000000000002</v>
      </c>
      <c r="U3993">
        <v>29.388000000000002</v>
      </c>
      <c r="V3993">
        <v>11985</v>
      </c>
      <c r="W3993">
        <v>47</v>
      </c>
      <c r="X3993">
        <f t="shared" si="134"/>
        <v>2657.0885000000007</v>
      </c>
      <c r="Y3993">
        <f t="shared" si="135"/>
        <v>33.715000000000003</v>
      </c>
    </row>
    <row r="3994" spans="1:25" x14ac:dyDescent="0.2">
      <c r="A3994" t="s">
        <v>9864</v>
      </c>
      <c r="B3994" t="s">
        <v>1430</v>
      </c>
      <c r="C3994">
        <v>9</v>
      </c>
      <c r="D3994">
        <v>3</v>
      </c>
      <c r="E3994" t="s">
        <v>4299</v>
      </c>
      <c r="F3994">
        <v>255.261</v>
      </c>
      <c r="G3994">
        <v>98.8</v>
      </c>
      <c r="H3994">
        <v>43.747</v>
      </c>
      <c r="I3994">
        <v>25219.69</v>
      </c>
      <c r="J3994">
        <v>10285253</v>
      </c>
      <c r="K3994">
        <v>69.010999999999996</v>
      </c>
      <c r="L3994">
        <v>39.258000000000003</v>
      </c>
      <c r="M3994">
        <v>17615.772000000001</v>
      </c>
      <c r="N3994">
        <v>7184175</v>
      </c>
      <c r="O3994">
        <v>11.462999999999999</v>
      </c>
      <c r="P3994">
        <v>22.222000000000001</v>
      </c>
      <c r="Q3994">
        <v>2925.9740000000002</v>
      </c>
      <c r="R3994">
        <v>1193289</v>
      </c>
      <c r="S3994">
        <v>0.14000000000000001</v>
      </c>
      <c r="T3994">
        <v>5.9649999999999999</v>
      </c>
      <c r="U3994">
        <v>35.64</v>
      </c>
      <c r="V3994">
        <v>14535</v>
      </c>
      <c r="W3994">
        <v>57</v>
      </c>
      <c r="X3994">
        <f t="shared" si="134"/>
        <v>2215.9984000000004</v>
      </c>
      <c r="Y3994">
        <f t="shared" si="135"/>
        <v>44.715000000000003</v>
      </c>
    </row>
    <row r="3995" spans="1:25" x14ac:dyDescent="0.2">
      <c r="A3995" t="s">
        <v>9864</v>
      </c>
      <c r="B3995" t="s">
        <v>1430</v>
      </c>
      <c r="C3995">
        <v>9</v>
      </c>
      <c r="D3995">
        <v>4</v>
      </c>
      <c r="E3995" t="s">
        <v>4300</v>
      </c>
      <c r="F3995">
        <v>309.97000000000003</v>
      </c>
      <c r="G3995">
        <v>107.59699999999999</v>
      </c>
      <c r="H3995">
        <v>47.274999999999999</v>
      </c>
      <c r="I3995">
        <v>33351.832000000002</v>
      </c>
      <c r="J3995">
        <v>13601754</v>
      </c>
      <c r="K3995">
        <v>72.307000000000002</v>
      </c>
      <c r="L3995">
        <v>31.452999999999999</v>
      </c>
      <c r="M3995">
        <v>22412.895</v>
      </c>
      <c r="N3995">
        <v>9140568</v>
      </c>
      <c r="O3995">
        <v>38.454000000000001</v>
      </c>
      <c r="P3995">
        <v>44.524999999999999</v>
      </c>
      <c r="Q3995">
        <v>11919.705</v>
      </c>
      <c r="R3995">
        <v>4861169</v>
      </c>
      <c r="S3995">
        <v>0.123</v>
      </c>
      <c r="T3995">
        <v>5.6</v>
      </c>
      <c r="U3995">
        <v>38.140999999999998</v>
      </c>
      <c r="V3995">
        <v>15555</v>
      </c>
      <c r="W3995">
        <v>61</v>
      </c>
      <c r="X3995">
        <f t="shared" si="134"/>
        <v>12109.102500000001</v>
      </c>
      <c r="Y3995">
        <f t="shared" si="135"/>
        <v>49.115000000000002</v>
      </c>
    </row>
    <row r="3996" spans="1:25" x14ac:dyDescent="0.2">
      <c r="A3996" t="s">
        <v>9864</v>
      </c>
      <c r="B3996" t="s">
        <v>1430</v>
      </c>
      <c r="C3996">
        <v>9</v>
      </c>
      <c r="D3996">
        <v>5</v>
      </c>
      <c r="E3996" t="s">
        <v>4301</v>
      </c>
      <c r="F3996">
        <v>267.077</v>
      </c>
      <c r="G3996">
        <v>105.742</v>
      </c>
      <c r="H3996">
        <v>41.277999999999999</v>
      </c>
      <c r="I3996">
        <v>28241.348999999998</v>
      </c>
      <c r="J3996">
        <v>11517565</v>
      </c>
      <c r="K3996">
        <v>72.399000000000001</v>
      </c>
      <c r="L3996">
        <v>33.92</v>
      </c>
      <c r="M3996">
        <v>19336.064999999999</v>
      </c>
      <c r="N3996">
        <v>7885756</v>
      </c>
      <c r="O3996">
        <v>21.983000000000001</v>
      </c>
      <c r="P3996">
        <v>31.605</v>
      </c>
      <c r="Q3996">
        <v>5871.2839999999997</v>
      </c>
      <c r="R3996">
        <v>2394464</v>
      </c>
      <c r="S3996">
        <v>0.16400000000000001</v>
      </c>
      <c r="T3996">
        <v>6.4619999999999997</v>
      </c>
      <c r="U3996">
        <v>43.768999999999998</v>
      </c>
      <c r="V3996">
        <v>17850</v>
      </c>
      <c r="W3996">
        <v>70</v>
      </c>
      <c r="X3996">
        <f t="shared" si="134"/>
        <v>5455.8393999999998</v>
      </c>
      <c r="Y3996">
        <f t="shared" si="135"/>
        <v>59.015000000000001</v>
      </c>
    </row>
    <row r="3997" spans="1:25" x14ac:dyDescent="0.2">
      <c r="A3997" t="s">
        <v>9864</v>
      </c>
      <c r="B3997" t="s">
        <v>1430</v>
      </c>
      <c r="C3997">
        <v>9</v>
      </c>
      <c r="D3997">
        <v>6</v>
      </c>
      <c r="E3997" t="s">
        <v>4302</v>
      </c>
      <c r="F3997">
        <v>272.78300000000002</v>
      </c>
      <c r="G3997">
        <v>90.159000000000006</v>
      </c>
      <c r="H3997">
        <v>40.405000000000001</v>
      </c>
      <c r="I3997">
        <v>24593.815999999999</v>
      </c>
      <c r="J3997">
        <v>10030005</v>
      </c>
      <c r="K3997">
        <v>67.816999999999993</v>
      </c>
      <c r="L3997">
        <v>34.095999999999997</v>
      </c>
      <c r="M3997">
        <v>18499.359</v>
      </c>
      <c r="N3997">
        <v>7544525</v>
      </c>
      <c r="O3997">
        <v>17.170000000000002</v>
      </c>
      <c r="P3997">
        <v>32.466000000000001</v>
      </c>
      <c r="Q3997">
        <v>4683.7780000000002</v>
      </c>
      <c r="R3997">
        <v>1910168</v>
      </c>
      <c r="S3997">
        <v>0.13300000000000001</v>
      </c>
      <c r="T3997">
        <v>5.8209999999999997</v>
      </c>
      <c r="U3997">
        <v>36.265000000000001</v>
      </c>
      <c r="V3997">
        <v>14790</v>
      </c>
      <c r="W3997">
        <v>58</v>
      </c>
      <c r="X3997">
        <f t="shared" si="134"/>
        <v>4149.582800000001</v>
      </c>
      <c r="Y3997">
        <f t="shared" si="135"/>
        <v>45.815000000000005</v>
      </c>
    </row>
    <row r="3998" spans="1:25" x14ac:dyDescent="0.2">
      <c r="A3998" t="s">
        <v>9864</v>
      </c>
      <c r="B3998" t="s">
        <v>1430</v>
      </c>
      <c r="C3998">
        <v>9</v>
      </c>
      <c r="D3998">
        <v>7</v>
      </c>
      <c r="E3998" t="s">
        <v>4303</v>
      </c>
      <c r="F3998">
        <v>265.392</v>
      </c>
      <c r="G3998">
        <v>79.263000000000005</v>
      </c>
      <c r="H3998">
        <v>38.045000000000002</v>
      </c>
      <c r="I3998">
        <v>21035.809000000001</v>
      </c>
      <c r="J3998">
        <v>8578956</v>
      </c>
      <c r="K3998">
        <v>52.203000000000003</v>
      </c>
      <c r="L3998">
        <v>22.757000000000001</v>
      </c>
      <c r="M3998">
        <v>13854.234</v>
      </c>
      <c r="N3998">
        <v>5650121</v>
      </c>
      <c r="O3998">
        <v>15.012</v>
      </c>
      <c r="P3998">
        <v>27.498999999999999</v>
      </c>
      <c r="Q3998">
        <v>3984.0859999999998</v>
      </c>
      <c r="R3998">
        <v>1624815</v>
      </c>
      <c r="S3998">
        <v>0.13900000000000001</v>
      </c>
      <c r="T3998">
        <v>5.952</v>
      </c>
      <c r="U3998">
        <v>36.890999999999998</v>
      </c>
      <c r="V3998">
        <v>15045</v>
      </c>
      <c r="W3998">
        <v>59</v>
      </c>
      <c r="X3998">
        <f t="shared" si="134"/>
        <v>3379.9216000000001</v>
      </c>
      <c r="Y3998">
        <f t="shared" si="135"/>
        <v>46.914999999999999</v>
      </c>
    </row>
    <row r="3999" spans="1:25" x14ac:dyDescent="0.2">
      <c r="A3999" t="s">
        <v>9864</v>
      </c>
      <c r="B3999" t="s">
        <v>1430</v>
      </c>
      <c r="C3999">
        <v>10</v>
      </c>
      <c r="D3999">
        <v>1</v>
      </c>
      <c r="E3999" t="s">
        <v>4304</v>
      </c>
      <c r="F3999">
        <v>155.71299999999999</v>
      </c>
      <c r="G3999">
        <v>77.531000000000006</v>
      </c>
      <c r="H3999">
        <v>46.325000000000003</v>
      </c>
      <c r="I3999">
        <v>12072.635</v>
      </c>
      <c r="J3999">
        <v>4923538</v>
      </c>
      <c r="K3999">
        <v>39.686</v>
      </c>
      <c r="L3999">
        <v>16.484000000000002</v>
      </c>
      <c r="M3999">
        <v>6179.69</v>
      </c>
      <c r="N3999">
        <v>2520240</v>
      </c>
      <c r="O3999">
        <v>8.5</v>
      </c>
      <c r="P3999">
        <v>19.181999999999999</v>
      </c>
      <c r="Q3999">
        <v>1323.568</v>
      </c>
      <c r="R3999">
        <v>539786</v>
      </c>
      <c r="S3999">
        <v>0.1</v>
      </c>
      <c r="T3999">
        <v>5.0590000000000002</v>
      </c>
      <c r="U3999">
        <v>15.632</v>
      </c>
      <c r="V3999">
        <v>6375</v>
      </c>
      <c r="W3999">
        <v>25</v>
      </c>
      <c r="X3999">
        <f t="shared" si="134"/>
        <v>453.35180000000008</v>
      </c>
      <c r="Y3999">
        <f t="shared" si="135"/>
        <v>9.5149999999999988</v>
      </c>
    </row>
    <row r="4000" spans="1:25" x14ac:dyDescent="0.2">
      <c r="A4000" t="s">
        <v>9864</v>
      </c>
      <c r="B4000" t="s">
        <v>1430</v>
      </c>
      <c r="C4000">
        <v>10</v>
      </c>
      <c r="D4000">
        <v>2</v>
      </c>
      <c r="E4000" t="s">
        <v>4305</v>
      </c>
      <c r="F4000">
        <v>221.989</v>
      </c>
      <c r="G4000">
        <v>82.191999999999993</v>
      </c>
      <c r="H4000">
        <v>40.838999999999999</v>
      </c>
      <c r="I4000">
        <v>18245.760999999999</v>
      </c>
      <c r="J4000">
        <v>7441101</v>
      </c>
      <c r="K4000">
        <v>45.673999999999999</v>
      </c>
      <c r="L4000">
        <v>17.887</v>
      </c>
      <c r="M4000">
        <v>10139.166999999999</v>
      </c>
      <c r="N4000">
        <v>4135019</v>
      </c>
      <c r="O4000">
        <v>13.782999999999999</v>
      </c>
      <c r="P4000">
        <v>25.387</v>
      </c>
      <c r="Q4000">
        <v>3059.68</v>
      </c>
      <c r="R4000">
        <v>1247818</v>
      </c>
      <c r="S4000">
        <v>9.9000000000000005E-2</v>
      </c>
      <c r="T4000">
        <v>5.0129999999999999</v>
      </c>
      <c r="U4000">
        <v>21.884</v>
      </c>
      <c r="V4000">
        <v>8925</v>
      </c>
      <c r="W4000">
        <v>35</v>
      </c>
      <c r="X4000">
        <f t="shared" si="134"/>
        <v>2363.0750000000003</v>
      </c>
      <c r="Y4000">
        <f t="shared" si="135"/>
        <v>20.515000000000001</v>
      </c>
    </row>
    <row r="4001" spans="1:25" x14ac:dyDescent="0.2">
      <c r="A4001" t="s">
        <v>9864</v>
      </c>
      <c r="B4001" t="s">
        <v>1430</v>
      </c>
      <c r="C4001">
        <v>10</v>
      </c>
      <c r="D4001">
        <v>3</v>
      </c>
      <c r="E4001" t="s">
        <v>4306</v>
      </c>
      <c r="F4001">
        <v>208.59399999999999</v>
      </c>
      <c r="G4001">
        <v>92.233000000000004</v>
      </c>
      <c r="H4001">
        <v>43.969000000000001</v>
      </c>
      <c r="I4001">
        <v>19239.300999999999</v>
      </c>
      <c r="J4001">
        <v>7846293</v>
      </c>
      <c r="K4001">
        <v>53.234999999999999</v>
      </c>
      <c r="L4001">
        <v>32.420999999999999</v>
      </c>
      <c r="M4001">
        <v>11104.468000000001</v>
      </c>
      <c r="N4001">
        <v>4528694</v>
      </c>
      <c r="O4001">
        <v>8.2050000000000001</v>
      </c>
      <c r="P4001">
        <v>17.077999999999999</v>
      </c>
      <c r="Q4001">
        <v>1711.4269999999999</v>
      </c>
      <c r="R4001">
        <v>697965</v>
      </c>
      <c r="S4001">
        <v>0.114</v>
      </c>
      <c r="T4001">
        <v>5.3879999999999999</v>
      </c>
      <c r="U4001">
        <v>23.76</v>
      </c>
      <c r="V4001">
        <v>9690</v>
      </c>
      <c r="W4001">
        <v>38</v>
      </c>
      <c r="X4001">
        <f t="shared" si="134"/>
        <v>879.99670000000003</v>
      </c>
      <c r="Y4001">
        <f t="shared" si="135"/>
        <v>23.815000000000001</v>
      </c>
    </row>
    <row r="4002" spans="1:25" x14ac:dyDescent="0.2">
      <c r="A4002" t="s">
        <v>9864</v>
      </c>
      <c r="B4002" t="s">
        <v>1430</v>
      </c>
      <c r="C4002">
        <v>10</v>
      </c>
      <c r="D4002">
        <v>4</v>
      </c>
      <c r="E4002" t="s">
        <v>4307</v>
      </c>
      <c r="F4002">
        <v>267.923</v>
      </c>
      <c r="G4002">
        <v>86.6</v>
      </c>
      <c r="H4002">
        <v>41.189</v>
      </c>
      <c r="I4002">
        <v>23202.242999999999</v>
      </c>
      <c r="J4002">
        <v>9462485</v>
      </c>
      <c r="K4002">
        <v>57.966000000000001</v>
      </c>
      <c r="L4002">
        <v>24.832000000000001</v>
      </c>
      <c r="M4002">
        <v>15530.523999999999</v>
      </c>
      <c r="N4002">
        <v>6333756</v>
      </c>
      <c r="O4002">
        <v>9.1950000000000003</v>
      </c>
      <c r="P4002">
        <v>19.231000000000002</v>
      </c>
      <c r="Q4002">
        <v>2463.431</v>
      </c>
      <c r="R4002">
        <v>1004652</v>
      </c>
      <c r="S4002">
        <v>0.11899999999999999</v>
      </c>
      <c r="T4002">
        <v>5.508</v>
      </c>
      <c r="U4002">
        <v>31.888999999999999</v>
      </c>
      <c r="V4002">
        <v>13005</v>
      </c>
      <c r="W4002">
        <v>51</v>
      </c>
      <c r="X4002">
        <f t="shared" si="134"/>
        <v>1707.2011000000005</v>
      </c>
      <c r="Y4002">
        <f t="shared" si="135"/>
        <v>38.115000000000002</v>
      </c>
    </row>
    <row r="4003" spans="1:25" x14ac:dyDescent="0.2">
      <c r="A4003" t="s">
        <v>9864</v>
      </c>
      <c r="B4003" t="s">
        <v>1430</v>
      </c>
      <c r="C4003">
        <v>10</v>
      </c>
      <c r="D4003">
        <v>5</v>
      </c>
      <c r="E4003" t="s">
        <v>1824</v>
      </c>
      <c r="F4003">
        <v>420.387</v>
      </c>
      <c r="G4003">
        <v>89.504000000000005</v>
      </c>
      <c r="H4003">
        <v>38.841000000000001</v>
      </c>
      <c r="I4003">
        <v>37626.372000000003</v>
      </c>
      <c r="J4003">
        <v>15345024</v>
      </c>
      <c r="K4003">
        <v>55.231000000000002</v>
      </c>
      <c r="L4003">
        <v>24.562000000000001</v>
      </c>
      <c r="M4003">
        <v>23218.367999999999</v>
      </c>
      <c r="N4003">
        <v>9469061</v>
      </c>
      <c r="O4003">
        <v>28.468</v>
      </c>
      <c r="P4003">
        <v>41.682000000000002</v>
      </c>
      <c r="Q4003">
        <v>11967.732</v>
      </c>
      <c r="R4003">
        <v>4880756</v>
      </c>
      <c r="S4003">
        <v>0.153</v>
      </c>
      <c r="T4003">
        <v>6.2480000000000002</v>
      </c>
      <c r="U4003">
        <v>64.402000000000001</v>
      </c>
      <c r="V4003">
        <v>26265</v>
      </c>
      <c r="W4003">
        <v>103</v>
      </c>
      <c r="X4003">
        <f t="shared" si="134"/>
        <v>12161.932200000001</v>
      </c>
      <c r="Y4003">
        <f t="shared" si="135"/>
        <v>95.315000000000012</v>
      </c>
    </row>
    <row r="4004" spans="1:25" x14ac:dyDescent="0.2">
      <c r="A4004" t="s">
        <v>9864</v>
      </c>
      <c r="B4004" t="s">
        <v>1430</v>
      </c>
      <c r="C4004">
        <v>10</v>
      </c>
      <c r="D4004">
        <v>6</v>
      </c>
      <c r="E4004" t="s">
        <v>4308</v>
      </c>
      <c r="F4004">
        <v>291.93599999999998</v>
      </c>
      <c r="G4004">
        <v>82.641000000000005</v>
      </c>
      <c r="H4004">
        <v>36.68</v>
      </c>
      <c r="I4004">
        <v>24125.967000000001</v>
      </c>
      <c r="J4004">
        <v>9839204</v>
      </c>
      <c r="K4004">
        <v>74.283000000000001</v>
      </c>
      <c r="L4004">
        <v>35.228999999999999</v>
      </c>
      <c r="M4004">
        <v>21685.920999999998</v>
      </c>
      <c r="N4004">
        <v>8844089</v>
      </c>
      <c r="O4004">
        <v>11.018000000000001</v>
      </c>
      <c r="P4004">
        <v>21.263999999999999</v>
      </c>
      <c r="Q4004">
        <v>3216.6709999999998</v>
      </c>
      <c r="R4004">
        <v>1311843</v>
      </c>
      <c r="S4004">
        <v>0.11799999999999999</v>
      </c>
      <c r="T4004">
        <v>5.48</v>
      </c>
      <c r="U4004">
        <v>34.39</v>
      </c>
      <c r="V4004">
        <v>14025</v>
      </c>
      <c r="W4004">
        <v>55</v>
      </c>
      <c r="X4004">
        <f t="shared" si="134"/>
        <v>2535.7651000000001</v>
      </c>
      <c r="Y4004">
        <f t="shared" si="135"/>
        <v>42.515000000000001</v>
      </c>
    </row>
    <row r="4005" spans="1:25" x14ac:dyDescent="0.2">
      <c r="A4005" t="s">
        <v>9864</v>
      </c>
      <c r="B4005" t="s">
        <v>1430</v>
      </c>
      <c r="C4005">
        <v>10</v>
      </c>
      <c r="D4005">
        <v>7</v>
      </c>
      <c r="E4005" t="s">
        <v>4309</v>
      </c>
      <c r="F4005">
        <v>282.35599999999999</v>
      </c>
      <c r="G4005">
        <v>88.784000000000006</v>
      </c>
      <c r="H4005">
        <v>49.209000000000003</v>
      </c>
      <c r="I4005">
        <v>25068.564999999999</v>
      </c>
      <c r="J4005">
        <v>10223620</v>
      </c>
      <c r="K4005">
        <v>50.506999999999998</v>
      </c>
      <c r="L4005">
        <v>27.375</v>
      </c>
      <c r="M4005">
        <v>14260.973</v>
      </c>
      <c r="N4005">
        <v>5816000</v>
      </c>
      <c r="O4005">
        <v>18.393999999999998</v>
      </c>
      <c r="P4005">
        <v>32.335999999999999</v>
      </c>
      <c r="Q4005">
        <v>5193.6959999999999</v>
      </c>
      <c r="R4005">
        <v>2118126</v>
      </c>
      <c r="S4005">
        <v>9.7000000000000003E-2</v>
      </c>
      <c r="T4005">
        <v>4.984</v>
      </c>
      <c r="U4005">
        <v>27.512</v>
      </c>
      <c r="V4005">
        <v>11220</v>
      </c>
      <c r="W4005">
        <v>44</v>
      </c>
      <c r="X4005">
        <f t="shared" si="134"/>
        <v>4710.4925999999996</v>
      </c>
      <c r="Y4005">
        <f t="shared" si="135"/>
        <v>30.414999999999999</v>
      </c>
    </row>
    <row r="4006" spans="1:25" x14ac:dyDescent="0.2">
      <c r="A4006" t="s">
        <v>9864</v>
      </c>
      <c r="B4006" t="s">
        <v>1430</v>
      </c>
      <c r="C4006">
        <v>10</v>
      </c>
      <c r="D4006">
        <v>8</v>
      </c>
      <c r="E4006" t="s">
        <v>4310</v>
      </c>
      <c r="F4006">
        <v>181.102</v>
      </c>
      <c r="G4006">
        <v>77.897999999999996</v>
      </c>
      <c r="H4006">
        <v>45.853000000000002</v>
      </c>
      <c r="I4006">
        <v>14107.477000000001</v>
      </c>
      <c r="J4006">
        <v>5753400</v>
      </c>
      <c r="K4006">
        <v>4.3949999999999996</v>
      </c>
      <c r="L4006">
        <v>2.9580000000000002</v>
      </c>
      <c r="M4006">
        <v>795.95899999999995</v>
      </c>
      <c r="N4006">
        <v>324613</v>
      </c>
      <c r="O4006">
        <v>3.5190000000000001</v>
      </c>
      <c r="P4006">
        <v>9.6920000000000002</v>
      </c>
      <c r="Q4006">
        <v>637.23500000000001</v>
      </c>
      <c r="R4006">
        <v>259881</v>
      </c>
      <c r="S4006">
        <v>1.7000000000000001E-2</v>
      </c>
      <c r="T4006">
        <v>2.0979999999999999</v>
      </c>
      <c r="U4006">
        <v>3.1259999999999999</v>
      </c>
      <c r="V4006">
        <v>1275</v>
      </c>
      <c r="W4006">
        <v>5</v>
      </c>
      <c r="X4006">
        <f t="shared" si="134"/>
        <v>0</v>
      </c>
      <c r="Y4006">
        <f t="shared" si="135"/>
        <v>0</v>
      </c>
    </row>
    <row r="4007" spans="1:25" x14ac:dyDescent="0.2">
      <c r="A4007" t="s">
        <v>9864</v>
      </c>
      <c r="B4007" t="s">
        <v>1430</v>
      </c>
      <c r="C4007">
        <v>10</v>
      </c>
      <c r="D4007">
        <v>9</v>
      </c>
      <c r="E4007" t="s">
        <v>4311</v>
      </c>
      <c r="F4007">
        <v>221.54</v>
      </c>
      <c r="G4007">
        <v>74.305000000000007</v>
      </c>
      <c r="H4007">
        <v>35.295000000000002</v>
      </c>
      <c r="I4007">
        <v>16461.665000000001</v>
      </c>
      <c r="J4007">
        <v>6713500</v>
      </c>
      <c r="K4007">
        <v>41.247</v>
      </c>
      <c r="L4007">
        <v>22.34</v>
      </c>
      <c r="M4007">
        <v>9137.8140000000003</v>
      </c>
      <c r="N4007">
        <v>3726641</v>
      </c>
      <c r="O4007">
        <v>5.726</v>
      </c>
      <c r="P4007">
        <v>16.297000000000001</v>
      </c>
      <c r="Q4007">
        <v>1268.6210000000001</v>
      </c>
      <c r="R4007">
        <v>517377</v>
      </c>
      <c r="S4007">
        <v>5.6000000000000001E-2</v>
      </c>
      <c r="T4007">
        <v>3.794</v>
      </c>
      <c r="U4007">
        <v>12.505000000000001</v>
      </c>
      <c r="V4007">
        <v>5100</v>
      </c>
      <c r="W4007">
        <v>20</v>
      </c>
      <c r="X4007">
        <f t="shared" si="134"/>
        <v>392.91010000000017</v>
      </c>
      <c r="Y4007">
        <f t="shared" si="135"/>
        <v>4.0149999999999988</v>
      </c>
    </row>
    <row r="4008" spans="1:25" x14ac:dyDescent="0.2">
      <c r="A4008" t="s">
        <v>9864</v>
      </c>
      <c r="B4008" t="s">
        <v>1430</v>
      </c>
      <c r="C4008">
        <v>11</v>
      </c>
      <c r="D4008">
        <v>1</v>
      </c>
      <c r="E4008" t="s">
        <v>4312</v>
      </c>
      <c r="F4008">
        <v>357.13499999999999</v>
      </c>
      <c r="G4008">
        <v>73.355000000000004</v>
      </c>
      <c r="H4008">
        <v>34.808</v>
      </c>
      <c r="I4008">
        <v>26197.633999999998</v>
      </c>
      <c r="J4008">
        <v>10684084</v>
      </c>
      <c r="K4008">
        <v>68.602999999999994</v>
      </c>
      <c r="L4008">
        <v>32.162999999999997</v>
      </c>
      <c r="M4008">
        <v>24500.513999999999</v>
      </c>
      <c r="N4008">
        <v>9991954</v>
      </c>
      <c r="O4008">
        <v>18.64</v>
      </c>
      <c r="P4008">
        <v>28.216000000000001</v>
      </c>
      <c r="Q4008">
        <v>6656.9930000000004</v>
      </c>
      <c r="R4008">
        <v>2714897</v>
      </c>
      <c r="S4008">
        <v>0.161</v>
      </c>
      <c r="T4008">
        <v>6.407</v>
      </c>
      <c r="U4008">
        <v>57.524000000000001</v>
      </c>
      <c r="V4008">
        <v>23460</v>
      </c>
      <c r="W4008">
        <v>92</v>
      </c>
      <c r="X4008">
        <f t="shared" si="134"/>
        <v>6320.1193000000003</v>
      </c>
      <c r="Y4008">
        <f t="shared" si="135"/>
        <v>83.215000000000018</v>
      </c>
    </row>
    <row r="4009" spans="1:25" x14ac:dyDescent="0.2">
      <c r="A4009" t="s">
        <v>9864</v>
      </c>
      <c r="B4009" t="s">
        <v>1430</v>
      </c>
      <c r="C4009">
        <v>11</v>
      </c>
      <c r="D4009">
        <v>2</v>
      </c>
      <c r="E4009" t="s">
        <v>4313</v>
      </c>
      <c r="F4009">
        <v>310.49700000000001</v>
      </c>
      <c r="G4009">
        <v>90.771000000000001</v>
      </c>
      <c r="H4009">
        <v>44.576999999999998</v>
      </c>
      <c r="I4009">
        <v>28184.274000000001</v>
      </c>
      <c r="J4009">
        <v>11494288</v>
      </c>
      <c r="K4009">
        <v>60.179000000000002</v>
      </c>
      <c r="L4009">
        <v>24.751000000000001</v>
      </c>
      <c r="M4009">
        <v>18685.394</v>
      </c>
      <c r="N4009">
        <v>7620395</v>
      </c>
      <c r="O4009">
        <v>22.678000000000001</v>
      </c>
      <c r="P4009">
        <v>29.593</v>
      </c>
      <c r="Q4009">
        <v>7041.4139999999998</v>
      </c>
      <c r="R4009">
        <v>2871674</v>
      </c>
      <c r="S4009">
        <v>0.191</v>
      </c>
      <c r="T4009">
        <v>6.9820000000000002</v>
      </c>
      <c r="U4009">
        <v>59.4</v>
      </c>
      <c r="V4009">
        <v>24225</v>
      </c>
      <c r="W4009">
        <v>95</v>
      </c>
      <c r="X4009">
        <f t="shared" si="134"/>
        <v>6742.9823999999999</v>
      </c>
      <c r="Y4009">
        <f t="shared" si="135"/>
        <v>86.515000000000015</v>
      </c>
    </row>
    <row r="4010" spans="1:25" x14ac:dyDescent="0.2">
      <c r="A4010" t="s">
        <v>9864</v>
      </c>
      <c r="B4010" t="s">
        <v>1430</v>
      </c>
      <c r="C4010">
        <v>11</v>
      </c>
      <c r="D4010">
        <v>3</v>
      </c>
      <c r="E4010" t="s">
        <v>4314</v>
      </c>
      <c r="F4010">
        <v>256.18799999999999</v>
      </c>
      <c r="G4010">
        <v>92.811999999999998</v>
      </c>
      <c r="H4010">
        <v>42.296999999999997</v>
      </c>
      <c r="I4010">
        <v>23777.321</v>
      </c>
      <c r="J4010">
        <v>9697017</v>
      </c>
      <c r="K4010">
        <v>92.316999999999993</v>
      </c>
      <c r="L4010">
        <v>39.268999999999998</v>
      </c>
      <c r="M4010">
        <v>23650.346000000001</v>
      </c>
      <c r="N4010">
        <v>9645233</v>
      </c>
      <c r="O4010">
        <v>20.55</v>
      </c>
      <c r="P4010">
        <v>31.298999999999999</v>
      </c>
      <c r="Q4010">
        <v>5264.7730000000001</v>
      </c>
      <c r="R4010">
        <v>2147113</v>
      </c>
      <c r="S4010">
        <v>0.217</v>
      </c>
      <c r="T4010">
        <v>7.4390000000000001</v>
      </c>
      <c r="U4010">
        <v>55.649000000000001</v>
      </c>
      <c r="V4010">
        <v>22695</v>
      </c>
      <c r="W4010">
        <v>89</v>
      </c>
      <c r="X4010">
        <f t="shared" si="134"/>
        <v>4788.6773000000003</v>
      </c>
      <c r="Y4010">
        <f t="shared" si="135"/>
        <v>79.915000000000006</v>
      </c>
    </row>
    <row r="4011" spans="1:25" x14ac:dyDescent="0.2">
      <c r="A4011" t="s">
        <v>9864</v>
      </c>
      <c r="B4011" t="s">
        <v>1430</v>
      </c>
      <c r="C4011">
        <v>11</v>
      </c>
      <c r="D4011">
        <v>4</v>
      </c>
      <c r="E4011" t="s">
        <v>4315</v>
      </c>
      <c r="F4011">
        <v>307.17500000000001</v>
      </c>
      <c r="G4011">
        <v>90.947999999999993</v>
      </c>
      <c r="H4011">
        <v>42.835000000000001</v>
      </c>
      <c r="I4011">
        <v>27936.791000000001</v>
      </c>
      <c r="J4011">
        <v>11393358</v>
      </c>
      <c r="K4011">
        <v>81.27</v>
      </c>
      <c r="L4011">
        <v>32.835999999999999</v>
      </c>
      <c r="M4011">
        <v>24964.089</v>
      </c>
      <c r="N4011">
        <v>10181012</v>
      </c>
      <c r="O4011">
        <v>27.780999999999999</v>
      </c>
      <c r="P4011">
        <v>36.128</v>
      </c>
      <c r="Q4011">
        <v>8533.6849999999995</v>
      </c>
      <c r="R4011">
        <v>3480261</v>
      </c>
      <c r="S4011">
        <v>0.189</v>
      </c>
      <c r="T4011">
        <v>6.9450000000000003</v>
      </c>
      <c r="U4011">
        <v>58.15</v>
      </c>
      <c r="V4011">
        <v>23715</v>
      </c>
      <c r="W4011">
        <v>93</v>
      </c>
      <c r="X4011">
        <f t="shared" si="134"/>
        <v>8384.4804999999997</v>
      </c>
      <c r="Y4011">
        <f t="shared" si="135"/>
        <v>84.315000000000012</v>
      </c>
    </row>
    <row r="4012" spans="1:25" x14ac:dyDescent="0.2">
      <c r="A4012" t="s">
        <v>9864</v>
      </c>
      <c r="B4012" t="s">
        <v>1430</v>
      </c>
      <c r="C4012">
        <v>11</v>
      </c>
      <c r="D4012">
        <v>5</v>
      </c>
      <c r="E4012" t="s">
        <v>4316</v>
      </c>
      <c r="F4012">
        <v>341.113</v>
      </c>
      <c r="G4012">
        <v>96.266999999999996</v>
      </c>
      <c r="H4012">
        <v>38.337000000000003</v>
      </c>
      <c r="I4012">
        <v>32838.112999999998</v>
      </c>
      <c r="J4012">
        <v>13392246</v>
      </c>
      <c r="K4012">
        <v>52.432000000000002</v>
      </c>
      <c r="L4012">
        <v>21.402000000000001</v>
      </c>
      <c r="M4012">
        <v>17885.121999999999</v>
      </c>
      <c r="N4012">
        <v>7294023</v>
      </c>
      <c r="O4012">
        <v>21.632000000000001</v>
      </c>
      <c r="P4012">
        <v>31.873000000000001</v>
      </c>
      <c r="Q4012">
        <v>7379.0290000000005</v>
      </c>
      <c r="R4012">
        <v>3009362</v>
      </c>
      <c r="S4012">
        <v>0.20200000000000001</v>
      </c>
      <c r="T4012">
        <v>7.1680000000000001</v>
      </c>
      <c r="U4012">
        <v>68.778999999999996</v>
      </c>
      <c r="V4012">
        <v>28050</v>
      </c>
      <c r="W4012">
        <v>110</v>
      </c>
      <c r="X4012">
        <f t="shared" si="134"/>
        <v>7114.3589000000011</v>
      </c>
      <c r="Y4012">
        <f t="shared" si="135"/>
        <v>103.01500000000001</v>
      </c>
    </row>
    <row r="4013" spans="1:25" x14ac:dyDescent="0.2">
      <c r="A4013" t="s">
        <v>9864</v>
      </c>
      <c r="B4013" t="s">
        <v>1430</v>
      </c>
      <c r="C4013">
        <v>11</v>
      </c>
      <c r="D4013">
        <v>6</v>
      </c>
      <c r="E4013" t="s">
        <v>3570</v>
      </c>
      <c r="F4013">
        <v>231.16499999999999</v>
      </c>
      <c r="G4013">
        <v>91.491</v>
      </c>
      <c r="H4013">
        <v>40.232999999999997</v>
      </c>
      <c r="I4013">
        <v>21149.521000000001</v>
      </c>
      <c r="J4013">
        <v>8625331</v>
      </c>
      <c r="K4013">
        <v>10.928000000000001</v>
      </c>
      <c r="L4013">
        <v>6.9260000000000002</v>
      </c>
      <c r="M4013">
        <v>2526.2199999999998</v>
      </c>
      <c r="N4013">
        <v>1030259</v>
      </c>
      <c r="O4013">
        <v>8.2289999999999992</v>
      </c>
      <c r="P4013">
        <v>16.030999999999999</v>
      </c>
      <c r="Q4013">
        <v>1902.3420000000001</v>
      </c>
      <c r="R4013">
        <v>775825</v>
      </c>
      <c r="S4013">
        <v>0.124</v>
      </c>
      <c r="T4013">
        <v>5.6310000000000002</v>
      </c>
      <c r="U4013">
        <v>28.762</v>
      </c>
      <c r="V4013">
        <v>11730</v>
      </c>
      <c r="W4013">
        <v>46</v>
      </c>
      <c r="X4013">
        <f t="shared" si="134"/>
        <v>1090.0032000000003</v>
      </c>
      <c r="Y4013">
        <f t="shared" si="135"/>
        <v>32.615000000000002</v>
      </c>
    </row>
    <row r="4014" spans="1:25" x14ac:dyDescent="0.2">
      <c r="A4014" t="s">
        <v>9864</v>
      </c>
      <c r="B4014" t="s">
        <v>1430</v>
      </c>
      <c r="C4014">
        <v>11</v>
      </c>
      <c r="D4014">
        <v>7</v>
      </c>
      <c r="E4014" t="s">
        <v>4317</v>
      </c>
      <c r="F4014">
        <v>285.51100000000002</v>
      </c>
      <c r="G4014">
        <v>87.85</v>
      </c>
      <c r="H4014">
        <v>43.548000000000002</v>
      </c>
      <c r="I4014">
        <v>25082.067999999999</v>
      </c>
      <c r="J4014">
        <v>10229127</v>
      </c>
      <c r="K4014">
        <v>84.262</v>
      </c>
      <c r="L4014">
        <v>34.185000000000002</v>
      </c>
      <c r="M4014">
        <v>24057.786</v>
      </c>
      <c r="N4014">
        <v>9811398</v>
      </c>
      <c r="O4014">
        <v>19.594000000000001</v>
      </c>
      <c r="P4014">
        <v>27.052</v>
      </c>
      <c r="Q4014">
        <v>5594.2420000000002</v>
      </c>
      <c r="R4014">
        <v>2281479</v>
      </c>
      <c r="S4014">
        <v>0.19900000000000001</v>
      </c>
      <c r="T4014">
        <v>7.1260000000000003</v>
      </c>
      <c r="U4014">
        <v>56.899000000000001</v>
      </c>
      <c r="V4014">
        <v>23205</v>
      </c>
      <c r="W4014">
        <v>91</v>
      </c>
      <c r="X4014">
        <f t="shared" si="134"/>
        <v>5151.0932000000003</v>
      </c>
      <c r="Y4014">
        <f t="shared" si="135"/>
        <v>82.115000000000009</v>
      </c>
    </row>
    <row r="4015" spans="1:25" x14ac:dyDescent="0.2">
      <c r="A4015" t="s">
        <v>9864</v>
      </c>
      <c r="B4015" t="s">
        <v>1430</v>
      </c>
      <c r="C4015">
        <v>11</v>
      </c>
      <c r="D4015">
        <v>8</v>
      </c>
      <c r="E4015" t="s">
        <v>4318</v>
      </c>
      <c r="F4015">
        <v>255.86099999999999</v>
      </c>
      <c r="G4015">
        <v>118.846</v>
      </c>
      <c r="H4015">
        <v>51.93</v>
      </c>
      <c r="I4015">
        <v>30408.037</v>
      </c>
      <c r="J4015">
        <v>12401197</v>
      </c>
      <c r="K4015">
        <v>23.925999999999998</v>
      </c>
      <c r="L4015">
        <v>12.143000000000001</v>
      </c>
      <c r="M4015">
        <v>6121.6450000000004</v>
      </c>
      <c r="N4015">
        <v>2496568</v>
      </c>
      <c r="O4015">
        <v>15.544</v>
      </c>
      <c r="P4015">
        <v>25.698</v>
      </c>
      <c r="Q4015">
        <v>3976.982</v>
      </c>
      <c r="R4015">
        <v>1621918</v>
      </c>
      <c r="S4015">
        <v>0.13200000000000001</v>
      </c>
      <c r="T4015">
        <v>5.7990000000000004</v>
      </c>
      <c r="U4015">
        <v>33.764000000000003</v>
      </c>
      <c r="V4015">
        <v>13770</v>
      </c>
      <c r="W4015">
        <v>54</v>
      </c>
      <c r="X4015">
        <f t="shared" si="134"/>
        <v>3372.1072000000004</v>
      </c>
      <c r="Y4015">
        <f t="shared" si="135"/>
        <v>41.414999999999999</v>
      </c>
    </row>
    <row r="4016" spans="1:25" x14ac:dyDescent="0.2">
      <c r="A4016" t="s">
        <v>9864</v>
      </c>
      <c r="B4016" t="s">
        <v>1430</v>
      </c>
      <c r="C4016">
        <v>11</v>
      </c>
      <c r="D4016">
        <v>9</v>
      </c>
      <c r="E4016" t="s">
        <v>4319</v>
      </c>
      <c r="F4016">
        <v>265.56200000000001</v>
      </c>
      <c r="G4016">
        <v>113.29900000000001</v>
      </c>
      <c r="H4016">
        <v>47.177999999999997</v>
      </c>
      <c r="I4016">
        <v>30087.848999999998</v>
      </c>
      <c r="J4016">
        <v>12270616</v>
      </c>
      <c r="K4016">
        <v>46.359000000000002</v>
      </c>
      <c r="L4016">
        <v>17.004999999999999</v>
      </c>
      <c r="M4016">
        <v>12311.08</v>
      </c>
      <c r="N4016">
        <v>5020782</v>
      </c>
      <c r="O4016">
        <v>33.195999999999998</v>
      </c>
      <c r="P4016">
        <v>41.567999999999998</v>
      </c>
      <c r="Q4016">
        <v>8815.4609999999993</v>
      </c>
      <c r="R4016">
        <v>3595177</v>
      </c>
      <c r="S4016">
        <v>0.155</v>
      </c>
      <c r="T4016">
        <v>6.2930000000000001</v>
      </c>
      <c r="U4016">
        <v>41.268000000000001</v>
      </c>
      <c r="V4016">
        <v>16830</v>
      </c>
      <c r="W4016">
        <v>66</v>
      </c>
      <c r="X4016">
        <f t="shared" si="134"/>
        <v>8694.4341000000004</v>
      </c>
      <c r="Y4016">
        <f t="shared" si="135"/>
        <v>54.615000000000002</v>
      </c>
    </row>
    <row r="4017" spans="1:25" x14ac:dyDescent="0.2">
      <c r="A4017" t="s">
        <v>9864</v>
      </c>
      <c r="B4017" t="s">
        <v>1430</v>
      </c>
      <c r="C4017">
        <v>11</v>
      </c>
      <c r="D4017">
        <v>10</v>
      </c>
      <c r="E4017" t="s">
        <v>4320</v>
      </c>
      <c r="F4017">
        <v>340.62099999999998</v>
      </c>
      <c r="G4017">
        <v>86.325999999999993</v>
      </c>
      <c r="H4017">
        <v>37.387999999999998</v>
      </c>
      <c r="I4017">
        <v>29404.362000000001</v>
      </c>
      <c r="J4017">
        <v>11991872</v>
      </c>
      <c r="K4017">
        <v>87.064999999999998</v>
      </c>
      <c r="L4017">
        <v>37.402999999999999</v>
      </c>
      <c r="M4017">
        <v>29656.185000000001</v>
      </c>
      <c r="N4017">
        <v>12094572</v>
      </c>
      <c r="O4017">
        <v>18.390999999999998</v>
      </c>
      <c r="P4017">
        <v>29.946000000000002</v>
      </c>
      <c r="Q4017">
        <v>6264.375</v>
      </c>
      <c r="R4017">
        <v>2554777</v>
      </c>
      <c r="S4017">
        <v>0.17599999999999999</v>
      </c>
      <c r="T4017">
        <v>6.7009999999999996</v>
      </c>
      <c r="U4017">
        <v>60.026000000000003</v>
      </c>
      <c r="V4017">
        <v>24480</v>
      </c>
      <c r="W4017">
        <v>96</v>
      </c>
      <c r="X4017">
        <f t="shared" si="134"/>
        <v>5888.2395000000006</v>
      </c>
      <c r="Y4017">
        <f t="shared" si="135"/>
        <v>87.615000000000009</v>
      </c>
    </row>
    <row r="4018" spans="1:25" x14ac:dyDescent="0.2">
      <c r="A4018" t="s">
        <v>9864</v>
      </c>
      <c r="B4018" t="s">
        <v>1430</v>
      </c>
      <c r="C4018">
        <v>11</v>
      </c>
      <c r="D4018">
        <v>11</v>
      </c>
      <c r="E4018" t="s">
        <v>4321</v>
      </c>
      <c r="F4018">
        <v>285.83199999999999</v>
      </c>
      <c r="G4018">
        <v>119.67100000000001</v>
      </c>
      <c r="H4018">
        <v>52.301000000000002</v>
      </c>
      <c r="I4018">
        <v>34205.724999999999</v>
      </c>
      <c r="J4018">
        <v>13949994</v>
      </c>
      <c r="K4018">
        <v>4.1449999999999996</v>
      </c>
      <c r="L4018">
        <v>2.5059999999999998</v>
      </c>
      <c r="M4018">
        <v>1184.8109999999999</v>
      </c>
      <c r="N4018">
        <v>483197</v>
      </c>
      <c r="O4018">
        <v>4.835</v>
      </c>
      <c r="P4018">
        <v>12.170999999999999</v>
      </c>
      <c r="Q4018">
        <v>1381.9290000000001</v>
      </c>
      <c r="R4018">
        <v>563587</v>
      </c>
      <c r="S4018">
        <v>5.2999999999999999E-2</v>
      </c>
      <c r="T4018">
        <v>3.6589999999999998</v>
      </c>
      <c r="U4018">
        <v>15.006</v>
      </c>
      <c r="V4018">
        <v>6120</v>
      </c>
      <c r="W4018">
        <v>24</v>
      </c>
      <c r="X4018">
        <f t="shared" si="134"/>
        <v>517.54890000000023</v>
      </c>
      <c r="Y4018">
        <f t="shared" si="135"/>
        <v>8.4149999999999991</v>
      </c>
    </row>
    <row r="4019" spans="1:25" x14ac:dyDescent="0.2">
      <c r="A4019" t="s">
        <v>9864</v>
      </c>
      <c r="B4019" t="s">
        <v>1430</v>
      </c>
      <c r="C4019">
        <v>11</v>
      </c>
      <c r="D4019">
        <v>13</v>
      </c>
      <c r="E4019" t="s">
        <v>4322</v>
      </c>
      <c r="F4019">
        <v>303.96300000000002</v>
      </c>
      <c r="G4019">
        <v>92.578000000000003</v>
      </c>
      <c r="H4019">
        <v>41.884999999999998</v>
      </c>
      <c r="I4019">
        <v>28140.375</v>
      </c>
      <c r="J4019">
        <v>11476385</v>
      </c>
      <c r="K4019">
        <v>50.886000000000003</v>
      </c>
      <c r="L4019">
        <v>26.585999999999999</v>
      </c>
      <c r="M4019">
        <v>15467.34</v>
      </c>
      <c r="N4019">
        <v>6307988</v>
      </c>
      <c r="O4019">
        <v>14.845000000000001</v>
      </c>
      <c r="P4019">
        <v>27.088000000000001</v>
      </c>
      <c r="Q4019">
        <v>4512.1930000000002</v>
      </c>
      <c r="R4019">
        <v>1840191</v>
      </c>
      <c r="S4019">
        <v>0.158</v>
      </c>
      <c r="T4019">
        <v>6.3529999999999998</v>
      </c>
      <c r="U4019">
        <v>48.145000000000003</v>
      </c>
      <c r="V4019">
        <v>19635</v>
      </c>
      <c r="W4019">
        <v>77</v>
      </c>
      <c r="X4019">
        <f t="shared" si="134"/>
        <v>3960.8393000000005</v>
      </c>
      <c r="Y4019">
        <f t="shared" si="135"/>
        <v>66.715000000000003</v>
      </c>
    </row>
    <row r="4020" spans="1:25" x14ac:dyDescent="0.2">
      <c r="A4020" t="s">
        <v>9864</v>
      </c>
      <c r="B4020" t="s">
        <v>1430</v>
      </c>
      <c r="C4020">
        <v>11</v>
      </c>
      <c r="D4020">
        <v>15</v>
      </c>
      <c r="E4020" t="s">
        <v>4323</v>
      </c>
      <c r="F4020">
        <v>254.976</v>
      </c>
      <c r="G4020">
        <v>81.816999999999993</v>
      </c>
      <c r="H4020">
        <v>39.731999999999999</v>
      </c>
      <c r="I4020">
        <v>20861.286</v>
      </c>
      <c r="J4020">
        <v>8507781</v>
      </c>
      <c r="K4020">
        <v>3.887</v>
      </c>
      <c r="L4020">
        <v>2.3889999999999998</v>
      </c>
      <c r="M4020">
        <v>991.18899999999996</v>
      </c>
      <c r="N4020">
        <v>404233</v>
      </c>
      <c r="O4020">
        <v>4.0979999999999999</v>
      </c>
      <c r="P4020">
        <v>9.8659999999999997</v>
      </c>
      <c r="Q4020">
        <v>1044.7850000000001</v>
      </c>
      <c r="R4020">
        <v>426091</v>
      </c>
      <c r="S4020">
        <v>6.4000000000000001E-2</v>
      </c>
      <c r="T4020">
        <v>4.032</v>
      </c>
      <c r="U4020">
        <v>16.257000000000001</v>
      </c>
      <c r="V4020">
        <v>6630</v>
      </c>
      <c r="W4020">
        <v>26</v>
      </c>
      <c r="X4020">
        <f t="shared" si="134"/>
        <v>146.69050000000016</v>
      </c>
      <c r="Y4020">
        <f t="shared" si="135"/>
        <v>10.614999999999998</v>
      </c>
    </row>
    <row r="4021" spans="1:25" x14ac:dyDescent="0.2">
      <c r="A4021" t="s">
        <v>9864</v>
      </c>
      <c r="B4021" t="s">
        <v>1430</v>
      </c>
      <c r="C4021">
        <v>11</v>
      </c>
      <c r="D4021">
        <v>16</v>
      </c>
      <c r="E4021" t="s">
        <v>4324</v>
      </c>
      <c r="F4021">
        <v>253.06899999999999</v>
      </c>
      <c r="G4021">
        <v>117.047</v>
      </c>
      <c r="H4021">
        <v>52.783000000000001</v>
      </c>
      <c r="I4021">
        <v>29620.92</v>
      </c>
      <c r="J4021">
        <v>12080190</v>
      </c>
      <c r="K4021">
        <v>16.684999999999999</v>
      </c>
      <c r="L4021">
        <v>9.8729999999999993</v>
      </c>
      <c r="M4021">
        <v>4222.5010000000002</v>
      </c>
      <c r="N4021">
        <v>1722047</v>
      </c>
      <c r="O4021">
        <v>11.106</v>
      </c>
      <c r="P4021">
        <v>20.614000000000001</v>
      </c>
      <c r="Q4021">
        <v>2810.4780000000001</v>
      </c>
      <c r="R4021">
        <v>1146187</v>
      </c>
      <c r="S4021">
        <v>0.156</v>
      </c>
      <c r="T4021">
        <v>6.298</v>
      </c>
      <c r="U4021">
        <v>39.392000000000003</v>
      </c>
      <c r="V4021">
        <v>16065</v>
      </c>
      <c r="W4021">
        <v>63</v>
      </c>
      <c r="X4021">
        <f t="shared" si="134"/>
        <v>2088.9528000000005</v>
      </c>
      <c r="Y4021">
        <f t="shared" si="135"/>
        <v>51.315000000000005</v>
      </c>
    </row>
    <row r="4022" spans="1:25" x14ac:dyDescent="0.2">
      <c r="A4022" t="s">
        <v>9864</v>
      </c>
      <c r="B4022" t="s">
        <v>1430</v>
      </c>
      <c r="C4022">
        <v>11</v>
      </c>
      <c r="D4022">
        <v>17</v>
      </c>
      <c r="E4022" t="s">
        <v>4325</v>
      </c>
      <c r="F4022">
        <v>248.18899999999999</v>
      </c>
      <c r="G4022">
        <v>86.058000000000007</v>
      </c>
      <c r="H4022">
        <v>42.146000000000001</v>
      </c>
      <c r="I4022">
        <v>21358.688999999998</v>
      </c>
      <c r="J4022">
        <v>8710635</v>
      </c>
      <c r="K4022">
        <v>4.7590000000000003</v>
      </c>
      <c r="L4022">
        <v>3.1040000000000001</v>
      </c>
      <c r="M4022">
        <v>1181.2139999999999</v>
      </c>
      <c r="N4022">
        <v>481730</v>
      </c>
      <c r="O4022">
        <v>6.3019999999999996</v>
      </c>
      <c r="P4022">
        <v>14.262</v>
      </c>
      <c r="Q4022">
        <v>1564.1980000000001</v>
      </c>
      <c r="R4022">
        <v>637921</v>
      </c>
      <c r="S4022">
        <v>8.5999999999999993E-2</v>
      </c>
      <c r="T4022">
        <v>4.673</v>
      </c>
      <c r="U4022">
        <v>21.259</v>
      </c>
      <c r="V4022">
        <v>8670</v>
      </c>
      <c r="W4022">
        <v>34</v>
      </c>
      <c r="X4022">
        <f t="shared" si="134"/>
        <v>718.04480000000024</v>
      </c>
      <c r="Y4022">
        <f t="shared" si="135"/>
        <v>19.414999999999999</v>
      </c>
    </row>
    <row r="4023" spans="1:25" x14ac:dyDescent="0.2">
      <c r="A4023" t="s">
        <v>9864</v>
      </c>
      <c r="B4023" t="s">
        <v>1430</v>
      </c>
      <c r="C4023">
        <v>11</v>
      </c>
      <c r="D4023">
        <v>18</v>
      </c>
      <c r="E4023" t="s">
        <v>4326</v>
      </c>
      <c r="F4023">
        <v>274.45499999999998</v>
      </c>
      <c r="G4023">
        <v>94.811000000000007</v>
      </c>
      <c r="H4023">
        <v>43.697000000000003</v>
      </c>
      <c r="I4023">
        <v>26021.397000000001</v>
      </c>
      <c r="J4023">
        <v>10612210</v>
      </c>
      <c r="K4023">
        <v>88.826999999999998</v>
      </c>
      <c r="L4023">
        <v>38.179000000000002</v>
      </c>
      <c r="M4023">
        <v>24379.129000000001</v>
      </c>
      <c r="N4023">
        <v>9942450</v>
      </c>
      <c r="O4023">
        <v>20.538</v>
      </c>
      <c r="P4023">
        <v>31.364999999999998</v>
      </c>
      <c r="Q4023">
        <v>5636.7939999999999</v>
      </c>
      <c r="R4023">
        <v>2298833</v>
      </c>
      <c r="S4023">
        <v>0.21</v>
      </c>
      <c r="T4023">
        <v>7.3079999999999998</v>
      </c>
      <c r="U4023">
        <v>57.524000000000001</v>
      </c>
      <c r="V4023">
        <v>23460</v>
      </c>
      <c r="W4023">
        <v>92</v>
      </c>
      <c r="X4023">
        <f t="shared" si="134"/>
        <v>5197.9003999999995</v>
      </c>
      <c r="Y4023">
        <f t="shared" si="135"/>
        <v>83.215000000000018</v>
      </c>
    </row>
    <row r="4024" spans="1:25" x14ac:dyDescent="0.2">
      <c r="A4024" t="s">
        <v>9864</v>
      </c>
      <c r="B4024" t="s">
        <v>1430</v>
      </c>
      <c r="C4024">
        <v>11</v>
      </c>
      <c r="D4024">
        <v>19</v>
      </c>
      <c r="E4024" t="s">
        <v>4327</v>
      </c>
      <c r="F4024">
        <v>263.78899999999999</v>
      </c>
      <c r="G4024">
        <v>91.619</v>
      </c>
      <c r="H4024">
        <v>38.988999999999997</v>
      </c>
      <c r="I4024">
        <v>24167.934000000001</v>
      </c>
      <c r="J4024">
        <v>9856319</v>
      </c>
      <c r="K4024">
        <v>4.125</v>
      </c>
      <c r="L4024">
        <v>2.6080000000000001</v>
      </c>
      <c r="M4024">
        <v>1088.145</v>
      </c>
      <c r="N4024">
        <v>443774</v>
      </c>
      <c r="O4024">
        <v>6.4720000000000004</v>
      </c>
      <c r="P4024">
        <v>15.592000000000001</v>
      </c>
      <c r="Q4024">
        <v>1707.269</v>
      </c>
      <c r="R4024">
        <v>696269</v>
      </c>
      <c r="S4024">
        <v>9.5000000000000001E-2</v>
      </c>
      <c r="T4024">
        <v>4.9160000000000004</v>
      </c>
      <c r="U4024">
        <v>25.010999999999999</v>
      </c>
      <c r="V4024">
        <v>10200</v>
      </c>
      <c r="W4024">
        <v>40</v>
      </c>
      <c r="X4024">
        <f t="shared" si="134"/>
        <v>875.42290000000014</v>
      </c>
      <c r="Y4024">
        <f t="shared" si="135"/>
        <v>26.015000000000001</v>
      </c>
    </row>
    <row r="4025" spans="1:25" x14ac:dyDescent="0.2">
      <c r="A4025" t="s">
        <v>9864</v>
      </c>
      <c r="B4025" t="s">
        <v>1430</v>
      </c>
      <c r="C4025">
        <v>11</v>
      </c>
      <c r="D4025">
        <v>20</v>
      </c>
      <c r="E4025" t="s">
        <v>4328</v>
      </c>
      <c r="F4025">
        <v>158.89400000000001</v>
      </c>
      <c r="G4025">
        <v>87.837999999999994</v>
      </c>
      <c r="H4025">
        <v>44.57</v>
      </c>
      <c r="I4025">
        <v>13956.876</v>
      </c>
      <c r="J4025">
        <v>5691981</v>
      </c>
      <c r="K4025">
        <v>4.9109999999999996</v>
      </c>
      <c r="L4025">
        <v>6.4630000000000001</v>
      </c>
      <c r="M4025">
        <v>780.35900000000004</v>
      </c>
      <c r="N4025">
        <v>318251</v>
      </c>
      <c r="O4025">
        <v>8.3789999999999996</v>
      </c>
      <c r="P4025">
        <v>17.466999999999999</v>
      </c>
      <c r="Q4025">
        <v>1331.422</v>
      </c>
      <c r="R4025">
        <v>542989</v>
      </c>
      <c r="S4025">
        <v>5.8999999999999997E-2</v>
      </c>
      <c r="T4025">
        <v>3.879</v>
      </c>
      <c r="U4025">
        <v>9.3789999999999996</v>
      </c>
      <c r="V4025">
        <v>3825</v>
      </c>
      <c r="W4025">
        <v>15</v>
      </c>
      <c r="X4025">
        <f t="shared" si="134"/>
        <v>461.99120000000011</v>
      </c>
      <c r="Y4025">
        <f t="shared" si="135"/>
        <v>0</v>
      </c>
    </row>
    <row r="4026" spans="1:25" x14ac:dyDescent="0.2">
      <c r="A4026" t="s">
        <v>9864</v>
      </c>
      <c r="B4026" t="s">
        <v>1430</v>
      </c>
      <c r="C4026">
        <v>11</v>
      </c>
      <c r="D4026">
        <v>21</v>
      </c>
      <c r="E4026" t="s">
        <v>4329</v>
      </c>
      <c r="F4026">
        <v>264.72300000000001</v>
      </c>
      <c r="G4026">
        <v>77.292000000000002</v>
      </c>
      <c r="H4026">
        <v>35.936</v>
      </c>
      <c r="I4026">
        <v>20460.977999999999</v>
      </c>
      <c r="J4026">
        <v>8344525</v>
      </c>
      <c r="K4026">
        <v>37.148000000000003</v>
      </c>
      <c r="L4026">
        <v>19.181000000000001</v>
      </c>
      <c r="M4026">
        <v>9833.9050000000007</v>
      </c>
      <c r="N4026">
        <v>4010525</v>
      </c>
      <c r="O4026">
        <v>6.5819999999999999</v>
      </c>
      <c r="P4026">
        <v>14.699</v>
      </c>
      <c r="Q4026">
        <v>1742.4839999999999</v>
      </c>
      <c r="R4026">
        <v>710631</v>
      </c>
      <c r="S4026">
        <v>7.2999999999999995E-2</v>
      </c>
      <c r="T4026">
        <v>4.32</v>
      </c>
      <c r="U4026">
        <v>19.382999999999999</v>
      </c>
      <c r="V4026">
        <v>7905</v>
      </c>
      <c r="W4026">
        <v>31</v>
      </c>
      <c r="X4026">
        <f t="shared" si="134"/>
        <v>914.15940000000001</v>
      </c>
      <c r="Y4026">
        <f t="shared" si="135"/>
        <v>16.114999999999998</v>
      </c>
    </row>
    <row r="4027" spans="1:25" x14ac:dyDescent="0.2">
      <c r="A4027" t="s">
        <v>9864</v>
      </c>
      <c r="B4027" t="s">
        <v>1430</v>
      </c>
      <c r="C4027">
        <v>11</v>
      </c>
      <c r="D4027">
        <v>22</v>
      </c>
      <c r="E4027" t="s">
        <v>4330</v>
      </c>
      <c r="F4027">
        <v>227.08699999999999</v>
      </c>
      <c r="G4027">
        <v>76.007000000000005</v>
      </c>
      <c r="H4027">
        <v>48.625999999999998</v>
      </c>
      <c r="I4027">
        <v>17260.258000000002</v>
      </c>
      <c r="J4027">
        <v>7039187</v>
      </c>
      <c r="K4027">
        <v>6.9039999999999999</v>
      </c>
      <c r="L4027">
        <v>3.8839999999999999</v>
      </c>
      <c r="M4027">
        <v>1567.864</v>
      </c>
      <c r="N4027">
        <v>639416</v>
      </c>
      <c r="O4027">
        <v>4.1539999999999999</v>
      </c>
      <c r="P4027">
        <v>8.2170000000000005</v>
      </c>
      <c r="Q4027">
        <v>943.30600000000004</v>
      </c>
      <c r="R4027">
        <v>384705</v>
      </c>
      <c r="S4027">
        <v>3.9E-2</v>
      </c>
      <c r="T4027">
        <v>3.1349999999999998</v>
      </c>
      <c r="U4027">
        <v>8.7539999999999996</v>
      </c>
      <c r="V4027">
        <v>3570</v>
      </c>
      <c r="W4027">
        <v>14</v>
      </c>
      <c r="X4027">
        <f t="shared" si="134"/>
        <v>35.0636000000001</v>
      </c>
      <c r="Y4027">
        <f t="shared" si="135"/>
        <v>0</v>
      </c>
    </row>
    <row r="4028" spans="1:25" x14ac:dyDescent="0.2">
      <c r="A4028" t="s">
        <v>9864</v>
      </c>
      <c r="B4028" t="s">
        <v>1430</v>
      </c>
      <c r="C4028">
        <v>11</v>
      </c>
      <c r="D4028">
        <v>23</v>
      </c>
      <c r="E4028" t="s">
        <v>4331</v>
      </c>
      <c r="F4028">
        <v>272.20400000000001</v>
      </c>
      <c r="G4028">
        <v>85.177000000000007</v>
      </c>
      <c r="H4028">
        <v>36.039000000000001</v>
      </c>
      <c r="I4028">
        <v>23185.449000000001</v>
      </c>
      <c r="J4028">
        <v>9455636</v>
      </c>
      <c r="K4028">
        <v>56.302</v>
      </c>
      <c r="L4028">
        <v>25.274000000000001</v>
      </c>
      <c r="M4028">
        <v>15325.554</v>
      </c>
      <c r="N4028">
        <v>6250164</v>
      </c>
      <c r="O4028">
        <v>14.082000000000001</v>
      </c>
      <c r="P4028">
        <v>25.193999999999999</v>
      </c>
      <c r="Q4028">
        <v>3833.0439999999999</v>
      </c>
      <c r="R4028">
        <v>1563216</v>
      </c>
      <c r="S4028">
        <v>0.154</v>
      </c>
      <c r="T4028">
        <v>6.2629999999999999</v>
      </c>
      <c r="U4028">
        <v>41.893000000000001</v>
      </c>
      <c r="V4028">
        <v>17085</v>
      </c>
      <c r="W4028">
        <v>67</v>
      </c>
      <c r="X4028">
        <f t="shared" si="134"/>
        <v>3213.7754000000004</v>
      </c>
      <c r="Y4028">
        <f t="shared" si="135"/>
        <v>55.715000000000003</v>
      </c>
    </row>
    <row r="4029" spans="1:25" x14ac:dyDescent="0.2">
      <c r="A4029" t="s">
        <v>9864</v>
      </c>
      <c r="B4029" t="s">
        <v>1430</v>
      </c>
      <c r="C4029">
        <v>11</v>
      </c>
      <c r="D4029">
        <v>24</v>
      </c>
      <c r="E4029" t="s">
        <v>4332</v>
      </c>
      <c r="F4029">
        <v>231.34800000000001</v>
      </c>
      <c r="G4029">
        <v>70.585999999999999</v>
      </c>
      <c r="H4029">
        <v>38.033000000000001</v>
      </c>
      <c r="I4029">
        <v>16330.076999999999</v>
      </c>
      <c r="J4029">
        <v>6659835</v>
      </c>
      <c r="K4029">
        <v>10.242000000000001</v>
      </c>
      <c r="L4029">
        <v>6.7880000000000003</v>
      </c>
      <c r="M4029">
        <v>2369.3710000000001</v>
      </c>
      <c r="N4029">
        <v>966292</v>
      </c>
      <c r="O4029">
        <v>7.4409999999999998</v>
      </c>
      <c r="P4029">
        <v>17.766999999999999</v>
      </c>
      <c r="Q4029">
        <v>1721.377</v>
      </c>
      <c r="R4029">
        <v>702023</v>
      </c>
      <c r="S4029">
        <v>9.5000000000000001E-2</v>
      </c>
      <c r="T4029">
        <v>4.91</v>
      </c>
      <c r="U4029">
        <v>21.884</v>
      </c>
      <c r="V4029">
        <v>8925</v>
      </c>
      <c r="W4029">
        <v>35</v>
      </c>
      <c r="X4029">
        <f t="shared" si="134"/>
        <v>890.94170000000008</v>
      </c>
      <c r="Y4029">
        <f t="shared" si="135"/>
        <v>20.515000000000001</v>
      </c>
    </row>
    <row r="4030" spans="1:25" x14ac:dyDescent="0.2">
      <c r="A4030" t="s">
        <v>9864</v>
      </c>
      <c r="B4030" t="s">
        <v>1430</v>
      </c>
      <c r="C4030">
        <v>11</v>
      </c>
      <c r="D4030">
        <v>25</v>
      </c>
      <c r="E4030" t="s">
        <v>4333</v>
      </c>
      <c r="F4030">
        <v>242.98099999999999</v>
      </c>
      <c r="G4030">
        <v>84.855999999999995</v>
      </c>
      <c r="H4030">
        <v>40.328000000000003</v>
      </c>
      <c r="I4030">
        <v>20618.347000000002</v>
      </c>
      <c r="J4030">
        <v>8408704</v>
      </c>
      <c r="K4030">
        <v>70.597999999999999</v>
      </c>
      <c r="L4030">
        <v>38.326999999999998</v>
      </c>
      <c r="M4030">
        <v>17154.008999999998</v>
      </c>
      <c r="N4030">
        <v>6995856</v>
      </c>
      <c r="O4030">
        <v>9.3960000000000008</v>
      </c>
      <c r="P4030">
        <v>20.433</v>
      </c>
      <c r="Q4030">
        <v>2282.9720000000002</v>
      </c>
      <c r="R4030">
        <v>931056</v>
      </c>
      <c r="S4030">
        <v>0.13100000000000001</v>
      </c>
      <c r="T4030">
        <v>5.7839999999999998</v>
      </c>
      <c r="U4030">
        <v>31.888999999999999</v>
      </c>
      <c r="V4030">
        <v>13005</v>
      </c>
      <c r="W4030">
        <v>51</v>
      </c>
      <c r="X4030">
        <f t="shared" si="134"/>
        <v>1508.6962000000005</v>
      </c>
      <c r="Y4030">
        <f t="shared" si="135"/>
        <v>38.115000000000002</v>
      </c>
    </row>
    <row r="4031" spans="1:25" x14ac:dyDescent="0.2">
      <c r="A4031" t="s">
        <v>9864</v>
      </c>
      <c r="B4031" t="s">
        <v>1430</v>
      </c>
      <c r="C4031">
        <v>11</v>
      </c>
      <c r="D4031">
        <v>26</v>
      </c>
      <c r="E4031" t="s">
        <v>4334</v>
      </c>
      <c r="F4031">
        <v>315.298</v>
      </c>
      <c r="G4031">
        <v>89.25</v>
      </c>
      <c r="H4031">
        <v>38.276000000000003</v>
      </c>
      <c r="I4031">
        <v>28140.503000000001</v>
      </c>
      <c r="J4031">
        <v>11476437</v>
      </c>
      <c r="K4031">
        <v>64.888999999999996</v>
      </c>
      <c r="L4031">
        <v>26.975000000000001</v>
      </c>
      <c r="M4031">
        <v>20459.330000000002</v>
      </c>
      <c r="N4031">
        <v>8343853</v>
      </c>
      <c r="O4031">
        <v>23.646000000000001</v>
      </c>
      <c r="P4031">
        <v>35.018999999999998</v>
      </c>
      <c r="Q4031">
        <v>7455.5119999999997</v>
      </c>
      <c r="R4031">
        <v>3040554</v>
      </c>
      <c r="S4031">
        <v>0.188</v>
      </c>
      <c r="T4031">
        <v>6.9290000000000003</v>
      </c>
      <c r="U4031">
        <v>59.4</v>
      </c>
      <c r="V4031">
        <v>24225</v>
      </c>
      <c r="W4031">
        <v>95</v>
      </c>
      <c r="X4031">
        <f t="shared" si="134"/>
        <v>7198.4902000000002</v>
      </c>
      <c r="Y4031">
        <f t="shared" si="135"/>
        <v>86.515000000000015</v>
      </c>
    </row>
    <row r="4032" spans="1:25" x14ac:dyDescent="0.2">
      <c r="A4032" t="s">
        <v>9864</v>
      </c>
      <c r="B4032" t="s">
        <v>1430</v>
      </c>
      <c r="C4032">
        <v>11</v>
      </c>
      <c r="D4032">
        <v>27</v>
      </c>
      <c r="E4032" t="s">
        <v>4335</v>
      </c>
      <c r="F4032">
        <v>264.87299999999999</v>
      </c>
      <c r="G4032">
        <v>76.766000000000005</v>
      </c>
      <c r="H4032">
        <v>34.875</v>
      </c>
      <c r="I4032">
        <v>20333.281999999999</v>
      </c>
      <c r="J4032">
        <v>8292447</v>
      </c>
      <c r="K4032">
        <v>60.127000000000002</v>
      </c>
      <c r="L4032">
        <v>28.52</v>
      </c>
      <c r="M4032">
        <v>15926.008</v>
      </c>
      <c r="N4032">
        <v>6495045</v>
      </c>
      <c r="O4032">
        <v>9.7970000000000006</v>
      </c>
      <c r="P4032">
        <v>18.984000000000002</v>
      </c>
      <c r="Q4032">
        <v>2595.0210000000002</v>
      </c>
      <c r="R4032">
        <v>1058318</v>
      </c>
      <c r="S4032">
        <v>0.12</v>
      </c>
      <c r="T4032">
        <v>5.5389999999999997</v>
      </c>
      <c r="U4032">
        <v>31.888999999999999</v>
      </c>
      <c r="V4032">
        <v>13005</v>
      </c>
      <c r="W4032">
        <v>51</v>
      </c>
      <c r="X4032">
        <f t="shared" si="134"/>
        <v>1851.9501000000005</v>
      </c>
      <c r="Y4032">
        <f t="shared" si="135"/>
        <v>38.115000000000002</v>
      </c>
    </row>
    <row r="4033" spans="1:25" x14ac:dyDescent="0.2">
      <c r="A4033" t="s">
        <v>9864</v>
      </c>
      <c r="B4033" t="s">
        <v>1430</v>
      </c>
      <c r="C4033">
        <v>11</v>
      </c>
      <c r="D4033">
        <v>28</v>
      </c>
      <c r="E4033" t="s">
        <v>4336</v>
      </c>
      <c r="F4033">
        <v>295.59399999999999</v>
      </c>
      <c r="G4033">
        <v>82.727000000000004</v>
      </c>
      <c r="H4033">
        <v>34.307000000000002</v>
      </c>
      <c r="I4033">
        <v>24453.597000000002</v>
      </c>
      <c r="J4033">
        <v>9972820</v>
      </c>
      <c r="K4033">
        <v>66.64</v>
      </c>
      <c r="L4033">
        <v>26.869</v>
      </c>
      <c r="M4033">
        <v>19698.266</v>
      </c>
      <c r="N4033">
        <v>8033471</v>
      </c>
      <c r="O4033">
        <v>26.561</v>
      </c>
      <c r="P4033">
        <v>35.667999999999999</v>
      </c>
      <c r="Q4033">
        <v>7851.4059999999999</v>
      </c>
      <c r="R4033">
        <v>3202010</v>
      </c>
      <c r="S4033">
        <v>0.157</v>
      </c>
      <c r="T4033">
        <v>6.3159999999999998</v>
      </c>
      <c r="U4033">
        <v>46.27</v>
      </c>
      <c r="V4033">
        <v>18870</v>
      </c>
      <c r="W4033">
        <v>74</v>
      </c>
      <c r="X4033">
        <f t="shared" si="134"/>
        <v>7633.9736000000003</v>
      </c>
      <c r="Y4033">
        <f t="shared" si="135"/>
        <v>63.415000000000006</v>
      </c>
    </row>
    <row r="4034" spans="1:25" x14ac:dyDescent="0.2">
      <c r="A4034" t="s">
        <v>9864</v>
      </c>
      <c r="B4034" t="s">
        <v>1430</v>
      </c>
      <c r="C4034">
        <v>11</v>
      </c>
      <c r="D4034">
        <v>29</v>
      </c>
      <c r="E4034" t="s">
        <v>4337</v>
      </c>
      <c r="F4034">
        <v>268.37700000000001</v>
      </c>
      <c r="G4034">
        <v>69.381</v>
      </c>
      <c r="H4034">
        <v>34.311999999999998</v>
      </c>
      <c r="I4034">
        <v>18620.337</v>
      </c>
      <c r="J4034">
        <v>7593863</v>
      </c>
      <c r="K4034">
        <v>17.785</v>
      </c>
      <c r="L4034">
        <v>12.191000000000001</v>
      </c>
      <c r="M4034">
        <v>4773.16</v>
      </c>
      <c r="N4034">
        <v>1946620</v>
      </c>
      <c r="O4034">
        <v>9.3049999999999997</v>
      </c>
      <c r="P4034">
        <v>19.462</v>
      </c>
      <c r="Q4034">
        <v>2497.1979999999999</v>
      </c>
      <c r="R4034">
        <v>1018423</v>
      </c>
      <c r="S4034">
        <v>0.11899999999999999</v>
      </c>
      <c r="T4034">
        <v>5.5030000000000001</v>
      </c>
      <c r="U4034">
        <v>31.888999999999999</v>
      </c>
      <c r="V4034">
        <v>13005</v>
      </c>
      <c r="W4034">
        <v>51</v>
      </c>
      <c r="X4034">
        <f t="shared" si="134"/>
        <v>1744.3448000000001</v>
      </c>
      <c r="Y4034">
        <f t="shared" si="135"/>
        <v>38.115000000000002</v>
      </c>
    </row>
    <row r="4035" spans="1:25" x14ac:dyDescent="0.2">
      <c r="A4035" t="s">
        <v>9864</v>
      </c>
      <c r="B4035" t="s">
        <v>1430</v>
      </c>
      <c r="C4035">
        <v>11</v>
      </c>
      <c r="D4035">
        <v>30</v>
      </c>
      <c r="E4035" t="s">
        <v>4338</v>
      </c>
      <c r="F4035">
        <v>304.20999999999998</v>
      </c>
      <c r="G4035">
        <v>78.465999999999994</v>
      </c>
      <c r="H4035">
        <v>38.076999999999998</v>
      </c>
      <c r="I4035">
        <v>23870.103999999999</v>
      </c>
      <c r="J4035">
        <v>9734856</v>
      </c>
      <c r="K4035">
        <v>85.058000000000007</v>
      </c>
      <c r="L4035">
        <v>34.301000000000002</v>
      </c>
      <c r="M4035">
        <v>25875.661</v>
      </c>
      <c r="N4035">
        <v>10552775</v>
      </c>
      <c r="O4035">
        <v>24.465</v>
      </c>
      <c r="P4035">
        <v>34.764000000000003</v>
      </c>
      <c r="Q4035">
        <v>7442.5309999999999</v>
      </c>
      <c r="R4035">
        <v>3035260</v>
      </c>
      <c r="S4035">
        <v>0.17499999999999999</v>
      </c>
      <c r="T4035">
        <v>6.6719999999999997</v>
      </c>
      <c r="U4035">
        <v>53.148000000000003</v>
      </c>
      <c r="V4035">
        <v>21675</v>
      </c>
      <c r="W4035">
        <v>85</v>
      </c>
      <c r="X4035">
        <f t="shared" si="134"/>
        <v>7184.2111000000004</v>
      </c>
      <c r="Y4035">
        <f t="shared" si="135"/>
        <v>75.515000000000015</v>
      </c>
    </row>
    <row r="4036" spans="1:25" x14ac:dyDescent="0.2">
      <c r="A4036" t="s">
        <v>9864</v>
      </c>
      <c r="B4036" t="s">
        <v>1430</v>
      </c>
      <c r="C4036">
        <v>11</v>
      </c>
      <c r="D4036">
        <v>31</v>
      </c>
      <c r="E4036" t="s">
        <v>4339</v>
      </c>
      <c r="F4036">
        <v>330.40300000000002</v>
      </c>
      <c r="G4036">
        <v>74.748000000000005</v>
      </c>
      <c r="H4036">
        <v>38.256999999999998</v>
      </c>
      <c r="I4036">
        <v>24696.835999999999</v>
      </c>
      <c r="J4036">
        <v>10072019</v>
      </c>
      <c r="K4036">
        <v>70.474999999999994</v>
      </c>
      <c r="L4036">
        <v>28.004999999999999</v>
      </c>
      <c r="M4036">
        <v>23285.146000000001</v>
      </c>
      <c r="N4036">
        <v>9496295</v>
      </c>
      <c r="O4036">
        <v>37.090000000000003</v>
      </c>
      <c r="P4036">
        <v>43.793999999999997</v>
      </c>
      <c r="Q4036">
        <v>12254.546</v>
      </c>
      <c r="R4036">
        <v>4997726</v>
      </c>
      <c r="S4036">
        <v>0.125</v>
      </c>
      <c r="T4036">
        <v>5.6420000000000003</v>
      </c>
      <c r="U4036">
        <v>41.268000000000001</v>
      </c>
      <c r="V4036">
        <v>16830</v>
      </c>
      <c r="W4036">
        <v>66</v>
      </c>
      <c r="X4036">
        <f t="shared" si="134"/>
        <v>12477.427600000001</v>
      </c>
      <c r="Y4036">
        <f t="shared" si="135"/>
        <v>54.615000000000002</v>
      </c>
    </row>
    <row r="4037" spans="1:25" x14ac:dyDescent="0.2">
      <c r="A4037" t="s">
        <v>9864</v>
      </c>
      <c r="B4037" t="s">
        <v>1430</v>
      </c>
      <c r="C4037">
        <v>12</v>
      </c>
      <c r="D4037">
        <v>1</v>
      </c>
      <c r="E4037" t="s">
        <v>4340</v>
      </c>
      <c r="F4037">
        <v>101.654</v>
      </c>
      <c r="G4037">
        <v>71.346999999999994</v>
      </c>
      <c r="H4037">
        <v>41.487000000000002</v>
      </c>
      <c r="I4037">
        <v>7252.6689999999999</v>
      </c>
      <c r="J4037">
        <v>2957829</v>
      </c>
      <c r="K4037">
        <v>4.3079999999999998</v>
      </c>
      <c r="L4037">
        <v>2.298</v>
      </c>
      <c r="M4037">
        <v>437.94600000000003</v>
      </c>
      <c r="N4037">
        <v>178606</v>
      </c>
      <c r="O4037">
        <v>4.952</v>
      </c>
      <c r="P4037">
        <v>10.486000000000001</v>
      </c>
      <c r="Q4037">
        <v>503.39100000000002</v>
      </c>
      <c r="R4037">
        <v>205296</v>
      </c>
      <c r="S4037">
        <v>4.9000000000000002E-2</v>
      </c>
      <c r="T4037">
        <v>3.5419999999999998</v>
      </c>
      <c r="U4037">
        <v>5.0019999999999998</v>
      </c>
      <c r="V4037">
        <v>2040</v>
      </c>
      <c r="W4037">
        <v>8</v>
      </c>
      <c r="X4037">
        <f t="shared" ref="X4037:X4066" si="136">(MAX(0, (Q4037-911.43)))*1.1</f>
        <v>0</v>
      </c>
      <c r="Y4037">
        <f t="shared" ref="Y4037:Y4066" si="137">(MAX(0, (W4037-16.35)))*1.1</f>
        <v>0</v>
      </c>
    </row>
    <row r="4038" spans="1:25" x14ac:dyDescent="0.2">
      <c r="A4038" t="s">
        <v>9864</v>
      </c>
      <c r="B4038" t="s">
        <v>1430</v>
      </c>
      <c r="C4038">
        <v>12</v>
      </c>
      <c r="D4038">
        <v>2</v>
      </c>
      <c r="E4038" t="s">
        <v>4341</v>
      </c>
      <c r="F4038">
        <v>340.24299999999999</v>
      </c>
      <c r="G4038">
        <v>77.745999999999995</v>
      </c>
      <c r="H4038">
        <v>38.320999999999998</v>
      </c>
      <c r="I4038">
        <v>26452.429</v>
      </c>
      <c r="J4038">
        <v>10787996</v>
      </c>
      <c r="K4038">
        <v>72.247</v>
      </c>
      <c r="L4038">
        <v>38.837000000000003</v>
      </c>
      <c r="M4038">
        <v>24581.362000000001</v>
      </c>
      <c r="N4038">
        <v>10024926</v>
      </c>
      <c r="O4038">
        <v>14.776999999999999</v>
      </c>
      <c r="P4038">
        <v>23.85</v>
      </c>
      <c r="Q4038">
        <v>5027.8</v>
      </c>
      <c r="R4038">
        <v>2050469</v>
      </c>
      <c r="S4038">
        <v>0.151</v>
      </c>
      <c r="T4038">
        <v>6.1970000000000001</v>
      </c>
      <c r="U4038">
        <v>51.271999999999998</v>
      </c>
      <c r="V4038">
        <v>20910</v>
      </c>
      <c r="W4038">
        <v>82</v>
      </c>
      <c r="X4038">
        <f t="shared" si="136"/>
        <v>4528.0070000000005</v>
      </c>
      <c r="Y4038">
        <f t="shared" si="137"/>
        <v>72.215000000000018</v>
      </c>
    </row>
    <row r="4039" spans="1:25" x14ac:dyDescent="0.2">
      <c r="A4039" t="s">
        <v>9864</v>
      </c>
      <c r="B4039" t="s">
        <v>1430</v>
      </c>
      <c r="C4039">
        <v>12</v>
      </c>
      <c r="D4039">
        <v>3</v>
      </c>
      <c r="E4039" t="s">
        <v>4342</v>
      </c>
      <c r="F4039">
        <v>128.23599999999999</v>
      </c>
      <c r="G4039">
        <v>76.552999999999997</v>
      </c>
      <c r="H4039">
        <v>38.902999999999999</v>
      </c>
      <c r="I4039">
        <v>9816.8610000000008</v>
      </c>
      <c r="J4039">
        <v>4003574</v>
      </c>
      <c r="K4039">
        <v>4.016</v>
      </c>
      <c r="L4039">
        <v>2.379</v>
      </c>
      <c r="M4039">
        <v>515.02099999999996</v>
      </c>
      <c r="N4039">
        <v>210039</v>
      </c>
      <c r="O4039">
        <v>3.7570000000000001</v>
      </c>
      <c r="P4039">
        <v>8.3569999999999993</v>
      </c>
      <c r="Q4039">
        <v>481.72699999999998</v>
      </c>
      <c r="R4039">
        <v>196461</v>
      </c>
      <c r="S4039">
        <v>3.4000000000000002E-2</v>
      </c>
      <c r="T4039">
        <v>2.95</v>
      </c>
      <c r="U4039">
        <v>4.3769999999999998</v>
      </c>
      <c r="V4039">
        <v>1785</v>
      </c>
      <c r="W4039">
        <v>7</v>
      </c>
      <c r="X4039">
        <f t="shared" si="136"/>
        <v>0</v>
      </c>
      <c r="Y4039">
        <f t="shared" si="137"/>
        <v>0</v>
      </c>
    </row>
    <row r="4040" spans="1:25" x14ac:dyDescent="0.2">
      <c r="A4040" t="s">
        <v>9864</v>
      </c>
      <c r="B4040" t="s">
        <v>1430</v>
      </c>
      <c r="C4040">
        <v>12</v>
      </c>
      <c r="D4040">
        <v>4</v>
      </c>
      <c r="E4040" t="s">
        <v>4343</v>
      </c>
      <c r="F4040">
        <v>311.91199999999998</v>
      </c>
      <c r="G4040">
        <v>86.266999999999996</v>
      </c>
      <c r="H4040">
        <v>51.920999999999999</v>
      </c>
      <c r="I4040">
        <v>26907.632000000001</v>
      </c>
      <c r="J4040">
        <v>10973640</v>
      </c>
      <c r="K4040">
        <v>4.617</v>
      </c>
      <c r="L4040">
        <v>4.0999999999999996</v>
      </c>
      <c r="M4040">
        <v>1440.1469999999999</v>
      </c>
      <c r="N4040">
        <v>587330</v>
      </c>
      <c r="O4040">
        <v>4.51</v>
      </c>
      <c r="P4040">
        <v>9.2050000000000001</v>
      </c>
      <c r="Q4040">
        <v>1406.6969999999999</v>
      </c>
      <c r="R4040">
        <v>573688</v>
      </c>
      <c r="S4040">
        <v>0.06</v>
      </c>
      <c r="T4040">
        <v>3.9159999999999999</v>
      </c>
      <c r="U4040">
        <v>18.757999999999999</v>
      </c>
      <c r="V4040">
        <v>7650</v>
      </c>
      <c r="W4040">
        <v>30</v>
      </c>
      <c r="X4040">
        <f t="shared" si="136"/>
        <v>544.79369999999994</v>
      </c>
      <c r="Y4040">
        <f t="shared" si="137"/>
        <v>15.014999999999999</v>
      </c>
    </row>
    <row r="4041" spans="1:25" x14ac:dyDescent="0.2">
      <c r="A4041" t="s">
        <v>9864</v>
      </c>
      <c r="B4041" t="s">
        <v>1430</v>
      </c>
      <c r="C4041">
        <v>12</v>
      </c>
      <c r="D4041">
        <v>5</v>
      </c>
      <c r="E4041" t="s">
        <v>4344</v>
      </c>
      <c r="F4041">
        <v>274.60700000000003</v>
      </c>
      <c r="G4041">
        <v>75.400000000000006</v>
      </c>
      <c r="H4041">
        <v>32.533999999999999</v>
      </c>
      <c r="I4041">
        <v>20705.351999999999</v>
      </c>
      <c r="J4041">
        <v>8444187</v>
      </c>
      <c r="K4041">
        <v>85.757999999999996</v>
      </c>
      <c r="L4041">
        <v>38.159999999999997</v>
      </c>
      <c r="M4041">
        <v>23549.668000000001</v>
      </c>
      <c r="N4041">
        <v>9604174</v>
      </c>
      <c r="O4041">
        <v>18.995000000000001</v>
      </c>
      <c r="P4041">
        <v>26.021999999999998</v>
      </c>
      <c r="Q4041">
        <v>5216.0439999999999</v>
      </c>
      <c r="R4041">
        <v>2127240</v>
      </c>
      <c r="S4041">
        <v>0.184</v>
      </c>
      <c r="T4041">
        <v>6.8550000000000004</v>
      </c>
      <c r="U4041">
        <v>50.646999999999998</v>
      </c>
      <c r="V4041">
        <v>20655</v>
      </c>
      <c r="W4041">
        <v>81</v>
      </c>
      <c r="X4041">
        <f t="shared" si="136"/>
        <v>4735.0753999999997</v>
      </c>
      <c r="Y4041">
        <f t="shared" si="137"/>
        <v>71.115000000000009</v>
      </c>
    </row>
    <row r="4042" spans="1:25" x14ac:dyDescent="0.2">
      <c r="A4042" t="s">
        <v>9864</v>
      </c>
      <c r="B4042" t="s">
        <v>1430</v>
      </c>
      <c r="C4042">
        <v>12</v>
      </c>
      <c r="D4042">
        <v>6</v>
      </c>
      <c r="E4042" t="s">
        <v>2516</v>
      </c>
      <c r="F4042">
        <v>263.11900000000003</v>
      </c>
      <c r="G4042">
        <v>64.337000000000003</v>
      </c>
      <c r="H4042">
        <v>33.07</v>
      </c>
      <c r="I4042">
        <v>16928.439999999999</v>
      </c>
      <c r="J4042">
        <v>6903863</v>
      </c>
      <c r="K4042">
        <v>67.784999999999997</v>
      </c>
      <c r="L4042">
        <v>41.311</v>
      </c>
      <c r="M4042">
        <v>17835.423999999999</v>
      </c>
      <c r="N4042">
        <v>7273755</v>
      </c>
      <c r="O4042">
        <v>16.061</v>
      </c>
      <c r="P4042">
        <v>23.678000000000001</v>
      </c>
      <c r="Q4042">
        <v>4225.973</v>
      </c>
      <c r="R4042">
        <v>1723463</v>
      </c>
      <c r="S4042">
        <v>0.16600000000000001</v>
      </c>
      <c r="T4042">
        <v>6.5110000000000001</v>
      </c>
      <c r="U4042">
        <v>43.768999999999998</v>
      </c>
      <c r="V4042">
        <v>17850</v>
      </c>
      <c r="W4042">
        <v>70</v>
      </c>
      <c r="X4042">
        <f t="shared" si="136"/>
        <v>3645.9973000000005</v>
      </c>
      <c r="Y4042">
        <f t="shared" si="137"/>
        <v>59.015000000000001</v>
      </c>
    </row>
    <row r="4043" spans="1:25" x14ac:dyDescent="0.2">
      <c r="A4043" t="s">
        <v>9864</v>
      </c>
      <c r="B4043" t="s">
        <v>1430</v>
      </c>
      <c r="C4043">
        <v>12</v>
      </c>
      <c r="D4043">
        <v>7</v>
      </c>
      <c r="E4043" t="s">
        <v>4345</v>
      </c>
      <c r="F4043">
        <v>64.144999999999996</v>
      </c>
      <c r="G4043">
        <v>64.805000000000007</v>
      </c>
      <c r="H4043">
        <v>56.954999999999998</v>
      </c>
      <c r="I4043">
        <v>4156.9390000000003</v>
      </c>
      <c r="J4043">
        <v>1695309</v>
      </c>
      <c r="K4043">
        <v>3.8540000000000001</v>
      </c>
      <c r="L4043">
        <v>2.0939999999999999</v>
      </c>
      <c r="M4043">
        <v>247.22300000000001</v>
      </c>
      <c r="N4043">
        <v>100824</v>
      </c>
      <c r="O4043">
        <v>5.0810000000000004</v>
      </c>
      <c r="P4043">
        <v>12.058</v>
      </c>
      <c r="Q4043">
        <v>325.90600000000001</v>
      </c>
      <c r="R4043">
        <v>132913</v>
      </c>
      <c r="S4043">
        <v>2.9000000000000001E-2</v>
      </c>
      <c r="T4043">
        <v>2.7309999999999999</v>
      </c>
      <c r="U4043">
        <v>1.8759999999999999</v>
      </c>
      <c r="V4043">
        <v>765</v>
      </c>
      <c r="W4043">
        <v>3</v>
      </c>
      <c r="X4043">
        <f t="shared" si="136"/>
        <v>0</v>
      </c>
      <c r="Y4043">
        <f t="shared" si="137"/>
        <v>0</v>
      </c>
    </row>
    <row r="4044" spans="1:25" x14ac:dyDescent="0.2">
      <c r="A4044" t="s">
        <v>9864</v>
      </c>
      <c r="B4044" t="s">
        <v>1430</v>
      </c>
      <c r="C4044">
        <v>12</v>
      </c>
      <c r="D4044">
        <v>8</v>
      </c>
      <c r="E4044" t="s">
        <v>4346</v>
      </c>
      <c r="F4044">
        <v>215.31700000000001</v>
      </c>
      <c r="G4044">
        <v>83.739000000000004</v>
      </c>
      <c r="H4044">
        <v>34.917000000000002</v>
      </c>
      <c r="I4044">
        <v>18030.384999999998</v>
      </c>
      <c r="J4044">
        <v>7353265</v>
      </c>
      <c r="K4044">
        <v>80.944000000000003</v>
      </c>
      <c r="L4044">
        <v>32.723999999999997</v>
      </c>
      <c r="M4044">
        <v>17428.623</v>
      </c>
      <c r="N4044">
        <v>7107851</v>
      </c>
      <c r="O4044">
        <v>16.876999999999999</v>
      </c>
      <c r="P4044">
        <v>24.265999999999998</v>
      </c>
      <c r="Q4044">
        <v>3633.895</v>
      </c>
      <c r="R4044">
        <v>1481998</v>
      </c>
      <c r="S4044">
        <v>0.17100000000000001</v>
      </c>
      <c r="T4044">
        <v>6.6079999999999997</v>
      </c>
      <c r="U4044">
        <v>36.890999999999998</v>
      </c>
      <c r="V4044">
        <v>15045</v>
      </c>
      <c r="W4044">
        <v>59</v>
      </c>
      <c r="X4044">
        <f t="shared" si="136"/>
        <v>2994.7115000000003</v>
      </c>
      <c r="Y4044">
        <f t="shared" si="137"/>
        <v>46.914999999999999</v>
      </c>
    </row>
    <row r="4045" spans="1:25" x14ac:dyDescent="0.2">
      <c r="A4045" t="s">
        <v>9864</v>
      </c>
      <c r="B4045" t="s">
        <v>1430</v>
      </c>
      <c r="C4045">
        <v>12</v>
      </c>
      <c r="D4045">
        <v>9</v>
      </c>
      <c r="E4045" t="s">
        <v>4347</v>
      </c>
      <c r="F4045">
        <v>209.089</v>
      </c>
      <c r="G4045">
        <v>78.798000000000002</v>
      </c>
      <c r="H4045">
        <v>42.975000000000001</v>
      </c>
      <c r="I4045">
        <v>16475.892</v>
      </c>
      <c r="J4045">
        <v>6719302</v>
      </c>
      <c r="K4045">
        <v>23.283999999999999</v>
      </c>
      <c r="L4045">
        <v>14.404</v>
      </c>
      <c r="M4045">
        <v>4868.357</v>
      </c>
      <c r="N4045">
        <v>1985444</v>
      </c>
      <c r="O4045">
        <v>13.605</v>
      </c>
      <c r="P4045">
        <v>22.498000000000001</v>
      </c>
      <c r="Q4045">
        <v>2844.5540000000001</v>
      </c>
      <c r="R4045">
        <v>1160084</v>
      </c>
      <c r="S4045">
        <v>0.161</v>
      </c>
      <c r="T4045">
        <v>6.415</v>
      </c>
      <c r="U4045">
        <v>33.764000000000003</v>
      </c>
      <c r="V4045">
        <v>13770</v>
      </c>
      <c r="W4045">
        <v>54</v>
      </c>
      <c r="X4045">
        <f t="shared" si="136"/>
        <v>2126.4364000000005</v>
      </c>
      <c r="Y4045">
        <f t="shared" si="137"/>
        <v>41.414999999999999</v>
      </c>
    </row>
    <row r="4046" spans="1:25" x14ac:dyDescent="0.2">
      <c r="A4046" t="s">
        <v>9864</v>
      </c>
      <c r="B4046" t="s">
        <v>1430</v>
      </c>
      <c r="C4046">
        <v>12</v>
      </c>
      <c r="D4046">
        <v>10</v>
      </c>
      <c r="E4046" t="s">
        <v>4348</v>
      </c>
      <c r="F4046">
        <v>109.46299999999999</v>
      </c>
      <c r="G4046">
        <v>79.608000000000004</v>
      </c>
      <c r="H4046">
        <v>40.954000000000001</v>
      </c>
      <c r="I4046">
        <v>8714.1460000000006</v>
      </c>
      <c r="J4046">
        <v>3553858</v>
      </c>
      <c r="K4046">
        <v>4.3209999999999997</v>
      </c>
      <c r="L4046">
        <v>3.29</v>
      </c>
      <c r="M4046">
        <v>473.00799999999998</v>
      </c>
      <c r="N4046">
        <v>192905</v>
      </c>
      <c r="O4046">
        <v>3.57</v>
      </c>
      <c r="P4046">
        <v>5.1260000000000003</v>
      </c>
      <c r="Q4046">
        <v>390.755</v>
      </c>
      <c r="R4046">
        <v>159360</v>
      </c>
      <c r="S4046">
        <v>4.5999999999999999E-2</v>
      </c>
      <c r="T4046">
        <v>3.4129999999999998</v>
      </c>
      <c r="U4046">
        <v>5.0019999999999998</v>
      </c>
      <c r="V4046">
        <v>2040</v>
      </c>
      <c r="W4046">
        <v>8</v>
      </c>
      <c r="X4046">
        <f t="shared" si="136"/>
        <v>0</v>
      </c>
      <c r="Y4046">
        <f t="shared" si="137"/>
        <v>0</v>
      </c>
    </row>
    <row r="4047" spans="1:25" x14ac:dyDescent="0.2">
      <c r="A4047" t="s">
        <v>9864</v>
      </c>
      <c r="B4047" t="s">
        <v>1430</v>
      </c>
      <c r="C4047">
        <v>12</v>
      </c>
      <c r="D4047">
        <v>11</v>
      </c>
      <c r="E4047" t="s">
        <v>4349</v>
      </c>
      <c r="F4047">
        <v>279.786</v>
      </c>
      <c r="G4047">
        <v>72.242000000000004</v>
      </c>
      <c r="H4047">
        <v>35.140999999999998</v>
      </c>
      <c r="I4047">
        <v>20212.419000000002</v>
      </c>
      <c r="J4047">
        <v>8243156</v>
      </c>
      <c r="K4047">
        <v>80.820999999999998</v>
      </c>
      <c r="L4047">
        <v>49.805999999999997</v>
      </c>
      <c r="M4047">
        <v>22612.558000000001</v>
      </c>
      <c r="N4047">
        <v>9221996</v>
      </c>
      <c r="O4047">
        <v>19.716999999999999</v>
      </c>
      <c r="P4047">
        <v>30.029</v>
      </c>
      <c r="Q4047">
        <v>5516.6719999999996</v>
      </c>
      <c r="R4047">
        <v>2249844</v>
      </c>
      <c r="S4047">
        <v>0.18099999999999999</v>
      </c>
      <c r="T4047">
        <v>6.7919999999999998</v>
      </c>
      <c r="U4047">
        <v>50.646999999999998</v>
      </c>
      <c r="V4047">
        <v>20655</v>
      </c>
      <c r="W4047">
        <v>81</v>
      </c>
      <c r="X4047">
        <f t="shared" si="136"/>
        <v>5065.7662</v>
      </c>
      <c r="Y4047">
        <f t="shared" si="137"/>
        <v>71.115000000000009</v>
      </c>
    </row>
    <row r="4048" spans="1:25" x14ac:dyDescent="0.2">
      <c r="A4048" t="s">
        <v>9864</v>
      </c>
      <c r="B4048" t="s">
        <v>1430</v>
      </c>
      <c r="C4048">
        <v>12</v>
      </c>
      <c r="D4048">
        <v>12</v>
      </c>
      <c r="E4048" t="s">
        <v>4350</v>
      </c>
      <c r="F4048">
        <v>455.62</v>
      </c>
      <c r="G4048">
        <v>101.006</v>
      </c>
      <c r="H4048">
        <v>46.145000000000003</v>
      </c>
      <c r="I4048">
        <v>46020.171000000002</v>
      </c>
      <c r="J4048">
        <v>18768236</v>
      </c>
      <c r="K4048">
        <v>51.901000000000003</v>
      </c>
      <c r="L4048">
        <v>18.292000000000002</v>
      </c>
      <c r="M4048">
        <v>23647.327000000001</v>
      </c>
      <c r="N4048">
        <v>9644002</v>
      </c>
      <c r="O4048">
        <v>30.297999999999998</v>
      </c>
      <c r="P4048">
        <v>36.031999999999996</v>
      </c>
      <c r="Q4048">
        <v>13804.46</v>
      </c>
      <c r="R4048">
        <v>5629822</v>
      </c>
      <c r="S4048">
        <v>0.193</v>
      </c>
      <c r="T4048">
        <v>7.0220000000000002</v>
      </c>
      <c r="U4048">
        <v>88.162999999999997</v>
      </c>
      <c r="V4048">
        <v>35955</v>
      </c>
      <c r="W4048">
        <v>141</v>
      </c>
      <c r="X4048">
        <f t="shared" si="136"/>
        <v>14182.333000000001</v>
      </c>
      <c r="Y4048">
        <f t="shared" si="137"/>
        <v>137.11500000000001</v>
      </c>
    </row>
    <row r="4049" spans="1:25" x14ac:dyDescent="0.2">
      <c r="A4049" t="s">
        <v>9864</v>
      </c>
      <c r="B4049" t="s">
        <v>1430</v>
      </c>
      <c r="C4049">
        <v>12</v>
      </c>
      <c r="D4049">
        <v>13</v>
      </c>
      <c r="E4049" t="s">
        <v>4351</v>
      </c>
      <c r="F4049">
        <v>315.79599999999999</v>
      </c>
      <c r="G4049">
        <v>94.283000000000001</v>
      </c>
      <c r="H4049">
        <v>45.259</v>
      </c>
      <c r="I4049">
        <v>29774.267</v>
      </c>
      <c r="J4049">
        <v>12142729</v>
      </c>
      <c r="K4049">
        <v>73.918000000000006</v>
      </c>
      <c r="L4049">
        <v>30.420999999999999</v>
      </c>
      <c r="M4049">
        <v>23343.073</v>
      </c>
      <c r="N4049">
        <v>9519919</v>
      </c>
      <c r="O4049">
        <v>30.433</v>
      </c>
      <c r="P4049">
        <v>37.530999999999999</v>
      </c>
      <c r="Q4049">
        <v>9610.7710000000006</v>
      </c>
      <c r="R4049">
        <v>3919525</v>
      </c>
      <c r="S4049">
        <v>0.152</v>
      </c>
      <c r="T4049">
        <v>6.2329999999999997</v>
      </c>
      <c r="U4049">
        <v>48.145000000000003</v>
      </c>
      <c r="V4049">
        <v>19635</v>
      </c>
      <c r="W4049">
        <v>77</v>
      </c>
      <c r="X4049">
        <f t="shared" si="136"/>
        <v>9569.2751000000007</v>
      </c>
      <c r="Y4049">
        <f t="shared" si="137"/>
        <v>66.715000000000003</v>
      </c>
    </row>
    <row r="4050" spans="1:25" x14ac:dyDescent="0.2">
      <c r="A4050" t="s">
        <v>9864</v>
      </c>
      <c r="B4050" t="s">
        <v>1430</v>
      </c>
      <c r="C4050">
        <v>12</v>
      </c>
      <c r="D4050">
        <v>14</v>
      </c>
      <c r="E4050" t="s">
        <v>4352</v>
      </c>
      <c r="F4050">
        <v>257.57</v>
      </c>
      <c r="G4050">
        <v>85.319000000000003</v>
      </c>
      <c r="H4050">
        <v>39.652000000000001</v>
      </c>
      <c r="I4050">
        <v>21975.563999999998</v>
      </c>
      <c r="J4050">
        <v>8962213</v>
      </c>
      <c r="K4050">
        <v>95.942999999999998</v>
      </c>
      <c r="L4050">
        <v>50.564999999999998</v>
      </c>
      <c r="M4050">
        <v>24712.19</v>
      </c>
      <c r="N4050">
        <v>10078281</v>
      </c>
      <c r="O4050">
        <v>19.472999999999999</v>
      </c>
      <c r="P4050">
        <v>28.885000000000002</v>
      </c>
      <c r="Q4050">
        <v>5015.7969999999996</v>
      </c>
      <c r="R4050">
        <v>2045574</v>
      </c>
      <c r="S4050">
        <v>0.16800000000000001</v>
      </c>
      <c r="T4050">
        <v>6.5330000000000004</v>
      </c>
      <c r="U4050">
        <v>43.143000000000001</v>
      </c>
      <c r="V4050">
        <v>17595</v>
      </c>
      <c r="W4050">
        <v>69</v>
      </c>
      <c r="X4050">
        <f t="shared" si="136"/>
        <v>4514.8036999999995</v>
      </c>
      <c r="Y4050">
        <f t="shared" si="137"/>
        <v>57.915000000000006</v>
      </c>
    </row>
    <row r="4051" spans="1:25" x14ac:dyDescent="0.2">
      <c r="A4051" t="s">
        <v>9864</v>
      </c>
      <c r="B4051" t="s">
        <v>1430</v>
      </c>
      <c r="C4051">
        <v>12</v>
      </c>
      <c r="D4051">
        <v>15</v>
      </c>
      <c r="E4051" t="s">
        <v>4353</v>
      </c>
      <c r="F4051">
        <v>194.54400000000001</v>
      </c>
      <c r="G4051">
        <v>90.843999999999994</v>
      </c>
      <c r="H4051">
        <v>43.552999999999997</v>
      </c>
      <c r="I4051">
        <v>17673.153999999999</v>
      </c>
      <c r="J4051">
        <v>7207577</v>
      </c>
      <c r="K4051">
        <v>45.637999999999998</v>
      </c>
      <c r="L4051">
        <v>30.3</v>
      </c>
      <c r="M4051">
        <v>8878.6299999999992</v>
      </c>
      <c r="N4051">
        <v>3620939</v>
      </c>
      <c r="O4051">
        <v>14.364000000000001</v>
      </c>
      <c r="P4051">
        <v>24.669</v>
      </c>
      <c r="Q4051">
        <v>2794.4839999999999</v>
      </c>
      <c r="R4051">
        <v>1139664</v>
      </c>
      <c r="S4051">
        <v>0.14099999999999999</v>
      </c>
      <c r="T4051">
        <v>6.0030000000000001</v>
      </c>
      <c r="U4051">
        <v>27.512</v>
      </c>
      <c r="V4051">
        <v>11220</v>
      </c>
      <c r="W4051">
        <v>44</v>
      </c>
      <c r="X4051">
        <f t="shared" si="136"/>
        <v>2071.3594000000003</v>
      </c>
      <c r="Y4051">
        <f t="shared" si="137"/>
        <v>30.414999999999999</v>
      </c>
    </row>
    <row r="4052" spans="1:25" x14ac:dyDescent="0.2">
      <c r="A4052" t="s">
        <v>9864</v>
      </c>
      <c r="B4052" t="s">
        <v>1430</v>
      </c>
      <c r="C4052">
        <v>12</v>
      </c>
      <c r="D4052">
        <v>16</v>
      </c>
      <c r="E4052" t="s">
        <v>4354</v>
      </c>
      <c r="F4052">
        <v>485.55200000000002</v>
      </c>
      <c r="G4052">
        <v>99.866</v>
      </c>
      <c r="H4052">
        <v>47.261000000000003</v>
      </c>
      <c r="I4052">
        <v>48490.004000000001</v>
      </c>
      <c r="J4052">
        <v>19775499</v>
      </c>
      <c r="K4052">
        <v>55.552999999999997</v>
      </c>
      <c r="L4052">
        <v>19.937999999999999</v>
      </c>
      <c r="M4052">
        <v>26973.782999999999</v>
      </c>
      <c r="N4052">
        <v>11000618</v>
      </c>
      <c r="O4052">
        <v>28.032</v>
      </c>
      <c r="P4052">
        <v>34.030999999999999</v>
      </c>
      <c r="Q4052">
        <v>13611.003000000001</v>
      </c>
      <c r="R4052">
        <v>5550925</v>
      </c>
      <c r="S4052">
        <v>0.13900000000000001</v>
      </c>
      <c r="T4052">
        <v>5.9539999999999997</v>
      </c>
      <c r="U4052">
        <v>67.528999999999996</v>
      </c>
      <c r="V4052">
        <v>27540</v>
      </c>
      <c r="W4052">
        <v>108</v>
      </c>
      <c r="X4052">
        <f t="shared" si="136"/>
        <v>13969.530300000002</v>
      </c>
      <c r="Y4052">
        <f t="shared" si="137"/>
        <v>100.81500000000001</v>
      </c>
    </row>
    <row r="4053" spans="1:25" x14ac:dyDescent="0.2">
      <c r="A4053" t="s">
        <v>9864</v>
      </c>
      <c r="B4053" t="s">
        <v>1430</v>
      </c>
      <c r="C4053">
        <v>12</v>
      </c>
      <c r="D4053">
        <v>17</v>
      </c>
      <c r="E4053" t="s">
        <v>722</v>
      </c>
      <c r="F4053">
        <v>290.928</v>
      </c>
      <c r="G4053">
        <v>76.503</v>
      </c>
      <c r="H4053">
        <v>36.064999999999998</v>
      </c>
      <c r="I4053">
        <v>22256.906999999999</v>
      </c>
      <c r="J4053">
        <v>9076952</v>
      </c>
      <c r="K4053">
        <v>90.799000000000007</v>
      </c>
      <c r="L4053">
        <v>42.651000000000003</v>
      </c>
      <c r="M4053">
        <v>26416.066999999999</v>
      </c>
      <c r="N4053">
        <v>10773167</v>
      </c>
      <c r="O4053">
        <v>17.254999999999999</v>
      </c>
      <c r="P4053">
        <v>27.071000000000002</v>
      </c>
      <c r="Q4053">
        <v>5020.0860000000002</v>
      </c>
      <c r="R4053">
        <v>2047323</v>
      </c>
      <c r="S4053">
        <v>0.16300000000000001</v>
      </c>
      <c r="T4053">
        <v>6.452</v>
      </c>
      <c r="U4053">
        <v>47.52</v>
      </c>
      <c r="V4053">
        <v>19380</v>
      </c>
      <c r="W4053">
        <v>76</v>
      </c>
      <c r="X4053">
        <f t="shared" si="136"/>
        <v>4519.5216</v>
      </c>
      <c r="Y4053">
        <f t="shared" si="137"/>
        <v>65.615000000000009</v>
      </c>
    </row>
    <row r="4054" spans="1:25" x14ac:dyDescent="0.2">
      <c r="A4054" t="s">
        <v>9864</v>
      </c>
      <c r="B4054" t="s">
        <v>1430</v>
      </c>
      <c r="C4054">
        <v>12</v>
      </c>
      <c r="D4054">
        <v>18</v>
      </c>
      <c r="E4054" t="s">
        <v>3374</v>
      </c>
      <c r="F4054">
        <v>19.369</v>
      </c>
      <c r="G4054">
        <v>76.519000000000005</v>
      </c>
      <c r="H4054">
        <v>46.91</v>
      </c>
      <c r="I4054">
        <v>1482.0550000000001</v>
      </c>
      <c r="J4054">
        <v>604421</v>
      </c>
      <c r="K4054">
        <v>45.655999999999999</v>
      </c>
      <c r="L4054">
        <v>21.565000000000001</v>
      </c>
      <c r="M4054">
        <v>884.29300000000001</v>
      </c>
      <c r="N4054">
        <v>360638</v>
      </c>
      <c r="O4054">
        <v>27.544</v>
      </c>
      <c r="P4054">
        <v>37.533000000000001</v>
      </c>
      <c r="Q4054">
        <v>533.49199999999996</v>
      </c>
      <c r="R4054">
        <v>217572</v>
      </c>
      <c r="S4054">
        <v>0.129</v>
      </c>
      <c r="T4054">
        <v>5.7370000000000001</v>
      </c>
      <c r="U4054">
        <v>2.5009999999999999</v>
      </c>
      <c r="V4054">
        <v>1020</v>
      </c>
      <c r="W4054">
        <v>4</v>
      </c>
      <c r="X4054">
        <f t="shared" si="136"/>
        <v>0</v>
      </c>
      <c r="Y4054">
        <f t="shared" si="137"/>
        <v>0</v>
      </c>
    </row>
    <row r="4055" spans="1:25" x14ac:dyDescent="0.2">
      <c r="A4055" t="s">
        <v>9864</v>
      </c>
      <c r="B4055" t="s">
        <v>1430</v>
      </c>
      <c r="C4055">
        <v>12</v>
      </c>
      <c r="D4055">
        <v>19</v>
      </c>
      <c r="E4055" t="s">
        <v>4355</v>
      </c>
      <c r="F4055">
        <v>193.303</v>
      </c>
      <c r="G4055">
        <v>65.007999999999996</v>
      </c>
      <c r="H4055">
        <v>39.420999999999999</v>
      </c>
      <c r="I4055">
        <v>12566.245000000001</v>
      </c>
      <c r="J4055">
        <v>5124845</v>
      </c>
      <c r="K4055">
        <v>16.276</v>
      </c>
      <c r="L4055">
        <v>9.4779999999999998</v>
      </c>
      <c r="M4055">
        <v>3146.1950000000002</v>
      </c>
      <c r="N4055">
        <v>1283101</v>
      </c>
      <c r="O4055">
        <v>9.4529999999999994</v>
      </c>
      <c r="P4055">
        <v>17.462</v>
      </c>
      <c r="Q4055">
        <v>1827.241</v>
      </c>
      <c r="R4055">
        <v>745197</v>
      </c>
      <c r="S4055">
        <v>0.11600000000000001</v>
      </c>
      <c r="T4055">
        <v>5.4480000000000004</v>
      </c>
      <c r="U4055">
        <v>22.51</v>
      </c>
      <c r="V4055">
        <v>9180</v>
      </c>
      <c r="W4055">
        <v>36</v>
      </c>
      <c r="X4055">
        <f t="shared" si="136"/>
        <v>1007.3921000000001</v>
      </c>
      <c r="Y4055">
        <f t="shared" si="137"/>
        <v>21.614999999999998</v>
      </c>
    </row>
    <row r="4056" spans="1:25" x14ac:dyDescent="0.2">
      <c r="A4056" t="s">
        <v>9864</v>
      </c>
      <c r="B4056" t="s">
        <v>1430</v>
      </c>
      <c r="C4056">
        <v>12</v>
      </c>
      <c r="D4056">
        <v>20</v>
      </c>
      <c r="E4056" t="s">
        <v>3509</v>
      </c>
      <c r="F4056">
        <v>224.83099999999999</v>
      </c>
      <c r="G4056">
        <v>86.308000000000007</v>
      </c>
      <c r="H4056">
        <v>44.402999999999999</v>
      </c>
      <c r="I4056">
        <v>19404.806</v>
      </c>
      <c r="J4056">
        <v>7913790</v>
      </c>
      <c r="K4056">
        <v>4.3280000000000003</v>
      </c>
      <c r="L4056">
        <v>2.6739999999999999</v>
      </c>
      <c r="M4056">
        <v>972.96100000000001</v>
      </c>
      <c r="N4056">
        <v>396799</v>
      </c>
      <c r="O4056">
        <v>5.6689999999999996</v>
      </c>
      <c r="P4056">
        <v>12.250999999999999</v>
      </c>
      <c r="Q4056">
        <v>1274.4590000000001</v>
      </c>
      <c r="R4056">
        <v>519758</v>
      </c>
      <c r="S4056">
        <v>6.7000000000000004E-2</v>
      </c>
      <c r="T4056">
        <v>4.125</v>
      </c>
      <c r="U4056">
        <v>15.006</v>
      </c>
      <c r="V4056">
        <v>6120</v>
      </c>
      <c r="W4056">
        <v>24</v>
      </c>
      <c r="X4056">
        <f t="shared" si="136"/>
        <v>399.33190000000013</v>
      </c>
      <c r="Y4056">
        <f t="shared" si="137"/>
        <v>8.4149999999999991</v>
      </c>
    </row>
    <row r="4057" spans="1:25" x14ac:dyDescent="0.2">
      <c r="A4057" t="s">
        <v>9864</v>
      </c>
      <c r="B4057" t="s">
        <v>1430</v>
      </c>
      <c r="C4057">
        <v>12</v>
      </c>
      <c r="D4057">
        <v>21</v>
      </c>
      <c r="E4057" t="s">
        <v>4356</v>
      </c>
      <c r="F4057">
        <v>236.06899999999999</v>
      </c>
      <c r="G4057">
        <v>81.200999999999993</v>
      </c>
      <c r="H4057">
        <v>36.543999999999997</v>
      </c>
      <c r="I4057">
        <v>19168.913</v>
      </c>
      <c r="J4057">
        <v>7817587</v>
      </c>
      <c r="K4057">
        <v>80.572999999999993</v>
      </c>
      <c r="L4057">
        <v>43.113</v>
      </c>
      <c r="M4057">
        <v>19020.781999999999</v>
      </c>
      <c r="N4057">
        <v>7757175</v>
      </c>
      <c r="O4057">
        <v>14.146000000000001</v>
      </c>
      <c r="P4057">
        <v>21.963000000000001</v>
      </c>
      <c r="Q4057">
        <v>3339.3919999999998</v>
      </c>
      <c r="R4057">
        <v>1361892</v>
      </c>
      <c r="S4057">
        <v>0.215</v>
      </c>
      <c r="T4057">
        <v>7.3929999999999998</v>
      </c>
      <c r="U4057">
        <v>50.646999999999998</v>
      </c>
      <c r="V4057">
        <v>20655</v>
      </c>
      <c r="W4057">
        <v>81</v>
      </c>
      <c r="X4057">
        <f t="shared" si="136"/>
        <v>2670.7582000000002</v>
      </c>
      <c r="Y4057">
        <f t="shared" si="137"/>
        <v>71.115000000000009</v>
      </c>
    </row>
    <row r="4058" spans="1:25" x14ac:dyDescent="0.2">
      <c r="A4058" t="s">
        <v>9864</v>
      </c>
      <c r="B4058" t="s">
        <v>1430</v>
      </c>
      <c r="C4058">
        <v>12</v>
      </c>
      <c r="D4058">
        <v>22</v>
      </c>
      <c r="E4058" t="s">
        <v>4357</v>
      </c>
      <c r="F4058">
        <v>296.209</v>
      </c>
      <c r="G4058">
        <v>75.572999999999993</v>
      </c>
      <c r="H4058">
        <v>34.695999999999998</v>
      </c>
      <c r="I4058">
        <v>22385.575000000001</v>
      </c>
      <c r="J4058">
        <v>9129426</v>
      </c>
      <c r="K4058">
        <v>71.638999999999996</v>
      </c>
      <c r="L4058">
        <v>32.985999999999997</v>
      </c>
      <c r="M4058">
        <v>21220.132000000001</v>
      </c>
      <c r="N4058">
        <v>8654128</v>
      </c>
      <c r="O4058">
        <v>17.425999999999998</v>
      </c>
      <c r="P4058">
        <v>27.393000000000001</v>
      </c>
      <c r="Q4058">
        <v>5161.6440000000002</v>
      </c>
      <c r="R4058">
        <v>2105054</v>
      </c>
      <c r="S4058">
        <v>0.184</v>
      </c>
      <c r="T4058">
        <v>6.8410000000000002</v>
      </c>
      <c r="U4058">
        <v>54.398000000000003</v>
      </c>
      <c r="V4058">
        <v>22185</v>
      </c>
      <c r="W4058">
        <v>87</v>
      </c>
      <c r="X4058">
        <f t="shared" si="136"/>
        <v>4675.2354000000005</v>
      </c>
      <c r="Y4058">
        <f t="shared" si="137"/>
        <v>77.715000000000018</v>
      </c>
    </row>
    <row r="4059" spans="1:25" x14ac:dyDescent="0.2">
      <c r="A4059" t="s">
        <v>9864</v>
      </c>
      <c r="B4059" t="s">
        <v>1430</v>
      </c>
      <c r="C4059">
        <v>12</v>
      </c>
      <c r="D4059">
        <v>23</v>
      </c>
      <c r="E4059" t="s">
        <v>4358</v>
      </c>
      <c r="F4059">
        <v>134.09899999999999</v>
      </c>
      <c r="G4059">
        <v>81.721000000000004</v>
      </c>
      <c r="H4059">
        <v>38.981000000000002</v>
      </c>
      <c r="I4059">
        <v>10958.749</v>
      </c>
      <c r="J4059">
        <v>4469266</v>
      </c>
      <c r="K4059">
        <v>63.595999999999997</v>
      </c>
      <c r="L4059">
        <v>26.638999999999999</v>
      </c>
      <c r="M4059">
        <v>8528.0939999999991</v>
      </c>
      <c r="N4059">
        <v>3477981</v>
      </c>
      <c r="O4059">
        <v>11.912000000000001</v>
      </c>
      <c r="P4059">
        <v>21.350999999999999</v>
      </c>
      <c r="Q4059">
        <v>1597.3879999999999</v>
      </c>
      <c r="R4059">
        <v>651457</v>
      </c>
      <c r="S4059">
        <v>0.14000000000000001</v>
      </c>
      <c r="T4059">
        <v>5.9710000000000001</v>
      </c>
      <c r="U4059">
        <v>18.757999999999999</v>
      </c>
      <c r="V4059">
        <v>7650</v>
      </c>
      <c r="W4059">
        <v>30</v>
      </c>
      <c r="X4059">
        <f t="shared" si="136"/>
        <v>754.55380000000002</v>
      </c>
      <c r="Y4059">
        <f t="shared" si="137"/>
        <v>15.014999999999999</v>
      </c>
    </row>
    <row r="4060" spans="1:25" x14ac:dyDescent="0.2">
      <c r="A4060" t="s">
        <v>9864</v>
      </c>
      <c r="B4060" t="s">
        <v>1430</v>
      </c>
      <c r="C4060">
        <v>12</v>
      </c>
      <c r="D4060">
        <v>25</v>
      </c>
      <c r="E4060" t="s">
        <v>4359</v>
      </c>
      <c r="F4060">
        <v>107.94499999999999</v>
      </c>
      <c r="G4060">
        <v>71.239999999999995</v>
      </c>
      <c r="H4060">
        <v>36.869</v>
      </c>
      <c r="I4060">
        <v>7690.0730000000003</v>
      </c>
      <c r="J4060">
        <v>3136214</v>
      </c>
      <c r="K4060">
        <v>55.872</v>
      </c>
      <c r="L4060">
        <v>24.672999999999998</v>
      </c>
      <c r="M4060">
        <v>6031.1760000000004</v>
      </c>
      <c r="N4060">
        <v>2459672</v>
      </c>
      <c r="O4060">
        <v>20.475999999999999</v>
      </c>
      <c r="P4060">
        <v>26.102</v>
      </c>
      <c r="Q4060">
        <v>2210.3409999999999</v>
      </c>
      <c r="R4060">
        <v>901435</v>
      </c>
      <c r="S4060">
        <v>0.185</v>
      </c>
      <c r="T4060">
        <v>6.8730000000000002</v>
      </c>
      <c r="U4060">
        <v>20.009</v>
      </c>
      <c r="V4060">
        <v>8160</v>
      </c>
      <c r="W4060">
        <v>32</v>
      </c>
      <c r="X4060">
        <f t="shared" si="136"/>
        <v>1428.8021000000001</v>
      </c>
      <c r="Y4060">
        <f t="shared" si="137"/>
        <v>17.215</v>
      </c>
    </row>
    <row r="4061" spans="1:25" x14ac:dyDescent="0.2">
      <c r="A4061" t="s">
        <v>9864</v>
      </c>
      <c r="B4061" t="s">
        <v>1430</v>
      </c>
      <c r="C4061">
        <v>12</v>
      </c>
      <c r="D4061">
        <v>26</v>
      </c>
      <c r="E4061" t="s">
        <v>4360</v>
      </c>
      <c r="F4061">
        <v>213.99600000000001</v>
      </c>
      <c r="G4061">
        <v>75.893000000000001</v>
      </c>
      <c r="H4061">
        <v>36.947000000000003</v>
      </c>
      <c r="I4061">
        <v>16240.767</v>
      </c>
      <c r="J4061">
        <v>6623412</v>
      </c>
      <c r="K4061">
        <v>65.503</v>
      </c>
      <c r="L4061">
        <v>32.860999999999997</v>
      </c>
      <c r="M4061">
        <v>14017.25</v>
      </c>
      <c r="N4061">
        <v>5716603</v>
      </c>
      <c r="O4061">
        <v>15.042</v>
      </c>
      <c r="P4061">
        <v>25.975999999999999</v>
      </c>
      <c r="Q4061">
        <v>3218.9609999999998</v>
      </c>
      <c r="R4061">
        <v>1312777</v>
      </c>
      <c r="S4061">
        <v>0.14000000000000001</v>
      </c>
      <c r="T4061">
        <v>5.9790000000000001</v>
      </c>
      <c r="U4061">
        <v>30.013000000000002</v>
      </c>
      <c r="V4061">
        <v>12240</v>
      </c>
      <c r="W4061">
        <v>48</v>
      </c>
      <c r="X4061">
        <f t="shared" si="136"/>
        <v>2538.2841000000003</v>
      </c>
      <c r="Y4061">
        <f t="shared" si="137"/>
        <v>34.814999999999998</v>
      </c>
    </row>
    <row r="4062" spans="1:25" x14ac:dyDescent="0.2">
      <c r="A4062" t="s">
        <v>9864</v>
      </c>
      <c r="B4062" t="s">
        <v>1430</v>
      </c>
      <c r="C4062">
        <v>12</v>
      </c>
      <c r="D4062">
        <v>28</v>
      </c>
      <c r="E4062" t="s">
        <v>4361</v>
      </c>
      <c r="F4062">
        <v>134.50299999999999</v>
      </c>
      <c r="G4062">
        <v>79.316000000000003</v>
      </c>
      <c r="H4062">
        <v>38.183</v>
      </c>
      <c r="I4062">
        <v>10668.28</v>
      </c>
      <c r="J4062">
        <v>4350805</v>
      </c>
      <c r="K4062">
        <v>31.675000000000001</v>
      </c>
      <c r="L4062">
        <v>14.851000000000001</v>
      </c>
      <c r="M4062">
        <v>4260.4170000000004</v>
      </c>
      <c r="N4062">
        <v>1737510</v>
      </c>
      <c r="O4062">
        <v>10.407</v>
      </c>
      <c r="P4062">
        <v>16.852</v>
      </c>
      <c r="Q4062">
        <v>1399.7159999999999</v>
      </c>
      <c r="R4062">
        <v>570841</v>
      </c>
      <c r="S4062">
        <v>0.153</v>
      </c>
      <c r="T4062">
        <v>6.2530000000000001</v>
      </c>
      <c r="U4062">
        <v>20.634</v>
      </c>
      <c r="V4062">
        <v>8415</v>
      </c>
      <c r="W4062">
        <v>33</v>
      </c>
      <c r="X4062">
        <f t="shared" si="136"/>
        <v>537.1146</v>
      </c>
      <c r="Y4062">
        <f t="shared" si="137"/>
        <v>18.315000000000001</v>
      </c>
    </row>
    <row r="4063" spans="1:25" x14ac:dyDescent="0.2">
      <c r="A4063" t="s">
        <v>9864</v>
      </c>
      <c r="B4063" t="s">
        <v>1430</v>
      </c>
      <c r="C4063">
        <v>12</v>
      </c>
      <c r="D4063">
        <v>29</v>
      </c>
      <c r="E4063" t="s">
        <v>4362</v>
      </c>
      <c r="F4063">
        <v>186.386</v>
      </c>
      <c r="G4063">
        <v>72.638999999999996</v>
      </c>
      <c r="H4063">
        <v>38.664000000000001</v>
      </c>
      <c r="I4063">
        <v>13538.867</v>
      </c>
      <c r="J4063">
        <v>5521506</v>
      </c>
      <c r="K4063">
        <v>34.837000000000003</v>
      </c>
      <c r="L4063">
        <v>25.125</v>
      </c>
      <c r="M4063">
        <v>6493.174</v>
      </c>
      <c r="N4063">
        <v>2648087</v>
      </c>
      <c r="O4063">
        <v>8.7810000000000006</v>
      </c>
      <c r="P4063">
        <v>17.026</v>
      </c>
      <c r="Q4063">
        <v>1636.5719999999999</v>
      </c>
      <c r="R4063">
        <v>667437</v>
      </c>
      <c r="S4063">
        <v>0.127</v>
      </c>
      <c r="T4063">
        <v>5.7</v>
      </c>
      <c r="U4063">
        <v>23.76</v>
      </c>
      <c r="V4063">
        <v>9690</v>
      </c>
      <c r="W4063">
        <v>38</v>
      </c>
      <c r="X4063">
        <f t="shared" si="136"/>
        <v>797.65620000000001</v>
      </c>
      <c r="Y4063">
        <f t="shared" si="137"/>
        <v>23.815000000000001</v>
      </c>
    </row>
    <row r="4064" spans="1:25" x14ac:dyDescent="0.2">
      <c r="A4064" t="s">
        <v>9864</v>
      </c>
      <c r="B4064" t="s">
        <v>1430</v>
      </c>
      <c r="C4064">
        <v>12</v>
      </c>
      <c r="D4064">
        <v>30</v>
      </c>
      <c r="E4064" t="s">
        <v>4363</v>
      </c>
      <c r="F4064">
        <v>200.62</v>
      </c>
      <c r="G4064">
        <v>66.956999999999994</v>
      </c>
      <c r="H4064">
        <v>37.706000000000003</v>
      </c>
      <c r="I4064">
        <v>13432.976000000001</v>
      </c>
      <c r="J4064">
        <v>5478321</v>
      </c>
      <c r="K4064">
        <v>11.638</v>
      </c>
      <c r="L4064">
        <v>10.882999999999999</v>
      </c>
      <c r="M4064">
        <v>2334.8620000000001</v>
      </c>
      <c r="N4064">
        <v>952218</v>
      </c>
      <c r="O4064">
        <v>8.3989999999999991</v>
      </c>
      <c r="P4064">
        <v>17.222000000000001</v>
      </c>
      <c r="Q4064">
        <v>1684.9770000000001</v>
      </c>
      <c r="R4064">
        <v>687178</v>
      </c>
      <c r="S4064">
        <v>0.14000000000000001</v>
      </c>
      <c r="T4064">
        <v>5.9790000000000001</v>
      </c>
      <c r="U4064">
        <v>28.137</v>
      </c>
      <c r="V4064">
        <v>11475</v>
      </c>
      <c r="W4064">
        <v>45</v>
      </c>
      <c r="X4064">
        <f t="shared" si="136"/>
        <v>850.90170000000023</v>
      </c>
      <c r="Y4064">
        <f t="shared" si="137"/>
        <v>31.515000000000001</v>
      </c>
    </row>
    <row r="4065" spans="1:25" x14ac:dyDescent="0.2">
      <c r="A4065" t="s">
        <v>9864</v>
      </c>
      <c r="B4065" t="s">
        <v>1430</v>
      </c>
      <c r="C4065">
        <v>12</v>
      </c>
      <c r="D4065">
        <v>32</v>
      </c>
      <c r="E4065" t="s">
        <v>4364</v>
      </c>
      <c r="F4065">
        <v>196.28700000000001</v>
      </c>
      <c r="G4065">
        <v>68.878</v>
      </c>
      <c r="H4065">
        <v>42.122</v>
      </c>
      <c r="I4065">
        <v>13519.78</v>
      </c>
      <c r="J4065">
        <v>5513722</v>
      </c>
      <c r="K4065">
        <v>31.472999999999999</v>
      </c>
      <c r="L4065">
        <v>16.574000000000002</v>
      </c>
      <c r="M4065">
        <v>6177.6989999999996</v>
      </c>
      <c r="N4065">
        <v>2519428</v>
      </c>
      <c r="O4065">
        <v>13.1</v>
      </c>
      <c r="P4065">
        <v>23.577000000000002</v>
      </c>
      <c r="Q4065">
        <v>2571.3620000000001</v>
      </c>
      <c r="R4065">
        <v>1048669</v>
      </c>
      <c r="S4065">
        <v>0.105</v>
      </c>
      <c r="T4065">
        <v>5.1760000000000002</v>
      </c>
      <c r="U4065">
        <v>20.634</v>
      </c>
      <c r="V4065">
        <v>8415</v>
      </c>
      <c r="W4065">
        <v>33</v>
      </c>
      <c r="X4065">
        <f t="shared" si="136"/>
        <v>1825.9252000000004</v>
      </c>
      <c r="Y4065">
        <f t="shared" si="137"/>
        <v>18.315000000000001</v>
      </c>
    </row>
    <row r="4066" spans="1:25" x14ac:dyDescent="0.2">
      <c r="A4066" t="s">
        <v>9864</v>
      </c>
      <c r="B4066" t="s">
        <v>1430</v>
      </c>
      <c r="C4066">
        <v>12</v>
      </c>
      <c r="D4066">
        <v>33</v>
      </c>
      <c r="E4066" t="s">
        <v>4365</v>
      </c>
      <c r="F4066">
        <v>65.155000000000001</v>
      </c>
      <c r="G4066">
        <v>73.016999999999996</v>
      </c>
      <c r="H4066">
        <v>49.573</v>
      </c>
      <c r="I4066">
        <v>4757.4639999999999</v>
      </c>
      <c r="J4066">
        <v>1940219</v>
      </c>
      <c r="K4066">
        <v>19.565000000000001</v>
      </c>
      <c r="L4066">
        <v>15.906000000000001</v>
      </c>
      <c r="M4066">
        <v>1274.749</v>
      </c>
      <c r="N4066">
        <v>519876</v>
      </c>
      <c r="O4066">
        <v>14.602</v>
      </c>
      <c r="P4066">
        <v>25.472999999999999</v>
      </c>
      <c r="Q4066">
        <v>951.37099999999998</v>
      </c>
      <c r="R4066">
        <v>387994</v>
      </c>
      <c r="S4066">
        <v>6.7000000000000004E-2</v>
      </c>
      <c r="T4066">
        <v>4.1379999999999999</v>
      </c>
      <c r="U4066">
        <v>4.3769999999999998</v>
      </c>
      <c r="V4066">
        <v>1785</v>
      </c>
      <c r="W4066">
        <v>7</v>
      </c>
      <c r="X4066">
        <f t="shared" si="136"/>
        <v>43.935100000000034</v>
      </c>
      <c r="Y4066">
        <f t="shared" si="137"/>
        <v>0</v>
      </c>
    </row>
    <row r="4067" spans="1:25" x14ac:dyDescent="0.2">
      <c r="A4067" t="s">
        <v>10574</v>
      </c>
      <c r="B4067" t="s">
        <v>24</v>
      </c>
      <c r="C4067">
        <v>1</v>
      </c>
      <c r="D4067">
        <v>1</v>
      </c>
      <c r="E4067" t="s">
        <v>4404</v>
      </c>
      <c r="F4067">
        <v>358.43700000000001</v>
      </c>
      <c r="G4067">
        <v>58.436</v>
      </c>
      <c r="H4067">
        <v>28.548999999999999</v>
      </c>
      <c r="I4067">
        <v>20945.758000000002</v>
      </c>
      <c r="J4067">
        <v>8542231</v>
      </c>
      <c r="K4067">
        <v>59.600999999999999</v>
      </c>
      <c r="L4067">
        <v>29.902000000000001</v>
      </c>
      <c r="M4067">
        <v>21363.127</v>
      </c>
      <c r="N4067">
        <v>8712445</v>
      </c>
      <c r="O4067">
        <v>11.106</v>
      </c>
      <c r="P4067">
        <v>19.286999999999999</v>
      </c>
      <c r="Q4067">
        <v>3980.9520000000002</v>
      </c>
      <c r="R4067">
        <v>1623537</v>
      </c>
      <c r="S4067">
        <v>0.17399999999999999</v>
      </c>
      <c r="T4067">
        <v>6.6669999999999998</v>
      </c>
      <c r="U4067">
        <v>62.527000000000001</v>
      </c>
      <c r="V4067">
        <v>25500</v>
      </c>
      <c r="W4067">
        <v>100</v>
      </c>
      <c r="X4067">
        <f>(MAX(0, (Q4067-477.78)))*1.16</f>
        <v>4063.6795200000001</v>
      </c>
      <c r="Y4067">
        <f>(MAX(0, (W4067-6.47)))*1.16</f>
        <v>108.4948</v>
      </c>
    </row>
    <row r="4068" spans="1:25" x14ac:dyDescent="0.2">
      <c r="A4068" t="s">
        <v>10574</v>
      </c>
      <c r="B4068" t="s">
        <v>24</v>
      </c>
      <c r="C4068">
        <v>1</v>
      </c>
      <c r="D4068">
        <v>2</v>
      </c>
      <c r="E4068" t="s">
        <v>4405</v>
      </c>
      <c r="F4068">
        <v>375.77800000000002</v>
      </c>
      <c r="G4068">
        <v>54.76</v>
      </c>
      <c r="H4068">
        <v>26.189</v>
      </c>
      <c r="I4068">
        <v>20577.758000000002</v>
      </c>
      <c r="J4068">
        <v>8392151</v>
      </c>
      <c r="K4068">
        <v>47.79</v>
      </c>
      <c r="L4068">
        <v>18.673999999999999</v>
      </c>
      <c r="M4068">
        <v>17958.404999999999</v>
      </c>
      <c r="N4068">
        <v>7323910</v>
      </c>
      <c r="O4068">
        <v>11.404999999999999</v>
      </c>
      <c r="P4068">
        <v>17.135000000000002</v>
      </c>
      <c r="Q4068">
        <v>4285.6379999999999</v>
      </c>
      <c r="R4068">
        <v>1747796</v>
      </c>
      <c r="S4068">
        <v>0.183</v>
      </c>
      <c r="T4068">
        <v>6.8289999999999997</v>
      </c>
      <c r="U4068">
        <v>68.778999999999996</v>
      </c>
      <c r="V4068">
        <v>28050</v>
      </c>
      <c r="W4068">
        <v>110</v>
      </c>
      <c r="X4068">
        <f t="shared" ref="X4068:X4131" si="138">(MAX(0, (Q4068-477.78)))*1.16</f>
        <v>4417.11528</v>
      </c>
      <c r="Y4068">
        <f t="shared" ref="Y4068:Y4131" si="139">(MAX(0, (W4068-6.47)))*1.16</f>
        <v>120.09479999999999</v>
      </c>
    </row>
    <row r="4069" spans="1:25" x14ac:dyDescent="0.2">
      <c r="A4069" t="s">
        <v>10574</v>
      </c>
      <c r="B4069" t="s">
        <v>24</v>
      </c>
      <c r="C4069">
        <v>1</v>
      </c>
      <c r="D4069">
        <v>3</v>
      </c>
      <c r="E4069" t="s">
        <v>1734</v>
      </c>
      <c r="F4069">
        <v>186.59700000000001</v>
      </c>
      <c r="G4069">
        <v>75.253</v>
      </c>
      <c r="H4069">
        <v>44.198999999999998</v>
      </c>
      <c r="I4069">
        <v>14041.897000000001</v>
      </c>
      <c r="J4069">
        <v>5726655</v>
      </c>
      <c r="K4069">
        <v>38.207000000000001</v>
      </c>
      <c r="L4069">
        <v>28.484000000000002</v>
      </c>
      <c r="M4069">
        <v>7129.268</v>
      </c>
      <c r="N4069">
        <v>2907503</v>
      </c>
      <c r="O4069">
        <v>3.3540000000000001</v>
      </c>
      <c r="P4069">
        <v>6.1749999999999998</v>
      </c>
      <c r="Q4069">
        <v>625.85</v>
      </c>
      <c r="R4069">
        <v>255238</v>
      </c>
      <c r="S4069">
        <v>5.7000000000000002E-2</v>
      </c>
      <c r="T4069">
        <v>3.8109999999999999</v>
      </c>
      <c r="U4069">
        <v>10.63</v>
      </c>
      <c r="V4069">
        <v>4335</v>
      </c>
      <c r="W4069">
        <v>17</v>
      </c>
      <c r="X4069">
        <f t="shared" si="138"/>
        <v>171.76120000000006</v>
      </c>
      <c r="Y4069">
        <f t="shared" si="139"/>
        <v>12.2148</v>
      </c>
    </row>
    <row r="4070" spans="1:25" x14ac:dyDescent="0.2">
      <c r="A4070" t="s">
        <v>10574</v>
      </c>
      <c r="B4070" t="s">
        <v>24</v>
      </c>
      <c r="C4070">
        <v>1</v>
      </c>
      <c r="D4070">
        <v>4</v>
      </c>
      <c r="E4070" t="s">
        <v>4406</v>
      </c>
      <c r="F4070">
        <v>134.85400000000001</v>
      </c>
      <c r="G4070">
        <v>66.421999999999997</v>
      </c>
      <c r="H4070">
        <v>32.621000000000002</v>
      </c>
      <c r="I4070">
        <v>8957.2669999999998</v>
      </c>
      <c r="J4070">
        <v>3653009</v>
      </c>
      <c r="K4070">
        <v>44.308</v>
      </c>
      <c r="L4070">
        <v>18.695</v>
      </c>
      <c r="M4070">
        <v>5975.1080000000002</v>
      </c>
      <c r="N4070">
        <v>2436806</v>
      </c>
      <c r="O4070">
        <v>17.239999999999998</v>
      </c>
      <c r="P4070">
        <v>23.643000000000001</v>
      </c>
      <c r="Q4070">
        <v>2324.904</v>
      </c>
      <c r="R4070">
        <v>948157</v>
      </c>
      <c r="S4070">
        <v>0.22700000000000001</v>
      </c>
      <c r="T4070">
        <v>7.6079999999999997</v>
      </c>
      <c r="U4070">
        <v>30.638000000000002</v>
      </c>
      <c r="V4070">
        <v>12495</v>
      </c>
      <c r="W4070">
        <v>49</v>
      </c>
      <c r="X4070">
        <f t="shared" si="138"/>
        <v>2142.6638399999997</v>
      </c>
      <c r="Y4070">
        <f t="shared" si="139"/>
        <v>49.334800000000001</v>
      </c>
    </row>
    <row r="4071" spans="1:25" x14ac:dyDescent="0.2">
      <c r="A4071" t="s">
        <v>10574</v>
      </c>
      <c r="B4071" t="s">
        <v>24</v>
      </c>
      <c r="C4071">
        <v>1</v>
      </c>
      <c r="D4071">
        <v>5</v>
      </c>
      <c r="E4071" t="s">
        <v>4407</v>
      </c>
      <c r="F4071">
        <v>316.95800000000003</v>
      </c>
      <c r="G4071">
        <v>78.837999999999994</v>
      </c>
      <c r="H4071">
        <v>47.420999999999999</v>
      </c>
      <c r="I4071">
        <v>24988.29</v>
      </c>
      <c r="J4071">
        <v>10190882</v>
      </c>
      <c r="K4071">
        <v>45.35</v>
      </c>
      <c r="L4071">
        <v>17.827999999999999</v>
      </c>
      <c r="M4071">
        <v>14374.159</v>
      </c>
      <c r="N4071">
        <v>5862160</v>
      </c>
      <c r="O4071">
        <v>20.254999999999999</v>
      </c>
      <c r="P4071">
        <v>23.89</v>
      </c>
      <c r="Q4071">
        <v>6420.098</v>
      </c>
      <c r="R4071">
        <v>2618285</v>
      </c>
      <c r="S4071">
        <v>0.20499999999999999</v>
      </c>
      <c r="T4071">
        <v>7.23</v>
      </c>
      <c r="U4071">
        <v>65.028000000000006</v>
      </c>
      <c r="V4071">
        <v>26520</v>
      </c>
      <c r="W4071">
        <v>104</v>
      </c>
      <c r="X4071">
        <f t="shared" si="138"/>
        <v>6893.0888799999993</v>
      </c>
      <c r="Y4071">
        <f t="shared" si="139"/>
        <v>113.1348</v>
      </c>
    </row>
    <row r="4072" spans="1:25" x14ac:dyDescent="0.2">
      <c r="A4072" t="s">
        <v>10574</v>
      </c>
      <c r="B4072" t="s">
        <v>24</v>
      </c>
      <c r="C4072">
        <v>1</v>
      </c>
      <c r="D4072">
        <v>6</v>
      </c>
      <c r="E4072" t="s">
        <v>4408</v>
      </c>
      <c r="F4072">
        <v>206.66900000000001</v>
      </c>
      <c r="G4072">
        <v>68.334999999999994</v>
      </c>
      <c r="H4072">
        <v>32.890999999999998</v>
      </c>
      <c r="I4072">
        <v>14122.683999999999</v>
      </c>
      <c r="J4072">
        <v>5759602</v>
      </c>
      <c r="K4072">
        <v>40.468000000000004</v>
      </c>
      <c r="L4072">
        <v>16.283999999999999</v>
      </c>
      <c r="M4072">
        <v>8363.482</v>
      </c>
      <c r="N4072">
        <v>3410848</v>
      </c>
      <c r="O4072">
        <v>17.577999999999999</v>
      </c>
      <c r="P4072">
        <v>24.989000000000001</v>
      </c>
      <c r="Q4072">
        <v>3632.8919999999998</v>
      </c>
      <c r="R4072">
        <v>1481589</v>
      </c>
      <c r="S4072">
        <v>0.16300000000000001</v>
      </c>
      <c r="T4072">
        <v>6.452</v>
      </c>
      <c r="U4072">
        <v>33.764000000000003</v>
      </c>
      <c r="V4072">
        <v>13770</v>
      </c>
      <c r="W4072">
        <v>54</v>
      </c>
      <c r="X4072">
        <f t="shared" si="138"/>
        <v>3659.92992</v>
      </c>
      <c r="Y4072">
        <f t="shared" si="139"/>
        <v>55.134799999999998</v>
      </c>
    </row>
    <row r="4073" spans="1:25" x14ac:dyDescent="0.2">
      <c r="A4073" t="s">
        <v>10574</v>
      </c>
      <c r="B4073" t="s">
        <v>24</v>
      </c>
      <c r="C4073">
        <v>1</v>
      </c>
      <c r="D4073">
        <v>7</v>
      </c>
      <c r="E4073" t="s">
        <v>3810</v>
      </c>
      <c r="F4073">
        <v>336.22399999999999</v>
      </c>
      <c r="G4073">
        <v>83.337000000000003</v>
      </c>
      <c r="H4073">
        <v>46.256</v>
      </c>
      <c r="I4073">
        <v>28019.932000000001</v>
      </c>
      <c r="J4073">
        <v>11427265</v>
      </c>
      <c r="K4073">
        <v>11.327</v>
      </c>
      <c r="L4073">
        <v>13.846</v>
      </c>
      <c r="M4073">
        <v>3808.4520000000002</v>
      </c>
      <c r="N4073">
        <v>1553187</v>
      </c>
      <c r="O4073">
        <v>3.169</v>
      </c>
      <c r="P4073">
        <v>7.4279999999999999</v>
      </c>
      <c r="Q4073">
        <v>1065.6600000000001</v>
      </c>
      <c r="R4073">
        <v>434604</v>
      </c>
      <c r="S4073">
        <v>4.2999999999999997E-2</v>
      </c>
      <c r="T4073">
        <v>3.302</v>
      </c>
      <c r="U4073">
        <v>14.381</v>
      </c>
      <c r="V4073">
        <v>5865</v>
      </c>
      <c r="W4073">
        <v>23</v>
      </c>
      <c r="X4073">
        <f t="shared" si="138"/>
        <v>681.94080000000008</v>
      </c>
      <c r="Y4073">
        <f t="shared" si="139"/>
        <v>19.174800000000001</v>
      </c>
    </row>
    <row r="4074" spans="1:25" x14ac:dyDescent="0.2">
      <c r="A4074" t="s">
        <v>10574</v>
      </c>
      <c r="B4074" t="s">
        <v>24</v>
      </c>
      <c r="C4074">
        <v>1</v>
      </c>
      <c r="D4074">
        <v>8</v>
      </c>
      <c r="E4074" t="s">
        <v>4409</v>
      </c>
      <c r="F4074">
        <v>141.94300000000001</v>
      </c>
      <c r="G4074">
        <v>62.094999999999999</v>
      </c>
      <c r="H4074">
        <v>34.798000000000002</v>
      </c>
      <c r="I4074">
        <v>8813.9169999999995</v>
      </c>
      <c r="J4074">
        <v>3594547</v>
      </c>
      <c r="K4074">
        <v>44.131999999999998</v>
      </c>
      <c r="L4074">
        <v>17.559999999999999</v>
      </c>
      <c r="M4074">
        <v>6264.2359999999999</v>
      </c>
      <c r="N4074">
        <v>2554720</v>
      </c>
      <c r="O4074">
        <v>10.004</v>
      </c>
      <c r="P4074">
        <v>17.411000000000001</v>
      </c>
      <c r="Q4074">
        <v>1420.056</v>
      </c>
      <c r="R4074">
        <v>579136</v>
      </c>
      <c r="S4074">
        <v>0.10100000000000001</v>
      </c>
      <c r="T4074">
        <v>5.0819999999999999</v>
      </c>
      <c r="U4074">
        <v>14.381</v>
      </c>
      <c r="V4074">
        <v>5865</v>
      </c>
      <c r="W4074">
        <v>23</v>
      </c>
      <c r="X4074">
        <f t="shared" si="138"/>
        <v>1093.04016</v>
      </c>
      <c r="Y4074">
        <f t="shared" si="139"/>
        <v>19.174800000000001</v>
      </c>
    </row>
    <row r="4075" spans="1:25" x14ac:dyDescent="0.2">
      <c r="A4075" t="s">
        <v>10574</v>
      </c>
      <c r="B4075" t="s">
        <v>24</v>
      </c>
      <c r="C4075">
        <v>1</v>
      </c>
      <c r="D4075">
        <v>9</v>
      </c>
      <c r="E4075" t="s">
        <v>4410</v>
      </c>
      <c r="F4075">
        <v>262.75599999999997</v>
      </c>
      <c r="G4075">
        <v>61.101999999999997</v>
      </c>
      <c r="H4075">
        <v>33.764000000000003</v>
      </c>
      <c r="I4075">
        <v>16055.046</v>
      </c>
      <c r="J4075">
        <v>6547670</v>
      </c>
      <c r="K4075">
        <v>2.6459999999999999</v>
      </c>
      <c r="L4075">
        <v>1.6830000000000001</v>
      </c>
      <c r="M4075">
        <v>695.26400000000001</v>
      </c>
      <c r="N4075">
        <v>283547</v>
      </c>
      <c r="O4075">
        <v>2.153</v>
      </c>
      <c r="P4075">
        <v>4.8609999999999998</v>
      </c>
      <c r="Q4075">
        <v>565.76300000000003</v>
      </c>
      <c r="R4075">
        <v>230733</v>
      </c>
      <c r="S4075">
        <v>2.9000000000000001E-2</v>
      </c>
      <c r="T4075">
        <v>2.698</v>
      </c>
      <c r="U4075">
        <v>7.5030000000000001</v>
      </c>
      <c r="V4075">
        <v>3060</v>
      </c>
      <c r="W4075">
        <v>12</v>
      </c>
      <c r="X4075">
        <f t="shared" si="138"/>
        <v>102.06028000000006</v>
      </c>
      <c r="Y4075">
        <f t="shared" si="139"/>
        <v>6.4147999999999996</v>
      </c>
    </row>
    <row r="4076" spans="1:25" x14ac:dyDescent="0.2">
      <c r="A4076" t="s">
        <v>10574</v>
      </c>
      <c r="B4076" t="s">
        <v>24</v>
      </c>
      <c r="C4076">
        <v>1</v>
      </c>
      <c r="D4076">
        <v>10</v>
      </c>
      <c r="E4076" t="s">
        <v>4411</v>
      </c>
      <c r="F4076">
        <v>173.79900000000001</v>
      </c>
      <c r="G4076">
        <v>63.665999999999997</v>
      </c>
      <c r="H4076">
        <v>36.201000000000001</v>
      </c>
      <c r="I4076">
        <v>11065.164000000001</v>
      </c>
      <c r="J4076">
        <v>4512665</v>
      </c>
      <c r="K4076">
        <v>19.856000000000002</v>
      </c>
      <c r="L4076">
        <v>7.2329999999999997</v>
      </c>
      <c r="M4076">
        <v>3450.9589999999998</v>
      </c>
      <c r="N4076">
        <v>1407392</v>
      </c>
      <c r="O4076">
        <v>3.0169999999999999</v>
      </c>
      <c r="P4076">
        <v>5.3170000000000002</v>
      </c>
      <c r="Q4076">
        <v>524.28</v>
      </c>
      <c r="R4076">
        <v>213815</v>
      </c>
      <c r="S4076">
        <v>1.4E-2</v>
      </c>
      <c r="T4076">
        <v>1.9159999999999999</v>
      </c>
      <c r="U4076">
        <v>2.5009999999999999</v>
      </c>
      <c r="V4076">
        <v>1020</v>
      </c>
      <c r="W4076">
        <v>4</v>
      </c>
      <c r="X4076">
        <f t="shared" si="138"/>
        <v>53.94</v>
      </c>
      <c r="Y4076">
        <f t="shared" si="139"/>
        <v>0</v>
      </c>
    </row>
    <row r="4077" spans="1:25" x14ac:dyDescent="0.2">
      <c r="A4077" t="s">
        <v>10574</v>
      </c>
      <c r="B4077" t="s">
        <v>24</v>
      </c>
      <c r="C4077">
        <v>1</v>
      </c>
      <c r="D4077">
        <v>11</v>
      </c>
      <c r="E4077" t="s">
        <v>4412</v>
      </c>
      <c r="F4077">
        <v>163.83699999999999</v>
      </c>
      <c r="G4077">
        <v>56.767000000000003</v>
      </c>
      <c r="H4077">
        <v>43.906999999999996</v>
      </c>
      <c r="I4077">
        <v>9300.5650000000005</v>
      </c>
      <c r="J4077">
        <v>3793015</v>
      </c>
      <c r="K4077">
        <v>26.599</v>
      </c>
      <c r="L4077">
        <v>19.748000000000001</v>
      </c>
      <c r="M4077">
        <v>4357.9530000000004</v>
      </c>
      <c r="N4077">
        <v>1777288</v>
      </c>
      <c r="O4077">
        <v>3.3279999999999998</v>
      </c>
      <c r="P4077">
        <v>6.9589999999999996</v>
      </c>
      <c r="Q4077">
        <v>545.22699999999998</v>
      </c>
      <c r="R4077">
        <v>222358</v>
      </c>
      <c r="S4077">
        <v>5.7000000000000002E-2</v>
      </c>
      <c r="T4077">
        <v>3.82</v>
      </c>
      <c r="U4077">
        <v>9.3789999999999996</v>
      </c>
      <c r="V4077">
        <v>3825</v>
      </c>
      <c r="W4077">
        <v>15</v>
      </c>
      <c r="X4077">
        <f t="shared" si="138"/>
        <v>78.238519999999994</v>
      </c>
      <c r="Y4077">
        <f t="shared" si="139"/>
        <v>9.8948</v>
      </c>
    </row>
    <row r="4078" spans="1:25" x14ac:dyDescent="0.2">
      <c r="A4078" t="s">
        <v>10574</v>
      </c>
      <c r="B4078" t="s">
        <v>24</v>
      </c>
      <c r="C4078">
        <v>1</v>
      </c>
      <c r="D4078">
        <v>12</v>
      </c>
      <c r="E4078" t="s">
        <v>4413</v>
      </c>
      <c r="F4078">
        <v>271.13</v>
      </c>
      <c r="G4078">
        <v>59.442</v>
      </c>
      <c r="H4078">
        <v>31.768000000000001</v>
      </c>
      <c r="I4078">
        <v>16116.518</v>
      </c>
      <c r="J4078">
        <v>6572740</v>
      </c>
      <c r="K4078">
        <v>2.3929999999999998</v>
      </c>
      <c r="L4078">
        <v>1.5660000000000001</v>
      </c>
      <c r="M4078">
        <v>648.74199999999996</v>
      </c>
      <c r="N4078">
        <v>264574</v>
      </c>
      <c r="O4078">
        <v>2.0590000000000002</v>
      </c>
      <c r="P4078">
        <v>3.8809999999999998</v>
      </c>
      <c r="Q4078">
        <v>558.17899999999997</v>
      </c>
      <c r="R4078">
        <v>227640</v>
      </c>
      <c r="S4078">
        <v>1.7999999999999999E-2</v>
      </c>
      <c r="T4078">
        <v>2.169</v>
      </c>
      <c r="U4078">
        <v>5.0019999999999998</v>
      </c>
      <c r="V4078">
        <v>2040</v>
      </c>
      <c r="W4078">
        <v>8</v>
      </c>
      <c r="X4078">
        <f t="shared" si="138"/>
        <v>93.262839999999997</v>
      </c>
      <c r="Y4078">
        <f t="shared" si="139"/>
        <v>1.7748000000000002</v>
      </c>
    </row>
    <row r="4079" spans="1:25" x14ac:dyDescent="0.2">
      <c r="A4079" t="s">
        <v>10574</v>
      </c>
      <c r="B4079" t="s">
        <v>24</v>
      </c>
      <c r="C4079">
        <v>1</v>
      </c>
      <c r="D4079">
        <v>13</v>
      </c>
      <c r="E4079" t="s">
        <v>4414</v>
      </c>
      <c r="F4079">
        <v>183.54900000000001</v>
      </c>
      <c r="G4079">
        <v>80.673000000000002</v>
      </c>
      <c r="H4079">
        <v>41.246000000000002</v>
      </c>
      <c r="I4079">
        <v>14807.466</v>
      </c>
      <c r="J4079">
        <v>6038874</v>
      </c>
      <c r="K4079">
        <v>36.392000000000003</v>
      </c>
      <c r="L4079">
        <v>15.161</v>
      </c>
      <c r="M4079">
        <v>6679.7110000000002</v>
      </c>
      <c r="N4079">
        <v>2724162</v>
      </c>
      <c r="O4079">
        <v>8.2370000000000001</v>
      </c>
      <c r="P4079">
        <v>12.412000000000001</v>
      </c>
      <c r="Q4079">
        <v>1511.923</v>
      </c>
      <c r="R4079">
        <v>616602</v>
      </c>
      <c r="S4079">
        <v>0.14299999999999999</v>
      </c>
      <c r="T4079">
        <v>6.0389999999999997</v>
      </c>
      <c r="U4079">
        <v>26.260999999999999</v>
      </c>
      <c r="V4079">
        <v>10710</v>
      </c>
      <c r="W4079">
        <v>42</v>
      </c>
      <c r="X4079">
        <f t="shared" si="138"/>
        <v>1199.6058799999998</v>
      </c>
      <c r="Y4079">
        <f t="shared" si="139"/>
        <v>41.214799999999997</v>
      </c>
    </row>
    <row r="4080" spans="1:25" x14ac:dyDescent="0.2">
      <c r="A4080" t="s">
        <v>10574</v>
      </c>
      <c r="B4080" t="s">
        <v>24</v>
      </c>
      <c r="C4080">
        <v>1</v>
      </c>
      <c r="D4080">
        <v>14</v>
      </c>
      <c r="E4080" t="s">
        <v>4415</v>
      </c>
      <c r="F4080">
        <v>134.16</v>
      </c>
      <c r="G4080">
        <v>74.305000000000007</v>
      </c>
      <c r="H4080">
        <v>41.372</v>
      </c>
      <c r="I4080">
        <v>9968.7559999999994</v>
      </c>
      <c r="J4080">
        <v>4065521</v>
      </c>
      <c r="K4080">
        <v>14.192</v>
      </c>
      <c r="L4080">
        <v>6.3860000000000001</v>
      </c>
      <c r="M4080">
        <v>1904.0360000000001</v>
      </c>
      <c r="N4080">
        <v>776516</v>
      </c>
      <c r="O4080">
        <v>3.9670000000000001</v>
      </c>
      <c r="P4080">
        <v>8.8970000000000002</v>
      </c>
      <c r="Q4080">
        <v>532.23599999999999</v>
      </c>
      <c r="R4080">
        <v>217060</v>
      </c>
      <c r="S4080">
        <v>3.6999999999999998E-2</v>
      </c>
      <c r="T4080">
        <v>3.0830000000000002</v>
      </c>
      <c r="U4080">
        <v>5.0019999999999998</v>
      </c>
      <c r="V4080">
        <v>2040</v>
      </c>
      <c r="W4080">
        <v>8</v>
      </c>
      <c r="X4080">
        <f t="shared" si="138"/>
        <v>63.168960000000013</v>
      </c>
      <c r="Y4080">
        <f t="shared" si="139"/>
        <v>1.7748000000000002</v>
      </c>
    </row>
    <row r="4081" spans="1:25" x14ac:dyDescent="0.2">
      <c r="A4081" t="s">
        <v>10574</v>
      </c>
      <c r="B4081" t="s">
        <v>24</v>
      </c>
      <c r="C4081">
        <v>1</v>
      </c>
      <c r="D4081">
        <v>15</v>
      </c>
      <c r="E4081" t="s">
        <v>4416</v>
      </c>
      <c r="F4081">
        <v>264.43599999999998</v>
      </c>
      <c r="G4081">
        <v>35.658000000000001</v>
      </c>
      <c r="H4081">
        <v>20.931999999999999</v>
      </c>
      <c r="I4081">
        <v>9429.3379999999997</v>
      </c>
      <c r="J4081">
        <v>3845532</v>
      </c>
      <c r="K4081">
        <v>44.393999999999998</v>
      </c>
      <c r="L4081">
        <v>18.105</v>
      </c>
      <c r="M4081">
        <v>11739.38</v>
      </c>
      <c r="N4081">
        <v>4787628</v>
      </c>
      <c r="O4081">
        <v>3.8159999999999998</v>
      </c>
      <c r="P4081">
        <v>6.6020000000000003</v>
      </c>
      <c r="Q4081">
        <v>1009.0890000000001</v>
      </c>
      <c r="R4081">
        <v>411533</v>
      </c>
      <c r="S4081">
        <v>7.8E-2</v>
      </c>
      <c r="T4081">
        <v>4.46</v>
      </c>
      <c r="U4081">
        <v>20.634</v>
      </c>
      <c r="V4081">
        <v>8415</v>
      </c>
      <c r="W4081">
        <v>33</v>
      </c>
      <c r="X4081">
        <f t="shared" si="138"/>
        <v>616.31844000000001</v>
      </c>
      <c r="Y4081">
        <f t="shared" si="139"/>
        <v>30.774799999999999</v>
      </c>
    </row>
    <row r="4082" spans="1:25" x14ac:dyDescent="0.2">
      <c r="A4082" t="s">
        <v>10574</v>
      </c>
      <c r="B4082" t="s">
        <v>24</v>
      </c>
      <c r="C4082">
        <v>1</v>
      </c>
      <c r="D4082">
        <v>16</v>
      </c>
      <c r="E4082" t="s">
        <v>4417</v>
      </c>
      <c r="F4082">
        <v>303.77600000000001</v>
      </c>
      <c r="G4082">
        <v>53.371000000000002</v>
      </c>
      <c r="H4082">
        <v>27.503</v>
      </c>
      <c r="I4082">
        <v>16212.885</v>
      </c>
      <c r="J4082">
        <v>6612041</v>
      </c>
      <c r="K4082">
        <v>64.275999999999996</v>
      </c>
      <c r="L4082">
        <v>33.933999999999997</v>
      </c>
      <c r="M4082">
        <v>19525.560000000001</v>
      </c>
      <c r="N4082">
        <v>7963037</v>
      </c>
      <c r="O4082">
        <v>12.676</v>
      </c>
      <c r="P4082">
        <v>21.72</v>
      </c>
      <c r="Q4082">
        <v>3850.5810000000001</v>
      </c>
      <c r="R4082">
        <v>1570368</v>
      </c>
      <c r="S4082">
        <v>0.222</v>
      </c>
      <c r="T4082">
        <v>7.5259999999999998</v>
      </c>
      <c r="U4082">
        <v>67.528999999999996</v>
      </c>
      <c r="V4082">
        <v>27540</v>
      </c>
      <c r="W4082">
        <v>108</v>
      </c>
      <c r="X4082">
        <f t="shared" si="138"/>
        <v>3912.4491600000001</v>
      </c>
      <c r="Y4082">
        <f t="shared" si="139"/>
        <v>117.7748</v>
      </c>
    </row>
    <row r="4083" spans="1:25" x14ac:dyDescent="0.2">
      <c r="A4083" t="s">
        <v>10574</v>
      </c>
      <c r="B4083" t="s">
        <v>24</v>
      </c>
      <c r="C4083">
        <v>2</v>
      </c>
      <c r="D4083">
        <v>1</v>
      </c>
      <c r="E4083" t="s">
        <v>4418</v>
      </c>
      <c r="F4083">
        <v>302.322</v>
      </c>
      <c r="G4083">
        <v>83.397999999999996</v>
      </c>
      <c r="H4083">
        <v>45.389000000000003</v>
      </c>
      <c r="I4083">
        <v>25213.166000000001</v>
      </c>
      <c r="J4083">
        <v>10282592</v>
      </c>
      <c r="K4083">
        <v>43.887999999999998</v>
      </c>
      <c r="L4083">
        <v>21.08</v>
      </c>
      <c r="M4083">
        <v>13268.271000000001</v>
      </c>
      <c r="N4083">
        <v>5411150</v>
      </c>
      <c r="O4083">
        <v>6.4050000000000002</v>
      </c>
      <c r="P4083">
        <v>12.548</v>
      </c>
      <c r="Q4083">
        <v>1936.3979999999999</v>
      </c>
      <c r="R4083">
        <v>789714</v>
      </c>
      <c r="S4083">
        <v>0.108</v>
      </c>
      <c r="T4083">
        <v>5.2359999999999998</v>
      </c>
      <c r="U4083">
        <v>32.514000000000003</v>
      </c>
      <c r="V4083">
        <v>13260</v>
      </c>
      <c r="W4083">
        <v>52</v>
      </c>
      <c r="X4083">
        <f t="shared" si="138"/>
        <v>1691.9968799999999</v>
      </c>
      <c r="Y4083">
        <f t="shared" si="139"/>
        <v>52.814799999999998</v>
      </c>
    </row>
    <row r="4084" spans="1:25" x14ac:dyDescent="0.2">
      <c r="A4084" t="s">
        <v>10574</v>
      </c>
      <c r="B4084" t="s">
        <v>24</v>
      </c>
      <c r="C4084">
        <v>2</v>
      </c>
      <c r="D4084">
        <v>2</v>
      </c>
      <c r="E4084" t="s">
        <v>4419</v>
      </c>
      <c r="F4084">
        <v>383.26900000000001</v>
      </c>
      <c r="G4084">
        <v>86.216999999999999</v>
      </c>
      <c r="H4084">
        <v>46.670999999999999</v>
      </c>
      <c r="I4084">
        <v>33044.428999999996</v>
      </c>
      <c r="J4084">
        <v>13476387</v>
      </c>
      <c r="K4084">
        <v>40.087000000000003</v>
      </c>
      <c r="L4084">
        <v>21.373999999999999</v>
      </c>
      <c r="M4084">
        <v>15363.982</v>
      </c>
      <c r="N4084">
        <v>6265836</v>
      </c>
      <c r="O4084">
        <v>22.943999999999999</v>
      </c>
      <c r="P4084">
        <v>28.661999999999999</v>
      </c>
      <c r="Q4084">
        <v>8793.6749999999993</v>
      </c>
      <c r="R4084">
        <v>3586292</v>
      </c>
      <c r="S4084">
        <v>0.20399999999999999</v>
      </c>
      <c r="T4084">
        <v>7.2080000000000002</v>
      </c>
      <c r="U4084">
        <v>78.158000000000001</v>
      </c>
      <c r="V4084">
        <v>31875</v>
      </c>
      <c r="W4084">
        <v>125</v>
      </c>
      <c r="X4084">
        <f t="shared" si="138"/>
        <v>9646.4381999999969</v>
      </c>
      <c r="Y4084">
        <f t="shared" si="139"/>
        <v>137.4948</v>
      </c>
    </row>
    <row r="4085" spans="1:25" x14ac:dyDescent="0.2">
      <c r="A4085" t="s">
        <v>10574</v>
      </c>
      <c r="B4085" t="s">
        <v>24</v>
      </c>
      <c r="C4085">
        <v>2</v>
      </c>
      <c r="D4085">
        <v>3</v>
      </c>
      <c r="E4085" t="s">
        <v>4420</v>
      </c>
      <c r="F4085">
        <v>196.74100000000001</v>
      </c>
      <c r="G4085">
        <v>71.941999999999993</v>
      </c>
      <c r="H4085">
        <v>36.237000000000002</v>
      </c>
      <c r="I4085">
        <v>14153.843999999999</v>
      </c>
      <c r="J4085">
        <v>5772310</v>
      </c>
      <c r="K4085">
        <v>2.9409999999999998</v>
      </c>
      <c r="L4085">
        <v>2.3220000000000001</v>
      </c>
      <c r="M4085">
        <v>578.63900000000001</v>
      </c>
      <c r="N4085">
        <v>235984</v>
      </c>
      <c r="O4085">
        <v>2.1680000000000001</v>
      </c>
      <c r="P4085">
        <v>3.2090000000000001</v>
      </c>
      <c r="Q4085">
        <v>426.63</v>
      </c>
      <c r="R4085">
        <v>173991</v>
      </c>
      <c r="S4085">
        <v>1.2999999999999999E-2</v>
      </c>
      <c r="T4085">
        <v>1.8</v>
      </c>
      <c r="U4085">
        <v>2.5009999999999999</v>
      </c>
      <c r="V4085">
        <v>1020</v>
      </c>
      <c r="W4085">
        <v>4</v>
      </c>
      <c r="X4085">
        <f t="shared" si="138"/>
        <v>0</v>
      </c>
      <c r="Y4085">
        <f t="shared" si="139"/>
        <v>0</v>
      </c>
    </row>
    <row r="4086" spans="1:25" x14ac:dyDescent="0.2">
      <c r="A4086" t="s">
        <v>10574</v>
      </c>
      <c r="B4086" t="s">
        <v>24</v>
      </c>
      <c r="C4086">
        <v>2</v>
      </c>
      <c r="D4086">
        <v>5</v>
      </c>
      <c r="E4086" t="s">
        <v>4168</v>
      </c>
      <c r="F4086">
        <v>304.57799999999997</v>
      </c>
      <c r="G4086">
        <v>92.12</v>
      </c>
      <c r="H4086">
        <v>49.7</v>
      </c>
      <c r="I4086">
        <v>28057.812999999998</v>
      </c>
      <c r="J4086">
        <v>11442714</v>
      </c>
      <c r="K4086">
        <v>37.558999999999997</v>
      </c>
      <c r="L4086">
        <v>18.193000000000001</v>
      </c>
      <c r="M4086">
        <v>11439.504999999999</v>
      </c>
      <c r="N4086">
        <v>4665331</v>
      </c>
      <c r="O4086">
        <v>14.693</v>
      </c>
      <c r="P4086">
        <v>20.788</v>
      </c>
      <c r="Q4086">
        <v>4475.2120000000004</v>
      </c>
      <c r="R4086">
        <v>1825109</v>
      </c>
      <c r="S4086">
        <v>0.24</v>
      </c>
      <c r="T4086">
        <v>7.8220000000000001</v>
      </c>
      <c r="U4086">
        <v>73.156000000000006</v>
      </c>
      <c r="V4086">
        <v>29835</v>
      </c>
      <c r="W4086">
        <v>117</v>
      </c>
      <c r="X4086">
        <f t="shared" si="138"/>
        <v>4637.0211200000003</v>
      </c>
      <c r="Y4086">
        <f t="shared" si="139"/>
        <v>128.2148</v>
      </c>
    </row>
    <row r="4087" spans="1:25" x14ac:dyDescent="0.2">
      <c r="A4087" t="s">
        <v>10574</v>
      </c>
      <c r="B4087" t="s">
        <v>24</v>
      </c>
      <c r="C4087">
        <v>2</v>
      </c>
      <c r="D4087">
        <v>8</v>
      </c>
      <c r="E4087" t="s">
        <v>4421</v>
      </c>
      <c r="F4087">
        <v>230.495</v>
      </c>
      <c r="G4087">
        <v>84.284999999999997</v>
      </c>
      <c r="H4087">
        <v>45.366999999999997</v>
      </c>
      <c r="I4087">
        <v>19427.286</v>
      </c>
      <c r="J4087">
        <v>7922958</v>
      </c>
      <c r="K4087">
        <v>59.792000000000002</v>
      </c>
      <c r="L4087">
        <v>36.734999999999999</v>
      </c>
      <c r="M4087">
        <v>13781.703</v>
      </c>
      <c r="N4087">
        <v>5620541</v>
      </c>
      <c r="O4087">
        <v>7.2350000000000003</v>
      </c>
      <c r="P4087">
        <v>12.935</v>
      </c>
      <c r="Q4087">
        <v>1667.558</v>
      </c>
      <c r="R4087">
        <v>680074</v>
      </c>
      <c r="S4087">
        <v>0.13300000000000001</v>
      </c>
      <c r="T4087">
        <v>5.82</v>
      </c>
      <c r="U4087">
        <v>30.638000000000002</v>
      </c>
      <c r="V4087">
        <v>12495</v>
      </c>
      <c r="W4087">
        <v>49</v>
      </c>
      <c r="X4087">
        <f t="shared" si="138"/>
        <v>1380.14248</v>
      </c>
      <c r="Y4087">
        <f t="shared" si="139"/>
        <v>49.334800000000001</v>
      </c>
    </row>
    <row r="4088" spans="1:25" x14ac:dyDescent="0.2">
      <c r="A4088" t="s">
        <v>10574</v>
      </c>
      <c r="B4088" t="s">
        <v>24</v>
      </c>
      <c r="C4088">
        <v>2</v>
      </c>
      <c r="D4088">
        <v>9</v>
      </c>
      <c r="E4088" t="s">
        <v>2698</v>
      </c>
      <c r="F4088">
        <v>261.59399999999999</v>
      </c>
      <c r="G4088">
        <v>72.625</v>
      </c>
      <c r="H4088">
        <v>35.103999999999999</v>
      </c>
      <c r="I4088">
        <v>18998.173999999999</v>
      </c>
      <c r="J4088">
        <v>7747955</v>
      </c>
      <c r="K4088">
        <v>52.883000000000003</v>
      </c>
      <c r="L4088">
        <v>21.134</v>
      </c>
      <c r="M4088">
        <v>13833.963</v>
      </c>
      <c r="N4088">
        <v>5641854</v>
      </c>
      <c r="O4088">
        <v>12.379</v>
      </c>
      <c r="P4088">
        <v>18.209</v>
      </c>
      <c r="Q4088">
        <v>3238.317</v>
      </c>
      <c r="R4088">
        <v>1320671</v>
      </c>
      <c r="S4088">
        <v>0.17399999999999999</v>
      </c>
      <c r="T4088">
        <v>6.6680000000000001</v>
      </c>
      <c r="U4088">
        <v>45.643999999999998</v>
      </c>
      <c r="V4088">
        <v>18615</v>
      </c>
      <c r="W4088">
        <v>73</v>
      </c>
      <c r="X4088">
        <f t="shared" si="138"/>
        <v>3202.2229200000002</v>
      </c>
      <c r="Y4088">
        <f t="shared" si="139"/>
        <v>77.174799999999991</v>
      </c>
    </row>
    <row r="4089" spans="1:25" x14ac:dyDescent="0.2">
      <c r="A4089" t="s">
        <v>10574</v>
      </c>
      <c r="B4089" t="s">
        <v>24</v>
      </c>
      <c r="C4089">
        <v>2</v>
      </c>
      <c r="D4089">
        <v>11</v>
      </c>
      <c r="E4089" t="s">
        <v>4422</v>
      </c>
      <c r="F4089">
        <v>270.01400000000001</v>
      </c>
      <c r="G4089">
        <v>76.936999999999998</v>
      </c>
      <c r="H4089">
        <v>40.844000000000001</v>
      </c>
      <c r="I4089">
        <v>20773.991000000002</v>
      </c>
      <c r="J4089">
        <v>8472180</v>
      </c>
      <c r="K4089">
        <v>52.008000000000003</v>
      </c>
      <c r="L4089">
        <v>20.170000000000002</v>
      </c>
      <c r="M4089">
        <v>14042.78</v>
      </c>
      <c r="N4089">
        <v>5727015</v>
      </c>
      <c r="O4089">
        <v>13.27</v>
      </c>
      <c r="P4089">
        <v>16.652000000000001</v>
      </c>
      <c r="Q4089">
        <v>3582.9810000000002</v>
      </c>
      <c r="R4089">
        <v>1461234</v>
      </c>
      <c r="S4089">
        <v>0.19900000000000001</v>
      </c>
      <c r="T4089">
        <v>7.1230000000000002</v>
      </c>
      <c r="U4089">
        <v>53.773000000000003</v>
      </c>
      <c r="V4089">
        <v>21930</v>
      </c>
      <c r="W4089">
        <v>86</v>
      </c>
      <c r="X4089">
        <f t="shared" si="138"/>
        <v>3602.03316</v>
      </c>
      <c r="Y4089">
        <f t="shared" si="139"/>
        <v>92.254799999999989</v>
      </c>
    </row>
    <row r="4090" spans="1:25" x14ac:dyDescent="0.2">
      <c r="A4090" t="s">
        <v>10574</v>
      </c>
      <c r="B4090" t="s">
        <v>24</v>
      </c>
      <c r="C4090">
        <v>2</v>
      </c>
      <c r="D4090">
        <v>12</v>
      </c>
      <c r="E4090" t="s">
        <v>4423</v>
      </c>
      <c r="F4090">
        <v>261.06200000000001</v>
      </c>
      <c r="G4090">
        <v>64.947999999999993</v>
      </c>
      <c r="H4090">
        <v>38.167000000000002</v>
      </c>
      <c r="I4090">
        <v>16955.441999999999</v>
      </c>
      <c r="J4090">
        <v>6914875</v>
      </c>
      <c r="K4090">
        <v>67.403999999999996</v>
      </c>
      <c r="L4090">
        <v>28.908999999999999</v>
      </c>
      <c r="M4090">
        <v>17596.674999999999</v>
      </c>
      <c r="N4090">
        <v>7176387</v>
      </c>
      <c r="O4090">
        <v>14.077999999999999</v>
      </c>
      <c r="P4090">
        <v>20.236999999999998</v>
      </c>
      <c r="Q4090">
        <v>3675.1280000000002</v>
      </c>
      <c r="R4090">
        <v>1498814</v>
      </c>
      <c r="S4090">
        <v>0.192</v>
      </c>
      <c r="T4090">
        <v>6.9870000000000001</v>
      </c>
      <c r="U4090">
        <v>50.021000000000001</v>
      </c>
      <c r="V4090">
        <v>20400</v>
      </c>
      <c r="W4090">
        <v>80</v>
      </c>
      <c r="X4090">
        <f t="shared" si="138"/>
        <v>3708.9236799999999</v>
      </c>
      <c r="Y4090">
        <f t="shared" si="139"/>
        <v>85.294799999999995</v>
      </c>
    </row>
    <row r="4091" spans="1:25" x14ac:dyDescent="0.2">
      <c r="A4091" t="s">
        <v>10574</v>
      </c>
      <c r="B4091" t="s">
        <v>24</v>
      </c>
      <c r="C4091">
        <v>2</v>
      </c>
      <c r="D4091">
        <v>13</v>
      </c>
      <c r="E4091" t="s">
        <v>4424</v>
      </c>
      <c r="F4091">
        <v>344.46800000000002</v>
      </c>
      <c r="G4091">
        <v>81.284999999999997</v>
      </c>
      <c r="H4091">
        <v>45.106000000000002</v>
      </c>
      <c r="I4091">
        <v>28000.168000000001</v>
      </c>
      <c r="J4091">
        <v>11419205</v>
      </c>
      <c r="K4091">
        <v>2.9340000000000002</v>
      </c>
      <c r="L4091">
        <v>2.278</v>
      </c>
      <c r="M4091">
        <v>1010.732</v>
      </c>
      <c r="N4091">
        <v>412203</v>
      </c>
      <c r="O4091">
        <v>2.2280000000000002</v>
      </c>
      <c r="P4091">
        <v>3.6160000000000001</v>
      </c>
      <c r="Q4091">
        <v>767.56899999999996</v>
      </c>
      <c r="R4091">
        <v>313035</v>
      </c>
      <c r="S4091">
        <v>1.2999999999999999E-2</v>
      </c>
      <c r="T4091">
        <v>1.8</v>
      </c>
      <c r="U4091">
        <v>4.3769999999999998</v>
      </c>
      <c r="V4091">
        <v>1785</v>
      </c>
      <c r="W4091">
        <v>7</v>
      </c>
      <c r="X4091">
        <f t="shared" si="138"/>
        <v>336.15523999999994</v>
      </c>
      <c r="Y4091">
        <f t="shared" si="139"/>
        <v>0.61480000000000024</v>
      </c>
    </row>
    <row r="4092" spans="1:25" x14ac:dyDescent="0.2">
      <c r="A4092" t="s">
        <v>10574</v>
      </c>
      <c r="B4092" t="s">
        <v>24</v>
      </c>
      <c r="C4092">
        <v>2</v>
      </c>
      <c r="D4092">
        <v>14</v>
      </c>
      <c r="E4092" t="s">
        <v>4425</v>
      </c>
      <c r="F4092">
        <v>201.245</v>
      </c>
      <c r="G4092">
        <v>92.230999999999995</v>
      </c>
      <c r="H4092">
        <v>43.424999999999997</v>
      </c>
      <c r="I4092">
        <v>18561.017</v>
      </c>
      <c r="J4092">
        <v>7569671</v>
      </c>
      <c r="K4092">
        <v>25.783999999999999</v>
      </c>
      <c r="L4092">
        <v>13.406000000000001</v>
      </c>
      <c r="M4092">
        <v>5188.9049999999997</v>
      </c>
      <c r="N4092">
        <v>2116172</v>
      </c>
      <c r="O4092">
        <v>5.4749999999999996</v>
      </c>
      <c r="P4092">
        <v>10.858000000000001</v>
      </c>
      <c r="Q4092">
        <v>1101.7460000000001</v>
      </c>
      <c r="R4092">
        <v>449321</v>
      </c>
      <c r="S4092">
        <v>7.8E-2</v>
      </c>
      <c r="T4092">
        <v>4.45</v>
      </c>
      <c r="U4092">
        <v>15.632</v>
      </c>
      <c r="V4092">
        <v>6375</v>
      </c>
      <c r="W4092">
        <v>25</v>
      </c>
      <c r="X4092">
        <f t="shared" si="138"/>
        <v>723.80056000000013</v>
      </c>
      <c r="Y4092">
        <f t="shared" si="139"/>
        <v>21.494800000000001</v>
      </c>
    </row>
    <row r="4093" spans="1:25" x14ac:dyDescent="0.2">
      <c r="A4093" t="s">
        <v>10574</v>
      </c>
      <c r="B4093" t="s">
        <v>24</v>
      </c>
      <c r="C4093">
        <v>2</v>
      </c>
      <c r="D4093">
        <v>15</v>
      </c>
      <c r="E4093" t="s">
        <v>4426</v>
      </c>
      <c r="F4093">
        <v>310.858</v>
      </c>
      <c r="G4093">
        <v>82.697999999999993</v>
      </c>
      <c r="H4093">
        <v>46.795000000000002</v>
      </c>
      <c r="I4093">
        <v>25707.268</v>
      </c>
      <c r="J4093">
        <v>10484100</v>
      </c>
      <c r="K4093">
        <v>58.476999999999997</v>
      </c>
      <c r="L4093">
        <v>28.513000000000002</v>
      </c>
      <c r="M4093">
        <v>18177.987000000001</v>
      </c>
      <c r="N4093">
        <v>7413461</v>
      </c>
      <c r="O4093">
        <v>15.631</v>
      </c>
      <c r="P4093">
        <v>20.297999999999998</v>
      </c>
      <c r="Q4093">
        <v>4859.152</v>
      </c>
      <c r="R4093">
        <v>1981690</v>
      </c>
      <c r="S4093">
        <v>0.185</v>
      </c>
      <c r="T4093">
        <v>6.867</v>
      </c>
      <c r="U4093">
        <v>57.524000000000001</v>
      </c>
      <c r="V4093">
        <v>23460</v>
      </c>
      <c r="W4093">
        <v>92</v>
      </c>
      <c r="X4093">
        <f t="shared" si="138"/>
        <v>5082.3915200000001</v>
      </c>
      <c r="Y4093">
        <f t="shared" si="139"/>
        <v>99.214799999999997</v>
      </c>
    </row>
    <row r="4094" spans="1:25" x14ac:dyDescent="0.2">
      <c r="A4094" t="s">
        <v>10574</v>
      </c>
      <c r="B4094" t="s">
        <v>24</v>
      </c>
      <c r="C4094">
        <v>2</v>
      </c>
      <c r="D4094">
        <v>16</v>
      </c>
      <c r="E4094" t="s">
        <v>4427</v>
      </c>
      <c r="F4094">
        <v>374.36</v>
      </c>
      <c r="G4094">
        <v>75.046999999999997</v>
      </c>
      <c r="H4094">
        <v>42.05</v>
      </c>
      <c r="I4094">
        <v>28094.710999999999</v>
      </c>
      <c r="J4094">
        <v>11457762</v>
      </c>
      <c r="K4094">
        <v>42.710999999999999</v>
      </c>
      <c r="L4094">
        <v>19.122</v>
      </c>
      <c r="M4094">
        <v>15989.226000000001</v>
      </c>
      <c r="N4094">
        <v>6520827</v>
      </c>
      <c r="O4094">
        <v>15.624000000000001</v>
      </c>
      <c r="P4094">
        <v>21.52</v>
      </c>
      <c r="Q4094">
        <v>5849.1589999999997</v>
      </c>
      <c r="R4094">
        <v>2385441</v>
      </c>
      <c r="S4094">
        <v>0.182</v>
      </c>
      <c r="T4094">
        <v>6.8109999999999999</v>
      </c>
      <c r="U4094">
        <v>68.153999999999996</v>
      </c>
      <c r="V4094">
        <v>27795</v>
      </c>
      <c r="W4094">
        <v>109</v>
      </c>
      <c r="X4094">
        <f t="shared" si="138"/>
        <v>6230.7996399999993</v>
      </c>
      <c r="Y4094">
        <f t="shared" si="139"/>
        <v>118.9348</v>
      </c>
    </row>
    <row r="4095" spans="1:25" x14ac:dyDescent="0.2">
      <c r="A4095" t="s">
        <v>10574</v>
      </c>
      <c r="B4095" t="s">
        <v>24</v>
      </c>
      <c r="C4095">
        <v>2</v>
      </c>
      <c r="D4095">
        <v>17</v>
      </c>
      <c r="E4095" t="s">
        <v>4428</v>
      </c>
      <c r="F4095">
        <v>13.984</v>
      </c>
      <c r="G4095">
        <v>71.887</v>
      </c>
      <c r="H4095">
        <v>46.332000000000001</v>
      </c>
      <c r="I4095">
        <v>1005.259</v>
      </c>
      <c r="J4095">
        <v>409971</v>
      </c>
      <c r="K4095">
        <v>92.710999999999999</v>
      </c>
      <c r="L4095">
        <v>52.588999999999999</v>
      </c>
      <c r="M4095">
        <v>1296.4559999999999</v>
      </c>
      <c r="N4095">
        <v>528729</v>
      </c>
      <c r="O4095">
        <v>24.864000000000001</v>
      </c>
      <c r="P4095">
        <v>32.198</v>
      </c>
      <c r="Q4095">
        <v>347.69499999999999</v>
      </c>
      <c r="R4095">
        <v>141799</v>
      </c>
      <c r="S4095">
        <v>0.40200000000000002</v>
      </c>
      <c r="T4095">
        <v>10.122999999999999</v>
      </c>
      <c r="U4095">
        <v>5.6269999999999998</v>
      </c>
      <c r="V4095">
        <v>2295</v>
      </c>
      <c r="W4095">
        <v>9</v>
      </c>
      <c r="X4095">
        <f t="shared" si="138"/>
        <v>0</v>
      </c>
      <c r="Y4095">
        <f t="shared" si="139"/>
        <v>2.9348000000000001</v>
      </c>
    </row>
    <row r="4096" spans="1:25" x14ac:dyDescent="0.2">
      <c r="A4096" t="s">
        <v>10574</v>
      </c>
      <c r="B4096" t="s">
        <v>24</v>
      </c>
      <c r="C4096">
        <v>2</v>
      </c>
      <c r="D4096">
        <v>18</v>
      </c>
      <c r="E4096" t="s">
        <v>4429</v>
      </c>
      <c r="F4096">
        <v>147.51400000000001</v>
      </c>
      <c r="G4096">
        <v>58.802999999999997</v>
      </c>
      <c r="H4096">
        <v>35.152999999999999</v>
      </c>
      <c r="I4096">
        <v>8674.2759999999998</v>
      </c>
      <c r="J4096">
        <v>3537598</v>
      </c>
      <c r="K4096">
        <v>57.064</v>
      </c>
      <c r="L4096">
        <v>32.844999999999999</v>
      </c>
      <c r="M4096">
        <v>8417.7109999999993</v>
      </c>
      <c r="N4096">
        <v>3432964</v>
      </c>
      <c r="O4096">
        <v>6.82</v>
      </c>
      <c r="P4096">
        <v>10.737</v>
      </c>
      <c r="Q4096">
        <v>1006.0359999999999</v>
      </c>
      <c r="R4096">
        <v>410288</v>
      </c>
      <c r="S4096">
        <v>0.157</v>
      </c>
      <c r="T4096">
        <v>6.3220000000000001</v>
      </c>
      <c r="U4096">
        <v>23.135000000000002</v>
      </c>
      <c r="V4096">
        <v>9435</v>
      </c>
      <c r="W4096">
        <v>37</v>
      </c>
      <c r="X4096">
        <f t="shared" si="138"/>
        <v>612.77695999999992</v>
      </c>
      <c r="Y4096">
        <f t="shared" si="139"/>
        <v>35.4148</v>
      </c>
    </row>
    <row r="4097" spans="1:25" x14ac:dyDescent="0.2">
      <c r="A4097" t="s">
        <v>10574</v>
      </c>
      <c r="B4097" t="s">
        <v>24</v>
      </c>
      <c r="C4097">
        <v>2</v>
      </c>
      <c r="D4097">
        <v>19</v>
      </c>
      <c r="E4097" t="s">
        <v>4430</v>
      </c>
      <c r="F4097">
        <v>273.29000000000002</v>
      </c>
      <c r="G4097">
        <v>71.153000000000006</v>
      </c>
      <c r="H4097">
        <v>32.459000000000003</v>
      </c>
      <c r="I4097">
        <v>19445.293000000001</v>
      </c>
      <c r="J4097">
        <v>7930302</v>
      </c>
      <c r="K4097">
        <v>60.362000000000002</v>
      </c>
      <c r="L4097">
        <v>26.809000000000001</v>
      </c>
      <c r="M4097">
        <v>16496.222000000002</v>
      </c>
      <c r="N4097">
        <v>6727593</v>
      </c>
      <c r="O4097">
        <v>16.146999999999998</v>
      </c>
      <c r="P4097">
        <v>22.683</v>
      </c>
      <c r="Q4097">
        <v>4412.7659999999996</v>
      </c>
      <c r="R4097">
        <v>1799642</v>
      </c>
      <c r="S4097">
        <v>0.18099999999999999</v>
      </c>
      <c r="T4097">
        <v>6.7869999999999999</v>
      </c>
      <c r="U4097">
        <v>49.396000000000001</v>
      </c>
      <c r="V4097">
        <v>20145</v>
      </c>
      <c r="W4097">
        <v>79</v>
      </c>
      <c r="X4097">
        <f t="shared" si="138"/>
        <v>4564.5837599999995</v>
      </c>
      <c r="Y4097">
        <f t="shared" si="139"/>
        <v>84.134799999999998</v>
      </c>
    </row>
    <row r="4098" spans="1:25" x14ac:dyDescent="0.2">
      <c r="A4098" t="s">
        <v>10574</v>
      </c>
      <c r="B4098" t="s">
        <v>24</v>
      </c>
      <c r="C4098">
        <v>2</v>
      </c>
      <c r="D4098">
        <v>20</v>
      </c>
      <c r="E4098" t="s">
        <v>4431</v>
      </c>
      <c r="F4098">
        <v>323.13499999999999</v>
      </c>
      <c r="G4098">
        <v>71.641999999999996</v>
      </c>
      <c r="H4098">
        <v>38.514000000000003</v>
      </c>
      <c r="I4098">
        <v>23149.895</v>
      </c>
      <c r="J4098">
        <v>9441136</v>
      </c>
      <c r="K4098">
        <v>62.661999999999999</v>
      </c>
      <c r="L4098">
        <v>26.914999999999999</v>
      </c>
      <c r="M4098">
        <v>20248.173999999999</v>
      </c>
      <c r="N4098">
        <v>8257738</v>
      </c>
      <c r="O4098">
        <v>19.193999999999999</v>
      </c>
      <c r="P4098">
        <v>23.422999999999998</v>
      </c>
      <c r="Q4098">
        <v>6202.2259999999997</v>
      </c>
      <c r="R4098">
        <v>2529431</v>
      </c>
      <c r="S4098">
        <v>0.23200000000000001</v>
      </c>
      <c r="T4098">
        <v>7.6909999999999998</v>
      </c>
      <c r="U4098">
        <v>75.031999999999996</v>
      </c>
      <c r="V4098">
        <v>30600</v>
      </c>
      <c r="W4098">
        <v>120</v>
      </c>
      <c r="X4098">
        <f t="shared" si="138"/>
        <v>6640.3573599999991</v>
      </c>
      <c r="Y4098">
        <f t="shared" si="139"/>
        <v>131.69479999999999</v>
      </c>
    </row>
    <row r="4099" spans="1:25" x14ac:dyDescent="0.2">
      <c r="A4099" t="s">
        <v>10574</v>
      </c>
      <c r="B4099" t="s">
        <v>24</v>
      </c>
      <c r="C4099">
        <v>2</v>
      </c>
      <c r="D4099">
        <v>21</v>
      </c>
      <c r="E4099" t="s">
        <v>4432</v>
      </c>
      <c r="F4099">
        <v>239.80099999999999</v>
      </c>
      <c r="G4099">
        <v>62.500999999999998</v>
      </c>
      <c r="H4099">
        <v>33.137</v>
      </c>
      <c r="I4099">
        <v>14987.856</v>
      </c>
      <c r="J4099">
        <v>6112442</v>
      </c>
      <c r="K4099">
        <v>68.013000000000005</v>
      </c>
      <c r="L4099">
        <v>28.663</v>
      </c>
      <c r="M4099">
        <v>16309.645</v>
      </c>
      <c r="N4099">
        <v>6651502</v>
      </c>
      <c r="O4099">
        <v>6.78</v>
      </c>
      <c r="P4099">
        <v>11.204000000000001</v>
      </c>
      <c r="Q4099">
        <v>1625.829</v>
      </c>
      <c r="R4099">
        <v>663056</v>
      </c>
      <c r="S4099">
        <v>0.14899999999999999</v>
      </c>
      <c r="T4099">
        <v>6.1539999999999999</v>
      </c>
      <c r="U4099">
        <v>35.64</v>
      </c>
      <c r="V4099">
        <v>14535</v>
      </c>
      <c r="W4099">
        <v>57</v>
      </c>
      <c r="X4099">
        <f t="shared" si="138"/>
        <v>1331.7368399999998</v>
      </c>
      <c r="Y4099">
        <f t="shared" si="139"/>
        <v>58.614799999999995</v>
      </c>
    </row>
    <row r="4100" spans="1:25" x14ac:dyDescent="0.2">
      <c r="A4100" t="s">
        <v>10574</v>
      </c>
      <c r="B4100" t="s">
        <v>24</v>
      </c>
      <c r="C4100">
        <v>2</v>
      </c>
      <c r="D4100">
        <v>22</v>
      </c>
      <c r="E4100" t="s">
        <v>4433</v>
      </c>
      <c r="F4100">
        <v>240.79599999999999</v>
      </c>
      <c r="G4100">
        <v>75.290000000000006</v>
      </c>
      <c r="H4100">
        <v>36.845999999999997</v>
      </c>
      <c r="I4100">
        <v>18129.446</v>
      </c>
      <c r="J4100">
        <v>7393665</v>
      </c>
      <c r="K4100">
        <v>34.991</v>
      </c>
      <c r="L4100">
        <v>13.397</v>
      </c>
      <c r="M4100">
        <v>8425.6830000000009</v>
      </c>
      <c r="N4100">
        <v>3436215</v>
      </c>
      <c r="O4100">
        <v>8.3810000000000002</v>
      </c>
      <c r="P4100">
        <v>13.744</v>
      </c>
      <c r="Q4100">
        <v>2018.0260000000001</v>
      </c>
      <c r="R4100">
        <v>823004</v>
      </c>
      <c r="S4100">
        <v>0.13500000000000001</v>
      </c>
      <c r="T4100">
        <v>5.8659999999999997</v>
      </c>
      <c r="U4100">
        <v>32.514000000000003</v>
      </c>
      <c r="V4100">
        <v>13260</v>
      </c>
      <c r="W4100">
        <v>52</v>
      </c>
      <c r="X4100">
        <f t="shared" si="138"/>
        <v>1786.6853599999999</v>
      </c>
      <c r="Y4100">
        <f t="shared" si="139"/>
        <v>52.814799999999998</v>
      </c>
    </row>
    <row r="4101" spans="1:25" x14ac:dyDescent="0.2">
      <c r="A4101" t="s">
        <v>10574</v>
      </c>
      <c r="B4101" t="s">
        <v>24</v>
      </c>
      <c r="C4101">
        <v>2</v>
      </c>
      <c r="D4101">
        <v>23</v>
      </c>
      <c r="E4101" t="s">
        <v>194</v>
      </c>
      <c r="F4101">
        <v>321.25700000000001</v>
      </c>
      <c r="G4101">
        <v>81.721999999999994</v>
      </c>
      <c r="H4101">
        <v>43.033999999999999</v>
      </c>
      <c r="I4101">
        <v>26253.760999999999</v>
      </c>
      <c r="J4101">
        <v>10706974</v>
      </c>
      <c r="K4101">
        <v>33.287999999999997</v>
      </c>
      <c r="L4101">
        <v>18.396000000000001</v>
      </c>
      <c r="M4101">
        <v>10694.148999999999</v>
      </c>
      <c r="N4101">
        <v>4361355</v>
      </c>
      <c r="O4101">
        <v>11.606999999999999</v>
      </c>
      <c r="P4101">
        <v>19.954999999999998</v>
      </c>
      <c r="Q4101">
        <v>3728.759</v>
      </c>
      <c r="R4101">
        <v>1520686</v>
      </c>
      <c r="S4101">
        <v>0.152</v>
      </c>
      <c r="T4101">
        <v>6.22</v>
      </c>
      <c r="U4101">
        <v>48.771000000000001</v>
      </c>
      <c r="V4101">
        <v>19890</v>
      </c>
      <c r="W4101">
        <v>78</v>
      </c>
      <c r="X4101">
        <f t="shared" si="138"/>
        <v>3771.13564</v>
      </c>
      <c r="Y4101">
        <f t="shared" si="139"/>
        <v>82.974800000000002</v>
      </c>
    </row>
    <row r="4102" spans="1:25" x14ac:dyDescent="0.2">
      <c r="A4102" t="s">
        <v>10574</v>
      </c>
      <c r="B4102" t="s">
        <v>24</v>
      </c>
      <c r="C4102">
        <v>2</v>
      </c>
      <c r="D4102">
        <v>24</v>
      </c>
      <c r="E4102" t="s">
        <v>4434</v>
      </c>
      <c r="F4102">
        <v>303.892</v>
      </c>
      <c r="G4102">
        <v>72.98</v>
      </c>
      <c r="H4102">
        <v>35.851999999999997</v>
      </c>
      <c r="I4102">
        <v>22177.952000000001</v>
      </c>
      <c r="J4102">
        <v>9044752</v>
      </c>
      <c r="K4102">
        <v>70.608000000000004</v>
      </c>
      <c r="L4102">
        <v>33.819000000000003</v>
      </c>
      <c r="M4102">
        <v>21457.302</v>
      </c>
      <c r="N4102">
        <v>8750852</v>
      </c>
      <c r="O4102">
        <v>13.167</v>
      </c>
      <c r="P4102">
        <v>17.869</v>
      </c>
      <c r="Q4102">
        <v>4001.4560000000001</v>
      </c>
      <c r="R4102">
        <v>1631899</v>
      </c>
      <c r="S4102">
        <v>0.249</v>
      </c>
      <c r="T4102">
        <v>7.9640000000000004</v>
      </c>
      <c r="U4102">
        <v>75.656999999999996</v>
      </c>
      <c r="V4102">
        <v>30855</v>
      </c>
      <c r="W4102">
        <v>121</v>
      </c>
      <c r="X4102">
        <f t="shared" si="138"/>
        <v>4087.46416</v>
      </c>
      <c r="Y4102">
        <f t="shared" si="139"/>
        <v>132.85479999999998</v>
      </c>
    </row>
    <row r="4103" spans="1:25" x14ac:dyDescent="0.2">
      <c r="A4103" t="s">
        <v>10574</v>
      </c>
      <c r="B4103" t="s">
        <v>24</v>
      </c>
      <c r="C4103">
        <v>2</v>
      </c>
      <c r="D4103">
        <v>25</v>
      </c>
      <c r="E4103" t="s">
        <v>4435</v>
      </c>
      <c r="F4103">
        <v>319.63900000000001</v>
      </c>
      <c r="G4103">
        <v>76.680999999999997</v>
      </c>
      <c r="H4103">
        <v>40.311999999999998</v>
      </c>
      <c r="I4103">
        <v>24510.178</v>
      </c>
      <c r="J4103">
        <v>9995895</v>
      </c>
      <c r="K4103">
        <v>36.537999999999997</v>
      </c>
      <c r="L4103">
        <v>18.248999999999999</v>
      </c>
      <c r="M4103">
        <v>11678.898999999999</v>
      </c>
      <c r="N4103">
        <v>4762962</v>
      </c>
      <c r="O4103">
        <v>14.403</v>
      </c>
      <c r="P4103">
        <v>18.736999999999998</v>
      </c>
      <c r="Q4103">
        <v>4603.8670000000002</v>
      </c>
      <c r="R4103">
        <v>1877578</v>
      </c>
      <c r="S4103">
        <v>0.219</v>
      </c>
      <c r="T4103">
        <v>7.4710000000000001</v>
      </c>
      <c r="U4103">
        <v>70.03</v>
      </c>
      <c r="V4103">
        <v>28560</v>
      </c>
      <c r="W4103">
        <v>112</v>
      </c>
      <c r="X4103">
        <f t="shared" si="138"/>
        <v>4786.2609200000006</v>
      </c>
      <c r="Y4103">
        <f t="shared" si="139"/>
        <v>122.4148</v>
      </c>
    </row>
    <row r="4104" spans="1:25" x14ac:dyDescent="0.2">
      <c r="A4104" t="s">
        <v>10574</v>
      </c>
      <c r="B4104" t="s">
        <v>24</v>
      </c>
      <c r="C4104">
        <v>2</v>
      </c>
      <c r="D4104">
        <v>26</v>
      </c>
      <c r="E4104" t="s">
        <v>4436</v>
      </c>
      <c r="F4104">
        <v>214.376</v>
      </c>
      <c r="G4104">
        <v>63.901000000000003</v>
      </c>
      <c r="H4104">
        <v>32.552999999999997</v>
      </c>
      <c r="I4104">
        <v>13698.880999999999</v>
      </c>
      <c r="J4104">
        <v>5586764</v>
      </c>
      <c r="K4104">
        <v>23.652000000000001</v>
      </c>
      <c r="L4104">
        <v>19.292000000000002</v>
      </c>
      <c r="M4104">
        <v>5070.4380000000001</v>
      </c>
      <c r="N4104">
        <v>2067858</v>
      </c>
      <c r="O4104">
        <v>3.339</v>
      </c>
      <c r="P4104">
        <v>7.1740000000000004</v>
      </c>
      <c r="Q4104">
        <v>715.83199999999999</v>
      </c>
      <c r="R4104">
        <v>291935</v>
      </c>
      <c r="S4104">
        <v>7.9000000000000001E-2</v>
      </c>
      <c r="T4104">
        <v>4.4809999999999999</v>
      </c>
      <c r="U4104">
        <v>16.882000000000001</v>
      </c>
      <c r="V4104">
        <v>6885</v>
      </c>
      <c r="W4104">
        <v>27</v>
      </c>
      <c r="X4104">
        <f t="shared" si="138"/>
        <v>276.14032000000003</v>
      </c>
      <c r="Y4104">
        <f t="shared" si="139"/>
        <v>23.814799999999998</v>
      </c>
    </row>
    <row r="4105" spans="1:25" x14ac:dyDescent="0.2">
      <c r="A4105" t="s">
        <v>10574</v>
      </c>
      <c r="B4105" t="s">
        <v>24</v>
      </c>
      <c r="C4105">
        <v>2</v>
      </c>
      <c r="D4105">
        <v>27</v>
      </c>
      <c r="E4105" t="s">
        <v>4437</v>
      </c>
      <c r="F4105">
        <v>386.43700000000001</v>
      </c>
      <c r="G4105">
        <v>63.08</v>
      </c>
      <c r="H4105">
        <v>35.664000000000001</v>
      </c>
      <c r="I4105">
        <v>24376.55</v>
      </c>
      <c r="J4105">
        <v>9941398</v>
      </c>
      <c r="K4105">
        <v>18.209</v>
      </c>
      <c r="L4105">
        <v>22.283999999999999</v>
      </c>
      <c r="M4105">
        <v>7036.5010000000002</v>
      </c>
      <c r="N4105">
        <v>2869670</v>
      </c>
      <c r="O4105">
        <v>3.347</v>
      </c>
      <c r="P4105">
        <v>7.1390000000000002</v>
      </c>
      <c r="Q4105">
        <v>1293.4939999999999</v>
      </c>
      <c r="R4105">
        <v>527521</v>
      </c>
      <c r="S4105">
        <v>6.3E-2</v>
      </c>
      <c r="T4105">
        <v>4.0110000000000001</v>
      </c>
      <c r="U4105">
        <v>24.385000000000002</v>
      </c>
      <c r="V4105">
        <v>9945</v>
      </c>
      <c r="W4105">
        <v>39</v>
      </c>
      <c r="X4105">
        <f t="shared" si="138"/>
        <v>946.22823999999991</v>
      </c>
      <c r="Y4105">
        <f t="shared" si="139"/>
        <v>37.7348</v>
      </c>
    </row>
    <row r="4106" spans="1:25" x14ac:dyDescent="0.2">
      <c r="A4106" t="s">
        <v>10574</v>
      </c>
      <c r="B4106" t="s">
        <v>24</v>
      </c>
      <c r="C4106">
        <v>2</v>
      </c>
      <c r="D4106">
        <v>28</v>
      </c>
      <c r="E4106" t="s">
        <v>4438</v>
      </c>
      <c r="F4106">
        <v>152.999</v>
      </c>
      <c r="G4106">
        <v>53.521000000000001</v>
      </c>
      <c r="H4106">
        <v>33.859000000000002</v>
      </c>
      <c r="I4106">
        <v>8188.7169999999996</v>
      </c>
      <c r="J4106">
        <v>3339574</v>
      </c>
      <c r="K4106">
        <v>49.473999999999997</v>
      </c>
      <c r="L4106">
        <v>33.68</v>
      </c>
      <c r="M4106">
        <v>7569.451</v>
      </c>
      <c r="N4106">
        <v>3087021</v>
      </c>
      <c r="O4106">
        <v>4.9420000000000002</v>
      </c>
      <c r="P4106">
        <v>9.423</v>
      </c>
      <c r="Q4106">
        <v>756.11599999999999</v>
      </c>
      <c r="R4106">
        <v>308364</v>
      </c>
      <c r="S4106">
        <v>0.127</v>
      </c>
      <c r="T4106">
        <v>5.6820000000000004</v>
      </c>
      <c r="U4106">
        <v>19.382999999999999</v>
      </c>
      <c r="V4106">
        <v>7905</v>
      </c>
      <c r="W4106">
        <v>31</v>
      </c>
      <c r="X4106">
        <f t="shared" si="138"/>
        <v>322.86975999999999</v>
      </c>
      <c r="Y4106">
        <f t="shared" si="139"/>
        <v>28.454799999999999</v>
      </c>
    </row>
    <row r="4107" spans="1:25" x14ac:dyDescent="0.2">
      <c r="A4107" t="s">
        <v>10574</v>
      </c>
      <c r="B4107" t="s">
        <v>24</v>
      </c>
      <c r="C4107">
        <v>2</v>
      </c>
      <c r="D4107">
        <v>29</v>
      </c>
      <c r="E4107" t="s">
        <v>4439</v>
      </c>
      <c r="F4107">
        <v>352.38</v>
      </c>
      <c r="G4107">
        <v>73.037000000000006</v>
      </c>
      <c r="H4107">
        <v>42.643999999999998</v>
      </c>
      <c r="I4107">
        <v>25736.924999999999</v>
      </c>
      <c r="J4107">
        <v>10496195</v>
      </c>
      <c r="K4107">
        <v>33.256999999999998</v>
      </c>
      <c r="L4107">
        <v>20.268000000000001</v>
      </c>
      <c r="M4107">
        <v>11719.134</v>
      </c>
      <c r="N4107">
        <v>4779371</v>
      </c>
      <c r="O4107">
        <v>11.635999999999999</v>
      </c>
      <c r="P4107">
        <v>19.356999999999999</v>
      </c>
      <c r="Q4107">
        <v>4100.3220000000001</v>
      </c>
      <c r="R4107">
        <v>1672219</v>
      </c>
      <c r="S4107">
        <v>0.153</v>
      </c>
      <c r="T4107">
        <v>6.2359999999999998</v>
      </c>
      <c r="U4107">
        <v>53.773000000000003</v>
      </c>
      <c r="V4107">
        <v>21930</v>
      </c>
      <c r="W4107">
        <v>86</v>
      </c>
      <c r="X4107">
        <f t="shared" si="138"/>
        <v>4202.1487200000001</v>
      </c>
      <c r="Y4107">
        <f t="shared" si="139"/>
        <v>92.254799999999989</v>
      </c>
    </row>
    <row r="4108" spans="1:25" x14ac:dyDescent="0.2">
      <c r="A4108" t="s">
        <v>10574</v>
      </c>
      <c r="B4108" t="s">
        <v>24</v>
      </c>
      <c r="C4108">
        <v>2</v>
      </c>
      <c r="D4108">
        <v>30</v>
      </c>
      <c r="E4108" t="s">
        <v>4440</v>
      </c>
      <c r="F4108">
        <v>291.53100000000001</v>
      </c>
      <c r="G4108">
        <v>71.001999999999995</v>
      </c>
      <c r="H4108">
        <v>39.802</v>
      </c>
      <c r="I4108">
        <v>20699.388999999999</v>
      </c>
      <c r="J4108">
        <v>8441755</v>
      </c>
      <c r="K4108">
        <v>37.491</v>
      </c>
      <c r="L4108">
        <v>20.155999999999999</v>
      </c>
      <c r="M4108">
        <v>10929.776</v>
      </c>
      <c r="N4108">
        <v>4457450</v>
      </c>
      <c r="O4108">
        <v>14.378</v>
      </c>
      <c r="P4108">
        <v>19.376000000000001</v>
      </c>
      <c r="Q4108">
        <v>4191.6670000000004</v>
      </c>
      <c r="R4108">
        <v>1709472</v>
      </c>
      <c r="S4108">
        <v>0.193</v>
      </c>
      <c r="T4108">
        <v>7.0129999999999999</v>
      </c>
      <c r="U4108">
        <v>56.274000000000001</v>
      </c>
      <c r="V4108">
        <v>22950</v>
      </c>
      <c r="W4108">
        <v>90</v>
      </c>
      <c r="X4108">
        <f t="shared" si="138"/>
        <v>4308.1089200000006</v>
      </c>
      <c r="Y4108">
        <f t="shared" si="139"/>
        <v>96.894799999999989</v>
      </c>
    </row>
    <row r="4109" spans="1:25" x14ac:dyDescent="0.2">
      <c r="A4109" t="s">
        <v>10574</v>
      </c>
      <c r="B4109" t="s">
        <v>24</v>
      </c>
      <c r="C4109">
        <v>2</v>
      </c>
      <c r="D4109">
        <v>31</v>
      </c>
      <c r="E4109" t="s">
        <v>4441</v>
      </c>
      <c r="F4109">
        <v>197.655</v>
      </c>
      <c r="G4109">
        <v>39.131999999999998</v>
      </c>
      <c r="H4109">
        <v>24.478999999999999</v>
      </c>
      <c r="I4109">
        <v>7734.6850000000004</v>
      </c>
      <c r="J4109">
        <v>3154408</v>
      </c>
      <c r="K4109">
        <v>64.212999999999994</v>
      </c>
      <c r="L4109">
        <v>39.081000000000003</v>
      </c>
      <c r="M4109">
        <v>12691.955</v>
      </c>
      <c r="N4109">
        <v>5176113</v>
      </c>
      <c r="O4109">
        <v>7.4189999999999996</v>
      </c>
      <c r="P4109">
        <v>12.846</v>
      </c>
      <c r="Q4109">
        <v>1466.4939999999999</v>
      </c>
      <c r="R4109">
        <v>598075</v>
      </c>
      <c r="S4109">
        <v>9.5000000000000001E-2</v>
      </c>
      <c r="T4109">
        <v>4.9180000000000001</v>
      </c>
      <c r="U4109">
        <v>18.757999999999999</v>
      </c>
      <c r="V4109">
        <v>7650</v>
      </c>
      <c r="W4109">
        <v>30</v>
      </c>
      <c r="X4109">
        <f t="shared" si="138"/>
        <v>1146.9082399999998</v>
      </c>
      <c r="Y4109">
        <f t="shared" si="139"/>
        <v>27.294799999999999</v>
      </c>
    </row>
    <row r="4110" spans="1:25" x14ac:dyDescent="0.2">
      <c r="A4110" t="s">
        <v>10574</v>
      </c>
      <c r="B4110" t="s">
        <v>24</v>
      </c>
      <c r="C4110">
        <v>3</v>
      </c>
      <c r="D4110">
        <v>1</v>
      </c>
      <c r="E4110" t="s">
        <v>4442</v>
      </c>
      <c r="F4110">
        <v>132.82400000000001</v>
      </c>
      <c r="G4110">
        <v>82.552000000000007</v>
      </c>
      <c r="H4110">
        <v>47.459000000000003</v>
      </c>
      <c r="I4110">
        <v>10964.898999999999</v>
      </c>
      <c r="J4110">
        <v>4471774</v>
      </c>
      <c r="K4110">
        <v>7.6429999999999998</v>
      </c>
      <c r="L4110">
        <v>3.5680000000000001</v>
      </c>
      <c r="M4110">
        <v>1015.126</v>
      </c>
      <c r="N4110">
        <v>413995</v>
      </c>
      <c r="O4110">
        <v>2.3679999999999999</v>
      </c>
      <c r="P4110">
        <v>3.6339999999999999</v>
      </c>
      <c r="Q4110">
        <v>314.57</v>
      </c>
      <c r="R4110">
        <v>128290</v>
      </c>
      <c r="S4110">
        <v>8.9999999999999993E-3</v>
      </c>
      <c r="T4110">
        <v>1.5489999999999999</v>
      </c>
      <c r="U4110">
        <v>1.2509999999999999</v>
      </c>
      <c r="V4110">
        <v>510</v>
      </c>
      <c r="W4110">
        <v>2</v>
      </c>
      <c r="X4110">
        <f t="shared" si="138"/>
        <v>0</v>
      </c>
      <c r="Y4110">
        <f t="shared" si="139"/>
        <v>0</v>
      </c>
    </row>
    <row r="4111" spans="1:25" x14ac:dyDescent="0.2">
      <c r="A4111" t="s">
        <v>10574</v>
      </c>
      <c r="B4111" t="s">
        <v>24</v>
      </c>
      <c r="C4111">
        <v>3</v>
      </c>
      <c r="D4111">
        <v>2</v>
      </c>
      <c r="E4111" t="s">
        <v>4443</v>
      </c>
      <c r="F4111">
        <v>90.798000000000002</v>
      </c>
      <c r="G4111">
        <v>69.453999999999994</v>
      </c>
      <c r="H4111">
        <v>36.953000000000003</v>
      </c>
      <c r="I4111">
        <v>6306.2830000000004</v>
      </c>
      <c r="J4111">
        <v>2571868</v>
      </c>
      <c r="K4111">
        <v>16.158000000000001</v>
      </c>
      <c r="L4111">
        <v>10.712999999999999</v>
      </c>
      <c r="M4111">
        <v>1467.134</v>
      </c>
      <c r="N4111">
        <v>598336</v>
      </c>
      <c r="O4111">
        <v>2.0299999999999998</v>
      </c>
      <c r="P4111">
        <v>2.4060000000000001</v>
      </c>
      <c r="Q4111">
        <v>184.28899999999999</v>
      </c>
      <c r="R4111">
        <v>75158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f t="shared" si="138"/>
        <v>0</v>
      </c>
      <c r="Y4111">
        <f t="shared" si="139"/>
        <v>0</v>
      </c>
    </row>
    <row r="4112" spans="1:25" x14ac:dyDescent="0.2">
      <c r="A4112" t="s">
        <v>10574</v>
      </c>
      <c r="B4112" t="s">
        <v>24</v>
      </c>
      <c r="C4112">
        <v>3</v>
      </c>
      <c r="D4112">
        <v>3</v>
      </c>
      <c r="E4112" t="s">
        <v>4444</v>
      </c>
      <c r="F4112">
        <v>111.533</v>
      </c>
      <c r="G4112">
        <v>78.078999999999994</v>
      </c>
      <c r="H4112">
        <v>43.118000000000002</v>
      </c>
      <c r="I4112">
        <v>8708.3590000000004</v>
      </c>
      <c r="J4112">
        <v>3551498</v>
      </c>
      <c r="K4112">
        <v>20.181000000000001</v>
      </c>
      <c r="L4112">
        <v>7.633</v>
      </c>
      <c r="M4112">
        <v>2250.8380000000002</v>
      </c>
      <c r="N4112">
        <v>917951</v>
      </c>
      <c r="O4112">
        <v>7.6630000000000003</v>
      </c>
      <c r="P4112">
        <v>14.566000000000001</v>
      </c>
      <c r="Q4112">
        <v>854.702</v>
      </c>
      <c r="R4112">
        <v>348570</v>
      </c>
      <c r="S4112">
        <v>8.4000000000000005E-2</v>
      </c>
      <c r="T4112">
        <v>4.63</v>
      </c>
      <c r="U4112">
        <v>9.3789999999999996</v>
      </c>
      <c r="V4112">
        <v>3825</v>
      </c>
      <c r="W4112">
        <v>15</v>
      </c>
      <c r="X4112">
        <f t="shared" si="138"/>
        <v>437.22951999999998</v>
      </c>
      <c r="Y4112">
        <f t="shared" si="139"/>
        <v>9.8948</v>
      </c>
    </row>
    <row r="4113" spans="1:25" x14ac:dyDescent="0.2">
      <c r="A4113" t="s">
        <v>10574</v>
      </c>
      <c r="B4113" t="s">
        <v>24</v>
      </c>
      <c r="C4113">
        <v>3</v>
      </c>
      <c r="D4113">
        <v>4</v>
      </c>
      <c r="E4113" t="s">
        <v>1536</v>
      </c>
      <c r="F4113">
        <v>104.346</v>
      </c>
      <c r="G4113">
        <v>71.379000000000005</v>
      </c>
      <c r="H4113">
        <v>38.768999999999998</v>
      </c>
      <c r="I4113">
        <v>7448.09</v>
      </c>
      <c r="J4113">
        <v>3037527</v>
      </c>
      <c r="K4113">
        <v>3.1240000000000001</v>
      </c>
      <c r="L4113">
        <v>1.8149999999999999</v>
      </c>
      <c r="M4113">
        <v>326.01900000000001</v>
      </c>
      <c r="N4113">
        <v>132959</v>
      </c>
      <c r="O4113">
        <v>2.0640000000000001</v>
      </c>
      <c r="P4113">
        <v>2.8610000000000002</v>
      </c>
      <c r="Q4113">
        <v>215.41800000000001</v>
      </c>
      <c r="R4113">
        <v>87853</v>
      </c>
      <c r="S4113">
        <v>1.2E-2</v>
      </c>
      <c r="T4113">
        <v>1.748</v>
      </c>
      <c r="U4113">
        <v>1.2509999999999999</v>
      </c>
      <c r="V4113">
        <v>510</v>
      </c>
      <c r="W4113">
        <v>2</v>
      </c>
      <c r="X4113">
        <f t="shared" si="138"/>
        <v>0</v>
      </c>
      <c r="Y4113">
        <f t="shared" si="139"/>
        <v>0</v>
      </c>
    </row>
    <row r="4114" spans="1:25" x14ac:dyDescent="0.2">
      <c r="A4114" t="s">
        <v>10574</v>
      </c>
      <c r="B4114" t="s">
        <v>24</v>
      </c>
      <c r="C4114">
        <v>3</v>
      </c>
      <c r="D4114">
        <v>5</v>
      </c>
      <c r="E4114" t="s">
        <v>4445</v>
      </c>
      <c r="F4114">
        <v>109.937</v>
      </c>
      <c r="G4114">
        <v>76.415999999999997</v>
      </c>
      <c r="H4114">
        <v>41.814</v>
      </c>
      <c r="I4114">
        <v>8400.9570000000003</v>
      </c>
      <c r="J4114">
        <v>3426131</v>
      </c>
      <c r="K4114">
        <v>2.9940000000000002</v>
      </c>
      <c r="L4114">
        <v>1.6919999999999999</v>
      </c>
      <c r="M4114">
        <v>329.19400000000002</v>
      </c>
      <c r="N4114">
        <v>134254</v>
      </c>
      <c r="O4114">
        <v>1.873</v>
      </c>
      <c r="P4114">
        <v>1.919</v>
      </c>
      <c r="Q4114">
        <v>205.923</v>
      </c>
      <c r="R4114">
        <v>83981</v>
      </c>
      <c r="S4114">
        <v>1.0999999999999999E-2</v>
      </c>
      <c r="T4114">
        <v>1.7030000000000001</v>
      </c>
      <c r="U4114">
        <v>1.2509999999999999</v>
      </c>
      <c r="V4114">
        <v>510</v>
      </c>
      <c r="W4114">
        <v>2</v>
      </c>
      <c r="X4114">
        <f t="shared" si="138"/>
        <v>0</v>
      </c>
      <c r="Y4114">
        <f t="shared" si="139"/>
        <v>0</v>
      </c>
    </row>
    <row r="4115" spans="1:25" x14ac:dyDescent="0.2">
      <c r="A4115" t="s">
        <v>10574</v>
      </c>
      <c r="B4115" t="s">
        <v>24</v>
      </c>
      <c r="C4115">
        <v>3</v>
      </c>
      <c r="D4115">
        <v>6</v>
      </c>
      <c r="E4115" t="s">
        <v>4446</v>
      </c>
      <c r="F4115">
        <v>284.19900000000001</v>
      </c>
      <c r="G4115">
        <v>84.16</v>
      </c>
      <c r="H4115">
        <v>34.414000000000001</v>
      </c>
      <c r="I4115">
        <v>23918.276000000002</v>
      </c>
      <c r="J4115">
        <v>9754502</v>
      </c>
      <c r="K4115">
        <v>36.101999999999997</v>
      </c>
      <c r="L4115">
        <v>13.787000000000001</v>
      </c>
      <c r="M4115">
        <v>10260.102999999999</v>
      </c>
      <c r="N4115">
        <v>4184340</v>
      </c>
      <c r="O4115">
        <v>10.426</v>
      </c>
      <c r="P4115">
        <v>17.908000000000001</v>
      </c>
      <c r="Q4115">
        <v>2962.9430000000002</v>
      </c>
      <c r="R4115">
        <v>1208366</v>
      </c>
      <c r="S4115">
        <v>0.128</v>
      </c>
      <c r="T4115">
        <v>5.7030000000000003</v>
      </c>
      <c r="U4115">
        <v>36.265000000000001</v>
      </c>
      <c r="V4115">
        <v>14790</v>
      </c>
      <c r="W4115">
        <v>58</v>
      </c>
      <c r="X4115">
        <f t="shared" si="138"/>
        <v>2882.7890800000005</v>
      </c>
      <c r="Y4115">
        <f t="shared" si="139"/>
        <v>59.774799999999999</v>
      </c>
    </row>
    <row r="4116" spans="1:25" x14ac:dyDescent="0.2">
      <c r="A4116" t="s">
        <v>10574</v>
      </c>
      <c r="B4116" t="s">
        <v>24</v>
      </c>
      <c r="C4116">
        <v>3</v>
      </c>
      <c r="D4116">
        <v>7</v>
      </c>
      <c r="E4116" t="s">
        <v>675</v>
      </c>
      <c r="F4116">
        <v>147.22399999999999</v>
      </c>
      <c r="G4116">
        <v>80.957999999999998</v>
      </c>
      <c r="H4116">
        <v>37.125999999999998</v>
      </c>
      <c r="I4116">
        <v>11918.947</v>
      </c>
      <c r="J4116">
        <v>4860860</v>
      </c>
      <c r="K4116">
        <v>38.027999999999999</v>
      </c>
      <c r="L4116">
        <v>14.913</v>
      </c>
      <c r="M4116">
        <v>5598.6379999999999</v>
      </c>
      <c r="N4116">
        <v>2283272</v>
      </c>
      <c r="O4116">
        <v>11.782999999999999</v>
      </c>
      <c r="P4116">
        <v>17.91</v>
      </c>
      <c r="Q4116">
        <v>1734.8019999999999</v>
      </c>
      <c r="R4116">
        <v>707498</v>
      </c>
      <c r="S4116">
        <v>0.13200000000000001</v>
      </c>
      <c r="T4116">
        <v>5.7930000000000001</v>
      </c>
      <c r="U4116">
        <v>19.382999999999999</v>
      </c>
      <c r="V4116">
        <v>7905</v>
      </c>
      <c r="W4116">
        <v>31</v>
      </c>
      <c r="X4116">
        <f t="shared" si="138"/>
        <v>1458.1455199999998</v>
      </c>
      <c r="Y4116">
        <f t="shared" si="139"/>
        <v>28.454799999999999</v>
      </c>
    </row>
    <row r="4117" spans="1:25" x14ac:dyDescent="0.2">
      <c r="A4117" t="s">
        <v>10574</v>
      </c>
      <c r="B4117" t="s">
        <v>24</v>
      </c>
      <c r="C4117">
        <v>3</v>
      </c>
      <c r="D4117">
        <v>8</v>
      </c>
      <c r="E4117" t="s">
        <v>4447</v>
      </c>
      <c r="F4117">
        <v>311.54199999999997</v>
      </c>
      <c r="G4117">
        <v>84.234999999999999</v>
      </c>
      <c r="H4117">
        <v>40.354999999999997</v>
      </c>
      <c r="I4117">
        <v>26242.641</v>
      </c>
      <c r="J4117">
        <v>10702439</v>
      </c>
      <c r="K4117">
        <v>34.232999999999997</v>
      </c>
      <c r="L4117">
        <v>16.934999999999999</v>
      </c>
      <c r="M4117">
        <v>10665.031000000001</v>
      </c>
      <c r="N4117">
        <v>4349480</v>
      </c>
      <c r="O4117">
        <v>9.2509999999999994</v>
      </c>
      <c r="P4117">
        <v>15.37</v>
      </c>
      <c r="Q4117">
        <v>2882.203</v>
      </c>
      <c r="R4117">
        <v>1175438</v>
      </c>
      <c r="S4117">
        <v>0.13200000000000001</v>
      </c>
      <c r="T4117">
        <v>5.81</v>
      </c>
      <c r="U4117">
        <v>41.268000000000001</v>
      </c>
      <c r="V4117">
        <v>16830</v>
      </c>
      <c r="W4117">
        <v>66</v>
      </c>
      <c r="X4117">
        <f t="shared" si="138"/>
        <v>2789.1306799999998</v>
      </c>
      <c r="Y4117">
        <f t="shared" si="139"/>
        <v>69.0548</v>
      </c>
    </row>
    <row r="4118" spans="1:25" x14ac:dyDescent="0.2">
      <c r="A4118" t="s">
        <v>10574</v>
      </c>
      <c r="B4118" t="s">
        <v>24</v>
      </c>
      <c r="C4118">
        <v>3</v>
      </c>
      <c r="D4118">
        <v>9</v>
      </c>
      <c r="E4118" t="s">
        <v>4448</v>
      </c>
      <c r="F4118">
        <v>152.40100000000001</v>
      </c>
      <c r="G4118">
        <v>75.617000000000004</v>
      </c>
      <c r="H4118">
        <v>43.488</v>
      </c>
      <c r="I4118">
        <v>11524.013999999999</v>
      </c>
      <c r="J4118">
        <v>4699796</v>
      </c>
      <c r="K4118">
        <v>17.178999999999998</v>
      </c>
      <c r="L4118">
        <v>14.69</v>
      </c>
      <c r="M4118">
        <v>2618.1590000000001</v>
      </c>
      <c r="N4118">
        <v>1067754</v>
      </c>
      <c r="O4118">
        <v>3.411</v>
      </c>
      <c r="P4118">
        <v>6.532</v>
      </c>
      <c r="Q4118">
        <v>519.88800000000003</v>
      </c>
      <c r="R4118">
        <v>212024</v>
      </c>
      <c r="S4118">
        <v>7.0000000000000007E-2</v>
      </c>
      <c r="T4118">
        <v>4.2169999999999996</v>
      </c>
      <c r="U4118">
        <v>10.63</v>
      </c>
      <c r="V4118">
        <v>4335</v>
      </c>
      <c r="W4118">
        <v>17</v>
      </c>
      <c r="X4118">
        <f t="shared" si="138"/>
        <v>48.845280000000066</v>
      </c>
      <c r="Y4118">
        <f t="shared" si="139"/>
        <v>12.2148</v>
      </c>
    </row>
    <row r="4119" spans="1:25" x14ac:dyDescent="0.2">
      <c r="A4119" t="s">
        <v>10574</v>
      </c>
      <c r="B4119" t="s">
        <v>24</v>
      </c>
      <c r="C4119">
        <v>3</v>
      </c>
      <c r="D4119">
        <v>10</v>
      </c>
      <c r="E4119" t="s">
        <v>4449</v>
      </c>
      <c r="F4119">
        <v>101.999</v>
      </c>
      <c r="G4119">
        <v>83.635999999999996</v>
      </c>
      <c r="H4119">
        <v>42.363</v>
      </c>
      <c r="I4119">
        <v>8530.857</v>
      </c>
      <c r="J4119">
        <v>3479108</v>
      </c>
      <c r="K4119">
        <v>2.2949999999999999</v>
      </c>
      <c r="L4119">
        <v>1.3460000000000001</v>
      </c>
      <c r="M4119">
        <v>234.06299999999999</v>
      </c>
      <c r="N4119">
        <v>95457</v>
      </c>
      <c r="O4119">
        <v>2</v>
      </c>
      <c r="P4119">
        <v>5.2240000000000002</v>
      </c>
      <c r="Q4119">
        <v>203.95400000000001</v>
      </c>
      <c r="R4119">
        <v>83178</v>
      </c>
      <c r="S4119">
        <v>6.0000000000000001E-3</v>
      </c>
      <c r="T4119">
        <v>1.25</v>
      </c>
      <c r="U4119">
        <v>0.625</v>
      </c>
      <c r="V4119">
        <v>255</v>
      </c>
      <c r="W4119">
        <v>1</v>
      </c>
      <c r="X4119">
        <f t="shared" si="138"/>
        <v>0</v>
      </c>
      <c r="Y4119">
        <f t="shared" si="139"/>
        <v>0</v>
      </c>
    </row>
    <row r="4120" spans="1:25" x14ac:dyDescent="0.2">
      <c r="A4120" t="s">
        <v>10574</v>
      </c>
      <c r="B4120" t="s">
        <v>24</v>
      </c>
      <c r="C4120">
        <v>3</v>
      </c>
      <c r="D4120">
        <v>11</v>
      </c>
      <c r="E4120" t="s">
        <v>4450</v>
      </c>
      <c r="F4120">
        <v>103.43600000000001</v>
      </c>
      <c r="G4120">
        <v>90.751000000000005</v>
      </c>
      <c r="H4120">
        <v>44.774999999999999</v>
      </c>
      <c r="I4120">
        <v>9386.9889999999996</v>
      </c>
      <c r="J4120">
        <v>3828261</v>
      </c>
      <c r="K4120">
        <v>2.8980000000000001</v>
      </c>
      <c r="L4120">
        <v>2.0379999999999998</v>
      </c>
      <c r="M4120">
        <v>299.73099999999999</v>
      </c>
      <c r="N4120">
        <v>122238</v>
      </c>
      <c r="O4120">
        <v>1.756</v>
      </c>
      <c r="P4120">
        <v>2.2000000000000002</v>
      </c>
      <c r="Q4120">
        <v>181.619</v>
      </c>
      <c r="R4120">
        <v>74069</v>
      </c>
      <c r="S4120">
        <v>6.0000000000000001E-3</v>
      </c>
      <c r="T4120">
        <v>1.242</v>
      </c>
      <c r="U4120">
        <v>0.625</v>
      </c>
      <c r="V4120">
        <v>255</v>
      </c>
      <c r="W4120">
        <v>1</v>
      </c>
      <c r="X4120">
        <f t="shared" si="138"/>
        <v>0</v>
      </c>
      <c r="Y4120">
        <f t="shared" si="139"/>
        <v>0</v>
      </c>
    </row>
    <row r="4121" spans="1:25" x14ac:dyDescent="0.2">
      <c r="A4121" t="s">
        <v>10574</v>
      </c>
      <c r="B4121" t="s">
        <v>24</v>
      </c>
      <c r="C4121">
        <v>3</v>
      </c>
      <c r="D4121">
        <v>12</v>
      </c>
      <c r="E4121" t="s">
        <v>4451</v>
      </c>
      <c r="F4121">
        <v>203.95400000000001</v>
      </c>
      <c r="G4121">
        <v>86.158000000000001</v>
      </c>
      <c r="H4121">
        <v>47.301000000000002</v>
      </c>
      <c r="I4121">
        <v>17572.294999999998</v>
      </c>
      <c r="J4121">
        <v>7166444</v>
      </c>
      <c r="K4121">
        <v>28.96</v>
      </c>
      <c r="L4121">
        <v>26.885999999999999</v>
      </c>
      <c r="M4121">
        <v>5906.51</v>
      </c>
      <c r="N4121">
        <v>2408830</v>
      </c>
      <c r="O4121">
        <v>9.8079999999999998</v>
      </c>
      <c r="P4121">
        <v>19.484000000000002</v>
      </c>
      <c r="Q4121">
        <v>2000.2929999999999</v>
      </c>
      <c r="R4121">
        <v>815772</v>
      </c>
      <c r="S4121">
        <v>0.129</v>
      </c>
      <c r="T4121">
        <v>5.7290000000000001</v>
      </c>
      <c r="U4121">
        <v>26.260999999999999</v>
      </c>
      <c r="V4121">
        <v>10710</v>
      </c>
      <c r="W4121">
        <v>42</v>
      </c>
      <c r="X4121">
        <f t="shared" si="138"/>
        <v>1766.1150799999998</v>
      </c>
      <c r="Y4121">
        <f t="shared" si="139"/>
        <v>41.214799999999997</v>
      </c>
    </row>
    <row r="4122" spans="1:25" x14ac:dyDescent="0.2">
      <c r="A4122" t="s">
        <v>10574</v>
      </c>
      <c r="B4122" t="s">
        <v>24</v>
      </c>
      <c r="C4122">
        <v>3</v>
      </c>
      <c r="D4122">
        <v>13</v>
      </c>
      <c r="E4122" t="s">
        <v>4452</v>
      </c>
      <c r="F4122">
        <v>71.025000000000006</v>
      </c>
      <c r="G4122">
        <v>78.668000000000006</v>
      </c>
      <c r="H4122">
        <v>38.097999999999999</v>
      </c>
      <c r="I4122">
        <v>5587.4160000000002</v>
      </c>
      <c r="J4122">
        <v>2278695</v>
      </c>
      <c r="K4122">
        <v>44.502000000000002</v>
      </c>
      <c r="L4122">
        <v>22.190999999999999</v>
      </c>
      <c r="M4122">
        <v>3160.76</v>
      </c>
      <c r="N4122">
        <v>1289041</v>
      </c>
      <c r="O4122">
        <v>2.5659999999999998</v>
      </c>
      <c r="P4122">
        <v>5.6050000000000004</v>
      </c>
      <c r="Q4122">
        <v>182.274</v>
      </c>
      <c r="R4122">
        <v>74336</v>
      </c>
      <c r="S4122">
        <v>1.7999999999999999E-2</v>
      </c>
      <c r="T4122">
        <v>2.1190000000000002</v>
      </c>
      <c r="U4122">
        <v>1.2509999999999999</v>
      </c>
      <c r="V4122">
        <v>510</v>
      </c>
      <c r="W4122">
        <v>2</v>
      </c>
      <c r="X4122">
        <f t="shared" si="138"/>
        <v>0</v>
      </c>
      <c r="Y4122">
        <f t="shared" si="139"/>
        <v>0</v>
      </c>
    </row>
    <row r="4123" spans="1:25" x14ac:dyDescent="0.2">
      <c r="A4123" t="s">
        <v>10574</v>
      </c>
      <c r="B4123" t="s">
        <v>24</v>
      </c>
      <c r="C4123">
        <v>3</v>
      </c>
      <c r="D4123">
        <v>14</v>
      </c>
      <c r="E4123" t="s">
        <v>61</v>
      </c>
      <c r="F4123">
        <v>172.363</v>
      </c>
      <c r="G4123">
        <v>79.150000000000006</v>
      </c>
      <c r="H4123">
        <v>50.677</v>
      </c>
      <c r="I4123">
        <v>13642.502</v>
      </c>
      <c r="J4123">
        <v>5563771</v>
      </c>
      <c r="K4123">
        <v>5.83</v>
      </c>
      <c r="L4123">
        <v>5.4930000000000003</v>
      </c>
      <c r="M4123">
        <v>1004.7910000000001</v>
      </c>
      <c r="N4123">
        <v>409780</v>
      </c>
      <c r="O4123">
        <v>2.496</v>
      </c>
      <c r="P4123">
        <v>3.1</v>
      </c>
      <c r="Q4123">
        <v>430.23500000000001</v>
      </c>
      <c r="R4123">
        <v>175461</v>
      </c>
      <c r="S4123">
        <v>1.4999999999999999E-2</v>
      </c>
      <c r="T4123">
        <v>1.9239999999999999</v>
      </c>
      <c r="U4123">
        <v>2.5009999999999999</v>
      </c>
      <c r="V4123">
        <v>1020</v>
      </c>
      <c r="W4123">
        <v>4</v>
      </c>
      <c r="X4123">
        <f t="shared" si="138"/>
        <v>0</v>
      </c>
      <c r="Y4123">
        <f t="shared" si="139"/>
        <v>0</v>
      </c>
    </row>
    <row r="4124" spans="1:25" x14ac:dyDescent="0.2">
      <c r="A4124" t="s">
        <v>10574</v>
      </c>
      <c r="B4124" t="s">
        <v>24</v>
      </c>
      <c r="C4124">
        <v>3</v>
      </c>
      <c r="D4124">
        <v>15</v>
      </c>
      <c r="E4124" t="s">
        <v>4453</v>
      </c>
      <c r="F4124">
        <v>113.774</v>
      </c>
      <c r="G4124">
        <v>76.757999999999996</v>
      </c>
      <c r="H4124">
        <v>34.485999999999997</v>
      </c>
      <c r="I4124">
        <v>8733.0220000000008</v>
      </c>
      <c r="J4124">
        <v>3561556</v>
      </c>
      <c r="K4124">
        <v>46.536999999999999</v>
      </c>
      <c r="L4124">
        <v>23.129000000000001</v>
      </c>
      <c r="M4124">
        <v>5294.6509999999998</v>
      </c>
      <c r="N4124">
        <v>2159298</v>
      </c>
      <c r="O4124">
        <v>3.1989999999999998</v>
      </c>
      <c r="P4124">
        <v>6.8639999999999999</v>
      </c>
      <c r="Q4124">
        <v>363.99799999999999</v>
      </c>
      <c r="R4124">
        <v>148448</v>
      </c>
      <c r="S4124">
        <v>7.0999999999999994E-2</v>
      </c>
      <c r="T4124">
        <v>4.2679999999999998</v>
      </c>
      <c r="U4124">
        <v>8.1280000000000001</v>
      </c>
      <c r="V4124">
        <v>3315</v>
      </c>
      <c r="W4124">
        <v>13</v>
      </c>
      <c r="X4124">
        <f t="shared" si="138"/>
        <v>0</v>
      </c>
      <c r="Y4124">
        <f t="shared" si="139"/>
        <v>7.5747999999999998</v>
      </c>
    </row>
    <row r="4125" spans="1:25" x14ac:dyDescent="0.2">
      <c r="A4125" t="s">
        <v>10574</v>
      </c>
      <c r="B4125" t="s">
        <v>24</v>
      </c>
      <c r="C4125">
        <v>3</v>
      </c>
      <c r="D4125">
        <v>16</v>
      </c>
      <c r="E4125" t="s">
        <v>4454</v>
      </c>
      <c r="F4125">
        <v>256.15300000000002</v>
      </c>
      <c r="G4125">
        <v>93.272999999999996</v>
      </c>
      <c r="H4125">
        <v>40.377000000000002</v>
      </c>
      <c r="I4125">
        <v>23892.080999999998</v>
      </c>
      <c r="J4125">
        <v>9743819</v>
      </c>
      <c r="K4125">
        <v>38.552</v>
      </c>
      <c r="L4125">
        <v>14.893000000000001</v>
      </c>
      <c r="M4125">
        <v>9875.2880000000005</v>
      </c>
      <c r="N4125">
        <v>4027402</v>
      </c>
      <c r="O4125">
        <v>12.449</v>
      </c>
      <c r="P4125">
        <v>19.260000000000002</v>
      </c>
      <c r="Q4125">
        <v>3188.87</v>
      </c>
      <c r="R4125">
        <v>1300505</v>
      </c>
      <c r="S4125">
        <v>0.19500000000000001</v>
      </c>
      <c r="T4125">
        <v>7.0540000000000003</v>
      </c>
      <c r="U4125">
        <v>50.021000000000001</v>
      </c>
      <c r="V4125">
        <v>20400</v>
      </c>
      <c r="W4125">
        <v>80</v>
      </c>
      <c r="X4125">
        <f t="shared" si="138"/>
        <v>3144.8643999999999</v>
      </c>
      <c r="Y4125">
        <f t="shared" si="139"/>
        <v>85.294799999999995</v>
      </c>
    </row>
    <row r="4126" spans="1:25" x14ac:dyDescent="0.2">
      <c r="A4126" t="s">
        <v>10574</v>
      </c>
      <c r="B4126" t="s">
        <v>24</v>
      </c>
      <c r="C4126">
        <v>3</v>
      </c>
      <c r="D4126">
        <v>17</v>
      </c>
      <c r="E4126" t="s">
        <v>4455</v>
      </c>
      <c r="F4126">
        <v>295.94</v>
      </c>
      <c r="G4126">
        <v>62.468000000000004</v>
      </c>
      <c r="H4126">
        <v>31.484000000000002</v>
      </c>
      <c r="I4126">
        <v>18486.701000000001</v>
      </c>
      <c r="J4126">
        <v>7539363</v>
      </c>
      <c r="K4126">
        <v>48.668999999999997</v>
      </c>
      <c r="L4126">
        <v>25.058</v>
      </c>
      <c r="M4126">
        <v>14403.073</v>
      </c>
      <c r="N4126">
        <v>5873952</v>
      </c>
      <c r="O4126">
        <v>3.2589999999999999</v>
      </c>
      <c r="P4126">
        <v>6.7290000000000001</v>
      </c>
      <c r="Q4126">
        <v>964.46500000000003</v>
      </c>
      <c r="R4126">
        <v>393334</v>
      </c>
      <c r="S4126">
        <v>5.0999999999999997E-2</v>
      </c>
      <c r="T4126">
        <v>3.5960000000000001</v>
      </c>
      <c r="U4126">
        <v>15.006</v>
      </c>
      <c r="V4126">
        <v>6120</v>
      </c>
      <c r="W4126">
        <v>24</v>
      </c>
      <c r="X4126">
        <f t="shared" si="138"/>
        <v>564.55460000000005</v>
      </c>
      <c r="Y4126">
        <f t="shared" si="139"/>
        <v>20.334800000000001</v>
      </c>
    </row>
    <row r="4127" spans="1:25" x14ac:dyDescent="0.2">
      <c r="A4127" t="s">
        <v>10574</v>
      </c>
      <c r="B4127" t="s">
        <v>24</v>
      </c>
      <c r="C4127">
        <v>3</v>
      </c>
      <c r="D4127">
        <v>18</v>
      </c>
      <c r="E4127" t="s">
        <v>468</v>
      </c>
      <c r="F4127">
        <v>225.24100000000001</v>
      </c>
      <c r="G4127">
        <v>78.304000000000002</v>
      </c>
      <c r="H4127">
        <v>40.436999999999998</v>
      </c>
      <c r="I4127">
        <v>17637.168000000001</v>
      </c>
      <c r="J4127">
        <v>7192901</v>
      </c>
      <c r="K4127">
        <v>2.5830000000000002</v>
      </c>
      <c r="L4127">
        <v>1.6910000000000001</v>
      </c>
      <c r="M4127">
        <v>581.76499999999999</v>
      </c>
      <c r="N4127">
        <v>237259</v>
      </c>
      <c r="O4127">
        <v>2.3290000000000002</v>
      </c>
      <c r="P4127">
        <v>5.9470000000000001</v>
      </c>
      <c r="Q4127">
        <v>524.61099999999999</v>
      </c>
      <c r="R4127">
        <v>213950</v>
      </c>
      <c r="S4127">
        <v>1.7000000000000001E-2</v>
      </c>
      <c r="T4127">
        <v>2.0609999999999999</v>
      </c>
      <c r="U4127">
        <v>3.7519999999999998</v>
      </c>
      <c r="V4127">
        <v>1530</v>
      </c>
      <c r="W4127">
        <v>6</v>
      </c>
      <c r="X4127">
        <f t="shared" si="138"/>
        <v>54.323960000000014</v>
      </c>
      <c r="Y4127">
        <f t="shared" si="139"/>
        <v>0</v>
      </c>
    </row>
    <row r="4128" spans="1:25" x14ac:dyDescent="0.2">
      <c r="A4128" t="s">
        <v>10574</v>
      </c>
      <c r="B4128" t="s">
        <v>24</v>
      </c>
      <c r="C4128">
        <v>3</v>
      </c>
      <c r="D4128">
        <v>19</v>
      </c>
      <c r="E4128" t="s">
        <v>4456</v>
      </c>
      <c r="F4128">
        <v>213.375</v>
      </c>
      <c r="G4128">
        <v>83.486000000000004</v>
      </c>
      <c r="H4128">
        <v>45.567</v>
      </c>
      <c r="I4128">
        <v>17813.907999999999</v>
      </c>
      <c r="J4128">
        <v>7264980</v>
      </c>
      <c r="K4128">
        <v>37.625999999999998</v>
      </c>
      <c r="L4128">
        <v>20.193000000000001</v>
      </c>
      <c r="M4128">
        <v>8028.5309999999999</v>
      </c>
      <c r="N4128">
        <v>3274246</v>
      </c>
      <c r="O4128">
        <v>15.622999999999999</v>
      </c>
      <c r="P4128">
        <v>23.536000000000001</v>
      </c>
      <c r="Q4128">
        <v>3333.5859999999998</v>
      </c>
      <c r="R4128">
        <v>1359524</v>
      </c>
      <c r="S4128">
        <v>0.185</v>
      </c>
      <c r="T4128">
        <v>6.859</v>
      </c>
      <c r="U4128">
        <v>39.392000000000003</v>
      </c>
      <c r="V4128">
        <v>16065</v>
      </c>
      <c r="W4128">
        <v>63</v>
      </c>
      <c r="X4128">
        <f t="shared" si="138"/>
        <v>3312.7349599999993</v>
      </c>
      <c r="Y4128">
        <f t="shared" si="139"/>
        <v>65.574799999999996</v>
      </c>
    </row>
    <row r="4129" spans="1:25" x14ac:dyDescent="0.2">
      <c r="A4129" t="s">
        <v>10574</v>
      </c>
      <c r="B4129" t="s">
        <v>24</v>
      </c>
      <c r="C4129">
        <v>3</v>
      </c>
      <c r="D4129">
        <v>20</v>
      </c>
      <c r="E4129" t="s">
        <v>4457</v>
      </c>
      <c r="F4129">
        <v>264.77</v>
      </c>
      <c r="G4129">
        <v>64.385000000000005</v>
      </c>
      <c r="H4129">
        <v>33.691000000000003</v>
      </c>
      <c r="I4129">
        <v>17047.074000000001</v>
      </c>
      <c r="J4129">
        <v>6952245</v>
      </c>
      <c r="K4129">
        <v>1.978</v>
      </c>
      <c r="L4129">
        <v>1.2130000000000001</v>
      </c>
      <c r="M4129">
        <v>523.75199999999995</v>
      </c>
      <c r="N4129">
        <v>213600</v>
      </c>
      <c r="O4129">
        <v>1.2769999999999999</v>
      </c>
      <c r="P4129">
        <v>1.2869999999999999</v>
      </c>
      <c r="Q4129">
        <v>338.19499999999999</v>
      </c>
      <c r="R4129">
        <v>137925</v>
      </c>
      <c r="S4129">
        <v>5.0000000000000001E-3</v>
      </c>
      <c r="T4129">
        <v>1.097</v>
      </c>
      <c r="U4129">
        <v>1.2509999999999999</v>
      </c>
      <c r="V4129">
        <v>510</v>
      </c>
      <c r="W4129">
        <v>2</v>
      </c>
      <c r="X4129">
        <f t="shared" si="138"/>
        <v>0</v>
      </c>
      <c r="Y4129">
        <f t="shared" si="139"/>
        <v>0</v>
      </c>
    </row>
    <row r="4130" spans="1:25" x14ac:dyDescent="0.2">
      <c r="A4130" t="s">
        <v>10574</v>
      </c>
      <c r="B4130" t="s">
        <v>24</v>
      </c>
      <c r="C4130">
        <v>3</v>
      </c>
      <c r="D4130">
        <v>21</v>
      </c>
      <c r="E4130" t="s">
        <v>4458</v>
      </c>
      <c r="F4130">
        <v>211.99</v>
      </c>
      <c r="G4130">
        <v>69.272999999999996</v>
      </c>
      <c r="H4130">
        <v>31.140999999999998</v>
      </c>
      <c r="I4130">
        <v>14685.142</v>
      </c>
      <c r="J4130">
        <v>5988987</v>
      </c>
      <c r="K4130">
        <v>2.1059999999999999</v>
      </c>
      <c r="L4130">
        <v>1.28</v>
      </c>
      <c r="M4130">
        <v>446.51900000000001</v>
      </c>
      <c r="N4130">
        <v>182102</v>
      </c>
      <c r="O4130">
        <v>1.6140000000000001</v>
      </c>
      <c r="P4130">
        <v>2.133</v>
      </c>
      <c r="Q4130">
        <v>342.12099999999998</v>
      </c>
      <c r="R4130">
        <v>139526</v>
      </c>
      <c r="S4130">
        <v>8.9999999999999993E-3</v>
      </c>
      <c r="T4130">
        <v>1.502</v>
      </c>
      <c r="U4130">
        <v>1.8759999999999999</v>
      </c>
      <c r="V4130">
        <v>765</v>
      </c>
      <c r="W4130">
        <v>3</v>
      </c>
      <c r="X4130">
        <f t="shared" si="138"/>
        <v>0</v>
      </c>
      <c r="Y4130">
        <f t="shared" si="139"/>
        <v>0</v>
      </c>
    </row>
    <row r="4131" spans="1:25" x14ac:dyDescent="0.2">
      <c r="A4131" t="s">
        <v>10574</v>
      </c>
      <c r="B4131" t="s">
        <v>24</v>
      </c>
      <c r="C4131">
        <v>3</v>
      </c>
      <c r="D4131">
        <v>22</v>
      </c>
      <c r="E4131" t="s">
        <v>4459</v>
      </c>
      <c r="F4131">
        <v>172.66200000000001</v>
      </c>
      <c r="G4131">
        <v>67.305000000000007</v>
      </c>
      <c r="H4131">
        <v>34.265999999999998</v>
      </c>
      <c r="I4131">
        <v>11620.928</v>
      </c>
      <c r="J4131">
        <v>4739320</v>
      </c>
      <c r="K4131">
        <v>36.252000000000002</v>
      </c>
      <c r="L4131">
        <v>16.489999999999998</v>
      </c>
      <c r="M4131">
        <v>6259.3950000000004</v>
      </c>
      <c r="N4131">
        <v>2552746</v>
      </c>
      <c r="O4131">
        <v>6.5309999999999997</v>
      </c>
      <c r="P4131">
        <v>12.387</v>
      </c>
      <c r="Q4131">
        <v>1127.681</v>
      </c>
      <c r="R4131">
        <v>459898</v>
      </c>
      <c r="S4131">
        <v>0.109</v>
      </c>
      <c r="T4131">
        <v>5.2619999999999996</v>
      </c>
      <c r="U4131">
        <v>18.757999999999999</v>
      </c>
      <c r="V4131">
        <v>7650</v>
      </c>
      <c r="W4131">
        <v>30</v>
      </c>
      <c r="X4131">
        <f t="shared" si="138"/>
        <v>753.88516000000004</v>
      </c>
      <c r="Y4131">
        <f t="shared" si="139"/>
        <v>27.294799999999999</v>
      </c>
    </row>
    <row r="4132" spans="1:25" x14ac:dyDescent="0.2">
      <c r="A4132" t="s">
        <v>10574</v>
      </c>
      <c r="B4132" t="s">
        <v>24</v>
      </c>
      <c r="C4132">
        <v>3</v>
      </c>
      <c r="D4132">
        <v>23</v>
      </c>
      <c r="E4132" t="s">
        <v>4460</v>
      </c>
      <c r="F4132">
        <v>219.92500000000001</v>
      </c>
      <c r="G4132">
        <v>72.41</v>
      </c>
      <c r="H4132">
        <v>44.832999999999998</v>
      </c>
      <c r="I4132">
        <v>15924.758</v>
      </c>
      <c r="J4132">
        <v>6494535</v>
      </c>
      <c r="K4132">
        <v>6.8040000000000003</v>
      </c>
      <c r="L4132">
        <v>9.657</v>
      </c>
      <c r="M4132">
        <v>1496.3209999999999</v>
      </c>
      <c r="N4132">
        <v>610239</v>
      </c>
      <c r="O4132">
        <v>1.835</v>
      </c>
      <c r="P4132">
        <v>3.9849999999999999</v>
      </c>
      <c r="Q4132">
        <v>403.65499999999997</v>
      </c>
      <c r="R4132">
        <v>164621</v>
      </c>
      <c r="S4132">
        <v>1.4E-2</v>
      </c>
      <c r="T4132">
        <v>1.9039999999999999</v>
      </c>
      <c r="U4132">
        <v>3.1259999999999999</v>
      </c>
      <c r="V4132">
        <v>1275</v>
      </c>
      <c r="W4132">
        <v>5</v>
      </c>
      <c r="X4132">
        <f t="shared" ref="X4132:X4195" si="140">(MAX(0, (Q4132-477.78)))*1.16</f>
        <v>0</v>
      </c>
      <c r="Y4132">
        <f t="shared" ref="Y4132:Y4195" si="141">(MAX(0, (W4132-6.47)))*1.16</f>
        <v>0</v>
      </c>
    </row>
    <row r="4133" spans="1:25" x14ac:dyDescent="0.2">
      <c r="A4133" t="s">
        <v>10574</v>
      </c>
      <c r="B4133" t="s">
        <v>24</v>
      </c>
      <c r="C4133">
        <v>3</v>
      </c>
      <c r="D4133">
        <v>24</v>
      </c>
      <c r="E4133" t="s">
        <v>4461</v>
      </c>
      <c r="F4133">
        <v>251.82499999999999</v>
      </c>
      <c r="G4133">
        <v>69.915000000000006</v>
      </c>
      <c r="H4133">
        <v>30.855</v>
      </c>
      <c r="I4133">
        <v>17606.251</v>
      </c>
      <c r="J4133">
        <v>7180292</v>
      </c>
      <c r="K4133">
        <v>33.896000000000001</v>
      </c>
      <c r="L4133">
        <v>12.726000000000001</v>
      </c>
      <c r="M4133">
        <v>8535.9580000000005</v>
      </c>
      <c r="N4133">
        <v>3481188</v>
      </c>
      <c r="O4133">
        <v>10.057</v>
      </c>
      <c r="P4133">
        <v>16.332999999999998</v>
      </c>
      <c r="Q4133">
        <v>2532.6889999999999</v>
      </c>
      <c r="R4133">
        <v>1032897</v>
      </c>
      <c r="S4133">
        <v>0.13700000000000001</v>
      </c>
      <c r="T4133">
        <v>5.9</v>
      </c>
      <c r="U4133">
        <v>34.39</v>
      </c>
      <c r="V4133">
        <v>14025</v>
      </c>
      <c r="W4133">
        <v>55</v>
      </c>
      <c r="X4133">
        <f t="shared" si="140"/>
        <v>2383.6944399999993</v>
      </c>
      <c r="Y4133">
        <f t="shared" si="141"/>
        <v>56.294799999999995</v>
      </c>
    </row>
    <row r="4134" spans="1:25" x14ac:dyDescent="0.2">
      <c r="A4134" t="s">
        <v>10574</v>
      </c>
      <c r="B4134" t="s">
        <v>24</v>
      </c>
      <c r="C4134">
        <v>3</v>
      </c>
      <c r="D4134">
        <v>25</v>
      </c>
      <c r="E4134" t="s">
        <v>4462</v>
      </c>
      <c r="F4134">
        <v>172.387</v>
      </c>
      <c r="G4134">
        <v>64.126999999999995</v>
      </c>
      <c r="H4134">
        <v>33.904000000000003</v>
      </c>
      <c r="I4134">
        <v>11054.626</v>
      </c>
      <c r="J4134">
        <v>4508367</v>
      </c>
      <c r="K4134">
        <v>21.922999999999998</v>
      </c>
      <c r="L4134">
        <v>11.336</v>
      </c>
      <c r="M4134">
        <v>3779.1950000000002</v>
      </c>
      <c r="N4134">
        <v>1541255</v>
      </c>
      <c r="O4134">
        <v>4.3849999999999998</v>
      </c>
      <c r="P4134">
        <v>9.2319999999999993</v>
      </c>
      <c r="Q4134">
        <v>755.85900000000004</v>
      </c>
      <c r="R4134">
        <v>308259</v>
      </c>
      <c r="S4134">
        <v>6.2E-2</v>
      </c>
      <c r="T4134">
        <v>3.9649999999999999</v>
      </c>
      <c r="U4134">
        <v>10.63</v>
      </c>
      <c r="V4134">
        <v>4335</v>
      </c>
      <c r="W4134">
        <v>17</v>
      </c>
      <c r="X4134">
        <f t="shared" si="140"/>
        <v>322.57164000000006</v>
      </c>
      <c r="Y4134">
        <f t="shared" si="141"/>
        <v>12.2148</v>
      </c>
    </row>
    <row r="4135" spans="1:25" x14ac:dyDescent="0.2">
      <c r="A4135" t="s">
        <v>10574</v>
      </c>
      <c r="B4135" t="s">
        <v>24</v>
      </c>
      <c r="C4135">
        <v>3</v>
      </c>
      <c r="D4135">
        <v>26</v>
      </c>
      <c r="E4135" t="s">
        <v>4463</v>
      </c>
      <c r="F4135">
        <v>201.91399999999999</v>
      </c>
      <c r="G4135">
        <v>64.230999999999995</v>
      </c>
      <c r="H4135">
        <v>34.978999999999999</v>
      </c>
      <c r="I4135">
        <v>12969.161</v>
      </c>
      <c r="J4135">
        <v>5289165</v>
      </c>
      <c r="K4135">
        <v>21.538</v>
      </c>
      <c r="L4135">
        <v>20.518999999999998</v>
      </c>
      <c r="M4135">
        <v>4348.9319999999998</v>
      </c>
      <c r="N4135">
        <v>1773609</v>
      </c>
      <c r="O4135">
        <v>6.3730000000000002</v>
      </c>
      <c r="P4135">
        <v>13.718</v>
      </c>
      <c r="Q4135">
        <v>1286.8050000000001</v>
      </c>
      <c r="R4135">
        <v>524793</v>
      </c>
      <c r="S4135">
        <v>8.1000000000000003E-2</v>
      </c>
      <c r="T4135">
        <v>4.53</v>
      </c>
      <c r="U4135">
        <v>16.257000000000001</v>
      </c>
      <c r="V4135">
        <v>6630</v>
      </c>
      <c r="W4135">
        <v>26</v>
      </c>
      <c r="X4135">
        <f t="shared" si="140"/>
        <v>938.46900000000005</v>
      </c>
      <c r="Y4135">
        <f t="shared" si="141"/>
        <v>22.654799999999998</v>
      </c>
    </row>
    <row r="4136" spans="1:25" x14ac:dyDescent="0.2">
      <c r="A4136" t="s">
        <v>10574</v>
      </c>
      <c r="B4136" t="s">
        <v>24</v>
      </c>
      <c r="C4136">
        <v>4</v>
      </c>
      <c r="D4136">
        <v>1</v>
      </c>
      <c r="E4136" t="s">
        <v>1652</v>
      </c>
      <c r="F4136">
        <v>142.97300000000001</v>
      </c>
      <c r="G4136">
        <v>85.977000000000004</v>
      </c>
      <c r="H4136">
        <v>46.787999999999997</v>
      </c>
      <c r="I4136">
        <v>12292.383</v>
      </c>
      <c r="J4136">
        <v>5013157</v>
      </c>
      <c r="K4136">
        <v>3.4929999999999999</v>
      </c>
      <c r="L4136">
        <v>2.7269999999999999</v>
      </c>
      <c r="M4136">
        <v>499.36500000000001</v>
      </c>
      <c r="N4136">
        <v>203654</v>
      </c>
      <c r="O4136">
        <v>2.0550000000000002</v>
      </c>
      <c r="P4136">
        <v>3.306</v>
      </c>
      <c r="Q4136">
        <v>293.84800000000001</v>
      </c>
      <c r="R4136">
        <v>119839</v>
      </c>
      <c r="S4136">
        <v>2.1999999999999999E-2</v>
      </c>
      <c r="T4136">
        <v>2.3610000000000002</v>
      </c>
      <c r="U4136">
        <v>3.1259999999999999</v>
      </c>
      <c r="V4136">
        <v>1275</v>
      </c>
      <c r="W4136">
        <v>5</v>
      </c>
      <c r="X4136">
        <f t="shared" si="140"/>
        <v>0</v>
      </c>
      <c r="Y4136">
        <f t="shared" si="141"/>
        <v>0</v>
      </c>
    </row>
    <row r="4137" spans="1:25" x14ac:dyDescent="0.2">
      <c r="A4137" t="s">
        <v>10574</v>
      </c>
      <c r="B4137" t="s">
        <v>24</v>
      </c>
      <c r="C4137">
        <v>4</v>
      </c>
      <c r="D4137">
        <v>4</v>
      </c>
      <c r="E4137" t="s">
        <v>4464</v>
      </c>
      <c r="F4137">
        <v>106.916</v>
      </c>
      <c r="G4137">
        <v>74.915000000000006</v>
      </c>
      <c r="H4137">
        <v>47.258000000000003</v>
      </c>
      <c r="I4137">
        <v>8009.5450000000001</v>
      </c>
      <c r="J4137">
        <v>3266503</v>
      </c>
      <c r="K4137">
        <v>7.2460000000000004</v>
      </c>
      <c r="L4137">
        <v>5.8650000000000002</v>
      </c>
      <c r="M4137">
        <v>774.74199999999996</v>
      </c>
      <c r="N4137">
        <v>315960</v>
      </c>
      <c r="O4137">
        <v>2.2610000000000001</v>
      </c>
      <c r="P4137">
        <v>3.4649999999999999</v>
      </c>
      <c r="Q4137">
        <v>241.69800000000001</v>
      </c>
      <c r="R4137">
        <v>98571</v>
      </c>
      <c r="S4137">
        <v>6.0000000000000001E-3</v>
      </c>
      <c r="T4137">
        <v>1.2210000000000001</v>
      </c>
      <c r="U4137">
        <v>0.625</v>
      </c>
      <c r="V4137">
        <v>255</v>
      </c>
      <c r="W4137">
        <v>1</v>
      </c>
      <c r="X4137">
        <f t="shared" si="140"/>
        <v>0</v>
      </c>
      <c r="Y4137">
        <f t="shared" si="141"/>
        <v>0</v>
      </c>
    </row>
    <row r="4138" spans="1:25" x14ac:dyDescent="0.2">
      <c r="A4138" t="s">
        <v>10574</v>
      </c>
      <c r="B4138" t="s">
        <v>24</v>
      </c>
      <c r="C4138">
        <v>4</v>
      </c>
      <c r="D4138">
        <v>6</v>
      </c>
      <c r="E4138" t="s">
        <v>4465</v>
      </c>
      <c r="F4138">
        <v>281.04899999999998</v>
      </c>
      <c r="G4138">
        <v>60.567</v>
      </c>
      <c r="H4138">
        <v>30.045999999999999</v>
      </c>
      <c r="I4138">
        <v>17022.386999999999</v>
      </c>
      <c r="J4138">
        <v>6942177</v>
      </c>
      <c r="K4138">
        <v>27.664999999999999</v>
      </c>
      <c r="L4138">
        <v>14.282</v>
      </c>
      <c r="M4138">
        <v>7775.3149999999996</v>
      </c>
      <c r="N4138">
        <v>3170978</v>
      </c>
      <c r="O4138">
        <v>2.6819999999999999</v>
      </c>
      <c r="P4138">
        <v>5.2279999999999998</v>
      </c>
      <c r="Q4138">
        <v>753.65700000000004</v>
      </c>
      <c r="R4138">
        <v>307361</v>
      </c>
      <c r="S4138">
        <v>3.3000000000000002E-2</v>
      </c>
      <c r="T4138">
        <v>2.9169999999999998</v>
      </c>
      <c r="U4138">
        <v>9.3789999999999996</v>
      </c>
      <c r="V4138">
        <v>3825</v>
      </c>
      <c r="W4138">
        <v>15</v>
      </c>
      <c r="X4138">
        <f t="shared" si="140"/>
        <v>320.01732000000004</v>
      </c>
      <c r="Y4138">
        <f t="shared" si="141"/>
        <v>9.8948</v>
      </c>
    </row>
    <row r="4139" spans="1:25" x14ac:dyDescent="0.2">
      <c r="A4139" t="s">
        <v>10574</v>
      </c>
      <c r="B4139" t="s">
        <v>24</v>
      </c>
      <c r="C4139">
        <v>4</v>
      </c>
      <c r="D4139">
        <v>7</v>
      </c>
      <c r="E4139" t="s">
        <v>4466</v>
      </c>
      <c r="F4139">
        <v>174.03700000000001</v>
      </c>
      <c r="G4139">
        <v>86.811999999999998</v>
      </c>
      <c r="H4139">
        <v>48.110999999999997</v>
      </c>
      <c r="I4139">
        <v>15108.471</v>
      </c>
      <c r="J4139">
        <v>6161632</v>
      </c>
      <c r="K4139">
        <v>2.8580000000000001</v>
      </c>
      <c r="L4139">
        <v>1.819</v>
      </c>
      <c r="M4139">
        <v>497.39600000000002</v>
      </c>
      <c r="N4139">
        <v>202851</v>
      </c>
      <c r="O4139">
        <v>1.829</v>
      </c>
      <c r="P4139">
        <v>2.2000000000000002</v>
      </c>
      <c r="Q4139">
        <v>318.38600000000002</v>
      </c>
      <c r="R4139">
        <v>129846</v>
      </c>
      <c r="S4139">
        <v>1.4E-2</v>
      </c>
      <c r="T4139">
        <v>1.9139999999999999</v>
      </c>
      <c r="U4139">
        <v>2.5009999999999999</v>
      </c>
      <c r="V4139">
        <v>1020</v>
      </c>
      <c r="W4139">
        <v>4</v>
      </c>
      <c r="X4139">
        <f t="shared" si="140"/>
        <v>0</v>
      </c>
      <c r="Y4139">
        <f t="shared" si="141"/>
        <v>0</v>
      </c>
    </row>
    <row r="4140" spans="1:25" x14ac:dyDescent="0.2">
      <c r="A4140" t="s">
        <v>10574</v>
      </c>
      <c r="B4140" t="s">
        <v>24</v>
      </c>
      <c r="C4140">
        <v>4</v>
      </c>
      <c r="D4140">
        <v>8</v>
      </c>
      <c r="E4140" t="s">
        <v>2718</v>
      </c>
      <c r="F4140">
        <v>210.40600000000001</v>
      </c>
      <c r="G4140">
        <v>85.762</v>
      </c>
      <c r="H4140">
        <v>41.512</v>
      </c>
      <c r="I4140">
        <v>18044.728999999999</v>
      </c>
      <c r="J4140">
        <v>7359115</v>
      </c>
      <c r="K4140">
        <v>2.6629999999999998</v>
      </c>
      <c r="L4140">
        <v>1.7989999999999999</v>
      </c>
      <c r="M4140">
        <v>560.31700000000001</v>
      </c>
      <c r="N4140">
        <v>228512</v>
      </c>
      <c r="O4140">
        <v>1.9039999999999999</v>
      </c>
      <c r="P4140">
        <v>3.1819999999999999</v>
      </c>
      <c r="Q4140">
        <v>400.65800000000002</v>
      </c>
      <c r="R4140">
        <v>163399</v>
      </c>
      <c r="S4140">
        <v>1.4999999999999999E-2</v>
      </c>
      <c r="T4140">
        <v>1.946</v>
      </c>
      <c r="U4140">
        <v>3.1259999999999999</v>
      </c>
      <c r="V4140">
        <v>1275</v>
      </c>
      <c r="W4140">
        <v>5</v>
      </c>
      <c r="X4140">
        <f t="shared" si="140"/>
        <v>0</v>
      </c>
      <c r="Y4140">
        <f t="shared" si="141"/>
        <v>0</v>
      </c>
    </row>
    <row r="4141" spans="1:25" x14ac:dyDescent="0.2">
      <c r="A4141" t="s">
        <v>10574</v>
      </c>
      <c r="B4141" t="s">
        <v>24</v>
      </c>
      <c r="C4141">
        <v>4</v>
      </c>
      <c r="D4141">
        <v>9</v>
      </c>
      <c r="E4141" t="s">
        <v>4467</v>
      </c>
      <c r="F4141">
        <v>13.792999999999999</v>
      </c>
      <c r="G4141">
        <v>50.283000000000001</v>
      </c>
      <c r="H4141">
        <v>30.341000000000001</v>
      </c>
      <c r="I4141">
        <v>693.53499999999997</v>
      </c>
      <c r="J4141">
        <v>282842</v>
      </c>
      <c r="K4141">
        <v>2.383</v>
      </c>
      <c r="L4141">
        <v>1.6930000000000001</v>
      </c>
      <c r="M4141">
        <v>32.869</v>
      </c>
      <c r="N4141">
        <v>13405</v>
      </c>
      <c r="O4141">
        <v>0.97799999999999998</v>
      </c>
      <c r="P4141">
        <v>0.84099999999999997</v>
      </c>
      <c r="Q4141">
        <v>13.489000000000001</v>
      </c>
      <c r="R4141">
        <v>5501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f t="shared" si="140"/>
        <v>0</v>
      </c>
      <c r="Y4141">
        <f t="shared" si="141"/>
        <v>0</v>
      </c>
    </row>
    <row r="4142" spans="1:25" x14ac:dyDescent="0.2">
      <c r="A4142" t="s">
        <v>10574</v>
      </c>
      <c r="B4142" t="s">
        <v>24</v>
      </c>
      <c r="C4142">
        <v>4</v>
      </c>
      <c r="D4142">
        <v>10</v>
      </c>
      <c r="E4142" t="s">
        <v>4468</v>
      </c>
      <c r="F4142">
        <v>226.185</v>
      </c>
      <c r="G4142">
        <v>63.738</v>
      </c>
      <c r="H4142">
        <v>39.475000000000001</v>
      </c>
      <c r="I4142">
        <v>14416.476000000001</v>
      </c>
      <c r="J4142">
        <v>5879418</v>
      </c>
      <c r="K4142">
        <v>23.431999999999999</v>
      </c>
      <c r="L4142">
        <v>10.032</v>
      </c>
      <c r="M4142">
        <v>5300.0190000000002</v>
      </c>
      <c r="N4142">
        <v>2161487</v>
      </c>
      <c r="O4142">
        <v>5.3120000000000003</v>
      </c>
      <c r="P4142">
        <v>12.942</v>
      </c>
      <c r="Q4142">
        <v>1201.4380000000001</v>
      </c>
      <c r="R4142">
        <v>489978</v>
      </c>
      <c r="S4142">
        <v>5.8000000000000003E-2</v>
      </c>
      <c r="T4142">
        <v>3.847</v>
      </c>
      <c r="U4142">
        <v>13.131</v>
      </c>
      <c r="V4142">
        <v>5355</v>
      </c>
      <c r="W4142">
        <v>21</v>
      </c>
      <c r="X4142">
        <f t="shared" si="140"/>
        <v>839.44328000000007</v>
      </c>
      <c r="Y4142">
        <f t="shared" si="141"/>
        <v>16.854800000000001</v>
      </c>
    </row>
    <row r="4143" spans="1:25" x14ac:dyDescent="0.2">
      <c r="A4143" t="s">
        <v>10574</v>
      </c>
      <c r="B4143" t="s">
        <v>24</v>
      </c>
      <c r="C4143">
        <v>4</v>
      </c>
      <c r="D4143">
        <v>11</v>
      </c>
      <c r="E4143" t="s">
        <v>4469</v>
      </c>
      <c r="F4143">
        <v>223.249</v>
      </c>
      <c r="G4143">
        <v>78.054000000000002</v>
      </c>
      <c r="H4143">
        <v>44.579000000000001</v>
      </c>
      <c r="I4143">
        <v>17425.425999999999</v>
      </c>
      <c r="J4143">
        <v>7106547</v>
      </c>
      <c r="K4143">
        <v>2.4020000000000001</v>
      </c>
      <c r="L4143">
        <v>1.617</v>
      </c>
      <c r="M4143">
        <v>536.13499999999999</v>
      </c>
      <c r="N4143">
        <v>218650</v>
      </c>
      <c r="O4143">
        <v>1.8520000000000001</v>
      </c>
      <c r="P4143">
        <v>3.7789999999999999</v>
      </c>
      <c r="Q4143">
        <v>413.47500000000002</v>
      </c>
      <c r="R4143">
        <v>168626</v>
      </c>
      <c r="S4143">
        <v>1.0999999999999999E-2</v>
      </c>
      <c r="T4143">
        <v>1.69</v>
      </c>
      <c r="U4143">
        <v>2.5009999999999999</v>
      </c>
      <c r="V4143">
        <v>1020</v>
      </c>
      <c r="W4143">
        <v>4</v>
      </c>
      <c r="X4143">
        <f t="shared" si="140"/>
        <v>0</v>
      </c>
      <c r="Y4143">
        <f t="shared" si="141"/>
        <v>0</v>
      </c>
    </row>
    <row r="4144" spans="1:25" x14ac:dyDescent="0.2">
      <c r="A4144" t="s">
        <v>10574</v>
      </c>
      <c r="B4144" t="s">
        <v>24</v>
      </c>
      <c r="C4144">
        <v>4</v>
      </c>
      <c r="D4144">
        <v>12</v>
      </c>
      <c r="E4144" t="s">
        <v>4470</v>
      </c>
      <c r="F4144">
        <v>131.50700000000001</v>
      </c>
      <c r="G4144">
        <v>77.626000000000005</v>
      </c>
      <c r="H4144">
        <v>50.081000000000003</v>
      </c>
      <c r="I4144">
        <v>10208.302</v>
      </c>
      <c r="J4144">
        <v>4163214</v>
      </c>
      <c r="K4144">
        <v>4.0250000000000004</v>
      </c>
      <c r="L4144">
        <v>3.464</v>
      </c>
      <c r="M4144">
        <v>529.26</v>
      </c>
      <c r="N4144">
        <v>215846</v>
      </c>
      <c r="O4144">
        <v>2.0179999999999998</v>
      </c>
      <c r="P4144">
        <v>5.3579999999999997</v>
      </c>
      <c r="Q4144">
        <v>265.40699999999998</v>
      </c>
      <c r="R4144">
        <v>108240</v>
      </c>
      <c r="S4144">
        <v>5.0000000000000001E-3</v>
      </c>
      <c r="T4144">
        <v>1.101</v>
      </c>
      <c r="U4144">
        <v>0.625</v>
      </c>
      <c r="V4144">
        <v>255</v>
      </c>
      <c r="W4144">
        <v>1</v>
      </c>
      <c r="X4144">
        <f t="shared" si="140"/>
        <v>0</v>
      </c>
      <c r="Y4144">
        <f t="shared" si="141"/>
        <v>0</v>
      </c>
    </row>
    <row r="4145" spans="1:25" x14ac:dyDescent="0.2">
      <c r="A4145" t="s">
        <v>10574</v>
      </c>
      <c r="B4145" t="s">
        <v>24</v>
      </c>
      <c r="C4145">
        <v>4</v>
      </c>
      <c r="D4145">
        <v>13</v>
      </c>
      <c r="E4145" t="s">
        <v>4471</v>
      </c>
      <c r="F4145">
        <v>216.44499999999999</v>
      </c>
      <c r="G4145">
        <v>86.507000000000005</v>
      </c>
      <c r="H4145">
        <v>48.103000000000002</v>
      </c>
      <c r="I4145">
        <v>18723.93</v>
      </c>
      <c r="J4145">
        <v>7636111</v>
      </c>
      <c r="K4145">
        <v>2.8620000000000001</v>
      </c>
      <c r="L4145">
        <v>1.794</v>
      </c>
      <c r="M4145">
        <v>619.52599999999995</v>
      </c>
      <c r="N4145">
        <v>252659</v>
      </c>
      <c r="O4145">
        <v>1.829</v>
      </c>
      <c r="P4145">
        <v>3.4169999999999998</v>
      </c>
      <c r="Q4145">
        <v>395.81099999999998</v>
      </c>
      <c r="R4145">
        <v>161422</v>
      </c>
      <c r="S4145">
        <v>1.4E-2</v>
      </c>
      <c r="T4145">
        <v>1.919</v>
      </c>
      <c r="U4145">
        <v>3.1259999999999999</v>
      </c>
      <c r="V4145">
        <v>1275</v>
      </c>
      <c r="W4145">
        <v>5</v>
      </c>
      <c r="X4145">
        <f t="shared" si="140"/>
        <v>0</v>
      </c>
      <c r="Y4145">
        <f t="shared" si="141"/>
        <v>0</v>
      </c>
    </row>
    <row r="4146" spans="1:25" x14ac:dyDescent="0.2">
      <c r="A4146" t="s">
        <v>10574</v>
      </c>
      <c r="B4146" t="s">
        <v>24</v>
      </c>
      <c r="C4146">
        <v>4</v>
      </c>
      <c r="D4146">
        <v>14</v>
      </c>
      <c r="E4146" t="s">
        <v>4472</v>
      </c>
      <c r="F4146">
        <v>214.12100000000001</v>
      </c>
      <c r="G4146">
        <v>78.049000000000007</v>
      </c>
      <c r="H4146">
        <v>36.343000000000004</v>
      </c>
      <c r="I4146">
        <v>16711.791000000001</v>
      </c>
      <c r="J4146">
        <v>6815508</v>
      </c>
      <c r="K4146">
        <v>26.838999999999999</v>
      </c>
      <c r="L4146">
        <v>11.064</v>
      </c>
      <c r="M4146">
        <v>5746.7039999999997</v>
      </c>
      <c r="N4146">
        <v>2343657</v>
      </c>
      <c r="O4146">
        <v>3.6589999999999998</v>
      </c>
      <c r="P4146">
        <v>8.6170000000000009</v>
      </c>
      <c r="Q4146">
        <v>783.40700000000004</v>
      </c>
      <c r="R4146">
        <v>319494</v>
      </c>
      <c r="S4146">
        <v>3.7999999999999999E-2</v>
      </c>
      <c r="T4146">
        <v>3.1110000000000002</v>
      </c>
      <c r="U4146">
        <v>8.1280000000000001</v>
      </c>
      <c r="V4146">
        <v>3315</v>
      </c>
      <c r="W4146">
        <v>13</v>
      </c>
      <c r="X4146">
        <f t="shared" si="140"/>
        <v>354.52732000000003</v>
      </c>
      <c r="Y4146">
        <f t="shared" si="141"/>
        <v>7.5747999999999998</v>
      </c>
    </row>
    <row r="4147" spans="1:25" x14ac:dyDescent="0.2">
      <c r="A4147" t="s">
        <v>10574</v>
      </c>
      <c r="B4147" t="s">
        <v>24</v>
      </c>
      <c r="C4147">
        <v>4</v>
      </c>
      <c r="D4147">
        <v>15</v>
      </c>
      <c r="E4147" t="s">
        <v>4473</v>
      </c>
      <c r="F4147">
        <v>281.82600000000002</v>
      </c>
      <c r="G4147">
        <v>95.576999999999998</v>
      </c>
      <c r="H4147">
        <v>44.5</v>
      </c>
      <c r="I4147">
        <v>26936.030999999999</v>
      </c>
      <c r="J4147">
        <v>10985222</v>
      </c>
      <c r="K4147">
        <v>52.164000000000001</v>
      </c>
      <c r="L4147">
        <v>24.902000000000001</v>
      </c>
      <c r="M4147">
        <v>14701.111999999999</v>
      </c>
      <c r="N4147">
        <v>5995500</v>
      </c>
      <c r="O4147">
        <v>6.4630000000000001</v>
      </c>
      <c r="P4147">
        <v>12.167999999999999</v>
      </c>
      <c r="Q4147">
        <v>1821.3610000000001</v>
      </c>
      <c r="R4147">
        <v>742799</v>
      </c>
      <c r="S4147">
        <v>0.122</v>
      </c>
      <c r="T4147">
        <v>5.577</v>
      </c>
      <c r="U4147">
        <v>34.39</v>
      </c>
      <c r="V4147">
        <v>14025</v>
      </c>
      <c r="W4147">
        <v>55</v>
      </c>
      <c r="X4147">
        <f t="shared" si="140"/>
        <v>1558.55396</v>
      </c>
      <c r="Y4147">
        <f t="shared" si="141"/>
        <v>56.294799999999995</v>
      </c>
    </row>
    <row r="4148" spans="1:25" x14ac:dyDescent="0.2">
      <c r="A4148" t="s">
        <v>10574</v>
      </c>
      <c r="B4148" t="s">
        <v>24</v>
      </c>
      <c r="C4148">
        <v>4</v>
      </c>
      <c r="D4148">
        <v>17</v>
      </c>
      <c r="E4148" t="s">
        <v>4474</v>
      </c>
      <c r="F4148">
        <v>202.917</v>
      </c>
      <c r="G4148">
        <v>79.546000000000006</v>
      </c>
      <c r="H4148">
        <v>43.417000000000002</v>
      </c>
      <c r="I4148">
        <v>16141.198</v>
      </c>
      <c r="J4148">
        <v>6582805</v>
      </c>
      <c r="K4148">
        <v>75.888999999999996</v>
      </c>
      <c r="L4148">
        <v>36.817</v>
      </c>
      <c r="M4148">
        <v>15399.227999999999</v>
      </c>
      <c r="N4148">
        <v>6280210</v>
      </c>
      <c r="O4148">
        <v>7.3410000000000002</v>
      </c>
      <c r="P4148">
        <v>12.987</v>
      </c>
      <c r="Q4148">
        <v>1489.5530000000001</v>
      </c>
      <c r="R4148">
        <v>607479</v>
      </c>
      <c r="S4148">
        <v>0.17599999999999999</v>
      </c>
      <c r="T4148">
        <v>6.69</v>
      </c>
      <c r="U4148">
        <v>35.64</v>
      </c>
      <c r="V4148">
        <v>14535</v>
      </c>
      <c r="W4148">
        <v>57</v>
      </c>
      <c r="X4148">
        <f t="shared" si="140"/>
        <v>1173.6566800000001</v>
      </c>
      <c r="Y4148">
        <f t="shared" si="141"/>
        <v>58.614799999999995</v>
      </c>
    </row>
    <row r="4149" spans="1:25" x14ac:dyDescent="0.2">
      <c r="A4149" t="s">
        <v>10574</v>
      </c>
      <c r="B4149" t="s">
        <v>24</v>
      </c>
      <c r="C4149">
        <v>4</v>
      </c>
      <c r="D4149">
        <v>18</v>
      </c>
      <c r="E4149" t="s">
        <v>4475</v>
      </c>
      <c r="F4149">
        <v>221.66300000000001</v>
      </c>
      <c r="G4149">
        <v>92.822999999999993</v>
      </c>
      <c r="H4149">
        <v>44.237000000000002</v>
      </c>
      <c r="I4149">
        <v>20575.446</v>
      </c>
      <c r="J4149">
        <v>8391208</v>
      </c>
      <c r="K4149">
        <v>27.603000000000002</v>
      </c>
      <c r="L4149">
        <v>11.045999999999999</v>
      </c>
      <c r="M4149">
        <v>6118.4769999999999</v>
      </c>
      <c r="N4149">
        <v>2495276</v>
      </c>
      <c r="O4149">
        <v>9.33</v>
      </c>
      <c r="P4149">
        <v>14.605</v>
      </c>
      <c r="Q4149">
        <v>2068.1570000000002</v>
      </c>
      <c r="R4149">
        <v>843449</v>
      </c>
      <c r="S4149">
        <v>0.124</v>
      </c>
      <c r="T4149">
        <v>5.6239999999999997</v>
      </c>
      <c r="U4149">
        <v>27.512</v>
      </c>
      <c r="V4149">
        <v>11220</v>
      </c>
      <c r="W4149">
        <v>44</v>
      </c>
      <c r="X4149">
        <f t="shared" si="140"/>
        <v>1844.8373200000001</v>
      </c>
      <c r="Y4149">
        <f t="shared" si="141"/>
        <v>43.534799999999997</v>
      </c>
    </row>
    <row r="4150" spans="1:25" x14ac:dyDescent="0.2">
      <c r="A4150" t="s">
        <v>10574</v>
      </c>
      <c r="B4150" t="s">
        <v>24</v>
      </c>
      <c r="C4150">
        <v>4</v>
      </c>
      <c r="D4150">
        <v>19</v>
      </c>
      <c r="E4150" t="s">
        <v>4476</v>
      </c>
      <c r="F4150">
        <v>271.70400000000001</v>
      </c>
      <c r="G4150">
        <v>82.62</v>
      </c>
      <c r="H4150">
        <v>39.796999999999997</v>
      </c>
      <c r="I4150">
        <v>22448.165000000001</v>
      </c>
      <c r="J4150">
        <v>9154952</v>
      </c>
      <c r="K4150">
        <v>64.623999999999995</v>
      </c>
      <c r="L4150">
        <v>26.806000000000001</v>
      </c>
      <c r="M4150">
        <v>17558.556</v>
      </c>
      <c r="N4150">
        <v>7160841</v>
      </c>
      <c r="O4150">
        <v>9.2550000000000008</v>
      </c>
      <c r="P4150">
        <v>15.811999999999999</v>
      </c>
      <c r="Q4150">
        <v>2514.6469999999999</v>
      </c>
      <c r="R4150">
        <v>1025539</v>
      </c>
      <c r="S4150">
        <v>0.159</v>
      </c>
      <c r="T4150">
        <v>6.3609999999999998</v>
      </c>
      <c r="U4150">
        <v>43.143000000000001</v>
      </c>
      <c r="V4150">
        <v>17595</v>
      </c>
      <c r="W4150">
        <v>69</v>
      </c>
      <c r="X4150">
        <f t="shared" si="140"/>
        <v>2362.7657199999999</v>
      </c>
      <c r="Y4150">
        <f t="shared" si="141"/>
        <v>72.53479999999999</v>
      </c>
    </row>
    <row r="4151" spans="1:25" x14ac:dyDescent="0.2">
      <c r="A4151" t="s">
        <v>10574</v>
      </c>
      <c r="B4151" t="s">
        <v>24</v>
      </c>
      <c r="C4151">
        <v>4</v>
      </c>
      <c r="D4151">
        <v>20</v>
      </c>
      <c r="E4151" t="s">
        <v>4477</v>
      </c>
      <c r="F4151">
        <v>130.279</v>
      </c>
      <c r="G4151">
        <v>75.281999999999996</v>
      </c>
      <c r="H4151">
        <v>53.206000000000003</v>
      </c>
      <c r="I4151">
        <v>9807.6190000000006</v>
      </c>
      <c r="J4151">
        <v>3999805</v>
      </c>
      <c r="K4151">
        <v>3.0510000000000002</v>
      </c>
      <c r="L4151">
        <v>2.1869999999999998</v>
      </c>
      <c r="M4151">
        <v>397.505</v>
      </c>
      <c r="N4151">
        <v>162113</v>
      </c>
      <c r="O4151">
        <v>1.944</v>
      </c>
      <c r="P4151">
        <v>4.3760000000000003</v>
      </c>
      <c r="Q4151">
        <v>253.31399999999999</v>
      </c>
      <c r="R4151">
        <v>103308</v>
      </c>
      <c r="S4151">
        <v>5.0000000000000001E-3</v>
      </c>
      <c r="T4151">
        <v>1.1060000000000001</v>
      </c>
      <c r="U4151">
        <v>0.625</v>
      </c>
      <c r="V4151">
        <v>255</v>
      </c>
      <c r="W4151">
        <v>1</v>
      </c>
      <c r="X4151">
        <f t="shared" si="140"/>
        <v>0</v>
      </c>
      <c r="Y4151">
        <f t="shared" si="141"/>
        <v>0</v>
      </c>
    </row>
    <row r="4152" spans="1:25" x14ac:dyDescent="0.2">
      <c r="A4152" t="s">
        <v>10574</v>
      </c>
      <c r="B4152" t="s">
        <v>24</v>
      </c>
      <c r="C4152">
        <v>4</v>
      </c>
      <c r="D4152">
        <v>21</v>
      </c>
      <c r="E4152" t="s">
        <v>4478</v>
      </c>
      <c r="F4152">
        <v>36.969000000000001</v>
      </c>
      <c r="G4152">
        <v>62.238</v>
      </c>
      <c r="H4152">
        <v>35.488</v>
      </c>
      <c r="I4152">
        <v>2300.8960000000002</v>
      </c>
      <c r="J4152">
        <v>938366</v>
      </c>
      <c r="K4152">
        <v>36.649000000000001</v>
      </c>
      <c r="L4152">
        <v>35.283999999999999</v>
      </c>
      <c r="M4152">
        <v>1354.866</v>
      </c>
      <c r="N4152">
        <v>552550</v>
      </c>
      <c r="O4152">
        <v>3.0510000000000002</v>
      </c>
      <c r="P4152">
        <v>5.33</v>
      </c>
      <c r="Q4152">
        <v>112.8</v>
      </c>
      <c r="R4152">
        <v>46003</v>
      </c>
      <c r="S4152">
        <v>1.7000000000000001E-2</v>
      </c>
      <c r="T4152">
        <v>2.077</v>
      </c>
      <c r="U4152">
        <v>0.625</v>
      </c>
      <c r="V4152">
        <v>255</v>
      </c>
      <c r="W4152">
        <v>1</v>
      </c>
      <c r="X4152">
        <f t="shared" si="140"/>
        <v>0</v>
      </c>
      <c r="Y4152">
        <f t="shared" si="141"/>
        <v>0</v>
      </c>
    </row>
    <row r="4153" spans="1:25" x14ac:dyDescent="0.2">
      <c r="A4153" t="s">
        <v>10574</v>
      </c>
      <c r="B4153" t="s">
        <v>24</v>
      </c>
      <c r="C4153">
        <v>4</v>
      </c>
      <c r="D4153">
        <v>22</v>
      </c>
      <c r="E4153" t="s">
        <v>4479</v>
      </c>
      <c r="F4153">
        <v>161.48099999999999</v>
      </c>
      <c r="G4153">
        <v>82.915000000000006</v>
      </c>
      <c r="H4153">
        <v>43.838999999999999</v>
      </c>
      <c r="I4153">
        <v>13389.188</v>
      </c>
      <c r="J4153">
        <v>5460463</v>
      </c>
      <c r="K4153">
        <v>29.315999999999999</v>
      </c>
      <c r="L4153">
        <v>11.861000000000001</v>
      </c>
      <c r="M4153">
        <v>4733.93</v>
      </c>
      <c r="N4153">
        <v>1930621</v>
      </c>
      <c r="O4153">
        <v>4.0039999999999996</v>
      </c>
      <c r="P4153">
        <v>8.01</v>
      </c>
      <c r="Q4153">
        <v>646.58900000000006</v>
      </c>
      <c r="R4153">
        <v>263696</v>
      </c>
      <c r="S4153">
        <v>6.2E-2</v>
      </c>
      <c r="T4153">
        <v>3.9740000000000002</v>
      </c>
      <c r="U4153">
        <v>10.004</v>
      </c>
      <c r="V4153">
        <v>4080</v>
      </c>
      <c r="W4153">
        <v>16</v>
      </c>
      <c r="X4153">
        <f t="shared" si="140"/>
        <v>195.81844000000009</v>
      </c>
      <c r="Y4153">
        <f t="shared" si="141"/>
        <v>11.0548</v>
      </c>
    </row>
    <row r="4154" spans="1:25" x14ac:dyDescent="0.2">
      <c r="A4154" t="s">
        <v>10574</v>
      </c>
      <c r="B4154" t="s">
        <v>24</v>
      </c>
      <c r="C4154">
        <v>4</v>
      </c>
      <c r="D4154">
        <v>23</v>
      </c>
      <c r="E4154" t="s">
        <v>4480</v>
      </c>
      <c r="F4154">
        <v>137.29400000000001</v>
      </c>
      <c r="G4154">
        <v>93.524000000000001</v>
      </c>
      <c r="H4154">
        <v>52.134999999999998</v>
      </c>
      <c r="I4154">
        <v>12840.236000000001</v>
      </c>
      <c r="J4154">
        <v>5236586</v>
      </c>
      <c r="K4154">
        <v>2.9420000000000002</v>
      </c>
      <c r="L4154">
        <v>1.96</v>
      </c>
      <c r="M4154">
        <v>403.976</v>
      </c>
      <c r="N4154">
        <v>164752</v>
      </c>
      <c r="O4154">
        <v>2.8650000000000002</v>
      </c>
      <c r="P4154">
        <v>6.4930000000000003</v>
      </c>
      <c r="Q4154">
        <v>393.32900000000001</v>
      </c>
      <c r="R4154">
        <v>160410</v>
      </c>
      <c r="S4154">
        <v>2.3E-2</v>
      </c>
      <c r="T4154">
        <v>2.41</v>
      </c>
      <c r="U4154">
        <v>3.1259999999999999</v>
      </c>
      <c r="V4154">
        <v>1275</v>
      </c>
      <c r="W4154">
        <v>5</v>
      </c>
      <c r="X4154">
        <f t="shared" si="140"/>
        <v>0</v>
      </c>
      <c r="Y4154">
        <f t="shared" si="141"/>
        <v>0</v>
      </c>
    </row>
    <row r="4155" spans="1:25" x14ac:dyDescent="0.2">
      <c r="A4155" t="s">
        <v>10574</v>
      </c>
      <c r="B4155" t="s">
        <v>24</v>
      </c>
      <c r="C4155">
        <v>4</v>
      </c>
      <c r="D4155">
        <v>24</v>
      </c>
      <c r="E4155" t="s">
        <v>4481</v>
      </c>
      <c r="F4155">
        <v>254.03</v>
      </c>
      <c r="G4155">
        <v>91.019000000000005</v>
      </c>
      <c r="H4155">
        <v>48.517000000000003</v>
      </c>
      <c r="I4155">
        <v>23121.501</v>
      </c>
      <c r="J4155">
        <v>9429556</v>
      </c>
      <c r="K4155">
        <v>28.11</v>
      </c>
      <c r="L4155">
        <v>12.85</v>
      </c>
      <c r="M4155">
        <v>7140.7830000000004</v>
      </c>
      <c r="N4155">
        <v>2912199</v>
      </c>
      <c r="O4155">
        <v>14.151</v>
      </c>
      <c r="P4155">
        <v>20.149999999999999</v>
      </c>
      <c r="Q4155">
        <v>3594.81</v>
      </c>
      <c r="R4155">
        <v>1466058</v>
      </c>
      <c r="S4155">
        <v>0.111</v>
      </c>
      <c r="T4155">
        <v>5.3129999999999997</v>
      </c>
      <c r="U4155">
        <v>28.137</v>
      </c>
      <c r="V4155">
        <v>11475</v>
      </c>
      <c r="W4155">
        <v>45</v>
      </c>
      <c r="X4155">
        <f t="shared" si="140"/>
        <v>3615.7547999999992</v>
      </c>
      <c r="Y4155">
        <f t="shared" si="141"/>
        <v>44.694800000000001</v>
      </c>
    </row>
    <row r="4156" spans="1:25" x14ac:dyDescent="0.2">
      <c r="A4156" t="s">
        <v>10574</v>
      </c>
      <c r="B4156" t="s">
        <v>24</v>
      </c>
      <c r="C4156">
        <v>4</v>
      </c>
      <c r="D4156">
        <v>25</v>
      </c>
      <c r="E4156" t="s">
        <v>4482</v>
      </c>
      <c r="F4156">
        <v>280.43299999999999</v>
      </c>
      <c r="G4156">
        <v>66.159000000000006</v>
      </c>
      <c r="H4156">
        <v>35.212000000000003</v>
      </c>
      <c r="I4156">
        <v>18553.101999999999</v>
      </c>
      <c r="J4156">
        <v>7566443</v>
      </c>
      <c r="K4156">
        <v>89.412000000000006</v>
      </c>
      <c r="L4156">
        <v>36.194000000000003</v>
      </c>
      <c r="M4156">
        <v>25073.999</v>
      </c>
      <c r="N4156">
        <v>10225836</v>
      </c>
      <c r="O4156">
        <v>8.4580000000000002</v>
      </c>
      <c r="P4156">
        <v>13.5</v>
      </c>
      <c r="Q4156">
        <v>2372.0169999999998</v>
      </c>
      <c r="R4156">
        <v>967371</v>
      </c>
      <c r="S4156">
        <v>0.20499999999999999</v>
      </c>
      <c r="T4156">
        <v>7.23</v>
      </c>
      <c r="U4156">
        <v>57.524000000000001</v>
      </c>
      <c r="V4156">
        <v>23460</v>
      </c>
      <c r="W4156">
        <v>92</v>
      </c>
      <c r="X4156">
        <f t="shared" si="140"/>
        <v>2197.3149199999998</v>
      </c>
      <c r="Y4156">
        <f t="shared" si="141"/>
        <v>99.214799999999997</v>
      </c>
    </row>
    <row r="4157" spans="1:25" x14ac:dyDescent="0.2">
      <c r="A4157" t="s">
        <v>10574</v>
      </c>
      <c r="B4157" t="s">
        <v>24</v>
      </c>
      <c r="C4157">
        <v>4</v>
      </c>
      <c r="D4157">
        <v>26</v>
      </c>
      <c r="E4157" t="s">
        <v>4483</v>
      </c>
      <c r="F4157">
        <v>181.09200000000001</v>
      </c>
      <c r="G4157">
        <v>81.753</v>
      </c>
      <c r="H4157">
        <v>44.133000000000003</v>
      </c>
      <c r="I4157">
        <v>14804.867</v>
      </c>
      <c r="J4157">
        <v>6037814</v>
      </c>
      <c r="K4157">
        <v>2.6280000000000001</v>
      </c>
      <c r="L4157">
        <v>1.6140000000000001</v>
      </c>
      <c r="M4157">
        <v>475.85500000000002</v>
      </c>
      <c r="N4157">
        <v>194066</v>
      </c>
      <c r="O4157">
        <v>2.1859999999999999</v>
      </c>
      <c r="P4157">
        <v>4.1920000000000002</v>
      </c>
      <c r="Q4157">
        <v>395.923</v>
      </c>
      <c r="R4157">
        <v>161468</v>
      </c>
      <c r="S4157">
        <v>1.7000000000000001E-2</v>
      </c>
      <c r="T4157">
        <v>2.0979999999999999</v>
      </c>
      <c r="U4157">
        <v>3.1259999999999999</v>
      </c>
      <c r="V4157">
        <v>1275</v>
      </c>
      <c r="W4157">
        <v>5</v>
      </c>
      <c r="X4157">
        <f t="shared" si="140"/>
        <v>0</v>
      </c>
      <c r="Y4157">
        <f t="shared" si="141"/>
        <v>0</v>
      </c>
    </row>
    <row r="4158" spans="1:25" x14ac:dyDescent="0.2">
      <c r="A4158" t="s">
        <v>10574</v>
      </c>
      <c r="B4158" t="s">
        <v>24</v>
      </c>
      <c r="C4158">
        <v>4</v>
      </c>
      <c r="D4158">
        <v>27</v>
      </c>
      <c r="E4158" t="s">
        <v>4484</v>
      </c>
      <c r="F4158">
        <v>215.34399999999999</v>
      </c>
      <c r="G4158">
        <v>79.075000000000003</v>
      </c>
      <c r="H4158">
        <v>42.35</v>
      </c>
      <c r="I4158">
        <v>17028.392</v>
      </c>
      <c r="J4158">
        <v>6944626</v>
      </c>
      <c r="K4158">
        <v>2.5209999999999999</v>
      </c>
      <c r="L4158">
        <v>1.7629999999999999</v>
      </c>
      <c r="M4158">
        <v>542.79200000000003</v>
      </c>
      <c r="N4158">
        <v>221365</v>
      </c>
      <c r="O4158">
        <v>2.2879999999999998</v>
      </c>
      <c r="P4158">
        <v>4.6529999999999996</v>
      </c>
      <c r="Q4158">
        <v>492.76900000000001</v>
      </c>
      <c r="R4158">
        <v>200964</v>
      </c>
      <c r="S4158">
        <v>2.5999999999999999E-2</v>
      </c>
      <c r="T4158">
        <v>2.581</v>
      </c>
      <c r="U4158">
        <v>5.6269999999999998</v>
      </c>
      <c r="V4158">
        <v>2295</v>
      </c>
      <c r="W4158">
        <v>9</v>
      </c>
      <c r="X4158">
        <f t="shared" si="140"/>
        <v>17.387240000000038</v>
      </c>
      <c r="Y4158">
        <f t="shared" si="141"/>
        <v>2.9348000000000001</v>
      </c>
    </row>
    <row r="4159" spans="1:25" x14ac:dyDescent="0.2">
      <c r="A4159" t="s">
        <v>10574</v>
      </c>
      <c r="B4159" t="s">
        <v>24</v>
      </c>
      <c r="C4159">
        <v>4</v>
      </c>
      <c r="D4159">
        <v>28</v>
      </c>
      <c r="E4159" t="s">
        <v>4485</v>
      </c>
      <c r="F4159">
        <v>262.86700000000002</v>
      </c>
      <c r="G4159">
        <v>82.272999999999996</v>
      </c>
      <c r="H4159">
        <v>50.843000000000004</v>
      </c>
      <c r="I4159">
        <v>21626.962</v>
      </c>
      <c r="J4159">
        <v>8820044</v>
      </c>
      <c r="K4159">
        <v>2.8809999999999998</v>
      </c>
      <c r="L4159">
        <v>2.3530000000000002</v>
      </c>
      <c r="M4159">
        <v>757.35900000000004</v>
      </c>
      <c r="N4159">
        <v>308871</v>
      </c>
      <c r="O4159">
        <v>2.3980000000000001</v>
      </c>
      <c r="P4159">
        <v>6.2690000000000001</v>
      </c>
      <c r="Q4159">
        <v>630.41099999999994</v>
      </c>
      <c r="R4159">
        <v>257098</v>
      </c>
      <c r="S4159">
        <v>1.7000000000000001E-2</v>
      </c>
      <c r="T4159">
        <v>2.06</v>
      </c>
      <c r="U4159">
        <v>4.3769999999999998</v>
      </c>
      <c r="V4159">
        <v>1785</v>
      </c>
      <c r="W4159">
        <v>7</v>
      </c>
      <c r="X4159">
        <f t="shared" si="140"/>
        <v>177.05195999999995</v>
      </c>
      <c r="Y4159">
        <f t="shared" si="141"/>
        <v>0.61480000000000024</v>
      </c>
    </row>
    <row r="4160" spans="1:25" x14ac:dyDescent="0.2">
      <c r="A4160" t="s">
        <v>10574</v>
      </c>
      <c r="B4160" t="s">
        <v>24</v>
      </c>
      <c r="C4160">
        <v>4</v>
      </c>
      <c r="D4160">
        <v>30</v>
      </c>
      <c r="E4160" t="s">
        <v>4486</v>
      </c>
      <c r="F4160">
        <v>262.60899999999998</v>
      </c>
      <c r="G4160">
        <v>85.656999999999996</v>
      </c>
      <c r="H4160">
        <v>42.59</v>
      </c>
      <c r="I4160">
        <v>22494.424999999999</v>
      </c>
      <c r="J4160">
        <v>9173818</v>
      </c>
      <c r="K4160">
        <v>32.250999999999998</v>
      </c>
      <c r="L4160">
        <v>15.506</v>
      </c>
      <c r="M4160">
        <v>8469.5079999999998</v>
      </c>
      <c r="N4160">
        <v>3454088</v>
      </c>
      <c r="O4160">
        <v>8.0039999999999996</v>
      </c>
      <c r="P4160">
        <v>13.438000000000001</v>
      </c>
      <c r="Q4160">
        <v>2101.9830000000002</v>
      </c>
      <c r="R4160">
        <v>857244</v>
      </c>
      <c r="S4160">
        <v>0.13300000000000001</v>
      </c>
      <c r="T4160">
        <v>5.8289999999999997</v>
      </c>
      <c r="U4160">
        <v>35.015000000000001</v>
      </c>
      <c r="V4160">
        <v>14280</v>
      </c>
      <c r="W4160">
        <v>56</v>
      </c>
      <c r="X4160">
        <f t="shared" si="140"/>
        <v>1884.0754800000002</v>
      </c>
      <c r="Y4160">
        <f t="shared" si="141"/>
        <v>57.454799999999999</v>
      </c>
    </row>
    <row r="4161" spans="1:25" x14ac:dyDescent="0.2">
      <c r="A4161" t="s">
        <v>10574</v>
      </c>
      <c r="B4161" t="s">
        <v>24</v>
      </c>
      <c r="C4161">
        <v>4</v>
      </c>
      <c r="D4161">
        <v>31</v>
      </c>
      <c r="E4161" t="s">
        <v>4487</v>
      </c>
      <c r="F4161">
        <v>183.20500000000001</v>
      </c>
      <c r="G4161">
        <v>77.899000000000001</v>
      </c>
      <c r="H4161">
        <v>42.640999999999998</v>
      </c>
      <c r="I4161">
        <v>14271.450999999999</v>
      </c>
      <c r="J4161">
        <v>5820273</v>
      </c>
      <c r="K4161">
        <v>2.899</v>
      </c>
      <c r="L4161">
        <v>2.0230000000000001</v>
      </c>
      <c r="M4161">
        <v>531.05700000000002</v>
      </c>
      <c r="N4161">
        <v>216579</v>
      </c>
      <c r="O4161">
        <v>1.8260000000000001</v>
      </c>
      <c r="P4161">
        <v>3.5049999999999999</v>
      </c>
      <c r="Q4161">
        <v>334.53500000000003</v>
      </c>
      <c r="R4161">
        <v>136432</v>
      </c>
      <c r="S4161">
        <v>7.0000000000000001E-3</v>
      </c>
      <c r="T4161">
        <v>1.319</v>
      </c>
      <c r="U4161">
        <v>1.2509999999999999</v>
      </c>
      <c r="V4161">
        <v>510</v>
      </c>
      <c r="W4161">
        <v>2</v>
      </c>
      <c r="X4161">
        <f t="shared" si="140"/>
        <v>0</v>
      </c>
      <c r="Y4161">
        <f t="shared" si="141"/>
        <v>0</v>
      </c>
    </row>
    <row r="4162" spans="1:25" x14ac:dyDescent="0.2">
      <c r="A4162" t="s">
        <v>10574</v>
      </c>
      <c r="B4162" t="s">
        <v>24</v>
      </c>
      <c r="C4162">
        <v>4</v>
      </c>
      <c r="D4162">
        <v>32</v>
      </c>
      <c r="E4162" t="s">
        <v>4488</v>
      </c>
      <c r="F4162">
        <v>276.988</v>
      </c>
      <c r="G4162">
        <v>66.881</v>
      </c>
      <c r="H4162">
        <v>35.22</v>
      </c>
      <c r="I4162">
        <v>18525.201000000001</v>
      </c>
      <c r="J4162">
        <v>7555064</v>
      </c>
      <c r="K4162">
        <v>87.507000000000005</v>
      </c>
      <c r="L4162">
        <v>40.356000000000002</v>
      </c>
      <c r="M4162">
        <v>24238.491000000002</v>
      </c>
      <c r="N4162">
        <v>9885094</v>
      </c>
      <c r="O4162">
        <v>9.3699999999999992</v>
      </c>
      <c r="P4162">
        <v>16.628</v>
      </c>
      <c r="Q4162">
        <v>2595.3009999999999</v>
      </c>
      <c r="R4162">
        <v>1058432</v>
      </c>
      <c r="S4162">
        <v>0.185</v>
      </c>
      <c r="T4162">
        <v>6.8680000000000003</v>
      </c>
      <c r="U4162">
        <v>51.271999999999998</v>
      </c>
      <c r="V4162">
        <v>20910</v>
      </c>
      <c r="W4162">
        <v>82</v>
      </c>
      <c r="X4162">
        <f t="shared" si="140"/>
        <v>2456.3243599999996</v>
      </c>
      <c r="Y4162">
        <f t="shared" si="141"/>
        <v>87.614799999999988</v>
      </c>
    </row>
    <row r="4163" spans="1:25" x14ac:dyDescent="0.2">
      <c r="A4163" t="s">
        <v>10574</v>
      </c>
      <c r="B4163" t="s">
        <v>24</v>
      </c>
      <c r="C4163">
        <v>4</v>
      </c>
      <c r="D4163">
        <v>33</v>
      </c>
      <c r="E4163" t="s">
        <v>4489</v>
      </c>
      <c r="F4163">
        <v>239.80600000000001</v>
      </c>
      <c r="G4163">
        <v>62.085000000000001</v>
      </c>
      <c r="H4163">
        <v>32.509</v>
      </c>
      <c r="I4163">
        <v>14888.210999999999</v>
      </c>
      <c r="J4163">
        <v>6071804</v>
      </c>
      <c r="K4163">
        <v>69.891000000000005</v>
      </c>
      <c r="L4163">
        <v>29.693999999999999</v>
      </c>
      <c r="M4163">
        <v>16760.202000000001</v>
      </c>
      <c r="N4163">
        <v>6835251</v>
      </c>
      <c r="O4163">
        <v>5.8310000000000004</v>
      </c>
      <c r="P4163">
        <v>9.8550000000000004</v>
      </c>
      <c r="Q4163">
        <v>1398.3969999999999</v>
      </c>
      <c r="R4163">
        <v>570303</v>
      </c>
      <c r="S4163">
        <v>0.14899999999999999</v>
      </c>
      <c r="T4163">
        <v>6.1539999999999999</v>
      </c>
      <c r="U4163">
        <v>35.64</v>
      </c>
      <c r="V4163">
        <v>14535</v>
      </c>
      <c r="W4163">
        <v>57</v>
      </c>
      <c r="X4163">
        <f t="shared" si="140"/>
        <v>1067.91572</v>
      </c>
      <c r="Y4163">
        <f t="shared" si="141"/>
        <v>58.614799999999995</v>
      </c>
    </row>
    <row r="4164" spans="1:25" x14ac:dyDescent="0.2">
      <c r="A4164" t="s">
        <v>10574</v>
      </c>
      <c r="B4164" t="s">
        <v>24</v>
      </c>
      <c r="C4164">
        <v>4</v>
      </c>
      <c r="D4164">
        <v>34</v>
      </c>
      <c r="E4164" t="s">
        <v>4490</v>
      </c>
      <c r="F4164">
        <v>94.480999999999995</v>
      </c>
      <c r="G4164">
        <v>84.861000000000004</v>
      </c>
      <c r="H4164">
        <v>51.162999999999997</v>
      </c>
      <c r="I4164">
        <v>8017.7619999999997</v>
      </c>
      <c r="J4164">
        <v>3269854</v>
      </c>
      <c r="K4164">
        <v>11.617000000000001</v>
      </c>
      <c r="L4164">
        <v>6.8259999999999996</v>
      </c>
      <c r="M4164">
        <v>1097.575</v>
      </c>
      <c r="N4164">
        <v>447620</v>
      </c>
      <c r="O4164">
        <v>4.6150000000000002</v>
      </c>
      <c r="P4164">
        <v>11.045</v>
      </c>
      <c r="Q4164">
        <v>435.98700000000002</v>
      </c>
      <c r="R4164">
        <v>177807</v>
      </c>
      <c r="S4164">
        <v>4.5999999999999999E-2</v>
      </c>
      <c r="T4164">
        <v>3.4369999999999998</v>
      </c>
      <c r="U4164">
        <v>4.3769999999999998</v>
      </c>
      <c r="V4164">
        <v>1785</v>
      </c>
      <c r="W4164">
        <v>7</v>
      </c>
      <c r="X4164">
        <f t="shared" si="140"/>
        <v>0</v>
      </c>
      <c r="Y4164">
        <f t="shared" si="141"/>
        <v>0.61480000000000024</v>
      </c>
    </row>
    <row r="4165" spans="1:25" x14ac:dyDescent="0.2">
      <c r="A4165" t="s">
        <v>10574</v>
      </c>
      <c r="B4165" t="s">
        <v>24</v>
      </c>
      <c r="C4165">
        <v>4</v>
      </c>
      <c r="D4165">
        <v>35</v>
      </c>
      <c r="E4165" t="s">
        <v>4491</v>
      </c>
      <c r="F4165">
        <v>269.07299999999998</v>
      </c>
      <c r="G4165">
        <v>68.259</v>
      </c>
      <c r="H4165">
        <v>42.298000000000002</v>
      </c>
      <c r="I4165">
        <v>18366.734</v>
      </c>
      <c r="J4165">
        <v>7490437</v>
      </c>
      <c r="K4165">
        <v>26.673999999999999</v>
      </c>
      <c r="L4165">
        <v>15.295999999999999</v>
      </c>
      <c r="M4165">
        <v>7177.3549999999996</v>
      </c>
      <c r="N4165">
        <v>2927114</v>
      </c>
      <c r="O4165">
        <v>13.286</v>
      </c>
      <c r="P4165">
        <v>20.940999999999999</v>
      </c>
      <c r="Q4165">
        <v>3574.7919999999999</v>
      </c>
      <c r="R4165">
        <v>1457894</v>
      </c>
      <c r="S4165">
        <v>0.151</v>
      </c>
      <c r="T4165">
        <v>6.2039999999999997</v>
      </c>
      <c r="U4165">
        <v>40.642000000000003</v>
      </c>
      <c r="V4165">
        <v>16575</v>
      </c>
      <c r="W4165">
        <v>65</v>
      </c>
      <c r="X4165">
        <f t="shared" si="140"/>
        <v>3592.5339199999994</v>
      </c>
      <c r="Y4165">
        <f t="shared" si="141"/>
        <v>67.894800000000004</v>
      </c>
    </row>
    <row r="4166" spans="1:25" x14ac:dyDescent="0.2">
      <c r="A4166" t="s">
        <v>10574</v>
      </c>
      <c r="B4166" t="s">
        <v>24</v>
      </c>
      <c r="C4166">
        <v>5</v>
      </c>
      <c r="D4166">
        <v>1</v>
      </c>
      <c r="E4166" t="s">
        <v>1723</v>
      </c>
      <c r="F4166">
        <v>203.398</v>
      </c>
      <c r="G4166">
        <v>59.933</v>
      </c>
      <c r="H4166">
        <v>38.798000000000002</v>
      </c>
      <c r="I4166">
        <v>12190.146000000001</v>
      </c>
      <c r="J4166">
        <v>4971462</v>
      </c>
      <c r="K4166">
        <v>18.786000000000001</v>
      </c>
      <c r="L4166">
        <v>9.2829999999999995</v>
      </c>
      <c r="M4166">
        <v>3820.982</v>
      </c>
      <c r="N4166">
        <v>1558297</v>
      </c>
      <c r="O4166">
        <v>5.0270000000000001</v>
      </c>
      <c r="P4166">
        <v>9.1760000000000002</v>
      </c>
      <c r="Q4166">
        <v>1022.489</v>
      </c>
      <c r="R4166">
        <v>416998</v>
      </c>
      <c r="S4166">
        <v>6.8000000000000005E-2</v>
      </c>
      <c r="T4166">
        <v>4.1520000000000001</v>
      </c>
      <c r="U4166">
        <v>13.756</v>
      </c>
      <c r="V4166">
        <v>5610</v>
      </c>
      <c r="W4166">
        <v>22</v>
      </c>
      <c r="X4166">
        <f t="shared" si="140"/>
        <v>631.86243999999999</v>
      </c>
      <c r="Y4166">
        <f t="shared" si="141"/>
        <v>18.014800000000001</v>
      </c>
    </row>
    <row r="4167" spans="1:25" x14ac:dyDescent="0.2">
      <c r="A4167" t="s">
        <v>10574</v>
      </c>
      <c r="B4167" t="s">
        <v>24</v>
      </c>
      <c r="C4167">
        <v>5</v>
      </c>
      <c r="D4167">
        <v>2</v>
      </c>
      <c r="E4167" t="s">
        <v>4072</v>
      </c>
      <c r="F4167">
        <v>141.06299999999999</v>
      </c>
      <c r="G4167">
        <v>71.188000000000002</v>
      </c>
      <c r="H4167">
        <v>41.838000000000001</v>
      </c>
      <c r="I4167">
        <v>10041.981</v>
      </c>
      <c r="J4167">
        <v>4095384</v>
      </c>
      <c r="K4167">
        <v>5.6029999999999998</v>
      </c>
      <c r="L4167">
        <v>2.9580000000000002</v>
      </c>
      <c r="M4167">
        <v>790.39499999999998</v>
      </c>
      <c r="N4167">
        <v>322344</v>
      </c>
      <c r="O4167">
        <v>2.2530000000000001</v>
      </c>
      <c r="P4167">
        <v>3.6259999999999999</v>
      </c>
      <c r="Q4167">
        <v>317.79500000000002</v>
      </c>
      <c r="R4167">
        <v>129605</v>
      </c>
      <c r="S4167">
        <v>8.9999999999999993E-3</v>
      </c>
      <c r="T4167">
        <v>1.504</v>
      </c>
      <c r="U4167">
        <v>1.2509999999999999</v>
      </c>
      <c r="V4167">
        <v>510</v>
      </c>
      <c r="W4167">
        <v>2</v>
      </c>
      <c r="X4167">
        <f t="shared" si="140"/>
        <v>0</v>
      </c>
      <c r="Y4167">
        <f t="shared" si="141"/>
        <v>0</v>
      </c>
    </row>
    <row r="4168" spans="1:25" x14ac:dyDescent="0.2">
      <c r="A4168" t="s">
        <v>10574</v>
      </c>
      <c r="B4168" t="s">
        <v>24</v>
      </c>
      <c r="C4168">
        <v>5</v>
      </c>
      <c r="D4168">
        <v>3</v>
      </c>
      <c r="E4168" t="s">
        <v>3591</v>
      </c>
      <c r="F4168">
        <v>178.03899999999999</v>
      </c>
      <c r="G4168">
        <v>72.989999999999995</v>
      </c>
      <c r="H4168">
        <v>43.040999999999997</v>
      </c>
      <c r="I4168">
        <v>12995.074000000001</v>
      </c>
      <c r="J4168">
        <v>5299733</v>
      </c>
      <c r="K4168">
        <v>47.66</v>
      </c>
      <c r="L4168">
        <v>27.227</v>
      </c>
      <c r="M4168">
        <v>8485.4290000000001</v>
      </c>
      <c r="N4168">
        <v>3460581</v>
      </c>
      <c r="O4168">
        <v>6.694</v>
      </c>
      <c r="P4168">
        <v>9.8849999999999998</v>
      </c>
      <c r="Q4168">
        <v>1191.846</v>
      </c>
      <c r="R4168">
        <v>486066</v>
      </c>
      <c r="S4168">
        <v>0.14799999999999999</v>
      </c>
      <c r="T4168">
        <v>6.1310000000000002</v>
      </c>
      <c r="U4168">
        <v>26.260999999999999</v>
      </c>
      <c r="V4168">
        <v>10710</v>
      </c>
      <c r="W4168">
        <v>42</v>
      </c>
      <c r="X4168">
        <f t="shared" si="140"/>
        <v>828.31655999999998</v>
      </c>
      <c r="Y4168">
        <f t="shared" si="141"/>
        <v>41.214799999999997</v>
      </c>
    </row>
    <row r="4169" spans="1:25" x14ac:dyDescent="0.2">
      <c r="A4169" t="s">
        <v>10574</v>
      </c>
      <c r="B4169" t="s">
        <v>24</v>
      </c>
      <c r="C4169">
        <v>5</v>
      </c>
      <c r="D4169">
        <v>5</v>
      </c>
      <c r="E4169" t="s">
        <v>4492</v>
      </c>
      <c r="F4169">
        <v>177.25700000000001</v>
      </c>
      <c r="G4169">
        <v>75.325000000000003</v>
      </c>
      <c r="H4169">
        <v>45.581000000000003</v>
      </c>
      <c r="I4169">
        <v>13351.795</v>
      </c>
      <c r="J4169">
        <v>5445213</v>
      </c>
      <c r="K4169">
        <v>30.683</v>
      </c>
      <c r="L4169">
        <v>13.33</v>
      </c>
      <c r="M4169">
        <v>5438.8109999999997</v>
      </c>
      <c r="N4169">
        <v>2218090</v>
      </c>
      <c r="O4169">
        <v>9.2590000000000003</v>
      </c>
      <c r="P4169">
        <v>13.952999999999999</v>
      </c>
      <c r="Q4169">
        <v>1641.24</v>
      </c>
      <c r="R4169">
        <v>669341</v>
      </c>
      <c r="S4169">
        <v>0.109</v>
      </c>
      <c r="T4169">
        <v>5.2789999999999999</v>
      </c>
      <c r="U4169">
        <v>19.382999999999999</v>
      </c>
      <c r="V4169">
        <v>7905</v>
      </c>
      <c r="W4169">
        <v>31</v>
      </c>
      <c r="X4169">
        <f t="shared" si="140"/>
        <v>1349.6135999999999</v>
      </c>
      <c r="Y4169">
        <f t="shared" si="141"/>
        <v>28.454799999999999</v>
      </c>
    </row>
    <row r="4170" spans="1:25" x14ac:dyDescent="0.2">
      <c r="A4170" t="s">
        <v>10574</v>
      </c>
      <c r="B4170" t="s">
        <v>24</v>
      </c>
      <c r="C4170">
        <v>5</v>
      </c>
      <c r="D4170">
        <v>6</v>
      </c>
      <c r="E4170" t="s">
        <v>4493</v>
      </c>
      <c r="F4170">
        <v>237.68199999999999</v>
      </c>
      <c r="G4170">
        <v>79.686000000000007</v>
      </c>
      <c r="H4170">
        <v>44.493000000000002</v>
      </c>
      <c r="I4170">
        <v>18939.988000000001</v>
      </c>
      <c r="J4170">
        <v>7724225</v>
      </c>
      <c r="K4170">
        <v>27.306000000000001</v>
      </c>
      <c r="L4170">
        <v>16.263999999999999</v>
      </c>
      <c r="M4170">
        <v>6490.2039999999997</v>
      </c>
      <c r="N4170">
        <v>2646876</v>
      </c>
      <c r="O4170">
        <v>8.6300000000000008</v>
      </c>
      <c r="P4170">
        <v>12.263999999999999</v>
      </c>
      <c r="Q4170">
        <v>2051.1529999999998</v>
      </c>
      <c r="R4170">
        <v>836514</v>
      </c>
      <c r="S4170">
        <v>0.126</v>
      </c>
      <c r="T4170">
        <v>5.673</v>
      </c>
      <c r="U4170">
        <v>30.013000000000002</v>
      </c>
      <c r="V4170">
        <v>12240</v>
      </c>
      <c r="W4170">
        <v>48</v>
      </c>
      <c r="X4170">
        <f t="shared" si="140"/>
        <v>1825.1126799999997</v>
      </c>
      <c r="Y4170">
        <f t="shared" si="141"/>
        <v>48.174799999999998</v>
      </c>
    </row>
    <row r="4171" spans="1:25" x14ac:dyDescent="0.2">
      <c r="A4171" t="s">
        <v>10574</v>
      </c>
      <c r="B4171" t="s">
        <v>24</v>
      </c>
      <c r="C4171">
        <v>5</v>
      </c>
      <c r="D4171">
        <v>7</v>
      </c>
      <c r="E4171" t="s">
        <v>4494</v>
      </c>
      <c r="F4171">
        <v>203.452</v>
      </c>
      <c r="G4171">
        <v>79.076999999999998</v>
      </c>
      <c r="H4171">
        <v>39.381999999999998</v>
      </c>
      <c r="I4171">
        <v>16088.334999999999</v>
      </c>
      <c r="J4171">
        <v>6561246</v>
      </c>
      <c r="K4171">
        <v>32.292999999999999</v>
      </c>
      <c r="L4171">
        <v>11.291</v>
      </c>
      <c r="M4171">
        <v>6570.0079999999998</v>
      </c>
      <c r="N4171">
        <v>2679422</v>
      </c>
      <c r="O4171">
        <v>8.6329999999999991</v>
      </c>
      <c r="P4171">
        <v>16.690000000000001</v>
      </c>
      <c r="Q4171">
        <v>1756.3040000000001</v>
      </c>
      <c r="R4171">
        <v>716267</v>
      </c>
      <c r="S4171">
        <v>9.1999999999999998E-2</v>
      </c>
      <c r="T4171">
        <v>4.8479999999999999</v>
      </c>
      <c r="U4171">
        <v>18.757999999999999</v>
      </c>
      <c r="V4171">
        <v>7650</v>
      </c>
      <c r="W4171">
        <v>30</v>
      </c>
      <c r="X4171">
        <f t="shared" si="140"/>
        <v>1483.0878400000001</v>
      </c>
      <c r="Y4171">
        <f t="shared" si="141"/>
        <v>27.294799999999999</v>
      </c>
    </row>
    <row r="4172" spans="1:25" x14ac:dyDescent="0.2">
      <c r="A4172" t="s">
        <v>10574</v>
      </c>
      <c r="B4172" t="s">
        <v>24</v>
      </c>
      <c r="C4172">
        <v>5</v>
      </c>
      <c r="D4172">
        <v>10</v>
      </c>
      <c r="E4172" t="s">
        <v>4495</v>
      </c>
      <c r="F4172">
        <v>62.573</v>
      </c>
      <c r="G4172">
        <v>75.135999999999996</v>
      </c>
      <c r="H4172">
        <v>47.066000000000003</v>
      </c>
      <c r="I4172">
        <v>4701.4799999999996</v>
      </c>
      <c r="J4172">
        <v>1917387</v>
      </c>
      <c r="K4172">
        <v>6.4729999999999999</v>
      </c>
      <c r="L4172">
        <v>3.093</v>
      </c>
      <c r="M4172">
        <v>405.05500000000001</v>
      </c>
      <c r="N4172">
        <v>165192</v>
      </c>
      <c r="O4172">
        <v>3.6960000000000002</v>
      </c>
      <c r="P4172">
        <v>5.6159999999999997</v>
      </c>
      <c r="Q4172">
        <v>231.255</v>
      </c>
      <c r="R4172">
        <v>94312</v>
      </c>
      <c r="S4172">
        <v>0.01</v>
      </c>
      <c r="T4172">
        <v>1.5960000000000001</v>
      </c>
      <c r="U4172">
        <v>0.625</v>
      </c>
      <c r="V4172">
        <v>255</v>
      </c>
      <c r="W4172">
        <v>1</v>
      </c>
      <c r="X4172">
        <f t="shared" si="140"/>
        <v>0</v>
      </c>
      <c r="Y4172">
        <f t="shared" si="141"/>
        <v>0</v>
      </c>
    </row>
    <row r="4173" spans="1:25" x14ac:dyDescent="0.2">
      <c r="A4173" t="s">
        <v>10574</v>
      </c>
      <c r="B4173" t="s">
        <v>24</v>
      </c>
      <c r="C4173">
        <v>5</v>
      </c>
      <c r="D4173">
        <v>11</v>
      </c>
      <c r="E4173" t="s">
        <v>4496</v>
      </c>
      <c r="F4173">
        <v>256.911</v>
      </c>
      <c r="G4173">
        <v>80.819999999999993</v>
      </c>
      <c r="H4173">
        <v>39.209000000000003</v>
      </c>
      <c r="I4173">
        <v>20763.61</v>
      </c>
      <c r="J4173">
        <v>8467946</v>
      </c>
      <c r="K4173">
        <v>37.588000000000001</v>
      </c>
      <c r="L4173">
        <v>13.071</v>
      </c>
      <c r="M4173">
        <v>9656.69</v>
      </c>
      <c r="N4173">
        <v>3938252</v>
      </c>
      <c r="O4173">
        <v>9.2780000000000005</v>
      </c>
      <c r="P4173">
        <v>15.525</v>
      </c>
      <c r="Q4173">
        <v>2383.681</v>
      </c>
      <c r="R4173">
        <v>972128</v>
      </c>
      <c r="S4173">
        <v>0.105</v>
      </c>
      <c r="T4173">
        <v>5.165</v>
      </c>
      <c r="U4173">
        <v>26.885999999999999</v>
      </c>
      <c r="V4173">
        <v>10965</v>
      </c>
      <c r="W4173">
        <v>43</v>
      </c>
      <c r="X4173">
        <f t="shared" si="140"/>
        <v>2210.8451599999999</v>
      </c>
      <c r="Y4173">
        <f t="shared" si="141"/>
        <v>42.3748</v>
      </c>
    </row>
    <row r="4174" spans="1:25" x14ac:dyDescent="0.2">
      <c r="A4174" t="s">
        <v>10574</v>
      </c>
      <c r="B4174" t="s">
        <v>24</v>
      </c>
      <c r="C4174">
        <v>5</v>
      </c>
      <c r="D4174">
        <v>12</v>
      </c>
      <c r="E4174" t="s">
        <v>4497</v>
      </c>
      <c r="F4174">
        <v>163.18</v>
      </c>
      <c r="G4174">
        <v>63.476999999999997</v>
      </c>
      <c r="H4174">
        <v>31.108000000000001</v>
      </c>
      <c r="I4174">
        <v>10358.194</v>
      </c>
      <c r="J4174">
        <v>4224344</v>
      </c>
      <c r="K4174">
        <v>61.704000000000001</v>
      </c>
      <c r="L4174">
        <v>26.696000000000002</v>
      </c>
      <c r="M4174">
        <v>10068.841</v>
      </c>
      <c r="N4174">
        <v>4106338</v>
      </c>
      <c r="O4174">
        <v>15.613</v>
      </c>
      <c r="P4174">
        <v>23.466999999999999</v>
      </c>
      <c r="Q4174">
        <v>2547.7910000000002</v>
      </c>
      <c r="R4174">
        <v>1039056</v>
      </c>
      <c r="S4174">
        <v>0.17199999999999999</v>
      </c>
      <c r="T4174">
        <v>6.6289999999999996</v>
      </c>
      <c r="U4174">
        <v>28.137</v>
      </c>
      <c r="V4174">
        <v>11475</v>
      </c>
      <c r="W4174">
        <v>45</v>
      </c>
      <c r="X4174">
        <f t="shared" si="140"/>
        <v>2401.2127600000003</v>
      </c>
      <c r="Y4174">
        <f t="shared" si="141"/>
        <v>44.694800000000001</v>
      </c>
    </row>
    <row r="4175" spans="1:25" x14ac:dyDescent="0.2">
      <c r="A4175" t="s">
        <v>10574</v>
      </c>
      <c r="B4175" t="s">
        <v>24</v>
      </c>
      <c r="C4175">
        <v>5</v>
      </c>
      <c r="D4175">
        <v>13</v>
      </c>
      <c r="E4175" t="s">
        <v>4498</v>
      </c>
      <c r="F4175">
        <v>259.733</v>
      </c>
      <c r="G4175">
        <v>64.783000000000001</v>
      </c>
      <c r="H4175">
        <v>35.792999999999999</v>
      </c>
      <c r="I4175">
        <v>16826.303</v>
      </c>
      <c r="J4175">
        <v>6862209</v>
      </c>
      <c r="K4175">
        <v>5.3730000000000002</v>
      </c>
      <c r="L4175">
        <v>2.5590000000000002</v>
      </c>
      <c r="M4175">
        <v>1395.518</v>
      </c>
      <c r="N4175">
        <v>569129</v>
      </c>
      <c r="O4175">
        <v>2.7330000000000001</v>
      </c>
      <c r="P4175">
        <v>5.5090000000000003</v>
      </c>
      <c r="Q4175">
        <v>709.77800000000002</v>
      </c>
      <c r="R4175">
        <v>289466</v>
      </c>
      <c r="S4175">
        <v>2.1999999999999999E-2</v>
      </c>
      <c r="T4175">
        <v>2.35</v>
      </c>
      <c r="U4175">
        <v>5.6269999999999998</v>
      </c>
      <c r="V4175">
        <v>2295</v>
      </c>
      <c r="W4175">
        <v>9</v>
      </c>
      <c r="X4175">
        <f t="shared" si="140"/>
        <v>269.11768000000006</v>
      </c>
      <c r="Y4175">
        <f t="shared" si="141"/>
        <v>2.9348000000000001</v>
      </c>
    </row>
    <row r="4176" spans="1:25" x14ac:dyDescent="0.2">
      <c r="A4176" t="s">
        <v>10574</v>
      </c>
      <c r="B4176" t="s">
        <v>24</v>
      </c>
      <c r="C4176">
        <v>5</v>
      </c>
      <c r="D4176">
        <v>14</v>
      </c>
      <c r="E4176" t="s">
        <v>4499</v>
      </c>
      <c r="F4176">
        <v>295.596</v>
      </c>
      <c r="G4176">
        <v>83.287000000000006</v>
      </c>
      <c r="H4176">
        <v>41.247</v>
      </c>
      <c r="I4176">
        <v>24619.294999999998</v>
      </c>
      <c r="J4176">
        <v>10040396</v>
      </c>
      <c r="K4176">
        <v>46.337000000000003</v>
      </c>
      <c r="L4176">
        <v>18.23</v>
      </c>
      <c r="M4176">
        <v>13697.031999999999</v>
      </c>
      <c r="N4176">
        <v>5586010</v>
      </c>
      <c r="O4176">
        <v>8.9789999999999992</v>
      </c>
      <c r="P4176">
        <v>15.362</v>
      </c>
      <c r="Q4176">
        <v>2654.0250000000001</v>
      </c>
      <c r="R4176">
        <v>1082381</v>
      </c>
      <c r="S4176">
        <v>0.14399999999999999</v>
      </c>
      <c r="T4176">
        <v>6.0549999999999997</v>
      </c>
      <c r="U4176">
        <v>42.518000000000001</v>
      </c>
      <c r="V4176">
        <v>17340</v>
      </c>
      <c r="W4176">
        <v>68</v>
      </c>
      <c r="X4176">
        <f t="shared" si="140"/>
        <v>2524.4441999999999</v>
      </c>
      <c r="Y4176">
        <f t="shared" si="141"/>
        <v>71.374799999999993</v>
      </c>
    </row>
    <row r="4177" spans="1:25" x14ac:dyDescent="0.2">
      <c r="A4177" t="s">
        <v>10574</v>
      </c>
      <c r="B4177" t="s">
        <v>24</v>
      </c>
      <c r="C4177">
        <v>5</v>
      </c>
      <c r="D4177">
        <v>15</v>
      </c>
      <c r="E4177" t="s">
        <v>4500</v>
      </c>
      <c r="F4177">
        <v>228.84</v>
      </c>
      <c r="G4177">
        <v>69.790000000000006</v>
      </c>
      <c r="H4177">
        <v>36.634</v>
      </c>
      <c r="I4177">
        <v>15970.829</v>
      </c>
      <c r="J4177">
        <v>6513324</v>
      </c>
      <c r="K4177">
        <v>90</v>
      </c>
      <c r="L4177">
        <v>43.723999999999997</v>
      </c>
      <c r="M4177">
        <v>20595.629000000001</v>
      </c>
      <c r="N4177">
        <v>8399439</v>
      </c>
      <c r="O4177">
        <v>7.9710000000000001</v>
      </c>
      <c r="P4177">
        <v>14.487</v>
      </c>
      <c r="Q4177">
        <v>1824.117</v>
      </c>
      <c r="R4177">
        <v>743923</v>
      </c>
      <c r="S4177">
        <v>0.17199999999999999</v>
      </c>
      <c r="T4177">
        <v>6.6230000000000002</v>
      </c>
      <c r="U4177">
        <v>39.392000000000003</v>
      </c>
      <c r="V4177">
        <v>16065</v>
      </c>
      <c r="W4177">
        <v>63</v>
      </c>
      <c r="X4177">
        <f t="shared" si="140"/>
        <v>1561.75092</v>
      </c>
      <c r="Y4177">
        <f t="shared" si="141"/>
        <v>65.574799999999996</v>
      </c>
    </row>
    <row r="4178" spans="1:25" x14ac:dyDescent="0.2">
      <c r="A4178" t="s">
        <v>10574</v>
      </c>
      <c r="B4178" t="s">
        <v>24</v>
      </c>
      <c r="C4178">
        <v>5</v>
      </c>
      <c r="D4178">
        <v>16</v>
      </c>
      <c r="E4178" t="s">
        <v>4501</v>
      </c>
      <c r="F4178">
        <v>185.08600000000001</v>
      </c>
      <c r="G4178">
        <v>61.573999999999998</v>
      </c>
      <c r="H4178">
        <v>29.254999999999999</v>
      </c>
      <c r="I4178">
        <v>11396.418</v>
      </c>
      <c r="J4178">
        <v>4647759</v>
      </c>
      <c r="K4178">
        <v>85.488</v>
      </c>
      <c r="L4178">
        <v>36.594000000000001</v>
      </c>
      <c r="M4178">
        <v>15822.704</v>
      </c>
      <c r="N4178">
        <v>6452915</v>
      </c>
      <c r="O4178">
        <v>21.312000000000001</v>
      </c>
      <c r="P4178">
        <v>27.291</v>
      </c>
      <c r="Q4178">
        <v>3944.616</v>
      </c>
      <c r="R4178">
        <v>1608718</v>
      </c>
      <c r="S4178">
        <v>0.189</v>
      </c>
      <c r="T4178">
        <v>6.9429999999999996</v>
      </c>
      <c r="U4178">
        <v>35.015000000000001</v>
      </c>
      <c r="V4178">
        <v>14280</v>
      </c>
      <c r="W4178">
        <v>56</v>
      </c>
      <c r="X4178">
        <f t="shared" si="140"/>
        <v>4021.5297599999999</v>
      </c>
      <c r="Y4178">
        <f t="shared" si="141"/>
        <v>57.454799999999999</v>
      </c>
    </row>
    <row r="4179" spans="1:25" x14ac:dyDescent="0.2">
      <c r="A4179" t="s">
        <v>10574</v>
      </c>
      <c r="B4179" t="s">
        <v>24</v>
      </c>
      <c r="C4179">
        <v>5</v>
      </c>
      <c r="D4179">
        <v>17</v>
      </c>
      <c r="E4179" t="s">
        <v>4502</v>
      </c>
      <c r="F4179">
        <v>280.59500000000003</v>
      </c>
      <c r="G4179">
        <v>70.290000000000006</v>
      </c>
      <c r="H4179">
        <v>38.180999999999997</v>
      </c>
      <c r="I4179">
        <v>19723.117999999999</v>
      </c>
      <c r="J4179">
        <v>8043606</v>
      </c>
      <c r="K4179">
        <v>71.212999999999994</v>
      </c>
      <c r="L4179">
        <v>29.042999999999999</v>
      </c>
      <c r="M4179">
        <v>19982.005000000001</v>
      </c>
      <c r="N4179">
        <v>8149187</v>
      </c>
      <c r="O4179">
        <v>12.247999999999999</v>
      </c>
      <c r="P4179">
        <v>20.306999999999999</v>
      </c>
      <c r="Q4179">
        <v>3436.701</v>
      </c>
      <c r="R4179">
        <v>1401577</v>
      </c>
      <c r="S4179">
        <v>0.183</v>
      </c>
      <c r="T4179">
        <v>6.8239999999999998</v>
      </c>
      <c r="U4179">
        <v>51.271999999999998</v>
      </c>
      <c r="V4179">
        <v>20910</v>
      </c>
      <c r="W4179">
        <v>82</v>
      </c>
      <c r="X4179">
        <f t="shared" si="140"/>
        <v>3432.34836</v>
      </c>
      <c r="Y4179">
        <f t="shared" si="141"/>
        <v>87.614799999999988</v>
      </c>
    </row>
    <row r="4180" spans="1:25" x14ac:dyDescent="0.2">
      <c r="A4180" t="s">
        <v>10574</v>
      </c>
      <c r="B4180" t="s">
        <v>24</v>
      </c>
      <c r="C4180">
        <v>5</v>
      </c>
      <c r="D4180">
        <v>18</v>
      </c>
      <c r="E4180" t="s">
        <v>4503</v>
      </c>
      <c r="F4180">
        <v>267.661</v>
      </c>
      <c r="G4180">
        <v>76.322000000000003</v>
      </c>
      <c r="H4180">
        <v>42.585000000000001</v>
      </c>
      <c r="I4180">
        <v>20428.491000000002</v>
      </c>
      <c r="J4180">
        <v>8331276</v>
      </c>
      <c r="K4180">
        <v>5.67</v>
      </c>
      <c r="L4180">
        <v>2.5390000000000001</v>
      </c>
      <c r="M4180">
        <v>1517.7249999999999</v>
      </c>
      <c r="N4180">
        <v>618968</v>
      </c>
      <c r="O4180">
        <v>2.2029999999999998</v>
      </c>
      <c r="P4180">
        <v>3.3650000000000002</v>
      </c>
      <c r="Q4180">
        <v>589.67499999999995</v>
      </c>
      <c r="R4180">
        <v>240485</v>
      </c>
      <c r="S4180">
        <v>7.0000000000000001E-3</v>
      </c>
      <c r="T4180">
        <v>1.337</v>
      </c>
      <c r="U4180">
        <v>1.8759999999999999</v>
      </c>
      <c r="V4180">
        <v>765</v>
      </c>
      <c r="W4180">
        <v>3</v>
      </c>
      <c r="X4180">
        <f t="shared" si="140"/>
        <v>129.79819999999998</v>
      </c>
      <c r="Y4180">
        <f t="shared" si="141"/>
        <v>0</v>
      </c>
    </row>
    <row r="4181" spans="1:25" x14ac:dyDescent="0.2">
      <c r="A4181" t="s">
        <v>10574</v>
      </c>
      <c r="B4181" t="s">
        <v>24</v>
      </c>
      <c r="C4181">
        <v>5</v>
      </c>
      <c r="D4181">
        <v>19</v>
      </c>
      <c r="E4181" t="s">
        <v>4504</v>
      </c>
      <c r="F4181">
        <v>318.78300000000002</v>
      </c>
      <c r="G4181">
        <v>77.147999999999996</v>
      </c>
      <c r="H4181">
        <v>40.731000000000002</v>
      </c>
      <c r="I4181">
        <v>24593.522000000001</v>
      </c>
      <c r="J4181">
        <v>10029885</v>
      </c>
      <c r="K4181">
        <v>47.642000000000003</v>
      </c>
      <c r="L4181">
        <v>21.690999999999999</v>
      </c>
      <c r="M4181">
        <v>15187.352999999999</v>
      </c>
      <c r="N4181">
        <v>6193802</v>
      </c>
      <c r="O4181">
        <v>10.151</v>
      </c>
      <c r="P4181">
        <v>16.89</v>
      </c>
      <c r="Q4181">
        <v>3235.9879999999998</v>
      </c>
      <c r="R4181">
        <v>1319721</v>
      </c>
      <c r="S4181">
        <v>0.17100000000000001</v>
      </c>
      <c r="T4181">
        <v>6.5940000000000003</v>
      </c>
      <c r="U4181">
        <v>54.398000000000003</v>
      </c>
      <c r="V4181">
        <v>22185</v>
      </c>
      <c r="W4181">
        <v>87</v>
      </c>
      <c r="X4181">
        <f t="shared" si="140"/>
        <v>3199.5212799999995</v>
      </c>
      <c r="Y4181">
        <f t="shared" si="141"/>
        <v>93.4148</v>
      </c>
    </row>
    <row r="4182" spans="1:25" x14ac:dyDescent="0.2">
      <c r="A4182" t="s">
        <v>10574</v>
      </c>
      <c r="B4182" t="s">
        <v>24</v>
      </c>
      <c r="C4182">
        <v>5</v>
      </c>
      <c r="D4182">
        <v>20</v>
      </c>
      <c r="E4182" t="s">
        <v>4505</v>
      </c>
      <c r="F4182">
        <v>314.49700000000001</v>
      </c>
      <c r="G4182">
        <v>57.591000000000001</v>
      </c>
      <c r="H4182">
        <v>29.962</v>
      </c>
      <c r="I4182">
        <v>18112.088</v>
      </c>
      <c r="J4182">
        <v>7386586</v>
      </c>
      <c r="K4182">
        <v>83.31</v>
      </c>
      <c r="L4182">
        <v>33.503</v>
      </c>
      <c r="M4182">
        <v>26200.731</v>
      </c>
      <c r="N4182">
        <v>10685347</v>
      </c>
      <c r="O4182">
        <v>14.949</v>
      </c>
      <c r="P4182">
        <v>21.716000000000001</v>
      </c>
      <c r="Q4182">
        <v>4701.5510000000004</v>
      </c>
      <c r="R4182">
        <v>1917416</v>
      </c>
      <c r="S4182">
        <v>0.193</v>
      </c>
      <c r="T4182">
        <v>7.01</v>
      </c>
      <c r="U4182">
        <v>60.651000000000003</v>
      </c>
      <c r="V4182">
        <v>24735</v>
      </c>
      <c r="W4182">
        <v>97</v>
      </c>
      <c r="X4182">
        <f t="shared" si="140"/>
        <v>4899.5743600000005</v>
      </c>
      <c r="Y4182">
        <f t="shared" si="141"/>
        <v>105.01479999999999</v>
      </c>
    </row>
    <row r="4183" spans="1:25" x14ac:dyDescent="0.2">
      <c r="A4183" t="s">
        <v>10574</v>
      </c>
      <c r="B4183" t="s">
        <v>24</v>
      </c>
      <c r="C4183">
        <v>5</v>
      </c>
      <c r="D4183">
        <v>21</v>
      </c>
      <c r="E4183" t="s">
        <v>724</v>
      </c>
      <c r="F4183">
        <v>305.387</v>
      </c>
      <c r="G4183">
        <v>98.3</v>
      </c>
      <c r="H4183">
        <v>44.271999999999998</v>
      </c>
      <c r="I4183">
        <v>30019.535</v>
      </c>
      <c r="J4183">
        <v>12242756</v>
      </c>
      <c r="K4183">
        <v>18.073</v>
      </c>
      <c r="L4183">
        <v>8.0030000000000001</v>
      </c>
      <c r="M4183">
        <v>5519.2389999999996</v>
      </c>
      <c r="N4183">
        <v>2250891</v>
      </c>
      <c r="O4183">
        <v>2.4260000000000002</v>
      </c>
      <c r="P4183">
        <v>5.2869999999999999</v>
      </c>
      <c r="Q4183">
        <v>740.81500000000005</v>
      </c>
      <c r="R4183">
        <v>302124</v>
      </c>
      <c r="S4183">
        <v>1.4E-2</v>
      </c>
      <c r="T4183">
        <v>1.9119999999999999</v>
      </c>
      <c r="U4183">
        <v>4.3769999999999998</v>
      </c>
      <c r="V4183">
        <v>1785</v>
      </c>
      <c r="W4183">
        <v>7</v>
      </c>
      <c r="X4183">
        <f t="shared" si="140"/>
        <v>305.12060000000008</v>
      </c>
      <c r="Y4183">
        <f t="shared" si="141"/>
        <v>0.61480000000000024</v>
      </c>
    </row>
    <row r="4184" spans="1:25" x14ac:dyDescent="0.2">
      <c r="A4184" t="s">
        <v>10574</v>
      </c>
      <c r="B4184" t="s">
        <v>24</v>
      </c>
      <c r="C4184">
        <v>5</v>
      </c>
      <c r="D4184">
        <v>22</v>
      </c>
      <c r="E4184" t="s">
        <v>4506</v>
      </c>
      <c r="F4184">
        <v>203.023</v>
      </c>
      <c r="G4184">
        <v>85.766000000000005</v>
      </c>
      <c r="H4184">
        <v>41.901000000000003</v>
      </c>
      <c r="I4184">
        <v>17412.379000000001</v>
      </c>
      <c r="J4184">
        <v>7101226</v>
      </c>
      <c r="K4184">
        <v>7.6580000000000004</v>
      </c>
      <c r="L4184">
        <v>6.7380000000000004</v>
      </c>
      <c r="M4184">
        <v>1554.838</v>
      </c>
      <c r="N4184">
        <v>634104</v>
      </c>
      <c r="O4184">
        <v>2.4630000000000001</v>
      </c>
      <c r="P4184">
        <v>5.0460000000000003</v>
      </c>
      <c r="Q4184">
        <v>500.02199999999999</v>
      </c>
      <c r="R4184">
        <v>203922</v>
      </c>
      <c r="S4184">
        <v>1.2E-2</v>
      </c>
      <c r="T4184">
        <v>1.772</v>
      </c>
      <c r="U4184">
        <v>2.5009999999999999</v>
      </c>
      <c r="V4184">
        <v>1020</v>
      </c>
      <c r="W4184">
        <v>4</v>
      </c>
      <c r="X4184">
        <f t="shared" si="140"/>
        <v>25.80072000000002</v>
      </c>
      <c r="Y4184">
        <f t="shared" si="141"/>
        <v>0</v>
      </c>
    </row>
    <row r="4185" spans="1:25" x14ac:dyDescent="0.2">
      <c r="A4185" t="s">
        <v>10574</v>
      </c>
      <c r="B4185" t="s">
        <v>24</v>
      </c>
      <c r="C4185">
        <v>5</v>
      </c>
      <c r="D4185">
        <v>23</v>
      </c>
      <c r="E4185" t="s">
        <v>4507</v>
      </c>
      <c r="F4185">
        <v>285.27300000000002</v>
      </c>
      <c r="G4185">
        <v>59.749000000000002</v>
      </c>
      <c r="H4185">
        <v>30.795999999999999</v>
      </c>
      <c r="I4185">
        <v>17044.743999999999</v>
      </c>
      <c r="J4185">
        <v>6951295</v>
      </c>
      <c r="K4185">
        <v>80.182000000000002</v>
      </c>
      <c r="L4185">
        <v>35.856000000000002</v>
      </c>
      <c r="M4185">
        <v>22873.773000000001</v>
      </c>
      <c r="N4185">
        <v>9328526</v>
      </c>
      <c r="O4185">
        <v>13.269</v>
      </c>
      <c r="P4185">
        <v>20.353000000000002</v>
      </c>
      <c r="Q4185">
        <v>3785.42</v>
      </c>
      <c r="R4185">
        <v>1543794</v>
      </c>
      <c r="S4185">
        <v>0.17299999999999999</v>
      </c>
      <c r="T4185">
        <v>6.6429999999999998</v>
      </c>
      <c r="U4185">
        <v>49.396000000000001</v>
      </c>
      <c r="V4185">
        <v>20145</v>
      </c>
      <c r="W4185">
        <v>79</v>
      </c>
      <c r="X4185">
        <f t="shared" si="140"/>
        <v>3836.8624</v>
      </c>
      <c r="Y4185">
        <f t="shared" si="141"/>
        <v>84.134799999999998</v>
      </c>
    </row>
    <row r="4186" spans="1:25" x14ac:dyDescent="0.2">
      <c r="A4186" t="s">
        <v>10574</v>
      </c>
      <c r="B4186" t="s">
        <v>24</v>
      </c>
      <c r="C4186">
        <v>6</v>
      </c>
      <c r="D4186">
        <v>1</v>
      </c>
      <c r="E4186" t="s">
        <v>4508</v>
      </c>
      <c r="F4186">
        <v>298.64699999999999</v>
      </c>
      <c r="G4186">
        <v>73.849999999999994</v>
      </c>
      <c r="H4186">
        <v>42.851999999999997</v>
      </c>
      <c r="I4186">
        <v>22055.117999999999</v>
      </c>
      <c r="J4186">
        <v>8994657</v>
      </c>
      <c r="K4186">
        <v>55.582000000000001</v>
      </c>
      <c r="L4186">
        <v>27.658000000000001</v>
      </c>
      <c r="M4186">
        <v>16599.310000000001</v>
      </c>
      <c r="N4186">
        <v>6769635</v>
      </c>
      <c r="O4186">
        <v>16.337</v>
      </c>
      <c r="P4186">
        <v>22.709</v>
      </c>
      <c r="Q4186">
        <v>4879.0330000000004</v>
      </c>
      <c r="R4186">
        <v>1989798</v>
      </c>
      <c r="S4186">
        <v>0.19500000000000001</v>
      </c>
      <c r="T4186">
        <v>7.0439999999999996</v>
      </c>
      <c r="U4186">
        <v>58.15</v>
      </c>
      <c r="V4186">
        <v>23715</v>
      </c>
      <c r="W4186">
        <v>93</v>
      </c>
      <c r="X4186">
        <f t="shared" si="140"/>
        <v>5105.4534800000001</v>
      </c>
      <c r="Y4186">
        <f t="shared" si="141"/>
        <v>100.37479999999999</v>
      </c>
    </row>
    <row r="4187" spans="1:25" x14ac:dyDescent="0.2">
      <c r="A4187" t="s">
        <v>10574</v>
      </c>
      <c r="B4187" t="s">
        <v>24</v>
      </c>
      <c r="C4187">
        <v>6</v>
      </c>
      <c r="D4187">
        <v>2</v>
      </c>
      <c r="E4187" t="s">
        <v>4509</v>
      </c>
      <c r="F4187">
        <v>258.33999999999997</v>
      </c>
      <c r="G4187">
        <v>63.863</v>
      </c>
      <c r="H4187">
        <v>35.308</v>
      </c>
      <c r="I4187">
        <v>16498.5</v>
      </c>
      <c r="J4187">
        <v>6728522</v>
      </c>
      <c r="K4187">
        <v>91.792000000000002</v>
      </c>
      <c r="L4187">
        <v>40.036000000000001</v>
      </c>
      <c r="M4187">
        <v>23713.468000000001</v>
      </c>
      <c r="N4187">
        <v>9670976</v>
      </c>
      <c r="O4187">
        <v>16.981000000000002</v>
      </c>
      <c r="P4187">
        <v>22.715</v>
      </c>
      <c r="Q4187">
        <v>4386.8869999999997</v>
      </c>
      <c r="R4187">
        <v>1789088</v>
      </c>
      <c r="S4187">
        <v>0.23</v>
      </c>
      <c r="T4187">
        <v>7.6539999999999999</v>
      </c>
      <c r="U4187">
        <v>59.4</v>
      </c>
      <c r="V4187">
        <v>24225</v>
      </c>
      <c r="W4187">
        <v>95</v>
      </c>
      <c r="X4187">
        <f t="shared" si="140"/>
        <v>4534.56412</v>
      </c>
      <c r="Y4187">
        <f t="shared" si="141"/>
        <v>102.6948</v>
      </c>
    </row>
    <row r="4188" spans="1:25" x14ac:dyDescent="0.2">
      <c r="A4188" t="s">
        <v>10574</v>
      </c>
      <c r="B4188" t="s">
        <v>24</v>
      </c>
      <c r="C4188">
        <v>6</v>
      </c>
      <c r="D4188">
        <v>3</v>
      </c>
      <c r="E4188" t="s">
        <v>4510</v>
      </c>
      <c r="F4188">
        <v>282.81400000000002</v>
      </c>
      <c r="G4188">
        <v>64.88</v>
      </c>
      <c r="H4188">
        <v>39.799999999999997</v>
      </c>
      <c r="I4188">
        <v>18349.062000000002</v>
      </c>
      <c r="J4188">
        <v>7483230</v>
      </c>
      <c r="K4188">
        <v>57.192</v>
      </c>
      <c r="L4188">
        <v>22.59</v>
      </c>
      <c r="M4188">
        <v>16174.826999999999</v>
      </c>
      <c r="N4188">
        <v>6596520</v>
      </c>
      <c r="O4188">
        <v>22.114000000000001</v>
      </c>
      <c r="P4188">
        <v>27.541</v>
      </c>
      <c r="Q4188">
        <v>6254.0839999999998</v>
      </c>
      <c r="R4188">
        <v>2550580</v>
      </c>
      <c r="S4188">
        <v>0.19</v>
      </c>
      <c r="T4188">
        <v>6.9610000000000003</v>
      </c>
      <c r="U4188">
        <v>53.773000000000003</v>
      </c>
      <c r="V4188">
        <v>21930</v>
      </c>
      <c r="W4188">
        <v>86</v>
      </c>
      <c r="X4188">
        <f t="shared" si="140"/>
        <v>6700.5126399999999</v>
      </c>
      <c r="Y4188">
        <f t="shared" si="141"/>
        <v>92.254799999999989</v>
      </c>
    </row>
    <row r="4189" spans="1:25" x14ac:dyDescent="0.2">
      <c r="A4189" t="s">
        <v>10574</v>
      </c>
      <c r="B4189" t="s">
        <v>24</v>
      </c>
      <c r="C4189">
        <v>6</v>
      </c>
      <c r="D4189">
        <v>4</v>
      </c>
      <c r="E4189" t="s">
        <v>4511</v>
      </c>
      <c r="F4189">
        <v>179.285</v>
      </c>
      <c r="G4189">
        <v>77.013000000000005</v>
      </c>
      <c r="H4189">
        <v>35.347999999999999</v>
      </c>
      <c r="I4189">
        <v>13807.201999999999</v>
      </c>
      <c r="J4189">
        <v>5630940</v>
      </c>
      <c r="K4189">
        <v>57.048999999999999</v>
      </c>
      <c r="L4189">
        <v>29.614000000000001</v>
      </c>
      <c r="M4189">
        <v>10227.928</v>
      </c>
      <c r="N4189">
        <v>4171218</v>
      </c>
      <c r="O4189">
        <v>6.3819999999999997</v>
      </c>
      <c r="P4189">
        <v>11.297000000000001</v>
      </c>
      <c r="Q4189">
        <v>1144.2470000000001</v>
      </c>
      <c r="R4189">
        <v>466654</v>
      </c>
      <c r="S4189">
        <v>0.157</v>
      </c>
      <c r="T4189">
        <v>6.3239999999999998</v>
      </c>
      <c r="U4189">
        <v>28.137</v>
      </c>
      <c r="V4189">
        <v>11475</v>
      </c>
      <c r="W4189">
        <v>45</v>
      </c>
      <c r="X4189">
        <f t="shared" si="140"/>
        <v>773.10172000000011</v>
      </c>
      <c r="Y4189">
        <f t="shared" si="141"/>
        <v>44.694800000000001</v>
      </c>
    </row>
    <row r="4190" spans="1:25" x14ac:dyDescent="0.2">
      <c r="A4190" t="s">
        <v>10574</v>
      </c>
      <c r="B4190" t="s">
        <v>24</v>
      </c>
      <c r="C4190">
        <v>6</v>
      </c>
      <c r="D4190">
        <v>5</v>
      </c>
      <c r="E4190" t="s">
        <v>4512</v>
      </c>
      <c r="F4190">
        <v>226.24100000000001</v>
      </c>
      <c r="G4190">
        <v>73.631</v>
      </c>
      <c r="H4190">
        <v>36.615000000000002</v>
      </c>
      <c r="I4190">
        <v>16658.345000000001</v>
      </c>
      <c r="J4190">
        <v>6793711</v>
      </c>
      <c r="K4190">
        <v>74.897999999999996</v>
      </c>
      <c r="L4190">
        <v>31.016999999999999</v>
      </c>
      <c r="M4190">
        <v>16945.001</v>
      </c>
      <c r="N4190">
        <v>6910617</v>
      </c>
      <c r="O4190">
        <v>24.33</v>
      </c>
      <c r="P4190">
        <v>28.448</v>
      </c>
      <c r="Q4190">
        <v>5504.4219999999996</v>
      </c>
      <c r="R4190">
        <v>2244848</v>
      </c>
      <c r="S4190">
        <v>0.188</v>
      </c>
      <c r="T4190">
        <v>6.92</v>
      </c>
      <c r="U4190">
        <v>42.518000000000001</v>
      </c>
      <c r="V4190">
        <v>17340</v>
      </c>
      <c r="W4190">
        <v>68</v>
      </c>
      <c r="X4190">
        <f t="shared" si="140"/>
        <v>5830.9047199999995</v>
      </c>
      <c r="Y4190">
        <f t="shared" si="141"/>
        <v>71.374799999999993</v>
      </c>
    </row>
    <row r="4191" spans="1:25" x14ac:dyDescent="0.2">
      <c r="A4191" t="s">
        <v>10574</v>
      </c>
      <c r="B4191" t="s">
        <v>24</v>
      </c>
      <c r="C4191">
        <v>6</v>
      </c>
      <c r="D4191">
        <v>6</v>
      </c>
      <c r="E4191" t="s">
        <v>4513</v>
      </c>
      <c r="F4191">
        <v>270.738</v>
      </c>
      <c r="G4191">
        <v>85.516000000000005</v>
      </c>
      <c r="H4191">
        <v>47.222999999999999</v>
      </c>
      <c r="I4191">
        <v>23152.368999999999</v>
      </c>
      <c r="J4191">
        <v>9442145</v>
      </c>
      <c r="K4191">
        <v>46.24</v>
      </c>
      <c r="L4191">
        <v>21.050999999999998</v>
      </c>
      <c r="M4191">
        <v>12518.867</v>
      </c>
      <c r="N4191">
        <v>5105523</v>
      </c>
      <c r="O4191">
        <v>28.646000000000001</v>
      </c>
      <c r="P4191">
        <v>37.079000000000001</v>
      </c>
      <c r="Q4191">
        <v>7755.5370000000003</v>
      </c>
      <c r="R4191">
        <v>3162912</v>
      </c>
      <c r="S4191">
        <v>0.155</v>
      </c>
      <c r="T4191">
        <v>6.28</v>
      </c>
      <c r="U4191">
        <v>41.893000000000001</v>
      </c>
      <c r="V4191">
        <v>17085</v>
      </c>
      <c r="W4191">
        <v>67</v>
      </c>
      <c r="X4191">
        <f t="shared" si="140"/>
        <v>8442.1981200000009</v>
      </c>
      <c r="Y4191">
        <f t="shared" si="141"/>
        <v>70.214799999999997</v>
      </c>
    </row>
    <row r="4192" spans="1:25" x14ac:dyDescent="0.2">
      <c r="A4192" t="s">
        <v>10574</v>
      </c>
      <c r="B4192" t="s">
        <v>24</v>
      </c>
      <c r="C4192">
        <v>6</v>
      </c>
      <c r="D4192">
        <v>7</v>
      </c>
      <c r="E4192" t="s">
        <v>4514</v>
      </c>
      <c r="F4192">
        <v>254.346</v>
      </c>
      <c r="G4192">
        <v>79.066999999999993</v>
      </c>
      <c r="H4192">
        <v>39.777999999999999</v>
      </c>
      <c r="I4192">
        <v>20110.501</v>
      </c>
      <c r="J4192">
        <v>8201591</v>
      </c>
      <c r="K4192">
        <v>79.914000000000001</v>
      </c>
      <c r="L4192">
        <v>32.231000000000002</v>
      </c>
      <c r="M4192">
        <v>20325.726999999999</v>
      </c>
      <c r="N4192">
        <v>8289366</v>
      </c>
      <c r="O4192">
        <v>20.056999999999999</v>
      </c>
      <c r="P4192">
        <v>23.849</v>
      </c>
      <c r="Q4192">
        <v>5101.424</v>
      </c>
      <c r="R4192">
        <v>2080495</v>
      </c>
      <c r="S4192">
        <v>0.26100000000000001</v>
      </c>
      <c r="T4192">
        <v>8.1470000000000002</v>
      </c>
      <c r="U4192">
        <v>66.278000000000006</v>
      </c>
      <c r="V4192">
        <v>27030</v>
      </c>
      <c r="W4192">
        <v>106</v>
      </c>
      <c r="X4192">
        <f t="shared" si="140"/>
        <v>5363.4270399999996</v>
      </c>
      <c r="Y4192">
        <f t="shared" si="141"/>
        <v>115.45479999999999</v>
      </c>
    </row>
    <row r="4193" spans="1:25" x14ac:dyDescent="0.2">
      <c r="A4193" t="s">
        <v>10574</v>
      </c>
      <c r="B4193" t="s">
        <v>24</v>
      </c>
      <c r="C4193">
        <v>6</v>
      </c>
      <c r="D4193">
        <v>8</v>
      </c>
      <c r="E4193" t="s">
        <v>4515</v>
      </c>
      <c r="F4193">
        <v>277.75599999999997</v>
      </c>
      <c r="G4193">
        <v>73.259</v>
      </c>
      <c r="H4193">
        <v>46.48</v>
      </c>
      <c r="I4193">
        <v>20348.038</v>
      </c>
      <c r="J4193">
        <v>8298465</v>
      </c>
      <c r="K4193">
        <v>41.584000000000003</v>
      </c>
      <c r="L4193">
        <v>20.777999999999999</v>
      </c>
      <c r="M4193">
        <v>11550.243</v>
      </c>
      <c r="N4193">
        <v>4710493</v>
      </c>
      <c r="O4193">
        <v>19.643000000000001</v>
      </c>
      <c r="P4193">
        <v>25.89</v>
      </c>
      <c r="Q4193">
        <v>5455.8280000000004</v>
      </c>
      <c r="R4193">
        <v>2225030</v>
      </c>
      <c r="S4193">
        <v>0.191</v>
      </c>
      <c r="T4193">
        <v>6.9829999999999997</v>
      </c>
      <c r="U4193">
        <v>53.148000000000003</v>
      </c>
      <c r="V4193">
        <v>21675</v>
      </c>
      <c r="W4193">
        <v>85</v>
      </c>
      <c r="X4193">
        <f t="shared" si="140"/>
        <v>5774.53568</v>
      </c>
      <c r="Y4193">
        <f t="shared" si="141"/>
        <v>91.094799999999992</v>
      </c>
    </row>
    <row r="4194" spans="1:25" x14ac:dyDescent="0.2">
      <c r="A4194" t="s">
        <v>10574</v>
      </c>
      <c r="B4194" t="s">
        <v>24</v>
      </c>
      <c r="C4194">
        <v>6</v>
      </c>
      <c r="D4194">
        <v>9</v>
      </c>
      <c r="E4194" t="s">
        <v>4516</v>
      </c>
      <c r="F4194">
        <v>145.756</v>
      </c>
      <c r="G4194">
        <v>74.91</v>
      </c>
      <c r="H4194">
        <v>46.774999999999999</v>
      </c>
      <c r="I4194">
        <v>10918.599</v>
      </c>
      <c r="J4194">
        <v>4452892</v>
      </c>
      <c r="K4194">
        <v>40.616</v>
      </c>
      <c r="L4194">
        <v>19.123999999999999</v>
      </c>
      <c r="M4194">
        <v>5920.0249999999996</v>
      </c>
      <c r="N4194">
        <v>2414342</v>
      </c>
      <c r="O4194">
        <v>8.0380000000000003</v>
      </c>
      <c r="P4194">
        <v>14.577</v>
      </c>
      <c r="Q4194">
        <v>1171.604</v>
      </c>
      <c r="R4194">
        <v>477811</v>
      </c>
      <c r="S4194">
        <v>0.154</v>
      </c>
      <c r="T4194">
        <v>6.274</v>
      </c>
      <c r="U4194">
        <v>22.51</v>
      </c>
      <c r="V4194">
        <v>9180</v>
      </c>
      <c r="W4194">
        <v>36</v>
      </c>
      <c r="X4194">
        <f t="shared" si="140"/>
        <v>804.83584000000008</v>
      </c>
      <c r="Y4194">
        <f t="shared" si="141"/>
        <v>34.254799999999996</v>
      </c>
    </row>
    <row r="4195" spans="1:25" x14ac:dyDescent="0.2">
      <c r="A4195" t="s">
        <v>10574</v>
      </c>
      <c r="B4195" t="s">
        <v>24</v>
      </c>
      <c r="C4195">
        <v>6</v>
      </c>
      <c r="D4195">
        <v>10</v>
      </c>
      <c r="E4195" t="s">
        <v>4517</v>
      </c>
      <c r="F4195">
        <v>30.27</v>
      </c>
      <c r="G4195">
        <v>51.734000000000002</v>
      </c>
      <c r="H4195">
        <v>34.027999999999999</v>
      </c>
      <c r="I4195">
        <v>1565.9880000000001</v>
      </c>
      <c r="J4195">
        <v>638651</v>
      </c>
      <c r="K4195">
        <v>104.42400000000001</v>
      </c>
      <c r="L4195">
        <v>52.27</v>
      </c>
      <c r="M4195">
        <v>3160.9389999999999</v>
      </c>
      <c r="N4195">
        <v>1289114</v>
      </c>
      <c r="O4195">
        <v>28.972999999999999</v>
      </c>
      <c r="P4195">
        <v>31.923999999999999</v>
      </c>
      <c r="Q4195">
        <v>877.02300000000002</v>
      </c>
      <c r="R4195">
        <v>357673</v>
      </c>
      <c r="S4195">
        <v>0.186</v>
      </c>
      <c r="T4195">
        <v>6.883</v>
      </c>
      <c r="U4195">
        <v>5.6269999999999998</v>
      </c>
      <c r="V4195">
        <v>2295</v>
      </c>
      <c r="W4195">
        <v>9</v>
      </c>
      <c r="X4195">
        <f t="shared" si="140"/>
        <v>463.12188000000003</v>
      </c>
      <c r="Y4195">
        <f t="shared" si="141"/>
        <v>2.9348000000000001</v>
      </c>
    </row>
    <row r="4196" spans="1:25" x14ac:dyDescent="0.2">
      <c r="A4196" t="s">
        <v>10574</v>
      </c>
      <c r="B4196" t="s">
        <v>24</v>
      </c>
      <c r="C4196">
        <v>6</v>
      </c>
      <c r="D4196">
        <v>11</v>
      </c>
      <c r="E4196" t="s">
        <v>3836</v>
      </c>
      <c r="F4196">
        <v>62.718000000000004</v>
      </c>
      <c r="G4196">
        <v>77.745000000000005</v>
      </c>
      <c r="H4196">
        <v>37.832000000000001</v>
      </c>
      <c r="I4196">
        <v>4875.9880000000003</v>
      </c>
      <c r="J4196">
        <v>1988556</v>
      </c>
      <c r="K4196">
        <v>33.74</v>
      </c>
      <c r="L4196">
        <v>18.106000000000002</v>
      </c>
      <c r="M4196">
        <v>2116.1260000000002</v>
      </c>
      <c r="N4196">
        <v>863012</v>
      </c>
      <c r="O4196">
        <v>10.106</v>
      </c>
      <c r="P4196">
        <v>13.215</v>
      </c>
      <c r="Q4196">
        <v>633.82399999999996</v>
      </c>
      <c r="R4196">
        <v>258490</v>
      </c>
      <c r="S4196">
        <v>0.20899999999999999</v>
      </c>
      <c r="T4196">
        <v>7.3040000000000003</v>
      </c>
      <c r="U4196">
        <v>13.131</v>
      </c>
      <c r="V4196">
        <v>5355</v>
      </c>
      <c r="W4196">
        <v>21</v>
      </c>
      <c r="X4196">
        <f t="shared" ref="X4196:X4259" si="142">(MAX(0, (Q4196-477.78)))*1.16</f>
        <v>181.01103999999998</v>
      </c>
      <c r="Y4196">
        <f t="shared" ref="Y4196:Y4259" si="143">(MAX(0, (W4196-6.47)))*1.16</f>
        <v>16.854800000000001</v>
      </c>
    </row>
    <row r="4197" spans="1:25" x14ac:dyDescent="0.2">
      <c r="A4197" t="s">
        <v>10574</v>
      </c>
      <c r="B4197" t="s">
        <v>24</v>
      </c>
      <c r="C4197">
        <v>6</v>
      </c>
      <c r="D4197">
        <v>12</v>
      </c>
      <c r="E4197" t="s">
        <v>4518</v>
      </c>
      <c r="F4197">
        <v>276.98099999999999</v>
      </c>
      <c r="G4197">
        <v>72.337000000000003</v>
      </c>
      <c r="H4197">
        <v>41.2</v>
      </c>
      <c r="I4197">
        <v>20035.995999999999</v>
      </c>
      <c r="J4197">
        <v>8171206</v>
      </c>
      <c r="K4197">
        <v>84.766999999999996</v>
      </c>
      <c r="L4197">
        <v>38.261000000000003</v>
      </c>
      <c r="M4197">
        <v>23478.712</v>
      </c>
      <c r="N4197">
        <v>9575236</v>
      </c>
      <c r="O4197">
        <v>17.404</v>
      </c>
      <c r="P4197">
        <v>23.541</v>
      </c>
      <c r="Q4197">
        <v>4820.4960000000001</v>
      </c>
      <c r="R4197">
        <v>1965925</v>
      </c>
      <c r="S4197">
        <v>0.187</v>
      </c>
      <c r="T4197">
        <v>6.91</v>
      </c>
      <c r="U4197">
        <v>51.896999999999998</v>
      </c>
      <c r="V4197">
        <v>21165</v>
      </c>
      <c r="W4197">
        <v>83</v>
      </c>
      <c r="X4197">
        <f t="shared" si="142"/>
        <v>5037.5505599999997</v>
      </c>
      <c r="Y4197">
        <f t="shared" si="143"/>
        <v>88.774799999999999</v>
      </c>
    </row>
    <row r="4198" spans="1:25" x14ac:dyDescent="0.2">
      <c r="A4198" t="s">
        <v>10574</v>
      </c>
      <c r="B4198" t="s">
        <v>24</v>
      </c>
      <c r="C4198">
        <v>6</v>
      </c>
      <c r="D4198">
        <v>13</v>
      </c>
      <c r="E4198" t="s">
        <v>4519</v>
      </c>
      <c r="F4198">
        <v>33.457999999999998</v>
      </c>
      <c r="G4198">
        <v>49.033000000000001</v>
      </c>
      <c r="H4198">
        <v>33.006</v>
      </c>
      <c r="I4198">
        <v>1640.5440000000001</v>
      </c>
      <c r="J4198">
        <v>669057</v>
      </c>
      <c r="K4198">
        <v>4.0220000000000002</v>
      </c>
      <c r="L4198">
        <v>3.4689999999999999</v>
      </c>
      <c r="M4198">
        <v>134.55500000000001</v>
      </c>
      <c r="N4198">
        <v>54875</v>
      </c>
      <c r="O4198">
        <v>3.6459999999999999</v>
      </c>
      <c r="P4198">
        <v>9.8130000000000006</v>
      </c>
      <c r="Q4198">
        <v>121.983</v>
      </c>
      <c r="R4198">
        <v>49748</v>
      </c>
      <c r="S4198">
        <v>3.6999999999999998E-2</v>
      </c>
      <c r="T4198">
        <v>3.0870000000000002</v>
      </c>
      <c r="U4198">
        <v>1.2509999999999999</v>
      </c>
      <c r="V4198">
        <v>510</v>
      </c>
      <c r="W4198">
        <v>2</v>
      </c>
      <c r="X4198">
        <f t="shared" si="142"/>
        <v>0</v>
      </c>
      <c r="Y4198">
        <f t="shared" si="143"/>
        <v>0</v>
      </c>
    </row>
    <row r="4199" spans="1:25" x14ac:dyDescent="0.2">
      <c r="A4199" t="s">
        <v>10574</v>
      </c>
      <c r="B4199" t="s">
        <v>24</v>
      </c>
      <c r="C4199">
        <v>6</v>
      </c>
      <c r="D4199">
        <v>14</v>
      </c>
      <c r="E4199" t="s">
        <v>1982</v>
      </c>
      <c r="F4199">
        <v>329.14699999999999</v>
      </c>
      <c r="G4199">
        <v>77.244</v>
      </c>
      <c r="H4199">
        <v>45.093000000000004</v>
      </c>
      <c r="I4199">
        <v>25424.766</v>
      </c>
      <c r="J4199">
        <v>10368888</v>
      </c>
      <c r="K4199">
        <v>40.71</v>
      </c>
      <c r="L4199">
        <v>27.225999999999999</v>
      </c>
      <c r="M4199">
        <v>13399.663</v>
      </c>
      <c r="N4199">
        <v>5464735</v>
      </c>
      <c r="O4199">
        <v>14.686</v>
      </c>
      <c r="P4199">
        <v>21.731999999999999</v>
      </c>
      <c r="Q4199">
        <v>4833.9059999999999</v>
      </c>
      <c r="R4199">
        <v>1971394</v>
      </c>
      <c r="S4199">
        <v>0.188</v>
      </c>
      <c r="T4199">
        <v>6.923</v>
      </c>
      <c r="U4199">
        <v>61.901000000000003</v>
      </c>
      <c r="V4199">
        <v>25245</v>
      </c>
      <c r="W4199">
        <v>99</v>
      </c>
      <c r="X4199">
        <f t="shared" si="142"/>
        <v>5053.1061600000003</v>
      </c>
      <c r="Y4199">
        <f t="shared" si="143"/>
        <v>107.33479999999999</v>
      </c>
    </row>
    <row r="4200" spans="1:25" x14ac:dyDescent="0.2">
      <c r="A4200" t="s">
        <v>10574</v>
      </c>
      <c r="B4200" t="s">
        <v>24</v>
      </c>
      <c r="C4200">
        <v>6</v>
      </c>
      <c r="D4200">
        <v>15</v>
      </c>
      <c r="E4200" t="s">
        <v>4520</v>
      </c>
      <c r="F4200">
        <v>265.24299999999999</v>
      </c>
      <c r="G4200">
        <v>71.340999999999994</v>
      </c>
      <c r="H4200">
        <v>40.625999999999998</v>
      </c>
      <c r="I4200">
        <v>18922.615000000002</v>
      </c>
      <c r="J4200">
        <v>7717140</v>
      </c>
      <c r="K4200">
        <v>71.972999999999999</v>
      </c>
      <c r="L4200">
        <v>26.355</v>
      </c>
      <c r="M4200">
        <v>19090.27</v>
      </c>
      <c r="N4200">
        <v>7785514</v>
      </c>
      <c r="O4200">
        <v>22.689</v>
      </c>
      <c r="P4200">
        <v>26.108000000000001</v>
      </c>
      <c r="Q4200">
        <v>6018.1409999999996</v>
      </c>
      <c r="R4200">
        <v>2454356</v>
      </c>
      <c r="S4200">
        <v>0.21199999999999999</v>
      </c>
      <c r="T4200">
        <v>7.3520000000000003</v>
      </c>
      <c r="U4200">
        <v>56.274000000000001</v>
      </c>
      <c r="V4200">
        <v>22950</v>
      </c>
      <c r="W4200">
        <v>90</v>
      </c>
      <c r="X4200">
        <f t="shared" si="142"/>
        <v>6426.8187599999992</v>
      </c>
      <c r="Y4200">
        <f t="shared" si="143"/>
        <v>96.894799999999989</v>
      </c>
    </row>
    <row r="4201" spans="1:25" x14ac:dyDescent="0.2">
      <c r="A4201" t="s">
        <v>10574</v>
      </c>
      <c r="B4201" t="s">
        <v>24</v>
      </c>
      <c r="C4201">
        <v>6</v>
      </c>
      <c r="D4201">
        <v>16</v>
      </c>
      <c r="E4201" t="s">
        <v>4521</v>
      </c>
      <c r="F4201">
        <v>261.73399999999998</v>
      </c>
      <c r="G4201">
        <v>72.637</v>
      </c>
      <c r="H4201">
        <v>39.613999999999997</v>
      </c>
      <c r="I4201">
        <v>19011.569</v>
      </c>
      <c r="J4201">
        <v>7753418</v>
      </c>
      <c r="K4201">
        <v>76.98</v>
      </c>
      <c r="L4201">
        <v>46.341000000000001</v>
      </c>
      <c r="M4201">
        <v>20148.254000000001</v>
      </c>
      <c r="N4201">
        <v>8216988</v>
      </c>
      <c r="O4201">
        <v>11.77</v>
      </c>
      <c r="P4201">
        <v>19.66</v>
      </c>
      <c r="Q4201">
        <v>3080.569</v>
      </c>
      <c r="R4201">
        <v>1256337</v>
      </c>
      <c r="S4201">
        <v>0.16700000000000001</v>
      </c>
      <c r="T4201">
        <v>6.5279999999999996</v>
      </c>
      <c r="U4201">
        <v>43.768999999999998</v>
      </c>
      <c r="V4201">
        <v>17850</v>
      </c>
      <c r="W4201">
        <v>70</v>
      </c>
      <c r="X4201">
        <f t="shared" si="142"/>
        <v>3019.2352399999995</v>
      </c>
      <c r="Y4201">
        <f t="shared" si="143"/>
        <v>73.694800000000001</v>
      </c>
    </row>
    <row r="4202" spans="1:25" x14ac:dyDescent="0.2">
      <c r="A4202" t="s">
        <v>10574</v>
      </c>
      <c r="B4202" t="s">
        <v>24</v>
      </c>
      <c r="C4202">
        <v>6</v>
      </c>
      <c r="D4202">
        <v>17</v>
      </c>
      <c r="E4202" t="s">
        <v>4522</v>
      </c>
      <c r="F4202">
        <v>115.892</v>
      </c>
      <c r="G4202">
        <v>45.23</v>
      </c>
      <c r="H4202">
        <v>31.273</v>
      </c>
      <c r="I4202">
        <v>5241.8270000000002</v>
      </c>
      <c r="J4202">
        <v>2137755</v>
      </c>
      <c r="K4202">
        <v>72.400999999999996</v>
      </c>
      <c r="L4202">
        <v>25.824000000000002</v>
      </c>
      <c r="M4202">
        <v>8390.7459999999992</v>
      </c>
      <c r="N4202">
        <v>3421967</v>
      </c>
      <c r="O4202">
        <v>17.478999999999999</v>
      </c>
      <c r="P4202">
        <v>26.358000000000001</v>
      </c>
      <c r="Q4202">
        <v>2025.6980000000001</v>
      </c>
      <c r="R4202">
        <v>826133</v>
      </c>
      <c r="S4202">
        <v>0.2</v>
      </c>
      <c r="T4202">
        <v>7.1319999999999997</v>
      </c>
      <c r="U4202">
        <v>23.135000000000002</v>
      </c>
      <c r="V4202">
        <v>9435</v>
      </c>
      <c r="W4202">
        <v>37</v>
      </c>
      <c r="X4202">
        <f t="shared" si="142"/>
        <v>1795.5848800000001</v>
      </c>
      <c r="Y4202">
        <f t="shared" si="143"/>
        <v>35.4148</v>
      </c>
    </row>
    <row r="4203" spans="1:25" x14ac:dyDescent="0.2">
      <c r="A4203" t="s">
        <v>10574</v>
      </c>
      <c r="B4203" t="s">
        <v>24</v>
      </c>
      <c r="C4203">
        <v>6</v>
      </c>
      <c r="D4203">
        <v>18</v>
      </c>
      <c r="E4203" t="s">
        <v>4523</v>
      </c>
      <c r="F4203">
        <v>169.285</v>
      </c>
      <c r="G4203">
        <v>78.066999999999993</v>
      </c>
      <c r="H4203">
        <v>46.680999999999997</v>
      </c>
      <c r="I4203">
        <v>13215.624</v>
      </c>
      <c r="J4203">
        <v>5389679</v>
      </c>
      <c r="K4203">
        <v>3.55</v>
      </c>
      <c r="L4203">
        <v>2.661</v>
      </c>
      <c r="M4203">
        <v>600.97199999999998</v>
      </c>
      <c r="N4203">
        <v>245092</v>
      </c>
      <c r="O4203">
        <v>3.7440000000000002</v>
      </c>
      <c r="P4203">
        <v>9.0909999999999993</v>
      </c>
      <c r="Q4203">
        <v>633.80200000000002</v>
      </c>
      <c r="R4203">
        <v>258481</v>
      </c>
      <c r="S4203">
        <v>3.6999999999999998E-2</v>
      </c>
      <c r="T4203">
        <v>3.069</v>
      </c>
      <c r="U4203">
        <v>6.2530000000000001</v>
      </c>
      <c r="V4203">
        <v>2550</v>
      </c>
      <c r="W4203">
        <v>10</v>
      </c>
      <c r="X4203">
        <f t="shared" si="142"/>
        <v>180.98552000000004</v>
      </c>
      <c r="Y4203">
        <f t="shared" si="143"/>
        <v>4.0948000000000002</v>
      </c>
    </row>
    <row r="4204" spans="1:25" x14ac:dyDescent="0.2">
      <c r="A4204" t="s">
        <v>10574</v>
      </c>
      <c r="B4204" t="s">
        <v>24</v>
      </c>
      <c r="C4204">
        <v>6</v>
      </c>
      <c r="D4204">
        <v>19</v>
      </c>
      <c r="E4204" t="s">
        <v>165</v>
      </c>
      <c r="F4204">
        <v>286.303</v>
      </c>
      <c r="G4204">
        <v>75.069999999999993</v>
      </c>
      <c r="H4204">
        <v>44.718000000000004</v>
      </c>
      <c r="I4204">
        <v>21492.785</v>
      </c>
      <c r="J4204">
        <v>8765323</v>
      </c>
      <c r="K4204">
        <v>77.492000000000004</v>
      </c>
      <c r="L4204">
        <v>34.371000000000002</v>
      </c>
      <c r="M4204">
        <v>22186.213</v>
      </c>
      <c r="N4204">
        <v>9048121</v>
      </c>
      <c r="O4204">
        <v>27.242999999999999</v>
      </c>
      <c r="P4204">
        <v>29.841000000000001</v>
      </c>
      <c r="Q4204">
        <v>7799.7129999999997</v>
      </c>
      <c r="R4204">
        <v>3180928</v>
      </c>
      <c r="S4204">
        <v>0.188</v>
      </c>
      <c r="T4204">
        <v>6.9180000000000001</v>
      </c>
      <c r="U4204">
        <v>53.773000000000003</v>
      </c>
      <c r="V4204">
        <v>21930</v>
      </c>
      <c r="W4204">
        <v>86</v>
      </c>
      <c r="X4204">
        <f t="shared" si="142"/>
        <v>8493.4422799999993</v>
      </c>
      <c r="Y4204">
        <f t="shared" si="143"/>
        <v>92.254799999999989</v>
      </c>
    </row>
    <row r="4205" spans="1:25" x14ac:dyDescent="0.2">
      <c r="A4205" t="s">
        <v>10574</v>
      </c>
      <c r="B4205" t="s">
        <v>24</v>
      </c>
      <c r="C4205">
        <v>6</v>
      </c>
      <c r="D4205">
        <v>20</v>
      </c>
      <c r="E4205" t="s">
        <v>603</v>
      </c>
      <c r="F4205">
        <v>84.215000000000003</v>
      </c>
      <c r="G4205">
        <v>75.668999999999997</v>
      </c>
      <c r="H4205">
        <v>44.933999999999997</v>
      </c>
      <c r="I4205">
        <v>6372.4359999999997</v>
      </c>
      <c r="J4205">
        <v>2598847</v>
      </c>
      <c r="K4205">
        <v>73.734999999999999</v>
      </c>
      <c r="L4205">
        <v>26.375</v>
      </c>
      <c r="M4205">
        <v>6209.6019999999999</v>
      </c>
      <c r="N4205">
        <v>2532439</v>
      </c>
      <c r="O4205">
        <v>23</v>
      </c>
      <c r="P4205">
        <v>28.12</v>
      </c>
      <c r="Q4205">
        <v>1936.9010000000001</v>
      </c>
      <c r="R4205">
        <v>789919</v>
      </c>
      <c r="S4205">
        <v>0.26700000000000002</v>
      </c>
      <c r="T4205">
        <v>8.2520000000000007</v>
      </c>
      <c r="U4205">
        <v>22.51</v>
      </c>
      <c r="V4205">
        <v>9180</v>
      </c>
      <c r="W4205">
        <v>36</v>
      </c>
      <c r="X4205">
        <f t="shared" si="142"/>
        <v>1692.5803599999999</v>
      </c>
      <c r="Y4205">
        <f t="shared" si="143"/>
        <v>34.254799999999996</v>
      </c>
    </row>
    <row r="4206" spans="1:25" x14ac:dyDescent="0.2">
      <c r="A4206" t="s">
        <v>10574</v>
      </c>
      <c r="B4206" t="s">
        <v>24</v>
      </c>
      <c r="C4206">
        <v>6</v>
      </c>
      <c r="D4206">
        <v>21</v>
      </c>
      <c r="E4206" t="s">
        <v>4524</v>
      </c>
      <c r="F4206">
        <v>241.85499999999999</v>
      </c>
      <c r="G4206">
        <v>73.069000000000003</v>
      </c>
      <c r="H4206">
        <v>37.622</v>
      </c>
      <c r="I4206">
        <v>17672.163</v>
      </c>
      <c r="J4206">
        <v>7207173</v>
      </c>
      <c r="K4206">
        <v>65.043999999999997</v>
      </c>
      <c r="L4206">
        <v>24.331</v>
      </c>
      <c r="M4206">
        <v>15731.212</v>
      </c>
      <c r="N4206">
        <v>6415602</v>
      </c>
      <c r="O4206">
        <v>20.449000000000002</v>
      </c>
      <c r="P4206">
        <v>25.347000000000001</v>
      </c>
      <c r="Q4206">
        <v>4945.6589999999997</v>
      </c>
      <c r="R4206">
        <v>2016970</v>
      </c>
      <c r="S4206">
        <v>0.189</v>
      </c>
      <c r="T4206">
        <v>6.9349999999999996</v>
      </c>
      <c r="U4206">
        <v>45.643999999999998</v>
      </c>
      <c r="V4206">
        <v>18615</v>
      </c>
      <c r="W4206">
        <v>73</v>
      </c>
      <c r="X4206">
        <f t="shared" si="142"/>
        <v>5182.7396399999998</v>
      </c>
      <c r="Y4206">
        <f t="shared" si="143"/>
        <v>77.174799999999991</v>
      </c>
    </row>
    <row r="4207" spans="1:25" x14ac:dyDescent="0.2">
      <c r="A4207" t="s">
        <v>10574</v>
      </c>
      <c r="B4207" t="s">
        <v>24</v>
      </c>
      <c r="C4207">
        <v>6</v>
      </c>
      <c r="D4207">
        <v>22</v>
      </c>
      <c r="E4207" t="s">
        <v>4525</v>
      </c>
      <c r="F4207">
        <v>272.459</v>
      </c>
      <c r="G4207">
        <v>71.447999999999993</v>
      </c>
      <c r="H4207">
        <v>41.27</v>
      </c>
      <c r="I4207">
        <v>19466.603999999999</v>
      </c>
      <c r="J4207">
        <v>7938993</v>
      </c>
      <c r="K4207">
        <v>67.069999999999993</v>
      </c>
      <c r="L4207">
        <v>28.922999999999998</v>
      </c>
      <c r="M4207">
        <v>18273.964</v>
      </c>
      <c r="N4207">
        <v>7452603</v>
      </c>
      <c r="O4207">
        <v>22.202999999999999</v>
      </c>
      <c r="P4207">
        <v>28.19</v>
      </c>
      <c r="Q4207">
        <v>6049.433</v>
      </c>
      <c r="R4207">
        <v>2467118</v>
      </c>
      <c r="S4207">
        <v>0.21099999999999999</v>
      </c>
      <c r="T4207">
        <v>7.3339999999999996</v>
      </c>
      <c r="U4207">
        <v>57.524000000000001</v>
      </c>
      <c r="V4207">
        <v>23460</v>
      </c>
      <c r="W4207">
        <v>92</v>
      </c>
      <c r="X4207">
        <f t="shared" si="142"/>
        <v>6463.1174799999999</v>
      </c>
      <c r="Y4207">
        <f t="shared" si="143"/>
        <v>99.214799999999997</v>
      </c>
    </row>
    <row r="4208" spans="1:25" x14ac:dyDescent="0.2">
      <c r="A4208" t="s">
        <v>10574</v>
      </c>
      <c r="B4208" t="s">
        <v>24</v>
      </c>
      <c r="C4208">
        <v>6</v>
      </c>
      <c r="D4208">
        <v>23</v>
      </c>
      <c r="E4208" t="s">
        <v>4526</v>
      </c>
      <c r="F4208">
        <v>229.62200000000001</v>
      </c>
      <c r="G4208">
        <v>61.991999999999997</v>
      </c>
      <c r="H4208">
        <v>38.124000000000002</v>
      </c>
      <c r="I4208">
        <v>14234.736999999999</v>
      </c>
      <c r="J4208">
        <v>5805300</v>
      </c>
      <c r="K4208">
        <v>79.233000000000004</v>
      </c>
      <c r="L4208">
        <v>45.386000000000003</v>
      </c>
      <c r="M4208">
        <v>18193.667000000001</v>
      </c>
      <c r="N4208">
        <v>7419856</v>
      </c>
      <c r="O4208">
        <v>10.858000000000001</v>
      </c>
      <c r="P4208">
        <v>17.422999999999998</v>
      </c>
      <c r="Q4208">
        <v>2493.1280000000002</v>
      </c>
      <c r="R4208">
        <v>1016763</v>
      </c>
      <c r="S4208">
        <v>0.221</v>
      </c>
      <c r="T4208">
        <v>7.4960000000000004</v>
      </c>
      <c r="U4208">
        <v>50.646999999999998</v>
      </c>
      <c r="V4208">
        <v>20655</v>
      </c>
      <c r="W4208">
        <v>81</v>
      </c>
      <c r="X4208">
        <f t="shared" si="142"/>
        <v>2337.80368</v>
      </c>
      <c r="Y4208">
        <f t="shared" si="143"/>
        <v>86.454799999999992</v>
      </c>
    </row>
    <row r="4209" spans="1:25" x14ac:dyDescent="0.2">
      <c r="A4209" t="s">
        <v>10574</v>
      </c>
      <c r="B4209" t="s">
        <v>24</v>
      </c>
      <c r="C4209">
        <v>6</v>
      </c>
      <c r="D4209">
        <v>24</v>
      </c>
      <c r="E4209" t="s">
        <v>4527</v>
      </c>
      <c r="F4209">
        <v>273.95699999999999</v>
      </c>
      <c r="G4209">
        <v>58.796999999999997</v>
      </c>
      <c r="H4209">
        <v>35.341999999999999</v>
      </c>
      <c r="I4209">
        <v>16107.944</v>
      </c>
      <c r="J4209">
        <v>6569243</v>
      </c>
      <c r="K4209">
        <v>71.921999999999997</v>
      </c>
      <c r="L4209">
        <v>28.074999999999999</v>
      </c>
      <c r="M4209">
        <v>19703.68</v>
      </c>
      <c r="N4209">
        <v>8035679</v>
      </c>
      <c r="O4209">
        <v>26.780999999999999</v>
      </c>
      <c r="P4209">
        <v>31.082000000000001</v>
      </c>
      <c r="Q4209">
        <v>7336.8760000000002</v>
      </c>
      <c r="R4209">
        <v>2992171</v>
      </c>
      <c r="S4209">
        <v>0.16900000000000001</v>
      </c>
      <c r="T4209">
        <v>6.56</v>
      </c>
      <c r="U4209">
        <v>46.27</v>
      </c>
      <c r="V4209">
        <v>18870</v>
      </c>
      <c r="W4209">
        <v>74</v>
      </c>
      <c r="X4209">
        <f t="shared" si="142"/>
        <v>7956.5513600000004</v>
      </c>
      <c r="Y4209">
        <f t="shared" si="143"/>
        <v>78.334800000000001</v>
      </c>
    </row>
    <row r="4210" spans="1:25" x14ac:dyDescent="0.2">
      <c r="A4210" t="s">
        <v>10574</v>
      </c>
      <c r="B4210" t="s">
        <v>24</v>
      </c>
      <c r="C4210">
        <v>7</v>
      </c>
      <c r="D4210">
        <v>1</v>
      </c>
      <c r="E4210" t="s">
        <v>4528</v>
      </c>
      <c r="F4210">
        <v>184.27</v>
      </c>
      <c r="G4210">
        <v>60.756999999999998</v>
      </c>
      <c r="H4210">
        <v>34.061999999999998</v>
      </c>
      <c r="I4210">
        <v>11195.703</v>
      </c>
      <c r="J4210">
        <v>4565902</v>
      </c>
      <c r="K4210">
        <v>2.383</v>
      </c>
      <c r="L4210">
        <v>1.6819999999999999</v>
      </c>
      <c r="M4210">
        <v>439.20400000000001</v>
      </c>
      <c r="N4210">
        <v>179119</v>
      </c>
      <c r="O4210">
        <v>1.8859999999999999</v>
      </c>
      <c r="P4210">
        <v>2.153</v>
      </c>
      <c r="Q4210">
        <v>347.60399999999998</v>
      </c>
      <c r="R4210">
        <v>141762</v>
      </c>
      <c r="S4210">
        <v>1.4E-2</v>
      </c>
      <c r="T4210">
        <v>1.86</v>
      </c>
      <c r="U4210">
        <v>2.5009999999999999</v>
      </c>
      <c r="V4210">
        <v>1020</v>
      </c>
      <c r="W4210">
        <v>4</v>
      </c>
      <c r="X4210">
        <f t="shared" si="142"/>
        <v>0</v>
      </c>
      <c r="Y4210">
        <f t="shared" si="143"/>
        <v>0</v>
      </c>
    </row>
    <row r="4211" spans="1:25" x14ac:dyDescent="0.2">
      <c r="A4211" t="s">
        <v>10574</v>
      </c>
      <c r="B4211" t="s">
        <v>24</v>
      </c>
      <c r="C4211">
        <v>7</v>
      </c>
      <c r="D4211">
        <v>2</v>
      </c>
      <c r="E4211" t="s">
        <v>4529</v>
      </c>
      <c r="F4211">
        <v>265.80200000000002</v>
      </c>
      <c r="G4211">
        <v>73.709000000000003</v>
      </c>
      <c r="H4211">
        <v>42.613999999999997</v>
      </c>
      <c r="I4211">
        <v>19592.089</v>
      </c>
      <c r="J4211">
        <v>7990169</v>
      </c>
      <c r="K4211">
        <v>32.15</v>
      </c>
      <c r="L4211">
        <v>16.405999999999999</v>
      </c>
      <c r="M4211">
        <v>8545.6239999999998</v>
      </c>
      <c r="N4211">
        <v>3485130</v>
      </c>
      <c r="O4211">
        <v>8.2720000000000002</v>
      </c>
      <c r="P4211">
        <v>13.835000000000001</v>
      </c>
      <c r="Q4211">
        <v>2198.6889999999999</v>
      </c>
      <c r="R4211">
        <v>896683</v>
      </c>
      <c r="S4211">
        <v>0.14299999999999999</v>
      </c>
      <c r="T4211">
        <v>6.0469999999999997</v>
      </c>
      <c r="U4211">
        <v>38.140999999999998</v>
      </c>
      <c r="V4211">
        <v>15555</v>
      </c>
      <c r="W4211">
        <v>61</v>
      </c>
      <c r="X4211">
        <f t="shared" si="142"/>
        <v>1996.2544399999997</v>
      </c>
      <c r="Y4211">
        <f t="shared" si="143"/>
        <v>63.254799999999996</v>
      </c>
    </row>
    <row r="4212" spans="1:25" x14ac:dyDescent="0.2">
      <c r="A4212" t="s">
        <v>10574</v>
      </c>
      <c r="B4212" t="s">
        <v>24</v>
      </c>
      <c r="C4212">
        <v>7</v>
      </c>
      <c r="D4212">
        <v>3</v>
      </c>
      <c r="E4212" t="s">
        <v>4530</v>
      </c>
      <c r="F4212">
        <v>206.59800000000001</v>
      </c>
      <c r="G4212">
        <v>56.043999999999997</v>
      </c>
      <c r="H4212">
        <v>37.302</v>
      </c>
      <c r="I4212">
        <v>11578.589</v>
      </c>
      <c r="J4212">
        <v>4722053</v>
      </c>
      <c r="K4212">
        <v>2.024</v>
      </c>
      <c r="L4212">
        <v>1.91</v>
      </c>
      <c r="M4212">
        <v>418.12700000000001</v>
      </c>
      <c r="N4212">
        <v>170523</v>
      </c>
      <c r="O4212">
        <v>1.8959999999999999</v>
      </c>
      <c r="P4212">
        <v>3.2229999999999999</v>
      </c>
      <c r="Q4212">
        <v>391.69600000000003</v>
      </c>
      <c r="R4212">
        <v>159744</v>
      </c>
      <c r="S4212">
        <v>2.7E-2</v>
      </c>
      <c r="T4212">
        <v>2.6349999999999998</v>
      </c>
      <c r="U4212">
        <v>5.6269999999999998</v>
      </c>
      <c r="V4212">
        <v>2295</v>
      </c>
      <c r="W4212">
        <v>9</v>
      </c>
      <c r="X4212">
        <f t="shared" si="142"/>
        <v>0</v>
      </c>
      <c r="Y4212">
        <f t="shared" si="143"/>
        <v>2.9348000000000001</v>
      </c>
    </row>
    <row r="4213" spans="1:25" x14ac:dyDescent="0.2">
      <c r="A4213" t="s">
        <v>10574</v>
      </c>
      <c r="B4213" t="s">
        <v>24</v>
      </c>
      <c r="C4213">
        <v>7</v>
      </c>
      <c r="D4213">
        <v>4</v>
      </c>
      <c r="E4213" t="s">
        <v>4531</v>
      </c>
      <c r="F4213">
        <v>147.22900000000001</v>
      </c>
      <c r="G4213">
        <v>78.308999999999997</v>
      </c>
      <c r="H4213">
        <v>48.695999999999998</v>
      </c>
      <c r="I4213">
        <v>11529.352000000001</v>
      </c>
      <c r="J4213">
        <v>4701973</v>
      </c>
      <c r="K4213">
        <v>3.1469999999999998</v>
      </c>
      <c r="L4213">
        <v>2.665</v>
      </c>
      <c r="M4213">
        <v>463.39299999999997</v>
      </c>
      <c r="N4213">
        <v>188984</v>
      </c>
      <c r="O4213">
        <v>2.3450000000000002</v>
      </c>
      <c r="P4213">
        <v>4.7149999999999999</v>
      </c>
      <c r="Q4213">
        <v>345.28699999999998</v>
      </c>
      <c r="R4213">
        <v>140817</v>
      </c>
      <c r="S4213">
        <v>8.0000000000000002E-3</v>
      </c>
      <c r="T4213">
        <v>1.472</v>
      </c>
      <c r="U4213">
        <v>1.2509999999999999</v>
      </c>
      <c r="V4213">
        <v>510</v>
      </c>
      <c r="W4213">
        <v>2</v>
      </c>
      <c r="X4213">
        <f t="shared" si="142"/>
        <v>0</v>
      </c>
      <c r="Y4213">
        <f t="shared" si="143"/>
        <v>0</v>
      </c>
    </row>
    <row r="4214" spans="1:25" x14ac:dyDescent="0.2">
      <c r="A4214" t="s">
        <v>10574</v>
      </c>
      <c r="B4214" t="s">
        <v>24</v>
      </c>
      <c r="C4214">
        <v>7</v>
      </c>
      <c r="D4214">
        <v>5</v>
      </c>
      <c r="E4214" t="s">
        <v>4532</v>
      </c>
      <c r="F4214">
        <v>253.267</v>
      </c>
      <c r="G4214">
        <v>62.418999999999997</v>
      </c>
      <c r="H4214">
        <v>34.235999999999997</v>
      </c>
      <c r="I4214">
        <v>15808.571</v>
      </c>
      <c r="J4214">
        <v>6447151</v>
      </c>
      <c r="K4214">
        <v>2.44</v>
      </c>
      <c r="L4214">
        <v>1.847</v>
      </c>
      <c r="M4214">
        <v>617.86400000000003</v>
      </c>
      <c r="N4214">
        <v>251981</v>
      </c>
      <c r="O4214">
        <v>2.2999999999999998</v>
      </c>
      <c r="P4214">
        <v>5.3070000000000004</v>
      </c>
      <c r="Q4214">
        <v>582.42899999999997</v>
      </c>
      <c r="R4214">
        <v>237530</v>
      </c>
      <c r="S4214">
        <v>0.03</v>
      </c>
      <c r="T4214">
        <v>2.7480000000000002</v>
      </c>
      <c r="U4214">
        <v>7.5030000000000001</v>
      </c>
      <c r="V4214">
        <v>3060</v>
      </c>
      <c r="W4214">
        <v>12</v>
      </c>
      <c r="X4214">
        <f t="shared" si="142"/>
        <v>121.39283999999999</v>
      </c>
      <c r="Y4214">
        <f t="shared" si="143"/>
        <v>6.4147999999999996</v>
      </c>
    </row>
    <row r="4215" spans="1:25" x14ac:dyDescent="0.2">
      <c r="A4215" t="s">
        <v>10574</v>
      </c>
      <c r="B4215" t="s">
        <v>24</v>
      </c>
      <c r="C4215">
        <v>7</v>
      </c>
      <c r="D4215">
        <v>6</v>
      </c>
      <c r="E4215" t="s">
        <v>4533</v>
      </c>
      <c r="F4215">
        <v>229.60499999999999</v>
      </c>
      <c r="G4215">
        <v>78.158000000000001</v>
      </c>
      <c r="H4215">
        <v>42.027999999999999</v>
      </c>
      <c r="I4215">
        <v>17945.471000000001</v>
      </c>
      <c r="J4215">
        <v>7318635</v>
      </c>
      <c r="K4215">
        <v>30</v>
      </c>
      <c r="L4215">
        <v>13.14</v>
      </c>
      <c r="M4215">
        <v>6888.18</v>
      </c>
      <c r="N4215">
        <v>2809181</v>
      </c>
      <c r="O4215">
        <v>10.413</v>
      </c>
      <c r="P4215">
        <v>16.404</v>
      </c>
      <c r="Q4215">
        <v>2390.7919999999999</v>
      </c>
      <c r="R4215">
        <v>975028</v>
      </c>
      <c r="S4215">
        <v>0.14399999999999999</v>
      </c>
      <c r="T4215">
        <v>6.0650000000000004</v>
      </c>
      <c r="U4215">
        <v>33.139000000000003</v>
      </c>
      <c r="V4215">
        <v>13515</v>
      </c>
      <c r="W4215">
        <v>53</v>
      </c>
      <c r="X4215">
        <f t="shared" si="142"/>
        <v>2219.0939199999998</v>
      </c>
      <c r="Y4215">
        <f t="shared" si="143"/>
        <v>53.974799999999995</v>
      </c>
    </row>
    <row r="4216" spans="1:25" x14ac:dyDescent="0.2">
      <c r="A4216" t="s">
        <v>10574</v>
      </c>
      <c r="B4216" t="s">
        <v>24</v>
      </c>
      <c r="C4216">
        <v>7</v>
      </c>
      <c r="D4216">
        <v>7</v>
      </c>
      <c r="E4216" t="s">
        <v>4534</v>
      </c>
      <c r="F4216">
        <v>321.09300000000002</v>
      </c>
      <c r="G4216">
        <v>65.686000000000007</v>
      </c>
      <c r="H4216">
        <v>34.655000000000001</v>
      </c>
      <c r="I4216">
        <v>21091.35</v>
      </c>
      <c r="J4216">
        <v>8601607</v>
      </c>
      <c r="K4216">
        <v>45.889000000000003</v>
      </c>
      <c r="L4216">
        <v>18.88</v>
      </c>
      <c r="M4216">
        <v>14734.579</v>
      </c>
      <c r="N4216">
        <v>6009149</v>
      </c>
      <c r="O4216">
        <v>18.346</v>
      </c>
      <c r="P4216">
        <v>23.57</v>
      </c>
      <c r="Q4216">
        <v>5890.7650000000003</v>
      </c>
      <c r="R4216">
        <v>2402409</v>
      </c>
      <c r="S4216">
        <v>0.19500000000000001</v>
      </c>
      <c r="T4216">
        <v>7.0439999999999996</v>
      </c>
      <c r="U4216">
        <v>62.527000000000001</v>
      </c>
      <c r="V4216">
        <v>25500</v>
      </c>
      <c r="W4216">
        <v>100</v>
      </c>
      <c r="X4216">
        <f t="shared" si="142"/>
        <v>6279.0626000000002</v>
      </c>
      <c r="Y4216">
        <f t="shared" si="143"/>
        <v>108.4948</v>
      </c>
    </row>
    <row r="4217" spans="1:25" x14ac:dyDescent="0.2">
      <c r="A4217" t="s">
        <v>10574</v>
      </c>
      <c r="B4217" t="s">
        <v>24</v>
      </c>
      <c r="C4217">
        <v>7</v>
      </c>
      <c r="D4217">
        <v>8</v>
      </c>
      <c r="E4217" t="s">
        <v>4535</v>
      </c>
      <c r="F4217">
        <v>111.003</v>
      </c>
      <c r="G4217">
        <v>65.099999999999994</v>
      </c>
      <c r="H4217">
        <v>38.180999999999997</v>
      </c>
      <c r="I4217">
        <v>7226.2579999999998</v>
      </c>
      <c r="J4217">
        <v>2947058</v>
      </c>
      <c r="K4217">
        <v>31.271000000000001</v>
      </c>
      <c r="L4217">
        <v>19.193000000000001</v>
      </c>
      <c r="M4217">
        <v>3471.1889999999999</v>
      </c>
      <c r="N4217">
        <v>1415642</v>
      </c>
      <c r="O4217">
        <v>2.4670000000000001</v>
      </c>
      <c r="P4217">
        <v>4.1989999999999998</v>
      </c>
      <c r="Q4217">
        <v>273.798</v>
      </c>
      <c r="R4217">
        <v>111662</v>
      </c>
      <c r="S4217">
        <v>1.7000000000000001E-2</v>
      </c>
      <c r="T4217">
        <v>2.0760000000000001</v>
      </c>
      <c r="U4217">
        <v>1.8759999999999999</v>
      </c>
      <c r="V4217">
        <v>765</v>
      </c>
      <c r="W4217">
        <v>3</v>
      </c>
      <c r="X4217">
        <f t="shared" si="142"/>
        <v>0</v>
      </c>
      <c r="Y4217">
        <f t="shared" si="143"/>
        <v>0</v>
      </c>
    </row>
    <row r="4218" spans="1:25" x14ac:dyDescent="0.2">
      <c r="A4218" t="s">
        <v>10574</v>
      </c>
      <c r="B4218" t="s">
        <v>24</v>
      </c>
      <c r="C4218">
        <v>7</v>
      </c>
      <c r="D4218">
        <v>12</v>
      </c>
      <c r="E4218" t="s">
        <v>4536</v>
      </c>
      <c r="F4218">
        <v>128.952</v>
      </c>
      <c r="G4218">
        <v>57.71</v>
      </c>
      <c r="H4218">
        <v>35.536000000000001</v>
      </c>
      <c r="I4218">
        <v>7441.8549999999996</v>
      </c>
      <c r="J4218">
        <v>3034984</v>
      </c>
      <c r="K4218">
        <v>36.363999999999997</v>
      </c>
      <c r="L4218">
        <v>23.542000000000002</v>
      </c>
      <c r="M4218">
        <v>4689.2370000000001</v>
      </c>
      <c r="N4218">
        <v>1912394</v>
      </c>
      <c r="O4218">
        <v>3.129</v>
      </c>
      <c r="P4218">
        <v>5.4630000000000001</v>
      </c>
      <c r="Q4218">
        <v>403.45600000000002</v>
      </c>
      <c r="R4218">
        <v>164540</v>
      </c>
      <c r="S4218">
        <v>3.9E-2</v>
      </c>
      <c r="T4218">
        <v>3.145</v>
      </c>
      <c r="U4218">
        <v>5.0019999999999998</v>
      </c>
      <c r="V4218">
        <v>2040</v>
      </c>
      <c r="W4218">
        <v>8</v>
      </c>
      <c r="X4218">
        <f t="shared" si="142"/>
        <v>0</v>
      </c>
      <c r="Y4218">
        <f t="shared" si="143"/>
        <v>1.7748000000000002</v>
      </c>
    </row>
    <row r="4219" spans="1:25" x14ac:dyDescent="0.2">
      <c r="A4219" t="s">
        <v>10574</v>
      </c>
      <c r="B4219" t="s">
        <v>24</v>
      </c>
      <c r="C4219">
        <v>7</v>
      </c>
      <c r="D4219">
        <v>15</v>
      </c>
      <c r="E4219" t="s">
        <v>4537</v>
      </c>
      <c r="F4219">
        <v>252.37700000000001</v>
      </c>
      <c r="G4219">
        <v>78.364000000000004</v>
      </c>
      <c r="H4219">
        <v>38.930999999999997</v>
      </c>
      <c r="I4219">
        <v>19777.339</v>
      </c>
      <c r="J4219">
        <v>8065719</v>
      </c>
      <c r="K4219">
        <v>60.564999999999998</v>
      </c>
      <c r="L4219">
        <v>25.602</v>
      </c>
      <c r="M4219">
        <v>15285.204</v>
      </c>
      <c r="N4219">
        <v>6233708</v>
      </c>
      <c r="O4219">
        <v>8.5220000000000002</v>
      </c>
      <c r="P4219">
        <v>16.649000000000001</v>
      </c>
      <c r="Q4219">
        <v>2150.7289999999998</v>
      </c>
      <c r="R4219">
        <v>877124</v>
      </c>
      <c r="S4219">
        <v>0.14599999999999999</v>
      </c>
      <c r="T4219">
        <v>6.1040000000000001</v>
      </c>
      <c r="U4219">
        <v>36.890999999999998</v>
      </c>
      <c r="V4219">
        <v>15045</v>
      </c>
      <c r="W4219">
        <v>59</v>
      </c>
      <c r="X4219">
        <f t="shared" si="142"/>
        <v>1940.6208399999996</v>
      </c>
      <c r="Y4219">
        <f t="shared" si="143"/>
        <v>60.934799999999996</v>
      </c>
    </row>
    <row r="4220" spans="1:25" x14ac:dyDescent="0.2">
      <c r="A4220" t="s">
        <v>10574</v>
      </c>
      <c r="B4220" t="s">
        <v>24</v>
      </c>
      <c r="C4220">
        <v>7</v>
      </c>
      <c r="D4220">
        <v>16</v>
      </c>
      <c r="E4220" t="s">
        <v>4538</v>
      </c>
      <c r="F4220">
        <v>299.57600000000002</v>
      </c>
      <c r="G4220">
        <v>66.778000000000006</v>
      </c>
      <c r="H4220">
        <v>40.694000000000003</v>
      </c>
      <c r="I4220">
        <v>20005.227999999999</v>
      </c>
      <c r="J4220">
        <v>8158658</v>
      </c>
      <c r="K4220">
        <v>36.677</v>
      </c>
      <c r="L4220">
        <v>23.329000000000001</v>
      </c>
      <c r="M4220">
        <v>10987.597</v>
      </c>
      <c r="N4220">
        <v>4481031</v>
      </c>
      <c r="O4220">
        <v>13.361000000000001</v>
      </c>
      <c r="P4220">
        <v>21.815999999999999</v>
      </c>
      <c r="Q4220">
        <v>4002.5740000000001</v>
      </c>
      <c r="R4220">
        <v>1632355</v>
      </c>
      <c r="S4220">
        <v>0.161</v>
      </c>
      <c r="T4220">
        <v>6.4</v>
      </c>
      <c r="U4220">
        <v>48.145000000000003</v>
      </c>
      <c r="V4220">
        <v>19635</v>
      </c>
      <c r="W4220">
        <v>77</v>
      </c>
      <c r="X4220">
        <f t="shared" si="142"/>
        <v>4088.7610399999994</v>
      </c>
      <c r="Y4220">
        <f t="shared" si="143"/>
        <v>81.814799999999991</v>
      </c>
    </row>
    <row r="4221" spans="1:25" x14ac:dyDescent="0.2">
      <c r="A4221" t="s">
        <v>10574</v>
      </c>
      <c r="B4221" t="s">
        <v>24</v>
      </c>
      <c r="C4221">
        <v>7</v>
      </c>
      <c r="D4221">
        <v>17</v>
      </c>
      <c r="E4221" t="s">
        <v>4539</v>
      </c>
      <c r="F4221">
        <v>297.649</v>
      </c>
      <c r="G4221">
        <v>71.894999999999996</v>
      </c>
      <c r="H4221">
        <v>34.725999999999999</v>
      </c>
      <c r="I4221">
        <v>21399.594000000001</v>
      </c>
      <c r="J4221">
        <v>8727317</v>
      </c>
      <c r="K4221">
        <v>67.466999999999999</v>
      </c>
      <c r="L4221">
        <v>31.931000000000001</v>
      </c>
      <c r="M4221">
        <v>20081.576000000001</v>
      </c>
      <c r="N4221">
        <v>8189795</v>
      </c>
      <c r="O4221">
        <v>12.005000000000001</v>
      </c>
      <c r="P4221">
        <v>16.872</v>
      </c>
      <c r="Q4221">
        <v>3573.2</v>
      </c>
      <c r="R4221">
        <v>1457245</v>
      </c>
      <c r="S4221">
        <v>0.185</v>
      </c>
      <c r="T4221">
        <v>6.8630000000000004</v>
      </c>
      <c r="U4221">
        <v>55.023000000000003</v>
      </c>
      <c r="V4221">
        <v>22440</v>
      </c>
      <c r="W4221">
        <v>88</v>
      </c>
      <c r="X4221">
        <f t="shared" si="142"/>
        <v>3590.6871999999998</v>
      </c>
      <c r="Y4221">
        <f t="shared" si="143"/>
        <v>94.574799999999996</v>
      </c>
    </row>
    <row r="4222" spans="1:25" x14ac:dyDescent="0.2">
      <c r="A4222" t="s">
        <v>10574</v>
      </c>
      <c r="B4222" t="s">
        <v>24</v>
      </c>
      <c r="C4222">
        <v>7</v>
      </c>
      <c r="D4222">
        <v>19</v>
      </c>
      <c r="E4222" t="s">
        <v>4540</v>
      </c>
      <c r="F4222">
        <v>329.42899999999997</v>
      </c>
      <c r="G4222">
        <v>83.563999999999993</v>
      </c>
      <c r="H4222">
        <v>45.134</v>
      </c>
      <c r="I4222">
        <v>27528.437999999998</v>
      </c>
      <c r="J4222">
        <v>11226821</v>
      </c>
      <c r="K4222">
        <v>10.818</v>
      </c>
      <c r="L4222">
        <v>16.155000000000001</v>
      </c>
      <c r="M4222">
        <v>3563.7449999999999</v>
      </c>
      <c r="N4222">
        <v>1453389</v>
      </c>
      <c r="O4222">
        <v>2.875</v>
      </c>
      <c r="P4222">
        <v>5.5110000000000001</v>
      </c>
      <c r="Q4222">
        <v>947.04300000000001</v>
      </c>
      <c r="R4222">
        <v>386229</v>
      </c>
      <c r="S4222">
        <v>0.03</v>
      </c>
      <c r="T4222">
        <v>2.7829999999999999</v>
      </c>
      <c r="U4222">
        <v>10.004</v>
      </c>
      <c r="V4222">
        <v>4080</v>
      </c>
      <c r="W4222">
        <v>16</v>
      </c>
      <c r="X4222">
        <f t="shared" si="142"/>
        <v>544.34508000000005</v>
      </c>
      <c r="Y4222">
        <f t="shared" si="143"/>
        <v>11.0548</v>
      </c>
    </row>
    <row r="4223" spans="1:25" x14ac:dyDescent="0.2">
      <c r="A4223" t="s">
        <v>10574</v>
      </c>
      <c r="B4223" t="s">
        <v>24</v>
      </c>
      <c r="C4223">
        <v>7</v>
      </c>
      <c r="D4223">
        <v>20</v>
      </c>
      <c r="E4223" t="s">
        <v>4541</v>
      </c>
      <c r="F4223">
        <v>340.26299999999998</v>
      </c>
      <c r="G4223">
        <v>81.28</v>
      </c>
      <c r="H4223">
        <v>42.823999999999998</v>
      </c>
      <c r="I4223">
        <v>27656.406999999999</v>
      </c>
      <c r="J4223">
        <v>11279010</v>
      </c>
      <c r="K4223">
        <v>31.061</v>
      </c>
      <c r="L4223">
        <v>36.081000000000003</v>
      </c>
      <c r="M4223">
        <v>10569.017</v>
      </c>
      <c r="N4223">
        <v>4310323</v>
      </c>
      <c r="O4223">
        <v>6.2839999999999998</v>
      </c>
      <c r="P4223">
        <v>12.065</v>
      </c>
      <c r="Q4223">
        <v>2138.1039999999998</v>
      </c>
      <c r="R4223">
        <v>871975</v>
      </c>
      <c r="S4223">
        <v>9.1999999999999998E-2</v>
      </c>
      <c r="T4223">
        <v>4.84</v>
      </c>
      <c r="U4223">
        <v>31.263000000000002</v>
      </c>
      <c r="V4223">
        <v>12750</v>
      </c>
      <c r="W4223">
        <v>50</v>
      </c>
      <c r="X4223">
        <f t="shared" si="142"/>
        <v>1925.9758399999996</v>
      </c>
      <c r="Y4223">
        <f t="shared" si="143"/>
        <v>50.494799999999998</v>
      </c>
    </row>
    <row r="4224" spans="1:25" x14ac:dyDescent="0.2">
      <c r="A4224" t="s">
        <v>10574</v>
      </c>
      <c r="B4224" t="s">
        <v>24</v>
      </c>
      <c r="C4224">
        <v>7</v>
      </c>
      <c r="D4224">
        <v>21</v>
      </c>
      <c r="E4224" t="s">
        <v>4542</v>
      </c>
      <c r="F4224">
        <v>165.23</v>
      </c>
      <c r="G4224">
        <v>83.236000000000004</v>
      </c>
      <c r="H4224">
        <v>45.527999999999999</v>
      </c>
      <c r="I4224">
        <v>13753.029</v>
      </c>
      <c r="J4224">
        <v>5608847</v>
      </c>
      <c r="K4224">
        <v>2.8039999999999998</v>
      </c>
      <c r="L4224">
        <v>3.5529999999999999</v>
      </c>
      <c r="M4224">
        <v>463.32499999999999</v>
      </c>
      <c r="N4224">
        <v>188956</v>
      </c>
      <c r="O4224">
        <v>2.5009999999999999</v>
      </c>
      <c r="P4224">
        <v>5.968</v>
      </c>
      <c r="Q4224">
        <v>413.23700000000002</v>
      </c>
      <c r="R4224">
        <v>168529</v>
      </c>
      <c r="S4224">
        <v>2.3E-2</v>
      </c>
      <c r="T4224">
        <v>2.4060000000000001</v>
      </c>
      <c r="U4224">
        <v>3.7519999999999998</v>
      </c>
      <c r="V4224">
        <v>1530</v>
      </c>
      <c r="W4224">
        <v>6</v>
      </c>
      <c r="X4224">
        <f t="shared" si="142"/>
        <v>0</v>
      </c>
      <c r="Y4224">
        <f t="shared" si="143"/>
        <v>0</v>
      </c>
    </row>
    <row r="4225" spans="1:25" x14ac:dyDescent="0.2">
      <c r="A4225" t="s">
        <v>10574</v>
      </c>
      <c r="B4225" t="s">
        <v>24</v>
      </c>
      <c r="C4225">
        <v>7</v>
      </c>
      <c r="D4225">
        <v>22</v>
      </c>
      <c r="E4225" t="s">
        <v>4543</v>
      </c>
      <c r="F4225">
        <v>234.345</v>
      </c>
      <c r="G4225">
        <v>66.536000000000001</v>
      </c>
      <c r="H4225">
        <v>36.767000000000003</v>
      </c>
      <c r="I4225">
        <v>15592.268</v>
      </c>
      <c r="J4225">
        <v>6358937</v>
      </c>
      <c r="K4225">
        <v>60.204999999999998</v>
      </c>
      <c r="L4225">
        <v>32.744999999999997</v>
      </c>
      <c r="M4225">
        <v>14108.789000000001</v>
      </c>
      <c r="N4225">
        <v>5753935</v>
      </c>
      <c r="O4225">
        <v>4.9210000000000003</v>
      </c>
      <c r="P4225">
        <v>10.467000000000001</v>
      </c>
      <c r="Q4225">
        <v>1153.31</v>
      </c>
      <c r="R4225">
        <v>470350</v>
      </c>
      <c r="S4225">
        <v>9.2999999999999999E-2</v>
      </c>
      <c r="T4225">
        <v>4.8789999999999996</v>
      </c>
      <c r="U4225">
        <v>21.884</v>
      </c>
      <c r="V4225">
        <v>8925</v>
      </c>
      <c r="W4225">
        <v>35</v>
      </c>
      <c r="X4225">
        <f t="shared" si="142"/>
        <v>783.61479999999995</v>
      </c>
      <c r="Y4225">
        <f t="shared" si="143"/>
        <v>33.094799999999999</v>
      </c>
    </row>
    <row r="4226" spans="1:25" x14ac:dyDescent="0.2">
      <c r="A4226" t="s">
        <v>10574</v>
      </c>
      <c r="B4226" t="s">
        <v>24</v>
      </c>
      <c r="C4226">
        <v>7</v>
      </c>
      <c r="D4226">
        <v>23</v>
      </c>
      <c r="E4226" t="s">
        <v>4544</v>
      </c>
      <c r="F4226">
        <v>234.745</v>
      </c>
      <c r="G4226">
        <v>79.465999999999994</v>
      </c>
      <c r="H4226">
        <v>38.677</v>
      </c>
      <c r="I4226">
        <v>18654.126</v>
      </c>
      <c r="J4226">
        <v>7607643</v>
      </c>
      <c r="K4226">
        <v>53.621000000000002</v>
      </c>
      <c r="L4226">
        <v>21.550999999999998</v>
      </c>
      <c r="M4226">
        <v>12587.207</v>
      </c>
      <c r="N4226">
        <v>5133394</v>
      </c>
      <c r="O4226">
        <v>6.2510000000000003</v>
      </c>
      <c r="P4226">
        <v>11.726000000000001</v>
      </c>
      <c r="Q4226">
        <v>1467.443</v>
      </c>
      <c r="R4226">
        <v>598462</v>
      </c>
      <c r="S4226">
        <v>0.109</v>
      </c>
      <c r="T4226">
        <v>5.2759999999999998</v>
      </c>
      <c r="U4226">
        <v>25.635999999999999</v>
      </c>
      <c r="V4226">
        <v>10455</v>
      </c>
      <c r="W4226">
        <v>41</v>
      </c>
      <c r="X4226">
        <f t="shared" si="142"/>
        <v>1148.00908</v>
      </c>
      <c r="Y4226">
        <f t="shared" si="143"/>
        <v>40.0548</v>
      </c>
    </row>
    <row r="4227" spans="1:25" x14ac:dyDescent="0.2">
      <c r="A4227" t="s">
        <v>10574</v>
      </c>
      <c r="B4227" t="s">
        <v>24</v>
      </c>
      <c r="C4227">
        <v>7</v>
      </c>
      <c r="D4227">
        <v>25</v>
      </c>
      <c r="E4227" t="s">
        <v>4545</v>
      </c>
      <c r="F4227">
        <v>196.64</v>
      </c>
      <c r="G4227">
        <v>76.899000000000001</v>
      </c>
      <c r="H4227">
        <v>43.904000000000003</v>
      </c>
      <c r="I4227">
        <v>15121.46</v>
      </c>
      <c r="J4227">
        <v>6166929</v>
      </c>
      <c r="K4227">
        <v>2.3250000000000002</v>
      </c>
      <c r="L4227">
        <v>1.754</v>
      </c>
      <c r="M4227">
        <v>457.22199999999998</v>
      </c>
      <c r="N4227">
        <v>186467</v>
      </c>
      <c r="O4227">
        <v>2.3090000000000002</v>
      </c>
      <c r="P4227">
        <v>3.8029999999999999</v>
      </c>
      <c r="Q4227">
        <v>453.95800000000003</v>
      </c>
      <c r="R4227">
        <v>185136</v>
      </c>
      <c r="S4227">
        <v>1.9E-2</v>
      </c>
      <c r="T4227">
        <v>2.206</v>
      </c>
      <c r="U4227">
        <v>3.7519999999999998</v>
      </c>
      <c r="V4227">
        <v>1530</v>
      </c>
      <c r="W4227">
        <v>6</v>
      </c>
      <c r="X4227">
        <f t="shared" si="142"/>
        <v>0</v>
      </c>
      <c r="Y4227">
        <f t="shared" si="143"/>
        <v>0</v>
      </c>
    </row>
    <row r="4228" spans="1:25" x14ac:dyDescent="0.2">
      <c r="A4228" t="s">
        <v>10574</v>
      </c>
      <c r="B4228" t="s">
        <v>24</v>
      </c>
      <c r="C4228">
        <v>7</v>
      </c>
      <c r="D4228">
        <v>26</v>
      </c>
      <c r="E4228" t="s">
        <v>4546</v>
      </c>
      <c r="F4228">
        <v>174.959</v>
      </c>
      <c r="G4228">
        <v>53.433</v>
      </c>
      <c r="H4228">
        <v>39.456000000000003</v>
      </c>
      <c r="I4228">
        <v>9348.6029999999992</v>
      </c>
      <c r="J4228">
        <v>3812606</v>
      </c>
      <c r="K4228">
        <v>56.29</v>
      </c>
      <c r="L4228">
        <v>38.44</v>
      </c>
      <c r="M4228">
        <v>9848.5390000000007</v>
      </c>
      <c r="N4228">
        <v>4016493</v>
      </c>
      <c r="O4228">
        <v>4.2779999999999996</v>
      </c>
      <c r="P4228">
        <v>8.2319999999999993</v>
      </c>
      <c r="Q4228">
        <v>748.45100000000002</v>
      </c>
      <c r="R4228">
        <v>305238</v>
      </c>
      <c r="S4228">
        <v>6.8000000000000005E-2</v>
      </c>
      <c r="T4228">
        <v>4.1609999999999996</v>
      </c>
      <c r="U4228">
        <v>11.88</v>
      </c>
      <c r="V4228">
        <v>4845</v>
      </c>
      <c r="W4228">
        <v>19</v>
      </c>
      <c r="X4228">
        <f t="shared" si="142"/>
        <v>313.97836000000001</v>
      </c>
      <c r="Y4228">
        <f t="shared" si="143"/>
        <v>14.534800000000001</v>
      </c>
    </row>
    <row r="4229" spans="1:25" x14ac:dyDescent="0.2">
      <c r="A4229" t="s">
        <v>10574</v>
      </c>
      <c r="B4229" t="s">
        <v>24</v>
      </c>
      <c r="C4229">
        <v>7</v>
      </c>
      <c r="D4229">
        <v>28</v>
      </c>
      <c r="E4229" t="s">
        <v>4547</v>
      </c>
      <c r="F4229">
        <v>241.48</v>
      </c>
      <c r="G4229">
        <v>74.216999999999999</v>
      </c>
      <c r="H4229">
        <v>38.506999999999998</v>
      </c>
      <c r="I4229">
        <v>17921.988000000001</v>
      </c>
      <c r="J4229">
        <v>7309058</v>
      </c>
      <c r="K4229">
        <v>53.244</v>
      </c>
      <c r="L4229">
        <v>25.927</v>
      </c>
      <c r="M4229">
        <v>12857.297</v>
      </c>
      <c r="N4229">
        <v>5243544</v>
      </c>
      <c r="O4229">
        <v>5.2530000000000001</v>
      </c>
      <c r="P4229">
        <v>12.374000000000001</v>
      </c>
      <c r="Q4229">
        <v>1268.5060000000001</v>
      </c>
      <c r="R4229">
        <v>517330</v>
      </c>
      <c r="S4229">
        <v>0.10100000000000001</v>
      </c>
      <c r="T4229">
        <v>5.0739999999999998</v>
      </c>
      <c r="U4229">
        <v>24.385000000000002</v>
      </c>
      <c r="V4229">
        <v>9945</v>
      </c>
      <c r="W4229">
        <v>39</v>
      </c>
      <c r="X4229">
        <f t="shared" si="142"/>
        <v>917.24216000000001</v>
      </c>
      <c r="Y4229">
        <f t="shared" si="143"/>
        <v>37.7348</v>
      </c>
    </row>
    <row r="4230" spans="1:25" x14ac:dyDescent="0.2">
      <c r="A4230" t="s">
        <v>10574</v>
      </c>
      <c r="B4230" t="s">
        <v>24</v>
      </c>
      <c r="C4230">
        <v>7</v>
      </c>
      <c r="D4230">
        <v>29</v>
      </c>
      <c r="E4230" t="s">
        <v>4548</v>
      </c>
      <c r="F4230">
        <v>207.971</v>
      </c>
      <c r="G4230">
        <v>70.132000000000005</v>
      </c>
      <c r="H4230">
        <v>40.26</v>
      </c>
      <c r="I4230">
        <v>14585.376</v>
      </c>
      <c r="J4230">
        <v>5948300</v>
      </c>
      <c r="K4230">
        <v>52.991999999999997</v>
      </c>
      <c r="L4230">
        <v>40.28</v>
      </c>
      <c r="M4230">
        <v>11020.832</v>
      </c>
      <c r="N4230">
        <v>4494585</v>
      </c>
      <c r="O4230">
        <v>4.6989999999999998</v>
      </c>
      <c r="P4230">
        <v>9.2370000000000001</v>
      </c>
      <c r="Q4230">
        <v>977.35199999999998</v>
      </c>
      <c r="R4230">
        <v>398590</v>
      </c>
      <c r="S4230">
        <v>0.108</v>
      </c>
      <c r="T4230">
        <v>5.2519999999999998</v>
      </c>
      <c r="U4230">
        <v>22.51</v>
      </c>
      <c r="V4230">
        <v>9180</v>
      </c>
      <c r="W4230">
        <v>36</v>
      </c>
      <c r="X4230">
        <f t="shared" si="142"/>
        <v>579.50351999999998</v>
      </c>
      <c r="Y4230">
        <f t="shared" si="143"/>
        <v>34.254799999999996</v>
      </c>
    </row>
    <row r="4231" spans="1:25" x14ac:dyDescent="0.2">
      <c r="A4231" t="s">
        <v>10574</v>
      </c>
      <c r="B4231" t="s">
        <v>24</v>
      </c>
      <c r="C4231">
        <v>7</v>
      </c>
      <c r="D4231">
        <v>30</v>
      </c>
      <c r="E4231" t="s">
        <v>4549</v>
      </c>
      <c r="F4231">
        <v>203.376</v>
      </c>
      <c r="G4231">
        <v>73.144999999999996</v>
      </c>
      <c r="H4231">
        <v>37.308999999999997</v>
      </c>
      <c r="I4231">
        <v>14875.939</v>
      </c>
      <c r="J4231">
        <v>6066799</v>
      </c>
      <c r="K4231">
        <v>79.992000000000004</v>
      </c>
      <c r="L4231">
        <v>34.951999999999998</v>
      </c>
      <c r="M4231">
        <v>16268.334999999999</v>
      </c>
      <c r="N4231">
        <v>6634655</v>
      </c>
      <c r="O4231">
        <v>9.4450000000000003</v>
      </c>
      <c r="P4231">
        <v>17.239000000000001</v>
      </c>
      <c r="Q4231">
        <v>1920.94</v>
      </c>
      <c r="R4231">
        <v>783410</v>
      </c>
      <c r="S4231">
        <v>0.16600000000000001</v>
      </c>
      <c r="T4231">
        <v>6.5039999999999996</v>
      </c>
      <c r="U4231">
        <v>33.764000000000003</v>
      </c>
      <c r="V4231">
        <v>13770</v>
      </c>
      <c r="W4231">
        <v>54</v>
      </c>
      <c r="X4231">
        <f t="shared" si="142"/>
        <v>1674.0655999999999</v>
      </c>
      <c r="Y4231">
        <f t="shared" si="143"/>
        <v>55.134799999999998</v>
      </c>
    </row>
    <row r="4232" spans="1:25" x14ac:dyDescent="0.2">
      <c r="A4232" t="s">
        <v>10574</v>
      </c>
      <c r="B4232" t="s">
        <v>24</v>
      </c>
      <c r="C4232">
        <v>7</v>
      </c>
      <c r="D4232">
        <v>31</v>
      </c>
      <c r="E4232" t="s">
        <v>1342</v>
      </c>
      <c r="F4232">
        <v>255.71700000000001</v>
      </c>
      <c r="G4232">
        <v>79.512</v>
      </c>
      <c r="H4232">
        <v>47.475000000000001</v>
      </c>
      <c r="I4232">
        <v>20332.431</v>
      </c>
      <c r="J4232">
        <v>8292100</v>
      </c>
      <c r="K4232">
        <v>21.68</v>
      </c>
      <c r="L4232">
        <v>24.96</v>
      </c>
      <c r="M4232">
        <v>5543.9260000000004</v>
      </c>
      <c r="N4232">
        <v>2260959</v>
      </c>
      <c r="O4232">
        <v>4.617</v>
      </c>
      <c r="P4232">
        <v>8.7620000000000005</v>
      </c>
      <c r="Q4232">
        <v>1180.7380000000001</v>
      </c>
      <c r="R4232">
        <v>481536</v>
      </c>
      <c r="S4232">
        <v>4.3999999999999997E-2</v>
      </c>
      <c r="T4232">
        <v>3.35</v>
      </c>
      <c r="U4232">
        <v>11.255000000000001</v>
      </c>
      <c r="V4232">
        <v>4590</v>
      </c>
      <c r="W4232">
        <v>18</v>
      </c>
      <c r="X4232">
        <f t="shared" si="142"/>
        <v>815.43128000000002</v>
      </c>
      <c r="Y4232">
        <f t="shared" si="143"/>
        <v>13.3748</v>
      </c>
    </row>
    <row r="4233" spans="1:25" x14ac:dyDescent="0.2">
      <c r="A4233" t="s">
        <v>10574</v>
      </c>
      <c r="B4233" t="s">
        <v>24</v>
      </c>
      <c r="C4233">
        <v>7</v>
      </c>
      <c r="D4233">
        <v>32</v>
      </c>
      <c r="E4233" t="s">
        <v>4550</v>
      </c>
      <c r="F4233">
        <v>189.833</v>
      </c>
      <c r="G4233">
        <v>70.438000000000002</v>
      </c>
      <c r="H4233">
        <v>39.445999999999998</v>
      </c>
      <c r="I4233">
        <v>13371.477000000001</v>
      </c>
      <c r="J4233">
        <v>5453240</v>
      </c>
      <c r="K4233">
        <v>2.5070000000000001</v>
      </c>
      <c r="L4233">
        <v>1.7929999999999999</v>
      </c>
      <c r="M4233">
        <v>475.95499999999998</v>
      </c>
      <c r="N4233">
        <v>194107</v>
      </c>
      <c r="O4233">
        <v>2.3119999999999998</v>
      </c>
      <c r="P4233">
        <v>5.2119999999999997</v>
      </c>
      <c r="Q4233">
        <v>438.81400000000002</v>
      </c>
      <c r="R4233">
        <v>178960</v>
      </c>
      <c r="S4233">
        <v>0.02</v>
      </c>
      <c r="T4233">
        <v>2.2450000000000001</v>
      </c>
      <c r="U4233">
        <v>3.7519999999999998</v>
      </c>
      <c r="V4233">
        <v>1530</v>
      </c>
      <c r="W4233">
        <v>6</v>
      </c>
      <c r="X4233">
        <f t="shared" si="142"/>
        <v>0</v>
      </c>
      <c r="Y4233">
        <f t="shared" si="143"/>
        <v>0</v>
      </c>
    </row>
    <row r="4234" spans="1:25" x14ac:dyDescent="0.2">
      <c r="A4234" t="s">
        <v>10574</v>
      </c>
      <c r="B4234" t="s">
        <v>24</v>
      </c>
      <c r="C4234">
        <v>7</v>
      </c>
      <c r="D4234">
        <v>33</v>
      </c>
      <c r="E4234" t="s">
        <v>4551</v>
      </c>
      <c r="F4234">
        <v>286.63200000000001</v>
      </c>
      <c r="G4234">
        <v>53.893000000000001</v>
      </c>
      <c r="H4234">
        <v>33.08</v>
      </c>
      <c r="I4234">
        <v>15447.322</v>
      </c>
      <c r="J4234">
        <v>6299824</v>
      </c>
      <c r="K4234">
        <v>85.135000000000005</v>
      </c>
      <c r="L4234">
        <v>29.792000000000002</v>
      </c>
      <c r="M4234">
        <v>24402.366999999998</v>
      </c>
      <c r="N4234">
        <v>9951927</v>
      </c>
      <c r="O4234">
        <v>12.204000000000001</v>
      </c>
      <c r="P4234">
        <v>19.027999999999999</v>
      </c>
      <c r="Q4234">
        <v>3498.136</v>
      </c>
      <c r="R4234">
        <v>1426632</v>
      </c>
      <c r="S4234">
        <v>0.18099999999999999</v>
      </c>
      <c r="T4234">
        <v>6.7919999999999998</v>
      </c>
      <c r="U4234">
        <v>51.896999999999998</v>
      </c>
      <c r="V4234">
        <v>21165</v>
      </c>
      <c r="W4234">
        <v>83</v>
      </c>
      <c r="X4234">
        <f t="shared" si="142"/>
        <v>3503.6129599999995</v>
      </c>
      <c r="Y4234">
        <f t="shared" si="143"/>
        <v>88.774799999999999</v>
      </c>
    </row>
    <row r="4235" spans="1:25" x14ac:dyDescent="0.2">
      <c r="A4235" t="s">
        <v>10574</v>
      </c>
      <c r="B4235" t="s">
        <v>24</v>
      </c>
      <c r="C4235">
        <v>7</v>
      </c>
      <c r="D4235">
        <v>34</v>
      </c>
      <c r="E4235" t="s">
        <v>4552</v>
      </c>
      <c r="F4235">
        <v>277.55</v>
      </c>
      <c r="G4235">
        <v>89.68</v>
      </c>
      <c r="H4235">
        <v>45.526000000000003</v>
      </c>
      <c r="I4235">
        <v>24890.749</v>
      </c>
      <c r="J4235">
        <v>10151102</v>
      </c>
      <c r="K4235">
        <v>27.305</v>
      </c>
      <c r="L4235">
        <v>22.908000000000001</v>
      </c>
      <c r="M4235">
        <v>7578.4489999999996</v>
      </c>
      <c r="N4235">
        <v>3090691</v>
      </c>
      <c r="O4235">
        <v>9.766</v>
      </c>
      <c r="P4235">
        <v>17.266999999999999</v>
      </c>
      <c r="Q4235">
        <v>2710.5630000000001</v>
      </c>
      <c r="R4235">
        <v>1105439</v>
      </c>
      <c r="S4235">
        <v>0.11</v>
      </c>
      <c r="T4235">
        <v>5.3040000000000003</v>
      </c>
      <c r="U4235">
        <v>30.638000000000002</v>
      </c>
      <c r="V4235">
        <v>12495</v>
      </c>
      <c r="W4235">
        <v>49</v>
      </c>
      <c r="X4235">
        <f t="shared" si="142"/>
        <v>2590.0282800000004</v>
      </c>
      <c r="Y4235">
        <f t="shared" si="143"/>
        <v>49.334800000000001</v>
      </c>
    </row>
    <row r="4236" spans="1:25" x14ac:dyDescent="0.2">
      <c r="A4236" t="s">
        <v>10574</v>
      </c>
      <c r="B4236" t="s">
        <v>24</v>
      </c>
      <c r="C4236">
        <v>7</v>
      </c>
      <c r="D4236">
        <v>35</v>
      </c>
      <c r="E4236" t="s">
        <v>4553</v>
      </c>
      <c r="F4236">
        <v>297.13099999999997</v>
      </c>
      <c r="G4236">
        <v>70.311999999999998</v>
      </c>
      <c r="H4236">
        <v>38.701000000000001</v>
      </c>
      <c r="I4236">
        <v>20891.755000000001</v>
      </c>
      <c r="J4236">
        <v>8520207</v>
      </c>
      <c r="K4236">
        <v>2.782</v>
      </c>
      <c r="L4236">
        <v>2.496</v>
      </c>
      <c r="M4236">
        <v>826.56299999999999</v>
      </c>
      <c r="N4236">
        <v>337094</v>
      </c>
      <c r="O4236">
        <v>2.5720000000000001</v>
      </c>
      <c r="P4236">
        <v>5.4370000000000003</v>
      </c>
      <c r="Q4236">
        <v>764.10199999999998</v>
      </c>
      <c r="R4236">
        <v>311621</v>
      </c>
      <c r="S4236">
        <v>1.9E-2</v>
      </c>
      <c r="T4236">
        <v>2.198</v>
      </c>
      <c r="U4236">
        <v>5.6269999999999998</v>
      </c>
      <c r="V4236">
        <v>2295</v>
      </c>
      <c r="W4236">
        <v>9</v>
      </c>
      <c r="X4236">
        <f t="shared" si="142"/>
        <v>332.13351999999998</v>
      </c>
      <c r="Y4236">
        <f t="shared" si="143"/>
        <v>2.9348000000000001</v>
      </c>
    </row>
    <row r="4237" spans="1:25" x14ac:dyDescent="0.2">
      <c r="A4237" t="s">
        <v>10574</v>
      </c>
      <c r="B4237" t="s">
        <v>24</v>
      </c>
      <c r="C4237">
        <v>7</v>
      </c>
      <c r="D4237">
        <v>36</v>
      </c>
      <c r="E4237" t="s">
        <v>4554</v>
      </c>
      <c r="F4237">
        <v>243.67</v>
      </c>
      <c r="G4237">
        <v>64.539000000000001</v>
      </c>
      <c r="H4237">
        <v>35.058999999999997</v>
      </c>
      <c r="I4237">
        <v>15726.288</v>
      </c>
      <c r="J4237">
        <v>6413594</v>
      </c>
      <c r="K4237">
        <v>62.408000000000001</v>
      </c>
      <c r="L4237">
        <v>32.993000000000002</v>
      </c>
      <c r="M4237">
        <v>15206.876</v>
      </c>
      <c r="N4237">
        <v>6201764</v>
      </c>
      <c r="O4237">
        <v>5.1609999999999996</v>
      </c>
      <c r="P4237">
        <v>9.3140000000000001</v>
      </c>
      <c r="Q4237">
        <v>1257.4839999999999</v>
      </c>
      <c r="R4237">
        <v>512835</v>
      </c>
      <c r="S4237">
        <v>0.11</v>
      </c>
      <c r="T4237">
        <v>5.3029999999999999</v>
      </c>
      <c r="U4237">
        <v>26.885999999999999</v>
      </c>
      <c r="V4237">
        <v>10965</v>
      </c>
      <c r="W4237">
        <v>43</v>
      </c>
      <c r="X4237">
        <f t="shared" si="142"/>
        <v>904.45663999999988</v>
      </c>
      <c r="Y4237">
        <f t="shared" si="143"/>
        <v>42.3748</v>
      </c>
    </row>
    <row r="4238" spans="1:25" x14ac:dyDescent="0.2">
      <c r="A4238" t="s">
        <v>10574</v>
      </c>
      <c r="B4238" t="s">
        <v>24</v>
      </c>
      <c r="C4238">
        <v>7</v>
      </c>
      <c r="D4238">
        <v>37</v>
      </c>
      <c r="E4238" t="s">
        <v>4555</v>
      </c>
      <c r="F4238">
        <v>231.94900000000001</v>
      </c>
      <c r="G4238">
        <v>67.105000000000004</v>
      </c>
      <c r="H4238">
        <v>35.880000000000003</v>
      </c>
      <c r="I4238">
        <v>15564.901</v>
      </c>
      <c r="J4238">
        <v>6347776</v>
      </c>
      <c r="K4238">
        <v>69.397999999999996</v>
      </c>
      <c r="L4238">
        <v>38.203000000000003</v>
      </c>
      <c r="M4238">
        <v>16096.777</v>
      </c>
      <c r="N4238">
        <v>6564689</v>
      </c>
      <c r="O4238">
        <v>5.4669999999999996</v>
      </c>
      <c r="P4238">
        <v>12.574</v>
      </c>
      <c r="Q4238">
        <v>1267.9590000000001</v>
      </c>
      <c r="R4238">
        <v>517107</v>
      </c>
      <c r="S4238">
        <v>0.113</v>
      </c>
      <c r="T4238">
        <v>5.3719999999999999</v>
      </c>
      <c r="U4238">
        <v>26.260999999999999</v>
      </c>
      <c r="V4238">
        <v>10710</v>
      </c>
      <c r="W4238">
        <v>42</v>
      </c>
      <c r="X4238">
        <f t="shared" si="142"/>
        <v>916.60764000000006</v>
      </c>
      <c r="Y4238">
        <f t="shared" si="143"/>
        <v>41.214799999999997</v>
      </c>
    </row>
    <row r="4239" spans="1:25" x14ac:dyDescent="0.2">
      <c r="A4239" t="s">
        <v>10574</v>
      </c>
      <c r="B4239" t="s">
        <v>24</v>
      </c>
      <c r="C4239">
        <v>8</v>
      </c>
      <c r="D4239">
        <v>3</v>
      </c>
      <c r="E4239" t="s">
        <v>4556</v>
      </c>
      <c r="F4239">
        <v>229.35300000000001</v>
      </c>
      <c r="G4239">
        <v>55.3</v>
      </c>
      <c r="H4239">
        <v>28.733000000000001</v>
      </c>
      <c r="I4239">
        <v>12683.210999999999</v>
      </c>
      <c r="J4239">
        <v>5172547</v>
      </c>
      <c r="K4239">
        <v>54.600999999999999</v>
      </c>
      <c r="L4239">
        <v>27.582999999999998</v>
      </c>
      <c r="M4239">
        <v>12522.966</v>
      </c>
      <c r="N4239">
        <v>5107195</v>
      </c>
      <c r="O4239">
        <v>2.923</v>
      </c>
      <c r="P4239">
        <v>5.8730000000000002</v>
      </c>
      <c r="Q4239">
        <v>670.44200000000001</v>
      </c>
      <c r="R4239">
        <v>273424</v>
      </c>
      <c r="S4239">
        <v>4.5999999999999999E-2</v>
      </c>
      <c r="T4239">
        <v>3.4369999999999998</v>
      </c>
      <c r="U4239">
        <v>10.63</v>
      </c>
      <c r="V4239">
        <v>4335</v>
      </c>
      <c r="W4239">
        <v>17</v>
      </c>
      <c r="X4239">
        <f t="shared" si="142"/>
        <v>223.48792000000003</v>
      </c>
      <c r="Y4239">
        <f t="shared" si="143"/>
        <v>12.2148</v>
      </c>
    </row>
    <row r="4240" spans="1:25" x14ac:dyDescent="0.2">
      <c r="A4240" t="s">
        <v>10574</v>
      </c>
      <c r="B4240" t="s">
        <v>24</v>
      </c>
      <c r="C4240">
        <v>8</v>
      </c>
      <c r="D4240">
        <v>5</v>
      </c>
      <c r="E4240" t="s">
        <v>4557</v>
      </c>
      <c r="F4240">
        <v>298.60000000000002</v>
      </c>
      <c r="G4240">
        <v>86.733999999999995</v>
      </c>
      <c r="H4240">
        <v>40.981000000000002</v>
      </c>
      <c r="I4240">
        <v>25898.638999999999</v>
      </c>
      <c r="J4240">
        <v>10562146</v>
      </c>
      <c r="K4240">
        <v>24.629000000000001</v>
      </c>
      <c r="L4240">
        <v>14.089</v>
      </c>
      <c r="M4240">
        <v>7354.1260000000002</v>
      </c>
      <c r="N4240">
        <v>2999206</v>
      </c>
      <c r="O4240">
        <v>5.8529999999999998</v>
      </c>
      <c r="P4240">
        <v>12.513</v>
      </c>
      <c r="Q4240">
        <v>1747.7639999999999</v>
      </c>
      <c r="R4240">
        <v>712784</v>
      </c>
      <c r="S4240">
        <v>7.0999999999999994E-2</v>
      </c>
      <c r="T4240">
        <v>4.26</v>
      </c>
      <c r="U4240">
        <v>21.259</v>
      </c>
      <c r="V4240">
        <v>8670</v>
      </c>
      <c r="W4240">
        <v>34</v>
      </c>
      <c r="X4240">
        <f t="shared" si="142"/>
        <v>1473.1814399999998</v>
      </c>
      <c r="Y4240">
        <f t="shared" si="143"/>
        <v>31.934799999999999</v>
      </c>
    </row>
    <row r="4241" spans="1:25" x14ac:dyDescent="0.2">
      <c r="A4241" t="s">
        <v>10574</v>
      </c>
      <c r="B4241" t="s">
        <v>24</v>
      </c>
      <c r="C4241">
        <v>8</v>
      </c>
      <c r="D4241">
        <v>6</v>
      </c>
      <c r="E4241" t="s">
        <v>4558</v>
      </c>
      <c r="F4241">
        <v>278.459</v>
      </c>
      <c r="G4241">
        <v>72.781000000000006</v>
      </c>
      <c r="H4241">
        <v>39.500999999999998</v>
      </c>
      <c r="I4241">
        <v>20266.557000000001</v>
      </c>
      <c r="J4241">
        <v>8265235</v>
      </c>
      <c r="K4241">
        <v>2.7</v>
      </c>
      <c r="L4241">
        <v>2.427</v>
      </c>
      <c r="M4241">
        <v>751.72</v>
      </c>
      <c r="N4241">
        <v>306571</v>
      </c>
      <c r="O4241">
        <v>1.4350000000000001</v>
      </c>
      <c r="P4241">
        <v>2.4350000000000001</v>
      </c>
      <c r="Q4241">
        <v>399.55200000000002</v>
      </c>
      <c r="R4241">
        <v>162948</v>
      </c>
      <c r="S4241">
        <v>7.0000000000000001E-3</v>
      </c>
      <c r="T4241">
        <v>1.3109999999999999</v>
      </c>
      <c r="U4241">
        <v>1.8759999999999999</v>
      </c>
      <c r="V4241">
        <v>765</v>
      </c>
      <c r="W4241">
        <v>3</v>
      </c>
      <c r="X4241">
        <f t="shared" si="142"/>
        <v>0</v>
      </c>
      <c r="Y4241">
        <f t="shared" si="143"/>
        <v>0</v>
      </c>
    </row>
    <row r="4242" spans="1:25" x14ac:dyDescent="0.2">
      <c r="A4242" t="s">
        <v>10574</v>
      </c>
      <c r="B4242" t="s">
        <v>24</v>
      </c>
      <c r="C4242">
        <v>8</v>
      </c>
      <c r="D4242">
        <v>7</v>
      </c>
      <c r="E4242" t="s">
        <v>3916</v>
      </c>
      <c r="F4242">
        <v>327.56599999999997</v>
      </c>
      <c r="G4242">
        <v>79.668000000000006</v>
      </c>
      <c r="H4242">
        <v>45.304000000000002</v>
      </c>
      <c r="I4242">
        <v>26096.468000000001</v>
      </c>
      <c r="J4242">
        <v>10642826</v>
      </c>
      <c r="K4242">
        <v>2.629</v>
      </c>
      <c r="L4242">
        <v>1.921</v>
      </c>
      <c r="M4242">
        <v>861.30799999999999</v>
      </c>
      <c r="N4242">
        <v>351264</v>
      </c>
      <c r="O4242">
        <v>1.5189999999999999</v>
      </c>
      <c r="P4242">
        <v>1.72</v>
      </c>
      <c r="Q4242">
        <v>497.61099999999999</v>
      </c>
      <c r="R4242">
        <v>202939</v>
      </c>
      <c r="S4242">
        <v>4.0000000000000001E-3</v>
      </c>
      <c r="T4242">
        <v>0.98699999999999999</v>
      </c>
      <c r="U4242">
        <v>1.2509999999999999</v>
      </c>
      <c r="V4242">
        <v>510</v>
      </c>
      <c r="W4242">
        <v>2</v>
      </c>
      <c r="X4242">
        <f t="shared" si="142"/>
        <v>23.003960000000017</v>
      </c>
      <c r="Y4242">
        <f t="shared" si="143"/>
        <v>0</v>
      </c>
    </row>
    <row r="4243" spans="1:25" x14ac:dyDescent="0.2">
      <c r="A4243" t="s">
        <v>10574</v>
      </c>
      <c r="B4243" t="s">
        <v>24</v>
      </c>
      <c r="C4243">
        <v>8</v>
      </c>
      <c r="D4243">
        <v>10</v>
      </c>
      <c r="E4243" t="s">
        <v>4559</v>
      </c>
      <c r="F4243">
        <v>235.25</v>
      </c>
      <c r="G4243">
        <v>60.283000000000001</v>
      </c>
      <c r="H4243">
        <v>32.97</v>
      </c>
      <c r="I4243">
        <v>14181.505999999999</v>
      </c>
      <c r="J4243">
        <v>5783591</v>
      </c>
      <c r="K4243">
        <v>44.47</v>
      </c>
      <c r="L4243">
        <v>17.876999999999999</v>
      </c>
      <c r="M4243">
        <v>10461.437</v>
      </c>
      <c r="N4243">
        <v>4266449</v>
      </c>
      <c r="O4243">
        <v>3.028</v>
      </c>
      <c r="P4243">
        <v>6.9509999999999996</v>
      </c>
      <c r="Q4243">
        <v>712.38900000000001</v>
      </c>
      <c r="R4243">
        <v>290531</v>
      </c>
      <c r="S4243">
        <v>5.2999999999999999E-2</v>
      </c>
      <c r="T4243">
        <v>3.681</v>
      </c>
      <c r="U4243">
        <v>12.505000000000001</v>
      </c>
      <c r="V4243">
        <v>5100</v>
      </c>
      <c r="W4243">
        <v>20</v>
      </c>
      <c r="X4243">
        <f t="shared" si="142"/>
        <v>272.14644000000004</v>
      </c>
      <c r="Y4243">
        <f t="shared" si="143"/>
        <v>15.694800000000001</v>
      </c>
    </row>
    <row r="4244" spans="1:25" x14ac:dyDescent="0.2">
      <c r="A4244" t="s">
        <v>10574</v>
      </c>
      <c r="B4244" t="s">
        <v>24</v>
      </c>
      <c r="C4244">
        <v>8</v>
      </c>
      <c r="D4244">
        <v>11</v>
      </c>
      <c r="E4244" t="s">
        <v>4560</v>
      </c>
      <c r="F4244">
        <v>215.76300000000001</v>
      </c>
      <c r="G4244">
        <v>65.599000000000004</v>
      </c>
      <c r="H4244">
        <v>36.56</v>
      </c>
      <c r="I4244">
        <v>14153.93</v>
      </c>
      <c r="J4244">
        <v>5772345</v>
      </c>
      <c r="K4244">
        <v>2.3109999999999999</v>
      </c>
      <c r="L4244">
        <v>2.0630000000000002</v>
      </c>
      <c r="M4244">
        <v>498.64400000000001</v>
      </c>
      <c r="N4244">
        <v>203360</v>
      </c>
      <c r="O4244">
        <v>1.623</v>
      </c>
      <c r="P4244">
        <v>4.6630000000000003</v>
      </c>
      <c r="Q4244">
        <v>350.154</v>
      </c>
      <c r="R4244">
        <v>142802</v>
      </c>
      <c r="S4244">
        <v>8.9999999999999993E-3</v>
      </c>
      <c r="T4244">
        <v>1.4890000000000001</v>
      </c>
      <c r="U4244">
        <v>1.8759999999999999</v>
      </c>
      <c r="V4244">
        <v>765</v>
      </c>
      <c r="W4244">
        <v>3</v>
      </c>
      <c r="X4244">
        <f t="shared" si="142"/>
        <v>0</v>
      </c>
      <c r="Y4244">
        <f t="shared" si="143"/>
        <v>0</v>
      </c>
    </row>
    <row r="4245" spans="1:25" x14ac:dyDescent="0.2">
      <c r="A4245" t="s">
        <v>10574</v>
      </c>
      <c r="B4245" t="s">
        <v>24</v>
      </c>
      <c r="C4245">
        <v>8</v>
      </c>
      <c r="D4245">
        <v>13</v>
      </c>
      <c r="E4245" t="s">
        <v>4561</v>
      </c>
      <c r="F4245">
        <v>189.66200000000001</v>
      </c>
      <c r="G4245">
        <v>84.8</v>
      </c>
      <c r="H4245">
        <v>43.792000000000002</v>
      </c>
      <c r="I4245">
        <v>16083.23</v>
      </c>
      <c r="J4245">
        <v>6559164</v>
      </c>
      <c r="K4245">
        <v>39.813000000000002</v>
      </c>
      <c r="L4245">
        <v>32.194000000000003</v>
      </c>
      <c r="M4245">
        <v>7550.9179999999997</v>
      </c>
      <c r="N4245">
        <v>3079463</v>
      </c>
      <c r="O4245">
        <v>2.5</v>
      </c>
      <c r="P4245">
        <v>5.9169999999999998</v>
      </c>
      <c r="Q4245">
        <v>474.06900000000002</v>
      </c>
      <c r="R4245">
        <v>193338</v>
      </c>
      <c r="S4245">
        <v>3.5999999999999997E-2</v>
      </c>
      <c r="T4245">
        <v>3.0409999999999999</v>
      </c>
      <c r="U4245">
        <v>6.8780000000000001</v>
      </c>
      <c r="V4245">
        <v>2805</v>
      </c>
      <c r="W4245">
        <v>11</v>
      </c>
      <c r="X4245">
        <f t="shared" si="142"/>
        <v>0</v>
      </c>
      <c r="Y4245">
        <f t="shared" si="143"/>
        <v>5.2548000000000004</v>
      </c>
    </row>
    <row r="4246" spans="1:25" x14ac:dyDescent="0.2">
      <c r="A4246" t="s">
        <v>10574</v>
      </c>
      <c r="B4246" t="s">
        <v>24</v>
      </c>
      <c r="C4246">
        <v>8</v>
      </c>
      <c r="D4246">
        <v>15</v>
      </c>
      <c r="E4246" t="s">
        <v>4562</v>
      </c>
      <c r="F4246">
        <v>329.62799999999999</v>
      </c>
      <c r="G4246">
        <v>66.814999999999998</v>
      </c>
      <c r="H4246">
        <v>33.466000000000001</v>
      </c>
      <c r="I4246">
        <v>22024.07</v>
      </c>
      <c r="J4246">
        <v>8981995</v>
      </c>
      <c r="K4246">
        <v>45.987000000000002</v>
      </c>
      <c r="L4246">
        <v>18.606999999999999</v>
      </c>
      <c r="M4246">
        <v>15158.522000000001</v>
      </c>
      <c r="N4246">
        <v>6182044</v>
      </c>
      <c r="O4246">
        <v>9.4550000000000001</v>
      </c>
      <c r="P4246">
        <v>17.071999999999999</v>
      </c>
      <c r="Q4246">
        <v>3116.6309999999999</v>
      </c>
      <c r="R4246">
        <v>1271044</v>
      </c>
      <c r="S4246">
        <v>0.13300000000000001</v>
      </c>
      <c r="T4246">
        <v>5.8170000000000002</v>
      </c>
      <c r="U4246">
        <v>43.768999999999998</v>
      </c>
      <c r="V4246">
        <v>17850</v>
      </c>
      <c r="W4246">
        <v>70</v>
      </c>
      <c r="X4246">
        <f t="shared" si="142"/>
        <v>3061.0671599999996</v>
      </c>
      <c r="Y4246">
        <f t="shared" si="143"/>
        <v>73.694800000000001</v>
      </c>
    </row>
    <row r="4247" spans="1:25" x14ac:dyDescent="0.2">
      <c r="A4247" t="s">
        <v>10574</v>
      </c>
      <c r="B4247" t="s">
        <v>24</v>
      </c>
      <c r="C4247">
        <v>8</v>
      </c>
      <c r="D4247">
        <v>16</v>
      </c>
      <c r="E4247" t="s">
        <v>4563</v>
      </c>
      <c r="F4247">
        <v>183.47300000000001</v>
      </c>
      <c r="G4247">
        <v>52.924999999999997</v>
      </c>
      <c r="H4247">
        <v>28.603000000000002</v>
      </c>
      <c r="I4247">
        <v>9710.2569999999996</v>
      </c>
      <c r="J4247">
        <v>3960098</v>
      </c>
      <c r="K4247">
        <v>79.978999999999999</v>
      </c>
      <c r="L4247">
        <v>46.466000000000001</v>
      </c>
      <c r="M4247">
        <v>14674.023999999999</v>
      </c>
      <c r="N4247">
        <v>5984453</v>
      </c>
      <c r="O4247">
        <v>3.851</v>
      </c>
      <c r="P4247">
        <v>8.6690000000000005</v>
      </c>
      <c r="Q4247">
        <v>706.61900000000003</v>
      </c>
      <c r="R4247">
        <v>288178</v>
      </c>
      <c r="S4247">
        <v>4.1000000000000002E-2</v>
      </c>
      <c r="T4247">
        <v>3.2290000000000001</v>
      </c>
      <c r="U4247">
        <v>7.5030000000000001</v>
      </c>
      <c r="V4247">
        <v>3060</v>
      </c>
      <c r="W4247">
        <v>12</v>
      </c>
      <c r="X4247">
        <f t="shared" si="142"/>
        <v>265.45324000000005</v>
      </c>
      <c r="Y4247">
        <f t="shared" si="143"/>
        <v>6.4147999999999996</v>
      </c>
    </row>
    <row r="4248" spans="1:25" x14ac:dyDescent="0.2">
      <c r="A4248" t="s">
        <v>10574</v>
      </c>
      <c r="B4248" t="s">
        <v>24</v>
      </c>
      <c r="C4248">
        <v>8</v>
      </c>
      <c r="D4248">
        <v>17</v>
      </c>
      <c r="E4248" t="s">
        <v>1064</v>
      </c>
      <c r="F4248">
        <v>314.05</v>
      </c>
      <c r="G4248">
        <v>94.191999999999993</v>
      </c>
      <c r="H4248">
        <v>45.627000000000002</v>
      </c>
      <c r="I4248">
        <v>29581.126</v>
      </c>
      <c r="J4248">
        <v>12063961</v>
      </c>
      <c r="K4248">
        <v>3.2269999999999999</v>
      </c>
      <c r="L4248">
        <v>3.129</v>
      </c>
      <c r="M4248">
        <v>1013.3869999999999</v>
      </c>
      <c r="N4248">
        <v>413286</v>
      </c>
      <c r="O4248">
        <v>2.5019999999999998</v>
      </c>
      <c r="P4248">
        <v>4.7279999999999998</v>
      </c>
      <c r="Q4248">
        <v>785.85900000000004</v>
      </c>
      <c r="R4248">
        <v>320494</v>
      </c>
      <c r="S4248">
        <v>1.7999999999999999E-2</v>
      </c>
      <c r="T4248">
        <v>2.1379999999999999</v>
      </c>
      <c r="U4248">
        <v>5.6269999999999998</v>
      </c>
      <c r="V4248">
        <v>2295</v>
      </c>
      <c r="W4248">
        <v>9</v>
      </c>
      <c r="X4248">
        <f t="shared" si="142"/>
        <v>357.37164000000007</v>
      </c>
      <c r="Y4248">
        <f t="shared" si="143"/>
        <v>2.9348000000000001</v>
      </c>
    </row>
    <row r="4249" spans="1:25" x14ac:dyDescent="0.2">
      <c r="A4249" t="s">
        <v>10574</v>
      </c>
      <c r="B4249" t="s">
        <v>24</v>
      </c>
      <c r="C4249">
        <v>8</v>
      </c>
      <c r="D4249">
        <v>18</v>
      </c>
      <c r="E4249" t="s">
        <v>4564</v>
      </c>
      <c r="F4249">
        <v>153.31</v>
      </c>
      <c r="G4249">
        <v>66.412000000000006</v>
      </c>
      <c r="H4249">
        <v>41.953000000000003</v>
      </c>
      <c r="I4249">
        <v>10181.719999999999</v>
      </c>
      <c r="J4249">
        <v>4152373</v>
      </c>
      <c r="K4249">
        <v>3.1960000000000002</v>
      </c>
      <c r="L4249">
        <v>2.875</v>
      </c>
      <c r="M4249">
        <v>490.02199999999999</v>
      </c>
      <c r="N4249">
        <v>199844</v>
      </c>
      <c r="O4249">
        <v>1.448</v>
      </c>
      <c r="P4249">
        <v>0.998</v>
      </c>
      <c r="Q4249">
        <v>221.935</v>
      </c>
      <c r="R4249">
        <v>90511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f t="shared" si="142"/>
        <v>0</v>
      </c>
      <c r="Y4249">
        <f t="shared" si="143"/>
        <v>0</v>
      </c>
    </row>
    <row r="4250" spans="1:25" x14ac:dyDescent="0.2">
      <c r="A4250" t="s">
        <v>10574</v>
      </c>
      <c r="B4250" t="s">
        <v>24</v>
      </c>
      <c r="C4250">
        <v>8</v>
      </c>
      <c r="D4250">
        <v>19</v>
      </c>
      <c r="E4250" t="s">
        <v>4565</v>
      </c>
      <c r="F4250">
        <v>288.12799999999999</v>
      </c>
      <c r="G4250">
        <v>80.768000000000001</v>
      </c>
      <c r="H4250">
        <v>36.808999999999997</v>
      </c>
      <c r="I4250">
        <v>23271.421999999999</v>
      </c>
      <c r="J4250">
        <v>9490698</v>
      </c>
      <c r="K4250">
        <v>34.816000000000003</v>
      </c>
      <c r="L4250">
        <v>14.124000000000001</v>
      </c>
      <c r="M4250">
        <v>10031.366</v>
      </c>
      <c r="N4250">
        <v>4091055</v>
      </c>
      <c r="O4250">
        <v>10.925000000000001</v>
      </c>
      <c r="P4250">
        <v>17.596</v>
      </c>
      <c r="Q4250">
        <v>3147.6640000000002</v>
      </c>
      <c r="R4250">
        <v>1283700</v>
      </c>
      <c r="S4250">
        <v>0.13200000000000001</v>
      </c>
      <c r="T4250">
        <v>5.8090000000000002</v>
      </c>
      <c r="U4250">
        <v>38.140999999999998</v>
      </c>
      <c r="V4250">
        <v>15555</v>
      </c>
      <c r="W4250">
        <v>61</v>
      </c>
      <c r="X4250">
        <f t="shared" si="142"/>
        <v>3097.0654399999999</v>
      </c>
      <c r="Y4250">
        <f t="shared" si="143"/>
        <v>63.254799999999996</v>
      </c>
    </row>
    <row r="4251" spans="1:25" x14ac:dyDescent="0.2">
      <c r="A4251" t="s">
        <v>10574</v>
      </c>
      <c r="B4251" t="s">
        <v>24</v>
      </c>
      <c r="C4251">
        <v>8</v>
      </c>
      <c r="D4251">
        <v>21</v>
      </c>
      <c r="E4251" t="s">
        <v>4566</v>
      </c>
      <c r="F4251">
        <v>294.90699999999998</v>
      </c>
      <c r="G4251">
        <v>84.533000000000001</v>
      </c>
      <c r="H4251">
        <v>41.515999999999998</v>
      </c>
      <c r="I4251">
        <v>24929.287</v>
      </c>
      <c r="J4251">
        <v>10166819</v>
      </c>
      <c r="K4251">
        <v>28.363</v>
      </c>
      <c r="L4251">
        <v>14.763</v>
      </c>
      <c r="M4251">
        <v>8364.4969999999994</v>
      </c>
      <c r="N4251">
        <v>3411262</v>
      </c>
      <c r="O4251">
        <v>4.7789999999999999</v>
      </c>
      <c r="P4251">
        <v>9.2129999999999992</v>
      </c>
      <c r="Q4251">
        <v>1409.3009999999999</v>
      </c>
      <c r="R4251">
        <v>574750</v>
      </c>
      <c r="S4251">
        <v>7.5999999999999998E-2</v>
      </c>
      <c r="T4251">
        <v>4.4109999999999996</v>
      </c>
      <c r="U4251">
        <v>22.51</v>
      </c>
      <c r="V4251">
        <v>9180</v>
      </c>
      <c r="W4251">
        <v>36</v>
      </c>
      <c r="X4251">
        <f t="shared" si="142"/>
        <v>1080.5643599999999</v>
      </c>
      <c r="Y4251">
        <f t="shared" si="143"/>
        <v>34.254799999999996</v>
      </c>
    </row>
    <row r="4252" spans="1:25" x14ac:dyDescent="0.2">
      <c r="A4252" t="s">
        <v>10574</v>
      </c>
      <c r="B4252" t="s">
        <v>24</v>
      </c>
      <c r="C4252">
        <v>8</v>
      </c>
      <c r="D4252">
        <v>22</v>
      </c>
      <c r="E4252" t="s">
        <v>4567</v>
      </c>
      <c r="F4252">
        <v>349.95800000000003</v>
      </c>
      <c r="G4252">
        <v>82.424999999999997</v>
      </c>
      <c r="H4252">
        <v>43.435000000000002</v>
      </c>
      <c r="I4252">
        <v>28845.178</v>
      </c>
      <c r="J4252">
        <v>11763822</v>
      </c>
      <c r="K4252">
        <v>11.250999999999999</v>
      </c>
      <c r="L4252">
        <v>15.531000000000001</v>
      </c>
      <c r="M4252">
        <v>3937.4169999999999</v>
      </c>
      <c r="N4252">
        <v>1605782</v>
      </c>
      <c r="O4252">
        <v>3.31</v>
      </c>
      <c r="P4252">
        <v>5.9119999999999999</v>
      </c>
      <c r="Q4252">
        <v>1158.2529999999999</v>
      </c>
      <c r="R4252">
        <v>472366</v>
      </c>
      <c r="S4252">
        <v>4.2999999999999997E-2</v>
      </c>
      <c r="T4252">
        <v>3.306</v>
      </c>
      <c r="U4252">
        <v>15.006</v>
      </c>
      <c r="V4252">
        <v>6120</v>
      </c>
      <c r="W4252">
        <v>24</v>
      </c>
      <c r="X4252">
        <f t="shared" si="142"/>
        <v>789.34867999999994</v>
      </c>
      <c r="Y4252">
        <f t="shared" si="143"/>
        <v>20.334800000000001</v>
      </c>
    </row>
    <row r="4253" spans="1:25" x14ac:dyDescent="0.2">
      <c r="A4253" t="s">
        <v>10574</v>
      </c>
      <c r="B4253" t="s">
        <v>24</v>
      </c>
      <c r="C4253">
        <v>8</v>
      </c>
      <c r="D4253">
        <v>23</v>
      </c>
      <c r="E4253" t="s">
        <v>4568</v>
      </c>
      <c r="F4253">
        <v>162.61099999999999</v>
      </c>
      <c r="G4253">
        <v>74.760000000000005</v>
      </c>
      <c r="H4253">
        <v>39.064</v>
      </c>
      <c r="I4253">
        <v>12156.869000000001</v>
      </c>
      <c r="J4253">
        <v>4957891</v>
      </c>
      <c r="K4253">
        <v>64.436000000000007</v>
      </c>
      <c r="L4253">
        <v>29.048999999999999</v>
      </c>
      <c r="M4253">
        <v>10478.027</v>
      </c>
      <c r="N4253">
        <v>4273215</v>
      </c>
      <c r="O4253">
        <v>10.148</v>
      </c>
      <c r="P4253">
        <v>17.221</v>
      </c>
      <c r="Q4253">
        <v>1650.2570000000001</v>
      </c>
      <c r="R4253">
        <v>673018</v>
      </c>
      <c r="S4253">
        <v>0.16900000000000001</v>
      </c>
      <c r="T4253">
        <v>6.5659999999999998</v>
      </c>
      <c r="U4253">
        <v>27.512</v>
      </c>
      <c r="V4253">
        <v>11220</v>
      </c>
      <c r="W4253">
        <v>44</v>
      </c>
      <c r="X4253">
        <f t="shared" si="142"/>
        <v>1360.07332</v>
      </c>
      <c r="Y4253">
        <f t="shared" si="143"/>
        <v>43.534799999999997</v>
      </c>
    </row>
    <row r="4254" spans="1:25" x14ac:dyDescent="0.2">
      <c r="A4254" t="s">
        <v>10574</v>
      </c>
      <c r="B4254" t="s">
        <v>24</v>
      </c>
      <c r="C4254">
        <v>8</v>
      </c>
      <c r="D4254">
        <v>24</v>
      </c>
      <c r="E4254" t="s">
        <v>4569</v>
      </c>
      <c r="F4254">
        <v>226.36600000000001</v>
      </c>
      <c r="G4254">
        <v>71.948999999999998</v>
      </c>
      <c r="H4254">
        <v>36.36</v>
      </c>
      <c r="I4254">
        <v>16286.814</v>
      </c>
      <c r="J4254">
        <v>6642191</v>
      </c>
      <c r="K4254">
        <v>69.697999999999993</v>
      </c>
      <c r="L4254">
        <v>34.790999999999997</v>
      </c>
      <c r="M4254">
        <v>15777.19</v>
      </c>
      <c r="N4254">
        <v>6434353</v>
      </c>
      <c r="O4254">
        <v>15.03</v>
      </c>
      <c r="P4254">
        <v>21.077000000000002</v>
      </c>
      <c r="Q4254">
        <v>3402.27</v>
      </c>
      <c r="R4254">
        <v>1387535</v>
      </c>
      <c r="S4254">
        <v>0.18</v>
      </c>
      <c r="T4254">
        <v>6.7640000000000002</v>
      </c>
      <c r="U4254">
        <v>40.642000000000003</v>
      </c>
      <c r="V4254">
        <v>16575</v>
      </c>
      <c r="W4254">
        <v>65</v>
      </c>
      <c r="X4254">
        <f t="shared" si="142"/>
        <v>3392.4083999999993</v>
      </c>
      <c r="Y4254">
        <f t="shared" si="143"/>
        <v>67.894800000000004</v>
      </c>
    </row>
    <row r="4255" spans="1:25" x14ac:dyDescent="0.2">
      <c r="A4255" t="s">
        <v>10574</v>
      </c>
      <c r="B4255" t="s">
        <v>24</v>
      </c>
      <c r="C4255">
        <v>8</v>
      </c>
      <c r="D4255">
        <v>25</v>
      </c>
      <c r="E4255" t="s">
        <v>4570</v>
      </c>
      <c r="F4255">
        <v>359.827</v>
      </c>
      <c r="G4255">
        <v>88.334000000000003</v>
      </c>
      <c r="H4255">
        <v>43.354999999999997</v>
      </c>
      <c r="I4255">
        <v>31785.076000000001</v>
      </c>
      <c r="J4255">
        <v>12962790</v>
      </c>
      <c r="K4255">
        <v>25.686</v>
      </c>
      <c r="L4255">
        <v>20.702000000000002</v>
      </c>
      <c r="M4255">
        <v>9242.4719999999998</v>
      </c>
      <c r="N4255">
        <v>3769323</v>
      </c>
      <c r="O4255">
        <v>4.7489999999999997</v>
      </c>
      <c r="P4255">
        <v>10.746</v>
      </c>
      <c r="Q4255">
        <v>1708.6859999999999</v>
      </c>
      <c r="R4255">
        <v>696847</v>
      </c>
      <c r="S4255">
        <v>8.5000000000000006E-2</v>
      </c>
      <c r="T4255">
        <v>4.6589999999999998</v>
      </c>
      <c r="U4255">
        <v>30.638000000000002</v>
      </c>
      <c r="V4255">
        <v>12495</v>
      </c>
      <c r="W4255">
        <v>49</v>
      </c>
      <c r="X4255">
        <f t="shared" si="142"/>
        <v>1427.8509599999998</v>
      </c>
      <c r="Y4255">
        <f t="shared" si="143"/>
        <v>49.334800000000001</v>
      </c>
    </row>
    <row r="4256" spans="1:25" x14ac:dyDescent="0.2">
      <c r="A4256" t="s">
        <v>10574</v>
      </c>
      <c r="B4256" t="s">
        <v>24</v>
      </c>
      <c r="C4256">
        <v>8</v>
      </c>
      <c r="D4256">
        <v>26</v>
      </c>
      <c r="E4256" t="s">
        <v>4571</v>
      </c>
      <c r="F4256">
        <v>290.35599999999999</v>
      </c>
      <c r="G4256">
        <v>81.257999999999996</v>
      </c>
      <c r="H4256">
        <v>38.274999999999999</v>
      </c>
      <c r="I4256">
        <v>23593.893</v>
      </c>
      <c r="J4256">
        <v>9622210</v>
      </c>
      <c r="K4256">
        <v>66.221000000000004</v>
      </c>
      <c r="L4256">
        <v>24.152000000000001</v>
      </c>
      <c r="M4256">
        <v>19227.812999999998</v>
      </c>
      <c r="N4256">
        <v>7841608</v>
      </c>
      <c r="O4256">
        <v>16.274000000000001</v>
      </c>
      <c r="P4256">
        <v>23.675999999999998</v>
      </c>
      <c r="Q4256">
        <v>4725.1689999999999</v>
      </c>
      <c r="R4256">
        <v>1927048</v>
      </c>
      <c r="S4256">
        <v>0.17399999999999999</v>
      </c>
      <c r="T4256">
        <v>6.6669999999999998</v>
      </c>
      <c r="U4256">
        <v>50.646999999999998</v>
      </c>
      <c r="V4256">
        <v>20655</v>
      </c>
      <c r="W4256">
        <v>81</v>
      </c>
      <c r="X4256">
        <f t="shared" si="142"/>
        <v>4926.9712399999999</v>
      </c>
      <c r="Y4256">
        <f t="shared" si="143"/>
        <v>86.454799999999992</v>
      </c>
    </row>
    <row r="4257" spans="1:25" x14ac:dyDescent="0.2">
      <c r="A4257" t="s">
        <v>10574</v>
      </c>
      <c r="B4257" t="s">
        <v>24</v>
      </c>
      <c r="C4257">
        <v>8</v>
      </c>
      <c r="D4257">
        <v>27</v>
      </c>
      <c r="E4257" t="s">
        <v>4572</v>
      </c>
      <c r="F4257">
        <v>275.74200000000002</v>
      </c>
      <c r="G4257">
        <v>81.924999999999997</v>
      </c>
      <c r="H4257">
        <v>42.253999999999998</v>
      </c>
      <c r="I4257">
        <v>22590.175999999999</v>
      </c>
      <c r="J4257">
        <v>9212868</v>
      </c>
      <c r="K4257">
        <v>68.751999999999995</v>
      </c>
      <c r="L4257">
        <v>32.372</v>
      </c>
      <c r="M4257">
        <v>18957.744999999999</v>
      </c>
      <c r="N4257">
        <v>7731467</v>
      </c>
      <c r="O4257">
        <v>7.2690000000000001</v>
      </c>
      <c r="P4257">
        <v>15.619</v>
      </c>
      <c r="Q4257">
        <v>2004.25</v>
      </c>
      <c r="R4257">
        <v>817386</v>
      </c>
      <c r="S4257">
        <v>0.111</v>
      </c>
      <c r="T4257">
        <v>5.3220000000000001</v>
      </c>
      <c r="U4257">
        <v>30.638000000000002</v>
      </c>
      <c r="V4257">
        <v>12495</v>
      </c>
      <c r="W4257">
        <v>49</v>
      </c>
      <c r="X4257">
        <f t="shared" si="142"/>
        <v>1770.7051999999999</v>
      </c>
      <c r="Y4257">
        <f t="shared" si="143"/>
        <v>49.334800000000001</v>
      </c>
    </row>
    <row r="4258" spans="1:25" x14ac:dyDescent="0.2">
      <c r="A4258" t="s">
        <v>10574</v>
      </c>
      <c r="B4258" t="s">
        <v>24</v>
      </c>
      <c r="C4258">
        <v>8</v>
      </c>
      <c r="D4258">
        <v>28</v>
      </c>
      <c r="E4258" t="s">
        <v>1475</v>
      </c>
      <c r="F4258">
        <v>35.085999999999999</v>
      </c>
      <c r="G4258">
        <v>46.78</v>
      </c>
      <c r="H4258">
        <v>39.540999999999997</v>
      </c>
      <c r="I4258">
        <v>1641.3119999999999</v>
      </c>
      <c r="J4258">
        <v>669370</v>
      </c>
      <c r="K4258">
        <v>21.648</v>
      </c>
      <c r="L4258">
        <v>31.975000000000001</v>
      </c>
      <c r="M4258">
        <v>759.52700000000004</v>
      </c>
      <c r="N4258">
        <v>309755</v>
      </c>
      <c r="O4258">
        <v>8.7789999999999999</v>
      </c>
      <c r="P4258">
        <v>19.870999999999999</v>
      </c>
      <c r="Q4258">
        <v>308.036</v>
      </c>
      <c r="R4258">
        <v>125625</v>
      </c>
      <c r="S4258">
        <v>0.125</v>
      </c>
      <c r="T4258">
        <v>5.6390000000000002</v>
      </c>
      <c r="U4258">
        <v>4.3769999999999998</v>
      </c>
      <c r="V4258">
        <v>1785</v>
      </c>
      <c r="W4258">
        <v>7</v>
      </c>
      <c r="X4258">
        <f t="shared" si="142"/>
        <v>0</v>
      </c>
      <c r="Y4258">
        <f t="shared" si="143"/>
        <v>0.61480000000000024</v>
      </c>
    </row>
    <row r="4259" spans="1:25" x14ac:dyDescent="0.2">
      <c r="A4259" t="s">
        <v>10574</v>
      </c>
      <c r="B4259" t="s">
        <v>24</v>
      </c>
      <c r="C4259">
        <v>8</v>
      </c>
      <c r="D4259">
        <v>29</v>
      </c>
      <c r="E4259" t="s">
        <v>4573</v>
      </c>
      <c r="F4259">
        <v>180.26300000000001</v>
      </c>
      <c r="G4259">
        <v>76.126000000000005</v>
      </c>
      <c r="H4259">
        <v>53.01</v>
      </c>
      <c r="I4259">
        <v>13722.617</v>
      </c>
      <c r="J4259">
        <v>5596444</v>
      </c>
      <c r="K4259">
        <v>4.6580000000000004</v>
      </c>
      <c r="L4259">
        <v>4.1180000000000003</v>
      </c>
      <c r="M4259">
        <v>839.73500000000001</v>
      </c>
      <c r="N4259">
        <v>342466</v>
      </c>
      <c r="O4259">
        <v>2.3140000000000001</v>
      </c>
      <c r="P4259">
        <v>3.4060000000000001</v>
      </c>
      <c r="Q4259">
        <v>417.06</v>
      </c>
      <c r="R4259">
        <v>170088</v>
      </c>
      <c r="S4259">
        <v>1.4E-2</v>
      </c>
      <c r="T4259">
        <v>1.881</v>
      </c>
      <c r="U4259">
        <v>2.5009999999999999</v>
      </c>
      <c r="V4259">
        <v>1020</v>
      </c>
      <c r="W4259">
        <v>4</v>
      </c>
      <c r="X4259">
        <f t="shared" si="142"/>
        <v>0</v>
      </c>
      <c r="Y4259">
        <f t="shared" si="143"/>
        <v>0</v>
      </c>
    </row>
    <row r="4260" spans="1:25" x14ac:dyDescent="0.2">
      <c r="A4260" t="s">
        <v>10574</v>
      </c>
      <c r="B4260" t="s">
        <v>24</v>
      </c>
      <c r="C4260">
        <v>8</v>
      </c>
      <c r="D4260">
        <v>30</v>
      </c>
      <c r="E4260" t="s">
        <v>4574</v>
      </c>
      <c r="F4260">
        <v>307.97399999999999</v>
      </c>
      <c r="G4260">
        <v>106.32299999999999</v>
      </c>
      <c r="H4260">
        <v>49.734000000000002</v>
      </c>
      <c r="I4260">
        <v>32744.812999999998</v>
      </c>
      <c r="J4260">
        <v>13354196</v>
      </c>
      <c r="K4260">
        <v>33.447000000000003</v>
      </c>
      <c r="L4260">
        <v>23.753</v>
      </c>
      <c r="M4260">
        <v>10300.849</v>
      </c>
      <c r="N4260">
        <v>4200957</v>
      </c>
      <c r="O4260">
        <v>14.492000000000001</v>
      </c>
      <c r="P4260">
        <v>23.616</v>
      </c>
      <c r="Q4260">
        <v>4463.3119999999999</v>
      </c>
      <c r="R4260">
        <v>1820256</v>
      </c>
      <c r="S4260">
        <v>0.14799999999999999</v>
      </c>
      <c r="T4260">
        <v>6.1459999999999999</v>
      </c>
      <c r="U4260">
        <v>45.643999999999998</v>
      </c>
      <c r="V4260">
        <v>18615</v>
      </c>
      <c r="W4260">
        <v>73</v>
      </c>
      <c r="X4260">
        <f t="shared" ref="X4260:X4323" si="144">(MAX(0, (Q4260-477.78)))*1.16</f>
        <v>4623.2171200000003</v>
      </c>
      <c r="Y4260">
        <f t="shared" ref="Y4260:Y4323" si="145">(MAX(0, (W4260-6.47)))*1.16</f>
        <v>77.174799999999991</v>
      </c>
    </row>
    <row r="4261" spans="1:25" x14ac:dyDescent="0.2">
      <c r="A4261" t="s">
        <v>10574</v>
      </c>
      <c r="B4261" t="s">
        <v>24</v>
      </c>
      <c r="C4261">
        <v>8</v>
      </c>
      <c r="D4261">
        <v>31</v>
      </c>
      <c r="E4261" t="s">
        <v>4575</v>
      </c>
      <c r="F4261">
        <v>163.35599999999999</v>
      </c>
      <c r="G4261">
        <v>72.266000000000005</v>
      </c>
      <c r="H4261">
        <v>35.284999999999997</v>
      </c>
      <c r="I4261">
        <v>11805.130999999999</v>
      </c>
      <c r="J4261">
        <v>4814443</v>
      </c>
      <c r="K4261">
        <v>71.805000000000007</v>
      </c>
      <c r="L4261">
        <v>31.85</v>
      </c>
      <c r="M4261">
        <v>11729.739</v>
      </c>
      <c r="N4261">
        <v>4783696</v>
      </c>
      <c r="O4261">
        <v>12.865</v>
      </c>
      <c r="P4261">
        <v>24.248999999999999</v>
      </c>
      <c r="Q4261">
        <v>2101.5740000000001</v>
      </c>
      <c r="R4261">
        <v>857077</v>
      </c>
      <c r="S4261">
        <v>0.16800000000000001</v>
      </c>
      <c r="T4261">
        <v>6.5510000000000002</v>
      </c>
      <c r="U4261">
        <v>27.512</v>
      </c>
      <c r="V4261">
        <v>11220</v>
      </c>
      <c r="W4261">
        <v>44</v>
      </c>
      <c r="X4261">
        <f t="shared" si="144"/>
        <v>1883.60104</v>
      </c>
      <c r="Y4261">
        <f t="shared" si="145"/>
        <v>43.534799999999997</v>
      </c>
    </row>
    <row r="4262" spans="1:25" x14ac:dyDescent="0.2">
      <c r="A4262" t="s">
        <v>10574</v>
      </c>
      <c r="B4262" t="s">
        <v>24</v>
      </c>
      <c r="C4262">
        <v>8</v>
      </c>
      <c r="D4262">
        <v>32</v>
      </c>
      <c r="E4262" t="s">
        <v>4576</v>
      </c>
      <c r="F4262">
        <v>267.48599999999999</v>
      </c>
      <c r="G4262">
        <v>68.453999999999994</v>
      </c>
      <c r="H4262">
        <v>32.609000000000002</v>
      </c>
      <c r="I4262">
        <v>18310.59</v>
      </c>
      <c r="J4262">
        <v>7467540</v>
      </c>
      <c r="K4262">
        <v>68.414000000000001</v>
      </c>
      <c r="L4262">
        <v>26.126000000000001</v>
      </c>
      <c r="M4262">
        <v>18299.914000000001</v>
      </c>
      <c r="N4262">
        <v>7463186</v>
      </c>
      <c r="O4262">
        <v>9.218</v>
      </c>
      <c r="P4262">
        <v>15.99</v>
      </c>
      <c r="Q4262">
        <v>2465.7310000000002</v>
      </c>
      <c r="R4262">
        <v>1005590</v>
      </c>
      <c r="S4262">
        <v>0.14699999999999999</v>
      </c>
      <c r="T4262">
        <v>6.1260000000000003</v>
      </c>
      <c r="U4262">
        <v>39.392000000000003</v>
      </c>
      <c r="V4262">
        <v>16065</v>
      </c>
      <c r="W4262">
        <v>63</v>
      </c>
      <c r="X4262">
        <f t="shared" si="144"/>
        <v>2306.0231600000002</v>
      </c>
      <c r="Y4262">
        <f t="shared" si="145"/>
        <v>65.574799999999996</v>
      </c>
    </row>
    <row r="4263" spans="1:25" x14ac:dyDescent="0.2">
      <c r="A4263" t="s">
        <v>10574</v>
      </c>
      <c r="B4263" t="s">
        <v>24</v>
      </c>
      <c r="C4263">
        <v>8</v>
      </c>
      <c r="D4263">
        <v>33</v>
      </c>
      <c r="E4263" t="s">
        <v>4577</v>
      </c>
      <c r="F4263">
        <v>175.751</v>
      </c>
      <c r="G4263">
        <v>60.83</v>
      </c>
      <c r="H4263">
        <v>35.628</v>
      </c>
      <c r="I4263">
        <v>10691.007</v>
      </c>
      <c r="J4263">
        <v>4360074</v>
      </c>
      <c r="K4263">
        <v>76.22</v>
      </c>
      <c r="L4263">
        <v>38</v>
      </c>
      <c r="M4263">
        <v>13395.725</v>
      </c>
      <c r="N4263">
        <v>5463129</v>
      </c>
      <c r="O4263">
        <v>8.1649999999999991</v>
      </c>
      <c r="P4263">
        <v>18.927</v>
      </c>
      <c r="Q4263">
        <v>1435.001</v>
      </c>
      <c r="R4263">
        <v>585231</v>
      </c>
      <c r="S4263">
        <v>0.14199999999999999</v>
      </c>
      <c r="T4263">
        <v>6.0220000000000002</v>
      </c>
      <c r="U4263">
        <v>25.010999999999999</v>
      </c>
      <c r="V4263">
        <v>10200</v>
      </c>
      <c r="W4263">
        <v>40</v>
      </c>
      <c r="X4263">
        <f t="shared" si="144"/>
        <v>1110.37636</v>
      </c>
      <c r="Y4263">
        <f t="shared" si="145"/>
        <v>38.894799999999996</v>
      </c>
    </row>
    <row r="4264" spans="1:25" x14ac:dyDescent="0.2">
      <c r="A4264" t="s">
        <v>10574</v>
      </c>
      <c r="B4264" t="s">
        <v>24</v>
      </c>
      <c r="C4264">
        <v>8</v>
      </c>
      <c r="D4264">
        <v>34</v>
      </c>
      <c r="E4264" t="s">
        <v>4578</v>
      </c>
      <c r="F4264">
        <v>153.364</v>
      </c>
      <c r="G4264">
        <v>73.906999999999996</v>
      </c>
      <c r="H4264">
        <v>42.720999999999997</v>
      </c>
      <c r="I4264">
        <v>11334.736999999999</v>
      </c>
      <c r="J4264">
        <v>4622604</v>
      </c>
      <c r="K4264">
        <v>23.209</v>
      </c>
      <c r="L4264">
        <v>10.170999999999999</v>
      </c>
      <c r="M4264">
        <v>3559.444</v>
      </c>
      <c r="N4264">
        <v>1451635</v>
      </c>
      <c r="O4264">
        <v>2.758</v>
      </c>
      <c r="P4264">
        <v>4.7430000000000003</v>
      </c>
      <c r="Q4264">
        <v>423.00099999999998</v>
      </c>
      <c r="R4264">
        <v>172511</v>
      </c>
      <c r="S4264">
        <v>2.4E-2</v>
      </c>
      <c r="T4264">
        <v>2.4969999999999999</v>
      </c>
      <c r="U4264">
        <v>3.7519999999999998</v>
      </c>
      <c r="V4264">
        <v>1530</v>
      </c>
      <c r="W4264">
        <v>6</v>
      </c>
      <c r="X4264">
        <f t="shared" si="144"/>
        <v>0</v>
      </c>
      <c r="Y4264">
        <f t="shared" si="145"/>
        <v>0</v>
      </c>
    </row>
    <row r="4265" spans="1:25" x14ac:dyDescent="0.2">
      <c r="A4265" t="s">
        <v>10574</v>
      </c>
      <c r="B4265" t="s">
        <v>24</v>
      </c>
      <c r="C4265">
        <v>8</v>
      </c>
      <c r="D4265">
        <v>35</v>
      </c>
      <c r="E4265" t="s">
        <v>4579</v>
      </c>
      <c r="F4265">
        <v>353.58199999999999</v>
      </c>
      <c r="G4265">
        <v>71.762</v>
      </c>
      <c r="H4265">
        <v>37.256</v>
      </c>
      <c r="I4265">
        <v>25373.777999999998</v>
      </c>
      <c r="J4265">
        <v>10348094</v>
      </c>
      <c r="K4265">
        <v>51.823</v>
      </c>
      <c r="L4265">
        <v>22.798999999999999</v>
      </c>
      <c r="M4265">
        <v>18323.761999999999</v>
      </c>
      <c r="N4265">
        <v>7472912</v>
      </c>
      <c r="O4265">
        <v>14.77</v>
      </c>
      <c r="P4265">
        <v>25.414999999999999</v>
      </c>
      <c r="Q4265">
        <v>5222.567</v>
      </c>
      <c r="R4265">
        <v>2129900</v>
      </c>
      <c r="S4265">
        <v>0.16600000000000001</v>
      </c>
      <c r="T4265">
        <v>6.5090000000000003</v>
      </c>
      <c r="U4265">
        <v>58.774999999999999</v>
      </c>
      <c r="V4265">
        <v>23970</v>
      </c>
      <c r="W4265">
        <v>94</v>
      </c>
      <c r="X4265">
        <f t="shared" si="144"/>
        <v>5503.9529199999997</v>
      </c>
      <c r="Y4265">
        <f t="shared" si="145"/>
        <v>101.53479999999999</v>
      </c>
    </row>
    <row r="4266" spans="1:25" x14ac:dyDescent="0.2">
      <c r="A4266" t="s">
        <v>10574</v>
      </c>
      <c r="B4266" t="s">
        <v>24</v>
      </c>
      <c r="C4266">
        <v>8</v>
      </c>
      <c r="D4266">
        <v>36</v>
      </c>
      <c r="E4266" t="s">
        <v>4580</v>
      </c>
      <c r="F4266">
        <v>155.15899999999999</v>
      </c>
      <c r="G4266">
        <v>57.402999999999999</v>
      </c>
      <c r="H4266">
        <v>33.42</v>
      </c>
      <c r="I4266">
        <v>8906.6790000000001</v>
      </c>
      <c r="J4266">
        <v>3632378</v>
      </c>
      <c r="K4266">
        <v>103.797</v>
      </c>
      <c r="L4266">
        <v>45.594999999999999</v>
      </c>
      <c r="M4266">
        <v>16105.093999999999</v>
      </c>
      <c r="N4266">
        <v>6568081</v>
      </c>
      <c r="O4266">
        <v>9.4459999999999997</v>
      </c>
      <c r="P4266">
        <v>16.638000000000002</v>
      </c>
      <c r="Q4266">
        <v>1465.6189999999999</v>
      </c>
      <c r="R4266">
        <v>597718</v>
      </c>
      <c r="S4266">
        <v>0.18099999999999999</v>
      </c>
      <c r="T4266">
        <v>6.798</v>
      </c>
      <c r="U4266">
        <v>28.137</v>
      </c>
      <c r="V4266">
        <v>11475</v>
      </c>
      <c r="W4266">
        <v>45</v>
      </c>
      <c r="X4266">
        <f t="shared" si="144"/>
        <v>1145.8932399999999</v>
      </c>
      <c r="Y4266">
        <f t="shared" si="145"/>
        <v>44.694800000000001</v>
      </c>
    </row>
    <row r="4267" spans="1:25" x14ac:dyDescent="0.2">
      <c r="A4267" t="s">
        <v>10574</v>
      </c>
      <c r="B4267" t="s">
        <v>24</v>
      </c>
      <c r="C4267">
        <v>8</v>
      </c>
      <c r="D4267">
        <v>37</v>
      </c>
      <c r="E4267" t="s">
        <v>4581</v>
      </c>
      <c r="F4267">
        <v>186.655</v>
      </c>
      <c r="G4267">
        <v>59.441000000000003</v>
      </c>
      <c r="H4267">
        <v>31.300999999999998</v>
      </c>
      <c r="I4267">
        <v>11094.986000000001</v>
      </c>
      <c r="J4267">
        <v>4524827</v>
      </c>
      <c r="K4267">
        <v>70.929000000000002</v>
      </c>
      <c r="L4267">
        <v>29.341999999999999</v>
      </c>
      <c r="M4267">
        <v>13239.36</v>
      </c>
      <c r="N4267">
        <v>5399359</v>
      </c>
      <c r="O4267">
        <v>18.852</v>
      </c>
      <c r="P4267">
        <v>25.547999999999998</v>
      </c>
      <c r="Q4267">
        <v>3518.8490000000002</v>
      </c>
      <c r="R4267">
        <v>1435079</v>
      </c>
      <c r="S4267">
        <v>0.184</v>
      </c>
      <c r="T4267">
        <v>6.8520000000000003</v>
      </c>
      <c r="U4267">
        <v>34.39</v>
      </c>
      <c r="V4267">
        <v>14025</v>
      </c>
      <c r="W4267">
        <v>55</v>
      </c>
      <c r="X4267">
        <f t="shared" si="144"/>
        <v>3527.6400400000002</v>
      </c>
      <c r="Y4267">
        <f t="shared" si="145"/>
        <v>56.294799999999995</v>
      </c>
    </row>
    <row r="4268" spans="1:25" x14ac:dyDescent="0.2">
      <c r="A4268" t="s">
        <v>10574</v>
      </c>
      <c r="B4268" t="s">
        <v>24</v>
      </c>
      <c r="C4268">
        <v>9</v>
      </c>
      <c r="D4268">
        <v>1</v>
      </c>
      <c r="E4268" t="s">
        <v>4582</v>
      </c>
      <c r="F4268">
        <v>199.33199999999999</v>
      </c>
      <c r="G4268">
        <v>73.206999999999994</v>
      </c>
      <c r="H4268">
        <v>40.253999999999998</v>
      </c>
      <c r="I4268">
        <v>14592.563</v>
      </c>
      <c r="J4268">
        <v>5951231</v>
      </c>
      <c r="K4268">
        <v>69.14</v>
      </c>
      <c r="L4268">
        <v>37.341000000000001</v>
      </c>
      <c r="M4268">
        <v>13781.904</v>
      </c>
      <c r="N4268">
        <v>5620623</v>
      </c>
      <c r="O4268">
        <v>12.731999999999999</v>
      </c>
      <c r="P4268">
        <v>20.353999999999999</v>
      </c>
      <c r="Q4268">
        <v>2537.828</v>
      </c>
      <c r="R4268">
        <v>1034993</v>
      </c>
      <c r="S4268">
        <v>0.16900000000000001</v>
      </c>
      <c r="T4268">
        <v>6.57</v>
      </c>
      <c r="U4268">
        <v>33.764000000000003</v>
      </c>
      <c r="V4268">
        <v>13770</v>
      </c>
      <c r="W4268">
        <v>54</v>
      </c>
      <c r="X4268">
        <f t="shared" si="144"/>
        <v>2389.6556799999994</v>
      </c>
      <c r="Y4268">
        <f t="shared" si="145"/>
        <v>55.134799999999998</v>
      </c>
    </row>
    <row r="4269" spans="1:25" x14ac:dyDescent="0.2">
      <c r="A4269" t="s">
        <v>10574</v>
      </c>
      <c r="B4269" t="s">
        <v>24</v>
      </c>
      <c r="C4269">
        <v>9</v>
      </c>
      <c r="D4269">
        <v>2</v>
      </c>
      <c r="E4269" t="s">
        <v>3906</v>
      </c>
      <c r="F4269">
        <v>78.162999999999997</v>
      </c>
      <c r="G4269">
        <v>65.254000000000005</v>
      </c>
      <c r="H4269">
        <v>41.436999999999998</v>
      </c>
      <c r="I4269">
        <v>5100.4880000000003</v>
      </c>
      <c r="J4269">
        <v>2080113</v>
      </c>
      <c r="K4269">
        <v>3.738</v>
      </c>
      <c r="L4269">
        <v>1.95</v>
      </c>
      <c r="M4269">
        <v>292.19299999999998</v>
      </c>
      <c r="N4269">
        <v>119164</v>
      </c>
      <c r="O4269">
        <v>4.4169999999999998</v>
      </c>
      <c r="P4269">
        <v>10.65</v>
      </c>
      <c r="Q4269">
        <v>345.24299999999999</v>
      </c>
      <c r="R4269">
        <v>140799</v>
      </c>
      <c r="S4269">
        <v>3.2000000000000001E-2</v>
      </c>
      <c r="T4269">
        <v>2.8559999999999999</v>
      </c>
      <c r="U4269">
        <v>2.5009999999999999</v>
      </c>
      <c r="V4269">
        <v>1020</v>
      </c>
      <c r="W4269">
        <v>4</v>
      </c>
      <c r="X4269">
        <f t="shared" si="144"/>
        <v>0</v>
      </c>
      <c r="Y4269">
        <f t="shared" si="145"/>
        <v>0</v>
      </c>
    </row>
    <row r="4270" spans="1:25" x14ac:dyDescent="0.2">
      <c r="A4270" t="s">
        <v>10574</v>
      </c>
      <c r="B4270" t="s">
        <v>24</v>
      </c>
      <c r="C4270">
        <v>9</v>
      </c>
      <c r="D4270">
        <v>3</v>
      </c>
      <c r="E4270" t="s">
        <v>4583</v>
      </c>
      <c r="F4270">
        <v>158.261</v>
      </c>
      <c r="G4270">
        <v>70.552000000000007</v>
      </c>
      <c r="H4270">
        <v>40.659999999999997</v>
      </c>
      <c r="I4270">
        <v>11165.684999999999</v>
      </c>
      <c r="J4270">
        <v>4553660</v>
      </c>
      <c r="K4270">
        <v>8.1419999999999995</v>
      </c>
      <c r="L4270">
        <v>4.6589999999999998</v>
      </c>
      <c r="M4270">
        <v>1288.5039999999999</v>
      </c>
      <c r="N4270">
        <v>525486</v>
      </c>
      <c r="O4270">
        <v>4.6959999999999997</v>
      </c>
      <c r="P4270">
        <v>8.0790000000000006</v>
      </c>
      <c r="Q4270">
        <v>743.19100000000003</v>
      </c>
      <c r="R4270">
        <v>303093</v>
      </c>
      <c r="S4270">
        <v>5.8999999999999997E-2</v>
      </c>
      <c r="T4270">
        <v>3.887</v>
      </c>
      <c r="U4270">
        <v>9.3789999999999996</v>
      </c>
      <c r="V4270">
        <v>3825</v>
      </c>
      <c r="W4270">
        <v>15</v>
      </c>
      <c r="X4270">
        <f t="shared" si="144"/>
        <v>307.87676000000005</v>
      </c>
      <c r="Y4270">
        <f t="shared" si="145"/>
        <v>9.8948</v>
      </c>
    </row>
    <row r="4271" spans="1:25" x14ac:dyDescent="0.2">
      <c r="A4271" t="s">
        <v>10574</v>
      </c>
      <c r="B4271" t="s">
        <v>24</v>
      </c>
      <c r="C4271">
        <v>9</v>
      </c>
      <c r="D4271">
        <v>4</v>
      </c>
      <c r="E4271" t="s">
        <v>4584</v>
      </c>
      <c r="F4271">
        <v>211.78399999999999</v>
      </c>
      <c r="G4271">
        <v>84.653999999999996</v>
      </c>
      <c r="H4271">
        <v>37.304000000000002</v>
      </c>
      <c r="I4271">
        <v>17928.294999999998</v>
      </c>
      <c r="J4271">
        <v>7311630</v>
      </c>
      <c r="K4271">
        <v>50.225999999999999</v>
      </c>
      <c r="L4271">
        <v>22.922999999999998</v>
      </c>
      <c r="M4271">
        <v>10637.038</v>
      </c>
      <c r="N4271">
        <v>4338064</v>
      </c>
      <c r="O4271">
        <v>21.518000000000001</v>
      </c>
      <c r="P4271">
        <v>30.721</v>
      </c>
      <c r="Q4271">
        <v>4557.0649999999996</v>
      </c>
      <c r="R4271">
        <v>1858491</v>
      </c>
      <c r="S4271">
        <v>0.13</v>
      </c>
      <c r="T4271">
        <v>5.7539999999999996</v>
      </c>
      <c r="U4271">
        <v>27.512</v>
      </c>
      <c r="V4271">
        <v>11220</v>
      </c>
      <c r="W4271">
        <v>44</v>
      </c>
      <c r="X4271">
        <f t="shared" si="144"/>
        <v>4731.9705999999996</v>
      </c>
      <c r="Y4271">
        <f t="shared" si="145"/>
        <v>43.534799999999997</v>
      </c>
    </row>
    <row r="4272" spans="1:25" x14ac:dyDescent="0.2">
      <c r="A4272" t="s">
        <v>10574</v>
      </c>
      <c r="B4272" t="s">
        <v>24</v>
      </c>
      <c r="C4272">
        <v>9</v>
      </c>
      <c r="D4272">
        <v>6</v>
      </c>
      <c r="E4272" t="s">
        <v>4585</v>
      </c>
      <c r="F4272">
        <v>273.97199999999998</v>
      </c>
      <c r="G4272">
        <v>80.2</v>
      </c>
      <c r="H4272">
        <v>41.844000000000001</v>
      </c>
      <c r="I4272">
        <v>21972.649000000001</v>
      </c>
      <c r="J4272">
        <v>8961024</v>
      </c>
      <c r="K4272">
        <v>19.131</v>
      </c>
      <c r="L4272">
        <v>22.762</v>
      </c>
      <c r="M4272">
        <v>5241.3220000000001</v>
      </c>
      <c r="N4272">
        <v>2137549</v>
      </c>
      <c r="O4272">
        <v>5.9610000000000003</v>
      </c>
      <c r="P4272">
        <v>10.866</v>
      </c>
      <c r="Q4272">
        <v>1633.068</v>
      </c>
      <c r="R4272">
        <v>666008</v>
      </c>
      <c r="S4272">
        <v>0.1</v>
      </c>
      <c r="T4272">
        <v>5.0590000000000002</v>
      </c>
      <c r="U4272">
        <v>27.512</v>
      </c>
      <c r="V4272">
        <v>11220</v>
      </c>
      <c r="W4272">
        <v>44</v>
      </c>
      <c r="X4272">
        <f t="shared" si="144"/>
        <v>1340.1340799999998</v>
      </c>
      <c r="Y4272">
        <f t="shared" si="145"/>
        <v>43.534799999999997</v>
      </c>
    </row>
    <row r="4273" spans="1:25" x14ac:dyDescent="0.2">
      <c r="A4273" t="s">
        <v>10574</v>
      </c>
      <c r="B4273" t="s">
        <v>24</v>
      </c>
      <c r="C4273">
        <v>9</v>
      </c>
      <c r="D4273">
        <v>7</v>
      </c>
      <c r="E4273" t="s">
        <v>4586</v>
      </c>
      <c r="F4273">
        <v>210.06200000000001</v>
      </c>
      <c r="G4273">
        <v>75.332999999999998</v>
      </c>
      <c r="H4273">
        <v>39.351999999999997</v>
      </c>
      <c r="I4273">
        <v>15824.725</v>
      </c>
      <c r="J4273">
        <v>6453739</v>
      </c>
      <c r="K4273">
        <v>65.867000000000004</v>
      </c>
      <c r="L4273">
        <v>36.286999999999999</v>
      </c>
      <c r="M4273">
        <v>13836.089</v>
      </c>
      <c r="N4273">
        <v>5642721</v>
      </c>
      <c r="O4273">
        <v>12.916</v>
      </c>
      <c r="P4273">
        <v>22.210999999999999</v>
      </c>
      <c r="Q4273">
        <v>2713.268</v>
      </c>
      <c r="R4273">
        <v>1106542</v>
      </c>
      <c r="S4273">
        <v>0.17299999999999999</v>
      </c>
      <c r="T4273">
        <v>6.633</v>
      </c>
      <c r="U4273">
        <v>36.265000000000001</v>
      </c>
      <c r="V4273">
        <v>14790</v>
      </c>
      <c r="W4273">
        <v>58</v>
      </c>
      <c r="X4273">
        <f t="shared" si="144"/>
        <v>2593.16608</v>
      </c>
      <c r="Y4273">
        <f t="shared" si="145"/>
        <v>59.774799999999999</v>
      </c>
    </row>
    <row r="4274" spans="1:25" x14ac:dyDescent="0.2">
      <c r="A4274" t="s">
        <v>10574</v>
      </c>
      <c r="B4274" t="s">
        <v>24</v>
      </c>
      <c r="C4274">
        <v>9</v>
      </c>
      <c r="D4274">
        <v>8</v>
      </c>
      <c r="E4274" t="s">
        <v>4587</v>
      </c>
      <c r="F4274">
        <v>148.875</v>
      </c>
      <c r="G4274">
        <v>72.944999999999993</v>
      </c>
      <c r="H4274">
        <v>34.921999999999997</v>
      </c>
      <c r="I4274">
        <v>10859.68</v>
      </c>
      <c r="J4274">
        <v>4428863</v>
      </c>
      <c r="K4274">
        <v>56.81</v>
      </c>
      <c r="L4274">
        <v>32.960999999999999</v>
      </c>
      <c r="M4274">
        <v>8457.6059999999998</v>
      </c>
      <c r="N4274">
        <v>3449234</v>
      </c>
      <c r="O4274">
        <v>21.382000000000001</v>
      </c>
      <c r="P4274">
        <v>33.082000000000001</v>
      </c>
      <c r="Q4274">
        <v>3183.2739999999999</v>
      </c>
      <c r="R4274">
        <v>1298223</v>
      </c>
      <c r="S4274">
        <v>9.1999999999999998E-2</v>
      </c>
      <c r="T4274">
        <v>4.8529999999999998</v>
      </c>
      <c r="U4274">
        <v>13.756</v>
      </c>
      <c r="V4274">
        <v>5610</v>
      </c>
      <c r="W4274">
        <v>22</v>
      </c>
      <c r="X4274">
        <f t="shared" si="144"/>
        <v>3138.3730399999995</v>
      </c>
      <c r="Y4274">
        <f t="shared" si="145"/>
        <v>18.014800000000001</v>
      </c>
    </row>
    <row r="4275" spans="1:25" x14ac:dyDescent="0.2">
      <c r="A4275" t="s">
        <v>10574</v>
      </c>
      <c r="B4275" t="s">
        <v>24</v>
      </c>
      <c r="C4275">
        <v>9</v>
      </c>
      <c r="D4275">
        <v>9</v>
      </c>
      <c r="E4275" t="s">
        <v>4588</v>
      </c>
      <c r="F4275">
        <v>136.43299999999999</v>
      </c>
      <c r="G4275">
        <v>69.542000000000002</v>
      </c>
      <c r="H4275">
        <v>32.465000000000003</v>
      </c>
      <c r="I4275">
        <v>9487.8379999999997</v>
      </c>
      <c r="J4275">
        <v>3869390</v>
      </c>
      <c r="K4275">
        <v>44.061</v>
      </c>
      <c r="L4275">
        <v>19.315000000000001</v>
      </c>
      <c r="M4275">
        <v>6011.317</v>
      </c>
      <c r="N4275">
        <v>2451573</v>
      </c>
      <c r="O4275">
        <v>23.452999999999999</v>
      </c>
      <c r="P4275">
        <v>30.225999999999999</v>
      </c>
      <c r="Q4275">
        <v>3199.6979999999999</v>
      </c>
      <c r="R4275">
        <v>1304921</v>
      </c>
      <c r="S4275">
        <v>0.17</v>
      </c>
      <c r="T4275">
        <v>6.5739999999999998</v>
      </c>
      <c r="U4275">
        <v>23.135000000000002</v>
      </c>
      <c r="V4275">
        <v>9435</v>
      </c>
      <c r="W4275">
        <v>37</v>
      </c>
      <c r="X4275">
        <f t="shared" si="144"/>
        <v>3157.4248799999996</v>
      </c>
      <c r="Y4275">
        <f t="shared" si="145"/>
        <v>35.4148</v>
      </c>
    </row>
    <row r="4276" spans="1:25" x14ac:dyDescent="0.2">
      <c r="A4276" t="s">
        <v>10574</v>
      </c>
      <c r="B4276" t="s">
        <v>24</v>
      </c>
      <c r="C4276">
        <v>9</v>
      </c>
      <c r="D4276">
        <v>10</v>
      </c>
      <c r="E4276" t="s">
        <v>4589</v>
      </c>
      <c r="F4276">
        <v>273.62900000000002</v>
      </c>
      <c r="G4276">
        <v>77.406999999999996</v>
      </c>
      <c r="H4276">
        <v>42.396999999999998</v>
      </c>
      <c r="I4276">
        <v>21180.787</v>
      </c>
      <c r="J4276">
        <v>8638082</v>
      </c>
      <c r="K4276">
        <v>53.938000000000002</v>
      </c>
      <c r="L4276">
        <v>27.98</v>
      </c>
      <c r="M4276">
        <v>14759.119000000001</v>
      </c>
      <c r="N4276">
        <v>6019157</v>
      </c>
      <c r="O4276">
        <v>23.614999999999998</v>
      </c>
      <c r="P4276">
        <v>29.466999999999999</v>
      </c>
      <c r="Q4276">
        <v>6461.69</v>
      </c>
      <c r="R4276">
        <v>2635247</v>
      </c>
      <c r="S4276">
        <v>0.14399999999999999</v>
      </c>
      <c r="T4276">
        <v>6.0570000000000004</v>
      </c>
      <c r="U4276">
        <v>39.392000000000003</v>
      </c>
      <c r="V4276">
        <v>16065</v>
      </c>
      <c r="W4276">
        <v>63</v>
      </c>
      <c r="X4276">
        <f t="shared" si="144"/>
        <v>6941.3355999999994</v>
      </c>
      <c r="Y4276">
        <f t="shared" si="145"/>
        <v>65.574799999999996</v>
      </c>
    </row>
    <row r="4277" spans="1:25" x14ac:dyDescent="0.2">
      <c r="A4277" t="s">
        <v>10574</v>
      </c>
      <c r="B4277" t="s">
        <v>24</v>
      </c>
      <c r="C4277">
        <v>10</v>
      </c>
      <c r="D4277">
        <v>1</v>
      </c>
      <c r="E4277" t="s">
        <v>4590</v>
      </c>
      <c r="F4277">
        <v>255.71700000000001</v>
      </c>
      <c r="G4277">
        <v>86.34</v>
      </c>
      <c r="H4277">
        <v>43.774999999999999</v>
      </c>
      <c r="I4277">
        <v>22078.514999999999</v>
      </c>
      <c r="J4277">
        <v>9004199</v>
      </c>
      <c r="K4277">
        <v>55.628999999999998</v>
      </c>
      <c r="L4277">
        <v>26.370999999999999</v>
      </c>
      <c r="M4277">
        <v>14225.333000000001</v>
      </c>
      <c r="N4277">
        <v>5801465</v>
      </c>
      <c r="O4277">
        <v>11.339</v>
      </c>
      <c r="P4277">
        <v>18.838999999999999</v>
      </c>
      <c r="Q4277">
        <v>2899.6680000000001</v>
      </c>
      <c r="R4277">
        <v>1182561</v>
      </c>
      <c r="S4277">
        <v>0.16400000000000001</v>
      </c>
      <c r="T4277">
        <v>6.4610000000000003</v>
      </c>
      <c r="U4277">
        <v>41.893000000000001</v>
      </c>
      <c r="V4277">
        <v>17085</v>
      </c>
      <c r="W4277">
        <v>67</v>
      </c>
      <c r="X4277">
        <f t="shared" si="144"/>
        <v>2809.3900799999997</v>
      </c>
      <c r="Y4277">
        <f t="shared" si="145"/>
        <v>70.214799999999997</v>
      </c>
    </row>
    <row r="4278" spans="1:25" x14ac:dyDescent="0.2">
      <c r="A4278" t="s">
        <v>10574</v>
      </c>
      <c r="B4278" t="s">
        <v>24</v>
      </c>
      <c r="C4278">
        <v>10</v>
      </c>
      <c r="D4278">
        <v>2</v>
      </c>
      <c r="E4278" t="s">
        <v>1883</v>
      </c>
      <c r="F4278">
        <v>337.57799999999997</v>
      </c>
      <c r="G4278">
        <v>83.492000000000004</v>
      </c>
      <c r="H4278">
        <v>44.478000000000002</v>
      </c>
      <c r="I4278">
        <v>28184.99</v>
      </c>
      <c r="J4278">
        <v>11494580</v>
      </c>
      <c r="K4278">
        <v>64.094999999999999</v>
      </c>
      <c r="L4278">
        <v>34.869</v>
      </c>
      <c r="M4278">
        <v>21637.025000000001</v>
      </c>
      <c r="N4278">
        <v>8824148</v>
      </c>
      <c r="O4278">
        <v>22.238</v>
      </c>
      <c r="P4278">
        <v>27.158999999999999</v>
      </c>
      <c r="Q4278">
        <v>7507.1469999999999</v>
      </c>
      <c r="R4278">
        <v>3061612</v>
      </c>
      <c r="S4278">
        <v>0.17399999999999999</v>
      </c>
      <c r="T4278">
        <v>6.6609999999999996</v>
      </c>
      <c r="U4278">
        <v>58.774999999999999</v>
      </c>
      <c r="V4278">
        <v>23970</v>
      </c>
      <c r="W4278">
        <v>94</v>
      </c>
      <c r="X4278">
        <f t="shared" si="144"/>
        <v>8154.0657199999996</v>
      </c>
      <c r="Y4278">
        <f t="shared" si="145"/>
        <v>101.53479999999999</v>
      </c>
    </row>
    <row r="4279" spans="1:25" x14ac:dyDescent="0.2">
      <c r="A4279" t="s">
        <v>10574</v>
      </c>
      <c r="B4279" t="s">
        <v>24</v>
      </c>
      <c r="C4279">
        <v>10</v>
      </c>
      <c r="D4279">
        <v>3</v>
      </c>
      <c r="E4279" t="s">
        <v>4591</v>
      </c>
      <c r="F4279">
        <v>370.24599999999998</v>
      </c>
      <c r="G4279">
        <v>76.260000000000005</v>
      </c>
      <c r="H4279">
        <v>36.585999999999999</v>
      </c>
      <c r="I4279">
        <v>28235.131000000001</v>
      </c>
      <c r="J4279">
        <v>11515029</v>
      </c>
      <c r="K4279">
        <v>62.091000000000001</v>
      </c>
      <c r="L4279">
        <v>33.652999999999999</v>
      </c>
      <c r="M4279">
        <v>22989.01</v>
      </c>
      <c r="N4279">
        <v>9375523</v>
      </c>
      <c r="O4279">
        <v>13.295999999999999</v>
      </c>
      <c r="P4279">
        <v>24.01</v>
      </c>
      <c r="Q4279">
        <v>4922.8969999999999</v>
      </c>
      <c r="R4279">
        <v>2007687</v>
      </c>
      <c r="S4279">
        <v>0.17599999999999999</v>
      </c>
      <c r="T4279">
        <v>6.69</v>
      </c>
      <c r="U4279">
        <v>65.028000000000006</v>
      </c>
      <c r="V4279">
        <v>26520</v>
      </c>
      <c r="W4279">
        <v>104</v>
      </c>
      <c r="X4279">
        <f t="shared" si="144"/>
        <v>5156.33572</v>
      </c>
      <c r="Y4279">
        <f t="shared" si="145"/>
        <v>113.1348</v>
      </c>
    </row>
    <row r="4280" spans="1:25" x14ac:dyDescent="0.2">
      <c r="A4280" t="s">
        <v>10574</v>
      </c>
      <c r="B4280" t="s">
        <v>24</v>
      </c>
      <c r="C4280">
        <v>10</v>
      </c>
      <c r="D4280">
        <v>4</v>
      </c>
      <c r="E4280" t="s">
        <v>3066</v>
      </c>
      <c r="F4280">
        <v>208.52</v>
      </c>
      <c r="G4280">
        <v>85.911000000000001</v>
      </c>
      <c r="H4280">
        <v>39.661999999999999</v>
      </c>
      <c r="I4280">
        <v>17914.276000000002</v>
      </c>
      <c r="J4280">
        <v>7305913</v>
      </c>
      <c r="K4280">
        <v>38.156999999999996</v>
      </c>
      <c r="L4280">
        <v>16.744</v>
      </c>
      <c r="M4280">
        <v>7956.4979999999996</v>
      </c>
      <c r="N4280">
        <v>3244869</v>
      </c>
      <c r="O4280">
        <v>8.7029999999999994</v>
      </c>
      <c r="P4280">
        <v>13.913</v>
      </c>
      <c r="Q4280">
        <v>1814.8409999999999</v>
      </c>
      <c r="R4280">
        <v>740140</v>
      </c>
      <c r="S4280">
        <v>0.129</v>
      </c>
      <c r="T4280">
        <v>5.7329999999999997</v>
      </c>
      <c r="U4280">
        <v>26.885999999999999</v>
      </c>
      <c r="V4280">
        <v>10965</v>
      </c>
      <c r="W4280">
        <v>43</v>
      </c>
      <c r="X4280">
        <f t="shared" si="144"/>
        <v>1550.9907599999999</v>
      </c>
      <c r="Y4280">
        <f t="shared" si="145"/>
        <v>42.3748</v>
      </c>
    </row>
    <row r="4281" spans="1:25" x14ac:dyDescent="0.2">
      <c r="A4281" t="s">
        <v>10574</v>
      </c>
      <c r="B4281" t="s">
        <v>24</v>
      </c>
      <c r="C4281">
        <v>10</v>
      </c>
      <c r="D4281">
        <v>5</v>
      </c>
      <c r="E4281" t="s">
        <v>4592</v>
      </c>
      <c r="F4281">
        <v>164.56299999999999</v>
      </c>
      <c r="G4281">
        <v>82.02</v>
      </c>
      <c r="H4281">
        <v>43.578000000000003</v>
      </c>
      <c r="I4281">
        <v>13497.379000000001</v>
      </c>
      <c r="J4281">
        <v>5504586</v>
      </c>
      <c r="K4281">
        <v>38.408000000000001</v>
      </c>
      <c r="L4281">
        <v>23.454000000000001</v>
      </c>
      <c r="M4281">
        <v>6320.4870000000001</v>
      </c>
      <c r="N4281">
        <v>2577661</v>
      </c>
      <c r="O4281">
        <v>9.1349999999999998</v>
      </c>
      <c r="P4281">
        <v>14.151999999999999</v>
      </c>
      <c r="Q4281">
        <v>1503.29</v>
      </c>
      <c r="R4281">
        <v>613081</v>
      </c>
      <c r="S4281">
        <v>0.13300000000000001</v>
      </c>
      <c r="T4281">
        <v>5.8220000000000001</v>
      </c>
      <c r="U4281">
        <v>21.884</v>
      </c>
      <c r="V4281">
        <v>8925</v>
      </c>
      <c r="W4281">
        <v>35</v>
      </c>
      <c r="X4281">
        <f t="shared" si="144"/>
        <v>1189.5916</v>
      </c>
      <c r="Y4281">
        <f t="shared" si="145"/>
        <v>33.094799999999999</v>
      </c>
    </row>
    <row r="4282" spans="1:25" x14ac:dyDescent="0.2">
      <c r="A4282" t="s">
        <v>10574</v>
      </c>
      <c r="B4282" t="s">
        <v>24</v>
      </c>
      <c r="C4282">
        <v>10</v>
      </c>
      <c r="D4282">
        <v>6</v>
      </c>
      <c r="E4282" t="s">
        <v>4593</v>
      </c>
      <c r="F4282">
        <v>296.26299999999998</v>
      </c>
      <c r="G4282">
        <v>80.513000000000005</v>
      </c>
      <c r="H4282">
        <v>44.206000000000003</v>
      </c>
      <c r="I4282">
        <v>23853.117999999999</v>
      </c>
      <c r="J4282">
        <v>9727929</v>
      </c>
      <c r="K4282">
        <v>56.999000000000002</v>
      </c>
      <c r="L4282">
        <v>29.920999999999999</v>
      </c>
      <c r="M4282">
        <v>16886.626</v>
      </c>
      <c r="N4282">
        <v>6886810</v>
      </c>
      <c r="O4282">
        <v>19.989000000000001</v>
      </c>
      <c r="P4282">
        <v>27.898</v>
      </c>
      <c r="Q4282">
        <v>5922.0829999999996</v>
      </c>
      <c r="R4282">
        <v>2415181</v>
      </c>
      <c r="S4282">
        <v>0.14599999999999999</v>
      </c>
      <c r="T4282">
        <v>6.0919999999999996</v>
      </c>
      <c r="U4282">
        <v>43.143000000000001</v>
      </c>
      <c r="V4282">
        <v>17595</v>
      </c>
      <c r="W4282">
        <v>69</v>
      </c>
      <c r="X4282">
        <f t="shared" si="144"/>
        <v>6315.3914799999993</v>
      </c>
      <c r="Y4282">
        <f t="shared" si="145"/>
        <v>72.53479999999999</v>
      </c>
    </row>
    <row r="4283" spans="1:25" x14ac:dyDescent="0.2">
      <c r="A4283" t="s">
        <v>10574</v>
      </c>
      <c r="B4283" t="s">
        <v>24</v>
      </c>
      <c r="C4283">
        <v>10</v>
      </c>
      <c r="D4283">
        <v>7</v>
      </c>
      <c r="E4283" t="s">
        <v>4594</v>
      </c>
      <c r="F4283">
        <v>102.021</v>
      </c>
      <c r="G4283">
        <v>48.701000000000001</v>
      </c>
      <c r="H4283">
        <v>45.046999999999997</v>
      </c>
      <c r="I4283">
        <v>4968.4949999999999</v>
      </c>
      <c r="J4283">
        <v>2026283</v>
      </c>
      <c r="K4283">
        <v>29.513999999999999</v>
      </c>
      <c r="L4283">
        <v>26.855</v>
      </c>
      <c r="M4283">
        <v>3011.01</v>
      </c>
      <c r="N4283">
        <v>1227969</v>
      </c>
      <c r="O4283">
        <v>7.0570000000000004</v>
      </c>
      <c r="P4283">
        <v>12.532</v>
      </c>
      <c r="Q4283">
        <v>719.93600000000004</v>
      </c>
      <c r="R4283">
        <v>293609</v>
      </c>
      <c r="S4283">
        <v>0.104</v>
      </c>
      <c r="T4283">
        <v>5.1529999999999996</v>
      </c>
      <c r="U4283">
        <v>10.63</v>
      </c>
      <c r="V4283">
        <v>4335</v>
      </c>
      <c r="W4283">
        <v>17</v>
      </c>
      <c r="X4283">
        <f t="shared" si="144"/>
        <v>280.90096000000005</v>
      </c>
      <c r="Y4283">
        <f t="shared" si="145"/>
        <v>12.2148</v>
      </c>
    </row>
    <row r="4284" spans="1:25" x14ac:dyDescent="0.2">
      <c r="A4284" t="s">
        <v>10574</v>
      </c>
      <c r="B4284" t="s">
        <v>24</v>
      </c>
      <c r="C4284">
        <v>10</v>
      </c>
      <c r="D4284">
        <v>8</v>
      </c>
      <c r="E4284" t="s">
        <v>1742</v>
      </c>
      <c r="F4284">
        <v>320.762</v>
      </c>
      <c r="G4284">
        <v>88.545000000000002</v>
      </c>
      <c r="H4284">
        <v>44.186</v>
      </c>
      <c r="I4284">
        <v>28401.870999999999</v>
      </c>
      <c r="J4284">
        <v>11583030</v>
      </c>
      <c r="K4284">
        <v>56.466000000000001</v>
      </c>
      <c r="L4284">
        <v>30.257000000000001</v>
      </c>
      <c r="M4284">
        <v>18112.167000000001</v>
      </c>
      <c r="N4284">
        <v>7386618</v>
      </c>
      <c r="O4284">
        <v>19.088999999999999</v>
      </c>
      <c r="P4284">
        <v>24.855</v>
      </c>
      <c r="Q4284">
        <v>6123.1220000000003</v>
      </c>
      <c r="R4284">
        <v>2497170</v>
      </c>
      <c r="S4284">
        <v>0.187</v>
      </c>
      <c r="T4284">
        <v>6.9050000000000002</v>
      </c>
      <c r="U4284">
        <v>60.026000000000003</v>
      </c>
      <c r="V4284">
        <v>24480</v>
      </c>
      <c r="W4284">
        <v>96</v>
      </c>
      <c r="X4284">
        <f t="shared" si="144"/>
        <v>6548.5967200000005</v>
      </c>
      <c r="Y4284">
        <f t="shared" si="145"/>
        <v>103.8548</v>
      </c>
    </row>
    <row r="4285" spans="1:25" x14ac:dyDescent="0.2">
      <c r="A4285" t="s">
        <v>10574</v>
      </c>
      <c r="B4285" t="s">
        <v>24</v>
      </c>
      <c r="C4285">
        <v>10</v>
      </c>
      <c r="D4285">
        <v>9</v>
      </c>
      <c r="E4285" t="s">
        <v>4595</v>
      </c>
      <c r="F4285">
        <v>248.49600000000001</v>
      </c>
      <c r="G4285">
        <v>82.691000000000003</v>
      </c>
      <c r="H4285">
        <v>41.502000000000002</v>
      </c>
      <c r="I4285">
        <v>20548.312000000002</v>
      </c>
      <c r="J4285">
        <v>8380142</v>
      </c>
      <c r="K4285">
        <v>3.4729999999999999</v>
      </c>
      <c r="L4285">
        <v>1.927</v>
      </c>
      <c r="M4285">
        <v>862.93399999999997</v>
      </c>
      <c r="N4285">
        <v>351927</v>
      </c>
      <c r="O4285">
        <v>2.4609999999999999</v>
      </c>
      <c r="P4285">
        <v>4.2119999999999997</v>
      </c>
      <c r="Q4285">
        <v>611.55399999999997</v>
      </c>
      <c r="R4285">
        <v>249408</v>
      </c>
      <c r="S4285">
        <v>1.4999999999999999E-2</v>
      </c>
      <c r="T4285">
        <v>1.962</v>
      </c>
      <c r="U4285">
        <v>3.7519999999999998</v>
      </c>
      <c r="V4285">
        <v>1530</v>
      </c>
      <c r="W4285">
        <v>6</v>
      </c>
      <c r="X4285">
        <f t="shared" si="144"/>
        <v>155.17784</v>
      </c>
      <c r="Y4285">
        <f t="shared" si="145"/>
        <v>0</v>
      </c>
    </row>
    <row r="4286" spans="1:25" x14ac:dyDescent="0.2">
      <c r="A4286" t="s">
        <v>10574</v>
      </c>
      <c r="B4286" t="s">
        <v>24</v>
      </c>
      <c r="C4286">
        <v>10</v>
      </c>
      <c r="D4286">
        <v>10</v>
      </c>
      <c r="E4286" t="s">
        <v>4596</v>
      </c>
      <c r="F4286">
        <v>272.79000000000002</v>
      </c>
      <c r="G4286">
        <v>78.242000000000004</v>
      </c>
      <c r="H4286">
        <v>37.68</v>
      </c>
      <c r="I4286">
        <v>21343.743999999999</v>
      </c>
      <c r="J4286">
        <v>8704540</v>
      </c>
      <c r="K4286">
        <v>44.308999999999997</v>
      </c>
      <c r="L4286">
        <v>34.192999999999998</v>
      </c>
      <c r="M4286">
        <v>12087.087</v>
      </c>
      <c r="N4286">
        <v>4929432</v>
      </c>
      <c r="O4286">
        <v>11.458</v>
      </c>
      <c r="P4286">
        <v>17.006</v>
      </c>
      <c r="Q4286">
        <v>3125.64</v>
      </c>
      <c r="R4286">
        <v>1274718</v>
      </c>
      <c r="S4286">
        <v>0.13300000000000001</v>
      </c>
      <c r="T4286">
        <v>5.8209999999999997</v>
      </c>
      <c r="U4286">
        <v>36.265000000000001</v>
      </c>
      <c r="V4286">
        <v>14790</v>
      </c>
      <c r="W4286">
        <v>58</v>
      </c>
      <c r="X4286">
        <f t="shared" si="144"/>
        <v>3071.5175999999992</v>
      </c>
      <c r="Y4286">
        <f t="shared" si="145"/>
        <v>59.774799999999999</v>
      </c>
    </row>
    <row r="4287" spans="1:25" x14ac:dyDescent="0.2">
      <c r="A4287" t="s">
        <v>10574</v>
      </c>
      <c r="B4287" t="s">
        <v>24</v>
      </c>
      <c r="C4287">
        <v>10</v>
      </c>
      <c r="D4287">
        <v>11</v>
      </c>
      <c r="E4287" t="s">
        <v>4399</v>
      </c>
      <c r="F4287">
        <v>243.143</v>
      </c>
      <c r="G4287">
        <v>76.653000000000006</v>
      </c>
      <c r="H4287">
        <v>40.639000000000003</v>
      </c>
      <c r="I4287">
        <v>18637.719000000001</v>
      </c>
      <c r="J4287">
        <v>7600952</v>
      </c>
      <c r="K4287">
        <v>45.853999999999999</v>
      </c>
      <c r="L4287">
        <v>22.73</v>
      </c>
      <c r="M4287">
        <v>11148.96</v>
      </c>
      <c r="N4287">
        <v>4546839</v>
      </c>
      <c r="O4287">
        <v>11.446999999999999</v>
      </c>
      <c r="P4287">
        <v>17.486999999999998</v>
      </c>
      <c r="Q4287">
        <v>2783.2359999999999</v>
      </c>
      <c r="R4287">
        <v>1135077</v>
      </c>
      <c r="S4287">
        <v>0.185</v>
      </c>
      <c r="T4287">
        <v>6.8689999999999998</v>
      </c>
      <c r="U4287">
        <v>45.018999999999998</v>
      </c>
      <c r="V4287">
        <v>18360</v>
      </c>
      <c r="W4287">
        <v>72</v>
      </c>
      <c r="X4287">
        <f t="shared" si="144"/>
        <v>2674.3289599999998</v>
      </c>
      <c r="Y4287">
        <f t="shared" si="145"/>
        <v>76.014799999999994</v>
      </c>
    </row>
    <row r="4288" spans="1:25" x14ac:dyDescent="0.2">
      <c r="A4288" t="s">
        <v>10574</v>
      </c>
      <c r="B4288" t="s">
        <v>24</v>
      </c>
      <c r="C4288">
        <v>10</v>
      </c>
      <c r="D4288">
        <v>12</v>
      </c>
      <c r="E4288" t="s">
        <v>4597</v>
      </c>
      <c r="F4288">
        <v>264.15699999999998</v>
      </c>
      <c r="G4288">
        <v>63.521999999999998</v>
      </c>
      <c r="H4288">
        <v>35.57</v>
      </c>
      <c r="I4288">
        <v>16779.749</v>
      </c>
      <c r="J4288">
        <v>6843223</v>
      </c>
      <c r="K4288">
        <v>5.4130000000000003</v>
      </c>
      <c r="L4288">
        <v>3.823</v>
      </c>
      <c r="M4288">
        <v>1429.79</v>
      </c>
      <c r="N4288">
        <v>583106</v>
      </c>
      <c r="O4288">
        <v>2.601</v>
      </c>
      <c r="P4288">
        <v>5.3289999999999997</v>
      </c>
      <c r="Q4288">
        <v>687.01599999999996</v>
      </c>
      <c r="R4288">
        <v>280183</v>
      </c>
      <c r="S4288">
        <v>2.4E-2</v>
      </c>
      <c r="T4288">
        <v>2.4569999999999999</v>
      </c>
      <c r="U4288">
        <v>6.2530000000000001</v>
      </c>
      <c r="V4288">
        <v>2550</v>
      </c>
      <c r="W4288">
        <v>10</v>
      </c>
      <c r="X4288">
        <f t="shared" si="144"/>
        <v>242.71375999999998</v>
      </c>
      <c r="Y4288">
        <f t="shared" si="145"/>
        <v>4.0948000000000002</v>
      </c>
    </row>
    <row r="4289" spans="1:25" x14ac:dyDescent="0.2">
      <c r="A4289" t="s">
        <v>10574</v>
      </c>
      <c r="B4289" t="s">
        <v>24</v>
      </c>
      <c r="C4289">
        <v>10</v>
      </c>
      <c r="D4289">
        <v>13</v>
      </c>
      <c r="E4289" t="s">
        <v>1408</v>
      </c>
      <c r="F4289">
        <v>349.70499999999998</v>
      </c>
      <c r="G4289">
        <v>62.442</v>
      </c>
      <c r="H4289">
        <v>28.917999999999999</v>
      </c>
      <c r="I4289">
        <v>21836.315999999999</v>
      </c>
      <c r="J4289">
        <v>8905424</v>
      </c>
      <c r="K4289">
        <v>70.388000000000005</v>
      </c>
      <c r="L4289">
        <v>30.315999999999999</v>
      </c>
      <c r="M4289">
        <v>24615.002</v>
      </c>
      <c r="N4289">
        <v>10038645</v>
      </c>
      <c r="O4289">
        <v>17.972999999999999</v>
      </c>
      <c r="P4289">
        <v>25.713000000000001</v>
      </c>
      <c r="Q4289">
        <v>6285.1509999999998</v>
      </c>
      <c r="R4289">
        <v>2563250</v>
      </c>
      <c r="S4289">
        <v>0.19</v>
      </c>
      <c r="T4289">
        <v>6.9489999999999998</v>
      </c>
      <c r="U4289">
        <v>66.278000000000006</v>
      </c>
      <c r="V4289">
        <v>27030</v>
      </c>
      <c r="W4289">
        <v>106</v>
      </c>
      <c r="X4289">
        <f t="shared" si="144"/>
        <v>6736.5503599999993</v>
      </c>
      <c r="Y4289">
        <f t="shared" si="145"/>
        <v>115.45479999999999</v>
      </c>
    </row>
    <row r="4290" spans="1:25" x14ac:dyDescent="0.2">
      <c r="A4290" t="s">
        <v>10574</v>
      </c>
      <c r="B4290" t="s">
        <v>24</v>
      </c>
      <c r="C4290">
        <v>10</v>
      </c>
      <c r="D4290">
        <v>14</v>
      </c>
      <c r="E4290" t="s">
        <v>4598</v>
      </c>
      <c r="F4290">
        <v>252.23500000000001</v>
      </c>
      <c r="G4290">
        <v>70.141999999999996</v>
      </c>
      <c r="H4290">
        <v>36.750999999999998</v>
      </c>
      <c r="I4290">
        <v>17692.188999999998</v>
      </c>
      <c r="J4290">
        <v>7215340</v>
      </c>
      <c r="K4290">
        <v>3.8969999999999998</v>
      </c>
      <c r="L4290">
        <v>1.948</v>
      </c>
      <c r="M4290">
        <v>983.06299999999999</v>
      </c>
      <c r="N4290">
        <v>400919</v>
      </c>
      <c r="O4290">
        <v>2.79</v>
      </c>
      <c r="P4290">
        <v>5.2389999999999999</v>
      </c>
      <c r="Q4290">
        <v>703.76</v>
      </c>
      <c r="R4290">
        <v>287012</v>
      </c>
      <c r="S4290">
        <v>2.5000000000000001E-2</v>
      </c>
      <c r="T4290">
        <v>2.5139999999999998</v>
      </c>
      <c r="U4290">
        <v>6.2530000000000001</v>
      </c>
      <c r="V4290">
        <v>2550</v>
      </c>
      <c r="W4290">
        <v>10</v>
      </c>
      <c r="X4290">
        <f t="shared" si="144"/>
        <v>262.13679999999999</v>
      </c>
      <c r="Y4290">
        <f t="shared" si="145"/>
        <v>4.0948000000000002</v>
      </c>
    </row>
    <row r="4291" spans="1:25" x14ac:dyDescent="0.2">
      <c r="A4291" t="s">
        <v>10574</v>
      </c>
      <c r="B4291" t="s">
        <v>24</v>
      </c>
      <c r="C4291">
        <v>11</v>
      </c>
      <c r="D4291">
        <v>1</v>
      </c>
      <c r="E4291" t="s">
        <v>4599</v>
      </c>
      <c r="F4291">
        <v>185.447</v>
      </c>
      <c r="G4291">
        <v>73.769000000000005</v>
      </c>
      <c r="H4291">
        <v>36.283999999999999</v>
      </c>
      <c r="I4291">
        <v>13680.258</v>
      </c>
      <c r="J4291">
        <v>5579169</v>
      </c>
      <c r="K4291">
        <v>24.518000000000001</v>
      </c>
      <c r="L4291">
        <v>13.538</v>
      </c>
      <c r="M4291">
        <v>4546.7979999999998</v>
      </c>
      <c r="N4291">
        <v>1854304</v>
      </c>
      <c r="O4291">
        <v>3.3540000000000001</v>
      </c>
      <c r="P4291">
        <v>7.0430000000000001</v>
      </c>
      <c r="Q4291">
        <v>622.04399999999998</v>
      </c>
      <c r="R4291">
        <v>253686</v>
      </c>
      <c r="S4291">
        <v>1.7000000000000001E-2</v>
      </c>
      <c r="T4291">
        <v>2.073</v>
      </c>
      <c r="U4291">
        <v>3.1259999999999999</v>
      </c>
      <c r="V4291">
        <v>1275</v>
      </c>
      <c r="W4291">
        <v>5</v>
      </c>
      <c r="X4291">
        <f t="shared" si="144"/>
        <v>167.34623999999999</v>
      </c>
      <c r="Y4291">
        <f t="shared" si="145"/>
        <v>0</v>
      </c>
    </row>
    <row r="4292" spans="1:25" x14ac:dyDescent="0.2">
      <c r="A4292" t="s">
        <v>10574</v>
      </c>
      <c r="B4292" t="s">
        <v>24</v>
      </c>
      <c r="C4292">
        <v>11</v>
      </c>
      <c r="D4292">
        <v>2</v>
      </c>
      <c r="E4292" t="s">
        <v>4600</v>
      </c>
      <c r="F4292">
        <v>118.325</v>
      </c>
      <c r="G4292">
        <v>71.725999999999999</v>
      </c>
      <c r="H4292">
        <v>40.813000000000002</v>
      </c>
      <c r="I4292">
        <v>8486.9979999999996</v>
      </c>
      <c r="J4292">
        <v>3461221</v>
      </c>
      <c r="K4292">
        <v>2.8450000000000002</v>
      </c>
      <c r="L4292">
        <v>1.742</v>
      </c>
      <c r="M4292">
        <v>336.58699999999999</v>
      </c>
      <c r="N4292">
        <v>137269</v>
      </c>
      <c r="O4292">
        <v>1.843</v>
      </c>
      <c r="P4292">
        <v>1.4790000000000001</v>
      </c>
      <c r="Q4292">
        <v>218.02699999999999</v>
      </c>
      <c r="R4292">
        <v>88917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f t="shared" si="144"/>
        <v>0</v>
      </c>
      <c r="Y4292">
        <f t="shared" si="145"/>
        <v>0</v>
      </c>
    </row>
    <row r="4293" spans="1:25" x14ac:dyDescent="0.2">
      <c r="A4293" t="s">
        <v>10574</v>
      </c>
      <c r="B4293" t="s">
        <v>24</v>
      </c>
      <c r="C4293">
        <v>11</v>
      </c>
      <c r="D4293">
        <v>3</v>
      </c>
      <c r="E4293" t="s">
        <v>4601</v>
      </c>
      <c r="F4293">
        <v>239.636</v>
      </c>
      <c r="G4293">
        <v>83.600999999999999</v>
      </c>
      <c r="H4293">
        <v>43.331000000000003</v>
      </c>
      <c r="I4293">
        <v>20033.849999999999</v>
      </c>
      <c r="J4293">
        <v>8170331</v>
      </c>
      <c r="K4293">
        <v>55.642000000000003</v>
      </c>
      <c r="L4293">
        <v>36.520000000000003</v>
      </c>
      <c r="M4293">
        <v>13333.932000000001</v>
      </c>
      <c r="N4293">
        <v>5437928</v>
      </c>
      <c r="O4293">
        <v>4.8460000000000001</v>
      </c>
      <c r="P4293">
        <v>11.118</v>
      </c>
      <c r="Q4293">
        <v>1161.2370000000001</v>
      </c>
      <c r="R4293">
        <v>473583</v>
      </c>
      <c r="S4293">
        <v>0.05</v>
      </c>
      <c r="T4293">
        <v>3.5550000000000002</v>
      </c>
      <c r="U4293">
        <v>11.88</v>
      </c>
      <c r="V4293">
        <v>4845</v>
      </c>
      <c r="W4293">
        <v>19</v>
      </c>
      <c r="X4293">
        <f t="shared" si="144"/>
        <v>792.8101200000001</v>
      </c>
      <c r="Y4293">
        <f t="shared" si="145"/>
        <v>14.534800000000001</v>
      </c>
    </row>
    <row r="4294" spans="1:25" x14ac:dyDescent="0.2">
      <c r="A4294" t="s">
        <v>10574</v>
      </c>
      <c r="B4294" t="s">
        <v>24</v>
      </c>
      <c r="C4294">
        <v>11</v>
      </c>
      <c r="D4294">
        <v>4</v>
      </c>
      <c r="E4294" t="s">
        <v>4602</v>
      </c>
      <c r="F4294">
        <v>310.55900000000003</v>
      </c>
      <c r="G4294">
        <v>71.268000000000001</v>
      </c>
      <c r="H4294">
        <v>36.795999999999999</v>
      </c>
      <c r="I4294">
        <v>22132.816999999999</v>
      </c>
      <c r="J4294">
        <v>9026345</v>
      </c>
      <c r="K4294">
        <v>66.376999999999995</v>
      </c>
      <c r="L4294">
        <v>31.256</v>
      </c>
      <c r="M4294">
        <v>20614.050999999999</v>
      </c>
      <c r="N4294">
        <v>8406952</v>
      </c>
      <c r="O4294">
        <v>6.9409999999999998</v>
      </c>
      <c r="P4294">
        <v>11.638</v>
      </c>
      <c r="Q4294">
        <v>2155.5210000000002</v>
      </c>
      <c r="R4294">
        <v>879078</v>
      </c>
      <c r="S4294">
        <v>0.10299999999999999</v>
      </c>
      <c r="T4294">
        <v>5.1159999999999997</v>
      </c>
      <c r="U4294">
        <v>31.888999999999999</v>
      </c>
      <c r="V4294">
        <v>13005</v>
      </c>
      <c r="W4294">
        <v>51</v>
      </c>
      <c r="X4294">
        <f t="shared" si="144"/>
        <v>1946.17956</v>
      </c>
      <c r="Y4294">
        <f t="shared" si="145"/>
        <v>51.654799999999994</v>
      </c>
    </row>
    <row r="4295" spans="1:25" x14ac:dyDescent="0.2">
      <c r="A4295" t="s">
        <v>10574</v>
      </c>
      <c r="B4295" t="s">
        <v>24</v>
      </c>
      <c r="C4295">
        <v>11</v>
      </c>
      <c r="D4295">
        <v>5</v>
      </c>
      <c r="E4295" t="s">
        <v>4603</v>
      </c>
      <c r="F4295">
        <v>247.304</v>
      </c>
      <c r="G4295">
        <v>74.203999999999994</v>
      </c>
      <c r="H4295">
        <v>42.143999999999998</v>
      </c>
      <c r="I4295">
        <v>18351.019</v>
      </c>
      <c r="J4295">
        <v>7484028</v>
      </c>
      <c r="K4295">
        <v>2.8460000000000001</v>
      </c>
      <c r="L4295">
        <v>1.7030000000000001</v>
      </c>
      <c r="M4295">
        <v>703.86599999999999</v>
      </c>
      <c r="N4295">
        <v>287055</v>
      </c>
      <c r="O4295">
        <v>2.093</v>
      </c>
      <c r="P4295">
        <v>4.4550000000000001</v>
      </c>
      <c r="Q4295">
        <v>517.60299999999995</v>
      </c>
      <c r="R4295">
        <v>211092</v>
      </c>
      <c r="S4295">
        <v>1.2999999999999999E-2</v>
      </c>
      <c r="T4295">
        <v>1.7949999999999999</v>
      </c>
      <c r="U4295">
        <v>3.1259999999999999</v>
      </c>
      <c r="V4295">
        <v>1275</v>
      </c>
      <c r="W4295">
        <v>5</v>
      </c>
      <c r="X4295">
        <f t="shared" si="144"/>
        <v>46.19467999999997</v>
      </c>
      <c r="Y4295">
        <f t="shared" si="145"/>
        <v>0</v>
      </c>
    </row>
    <row r="4296" spans="1:25" x14ac:dyDescent="0.2">
      <c r="A4296" t="s">
        <v>10574</v>
      </c>
      <c r="B4296" t="s">
        <v>24</v>
      </c>
      <c r="C4296">
        <v>11</v>
      </c>
      <c r="D4296">
        <v>6</v>
      </c>
      <c r="E4296" t="s">
        <v>4604</v>
      </c>
      <c r="F4296">
        <v>104.008</v>
      </c>
      <c r="G4296">
        <v>76.8</v>
      </c>
      <c r="H4296">
        <v>40.942</v>
      </c>
      <c r="I4296">
        <v>7987.7730000000001</v>
      </c>
      <c r="J4296">
        <v>3257624</v>
      </c>
      <c r="K4296">
        <v>38.872999999999998</v>
      </c>
      <c r="L4296">
        <v>28.943999999999999</v>
      </c>
      <c r="M4296">
        <v>4043.1039999999998</v>
      </c>
      <c r="N4296">
        <v>1648884</v>
      </c>
      <c r="O4296">
        <v>4.49</v>
      </c>
      <c r="P4296">
        <v>8.4269999999999996</v>
      </c>
      <c r="Q4296">
        <v>467.00299999999999</v>
      </c>
      <c r="R4296">
        <v>190456</v>
      </c>
      <c r="S4296">
        <v>9.6000000000000002E-2</v>
      </c>
      <c r="T4296">
        <v>4.952</v>
      </c>
      <c r="U4296">
        <v>10.004</v>
      </c>
      <c r="V4296">
        <v>4080</v>
      </c>
      <c r="W4296">
        <v>16</v>
      </c>
      <c r="X4296">
        <f t="shared" si="144"/>
        <v>0</v>
      </c>
      <c r="Y4296">
        <f t="shared" si="145"/>
        <v>11.0548</v>
      </c>
    </row>
    <row r="4297" spans="1:25" x14ac:dyDescent="0.2">
      <c r="A4297" t="s">
        <v>10574</v>
      </c>
      <c r="B4297" t="s">
        <v>24</v>
      </c>
      <c r="C4297">
        <v>11</v>
      </c>
      <c r="D4297">
        <v>7</v>
      </c>
      <c r="E4297" t="s">
        <v>2525</v>
      </c>
      <c r="F4297">
        <v>373.12700000000001</v>
      </c>
      <c r="G4297">
        <v>99.093999999999994</v>
      </c>
      <c r="H4297">
        <v>50.539000000000001</v>
      </c>
      <c r="I4297">
        <v>36974.692999999999</v>
      </c>
      <c r="J4297">
        <v>15079252</v>
      </c>
      <c r="K4297">
        <v>14.622999999999999</v>
      </c>
      <c r="L4297">
        <v>17.442</v>
      </c>
      <c r="M4297">
        <v>5456.2470000000003</v>
      </c>
      <c r="N4297">
        <v>2225201</v>
      </c>
      <c r="O4297">
        <v>3.2839999999999998</v>
      </c>
      <c r="P4297">
        <v>7.3230000000000004</v>
      </c>
      <c r="Q4297">
        <v>1225.174</v>
      </c>
      <c r="R4297">
        <v>499658</v>
      </c>
      <c r="S4297">
        <v>0.04</v>
      </c>
      <c r="T4297">
        <v>3.202</v>
      </c>
      <c r="U4297">
        <v>15.006</v>
      </c>
      <c r="V4297">
        <v>6120</v>
      </c>
      <c r="W4297">
        <v>24</v>
      </c>
      <c r="X4297">
        <f t="shared" si="144"/>
        <v>866.97703999999999</v>
      </c>
      <c r="Y4297">
        <f t="shared" si="145"/>
        <v>20.334800000000001</v>
      </c>
    </row>
    <row r="4298" spans="1:25" x14ac:dyDescent="0.2">
      <c r="A4298" t="s">
        <v>10574</v>
      </c>
      <c r="B4298" t="s">
        <v>24</v>
      </c>
      <c r="C4298">
        <v>11</v>
      </c>
      <c r="D4298">
        <v>8</v>
      </c>
      <c r="E4298" t="s">
        <v>357</v>
      </c>
      <c r="F4298">
        <v>144.387</v>
      </c>
      <c r="G4298">
        <v>69</v>
      </c>
      <c r="H4298">
        <v>37.497999999999998</v>
      </c>
      <c r="I4298">
        <v>9962.6949999999997</v>
      </c>
      <c r="J4298">
        <v>4063049</v>
      </c>
      <c r="K4298">
        <v>29.433</v>
      </c>
      <c r="L4298">
        <v>12.69</v>
      </c>
      <c r="M4298">
        <v>4249.75</v>
      </c>
      <c r="N4298">
        <v>1733160</v>
      </c>
      <c r="O4298">
        <v>3.97</v>
      </c>
      <c r="P4298">
        <v>9.3740000000000006</v>
      </c>
      <c r="Q4298">
        <v>573.17999999999995</v>
      </c>
      <c r="R4298">
        <v>233758</v>
      </c>
      <c r="S4298">
        <v>5.6000000000000001E-2</v>
      </c>
      <c r="T4298">
        <v>3.7879999999999998</v>
      </c>
      <c r="U4298">
        <v>8.1280000000000001</v>
      </c>
      <c r="V4298">
        <v>3315</v>
      </c>
      <c r="W4298">
        <v>13</v>
      </c>
      <c r="X4298">
        <f t="shared" si="144"/>
        <v>110.66399999999997</v>
      </c>
      <c r="Y4298">
        <f t="shared" si="145"/>
        <v>7.5747999999999998</v>
      </c>
    </row>
    <row r="4299" spans="1:25" x14ac:dyDescent="0.2">
      <c r="A4299" t="s">
        <v>10574</v>
      </c>
      <c r="B4299" t="s">
        <v>24</v>
      </c>
      <c r="C4299">
        <v>11</v>
      </c>
      <c r="D4299">
        <v>9</v>
      </c>
      <c r="E4299" t="s">
        <v>4605</v>
      </c>
      <c r="F4299">
        <v>289.74799999999999</v>
      </c>
      <c r="G4299">
        <v>65.224000000000004</v>
      </c>
      <c r="H4299">
        <v>35.033000000000001</v>
      </c>
      <c r="I4299">
        <v>18898.465</v>
      </c>
      <c r="J4299">
        <v>7707291</v>
      </c>
      <c r="K4299">
        <v>67.227999999999994</v>
      </c>
      <c r="L4299">
        <v>49.84</v>
      </c>
      <c r="M4299">
        <v>19479.058000000001</v>
      </c>
      <c r="N4299">
        <v>7944072</v>
      </c>
      <c r="O4299">
        <v>5.86</v>
      </c>
      <c r="P4299">
        <v>10.398</v>
      </c>
      <c r="Q4299">
        <v>1697.924</v>
      </c>
      <c r="R4299">
        <v>692458</v>
      </c>
      <c r="S4299">
        <v>9.7000000000000003E-2</v>
      </c>
      <c r="T4299">
        <v>4.9749999999999996</v>
      </c>
      <c r="U4299">
        <v>28.137</v>
      </c>
      <c r="V4299">
        <v>11475</v>
      </c>
      <c r="W4299">
        <v>45</v>
      </c>
      <c r="X4299">
        <f t="shared" si="144"/>
        <v>1415.3670399999999</v>
      </c>
      <c r="Y4299">
        <f t="shared" si="145"/>
        <v>44.694800000000001</v>
      </c>
    </row>
    <row r="4300" spans="1:25" x14ac:dyDescent="0.2">
      <c r="A4300" t="s">
        <v>10574</v>
      </c>
      <c r="B4300" t="s">
        <v>24</v>
      </c>
      <c r="C4300">
        <v>11</v>
      </c>
      <c r="D4300">
        <v>10</v>
      </c>
      <c r="E4300" t="s">
        <v>4606</v>
      </c>
      <c r="F4300">
        <v>190.358</v>
      </c>
      <c r="G4300">
        <v>87.254000000000005</v>
      </c>
      <c r="H4300">
        <v>43.167999999999999</v>
      </c>
      <c r="I4300">
        <v>16609.488000000001</v>
      </c>
      <c r="J4300">
        <v>6773786</v>
      </c>
      <c r="K4300">
        <v>29.977</v>
      </c>
      <c r="L4300">
        <v>23.715</v>
      </c>
      <c r="M4300">
        <v>5706.4250000000002</v>
      </c>
      <c r="N4300">
        <v>2327230</v>
      </c>
      <c r="O4300">
        <v>2.91</v>
      </c>
      <c r="P4300">
        <v>5.077</v>
      </c>
      <c r="Q4300">
        <v>553.97400000000005</v>
      </c>
      <c r="R4300">
        <v>225925</v>
      </c>
      <c r="S4300">
        <v>3.9E-2</v>
      </c>
      <c r="T4300">
        <v>3.17</v>
      </c>
      <c r="U4300">
        <v>7.5030000000000001</v>
      </c>
      <c r="V4300">
        <v>3060</v>
      </c>
      <c r="W4300">
        <v>12</v>
      </c>
      <c r="X4300">
        <f t="shared" si="144"/>
        <v>88.385040000000075</v>
      </c>
      <c r="Y4300">
        <f t="shared" si="145"/>
        <v>6.4147999999999996</v>
      </c>
    </row>
    <row r="4301" spans="1:25" x14ac:dyDescent="0.2">
      <c r="A4301" t="s">
        <v>10574</v>
      </c>
      <c r="B4301" t="s">
        <v>24</v>
      </c>
      <c r="C4301">
        <v>11</v>
      </c>
      <c r="D4301">
        <v>11</v>
      </c>
      <c r="E4301" t="s">
        <v>4607</v>
      </c>
      <c r="F4301">
        <v>180.91499999999999</v>
      </c>
      <c r="G4301">
        <v>74.432000000000002</v>
      </c>
      <c r="H4301">
        <v>36.773000000000003</v>
      </c>
      <c r="I4301">
        <v>13465.875</v>
      </c>
      <c r="J4301">
        <v>5491738</v>
      </c>
      <c r="K4301">
        <v>38.709000000000003</v>
      </c>
      <c r="L4301">
        <v>14.528</v>
      </c>
      <c r="M4301">
        <v>7003.0550000000003</v>
      </c>
      <c r="N4301">
        <v>2856030</v>
      </c>
      <c r="O4301">
        <v>14.435</v>
      </c>
      <c r="P4301">
        <v>21.959</v>
      </c>
      <c r="Q4301">
        <v>2611.5309999999999</v>
      </c>
      <c r="R4301">
        <v>1065051</v>
      </c>
      <c r="S4301">
        <v>0.187</v>
      </c>
      <c r="T4301">
        <v>6.8959999999999999</v>
      </c>
      <c r="U4301">
        <v>33.764000000000003</v>
      </c>
      <c r="V4301">
        <v>13770</v>
      </c>
      <c r="W4301">
        <v>54</v>
      </c>
      <c r="X4301">
        <f t="shared" si="144"/>
        <v>2475.1511599999999</v>
      </c>
      <c r="Y4301">
        <f t="shared" si="145"/>
        <v>55.134799999999998</v>
      </c>
    </row>
    <row r="4302" spans="1:25" x14ac:dyDescent="0.2">
      <c r="A4302" t="s">
        <v>10574</v>
      </c>
      <c r="B4302" t="s">
        <v>24</v>
      </c>
      <c r="C4302">
        <v>11</v>
      </c>
      <c r="D4302">
        <v>12</v>
      </c>
      <c r="E4302" t="s">
        <v>359</v>
      </c>
      <c r="F4302">
        <v>344.33499999999998</v>
      </c>
      <c r="G4302">
        <v>93.587000000000003</v>
      </c>
      <c r="H4302">
        <v>49.045999999999999</v>
      </c>
      <c r="I4302">
        <v>32225.371999999999</v>
      </c>
      <c r="J4302">
        <v>13142354</v>
      </c>
      <c r="K4302">
        <v>38.811999999999998</v>
      </c>
      <c r="L4302">
        <v>31.294</v>
      </c>
      <c r="M4302">
        <v>13364.325000000001</v>
      </c>
      <c r="N4302">
        <v>5450323</v>
      </c>
      <c r="O4302">
        <v>9.4969999999999999</v>
      </c>
      <c r="P4302">
        <v>16.559999999999999</v>
      </c>
      <c r="Q4302">
        <v>3270.2550000000001</v>
      </c>
      <c r="R4302">
        <v>1333696</v>
      </c>
      <c r="S4302">
        <v>0.14899999999999999</v>
      </c>
      <c r="T4302">
        <v>6.16</v>
      </c>
      <c r="U4302">
        <v>51.271999999999998</v>
      </c>
      <c r="V4302">
        <v>20910</v>
      </c>
      <c r="W4302">
        <v>82</v>
      </c>
      <c r="X4302">
        <f t="shared" si="144"/>
        <v>3239.2710000000002</v>
      </c>
      <c r="Y4302">
        <f t="shared" si="145"/>
        <v>87.614799999999988</v>
      </c>
    </row>
    <row r="4303" spans="1:25" x14ac:dyDescent="0.2">
      <c r="A4303" t="s">
        <v>10574</v>
      </c>
      <c r="B4303" t="s">
        <v>24</v>
      </c>
      <c r="C4303">
        <v>11</v>
      </c>
      <c r="D4303">
        <v>13</v>
      </c>
      <c r="E4303" t="s">
        <v>4608</v>
      </c>
      <c r="F4303">
        <v>239.71700000000001</v>
      </c>
      <c r="G4303">
        <v>83.82</v>
      </c>
      <c r="H4303">
        <v>43.116</v>
      </c>
      <c r="I4303">
        <v>20093.02</v>
      </c>
      <c r="J4303">
        <v>8194462</v>
      </c>
      <c r="K4303">
        <v>3.0070000000000001</v>
      </c>
      <c r="L4303">
        <v>1.8029999999999999</v>
      </c>
      <c r="M4303">
        <v>720.80399999999997</v>
      </c>
      <c r="N4303">
        <v>293963</v>
      </c>
      <c r="O4303">
        <v>2.2669999999999999</v>
      </c>
      <c r="P4303">
        <v>4.8849999999999998</v>
      </c>
      <c r="Q4303">
        <v>543.39099999999996</v>
      </c>
      <c r="R4303">
        <v>221609</v>
      </c>
      <c r="S4303">
        <v>8.0000000000000002E-3</v>
      </c>
      <c r="T4303">
        <v>1.413</v>
      </c>
      <c r="U4303">
        <v>1.8759999999999999</v>
      </c>
      <c r="V4303">
        <v>765</v>
      </c>
      <c r="W4303">
        <v>3</v>
      </c>
      <c r="X4303">
        <f t="shared" si="144"/>
        <v>76.10875999999999</v>
      </c>
      <c r="Y4303">
        <f t="shared" si="145"/>
        <v>0</v>
      </c>
    </row>
    <row r="4304" spans="1:25" x14ac:dyDescent="0.2">
      <c r="A4304" t="s">
        <v>10574</v>
      </c>
      <c r="B4304" t="s">
        <v>24</v>
      </c>
      <c r="C4304">
        <v>11</v>
      </c>
      <c r="D4304">
        <v>14</v>
      </c>
      <c r="E4304" t="s">
        <v>4609</v>
      </c>
      <c r="F4304">
        <v>68.397000000000006</v>
      </c>
      <c r="G4304">
        <v>77.287000000000006</v>
      </c>
      <c r="H4304">
        <v>36.988</v>
      </c>
      <c r="I4304">
        <v>5286.1719999999996</v>
      </c>
      <c r="J4304">
        <v>2155840</v>
      </c>
      <c r="K4304">
        <v>34.606000000000002</v>
      </c>
      <c r="L4304">
        <v>17.556000000000001</v>
      </c>
      <c r="M4304">
        <v>2366.9189999999999</v>
      </c>
      <c r="N4304">
        <v>965292</v>
      </c>
      <c r="O4304">
        <v>2.282</v>
      </c>
      <c r="P4304">
        <v>3.07</v>
      </c>
      <c r="Q4304">
        <v>156.09100000000001</v>
      </c>
      <c r="R4304">
        <v>63658</v>
      </c>
      <c r="S4304">
        <v>1.7999999999999999E-2</v>
      </c>
      <c r="T4304">
        <v>2.1589999999999998</v>
      </c>
      <c r="U4304">
        <v>1.2509999999999999</v>
      </c>
      <c r="V4304">
        <v>510</v>
      </c>
      <c r="W4304">
        <v>2</v>
      </c>
      <c r="X4304">
        <f t="shared" si="144"/>
        <v>0</v>
      </c>
      <c r="Y4304">
        <f t="shared" si="145"/>
        <v>0</v>
      </c>
    </row>
    <row r="4305" spans="1:25" x14ac:dyDescent="0.2">
      <c r="A4305" t="s">
        <v>10574</v>
      </c>
      <c r="B4305" t="s">
        <v>24</v>
      </c>
      <c r="C4305">
        <v>11</v>
      </c>
      <c r="D4305">
        <v>15</v>
      </c>
      <c r="E4305" t="s">
        <v>4610</v>
      </c>
      <c r="F4305">
        <v>267.49099999999999</v>
      </c>
      <c r="G4305">
        <v>74.33</v>
      </c>
      <c r="H4305">
        <v>35.466000000000001</v>
      </c>
      <c r="I4305">
        <v>19882.678</v>
      </c>
      <c r="J4305">
        <v>8108679</v>
      </c>
      <c r="K4305">
        <v>50.856000000000002</v>
      </c>
      <c r="L4305">
        <v>43.939</v>
      </c>
      <c r="M4305">
        <v>13603.672</v>
      </c>
      <c r="N4305">
        <v>5547935</v>
      </c>
      <c r="O4305">
        <v>5.4820000000000002</v>
      </c>
      <c r="P4305">
        <v>11.166</v>
      </c>
      <c r="Q4305">
        <v>1466.4059999999999</v>
      </c>
      <c r="R4305">
        <v>598039</v>
      </c>
      <c r="S4305">
        <v>9.6000000000000002E-2</v>
      </c>
      <c r="T4305">
        <v>4.9429999999999996</v>
      </c>
      <c r="U4305">
        <v>25.635999999999999</v>
      </c>
      <c r="V4305">
        <v>10455</v>
      </c>
      <c r="W4305">
        <v>41</v>
      </c>
      <c r="X4305">
        <f t="shared" si="144"/>
        <v>1146.8061599999999</v>
      </c>
      <c r="Y4305">
        <f t="shared" si="145"/>
        <v>40.0548</v>
      </c>
    </row>
    <row r="4306" spans="1:25" x14ac:dyDescent="0.2">
      <c r="A4306" t="s">
        <v>10574</v>
      </c>
      <c r="B4306" t="s">
        <v>24</v>
      </c>
      <c r="C4306">
        <v>11</v>
      </c>
      <c r="D4306">
        <v>16</v>
      </c>
      <c r="E4306" t="s">
        <v>4611</v>
      </c>
      <c r="F4306">
        <v>75.465999999999994</v>
      </c>
      <c r="G4306">
        <v>76.697999999999993</v>
      </c>
      <c r="H4306">
        <v>37.421999999999997</v>
      </c>
      <c r="I4306">
        <v>5788.0649999999996</v>
      </c>
      <c r="J4306">
        <v>2360525</v>
      </c>
      <c r="K4306">
        <v>34.618000000000002</v>
      </c>
      <c r="L4306">
        <v>17.454999999999998</v>
      </c>
      <c r="M4306">
        <v>2612.5120000000002</v>
      </c>
      <c r="N4306">
        <v>1065451</v>
      </c>
      <c r="O4306">
        <v>3.5249999999999999</v>
      </c>
      <c r="P4306">
        <v>6.3330000000000002</v>
      </c>
      <c r="Q4306">
        <v>266.00099999999998</v>
      </c>
      <c r="R4306">
        <v>108482</v>
      </c>
      <c r="S4306">
        <v>3.3000000000000002E-2</v>
      </c>
      <c r="T4306">
        <v>2.907</v>
      </c>
      <c r="U4306">
        <v>2.5009999999999999</v>
      </c>
      <c r="V4306">
        <v>1020</v>
      </c>
      <c r="W4306">
        <v>4</v>
      </c>
      <c r="X4306">
        <f t="shared" si="144"/>
        <v>0</v>
      </c>
      <c r="Y4306">
        <f t="shared" si="145"/>
        <v>0</v>
      </c>
    </row>
    <row r="4307" spans="1:25" x14ac:dyDescent="0.2">
      <c r="A4307" t="s">
        <v>10574</v>
      </c>
      <c r="B4307" t="s">
        <v>24</v>
      </c>
      <c r="C4307">
        <v>11</v>
      </c>
      <c r="D4307">
        <v>17</v>
      </c>
      <c r="E4307" t="s">
        <v>4612</v>
      </c>
      <c r="F4307">
        <v>396.15600000000001</v>
      </c>
      <c r="G4307">
        <v>87.673000000000002</v>
      </c>
      <c r="H4307">
        <v>40.863</v>
      </c>
      <c r="I4307">
        <v>34732.245000000003</v>
      </c>
      <c r="J4307">
        <v>14164723</v>
      </c>
      <c r="K4307">
        <v>45.473999999999997</v>
      </c>
      <c r="L4307">
        <v>20.484000000000002</v>
      </c>
      <c r="M4307">
        <v>18014.804</v>
      </c>
      <c r="N4307">
        <v>7346911</v>
      </c>
      <c r="O4307">
        <v>7.226</v>
      </c>
      <c r="P4307">
        <v>12.628</v>
      </c>
      <c r="Q4307">
        <v>2862.7429999999999</v>
      </c>
      <c r="R4307">
        <v>1167502</v>
      </c>
      <c r="S4307">
        <v>0.11</v>
      </c>
      <c r="T4307">
        <v>5.3070000000000004</v>
      </c>
      <c r="U4307">
        <v>43.768999999999998</v>
      </c>
      <c r="V4307">
        <v>17850</v>
      </c>
      <c r="W4307">
        <v>70</v>
      </c>
      <c r="X4307">
        <f t="shared" si="144"/>
        <v>2766.5570799999996</v>
      </c>
      <c r="Y4307">
        <f t="shared" si="145"/>
        <v>73.694800000000001</v>
      </c>
    </row>
    <row r="4308" spans="1:25" x14ac:dyDescent="0.2">
      <c r="A4308" t="s">
        <v>10574</v>
      </c>
      <c r="B4308" t="s">
        <v>24</v>
      </c>
      <c r="C4308">
        <v>11</v>
      </c>
      <c r="D4308">
        <v>18</v>
      </c>
      <c r="E4308" t="s">
        <v>4613</v>
      </c>
      <c r="F4308">
        <v>138.70400000000001</v>
      </c>
      <c r="G4308">
        <v>81.463999999999999</v>
      </c>
      <c r="H4308">
        <v>44.005000000000003</v>
      </c>
      <c r="I4308">
        <v>11299.423000000001</v>
      </c>
      <c r="J4308">
        <v>4608202</v>
      </c>
      <c r="K4308">
        <v>4.2530000000000001</v>
      </c>
      <c r="L4308">
        <v>3.6970000000000001</v>
      </c>
      <c r="M4308">
        <v>589.928</v>
      </c>
      <c r="N4308">
        <v>240588</v>
      </c>
      <c r="O4308">
        <v>2.0059999999999998</v>
      </c>
      <c r="P4308">
        <v>2.9620000000000002</v>
      </c>
      <c r="Q4308">
        <v>278.30200000000002</v>
      </c>
      <c r="R4308">
        <v>113499</v>
      </c>
      <c r="S4308">
        <v>8.9999999999999993E-3</v>
      </c>
      <c r="T4308">
        <v>1.516</v>
      </c>
      <c r="U4308">
        <v>1.2509999999999999</v>
      </c>
      <c r="V4308">
        <v>510</v>
      </c>
      <c r="W4308">
        <v>2</v>
      </c>
      <c r="X4308">
        <f t="shared" si="144"/>
        <v>0</v>
      </c>
      <c r="Y4308">
        <f t="shared" si="145"/>
        <v>0</v>
      </c>
    </row>
    <row r="4309" spans="1:25" x14ac:dyDescent="0.2">
      <c r="A4309" t="s">
        <v>10574</v>
      </c>
      <c r="B4309" t="s">
        <v>24</v>
      </c>
      <c r="C4309">
        <v>11</v>
      </c>
      <c r="D4309">
        <v>19</v>
      </c>
      <c r="E4309" t="s">
        <v>4614</v>
      </c>
      <c r="F4309">
        <v>197.38300000000001</v>
      </c>
      <c r="G4309">
        <v>86.518000000000001</v>
      </c>
      <c r="H4309">
        <v>42.579000000000001</v>
      </c>
      <c r="I4309">
        <v>17077.18</v>
      </c>
      <c r="J4309">
        <v>6964523</v>
      </c>
      <c r="K4309">
        <v>2.5779999999999998</v>
      </c>
      <c r="L4309">
        <v>1.6739999999999999</v>
      </c>
      <c r="M4309">
        <v>508.9</v>
      </c>
      <c r="N4309">
        <v>207543</v>
      </c>
      <c r="O4309">
        <v>1.587</v>
      </c>
      <c r="P4309">
        <v>2.081</v>
      </c>
      <c r="Q4309">
        <v>313.19200000000001</v>
      </c>
      <c r="R4309">
        <v>127728</v>
      </c>
      <c r="S4309">
        <v>3.0000000000000001E-3</v>
      </c>
      <c r="T4309">
        <v>0.89900000000000002</v>
      </c>
      <c r="U4309">
        <v>0.625</v>
      </c>
      <c r="V4309">
        <v>255</v>
      </c>
      <c r="W4309">
        <v>1</v>
      </c>
      <c r="X4309">
        <f t="shared" si="144"/>
        <v>0</v>
      </c>
      <c r="Y4309">
        <f t="shared" si="145"/>
        <v>0</v>
      </c>
    </row>
    <row r="4310" spans="1:25" x14ac:dyDescent="0.2">
      <c r="A4310" t="s">
        <v>10574</v>
      </c>
      <c r="B4310" t="s">
        <v>24</v>
      </c>
      <c r="C4310">
        <v>11</v>
      </c>
      <c r="D4310">
        <v>20</v>
      </c>
      <c r="E4310" t="s">
        <v>4615</v>
      </c>
      <c r="F4310">
        <v>372.97300000000001</v>
      </c>
      <c r="G4310">
        <v>71.316000000000003</v>
      </c>
      <c r="H4310">
        <v>35.000999999999998</v>
      </c>
      <c r="I4310">
        <v>26598.748</v>
      </c>
      <c r="J4310">
        <v>10847669</v>
      </c>
      <c r="K4310">
        <v>62.984000000000002</v>
      </c>
      <c r="L4310">
        <v>28.748000000000001</v>
      </c>
      <c r="M4310">
        <v>23491.228999999999</v>
      </c>
      <c r="N4310">
        <v>9580341</v>
      </c>
      <c r="O4310">
        <v>9.1630000000000003</v>
      </c>
      <c r="P4310">
        <v>16.286999999999999</v>
      </c>
      <c r="Q4310">
        <v>3417.4349999999999</v>
      </c>
      <c r="R4310">
        <v>1393720</v>
      </c>
      <c r="S4310">
        <v>0.14399999999999999</v>
      </c>
      <c r="T4310">
        <v>6.0620000000000003</v>
      </c>
      <c r="U4310">
        <v>53.773000000000003</v>
      </c>
      <c r="V4310">
        <v>21930</v>
      </c>
      <c r="W4310">
        <v>86</v>
      </c>
      <c r="X4310">
        <f t="shared" si="144"/>
        <v>3409.9997999999996</v>
      </c>
      <c r="Y4310">
        <f t="shared" si="145"/>
        <v>92.254799999999989</v>
      </c>
    </row>
    <row r="4311" spans="1:25" x14ac:dyDescent="0.2">
      <c r="A4311" t="s">
        <v>10574</v>
      </c>
      <c r="B4311" t="s">
        <v>24</v>
      </c>
      <c r="C4311">
        <v>11</v>
      </c>
      <c r="D4311">
        <v>21</v>
      </c>
      <c r="E4311" t="s">
        <v>3008</v>
      </c>
      <c r="F4311">
        <v>317.85599999999999</v>
      </c>
      <c r="G4311">
        <v>73.016999999999996</v>
      </c>
      <c r="H4311">
        <v>36.188000000000002</v>
      </c>
      <c r="I4311">
        <v>23208.741000000002</v>
      </c>
      <c r="J4311">
        <v>9465135</v>
      </c>
      <c r="K4311">
        <v>77.114000000000004</v>
      </c>
      <c r="L4311">
        <v>33.091000000000001</v>
      </c>
      <c r="M4311">
        <v>24511.019</v>
      </c>
      <c r="N4311">
        <v>9996238</v>
      </c>
      <c r="O4311">
        <v>14.332000000000001</v>
      </c>
      <c r="P4311">
        <v>22.4</v>
      </c>
      <c r="Q4311">
        <v>4555.4759999999997</v>
      </c>
      <c r="R4311">
        <v>1857843</v>
      </c>
      <c r="S4311">
        <v>0.20100000000000001</v>
      </c>
      <c r="T4311">
        <v>7.15</v>
      </c>
      <c r="U4311">
        <v>63.777000000000001</v>
      </c>
      <c r="V4311">
        <v>26010</v>
      </c>
      <c r="W4311">
        <v>102</v>
      </c>
      <c r="X4311">
        <f t="shared" si="144"/>
        <v>4730.1273599999995</v>
      </c>
      <c r="Y4311">
        <f t="shared" si="145"/>
        <v>110.81479999999999</v>
      </c>
    </row>
    <row r="4312" spans="1:25" x14ac:dyDescent="0.2">
      <c r="A4312" t="s">
        <v>10574</v>
      </c>
      <c r="B4312" t="s">
        <v>24</v>
      </c>
      <c r="C4312">
        <v>11</v>
      </c>
      <c r="D4312">
        <v>22</v>
      </c>
      <c r="E4312" t="s">
        <v>4616</v>
      </c>
      <c r="F4312">
        <v>265.54399999999998</v>
      </c>
      <c r="G4312">
        <v>70.421000000000006</v>
      </c>
      <c r="H4312">
        <v>36.308999999999997</v>
      </c>
      <c r="I4312">
        <v>18699.938999999998</v>
      </c>
      <c r="J4312">
        <v>7626327</v>
      </c>
      <c r="K4312">
        <v>2.7210000000000001</v>
      </c>
      <c r="L4312">
        <v>1.8480000000000001</v>
      </c>
      <c r="M4312">
        <v>722.553</v>
      </c>
      <c r="N4312">
        <v>294676</v>
      </c>
      <c r="O4312">
        <v>2.3069999999999999</v>
      </c>
      <c r="P4312">
        <v>5.0060000000000002</v>
      </c>
      <c r="Q4312">
        <v>612.572</v>
      </c>
      <c r="R4312">
        <v>249823</v>
      </c>
      <c r="S4312">
        <v>1.6E-2</v>
      </c>
      <c r="T4312">
        <v>2.0499999999999998</v>
      </c>
      <c r="U4312">
        <v>4.3769999999999998</v>
      </c>
      <c r="V4312">
        <v>1785</v>
      </c>
      <c r="W4312">
        <v>7</v>
      </c>
      <c r="X4312">
        <f t="shared" si="144"/>
        <v>156.35872000000003</v>
      </c>
      <c r="Y4312">
        <f t="shared" si="145"/>
        <v>0.61480000000000024</v>
      </c>
    </row>
    <row r="4313" spans="1:25" x14ac:dyDescent="0.2">
      <c r="A4313" t="s">
        <v>10574</v>
      </c>
      <c r="B4313" t="s">
        <v>24</v>
      </c>
      <c r="C4313">
        <v>11</v>
      </c>
      <c r="D4313">
        <v>23</v>
      </c>
      <c r="E4313" t="s">
        <v>2733</v>
      </c>
      <c r="F4313">
        <v>142.40600000000001</v>
      </c>
      <c r="G4313">
        <v>75.331000000000003</v>
      </c>
      <c r="H4313">
        <v>41.790999999999997</v>
      </c>
      <c r="I4313">
        <v>10727.601000000001</v>
      </c>
      <c r="J4313">
        <v>4374998</v>
      </c>
      <c r="K4313">
        <v>2.952</v>
      </c>
      <c r="L4313">
        <v>1.8160000000000001</v>
      </c>
      <c r="M4313">
        <v>420.404</v>
      </c>
      <c r="N4313">
        <v>171452</v>
      </c>
      <c r="O4313">
        <v>1.8560000000000001</v>
      </c>
      <c r="P4313">
        <v>1.861</v>
      </c>
      <c r="Q4313">
        <v>264.262</v>
      </c>
      <c r="R4313">
        <v>107773</v>
      </c>
      <c r="S4313">
        <v>4.0000000000000001E-3</v>
      </c>
      <c r="T4313">
        <v>1.0580000000000001</v>
      </c>
      <c r="U4313">
        <v>0.625</v>
      </c>
      <c r="V4313">
        <v>255</v>
      </c>
      <c r="W4313">
        <v>1</v>
      </c>
      <c r="X4313">
        <f t="shared" si="144"/>
        <v>0</v>
      </c>
      <c r="Y4313">
        <f t="shared" si="145"/>
        <v>0</v>
      </c>
    </row>
    <row r="4314" spans="1:25" x14ac:dyDescent="0.2">
      <c r="A4314" t="s">
        <v>10574</v>
      </c>
      <c r="B4314" t="s">
        <v>24</v>
      </c>
      <c r="C4314">
        <v>11</v>
      </c>
      <c r="D4314">
        <v>25</v>
      </c>
      <c r="E4314" t="s">
        <v>4617</v>
      </c>
      <c r="F4314">
        <v>160.83099999999999</v>
      </c>
      <c r="G4314">
        <v>67.061000000000007</v>
      </c>
      <c r="H4314">
        <v>34.914000000000001</v>
      </c>
      <c r="I4314">
        <v>10785.455</v>
      </c>
      <c r="J4314">
        <v>4398592</v>
      </c>
      <c r="K4314">
        <v>63.915999999999997</v>
      </c>
      <c r="L4314">
        <v>34.866</v>
      </c>
      <c r="M4314">
        <v>10279.736999999999</v>
      </c>
      <c r="N4314">
        <v>4192347</v>
      </c>
      <c r="O4314">
        <v>7.3090000000000002</v>
      </c>
      <c r="P4314">
        <v>13.596</v>
      </c>
      <c r="Q4314">
        <v>1175.481</v>
      </c>
      <c r="R4314">
        <v>479392</v>
      </c>
      <c r="S4314">
        <v>0.10100000000000001</v>
      </c>
      <c r="T4314">
        <v>5.0759999999999996</v>
      </c>
      <c r="U4314">
        <v>16.257000000000001</v>
      </c>
      <c r="V4314">
        <v>6630</v>
      </c>
      <c r="W4314">
        <v>26</v>
      </c>
      <c r="X4314">
        <f t="shared" si="144"/>
        <v>809.33316000000002</v>
      </c>
      <c r="Y4314">
        <f t="shared" si="145"/>
        <v>22.654799999999998</v>
      </c>
    </row>
    <row r="4315" spans="1:25" x14ac:dyDescent="0.2">
      <c r="A4315" t="s">
        <v>10574</v>
      </c>
      <c r="B4315" t="s">
        <v>24</v>
      </c>
      <c r="C4315">
        <v>11</v>
      </c>
      <c r="D4315">
        <v>26</v>
      </c>
      <c r="E4315" t="s">
        <v>4618</v>
      </c>
      <c r="F4315">
        <v>253.18600000000001</v>
      </c>
      <c r="G4315">
        <v>73.453000000000003</v>
      </c>
      <c r="H4315">
        <v>37.33</v>
      </c>
      <c r="I4315">
        <v>18597.239000000001</v>
      </c>
      <c r="J4315">
        <v>7584443</v>
      </c>
      <c r="K4315">
        <v>43.41</v>
      </c>
      <c r="L4315">
        <v>35.154000000000003</v>
      </c>
      <c r="M4315">
        <v>10990.902</v>
      </c>
      <c r="N4315">
        <v>4482379</v>
      </c>
      <c r="O4315">
        <v>4.194</v>
      </c>
      <c r="P4315">
        <v>8.9469999999999992</v>
      </c>
      <c r="Q4315">
        <v>1061.8489999999999</v>
      </c>
      <c r="R4315">
        <v>433050</v>
      </c>
      <c r="S4315">
        <v>6.7000000000000004E-2</v>
      </c>
      <c r="T4315">
        <v>4.1230000000000002</v>
      </c>
      <c r="U4315">
        <v>16.882000000000001</v>
      </c>
      <c r="V4315">
        <v>6885</v>
      </c>
      <c r="W4315">
        <v>27</v>
      </c>
      <c r="X4315">
        <f t="shared" si="144"/>
        <v>677.52003999999988</v>
      </c>
      <c r="Y4315">
        <f t="shared" si="145"/>
        <v>23.814799999999998</v>
      </c>
    </row>
    <row r="4316" spans="1:25" x14ac:dyDescent="0.2">
      <c r="A4316" t="s">
        <v>10574</v>
      </c>
      <c r="B4316" t="s">
        <v>24</v>
      </c>
      <c r="C4316">
        <v>11</v>
      </c>
      <c r="D4316">
        <v>27</v>
      </c>
      <c r="E4316" t="s">
        <v>4619</v>
      </c>
      <c r="F4316">
        <v>221.48400000000001</v>
      </c>
      <c r="G4316">
        <v>49.366</v>
      </c>
      <c r="H4316">
        <v>35.81</v>
      </c>
      <c r="I4316">
        <v>10933.777</v>
      </c>
      <c r="J4316">
        <v>4459082</v>
      </c>
      <c r="K4316">
        <v>2.5470000000000002</v>
      </c>
      <c r="L4316">
        <v>1.9990000000000001</v>
      </c>
      <c r="M4316">
        <v>564.17600000000004</v>
      </c>
      <c r="N4316">
        <v>230086</v>
      </c>
      <c r="O4316">
        <v>2.46</v>
      </c>
      <c r="P4316">
        <v>4.0759999999999996</v>
      </c>
      <c r="Q4316">
        <v>544.798</v>
      </c>
      <c r="R4316">
        <v>222183</v>
      </c>
      <c r="S4316">
        <v>3.1E-2</v>
      </c>
      <c r="T4316">
        <v>2.8140000000000001</v>
      </c>
      <c r="U4316">
        <v>6.8780000000000001</v>
      </c>
      <c r="V4316">
        <v>2805</v>
      </c>
      <c r="W4316">
        <v>11</v>
      </c>
      <c r="X4316">
        <f t="shared" si="144"/>
        <v>77.740880000000033</v>
      </c>
      <c r="Y4316">
        <f t="shared" si="145"/>
        <v>5.2548000000000004</v>
      </c>
    </row>
    <row r="4317" spans="1:25" x14ac:dyDescent="0.2">
      <c r="A4317" t="s">
        <v>10574</v>
      </c>
      <c r="B4317" t="s">
        <v>24</v>
      </c>
      <c r="C4317">
        <v>11</v>
      </c>
      <c r="D4317">
        <v>30</v>
      </c>
      <c r="E4317" t="s">
        <v>4620</v>
      </c>
      <c r="F4317">
        <v>367.38400000000001</v>
      </c>
      <c r="G4317">
        <v>66.239000000000004</v>
      </c>
      <c r="H4317">
        <v>32.252000000000002</v>
      </c>
      <c r="I4317">
        <v>24335.125</v>
      </c>
      <c r="J4317">
        <v>9924504</v>
      </c>
      <c r="K4317">
        <v>44.307000000000002</v>
      </c>
      <c r="L4317">
        <v>23.149000000000001</v>
      </c>
      <c r="M4317">
        <v>16277.847</v>
      </c>
      <c r="N4317">
        <v>6638534</v>
      </c>
      <c r="O4317">
        <v>7.9029999999999996</v>
      </c>
      <c r="P4317">
        <v>13.417</v>
      </c>
      <c r="Q4317">
        <v>2903.5720000000001</v>
      </c>
      <c r="R4317">
        <v>1184153</v>
      </c>
      <c r="S4317">
        <v>0.13100000000000001</v>
      </c>
      <c r="T4317">
        <v>5.7789999999999999</v>
      </c>
      <c r="U4317">
        <v>48.145000000000003</v>
      </c>
      <c r="V4317">
        <v>19635</v>
      </c>
      <c r="W4317">
        <v>77</v>
      </c>
      <c r="X4317">
        <f t="shared" si="144"/>
        <v>2813.9187200000001</v>
      </c>
      <c r="Y4317">
        <f t="shared" si="145"/>
        <v>81.814799999999991</v>
      </c>
    </row>
    <row r="4318" spans="1:25" x14ac:dyDescent="0.2">
      <c r="A4318" t="s">
        <v>10574</v>
      </c>
      <c r="B4318" t="s">
        <v>24</v>
      </c>
      <c r="C4318">
        <v>11</v>
      </c>
      <c r="D4318">
        <v>32</v>
      </c>
      <c r="E4318" t="s">
        <v>4621</v>
      </c>
      <c r="F4318">
        <v>213.97800000000001</v>
      </c>
      <c r="G4318">
        <v>71.313999999999993</v>
      </c>
      <c r="H4318">
        <v>35.435000000000002</v>
      </c>
      <c r="I4318">
        <v>15259.715</v>
      </c>
      <c r="J4318">
        <v>6223313</v>
      </c>
      <c r="K4318">
        <v>49.621000000000002</v>
      </c>
      <c r="L4318">
        <v>23.632999999999999</v>
      </c>
      <c r="M4318">
        <v>10617.837</v>
      </c>
      <c r="N4318">
        <v>4330233</v>
      </c>
      <c r="O4318">
        <v>2.9489999999999998</v>
      </c>
      <c r="P4318">
        <v>5.4550000000000001</v>
      </c>
      <c r="Q4318">
        <v>631.11400000000003</v>
      </c>
      <c r="R4318">
        <v>257385</v>
      </c>
      <c r="S4318">
        <v>3.2000000000000001E-2</v>
      </c>
      <c r="T4318">
        <v>2.863</v>
      </c>
      <c r="U4318">
        <v>6.8780000000000001</v>
      </c>
      <c r="V4318">
        <v>2805</v>
      </c>
      <c r="W4318">
        <v>11</v>
      </c>
      <c r="X4318">
        <f t="shared" si="144"/>
        <v>177.86744000000004</v>
      </c>
      <c r="Y4318">
        <f t="shared" si="145"/>
        <v>5.2548000000000004</v>
      </c>
    </row>
    <row r="4319" spans="1:25" x14ac:dyDescent="0.2">
      <c r="A4319" t="s">
        <v>10574</v>
      </c>
      <c r="B4319" t="s">
        <v>24</v>
      </c>
      <c r="C4319">
        <v>11</v>
      </c>
      <c r="D4319">
        <v>33</v>
      </c>
      <c r="E4319" t="s">
        <v>4622</v>
      </c>
      <c r="F4319">
        <v>70.069000000000003</v>
      </c>
      <c r="G4319">
        <v>66.914000000000001</v>
      </c>
      <c r="H4319">
        <v>33.780999999999999</v>
      </c>
      <c r="I4319">
        <v>4688.5990000000002</v>
      </c>
      <c r="J4319">
        <v>1912134</v>
      </c>
      <c r="K4319">
        <v>2.7949999999999999</v>
      </c>
      <c r="L4319">
        <v>1.796</v>
      </c>
      <c r="M4319">
        <v>195.85499999999999</v>
      </c>
      <c r="N4319">
        <v>79875</v>
      </c>
      <c r="O4319">
        <v>2.6539999999999999</v>
      </c>
      <c r="P4319">
        <v>6.38</v>
      </c>
      <c r="Q4319">
        <v>185.98099999999999</v>
      </c>
      <c r="R4319">
        <v>75848</v>
      </c>
      <c r="S4319">
        <v>3.5999999999999997E-2</v>
      </c>
      <c r="T4319">
        <v>3.0169999999999999</v>
      </c>
      <c r="U4319">
        <v>2.5009999999999999</v>
      </c>
      <c r="V4319">
        <v>1020</v>
      </c>
      <c r="W4319">
        <v>4</v>
      </c>
      <c r="X4319">
        <f t="shared" si="144"/>
        <v>0</v>
      </c>
      <c r="Y4319">
        <f t="shared" si="145"/>
        <v>0</v>
      </c>
    </row>
    <row r="4320" spans="1:25" x14ac:dyDescent="0.2">
      <c r="A4320" t="s">
        <v>10574</v>
      </c>
      <c r="B4320" t="s">
        <v>24</v>
      </c>
      <c r="C4320">
        <v>11</v>
      </c>
      <c r="D4320">
        <v>35</v>
      </c>
      <c r="E4320" t="s">
        <v>4623</v>
      </c>
      <c r="F4320">
        <v>163.73400000000001</v>
      </c>
      <c r="G4320">
        <v>82.385000000000005</v>
      </c>
      <c r="H4320">
        <v>43.999000000000002</v>
      </c>
      <c r="I4320">
        <v>13489.16</v>
      </c>
      <c r="J4320">
        <v>5501234</v>
      </c>
      <c r="K4320">
        <v>3.3340000000000001</v>
      </c>
      <c r="L4320">
        <v>2.5680000000000001</v>
      </c>
      <c r="M4320">
        <v>545.86</v>
      </c>
      <c r="N4320">
        <v>222616</v>
      </c>
      <c r="O4320">
        <v>2.2410000000000001</v>
      </c>
      <c r="P4320">
        <v>3.577</v>
      </c>
      <c r="Q4320">
        <v>367.00700000000001</v>
      </c>
      <c r="R4320">
        <v>149675</v>
      </c>
      <c r="S4320">
        <v>1.4999999999999999E-2</v>
      </c>
      <c r="T4320">
        <v>1.974</v>
      </c>
      <c r="U4320">
        <v>2.5009999999999999</v>
      </c>
      <c r="V4320">
        <v>1020</v>
      </c>
      <c r="W4320">
        <v>4</v>
      </c>
      <c r="X4320">
        <f t="shared" si="144"/>
        <v>0</v>
      </c>
      <c r="Y4320">
        <f t="shared" si="145"/>
        <v>0</v>
      </c>
    </row>
    <row r="4321" spans="1:25" x14ac:dyDescent="0.2">
      <c r="A4321" t="s">
        <v>10574</v>
      </c>
      <c r="B4321" t="s">
        <v>24</v>
      </c>
      <c r="C4321">
        <v>11</v>
      </c>
      <c r="D4321">
        <v>36</v>
      </c>
      <c r="E4321" t="s">
        <v>4624</v>
      </c>
      <c r="F4321">
        <v>65.503</v>
      </c>
      <c r="G4321">
        <v>77.391999999999996</v>
      </c>
      <c r="H4321">
        <v>39.502000000000002</v>
      </c>
      <c r="I4321">
        <v>5069.4059999999999</v>
      </c>
      <c r="J4321">
        <v>2067437</v>
      </c>
      <c r="K4321">
        <v>3.4279999999999999</v>
      </c>
      <c r="L4321">
        <v>2.4849999999999999</v>
      </c>
      <c r="M4321">
        <v>224.56399999999999</v>
      </c>
      <c r="N4321">
        <v>91583</v>
      </c>
      <c r="O4321">
        <v>3.0990000000000002</v>
      </c>
      <c r="P4321">
        <v>9.7070000000000007</v>
      </c>
      <c r="Q4321">
        <v>203.001</v>
      </c>
      <c r="R4321">
        <v>82789</v>
      </c>
      <c r="S4321">
        <v>1.9E-2</v>
      </c>
      <c r="T4321">
        <v>2.206</v>
      </c>
      <c r="U4321">
        <v>1.2509999999999999</v>
      </c>
      <c r="V4321">
        <v>510</v>
      </c>
      <c r="W4321">
        <v>2</v>
      </c>
      <c r="X4321">
        <f t="shared" si="144"/>
        <v>0</v>
      </c>
      <c r="Y4321">
        <f t="shared" si="145"/>
        <v>0</v>
      </c>
    </row>
    <row r="4322" spans="1:25" x14ac:dyDescent="0.2">
      <c r="A4322" t="s">
        <v>10574</v>
      </c>
      <c r="B4322" t="s">
        <v>24</v>
      </c>
      <c r="C4322">
        <v>11</v>
      </c>
      <c r="D4322">
        <v>37</v>
      </c>
      <c r="E4322" t="s">
        <v>4625</v>
      </c>
      <c r="F4322">
        <v>80.450999999999993</v>
      </c>
      <c r="G4322">
        <v>52.960999999999999</v>
      </c>
      <c r="H4322">
        <v>31.157</v>
      </c>
      <c r="I4322">
        <v>4260.76</v>
      </c>
      <c r="J4322">
        <v>1737650</v>
      </c>
      <c r="K4322">
        <v>3.3780000000000001</v>
      </c>
      <c r="L4322">
        <v>2.2480000000000002</v>
      </c>
      <c r="M4322">
        <v>271.8</v>
      </c>
      <c r="N4322">
        <v>110847</v>
      </c>
      <c r="O4322">
        <v>2.5310000000000001</v>
      </c>
      <c r="P4322">
        <v>3.5830000000000002</v>
      </c>
      <c r="Q4322">
        <v>203.63800000000001</v>
      </c>
      <c r="R4322">
        <v>83049</v>
      </c>
      <c r="S4322">
        <v>8.0000000000000002E-3</v>
      </c>
      <c r="T4322">
        <v>1.4079999999999999</v>
      </c>
      <c r="U4322">
        <v>0.625</v>
      </c>
      <c r="V4322">
        <v>255</v>
      </c>
      <c r="W4322">
        <v>1</v>
      </c>
      <c r="X4322">
        <f t="shared" si="144"/>
        <v>0</v>
      </c>
      <c r="Y4322">
        <f t="shared" si="145"/>
        <v>0</v>
      </c>
    </row>
    <row r="4323" spans="1:25" x14ac:dyDescent="0.2">
      <c r="A4323" t="s">
        <v>10574</v>
      </c>
      <c r="B4323" t="s">
        <v>24</v>
      </c>
      <c r="C4323">
        <v>11</v>
      </c>
      <c r="D4323">
        <v>38</v>
      </c>
      <c r="E4323" t="s">
        <v>4626</v>
      </c>
      <c r="F4323">
        <v>116.27</v>
      </c>
      <c r="G4323">
        <v>55.853999999999999</v>
      </c>
      <c r="H4323">
        <v>32.765999999999998</v>
      </c>
      <c r="I4323">
        <v>6494.1639999999998</v>
      </c>
      <c r="J4323">
        <v>2648491</v>
      </c>
      <c r="K4323">
        <v>2.89</v>
      </c>
      <c r="L4323">
        <v>1.748</v>
      </c>
      <c r="M4323">
        <v>336.03300000000002</v>
      </c>
      <c r="N4323">
        <v>137043</v>
      </c>
      <c r="O4323">
        <v>1.6379999999999999</v>
      </c>
      <c r="P4323">
        <v>1.1220000000000001</v>
      </c>
      <c r="Q4323">
        <v>190.40199999999999</v>
      </c>
      <c r="R4323">
        <v>77651</v>
      </c>
      <c r="S4323">
        <v>0</v>
      </c>
      <c r="T4323">
        <v>0</v>
      </c>
      <c r="U4323">
        <v>0</v>
      </c>
      <c r="V4323">
        <v>0</v>
      </c>
      <c r="W4323">
        <v>0</v>
      </c>
      <c r="X4323">
        <f t="shared" si="144"/>
        <v>0</v>
      </c>
      <c r="Y4323">
        <f t="shared" si="145"/>
        <v>0</v>
      </c>
    </row>
    <row r="4324" spans="1:25" x14ac:dyDescent="0.2">
      <c r="A4324" t="s">
        <v>10574</v>
      </c>
      <c r="B4324" t="s">
        <v>24</v>
      </c>
      <c r="C4324">
        <v>11</v>
      </c>
      <c r="D4324">
        <v>39</v>
      </c>
      <c r="E4324" t="s">
        <v>4627</v>
      </c>
      <c r="F4324">
        <v>40.850999999999999</v>
      </c>
      <c r="G4324">
        <v>50.932000000000002</v>
      </c>
      <c r="H4324">
        <v>24.353000000000002</v>
      </c>
      <c r="I4324">
        <v>2080.5889999999999</v>
      </c>
      <c r="J4324">
        <v>848519</v>
      </c>
      <c r="K4324">
        <v>105.464</v>
      </c>
      <c r="L4324">
        <v>48.271999999999998</v>
      </c>
      <c r="M4324">
        <v>4308.268</v>
      </c>
      <c r="N4324">
        <v>1757025</v>
      </c>
      <c r="O4324">
        <v>5.3970000000000002</v>
      </c>
      <c r="P4324">
        <v>10.378</v>
      </c>
      <c r="Q4324">
        <v>220.488</v>
      </c>
      <c r="R4324">
        <v>89921</v>
      </c>
      <c r="S4324">
        <v>6.0999999999999999E-2</v>
      </c>
      <c r="T4324">
        <v>3.9510000000000001</v>
      </c>
      <c r="U4324">
        <v>2.5009999999999999</v>
      </c>
      <c r="V4324">
        <v>1020</v>
      </c>
      <c r="W4324">
        <v>4</v>
      </c>
      <c r="X4324">
        <f t="shared" ref="X4324:X4365" si="146">(MAX(0, (Q4324-477.78)))*1.16</f>
        <v>0</v>
      </c>
      <c r="Y4324">
        <f t="shared" ref="Y4324:Y4365" si="147">(MAX(0, (W4324-6.47)))*1.16</f>
        <v>0</v>
      </c>
    </row>
    <row r="4325" spans="1:25" x14ac:dyDescent="0.2">
      <c r="A4325" t="s">
        <v>10574</v>
      </c>
      <c r="B4325" t="s">
        <v>24</v>
      </c>
      <c r="C4325">
        <v>11</v>
      </c>
      <c r="D4325">
        <v>40</v>
      </c>
      <c r="E4325" t="s">
        <v>4628</v>
      </c>
      <c r="F4325">
        <v>303.89699999999999</v>
      </c>
      <c r="G4325">
        <v>59.927</v>
      </c>
      <c r="H4325">
        <v>30.161000000000001</v>
      </c>
      <c r="I4325">
        <v>18211.574000000001</v>
      </c>
      <c r="J4325">
        <v>7427159</v>
      </c>
      <c r="K4325">
        <v>34.212000000000003</v>
      </c>
      <c r="L4325">
        <v>14.882999999999999</v>
      </c>
      <c r="M4325">
        <v>10397.050999999999</v>
      </c>
      <c r="N4325">
        <v>4240191</v>
      </c>
      <c r="O4325">
        <v>9.3680000000000003</v>
      </c>
      <c r="P4325">
        <v>15.808</v>
      </c>
      <c r="Q4325">
        <v>2846.8249999999998</v>
      </c>
      <c r="R4325">
        <v>1161010</v>
      </c>
      <c r="S4325">
        <v>0.16900000000000001</v>
      </c>
      <c r="T4325">
        <v>6.5570000000000004</v>
      </c>
      <c r="U4325">
        <v>51.271999999999998</v>
      </c>
      <c r="V4325">
        <v>20910</v>
      </c>
      <c r="W4325">
        <v>82</v>
      </c>
      <c r="X4325">
        <f t="shared" si="146"/>
        <v>2748.0922</v>
      </c>
      <c r="Y4325">
        <f t="shared" si="147"/>
        <v>87.614799999999988</v>
      </c>
    </row>
    <row r="4326" spans="1:25" x14ac:dyDescent="0.2">
      <c r="A4326" t="s">
        <v>10574</v>
      </c>
      <c r="B4326" t="s">
        <v>24</v>
      </c>
      <c r="C4326">
        <v>11</v>
      </c>
      <c r="D4326">
        <v>41</v>
      </c>
      <c r="E4326" t="s">
        <v>4629</v>
      </c>
      <c r="F4326">
        <v>105.373</v>
      </c>
      <c r="G4326">
        <v>62.701000000000001</v>
      </c>
      <c r="H4326">
        <v>33.122999999999998</v>
      </c>
      <c r="I4326">
        <v>6606.96</v>
      </c>
      <c r="J4326">
        <v>2694492</v>
      </c>
      <c r="K4326">
        <v>2.839</v>
      </c>
      <c r="L4326">
        <v>2.0339999999999998</v>
      </c>
      <c r="M4326">
        <v>299.20600000000002</v>
      </c>
      <c r="N4326">
        <v>122024</v>
      </c>
      <c r="O4326">
        <v>1.9670000000000001</v>
      </c>
      <c r="P4326">
        <v>4.048</v>
      </c>
      <c r="Q4326">
        <v>207.321</v>
      </c>
      <c r="R4326">
        <v>84551</v>
      </c>
      <c r="S4326">
        <v>1.2E-2</v>
      </c>
      <c r="T4326">
        <v>1.74</v>
      </c>
      <c r="U4326">
        <v>1.2509999999999999</v>
      </c>
      <c r="V4326">
        <v>510</v>
      </c>
      <c r="W4326">
        <v>2</v>
      </c>
      <c r="X4326">
        <f t="shared" si="146"/>
        <v>0</v>
      </c>
      <c r="Y4326">
        <f t="shared" si="147"/>
        <v>0</v>
      </c>
    </row>
    <row r="4327" spans="1:25" x14ac:dyDescent="0.2">
      <c r="A4327" t="s">
        <v>10574</v>
      </c>
      <c r="B4327" t="s">
        <v>24</v>
      </c>
      <c r="C4327">
        <v>11</v>
      </c>
      <c r="D4327">
        <v>42</v>
      </c>
      <c r="E4327" t="s">
        <v>4630</v>
      </c>
      <c r="F4327">
        <v>283.77499999999998</v>
      </c>
      <c r="G4327">
        <v>54.738999999999997</v>
      </c>
      <c r="H4327">
        <v>30.873000000000001</v>
      </c>
      <c r="I4327">
        <v>15533.433999999999</v>
      </c>
      <c r="J4327">
        <v>6334943</v>
      </c>
      <c r="K4327">
        <v>93.784999999999997</v>
      </c>
      <c r="L4327">
        <v>33.481999999999999</v>
      </c>
      <c r="M4327">
        <v>26613.937999999998</v>
      </c>
      <c r="N4327">
        <v>10853864</v>
      </c>
      <c r="O4327">
        <v>9.1590000000000007</v>
      </c>
      <c r="P4327">
        <v>15.180999999999999</v>
      </c>
      <c r="Q4327">
        <v>2599.0920000000001</v>
      </c>
      <c r="R4327">
        <v>1059978</v>
      </c>
      <c r="S4327">
        <v>0.159</v>
      </c>
      <c r="T4327">
        <v>6.3579999999999997</v>
      </c>
      <c r="U4327">
        <v>45.018999999999998</v>
      </c>
      <c r="V4327">
        <v>18360</v>
      </c>
      <c r="W4327">
        <v>72</v>
      </c>
      <c r="X4327">
        <f t="shared" si="146"/>
        <v>2460.7219199999995</v>
      </c>
      <c r="Y4327">
        <f t="shared" si="147"/>
        <v>76.014799999999994</v>
      </c>
    </row>
    <row r="4328" spans="1:25" x14ac:dyDescent="0.2">
      <c r="A4328" t="s">
        <v>10574</v>
      </c>
      <c r="B4328" t="s">
        <v>24</v>
      </c>
      <c r="C4328">
        <v>11</v>
      </c>
      <c r="D4328">
        <v>43</v>
      </c>
      <c r="E4328" t="s">
        <v>4631</v>
      </c>
      <c r="F4328">
        <v>118.575</v>
      </c>
      <c r="G4328">
        <v>83.617999999999995</v>
      </c>
      <c r="H4328">
        <v>39.588999999999999</v>
      </c>
      <c r="I4328">
        <v>9915.0519999999997</v>
      </c>
      <c r="J4328">
        <v>4043619</v>
      </c>
      <c r="K4328">
        <v>36.268000000000001</v>
      </c>
      <c r="L4328">
        <v>21.311</v>
      </c>
      <c r="M4328">
        <v>4300.4579999999996</v>
      </c>
      <c r="N4328">
        <v>1753840</v>
      </c>
      <c r="O4328">
        <v>3.5110000000000001</v>
      </c>
      <c r="P4328">
        <v>7.7309999999999999</v>
      </c>
      <c r="Q4328">
        <v>416.29500000000002</v>
      </c>
      <c r="R4328">
        <v>169776</v>
      </c>
      <c r="S4328">
        <v>4.2000000000000003E-2</v>
      </c>
      <c r="T4328">
        <v>3.28</v>
      </c>
      <c r="U4328">
        <v>5.0019999999999998</v>
      </c>
      <c r="V4328">
        <v>2040</v>
      </c>
      <c r="W4328">
        <v>8</v>
      </c>
      <c r="X4328">
        <f t="shared" si="146"/>
        <v>0</v>
      </c>
      <c r="Y4328">
        <f t="shared" si="147"/>
        <v>1.7748000000000002</v>
      </c>
    </row>
    <row r="4329" spans="1:25" x14ac:dyDescent="0.2">
      <c r="A4329" t="s">
        <v>10574</v>
      </c>
      <c r="B4329" t="s">
        <v>24</v>
      </c>
      <c r="C4329">
        <v>11</v>
      </c>
      <c r="D4329">
        <v>45</v>
      </c>
      <c r="E4329" t="s">
        <v>4632</v>
      </c>
      <c r="F4329">
        <v>487.68599999999998</v>
      </c>
      <c r="G4329">
        <v>55.99</v>
      </c>
      <c r="H4329">
        <v>27.212</v>
      </c>
      <c r="I4329">
        <v>27305.753000000001</v>
      </c>
      <c r="J4329">
        <v>11136004</v>
      </c>
      <c r="K4329">
        <v>34.521000000000001</v>
      </c>
      <c r="L4329">
        <v>14.108000000000001</v>
      </c>
      <c r="M4329">
        <v>16835.344000000001</v>
      </c>
      <c r="N4329">
        <v>6865896</v>
      </c>
      <c r="O4329">
        <v>5.6609999999999996</v>
      </c>
      <c r="P4329">
        <v>10.76</v>
      </c>
      <c r="Q4329">
        <v>2760.8890000000001</v>
      </c>
      <c r="R4329">
        <v>1125963</v>
      </c>
      <c r="S4329">
        <v>9.1999999999999998E-2</v>
      </c>
      <c r="T4329">
        <v>4.851</v>
      </c>
      <c r="U4329">
        <v>45.018999999999998</v>
      </c>
      <c r="V4329">
        <v>18360</v>
      </c>
      <c r="W4329">
        <v>72</v>
      </c>
      <c r="X4329">
        <f t="shared" si="146"/>
        <v>2648.4064400000002</v>
      </c>
      <c r="Y4329">
        <f t="shared" si="147"/>
        <v>76.014799999999994</v>
      </c>
    </row>
    <row r="4330" spans="1:25" x14ac:dyDescent="0.2">
      <c r="A4330" t="s">
        <v>10574</v>
      </c>
      <c r="B4330" t="s">
        <v>24</v>
      </c>
      <c r="C4330">
        <v>11</v>
      </c>
      <c r="D4330">
        <v>46</v>
      </c>
      <c r="E4330" t="s">
        <v>4633</v>
      </c>
      <c r="F4330">
        <v>195.65199999999999</v>
      </c>
      <c r="G4330">
        <v>70.152000000000001</v>
      </c>
      <c r="H4330">
        <v>37.595999999999997</v>
      </c>
      <c r="I4330">
        <v>13725.427</v>
      </c>
      <c r="J4330">
        <v>5597590</v>
      </c>
      <c r="K4330">
        <v>16.63</v>
      </c>
      <c r="L4330">
        <v>20.896999999999998</v>
      </c>
      <c r="M4330">
        <v>3253.6619999999998</v>
      </c>
      <c r="N4330">
        <v>1326929</v>
      </c>
      <c r="O4330">
        <v>2.9670000000000001</v>
      </c>
      <c r="P4330">
        <v>6.0730000000000004</v>
      </c>
      <c r="Q4330">
        <v>580.42100000000005</v>
      </c>
      <c r="R4330">
        <v>236711</v>
      </c>
      <c r="S4330">
        <v>3.5000000000000003E-2</v>
      </c>
      <c r="T4330">
        <v>2.9940000000000002</v>
      </c>
      <c r="U4330">
        <v>6.8780000000000001</v>
      </c>
      <c r="V4330">
        <v>2805</v>
      </c>
      <c r="W4330">
        <v>11</v>
      </c>
      <c r="X4330">
        <f t="shared" si="146"/>
        <v>119.06356000000008</v>
      </c>
      <c r="Y4330">
        <f t="shared" si="147"/>
        <v>5.2548000000000004</v>
      </c>
    </row>
    <row r="4331" spans="1:25" x14ac:dyDescent="0.2">
      <c r="A4331" t="s">
        <v>10574</v>
      </c>
      <c r="B4331" t="s">
        <v>24</v>
      </c>
      <c r="C4331">
        <v>11</v>
      </c>
      <c r="D4331">
        <v>47</v>
      </c>
      <c r="E4331" t="s">
        <v>4634</v>
      </c>
      <c r="F4331">
        <v>191.62799999999999</v>
      </c>
      <c r="G4331">
        <v>66.522999999999996</v>
      </c>
      <c r="H4331">
        <v>35.898000000000003</v>
      </c>
      <c r="I4331">
        <v>12747.677</v>
      </c>
      <c r="J4331">
        <v>5198838</v>
      </c>
      <c r="K4331">
        <v>2.677</v>
      </c>
      <c r="L4331">
        <v>1.8089999999999999</v>
      </c>
      <c r="M4331">
        <v>513.06200000000001</v>
      </c>
      <c r="N4331">
        <v>209240</v>
      </c>
      <c r="O4331">
        <v>1.8879999999999999</v>
      </c>
      <c r="P4331">
        <v>3.4129999999999998</v>
      </c>
      <c r="Q4331">
        <v>361.78899999999999</v>
      </c>
      <c r="R4331">
        <v>147547</v>
      </c>
      <c r="S4331">
        <v>1.2999999999999999E-2</v>
      </c>
      <c r="T4331">
        <v>1.8240000000000001</v>
      </c>
      <c r="U4331">
        <v>2.5009999999999999</v>
      </c>
      <c r="V4331">
        <v>1020</v>
      </c>
      <c r="W4331">
        <v>4</v>
      </c>
      <c r="X4331">
        <f t="shared" si="146"/>
        <v>0</v>
      </c>
      <c r="Y4331">
        <f t="shared" si="147"/>
        <v>0</v>
      </c>
    </row>
    <row r="4332" spans="1:25" x14ac:dyDescent="0.2">
      <c r="A4332" t="s">
        <v>10574</v>
      </c>
      <c r="B4332" t="s">
        <v>24</v>
      </c>
      <c r="C4332">
        <v>11</v>
      </c>
      <c r="D4332">
        <v>49</v>
      </c>
      <c r="E4332" t="s">
        <v>4635</v>
      </c>
      <c r="F4332">
        <v>91.036000000000001</v>
      </c>
      <c r="G4332">
        <v>50.036999999999999</v>
      </c>
      <c r="H4332">
        <v>32.033000000000001</v>
      </c>
      <c r="I4332">
        <v>4555.192</v>
      </c>
      <c r="J4332">
        <v>1857727</v>
      </c>
      <c r="K4332">
        <v>10.689</v>
      </c>
      <c r="L4332">
        <v>8.6820000000000004</v>
      </c>
      <c r="M4332">
        <v>973.05399999999997</v>
      </c>
      <c r="N4332">
        <v>396837</v>
      </c>
      <c r="O4332">
        <v>3.302</v>
      </c>
      <c r="P4332">
        <v>7.3970000000000002</v>
      </c>
      <c r="Q4332">
        <v>300.63</v>
      </c>
      <c r="R4332">
        <v>122605</v>
      </c>
      <c r="S4332">
        <v>6.9000000000000006E-2</v>
      </c>
      <c r="T4332">
        <v>4.1840000000000002</v>
      </c>
      <c r="U4332">
        <v>6.2530000000000001</v>
      </c>
      <c r="V4332">
        <v>2550</v>
      </c>
      <c r="W4332">
        <v>10</v>
      </c>
      <c r="X4332">
        <f t="shared" si="146"/>
        <v>0</v>
      </c>
      <c r="Y4332">
        <f t="shared" si="147"/>
        <v>4.0948000000000002</v>
      </c>
    </row>
    <row r="4333" spans="1:25" x14ac:dyDescent="0.2">
      <c r="A4333" t="s">
        <v>10574</v>
      </c>
      <c r="B4333" t="s">
        <v>24</v>
      </c>
      <c r="C4333">
        <v>12</v>
      </c>
      <c r="D4333">
        <v>1</v>
      </c>
      <c r="E4333" t="s">
        <v>4636</v>
      </c>
      <c r="F4333">
        <v>372.185</v>
      </c>
      <c r="G4333">
        <v>67.855999999999995</v>
      </c>
      <c r="H4333">
        <v>41.783999999999999</v>
      </c>
      <c r="I4333">
        <v>25254.937999999998</v>
      </c>
      <c r="J4333">
        <v>10299628</v>
      </c>
      <c r="K4333">
        <v>43.637</v>
      </c>
      <c r="L4333">
        <v>21.475000000000001</v>
      </c>
      <c r="M4333">
        <v>16240.941000000001</v>
      </c>
      <c r="N4333">
        <v>6623483</v>
      </c>
      <c r="O4333">
        <v>13.68</v>
      </c>
      <c r="P4333">
        <v>18.721</v>
      </c>
      <c r="Q4333">
        <v>5091.616</v>
      </c>
      <c r="R4333">
        <v>2076495</v>
      </c>
      <c r="S4333">
        <v>0.20300000000000001</v>
      </c>
      <c r="T4333">
        <v>7.1970000000000001</v>
      </c>
      <c r="U4333">
        <v>75.656999999999996</v>
      </c>
      <c r="V4333">
        <v>30855</v>
      </c>
      <c r="W4333">
        <v>121</v>
      </c>
      <c r="X4333">
        <f t="shared" si="146"/>
        <v>5352.0497599999999</v>
      </c>
      <c r="Y4333">
        <f t="shared" si="147"/>
        <v>132.85479999999998</v>
      </c>
    </row>
    <row r="4334" spans="1:25" x14ac:dyDescent="0.2">
      <c r="A4334" t="s">
        <v>10574</v>
      </c>
      <c r="B4334" t="s">
        <v>24</v>
      </c>
      <c r="C4334">
        <v>12</v>
      </c>
      <c r="D4334">
        <v>2</v>
      </c>
      <c r="E4334" t="s">
        <v>1399</v>
      </c>
      <c r="F4334">
        <v>330.08699999999999</v>
      </c>
      <c r="G4334">
        <v>81.268000000000001</v>
      </c>
      <c r="H4334">
        <v>44.911000000000001</v>
      </c>
      <c r="I4334">
        <v>26825.57</v>
      </c>
      <c r="J4334">
        <v>10940173</v>
      </c>
      <c r="K4334">
        <v>44.026000000000003</v>
      </c>
      <c r="L4334">
        <v>21.667999999999999</v>
      </c>
      <c r="M4334">
        <v>14532.422</v>
      </c>
      <c r="N4334">
        <v>5926704</v>
      </c>
      <c r="O4334">
        <v>9.2550000000000008</v>
      </c>
      <c r="P4334">
        <v>15.249000000000001</v>
      </c>
      <c r="Q4334">
        <v>3055.1120000000001</v>
      </c>
      <c r="R4334">
        <v>1245955</v>
      </c>
      <c r="S4334">
        <v>0.182</v>
      </c>
      <c r="T4334">
        <v>6.8070000000000004</v>
      </c>
      <c r="U4334">
        <v>60.026000000000003</v>
      </c>
      <c r="V4334">
        <v>24480</v>
      </c>
      <c r="W4334">
        <v>96</v>
      </c>
      <c r="X4334">
        <f t="shared" si="146"/>
        <v>2989.7051200000001</v>
      </c>
      <c r="Y4334">
        <f t="shared" si="147"/>
        <v>103.8548</v>
      </c>
    </row>
    <row r="4335" spans="1:25" x14ac:dyDescent="0.2">
      <c r="A4335" t="s">
        <v>10574</v>
      </c>
      <c r="B4335" t="s">
        <v>24</v>
      </c>
      <c r="C4335">
        <v>12</v>
      </c>
      <c r="D4335">
        <v>3</v>
      </c>
      <c r="E4335" t="s">
        <v>4637</v>
      </c>
      <c r="F4335">
        <v>417.63400000000001</v>
      </c>
      <c r="G4335">
        <v>80.367999999999995</v>
      </c>
      <c r="H4335">
        <v>45.859000000000002</v>
      </c>
      <c r="I4335">
        <v>33564.296999999999</v>
      </c>
      <c r="J4335">
        <v>13688403</v>
      </c>
      <c r="K4335">
        <v>8.7759999999999998</v>
      </c>
      <c r="L4335">
        <v>13.994999999999999</v>
      </c>
      <c r="M4335">
        <v>3664.962</v>
      </c>
      <c r="N4335">
        <v>1494668</v>
      </c>
      <c r="O4335">
        <v>2.786</v>
      </c>
      <c r="P4335">
        <v>5.8280000000000003</v>
      </c>
      <c r="Q4335">
        <v>1163.444</v>
      </c>
      <c r="R4335">
        <v>474483</v>
      </c>
      <c r="S4335">
        <v>2.7E-2</v>
      </c>
      <c r="T4335">
        <v>2.621</v>
      </c>
      <c r="U4335">
        <v>11.255000000000001</v>
      </c>
      <c r="V4335">
        <v>4590</v>
      </c>
      <c r="W4335">
        <v>18</v>
      </c>
      <c r="X4335">
        <f t="shared" si="146"/>
        <v>795.37023999999997</v>
      </c>
      <c r="Y4335">
        <f t="shared" si="147"/>
        <v>13.3748</v>
      </c>
    </row>
    <row r="4336" spans="1:25" x14ac:dyDescent="0.2">
      <c r="A4336" t="s">
        <v>10574</v>
      </c>
      <c r="B4336" t="s">
        <v>24</v>
      </c>
      <c r="C4336">
        <v>12</v>
      </c>
      <c r="D4336">
        <v>4</v>
      </c>
      <c r="E4336" t="s">
        <v>4638</v>
      </c>
      <c r="F4336">
        <v>228.46700000000001</v>
      </c>
      <c r="G4336">
        <v>66.131</v>
      </c>
      <c r="H4336">
        <v>34.981999999999999</v>
      </c>
      <c r="I4336">
        <v>15108.739</v>
      </c>
      <c r="J4336">
        <v>6161741</v>
      </c>
      <c r="K4336">
        <v>44.487000000000002</v>
      </c>
      <c r="L4336">
        <v>20.062000000000001</v>
      </c>
      <c r="M4336">
        <v>10163.763000000001</v>
      </c>
      <c r="N4336">
        <v>4145050</v>
      </c>
      <c r="O4336">
        <v>4.4089999999999998</v>
      </c>
      <c r="P4336">
        <v>9.3460000000000001</v>
      </c>
      <c r="Q4336">
        <v>1007.333</v>
      </c>
      <c r="R4336">
        <v>410817</v>
      </c>
      <c r="S4336">
        <v>5.1999999999999998E-2</v>
      </c>
      <c r="T4336">
        <v>3.641</v>
      </c>
      <c r="U4336">
        <v>11.88</v>
      </c>
      <c r="V4336">
        <v>4845</v>
      </c>
      <c r="W4336">
        <v>19</v>
      </c>
      <c r="X4336">
        <f t="shared" si="146"/>
        <v>614.28147999999999</v>
      </c>
      <c r="Y4336">
        <f t="shared" si="147"/>
        <v>14.534800000000001</v>
      </c>
    </row>
    <row r="4337" spans="1:25" x14ac:dyDescent="0.2">
      <c r="A4337" t="s">
        <v>10574</v>
      </c>
      <c r="B4337" t="s">
        <v>24</v>
      </c>
      <c r="C4337">
        <v>12</v>
      </c>
      <c r="D4337">
        <v>5</v>
      </c>
      <c r="E4337" t="s">
        <v>4639</v>
      </c>
      <c r="F4337">
        <v>10.227</v>
      </c>
      <c r="G4337">
        <v>72.822000000000003</v>
      </c>
      <c r="H4337">
        <v>51.253</v>
      </c>
      <c r="I4337">
        <v>744.77499999999998</v>
      </c>
      <c r="J4337">
        <v>303739</v>
      </c>
      <c r="K4337">
        <v>2.7709999999999999</v>
      </c>
      <c r="L4337">
        <v>2.4390000000000001</v>
      </c>
      <c r="M4337">
        <v>28.343</v>
      </c>
      <c r="N4337">
        <v>11559</v>
      </c>
      <c r="O4337">
        <v>1.351</v>
      </c>
      <c r="P4337">
        <v>1.0069999999999999</v>
      </c>
      <c r="Q4337">
        <v>13.811999999999999</v>
      </c>
      <c r="R4337">
        <v>5633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f t="shared" si="146"/>
        <v>0</v>
      </c>
      <c r="Y4337">
        <f t="shared" si="147"/>
        <v>0</v>
      </c>
    </row>
    <row r="4338" spans="1:25" x14ac:dyDescent="0.2">
      <c r="A4338" t="s">
        <v>10574</v>
      </c>
      <c r="B4338" t="s">
        <v>24</v>
      </c>
      <c r="C4338">
        <v>12</v>
      </c>
      <c r="D4338">
        <v>6</v>
      </c>
      <c r="E4338" t="s">
        <v>4640</v>
      </c>
      <c r="F4338">
        <v>179.167</v>
      </c>
      <c r="G4338">
        <v>68.632999999999996</v>
      </c>
      <c r="H4338">
        <v>40.613999999999997</v>
      </c>
      <c r="I4338">
        <v>12296.735000000001</v>
      </c>
      <c r="J4338">
        <v>5014932</v>
      </c>
      <c r="K4338">
        <v>3.2559999999999998</v>
      </c>
      <c r="L4338">
        <v>1.93</v>
      </c>
      <c r="M4338">
        <v>583.30999999999995</v>
      </c>
      <c r="N4338">
        <v>237889</v>
      </c>
      <c r="O4338">
        <v>3.49</v>
      </c>
      <c r="P4338">
        <v>7.24</v>
      </c>
      <c r="Q4338">
        <v>625.26099999999997</v>
      </c>
      <c r="R4338">
        <v>254998</v>
      </c>
      <c r="S4338">
        <v>3.7999999999999999E-2</v>
      </c>
      <c r="T4338">
        <v>3.129</v>
      </c>
      <c r="U4338">
        <v>6.8780000000000001</v>
      </c>
      <c r="V4338">
        <v>2805</v>
      </c>
      <c r="W4338">
        <v>11</v>
      </c>
      <c r="X4338">
        <f t="shared" si="146"/>
        <v>171.07795999999999</v>
      </c>
      <c r="Y4338">
        <f t="shared" si="147"/>
        <v>5.2548000000000004</v>
      </c>
    </row>
    <row r="4339" spans="1:25" x14ac:dyDescent="0.2">
      <c r="A4339" t="s">
        <v>10574</v>
      </c>
      <c r="B4339" t="s">
        <v>24</v>
      </c>
      <c r="C4339">
        <v>12</v>
      </c>
      <c r="D4339">
        <v>7</v>
      </c>
      <c r="E4339" t="s">
        <v>4641</v>
      </c>
      <c r="F4339">
        <v>306.93900000000002</v>
      </c>
      <c r="G4339">
        <v>84.641999999999996</v>
      </c>
      <c r="H4339">
        <v>45.923999999999999</v>
      </c>
      <c r="I4339">
        <v>25979.866999999998</v>
      </c>
      <c r="J4339">
        <v>10595273</v>
      </c>
      <c r="K4339">
        <v>33.728000000000002</v>
      </c>
      <c r="L4339">
        <v>18.23</v>
      </c>
      <c r="M4339">
        <v>10352.432000000001</v>
      </c>
      <c r="N4339">
        <v>4221994</v>
      </c>
      <c r="O4339">
        <v>8.8770000000000007</v>
      </c>
      <c r="P4339">
        <v>15.522</v>
      </c>
      <c r="Q4339">
        <v>2724.7629999999999</v>
      </c>
      <c r="R4339">
        <v>1111230</v>
      </c>
      <c r="S4339">
        <v>0.14899999999999999</v>
      </c>
      <c r="T4339">
        <v>6.1559999999999997</v>
      </c>
      <c r="U4339">
        <v>45.643999999999998</v>
      </c>
      <c r="V4339">
        <v>18615</v>
      </c>
      <c r="W4339">
        <v>73</v>
      </c>
      <c r="X4339">
        <f t="shared" si="146"/>
        <v>2606.5002800000002</v>
      </c>
      <c r="Y4339">
        <f t="shared" si="147"/>
        <v>77.174799999999991</v>
      </c>
    </row>
    <row r="4340" spans="1:25" x14ac:dyDescent="0.2">
      <c r="A4340" t="s">
        <v>10574</v>
      </c>
      <c r="B4340" t="s">
        <v>24</v>
      </c>
      <c r="C4340">
        <v>12</v>
      </c>
      <c r="D4340">
        <v>8</v>
      </c>
      <c r="E4340" t="s">
        <v>4642</v>
      </c>
      <c r="F4340">
        <v>305.55399999999997</v>
      </c>
      <c r="G4340">
        <v>70.543000000000006</v>
      </c>
      <c r="H4340">
        <v>36.494999999999997</v>
      </c>
      <c r="I4340">
        <v>21554.576000000001</v>
      </c>
      <c r="J4340">
        <v>8790523</v>
      </c>
      <c r="K4340">
        <v>75.019000000000005</v>
      </c>
      <c r="L4340">
        <v>37.183999999999997</v>
      </c>
      <c r="M4340">
        <v>22922.379000000001</v>
      </c>
      <c r="N4340">
        <v>9348349</v>
      </c>
      <c r="O4340">
        <v>7.4550000000000001</v>
      </c>
      <c r="P4340">
        <v>14.85</v>
      </c>
      <c r="Q4340">
        <v>2277.8519999999999</v>
      </c>
      <c r="R4340">
        <v>928968</v>
      </c>
      <c r="S4340">
        <v>0.14299999999999999</v>
      </c>
      <c r="T4340">
        <v>6.0419999999999998</v>
      </c>
      <c r="U4340">
        <v>43.768999999999998</v>
      </c>
      <c r="V4340">
        <v>17850</v>
      </c>
      <c r="W4340">
        <v>70</v>
      </c>
      <c r="X4340">
        <f t="shared" si="146"/>
        <v>2088.0835199999997</v>
      </c>
      <c r="Y4340">
        <f t="shared" si="147"/>
        <v>73.694800000000001</v>
      </c>
    </row>
    <row r="4341" spans="1:25" x14ac:dyDescent="0.2">
      <c r="A4341" t="s">
        <v>10574</v>
      </c>
      <c r="B4341" t="s">
        <v>24</v>
      </c>
      <c r="C4341">
        <v>12</v>
      </c>
      <c r="D4341">
        <v>9</v>
      </c>
      <c r="E4341" t="s">
        <v>2304</v>
      </c>
      <c r="F4341">
        <v>200.30600000000001</v>
      </c>
      <c r="G4341">
        <v>79.034999999999997</v>
      </c>
      <c r="H4341">
        <v>44.296999999999997</v>
      </c>
      <c r="I4341">
        <v>15831.246999999999</v>
      </c>
      <c r="J4341">
        <v>6456399</v>
      </c>
      <c r="K4341">
        <v>3.3279999999999998</v>
      </c>
      <c r="L4341">
        <v>2.1120000000000001</v>
      </c>
      <c r="M4341">
        <v>666.58799999999997</v>
      </c>
      <c r="N4341">
        <v>271852</v>
      </c>
      <c r="O4341">
        <v>2.633</v>
      </c>
      <c r="P4341">
        <v>3.82</v>
      </c>
      <c r="Q4341">
        <v>527.37400000000002</v>
      </c>
      <c r="R4341">
        <v>215077</v>
      </c>
      <c r="S4341">
        <v>2.5000000000000001E-2</v>
      </c>
      <c r="T4341">
        <v>2.5230000000000001</v>
      </c>
      <c r="U4341">
        <v>5.0019999999999998</v>
      </c>
      <c r="V4341">
        <v>2040</v>
      </c>
      <c r="W4341">
        <v>8</v>
      </c>
      <c r="X4341">
        <f t="shared" si="146"/>
        <v>57.529040000000052</v>
      </c>
      <c r="Y4341">
        <f t="shared" si="147"/>
        <v>1.7748000000000002</v>
      </c>
    </row>
    <row r="4342" spans="1:25" x14ac:dyDescent="0.2">
      <c r="A4342" t="s">
        <v>10574</v>
      </c>
      <c r="B4342" t="s">
        <v>24</v>
      </c>
      <c r="C4342">
        <v>12</v>
      </c>
      <c r="D4342">
        <v>10</v>
      </c>
      <c r="E4342" t="s">
        <v>4643</v>
      </c>
      <c r="F4342">
        <v>328.08600000000001</v>
      </c>
      <c r="G4342">
        <v>95.453000000000003</v>
      </c>
      <c r="H4342">
        <v>46.796999999999997</v>
      </c>
      <c r="I4342">
        <v>31316.707999999999</v>
      </c>
      <c r="J4342">
        <v>12771777</v>
      </c>
      <c r="K4342">
        <v>49.948</v>
      </c>
      <c r="L4342">
        <v>28.329000000000001</v>
      </c>
      <c r="M4342">
        <v>16387.165000000001</v>
      </c>
      <c r="N4342">
        <v>6683117</v>
      </c>
      <c r="O4342">
        <v>13.263999999999999</v>
      </c>
      <c r="P4342">
        <v>18.385999999999999</v>
      </c>
      <c r="Q4342">
        <v>4351.7280000000001</v>
      </c>
      <c r="R4342">
        <v>1774749</v>
      </c>
      <c r="S4342">
        <v>0.20399999999999999</v>
      </c>
      <c r="T4342">
        <v>7.2080000000000002</v>
      </c>
      <c r="U4342">
        <v>66.903000000000006</v>
      </c>
      <c r="V4342">
        <v>27285</v>
      </c>
      <c r="W4342">
        <v>107</v>
      </c>
      <c r="X4342">
        <f t="shared" si="146"/>
        <v>4493.7796799999996</v>
      </c>
      <c r="Y4342">
        <f t="shared" si="147"/>
        <v>116.61479999999999</v>
      </c>
    </row>
    <row r="4343" spans="1:25" x14ac:dyDescent="0.2">
      <c r="A4343" t="s">
        <v>10574</v>
      </c>
      <c r="B4343" t="s">
        <v>24</v>
      </c>
      <c r="C4343">
        <v>12</v>
      </c>
      <c r="D4343">
        <v>11</v>
      </c>
      <c r="E4343" t="s">
        <v>3980</v>
      </c>
      <c r="F4343">
        <v>279.76100000000002</v>
      </c>
      <c r="G4343">
        <v>84.244</v>
      </c>
      <c r="H4343">
        <v>42.75</v>
      </c>
      <c r="I4343">
        <v>23568.274000000001</v>
      </c>
      <c r="J4343">
        <v>9611762</v>
      </c>
      <c r="K4343">
        <v>7.2350000000000003</v>
      </c>
      <c r="L4343">
        <v>7.0270000000000001</v>
      </c>
      <c r="M4343">
        <v>2024.212</v>
      </c>
      <c r="N4343">
        <v>825527</v>
      </c>
      <c r="O4343">
        <v>3.1190000000000002</v>
      </c>
      <c r="P4343">
        <v>7.633</v>
      </c>
      <c r="Q4343">
        <v>872.61199999999997</v>
      </c>
      <c r="R4343">
        <v>355874</v>
      </c>
      <c r="S4343">
        <v>0.04</v>
      </c>
      <c r="T4343">
        <v>3.2029999999999998</v>
      </c>
      <c r="U4343">
        <v>11.255000000000001</v>
      </c>
      <c r="V4343">
        <v>4590</v>
      </c>
      <c r="W4343">
        <v>18</v>
      </c>
      <c r="X4343">
        <f t="shared" si="146"/>
        <v>458.00511999999998</v>
      </c>
      <c r="Y4343">
        <f t="shared" si="147"/>
        <v>13.3748</v>
      </c>
    </row>
    <row r="4344" spans="1:25" x14ac:dyDescent="0.2">
      <c r="A4344" t="s">
        <v>10574</v>
      </c>
      <c r="B4344" t="s">
        <v>24</v>
      </c>
      <c r="C4344">
        <v>12</v>
      </c>
      <c r="D4344">
        <v>12</v>
      </c>
      <c r="E4344" t="s">
        <v>4644</v>
      </c>
      <c r="F4344">
        <v>300.584</v>
      </c>
      <c r="G4344">
        <v>78.704999999999998</v>
      </c>
      <c r="H4344">
        <v>38.655000000000001</v>
      </c>
      <c r="I4344">
        <v>23657.598999999998</v>
      </c>
      <c r="J4344">
        <v>9648191</v>
      </c>
      <c r="K4344">
        <v>54.231999999999999</v>
      </c>
      <c r="L4344">
        <v>21.57</v>
      </c>
      <c r="M4344">
        <v>16301.165999999999</v>
      </c>
      <c r="N4344">
        <v>6648044</v>
      </c>
      <c r="O4344">
        <v>10.981</v>
      </c>
      <c r="P4344">
        <v>18.364000000000001</v>
      </c>
      <c r="Q4344">
        <v>3300.8240000000001</v>
      </c>
      <c r="R4344">
        <v>1346163</v>
      </c>
      <c r="S4344">
        <v>0.154</v>
      </c>
      <c r="T4344">
        <v>6.2629999999999999</v>
      </c>
      <c r="U4344">
        <v>46.27</v>
      </c>
      <c r="V4344">
        <v>18870</v>
      </c>
      <c r="W4344">
        <v>74</v>
      </c>
      <c r="X4344">
        <f t="shared" si="146"/>
        <v>3274.7310399999997</v>
      </c>
      <c r="Y4344">
        <f t="shared" si="147"/>
        <v>78.334800000000001</v>
      </c>
    </row>
    <row r="4345" spans="1:25" x14ac:dyDescent="0.2">
      <c r="A4345" t="s">
        <v>10574</v>
      </c>
      <c r="B4345" t="s">
        <v>24</v>
      </c>
      <c r="C4345">
        <v>12</v>
      </c>
      <c r="D4345">
        <v>13</v>
      </c>
      <c r="E4345" t="s">
        <v>4645</v>
      </c>
      <c r="F4345">
        <v>324.14999999999998</v>
      </c>
      <c r="G4345">
        <v>73.819999999999993</v>
      </c>
      <c r="H4345">
        <v>45.420999999999999</v>
      </c>
      <c r="I4345">
        <v>23928.901000000002</v>
      </c>
      <c r="J4345">
        <v>9758835</v>
      </c>
      <c r="K4345">
        <v>47</v>
      </c>
      <c r="L4345">
        <v>28.585000000000001</v>
      </c>
      <c r="M4345">
        <v>15235.187</v>
      </c>
      <c r="N4345">
        <v>6213310</v>
      </c>
      <c r="O4345">
        <v>11.457000000000001</v>
      </c>
      <c r="P4345">
        <v>15.877000000000001</v>
      </c>
      <c r="Q4345">
        <v>3713.826</v>
      </c>
      <c r="R4345">
        <v>1514596</v>
      </c>
      <c r="S4345">
        <v>0.158</v>
      </c>
      <c r="T4345">
        <v>6.3490000000000002</v>
      </c>
      <c r="U4345">
        <v>51.271999999999998</v>
      </c>
      <c r="V4345">
        <v>20910</v>
      </c>
      <c r="W4345">
        <v>82</v>
      </c>
      <c r="X4345">
        <f t="shared" si="146"/>
        <v>3753.8133600000001</v>
      </c>
      <c r="Y4345">
        <f t="shared" si="147"/>
        <v>87.614799999999988</v>
      </c>
    </row>
    <row r="4346" spans="1:25" x14ac:dyDescent="0.2">
      <c r="A4346" t="s">
        <v>10574</v>
      </c>
      <c r="B4346" t="s">
        <v>24</v>
      </c>
      <c r="C4346">
        <v>12</v>
      </c>
      <c r="D4346">
        <v>15</v>
      </c>
      <c r="E4346" t="s">
        <v>4646</v>
      </c>
      <c r="F4346">
        <v>234.88900000000001</v>
      </c>
      <c r="G4346">
        <v>65.42</v>
      </c>
      <c r="H4346">
        <v>40.76</v>
      </c>
      <c r="I4346">
        <v>15366.552</v>
      </c>
      <c r="J4346">
        <v>6266884</v>
      </c>
      <c r="K4346">
        <v>18.381</v>
      </c>
      <c r="L4346">
        <v>14.52</v>
      </c>
      <c r="M4346">
        <v>4317.5150000000003</v>
      </c>
      <c r="N4346">
        <v>1760796</v>
      </c>
      <c r="O4346">
        <v>4.9169999999999998</v>
      </c>
      <c r="P4346">
        <v>10.563000000000001</v>
      </c>
      <c r="Q4346">
        <v>1155.0329999999999</v>
      </c>
      <c r="R4346">
        <v>471053</v>
      </c>
      <c r="S4346">
        <v>9.2999999999999999E-2</v>
      </c>
      <c r="T4346">
        <v>4.8730000000000002</v>
      </c>
      <c r="U4346">
        <v>21.884</v>
      </c>
      <c r="V4346">
        <v>8925</v>
      </c>
      <c r="W4346">
        <v>35</v>
      </c>
      <c r="X4346">
        <f t="shared" si="146"/>
        <v>785.61347999999987</v>
      </c>
      <c r="Y4346">
        <f t="shared" si="147"/>
        <v>33.094799999999999</v>
      </c>
    </row>
    <row r="4347" spans="1:25" x14ac:dyDescent="0.2">
      <c r="A4347" t="s">
        <v>10574</v>
      </c>
      <c r="B4347" t="s">
        <v>24</v>
      </c>
      <c r="C4347">
        <v>12</v>
      </c>
      <c r="D4347">
        <v>16</v>
      </c>
      <c r="E4347" t="s">
        <v>4647</v>
      </c>
      <c r="F4347">
        <v>268.10399999999998</v>
      </c>
      <c r="G4347">
        <v>92.685000000000002</v>
      </c>
      <c r="H4347">
        <v>45.436999999999998</v>
      </c>
      <c r="I4347">
        <v>24849.331999999999</v>
      </c>
      <c r="J4347">
        <v>10134211</v>
      </c>
      <c r="K4347">
        <v>41.267000000000003</v>
      </c>
      <c r="L4347">
        <v>18.422999999999998</v>
      </c>
      <c r="M4347">
        <v>11063.833000000001</v>
      </c>
      <c r="N4347">
        <v>4512122</v>
      </c>
      <c r="O4347">
        <v>7.9359999999999999</v>
      </c>
      <c r="P4347">
        <v>15.726000000000001</v>
      </c>
      <c r="Q4347">
        <v>2127.732</v>
      </c>
      <c r="R4347">
        <v>867745</v>
      </c>
      <c r="S4347">
        <v>0.11700000000000001</v>
      </c>
      <c r="T4347">
        <v>5.452</v>
      </c>
      <c r="U4347">
        <v>31.263000000000002</v>
      </c>
      <c r="V4347">
        <v>12750</v>
      </c>
      <c r="W4347">
        <v>50</v>
      </c>
      <c r="X4347">
        <f t="shared" si="146"/>
        <v>1913.9443199999998</v>
      </c>
      <c r="Y4347">
        <f t="shared" si="147"/>
        <v>50.494799999999998</v>
      </c>
    </row>
    <row r="4348" spans="1:25" x14ac:dyDescent="0.2">
      <c r="A4348" t="s">
        <v>10574</v>
      </c>
      <c r="B4348" t="s">
        <v>24</v>
      </c>
      <c r="C4348">
        <v>12</v>
      </c>
      <c r="D4348">
        <v>18</v>
      </c>
      <c r="E4348" t="s">
        <v>4648</v>
      </c>
      <c r="F4348">
        <v>206.36699999999999</v>
      </c>
      <c r="G4348">
        <v>79.040000000000006</v>
      </c>
      <c r="H4348">
        <v>44.28</v>
      </c>
      <c r="I4348">
        <v>16311.182000000001</v>
      </c>
      <c r="J4348">
        <v>6652129</v>
      </c>
      <c r="K4348">
        <v>2.6059999999999999</v>
      </c>
      <c r="L4348">
        <v>1.627</v>
      </c>
      <c r="M4348">
        <v>537.69500000000005</v>
      </c>
      <c r="N4348">
        <v>219286</v>
      </c>
      <c r="O4348">
        <v>2.0489999999999999</v>
      </c>
      <c r="P4348">
        <v>3.9089999999999998</v>
      </c>
      <c r="Q4348">
        <v>422.83199999999999</v>
      </c>
      <c r="R4348">
        <v>172442</v>
      </c>
      <c r="S4348">
        <v>1.2E-2</v>
      </c>
      <c r="T4348">
        <v>1.758</v>
      </c>
      <c r="U4348">
        <v>2.5009999999999999</v>
      </c>
      <c r="V4348">
        <v>1020</v>
      </c>
      <c r="W4348">
        <v>4</v>
      </c>
      <c r="X4348">
        <f t="shared" si="146"/>
        <v>0</v>
      </c>
      <c r="Y4348">
        <f t="shared" si="147"/>
        <v>0</v>
      </c>
    </row>
    <row r="4349" spans="1:25" x14ac:dyDescent="0.2">
      <c r="A4349" t="s">
        <v>10574</v>
      </c>
      <c r="B4349" t="s">
        <v>24</v>
      </c>
      <c r="C4349">
        <v>12</v>
      </c>
      <c r="D4349">
        <v>19</v>
      </c>
      <c r="E4349" t="s">
        <v>4649</v>
      </c>
      <c r="F4349">
        <v>292.64699999999999</v>
      </c>
      <c r="G4349">
        <v>89.492999999999995</v>
      </c>
      <c r="H4349">
        <v>46.81</v>
      </c>
      <c r="I4349">
        <v>26189.804</v>
      </c>
      <c r="J4349">
        <v>10680891</v>
      </c>
      <c r="K4349">
        <v>44.305999999999997</v>
      </c>
      <c r="L4349">
        <v>21.236000000000001</v>
      </c>
      <c r="M4349">
        <v>12966.003000000001</v>
      </c>
      <c r="N4349">
        <v>5287877</v>
      </c>
      <c r="O4349">
        <v>13.016999999999999</v>
      </c>
      <c r="P4349">
        <v>19.916</v>
      </c>
      <c r="Q4349">
        <v>3809.4380000000001</v>
      </c>
      <c r="R4349">
        <v>1553589</v>
      </c>
      <c r="S4349">
        <v>0.14299999999999999</v>
      </c>
      <c r="T4349">
        <v>6.04</v>
      </c>
      <c r="U4349">
        <v>41.893000000000001</v>
      </c>
      <c r="V4349">
        <v>17085</v>
      </c>
      <c r="W4349">
        <v>67</v>
      </c>
      <c r="X4349">
        <f t="shared" si="146"/>
        <v>3864.7232800000002</v>
      </c>
      <c r="Y4349">
        <f t="shared" si="147"/>
        <v>70.214799999999997</v>
      </c>
    </row>
    <row r="4350" spans="1:25" x14ac:dyDescent="0.2">
      <c r="A4350" t="s">
        <v>10574</v>
      </c>
      <c r="B4350" t="s">
        <v>24</v>
      </c>
      <c r="C4350">
        <v>12</v>
      </c>
      <c r="D4350">
        <v>20</v>
      </c>
      <c r="E4350" t="s">
        <v>4650</v>
      </c>
      <c r="F4350">
        <v>313.53300000000002</v>
      </c>
      <c r="G4350">
        <v>71.507000000000005</v>
      </c>
      <c r="H4350">
        <v>41.087000000000003</v>
      </c>
      <c r="I4350">
        <v>22419.807000000001</v>
      </c>
      <c r="J4350">
        <v>9143387</v>
      </c>
      <c r="K4350">
        <v>11.097</v>
      </c>
      <c r="L4350">
        <v>15.164999999999999</v>
      </c>
      <c r="M4350">
        <v>3479.1529999999998</v>
      </c>
      <c r="N4350">
        <v>1418890</v>
      </c>
      <c r="O4350">
        <v>3.8969999999999998</v>
      </c>
      <c r="P4350">
        <v>8.3260000000000005</v>
      </c>
      <c r="Q4350">
        <v>1221.7850000000001</v>
      </c>
      <c r="R4350">
        <v>498276</v>
      </c>
      <c r="S4350">
        <v>0.05</v>
      </c>
      <c r="T4350">
        <v>3.5649999999999999</v>
      </c>
      <c r="U4350">
        <v>15.632</v>
      </c>
      <c r="V4350">
        <v>6375</v>
      </c>
      <c r="W4350">
        <v>25</v>
      </c>
      <c r="X4350">
        <f t="shared" si="146"/>
        <v>863.0458000000001</v>
      </c>
      <c r="Y4350">
        <f t="shared" si="147"/>
        <v>21.494800000000001</v>
      </c>
    </row>
    <row r="4351" spans="1:25" x14ac:dyDescent="0.2">
      <c r="A4351" t="s">
        <v>10574</v>
      </c>
      <c r="B4351" t="s">
        <v>24</v>
      </c>
      <c r="C4351">
        <v>12</v>
      </c>
      <c r="D4351">
        <v>21</v>
      </c>
      <c r="E4351" t="s">
        <v>4651</v>
      </c>
      <c r="F4351">
        <v>280.96499999999997</v>
      </c>
      <c r="G4351">
        <v>79.881</v>
      </c>
      <c r="H4351">
        <v>42.557000000000002</v>
      </c>
      <c r="I4351">
        <v>22443.874</v>
      </c>
      <c r="J4351">
        <v>9153202</v>
      </c>
      <c r="K4351">
        <v>22.484000000000002</v>
      </c>
      <c r="L4351">
        <v>21.646000000000001</v>
      </c>
      <c r="M4351">
        <v>6317.2309999999998</v>
      </c>
      <c r="N4351">
        <v>2576333</v>
      </c>
      <c r="O4351">
        <v>3.8639999999999999</v>
      </c>
      <c r="P4351">
        <v>8.0850000000000009</v>
      </c>
      <c r="Q4351">
        <v>1085.702</v>
      </c>
      <c r="R4351">
        <v>442778</v>
      </c>
      <c r="S4351">
        <v>6.5000000000000002E-2</v>
      </c>
      <c r="T4351">
        <v>4.056</v>
      </c>
      <c r="U4351">
        <v>18.132999999999999</v>
      </c>
      <c r="V4351">
        <v>7395</v>
      </c>
      <c r="W4351">
        <v>29</v>
      </c>
      <c r="X4351">
        <f t="shared" si="146"/>
        <v>705.18952000000002</v>
      </c>
      <c r="Y4351">
        <f t="shared" si="147"/>
        <v>26.134799999999998</v>
      </c>
    </row>
    <row r="4352" spans="1:25" x14ac:dyDescent="0.2">
      <c r="A4352" t="s">
        <v>10574</v>
      </c>
      <c r="B4352" t="s">
        <v>24</v>
      </c>
      <c r="C4352">
        <v>12</v>
      </c>
      <c r="D4352">
        <v>22</v>
      </c>
      <c r="E4352" t="s">
        <v>4652</v>
      </c>
      <c r="F4352">
        <v>383.916</v>
      </c>
      <c r="G4352">
        <v>81.536000000000001</v>
      </c>
      <c r="H4352">
        <v>45.59</v>
      </c>
      <c r="I4352">
        <v>31303.094000000001</v>
      </c>
      <c r="J4352">
        <v>12766225</v>
      </c>
      <c r="K4352">
        <v>30.673999999999999</v>
      </c>
      <c r="L4352">
        <v>21.856999999999999</v>
      </c>
      <c r="M4352">
        <v>11776.386</v>
      </c>
      <c r="N4352">
        <v>4802720</v>
      </c>
      <c r="O4352">
        <v>8.0749999999999993</v>
      </c>
      <c r="P4352">
        <v>16.283000000000001</v>
      </c>
      <c r="Q4352">
        <v>3100.114</v>
      </c>
      <c r="R4352">
        <v>1264308</v>
      </c>
      <c r="S4352">
        <v>0.11600000000000001</v>
      </c>
      <c r="T4352">
        <v>5.4290000000000003</v>
      </c>
      <c r="U4352">
        <v>44.393999999999998</v>
      </c>
      <c r="V4352">
        <v>18105</v>
      </c>
      <c r="W4352">
        <v>71</v>
      </c>
      <c r="X4352">
        <f t="shared" si="146"/>
        <v>3041.9074399999995</v>
      </c>
      <c r="Y4352">
        <f t="shared" si="147"/>
        <v>74.854799999999997</v>
      </c>
    </row>
    <row r="4353" spans="1:25" x14ac:dyDescent="0.2">
      <c r="A4353" t="s">
        <v>10574</v>
      </c>
      <c r="B4353" t="s">
        <v>24</v>
      </c>
      <c r="C4353">
        <v>12</v>
      </c>
      <c r="D4353">
        <v>23</v>
      </c>
      <c r="E4353" t="s">
        <v>4653</v>
      </c>
      <c r="F4353">
        <v>350.82299999999998</v>
      </c>
      <c r="G4353">
        <v>80.893000000000001</v>
      </c>
      <c r="H4353">
        <v>42.055999999999997</v>
      </c>
      <c r="I4353">
        <v>28379.17</v>
      </c>
      <c r="J4353">
        <v>11573772</v>
      </c>
      <c r="K4353">
        <v>41.332999999999998</v>
      </c>
      <c r="L4353">
        <v>26.684000000000001</v>
      </c>
      <c r="M4353">
        <v>14500.651</v>
      </c>
      <c r="N4353">
        <v>5913747</v>
      </c>
      <c r="O4353">
        <v>12.39</v>
      </c>
      <c r="P4353">
        <v>21.581</v>
      </c>
      <c r="Q4353">
        <v>4346.8729999999996</v>
      </c>
      <c r="R4353">
        <v>1772769</v>
      </c>
      <c r="S4353">
        <v>0.20699999999999999</v>
      </c>
      <c r="T4353">
        <v>7.258</v>
      </c>
      <c r="U4353">
        <v>72.531000000000006</v>
      </c>
      <c r="V4353">
        <v>29580</v>
      </c>
      <c r="W4353">
        <v>116</v>
      </c>
      <c r="X4353">
        <f t="shared" si="146"/>
        <v>4488.1478799999995</v>
      </c>
      <c r="Y4353">
        <f t="shared" si="147"/>
        <v>127.05479999999999</v>
      </c>
    </row>
    <row r="4354" spans="1:25" x14ac:dyDescent="0.2">
      <c r="A4354" t="s">
        <v>10574</v>
      </c>
      <c r="B4354" t="s">
        <v>24</v>
      </c>
      <c r="C4354">
        <v>12</v>
      </c>
      <c r="D4354">
        <v>24</v>
      </c>
      <c r="E4354" t="s">
        <v>4654</v>
      </c>
      <c r="F4354">
        <v>435.59</v>
      </c>
      <c r="G4354">
        <v>84.403000000000006</v>
      </c>
      <c r="H4354">
        <v>49.395000000000003</v>
      </c>
      <c r="I4354">
        <v>36765.123</v>
      </c>
      <c r="J4354">
        <v>14993784</v>
      </c>
      <c r="K4354">
        <v>22.79</v>
      </c>
      <c r="L4354">
        <v>16.815000000000001</v>
      </c>
      <c r="M4354">
        <v>9927.0349999999999</v>
      </c>
      <c r="N4354">
        <v>4048506</v>
      </c>
      <c r="O4354">
        <v>5.0129999999999999</v>
      </c>
      <c r="P4354">
        <v>11.653</v>
      </c>
      <c r="Q4354">
        <v>2183.6990000000001</v>
      </c>
      <c r="R4354">
        <v>890570</v>
      </c>
      <c r="S4354">
        <v>0.06</v>
      </c>
      <c r="T4354">
        <v>3.92</v>
      </c>
      <c r="U4354">
        <v>26.260999999999999</v>
      </c>
      <c r="V4354">
        <v>10710</v>
      </c>
      <c r="W4354">
        <v>42</v>
      </c>
      <c r="X4354">
        <f t="shared" si="146"/>
        <v>1978.8660399999999</v>
      </c>
      <c r="Y4354">
        <f t="shared" si="147"/>
        <v>41.214799999999997</v>
      </c>
    </row>
    <row r="4355" spans="1:25" x14ac:dyDescent="0.2">
      <c r="A4355" t="s">
        <v>10574</v>
      </c>
      <c r="B4355" t="s">
        <v>24</v>
      </c>
      <c r="C4355">
        <v>12</v>
      </c>
      <c r="D4355">
        <v>25</v>
      </c>
      <c r="E4355" t="s">
        <v>4655</v>
      </c>
      <c r="F4355">
        <v>301.23599999999999</v>
      </c>
      <c r="G4355">
        <v>57.96</v>
      </c>
      <c r="H4355">
        <v>33.161000000000001</v>
      </c>
      <c r="I4355">
        <v>17459.692999999999</v>
      </c>
      <c r="J4355">
        <v>7120522</v>
      </c>
      <c r="K4355">
        <v>2.5230000000000001</v>
      </c>
      <c r="L4355">
        <v>1.778</v>
      </c>
      <c r="M4355">
        <v>760.04899999999998</v>
      </c>
      <c r="N4355">
        <v>309968</v>
      </c>
      <c r="O4355">
        <v>1.88</v>
      </c>
      <c r="P4355">
        <v>3.351</v>
      </c>
      <c r="Q4355">
        <v>566.38099999999997</v>
      </c>
      <c r="R4355">
        <v>230985</v>
      </c>
      <c r="S4355">
        <v>1.7000000000000001E-2</v>
      </c>
      <c r="T4355">
        <v>2.0579999999999998</v>
      </c>
      <c r="U4355">
        <v>5.0019999999999998</v>
      </c>
      <c r="V4355">
        <v>2040</v>
      </c>
      <c r="W4355">
        <v>8</v>
      </c>
      <c r="X4355">
        <f t="shared" si="146"/>
        <v>102.77715999999999</v>
      </c>
      <c r="Y4355">
        <f t="shared" si="147"/>
        <v>1.7748000000000002</v>
      </c>
    </row>
    <row r="4356" spans="1:25" x14ac:dyDescent="0.2">
      <c r="A4356" t="s">
        <v>10574</v>
      </c>
      <c r="B4356" t="s">
        <v>24</v>
      </c>
      <c r="C4356">
        <v>12</v>
      </c>
      <c r="D4356">
        <v>26</v>
      </c>
      <c r="E4356" t="s">
        <v>4656</v>
      </c>
      <c r="F4356">
        <v>314.49900000000002</v>
      </c>
      <c r="G4356">
        <v>60.506</v>
      </c>
      <c r="H4356">
        <v>31.870999999999999</v>
      </c>
      <c r="I4356">
        <v>19028.989000000001</v>
      </c>
      <c r="J4356">
        <v>7760522</v>
      </c>
      <c r="K4356">
        <v>2.4900000000000002</v>
      </c>
      <c r="L4356">
        <v>1.575</v>
      </c>
      <c r="M4356">
        <v>783.08100000000002</v>
      </c>
      <c r="N4356">
        <v>319361</v>
      </c>
      <c r="O4356">
        <v>2.7309999999999999</v>
      </c>
      <c r="P4356">
        <v>6.649</v>
      </c>
      <c r="Q4356">
        <v>858.93200000000002</v>
      </c>
      <c r="R4356">
        <v>350295</v>
      </c>
      <c r="S4356">
        <v>3.7999999999999999E-2</v>
      </c>
      <c r="T4356">
        <v>3.1030000000000002</v>
      </c>
      <c r="U4356">
        <v>11.88</v>
      </c>
      <c r="V4356">
        <v>4845</v>
      </c>
      <c r="W4356">
        <v>19</v>
      </c>
      <c r="X4356">
        <f t="shared" si="146"/>
        <v>442.13632000000001</v>
      </c>
      <c r="Y4356">
        <f t="shared" si="147"/>
        <v>14.534800000000001</v>
      </c>
    </row>
    <row r="4357" spans="1:25" x14ac:dyDescent="0.2">
      <c r="A4357" t="s">
        <v>10574</v>
      </c>
      <c r="B4357" t="s">
        <v>24</v>
      </c>
      <c r="C4357">
        <v>12</v>
      </c>
      <c r="D4357">
        <v>28</v>
      </c>
      <c r="E4357" t="s">
        <v>4657</v>
      </c>
      <c r="F4357">
        <v>302.02300000000002</v>
      </c>
      <c r="G4357">
        <v>57.689</v>
      </c>
      <c r="H4357">
        <v>33.225999999999999</v>
      </c>
      <c r="I4357">
        <v>17423.268</v>
      </c>
      <c r="J4357">
        <v>7105667</v>
      </c>
      <c r="K4357">
        <v>93.105000000000004</v>
      </c>
      <c r="L4357">
        <v>41.634</v>
      </c>
      <c r="M4357">
        <v>28119.913</v>
      </c>
      <c r="N4357">
        <v>11468040</v>
      </c>
      <c r="O4357">
        <v>9.67</v>
      </c>
      <c r="P4357">
        <v>18.236999999999998</v>
      </c>
      <c r="Q4357">
        <v>2920.6869999999999</v>
      </c>
      <c r="R4357">
        <v>1191133</v>
      </c>
      <c r="S4357">
        <v>0.16400000000000001</v>
      </c>
      <c r="T4357">
        <v>6.4560000000000004</v>
      </c>
      <c r="U4357">
        <v>49.396000000000001</v>
      </c>
      <c r="V4357">
        <v>20145</v>
      </c>
      <c r="W4357">
        <v>79</v>
      </c>
      <c r="X4357">
        <f t="shared" si="146"/>
        <v>2833.7721200000001</v>
      </c>
      <c r="Y4357">
        <f t="shared" si="147"/>
        <v>84.134799999999998</v>
      </c>
    </row>
    <row r="4358" spans="1:25" x14ac:dyDescent="0.2">
      <c r="A4358" t="s">
        <v>10574</v>
      </c>
      <c r="B4358" t="s">
        <v>24</v>
      </c>
      <c r="C4358">
        <v>12</v>
      </c>
      <c r="D4358">
        <v>29</v>
      </c>
      <c r="E4358" t="s">
        <v>4658</v>
      </c>
      <c r="F4358">
        <v>412.02100000000002</v>
      </c>
      <c r="G4358">
        <v>71.472999999999999</v>
      </c>
      <c r="H4358">
        <v>41.683999999999997</v>
      </c>
      <c r="I4358">
        <v>29448.309000000001</v>
      </c>
      <c r="J4358">
        <v>12009795</v>
      </c>
      <c r="K4358">
        <v>2.8330000000000002</v>
      </c>
      <c r="L4358">
        <v>1.7</v>
      </c>
      <c r="M4358">
        <v>1167.335</v>
      </c>
      <c r="N4358">
        <v>476070</v>
      </c>
      <c r="O4358">
        <v>2.1509999999999998</v>
      </c>
      <c r="P4358">
        <v>4.1390000000000002</v>
      </c>
      <c r="Q4358">
        <v>886.27700000000004</v>
      </c>
      <c r="R4358">
        <v>361447</v>
      </c>
      <c r="S4358">
        <v>1.7999999999999999E-2</v>
      </c>
      <c r="T4358">
        <v>2.1549999999999998</v>
      </c>
      <c r="U4358">
        <v>7.5030000000000001</v>
      </c>
      <c r="V4358">
        <v>3060</v>
      </c>
      <c r="W4358">
        <v>12</v>
      </c>
      <c r="X4358">
        <f t="shared" si="146"/>
        <v>473.85652000000005</v>
      </c>
      <c r="Y4358">
        <f t="shared" si="147"/>
        <v>6.4147999999999996</v>
      </c>
    </row>
    <row r="4359" spans="1:25" x14ac:dyDescent="0.2">
      <c r="A4359" t="s">
        <v>10574</v>
      </c>
      <c r="B4359" t="s">
        <v>24</v>
      </c>
      <c r="C4359">
        <v>12</v>
      </c>
      <c r="D4359">
        <v>30</v>
      </c>
      <c r="E4359" t="s">
        <v>4659</v>
      </c>
      <c r="F4359">
        <v>272.13299999999998</v>
      </c>
      <c r="G4359">
        <v>54.125</v>
      </c>
      <c r="H4359">
        <v>32.268000000000001</v>
      </c>
      <c r="I4359">
        <v>14729.089</v>
      </c>
      <c r="J4359">
        <v>6006910</v>
      </c>
      <c r="K4359">
        <v>31.777000000000001</v>
      </c>
      <c r="L4359">
        <v>15.425000000000001</v>
      </c>
      <c r="M4359">
        <v>8647.6470000000008</v>
      </c>
      <c r="N4359">
        <v>3526738</v>
      </c>
      <c r="O4359">
        <v>10.111000000000001</v>
      </c>
      <c r="P4359">
        <v>19.722999999999999</v>
      </c>
      <c r="Q4359">
        <v>2751.61</v>
      </c>
      <c r="R4359">
        <v>1122179</v>
      </c>
      <c r="S4359">
        <v>0.122</v>
      </c>
      <c r="T4359">
        <v>5.5709999999999997</v>
      </c>
      <c r="U4359">
        <v>33.139000000000003</v>
      </c>
      <c r="V4359">
        <v>13515</v>
      </c>
      <c r="W4359">
        <v>53</v>
      </c>
      <c r="X4359">
        <f t="shared" si="146"/>
        <v>2637.6427999999996</v>
      </c>
      <c r="Y4359">
        <f t="shared" si="147"/>
        <v>53.974799999999995</v>
      </c>
    </row>
    <row r="4360" spans="1:25" x14ac:dyDescent="0.2">
      <c r="A4360" t="s">
        <v>10574</v>
      </c>
      <c r="B4360" t="s">
        <v>24</v>
      </c>
      <c r="C4360">
        <v>12</v>
      </c>
      <c r="D4360">
        <v>31</v>
      </c>
      <c r="E4360" t="s">
        <v>4660</v>
      </c>
      <c r="F4360">
        <v>160.35300000000001</v>
      </c>
      <c r="G4360">
        <v>87.384</v>
      </c>
      <c r="H4360">
        <v>43.865000000000002</v>
      </c>
      <c r="I4360">
        <v>14012.227999999999</v>
      </c>
      <c r="J4360">
        <v>5714555</v>
      </c>
      <c r="K4360">
        <v>4.8540000000000001</v>
      </c>
      <c r="L4360">
        <v>4.8920000000000003</v>
      </c>
      <c r="M4360">
        <v>778.32899999999995</v>
      </c>
      <c r="N4360">
        <v>317423</v>
      </c>
      <c r="O4360">
        <v>3.0470000000000002</v>
      </c>
      <c r="P4360">
        <v>5.758</v>
      </c>
      <c r="Q4360">
        <v>488.642</v>
      </c>
      <c r="R4360">
        <v>199281</v>
      </c>
      <c r="S4360">
        <v>3.9E-2</v>
      </c>
      <c r="T4360">
        <v>3.153</v>
      </c>
      <c r="U4360">
        <v>6.2530000000000001</v>
      </c>
      <c r="V4360">
        <v>2550</v>
      </c>
      <c r="W4360">
        <v>10</v>
      </c>
      <c r="X4360">
        <f t="shared" si="146"/>
        <v>12.599920000000026</v>
      </c>
      <c r="Y4360">
        <f t="shared" si="147"/>
        <v>4.0948000000000002</v>
      </c>
    </row>
    <row r="4361" spans="1:25" x14ac:dyDescent="0.2">
      <c r="A4361" t="s">
        <v>10574</v>
      </c>
      <c r="B4361" t="s">
        <v>24</v>
      </c>
      <c r="C4361">
        <v>12</v>
      </c>
      <c r="D4361">
        <v>32</v>
      </c>
      <c r="E4361" t="s">
        <v>1867</v>
      </c>
      <c r="F4361">
        <v>286.43099999999998</v>
      </c>
      <c r="G4361">
        <v>62.793999999999997</v>
      </c>
      <c r="H4361">
        <v>36.469000000000001</v>
      </c>
      <c r="I4361">
        <v>17986.080999999998</v>
      </c>
      <c r="J4361">
        <v>7335197</v>
      </c>
      <c r="K4361">
        <v>2.9060000000000001</v>
      </c>
      <c r="L4361">
        <v>1.968</v>
      </c>
      <c r="M4361">
        <v>832.43799999999999</v>
      </c>
      <c r="N4361">
        <v>339490</v>
      </c>
      <c r="O4361">
        <v>2.7749999999999999</v>
      </c>
      <c r="P4361">
        <v>8.11</v>
      </c>
      <c r="Q4361">
        <v>794.82399999999996</v>
      </c>
      <c r="R4361">
        <v>324150</v>
      </c>
      <c r="S4361">
        <v>2.8000000000000001E-2</v>
      </c>
      <c r="T4361">
        <v>2.69</v>
      </c>
      <c r="U4361">
        <v>8.1280000000000001</v>
      </c>
      <c r="V4361">
        <v>3315</v>
      </c>
      <c r="W4361">
        <v>13</v>
      </c>
      <c r="X4361">
        <f t="shared" si="146"/>
        <v>367.77103999999997</v>
      </c>
      <c r="Y4361">
        <f t="shared" si="147"/>
        <v>7.5747999999999998</v>
      </c>
    </row>
    <row r="4362" spans="1:25" x14ac:dyDescent="0.2">
      <c r="A4362" t="s">
        <v>10574</v>
      </c>
      <c r="B4362" t="s">
        <v>24</v>
      </c>
      <c r="C4362">
        <v>12</v>
      </c>
      <c r="D4362">
        <v>33</v>
      </c>
      <c r="E4362" t="s">
        <v>4661</v>
      </c>
      <c r="F4362">
        <v>361.053</v>
      </c>
      <c r="G4362">
        <v>58.761000000000003</v>
      </c>
      <c r="H4362">
        <v>30.741</v>
      </c>
      <c r="I4362">
        <v>21215.721000000001</v>
      </c>
      <c r="J4362">
        <v>8652329</v>
      </c>
      <c r="K4362">
        <v>68.319000000000003</v>
      </c>
      <c r="L4362">
        <v>34.906999999999996</v>
      </c>
      <c r="M4362">
        <v>24666.885999999999</v>
      </c>
      <c r="N4362">
        <v>10059805</v>
      </c>
      <c r="O4362">
        <v>9.0500000000000007</v>
      </c>
      <c r="P4362">
        <v>17.010999999999999</v>
      </c>
      <c r="Q4362">
        <v>3267.4989999999998</v>
      </c>
      <c r="R4362">
        <v>1332572</v>
      </c>
      <c r="S4362">
        <v>0.14199999999999999</v>
      </c>
      <c r="T4362">
        <v>6.016</v>
      </c>
      <c r="U4362">
        <v>51.271999999999998</v>
      </c>
      <c r="V4362">
        <v>20910</v>
      </c>
      <c r="W4362">
        <v>82</v>
      </c>
      <c r="X4362">
        <f t="shared" si="146"/>
        <v>3236.07404</v>
      </c>
      <c r="Y4362">
        <f t="shared" si="147"/>
        <v>87.614799999999988</v>
      </c>
    </row>
    <row r="4363" spans="1:25" x14ac:dyDescent="0.2">
      <c r="A4363" t="s">
        <v>10574</v>
      </c>
      <c r="B4363" t="s">
        <v>24</v>
      </c>
      <c r="C4363">
        <v>12</v>
      </c>
      <c r="D4363">
        <v>34</v>
      </c>
      <c r="E4363" t="s">
        <v>4490</v>
      </c>
      <c r="F4363">
        <v>337.58699999999999</v>
      </c>
      <c r="G4363">
        <v>64.088999999999999</v>
      </c>
      <c r="H4363">
        <v>38.887999999999998</v>
      </c>
      <c r="I4363">
        <v>21635.731</v>
      </c>
      <c r="J4363">
        <v>8823620</v>
      </c>
      <c r="K4363">
        <v>49.319000000000003</v>
      </c>
      <c r="L4363">
        <v>22.556000000000001</v>
      </c>
      <c r="M4363">
        <v>16649.400000000001</v>
      </c>
      <c r="N4363">
        <v>6790063</v>
      </c>
      <c r="O4363">
        <v>14.519</v>
      </c>
      <c r="P4363">
        <v>20.495999999999999</v>
      </c>
      <c r="Q4363">
        <v>4901.54</v>
      </c>
      <c r="R4363">
        <v>1998977</v>
      </c>
      <c r="S4363">
        <v>0.17199999999999999</v>
      </c>
      <c r="T4363">
        <v>6.625</v>
      </c>
      <c r="U4363">
        <v>58.15</v>
      </c>
      <c r="V4363">
        <v>23715</v>
      </c>
      <c r="W4363">
        <v>93</v>
      </c>
      <c r="X4363">
        <f t="shared" si="146"/>
        <v>5131.5616</v>
      </c>
      <c r="Y4363">
        <f t="shared" si="147"/>
        <v>100.37479999999999</v>
      </c>
    </row>
    <row r="4364" spans="1:25" x14ac:dyDescent="0.2">
      <c r="A4364" t="s">
        <v>10574</v>
      </c>
      <c r="B4364" t="s">
        <v>24</v>
      </c>
      <c r="C4364">
        <v>12</v>
      </c>
      <c r="D4364">
        <v>35</v>
      </c>
      <c r="E4364" t="s">
        <v>4662</v>
      </c>
      <c r="F4364">
        <v>337.62200000000001</v>
      </c>
      <c r="G4364">
        <v>63.226999999999997</v>
      </c>
      <c r="H4364">
        <v>34.911000000000001</v>
      </c>
      <c r="I4364">
        <v>21346.723000000002</v>
      </c>
      <c r="J4364">
        <v>8705755</v>
      </c>
      <c r="K4364">
        <v>23.535</v>
      </c>
      <c r="L4364">
        <v>22.236999999999998</v>
      </c>
      <c r="M4364">
        <v>7945.7870000000003</v>
      </c>
      <c r="N4364">
        <v>3240501</v>
      </c>
      <c r="O4364">
        <v>5.7560000000000002</v>
      </c>
      <c r="P4364">
        <v>10.555</v>
      </c>
      <c r="Q4364">
        <v>1943.249</v>
      </c>
      <c r="R4364">
        <v>792508</v>
      </c>
      <c r="S4364">
        <v>8.8999999999999996E-2</v>
      </c>
      <c r="T4364">
        <v>4.76</v>
      </c>
      <c r="U4364">
        <v>30.013000000000002</v>
      </c>
      <c r="V4364">
        <v>12240</v>
      </c>
      <c r="W4364">
        <v>48</v>
      </c>
      <c r="X4364">
        <f t="shared" si="146"/>
        <v>1699.9440399999999</v>
      </c>
      <c r="Y4364">
        <f t="shared" si="147"/>
        <v>48.174799999999998</v>
      </c>
    </row>
    <row r="4365" spans="1:25" x14ac:dyDescent="0.2">
      <c r="A4365" t="s">
        <v>10574</v>
      </c>
      <c r="B4365" t="s">
        <v>24</v>
      </c>
      <c r="C4365">
        <v>12</v>
      </c>
      <c r="D4365">
        <v>36</v>
      </c>
      <c r="E4365" t="s">
        <v>4663</v>
      </c>
      <c r="F4365">
        <v>248.02199999999999</v>
      </c>
      <c r="G4365">
        <v>61.585000000000001</v>
      </c>
      <c r="H4365">
        <v>32.276000000000003</v>
      </c>
      <c r="I4365">
        <v>15274.545</v>
      </c>
      <c r="J4365">
        <v>6229361</v>
      </c>
      <c r="K4365">
        <v>42.890999999999998</v>
      </c>
      <c r="L4365">
        <v>18.152999999999999</v>
      </c>
      <c r="M4365">
        <v>10637.806</v>
      </c>
      <c r="N4365">
        <v>4338377</v>
      </c>
      <c r="O4365">
        <v>9.734</v>
      </c>
      <c r="P4365">
        <v>17.678000000000001</v>
      </c>
      <c r="Q4365">
        <v>2414.165</v>
      </c>
      <c r="R4365">
        <v>984560</v>
      </c>
      <c r="S4365">
        <v>0.156</v>
      </c>
      <c r="T4365">
        <v>6.3109999999999999</v>
      </c>
      <c r="U4365">
        <v>38.767000000000003</v>
      </c>
      <c r="V4365">
        <v>15810</v>
      </c>
      <c r="W4365">
        <v>62</v>
      </c>
      <c r="X4365">
        <f t="shared" si="146"/>
        <v>2246.2066</v>
      </c>
      <c r="Y4365">
        <f t="shared" si="147"/>
        <v>64.4148</v>
      </c>
    </row>
    <row r="4366" spans="1:25" x14ac:dyDescent="0.2">
      <c r="A4366" t="s">
        <v>10574</v>
      </c>
      <c r="B4366" t="s">
        <v>387</v>
      </c>
      <c r="C4366">
        <v>1</v>
      </c>
      <c r="D4366">
        <v>1</v>
      </c>
      <c r="E4366" t="s">
        <v>4692</v>
      </c>
      <c r="F4366">
        <v>339.38499999999999</v>
      </c>
      <c r="G4366">
        <v>42.222000000000001</v>
      </c>
      <c r="H4366">
        <v>23.114000000000001</v>
      </c>
      <c r="I4366">
        <v>14329.615</v>
      </c>
      <c r="J4366">
        <v>5843994</v>
      </c>
      <c r="K4366">
        <v>25.338999999999999</v>
      </c>
      <c r="L4366">
        <v>14.031000000000001</v>
      </c>
      <c r="M4366">
        <v>8599.7839999999997</v>
      </c>
      <c r="N4366">
        <v>3507218</v>
      </c>
      <c r="O4366">
        <v>6.4749999999999996</v>
      </c>
      <c r="P4366">
        <v>11.019</v>
      </c>
      <c r="Q4366">
        <v>2197.44</v>
      </c>
      <c r="R4366">
        <v>896174</v>
      </c>
      <c r="S4366">
        <v>0.13400000000000001</v>
      </c>
      <c r="T4366">
        <v>5.8550000000000004</v>
      </c>
      <c r="U4366">
        <v>45.643999999999998</v>
      </c>
      <c r="V4366">
        <v>18615</v>
      </c>
      <c r="W4366">
        <v>73</v>
      </c>
      <c r="X4366">
        <f>(MAX(0, (Q4366-599.74)))*1</f>
        <v>1597.7</v>
      </c>
      <c r="Y4366">
        <f>(MAX(0, (W4366-10.61)))*1</f>
        <v>62.39</v>
      </c>
    </row>
    <row r="4367" spans="1:25" x14ac:dyDescent="0.2">
      <c r="A4367" t="s">
        <v>10574</v>
      </c>
      <c r="B4367" t="s">
        <v>387</v>
      </c>
      <c r="C4367">
        <v>1</v>
      </c>
      <c r="D4367">
        <v>2</v>
      </c>
      <c r="E4367" t="s">
        <v>2245</v>
      </c>
      <c r="F4367">
        <v>311.19900000000001</v>
      </c>
      <c r="G4367">
        <v>32.843000000000004</v>
      </c>
      <c r="H4367">
        <v>15.731999999999999</v>
      </c>
      <c r="I4367">
        <v>10220.726000000001</v>
      </c>
      <c r="J4367">
        <v>4168281</v>
      </c>
      <c r="K4367">
        <v>44.527999999999999</v>
      </c>
      <c r="L4367">
        <v>18.242000000000001</v>
      </c>
      <c r="M4367">
        <v>13857.01</v>
      </c>
      <c r="N4367">
        <v>5651253</v>
      </c>
      <c r="O4367">
        <v>7.2629999999999999</v>
      </c>
      <c r="P4367">
        <v>13.484</v>
      </c>
      <c r="Q4367">
        <v>2260.1489999999999</v>
      </c>
      <c r="R4367">
        <v>921748</v>
      </c>
      <c r="S4367">
        <v>0.17499999999999999</v>
      </c>
      <c r="T4367">
        <v>6.6740000000000004</v>
      </c>
      <c r="U4367">
        <v>54.398000000000003</v>
      </c>
      <c r="V4367">
        <v>22185</v>
      </c>
      <c r="W4367">
        <v>87</v>
      </c>
      <c r="X4367">
        <f t="shared" ref="X4367:X4430" si="148">(MAX(0, (Q4367-599.74)))*1</f>
        <v>1660.4089999999999</v>
      </c>
      <c r="Y4367">
        <f t="shared" ref="Y4367:Y4430" si="149">(MAX(0, (W4367-10.61)))*1</f>
        <v>76.39</v>
      </c>
    </row>
    <row r="4368" spans="1:25" x14ac:dyDescent="0.2">
      <c r="A4368" t="s">
        <v>10574</v>
      </c>
      <c r="B4368" t="s">
        <v>387</v>
      </c>
      <c r="C4368">
        <v>1</v>
      </c>
      <c r="D4368">
        <v>3</v>
      </c>
      <c r="E4368" t="s">
        <v>4693</v>
      </c>
      <c r="F4368">
        <v>19.957000000000001</v>
      </c>
      <c r="G4368">
        <v>34.512999999999998</v>
      </c>
      <c r="H4368">
        <v>35.957999999999998</v>
      </c>
      <c r="I4368">
        <v>688.78099999999995</v>
      </c>
      <c r="J4368">
        <v>280903</v>
      </c>
      <c r="K4368">
        <v>14.278</v>
      </c>
      <c r="L4368">
        <v>18.510000000000002</v>
      </c>
      <c r="M4368">
        <v>284.93700000000001</v>
      </c>
      <c r="N4368">
        <v>116205</v>
      </c>
      <c r="O4368">
        <v>3.5790000000000002</v>
      </c>
      <c r="P4368">
        <v>10.298</v>
      </c>
      <c r="Q4368">
        <v>71.424999999999997</v>
      </c>
      <c r="R4368">
        <v>29129</v>
      </c>
      <c r="S4368">
        <v>6.3E-2</v>
      </c>
      <c r="T4368">
        <v>3.9969999999999999</v>
      </c>
      <c r="U4368">
        <v>1.2509999999999999</v>
      </c>
      <c r="V4368">
        <v>510</v>
      </c>
      <c r="W4368">
        <v>2</v>
      </c>
      <c r="X4368">
        <f t="shared" si="148"/>
        <v>0</v>
      </c>
      <c r="Y4368">
        <f t="shared" si="149"/>
        <v>0</v>
      </c>
    </row>
    <row r="4369" spans="1:25" x14ac:dyDescent="0.2">
      <c r="A4369" t="s">
        <v>10574</v>
      </c>
      <c r="B4369" t="s">
        <v>387</v>
      </c>
      <c r="C4369">
        <v>1</v>
      </c>
      <c r="D4369">
        <v>4</v>
      </c>
      <c r="E4369" t="s">
        <v>4694</v>
      </c>
      <c r="F4369">
        <v>375.26499999999999</v>
      </c>
      <c r="G4369">
        <v>47.100999999999999</v>
      </c>
      <c r="H4369">
        <v>27.16</v>
      </c>
      <c r="I4369">
        <v>17675.344000000001</v>
      </c>
      <c r="J4369">
        <v>7208470</v>
      </c>
      <c r="K4369">
        <v>18.899000000000001</v>
      </c>
      <c r="L4369">
        <v>18.422999999999998</v>
      </c>
      <c r="M4369">
        <v>7092.2470000000003</v>
      </c>
      <c r="N4369">
        <v>2892405</v>
      </c>
      <c r="O4369">
        <v>5.6669999999999998</v>
      </c>
      <c r="P4369">
        <v>10.124000000000001</v>
      </c>
      <c r="Q4369">
        <v>2126.66</v>
      </c>
      <c r="R4369">
        <v>867308</v>
      </c>
      <c r="S4369">
        <v>0.112</v>
      </c>
      <c r="T4369">
        <v>5.3339999999999996</v>
      </c>
      <c r="U4369">
        <v>41.893000000000001</v>
      </c>
      <c r="V4369">
        <v>17085</v>
      </c>
      <c r="W4369">
        <v>67</v>
      </c>
      <c r="X4369">
        <f t="shared" si="148"/>
        <v>1526.9199999999998</v>
      </c>
      <c r="Y4369">
        <f t="shared" si="149"/>
        <v>56.39</v>
      </c>
    </row>
    <row r="4370" spans="1:25" x14ac:dyDescent="0.2">
      <c r="A4370" t="s">
        <v>10574</v>
      </c>
      <c r="B4370" t="s">
        <v>387</v>
      </c>
      <c r="C4370">
        <v>1</v>
      </c>
      <c r="D4370">
        <v>5</v>
      </c>
      <c r="E4370" t="s">
        <v>365</v>
      </c>
      <c r="F4370">
        <v>353.84899999999999</v>
      </c>
      <c r="G4370">
        <v>48.466999999999999</v>
      </c>
      <c r="H4370">
        <v>26.786000000000001</v>
      </c>
      <c r="I4370">
        <v>17149.892</v>
      </c>
      <c r="J4370">
        <v>6994177</v>
      </c>
      <c r="K4370">
        <v>38.573999999999998</v>
      </c>
      <c r="L4370">
        <v>15.574999999999999</v>
      </c>
      <c r="M4370">
        <v>13649.517</v>
      </c>
      <c r="N4370">
        <v>5566632</v>
      </c>
      <c r="O4370">
        <v>10.651</v>
      </c>
      <c r="P4370">
        <v>16.129000000000001</v>
      </c>
      <c r="Q4370">
        <v>3768.732</v>
      </c>
      <c r="R4370">
        <v>1536988</v>
      </c>
      <c r="S4370">
        <v>0.22800000000000001</v>
      </c>
      <c r="T4370">
        <v>7.6210000000000004</v>
      </c>
      <c r="U4370">
        <v>80.659000000000006</v>
      </c>
      <c r="V4370">
        <v>32895</v>
      </c>
      <c r="W4370">
        <v>129</v>
      </c>
      <c r="X4370">
        <f t="shared" si="148"/>
        <v>3168.9920000000002</v>
      </c>
      <c r="Y4370">
        <f t="shared" si="149"/>
        <v>118.39</v>
      </c>
    </row>
    <row r="4371" spans="1:25" x14ac:dyDescent="0.2">
      <c r="A4371" t="s">
        <v>10574</v>
      </c>
      <c r="B4371" t="s">
        <v>387</v>
      </c>
      <c r="C4371">
        <v>1</v>
      </c>
      <c r="D4371">
        <v>6</v>
      </c>
      <c r="E4371" t="s">
        <v>4695</v>
      </c>
      <c r="F4371">
        <v>340.31400000000002</v>
      </c>
      <c r="G4371">
        <v>52.78</v>
      </c>
      <c r="H4371">
        <v>26.995999999999999</v>
      </c>
      <c r="I4371">
        <v>17961.667000000001</v>
      </c>
      <c r="J4371">
        <v>7325240</v>
      </c>
      <c r="K4371">
        <v>46.252000000000002</v>
      </c>
      <c r="L4371">
        <v>22.27</v>
      </c>
      <c r="M4371">
        <v>15740.069</v>
      </c>
      <c r="N4371">
        <v>6419214</v>
      </c>
      <c r="O4371">
        <v>12.167999999999999</v>
      </c>
      <c r="P4371">
        <v>19.382999999999999</v>
      </c>
      <c r="Q4371">
        <v>4140.817</v>
      </c>
      <c r="R4371">
        <v>1688734</v>
      </c>
      <c r="S4371">
        <v>0.224</v>
      </c>
      <c r="T4371">
        <v>7.5570000000000004</v>
      </c>
      <c r="U4371">
        <v>76.281999999999996</v>
      </c>
      <c r="V4371">
        <v>31110</v>
      </c>
      <c r="W4371">
        <v>122</v>
      </c>
      <c r="X4371">
        <f t="shared" si="148"/>
        <v>3541.0770000000002</v>
      </c>
      <c r="Y4371">
        <f t="shared" si="149"/>
        <v>111.39</v>
      </c>
    </row>
    <row r="4372" spans="1:25" x14ac:dyDescent="0.2">
      <c r="A4372" t="s">
        <v>10574</v>
      </c>
      <c r="B4372" t="s">
        <v>387</v>
      </c>
      <c r="C4372">
        <v>1</v>
      </c>
      <c r="D4372">
        <v>7</v>
      </c>
      <c r="E4372" t="s">
        <v>4696</v>
      </c>
      <c r="F4372">
        <v>335.76100000000002</v>
      </c>
      <c r="G4372">
        <v>55.594000000000001</v>
      </c>
      <c r="H4372">
        <v>29.126000000000001</v>
      </c>
      <c r="I4372">
        <v>18666.387999999999</v>
      </c>
      <c r="J4372">
        <v>7612644</v>
      </c>
      <c r="K4372">
        <v>39.68</v>
      </c>
      <c r="L4372">
        <v>14.249000000000001</v>
      </c>
      <c r="M4372">
        <v>13323.091</v>
      </c>
      <c r="N4372">
        <v>5433507</v>
      </c>
      <c r="O4372">
        <v>16.59</v>
      </c>
      <c r="P4372">
        <v>20.754999999999999</v>
      </c>
      <c r="Q4372">
        <v>5570.2049999999999</v>
      </c>
      <c r="R4372">
        <v>2271676</v>
      </c>
      <c r="S4372">
        <v>0.23699999999999999</v>
      </c>
      <c r="T4372">
        <v>7.7619999999999996</v>
      </c>
      <c r="U4372">
        <v>79.409000000000006</v>
      </c>
      <c r="V4372">
        <v>32385</v>
      </c>
      <c r="W4372">
        <v>127</v>
      </c>
      <c r="X4372">
        <f t="shared" si="148"/>
        <v>4970.4650000000001</v>
      </c>
      <c r="Y4372">
        <f t="shared" si="149"/>
        <v>116.39</v>
      </c>
    </row>
    <row r="4373" spans="1:25" x14ac:dyDescent="0.2">
      <c r="A4373" t="s">
        <v>10574</v>
      </c>
      <c r="B4373" t="s">
        <v>387</v>
      </c>
      <c r="C4373">
        <v>1</v>
      </c>
      <c r="D4373">
        <v>8</v>
      </c>
      <c r="E4373" t="s">
        <v>4697</v>
      </c>
      <c r="F4373">
        <v>339.37700000000001</v>
      </c>
      <c r="G4373">
        <v>55.726999999999997</v>
      </c>
      <c r="H4373">
        <v>27.815000000000001</v>
      </c>
      <c r="I4373">
        <v>18912.37</v>
      </c>
      <c r="J4373">
        <v>7712962</v>
      </c>
      <c r="K4373">
        <v>27.48</v>
      </c>
      <c r="L4373">
        <v>13.602</v>
      </c>
      <c r="M4373">
        <v>9325.98</v>
      </c>
      <c r="N4373">
        <v>3803380</v>
      </c>
      <c r="O4373">
        <v>12.108000000000001</v>
      </c>
      <c r="P4373">
        <v>17.902999999999999</v>
      </c>
      <c r="Q4373">
        <v>4109.3450000000003</v>
      </c>
      <c r="R4373">
        <v>1675899</v>
      </c>
      <c r="S4373">
        <v>0.19700000000000001</v>
      </c>
      <c r="T4373">
        <v>7.0869999999999997</v>
      </c>
      <c r="U4373">
        <v>66.903000000000006</v>
      </c>
      <c r="V4373">
        <v>27285</v>
      </c>
      <c r="W4373">
        <v>107</v>
      </c>
      <c r="X4373">
        <f t="shared" si="148"/>
        <v>3509.6050000000005</v>
      </c>
      <c r="Y4373">
        <f t="shared" si="149"/>
        <v>96.39</v>
      </c>
    </row>
    <row r="4374" spans="1:25" x14ac:dyDescent="0.2">
      <c r="A4374" t="s">
        <v>10574</v>
      </c>
      <c r="B4374" t="s">
        <v>387</v>
      </c>
      <c r="C4374">
        <v>1</v>
      </c>
      <c r="D4374">
        <v>9</v>
      </c>
      <c r="E4374" t="s">
        <v>4698</v>
      </c>
      <c r="F4374">
        <v>132.93600000000001</v>
      </c>
      <c r="G4374">
        <v>48.002000000000002</v>
      </c>
      <c r="H4374">
        <v>24.016999999999999</v>
      </c>
      <c r="I4374">
        <v>6381.2460000000001</v>
      </c>
      <c r="J4374">
        <v>2602440</v>
      </c>
      <c r="K4374">
        <v>36.651000000000003</v>
      </c>
      <c r="L4374">
        <v>17.225000000000001</v>
      </c>
      <c r="M4374">
        <v>4872.2070000000003</v>
      </c>
      <c r="N4374">
        <v>1987014</v>
      </c>
      <c r="O4374">
        <v>6.2130000000000001</v>
      </c>
      <c r="P4374">
        <v>11.414999999999999</v>
      </c>
      <c r="Q4374">
        <v>825.95500000000004</v>
      </c>
      <c r="R4374">
        <v>336846</v>
      </c>
      <c r="S4374">
        <v>0.188</v>
      </c>
      <c r="T4374">
        <v>6.9240000000000004</v>
      </c>
      <c r="U4374">
        <v>25.010999999999999</v>
      </c>
      <c r="V4374">
        <v>10200</v>
      </c>
      <c r="W4374">
        <v>40</v>
      </c>
      <c r="X4374">
        <f t="shared" si="148"/>
        <v>226.21500000000003</v>
      </c>
      <c r="Y4374">
        <f t="shared" si="149"/>
        <v>29.39</v>
      </c>
    </row>
    <row r="4375" spans="1:25" x14ac:dyDescent="0.2">
      <c r="A4375" t="s">
        <v>10574</v>
      </c>
      <c r="B4375" t="s">
        <v>387</v>
      </c>
      <c r="C4375">
        <v>1</v>
      </c>
      <c r="D4375">
        <v>10</v>
      </c>
      <c r="E4375" t="s">
        <v>4699</v>
      </c>
      <c r="F4375">
        <v>167.53</v>
      </c>
      <c r="G4375">
        <v>44.575000000000003</v>
      </c>
      <c r="H4375">
        <v>31.84</v>
      </c>
      <c r="I4375">
        <v>7467.7139999999999</v>
      </c>
      <c r="J4375">
        <v>3045530</v>
      </c>
      <c r="K4375">
        <v>41.962000000000003</v>
      </c>
      <c r="L4375">
        <v>16.707999999999998</v>
      </c>
      <c r="M4375">
        <v>7029.9049999999997</v>
      </c>
      <c r="N4375">
        <v>2866980</v>
      </c>
      <c r="O4375">
        <v>7.2110000000000003</v>
      </c>
      <c r="P4375">
        <v>12.808</v>
      </c>
      <c r="Q4375">
        <v>1208.107</v>
      </c>
      <c r="R4375">
        <v>492698</v>
      </c>
      <c r="S4375">
        <v>0.19</v>
      </c>
      <c r="T4375">
        <v>6.9640000000000004</v>
      </c>
      <c r="U4375">
        <v>31.888999999999999</v>
      </c>
      <c r="V4375">
        <v>13005</v>
      </c>
      <c r="W4375">
        <v>51</v>
      </c>
      <c r="X4375">
        <f t="shared" si="148"/>
        <v>608.36699999999996</v>
      </c>
      <c r="Y4375">
        <f t="shared" si="149"/>
        <v>40.39</v>
      </c>
    </row>
    <row r="4376" spans="1:25" x14ac:dyDescent="0.2">
      <c r="A4376" t="s">
        <v>10574</v>
      </c>
      <c r="B4376" t="s">
        <v>387</v>
      </c>
      <c r="C4376">
        <v>1</v>
      </c>
      <c r="D4376">
        <v>11</v>
      </c>
      <c r="E4376" t="s">
        <v>4700</v>
      </c>
      <c r="F4376">
        <v>251.30600000000001</v>
      </c>
      <c r="G4376">
        <v>61.167000000000002</v>
      </c>
      <c r="H4376">
        <v>35.933999999999997</v>
      </c>
      <c r="I4376">
        <v>15371.709000000001</v>
      </c>
      <c r="J4376">
        <v>6268987</v>
      </c>
      <c r="K4376">
        <v>39.387999999999998</v>
      </c>
      <c r="L4376">
        <v>21.366</v>
      </c>
      <c r="M4376">
        <v>9898.3559999999998</v>
      </c>
      <c r="N4376">
        <v>4036810</v>
      </c>
      <c r="O4376">
        <v>5.282</v>
      </c>
      <c r="P4376">
        <v>10.08</v>
      </c>
      <c r="Q4376">
        <v>1327.5139999999999</v>
      </c>
      <c r="R4376">
        <v>541395</v>
      </c>
      <c r="S4376">
        <v>0.14199999999999999</v>
      </c>
      <c r="T4376">
        <v>6.0119999999999996</v>
      </c>
      <c r="U4376">
        <v>35.64</v>
      </c>
      <c r="V4376">
        <v>14535</v>
      </c>
      <c r="W4376">
        <v>57</v>
      </c>
      <c r="X4376">
        <f t="shared" si="148"/>
        <v>727.77399999999989</v>
      </c>
      <c r="Y4376">
        <f t="shared" si="149"/>
        <v>46.39</v>
      </c>
    </row>
    <row r="4377" spans="1:25" x14ac:dyDescent="0.2">
      <c r="A4377" t="s">
        <v>10574</v>
      </c>
      <c r="B4377" t="s">
        <v>387</v>
      </c>
      <c r="C4377">
        <v>1</v>
      </c>
      <c r="D4377">
        <v>12</v>
      </c>
      <c r="E4377" t="s">
        <v>4701</v>
      </c>
      <c r="F4377">
        <v>383.01799999999997</v>
      </c>
      <c r="G4377">
        <v>70.013000000000005</v>
      </c>
      <c r="H4377">
        <v>38.552999999999997</v>
      </c>
      <c r="I4377">
        <v>26816.276999999998</v>
      </c>
      <c r="J4377">
        <v>10936383</v>
      </c>
      <c r="K4377">
        <v>4.9690000000000003</v>
      </c>
      <c r="L4377">
        <v>7.5659999999999998</v>
      </c>
      <c r="M4377">
        <v>1903.32</v>
      </c>
      <c r="N4377">
        <v>776224</v>
      </c>
      <c r="O4377">
        <v>2.621</v>
      </c>
      <c r="P4377">
        <v>6.3650000000000002</v>
      </c>
      <c r="Q4377">
        <v>1003.962</v>
      </c>
      <c r="R4377">
        <v>409442</v>
      </c>
      <c r="S4377">
        <v>3.1E-2</v>
      </c>
      <c r="T4377">
        <v>2.8119999999999998</v>
      </c>
      <c r="U4377">
        <v>11.88</v>
      </c>
      <c r="V4377">
        <v>4845</v>
      </c>
      <c r="W4377">
        <v>19</v>
      </c>
      <c r="X4377">
        <f t="shared" si="148"/>
        <v>404.22199999999998</v>
      </c>
      <c r="Y4377">
        <f t="shared" si="149"/>
        <v>8.39</v>
      </c>
    </row>
    <row r="4378" spans="1:25" x14ac:dyDescent="0.2">
      <c r="A4378" t="s">
        <v>10574</v>
      </c>
      <c r="B4378" t="s">
        <v>387</v>
      </c>
      <c r="C4378">
        <v>1</v>
      </c>
      <c r="D4378">
        <v>13</v>
      </c>
      <c r="E4378" t="s">
        <v>4702</v>
      </c>
      <c r="F4378">
        <v>378.41800000000001</v>
      </c>
      <c r="G4378">
        <v>67.209999999999994</v>
      </c>
      <c r="H4378">
        <v>33.749000000000002</v>
      </c>
      <c r="I4378">
        <v>25433.528999999999</v>
      </c>
      <c r="J4378">
        <v>10372462</v>
      </c>
      <c r="K4378">
        <v>28.966000000000001</v>
      </c>
      <c r="L4378">
        <v>14.086</v>
      </c>
      <c r="M4378">
        <v>10961.254999999999</v>
      </c>
      <c r="N4378">
        <v>4470288</v>
      </c>
      <c r="O4378">
        <v>12.211</v>
      </c>
      <c r="P4378">
        <v>18.959</v>
      </c>
      <c r="Q4378">
        <v>4620.9620000000004</v>
      </c>
      <c r="R4378">
        <v>1884550</v>
      </c>
      <c r="S4378">
        <v>0.23100000000000001</v>
      </c>
      <c r="T4378">
        <v>7.6769999999999996</v>
      </c>
      <c r="U4378">
        <v>87.537000000000006</v>
      </c>
      <c r="V4378">
        <v>35700</v>
      </c>
      <c r="W4378">
        <v>140</v>
      </c>
      <c r="X4378">
        <f t="shared" si="148"/>
        <v>4021.2220000000007</v>
      </c>
      <c r="Y4378">
        <f t="shared" si="149"/>
        <v>129.38999999999999</v>
      </c>
    </row>
    <row r="4379" spans="1:25" x14ac:dyDescent="0.2">
      <c r="A4379" t="s">
        <v>10574</v>
      </c>
      <c r="B4379" t="s">
        <v>387</v>
      </c>
      <c r="C4379">
        <v>1</v>
      </c>
      <c r="D4379">
        <v>14</v>
      </c>
      <c r="E4379" t="s">
        <v>4703</v>
      </c>
      <c r="F4379">
        <v>237.41499999999999</v>
      </c>
      <c r="G4379">
        <v>72.566000000000003</v>
      </c>
      <c r="H4379">
        <v>40.69</v>
      </c>
      <c r="I4379">
        <v>17228.295999999998</v>
      </c>
      <c r="J4379">
        <v>7026152</v>
      </c>
      <c r="K4379">
        <v>18.734000000000002</v>
      </c>
      <c r="L4379">
        <v>8.3919999999999995</v>
      </c>
      <c r="M4379">
        <v>4447.6530000000002</v>
      </c>
      <c r="N4379">
        <v>1813870</v>
      </c>
      <c r="O4379">
        <v>7.77</v>
      </c>
      <c r="P4379">
        <v>13.145</v>
      </c>
      <c r="Q4379">
        <v>1844.798</v>
      </c>
      <c r="R4379">
        <v>752357</v>
      </c>
      <c r="S4379">
        <v>0.13400000000000001</v>
      </c>
      <c r="T4379">
        <v>5.851</v>
      </c>
      <c r="U4379">
        <v>31.888999999999999</v>
      </c>
      <c r="V4379">
        <v>13005</v>
      </c>
      <c r="W4379">
        <v>51</v>
      </c>
      <c r="X4379">
        <f t="shared" si="148"/>
        <v>1245.058</v>
      </c>
      <c r="Y4379">
        <f t="shared" si="149"/>
        <v>40.39</v>
      </c>
    </row>
    <row r="4380" spans="1:25" x14ac:dyDescent="0.2">
      <c r="A4380" t="s">
        <v>10574</v>
      </c>
      <c r="B4380" t="s">
        <v>387</v>
      </c>
      <c r="C4380">
        <v>1</v>
      </c>
      <c r="D4380">
        <v>15</v>
      </c>
      <c r="E4380" t="s">
        <v>4704</v>
      </c>
      <c r="F4380">
        <v>270.52199999999999</v>
      </c>
      <c r="G4380">
        <v>62.642000000000003</v>
      </c>
      <c r="H4380">
        <v>35.265999999999998</v>
      </c>
      <c r="I4380">
        <v>16946.174999999999</v>
      </c>
      <c r="J4380">
        <v>6911096</v>
      </c>
      <c r="K4380">
        <v>26.97</v>
      </c>
      <c r="L4380">
        <v>10.526</v>
      </c>
      <c r="M4380">
        <v>7295.9790000000003</v>
      </c>
      <c r="N4380">
        <v>2975492</v>
      </c>
      <c r="O4380">
        <v>9.6310000000000002</v>
      </c>
      <c r="P4380">
        <v>15.227</v>
      </c>
      <c r="Q4380">
        <v>2605.4789999999998</v>
      </c>
      <c r="R4380">
        <v>1062583</v>
      </c>
      <c r="S4380">
        <v>0.192</v>
      </c>
      <c r="T4380">
        <v>6.992</v>
      </c>
      <c r="U4380">
        <v>51.896999999999998</v>
      </c>
      <c r="V4380">
        <v>21165</v>
      </c>
      <c r="W4380">
        <v>83</v>
      </c>
      <c r="X4380">
        <f t="shared" si="148"/>
        <v>2005.7389999999998</v>
      </c>
      <c r="Y4380">
        <f t="shared" si="149"/>
        <v>72.39</v>
      </c>
    </row>
    <row r="4381" spans="1:25" x14ac:dyDescent="0.2">
      <c r="A4381" t="s">
        <v>10574</v>
      </c>
      <c r="B4381" t="s">
        <v>387</v>
      </c>
      <c r="C4381">
        <v>1</v>
      </c>
      <c r="D4381">
        <v>16</v>
      </c>
      <c r="E4381" t="s">
        <v>4705</v>
      </c>
      <c r="F4381">
        <v>281.81099999999998</v>
      </c>
      <c r="G4381">
        <v>74.195999999999998</v>
      </c>
      <c r="H4381">
        <v>38.271000000000001</v>
      </c>
      <c r="I4381">
        <v>20909.205999999998</v>
      </c>
      <c r="J4381">
        <v>8527324</v>
      </c>
      <c r="K4381">
        <v>32.997999999999998</v>
      </c>
      <c r="L4381">
        <v>14.164</v>
      </c>
      <c r="M4381">
        <v>9299.2579999999998</v>
      </c>
      <c r="N4381">
        <v>3792482</v>
      </c>
      <c r="O4381">
        <v>7.9740000000000002</v>
      </c>
      <c r="P4381">
        <v>16.033000000000001</v>
      </c>
      <c r="Q4381">
        <v>2247.2750000000001</v>
      </c>
      <c r="R4381">
        <v>916498</v>
      </c>
      <c r="S4381">
        <v>0.12</v>
      </c>
      <c r="T4381">
        <v>5.5259999999999998</v>
      </c>
      <c r="U4381">
        <v>33.764000000000003</v>
      </c>
      <c r="V4381">
        <v>13770</v>
      </c>
      <c r="W4381">
        <v>54</v>
      </c>
      <c r="X4381">
        <f t="shared" si="148"/>
        <v>1647.5350000000001</v>
      </c>
      <c r="Y4381">
        <f t="shared" si="149"/>
        <v>43.39</v>
      </c>
    </row>
    <row r="4382" spans="1:25" x14ac:dyDescent="0.2">
      <c r="A4382" t="s">
        <v>10574</v>
      </c>
      <c r="B4382" t="s">
        <v>387</v>
      </c>
      <c r="C4382">
        <v>1</v>
      </c>
      <c r="D4382">
        <v>17</v>
      </c>
      <c r="E4382" t="s">
        <v>4706</v>
      </c>
      <c r="F4382">
        <v>181.857</v>
      </c>
      <c r="G4382">
        <v>73.718000000000004</v>
      </c>
      <c r="H4382">
        <v>42.643999999999998</v>
      </c>
      <c r="I4382">
        <v>13406.053</v>
      </c>
      <c r="J4382">
        <v>5467341</v>
      </c>
      <c r="K4382">
        <v>31.446000000000002</v>
      </c>
      <c r="L4382">
        <v>16.102</v>
      </c>
      <c r="M4382">
        <v>5718.692</v>
      </c>
      <c r="N4382">
        <v>2332233</v>
      </c>
      <c r="O4382">
        <v>4.048</v>
      </c>
      <c r="P4382">
        <v>9.9830000000000005</v>
      </c>
      <c r="Q4382">
        <v>736.19100000000003</v>
      </c>
      <c r="R4382">
        <v>300238</v>
      </c>
      <c r="S4382">
        <v>9.6000000000000002E-2</v>
      </c>
      <c r="T4382">
        <v>4.9539999999999997</v>
      </c>
      <c r="U4382">
        <v>17.507000000000001</v>
      </c>
      <c r="V4382">
        <v>7140</v>
      </c>
      <c r="W4382">
        <v>28</v>
      </c>
      <c r="X4382">
        <f t="shared" si="148"/>
        <v>136.45100000000002</v>
      </c>
      <c r="Y4382">
        <f t="shared" si="149"/>
        <v>17.39</v>
      </c>
    </row>
    <row r="4383" spans="1:25" x14ac:dyDescent="0.2">
      <c r="A4383" t="s">
        <v>10574</v>
      </c>
      <c r="B4383" t="s">
        <v>387</v>
      </c>
      <c r="C4383">
        <v>1</v>
      </c>
      <c r="D4383">
        <v>19</v>
      </c>
      <c r="E4383" t="s">
        <v>4707</v>
      </c>
      <c r="F4383">
        <v>255.85900000000001</v>
      </c>
      <c r="G4383">
        <v>74.052000000000007</v>
      </c>
      <c r="H4383">
        <v>40.872</v>
      </c>
      <c r="I4383">
        <v>18946.927</v>
      </c>
      <c r="J4383">
        <v>7727055</v>
      </c>
      <c r="K4383">
        <v>33.582999999999998</v>
      </c>
      <c r="L4383">
        <v>21.167999999999999</v>
      </c>
      <c r="M4383">
        <v>8592.6139999999996</v>
      </c>
      <c r="N4383">
        <v>3504294</v>
      </c>
      <c r="O4383">
        <v>5.2590000000000003</v>
      </c>
      <c r="P4383">
        <v>12.521000000000001</v>
      </c>
      <c r="Q4383">
        <v>1345.58</v>
      </c>
      <c r="R4383">
        <v>548763</v>
      </c>
      <c r="S4383">
        <v>0.112</v>
      </c>
      <c r="T4383">
        <v>5.3529999999999998</v>
      </c>
      <c r="U4383">
        <v>28.762</v>
      </c>
      <c r="V4383">
        <v>11730</v>
      </c>
      <c r="W4383">
        <v>46</v>
      </c>
      <c r="X4383">
        <f t="shared" si="148"/>
        <v>745.83999999999992</v>
      </c>
      <c r="Y4383">
        <f t="shared" si="149"/>
        <v>35.39</v>
      </c>
    </row>
    <row r="4384" spans="1:25" x14ac:dyDescent="0.2">
      <c r="A4384" t="s">
        <v>10574</v>
      </c>
      <c r="B4384" t="s">
        <v>387</v>
      </c>
      <c r="C4384">
        <v>1</v>
      </c>
      <c r="D4384">
        <v>20</v>
      </c>
      <c r="E4384" t="s">
        <v>4708</v>
      </c>
      <c r="F4384">
        <v>218.392</v>
      </c>
      <c r="G4384">
        <v>69.736999999999995</v>
      </c>
      <c r="H4384">
        <v>35.308</v>
      </c>
      <c r="I4384">
        <v>15229.995999999999</v>
      </c>
      <c r="J4384">
        <v>6211193</v>
      </c>
      <c r="K4384">
        <v>40.281999999999996</v>
      </c>
      <c r="L4384">
        <v>17.652000000000001</v>
      </c>
      <c r="M4384">
        <v>8797.1959999999999</v>
      </c>
      <c r="N4384">
        <v>3587728</v>
      </c>
      <c r="O4384">
        <v>6.516</v>
      </c>
      <c r="P4384">
        <v>11.750999999999999</v>
      </c>
      <c r="Q4384">
        <v>1422.9829999999999</v>
      </c>
      <c r="R4384">
        <v>580330</v>
      </c>
      <c r="S4384">
        <v>0.14899999999999999</v>
      </c>
      <c r="T4384">
        <v>6.16</v>
      </c>
      <c r="U4384">
        <v>32.514000000000003</v>
      </c>
      <c r="V4384">
        <v>13260</v>
      </c>
      <c r="W4384">
        <v>52</v>
      </c>
      <c r="X4384">
        <f t="shared" si="148"/>
        <v>823.24299999999994</v>
      </c>
      <c r="Y4384">
        <f t="shared" si="149"/>
        <v>41.39</v>
      </c>
    </row>
    <row r="4385" spans="1:25" x14ac:dyDescent="0.2">
      <c r="A4385" t="s">
        <v>10574</v>
      </c>
      <c r="B4385" t="s">
        <v>387</v>
      </c>
      <c r="C4385">
        <v>1</v>
      </c>
      <c r="D4385">
        <v>21</v>
      </c>
      <c r="E4385" t="s">
        <v>4709</v>
      </c>
      <c r="F4385">
        <v>228.227</v>
      </c>
      <c r="G4385">
        <v>69.096000000000004</v>
      </c>
      <c r="H4385">
        <v>39.375999999999998</v>
      </c>
      <c r="I4385">
        <v>15769.554</v>
      </c>
      <c r="J4385">
        <v>6431239</v>
      </c>
      <c r="K4385">
        <v>39.252000000000002</v>
      </c>
      <c r="L4385">
        <v>20.257000000000001</v>
      </c>
      <c r="M4385">
        <v>8958.2839999999997</v>
      </c>
      <c r="N4385">
        <v>3653424</v>
      </c>
      <c r="O4385">
        <v>4.0209999999999999</v>
      </c>
      <c r="P4385">
        <v>8.52</v>
      </c>
      <c r="Q4385">
        <v>917.78</v>
      </c>
      <c r="R4385">
        <v>374295</v>
      </c>
      <c r="S4385">
        <v>8.5000000000000006E-2</v>
      </c>
      <c r="T4385">
        <v>4.6529999999999996</v>
      </c>
      <c r="U4385">
        <v>19.382999999999999</v>
      </c>
      <c r="V4385">
        <v>7905</v>
      </c>
      <c r="W4385">
        <v>31</v>
      </c>
      <c r="X4385">
        <f t="shared" si="148"/>
        <v>318.03999999999996</v>
      </c>
      <c r="Y4385">
        <f t="shared" si="149"/>
        <v>20.39</v>
      </c>
    </row>
    <row r="4386" spans="1:25" x14ac:dyDescent="0.2">
      <c r="A4386" t="s">
        <v>10574</v>
      </c>
      <c r="B4386" t="s">
        <v>387</v>
      </c>
      <c r="C4386">
        <v>1</v>
      </c>
      <c r="D4386">
        <v>22</v>
      </c>
      <c r="E4386" t="s">
        <v>4710</v>
      </c>
      <c r="F4386">
        <v>282.45100000000002</v>
      </c>
      <c r="G4386">
        <v>65.959000000000003</v>
      </c>
      <c r="H4386">
        <v>36.475999999999999</v>
      </c>
      <c r="I4386">
        <v>18630.262999999999</v>
      </c>
      <c r="J4386">
        <v>7597911</v>
      </c>
      <c r="K4386">
        <v>41.112000000000002</v>
      </c>
      <c r="L4386">
        <v>24.231999999999999</v>
      </c>
      <c r="M4386">
        <v>11612.004999999999</v>
      </c>
      <c r="N4386">
        <v>4735681</v>
      </c>
      <c r="O4386">
        <v>5.931</v>
      </c>
      <c r="P4386">
        <v>11.436</v>
      </c>
      <c r="Q4386">
        <v>1675.0809999999999</v>
      </c>
      <c r="R4386">
        <v>683142</v>
      </c>
      <c r="S4386">
        <v>0.14199999999999999</v>
      </c>
      <c r="T4386">
        <v>6.0090000000000003</v>
      </c>
      <c r="U4386">
        <v>40.017000000000003</v>
      </c>
      <c r="V4386">
        <v>16320</v>
      </c>
      <c r="W4386">
        <v>64</v>
      </c>
      <c r="X4386">
        <f t="shared" si="148"/>
        <v>1075.3409999999999</v>
      </c>
      <c r="Y4386">
        <f t="shared" si="149"/>
        <v>53.39</v>
      </c>
    </row>
    <row r="4387" spans="1:25" x14ac:dyDescent="0.2">
      <c r="A4387" t="s">
        <v>10574</v>
      </c>
      <c r="B4387" t="s">
        <v>387</v>
      </c>
      <c r="C4387">
        <v>1</v>
      </c>
      <c r="D4387">
        <v>23</v>
      </c>
      <c r="E4387" t="s">
        <v>4711</v>
      </c>
      <c r="F4387">
        <v>185.12</v>
      </c>
      <c r="G4387">
        <v>78.724000000000004</v>
      </c>
      <c r="H4387">
        <v>42.975999999999999</v>
      </c>
      <c r="I4387">
        <v>14573.516</v>
      </c>
      <c r="J4387">
        <v>5943463</v>
      </c>
      <c r="K4387">
        <v>2.694</v>
      </c>
      <c r="L4387">
        <v>1.6040000000000001</v>
      </c>
      <c r="M4387">
        <v>498.62700000000001</v>
      </c>
      <c r="N4387">
        <v>203353</v>
      </c>
      <c r="O4387">
        <v>2.2349999999999999</v>
      </c>
      <c r="P4387">
        <v>2.8809999999999998</v>
      </c>
      <c r="Q4387">
        <v>413.75700000000001</v>
      </c>
      <c r="R4387">
        <v>168741</v>
      </c>
      <c r="S4387">
        <v>1.4E-2</v>
      </c>
      <c r="T4387">
        <v>1.8560000000000001</v>
      </c>
      <c r="U4387">
        <v>2.5009999999999999</v>
      </c>
      <c r="V4387">
        <v>1020</v>
      </c>
      <c r="W4387">
        <v>4</v>
      </c>
      <c r="X4387">
        <f t="shared" si="148"/>
        <v>0</v>
      </c>
      <c r="Y4387">
        <f t="shared" si="149"/>
        <v>0</v>
      </c>
    </row>
    <row r="4388" spans="1:25" x14ac:dyDescent="0.2">
      <c r="A4388" t="s">
        <v>10574</v>
      </c>
      <c r="B4388" t="s">
        <v>387</v>
      </c>
      <c r="C4388">
        <v>1</v>
      </c>
      <c r="D4388">
        <v>24</v>
      </c>
      <c r="E4388" t="s">
        <v>4712</v>
      </c>
      <c r="F4388">
        <v>210.251</v>
      </c>
      <c r="G4388">
        <v>61.503999999999998</v>
      </c>
      <c r="H4388">
        <v>33.450000000000003</v>
      </c>
      <c r="I4388">
        <v>12931.343999999999</v>
      </c>
      <c r="J4388">
        <v>5273742</v>
      </c>
      <c r="K4388">
        <v>40.338000000000001</v>
      </c>
      <c r="L4388">
        <v>17.597999999999999</v>
      </c>
      <c r="M4388">
        <v>8481.1129999999994</v>
      </c>
      <c r="N4388">
        <v>3458821</v>
      </c>
      <c r="O4388">
        <v>5.7119999999999997</v>
      </c>
      <c r="P4388">
        <v>11.086</v>
      </c>
      <c r="Q4388">
        <v>1201.0039999999999</v>
      </c>
      <c r="R4388">
        <v>489801</v>
      </c>
      <c r="S4388">
        <v>0.122</v>
      </c>
      <c r="T4388">
        <v>5.5750000000000002</v>
      </c>
      <c r="U4388">
        <v>25.635999999999999</v>
      </c>
      <c r="V4388">
        <v>10455</v>
      </c>
      <c r="W4388">
        <v>41</v>
      </c>
      <c r="X4388">
        <f t="shared" si="148"/>
        <v>601.2639999999999</v>
      </c>
      <c r="Y4388">
        <f t="shared" si="149"/>
        <v>30.39</v>
      </c>
    </row>
    <row r="4389" spans="1:25" x14ac:dyDescent="0.2">
      <c r="A4389" t="s">
        <v>10574</v>
      </c>
      <c r="B4389" t="s">
        <v>387</v>
      </c>
      <c r="C4389">
        <v>1</v>
      </c>
      <c r="D4389">
        <v>25</v>
      </c>
      <c r="E4389" t="s">
        <v>4713</v>
      </c>
      <c r="F4389">
        <v>259.99299999999999</v>
      </c>
      <c r="G4389">
        <v>81.421999999999997</v>
      </c>
      <c r="H4389">
        <v>38.630000000000003</v>
      </c>
      <c r="I4389">
        <v>21169.069</v>
      </c>
      <c r="J4389">
        <v>8633303</v>
      </c>
      <c r="K4389">
        <v>38.267000000000003</v>
      </c>
      <c r="L4389">
        <v>16.472000000000001</v>
      </c>
      <c r="M4389">
        <v>9949.2479999999996</v>
      </c>
      <c r="N4389">
        <v>4057565</v>
      </c>
      <c r="O4389">
        <v>12.500999999999999</v>
      </c>
      <c r="P4389">
        <v>21.574000000000002</v>
      </c>
      <c r="Q4389">
        <v>3250.1930000000002</v>
      </c>
      <c r="R4389">
        <v>1325514</v>
      </c>
      <c r="S4389">
        <v>0.16800000000000001</v>
      </c>
      <c r="T4389">
        <v>6.55</v>
      </c>
      <c r="U4389">
        <v>43.768999999999998</v>
      </c>
      <c r="V4389">
        <v>17850</v>
      </c>
      <c r="W4389">
        <v>70</v>
      </c>
      <c r="X4389">
        <f t="shared" si="148"/>
        <v>2650.4530000000004</v>
      </c>
      <c r="Y4389">
        <f t="shared" si="149"/>
        <v>59.39</v>
      </c>
    </row>
    <row r="4390" spans="1:25" x14ac:dyDescent="0.2">
      <c r="A4390" t="s">
        <v>10574</v>
      </c>
      <c r="B4390" t="s">
        <v>387</v>
      </c>
      <c r="C4390">
        <v>1</v>
      </c>
      <c r="D4390">
        <v>26</v>
      </c>
      <c r="E4390" t="s">
        <v>4714</v>
      </c>
      <c r="F4390">
        <v>191.054</v>
      </c>
      <c r="G4390">
        <v>69.590999999999994</v>
      </c>
      <c r="H4390">
        <v>37.087000000000003</v>
      </c>
      <c r="I4390">
        <v>13295.620999999999</v>
      </c>
      <c r="J4390">
        <v>5422304</v>
      </c>
      <c r="K4390">
        <v>20.577000000000002</v>
      </c>
      <c r="L4390">
        <v>7.5659999999999998</v>
      </c>
      <c r="M4390">
        <v>3931.2350000000001</v>
      </c>
      <c r="N4390">
        <v>1603261</v>
      </c>
      <c r="O4390">
        <v>8.44</v>
      </c>
      <c r="P4390">
        <v>13.834</v>
      </c>
      <c r="Q4390">
        <v>1612.53</v>
      </c>
      <c r="R4390">
        <v>657632</v>
      </c>
      <c r="S4390">
        <v>0.151</v>
      </c>
      <c r="T4390">
        <v>6.194</v>
      </c>
      <c r="U4390">
        <v>28.762</v>
      </c>
      <c r="V4390">
        <v>11730</v>
      </c>
      <c r="W4390">
        <v>46</v>
      </c>
      <c r="X4390">
        <f t="shared" si="148"/>
        <v>1012.79</v>
      </c>
      <c r="Y4390">
        <f t="shared" si="149"/>
        <v>35.39</v>
      </c>
    </row>
    <row r="4391" spans="1:25" x14ac:dyDescent="0.2">
      <c r="A4391" t="s">
        <v>10574</v>
      </c>
      <c r="B4391" t="s">
        <v>387</v>
      </c>
      <c r="C4391">
        <v>1</v>
      </c>
      <c r="D4391">
        <v>27</v>
      </c>
      <c r="E4391" t="s">
        <v>4715</v>
      </c>
      <c r="F4391">
        <v>358.82900000000001</v>
      </c>
      <c r="G4391">
        <v>69.754000000000005</v>
      </c>
      <c r="H4391">
        <v>44.188000000000002</v>
      </c>
      <c r="I4391">
        <v>25029.681</v>
      </c>
      <c r="J4391">
        <v>10207762</v>
      </c>
      <c r="K4391">
        <v>31.587</v>
      </c>
      <c r="L4391">
        <v>14.497</v>
      </c>
      <c r="M4391">
        <v>11334.37</v>
      </c>
      <c r="N4391">
        <v>4622454</v>
      </c>
      <c r="O4391">
        <v>13.657</v>
      </c>
      <c r="P4391">
        <v>18.129000000000001</v>
      </c>
      <c r="Q4391">
        <v>4900.6869999999999</v>
      </c>
      <c r="R4391">
        <v>1998629</v>
      </c>
      <c r="S4391">
        <v>0.26100000000000001</v>
      </c>
      <c r="T4391">
        <v>8.16</v>
      </c>
      <c r="U4391">
        <v>93.79</v>
      </c>
      <c r="V4391">
        <v>38250</v>
      </c>
      <c r="W4391">
        <v>150</v>
      </c>
      <c r="X4391">
        <f t="shared" si="148"/>
        <v>4300.9470000000001</v>
      </c>
      <c r="Y4391">
        <f t="shared" si="149"/>
        <v>139.38999999999999</v>
      </c>
    </row>
    <row r="4392" spans="1:25" x14ac:dyDescent="0.2">
      <c r="A4392" t="s">
        <v>10574</v>
      </c>
      <c r="B4392" t="s">
        <v>387</v>
      </c>
      <c r="C4392">
        <v>1</v>
      </c>
      <c r="D4392">
        <v>28</v>
      </c>
      <c r="E4392" t="s">
        <v>4716</v>
      </c>
      <c r="F4392">
        <v>283.52</v>
      </c>
      <c r="G4392">
        <v>67.346000000000004</v>
      </c>
      <c r="H4392">
        <v>31.437000000000001</v>
      </c>
      <c r="I4392">
        <v>19093.891</v>
      </c>
      <c r="J4392">
        <v>7786991</v>
      </c>
      <c r="K4392">
        <v>52.682000000000002</v>
      </c>
      <c r="L4392">
        <v>19.757999999999999</v>
      </c>
      <c r="M4392">
        <v>14936.538</v>
      </c>
      <c r="N4392">
        <v>6091513</v>
      </c>
      <c r="O4392">
        <v>18.154</v>
      </c>
      <c r="P4392">
        <v>24.567</v>
      </c>
      <c r="Q4392">
        <v>5146.9170000000004</v>
      </c>
      <c r="R4392">
        <v>2099048</v>
      </c>
      <c r="S4392">
        <v>0.24299999999999999</v>
      </c>
      <c r="T4392">
        <v>7.8609999999999998</v>
      </c>
      <c r="U4392">
        <v>68.778999999999996</v>
      </c>
      <c r="V4392">
        <v>28050</v>
      </c>
      <c r="W4392">
        <v>110</v>
      </c>
      <c r="X4392">
        <f t="shared" si="148"/>
        <v>4547.1770000000006</v>
      </c>
      <c r="Y4392">
        <f t="shared" si="149"/>
        <v>99.39</v>
      </c>
    </row>
    <row r="4393" spans="1:25" x14ac:dyDescent="0.2">
      <c r="A4393" t="s">
        <v>10574</v>
      </c>
      <c r="B4393" t="s">
        <v>387</v>
      </c>
      <c r="C4393">
        <v>1</v>
      </c>
      <c r="D4393">
        <v>29</v>
      </c>
      <c r="E4393" t="s">
        <v>4717</v>
      </c>
      <c r="F4393">
        <v>529.42100000000005</v>
      </c>
      <c r="G4393">
        <v>57.786999999999999</v>
      </c>
      <c r="H4393">
        <v>37.652000000000001</v>
      </c>
      <c r="I4393">
        <v>30593.651999999998</v>
      </c>
      <c r="J4393">
        <v>12476896</v>
      </c>
      <c r="K4393">
        <v>46.133000000000003</v>
      </c>
      <c r="L4393">
        <v>32.374000000000002</v>
      </c>
      <c r="M4393">
        <v>24423.907999999999</v>
      </c>
      <c r="N4393">
        <v>9960712</v>
      </c>
      <c r="O4393">
        <v>24.683</v>
      </c>
      <c r="P4393">
        <v>31.387</v>
      </c>
      <c r="Q4393">
        <v>13067.554</v>
      </c>
      <c r="R4393">
        <v>5329292</v>
      </c>
      <c r="S4393">
        <v>0.16800000000000001</v>
      </c>
      <c r="T4393">
        <v>6.5369999999999999</v>
      </c>
      <c r="U4393">
        <v>88.787999999999997</v>
      </c>
      <c r="V4393">
        <v>36210</v>
      </c>
      <c r="W4393">
        <v>142</v>
      </c>
      <c r="X4393">
        <f t="shared" si="148"/>
        <v>12467.814</v>
      </c>
      <c r="Y4393">
        <f t="shared" si="149"/>
        <v>131.38999999999999</v>
      </c>
    </row>
    <row r="4394" spans="1:25" x14ac:dyDescent="0.2">
      <c r="A4394" t="s">
        <v>10574</v>
      </c>
      <c r="B4394" t="s">
        <v>387</v>
      </c>
      <c r="C4394">
        <v>1</v>
      </c>
      <c r="D4394">
        <v>30</v>
      </c>
      <c r="E4394" t="s">
        <v>4718</v>
      </c>
      <c r="F4394">
        <v>237.41</v>
      </c>
      <c r="G4394">
        <v>62.463000000000001</v>
      </c>
      <c r="H4394">
        <v>29.5</v>
      </c>
      <c r="I4394">
        <v>14829.316000000001</v>
      </c>
      <c r="J4394">
        <v>6047785</v>
      </c>
      <c r="K4394">
        <v>34.03</v>
      </c>
      <c r="L4394">
        <v>13.266</v>
      </c>
      <c r="M4394">
        <v>8079.1139999999996</v>
      </c>
      <c r="N4394">
        <v>3294875</v>
      </c>
      <c r="O4394">
        <v>7.2670000000000003</v>
      </c>
      <c r="P4394">
        <v>12.552</v>
      </c>
      <c r="Q4394">
        <v>1725.222</v>
      </c>
      <c r="R4394">
        <v>703591</v>
      </c>
      <c r="S4394">
        <v>0.13400000000000001</v>
      </c>
      <c r="T4394">
        <v>5.851</v>
      </c>
      <c r="U4394">
        <v>31.888999999999999</v>
      </c>
      <c r="V4394">
        <v>13005</v>
      </c>
      <c r="W4394">
        <v>51</v>
      </c>
      <c r="X4394">
        <f t="shared" si="148"/>
        <v>1125.482</v>
      </c>
      <c r="Y4394">
        <f t="shared" si="149"/>
        <v>40.39</v>
      </c>
    </row>
    <row r="4395" spans="1:25" x14ac:dyDescent="0.2">
      <c r="A4395" t="s">
        <v>10574</v>
      </c>
      <c r="B4395" t="s">
        <v>387</v>
      </c>
      <c r="C4395">
        <v>1</v>
      </c>
      <c r="D4395">
        <v>35</v>
      </c>
      <c r="E4395" t="s">
        <v>4719</v>
      </c>
      <c r="F4395">
        <v>279.18700000000001</v>
      </c>
      <c r="G4395">
        <v>59.588999999999999</v>
      </c>
      <c r="H4395">
        <v>29.065000000000001</v>
      </c>
      <c r="I4395">
        <v>16636.420999999998</v>
      </c>
      <c r="J4395">
        <v>6784770</v>
      </c>
      <c r="K4395">
        <v>24.295999999999999</v>
      </c>
      <c r="L4395">
        <v>8.9960000000000004</v>
      </c>
      <c r="M4395">
        <v>6783.2290000000003</v>
      </c>
      <c r="N4395">
        <v>2766379</v>
      </c>
      <c r="O4395">
        <v>7.601</v>
      </c>
      <c r="P4395">
        <v>11.965999999999999</v>
      </c>
      <c r="Q4395">
        <v>2121.9969999999998</v>
      </c>
      <c r="R4395">
        <v>865406</v>
      </c>
      <c r="S4395">
        <v>0.16600000000000001</v>
      </c>
      <c r="T4395">
        <v>6.4989999999999997</v>
      </c>
      <c r="U4395">
        <v>46.27</v>
      </c>
      <c r="V4395">
        <v>18870</v>
      </c>
      <c r="W4395">
        <v>74</v>
      </c>
      <c r="X4395">
        <f t="shared" si="148"/>
        <v>1522.2569999999998</v>
      </c>
      <c r="Y4395">
        <f t="shared" si="149"/>
        <v>63.39</v>
      </c>
    </row>
    <row r="4396" spans="1:25" x14ac:dyDescent="0.2">
      <c r="A4396" t="s">
        <v>10574</v>
      </c>
      <c r="B4396" t="s">
        <v>387</v>
      </c>
      <c r="C4396">
        <v>1</v>
      </c>
      <c r="D4396">
        <v>36</v>
      </c>
      <c r="E4396" t="s">
        <v>4720</v>
      </c>
      <c r="F4396">
        <v>345.44600000000003</v>
      </c>
      <c r="G4396">
        <v>56.744999999999997</v>
      </c>
      <c r="H4396">
        <v>33.616999999999997</v>
      </c>
      <c r="I4396">
        <v>19602.23</v>
      </c>
      <c r="J4396">
        <v>7994305</v>
      </c>
      <c r="K4396">
        <v>23.376999999999999</v>
      </c>
      <c r="L4396">
        <v>12.036</v>
      </c>
      <c r="M4396">
        <v>8075.3909999999996</v>
      </c>
      <c r="N4396">
        <v>3293357</v>
      </c>
      <c r="O4396">
        <v>13.57</v>
      </c>
      <c r="P4396">
        <v>21.082000000000001</v>
      </c>
      <c r="Q4396">
        <v>4687.6109999999999</v>
      </c>
      <c r="R4396">
        <v>1911731</v>
      </c>
      <c r="S4396">
        <v>0.17899999999999999</v>
      </c>
      <c r="T4396">
        <v>6.7569999999999997</v>
      </c>
      <c r="U4396">
        <v>61.901000000000003</v>
      </c>
      <c r="V4396">
        <v>25245</v>
      </c>
      <c r="W4396">
        <v>99</v>
      </c>
      <c r="X4396">
        <f t="shared" si="148"/>
        <v>4087.8710000000001</v>
      </c>
      <c r="Y4396">
        <f t="shared" si="149"/>
        <v>88.39</v>
      </c>
    </row>
    <row r="4397" spans="1:25" x14ac:dyDescent="0.2">
      <c r="A4397" t="s">
        <v>10574</v>
      </c>
      <c r="B4397" t="s">
        <v>387</v>
      </c>
      <c r="C4397">
        <v>1</v>
      </c>
      <c r="D4397">
        <v>37</v>
      </c>
      <c r="E4397" t="s">
        <v>4721</v>
      </c>
      <c r="F4397">
        <v>453.262</v>
      </c>
      <c r="G4397">
        <v>52.311</v>
      </c>
      <c r="H4397">
        <v>31.564</v>
      </c>
      <c r="I4397">
        <v>23710.715</v>
      </c>
      <c r="J4397">
        <v>9669853</v>
      </c>
      <c r="K4397">
        <v>60.191000000000003</v>
      </c>
      <c r="L4397">
        <v>24.390999999999998</v>
      </c>
      <c r="M4397">
        <v>27282.186000000002</v>
      </c>
      <c r="N4397">
        <v>11126393</v>
      </c>
      <c r="O4397">
        <v>25.172000000000001</v>
      </c>
      <c r="P4397">
        <v>28.146000000000001</v>
      </c>
      <c r="Q4397">
        <v>11409.433000000001</v>
      </c>
      <c r="R4397">
        <v>4653067</v>
      </c>
      <c r="S4397">
        <v>0.21</v>
      </c>
      <c r="T4397">
        <v>7.3090000000000002</v>
      </c>
      <c r="U4397">
        <v>95.04</v>
      </c>
      <c r="V4397">
        <v>38760</v>
      </c>
      <c r="W4397">
        <v>152</v>
      </c>
      <c r="X4397">
        <f t="shared" si="148"/>
        <v>10809.693000000001</v>
      </c>
      <c r="Y4397">
        <f t="shared" si="149"/>
        <v>141.38999999999999</v>
      </c>
    </row>
    <row r="4398" spans="1:25" x14ac:dyDescent="0.2">
      <c r="A4398" t="s">
        <v>10574</v>
      </c>
      <c r="B4398" t="s">
        <v>387</v>
      </c>
      <c r="C4398">
        <v>1</v>
      </c>
      <c r="D4398">
        <v>38</v>
      </c>
      <c r="E4398" t="s">
        <v>4722</v>
      </c>
      <c r="F4398">
        <v>276.52199999999999</v>
      </c>
      <c r="G4398">
        <v>49.155000000000001</v>
      </c>
      <c r="H4398">
        <v>32.145000000000003</v>
      </c>
      <c r="I4398">
        <v>13592.436</v>
      </c>
      <c r="J4398">
        <v>5543353</v>
      </c>
      <c r="K4398">
        <v>4.3689999999999998</v>
      </c>
      <c r="L4398">
        <v>6.1539999999999999</v>
      </c>
      <c r="M4398">
        <v>1208.0170000000001</v>
      </c>
      <c r="N4398">
        <v>492661</v>
      </c>
      <c r="O4398">
        <v>2.012</v>
      </c>
      <c r="P4398">
        <v>3.7759999999999998</v>
      </c>
      <c r="Q4398">
        <v>556.23900000000003</v>
      </c>
      <c r="R4398">
        <v>226849</v>
      </c>
      <c r="S4398">
        <v>1.4E-2</v>
      </c>
      <c r="T4398">
        <v>1.86</v>
      </c>
      <c r="U4398">
        <v>3.7519999999999998</v>
      </c>
      <c r="V4398">
        <v>1530</v>
      </c>
      <c r="W4398">
        <v>6</v>
      </c>
      <c r="X4398">
        <f t="shared" si="148"/>
        <v>0</v>
      </c>
      <c r="Y4398">
        <f t="shared" si="149"/>
        <v>0</v>
      </c>
    </row>
    <row r="4399" spans="1:25" x14ac:dyDescent="0.2">
      <c r="A4399" t="s">
        <v>10574</v>
      </c>
      <c r="B4399" t="s">
        <v>387</v>
      </c>
      <c r="C4399">
        <v>2</v>
      </c>
      <c r="D4399">
        <v>1</v>
      </c>
      <c r="E4399" t="s">
        <v>4723</v>
      </c>
      <c r="F4399">
        <v>188.965</v>
      </c>
      <c r="G4399">
        <v>57.015000000000001</v>
      </c>
      <c r="H4399">
        <v>35.006</v>
      </c>
      <c r="I4399">
        <v>10773.837</v>
      </c>
      <c r="J4399">
        <v>4393854</v>
      </c>
      <c r="K4399">
        <v>55.658999999999999</v>
      </c>
      <c r="L4399">
        <v>21.108000000000001</v>
      </c>
      <c r="M4399">
        <v>10517.647000000001</v>
      </c>
      <c r="N4399">
        <v>4289373</v>
      </c>
      <c r="O4399">
        <v>9.9550000000000001</v>
      </c>
      <c r="P4399">
        <v>17.263000000000002</v>
      </c>
      <c r="Q4399">
        <v>1881.127</v>
      </c>
      <c r="R4399">
        <v>767173</v>
      </c>
      <c r="S4399">
        <v>0.156</v>
      </c>
      <c r="T4399">
        <v>6.2960000000000003</v>
      </c>
      <c r="U4399">
        <v>29.388000000000002</v>
      </c>
      <c r="V4399">
        <v>11985</v>
      </c>
      <c r="W4399">
        <v>47</v>
      </c>
      <c r="X4399">
        <f t="shared" si="148"/>
        <v>1281.3869999999999</v>
      </c>
      <c r="Y4399">
        <f t="shared" si="149"/>
        <v>36.39</v>
      </c>
    </row>
    <row r="4400" spans="1:25" x14ac:dyDescent="0.2">
      <c r="A4400" t="s">
        <v>10574</v>
      </c>
      <c r="B4400" t="s">
        <v>387</v>
      </c>
      <c r="C4400">
        <v>2</v>
      </c>
      <c r="D4400">
        <v>2</v>
      </c>
      <c r="E4400" t="s">
        <v>3965</v>
      </c>
      <c r="F4400">
        <v>89.548000000000002</v>
      </c>
      <c r="G4400">
        <v>73.373999999999995</v>
      </c>
      <c r="H4400">
        <v>46.218000000000004</v>
      </c>
      <c r="I4400">
        <v>6570.4639999999999</v>
      </c>
      <c r="J4400">
        <v>2679608</v>
      </c>
      <c r="K4400">
        <v>27.016999999999999</v>
      </c>
      <c r="L4400">
        <v>12.657999999999999</v>
      </c>
      <c r="M4400">
        <v>2419.3119999999999</v>
      </c>
      <c r="N4400">
        <v>986659</v>
      </c>
      <c r="O4400">
        <v>15.823</v>
      </c>
      <c r="P4400">
        <v>24.004999999999999</v>
      </c>
      <c r="Q4400">
        <v>1416.885</v>
      </c>
      <c r="R4400">
        <v>577843</v>
      </c>
      <c r="S4400">
        <v>8.4000000000000005E-2</v>
      </c>
      <c r="T4400">
        <v>4.6219999999999999</v>
      </c>
      <c r="U4400">
        <v>7.5030000000000001</v>
      </c>
      <c r="V4400">
        <v>3060</v>
      </c>
      <c r="W4400">
        <v>12</v>
      </c>
      <c r="X4400">
        <f t="shared" si="148"/>
        <v>817.14499999999998</v>
      </c>
      <c r="Y4400">
        <f t="shared" si="149"/>
        <v>1.3900000000000006</v>
      </c>
    </row>
    <row r="4401" spans="1:25" x14ac:dyDescent="0.2">
      <c r="A4401" t="s">
        <v>10574</v>
      </c>
      <c r="B4401" t="s">
        <v>387</v>
      </c>
      <c r="C4401">
        <v>2</v>
      </c>
      <c r="D4401">
        <v>3</v>
      </c>
      <c r="E4401" t="s">
        <v>3966</v>
      </c>
      <c r="F4401">
        <v>133.34399999999999</v>
      </c>
      <c r="G4401">
        <v>54.622999999999998</v>
      </c>
      <c r="H4401">
        <v>37.698999999999998</v>
      </c>
      <c r="I4401">
        <v>7283.598</v>
      </c>
      <c r="J4401">
        <v>2970443</v>
      </c>
      <c r="K4401">
        <v>26.988</v>
      </c>
      <c r="L4401">
        <v>14.398</v>
      </c>
      <c r="M4401">
        <v>3598.6179999999999</v>
      </c>
      <c r="N4401">
        <v>1467611</v>
      </c>
      <c r="O4401">
        <v>16.756</v>
      </c>
      <c r="P4401">
        <v>23.992000000000001</v>
      </c>
      <c r="Q4401">
        <v>2234.3119999999999</v>
      </c>
      <c r="R4401">
        <v>911211</v>
      </c>
      <c r="S4401">
        <v>0.14499999999999999</v>
      </c>
      <c r="T4401">
        <v>6.0869999999999997</v>
      </c>
      <c r="U4401">
        <v>19.382999999999999</v>
      </c>
      <c r="V4401">
        <v>7905</v>
      </c>
      <c r="W4401">
        <v>31</v>
      </c>
      <c r="X4401">
        <f t="shared" si="148"/>
        <v>1634.5719999999999</v>
      </c>
      <c r="Y4401">
        <f t="shared" si="149"/>
        <v>20.39</v>
      </c>
    </row>
    <row r="4402" spans="1:25" x14ac:dyDescent="0.2">
      <c r="A4402" t="s">
        <v>10574</v>
      </c>
      <c r="B4402" t="s">
        <v>387</v>
      </c>
      <c r="C4402">
        <v>2</v>
      </c>
      <c r="D4402">
        <v>4</v>
      </c>
      <c r="E4402" t="s">
        <v>4724</v>
      </c>
      <c r="F4402">
        <v>86.504999999999995</v>
      </c>
      <c r="G4402">
        <v>68.823999999999998</v>
      </c>
      <c r="H4402">
        <v>43.212000000000003</v>
      </c>
      <c r="I4402">
        <v>5953.6450000000004</v>
      </c>
      <c r="J4402">
        <v>2428053</v>
      </c>
      <c r="K4402">
        <v>23.105</v>
      </c>
      <c r="L4402">
        <v>9.9589999999999996</v>
      </c>
      <c r="M4402">
        <v>1998.684</v>
      </c>
      <c r="N4402">
        <v>815116</v>
      </c>
      <c r="O4402">
        <v>16.966000000000001</v>
      </c>
      <c r="P4402">
        <v>23.204999999999998</v>
      </c>
      <c r="Q4402">
        <v>1467.664</v>
      </c>
      <c r="R4402">
        <v>598552</v>
      </c>
      <c r="S4402">
        <v>9.4E-2</v>
      </c>
      <c r="T4402">
        <v>4.8940000000000001</v>
      </c>
      <c r="U4402">
        <v>8.1280000000000001</v>
      </c>
      <c r="V4402">
        <v>3315</v>
      </c>
      <c r="W4402">
        <v>13</v>
      </c>
      <c r="X4402">
        <f t="shared" si="148"/>
        <v>867.92399999999998</v>
      </c>
      <c r="Y4402">
        <f t="shared" si="149"/>
        <v>2.3900000000000006</v>
      </c>
    </row>
    <row r="4403" spans="1:25" x14ac:dyDescent="0.2">
      <c r="A4403" t="s">
        <v>10574</v>
      </c>
      <c r="B4403" t="s">
        <v>387</v>
      </c>
      <c r="C4403">
        <v>2</v>
      </c>
      <c r="D4403">
        <v>6</v>
      </c>
      <c r="E4403" t="s">
        <v>4725</v>
      </c>
      <c r="F4403">
        <v>130.37200000000001</v>
      </c>
      <c r="G4403">
        <v>77.266000000000005</v>
      </c>
      <c r="H4403">
        <v>40.218000000000004</v>
      </c>
      <c r="I4403">
        <v>10073.252</v>
      </c>
      <c r="J4403">
        <v>4108137</v>
      </c>
      <c r="K4403">
        <v>3.7549999999999999</v>
      </c>
      <c r="L4403">
        <v>2.6459999999999999</v>
      </c>
      <c r="M4403">
        <v>489.54899999999998</v>
      </c>
      <c r="N4403">
        <v>199651</v>
      </c>
      <c r="O4403">
        <v>2.3769999999999998</v>
      </c>
      <c r="P4403">
        <v>4.2930000000000001</v>
      </c>
      <c r="Q4403">
        <v>309.84500000000003</v>
      </c>
      <c r="R4403">
        <v>126363</v>
      </c>
      <c r="S4403">
        <v>1.4E-2</v>
      </c>
      <c r="T4403">
        <v>1.915</v>
      </c>
      <c r="U4403">
        <v>1.8759999999999999</v>
      </c>
      <c r="V4403">
        <v>765</v>
      </c>
      <c r="W4403">
        <v>3</v>
      </c>
      <c r="X4403">
        <f t="shared" si="148"/>
        <v>0</v>
      </c>
      <c r="Y4403">
        <f t="shared" si="149"/>
        <v>0</v>
      </c>
    </row>
    <row r="4404" spans="1:25" x14ac:dyDescent="0.2">
      <c r="A4404" t="s">
        <v>10574</v>
      </c>
      <c r="B4404" t="s">
        <v>387</v>
      </c>
      <c r="C4404">
        <v>2</v>
      </c>
      <c r="D4404">
        <v>8</v>
      </c>
      <c r="E4404" t="s">
        <v>4726</v>
      </c>
      <c r="F4404">
        <v>132.11500000000001</v>
      </c>
      <c r="G4404">
        <v>66.792000000000002</v>
      </c>
      <c r="H4404">
        <v>38.319000000000003</v>
      </c>
      <c r="I4404">
        <v>8824.2080000000005</v>
      </c>
      <c r="J4404">
        <v>3598744</v>
      </c>
      <c r="K4404">
        <v>3.0539999999999998</v>
      </c>
      <c r="L4404">
        <v>2.4129999999999998</v>
      </c>
      <c r="M4404">
        <v>403.505</v>
      </c>
      <c r="N4404">
        <v>164560</v>
      </c>
      <c r="O4404">
        <v>2.722</v>
      </c>
      <c r="P4404">
        <v>5.4489999999999998</v>
      </c>
      <c r="Q4404">
        <v>359.66</v>
      </c>
      <c r="R4404">
        <v>146679</v>
      </c>
      <c r="S4404">
        <v>2.8000000000000001E-2</v>
      </c>
      <c r="T4404">
        <v>2.6909999999999998</v>
      </c>
      <c r="U4404">
        <v>3.7519999999999998</v>
      </c>
      <c r="V4404">
        <v>1530</v>
      </c>
      <c r="W4404">
        <v>6</v>
      </c>
      <c r="X4404">
        <f t="shared" si="148"/>
        <v>0</v>
      </c>
      <c r="Y4404">
        <f t="shared" si="149"/>
        <v>0</v>
      </c>
    </row>
    <row r="4405" spans="1:25" x14ac:dyDescent="0.2">
      <c r="A4405" t="s">
        <v>10574</v>
      </c>
      <c r="B4405" t="s">
        <v>387</v>
      </c>
      <c r="C4405">
        <v>2</v>
      </c>
      <c r="D4405">
        <v>9</v>
      </c>
      <c r="E4405" t="s">
        <v>3593</v>
      </c>
      <c r="F4405">
        <v>104.797</v>
      </c>
      <c r="G4405">
        <v>61.402000000000001</v>
      </c>
      <c r="H4405">
        <v>38.234999999999999</v>
      </c>
      <c r="I4405">
        <v>6434.7</v>
      </c>
      <c r="J4405">
        <v>2624240</v>
      </c>
      <c r="K4405">
        <v>35.447000000000003</v>
      </c>
      <c r="L4405">
        <v>17.651</v>
      </c>
      <c r="M4405">
        <v>3714.7849999999999</v>
      </c>
      <c r="N4405">
        <v>1514987</v>
      </c>
      <c r="O4405">
        <v>4.0579999999999998</v>
      </c>
      <c r="P4405">
        <v>6.4870000000000001</v>
      </c>
      <c r="Q4405">
        <v>425.23</v>
      </c>
      <c r="R4405">
        <v>173420</v>
      </c>
      <c r="S4405">
        <v>5.3999999999999999E-2</v>
      </c>
      <c r="T4405">
        <v>3.7</v>
      </c>
      <c r="U4405">
        <v>5.6269999999999998</v>
      </c>
      <c r="V4405">
        <v>2295</v>
      </c>
      <c r="W4405">
        <v>9</v>
      </c>
      <c r="X4405">
        <f t="shared" si="148"/>
        <v>0</v>
      </c>
      <c r="Y4405">
        <f t="shared" si="149"/>
        <v>0</v>
      </c>
    </row>
    <row r="4406" spans="1:25" x14ac:dyDescent="0.2">
      <c r="A4406" t="s">
        <v>10574</v>
      </c>
      <c r="B4406" t="s">
        <v>387</v>
      </c>
      <c r="C4406">
        <v>2</v>
      </c>
      <c r="D4406">
        <v>10</v>
      </c>
      <c r="E4406" t="s">
        <v>4727</v>
      </c>
      <c r="F4406">
        <v>283.577</v>
      </c>
      <c r="G4406">
        <v>78.174999999999997</v>
      </c>
      <c r="H4406">
        <v>46.151000000000003</v>
      </c>
      <c r="I4406">
        <v>22168.519</v>
      </c>
      <c r="J4406">
        <v>9040905</v>
      </c>
      <c r="K4406">
        <v>31.029</v>
      </c>
      <c r="L4406">
        <v>16.933</v>
      </c>
      <c r="M4406">
        <v>8799.1380000000008</v>
      </c>
      <c r="N4406">
        <v>3588520</v>
      </c>
      <c r="O4406">
        <v>19.152000000000001</v>
      </c>
      <c r="P4406">
        <v>24.335999999999999</v>
      </c>
      <c r="Q4406">
        <v>5431.15</v>
      </c>
      <c r="R4406">
        <v>2214966</v>
      </c>
      <c r="S4406">
        <v>0.20100000000000001</v>
      </c>
      <c r="T4406">
        <v>7.15</v>
      </c>
      <c r="U4406">
        <v>56.899000000000001</v>
      </c>
      <c r="V4406">
        <v>23205</v>
      </c>
      <c r="W4406">
        <v>91</v>
      </c>
      <c r="X4406">
        <f t="shared" si="148"/>
        <v>4831.41</v>
      </c>
      <c r="Y4406">
        <f t="shared" si="149"/>
        <v>80.39</v>
      </c>
    </row>
    <row r="4407" spans="1:25" x14ac:dyDescent="0.2">
      <c r="A4407" t="s">
        <v>10574</v>
      </c>
      <c r="B4407" t="s">
        <v>387</v>
      </c>
      <c r="C4407">
        <v>2</v>
      </c>
      <c r="D4407">
        <v>11</v>
      </c>
      <c r="E4407" t="s">
        <v>4728</v>
      </c>
      <c r="F4407">
        <v>127.785</v>
      </c>
      <c r="G4407">
        <v>63.97</v>
      </c>
      <c r="H4407">
        <v>43.899000000000001</v>
      </c>
      <c r="I4407">
        <v>8174.4340000000002</v>
      </c>
      <c r="J4407">
        <v>3333749</v>
      </c>
      <c r="K4407">
        <v>37.619</v>
      </c>
      <c r="L4407">
        <v>19.881</v>
      </c>
      <c r="M4407">
        <v>4807.0879999999997</v>
      </c>
      <c r="N4407">
        <v>1960457</v>
      </c>
      <c r="O4407">
        <v>13.119</v>
      </c>
      <c r="P4407">
        <v>18.405000000000001</v>
      </c>
      <c r="Q4407">
        <v>1676.3710000000001</v>
      </c>
      <c r="R4407">
        <v>683668</v>
      </c>
      <c r="S4407">
        <v>0.14699999999999999</v>
      </c>
      <c r="T4407">
        <v>6.1159999999999997</v>
      </c>
      <c r="U4407">
        <v>18.757999999999999</v>
      </c>
      <c r="V4407">
        <v>7650</v>
      </c>
      <c r="W4407">
        <v>30</v>
      </c>
      <c r="X4407">
        <f t="shared" si="148"/>
        <v>1076.6310000000001</v>
      </c>
      <c r="Y4407">
        <f t="shared" si="149"/>
        <v>19.39</v>
      </c>
    </row>
    <row r="4408" spans="1:25" x14ac:dyDescent="0.2">
      <c r="A4408" t="s">
        <v>10574</v>
      </c>
      <c r="B4408" t="s">
        <v>387</v>
      </c>
      <c r="C4408">
        <v>2</v>
      </c>
      <c r="D4408">
        <v>13</v>
      </c>
      <c r="E4408" t="s">
        <v>4729</v>
      </c>
      <c r="F4408">
        <v>237.309</v>
      </c>
      <c r="G4408">
        <v>77.673000000000002</v>
      </c>
      <c r="H4408">
        <v>39.594000000000001</v>
      </c>
      <c r="I4408">
        <v>18432.556</v>
      </c>
      <c r="J4408">
        <v>7517281</v>
      </c>
      <c r="K4408">
        <v>38.918999999999997</v>
      </c>
      <c r="L4408">
        <v>15.877000000000001</v>
      </c>
      <c r="M4408">
        <v>9235.7379999999994</v>
      </c>
      <c r="N4408">
        <v>3766577</v>
      </c>
      <c r="O4408">
        <v>13.045999999999999</v>
      </c>
      <c r="P4408">
        <v>18.984000000000002</v>
      </c>
      <c r="Q4408">
        <v>3095.9059999999999</v>
      </c>
      <c r="R4408">
        <v>1262592</v>
      </c>
      <c r="S4408">
        <v>0.17399999999999999</v>
      </c>
      <c r="T4408">
        <v>6.657</v>
      </c>
      <c r="U4408">
        <v>41.268000000000001</v>
      </c>
      <c r="V4408">
        <v>16830</v>
      </c>
      <c r="W4408">
        <v>66</v>
      </c>
      <c r="X4408">
        <f t="shared" si="148"/>
        <v>2496.1660000000002</v>
      </c>
      <c r="Y4408">
        <f t="shared" si="149"/>
        <v>55.39</v>
      </c>
    </row>
    <row r="4409" spans="1:25" x14ac:dyDescent="0.2">
      <c r="A4409" t="s">
        <v>10574</v>
      </c>
      <c r="B4409" t="s">
        <v>387</v>
      </c>
      <c r="C4409">
        <v>2</v>
      </c>
      <c r="D4409">
        <v>19</v>
      </c>
      <c r="E4409" t="s">
        <v>4730</v>
      </c>
      <c r="F4409">
        <v>313.39299999999997</v>
      </c>
      <c r="G4409">
        <v>75.912999999999997</v>
      </c>
      <c r="H4409">
        <v>41.463000000000001</v>
      </c>
      <c r="I4409">
        <v>23790.71</v>
      </c>
      <c r="J4409">
        <v>9702477</v>
      </c>
      <c r="K4409">
        <v>33.698999999999998</v>
      </c>
      <c r="L4409">
        <v>19.763000000000002</v>
      </c>
      <c r="M4409">
        <v>10560.994000000001</v>
      </c>
      <c r="N4409">
        <v>4307051</v>
      </c>
      <c r="O4409">
        <v>12.414</v>
      </c>
      <c r="P4409">
        <v>19.329999999999998</v>
      </c>
      <c r="Q4409">
        <v>3890.482</v>
      </c>
      <c r="R4409">
        <v>1586641</v>
      </c>
      <c r="S4409">
        <v>0.15</v>
      </c>
      <c r="T4409">
        <v>6.1749999999999998</v>
      </c>
      <c r="U4409">
        <v>46.895000000000003</v>
      </c>
      <c r="V4409">
        <v>19125</v>
      </c>
      <c r="W4409">
        <v>75</v>
      </c>
      <c r="X4409">
        <f t="shared" si="148"/>
        <v>3290.7420000000002</v>
      </c>
      <c r="Y4409">
        <f t="shared" si="149"/>
        <v>64.39</v>
      </c>
    </row>
    <row r="4410" spans="1:25" x14ac:dyDescent="0.2">
      <c r="A4410" t="s">
        <v>10574</v>
      </c>
      <c r="B4410" t="s">
        <v>387</v>
      </c>
      <c r="C4410">
        <v>2</v>
      </c>
      <c r="D4410">
        <v>20</v>
      </c>
      <c r="E4410" t="s">
        <v>4731</v>
      </c>
      <c r="F4410">
        <v>274.47500000000002</v>
      </c>
      <c r="G4410">
        <v>65.459000000000003</v>
      </c>
      <c r="H4410">
        <v>41.570999999999998</v>
      </c>
      <c r="I4410">
        <v>17966.71</v>
      </c>
      <c r="J4410">
        <v>7327297</v>
      </c>
      <c r="K4410">
        <v>48.005000000000003</v>
      </c>
      <c r="L4410">
        <v>22.867999999999999</v>
      </c>
      <c r="M4410">
        <v>13176.092000000001</v>
      </c>
      <c r="N4410">
        <v>5373557</v>
      </c>
      <c r="O4410">
        <v>14.664</v>
      </c>
      <c r="P4410">
        <v>21.042000000000002</v>
      </c>
      <c r="Q4410">
        <v>4025.027</v>
      </c>
      <c r="R4410">
        <v>1641512</v>
      </c>
      <c r="S4410">
        <v>0.157</v>
      </c>
      <c r="T4410">
        <v>6.3289999999999997</v>
      </c>
      <c r="U4410">
        <v>43.143000000000001</v>
      </c>
      <c r="V4410">
        <v>17595</v>
      </c>
      <c r="W4410">
        <v>69</v>
      </c>
      <c r="X4410">
        <f t="shared" si="148"/>
        <v>3425.2870000000003</v>
      </c>
      <c r="Y4410">
        <f t="shared" si="149"/>
        <v>58.39</v>
      </c>
    </row>
    <row r="4411" spans="1:25" x14ac:dyDescent="0.2">
      <c r="A4411" t="s">
        <v>10574</v>
      </c>
      <c r="B4411" t="s">
        <v>387</v>
      </c>
      <c r="C4411">
        <v>2</v>
      </c>
      <c r="D4411">
        <v>21</v>
      </c>
      <c r="E4411" t="s">
        <v>4732</v>
      </c>
      <c r="F4411">
        <v>241.15199999999999</v>
      </c>
      <c r="G4411">
        <v>64.028999999999996</v>
      </c>
      <c r="H4411">
        <v>32.247</v>
      </c>
      <c r="I4411">
        <v>15440.601000000001</v>
      </c>
      <c r="J4411">
        <v>6297083</v>
      </c>
      <c r="K4411">
        <v>71.081999999999994</v>
      </c>
      <c r="L4411">
        <v>38.210999999999999</v>
      </c>
      <c r="M4411">
        <v>17141.510999999999</v>
      </c>
      <c r="N4411">
        <v>6990759</v>
      </c>
      <c r="O4411">
        <v>10.503</v>
      </c>
      <c r="P4411">
        <v>18.035</v>
      </c>
      <c r="Q4411">
        <v>2532.7199999999998</v>
      </c>
      <c r="R4411">
        <v>1032910</v>
      </c>
      <c r="S4411">
        <v>0.18099999999999999</v>
      </c>
      <c r="T4411">
        <v>6.8010000000000002</v>
      </c>
      <c r="U4411">
        <v>43.768999999999998</v>
      </c>
      <c r="V4411">
        <v>17850</v>
      </c>
      <c r="W4411">
        <v>70</v>
      </c>
      <c r="X4411">
        <f t="shared" si="148"/>
        <v>1932.9799999999998</v>
      </c>
      <c r="Y4411">
        <f t="shared" si="149"/>
        <v>59.39</v>
      </c>
    </row>
    <row r="4412" spans="1:25" x14ac:dyDescent="0.2">
      <c r="A4412" t="s">
        <v>10574</v>
      </c>
      <c r="B4412" t="s">
        <v>387</v>
      </c>
      <c r="C4412">
        <v>2</v>
      </c>
      <c r="D4412">
        <v>22</v>
      </c>
      <c r="E4412" t="s">
        <v>4733</v>
      </c>
      <c r="F4412">
        <v>155.00700000000001</v>
      </c>
      <c r="G4412">
        <v>50.247</v>
      </c>
      <c r="H4412">
        <v>29.972000000000001</v>
      </c>
      <c r="I4412">
        <v>7788.6390000000001</v>
      </c>
      <c r="J4412">
        <v>3176412</v>
      </c>
      <c r="K4412">
        <v>32.633000000000003</v>
      </c>
      <c r="L4412">
        <v>28.030999999999999</v>
      </c>
      <c r="M4412">
        <v>5058.335</v>
      </c>
      <c r="N4412">
        <v>2062922</v>
      </c>
      <c r="O4412">
        <v>6.1520000000000001</v>
      </c>
      <c r="P4412">
        <v>11.851000000000001</v>
      </c>
      <c r="Q4412">
        <v>953.60500000000002</v>
      </c>
      <c r="R4412">
        <v>388905</v>
      </c>
      <c r="S4412">
        <v>0.125</v>
      </c>
      <c r="T4412">
        <v>5.6459999999999999</v>
      </c>
      <c r="U4412">
        <v>19.382999999999999</v>
      </c>
      <c r="V4412">
        <v>7905</v>
      </c>
      <c r="W4412">
        <v>31</v>
      </c>
      <c r="X4412">
        <f t="shared" si="148"/>
        <v>353.86500000000001</v>
      </c>
      <c r="Y4412">
        <f t="shared" si="149"/>
        <v>20.39</v>
      </c>
    </row>
    <row r="4413" spans="1:25" x14ac:dyDescent="0.2">
      <c r="A4413" t="s">
        <v>10574</v>
      </c>
      <c r="B4413" t="s">
        <v>387</v>
      </c>
      <c r="C4413">
        <v>2</v>
      </c>
      <c r="D4413">
        <v>23</v>
      </c>
      <c r="E4413" t="s">
        <v>4734</v>
      </c>
      <c r="F4413">
        <v>191.72900000000001</v>
      </c>
      <c r="G4413">
        <v>68.742999999999995</v>
      </c>
      <c r="H4413">
        <v>37.643999999999998</v>
      </c>
      <c r="I4413">
        <v>13179.959000000001</v>
      </c>
      <c r="J4413">
        <v>5375134</v>
      </c>
      <c r="K4413">
        <v>3.1549999999999998</v>
      </c>
      <c r="L4413">
        <v>2.1989999999999998</v>
      </c>
      <c r="M4413">
        <v>604.875</v>
      </c>
      <c r="N4413">
        <v>246684</v>
      </c>
      <c r="O4413">
        <v>3.1070000000000002</v>
      </c>
      <c r="P4413">
        <v>7.0880000000000001</v>
      </c>
      <c r="Q4413">
        <v>595.702</v>
      </c>
      <c r="R4413">
        <v>242943</v>
      </c>
      <c r="S4413">
        <v>4.2000000000000003E-2</v>
      </c>
      <c r="T4413">
        <v>3.2879999999999998</v>
      </c>
      <c r="U4413">
        <v>8.1280000000000001</v>
      </c>
      <c r="V4413">
        <v>3315</v>
      </c>
      <c r="W4413">
        <v>13</v>
      </c>
      <c r="X4413">
        <f t="shared" si="148"/>
        <v>0</v>
      </c>
      <c r="Y4413">
        <f t="shared" si="149"/>
        <v>2.3900000000000006</v>
      </c>
    </row>
    <row r="4414" spans="1:25" x14ac:dyDescent="0.2">
      <c r="A4414" t="s">
        <v>10574</v>
      </c>
      <c r="B4414" t="s">
        <v>387</v>
      </c>
      <c r="C4414">
        <v>2</v>
      </c>
      <c r="D4414">
        <v>24</v>
      </c>
      <c r="E4414" t="s">
        <v>4735</v>
      </c>
      <c r="F4414">
        <v>303.12200000000001</v>
      </c>
      <c r="G4414">
        <v>77.823999999999998</v>
      </c>
      <c r="H4414">
        <v>43.521000000000001</v>
      </c>
      <c r="I4414">
        <v>23590.028999999999</v>
      </c>
      <c r="J4414">
        <v>9620634</v>
      </c>
      <c r="K4414">
        <v>32.637999999999998</v>
      </c>
      <c r="L4414">
        <v>22.484000000000002</v>
      </c>
      <c r="M4414">
        <v>9893.2070000000003</v>
      </c>
      <c r="N4414">
        <v>4034710</v>
      </c>
      <c r="O4414">
        <v>15.728999999999999</v>
      </c>
      <c r="P4414">
        <v>22.198</v>
      </c>
      <c r="Q4414">
        <v>4767.6840000000002</v>
      </c>
      <c r="R4414">
        <v>1944387</v>
      </c>
      <c r="S4414">
        <v>0.221</v>
      </c>
      <c r="T4414">
        <v>7.4989999999999997</v>
      </c>
      <c r="U4414">
        <v>66.903000000000006</v>
      </c>
      <c r="V4414">
        <v>27285</v>
      </c>
      <c r="W4414">
        <v>107</v>
      </c>
      <c r="X4414">
        <f t="shared" si="148"/>
        <v>4167.9440000000004</v>
      </c>
      <c r="Y4414">
        <f t="shared" si="149"/>
        <v>96.39</v>
      </c>
    </row>
    <row r="4415" spans="1:25" x14ac:dyDescent="0.2">
      <c r="A4415" t="s">
        <v>10574</v>
      </c>
      <c r="B4415" t="s">
        <v>387</v>
      </c>
      <c r="C4415">
        <v>2</v>
      </c>
      <c r="D4415">
        <v>25</v>
      </c>
      <c r="E4415" t="s">
        <v>4736</v>
      </c>
      <c r="F4415">
        <v>241.12700000000001</v>
      </c>
      <c r="G4415">
        <v>59.067</v>
      </c>
      <c r="H4415">
        <v>28.425999999999998</v>
      </c>
      <c r="I4415">
        <v>14242.694</v>
      </c>
      <c r="J4415">
        <v>5808545</v>
      </c>
      <c r="K4415">
        <v>82.983000000000004</v>
      </c>
      <c r="L4415">
        <v>32.893999999999998</v>
      </c>
      <c r="M4415">
        <v>20009.561000000002</v>
      </c>
      <c r="N4415">
        <v>8160425</v>
      </c>
      <c r="O4415">
        <v>11.853999999999999</v>
      </c>
      <c r="P4415">
        <v>18.018000000000001</v>
      </c>
      <c r="Q4415">
        <v>2858.3440000000001</v>
      </c>
      <c r="R4415">
        <v>1165708</v>
      </c>
      <c r="S4415">
        <v>0.19700000000000001</v>
      </c>
      <c r="T4415">
        <v>7.0860000000000003</v>
      </c>
      <c r="U4415">
        <v>47.52</v>
      </c>
      <c r="V4415">
        <v>19380</v>
      </c>
      <c r="W4415">
        <v>76</v>
      </c>
      <c r="X4415">
        <f t="shared" si="148"/>
        <v>2258.6040000000003</v>
      </c>
      <c r="Y4415">
        <f t="shared" si="149"/>
        <v>65.39</v>
      </c>
    </row>
    <row r="4416" spans="1:25" x14ac:dyDescent="0.2">
      <c r="A4416" t="s">
        <v>10574</v>
      </c>
      <c r="B4416" t="s">
        <v>387</v>
      </c>
      <c r="C4416">
        <v>2</v>
      </c>
      <c r="D4416">
        <v>26</v>
      </c>
      <c r="E4416" t="s">
        <v>4737</v>
      </c>
      <c r="F4416">
        <v>239.852</v>
      </c>
      <c r="G4416">
        <v>66.849999999999994</v>
      </c>
      <c r="H4416">
        <v>31.419</v>
      </c>
      <c r="I4416">
        <v>16034.101000000001</v>
      </c>
      <c r="J4416">
        <v>6539128</v>
      </c>
      <c r="K4416">
        <v>91.314999999999998</v>
      </c>
      <c r="L4416">
        <v>40.279000000000003</v>
      </c>
      <c r="M4416">
        <v>21902.141</v>
      </c>
      <c r="N4416">
        <v>8932269</v>
      </c>
      <c r="O4416">
        <v>15.904</v>
      </c>
      <c r="P4416">
        <v>21.777999999999999</v>
      </c>
      <c r="Q4416">
        <v>3814.6039999999998</v>
      </c>
      <c r="R4416">
        <v>1555696</v>
      </c>
      <c r="S4416">
        <v>0.20899999999999999</v>
      </c>
      <c r="T4416">
        <v>7.29</v>
      </c>
      <c r="U4416">
        <v>50.021000000000001</v>
      </c>
      <c r="V4416">
        <v>20400</v>
      </c>
      <c r="W4416">
        <v>80</v>
      </c>
      <c r="X4416">
        <f t="shared" si="148"/>
        <v>3214.8639999999996</v>
      </c>
      <c r="Y4416">
        <f t="shared" si="149"/>
        <v>69.39</v>
      </c>
    </row>
    <row r="4417" spans="1:25" x14ac:dyDescent="0.2">
      <c r="A4417" t="s">
        <v>10574</v>
      </c>
      <c r="B4417" t="s">
        <v>387</v>
      </c>
      <c r="C4417">
        <v>2</v>
      </c>
      <c r="D4417">
        <v>27</v>
      </c>
      <c r="E4417" t="s">
        <v>4738</v>
      </c>
      <c r="F4417">
        <v>179.405</v>
      </c>
      <c r="G4417">
        <v>75.686000000000007</v>
      </c>
      <c r="H4417">
        <v>40.795000000000002</v>
      </c>
      <c r="I4417">
        <v>13578.396000000001</v>
      </c>
      <c r="J4417">
        <v>5537627</v>
      </c>
      <c r="K4417">
        <v>2.718</v>
      </c>
      <c r="L4417">
        <v>1.726</v>
      </c>
      <c r="M4417">
        <v>487.53800000000001</v>
      </c>
      <c r="N4417">
        <v>198831</v>
      </c>
      <c r="O4417">
        <v>3.1760000000000002</v>
      </c>
      <c r="P4417">
        <v>6.6050000000000004</v>
      </c>
      <c r="Q4417">
        <v>569.79700000000003</v>
      </c>
      <c r="R4417">
        <v>232378</v>
      </c>
      <c r="S4417">
        <v>3.5000000000000003E-2</v>
      </c>
      <c r="T4417">
        <v>2.9809999999999999</v>
      </c>
      <c r="U4417">
        <v>6.2530000000000001</v>
      </c>
      <c r="V4417">
        <v>2550</v>
      </c>
      <c r="W4417">
        <v>10</v>
      </c>
      <c r="X4417">
        <f t="shared" si="148"/>
        <v>0</v>
      </c>
      <c r="Y4417">
        <f t="shared" si="149"/>
        <v>0</v>
      </c>
    </row>
    <row r="4418" spans="1:25" x14ac:dyDescent="0.2">
      <c r="A4418" t="s">
        <v>10574</v>
      </c>
      <c r="B4418" t="s">
        <v>387</v>
      </c>
      <c r="C4418">
        <v>3</v>
      </c>
      <c r="D4418">
        <v>1</v>
      </c>
      <c r="E4418" t="s">
        <v>4739</v>
      </c>
      <c r="F4418">
        <v>244.81299999999999</v>
      </c>
      <c r="G4418">
        <v>44.901000000000003</v>
      </c>
      <c r="H4418">
        <v>26.428999999999998</v>
      </c>
      <c r="I4418">
        <v>10992.324000000001</v>
      </c>
      <c r="J4418">
        <v>4482959</v>
      </c>
      <c r="K4418">
        <v>35.551000000000002</v>
      </c>
      <c r="L4418">
        <v>28.385999999999999</v>
      </c>
      <c r="M4418">
        <v>8703.3870000000006</v>
      </c>
      <c r="N4418">
        <v>3549470</v>
      </c>
      <c r="O4418">
        <v>2.9710000000000001</v>
      </c>
      <c r="P4418">
        <v>7.0389999999999997</v>
      </c>
      <c r="Q4418">
        <v>727.36800000000005</v>
      </c>
      <c r="R4418">
        <v>296640</v>
      </c>
      <c r="S4418">
        <v>8.4000000000000005E-2</v>
      </c>
      <c r="T4418">
        <v>4.6349999999999998</v>
      </c>
      <c r="U4418">
        <v>20.634</v>
      </c>
      <c r="V4418">
        <v>8415</v>
      </c>
      <c r="W4418">
        <v>33</v>
      </c>
      <c r="X4418">
        <f t="shared" si="148"/>
        <v>127.62800000000004</v>
      </c>
      <c r="Y4418">
        <f t="shared" si="149"/>
        <v>22.39</v>
      </c>
    </row>
    <row r="4419" spans="1:25" x14ac:dyDescent="0.2">
      <c r="A4419" t="s">
        <v>10574</v>
      </c>
      <c r="B4419" t="s">
        <v>387</v>
      </c>
      <c r="C4419">
        <v>3</v>
      </c>
      <c r="D4419">
        <v>2</v>
      </c>
      <c r="E4419" t="s">
        <v>4740</v>
      </c>
      <c r="F4419">
        <v>218.041</v>
      </c>
      <c r="G4419">
        <v>50.908999999999999</v>
      </c>
      <c r="H4419">
        <v>29.657</v>
      </c>
      <c r="I4419">
        <v>11100.243</v>
      </c>
      <c r="J4419">
        <v>4526971</v>
      </c>
      <c r="K4419">
        <v>2.1640000000000001</v>
      </c>
      <c r="L4419">
        <v>1.7050000000000001</v>
      </c>
      <c r="M4419">
        <v>471.86500000000001</v>
      </c>
      <c r="N4419">
        <v>192439</v>
      </c>
      <c r="O4419">
        <v>2.2080000000000002</v>
      </c>
      <c r="P4419">
        <v>5.899</v>
      </c>
      <c r="Q4419">
        <v>481.44499999999999</v>
      </c>
      <c r="R4419">
        <v>196346</v>
      </c>
      <c r="S4419">
        <v>3.2000000000000001E-2</v>
      </c>
      <c r="T4419">
        <v>2.8359999999999999</v>
      </c>
      <c r="U4419">
        <v>6.8780000000000001</v>
      </c>
      <c r="V4419">
        <v>2805</v>
      </c>
      <c r="W4419">
        <v>11</v>
      </c>
      <c r="X4419">
        <f t="shared" si="148"/>
        <v>0</v>
      </c>
      <c r="Y4419">
        <f t="shared" si="149"/>
        <v>0.39000000000000057</v>
      </c>
    </row>
    <row r="4420" spans="1:25" x14ac:dyDescent="0.2">
      <c r="A4420" t="s">
        <v>10574</v>
      </c>
      <c r="B4420" t="s">
        <v>387</v>
      </c>
      <c r="C4420">
        <v>3</v>
      </c>
      <c r="D4420">
        <v>3</v>
      </c>
      <c r="E4420" t="s">
        <v>4741</v>
      </c>
      <c r="F4420">
        <v>308.48200000000003</v>
      </c>
      <c r="G4420">
        <v>61.960999999999999</v>
      </c>
      <c r="H4420">
        <v>36.578000000000003</v>
      </c>
      <c r="I4420">
        <v>19113.895</v>
      </c>
      <c r="J4420">
        <v>7795149</v>
      </c>
      <c r="K4420">
        <v>48.223999999999997</v>
      </c>
      <c r="L4420">
        <v>18.782</v>
      </c>
      <c r="M4420">
        <v>14876.186</v>
      </c>
      <c r="N4420">
        <v>6066900</v>
      </c>
      <c r="O4420">
        <v>23.46</v>
      </c>
      <c r="P4420">
        <v>30.664999999999999</v>
      </c>
      <c r="Q4420">
        <v>7237.098</v>
      </c>
      <c r="R4420">
        <v>2951479</v>
      </c>
      <c r="S4420">
        <v>0.152</v>
      </c>
      <c r="T4420">
        <v>6.2240000000000002</v>
      </c>
      <c r="U4420">
        <v>46.895000000000003</v>
      </c>
      <c r="V4420">
        <v>19125</v>
      </c>
      <c r="W4420">
        <v>75</v>
      </c>
      <c r="X4420">
        <f t="shared" si="148"/>
        <v>6637.3580000000002</v>
      </c>
      <c r="Y4420">
        <f t="shared" si="149"/>
        <v>64.39</v>
      </c>
    </row>
    <row r="4421" spans="1:25" x14ac:dyDescent="0.2">
      <c r="A4421" t="s">
        <v>10574</v>
      </c>
      <c r="B4421" t="s">
        <v>387</v>
      </c>
      <c r="C4421">
        <v>3</v>
      </c>
      <c r="D4421">
        <v>4</v>
      </c>
      <c r="E4421" t="s">
        <v>4742</v>
      </c>
      <c r="F4421">
        <v>282.61099999999999</v>
      </c>
      <c r="G4421">
        <v>51.012999999999998</v>
      </c>
      <c r="H4421">
        <v>26.992999999999999</v>
      </c>
      <c r="I4421">
        <v>14416.679</v>
      </c>
      <c r="J4421">
        <v>5879501</v>
      </c>
      <c r="K4421">
        <v>40.618000000000002</v>
      </c>
      <c r="L4421">
        <v>16.291</v>
      </c>
      <c r="M4421">
        <v>11478.936</v>
      </c>
      <c r="N4421">
        <v>4681412</v>
      </c>
      <c r="O4421">
        <v>4.835</v>
      </c>
      <c r="P4421">
        <v>9.3889999999999993</v>
      </c>
      <c r="Q4421">
        <v>1366.4690000000001</v>
      </c>
      <c r="R4421">
        <v>557282</v>
      </c>
      <c r="S4421">
        <v>8.2000000000000003E-2</v>
      </c>
      <c r="T4421">
        <v>4.5679999999999996</v>
      </c>
      <c r="U4421">
        <v>23.135000000000002</v>
      </c>
      <c r="V4421">
        <v>9435</v>
      </c>
      <c r="W4421">
        <v>37</v>
      </c>
      <c r="X4421">
        <f t="shared" si="148"/>
        <v>766.72900000000004</v>
      </c>
      <c r="Y4421">
        <f t="shared" si="149"/>
        <v>26.39</v>
      </c>
    </row>
    <row r="4422" spans="1:25" x14ac:dyDescent="0.2">
      <c r="A4422" t="s">
        <v>10574</v>
      </c>
      <c r="B4422" t="s">
        <v>387</v>
      </c>
      <c r="C4422">
        <v>3</v>
      </c>
      <c r="D4422">
        <v>5</v>
      </c>
      <c r="E4422" t="s">
        <v>4743</v>
      </c>
      <c r="F4422">
        <v>202.89</v>
      </c>
      <c r="G4422">
        <v>65.852999999999994</v>
      </c>
      <c r="H4422">
        <v>41.365000000000002</v>
      </c>
      <c r="I4422">
        <v>13360.965</v>
      </c>
      <c r="J4422">
        <v>5448953</v>
      </c>
      <c r="K4422">
        <v>2.774</v>
      </c>
      <c r="L4422">
        <v>2.2290000000000001</v>
      </c>
      <c r="M4422">
        <v>562.81799999999998</v>
      </c>
      <c r="N4422">
        <v>229532</v>
      </c>
      <c r="O4422">
        <v>1.829</v>
      </c>
      <c r="P4422">
        <v>2.1720000000000002</v>
      </c>
      <c r="Q4422">
        <v>371.00799999999998</v>
      </c>
      <c r="R4422">
        <v>151307</v>
      </c>
      <c r="S4422">
        <v>1.2E-2</v>
      </c>
      <c r="T4422">
        <v>1.7729999999999999</v>
      </c>
      <c r="U4422">
        <v>2.5009999999999999</v>
      </c>
      <c r="V4422">
        <v>1020</v>
      </c>
      <c r="W4422">
        <v>4</v>
      </c>
      <c r="X4422">
        <f t="shared" si="148"/>
        <v>0</v>
      </c>
      <c r="Y4422">
        <f t="shared" si="149"/>
        <v>0</v>
      </c>
    </row>
    <row r="4423" spans="1:25" x14ac:dyDescent="0.2">
      <c r="A4423" t="s">
        <v>10574</v>
      </c>
      <c r="B4423" t="s">
        <v>387</v>
      </c>
      <c r="C4423">
        <v>3</v>
      </c>
      <c r="D4423">
        <v>6</v>
      </c>
      <c r="E4423" t="s">
        <v>4744</v>
      </c>
      <c r="F4423">
        <v>283.29000000000002</v>
      </c>
      <c r="G4423">
        <v>82.766000000000005</v>
      </c>
      <c r="H4423">
        <v>40.093000000000004</v>
      </c>
      <c r="I4423">
        <v>23446.713</v>
      </c>
      <c r="J4423">
        <v>9562186</v>
      </c>
      <c r="K4423">
        <v>25.881</v>
      </c>
      <c r="L4423">
        <v>17.471</v>
      </c>
      <c r="M4423">
        <v>7331.7659999999996</v>
      </c>
      <c r="N4423">
        <v>2990087</v>
      </c>
      <c r="O4423">
        <v>8.4269999999999996</v>
      </c>
      <c r="P4423">
        <v>14.685</v>
      </c>
      <c r="Q4423">
        <v>2387.2339999999999</v>
      </c>
      <c r="R4423">
        <v>973577</v>
      </c>
      <c r="S4423">
        <v>0.108</v>
      </c>
      <c r="T4423">
        <v>5.25</v>
      </c>
      <c r="U4423">
        <v>30.638000000000002</v>
      </c>
      <c r="V4423">
        <v>12495</v>
      </c>
      <c r="W4423">
        <v>49</v>
      </c>
      <c r="X4423">
        <f t="shared" si="148"/>
        <v>1787.4939999999999</v>
      </c>
      <c r="Y4423">
        <f t="shared" si="149"/>
        <v>38.39</v>
      </c>
    </row>
    <row r="4424" spans="1:25" x14ac:dyDescent="0.2">
      <c r="A4424" t="s">
        <v>10574</v>
      </c>
      <c r="B4424" t="s">
        <v>387</v>
      </c>
      <c r="C4424">
        <v>3</v>
      </c>
      <c r="D4424">
        <v>7</v>
      </c>
      <c r="E4424" t="s">
        <v>457</v>
      </c>
      <c r="F4424">
        <v>221.626</v>
      </c>
      <c r="G4424">
        <v>58.359000000000002</v>
      </c>
      <c r="H4424">
        <v>32.024999999999999</v>
      </c>
      <c r="I4424">
        <v>12933.853999999999</v>
      </c>
      <c r="J4424">
        <v>5274766</v>
      </c>
      <c r="K4424">
        <v>50.46</v>
      </c>
      <c r="L4424">
        <v>20.995999999999999</v>
      </c>
      <c r="M4424">
        <v>11183.308000000001</v>
      </c>
      <c r="N4424">
        <v>4560847</v>
      </c>
      <c r="O4424">
        <v>4.0419999999999998</v>
      </c>
      <c r="P4424">
        <v>7.77</v>
      </c>
      <c r="Q4424">
        <v>895.798</v>
      </c>
      <c r="R4424">
        <v>365330</v>
      </c>
      <c r="S4424">
        <v>6.5000000000000002E-2</v>
      </c>
      <c r="T4424">
        <v>4.0670000000000002</v>
      </c>
      <c r="U4424">
        <v>14.381</v>
      </c>
      <c r="V4424">
        <v>5865</v>
      </c>
      <c r="W4424">
        <v>23</v>
      </c>
      <c r="X4424">
        <f t="shared" si="148"/>
        <v>296.05799999999999</v>
      </c>
      <c r="Y4424">
        <f t="shared" si="149"/>
        <v>12.39</v>
      </c>
    </row>
    <row r="4425" spans="1:25" x14ac:dyDescent="0.2">
      <c r="A4425" t="s">
        <v>10574</v>
      </c>
      <c r="B4425" t="s">
        <v>387</v>
      </c>
      <c r="C4425">
        <v>3</v>
      </c>
      <c r="D4425">
        <v>9</v>
      </c>
      <c r="E4425" t="s">
        <v>4745</v>
      </c>
      <c r="F4425">
        <v>189.16900000000001</v>
      </c>
      <c r="G4425">
        <v>62.366</v>
      </c>
      <c r="H4425">
        <v>35.499000000000002</v>
      </c>
      <c r="I4425">
        <v>11797.665000000001</v>
      </c>
      <c r="J4425">
        <v>4811398</v>
      </c>
      <c r="K4425">
        <v>3.331</v>
      </c>
      <c r="L4425">
        <v>2.645</v>
      </c>
      <c r="M4425">
        <v>630.11900000000003</v>
      </c>
      <c r="N4425">
        <v>256979</v>
      </c>
      <c r="O4425">
        <v>2.1739999999999999</v>
      </c>
      <c r="P4425">
        <v>3.6150000000000002</v>
      </c>
      <c r="Q4425">
        <v>411.26799999999997</v>
      </c>
      <c r="R4425">
        <v>167726</v>
      </c>
      <c r="S4425">
        <v>1.2999999999999999E-2</v>
      </c>
      <c r="T4425">
        <v>1.8360000000000001</v>
      </c>
      <c r="U4425">
        <v>2.5009999999999999</v>
      </c>
      <c r="V4425">
        <v>1020</v>
      </c>
      <c r="W4425">
        <v>4</v>
      </c>
      <c r="X4425">
        <f t="shared" si="148"/>
        <v>0</v>
      </c>
      <c r="Y4425">
        <f t="shared" si="149"/>
        <v>0</v>
      </c>
    </row>
    <row r="4426" spans="1:25" x14ac:dyDescent="0.2">
      <c r="A4426" t="s">
        <v>10574</v>
      </c>
      <c r="B4426" t="s">
        <v>387</v>
      </c>
      <c r="C4426">
        <v>3</v>
      </c>
      <c r="D4426">
        <v>11</v>
      </c>
      <c r="E4426" t="s">
        <v>4746</v>
      </c>
      <c r="F4426">
        <v>258.78899999999999</v>
      </c>
      <c r="G4426">
        <v>58.695</v>
      </c>
      <c r="H4426">
        <v>33.121000000000002</v>
      </c>
      <c r="I4426">
        <v>15189.555</v>
      </c>
      <c r="J4426">
        <v>6194700</v>
      </c>
      <c r="K4426">
        <v>37.905999999999999</v>
      </c>
      <c r="L4426">
        <v>27.995000000000001</v>
      </c>
      <c r="M4426">
        <v>9809.6129999999994</v>
      </c>
      <c r="N4426">
        <v>4000618</v>
      </c>
      <c r="O4426">
        <v>3.84</v>
      </c>
      <c r="P4426">
        <v>8.6359999999999992</v>
      </c>
      <c r="Q4426">
        <v>993.83199999999999</v>
      </c>
      <c r="R4426">
        <v>405311</v>
      </c>
      <c r="S4426">
        <v>9.9000000000000005E-2</v>
      </c>
      <c r="T4426">
        <v>5.0250000000000004</v>
      </c>
      <c r="U4426">
        <v>25.635999999999999</v>
      </c>
      <c r="V4426">
        <v>10455</v>
      </c>
      <c r="W4426">
        <v>41</v>
      </c>
      <c r="X4426">
        <f t="shared" si="148"/>
        <v>394.09199999999998</v>
      </c>
      <c r="Y4426">
        <f t="shared" si="149"/>
        <v>30.39</v>
      </c>
    </row>
    <row r="4427" spans="1:25" x14ac:dyDescent="0.2">
      <c r="A4427" t="s">
        <v>10574</v>
      </c>
      <c r="B4427" t="s">
        <v>387</v>
      </c>
      <c r="C4427">
        <v>3</v>
      </c>
      <c r="D4427">
        <v>12</v>
      </c>
      <c r="E4427" t="s">
        <v>4747</v>
      </c>
      <c r="F4427">
        <v>190.70599999999999</v>
      </c>
      <c r="G4427">
        <v>62.238</v>
      </c>
      <c r="H4427">
        <v>35.645000000000003</v>
      </c>
      <c r="I4427">
        <v>11869.138999999999</v>
      </c>
      <c r="J4427">
        <v>4840547</v>
      </c>
      <c r="K4427">
        <v>27.786999999999999</v>
      </c>
      <c r="L4427">
        <v>12.611000000000001</v>
      </c>
      <c r="M4427">
        <v>5299.0619999999999</v>
      </c>
      <c r="N4427">
        <v>2161097</v>
      </c>
      <c r="O4427">
        <v>2.2749999999999999</v>
      </c>
      <c r="P4427">
        <v>3.6059999999999999</v>
      </c>
      <c r="Q4427">
        <v>433.86900000000003</v>
      </c>
      <c r="R4427">
        <v>176943</v>
      </c>
      <c r="S4427">
        <v>7.0000000000000001E-3</v>
      </c>
      <c r="T4427">
        <v>1.2929999999999999</v>
      </c>
      <c r="U4427">
        <v>1.2509999999999999</v>
      </c>
      <c r="V4427">
        <v>510</v>
      </c>
      <c r="W4427">
        <v>2</v>
      </c>
      <c r="X4427">
        <f t="shared" si="148"/>
        <v>0</v>
      </c>
      <c r="Y4427">
        <f t="shared" si="149"/>
        <v>0</v>
      </c>
    </row>
    <row r="4428" spans="1:25" x14ac:dyDescent="0.2">
      <c r="A4428" t="s">
        <v>10574</v>
      </c>
      <c r="B4428" t="s">
        <v>387</v>
      </c>
      <c r="C4428">
        <v>3</v>
      </c>
      <c r="D4428">
        <v>13</v>
      </c>
      <c r="E4428" t="s">
        <v>4608</v>
      </c>
      <c r="F4428">
        <v>316.505</v>
      </c>
      <c r="G4428">
        <v>76.256</v>
      </c>
      <c r="H4428">
        <v>42.463000000000001</v>
      </c>
      <c r="I4428">
        <v>24135.512999999999</v>
      </c>
      <c r="J4428">
        <v>9843097</v>
      </c>
      <c r="K4428">
        <v>47.898000000000003</v>
      </c>
      <c r="L4428">
        <v>21.564</v>
      </c>
      <c r="M4428">
        <v>15160.055</v>
      </c>
      <c r="N4428">
        <v>6182669</v>
      </c>
      <c r="O4428">
        <v>13.821</v>
      </c>
      <c r="P4428">
        <v>21.702000000000002</v>
      </c>
      <c r="Q4428">
        <v>4374.2619999999997</v>
      </c>
      <c r="R4428">
        <v>1783939</v>
      </c>
      <c r="S4428">
        <v>0.17599999999999999</v>
      </c>
      <c r="T4428">
        <v>6.694</v>
      </c>
      <c r="U4428">
        <v>55.649000000000001</v>
      </c>
      <c r="V4428">
        <v>22695</v>
      </c>
      <c r="W4428">
        <v>89</v>
      </c>
      <c r="X4428">
        <f t="shared" si="148"/>
        <v>3774.5219999999999</v>
      </c>
      <c r="Y4428">
        <f t="shared" si="149"/>
        <v>78.39</v>
      </c>
    </row>
    <row r="4429" spans="1:25" x14ac:dyDescent="0.2">
      <c r="A4429" t="s">
        <v>10574</v>
      </c>
      <c r="B4429" t="s">
        <v>387</v>
      </c>
      <c r="C4429">
        <v>3</v>
      </c>
      <c r="D4429">
        <v>14</v>
      </c>
      <c r="E4429" t="s">
        <v>4748</v>
      </c>
      <c r="F4429">
        <v>189.06100000000001</v>
      </c>
      <c r="G4429">
        <v>73.608999999999995</v>
      </c>
      <c r="H4429">
        <v>37.664000000000001</v>
      </c>
      <c r="I4429">
        <v>13916.611000000001</v>
      </c>
      <c r="J4429">
        <v>5675560</v>
      </c>
      <c r="K4429">
        <v>15.693</v>
      </c>
      <c r="L4429">
        <v>13.286</v>
      </c>
      <c r="M4429">
        <v>2966.9589999999998</v>
      </c>
      <c r="N4429">
        <v>1210004</v>
      </c>
      <c r="O4429">
        <v>2.38</v>
      </c>
      <c r="P4429">
        <v>4.37</v>
      </c>
      <c r="Q4429">
        <v>450.04500000000002</v>
      </c>
      <c r="R4429">
        <v>183540</v>
      </c>
      <c r="S4429">
        <v>2.3E-2</v>
      </c>
      <c r="T4429">
        <v>2.4300000000000002</v>
      </c>
      <c r="U4429">
        <v>4.3769999999999998</v>
      </c>
      <c r="V4429">
        <v>1785</v>
      </c>
      <c r="W4429">
        <v>7</v>
      </c>
      <c r="X4429">
        <f t="shared" si="148"/>
        <v>0</v>
      </c>
      <c r="Y4429">
        <f t="shared" si="149"/>
        <v>0</v>
      </c>
    </row>
    <row r="4430" spans="1:25" x14ac:dyDescent="0.2">
      <c r="A4430" t="s">
        <v>10574</v>
      </c>
      <c r="B4430" t="s">
        <v>387</v>
      </c>
      <c r="C4430">
        <v>3</v>
      </c>
      <c r="D4430">
        <v>15</v>
      </c>
      <c r="E4430" t="s">
        <v>4749</v>
      </c>
      <c r="F4430">
        <v>182.59700000000001</v>
      </c>
      <c r="G4430">
        <v>70.679000000000002</v>
      </c>
      <c r="H4430">
        <v>43.386000000000003</v>
      </c>
      <c r="I4430">
        <v>12905.834999999999</v>
      </c>
      <c r="J4430">
        <v>5263339</v>
      </c>
      <c r="K4430">
        <v>3.153</v>
      </c>
      <c r="L4430">
        <v>1.9430000000000001</v>
      </c>
      <c r="M4430">
        <v>575.71799999999996</v>
      </c>
      <c r="N4430">
        <v>234793</v>
      </c>
      <c r="O4430">
        <v>2.1619999999999999</v>
      </c>
      <c r="P4430">
        <v>3.778</v>
      </c>
      <c r="Q4430">
        <v>394.786</v>
      </c>
      <c r="R4430">
        <v>161004</v>
      </c>
      <c r="S4430">
        <v>1.7000000000000001E-2</v>
      </c>
      <c r="T4430">
        <v>2.089</v>
      </c>
      <c r="U4430">
        <v>3.1259999999999999</v>
      </c>
      <c r="V4430">
        <v>1275</v>
      </c>
      <c r="W4430">
        <v>5</v>
      </c>
      <c r="X4430">
        <f t="shared" si="148"/>
        <v>0</v>
      </c>
      <c r="Y4430">
        <f t="shared" si="149"/>
        <v>0</v>
      </c>
    </row>
    <row r="4431" spans="1:25" x14ac:dyDescent="0.2">
      <c r="A4431" t="s">
        <v>10574</v>
      </c>
      <c r="B4431" t="s">
        <v>387</v>
      </c>
      <c r="C4431">
        <v>3</v>
      </c>
      <c r="D4431">
        <v>16</v>
      </c>
      <c r="E4431" t="s">
        <v>4750</v>
      </c>
      <c r="F4431">
        <v>130.02600000000001</v>
      </c>
      <c r="G4431">
        <v>75.766000000000005</v>
      </c>
      <c r="H4431">
        <v>45.368000000000002</v>
      </c>
      <c r="I4431">
        <v>9851.518</v>
      </c>
      <c r="J4431">
        <v>4017708</v>
      </c>
      <c r="K4431">
        <v>3.72</v>
      </c>
      <c r="L4431">
        <v>2.419</v>
      </c>
      <c r="M4431">
        <v>483.63200000000001</v>
      </c>
      <c r="N4431">
        <v>197238</v>
      </c>
      <c r="O4431">
        <v>2.0649999999999999</v>
      </c>
      <c r="P4431">
        <v>2.544</v>
      </c>
      <c r="Q4431">
        <v>268.46499999999997</v>
      </c>
      <c r="R4431">
        <v>109487</v>
      </c>
      <c r="S4431">
        <v>0.01</v>
      </c>
      <c r="T4431">
        <v>1.5660000000000001</v>
      </c>
      <c r="U4431">
        <v>1.2509999999999999</v>
      </c>
      <c r="V4431">
        <v>510</v>
      </c>
      <c r="W4431">
        <v>2</v>
      </c>
      <c r="X4431">
        <f t="shared" ref="X4431:X4494" si="150">(MAX(0, (Q4431-599.74)))*1</f>
        <v>0</v>
      </c>
      <c r="Y4431">
        <f t="shared" ref="Y4431:Y4494" si="151">(MAX(0, (W4431-10.61)))*1</f>
        <v>0</v>
      </c>
    </row>
    <row r="4432" spans="1:25" x14ac:dyDescent="0.2">
      <c r="A4432" t="s">
        <v>10574</v>
      </c>
      <c r="B4432" t="s">
        <v>387</v>
      </c>
      <c r="C4432">
        <v>3</v>
      </c>
      <c r="D4432">
        <v>17</v>
      </c>
      <c r="E4432" t="s">
        <v>4751</v>
      </c>
      <c r="F4432">
        <v>198.20400000000001</v>
      </c>
      <c r="G4432">
        <v>66.540000000000006</v>
      </c>
      <c r="H4432">
        <v>38.442999999999998</v>
      </c>
      <c r="I4432">
        <v>13188.625</v>
      </c>
      <c r="J4432">
        <v>5378668</v>
      </c>
      <c r="K4432">
        <v>3.1869999999999998</v>
      </c>
      <c r="L4432">
        <v>2.3530000000000002</v>
      </c>
      <c r="M4432">
        <v>631.59</v>
      </c>
      <c r="N4432">
        <v>257579</v>
      </c>
      <c r="O4432">
        <v>2.4460000000000002</v>
      </c>
      <c r="P4432">
        <v>4.3479999999999999</v>
      </c>
      <c r="Q4432">
        <v>484.90300000000002</v>
      </c>
      <c r="R4432">
        <v>197756</v>
      </c>
      <c r="S4432">
        <v>3.2000000000000001E-2</v>
      </c>
      <c r="T4432">
        <v>2.8359999999999999</v>
      </c>
      <c r="U4432">
        <v>6.2530000000000001</v>
      </c>
      <c r="V4432">
        <v>2550</v>
      </c>
      <c r="W4432">
        <v>10</v>
      </c>
      <c r="X4432">
        <f t="shared" si="150"/>
        <v>0</v>
      </c>
      <c r="Y4432">
        <f t="shared" si="151"/>
        <v>0</v>
      </c>
    </row>
    <row r="4433" spans="1:25" x14ac:dyDescent="0.2">
      <c r="A4433" t="s">
        <v>10574</v>
      </c>
      <c r="B4433" t="s">
        <v>387</v>
      </c>
      <c r="C4433">
        <v>3</v>
      </c>
      <c r="D4433">
        <v>18</v>
      </c>
      <c r="E4433" t="s">
        <v>4326</v>
      </c>
      <c r="F4433">
        <v>233.68299999999999</v>
      </c>
      <c r="G4433">
        <v>61.061999999999998</v>
      </c>
      <c r="H4433">
        <v>34.26</v>
      </c>
      <c r="I4433">
        <v>14269.124</v>
      </c>
      <c r="J4433">
        <v>5819324</v>
      </c>
      <c r="K4433">
        <v>71.457999999999998</v>
      </c>
      <c r="L4433">
        <v>32.204999999999998</v>
      </c>
      <c r="M4433">
        <v>16698.472000000002</v>
      </c>
      <c r="N4433">
        <v>6810076</v>
      </c>
      <c r="O4433">
        <v>5.6509999999999998</v>
      </c>
      <c r="P4433">
        <v>11.569000000000001</v>
      </c>
      <c r="Q4433">
        <v>1320.4590000000001</v>
      </c>
      <c r="R4433">
        <v>538518</v>
      </c>
      <c r="S4433">
        <v>0.13400000000000001</v>
      </c>
      <c r="T4433">
        <v>5.8390000000000004</v>
      </c>
      <c r="U4433">
        <v>31.263000000000002</v>
      </c>
      <c r="V4433">
        <v>12750</v>
      </c>
      <c r="W4433">
        <v>50</v>
      </c>
      <c r="X4433">
        <f t="shared" si="150"/>
        <v>720.71900000000005</v>
      </c>
      <c r="Y4433">
        <f t="shared" si="151"/>
        <v>39.39</v>
      </c>
    </row>
    <row r="4434" spans="1:25" x14ac:dyDescent="0.2">
      <c r="A4434" t="s">
        <v>10574</v>
      </c>
      <c r="B4434" t="s">
        <v>387</v>
      </c>
      <c r="C4434">
        <v>3</v>
      </c>
      <c r="D4434">
        <v>19</v>
      </c>
      <c r="E4434" t="s">
        <v>4752</v>
      </c>
      <c r="F4434">
        <v>383.60700000000003</v>
      </c>
      <c r="G4434">
        <v>76.664000000000001</v>
      </c>
      <c r="H4434">
        <v>43.939</v>
      </c>
      <c r="I4434">
        <v>29408.756000000001</v>
      </c>
      <c r="J4434">
        <v>11993664</v>
      </c>
      <c r="K4434">
        <v>6.7110000000000003</v>
      </c>
      <c r="L4434">
        <v>9.8390000000000004</v>
      </c>
      <c r="M4434">
        <v>2574.3020000000001</v>
      </c>
      <c r="N4434">
        <v>1049868</v>
      </c>
      <c r="O4434">
        <v>2.3769999999999998</v>
      </c>
      <c r="P4434">
        <v>4.9240000000000004</v>
      </c>
      <c r="Q4434">
        <v>911.702</v>
      </c>
      <c r="R4434">
        <v>371816</v>
      </c>
      <c r="S4434">
        <v>2.5999999999999999E-2</v>
      </c>
      <c r="T4434">
        <v>2.5790000000000002</v>
      </c>
      <c r="U4434">
        <v>10.004</v>
      </c>
      <c r="V4434">
        <v>4080</v>
      </c>
      <c r="W4434">
        <v>16</v>
      </c>
      <c r="X4434">
        <f t="shared" si="150"/>
        <v>311.96199999999999</v>
      </c>
      <c r="Y4434">
        <f t="shared" si="151"/>
        <v>5.3900000000000006</v>
      </c>
    </row>
    <row r="4435" spans="1:25" x14ac:dyDescent="0.2">
      <c r="A4435" t="s">
        <v>10574</v>
      </c>
      <c r="B4435" t="s">
        <v>387</v>
      </c>
      <c r="C4435">
        <v>3</v>
      </c>
      <c r="D4435">
        <v>20</v>
      </c>
      <c r="E4435" t="s">
        <v>4753</v>
      </c>
      <c r="F4435">
        <v>170.09700000000001</v>
      </c>
      <c r="G4435">
        <v>69.248000000000005</v>
      </c>
      <c r="H4435">
        <v>43.033000000000001</v>
      </c>
      <c r="I4435">
        <v>11778.873</v>
      </c>
      <c r="J4435">
        <v>4803734</v>
      </c>
      <c r="K4435">
        <v>3.8149999999999999</v>
      </c>
      <c r="L4435">
        <v>2.93</v>
      </c>
      <c r="M4435">
        <v>648.97500000000002</v>
      </c>
      <c r="N4435">
        <v>264669</v>
      </c>
      <c r="O4435">
        <v>1.986</v>
      </c>
      <c r="P4435">
        <v>1.78</v>
      </c>
      <c r="Q4435">
        <v>337.73</v>
      </c>
      <c r="R4435">
        <v>137735</v>
      </c>
      <c r="S4435">
        <v>4.0000000000000001E-3</v>
      </c>
      <c r="T4435">
        <v>0.96799999999999997</v>
      </c>
      <c r="U4435">
        <v>0.625</v>
      </c>
      <c r="V4435">
        <v>255</v>
      </c>
      <c r="W4435">
        <v>1</v>
      </c>
      <c r="X4435">
        <f t="shared" si="150"/>
        <v>0</v>
      </c>
      <c r="Y4435">
        <f t="shared" si="151"/>
        <v>0</v>
      </c>
    </row>
    <row r="4436" spans="1:25" x14ac:dyDescent="0.2">
      <c r="A4436" t="s">
        <v>10574</v>
      </c>
      <c r="B4436" t="s">
        <v>387</v>
      </c>
      <c r="C4436">
        <v>3</v>
      </c>
      <c r="D4436">
        <v>21</v>
      </c>
      <c r="E4436" t="s">
        <v>4754</v>
      </c>
      <c r="F4436">
        <v>233.64400000000001</v>
      </c>
      <c r="G4436">
        <v>65.58</v>
      </c>
      <c r="H4436">
        <v>48.8</v>
      </c>
      <c r="I4436">
        <v>15322.441999999999</v>
      </c>
      <c r="J4436">
        <v>6248895</v>
      </c>
      <c r="K4436">
        <v>48.576000000000001</v>
      </c>
      <c r="L4436">
        <v>21.273</v>
      </c>
      <c r="M4436">
        <v>11349.562</v>
      </c>
      <c r="N4436">
        <v>4628650</v>
      </c>
      <c r="O4436">
        <v>7.8940000000000001</v>
      </c>
      <c r="P4436">
        <v>12.37</v>
      </c>
      <c r="Q4436">
        <v>1844.479</v>
      </c>
      <c r="R4436">
        <v>752227</v>
      </c>
      <c r="S4436">
        <v>0.13400000000000001</v>
      </c>
      <c r="T4436">
        <v>5.84</v>
      </c>
      <c r="U4436">
        <v>31.263000000000002</v>
      </c>
      <c r="V4436">
        <v>12750</v>
      </c>
      <c r="W4436">
        <v>50</v>
      </c>
      <c r="X4436">
        <f t="shared" si="150"/>
        <v>1244.739</v>
      </c>
      <c r="Y4436">
        <f t="shared" si="151"/>
        <v>39.39</v>
      </c>
    </row>
    <row r="4437" spans="1:25" x14ac:dyDescent="0.2">
      <c r="A4437" t="s">
        <v>10574</v>
      </c>
      <c r="B4437" t="s">
        <v>387</v>
      </c>
      <c r="C4437">
        <v>3</v>
      </c>
      <c r="D4437">
        <v>22</v>
      </c>
      <c r="E4437" t="s">
        <v>4755</v>
      </c>
      <c r="F4437">
        <v>216.614</v>
      </c>
      <c r="G4437">
        <v>65.944999999999993</v>
      </c>
      <c r="H4437">
        <v>35.741999999999997</v>
      </c>
      <c r="I4437">
        <v>14284.55</v>
      </c>
      <c r="J4437">
        <v>5825615</v>
      </c>
      <c r="K4437">
        <v>22.756</v>
      </c>
      <c r="L4437">
        <v>21.015000000000001</v>
      </c>
      <c r="M4437">
        <v>4929.3710000000001</v>
      </c>
      <c r="N4437">
        <v>2010327</v>
      </c>
      <c r="O4437">
        <v>2.944</v>
      </c>
      <c r="P4437">
        <v>5.51</v>
      </c>
      <c r="Q4437">
        <v>637.74</v>
      </c>
      <c r="R4437">
        <v>260087</v>
      </c>
      <c r="S4437">
        <v>6.6000000000000003E-2</v>
      </c>
      <c r="T4437">
        <v>4.1139999999999999</v>
      </c>
      <c r="U4437">
        <v>14.381</v>
      </c>
      <c r="V4437">
        <v>5865</v>
      </c>
      <c r="W4437">
        <v>23</v>
      </c>
      <c r="X4437">
        <f t="shared" si="150"/>
        <v>38</v>
      </c>
      <c r="Y4437">
        <f t="shared" si="151"/>
        <v>12.39</v>
      </c>
    </row>
    <row r="4438" spans="1:25" x14ac:dyDescent="0.2">
      <c r="A4438" t="s">
        <v>10574</v>
      </c>
      <c r="B4438" t="s">
        <v>387</v>
      </c>
      <c r="C4438">
        <v>3</v>
      </c>
      <c r="D4438">
        <v>23</v>
      </c>
      <c r="E4438" t="s">
        <v>4756</v>
      </c>
      <c r="F4438">
        <v>140.28</v>
      </c>
      <c r="G4438">
        <v>71.617000000000004</v>
      </c>
      <c r="H4438">
        <v>42.485999999999997</v>
      </c>
      <c r="I4438">
        <v>10046.402</v>
      </c>
      <c r="J4438">
        <v>4097187</v>
      </c>
      <c r="K4438">
        <v>3.6869999999999998</v>
      </c>
      <c r="L4438">
        <v>3.2690000000000001</v>
      </c>
      <c r="M4438">
        <v>517.15200000000004</v>
      </c>
      <c r="N4438">
        <v>210908</v>
      </c>
      <c r="O4438">
        <v>2.302</v>
      </c>
      <c r="P4438">
        <v>3.931</v>
      </c>
      <c r="Q4438">
        <v>322.959</v>
      </c>
      <c r="R4438">
        <v>131711</v>
      </c>
      <c r="S4438">
        <v>1.2999999999999999E-2</v>
      </c>
      <c r="T4438">
        <v>1.847</v>
      </c>
      <c r="U4438">
        <v>1.8759999999999999</v>
      </c>
      <c r="V4438">
        <v>765</v>
      </c>
      <c r="W4438">
        <v>3</v>
      </c>
      <c r="X4438">
        <f t="shared" si="150"/>
        <v>0</v>
      </c>
      <c r="Y4438">
        <f t="shared" si="151"/>
        <v>0</v>
      </c>
    </row>
    <row r="4439" spans="1:25" x14ac:dyDescent="0.2">
      <c r="A4439" t="s">
        <v>10574</v>
      </c>
      <c r="B4439" t="s">
        <v>387</v>
      </c>
      <c r="C4439">
        <v>3</v>
      </c>
      <c r="D4439">
        <v>24</v>
      </c>
      <c r="E4439" t="s">
        <v>4757</v>
      </c>
      <c r="F4439">
        <v>196.01</v>
      </c>
      <c r="G4439">
        <v>63.734999999999999</v>
      </c>
      <c r="H4439">
        <v>38.853000000000002</v>
      </c>
      <c r="I4439">
        <v>12492.735000000001</v>
      </c>
      <c r="J4439">
        <v>5094866</v>
      </c>
      <c r="K4439">
        <v>2.7679999999999998</v>
      </c>
      <c r="L4439">
        <v>1.7609999999999999</v>
      </c>
      <c r="M4439">
        <v>542.48299999999995</v>
      </c>
      <c r="N4439">
        <v>221239</v>
      </c>
      <c r="O4439">
        <v>2.2559999999999998</v>
      </c>
      <c r="P4439">
        <v>4.4059999999999997</v>
      </c>
      <c r="Q4439">
        <v>442.19799999999998</v>
      </c>
      <c r="R4439">
        <v>180340</v>
      </c>
      <c r="S4439">
        <v>1.9E-2</v>
      </c>
      <c r="T4439">
        <v>2.2090000000000001</v>
      </c>
      <c r="U4439">
        <v>3.7519999999999998</v>
      </c>
      <c r="V4439">
        <v>1530</v>
      </c>
      <c r="W4439">
        <v>6</v>
      </c>
      <c r="X4439">
        <f t="shared" si="150"/>
        <v>0</v>
      </c>
      <c r="Y4439">
        <f t="shared" si="151"/>
        <v>0</v>
      </c>
    </row>
    <row r="4440" spans="1:25" x14ac:dyDescent="0.2">
      <c r="A4440" t="s">
        <v>10574</v>
      </c>
      <c r="B4440" t="s">
        <v>387</v>
      </c>
      <c r="C4440">
        <v>3</v>
      </c>
      <c r="D4440">
        <v>25</v>
      </c>
      <c r="E4440" t="s">
        <v>4758</v>
      </c>
      <c r="F4440">
        <v>290.572</v>
      </c>
      <c r="G4440">
        <v>55.689</v>
      </c>
      <c r="H4440">
        <v>31.113</v>
      </c>
      <c r="I4440">
        <v>16181.573</v>
      </c>
      <c r="J4440">
        <v>6599271</v>
      </c>
      <c r="K4440">
        <v>78.082999999999998</v>
      </c>
      <c r="L4440">
        <v>39.896999999999998</v>
      </c>
      <c r="M4440">
        <v>22688.809000000001</v>
      </c>
      <c r="N4440">
        <v>9253093</v>
      </c>
      <c r="O4440">
        <v>5.2569999999999997</v>
      </c>
      <c r="P4440">
        <v>9.8849999999999998</v>
      </c>
      <c r="Q4440">
        <v>1527.5329999999999</v>
      </c>
      <c r="R4440">
        <v>622968</v>
      </c>
      <c r="S4440">
        <v>0.112</v>
      </c>
      <c r="T4440">
        <v>5.3410000000000002</v>
      </c>
      <c r="U4440">
        <v>32.514000000000003</v>
      </c>
      <c r="V4440">
        <v>13260</v>
      </c>
      <c r="W4440">
        <v>52</v>
      </c>
      <c r="X4440">
        <f t="shared" si="150"/>
        <v>927.79299999999989</v>
      </c>
      <c r="Y4440">
        <f t="shared" si="151"/>
        <v>41.39</v>
      </c>
    </row>
    <row r="4441" spans="1:25" x14ac:dyDescent="0.2">
      <c r="A4441" t="s">
        <v>10574</v>
      </c>
      <c r="B4441" t="s">
        <v>387</v>
      </c>
      <c r="C4441">
        <v>3</v>
      </c>
      <c r="D4441">
        <v>27</v>
      </c>
      <c r="E4441" t="s">
        <v>4759</v>
      </c>
      <c r="F4441">
        <v>204.21899999999999</v>
      </c>
      <c r="G4441">
        <v>69.254999999999995</v>
      </c>
      <c r="H4441">
        <v>36.393999999999998</v>
      </c>
      <c r="I4441">
        <v>14143.284</v>
      </c>
      <c r="J4441">
        <v>5768003</v>
      </c>
      <c r="K4441">
        <v>2.9980000000000002</v>
      </c>
      <c r="L4441">
        <v>2.3069999999999999</v>
      </c>
      <c r="M4441">
        <v>612.29999999999995</v>
      </c>
      <c r="N4441">
        <v>249712</v>
      </c>
      <c r="O4441">
        <v>2.2570000000000001</v>
      </c>
      <c r="P4441">
        <v>3.5379999999999998</v>
      </c>
      <c r="Q4441">
        <v>460.94900000000001</v>
      </c>
      <c r="R4441">
        <v>187987</v>
      </c>
      <c r="S4441">
        <v>3.1E-2</v>
      </c>
      <c r="T4441">
        <v>2.794</v>
      </c>
      <c r="U4441">
        <v>6.2530000000000001</v>
      </c>
      <c r="V4441">
        <v>2550</v>
      </c>
      <c r="W4441">
        <v>10</v>
      </c>
      <c r="X4441">
        <f t="shared" si="150"/>
        <v>0</v>
      </c>
      <c r="Y4441">
        <f t="shared" si="151"/>
        <v>0</v>
      </c>
    </row>
    <row r="4442" spans="1:25" x14ac:dyDescent="0.2">
      <c r="A4442" t="s">
        <v>10574</v>
      </c>
      <c r="B4442" t="s">
        <v>387</v>
      </c>
      <c r="C4442">
        <v>3</v>
      </c>
      <c r="D4442">
        <v>28</v>
      </c>
      <c r="E4442" t="s">
        <v>4760</v>
      </c>
      <c r="F4442">
        <v>339.06299999999999</v>
      </c>
      <c r="G4442">
        <v>53.533000000000001</v>
      </c>
      <c r="H4442">
        <v>29.619</v>
      </c>
      <c r="I4442">
        <v>18151.233</v>
      </c>
      <c r="J4442">
        <v>7402550</v>
      </c>
      <c r="K4442">
        <v>3.0270000000000001</v>
      </c>
      <c r="L4442">
        <v>2.1909999999999998</v>
      </c>
      <c r="M4442">
        <v>1026.2460000000001</v>
      </c>
      <c r="N4442">
        <v>418530</v>
      </c>
      <c r="O4442">
        <v>2.0630000000000002</v>
      </c>
      <c r="P4442">
        <v>4.88</v>
      </c>
      <c r="Q4442">
        <v>699.52599999999995</v>
      </c>
      <c r="R4442">
        <v>285285</v>
      </c>
      <c r="S4442">
        <v>1.4999999999999999E-2</v>
      </c>
      <c r="T4442">
        <v>1.94</v>
      </c>
      <c r="U4442">
        <v>5.0019999999999998</v>
      </c>
      <c r="V4442">
        <v>2040</v>
      </c>
      <c r="W4442">
        <v>8</v>
      </c>
      <c r="X4442">
        <f t="shared" si="150"/>
        <v>99.785999999999945</v>
      </c>
      <c r="Y4442">
        <f t="shared" si="151"/>
        <v>0</v>
      </c>
    </row>
    <row r="4443" spans="1:25" x14ac:dyDescent="0.2">
      <c r="A4443" t="s">
        <v>10574</v>
      </c>
      <c r="B4443" t="s">
        <v>387</v>
      </c>
      <c r="C4443">
        <v>3</v>
      </c>
      <c r="D4443">
        <v>30</v>
      </c>
      <c r="E4443" t="s">
        <v>4761</v>
      </c>
      <c r="F4443">
        <v>242.005</v>
      </c>
      <c r="G4443">
        <v>61.055</v>
      </c>
      <c r="H4443">
        <v>32.488</v>
      </c>
      <c r="I4443">
        <v>14775.634</v>
      </c>
      <c r="J4443">
        <v>6025892</v>
      </c>
      <c r="K4443">
        <v>58.134999999999998</v>
      </c>
      <c r="L4443">
        <v>21.942</v>
      </c>
      <c r="M4443">
        <v>14068.86</v>
      </c>
      <c r="N4443">
        <v>5737651</v>
      </c>
      <c r="O4443">
        <v>13.4</v>
      </c>
      <c r="P4443">
        <v>20.125</v>
      </c>
      <c r="Q4443">
        <v>3242.7750000000001</v>
      </c>
      <c r="R4443">
        <v>1322489</v>
      </c>
      <c r="S4443">
        <v>0.191</v>
      </c>
      <c r="T4443">
        <v>6.98</v>
      </c>
      <c r="U4443">
        <v>46.27</v>
      </c>
      <c r="V4443">
        <v>18870</v>
      </c>
      <c r="W4443">
        <v>74</v>
      </c>
      <c r="X4443">
        <f t="shared" si="150"/>
        <v>2643.0349999999999</v>
      </c>
      <c r="Y4443">
        <f t="shared" si="151"/>
        <v>63.39</v>
      </c>
    </row>
    <row r="4444" spans="1:25" x14ac:dyDescent="0.2">
      <c r="A4444" t="s">
        <v>10574</v>
      </c>
      <c r="B4444" t="s">
        <v>387</v>
      </c>
      <c r="C4444">
        <v>3</v>
      </c>
      <c r="D4444">
        <v>31</v>
      </c>
      <c r="E4444" t="s">
        <v>4762</v>
      </c>
      <c r="F4444">
        <v>317.72800000000001</v>
      </c>
      <c r="G4444">
        <v>60.703000000000003</v>
      </c>
      <c r="H4444">
        <v>35.558</v>
      </c>
      <c r="I4444">
        <v>19287.074000000001</v>
      </c>
      <c r="J4444">
        <v>7865776</v>
      </c>
      <c r="K4444">
        <v>34.968000000000004</v>
      </c>
      <c r="L4444">
        <v>28.968</v>
      </c>
      <c r="M4444">
        <v>11110.463</v>
      </c>
      <c r="N4444">
        <v>4531139</v>
      </c>
      <c r="O4444">
        <v>7.7850000000000001</v>
      </c>
      <c r="P4444">
        <v>13.766999999999999</v>
      </c>
      <c r="Q4444">
        <v>2473.4209999999998</v>
      </c>
      <c r="R4444">
        <v>1008726</v>
      </c>
      <c r="S4444">
        <v>0.13600000000000001</v>
      </c>
      <c r="T4444">
        <v>5.883</v>
      </c>
      <c r="U4444">
        <v>43.143000000000001</v>
      </c>
      <c r="V4444">
        <v>17595</v>
      </c>
      <c r="W4444">
        <v>69</v>
      </c>
      <c r="X4444">
        <f t="shared" si="150"/>
        <v>1873.6809999999998</v>
      </c>
      <c r="Y4444">
        <f t="shared" si="151"/>
        <v>58.39</v>
      </c>
    </row>
    <row r="4445" spans="1:25" x14ac:dyDescent="0.2">
      <c r="A4445" t="s">
        <v>10574</v>
      </c>
      <c r="B4445" t="s">
        <v>387</v>
      </c>
      <c r="C4445">
        <v>3</v>
      </c>
      <c r="D4445">
        <v>32</v>
      </c>
      <c r="E4445" t="s">
        <v>4763</v>
      </c>
      <c r="F4445">
        <v>343.03300000000002</v>
      </c>
      <c r="G4445">
        <v>60.664000000000001</v>
      </c>
      <c r="H4445">
        <v>39.503</v>
      </c>
      <c r="I4445">
        <v>20809.914000000001</v>
      </c>
      <c r="J4445">
        <v>8486830</v>
      </c>
      <c r="K4445">
        <v>48.368000000000002</v>
      </c>
      <c r="L4445">
        <v>23.832000000000001</v>
      </c>
      <c r="M4445">
        <v>16591.705999999998</v>
      </c>
      <c r="N4445">
        <v>6766534</v>
      </c>
      <c r="O4445">
        <v>11.198</v>
      </c>
      <c r="P4445">
        <v>17.501000000000001</v>
      </c>
      <c r="Q4445">
        <v>3841.317</v>
      </c>
      <c r="R4445">
        <v>1566590</v>
      </c>
      <c r="S4445">
        <v>0.153</v>
      </c>
      <c r="T4445">
        <v>6.2469999999999999</v>
      </c>
      <c r="U4445">
        <v>52.521999999999998</v>
      </c>
      <c r="V4445">
        <v>21420</v>
      </c>
      <c r="W4445">
        <v>84</v>
      </c>
      <c r="X4445">
        <f t="shared" si="150"/>
        <v>3241.5770000000002</v>
      </c>
      <c r="Y4445">
        <f t="shared" si="151"/>
        <v>73.39</v>
      </c>
    </row>
    <row r="4446" spans="1:25" x14ac:dyDescent="0.2">
      <c r="A4446" t="s">
        <v>10574</v>
      </c>
      <c r="B4446" t="s">
        <v>387</v>
      </c>
      <c r="C4446">
        <v>3</v>
      </c>
      <c r="D4446">
        <v>33</v>
      </c>
      <c r="E4446" t="s">
        <v>4764</v>
      </c>
      <c r="F4446">
        <v>257.50200000000001</v>
      </c>
      <c r="G4446">
        <v>53.444000000000003</v>
      </c>
      <c r="H4446">
        <v>28.574999999999999</v>
      </c>
      <c r="I4446">
        <v>13761.803</v>
      </c>
      <c r="J4446">
        <v>5612425</v>
      </c>
      <c r="K4446">
        <v>39.845999999999997</v>
      </c>
      <c r="L4446">
        <v>30.497</v>
      </c>
      <c r="M4446">
        <v>10260.290000000001</v>
      </c>
      <c r="N4446">
        <v>4184416</v>
      </c>
      <c r="O4446">
        <v>3.5009999999999999</v>
      </c>
      <c r="P4446">
        <v>7.3230000000000004</v>
      </c>
      <c r="Q4446">
        <v>901.42100000000005</v>
      </c>
      <c r="R4446">
        <v>367623</v>
      </c>
      <c r="S4446">
        <v>7.4999999999999997E-2</v>
      </c>
      <c r="T4446">
        <v>4.3810000000000002</v>
      </c>
      <c r="U4446">
        <v>19.382999999999999</v>
      </c>
      <c r="V4446">
        <v>7905</v>
      </c>
      <c r="W4446">
        <v>31</v>
      </c>
      <c r="X4446">
        <f t="shared" si="150"/>
        <v>301.68100000000004</v>
      </c>
      <c r="Y4446">
        <f t="shared" si="151"/>
        <v>20.39</v>
      </c>
    </row>
    <row r="4447" spans="1:25" x14ac:dyDescent="0.2">
      <c r="A4447" t="s">
        <v>10574</v>
      </c>
      <c r="B4447" t="s">
        <v>387</v>
      </c>
      <c r="C4447">
        <v>3</v>
      </c>
      <c r="D4447">
        <v>34</v>
      </c>
      <c r="E4447" t="s">
        <v>4765</v>
      </c>
      <c r="F4447">
        <v>261.42</v>
      </c>
      <c r="G4447">
        <v>46.11</v>
      </c>
      <c r="H4447">
        <v>24.186</v>
      </c>
      <c r="I4447">
        <v>12054.200999999999</v>
      </c>
      <c r="J4447">
        <v>4916020</v>
      </c>
      <c r="K4447">
        <v>64.765000000000001</v>
      </c>
      <c r="L4447">
        <v>23.934999999999999</v>
      </c>
      <c r="M4447">
        <v>16930.994999999999</v>
      </c>
      <c r="N4447">
        <v>6904905</v>
      </c>
      <c r="O4447">
        <v>5.9139999999999997</v>
      </c>
      <c r="P4447">
        <v>10.885999999999999</v>
      </c>
      <c r="Q4447">
        <v>1546.1289999999999</v>
      </c>
      <c r="R4447">
        <v>630552</v>
      </c>
      <c r="S4447">
        <v>0.13200000000000001</v>
      </c>
      <c r="T4447">
        <v>5.79</v>
      </c>
      <c r="U4447">
        <v>34.39</v>
      </c>
      <c r="V4447">
        <v>14025</v>
      </c>
      <c r="W4447">
        <v>55</v>
      </c>
      <c r="X4447">
        <f t="shared" si="150"/>
        <v>946.3889999999999</v>
      </c>
      <c r="Y4447">
        <f t="shared" si="151"/>
        <v>44.39</v>
      </c>
    </row>
    <row r="4448" spans="1:25" x14ac:dyDescent="0.2">
      <c r="A4448" t="s">
        <v>10574</v>
      </c>
      <c r="B4448" t="s">
        <v>387</v>
      </c>
      <c r="C4448">
        <v>3</v>
      </c>
      <c r="D4448">
        <v>35</v>
      </c>
      <c r="E4448" t="s">
        <v>4766</v>
      </c>
      <c r="F4448">
        <v>198.131</v>
      </c>
      <c r="G4448">
        <v>63.36</v>
      </c>
      <c r="H4448">
        <v>32.036000000000001</v>
      </c>
      <c r="I4448">
        <v>12553.671</v>
      </c>
      <c r="J4448">
        <v>5119717</v>
      </c>
      <c r="K4448">
        <v>2.9180000000000001</v>
      </c>
      <c r="L4448">
        <v>2.5030000000000001</v>
      </c>
      <c r="M4448">
        <v>578.23400000000004</v>
      </c>
      <c r="N4448">
        <v>235819</v>
      </c>
      <c r="O4448">
        <v>2.323</v>
      </c>
      <c r="P4448">
        <v>4.5039999999999996</v>
      </c>
      <c r="Q4448">
        <v>460.28699999999998</v>
      </c>
      <c r="R4448">
        <v>187717</v>
      </c>
      <c r="S4448">
        <v>2.1999999999999999E-2</v>
      </c>
      <c r="T4448">
        <v>2.3730000000000002</v>
      </c>
      <c r="U4448">
        <v>4.3769999999999998</v>
      </c>
      <c r="V4448">
        <v>1785</v>
      </c>
      <c r="W4448">
        <v>7</v>
      </c>
      <c r="X4448">
        <f t="shared" si="150"/>
        <v>0</v>
      </c>
      <c r="Y4448">
        <f t="shared" si="151"/>
        <v>0</v>
      </c>
    </row>
    <row r="4449" spans="1:25" x14ac:dyDescent="0.2">
      <c r="A4449" t="s">
        <v>10574</v>
      </c>
      <c r="B4449" t="s">
        <v>387</v>
      </c>
      <c r="C4449">
        <v>3</v>
      </c>
      <c r="D4449">
        <v>36</v>
      </c>
      <c r="E4449" t="s">
        <v>4767</v>
      </c>
      <c r="F4449">
        <v>240.12200000000001</v>
      </c>
      <c r="G4449">
        <v>51.677</v>
      </c>
      <c r="H4449">
        <v>29.137</v>
      </c>
      <c r="I4449">
        <v>12408.893</v>
      </c>
      <c r="J4449">
        <v>5060673</v>
      </c>
      <c r="K4449">
        <v>9.0690000000000008</v>
      </c>
      <c r="L4449">
        <v>8.4450000000000003</v>
      </c>
      <c r="M4449">
        <v>2177.7310000000002</v>
      </c>
      <c r="N4449">
        <v>888136</v>
      </c>
      <c r="O4449">
        <v>2.09</v>
      </c>
      <c r="P4449">
        <v>3.7309999999999999</v>
      </c>
      <c r="Q4449">
        <v>501.92399999999998</v>
      </c>
      <c r="R4449">
        <v>204698</v>
      </c>
      <c r="S4449">
        <v>2.3E-2</v>
      </c>
      <c r="T4449">
        <v>2.4449999999999998</v>
      </c>
      <c r="U4449">
        <v>5.6269999999999998</v>
      </c>
      <c r="V4449">
        <v>2295</v>
      </c>
      <c r="W4449">
        <v>9</v>
      </c>
      <c r="X4449">
        <f t="shared" si="150"/>
        <v>0</v>
      </c>
      <c r="Y4449">
        <f t="shared" si="151"/>
        <v>0</v>
      </c>
    </row>
    <row r="4450" spans="1:25" x14ac:dyDescent="0.2">
      <c r="A4450" t="s">
        <v>10574</v>
      </c>
      <c r="B4450" t="s">
        <v>387</v>
      </c>
      <c r="C4450">
        <v>4</v>
      </c>
      <c r="D4450">
        <v>1</v>
      </c>
      <c r="E4450" t="s">
        <v>1060</v>
      </c>
      <c r="F4450">
        <v>270.15199999999999</v>
      </c>
      <c r="G4450">
        <v>68.525999999999996</v>
      </c>
      <c r="H4450">
        <v>36.835000000000001</v>
      </c>
      <c r="I4450">
        <v>18512.496999999999</v>
      </c>
      <c r="J4450">
        <v>7549883</v>
      </c>
      <c r="K4450">
        <v>19.669</v>
      </c>
      <c r="L4450">
        <v>24.234000000000002</v>
      </c>
      <c r="M4450">
        <v>5313.6620000000003</v>
      </c>
      <c r="N4450">
        <v>2167051</v>
      </c>
      <c r="O4450">
        <v>8.8409999999999993</v>
      </c>
      <c r="P4450">
        <v>16.2</v>
      </c>
      <c r="Q4450">
        <v>2388.3530000000001</v>
      </c>
      <c r="R4450">
        <v>974033</v>
      </c>
      <c r="S4450">
        <v>0.09</v>
      </c>
      <c r="T4450">
        <v>4.7969999999999997</v>
      </c>
      <c r="U4450">
        <v>24.385000000000002</v>
      </c>
      <c r="V4450">
        <v>9945</v>
      </c>
      <c r="W4450">
        <v>39</v>
      </c>
      <c r="X4450">
        <f t="shared" si="150"/>
        <v>1788.6130000000001</v>
      </c>
      <c r="Y4450">
        <f t="shared" si="151"/>
        <v>28.39</v>
      </c>
    </row>
    <row r="4451" spans="1:25" x14ac:dyDescent="0.2">
      <c r="A4451" t="s">
        <v>10574</v>
      </c>
      <c r="B4451" t="s">
        <v>387</v>
      </c>
      <c r="C4451">
        <v>4</v>
      </c>
      <c r="D4451">
        <v>2</v>
      </c>
      <c r="E4451" t="s">
        <v>4768</v>
      </c>
      <c r="F4451">
        <v>338.42099999999999</v>
      </c>
      <c r="G4451">
        <v>63.624000000000002</v>
      </c>
      <c r="H4451">
        <v>36.625</v>
      </c>
      <c r="I4451">
        <v>21531.636999999999</v>
      </c>
      <c r="J4451">
        <v>8781168</v>
      </c>
      <c r="K4451">
        <v>30.738</v>
      </c>
      <c r="L4451">
        <v>25.968</v>
      </c>
      <c r="M4451">
        <v>10402.323</v>
      </c>
      <c r="N4451">
        <v>4242341</v>
      </c>
      <c r="O4451">
        <v>16.625</v>
      </c>
      <c r="P4451">
        <v>23.442</v>
      </c>
      <c r="Q4451">
        <v>5626.1210000000001</v>
      </c>
      <c r="R4451">
        <v>2294480</v>
      </c>
      <c r="S4451">
        <v>0.20100000000000001</v>
      </c>
      <c r="T4451">
        <v>7.1630000000000003</v>
      </c>
      <c r="U4451">
        <v>68.153999999999996</v>
      </c>
      <c r="V4451">
        <v>27795</v>
      </c>
      <c r="W4451">
        <v>109</v>
      </c>
      <c r="X4451">
        <f t="shared" si="150"/>
        <v>5026.3810000000003</v>
      </c>
      <c r="Y4451">
        <f t="shared" si="151"/>
        <v>98.39</v>
      </c>
    </row>
    <row r="4452" spans="1:25" x14ac:dyDescent="0.2">
      <c r="A4452" t="s">
        <v>10574</v>
      </c>
      <c r="B4452" t="s">
        <v>387</v>
      </c>
      <c r="C4452">
        <v>4</v>
      </c>
      <c r="D4452">
        <v>3</v>
      </c>
      <c r="E4452" t="s">
        <v>4769</v>
      </c>
      <c r="F4452">
        <v>312.60599999999999</v>
      </c>
      <c r="G4452">
        <v>70.781999999999996</v>
      </c>
      <c r="H4452">
        <v>38.249000000000002</v>
      </c>
      <c r="I4452">
        <v>22126.984</v>
      </c>
      <c r="J4452">
        <v>9023966</v>
      </c>
      <c r="K4452">
        <v>37.268000000000001</v>
      </c>
      <c r="L4452">
        <v>25.585999999999999</v>
      </c>
      <c r="M4452">
        <v>11650.290999999999</v>
      </c>
      <c r="N4452">
        <v>4751295</v>
      </c>
      <c r="O4452">
        <v>20.114000000000001</v>
      </c>
      <c r="P4452">
        <v>24.199000000000002</v>
      </c>
      <c r="Q4452">
        <v>6287.9</v>
      </c>
      <c r="R4452">
        <v>2564371</v>
      </c>
      <c r="S4452">
        <v>0.154</v>
      </c>
      <c r="T4452">
        <v>6.2649999999999997</v>
      </c>
      <c r="U4452">
        <v>48.145000000000003</v>
      </c>
      <c r="V4452">
        <v>19635</v>
      </c>
      <c r="W4452">
        <v>77</v>
      </c>
      <c r="X4452">
        <f t="shared" si="150"/>
        <v>5688.16</v>
      </c>
      <c r="Y4452">
        <f t="shared" si="151"/>
        <v>66.39</v>
      </c>
    </row>
    <row r="4453" spans="1:25" x14ac:dyDescent="0.2">
      <c r="A4453" t="s">
        <v>10574</v>
      </c>
      <c r="B4453" t="s">
        <v>387</v>
      </c>
      <c r="C4453">
        <v>4</v>
      </c>
      <c r="D4453">
        <v>4</v>
      </c>
      <c r="E4453" t="s">
        <v>4770</v>
      </c>
      <c r="F4453">
        <v>194.19300000000001</v>
      </c>
      <c r="G4453">
        <v>70.918999999999997</v>
      </c>
      <c r="H4453">
        <v>38.319000000000003</v>
      </c>
      <c r="I4453">
        <v>13771.916999999999</v>
      </c>
      <c r="J4453">
        <v>5616550</v>
      </c>
      <c r="K4453">
        <v>2.5179999999999998</v>
      </c>
      <c r="L4453">
        <v>1.708</v>
      </c>
      <c r="M4453">
        <v>488.95800000000003</v>
      </c>
      <c r="N4453">
        <v>199410</v>
      </c>
      <c r="O4453">
        <v>3.7629999999999999</v>
      </c>
      <c r="P4453">
        <v>7.8789999999999996</v>
      </c>
      <c r="Q4453">
        <v>730.75699999999995</v>
      </c>
      <c r="R4453">
        <v>298022</v>
      </c>
      <c r="S4453">
        <v>4.4999999999999998E-2</v>
      </c>
      <c r="T4453">
        <v>3.39</v>
      </c>
      <c r="U4453">
        <v>8.7539999999999996</v>
      </c>
      <c r="V4453">
        <v>3570</v>
      </c>
      <c r="W4453">
        <v>14</v>
      </c>
      <c r="X4453">
        <f t="shared" si="150"/>
        <v>131.01699999999994</v>
      </c>
      <c r="Y4453">
        <f t="shared" si="151"/>
        <v>3.3900000000000006</v>
      </c>
    </row>
    <row r="4454" spans="1:25" x14ac:dyDescent="0.2">
      <c r="A4454" t="s">
        <v>10574</v>
      </c>
      <c r="B4454" t="s">
        <v>387</v>
      </c>
      <c r="C4454">
        <v>4</v>
      </c>
      <c r="D4454">
        <v>5</v>
      </c>
      <c r="E4454" t="s">
        <v>4771</v>
      </c>
      <c r="F4454">
        <v>208.61600000000001</v>
      </c>
      <c r="G4454">
        <v>71.028999999999996</v>
      </c>
      <c r="H4454">
        <v>36.526000000000003</v>
      </c>
      <c r="I4454">
        <v>14817.828</v>
      </c>
      <c r="J4454">
        <v>6043100</v>
      </c>
      <c r="K4454">
        <v>2.754</v>
      </c>
      <c r="L4454">
        <v>1.982</v>
      </c>
      <c r="M4454">
        <v>574.58500000000004</v>
      </c>
      <c r="N4454">
        <v>234331</v>
      </c>
      <c r="O4454">
        <v>3.1619999999999999</v>
      </c>
      <c r="P4454">
        <v>7.5970000000000004</v>
      </c>
      <c r="Q4454">
        <v>659.69799999999998</v>
      </c>
      <c r="R4454">
        <v>269042</v>
      </c>
      <c r="S4454">
        <v>5.3999999999999999E-2</v>
      </c>
      <c r="T4454">
        <v>3.7090000000000001</v>
      </c>
      <c r="U4454">
        <v>11.255000000000001</v>
      </c>
      <c r="V4454">
        <v>4590</v>
      </c>
      <c r="W4454">
        <v>18</v>
      </c>
      <c r="X4454">
        <f t="shared" si="150"/>
        <v>59.95799999999997</v>
      </c>
      <c r="Y4454">
        <f t="shared" si="151"/>
        <v>7.3900000000000006</v>
      </c>
    </row>
    <row r="4455" spans="1:25" x14ac:dyDescent="0.2">
      <c r="A4455" t="s">
        <v>10574</v>
      </c>
      <c r="B4455" t="s">
        <v>387</v>
      </c>
      <c r="C4455">
        <v>4</v>
      </c>
      <c r="D4455">
        <v>6</v>
      </c>
      <c r="E4455" t="s">
        <v>4772</v>
      </c>
      <c r="F4455">
        <v>232.351</v>
      </c>
      <c r="G4455">
        <v>68.700999999999993</v>
      </c>
      <c r="H4455">
        <v>46.512</v>
      </c>
      <c r="I4455">
        <v>15962.715</v>
      </c>
      <c r="J4455">
        <v>6510015</v>
      </c>
      <c r="K4455">
        <v>2.9220000000000002</v>
      </c>
      <c r="L4455">
        <v>2.2799999999999998</v>
      </c>
      <c r="M4455">
        <v>679.00699999999995</v>
      </c>
      <c r="N4455">
        <v>276917</v>
      </c>
      <c r="O4455">
        <v>2.746</v>
      </c>
      <c r="P4455">
        <v>4.4349999999999996</v>
      </c>
      <c r="Q4455">
        <v>638.05600000000004</v>
      </c>
      <c r="R4455">
        <v>260216</v>
      </c>
      <c r="S4455">
        <v>0.04</v>
      </c>
      <c r="T4455">
        <v>3.2080000000000002</v>
      </c>
      <c r="U4455">
        <v>9.3789999999999996</v>
      </c>
      <c r="V4455">
        <v>3825</v>
      </c>
      <c r="W4455">
        <v>15</v>
      </c>
      <c r="X4455">
        <f t="shared" si="150"/>
        <v>38.316000000000031</v>
      </c>
      <c r="Y4455">
        <f t="shared" si="151"/>
        <v>4.3900000000000006</v>
      </c>
    </row>
    <row r="4456" spans="1:25" x14ac:dyDescent="0.2">
      <c r="A4456" t="s">
        <v>10574</v>
      </c>
      <c r="B4456" t="s">
        <v>387</v>
      </c>
      <c r="C4456">
        <v>4</v>
      </c>
      <c r="D4456">
        <v>7</v>
      </c>
      <c r="E4456" t="s">
        <v>2415</v>
      </c>
      <c r="F4456">
        <v>227.10400000000001</v>
      </c>
      <c r="G4456">
        <v>95.534000000000006</v>
      </c>
      <c r="H4456">
        <v>46.17</v>
      </c>
      <c r="I4456">
        <v>21696.109</v>
      </c>
      <c r="J4456">
        <v>8848244</v>
      </c>
      <c r="K4456">
        <v>3.6280000000000001</v>
      </c>
      <c r="L4456">
        <v>2.4249999999999998</v>
      </c>
      <c r="M4456">
        <v>823.88499999999999</v>
      </c>
      <c r="N4456">
        <v>336002</v>
      </c>
      <c r="O4456">
        <v>3.641</v>
      </c>
      <c r="P4456">
        <v>7.125</v>
      </c>
      <c r="Q4456">
        <v>826.86900000000003</v>
      </c>
      <c r="R4456">
        <v>337219</v>
      </c>
      <c r="S4456">
        <v>4.1000000000000002E-2</v>
      </c>
      <c r="T4456">
        <v>3.2450000000000001</v>
      </c>
      <c r="U4456">
        <v>9.3789999999999996</v>
      </c>
      <c r="V4456">
        <v>3825</v>
      </c>
      <c r="W4456">
        <v>15</v>
      </c>
      <c r="X4456">
        <f t="shared" si="150"/>
        <v>227.12900000000002</v>
      </c>
      <c r="Y4456">
        <f t="shared" si="151"/>
        <v>4.3900000000000006</v>
      </c>
    </row>
    <row r="4457" spans="1:25" x14ac:dyDescent="0.2">
      <c r="A4457" t="s">
        <v>10574</v>
      </c>
      <c r="B4457" t="s">
        <v>387</v>
      </c>
      <c r="C4457">
        <v>4</v>
      </c>
      <c r="D4457">
        <v>9</v>
      </c>
      <c r="E4457" t="s">
        <v>3590</v>
      </c>
      <c r="F4457">
        <v>328.44900000000001</v>
      </c>
      <c r="G4457">
        <v>85.114000000000004</v>
      </c>
      <c r="H4457">
        <v>40.726999999999997</v>
      </c>
      <c r="I4457">
        <v>27955.608</v>
      </c>
      <c r="J4457">
        <v>11401032</v>
      </c>
      <c r="K4457">
        <v>48.514000000000003</v>
      </c>
      <c r="L4457">
        <v>17.555</v>
      </c>
      <c r="M4457">
        <v>15934.355</v>
      </c>
      <c r="N4457">
        <v>6498449</v>
      </c>
      <c r="O4457">
        <v>16.925000000000001</v>
      </c>
      <c r="P4457">
        <v>23.859000000000002</v>
      </c>
      <c r="Q4457">
        <v>5558.9250000000002</v>
      </c>
      <c r="R4457">
        <v>2267076</v>
      </c>
      <c r="S4457">
        <v>0.2</v>
      </c>
      <c r="T4457">
        <v>7.1369999999999996</v>
      </c>
      <c r="U4457">
        <v>65.653000000000006</v>
      </c>
      <c r="V4457">
        <v>26775</v>
      </c>
      <c r="W4457">
        <v>105</v>
      </c>
      <c r="X4457">
        <f t="shared" si="150"/>
        <v>4959.1850000000004</v>
      </c>
      <c r="Y4457">
        <f t="shared" si="151"/>
        <v>94.39</v>
      </c>
    </row>
    <row r="4458" spans="1:25" x14ac:dyDescent="0.2">
      <c r="A4458" t="s">
        <v>10574</v>
      </c>
      <c r="B4458" t="s">
        <v>387</v>
      </c>
      <c r="C4458">
        <v>4</v>
      </c>
      <c r="D4458">
        <v>10</v>
      </c>
      <c r="E4458" t="s">
        <v>4773</v>
      </c>
      <c r="F4458">
        <v>120.88500000000001</v>
      </c>
      <c r="G4458">
        <v>53.59</v>
      </c>
      <c r="H4458">
        <v>33.268999999999998</v>
      </c>
      <c r="I4458">
        <v>6478.1840000000002</v>
      </c>
      <c r="J4458">
        <v>2641974</v>
      </c>
      <c r="K4458">
        <v>6.5979999999999999</v>
      </c>
      <c r="L4458">
        <v>6.0579999999999998</v>
      </c>
      <c r="M4458">
        <v>797.56299999999999</v>
      </c>
      <c r="N4458">
        <v>325267</v>
      </c>
      <c r="O4458">
        <v>6.3</v>
      </c>
      <c r="P4458">
        <v>14.856</v>
      </c>
      <c r="Q4458">
        <v>761.54</v>
      </c>
      <c r="R4458">
        <v>310576</v>
      </c>
      <c r="S4458">
        <v>7.8E-2</v>
      </c>
      <c r="T4458">
        <v>4.4470000000000001</v>
      </c>
      <c r="U4458">
        <v>9.3789999999999996</v>
      </c>
      <c r="V4458">
        <v>3825</v>
      </c>
      <c r="W4458">
        <v>15</v>
      </c>
      <c r="X4458">
        <f t="shared" si="150"/>
        <v>161.79999999999995</v>
      </c>
      <c r="Y4458">
        <f t="shared" si="151"/>
        <v>4.3900000000000006</v>
      </c>
    </row>
    <row r="4459" spans="1:25" x14ac:dyDescent="0.2">
      <c r="A4459" t="s">
        <v>10574</v>
      </c>
      <c r="B4459" t="s">
        <v>387</v>
      </c>
      <c r="C4459">
        <v>4</v>
      </c>
      <c r="D4459">
        <v>11</v>
      </c>
      <c r="E4459" t="s">
        <v>4774</v>
      </c>
      <c r="F4459">
        <v>319.35700000000003</v>
      </c>
      <c r="G4459">
        <v>87.88</v>
      </c>
      <c r="H4459">
        <v>41.991</v>
      </c>
      <c r="I4459">
        <v>28065.042000000001</v>
      </c>
      <c r="J4459">
        <v>11445662</v>
      </c>
      <c r="K4459">
        <v>40.317</v>
      </c>
      <c r="L4459">
        <v>17.943000000000001</v>
      </c>
      <c r="M4459">
        <v>12875.634</v>
      </c>
      <c r="N4459">
        <v>5251022</v>
      </c>
      <c r="O4459">
        <v>19.904</v>
      </c>
      <c r="P4459">
        <v>28.431999999999999</v>
      </c>
      <c r="Q4459">
        <v>6356.3609999999999</v>
      </c>
      <c r="R4459">
        <v>2592291</v>
      </c>
      <c r="S4459">
        <v>0.16800000000000001</v>
      </c>
      <c r="T4459">
        <v>6.55</v>
      </c>
      <c r="U4459">
        <v>53.773000000000003</v>
      </c>
      <c r="V4459">
        <v>21930</v>
      </c>
      <c r="W4459">
        <v>86</v>
      </c>
      <c r="X4459">
        <f t="shared" si="150"/>
        <v>5756.6210000000001</v>
      </c>
      <c r="Y4459">
        <f t="shared" si="151"/>
        <v>75.39</v>
      </c>
    </row>
    <row r="4460" spans="1:25" x14ac:dyDescent="0.2">
      <c r="A4460" t="s">
        <v>10574</v>
      </c>
      <c r="B4460" t="s">
        <v>387</v>
      </c>
      <c r="C4460">
        <v>4</v>
      </c>
      <c r="D4460">
        <v>13</v>
      </c>
      <c r="E4460" t="s">
        <v>4775</v>
      </c>
      <c r="F4460">
        <v>192.69499999999999</v>
      </c>
      <c r="G4460">
        <v>74.302000000000007</v>
      </c>
      <c r="H4460">
        <v>37.969000000000001</v>
      </c>
      <c r="I4460">
        <v>14317.522000000001</v>
      </c>
      <c r="J4460">
        <v>5839062</v>
      </c>
      <c r="K4460">
        <v>29.776</v>
      </c>
      <c r="L4460">
        <v>25.829000000000001</v>
      </c>
      <c r="M4460">
        <v>5737.7489999999998</v>
      </c>
      <c r="N4460">
        <v>2340005</v>
      </c>
      <c r="O4460">
        <v>4.5140000000000002</v>
      </c>
      <c r="P4460">
        <v>11.135</v>
      </c>
      <c r="Q4460">
        <v>869.91899999999998</v>
      </c>
      <c r="R4460">
        <v>354776</v>
      </c>
      <c r="S4460">
        <v>5.5E-2</v>
      </c>
      <c r="T4460">
        <v>3.75</v>
      </c>
      <c r="U4460">
        <v>10.63</v>
      </c>
      <c r="V4460">
        <v>4335</v>
      </c>
      <c r="W4460">
        <v>17</v>
      </c>
      <c r="X4460">
        <f t="shared" si="150"/>
        <v>270.17899999999997</v>
      </c>
      <c r="Y4460">
        <f t="shared" si="151"/>
        <v>6.3900000000000006</v>
      </c>
    </row>
    <row r="4461" spans="1:25" x14ac:dyDescent="0.2">
      <c r="A4461" t="s">
        <v>10574</v>
      </c>
      <c r="B4461" t="s">
        <v>387</v>
      </c>
      <c r="C4461">
        <v>4</v>
      </c>
      <c r="D4461">
        <v>14</v>
      </c>
      <c r="E4461" t="s">
        <v>4776</v>
      </c>
      <c r="F4461">
        <v>158.89400000000001</v>
      </c>
      <c r="G4461">
        <v>80.927999999999997</v>
      </c>
      <c r="H4461">
        <v>44.076999999999998</v>
      </c>
      <c r="I4461">
        <v>12858.901</v>
      </c>
      <c r="J4461">
        <v>5244198</v>
      </c>
      <c r="K4461">
        <v>10.318</v>
      </c>
      <c r="L4461">
        <v>6.9630000000000001</v>
      </c>
      <c r="M4461">
        <v>1639.5440000000001</v>
      </c>
      <c r="N4461">
        <v>668649</v>
      </c>
      <c r="O4461">
        <v>3.625</v>
      </c>
      <c r="P4461">
        <v>6.2969999999999997</v>
      </c>
      <c r="Q4461">
        <v>576.02499999999998</v>
      </c>
      <c r="R4461">
        <v>234918</v>
      </c>
      <c r="S4461">
        <v>5.0999999999999997E-2</v>
      </c>
      <c r="T4461">
        <v>3.6110000000000002</v>
      </c>
      <c r="U4461">
        <v>8.1280000000000001</v>
      </c>
      <c r="V4461">
        <v>3315</v>
      </c>
      <c r="W4461">
        <v>13</v>
      </c>
      <c r="X4461">
        <f t="shared" si="150"/>
        <v>0</v>
      </c>
      <c r="Y4461">
        <f t="shared" si="151"/>
        <v>2.3900000000000006</v>
      </c>
    </row>
    <row r="4462" spans="1:25" x14ac:dyDescent="0.2">
      <c r="A4462" t="s">
        <v>10574</v>
      </c>
      <c r="B4462" t="s">
        <v>387</v>
      </c>
      <c r="C4462">
        <v>4</v>
      </c>
      <c r="D4462">
        <v>15</v>
      </c>
      <c r="E4462" t="s">
        <v>4777</v>
      </c>
      <c r="F4462">
        <v>171.16399999999999</v>
      </c>
      <c r="G4462">
        <v>83.075999999999993</v>
      </c>
      <c r="H4462">
        <v>43.817</v>
      </c>
      <c r="I4462">
        <v>14219.504999999999</v>
      </c>
      <c r="J4462">
        <v>5799088</v>
      </c>
      <c r="K4462">
        <v>3.8279999999999998</v>
      </c>
      <c r="L4462">
        <v>2.6030000000000002</v>
      </c>
      <c r="M4462">
        <v>655.15599999999995</v>
      </c>
      <c r="N4462">
        <v>267190</v>
      </c>
      <c r="O4462">
        <v>4.2350000000000003</v>
      </c>
      <c r="P4462">
        <v>10.618</v>
      </c>
      <c r="Q4462">
        <v>724.93100000000004</v>
      </c>
      <c r="R4462">
        <v>295646</v>
      </c>
      <c r="S4462">
        <v>6.2E-2</v>
      </c>
      <c r="T4462">
        <v>3.9790000000000001</v>
      </c>
      <c r="U4462">
        <v>10.63</v>
      </c>
      <c r="V4462">
        <v>4335</v>
      </c>
      <c r="W4462">
        <v>17</v>
      </c>
      <c r="X4462">
        <f t="shared" si="150"/>
        <v>125.19100000000003</v>
      </c>
      <c r="Y4462">
        <f t="shared" si="151"/>
        <v>6.3900000000000006</v>
      </c>
    </row>
    <row r="4463" spans="1:25" x14ac:dyDescent="0.2">
      <c r="A4463" t="s">
        <v>10574</v>
      </c>
      <c r="B4463" t="s">
        <v>387</v>
      </c>
      <c r="C4463">
        <v>4</v>
      </c>
      <c r="D4463">
        <v>16</v>
      </c>
      <c r="E4463" t="s">
        <v>4778</v>
      </c>
      <c r="F4463">
        <v>333.036</v>
      </c>
      <c r="G4463">
        <v>79.099000000000004</v>
      </c>
      <c r="H4463">
        <v>42.31</v>
      </c>
      <c r="I4463">
        <v>26342.774000000001</v>
      </c>
      <c r="J4463">
        <v>10743276</v>
      </c>
      <c r="K4463">
        <v>8.3930000000000007</v>
      </c>
      <c r="L4463">
        <v>13.212999999999999</v>
      </c>
      <c r="M4463">
        <v>2795.2730000000001</v>
      </c>
      <c r="N4463">
        <v>1139986</v>
      </c>
      <c r="O4463">
        <v>4.4820000000000002</v>
      </c>
      <c r="P4463">
        <v>10.981999999999999</v>
      </c>
      <c r="Q4463">
        <v>1492.6479999999999</v>
      </c>
      <c r="R4463">
        <v>608741</v>
      </c>
      <c r="S4463">
        <v>3.9E-2</v>
      </c>
      <c r="T4463">
        <v>3.1709999999999998</v>
      </c>
      <c r="U4463">
        <v>13.131</v>
      </c>
      <c r="V4463">
        <v>5355</v>
      </c>
      <c r="W4463">
        <v>21</v>
      </c>
      <c r="X4463">
        <f t="shared" si="150"/>
        <v>892.9079999999999</v>
      </c>
      <c r="Y4463">
        <f t="shared" si="151"/>
        <v>10.39</v>
      </c>
    </row>
    <row r="4464" spans="1:25" x14ac:dyDescent="0.2">
      <c r="A4464" t="s">
        <v>10574</v>
      </c>
      <c r="B4464" t="s">
        <v>387</v>
      </c>
      <c r="C4464">
        <v>4</v>
      </c>
      <c r="D4464">
        <v>17</v>
      </c>
      <c r="E4464" t="s">
        <v>4779</v>
      </c>
      <c r="F4464">
        <v>265.33800000000002</v>
      </c>
      <c r="G4464">
        <v>77.466999999999999</v>
      </c>
      <c r="H4464">
        <v>38.098999999999997</v>
      </c>
      <c r="I4464">
        <v>20554.945</v>
      </c>
      <c r="J4464">
        <v>8382847</v>
      </c>
      <c r="K4464">
        <v>73.387</v>
      </c>
      <c r="L4464">
        <v>30.419</v>
      </c>
      <c r="M4464">
        <v>19472.339</v>
      </c>
      <c r="N4464">
        <v>7941332</v>
      </c>
      <c r="O4464">
        <v>29.167000000000002</v>
      </c>
      <c r="P4464">
        <v>32.4</v>
      </c>
      <c r="Q4464">
        <v>7739.0770000000002</v>
      </c>
      <c r="R4464">
        <v>3156199</v>
      </c>
      <c r="S4464">
        <v>0.16700000000000001</v>
      </c>
      <c r="T4464">
        <v>6.53</v>
      </c>
      <c r="U4464">
        <v>44.393999999999998</v>
      </c>
      <c r="V4464">
        <v>18105</v>
      </c>
      <c r="W4464">
        <v>71</v>
      </c>
      <c r="X4464">
        <f t="shared" si="150"/>
        <v>7139.3370000000004</v>
      </c>
      <c r="Y4464">
        <f t="shared" si="151"/>
        <v>60.39</v>
      </c>
    </row>
    <row r="4465" spans="1:25" x14ac:dyDescent="0.2">
      <c r="A4465" t="s">
        <v>10574</v>
      </c>
      <c r="B4465" t="s">
        <v>387</v>
      </c>
      <c r="C4465">
        <v>4</v>
      </c>
      <c r="D4465">
        <v>18</v>
      </c>
      <c r="E4465" t="s">
        <v>4780</v>
      </c>
      <c r="F4465">
        <v>215.58199999999999</v>
      </c>
      <c r="G4465">
        <v>77.584999999999994</v>
      </c>
      <c r="H4465">
        <v>37.920999999999999</v>
      </c>
      <c r="I4465">
        <v>16725.861000000001</v>
      </c>
      <c r="J4465">
        <v>6821246</v>
      </c>
      <c r="K4465">
        <v>67.828000000000003</v>
      </c>
      <c r="L4465">
        <v>25.542999999999999</v>
      </c>
      <c r="M4465">
        <v>14622.453</v>
      </c>
      <c r="N4465">
        <v>5963421</v>
      </c>
      <c r="O4465">
        <v>22.75</v>
      </c>
      <c r="P4465">
        <v>27.728000000000002</v>
      </c>
      <c r="Q4465">
        <v>4904.5190000000002</v>
      </c>
      <c r="R4465">
        <v>2000192</v>
      </c>
      <c r="S4465">
        <v>0.19700000000000001</v>
      </c>
      <c r="T4465">
        <v>7.0890000000000004</v>
      </c>
      <c r="U4465">
        <v>42.518000000000001</v>
      </c>
      <c r="V4465">
        <v>17340</v>
      </c>
      <c r="W4465">
        <v>68</v>
      </c>
      <c r="X4465">
        <f t="shared" si="150"/>
        <v>4304.7790000000005</v>
      </c>
      <c r="Y4465">
        <f t="shared" si="151"/>
        <v>57.39</v>
      </c>
    </row>
    <row r="4466" spans="1:25" x14ac:dyDescent="0.2">
      <c r="A4466" t="s">
        <v>10574</v>
      </c>
      <c r="B4466" t="s">
        <v>387</v>
      </c>
      <c r="C4466">
        <v>4</v>
      </c>
      <c r="D4466">
        <v>19</v>
      </c>
      <c r="E4466" t="s">
        <v>4781</v>
      </c>
      <c r="F4466">
        <v>339.97800000000001</v>
      </c>
      <c r="G4466">
        <v>76.468999999999994</v>
      </c>
      <c r="H4466">
        <v>37.709000000000003</v>
      </c>
      <c r="I4466">
        <v>25997.936000000002</v>
      </c>
      <c r="J4466">
        <v>10602642</v>
      </c>
      <c r="K4466">
        <v>60.231999999999999</v>
      </c>
      <c r="L4466">
        <v>26.084</v>
      </c>
      <c r="M4466">
        <v>20477.588</v>
      </c>
      <c r="N4466">
        <v>8351299</v>
      </c>
      <c r="O4466">
        <v>24.061</v>
      </c>
      <c r="P4466">
        <v>29.437000000000001</v>
      </c>
      <c r="Q4466">
        <v>8180.098</v>
      </c>
      <c r="R4466">
        <v>3336059</v>
      </c>
      <c r="S4466">
        <v>0.22800000000000001</v>
      </c>
      <c r="T4466">
        <v>7.6219999999999999</v>
      </c>
      <c r="U4466">
        <v>77.533000000000001</v>
      </c>
      <c r="V4466">
        <v>31620</v>
      </c>
      <c r="W4466">
        <v>124</v>
      </c>
      <c r="X4466">
        <f t="shared" si="150"/>
        <v>7580.3580000000002</v>
      </c>
      <c r="Y4466">
        <f t="shared" si="151"/>
        <v>113.39</v>
      </c>
    </row>
    <row r="4467" spans="1:25" x14ac:dyDescent="0.2">
      <c r="A4467" t="s">
        <v>10574</v>
      </c>
      <c r="B4467" t="s">
        <v>387</v>
      </c>
      <c r="C4467">
        <v>4</v>
      </c>
      <c r="D4467">
        <v>20</v>
      </c>
      <c r="E4467" t="s">
        <v>4782</v>
      </c>
      <c r="F4467">
        <v>295.33199999999999</v>
      </c>
      <c r="G4467">
        <v>76.804000000000002</v>
      </c>
      <c r="H4467">
        <v>37.488</v>
      </c>
      <c r="I4467">
        <v>22682.78</v>
      </c>
      <c r="J4467">
        <v>9250634</v>
      </c>
      <c r="K4467">
        <v>52.780999999999999</v>
      </c>
      <c r="L4467">
        <v>23.81</v>
      </c>
      <c r="M4467">
        <v>15587.994000000001</v>
      </c>
      <c r="N4467">
        <v>6357194</v>
      </c>
      <c r="O4467">
        <v>21.440999999999999</v>
      </c>
      <c r="P4467">
        <v>28.626000000000001</v>
      </c>
      <c r="Q4467">
        <v>6332.2150000000001</v>
      </c>
      <c r="R4467">
        <v>2582444</v>
      </c>
      <c r="S4467">
        <v>0.20300000000000001</v>
      </c>
      <c r="T4467">
        <v>7.1959999999999997</v>
      </c>
      <c r="U4467">
        <v>60.026000000000003</v>
      </c>
      <c r="V4467">
        <v>24480</v>
      </c>
      <c r="W4467">
        <v>96</v>
      </c>
      <c r="X4467">
        <f t="shared" si="150"/>
        <v>5732.4750000000004</v>
      </c>
      <c r="Y4467">
        <f t="shared" si="151"/>
        <v>85.39</v>
      </c>
    </row>
    <row r="4468" spans="1:25" x14ac:dyDescent="0.2">
      <c r="A4468" t="s">
        <v>10574</v>
      </c>
      <c r="B4468" t="s">
        <v>387</v>
      </c>
      <c r="C4468">
        <v>4</v>
      </c>
      <c r="D4468">
        <v>21</v>
      </c>
      <c r="E4468" t="s">
        <v>4783</v>
      </c>
      <c r="F4468">
        <v>214.46600000000001</v>
      </c>
      <c r="G4468">
        <v>73.613</v>
      </c>
      <c r="H4468">
        <v>41.417000000000002</v>
      </c>
      <c r="I4468">
        <v>15787.434999999999</v>
      </c>
      <c r="J4468">
        <v>6438531</v>
      </c>
      <c r="K4468">
        <v>2.84</v>
      </c>
      <c r="L4468">
        <v>1.913</v>
      </c>
      <c r="M4468">
        <v>609.16099999999994</v>
      </c>
      <c r="N4468">
        <v>248432</v>
      </c>
      <c r="O4468">
        <v>3.3439999999999999</v>
      </c>
      <c r="P4468">
        <v>8.5850000000000009</v>
      </c>
      <c r="Q4468">
        <v>717.15599999999995</v>
      </c>
      <c r="R4468">
        <v>292475</v>
      </c>
      <c r="S4468">
        <v>4.1000000000000002E-2</v>
      </c>
      <c r="T4468">
        <v>3.226</v>
      </c>
      <c r="U4468">
        <v>8.7539999999999996</v>
      </c>
      <c r="V4468">
        <v>3570</v>
      </c>
      <c r="W4468">
        <v>14</v>
      </c>
      <c r="X4468">
        <f t="shared" si="150"/>
        <v>117.41599999999994</v>
      </c>
      <c r="Y4468">
        <f t="shared" si="151"/>
        <v>3.3900000000000006</v>
      </c>
    </row>
    <row r="4469" spans="1:25" x14ac:dyDescent="0.2">
      <c r="A4469" t="s">
        <v>10574</v>
      </c>
      <c r="B4469" t="s">
        <v>387</v>
      </c>
      <c r="C4469">
        <v>4</v>
      </c>
      <c r="D4469">
        <v>22</v>
      </c>
      <c r="E4469" t="s">
        <v>4784</v>
      </c>
      <c r="F4469">
        <v>221.34700000000001</v>
      </c>
      <c r="G4469">
        <v>79.453000000000003</v>
      </c>
      <c r="H4469">
        <v>42.822000000000003</v>
      </c>
      <c r="I4469">
        <v>17586.72</v>
      </c>
      <c r="J4469">
        <v>7172327</v>
      </c>
      <c r="K4469">
        <v>3.823</v>
      </c>
      <c r="L4469">
        <v>2.23</v>
      </c>
      <c r="M4469">
        <v>846.255</v>
      </c>
      <c r="N4469">
        <v>345125</v>
      </c>
      <c r="O4469">
        <v>2.488</v>
      </c>
      <c r="P4469">
        <v>4.7729999999999997</v>
      </c>
      <c r="Q4469">
        <v>550.79600000000005</v>
      </c>
      <c r="R4469">
        <v>224629</v>
      </c>
      <c r="S4469">
        <v>8.0000000000000002E-3</v>
      </c>
      <c r="T4469">
        <v>1.47</v>
      </c>
      <c r="U4469">
        <v>1.8759999999999999</v>
      </c>
      <c r="V4469">
        <v>765</v>
      </c>
      <c r="W4469">
        <v>3</v>
      </c>
      <c r="X4469">
        <f t="shared" si="150"/>
        <v>0</v>
      </c>
      <c r="Y4469">
        <f t="shared" si="151"/>
        <v>0</v>
      </c>
    </row>
    <row r="4470" spans="1:25" x14ac:dyDescent="0.2">
      <c r="A4470" t="s">
        <v>10574</v>
      </c>
      <c r="B4470" t="s">
        <v>387</v>
      </c>
      <c r="C4470">
        <v>4</v>
      </c>
      <c r="D4470">
        <v>25</v>
      </c>
      <c r="E4470" t="s">
        <v>4785</v>
      </c>
      <c r="F4470">
        <v>184.297</v>
      </c>
      <c r="G4470">
        <v>54.023000000000003</v>
      </c>
      <c r="H4470">
        <v>27.375</v>
      </c>
      <c r="I4470">
        <v>9956.2090000000007</v>
      </c>
      <c r="J4470">
        <v>4060404</v>
      </c>
      <c r="K4470">
        <v>28.62</v>
      </c>
      <c r="L4470">
        <v>13.334</v>
      </c>
      <c r="M4470">
        <v>5274.5640000000003</v>
      </c>
      <c r="N4470">
        <v>2151106</v>
      </c>
      <c r="O4470">
        <v>14.209</v>
      </c>
      <c r="P4470">
        <v>25.206</v>
      </c>
      <c r="Q4470">
        <v>2618.6</v>
      </c>
      <c r="R4470">
        <v>1067934</v>
      </c>
      <c r="S4470">
        <v>9.5000000000000001E-2</v>
      </c>
      <c r="T4470">
        <v>4.9210000000000003</v>
      </c>
      <c r="U4470">
        <v>17.507000000000001</v>
      </c>
      <c r="V4470">
        <v>7140</v>
      </c>
      <c r="W4470">
        <v>28</v>
      </c>
      <c r="X4470">
        <f t="shared" si="150"/>
        <v>2018.86</v>
      </c>
      <c r="Y4470">
        <f t="shared" si="151"/>
        <v>17.39</v>
      </c>
    </row>
    <row r="4471" spans="1:25" x14ac:dyDescent="0.2">
      <c r="A4471" t="s">
        <v>10574</v>
      </c>
      <c r="B4471" t="s">
        <v>387</v>
      </c>
      <c r="C4471">
        <v>5</v>
      </c>
      <c r="D4471">
        <v>6</v>
      </c>
      <c r="E4471" t="s">
        <v>4786</v>
      </c>
      <c r="F4471">
        <v>329.488</v>
      </c>
      <c r="G4471">
        <v>68.602999999999994</v>
      </c>
      <c r="H4471">
        <v>42.209000000000003</v>
      </c>
      <c r="I4471">
        <v>22603.78</v>
      </c>
      <c r="J4471">
        <v>9218416</v>
      </c>
      <c r="K4471">
        <v>39.851999999999997</v>
      </c>
      <c r="L4471">
        <v>21.387</v>
      </c>
      <c r="M4471">
        <v>13130.681</v>
      </c>
      <c r="N4471">
        <v>5355037</v>
      </c>
      <c r="O4471">
        <v>10.801</v>
      </c>
      <c r="P4471">
        <v>16.873999999999999</v>
      </c>
      <c r="Q4471">
        <v>3558.6469999999999</v>
      </c>
      <c r="R4471">
        <v>1451310</v>
      </c>
      <c r="S4471">
        <v>0.184</v>
      </c>
      <c r="T4471">
        <v>6.8490000000000002</v>
      </c>
      <c r="U4471">
        <v>60.651000000000003</v>
      </c>
      <c r="V4471">
        <v>24735</v>
      </c>
      <c r="W4471">
        <v>97</v>
      </c>
      <c r="X4471">
        <f t="shared" si="150"/>
        <v>2958.9070000000002</v>
      </c>
      <c r="Y4471">
        <f t="shared" si="151"/>
        <v>86.39</v>
      </c>
    </row>
    <row r="4472" spans="1:25" x14ac:dyDescent="0.2">
      <c r="A4472" t="s">
        <v>10574</v>
      </c>
      <c r="B4472" t="s">
        <v>387</v>
      </c>
      <c r="C4472">
        <v>5</v>
      </c>
      <c r="D4472">
        <v>7</v>
      </c>
      <c r="E4472" t="s">
        <v>2392</v>
      </c>
      <c r="F4472">
        <v>335.43400000000003</v>
      </c>
      <c r="G4472">
        <v>68.474000000000004</v>
      </c>
      <c r="H4472">
        <v>33.692</v>
      </c>
      <c r="I4472">
        <v>22968.707999999999</v>
      </c>
      <c r="J4472">
        <v>9367243</v>
      </c>
      <c r="K4472">
        <v>55.621000000000002</v>
      </c>
      <c r="L4472">
        <v>29.215</v>
      </c>
      <c r="M4472">
        <v>18657.127</v>
      </c>
      <c r="N4472">
        <v>7608867</v>
      </c>
      <c r="O4472">
        <v>18.106000000000002</v>
      </c>
      <c r="P4472">
        <v>25.763000000000002</v>
      </c>
      <c r="Q4472">
        <v>6073.2349999999997</v>
      </c>
      <c r="R4472">
        <v>2476825</v>
      </c>
      <c r="S4472">
        <v>0.17899999999999999</v>
      </c>
      <c r="T4472">
        <v>6.7530000000000001</v>
      </c>
      <c r="U4472">
        <v>60.026000000000003</v>
      </c>
      <c r="V4472">
        <v>24480</v>
      </c>
      <c r="W4472">
        <v>96</v>
      </c>
      <c r="X4472">
        <f t="shared" si="150"/>
        <v>5473.4949999999999</v>
      </c>
      <c r="Y4472">
        <f t="shared" si="151"/>
        <v>85.39</v>
      </c>
    </row>
    <row r="4473" spans="1:25" x14ac:dyDescent="0.2">
      <c r="A4473" t="s">
        <v>10574</v>
      </c>
      <c r="B4473" t="s">
        <v>387</v>
      </c>
      <c r="C4473">
        <v>5</v>
      </c>
      <c r="D4473">
        <v>8</v>
      </c>
      <c r="E4473" t="s">
        <v>4787</v>
      </c>
      <c r="F4473">
        <v>292.392</v>
      </c>
      <c r="G4473">
        <v>71.908000000000001</v>
      </c>
      <c r="H4473">
        <v>40.558999999999997</v>
      </c>
      <c r="I4473">
        <v>21025.406999999999</v>
      </c>
      <c r="J4473">
        <v>8574714</v>
      </c>
      <c r="K4473">
        <v>39.433</v>
      </c>
      <c r="L4473">
        <v>17.978999999999999</v>
      </c>
      <c r="M4473">
        <v>11529.909</v>
      </c>
      <c r="N4473">
        <v>4702200</v>
      </c>
      <c r="O4473">
        <v>16.013000000000002</v>
      </c>
      <c r="P4473">
        <v>23.384</v>
      </c>
      <c r="Q4473">
        <v>4681.9759999999997</v>
      </c>
      <c r="R4473">
        <v>1909433</v>
      </c>
      <c r="S4473">
        <v>0.14799999999999999</v>
      </c>
      <c r="T4473">
        <v>6.1319999999999997</v>
      </c>
      <c r="U4473">
        <v>43.143000000000001</v>
      </c>
      <c r="V4473">
        <v>17595</v>
      </c>
      <c r="W4473">
        <v>69</v>
      </c>
      <c r="X4473">
        <f t="shared" si="150"/>
        <v>4082.2359999999999</v>
      </c>
      <c r="Y4473">
        <f t="shared" si="151"/>
        <v>58.39</v>
      </c>
    </row>
    <row r="4474" spans="1:25" x14ac:dyDescent="0.2">
      <c r="A4474" t="s">
        <v>10574</v>
      </c>
      <c r="B4474" t="s">
        <v>387</v>
      </c>
      <c r="C4474">
        <v>5</v>
      </c>
      <c r="D4474">
        <v>9</v>
      </c>
      <c r="E4474" t="s">
        <v>4788</v>
      </c>
      <c r="F4474">
        <v>189.66399999999999</v>
      </c>
      <c r="G4474">
        <v>66.631</v>
      </c>
      <c r="H4474">
        <v>39.506999999999998</v>
      </c>
      <c r="I4474">
        <v>12637.575999999999</v>
      </c>
      <c r="J4474">
        <v>5153936</v>
      </c>
      <c r="K4474">
        <v>38.448</v>
      </c>
      <c r="L4474">
        <v>17.452999999999999</v>
      </c>
      <c r="M4474">
        <v>7292.2539999999999</v>
      </c>
      <c r="N4474">
        <v>2973973</v>
      </c>
      <c r="O4474">
        <v>5.7690000000000001</v>
      </c>
      <c r="P4474">
        <v>11.648</v>
      </c>
      <c r="Q4474">
        <v>1094.2380000000001</v>
      </c>
      <c r="R4474">
        <v>446259</v>
      </c>
      <c r="S4474">
        <v>5.2999999999999999E-2</v>
      </c>
      <c r="T4474">
        <v>3.6669999999999998</v>
      </c>
      <c r="U4474">
        <v>10.004</v>
      </c>
      <c r="V4474">
        <v>4080</v>
      </c>
      <c r="W4474">
        <v>16</v>
      </c>
      <c r="X4474">
        <f t="shared" si="150"/>
        <v>494.49800000000005</v>
      </c>
      <c r="Y4474">
        <f t="shared" si="151"/>
        <v>5.3900000000000006</v>
      </c>
    </row>
    <row r="4475" spans="1:25" x14ac:dyDescent="0.2">
      <c r="A4475" t="s">
        <v>10574</v>
      </c>
      <c r="B4475" t="s">
        <v>387</v>
      </c>
      <c r="C4475">
        <v>5</v>
      </c>
      <c r="D4475">
        <v>10</v>
      </c>
      <c r="E4475" t="s">
        <v>4789</v>
      </c>
      <c r="F4475">
        <v>294.822</v>
      </c>
      <c r="G4475">
        <v>67.265000000000001</v>
      </c>
      <c r="H4475">
        <v>34.939</v>
      </c>
      <c r="I4475">
        <v>19831.203000000001</v>
      </c>
      <c r="J4475">
        <v>8087686</v>
      </c>
      <c r="K4475">
        <v>66.415000000000006</v>
      </c>
      <c r="L4475">
        <v>30.248000000000001</v>
      </c>
      <c r="M4475">
        <v>19580.537</v>
      </c>
      <c r="N4475">
        <v>7985458</v>
      </c>
      <c r="O4475">
        <v>15.372999999999999</v>
      </c>
      <c r="P4475">
        <v>25.914000000000001</v>
      </c>
      <c r="Q4475">
        <v>4532.4269999999997</v>
      </c>
      <c r="R4475">
        <v>1848443</v>
      </c>
      <c r="S4475">
        <v>0.193</v>
      </c>
      <c r="T4475">
        <v>7.0129999999999999</v>
      </c>
      <c r="U4475">
        <v>56.899000000000001</v>
      </c>
      <c r="V4475">
        <v>23205</v>
      </c>
      <c r="W4475">
        <v>91</v>
      </c>
      <c r="X4475">
        <f t="shared" si="150"/>
        <v>3932.6869999999999</v>
      </c>
      <c r="Y4475">
        <f t="shared" si="151"/>
        <v>80.39</v>
      </c>
    </row>
    <row r="4476" spans="1:25" x14ac:dyDescent="0.2">
      <c r="A4476" t="s">
        <v>10574</v>
      </c>
      <c r="B4476" t="s">
        <v>387</v>
      </c>
      <c r="C4476">
        <v>5</v>
      </c>
      <c r="D4476">
        <v>11</v>
      </c>
      <c r="E4476" t="s">
        <v>4790</v>
      </c>
      <c r="F4476">
        <v>280.00200000000001</v>
      </c>
      <c r="G4476">
        <v>74.977999999999994</v>
      </c>
      <c r="H4476">
        <v>42.307000000000002</v>
      </c>
      <c r="I4476">
        <v>20993.993999999999</v>
      </c>
      <c r="J4476">
        <v>8561903</v>
      </c>
      <c r="K4476">
        <v>47.512999999999998</v>
      </c>
      <c r="L4476">
        <v>25.754999999999999</v>
      </c>
      <c r="M4476">
        <v>13303.835999999999</v>
      </c>
      <c r="N4476">
        <v>5425654</v>
      </c>
      <c r="O4476">
        <v>15.77</v>
      </c>
      <c r="P4476">
        <v>24.533999999999999</v>
      </c>
      <c r="Q4476">
        <v>4415.5219999999999</v>
      </c>
      <c r="R4476">
        <v>1800766</v>
      </c>
      <c r="S4476">
        <v>0.19</v>
      </c>
      <c r="T4476">
        <v>6.9550000000000001</v>
      </c>
      <c r="U4476">
        <v>53.148000000000003</v>
      </c>
      <c r="V4476">
        <v>21675</v>
      </c>
      <c r="W4476">
        <v>85</v>
      </c>
      <c r="X4476">
        <f t="shared" si="150"/>
        <v>3815.7820000000002</v>
      </c>
      <c r="Y4476">
        <f t="shared" si="151"/>
        <v>74.39</v>
      </c>
    </row>
    <row r="4477" spans="1:25" x14ac:dyDescent="0.2">
      <c r="A4477" t="s">
        <v>10574</v>
      </c>
      <c r="B4477" t="s">
        <v>387</v>
      </c>
      <c r="C4477">
        <v>5</v>
      </c>
      <c r="D4477">
        <v>12</v>
      </c>
      <c r="E4477" t="s">
        <v>4791</v>
      </c>
      <c r="F4477">
        <v>336.14800000000002</v>
      </c>
      <c r="G4477">
        <v>72.483999999999995</v>
      </c>
      <c r="H4477">
        <v>36.701999999999998</v>
      </c>
      <c r="I4477">
        <v>24365.370999999999</v>
      </c>
      <c r="J4477">
        <v>9936839</v>
      </c>
      <c r="K4477">
        <v>54.222999999999999</v>
      </c>
      <c r="L4477">
        <v>27.550999999999998</v>
      </c>
      <c r="M4477">
        <v>18227.003000000001</v>
      </c>
      <c r="N4477">
        <v>7433451</v>
      </c>
      <c r="O4477">
        <v>14.813000000000001</v>
      </c>
      <c r="P4477">
        <v>24.306999999999999</v>
      </c>
      <c r="Q4477">
        <v>4979.348</v>
      </c>
      <c r="R4477">
        <v>2030709</v>
      </c>
      <c r="S4477">
        <v>0.182</v>
      </c>
      <c r="T4477">
        <v>6.8150000000000004</v>
      </c>
      <c r="U4477">
        <v>61.276000000000003</v>
      </c>
      <c r="V4477">
        <v>24990</v>
      </c>
      <c r="W4477">
        <v>98</v>
      </c>
      <c r="X4477">
        <f t="shared" si="150"/>
        <v>4379.6080000000002</v>
      </c>
      <c r="Y4477">
        <f t="shared" si="151"/>
        <v>87.39</v>
      </c>
    </row>
    <row r="4478" spans="1:25" x14ac:dyDescent="0.2">
      <c r="A4478" t="s">
        <v>10574</v>
      </c>
      <c r="B4478" t="s">
        <v>387</v>
      </c>
      <c r="C4478">
        <v>5</v>
      </c>
      <c r="D4478">
        <v>13</v>
      </c>
      <c r="E4478" t="s">
        <v>4792</v>
      </c>
      <c r="F4478">
        <v>79.849999999999994</v>
      </c>
      <c r="G4478">
        <v>60.484999999999999</v>
      </c>
      <c r="H4478">
        <v>37.902999999999999</v>
      </c>
      <c r="I4478">
        <v>4829.7690000000002</v>
      </c>
      <c r="J4478">
        <v>1969707</v>
      </c>
      <c r="K4478">
        <v>26.434999999999999</v>
      </c>
      <c r="L4478">
        <v>14.295</v>
      </c>
      <c r="M4478">
        <v>2110.8739999999998</v>
      </c>
      <c r="N4478">
        <v>860870</v>
      </c>
      <c r="O4478">
        <v>2.976</v>
      </c>
      <c r="P4478">
        <v>4.7789999999999999</v>
      </c>
      <c r="Q4478">
        <v>237.64500000000001</v>
      </c>
      <c r="R4478">
        <v>96918</v>
      </c>
      <c r="S4478">
        <v>1.6E-2</v>
      </c>
      <c r="T4478">
        <v>1.998</v>
      </c>
      <c r="U4478">
        <v>1.2509999999999999</v>
      </c>
      <c r="V4478">
        <v>510</v>
      </c>
      <c r="W4478">
        <v>2</v>
      </c>
      <c r="X4478">
        <f t="shared" si="150"/>
        <v>0</v>
      </c>
      <c r="Y4478">
        <f t="shared" si="151"/>
        <v>0</v>
      </c>
    </row>
    <row r="4479" spans="1:25" x14ac:dyDescent="0.2">
      <c r="A4479" t="s">
        <v>10574</v>
      </c>
      <c r="B4479" t="s">
        <v>387</v>
      </c>
      <c r="C4479">
        <v>5</v>
      </c>
      <c r="D4479">
        <v>14</v>
      </c>
      <c r="E4479" t="s">
        <v>4793</v>
      </c>
      <c r="F4479">
        <v>360.28100000000001</v>
      </c>
      <c r="G4479">
        <v>67.721999999999994</v>
      </c>
      <c r="H4479">
        <v>38.292000000000002</v>
      </c>
      <c r="I4479">
        <v>24399.026999999998</v>
      </c>
      <c r="J4479">
        <v>9950565</v>
      </c>
      <c r="K4479">
        <v>52.927999999999997</v>
      </c>
      <c r="L4479">
        <v>24.963000000000001</v>
      </c>
      <c r="M4479">
        <v>19068.938999999998</v>
      </c>
      <c r="N4479">
        <v>7776815</v>
      </c>
      <c r="O4479">
        <v>22.863</v>
      </c>
      <c r="P4479">
        <v>27.552</v>
      </c>
      <c r="Q4479">
        <v>8237.24</v>
      </c>
      <c r="R4479">
        <v>3359363</v>
      </c>
      <c r="S4479">
        <v>0.219</v>
      </c>
      <c r="T4479">
        <v>7.4640000000000004</v>
      </c>
      <c r="U4479">
        <v>78.784000000000006</v>
      </c>
      <c r="V4479">
        <v>32130</v>
      </c>
      <c r="W4479">
        <v>126</v>
      </c>
      <c r="X4479">
        <f t="shared" si="150"/>
        <v>7637.5</v>
      </c>
      <c r="Y4479">
        <f t="shared" si="151"/>
        <v>115.39</v>
      </c>
    </row>
    <row r="4480" spans="1:25" x14ac:dyDescent="0.2">
      <c r="A4480" t="s">
        <v>10574</v>
      </c>
      <c r="B4480" t="s">
        <v>387</v>
      </c>
      <c r="C4480">
        <v>5</v>
      </c>
      <c r="D4480">
        <v>15</v>
      </c>
      <c r="E4480" t="s">
        <v>4794</v>
      </c>
      <c r="F4480">
        <v>327.84800000000001</v>
      </c>
      <c r="G4480">
        <v>71.183999999999997</v>
      </c>
      <c r="H4480">
        <v>32.488</v>
      </c>
      <c r="I4480">
        <v>23337.593000000001</v>
      </c>
      <c r="J4480">
        <v>9517684</v>
      </c>
      <c r="K4480">
        <v>79.19</v>
      </c>
      <c r="L4480">
        <v>32.420999999999999</v>
      </c>
      <c r="M4480">
        <v>25962.226999999999</v>
      </c>
      <c r="N4480">
        <v>10588079</v>
      </c>
      <c r="O4480">
        <v>22.050999999999998</v>
      </c>
      <c r="P4480">
        <v>29.268000000000001</v>
      </c>
      <c r="Q4480">
        <v>7229.5309999999999</v>
      </c>
      <c r="R4480">
        <v>2948393</v>
      </c>
      <c r="S4480">
        <v>0.158</v>
      </c>
      <c r="T4480">
        <v>6.351</v>
      </c>
      <c r="U4480">
        <v>51.896999999999998</v>
      </c>
      <c r="V4480">
        <v>21165</v>
      </c>
      <c r="W4480">
        <v>83</v>
      </c>
      <c r="X4480">
        <f t="shared" si="150"/>
        <v>6629.7910000000002</v>
      </c>
      <c r="Y4480">
        <f t="shared" si="151"/>
        <v>72.39</v>
      </c>
    </row>
    <row r="4481" spans="1:25" x14ac:dyDescent="0.2">
      <c r="A4481" t="s">
        <v>10574</v>
      </c>
      <c r="B4481" t="s">
        <v>387</v>
      </c>
      <c r="C4481">
        <v>5</v>
      </c>
      <c r="D4481">
        <v>16</v>
      </c>
      <c r="E4481" t="s">
        <v>4795</v>
      </c>
      <c r="F4481">
        <v>306.78699999999998</v>
      </c>
      <c r="G4481">
        <v>71.799000000000007</v>
      </c>
      <c r="H4481">
        <v>37.156999999999996</v>
      </c>
      <c r="I4481">
        <v>22026.934000000001</v>
      </c>
      <c r="J4481">
        <v>8983163</v>
      </c>
      <c r="K4481">
        <v>58.540999999999997</v>
      </c>
      <c r="L4481">
        <v>26.248000000000001</v>
      </c>
      <c r="M4481">
        <v>17959.678</v>
      </c>
      <c r="N4481">
        <v>7324429</v>
      </c>
      <c r="O4481">
        <v>19.649000000000001</v>
      </c>
      <c r="P4481">
        <v>27.282</v>
      </c>
      <c r="Q4481">
        <v>6028.1769999999997</v>
      </c>
      <c r="R4481">
        <v>2458449</v>
      </c>
      <c r="S4481">
        <v>0.16700000000000001</v>
      </c>
      <c r="T4481">
        <v>6.5259999999999998</v>
      </c>
      <c r="U4481">
        <v>51.271999999999998</v>
      </c>
      <c r="V4481">
        <v>20910</v>
      </c>
      <c r="W4481">
        <v>82</v>
      </c>
      <c r="X4481">
        <f t="shared" si="150"/>
        <v>5428.4369999999999</v>
      </c>
      <c r="Y4481">
        <f t="shared" si="151"/>
        <v>71.39</v>
      </c>
    </row>
    <row r="4482" spans="1:25" x14ac:dyDescent="0.2">
      <c r="A4482" t="s">
        <v>10574</v>
      </c>
      <c r="B4482" t="s">
        <v>387</v>
      </c>
      <c r="C4482">
        <v>5</v>
      </c>
      <c r="D4482">
        <v>17</v>
      </c>
      <c r="E4482" t="s">
        <v>4796</v>
      </c>
      <c r="F4482">
        <v>254.96600000000001</v>
      </c>
      <c r="G4482">
        <v>72.652000000000001</v>
      </c>
      <c r="H4482">
        <v>47.664000000000001</v>
      </c>
      <c r="I4482">
        <v>18523.925999999999</v>
      </c>
      <c r="J4482">
        <v>7554544</v>
      </c>
      <c r="K4482">
        <v>39.01</v>
      </c>
      <c r="L4482">
        <v>25.738</v>
      </c>
      <c r="M4482">
        <v>9946.1779999999999</v>
      </c>
      <c r="N4482">
        <v>4056313</v>
      </c>
      <c r="O4482">
        <v>12.566000000000001</v>
      </c>
      <c r="P4482">
        <v>22.541</v>
      </c>
      <c r="Q4482">
        <v>3203.893</v>
      </c>
      <c r="R4482">
        <v>1306632</v>
      </c>
      <c r="S4482">
        <v>7.0999999999999994E-2</v>
      </c>
      <c r="T4482">
        <v>4.258</v>
      </c>
      <c r="U4482">
        <v>18.132999999999999</v>
      </c>
      <c r="V4482">
        <v>7395</v>
      </c>
      <c r="W4482">
        <v>29</v>
      </c>
      <c r="X4482">
        <f t="shared" si="150"/>
        <v>2604.1530000000002</v>
      </c>
      <c r="Y4482">
        <f t="shared" si="151"/>
        <v>18.39</v>
      </c>
    </row>
    <row r="4483" spans="1:25" x14ac:dyDescent="0.2">
      <c r="A4483" t="s">
        <v>10574</v>
      </c>
      <c r="B4483" t="s">
        <v>387</v>
      </c>
      <c r="C4483">
        <v>5</v>
      </c>
      <c r="D4483">
        <v>18</v>
      </c>
      <c r="E4483" t="s">
        <v>4797</v>
      </c>
      <c r="F4483">
        <v>193.91300000000001</v>
      </c>
      <c r="G4483">
        <v>66.813000000000002</v>
      </c>
      <c r="H4483">
        <v>37.948999999999998</v>
      </c>
      <c r="I4483">
        <v>12955.928</v>
      </c>
      <c r="J4483">
        <v>5283768</v>
      </c>
      <c r="K4483">
        <v>42.624000000000002</v>
      </c>
      <c r="L4483">
        <v>20.574000000000002</v>
      </c>
      <c r="M4483">
        <v>8265.2960000000003</v>
      </c>
      <c r="N4483">
        <v>3370805</v>
      </c>
      <c r="O4483">
        <v>4.1189999999999998</v>
      </c>
      <c r="P4483">
        <v>8.2579999999999991</v>
      </c>
      <c r="Q4483">
        <v>798.69299999999998</v>
      </c>
      <c r="R4483">
        <v>325728</v>
      </c>
      <c r="S4483">
        <v>6.0999999999999999E-2</v>
      </c>
      <c r="T4483">
        <v>3.952</v>
      </c>
      <c r="U4483">
        <v>11.88</v>
      </c>
      <c r="V4483">
        <v>4845</v>
      </c>
      <c r="W4483">
        <v>19</v>
      </c>
      <c r="X4483">
        <f t="shared" si="150"/>
        <v>198.95299999999997</v>
      </c>
      <c r="Y4483">
        <f t="shared" si="151"/>
        <v>8.39</v>
      </c>
    </row>
    <row r="4484" spans="1:25" x14ac:dyDescent="0.2">
      <c r="A4484" t="s">
        <v>10574</v>
      </c>
      <c r="B4484" t="s">
        <v>387</v>
      </c>
      <c r="C4484">
        <v>5</v>
      </c>
      <c r="D4484">
        <v>19</v>
      </c>
      <c r="E4484" t="s">
        <v>4798</v>
      </c>
      <c r="F4484">
        <v>232.935</v>
      </c>
      <c r="G4484">
        <v>53.832000000000001</v>
      </c>
      <c r="H4484">
        <v>25.692</v>
      </c>
      <c r="I4484">
        <v>12539.373</v>
      </c>
      <c r="J4484">
        <v>5113886</v>
      </c>
      <c r="K4484">
        <v>55.695</v>
      </c>
      <c r="L4484">
        <v>20.934000000000001</v>
      </c>
      <c r="M4484">
        <v>12973.255999999999</v>
      </c>
      <c r="N4484">
        <v>5290835</v>
      </c>
      <c r="O4484">
        <v>15.167</v>
      </c>
      <c r="P4484">
        <v>22.01</v>
      </c>
      <c r="Q4484">
        <v>3532.989</v>
      </c>
      <c r="R4484">
        <v>1440846</v>
      </c>
      <c r="S4484">
        <v>0.18</v>
      </c>
      <c r="T4484">
        <v>6.77</v>
      </c>
      <c r="U4484">
        <v>41.893000000000001</v>
      </c>
      <c r="V4484">
        <v>17085</v>
      </c>
      <c r="W4484">
        <v>67</v>
      </c>
      <c r="X4484">
        <f t="shared" si="150"/>
        <v>2933.2489999999998</v>
      </c>
      <c r="Y4484">
        <f t="shared" si="151"/>
        <v>56.39</v>
      </c>
    </row>
    <row r="4485" spans="1:25" x14ac:dyDescent="0.2">
      <c r="A4485" t="s">
        <v>10574</v>
      </c>
      <c r="B4485" t="s">
        <v>387</v>
      </c>
      <c r="C4485">
        <v>6</v>
      </c>
      <c r="D4485">
        <v>1</v>
      </c>
      <c r="E4485" t="s">
        <v>4799</v>
      </c>
      <c r="F4485">
        <v>209.501</v>
      </c>
      <c r="G4485">
        <v>54.073</v>
      </c>
      <c r="H4485">
        <v>38.741999999999997</v>
      </c>
      <c r="I4485">
        <v>11328.343000000001</v>
      </c>
      <c r="J4485">
        <v>4619996</v>
      </c>
      <c r="K4485">
        <v>60.997999999999998</v>
      </c>
      <c r="L4485">
        <v>41.73</v>
      </c>
      <c r="M4485">
        <v>12779.048000000001</v>
      </c>
      <c r="N4485">
        <v>5211632</v>
      </c>
      <c r="O4485">
        <v>8.5329999999999995</v>
      </c>
      <c r="P4485">
        <v>15.654</v>
      </c>
      <c r="Q4485">
        <v>1787.5719999999999</v>
      </c>
      <c r="R4485">
        <v>729019</v>
      </c>
      <c r="S4485">
        <v>0.14000000000000001</v>
      </c>
      <c r="T4485">
        <v>5.9790000000000001</v>
      </c>
      <c r="U4485">
        <v>29.388000000000002</v>
      </c>
      <c r="V4485">
        <v>11985</v>
      </c>
      <c r="W4485">
        <v>47</v>
      </c>
      <c r="X4485">
        <f t="shared" si="150"/>
        <v>1187.8319999999999</v>
      </c>
      <c r="Y4485">
        <f t="shared" si="151"/>
        <v>36.39</v>
      </c>
    </row>
    <row r="4486" spans="1:25" x14ac:dyDescent="0.2">
      <c r="A4486" t="s">
        <v>10574</v>
      </c>
      <c r="B4486" t="s">
        <v>387</v>
      </c>
      <c r="C4486">
        <v>6</v>
      </c>
      <c r="D4486">
        <v>2</v>
      </c>
      <c r="E4486" t="s">
        <v>4800</v>
      </c>
      <c r="F4486">
        <v>313.52600000000001</v>
      </c>
      <c r="G4486">
        <v>67.873000000000005</v>
      </c>
      <c r="H4486">
        <v>39.134</v>
      </c>
      <c r="I4486">
        <v>21280.006000000001</v>
      </c>
      <c r="J4486">
        <v>8678546</v>
      </c>
      <c r="K4486">
        <v>33.985999999999997</v>
      </c>
      <c r="L4486">
        <v>17.343</v>
      </c>
      <c r="M4486">
        <v>10655.404</v>
      </c>
      <c r="N4486">
        <v>4345554</v>
      </c>
      <c r="O4486">
        <v>20.082999999999998</v>
      </c>
      <c r="P4486">
        <v>28.323</v>
      </c>
      <c r="Q4486">
        <v>6296.6220000000003</v>
      </c>
      <c r="R4486">
        <v>2567928</v>
      </c>
      <c r="S4486">
        <v>0.17399999999999999</v>
      </c>
      <c r="T4486">
        <v>6.649</v>
      </c>
      <c r="U4486">
        <v>54.398000000000003</v>
      </c>
      <c r="V4486">
        <v>22185</v>
      </c>
      <c r="W4486">
        <v>87</v>
      </c>
      <c r="X4486">
        <f t="shared" si="150"/>
        <v>5696.8820000000005</v>
      </c>
      <c r="Y4486">
        <f t="shared" si="151"/>
        <v>76.39</v>
      </c>
    </row>
    <row r="4487" spans="1:25" x14ac:dyDescent="0.2">
      <c r="A4487" t="s">
        <v>10574</v>
      </c>
      <c r="B4487" t="s">
        <v>387</v>
      </c>
      <c r="C4487">
        <v>6</v>
      </c>
      <c r="D4487">
        <v>3</v>
      </c>
      <c r="E4487" t="s">
        <v>4801</v>
      </c>
      <c r="F4487">
        <v>202.667</v>
      </c>
      <c r="G4487">
        <v>60.573</v>
      </c>
      <c r="H4487">
        <v>38.308</v>
      </c>
      <c r="I4487">
        <v>12276.228999999999</v>
      </c>
      <c r="J4487">
        <v>5006569</v>
      </c>
      <c r="K4487">
        <v>48.607999999999997</v>
      </c>
      <c r="L4487">
        <v>36.65</v>
      </c>
      <c r="M4487">
        <v>9851.1939999999995</v>
      </c>
      <c r="N4487">
        <v>4017576</v>
      </c>
      <c r="O4487">
        <v>6.0529999999999999</v>
      </c>
      <c r="P4487">
        <v>11.601000000000001</v>
      </c>
      <c r="Q4487">
        <v>1226.7429999999999</v>
      </c>
      <c r="R4487">
        <v>500298</v>
      </c>
      <c r="S4487">
        <v>0.13300000000000001</v>
      </c>
      <c r="T4487">
        <v>5.8150000000000004</v>
      </c>
      <c r="U4487">
        <v>26.885999999999999</v>
      </c>
      <c r="V4487">
        <v>10965</v>
      </c>
      <c r="W4487">
        <v>43</v>
      </c>
      <c r="X4487">
        <f t="shared" si="150"/>
        <v>627.00299999999993</v>
      </c>
      <c r="Y4487">
        <f t="shared" si="151"/>
        <v>32.39</v>
      </c>
    </row>
    <row r="4488" spans="1:25" x14ac:dyDescent="0.2">
      <c r="A4488" t="s">
        <v>10574</v>
      </c>
      <c r="B4488" t="s">
        <v>387</v>
      </c>
      <c r="C4488">
        <v>6</v>
      </c>
      <c r="D4488">
        <v>4</v>
      </c>
      <c r="E4488" t="s">
        <v>4802</v>
      </c>
      <c r="F4488">
        <v>73.22</v>
      </c>
      <c r="G4488">
        <v>43.5</v>
      </c>
      <c r="H4488">
        <v>28.242999999999999</v>
      </c>
      <c r="I4488">
        <v>3185.04</v>
      </c>
      <c r="J4488">
        <v>1298943</v>
      </c>
      <c r="K4488">
        <v>83.54</v>
      </c>
      <c r="L4488">
        <v>49.985999999999997</v>
      </c>
      <c r="M4488">
        <v>6116.808</v>
      </c>
      <c r="N4488">
        <v>2494595</v>
      </c>
      <c r="O4488">
        <v>10.102</v>
      </c>
      <c r="P4488">
        <v>16.420999999999999</v>
      </c>
      <c r="Q4488">
        <v>739.68</v>
      </c>
      <c r="R4488">
        <v>301661</v>
      </c>
      <c r="S4488">
        <v>0.20499999999999999</v>
      </c>
      <c r="T4488">
        <v>7.226</v>
      </c>
      <c r="U4488">
        <v>15.006</v>
      </c>
      <c r="V4488">
        <v>6120</v>
      </c>
      <c r="W4488">
        <v>24</v>
      </c>
      <c r="X4488">
        <f t="shared" si="150"/>
        <v>139.93999999999994</v>
      </c>
      <c r="Y4488">
        <f t="shared" si="151"/>
        <v>13.39</v>
      </c>
    </row>
    <row r="4489" spans="1:25" x14ac:dyDescent="0.2">
      <c r="A4489" t="s">
        <v>10574</v>
      </c>
      <c r="B4489" t="s">
        <v>387</v>
      </c>
      <c r="C4489">
        <v>6</v>
      </c>
      <c r="D4489">
        <v>5</v>
      </c>
      <c r="E4489" t="s">
        <v>4803</v>
      </c>
      <c r="F4489">
        <v>179.755</v>
      </c>
      <c r="G4489">
        <v>53.718000000000004</v>
      </c>
      <c r="H4489">
        <v>39.86</v>
      </c>
      <c r="I4489">
        <v>9656.0859999999993</v>
      </c>
      <c r="J4489">
        <v>3938006</v>
      </c>
      <c r="K4489">
        <v>73.831999999999994</v>
      </c>
      <c r="L4489">
        <v>42.792999999999999</v>
      </c>
      <c r="M4489">
        <v>13271.704</v>
      </c>
      <c r="N4489">
        <v>5412550</v>
      </c>
      <c r="O4489">
        <v>9.3320000000000007</v>
      </c>
      <c r="P4489">
        <v>15.218999999999999</v>
      </c>
      <c r="Q4489">
        <v>1677.4449999999999</v>
      </c>
      <c r="R4489">
        <v>684106</v>
      </c>
      <c r="S4489">
        <v>0.17699999999999999</v>
      </c>
      <c r="T4489">
        <v>6.7240000000000002</v>
      </c>
      <c r="U4489">
        <v>31.888999999999999</v>
      </c>
      <c r="V4489">
        <v>13005</v>
      </c>
      <c r="W4489">
        <v>51</v>
      </c>
      <c r="X4489">
        <f t="shared" si="150"/>
        <v>1077.7049999999999</v>
      </c>
      <c r="Y4489">
        <f t="shared" si="151"/>
        <v>40.39</v>
      </c>
    </row>
    <row r="4490" spans="1:25" x14ac:dyDescent="0.2">
      <c r="A4490" t="s">
        <v>10574</v>
      </c>
      <c r="B4490" t="s">
        <v>387</v>
      </c>
      <c r="C4490">
        <v>6</v>
      </c>
      <c r="D4490">
        <v>6</v>
      </c>
      <c r="E4490" t="s">
        <v>4804</v>
      </c>
      <c r="F4490">
        <v>304.18099999999998</v>
      </c>
      <c r="G4490">
        <v>72.744</v>
      </c>
      <c r="H4490">
        <v>37.262999999999998</v>
      </c>
      <c r="I4490">
        <v>22127.364000000001</v>
      </c>
      <c r="J4490">
        <v>9024121</v>
      </c>
      <c r="K4490">
        <v>40.317</v>
      </c>
      <c r="L4490">
        <v>17.498000000000001</v>
      </c>
      <c r="M4490">
        <v>12263.552</v>
      </c>
      <c r="N4490">
        <v>5001399</v>
      </c>
      <c r="O4490">
        <v>16.606000000000002</v>
      </c>
      <c r="P4490">
        <v>22.835999999999999</v>
      </c>
      <c r="Q4490">
        <v>5051.1279999999997</v>
      </c>
      <c r="R4490">
        <v>2059983</v>
      </c>
      <c r="S4490">
        <v>0.218</v>
      </c>
      <c r="T4490">
        <v>7.4509999999999996</v>
      </c>
      <c r="U4490">
        <v>66.278000000000006</v>
      </c>
      <c r="V4490">
        <v>27030</v>
      </c>
      <c r="W4490">
        <v>106</v>
      </c>
      <c r="X4490">
        <f t="shared" si="150"/>
        <v>4451.3879999999999</v>
      </c>
      <c r="Y4490">
        <f t="shared" si="151"/>
        <v>95.39</v>
      </c>
    </row>
    <row r="4491" spans="1:25" x14ac:dyDescent="0.2">
      <c r="A4491" t="s">
        <v>10574</v>
      </c>
      <c r="B4491" t="s">
        <v>387</v>
      </c>
      <c r="C4491">
        <v>6</v>
      </c>
      <c r="D4491">
        <v>7</v>
      </c>
      <c r="E4491" t="s">
        <v>4805</v>
      </c>
      <c r="F4491">
        <v>208.483</v>
      </c>
      <c r="G4491">
        <v>66.174000000000007</v>
      </c>
      <c r="H4491">
        <v>35.905000000000001</v>
      </c>
      <c r="I4491">
        <v>13796.218999999999</v>
      </c>
      <c r="J4491">
        <v>5626461</v>
      </c>
      <c r="K4491">
        <v>25.780999999999999</v>
      </c>
      <c r="L4491">
        <v>25.753</v>
      </c>
      <c r="M4491">
        <v>5374.835</v>
      </c>
      <c r="N4491">
        <v>2191999</v>
      </c>
      <c r="O4491">
        <v>4.5179999999999998</v>
      </c>
      <c r="P4491">
        <v>10.516999999999999</v>
      </c>
      <c r="Q4491">
        <v>941.928</v>
      </c>
      <c r="R4491">
        <v>384143</v>
      </c>
      <c r="S4491">
        <v>7.8E-2</v>
      </c>
      <c r="T4491">
        <v>4.4589999999999996</v>
      </c>
      <c r="U4491">
        <v>16.257000000000001</v>
      </c>
      <c r="V4491">
        <v>6630</v>
      </c>
      <c r="W4491">
        <v>26</v>
      </c>
      <c r="X4491">
        <f t="shared" si="150"/>
        <v>342.18799999999999</v>
      </c>
      <c r="Y4491">
        <f t="shared" si="151"/>
        <v>15.39</v>
      </c>
    </row>
    <row r="4492" spans="1:25" x14ac:dyDescent="0.2">
      <c r="A4492" t="s">
        <v>10574</v>
      </c>
      <c r="B4492" t="s">
        <v>387</v>
      </c>
      <c r="C4492">
        <v>6</v>
      </c>
      <c r="D4492">
        <v>8</v>
      </c>
      <c r="E4492" t="s">
        <v>4806</v>
      </c>
      <c r="F4492">
        <v>297.59500000000003</v>
      </c>
      <c r="G4492">
        <v>79.748999999999995</v>
      </c>
      <c r="H4492">
        <v>41.268999999999998</v>
      </c>
      <c r="I4492">
        <v>23732.749</v>
      </c>
      <c r="J4492">
        <v>9678839</v>
      </c>
      <c r="K4492">
        <v>37.969000000000001</v>
      </c>
      <c r="L4492">
        <v>17.876000000000001</v>
      </c>
      <c r="M4492">
        <v>11299.504000000001</v>
      </c>
      <c r="N4492">
        <v>4608235</v>
      </c>
      <c r="O4492">
        <v>14.893000000000001</v>
      </c>
      <c r="P4492">
        <v>21.803999999999998</v>
      </c>
      <c r="Q4492">
        <v>4432.0609999999997</v>
      </c>
      <c r="R4492">
        <v>1807511</v>
      </c>
      <c r="S4492">
        <v>0.19800000000000001</v>
      </c>
      <c r="T4492">
        <v>7.0940000000000003</v>
      </c>
      <c r="U4492">
        <v>58.774999999999999</v>
      </c>
      <c r="V4492">
        <v>23970</v>
      </c>
      <c r="W4492">
        <v>94</v>
      </c>
      <c r="X4492">
        <f t="shared" si="150"/>
        <v>3832.3209999999999</v>
      </c>
      <c r="Y4492">
        <f t="shared" si="151"/>
        <v>83.39</v>
      </c>
    </row>
    <row r="4493" spans="1:25" x14ac:dyDescent="0.2">
      <c r="A4493" t="s">
        <v>10574</v>
      </c>
      <c r="B4493" t="s">
        <v>387</v>
      </c>
      <c r="C4493">
        <v>6</v>
      </c>
      <c r="D4493">
        <v>9</v>
      </c>
      <c r="E4493" t="s">
        <v>4807</v>
      </c>
      <c r="F4493">
        <v>308.44499999999999</v>
      </c>
      <c r="G4493">
        <v>70.539000000000001</v>
      </c>
      <c r="H4493">
        <v>37.798999999999999</v>
      </c>
      <c r="I4493">
        <v>21757.256000000001</v>
      </c>
      <c r="J4493">
        <v>8873181</v>
      </c>
      <c r="K4493">
        <v>38.566000000000003</v>
      </c>
      <c r="L4493">
        <v>15.824</v>
      </c>
      <c r="M4493">
        <v>11895.628000000001</v>
      </c>
      <c r="N4493">
        <v>4851350</v>
      </c>
      <c r="O4493">
        <v>21.276</v>
      </c>
      <c r="P4493">
        <v>29.145</v>
      </c>
      <c r="Q4493">
        <v>6562.6080000000002</v>
      </c>
      <c r="R4493">
        <v>2676404</v>
      </c>
      <c r="S4493">
        <v>0.19700000000000001</v>
      </c>
      <c r="T4493">
        <v>7.0780000000000003</v>
      </c>
      <c r="U4493">
        <v>60.651000000000003</v>
      </c>
      <c r="V4493">
        <v>24735</v>
      </c>
      <c r="W4493">
        <v>97</v>
      </c>
      <c r="X4493">
        <f t="shared" si="150"/>
        <v>5962.8680000000004</v>
      </c>
      <c r="Y4493">
        <f t="shared" si="151"/>
        <v>86.39</v>
      </c>
    </row>
    <row r="4494" spans="1:25" x14ac:dyDescent="0.2">
      <c r="A4494" t="s">
        <v>10574</v>
      </c>
      <c r="B4494" t="s">
        <v>387</v>
      </c>
      <c r="C4494">
        <v>7</v>
      </c>
      <c r="D4494">
        <v>4</v>
      </c>
      <c r="E4494" t="s">
        <v>4808</v>
      </c>
      <c r="F4494">
        <v>181.52799999999999</v>
      </c>
      <c r="G4494">
        <v>46.774000000000001</v>
      </c>
      <c r="H4494">
        <v>28.831</v>
      </c>
      <c r="I4494">
        <v>8490.8230000000003</v>
      </c>
      <c r="J4494">
        <v>3462781</v>
      </c>
      <c r="K4494">
        <v>2.6280000000000001</v>
      </c>
      <c r="L4494">
        <v>2.0910000000000002</v>
      </c>
      <c r="M4494">
        <v>477.1</v>
      </c>
      <c r="N4494">
        <v>194574</v>
      </c>
      <c r="O4494">
        <v>2.5649999999999999</v>
      </c>
      <c r="P4494">
        <v>7.077</v>
      </c>
      <c r="Q4494">
        <v>465.642</v>
      </c>
      <c r="R4494">
        <v>189901</v>
      </c>
      <c r="S4494">
        <v>3.7999999999999999E-2</v>
      </c>
      <c r="T4494">
        <v>3.1080000000000001</v>
      </c>
      <c r="U4494">
        <v>6.8780000000000001</v>
      </c>
      <c r="V4494">
        <v>2805</v>
      </c>
      <c r="W4494">
        <v>11</v>
      </c>
      <c r="X4494">
        <f t="shared" si="150"/>
        <v>0</v>
      </c>
      <c r="Y4494">
        <f t="shared" si="151"/>
        <v>0.39000000000000057</v>
      </c>
    </row>
    <row r="4495" spans="1:25" x14ac:dyDescent="0.2">
      <c r="A4495" t="s">
        <v>10574</v>
      </c>
      <c r="B4495" t="s">
        <v>387</v>
      </c>
      <c r="C4495">
        <v>7</v>
      </c>
      <c r="D4495">
        <v>5</v>
      </c>
      <c r="E4495" t="s">
        <v>4809</v>
      </c>
      <c r="F4495">
        <v>183.07300000000001</v>
      </c>
      <c r="G4495">
        <v>47.308</v>
      </c>
      <c r="H4495">
        <v>30.715</v>
      </c>
      <c r="I4495">
        <v>8660.8150000000005</v>
      </c>
      <c r="J4495">
        <v>3532108</v>
      </c>
      <c r="K4495">
        <v>2.75</v>
      </c>
      <c r="L4495">
        <v>2.2160000000000002</v>
      </c>
      <c r="M4495">
        <v>503.50099999999998</v>
      </c>
      <c r="N4495">
        <v>205341</v>
      </c>
      <c r="O4495">
        <v>2.0259999999999998</v>
      </c>
      <c r="P4495">
        <v>3.7</v>
      </c>
      <c r="Q4495">
        <v>370.86900000000003</v>
      </c>
      <c r="R4495">
        <v>151250</v>
      </c>
      <c r="S4495">
        <v>1.7000000000000001E-2</v>
      </c>
      <c r="T4495">
        <v>2.0870000000000002</v>
      </c>
      <c r="U4495">
        <v>3.1259999999999999</v>
      </c>
      <c r="V4495">
        <v>1275</v>
      </c>
      <c r="W4495">
        <v>5</v>
      </c>
      <c r="X4495">
        <f t="shared" ref="X4495:X4558" si="152">(MAX(0, (Q4495-599.74)))*1</f>
        <v>0</v>
      </c>
      <c r="Y4495">
        <f t="shared" ref="Y4495:Y4558" si="153">(MAX(0, (W4495-10.61)))*1</f>
        <v>0</v>
      </c>
    </row>
    <row r="4496" spans="1:25" x14ac:dyDescent="0.2">
      <c r="A4496" t="s">
        <v>10574</v>
      </c>
      <c r="B4496" t="s">
        <v>387</v>
      </c>
      <c r="C4496">
        <v>7</v>
      </c>
      <c r="D4496">
        <v>6</v>
      </c>
      <c r="E4496" t="s">
        <v>1394</v>
      </c>
      <c r="F4496">
        <v>307.62099999999998</v>
      </c>
      <c r="G4496">
        <v>62.177999999999997</v>
      </c>
      <c r="H4496">
        <v>30.446000000000002</v>
      </c>
      <c r="I4496">
        <v>19127.154999999999</v>
      </c>
      <c r="J4496">
        <v>7800557</v>
      </c>
      <c r="K4496">
        <v>50.067999999999998</v>
      </c>
      <c r="L4496">
        <v>22.300999999999998</v>
      </c>
      <c r="M4496">
        <v>15402.038</v>
      </c>
      <c r="N4496">
        <v>6281356</v>
      </c>
      <c r="O4496">
        <v>20.466999999999999</v>
      </c>
      <c r="P4496">
        <v>26.172999999999998</v>
      </c>
      <c r="Q4496">
        <v>6295.97</v>
      </c>
      <c r="R4496">
        <v>2567662</v>
      </c>
      <c r="S4496">
        <v>0.187</v>
      </c>
      <c r="T4496">
        <v>6.9029999999999996</v>
      </c>
      <c r="U4496">
        <v>57.524000000000001</v>
      </c>
      <c r="V4496">
        <v>23460</v>
      </c>
      <c r="W4496">
        <v>92</v>
      </c>
      <c r="X4496">
        <f t="shared" si="152"/>
        <v>5696.2300000000005</v>
      </c>
      <c r="Y4496">
        <f t="shared" si="153"/>
        <v>81.39</v>
      </c>
    </row>
    <row r="4497" spans="1:25" x14ac:dyDescent="0.2">
      <c r="A4497" t="s">
        <v>10574</v>
      </c>
      <c r="B4497" t="s">
        <v>387</v>
      </c>
      <c r="C4497">
        <v>7</v>
      </c>
      <c r="D4497">
        <v>7</v>
      </c>
      <c r="E4497" t="s">
        <v>4810</v>
      </c>
      <c r="F4497">
        <v>279.065</v>
      </c>
      <c r="G4497">
        <v>60.848999999999997</v>
      </c>
      <c r="H4497">
        <v>34.027999999999999</v>
      </c>
      <c r="I4497">
        <v>16980.743999999999</v>
      </c>
      <c r="J4497">
        <v>6925194</v>
      </c>
      <c r="K4497">
        <v>44.738999999999997</v>
      </c>
      <c r="L4497">
        <v>18.806000000000001</v>
      </c>
      <c r="M4497">
        <v>12485.144</v>
      </c>
      <c r="N4497">
        <v>5091770</v>
      </c>
      <c r="O4497">
        <v>12.445</v>
      </c>
      <c r="P4497">
        <v>20.521999999999998</v>
      </c>
      <c r="Q4497">
        <v>3473.0859999999998</v>
      </c>
      <c r="R4497">
        <v>1416416</v>
      </c>
      <c r="S4497">
        <v>0.20799999999999999</v>
      </c>
      <c r="T4497">
        <v>7.2859999999999996</v>
      </c>
      <c r="U4497">
        <v>58.15</v>
      </c>
      <c r="V4497">
        <v>23715</v>
      </c>
      <c r="W4497">
        <v>93</v>
      </c>
      <c r="X4497">
        <f t="shared" si="152"/>
        <v>2873.3459999999995</v>
      </c>
      <c r="Y4497">
        <f t="shared" si="153"/>
        <v>82.39</v>
      </c>
    </row>
    <row r="4498" spans="1:25" x14ac:dyDescent="0.2">
      <c r="A4498" t="s">
        <v>10574</v>
      </c>
      <c r="B4498" t="s">
        <v>387</v>
      </c>
      <c r="C4498">
        <v>7</v>
      </c>
      <c r="D4498">
        <v>8</v>
      </c>
      <c r="E4498" t="s">
        <v>4811</v>
      </c>
      <c r="F4498">
        <v>182.61</v>
      </c>
      <c r="G4498">
        <v>52.899000000000001</v>
      </c>
      <c r="H4498">
        <v>33.874000000000002</v>
      </c>
      <c r="I4498">
        <v>9659.8940000000002</v>
      </c>
      <c r="J4498">
        <v>3939559</v>
      </c>
      <c r="K4498">
        <v>2.7149999999999999</v>
      </c>
      <c r="L4498">
        <v>2.3330000000000002</v>
      </c>
      <c r="M4498">
        <v>495.81200000000001</v>
      </c>
      <c r="N4498">
        <v>202205</v>
      </c>
      <c r="O4498">
        <v>2.9820000000000002</v>
      </c>
      <c r="P4498">
        <v>7.7</v>
      </c>
      <c r="Q4498">
        <v>544.49699999999996</v>
      </c>
      <c r="R4498">
        <v>222060</v>
      </c>
      <c r="S4498">
        <v>3.7999999999999999E-2</v>
      </c>
      <c r="T4498">
        <v>3.0990000000000002</v>
      </c>
      <c r="U4498">
        <v>6.8780000000000001</v>
      </c>
      <c r="V4498">
        <v>2805</v>
      </c>
      <c r="W4498">
        <v>11</v>
      </c>
      <c r="X4498">
        <f t="shared" si="152"/>
        <v>0</v>
      </c>
      <c r="Y4498">
        <f t="shared" si="153"/>
        <v>0.39000000000000057</v>
      </c>
    </row>
    <row r="4499" spans="1:25" x14ac:dyDescent="0.2">
      <c r="A4499" t="s">
        <v>10574</v>
      </c>
      <c r="B4499" t="s">
        <v>387</v>
      </c>
      <c r="C4499">
        <v>7</v>
      </c>
      <c r="D4499">
        <v>9</v>
      </c>
      <c r="E4499" t="s">
        <v>4812</v>
      </c>
      <c r="F4499">
        <v>323.03699999999998</v>
      </c>
      <c r="G4499">
        <v>60.914000000000001</v>
      </c>
      <c r="H4499">
        <v>33.862000000000002</v>
      </c>
      <c r="I4499">
        <v>19677.588</v>
      </c>
      <c r="J4499">
        <v>8025038</v>
      </c>
      <c r="K4499">
        <v>57.097999999999999</v>
      </c>
      <c r="L4499">
        <v>28.698</v>
      </c>
      <c r="M4499">
        <v>18444.644</v>
      </c>
      <c r="N4499">
        <v>7522211</v>
      </c>
      <c r="O4499">
        <v>16.776</v>
      </c>
      <c r="P4499">
        <v>23.434999999999999</v>
      </c>
      <c r="Q4499">
        <v>5419.3860000000004</v>
      </c>
      <c r="R4499">
        <v>2210168</v>
      </c>
      <c r="S4499">
        <v>0.19900000000000001</v>
      </c>
      <c r="T4499">
        <v>7.1269999999999998</v>
      </c>
      <c r="U4499">
        <v>64.402000000000001</v>
      </c>
      <c r="V4499">
        <v>26265</v>
      </c>
      <c r="W4499">
        <v>103</v>
      </c>
      <c r="X4499">
        <f t="shared" si="152"/>
        <v>4819.6460000000006</v>
      </c>
      <c r="Y4499">
        <f t="shared" si="153"/>
        <v>92.39</v>
      </c>
    </row>
    <row r="4500" spans="1:25" x14ac:dyDescent="0.2">
      <c r="A4500" t="s">
        <v>10574</v>
      </c>
      <c r="B4500" t="s">
        <v>387</v>
      </c>
      <c r="C4500">
        <v>7</v>
      </c>
      <c r="D4500">
        <v>10</v>
      </c>
      <c r="E4500" t="s">
        <v>4813</v>
      </c>
      <c r="F4500">
        <v>148.65199999999999</v>
      </c>
      <c r="G4500">
        <v>71.430999999999997</v>
      </c>
      <c r="H4500">
        <v>40.759</v>
      </c>
      <c r="I4500">
        <v>10618.263000000001</v>
      </c>
      <c r="J4500">
        <v>4330407</v>
      </c>
      <c r="K4500">
        <v>33.436</v>
      </c>
      <c r="L4500">
        <v>18.382999999999999</v>
      </c>
      <c r="M4500">
        <v>4970.2929999999997</v>
      </c>
      <c r="N4500">
        <v>2027016</v>
      </c>
      <c r="O4500">
        <v>12.275</v>
      </c>
      <c r="P4500">
        <v>19.512</v>
      </c>
      <c r="Q4500">
        <v>1824.671</v>
      </c>
      <c r="R4500">
        <v>744149</v>
      </c>
      <c r="S4500">
        <v>0.16800000000000001</v>
      </c>
      <c r="T4500">
        <v>6.548</v>
      </c>
      <c r="U4500">
        <v>25.010999999999999</v>
      </c>
      <c r="V4500">
        <v>10200</v>
      </c>
      <c r="W4500">
        <v>40</v>
      </c>
      <c r="X4500">
        <f t="shared" si="152"/>
        <v>1224.931</v>
      </c>
      <c r="Y4500">
        <f t="shared" si="153"/>
        <v>29.39</v>
      </c>
    </row>
    <row r="4501" spans="1:25" x14ac:dyDescent="0.2">
      <c r="A4501" t="s">
        <v>10574</v>
      </c>
      <c r="B4501" t="s">
        <v>387</v>
      </c>
      <c r="C4501">
        <v>7</v>
      </c>
      <c r="D4501">
        <v>11</v>
      </c>
      <c r="E4501" t="s">
        <v>4814</v>
      </c>
      <c r="F4501">
        <v>139.30699999999999</v>
      </c>
      <c r="G4501">
        <v>71.173000000000002</v>
      </c>
      <c r="H4501">
        <v>39.715000000000003</v>
      </c>
      <c r="I4501">
        <v>9914.8490000000002</v>
      </c>
      <c r="J4501">
        <v>4043536</v>
      </c>
      <c r="K4501">
        <v>32.313000000000002</v>
      </c>
      <c r="L4501">
        <v>20.175000000000001</v>
      </c>
      <c r="M4501">
        <v>4501.424</v>
      </c>
      <c r="N4501">
        <v>1835799</v>
      </c>
      <c r="O4501">
        <v>9.3249999999999993</v>
      </c>
      <c r="P4501">
        <v>15.644</v>
      </c>
      <c r="Q4501">
        <v>1299.0060000000001</v>
      </c>
      <c r="R4501">
        <v>529769</v>
      </c>
      <c r="S4501">
        <v>0.16600000000000001</v>
      </c>
      <c r="T4501">
        <v>6.5049999999999999</v>
      </c>
      <c r="U4501">
        <v>23.135000000000002</v>
      </c>
      <c r="V4501">
        <v>9435</v>
      </c>
      <c r="W4501">
        <v>37</v>
      </c>
      <c r="X4501">
        <f t="shared" si="152"/>
        <v>699.26600000000008</v>
      </c>
      <c r="Y4501">
        <f t="shared" si="153"/>
        <v>26.39</v>
      </c>
    </row>
    <row r="4502" spans="1:25" x14ac:dyDescent="0.2">
      <c r="A4502" t="s">
        <v>10574</v>
      </c>
      <c r="B4502" t="s">
        <v>387</v>
      </c>
      <c r="C4502">
        <v>7</v>
      </c>
      <c r="D4502">
        <v>12</v>
      </c>
      <c r="E4502" t="s">
        <v>4815</v>
      </c>
      <c r="F4502">
        <v>311.93200000000002</v>
      </c>
      <c r="G4502">
        <v>75.861000000000004</v>
      </c>
      <c r="H4502">
        <v>38.47</v>
      </c>
      <c r="I4502">
        <v>23663.566999999999</v>
      </c>
      <c r="J4502">
        <v>9650625</v>
      </c>
      <c r="K4502">
        <v>3.363</v>
      </c>
      <c r="L4502">
        <v>2.702</v>
      </c>
      <c r="M4502">
        <v>1048.971</v>
      </c>
      <c r="N4502">
        <v>427798</v>
      </c>
      <c r="O4502">
        <v>2.2149999999999999</v>
      </c>
      <c r="P4502">
        <v>4.4569999999999999</v>
      </c>
      <c r="Q4502">
        <v>690.83600000000001</v>
      </c>
      <c r="R4502">
        <v>281741</v>
      </c>
      <c r="S4502">
        <v>1.7999999999999999E-2</v>
      </c>
      <c r="T4502">
        <v>2.145</v>
      </c>
      <c r="U4502">
        <v>5.6269999999999998</v>
      </c>
      <c r="V4502">
        <v>2295</v>
      </c>
      <c r="W4502">
        <v>9</v>
      </c>
      <c r="X4502">
        <f t="shared" si="152"/>
        <v>91.096000000000004</v>
      </c>
      <c r="Y4502">
        <f t="shared" si="153"/>
        <v>0</v>
      </c>
    </row>
    <row r="4503" spans="1:25" x14ac:dyDescent="0.2">
      <c r="A4503" t="s">
        <v>10574</v>
      </c>
      <c r="B4503" t="s">
        <v>387</v>
      </c>
      <c r="C4503">
        <v>7</v>
      </c>
      <c r="D4503">
        <v>13</v>
      </c>
      <c r="E4503" t="s">
        <v>4816</v>
      </c>
      <c r="F4503">
        <v>208.608</v>
      </c>
      <c r="G4503">
        <v>68.123999999999995</v>
      </c>
      <c r="H4503">
        <v>37.539000000000001</v>
      </c>
      <c r="I4503">
        <v>14211.157999999999</v>
      </c>
      <c r="J4503">
        <v>5795684</v>
      </c>
      <c r="K4503">
        <v>2.8679999999999999</v>
      </c>
      <c r="L4503">
        <v>2.0249999999999999</v>
      </c>
      <c r="M4503">
        <v>598.34299999999996</v>
      </c>
      <c r="N4503">
        <v>244020</v>
      </c>
      <c r="O4503">
        <v>2.5350000000000001</v>
      </c>
      <c r="P4503">
        <v>5.694</v>
      </c>
      <c r="Q4503">
        <v>528.899</v>
      </c>
      <c r="R4503">
        <v>215699</v>
      </c>
      <c r="S4503">
        <v>2.4E-2</v>
      </c>
      <c r="T4503">
        <v>2.4729999999999999</v>
      </c>
      <c r="U4503">
        <v>5.0019999999999998</v>
      </c>
      <c r="V4503">
        <v>2040</v>
      </c>
      <c r="W4503">
        <v>8</v>
      </c>
      <c r="X4503">
        <f t="shared" si="152"/>
        <v>0</v>
      </c>
      <c r="Y4503">
        <f t="shared" si="153"/>
        <v>0</v>
      </c>
    </row>
    <row r="4504" spans="1:25" x14ac:dyDescent="0.2">
      <c r="A4504" t="s">
        <v>10574</v>
      </c>
      <c r="B4504" t="s">
        <v>387</v>
      </c>
      <c r="C4504">
        <v>7</v>
      </c>
      <c r="D4504">
        <v>15</v>
      </c>
      <c r="E4504" t="s">
        <v>4817</v>
      </c>
      <c r="F4504">
        <v>277.33600000000001</v>
      </c>
      <c r="G4504">
        <v>47.222999999999999</v>
      </c>
      <c r="H4504">
        <v>29.484000000000002</v>
      </c>
      <c r="I4504">
        <v>13096.735000000001</v>
      </c>
      <c r="J4504">
        <v>5341193</v>
      </c>
      <c r="K4504">
        <v>77.182000000000002</v>
      </c>
      <c r="L4504">
        <v>33.372</v>
      </c>
      <c r="M4504">
        <v>21405.483</v>
      </c>
      <c r="N4504">
        <v>8729719</v>
      </c>
      <c r="O4504">
        <v>7.7229999999999999</v>
      </c>
      <c r="P4504">
        <v>13.218999999999999</v>
      </c>
      <c r="Q4504">
        <v>2141.9050000000002</v>
      </c>
      <c r="R4504">
        <v>873525</v>
      </c>
      <c r="S4504">
        <v>0.17599999999999999</v>
      </c>
      <c r="T4504">
        <v>6.694</v>
      </c>
      <c r="U4504">
        <v>48.771000000000001</v>
      </c>
      <c r="V4504">
        <v>19890</v>
      </c>
      <c r="W4504">
        <v>78</v>
      </c>
      <c r="X4504">
        <f t="shared" si="152"/>
        <v>1542.1650000000002</v>
      </c>
      <c r="Y4504">
        <f t="shared" si="153"/>
        <v>67.39</v>
      </c>
    </row>
    <row r="4505" spans="1:25" x14ac:dyDescent="0.2">
      <c r="A4505" t="s">
        <v>10574</v>
      </c>
      <c r="B4505" t="s">
        <v>387</v>
      </c>
      <c r="C4505">
        <v>7</v>
      </c>
      <c r="D4505">
        <v>16</v>
      </c>
      <c r="E4505" t="s">
        <v>4818</v>
      </c>
      <c r="F4505">
        <v>372.315</v>
      </c>
      <c r="G4505">
        <v>69.575000000000003</v>
      </c>
      <c r="H4505">
        <v>47.08</v>
      </c>
      <c r="I4505">
        <v>25903.883999999998</v>
      </c>
      <c r="J4505">
        <v>10564285</v>
      </c>
      <c r="K4505">
        <v>48.732999999999997</v>
      </c>
      <c r="L4505">
        <v>26.396999999999998</v>
      </c>
      <c r="M4505">
        <v>18144.212</v>
      </c>
      <c r="N4505">
        <v>7399687</v>
      </c>
      <c r="O4505">
        <v>15.997</v>
      </c>
      <c r="P4505">
        <v>23.882999999999999</v>
      </c>
      <c r="Q4505">
        <v>5955.9229999999998</v>
      </c>
      <c r="R4505">
        <v>2428982</v>
      </c>
      <c r="S4505">
        <v>0.16</v>
      </c>
      <c r="T4505">
        <v>6.3760000000000003</v>
      </c>
      <c r="U4505">
        <v>59.4</v>
      </c>
      <c r="V4505">
        <v>24225</v>
      </c>
      <c r="W4505">
        <v>95</v>
      </c>
      <c r="X4505">
        <f t="shared" si="152"/>
        <v>5356.183</v>
      </c>
      <c r="Y4505">
        <f t="shared" si="153"/>
        <v>84.39</v>
      </c>
    </row>
    <row r="4506" spans="1:25" x14ac:dyDescent="0.2">
      <c r="A4506" t="s">
        <v>10574</v>
      </c>
      <c r="B4506" t="s">
        <v>387</v>
      </c>
      <c r="C4506">
        <v>7</v>
      </c>
      <c r="D4506">
        <v>17</v>
      </c>
      <c r="E4506" t="s">
        <v>4819</v>
      </c>
      <c r="F4506">
        <v>202.733</v>
      </c>
      <c r="G4506">
        <v>60.744</v>
      </c>
      <c r="H4506">
        <v>38.749000000000002</v>
      </c>
      <c r="I4506">
        <v>12314.924000000001</v>
      </c>
      <c r="J4506">
        <v>5022350</v>
      </c>
      <c r="K4506">
        <v>5.742</v>
      </c>
      <c r="L4506">
        <v>4.1150000000000002</v>
      </c>
      <c r="M4506">
        <v>1164.059</v>
      </c>
      <c r="N4506">
        <v>474734</v>
      </c>
      <c r="O4506">
        <v>3.2229999999999999</v>
      </c>
      <c r="P4506">
        <v>6.5670000000000002</v>
      </c>
      <c r="Q4506">
        <v>653.322</v>
      </c>
      <c r="R4506">
        <v>266442</v>
      </c>
      <c r="S4506">
        <v>4.9000000000000002E-2</v>
      </c>
      <c r="T4506">
        <v>3.5470000000000002</v>
      </c>
      <c r="U4506">
        <v>10.004</v>
      </c>
      <c r="V4506">
        <v>4080</v>
      </c>
      <c r="W4506">
        <v>16</v>
      </c>
      <c r="X4506">
        <f t="shared" si="152"/>
        <v>53.581999999999994</v>
      </c>
      <c r="Y4506">
        <f t="shared" si="153"/>
        <v>5.3900000000000006</v>
      </c>
    </row>
    <row r="4507" spans="1:25" x14ac:dyDescent="0.2">
      <c r="A4507" t="s">
        <v>10574</v>
      </c>
      <c r="B4507" t="s">
        <v>387</v>
      </c>
      <c r="C4507">
        <v>7</v>
      </c>
      <c r="D4507">
        <v>18</v>
      </c>
      <c r="E4507" t="s">
        <v>4820</v>
      </c>
      <c r="F4507">
        <v>295.226</v>
      </c>
      <c r="G4507">
        <v>70.332999999999998</v>
      </c>
      <c r="H4507">
        <v>41.533000000000001</v>
      </c>
      <c r="I4507">
        <v>20764.115000000002</v>
      </c>
      <c r="J4507">
        <v>8468152</v>
      </c>
      <c r="K4507">
        <v>3.93</v>
      </c>
      <c r="L4507">
        <v>3.972</v>
      </c>
      <c r="M4507">
        <v>1160.1849999999999</v>
      </c>
      <c r="N4507">
        <v>473154</v>
      </c>
      <c r="O4507">
        <v>2.831</v>
      </c>
      <c r="P4507">
        <v>6.89</v>
      </c>
      <c r="Q4507">
        <v>835.721</v>
      </c>
      <c r="R4507">
        <v>340829</v>
      </c>
      <c r="S4507">
        <v>2.5000000000000001E-2</v>
      </c>
      <c r="T4507">
        <v>2.5459999999999998</v>
      </c>
      <c r="U4507">
        <v>7.5030000000000001</v>
      </c>
      <c r="V4507">
        <v>3060</v>
      </c>
      <c r="W4507">
        <v>12</v>
      </c>
      <c r="X4507">
        <f t="shared" si="152"/>
        <v>235.98099999999999</v>
      </c>
      <c r="Y4507">
        <f t="shared" si="153"/>
        <v>1.3900000000000006</v>
      </c>
    </row>
    <row r="4508" spans="1:25" x14ac:dyDescent="0.2">
      <c r="A4508" t="s">
        <v>10574</v>
      </c>
      <c r="B4508" t="s">
        <v>387</v>
      </c>
      <c r="C4508">
        <v>7</v>
      </c>
      <c r="D4508">
        <v>19</v>
      </c>
      <c r="E4508" t="s">
        <v>4821</v>
      </c>
      <c r="F4508">
        <v>223.08500000000001</v>
      </c>
      <c r="G4508">
        <v>62.859000000000002</v>
      </c>
      <c r="H4508">
        <v>35.299999999999997</v>
      </c>
      <c r="I4508">
        <v>14023.004000000001</v>
      </c>
      <c r="J4508">
        <v>5718950</v>
      </c>
      <c r="K4508">
        <v>10.073</v>
      </c>
      <c r="L4508">
        <v>7.5350000000000001</v>
      </c>
      <c r="M4508">
        <v>2247.06</v>
      </c>
      <c r="N4508">
        <v>916410</v>
      </c>
      <c r="O4508">
        <v>3.7469999999999999</v>
      </c>
      <c r="P4508">
        <v>7.4059999999999997</v>
      </c>
      <c r="Q4508">
        <v>835.79899999999998</v>
      </c>
      <c r="R4508">
        <v>340861</v>
      </c>
      <c r="S4508">
        <v>7.2999999999999995E-2</v>
      </c>
      <c r="T4508">
        <v>4.3099999999999996</v>
      </c>
      <c r="U4508">
        <v>16.257000000000001</v>
      </c>
      <c r="V4508">
        <v>6630</v>
      </c>
      <c r="W4508">
        <v>26</v>
      </c>
      <c r="X4508">
        <f t="shared" si="152"/>
        <v>236.05899999999997</v>
      </c>
      <c r="Y4508">
        <f t="shared" si="153"/>
        <v>15.39</v>
      </c>
    </row>
    <row r="4509" spans="1:25" x14ac:dyDescent="0.2">
      <c r="A4509" t="s">
        <v>10574</v>
      </c>
      <c r="B4509" t="s">
        <v>387</v>
      </c>
      <c r="C4509">
        <v>7</v>
      </c>
      <c r="D4509">
        <v>24</v>
      </c>
      <c r="E4509" t="s">
        <v>4822</v>
      </c>
      <c r="F4509">
        <v>259.40699999999998</v>
      </c>
      <c r="G4509">
        <v>79.582999999999998</v>
      </c>
      <c r="H4509">
        <v>38.213999999999999</v>
      </c>
      <c r="I4509">
        <v>20644.412</v>
      </c>
      <c r="J4509">
        <v>8419334</v>
      </c>
      <c r="K4509">
        <v>55.673999999999999</v>
      </c>
      <c r="L4509">
        <v>23.39</v>
      </c>
      <c r="M4509">
        <v>14442.227000000001</v>
      </c>
      <c r="N4509">
        <v>5889920</v>
      </c>
      <c r="O4509">
        <v>24.81</v>
      </c>
      <c r="P4509">
        <v>33.156999999999996</v>
      </c>
      <c r="Q4509">
        <v>6435.9390000000003</v>
      </c>
      <c r="R4509">
        <v>2624745</v>
      </c>
      <c r="S4509">
        <v>0.14899999999999999</v>
      </c>
      <c r="T4509">
        <v>6.1710000000000003</v>
      </c>
      <c r="U4509">
        <v>38.767000000000003</v>
      </c>
      <c r="V4509">
        <v>15810</v>
      </c>
      <c r="W4509">
        <v>62</v>
      </c>
      <c r="X4509">
        <f t="shared" si="152"/>
        <v>5836.1990000000005</v>
      </c>
      <c r="Y4509">
        <f t="shared" si="153"/>
        <v>51.39</v>
      </c>
    </row>
    <row r="4510" spans="1:25" x14ac:dyDescent="0.2">
      <c r="A4510" t="s">
        <v>10574</v>
      </c>
      <c r="B4510" t="s">
        <v>387</v>
      </c>
      <c r="C4510">
        <v>7</v>
      </c>
      <c r="D4510">
        <v>25</v>
      </c>
      <c r="E4510" t="s">
        <v>4823</v>
      </c>
      <c r="F4510">
        <v>209.05699999999999</v>
      </c>
      <c r="G4510">
        <v>53.585999999999999</v>
      </c>
      <c r="H4510">
        <v>35.164999999999999</v>
      </c>
      <c r="I4510">
        <v>11202.496999999999</v>
      </c>
      <c r="J4510">
        <v>4568673</v>
      </c>
      <c r="K4510">
        <v>3.5049999999999999</v>
      </c>
      <c r="L4510">
        <v>2.641</v>
      </c>
      <c r="M4510">
        <v>732.79200000000003</v>
      </c>
      <c r="N4510">
        <v>298852</v>
      </c>
      <c r="O4510">
        <v>2.2749999999999999</v>
      </c>
      <c r="P4510">
        <v>5.8369999999999997</v>
      </c>
      <c r="Q4510">
        <v>475.53800000000001</v>
      </c>
      <c r="R4510">
        <v>193937</v>
      </c>
      <c r="S4510">
        <v>1.4999999999999999E-2</v>
      </c>
      <c r="T4510">
        <v>1.9530000000000001</v>
      </c>
      <c r="U4510">
        <v>3.1259999999999999</v>
      </c>
      <c r="V4510">
        <v>1275</v>
      </c>
      <c r="W4510">
        <v>5</v>
      </c>
      <c r="X4510">
        <f t="shared" si="152"/>
        <v>0</v>
      </c>
      <c r="Y4510">
        <f t="shared" si="153"/>
        <v>0</v>
      </c>
    </row>
    <row r="4511" spans="1:25" x14ac:dyDescent="0.2">
      <c r="A4511" t="s">
        <v>10574</v>
      </c>
      <c r="B4511" t="s">
        <v>387</v>
      </c>
      <c r="C4511">
        <v>7</v>
      </c>
      <c r="D4511">
        <v>26</v>
      </c>
      <c r="E4511" t="s">
        <v>4824</v>
      </c>
      <c r="F4511">
        <v>283.33600000000001</v>
      </c>
      <c r="G4511">
        <v>58.636000000000003</v>
      </c>
      <c r="H4511">
        <v>34.540999999999997</v>
      </c>
      <c r="I4511">
        <v>16613.670999999998</v>
      </c>
      <c r="J4511">
        <v>6775492</v>
      </c>
      <c r="K4511">
        <v>3.3159999999999998</v>
      </c>
      <c r="L4511">
        <v>2.0960000000000001</v>
      </c>
      <c r="M4511">
        <v>939.51800000000003</v>
      </c>
      <c r="N4511">
        <v>383160</v>
      </c>
      <c r="O4511">
        <v>3.7629999999999999</v>
      </c>
      <c r="P4511">
        <v>8.1720000000000006</v>
      </c>
      <c r="Q4511">
        <v>1066.1869999999999</v>
      </c>
      <c r="R4511">
        <v>434819</v>
      </c>
      <c r="S4511">
        <v>6.4000000000000001E-2</v>
      </c>
      <c r="T4511">
        <v>4.0389999999999997</v>
      </c>
      <c r="U4511">
        <v>18.132999999999999</v>
      </c>
      <c r="V4511">
        <v>7395</v>
      </c>
      <c r="W4511">
        <v>29</v>
      </c>
      <c r="X4511">
        <f t="shared" si="152"/>
        <v>466.44699999999989</v>
      </c>
      <c r="Y4511">
        <f t="shared" si="153"/>
        <v>18.39</v>
      </c>
    </row>
    <row r="4512" spans="1:25" x14ac:dyDescent="0.2">
      <c r="A4512" t="s">
        <v>10574</v>
      </c>
      <c r="B4512" t="s">
        <v>387</v>
      </c>
      <c r="C4512">
        <v>7</v>
      </c>
      <c r="D4512">
        <v>27</v>
      </c>
      <c r="E4512" t="s">
        <v>4825</v>
      </c>
      <c r="F4512">
        <v>187.13800000000001</v>
      </c>
      <c r="G4512">
        <v>72.585999999999999</v>
      </c>
      <c r="H4512">
        <v>39.622999999999998</v>
      </c>
      <c r="I4512">
        <v>13583.558000000001</v>
      </c>
      <c r="J4512">
        <v>5539732</v>
      </c>
      <c r="K4512">
        <v>3.556</v>
      </c>
      <c r="L4512">
        <v>2.1040000000000001</v>
      </c>
      <c r="M4512">
        <v>665.37599999999998</v>
      </c>
      <c r="N4512">
        <v>271358</v>
      </c>
      <c r="O4512">
        <v>2.3929999999999998</v>
      </c>
      <c r="P4512">
        <v>3.7509999999999999</v>
      </c>
      <c r="Q4512">
        <v>447.91399999999999</v>
      </c>
      <c r="R4512">
        <v>182671</v>
      </c>
      <c r="S4512">
        <v>1.2999999999999999E-2</v>
      </c>
      <c r="T4512">
        <v>1.8460000000000001</v>
      </c>
      <c r="U4512">
        <v>2.5009999999999999</v>
      </c>
      <c r="V4512">
        <v>1020</v>
      </c>
      <c r="W4512">
        <v>4</v>
      </c>
      <c r="X4512">
        <f t="shared" si="152"/>
        <v>0</v>
      </c>
      <c r="Y4512">
        <f t="shared" si="153"/>
        <v>0</v>
      </c>
    </row>
    <row r="4513" spans="1:25" x14ac:dyDescent="0.2">
      <c r="A4513" t="s">
        <v>10574</v>
      </c>
      <c r="B4513" t="s">
        <v>387</v>
      </c>
      <c r="C4513">
        <v>7</v>
      </c>
      <c r="D4513">
        <v>28</v>
      </c>
      <c r="E4513" t="s">
        <v>4826</v>
      </c>
      <c r="F4513">
        <v>223.762</v>
      </c>
      <c r="G4513">
        <v>69.346000000000004</v>
      </c>
      <c r="H4513">
        <v>36.106999999999999</v>
      </c>
      <c r="I4513">
        <v>15516.92</v>
      </c>
      <c r="J4513">
        <v>6328208</v>
      </c>
      <c r="K4513">
        <v>48.817</v>
      </c>
      <c r="L4513">
        <v>33.734000000000002</v>
      </c>
      <c r="M4513">
        <v>10923.41</v>
      </c>
      <c r="N4513">
        <v>4454854</v>
      </c>
      <c r="O4513">
        <v>5.4269999999999996</v>
      </c>
      <c r="P4513">
        <v>10.624000000000001</v>
      </c>
      <c r="Q4513">
        <v>1214.2449999999999</v>
      </c>
      <c r="R4513">
        <v>495201</v>
      </c>
      <c r="S4513">
        <v>9.8000000000000004E-2</v>
      </c>
      <c r="T4513">
        <v>4.9930000000000003</v>
      </c>
      <c r="U4513">
        <v>21.884</v>
      </c>
      <c r="V4513">
        <v>8925</v>
      </c>
      <c r="W4513">
        <v>35</v>
      </c>
      <c r="X4513">
        <f t="shared" si="152"/>
        <v>614.50499999999988</v>
      </c>
      <c r="Y4513">
        <f t="shared" si="153"/>
        <v>24.39</v>
      </c>
    </row>
    <row r="4514" spans="1:25" x14ac:dyDescent="0.2">
      <c r="A4514" t="s">
        <v>10574</v>
      </c>
      <c r="B4514" t="s">
        <v>387</v>
      </c>
      <c r="C4514">
        <v>7</v>
      </c>
      <c r="D4514">
        <v>29</v>
      </c>
      <c r="E4514" t="s">
        <v>4827</v>
      </c>
      <c r="F4514">
        <v>204.065</v>
      </c>
      <c r="G4514">
        <v>66.254000000000005</v>
      </c>
      <c r="H4514">
        <v>36.366</v>
      </c>
      <c r="I4514">
        <v>13520.048000000001</v>
      </c>
      <c r="J4514">
        <v>5513831</v>
      </c>
      <c r="K4514">
        <v>77.138999999999996</v>
      </c>
      <c r="L4514">
        <v>44.374000000000002</v>
      </c>
      <c r="M4514">
        <v>15741.43</v>
      </c>
      <c r="N4514">
        <v>6419769</v>
      </c>
      <c r="O4514">
        <v>7.202</v>
      </c>
      <c r="P4514">
        <v>11.987</v>
      </c>
      <c r="Q4514">
        <v>1469.7139999999999</v>
      </c>
      <c r="R4514">
        <v>599388</v>
      </c>
      <c r="S4514">
        <v>0.156</v>
      </c>
      <c r="T4514">
        <v>6.3109999999999999</v>
      </c>
      <c r="U4514">
        <v>31.888999999999999</v>
      </c>
      <c r="V4514">
        <v>13005</v>
      </c>
      <c r="W4514">
        <v>51</v>
      </c>
      <c r="X4514">
        <f t="shared" si="152"/>
        <v>869.97399999999993</v>
      </c>
      <c r="Y4514">
        <f t="shared" si="153"/>
        <v>40.39</v>
      </c>
    </row>
    <row r="4515" spans="1:25" x14ac:dyDescent="0.2">
      <c r="A4515" t="s">
        <v>10574</v>
      </c>
      <c r="B4515" t="s">
        <v>387</v>
      </c>
      <c r="C4515">
        <v>7</v>
      </c>
      <c r="D4515">
        <v>30</v>
      </c>
      <c r="E4515" t="s">
        <v>4828</v>
      </c>
      <c r="F4515">
        <v>169.76599999999999</v>
      </c>
      <c r="G4515">
        <v>65.001000000000005</v>
      </c>
      <c r="H4515">
        <v>37.387999999999998</v>
      </c>
      <c r="I4515">
        <v>11034.985000000001</v>
      </c>
      <c r="J4515">
        <v>4500357</v>
      </c>
      <c r="K4515">
        <v>4.726</v>
      </c>
      <c r="L4515">
        <v>2.891</v>
      </c>
      <c r="M4515">
        <v>802.351</v>
      </c>
      <c r="N4515">
        <v>327220</v>
      </c>
      <c r="O4515">
        <v>2.78</v>
      </c>
      <c r="P4515">
        <v>5.2270000000000003</v>
      </c>
      <c r="Q4515">
        <v>472</v>
      </c>
      <c r="R4515">
        <v>192494</v>
      </c>
      <c r="S4515">
        <v>1.7999999999999999E-2</v>
      </c>
      <c r="T4515">
        <v>2.1669999999999998</v>
      </c>
      <c r="U4515">
        <v>3.1259999999999999</v>
      </c>
      <c r="V4515">
        <v>1275</v>
      </c>
      <c r="W4515">
        <v>5</v>
      </c>
      <c r="X4515">
        <f t="shared" si="152"/>
        <v>0</v>
      </c>
      <c r="Y4515">
        <f t="shared" si="153"/>
        <v>0</v>
      </c>
    </row>
    <row r="4516" spans="1:25" x14ac:dyDescent="0.2">
      <c r="A4516" t="s">
        <v>10574</v>
      </c>
      <c r="B4516" t="s">
        <v>387</v>
      </c>
      <c r="C4516">
        <v>7</v>
      </c>
      <c r="D4516">
        <v>31</v>
      </c>
      <c r="E4516" t="s">
        <v>4829</v>
      </c>
      <c r="F4516">
        <v>173.04900000000001</v>
      </c>
      <c r="G4516">
        <v>70.465000000000003</v>
      </c>
      <c r="H4516">
        <v>37.484000000000002</v>
      </c>
      <c r="I4516">
        <v>12193.835999999999</v>
      </c>
      <c r="J4516">
        <v>4972967</v>
      </c>
      <c r="K4516">
        <v>3.3</v>
      </c>
      <c r="L4516">
        <v>2.0409999999999999</v>
      </c>
      <c r="M4516">
        <v>570.98299999999995</v>
      </c>
      <c r="N4516">
        <v>232862</v>
      </c>
      <c r="O4516">
        <v>3.161</v>
      </c>
      <c r="P4516">
        <v>5.99</v>
      </c>
      <c r="Q4516">
        <v>547.08799999999997</v>
      </c>
      <c r="R4516">
        <v>223117</v>
      </c>
      <c r="S4516">
        <v>0.04</v>
      </c>
      <c r="T4516">
        <v>3.1829999999999998</v>
      </c>
      <c r="U4516">
        <v>6.8780000000000001</v>
      </c>
      <c r="V4516">
        <v>2805</v>
      </c>
      <c r="W4516">
        <v>11</v>
      </c>
      <c r="X4516">
        <f t="shared" si="152"/>
        <v>0</v>
      </c>
      <c r="Y4516">
        <f t="shared" si="153"/>
        <v>0.39000000000000057</v>
      </c>
    </row>
    <row r="4517" spans="1:25" x14ac:dyDescent="0.2">
      <c r="A4517" t="s">
        <v>10574</v>
      </c>
      <c r="B4517" t="s">
        <v>387</v>
      </c>
      <c r="C4517">
        <v>7</v>
      </c>
      <c r="D4517">
        <v>33</v>
      </c>
      <c r="E4517" t="s">
        <v>4830</v>
      </c>
      <c r="F4517">
        <v>272.52</v>
      </c>
      <c r="G4517">
        <v>67.156000000000006</v>
      </c>
      <c r="H4517">
        <v>37.988999999999997</v>
      </c>
      <c r="I4517">
        <v>18301.440999999999</v>
      </c>
      <c r="J4517">
        <v>7463809</v>
      </c>
      <c r="K4517">
        <v>46.067</v>
      </c>
      <c r="L4517">
        <v>26.553999999999998</v>
      </c>
      <c r="M4517">
        <v>12554.188</v>
      </c>
      <c r="N4517">
        <v>5119928</v>
      </c>
      <c r="O4517">
        <v>26.628</v>
      </c>
      <c r="P4517">
        <v>33.009</v>
      </c>
      <c r="Q4517">
        <v>7256.68</v>
      </c>
      <c r="R4517">
        <v>2959465</v>
      </c>
      <c r="S4517">
        <v>0.19700000000000001</v>
      </c>
      <c r="T4517">
        <v>7.0910000000000002</v>
      </c>
      <c r="U4517">
        <v>53.773000000000003</v>
      </c>
      <c r="V4517">
        <v>21930</v>
      </c>
      <c r="W4517">
        <v>86</v>
      </c>
      <c r="X4517">
        <f t="shared" si="152"/>
        <v>6656.9400000000005</v>
      </c>
      <c r="Y4517">
        <f t="shared" si="153"/>
        <v>75.39</v>
      </c>
    </row>
    <row r="4518" spans="1:25" x14ac:dyDescent="0.2">
      <c r="A4518" t="s">
        <v>10574</v>
      </c>
      <c r="B4518" t="s">
        <v>387</v>
      </c>
      <c r="C4518">
        <v>7</v>
      </c>
      <c r="D4518">
        <v>37</v>
      </c>
      <c r="E4518" t="s">
        <v>4831</v>
      </c>
      <c r="F4518">
        <v>208.37100000000001</v>
      </c>
      <c r="G4518">
        <v>54.343000000000004</v>
      </c>
      <c r="H4518">
        <v>29.036999999999999</v>
      </c>
      <c r="I4518">
        <v>11323.429</v>
      </c>
      <c r="J4518">
        <v>4617992</v>
      </c>
      <c r="K4518">
        <v>52.752000000000002</v>
      </c>
      <c r="L4518">
        <v>24.109000000000002</v>
      </c>
      <c r="M4518">
        <v>10991.893</v>
      </c>
      <c r="N4518">
        <v>4482783</v>
      </c>
      <c r="O4518">
        <v>5.5549999999999997</v>
      </c>
      <c r="P4518">
        <v>10.757999999999999</v>
      </c>
      <c r="Q4518">
        <v>1157.566</v>
      </c>
      <c r="R4518">
        <v>472086</v>
      </c>
      <c r="S4518">
        <v>7.1999999999999995E-2</v>
      </c>
      <c r="T4518">
        <v>4.2850000000000001</v>
      </c>
      <c r="U4518">
        <v>15.006</v>
      </c>
      <c r="V4518">
        <v>6120</v>
      </c>
      <c r="W4518">
        <v>24</v>
      </c>
      <c r="X4518">
        <f t="shared" si="152"/>
        <v>557.82600000000002</v>
      </c>
      <c r="Y4518">
        <f t="shared" si="153"/>
        <v>13.39</v>
      </c>
    </row>
    <row r="4519" spans="1:25" x14ac:dyDescent="0.2">
      <c r="A4519" t="s">
        <v>10574</v>
      </c>
      <c r="B4519" t="s">
        <v>387</v>
      </c>
      <c r="C4519">
        <v>7</v>
      </c>
      <c r="D4519">
        <v>38</v>
      </c>
      <c r="E4519" t="s">
        <v>4832</v>
      </c>
      <c r="F4519">
        <v>315.65600000000001</v>
      </c>
      <c r="G4519">
        <v>77.626999999999995</v>
      </c>
      <c r="H4519">
        <v>40.923000000000002</v>
      </c>
      <c r="I4519">
        <v>24503.574000000001</v>
      </c>
      <c r="J4519">
        <v>9993202</v>
      </c>
      <c r="K4519">
        <v>45.133000000000003</v>
      </c>
      <c r="L4519">
        <v>27.099</v>
      </c>
      <c r="M4519">
        <v>14246.636</v>
      </c>
      <c r="N4519">
        <v>5810153</v>
      </c>
      <c r="O4519">
        <v>26.611999999999998</v>
      </c>
      <c r="P4519">
        <v>34.271000000000001</v>
      </c>
      <c r="Q4519">
        <v>8400.241</v>
      </c>
      <c r="R4519">
        <v>3425839</v>
      </c>
      <c r="S4519">
        <v>0.18</v>
      </c>
      <c r="T4519">
        <v>6.7770000000000001</v>
      </c>
      <c r="U4519">
        <v>56.899000000000001</v>
      </c>
      <c r="V4519">
        <v>23205</v>
      </c>
      <c r="W4519">
        <v>91</v>
      </c>
      <c r="X4519">
        <f t="shared" si="152"/>
        <v>7800.5010000000002</v>
      </c>
      <c r="Y4519">
        <f t="shared" si="153"/>
        <v>80.39</v>
      </c>
    </row>
    <row r="4520" spans="1:25" x14ac:dyDescent="0.2">
      <c r="A4520" t="s">
        <v>10574</v>
      </c>
      <c r="B4520" t="s">
        <v>387</v>
      </c>
      <c r="C4520">
        <v>8</v>
      </c>
      <c r="D4520">
        <v>1</v>
      </c>
      <c r="E4520" t="s">
        <v>4833</v>
      </c>
      <c r="F4520">
        <v>242.41399999999999</v>
      </c>
      <c r="G4520">
        <v>33.11</v>
      </c>
      <c r="H4520">
        <v>17.058</v>
      </c>
      <c r="I4520">
        <v>8026.2550000000001</v>
      </c>
      <c r="J4520">
        <v>3273318</v>
      </c>
      <c r="K4520">
        <v>2.5379999999999998</v>
      </c>
      <c r="L4520">
        <v>1.8620000000000001</v>
      </c>
      <c r="M4520">
        <v>615.274</v>
      </c>
      <c r="N4520">
        <v>250925</v>
      </c>
      <c r="O4520">
        <v>2.9990000000000001</v>
      </c>
      <c r="P4520">
        <v>7.89</v>
      </c>
      <c r="Q4520">
        <v>726.92200000000003</v>
      </c>
      <c r="R4520">
        <v>296458</v>
      </c>
      <c r="S4520">
        <v>4.3999999999999997E-2</v>
      </c>
      <c r="T4520">
        <v>3.3439999999999999</v>
      </c>
      <c r="U4520">
        <v>10.63</v>
      </c>
      <c r="V4520">
        <v>4335</v>
      </c>
      <c r="W4520">
        <v>17</v>
      </c>
      <c r="X4520">
        <f t="shared" si="152"/>
        <v>127.18200000000002</v>
      </c>
      <c r="Y4520">
        <f t="shared" si="153"/>
        <v>6.3900000000000006</v>
      </c>
    </row>
    <row r="4521" spans="1:25" x14ac:dyDescent="0.2">
      <c r="A4521" t="s">
        <v>10574</v>
      </c>
      <c r="B4521" t="s">
        <v>387</v>
      </c>
      <c r="C4521">
        <v>8</v>
      </c>
      <c r="D4521">
        <v>2</v>
      </c>
      <c r="E4521" t="s">
        <v>4834</v>
      </c>
      <c r="F4521">
        <v>347.99900000000002</v>
      </c>
      <c r="G4521">
        <v>38.392000000000003</v>
      </c>
      <c r="H4521">
        <v>18.326000000000001</v>
      </c>
      <c r="I4521">
        <v>13360.384</v>
      </c>
      <c r="J4521">
        <v>5448716</v>
      </c>
      <c r="K4521">
        <v>67.863</v>
      </c>
      <c r="L4521">
        <v>28.72</v>
      </c>
      <c r="M4521">
        <v>23616.329000000002</v>
      </c>
      <c r="N4521">
        <v>9631360</v>
      </c>
      <c r="O4521">
        <v>18.41</v>
      </c>
      <c r="P4521">
        <v>26.942</v>
      </c>
      <c r="Q4521">
        <v>6406.5609999999997</v>
      </c>
      <c r="R4521">
        <v>2612764</v>
      </c>
      <c r="S4521">
        <v>0.221</v>
      </c>
      <c r="T4521">
        <v>7.5039999999999996</v>
      </c>
      <c r="U4521">
        <v>76.908000000000001</v>
      </c>
      <c r="V4521">
        <v>31365</v>
      </c>
      <c r="W4521">
        <v>123</v>
      </c>
      <c r="X4521">
        <f t="shared" si="152"/>
        <v>5806.8209999999999</v>
      </c>
      <c r="Y4521">
        <f t="shared" si="153"/>
        <v>112.39</v>
      </c>
    </row>
    <row r="4522" spans="1:25" x14ac:dyDescent="0.2">
      <c r="A4522" t="s">
        <v>10574</v>
      </c>
      <c r="B4522" t="s">
        <v>387</v>
      </c>
      <c r="C4522">
        <v>8</v>
      </c>
      <c r="D4522">
        <v>3</v>
      </c>
      <c r="E4522" t="s">
        <v>4835</v>
      </c>
      <c r="F4522">
        <v>289.51100000000002</v>
      </c>
      <c r="G4522">
        <v>47.335000000000001</v>
      </c>
      <c r="H4522">
        <v>23.138999999999999</v>
      </c>
      <c r="I4522">
        <v>13704.03</v>
      </c>
      <c r="J4522">
        <v>5588864</v>
      </c>
      <c r="K4522">
        <v>56.451999999999998</v>
      </c>
      <c r="L4522">
        <v>22.702000000000002</v>
      </c>
      <c r="M4522">
        <v>16343.468000000001</v>
      </c>
      <c r="N4522">
        <v>6665296</v>
      </c>
      <c r="O4522">
        <v>19.254999999999999</v>
      </c>
      <c r="P4522">
        <v>27.582999999999998</v>
      </c>
      <c r="Q4522">
        <v>5574.4489999999996</v>
      </c>
      <c r="R4522">
        <v>2273407</v>
      </c>
      <c r="S4522">
        <v>0.18099999999999999</v>
      </c>
      <c r="T4522">
        <v>6.7990000000000004</v>
      </c>
      <c r="U4522">
        <v>52.521999999999998</v>
      </c>
      <c r="V4522">
        <v>21420</v>
      </c>
      <c r="W4522">
        <v>84</v>
      </c>
      <c r="X4522">
        <f t="shared" si="152"/>
        <v>4974.7089999999998</v>
      </c>
      <c r="Y4522">
        <f t="shared" si="153"/>
        <v>73.39</v>
      </c>
    </row>
    <row r="4523" spans="1:25" x14ac:dyDescent="0.2">
      <c r="A4523" t="s">
        <v>10574</v>
      </c>
      <c r="B4523" t="s">
        <v>387</v>
      </c>
      <c r="C4523">
        <v>8</v>
      </c>
      <c r="D4523">
        <v>4</v>
      </c>
      <c r="E4523" t="s">
        <v>4836</v>
      </c>
      <c r="F4523">
        <v>339.38499999999999</v>
      </c>
      <c r="G4523">
        <v>45.957000000000001</v>
      </c>
      <c r="H4523">
        <v>27.47</v>
      </c>
      <c r="I4523">
        <v>15596.981</v>
      </c>
      <c r="J4523">
        <v>6360859</v>
      </c>
      <c r="K4523">
        <v>55.999000000000002</v>
      </c>
      <c r="L4523">
        <v>39.567</v>
      </c>
      <c r="M4523">
        <v>19005.210999999999</v>
      </c>
      <c r="N4523">
        <v>7750825</v>
      </c>
      <c r="O4523">
        <v>6.806</v>
      </c>
      <c r="P4523">
        <v>13.69</v>
      </c>
      <c r="Q4523">
        <v>2309.9540000000002</v>
      </c>
      <c r="R4523">
        <v>942060</v>
      </c>
      <c r="S4523">
        <v>0.153</v>
      </c>
      <c r="T4523">
        <v>6.2430000000000003</v>
      </c>
      <c r="U4523">
        <v>51.896999999999998</v>
      </c>
      <c r="V4523">
        <v>21165</v>
      </c>
      <c r="W4523">
        <v>83</v>
      </c>
      <c r="X4523">
        <f t="shared" si="152"/>
        <v>1710.2140000000002</v>
      </c>
      <c r="Y4523">
        <f t="shared" si="153"/>
        <v>72.39</v>
      </c>
    </row>
    <row r="4524" spans="1:25" x14ac:dyDescent="0.2">
      <c r="A4524" t="s">
        <v>10574</v>
      </c>
      <c r="B4524" t="s">
        <v>387</v>
      </c>
      <c r="C4524">
        <v>8</v>
      </c>
      <c r="D4524">
        <v>5</v>
      </c>
      <c r="E4524" t="s">
        <v>4837</v>
      </c>
      <c r="F4524">
        <v>135.80500000000001</v>
      </c>
      <c r="G4524">
        <v>54.436999999999998</v>
      </c>
      <c r="H4524">
        <v>31.201000000000001</v>
      </c>
      <c r="I4524">
        <v>7392.8090000000002</v>
      </c>
      <c r="J4524">
        <v>3014982</v>
      </c>
      <c r="K4524">
        <v>39.034999999999997</v>
      </c>
      <c r="L4524">
        <v>32.738999999999997</v>
      </c>
      <c r="M4524">
        <v>5301.1490000000003</v>
      </c>
      <c r="N4524">
        <v>2161948</v>
      </c>
      <c r="O4524">
        <v>10.941000000000001</v>
      </c>
      <c r="P4524">
        <v>22.215</v>
      </c>
      <c r="Q4524">
        <v>1485.8879999999999</v>
      </c>
      <c r="R4524">
        <v>605984</v>
      </c>
      <c r="S4524">
        <v>0.161</v>
      </c>
      <c r="T4524">
        <v>6.4080000000000004</v>
      </c>
      <c r="U4524">
        <v>21.884</v>
      </c>
      <c r="V4524">
        <v>8925</v>
      </c>
      <c r="W4524">
        <v>35</v>
      </c>
      <c r="X4524">
        <f t="shared" si="152"/>
        <v>886.14799999999991</v>
      </c>
      <c r="Y4524">
        <f t="shared" si="153"/>
        <v>24.39</v>
      </c>
    </row>
    <row r="4525" spans="1:25" x14ac:dyDescent="0.2">
      <c r="A4525" t="s">
        <v>10574</v>
      </c>
      <c r="B4525" t="s">
        <v>387</v>
      </c>
      <c r="C4525">
        <v>8</v>
      </c>
      <c r="D4525">
        <v>6</v>
      </c>
      <c r="E4525" t="s">
        <v>4838</v>
      </c>
      <c r="F4525">
        <v>158.99199999999999</v>
      </c>
      <c r="G4525">
        <v>69.174000000000007</v>
      </c>
      <c r="H4525">
        <v>36.387999999999998</v>
      </c>
      <c r="I4525">
        <v>10998.05</v>
      </c>
      <c r="J4525">
        <v>4485294</v>
      </c>
      <c r="K4525">
        <v>28.094000000000001</v>
      </c>
      <c r="L4525">
        <v>23.643000000000001</v>
      </c>
      <c r="M4525">
        <v>4466.634</v>
      </c>
      <c r="N4525">
        <v>1821611</v>
      </c>
      <c r="O4525">
        <v>5.9489999999999998</v>
      </c>
      <c r="P4525">
        <v>13.333</v>
      </c>
      <c r="Q4525">
        <v>945.82899999999995</v>
      </c>
      <c r="R4525">
        <v>385734</v>
      </c>
      <c r="S4525">
        <v>0.11</v>
      </c>
      <c r="T4525">
        <v>5.298</v>
      </c>
      <c r="U4525">
        <v>17.507000000000001</v>
      </c>
      <c r="V4525">
        <v>7140</v>
      </c>
      <c r="W4525">
        <v>28</v>
      </c>
      <c r="X4525">
        <f t="shared" si="152"/>
        <v>346.08899999999994</v>
      </c>
      <c r="Y4525">
        <f t="shared" si="153"/>
        <v>17.39</v>
      </c>
    </row>
    <row r="4526" spans="1:25" x14ac:dyDescent="0.2">
      <c r="A4526" t="s">
        <v>10574</v>
      </c>
      <c r="B4526" t="s">
        <v>387</v>
      </c>
      <c r="C4526">
        <v>8</v>
      </c>
      <c r="D4526">
        <v>7</v>
      </c>
      <c r="E4526" t="s">
        <v>4839</v>
      </c>
      <c r="F4526">
        <v>278.43200000000002</v>
      </c>
      <c r="G4526">
        <v>59.896000000000001</v>
      </c>
      <c r="H4526">
        <v>33.979999999999997</v>
      </c>
      <c r="I4526">
        <v>16676.948</v>
      </c>
      <c r="J4526">
        <v>6801298</v>
      </c>
      <c r="K4526">
        <v>3.5049999999999999</v>
      </c>
      <c r="L4526">
        <v>2.4249999999999998</v>
      </c>
      <c r="M4526">
        <v>976.00400000000002</v>
      </c>
      <c r="N4526">
        <v>398040</v>
      </c>
      <c r="O4526">
        <v>2.96</v>
      </c>
      <c r="P4526">
        <v>6.81</v>
      </c>
      <c r="Q4526">
        <v>824.17700000000002</v>
      </c>
      <c r="R4526">
        <v>336121</v>
      </c>
      <c r="S4526">
        <v>3.4000000000000002E-2</v>
      </c>
      <c r="T4526">
        <v>2.931</v>
      </c>
      <c r="U4526">
        <v>9.3789999999999996</v>
      </c>
      <c r="V4526">
        <v>3825</v>
      </c>
      <c r="W4526">
        <v>15</v>
      </c>
      <c r="X4526">
        <f t="shared" si="152"/>
        <v>224.43700000000001</v>
      </c>
      <c r="Y4526">
        <f t="shared" si="153"/>
        <v>4.3900000000000006</v>
      </c>
    </row>
    <row r="4527" spans="1:25" x14ac:dyDescent="0.2">
      <c r="A4527" t="s">
        <v>10574</v>
      </c>
      <c r="B4527" t="s">
        <v>387</v>
      </c>
      <c r="C4527">
        <v>8</v>
      </c>
      <c r="D4527">
        <v>8</v>
      </c>
      <c r="E4527" t="s">
        <v>4840</v>
      </c>
      <c r="F4527">
        <v>300.39499999999998</v>
      </c>
      <c r="G4527">
        <v>52.406999999999996</v>
      </c>
      <c r="H4527">
        <v>30.378</v>
      </c>
      <c r="I4527">
        <v>15742.938</v>
      </c>
      <c r="J4527">
        <v>6420384</v>
      </c>
      <c r="K4527">
        <v>57.094000000000001</v>
      </c>
      <c r="L4527">
        <v>25.51</v>
      </c>
      <c r="M4527">
        <v>17150.833999999999</v>
      </c>
      <c r="N4527">
        <v>6994561</v>
      </c>
      <c r="O4527">
        <v>20.957999999999998</v>
      </c>
      <c r="P4527">
        <v>29.096</v>
      </c>
      <c r="Q4527">
        <v>6295.7489999999998</v>
      </c>
      <c r="R4527">
        <v>2567572</v>
      </c>
      <c r="S4527">
        <v>0.17299999999999999</v>
      </c>
      <c r="T4527">
        <v>6.6349999999999998</v>
      </c>
      <c r="U4527">
        <v>51.896999999999998</v>
      </c>
      <c r="V4527">
        <v>21165</v>
      </c>
      <c r="W4527">
        <v>83</v>
      </c>
      <c r="X4527">
        <f t="shared" si="152"/>
        <v>5696.009</v>
      </c>
      <c r="Y4527">
        <f t="shared" si="153"/>
        <v>72.39</v>
      </c>
    </row>
    <row r="4528" spans="1:25" x14ac:dyDescent="0.2">
      <c r="A4528" t="s">
        <v>10574</v>
      </c>
      <c r="B4528" t="s">
        <v>387</v>
      </c>
      <c r="C4528">
        <v>8</v>
      </c>
      <c r="D4528">
        <v>9</v>
      </c>
      <c r="E4528" t="s">
        <v>4841</v>
      </c>
      <c r="F4528">
        <v>275.45299999999997</v>
      </c>
      <c r="G4528">
        <v>64.894000000000005</v>
      </c>
      <c r="H4528">
        <v>35.673999999999999</v>
      </c>
      <c r="I4528">
        <v>17875.115000000002</v>
      </c>
      <c r="J4528">
        <v>7289942</v>
      </c>
      <c r="K4528">
        <v>61.759</v>
      </c>
      <c r="L4528">
        <v>26.526</v>
      </c>
      <c r="M4528">
        <v>17011.764999999999</v>
      </c>
      <c r="N4528">
        <v>6937845</v>
      </c>
      <c r="O4528">
        <v>25.608000000000001</v>
      </c>
      <c r="P4528">
        <v>34.728999999999999</v>
      </c>
      <c r="Q4528">
        <v>7053.6769999999997</v>
      </c>
      <c r="R4528">
        <v>2876675</v>
      </c>
      <c r="S4528">
        <v>0.16300000000000001</v>
      </c>
      <c r="T4528">
        <v>6.4539999999999997</v>
      </c>
      <c r="U4528">
        <v>45.018999999999998</v>
      </c>
      <c r="V4528">
        <v>18360</v>
      </c>
      <c r="W4528">
        <v>72</v>
      </c>
      <c r="X4528">
        <f t="shared" si="152"/>
        <v>6453.9369999999999</v>
      </c>
      <c r="Y4528">
        <f t="shared" si="153"/>
        <v>61.39</v>
      </c>
    </row>
    <row r="4529" spans="1:25" x14ac:dyDescent="0.2">
      <c r="A4529" t="s">
        <v>10574</v>
      </c>
      <c r="B4529" t="s">
        <v>387</v>
      </c>
      <c r="C4529">
        <v>9</v>
      </c>
      <c r="D4529">
        <v>1</v>
      </c>
      <c r="E4529" t="s">
        <v>4842</v>
      </c>
      <c r="F4529">
        <v>321.755</v>
      </c>
      <c r="G4529">
        <v>56.238999999999997</v>
      </c>
      <c r="H4529">
        <v>30.2</v>
      </c>
      <c r="I4529">
        <v>18095.294999999998</v>
      </c>
      <c r="J4529">
        <v>7379737</v>
      </c>
      <c r="K4529">
        <v>4.05</v>
      </c>
      <c r="L4529">
        <v>4.8360000000000003</v>
      </c>
      <c r="M4529">
        <v>1303.1110000000001</v>
      </c>
      <c r="N4529">
        <v>531443</v>
      </c>
      <c r="O4529">
        <v>2.2869999999999999</v>
      </c>
      <c r="P4529">
        <v>4.3099999999999996</v>
      </c>
      <c r="Q4529">
        <v>735.69299999999998</v>
      </c>
      <c r="R4529">
        <v>300035</v>
      </c>
      <c r="S4529">
        <v>3.6999999999999998E-2</v>
      </c>
      <c r="T4529">
        <v>3.0680000000000001</v>
      </c>
      <c r="U4529">
        <v>11.88</v>
      </c>
      <c r="V4529">
        <v>4845</v>
      </c>
      <c r="W4529">
        <v>19</v>
      </c>
      <c r="X4529">
        <f t="shared" si="152"/>
        <v>135.95299999999997</v>
      </c>
      <c r="Y4529">
        <f t="shared" si="153"/>
        <v>8.39</v>
      </c>
    </row>
    <row r="4530" spans="1:25" x14ac:dyDescent="0.2">
      <c r="A4530" t="s">
        <v>10574</v>
      </c>
      <c r="B4530" t="s">
        <v>387</v>
      </c>
      <c r="C4530">
        <v>9</v>
      </c>
      <c r="D4530">
        <v>2</v>
      </c>
      <c r="E4530" t="s">
        <v>4271</v>
      </c>
      <c r="F4530">
        <v>187.02600000000001</v>
      </c>
      <c r="G4530">
        <v>55.2</v>
      </c>
      <c r="H4530">
        <v>32.319000000000003</v>
      </c>
      <c r="I4530">
        <v>10323.775</v>
      </c>
      <c r="J4530">
        <v>4210307</v>
      </c>
      <c r="K4530">
        <v>2.4260000000000002</v>
      </c>
      <c r="L4530">
        <v>1.827</v>
      </c>
      <c r="M4530">
        <v>453.77199999999999</v>
      </c>
      <c r="N4530">
        <v>185060</v>
      </c>
      <c r="O4530">
        <v>1.944</v>
      </c>
      <c r="P4530">
        <v>5.1040000000000001</v>
      </c>
      <c r="Q4530">
        <v>363.495</v>
      </c>
      <c r="R4530">
        <v>148243</v>
      </c>
      <c r="S4530">
        <v>0.03</v>
      </c>
      <c r="T4530">
        <v>2.77</v>
      </c>
      <c r="U4530">
        <v>5.6269999999999998</v>
      </c>
      <c r="V4530">
        <v>2295</v>
      </c>
      <c r="W4530">
        <v>9</v>
      </c>
      <c r="X4530">
        <f t="shared" si="152"/>
        <v>0</v>
      </c>
      <c r="Y4530">
        <f t="shared" si="153"/>
        <v>0</v>
      </c>
    </row>
    <row r="4531" spans="1:25" x14ac:dyDescent="0.2">
      <c r="A4531" t="s">
        <v>10574</v>
      </c>
      <c r="B4531" t="s">
        <v>387</v>
      </c>
      <c r="C4531">
        <v>9</v>
      </c>
      <c r="D4531">
        <v>3</v>
      </c>
      <c r="E4531" t="s">
        <v>4843</v>
      </c>
      <c r="F4531">
        <v>210.09700000000001</v>
      </c>
      <c r="G4531">
        <v>44.393000000000001</v>
      </c>
      <c r="H4531">
        <v>25.231000000000002</v>
      </c>
      <c r="I4531">
        <v>9326.7720000000008</v>
      </c>
      <c r="J4531">
        <v>3803703</v>
      </c>
      <c r="K4531">
        <v>28.074000000000002</v>
      </c>
      <c r="L4531">
        <v>13.881</v>
      </c>
      <c r="M4531">
        <v>5898.3620000000001</v>
      </c>
      <c r="N4531">
        <v>2405507</v>
      </c>
      <c r="O4531">
        <v>3.4340000000000002</v>
      </c>
      <c r="P4531">
        <v>7.5529999999999999</v>
      </c>
      <c r="Q4531">
        <v>721.471</v>
      </c>
      <c r="R4531">
        <v>294235</v>
      </c>
      <c r="S4531">
        <v>7.0999999999999994E-2</v>
      </c>
      <c r="T4531">
        <v>4.2670000000000003</v>
      </c>
      <c r="U4531">
        <v>15.006</v>
      </c>
      <c r="V4531">
        <v>6120</v>
      </c>
      <c r="W4531">
        <v>24</v>
      </c>
      <c r="X4531">
        <f t="shared" si="152"/>
        <v>121.73099999999999</v>
      </c>
      <c r="Y4531">
        <f t="shared" si="153"/>
        <v>13.39</v>
      </c>
    </row>
    <row r="4532" spans="1:25" x14ac:dyDescent="0.2">
      <c r="A4532" t="s">
        <v>10574</v>
      </c>
      <c r="B4532" t="s">
        <v>387</v>
      </c>
      <c r="C4532">
        <v>9</v>
      </c>
      <c r="D4532">
        <v>6</v>
      </c>
      <c r="E4532" t="s">
        <v>4844</v>
      </c>
      <c r="F4532">
        <v>205.11699999999999</v>
      </c>
      <c r="G4532">
        <v>60.936</v>
      </c>
      <c r="H4532">
        <v>34.94</v>
      </c>
      <c r="I4532">
        <v>12498.91</v>
      </c>
      <c r="J4532">
        <v>5097384</v>
      </c>
      <c r="K4532">
        <v>27.224</v>
      </c>
      <c r="L4532">
        <v>25.219000000000001</v>
      </c>
      <c r="M4532">
        <v>5584.1270000000004</v>
      </c>
      <c r="N4532">
        <v>2277354</v>
      </c>
      <c r="O4532">
        <v>4.2359999999999998</v>
      </c>
      <c r="P4532">
        <v>9.3230000000000004</v>
      </c>
      <c r="Q4532">
        <v>868.904</v>
      </c>
      <c r="R4532">
        <v>354362</v>
      </c>
      <c r="S4532">
        <v>0.104</v>
      </c>
      <c r="T4532">
        <v>5.14</v>
      </c>
      <c r="U4532">
        <v>21.259</v>
      </c>
      <c r="V4532">
        <v>8670</v>
      </c>
      <c r="W4532">
        <v>34</v>
      </c>
      <c r="X4532">
        <f t="shared" si="152"/>
        <v>269.16399999999999</v>
      </c>
      <c r="Y4532">
        <f t="shared" si="153"/>
        <v>23.39</v>
      </c>
    </row>
    <row r="4533" spans="1:25" x14ac:dyDescent="0.2">
      <c r="A4533" t="s">
        <v>10574</v>
      </c>
      <c r="B4533" t="s">
        <v>387</v>
      </c>
      <c r="C4533">
        <v>9</v>
      </c>
      <c r="D4533">
        <v>7</v>
      </c>
      <c r="E4533" t="s">
        <v>4845</v>
      </c>
      <c r="F4533">
        <v>305.93200000000002</v>
      </c>
      <c r="G4533">
        <v>47.540999999999997</v>
      </c>
      <c r="H4533">
        <v>26.861000000000001</v>
      </c>
      <c r="I4533">
        <v>14544.337</v>
      </c>
      <c r="J4533">
        <v>5931563</v>
      </c>
      <c r="K4533">
        <v>45.936</v>
      </c>
      <c r="L4533">
        <v>21.088000000000001</v>
      </c>
      <c r="M4533">
        <v>14053.287</v>
      </c>
      <c r="N4533">
        <v>5731300</v>
      </c>
      <c r="O4533">
        <v>8.7070000000000007</v>
      </c>
      <c r="P4533">
        <v>14.212</v>
      </c>
      <c r="Q4533">
        <v>2663.636</v>
      </c>
      <c r="R4533">
        <v>1086301</v>
      </c>
      <c r="S4533">
        <v>0.17799999999999999</v>
      </c>
      <c r="T4533">
        <v>6.7309999999999999</v>
      </c>
      <c r="U4533">
        <v>54.398000000000003</v>
      </c>
      <c r="V4533">
        <v>22185</v>
      </c>
      <c r="W4533">
        <v>87</v>
      </c>
      <c r="X4533">
        <f t="shared" si="152"/>
        <v>2063.8959999999997</v>
      </c>
      <c r="Y4533">
        <f t="shared" si="153"/>
        <v>76.39</v>
      </c>
    </row>
    <row r="4534" spans="1:25" x14ac:dyDescent="0.2">
      <c r="A4534" t="s">
        <v>10574</v>
      </c>
      <c r="B4534" t="s">
        <v>387</v>
      </c>
      <c r="C4534">
        <v>9</v>
      </c>
      <c r="D4534">
        <v>8</v>
      </c>
      <c r="E4534" t="s">
        <v>4846</v>
      </c>
      <c r="F4534">
        <v>175.59700000000001</v>
      </c>
      <c r="G4534">
        <v>37.659999999999997</v>
      </c>
      <c r="H4534">
        <v>29.302</v>
      </c>
      <c r="I4534">
        <v>6612.9229999999998</v>
      </c>
      <c r="J4534">
        <v>2696924</v>
      </c>
      <c r="K4534">
        <v>2.399</v>
      </c>
      <c r="L4534">
        <v>1.8939999999999999</v>
      </c>
      <c r="M4534">
        <v>421.31900000000002</v>
      </c>
      <c r="N4534">
        <v>171825</v>
      </c>
      <c r="O4534">
        <v>2.036</v>
      </c>
      <c r="P4534">
        <v>3.863</v>
      </c>
      <c r="Q4534">
        <v>357.53699999999998</v>
      </c>
      <c r="R4534">
        <v>145813</v>
      </c>
      <c r="S4534">
        <v>2.1000000000000001E-2</v>
      </c>
      <c r="T4534">
        <v>2.3340000000000001</v>
      </c>
      <c r="U4534">
        <v>3.7519999999999998</v>
      </c>
      <c r="V4534">
        <v>1530</v>
      </c>
      <c r="W4534">
        <v>6</v>
      </c>
      <c r="X4534">
        <f t="shared" si="152"/>
        <v>0</v>
      </c>
      <c r="Y4534">
        <f t="shared" si="153"/>
        <v>0</v>
      </c>
    </row>
    <row r="4535" spans="1:25" x14ac:dyDescent="0.2">
      <c r="A4535" t="s">
        <v>10574</v>
      </c>
      <c r="B4535" t="s">
        <v>387</v>
      </c>
      <c r="C4535">
        <v>9</v>
      </c>
      <c r="D4535">
        <v>9</v>
      </c>
      <c r="E4535" t="s">
        <v>4847</v>
      </c>
      <c r="F4535">
        <v>248.77500000000001</v>
      </c>
      <c r="G4535">
        <v>45.76</v>
      </c>
      <c r="H4535">
        <v>29.777000000000001</v>
      </c>
      <c r="I4535">
        <v>11383.869000000001</v>
      </c>
      <c r="J4535">
        <v>4642641</v>
      </c>
      <c r="K4535">
        <v>45.994</v>
      </c>
      <c r="L4535">
        <v>16.619</v>
      </c>
      <c r="M4535">
        <v>11442.259</v>
      </c>
      <c r="N4535">
        <v>4666454</v>
      </c>
      <c r="O4535">
        <v>14.317</v>
      </c>
      <c r="P4535">
        <v>21.475000000000001</v>
      </c>
      <c r="Q4535">
        <v>3561.6089999999999</v>
      </c>
      <c r="R4535">
        <v>1452518</v>
      </c>
      <c r="S4535">
        <v>0.189</v>
      </c>
      <c r="T4535">
        <v>6.931</v>
      </c>
      <c r="U4535">
        <v>46.895000000000003</v>
      </c>
      <c r="V4535">
        <v>19125</v>
      </c>
      <c r="W4535">
        <v>75</v>
      </c>
      <c r="X4535">
        <f t="shared" si="152"/>
        <v>2961.8689999999997</v>
      </c>
      <c r="Y4535">
        <f t="shared" si="153"/>
        <v>64.39</v>
      </c>
    </row>
    <row r="4536" spans="1:25" x14ac:dyDescent="0.2">
      <c r="A4536" t="s">
        <v>10574</v>
      </c>
      <c r="B4536" t="s">
        <v>387</v>
      </c>
      <c r="C4536">
        <v>9</v>
      </c>
      <c r="D4536">
        <v>10</v>
      </c>
      <c r="E4536" t="s">
        <v>4848</v>
      </c>
      <c r="F4536">
        <v>193.494</v>
      </c>
      <c r="G4536">
        <v>54.195</v>
      </c>
      <c r="H4536">
        <v>35.625</v>
      </c>
      <c r="I4536">
        <v>10486.332</v>
      </c>
      <c r="J4536">
        <v>4276602</v>
      </c>
      <c r="K4536">
        <v>2.593</v>
      </c>
      <c r="L4536">
        <v>1.9610000000000001</v>
      </c>
      <c r="M4536">
        <v>501.726</v>
      </c>
      <c r="N4536">
        <v>204617</v>
      </c>
      <c r="O4536">
        <v>1.8660000000000001</v>
      </c>
      <c r="P4536">
        <v>2.9780000000000002</v>
      </c>
      <c r="Q4536">
        <v>361.07499999999999</v>
      </c>
      <c r="R4536">
        <v>147256</v>
      </c>
      <c r="S4536">
        <v>1.9E-2</v>
      </c>
      <c r="T4536">
        <v>2.2229999999999999</v>
      </c>
      <c r="U4536">
        <v>3.7519999999999998</v>
      </c>
      <c r="V4536">
        <v>1530</v>
      </c>
      <c r="W4536">
        <v>6</v>
      </c>
      <c r="X4536">
        <f t="shared" si="152"/>
        <v>0</v>
      </c>
      <c r="Y4536">
        <f t="shared" si="153"/>
        <v>0</v>
      </c>
    </row>
    <row r="4537" spans="1:25" x14ac:dyDescent="0.2">
      <c r="A4537" t="s">
        <v>10574</v>
      </c>
      <c r="B4537" t="s">
        <v>387</v>
      </c>
      <c r="C4537">
        <v>9</v>
      </c>
      <c r="D4537">
        <v>11</v>
      </c>
      <c r="E4537" t="s">
        <v>4849</v>
      </c>
      <c r="F4537">
        <v>233.32499999999999</v>
      </c>
      <c r="G4537">
        <v>48.314999999999998</v>
      </c>
      <c r="H4537">
        <v>24.939</v>
      </c>
      <c r="I4537">
        <v>11273.166999999999</v>
      </c>
      <c r="J4537">
        <v>4597494</v>
      </c>
      <c r="K4537">
        <v>7.7480000000000002</v>
      </c>
      <c r="L4537">
        <v>11.151</v>
      </c>
      <c r="M4537">
        <v>1807.875</v>
      </c>
      <c r="N4537">
        <v>737299</v>
      </c>
      <c r="O4537">
        <v>2.274</v>
      </c>
      <c r="P4537">
        <v>5.0750000000000002</v>
      </c>
      <c r="Q4537">
        <v>530.52200000000005</v>
      </c>
      <c r="R4537">
        <v>216361</v>
      </c>
      <c r="S4537">
        <v>2.4E-2</v>
      </c>
      <c r="T4537">
        <v>2.48</v>
      </c>
      <c r="U4537">
        <v>5.6269999999999998</v>
      </c>
      <c r="V4537">
        <v>2295</v>
      </c>
      <c r="W4537">
        <v>9</v>
      </c>
      <c r="X4537">
        <f t="shared" si="152"/>
        <v>0</v>
      </c>
      <c r="Y4537">
        <f t="shared" si="153"/>
        <v>0</v>
      </c>
    </row>
    <row r="4538" spans="1:25" x14ac:dyDescent="0.2">
      <c r="A4538" t="s">
        <v>10574</v>
      </c>
      <c r="B4538" t="s">
        <v>387</v>
      </c>
      <c r="C4538">
        <v>9</v>
      </c>
      <c r="D4538">
        <v>12</v>
      </c>
      <c r="E4538" t="s">
        <v>4850</v>
      </c>
      <c r="F4538">
        <v>361.07499999999999</v>
      </c>
      <c r="G4538">
        <v>66.906000000000006</v>
      </c>
      <c r="H4538">
        <v>39.927999999999997</v>
      </c>
      <c r="I4538">
        <v>24158.044999999998</v>
      </c>
      <c r="J4538">
        <v>9852286</v>
      </c>
      <c r="K4538">
        <v>24.074999999999999</v>
      </c>
      <c r="L4538">
        <v>21.398</v>
      </c>
      <c r="M4538">
        <v>8692.8279999999995</v>
      </c>
      <c r="N4538">
        <v>3545164</v>
      </c>
      <c r="O4538">
        <v>9.8539999999999992</v>
      </c>
      <c r="P4538">
        <v>17.402999999999999</v>
      </c>
      <c r="Q4538">
        <v>3558.1860000000001</v>
      </c>
      <c r="R4538">
        <v>1451122</v>
      </c>
      <c r="S4538">
        <v>0.14399999999999999</v>
      </c>
      <c r="T4538">
        <v>6.0519999999999996</v>
      </c>
      <c r="U4538">
        <v>51.896999999999998</v>
      </c>
      <c r="V4538">
        <v>21165</v>
      </c>
      <c r="W4538">
        <v>83</v>
      </c>
      <c r="X4538">
        <f t="shared" si="152"/>
        <v>2958.4459999999999</v>
      </c>
      <c r="Y4538">
        <f t="shared" si="153"/>
        <v>72.39</v>
      </c>
    </row>
    <row r="4539" spans="1:25" x14ac:dyDescent="0.2">
      <c r="A4539" t="s">
        <v>10574</v>
      </c>
      <c r="B4539" t="s">
        <v>387</v>
      </c>
      <c r="C4539">
        <v>9</v>
      </c>
      <c r="D4539">
        <v>13</v>
      </c>
      <c r="E4539" t="s">
        <v>4851</v>
      </c>
      <c r="F4539">
        <v>180.48099999999999</v>
      </c>
      <c r="G4539">
        <v>57.77</v>
      </c>
      <c r="H4539">
        <v>37.454999999999998</v>
      </c>
      <c r="I4539">
        <v>10426.395</v>
      </c>
      <c r="J4539">
        <v>4252158</v>
      </c>
      <c r="K4539">
        <v>19.521000000000001</v>
      </c>
      <c r="L4539">
        <v>15.335000000000001</v>
      </c>
      <c r="M4539">
        <v>3523.1320000000001</v>
      </c>
      <c r="N4539">
        <v>1436826</v>
      </c>
      <c r="O4539">
        <v>3.0409999999999999</v>
      </c>
      <c r="P4539">
        <v>7.7089999999999996</v>
      </c>
      <c r="Q4539">
        <v>548.81700000000001</v>
      </c>
      <c r="R4539">
        <v>223822</v>
      </c>
      <c r="S4539">
        <v>4.4999999999999998E-2</v>
      </c>
      <c r="T4539">
        <v>3.3889999999999998</v>
      </c>
      <c r="U4539">
        <v>8.1280000000000001</v>
      </c>
      <c r="V4539">
        <v>3315</v>
      </c>
      <c r="W4539">
        <v>13</v>
      </c>
      <c r="X4539">
        <f t="shared" si="152"/>
        <v>0</v>
      </c>
      <c r="Y4539">
        <f t="shared" si="153"/>
        <v>2.3900000000000006</v>
      </c>
    </row>
    <row r="4540" spans="1:25" x14ac:dyDescent="0.2">
      <c r="A4540" t="s">
        <v>10574</v>
      </c>
      <c r="B4540" t="s">
        <v>387</v>
      </c>
      <c r="C4540">
        <v>9</v>
      </c>
      <c r="D4540">
        <v>14</v>
      </c>
      <c r="E4540" t="s">
        <v>4852</v>
      </c>
      <c r="F4540">
        <v>198.88399999999999</v>
      </c>
      <c r="G4540">
        <v>71.164000000000001</v>
      </c>
      <c r="H4540">
        <v>39.99</v>
      </c>
      <c r="I4540">
        <v>14153.376</v>
      </c>
      <c r="J4540">
        <v>5772119</v>
      </c>
      <c r="K4540">
        <v>3.0139999999999998</v>
      </c>
      <c r="L4540">
        <v>2.4</v>
      </c>
      <c r="M4540">
        <v>599.41</v>
      </c>
      <c r="N4540">
        <v>244455</v>
      </c>
      <c r="O4540">
        <v>3.2759999999999998</v>
      </c>
      <c r="P4540">
        <v>6.5910000000000002</v>
      </c>
      <c r="Q4540">
        <v>651.49800000000005</v>
      </c>
      <c r="R4540">
        <v>265698</v>
      </c>
      <c r="S4540">
        <v>5.2999999999999999E-2</v>
      </c>
      <c r="T4540">
        <v>3.6909999999999998</v>
      </c>
      <c r="U4540">
        <v>10.63</v>
      </c>
      <c r="V4540">
        <v>4335</v>
      </c>
      <c r="W4540">
        <v>17</v>
      </c>
      <c r="X4540">
        <f t="shared" si="152"/>
        <v>51.758000000000038</v>
      </c>
      <c r="Y4540">
        <f t="shared" si="153"/>
        <v>6.3900000000000006</v>
      </c>
    </row>
    <row r="4541" spans="1:25" x14ac:dyDescent="0.2">
      <c r="A4541" t="s">
        <v>10574</v>
      </c>
      <c r="B4541" t="s">
        <v>387</v>
      </c>
      <c r="C4541">
        <v>9</v>
      </c>
      <c r="D4541">
        <v>15</v>
      </c>
      <c r="E4541" t="s">
        <v>4853</v>
      </c>
      <c r="F4541">
        <v>261.64600000000002</v>
      </c>
      <c r="G4541">
        <v>66.991</v>
      </c>
      <c r="H4541">
        <v>33.143000000000001</v>
      </c>
      <c r="I4541">
        <v>17528.016</v>
      </c>
      <c r="J4541">
        <v>7148386</v>
      </c>
      <c r="K4541">
        <v>37.345999999999997</v>
      </c>
      <c r="L4541">
        <v>13.314</v>
      </c>
      <c r="M4541">
        <v>9771.3240000000005</v>
      </c>
      <c r="N4541">
        <v>3985003</v>
      </c>
      <c r="O4541">
        <v>10.555999999999999</v>
      </c>
      <c r="P4541">
        <v>15.388999999999999</v>
      </c>
      <c r="Q4541">
        <v>2761.85</v>
      </c>
      <c r="R4541">
        <v>1126355</v>
      </c>
      <c r="S4541">
        <v>0.17399999999999999</v>
      </c>
      <c r="T4541">
        <v>6.6669999999999998</v>
      </c>
      <c r="U4541">
        <v>45.643999999999998</v>
      </c>
      <c r="V4541">
        <v>18615</v>
      </c>
      <c r="W4541">
        <v>73</v>
      </c>
      <c r="X4541">
        <f t="shared" si="152"/>
        <v>2162.1099999999997</v>
      </c>
      <c r="Y4541">
        <f t="shared" si="153"/>
        <v>62.39</v>
      </c>
    </row>
    <row r="4542" spans="1:25" x14ac:dyDescent="0.2">
      <c r="A4542" t="s">
        <v>10574</v>
      </c>
      <c r="B4542" t="s">
        <v>387</v>
      </c>
      <c r="C4542">
        <v>9</v>
      </c>
      <c r="D4542">
        <v>16</v>
      </c>
      <c r="E4542" t="s">
        <v>4854</v>
      </c>
      <c r="F4542">
        <v>241.95099999999999</v>
      </c>
      <c r="G4542">
        <v>57.616</v>
      </c>
      <c r="H4542">
        <v>38.753999999999998</v>
      </c>
      <c r="I4542">
        <v>13940.359</v>
      </c>
      <c r="J4542">
        <v>5685245</v>
      </c>
      <c r="K4542">
        <v>3.9039999999999999</v>
      </c>
      <c r="L4542">
        <v>3.2130000000000001</v>
      </c>
      <c r="M4542">
        <v>944.66899999999998</v>
      </c>
      <c r="N4542">
        <v>385261</v>
      </c>
      <c r="O4542">
        <v>1.9330000000000001</v>
      </c>
      <c r="P4542">
        <v>2.0510000000000002</v>
      </c>
      <c r="Q4542">
        <v>467.72899999999998</v>
      </c>
      <c r="R4542">
        <v>190752</v>
      </c>
      <c r="S4542">
        <v>5.0000000000000001E-3</v>
      </c>
      <c r="T4542">
        <v>1.1479999999999999</v>
      </c>
      <c r="U4542">
        <v>1.2509999999999999</v>
      </c>
      <c r="V4542">
        <v>510</v>
      </c>
      <c r="W4542">
        <v>2</v>
      </c>
      <c r="X4542">
        <f t="shared" si="152"/>
        <v>0</v>
      </c>
      <c r="Y4542">
        <f t="shared" si="153"/>
        <v>0</v>
      </c>
    </row>
    <row r="4543" spans="1:25" x14ac:dyDescent="0.2">
      <c r="A4543" t="s">
        <v>10574</v>
      </c>
      <c r="B4543" t="s">
        <v>387</v>
      </c>
      <c r="C4543">
        <v>9</v>
      </c>
      <c r="D4543">
        <v>17</v>
      </c>
      <c r="E4543" t="s">
        <v>4855</v>
      </c>
      <c r="F4543">
        <v>249.65299999999999</v>
      </c>
      <c r="G4543">
        <v>54.088000000000001</v>
      </c>
      <c r="H4543">
        <v>34.652999999999999</v>
      </c>
      <c r="I4543">
        <v>13503.236999999999</v>
      </c>
      <c r="J4543">
        <v>5506975</v>
      </c>
      <c r="K4543">
        <v>67.072000000000003</v>
      </c>
      <c r="L4543">
        <v>29.082999999999998</v>
      </c>
      <c r="M4543">
        <v>16744.71</v>
      </c>
      <c r="N4543">
        <v>6828933</v>
      </c>
      <c r="O4543">
        <v>8.5359999999999996</v>
      </c>
      <c r="P4543">
        <v>17.760999999999999</v>
      </c>
      <c r="Q4543">
        <v>2131.116</v>
      </c>
      <c r="R4543">
        <v>869125</v>
      </c>
      <c r="S4543">
        <v>0.14799999999999999</v>
      </c>
      <c r="T4543">
        <v>6.1369999999999996</v>
      </c>
      <c r="U4543">
        <v>36.890999999999998</v>
      </c>
      <c r="V4543">
        <v>15045</v>
      </c>
      <c r="W4543">
        <v>59</v>
      </c>
      <c r="X4543">
        <f t="shared" si="152"/>
        <v>1531.376</v>
      </c>
      <c r="Y4543">
        <f t="shared" si="153"/>
        <v>48.39</v>
      </c>
    </row>
    <row r="4544" spans="1:25" x14ac:dyDescent="0.2">
      <c r="A4544" t="s">
        <v>10574</v>
      </c>
      <c r="B4544" t="s">
        <v>387</v>
      </c>
      <c r="C4544">
        <v>9</v>
      </c>
      <c r="D4544">
        <v>18</v>
      </c>
      <c r="E4544" t="s">
        <v>4856</v>
      </c>
      <c r="F4544">
        <v>318.69900000000001</v>
      </c>
      <c r="G4544">
        <v>64.692999999999998</v>
      </c>
      <c r="H4544">
        <v>39.334000000000003</v>
      </c>
      <c r="I4544">
        <v>20617.742999999999</v>
      </c>
      <c r="J4544">
        <v>8408458</v>
      </c>
      <c r="K4544">
        <v>37.621000000000002</v>
      </c>
      <c r="L4544">
        <v>18.527999999999999</v>
      </c>
      <c r="M4544">
        <v>11989.71</v>
      </c>
      <c r="N4544">
        <v>4889719</v>
      </c>
      <c r="O4544">
        <v>25.83</v>
      </c>
      <c r="P4544">
        <v>28.956</v>
      </c>
      <c r="Q4544">
        <v>8231.9580000000005</v>
      </c>
      <c r="R4544">
        <v>3357209</v>
      </c>
      <c r="S4544">
        <v>0.16300000000000001</v>
      </c>
      <c r="T4544">
        <v>6.4420000000000002</v>
      </c>
      <c r="U4544">
        <v>51.896999999999998</v>
      </c>
      <c r="V4544">
        <v>21165</v>
      </c>
      <c r="W4544">
        <v>83</v>
      </c>
      <c r="X4544">
        <f t="shared" si="152"/>
        <v>7632.2180000000008</v>
      </c>
      <c r="Y4544">
        <f t="shared" si="153"/>
        <v>72.39</v>
      </c>
    </row>
    <row r="4545" spans="1:25" x14ac:dyDescent="0.2">
      <c r="A4545" t="s">
        <v>10574</v>
      </c>
      <c r="B4545" t="s">
        <v>387</v>
      </c>
      <c r="C4545">
        <v>9</v>
      </c>
      <c r="D4545">
        <v>19</v>
      </c>
      <c r="E4545" t="s">
        <v>4857</v>
      </c>
      <c r="F4545">
        <v>170.72499999999999</v>
      </c>
      <c r="G4545">
        <v>69.013000000000005</v>
      </c>
      <c r="H4545">
        <v>40.991999999999997</v>
      </c>
      <c r="I4545">
        <v>11782.251</v>
      </c>
      <c r="J4545">
        <v>4805112</v>
      </c>
      <c r="K4545">
        <v>69.257000000000005</v>
      </c>
      <c r="L4545">
        <v>43.417000000000002</v>
      </c>
      <c r="M4545">
        <v>11823.897000000001</v>
      </c>
      <c r="N4545">
        <v>4822096</v>
      </c>
      <c r="O4545">
        <v>7.71</v>
      </c>
      <c r="P4545">
        <v>13.619</v>
      </c>
      <c r="Q4545">
        <v>1316.2639999999999</v>
      </c>
      <c r="R4545">
        <v>536807</v>
      </c>
      <c r="S4545">
        <v>0.161</v>
      </c>
      <c r="T4545">
        <v>6.4080000000000004</v>
      </c>
      <c r="U4545">
        <v>27.512</v>
      </c>
      <c r="V4545">
        <v>11220</v>
      </c>
      <c r="W4545">
        <v>44</v>
      </c>
      <c r="X4545">
        <f t="shared" si="152"/>
        <v>716.52399999999989</v>
      </c>
      <c r="Y4545">
        <f t="shared" si="153"/>
        <v>33.39</v>
      </c>
    </row>
    <row r="4546" spans="1:25" x14ac:dyDescent="0.2">
      <c r="A4546" t="s">
        <v>10574</v>
      </c>
      <c r="B4546" t="s">
        <v>387</v>
      </c>
      <c r="C4546">
        <v>9</v>
      </c>
      <c r="D4546">
        <v>20</v>
      </c>
      <c r="E4546" t="s">
        <v>4858</v>
      </c>
      <c r="F4546">
        <v>284.71199999999999</v>
      </c>
      <c r="G4546">
        <v>70.134</v>
      </c>
      <c r="H4546">
        <v>33.143999999999998</v>
      </c>
      <c r="I4546">
        <v>19967.870999999999</v>
      </c>
      <c r="J4546">
        <v>8143423</v>
      </c>
      <c r="K4546">
        <v>54.226999999999997</v>
      </c>
      <c r="L4546">
        <v>21.27</v>
      </c>
      <c r="M4546">
        <v>15439.125</v>
      </c>
      <c r="N4546">
        <v>6296481</v>
      </c>
      <c r="O4546">
        <v>13.768000000000001</v>
      </c>
      <c r="P4546">
        <v>21.914000000000001</v>
      </c>
      <c r="Q4546">
        <v>3919.8380000000002</v>
      </c>
      <c r="R4546">
        <v>1598613</v>
      </c>
      <c r="S4546">
        <v>0.182</v>
      </c>
      <c r="T4546">
        <v>6.8150000000000004</v>
      </c>
      <c r="U4546">
        <v>51.896999999999998</v>
      </c>
      <c r="V4546">
        <v>21165</v>
      </c>
      <c r="W4546">
        <v>83</v>
      </c>
      <c r="X4546">
        <f t="shared" si="152"/>
        <v>3320.098</v>
      </c>
      <c r="Y4546">
        <f t="shared" si="153"/>
        <v>72.39</v>
      </c>
    </row>
    <row r="4547" spans="1:25" x14ac:dyDescent="0.2">
      <c r="A4547" t="s">
        <v>10574</v>
      </c>
      <c r="B4547" t="s">
        <v>387</v>
      </c>
      <c r="C4547">
        <v>9</v>
      </c>
      <c r="D4547">
        <v>21</v>
      </c>
      <c r="E4547" t="s">
        <v>4859</v>
      </c>
      <c r="F4547">
        <v>235.37700000000001</v>
      </c>
      <c r="G4547">
        <v>72.941000000000003</v>
      </c>
      <c r="H4547">
        <v>38.134</v>
      </c>
      <c r="I4547">
        <v>17168.725999999999</v>
      </c>
      <c r="J4547">
        <v>7001858</v>
      </c>
      <c r="K4547">
        <v>4.4039999999999999</v>
      </c>
      <c r="L4547">
        <v>4.5410000000000004</v>
      </c>
      <c r="M4547">
        <v>1036.598</v>
      </c>
      <c r="N4547">
        <v>422752</v>
      </c>
      <c r="O4547">
        <v>3.9969999999999999</v>
      </c>
      <c r="P4547">
        <v>9.9469999999999992</v>
      </c>
      <c r="Q4547">
        <v>940.69</v>
      </c>
      <c r="R4547">
        <v>383638</v>
      </c>
      <c r="S4547">
        <v>5.8000000000000003E-2</v>
      </c>
      <c r="T4547">
        <v>3.86</v>
      </c>
      <c r="U4547">
        <v>13.756</v>
      </c>
      <c r="V4547">
        <v>5610</v>
      </c>
      <c r="W4547">
        <v>22</v>
      </c>
      <c r="X4547">
        <f t="shared" si="152"/>
        <v>340.95000000000005</v>
      </c>
      <c r="Y4547">
        <f t="shared" si="153"/>
        <v>11.39</v>
      </c>
    </row>
    <row r="4548" spans="1:25" x14ac:dyDescent="0.2">
      <c r="A4548" t="s">
        <v>10574</v>
      </c>
      <c r="B4548" t="s">
        <v>387</v>
      </c>
      <c r="C4548">
        <v>9</v>
      </c>
      <c r="D4548">
        <v>22</v>
      </c>
      <c r="E4548" t="s">
        <v>4860</v>
      </c>
      <c r="F4548">
        <v>227.78100000000001</v>
      </c>
      <c r="G4548">
        <v>53.661000000000001</v>
      </c>
      <c r="H4548">
        <v>29.911000000000001</v>
      </c>
      <c r="I4548">
        <v>12223.041999999999</v>
      </c>
      <c r="J4548">
        <v>4984878</v>
      </c>
      <c r="K4548">
        <v>48.389000000000003</v>
      </c>
      <c r="L4548">
        <v>19.652000000000001</v>
      </c>
      <c r="M4548">
        <v>11022.151</v>
      </c>
      <c r="N4548">
        <v>4495123</v>
      </c>
      <c r="O4548">
        <v>4.22</v>
      </c>
      <c r="P4548">
        <v>8.2010000000000005</v>
      </c>
      <c r="Q4548">
        <v>961.34799999999996</v>
      </c>
      <c r="R4548">
        <v>392063</v>
      </c>
      <c r="S4548">
        <v>9.2999999999999999E-2</v>
      </c>
      <c r="T4548">
        <v>4.8780000000000001</v>
      </c>
      <c r="U4548">
        <v>21.259</v>
      </c>
      <c r="V4548">
        <v>8670</v>
      </c>
      <c r="W4548">
        <v>34</v>
      </c>
      <c r="X4548">
        <f t="shared" si="152"/>
        <v>361.60799999999995</v>
      </c>
      <c r="Y4548">
        <f t="shared" si="153"/>
        <v>23.39</v>
      </c>
    </row>
    <row r="4549" spans="1:25" x14ac:dyDescent="0.2">
      <c r="A4549" t="s">
        <v>10574</v>
      </c>
      <c r="B4549" t="s">
        <v>387</v>
      </c>
      <c r="C4549">
        <v>9</v>
      </c>
      <c r="D4549">
        <v>23</v>
      </c>
      <c r="E4549" t="s">
        <v>4861</v>
      </c>
      <c r="F4549">
        <v>191.29</v>
      </c>
      <c r="G4549">
        <v>36.386000000000003</v>
      </c>
      <c r="H4549">
        <v>25.701000000000001</v>
      </c>
      <c r="I4549">
        <v>6960.2920000000004</v>
      </c>
      <c r="J4549">
        <v>2838590</v>
      </c>
      <c r="K4549">
        <v>54.19</v>
      </c>
      <c r="L4549">
        <v>29.655999999999999</v>
      </c>
      <c r="M4549">
        <v>10365.994000000001</v>
      </c>
      <c r="N4549">
        <v>4227525</v>
      </c>
      <c r="O4549">
        <v>7.7670000000000003</v>
      </c>
      <c r="P4549">
        <v>16.23</v>
      </c>
      <c r="Q4549">
        <v>1485.799</v>
      </c>
      <c r="R4549">
        <v>605948</v>
      </c>
      <c r="S4549">
        <v>0.16700000000000001</v>
      </c>
      <c r="T4549">
        <v>6.5179999999999998</v>
      </c>
      <c r="U4549">
        <v>31.888999999999999</v>
      </c>
      <c r="V4549">
        <v>13005</v>
      </c>
      <c r="W4549">
        <v>51</v>
      </c>
      <c r="X4549">
        <f t="shared" si="152"/>
        <v>886.05899999999997</v>
      </c>
      <c r="Y4549">
        <f t="shared" si="153"/>
        <v>40.39</v>
      </c>
    </row>
    <row r="4550" spans="1:25" x14ac:dyDescent="0.2">
      <c r="A4550" t="s">
        <v>10574</v>
      </c>
      <c r="B4550" t="s">
        <v>387</v>
      </c>
      <c r="C4550">
        <v>9</v>
      </c>
      <c r="D4550">
        <v>24</v>
      </c>
      <c r="E4550" t="s">
        <v>4862</v>
      </c>
      <c r="F4550">
        <v>214.60400000000001</v>
      </c>
      <c r="G4550">
        <v>86.813000000000002</v>
      </c>
      <c r="H4550">
        <v>45.216000000000001</v>
      </c>
      <c r="I4550">
        <v>18630.460999999999</v>
      </c>
      <c r="J4550">
        <v>7597992</v>
      </c>
      <c r="K4550">
        <v>3.0950000000000002</v>
      </c>
      <c r="L4550">
        <v>2.3849999999999998</v>
      </c>
      <c r="M4550">
        <v>664.09900000000005</v>
      </c>
      <c r="N4550">
        <v>270837</v>
      </c>
      <c r="O4550">
        <v>3.0150000000000001</v>
      </c>
      <c r="P4550">
        <v>5.6050000000000004</v>
      </c>
      <c r="Q4550">
        <v>646.97900000000004</v>
      </c>
      <c r="R4550">
        <v>263855</v>
      </c>
      <c r="S4550">
        <v>2.9000000000000001E-2</v>
      </c>
      <c r="T4550">
        <v>2.726</v>
      </c>
      <c r="U4550">
        <v>6.2530000000000001</v>
      </c>
      <c r="V4550">
        <v>2550</v>
      </c>
      <c r="W4550">
        <v>10</v>
      </c>
      <c r="X4550">
        <f t="shared" si="152"/>
        <v>47.239000000000033</v>
      </c>
      <c r="Y4550">
        <f t="shared" si="153"/>
        <v>0</v>
      </c>
    </row>
    <row r="4551" spans="1:25" x14ac:dyDescent="0.2">
      <c r="A4551" t="s">
        <v>10574</v>
      </c>
      <c r="B4551" t="s">
        <v>387</v>
      </c>
      <c r="C4551">
        <v>9</v>
      </c>
      <c r="D4551">
        <v>25</v>
      </c>
      <c r="E4551" t="s">
        <v>4863</v>
      </c>
      <c r="F4551">
        <v>296.02100000000002</v>
      </c>
      <c r="G4551">
        <v>73.518000000000001</v>
      </c>
      <c r="H4551">
        <v>41.44</v>
      </c>
      <c r="I4551">
        <v>21762.986000000001</v>
      </c>
      <c r="J4551">
        <v>8875518</v>
      </c>
      <c r="K4551">
        <v>32.048999999999999</v>
      </c>
      <c r="L4551">
        <v>14.116</v>
      </c>
      <c r="M4551">
        <v>9487.26</v>
      </c>
      <c r="N4551">
        <v>3869154</v>
      </c>
      <c r="O4551">
        <v>15.500999999999999</v>
      </c>
      <c r="P4551">
        <v>24</v>
      </c>
      <c r="Q4551">
        <v>4588.4780000000001</v>
      </c>
      <c r="R4551">
        <v>1871302</v>
      </c>
      <c r="S4551">
        <v>0.152</v>
      </c>
      <c r="T4551">
        <v>6.226</v>
      </c>
      <c r="U4551">
        <v>45.018999999999998</v>
      </c>
      <c r="V4551">
        <v>18360</v>
      </c>
      <c r="W4551">
        <v>72</v>
      </c>
      <c r="X4551">
        <f t="shared" si="152"/>
        <v>3988.7380000000003</v>
      </c>
      <c r="Y4551">
        <f t="shared" si="153"/>
        <v>61.39</v>
      </c>
    </row>
    <row r="4552" spans="1:25" x14ac:dyDescent="0.2">
      <c r="A4552" t="s">
        <v>10574</v>
      </c>
      <c r="B4552" t="s">
        <v>387</v>
      </c>
      <c r="C4552">
        <v>9</v>
      </c>
      <c r="D4552">
        <v>26</v>
      </c>
      <c r="E4552" t="s">
        <v>4864</v>
      </c>
      <c r="F4552">
        <v>185.071</v>
      </c>
      <c r="G4552">
        <v>75.962000000000003</v>
      </c>
      <c r="H4552">
        <v>40.518999999999998</v>
      </c>
      <c r="I4552">
        <v>14058.306</v>
      </c>
      <c r="J4552">
        <v>5733347</v>
      </c>
      <c r="K4552">
        <v>47.8</v>
      </c>
      <c r="L4552">
        <v>18.399999999999999</v>
      </c>
      <c r="M4552">
        <v>8846.4570000000003</v>
      </c>
      <c r="N4552">
        <v>3607818</v>
      </c>
      <c r="O4552">
        <v>15.731999999999999</v>
      </c>
      <c r="P4552">
        <v>21.544</v>
      </c>
      <c r="Q4552">
        <v>2911.5210000000002</v>
      </c>
      <c r="R4552">
        <v>1187395</v>
      </c>
      <c r="S4552">
        <v>0.17199999999999999</v>
      </c>
      <c r="T4552">
        <v>6.6260000000000003</v>
      </c>
      <c r="U4552">
        <v>31.888999999999999</v>
      </c>
      <c r="V4552">
        <v>13005</v>
      </c>
      <c r="W4552">
        <v>51</v>
      </c>
      <c r="X4552">
        <f t="shared" si="152"/>
        <v>2311.7809999999999</v>
      </c>
      <c r="Y4552">
        <f t="shared" si="153"/>
        <v>40.39</v>
      </c>
    </row>
    <row r="4553" spans="1:25" x14ac:dyDescent="0.2">
      <c r="A4553" t="s">
        <v>10574</v>
      </c>
      <c r="B4553" t="s">
        <v>387</v>
      </c>
      <c r="C4553">
        <v>9</v>
      </c>
      <c r="D4553">
        <v>27</v>
      </c>
      <c r="E4553" t="s">
        <v>4865</v>
      </c>
      <c r="F4553">
        <v>203.65799999999999</v>
      </c>
      <c r="G4553">
        <v>61.378</v>
      </c>
      <c r="H4553">
        <v>30.331</v>
      </c>
      <c r="I4553">
        <v>12500.138000000001</v>
      </c>
      <c r="J4553">
        <v>5097885</v>
      </c>
      <c r="K4553">
        <v>57.932000000000002</v>
      </c>
      <c r="L4553">
        <v>20.981999999999999</v>
      </c>
      <c r="M4553">
        <v>11798.285</v>
      </c>
      <c r="N4553">
        <v>4811651</v>
      </c>
      <c r="O4553">
        <v>9.8670000000000009</v>
      </c>
      <c r="P4553">
        <v>15.923</v>
      </c>
      <c r="Q4553">
        <v>2009.557</v>
      </c>
      <c r="R4553">
        <v>819550</v>
      </c>
      <c r="S4553">
        <v>0.18099999999999999</v>
      </c>
      <c r="T4553">
        <v>6.7939999999999996</v>
      </c>
      <c r="U4553">
        <v>36.890999999999998</v>
      </c>
      <c r="V4553">
        <v>15045</v>
      </c>
      <c r="W4553">
        <v>59</v>
      </c>
      <c r="X4553">
        <f t="shared" si="152"/>
        <v>1409.817</v>
      </c>
      <c r="Y4553">
        <f t="shared" si="153"/>
        <v>48.39</v>
      </c>
    </row>
    <row r="4554" spans="1:25" x14ac:dyDescent="0.2">
      <c r="A4554" t="s">
        <v>10574</v>
      </c>
      <c r="B4554" t="s">
        <v>387</v>
      </c>
      <c r="C4554">
        <v>9</v>
      </c>
      <c r="D4554">
        <v>28</v>
      </c>
      <c r="E4554" t="s">
        <v>4866</v>
      </c>
      <c r="F4554">
        <v>187.251</v>
      </c>
      <c r="G4554">
        <v>75.613</v>
      </c>
      <c r="H4554">
        <v>44.222999999999999</v>
      </c>
      <c r="I4554">
        <v>14158.576999999999</v>
      </c>
      <c r="J4554">
        <v>5774240</v>
      </c>
      <c r="K4554">
        <v>54.917000000000002</v>
      </c>
      <c r="L4554">
        <v>28.190999999999999</v>
      </c>
      <c r="M4554">
        <v>10283.206</v>
      </c>
      <c r="N4554">
        <v>4193762</v>
      </c>
      <c r="O4554">
        <v>8.4489999999999998</v>
      </c>
      <c r="P4554">
        <v>15.176</v>
      </c>
      <c r="Q4554">
        <v>1582.098</v>
      </c>
      <c r="R4554">
        <v>645221</v>
      </c>
      <c r="S4554">
        <v>0.104</v>
      </c>
      <c r="T4554">
        <v>5.1369999999999996</v>
      </c>
      <c r="U4554">
        <v>19.382999999999999</v>
      </c>
      <c r="V4554">
        <v>7905</v>
      </c>
      <c r="W4554">
        <v>31</v>
      </c>
      <c r="X4554">
        <f t="shared" si="152"/>
        <v>982.35799999999995</v>
      </c>
      <c r="Y4554">
        <f t="shared" si="153"/>
        <v>20.39</v>
      </c>
    </row>
    <row r="4555" spans="1:25" x14ac:dyDescent="0.2">
      <c r="A4555" t="s">
        <v>10574</v>
      </c>
      <c r="B4555" t="s">
        <v>387</v>
      </c>
      <c r="C4555">
        <v>9</v>
      </c>
      <c r="D4555">
        <v>33</v>
      </c>
      <c r="E4555" t="s">
        <v>4867</v>
      </c>
      <c r="F4555">
        <v>356.029</v>
      </c>
      <c r="G4555">
        <v>71.433999999999997</v>
      </c>
      <c r="H4555">
        <v>39.692</v>
      </c>
      <c r="I4555">
        <v>25432.524000000001</v>
      </c>
      <c r="J4555">
        <v>10372052</v>
      </c>
      <c r="K4555">
        <v>3.5870000000000002</v>
      </c>
      <c r="L4555">
        <v>2.5070000000000001</v>
      </c>
      <c r="M4555">
        <v>1277.181</v>
      </c>
      <c r="N4555">
        <v>520868</v>
      </c>
      <c r="O4555">
        <v>2.262</v>
      </c>
      <c r="P4555">
        <v>3.3849999999999998</v>
      </c>
      <c r="Q4555">
        <v>805.17399999999998</v>
      </c>
      <c r="R4555">
        <v>328371</v>
      </c>
      <c r="S4555">
        <v>2.5000000000000001E-2</v>
      </c>
      <c r="T4555">
        <v>2.504</v>
      </c>
      <c r="U4555">
        <v>8.7539999999999996</v>
      </c>
      <c r="V4555">
        <v>3570</v>
      </c>
      <c r="W4555">
        <v>14</v>
      </c>
      <c r="X4555">
        <f t="shared" si="152"/>
        <v>205.43399999999997</v>
      </c>
      <c r="Y4555">
        <f t="shared" si="153"/>
        <v>3.3900000000000006</v>
      </c>
    </row>
    <row r="4556" spans="1:25" x14ac:dyDescent="0.2">
      <c r="A4556" t="s">
        <v>10574</v>
      </c>
      <c r="B4556" t="s">
        <v>387</v>
      </c>
      <c r="C4556">
        <v>9</v>
      </c>
      <c r="D4556">
        <v>34</v>
      </c>
      <c r="E4556" t="s">
        <v>4868</v>
      </c>
      <c r="F4556">
        <v>222.52600000000001</v>
      </c>
      <c r="G4556">
        <v>81.721000000000004</v>
      </c>
      <c r="H4556">
        <v>39.173000000000002</v>
      </c>
      <c r="I4556">
        <v>18185.007000000001</v>
      </c>
      <c r="J4556">
        <v>7416324</v>
      </c>
      <c r="K4556">
        <v>36.305</v>
      </c>
      <c r="L4556">
        <v>12.667999999999999</v>
      </c>
      <c r="M4556">
        <v>8078.9</v>
      </c>
      <c r="N4556">
        <v>3294788</v>
      </c>
      <c r="O4556">
        <v>15.263</v>
      </c>
      <c r="P4556">
        <v>20.178999999999998</v>
      </c>
      <c r="Q4556">
        <v>3396.5</v>
      </c>
      <c r="R4556">
        <v>1385182</v>
      </c>
      <c r="S4556">
        <v>0.157</v>
      </c>
      <c r="T4556">
        <v>6.3319999999999999</v>
      </c>
      <c r="U4556">
        <v>35.015000000000001</v>
      </c>
      <c r="V4556">
        <v>14280</v>
      </c>
      <c r="W4556">
        <v>56</v>
      </c>
      <c r="X4556">
        <f t="shared" si="152"/>
        <v>2796.76</v>
      </c>
      <c r="Y4556">
        <f t="shared" si="153"/>
        <v>45.39</v>
      </c>
    </row>
    <row r="4557" spans="1:25" x14ac:dyDescent="0.2">
      <c r="A4557" t="s">
        <v>10574</v>
      </c>
      <c r="B4557" t="s">
        <v>387</v>
      </c>
      <c r="C4557">
        <v>9</v>
      </c>
      <c r="D4557">
        <v>36</v>
      </c>
      <c r="E4557" t="s">
        <v>4869</v>
      </c>
      <c r="F4557">
        <v>285.13900000000001</v>
      </c>
      <c r="G4557">
        <v>72.480999999999995</v>
      </c>
      <c r="H4557">
        <v>32.628</v>
      </c>
      <c r="I4557">
        <v>20667.22</v>
      </c>
      <c r="J4557">
        <v>8428636</v>
      </c>
      <c r="K4557">
        <v>68.638000000000005</v>
      </c>
      <c r="L4557">
        <v>25.196999999999999</v>
      </c>
      <c r="M4557">
        <v>19571.327000000001</v>
      </c>
      <c r="N4557">
        <v>7981702</v>
      </c>
      <c r="O4557">
        <v>14.734999999999999</v>
      </c>
      <c r="P4557">
        <v>22.789000000000001</v>
      </c>
      <c r="Q4557">
        <v>4201.6369999999997</v>
      </c>
      <c r="R4557">
        <v>1713538</v>
      </c>
      <c r="S4557">
        <v>0.19500000000000001</v>
      </c>
      <c r="T4557">
        <v>7.0519999999999996</v>
      </c>
      <c r="U4557">
        <v>55.649000000000001</v>
      </c>
      <c r="V4557">
        <v>22695</v>
      </c>
      <c r="W4557">
        <v>89</v>
      </c>
      <c r="X4557">
        <f t="shared" si="152"/>
        <v>3601.8969999999999</v>
      </c>
      <c r="Y4557">
        <f t="shared" si="153"/>
        <v>78.39</v>
      </c>
    </row>
    <row r="4558" spans="1:25" x14ac:dyDescent="0.2">
      <c r="A4558" t="s">
        <v>10574</v>
      </c>
      <c r="B4558" t="s">
        <v>387</v>
      </c>
      <c r="C4558">
        <v>9</v>
      </c>
      <c r="D4558">
        <v>37</v>
      </c>
      <c r="E4558" t="s">
        <v>4870</v>
      </c>
      <c r="F4558">
        <v>317.233</v>
      </c>
      <c r="G4558">
        <v>58.856999999999999</v>
      </c>
      <c r="H4558">
        <v>27.798999999999999</v>
      </c>
      <c r="I4558">
        <v>18671.486000000001</v>
      </c>
      <c r="J4558">
        <v>7614723</v>
      </c>
      <c r="K4558">
        <v>70.89</v>
      </c>
      <c r="L4558">
        <v>25.8</v>
      </c>
      <c r="M4558">
        <v>22488.685000000001</v>
      </c>
      <c r="N4558">
        <v>9171477</v>
      </c>
      <c r="O4558">
        <v>21.728999999999999</v>
      </c>
      <c r="P4558">
        <v>29.824000000000002</v>
      </c>
      <c r="Q4558">
        <v>6893.1040000000003</v>
      </c>
      <c r="R4558">
        <v>2811189</v>
      </c>
      <c r="S4558">
        <v>0.187</v>
      </c>
      <c r="T4558">
        <v>6.907</v>
      </c>
      <c r="U4558">
        <v>59.4</v>
      </c>
      <c r="V4558">
        <v>24225</v>
      </c>
      <c r="W4558">
        <v>95</v>
      </c>
      <c r="X4558">
        <f t="shared" si="152"/>
        <v>6293.3640000000005</v>
      </c>
      <c r="Y4558">
        <f t="shared" si="153"/>
        <v>84.39</v>
      </c>
    </row>
    <row r="4559" spans="1:25" x14ac:dyDescent="0.2">
      <c r="A4559" t="s">
        <v>10574</v>
      </c>
      <c r="B4559" t="s">
        <v>387</v>
      </c>
      <c r="C4559">
        <v>9</v>
      </c>
      <c r="D4559">
        <v>38</v>
      </c>
      <c r="E4559" t="s">
        <v>4871</v>
      </c>
      <c r="F4559">
        <v>156.94200000000001</v>
      </c>
      <c r="G4559">
        <v>90.146000000000001</v>
      </c>
      <c r="H4559">
        <v>43.786999999999999</v>
      </c>
      <c r="I4559">
        <v>14147.751</v>
      </c>
      <c r="J4559">
        <v>5769825</v>
      </c>
      <c r="K4559">
        <v>5.2229999999999999</v>
      </c>
      <c r="L4559">
        <v>9.7409999999999997</v>
      </c>
      <c r="M4559">
        <v>819.76800000000003</v>
      </c>
      <c r="N4559">
        <v>334323</v>
      </c>
      <c r="O4559">
        <v>5.1840000000000002</v>
      </c>
      <c r="P4559">
        <v>13.72</v>
      </c>
      <c r="Q4559">
        <v>813.52300000000002</v>
      </c>
      <c r="R4559">
        <v>331776</v>
      </c>
      <c r="S4559">
        <v>4.3999999999999997E-2</v>
      </c>
      <c r="T4559">
        <v>3.343</v>
      </c>
      <c r="U4559">
        <v>6.8780000000000001</v>
      </c>
      <c r="V4559">
        <v>2805</v>
      </c>
      <c r="W4559">
        <v>11</v>
      </c>
      <c r="X4559">
        <f t="shared" ref="X4559:X4622" si="154">(MAX(0, (Q4559-599.74)))*1</f>
        <v>213.78300000000002</v>
      </c>
      <c r="Y4559">
        <f t="shared" ref="Y4559:Y4622" si="155">(MAX(0, (W4559-10.61)))*1</f>
        <v>0.39000000000000057</v>
      </c>
    </row>
    <row r="4560" spans="1:25" x14ac:dyDescent="0.2">
      <c r="A4560" t="s">
        <v>10574</v>
      </c>
      <c r="B4560" t="s">
        <v>387</v>
      </c>
      <c r="C4560">
        <v>9</v>
      </c>
      <c r="D4560">
        <v>39</v>
      </c>
      <c r="E4560" t="s">
        <v>4872</v>
      </c>
      <c r="F4560">
        <v>330.72699999999998</v>
      </c>
      <c r="G4560">
        <v>67.465000000000003</v>
      </c>
      <c r="H4560">
        <v>41.332999999999998</v>
      </c>
      <c r="I4560">
        <v>22312.491999999998</v>
      </c>
      <c r="J4560">
        <v>9099621</v>
      </c>
      <c r="K4560">
        <v>11.647</v>
      </c>
      <c r="L4560">
        <v>16.648</v>
      </c>
      <c r="M4560">
        <v>3851.8409999999999</v>
      </c>
      <c r="N4560">
        <v>1570882</v>
      </c>
      <c r="O4560">
        <v>3.5939999999999999</v>
      </c>
      <c r="P4560">
        <v>7.7380000000000004</v>
      </c>
      <c r="Q4560">
        <v>1188.4939999999999</v>
      </c>
      <c r="R4560">
        <v>484699</v>
      </c>
      <c r="S4560">
        <v>4.9000000000000002E-2</v>
      </c>
      <c r="T4560">
        <v>3.54</v>
      </c>
      <c r="U4560">
        <v>16.257000000000001</v>
      </c>
      <c r="V4560">
        <v>6630</v>
      </c>
      <c r="W4560">
        <v>26</v>
      </c>
      <c r="X4560">
        <f t="shared" si="154"/>
        <v>588.75399999999991</v>
      </c>
      <c r="Y4560">
        <f t="shared" si="155"/>
        <v>15.39</v>
      </c>
    </row>
    <row r="4561" spans="1:25" x14ac:dyDescent="0.2">
      <c r="A4561" t="s">
        <v>10574</v>
      </c>
      <c r="B4561" t="s">
        <v>387</v>
      </c>
      <c r="C4561">
        <v>9</v>
      </c>
      <c r="D4561">
        <v>40</v>
      </c>
      <c r="E4561" t="s">
        <v>4873</v>
      </c>
      <c r="F4561">
        <v>203.07400000000001</v>
      </c>
      <c r="G4561">
        <v>63.741</v>
      </c>
      <c r="H4561">
        <v>35.845999999999997</v>
      </c>
      <c r="I4561">
        <v>12944.079</v>
      </c>
      <c r="J4561">
        <v>5278936</v>
      </c>
      <c r="K4561">
        <v>76.811000000000007</v>
      </c>
      <c r="L4561">
        <v>38.271000000000001</v>
      </c>
      <c r="M4561">
        <v>15598.245999999999</v>
      </c>
      <c r="N4561">
        <v>6361375</v>
      </c>
      <c r="O4561">
        <v>7.4580000000000002</v>
      </c>
      <c r="P4561">
        <v>12.638</v>
      </c>
      <c r="Q4561">
        <v>1514.4290000000001</v>
      </c>
      <c r="R4561">
        <v>617624</v>
      </c>
      <c r="S4561">
        <v>0.13200000000000001</v>
      </c>
      <c r="T4561">
        <v>5.8090000000000002</v>
      </c>
      <c r="U4561">
        <v>26.885999999999999</v>
      </c>
      <c r="V4561">
        <v>10965</v>
      </c>
      <c r="W4561">
        <v>43</v>
      </c>
      <c r="X4561">
        <f t="shared" si="154"/>
        <v>914.68900000000008</v>
      </c>
      <c r="Y4561">
        <f t="shared" si="155"/>
        <v>32.39</v>
      </c>
    </row>
    <row r="4562" spans="1:25" x14ac:dyDescent="0.2">
      <c r="A4562" t="s">
        <v>10574</v>
      </c>
      <c r="B4562" t="s">
        <v>387</v>
      </c>
      <c r="C4562">
        <v>9</v>
      </c>
      <c r="D4562">
        <v>41</v>
      </c>
      <c r="E4562" t="s">
        <v>4874</v>
      </c>
      <c r="F4562">
        <v>202.91</v>
      </c>
      <c r="G4562">
        <v>78.879000000000005</v>
      </c>
      <c r="H4562">
        <v>38.828000000000003</v>
      </c>
      <c r="I4562">
        <v>16005.308999999999</v>
      </c>
      <c r="J4562">
        <v>6527386</v>
      </c>
      <c r="K4562">
        <v>55.405000000000001</v>
      </c>
      <c r="L4562">
        <v>23.681000000000001</v>
      </c>
      <c r="M4562">
        <v>11242.191000000001</v>
      </c>
      <c r="N4562">
        <v>4584861</v>
      </c>
      <c r="O4562">
        <v>28.155000000000001</v>
      </c>
      <c r="P4562">
        <v>36.369999999999997</v>
      </c>
      <c r="Q4562">
        <v>5712.8829999999998</v>
      </c>
      <c r="R4562">
        <v>2329864</v>
      </c>
      <c r="S4562">
        <v>0.16</v>
      </c>
      <c r="T4562">
        <v>6.39</v>
      </c>
      <c r="U4562">
        <v>32.514000000000003</v>
      </c>
      <c r="V4562">
        <v>13260</v>
      </c>
      <c r="W4562">
        <v>52</v>
      </c>
      <c r="X4562">
        <f t="shared" si="154"/>
        <v>5113.143</v>
      </c>
      <c r="Y4562">
        <f t="shared" si="155"/>
        <v>41.39</v>
      </c>
    </row>
    <row r="4563" spans="1:25" x14ac:dyDescent="0.2">
      <c r="A4563" t="s">
        <v>10574</v>
      </c>
      <c r="B4563" t="s">
        <v>387</v>
      </c>
      <c r="C4563">
        <v>9</v>
      </c>
      <c r="D4563">
        <v>42</v>
      </c>
      <c r="E4563" t="s">
        <v>4875</v>
      </c>
      <c r="F4563">
        <v>195.291</v>
      </c>
      <c r="G4563">
        <v>75.558000000000007</v>
      </c>
      <c r="H4563">
        <v>39.323</v>
      </c>
      <c r="I4563">
        <v>14755.883</v>
      </c>
      <c r="J4563">
        <v>6017837</v>
      </c>
      <c r="K4563">
        <v>53.503999999999998</v>
      </c>
      <c r="L4563">
        <v>20.706</v>
      </c>
      <c r="M4563">
        <v>10448.846</v>
      </c>
      <c r="N4563">
        <v>4261314</v>
      </c>
      <c r="O4563">
        <v>12.625</v>
      </c>
      <c r="P4563">
        <v>20.872</v>
      </c>
      <c r="Q4563">
        <v>2465.4589999999998</v>
      </c>
      <c r="R4563">
        <v>1005479</v>
      </c>
      <c r="S4563">
        <v>0.14699999999999999</v>
      </c>
      <c r="T4563">
        <v>6.1269999999999998</v>
      </c>
      <c r="U4563">
        <v>28.762</v>
      </c>
      <c r="V4563">
        <v>11730</v>
      </c>
      <c r="W4563">
        <v>46</v>
      </c>
      <c r="X4563">
        <f t="shared" si="154"/>
        <v>1865.7189999999998</v>
      </c>
      <c r="Y4563">
        <f t="shared" si="155"/>
        <v>35.39</v>
      </c>
    </row>
    <row r="4564" spans="1:25" x14ac:dyDescent="0.2">
      <c r="A4564" t="s">
        <v>10574</v>
      </c>
      <c r="B4564" t="s">
        <v>387</v>
      </c>
      <c r="C4564">
        <v>9</v>
      </c>
      <c r="D4564">
        <v>43</v>
      </c>
      <c r="E4564" t="s">
        <v>4876</v>
      </c>
      <c r="F4564">
        <v>222.92599999999999</v>
      </c>
      <c r="G4564">
        <v>62.343000000000004</v>
      </c>
      <c r="H4564">
        <v>32.896000000000001</v>
      </c>
      <c r="I4564">
        <v>13897.794</v>
      </c>
      <c r="J4564">
        <v>5667886</v>
      </c>
      <c r="K4564">
        <v>31.472000000000001</v>
      </c>
      <c r="L4564">
        <v>13.831</v>
      </c>
      <c r="M4564">
        <v>7015.8280000000004</v>
      </c>
      <c r="N4564">
        <v>2861239</v>
      </c>
      <c r="O4564">
        <v>3.3180000000000001</v>
      </c>
      <c r="P4564">
        <v>6.9569999999999999</v>
      </c>
      <c r="Q4564">
        <v>739.74599999999998</v>
      </c>
      <c r="R4564">
        <v>301688</v>
      </c>
      <c r="S4564">
        <v>4.4999999999999998E-2</v>
      </c>
      <c r="T4564">
        <v>3.383</v>
      </c>
      <c r="U4564">
        <v>10.004</v>
      </c>
      <c r="V4564">
        <v>4080</v>
      </c>
      <c r="W4564">
        <v>16</v>
      </c>
      <c r="X4564">
        <f t="shared" si="154"/>
        <v>140.00599999999997</v>
      </c>
      <c r="Y4564">
        <f t="shared" si="155"/>
        <v>5.3900000000000006</v>
      </c>
    </row>
    <row r="4565" spans="1:25" x14ac:dyDescent="0.2">
      <c r="A4565" t="s">
        <v>10574</v>
      </c>
      <c r="B4565" t="s">
        <v>387</v>
      </c>
      <c r="C4565">
        <v>9</v>
      </c>
      <c r="D4565">
        <v>44</v>
      </c>
      <c r="E4565" t="s">
        <v>4877</v>
      </c>
      <c r="F4565">
        <v>373.166</v>
      </c>
      <c r="G4565">
        <v>64.373000000000005</v>
      </c>
      <c r="H4565">
        <v>37.640999999999998</v>
      </c>
      <c r="I4565">
        <v>24021.732</v>
      </c>
      <c r="J4565">
        <v>9796694</v>
      </c>
      <c r="K4565">
        <v>42.499000000000002</v>
      </c>
      <c r="L4565">
        <v>27.213999999999999</v>
      </c>
      <c r="M4565">
        <v>15859.246999999999</v>
      </c>
      <c r="N4565">
        <v>6467818</v>
      </c>
      <c r="O4565">
        <v>16.631</v>
      </c>
      <c r="P4565">
        <v>24.167999999999999</v>
      </c>
      <c r="Q4565">
        <v>6206.1989999999996</v>
      </c>
      <c r="R4565">
        <v>2531051</v>
      </c>
      <c r="S4565">
        <v>0.191</v>
      </c>
      <c r="T4565">
        <v>6.9770000000000003</v>
      </c>
      <c r="U4565">
        <v>71.28</v>
      </c>
      <c r="V4565">
        <v>29070</v>
      </c>
      <c r="W4565">
        <v>114</v>
      </c>
      <c r="X4565">
        <f t="shared" si="154"/>
        <v>5606.4589999999998</v>
      </c>
      <c r="Y4565">
        <f t="shared" si="155"/>
        <v>103.39</v>
      </c>
    </row>
    <row r="4566" spans="1:25" x14ac:dyDescent="0.2">
      <c r="A4566" t="s">
        <v>10574</v>
      </c>
      <c r="B4566" t="s">
        <v>387</v>
      </c>
      <c r="C4566">
        <v>9</v>
      </c>
      <c r="D4566">
        <v>45</v>
      </c>
      <c r="E4566" t="s">
        <v>4878</v>
      </c>
      <c r="F4566">
        <v>285.82799999999997</v>
      </c>
      <c r="G4566">
        <v>74.236999999999995</v>
      </c>
      <c r="H4566">
        <v>45.512</v>
      </c>
      <c r="I4566">
        <v>21219.09</v>
      </c>
      <c r="J4566">
        <v>8653703</v>
      </c>
      <c r="K4566">
        <v>69.963999999999999</v>
      </c>
      <c r="L4566">
        <v>27.7</v>
      </c>
      <c r="M4566">
        <v>19997.766</v>
      </c>
      <c r="N4566">
        <v>8155615</v>
      </c>
      <c r="O4566">
        <v>33.107999999999997</v>
      </c>
      <c r="P4566">
        <v>36.459000000000003</v>
      </c>
      <c r="Q4566">
        <v>9463.1830000000009</v>
      </c>
      <c r="R4566">
        <v>3859335</v>
      </c>
      <c r="S4566">
        <v>0.19500000000000001</v>
      </c>
      <c r="T4566">
        <v>7.0430000000000001</v>
      </c>
      <c r="U4566">
        <v>55.649000000000001</v>
      </c>
      <c r="V4566">
        <v>22695</v>
      </c>
      <c r="W4566">
        <v>89</v>
      </c>
      <c r="X4566">
        <f t="shared" si="154"/>
        <v>8863.4430000000011</v>
      </c>
      <c r="Y4566">
        <f t="shared" si="155"/>
        <v>78.39</v>
      </c>
    </row>
    <row r="4567" spans="1:25" x14ac:dyDescent="0.2">
      <c r="A4567" t="s">
        <v>10574</v>
      </c>
      <c r="B4567" t="s">
        <v>387</v>
      </c>
      <c r="C4567">
        <v>9</v>
      </c>
      <c r="D4567">
        <v>46</v>
      </c>
      <c r="E4567" t="s">
        <v>4879</v>
      </c>
      <c r="F4567">
        <v>184.542</v>
      </c>
      <c r="G4567">
        <v>54.987000000000002</v>
      </c>
      <c r="H4567">
        <v>29.388999999999999</v>
      </c>
      <c r="I4567">
        <v>10147.374</v>
      </c>
      <c r="J4567">
        <v>4138366</v>
      </c>
      <c r="K4567">
        <v>53.392000000000003</v>
      </c>
      <c r="L4567">
        <v>23.545000000000002</v>
      </c>
      <c r="M4567">
        <v>9853.0969999999998</v>
      </c>
      <c r="N4567">
        <v>4018352</v>
      </c>
      <c r="O4567">
        <v>8.3010000000000002</v>
      </c>
      <c r="P4567">
        <v>16.753</v>
      </c>
      <c r="Q4567">
        <v>1531.8920000000001</v>
      </c>
      <c r="R4567">
        <v>624746</v>
      </c>
      <c r="S4567">
        <v>9.5000000000000001E-2</v>
      </c>
      <c r="T4567">
        <v>4.9180000000000001</v>
      </c>
      <c r="U4567">
        <v>17.507000000000001</v>
      </c>
      <c r="V4567">
        <v>7140</v>
      </c>
      <c r="W4567">
        <v>28</v>
      </c>
      <c r="X4567">
        <f t="shared" si="154"/>
        <v>932.15200000000004</v>
      </c>
      <c r="Y4567">
        <f t="shared" si="155"/>
        <v>17.39</v>
      </c>
    </row>
    <row r="4568" spans="1:25" x14ac:dyDescent="0.2">
      <c r="A4568" t="s">
        <v>10574</v>
      </c>
      <c r="B4568" t="s">
        <v>387</v>
      </c>
      <c r="C4568">
        <v>10</v>
      </c>
      <c r="D4568">
        <v>3</v>
      </c>
      <c r="E4568" t="s">
        <v>4880</v>
      </c>
      <c r="F4568">
        <v>222.28100000000001</v>
      </c>
      <c r="G4568">
        <v>42.823999999999998</v>
      </c>
      <c r="H4568">
        <v>25.212</v>
      </c>
      <c r="I4568">
        <v>9518.92</v>
      </c>
      <c r="J4568">
        <v>3882066</v>
      </c>
      <c r="K4568">
        <v>40.607999999999997</v>
      </c>
      <c r="L4568">
        <v>18.635000000000002</v>
      </c>
      <c r="M4568">
        <v>9026.4159999999993</v>
      </c>
      <c r="N4568">
        <v>3681210</v>
      </c>
      <c r="O4568">
        <v>5.6790000000000003</v>
      </c>
      <c r="P4568">
        <v>13.526</v>
      </c>
      <c r="Q4568">
        <v>1262.3679999999999</v>
      </c>
      <c r="R4568">
        <v>514827</v>
      </c>
      <c r="S4568">
        <v>0.09</v>
      </c>
      <c r="T4568">
        <v>4.79</v>
      </c>
      <c r="U4568">
        <v>20.009</v>
      </c>
      <c r="V4568">
        <v>8160</v>
      </c>
      <c r="W4568">
        <v>32</v>
      </c>
      <c r="X4568">
        <f t="shared" si="154"/>
        <v>662.62799999999993</v>
      </c>
      <c r="Y4568">
        <f t="shared" si="155"/>
        <v>21.39</v>
      </c>
    </row>
    <row r="4569" spans="1:25" x14ac:dyDescent="0.2">
      <c r="A4569" t="s">
        <v>10574</v>
      </c>
      <c r="B4569" t="s">
        <v>387</v>
      </c>
      <c r="C4569">
        <v>10</v>
      </c>
      <c r="D4569">
        <v>8</v>
      </c>
      <c r="E4569" t="s">
        <v>4881</v>
      </c>
      <c r="F4569">
        <v>388.63600000000002</v>
      </c>
      <c r="G4569">
        <v>52.155000000000001</v>
      </c>
      <c r="H4569">
        <v>29.359000000000002</v>
      </c>
      <c r="I4569">
        <v>20269.23</v>
      </c>
      <c r="J4569">
        <v>8266325</v>
      </c>
      <c r="K4569">
        <v>21.016999999999999</v>
      </c>
      <c r="L4569">
        <v>23.233000000000001</v>
      </c>
      <c r="M4569">
        <v>8167.8990000000003</v>
      </c>
      <c r="N4569">
        <v>3331084</v>
      </c>
      <c r="O4569">
        <v>7.2510000000000003</v>
      </c>
      <c r="P4569">
        <v>13.875999999999999</v>
      </c>
      <c r="Q4569">
        <v>2818.1460000000002</v>
      </c>
      <c r="R4569">
        <v>1149314</v>
      </c>
      <c r="S4569">
        <v>0.108</v>
      </c>
      <c r="T4569">
        <v>5.242</v>
      </c>
      <c r="U4569">
        <v>41.893000000000001</v>
      </c>
      <c r="V4569">
        <v>17085</v>
      </c>
      <c r="W4569">
        <v>67</v>
      </c>
      <c r="X4569">
        <f t="shared" si="154"/>
        <v>2218.4059999999999</v>
      </c>
      <c r="Y4569">
        <f t="shared" si="155"/>
        <v>56.39</v>
      </c>
    </row>
    <row r="4570" spans="1:25" x14ac:dyDescent="0.2">
      <c r="A4570" t="s">
        <v>10574</v>
      </c>
      <c r="B4570" t="s">
        <v>387</v>
      </c>
      <c r="C4570">
        <v>10</v>
      </c>
      <c r="D4570">
        <v>10</v>
      </c>
      <c r="E4570" t="s">
        <v>4882</v>
      </c>
      <c r="F4570">
        <v>330.548</v>
      </c>
      <c r="G4570">
        <v>47.487000000000002</v>
      </c>
      <c r="H4570">
        <v>29.018000000000001</v>
      </c>
      <c r="I4570">
        <v>15696.647999999999</v>
      </c>
      <c r="J4570">
        <v>6401506</v>
      </c>
      <c r="K4570">
        <v>16.076000000000001</v>
      </c>
      <c r="L4570">
        <v>18.044</v>
      </c>
      <c r="M4570">
        <v>5313.8729999999996</v>
      </c>
      <c r="N4570">
        <v>2167137</v>
      </c>
      <c r="O4570">
        <v>6.9960000000000004</v>
      </c>
      <c r="P4570">
        <v>14.489000000000001</v>
      </c>
      <c r="Q4570">
        <v>2312.4650000000001</v>
      </c>
      <c r="R4570">
        <v>943084</v>
      </c>
      <c r="S4570">
        <v>9.5000000000000001E-2</v>
      </c>
      <c r="T4570">
        <v>4.91</v>
      </c>
      <c r="U4570">
        <v>31.263000000000002</v>
      </c>
      <c r="V4570">
        <v>12750</v>
      </c>
      <c r="W4570">
        <v>50</v>
      </c>
      <c r="X4570">
        <f t="shared" si="154"/>
        <v>1712.7250000000001</v>
      </c>
      <c r="Y4570">
        <f t="shared" si="155"/>
        <v>39.39</v>
      </c>
    </row>
    <row r="4571" spans="1:25" x14ac:dyDescent="0.2">
      <c r="A4571" t="s">
        <v>10574</v>
      </c>
      <c r="B4571" t="s">
        <v>387</v>
      </c>
      <c r="C4571">
        <v>10</v>
      </c>
      <c r="D4571">
        <v>11</v>
      </c>
      <c r="E4571" t="s">
        <v>4883</v>
      </c>
      <c r="F4571">
        <v>255.29499999999999</v>
      </c>
      <c r="G4571">
        <v>50.697000000000003</v>
      </c>
      <c r="H4571">
        <v>27.759</v>
      </c>
      <c r="I4571">
        <v>12942.596</v>
      </c>
      <c r="J4571">
        <v>5278331</v>
      </c>
      <c r="K4571">
        <v>42.237000000000002</v>
      </c>
      <c r="L4571">
        <v>17.088000000000001</v>
      </c>
      <c r="M4571">
        <v>10782.995000000001</v>
      </c>
      <c r="N4571">
        <v>4397589</v>
      </c>
      <c r="O4571">
        <v>11.849</v>
      </c>
      <c r="P4571">
        <v>19.989999999999998</v>
      </c>
      <c r="Q4571">
        <v>3025.0970000000002</v>
      </c>
      <c r="R4571">
        <v>1233714</v>
      </c>
      <c r="S4571">
        <v>0.154</v>
      </c>
      <c r="T4571">
        <v>6.2709999999999999</v>
      </c>
      <c r="U4571">
        <v>39.392000000000003</v>
      </c>
      <c r="V4571">
        <v>16065</v>
      </c>
      <c r="W4571">
        <v>63</v>
      </c>
      <c r="X4571">
        <f t="shared" si="154"/>
        <v>2425.357</v>
      </c>
      <c r="Y4571">
        <f t="shared" si="155"/>
        <v>52.39</v>
      </c>
    </row>
    <row r="4572" spans="1:25" x14ac:dyDescent="0.2">
      <c r="A4572" t="s">
        <v>10574</v>
      </c>
      <c r="B4572" t="s">
        <v>387</v>
      </c>
      <c r="C4572">
        <v>10</v>
      </c>
      <c r="D4572">
        <v>15</v>
      </c>
      <c r="E4572" t="s">
        <v>4884</v>
      </c>
      <c r="F4572">
        <v>597.83299999999997</v>
      </c>
      <c r="G4572">
        <v>65.498999999999995</v>
      </c>
      <c r="H4572">
        <v>35.621000000000002</v>
      </c>
      <c r="I4572">
        <v>39157.413999999997</v>
      </c>
      <c r="J4572">
        <v>15969423</v>
      </c>
      <c r="K4572">
        <v>39.161000000000001</v>
      </c>
      <c r="L4572">
        <v>19.425000000000001</v>
      </c>
      <c r="M4572">
        <v>23411.812999999998</v>
      </c>
      <c r="N4572">
        <v>9547953</v>
      </c>
      <c r="O4572">
        <v>17.712</v>
      </c>
      <c r="P4572">
        <v>24.526</v>
      </c>
      <c r="Q4572">
        <v>10588.92</v>
      </c>
      <c r="R4572">
        <v>4318440</v>
      </c>
      <c r="S4572">
        <v>0.193</v>
      </c>
      <c r="T4572">
        <v>7.0220000000000002</v>
      </c>
      <c r="U4572">
        <v>115.67400000000001</v>
      </c>
      <c r="V4572">
        <v>47175</v>
      </c>
      <c r="W4572">
        <v>185</v>
      </c>
      <c r="X4572">
        <f t="shared" si="154"/>
        <v>9989.18</v>
      </c>
      <c r="Y4572">
        <f t="shared" si="155"/>
        <v>174.39</v>
      </c>
    </row>
    <row r="4573" spans="1:25" x14ac:dyDescent="0.2">
      <c r="A4573" t="s">
        <v>10574</v>
      </c>
      <c r="B4573" t="s">
        <v>387</v>
      </c>
      <c r="C4573">
        <v>10</v>
      </c>
      <c r="D4573">
        <v>16</v>
      </c>
      <c r="E4573" t="s">
        <v>4885</v>
      </c>
      <c r="F4573">
        <v>262.649</v>
      </c>
      <c r="G4573">
        <v>59.771000000000001</v>
      </c>
      <c r="H4573">
        <v>34.58</v>
      </c>
      <c r="I4573">
        <v>15698.85</v>
      </c>
      <c r="J4573">
        <v>6402404</v>
      </c>
      <c r="K4573">
        <v>53.947000000000003</v>
      </c>
      <c r="L4573">
        <v>22.452000000000002</v>
      </c>
      <c r="M4573">
        <v>14169.072</v>
      </c>
      <c r="N4573">
        <v>5778520</v>
      </c>
      <c r="O4573">
        <v>6.9020000000000001</v>
      </c>
      <c r="P4573">
        <v>14.063000000000001</v>
      </c>
      <c r="Q4573">
        <v>1812.9290000000001</v>
      </c>
      <c r="R4573">
        <v>739360</v>
      </c>
      <c r="S4573">
        <v>0.11700000000000001</v>
      </c>
      <c r="T4573">
        <v>5.4530000000000003</v>
      </c>
      <c r="U4573">
        <v>30.638000000000002</v>
      </c>
      <c r="V4573">
        <v>12495</v>
      </c>
      <c r="W4573">
        <v>49</v>
      </c>
      <c r="X4573">
        <f t="shared" si="154"/>
        <v>1213.1890000000001</v>
      </c>
      <c r="Y4573">
        <f t="shared" si="155"/>
        <v>38.39</v>
      </c>
    </row>
    <row r="4574" spans="1:25" x14ac:dyDescent="0.2">
      <c r="A4574" t="s">
        <v>10574</v>
      </c>
      <c r="B4574" t="s">
        <v>387</v>
      </c>
      <c r="C4574">
        <v>10</v>
      </c>
      <c r="D4574">
        <v>17</v>
      </c>
      <c r="E4574" t="s">
        <v>4886</v>
      </c>
      <c r="F4574">
        <v>291.798</v>
      </c>
      <c r="G4574">
        <v>76.316999999999993</v>
      </c>
      <c r="H4574">
        <v>42.453000000000003</v>
      </c>
      <c r="I4574">
        <v>22269.062000000002</v>
      </c>
      <c r="J4574">
        <v>9081909</v>
      </c>
      <c r="K4574">
        <v>57.817</v>
      </c>
      <c r="L4574">
        <v>21.626999999999999</v>
      </c>
      <c r="M4574">
        <v>16871.023000000001</v>
      </c>
      <c r="N4574">
        <v>6880447</v>
      </c>
      <c r="O4574">
        <v>30.306000000000001</v>
      </c>
      <c r="P4574">
        <v>35</v>
      </c>
      <c r="Q4574">
        <v>8843.2990000000009</v>
      </c>
      <c r="R4574">
        <v>3606530</v>
      </c>
      <c r="S4574">
        <v>0.16300000000000001</v>
      </c>
      <c r="T4574">
        <v>6.4420000000000002</v>
      </c>
      <c r="U4574">
        <v>47.52</v>
      </c>
      <c r="V4574">
        <v>19380</v>
      </c>
      <c r="W4574">
        <v>76</v>
      </c>
      <c r="X4574">
        <f t="shared" si="154"/>
        <v>8243.5590000000011</v>
      </c>
      <c r="Y4574">
        <f t="shared" si="155"/>
        <v>65.39</v>
      </c>
    </row>
    <row r="4575" spans="1:25" x14ac:dyDescent="0.2">
      <c r="A4575" t="s">
        <v>10574</v>
      </c>
      <c r="B4575" t="s">
        <v>387</v>
      </c>
      <c r="C4575">
        <v>10</v>
      </c>
      <c r="D4575">
        <v>18</v>
      </c>
      <c r="E4575" t="s">
        <v>4887</v>
      </c>
      <c r="F4575">
        <v>180.39500000000001</v>
      </c>
      <c r="G4575">
        <v>63.244999999999997</v>
      </c>
      <c r="H4575">
        <v>36.146000000000001</v>
      </c>
      <c r="I4575">
        <v>11409.066000000001</v>
      </c>
      <c r="J4575">
        <v>4652917</v>
      </c>
      <c r="K4575">
        <v>2.9740000000000002</v>
      </c>
      <c r="L4575">
        <v>1.917</v>
      </c>
      <c r="M4575">
        <v>536.51300000000003</v>
      </c>
      <c r="N4575">
        <v>218804</v>
      </c>
      <c r="O4575">
        <v>3.3929999999999998</v>
      </c>
      <c r="P4575">
        <v>7.875</v>
      </c>
      <c r="Q4575">
        <v>612.15499999999997</v>
      </c>
      <c r="R4575">
        <v>249653</v>
      </c>
      <c r="S4575">
        <v>3.1E-2</v>
      </c>
      <c r="T4575">
        <v>2.82</v>
      </c>
      <c r="U4575">
        <v>5.6269999999999998</v>
      </c>
      <c r="V4575">
        <v>2295</v>
      </c>
      <c r="W4575">
        <v>9</v>
      </c>
      <c r="X4575">
        <f t="shared" si="154"/>
        <v>12.414999999999964</v>
      </c>
      <c r="Y4575">
        <f t="shared" si="155"/>
        <v>0</v>
      </c>
    </row>
    <row r="4576" spans="1:25" x14ac:dyDescent="0.2">
      <c r="A4576" t="s">
        <v>10574</v>
      </c>
      <c r="B4576" t="s">
        <v>387</v>
      </c>
      <c r="C4576">
        <v>10</v>
      </c>
      <c r="D4576">
        <v>19</v>
      </c>
      <c r="E4576" t="s">
        <v>4888</v>
      </c>
      <c r="F4576">
        <v>293.95600000000002</v>
      </c>
      <c r="G4576">
        <v>66.680999999999997</v>
      </c>
      <c r="H4576">
        <v>33.906999999999996</v>
      </c>
      <c r="I4576">
        <v>19601.198</v>
      </c>
      <c r="J4576">
        <v>7993884</v>
      </c>
      <c r="K4576">
        <v>61.500999999999998</v>
      </c>
      <c r="L4576">
        <v>24.271999999999998</v>
      </c>
      <c r="M4576">
        <v>18078.626</v>
      </c>
      <c r="N4576">
        <v>7372939</v>
      </c>
      <c r="O4576">
        <v>19.870999999999999</v>
      </c>
      <c r="P4576">
        <v>26.795000000000002</v>
      </c>
      <c r="Q4576">
        <v>5841.3010000000004</v>
      </c>
      <c r="R4576">
        <v>2382236</v>
      </c>
      <c r="S4576">
        <v>0.189</v>
      </c>
      <c r="T4576">
        <v>6.9450000000000003</v>
      </c>
      <c r="U4576">
        <v>55.649000000000001</v>
      </c>
      <c r="V4576">
        <v>22695</v>
      </c>
      <c r="W4576">
        <v>89</v>
      </c>
      <c r="X4576">
        <f t="shared" si="154"/>
        <v>5241.5610000000006</v>
      </c>
      <c r="Y4576">
        <f t="shared" si="155"/>
        <v>78.39</v>
      </c>
    </row>
    <row r="4577" spans="1:25" x14ac:dyDescent="0.2">
      <c r="A4577" t="s">
        <v>10574</v>
      </c>
      <c r="B4577" t="s">
        <v>387</v>
      </c>
      <c r="C4577">
        <v>10</v>
      </c>
      <c r="D4577">
        <v>20</v>
      </c>
      <c r="E4577" t="s">
        <v>4889</v>
      </c>
      <c r="F4577">
        <v>265.17399999999998</v>
      </c>
      <c r="G4577">
        <v>62.841999999999999</v>
      </c>
      <c r="H4577">
        <v>36.831000000000003</v>
      </c>
      <c r="I4577">
        <v>16663.947</v>
      </c>
      <c r="J4577">
        <v>6795996</v>
      </c>
      <c r="K4577">
        <v>52.744</v>
      </c>
      <c r="L4577">
        <v>22.37</v>
      </c>
      <c r="M4577">
        <v>13986.380999999999</v>
      </c>
      <c r="N4577">
        <v>5704014</v>
      </c>
      <c r="O4577">
        <v>17.448</v>
      </c>
      <c r="P4577">
        <v>25.728999999999999</v>
      </c>
      <c r="Q4577">
        <v>4626.72</v>
      </c>
      <c r="R4577">
        <v>1886898</v>
      </c>
      <c r="S4577">
        <v>0.158</v>
      </c>
      <c r="T4577">
        <v>6.3449999999999998</v>
      </c>
      <c r="U4577">
        <v>41.893000000000001</v>
      </c>
      <c r="V4577">
        <v>17085</v>
      </c>
      <c r="W4577">
        <v>67</v>
      </c>
      <c r="X4577">
        <f t="shared" si="154"/>
        <v>4026.9800000000005</v>
      </c>
      <c r="Y4577">
        <f t="shared" si="155"/>
        <v>56.39</v>
      </c>
    </row>
    <row r="4578" spans="1:25" x14ac:dyDescent="0.2">
      <c r="A4578" t="s">
        <v>10574</v>
      </c>
      <c r="B4578" t="s">
        <v>387</v>
      </c>
      <c r="C4578">
        <v>10</v>
      </c>
      <c r="D4578">
        <v>21</v>
      </c>
      <c r="E4578" t="s">
        <v>4890</v>
      </c>
      <c r="F4578">
        <v>103.652</v>
      </c>
      <c r="G4578">
        <v>52.807000000000002</v>
      </c>
      <c r="H4578">
        <v>33.107999999999997</v>
      </c>
      <c r="I4578">
        <v>5473.5879999999997</v>
      </c>
      <c r="J4578">
        <v>2232273</v>
      </c>
      <c r="K4578">
        <v>4.5990000000000002</v>
      </c>
      <c r="L4578">
        <v>3.7069999999999999</v>
      </c>
      <c r="M4578">
        <v>476.67099999999999</v>
      </c>
      <c r="N4578">
        <v>194399</v>
      </c>
      <c r="O4578">
        <v>2.4180000000000001</v>
      </c>
      <c r="P4578">
        <v>4.8259999999999996</v>
      </c>
      <c r="Q4578">
        <v>250.59</v>
      </c>
      <c r="R4578">
        <v>102197</v>
      </c>
      <c r="S4578">
        <v>1.2E-2</v>
      </c>
      <c r="T4578">
        <v>1.754</v>
      </c>
      <c r="U4578">
        <v>1.2509999999999999</v>
      </c>
      <c r="V4578">
        <v>510</v>
      </c>
      <c r="W4578">
        <v>2</v>
      </c>
      <c r="X4578">
        <f t="shared" si="154"/>
        <v>0</v>
      </c>
      <c r="Y4578">
        <f t="shared" si="155"/>
        <v>0</v>
      </c>
    </row>
    <row r="4579" spans="1:25" x14ac:dyDescent="0.2">
      <c r="A4579" t="s">
        <v>10574</v>
      </c>
      <c r="B4579" t="s">
        <v>387</v>
      </c>
      <c r="C4579">
        <v>10</v>
      </c>
      <c r="D4579">
        <v>22</v>
      </c>
      <c r="E4579" t="s">
        <v>4891</v>
      </c>
      <c r="F4579">
        <v>82.131</v>
      </c>
      <c r="G4579">
        <v>68.203000000000003</v>
      </c>
      <c r="H4579">
        <v>43.81</v>
      </c>
      <c r="I4579">
        <v>5601.549</v>
      </c>
      <c r="J4579">
        <v>2284459</v>
      </c>
      <c r="K4579">
        <v>4.7949999999999999</v>
      </c>
      <c r="L4579">
        <v>4.1920000000000002</v>
      </c>
      <c r="M4579">
        <v>393.78800000000001</v>
      </c>
      <c r="N4579">
        <v>160597</v>
      </c>
      <c r="O4579">
        <v>2.9910000000000001</v>
      </c>
      <c r="P4579">
        <v>7.5609999999999999</v>
      </c>
      <c r="Q4579">
        <v>245.68799999999999</v>
      </c>
      <c r="R4579">
        <v>100198</v>
      </c>
      <c r="S4579">
        <v>2.3E-2</v>
      </c>
      <c r="T4579">
        <v>2.4129999999999998</v>
      </c>
      <c r="U4579">
        <v>1.8759999999999999</v>
      </c>
      <c r="V4579">
        <v>765</v>
      </c>
      <c r="W4579">
        <v>3</v>
      </c>
      <c r="X4579">
        <f t="shared" si="154"/>
        <v>0</v>
      </c>
      <c r="Y4579">
        <f t="shared" si="155"/>
        <v>0</v>
      </c>
    </row>
    <row r="4580" spans="1:25" x14ac:dyDescent="0.2">
      <c r="A4580" t="s">
        <v>10574</v>
      </c>
      <c r="B4580" t="s">
        <v>387</v>
      </c>
      <c r="C4580">
        <v>10</v>
      </c>
      <c r="D4580">
        <v>23</v>
      </c>
      <c r="E4580" t="s">
        <v>4892</v>
      </c>
      <c r="F4580">
        <v>221.006</v>
      </c>
      <c r="G4580">
        <v>76.007999999999996</v>
      </c>
      <c r="H4580">
        <v>41.335000000000001</v>
      </c>
      <c r="I4580">
        <v>16798.169000000002</v>
      </c>
      <c r="J4580">
        <v>6850735</v>
      </c>
      <c r="K4580">
        <v>44.497999999999998</v>
      </c>
      <c r="L4580">
        <v>18.350999999999999</v>
      </c>
      <c r="M4580">
        <v>9834.2139999999999</v>
      </c>
      <c r="N4580">
        <v>4010651</v>
      </c>
      <c r="O4580">
        <v>26.375</v>
      </c>
      <c r="P4580">
        <v>33.537999999999997</v>
      </c>
      <c r="Q4580">
        <v>5828.9989999999998</v>
      </c>
      <c r="R4580">
        <v>2377219</v>
      </c>
      <c r="S4580">
        <v>0.20100000000000001</v>
      </c>
      <c r="T4580">
        <v>7.1539999999999999</v>
      </c>
      <c r="U4580">
        <v>44.393999999999998</v>
      </c>
      <c r="V4580">
        <v>18105</v>
      </c>
      <c r="W4580">
        <v>71</v>
      </c>
      <c r="X4580">
        <f t="shared" si="154"/>
        <v>5229.259</v>
      </c>
      <c r="Y4580">
        <f t="shared" si="155"/>
        <v>60.39</v>
      </c>
    </row>
    <row r="4581" spans="1:25" x14ac:dyDescent="0.2">
      <c r="A4581" t="s">
        <v>10574</v>
      </c>
      <c r="B4581" t="s">
        <v>387</v>
      </c>
      <c r="C4581">
        <v>10</v>
      </c>
      <c r="D4581">
        <v>24</v>
      </c>
      <c r="E4581" t="s">
        <v>4893</v>
      </c>
      <c r="F4581">
        <v>86.677000000000007</v>
      </c>
      <c r="G4581">
        <v>52.932000000000002</v>
      </c>
      <c r="H4581">
        <v>37.823999999999998</v>
      </c>
      <c r="I4581">
        <v>4587.9970000000003</v>
      </c>
      <c r="J4581">
        <v>1871106</v>
      </c>
      <c r="K4581">
        <v>5.274</v>
      </c>
      <c r="L4581">
        <v>3.5169999999999999</v>
      </c>
      <c r="M4581">
        <v>457.15499999999997</v>
      </c>
      <c r="N4581">
        <v>186440</v>
      </c>
      <c r="O4581">
        <v>2.2909999999999999</v>
      </c>
      <c r="P4581">
        <v>4.7329999999999997</v>
      </c>
      <c r="Q4581">
        <v>198.614</v>
      </c>
      <c r="R4581">
        <v>81000</v>
      </c>
      <c r="S4581">
        <v>7.0000000000000001E-3</v>
      </c>
      <c r="T4581">
        <v>1.3560000000000001</v>
      </c>
      <c r="U4581">
        <v>0.625</v>
      </c>
      <c r="V4581">
        <v>255</v>
      </c>
      <c r="W4581">
        <v>1</v>
      </c>
      <c r="X4581">
        <f t="shared" si="154"/>
        <v>0</v>
      </c>
      <c r="Y4581">
        <f t="shared" si="155"/>
        <v>0</v>
      </c>
    </row>
    <row r="4582" spans="1:25" x14ac:dyDescent="0.2">
      <c r="A4582" t="s">
        <v>10574</v>
      </c>
      <c r="B4582" t="s">
        <v>387</v>
      </c>
      <c r="C4582">
        <v>10</v>
      </c>
      <c r="D4582">
        <v>25</v>
      </c>
      <c r="E4582" t="s">
        <v>4894</v>
      </c>
      <c r="F4582">
        <v>209.12100000000001</v>
      </c>
      <c r="G4582">
        <v>72.903000000000006</v>
      </c>
      <c r="H4582">
        <v>37.232999999999997</v>
      </c>
      <c r="I4582">
        <v>15245.493</v>
      </c>
      <c r="J4582">
        <v>6217513</v>
      </c>
      <c r="K4582">
        <v>44.445999999999998</v>
      </c>
      <c r="L4582">
        <v>24.835999999999999</v>
      </c>
      <c r="M4582">
        <v>9294.5769999999993</v>
      </c>
      <c r="N4582">
        <v>3790573</v>
      </c>
      <c r="O4582">
        <v>25.488</v>
      </c>
      <c r="P4582">
        <v>33.456000000000003</v>
      </c>
      <c r="Q4582">
        <v>5330.13</v>
      </c>
      <c r="R4582">
        <v>2173767</v>
      </c>
      <c r="S4582">
        <v>0.13500000000000001</v>
      </c>
      <c r="T4582">
        <v>5.8559999999999999</v>
      </c>
      <c r="U4582">
        <v>28.137</v>
      </c>
      <c r="V4582">
        <v>11475</v>
      </c>
      <c r="W4582">
        <v>45</v>
      </c>
      <c r="X4582">
        <f t="shared" si="154"/>
        <v>4730.3900000000003</v>
      </c>
      <c r="Y4582">
        <f t="shared" si="155"/>
        <v>34.39</v>
      </c>
    </row>
    <row r="4583" spans="1:25" x14ac:dyDescent="0.2">
      <c r="A4583" t="s">
        <v>10574</v>
      </c>
      <c r="B4583" t="s">
        <v>387</v>
      </c>
      <c r="C4583">
        <v>10</v>
      </c>
      <c r="D4583">
        <v>26</v>
      </c>
      <c r="E4583" t="s">
        <v>4895</v>
      </c>
      <c r="F4583">
        <v>249.78800000000001</v>
      </c>
      <c r="G4583">
        <v>70.491</v>
      </c>
      <c r="H4583">
        <v>45.308999999999997</v>
      </c>
      <c r="I4583">
        <v>17607.876</v>
      </c>
      <c r="J4583">
        <v>7180955</v>
      </c>
      <c r="K4583">
        <v>40.645000000000003</v>
      </c>
      <c r="L4583">
        <v>16.55</v>
      </c>
      <c r="M4583">
        <v>10152.616</v>
      </c>
      <c r="N4583">
        <v>4140504</v>
      </c>
      <c r="O4583">
        <v>28.305</v>
      </c>
      <c r="P4583">
        <v>31.792000000000002</v>
      </c>
      <c r="Q4583">
        <v>7070.2650000000003</v>
      </c>
      <c r="R4583">
        <v>2883440</v>
      </c>
      <c r="S4583">
        <v>0.17299999999999999</v>
      </c>
      <c r="T4583">
        <v>6.6340000000000003</v>
      </c>
      <c r="U4583">
        <v>43.143000000000001</v>
      </c>
      <c r="V4583">
        <v>17595</v>
      </c>
      <c r="W4583">
        <v>69</v>
      </c>
      <c r="X4583">
        <f t="shared" si="154"/>
        <v>6470.5250000000005</v>
      </c>
      <c r="Y4583">
        <f t="shared" si="155"/>
        <v>58.39</v>
      </c>
    </row>
    <row r="4584" spans="1:25" x14ac:dyDescent="0.2">
      <c r="A4584" t="s">
        <v>10574</v>
      </c>
      <c r="B4584" t="s">
        <v>387</v>
      </c>
      <c r="C4584">
        <v>10</v>
      </c>
      <c r="D4584">
        <v>27</v>
      </c>
      <c r="E4584" t="s">
        <v>4896</v>
      </c>
      <c r="F4584">
        <v>163.405</v>
      </c>
      <c r="G4584">
        <v>73.447999999999993</v>
      </c>
      <c r="H4584">
        <v>42.01</v>
      </c>
      <c r="I4584">
        <v>12001.867</v>
      </c>
      <c r="J4584">
        <v>4894677</v>
      </c>
      <c r="K4584">
        <v>4.0869999999999997</v>
      </c>
      <c r="L4584">
        <v>2.7749999999999999</v>
      </c>
      <c r="M4584">
        <v>667.84799999999996</v>
      </c>
      <c r="N4584">
        <v>272366</v>
      </c>
      <c r="O4584">
        <v>3.9129999999999998</v>
      </c>
      <c r="P4584">
        <v>7.234</v>
      </c>
      <c r="Q4584">
        <v>639.46600000000001</v>
      </c>
      <c r="R4584">
        <v>260791</v>
      </c>
      <c r="S4584">
        <v>5.3999999999999999E-2</v>
      </c>
      <c r="T4584">
        <v>3.6960000000000002</v>
      </c>
      <c r="U4584">
        <v>8.7539999999999996</v>
      </c>
      <c r="V4584">
        <v>3570</v>
      </c>
      <c r="W4584">
        <v>14</v>
      </c>
      <c r="X4584">
        <f t="shared" si="154"/>
        <v>39.725999999999999</v>
      </c>
      <c r="Y4584">
        <f t="shared" si="155"/>
        <v>3.3900000000000006</v>
      </c>
    </row>
    <row r="4585" spans="1:25" x14ac:dyDescent="0.2">
      <c r="A4585" t="s">
        <v>10574</v>
      </c>
      <c r="B4585" t="s">
        <v>387</v>
      </c>
      <c r="C4585">
        <v>10</v>
      </c>
      <c r="D4585">
        <v>28</v>
      </c>
      <c r="E4585" t="s">
        <v>4897</v>
      </c>
      <c r="F4585">
        <v>223.04300000000001</v>
      </c>
      <c r="G4585">
        <v>76.638000000000005</v>
      </c>
      <c r="H4585">
        <v>42.920999999999999</v>
      </c>
      <c r="I4585">
        <v>17093.557000000001</v>
      </c>
      <c r="J4585">
        <v>6971202</v>
      </c>
      <c r="K4585">
        <v>51.680999999999997</v>
      </c>
      <c r="L4585">
        <v>31.183</v>
      </c>
      <c r="M4585">
        <v>11527.145</v>
      </c>
      <c r="N4585">
        <v>4701073</v>
      </c>
      <c r="O4585">
        <v>22.946000000000002</v>
      </c>
      <c r="P4585">
        <v>30.619</v>
      </c>
      <c r="Q4585">
        <v>5117.973</v>
      </c>
      <c r="R4585">
        <v>2087244</v>
      </c>
      <c r="S4585">
        <v>0.19600000000000001</v>
      </c>
      <c r="T4585">
        <v>7.0709999999999997</v>
      </c>
      <c r="U4585">
        <v>43.768999999999998</v>
      </c>
      <c r="V4585">
        <v>17850</v>
      </c>
      <c r="W4585">
        <v>70</v>
      </c>
      <c r="X4585">
        <f t="shared" si="154"/>
        <v>4518.2330000000002</v>
      </c>
      <c r="Y4585">
        <f t="shared" si="155"/>
        <v>59.39</v>
      </c>
    </row>
    <row r="4586" spans="1:25" x14ac:dyDescent="0.2">
      <c r="A4586" t="s">
        <v>10574</v>
      </c>
      <c r="B4586" t="s">
        <v>387</v>
      </c>
      <c r="C4586">
        <v>10</v>
      </c>
      <c r="D4586">
        <v>29</v>
      </c>
      <c r="E4586" t="s">
        <v>4898</v>
      </c>
      <c r="F4586">
        <v>244.43199999999999</v>
      </c>
      <c r="G4586">
        <v>68.397000000000006</v>
      </c>
      <c r="H4586">
        <v>38.814</v>
      </c>
      <c r="I4586">
        <v>16718.406999999999</v>
      </c>
      <c r="J4586">
        <v>6818206</v>
      </c>
      <c r="K4586">
        <v>42.841000000000001</v>
      </c>
      <c r="L4586">
        <v>17.335999999999999</v>
      </c>
      <c r="M4586">
        <v>10471.689</v>
      </c>
      <c r="N4586">
        <v>4270630</v>
      </c>
      <c r="O4586">
        <v>15.34</v>
      </c>
      <c r="P4586">
        <v>20.007000000000001</v>
      </c>
      <c r="Q4586">
        <v>3749.547</v>
      </c>
      <c r="R4586">
        <v>1529164</v>
      </c>
      <c r="S4586">
        <v>0.2</v>
      </c>
      <c r="T4586">
        <v>7.13</v>
      </c>
      <c r="U4586">
        <v>48.771000000000001</v>
      </c>
      <c r="V4586">
        <v>19890</v>
      </c>
      <c r="W4586">
        <v>78</v>
      </c>
      <c r="X4586">
        <f t="shared" si="154"/>
        <v>3149.8069999999998</v>
      </c>
      <c r="Y4586">
        <f t="shared" si="155"/>
        <v>67.39</v>
      </c>
    </row>
    <row r="4587" spans="1:25" x14ac:dyDescent="0.2">
      <c r="A4587" t="s">
        <v>10574</v>
      </c>
      <c r="B4587" t="s">
        <v>387</v>
      </c>
      <c r="C4587">
        <v>10</v>
      </c>
      <c r="D4587">
        <v>30</v>
      </c>
      <c r="E4587" t="s">
        <v>4899</v>
      </c>
      <c r="F4587">
        <v>320.291</v>
      </c>
      <c r="G4587">
        <v>79.536000000000001</v>
      </c>
      <c r="H4587">
        <v>38.780999999999999</v>
      </c>
      <c r="I4587">
        <v>25474.659</v>
      </c>
      <c r="J4587">
        <v>10389236</v>
      </c>
      <c r="K4587">
        <v>46.423000000000002</v>
      </c>
      <c r="L4587">
        <v>19.329000000000001</v>
      </c>
      <c r="M4587">
        <v>14868.933000000001</v>
      </c>
      <c r="N4587">
        <v>6063942</v>
      </c>
      <c r="O4587">
        <v>23.661999999999999</v>
      </c>
      <c r="P4587">
        <v>31.126999999999999</v>
      </c>
      <c r="Q4587">
        <v>7578.817</v>
      </c>
      <c r="R4587">
        <v>3090841</v>
      </c>
      <c r="S4587">
        <v>0.158</v>
      </c>
      <c r="T4587">
        <v>6.3479999999999999</v>
      </c>
      <c r="U4587">
        <v>50.646999999999998</v>
      </c>
      <c r="V4587">
        <v>20655</v>
      </c>
      <c r="W4587">
        <v>81</v>
      </c>
      <c r="X4587">
        <f t="shared" si="154"/>
        <v>6979.0770000000002</v>
      </c>
      <c r="Y4587">
        <f t="shared" si="155"/>
        <v>70.39</v>
      </c>
    </row>
    <row r="4588" spans="1:25" x14ac:dyDescent="0.2">
      <c r="A4588" t="s">
        <v>10574</v>
      </c>
      <c r="B4588" t="s">
        <v>387</v>
      </c>
      <c r="C4588">
        <v>10</v>
      </c>
      <c r="D4588">
        <v>31</v>
      </c>
      <c r="E4588" t="s">
        <v>4900</v>
      </c>
      <c r="F4588">
        <v>85.757000000000005</v>
      </c>
      <c r="G4588">
        <v>50.176000000000002</v>
      </c>
      <c r="H4588">
        <v>33.630000000000003</v>
      </c>
      <c r="I4588">
        <v>4302.9740000000002</v>
      </c>
      <c r="J4588">
        <v>1754866</v>
      </c>
      <c r="K4588">
        <v>21.210999999999999</v>
      </c>
      <c r="L4588">
        <v>11.374000000000001</v>
      </c>
      <c r="M4588">
        <v>1818.9949999999999</v>
      </c>
      <c r="N4588">
        <v>741834</v>
      </c>
      <c r="O4588">
        <v>2.7450000000000001</v>
      </c>
      <c r="P4588">
        <v>4.5449999999999999</v>
      </c>
      <c r="Q4588">
        <v>235.387</v>
      </c>
      <c r="R4588">
        <v>95997</v>
      </c>
      <c r="S4588">
        <v>7.0000000000000001E-3</v>
      </c>
      <c r="T4588">
        <v>1.3640000000000001</v>
      </c>
      <c r="U4588">
        <v>0.625</v>
      </c>
      <c r="V4588">
        <v>255</v>
      </c>
      <c r="W4588">
        <v>1</v>
      </c>
      <c r="X4588">
        <f t="shared" si="154"/>
        <v>0</v>
      </c>
      <c r="Y4588">
        <f t="shared" si="155"/>
        <v>0</v>
      </c>
    </row>
    <row r="4589" spans="1:25" x14ac:dyDescent="0.2">
      <c r="A4589" t="s">
        <v>10574</v>
      </c>
      <c r="B4589" t="s">
        <v>387</v>
      </c>
      <c r="C4589">
        <v>10</v>
      </c>
      <c r="D4589">
        <v>32</v>
      </c>
      <c r="E4589" t="s">
        <v>4901</v>
      </c>
      <c r="F4589">
        <v>243.99799999999999</v>
      </c>
      <c r="G4589">
        <v>53.652000000000001</v>
      </c>
      <c r="H4589">
        <v>31.202000000000002</v>
      </c>
      <c r="I4589">
        <v>13091.125</v>
      </c>
      <c r="J4589">
        <v>5338905</v>
      </c>
      <c r="K4589">
        <v>57.927999999999997</v>
      </c>
      <c r="L4589">
        <v>29.24</v>
      </c>
      <c r="M4589">
        <v>14134.388000000001</v>
      </c>
      <c r="N4589">
        <v>5764375</v>
      </c>
      <c r="O4589">
        <v>4.3899999999999997</v>
      </c>
      <c r="P4589">
        <v>9.31</v>
      </c>
      <c r="Q4589">
        <v>1071.1859999999999</v>
      </c>
      <c r="R4589">
        <v>436858</v>
      </c>
      <c r="S4589">
        <v>6.4000000000000001E-2</v>
      </c>
      <c r="T4589">
        <v>4.0410000000000004</v>
      </c>
      <c r="U4589">
        <v>15.632</v>
      </c>
      <c r="V4589">
        <v>6375</v>
      </c>
      <c r="W4589">
        <v>25</v>
      </c>
      <c r="X4589">
        <f t="shared" si="154"/>
        <v>471.44599999999991</v>
      </c>
      <c r="Y4589">
        <f t="shared" si="155"/>
        <v>14.39</v>
      </c>
    </row>
    <row r="4590" spans="1:25" x14ac:dyDescent="0.2">
      <c r="A4590" t="s">
        <v>10574</v>
      </c>
      <c r="B4590" t="s">
        <v>387</v>
      </c>
      <c r="C4590">
        <v>10</v>
      </c>
      <c r="D4590">
        <v>33</v>
      </c>
      <c r="E4590" t="s">
        <v>4902</v>
      </c>
      <c r="F4590">
        <v>276.80700000000002</v>
      </c>
      <c r="G4590">
        <v>73.186000000000007</v>
      </c>
      <c r="H4590">
        <v>40.174999999999997</v>
      </c>
      <c r="I4590">
        <v>20258.477999999999</v>
      </c>
      <c r="J4590">
        <v>8261940</v>
      </c>
      <c r="K4590">
        <v>38.143000000000001</v>
      </c>
      <c r="L4590">
        <v>14.372999999999999</v>
      </c>
      <c r="M4590">
        <v>10558.284</v>
      </c>
      <c r="N4590">
        <v>4305946</v>
      </c>
      <c r="O4590">
        <v>19.056999999999999</v>
      </c>
      <c r="P4590">
        <v>25.745000000000001</v>
      </c>
      <c r="Q4590">
        <v>5275.1090000000004</v>
      </c>
      <c r="R4590">
        <v>2151328</v>
      </c>
      <c r="S4590">
        <v>0.253</v>
      </c>
      <c r="T4590">
        <v>8.0280000000000005</v>
      </c>
      <c r="U4590">
        <v>70.03</v>
      </c>
      <c r="V4590">
        <v>28560</v>
      </c>
      <c r="W4590">
        <v>112</v>
      </c>
      <c r="X4590">
        <f t="shared" si="154"/>
        <v>4675.3690000000006</v>
      </c>
      <c r="Y4590">
        <f t="shared" si="155"/>
        <v>101.39</v>
      </c>
    </row>
    <row r="4591" spans="1:25" x14ac:dyDescent="0.2">
      <c r="A4591" t="s">
        <v>10574</v>
      </c>
      <c r="B4591" t="s">
        <v>387</v>
      </c>
      <c r="C4591">
        <v>10</v>
      </c>
      <c r="D4591">
        <v>34</v>
      </c>
      <c r="E4591" t="s">
        <v>4903</v>
      </c>
      <c r="F4591">
        <v>64.878</v>
      </c>
      <c r="G4591">
        <v>47.273000000000003</v>
      </c>
      <c r="H4591">
        <v>37.65</v>
      </c>
      <c r="I4591">
        <v>3066.9720000000002</v>
      </c>
      <c r="J4591">
        <v>1250792</v>
      </c>
      <c r="K4591">
        <v>17.013000000000002</v>
      </c>
      <c r="L4591">
        <v>8.3640000000000008</v>
      </c>
      <c r="M4591">
        <v>1103.769</v>
      </c>
      <c r="N4591">
        <v>450146</v>
      </c>
      <c r="O4591">
        <v>3.0960000000000001</v>
      </c>
      <c r="P4591">
        <v>6.5659999999999998</v>
      </c>
      <c r="Q4591">
        <v>200.86500000000001</v>
      </c>
      <c r="R4591">
        <v>81918</v>
      </c>
      <c r="S4591">
        <v>1.9E-2</v>
      </c>
      <c r="T4591">
        <v>2.2170000000000001</v>
      </c>
      <c r="U4591">
        <v>1.2509999999999999</v>
      </c>
      <c r="V4591">
        <v>510</v>
      </c>
      <c r="W4591">
        <v>2</v>
      </c>
      <c r="X4591">
        <f t="shared" si="154"/>
        <v>0</v>
      </c>
      <c r="Y4591">
        <f t="shared" si="155"/>
        <v>0</v>
      </c>
    </row>
    <row r="4592" spans="1:25" x14ac:dyDescent="0.2">
      <c r="A4592" t="s">
        <v>10574</v>
      </c>
      <c r="B4592" t="s">
        <v>387</v>
      </c>
      <c r="C4592">
        <v>10</v>
      </c>
      <c r="D4592">
        <v>35</v>
      </c>
      <c r="E4592" t="s">
        <v>4904</v>
      </c>
      <c r="F4592">
        <v>144.26</v>
      </c>
      <c r="G4592">
        <v>57.052999999999997</v>
      </c>
      <c r="H4592">
        <v>31.658999999999999</v>
      </c>
      <c r="I4592">
        <v>8230.4770000000008</v>
      </c>
      <c r="J4592">
        <v>3356605</v>
      </c>
      <c r="K4592">
        <v>49.418999999999997</v>
      </c>
      <c r="L4592">
        <v>18.213000000000001</v>
      </c>
      <c r="M4592">
        <v>7129.1989999999996</v>
      </c>
      <c r="N4592">
        <v>2907475</v>
      </c>
      <c r="O4592">
        <v>7.6109999999999998</v>
      </c>
      <c r="P4592">
        <v>16.388000000000002</v>
      </c>
      <c r="Q4592">
        <v>1097.9849999999999</v>
      </c>
      <c r="R4592">
        <v>447787</v>
      </c>
      <c r="S4592">
        <v>0.113</v>
      </c>
      <c r="T4592">
        <v>5.359</v>
      </c>
      <c r="U4592">
        <v>16.257000000000001</v>
      </c>
      <c r="V4592">
        <v>6630</v>
      </c>
      <c r="W4592">
        <v>26</v>
      </c>
      <c r="X4592">
        <f t="shared" si="154"/>
        <v>498.24499999999989</v>
      </c>
      <c r="Y4592">
        <f t="shared" si="155"/>
        <v>15.39</v>
      </c>
    </row>
    <row r="4593" spans="1:25" x14ac:dyDescent="0.2">
      <c r="A4593" t="s">
        <v>10574</v>
      </c>
      <c r="B4593" t="s">
        <v>387</v>
      </c>
      <c r="C4593">
        <v>10</v>
      </c>
      <c r="D4593">
        <v>36</v>
      </c>
      <c r="E4593" t="s">
        <v>4905</v>
      </c>
      <c r="F4593">
        <v>276.78199999999998</v>
      </c>
      <c r="G4593">
        <v>72.438999999999993</v>
      </c>
      <c r="H4593">
        <v>38.738</v>
      </c>
      <c r="I4593">
        <v>20049.737000000001</v>
      </c>
      <c r="J4593">
        <v>8176810</v>
      </c>
      <c r="K4593">
        <v>33.003</v>
      </c>
      <c r="L4593">
        <v>18.884</v>
      </c>
      <c r="M4593">
        <v>9134.7520000000004</v>
      </c>
      <c r="N4593">
        <v>3725392</v>
      </c>
      <c r="O4593">
        <v>21.286000000000001</v>
      </c>
      <c r="P4593">
        <v>29.99</v>
      </c>
      <c r="Q4593">
        <v>5891.6530000000002</v>
      </c>
      <c r="R4593">
        <v>2402771</v>
      </c>
      <c r="S4593">
        <v>0.17199999999999999</v>
      </c>
      <c r="T4593">
        <v>6.6139999999999999</v>
      </c>
      <c r="U4593">
        <v>47.52</v>
      </c>
      <c r="V4593">
        <v>19380</v>
      </c>
      <c r="W4593">
        <v>76</v>
      </c>
      <c r="X4593">
        <f t="shared" si="154"/>
        <v>5291.9130000000005</v>
      </c>
      <c r="Y4593">
        <f t="shared" si="155"/>
        <v>65.39</v>
      </c>
    </row>
    <row r="4594" spans="1:25" x14ac:dyDescent="0.2">
      <c r="A4594" t="s">
        <v>10574</v>
      </c>
      <c r="B4594" t="s">
        <v>387</v>
      </c>
      <c r="C4594">
        <v>10</v>
      </c>
      <c r="D4594">
        <v>37</v>
      </c>
      <c r="E4594" t="s">
        <v>4906</v>
      </c>
      <c r="F4594">
        <v>256.77100000000002</v>
      </c>
      <c r="G4594">
        <v>56.545999999999999</v>
      </c>
      <c r="H4594">
        <v>27.103999999999999</v>
      </c>
      <c r="I4594">
        <v>14519.468000000001</v>
      </c>
      <c r="J4594">
        <v>5921421</v>
      </c>
      <c r="K4594">
        <v>56.741</v>
      </c>
      <c r="L4594">
        <v>24.131</v>
      </c>
      <c r="M4594">
        <v>14569.388999999999</v>
      </c>
      <c r="N4594">
        <v>5941780</v>
      </c>
      <c r="O4594">
        <v>8.3510000000000009</v>
      </c>
      <c r="P4594">
        <v>15.909000000000001</v>
      </c>
      <c r="Q4594">
        <v>2144.4079999999999</v>
      </c>
      <c r="R4594">
        <v>874546</v>
      </c>
      <c r="S4594">
        <v>0.14599999999999999</v>
      </c>
      <c r="T4594">
        <v>6.1020000000000003</v>
      </c>
      <c r="U4594">
        <v>37.515999999999998</v>
      </c>
      <c r="V4594">
        <v>15300</v>
      </c>
      <c r="W4594">
        <v>60</v>
      </c>
      <c r="X4594">
        <f t="shared" si="154"/>
        <v>1544.6679999999999</v>
      </c>
      <c r="Y4594">
        <f t="shared" si="155"/>
        <v>49.39</v>
      </c>
    </row>
    <row r="4595" spans="1:25" x14ac:dyDescent="0.2">
      <c r="A4595" t="s">
        <v>10574</v>
      </c>
      <c r="B4595" t="s">
        <v>387</v>
      </c>
      <c r="C4595">
        <v>10</v>
      </c>
      <c r="D4595">
        <v>38</v>
      </c>
      <c r="E4595" t="s">
        <v>4907</v>
      </c>
      <c r="F4595">
        <v>233.90100000000001</v>
      </c>
      <c r="G4595">
        <v>50.34</v>
      </c>
      <c r="H4595">
        <v>28.518999999999998</v>
      </c>
      <c r="I4595">
        <v>11774.572</v>
      </c>
      <c r="J4595">
        <v>4801980</v>
      </c>
      <c r="K4595">
        <v>68.516000000000005</v>
      </c>
      <c r="L4595">
        <v>38.497999999999998</v>
      </c>
      <c r="M4595">
        <v>16025.923000000001</v>
      </c>
      <c r="N4595">
        <v>6535793</v>
      </c>
      <c r="O4595">
        <v>4.2969999999999997</v>
      </c>
      <c r="P4595">
        <v>8.5120000000000005</v>
      </c>
      <c r="Q4595">
        <v>1004.974</v>
      </c>
      <c r="R4595">
        <v>409855</v>
      </c>
      <c r="S4595">
        <v>5.2999999999999999E-2</v>
      </c>
      <c r="T4595">
        <v>3.6920000000000002</v>
      </c>
      <c r="U4595">
        <v>12.505000000000001</v>
      </c>
      <c r="V4595">
        <v>5100</v>
      </c>
      <c r="W4595">
        <v>20</v>
      </c>
      <c r="X4595">
        <f t="shared" si="154"/>
        <v>405.23400000000004</v>
      </c>
      <c r="Y4595">
        <f t="shared" si="155"/>
        <v>9.39</v>
      </c>
    </row>
    <row r="4596" spans="1:25" x14ac:dyDescent="0.2">
      <c r="A4596" t="s">
        <v>10574</v>
      </c>
      <c r="B4596" t="s">
        <v>387</v>
      </c>
      <c r="C4596">
        <v>11</v>
      </c>
      <c r="D4596">
        <v>8</v>
      </c>
      <c r="E4596" t="s">
        <v>2808</v>
      </c>
      <c r="F4596">
        <v>287.78199999999998</v>
      </c>
      <c r="G4596">
        <v>46.893000000000001</v>
      </c>
      <c r="H4596">
        <v>26.292999999999999</v>
      </c>
      <c r="I4596">
        <v>13494.829</v>
      </c>
      <c r="J4596">
        <v>5503546</v>
      </c>
      <c r="K4596">
        <v>45.176000000000002</v>
      </c>
      <c r="L4596">
        <v>18.067</v>
      </c>
      <c r="M4596">
        <v>13000.922</v>
      </c>
      <c r="N4596">
        <v>5302118</v>
      </c>
      <c r="O4596">
        <v>20.809000000000001</v>
      </c>
      <c r="P4596">
        <v>27.527000000000001</v>
      </c>
      <c r="Q4596">
        <v>5988.3410000000003</v>
      </c>
      <c r="R4596">
        <v>2442203</v>
      </c>
      <c r="S4596">
        <v>0.156</v>
      </c>
      <c r="T4596">
        <v>6.3140000000000001</v>
      </c>
      <c r="U4596">
        <v>45.018999999999998</v>
      </c>
      <c r="V4596">
        <v>18360</v>
      </c>
      <c r="W4596">
        <v>72</v>
      </c>
      <c r="X4596">
        <f t="shared" si="154"/>
        <v>5388.6010000000006</v>
      </c>
      <c r="Y4596">
        <f t="shared" si="155"/>
        <v>61.39</v>
      </c>
    </row>
    <row r="4597" spans="1:25" x14ac:dyDescent="0.2">
      <c r="A4597" t="s">
        <v>10574</v>
      </c>
      <c r="B4597" t="s">
        <v>387</v>
      </c>
      <c r="C4597">
        <v>11</v>
      </c>
      <c r="D4597">
        <v>9</v>
      </c>
      <c r="E4597" t="s">
        <v>4908</v>
      </c>
      <c r="F4597">
        <v>198.11099999999999</v>
      </c>
      <c r="G4597">
        <v>40.01</v>
      </c>
      <c r="H4597">
        <v>23.536000000000001</v>
      </c>
      <c r="I4597">
        <v>7926.451</v>
      </c>
      <c r="J4597">
        <v>3232615</v>
      </c>
      <c r="K4597">
        <v>45.411000000000001</v>
      </c>
      <c r="L4597">
        <v>24.888999999999999</v>
      </c>
      <c r="M4597">
        <v>8996.5310000000009</v>
      </c>
      <c r="N4597">
        <v>3669022</v>
      </c>
      <c r="O4597">
        <v>3.798</v>
      </c>
      <c r="P4597">
        <v>9.2949999999999999</v>
      </c>
      <c r="Q4597">
        <v>752.428</v>
      </c>
      <c r="R4597">
        <v>306860</v>
      </c>
      <c r="S4597">
        <v>8.5000000000000006E-2</v>
      </c>
      <c r="T4597">
        <v>4.6609999999999996</v>
      </c>
      <c r="U4597">
        <v>16.882000000000001</v>
      </c>
      <c r="V4597">
        <v>6885</v>
      </c>
      <c r="W4597">
        <v>27</v>
      </c>
      <c r="X4597">
        <f t="shared" si="154"/>
        <v>152.68799999999999</v>
      </c>
      <c r="Y4597">
        <f t="shared" si="155"/>
        <v>16.39</v>
      </c>
    </row>
    <row r="4598" spans="1:25" x14ac:dyDescent="0.2">
      <c r="A4598" t="s">
        <v>10574</v>
      </c>
      <c r="B4598" t="s">
        <v>387</v>
      </c>
      <c r="C4598">
        <v>11</v>
      </c>
      <c r="D4598">
        <v>11</v>
      </c>
      <c r="E4598" t="s">
        <v>4909</v>
      </c>
      <c r="F4598">
        <v>297.36200000000002</v>
      </c>
      <c r="G4598">
        <v>63.95</v>
      </c>
      <c r="H4598">
        <v>35.265000000000001</v>
      </c>
      <c r="I4598">
        <v>19016.184000000001</v>
      </c>
      <c r="J4598">
        <v>7755300</v>
      </c>
      <c r="K4598">
        <v>2.4279999999999999</v>
      </c>
      <c r="L4598">
        <v>1.917</v>
      </c>
      <c r="M4598">
        <v>722.07500000000005</v>
      </c>
      <c r="N4598">
        <v>294481</v>
      </c>
      <c r="O4598">
        <v>1.829</v>
      </c>
      <c r="P4598">
        <v>2.4039999999999999</v>
      </c>
      <c r="Q4598">
        <v>543.92499999999995</v>
      </c>
      <c r="R4598">
        <v>221827</v>
      </c>
      <c r="S4598">
        <v>4.0000000000000001E-3</v>
      </c>
      <c r="T4598">
        <v>1.036</v>
      </c>
      <c r="U4598">
        <v>1.2509999999999999</v>
      </c>
      <c r="V4598">
        <v>510</v>
      </c>
      <c r="W4598">
        <v>2</v>
      </c>
      <c r="X4598">
        <f t="shared" si="154"/>
        <v>0</v>
      </c>
      <c r="Y4598">
        <f t="shared" si="155"/>
        <v>0</v>
      </c>
    </row>
    <row r="4599" spans="1:25" x14ac:dyDescent="0.2">
      <c r="A4599" t="s">
        <v>10574</v>
      </c>
      <c r="B4599" t="s">
        <v>387</v>
      </c>
      <c r="C4599">
        <v>11</v>
      </c>
      <c r="D4599">
        <v>14</v>
      </c>
      <c r="E4599" t="s">
        <v>4910</v>
      </c>
      <c r="F4599">
        <v>281.06299999999999</v>
      </c>
      <c r="G4599">
        <v>72.576999999999998</v>
      </c>
      <c r="H4599">
        <v>37.74</v>
      </c>
      <c r="I4599">
        <v>20398.839</v>
      </c>
      <c r="J4599">
        <v>8319183</v>
      </c>
      <c r="K4599">
        <v>14.882999999999999</v>
      </c>
      <c r="L4599">
        <v>17.029</v>
      </c>
      <c r="M4599">
        <v>4183.0770000000002</v>
      </c>
      <c r="N4599">
        <v>1705969</v>
      </c>
      <c r="O4599">
        <v>2.1240000000000001</v>
      </c>
      <c r="P4599">
        <v>3.456</v>
      </c>
      <c r="Q4599">
        <v>597.05100000000004</v>
      </c>
      <c r="R4599">
        <v>243493</v>
      </c>
      <c r="S4599">
        <v>2.1999999999999999E-2</v>
      </c>
      <c r="T4599">
        <v>2.3820000000000001</v>
      </c>
      <c r="U4599">
        <v>6.2530000000000001</v>
      </c>
      <c r="V4599">
        <v>2550</v>
      </c>
      <c r="W4599">
        <v>10</v>
      </c>
      <c r="X4599">
        <f t="shared" si="154"/>
        <v>0</v>
      </c>
      <c r="Y4599">
        <f t="shared" si="155"/>
        <v>0</v>
      </c>
    </row>
    <row r="4600" spans="1:25" x14ac:dyDescent="0.2">
      <c r="A4600" t="s">
        <v>10574</v>
      </c>
      <c r="B4600" t="s">
        <v>387</v>
      </c>
      <c r="C4600">
        <v>11</v>
      </c>
      <c r="D4600">
        <v>15</v>
      </c>
      <c r="E4600" t="s">
        <v>4911</v>
      </c>
      <c r="F4600">
        <v>166.41399999999999</v>
      </c>
      <c r="G4600">
        <v>59.055999999999997</v>
      </c>
      <c r="H4600">
        <v>39.088999999999999</v>
      </c>
      <c r="I4600">
        <v>9827.7180000000008</v>
      </c>
      <c r="J4600">
        <v>4008002</v>
      </c>
      <c r="K4600">
        <v>3.1309999999999998</v>
      </c>
      <c r="L4600">
        <v>2.887</v>
      </c>
      <c r="M4600">
        <v>521.08199999999999</v>
      </c>
      <c r="N4600">
        <v>212511</v>
      </c>
      <c r="O4600">
        <v>2.0619999999999998</v>
      </c>
      <c r="P4600">
        <v>3.6179999999999999</v>
      </c>
      <c r="Q4600">
        <v>343.14400000000001</v>
      </c>
      <c r="R4600">
        <v>139943</v>
      </c>
      <c r="S4600">
        <v>1.9E-2</v>
      </c>
      <c r="T4600">
        <v>2.1890000000000001</v>
      </c>
      <c r="U4600">
        <v>3.1259999999999999</v>
      </c>
      <c r="V4600">
        <v>1275</v>
      </c>
      <c r="W4600">
        <v>5</v>
      </c>
      <c r="X4600">
        <f t="shared" si="154"/>
        <v>0</v>
      </c>
      <c r="Y4600">
        <f t="shared" si="155"/>
        <v>0</v>
      </c>
    </row>
    <row r="4601" spans="1:25" x14ac:dyDescent="0.2">
      <c r="A4601" t="s">
        <v>10574</v>
      </c>
      <c r="B4601" t="s">
        <v>387</v>
      </c>
      <c r="C4601">
        <v>11</v>
      </c>
      <c r="D4601">
        <v>18</v>
      </c>
      <c r="E4601" t="s">
        <v>4912</v>
      </c>
      <c r="F4601">
        <v>272.197</v>
      </c>
      <c r="G4601">
        <v>57.542000000000002</v>
      </c>
      <c r="H4601">
        <v>36.149000000000001</v>
      </c>
      <c r="I4601">
        <v>15662.847</v>
      </c>
      <c r="J4601">
        <v>6387721</v>
      </c>
      <c r="K4601">
        <v>62.648000000000003</v>
      </c>
      <c r="L4601">
        <v>37.634</v>
      </c>
      <c r="M4601">
        <v>17052.488000000001</v>
      </c>
      <c r="N4601">
        <v>6954453</v>
      </c>
      <c r="O4601">
        <v>7.4580000000000002</v>
      </c>
      <c r="P4601">
        <v>16.931999999999999</v>
      </c>
      <c r="Q4601">
        <v>2030.0920000000001</v>
      </c>
      <c r="R4601">
        <v>827925</v>
      </c>
      <c r="S4601">
        <v>0.124</v>
      </c>
      <c r="T4601">
        <v>5.6230000000000002</v>
      </c>
      <c r="U4601">
        <v>33.764000000000003</v>
      </c>
      <c r="V4601">
        <v>13770</v>
      </c>
      <c r="W4601">
        <v>54</v>
      </c>
      <c r="X4601">
        <f t="shared" si="154"/>
        <v>1430.3520000000001</v>
      </c>
      <c r="Y4601">
        <f t="shared" si="155"/>
        <v>43.39</v>
      </c>
    </row>
    <row r="4602" spans="1:25" x14ac:dyDescent="0.2">
      <c r="A4602" t="s">
        <v>10574</v>
      </c>
      <c r="B4602" t="s">
        <v>387</v>
      </c>
      <c r="C4602">
        <v>11</v>
      </c>
      <c r="D4602">
        <v>20</v>
      </c>
      <c r="E4602" t="s">
        <v>4913</v>
      </c>
      <c r="F4602">
        <v>335.48599999999999</v>
      </c>
      <c r="G4602">
        <v>65.132000000000005</v>
      </c>
      <c r="H4602">
        <v>34.343000000000004</v>
      </c>
      <c r="I4602">
        <v>21851.030999999999</v>
      </c>
      <c r="J4602">
        <v>8911425</v>
      </c>
      <c r="K4602">
        <v>30.655000000000001</v>
      </c>
      <c r="L4602">
        <v>13.618</v>
      </c>
      <c r="M4602">
        <v>10284.285</v>
      </c>
      <c r="N4602">
        <v>4194202</v>
      </c>
      <c r="O4602">
        <v>18.774999999999999</v>
      </c>
      <c r="P4602">
        <v>25.135000000000002</v>
      </c>
      <c r="Q4602">
        <v>6298.7550000000001</v>
      </c>
      <c r="R4602">
        <v>2568798</v>
      </c>
      <c r="S4602">
        <v>0.16600000000000001</v>
      </c>
      <c r="T4602">
        <v>6.5019999999999998</v>
      </c>
      <c r="U4602">
        <v>55.649000000000001</v>
      </c>
      <c r="V4602">
        <v>22695</v>
      </c>
      <c r="W4602">
        <v>89</v>
      </c>
      <c r="X4602">
        <f t="shared" si="154"/>
        <v>5699.0150000000003</v>
      </c>
      <c r="Y4602">
        <f t="shared" si="155"/>
        <v>78.39</v>
      </c>
    </row>
    <row r="4603" spans="1:25" x14ac:dyDescent="0.2">
      <c r="A4603" t="s">
        <v>10574</v>
      </c>
      <c r="B4603" t="s">
        <v>387</v>
      </c>
      <c r="C4603">
        <v>11</v>
      </c>
      <c r="D4603">
        <v>21</v>
      </c>
      <c r="E4603" t="s">
        <v>4914</v>
      </c>
      <c r="F4603">
        <v>320.20499999999998</v>
      </c>
      <c r="G4603">
        <v>67.894000000000005</v>
      </c>
      <c r="H4603">
        <v>37.201999999999998</v>
      </c>
      <c r="I4603">
        <v>21740.131000000001</v>
      </c>
      <c r="J4603">
        <v>8866197</v>
      </c>
      <c r="K4603">
        <v>3.0369999999999999</v>
      </c>
      <c r="L4603">
        <v>5.6230000000000002</v>
      </c>
      <c r="M4603">
        <v>972.47500000000002</v>
      </c>
      <c r="N4603">
        <v>396601</v>
      </c>
      <c r="O4603">
        <v>2.3359999999999999</v>
      </c>
      <c r="P4603">
        <v>6.3719999999999999</v>
      </c>
      <c r="Q4603">
        <v>748.09299999999996</v>
      </c>
      <c r="R4603">
        <v>305092</v>
      </c>
      <c r="S4603">
        <v>0.02</v>
      </c>
      <c r="T4603">
        <v>2.2309999999999999</v>
      </c>
      <c r="U4603">
        <v>6.2530000000000001</v>
      </c>
      <c r="V4603">
        <v>2550</v>
      </c>
      <c r="W4603">
        <v>10</v>
      </c>
      <c r="X4603">
        <f t="shared" si="154"/>
        <v>148.35299999999995</v>
      </c>
      <c r="Y4603">
        <f t="shared" si="155"/>
        <v>0</v>
      </c>
    </row>
    <row r="4604" spans="1:25" x14ac:dyDescent="0.2">
      <c r="A4604" t="s">
        <v>10574</v>
      </c>
      <c r="B4604" t="s">
        <v>387</v>
      </c>
      <c r="C4604">
        <v>11</v>
      </c>
      <c r="D4604">
        <v>22</v>
      </c>
      <c r="E4604" t="s">
        <v>4915</v>
      </c>
      <c r="F4604">
        <v>338.61200000000002</v>
      </c>
      <c r="G4604">
        <v>65.006</v>
      </c>
      <c r="H4604">
        <v>30.186</v>
      </c>
      <c r="I4604">
        <v>22011.859</v>
      </c>
      <c r="J4604">
        <v>8977015</v>
      </c>
      <c r="K4604">
        <v>61.046999999999997</v>
      </c>
      <c r="L4604">
        <v>28.748999999999999</v>
      </c>
      <c r="M4604">
        <v>20671.141</v>
      </c>
      <c r="N4604">
        <v>8430235</v>
      </c>
      <c r="O4604">
        <v>10.08</v>
      </c>
      <c r="P4604">
        <v>17.417999999999999</v>
      </c>
      <c r="Q4604">
        <v>3413.0709999999999</v>
      </c>
      <c r="R4604">
        <v>1391940</v>
      </c>
      <c r="S4604">
        <v>0.17499999999999999</v>
      </c>
      <c r="T4604">
        <v>6.6859999999999999</v>
      </c>
      <c r="U4604">
        <v>59.4</v>
      </c>
      <c r="V4604">
        <v>24225</v>
      </c>
      <c r="W4604">
        <v>95</v>
      </c>
      <c r="X4604">
        <f t="shared" si="154"/>
        <v>2813.3310000000001</v>
      </c>
      <c r="Y4604">
        <f t="shared" si="155"/>
        <v>84.39</v>
      </c>
    </row>
    <row r="4605" spans="1:25" x14ac:dyDescent="0.2">
      <c r="A4605" t="s">
        <v>10574</v>
      </c>
      <c r="B4605" t="s">
        <v>387</v>
      </c>
      <c r="C4605">
        <v>11</v>
      </c>
      <c r="D4605">
        <v>23</v>
      </c>
      <c r="E4605" t="s">
        <v>4916</v>
      </c>
      <c r="F4605">
        <v>273.02300000000002</v>
      </c>
      <c r="G4605">
        <v>68.239999999999995</v>
      </c>
      <c r="H4605">
        <v>32.143000000000001</v>
      </c>
      <c r="I4605">
        <v>18631.005000000001</v>
      </c>
      <c r="J4605">
        <v>7598214</v>
      </c>
      <c r="K4605">
        <v>49.838999999999999</v>
      </c>
      <c r="L4605">
        <v>24.364999999999998</v>
      </c>
      <c r="M4605">
        <v>13607.174999999999</v>
      </c>
      <c r="N4605">
        <v>5549364</v>
      </c>
      <c r="O4605">
        <v>10.202</v>
      </c>
      <c r="P4605">
        <v>17.259</v>
      </c>
      <c r="Q4605">
        <v>2785.2809999999999</v>
      </c>
      <c r="R4605">
        <v>1135911</v>
      </c>
      <c r="S4605">
        <v>0.14199999999999999</v>
      </c>
      <c r="T4605">
        <v>6.016</v>
      </c>
      <c r="U4605">
        <v>38.767000000000003</v>
      </c>
      <c r="V4605">
        <v>15810</v>
      </c>
      <c r="W4605">
        <v>62</v>
      </c>
      <c r="X4605">
        <f t="shared" si="154"/>
        <v>2185.5410000000002</v>
      </c>
      <c r="Y4605">
        <f t="shared" si="155"/>
        <v>51.39</v>
      </c>
    </row>
    <row r="4606" spans="1:25" x14ac:dyDescent="0.2">
      <c r="A4606" t="s">
        <v>10574</v>
      </c>
      <c r="B4606" t="s">
        <v>387</v>
      </c>
      <c r="C4606">
        <v>11</v>
      </c>
      <c r="D4606">
        <v>24</v>
      </c>
      <c r="E4606" t="s">
        <v>4917</v>
      </c>
      <c r="F4606">
        <v>205.82</v>
      </c>
      <c r="G4606">
        <v>60.061999999999998</v>
      </c>
      <c r="H4606">
        <v>38.167999999999999</v>
      </c>
      <c r="I4606">
        <v>12362.045</v>
      </c>
      <c r="J4606">
        <v>5041567</v>
      </c>
      <c r="K4606">
        <v>69.704999999999998</v>
      </c>
      <c r="L4606">
        <v>36.758000000000003</v>
      </c>
      <c r="M4606">
        <v>14346.802</v>
      </c>
      <c r="N4606">
        <v>5851003</v>
      </c>
      <c r="O4606">
        <v>5.0129999999999999</v>
      </c>
      <c r="P4606">
        <v>10.845000000000001</v>
      </c>
      <c r="Q4606">
        <v>1031.8119999999999</v>
      </c>
      <c r="R4606">
        <v>420800</v>
      </c>
      <c r="S4606">
        <v>0.10299999999999999</v>
      </c>
      <c r="T4606">
        <v>5.1310000000000002</v>
      </c>
      <c r="U4606">
        <v>21.259</v>
      </c>
      <c r="V4606">
        <v>8670</v>
      </c>
      <c r="W4606">
        <v>34</v>
      </c>
      <c r="X4606">
        <f t="shared" si="154"/>
        <v>432.07199999999989</v>
      </c>
      <c r="Y4606">
        <f t="shared" si="155"/>
        <v>23.39</v>
      </c>
    </row>
    <row r="4607" spans="1:25" x14ac:dyDescent="0.2">
      <c r="A4607" t="s">
        <v>10574</v>
      </c>
      <c r="B4607" t="s">
        <v>387</v>
      </c>
      <c r="C4607">
        <v>11</v>
      </c>
      <c r="D4607">
        <v>25</v>
      </c>
      <c r="E4607" t="s">
        <v>4918</v>
      </c>
      <c r="F4607">
        <v>157.09899999999999</v>
      </c>
      <c r="G4607">
        <v>57.610999999999997</v>
      </c>
      <c r="H4607">
        <v>35.283000000000001</v>
      </c>
      <c r="I4607">
        <v>9050.6010000000006</v>
      </c>
      <c r="J4607">
        <v>3691073</v>
      </c>
      <c r="K4607">
        <v>29.895</v>
      </c>
      <c r="L4607">
        <v>15.673</v>
      </c>
      <c r="M4607">
        <v>4696.5190000000002</v>
      </c>
      <c r="N4607">
        <v>1915364</v>
      </c>
      <c r="O4607">
        <v>2.7559999999999998</v>
      </c>
      <c r="P4607">
        <v>4.5389999999999997</v>
      </c>
      <c r="Q4607">
        <v>432.88799999999998</v>
      </c>
      <c r="R4607">
        <v>176543</v>
      </c>
      <c r="S4607">
        <v>2.4E-2</v>
      </c>
      <c r="T4607">
        <v>2.468</v>
      </c>
      <c r="U4607">
        <v>3.7519999999999998</v>
      </c>
      <c r="V4607">
        <v>1530</v>
      </c>
      <c r="W4607">
        <v>6</v>
      </c>
      <c r="X4607">
        <f t="shared" si="154"/>
        <v>0</v>
      </c>
      <c r="Y4607">
        <f t="shared" si="155"/>
        <v>0</v>
      </c>
    </row>
    <row r="4608" spans="1:25" x14ac:dyDescent="0.2">
      <c r="A4608" t="s">
        <v>10574</v>
      </c>
      <c r="B4608" t="s">
        <v>387</v>
      </c>
      <c r="C4608">
        <v>11</v>
      </c>
      <c r="D4608">
        <v>26</v>
      </c>
      <c r="E4608" t="s">
        <v>4919</v>
      </c>
      <c r="F4608">
        <v>215.83699999999999</v>
      </c>
      <c r="G4608">
        <v>64.92</v>
      </c>
      <c r="H4608">
        <v>34.542999999999999</v>
      </c>
      <c r="I4608">
        <v>14012.147000000001</v>
      </c>
      <c r="J4608">
        <v>5714522</v>
      </c>
      <c r="K4608">
        <v>2.8490000000000002</v>
      </c>
      <c r="L4608">
        <v>2.3540000000000001</v>
      </c>
      <c r="M4608">
        <v>614.84299999999996</v>
      </c>
      <c r="N4608">
        <v>250749</v>
      </c>
      <c r="O4608">
        <v>2.9689999999999999</v>
      </c>
      <c r="P4608">
        <v>8.5820000000000007</v>
      </c>
      <c r="Q4608">
        <v>640.84900000000005</v>
      </c>
      <c r="R4608">
        <v>261355</v>
      </c>
      <c r="S4608">
        <v>0.02</v>
      </c>
      <c r="T4608">
        <v>2.274</v>
      </c>
      <c r="U4608">
        <v>4.3769999999999998</v>
      </c>
      <c r="V4608">
        <v>1785</v>
      </c>
      <c r="W4608">
        <v>7</v>
      </c>
      <c r="X4608">
        <f t="shared" si="154"/>
        <v>41.109000000000037</v>
      </c>
      <c r="Y4608">
        <f t="shared" si="155"/>
        <v>0</v>
      </c>
    </row>
    <row r="4609" spans="1:25" x14ac:dyDescent="0.2">
      <c r="A4609" t="s">
        <v>10574</v>
      </c>
      <c r="B4609" t="s">
        <v>387</v>
      </c>
      <c r="C4609">
        <v>11</v>
      </c>
      <c r="D4609">
        <v>27</v>
      </c>
      <c r="E4609" t="s">
        <v>4920</v>
      </c>
      <c r="F4609">
        <v>372.661</v>
      </c>
      <c r="G4609">
        <v>68.194999999999993</v>
      </c>
      <c r="H4609">
        <v>38.618000000000002</v>
      </c>
      <c r="I4609">
        <v>25413.635999999999</v>
      </c>
      <c r="J4609">
        <v>10364349</v>
      </c>
      <c r="K4609">
        <v>36.887</v>
      </c>
      <c r="L4609">
        <v>31.762</v>
      </c>
      <c r="M4609">
        <v>13746.317999999999</v>
      </c>
      <c r="N4609">
        <v>5606110</v>
      </c>
      <c r="O4609">
        <v>14.795</v>
      </c>
      <c r="P4609">
        <v>22.681999999999999</v>
      </c>
      <c r="Q4609">
        <v>5513.6270000000004</v>
      </c>
      <c r="R4609">
        <v>2248602</v>
      </c>
      <c r="S4609">
        <v>0.14899999999999999</v>
      </c>
      <c r="T4609">
        <v>6.1689999999999996</v>
      </c>
      <c r="U4609">
        <v>55.649000000000001</v>
      </c>
      <c r="V4609">
        <v>22695</v>
      </c>
      <c r="W4609">
        <v>89</v>
      </c>
      <c r="X4609">
        <f t="shared" si="154"/>
        <v>4913.8870000000006</v>
      </c>
      <c r="Y4609">
        <f t="shared" si="155"/>
        <v>78.39</v>
      </c>
    </row>
    <row r="4610" spans="1:25" x14ac:dyDescent="0.2">
      <c r="A4610" t="s">
        <v>10574</v>
      </c>
      <c r="B4610" t="s">
        <v>387</v>
      </c>
      <c r="C4610">
        <v>11</v>
      </c>
      <c r="D4610">
        <v>28</v>
      </c>
      <c r="E4610" t="s">
        <v>4921</v>
      </c>
      <c r="F4610">
        <v>233.499</v>
      </c>
      <c r="G4610">
        <v>64.103999999999999</v>
      </c>
      <c r="H4610">
        <v>39.459000000000003</v>
      </c>
      <c r="I4610">
        <v>14968.291999999999</v>
      </c>
      <c r="J4610">
        <v>6104463</v>
      </c>
      <c r="K4610">
        <v>2.4180000000000001</v>
      </c>
      <c r="L4610">
        <v>2.2549999999999999</v>
      </c>
      <c r="M4610">
        <v>564.54700000000003</v>
      </c>
      <c r="N4610">
        <v>230237</v>
      </c>
      <c r="O4610">
        <v>2.4089999999999998</v>
      </c>
      <c r="P4610">
        <v>5.4960000000000004</v>
      </c>
      <c r="Q4610">
        <v>562.59699999999998</v>
      </c>
      <c r="R4610">
        <v>229442</v>
      </c>
      <c r="S4610">
        <v>2.1000000000000001E-2</v>
      </c>
      <c r="T4610">
        <v>2.3370000000000002</v>
      </c>
      <c r="U4610">
        <v>5.0019999999999998</v>
      </c>
      <c r="V4610">
        <v>2040</v>
      </c>
      <c r="W4610">
        <v>8</v>
      </c>
      <c r="X4610">
        <f t="shared" si="154"/>
        <v>0</v>
      </c>
      <c r="Y4610">
        <f t="shared" si="155"/>
        <v>0</v>
      </c>
    </row>
    <row r="4611" spans="1:25" x14ac:dyDescent="0.2">
      <c r="A4611" t="s">
        <v>10574</v>
      </c>
      <c r="B4611" t="s">
        <v>387</v>
      </c>
      <c r="C4611">
        <v>11</v>
      </c>
      <c r="D4611">
        <v>29</v>
      </c>
      <c r="E4611" t="s">
        <v>4922</v>
      </c>
      <c r="F4611">
        <v>192.92500000000001</v>
      </c>
      <c r="G4611">
        <v>68.792000000000002</v>
      </c>
      <c r="H4611">
        <v>41.55</v>
      </c>
      <c r="I4611">
        <v>13271.772999999999</v>
      </c>
      <c r="J4611">
        <v>5412578</v>
      </c>
      <c r="K4611">
        <v>17.727</v>
      </c>
      <c r="L4611">
        <v>14.881</v>
      </c>
      <c r="M4611">
        <v>3420.0520000000001</v>
      </c>
      <c r="N4611">
        <v>1394787</v>
      </c>
      <c r="O4611">
        <v>2.774</v>
      </c>
      <c r="P4611">
        <v>6.016</v>
      </c>
      <c r="Q4611">
        <v>535.12</v>
      </c>
      <c r="R4611">
        <v>218236</v>
      </c>
      <c r="S4611">
        <v>4.2000000000000003E-2</v>
      </c>
      <c r="T4611">
        <v>3.278</v>
      </c>
      <c r="U4611">
        <v>8.1280000000000001</v>
      </c>
      <c r="V4611">
        <v>3315</v>
      </c>
      <c r="W4611">
        <v>13</v>
      </c>
      <c r="X4611">
        <f t="shared" si="154"/>
        <v>0</v>
      </c>
      <c r="Y4611">
        <f t="shared" si="155"/>
        <v>2.3900000000000006</v>
      </c>
    </row>
    <row r="4612" spans="1:25" x14ac:dyDescent="0.2">
      <c r="A4612" t="s">
        <v>10574</v>
      </c>
      <c r="B4612" t="s">
        <v>387</v>
      </c>
      <c r="C4612">
        <v>11</v>
      </c>
      <c r="D4612">
        <v>30</v>
      </c>
      <c r="E4612" t="s">
        <v>4923</v>
      </c>
      <c r="F4612">
        <v>219.09800000000001</v>
      </c>
      <c r="G4612">
        <v>51.115000000000002</v>
      </c>
      <c r="H4612">
        <v>35.488999999999997</v>
      </c>
      <c r="I4612">
        <v>11199.165000000001</v>
      </c>
      <c r="J4612">
        <v>4567314</v>
      </c>
      <c r="K4612">
        <v>31.643999999999998</v>
      </c>
      <c r="L4612">
        <v>23.103999999999999</v>
      </c>
      <c r="M4612">
        <v>6933.2139999999999</v>
      </c>
      <c r="N4612">
        <v>2827547</v>
      </c>
      <c r="O4612">
        <v>3.903</v>
      </c>
      <c r="P4612">
        <v>7.8310000000000004</v>
      </c>
      <c r="Q4612">
        <v>855.14300000000003</v>
      </c>
      <c r="R4612">
        <v>348750</v>
      </c>
      <c r="S4612">
        <v>8.5999999999999993E-2</v>
      </c>
      <c r="T4612">
        <v>4.6719999999999997</v>
      </c>
      <c r="U4612">
        <v>18.757999999999999</v>
      </c>
      <c r="V4612">
        <v>7650</v>
      </c>
      <c r="W4612">
        <v>30</v>
      </c>
      <c r="X4612">
        <f t="shared" si="154"/>
        <v>255.40300000000002</v>
      </c>
      <c r="Y4612">
        <f t="shared" si="155"/>
        <v>19.39</v>
      </c>
    </row>
    <row r="4613" spans="1:25" x14ac:dyDescent="0.2">
      <c r="A4613" t="s">
        <v>10574</v>
      </c>
      <c r="B4613" t="s">
        <v>387</v>
      </c>
      <c r="C4613">
        <v>11</v>
      </c>
      <c r="D4613">
        <v>31</v>
      </c>
      <c r="E4613" t="s">
        <v>4924</v>
      </c>
      <c r="F4613">
        <v>235.03399999999999</v>
      </c>
      <c r="G4613">
        <v>61.478999999999999</v>
      </c>
      <c r="H4613">
        <v>38.283999999999999</v>
      </c>
      <c r="I4613">
        <v>14449.615</v>
      </c>
      <c r="J4613">
        <v>5892933</v>
      </c>
      <c r="K4613">
        <v>10.207000000000001</v>
      </c>
      <c r="L4613">
        <v>9.0510000000000002</v>
      </c>
      <c r="M4613">
        <v>2398.8789999999999</v>
      </c>
      <c r="N4613">
        <v>978326</v>
      </c>
      <c r="O4613">
        <v>3.0630000000000002</v>
      </c>
      <c r="P4613">
        <v>7.5439999999999996</v>
      </c>
      <c r="Q4613">
        <v>719.79399999999998</v>
      </c>
      <c r="R4613">
        <v>293551</v>
      </c>
      <c r="S4613">
        <v>3.6999999999999998E-2</v>
      </c>
      <c r="T4613">
        <v>3.0819999999999999</v>
      </c>
      <c r="U4613">
        <v>8.7539999999999996</v>
      </c>
      <c r="V4613">
        <v>3570</v>
      </c>
      <c r="W4613">
        <v>14</v>
      </c>
      <c r="X4613">
        <f t="shared" si="154"/>
        <v>120.05399999999997</v>
      </c>
      <c r="Y4613">
        <f t="shared" si="155"/>
        <v>3.3900000000000006</v>
      </c>
    </row>
    <row r="4614" spans="1:25" x14ac:dyDescent="0.2">
      <c r="A4614" t="s">
        <v>10574</v>
      </c>
      <c r="B4614" t="s">
        <v>387</v>
      </c>
      <c r="C4614">
        <v>11</v>
      </c>
      <c r="D4614">
        <v>32</v>
      </c>
      <c r="E4614" t="s">
        <v>4925</v>
      </c>
      <c r="F4614">
        <v>284.00599999999997</v>
      </c>
      <c r="G4614">
        <v>58.548000000000002</v>
      </c>
      <c r="H4614">
        <v>33.066000000000003</v>
      </c>
      <c r="I4614">
        <v>16628.027999999998</v>
      </c>
      <c r="J4614">
        <v>6781347</v>
      </c>
      <c r="K4614">
        <v>59.1</v>
      </c>
      <c r="L4614">
        <v>26.021000000000001</v>
      </c>
      <c r="M4614">
        <v>16784.866999999998</v>
      </c>
      <c r="N4614">
        <v>6845310</v>
      </c>
      <c r="O4614">
        <v>19.189</v>
      </c>
      <c r="P4614">
        <v>26.113</v>
      </c>
      <c r="Q4614">
        <v>5449.6949999999997</v>
      </c>
      <c r="R4614">
        <v>2222529</v>
      </c>
      <c r="S4614">
        <v>0.19400000000000001</v>
      </c>
      <c r="T4614">
        <v>7.0259999999999998</v>
      </c>
      <c r="U4614">
        <v>55.023000000000003</v>
      </c>
      <c r="V4614">
        <v>22440</v>
      </c>
      <c r="W4614">
        <v>88</v>
      </c>
      <c r="X4614">
        <f t="shared" si="154"/>
        <v>4849.9549999999999</v>
      </c>
      <c r="Y4614">
        <f t="shared" si="155"/>
        <v>77.39</v>
      </c>
    </row>
    <row r="4615" spans="1:25" x14ac:dyDescent="0.2">
      <c r="A4615" t="s">
        <v>10574</v>
      </c>
      <c r="B4615" t="s">
        <v>387</v>
      </c>
      <c r="C4615">
        <v>11</v>
      </c>
      <c r="D4615">
        <v>33</v>
      </c>
      <c r="E4615" t="s">
        <v>4902</v>
      </c>
      <c r="F4615">
        <v>319.99900000000002</v>
      </c>
      <c r="G4615">
        <v>59.28</v>
      </c>
      <c r="H4615">
        <v>27.998999999999999</v>
      </c>
      <c r="I4615">
        <v>18969.552</v>
      </c>
      <c r="J4615">
        <v>7736282</v>
      </c>
      <c r="K4615">
        <v>71.361000000000004</v>
      </c>
      <c r="L4615">
        <v>40.066000000000003</v>
      </c>
      <c r="M4615">
        <v>22835.45</v>
      </c>
      <c r="N4615">
        <v>9312897</v>
      </c>
      <c r="O4615">
        <v>15.84</v>
      </c>
      <c r="P4615">
        <v>23.536000000000001</v>
      </c>
      <c r="Q4615">
        <v>5068.9009999999998</v>
      </c>
      <c r="R4615">
        <v>2067231</v>
      </c>
      <c r="S4615">
        <v>0.217</v>
      </c>
      <c r="T4615">
        <v>7.4340000000000002</v>
      </c>
      <c r="U4615">
        <v>69.405000000000001</v>
      </c>
      <c r="V4615">
        <v>28305</v>
      </c>
      <c r="W4615">
        <v>111</v>
      </c>
      <c r="X4615">
        <f t="shared" si="154"/>
        <v>4469.1610000000001</v>
      </c>
      <c r="Y4615">
        <f t="shared" si="155"/>
        <v>100.39</v>
      </c>
    </row>
    <row r="4616" spans="1:25" x14ac:dyDescent="0.2">
      <c r="A4616" t="s">
        <v>10574</v>
      </c>
      <c r="B4616" t="s">
        <v>387</v>
      </c>
      <c r="C4616">
        <v>11</v>
      </c>
      <c r="D4616">
        <v>34</v>
      </c>
      <c r="E4616" t="s">
        <v>4926</v>
      </c>
      <c r="F4616">
        <v>296.23399999999998</v>
      </c>
      <c r="G4616">
        <v>60.226999999999997</v>
      </c>
      <c r="H4616">
        <v>27.672999999999998</v>
      </c>
      <c r="I4616">
        <v>17841.154999999999</v>
      </c>
      <c r="J4616">
        <v>7276092</v>
      </c>
      <c r="K4616">
        <v>42.817999999999998</v>
      </c>
      <c r="L4616">
        <v>17.353000000000002</v>
      </c>
      <c r="M4616">
        <v>12684.133</v>
      </c>
      <c r="N4616">
        <v>5172923</v>
      </c>
      <c r="O4616">
        <v>21.606999999999999</v>
      </c>
      <c r="P4616">
        <v>26.423999999999999</v>
      </c>
      <c r="Q4616">
        <v>6400.6390000000001</v>
      </c>
      <c r="R4616">
        <v>2610349</v>
      </c>
      <c r="S4616">
        <v>0.19800000000000001</v>
      </c>
      <c r="T4616">
        <v>7.11</v>
      </c>
      <c r="U4616">
        <v>58.774999999999999</v>
      </c>
      <c r="V4616">
        <v>23970</v>
      </c>
      <c r="W4616">
        <v>94</v>
      </c>
      <c r="X4616">
        <f t="shared" si="154"/>
        <v>5800.8990000000003</v>
      </c>
      <c r="Y4616">
        <f t="shared" si="155"/>
        <v>83.39</v>
      </c>
    </row>
    <row r="4617" spans="1:25" x14ac:dyDescent="0.2">
      <c r="A4617" t="s">
        <v>10574</v>
      </c>
      <c r="B4617" t="s">
        <v>387</v>
      </c>
      <c r="C4617">
        <v>11</v>
      </c>
      <c r="D4617">
        <v>35</v>
      </c>
      <c r="E4617" t="s">
        <v>4927</v>
      </c>
      <c r="F4617">
        <v>291.99400000000003</v>
      </c>
      <c r="G4617">
        <v>57.356000000000002</v>
      </c>
      <c r="H4617">
        <v>32.389000000000003</v>
      </c>
      <c r="I4617">
        <v>16747.664000000001</v>
      </c>
      <c r="J4617">
        <v>6830138</v>
      </c>
      <c r="K4617">
        <v>58.222000000000001</v>
      </c>
      <c r="L4617">
        <v>21.847999999999999</v>
      </c>
      <c r="M4617">
        <v>17000.636999999999</v>
      </c>
      <c r="N4617">
        <v>6933307</v>
      </c>
      <c r="O4617">
        <v>24.457000000000001</v>
      </c>
      <c r="P4617">
        <v>32.218000000000004</v>
      </c>
      <c r="Q4617">
        <v>7141.4030000000002</v>
      </c>
      <c r="R4617">
        <v>2912452</v>
      </c>
      <c r="S4617">
        <v>0.193</v>
      </c>
      <c r="T4617">
        <v>7.008</v>
      </c>
      <c r="U4617">
        <v>56.274000000000001</v>
      </c>
      <c r="V4617">
        <v>22950</v>
      </c>
      <c r="W4617">
        <v>90</v>
      </c>
      <c r="X4617">
        <f t="shared" si="154"/>
        <v>6541.6630000000005</v>
      </c>
      <c r="Y4617">
        <f t="shared" si="155"/>
        <v>79.39</v>
      </c>
    </row>
    <row r="4618" spans="1:25" x14ac:dyDescent="0.2">
      <c r="A4618" t="s">
        <v>10574</v>
      </c>
      <c r="B4618" t="s">
        <v>387</v>
      </c>
      <c r="C4618">
        <v>12</v>
      </c>
      <c r="D4618">
        <v>2</v>
      </c>
      <c r="E4618" t="s">
        <v>4928</v>
      </c>
      <c r="F4618">
        <v>270.68900000000002</v>
      </c>
      <c r="G4618">
        <v>33.706000000000003</v>
      </c>
      <c r="H4618">
        <v>18.52</v>
      </c>
      <c r="I4618">
        <v>9123.8919999999998</v>
      </c>
      <c r="J4618">
        <v>3720963</v>
      </c>
      <c r="K4618">
        <v>38.469000000000001</v>
      </c>
      <c r="L4618">
        <v>20.114999999999998</v>
      </c>
      <c r="M4618">
        <v>10413.142</v>
      </c>
      <c r="N4618">
        <v>4246753</v>
      </c>
      <c r="O4618">
        <v>4.1280000000000001</v>
      </c>
      <c r="P4618">
        <v>10.038</v>
      </c>
      <c r="Q4618">
        <v>1117.414</v>
      </c>
      <c r="R4618">
        <v>455711</v>
      </c>
      <c r="S4618">
        <v>8.3000000000000004E-2</v>
      </c>
      <c r="T4618">
        <v>4.6040000000000001</v>
      </c>
      <c r="U4618">
        <v>22.51</v>
      </c>
      <c r="V4618">
        <v>9180</v>
      </c>
      <c r="W4618">
        <v>36</v>
      </c>
      <c r="X4618">
        <f t="shared" si="154"/>
        <v>517.67399999999998</v>
      </c>
      <c r="Y4618">
        <f t="shared" si="155"/>
        <v>25.39</v>
      </c>
    </row>
    <row r="4619" spans="1:25" x14ac:dyDescent="0.2">
      <c r="A4619" t="s">
        <v>10574</v>
      </c>
      <c r="B4619" t="s">
        <v>387</v>
      </c>
      <c r="C4619">
        <v>12</v>
      </c>
      <c r="D4619">
        <v>3</v>
      </c>
      <c r="E4619" t="s">
        <v>315</v>
      </c>
      <c r="F4619">
        <v>283.976</v>
      </c>
      <c r="G4619">
        <v>60.436</v>
      </c>
      <c r="H4619">
        <v>29.565000000000001</v>
      </c>
      <c r="I4619">
        <v>17162.503000000001</v>
      </c>
      <c r="J4619">
        <v>6999320</v>
      </c>
      <c r="K4619">
        <v>42.771000000000001</v>
      </c>
      <c r="L4619">
        <v>18.443000000000001</v>
      </c>
      <c r="M4619">
        <v>12145.977000000001</v>
      </c>
      <c r="N4619">
        <v>4953449</v>
      </c>
      <c r="O4619">
        <v>20.262</v>
      </c>
      <c r="P4619">
        <v>27.779</v>
      </c>
      <c r="Q4619">
        <v>5754.0649999999996</v>
      </c>
      <c r="R4619">
        <v>2346659</v>
      </c>
      <c r="S4619">
        <v>0.16300000000000001</v>
      </c>
      <c r="T4619">
        <v>6.444</v>
      </c>
      <c r="U4619">
        <v>46.27</v>
      </c>
      <c r="V4619">
        <v>18870</v>
      </c>
      <c r="W4619">
        <v>74</v>
      </c>
      <c r="X4619">
        <f t="shared" si="154"/>
        <v>5154.3249999999998</v>
      </c>
      <c r="Y4619">
        <f t="shared" si="155"/>
        <v>63.39</v>
      </c>
    </row>
    <row r="4620" spans="1:25" x14ac:dyDescent="0.2">
      <c r="A4620" t="s">
        <v>10574</v>
      </c>
      <c r="B4620" t="s">
        <v>387</v>
      </c>
      <c r="C4620">
        <v>12</v>
      </c>
      <c r="D4620">
        <v>4</v>
      </c>
      <c r="E4620" t="s">
        <v>4929</v>
      </c>
      <c r="F4620">
        <v>189.26900000000001</v>
      </c>
      <c r="G4620">
        <v>46.328000000000003</v>
      </c>
      <c r="H4620">
        <v>26.212</v>
      </c>
      <c r="I4620">
        <v>8768.5049999999992</v>
      </c>
      <c r="J4620">
        <v>3576027</v>
      </c>
      <c r="K4620">
        <v>2.3540000000000001</v>
      </c>
      <c r="L4620">
        <v>1.6839999999999999</v>
      </c>
      <c r="M4620">
        <v>445.52800000000002</v>
      </c>
      <c r="N4620">
        <v>181698</v>
      </c>
      <c r="O4620">
        <v>3.2120000000000002</v>
      </c>
      <c r="P4620">
        <v>7.4880000000000004</v>
      </c>
      <c r="Q4620">
        <v>607.86699999999996</v>
      </c>
      <c r="R4620">
        <v>247904</v>
      </c>
      <c r="S4620">
        <v>3.3000000000000002E-2</v>
      </c>
      <c r="T4620">
        <v>2.9020000000000001</v>
      </c>
      <c r="U4620">
        <v>6.2530000000000001</v>
      </c>
      <c r="V4620">
        <v>2550</v>
      </c>
      <c r="W4620">
        <v>10</v>
      </c>
      <c r="X4620">
        <f t="shared" si="154"/>
        <v>8.1269999999999527</v>
      </c>
      <c r="Y4620">
        <f t="shared" si="155"/>
        <v>0</v>
      </c>
    </row>
    <row r="4621" spans="1:25" x14ac:dyDescent="0.2">
      <c r="A4621" t="s">
        <v>10574</v>
      </c>
      <c r="B4621" t="s">
        <v>387</v>
      </c>
      <c r="C4621">
        <v>12</v>
      </c>
      <c r="D4621">
        <v>5</v>
      </c>
      <c r="E4621" t="s">
        <v>348</v>
      </c>
      <c r="F4621">
        <v>321.99</v>
      </c>
      <c r="G4621">
        <v>53.447000000000003</v>
      </c>
      <c r="H4621">
        <v>27.690999999999999</v>
      </c>
      <c r="I4621">
        <v>17209.363000000001</v>
      </c>
      <c r="J4621">
        <v>7018431</v>
      </c>
      <c r="K4621">
        <v>41.792000000000002</v>
      </c>
      <c r="L4621">
        <v>16.768999999999998</v>
      </c>
      <c r="M4621">
        <v>13456.609</v>
      </c>
      <c r="N4621">
        <v>5487959</v>
      </c>
      <c r="O4621">
        <v>22.454999999999998</v>
      </c>
      <c r="P4621">
        <v>29.106000000000002</v>
      </c>
      <c r="Q4621">
        <v>7230.2380000000003</v>
      </c>
      <c r="R4621">
        <v>2948681</v>
      </c>
      <c r="S4621">
        <v>0.14399999999999999</v>
      </c>
      <c r="T4621">
        <v>6.0519999999999996</v>
      </c>
      <c r="U4621">
        <v>46.27</v>
      </c>
      <c r="V4621">
        <v>18870</v>
      </c>
      <c r="W4621">
        <v>74</v>
      </c>
      <c r="X4621">
        <f t="shared" si="154"/>
        <v>6630.4980000000005</v>
      </c>
      <c r="Y4621">
        <f t="shared" si="155"/>
        <v>63.39</v>
      </c>
    </row>
    <row r="4622" spans="1:25" x14ac:dyDescent="0.2">
      <c r="A4622" t="s">
        <v>10574</v>
      </c>
      <c r="B4622" t="s">
        <v>387</v>
      </c>
      <c r="C4622">
        <v>12</v>
      </c>
      <c r="D4622">
        <v>6</v>
      </c>
      <c r="E4622" t="s">
        <v>4930</v>
      </c>
      <c r="F4622">
        <v>197.07900000000001</v>
      </c>
      <c r="G4622">
        <v>66.563000000000002</v>
      </c>
      <c r="H4622">
        <v>36.189</v>
      </c>
      <c r="I4622">
        <v>13118.242</v>
      </c>
      <c r="J4622">
        <v>5349964</v>
      </c>
      <c r="K4622">
        <v>22.898</v>
      </c>
      <c r="L4622">
        <v>11.567</v>
      </c>
      <c r="M4622">
        <v>4512.6660000000002</v>
      </c>
      <c r="N4622">
        <v>1840384</v>
      </c>
      <c r="O4622">
        <v>5.984</v>
      </c>
      <c r="P4622">
        <v>11.212999999999999</v>
      </c>
      <c r="Q4622">
        <v>1179.2570000000001</v>
      </c>
      <c r="R4622">
        <v>480932</v>
      </c>
      <c r="S4622">
        <v>0.10199999999999999</v>
      </c>
      <c r="T4622">
        <v>5.0869999999999997</v>
      </c>
      <c r="U4622">
        <v>20.009</v>
      </c>
      <c r="V4622">
        <v>8160</v>
      </c>
      <c r="W4622">
        <v>32</v>
      </c>
      <c r="X4622">
        <f t="shared" si="154"/>
        <v>579.51700000000005</v>
      </c>
      <c r="Y4622">
        <f t="shared" si="155"/>
        <v>21.39</v>
      </c>
    </row>
    <row r="4623" spans="1:25" x14ac:dyDescent="0.2">
      <c r="A4623" t="s">
        <v>10574</v>
      </c>
      <c r="B4623" t="s">
        <v>387</v>
      </c>
      <c r="C4623">
        <v>12</v>
      </c>
      <c r="D4623">
        <v>7</v>
      </c>
      <c r="E4623" t="s">
        <v>4931</v>
      </c>
      <c r="F4623">
        <v>222.87200000000001</v>
      </c>
      <c r="G4623">
        <v>66.09</v>
      </c>
      <c r="H4623">
        <v>37.037999999999997</v>
      </c>
      <c r="I4623">
        <v>14729.602000000001</v>
      </c>
      <c r="J4623">
        <v>6007119</v>
      </c>
      <c r="K4623">
        <v>2.371</v>
      </c>
      <c r="L4623">
        <v>1.7549999999999999</v>
      </c>
      <c r="M4623">
        <v>528.36199999999997</v>
      </c>
      <c r="N4623">
        <v>215480</v>
      </c>
      <c r="O4623">
        <v>2.444</v>
      </c>
      <c r="P4623">
        <v>5.5960000000000001</v>
      </c>
      <c r="Q4623">
        <v>544.61199999999997</v>
      </c>
      <c r="R4623">
        <v>222107</v>
      </c>
      <c r="S4623">
        <v>0.02</v>
      </c>
      <c r="T4623">
        <v>2.238</v>
      </c>
      <c r="U4623">
        <v>4.3769999999999998</v>
      </c>
      <c r="V4623">
        <v>1785</v>
      </c>
      <c r="W4623">
        <v>7</v>
      </c>
      <c r="X4623">
        <f t="shared" ref="X4623:X4648" si="156">(MAX(0, (Q4623-599.74)))*1</f>
        <v>0</v>
      </c>
      <c r="Y4623">
        <f t="shared" ref="Y4623:Y4648" si="157">(MAX(0, (W4623-10.61)))*1</f>
        <v>0</v>
      </c>
    </row>
    <row r="4624" spans="1:25" x14ac:dyDescent="0.2">
      <c r="A4624" t="s">
        <v>10574</v>
      </c>
      <c r="B4624" t="s">
        <v>387</v>
      </c>
      <c r="C4624">
        <v>12</v>
      </c>
      <c r="D4624">
        <v>8</v>
      </c>
      <c r="E4624" t="s">
        <v>4932</v>
      </c>
      <c r="F4624">
        <v>138.70599999999999</v>
      </c>
      <c r="G4624">
        <v>60.094000000000001</v>
      </c>
      <c r="H4624">
        <v>34.112000000000002</v>
      </c>
      <c r="I4624">
        <v>8335.4429999999993</v>
      </c>
      <c r="J4624">
        <v>3399413</v>
      </c>
      <c r="K4624">
        <v>41.731000000000002</v>
      </c>
      <c r="L4624">
        <v>24.92</v>
      </c>
      <c r="M4624">
        <v>5788.4059999999999</v>
      </c>
      <c r="N4624">
        <v>2360664</v>
      </c>
      <c r="O4624">
        <v>4.2720000000000002</v>
      </c>
      <c r="P4624">
        <v>10.676</v>
      </c>
      <c r="Q4624">
        <v>592.51499999999999</v>
      </c>
      <c r="R4624">
        <v>241643</v>
      </c>
      <c r="S4624">
        <v>0.09</v>
      </c>
      <c r="T4624">
        <v>4.7939999999999996</v>
      </c>
      <c r="U4624">
        <v>12.505000000000001</v>
      </c>
      <c r="V4624">
        <v>5100</v>
      </c>
      <c r="W4624">
        <v>20</v>
      </c>
      <c r="X4624">
        <f t="shared" si="156"/>
        <v>0</v>
      </c>
      <c r="Y4624">
        <f t="shared" si="157"/>
        <v>9.39</v>
      </c>
    </row>
    <row r="4625" spans="1:25" x14ac:dyDescent="0.2">
      <c r="A4625" t="s">
        <v>10574</v>
      </c>
      <c r="B4625" t="s">
        <v>387</v>
      </c>
      <c r="C4625">
        <v>12</v>
      </c>
      <c r="D4625">
        <v>9</v>
      </c>
      <c r="E4625" t="s">
        <v>4933</v>
      </c>
      <c r="F4625">
        <v>214.52</v>
      </c>
      <c r="G4625">
        <v>76.567999999999998</v>
      </c>
      <c r="H4625">
        <v>40.779000000000003</v>
      </c>
      <c r="I4625">
        <v>16425.39</v>
      </c>
      <c r="J4625">
        <v>6698706</v>
      </c>
      <c r="K4625">
        <v>39.299999999999997</v>
      </c>
      <c r="L4625">
        <v>17.763999999999999</v>
      </c>
      <c r="M4625">
        <v>8430.6869999999999</v>
      </c>
      <c r="N4625">
        <v>3438256</v>
      </c>
      <c r="O4625">
        <v>17.058</v>
      </c>
      <c r="P4625">
        <v>25.914000000000001</v>
      </c>
      <c r="Q4625">
        <v>3659.2339999999999</v>
      </c>
      <c r="R4625">
        <v>1492332</v>
      </c>
      <c r="S4625">
        <v>0.14599999999999999</v>
      </c>
      <c r="T4625">
        <v>6.0940000000000003</v>
      </c>
      <c r="U4625">
        <v>31.263000000000002</v>
      </c>
      <c r="V4625">
        <v>12750</v>
      </c>
      <c r="W4625">
        <v>50</v>
      </c>
      <c r="X4625">
        <f t="shared" si="156"/>
        <v>3059.4939999999997</v>
      </c>
      <c r="Y4625">
        <f t="shared" si="157"/>
        <v>39.39</v>
      </c>
    </row>
    <row r="4626" spans="1:25" x14ac:dyDescent="0.2">
      <c r="A4626" t="s">
        <v>10574</v>
      </c>
      <c r="B4626" t="s">
        <v>387</v>
      </c>
      <c r="C4626">
        <v>12</v>
      </c>
      <c r="D4626">
        <v>10</v>
      </c>
      <c r="E4626" t="s">
        <v>3214</v>
      </c>
      <c r="F4626">
        <v>77.379000000000005</v>
      </c>
      <c r="G4626">
        <v>56.313000000000002</v>
      </c>
      <c r="H4626">
        <v>34.375</v>
      </c>
      <c r="I4626">
        <v>4357.3819999999996</v>
      </c>
      <c r="J4626">
        <v>1777055</v>
      </c>
      <c r="K4626">
        <v>37.518000000000001</v>
      </c>
      <c r="L4626">
        <v>23.388999999999999</v>
      </c>
      <c r="M4626">
        <v>2903.0590000000002</v>
      </c>
      <c r="N4626">
        <v>1183944</v>
      </c>
      <c r="O4626">
        <v>5.9649999999999999</v>
      </c>
      <c r="P4626">
        <v>13.1</v>
      </c>
      <c r="Q4626">
        <v>461.56200000000001</v>
      </c>
      <c r="R4626">
        <v>188237</v>
      </c>
      <c r="S4626">
        <v>9.7000000000000003E-2</v>
      </c>
      <c r="T4626">
        <v>4.9720000000000004</v>
      </c>
      <c r="U4626">
        <v>7.5030000000000001</v>
      </c>
      <c r="V4626">
        <v>3060</v>
      </c>
      <c r="W4626">
        <v>12</v>
      </c>
      <c r="X4626">
        <f t="shared" si="156"/>
        <v>0</v>
      </c>
      <c r="Y4626">
        <f t="shared" si="157"/>
        <v>1.3900000000000006</v>
      </c>
    </row>
    <row r="4627" spans="1:25" x14ac:dyDescent="0.2">
      <c r="A4627" t="s">
        <v>10574</v>
      </c>
      <c r="B4627" t="s">
        <v>387</v>
      </c>
      <c r="C4627">
        <v>12</v>
      </c>
      <c r="D4627">
        <v>11</v>
      </c>
      <c r="E4627" t="s">
        <v>4934</v>
      </c>
      <c r="F4627">
        <v>286.173</v>
      </c>
      <c r="G4627">
        <v>56.499000000000002</v>
      </c>
      <c r="H4627">
        <v>30.138999999999999</v>
      </c>
      <c r="I4627">
        <v>16168.401</v>
      </c>
      <c r="J4627">
        <v>6593899</v>
      </c>
      <c r="K4627">
        <v>53.32</v>
      </c>
      <c r="L4627">
        <v>21.536999999999999</v>
      </c>
      <c r="M4627">
        <v>15258.832</v>
      </c>
      <c r="N4627">
        <v>6222953</v>
      </c>
      <c r="O4627">
        <v>10.92</v>
      </c>
      <c r="P4627">
        <v>18.204000000000001</v>
      </c>
      <c r="Q4627">
        <v>3125.002</v>
      </c>
      <c r="R4627">
        <v>1274458</v>
      </c>
      <c r="S4627">
        <v>0.20799999999999999</v>
      </c>
      <c r="T4627">
        <v>7.2720000000000002</v>
      </c>
      <c r="U4627">
        <v>59.4</v>
      </c>
      <c r="V4627">
        <v>24225</v>
      </c>
      <c r="W4627">
        <v>95</v>
      </c>
      <c r="X4627">
        <f t="shared" si="156"/>
        <v>2525.2619999999997</v>
      </c>
      <c r="Y4627">
        <f t="shared" si="157"/>
        <v>84.39</v>
      </c>
    </row>
    <row r="4628" spans="1:25" x14ac:dyDescent="0.2">
      <c r="A4628" t="s">
        <v>10574</v>
      </c>
      <c r="B4628" t="s">
        <v>387</v>
      </c>
      <c r="C4628">
        <v>12</v>
      </c>
      <c r="D4628">
        <v>12</v>
      </c>
      <c r="E4628" t="s">
        <v>4935</v>
      </c>
      <c r="F4628">
        <v>264.31400000000002</v>
      </c>
      <c r="G4628">
        <v>52.564999999999998</v>
      </c>
      <c r="H4628">
        <v>28.481999999999999</v>
      </c>
      <c r="I4628">
        <v>13893.54</v>
      </c>
      <c r="J4628">
        <v>5666151</v>
      </c>
      <c r="K4628">
        <v>33.033999999999999</v>
      </c>
      <c r="L4628">
        <v>19.196000000000002</v>
      </c>
      <c r="M4628">
        <v>8731.2420000000002</v>
      </c>
      <c r="N4628">
        <v>3560830</v>
      </c>
      <c r="O4628">
        <v>3.2120000000000002</v>
      </c>
      <c r="P4628">
        <v>6.5</v>
      </c>
      <c r="Q4628">
        <v>848.95899999999995</v>
      </c>
      <c r="R4628">
        <v>346228</v>
      </c>
      <c r="S4628">
        <v>5.1999999999999998E-2</v>
      </c>
      <c r="T4628">
        <v>3.6429999999999998</v>
      </c>
      <c r="U4628">
        <v>13.756</v>
      </c>
      <c r="V4628">
        <v>5610</v>
      </c>
      <c r="W4628">
        <v>22</v>
      </c>
      <c r="X4628">
        <f t="shared" si="156"/>
        <v>249.21899999999994</v>
      </c>
      <c r="Y4628">
        <f t="shared" si="157"/>
        <v>11.39</v>
      </c>
    </row>
    <row r="4629" spans="1:25" x14ac:dyDescent="0.2">
      <c r="A4629" t="s">
        <v>10574</v>
      </c>
      <c r="B4629" t="s">
        <v>387</v>
      </c>
      <c r="C4629">
        <v>12</v>
      </c>
      <c r="D4629">
        <v>13</v>
      </c>
      <c r="E4629" t="s">
        <v>4936</v>
      </c>
      <c r="F4629">
        <v>359.14600000000002</v>
      </c>
      <c r="G4629">
        <v>67.771000000000001</v>
      </c>
      <c r="H4629">
        <v>32.976999999999997</v>
      </c>
      <c r="I4629">
        <v>24339.507000000001</v>
      </c>
      <c r="J4629">
        <v>9926291</v>
      </c>
      <c r="K4629">
        <v>41.783000000000001</v>
      </c>
      <c r="L4629">
        <v>17.530999999999999</v>
      </c>
      <c r="M4629">
        <v>15006.163</v>
      </c>
      <c r="N4629">
        <v>6119908</v>
      </c>
      <c r="O4629">
        <v>16.483000000000001</v>
      </c>
      <c r="P4629">
        <v>25.655999999999999</v>
      </c>
      <c r="Q4629">
        <v>5919.9080000000004</v>
      </c>
      <c r="R4629">
        <v>2414294</v>
      </c>
      <c r="S4629">
        <v>0.21199999999999999</v>
      </c>
      <c r="T4629">
        <v>7.3559999999999999</v>
      </c>
      <c r="U4629">
        <v>76.281999999999996</v>
      </c>
      <c r="V4629">
        <v>31110</v>
      </c>
      <c r="W4629">
        <v>122</v>
      </c>
      <c r="X4629">
        <f t="shared" si="156"/>
        <v>5320.1680000000006</v>
      </c>
      <c r="Y4629">
        <f t="shared" si="157"/>
        <v>111.39</v>
      </c>
    </row>
    <row r="4630" spans="1:25" x14ac:dyDescent="0.2">
      <c r="A4630" t="s">
        <v>10574</v>
      </c>
      <c r="B4630" t="s">
        <v>387</v>
      </c>
      <c r="C4630">
        <v>12</v>
      </c>
      <c r="D4630">
        <v>14</v>
      </c>
      <c r="E4630" t="s">
        <v>4937</v>
      </c>
      <c r="F4630">
        <v>255.518</v>
      </c>
      <c r="G4630">
        <v>65.816999999999993</v>
      </c>
      <c r="H4630">
        <v>32.33</v>
      </c>
      <c r="I4630">
        <v>16817.477999999999</v>
      </c>
      <c r="J4630">
        <v>6858610</v>
      </c>
      <c r="K4630">
        <v>54.881</v>
      </c>
      <c r="L4630">
        <v>26.655999999999999</v>
      </c>
      <c r="M4630">
        <v>14023.152</v>
      </c>
      <c r="N4630">
        <v>5719010</v>
      </c>
      <c r="O4630">
        <v>9.7469999999999999</v>
      </c>
      <c r="P4630">
        <v>18.907</v>
      </c>
      <c r="Q4630">
        <v>2490.58</v>
      </c>
      <c r="R4630">
        <v>1015724</v>
      </c>
      <c r="S4630">
        <v>0.14699999999999999</v>
      </c>
      <c r="T4630">
        <v>6.117</v>
      </c>
      <c r="U4630">
        <v>37.515999999999998</v>
      </c>
      <c r="V4630">
        <v>15300</v>
      </c>
      <c r="W4630">
        <v>60</v>
      </c>
      <c r="X4630">
        <f t="shared" si="156"/>
        <v>1890.84</v>
      </c>
      <c r="Y4630">
        <f t="shared" si="157"/>
        <v>49.39</v>
      </c>
    </row>
    <row r="4631" spans="1:25" x14ac:dyDescent="0.2">
      <c r="A4631" t="s">
        <v>10574</v>
      </c>
      <c r="B4631" t="s">
        <v>387</v>
      </c>
      <c r="C4631">
        <v>12</v>
      </c>
      <c r="D4631">
        <v>15</v>
      </c>
      <c r="E4631" t="s">
        <v>4938</v>
      </c>
      <c r="F4631">
        <v>243.256</v>
      </c>
      <c r="G4631">
        <v>64.295000000000002</v>
      </c>
      <c r="H4631">
        <v>32.073</v>
      </c>
      <c r="I4631">
        <v>15640.186</v>
      </c>
      <c r="J4631">
        <v>6378479</v>
      </c>
      <c r="K4631">
        <v>50.841999999999999</v>
      </c>
      <c r="L4631">
        <v>21.024999999999999</v>
      </c>
      <c r="M4631">
        <v>12367.64</v>
      </c>
      <c r="N4631">
        <v>5043849</v>
      </c>
      <c r="O4631">
        <v>12.552</v>
      </c>
      <c r="P4631">
        <v>19.690000000000001</v>
      </c>
      <c r="Q4631">
        <v>3053.4349999999999</v>
      </c>
      <c r="R4631">
        <v>1245271</v>
      </c>
      <c r="S4631">
        <v>0.18</v>
      </c>
      <c r="T4631">
        <v>6.7709999999999999</v>
      </c>
      <c r="U4631">
        <v>43.768999999999998</v>
      </c>
      <c r="V4631">
        <v>17850</v>
      </c>
      <c r="W4631">
        <v>70</v>
      </c>
      <c r="X4631">
        <f t="shared" si="156"/>
        <v>2453.6949999999997</v>
      </c>
      <c r="Y4631">
        <f t="shared" si="157"/>
        <v>59.39</v>
      </c>
    </row>
    <row r="4632" spans="1:25" x14ac:dyDescent="0.2">
      <c r="A4632" t="s">
        <v>10574</v>
      </c>
      <c r="B4632" t="s">
        <v>387</v>
      </c>
      <c r="C4632">
        <v>12</v>
      </c>
      <c r="D4632">
        <v>16</v>
      </c>
      <c r="E4632" t="s">
        <v>4939</v>
      </c>
      <c r="F4632">
        <v>252.941</v>
      </c>
      <c r="G4632">
        <v>66.447999999999993</v>
      </c>
      <c r="H4632">
        <v>33.671999999999997</v>
      </c>
      <c r="I4632">
        <v>16807.445</v>
      </c>
      <c r="J4632">
        <v>6854518</v>
      </c>
      <c r="K4632">
        <v>63.427999999999997</v>
      </c>
      <c r="L4632">
        <v>27.591999999999999</v>
      </c>
      <c r="M4632">
        <v>16043.455</v>
      </c>
      <c r="N4632">
        <v>6542943</v>
      </c>
      <c r="O4632">
        <v>7.84</v>
      </c>
      <c r="P4632">
        <v>16.22</v>
      </c>
      <c r="Q4632">
        <v>1983.001</v>
      </c>
      <c r="R4632">
        <v>808720</v>
      </c>
      <c r="S4632">
        <v>0.14599999999999999</v>
      </c>
      <c r="T4632">
        <v>6.0970000000000004</v>
      </c>
      <c r="U4632">
        <v>36.890999999999998</v>
      </c>
      <c r="V4632">
        <v>15045</v>
      </c>
      <c r="W4632">
        <v>59</v>
      </c>
      <c r="X4632">
        <f t="shared" si="156"/>
        <v>1383.261</v>
      </c>
      <c r="Y4632">
        <f t="shared" si="157"/>
        <v>48.39</v>
      </c>
    </row>
    <row r="4633" spans="1:25" x14ac:dyDescent="0.2">
      <c r="A4633" t="s">
        <v>10574</v>
      </c>
      <c r="B4633" t="s">
        <v>387</v>
      </c>
      <c r="C4633">
        <v>12</v>
      </c>
      <c r="D4633">
        <v>17</v>
      </c>
      <c r="E4633" t="s">
        <v>4940</v>
      </c>
      <c r="F4633">
        <v>265.35300000000001</v>
      </c>
      <c r="G4633">
        <v>59.625999999999998</v>
      </c>
      <c r="H4633">
        <v>34.567999999999998</v>
      </c>
      <c r="I4633">
        <v>15822.055</v>
      </c>
      <c r="J4633">
        <v>6452650</v>
      </c>
      <c r="K4633">
        <v>55.747</v>
      </c>
      <c r="L4633">
        <v>27.396999999999998</v>
      </c>
      <c r="M4633">
        <v>14792.521000000001</v>
      </c>
      <c r="N4633">
        <v>6032779</v>
      </c>
      <c r="O4633">
        <v>5.9720000000000004</v>
      </c>
      <c r="P4633">
        <v>11.263999999999999</v>
      </c>
      <c r="Q4633">
        <v>1584.653</v>
      </c>
      <c r="R4633">
        <v>646263</v>
      </c>
      <c r="S4633">
        <v>0.13200000000000001</v>
      </c>
      <c r="T4633">
        <v>5.7990000000000004</v>
      </c>
      <c r="U4633">
        <v>35.015000000000001</v>
      </c>
      <c r="V4633">
        <v>14280</v>
      </c>
      <c r="W4633">
        <v>56</v>
      </c>
      <c r="X4633">
        <f t="shared" si="156"/>
        <v>984.91300000000001</v>
      </c>
      <c r="Y4633">
        <f t="shared" si="157"/>
        <v>45.39</v>
      </c>
    </row>
    <row r="4634" spans="1:25" x14ac:dyDescent="0.2">
      <c r="A4634" t="s">
        <v>10574</v>
      </c>
      <c r="B4634" t="s">
        <v>387</v>
      </c>
      <c r="C4634">
        <v>12</v>
      </c>
      <c r="D4634">
        <v>18</v>
      </c>
      <c r="E4634" t="s">
        <v>4941</v>
      </c>
      <c r="F4634">
        <v>280.22699999999998</v>
      </c>
      <c r="G4634">
        <v>62.207999999999998</v>
      </c>
      <c r="H4634">
        <v>35.087000000000003</v>
      </c>
      <c r="I4634">
        <v>17432.386999999999</v>
      </c>
      <c r="J4634">
        <v>7109386</v>
      </c>
      <c r="K4634">
        <v>56.593000000000004</v>
      </c>
      <c r="L4634">
        <v>26.302</v>
      </c>
      <c r="M4634">
        <v>15858.904</v>
      </c>
      <c r="N4634">
        <v>6467678</v>
      </c>
      <c r="O4634">
        <v>6.05</v>
      </c>
      <c r="P4634">
        <v>12.592000000000001</v>
      </c>
      <c r="Q4634">
        <v>1695.2829999999999</v>
      </c>
      <c r="R4634">
        <v>691381</v>
      </c>
      <c r="S4634">
        <v>0.114</v>
      </c>
      <c r="T4634">
        <v>5.3860000000000001</v>
      </c>
      <c r="U4634">
        <v>31.888999999999999</v>
      </c>
      <c r="V4634">
        <v>13005</v>
      </c>
      <c r="W4634">
        <v>51</v>
      </c>
      <c r="X4634">
        <f t="shared" si="156"/>
        <v>1095.5429999999999</v>
      </c>
      <c r="Y4634">
        <f t="shared" si="157"/>
        <v>40.39</v>
      </c>
    </row>
    <row r="4635" spans="1:25" x14ac:dyDescent="0.2">
      <c r="A4635" t="s">
        <v>10574</v>
      </c>
      <c r="B4635" t="s">
        <v>387</v>
      </c>
      <c r="C4635">
        <v>12</v>
      </c>
      <c r="D4635">
        <v>19</v>
      </c>
      <c r="E4635" t="s">
        <v>4942</v>
      </c>
      <c r="F4635">
        <v>333.5</v>
      </c>
      <c r="G4635">
        <v>62.225999999999999</v>
      </c>
      <c r="H4635">
        <v>30.068000000000001</v>
      </c>
      <c r="I4635">
        <v>20752.493999999999</v>
      </c>
      <c r="J4635">
        <v>8463413</v>
      </c>
      <c r="K4635">
        <v>50.055999999999997</v>
      </c>
      <c r="L4635">
        <v>19.663</v>
      </c>
      <c r="M4635">
        <v>16693.616999999998</v>
      </c>
      <c r="N4635">
        <v>6808096</v>
      </c>
      <c r="O4635">
        <v>16.143000000000001</v>
      </c>
      <c r="P4635">
        <v>21.117999999999999</v>
      </c>
      <c r="Q4635">
        <v>5383.6620000000003</v>
      </c>
      <c r="R4635">
        <v>2195599</v>
      </c>
      <c r="S4635">
        <v>0.14799999999999999</v>
      </c>
      <c r="T4635">
        <v>6.1440000000000001</v>
      </c>
      <c r="U4635">
        <v>49.396000000000001</v>
      </c>
      <c r="V4635">
        <v>20145</v>
      </c>
      <c r="W4635">
        <v>79</v>
      </c>
      <c r="X4635">
        <f t="shared" si="156"/>
        <v>4783.9220000000005</v>
      </c>
      <c r="Y4635">
        <f t="shared" si="157"/>
        <v>68.39</v>
      </c>
    </row>
    <row r="4636" spans="1:25" x14ac:dyDescent="0.2">
      <c r="A4636" t="s">
        <v>10574</v>
      </c>
      <c r="B4636" t="s">
        <v>387</v>
      </c>
      <c r="C4636">
        <v>12</v>
      </c>
      <c r="D4636">
        <v>20</v>
      </c>
      <c r="E4636" t="s">
        <v>2402</v>
      </c>
      <c r="F4636">
        <v>345.93200000000002</v>
      </c>
      <c r="G4636">
        <v>68.760999999999996</v>
      </c>
      <c r="H4636">
        <v>38.280999999999999</v>
      </c>
      <c r="I4636">
        <v>23786.735000000001</v>
      </c>
      <c r="J4636">
        <v>9700856</v>
      </c>
      <c r="K4636">
        <v>48.826000000000001</v>
      </c>
      <c r="L4636">
        <v>23.870999999999999</v>
      </c>
      <c r="M4636">
        <v>16890.573</v>
      </c>
      <c r="N4636">
        <v>6888420</v>
      </c>
      <c r="O4636">
        <v>12.817</v>
      </c>
      <c r="P4636">
        <v>21.803999999999998</v>
      </c>
      <c r="Q4636">
        <v>4433.9290000000001</v>
      </c>
      <c r="R4636">
        <v>1808273</v>
      </c>
      <c r="S4636">
        <v>0.193</v>
      </c>
      <c r="T4636">
        <v>7.02</v>
      </c>
      <c r="U4636">
        <v>66.903000000000006</v>
      </c>
      <c r="V4636">
        <v>27285</v>
      </c>
      <c r="W4636">
        <v>107</v>
      </c>
      <c r="X4636">
        <f t="shared" si="156"/>
        <v>3834.1890000000003</v>
      </c>
      <c r="Y4636">
        <f t="shared" si="157"/>
        <v>96.39</v>
      </c>
    </row>
    <row r="4637" spans="1:25" x14ac:dyDescent="0.2">
      <c r="A4637" t="s">
        <v>10574</v>
      </c>
      <c r="B4637" t="s">
        <v>387</v>
      </c>
      <c r="C4637">
        <v>12</v>
      </c>
      <c r="D4637">
        <v>21</v>
      </c>
      <c r="E4637" t="s">
        <v>4943</v>
      </c>
      <c r="F4637">
        <v>268.72000000000003</v>
      </c>
      <c r="G4637">
        <v>58.683</v>
      </c>
      <c r="H4637">
        <v>30.881</v>
      </c>
      <c r="I4637">
        <v>15769.334000000001</v>
      </c>
      <c r="J4637">
        <v>6431149</v>
      </c>
      <c r="K4637">
        <v>54.981999999999999</v>
      </c>
      <c r="L4637">
        <v>34.247</v>
      </c>
      <c r="M4637">
        <v>14774.849</v>
      </c>
      <c r="N4637">
        <v>6025572</v>
      </c>
      <c r="O4637">
        <v>4.8840000000000003</v>
      </c>
      <c r="P4637">
        <v>10.534000000000001</v>
      </c>
      <c r="Q4637">
        <v>1312.461</v>
      </c>
      <c r="R4637">
        <v>535256</v>
      </c>
      <c r="S4637">
        <v>8.1000000000000003E-2</v>
      </c>
      <c r="T4637">
        <v>4.556</v>
      </c>
      <c r="U4637">
        <v>21.884</v>
      </c>
      <c r="V4637">
        <v>8925</v>
      </c>
      <c r="W4637">
        <v>35</v>
      </c>
      <c r="X4637">
        <f t="shared" si="156"/>
        <v>712.721</v>
      </c>
      <c r="Y4637">
        <f t="shared" si="157"/>
        <v>24.39</v>
      </c>
    </row>
    <row r="4638" spans="1:25" x14ac:dyDescent="0.2">
      <c r="A4638" t="s">
        <v>10574</v>
      </c>
      <c r="B4638" t="s">
        <v>387</v>
      </c>
      <c r="C4638">
        <v>12</v>
      </c>
      <c r="D4638">
        <v>22</v>
      </c>
      <c r="E4638" t="s">
        <v>4944</v>
      </c>
      <c r="F4638">
        <v>188.13399999999999</v>
      </c>
      <c r="G4638">
        <v>82.08</v>
      </c>
      <c r="H4638">
        <v>43.054000000000002</v>
      </c>
      <c r="I4638">
        <v>15441.959000000001</v>
      </c>
      <c r="J4638">
        <v>6297637</v>
      </c>
      <c r="K4638">
        <v>16.411999999999999</v>
      </c>
      <c r="L4638">
        <v>7.9980000000000002</v>
      </c>
      <c r="M4638">
        <v>3087.567</v>
      </c>
      <c r="N4638">
        <v>1259191</v>
      </c>
      <c r="O4638">
        <v>4.931</v>
      </c>
      <c r="P4638">
        <v>11.503</v>
      </c>
      <c r="Q4638">
        <v>927.67399999999998</v>
      </c>
      <c r="R4638">
        <v>378330</v>
      </c>
      <c r="S4638">
        <v>0.06</v>
      </c>
      <c r="T4638">
        <v>3.9049999999999998</v>
      </c>
      <c r="U4638">
        <v>11.255000000000001</v>
      </c>
      <c r="V4638">
        <v>4590</v>
      </c>
      <c r="W4638">
        <v>18</v>
      </c>
      <c r="X4638">
        <f t="shared" si="156"/>
        <v>327.93399999999997</v>
      </c>
      <c r="Y4638">
        <f t="shared" si="157"/>
        <v>7.3900000000000006</v>
      </c>
    </row>
    <row r="4639" spans="1:25" x14ac:dyDescent="0.2">
      <c r="A4639" t="s">
        <v>10574</v>
      </c>
      <c r="B4639" t="s">
        <v>387</v>
      </c>
      <c r="C4639">
        <v>12</v>
      </c>
      <c r="D4639">
        <v>23</v>
      </c>
      <c r="E4639" t="s">
        <v>4945</v>
      </c>
      <c r="F4639">
        <v>319.61599999999999</v>
      </c>
      <c r="G4639">
        <v>69.846999999999994</v>
      </c>
      <c r="H4639">
        <v>39.53</v>
      </c>
      <c r="I4639">
        <v>22324.133999999998</v>
      </c>
      <c r="J4639">
        <v>9104369</v>
      </c>
      <c r="K4639">
        <v>41.633000000000003</v>
      </c>
      <c r="L4639">
        <v>26.19</v>
      </c>
      <c r="M4639">
        <v>13306.749</v>
      </c>
      <c r="N4639">
        <v>5426842</v>
      </c>
      <c r="O4639">
        <v>17.702999999999999</v>
      </c>
      <c r="P4639">
        <v>24.513000000000002</v>
      </c>
      <c r="Q4639">
        <v>5658.2470000000003</v>
      </c>
      <c r="R4639">
        <v>2307582</v>
      </c>
      <c r="S4639">
        <v>0.158</v>
      </c>
      <c r="T4639">
        <v>6.3550000000000004</v>
      </c>
      <c r="U4639">
        <v>50.646999999999998</v>
      </c>
      <c r="V4639">
        <v>20655</v>
      </c>
      <c r="W4639">
        <v>81</v>
      </c>
      <c r="X4639">
        <f t="shared" si="156"/>
        <v>5058.5070000000005</v>
      </c>
      <c r="Y4639">
        <f t="shared" si="157"/>
        <v>70.39</v>
      </c>
    </row>
    <row r="4640" spans="1:25" x14ac:dyDescent="0.2">
      <c r="A4640" t="s">
        <v>10574</v>
      </c>
      <c r="B4640" t="s">
        <v>387</v>
      </c>
      <c r="C4640">
        <v>12</v>
      </c>
      <c r="D4640">
        <v>24</v>
      </c>
      <c r="E4640" t="s">
        <v>4946</v>
      </c>
      <c r="F4640">
        <v>257.2</v>
      </c>
      <c r="G4640">
        <v>55.404000000000003</v>
      </c>
      <c r="H4640">
        <v>30.026</v>
      </c>
      <c r="I4640">
        <v>14249.903</v>
      </c>
      <c r="J4640">
        <v>5811485</v>
      </c>
      <c r="K4640">
        <v>35.165999999999997</v>
      </c>
      <c r="L4640">
        <v>13.628</v>
      </c>
      <c r="M4640">
        <v>9044.8040000000001</v>
      </c>
      <c r="N4640">
        <v>3688709</v>
      </c>
      <c r="O4640">
        <v>8.1790000000000003</v>
      </c>
      <c r="P4640">
        <v>15.132999999999999</v>
      </c>
      <c r="Q4640">
        <v>2103.5129999999999</v>
      </c>
      <c r="R4640">
        <v>857868</v>
      </c>
      <c r="S4640">
        <v>0.158</v>
      </c>
      <c r="T4640">
        <v>6.3460000000000001</v>
      </c>
      <c r="U4640">
        <v>40.642000000000003</v>
      </c>
      <c r="V4640">
        <v>16575</v>
      </c>
      <c r="W4640">
        <v>65</v>
      </c>
      <c r="X4640">
        <f t="shared" si="156"/>
        <v>1503.7729999999999</v>
      </c>
      <c r="Y4640">
        <f t="shared" si="157"/>
        <v>54.39</v>
      </c>
    </row>
    <row r="4641" spans="1:25" x14ac:dyDescent="0.2">
      <c r="A4641" t="s">
        <v>10574</v>
      </c>
      <c r="B4641" t="s">
        <v>387</v>
      </c>
      <c r="C4641">
        <v>12</v>
      </c>
      <c r="D4641">
        <v>25</v>
      </c>
      <c r="E4641" t="s">
        <v>4947</v>
      </c>
      <c r="F4641">
        <v>343.87700000000001</v>
      </c>
      <c r="G4641">
        <v>66.727000000000004</v>
      </c>
      <c r="H4641">
        <v>35.753999999999998</v>
      </c>
      <c r="I4641">
        <v>22945.920999999998</v>
      </c>
      <c r="J4641">
        <v>9357950</v>
      </c>
      <c r="K4641">
        <v>45.423000000000002</v>
      </c>
      <c r="L4641">
        <v>18.925000000000001</v>
      </c>
      <c r="M4641">
        <v>15620.062</v>
      </c>
      <c r="N4641">
        <v>6370272</v>
      </c>
      <c r="O4641">
        <v>27.03</v>
      </c>
      <c r="P4641">
        <v>34.164999999999999</v>
      </c>
      <c r="Q4641">
        <v>9295.1440000000002</v>
      </c>
      <c r="R4641">
        <v>3790804</v>
      </c>
      <c r="S4641">
        <v>0.17799999999999999</v>
      </c>
      <c r="T4641">
        <v>6.7389999999999999</v>
      </c>
      <c r="U4641">
        <v>61.276000000000003</v>
      </c>
      <c r="V4641">
        <v>24990</v>
      </c>
      <c r="W4641">
        <v>98</v>
      </c>
      <c r="X4641">
        <f t="shared" si="156"/>
        <v>8695.4040000000005</v>
      </c>
      <c r="Y4641">
        <f t="shared" si="157"/>
        <v>87.39</v>
      </c>
    </row>
    <row r="4642" spans="1:25" x14ac:dyDescent="0.2">
      <c r="A4642" t="s">
        <v>10574</v>
      </c>
      <c r="B4642" t="s">
        <v>387</v>
      </c>
      <c r="C4642">
        <v>12</v>
      </c>
      <c r="D4642">
        <v>26</v>
      </c>
      <c r="E4642" t="s">
        <v>4948</v>
      </c>
      <c r="F4642">
        <v>340.75</v>
      </c>
      <c r="G4642">
        <v>53.747</v>
      </c>
      <c r="H4642">
        <v>33.020000000000003</v>
      </c>
      <c r="I4642">
        <v>18314.302</v>
      </c>
      <c r="J4642">
        <v>7469054</v>
      </c>
      <c r="K4642">
        <v>58.051000000000002</v>
      </c>
      <c r="L4642">
        <v>29.879000000000001</v>
      </c>
      <c r="M4642">
        <v>19781.050999999999</v>
      </c>
      <c r="N4642">
        <v>8067233</v>
      </c>
      <c r="O4642">
        <v>13.788</v>
      </c>
      <c r="P4642">
        <v>19.45</v>
      </c>
      <c r="Q4642">
        <v>4698.4269999999997</v>
      </c>
      <c r="R4642">
        <v>1916142</v>
      </c>
      <c r="S4642">
        <v>0.18</v>
      </c>
      <c r="T4642">
        <v>6.7690000000000001</v>
      </c>
      <c r="U4642">
        <v>61.276000000000003</v>
      </c>
      <c r="V4642">
        <v>24990</v>
      </c>
      <c r="W4642">
        <v>98</v>
      </c>
      <c r="X4642">
        <f t="shared" si="156"/>
        <v>4098.6869999999999</v>
      </c>
      <c r="Y4642">
        <f t="shared" si="157"/>
        <v>87.39</v>
      </c>
    </row>
    <row r="4643" spans="1:25" x14ac:dyDescent="0.2">
      <c r="A4643" t="s">
        <v>10574</v>
      </c>
      <c r="B4643" t="s">
        <v>387</v>
      </c>
      <c r="C4643">
        <v>12</v>
      </c>
      <c r="D4643">
        <v>27</v>
      </c>
      <c r="E4643" t="s">
        <v>4949</v>
      </c>
      <c r="F4643">
        <v>242.46600000000001</v>
      </c>
      <c r="G4643">
        <v>52.097000000000001</v>
      </c>
      <c r="H4643">
        <v>25.986000000000001</v>
      </c>
      <c r="I4643">
        <v>12631.791999999999</v>
      </c>
      <c r="J4643">
        <v>5151577</v>
      </c>
      <c r="K4643">
        <v>40.887</v>
      </c>
      <c r="L4643">
        <v>17.907</v>
      </c>
      <c r="M4643">
        <v>9913.8160000000007</v>
      </c>
      <c r="N4643">
        <v>4043115</v>
      </c>
      <c r="O4643">
        <v>3.6909999999999998</v>
      </c>
      <c r="P4643">
        <v>8.6189999999999998</v>
      </c>
      <c r="Q4643">
        <v>894.86599999999999</v>
      </c>
      <c r="R4643">
        <v>364950</v>
      </c>
      <c r="S4643">
        <v>5.1999999999999998E-2</v>
      </c>
      <c r="T4643">
        <v>3.6259999999999999</v>
      </c>
      <c r="U4643">
        <v>12.505000000000001</v>
      </c>
      <c r="V4643">
        <v>5100</v>
      </c>
      <c r="W4643">
        <v>20</v>
      </c>
      <c r="X4643">
        <f t="shared" si="156"/>
        <v>295.12599999999998</v>
      </c>
      <c r="Y4643">
        <f t="shared" si="157"/>
        <v>9.39</v>
      </c>
    </row>
    <row r="4644" spans="1:25" x14ac:dyDescent="0.2">
      <c r="A4644" t="s">
        <v>10574</v>
      </c>
      <c r="B4644" t="s">
        <v>387</v>
      </c>
      <c r="C4644">
        <v>12</v>
      </c>
      <c r="D4644">
        <v>28</v>
      </c>
      <c r="E4644" t="s">
        <v>3420</v>
      </c>
      <c r="F4644">
        <v>195.70599999999999</v>
      </c>
      <c r="G4644">
        <v>60.048999999999999</v>
      </c>
      <c r="H4644">
        <v>28.513000000000002</v>
      </c>
      <c r="I4644">
        <v>11751.967000000001</v>
      </c>
      <c r="J4644">
        <v>4792761</v>
      </c>
      <c r="K4644">
        <v>68.573999999999998</v>
      </c>
      <c r="L4644">
        <v>42.61</v>
      </c>
      <c r="M4644">
        <v>13420.248</v>
      </c>
      <c r="N4644">
        <v>5473130</v>
      </c>
      <c r="O4644">
        <v>5.5110000000000001</v>
      </c>
      <c r="P4644">
        <v>12.295999999999999</v>
      </c>
      <c r="Q4644">
        <v>1078.4590000000001</v>
      </c>
      <c r="R4644">
        <v>439824</v>
      </c>
      <c r="S4644">
        <v>8.3000000000000004E-2</v>
      </c>
      <c r="T4644">
        <v>4.6020000000000003</v>
      </c>
      <c r="U4644">
        <v>16.257000000000001</v>
      </c>
      <c r="V4644">
        <v>6630</v>
      </c>
      <c r="W4644">
        <v>26</v>
      </c>
      <c r="X4644">
        <f t="shared" si="156"/>
        <v>478.71900000000005</v>
      </c>
      <c r="Y4644">
        <f t="shared" si="157"/>
        <v>15.39</v>
      </c>
    </row>
    <row r="4645" spans="1:25" x14ac:dyDescent="0.2">
      <c r="A4645" t="s">
        <v>10574</v>
      </c>
      <c r="B4645" t="s">
        <v>387</v>
      </c>
      <c r="C4645">
        <v>12</v>
      </c>
      <c r="D4645">
        <v>29</v>
      </c>
      <c r="E4645" t="s">
        <v>4950</v>
      </c>
      <c r="F4645">
        <v>231.80699999999999</v>
      </c>
      <c r="G4645">
        <v>54.323999999999998</v>
      </c>
      <c r="H4645">
        <v>28.692</v>
      </c>
      <c r="I4645">
        <v>12592.691999999999</v>
      </c>
      <c r="J4645">
        <v>5135631</v>
      </c>
      <c r="K4645">
        <v>45.258000000000003</v>
      </c>
      <c r="L4645">
        <v>33.573999999999998</v>
      </c>
      <c r="M4645">
        <v>10491.076999999999</v>
      </c>
      <c r="N4645">
        <v>4278537</v>
      </c>
      <c r="O4645">
        <v>2.79</v>
      </c>
      <c r="P4645">
        <v>6.5380000000000003</v>
      </c>
      <c r="Q4645">
        <v>646.851</v>
      </c>
      <c r="R4645">
        <v>263803</v>
      </c>
      <c r="S4645">
        <v>0.04</v>
      </c>
      <c r="T4645">
        <v>3.2120000000000002</v>
      </c>
      <c r="U4645">
        <v>9.3789999999999996</v>
      </c>
      <c r="V4645">
        <v>3825</v>
      </c>
      <c r="W4645">
        <v>15</v>
      </c>
      <c r="X4645">
        <f t="shared" si="156"/>
        <v>47.11099999999999</v>
      </c>
      <c r="Y4645">
        <f t="shared" si="157"/>
        <v>4.3900000000000006</v>
      </c>
    </row>
    <row r="4646" spans="1:25" x14ac:dyDescent="0.2">
      <c r="A4646" t="s">
        <v>10574</v>
      </c>
      <c r="B4646" t="s">
        <v>387</v>
      </c>
      <c r="C4646">
        <v>12</v>
      </c>
      <c r="D4646">
        <v>30</v>
      </c>
      <c r="E4646" t="s">
        <v>4951</v>
      </c>
      <c r="F4646">
        <v>457.95499999999998</v>
      </c>
      <c r="G4646">
        <v>66.426000000000002</v>
      </c>
      <c r="H4646">
        <v>39.468000000000004</v>
      </c>
      <c r="I4646">
        <v>30420.125</v>
      </c>
      <c r="J4646">
        <v>12406127</v>
      </c>
      <c r="K4646">
        <v>13.247999999999999</v>
      </c>
      <c r="L4646">
        <v>10.842000000000001</v>
      </c>
      <c r="M4646">
        <v>6066.8130000000001</v>
      </c>
      <c r="N4646">
        <v>2474206</v>
      </c>
      <c r="O4646">
        <v>3.6480000000000001</v>
      </c>
      <c r="P4646">
        <v>8.2929999999999993</v>
      </c>
      <c r="Q4646">
        <v>1670.67</v>
      </c>
      <c r="R4646">
        <v>681343</v>
      </c>
      <c r="S4646">
        <v>0.06</v>
      </c>
      <c r="T4646">
        <v>3.9140000000000001</v>
      </c>
      <c r="U4646">
        <v>27.512</v>
      </c>
      <c r="V4646">
        <v>11220</v>
      </c>
      <c r="W4646">
        <v>44</v>
      </c>
      <c r="X4646">
        <f t="shared" si="156"/>
        <v>1070.93</v>
      </c>
      <c r="Y4646">
        <f t="shared" si="157"/>
        <v>33.39</v>
      </c>
    </row>
    <row r="4647" spans="1:25" x14ac:dyDescent="0.2">
      <c r="A4647" t="s">
        <v>10574</v>
      </c>
      <c r="B4647" t="s">
        <v>387</v>
      </c>
      <c r="C4647">
        <v>12</v>
      </c>
      <c r="D4647">
        <v>32</v>
      </c>
      <c r="E4647" t="s">
        <v>4952</v>
      </c>
      <c r="F4647">
        <v>318.29500000000002</v>
      </c>
      <c r="G4647">
        <v>56.575000000000003</v>
      </c>
      <c r="H4647">
        <v>26.933</v>
      </c>
      <c r="I4647">
        <v>18007.539000000001</v>
      </c>
      <c r="J4647">
        <v>7343948</v>
      </c>
      <c r="K4647">
        <v>35.174999999999997</v>
      </c>
      <c r="L4647">
        <v>18.645</v>
      </c>
      <c r="M4647">
        <v>11195.936</v>
      </c>
      <c r="N4647">
        <v>4565997</v>
      </c>
      <c r="O4647">
        <v>6.8579999999999997</v>
      </c>
      <c r="P4647">
        <v>12.667999999999999</v>
      </c>
      <c r="Q4647">
        <v>2182.9560000000001</v>
      </c>
      <c r="R4647">
        <v>890267</v>
      </c>
      <c r="S4647">
        <v>0.122</v>
      </c>
      <c r="T4647">
        <v>5.5720000000000001</v>
      </c>
      <c r="U4647">
        <v>38.767000000000003</v>
      </c>
      <c r="V4647">
        <v>15810</v>
      </c>
      <c r="W4647">
        <v>62</v>
      </c>
      <c r="X4647">
        <f t="shared" si="156"/>
        <v>1583.2160000000001</v>
      </c>
      <c r="Y4647">
        <f t="shared" si="157"/>
        <v>51.39</v>
      </c>
    </row>
    <row r="4648" spans="1:25" x14ac:dyDescent="0.2">
      <c r="A4648" t="s">
        <v>10574</v>
      </c>
      <c r="B4648" t="s">
        <v>387</v>
      </c>
      <c r="C4648">
        <v>12</v>
      </c>
      <c r="D4648">
        <v>35</v>
      </c>
      <c r="E4648" t="s">
        <v>4953</v>
      </c>
      <c r="F4648">
        <v>266.55200000000002</v>
      </c>
      <c r="G4648">
        <v>46.116</v>
      </c>
      <c r="H4648">
        <v>23.571999999999999</v>
      </c>
      <c r="I4648">
        <v>12292.237999999999</v>
      </c>
      <c r="J4648">
        <v>5013098</v>
      </c>
      <c r="K4648">
        <v>68.632999999999996</v>
      </c>
      <c r="L4648">
        <v>30.181999999999999</v>
      </c>
      <c r="M4648">
        <v>18294.232</v>
      </c>
      <c r="N4648">
        <v>7460869</v>
      </c>
      <c r="O4648">
        <v>5.7370000000000001</v>
      </c>
      <c r="P4648">
        <v>12.428000000000001</v>
      </c>
      <c r="Q4648">
        <v>1529.1610000000001</v>
      </c>
      <c r="R4648">
        <v>623632</v>
      </c>
      <c r="S4648">
        <v>9.9000000000000005E-2</v>
      </c>
      <c r="T4648">
        <v>5.0110000000000001</v>
      </c>
      <c r="U4648">
        <v>26.260999999999999</v>
      </c>
      <c r="V4648">
        <v>10710</v>
      </c>
      <c r="W4648">
        <v>42</v>
      </c>
      <c r="X4648">
        <f t="shared" si="156"/>
        <v>929.42100000000005</v>
      </c>
      <c r="Y4648">
        <f t="shared" si="157"/>
        <v>31.39</v>
      </c>
    </row>
    <row r="4649" spans="1:25" x14ac:dyDescent="0.2">
      <c r="A4649" t="s">
        <v>10574</v>
      </c>
      <c r="B4649" t="s">
        <v>745</v>
      </c>
      <c r="C4649">
        <v>1</v>
      </c>
      <c r="D4649">
        <v>1</v>
      </c>
      <c r="E4649" t="s">
        <v>4799</v>
      </c>
      <c r="F4649">
        <v>274.67099999999999</v>
      </c>
      <c r="G4649">
        <v>85.033000000000001</v>
      </c>
      <c r="H4649">
        <v>43.048999999999999</v>
      </c>
      <c r="I4649">
        <v>23356.153999999999</v>
      </c>
      <c r="J4649">
        <v>9525254</v>
      </c>
      <c r="K4649">
        <v>53.212000000000003</v>
      </c>
      <c r="L4649">
        <v>20.068000000000001</v>
      </c>
      <c r="M4649">
        <v>14615.763999999999</v>
      </c>
      <c r="N4649">
        <v>5960693</v>
      </c>
      <c r="O4649">
        <v>20.952000000000002</v>
      </c>
      <c r="P4649">
        <v>29.26</v>
      </c>
      <c r="Q4649">
        <v>5755.0379999999996</v>
      </c>
      <c r="R4649">
        <v>2347056</v>
      </c>
      <c r="S4649">
        <v>0.155</v>
      </c>
      <c r="T4649">
        <v>6.2809999999999997</v>
      </c>
      <c r="U4649">
        <v>42.518000000000001</v>
      </c>
      <c r="V4649">
        <v>17340</v>
      </c>
      <c r="W4649">
        <v>68</v>
      </c>
      <c r="X4649">
        <f>(MAX(0, (Q4649-543.64)))*1.09</f>
        <v>5680.42382</v>
      </c>
      <c r="Y4649">
        <f>(MAX(0, (W4649-7.8)))*1.09</f>
        <v>65.618000000000009</v>
      </c>
    </row>
    <row r="4650" spans="1:25" x14ac:dyDescent="0.2">
      <c r="A4650" t="s">
        <v>10574</v>
      </c>
      <c r="B4650" t="s">
        <v>745</v>
      </c>
      <c r="C4650">
        <v>1</v>
      </c>
      <c r="D4650">
        <v>2</v>
      </c>
      <c r="E4650" t="s">
        <v>4981</v>
      </c>
      <c r="F4650">
        <v>306.79500000000002</v>
      </c>
      <c r="G4650">
        <v>86.388999999999996</v>
      </c>
      <c r="H4650">
        <v>43.122</v>
      </c>
      <c r="I4650">
        <v>26503.724999999999</v>
      </c>
      <c r="J4650">
        <v>10808916</v>
      </c>
      <c r="K4650">
        <v>63.253999999999998</v>
      </c>
      <c r="L4650">
        <v>24.773</v>
      </c>
      <c r="M4650">
        <v>19406.054</v>
      </c>
      <c r="N4650">
        <v>7914299</v>
      </c>
      <c r="O4650">
        <v>13.175000000000001</v>
      </c>
      <c r="P4650">
        <v>23.439</v>
      </c>
      <c r="Q4650">
        <v>4042.0369999999998</v>
      </c>
      <c r="R4650">
        <v>1648449</v>
      </c>
      <c r="S4650">
        <v>0.16900000000000001</v>
      </c>
      <c r="T4650">
        <v>6.5659999999999998</v>
      </c>
      <c r="U4650">
        <v>51.896999999999998</v>
      </c>
      <c r="V4650">
        <v>21165</v>
      </c>
      <c r="W4650">
        <v>83</v>
      </c>
      <c r="X4650">
        <f t="shared" ref="X4650:X4713" si="158">(MAX(0, (Q4650-543.64)))*1.09</f>
        <v>3813.2527300000002</v>
      </c>
      <c r="Y4650">
        <f t="shared" ref="Y4650:Y4713" si="159">(MAX(0, (W4650-7.8)))*1.09</f>
        <v>81.968000000000004</v>
      </c>
    </row>
    <row r="4651" spans="1:25" x14ac:dyDescent="0.2">
      <c r="A4651" t="s">
        <v>10574</v>
      </c>
      <c r="B4651" t="s">
        <v>745</v>
      </c>
      <c r="C4651">
        <v>1</v>
      </c>
      <c r="D4651">
        <v>3</v>
      </c>
      <c r="E4651" t="s">
        <v>4982</v>
      </c>
      <c r="F4651">
        <v>124.833</v>
      </c>
      <c r="G4651">
        <v>87.046999999999997</v>
      </c>
      <c r="H4651">
        <v>47.234999999999999</v>
      </c>
      <c r="I4651">
        <v>10866.245999999999</v>
      </c>
      <c r="J4651">
        <v>4431541</v>
      </c>
      <c r="K4651">
        <v>57.396999999999998</v>
      </c>
      <c r="L4651">
        <v>24.356999999999999</v>
      </c>
      <c r="M4651">
        <v>7164.9870000000001</v>
      </c>
      <c r="N4651">
        <v>2922070</v>
      </c>
      <c r="O4651">
        <v>15.595000000000001</v>
      </c>
      <c r="P4651">
        <v>22.469000000000001</v>
      </c>
      <c r="Q4651">
        <v>1946.7190000000001</v>
      </c>
      <c r="R4651">
        <v>793923</v>
      </c>
      <c r="S4651">
        <v>0.13500000000000001</v>
      </c>
      <c r="T4651">
        <v>5.8710000000000004</v>
      </c>
      <c r="U4651">
        <v>16.882000000000001</v>
      </c>
      <c r="V4651">
        <v>6885</v>
      </c>
      <c r="W4651">
        <v>27</v>
      </c>
      <c r="X4651">
        <f t="shared" si="158"/>
        <v>1529.3561100000004</v>
      </c>
      <c r="Y4651">
        <f t="shared" si="159"/>
        <v>20.928000000000001</v>
      </c>
    </row>
    <row r="4652" spans="1:25" x14ac:dyDescent="0.2">
      <c r="A4652" t="s">
        <v>10574</v>
      </c>
      <c r="B4652" t="s">
        <v>745</v>
      </c>
      <c r="C4652">
        <v>1</v>
      </c>
      <c r="D4652">
        <v>4</v>
      </c>
      <c r="E4652" t="s">
        <v>2219</v>
      </c>
      <c r="F4652">
        <v>120.363</v>
      </c>
      <c r="G4652">
        <v>96.316999999999993</v>
      </c>
      <c r="H4652">
        <v>50.354999999999997</v>
      </c>
      <c r="I4652">
        <v>11592.942999999999</v>
      </c>
      <c r="J4652">
        <v>4727907</v>
      </c>
      <c r="K4652">
        <v>55.856999999999999</v>
      </c>
      <c r="L4652">
        <v>18.542999999999999</v>
      </c>
      <c r="M4652">
        <v>6723.107</v>
      </c>
      <c r="N4652">
        <v>2741860</v>
      </c>
      <c r="O4652">
        <v>16.844000000000001</v>
      </c>
      <c r="P4652">
        <v>27.677</v>
      </c>
      <c r="Q4652">
        <v>2027.3309999999999</v>
      </c>
      <c r="R4652">
        <v>826799</v>
      </c>
      <c r="S4652">
        <v>0.182</v>
      </c>
      <c r="T4652">
        <v>6.8070000000000004</v>
      </c>
      <c r="U4652">
        <v>21.884</v>
      </c>
      <c r="V4652">
        <v>8925</v>
      </c>
      <c r="W4652">
        <v>35</v>
      </c>
      <c r="X4652">
        <f t="shared" si="158"/>
        <v>1617.2231899999999</v>
      </c>
      <c r="Y4652">
        <f t="shared" si="159"/>
        <v>29.648</v>
      </c>
    </row>
    <row r="4653" spans="1:25" x14ac:dyDescent="0.2">
      <c r="A4653" t="s">
        <v>10574</v>
      </c>
      <c r="B4653" t="s">
        <v>745</v>
      </c>
      <c r="C4653">
        <v>1</v>
      </c>
      <c r="D4653">
        <v>5</v>
      </c>
      <c r="E4653" t="s">
        <v>4983</v>
      </c>
      <c r="F4653">
        <v>126.691</v>
      </c>
      <c r="G4653">
        <v>73.459999999999994</v>
      </c>
      <c r="H4653">
        <v>36.908999999999999</v>
      </c>
      <c r="I4653">
        <v>9306.7199999999993</v>
      </c>
      <c r="J4653">
        <v>3795525</v>
      </c>
      <c r="K4653">
        <v>86.063000000000002</v>
      </c>
      <c r="L4653">
        <v>35.345999999999997</v>
      </c>
      <c r="M4653">
        <v>10903.483</v>
      </c>
      <c r="N4653">
        <v>4446727</v>
      </c>
      <c r="O4653">
        <v>6.35</v>
      </c>
      <c r="P4653">
        <v>12.865</v>
      </c>
      <c r="Q4653">
        <v>804.47500000000002</v>
      </c>
      <c r="R4653">
        <v>328086</v>
      </c>
      <c r="S4653">
        <v>9.9000000000000005E-2</v>
      </c>
      <c r="T4653">
        <v>5.016</v>
      </c>
      <c r="U4653">
        <v>12.505000000000001</v>
      </c>
      <c r="V4653">
        <v>5100</v>
      </c>
      <c r="W4653">
        <v>20</v>
      </c>
      <c r="X4653">
        <f t="shared" si="158"/>
        <v>284.31015000000008</v>
      </c>
      <c r="Y4653">
        <f t="shared" si="159"/>
        <v>13.298</v>
      </c>
    </row>
    <row r="4654" spans="1:25" x14ac:dyDescent="0.2">
      <c r="A4654" t="s">
        <v>10574</v>
      </c>
      <c r="B4654" t="s">
        <v>745</v>
      </c>
      <c r="C4654">
        <v>1</v>
      </c>
      <c r="D4654">
        <v>6</v>
      </c>
      <c r="E4654" t="s">
        <v>1983</v>
      </c>
      <c r="F4654">
        <v>179.876</v>
      </c>
      <c r="G4654">
        <v>84.257999999999996</v>
      </c>
      <c r="H4654">
        <v>43.338999999999999</v>
      </c>
      <c r="I4654">
        <v>15155.942999999999</v>
      </c>
      <c r="J4654">
        <v>6180992</v>
      </c>
      <c r="K4654">
        <v>5.976</v>
      </c>
      <c r="L4654">
        <v>2.9990000000000001</v>
      </c>
      <c r="M4654">
        <v>1074.931</v>
      </c>
      <c r="N4654">
        <v>438385</v>
      </c>
      <c r="O4654">
        <v>2.2400000000000002</v>
      </c>
      <c r="P4654">
        <v>4.6689999999999996</v>
      </c>
      <c r="Q4654">
        <v>402.96600000000001</v>
      </c>
      <c r="R4654">
        <v>164340</v>
      </c>
      <c r="S4654">
        <v>0.01</v>
      </c>
      <c r="T4654">
        <v>1.631</v>
      </c>
      <c r="U4654">
        <v>1.8759999999999999</v>
      </c>
      <c r="V4654">
        <v>765</v>
      </c>
      <c r="W4654">
        <v>3</v>
      </c>
      <c r="X4654">
        <f t="shared" si="158"/>
        <v>0</v>
      </c>
      <c r="Y4654">
        <f t="shared" si="159"/>
        <v>0</v>
      </c>
    </row>
    <row r="4655" spans="1:25" x14ac:dyDescent="0.2">
      <c r="A4655" t="s">
        <v>10574</v>
      </c>
      <c r="B4655" t="s">
        <v>745</v>
      </c>
      <c r="C4655">
        <v>1</v>
      </c>
      <c r="D4655">
        <v>7</v>
      </c>
      <c r="E4655" t="s">
        <v>2227</v>
      </c>
      <c r="F4655">
        <v>123.553</v>
      </c>
      <c r="G4655">
        <v>69.048000000000002</v>
      </c>
      <c r="H4655">
        <v>31.696000000000002</v>
      </c>
      <c r="I4655">
        <v>8531.0290000000005</v>
      </c>
      <c r="J4655">
        <v>3479178</v>
      </c>
      <c r="K4655">
        <v>85.090999999999994</v>
      </c>
      <c r="L4655">
        <v>35.938000000000002</v>
      </c>
      <c r="M4655">
        <v>10513.165000000001</v>
      </c>
      <c r="N4655">
        <v>4287545</v>
      </c>
      <c r="O4655">
        <v>6.14</v>
      </c>
      <c r="P4655">
        <v>12.407999999999999</v>
      </c>
      <c r="Q4655">
        <v>758.57799999999997</v>
      </c>
      <c r="R4655">
        <v>309368</v>
      </c>
      <c r="S4655">
        <v>0.106</v>
      </c>
      <c r="T4655">
        <v>5.2050000000000001</v>
      </c>
      <c r="U4655">
        <v>13.131</v>
      </c>
      <c r="V4655">
        <v>5355</v>
      </c>
      <c r="W4655">
        <v>21</v>
      </c>
      <c r="X4655">
        <f t="shared" si="158"/>
        <v>234.28242</v>
      </c>
      <c r="Y4655">
        <f t="shared" si="159"/>
        <v>14.388</v>
      </c>
    </row>
    <row r="4656" spans="1:25" x14ac:dyDescent="0.2">
      <c r="A4656" t="s">
        <v>10574</v>
      </c>
      <c r="B4656" t="s">
        <v>745</v>
      </c>
      <c r="C4656">
        <v>1</v>
      </c>
      <c r="D4656">
        <v>8</v>
      </c>
      <c r="E4656" t="s">
        <v>4984</v>
      </c>
      <c r="F4656">
        <v>203.23099999999999</v>
      </c>
      <c r="G4656">
        <v>74.260999999999996</v>
      </c>
      <c r="H4656">
        <v>40.612000000000002</v>
      </c>
      <c r="I4656">
        <v>15092.217000000001</v>
      </c>
      <c r="J4656">
        <v>6155003</v>
      </c>
      <c r="K4656">
        <v>10.252000000000001</v>
      </c>
      <c r="L4656">
        <v>5.1829999999999998</v>
      </c>
      <c r="M4656">
        <v>2083.527</v>
      </c>
      <c r="N4656">
        <v>849717</v>
      </c>
      <c r="O4656">
        <v>2.6669999999999998</v>
      </c>
      <c r="P4656">
        <v>7.2539999999999996</v>
      </c>
      <c r="Q4656">
        <v>541.95899999999995</v>
      </c>
      <c r="R4656">
        <v>221025</v>
      </c>
      <c r="S4656">
        <v>2.1999999999999999E-2</v>
      </c>
      <c r="T4656">
        <v>2.343</v>
      </c>
      <c r="U4656">
        <v>4.3769999999999998</v>
      </c>
      <c r="V4656">
        <v>1785</v>
      </c>
      <c r="W4656">
        <v>7</v>
      </c>
      <c r="X4656">
        <f t="shared" si="158"/>
        <v>0</v>
      </c>
      <c r="Y4656">
        <f t="shared" si="159"/>
        <v>0</v>
      </c>
    </row>
    <row r="4657" spans="1:25" x14ac:dyDescent="0.2">
      <c r="A4657" t="s">
        <v>10574</v>
      </c>
      <c r="B4657" t="s">
        <v>745</v>
      </c>
      <c r="C4657">
        <v>1</v>
      </c>
      <c r="D4657">
        <v>9</v>
      </c>
      <c r="E4657" t="s">
        <v>2827</v>
      </c>
      <c r="F4657">
        <v>285.71499999999997</v>
      </c>
      <c r="G4657">
        <v>75.540999999999997</v>
      </c>
      <c r="H4657">
        <v>43.691000000000003</v>
      </c>
      <c r="I4657">
        <v>21583.25</v>
      </c>
      <c r="J4657">
        <v>8802217</v>
      </c>
      <c r="K4657">
        <v>68.867000000000004</v>
      </c>
      <c r="L4657">
        <v>25.446999999999999</v>
      </c>
      <c r="M4657">
        <v>19676.420999999998</v>
      </c>
      <c r="N4657">
        <v>8024562</v>
      </c>
      <c r="O4657">
        <v>15.35</v>
      </c>
      <c r="P4657">
        <v>24.462</v>
      </c>
      <c r="Q4657">
        <v>4385.7030000000004</v>
      </c>
      <c r="R4657">
        <v>1788605</v>
      </c>
      <c r="S4657">
        <v>0.13300000000000001</v>
      </c>
      <c r="T4657">
        <v>5.8330000000000002</v>
      </c>
      <c r="U4657">
        <v>38.140999999999998</v>
      </c>
      <c r="V4657">
        <v>15555</v>
      </c>
      <c r="W4657">
        <v>61</v>
      </c>
      <c r="X4657">
        <f t="shared" si="158"/>
        <v>4187.8486700000012</v>
      </c>
      <c r="Y4657">
        <f t="shared" si="159"/>
        <v>57.988000000000007</v>
      </c>
    </row>
    <row r="4658" spans="1:25" x14ac:dyDescent="0.2">
      <c r="A4658" t="s">
        <v>10574</v>
      </c>
      <c r="B4658" t="s">
        <v>745</v>
      </c>
      <c r="C4658">
        <v>1</v>
      </c>
      <c r="D4658">
        <v>10</v>
      </c>
      <c r="E4658" t="s">
        <v>4985</v>
      </c>
      <c r="F4658">
        <v>181.52600000000001</v>
      </c>
      <c r="G4658">
        <v>80.852000000000004</v>
      </c>
      <c r="H4658">
        <v>38.719000000000001</v>
      </c>
      <c r="I4658">
        <v>14676.751</v>
      </c>
      <c r="J4658">
        <v>5985565</v>
      </c>
      <c r="K4658">
        <v>78.676000000000002</v>
      </c>
      <c r="L4658">
        <v>31.952999999999999</v>
      </c>
      <c r="M4658">
        <v>14281.722</v>
      </c>
      <c r="N4658">
        <v>5824462</v>
      </c>
      <c r="O4658">
        <v>6.0750000000000002</v>
      </c>
      <c r="P4658">
        <v>14.116</v>
      </c>
      <c r="Q4658">
        <v>1102.81</v>
      </c>
      <c r="R4658">
        <v>449755</v>
      </c>
      <c r="S4658">
        <v>6.2E-2</v>
      </c>
      <c r="T4658">
        <v>3.976</v>
      </c>
      <c r="U4658">
        <v>11.255000000000001</v>
      </c>
      <c r="V4658">
        <v>4590</v>
      </c>
      <c r="W4658">
        <v>18</v>
      </c>
      <c r="X4658">
        <f t="shared" si="158"/>
        <v>609.49530000000004</v>
      </c>
      <c r="Y4658">
        <f t="shared" si="159"/>
        <v>11.118</v>
      </c>
    </row>
    <row r="4659" spans="1:25" x14ac:dyDescent="0.2">
      <c r="A4659" t="s">
        <v>10574</v>
      </c>
      <c r="B4659" t="s">
        <v>745</v>
      </c>
      <c r="C4659">
        <v>1</v>
      </c>
      <c r="D4659">
        <v>11</v>
      </c>
      <c r="E4659" t="s">
        <v>4986</v>
      </c>
      <c r="F4659">
        <v>75.596000000000004</v>
      </c>
      <c r="G4659">
        <v>82.22</v>
      </c>
      <c r="H4659">
        <v>49.710999999999999</v>
      </c>
      <c r="I4659">
        <v>6215.4719999999998</v>
      </c>
      <c r="J4659">
        <v>2534833</v>
      </c>
      <c r="K4659">
        <v>30.234000000000002</v>
      </c>
      <c r="L4659">
        <v>12.151</v>
      </c>
      <c r="M4659">
        <v>2285.5369999999998</v>
      </c>
      <c r="N4659">
        <v>932102</v>
      </c>
      <c r="O4659">
        <v>7.2050000000000001</v>
      </c>
      <c r="P4659">
        <v>16.995999999999999</v>
      </c>
      <c r="Q4659">
        <v>544.68799999999999</v>
      </c>
      <c r="R4659">
        <v>222138</v>
      </c>
      <c r="S4659">
        <v>5.8000000000000003E-2</v>
      </c>
      <c r="T4659">
        <v>3.8420000000000001</v>
      </c>
      <c r="U4659">
        <v>4.3769999999999998</v>
      </c>
      <c r="V4659">
        <v>1785</v>
      </c>
      <c r="W4659">
        <v>7</v>
      </c>
      <c r="X4659">
        <f t="shared" si="158"/>
        <v>1.142320000000002</v>
      </c>
      <c r="Y4659">
        <f t="shared" si="159"/>
        <v>0</v>
      </c>
    </row>
    <row r="4660" spans="1:25" x14ac:dyDescent="0.2">
      <c r="A4660" t="s">
        <v>10574</v>
      </c>
      <c r="B4660" t="s">
        <v>745</v>
      </c>
      <c r="C4660">
        <v>2</v>
      </c>
      <c r="D4660">
        <v>1</v>
      </c>
      <c r="E4660" t="s">
        <v>4987</v>
      </c>
      <c r="F4660">
        <v>167.61799999999999</v>
      </c>
      <c r="G4660">
        <v>108.077</v>
      </c>
      <c r="H4660">
        <v>52.222999999999999</v>
      </c>
      <c r="I4660">
        <v>18115.655999999999</v>
      </c>
      <c r="J4660">
        <v>7388041</v>
      </c>
      <c r="K4660">
        <v>6.7409999999999997</v>
      </c>
      <c r="L4660">
        <v>3.5819999999999999</v>
      </c>
      <c r="M4660">
        <v>1129.8979999999999</v>
      </c>
      <c r="N4660">
        <v>460802</v>
      </c>
      <c r="O4660">
        <v>3.149</v>
      </c>
      <c r="P4660">
        <v>4.7560000000000002</v>
      </c>
      <c r="Q4660">
        <v>527.79100000000005</v>
      </c>
      <c r="R4660">
        <v>215247</v>
      </c>
      <c r="S4660">
        <v>1.9E-2</v>
      </c>
      <c r="T4660">
        <v>2.181</v>
      </c>
      <c r="U4660">
        <v>3.1259999999999999</v>
      </c>
      <c r="V4660">
        <v>1275</v>
      </c>
      <c r="W4660">
        <v>5</v>
      </c>
      <c r="X4660">
        <f t="shared" si="158"/>
        <v>0</v>
      </c>
      <c r="Y4660">
        <f t="shared" si="159"/>
        <v>0</v>
      </c>
    </row>
    <row r="4661" spans="1:25" x14ac:dyDescent="0.2">
      <c r="A4661" t="s">
        <v>10574</v>
      </c>
      <c r="B4661" t="s">
        <v>745</v>
      </c>
      <c r="C4661">
        <v>2</v>
      </c>
      <c r="D4661">
        <v>2</v>
      </c>
      <c r="E4661" t="s">
        <v>4988</v>
      </c>
      <c r="F4661">
        <v>158.64099999999999</v>
      </c>
      <c r="G4661">
        <v>92.869</v>
      </c>
      <c r="H4661">
        <v>49.112000000000002</v>
      </c>
      <c r="I4661">
        <v>14732.76</v>
      </c>
      <c r="J4661">
        <v>6008407</v>
      </c>
      <c r="K4661">
        <v>8.33</v>
      </c>
      <c r="L4661">
        <v>4.2809999999999997</v>
      </c>
      <c r="M4661">
        <v>1321.5429999999999</v>
      </c>
      <c r="N4661">
        <v>538960</v>
      </c>
      <c r="O4661">
        <v>3.569</v>
      </c>
      <c r="P4661">
        <v>5.6289999999999996</v>
      </c>
      <c r="Q4661">
        <v>566.15</v>
      </c>
      <c r="R4661">
        <v>230891</v>
      </c>
      <c r="S4661">
        <v>2.4E-2</v>
      </c>
      <c r="T4661">
        <v>2.456</v>
      </c>
      <c r="U4661">
        <v>3.7519999999999998</v>
      </c>
      <c r="V4661">
        <v>1530</v>
      </c>
      <c r="W4661">
        <v>6</v>
      </c>
      <c r="X4661">
        <f t="shared" si="158"/>
        <v>24.535899999999991</v>
      </c>
      <c r="Y4661">
        <f t="shared" si="159"/>
        <v>0</v>
      </c>
    </row>
    <row r="4662" spans="1:25" x14ac:dyDescent="0.2">
      <c r="A4662" t="s">
        <v>10574</v>
      </c>
      <c r="B4662" t="s">
        <v>745</v>
      </c>
      <c r="C4662">
        <v>2</v>
      </c>
      <c r="D4662">
        <v>3</v>
      </c>
      <c r="E4662" t="s">
        <v>4989</v>
      </c>
      <c r="F4662">
        <v>228.03800000000001</v>
      </c>
      <c r="G4662">
        <v>59.689</v>
      </c>
      <c r="H4662">
        <v>32.543999999999997</v>
      </c>
      <c r="I4662">
        <v>13611.305</v>
      </c>
      <c r="J4662">
        <v>5551048</v>
      </c>
      <c r="K4662">
        <v>6.1310000000000002</v>
      </c>
      <c r="L4662">
        <v>5.6820000000000004</v>
      </c>
      <c r="M4662">
        <v>1398.0440000000001</v>
      </c>
      <c r="N4662">
        <v>570159</v>
      </c>
      <c r="O4662">
        <v>2.8849999999999998</v>
      </c>
      <c r="P4662">
        <v>7.8659999999999997</v>
      </c>
      <c r="Q4662">
        <v>657.952</v>
      </c>
      <c r="R4662">
        <v>268330</v>
      </c>
      <c r="S4662">
        <v>3.3000000000000002E-2</v>
      </c>
      <c r="T4662">
        <v>2.8959999999999999</v>
      </c>
      <c r="U4662">
        <v>7.5030000000000001</v>
      </c>
      <c r="V4662">
        <v>3060</v>
      </c>
      <c r="W4662">
        <v>12</v>
      </c>
      <c r="X4662">
        <f t="shared" si="158"/>
        <v>124.60008000000002</v>
      </c>
      <c r="Y4662">
        <f t="shared" si="159"/>
        <v>4.5780000000000003</v>
      </c>
    </row>
    <row r="4663" spans="1:25" x14ac:dyDescent="0.2">
      <c r="A4663" t="s">
        <v>10574</v>
      </c>
      <c r="B4663" t="s">
        <v>745</v>
      </c>
      <c r="C4663">
        <v>2</v>
      </c>
      <c r="D4663">
        <v>4</v>
      </c>
      <c r="E4663" t="s">
        <v>4990</v>
      </c>
      <c r="F4663">
        <v>222.49700000000001</v>
      </c>
      <c r="G4663">
        <v>86.88</v>
      </c>
      <c r="H4663">
        <v>40.338000000000001</v>
      </c>
      <c r="I4663">
        <v>19330.433000000001</v>
      </c>
      <c r="J4663">
        <v>7883459</v>
      </c>
      <c r="K4663">
        <v>7.7329999999999997</v>
      </c>
      <c r="L4663">
        <v>4.1429999999999998</v>
      </c>
      <c r="M4663">
        <v>1720.6759999999999</v>
      </c>
      <c r="N4663">
        <v>701737</v>
      </c>
      <c r="O4663">
        <v>3.6589999999999998</v>
      </c>
      <c r="P4663">
        <v>5.335</v>
      </c>
      <c r="Q4663">
        <v>814.06700000000001</v>
      </c>
      <c r="R4663">
        <v>331998</v>
      </c>
      <c r="S4663">
        <v>2.8000000000000001E-2</v>
      </c>
      <c r="T4663">
        <v>2.677</v>
      </c>
      <c r="U4663">
        <v>6.2530000000000001</v>
      </c>
      <c r="V4663">
        <v>2550</v>
      </c>
      <c r="W4663">
        <v>10</v>
      </c>
      <c r="X4663">
        <f t="shared" si="158"/>
        <v>294.76543000000004</v>
      </c>
      <c r="Y4663">
        <f t="shared" si="159"/>
        <v>2.3980000000000006</v>
      </c>
    </row>
    <row r="4664" spans="1:25" x14ac:dyDescent="0.2">
      <c r="A4664" t="s">
        <v>10574</v>
      </c>
      <c r="B4664" t="s">
        <v>745</v>
      </c>
      <c r="C4664">
        <v>2</v>
      </c>
      <c r="D4664">
        <v>5</v>
      </c>
      <c r="E4664" t="s">
        <v>4991</v>
      </c>
      <c r="F4664">
        <v>392.23599999999999</v>
      </c>
      <c r="G4664">
        <v>74.254999999999995</v>
      </c>
      <c r="H4664">
        <v>41.362000000000002</v>
      </c>
      <c r="I4664">
        <v>29125.563999999998</v>
      </c>
      <c r="J4664">
        <v>11878171</v>
      </c>
      <c r="K4664">
        <v>35.255000000000003</v>
      </c>
      <c r="L4664">
        <v>22.43</v>
      </c>
      <c r="M4664">
        <v>13828.433999999999</v>
      </c>
      <c r="N4664">
        <v>5639599</v>
      </c>
      <c r="O4664">
        <v>24.73</v>
      </c>
      <c r="P4664">
        <v>32.409999999999997</v>
      </c>
      <c r="Q4664">
        <v>9699.8089999999993</v>
      </c>
      <c r="R4664">
        <v>3955837</v>
      </c>
      <c r="S4664">
        <v>0.16300000000000001</v>
      </c>
      <c r="T4664">
        <v>6.4370000000000003</v>
      </c>
      <c r="U4664">
        <v>63.777000000000001</v>
      </c>
      <c r="V4664">
        <v>26010</v>
      </c>
      <c r="W4664">
        <v>102</v>
      </c>
      <c r="X4664">
        <f t="shared" si="158"/>
        <v>9980.2242100000003</v>
      </c>
      <c r="Y4664">
        <f t="shared" si="159"/>
        <v>102.67800000000001</v>
      </c>
    </row>
    <row r="4665" spans="1:25" x14ac:dyDescent="0.2">
      <c r="A4665" t="s">
        <v>10574</v>
      </c>
      <c r="B4665" t="s">
        <v>745</v>
      </c>
      <c r="C4665">
        <v>2</v>
      </c>
      <c r="D4665">
        <v>6</v>
      </c>
      <c r="E4665" t="s">
        <v>4992</v>
      </c>
      <c r="F4665">
        <v>308.56799999999998</v>
      </c>
      <c r="G4665">
        <v>81.617000000000004</v>
      </c>
      <c r="H4665">
        <v>36.725000000000001</v>
      </c>
      <c r="I4665">
        <v>25184.371999999999</v>
      </c>
      <c r="J4665">
        <v>10270849</v>
      </c>
      <c r="K4665">
        <v>54.012999999999998</v>
      </c>
      <c r="L4665">
        <v>23.219000000000001</v>
      </c>
      <c r="M4665">
        <v>16666.75</v>
      </c>
      <c r="N4665">
        <v>6797139</v>
      </c>
      <c r="O4665">
        <v>23.439</v>
      </c>
      <c r="P4665">
        <v>29.568000000000001</v>
      </c>
      <c r="Q4665">
        <v>7232.5230000000001</v>
      </c>
      <c r="R4665">
        <v>2949613</v>
      </c>
      <c r="S4665">
        <v>0.219</v>
      </c>
      <c r="T4665">
        <v>7.4669999999999996</v>
      </c>
      <c r="U4665">
        <v>67.528999999999996</v>
      </c>
      <c r="V4665">
        <v>27540</v>
      </c>
      <c r="W4665">
        <v>108</v>
      </c>
      <c r="X4665">
        <f t="shared" si="158"/>
        <v>7290.8824700000005</v>
      </c>
      <c r="Y4665">
        <f t="shared" si="159"/>
        <v>109.21800000000002</v>
      </c>
    </row>
    <row r="4666" spans="1:25" x14ac:dyDescent="0.2">
      <c r="A4666" t="s">
        <v>10574</v>
      </c>
      <c r="B4666" t="s">
        <v>745</v>
      </c>
      <c r="C4666">
        <v>2</v>
      </c>
      <c r="D4666">
        <v>7</v>
      </c>
      <c r="E4666" t="s">
        <v>4993</v>
      </c>
      <c r="F4666">
        <v>296.97399999999999</v>
      </c>
      <c r="G4666">
        <v>72.474000000000004</v>
      </c>
      <c r="H4666">
        <v>37.405999999999999</v>
      </c>
      <c r="I4666">
        <v>21522.982</v>
      </c>
      <c r="J4666">
        <v>8777638</v>
      </c>
      <c r="K4666">
        <v>12.172000000000001</v>
      </c>
      <c r="L4666">
        <v>8.6329999999999991</v>
      </c>
      <c r="M4666">
        <v>3614.73</v>
      </c>
      <c r="N4666">
        <v>1474182</v>
      </c>
      <c r="O4666">
        <v>4.0069999999999997</v>
      </c>
      <c r="P4666">
        <v>8.1349999999999998</v>
      </c>
      <c r="Q4666">
        <v>1189.9259999999999</v>
      </c>
      <c r="R4666">
        <v>485283</v>
      </c>
      <c r="S4666">
        <v>5.5E-2</v>
      </c>
      <c r="T4666">
        <v>3.7360000000000002</v>
      </c>
      <c r="U4666">
        <v>16.257000000000001</v>
      </c>
      <c r="V4666">
        <v>6630</v>
      </c>
      <c r="W4666">
        <v>26</v>
      </c>
      <c r="X4666">
        <f t="shared" si="158"/>
        <v>704.45173999999997</v>
      </c>
      <c r="Y4666">
        <f t="shared" si="159"/>
        <v>19.838000000000001</v>
      </c>
    </row>
    <row r="4667" spans="1:25" x14ac:dyDescent="0.2">
      <c r="A4667" t="s">
        <v>10574</v>
      </c>
      <c r="B4667" t="s">
        <v>745</v>
      </c>
      <c r="C4667">
        <v>2</v>
      </c>
      <c r="D4667">
        <v>8</v>
      </c>
      <c r="E4667" t="s">
        <v>4994</v>
      </c>
      <c r="F4667">
        <v>201.846</v>
      </c>
      <c r="G4667">
        <v>77.391999999999996</v>
      </c>
      <c r="H4667">
        <v>39.027000000000001</v>
      </c>
      <c r="I4667">
        <v>15621.255999999999</v>
      </c>
      <c r="J4667">
        <v>6370759</v>
      </c>
      <c r="K4667">
        <v>3.262</v>
      </c>
      <c r="L4667">
        <v>2.411</v>
      </c>
      <c r="M4667">
        <v>658.40800000000002</v>
      </c>
      <c r="N4667">
        <v>268516</v>
      </c>
      <c r="O4667">
        <v>3.1469999999999998</v>
      </c>
      <c r="P4667">
        <v>6.1630000000000003</v>
      </c>
      <c r="Q4667">
        <v>635.18200000000002</v>
      </c>
      <c r="R4667">
        <v>259044</v>
      </c>
      <c r="S4667">
        <v>4.2999999999999997E-2</v>
      </c>
      <c r="T4667">
        <v>3.3250000000000002</v>
      </c>
      <c r="U4667">
        <v>8.7539999999999996</v>
      </c>
      <c r="V4667">
        <v>3570</v>
      </c>
      <c r="W4667">
        <v>14</v>
      </c>
      <c r="X4667">
        <f t="shared" si="158"/>
        <v>99.780780000000036</v>
      </c>
      <c r="Y4667">
        <f t="shared" si="159"/>
        <v>6.7580000000000009</v>
      </c>
    </row>
    <row r="4668" spans="1:25" x14ac:dyDescent="0.2">
      <c r="A4668" t="s">
        <v>10574</v>
      </c>
      <c r="B4668" t="s">
        <v>745</v>
      </c>
      <c r="C4668">
        <v>2</v>
      </c>
      <c r="D4668">
        <v>9</v>
      </c>
      <c r="E4668" t="s">
        <v>4995</v>
      </c>
      <c r="F4668">
        <v>206.63499999999999</v>
      </c>
      <c r="G4668">
        <v>80.024000000000001</v>
      </c>
      <c r="H4668">
        <v>40.963999999999999</v>
      </c>
      <c r="I4668">
        <v>16535.674999999999</v>
      </c>
      <c r="J4668">
        <v>6743683</v>
      </c>
      <c r="K4668">
        <v>3.21</v>
      </c>
      <c r="L4668">
        <v>1.9970000000000001</v>
      </c>
      <c r="M4668">
        <v>663.38300000000004</v>
      </c>
      <c r="N4668">
        <v>270545</v>
      </c>
      <c r="O4668">
        <v>2.9020000000000001</v>
      </c>
      <c r="P4668">
        <v>6.0330000000000004</v>
      </c>
      <c r="Q4668">
        <v>599.70899999999995</v>
      </c>
      <c r="R4668">
        <v>244577</v>
      </c>
      <c r="S4668">
        <v>2.7E-2</v>
      </c>
      <c r="T4668">
        <v>2.6349999999999998</v>
      </c>
      <c r="U4668">
        <v>5.6269999999999998</v>
      </c>
      <c r="V4668">
        <v>2295</v>
      </c>
      <c r="W4668">
        <v>9</v>
      </c>
      <c r="X4668">
        <f t="shared" si="158"/>
        <v>61.115209999999962</v>
      </c>
      <c r="Y4668">
        <f t="shared" si="159"/>
        <v>1.3080000000000003</v>
      </c>
    </row>
    <row r="4669" spans="1:25" x14ac:dyDescent="0.2">
      <c r="A4669" t="s">
        <v>10574</v>
      </c>
      <c r="B4669" t="s">
        <v>745</v>
      </c>
      <c r="C4669">
        <v>2</v>
      </c>
      <c r="D4669">
        <v>11</v>
      </c>
      <c r="E4669" t="s">
        <v>1079</v>
      </c>
      <c r="F4669">
        <v>346.26299999999998</v>
      </c>
      <c r="G4669">
        <v>81.724999999999994</v>
      </c>
      <c r="H4669">
        <v>39.709000000000003</v>
      </c>
      <c r="I4669">
        <v>28298.45</v>
      </c>
      <c r="J4669">
        <v>11540852</v>
      </c>
      <c r="K4669">
        <v>4.0579999999999998</v>
      </c>
      <c r="L4669">
        <v>2.911</v>
      </c>
      <c r="M4669">
        <v>1405.2260000000001</v>
      </c>
      <c r="N4669">
        <v>573088</v>
      </c>
      <c r="O4669">
        <v>2.492</v>
      </c>
      <c r="P4669">
        <v>4.5659999999999998</v>
      </c>
      <c r="Q4669">
        <v>862.99199999999996</v>
      </c>
      <c r="R4669">
        <v>351951</v>
      </c>
      <c r="S4669">
        <v>2.7E-2</v>
      </c>
      <c r="T4669">
        <v>2.6280000000000001</v>
      </c>
      <c r="U4669">
        <v>9.3789999999999996</v>
      </c>
      <c r="V4669">
        <v>3825</v>
      </c>
      <c r="W4669">
        <v>15</v>
      </c>
      <c r="X4669">
        <f t="shared" si="158"/>
        <v>348.09368000000001</v>
      </c>
      <c r="Y4669">
        <f t="shared" si="159"/>
        <v>7.8480000000000008</v>
      </c>
    </row>
    <row r="4670" spans="1:25" x14ac:dyDescent="0.2">
      <c r="A4670" t="s">
        <v>10574</v>
      </c>
      <c r="B4670" t="s">
        <v>745</v>
      </c>
      <c r="C4670">
        <v>2</v>
      </c>
      <c r="D4670">
        <v>13</v>
      </c>
      <c r="E4670" t="s">
        <v>4996</v>
      </c>
      <c r="F4670">
        <v>332.61700000000002</v>
      </c>
      <c r="G4670">
        <v>53.72</v>
      </c>
      <c r="H4670">
        <v>30.678000000000001</v>
      </c>
      <c r="I4670">
        <v>17868.073</v>
      </c>
      <c r="J4670">
        <v>7287070</v>
      </c>
      <c r="K4670">
        <v>2.8639999999999999</v>
      </c>
      <c r="L4670">
        <v>1.732</v>
      </c>
      <c r="M4670">
        <v>952.53099999999995</v>
      </c>
      <c r="N4670">
        <v>388467</v>
      </c>
      <c r="O4670">
        <v>3.6379999999999999</v>
      </c>
      <c r="P4670">
        <v>10.058</v>
      </c>
      <c r="Q4670">
        <v>1210.1790000000001</v>
      </c>
      <c r="R4670">
        <v>493543</v>
      </c>
      <c r="S4670">
        <v>4.2999999999999997E-2</v>
      </c>
      <c r="T4670">
        <v>3.32</v>
      </c>
      <c r="U4670">
        <v>14.381</v>
      </c>
      <c r="V4670">
        <v>5865</v>
      </c>
      <c r="W4670">
        <v>23</v>
      </c>
      <c r="X4670">
        <f t="shared" si="158"/>
        <v>726.52751000000012</v>
      </c>
      <c r="Y4670">
        <f t="shared" si="159"/>
        <v>16.568000000000001</v>
      </c>
    </row>
    <row r="4671" spans="1:25" x14ac:dyDescent="0.2">
      <c r="A4671" t="s">
        <v>10574</v>
      </c>
      <c r="B4671" t="s">
        <v>745</v>
      </c>
      <c r="C4671">
        <v>2</v>
      </c>
      <c r="D4671">
        <v>14</v>
      </c>
      <c r="E4671" t="s">
        <v>4997</v>
      </c>
      <c r="F4671">
        <v>333.80099999999999</v>
      </c>
      <c r="G4671">
        <v>83.022999999999996</v>
      </c>
      <c r="H4671">
        <v>42.640999999999998</v>
      </c>
      <c r="I4671">
        <v>27713.321</v>
      </c>
      <c r="J4671">
        <v>11302221</v>
      </c>
      <c r="K4671">
        <v>35.661999999999999</v>
      </c>
      <c r="L4671">
        <v>27.84</v>
      </c>
      <c r="M4671">
        <v>11903.923000000001</v>
      </c>
      <c r="N4671">
        <v>4854733</v>
      </c>
      <c r="O4671">
        <v>17.003</v>
      </c>
      <c r="P4671">
        <v>20.907</v>
      </c>
      <c r="Q4671">
        <v>5675.6469999999999</v>
      </c>
      <c r="R4671">
        <v>2314678</v>
      </c>
      <c r="S4671">
        <v>0.161</v>
      </c>
      <c r="T4671">
        <v>6.407</v>
      </c>
      <c r="U4671">
        <v>53.773000000000003</v>
      </c>
      <c r="V4671">
        <v>21930</v>
      </c>
      <c r="W4671">
        <v>86</v>
      </c>
      <c r="X4671">
        <f t="shared" si="158"/>
        <v>5593.8876300000002</v>
      </c>
      <c r="Y4671">
        <f t="shared" si="159"/>
        <v>85.238000000000014</v>
      </c>
    </row>
    <row r="4672" spans="1:25" x14ac:dyDescent="0.2">
      <c r="A4672" t="s">
        <v>10574</v>
      </c>
      <c r="B4672" t="s">
        <v>745</v>
      </c>
      <c r="C4672">
        <v>2</v>
      </c>
      <c r="D4672">
        <v>15</v>
      </c>
      <c r="E4672" t="s">
        <v>4998</v>
      </c>
      <c r="F4672">
        <v>133.054</v>
      </c>
      <c r="G4672">
        <v>78.805999999999997</v>
      </c>
      <c r="H4672">
        <v>40.686</v>
      </c>
      <c r="I4672">
        <v>10485.42</v>
      </c>
      <c r="J4672">
        <v>4276230</v>
      </c>
      <c r="K4672">
        <v>5.0309999999999997</v>
      </c>
      <c r="L4672">
        <v>3.4289999999999998</v>
      </c>
      <c r="M4672">
        <v>669.36800000000005</v>
      </c>
      <c r="N4672">
        <v>272986</v>
      </c>
      <c r="O4672">
        <v>2.4449999999999998</v>
      </c>
      <c r="P4672">
        <v>5.1970000000000001</v>
      </c>
      <c r="Q4672">
        <v>325.33699999999999</v>
      </c>
      <c r="R4672">
        <v>132681</v>
      </c>
      <c r="S4672">
        <v>1.4E-2</v>
      </c>
      <c r="T4672">
        <v>1.8959999999999999</v>
      </c>
      <c r="U4672">
        <v>1.8759999999999999</v>
      </c>
      <c r="V4672">
        <v>765</v>
      </c>
      <c r="W4672">
        <v>3</v>
      </c>
      <c r="X4672">
        <f t="shared" si="158"/>
        <v>0</v>
      </c>
      <c r="Y4672">
        <f t="shared" si="159"/>
        <v>0</v>
      </c>
    </row>
    <row r="4673" spans="1:25" x14ac:dyDescent="0.2">
      <c r="A4673" t="s">
        <v>10574</v>
      </c>
      <c r="B4673" t="s">
        <v>745</v>
      </c>
      <c r="C4673">
        <v>2</v>
      </c>
      <c r="D4673">
        <v>16</v>
      </c>
      <c r="E4673" t="s">
        <v>3218</v>
      </c>
      <c r="F4673">
        <v>21.702999999999999</v>
      </c>
      <c r="G4673">
        <v>74.853999999999999</v>
      </c>
      <c r="H4673">
        <v>56.481999999999999</v>
      </c>
      <c r="I4673">
        <v>1624.5519999999999</v>
      </c>
      <c r="J4673">
        <v>662535</v>
      </c>
      <c r="K4673">
        <v>3.2919999999999998</v>
      </c>
      <c r="L4673">
        <v>2.2389999999999999</v>
      </c>
      <c r="M4673">
        <v>71.44</v>
      </c>
      <c r="N4673">
        <v>29135</v>
      </c>
      <c r="O4673">
        <v>3.5249999999999999</v>
      </c>
      <c r="P4673">
        <v>11.2</v>
      </c>
      <c r="Q4673">
        <v>76.510999999999996</v>
      </c>
      <c r="R4673">
        <v>31203</v>
      </c>
      <c r="S4673">
        <v>2.9000000000000001E-2</v>
      </c>
      <c r="T4673">
        <v>2.71</v>
      </c>
      <c r="U4673">
        <v>0.625</v>
      </c>
      <c r="V4673">
        <v>255</v>
      </c>
      <c r="W4673">
        <v>1</v>
      </c>
      <c r="X4673">
        <f t="shared" si="158"/>
        <v>0</v>
      </c>
      <c r="Y4673">
        <f t="shared" si="159"/>
        <v>0</v>
      </c>
    </row>
    <row r="4674" spans="1:25" x14ac:dyDescent="0.2">
      <c r="A4674" t="s">
        <v>10574</v>
      </c>
      <c r="B4674" t="s">
        <v>745</v>
      </c>
      <c r="C4674">
        <v>2</v>
      </c>
      <c r="D4674">
        <v>17</v>
      </c>
      <c r="E4674" t="s">
        <v>4999</v>
      </c>
      <c r="F4674">
        <v>263.44499999999999</v>
      </c>
      <c r="G4674">
        <v>75.616</v>
      </c>
      <c r="H4674">
        <v>37.676000000000002</v>
      </c>
      <c r="I4674">
        <v>19920.596000000001</v>
      </c>
      <c r="J4674">
        <v>8124143</v>
      </c>
      <c r="K4674">
        <v>22.832999999999998</v>
      </c>
      <c r="L4674">
        <v>11.202</v>
      </c>
      <c r="M4674">
        <v>6015.2740000000003</v>
      </c>
      <c r="N4674">
        <v>2453187</v>
      </c>
      <c r="O4674">
        <v>6.6820000000000004</v>
      </c>
      <c r="P4674">
        <v>12.141</v>
      </c>
      <c r="Q4674">
        <v>1760.34</v>
      </c>
      <c r="R4674">
        <v>717913</v>
      </c>
      <c r="S4674">
        <v>8.5000000000000006E-2</v>
      </c>
      <c r="T4674">
        <v>4.6669999999999998</v>
      </c>
      <c r="U4674">
        <v>22.51</v>
      </c>
      <c r="V4674">
        <v>9180</v>
      </c>
      <c r="W4674">
        <v>36</v>
      </c>
      <c r="X4674">
        <f t="shared" si="158"/>
        <v>1326.203</v>
      </c>
      <c r="Y4674">
        <f t="shared" si="159"/>
        <v>30.738000000000003</v>
      </c>
    </row>
    <row r="4675" spans="1:25" x14ac:dyDescent="0.2">
      <c r="A4675" t="s">
        <v>10574</v>
      </c>
      <c r="B4675" t="s">
        <v>745</v>
      </c>
      <c r="C4675">
        <v>2</v>
      </c>
      <c r="D4675">
        <v>18</v>
      </c>
      <c r="E4675" t="s">
        <v>4069</v>
      </c>
      <c r="F4675">
        <v>332.10700000000003</v>
      </c>
      <c r="G4675">
        <v>67.290999999999997</v>
      </c>
      <c r="H4675">
        <v>41.457000000000001</v>
      </c>
      <c r="I4675">
        <v>22347.791000000001</v>
      </c>
      <c r="J4675">
        <v>9114017</v>
      </c>
      <c r="K4675">
        <v>45.508000000000003</v>
      </c>
      <c r="L4675">
        <v>26.24</v>
      </c>
      <c r="M4675">
        <v>15113.522999999999</v>
      </c>
      <c r="N4675">
        <v>6163692</v>
      </c>
      <c r="O4675">
        <v>28.602</v>
      </c>
      <c r="P4675">
        <v>30.565000000000001</v>
      </c>
      <c r="Q4675">
        <v>9498.8089999999993</v>
      </c>
      <c r="R4675">
        <v>3873864</v>
      </c>
      <c r="S4675">
        <v>0.13</v>
      </c>
      <c r="T4675">
        <v>5.7539999999999996</v>
      </c>
      <c r="U4675">
        <v>43.143000000000001</v>
      </c>
      <c r="V4675">
        <v>17595</v>
      </c>
      <c r="W4675">
        <v>69</v>
      </c>
      <c r="X4675">
        <f t="shared" si="158"/>
        <v>9761.1342100000002</v>
      </c>
      <c r="Y4675">
        <f t="shared" si="159"/>
        <v>66.708000000000013</v>
      </c>
    </row>
    <row r="4676" spans="1:25" x14ac:dyDescent="0.2">
      <c r="A4676" t="s">
        <v>10574</v>
      </c>
      <c r="B4676" t="s">
        <v>745</v>
      </c>
      <c r="C4676">
        <v>2</v>
      </c>
      <c r="D4676">
        <v>19</v>
      </c>
      <c r="E4676" t="s">
        <v>2890</v>
      </c>
      <c r="F4676">
        <v>155.471</v>
      </c>
      <c r="G4676">
        <v>62.093000000000004</v>
      </c>
      <c r="H4676">
        <v>42.484999999999999</v>
      </c>
      <c r="I4676">
        <v>9653.5779999999995</v>
      </c>
      <c r="J4676">
        <v>3936983</v>
      </c>
      <c r="K4676">
        <v>4.3570000000000002</v>
      </c>
      <c r="L4676">
        <v>3.3889999999999998</v>
      </c>
      <c r="M4676">
        <v>677.43799999999999</v>
      </c>
      <c r="N4676">
        <v>276277</v>
      </c>
      <c r="O4676">
        <v>2.6680000000000001</v>
      </c>
      <c r="P4676">
        <v>7.3090000000000002</v>
      </c>
      <c r="Q4676">
        <v>414.83600000000001</v>
      </c>
      <c r="R4676">
        <v>169181</v>
      </c>
      <c r="S4676">
        <v>1.2E-2</v>
      </c>
      <c r="T4676">
        <v>1.754</v>
      </c>
      <c r="U4676">
        <v>1.8759999999999999</v>
      </c>
      <c r="V4676">
        <v>765</v>
      </c>
      <c r="W4676">
        <v>3</v>
      </c>
      <c r="X4676">
        <f t="shared" si="158"/>
        <v>0</v>
      </c>
      <c r="Y4676">
        <f t="shared" si="159"/>
        <v>0</v>
      </c>
    </row>
    <row r="4677" spans="1:25" x14ac:dyDescent="0.2">
      <c r="A4677" t="s">
        <v>10574</v>
      </c>
      <c r="B4677" t="s">
        <v>745</v>
      </c>
      <c r="C4677">
        <v>2</v>
      </c>
      <c r="D4677">
        <v>20</v>
      </c>
      <c r="E4677" t="s">
        <v>5000</v>
      </c>
      <c r="F4677">
        <v>183.863</v>
      </c>
      <c r="G4677">
        <v>74.739000000000004</v>
      </c>
      <c r="H4677">
        <v>43.878999999999998</v>
      </c>
      <c r="I4677">
        <v>13741.64</v>
      </c>
      <c r="J4677">
        <v>5604202</v>
      </c>
      <c r="K4677">
        <v>3.258</v>
      </c>
      <c r="L4677">
        <v>1.9870000000000001</v>
      </c>
      <c r="M4677">
        <v>598.98800000000006</v>
      </c>
      <c r="N4677">
        <v>244283</v>
      </c>
      <c r="O4677">
        <v>2.4390000000000001</v>
      </c>
      <c r="P4677">
        <v>4.9950000000000001</v>
      </c>
      <c r="Q4677">
        <v>448.37200000000001</v>
      </c>
      <c r="R4677">
        <v>182858</v>
      </c>
      <c r="S4677">
        <v>1.7000000000000001E-2</v>
      </c>
      <c r="T4677">
        <v>2.0819999999999999</v>
      </c>
      <c r="U4677">
        <v>3.1259999999999999</v>
      </c>
      <c r="V4677">
        <v>1275</v>
      </c>
      <c r="W4677">
        <v>5</v>
      </c>
      <c r="X4677">
        <f t="shared" si="158"/>
        <v>0</v>
      </c>
      <c r="Y4677">
        <f t="shared" si="159"/>
        <v>0</v>
      </c>
    </row>
    <row r="4678" spans="1:25" x14ac:dyDescent="0.2">
      <c r="A4678" t="s">
        <v>10574</v>
      </c>
      <c r="B4678" t="s">
        <v>745</v>
      </c>
      <c r="C4678">
        <v>2</v>
      </c>
      <c r="D4678">
        <v>21</v>
      </c>
      <c r="E4678" t="s">
        <v>5001</v>
      </c>
      <c r="F4678">
        <v>254.05199999999999</v>
      </c>
      <c r="G4678">
        <v>74.825999999999993</v>
      </c>
      <c r="H4678">
        <v>36.807000000000002</v>
      </c>
      <c r="I4678">
        <v>19009.796999999999</v>
      </c>
      <c r="J4678">
        <v>7752695</v>
      </c>
      <c r="K4678">
        <v>47.247</v>
      </c>
      <c r="L4678">
        <v>23.533000000000001</v>
      </c>
      <c r="M4678">
        <v>12003.162</v>
      </c>
      <c r="N4678">
        <v>4895205</v>
      </c>
      <c r="O4678">
        <v>21.893000000000001</v>
      </c>
      <c r="P4678">
        <v>29.395</v>
      </c>
      <c r="Q4678">
        <v>5561.8630000000003</v>
      </c>
      <c r="R4678">
        <v>2268274</v>
      </c>
      <c r="S4678">
        <v>0.18</v>
      </c>
      <c r="T4678">
        <v>6.766</v>
      </c>
      <c r="U4678">
        <v>45.643999999999998</v>
      </c>
      <c r="V4678">
        <v>18615</v>
      </c>
      <c r="W4678">
        <v>73</v>
      </c>
      <c r="X4678">
        <f t="shared" si="158"/>
        <v>5469.8630700000003</v>
      </c>
      <c r="Y4678">
        <f t="shared" si="159"/>
        <v>71.068000000000012</v>
      </c>
    </row>
    <row r="4679" spans="1:25" x14ac:dyDescent="0.2">
      <c r="A4679" t="s">
        <v>10574</v>
      </c>
      <c r="B4679" t="s">
        <v>745</v>
      </c>
      <c r="C4679">
        <v>2</v>
      </c>
      <c r="D4679">
        <v>22</v>
      </c>
      <c r="E4679" t="s">
        <v>5002</v>
      </c>
      <c r="F4679">
        <v>181.93</v>
      </c>
      <c r="G4679">
        <v>79.834000000000003</v>
      </c>
      <c r="H4679">
        <v>40.295999999999999</v>
      </c>
      <c r="I4679">
        <v>14524.183999999999</v>
      </c>
      <c r="J4679">
        <v>5923344</v>
      </c>
      <c r="K4679">
        <v>3.7320000000000002</v>
      </c>
      <c r="L4679">
        <v>2.5390000000000001</v>
      </c>
      <c r="M4679">
        <v>679.01900000000001</v>
      </c>
      <c r="N4679">
        <v>276922</v>
      </c>
      <c r="O4679">
        <v>3.387</v>
      </c>
      <c r="P4679">
        <v>9.3469999999999995</v>
      </c>
      <c r="Q4679">
        <v>616.23299999999995</v>
      </c>
      <c r="R4679">
        <v>251316</v>
      </c>
      <c r="S4679">
        <v>3.7999999999999999E-2</v>
      </c>
      <c r="T4679">
        <v>3.105</v>
      </c>
      <c r="U4679">
        <v>6.8780000000000001</v>
      </c>
      <c r="V4679">
        <v>2805</v>
      </c>
      <c r="W4679">
        <v>11</v>
      </c>
      <c r="X4679">
        <f t="shared" si="158"/>
        <v>79.126369999999966</v>
      </c>
      <c r="Y4679">
        <f t="shared" si="159"/>
        <v>3.4880000000000004</v>
      </c>
    </row>
    <row r="4680" spans="1:25" x14ac:dyDescent="0.2">
      <c r="A4680" t="s">
        <v>10574</v>
      </c>
      <c r="B4680" t="s">
        <v>745</v>
      </c>
      <c r="C4680">
        <v>2</v>
      </c>
      <c r="D4680">
        <v>23</v>
      </c>
      <c r="E4680" t="s">
        <v>5003</v>
      </c>
      <c r="F4680">
        <v>265.33100000000002</v>
      </c>
      <c r="G4680">
        <v>63.280999999999999</v>
      </c>
      <c r="H4680">
        <v>38.627000000000002</v>
      </c>
      <c r="I4680">
        <v>16790.327000000001</v>
      </c>
      <c r="J4680">
        <v>6847537</v>
      </c>
      <c r="K4680">
        <v>52.225000000000001</v>
      </c>
      <c r="L4680">
        <v>21.041</v>
      </c>
      <c r="M4680">
        <v>13856.885</v>
      </c>
      <c r="N4680">
        <v>5651202</v>
      </c>
      <c r="O4680">
        <v>22.725000000000001</v>
      </c>
      <c r="P4680">
        <v>29.172000000000001</v>
      </c>
      <c r="Q4680">
        <v>6029.6629999999996</v>
      </c>
      <c r="R4680">
        <v>2459055</v>
      </c>
      <c r="S4680">
        <v>0.186</v>
      </c>
      <c r="T4680">
        <v>6.8879999999999999</v>
      </c>
      <c r="U4680">
        <v>49.396000000000001</v>
      </c>
      <c r="V4680">
        <v>20145</v>
      </c>
      <c r="W4680">
        <v>79</v>
      </c>
      <c r="X4680">
        <f t="shared" si="158"/>
        <v>5979.7650699999995</v>
      </c>
      <c r="Y4680">
        <f t="shared" si="159"/>
        <v>77.608000000000004</v>
      </c>
    </row>
    <row r="4681" spans="1:25" x14ac:dyDescent="0.2">
      <c r="A4681" t="s">
        <v>10574</v>
      </c>
      <c r="B4681" t="s">
        <v>745</v>
      </c>
      <c r="C4681">
        <v>2</v>
      </c>
      <c r="D4681">
        <v>24</v>
      </c>
      <c r="E4681" t="s">
        <v>5004</v>
      </c>
      <c r="F4681">
        <v>277.56700000000001</v>
      </c>
      <c r="G4681">
        <v>79.134</v>
      </c>
      <c r="H4681">
        <v>43.957000000000001</v>
      </c>
      <c r="I4681">
        <v>21964.975999999999</v>
      </c>
      <c r="J4681">
        <v>8957895</v>
      </c>
      <c r="K4681">
        <v>48.055</v>
      </c>
      <c r="L4681">
        <v>18.207999999999998</v>
      </c>
      <c r="M4681">
        <v>13338.591</v>
      </c>
      <c r="N4681">
        <v>5439828</v>
      </c>
      <c r="O4681">
        <v>24.59</v>
      </c>
      <c r="P4681">
        <v>29.422999999999998</v>
      </c>
      <c r="Q4681">
        <v>6825.4750000000004</v>
      </c>
      <c r="R4681">
        <v>2783608</v>
      </c>
      <c r="S4681">
        <v>0.182</v>
      </c>
      <c r="T4681">
        <v>6.819</v>
      </c>
      <c r="U4681">
        <v>50.646999999999998</v>
      </c>
      <c r="V4681">
        <v>20655</v>
      </c>
      <c r="W4681">
        <v>81</v>
      </c>
      <c r="X4681">
        <f t="shared" si="158"/>
        <v>6847.2001500000006</v>
      </c>
      <c r="Y4681">
        <f t="shared" si="159"/>
        <v>79.788000000000011</v>
      </c>
    </row>
    <row r="4682" spans="1:25" x14ac:dyDescent="0.2">
      <c r="A4682" t="s">
        <v>10574</v>
      </c>
      <c r="B4682" t="s">
        <v>745</v>
      </c>
      <c r="C4682">
        <v>2</v>
      </c>
      <c r="D4682">
        <v>25</v>
      </c>
      <c r="E4682" t="s">
        <v>5005</v>
      </c>
      <c r="F4682">
        <v>172.16399999999999</v>
      </c>
      <c r="G4682">
        <v>66.069999999999993</v>
      </c>
      <c r="H4682">
        <v>37.96</v>
      </c>
      <c r="I4682">
        <v>11374.813</v>
      </c>
      <c r="J4682">
        <v>4638948</v>
      </c>
      <c r="K4682">
        <v>4.4029999999999996</v>
      </c>
      <c r="L4682">
        <v>2.62</v>
      </c>
      <c r="M4682">
        <v>757.99699999999996</v>
      </c>
      <c r="N4682">
        <v>309131</v>
      </c>
      <c r="O4682">
        <v>3.1789999999999998</v>
      </c>
      <c r="P4682">
        <v>6.7830000000000004</v>
      </c>
      <c r="Q4682">
        <v>547.36300000000006</v>
      </c>
      <c r="R4682">
        <v>223229</v>
      </c>
      <c r="S4682">
        <v>3.3000000000000002E-2</v>
      </c>
      <c r="T4682">
        <v>2.887</v>
      </c>
      <c r="U4682">
        <v>5.6269999999999998</v>
      </c>
      <c r="V4682">
        <v>2295</v>
      </c>
      <c r="W4682">
        <v>9</v>
      </c>
      <c r="X4682">
        <f t="shared" si="158"/>
        <v>4.0580700000000762</v>
      </c>
      <c r="Y4682">
        <f t="shared" si="159"/>
        <v>1.3080000000000003</v>
      </c>
    </row>
    <row r="4683" spans="1:25" x14ac:dyDescent="0.2">
      <c r="A4683" t="s">
        <v>10574</v>
      </c>
      <c r="B4683" t="s">
        <v>745</v>
      </c>
      <c r="C4683">
        <v>2</v>
      </c>
      <c r="D4683">
        <v>26</v>
      </c>
      <c r="E4683" t="s">
        <v>5006</v>
      </c>
      <c r="F4683">
        <v>253.61799999999999</v>
      </c>
      <c r="G4683">
        <v>66.176000000000002</v>
      </c>
      <c r="H4683">
        <v>35.707000000000001</v>
      </c>
      <c r="I4683">
        <v>16783.43</v>
      </c>
      <c r="J4683">
        <v>6844724</v>
      </c>
      <c r="K4683">
        <v>54.734000000000002</v>
      </c>
      <c r="L4683">
        <v>20.617000000000001</v>
      </c>
      <c r="M4683">
        <v>13881.574000000001</v>
      </c>
      <c r="N4683">
        <v>5661271</v>
      </c>
      <c r="O4683">
        <v>25.457000000000001</v>
      </c>
      <c r="P4683">
        <v>30.777000000000001</v>
      </c>
      <c r="Q4683">
        <v>6456.2709999999997</v>
      </c>
      <c r="R4683">
        <v>2633037</v>
      </c>
      <c r="S4683">
        <v>0.153</v>
      </c>
      <c r="T4683">
        <v>6.2409999999999997</v>
      </c>
      <c r="U4683">
        <v>38.767000000000003</v>
      </c>
      <c r="V4683">
        <v>15810</v>
      </c>
      <c r="W4683">
        <v>62</v>
      </c>
      <c r="X4683">
        <f t="shared" si="158"/>
        <v>6444.7677899999999</v>
      </c>
      <c r="Y4683">
        <f t="shared" si="159"/>
        <v>59.07800000000001</v>
      </c>
    </row>
    <row r="4684" spans="1:25" x14ac:dyDescent="0.2">
      <c r="A4684" t="s">
        <v>10574</v>
      </c>
      <c r="B4684" t="s">
        <v>745</v>
      </c>
      <c r="C4684">
        <v>2</v>
      </c>
      <c r="D4684">
        <v>27</v>
      </c>
      <c r="E4684" t="s">
        <v>5007</v>
      </c>
      <c r="F4684">
        <v>316.22500000000002</v>
      </c>
      <c r="G4684">
        <v>59.481000000000002</v>
      </c>
      <c r="H4684">
        <v>33.002000000000002</v>
      </c>
      <c r="I4684">
        <v>18809.544999999998</v>
      </c>
      <c r="J4684">
        <v>7671027</v>
      </c>
      <c r="K4684">
        <v>21.363</v>
      </c>
      <c r="L4684">
        <v>24.890999999999998</v>
      </c>
      <c r="M4684">
        <v>6755.5060000000003</v>
      </c>
      <c r="N4684">
        <v>2755073</v>
      </c>
      <c r="O4684">
        <v>8.0329999999999995</v>
      </c>
      <c r="P4684">
        <v>14.927</v>
      </c>
      <c r="Q4684">
        <v>2540.0810000000001</v>
      </c>
      <c r="R4684">
        <v>1035912</v>
      </c>
      <c r="S4684">
        <v>0.111</v>
      </c>
      <c r="T4684">
        <v>5.3129999999999997</v>
      </c>
      <c r="U4684">
        <v>35.015000000000001</v>
      </c>
      <c r="V4684">
        <v>14280</v>
      </c>
      <c r="W4684">
        <v>56</v>
      </c>
      <c r="X4684">
        <f t="shared" si="158"/>
        <v>2176.1206900000006</v>
      </c>
      <c r="Y4684">
        <f t="shared" si="159"/>
        <v>52.538000000000004</v>
      </c>
    </row>
    <row r="4685" spans="1:25" x14ac:dyDescent="0.2">
      <c r="A4685" t="s">
        <v>10574</v>
      </c>
      <c r="B4685" t="s">
        <v>745</v>
      </c>
      <c r="C4685">
        <v>3</v>
      </c>
      <c r="D4685">
        <v>1</v>
      </c>
      <c r="E4685" t="s">
        <v>4395</v>
      </c>
      <c r="F4685">
        <v>263.34300000000002</v>
      </c>
      <c r="G4685">
        <v>67.072000000000003</v>
      </c>
      <c r="H4685">
        <v>36.109000000000002</v>
      </c>
      <c r="I4685">
        <v>17662.841</v>
      </c>
      <c r="J4685">
        <v>7203371</v>
      </c>
      <c r="K4685">
        <v>3.657</v>
      </c>
      <c r="L4685">
        <v>6.0960000000000001</v>
      </c>
      <c r="M4685">
        <v>962.97900000000004</v>
      </c>
      <c r="N4685">
        <v>392728</v>
      </c>
      <c r="O4685">
        <v>2.6419999999999999</v>
      </c>
      <c r="P4685">
        <v>6.75</v>
      </c>
      <c r="Q4685">
        <v>695.81100000000004</v>
      </c>
      <c r="R4685">
        <v>283770</v>
      </c>
      <c r="S4685">
        <v>1.9E-2</v>
      </c>
      <c r="T4685">
        <v>2.2010000000000001</v>
      </c>
      <c r="U4685">
        <v>5.0019999999999998</v>
      </c>
      <c r="V4685">
        <v>2040</v>
      </c>
      <c r="W4685">
        <v>8</v>
      </c>
      <c r="X4685">
        <f t="shared" si="158"/>
        <v>165.86639000000005</v>
      </c>
      <c r="Y4685">
        <f t="shared" si="159"/>
        <v>0.21800000000000022</v>
      </c>
    </row>
    <row r="4686" spans="1:25" x14ac:dyDescent="0.2">
      <c r="A4686" t="s">
        <v>10574</v>
      </c>
      <c r="B4686" t="s">
        <v>745</v>
      </c>
      <c r="C4686">
        <v>3</v>
      </c>
      <c r="D4686">
        <v>2</v>
      </c>
      <c r="E4686" t="s">
        <v>5008</v>
      </c>
      <c r="F4686">
        <v>229.78899999999999</v>
      </c>
      <c r="G4686">
        <v>68.326999999999998</v>
      </c>
      <c r="H4686">
        <v>32.283999999999999</v>
      </c>
      <c r="I4686">
        <v>15700.714</v>
      </c>
      <c r="J4686">
        <v>6403164</v>
      </c>
      <c r="K4686">
        <v>52.484000000000002</v>
      </c>
      <c r="L4686">
        <v>22.927</v>
      </c>
      <c r="M4686">
        <v>12060.338</v>
      </c>
      <c r="N4686">
        <v>4918523</v>
      </c>
      <c r="O4686">
        <v>15.462</v>
      </c>
      <c r="P4686">
        <v>23.869</v>
      </c>
      <c r="Q4686">
        <v>3553</v>
      </c>
      <c r="R4686">
        <v>1449007</v>
      </c>
      <c r="S4686">
        <v>0.188</v>
      </c>
      <c r="T4686">
        <v>6.9169999999999998</v>
      </c>
      <c r="U4686">
        <v>43.143000000000001</v>
      </c>
      <c r="V4686">
        <v>17595</v>
      </c>
      <c r="W4686">
        <v>69</v>
      </c>
      <c r="X4686">
        <f t="shared" si="158"/>
        <v>3280.2024000000006</v>
      </c>
      <c r="Y4686">
        <f t="shared" si="159"/>
        <v>66.708000000000013</v>
      </c>
    </row>
    <row r="4687" spans="1:25" x14ac:dyDescent="0.2">
      <c r="A4687" t="s">
        <v>10574</v>
      </c>
      <c r="B4687" t="s">
        <v>745</v>
      </c>
      <c r="C4687">
        <v>3</v>
      </c>
      <c r="D4687">
        <v>3</v>
      </c>
      <c r="E4687" t="s">
        <v>5009</v>
      </c>
      <c r="F4687">
        <v>81.453999999999994</v>
      </c>
      <c r="G4687">
        <v>59.686</v>
      </c>
      <c r="H4687">
        <v>32.220999999999997</v>
      </c>
      <c r="I4687">
        <v>4861.6289999999999</v>
      </c>
      <c r="J4687">
        <v>1982700</v>
      </c>
      <c r="K4687">
        <v>3.145</v>
      </c>
      <c r="L4687">
        <v>1.946</v>
      </c>
      <c r="M4687">
        <v>256.13400000000001</v>
      </c>
      <c r="N4687">
        <v>104458</v>
      </c>
      <c r="O4687">
        <v>2.2010000000000001</v>
      </c>
      <c r="P4687">
        <v>2.4409999999999998</v>
      </c>
      <c r="Q4687">
        <v>179.292</v>
      </c>
      <c r="R4687">
        <v>73120</v>
      </c>
      <c r="S4687">
        <v>8.0000000000000002E-3</v>
      </c>
      <c r="T4687">
        <v>1.399</v>
      </c>
      <c r="U4687">
        <v>0.625</v>
      </c>
      <c r="V4687">
        <v>255</v>
      </c>
      <c r="W4687">
        <v>1</v>
      </c>
      <c r="X4687">
        <f t="shared" si="158"/>
        <v>0</v>
      </c>
      <c r="Y4687">
        <f t="shared" si="159"/>
        <v>0</v>
      </c>
    </row>
    <row r="4688" spans="1:25" x14ac:dyDescent="0.2">
      <c r="A4688" t="s">
        <v>10574</v>
      </c>
      <c r="B4688" t="s">
        <v>745</v>
      </c>
      <c r="C4688">
        <v>3</v>
      </c>
      <c r="D4688">
        <v>4</v>
      </c>
      <c r="E4688" t="s">
        <v>5010</v>
      </c>
      <c r="F4688">
        <v>261.12099999999998</v>
      </c>
      <c r="G4688">
        <v>72.730999999999995</v>
      </c>
      <c r="H4688">
        <v>39.613999999999997</v>
      </c>
      <c r="I4688">
        <v>18991.696</v>
      </c>
      <c r="J4688">
        <v>7745313</v>
      </c>
      <c r="K4688">
        <v>42.515999999999998</v>
      </c>
      <c r="L4688">
        <v>17.736999999999998</v>
      </c>
      <c r="M4688">
        <v>11101.869000000001</v>
      </c>
      <c r="N4688">
        <v>4527634</v>
      </c>
      <c r="O4688">
        <v>30.667000000000002</v>
      </c>
      <c r="P4688">
        <v>33.078000000000003</v>
      </c>
      <c r="Q4688">
        <v>8007.75</v>
      </c>
      <c r="R4688">
        <v>3265771</v>
      </c>
      <c r="S4688">
        <v>0.153</v>
      </c>
      <c r="T4688">
        <v>6.2489999999999997</v>
      </c>
      <c r="U4688">
        <v>40.017000000000003</v>
      </c>
      <c r="V4688">
        <v>16320</v>
      </c>
      <c r="W4688">
        <v>64</v>
      </c>
      <c r="X4688">
        <f t="shared" si="158"/>
        <v>8135.8798999999999</v>
      </c>
      <c r="Y4688">
        <f t="shared" si="159"/>
        <v>61.25800000000001</v>
      </c>
    </row>
    <row r="4689" spans="1:25" x14ac:dyDescent="0.2">
      <c r="A4689" t="s">
        <v>10574</v>
      </c>
      <c r="B4689" t="s">
        <v>745</v>
      </c>
      <c r="C4689">
        <v>3</v>
      </c>
      <c r="D4689">
        <v>5</v>
      </c>
      <c r="E4689" t="s">
        <v>5011</v>
      </c>
      <c r="F4689">
        <v>208.74600000000001</v>
      </c>
      <c r="G4689">
        <v>69.384</v>
      </c>
      <c r="H4689">
        <v>36.634999999999998</v>
      </c>
      <c r="I4689">
        <v>14483.661</v>
      </c>
      <c r="J4689">
        <v>5906818</v>
      </c>
      <c r="K4689">
        <v>66.257999999999996</v>
      </c>
      <c r="L4689">
        <v>31.785</v>
      </c>
      <c r="M4689">
        <v>13831.013000000001</v>
      </c>
      <c r="N4689">
        <v>5640651</v>
      </c>
      <c r="O4689">
        <v>8.1959999999999997</v>
      </c>
      <c r="P4689">
        <v>14.266</v>
      </c>
      <c r="Q4689">
        <v>1710.78</v>
      </c>
      <c r="R4689">
        <v>697701</v>
      </c>
      <c r="S4689">
        <v>0.15</v>
      </c>
      <c r="T4689">
        <v>6.1779999999999999</v>
      </c>
      <c r="U4689">
        <v>31.263000000000002</v>
      </c>
      <c r="V4689">
        <v>12750</v>
      </c>
      <c r="W4689">
        <v>50</v>
      </c>
      <c r="X4689">
        <f t="shared" si="158"/>
        <v>1272.1825999999999</v>
      </c>
      <c r="Y4689">
        <f t="shared" si="159"/>
        <v>45.998000000000005</v>
      </c>
    </row>
    <row r="4690" spans="1:25" x14ac:dyDescent="0.2">
      <c r="A4690" t="s">
        <v>10574</v>
      </c>
      <c r="B4690" t="s">
        <v>745</v>
      </c>
      <c r="C4690">
        <v>3</v>
      </c>
      <c r="D4690">
        <v>6</v>
      </c>
      <c r="E4690" t="s">
        <v>5012</v>
      </c>
      <c r="F4690">
        <v>133.10599999999999</v>
      </c>
      <c r="G4690">
        <v>71.44</v>
      </c>
      <c r="H4690">
        <v>37.616999999999997</v>
      </c>
      <c r="I4690">
        <v>9509.0849999999991</v>
      </c>
      <c r="J4690">
        <v>3878055</v>
      </c>
      <c r="K4690">
        <v>14.506</v>
      </c>
      <c r="L4690">
        <v>12.978999999999999</v>
      </c>
      <c r="M4690">
        <v>1930.807</v>
      </c>
      <c r="N4690">
        <v>787434</v>
      </c>
      <c r="O4690">
        <v>3.657</v>
      </c>
      <c r="P4690">
        <v>7.22</v>
      </c>
      <c r="Q4690">
        <v>486.73899999999998</v>
      </c>
      <c r="R4690">
        <v>198505</v>
      </c>
      <c r="S4690">
        <v>3.7999999999999999E-2</v>
      </c>
      <c r="T4690">
        <v>3.0950000000000002</v>
      </c>
      <c r="U4690">
        <v>5.0019999999999998</v>
      </c>
      <c r="V4690">
        <v>2040</v>
      </c>
      <c r="W4690">
        <v>8</v>
      </c>
      <c r="X4690">
        <f t="shared" si="158"/>
        <v>0</v>
      </c>
      <c r="Y4690">
        <f t="shared" si="159"/>
        <v>0.21800000000000022</v>
      </c>
    </row>
    <row r="4691" spans="1:25" x14ac:dyDescent="0.2">
      <c r="A4691" t="s">
        <v>10574</v>
      </c>
      <c r="B4691" t="s">
        <v>745</v>
      </c>
      <c r="C4691">
        <v>3</v>
      </c>
      <c r="D4691">
        <v>7</v>
      </c>
      <c r="E4691" t="s">
        <v>5013</v>
      </c>
      <c r="F4691">
        <v>218.45099999999999</v>
      </c>
      <c r="G4691">
        <v>71.28</v>
      </c>
      <c r="H4691">
        <v>34.122999999999998</v>
      </c>
      <c r="I4691">
        <v>15571.154</v>
      </c>
      <c r="J4691">
        <v>6350326</v>
      </c>
      <c r="K4691">
        <v>49.237000000000002</v>
      </c>
      <c r="L4691">
        <v>32.561999999999998</v>
      </c>
      <c r="M4691">
        <v>10755.8</v>
      </c>
      <c r="N4691">
        <v>4386498</v>
      </c>
      <c r="O4691">
        <v>5.8049999999999997</v>
      </c>
      <c r="P4691">
        <v>12.26</v>
      </c>
      <c r="Q4691">
        <v>1268.1849999999999</v>
      </c>
      <c r="R4691">
        <v>517199</v>
      </c>
      <c r="S4691">
        <v>8.8999999999999996E-2</v>
      </c>
      <c r="T4691">
        <v>4.7560000000000002</v>
      </c>
      <c r="U4691">
        <v>19.382999999999999</v>
      </c>
      <c r="V4691">
        <v>7905</v>
      </c>
      <c r="W4691">
        <v>31</v>
      </c>
      <c r="X4691">
        <f t="shared" si="158"/>
        <v>789.75405000000001</v>
      </c>
      <c r="Y4691">
        <f t="shared" si="159"/>
        <v>25.288</v>
      </c>
    </row>
    <row r="4692" spans="1:25" x14ac:dyDescent="0.2">
      <c r="A4692" t="s">
        <v>10574</v>
      </c>
      <c r="B4692" t="s">
        <v>745</v>
      </c>
      <c r="C4692">
        <v>3</v>
      </c>
      <c r="D4692">
        <v>8</v>
      </c>
      <c r="E4692" t="s">
        <v>5014</v>
      </c>
      <c r="F4692">
        <v>249.78299999999999</v>
      </c>
      <c r="G4692">
        <v>80.418999999999997</v>
      </c>
      <c r="H4692">
        <v>38.863</v>
      </c>
      <c r="I4692">
        <v>20087.221000000001</v>
      </c>
      <c r="J4692">
        <v>8192097</v>
      </c>
      <c r="K4692">
        <v>44.988999999999997</v>
      </c>
      <c r="L4692">
        <v>16.221</v>
      </c>
      <c r="M4692">
        <v>11237.549000000001</v>
      </c>
      <c r="N4692">
        <v>4582968</v>
      </c>
      <c r="O4692">
        <v>18.164000000000001</v>
      </c>
      <c r="P4692">
        <v>23.975000000000001</v>
      </c>
      <c r="Q4692">
        <v>4537.1350000000002</v>
      </c>
      <c r="R4692">
        <v>1850363</v>
      </c>
      <c r="S4692">
        <v>0.19500000000000001</v>
      </c>
      <c r="T4692">
        <v>7.0529999999999999</v>
      </c>
      <c r="U4692">
        <v>48.771000000000001</v>
      </c>
      <c r="V4692">
        <v>19890</v>
      </c>
      <c r="W4692">
        <v>78</v>
      </c>
      <c r="X4692">
        <f t="shared" si="158"/>
        <v>4352.9095500000003</v>
      </c>
      <c r="Y4692">
        <f t="shared" si="159"/>
        <v>76.518000000000015</v>
      </c>
    </row>
    <row r="4693" spans="1:25" x14ac:dyDescent="0.2">
      <c r="A4693" t="s">
        <v>10574</v>
      </c>
      <c r="B4693" t="s">
        <v>745</v>
      </c>
      <c r="C4693">
        <v>3</v>
      </c>
      <c r="D4693">
        <v>9</v>
      </c>
      <c r="E4693" t="s">
        <v>3835</v>
      </c>
      <c r="F4693">
        <v>297.85700000000003</v>
      </c>
      <c r="G4693">
        <v>78.656999999999996</v>
      </c>
      <c r="H4693">
        <v>41.972999999999999</v>
      </c>
      <c r="I4693">
        <v>23428.42</v>
      </c>
      <c r="J4693">
        <v>9554726</v>
      </c>
      <c r="K4693">
        <v>45.119</v>
      </c>
      <c r="L4693">
        <v>18.809999999999999</v>
      </c>
      <c r="M4693">
        <v>13438.994000000001</v>
      </c>
      <c r="N4693">
        <v>5480775</v>
      </c>
      <c r="O4693">
        <v>28.122</v>
      </c>
      <c r="P4693">
        <v>32.895000000000003</v>
      </c>
      <c r="Q4693">
        <v>8376.4459999999999</v>
      </c>
      <c r="R4693">
        <v>3416135</v>
      </c>
      <c r="S4693">
        <v>0.193</v>
      </c>
      <c r="T4693">
        <v>7.0149999999999997</v>
      </c>
      <c r="U4693">
        <v>57.524000000000001</v>
      </c>
      <c r="V4693">
        <v>23460</v>
      </c>
      <c r="W4693">
        <v>92</v>
      </c>
      <c r="X4693">
        <f t="shared" si="158"/>
        <v>8537.7585400000007</v>
      </c>
      <c r="Y4693">
        <f t="shared" si="159"/>
        <v>91.778000000000006</v>
      </c>
    </row>
    <row r="4694" spans="1:25" x14ac:dyDescent="0.2">
      <c r="A4694" t="s">
        <v>10574</v>
      </c>
      <c r="B4694" t="s">
        <v>745</v>
      </c>
      <c r="C4694">
        <v>3</v>
      </c>
      <c r="D4694">
        <v>10</v>
      </c>
      <c r="E4694" t="s">
        <v>5015</v>
      </c>
      <c r="F4694">
        <v>249.898</v>
      </c>
      <c r="G4694">
        <v>77.198999999999998</v>
      </c>
      <c r="H4694">
        <v>36.412999999999997</v>
      </c>
      <c r="I4694">
        <v>19291.863000000001</v>
      </c>
      <c r="J4694">
        <v>7867729</v>
      </c>
      <c r="K4694">
        <v>51.478000000000002</v>
      </c>
      <c r="L4694">
        <v>21.14</v>
      </c>
      <c r="M4694">
        <v>12864.268</v>
      </c>
      <c r="N4694">
        <v>5246387</v>
      </c>
      <c r="O4694">
        <v>23.306999999999999</v>
      </c>
      <c r="P4694">
        <v>27.405999999999999</v>
      </c>
      <c r="Q4694">
        <v>5824.433</v>
      </c>
      <c r="R4694">
        <v>2375357</v>
      </c>
      <c r="S4694">
        <v>0.19500000000000001</v>
      </c>
      <c r="T4694">
        <v>7.0519999999999996</v>
      </c>
      <c r="U4694">
        <v>48.771000000000001</v>
      </c>
      <c r="V4694">
        <v>19890</v>
      </c>
      <c r="W4694">
        <v>78</v>
      </c>
      <c r="X4694">
        <f t="shared" si="158"/>
        <v>5756.0643700000001</v>
      </c>
      <c r="Y4694">
        <f t="shared" si="159"/>
        <v>76.518000000000015</v>
      </c>
    </row>
    <row r="4695" spans="1:25" x14ac:dyDescent="0.2">
      <c r="A4695" t="s">
        <v>10574</v>
      </c>
      <c r="B4695" t="s">
        <v>745</v>
      </c>
      <c r="C4695">
        <v>3</v>
      </c>
      <c r="D4695">
        <v>11</v>
      </c>
      <c r="E4695" t="s">
        <v>5016</v>
      </c>
      <c r="F4695">
        <v>273.48200000000003</v>
      </c>
      <c r="G4695">
        <v>62.25</v>
      </c>
      <c r="H4695">
        <v>29.056999999999999</v>
      </c>
      <c r="I4695">
        <v>17024.115000000002</v>
      </c>
      <c r="J4695">
        <v>6942882</v>
      </c>
      <c r="K4695">
        <v>73.102000000000004</v>
      </c>
      <c r="L4695">
        <v>39.741</v>
      </c>
      <c r="M4695">
        <v>19992.082999999999</v>
      </c>
      <c r="N4695">
        <v>8153297</v>
      </c>
      <c r="O4695">
        <v>10.433999999999999</v>
      </c>
      <c r="P4695">
        <v>18.219000000000001</v>
      </c>
      <c r="Q4695">
        <v>2853.4670000000001</v>
      </c>
      <c r="R4695">
        <v>1163719</v>
      </c>
      <c r="S4695">
        <v>0.17399999999999999</v>
      </c>
      <c r="T4695">
        <v>6.6539999999999999</v>
      </c>
      <c r="U4695">
        <v>47.52</v>
      </c>
      <c r="V4695">
        <v>19380</v>
      </c>
      <c r="W4695">
        <v>76</v>
      </c>
      <c r="X4695">
        <f t="shared" si="158"/>
        <v>2517.7114300000003</v>
      </c>
      <c r="Y4695">
        <f t="shared" si="159"/>
        <v>74.338000000000008</v>
      </c>
    </row>
    <row r="4696" spans="1:25" x14ac:dyDescent="0.2">
      <c r="A4696" t="s">
        <v>10574</v>
      </c>
      <c r="B4696" t="s">
        <v>745</v>
      </c>
      <c r="C4696">
        <v>3</v>
      </c>
      <c r="D4696">
        <v>12</v>
      </c>
      <c r="E4696" t="s">
        <v>5017</v>
      </c>
      <c r="F4696">
        <v>253.06100000000001</v>
      </c>
      <c r="G4696">
        <v>88.489000000000004</v>
      </c>
      <c r="H4696">
        <v>45.131</v>
      </c>
      <c r="I4696">
        <v>22393.019</v>
      </c>
      <c r="J4696">
        <v>9132462</v>
      </c>
      <c r="K4696">
        <v>32.018000000000001</v>
      </c>
      <c r="L4696">
        <v>20.783000000000001</v>
      </c>
      <c r="M4696">
        <v>8102.4769999999999</v>
      </c>
      <c r="N4696">
        <v>3304403</v>
      </c>
      <c r="O4696">
        <v>15.686</v>
      </c>
      <c r="P4696">
        <v>24.231999999999999</v>
      </c>
      <c r="Q4696">
        <v>3969.4690000000001</v>
      </c>
      <c r="R4696">
        <v>1618854</v>
      </c>
      <c r="S4696">
        <v>0.16600000000000001</v>
      </c>
      <c r="T4696">
        <v>6.4950000000000001</v>
      </c>
      <c r="U4696">
        <v>41.893000000000001</v>
      </c>
      <c r="V4696">
        <v>17085</v>
      </c>
      <c r="W4696">
        <v>67</v>
      </c>
      <c r="X4696">
        <f t="shared" si="158"/>
        <v>3734.1536100000003</v>
      </c>
      <c r="Y4696">
        <f t="shared" si="159"/>
        <v>64.528000000000006</v>
      </c>
    </row>
    <row r="4697" spans="1:25" x14ac:dyDescent="0.2">
      <c r="A4697" t="s">
        <v>10574</v>
      </c>
      <c r="B4697" t="s">
        <v>745</v>
      </c>
      <c r="C4697">
        <v>3</v>
      </c>
      <c r="D4697">
        <v>13</v>
      </c>
      <c r="E4697" t="s">
        <v>5018</v>
      </c>
      <c r="F4697">
        <v>260.13499999999999</v>
      </c>
      <c r="G4697">
        <v>68.412000000000006</v>
      </c>
      <c r="H4697">
        <v>35.393999999999998</v>
      </c>
      <c r="I4697">
        <v>17796.3</v>
      </c>
      <c r="J4697">
        <v>7257799</v>
      </c>
      <c r="K4697">
        <v>74.644000000000005</v>
      </c>
      <c r="L4697">
        <v>42.048000000000002</v>
      </c>
      <c r="M4697">
        <v>19417.431</v>
      </c>
      <c r="N4697">
        <v>7918939</v>
      </c>
      <c r="O4697">
        <v>10.898999999999999</v>
      </c>
      <c r="P4697">
        <v>19.257999999999999</v>
      </c>
      <c r="Q4697">
        <v>2835.1089999999999</v>
      </c>
      <c r="R4697">
        <v>1156232</v>
      </c>
      <c r="S4697">
        <v>0.13700000000000001</v>
      </c>
      <c r="T4697">
        <v>5.9089999999999998</v>
      </c>
      <c r="U4697">
        <v>35.64</v>
      </c>
      <c r="V4697">
        <v>14535</v>
      </c>
      <c r="W4697">
        <v>57</v>
      </c>
      <c r="X4697">
        <f t="shared" si="158"/>
        <v>2497.7012100000002</v>
      </c>
      <c r="Y4697">
        <f t="shared" si="159"/>
        <v>53.628000000000007</v>
      </c>
    </row>
    <row r="4698" spans="1:25" x14ac:dyDescent="0.2">
      <c r="A4698" t="s">
        <v>10574</v>
      </c>
      <c r="B4698" t="s">
        <v>745</v>
      </c>
      <c r="C4698">
        <v>3</v>
      </c>
      <c r="D4698">
        <v>14</v>
      </c>
      <c r="E4698" t="s">
        <v>5019</v>
      </c>
      <c r="F4698">
        <v>77.418000000000006</v>
      </c>
      <c r="G4698">
        <v>73.804000000000002</v>
      </c>
      <c r="H4698">
        <v>39.42</v>
      </c>
      <c r="I4698">
        <v>5713.7780000000002</v>
      </c>
      <c r="J4698">
        <v>2330229</v>
      </c>
      <c r="K4698">
        <v>4.6760000000000002</v>
      </c>
      <c r="L4698">
        <v>2.5329999999999999</v>
      </c>
      <c r="M4698">
        <v>362.00200000000001</v>
      </c>
      <c r="N4698">
        <v>147634</v>
      </c>
      <c r="O4698">
        <v>2.8730000000000002</v>
      </c>
      <c r="P4698">
        <v>2.8039999999999998</v>
      </c>
      <c r="Q4698">
        <v>222.44499999999999</v>
      </c>
      <c r="R4698">
        <v>90719</v>
      </c>
      <c r="S4698">
        <v>2.4E-2</v>
      </c>
      <c r="T4698">
        <v>2.4860000000000002</v>
      </c>
      <c r="U4698">
        <v>1.8759999999999999</v>
      </c>
      <c r="V4698">
        <v>765</v>
      </c>
      <c r="W4698">
        <v>3</v>
      </c>
      <c r="X4698">
        <f t="shared" si="158"/>
        <v>0</v>
      </c>
      <c r="Y4698">
        <f t="shared" si="159"/>
        <v>0</v>
      </c>
    </row>
    <row r="4699" spans="1:25" x14ac:dyDescent="0.2">
      <c r="A4699" t="s">
        <v>10574</v>
      </c>
      <c r="B4699" t="s">
        <v>745</v>
      </c>
      <c r="C4699">
        <v>3</v>
      </c>
      <c r="D4699">
        <v>15</v>
      </c>
      <c r="E4699" t="s">
        <v>429</v>
      </c>
      <c r="F4699">
        <v>129.197</v>
      </c>
      <c r="G4699">
        <v>81.283000000000001</v>
      </c>
      <c r="H4699">
        <v>42.188000000000002</v>
      </c>
      <c r="I4699">
        <v>10501.481</v>
      </c>
      <c r="J4699">
        <v>4282780</v>
      </c>
      <c r="K4699">
        <v>3.9369999999999998</v>
      </c>
      <c r="L4699">
        <v>2.3820000000000001</v>
      </c>
      <c r="M4699">
        <v>508.66300000000001</v>
      </c>
      <c r="N4699">
        <v>207446</v>
      </c>
      <c r="O4699">
        <v>2.7410000000000001</v>
      </c>
      <c r="P4699">
        <v>5.4029999999999996</v>
      </c>
      <c r="Q4699">
        <v>354.14100000000002</v>
      </c>
      <c r="R4699">
        <v>144428</v>
      </c>
      <c r="S4699">
        <v>1.4999999999999999E-2</v>
      </c>
      <c r="T4699">
        <v>1.9239999999999999</v>
      </c>
      <c r="U4699">
        <v>1.8759999999999999</v>
      </c>
      <c r="V4699">
        <v>765</v>
      </c>
      <c r="W4699">
        <v>3</v>
      </c>
      <c r="X4699">
        <f t="shared" si="158"/>
        <v>0</v>
      </c>
      <c r="Y4699">
        <f t="shared" si="159"/>
        <v>0</v>
      </c>
    </row>
    <row r="4700" spans="1:25" x14ac:dyDescent="0.2">
      <c r="A4700" t="s">
        <v>10574</v>
      </c>
      <c r="B4700" t="s">
        <v>745</v>
      </c>
      <c r="C4700">
        <v>3</v>
      </c>
      <c r="D4700">
        <v>16</v>
      </c>
      <c r="E4700" t="s">
        <v>5020</v>
      </c>
      <c r="F4700">
        <v>315.2</v>
      </c>
      <c r="G4700">
        <v>77.462000000000003</v>
      </c>
      <c r="H4700">
        <v>35.514000000000003</v>
      </c>
      <c r="I4700">
        <v>24415.919000000002</v>
      </c>
      <c r="J4700">
        <v>9957454</v>
      </c>
      <c r="K4700">
        <v>68.228999999999999</v>
      </c>
      <c r="L4700">
        <v>25.920999999999999</v>
      </c>
      <c r="M4700">
        <v>21505.831999999999</v>
      </c>
      <c r="N4700">
        <v>8770644</v>
      </c>
      <c r="O4700">
        <v>19.190000000000001</v>
      </c>
      <c r="P4700">
        <v>30.146000000000001</v>
      </c>
      <c r="Q4700">
        <v>6048.6779999999999</v>
      </c>
      <c r="R4700">
        <v>2466810</v>
      </c>
      <c r="S4700">
        <v>0.19800000000000001</v>
      </c>
      <c r="T4700">
        <v>7.11</v>
      </c>
      <c r="U4700">
        <v>62.527000000000001</v>
      </c>
      <c r="V4700">
        <v>25500</v>
      </c>
      <c r="W4700">
        <v>100</v>
      </c>
      <c r="X4700">
        <f t="shared" si="158"/>
        <v>6000.4914200000003</v>
      </c>
      <c r="Y4700">
        <f t="shared" si="159"/>
        <v>100.498</v>
      </c>
    </row>
    <row r="4701" spans="1:25" x14ac:dyDescent="0.2">
      <c r="A4701" t="s">
        <v>10574</v>
      </c>
      <c r="B4701" t="s">
        <v>745</v>
      </c>
      <c r="C4701">
        <v>3</v>
      </c>
      <c r="D4701">
        <v>17</v>
      </c>
      <c r="E4701" t="s">
        <v>5021</v>
      </c>
      <c r="F4701">
        <v>164.126</v>
      </c>
      <c r="G4701">
        <v>64.394000000000005</v>
      </c>
      <c r="H4701">
        <v>36.774000000000001</v>
      </c>
      <c r="I4701">
        <v>10568.73</v>
      </c>
      <c r="J4701">
        <v>4310206</v>
      </c>
      <c r="K4701">
        <v>3.4329999999999998</v>
      </c>
      <c r="L4701">
        <v>2.2269999999999999</v>
      </c>
      <c r="M4701">
        <v>563.505</v>
      </c>
      <c r="N4701">
        <v>229812</v>
      </c>
      <c r="O4701">
        <v>3.351</v>
      </c>
      <c r="P4701">
        <v>7.7160000000000002</v>
      </c>
      <c r="Q4701">
        <v>549.99400000000003</v>
      </c>
      <c r="R4701">
        <v>224302</v>
      </c>
      <c r="S4701">
        <v>0.03</v>
      </c>
      <c r="T4701">
        <v>2.7879999999999998</v>
      </c>
      <c r="U4701">
        <v>5.0019999999999998</v>
      </c>
      <c r="V4701">
        <v>2040</v>
      </c>
      <c r="W4701">
        <v>8</v>
      </c>
      <c r="X4701">
        <f t="shared" si="158"/>
        <v>6.9258600000000463</v>
      </c>
      <c r="Y4701">
        <f t="shared" si="159"/>
        <v>0.21800000000000022</v>
      </c>
    </row>
    <row r="4702" spans="1:25" x14ac:dyDescent="0.2">
      <c r="A4702" t="s">
        <v>10574</v>
      </c>
      <c r="B4702" t="s">
        <v>745</v>
      </c>
      <c r="C4702">
        <v>3</v>
      </c>
      <c r="D4702">
        <v>20</v>
      </c>
      <c r="E4702" t="s">
        <v>2372</v>
      </c>
      <c r="F4702">
        <v>206.03100000000001</v>
      </c>
      <c r="G4702">
        <v>58.469000000000001</v>
      </c>
      <c r="H4702">
        <v>34.148000000000003</v>
      </c>
      <c r="I4702">
        <v>12046.447</v>
      </c>
      <c r="J4702">
        <v>4912858</v>
      </c>
      <c r="K4702">
        <v>50.357999999999997</v>
      </c>
      <c r="L4702">
        <v>32.143999999999998</v>
      </c>
      <c r="M4702">
        <v>10375.245999999999</v>
      </c>
      <c r="N4702">
        <v>4231298</v>
      </c>
      <c r="O4702">
        <v>7.21</v>
      </c>
      <c r="P4702">
        <v>13.5</v>
      </c>
      <c r="Q4702">
        <v>1485.5050000000001</v>
      </c>
      <c r="R4702">
        <v>605828</v>
      </c>
      <c r="S4702">
        <v>0.13700000000000001</v>
      </c>
      <c r="T4702">
        <v>5.9</v>
      </c>
      <c r="U4702">
        <v>28.137</v>
      </c>
      <c r="V4702">
        <v>11475</v>
      </c>
      <c r="W4702">
        <v>45</v>
      </c>
      <c r="X4702">
        <f t="shared" si="158"/>
        <v>1026.6328500000002</v>
      </c>
      <c r="Y4702">
        <f t="shared" si="159"/>
        <v>40.548000000000009</v>
      </c>
    </row>
    <row r="4703" spans="1:25" x14ac:dyDescent="0.2">
      <c r="A4703" t="s">
        <v>10574</v>
      </c>
      <c r="B4703" t="s">
        <v>745</v>
      </c>
      <c r="C4703">
        <v>3</v>
      </c>
      <c r="D4703">
        <v>21</v>
      </c>
      <c r="E4703" t="s">
        <v>5022</v>
      </c>
      <c r="F4703">
        <v>334.79399999999998</v>
      </c>
      <c r="G4703">
        <v>81.302000000000007</v>
      </c>
      <c r="H4703">
        <v>43.646000000000001</v>
      </c>
      <c r="I4703">
        <v>27219.463</v>
      </c>
      <c r="J4703">
        <v>11100813</v>
      </c>
      <c r="K4703">
        <v>33.518000000000001</v>
      </c>
      <c r="L4703">
        <v>17.844999999999999</v>
      </c>
      <c r="M4703">
        <v>11221.628000000001</v>
      </c>
      <c r="N4703">
        <v>4576475</v>
      </c>
      <c r="O4703">
        <v>18.535</v>
      </c>
      <c r="P4703">
        <v>26.045000000000002</v>
      </c>
      <c r="Q4703">
        <v>6205.5140000000001</v>
      </c>
      <c r="R4703">
        <v>2530772</v>
      </c>
      <c r="S4703">
        <v>0.245</v>
      </c>
      <c r="T4703">
        <v>7.8949999999999996</v>
      </c>
      <c r="U4703">
        <v>81.91</v>
      </c>
      <c r="V4703">
        <v>33405</v>
      </c>
      <c r="W4703">
        <v>131</v>
      </c>
      <c r="X4703">
        <f t="shared" si="158"/>
        <v>6171.4426600000006</v>
      </c>
      <c r="Y4703">
        <f t="shared" si="159"/>
        <v>134.28800000000001</v>
      </c>
    </row>
    <row r="4704" spans="1:25" x14ac:dyDescent="0.2">
      <c r="A4704" t="s">
        <v>10574</v>
      </c>
      <c r="B4704" t="s">
        <v>745</v>
      </c>
      <c r="C4704">
        <v>3</v>
      </c>
      <c r="D4704">
        <v>23</v>
      </c>
      <c r="E4704" t="s">
        <v>5023</v>
      </c>
      <c r="F4704">
        <v>344.61</v>
      </c>
      <c r="G4704">
        <v>69.242000000000004</v>
      </c>
      <c r="H4704">
        <v>42.027000000000001</v>
      </c>
      <c r="I4704">
        <v>23861.33</v>
      </c>
      <c r="J4704">
        <v>9731278</v>
      </c>
      <c r="K4704">
        <v>74.394000000000005</v>
      </c>
      <c r="L4704">
        <v>25.247</v>
      </c>
      <c r="M4704">
        <v>25636.824000000001</v>
      </c>
      <c r="N4704">
        <v>10455371</v>
      </c>
      <c r="O4704">
        <v>44.503999999999998</v>
      </c>
      <c r="P4704">
        <v>40.609000000000002</v>
      </c>
      <c r="Q4704">
        <v>15336.352999999999</v>
      </c>
      <c r="R4704">
        <v>6254568</v>
      </c>
      <c r="S4704">
        <v>6.9000000000000006E-2</v>
      </c>
      <c r="T4704">
        <v>4.1929999999999996</v>
      </c>
      <c r="U4704">
        <v>23.76</v>
      </c>
      <c r="V4704">
        <v>9690</v>
      </c>
      <c r="W4704">
        <v>38</v>
      </c>
      <c r="X4704">
        <f t="shared" si="158"/>
        <v>16124.05717</v>
      </c>
      <c r="Y4704">
        <f t="shared" si="159"/>
        <v>32.917999999999999</v>
      </c>
    </row>
    <row r="4705" spans="1:25" x14ac:dyDescent="0.2">
      <c r="A4705" t="s">
        <v>10574</v>
      </c>
      <c r="B4705" t="s">
        <v>745</v>
      </c>
      <c r="C4705">
        <v>3</v>
      </c>
      <c r="D4705">
        <v>24</v>
      </c>
      <c r="E4705" t="s">
        <v>5024</v>
      </c>
      <c r="F4705">
        <v>239.15600000000001</v>
      </c>
      <c r="G4705">
        <v>75.820999999999998</v>
      </c>
      <c r="H4705">
        <v>42.271999999999998</v>
      </c>
      <c r="I4705">
        <v>18133.008999999998</v>
      </c>
      <c r="J4705">
        <v>7395118</v>
      </c>
      <c r="K4705">
        <v>64.828000000000003</v>
      </c>
      <c r="L4705">
        <v>24.129000000000001</v>
      </c>
      <c r="M4705">
        <v>15503.99</v>
      </c>
      <c r="N4705">
        <v>6322935</v>
      </c>
      <c r="O4705">
        <v>19.119</v>
      </c>
      <c r="P4705">
        <v>25.245999999999999</v>
      </c>
      <c r="Q4705">
        <v>4572.3760000000002</v>
      </c>
      <c r="R4705">
        <v>1864735</v>
      </c>
      <c r="S4705">
        <v>0.154</v>
      </c>
      <c r="T4705">
        <v>6.27</v>
      </c>
      <c r="U4705">
        <v>36.890999999999998</v>
      </c>
      <c r="V4705">
        <v>15045</v>
      </c>
      <c r="W4705">
        <v>59</v>
      </c>
      <c r="X4705">
        <f t="shared" si="158"/>
        <v>4391.3222400000004</v>
      </c>
      <c r="Y4705">
        <f t="shared" si="159"/>
        <v>55.808000000000007</v>
      </c>
    </row>
    <row r="4706" spans="1:25" x14ac:dyDescent="0.2">
      <c r="A4706" t="s">
        <v>10574</v>
      </c>
      <c r="B4706" t="s">
        <v>745</v>
      </c>
      <c r="C4706">
        <v>3</v>
      </c>
      <c r="D4706">
        <v>25</v>
      </c>
      <c r="E4706" t="s">
        <v>5025</v>
      </c>
      <c r="F4706">
        <v>274.62400000000002</v>
      </c>
      <c r="G4706">
        <v>85.923000000000002</v>
      </c>
      <c r="H4706">
        <v>43.576999999999998</v>
      </c>
      <c r="I4706">
        <v>23596.653999999999</v>
      </c>
      <c r="J4706">
        <v>9623336</v>
      </c>
      <c r="K4706">
        <v>47.097000000000001</v>
      </c>
      <c r="L4706">
        <v>21.259</v>
      </c>
      <c r="M4706">
        <v>12934.036</v>
      </c>
      <c r="N4706">
        <v>5274840</v>
      </c>
      <c r="O4706">
        <v>22.007000000000001</v>
      </c>
      <c r="P4706">
        <v>28.841999999999999</v>
      </c>
      <c r="Q4706">
        <v>6043.6880000000001</v>
      </c>
      <c r="R4706">
        <v>2464775</v>
      </c>
      <c r="S4706">
        <v>0.14599999999999999</v>
      </c>
      <c r="T4706">
        <v>6.0940000000000003</v>
      </c>
      <c r="U4706">
        <v>40.017000000000003</v>
      </c>
      <c r="V4706">
        <v>16320</v>
      </c>
      <c r="W4706">
        <v>64</v>
      </c>
      <c r="X4706">
        <f t="shared" si="158"/>
        <v>5995.0523199999998</v>
      </c>
      <c r="Y4706">
        <f t="shared" si="159"/>
        <v>61.25800000000001</v>
      </c>
    </row>
    <row r="4707" spans="1:25" x14ac:dyDescent="0.2">
      <c r="A4707" t="s">
        <v>10574</v>
      </c>
      <c r="B4707" t="s">
        <v>745</v>
      </c>
      <c r="C4707">
        <v>3</v>
      </c>
      <c r="D4707">
        <v>26</v>
      </c>
      <c r="E4707" t="s">
        <v>5026</v>
      </c>
      <c r="F4707">
        <v>272.41300000000001</v>
      </c>
      <c r="G4707">
        <v>53.493000000000002</v>
      </c>
      <c r="H4707">
        <v>31.097000000000001</v>
      </c>
      <c r="I4707">
        <v>14572.27</v>
      </c>
      <c r="J4707">
        <v>5942955</v>
      </c>
      <c r="K4707">
        <v>15.771000000000001</v>
      </c>
      <c r="L4707">
        <v>11.787000000000001</v>
      </c>
      <c r="M4707">
        <v>4296.165</v>
      </c>
      <c r="N4707">
        <v>1752089</v>
      </c>
      <c r="O4707">
        <v>4.1920000000000002</v>
      </c>
      <c r="P4707">
        <v>8.3320000000000007</v>
      </c>
      <c r="Q4707">
        <v>1141.9590000000001</v>
      </c>
      <c r="R4707">
        <v>465721</v>
      </c>
      <c r="S4707">
        <v>7.0999999999999994E-2</v>
      </c>
      <c r="T4707">
        <v>4.2590000000000003</v>
      </c>
      <c r="U4707">
        <v>19.382999999999999</v>
      </c>
      <c r="V4707">
        <v>7905</v>
      </c>
      <c r="W4707">
        <v>31</v>
      </c>
      <c r="X4707">
        <f t="shared" si="158"/>
        <v>652.16771000000017</v>
      </c>
      <c r="Y4707">
        <f t="shared" si="159"/>
        <v>25.288</v>
      </c>
    </row>
    <row r="4708" spans="1:25" x14ac:dyDescent="0.2">
      <c r="A4708" t="s">
        <v>10574</v>
      </c>
      <c r="B4708" t="s">
        <v>745</v>
      </c>
      <c r="C4708">
        <v>3</v>
      </c>
      <c r="D4708">
        <v>27</v>
      </c>
      <c r="E4708" t="s">
        <v>5027</v>
      </c>
      <c r="F4708">
        <v>175.90799999999999</v>
      </c>
      <c r="G4708">
        <v>71.421999999999997</v>
      </c>
      <c r="H4708">
        <v>37.204999999999998</v>
      </c>
      <c r="I4708">
        <v>12563.684999999999</v>
      </c>
      <c r="J4708">
        <v>5123801</v>
      </c>
      <c r="K4708">
        <v>11.28</v>
      </c>
      <c r="L4708">
        <v>7.5019999999999998</v>
      </c>
      <c r="M4708">
        <v>1984.2470000000001</v>
      </c>
      <c r="N4708">
        <v>809228</v>
      </c>
      <c r="O4708">
        <v>3.7269999999999999</v>
      </c>
      <c r="P4708">
        <v>8.0779999999999994</v>
      </c>
      <c r="Q4708">
        <v>655.649</v>
      </c>
      <c r="R4708">
        <v>267391</v>
      </c>
      <c r="S4708">
        <v>4.2999999999999997E-2</v>
      </c>
      <c r="T4708">
        <v>3.298</v>
      </c>
      <c r="U4708">
        <v>7.5030000000000001</v>
      </c>
      <c r="V4708">
        <v>3060</v>
      </c>
      <c r="W4708">
        <v>12</v>
      </c>
      <c r="X4708">
        <f t="shared" si="158"/>
        <v>122.08981000000003</v>
      </c>
      <c r="Y4708">
        <f t="shared" si="159"/>
        <v>4.5780000000000003</v>
      </c>
    </row>
    <row r="4709" spans="1:25" x14ac:dyDescent="0.2">
      <c r="A4709" t="s">
        <v>10574</v>
      </c>
      <c r="B4709" t="s">
        <v>745</v>
      </c>
      <c r="C4709">
        <v>3</v>
      </c>
      <c r="D4709">
        <v>28</v>
      </c>
      <c r="E4709" t="s">
        <v>5028</v>
      </c>
      <c r="F4709">
        <v>275.40600000000001</v>
      </c>
      <c r="G4709">
        <v>64.679000000000002</v>
      </c>
      <c r="H4709">
        <v>33.997999999999998</v>
      </c>
      <c r="I4709">
        <v>17813.120999999999</v>
      </c>
      <c r="J4709">
        <v>7264659</v>
      </c>
      <c r="K4709">
        <v>52.53</v>
      </c>
      <c r="L4709">
        <v>22.998000000000001</v>
      </c>
      <c r="M4709">
        <v>14467.002</v>
      </c>
      <c r="N4709">
        <v>5900024</v>
      </c>
      <c r="O4709">
        <v>15.868</v>
      </c>
      <c r="P4709">
        <v>25.562999999999999</v>
      </c>
      <c r="Q4709">
        <v>4370.0569999999998</v>
      </c>
      <c r="R4709">
        <v>1782224</v>
      </c>
      <c r="S4709">
        <v>0.159</v>
      </c>
      <c r="T4709">
        <v>6.3639999999999999</v>
      </c>
      <c r="U4709">
        <v>43.768999999999998</v>
      </c>
      <c r="V4709">
        <v>17850</v>
      </c>
      <c r="W4709">
        <v>70</v>
      </c>
      <c r="X4709">
        <f t="shared" si="158"/>
        <v>4170.7945300000001</v>
      </c>
      <c r="Y4709">
        <f t="shared" si="159"/>
        <v>67.798000000000002</v>
      </c>
    </row>
    <row r="4710" spans="1:25" x14ac:dyDescent="0.2">
      <c r="A4710" t="s">
        <v>10574</v>
      </c>
      <c r="B4710" t="s">
        <v>745</v>
      </c>
      <c r="C4710">
        <v>3</v>
      </c>
      <c r="D4710">
        <v>29</v>
      </c>
      <c r="E4710" t="s">
        <v>5029</v>
      </c>
      <c r="F4710">
        <v>259.56099999999998</v>
      </c>
      <c r="G4710">
        <v>73.491</v>
      </c>
      <c r="H4710">
        <v>39.828000000000003</v>
      </c>
      <c r="I4710">
        <v>19075.455000000002</v>
      </c>
      <c r="J4710">
        <v>7779472</v>
      </c>
      <c r="K4710">
        <v>22.547000000000001</v>
      </c>
      <c r="L4710">
        <v>18.928999999999998</v>
      </c>
      <c r="M4710">
        <v>5852.2640000000001</v>
      </c>
      <c r="N4710">
        <v>2386707</v>
      </c>
      <c r="O4710">
        <v>10.411</v>
      </c>
      <c r="P4710">
        <v>17.376000000000001</v>
      </c>
      <c r="Q4710">
        <v>2702.3220000000001</v>
      </c>
      <c r="R4710">
        <v>1102078</v>
      </c>
      <c r="S4710">
        <v>0.14199999999999999</v>
      </c>
      <c r="T4710">
        <v>6.0190000000000001</v>
      </c>
      <c r="U4710">
        <v>36.890999999999998</v>
      </c>
      <c r="V4710">
        <v>15045</v>
      </c>
      <c r="W4710">
        <v>59</v>
      </c>
      <c r="X4710">
        <f t="shared" si="158"/>
        <v>2352.9633800000006</v>
      </c>
      <c r="Y4710">
        <f t="shared" si="159"/>
        <v>55.808000000000007</v>
      </c>
    </row>
    <row r="4711" spans="1:25" x14ac:dyDescent="0.2">
      <c r="A4711" t="s">
        <v>10574</v>
      </c>
      <c r="B4711" t="s">
        <v>745</v>
      </c>
      <c r="C4711">
        <v>3</v>
      </c>
      <c r="D4711">
        <v>30</v>
      </c>
      <c r="E4711" t="s">
        <v>5030</v>
      </c>
      <c r="F4711">
        <v>233.607</v>
      </c>
      <c r="G4711">
        <v>59.308999999999997</v>
      </c>
      <c r="H4711">
        <v>36.536999999999999</v>
      </c>
      <c r="I4711">
        <v>13854.965</v>
      </c>
      <c r="J4711">
        <v>5650419</v>
      </c>
      <c r="K4711">
        <v>2.5089999999999999</v>
      </c>
      <c r="L4711">
        <v>1.7270000000000001</v>
      </c>
      <c r="M4711">
        <v>586.13400000000001</v>
      </c>
      <c r="N4711">
        <v>239041</v>
      </c>
      <c r="O4711">
        <v>3.0019999999999998</v>
      </c>
      <c r="P4711">
        <v>6.6120000000000001</v>
      </c>
      <c r="Q4711">
        <v>701.2</v>
      </c>
      <c r="R4711">
        <v>285968</v>
      </c>
      <c r="S4711">
        <v>3.5000000000000003E-2</v>
      </c>
      <c r="T4711">
        <v>2.9790000000000001</v>
      </c>
      <c r="U4711">
        <v>8.1280000000000001</v>
      </c>
      <c r="V4711">
        <v>3315</v>
      </c>
      <c r="W4711">
        <v>13</v>
      </c>
      <c r="X4711">
        <f t="shared" si="158"/>
        <v>171.74040000000008</v>
      </c>
      <c r="Y4711">
        <f t="shared" si="159"/>
        <v>5.668000000000001</v>
      </c>
    </row>
    <row r="4712" spans="1:25" x14ac:dyDescent="0.2">
      <c r="A4712" t="s">
        <v>10574</v>
      </c>
      <c r="B4712" t="s">
        <v>745</v>
      </c>
      <c r="C4712">
        <v>3</v>
      </c>
      <c r="D4712">
        <v>31</v>
      </c>
      <c r="E4712" t="s">
        <v>5031</v>
      </c>
      <c r="F4712">
        <v>295.19200000000001</v>
      </c>
      <c r="G4712">
        <v>53.863</v>
      </c>
      <c r="H4712">
        <v>31.204000000000001</v>
      </c>
      <c r="I4712">
        <v>15899.875</v>
      </c>
      <c r="J4712">
        <v>6484387</v>
      </c>
      <c r="K4712">
        <v>75.427999999999997</v>
      </c>
      <c r="L4712">
        <v>36.457000000000001</v>
      </c>
      <c r="M4712">
        <v>22265.633999999998</v>
      </c>
      <c r="N4712">
        <v>9080511</v>
      </c>
      <c r="O4712">
        <v>9.9540000000000006</v>
      </c>
      <c r="P4712">
        <v>17.305</v>
      </c>
      <c r="Q4712">
        <v>2938.4029999999998</v>
      </c>
      <c r="R4712">
        <v>1198358</v>
      </c>
      <c r="S4712">
        <v>0.18</v>
      </c>
      <c r="T4712">
        <v>6.7729999999999997</v>
      </c>
      <c r="U4712">
        <v>53.148000000000003</v>
      </c>
      <c r="V4712">
        <v>21675</v>
      </c>
      <c r="W4712">
        <v>85</v>
      </c>
      <c r="X4712">
        <f t="shared" si="158"/>
        <v>2610.2916700000001</v>
      </c>
      <c r="Y4712">
        <f t="shared" si="159"/>
        <v>84.14800000000001</v>
      </c>
    </row>
    <row r="4713" spans="1:25" x14ac:dyDescent="0.2">
      <c r="A4713" t="s">
        <v>10574</v>
      </c>
      <c r="B4713" t="s">
        <v>745</v>
      </c>
      <c r="C4713">
        <v>3</v>
      </c>
      <c r="D4713">
        <v>35</v>
      </c>
      <c r="E4713" t="s">
        <v>5032</v>
      </c>
      <c r="F4713">
        <v>287.399</v>
      </c>
      <c r="G4713">
        <v>59.527999999999999</v>
      </c>
      <c r="H4713">
        <v>30.92</v>
      </c>
      <c r="I4713">
        <v>17108.192999999999</v>
      </c>
      <c r="J4713">
        <v>6977171</v>
      </c>
      <c r="K4713">
        <v>55.423000000000002</v>
      </c>
      <c r="L4713">
        <v>21.893999999999998</v>
      </c>
      <c r="M4713">
        <v>15928.605</v>
      </c>
      <c r="N4713">
        <v>6496104</v>
      </c>
      <c r="O4713">
        <v>19.442</v>
      </c>
      <c r="P4713">
        <v>23.565000000000001</v>
      </c>
      <c r="Q4713">
        <v>5587.759</v>
      </c>
      <c r="R4713">
        <v>2278835</v>
      </c>
      <c r="S4713">
        <v>0.215</v>
      </c>
      <c r="T4713">
        <v>7.4080000000000004</v>
      </c>
      <c r="U4713">
        <v>61.901000000000003</v>
      </c>
      <c r="V4713">
        <v>25245</v>
      </c>
      <c r="W4713">
        <v>99</v>
      </c>
      <c r="X4713">
        <f t="shared" si="158"/>
        <v>5498.0897100000002</v>
      </c>
      <c r="Y4713">
        <f t="shared" si="159"/>
        <v>99.408000000000015</v>
      </c>
    </row>
    <row r="4714" spans="1:25" x14ac:dyDescent="0.2">
      <c r="A4714" t="s">
        <v>10574</v>
      </c>
      <c r="B4714" t="s">
        <v>745</v>
      </c>
      <c r="C4714">
        <v>3</v>
      </c>
      <c r="D4714">
        <v>37</v>
      </c>
      <c r="E4714" t="s">
        <v>5033</v>
      </c>
      <c r="F4714">
        <v>223.279</v>
      </c>
      <c r="G4714">
        <v>49.173999999999999</v>
      </c>
      <c r="H4714">
        <v>30.114999999999998</v>
      </c>
      <c r="I4714">
        <v>10979.459000000001</v>
      </c>
      <c r="J4714">
        <v>4477712</v>
      </c>
      <c r="K4714">
        <v>2.1469999999999998</v>
      </c>
      <c r="L4714">
        <v>1.4630000000000001</v>
      </c>
      <c r="M4714">
        <v>479.36099999999999</v>
      </c>
      <c r="N4714">
        <v>195496</v>
      </c>
      <c r="O4714">
        <v>2.6720000000000002</v>
      </c>
      <c r="P4714">
        <v>5.3730000000000002</v>
      </c>
      <c r="Q4714">
        <v>596.673</v>
      </c>
      <c r="R4714">
        <v>243339</v>
      </c>
      <c r="S4714">
        <v>0.02</v>
      </c>
      <c r="T4714">
        <v>2.2360000000000002</v>
      </c>
      <c r="U4714">
        <v>4.3769999999999998</v>
      </c>
      <c r="V4714">
        <v>1785</v>
      </c>
      <c r="W4714">
        <v>7</v>
      </c>
      <c r="X4714">
        <f t="shared" ref="X4714:X4777" si="160">(MAX(0, (Q4714-543.64)))*1.09</f>
        <v>57.805970000000023</v>
      </c>
      <c r="Y4714">
        <f t="shared" ref="Y4714:Y4777" si="161">(MAX(0, (W4714-7.8)))*1.09</f>
        <v>0</v>
      </c>
    </row>
    <row r="4715" spans="1:25" x14ac:dyDescent="0.2">
      <c r="A4715" t="s">
        <v>10574</v>
      </c>
      <c r="B4715" t="s">
        <v>745</v>
      </c>
      <c r="C4715">
        <v>4</v>
      </c>
      <c r="D4715">
        <v>1</v>
      </c>
      <c r="E4715" t="s">
        <v>5034</v>
      </c>
      <c r="F4715">
        <v>146.78299999999999</v>
      </c>
      <c r="G4715">
        <v>82.921000000000006</v>
      </c>
      <c r="H4715">
        <v>41.139000000000003</v>
      </c>
      <c r="I4715">
        <v>12171.437</v>
      </c>
      <c r="J4715">
        <v>4963832</v>
      </c>
      <c r="K4715">
        <v>6.1559999999999997</v>
      </c>
      <c r="L4715">
        <v>2.944</v>
      </c>
      <c r="M4715">
        <v>903.56399999999996</v>
      </c>
      <c r="N4715">
        <v>368497</v>
      </c>
      <c r="O4715">
        <v>2.9820000000000002</v>
      </c>
      <c r="P4715">
        <v>7.2610000000000001</v>
      </c>
      <c r="Q4715">
        <v>437.68400000000003</v>
      </c>
      <c r="R4715">
        <v>178499</v>
      </c>
      <c r="S4715">
        <v>2.5999999999999999E-2</v>
      </c>
      <c r="T4715">
        <v>2.5529999999999999</v>
      </c>
      <c r="U4715">
        <v>3.7519999999999998</v>
      </c>
      <c r="V4715">
        <v>1530</v>
      </c>
      <c r="W4715">
        <v>6</v>
      </c>
      <c r="X4715">
        <f t="shared" si="160"/>
        <v>0</v>
      </c>
      <c r="Y4715">
        <f t="shared" si="161"/>
        <v>0</v>
      </c>
    </row>
    <row r="4716" spans="1:25" x14ac:dyDescent="0.2">
      <c r="A4716" t="s">
        <v>10574</v>
      </c>
      <c r="B4716" t="s">
        <v>745</v>
      </c>
      <c r="C4716">
        <v>4</v>
      </c>
      <c r="D4716">
        <v>3</v>
      </c>
      <c r="E4716" t="s">
        <v>5035</v>
      </c>
      <c r="F4716">
        <v>118.54300000000001</v>
      </c>
      <c r="G4716">
        <v>70.183999999999997</v>
      </c>
      <c r="H4716">
        <v>37.606999999999999</v>
      </c>
      <c r="I4716">
        <v>8319.8040000000001</v>
      </c>
      <c r="J4716">
        <v>3393035</v>
      </c>
      <c r="K4716">
        <v>5.9059999999999997</v>
      </c>
      <c r="L4716">
        <v>3.173</v>
      </c>
      <c r="M4716">
        <v>700.10900000000004</v>
      </c>
      <c r="N4716">
        <v>285523</v>
      </c>
      <c r="O4716">
        <v>2.1819999999999999</v>
      </c>
      <c r="P4716">
        <v>1.952</v>
      </c>
      <c r="Q4716">
        <v>258.654</v>
      </c>
      <c r="R4716">
        <v>105486</v>
      </c>
      <c r="S4716">
        <v>0</v>
      </c>
      <c r="T4716">
        <v>0</v>
      </c>
      <c r="U4716">
        <v>0</v>
      </c>
      <c r="V4716">
        <v>0</v>
      </c>
      <c r="W4716">
        <v>0</v>
      </c>
      <c r="X4716">
        <f t="shared" si="160"/>
        <v>0</v>
      </c>
      <c r="Y4716">
        <f t="shared" si="161"/>
        <v>0</v>
      </c>
    </row>
    <row r="4717" spans="1:25" x14ac:dyDescent="0.2">
      <c r="A4717" t="s">
        <v>10574</v>
      </c>
      <c r="B4717" t="s">
        <v>745</v>
      </c>
      <c r="C4717">
        <v>4</v>
      </c>
      <c r="D4717">
        <v>6</v>
      </c>
      <c r="E4717" t="s">
        <v>5036</v>
      </c>
      <c r="F4717">
        <v>239.57</v>
      </c>
      <c r="G4717">
        <v>88.152000000000001</v>
      </c>
      <c r="H4717">
        <v>43.956000000000003</v>
      </c>
      <c r="I4717">
        <v>21118.54</v>
      </c>
      <c r="J4717">
        <v>8612696</v>
      </c>
      <c r="K4717">
        <v>6.1529999999999996</v>
      </c>
      <c r="L4717">
        <v>2.8260000000000001</v>
      </c>
      <c r="M4717">
        <v>1474.098</v>
      </c>
      <c r="N4717">
        <v>601176</v>
      </c>
      <c r="O4717">
        <v>2.6579999999999999</v>
      </c>
      <c r="P4717">
        <v>6.72</v>
      </c>
      <c r="Q4717">
        <v>636.76400000000001</v>
      </c>
      <c r="R4717">
        <v>259689</v>
      </c>
      <c r="S4717">
        <v>8.0000000000000002E-3</v>
      </c>
      <c r="T4717">
        <v>1.413</v>
      </c>
      <c r="U4717">
        <v>1.8759999999999999</v>
      </c>
      <c r="V4717">
        <v>765</v>
      </c>
      <c r="W4717">
        <v>3</v>
      </c>
      <c r="X4717">
        <f t="shared" si="160"/>
        <v>101.50516000000003</v>
      </c>
      <c r="Y4717">
        <f t="shared" si="161"/>
        <v>0</v>
      </c>
    </row>
    <row r="4718" spans="1:25" x14ac:dyDescent="0.2">
      <c r="A4718" t="s">
        <v>10574</v>
      </c>
      <c r="B4718" t="s">
        <v>745</v>
      </c>
      <c r="C4718">
        <v>4</v>
      </c>
      <c r="D4718">
        <v>7</v>
      </c>
      <c r="E4718" t="s">
        <v>5037</v>
      </c>
      <c r="F4718">
        <v>266.209</v>
      </c>
      <c r="G4718">
        <v>81.296999999999997</v>
      </c>
      <c r="H4718">
        <v>39.572000000000003</v>
      </c>
      <c r="I4718">
        <v>21641.944</v>
      </c>
      <c r="J4718">
        <v>8826154</v>
      </c>
      <c r="K4718">
        <v>32.116999999999997</v>
      </c>
      <c r="L4718">
        <v>14.852</v>
      </c>
      <c r="M4718">
        <v>8549.7060000000001</v>
      </c>
      <c r="N4718">
        <v>3486795</v>
      </c>
      <c r="O4718">
        <v>9.8369999999999997</v>
      </c>
      <c r="P4718">
        <v>19.13</v>
      </c>
      <c r="Q4718">
        <v>2618.7739999999999</v>
      </c>
      <c r="R4718">
        <v>1068005</v>
      </c>
      <c r="S4718">
        <v>9.4E-2</v>
      </c>
      <c r="T4718">
        <v>4.8940000000000001</v>
      </c>
      <c r="U4718">
        <v>25.010999999999999</v>
      </c>
      <c r="V4718">
        <v>10200</v>
      </c>
      <c r="W4718">
        <v>40</v>
      </c>
      <c r="X4718">
        <f t="shared" si="160"/>
        <v>2261.89606</v>
      </c>
      <c r="Y4718">
        <f t="shared" si="161"/>
        <v>35.098000000000006</v>
      </c>
    </row>
    <row r="4719" spans="1:25" x14ac:dyDescent="0.2">
      <c r="A4719" t="s">
        <v>10574</v>
      </c>
      <c r="B4719" t="s">
        <v>745</v>
      </c>
      <c r="C4719">
        <v>4</v>
      </c>
      <c r="D4719">
        <v>8</v>
      </c>
      <c r="E4719" t="s">
        <v>5038</v>
      </c>
      <c r="F4719">
        <v>97.897000000000006</v>
      </c>
      <c r="G4719">
        <v>104.96299999999999</v>
      </c>
      <c r="H4719">
        <v>44.957999999999998</v>
      </c>
      <c r="I4719">
        <v>10275.566000000001</v>
      </c>
      <c r="J4719">
        <v>4190646</v>
      </c>
      <c r="K4719">
        <v>27.106000000000002</v>
      </c>
      <c r="L4719">
        <v>9.9589999999999996</v>
      </c>
      <c r="M4719">
        <v>2653.6350000000002</v>
      </c>
      <c r="N4719">
        <v>1082222</v>
      </c>
      <c r="O4719">
        <v>16.338000000000001</v>
      </c>
      <c r="P4719">
        <v>25.31</v>
      </c>
      <c r="Q4719">
        <v>1599.4359999999999</v>
      </c>
      <c r="R4719">
        <v>652292</v>
      </c>
      <c r="S4719">
        <v>0.14099999999999999</v>
      </c>
      <c r="T4719">
        <v>5.984</v>
      </c>
      <c r="U4719">
        <v>13.756</v>
      </c>
      <c r="V4719">
        <v>5610</v>
      </c>
      <c r="W4719">
        <v>22</v>
      </c>
      <c r="X4719">
        <f t="shared" si="160"/>
        <v>1150.81764</v>
      </c>
      <c r="Y4719">
        <f t="shared" si="161"/>
        <v>15.478</v>
      </c>
    </row>
    <row r="4720" spans="1:25" x14ac:dyDescent="0.2">
      <c r="A4720" t="s">
        <v>10574</v>
      </c>
      <c r="B4720" t="s">
        <v>745</v>
      </c>
      <c r="C4720">
        <v>4</v>
      </c>
      <c r="D4720">
        <v>9</v>
      </c>
      <c r="E4720" t="s">
        <v>5039</v>
      </c>
      <c r="F4720">
        <v>220.17500000000001</v>
      </c>
      <c r="G4720">
        <v>86.224999999999994</v>
      </c>
      <c r="H4720">
        <v>42.506</v>
      </c>
      <c r="I4720">
        <v>18984.592000000001</v>
      </c>
      <c r="J4720">
        <v>7742416</v>
      </c>
      <c r="K4720">
        <v>6.444</v>
      </c>
      <c r="L4720">
        <v>3.0339999999999998</v>
      </c>
      <c r="M4720">
        <v>1418.7360000000001</v>
      </c>
      <c r="N4720">
        <v>578598</v>
      </c>
      <c r="O4720">
        <v>2.9239999999999999</v>
      </c>
      <c r="P4720">
        <v>5.819</v>
      </c>
      <c r="Q4720">
        <v>643.68299999999999</v>
      </c>
      <c r="R4720">
        <v>262511</v>
      </c>
      <c r="S4720">
        <v>2.8000000000000001E-2</v>
      </c>
      <c r="T4720">
        <v>2.6909999999999998</v>
      </c>
      <c r="U4720">
        <v>6.2530000000000001</v>
      </c>
      <c r="V4720">
        <v>2550</v>
      </c>
      <c r="W4720">
        <v>10</v>
      </c>
      <c r="X4720">
        <f t="shared" si="160"/>
        <v>109.04687000000001</v>
      </c>
      <c r="Y4720">
        <f t="shared" si="161"/>
        <v>2.3980000000000006</v>
      </c>
    </row>
    <row r="4721" spans="1:25" x14ac:dyDescent="0.2">
      <c r="A4721" t="s">
        <v>10574</v>
      </c>
      <c r="B4721" t="s">
        <v>745</v>
      </c>
      <c r="C4721">
        <v>4</v>
      </c>
      <c r="D4721">
        <v>10</v>
      </c>
      <c r="E4721" t="s">
        <v>3214</v>
      </c>
      <c r="F4721">
        <v>116.998</v>
      </c>
      <c r="G4721">
        <v>90.852000000000004</v>
      </c>
      <c r="H4721">
        <v>49.792999999999999</v>
      </c>
      <c r="I4721">
        <v>10629.538</v>
      </c>
      <c r="J4721">
        <v>4335005</v>
      </c>
      <c r="K4721">
        <v>50.968000000000004</v>
      </c>
      <c r="L4721">
        <v>19.837</v>
      </c>
      <c r="M4721">
        <v>5963.1639999999998</v>
      </c>
      <c r="N4721">
        <v>2431935</v>
      </c>
      <c r="O4721">
        <v>21.411999999999999</v>
      </c>
      <c r="P4721">
        <v>30.146000000000001</v>
      </c>
      <c r="Q4721">
        <v>2505.16</v>
      </c>
      <c r="R4721">
        <v>1021670</v>
      </c>
      <c r="S4721">
        <v>0.16600000000000001</v>
      </c>
      <c r="T4721">
        <v>6.4980000000000002</v>
      </c>
      <c r="U4721">
        <v>19.382999999999999</v>
      </c>
      <c r="V4721">
        <v>7905</v>
      </c>
      <c r="W4721">
        <v>31</v>
      </c>
      <c r="X4721">
        <f t="shared" si="160"/>
        <v>2138.0568000000003</v>
      </c>
      <c r="Y4721">
        <f t="shared" si="161"/>
        <v>25.288</v>
      </c>
    </row>
    <row r="4722" spans="1:25" x14ac:dyDescent="0.2">
      <c r="A4722" t="s">
        <v>10574</v>
      </c>
      <c r="B4722" t="s">
        <v>745</v>
      </c>
      <c r="C4722">
        <v>4</v>
      </c>
      <c r="D4722">
        <v>11</v>
      </c>
      <c r="E4722" t="s">
        <v>1594</v>
      </c>
      <c r="F4722">
        <v>40.222999999999999</v>
      </c>
      <c r="G4722">
        <v>51.162999999999997</v>
      </c>
      <c r="H4722">
        <v>28.477</v>
      </c>
      <c r="I4722">
        <v>2057.91</v>
      </c>
      <c r="J4722">
        <v>839270</v>
      </c>
      <c r="K4722">
        <v>58.720999999999997</v>
      </c>
      <c r="L4722">
        <v>37.064</v>
      </c>
      <c r="M4722">
        <v>2361.944</v>
      </c>
      <c r="N4722">
        <v>963263</v>
      </c>
      <c r="O4722">
        <v>5.5640000000000001</v>
      </c>
      <c r="P4722">
        <v>7.593</v>
      </c>
      <c r="Q4722">
        <v>223.80099999999999</v>
      </c>
      <c r="R4722">
        <v>91272</v>
      </c>
      <c r="S4722">
        <v>6.2E-2</v>
      </c>
      <c r="T4722">
        <v>3.9820000000000002</v>
      </c>
      <c r="U4722">
        <v>2.5009999999999999</v>
      </c>
      <c r="V4722">
        <v>1020</v>
      </c>
      <c r="W4722">
        <v>4</v>
      </c>
      <c r="X4722">
        <f t="shared" si="160"/>
        <v>0</v>
      </c>
      <c r="Y4722">
        <f t="shared" si="161"/>
        <v>0</v>
      </c>
    </row>
    <row r="4723" spans="1:25" x14ac:dyDescent="0.2">
      <c r="A4723" t="s">
        <v>10574</v>
      </c>
      <c r="B4723" t="s">
        <v>745</v>
      </c>
      <c r="C4723">
        <v>4</v>
      </c>
      <c r="D4723">
        <v>12</v>
      </c>
      <c r="E4723" t="s">
        <v>5040</v>
      </c>
      <c r="F4723">
        <v>106.965</v>
      </c>
      <c r="G4723">
        <v>92.067999999999998</v>
      </c>
      <c r="H4723">
        <v>45.127000000000002</v>
      </c>
      <c r="I4723">
        <v>9848.0329999999994</v>
      </c>
      <c r="J4723">
        <v>4016287</v>
      </c>
      <c r="K4723">
        <v>30.236999999999998</v>
      </c>
      <c r="L4723">
        <v>13.785</v>
      </c>
      <c r="M4723">
        <v>3234.2539999999999</v>
      </c>
      <c r="N4723">
        <v>1319014</v>
      </c>
      <c r="O4723">
        <v>14.414999999999999</v>
      </c>
      <c r="P4723">
        <v>23.254000000000001</v>
      </c>
      <c r="Q4723">
        <v>1541.9110000000001</v>
      </c>
      <c r="R4723">
        <v>628832</v>
      </c>
      <c r="S4723">
        <v>0.16400000000000001</v>
      </c>
      <c r="T4723">
        <v>6.4580000000000002</v>
      </c>
      <c r="U4723">
        <v>17.507000000000001</v>
      </c>
      <c r="V4723">
        <v>7140</v>
      </c>
      <c r="W4723">
        <v>28</v>
      </c>
      <c r="X4723">
        <f t="shared" si="160"/>
        <v>1088.1153900000002</v>
      </c>
      <c r="Y4723">
        <f t="shared" si="161"/>
        <v>22.018000000000001</v>
      </c>
    </row>
    <row r="4724" spans="1:25" x14ac:dyDescent="0.2">
      <c r="A4724" t="s">
        <v>10574</v>
      </c>
      <c r="B4724" t="s">
        <v>745</v>
      </c>
      <c r="C4724">
        <v>4</v>
      </c>
      <c r="D4724">
        <v>13</v>
      </c>
      <c r="E4724" t="s">
        <v>5041</v>
      </c>
      <c r="F4724">
        <v>159.69800000000001</v>
      </c>
      <c r="G4724">
        <v>83.486999999999995</v>
      </c>
      <c r="H4724">
        <v>45.048999999999999</v>
      </c>
      <c r="I4724">
        <v>13332.679</v>
      </c>
      <c r="J4724">
        <v>5437417</v>
      </c>
      <c r="K4724">
        <v>54.948999999999998</v>
      </c>
      <c r="L4724">
        <v>22.577999999999999</v>
      </c>
      <c r="M4724">
        <v>8775.2829999999994</v>
      </c>
      <c r="N4724">
        <v>3578791</v>
      </c>
      <c r="O4724">
        <v>23.58</v>
      </c>
      <c r="P4724">
        <v>31.128</v>
      </c>
      <c r="Q4724">
        <v>3765.6329999999998</v>
      </c>
      <c r="R4724">
        <v>1535724</v>
      </c>
      <c r="S4724">
        <v>0.223</v>
      </c>
      <c r="T4724">
        <v>7.5410000000000004</v>
      </c>
      <c r="U4724">
        <v>35.64</v>
      </c>
      <c r="V4724">
        <v>14535</v>
      </c>
      <c r="W4724">
        <v>57</v>
      </c>
      <c r="X4724">
        <f t="shared" si="160"/>
        <v>3511.9723700000004</v>
      </c>
      <c r="Y4724">
        <f t="shared" si="161"/>
        <v>53.628000000000007</v>
      </c>
    </row>
    <row r="4725" spans="1:25" x14ac:dyDescent="0.2">
      <c r="A4725" t="s">
        <v>10574</v>
      </c>
      <c r="B4725" t="s">
        <v>745</v>
      </c>
      <c r="C4725">
        <v>4</v>
      </c>
      <c r="D4725">
        <v>14</v>
      </c>
      <c r="E4725" t="s">
        <v>5042</v>
      </c>
      <c r="F4725">
        <v>192.749</v>
      </c>
      <c r="G4725">
        <v>91.066000000000003</v>
      </c>
      <c r="H4725">
        <v>43.7</v>
      </c>
      <c r="I4725">
        <v>17552.884999999998</v>
      </c>
      <c r="J4725">
        <v>7158528</v>
      </c>
      <c r="K4725">
        <v>24.033999999999999</v>
      </c>
      <c r="L4725">
        <v>8.9139999999999997</v>
      </c>
      <c r="M4725">
        <v>4632.5479999999998</v>
      </c>
      <c r="N4725">
        <v>1889275</v>
      </c>
      <c r="O4725">
        <v>12.727</v>
      </c>
      <c r="P4725">
        <v>21.882000000000001</v>
      </c>
      <c r="Q4725">
        <v>2453.1329999999998</v>
      </c>
      <c r="R4725">
        <v>1000452</v>
      </c>
      <c r="S4725">
        <v>0.13300000000000001</v>
      </c>
      <c r="T4725">
        <v>5.8220000000000001</v>
      </c>
      <c r="U4725">
        <v>25.635999999999999</v>
      </c>
      <c r="V4725">
        <v>10455</v>
      </c>
      <c r="W4725">
        <v>41</v>
      </c>
      <c r="X4725">
        <f t="shared" si="160"/>
        <v>2081.34737</v>
      </c>
      <c r="Y4725">
        <f t="shared" si="161"/>
        <v>36.188000000000002</v>
      </c>
    </row>
    <row r="4726" spans="1:25" x14ac:dyDescent="0.2">
      <c r="A4726" t="s">
        <v>10574</v>
      </c>
      <c r="B4726" t="s">
        <v>745</v>
      </c>
      <c r="C4726">
        <v>4</v>
      </c>
      <c r="D4726">
        <v>15</v>
      </c>
      <c r="E4726" t="s">
        <v>5043</v>
      </c>
      <c r="F4726">
        <v>119.67100000000001</v>
      </c>
      <c r="G4726">
        <v>88.466999999999999</v>
      </c>
      <c r="H4726">
        <v>45.113999999999997</v>
      </c>
      <c r="I4726">
        <v>10586.904</v>
      </c>
      <c r="J4726">
        <v>4317618</v>
      </c>
      <c r="K4726">
        <v>33.753</v>
      </c>
      <c r="L4726">
        <v>16.795999999999999</v>
      </c>
      <c r="M4726">
        <v>4039.2930000000001</v>
      </c>
      <c r="N4726">
        <v>1647330</v>
      </c>
      <c r="O4726">
        <v>17.792999999999999</v>
      </c>
      <c r="P4726">
        <v>30.43</v>
      </c>
      <c r="Q4726">
        <v>2129.3429999999998</v>
      </c>
      <c r="R4726">
        <v>868402</v>
      </c>
      <c r="S4726">
        <v>0.13100000000000001</v>
      </c>
      <c r="T4726">
        <v>5.77</v>
      </c>
      <c r="U4726">
        <v>15.632</v>
      </c>
      <c r="V4726">
        <v>6375</v>
      </c>
      <c r="W4726">
        <v>25</v>
      </c>
      <c r="X4726">
        <f t="shared" si="160"/>
        <v>1728.4162700000002</v>
      </c>
      <c r="Y4726">
        <f t="shared" si="161"/>
        <v>18.748000000000001</v>
      </c>
    </row>
    <row r="4727" spans="1:25" x14ac:dyDescent="0.2">
      <c r="A4727" t="s">
        <v>10574</v>
      </c>
      <c r="B4727" t="s">
        <v>745</v>
      </c>
      <c r="C4727">
        <v>4</v>
      </c>
      <c r="D4727">
        <v>16</v>
      </c>
      <c r="E4727" t="s">
        <v>5044</v>
      </c>
      <c r="F4727">
        <v>179.03200000000001</v>
      </c>
      <c r="G4727">
        <v>85.900999999999996</v>
      </c>
      <c r="H4727">
        <v>39.090000000000003</v>
      </c>
      <c r="I4727">
        <v>15379.099</v>
      </c>
      <c r="J4727">
        <v>6272001</v>
      </c>
      <c r="K4727">
        <v>6.0750000000000002</v>
      </c>
      <c r="L4727">
        <v>3.0150000000000001</v>
      </c>
      <c r="M4727">
        <v>1087.6980000000001</v>
      </c>
      <c r="N4727">
        <v>443592</v>
      </c>
      <c r="O4727">
        <v>2.42</v>
      </c>
      <c r="P4727">
        <v>3.6640000000000001</v>
      </c>
      <c r="Q4727">
        <v>433.221</v>
      </c>
      <c r="R4727">
        <v>176679</v>
      </c>
      <c r="S4727">
        <v>7.0000000000000001E-3</v>
      </c>
      <c r="T4727">
        <v>1.335</v>
      </c>
      <c r="U4727">
        <v>1.2509999999999999</v>
      </c>
      <c r="V4727">
        <v>510</v>
      </c>
      <c r="W4727">
        <v>2</v>
      </c>
      <c r="X4727">
        <f t="shared" si="160"/>
        <v>0</v>
      </c>
      <c r="Y4727">
        <f t="shared" si="161"/>
        <v>0</v>
      </c>
    </row>
    <row r="4728" spans="1:25" x14ac:dyDescent="0.2">
      <c r="A4728" t="s">
        <v>10574</v>
      </c>
      <c r="B4728" t="s">
        <v>745</v>
      </c>
      <c r="C4728">
        <v>4</v>
      </c>
      <c r="D4728">
        <v>17</v>
      </c>
      <c r="E4728" t="s">
        <v>5045</v>
      </c>
      <c r="F4728">
        <v>176.53299999999999</v>
      </c>
      <c r="G4728">
        <v>77.427999999999997</v>
      </c>
      <c r="H4728">
        <v>40.256999999999998</v>
      </c>
      <c r="I4728">
        <v>13668.547</v>
      </c>
      <c r="J4728">
        <v>5574393</v>
      </c>
      <c r="K4728">
        <v>42.191000000000003</v>
      </c>
      <c r="L4728">
        <v>29.606999999999999</v>
      </c>
      <c r="M4728">
        <v>7448.1189999999997</v>
      </c>
      <c r="N4728">
        <v>3037539</v>
      </c>
      <c r="O4728">
        <v>14.119</v>
      </c>
      <c r="P4728">
        <v>22.373000000000001</v>
      </c>
      <c r="Q4728">
        <v>2492.5509999999999</v>
      </c>
      <c r="R4728">
        <v>1016528</v>
      </c>
      <c r="S4728">
        <v>0.124</v>
      </c>
      <c r="T4728">
        <v>5.6210000000000004</v>
      </c>
      <c r="U4728">
        <v>21.884</v>
      </c>
      <c r="V4728">
        <v>8925</v>
      </c>
      <c r="W4728">
        <v>35</v>
      </c>
      <c r="X4728">
        <f t="shared" si="160"/>
        <v>2124.3129900000004</v>
      </c>
      <c r="Y4728">
        <f t="shared" si="161"/>
        <v>29.648</v>
      </c>
    </row>
    <row r="4729" spans="1:25" x14ac:dyDescent="0.2">
      <c r="A4729" t="s">
        <v>10574</v>
      </c>
      <c r="B4729" t="s">
        <v>745</v>
      </c>
      <c r="C4729">
        <v>4</v>
      </c>
      <c r="D4729">
        <v>18</v>
      </c>
      <c r="E4729" t="s">
        <v>5046</v>
      </c>
      <c r="F4729">
        <v>140.02000000000001</v>
      </c>
      <c r="G4729">
        <v>97.971000000000004</v>
      </c>
      <c r="H4729">
        <v>48.591000000000001</v>
      </c>
      <c r="I4729">
        <v>13717.888999999999</v>
      </c>
      <c r="J4729">
        <v>5594516</v>
      </c>
      <c r="K4729">
        <v>5.6020000000000003</v>
      </c>
      <c r="L4729">
        <v>2.851</v>
      </c>
      <c r="M4729">
        <v>784.38099999999997</v>
      </c>
      <c r="N4729">
        <v>319891</v>
      </c>
      <c r="O4729">
        <v>2.137</v>
      </c>
      <c r="P4729">
        <v>2.9460000000000002</v>
      </c>
      <c r="Q4729">
        <v>299.20299999999997</v>
      </c>
      <c r="R4729">
        <v>122023</v>
      </c>
      <c r="S4729">
        <v>8.9999999999999993E-3</v>
      </c>
      <c r="T4729">
        <v>1.5089999999999999</v>
      </c>
      <c r="U4729">
        <v>1.2509999999999999</v>
      </c>
      <c r="V4729">
        <v>510</v>
      </c>
      <c r="W4729">
        <v>2</v>
      </c>
      <c r="X4729">
        <f t="shared" si="160"/>
        <v>0</v>
      </c>
      <c r="Y4729">
        <f t="shared" si="161"/>
        <v>0</v>
      </c>
    </row>
    <row r="4730" spans="1:25" x14ac:dyDescent="0.2">
      <c r="A4730" t="s">
        <v>10574</v>
      </c>
      <c r="B4730" t="s">
        <v>745</v>
      </c>
      <c r="C4730">
        <v>4</v>
      </c>
      <c r="D4730">
        <v>19</v>
      </c>
      <c r="E4730" t="s">
        <v>5047</v>
      </c>
      <c r="F4730">
        <v>128.24799999999999</v>
      </c>
      <c r="G4730">
        <v>82.387</v>
      </c>
      <c r="H4730">
        <v>39.646000000000001</v>
      </c>
      <c r="I4730">
        <v>10565.947</v>
      </c>
      <c r="J4730">
        <v>4309071</v>
      </c>
      <c r="K4730">
        <v>33.030999999999999</v>
      </c>
      <c r="L4730">
        <v>15.775</v>
      </c>
      <c r="M4730">
        <v>4236.183</v>
      </c>
      <c r="N4730">
        <v>1727627</v>
      </c>
      <c r="O4730">
        <v>7.8630000000000004</v>
      </c>
      <c r="P4730">
        <v>13.776999999999999</v>
      </c>
      <c r="Q4730">
        <v>1008.39</v>
      </c>
      <c r="R4730">
        <v>411248</v>
      </c>
      <c r="S4730">
        <v>9.8000000000000004E-2</v>
      </c>
      <c r="T4730">
        <v>4.9859999999999998</v>
      </c>
      <c r="U4730">
        <v>12.505000000000001</v>
      </c>
      <c r="V4730">
        <v>5100</v>
      </c>
      <c r="W4730">
        <v>20</v>
      </c>
      <c r="X4730">
        <f t="shared" si="160"/>
        <v>506.57750000000004</v>
      </c>
      <c r="Y4730">
        <f t="shared" si="161"/>
        <v>13.298</v>
      </c>
    </row>
    <row r="4731" spans="1:25" x14ac:dyDescent="0.2">
      <c r="A4731" t="s">
        <v>10574</v>
      </c>
      <c r="B4731" t="s">
        <v>745</v>
      </c>
      <c r="C4731">
        <v>4</v>
      </c>
      <c r="D4731">
        <v>20</v>
      </c>
      <c r="E4731" t="s">
        <v>5048</v>
      </c>
      <c r="F4731">
        <v>302.47699999999998</v>
      </c>
      <c r="G4731">
        <v>67.441999999999993</v>
      </c>
      <c r="H4731">
        <v>33.237000000000002</v>
      </c>
      <c r="I4731">
        <v>20399.601999999999</v>
      </c>
      <c r="J4731">
        <v>8319494</v>
      </c>
      <c r="K4731">
        <v>41.941000000000003</v>
      </c>
      <c r="L4731">
        <v>19.701000000000001</v>
      </c>
      <c r="M4731">
        <v>12686.225</v>
      </c>
      <c r="N4731">
        <v>5173776</v>
      </c>
      <c r="O4731">
        <v>8.19</v>
      </c>
      <c r="P4731">
        <v>14.372</v>
      </c>
      <c r="Q4731">
        <v>2477.413</v>
      </c>
      <c r="R4731">
        <v>1010354</v>
      </c>
      <c r="S4731">
        <v>0.112</v>
      </c>
      <c r="T4731">
        <v>5.3339999999999996</v>
      </c>
      <c r="U4731">
        <v>33.764000000000003</v>
      </c>
      <c r="V4731">
        <v>13770</v>
      </c>
      <c r="W4731">
        <v>54</v>
      </c>
      <c r="X4731">
        <f t="shared" si="160"/>
        <v>2107.8125700000005</v>
      </c>
      <c r="Y4731">
        <f t="shared" si="161"/>
        <v>50.358000000000004</v>
      </c>
    </row>
    <row r="4732" spans="1:25" x14ac:dyDescent="0.2">
      <c r="A4732" t="s">
        <v>10574</v>
      </c>
      <c r="B4732" t="s">
        <v>745</v>
      </c>
      <c r="C4732">
        <v>4</v>
      </c>
      <c r="D4732">
        <v>21</v>
      </c>
      <c r="E4732" t="s">
        <v>5049</v>
      </c>
      <c r="F4732">
        <v>305.351</v>
      </c>
      <c r="G4732">
        <v>89.495000000000005</v>
      </c>
      <c r="H4732">
        <v>41.363</v>
      </c>
      <c r="I4732">
        <v>27327.473000000002</v>
      </c>
      <c r="J4732">
        <v>11144862</v>
      </c>
      <c r="K4732">
        <v>55.634</v>
      </c>
      <c r="L4732">
        <v>24.597000000000001</v>
      </c>
      <c r="M4732">
        <v>16987.973000000002</v>
      </c>
      <c r="N4732">
        <v>6928142</v>
      </c>
      <c r="O4732">
        <v>18.77</v>
      </c>
      <c r="P4732">
        <v>29.72</v>
      </c>
      <c r="Q4732">
        <v>5731.5429999999997</v>
      </c>
      <c r="R4732">
        <v>2337474</v>
      </c>
      <c r="S4732">
        <v>0.18</v>
      </c>
      <c r="T4732">
        <v>6.7759999999999998</v>
      </c>
      <c r="U4732">
        <v>55.023000000000003</v>
      </c>
      <c r="V4732">
        <v>22440</v>
      </c>
      <c r="W4732">
        <v>88</v>
      </c>
      <c r="X4732">
        <f t="shared" si="160"/>
        <v>5654.8142699999999</v>
      </c>
      <c r="Y4732">
        <f t="shared" si="161"/>
        <v>87.418000000000006</v>
      </c>
    </row>
    <row r="4733" spans="1:25" x14ac:dyDescent="0.2">
      <c r="A4733" t="s">
        <v>10574</v>
      </c>
      <c r="B4733" t="s">
        <v>745</v>
      </c>
      <c r="C4733">
        <v>4</v>
      </c>
      <c r="D4733">
        <v>22</v>
      </c>
      <c r="E4733" t="s">
        <v>1619</v>
      </c>
      <c r="F4733">
        <v>291.33499999999998</v>
      </c>
      <c r="G4733">
        <v>79.552999999999997</v>
      </c>
      <c r="H4733">
        <v>36.755000000000003</v>
      </c>
      <c r="I4733">
        <v>23176.561000000002</v>
      </c>
      <c r="J4733">
        <v>9452011</v>
      </c>
      <c r="K4733">
        <v>40.15</v>
      </c>
      <c r="L4733">
        <v>13.896000000000001</v>
      </c>
      <c r="M4733">
        <v>11697.075000000001</v>
      </c>
      <c r="N4733">
        <v>4770375</v>
      </c>
      <c r="O4733">
        <v>15.16</v>
      </c>
      <c r="P4733">
        <v>25.048999999999999</v>
      </c>
      <c r="Q4733">
        <v>4416.6329999999998</v>
      </c>
      <c r="R4733">
        <v>1801219</v>
      </c>
      <c r="S4733">
        <v>0.161</v>
      </c>
      <c r="T4733">
        <v>6.4050000000000002</v>
      </c>
      <c r="U4733">
        <v>46.895000000000003</v>
      </c>
      <c r="V4733">
        <v>19125</v>
      </c>
      <c r="W4733">
        <v>75</v>
      </c>
      <c r="X4733">
        <f t="shared" si="160"/>
        <v>4221.5623700000006</v>
      </c>
      <c r="Y4733">
        <f t="shared" si="161"/>
        <v>73.248000000000005</v>
      </c>
    </row>
    <row r="4734" spans="1:25" x14ac:dyDescent="0.2">
      <c r="A4734" t="s">
        <v>10574</v>
      </c>
      <c r="B4734" t="s">
        <v>745</v>
      </c>
      <c r="C4734">
        <v>4</v>
      </c>
      <c r="D4734">
        <v>23</v>
      </c>
      <c r="E4734" t="s">
        <v>5050</v>
      </c>
      <c r="F4734">
        <v>144.33600000000001</v>
      </c>
      <c r="G4734">
        <v>81.484999999999999</v>
      </c>
      <c r="H4734">
        <v>34.667999999999999</v>
      </c>
      <c r="I4734">
        <v>11761.24</v>
      </c>
      <c r="J4734">
        <v>4796543</v>
      </c>
      <c r="K4734">
        <v>30.081</v>
      </c>
      <c r="L4734">
        <v>12.321999999999999</v>
      </c>
      <c r="M4734">
        <v>4341.7060000000001</v>
      </c>
      <c r="N4734">
        <v>1770662</v>
      </c>
      <c r="O4734">
        <v>10.097</v>
      </c>
      <c r="P4734">
        <v>20.518999999999998</v>
      </c>
      <c r="Q4734">
        <v>1457.329</v>
      </c>
      <c r="R4734">
        <v>594337</v>
      </c>
      <c r="S4734">
        <v>0.11700000000000001</v>
      </c>
      <c r="T4734">
        <v>5.46</v>
      </c>
      <c r="U4734">
        <v>16.882000000000001</v>
      </c>
      <c r="V4734">
        <v>6885</v>
      </c>
      <c r="W4734">
        <v>27</v>
      </c>
      <c r="X4734">
        <f t="shared" si="160"/>
        <v>995.92101000000002</v>
      </c>
      <c r="Y4734">
        <f t="shared" si="161"/>
        <v>20.928000000000001</v>
      </c>
    </row>
    <row r="4735" spans="1:25" x14ac:dyDescent="0.2">
      <c r="A4735" t="s">
        <v>10574</v>
      </c>
      <c r="B4735" t="s">
        <v>745</v>
      </c>
      <c r="C4735">
        <v>4</v>
      </c>
      <c r="D4735">
        <v>24</v>
      </c>
      <c r="E4735" t="s">
        <v>5051</v>
      </c>
      <c r="F4735">
        <v>209.19</v>
      </c>
      <c r="G4735">
        <v>66.468999999999994</v>
      </c>
      <c r="H4735">
        <v>35.411999999999999</v>
      </c>
      <c r="I4735">
        <v>13904.623</v>
      </c>
      <c r="J4735">
        <v>5670671</v>
      </c>
      <c r="K4735">
        <v>4.4829999999999997</v>
      </c>
      <c r="L4735">
        <v>2.3159999999999998</v>
      </c>
      <c r="M4735">
        <v>937.85299999999995</v>
      </c>
      <c r="N4735">
        <v>382481</v>
      </c>
      <c r="O4735">
        <v>1.8839999999999999</v>
      </c>
      <c r="P4735">
        <v>2.9119999999999999</v>
      </c>
      <c r="Q4735">
        <v>394.09699999999998</v>
      </c>
      <c r="R4735">
        <v>160723</v>
      </c>
      <c r="S4735">
        <v>6.0000000000000001E-3</v>
      </c>
      <c r="T4735">
        <v>1.2350000000000001</v>
      </c>
      <c r="U4735">
        <v>1.2509999999999999</v>
      </c>
      <c r="V4735">
        <v>510</v>
      </c>
      <c r="W4735">
        <v>2</v>
      </c>
      <c r="X4735">
        <f t="shared" si="160"/>
        <v>0</v>
      </c>
      <c r="Y4735">
        <f t="shared" si="161"/>
        <v>0</v>
      </c>
    </row>
    <row r="4736" spans="1:25" x14ac:dyDescent="0.2">
      <c r="A4736" t="s">
        <v>10574</v>
      </c>
      <c r="B4736" t="s">
        <v>745</v>
      </c>
      <c r="C4736">
        <v>4</v>
      </c>
      <c r="D4736">
        <v>25</v>
      </c>
      <c r="E4736" t="s">
        <v>5052</v>
      </c>
      <c r="F4736">
        <v>187.71</v>
      </c>
      <c r="G4736">
        <v>75.566000000000003</v>
      </c>
      <c r="H4736">
        <v>39.283999999999999</v>
      </c>
      <c r="I4736">
        <v>14184.527</v>
      </c>
      <c r="J4736">
        <v>5784823</v>
      </c>
      <c r="K4736">
        <v>38.201999999999998</v>
      </c>
      <c r="L4736">
        <v>28.312000000000001</v>
      </c>
      <c r="M4736">
        <v>7170.9449999999997</v>
      </c>
      <c r="N4736">
        <v>2924500</v>
      </c>
      <c r="O4736">
        <v>3.7719999999999998</v>
      </c>
      <c r="P4736">
        <v>10.519</v>
      </c>
      <c r="Q4736">
        <v>708.1</v>
      </c>
      <c r="R4736">
        <v>288782</v>
      </c>
      <c r="S4736">
        <v>3.3000000000000002E-2</v>
      </c>
      <c r="T4736">
        <v>2.9140000000000001</v>
      </c>
      <c r="U4736">
        <v>6.2530000000000001</v>
      </c>
      <c r="V4736">
        <v>2550</v>
      </c>
      <c r="W4736">
        <v>10</v>
      </c>
      <c r="X4736">
        <f t="shared" si="160"/>
        <v>179.26140000000007</v>
      </c>
      <c r="Y4736">
        <f t="shared" si="161"/>
        <v>2.3980000000000006</v>
      </c>
    </row>
    <row r="4737" spans="1:25" x14ac:dyDescent="0.2">
      <c r="A4737" t="s">
        <v>10574</v>
      </c>
      <c r="B4737" t="s">
        <v>745</v>
      </c>
      <c r="C4737">
        <v>4</v>
      </c>
      <c r="D4737">
        <v>27</v>
      </c>
      <c r="E4737" t="s">
        <v>5053</v>
      </c>
      <c r="F4737">
        <v>400.65600000000001</v>
      </c>
      <c r="G4737">
        <v>57.783999999999999</v>
      </c>
      <c r="H4737">
        <v>41.295000000000002</v>
      </c>
      <c r="I4737">
        <v>23151.366000000002</v>
      </c>
      <c r="J4737">
        <v>9441736</v>
      </c>
      <c r="K4737">
        <v>4.9400000000000004</v>
      </c>
      <c r="L4737">
        <v>2.891</v>
      </c>
      <c r="M4737">
        <v>1979.3969999999999</v>
      </c>
      <c r="N4737">
        <v>807250</v>
      </c>
      <c r="O4737">
        <v>2.2450000000000001</v>
      </c>
      <c r="P4737">
        <v>4.5599999999999996</v>
      </c>
      <c r="Q4737">
        <v>899.52300000000002</v>
      </c>
      <c r="R4737">
        <v>366849</v>
      </c>
      <c r="S4737">
        <v>1.0999999999999999E-2</v>
      </c>
      <c r="T4737">
        <v>1.669</v>
      </c>
      <c r="U4737">
        <v>4.3769999999999998</v>
      </c>
      <c r="V4737">
        <v>1785</v>
      </c>
      <c r="W4737">
        <v>7</v>
      </c>
      <c r="X4737">
        <f t="shared" si="160"/>
        <v>387.9124700000001</v>
      </c>
      <c r="Y4737">
        <f t="shared" si="161"/>
        <v>0</v>
      </c>
    </row>
    <row r="4738" spans="1:25" x14ac:dyDescent="0.2">
      <c r="A4738" t="s">
        <v>10574</v>
      </c>
      <c r="B4738" t="s">
        <v>745</v>
      </c>
      <c r="C4738">
        <v>4</v>
      </c>
      <c r="D4738">
        <v>29</v>
      </c>
      <c r="E4738" t="s">
        <v>5054</v>
      </c>
      <c r="F4738">
        <v>193.31299999999999</v>
      </c>
      <c r="G4738">
        <v>62.576999999999998</v>
      </c>
      <c r="H4738">
        <v>29.37</v>
      </c>
      <c r="I4738">
        <v>12097.005999999999</v>
      </c>
      <c r="J4738">
        <v>4933477</v>
      </c>
      <c r="K4738">
        <v>4.6260000000000003</v>
      </c>
      <c r="L4738">
        <v>2.69</v>
      </c>
      <c r="M4738">
        <v>894.346</v>
      </c>
      <c r="N4738">
        <v>364738</v>
      </c>
      <c r="O4738">
        <v>2.0390000000000001</v>
      </c>
      <c r="P4738">
        <v>4.4119999999999999</v>
      </c>
      <c r="Q4738">
        <v>394.09899999999999</v>
      </c>
      <c r="R4738">
        <v>160724</v>
      </c>
      <c r="S4738">
        <v>6.0000000000000001E-3</v>
      </c>
      <c r="T4738">
        <v>1.284</v>
      </c>
      <c r="U4738">
        <v>1.2509999999999999</v>
      </c>
      <c r="V4738">
        <v>510</v>
      </c>
      <c r="W4738">
        <v>2</v>
      </c>
      <c r="X4738">
        <f t="shared" si="160"/>
        <v>0</v>
      </c>
      <c r="Y4738">
        <f t="shared" si="161"/>
        <v>0</v>
      </c>
    </row>
    <row r="4739" spans="1:25" x14ac:dyDescent="0.2">
      <c r="A4739" t="s">
        <v>10574</v>
      </c>
      <c r="B4739" t="s">
        <v>745</v>
      </c>
      <c r="C4739">
        <v>4</v>
      </c>
      <c r="D4739">
        <v>30</v>
      </c>
      <c r="E4739" t="s">
        <v>5055</v>
      </c>
      <c r="F4739">
        <v>133.80000000000001</v>
      </c>
      <c r="G4739">
        <v>75.239999999999995</v>
      </c>
      <c r="H4739">
        <v>40.515999999999998</v>
      </c>
      <c r="I4739">
        <v>10067.094999999999</v>
      </c>
      <c r="J4739">
        <v>4105626</v>
      </c>
      <c r="K4739">
        <v>5.7460000000000004</v>
      </c>
      <c r="L4739">
        <v>3.2349999999999999</v>
      </c>
      <c r="M4739">
        <v>768.84199999999998</v>
      </c>
      <c r="N4739">
        <v>313554</v>
      </c>
      <c r="O4739">
        <v>2.9169999999999998</v>
      </c>
      <c r="P4739">
        <v>5.5990000000000002</v>
      </c>
      <c r="Q4739">
        <v>390.24700000000001</v>
      </c>
      <c r="R4739">
        <v>159153</v>
      </c>
      <c r="S4739">
        <v>3.3000000000000002E-2</v>
      </c>
      <c r="T4739">
        <v>2.8879999999999999</v>
      </c>
      <c r="U4739">
        <v>4.3769999999999998</v>
      </c>
      <c r="V4739">
        <v>1785</v>
      </c>
      <c r="W4739">
        <v>7</v>
      </c>
      <c r="X4739">
        <f t="shared" si="160"/>
        <v>0</v>
      </c>
      <c r="Y4739">
        <f t="shared" si="161"/>
        <v>0</v>
      </c>
    </row>
    <row r="4740" spans="1:25" x14ac:dyDescent="0.2">
      <c r="A4740" t="s">
        <v>10574</v>
      </c>
      <c r="B4740" t="s">
        <v>745</v>
      </c>
      <c r="C4740">
        <v>4</v>
      </c>
      <c r="D4740">
        <v>31</v>
      </c>
      <c r="E4740" t="s">
        <v>5056</v>
      </c>
      <c r="F4740">
        <v>237.06399999999999</v>
      </c>
      <c r="G4740">
        <v>58.246000000000002</v>
      </c>
      <c r="H4740">
        <v>32.65</v>
      </c>
      <c r="I4740">
        <v>13807.955</v>
      </c>
      <c r="J4740">
        <v>5631247</v>
      </c>
      <c r="K4740">
        <v>3.863</v>
      </c>
      <c r="L4740">
        <v>2.3730000000000002</v>
      </c>
      <c r="M4740">
        <v>915.89499999999998</v>
      </c>
      <c r="N4740">
        <v>373526</v>
      </c>
      <c r="O4740">
        <v>2.5880000000000001</v>
      </c>
      <c r="P4740">
        <v>6.1980000000000004</v>
      </c>
      <c r="Q4740">
        <v>613.40599999999995</v>
      </c>
      <c r="R4740">
        <v>250163</v>
      </c>
      <c r="S4740">
        <v>2.5999999999999999E-2</v>
      </c>
      <c r="T4740">
        <v>2.593</v>
      </c>
      <c r="U4740">
        <v>6.2530000000000001</v>
      </c>
      <c r="V4740">
        <v>2550</v>
      </c>
      <c r="W4740">
        <v>10</v>
      </c>
      <c r="X4740">
        <f t="shared" si="160"/>
        <v>76.044939999999968</v>
      </c>
      <c r="Y4740">
        <f t="shared" si="161"/>
        <v>2.3980000000000006</v>
      </c>
    </row>
    <row r="4741" spans="1:25" x14ac:dyDescent="0.2">
      <c r="A4741" t="s">
        <v>10574</v>
      </c>
      <c r="B4741" t="s">
        <v>745</v>
      </c>
      <c r="C4741">
        <v>4</v>
      </c>
      <c r="D4741">
        <v>32</v>
      </c>
      <c r="E4741" t="s">
        <v>1556</v>
      </c>
      <c r="F4741">
        <v>179.76300000000001</v>
      </c>
      <c r="G4741">
        <v>49.834000000000003</v>
      </c>
      <c r="H4741">
        <v>26.934999999999999</v>
      </c>
      <c r="I4741">
        <v>8958.26</v>
      </c>
      <c r="J4741">
        <v>3653414</v>
      </c>
      <c r="K4741">
        <v>33.201999999999998</v>
      </c>
      <c r="L4741">
        <v>11.342000000000001</v>
      </c>
      <c r="M4741">
        <v>5968.4089999999997</v>
      </c>
      <c r="N4741">
        <v>2434074</v>
      </c>
      <c r="O4741">
        <v>10.526999999999999</v>
      </c>
      <c r="P4741">
        <v>18.914999999999999</v>
      </c>
      <c r="Q4741">
        <v>1892.453</v>
      </c>
      <c r="R4741">
        <v>771792</v>
      </c>
      <c r="S4741">
        <v>0.13600000000000001</v>
      </c>
      <c r="T4741">
        <v>5.88</v>
      </c>
      <c r="U4741">
        <v>24.385000000000002</v>
      </c>
      <c r="V4741">
        <v>9945</v>
      </c>
      <c r="W4741">
        <v>39</v>
      </c>
      <c r="X4741">
        <f t="shared" si="160"/>
        <v>1470.2061700000002</v>
      </c>
      <c r="Y4741">
        <f t="shared" si="161"/>
        <v>34.008000000000003</v>
      </c>
    </row>
    <row r="4742" spans="1:25" x14ac:dyDescent="0.2">
      <c r="A4742" t="s">
        <v>10574</v>
      </c>
      <c r="B4742" t="s">
        <v>745</v>
      </c>
      <c r="C4742">
        <v>4</v>
      </c>
      <c r="D4742">
        <v>33</v>
      </c>
      <c r="E4742" t="s">
        <v>5057</v>
      </c>
      <c r="F4742">
        <v>257.61</v>
      </c>
      <c r="G4742">
        <v>53.59</v>
      </c>
      <c r="H4742">
        <v>26.521000000000001</v>
      </c>
      <c r="I4742">
        <v>13805.227999999999</v>
      </c>
      <c r="J4742">
        <v>5630135</v>
      </c>
      <c r="K4742">
        <v>31.873999999999999</v>
      </c>
      <c r="L4742">
        <v>13.928000000000001</v>
      </c>
      <c r="M4742">
        <v>8211.1010000000006</v>
      </c>
      <c r="N4742">
        <v>3348703</v>
      </c>
      <c r="O4742">
        <v>3.649</v>
      </c>
      <c r="P4742">
        <v>8.5990000000000002</v>
      </c>
      <c r="Q4742">
        <v>940.00300000000004</v>
      </c>
      <c r="R4742">
        <v>383358</v>
      </c>
      <c r="S4742">
        <v>3.5999999999999997E-2</v>
      </c>
      <c r="T4742">
        <v>3.0470000000000002</v>
      </c>
      <c r="U4742">
        <v>9.3789999999999996</v>
      </c>
      <c r="V4742">
        <v>3825</v>
      </c>
      <c r="W4742">
        <v>15</v>
      </c>
      <c r="X4742">
        <f t="shared" si="160"/>
        <v>432.0356700000001</v>
      </c>
      <c r="Y4742">
        <f t="shared" si="161"/>
        <v>7.8480000000000008</v>
      </c>
    </row>
    <row r="4743" spans="1:25" x14ac:dyDescent="0.2">
      <c r="A4743" t="s">
        <v>10574</v>
      </c>
      <c r="B4743" t="s">
        <v>745</v>
      </c>
      <c r="C4743">
        <v>4</v>
      </c>
      <c r="D4743">
        <v>34</v>
      </c>
      <c r="E4743" t="s">
        <v>5058</v>
      </c>
      <c r="F4743">
        <v>50.84</v>
      </c>
      <c r="G4743">
        <v>54.164999999999999</v>
      </c>
      <c r="H4743">
        <v>30.158000000000001</v>
      </c>
      <c r="I4743">
        <v>2753.7510000000002</v>
      </c>
      <c r="J4743">
        <v>1123052</v>
      </c>
      <c r="K4743">
        <v>18.181000000000001</v>
      </c>
      <c r="L4743">
        <v>23.456</v>
      </c>
      <c r="M4743">
        <v>924.327</v>
      </c>
      <c r="N4743">
        <v>376965</v>
      </c>
      <c r="O4743">
        <v>4.5529999999999999</v>
      </c>
      <c r="P4743">
        <v>11.904</v>
      </c>
      <c r="Q4743">
        <v>231.46600000000001</v>
      </c>
      <c r="R4743">
        <v>94398</v>
      </c>
      <c r="S4743">
        <v>4.9000000000000002E-2</v>
      </c>
      <c r="T4743">
        <v>3.5419999999999998</v>
      </c>
      <c r="U4743">
        <v>2.5009999999999999</v>
      </c>
      <c r="V4743">
        <v>1020</v>
      </c>
      <c r="W4743">
        <v>4</v>
      </c>
      <c r="X4743">
        <f t="shared" si="160"/>
        <v>0</v>
      </c>
      <c r="Y4743">
        <f t="shared" si="161"/>
        <v>0</v>
      </c>
    </row>
    <row r="4744" spans="1:25" x14ac:dyDescent="0.2">
      <c r="A4744" t="s">
        <v>10574</v>
      </c>
      <c r="B4744" t="s">
        <v>745</v>
      </c>
      <c r="C4744">
        <v>4</v>
      </c>
      <c r="D4744">
        <v>35</v>
      </c>
      <c r="E4744" t="s">
        <v>5059</v>
      </c>
      <c r="F4744">
        <v>248.11500000000001</v>
      </c>
      <c r="G4744">
        <v>80.518000000000001</v>
      </c>
      <c r="H4744">
        <v>37.009</v>
      </c>
      <c r="I4744">
        <v>19977.875</v>
      </c>
      <c r="J4744">
        <v>8147503</v>
      </c>
      <c r="K4744">
        <v>23.494</v>
      </c>
      <c r="L4744">
        <v>13.013</v>
      </c>
      <c r="M4744">
        <v>5829.2910000000002</v>
      </c>
      <c r="N4744">
        <v>2377338</v>
      </c>
      <c r="O4744">
        <v>4.2350000000000003</v>
      </c>
      <c r="P4744">
        <v>9.64</v>
      </c>
      <c r="Q4744">
        <v>1050.646</v>
      </c>
      <c r="R4744">
        <v>428481</v>
      </c>
      <c r="S4744">
        <v>4.8000000000000001E-2</v>
      </c>
      <c r="T4744">
        <v>3.4940000000000002</v>
      </c>
      <c r="U4744">
        <v>11.88</v>
      </c>
      <c r="V4744">
        <v>4845</v>
      </c>
      <c r="W4744">
        <v>19</v>
      </c>
      <c r="X4744">
        <f t="shared" si="160"/>
        <v>552.63653999999997</v>
      </c>
      <c r="Y4744">
        <f t="shared" si="161"/>
        <v>12.208</v>
      </c>
    </row>
    <row r="4745" spans="1:25" x14ac:dyDescent="0.2">
      <c r="A4745" t="s">
        <v>10574</v>
      </c>
      <c r="B4745" t="s">
        <v>745</v>
      </c>
      <c r="C4745">
        <v>4</v>
      </c>
      <c r="D4745">
        <v>36</v>
      </c>
      <c r="E4745" t="s">
        <v>5060</v>
      </c>
      <c r="F4745">
        <v>162.07599999999999</v>
      </c>
      <c r="G4745">
        <v>46.457999999999998</v>
      </c>
      <c r="H4745">
        <v>24.196000000000002</v>
      </c>
      <c r="I4745">
        <v>7529.8090000000002</v>
      </c>
      <c r="J4745">
        <v>3070854</v>
      </c>
      <c r="K4745">
        <v>6.53</v>
      </c>
      <c r="L4745">
        <v>4.9169999999999998</v>
      </c>
      <c r="M4745">
        <v>1058.4090000000001</v>
      </c>
      <c r="N4745">
        <v>431647</v>
      </c>
      <c r="O4745">
        <v>1.9830000000000001</v>
      </c>
      <c r="P4745">
        <v>3.9969999999999999</v>
      </c>
      <c r="Q4745">
        <v>321.43599999999998</v>
      </c>
      <c r="R4745">
        <v>131090</v>
      </c>
      <c r="S4745">
        <v>8.0000000000000002E-3</v>
      </c>
      <c r="T4745">
        <v>1.403</v>
      </c>
      <c r="U4745">
        <v>1.2509999999999999</v>
      </c>
      <c r="V4745">
        <v>510</v>
      </c>
      <c r="W4745">
        <v>2</v>
      </c>
      <c r="X4745">
        <f t="shared" si="160"/>
        <v>0</v>
      </c>
      <c r="Y4745">
        <f t="shared" si="161"/>
        <v>0</v>
      </c>
    </row>
    <row r="4746" spans="1:25" x14ac:dyDescent="0.2">
      <c r="A4746" t="s">
        <v>10574</v>
      </c>
      <c r="B4746" t="s">
        <v>745</v>
      </c>
      <c r="C4746">
        <v>5</v>
      </c>
      <c r="D4746">
        <v>1</v>
      </c>
      <c r="E4746" t="s">
        <v>5061</v>
      </c>
      <c r="F4746">
        <v>217.1</v>
      </c>
      <c r="G4746">
        <v>91.251000000000005</v>
      </c>
      <c r="H4746">
        <v>46.238</v>
      </c>
      <c r="I4746">
        <v>19810.473000000002</v>
      </c>
      <c r="J4746">
        <v>8079232</v>
      </c>
      <c r="K4746">
        <v>72.572999999999993</v>
      </c>
      <c r="L4746">
        <v>34.561</v>
      </c>
      <c r="M4746">
        <v>15755.665999999999</v>
      </c>
      <c r="N4746">
        <v>6425575</v>
      </c>
      <c r="O4746">
        <v>57.284999999999997</v>
      </c>
      <c r="P4746">
        <v>53.335999999999999</v>
      </c>
      <c r="Q4746">
        <v>12436.643</v>
      </c>
      <c r="R4746">
        <v>5071990</v>
      </c>
      <c r="S4746">
        <v>0.14699999999999999</v>
      </c>
      <c r="T4746">
        <v>6.1180000000000003</v>
      </c>
      <c r="U4746">
        <v>31.888999999999999</v>
      </c>
      <c r="V4746">
        <v>13005</v>
      </c>
      <c r="W4746">
        <v>51</v>
      </c>
      <c r="X4746">
        <f t="shared" si="160"/>
        <v>12963.373270000002</v>
      </c>
      <c r="Y4746">
        <f t="shared" si="161"/>
        <v>47.088000000000008</v>
      </c>
    </row>
    <row r="4747" spans="1:25" x14ac:dyDescent="0.2">
      <c r="A4747" t="s">
        <v>10574</v>
      </c>
      <c r="B4747" t="s">
        <v>745</v>
      </c>
      <c r="C4747">
        <v>5</v>
      </c>
      <c r="D4747">
        <v>2</v>
      </c>
      <c r="E4747" t="s">
        <v>5062</v>
      </c>
      <c r="F4747">
        <v>208.67</v>
      </c>
      <c r="G4747">
        <v>76.8</v>
      </c>
      <c r="H4747">
        <v>33.762999999999998</v>
      </c>
      <c r="I4747">
        <v>16025.762000000001</v>
      </c>
      <c r="J4747">
        <v>6535727</v>
      </c>
      <c r="K4747">
        <v>77.164000000000001</v>
      </c>
      <c r="L4747">
        <v>26.084</v>
      </c>
      <c r="M4747">
        <v>16101.706</v>
      </c>
      <c r="N4747">
        <v>6566699</v>
      </c>
      <c r="O4747">
        <v>32.814999999999998</v>
      </c>
      <c r="P4747">
        <v>40.901000000000003</v>
      </c>
      <c r="Q4747">
        <v>6847.4809999999998</v>
      </c>
      <c r="R4747">
        <v>2792583</v>
      </c>
      <c r="S4747">
        <v>0.153</v>
      </c>
      <c r="T4747">
        <v>6.2409999999999997</v>
      </c>
      <c r="U4747">
        <v>31.888999999999999</v>
      </c>
      <c r="V4747">
        <v>13005</v>
      </c>
      <c r="W4747">
        <v>51</v>
      </c>
      <c r="X4747">
        <f t="shared" si="160"/>
        <v>6871.1866899999995</v>
      </c>
      <c r="Y4747">
        <f t="shared" si="161"/>
        <v>47.088000000000008</v>
      </c>
    </row>
    <row r="4748" spans="1:25" x14ac:dyDescent="0.2">
      <c r="A4748" t="s">
        <v>10574</v>
      </c>
      <c r="B4748" t="s">
        <v>745</v>
      </c>
      <c r="C4748">
        <v>5</v>
      </c>
      <c r="D4748">
        <v>3</v>
      </c>
      <c r="E4748" t="s">
        <v>5063</v>
      </c>
      <c r="F4748">
        <v>219.35300000000001</v>
      </c>
      <c r="G4748">
        <v>95.510999999999996</v>
      </c>
      <c r="H4748">
        <v>45.988</v>
      </c>
      <c r="I4748">
        <v>20950.562000000002</v>
      </c>
      <c r="J4748">
        <v>8544190</v>
      </c>
      <c r="K4748">
        <v>64.447999999999993</v>
      </c>
      <c r="L4748">
        <v>21.852</v>
      </c>
      <c r="M4748">
        <v>14136.786</v>
      </c>
      <c r="N4748">
        <v>5765353</v>
      </c>
      <c r="O4748">
        <v>48.652999999999999</v>
      </c>
      <c r="P4748">
        <v>45.942</v>
      </c>
      <c r="Q4748">
        <v>10672.164000000001</v>
      </c>
      <c r="R4748">
        <v>4352389</v>
      </c>
      <c r="S4748">
        <v>0.12</v>
      </c>
      <c r="T4748">
        <v>5.524</v>
      </c>
      <c r="U4748">
        <v>26.260999999999999</v>
      </c>
      <c r="V4748">
        <v>10710</v>
      </c>
      <c r="W4748">
        <v>42</v>
      </c>
      <c r="X4748">
        <f t="shared" si="160"/>
        <v>11040.091160000002</v>
      </c>
      <c r="Y4748">
        <f t="shared" si="161"/>
        <v>37.278000000000006</v>
      </c>
    </row>
    <row r="4749" spans="1:25" x14ac:dyDescent="0.2">
      <c r="A4749" t="s">
        <v>10574</v>
      </c>
      <c r="B4749" t="s">
        <v>745</v>
      </c>
      <c r="C4749">
        <v>5</v>
      </c>
      <c r="D4749">
        <v>4</v>
      </c>
      <c r="E4749" t="s">
        <v>5064</v>
      </c>
      <c r="F4749">
        <v>183.95599999999999</v>
      </c>
      <c r="G4749">
        <v>73.138999999999996</v>
      </c>
      <c r="H4749">
        <v>41.072000000000003</v>
      </c>
      <c r="I4749">
        <v>13454.26</v>
      </c>
      <c r="J4749">
        <v>5487001</v>
      </c>
      <c r="K4749">
        <v>71.635000000000005</v>
      </c>
      <c r="L4749">
        <v>32.548999999999999</v>
      </c>
      <c r="M4749">
        <v>13177.662</v>
      </c>
      <c r="N4749">
        <v>5374197</v>
      </c>
      <c r="O4749">
        <v>8.5459999999999994</v>
      </c>
      <c r="P4749">
        <v>18.622</v>
      </c>
      <c r="Q4749">
        <v>1572.0219999999999</v>
      </c>
      <c r="R4749">
        <v>641112</v>
      </c>
      <c r="S4749">
        <v>0.122</v>
      </c>
      <c r="T4749">
        <v>5.585</v>
      </c>
      <c r="U4749">
        <v>22.51</v>
      </c>
      <c r="V4749">
        <v>9180</v>
      </c>
      <c r="W4749">
        <v>36</v>
      </c>
      <c r="X4749">
        <f t="shared" si="160"/>
        <v>1120.9363800000001</v>
      </c>
      <c r="Y4749">
        <f t="shared" si="161"/>
        <v>30.738000000000003</v>
      </c>
    </row>
    <row r="4750" spans="1:25" x14ac:dyDescent="0.2">
      <c r="A4750" t="s">
        <v>10574</v>
      </c>
      <c r="B4750" t="s">
        <v>745</v>
      </c>
      <c r="C4750">
        <v>6</v>
      </c>
      <c r="D4750">
        <v>1</v>
      </c>
      <c r="E4750" t="s">
        <v>5065</v>
      </c>
      <c r="F4750">
        <v>207.52699999999999</v>
      </c>
      <c r="G4750">
        <v>66.337999999999994</v>
      </c>
      <c r="H4750">
        <v>32.746000000000002</v>
      </c>
      <c r="I4750">
        <v>13766.856</v>
      </c>
      <c r="J4750">
        <v>5614486</v>
      </c>
      <c r="K4750">
        <v>53.15</v>
      </c>
      <c r="L4750">
        <v>22.536000000000001</v>
      </c>
      <c r="M4750">
        <v>11030.152</v>
      </c>
      <c r="N4750">
        <v>4498386</v>
      </c>
      <c r="O4750">
        <v>7.4740000000000002</v>
      </c>
      <c r="P4750">
        <v>14.08</v>
      </c>
      <c r="Q4750">
        <v>1551.114</v>
      </c>
      <c r="R4750">
        <v>632585</v>
      </c>
      <c r="S4750">
        <v>0.10199999999999999</v>
      </c>
      <c r="T4750">
        <v>5.1100000000000003</v>
      </c>
      <c r="U4750">
        <v>21.259</v>
      </c>
      <c r="V4750">
        <v>8670</v>
      </c>
      <c r="W4750">
        <v>34</v>
      </c>
      <c r="X4750">
        <f t="shared" si="160"/>
        <v>1098.1466600000001</v>
      </c>
      <c r="Y4750">
        <f t="shared" si="161"/>
        <v>28.558</v>
      </c>
    </row>
    <row r="4751" spans="1:25" x14ac:dyDescent="0.2">
      <c r="A4751" t="s">
        <v>10574</v>
      </c>
      <c r="B4751" t="s">
        <v>745</v>
      </c>
      <c r="C4751">
        <v>6</v>
      </c>
      <c r="D4751">
        <v>2</v>
      </c>
      <c r="E4751" t="s">
        <v>5066</v>
      </c>
      <c r="F4751">
        <v>248.839</v>
      </c>
      <c r="G4751">
        <v>68.709999999999994</v>
      </c>
      <c r="H4751">
        <v>33.372999999999998</v>
      </c>
      <c r="I4751">
        <v>17097.746999999999</v>
      </c>
      <c r="J4751">
        <v>6972911</v>
      </c>
      <c r="K4751">
        <v>50.017000000000003</v>
      </c>
      <c r="L4751">
        <v>21.792999999999999</v>
      </c>
      <c r="M4751">
        <v>12446.085999999999</v>
      </c>
      <c r="N4751">
        <v>5075841</v>
      </c>
      <c r="O4751">
        <v>8.7349999999999994</v>
      </c>
      <c r="P4751">
        <v>17.646000000000001</v>
      </c>
      <c r="Q4751">
        <v>2173.6729999999998</v>
      </c>
      <c r="R4751">
        <v>886481</v>
      </c>
      <c r="S4751">
        <v>9.2999999999999999E-2</v>
      </c>
      <c r="T4751">
        <v>4.8680000000000003</v>
      </c>
      <c r="U4751">
        <v>23.135000000000002</v>
      </c>
      <c r="V4751">
        <v>9435</v>
      </c>
      <c r="W4751">
        <v>37</v>
      </c>
      <c r="X4751">
        <f t="shared" si="160"/>
        <v>1776.73597</v>
      </c>
      <c r="Y4751">
        <f t="shared" si="161"/>
        <v>31.828000000000003</v>
      </c>
    </row>
    <row r="4752" spans="1:25" x14ac:dyDescent="0.2">
      <c r="A4752" t="s">
        <v>10574</v>
      </c>
      <c r="B4752" t="s">
        <v>745</v>
      </c>
      <c r="C4752">
        <v>6</v>
      </c>
      <c r="D4752">
        <v>3</v>
      </c>
      <c r="E4752" t="s">
        <v>5067</v>
      </c>
      <c r="F4752">
        <v>18.152000000000001</v>
      </c>
      <c r="G4752">
        <v>56.996000000000002</v>
      </c>
      <c r="H4752">
        <v>31.181000000000001</v>
      </c>
      <c r="I4752">
        <v>1034.605</v>
      </c>
      <c r="J4752">
        <v>421939</v>
      </c>
      <c r="K4752">
        <v>29.030999999999999</v>
      </c>
      <c r="L4752">
        <v>20.981999999999999</v>
      </c>
      <c r="M4752">
        <v>526.97699999999998</v>
      </c>
      <c r="N4752">
        <v>214915</v>
      </c>
      <c r="O4752">
        <v>6.2960000000000003</v>
      </c>
      <c r="P4752">
        <v>16.027999999999999</v>
      </c>
      <c r="Q4752">
        <v>114.294</v>
      </c>
      <c r="R4752">
        <v>46612</v>
      </c>
      <c r="S4752">
        <v>3.4000000000000002E-2</v>
      </c>
      <c r="T4752">
        <v>2.964</v>
      </c>
      <c r="U4752">
        <v>0.625</v>
      </c>
      <c r="V4752">
        <v>255</v>
      </c>
      <c r="W4752">
        <v>1</v>
      </c>
      <c r="X4752">
        <f t="shared" si="160"/>
        <v>0</v>
      </c>
      <c r="Y4752">
        <f t="shared" si="161"/>
        <v>0</v>
      </c>
    </row>
    <row r="4753" spans="1:25" x14ac:dyDescent="0.2">
      <c r="A4753" t="s">
        <v>10574</v>
      </c>
      <c r="B4753" t="s">
        <v>745</v>
      </c>
      <c r="C4753">
        <v>6</v>
      </c>
      <c r="D4753">
        <v>4</v>
      </c>
      <c r="E4753" t="s">
        <v>5068</v>
      </c>
      <c r="F4753">
        <v>369.34100000000001</v>
      </c>
      <c r="G4753">
        <v>76.67</v>
      </c>
      <c r="H4753">
        <v>43.610999999999997</v>
      </c>
      <c r="I4753">
        <v>28317.278999999999</v>
      </c>
      <c r="J4753">
        <v>11548531</v>
      </c>
      <c r="K4753">
        <v>33.966000000000001</v>
      </c>
      <c r="L4753">
        <v>18.617000000000001</v>
      </c>
      <c r="M4753">
        <v>12544.99</v>
      </c>
      <c r="N4753">
        <v>5116177</v>
      </c>
      <c r="O4753">
        <v>15.507</v>
      </c>
      <c r="P4753">
        <v>23.366</v>
      </c>
      <c r="Q4753">
        <v>5727.4750000000004</v>
      </c>
      <c r="R4753">
        <v>2335815</v>
      </c>
      <c r="S4753">
        <v>0.16800000000000001</v>
      </c>
      <c r="T4753">
        <v>6.5350000000000001</v>
      </c>
      <c r="U4753">
        <v>61.901000000000003</v>
      </c>
      <c r="V4753">
        <v>25245</v>
      </c>
      <c r="W4753">
        <v>99</v>
      </c>
      <c r="X4753">
        <f t="shared" si="160"/>
        <v>5650.3801500000009</v>
      </c>
      <c r="Y4753">
        <f t="shared" si="161"/>
        <v>99.408000000000015</v>
      </c>
    </row>
    <row r="4754" spans="1:25" x14ac:dyDescent="0.2">
      <c r="A4754" t="s">
        <v>10574</v>
      </c>
      <c r="B4754" t="s">
        <v>745</v>
      </c>
      <c r="C4754">
        <v>6</v>
      </c>
      <c r="D4754">
        <v>5</v>
      </c>
      <c r="E4754" t="s">
        <v>5069</v>
      </c>
      <c r="F4754">
        <v>79.876999999999995</v>
      </c>
      <c r="G4754">
        <v>78.194000000000003</v>
      </c>
      <c r="H4754">
        <v>53.587000000000003</v>
      </c>
      <c r="I4754">
        <v>6245.9390000000003</v>
      </c>
      <c r="J4754">
        <v>2547258</v>
      </c>
      <c r="K4754">
        <v>8.4730000000000008</v>
      </c>
      <c r="L4754">
        <v>4.1479999999999997</v>
      </c>
      <c r="M4754">
        <v>676.80799999999999</v>
      </c>
      <c r="N4754">
        <v>276020</v>
      </c>
      <c r="O4754">
        <v>2.0699999999999998</v>
      </c>
      <c r="P4754">
        <v>1.3080000000000001</v>
      </c>
      <c r="Q4754">
        <v>165.31800000000001</v>
      </c>
      <c r="R4754">
        <v>67421</v>
      </c>
      <c r="S4754">
        <v>0</v>
      </c>
      <c r="T4754">
        <v>0</v>
      </c>
      <c r="U4754">
        <v>0</v>
      </c>
      <c r="V4754">
        <v>0</v>
      </c>
      <c r="W4754">
        <v>0</v>
      </c>
      <c r="X4754">
        <f t="shared" si="160"/>
        <v>0</v>
      </c>
      <c r="Y4754">
        <f t="shared" si="161"/>
        <v>0</v>
      </c>
    </row>
    <row r="4755" spans="1:25" x14ac:dyDescent="0.2">
      <c r="A4755" t="s">
        <v>10574</v>
      </c>
      <c r="B4755" t="s">
        <v>745</v>
      </c>
      <c r="C4755">
        <v>6</v>
      </c>
      <c r="D4755">
        <v>8</v>
      </c>
      <c r="E4755" t="s">
        <v>1540</v>
      </c>
      <c r="F4755">
        <v>282.06099999999998</v>
      </c>
      <c r="G4755">
        <v>80.754999999999995</v>
      </c>
      <c r="H4755">
        <v>41.585000000000001</v>
      </c>
      <c r="I4755">
        <v>22777.788</v>
      </c>
      <c r="J4755">
        <v>9289381</v>
      </c>
      <c r="K4755">
        <v>4.1459999999999999</v>
      </c>
      <c r="L4755">
        <v>2.6280000000000001</v>
      </c>
      <c r="M4755">
        <v>1169.4659999999999</v>
      </c>
      <c r="N4755">
        <v>476939</v>
      </c>
      <c r="O4755">
        <v>1.891</v>
      </c>
      <c r="P4755">
        <v>4.4290000000000003</v>
      </c>
      <c r="Q4755">
        <v>533.51400000000001</v>
      </c>
      <c r="R4755">
        <v>217581</v>
      </c>
      <c r="S4755">
        <v>7.0000000000000001E-3</v>
      </c>
      <c r="T4755">
        <v>1.302</v>
      </c>
      <c r="U4755">
        <v>1.8759999999999999</v>
      </c>
      <c r="V4755">
        <v>765</v>
      </c>
      <c r="W4755">
        <v>3</v>
      </c>
      <c r="X4755">
        <f t="shared" si="160"/>
        <v>0</v>
      </c>
      <c r="Y4755">
        <f t="shared" si="161"/>
        <v>0</v>
      </c>
    </row>
    <row r="4756" spans="1:25" x14ac:dyDescent="0.2">
      <c r="A4756" t="s">
        <v>10574</v>
      </c>
      <c r="B4756" t="s">
        <v>745</v>
      </c>
      <c r="C4756">
        <v>6</v>
      </c>
      <c r="D4756">
        <v>9</v>
      </c>
      <c r="E4756" t="s">
        <v>5070</v>
      </c>
      <c r="F4756">
        <v>142.232</v>
      </c>
      <c r="G4756">
        <v>79.114999999999995</v>
      </c>
      <c r="H4756">
        <v>45.682000000000002</v>
      </c>
      <c r="I4756">
        <v>11252.684999999999</v>
      </c>
      <c r="J4756">
        <v>4589141</v>
      </c>
      <c r="K4756">
        <v>5.9450000000000003</v>
      </c>
      <c r="L4756">
        <v>3.282</v>
      </c>
      <c r="M4756">
        <v>845.61</v>
      </c>
      <c r="N4756">
        <v>344862</v>
      </c>
      <c r="O4756">
        <v>2.2890000000000001</v>
      </c>
      <c r="P4756">
        <v>3.1520000000000001</v>
      </c>
      <c r="Q4756">
        <v>325.56</v>
      </c>
      <c r="R4756">
        <v>132772</v>
      </c>
      <c r="S4756">
        <v>4.0000000000000001E-3</v>
      </c>
      <c r="T4756">
        <v>1.0589999999999999</v>
      </c>
      <c r="U4756">
        <v>0.625</v>
      </c>
      <c r="V4756">
        <v>255</v>
      </c>
      <c r="W4756">
        <v>1</v>
      </c>
      <c r="X4756">
        <f t="shared" si="160"/>
        <v>0</v>
      </c>
      <c r="Y4756">
        <f t="shared" si="161"/>
        <v>0</v>
      </c>
    </row>
    <row r="4757" spans="1:25" x14ac:dyDescent="0.2">
      <c r="A4757" t="s">
        <v>10574</v>
      </c>
      <c r="B4757" t="s">
        <v>745</v>
      </c>
      <c r="C4757">
        <v>6</v>
      </c>
      <c r="D4757">
        <v>10</v>
      </c>
      <c r="E4757" t="s">
        <v>5071</v>
      </c>
      <c r="F4757">
        <v>228.786</v>
      </c>
      <c r="G4757">
        <v>71.430000000000007</v>
      </c>
      <c r="H4757">
        <v>36.715000000000003</v>
      </c>
      <c r="I4757">
        <v>16342.263999999999</v>
      </c>
      <c r="J4757">
        <v>6664805</v>
      </c>
      <c r="K4757">
        <v>3.1549999999999998</v>
      </c>
      <c r="L4757">
        <v>1.8260000000000001</v>
      </c>
      <c r="M4757">
        <v>721.85900000000004</v>
      </c>
      <c r="N4757">
        <v>294393</v>
      </c>
      <c r="O4757">
        <v>2.5510000000000002</v>
      </c>
      <c r="P4757">
        <v>7.8529999999999998</v>
      </c>
      <c r="Q4757">
        <v>583.73400000000004</v>
      </c>
      <c r="R4757">
        <v>238062</v>
      </c>
      <c r="S4757">
        <v>2.1999999999999999E-2</v>
      </c>
      <c r="T4757">
        <v>2.3610000000000002</v>
      </c>
      <c r="U4757">
        <v>5.0019999999999998</v>
      </c>
      <c r="V4757">
        <v>2040</v>
      </c>
      <c r="W4757">
        <v>8</v>
      </c>
      <c r="X4757">
        <f t="shared" si="160"/>
        <v>43.702460000000059</v>
      </c>
      <c r="Y4757">
        <f t="shared" si="161"/>
        <v>0.21800000000000022</v>
      </c>
    </row>
    <row r="4758" spans="1:25" x14ac:dyDescent="0.2">
      <c r="A4758" t="s">
        <v>10574</v>
      </c>
      <c r="B4758" t="s">
        <v>745</v>
      </c>
      <c r="C4758">
        <v>6</v>
      </c>
      <c r="D4758">
        <v>11</v>
      </c>
      <c r="E4758" t="s">
        <v>5072</v>
      </c>
      <c r="F4758">
        <v>287.32100000000003</v>
      </c>
      <c r="G4758">
        <v>78.06</v>
      </c>
      <c r="H4758">
        <v>42.481000000000002</v>
      </c>
      <c r="I4758">
        <v>22428.22</v>
      </c>
      <c r="J4758">
        <v>9146818</v>
      </c>
      <c r="K4758">
        <v>39.698</v>
      </c>
      <c r="L4758">
        <v>19.396000000000001</v>
      </c>
      <c r="M4758">
        <v>11406.182000000001</v>
      </c>
      <c r="N4758">
        <v>4651741</v>
      </c>
      <c r="O4758">
        <v>12.641</v>
      </c>
      <c r="P4758">
        <v>19.260000000000002</v>
      </c>
      <c r="Q4758">
        <v>3632.1590000000001</v>
      </c>
      <c r="R4758">
        <v>1481290</v>
      </c>
      <c r="S4758">
        <v>0.14799999999999999</v>
      </c>
      <c r="T4758">
        <v>6.141</v>
      </c>
      <c r="U4758">
        <v>42.518000000000001</v>
      </c>
      <c r="V4758">
        <v>17340</v>
      </c>
      <c r="W4758">
        <v>68</v>
      </c>
      <c r="X4758">
        <f t="shared" si="160"/>
        <v>3366.4857100000004</v>
      </c>
      <c r="Y4758">
        <f t="shared" si="161"/>
        <v>65.618000000000009</v>
      </c>
    </row>
    <row r="4759" spans="1:25" x14ac:dyDescent="0.2">
      <c r="A4759" t="s">
        <v>10574</v>
      </c>
      <c r="B4759" t="s">
        <v>745</v>
      </c>
      <c r="C4759">
        <v>6</v>
      </c>
      <c r="D4759">
        <v>12</v>
      </c>
      <c r="E4759" t="s">
        <v>5073</v>
      </c>
      <c r="F4759">
        <v>125.51900000000001</v>
      </c>
      <c r="G4759">
        <v>69.751000000000005</v>
      </c>
      <c r="H4759">
        <v>32.9</v>
      </c>
      <c r="I4759">
        <v>8755.1319999999996</v>
      </c>
      <c r="J4759">
        <v>3570573</v>
      </c>
      <c r="K4759">
        <v>36.216000000000001</v>
      </c>
      <c r="L4759">
        <v>18.120999999999999</v>
      </c>
      <c r="M4759">
        <v>4545.82</v>
      </c>
      <c r="N4759">
        <v>1853905</v>
      </c>
      <c r="O4759">
        <v>14.432</v>
      </c>
      <c r="P4759">
        <v>21.21</v>
      </c>
      <c r="Q4759">
        <v>1811.48</v>
      </c>
      <c r="R4759">
        <v>738769</v>
      </c>
      <c r="S4759">
        <v>0.13400000000000001</v>
      </c>
      <c r="T4759">
        <v>5.8550000000000004</v>
      </c>
      <c r="U4759">
        <v>16.882000000000001</v>
      </c>
      <c r="V4759">
        <v>6885</v>
      </c>
      <c r="W4759">
        <v>27</v>
      </c>
      <c r="X4759">
        <f t="shared" si="160"/>
        <v>1381.9456000000002</v>
      </c>
      <c r="Y4759">
        <f t="shared" si="161"/>
        <v>20.928000000000001</v>
      </c>
    </row>
    <row r="4760" spans="1:25" x14ac:dyDescent="0.2">
      <c r="A4760" t="s">
        <v>10574</v>
      </c>
      <c r="B4760" t="s">
        <v>745</v>
      </c>
      <c r="C4760">
        <v>6</v>
      </c>
      <c r="D4760">
        <v>13</v>
      </c>
      <c r="E4760" t="s">
        <v>5074</v>
      </c>
      <c r="F4760">
        <v>335.73399999999998</v>
      </c>
      <c r="G4760">
        <v>82.504999999999995</v>
      </c>
      <c r="H4760">
        <v>46.591000000000001</v>
      </c>
      <c r="I4760">
        <v>27699.808000000001</v>
      </c>
      <c r="J4760">
        <v>11296710</v>
      </c>
      <c r="K4760">
        <v>32.061999999999998</v>
      </c>
      <c r="L4760">
        <v>20.096</v>
      </c>
      <c r="M4760">
        <v>10764.352000000001</v>
      </c>
      <c r="N4760">
        <v>4389986</v>
      </c>
      <c r="O4760">
        <v>8.7089999999999996</v>
      </c>
      <c r="P4760">
        <v>17.254000000000001</v>
      </c>
      <c r="Q4760">
        <v>2923.9290000000001</v>
      </c>
      <c r="R4760">
        <v>1192455</v>
      </c>
      <c r="S4760">
        <v>0.123</v>
      </c>
      <c r="T4760">
        <v>5.5970000000000004</v>
      </c>
      <c r="U4760">
        <v>41.268000000000001</v>
      </c>
      <c r="V4760">
        <v>16830</v>
      </c>
      <c r="W4760">
        <v>66</v>
      </c>
      <c r="X4760">
        <f t="shared" si="160"/>
        <v>2594.5150100000005</v>
      </c>
      <c r="Y4760">
        <f t="shared" si="161"/>
        <v>63.438000000000009</v>
      </c>
    </row>
    <row r="4761" spans="1:25" x14ac:dyDescent="0.2">
      <c r="A4761" t="s">
        <v>10574</v>
      </c>
      <c r="B4761" t="s">
        <v>745</v>
      </c>
      <c r="C4761">
        <v>6</v>
      </c>
      <c r="D4761">
        <v>14</v>
      </c>
      <c r="E4761" t="s">
        <v>5075</v>
      </c>
      <c r="F4761">
        <v>200.35499999999999</v>
      </c>
      <c r="G4761">
        <v>61.526000000000003</v>
      </c>
      <c r="H4761">
        <v>26.908999999999999</v>
      </c>
      <c r="I4761">
        <v>12326.966</v>
      </c>
      <c r="J4761">
        <v>5027261</v>
      </c>
      <c r="K4761">
        <v>54.335000000000001</v>
      </c>
      <c r="L4761">
        <v>21.113</v>
      </c>
      <c r="M4761">
        <v>10886.26</v>
      </c>
      <c r="N4761">
        <v>4439703</v>
      </c>
      <c r="O4761">
        <v>15.734999999999999</v>
      </c>
      <c r="P4761">
        <v>22.869</v>
      </c>
      <c r="Q4761">
        <v>3152.4870000000001</v>
      </c>
      <c r="R4761">
        <v>1285667</v>
      </c>
      <c r="S4761">
        <v>0.153</v>
      </c>
      <c r="T4761">
        <v>6.2430000000000003</v>
      </c>
      <c r="U4761">
        <v>30.638000000000002</v>
      </c>
      <c r="V4761">
        <v>12495</v>
      </c>
      <c r="W4761">
        <v>49</v>
      </c>
      <c r="X4761">
        <f t="shared" si="160"/>
        <v>2843.6432300000006</v>
      </c>
      <c r="Y4761">
        <f t="shared" si="161"/>
        <v>44.908000000000008</v>
      </c>
    </row>
    <row r="4762" spans="1:25" x14ac:dyDescent="0.2">
      <c r="A4762" t="s">
        <v>10574</v>
      </c>
      <c r="B4762" t="s">
        <v>745</v>
      </c>
      <c r="C4762">
        <v>6</v>
      </c>
      <c r="D4762">
        <v>15</v>
      </c>
      <c r="E4762" t="s">
        <v>4026</v>
      </c>
      <c r="F4762">
        <v>273.35199999999998</v>
      </c>
      <c r="G4762">
        <v>61.847999999999999</v>
      </c>
      <c r="H4762">
        <v>29.547000000000001</v>
      </c>
      <c r="I4762">
        <v>16906.374</v>
      </c>
      <c r="J4762">
        <v>6894864</v>
      </c>
      <c r="K4762">
        <v>54.156999999999996</v>
      </c>
      <c r="L4762">
        <v>19.789000000000001</v>
      </c>
      <c r="M4762">
        <v>14803.866</v>
      </c>
      <c r="N4762">
        <v>6037406</v>
      </c>
      <c r="O4762">
        <v>13.041</v>
      </c>
      <c r="P4762">
        <v>20.428999999999998</v>
      </c>
      <c r="Q4762">
        <v>3564.9029999999998</v>
      </c>
      <c r="R4762">
        <v>1453861</v>
      </c>
      <c r="S4762">
        <v>0.13300000000000001</v>
      </c>
      <c r="T4762">
        <v>5.8150000000000004</v>
      </c>
      <c r="U4762">
        <v>36.265000000000001</v>
      </c>
      <c r="V4762">
        <v>14790</v>
      </c>
      <c r="W4762">
        <v>58</v>
      </c>
      <c r="X4762">
        <f t="shared" si="160"/>
        <v>3293.1766700000003</v>
      </c>
      <c r="Y4762">
        <f t="shared" si="161"/>
        <v>54.718000000000011</v>
      </c>
    </row>
    <row r="4763" spans="1:25" x14ac:dyDescent="0.2">
      <c r="A4763" t="s">
        <v>10574</v>
      </c>
      <c r="B4763" t="s">
        <v>745</v>
      </c>
      <c r="C4763">
        <v>6</v>
      </c>
      <c r="D4763">
        <v>16</v>
      </c>
      <c r="E4763" t="s">
        <v>5076</v>
      </c>
      <c r="F4763">
        <v>330.53300000000002</v>
      </c>
      <c r="G4763">
        <v>60.040999999999997</v>
      </c>
      <c r="H4763">
        <v>28.812000000000001</v>
      </c>
      <c r="I4763">
        <v>19845.602999999999</v>
      </c>
      <c r="J4763">
        <v>8093559</v>
      </c>
      <c r="K4763">
        <v>83.542000000000002</v>
      </c>
      <c r="L4763">
        <v>32.860999999999997</v>
      </c>
      <c r="M4763">
        <v>27613.316999999999</v>
      </c>
      <c r="N4763">
        <v>11261437</v>
      </c>
      <c r="O4763">
        <v>18.033000000000001</v>
      </c>
      <c r="P4763">
        <v>27.184999999999999</v>
      </c>
      <c r="Q4763">
        <v>5960.491</v>
      </c>
      <c r="R4763">
        <v>2430845</v>
      </c>
      <c r="S4763">
        <v>0.20799999999999999</v>
      </c>
      <c r="T4763">
        <v>7.2809999999999997</v>
      </c>
      <c r="U4763">
        <v>68.778999999999996</v>
      </c>
      <c r="V4763">
        <v>28050</v>
      </c>
      <c r="W4763">
        <v>110</v>
      </c>
      <c r="X4763">
        <f t="shared" si="160"/>
        <v>5904.3675899999998</v>
      </c>
      <c r="Y4763">
        <f t="shared" si="161"/>
        <v>111.39800000000001</v>
      </c>
    </row>
    <row r="4764" spans="1:25" x14ac:dyDescent="0.2">
      <c r="A4764" t="s">
        <v>10574</v>
      </c>
      <c r="B4764" t="s">
        <v>745</v>
      </c>
      <c r="C4764">
        <v>6</v>
      </c>
      <c r="D4764">
        <v>17</v>
      </c>
      <c r="E4764" t="s">
        <v>5077</v>
      </c>
      <c r="F4764">
        <v>368.15699999999998</v>
      </c>
      <c r="G4764">
        <v>70.304000000000002</v>
      </c>
      <c r="H4764">
        <v>40.118000000000002</v>
      </c>
      <c r="I4764">
        <v>25882.737000000001</v>
      </c>
      <c r="J4764">
        <v>10555661</v>
      </c>
      <c r="K4764">
        <v>3.9089999999999998</v>
      </c>
      <c r="L4764">
        <v>3.1230000000000002</v>
      </c>
      <c r="M4764">
        <v>1439.248</v>
      </c>
      <c r="N4764">
        <v>586963</v>
      </c>
      <c r="O4764">
        <v>2.4969999999999999</v>
      </c>
      <c r="P4764">
        <v>5.9480000000000004</v>
      </c>
      <c r="Q4764">
        <v>919.18799999999999</v>
      </c>
      <c r="R4764">
        <v>374869</v>
      </c>
      <c r="S4764">
        <v>0.02</v>
      </c>
      <c r="T4764">
        <v>2.2799999999999998</v>
      </c>
      <c r="U4764">
        <v>7.5030000000000001</v>
      </c>
      <c r="V4764">
        <v>3060</v>
      </c>
      <c r="W4764">
        <v>12</v>
      </c>
      <c r="X4764">
        <f t="shared" si="160"/>
        <v>409.34732000000002</v>
      </c>
      <c r="Y4764">
        <f t="shared" si="161"/>
        <v>4.5780000000000003</v>
      </c>
    </row>
    <row r="4765" spans="1:25" x14ac:dyDescent="0.2">
      <c r="A4765" t="s">
        <v>10574</v>
      </c>
      <c r="B4765" t="s">
        <v>745</v>
      </c>
      <c r="C4765">
        <v>7</v>
      </c>
      <c r="D4765">
        <v>1</v>
      </c>
      <c r="E4765" t="s">
        <v>5078</v>
      </c>
      <c r="F4765">
        <v>164.34700000000001</v>
      </c>
      <c r="G4765">
        <v>50.783999999999999</v>
      </c>
      <c r="H4765">
        <v>30.858000000000001</v>
      </c>
      <c r="I4765">
        <v>8346.259</v>
      </c>
      <c r="J4765">
        <v>3403824</v>
      </c>
      <c r="K4765">
        <v>80.745000000000005</v>
      </c>
      <c r="L4765">
        <v>40.578000000000003</v>
      </c>
      <c r="M4765">
        <v>13270.204</v>
      </c>
      <c r="N4765">
        <v>5411938</v>
      </c>
      <c r="O4765">
        <v>6.9749999999999996</v>
      </c>
      <c r="P4765">
        <v>15.532</v>
      </c>
      <c r="Q4765">
        <v>1146.366</v>
      </c>
      <c r="R4765">
        <v>467518</v>
      </c>
      <c r="S4765">
        <v>0.122</v>
      </c>
      <c r="T4765">
        <v>5.5709999999999997</v>
      </c>
      <c r="U4765">
        <v>20.009</v>
      </c>
      <c r="V4765">
        <v>8160</v>
      </c>
      <c r="W4765">
        <v>32</v>
      </c>
      <c r="X4765">
        <f t="shared" si="160"/>
        <v>656.97134000000005</v>
      </c>
      <c r="Y4765">
        <f t="shared" si="161"/>
        <v>26.378</v>
      </c>
    </row>
    <row r="4766" spans="1:25" x14ac:dyDescent="0.2">
      <c r="A4766" t="s">
        <v>10574</v>
      </c>
      <c r="B4766" t="s">
        <v>745</v>
      </c>
      <c r="C4766">
        <v>7</v>
      </c>
      <c r="D4766">
        <v>2</v>
      </c>
      <c r="E4766" t="s">
        <v>1534</v>
      </c>
      <c r="F4766">
        <v>326.16300000000001</v>
      </c>
      <c r="G4766">
        <v>73.884</v>
      </c>
      <c r="H4766">
        <v>44.595999999999997</v>
      </c>
      <c r="I4766">
        <v>24098.335999999999</v>
      </c>
      <c r="J4766">
        <v>9827935</v>
      </c>
      <c r="K4766">
        <v>48.363999999999997</v>
      </c>
      <c r="L4766">
        <v>24.704999999999998</v>
      </c>
      <c r="M4766">
        <v>15774.664000000001</v>
      </c>
      <c r="N4766">
        <v>6433323</v>
      </c>
      <c r="O4766">
        <v>20.616</v>
      </c>
      <c r="P4766">
        <v>24.684000000000001</v>
      </c>
      <c r="Q4766">
        <v>6724.2550000000001</v>
      </c>
      <c r="R4766">
        <v>2742328</v>
      </c>
      <c r="S4766">
        <v>0.19</v>
      </c>
      <c r="T4766">
        <v>6.9539999999999997</v>
      </c>
      <c r="U4766">
        <v>61.901000000000003</v>
      </c>
      <c r="V4766">
        <v>25245</v>
      </c>
      <c r="W4766">
        <v>99</v>
      </c>
      <c r="X4766">
        <f t="shared" si="160"/>
        <v>6736.8703500000001</v>
      </c>
      <c r="Y4766">
        <f t="shared" si="161"/>
        <v>99.408000000000015</v>
      </c>
    </row>
    <row r="4767" spans="1:25" x14ac:dyDescent="0.2">
      <c r="A4767" t="s">
        <v>10574</v>
      </c>
      <c r="B4767" t="s">
        <v>745</v>
      </c>
      <c r="C4767">
        <v>7</v>
      </c>
      <c r="D4767">
        <v>3</v>
      </c>
      <c r="E4767" t="s">
        <v>5079</v>
      </c>
      <c r="F4767">
        <v>309.12200000000001</v>
      </c>
      <c r="G4767">
        <v>69.397999999999996</v>
      </c>
      <c r="H4767">
        <v>39.494</v>
      </c>
      <c r="I4767">
        <v>21452.385999999999</v>
      </c>
      <c r="J4767">
        <v>8748847</v>
      </c>
      <c r="K4767">
        <v>2.8839999999999999</v>
      </c>
      <c r="L4767">
        <v>1.9430000000000001</v>
      </c>
      <c r="M4767">
        <v>891.495</v>
      </c>
      <c r="N4767">
        <v>363575</v>
      </c>
      <c r="O4767">
        <v>2.3620000000000001</v>
      </c>
      <c r="P4767">
        <v>5.4859999999999998</v>
      </c>
      <c r="Q4767">
        <v>730.09299999999996</v>
      </c>
      <c r="R4767">
        <v>297751</v>
      </c>
      <c r="S4767">
        <v>2.1999999999999999E-2</v>
      </c>
      <c r="T4767">
        <v>2.3820000000000001</v>
      </c>
      <c r="U4767">
        <v>6.8780000000000001</v>
      </c>
      <c r="V4767">
        <v>2805</v>
      </c>
      <c r="W4767">
        <v>11</v>
      </c>
      <c r="X4767">
        <f t="shared" si="160"/>
        <v>203.23376999999999</v>
      </c>
      <c r="Y4767">
        <f t="shared" si="161"/>
        <v>3.4880000000000004</v>
      </c>
    </row>
    <row r="4768" spans="1:25" x14ac:dyDescent="0.2">
      <c r="A4768" t="s">
        <v>10574</v>
      </c>
      <c r="B4768" t="s">
        <v>745</v>
      </c>
      <c r="C4768">
        <v>7</v>
      </c>
      <c r="D4768">
        <v>4</v>
      </c>
      <c r="E4768" t="s">
        <v>5080</v>
      </c>
      <c r="F4768">
        <v>162.91499999999999</v>
      </c>
      <c r="G4768">
        <v>53.37</v>
      </c>
      <c r="H4768">
        <v>39.521999999999998</v>
      </c>
      <c r="I4768">
        <v>8694.7209999999995</v>
      </c>
      <c r="J4768">
        <v>3545936</v>
      </c>
      <c r="K4768">
        <v>51.000999999999998</v>
      </c>
      <c r="L4768">
        <v>31.881</v>
      </c>
      <c r="M4768">
        <v>8308.8050000000003</v>
      </c>
      <c r="N4768">
        <v>3388549</v>
      </c>
      <c r="O4768">
        <v>4.8899999999999997</v>
      </c>
      <c r="P4768">
        <v>11.314</v>
      </c>
      <c r="Q4768">
        <v>796.67700000000002</v>
      </c>
      <c r="R4768">
        <v>324906</v>
      </c>
      <c r="S4768">
        <v>7.2999999999999995E-2</v>
      </c>
      <c r="T4768">
        <v>4.3120000000000003</v>
      </c>
      <c r="U4768">
        <v>11.88</v>
      </c>
      <c r="V4768">
        <v>4845</v>
      </c>
      <c r="W4768">
        <v>19</v>
      </c>
      <c r="X4768">
        <f t="shared" si="160"/>
        <v>275.81033000000008</v>
      </c>
      <c r="Y4768">
        <f t="shared" si="161"/>
        <v>12.208</v>
      </c>
    </row>
    <row r="4769" spans="1:25" x14ac:dyDescent="0.2">
      <c r="A4769" t="s">
        <v>10574</v>
      </c>
      <c r="B4769" t="s">
        <v>745</v>
      </c>
      <c r="C4769">
        <v>7</v>
      </c>
      <c r="D4769">
        <v>9</v>
      </c>
      <c r="E4769" t="s">
        <v>5081</v>
      </c>
      <c r="F4769">
        <v>180.27799999999999</v>
      </c>
      <c r="G4769">
        <v>58.761000000000003</v>
      </c>
      <c r="H4769">
        <v>29.65</v>
      </c>
      <c r="I4769">
        <v>10593.267</v>
      </c>
      <c r="J4769">
        <v>4320213</v>
      </c>
      <c r="K4769">
        <v>42.063000000000002</v>
      </c>
      <c r="L4769">
        <v>15.946999999999999</v>
      </c>
      <c r="M4769">
        <v>7582.9589999999998</v>
      </c>
      <c r="N4769">
        <v>3092530</v>
      </c>
      <c r="O4769">
        <v>23.602</v>
      </c>
      <c r="P4769">
        <v>27.427</v>
      </c>
      <c r="Q4769">
        <v>4254.9070000000002</v>
      </c>
      <c r="R4769">
        <v>1735263</v>
      </c>
      <c r="S4769">
        <v>0.222</v>
      </c>
      <c r="T4769">
        <v>7.52</v>
      </c>
      <c r="U4769">
        <v>40.017000000000003</v>
      </c>
      <c r="V4769">
        <v>16320</v>
      </c>
      <c r="W4769">
        <v>64</v>
      </c>
      <c r="X4769">
        <f t="shared" si="160"/>
        <v>4045.2810300000006</v>
      </c>
      <c r="Y4769">
        <f t="shared" si="161"/>
        <v>61.25800000000001</v>
      </c>
    </row>
    <row r="4770" spans="1:25" x14ac:dyDescent="0.2">
      <c r="A4770" t="s">
        <v>10574</v>
      </c>
      <c r="B4770" t="s">
        <v>745</v>
      </c>
      <c r="C4770">
        <v>7</v>
      </c>
      <c r="D4770">
        <v>10</v>
      </c>
      <c r="E4770" t="s">
        <v>5082</v>
      </c>
      <c r="F4770">
        <v>209.29300000000001</v>
      </c>
      <c r="G4770">
        <v>76.058000000000007</v>
      </c>
      <c r="H4770">
        <v>40.170999999999999</v>
      </c>
      <c r="I4770">
        <v>15918.473</v>
      </c>
      <c r="J4770">
        <v>6491972</v>
      </c>
      <c r="K4770">
        <v>2.9430000000000001</v>
      </c>
      <c r="L4770">
        <v>1.853</v>
      </c>
      <c r="M4770">
        <v>616.05100000000004</v>
      </c>
      <c r="N4770">
        <v>251242</v>
      </c>
      <c r="O4770">
        <v>2.726</v>
      </c>
      <c r="P4770">
        <v>6.0579999999999998</v>
      </c>
      <c r="Q4770">
        <v>570.62</v>
      </c>
      <c r="R4770">
        <v>232714</v>
      </c>
      <c r="S4770">
        <v>3.5999999999999997E-2</v>
      </c>
      <c r="T4770">
        <v>3.0230000000000001</v>
      </c>
      <c r="U4770">
        <v>7.5030000000000001</v>
      </c>
      <c r="V4770">
        <v>3060</v>
      </c>
      <c r="W4770">
        <v>12</v>
      </c>
      <c r="X4770">
        <f t="shared" si="160"/>
        <v>29.408200000000022</v>
      </c>
      <c r="Y4770">
        <f t="shared" si="161"/>
        <v>4.5780000000000003</v>
      </c>
    </row>
    <row r="4771" spans="1:25" x14ac:dyDescent="0.2">
      <c r="A4771" t="s">
        <v>10574</v>
      </c>
      <c r="B4771" t="s">
        <v>745</v>
      </c>
      <c r="C4771">
        <v>7</v>
      </c>
      <c r="D4771">
        <v>11</v>
      </c>
      <c r="E4771" t="s">
        <v>5083</v>
      </c>
      <c r="F4771">
        <v>213.39699999999999</v>
      </c>
      <c r="G4771">
        <v>82.003</v>
      </c>
      <c r="H4771">
        <v>42.390999999999998</v>
      </c>
      <c r="I4771">
        <v>17499.203000000001</v>
      </c>
      <c r="J4771">
        <v>7136635</v>
      </c>
      <c r="K4771">
        <v>4.3079999999999998</v>
      </c>
      <c r="L4771">
        <v>5.1509999999999998</v>
      </c>
      <c r="M4771">
        <v>919.32500000000005</v>
      </c>
      <c r="N4771">
        <v>374925</v>
      </c>
      <c r="O4771">
        <v>2.7050000000000001</v>
      </c>
      <c r="P4771">
        <v>8.1750000000000007</v>
      </c>
      <c r="Q4771">
        <v>577.20899999999995</v>
      </c>
      <c r="R4771">
        <v>235401</v>
      </c>
      <c r="S4771">
        <v>1.4999999999999999E-2</v>
      </c>
      <c r="T4771">
        <v>1.9330000000000001</v>
      </c>
      <c r="U4771">
        <v>3.1259999999999999</v>
      </c>
      <c r="V4771">
        <v>1275</v>
      </c>
      <c r="W4771">
        <v>5</v>
      </c>
      <c r="X4771">
        <f t="shared" si="160"/>
        <v>36.590209999999956</v>
      </c>
      <c r="Y4771">
        <f t="shared" si="161"/>
        <v>0</v>
      </c>
    </row>
    <row r="4772" spans="1:25" x14ac:dyDescent="0.2">
      <c r="A4772" t="s">
        <v>10574</v>
      </c>
      <c r="B4772" t="s">
        <v>745</v>
      </c>
      <c r="C4772">
        <v>7</v>
      </c>
      <c r="D4772">
        <v>12</v>
      </c>
      <c r="E4772" t="s">
        <v>5084</v>
      </c>
      <c r="F4772">
        <v>284.79300000000001</v>
      </c>
      <c r="G4772">
        <v>76.090999999999994</v>
      </c>
      <c r="H4772">
        <v>43.243000000000002</v>
      </c>
      <c r="I4772">
        <v>21670.294999999998</v>
      </c>
      <c r="J4772">
        <v>8837716</v>
      </c>
      <c r="K4772">
        <v>4.2370000000000001</v>
      </c>
      <c r="L4772">
        <v>2.86</v>
      </c>
      <c r="M4772">
        <v>1206.693</v>
      </c>
      <c r="N4772">
        <v>492121</v>
      </c>
      <c r="O4772">
        <v>2.488</v>
      </c>
      <c r="P4772">
        <v>6.7709999999999999</v>
      </c>
      <c r="Q4772">
        <v>708.67399999999998</v>
      </c>
      <c r="R4772">
        <v>289016</v>
      </c>
      <c r="S4772">
        <v>1.2999999999999999E-2</v>
      </c>
      <c r="T4772">
        <v>1.833</v>
      </c>
      <c r="U4772">
        <v>3.7519999999999998</v>
      </c>
      <c r="V4772">
        <v>1530</v>
      </c>
      <c r="W4772">
        <v>6</v>
      </c>
      <c r="X4772">
        <f t="shared" si="160"/>
        <v>179.88705999999999</v>
      </c>
      <c r="Y4772">
        <f t="shared" si="161"/>
        <v>0</v>
      </c>
    </row>
    <row r="4773" spans="1:25" x14ac:dyDescent="0.2">
      <c r="A4773" t="s">
        <v>10574</v>
      </c>
      <c r="B4773" t="s">
        <v>745</v>
      </c>
      <c r="C4773">
        <v>7</v>
      </c>
      <c r="D4773">
        <v>13</v>
      </c>
      <c r="E4773" t="s">
        <v>5085</v>
      </c>
      <c r="F4773">
        <v>350.666</v>
      </c>
      <c r="G4773">
        <v>79.745000000000005</v>
      </c>
      <c r="H4773">
        <v>45.100999999999999</v>
      </c>
      <c r="I4773">
        <v>27963.777999999998</v>
      </c>
      <c r="J4773">
        <v>11404364</v>
      </c>
      <c r="K4773">
        <v>46.091999999999999</v>
      </c>
      <c r="L4773">
        <v>23.841999999999999</v>
      </c>
      <c r="M4773">
        <v>16162.786</v>
      </c>
      <c r="N4773">
        <v>6591609</v>
      </c>
      <c r="O4773">
        <v>26.456</v>
      </c>
      <c r="P4773">
        <v>33.051000000000002</v>
      </c>
      <c r="Q4773">
        <v>9277.1020000000008</v>
      </c>
      <c r="R4773">
        <v>3783446</v>
      </c>
      <c r="S4773">
        <v>0.189</v>
      </c>
      <c r="T4773">
        <v>6.94</v>
      </c>
      <c r="U4773">
        <v>66.278000000000006</v>
      </c>
      <c r="V4773">
        <v>27030</v>
      </c>
      <c r="W4773">
        <v>106</v>
      </c>
      <c r="X4773">
        <f t="shared" si="160"/>
        <v>9519.4735800000017</v>
      </c>
      <c r="Y4773">
        <f t="shared" si="161"/>
        <v>107.03800000000001</v>
      </c>
    </row>
    <row r="4774" spans="1:25" x14ac:dyDescent="0.2">
      <c r="A4774" t="s">
        <v>10574</v>
      </c>
      <c r="B4774" t="s">
        <v>745</v>
      </c>
      <c r="C4774">
        <v>7</v>
      </c>
      <c r="D4774">
        <v>15</v>
      </c>
      <c r="E4774" t="s">
        <v>5086</v>
      </c>
      <c r="F4774">
        <v>133.19399999999999</v>
      </c>
      <c r="G4774">
        <v>54.918999999999997</v>
      </c>
      <c r="H4774">
        <v>24.108000000000001</v>
      </c>
      <c r="I4774">
        <v>7314.8620000000001</v>
      </c>
      <c r="J4774">
        <v>2983193</v>
      </c>
      <c r="K4774">
        <v>99.72</v>
      </c>
      <c r="L4774">
        <v>40.878999999999998</v>
      </c>
      <c r="M4774">
        <v>13282.133</v>
      </c>
      <c r="N4774">
        <v>5416803</v>
      </c>
      <c r="O4774">
        <v>10.569000000000001</v>
      </c>
      <c r="P4774">
        <v>17.649999999999999</v>
      </c>
      <c r="Q4774">
        <v>1407.7560000000001</v>
      </c>
      <c r="R4774">
        <v>574120</v>
      </c>
      <c r="S4774">
        <v>0.19700000000000001</v>
      </c>
      <c r="T4774">
        <v>7.0880000000000001</v>
      </c>
      <c r="U4774">
        <v>26.260999999999999</v>
      </c>
      <c r="V4774">
        <v>10710</v>
      </c>
      <c r="W4774">
        <v>42</v>
      </c>
      <c r="X4774">
        <f t="shared" si="160"/>
        <v>941.88644000000022</v>
      </c>
      <c r="Y4774">
        <f t="shared" si="161"/>
        <v>37.278000000000006</v>
      </c>
    </row>
    <row r="4775" spans="1:25" x14ac:dyDescent="0.2">
      <c r="A4775" t="s">
        <v>10574</v>
      </c>
      <c r="B4775" t="s">
        <v>745</v>
      </c>
      <c r="C4775">
        <v>7</v>
      </c>
      <c r="D4775">
        <v>16</v>
      </c>
      <c r="E4775" t="s">
        <v>328</v>
      </c>
      <c r="F4775">
        <v>266.94900000000001</v>
      </c>
      <c r="G4775">
        <v>67.164000000000001</v>
      </c>
      <c r="H4775">
        <v>33.743000000000002</v>
      </c>
      <c r="I4775">
        <v>17929.437000000002</v>
      </c>
      <c r="J4775">
        <v>7312096</v>
      </c>
      <c r="K4775">
        <v>63.835000000000001</v>
      </c>
      <c r="L4775">
        <v>31.167999999999999</v>
      </c>
      <c r="M4775">
        <v>17040.804</v>
      </c>
      <c r="N4775">
        <v>6949688</v>
      </c>
      <c r="O4775">
        <v>14.625</v>
      </c>
      <c r="P4775">
        <v>21.843</v>
      </c>
      <c r="Q4775">
        <v>3904.1669999999999</v>
      </c>
      <c r="R4775">
        <v>1592222</v>
      </c>
      <c r="S4775">
        <v>0.185</v>
      </c>
      <c r="T4775">
        <v>6.867</v>
      </c>
      <c r="U4775">
        <v>49.396000000000001</v>
      </c>
      <c r="V4775">
        <v>20145</v>
      </c>
      <c r="W4775">
        <v>79</v>
      </c>
      <c r="X4775">
        <f t="shared" si="160"/>
        <v>3662.9744300000002</v>
      </c>
      <c r="Y4775">
        <f t="shared" si="161"/>
        <v>77.608000000000004</v>
      </c>
    </row>
    <row r="4776" spans="1:25" x14ac:dyDescent="0.2">
      <c r="A4776" t="s">
        <v>10574</v>
      </c>
      <c r="B4776" t="s">
        <v>745</v>
      </c>
      <c r="C4776">
        <v>7</v>
      </c>
      <c r="D4776">
        <v>18</v>
      </c>
      <c r="E4776" t="s">
        <v>432</v>
      </c>
      <c r="F4776">
        <v>255.71199999999999</v>
      </c>
      <c r="G4776">
        <v>68.304000000000002</v>
      </c>
      <c r="H4776">
        <v>39.316000000000003</v>
      </c>
      <c r="I4776">
        <v>17466.054</v>
      </c>
      <c r="J4776">
        <v>7123116</v>
      </c>
      <c r="K4776">
        <v>52.808</v>
      </c>
      <c r="L4776">
        <v>36.652000000000001</v>
      </c>
      <c r="M4776">
        <v>13503.57</v>
      </c>
      <c r="N4776">
        <v>5507111</v>
      </c>
      <c r="O4776">
        <v>6.0179999999999998</v>
      </c>
      <c r="P4776">
        <v>11.96</v>
      </c>
      <c r="Q4776">
        <v>1538.9169999999999</v>
      </c>
      <c r="R4776">
        <v>627611</v>
      </c>
      <c r="S4776">
        <v>0.11700000000000001</v>
      </c>
      <c r="T4776">
        <v>5.47</v>
      </c>
      <c r="U4776">
        <v>30.013000000000002</v>
      </c>
      <c r="V4776">
        <v>12240</v>
      </c>
      <c r="W4776">
        <v>48</v>
      </c>
      <c r="X4776">
        <f t="shared" si="160"/>
        <v>1084.85193</v>
      </c>
      <c r="Y4776">
        <f t="shared" si="161"/>
        <v>43.818000000000005</v>
      </c>
    </row>
    <row r="4777" spans="1:25" x14ac:dyDescent="0.2">
      <c r="A4777" t="s">
        <v>10574</v>
      </c>
      <c r="B4777" t="s">
        <v>745</v>
      </c>
      <c r="C4777">
        <v>7</v>
      </c>
      <c r="D4777">
        <v>21</v>
      </c>
      <c r="E4777" t="s">
        <v>5087</v>
      </c>
      <c r="F4777">
        <v>306.452</v>
      </c>
      <c r="G4777">
        <v>85.058000000000007</v>
      </c>
      <c r="H4777">
        <v>44.55</v>
      </c>
      <c r="I4777">
        <v>26066.124</v>
      </c>
      <c r="J4777">
        <v>10630451</v>
      </c>
      <c r="K4777">
        <v>69.200999999999993</v>
      </c>
      <c r="L4777">
        <v>29.867000000000001</v>
      </c>
      <c r="M4777">
        <v>21206.685000000001</v>
      </c>
      <c r="N4777">
        <v>8648644</v>
      </c>
      <c r="O4777">
        <v>23.709</v>
      </c>
      <c r="P4777">
        <v>28.306999999999999</v>
      </c>
      <c r="Q4777">
        <v>7265.77</v>
      </c>
      <c r="R4777">
        <v>2963172</v>
      </c>
      <c r="S4777">
        <v>0.23300000000000001</v>
      </c>
      <c r="T4777">
        <v>7.6980000000000004</v>
      </c>
      <c r="U4777">
        <v>71.28</v>
      </c>
      <c r="V4777">
        <v>29070</v>
      </c>
      <c r="W4777">
        <v>114</v>
      </c>
      <c r="X4777">
        <f t="shared" si="160"/>
        <v>7327.1217000000006</v>
      </c>
      <c r="Y4777">
        <f t="shared" si="161"/>
        <v>115.75800000000001</v>
      </c>
    </row>
    <row r="4778" spans="1:25" x14ac:dyDescent="0.2">
      <c r="A4778" t="s">
        <v>10574</v>
      </c>
      <c r="B4778" t="s">
        <v>745</v>
      </c>
      <c r="C4778">
        <v>7</v>
      </c>
      <c r="D4778">
        <v>22</v>
      </c>
      <c r="E4778" t="s">
        <v>5088</v>
      </c>
      <c r="F4778">
        <v>153.96</v>
      </c>
      <c r="G4778">
        <v>73.353999999999999</v>
      </c>
      <c r="H4778">
        <v>50.816000000000003</v>
      </c>
      <c r="I4778">
        <v>11293.534</v>
      </c>
      <c r="J4778">
        <v>4605800</v>
      </c>
      <c r="K4778">
        <v>3.3679999999999999</v>
      </c>
      <c r="L4778">
        <v>2.2010000000000001</v>
      </c>
      <c r="M4778">
        <v>518.48800000000006</v>
      </c>
      <c r="N4778">
        <v>211453</v>
      </c>
      <c r="O4778">
        <v>2.258</v>
      </c>
      <c r="P4778">
        <v>3.4260000000000002</v>
      </c>
      <c r="Q4778">
        <v>347.685</v>
      </c>
      <c r="R4778">
        <v>141795</v>
      </c>
      <c r="S4778">
        <v>8.0000000000000002E-3</v>
      </c>
      <c r="T4778">
        <v>1.4390000000000001</v>
      </c>
      <c r="U4778">
        <v>1.2509999999999999</v>
      </c>
      <c r="V4778">
        <v>510</v>
      </c>
      <c r="W4778">
        <v>2</v>
      </c>
      <c r="X4778">
        <f t="shared" ref="X4778:X4841" si="162">(MAX(0, (Q4778-543.64)))*1.09</f>
        <v>0</v>
      </c>
      <c r="Y4778">
        <f t="shared" ref="Y4778:Y4841" si="163">(MAX(0, (W4778-7.8)))*1.09</f>
        <v>0</v>
      </c>
    </row>
    <row r="4779" spans="1:25" x14ac:dyDescent="0.2">
      <c r="A4779" t="s">
        <v>10574</v>
      </c>
      <c r="B4779" t="s">
        <v>745</v>
      </c>
      <c r="C4779">
        <v>7</v>
      </c>
      <c r="D4779">
        <v>23</v>
      </c>
      <c r="E4779" t="s">
        <v>5089</v>
      </c>
      <c r="F4779">
        <v>211.31100000000001</v>
      </c>
      <c r="G4779">
        <v>69.713999999999999</v>
      </c>
      <c r="H4779">
        <v>39.161999999999999</v>
      </c>
      <c r="I4779">
        <v>14731.203</v>
      </c>
      <c r="J4779">
        <v>6007772</v>
      </c>
      <c r="K4779">
        <v>2.7839999999999998</v>
      </c>
      <c r="L4779">
        <v>1.982</v>
      </c>
      <c r="M4779">
        <v>588.19600000000003</v>
      </c>
      <c r="N4779">
        <v>239882</v>
      </c>
      <c r="O4779">
        <v>2.827</v>
      </c>
      <c r="P4779">
        <v>6.9420000000000002</v>
      </c>
      <c r="Q4779">
        <v>597.37699999999995</v>
      </c>
      <c r="R4779">
        <v>243626</v>
      </c>
      <c r="S4779">
        <v>3.5999999999999997E-2</v>
      </c>
      <c r="T4779">
        <v>3.0089999999999999</v>
      </c>
      <c r="U4779">
        <v>7.5030000000000001</v>
      </c>
      <c r="V4779">
        <v>3060</v>
      </c>
      <c r="W4779">
        <v>12</v>
      </c>
      <c r="X4779">
        <f t="shared" si="162"/>
        <v>58.57332999999997</v>
      </c>
      <c r="Y4779">
        <f t="shared" si="163"/>
        <v>4.5780000000000003</v>
      </c>
    </row>
    <row r="4780" spans="1:25" x14ac:dyDescent="0.2">
      <c r="A4780" t="s">
        <v>10574</v>
      </c>
      <c r="B4780" t="s">
        <v>745</v>
      </c>
      <c r="C4780">
        <v>7</v>
      </c>
      <c r="D4780">
        <v>25</v>
      </c>
      <c r="E4780" t="s">
        <v>5090</v>
      </c>
      <c r="F4780">
        <v>145.80000000000001</v>
      </c>
      <c r="G4780">
        <v>53.564</v>
      </c>
      <c r="H4780">
        <v>28.061</v>
      </c>
      <c r="I4780">
        <v>7809.6679999999997</v>
      </c>
      <c r="J4780">
        <v>3184988</v>
      </c>
      <c r="K4780">
        <v>57.091000000000001</v>
      </c>
      <c r="L4780">
        <v>22.417999999999999</v>
      </c>
      <c r="M4780">
        <v>8323.8970000000008</v>
      </c>
      <c r="N4780">
        <v>3394704</v>
      </c>
      <c r="O4780">
        <v>8.5809999999999995</v>
      </c>
      <c r="P4780">
        <v>14.662000000000001</v>
      </c>
      <c r="Q4780">
        <v>1251.175</v>
      </c>
      <c r="R4780">
        <v>510262</v>
      </c>
      <c r="S4780">
        <v>0.124</v>
      </c>
      <c r="T4780">
        <v>5.63</v>
      </c>
      <c r="U4780">
        <v>18.132999999999999</v>
      </c>
      <c r="V4780">
        <v>7395</v>
      </c>
      <c r="W4780">
        <v>29</v>
      </c>
      <c r="X4780">
        <f t="shared" si="162"/>
        <v>771.21315000000004</v>
      </c>
      <c r="Y4780">
        <f t="shared" si="163"/>
        <v>23.108000000000001</v>
      </c>
    </row>
    <row r="4781" spans="1:25" x14ac:dyDescent="0.2">
      <c r="A4781" t="s">
        <v>10574</v>
      </c>
      <c r="B4781" t="s">
        <v>745</v>
      </c>
      <c r="C4781">
        <v>7</v>
      </c>
      <c r="D4781">
        <v>26</v>
      </c>
      <c r="E4781" t="s">
        <v>768</v>
      </c>
      <c r="F4781">
        <v>351.70600000000002</v>
      </c>
      <c r="G4781">
        <v>69.453000000000003</v>
      </c>
      <c r="H4781">
        <v>42.954000000000001</v>
      </c>
      <c r="I4781">
        <v>24427.181</v>
      </c>
      <c r="J4781">
        <v>9962047</v>
      </c>
      <c r="K4781">
        <v>57.142000000000003</v>
      </c>
      <c r="L4781">
        <v>24.132000000000001</v>
      </c>
      <c r="M4781">
        <v>20097.289000000001</v>
      </c>
      <c r="N4781">
        <v>8196203</v>
      </c>
      <c r="O4781">
        <v>24.102</v>
      </c>
      <c r="P4781">
        <v>31.547000000000001</v>
      </c>
      <c r="Q4781">
        <v>8476.7510000000002</v>
      </c>
      <c r="R4781">
        <v>3457042</v>
      </c>
      <c r="S4781">
        <v>0.192</v>
      </c>
      <c r="T4781">
        <v>6.9950000000000001</v>
      </c>
      <c r="U4781">
        <v>67.528999999999996</v>
      </c>
      <c r="V4781">
        <v>27540</v>
      </c>
      <c r="W4781">
        <v>108</v>
      </c>
      <c r="X4781">
        <f t="shared" si="162"/>
        <v>8647.0909900000006</v>
      </c>
      <c r="Y4781">
        <f t="shared" si="163"/>
        <v>109.21800000000002</v>
      </c>
    </row>
    <row r="4782" spans="1:25" x14ac:dyDescent="0.2">
      <c r="A4782" t="s">
        <v>10574</v>
      </c>
      <c r="B4782" t="s">
        <v>745</v>
      </c>
      <c r="C4782">
        <v>7</v>
      </c>
      <c r="D4782">
        <v>27</v>
      </c>
      <c r="E4782" t="s">
        <v>5091</v>
      </c>
      <c r="F4782">
        <v>305.39499999999998</v>
      </c>
      <c r="G4782">
        <v>84.733999999999995</v>
      </c>
      <c r="H4782">
        <v>44.741</v>
      </c>
      <c r="I4782">
        <v>25877.438999999998</v>
      </c>
      <c r="J4782">
        <v>10553500</v>
      </c>
      <c r="K4782">
        <v>42.853999999999999</v>
      </c>
      <c r="L4782">
        <v>19.260000000000002</v>
      </c>
      <c r="M4782">
        <v>13087.42</v>
      </c>
      <c r="N4782">
        <v>5337394</v>
      </c>
      <c r="O4782">
        <v>17.867000000000001</v>
      </c>
      <c r="P4782">
        <v>23.893999999999998</v>
      </c>
      <c r="Q4782">
        <v>5456.4530000000004</v>
      </c>
      <c r="R4782">
        <v>2225285</v>
      </c>
      <c r="S4782">
        <v>0.186</v>
      </c>
      <c r="T4782">
        <v>6.89</v>
      </c>
      <c r="U4782">
        <v>56.899000000000001</v>
      </c>
      <c r="V4782">
        <v>23205</v>
      </c>
      <c r="W4782">
        <v>91</v>
      </c>
      <c r="X4782">
        <f t="shared" si="162"/>
        <v>5354.9661700000006</v>
      </c>
      <c r="Y4782">
        <f t="shared" si="163"/>
        <v>90.688000000000017</v>
      </c>
    </row>
    <row r="4783" spans="1:25" x14ac:dyDescent="0.2">
      <c r="A4783" t="s">
        <v>10574</v>
      </c>
      <c r="B4783" t="s">
        <v>745</v>
      </c>
      <c r="C4783">
        <v>7</v>
      </c>
      <c r="D4783">
        <v>29</v>
      </c>
      <c r="E4783" t="s">
        <v>5092</v>
      </c>
      <c r="F4783">
        <v>375.88799999999998</v>
      </c>
      <c r="G4783">
        <v>60.158000000000001</v>
      </c>
      <c r="H4783">
        <v>40.948999999999998</v>
      </c>
      <c r="I4783">
        <v>22612.580999999998</v>
      </c>
      <c r="J4783">
        <v>9222005</v>
      </c>
      <c r="K4783">
        <v>2.528</v>
      </c>
      <c r="L4783">
        <v>1.722</v>
      </c>
      <c r="M4783">
        <v>950.41200000000003</v>
      </c>
      <c r="N4783">
        <v>387603</v>
      </c>
      <c r="O4783">
        <v>1.833</v>
      </c>
      <c r="P4783">
        <v>3.58</v>
      </c>
      <c r="Q4783">
        <v>688.99199999999996</v>
      </c>
      <c r="R4783">
        <v>280989</v>
      </c>
      <c r="S4783">
        <v>1.2E-2</v>
      </c>
      <c r="T4783">
        <v>1.7230000000000001</v>
      </c>
      <c r="U4783">
        <v>4.3769999999999998</v>
      </c>
      <c r="V4783">
        <v>1785</v>
      </c>
      <c r="W4783">
        <v>7</v>
      </c>
      <c r="X4783">
        <f t="shared" si="162"/>
        <v>158.43367999999998</v>
      </c>
      <c r="Y4783">
        <f t="shared" si="163"/>
        <v>0</v>
      </c>
    </row>
    <row r="4784" spans="1:25" x14ac:dyDescent="0.2">
      <c r="A4784" t="s">
        <v>10574</v>
      </c>
      <c r="B4784" t="s">
        <v>745</v>
      </c>
      <c r="C4784">
        <v>7</v>
      </c>
      <c r="D4784">
        <v>30</v>
      </c>
      <c r="E4784" t="s">
        <v>5093</v>
      </c>
      <c r="F4784">
        <v>55.514000000000003</v>
      </c>
      <c r="G4784">
        <v>69.667000000000002</v>
      </c>
      <c r="H4784">
        <v>39.308999999999997</v>
      </c>
      <c r="I4784">
        <v>3867.482</v>
      </c>
      <c r="J4784">
        <v>1577261</v>
      </c>
      <c r="K4784">
        <v>3.0089999999999999</v>
      </c>
      <c r="L4784">
        <v>1.9790000000000001</v>
      </c>
      <c r="M4784">
        <v>167.054</v>
      </c>
      <c r="N4784">
        <v>68129</v>
      </c>
      <c r="O4784">
        <v>3.2240000000000002</v>
      </c>
      <c r="P4784">
        <v>9.0820000000000007</v>
      </c>
      <c r="Q4784">
        <v>178.98099999999999</v>
      </c>
      <c r="R4784">
        <v>72993</v>
      </c>
      <c r="S4784">
        <v>4.4999999999999998E-2</v>
      </c>
      <c r="T4784">
        <v>3.3889999999999998</v>
      </c>
      <c r="U4784">
        <v>2.5009999999999999</v>
      </c>
      <c r="V4784">
        <v>1020</v>
      </c>
      <c r="W4784">
        <v>4</v>
      </c>
      <c r="X4784">
        <f t="shared" si="162"/>
        <v>0</v>
      </c>
      <c r="Y4784">
        <f t="shared" si="163"/>
        <v>0</v>
      </c>
    </row>
    <row r="4785" spans="1:25" x14ac:dyDescent="0.2">
      <c r="A4785" t="s">
        <v>10574</v>
      </c>
      <c r="B4785" t="s">
        <v>745</v>
      </c>
      <c r="C4785">
        <v>7</v>
      </c>
      <c r="D4785">
        <v>31</v>
      </c>
      <c r="E4785" t="s">
        <v>5094</v>
      </c>
      <c r="F4785">
        <v>58.591000000000001</v>
      </c>
      <c r="G4785">
        <v>65.534000000000006</v>
      </c>
      <c r="H4785">
        <v>36.999000000000002</v>
      </c>
      <c r="I4785">
        <v>3839.703</v>
      </c>
      <c r="J4785">
        <v>1565932</v>
      </c>
      <c r="K4785">
        <v>2.78</v>
      </c>
      <c r="L4785">
        <v>1.855</v>
      </c>
      <c r="M4785">
        <v>162.89500000000001</v>
      </c>
      <c r="N4785">
        <v>66433</v>
      </c>
      <c r="O4785">
        <v>2.2160000000000002</v>
      </c>
      <c r="P4785">
        <v>4.8</v>
      </c>
      <c r="Q4785">
        <v>129.84700000000001</v>
      </c>
      <c r="R4785">
        <v>52955</v>
      </c>
      <c r="S4785">
        <v>3.2000000000000001E-2</v>
      </c>
      <c r="T4785">
        <v>2.8570000000000002</v>
      </c>
      <c r="U4785">
        <v>1.8759999999999999</v>
      </c>
      <c r="V4785">
        <v>765</v>
      </c>
      <c r="W4785">
        <v>3</v>
      </c>
      <c r="X4785">
        <f t="shared" si="162"/>
        <v>0</v>
      </c>
      <c r="Y4785">
        <f t="shared" si="163"/>
        <v>0</v>
      </c>
    </row>
    <row r="4786" spans="1:25" x14ac:dyDescent="0.2">
      <c r="A4786" t="s">
        <v>10574</v>
      </c>
      <c r="B4786" t="s">
        <v>745</v>
      </c>
      <c r="C4786">
        <v>7</v>
      </c>
      <c r="D4786">
        <v>32</v>
      </c>
      <c r="E4786" t="s">
        <v>5095</v>
      </c>
      <c r="F4786">
        <v>250.197</v>
      </c>
      <c r="G4786">
        <v>70.992999999999995</v>
      </c>
      <c r="H4786">
        <v>35.395000000000003</v>
      </c>
      <c r="I4786">
        <v>17762.312000000002</v>
      </c>
      <c r="J4786">
        <v>7243938</v>
      </c>
      <c r="K4786">
        <v>25.895</v>
      </c>
      <c r="L4786">
        <v>16.266999999999999</v>
      </c>
      <c r="M4786">
        <v>6478.8829999999998</v>
      </c>
      <c r="N4786">
        <v>2642259</v>
      </c>
      <c r="O4786">
        <v>4.3120000000000003</v>
      </c>
      <c r="P4786">
        <v>6.8520000000000003</v>
      </c>
      <c r="Q4786">
        <v>1078.9079999999999</v>
      </c>
      <c r="R4786">
        <v>440007</v>
      </c>
      <c r="S4786">
        <v>7.4999999999999997E-2</v>
      </c>
      <c r="T4786">
        <v>4.3719999999999999</v>
      </c>
      <c r="U4786">
        <v>18.757999999999999</v>
      </c>
      <c r="V4786">
        <v>7650</v>
      </c>
      <c r="W4786">
        <v>30</v>
      </c>
      <c r="X4786">
        <f t="shared" si="162"/>
        <v>583.44211999999993</v>
      </c>
      <c r="Y4786">
        <f t="shared" si="163"/>
        <v>24.198</v>
      </c>
    </row>
    <row r="4787" spans="1:25" x14ac:dyDescent="0.2">
      <c r="A4787" t="s">
        <v>10574</v>
      </c>
      <c r="B4787" t="s">
        <v>745</v>
      </c>
      <c r="C4787">
        <v>7</v>
      </c>
      <c r="D4787">
        <v>33</v>
      </c>
      <c r="E4787" t="s">
        <v>5096</v>
      </c>
      <c r="F4787">
        <v>274.303</v>
      </c>
      <c r="G4787">
        <v>77.233000000000004</v>
      </c>
      <c r="H4787">
        <v>42.634</v>
      </c>
      <c r="I4787">
        <v>21185.179</v>
      </c>
      <c r="J4787">
        <v>8639873</v>
      </c>
      <c r="K4787">
        <v>35.646000000000001</v>
      </c>
      <c r="L4787">
        <v>20.515000000000001</v>
      </c>
      <c r="M4787">
        <v>9777.7800000000007</v>
      </c>
      <c r="N4787">
        <v>3987636</v>
      </c>
      <c r="O4787">
        <v>9.7759999999999998</v>
      </c>
      <c r="P4787">
        <v>17.298999999999999</v>
      </c>
      <c r="Q4787">
        <v>2681.549</v>
      </c>
      <c r="R4787">
        <v>1093606</v>
      </c>
      <c r="S4787">
        <v>0.14799999999999999</v>
      </c>
      <c r="T4787">
        <v>6.1449999999999996</v>
      </c>
      <c r="U4787">
        <v>40.642000000000003</v>
      </c>
      <c r="V4787">
        <v>16575</v>
      </c>
      <c r="W4787">
        <v>65</v>
      </c>
      <c r="X4787">
        <f t="shared" si="162"/>
        <v>2330.3208100000002</v>
      </c>
      <c r="Y4787">
        <f t="shared" si="163"/>
        <v>62.348000000000006</v>
      </c>
    </row>
    <row r="4788" spans="1:25" x14ac:dyDescent="0.2">
      <c r="A4788" t="s">
        <v>10574</v>
      </c>
      <c r="B4788" t="s">
        <v>745</v>
      </c>
      <c r="C4788">
        <v>7</v>
      </c>
      <c r="D4788">
        <v>34</v>
      </c>
      <c r="E4788" t="s">
        <v>5097</v>
      </c>
      <c r="F4788">
        <v>159.43799999999999</v>
      </c>
      <c r="G4788">
        <v>65.680000000000007</v>
      </c>
      <c r="H4788">
        <v>37.639000000000003</v>
      </c>
      <c r="I4788">
        <v>10471.924000000001</v>
      </c>
      <c r="J4788">
        <v>4270726</v>
      </c>
      <c r="K4788">
        <v>2.6669999999999998</v>
      </c>
      <c r="L4788">
        <v>1.7050000000000001</v>
      </c>
      <c r="M4788">
        <v>425.267</v>
      </c>
      <c r="N4788">
        <v>173435</v>
      </c>
      <c r="O4788">
        <v>2.1150000000000002</v>
      </c>
      <c r="P4788">
        <v>4.8280000000000003</v>
      </c>
      <c r="Q4788">
        <v>337.197</v>
      </c>
      <c r="R4788">
        <v>137518</v>
      </c>
      <c r="S4788">
        <v>1.2E-2</v>
      </c>
      <c r="T4788">
        <v>1.732</v>
      </c>
      <c r="U4788">
        <v>1.8759999999999999</v>
      </c>
      <c r="V4788">
        <v>765</v>
      </c>
      <c r="W4788">
        <v>3</v>
      </c>
      <c r="X4788">
        <f t="shared" si="162"/>
        <v>0</v>
      </c>
      <c r="Y4788">
        <f t="shared" si="163"/>
        <v>0</v>
      </c>
    </row>
    <row r="4789" spans="1:25" x14ac:dyDescent="0.2">
      <c r="A4789" t="s">
        <v>10574</v>
      </c>
      <c r="B4789" t="s">
        <v>745</v>
      </c>
      <c r="C4789">
        <v>7</v>
      </c>
      <c r="D4789">
        <v>35</v>
      </c>
      <c r="E4789" t="s">
        <v>5098</v>
      </c>
      <c r="F4789">
        <v>169.37799999999999</v>
      </c>
      <c r="G4789">
        <v>46.542999999999999</v>
      </c>
      <c r="H4789">
        <v>24.088000000000001</v>
      </c>
      <c r="I4789">
        <v>7883.3</v>
      </c>
      <c r="J4789">
        <v>3215017</v>
      </c>
      <c r="K4789">
        <v>60.911999999999999</v>
      </c>
      <c r="L4789">
        <v>22.366</v>
      </c>
      <c r="M4789">
        <v>10317.125</v>
      </c>
      <c r="N4789">
        <v>4207595</v>
      </c>
      <c r="O4789">
        <v>26.613</v>
      </c>
      <c r="P4789">
        <v>32.817999999999998</v>
      </c>
      <c r="Q4789">
        <v>4507.6760000000004</v>
      </c>
      <c r="R4789">
        <v>1838349</v>
      </c>
      <c r="S4789">
        <v>0.151</v>
      </c>
      <c r="T4789">
        <v>6.2110000000000003</v>
      </c>
      <c r="U4789">
        <v>25.635999999999999</v>
      </c>
      <c r="V4789">
        <v>10455</v>
      </c>
      <c r="W4789">
        <v>41</v>
      </c>
      <c r="X4789">
        <f t="shared" si="162"/>
        <v>4320.7992400000012</v>
      </c>
      <c r="Y4789">
        <f t="shared" si="163"/>
        <v>36.188000000000002</v>
      </c>
    </row>
    <row r="4790" spans="1:25" x14ac:dyDescent="0.2">
      <c r="A4790" t="s">
        <v>10574</v>
      </c>
      <c r="B4790" t="s">
        <v>745</v>
      </c>
      <c r="C4790">
        <v>7</v>
      </c>
      <c r="D4790">
        <v>36</v>
      </c>
      <c r="E4790" t="s">
        <v>5099</v>
      </c>
      <c r="F4790">
        <v>194.392</v>
      </c>
      <c r="G4790">
        <v>53.694000000000003</v>
      </c>
      <c r="H4790">
        <v>31.574999999999999</v>
      </c>
      <c r="I4790">
        <v>10437.64</v>
      </c>
      <c r="J4790">
        <v>4256744</v>
      </c>
      <c r="K4790">
        <v>3.3439999999999999</v>
      </c>
      <c r="L4790">
        <v>2.649</v>
      </c>
      <c r="M4790">
        <v>650.10799999999995</v>
      </c>
      <c r="N4790">
        <v>265131</v>
      </c>
      <c r="O4790">
        <v>2.19</v>
      </c>
      <c r="P4790">
        <v>5.0220000000000002</v>
      </c>
      <c r="Q4790">
        <v>425.67899999999997</v>
      </c>
      <c r="R4790">
        <v>173603</v>
      </c>
      <c r="S4790">
        <v>1.9E-2</v>
      </c>
      <c r="T4790">
        <v>2.218</v>
      </c>
      <c r="U4790">
        <v>3.7519999999999998</v>
      </c>
      <c r="V4790">
        <v>1530</v>
      </c>
      <c r="W4790">
        <v>6</v>
      </c>
      <c r="X4790">
        <f t="shared" si="162"/>
        <v>0</v>
      </c>
      <c r="Y4790">
        <f t="shared" si="163"/>
        <v>0</v>
      </c>
    </row>
    <row r="4791" spans="1:25" x14ac:dyDescent="0.2">
      <c r="A4791" t="s">
        <v>10574</v>
      </c>
      <c r="B4791" t="s">
        <v>745</v>
      </c>
      <c r="C4791">
        <v>7</v>
      </c>
      <c r="D4791">
        <v>37</v>
      </c>
      <c r="E4791" t="s">
        <v>5100</v>
      </c>
      <c r="F4791">
        <v>98.777000000000001</v>
      </c>
      <c r="G4791">
        <v>42.14</v>
      </c>
      <c r="H4791">
        <v>25.725999999999999</v>
      </c>
      <c r="I4791">
        <v>4162.4849999999997</v>
      </c>
      <c r="J4791">
        <v>1697571</v>
      </c>
      <c r="K4791">
        <v>3.2610000000000001</v>
      </c>
      <c r="L4791">
        <v>2.597</v>
      </c>
      <c r="M4791">
        <v>322.06599999999997</v>
      </c>
      <c r="N4791">
        <v>131347</v>
      </c>
      <c r="O4791">
        <v>2.6150000000000002</v>
      </c>
      <c r="P4791">
        <v>5.4539999999999997</v>
      </c>
      <c r="Q4791">
        <v>258.30599999999998</v>
      </c>
      <c r="R4791">
        <v>105344</v>
      </c>
      <c r="S4791">
        <v>1.9E-2</v>
      </c>
      <c r="T4791">
        <v>2.2010000000000001</v>
      </c>
      <c r="U4791">
        <v>1.8759999999999999</v>
      </c>
      <c r="V4791">
        <v>765</v>
      </c>
      <c r="W4791">
        <v>3</v>
      </c>
      <c r="X4791">
        <f t="shared" si="162"/>
        <v>0</v>
      </c>
      <c r="Y4791">
        <f t="shared" si="163"/>
        <v>0</v>
      </c>
    </row>
    <row r="4792" spans="1:25" x14ac:dyDescent="0.2">
      <c r="A4792" t="s">
        <v>10574</v>
      </c>
      <c r="B4792" t="s">
        <v>745</v>
      </c>
      <c r="C4792">
        <v>8</v>
      </c>
      <c r="D4792">
        <v>2</v>
      </c>
      <c r="E4792" t="s">
        <v>5101</v>
      </c>
      <c r="F4792">
        <v>238.28800000000001</v>
      </c>
      <c r="G4792">
        <v>60.612000000000002</v>
      </c>
      <c r="H4792">
        <v>34.308</v>
      </c>
      <c r="I4792">
        <v>14443.067999999999</v>
      </c>
      <c r="J4792">
        <v>5890263</v>
      </c>
      <c r="K4792">
        <v>74.665000000000006</v>
      </c>
      <c r="L4792">
        <v>26.887</v>
      </c>
      <c r="M4792">
        <v>17791.651000000002</v>
      </c>
      <c r="N4792">
        <v>7255903</v>
      </c>
      <c r="O4792">
        <v>11.12</v>
      </c>
      <c r="P4792">
        <v>18.052</v>
      </c>
      <c r="Q4792">
        <v>2649.7240000000002</v>
      </c>
      <c r="R4792">
        <v>1080627</v>
      </c>
      <c r="S4792">
        <v>0.15</v>
      </c>
      <c r="T4792">
        <v>6.1740000000000004</v>
      </c>
      <c r="U4792">
        <v>35.64</v>
      </c>
      <c r="V4792">
        <v>14535</v>
      </c>
      <c r="W4792">
        <v>57</v>
      </c>
      <c r="X4792">
        <f t="shared" si="162"/>
        <v>2295.6315600000003</v>
      </c>
      <c r="Y4792">
        <f t="shared" si="163"/>
        <v>53.628000000000007</v>
      </c>
    </row>
    <row r="4793" spans="1:25" x14ac:dyDescent="0.2">
      <c r="A4793" t="s">
        <v>10574</v>
      </c>
      <c r="B4793" t="s">
        <v>745</v>
      </c>
      <c r="C4793">
        <v>8</v>
      </c>
      <c r="D4793">
        <v>8</v>
      </c>
      <c r="E4793" t="s">
        <v>5102</v>
      </c>
      <c r="F4793">
        <v>163.114</v>
      </c>
      <c r="G4793">
        <v>71.686000000000007</v>
      </c>
      <c r="H4793">
        <v>44.829000000000001</v>
      </c>
      <c r="I4793">
        <v>11692.995000000001</v>
      </c>
      <c r="J4793">
        <v>4768711</v>
      </c>
      <c r="K4793">
        <v>47.267000000000003</v>
      </c>
      <c r="L4793">
        <v>23.507999999999999</v>
      </c>
      <c r="M4793">
        <v>7709.91</v>
      </c>
      <c r="N4793">
        <v>3144304</v>
      </c>
      <c r="O4793">
        <v>4.6529999999999996</v>
      </c>
      <c r="P4793">
        <v>10.573</v>
      </c>
      <c r="Q4793">
        <v>759</v>
      </c>
      <c r="R4793">
        <v>309540</v>
      </c>
      <c r="S4793">
        <v>6.9000000000000006E-2</v>
      </c>
      <c r="T4793">
        <v>4.194</v>
      </c>
      <c r="U4793">
        <v>11.255000000000001</v>
      </c>
      <c r="V4793">
        <v>4590</v>
      </c>
      <c r="W4793">
        <v>18</v>
      </c>
      <c r="X4793">
        <f t="shared" si="162"/>
        <v>234.74240000000003</v>
      </c>
      <c r="Y4793">
        <f t="shared" si="163"/>
        <v>11.118</v>
      </c>
    </row>
    <row r="4794" spans="1:25" x14ac:dyDescent="0.2">
      <c r="A4794" t="s">
        <v>10574</v>
      </c>
      <c r="B4794" t="s">
        <v>745</v>
      </c>
      <c r="C4794">
        <v>8</v>
      </c>
      <c r="D4794">
        <v>9</v>
      </c>
      <c r="E4794" t="s">
        <v>594</v>
      </c>
      <c r="F4794">
        <v>171.517</v>
      </c>
      <c r="G4794">
        <v>80.841999999999999</v>
      </c>
      <c r="H4794">
        <v>44.914999999999999</v>
      </c>
      <c r="I4794">
        <v>13865.684999999999</v>
      </c>
      <c r="J4794">
        <v>5654791</v>
      </c>
      <c r="K4794">
        <v>3.0409999999999999</v>
      </c>
      <c r="L4794">
        <v>2.4089999999999998</v>
      </c>
      <c r="M4794">
        <v>521.61199999999997</v>
      </c>
      <c r="N4794">
        <v>212727</v>
      </c>
      <c r="O4794">
        <v>3.161</v>
      </c>
      <c r="P4794">
        <v>10.685</v>
      </c>
      <c r="Q4794">
        <v>542.22799999999995</v>
      </c>
      <c r="R4794">
        <v>221135</v>
      </c>
      <c r="S4794">
        <v>3.3000000000000002E-2</v>
      </c>
      <c r="T4794">
        <v>2.8919999999999999</v>
      </c>
      <c r="U4794">
        <v>5.6269999999999998</v>
      </c>
      <c r="V4794">
        <v>2295</v>
      </c>
      <c r="W4794">
        <v>9</v>
      </c>
      <c r="X4794">
        <f t="shared" si="162"/>
        <v>0</v>
      </c>
      <c r="Y4794">
        <f t="shared" si="163"/>
        <v>1.3080000000000003</v>
      </c>
    </row>
    <row r="4795" spans="1:25" x14ac:dyDescent="0.2">
      <c r="A4795" t="s">
        <v>10574</v>
      </c>
      <c r="B4795" t="s">
        <v>745</v>
      </c>
      <c r="C4795">
        <v>8</v>
      </c>
      <c r="D4795">
        <v>11</v>
      </c>
      <c r="E4795" t="s">
        <v>5103</v>
      </c>
      <c r="F4795">
        <v>247.755</v>
      </c>
      <c r="G4795">
        <v>74.561999999999998</v>
      </c>
      <c r="H4795">
        <v>40.875999999999998</v>
      </c>
      <c r="I4795">
        <v>18473.093000000001</v>
      </c>
      <c r="J4795">
        <v>7533813</v>
      </c>
      <c r="K4795">
        <v>59.594999999999999</v>
      </c>
      <c r="L4795">
        <v>22.763000000000002</v>
      </c>
      <c r="M4795">
        <v>14764.884</v>
      </c>
      <c r="N4795">
        <v>6021508</v>
      </c>
      <c r="O4795">
        <v>14.561</v>
      </c>
      <c r="P4795">
        <v>21.818999999999999</v>
      </c>
      <c r="Q4795">
        <v>3607.5189999999998</v>
      </c>
      <c r="R4795">
        <v>1471241</v>
      </c>
      <c r="S4795">
        <v>0.17899999999999999</v>
      </c>
      <c r="T4795">
        <v>6.7569999999999997</v>
      </c>
      <c r="U4795">
        <v>44.393999999999998</v>
      </c>
      <c r="V4795">
        <v>18105</v>
      </c>
      <c r="W4795">
        <v>71</v>
      </c>
      <c r="X4795">
        <f t="shared" si="162"/>
        <v>3339.6281100000001</v>
      </c>
      <c r="Y4795">
        <f t="shared" si="163"/>
        <v>68.888000000000005</v>
      </c>
    </row>
    <row r="4796" spans="1:25" x14ac:dyDescent="0.2">
      <c r="A4796" t="s">
        <v>10574</v>
      </c>
      <c r="B4796" t="s">
        <v>745</v>
      </c>
      <c r="C4796">
        <v>8</v>
      </c>
      <c r="D4796">
        <v>13</v>
      </c>
      <c r="E4796" t="s">
        <v>5104</v>
      </c>
      <c r="F4796">
        <v>221.79499999999999</v>
      </c>
      <c r="G4796">
        <v>78.027000000000001</v>
      </c>
      <c r="H4796">
        <v>45.767000000000003</v>
      </c>
      <c r="I4796">
        <v>17305.946</v>
      </c>
      <c r="J4796">
        <v>7057820</v>
      </c>
      <c r="K4796">
        <v>2.9870000000000001</v>
      </c>
      <c r="L4796">
        <v>1.883</v>
      </c>
      <c r="M4796">
        <v>662.43600000000004</v>
      </c>
      <c r="N4796">
        <v>270159</v>
      </c>
      <c r="O4796">
        <v>1.851</v>
      </c>
      <c r="P4796">
        <v>2.669</v>
      </c>
      <c r="Q4796">
        <v>410.55500000000001</v>
      </c>
      <c r="R4796">
        <v>167435</v>
      </c>
      <c r="S4796">
        <v>8.0000000000000002E-3</v>
      </c>
      <c r="T4796">
        <v>1.4690000000000001</v>
      </c>
      <c r="U4796">
        <v>1.8759999999999999</v>
      </c>
      <c r="V4796">
        <v>765</v>
      </c>
      <c r="W4796">
        <v>3</v>
      </c>
      <c r="X4796">
        <f t="shared" si="162"/>
        <v>0</v>
      </c>
      <c r="Y4796">
        <f t="shared" si="163"/>
        <v>0</v>
      </c>
    </row>
    <row r="4797" spans="1:25" x14ac:dyDescent="0.2">
      <c r="A4797" t="s">
        <v>10574</v>
      </c>
      <c r="B4797" t="s">
        <v>745</v>
      </c>
      <c r="C4797">
        <v>8</v>
      </c>
      <c r="D4797">
        <v>14</v>
      </c>
      <c r="E4797" t="s">
        <v>5105</v>
      </c>
      <c r="F4797">
        <v>168.80199999999999</v>
      </c>
      <c r="G4797">
        <v>77.593999999999994</v>
      </c>
      <c r="H4797">
        <v>44.636000000000003</v>
      </c>
      <c r="I4797">
        <v>13097.960999999999</v>
      </c>
      <c r="J4797">
        <v>5341693</v>
      </c>
      <c r="K4797">
        <v>3.2629999999999999</v>
      </c>
      <c r="L4797">
        <v>2.2599999999999998</v>
      </c>
      <c r="M4797">
        <v>550.86400000000003</v>
      </c>
      <c r="N4797">
        <v>224657</v>
      </c>
      <c r="O4797">
        <v>2.6709999999999998</v>
      </c>
      <c r="P4797">
        <v>5.97</v>
      </c>
      <c r="Q4797">
        <v>450.81900000000002</v>
      </c>
      <c r="R4797">
        <v>183856</v>
      </c>
      <c r="S4797">
        <v>2.5999999999999999E-2</v>
      </c>
      <c r="T4797">
        <v>2.5710000000000002</v>
      </c>
      <c r="U4797">
        <v>4.3769999999999998</v>
      </c>
      <c r="V4797">
        <v>1785</v>
      </c>
      <c r="W4797">
        <v>7</v>
      </c>
      <c r="X4797">
        <f t="shared" si="162"/>
        <v>0</v>
      </c>
      <c r="Y4797">
        <f t="shared" si="163"/>
        <v>0</v>
      </c>
    </row>
    <row r="4798" spans="1:25" x14ac:dyDescent="0.2">
      <c r="A4798" t="s">
        <v>10574</v>
      </c>
      <c r="B4798" t="s">
        <v>745</v>
      </c>
      <c r="C4798">
        <v>8</v>
      </c>
      <c r="D4798">
        <v>15</v>
      </c>
      <c r="E4798" t="s">
        <v>5106</v>
      </c>
      <c r="F4798">
        <v>198.77099999999999</v>
      </c>
      <c r="G4798">
        <v>86.680999999999997</v>
      </c>
      <c r="H4798">
        <v>46.97</v>
      </c>
      <c r="I4798">
        <v>17229.670999999998</v>
      </c>
      <c r="J4798">
        <v>7026713</v>
      </c>
      <c r="K4798">
        <v>3.177</v>
      </c>
      <c r="L4798">
        <v>2.5920000000000001</v>
      </c>
      <c r="M4798">
        <v>631.58500000000004</v>
      </c>
      <c r="N4798">
        <v>257577</v>
      </c>
      <c r="O4798">
        <v>2.44</v>
      </c>
      <c r="P4798">
        <v>5.093</v>
      </c>
      <c r="Q4798">
        <v>485.00099999999998</v>
      </c>
      <c r="R4798">
        <v>197796</v>
      </c>
      <c r="S4798">
        <v>1.2999999999999999E-2</v>
      </c>
      <c r="T4798">
        <v>1.7909999999999999</v>
      </c>
      <c r="U4798">
        <v>2.5009999999999999</v>
      </c>
      <c r="V4798">
        <v>1020</v>
      </c>
      <c r="W4798">
        <v>4</v>
      </c>
      <c r="X4798">
        <f t="shared" si="162"/>
        <v>0</v>
      </c>
      <c r="Y4798">
        <f t="shared" si="163"/>
        <v>0</v>
      </c>
    </row>
    <row r="4799" spans="1:25" x14ac:dyDescent="0.2">
      <c r="A4799" t="s">
        <v>10574</v>
      </c>
      <c r="B4799" t="s">
        <v>745</v>
      </c>
      <c r="C4799">
        <v>8</v>
      </c>
      <c r="D4799">
        <v>16</v>
      </c>
      <c r="E4799" t="s">
        <v>5107</v>
      </c>
      <c r="F4799">
        <v>184.596</v>
      </c>
      <c r="G4799">
        <v>75.744</v>
      </c>
      <c r="H4799">
        <v>43.289000000000001</v>
      </c>
      <c r="I4799">
        <v>13982.102000000001</v>
      </c>
      <c r="J4799">
        <v>5702269</v>
      </c>
      <c r="K4799">
        <v>3.2669999999999999</v>
      </c>
      <c r="L4799">
        <v>2.1469999999999998</v>
      </c>
      <c r="M4799">
        <v>603.03599999999994</v>
      </c>
      <c r="N4799">
        <v>245934</v>
      </c>
      <c r="O4799">
        <v>3.3180000000000001</v>
      </c>
      <c r="P4799">
        <v>7.6130000000000004</v>
      </c>
      <c r="Q4799">
        <v>612.49599999999998</v>
      </c>
      <c r="R4799">
        <v>249792</v>
      </c>
      <c r="S4799">
        <v>0.02</v>
      </c>
      <c r="T4799">
        <v>2.2759999999999998</v>
      </c>
      <c r="U4799">
        <v>3.7519999999999998</v>
      </c>
      <c r="V4799">
        <v>1530</v>
      </c>
      <c r="W4799">
        <v>6</v>
      </c>
      <c r="X4799">
        <f t="shared" si="162"/>
        <v>75.053039999999996</v>
      </c>
      <c r="Y4799">
        <f t="shared" si="163"/>
        <v>0</v>
      </c>
    </row>
    <row r="4800" spans="1:25" x14ac:dyDescent="0.2">
      <c r="A4800" t="s">
        <v>10574</v>
      </c>
      <c r="B4800" t="s">
        <v>745</v>
      </c>
      <c r="C4800">
        <v>8</v>
      </c>
      <c r="D4800">
        <v>17</v>
      </c>
      <c r="E4800" t="s">
        <v>5108</v>
      </c>
      <c r="F4800">
        <v>114.65900000000001</v>
      </c>
      <c r="G4800">
        <v>71.382000000000005</v>
      </c>
      <c r="H4800">
        <v>36.344999999999999</v>
      </c>
      <c r="I4800">
        <v>8184.558</v>
      </c>
      <c r="J4800">
        <v>3337878</v>
      </c>
      <c r="K4800">
        <v>53.042000000000002</v>
      </c>
      <c r="L4800">
        <v>24.565999999999999</v>
      </c>
      <c r="M4800">
        <v>6081.7659999999996</v>
      </c>
      <c r="N4800">
        <v>2480304</v>
      </c>
      <c r="O4800">
        <v>6.2309999999999999</v>
      </c>
      <c r="P4800">
        <v>10.692</v>
      </c>
      <c r="Q4800">
        <v>714.42899999999997</v>
      </c>
      <c r="R4800">
        <v>291363</v>
      </c>
      <c r="S4800">
        <v>9.2999999999999999E-2</v>
      </c>
      <c r="T4800">
        <v>4.8609999999999998</v>
      </c>
      <c r="U4800">
        <v>10.63</v>
      </c>
      <c r="V4800">
        <v>4335</v>
      </c>
      <c r="W4800">
        <v>17</v>
      </c>
      <c r="X4800">
        <f t="shared" si="162"/>
        <v>186.16001</v>
      </c>
      <c r="Y4800">
        <f t="shared" si="163"/>
        <v>10.028</v>
      </c>
    </row>
    <row r="4801" spans="1:25" x14ac:dyDescent="0.2">
      <c r="A4801" t="s">
        <v>10574</v>
      </c>
      <c r="B4801" t="s">
        <v>745</v>
      </c>
      <c r="C4801">
        <v>8</v>
      </c>
      <c r="D4801">
        <v>18</v>
      </c>
      <c r="E4801" t="s">
        <v>5109</v>
      </c>
      <c r="F4801">
        <v>194.642</v>
      </c>
      <c r="G4801">
        <v>56.704000000000001</v>
      </c>
      <c r="H4801">
        <v>26.617000000000001</v>
      </c>
      <c r="I4801">
        <v>11037.054</v>
      </c>
      <c r="J4801">
        <v>4501201</v>
      </c>
      <c r="K4801">
        <v>78.888000000000005</v>
      </c>
      <c r="L4801">
        <v>38.713000000000001</v>
      </c>
      <c r="M4801">
        <v>15354.915000000001</v>
      </c>
      <c r="N4801">
        <v>6262138</v>
      </c>
      <c r="O4801">
        <v>14.627000000000001</v>
      </c>
      <c r="P4801">
        <v>25.437000000000001</v>
      </c>
      <c r="Q4801">
        <v>2847.0630000000001</v>
      </c>
      <c r="R4801">
        <v>1161107</v>
      </c>
      <c r="S4801">
        <v>0.154</v>
      </c>
      <c r="T4801">
        <v>6.2690000000000001</v>
      </c>
      <c r="U4801">
        <v>30.013000000000002</v>
      </c>
      <c r="V4801">
        <v>12240</v>
      </c>
      <c r="W4801">
        <v>48</v>
      </c>
      <c r="X4801">
        <f t="shared" si="162"/>
        <v>2510.7310700000003</v>
      </c>
      <c r="Y4801">
        <f t="shared" si="163"/>
        <v>43.818000000000005</v>
      </c>
    </row>
    <row r="4802" spans="1:25" x14ac:dyDescent="0.2">
      <c r="A4802" t="s">
        <v>10574</v>
      </c>
      <c r="B4802" t="s">
        <v>745</v>
      </c>
      <c r="C4802">
        <v>8</v>
      </c>
      <c r="D4802">
        <v>20</v>
      </c>
      <c r="E4802" t="s">
        <v>5110</v>
      </c>
      <c r="F4802">
        <v>187.21</v>
      </c>
      <c r="G4802">
        <v>56.356999999999999</v>
      </c>
      <c r="H4802">
        <v>26.812999999999999</v>
      </c>
      <c r="I4802">
        <v>10550.553</v>
      </c>
      <c r="J4802">
        <v>4302793</v>
      </c>
      <c r="K4802">
        <v>74.558000000000007</v>
      </c>
      <c r="L4802">
        <v>34.628</v>
      </c>
      <c r="M4802">
        <v>13957.924999999999</v>
      </c>
      <c r="N4802">
        <v>5692409</v>
      </c>
      <c r="O4802">
        <v>10.787000000000001</v>
      </c>
      <c r="P4802">
        <v>18.794</v>
      </c>
      <c r="Q4802">
        <v>2019.3820000000001</v>
      </c>
      <c r="R4802">
        <v>823557</v>
      </c>
      <c r="S4802">
        <v>0.13400000000000001</v>
      </c>
      <c r="T4802">
        <v>5.835</v>
      </c>
      <c r="U4802">
        <v>25.010999999999999</v>
      </c>
      <c r="V4802">
        <v>10200</v>
      </c>
      <c r="W4802">
        <v>40</v>
      </c>
      <c r="X4802">
        <f t="shared" si="162"/>
        <v>1608.5587800000003</v>
      </c>
      <c r="Y4802">
        <f t="shared" si="163"/>
        <v>35.098000000000006</v>
      </c>
    </row>
    <row r="4803" spans="1:25" x14ac:dyDescent="0.2">
      <c r="A4803" t="s">
        <v>10574</v>
      </c>
      <c r="B4803" t="s">
        <v>745</v>
      </c>
      <c r="C4803">
        <v>8</v>
      </c>
      <c r="D4803">
        <v>22</v>
      </c>
      <c r="E4803" t="s">
        <v>5111</v>
      </c>
      <c r="F4803">
        <v>246.54599999999999</v>
      </c>
      <c r="G4803">
        <v>81.238</v>
      </c>
      <c r="H4803">
        <v>38.530999999999999</v>
      </c>
      <c r="I4803">
        <v>20028.936000000002</v>
      </c>
      <c r="J4803">
        <v>8168327</v>
      </c>
      <c r="K4803">
        <v>49.689</v>
      </c>
      <c r="L4803">
        <v>27.76</v>
      </c>
      <c r="M4803">
        <v>12250.691000000001</v>
      </c>
      <c r="N4803">
        <v>4996154</v>
      </c>
      <c r="O4803">
        <v>18.260000000000002</v>
      </c>
      <c r="P4803">
        <v>28.225000000000001</v>
      </c>
      <c r="Q4803">
        <v>4501.9340000000002</v>
      </c>
      <c r="R4803">
        <v>1836007</v>
      </c>
      <c r="S4803">
        <v>0.14199999999999999</v>
      </c>
      <c r="T4803">
        <v>6.016</v>
      </c>
      <c r="U4803">
        <v>35.015000000000001</v>
      </c>
      <c r="V4803">
        <v>14280</v>
      </c>
      <c r="W4803">
        <v>56</v>
      </c>
      <c r="X4803">
        <f t="shared" si="162"/>
        <v>4314.5404600000011</v>
      </c>
      <c r="Y4803">
        <f t="shared" si="163"/>
        <v>52.538000000000004</v>
      </c>
    </row>
    <row r="4804" spans="1:25" x14ac:dyDescent="0.2">
      <c r="A4804" t="s">
        <v>10574</v>
      </c>
      <c r="B4804" t="s">
        <v>745</v>
      </c>
      <c r="C4804">
        <v>8</v>
      </c>
      <c r="D4804">
        <v>23</v>
      </c>
      <c r="E4804" t="s">
        <v>5112</v>
      </c>
      <c r="F4804">
        <v>218.33600000000001</v>
      </c>
      <c r="G4804">
        <v>72.826999999999998</v>
      </c>
      <c r="H4804">
        <v>35.780999999999999</v>
      </c>
      <c r="I4804">
        <v>15900.62</v>
      </c>
      <c r="J4804">
        <v>6484691</v>
      </c>
      <c r="K4804">
        <v>18.978999999999999</v>
      </c>
      <c r="L4804">
        <v>12.051</v>
      </c>
      <c r="M4804">
        <v>4143.7539999999999</v>
      </c>
      <c r="N4804">
        <v>1689932</v>
      </c>
      <c r="O4804">
        <v>9.2040000000000006</v>
      </c>
      <c r="P4804">
        <v>17.462</v>
      </c>
      <c r="Q4804">
        <v>2009.49</v>
      </c>
      <c r="R4804">
        <v>819523</v>
      </c>
      <c r="S4804">
        <v>0.112</v>
      </c>
      <c r="T4804">
        <v>5.3360000000000003</v>
      </c>
      <c r="U4804">
        <v>24.385000000000002</v>
      </c>
      <c r="V4804">
        <v>9945</v>
      </c>
      <c r="W4804">
        <v>39</v>
      </c>
      <c r="X4804">
        <f t="shared" si="162"/>
        <v>1597.7764999999999</v>
      </c>
      <c r="Y4804">
        <f t="shared" si="163"/>
        <v>34.008000000000003</v>
      </c>
    </row>
    <row r="4805" spans="1:25" x14ac:dyDescent="0.2">
      <c r="A4805" t="s">
        <v>10574</v>
      </c>
      <c r="B4805" t="s">
        <v>745</v>
      </c>
      <c r="C4805">
        <v>8</v>
      </c>
      <c r="D4805">
        <v>24</v>
      </c>
      <c r="E4805" t="s">
        <v>5113</v>
      </c>
      <c r="F4805">
        <v>166.16399999999999</v>
      </c>
      <c r="G4805">
        <v>76.591999999999999</v>
      </c>
      <c r="H4805">
        <v>41.054000000000002</v>
      </c>
      <c r="I4805">
        <v>12726.82</v>
      </c>
      <c r="J4805">
        <v>5190332</v>
      </c>
      <c r="K4805">
        <v>2.9420000000000002</v>
      </c>
      <c r="L4805">
        <v>2.1920000000000002</v>
      </c>
      <c r="M4805">
        <v>488.92899999999997</v>
      </c>
      <c r="N4805">
        <v>199398</v>
      </c>
      <c r="O4805">
        <v>2.5830000000000002</v>
      </c>
      <c r="P4805">
        <v>6.3390000000000004</v>
      </c>
      <c r="Q4805">
        <v>429.12599999999998</v>
      </c>
      <c r="R4805">
        <v>175009</v>
      </c>
      <c r="S4805">
        <v>1.9E-2</v>
      </c>
      <c r="T4805">
        <v>2.19</v>
      </c>
      <c r="U4805">
        <v>3.1259999999999999</v>
      </c>
      <c r="V4805">
        <v>1275</v>
      </c>
      <c r="W4805">
        <v>5</v>
      </c>
      <c r="X4805">
        <f t="shared" si="162"/>
        <v>0</v>
      </c>
      <c r="Y4805">
        <f t="shared" si="163"/>
        <v>0</v>
      </c>
    </row>
    <row r="4806" spans="1:25" x14ac:dyDescent="0.2">
      <c r="A4806" t="s">
        <v>10574</v>
      </c>
      <c r="B4806" t="s">
        <v>745</v>
      </c>
      <c r="C4806">
        <v>8</v>
      </c>
      <c r="D4806">
        <v>25</v>
      </c>
      <c r="E4806" t="s">
        <v>4947</v>
      </c>
      <c r="F4806">
        <v>14.08</v>
      </c>
      <c r="G4806">
        <v>37.454999999999998</v>
      </c>
      <c r="H4806">
        <v>22.690999999999999</v>
      </c>
      <c r="I4806">
        <v>527.34199999999998</v>
      </c>
      <c r="J4806">
        <v>215064</v>
      </c>
      <c r="K4806">
        <v>7.5430000000000001</v>
      </c>
      <c r="L4806">
        <v>9.7029999999999994</v>
      </c>
      <c r="M4806">
        <v>106.197</v>
      </c>
      <c r="N4806">
        <v>43310</v>
      </c>
      <c r="O4806">
        <v>8.4280000000000008</v>
      </c>
      <c r="P4806">
        <v>17.381</v>
      </c>
      <c r="Q4806">
        <v>118.666</v>
      </c>
      <c r="R4806">
        <v>48395</v>
      </c>
      <c r="S4806">
        <v>4.3999999999999997E-2</v>
      </c>
      <c r="T4806">
        <v>3.3650000000000002</v>
      </c>
      <c r="U4806">
        <v>0.625</v>
      </c>
      <c r="V4806">
        <v>255</v>
      </c>
      <c r="W4806">
        <v>1</v>
      </c>
      <c r="X4806">
        <f t="shared" si="162"/>
        <v>0</v>
      </c>
      <c r="Y4806">
        <f t="shared" si="163"/>
        <v>0</v>
      </c>
    </row>
    <row r="4807" spans="1:25" x14ac:dyDescent="0.2">
      <c r="A4807" t="s">
        <v>10574</v>
      </c>
      <c r="B4807" t="s">
        <v>745</v>
      </c>
      <c r="C4807">
        <v>8</v>
      </c>
      <c r="D4807">
        <v>26</v>
      </c>
      <c r="E4807" t="s">
        <v>5114</v>
      </c>
      <c r="F4807">
        <v>168.405</v>
      </c>
      <c r="G4807">
        <v>57.8</v>
      </c>
      <c r="H4807">
        <v>37.960999999999999</v>
      </c>
      <c r="I4807">
        <v>9733.7369999999992</v>
      </c>
      <c r="J4807">
        <v>3969674</v>
      </c>
      <c r="K4807">
        <v>3.0470000000000002</v>
      </c>
      <c r="L4807">
        <v>1.867</v>
      </c>
      <c r="M4807">
        <v>513.08600000000001</v>
      </c>
      <c r="N4807">
        <v>209250</v>
      </c>
      <c r="O4807">
        <v>3.3330000000000002</v>
      </c>
      <c r="P4807">
        <v>7.3159999999999998</v>
      </c>
      <c r="Q4807">
        <v>561.34699999999998</v>
      </c>
      <c r="R4807">
        <v>228932</v>
      </c>
      <c r="S4807">
        <v>3.6999999999999998E-2</v>
      </c>
      <c r="T4807">
        <v>3.077</v>
      </c>
      <c r="U4807">
        <v>6.2530000000000001</v>
      </c>
      <c r="V4807">
        <v>2550</v>
      </c>
      <c r="W4807">
        <v>10</v>
      </c>
      <c r="X4807">
        <f t="shared" si="162"/>
        <v>19.300629999999995</v>
      </c>
      <c r="Y4807">
        <f t="shared" si="163"/>
        <v>2.3980000000000006</v>
      </c>
    </row>
    <row r="4808" spans="1:25" x14ac:dyDescent="0.2">
      <c r="A4808" t="s">
        <v>10574</v>
      </c>
      <c r="B4808" t="s">
        <v>745</v>
      </c>
      <c r="C4808">
        <v>8</v>
      </c>
      <c r="D4808">
        <v>27</v>
      </c>
      <c r="E4808" t="s">
        <v>5115</v>
      </c>
      <c r="F4808">
        <v>312.11599999999999</v>
      </c>
      <c r="G4808">
        <v>59.106999999999999</v>
      </c>
      <c r="H4808">
        <v>37.348999999999997</v>
      </c>
      <c r="I4808">
        <v>18448.189999999999</v>
      </c>
      <c r="J4808">
        <v>7523657</v>
      </c>
      <c r="K4808">
        <v>33.292999999999999</v>
      </c>
      <c r="L4808">
        <v>19.283999999999999</v>
      </c>
      <c r="M4808">
        <v>10391.169</v>
      </c>
      <c r="N4808">
        <v>4237792</v>
      </c>
      <c r="O4808">
        <v>7.8890000000000002</v>
      </c>
      <c r="P4808">
        <v>14.887</v>
      </c>
      <c r="Q4808">
        <v>2462.4360000000001</v>
      </c>
      <c r="R4808">
        <v>1004246</v>
      </c>
      <c r="S4808">
        <v>0.108</v>
      </c>
      <c r="T4808">
        <v>5.2510000000000003</v>
      </c>
      <c r="U4808">
        <v>33.764000000000003</v>
      </c>
      <c r="V4808">
        <v>13770</v>
      </c>
      <c r="W4808">
        <v>54</v>
      </c>
      <c r="X4808">
        <f t="shared" si="162"/>
        <v>2091.4876400000003</v>
      </c>
      <c r="Y4808">
        <f t="shared" si="163"/>
        <v>50.358000000000004</v>
      </c>
    </row>
    <row r="4809" spans="1:25" x14ac:dyDescent="0.2">
      <c r="A4809" t="s">
        <v>10574</v>
      </c>
      <c r="B4809" t="s">
        <v>745</v>
      </c>
      <c r="C4809">
        <v>9</v>
      </c>
      <c r="D4809">
        <v>1</v>
      </c>
      <c r="E4809" t="s">
        <v>2507</v>
      </c>
      <c r="F4809">
        <v>350.63</v>
      </c>
      <c r="G4809">
        <v>61.110999999999997</v>
      </c>
      <c r="H4809">
        <v>35.695999999999998</v>
      </c>
      <c r="I4809">
        <v>21427.371999999999</v>
      </c>
      <c r="J4809">
        <v>8738646</v>
      </c>
      <c r="K4809">
        <v>3.8069999999999999</v>
      </c>
      <c r="L4809">
        <v>3.7040000000000002</v>
      </c>
      <c r="M4809">
        <v>1334.7639999999999</v>
      </c>
      <c r="N4809">
        <v>544352</v>
      </c>
      <c r="O4809">
        <v>3.0030000000000001</v>
      </c>
      <c r="P4809">
        <v>5.843</v>
      </c>
      <c r="Q4809">
        <v>1052.806</v>
      </c>
      <c r="R4809">
        <v>429362</v>
      </c>
      <c r="S4809">
        <v>1.7999999999999999E-2</v>
      </c>
      <c r="T4809">
        <v>2.1320000000000001</v>
      </c>
      <c r="U4809">
        <v>6.2530000000000001</v>
      </c>
      <c r="V4809">
        <v>2550</v>
      </c>
      <c r="W4809">
        <v>10</v>
      </c>
      <c r="X4809">
        <f t="shared" si="162"/>
        <v>554.99094000000014</v>
      </c>
      <c r="Y4809">
        <f t="shared" si="163"/>
        <v>2.3980000000000006</v>
      </c>
    </row>
    <row r="4810" spans="1:25" x14ac:dyDescent="0.2">
      <c r="A4810" t="s">
        <v>10574</v>
      </c>
      <c r="B4810" t="s">
        <v>745</v>
      </c>
      <c r="C4810">
        <v>9</v>
      </c>
      <c r="D4810">
        <v>2</v>
      </c>
      <c r="E4810" t="s">
        <v>2232</v>
      </c>
      <c r="F4810">
        <v>193.09899999999999</v>
      </c>
      <c r="G4810">
        <v>72.873999999999995</v>
      </c>
      <c r="H4810">
        <v>41.646000000000001</v>
      </c>
      <c r="I4810">
        <v>14071.903</v>
      </c>
      <c r="J4810">
        <v>5738892</v>
      </c>
      <c r="K4810">
        <v>2.9529999999999998</v>
      </c>
      <c r="L4810">
        <v>1.865</v>
      </c>
      <c r="M4810">
        <v>570.17899999999997</v>
      </c>
      <c r="N4810">
        <v>232534</v>
      </c>
      <c r="O4810">
        <v>3.4079999999999999</v>
      </c>
      <c r="P4810">
        <v>7.0549999999999997</v>
      </c>
      <c r="Q4810">
        <v>658.12599999999998</v>
      </c>
      <c r="R4810">
        <v>268401</v>
      </c>
      <c r="S4810">
        <v>2.9000000000000001E-2</v>
      </c>
      <c r="T4810">
        <v>2.726</v>
      </c>
      <c r="U4810">
        <v>5.6269999999999998</v>
      </c>
      <c r="V4810">
        <v>2295</v>
      </c>
      <c r="W4810">
        <v>9</v>
      </c>
      <c r="X4810">
        <f t="shared" si="162"/>
        <v>124.78973999999999</v>
      </c>
      <c r="Y4810">
        <f t="shared" si="163"/>
        <v>1.3080000000000003</v>
      </c>
    </row>
    <row r="4811" spans="1:25" x14ac:dyDescent="0.2">
      <c r="A4811" t="s">
        <v>10574</v>
      </c>
      <c r="B4811" t="s">
        <v>745</v>
      </c>
      <c r="C4811">
        <v>9</v>
      </c>
      <c r="D4811">
        <v>3</v>
      </c>
      <c r="E4811" t="s">
        <v>5116</v>
      </c>
      <c r="F4811">
        <v>291.89600000000002</v>
      </c>
      <c r="G4811">
        <v>60.984000000000002</v>
      </c>
      <c r="H4811">
        <v>30.364999999999998</v>
      </c>
      <c r="I4811">
        <v>17801.136999999999</v>
      </c>
      <c r="J4811">
        <v>7259772</v>
      </c>
      <c r="K4811">
        <v>48.009</v>
      </c>
      <c r="L4811">
        <v>18.376999999999999</v>
      </c>
      <c r="M4811">
        <v>14013.558999999999</v>
      </c>
      <c r="N4811">
        <v>5715098</v>
      </c>
      <c r="O4811">
        <v>12.002000000000001</v>
      </c>
      <c r="P4811">
        <v>19.878</v>
      </c>
      <c r="Q4811">
        <v>3503.4569999999999</v>
      </c>
      <c r="R4811">
        <v>1428802</v>
      </c>
      <c r="S4811">
        <v>0.191</v>
      </c>
      <c r="T4811">
        <v>6.97</v>
      </c>
      <c r="U4811">
        <v>55.649000000000001</v>
      </c>
      <c r="V4811">
        <v>22695</v>
      </c>
      <c r="W4811">
        <v>89</v>
      </c>
      <c r="X4811">
        <f t="shared" si="162"/>
        <v>3226.2005300000001</v>
      </c>
      <c r="Y4811">
        <f t="shared" si="163"/>
        <v>88.50800000000001</v>
      </c>
    </row>
    <row r="4812" spans="1:25" x14ac:dyDescent="0.2">
      <c r="A4812" t="s">
        <v>10574</v>
      </c>
      <c r="B4812" t="s">
        <v>745</v>
      </c>
      <c r="C4812">
        <v>9</v>
      </c>
      <c r="D4812">
        <v>4</v>
      </c>
      <c r="E4812" t="s">
        <v>5117</v>
      </c>
      <c r="F4812">
        <v>247.154</v>
      </c>
      <c r="G4812">
        <v>53.768999999999998</v>
      </c>
      <c r="H4812">
        <v>31.681999999999999</v>
      </c>
      <c r="I4812">
        <v>13289.207</v>
      </c>
      <c r="J4812">
        <v>5419688</v>
      </c>
      <c r="K4812">
        <v>76.728999999999999</v>
      </c>
      <c r="L4812">
        <v>44.375</v>
      </c>
      <c r="M4812">
        <v>18963.904999999999</v>
      </c>
      <c r="N4812">
        <v>7733979</v>
      </c>
      <c r="O4812">
        <v>8.8030000000000008</v>
      </c>
      <c r="P4812">
        <v>15.753</v>
      </c>
      <c r="Q4812">
        <v>2175.578</v>
      </c>
      <c r="R4812">
        <v>887258</v>
      </c>
      <c r="S4812">
        <v>0.182</v>
      </c>
      <c r="T4812">
        <v>6.8129999999999997</v>
      </c>
      <c r="U4812">
        <v>45.018999999999998</v>
      </c>
      <c r="V4812">
        <v>18360</v>
      </c>
      <c r="W4812">
        <v>72</v>
      </c>
      <c r="X4812">
        <f t="shared" si="162"/>
        <v>1778.8124200000002</v>
      </c>
      <c r="Y4812">
        <f t="shared" si="163"/>
        <v>69.978000000000009</v>
      </c>
    </row>
    <row r="4813" spans="1:25" x14ac:dyDescent="0.2">
      <c r="A4813" t="s">
        <v>10574</v>
      </c>
      <c r="B4813" t="s">
        <v>745</v>
      </c>
      <c r="C4813">
        <v>9</v>
      </c>
      <c r="D4813">
        <v>5</v>
      </c>
      <c r="E4813" t="s">
        <v>5118</v>
      </c>
      <c r="F4813">
        <v>288.28399999999999</v>
      </c>
      <c r="G4813">
        <v>52.427999999999997</v>
      </c>
      <c r="H4813">
        <v>30.838999999999999</v>
      </c>
      <c r="I4813">
        <v>15114.278</v>
      </c>
      <c r="J4813">
        <v>6164000</v>
      </c>
      <c r="K4813">
        <v>13.756</v>
      </c>
      <c r="L4813">
        <v>12.95</v>
      </c>
      <c r="M4813">
        <v>3965.6590000000001</v>
      </c>
      <c r="N4813">
        <v>1617300</v>
      </c>
      <c r="O4813">
        <v>3.4449999999999998</v>
      </c>
      <c r="P4813">
        <v>6.8959999999999999</v>
      </c>
      <c r="Q4813">
        <v>993.02099999999996</v>
      </c>
      <c r="R4813">
        <v>404980</v>
      </c>
      <c r="S4813">
        <v>5.1999999999999998E-2</v>
      </c>
      <c r="T4813">
        <v>3.6429999999999998</v>
      </c>
      <c r="U4813">
        <v>15.006</v>
      </c>
      <c r="V4813">
        <v>6120</v>
      </c>
      <c r="W4813">
        <v>24</v>
      </c>
      <c r="X4813">
        <f t="shared" si="162"/>
        <v>489.82529</v>
      </c>
      <c r="Y4813">
        <f t="shared" si="163"/>
        <v>17.658000000000001</v>
      </c>
    </row>
    <row r="4814" spans="1:25" x14ac:dyDescent="0.2">
      <c r="A4814" t="s">
        <v>10574</v>
      </c>
      <c r="B4814" t="s">
        <v>745</v>
      </c>
      <c r="C4814">
        <v>9</v>
      </c>
      <c r="D4814">
        <v>6</v>
      </c>
      <c r="E4814" t="s">
        <v>4382</v>
      </c>
      <c r="F4814">
        <v>287.07799999999997</v>
      </c>
      <c r="G4814">
        <v>56.850999999999999</v>
      </c>
      <c r="H4814">
        <v>31.273</v>
      </c>
      <c r="I4814">
        <v>16320.671</v>
      </c>
      <c r="J4814">
        <v>6655999</v>
      </c>
      <c r="K4814">
        <v>75.292000000000002</v>
      </c>
      <c r="L4814">
        <v>44.719000000000001</v>
      </c>
      <c r="M4814">
        <v>21614.592000000001</v>
      </c>
      <c r="N4814">
        <v>8814999</v>
      </c>
      <c r="O4814">
        <v>7.9560000000000004</v>
      </c>
      <c r="P4814">
        <v>14</v>
      </c>
      <c r="Q4814">
        <v>2284.029</v>
      </c>
      <c r="R4814">
        <v>931487</v>
      </c>
      <c r="S4814">
        <v>0.126</v>
      </c>
      <c r="T4814">
        <v>5.6740000000000004</v>
      </c>
      <c r="U4814">
        <v>36.265000000000001</v>
      </c>
      <c r="V4814">
        <v>14790</v>
      </c>
      <c r="W4814">
        <v>58</v>
      </c>
      <c r="X4814">
        <f t="shared" si="162"/>
        <v>1897.0240100000003</v>
      </c>
      <c r="Y4814">
        <f t="shared" si="163"/>
        <v>54.718000000000011</v>
      </c>
    </row>
    <row r="4815" spans="1:25" x14ac:dyDescent="0.2">
      <c r="A4815" t="s">
        <v>10574</v>
      </c>
      <c r="B4815" t="s">
        <v>745</v>
      </c>
      <c r="C4815">
        <v>9</v>
      </c>
      <c r="D4815">
        <v>7</v>
      </c>
      <c r="E4815" t="s">
        <v>5119</v>
      </c>
      <c r="F4815">
        <v>215.84700000000001</v>
      </c>
      <c r="G4815">
        <v>61.518000000000001</v>
      </c>
      <c r="H4815">
        <v>32.588000000000001</v>
      </c>
      <c r="I4815">
        <v>13278.566999999999</v>
      </c>
      <c r="J4815">
        <v>5415349</v>
      </c>
      <c r="K4815">
        <v>43.615000000000002</v>
      </c>
      <c r="L4815">
        <v>20.427</v>
      </c>
      <c r="M4815">
        <v>9414.0939999999991</v>
      </c>
      <c r="N4815">
        <v>3839315</v>
      </c>
      <c r="O4815">
        <v>17.530999999999999</v>
      </c>
      <c r="P4815">
        <v>24.853000000000002</v>
      </c>
      <c r="Q4815">
        <v>3783.9639999999999</v>
      </c>
      <c r="R4815">
        <v>1543200</v>
      </c>
      <c r="S4815">
        <v>0.20599999999999999</v>
      </c>
      <c r="T4815">
        <v>7.2389999999999999</v>
      </c>
      <c r="U4815">
        <v>44.393999999999998</v>
      </c>
      <c r="V4815">
        <v>18105</v>
      </c>
      <c r="W4815">
        <v>71</v>
      </c>
      <c r="X4815">
        <f t="shared" si="162"/>
        <v>3531.9531600000005</v>
      </c>
      <c r="Y4815">
        <f t="shared" si="163"/>
        <v>68.888000000000005</v>
      </c>
    </row>
    <row r="4816" spans="1:25" x14ac:dyDescent="0.2">
      <c r="A4816" t="s">
        <v>10574</v>
      </c>
      <c r="B4816" t="s">
        <v>745</v>
      </c>
      <c r="C4816">
        <v>9</v>
      </c>
      <c r="D4816">
        <v>8</v>
      </c>
      <c r="E4816" t="s">
        <v>5120</v>
      </c>
      <c r="F4816">
        <v>215.41499999999999</v>
      </c>
      <c r="G4816">
        <v>53.667000000000002</v>
      </c>
      <c r="H4816">
        <v>35.170999999999999</v>
      </c>
      <c r="I4816">
        <v>11560.588</v>
      </c>
      <c r="J4816">
        <v>4714712</v>
      </c>
      <c r="K4816">
        <v>3.1139999999999999</v>
      </c>
      <c r="L4816">
        <v>2.4159999999999999</v>
      </c>
      <c r="M4816">
        <v>670.87400000000002</v>
      </c>
      <c r="N4816">
        <v>273600</v>
      </c>
      <c r="O4816">
        <v>3.6680000000000001</v>
      </c>
      <c r="P4816">
        <v>8.1940000000000008</v>
      </c>
      <c r="Q4816">
        <v>790.19399999999996</v>
      </c>
      <c r="R4816">
        <v>322262</v>
      </c>
      <c r="S4816">
        <v>3.7999999999999999E-2</v>
      </c>
      <c r="T4816">
        <v>3.1019999999999999</v>
      </c>
      <c r="U4816">
        <v>8.1280000000000001</v>
      </c>
      <c r="V4816">
        <v>3315</v>
      </c>
      <c r="W4816">
        <v>13</v>
      </c>
      <c r="X4816">
        <f t="shared" si="162"/>
        <v>268.74385999999998</v>
      </c>
      <c r="Y4816">
        <f t="shared" si="163"/>
        <v>5.668000000000001</v>
      </c>
    </row>
    <row r="4817" spans="1:25" x14ac:dyDescent="0.2">
      <c r="A4817" t="s">
        <v>10574</v>
      </c>
      <c r="B4817" t="s">
        <v>745</v>
      </c>
      <c r="C4817">
        <v>9</v>
      </c>
      <c r="D4817">
        <v>9</v>
      </c>
      <c r="E4817" t="s">
        <v>5121</v>
      </c>
      <c r="F4817">
        <v>277.375</v>
      </c>
      <c r="G4817">
        <v>55.201000000000001</v>
      </c>
      <c r="H4817">
        <v>31.216000000000001</v>
      </c>
      <c r="I4817">
        <v>15311.31</v>
      </c>
      <c r="J4817">
        <v>6244355</v>
      </c>
      <c r="K4817">
        <v>70.352000000000004</v>
      </c>
      <c r="L4817">
        <v>46.454999999999998</v>
      </c>
      <c r="M4817">
        <v>19514.047999999999</v>
      </c>
      <c r="N4817">
        <v>7958342</v>
      </c>
      <c r="O4817">
        <v>9.0229999999999997</v>
      </c>
      <c r="P4817">
        <v>16.172999999999998</v>
      </c>
      <c r="Q4817">
        <v>2502.835</v>
      </c>
      <c r="R4817">
        <v>1020722</v>
      </c>
      <c r="S4817">
        <v>0.14699999999999999</v>
      </c>
      <c r="T4817">
        <v>6.1109999999999998</v>
      </c>
      <c r="U4817">
        <v>40.642000000000003</v>
      </c>
      <c r="V4817">
        <v>16575</v>
      </c>
      <c r="W4817">
        <v>65</v>
      </c>
      <c r="X4817">
        <f t="shared" si="162"/>
        <v>2135.5225500000001</v>
      </c>
      <c r="Y4817">
        <f t="shared" si="163"/>
        <v>62.348000000000006</v>
      </c>
    </row>
    <row r="4818" spans="1:25" x14ac:dyDescent="0.2">
      <c r="A4818" t="s">
        <v>10574</v>
      </c>
      <c r="B4818" t="s">
        <v>745</v>
      </c>
      <c r="C4818">
        <v>9</v>
      </c>
      <c r="D4818">
        <v>10</v>
      </c>
      <c r="E4818" t="s">
        <v>5122</v>
      </c>
      <c r="F4818">
        <v>298.51400000000001</v>
      </c>
      <c r="G4818">
        <v>59.417999999999999</v>
      </c>
      <c r="H4818">
        <v>29.76</v>
      </c>
      <c r="I4818">
        <v>17737.050999999999</v>
      </c>
      <c r="J4818">
        <v>7233636</v>
      </c>
      <c r="K4818">
        <v>10.587</v>
      </c>
      <c r="L4818">
        <v>9.1549999999999994</v>
      </c>
      <c r="M4818">
        <v>3160.4580000000001</v>
      </c>
      <c r="N4818">
        <v>1288918</v>
      </c>
      <c r="O4818">
        <v>3.96</v>
      </c>
      <c r="P4818">
        <v>9.2859999999999996</v>
      </c>
      <c r="Q4818">
        <v>1182.192</v>
      </c>
      <c r="R4818">
        <v>482129</v>
      </c>
      <c r="S4818">
        <v>5.1999999999999998E-2</v>
      </c>
      <c r="T4818">
        <v>3.6539999999999999</v>
      </c>
      <c r="U4818">
        <v>15.632</v>
      </c>
      <c r="V4818">
        <v>6375</v>
      </c>
      <c r="W4818">
        <v>25</v>
      </c>
      <c r="X4818">
        <f t="shared" si="162"/>
        <v>696.02168000000006</v>
      </c>
      <c r="Y4818">
        <f t="shared" si="163"/>
        <v>18.748000000000001</v>
      </c>
    </row>
    <row r="4819" spans="1:25" x14ac:dyDescent="0.2">
      <c r="A4819" t="s">
        <v>10574</v>
      </c>
      <c r="B4819" t="s">
        <v>745</v>
      </c>
      <c r="C4819">
        <v>9</v>
      </c>
      <c r="D4819">
        <v>11</v>
      </c>
      <c r="E4819" t="s">
        <v>5123</v>
      </c>
      <c r="F4819">
        <v>199.84200000000001</v>
      </c>
      <c r="G4819">
        <v>66.956000000000003</v>
      </c>
      <c r="H4819">
        <v>39</v>
      </c>
      <c r="I4819">
        <v>13380.552</v>
      </c>
      <c r="J4819">
        <v>5456941</v>
      </c>
      <c r="K4819">
        <v>69.216999999999999</v>
      </c>
      <c r="L4819">
        <v>34.466999999999999</v>
      </c>
      <c r="M4819">
        <v>13832.482</v>
      </c>
      <c r="N4819">
        <v>5641250</v>
      </c>
      <c r="O4819">
        <v>10.61</v>
      </c>
      <c r="P4819">
        <v>18.163</v>
      </c>
      <c r="Q4819">
        <v>2120.3290000000002</v>
      </c>
      <c r="R4819">
        <v>864726</v>
      </c>
      <c r="S4819">
        <v>0.16300000000000001</v>
      </c>
      <c r="T4819">
        <v>6.4390000000000001</v>
      </c>
      <c r="U4819">
        <v>32.514000000000003</v>
      </c>
      <c r="V4819">
        <v>13260</v>
      </c>
      <c r="W4819">
        <v>52</v>
      </c>
      <c r="X4819">
        <f t="shared" si="162"/>
        <v>1718.5910100000006</v>
      </c>
      <c r="Y4819">
        <f t="shared" si="163"/>
        <v>48.178000000000004</v>
      </c>
    </row>
    <row r="4820" spans="1:25" x14ac:dyDescent="0.2">
      <c r="A4820" t="s">
        <v>10574</v>
      </c>
      <c r="B4820" t="s">
        <v>745</v>
      </c>
      <c r="C4820">
        <v>9</v>
      </c>
      <c r="D4820">
        <v>12</v>
      </c>
      <c r="E4820" t="s">
        <v>5124</v>
      </c>
      <c r="F4820">
        <v>104.863</v>
      </c>
      <c r="G4820">
        <v>38.223999999999997</v>
      </c>
      <c r="H4820">
        <v>25.161000000000001</v>
      </c>
      <c r="I4820">
        <v>4008.2629999999999</v>
      </c>
      <c r="J4820">
        <v>1634675</v>
      </c>
      <c r="K4820">
        <v>36.756</v>
      </c>
      <c r="L4820">
        <v>29.562999999999999</v>
      </c>
      <c r="M4820">
        <v>3854.3960000000002</v>
      </c>
      <c r="N4820">
        <v>1571924</v>
      </c>
      <c r="O4820">
        <v>7.7380000000000004</v>
      </c>
      <c r="P4820">
        <v>15.708</v>
      </c>
      <c r="Q4820">
        <v>811.45799999999997</v>
      </c>
      <c r="R4820">
        <v>330934</v>
      </c>
      <c r="S4820">
        <v>0.11899999999999999</v>
      </c>
      <c r="T4820">
        <v>5.5129999999999999</v>
      </c>
      <c r="U4820">
        <v>12.505000000000001</v>
      </c>
      <c r="V4820">
        <v>5100</v>
      </c>
      <c r="W4820">
        <v>20</v>
      </c>
      <c r="X4820">
        <f t="shared" si="162"/>
        <v>291.92162000000002</v>
      </c>
      <c r="Y4820">
        <f t="shared" si="163"/>
        <v>13.298</v>
      </c>
    </row>
    <row r="4821" spans="1:25" x14ac:dyDescent="0.2">
      <c r="A4821" t="s">
        <v>10574</v>
      </c>
      <c r="B4821" t="s">
        <v>745</v>
      </c>
      <c r="C4821">
        <v>9</v>
      </c>
      <c r="D4821">
        <v>13</v>
      </c>
      <c r="E4821" t="s">
        <v>5125</v>
      </c>
      <c r="F4821">
        <v>236.02699999999999</v>
      </c>
      <c r="G4821">
        <v>60.311</v>
      </c>
      <c r="H4821">
        <v>32.868000000000002</v>
      </c>
      <c r="I4821">
        <v>14235.129000000001</v>
      </c>
      <c r="J4821">
        <v>5805460</v>
      </c>
      <c r="K4821">
        <v>59.53</v>
      </c>
      <c r="L4821">
        <v>25.36</v>
      </c>
      <c r="M4821">
        <v>14050.68</v>
      </c>
      <c r="N4821">
        <v>5730237</v>
      </c>
      <c r="O4821">
        <v>8.7479999999999993</v>
      </c>
      <c r="P4821">
        <v>14.455</v>
      </c>
      <c r="Q4821">
        <v>2064.6709999999998</v>
      </c>
      <c r="R4821">
        <v>842027</v>
      </c>
      <c r="S4821">
        <v>0.151</v>
      </c>
      <c r="T4821">
        <v>6.2030000000000003</v>
      </c>
      <c r="U4821">
        <v>35.64</v>
      </c>
      <c r="V4821">
        <v>14535</v>
      </c>
      <c r="W4821">
        <v>57</v>
      </c>
      <c r="X4821">
        <f t="shared" si="162"/>
        <v>1657.9237900000001</v>
      </c>
      <c r="Y4821">
        <f t="shared" si="163"/>
        <v>53.628000000000007</v>
      </c>
    </row>
    <row r="4822" spans="1:25" x14ac:dyDescent="0.2">
      <c r="A4822" t="s">
        <v>10574</v>
      </c>
      <c r="B4822" t="s">
        <v>745</v>
      </c>
      <c r="C4822">
        <v>9</v>
      </c>
      <c r="D4822">
        <v>14</v>
      </c>
      <c r="E4822" t="s">
        <v>5126</v>
      </c>
      <c r="F4822">
        <v>218.56100000000001</v>
      </c>
      <c r="G4822">
        <v>69.070999999999998</v>
      </c>
      <c r="H4822">
        <v>44.021000000000001</v>
      </c>
      <c r="I4822">
        <v>15096.153</v>
      </c>
      <c r="J4822">
        <v>6156608</v>
      </c>
      <c r="K4822">
        <v>3.2829999999999999</v>
      </c>
      <c r="L4822">
        <v>2.2189999999999999</v>
      </c>
      <c r="M4822">
        <v>717.58500000000004</v>
      </c>
      <c r="N4822">
        <v>292650</v>
      </c>
      <c r="O4822">
        <v>3.71</v>
      </c>
      <c r="P4822">
        <v>7.1989999999999998</v>
      </c>
      <c r="Q4822">
        <v>810.83299999999997</v>
      </c>
      <c r="R4822">
        <v>330679</v>
      </c>
      <c r="S4822">
        <v>3.6999999999999998E-2</v>
      </c>
      <c r="T4822">
        <v>3.0790000000000002</v>
      </c>
      <c r="U4822">
        <v>8.1280000000000001</v>
      </c>
      <c r="V4822">
        <v>3315</v>
      </c>
      <c r="W4822">
        <v>13</v>
      </c>
      <c r="X4822">
        <f t="shared" si="162"/>
        <v>291.24036999999998</v>
      </c>
      <c r="Y4822">
        <f t="shared" si="163"/>
        <v>5.668000000000001</v>
      </c>
    </row>
    <row r="4823" spans="1:25" x14ac:dyDescent="0.2">
      <c r="A4823" t="s">
        <v>10574</v>
      </c>
      <c r="B4823" t="s">
        <v>745</v>
      </c>
      <c r="C4823">
        <v>9</v>
      </c>
      <c r="D4823">
        <v>15</v>
      </c>
      <c r="E4823" t="s">
        <v>5127</v>
      </c>
      <c r="F4823">
        <v>299.04399999999998</v>
      </c>
      <c r="G4823">
        <v>60.427999999999997</v>
      </c>
      <c r="H4823">
        <v>33.722999999999999</v>
      </c>
      <c r="I4823">
        <v>18070.703000000001</v>
      </c>
      <c r="J4823">
        <v>7369708</v>
      </c>
      <c r="K4823">
        <v>62.012</v>
      </c>
      <c r="L4823">
        <v>23.469000000000001</v>
      </c>
      <c r="M4823">
        <v>18544.454000000002</v>
      </c>
      <c r="N4823">
        <v>7562916</v>
      </c>
      <c r="O4823">
        <v>28.763999999999999</v>
      </c>
      <c r="P4823">
        <v>31.57</v>
      </c>
      <c r="Q4823">
        <v>8601.6939999999995</v>
      </c>
      <c r="R4823">
        <v>3507997</v>
      </c>
      <c r="S4823">
        <v>0.18</v>
      </c>
      <c r="T4823">
        <v>6.7690000000000001</v>
      </c>
      <c r="U4823">
        <v>53.773000000000003</v>
      </c>
      <c r="V4823">
        <v>21930</v>
      </c>
      <c r="W4823">
        <v>86</v>
      </c>
      <c r="X4823">
        <f t="shared" si="162"/>
        <v>8783.2788600000003</v>
      </c>
      <c r="Y4823">
        <f t="shared" si="163"/>
        <v>85.238000000000014</v>
      </c>
    </row>
    <row r="4824" spans="1:25" x14ac:dyDescent="0.2">
      <c r="A4824" t="s">
        <v>10574</v>
      </c>
      <c r="B4824" t="s">
        <v>745</v>
      </c>
      <c r="C4824">
        <v>9</v>
      </c>
      <c r="D4824">
        <v>16</v>
      </c>
      <c r="E4824" t="s">
        <v>5128</v>
      </c>
      <c r="F4824">
        <v>334.96899999999999</v>
      </c>
      <c r="G4824">
        <v>67.67</v>
      </c>
      <c r="H4824">
        <v>39.948</v>
      </c>
      <c r="I4824">
        <v>22667.266</v>
      </c>
      <c r="J4824">
        <v>9244307</v>
      </c>
      <c r="K4824">
        <v>55.457000000000001</v>
      </c>
      <c r="L4824">
        <v>18.091000000000001</v>
      </c>
      <c r="M4824">
        <v>18576.249</v>
      </c>
      <c r="N4824">
        <v>7575883</v>
      </c>
      <c r="O4824">
        <v>37.232999999999997</v>
      </c>
      <c r="P4824">
        <v>36.173000000000002</v>
      </c>
      <c r="Q4824">
        <v>12471.82</v>
      </c>
      <c r="R4824">
        <v>5086336</v>
      </c>
      <c r="S4824">
        <v>0.14199999999999999</v>
      </c>
      <c r="T4824">
        <v>6.0129999999999999</v>
      </c>
      <c r="U4824">
        <v>47.52</v>
      </c>
      <c r="V4824">
        <v>19380</v>
      </c>
      <c r="W4824">
        <v>76</v>
      </c>
      <c r="X4824">
        <f t="shared" si="162"/>
        <v>13001.716200000001</v>
      </c>
      <c r="Y4824">
        <f t="shared" si="163"/>
        <v>74.338000000000008</v>
      </c>
    </row>
    <row r="4825" spans="1:25" x14ac:dyDescent="0.2">
      <c r="A4825" t="s">
        <v>10574</v>
      </c>
      <c r="B4825" t="s">
        <v>745</v>
      </c>
      <c r="C4825">
        <v>9</v>
      </c>
      <c r="D4825">
        <v>17</v>
      </c>
      <c r="E4825" t="s">
        <v>5129</v>
      </c>
      <c r="F4825">
        <v>226.202</v>
      </c>
      <c r="G4825">
        <v>75.33</v>
      </c>
      <c r="H4825">
        <v>39.79</v>
      </c>
      <c r="I4825">
        <v>17039.673999999999</v>
      </c>
      <c r="J4825">
        <v>6949227</v>
      </c>
      <c r="K4825">
        <v>61.404000000000003</v>
      </c>
      <c r="L4825">
        <v>36.341000000000001</v>
      </c>
      <c r="M4825">
        <v>13889.784</v>
      </c>
      <c r="N4825">
        <v>5664619</v>
      </c>
      <c r="O4825">
        <v>9.9580000000000002</v>
      </c>
      <c r="P4825">
        <v>16.332000000000001</v>
      </c>
      <c r="Q4825">
        <v>2252.4830000000002</v>
      </c>
      <c r="R4825">
        <v>918622</v>
      </c>
      <c r="S4825">
        <v>0.17100000000000001</v>
      </c>
      <c r="T4825">
        <v>6.609</v>
      </c>
      <c r="U4825">
        <v>38.767000000000003</v>
      </c>
      <c r="V4825">
        <v>15810</v>
      </c>
      <c r="W4825">
        <v>62</v>
      </c>
      <c r="X4825">
        <f t="shared" si="162"/>
        <v>1862.6388700000005</v>
      </c>
      <c r="Y4825">
        <f t="shared" si="163"/>
        <v>59.07800000000001</v>
      </c>
    </row>
    <row r="4826" spans="1:25" x14ac:dyDescent="0.2">
      <c r="A4826" t="s">
        <v>10574</v>
      </c>
      <c r="B4826" t="s">
        <v>745</v>
      </c>
      <c r="C4826">
        <v>9</v>
      </c>
      <c r="D4826">
        <v>18</v>
      </c>
      <c r="E4826" t="s">
        <v>986</v>
      </c>
      <c r="F4826">
        <v>344.21300000000002</v>
      </c>
      <c r="G4826">
        <v>67.936999999999998</v>
      </c>
      <c r="H4826">
        <v>33.625999999999998</v>
      </c>
      <c r="I4826">
        <v>23384.819</v>
      </c>
      <c r="J4826">
        <v>9536944</v>
      </c>
      <c r="K4826">
        <v>61.893999999999998</v>
      </c>
      <c r="L4826">
        <v>24.786000000000001</v>
      </c>
      <c r="M4826">
        <v>21304.616999999998</v>
      </c>
      <c r="N4826">
        <v>8688583</v>
      </c>
      <c r="O4826">
        <v>11.542</v>
      </c>
      <c r="P4826">
        <v>19.728999999999999</v>
      </c>
      <c r="Q4826">
        <v>3972.9810000000002</v>
      </c>
      <c r="R4826">
        <v>1620286</v>
      </c>
      <c r="S4826">
        <v>0.153</v>
      </c>
      <c r="T4826">
        <v>6.2359999999999998</v>
      </c>
      <c r="U4826">
        <v>52.521999999999998</v>
      </c>
      <c r="V4826">
        <v>21420</v>
      </c>
      <c r="W4826">
        <v>84</v>
      </c>
      <c r="X4826">
        <f t="shared" si="162"/>
        <v>3737.9816900000005</v>
      </c>
      <c r="Y4826">
        <f t="shared" si="163"/>
        <v>83.058000000000007</v>
      </c>
    </row>
    <row r="4827" spans="1:25" x14ac:dyDescent="0.2">
      <c r="A4827" t="s">
        <v>10574</v>
      </c>
      <c r="B4827" t="s">
        <v>745</v>
      </c>
      <c r="C4827">
        <v>9</v>
      </c>
      <c r="D4827">
        <v>19</v>
      </c>
      <c r="E4827" t="s">
        <v>5130</v>
      </c>
      <c r="F4827">
        <v>216.25899999999999</v>
      </c>
      <c r="G4827">
        <v>71.596999999999994</v>
      </c>
      <c r="H4827">
        <v>38.408999999999999</v>
      </c>
      <c r="I4827">
        <v>15483.513999999999</v>
      </c>
      <c r="J4827">
        <v>6314584</v>
      </c>
      <c r="K4827">
        <v>3.0670000000000002</v>
      </c>
      <c r="L4827">
        <v>1.9930000000000001</v>
      </c>
      <c r="M4827">
        <v>663.16</v>
      </c>
      <c r="N4827">
        <v>270454</v>
      </c>
      <c r="O4827">
        <v>3.89</v>
      </c>
      <c r="P4827">
        <v>8.5630000000000006</v>
      </c>
      <c r="Q4827">
        <v>841.351</v>
      </c>
      <c r="R4827">
        <v>343125</v>
      </c>
      <c r="S4827">
        <v>3.2000000000000001E-2</v>
      </c>
      <c r="T4827">
        <v>2.8479999999999999</v>
      </c>
      <c r="U4827">
        <v>6.8780000000000001</v>
      </c>
      <c r="V4827">
        <v>2805</v>
      </c>
      <c r="W4827">
        <v>11</v>
      </c>
      <c r="X4827">
        <f t="shared" si="162"/>
        <v>324.50499000000002</v>
      </c>
      <c r="Y4827">
        <f t="shared" si="163"/>
        <v>3.4880000000000004</v>
      </c>
    </row>
    <row r="4828" spans="1:25" x14ac:dyDescent="0.2">
      <c r="A4828" t="s">
        <v>10574</v>
      </c>
      <c r="B4828" t="s">
        <v>745</v>
      </c>
      <c r="C4828">
        <v>9</v>
      </c>
      <c r="D4828">
        <v>21</v>
      </c>
      <c r="E4828" t="s">
        <v>5131</v>
      </c>
      <c r="F4828">
        <v>310.73</v>
      </c>
      <c r="G4828">
        <v>60.517000000000003</v>
      </c>
      <c r="H4828">
        <v>30.744</v>
      </c>
      <c r="I4828">
        <v>18804.600999999999</v>
      </c>
      <c r="J4828">
        <v>7669011</v>
      </c>
      <c r="K4828">
        <v>77.680999999999997</v>
      </c>
      <c r="L4828">
        <v>36.909999999999997</v>
      </c>
      <c r="M4828">
        <v>24137.7</v>
      </c>
      <c r="N4828">
        <v>9843989</v>
      </c>
      <c r="O4828">
        <v>12.066000000000001</v>
      </c>
      <c r="P4828">
        <v>19.408999999999999</v>
      </c>
      <c r="Q4828">
        <v>3749.3270000000002</v>
      </c>
      <c r="R4828">
        <v>1529074</v>
      </c>
      <c r="S4828">
        <v>0.153</v>
      </c>
      <c r="T4828">
        <v>6.2430000000000003</v>
      </c>
      <c r="U4828">
        <v>47.52</v>
      </c>
      <c r="V4828">
        <v>19380</v>
      </c>
      <c r="W4828">
        <v>76</v>
      </c>
      <c r="X4828">
        <f t="shared" si="162"/>
        <v>3494.1988300000007</v>
      </c>
      <c r="Y4828">
        <f t="shared" si="163"/>
        <v>74.338000000000008</v>
      </c>
    </row>
    <row r="4829" spans="1:25" x14ac:dyDescent="0.2">
      <c r="A4829" t="s">
        <v>10574</v>
      </c>
      <c r="B4829" t="s">
        <v>745</v>
      </c>
      <c r="C4829">
        <v>9</v>
      </c>
      <c r="D4829">
        <v>23</v>
      </c>
      <c r="E4829" t="s">
        <v>4653</v>
      </c>
      <c r="F4829">
        <v>382.49099999999999</v>
      </c>
      <c r="G4829">
        <v>69.754000000000005</v>
      </c>
      <c r="H4829">
        <v>39.344999999999999</v>
      </c>
      <c r="I4829">
        <v>26680.116000000002</v>
      </c>
      <c r="J4829">
        <v>10880853</v>
      </c>
      <c r="K4829">
        <v>41.524000000000001</v>
      </c>
      <c r="L4829">
        <v>16.913</v>
      </c>
      <c r="M4829">
        <v>15882.425999999999</v>
      </c>
      <c r="N4829">
        <v>6477271</v>
      </c>
      <c r="O4829">
        <v>15.622</v>
      </c>
      <c r="P4829">
        <v>25.146000000000001</v>
      </c>
      <c r="Q4829">
        <v>5975.4629999999997</v>
      </c>
      <c r="R4829">
        <v>2436951</v>
      </c>
      <c r="S4829">
        <v>0.14899999999999999</v>
      </c>
      <c r="T4829">
        <v>6.157</v>
      </c>
      <c r="U4829">
        <v>56.899000000000001</v>
      </c>
      <c r="V4829">
        <v>23205</v>
      </c>
      <c r="W4829">
        <v>91</v>
      </c>
      <c r="X4829">
        <f t="shared" si="162"/>
        <v>5920.6870699999999</v>
      </c>
      <c r="Y4829">
        <f t="shared" si="163"/>
        <v>90.688000000000017</v>
      </c>
    </row>
    <row r="4830" spans="1:25" x14ac:dyDescent="0.2">
      <c r="A4830" t="s">
        <v>10574</v>
      </c>
      <c r="B4830" t="s">
        <v>745</v>
      </c>
      <c r="C4830">
        <v>9</v>
      </c>
      <c r="D4830">
        <v>24</v>
      </c>
      <c r="E4830" t="s">
        <v>5132</v>
      </c>
      <c r="F4830">
        <v>148.279</v>
      </c>
      <c r="G4830">
        <v>57.363</v>
      </c>
      <c r="H4830">
        <v>34.424999999999997</v>
      </c>
      <c r="I4830">
        <v>8505.768</v>
      </c>
      <c r="J4830">
        <v>3468876</v>
      </c>
      <c r="K4830">
        <v>9.8360000000000003</v>
      </c>
      <c r="L4830">
        <v>7.9820000000000002</v>
      </c>
      <c r="M4830">
        <v>1458.4929999999999</v>
      </c>
      <c r="N4830">
        <v>594812</v>
      </c>
      <c r="O4830">
        <v>5.1589999999999998</v>
      </c>
      <c r="P4830">
        <v>12.455</v>
      </c>
      <c r="Q4830">
        <v>764.98699999999997</v>
      </c>
      <c r="R4830">
        <v>311982</v>
      </c>
      <c r="S4830">
        <v>6.3E-2</v>
      </c>
      <c r="T4830">
        <v>4.016</v>
      </c>
      <c r="U4830">
        <v>9.3789999999999996</v>
      </c>
      <c r="V4830">
        <v>3825</v>
      </c>
      <c r="W4830">
        <v>15</v>
      </c>
      <c r="X4830">
        <f t="shared" si="162"/>
        <v>241.26822999999999</v>
      </c>
      <c r="Y4830">
        <f t="shared" si="163"/>
        <v>7.8480000000000008</v>
      </c>
    </row>
    <row r="4831" spans="1:25" x14ac:dyDescent="0.2">
      <c r="A4831" t="s">
        <v>10574</v>
      </c>
      <c r="B4831" t="s">
        <v>745</v>
      </c>
      <c r="C4831">
        <v>9</v>
      </c>
      <c r="D4831">
        <v>25</v>
      </c>
      <c r="E4831" t="s">
        <v>5133</v>
      </c>
      <c r="F4831">
        <v>240.16399999999999</v>
      </c>
      <c r="G4831">
        <v>64.561000000000007</v>
      </c>
      <c r="H4831">
        <v>37.200000000000003</v>
      </c>
      <c r="I4831">
        <v>15505.28</v>
      </c>
      <c r="J4831">
        <v>6323461</v>
      </c>
      <c r="K4831">
        <v>75.171999999999997</v>
      </c>
      <c r="L4831">
        <v>40.500999999999998</v>
      </c>
      <c r="M4831">
        <v>18053.502</v>
      </c>
      <c r="N4831">
        <v>7362693</v>
      </c>
      <c r="O4831">
        <v>8.3070000000000004</v>
      </c>
      <c r="P4831">
        <v>15.632999999999999</v>
      </c>
      <c r="Q4831">
        <v>1995.1289999999999</v>
      </c>
      <c r="R4831">
        <v>813666</v>
      </c>
      <c r="S4831">
        <v>0.154</v>
      </c>
      <c r="T4831">
        <v>6.2569999999999997</v>
      </c>
      <c r="U4831">
        <v>36.890999999999998</v>
      </c>
      <c r="V4831">
        <v>15045</v>
      </c>
      <c r="W4831">
        <v>59</v>
      </c>
      <c r="X4831">
        <f t="shared" si="162"/>
        <v>1582.1230100000002</v>
      </c>
      <c r="Y4831">
        <f t="shared" si="163"/>
        <v>55.808000000000007</v>
      </c>
    </row>
    <row r="4832" spans="1:25" x14ac:dyDescent="0.2">
      <c r="A4832" t="s">
        <v>10574</v>
      </c>
      <c r="B4832" t="s">
        <v>745</v>
      </c>
      <c r="C4832">
        <v>9</v>
      </c>
      <c r="D4832">
        <v>26</v>
      </c>
      <c r="E4832" t="s">
        <v>5134</v>
      </c>
      <c r="F4832">
        <v>191.80500000000001</v>
      </c>
      <c r="G4832">
        <v>73.768000000000001</v>
      </c>
      <c r="H4832">
        <v>41.515000000000001</v>
      </c>
      <c r="I4832">
        <v>14149.144</v>
      </c>
      <c r="J4832">
        <v>5770393</v>
      </c>
      <c r="K4832">
        <v>3.2549999999999999</v>
      </c>
      <c r="L4832">
        <v>2.0840000000000001</v>
      </c>
      <c r="M4832">
        <v>624.27099999999996</v>
      </c>
      <c r="N4832">
        <v>254594</v>
      </c>
      <c r="O4832">
        <v>3.1179999999999999</v>
      </c>
      <c r="P4832">
        <v>6.0350000000000001</v>
      </c>
      <c r="Q4832">
        <v>598.05600000000004</v>
      </c>
      <c r="R4832">
        <v>243903</v>
      </c>
      <c r="S4832">
        <v>3.3000000000000002E-2</v>
      </c>
      <c r="T4832">
        <v>2.883</v>
      </c>
      <c r="U4832">
        <v>6.2530000000000001</v>
      </c>
      <c r="V4832">
        <v>2550</v>
      </c>
      <c r="W4832">
        <v>10</v>
      </c>
      <c r="X4832">
        <f t="shared" si="162"/>
        <v>59.313440000000064</v>
      </c>
      <c r="Y4832">
        <f t="shared" si="163"/>
        <v>2.3980000000000006</v>
      </c>
    </row>
    <row r="4833" spans="1:25" x14ac:dyDescent="0.2">
      <c r="A4833" t="s">
        <v>10574</v>
      </c>
      <c r="B4833" t="s">
        <v>745</v>
      </c>
      <c r="C4833">
        <v>9</v>
      </c>
      <c r="D4833">
        <v>27</v>
      </c>
      <c r="E4833" t="s">
        <v>5135</v>
      </c>
      <c r="F4833">
        <v>107.578</v>
      </c>
      <c r="G4833">
        <v>60.064</v>
      </c>
      <c r="H4833">
        <v>34.255000000000003</v>
      </c>
      <c r="I4833">
        <v>6461.518</v>
      </c>
      <c r="J4833">
        <v>2635177</v>
      </c>
      <c r="K4833">
        <v>8.8279999999999994</v>
      </c>
      <c r="L4833">
        <v>7.0069999999999997</v>
      </c>
      <c r="M4833">
        <v>949.71299999999997</v>
      </c>
      <c r="N4833">
        <v>387318</v>
      </c>
      <c r="O4833">
        <v>4.3540000000000001</v>
      </c>
      <c r="P4833">
        <v>7.0419999999999998</v>
      </c>
      <c r="Q4833">
        <v>468.39800000000002</v>
      </c>
      <c r="R4833">
        <v>191025</v>
      </c>
      <c r="S4833">
        <v>4.1000000000000002E-2</v>
      </c>
      <c r="T4833">
        <v>3.2210000000000001</v>
      </c>
      <c r="U4833">
        <v>4.3769999999999998</v>
      </c>
      <c r="V4833">
        <v>1785</v>
      </c>
      <c r="W4833">
        <v>7</v>
      </c>
      <c r="X4833">
        <f t="shared" si="162"/>
        <v>0</v>
      </c>
      <c r="Y4833">
        <f t="shared" si="163"/>
        <v>0</v>
      </c>
    </row>
    <row r="4834" spans="1:25" x14ac:dyDescent="0.2">
      <c r="A4834" t="s">
        <v>10574</v>
      </c>
      <c r="B4834" t="s">
        <v>745</v>
      </c>
      <c r="C4834">
        <v>9</v>
      </c>
      <c r="D4834">
        <v>28</v>
      </c>
      <c r="E4834" t="s">
        <v>5136</v>
      </c>
      <c r="F4834">
        <v>297.11700000000002</v>
      </c>
      <c r="G4834">
        <v>58.468000000000004</v>
      </c>
      <c r="H4834">
        <v>32.110999999999997</v>
      </c>
      <c r="I4834">
        <v>17371.956999999999</v>
      </c>
      <c r="J4834">
        <v>7084741</v>
      </c>
      <c r="K4834">
        <v>70.548000000000002</v>
      </c>
      <c r="L4834">
        <v>25.536999999999999</v>
      </c>
      <c r="M4834">
        <v>20961.065999999999</v>
      </c>
      <c r="N4834">
        <v>8548474</v>
      </c>
      <c r="O4834">
        <v>24.32</v>
      </c>
      <c r="P4834">
        <v>31.172999999999998</v>
      </c>
      <c r="Q4834">
        <v>7225.777</v>
      </c>
      <c r="R4834">
        <v>2946862</v>
      </c>
      <c r="S4834">
        <v>0.16400000000000001</v>
      </c>
      <c r="T4834">
        <v>6.468</v>
      </c>
      <c r="U4834">
        <v>48.771000000000001</v>
      </c>
      <c r="V4834">
        <v>19890</v>
      </c>
      <c r="W4834">
        <v>78</v>
      </c>
      <c r="X4834">
        <f t="shared" si="162"/>
        <v>7283.5293300000003</v>
      </c>
      <c r="Y4834">
        <f t="shared" si="163"/>
        <v>76.518000000000015</v>
      </c>
    </row>
    <row r="4835" spans="1:25" x14ac:dyDescent="0.2">
      <c r="A4835" t="s">
        <v>10574</v>
      </c>
      <c r="B4835" t="s">
        <v>745</v>
      </c>
      <c r="C4835">
        <v>9</v>
      </c>
      <c r="D4835">
        <v>31</v>
      </c>
      <c r="E4835" t="s">
        <v>5137</v>
      </c>
      <c r="F4835">
        <v>324.73899999999998</v>
      </c>
      <c r="G4835">
        <v>48.182000000000002</v>
      </c>
      <c r="H4835">
        <v>28.565000000000001</v>
      </c>
      <c r="I4835">
        <v>15646.475</v>
      </c>
      <c r="J4835">
        <v>6381044</v>
      </c>
      <c r="K4835">
        <v>66.399000000000001</v>
      </c>
      <c r="L4835">
        <v>36.914000000000001</v>
      </c>
      <c r="M4835">
        <v>21562.256000000001</v>
      </c>
      <c r="N4835">
        <v>8793655</v>
      </c>
      <c r="O4835">
        <v>9.5340000000000007</v>
      </c>
      <c r="P4835">
        <v>16.818000000000001</v>
      </c>
      <c r="Q4835">
        <v>3096.08</v>
      </c>
      <c r="R4835">
        <v>1262663</v>
      </c>
      <c r="S4835">
        <v>0.152</v>
      </c>
      <c r="T4835">
        <v>6.226</v>
      </c>
      <c r="U4835">
        <v>49.396000000000001</v>
      </c>
      <c r="V4835">
        <v>20145</v>
      </c>
      <c r="W4835">
        <v>79</v>
      </c>
      <c r="X4835">
        <f t="shared" si="162"/>
        <v>2782.1596000000004</v>
      </c>
      <c r="Y4835">
        <f t="shared" si="163"/>
        <v>77.608000000000004</v>
      </c>
    </row>
    <row r="4836" spans="1:25" x14ac:dyDescent="0.2">
      <c r="A4836" t="s">
        <v>10574</v>
      </c>
      <c r="B4836" t="s">
        <v>745</v>
      </c>
      <c r="C4836">
        <v>9</v>
      </c>
      <c r="D4836">
        <v>32</v>
      </c>
      <c r="E4836" t="s">
        <v>5138</v>
      </c>
      <c r="F4836">
        <v>389.79300000000001</v>
      </c>
      <c r="G4836">
        <v>67.605000000000004</v>
      </c>
      <c r="H4836">
        <v>43.110999999999997</v>
      </c>
      <c r="I4836">
        <v>26351.796999999999</v>
      </c>
      <c r="J4836">
        <v>10746956</v>
      </c>
      <c r="K4836">
        <v>44.085000000000001</v>
      </c>
      <c r="L4836">
        <v>22.542999999999999</v>
      </c>
      <c r="M4836">
        <v>17184.024000000001</v>
      </c>
      <c r="N4836">
        <v>7008097</v>
      </c>
      <c r="O4836">
        <v>25.268999999999998</v>
      </c>
      <c r="P4836">
        <v>31.721</v>
      </c>
      <c r="Q4836">
        <v>9849.7890000000007</v>
      </c>
      <c r="R4836">
        <v>4017003</v>
      </c>
      <c r="S4836">
        <v>0.17299999999999999</v>
      </c>
      <c r="T4836">
        <v>6.6440000000000001</v>
      </c>
      <c r="U4836">
        <v>67.528999999999996</v>
      </c>
      <c r="V4836">
        <v>27540</v>
      </c>
      <c r="W4836">
        <v>108</v>
      </c>
      <c r="X4836">
        <f t="shared" si="162"/>
        <v>10143.702410000002</v>
      </c>
      <c r="Y4836">
        <f t="shared" si="163"/>
        <v>109.21800000000002</v>
      </c>
    </row>
    <row r="4837" spans="1:25" x14ac:dyDescent="0.2">
      <c r="A4837" t="s">
        <v>10574</v>
      </c>
      <c r="B4837" t="s">
        <v>745</v>
      </c>
      <c r="C4837">
        <v>9</v>
      </c>
      <c r="D4837">
        <v>33</v>
      </c>
      <c r="E4837" t="s">
        <v>5139</v>
      </c>
      <c r="F4837">
        <v>270.48</v>
      </c>
      <c r="G4837">
        <v>66.44</v>
      </c>
      <c r="H4837">
        <v>38.008000000000003</v>
      </c>
      <c r="I4837">
        <v>17970.794999999998</v>
      </c>
      <c r="J4837">
        <v>7328963</v>
      </c>
      <c r="K4837">
        <v>54.015999999999998</v>
      </c>
      <c r="L4837">
        <v>38.058</v>
      </c>
      <c r="M4837">
        <v>14610.311</v>
      </c>
      <c r="N4837">
        <v>5958469</v>
      </c>
      <c r="O4837">
        <v>7.1429999999999998</v>
      </c>
      <c r="P4837">
        <v>16.353999999999999</v>
      </c>
      <c r="Q4837">
        <v>1932.08</v>
      </c>
      <c r="R4837">
        <v>787953</v>
      </c>
      <c r="S4837">
        <v>0.125</v>
      </c>
      <c r="T4837">
        <v>5.641</v>
      </c>
      <c r="U4837">
        <v>33.764000000000003</v>
      </c>
      <c r="V4837">
        <v>13770</v>
      </c>
      <c r="W4837">
        <v>54</v>
      </c>
      <c r="X4837">
        <f t="shared" si="162"/>
        <v>1513.3996000000002</v>
      </c>
      <c r="Y4837">
        <f t="shared" si="163"/>
        <v>50.358000000000004</v>
      </c>
    </row>
    <row r="4838" spans="1:25" x14ac:dyDescent="0.2">
      <c r="A4838" t="s">
        <v>10574</v>
      </c>
      <c r="B4838" t="s">
        <v>745</v>
      </c>
      <c r="C4838">
        <v>9</v>
      </c>
      <c r="D4838">
        <v>34</v>
      </c>
      <c r="E4838" t="s">
        <v>5140</v>
      </c>
      <c r="F4838">
        <v>210.881</v>
      </c>
      <c r="G4838">
        <v>56.012</v>
      </c>
      <c r="H4838">
        <v>29.971</v>
      </c>
      <c r="I4838">
        <v>11811.936</v>
      </c>
      <c r="J4838">
        <v>4817218</v>
      </c>
      <c r="K4838">
        <v>55.575000000000003</v>
      </c>
      <c r="L4838">
        <v>22.968</v>
      </c>
      <c r="M4838">
        <v>11719.638999999999</v>
      </c>
      <c r="N4838">
        <v>4779577</v>
      </c>
      <c r="O4838">
        <v>32.488999999999997</v>
      </c>
      <c r="P4838">
        <v>35.918999999999997</v>
      </c>
      <c r="Q4838">
        <v>6851.2280000000001</v>
      </c>
      <c r="R4838">
        <v>2794111</v>
      </c>
      <c r="S4838">
        <v>0.13300000000000001</v>
      </c>
      <c r="T4838">
        <v>5.8310000000000004</v>
      </c>
      <c r="U4838">
        <v>28.137</v>
      </c>
      <c r="V4838">
        <v>11475</v>
      </c>
      <c r="W4838">
        <v>45</v>
      </c>
      <c r="X4838">
        <f t="shared" si="162"/>
        <v>6875.2709199999999</v>
      </c>
      <c r="Y4838">
        <f t="shared" si="163"/>
        <v>40.548000000000009</v>
      </c>
    </row>
    <row r="4839" spans="1:25" x14ac:dyDescent="0.2">
      <c r="A4839" t="s">
        <v>10574</v>
      </c>
      <c r="B4839" t="s">
        <v>745</v>
      </c>
      <c r="C4839">
        <v>9</v>
      </c>
      <c r="D4839">
        <v>35</v>
      </c>
      <c r="E4839" t="s">
        <v>5141</v>
      </c>
      <c r="F4839">
        <v>183.23699999999999</v>
      </c>
      <c r="G4839">
        <v>52.137</v>
      </c>
      <c r="H4839">
        <v>26.817</v>
      </c>
      <c r="I4839">
        <v>9553.3809999999994</v>
      </c>
      <c r="J4839">
        <v>3896120</v>
      </c>
      <c r="K4839">
        <v>69.176000000000002</v>
      </c>
      <c r="L4839">
        <v>23.81</v>
      </c>
      <c r="M4839">
        <v>12675.659</v>
      </c>
      <c r="N4839">
        <v>5169467</v>
      </c>
      <c r="O4839">
        <v>29.071000000000002</v>
      </c>
      <c r="P4839">
        <v>34.368000000000002</v>
      </c>
      <c r="Q4839">
        <v>5326.9489999999996</v>
      </c>
      <c r="R4839">
        <v>2172470</v>
      </c>
      <c r="S4839">
        <v>0.20100000000000001</v>
      </c>
      <c r="T4839">
        <v>7.1619999999999999</v>
      </c>
      <c r="U4839">
        <v>36.890999999999998</v>
      </c>
      <c r="V4839">
        <v>15045</v>
      </c>
      <c r="W4839">
        <v>59</v>
      </c>
      <c r="X4839">
        <f t="shared" si="162"/>
        <v>5213.80681</v>
      </c>
      <c r="Y4839">
        <f t="shared" si="163"/>
        <v>55.808000000000007</v>
      </c>
    </row>
    <row r="4840" spans="1:25" x14ac:dyDescent="0.2">
      <c r="A4840" t="s">
        <v>10574</v>
      </c>
      <c r="B4840" t="s">
        <v>745</v>
      </c>
      <c r="C4840">
        <v>9</v>
      </c>
      <c r="D4840">
        <v>36</v>
      </c>
      <c r="E4840" t="s">
        <v>5142</v>
      </c>
      <c r="F4840">
        <v>58.887999999999998</v>
      </c>
      <c r="G4840">
        <v>95.343000000000004</v>
      </c>
      <c r="H4840">
        <v>57.643999999999998</v>
      </c>
      <c r="I4840">
        <v>5614.5519999999997</v>
      </c>
      <c r="J4840">
        <v>2289762</v>
      </c>
      <c r="K4840">
        <v>25.466999999999999</v>
      </c>
      <c r="L4840">
        <v>14.214</v>
      </c>
      <c r="M4840">
        <v>1499.69</v>
      </c>
      <c r="N4840">
        <v>611613</v>
      </c>
      <c r="O4840">
        <v>12.102</v>
      </c>
      <c r="P4840">
        <v>18.484000000000002</v>
      </c>
      <c r="Q4840">
        <v>712.649</v>
      </c>
      <c r="R4840">
        <v>290637</v>
      </c>
      <c r="S4840">
        <v>9.6000000000000002E-2</v>
      </c>
      <c r="T4840">
        <v>4.9359999999999999</v>
      </c>
      <c r="U4840">
        <v>5.6269999999999998</v>
      </c>
      <c r="V4840">
        <v>2295</v>
      </c>
      <c r="W4840">
        <v>9</v>
      </c>
      <c r="X4840">
        <f t="shared" si="162"/>
        <v>184.21981000000002</v>
      </c>
      <c r="Y4840">
        <f t="shared" si="163"/>
        <v>1.3080000000000003</v>
      </c>
    </row>
    <row r="4841" spans="1:25" x14ac:dyDescent="0.2">
      <c r="A4841" t="s">
        <v>10574</v>
      </c>
      <c r="B4841" t="s">
        <v>745</v>
      </c>
      <c r="C4841">
        <v>9</v>
      </c>
      <c r="D4841">
        <v>41</v>
      </c>
      <c r="E4841" t="s">
        <v>5143</v>
      </c>
      <c r="F4841">
        <v>430.904</v>
      </c>
      <c r="G4841">
        <v>59.899000000000001</v>
      </c>
      <c r="H4841">
        <v>36.561</v>
      </c>
      <c r="I4841">
        <v>25810.564999999999</v>
      </c>
      <c r="J4841">
        <v>10526227</v>
      </c>
      <c r="K4841">
        <v>36.756999999999998</v>
      </c>
      <c r="L4841">
        <v>24.41</v>
      </c>
      <c r="M4841">
        <v>15838.885</v>
      </c>
      <c r="N4841">
        <v>6459514</v>
      </c>
      <c r="O4841">
        <v>21.216000000000001</v>
      </c>
      <c r="P4841">
        <v>29.553000000000001</v>
      </c>
      <c r="Q4841">
        <v>9142.1910000000007</v>
      </c>
      <c r="R4841">
        <v>3728426</v>
      </c>
      <c r="S4841">
        <v>0.18099999999999999</v>
      </c>
      <c r="T4841">
        <v>6.7990000000000004</v>
      </c>
      <c r="U4841">
        <v>78.158000000000001</v>
      </c>
      <c r="V4841">
        <v>31875</v>
      </c>
      <c r="W4841">
        <v>125</v>
      </c>
      <c r="X4841">
        <f t="shared" si="162"/>
        <v>9372.4205900000015</v>
      </c>
      <c r="Y4841">
        <f t="shared" si="163"/>
        <v>127.74800000000002</v>
      </c>
    </row>
    <row r="4842" spans="1:25" x14ac:dyDescent="0.2">
      <c r="A4842" t="s">
        <v>10574</v>
      </c>
      <c r="B4842" t="s">
        <v>745</v>
      </c>
      <c r="C4842">
        <v>9</v>
      </c>
      <c r="D4842">
        <v>45</v>
      </c>
      <c r="E4842" t="s">
        <v>5144</v>
      </c>
      <c r="F4842">
        <v>297.96800000000002</v>
      </c>
      <c r="G4842">
        <v>48.856999999999999</v>
      </c>
      <c r="H4842">
        <v>26.067</v>
      </c>
      <c r="I4842">
        <v>14557.86</v>
      </c>
      <c r="J4842">
        <v>5937078</v>
      </c>
      <c r="K4842">
        <v>89.941999999999993</v>
      </c>
      <c r="L4842">
        <v>36.625999999999998</v>
      </c>
      <c r="M4842">
        <v>26799.866000000002</v>
      </c>
      <c r="N4842">
        <v>10929690</v>
      </c>
      <c r="O4842">
        <v>23.163</v>
      </c>
      <c r="P4842">
        <v>30.981000000000002</v>
      </c>
      <c r="Q4842">
        <v>6901.7939999999999</v>
      </c>
      <c r="R4842">
        <v>2814733</v>
      </c>
      <c r="S4842">
        <v>0.17599999999999999</v>
      </c>
      <c r="T4842">
        <v>6.702</v>
      </c>
      <c r="U4842">
        <v>52.521999999999998</v>
      </c>
      <c r="V4842">
        <v>21420</v>
      </c>
      <c r="W4842">
        <v>84</v>
      </c>
      <c r="X4842">
        <f t="shared" ref="X4842:X4896" si="164">(MAX(0, (Q4842-543.64)))*1.09</f>
        <v>6930.3878599999998</v>
      </c>
      <c r="Y4842">
        <f t="shared" ref="Y4842:Y4896" si="165">(MAX(0, (W4842-7.8)))*1.09</f>
        <v>83.058000000000007</v>
      </c>
    </row>
    <row r="4843" spans="1:25" x14ac:dyDescent="0.2">
      <c r="A4843" t="s">
        <v>10574</v>
      </c>
      <c r="B4843" t="s">
        <v>745</v>
      </c>
      <c r="C4843">
        <v>10</v>
      </c>
      <c r="D4843">
        <v>4</v>
      </c>
      <c r="E4843" t="s">
        <v>2451</v>
      </c>
      <c r="F4843">
        <v>131.93899999999999</v>
      </c>
      <c r="G4843">
        <v>84.289000000000001</v>
      </c>
      <c r="H4843">
        <v>45.332000000000001</v>
      </c>
      <c r="I4843">
        <v>11121.002</v>
      </c>
      <c r="J4843">
        <v>4535437</v>
      </c>
      <c r="K4843">
        <v>5.3479999999999999</v>
      </c>
      <c r="L4843">
        <v>3.1179999999999999</v>
      </c>
      <c r="M4843">
        <v>705.67100000000005</v>
      </c>
      <c r="N4843">
        <v>287791</v>
      </c>
      <c r="O4843">
        <v>3.8239999999999998</v>
      </c>
      <c r="P4843">
        <v>6.5789999999999997</v>
      </c>
      <c r="Q4843">
        <v>504.57499999999999</v>
      </c>
      <c r="R4843">
        <v>205779</v>
      </c>
      <c r="S4843">
        <v>3.7999999999999999E-2</v>
      </c>
      <c r="T4843">
        <v>3.109</v>
      </c>
      <c r="U4843">
        <v>5.0019999999999998</v>
      </c>
      <c r="V4843">
        <v>2040</v>
      </c>
      <c r="W4843">
        <v>8</v>
      </c>
      <c r="X4843">
        <f t="shared" si="164"/>
        <v>0</v>
      </c>
      <c r="Y4843">
        <f t="shared" si="165"/>
        <v>0.21800000000000022</v>
      </c>
    </row>
    <row r="4844" spans="1:25" x14ac:dyDescent="0.2">
      <c r="A4844" t="s">
        <v>10574</v>
      </c>
      <c r="B4844" t="s">
        <v>745</v>
      </c>
      <c r="C4844">
        <v>10</v>
      </c>
      <c r="D4844">
        <v>5</v>
      </c>
      <c r="E4844" t="s">
        <v>5145</v>
      </c>
      <c r="F4844">
        <v>65.478999999999999</v>
      </c>
      <c r="G4844">
        <v>115.363</v>
      </c>
      <c r="H4844">
        <v>71.287000000000006</v>
      </c>
      <c r="I4844">
        <v>7553.8530000000001</v>
      </c>
      <c r="J4844">
        <v>3080660</v>
      </c>
      <c r="K4844">
        <v>7.5620000000000003</v>
      </c>
      <c r="L4844">
        <v>3.3639999999999999</v>
      </c>
      <c r="M4844">
        <v>495.15699999999998</v>
      </c>
      <c r="N4844">
        <v>201938</v>
      </c>
      <c r="O4844">
        <v>3.01</v>
      </c>
      <c r="P4844">
        <v>4.9930000000000003</v>
      </c>
      <c r="Q4844">
        <v>197.072</v>
      </c>
      <c r="R4844">
        <v>80371</v>
      </c>
      <c r="S4844">
        <v>0.01</v>
      </c>
      <c r="T4844">
        <v>1.56</v>
      </c>
      <c r="U4844">
        <v>0.625</v>
      </c>
      <c r="V4844">
        <v>255</v>
      </c>
      <c r="W4844">
        <v>1</v>
      </c>
      <c r="X4844">
        <f t="shared" si="164"/>
        <v>0</v>
      </c>
      <c r="Y4844">
        <f t="shared" si="165"/>
        <v>0</v>
      </c>
    </row>
    <row r="4845" spans="1:25" x14ac:dyDescent="0.2">
      <c r="A4845" t="s">
        <v>10574</v>
      </c>
      <c r="B4845" t="s">
        <v>745</v>
      </c>
      <c r="C4845">
        <v>10</v>
      </c>
      <c r="D4845">
        <v>6</v>
      </c>
      <c r="E4845" t="s">
        <v>5146</v>
      </c>
      <c r="F4845">
        <v>273.81299999999999</v>
      </c>
      <c r="G4845">
        <v>62.768000000000001</v>
      </c>
      <c r="H4845">
        <v>32.979999999999997</v>
      </c>
      <c r="I4845">
        <v>17186.768</v>
      </c>
      <c r="J4845">
        <v>7009216</v>
      </c>
      <c r="K4845">
        <v>69.203000000000003</v>
      </c>
      <c r="L4845">
        <v>41.308999999999997</v>
      </c>
      <c r="M4845">
        <v>18948.633000000002</v>
      </c>
      <c r="N4845">
        <v>7727751</v>
      </c>
      <c r="O4845">
        <v>8.8490000000000002</v>
      </c>
      <c r="P4845">
        <v>16.844000000000001</v>
      </c>
      <c r="Q4845">
        <v>2422.9140000000002</v>
      </c>
      <c r="R4845">
        <v>988128</v>
      </c>
      <c r="S4845">
        <v>0.11899999999999999</v>
      </c>
      <c r="T4845">
        <v>5.5010000000000003</v>
      </c>
      <c r="U4845">
        <v>32.514000000000003</v>
      </c>
      <c r="V4845">
        <v>13260</v>
      </c>
      <c r="W4845">
        <v>52</v>
      </c>
      <c r="X4845">
        <f t="shared" si="164"/>
        <v>2048.4086600000005</v>
      </c>
      <c r="Y4845">
        <f t="shared" si="165"/>
        <v>48.178000000000004</v>
      </c>
    </row>
    <row r="4846" spans="1:25" x14ac:dyDescent="0.2">
      <c r="A4846" t="s">
        <v>10574</v>
      </c>
      <c r="B4846" t="s">
        <v>745</v>
      </c>
      <c r="C4846">
        <v>10</v>
      </c>
      <c r="D4846">
        <v>12</v>
      </c>
      <c r="E4846" t="s">
        <v>5147</v>
      </c>
      <c r="F4846">
        <v>286.50700000000001</v>
      </c>
      <c r="G4846">
        <v>57.8</v>
      </c>
      <c r="H4846">
        <v>30.274999999999999</v>
      </c>
      <c r="I4846">
        <v>16559.956999999999</v>
      </c>
      <c r="J4846">
        <v>6753586</v>
      </c>
      <c r="K4846">
        <v>64.582999999999998</v>
      </c>
      <c r="L4846">
        <v>39.877000000000002</v>
      </c>
      <c r="M4846">
        <v>18503.517</v>
      </c>
      <c r="N4846">
        <v>7546221</v>
      </c>
      <c r="O4846">
        <v>9.0060000000000002</v>
      </c>
      <c r="P4846">
        <v>15.066000000000001</v>
      </c>
      <c r="Q4846">
        <v>2580.2530000000002</v>
      </c>
      <c r="R4846">
        <v>1052295</v>
      </c>
      <c r="S4846">
        <v>0.14599999999999999</v>
      </c>
      <c r="T4846">
        <v>6.1040000000000001</v>
      </c>
      <c r="U4846">
        <v>41.893000000000001</v>
      </c>
      <c r="V4846">
        <v>17085</v>
      </c>
      <c r="W4846">
        <v>67</v>
      </c>
      <c r="X4846">
        <f t="shared" si="164"/>
        <v>2219.9081700000006</v>
      </c>
      <c r="Y4846">
        <f t="shared" si="165"/>
        <v>64.528000000000006</v>
      </c>
    </row>
    <row r="4847" spans="1:25" x14ac:dyDescent="0.2">
      <c r="A4847" t="s">
        <v>10574</v>
      </c>
      <c r="B4847" t="s">
        <v>745</v>
      </c>
      <c r="C4847">
        <v>10</v>
      </c>
      <c r="D4847">
        <v>13</v>
      </c>
      <c r="E4847" t="s">
        <v>5148</v>
      </c>
      <c r="F4847">
        <v>311.55700000000002</v>
      </c>
      <c r="G4847">
        <v>73.706999999999994</v>
      </c>
      <c r="H4847">
        <v>43.344000000000001</v>
      </c>
      <c r="I4847">
        <v>22963.865000000002</v>
      </c>
      <c r="J4847">
        <v>9365268</v>
      </c>
      <c r="K4847">
        <v>28.062000000000001</v>
      </c>
      <c r="L4847">
        <v>22.5</v>
      </c>
      <c r="M4847">
        <v>8742.8349999999991</v>
      </c>
      <c r="N4847">
        <v>3565558</v>
      </c>
      <c r="O4847">
        <v>12.086</v>
      </c>
      <c r="P4847">
        <v>22.047000000000001</v>
      </c>
      <c r="Q4847">
        <v>3765.4830000000002</v>
      </c>
      <c r="R4847">
        <v>1535663</v>
      </c>
      <c r="S4847">
        <v>0.11600000000000001</v>
      </c>
      <c r="T4847">
        <v>5.4470000000000001</v>
      </c>
      <c r="U4847">
        <v>36.265000000000001</v>
      </c>
      <c r="V4847">
        <v>14790</v>
      </c>
      <c r="W4847">
        <v>58</v>
      </c>
      <c r="X4847">
        <f t="shared" si="164"/>
        <v>3511.8088700000008</v>
      </c>
      <c r="Y4847">
        <f t="shared" si="165"/>
        <v>54.718000000000011</v>
      </c>
    </row>
    <row r="4848" spans="1:25" x14ac:dyDescent="0.2">
      <c r="A4848" t="s">
        <v>10574</v>
      </c>
      <c r="B4848" t="s">
        <v>745</v>
      </c>
      <c r="C4848">
        <v>10</v>
      </c>
      <c r="D4848">
        <v>14</v>
      </c>
      <c r="E4848" t="s">
        <v>5149</v>
      </c>
      <c r="F4848">
        <v>177.61699999999999</v>
      </c>
      <c r="G4848">
        <v>67.728999999999999</v>
      </c>
      <c r="H4848">
        <v>38.905999999999999</v>
      </c>
      <c r="I4848">
        <v>12029.817999999999</v>
      </c>
      <c r="J4848">
        <v>4906076</v>
      </c>
      <c r="K4848">
        <v>20.597000000000001</v>
      </c>
      <c r="L4848">
        <v>14.038</v>
      </c>
      <c r="M4848">
        <v>3658.4180000000001</v>
      </c>
      <c r="N4848">
        <v>1491999</v>
      </c>
      <c r="O4848">
        <v>4.3209999999999997</v>
      </c>
      <c r="P4848">
        <v>8.7929999999999993</v>
      </c>
      <c r="Q4848">
        <v>767.4</v>
      </c>
      <c r="R4848">
        <v>312966</v>
      </c>
      <c r="S4848">
        <v>6.7000000000000004E-2</v>
      </c>
      <c r="T4848">
        <v>4.1289999999999996</v>
      </c>
      <c r="U4848">
        <v>11.88</v>
      </c>
      <c r="V4848">
        <v>4845</v>
      </c>
      <c r="W4848">
        <v>19</v>
      </c>
      <c r="X4848">
        <f t="shared" si="164"/>
        <v>243.89840000000001</v>
      </c>
      <c r="Y4848">
        <f t="shared" si="165"/>
        <v>12.208</v>
      </c>
    </row>
    <row r="4849" spans="1:25" x14ac:dyDescent="0.2">
      <c r="A4849" t="s">
        <v>10574</v>
      </c>
      <c r="B4849" t="s">
        <v>745</v>
      </c>
      <c r="C4849">
        <v>10</v>
      </c>
      <c r="D4849">
        <v>15</v>
      </c>
      <c r="E4849" t="s">
        <v>5150</v>
      </c>
      <c r="F4849">
        <v>312.69200000000001</v>
      </c>
      <c r="G4849">
        <v>61.076000000000001</v>
      </c>
      <c r="H4849">
        <v>35.380000000000003</v>
      </c>
      <c r="I4849">
        <v>19098.010999999999</v>
      </c>
      <c r="J4849">
        <v>7788671</v>
      </c>
      <c r="K4849">
        <v>74.344999999999999</v>
      </c>
      <c r="L4849">
        <v>28.023</v>
      </c>
      <c r="M4849">
        <v>23247.231</v>
      </c>
      <c r="N4849">
        <v>9480832</v>
      </c>
      <c r="O4849">
        <v>29.413</v>
      </c>
      <c r="P4849">
        <v>33.802</v>
      </c>
      <c r="Q4849">
        <v>9197.3150000000005</v>
      </c>
      <c r="R4849">
        <v>3750907</v>
      </c>
      <c r="S4849">
        <v>0.21199999999999999</v>
      </c>
      <c r="T4849">
        <v>7.3490000000000002</v>
      </c>
      <c r="U4849">
        <v>66.278000000000006</v>
      </c>
      <c r="V4849">
        <v>27030</v>
      </c>
      <c r="W4849">
        <v>106</v>
      </c>
      <c r="X4849">
        <f t="shared" si="164"/>
        <v>9432.5057500000021</v>
      </c>
      <c r="Y4849">
        <f t="shared" si="165"/>
        <v>107.03800000000001</v>
      </c>
    </row>
    <row r="4850" spans="1:25" x14ac:dyDescent="0.2">
      <c r="A4850" t="s">
        <v>10574</v>
      </c>
      <c r="B4850" t="s">
        <v>745</v>
      </c>
      <c r="C4850">
        <v>10</v>
      </c>
      <c r="D4850">
        <v>16</v>
      </c>
      <c r="E4850" t="s">
        <v>4680</v>
      </c>
      <c r="F4850">
        <v>310.21800000000002</v>
      </c>
      <c r="G4850">
        <v>64.494</v>
      </c>
      <c r="H4850">
        <v>35.587000000000003</v>
      </c>
      <c r="I4850">
        <v>20007.312000000002</v>
      </c>
      <c r="J4850">
        <v>8159508</v>
      </c>
      <c r="K4850">
        <v>71.096999999999994</v>
      </c>
      <c r="L4850">
        <v>32.03</v>
      </c>
      <c r="M4850">
        <v>22055.449000000001</v>
      </c>
      <c r="N4850">
        <v>8994792</v>
      </c>
      <c r="O4850">
        <v>23.943000000000001</v>
      </c>
      <c r="P4850">
        <v>28.655999999999999</v>
      </c>
      <c r="Q4850">
        <v>7427.4880000000003</v>
      </c>
      <c r="R4850">
        <v>3029125</v>
      </c>
      <c r="S4850">
        <v>0.25</v>
      </c>
      <c r="T4850">
        <v>7.9790000000000001</v>
      </c>
      <c r="U4850">
        <v>77.533000000000001</v>
      </c>
      <c r="V4850">
        <v>31620</v>
      </c>
      <c r="W4850">
        <v>124</v>
      </c>
      <c r="X4850">
        <f t="shared" si="164"/>
        <v>7503.3943200000003</v>
      </c>
      <c r="Y4850">
        <f t="shared" si="165"/>
        <v>126.65800000000002</v>
      </c>
    </row>
    <row r="4851" spans="1:25" x14ac:dyDescent="0.2">
      <c r="A4851" t="s">
        <v>10574</v>
      </c>
      <c r="B4851" t="s">
        <v>745</v>
      </c>
      <c r="C4851">
        <v>10</v>
      </c>
      <c r="D4851">
        <v>17</v>
      </c>
      <c r="E4851" t="s">
        <v>5151</v>
      </c>
      <c r="F4851">
        <v>264.58600000000001</v>
      </c>
      <c r="G4851">
        <v>56.381</v>
      </c>
      <c r="H4851">
        <v>31.311</v>
      </c>
      <c r="I4851">
        <v>14917.527</v>
      </c>
      <c r="J4851">
        <v>6083760</v>
      </c>
      <c r="K4851">
        <v>98.974999999999994</v>
      </c>
      <c r="L4851">
        <v>40.735999999999997</v>
      </c>
      <c r="M4851">
        <v>26187.303</v>
      </c>
      <c r="N4851">
        <v>10679871</v>
      </c>
      <c r="O4851">
        <v>10.826000000000001</v>
      </c>
      <c r="P4851">
        <v>18.384</v>
      </c>
      <c r="Q4851">
        <v>2864.44</v>
      </c>
      <c r="R4851">
        <v>1168194</v>
      </c>
      <c r="S4851">
        <v>0.156</v>
      </c>
      <c r="T4851">
        <v>6.3049999999999997</v>
      </c>
      <c r="U4851">
        <v>41.268000000000001</v>
      </c>
      <c r="V4851">
        <v>16830</v>
      </c>
      <c r="W4851">
        <v>66</v>
      </c>
      <c r="X4851">
        <f t="shared" si="164"/>
        <v>2529.6720000000005</v>
      </c>
      <c r="Y4851">
        <f t="shared" si="165"/>
        <v>63.438000000000009</v>
      </c>
    </row>
    <row r="4852" spans="1:25" x14ac:dyDescent="0.2">
      <c r="A4852" t="s">
        <v>10574</v>
      </c>
      <c r="B4852" t="s">
        <v>745</v>
      </c>
      <c r="C4852">
        <v>10</v>
      </c>
      <c r="D4852">
        <v>18</v>
      </c>
      <c r="E4852" t="s">
        <v>5152</v>
      </c>
      <c r="F4852">
        <v>183.92400000000001</v>
      </c>
      <c r="G4852">
        <v>68.171999999999997</v>
      </c>
      <c r="H4852">
        <v>33.975000000000001</v>
      </c>
      <c r="I4852">
        <v>12538.371999999999</v>
      </c>
      <c r="J4852">
        <v>5113478</v>
      </c>
      <c r="K4852">
        <v>7.4770000000000003</v>
      </c>
      <c r="L4852">
        <v>10.109</v>
      </c>
      <c r="M4852">
        <v>1375.2639999999999</v>
      </c>
      <c r="N4852">
        <v>560869</v>
      </c>
      <c r="O4852">
        <v>6.0730000000000004</v>
      </c>
      <c r="P4852">
        <v>11.8</v>
      </c>
      <c r="Q4852">
        <v>1116.9580000000001</v>
      </c>
      <c r="R4852">
        <v>455525</v>
      </c>
      <c r="S4852">
        <v>7.8E-2</v>
      </c>
      <c r="T4852">
        <v>4.4649999999999999</v>
      </c>
      <c r="U4852">
        <v>14.381</v>
      </c>
      <c r="V4852">
        <v>5865</v>
      </c>
      <c r="W4852">
        <v>23</v>
      </c>
      <c r="X4852">
        <f t="shared" si="164"/>
        <v>624.91662000000019</v>
      </c>
      <c r="Y4852">
        <f t="shared" si="165"/>
        <v>16.568000000000001</v>
      </c>
    </row>
    <row r="4853" spans="1:25" x14ac:dyDescent="0.2">
      <c r="A4853" t="s">
        <v>10574</v>
      </c>
      <c r="B4853" t="s">
        <v>745</v>
      </c>
      <c r="C4853">
        <v>10</v>
      </c>
      <c r="D4853">
        <v>19</v>
      </c>
      <c r="E4853" t="s">
        <v>5153</v>
      </c>
      <c r="F4853">
        <v>196.84100000000001</v>
      </c>
      <c r="G4853">
        <v>57.503</v>
      </c>
      <c r="H4853">
        <v>34.896000000000001</v>
      </c>
      <c r="I4853">
        <v>11319.025</v>
      </c>
      <c r="J4853">
        <v>4616196</v>
      </c>
      <c r="K4853">
        <v>96.605999999999995</v>
      </c>
      <c r="L4853">
        <v>43.087000000000003</v>
      </c>
      <c r="M4853">
        <v>19016.014999999999</v>
      </c>
      <c r="N4853">
        <v>7755231</v>
      </c>
      <c r="O4853">
        <v>14.956</v>
      </c>
      <c r="P4853">
        <v>23.936</v>
      </c>
      <c r="Q4853">
        <v>2944.0250000000001</v>
      </c>
      <c r="R4853">
        <v>1200651</v>
      </c>
      <c r="S4853">
        <v>0.16800000000000001</v>
      </c>
      <c r="T4853">
        <v>6.55</v>
      </c>
      <c r="U4853">
        <v>33.139000000000003</v>
      </c>
      <c r="V4853">
        <v>13515</v>
      </c>
      <c r="W4853">
        <v>53</v>
      </c>
      <c r="X4853">
        <f t="shared" si="164"/>
        <v>2616.4196500000003</v>
      </c>
      <c r="Y4853">
        <f t="shared" si="165"/>
        <v>49.268000000000008</v>
      </c>
    </row>
    <row r="4854" spans="1:25" x14ac:dyDescent="0.2">
      <c r="A4854" t="s">
        <v>10574</v>
      </c>
      <c r="B4854" t="s">
        <v>745</v>
      </c>
      <c r="C4854">
        <v>10</v>
      </c>
      <c r="D4854">
        <v>20</v>
      </c>
      <c r="E4854" t="s">
        <v>5154</v>
      </c>
      <c r="F4854">
        <v>145.69900000000001</v>
      </c>
      <c r="G4854">
        <v>70.543999999999997</v>
      </c>
      <c r="H4854">
        <v>43.662999999999997</v>
      </c>
      <c r="I4854">
        <v>10278.244000000001</v>
      </c>
      <c r="J4854">
        <v>4191738</v>
      </c>
      <c r="K4854">
        <v>64.558999999999997</v>
      </c>
      <c r="L4854">
        <v>22.338999999999999</v>
      </c>
      <c r="M4854">
        <v>9406.1929999999993</v>
      </c>
      <c r="N4854">
        <v>3836093</v>
      </c>
      <c r="O4854">
        <v>41.545000000000002</v>
      </c>
      <c r="P4854">
        <v>43.537999999999997</v>
      </c>
      <c r="Q4854">
        <v>6053.0550000000003</v>
      </c>
      <c r="R4854">
        <v>2468595</v>
      </c>
      <c r="S4854">
        <v>0.189</v>
      </c>
      <c r="T4854">
        <v>6.9370000000000003</v>
      </c>
      <c r="U4854">
        <v>27.512</v>
      </c>
      <c r="V4854">
        <v>11220</v>
      </c>
      <c r="W4854">
        <v>44</v>
      </c>
      <c r="X4854">
        <f t="shared" si="164"/>
        <v>6005.26235</v>
      </c>
      <c r="Y4854">
        <f t="shared" si="165"/>
        <v>39.458000000000006</v>
      </c>
    </row>
    <row r="4855" spans="1:25" x14ac:dyDescent="0.2">
      <c r="A4855" t="s">
        <v>10574</v>
      </c>
      <c r="B4855" t="s">
        <v>745</v>
      </c>
      <c r="C4855">
        <v>10</v>
      </c>
      <c r="D4855">
        <v>21</v>
      </c>
      <c r="E4855" t="s">
        <v>3309</v>
      </c>
      <c r="F4855">
        <v>121.137</v>
      </c>
      <c r="G4855">
        <v>67.472999999999999</v>
      </c>
      <c r="H4855">
        <v>38.213000000000001</v>
      </c>
      <c r="I4855">
        <v>8173.4769999999999</v>
      </c>
      <c r="J4855">
        <v>3333359</v>
      </c>
      <c r="K4855">
        <v>56.747</v>
      </c>
      <c r="L4855">
        <v>19.623000000000001</v>
      </c>
      <c r="M4855">
        <v>6874.125</v>
      </c>
      <c r="N4855">
        <v>2803449</v>
      </c>
      <c r="O4855">
        <v>41.698</v>
      </c>
      <c r="P4855">
        <v>41.033999999999999</v>
      </c>
      <c r="Q4855">
        <v>5051.2190000000001</v>
      </c>
      <c r="R4855">
        <v>2060020</v>
      </c>
      <c r="S4855">
        <v>0.14499999999999999</v>
      </c>
      <c r="T4855">
        <v>6.069</v>
      </c>
      <c r="U4855">
        <v>17.507000000000001</v>
      </c>
      <c r="V4855">
        <v>7140</v>
      </c>
      <c r="W4855">
        <v>28</v>
      </c>
      <c r="X4855">
        <f t="shared" si="164"/>
        <v>4913.2611100000004</v>
      </c>
      <c r="Y4855">
        <f t="shared" si="165"/>
        <v>22.018000000000001</v>
      </c>
    </row>
    <row r="4856" spans="1:25" x14ac:dyDescent="0.2">
      <c r="A4856" t="s">
        <v>10574</v>
      </c>
      <c r="B4856" t="s">
        <v>745</v>
      </c>
      <c r="C4856">
        <v>10</v>
      </c>
      <c r="D4856">
        <v>23</v>
      </c>
      <c r="E4856" t="s">
        <v>5155</v>
      </c>
      <c r="F4856">
        <v>195.71299999999999</v>
      </c>
      <c r="G4856">
        <v>77.006</v>
      </c>
      <c r="H4856">
        <v>39.401000000000003</v>
      </c>
      <c r="I4856">
        <v>15071.175999999999</v>
      </c>
      <c r="J4856">
        <v>6146422</v>
      </c>
      <c r="K4856">
        <v>26.603999999999999</v>
      </c>
      <c r="L4856">
        <v>24.965</v>
      </c>
      <c r="M4856">
        <v>5206.7</v>
      </c>
      <c r="N4856">
        <v>2123429</v>
      </c>
      <c r="O4856">
        <v>5.5250000000000004</v>
      </c>
      <c r="P4856">
        <v>11.807</v>
      </c>
      <c r="Q4856">
        <v>1081.3699999999999</v>
      </c>
      <c r="R4856">
        <v>441011</v>
      </c>
      <c r="S4856">
        <v>0.08</v>
      </c>
      <c r="T4856">
        <v>4.5119999999999996</v>
      </c>
      <c r="U4856">
        <v>15.632</v>
      </c>
      <c r="V4856">
        <v>6375</v>
      </c>
      <c r="W4856">
        <v>25</v>
      </c>
      <c r="X4856">
        <f t="shared" si="164"/>
        <v>586.12569999999994</v>
      </c>
      <c r="Y4856">
        <f t="shared" si="165"/>
        <v>18.748000000000001</v>
      </c>
    </row>
    <row r="4857" spans="1:25" x14ac:dyDescent="0.2">
      <c r="A4857" t="s">
        <v>10574</v>
      </c>
      <c r="B4857" t="s">
        <v>745</v>
      </c>
      <c r="C4857">
        <v>10</v>
      </c>
      <c r="D4857">
        <v>24</v>
      </c>
      <c r="E4857" t="s">
        <v>5156</v>
      </c>
      <c r="F4857">
        <v>216.47200000000001</v>
      </c>
      <c r="G4857">
        <v>69.447999999999993</v>
      </c>
      <c r="H4857">
        <v>41.942</v>
      </c>
      <c r="I4857">
        <v>15033.641</v>
      </c>
      <c r="J4857">
        <v>6131114</v>
      </c>
      <c r="K4857">
        <v>67.840999999999994</v>
      </c>
      <c r="L4857">
        <v>25.393999999999998</v>
      </c>
      <c r="M4857">
        <v>14685.662</v>
      </c>
      <c r="N4857">
        <v>5989199</v>
      </c>
      <c r="O4857">
        <v>34.378999999999998</v>
      </c>
      <c r="P4857">
        <v>33.872</v>
      </c>
      <c r="Q4857">
        <v>7442.0609999999997</v>
      </c>
      <c r="R4857">
        <v>3035068</v>
      </c>
      <c r="S4857">
        <v>0.16800000000000001</v>
      </c>
      <c r="T4857">
        <v>6.5339999999999998</v>
      </c>
      <c r="U4857">
        <v>36.265000000000001</v>
      </c>
      <c r="V4857">
        <v>14790</v>
      </c>
      <c r="W4857">
        <v>58</v>
      </c>
      <c r="X4857">
        <f t="shared" si="164"/>
        <v>7519.2788899999996</v>
      </c>
      <c r="Y4857">
        <f t="shared" si="165"/>
        <v>54.718000000000011</v>
      </c>
    </row>
    <row r="4858" spans="1:25" x14ac:dyDescent="0.2">
      <c r="A4858" t="s">
        <v>10574</v>
      </c>
      <c r="B4858" t="s">
        <v>745</v>
      </c>
      <c r="C4858">
        <v>10</v>
      </c>
      <c r="D4858">
        <v>25</v>
      </c>
      <c r="E4858" t="s">
        <v>5157</v>
      </c>
      <c r="F4858">
        <v>318.18400000000003</v>
      </c>
      <c r="G4858">
        <v>67.697000000000003</v>
      </c>
      <c r="H4858">
        <v>32.798999999999999</v>
      </c>
      <c r="I4858">
        <v>21540.124</v>
      </c>
      <c r="J4858">
        <v>8784629</v>
      </c>
      <c r="K4858">
        <v>52.962000000000003</v>
      </c>
      <c r="L4858">
        <v>24.297999999999998</v>
      </c>
      <c r="M4858">
        <v>16851.721000000001</v>
      </c>
      <c r="N4858">
        <v>6872575</v>
      </c>
      <c r="O4858">
        <v>26.294</v>
      </c>
      <c r="P4858">
        <v>33.061999999999998</v>
      </c>
      <c r="Q4858">
        <v>8366.42</v>
      </c>
      <c r="R4858">
        <v>3412046</v>
      </c>
      <c r="S4858">
        <v>0.19700000000000001</v>
      </c>
      <c r="T4858">
        <v>7.0759999999999996</v>
      </c>
      <c r="U4858">
        <v>62.527000000000001</v>
      </c>
      <c r="V4858">
        <v>25500</v>
      </c>
      <c r="W4858">
        <v>100</v>
      </c>
      <c r="X4858">
        <f t="shared" si="164"/>
        <v>8526.8302000000003</v>
      </c>
      <c r="Y4858">
        <f t="shared" si="165"/>
        <v>100.498</v>
      </c>
    </row>
    <row r="4859" spans="1:25" x14ac:dyDescent="0.2">
      <c r="A4859" t="s">
        <v>10574</v>
      </c>
      <c r="B4859" t="s">
        <v>745</v>
      </c>
      <c r="C4859">
        <v>10</v>
      </c>
      <c r="D4859">
        <v>26</v>
      </c>
      <c r="E4859" t="s">
        <v>5158</v>
      </c>
      <c r="F4859">
        <v>211.50200000000001</v>
      </c>
      <c r="G4859">
        <v>50.938000000000002</v>
      </c>
      <c r="H4859">
        <v>31.420999999999999</v>
      </c>
      <c r="I4859">
        <v>10773.424999999999</v>
      </c>
      <c r="J4859">
        <v>4393686</v>
      </c>
      <c r="K4859">
        <v>100.277</v>
      </c>
      <c r="L4859">
        <v>38.665999999999997</v>
      </c>
      <c r="M4859">
        <v>21208.781999999999</v>
      </c>
      <c r="N4859">
        <v>8649499</v>
      </c>
      <c r="O4859">
        <v>12.733000000000001</v>
      </c>
      <c r="P4859">
        <v>20.279</v>
      </c>
      <c r="Q4859">
        <v>2692.96</v>
      </c>
      <c r="R4859">
        <v>1098260</v>
      </c>
      <c r="S4859">
        <v>0.183</v>
      </c>
      <c r="T4859">
        <v>6.8339999999999996</v>
      </c>
      <c r="U4859">
        <v>38.767000000000003</v>
      </c>
      <c r="V4859">
        <v>15810</v>
      </c>
      <c r="W4859">
        <v>62</v>
      </c>
      <c r="X4859">
        <f t="shared" si="164"/>
        <v>2342.7588000000005</v>
      </c>
      <c r="Y4859">
        <f t="shared" si="165"/>
        <v>59.07800000000001</v>
      </c>
    </row>
    <row r="4860" spans="1:25" x14ac:dyDescent="0.2">
      <c r="A4860" t="s">
        <v>10574</v>
      </c>
      <c r="B4860" t="s">
        <v>745</v>
      </c>
      <c r="C4860">
        <v>10</v>
      </c>
      <c r="D4860">
        <v>27</v>
      </c>
      <c r="E4860" t="s">
        <v>5159</v>
      </c>
      <c r="F4860">
        <v>98.725999999999999</v>
      </c>
      <c r="G4860">
        <v>65.819999999999993</v>
      </c>
      <c r="H4860">
        <v>41.603000000000002</v>
      </c>
      <c r="I4860">
        <v>6498.1490000000003</v>
      </c>
      <c r="J4860">
        <v>2650116</v>
      </c>
      <c r="K4860">
        <v>64.210999999999999</v>
      </c>
      <c r="L4860">
        <v>24.030999999999999</v>
      </c>
      <c r="M4860">
        <v>6339.25</v>
      </c>
      <c r="N4860">
        <v>2585313</v>
      </c>
      <c r="O4860">
        <v>36.412999999999997</v>
      </c>
      <c r="P4860">
        <v>35.777000000000001</v>
      </c>
      <c r="Q4860">
        <v>3594.8710000000001</v>
      </c>
      <c r="R4860">
        <v>1466083</v>
      </c>
      <c r="S4860">
        <v>0.127</v>
      </c>
      <c r="T4860">
        <v>5.6820000000000004</v>
      </c>
      <c r="U4860">
        <v>12.505000000000001</v>
      </c>
      <c r="V4860">
        <v>5100</v>
      </c>
      <c r="W4860">
        <v>20</v>
      </c>
      <c r="X4860">
        <f t="shared" si="164"/>
        <v>3325.8417900000004</v>
      </c>
      <c r="Y4860">
        <f t="shared" si="165"/>
        <v>13.298</v>
      </c>
    </row>
    <row r="4861" spans="1:25" x14ac:dyDescent="0.2">
      <c r="A4861" t="s">
        <v>10574</v>
      </c>
      <c r="B4861" t="s">
        <v>745</v>
      </c>
      <c r="C4861">
        <v>10</v>
      </c>
      <c r="D4861">
        <v>28</v>
      </c>
      <c r="E4861" t="s">
        <v>5160</v>
      </c>
      <c r="F4861">
        <v>302.84500000000003</v>
      </c>
      <c r="G4861">
        <v>57.244</v>
      </c>
      <c r="H4861">
        <v>38.368000000000002</v>
      </c>
      <c r="I4861">
        <v>17335.949000000001</v>
      </c>
      <c r="J4861">
        <v>7070056</v>
      </c>
      <c r="K4861">
        <v>26.395</v>
      </c>
      <c r="L4861">
        <v>24.039000000000001</v>
      </c>
      <c r="M4861">
        <v>7993.4939999999997</v>
      </c>
      <c r="N4861">
        <v>3259957</v>
      </c>
      <c r="O4861">
        <v>16.664000000000001</v>
      </c>
      <c r="P4861">
        <v>27.207000000000001</v>
      </c>
      <c r="Q4861">
        <v>5046.6170000000002</v>
      </c>
      <c r="R4861">
        <v>2058143</v>
      </c>
      <c r="S4861">
        <v>0.105</v>
      </c>
      <c r="T4861">
        <v>5.181</v>
      </c>
      <c r="U4861">
        <v>31.888999999999999</v>
      </c>
      <c r="V4861">
        <v>13005</v>
      </c>
      <c r="W4861">
        <v>51</v>
      </c>
      <c r="X4861">
        <f t="shared" si="164"/>
        <v>4908.2449299999998</v>
      </c>
      <c r="Y4861">
        <f t="shared" si="165"/>
        <v>47.088000000000008</v>
      </c>
    </row>
    <row r="4862" spans="1:25" x14ac:dyDescent="0.2">
      <c r="A4862" t="s">
        <v>10574</v>
      </c>
      <c r="B4862" t="s">
        <v>745</v>
      </c>
      <c r="C4862">
        <v>10</v>
      </c>
      <c r="D4862">
        <v>29</v>
      </c>
      <c r="E4862" t="s">
        <v>5161</v>
      </c>
      <c r="F4862">
        <v>377.77800000000002</v>
      </c>
      <c r="G4862">
        <v>56.783000000000001</v>
      </c>
      <c r="H4862">
        <v>35.174999999999997</v>
      </c>
      <c r="I4862">
        <v>21451.546999999999</v>
      </c>
      <c r="J4862">
        <v>8748505</v>
      </c>
      <c r="K4862">
        <v>76.174000000000007</v>
      </c>
      <c r="L4862">
        <v>27.667999999999999</v>
      </c>
      <c r="M4862">
        <v>28776.920999999998</v>
      </c>
      <c r="N4862">
        <v>11735985</v>
      </c>
      <c r="O4862">
        <v>46.953000000000003</v>
      </c>
      <c r="P4862">
        <v>43.237000000000002</v>
      </c>
      <c r="Q4862">
        <v>17737.966</v>
      </c>
      <c r="R4862">
        <v>7234009</v>
      </c>
      <c r="S4862">
        <v>0.126</v>
      </c>
      <c r="T4862">
        <v>5.6619999999999999</v>
      </c>
      <c r="U4862">
        <v>47.52</v>
      </c>
      <c r="V4862">
        <v>19380</v>
      </c>
      <c r="W4862">
        <v>76</v>
      </c>
      <c r="X4862">
        <f t="shared" si="164"/>
        <v>18741.815340000001</v>
      </c>
      <c r="Y4862">
        <f t="shared" si="165"/>
        <v>74.338000000000008</v>
      </c>
    </row>
    <row r="4863" spans="1:25" x14ac:dyDescent="0.2">
      <c r="A4863" t="s">
        <v>10574</v>
      </c>
      <c r="B4863" t="s">
        <v>745</v>
      </c>
      <c r="C4863">
        <v>10</v>
      </c>
      <c r="D4863">
        <v>30</v>
      </c>
      <c r="E4863" t="s">
        <v>5162</v>
      </c>
      <c r="F4863">
        <v>66.331999999999994</v>
      </c>
      <c r="G4863">
        <v>76.516000000000005</v>
      </c>
      <c r="H4863">
        <v>39.591000000000001</v>
      </c>
      <c r="I4863">
        <v>5075.4570000000003</v>
      </c>
      <c r="J4863">
        <v>2069905</v>
      </c>
      <c r="K4863">
        <v>12.015000000000001</v>
      </c>
      <c r="L4863">
        <v>10.561999999999999</v>
      </c>
      <c r="M4863">
        <v>796.98599999999999</v>
      </c>
      <c r="N4863">
        <v>325032</v>
      </c>
      <c r="O4863">
        <v>9.4060000000000006</v>
      </c>
      <c r="P4863">
        <v>18.754000000000001</v>
      </c>
      <c r="Q4863">
        <v>623.89800000000002</v>
      </c>
      <c r="R4863">
        <v>254442</v>
      </c>
      <c r="S4863">
        <v>0.104</v>
      </c>
      <c r="T4863">
        <v>5.141</v>
      </c>
      <c r="U4863">
        <v>6.8780000000000001</v>
      </c>
      <c r="V4863">
        <v>2805</v>
      </c>
      <c r="W4863">
        <v>11</v>
      </c>
      <c r="X4863">
        <f t="shared" si="164"/>
        <v>87.48122000000005</v>
      </c>
      <c r="Y4863">
        <f t="shared" si="165"/>
        <v>3.4880000000000004</v>
      </c>
    </row>
    <row r="4864" spans="1:25" x14ac:dyDescent="0.2">
      <c r="A4864" t="s">
        <v>10574</v>
      </c>
      <c r="B4864" t="s">
        <v>745</v>
      </c>
      <c r="C4864">
        <v>10</v>
      </c>
      <c r="D4864">
        <v>31</v>
      </c>
      <c r="E4864" t="s">
        <v>5163</v>
      </c>
      <c r="F4864">
        <v>92.373000000000005</v>
      </c>
      <c r="G4864">
        <v>73.995000000000005</v>
      </c>
      <c r="H4864">
        <v>37.311999999999998</v>
      </c>
      <c r="I4864">
        <v>6835.1329999999998</v>
      </c>
      <c r="J4864">
        <v>2787547</v>
      </c>
      <c r="K4864">
        <v>19.036999999999999</v>
      </c>
      <c r="L4864">
        <v>15.988</v>
      </c>
      <c r="M4864">
        <v>1758.4670000000001</v>
      </c>
      <c r="N4864">
        <v>717149</v>
      </c>
      <c r="O4864">
        <v>5.54</v>
      </c>
      <c r="P4864">
        <v>7.0060000000000002</v>
      </c>
      <c r="Q4864">
        <v>511.72</v>
      </c>
      <c r="R4864">
        <v>208693</v>
      </c>
      <c r="S4864">
        <v>7.3999999999999996E-2</v>
      </c>
      <c r="T4864">
        <v>4.3570000000000002</v>
      </c>
      <c r="U4864">
        <v>6.8780000000000001</v>
      </c>
      <c r="V4864">
        <v>2805</v>
      </c>
      <c r="W4864">
        <v>11</v>
      </c>
      <c r="X4864">
        <f t="shared" si="164"/>
        <v>0</v>
      </c>
      <c r="Y4864">
        <f t="shared" si="165"/>
        <v>3.4880000000000004</v>
      </c>
    </row>
    <row r="4865" spans="1:25" x14ac:dyDescent="0.2">
      <c r="A4865" t="s">
        <v>10574</v>
      </c>
      <c r="B4865" t="s">
        <v>745</v>
      </c>
      <c r="C4865">
        <v>10</v>
      </c>
      <c r="D4865">
        <v>32</v>
      </c>
      <c r="E4865" t="s">
        <v>5164</v>
      </c>
      <c r="F4865">
        <v>32.676000000000002</v>
      </c>
      <c r="G4865">
        <v>43.142000000000003</v>
      </c>
      <c r="H4865">
        <v>28.175999999999998</v>
      </c>
      <c r="I4865">
        <v>1409.6959999999999</v>
      </c>
      <c r="J4865">
        <v>574911</v>
      </c>
      <c r="K4865">
        <v>4.1890000000000001</v>
      </c>
      <c r="L4865">
        <v>2.5310000000000001</v>
      </c>
      <c r="M4865">
        <v>136.86500000000001</v>
      </c>
      <c r="N4865">
        <v>55817</v>
      </c>
      <c r="O4865">
        <v>3.93</v>
      </c>
      <c r="P4865">
        <v>10.343</v>
      </c>
      <c r="Q4865">
        <v>128.41</v>
      </c>
      <c r="R4865">
        <v>52369</v>
      </c>
      <c r="S4865">
        <v>3.7999999999999999E-2</v>
      </c>
      <c r="T4865">
        <v>3.1240000000000001</v>
      </c>
      <c r="U4865">
        <v>1.2509999999999999</v>
      </c>
      <c r="V4865">
        <v>510</v>
      </c>
      <c r="W4865">
        <v>2</v>
      </c>
      <c r="X4865">
        <f t="shared" si="164"/>
        <v>0</v>
      </c>
      <c r="Y4865">
        <f t="shared" si="165"/>
        <v>0</v>
      </c>
    </row>
    <row r="4866" spans="1:25" x14ac:dyDescent="0.2">
      <c r="A4866" t="s">
        <v>10574</v>
      </c>
      <c r="B4866" t="s">
        <v>745</v>
      </c>
      <c r="C4866">
        <v>10</v>
      </c>
      <c r="D4866">
        <v>33</v>
      </c>
      <c r="E4866" t="s">
        <v>5165</v>
      </c>
      <c r="F4866">
        <v>131.51400000000001</v>
      </c>
      <c r="G4866">
        <v>80.406000000000006</v>
      </c>
      <c r="H4866">
        <v>43.915999999999997</v>
      </c>
      <c r="I4866">
        <v>10574.48</v>
      </c>
      <c r="J4866">
        <v>4312551</v>
      </c>
      <c r="K4866">
        <v>4.6360000000000001</v>
      </c>
      <c r="L4866">
        <v>2.3199999999999998</v>
      </c>
      <c r="M4866">
        <v>609.76199999999994</v>
      </c>
      <c r="N4866">
        <v>248677</v>
      </c>
      <c r="O4866">
        <v>3.4049999999999998</v>
      </c>
      <c r="P4866">
        <v>6.0350000000000001</v>
      </c>
      <c r="Q4866">
        <v>447.84800000000001</v>
      </c>
      <c r="R4866">
        <v>182644</v>
      </c>
      <c r="S4866">
        <v>4.8000000000000001E-2</v>
      </c>
      <c r="T4866">
        <v>3.4820000000000002</v>
      </c>
      <c r="U4866">
        <v>6.2530000000000001</v>
      </c>
      <c r="V4866">
        <v>2550</v>
      </c>
      <c r="W4866">
        <v>10</v>
      </c>
      <c r="X4866">
        <f t="shared" si="164"/>
        <v>0</v>
      </c>
      <c r="Y4866">
        <f t="shared" si="165"/>
        <v>2.3980000000000006</v>
      </c>
    </row>
    <row r="4867" spans="1:25" x14ac:dyDescent="0.2">
      <c r="A4867" t="s">
        <v>10574</v>
      </c>
      <c r="B4867" t="s">
        <v>745</v>
      </c>
      <c r="C4867">
        <v>10</v>
      </c>
      <c r="D4867">
        <v>34</v>
      </c>
      <c r="E4867" t="s">
        <v>4160</v>
      </c>
      <c r="F4867">
        <v>140.81</v>
      </c>
      <c r="G4867">
        <v>64.367999999999995</v>
      </c>
      <c r="H4867">
        <v>37.622</v>
      </c>
      <c r="I4867">
        <v>9063.65</v>
      </c>
      <c r="J4867">
        <v>3696395</v>
      </c>
      <c r="K4867">
        <v>4.8070000000000004</v>
      </c>
      <c r="L4867">
        <v>2.5470000000000002</v>
      </c>
      <c r="M4867">
        <v>676.82500000000005</v>
      </c>
      <c r="N4867">
        <v>276027</v>
      </c>
      <c r="O4867">
        <v>4.0330000000000004</v>
      </c>
      <c r="P4867">
        <v>7.6619999999999999</v>
      </c>
      <c r="Q4867">
        <v>567.86900000000003</v>
      </c>
      <c r="R4867">
        <v>231592</v>
      </c>
      <c r="S4867">
        <v>4.3999999999999997E-2</v>
      </c>
      <c r="T4867">
        <v>3.3650000000000002</v>
      </c>
      <c r="U4867">
        <v>6.2530000000000001</v>
      </c>
      <c r="V4867">
        <v>2550</v>
      </c>
      <c r="W4867">
        <v>10</v>
      </c>
      <c r="X4867">
        <f t="shared" si="164"/>
        <v>26.409610000000047</v>
      </c>
      <c r="Y4867">
        <f t="shared" si="165"/>
        <v>2.3980000000000006</v>
      </c>
    </row>
    <row r="4868" spans="1:25" x14ac:dyDescent="0.2">
      <c r="A4868" t="s">
        <v>10574</v>
      </c>
      <c r="B4868" t="s">
        <v>745</v>
      </c>
      <c r="C4868">
        <v>10</v>
      </c>
      <c r="D4868">
        <v>35</v>
      </c>
      <c r="E4868" t="s">
        <v>5166</v>
      </c>
      <c r="F4868">
        <v>145.084</v>
      </c>
      <c r="G4868">
        <v>54.231000000000002</v>
      </c>
      <c r="H4868">
        <v>38.536999999999999</v>
      </c>
      <c r="I4868">
        <v>7868.1019999999999</v>
      </c>
      <c r="J4868">
        <v>3208819</v>
      </c>
      <c r="K4868">
        <v>18.265999999999998</v>
      </c>
      <c r="L4868">
        <v>24.544</v>
      </c>
      <c r="M4868">
        <v>2650.0940000000001</v>
      </c>
      <c r="N4868">
        <v>1080778</v>
      </c>
      <c r="O4868">
        <v>5.4180000000000001</v>
      </c>
      <c r="P4868">
        <v>11.526</v>
      </c>
      <c r="Q4868">
        <v>786.00900000000001</v>
      </c>
      <c r="R4868">
        <v>320555</v>
      </c>
      <c r="S4868">
        <v>4.2999999999999997E-2</v>
      </c>
      <c r="T4868">
        <v>3.3149999999999999</v>
      </c>
      <c r="U4868">
        <v>6.2530000000000001</v>
      </c>
      <c r="V4868">
        <v>2550</v>
      </c>
      <c r="W4868">
        <v>10</v>
      </c>
      <c r="X4868">
        <f t="shared" si="164"/>
        <v>264.18221000000005</v>
      </c>
      <c r="Y4868">
        <f t="shared" si="165"/>
        <v>2.3980000000000006</v>
      </c>
    </row>
    <row r="4869" spans="1:25" x14ac:dyDescent="0.2">
      <c r="A4869" t="s">
        <v>10574</v>
      </c>
      <c r="B4869" t="s">
        <v>745</v>
      </c>
      <c r="C4869">
        <v>10</v>
      </c>
      <c r="D4869">
        <v>36</v>
      </c>
      <c r="E4869" t="s">
        <v>5167</v>
      </c>
      <c r="F4869">
        <v>129.41300000000001</v>
      </c>
      <c r="G4869">
        <v>51.578000000000003</v>
      </c>
      <c r="H4869">
        <v>36.588000000000001</v>
      </c>
      <c r="I4869">
        <v>6674.81</v>
      </c>
      <c r="J4869">
        <v>2722163</v>
      </c>
      <c r="K4869">
        <v>68.489000000000004</v>
      </c>
      <c r="L4869">
        <v>25.122</v>
      </c>
      <c r="M4869">
        <v>8863.3130000000001</v>
      </c>
      <c r="N4869">
        <v>3614692</v>
      </c>
      <c r="O4869">
        <v>13.212999999999999</v>
      </c>
      <c r="P4869">
        <v>21.183</v>
      </c>
      <c r="Q4869">
        <v>1709.9780000000001</v>
      </c>
      <c r="R4869">
        <v>697374</v>
      </c>
      <c r="S4869">
        <v>0.17399999999999999</v>
      </c>
      <c r="T4869">
        <v>6.6580000000000004</v>
      </c>
      <c r="U4869">
        <v>22.51</v>
      </c>
      <c r="V4869">
        <v>9180</v>
      </c>
      <c r="W4869">
        <v>36</v>
      </c>
      <c r="X4869">
        <f t="shared" si="164"/>
        <v>1271.3084200000003</v>
      </c>
      <c r="Y4869">
        <f t="shared" si="165"/>
        <v>30.738000000000003</v>
      </c>
    </row>
    <row r="4870" spans="1:25" x14ac:dyDescent="0.2">
      <c r="A4870" t="s">
        <v>10574</v>
      </c>
      <c r="B4870" t="s">
        <v>745</v>
      </c>
      <c r="C4870">
        <v>10</v>
      </c>
      <c r="D4870">
        <v>37</v>
      </c>
      <c r="E4870" t="s">
        <v>5168</v>
      </c>
      <c r="F4870">
        <v>216.56299999999999</v>
      </c>
      <c r="G4870">
        <v>49.795999999999999</v>
      </c>
      <c r="H4870">
        <v>26.504000000000001</v>
      </c>
      <c r="I4870">
        <v>10783.856</v>
      </c>
      <c r="J4870">
        <v>4397940</v>
      </c>
      <c r="K4870">
        <v>41.826000000000001</v>
      </c>
      <c r="L4870">
        <v>26.951000000000001</v>
      </c>
      <c r="M4870">
        <v>9057.9840000000004</v>
      </c>
      <c r="N4870">
        <v>3694084</v>
      </c>
      <c r="O4870">
        <v>6.2460000000000004</v>
      </c>
      <c r="P4870">
        <v>11.898999999999999</v>
      </c>
      <c r="Q4870">
        <v>1352.671</v>
      </c>
      <c r="R4870">
        <v>551655</v>
      </c>
      <c r="S4870">
        <v>0.115</v>
      </c>
      <c r="T4870">
        <v>5.4260000000000002</v>
      </c>
      <c r="U4870">
        <v>25.010999999999999</v>
      </c>
      <c r="V4870">
        <v>10200</v>
      </c>
      <c r="W4870">
        <v>40</v>
      </c>
      <c r="X4870">
        <f t="shared" si="164"/>
        <v>881.84379000000013</v>
      </c>
      <c r="Y4870">
        <f t="shared" si="165"/>
        <v>35.098000000000006</v>
      </c>
    </row>
    <row r="4871" spans="1:25" x14ac:dyDescent="0.2">
      <c r="A4871" t="s">
        <v>10574</v>
      </c>
      <c r="B4871" t="s">
        <v>745</v>
      </c>
      <c r="C4871">
        <v>11</v>
      </c>
      <c r="D4871">
        <v>1</v>
      </c>
      <c r="E4871" t="s">
        <v>5169</v>
      </c>
      <c r="F4871">
        <v>299.29700000000003</v>
      </c>
      <c r="G4871">
        <v>58.143999999999998</v>
      </c>
      <c r="H4871">
        <v>34.223999999999997</v>
      </c>
      <c r="I4871">
        <v>17402.153999999999</v>
      </c>
      <c r="J4871">
        <v>7097056</v>
      </c>
      <c r="K4871">
        <v>3.419</v>
      </c>
      <c r="L4871">
        <v>1.9530000000000001</v>
      </c>
      <c r="M4871">
        <v>1023.426</v>
      </c>
      <c r="N4871">
        <v>417380</v>
      </c>
      <c r="O4871">
        <v>2.4359999999999999</v>
      </c>
      <c r="P4871">
        <v>4.5890000000000004</v>
      </c>
      <c r="Q4871">
        <v>728.97900000000004</v>
      </c>
      <c r="R4871">
        <v>297297</v>
      </c>
      <c r="S4871">
        <v>2.3E-2</v>
      </c>
      <c r="T4871">
        <v>2.4209999999999998</v>
      </c>
      <c r="U4871">
        <v>6.8780000000000001</v>
      </c>
      <c r="V4871">
        <v>2805</v>
      </c>
      <c r="W4871">
        <v>11</v>
      </c>
      <c r="X4871">
        <f t="shared" si="164"/>
        <v>202.01951000000008</v>
      </c>
      <c r="Y4871">
        <f t="shared" si="165"/>
        <v>3.4880000000000004</v>
      </c>
    </row>
    <row r="4872" spans="1:25" x14ac:dyDescent="0.2">
      <c r="A4872" t="s">
        <v>10574</v>
      </c>
      <c r="B4872" t="s">
        <v>745</v>
      </c>
      <c r="C4872">
        <v>11</v>
      </c>
      <c r="D4872">
        <v>2</v>
      </c>
      <c r="E4872" t="s">
        <v>5170</v>
      </c>
      <c r="F4872">
        <v>275.82299999999998</v>
      </c>
      <c r="G4872">
        <v>57.427999999999997</v>
      </c>
      <c r="H4872">
        <v>31.087</v>
      </c>
      <c r="I4872">
        <v>15839.995999999999</v>
      </c>
      <c r="J4872">
        <v>6459967</v>
      </c>
      <c r="K4872">
        <v>56.75</v>
      </c>
      <c r="L4872">
        <v>35.283000000000001</v>
      </c>
      <c r="M4872">
        <v>15652.902</v>
      </c>
      <c r="N4872">
        <v>6383665</v>
      </c>
      <c r="O4872">
        <v>8.6989999999999998</v>
      </c>
      <c r="P4872">
        <v>15.942</v>
      </c>
      <c r="Q4872">
        <v>2399.4430000000002</v>
      </c>
      <c r="R4872">
        <v>978556</v>
      </c>
      <c r="S4872">
        <v>0.13400000000000001</v>
      </c>
      <c r="T4872">
        <v>5.8380000000000001</v>
      </c>
      <c r="U4872">
        <v>36.890999999999998</v>
      </c>
      <c r="V4872">
        <v>15045</v>
      </c>
      <c r="W4872">
        <v>59</v>
      </c>
      <c r="X4872">
        <f t="shared" si="164"/>
        <v>2022.8252700000005</v>
      </c>
      <c r="Y4872">
        <f t="shared" si="165"/>
        <v>55.808000000000007</v>
      </c>
    </row>
    <row r="4873" spans="1:25" x14ac:dyDescent="0.2">
      <c r="A4873" t="s">
        <v>10574</v>
      </c>
      <c r="B4873" t="s">
        <v>745</v>
      </c>
      <c r="C4873">
        <v>11</v>
      </c>
      <c r="D4873">
        <v>3</v>
      </c>
      <c r="E4873" t="s">
        <v>5171</v>
      </c>
      <c r="F4873">
        <v>121.91200000000001</v>
      </c>
      <c r="G4873">
        <v>77.641999999999996</v>
      </c>
      <c r="H4873">
        <v>43.530999999999999</v>
      </c>
      <c r="I4873">
        <v>9465.4539999999997</v>
      </c>
      <c r="J4873">
        <v>3860261</v>
      </c>
      <c r="K4873">
        <v>4.125</v>
      </c>
      <c r="L4873">
        <v>2.4220000000000002</v>
      </c>
      <c r="M4873">
        <v>502.839</v>
      </c>
      <c r="N4873">
        <v>205071</v>
      </c>
      <c r="O4873">
        <v>2.7360000000000002</v>
      </c>
      <c r="P4873">
        <v>5.9859999999999998</v>
      </c>
      <c r="Q4873">
        <v>333.55599999999998</v>
      </c>
      <c r="R4873">
        <v>136033</v>
      </c>
      <c r="S4873">
        <v>2.1000000000000001E-2</v>
      </c>
      <c r="T4873">
        <v>2.2869999999999999</v>
      </c>
      <c r="U4873">
        <v>2.5009999999999999</v>
      </c>
      <c r="V4873">
        <v>1020</v>
      </c>
      <c r="W4873">
        <v>4</v>
      </c>
      <c r="X4873">
        <f t="shared" si="164"/>
        <v>0</v>
      </c>
      <c r="Y4873">
        <f t="shared" si="165"/>
        <v>0</v>
      </c>
    </row>
    <row r="4874" spans="1:25" x14ac:dyDescent="0.2">
      <c r="A4874" t="s">
        <v>10574</v>
      </c>
      <c r="B4874" t="s">
        <v>745</v>
      </c>
      <c r="C4874">
        <v>11</v>
      </c>
      <c r="D4874">
        <v>4</v>
      </c>
      <c r="E4874" t="s">
        <v>5172</v>
      </c>
      <c r="F4874">
        <v>71.061999999999998</v>
      </c>
      <c r="G4874">
        <v>76.131</v>
      </c>
      <c r="H4874">
        <v>46.74</v>
      </c>
      <c r="I4874">
        <v>5410.0039999999999</v>
      </c>
      <c r="J4874">
        <v>2206342</v>
      </c>
      <c r="K4874">
        <v>4.3639999999999999</v>
      </c>
      <c r="L4874">
        <v>2.8380000000000001</v>
      </c>
      <c r="M4874">
        <v>310.13400000000001</v>
      </c>
      <c r="N4874">
        <v>126481</v>
      </c>
      <c r="O4874">
        <v>2.63</v>
      </c>
      <c r="P4874">
        <v>4.992</v>
      </c>
      <c r="Q4874">
        <v>186.893</v>
      </c>
      <c r="R4874">
        <v>76220</v>
      </c>
      <c r="S4874">
        <v>1.7999999999999999E-2</v>
      </c>
      <c r="T4874">
        <v>2.1179999999999999</v>
      </c>
      <c r="U4874">
        <v>1.2509999999999999</v>
      </c>
      <c r="V4874">
        <v>510</v>
      </c>
      <c r="W4874">
        <v>2</v>
      </c>
      <c r="X4874">
        <f t="shared" si="164"/>
        <v>0</v>
      </c>
      <c r="Y4874">
        <f t="shared" si="165"/>
        <v>0</v>
      </c>
    </row>
    <row r="4875" spans="1:25" x14ac:dyDescent="0.2">
      <c r="A4875" t="s">
        <v>10574</v>
      </c>
      <c r="B4875" t="s">
        <v>745</v>
      </c>
      <c r="C4875">
        <v>11</v>
      </c>
      <c r="D4875">
        <v>5</v>
      </c>
      <c r="E4875" t="s">
        <v>5173</v>
      </c>
      <c r="F4875">
        <v>274.67599999999999</v>
      </c>
      <c r="G4875">
        <v>59.557000000000002</v>
      </c>
      <c r="H4875">
        <v>31.045000000000002</v>
      </c>
      <c r="I4875">
        <v>16358.857</v>
      </c>
      <c r="J4875">
        <v>6671572</v>
      </c>
      <c r="K4875">
        <v>59.646000000000001</v>
      </c>
      <c r="L4875">
        <v>38.887</v>
      </c>
      <c r="M4875">
        <v>16383.429</v>
      </c>
      <c r="N4875">
        <v>6681593</v>
      </c>
      <c r="O4875">
        <v>9.4280000000000008</v>
      </c>
      <c r="P4875">
        <v>18.638000000000002</v>
      </c>
      <c r="Q4875">
        <v>2589.7150000000001</v>
      </c>
      <c r="R4875">
        <v>1056154</v>
      </c>
      <c r="S4875">
        <v>0.16200000000000001</v>
      </c>
      <c r="T4875">
        <v>6.4180000000000001</v>
      </c>
      <c r="U4875">
        <v>44.393999999999998</v>
      </c>
      <c r="V4875">
        <v>18105</v>
      </c>
      <c r="W4875">
        <v>71</v>
      </c>
      <c r="X4875">
        <f t="shared" si="164"/>
        <v>2230.2217500000006</v>
      </c>
      <c r="Y4875">
        <f t="shared" si="165"/>
        <v>68.888000000000005</v>
      </c>
    </row>
    <row r="4876" spans="1:25" x14ac:dyDescent="0.2">
      <c r="A4876" t="s">
        <v>10574</v>
      </c>
      <c r="B4876" t="s">
        <v>745</v>
      </c>
      <c r="C4876">
        <v>11</v>
      </c>
      <c r="D4876">
        <v>6</v>
      </c>
      <c r="E4876" t="s">
        <v>5174</v>
      </c>
      <c r="F4876">
        <v>145.631</v>
      </c>
      <c r="G4876">
        <v>65.046000000000006</v>
      </c>
      <c r="H4876">
        <v>30.25</v>
      </c>
      <c r="I4876">
        <v>9472.7360000000008</v>
      </c>
      <c r="J4876">
        <v>3863231</v>
      </c>
      <c r="K4876">
        <v>45.853000000000002</v>
      </c>
      <c r="L4876">
        <v>18.725999999999999</v>
      </c>
      <c r="M4876">
        <v>6677.5680000000002</v>
      </c>
      <c r="N4876">
        <v>2723288</v>
      </c>
      <c r="O4876">
        <v>21.863</v>
      </c>
      <c r="P4876">
        <v>26.832000000000001</v>
      </c>
      <c r="Q4876">
        <v>3183.971</v>
      </c>
      <c r="R4876">
        <v>1298507</v>
      </c>
      <c r="S4876">
        <v>0.14599999999999999</v>
      </c>
      <c r="T4876">
        <v>6.1</v>
      </c>
      <c r="U4876">
        <v>21.259</v>
      </c>
      <c r="V4876">
        <v>8670</v>
      </c>
      <c r="W4876">
        <v>34</v>
      </c>
      <c r="X4876">
        <f t="shared" si="164"/>
        <v>2877.9607900000005</v>
      </c>
      <c r="Y4876">
        <f t="shared" si="165"/>
        <v>28.558</v>
      </c>
    </row>
    <row r="4877" spans="1:25" x14ac:dyDescent="0.2">
      <c r="A4877" t="s">
        <v>10574</v>
      </c>
      <c r="B4877" t="s">
        <v>745</v>
      </c>
      <c r="C4877">
        <v>11</v>
      </c>
      <c r="D4877">
        <v>7</v>
      </c>
      <c r="E4877" t="s">
        <v>5175</v>
      </c>
      <c r="F4877">
        <v>281.74700000000001</v>
      </c>
      <c r="G4877">
        <v>69.093000000000004</v>
      </c>
      <c r="H4877">
        <v>30.478000000000002</v>
      </c>
      <c r="I4877">
        <v>19466.650000000001</v>
      </c>
      <c r="J4877">
        <v>7939012</v>
      </c>
      <c r="K4877">
        <v>51.408000000000001</v>
      </c>
      <c r="L4877">
        <v>21.745000000000001</v>
      </c>
      <c r="M4877">
        <v>14484.125</v>
      </c>
      <c r="N4877">
        <v>5907007</v>
      </c>
      <c r="O4877">
        <v>30.294</v>
      </c>
      <c r="P4877">
        <v>37.658000000000001</v>
      </c>
      <c r="Q4877">
        <v>8535.2150000000001</v>
      </c>
      <c r="R4877">
        <v>3480885</v>
      </c>
      <c r="S4877">
        <v>0.151</v>
      </c>
      <c r="T4877">
        <v>6.202</v>
      </c>
      <c r="U4877">
        <v>42.518000000000001</v>
      </c>
      <c r="V4877">
        <v>17340</v>
      </c>
      <c r="W4877">
        <v>68</v>
      </c>
      <c r="X4877">
        <f t="shared" si="164"/>
        <v>8710.81675</v>
      </c>
      <c r="Y4877">
        <f t="shared" si="165"/>
        <v>65.618000000000009</v>
      </c>
    </row>
    <row r="4878" spans="1:25" x14ac:dyDescent="0.2">
      <c r="A4878" t="s">
        <v>10574</v>
      </c>
      <c r="B4878" t="s">
        <v>745</v>
      </c>
      <c r="C4878">
        <v>11</v>
      </c>
      <c r="D4878">
        <v>8</v>
      </c>
      <c r="E4878" t="s">
        <v>5176</v>
      </c>
      <c r="F4878">
        <v>370.798</v>
      </c>
      <c r="G4878">
        <v>77.724000000000004</v>
      </c>
      <c r="H4878">
        <v>41.901000000000003</v>
      </c>
      <c r="I4878">
        <v>28819.938999999998</v>
      </c>
      <c r="J4878">
        <v>11753529</v>
      </c>
      <c r="K4878">
        <v>41.631999999999998</v>
      </c>
      <c r="L4878">
        <v>33.994999999999997</v>
      </c>
      <c r="M4878">
        <v>15436.897999999999</v>
      </c>
      <c r="N4878">
        <v>6295573</v>
      </c>
      <c r="O4878">
        <v>20.581</v>
      </c>
      <c r="P4878">
        <v>28.533999999999999</v>
      </c>
      <c r="Q4878">
        <v>7631.4650000000001</v>
      </c>
      <c r="R4878">
        <v>3112312</v>
      </c>
      <c r="S4878">
        <v>0.14699999999999999</v>
      </c>
      <c r="T4878">
        <v>6.1150000000000002</v>
      </c>
      <c r="U4878">
        <v>54.398000000000003</v>
      </c>
      <c r="V4878">
        <v>22185</v>
      </c>
      <c r="W4878">
        <v>87</v>
      </c>
      <c r="X4878">
        <f t="shared" si="164"/>
        <v>7725.7292500000003</v>
      </c>
      <c r="Y4878">
        <f t="shared" si="165"/>
        <v>86.328000000000003</v>
      </c>
    </row>
    <row r="4879" spans="1:25" x14ac:dyDescent="0.2">
      <c r="A4879" t="s">
        <v>10574</v>
      </c>
      <c r="B4879" t="s">
        <v>745</v>
      </c>
      <c r="C4879">
        <v>11</v>
      </c>
      <c r="D4879">
        <v>9</v>
      </c>
      <c r="E4879" t="s">
        <v>5177</v>
      </c>
      <c r="F4879">
        <v>144.99799999999999</v>
      </c>
      <c r="G4879">
        <v>59.933999999999997</v>
      </c>
      <c r="H4879">
        <v>29.469000000000001</v>
      </c>
      <c r="I4879">
        <v>8690.3349999999991</v>
      </c>
      <c r="J4879">
        <v>3544147</v>
      </c>
      <c r="K4879">
        <v>46.558</v>
      </c>
      <c r="L4879">
        <v>16.791</v>
      </c>
      <c r="M4879">
        <v>6750.8130000000001</v>
      </c>
      <c r="N4879">
        <v>2753159</v>
      </c>
      <c r="O4879">
        <v>17.629000000000001</v>
      </c>
      <c r="P4879">
        <v>23.379000000000001</v>
      </c>
      <c r="Q4879">
        <v>2556.1689999999999</v>
      </c>
      <c r="R4879">
        <v>1042473</v>
      </c>
      <c r="S4879">
        <v>0.19</v>
      </c>
      <c r="T4879">
        <v>6.9530000000000003</v>
      </c>
      <c r="U4879">
        <v>27.512</v>
      </c>
      <c r="V4879">
        <v>11220</v>
      </c>
      <c r="W4879">
        <v>44</v>
      </c>
      <c r="X4879">
        <f t="shared" si="164"/>
        <v>2193.65661</v>
      </c>
      <c r="Y4879">
        <f t="shared" si="165"/>
        <v>39.458000000000006</v>
      </c>
    </row>
    <row r="4880" spans="1:25" x14ac:dyDescent="0.2">
      <c r="A4880" t="s">
        <v>10574</v>
      </c>
      <c r="B4880" t="s">
        <v>745</v>
      </c>
      <c r="C4880">
        <v>11</v>
      </c>
      <c r="D4880">
        <v>10</v>
      </c>
      <c r="E4880" t="s">
        <v>5178</v>
      </c>
      <c r="F4880">
        <v>25.268000000000001</v>
      </c>
      <c r="G4880">
        <v>56.655999999999999</v>
      </c>
      <c r="H4880">
        <v>48.115000000000002</v>
      </c>
      <c r="I4880">
        <v>1431.587</v>
      </c>
      <c r="J4880">
        <v>583839</v>
      </c>
      <c r="K4880">
        <v>4.0970000000000004</v>
      </c>
      <c r="L4880">
        <v>3.95</v>
      </c>
      <c r="M4880">
        <v>103.527</v>
      </c>
      <c r="N4880">
        <v>42221</v>
      </c>
      <c r="O4880">
        <v>1.8080000000000001</v>
      </c>
      <c r="P4880">
        <v>3.0179999999999998</v>
      </c>
      <c r="Q4880">
        <v>45.680999999999997</v>
      </c>
      <c r="R4880">
        <v>18630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f t="shared" si="164"/>
        <v>0</v>
      </c>
      <c r="Y4880">
        <f t="shared" si="165"/>
        <v>0</v>
      </c>
    </row>
    <row r="4881" spans="1:25" x14ac:dyDescent="0.2">
      <c r="A4881" t="s">
        <v>10574</v>
      </c>
      <c r="B4881" t="s">
        <v>745</v>
      </c>
      <c r="C4881">
        <v>11</v>
      </c>
      <c r="D4881">
        <v>11</v>
      </c>
      <c r="E4881" t="s">
        <v>5179</v>
      </c>
      <c r="F4881">
        <v>298.56299999999999</v>
      </c>
      <c r="G4881">
        <v>68.355000000000004</v>
      </c>
      <c r="H4881">
        <v>33.798000000000002</v>
      </c>
      <c r="I4881">
        <v>20408.181</v>
      </c>
      <c r="J4881">
        <v>8322993</v>
      </c>
      <c r="K4881">
        <v>51.536999999999999</v>
      </c>
      <c r="L4881">
        <v>24.187999999999999</v>
      </c>
      <c r="M4881">
        <v>15387.078</v>
      </c>
      <c r="N4881">
        <v>6275255</v>
      </c>
      <c r="O4881">
        <v>25.544</v>
      </c>
      <c r="P4881">
        <v>31.167999999999999</v>
      </c>
      <c r="Q4881">
        <v>7626.5039999999999</v>
      </c>
      <c r="R4881">
        <v>3110289</v>
      </c>
      <c r="S4881">
        <v>0.14699999999999999</v>
      </c>
      <c r="T4881">
        <v>6.1120000000000001</v>
      </c>
      <c r="U4881">
        <v>43.768999999999998</v>
      </c>
      <c r="V4881">
        <v>17850</v>
      </c>
      <c r="W4881">
        <v>70</v>
      </c>
      <c r="X4881">
        <f t="shared" si="164"/>
        <v>7720.3217599999998</v>
      </c>
      <c r="Y4881">
        <f t="shared" si="165"/>
        <v>67.798000000000002</v>
      </c>
    </row>
    <row r="4882" spans="1:25" x14ac:dyDescent="0.2">
      <c r="A4882" t="s">
        <v>10574</v>
      </c>
      <c r="B4882" t="s">
        <v>745</v>
      </c>
      <c r="C4882">
        <v>11</v>
      </c>
      <c r="D4882">
        <v>12</v>
      </c>
      <c r="E4882" t="s">
        <v>5180</v>
      </c>
      <c r="F4882">
        <v>37.712000000000003</v>
      </c>
      <c r="G4882">
        <v>48.853000000000002</v>
      </c>
      <c r="H4882">
        <v>19.510000000000002</v>
      </c>
      <c r="I4882">
        <v>1842.3409999999999</v>
      </c>
      <c r="J4882">
        <v>751355</v>
      </c>
      <c r="K4882">
        <v>33.698</v>
      </c>
      <c r="L4882">
        <v>42.962000000000003</v>
      </c>
      <c r="M4882">
        <v>1270.838</v>
      </c>
      <c r="N4882">
        <v>518281</v>
      </c>
      <c r="O4882">
        <v>14.398999999999999</v>
      </c>
      <c r="P4882">
        <v>27.207000000000001</v>
      </c>
      <c r="Q4882">
        <v>543.00599999999997</v>
      </c>
      <c r="R4882">
        <v>221452</v>
      </c>
      <c r="S4882">
        <v>8.3000000000000004E-2</v>
      </c>
      <c r="T4882">
        <v>4.5970000000000004</v>
      </c>
      <c r="U4882">
        <v>3.1259999999999999</v>
      </c>
      <c r="V4882">
        <v>1275</v>
      </c>
      <c r="W4882">
        <v>5</v>
      </c>
      <c r="X4882">
        <f t="shared" si="164"/>
        <v>0</v>
      </c>
      <c r="Y4882">
        <f t="shared" si="165"/>
        <v>0</v>
      </c>
    </row>
    <row r="4883" spans="1:25" x14ac:dyDescent="0.2">
      <c r="A4883" t="s">
        <v>10574</v>
      </c>
      <c r="B4883" t="s">
        <v>745</v>
      </c>
      <c r="C4883">
        <v>11</v>
      </c>
      <c r="D4883">
        <v>13</v>
      </c>
      <c r="E4883" t="s">
        <v>5181</v>
      </c>
      <c r="F4883">
        <v>71.798000000000002</v>
      </c>
      <c r="G4883">
        <v>44.595999999999997</v>
      </c>
      <c r="H4883">
        <v>26.141999999999999</v>
      </c>
      <c r="I4883">
        <v>3201.8679999999999</v>
      </c>
      <c r="J4883">
        <v>1305806</v>
      </c>
      <c r="K4883">
        <v>26.844999999999999</v>
      </c>
      <c r="L4883">
        <v>12.878</v>
      </c>
      <c r="M4883">
        <v>1927.3789999999999</v>
      </c>
      <c r="N4883">
        <v>786036</v>
      </c>
      <c r="O4883">
        <v>3.8650000000000002</v>
      </c>
      <c r="P4883">
        <v>10.243</v>
      </c>
      <c r="Q4883">
        <v>277.46899999999999</v>
      </c>
      <c r="R4883">
        <v>113159</v>
      </c>
      <c r="S4883">
        <v>4.3999999999999997E-2</v>
      </c>
      <c r="T4883">
        <v>3.3319999999999999</v>
      </c>
      <c r="U4883">
        <v>3.1259999999999999</v>
      </c>
      <c r="V4883">
        <v>1275</v>
      </c>
      <c r="W4883">
        <v>5</v>
      </c>
      <c r="X4883">
        <f t="shared" si="164"/>
        <v>0</v>
      </c>
      <c r="Y4883">
        <f t="shared" si="165"/>
        <v>0</v>
      </c>
    </row>
    <row r="4884" spans="1:25" x14ac:dyDescent="0.2">
      <c r="A4884" t="s">
        <v>10574</v>
      </c>
      <c r="B4884" t="s">
        <v>745</v>
      </c>
      <c r="C4884">
        <v>11</v>
      </c>
      <c r="D4884">
        <v>14</v>
      </c>
      <c r="E4884" t="s">
        <v>5182</v>
      </c>
      <c r="F4884">
        <v>283.21899999999999</v>
      </c>
      <c r="G4884">
        <v>55.531999999999996</v>
      </c>
      <c r="H4884">
        <v>28.12</v>
      </c>
      <c r="I4884">
        <v>15727.578</v>
      </c>
      <c r="J4884">
        <v>6414120</v>
      </c>
      <c r="K4884">
        <v>58.780999999999999</v>
      </c>
      <c r="L4884">
        <v>30.809000000000001</v>
      </c>
      <c r="M4884">
        <v>16647.806</v>
      </c>
      <c r="N4884">
        <v>6789413</v>
      </c>
      <c r="O4884">
        <v>32.293999999999997</v>
      </c>
      <c r="P4884">
        <v>37.281999999999996</v>
      </c>
      <c r="Q4884">
        <v>9146.1949999999997</v>
      </c>
      <c r="R4884">
        <v>3730059</v>
      </c>
      <c r="S4884">
        <v>0.13</v>
      </c>
      <c r="T4884">
        <v>5.7619999999999996</v>
      </c>
      <c r="U4884">
        <v>36.890999999999998</v>
      </c>
      <c r="V4884">
        <v>15045</v>
      </c>
      <c r="W4884">
        <v>59</v>
      </c>
      <c r="X4884">
        <f t="shared" si="164"/>
        <v>9376.7849500000011</v>
      </c>
      <c r="Y4884">
        <f t="shared" si="165"/>
        <v>55.808000000000007</v>
      </c>
    </row>
    <row r="4885" spans="1:25" x14ac:dyDescent="0.2">
      <c r="A4885" t="s">
        <v>10574</v>
      </c>
      <c r="B4885" t="s">
        <v>745</v>
      </c>
      <c r="C4885">
        <v>11</v>
      </c>
      <c r="D4885">
        <v>15</v>
      </c>
      <c r="E4885" t="s">
        <v>5183</v>
      </c>
      <c r="F4885">
        <v>147.78800000000001</v>
      </c>
      <c r="G4885">
        <v>61.344999999999999</v>
      </c>
      <c r="H4885">
        <v>34.305999999999997</v>
      </c>
      <c r="I4885">
        <v>9066.0609999999997</v>
      </c>
      <c r="J4885">
        <v>3697378</v>
      </c>
      <c r="K4885">
        <v>33.494999999999997</v>
      </c>
      <c r="L4885">
        <v>23.356000000000002</v>
      </c>
      <c r="M4885">
        <v>4950.125</v>
      </c>
      <c r="N4885">
        <v>2018791</v>
      </c>
      <c r="O4885">
        <v>4.6660000000000004</v>
      </c>
      <c r="P4885">
        <v>11.54</v>
      </c>
      <c r="Q4885">
        <v>689.64200000000005</v>
      </c>
      <c r="R4885">
        <v>281254</v>
      </c>
      <c r="S4885">
        <v>7.5999999999999998E-2</v>
      </c>
      <c r="T4885">
        <v>4.4059999999999997</v>
      </c>
      <c r="U4885">
        <v>11.255000000000001</v>
      </c>
      <c r="V4885">
        <v>4590</v>
      </c>
      <c r="W4885">
        <v>18</v>
      </c>
      <c r="X4885">
        <f t="shared" si="164"/>
        <v>159.14218000000008</v>
      </c>
      <c r="Y4885">
        <f t="shared" si="165"/>
        <v>11.118</v>
      </c>
    </row>
    <row r="4886" spans="1:25" x14ac:dyDescent="0.2">
      <c r="A4886" t="s">
        <v>10574</v>
      </c>
      <c r="B4886" t="s">
        <v>745</v>
      </c>
      <c r="C4886">
        <v>12</v>
      </c>
      <c r="D4886">
        <v>1</v>
      </c>
      <c r="E4886" t="s">
        <v>2239</v>
      </c>
      <c r="F4886">
        <v>234.46700000000001</v>
      </c>
      <c r="G4886">
        <v>69.334999999999994</v>
      </c>
      <c r="H4886">
        <v>40.369999999999997</v>
      </c>
      <c r="I4886">
        <v>16256.763999999999</v>
      </c>
      <c r="J4886">
        <v>6629936</v>
      </c>
      <c r="K4886">
        <v>53.429000000000002</v>
      </c>
      <c r="L4886">
        <v>25.603999999999999</v>
      </c>
      <c r="M4886">
        <v>12527.348</v>
      </c>
      <c r="N4886">
        <v>5108982</v>
      </c>
      <c r="O4886">
        <v>37.051000000000002</v>
      </c>
      <c r="P4886">
        <v>41.884999999999998</v>
      </c>
      <c r="Q4886">
        <v>8687.26</v>
      </c>
      <c r="R4886">
        <v>3542893</v>
      </c>
      <c r="S4886">
        <v>0.16500000000000001</v>
      </c>
      <c r="T4886">
        <v>6.4909999999999997</v>
      </c>
      <c r="U4886">
        <v>38.767000000000003</v>
      </c>
      <c r="V4886">
        <v>15810</v>
      </c>
      <c r="W4886">
        <v>62</v>
      </c>
      <c r="X4886">
        <f t="shared" si="164"/>
        <v>8876.5457999999999</v>
      </c>
      <c r="Y4886">
        <f t="shared" si="165"/>
        <v>59.07800000000001</v>
      </c>
    </row>
    <row r="4887" spans="1:25" x14ac:dyDescent="0.2">
      <c r="A4887" t="s">
        <v>10574</v>
      </c>
      <c r="B4887" t="s">
        <v>745</v>
      </c>
      <c r="C4887">
        <v>12</v>
      </c>
      <c r="D4887">
        <v>2</v>
      </c>
      <c r="E4887" t="s">
        <v>5184</v>
      </c>
      <c r="F4887">
        <v>234.32499999999999</v>
      </c>
      <c r="G4887">
        <v>71.191999999999993</v>
      </c>
      <c r="H4887">
        <v>37.469000000000001</v>
      </c>
      <c r="I4887">
        <v>16682.107</v>
      </c>
      <c r="J4887">
        <v>6803402</v>
      </c>
      <c r="K4887">
        <v>67.024000000000001</v>
      </c>
      <c r="L4887">
        <v>25.757999999999999</v>
      </c>
      <c r="M4887">
        <v>15705.449000000001</v>
      </c>
      <c r="N4887">
        <v>6405095</v>
      </c>
      <c r="O4887">
        <v>29.263999999999999</v>
      </c>
      <c r="P4887">
        <v>34.689</v>
      </c>
      <c r="Q4887">
        <v>6857.4070000000002</v>
      </c>
      <c r="R4887">
        <v>2796631</v>
      </c>
      <c r="S4887">
        <v>0.2</v>
      </c>
      <c r="T4887">
        <v>7.141</v>
      </c>
      <c r="U4887">
        <v>46.895000000000003</v>
      </c>
      <c r="V4887">
        <v>19125</v>
      </c>
      <c r="W4887">
        <v>75</v>
      </c>
      <c r="X4887">
        <f t="shared" si="164"/>
        <v>6882.0060300000005</v>
      </c>
      <c r="Y4887">
        <f t="shared" si="165"/>
        <v>73.248000000000005</v>
      </c>
    </row>
    <row r="4888" spans="1:25" x14ac:dyDescent="0.2">
      <c r="A4888" t="s">
        <v>10574</v>
      </c>
      <c r="B4888" t="s">
        <v>745</v>
      </c>
      <c r="C4888">
        <v>12</v>
      </c>
      <c r="D4888">
        <v>3</v>
      </c>
      <c r="E4888" t="s">
        <v>831</v>
      </c>
      <c r="F4888">
        <v>161.05600000000001</v>
      </c>
      <c r="G4888">
        <v>77.975999999999999</v>
      </c>
      <c r="H4888">
        <v>43.061</v>
      </c>
      <c r="I4888">
        <v>12558.451999999999</v>
      </c>
      <c r="J4888">
        <v>5121667</v>
      </c>
      <c r="K4888">
        <v>68.888999999999996</v>
      </c>
      <c r="L4888">
        <v>38.146000000000001</v>
      </c>
      <c r="M4888">
        <v>11095.062</v>
      </c>
      <c r="N4888">
        <v>4524858</v>
      </c>
      <c r="O4888">
        <v>9.3940000000000001</v>
      </c>
      <c r="P4888">
        <v>19.059000000000001</v>
      </c>
      <c r="Q4888">
        <v>1512.98</v>
      </c>
      <c r="R4888">
        <v>617033</v>
      </c>
      <c r="S4888">
        <v>0.109</v>
      </c>
      <c r="T4888">
        <v>5.2640000000000002</v>
      </c>
      <c r="U4888">
        <v>17.507000000000001</v>
      </c>
      <c r="V4888">
        <v>7140</v>
      </c>
      <c r="W4888">
        <v>28</v>
      </c>
      <c r="X4888">
        <f t="shared" si="164"/>
        <v>1056.5806</v>
      </c>
      <c r="Y4888">
        <f t="shared" si="165"/>
        <v>22.018000000000001</v>
      </c>
    </row>
    <row r="4889" spans="1:25" x14ac:dyDescent="0.2">
      <c r="A4889" t="s">
        <v>10574</v>
      </c>
      <c r="B4889" t="s">
        <v>745</v>
      </c>
      <c r="C4889">
        <v>12</v>
      </c>
      <c r="D4889">
        <v>4</v>
      </c>
      <c r="E4889" t="s">
        <v>5185</v>
      </c>
      <c r="F4889">
        <v>201.11</v>
      </c>
      <c r="G4889">
        <v>66.885000000000005</v>
      </c>
      <c r="H4889">
        <v>35.872999999999998</v>
      </c>
      <c r="I4889">
        <v>13451.303</v>
      </c>
      <c r="J4889">
        <v>5485795</v>
      </c>
      <c r="K4889">
        <v>83.903000000000006</v>
      </c>
      <c r="L4889">
        <v>40.619</v>
      </c>
      <c r="M4889">
        <v>16873.681</v>
      </c>
      <c r="N4889">
        <v>6881531</v>
      </c>
      <c r="O4889">
        <v>12.647</v>
      </c>
      <c r="P4889">
        <v>21.863</v>
      </c>
      <c r="Q4889">
        <v>2543.4160000000002</v>
      </c>
      <c r="R4889">
        <v>1037272</v>
      </c>
      <c r="S4889">
        <v>0.183</v>
      </c>
      <c r="T4889">
        <v>6.8369999999999997</v>
      </c>
      <c r="U4889">
        <v>36.890999999999998</v>
      </c>
      <c r="V4889">
        <v>15045</v>
      </c>
      <c r="W4889">
        <v>59</v>
      </c>
      <c r="X4889">
        <f t="shared" si="164"/>
        <v>2179.7558400000003</v>
      </c>
      <c r="Y4889">
        <f t="shared" si="165"/>
        <v>55.808000000000007</v>
      </c>
    </row>
    <row r="4890" spans="1:25" x14ac:dyDescent="0.2">
      <c r="A4890" t="s">
        <v>10574</v>
      </c>
      <c r="B4890" t="s">
        <v>745</v>
      </c>
      <c r="C4890">
        <v>12</v>
      </c>
      <c r="D4890">
        <v>5</v>
      </c>
      <c r="E4890" t="s">
        <v>5186</v>
      </c>
      <c r="F4890">
        <v>314.36200000000002</v>
      </c>
      <c r="G4890">
        <v>58.786999999999999</v>
      </c>
      <c r="H4890">
        <v>37.661999999999999</v>
      </c>
      <c r="I4890">
        <v>18480.233</v>
      </c>
      <c r="J4890">
        <v>7536725</v>
      </c>
      <c r="K4890">
        <v>2.9750000000000001</v>
      </c>
      <c r="L4890">
        <v>1.766</v>
      </c>
      <c r="M4890">
        <v>935.07899999999995</v>
      </c>
      <c r="N4890">
        <v>381350</v>
      </c>
      <c r="O4890">
        <v>2.948</v>
      </c>
      <c r="P4890">
        <v>6.45</v>
      </c>
      <c r="Q4890">
        <v>926.79200000000003</v>
      </c>
      <c r="R4890">
        <v>377970</v>
      </c>
      <c r="S4890">
        <v>0.03</v>
      </c>
      <c r="T4890">
        <v>2.758</v>
      </c>
      <c r="U4890">
        <v>9.3789999999999996</v>
      </c>
      <c r="V4890">
        <v>3825</v>
      </c>
      <c r="W4890">
        <v>15</v>
      </c>
      <c r="X4890">
        <f t="shared" si="164"/>
        <v>417.63568000000009</v>
      </c>
      <c r="Y4890">
        <f t="shared" si="165"/>
        <v>7.8480000000000008</v>
      </c>
    </row>
    <row r="4891" spans="1:25" x14ac:dyDescent="0.2">
      <c r="A4891" t="s">
        <v>10574</v>
      </c>
      <c r="B4891" t="s">
        <v>745</v>
      </c>
      <c r="C4891">
        <v>12</v>
      </c>
      <c r="D4891">
        <v>6</v>
      </c>
      <c r="E4891" t="s">
        <v>5187</v>
      </c>
      <c r="F4891">
        <v>265.57600000000002</v>
      </c>
      <c r="G4891">
        <v>75.781999999999996</v>
      </c>
      <c r="H4891">
        <v>41.573</v>
      </c>
      <c r="I4891">
        <v>20125.931</v>
      </c>
      <c r="J4891">
        <v>8207884</v>
      </c>
      <c r="K4891">
        <v>33.823</v>
      </c>
      <c r="L4891">
        <v>17.966999999999999</v>
      </c>
      <c r="M4891">
        <v>8982.52</v>
      </c>
      <c r="N4891">
        <v>3663308</v>
      </c>
      <c r="O4891">
        <v>19.427</v>
      </c>
      <c r="P4891">
        <v>28.937999999999999</v>
      </c>
      <c r="Q4891">
        <v>5159.3609999999999</v>
      </c>
      <c r="R4891">
        <v>2104123</v>
      </c>
      <c r="S4891">
        <v>0.188</v>
      </c>
      <c r="T4891">
        <v>6.9279999999999999</v>
      </c>
      <c r="U4891">
        <v>50.021000000000001</v>
      </c>
      <c r="V4891">
        <v>20400</v>
      </c>
      <c r="W4891">
        <v>80</v>
      </c>
      <c r="X4891">
        <f t="shared" si="164"/>
        <v>5031.1358899999996</v>
      </c>
      <c r="Y4891">
        <f t="shared" si="165"/>
        <v>78.698000000000008</v>
      </c>
    </row>
    <row r="4892" spans="1:25" x14ac:dyDescent="0.2">
      <c r="A4892" t="s">
        <v>10574</v>
      </c>
      <c r="B4892" t="s">
        <v>745</v>
      </c>
      <c r="C4892">
        <v>12</v>
      </c>
      <c r="D4892">
        <v>7</v>
      </c>
      <c r="E4892" t="s">
        <v>5188</v>
      </c>
      <c r="F4892">
        <v>280.892</v>
      </c>
      <c r="G4892">
        <v>60.252000000000002</v>
      </c>
      <c r="H4892">
        <v>34.094999999999999</v>
      </c>
      <c r="I4892">
        <v>16924.328000000001</v>
      </c>
      <c r="J4892">
        <v>6902186</v>
      </c>
      <c r="K4892">
        <v>91.004999999999995</v>
      </c>
      <c r="L4892">
        <v>30.606000000000002</v>
      </c>
      <c r="M4892">
        <v>25562.512999999999</v>
      </c>
      <c r="N4892">
        <v>10425065</v>
      </c>
      <c r="O4892">
        <v>30.152000000000001</v>
      </c>
      <c r="P4892">
        <v>35.880000000000003</v>
      </c>
      <c r="Q4892">
        <v>8469.5759999999991</v>
      </c>
      <c r="R4892">
        <v>3454116</v>
      </c>
      <c r="S4892">
        <v>0.189</v>
      </c>
      <c r="T4892">
        <v>6.944</v>
      </c>
      <c r="U4892">
        <v>53.148000000000003</v>
      </c>
      <c r="V4892">
        <v>21675</v>
      </c>
      <c r="W4892">
        <v>85</v>
      </c>
      <c r="X4892">
        <f t="shared" si="164"/>
        <v>8639.2702399999998</v>
      </c>
      <c r="Y4892">
        <f t="shared" si="165"/>
        <v>84.14800000000001</v>
      </c>
    </row>
    <row r="4893" spans="1:25" x14ac:dyDescent="0.2">
      <c r="A4893" t="s">
        <v>10574</v>
      </c>
      <c r="B4893" t="s">
        <v>745</v>
      </c>
      <c r="C4893">
        <v>12</v>
      </c>
      <c r="D4893">
        <v>8</v>
      </c>
      <c r="E4893" t="s">
        <v>5189</v>
      </c>
      <c r="F4893">
        <v>153.33699999999999</v>
      </c>
      <c r="G4893">
        <v>77.433000000000007</v>
      </c>
      <c r="H4893">
        <v>38.594000000000001</v>
      </c>
      <c r="I4893">
        <v>11873.374</v>
      </c>
      <c r="J4893">
        <v>4842274</v>
      </c>
      <c r="K4893">
        <v>3.2629999999999999</v>
      </c>
      <c r="L4893">
        <v>1.8380000000000001</v>
      </c>
      <c r="M4893">
        <v>500.35300000000001</v>
      </c>
      <c r="N4893">
        <v>204057</v>
      </c>
      <c r="O4893">
        <v>4.2640000000000002</v>
      </c>
      <c r="P4893">
        <v>9.2799999999999994</v>
      </c>
      <c r="Q4893">
        <v>653.78599999999994</v>
      </c>
      <c r="R4893">
        <v>266631</v>
      </c>
      <c r="S4893">
        <v>6.0999999999999999E-2</v>
      </c>
      <c r="T4893">
        <v>3.9489999999999998</v>
      </c>
      <c r="U4893">
        <v>9.3789999999999996</v>
      </c>
      <c r="V4893">
        <v>3825</v>
      </c>
      <c r="W4893">
        <v>15</v>
      </c>
      <c r="X4893">
        <f t="shared" si="164"/>
        <v>120.05913999999996</v>
      </c>
      <c r="Y4893">
        <f t="shared" si="165"/>
        <v>7.8480000000000008</v>
      </c>
    </row>
    <row r="4894" spans="1:25" x14ac:dyDescent="0.2">
      <c r="A4894" t="s">
        <v>10574</v>
      </c>
      <c r="B4894" t="s">
        <v>745</v>
      </c>
      <c r="C4894">
        <v>12</v>
      </c>
      <c r="D4894">
        <v>9</v>
      </c>
      <c r="E4894" t="s">
        <v>5190</v>
      </c>
      <c r="F4894">
        <v>62.353000000000002</v>
      </c>
      <c r="G4894">
        <v>46.896000000000001</v>
      </c>
      <c r="H4894">
        <v>35.475999999999999</v>
      </c>
      <c r="I4894">
        <v>2924.1149999999998</v>
      </c>
      <c r="J4894">
        <v>1192531</v>
      </c>
      <c r="K4894">
        <v>5.1310000000000002</v>
      </c>
      <c r="L4894">
        <v>4.71</v>
      </c>
      <c r="M4894">
        <v>319.95999999999998</v>
      </c>
      <c r="N4894">
        <v>130488</v>
      </c>
      <c r="O4894">
        <v>3.2210000000000001</v>
      </c>
      <c r="P4894">
        <v>6.9630000000000001</v>
      </c>
      <c r="Q4894">
        <v>200.83099999999999</v>
      </c>
      <c r="R4894">
        <v>81904</v>
      </c>
      <c r="S4894">
        <v>0.02</v>
      </c>
      <c r="T4894">
        <v>2.2610000000000001</v>
      </c>
      <c r="U4894">
        <v>1.2509999999999999</v>
      </c>
      <c r="V4894">
        <v>510</v>
      </c>
      <c r="W4894">
        <v>2</v>
      </c>
      <c r="X4894">
        <f t="shared" si="164"/>
        <v>0</v>
      </c>
      <c r="Y4894">
        <f t="shared" si="165"/>
        <v>0</v>
      </c>
    </row>
    <row r="4895" spans="1:25" x14ac:dyDescent="0.2">
      <c r="A4895" t="s">
        <v>10574</v>
      </c>
      <c r="B4895" t="s">
        <v>745</v>
      </c>
      <c r="C4895">
        <v>12</v>
      </c>
      <c r="D4895">
        <v>11</v>
      </c>
      <c r="E4895" t="s">
        <v>5191</v>
      </c>
      <c r="F4895">
        <v>275.91899999999998</v>
      </c>
      <c r="G4895">
        <v>62.707000000000001</v>
      </c>
      <c r="H4895">
        <v>34.811999999999998</v>
      </c>
      <c r="I4895">
        <v>17302.135999999999</v>
      </c>
      <c r="J4895">
        <v>7056266</v>
      </c>
      <c r="K4895">
        <v>56.222999999999999</v>
      </c>
      <c r="L4895">
        <v>22.18</v>
      </c>
      <c r="M4895">
        <v>15512.880999999999</v>
      </c>
      <c r="N4895">
        <v>6326561</v>
      </c>
      <c r="O4895">
        <v>24.167999999999999</v>
      </c>
      <c r="P4895">
        <v>32.177999999999997</v>
      </c>
      <c r="Q4895">
        <v>6668.3950000000004</v>
      </c>
      <c r="R4895">
        <v>2719547</v>
      </c>
      <c r="S4895">
        <v>0.188</v>
      </c>
      <c r="T4895">
        <v>6.923</v>
      </c>
      <c r="U4895">
        <v>51.896999999999998</v>
      </c>
      <c r="V4895">
        <v>21165</v>
      </c>
      <c r="W4895">
        <v>83</v>
      </c>
      <c r="X4895">
        <f t="shared" si="164"/>
        <v>6675.9829500000005</v>
      </c>
      <c r="Y4895">
        <f t="shared" si="165"/>
        <v>81.968000000000004</v>
      </c>
    </row>
    <row r="4896" spans="1:25" x14ac:dyDescent="0.2">
      <c r="A4896" t="s">
        <v>10574</v>
      </c>
      <c r="B4896" t="s">
        <v>745</v>
      </c>
      <c r="C4896">
        <v>12</v>
      </c>
      <c r="D4896">
        <v>15</v>
      </c>
      <c r="E4896" t="s">
        <v>5192</v>
      </c>
      <c r="F4896">
        <v>193.53299999999999</v>
      </c>
      <c r="G4896">
        <v>46.32</v>
      </c>
      <c r="H4896">
        <v>26.943000000000001</v>
      </c>
      <c r="I4896">
        <v>8964.5</v>
      </c>
      <c r="J4896">
        <v>3655959</v>
      </c>
      <c r="K4896">
        <v>2.944</v>
      </c>
      <c r="L4896">
        <v>1.6739999999999999</v>
      </c>
      <c r="M4896">
        <v>569.83299999999997</v>
      </c>
      <c r="N4896">
        <v>232393</v>
      </c>
      <c r="O4896">
        <v>3.76</v>
      </c>
      <c r="P4896">
        <v>8.0879999999999992</v>
      </c>
      <c r="Q4896">
        <v>727.73099999999999</v>
      </c>
      <c r="R4896">
        <v>296788</v>
      </c>
      <c r="S4896">
        <v>4.4999999999999998E-2</v>
      </c>
      <c r="T4896">
        <v>3.3959999999999999</v>
      </c>
      <c r="U4896">
        <v>8.7539999999999996</v>
      </c>
      <c r="V4896">
        <v>3570</v>
      </c>
      <c r="W4896">
        <v>14</v>
      </c>
      <c r="X4896">
        <f t="shared" si="164"/>
        <v>200.65919000000002</v>
      </c>
      <c r="Y4896">
        <f t="shared" si="165"/>
        <v>6.7580000000000009</v>
      </c>
    </row>
    <row r="4897" spans="1:25" x14ac:dyDescent="0.2">
      <c r="A4897" t="s">
        <v>10574</v>
      </c>
      <c r="B4897" t="s">
        <v>1082</v>
      </c>
      <c r="C4897">
        <v>1</v>
      </c>
      <c r="D4897">
        <v>6</v>
      </c>
      <c r="E4897" t="s">
        <v>5219</v>
      </c>
      <c r="F4897">
        <v>220.93199999999999</v>
      </c>
      <c r="G4897">
        <v>61.533000000000001</v>
      </c>
      <c r="H4897">
        <v>36.622999999999998</v>
      </c>
      <c r="I4897">
        <v>13594.668</v>
      </c>
      <c r="J4897">
        <v>5544263</v>
      </c>
      <c r="K4897">
        <v>4.726</v>
      </c>
      <c r="L4897">
        <v>3.5590000000000002</v>
      </c>
      <c r="M4897">
        <v>1044.028</v>
      </c>
      <c r="N4897">
        <v>425782</v>
      </c>
      <c r="O4897">
        <v>2.4870000000000001</v>
      </c>
      <c r="P4897">
        <v>5.7080000000000002</v>
      </c>
      <c r="Q4897">
        <v>549.56200000000001</v>
      </c>
      <c r="R4897">
        <v>224126</v>
      </c>
      <c r="S4897">
        <v>2.3E-2</v>
      </c>
      <c r="T4897">
        <v>2.403</v>
      </c>
      <c r="U4897">
        <v>5.0019999999999998</v>
      </c>
      <c r="V4897">
        <v>2040</v>
      </c>
      <c r="W4897">
        <v>8</v>
      </c>
      <c r="X4897">
        <f>(MAX(0, (Q4897-662.08)))*1.12</f>
        <v>0</v>
      </c>
      <c r="Y4897">
        <f>(MAX(0, (W4897-13.07)))*1.12</f>
        <v>0</v>
      </c>
    </row>
    <row r="4898" spans="1:25" x14ac:dyDescent="0.2">
      <c r="A4898" t="s">
        <v>10574</v>
      </c>
      <c r="B4898" t="s">
        <v>1082</v>
      </c>
      <c r="C4898">
        <v>1</v>
      </c>
      <c r="D4898">
        <v>9</v>
      </c>
      <c r="E4898" t="s">
        <v>5220</v>
      </c>
      <c r="F4898">
        <v>591.38199999999995</v>
      </c>
      <c r="G4898">
        <v>78.28</v>
      </c>
      <c r="H4898">
        <v>39.865000000000002</v>
      </c>
      <c r="I4898">
        <v>46293.254999999997</v>
      </c>
      <c r="J4898">
        <v>18879607</v>
      </c>
      <c r="K4898">
        <v>45.36</v>
      </c>
      <c r="L4898">
        <v>19.318999999999999</v>
      </c>
      <c r="M4898">
        <v>26824.825000000001</v>
      </c>
      <c r="N4898">
        <v>10939869</v>
      </c>
      <c r="O4898">
        <v>9.3849999999999998</v>
      </c>
      <c r="P4898">
        <v>15.666</v>
      </c>
      <c r="Q4898">
        <v>5549.973</v>
      </c>
      <c r="R4898">
        <v>2263425</v>
      </c>
      <c r="S4898">
        <v>0.11899999999999999</v>
      </c>
      <c r="T4898">
        <v>5.5179999999999998</v>
      </c>
      <c r="U4898">
        <v>70.655000000000001</v>
      </c>
      <c r="V4898">
        <v>28815</v>
      </c>
      <c r="W4898">
        <v>113</v>
      </c>
      <c r="X4898">
        <f t="shared" ref="X4898:X4961" si="166">(MAX(0, (Q4898-662.08)))*1.12</f>
        <v>5474.4401600000001</v>
      </c>
      <c r="Y4898">
        <f t="shared" ref="Y4898:Y4961" si="167">(MAX(0, (W4898-13.07)))*1.12</f>
        <v>111.92160000000001</v>
      </c>
    </row>
    <row r="4899" spans="1:25" x14ac:dyDescent="0.2">
      <c r="A4899" t="s">
        <v>10574</v>
      </c>
      <c r="B4899" t="s">
        <v>1082</v>
      </c>
      <c r="C4899">
        <v>1</v>
      </c>
      <c r="D4899">
        <v>10</v>
      </c>
      <c r="E4899" t="s">
        <v>5221</v>
      </c>
      <c r="F4899">
        <v>272.97399999999999</v>
      </c>
      <c r="G4899">
        <v>77.656000000000006</v>
      </c>
      <c r="H4899">
        <v>32.798999999999999</v>
      </c>
      <c r="I4899">
        <v>21197.938999999998</v>
      </c>
      <c r="J4899">
        <v>8645077</v>
      </c>
      <c r="K4899">
        <v>31.334</v>
      </c>
      <c r="L4899">
        <v>12.122999999999999</v>
      </c>
      <c r="M4899">
        <v>8553.3870000000006</v>
      </c>
      <c r="N4899">
        <v>3488296</v>
      </c>
      <c r="O4899">
        <v>5.3769999999999998</v>
      </c>
      <c r="P4899">
        <v>12.092000000000001</v>
      </c>
      <c r="Q4899">
        <v>1467.8579999999999</v>
      </c>
      <c r="R4899">
        <v>598631</v>
      </c>
      <c r="S4899">
        <v>7.8E-2</v>
      </c>
      <c r="T4899">
        <v>4.4560000000000004</v>
      </c>
      <c r="U4899">
        <v>21.259</v>
      </c>
      <c r="V4899">
        <v>8670</v>
      </c>
      <c r="W4899">
        <v>34</v>
      </c>
      <c r="X4899">
        <f t="shared" si="166"/>
        <v>902.47136</v>
      </c>
      <c r="Y4899">
        <f t="shared" si="167"/>
        <v>23.441600000000001</v>
      </c>
    </row>
    <row r="4900" spans="1:25" x14ac:dyDescent="0.2">
      <c r="A4900" t="s">
        <v>10574</v>
      </c>
      <c r="B4900" t="s">
        <v>1082</v>
      </c>
      <c r="C4900">
        <v>1</v>
      </c>
      <c r="D4900">
        <v>15</v>
      </c>
      <c r="E4900" t="s">
        <v>5222</v>
      </c>
      <c r="F4900">
        <v>249.47399999999999</v>
      </c>
      <c r="G4900">
        <v>69.241</v>
      </c>
      <c r="H4900">
        <v>32.496000000000002</v>
      </c>
      <c r="I4900">
        <v>17273.919999999998</v>
      </c>
      <c r="J4900">
        <v>7044759</v>
      </c>
      <c r="K4900">
        <v>27.341999999999999</v>
      </c>
      <c r="L4900">
        <v>11.291</v>
      </c>
      <c r="M4900">
        <v>6821.183</v>
      </c>
      <c r="N4900">
        <v>2781858</v>
      </c>
      <c r="O4900">
        <v>3.1</v>
      </c>
      <c r="P4900">
        <v>6.8719999999999999</v>
      </c>
      <c r="Q4900">
        <v>773.39800000000002</v>
      </c>
      <c r="R4900">
        <v>315412</v>
      </c>
      <c r="S4900">
        <v>3.5000000000000003E-2</v>
      </c>
      <c r="T4900">
        <v>2.9910000000000001</v>
      </c>
      <c r="U4900">
        <v>8.7539999999999996</v>
      </c>
      <c r="V4900">
        <v>3570</v>
      </c>
      <c r="W4900">
        <v>14</v>
      </c>
      <c r="X4900">
        <f t="shared" si="166"/>
        <v>124.67616</v>
      </c>
      <c r="Y4900">
        <f t="shared" si="167"/>
        <v>1.0415999999999999</v>
      </c>
    </row>
    <row r="4901" spans="1:25" x14ac:dyDescent="0.2">
      <c r="A4901" t="s">
        <v>10574</v>
      </c>
      <c r="B4901" t="s">
        <v>1082</v>
      </c>
      <c r="C4901">
        <v>1</v>
      </c>
      <c r="D4901">
        <v>16</v>
      </c>
      <c r="E4901" t="s">
        <v>5223</v>
      </c>
      <c r="F4901">
        <v>295.18</v>
      </c>
      <c r="G4901">
        <v>93.370999999999995</v>
      </c>
      <c r="H4901">
        <v>39.814999999999998</v>
      </c>
      <c r="I4901">
        <v>27561.339</v>
      </c>
      <c r="J4901">
        <v>11240239</v>
      </c>
      <c r="K4901">
        <v>44.716999999999999</v>
      </c>
      <c r="L4901">
        <v>16.241</v>
      </c>
      <c r="M4901">
        <v>13199.575000000001</v>
      </c>
      <c r="N4901">
        <v>5383134</v>
      </c>
      <c r="O4901">
        <v>13.188000000000001</v>
      </c>
      <c r="P4901">
        <v>24.779</v>
      </c>
      <c r="Q4901">
        <v>3892.8780000000002</v>
      </c>
      <c r="R4901">
        <v>1587618</v>
      </c>
      <c r="S4901">
        <v>0.14799999999999999</v>
      </c>
      <c r="T4901">
        <v>6.1470000000000002</v>
      </c>
      <c r="U4901">
        <v>43.768999999999998</v>
      </c>
      <c r="V4901">
        <v>17850</v>
      </c>
      <c r="W4901">
        <v>70</v>
      </c>
      <c r="X4901">
        <f t="shared" si="166"/>
        <v>3618.4937600000007</v>
      </c>
      <c r="Y4901">
        <f t="shared" si="167"/>
        <v>63.761600000000008</v>
      </c>
    </row>
    <row r="4902" spans="1:25" x14ac:dyDescent="0.2">
      <c r="A4902" t="s">
        <v>10574</v>
      </c>
      <c r="B4902" t="s">
        <v>1082</v>
      </c>
      <c r="C4902">
        <v>1</v>
      </c>
      <c r="D4902">
        <v>17</v>
      </c>
      <c r="E4902" t="s">
        <v>5224</v>
      </c>
      <c r="F4902">
        <v>270.34800000000001</v>
      </c>
      <c r="G4902">
        <v>88.370999999999995</v>
      </c>
      <c r="H4902">
        <v>44.792999999999999</v>
      </c>
      <c r="I4902">
        <v>23890.821</v>
      </c>
      <c r="J4902">
        <v>9743305</v>
      </c>
      <c r="K4902">
        <v>33.552999999999997</v>
      </c>
      <c r="L4902">
        <v>13.406000000000001</v>
      </c>
      <c r="M4902">
        <v>9070.9969999999994</v>
      </c>
      <c r="N4902">
        <v>3699391</v>
      </c>
      <c r="O4902">
        <v>9.6590000000000007</v>
      </c>
      <c r="P4902">
        <v>15.855</v>
      </c>
      <c r="Q4902">
        <v>2611.19</v>
      </c>
      <c r="R4902">
        <v>1064912</v>
      </c>
      <c r="S4902">
        <v>0.155</v>
      </c>
      <c r="T4902">
        <v>6.2839999999999998</v>
      </c>
      <c r="U4902">
        <v>41.893000000000001</v>
      </c>
      <c r="V4902">
        <v>17085</v>
      </c>
      <c r="W4902">
        <v>67</v>
      </c>
      <c r="X4902">
        <f t="shared" si="166"/>
        <v>2183.0032000000006</v>
      </c>
      <c r="Y4902">
        <f t="shared" si="167"/>
        <v>60.401600000000002</v>
      </c>
    </row>
    <row r="4903" spans="1:25" x14ac:dyDescent="0.2">
      <c r="A4903" t="s">
        <v>10574</v>
      </c>
      <c r="B4903" t="s">
        <v>1082</v>
      </c>
      <c r="C4903">
        <v>1</v>
      </c>
      <c r="D4903">
        <v>18</v>
      </c>
      <c r="E4903" t="s">
        <v>5225</v>
      </c>
      <c r="F4903">
        <v>215.49100000000001</v>
      </c>
      <c r="G4903">
        <v>90.555000000000007</v>
      </c>
      <c r="H4903">
        <v>38.734999999999999</v>
      </c>
      <c r="I4903">
        <v>19513.715</v>
      </c>
      <c r="J4903">
        <v>7958206</v>
      </c>
      <c r="K4903">
        <v>33.756999999999998</v>
      </c>
      <c r="L4903">
        <v>15.313000000000001</v>
      </c>
      <c r="M4903">
        <v>7274.4380000000001</v>
      </c>
      <c r="N4903">
        <v>2966707</v>
      </c>
      <c r="O4903">
        <v>2.6989999999999998</v>
      </c>
      <c r="P4903">
        <v>4.9000000000000004</v>
      </c>
      <c r="Q4903">
        <v>581.69399999999996</v>
      </c>
      <c r="R4903">
        <v>237230</v>
      </c>
      <c r="S4903">
        <v>2.9000000000000001E-2</v>
      </c>
      <c r="T4903">
        <v>2.72</v>
      </c>
      <c r="U4903">
        <v>6.2530000000000001</v>
      </c>
      <c r="V4903">
        <v>2550</v>
      </c>
      <c r="W4903">
        <v>10</v>
      </c>
      <c r="X4903">
        <f t="shared" si="166"/>
        <v>0</v>
      </c>
      <c r="Y4903">
        <f t="shared" si="167"/>
        <v>0</v>
      </c>
    </row>
    <row r="4904" spans="1:25" x14ac:dyDescent="0.2">
      <c r="A4904" t="s">
        <v>10574</v>
      </c>
      <c r="B4904" t="s">
        <v>1082</v>
      </c>
      <c r="C4904">
        <v>1</v>
      </c>
      <c r="D4904">
        <v>19</v>
      </c>
      <c r="E4904" t="s">
        <v>5226</v>
      </c>
      <c r="F4904">
        <v>163.239</v>
      </c>
      <c r="G4904">
        <v>12.874000000000001</v>
      </c>
      <c r="H4904">
        <v>5.7789999999999999</v>
      </c>
      <c r="I4904">
        <v>2101.5149999999999</v>
      </c>
      <c r="J4904">
        <v>857053</v>
      </c>
      <c r="K4904">
        <v>25.945</v>
      </c>
      <c r="L4904">
        <v>7.8019999999999996</v>
      </c>
      <c r="M4904">
        <v>4235.2169999999996</v>
      </c>
      <c r="N4904">
        <v>1727233</v>
      </c>
      <c r="O4904">
        <v>5.2389999999999999</v>
      </c>
      <c r="P4904">
        <v>10.776999999999999</v>
      </c>
      <c r="Q4904">
        <v>855.21</v>
      </c>
      <c r="R4904">
        <v>348777</v>
      </c>
      <c r="S4904">
        <v>0.08</v>
      </c>
      <c r="T4904">
        <v>4.5279999999999996</v>
      </c>
      <c r="U4904">
        <v>13.131</v>
      </c>
      <c r="V4904">
        <v>5355</v>
      </c>
      <c r="W4904">
        <v>21</v>
      </c>
      <c r="X4904">
        <f t="shared" si="166"/>
        <v>216.30560000000003</v>
      </c>
      <c r="Y4904">
        <f t="shared" si="167"/>
        <v>8.8816000000000006</v>
      </c>
    </row>
    <row r="4905" spans="1:25" x14ac:dyDescent="0.2">
      <c r="A4905" t="s">
        <v>10574</v>
      </c>
      <c r="B4905" t="s">
        <v>1082</v>
      </c>
      <c r="C4905">
        <v>1</v>
      </c>
      <c r="D4905">
        <v>20</v>
      </c>
      <c r="E4905" t="s">
        <v>5227</v>
      </c>
      <c r="F4905">
        <v>65.042000000000002</v>
      </c>
      <c r="G4905">
        <v>43.878</v>
      </c>
      <c r="H4905">
        <v>31.777999999999999</v>
      </c>
      <c r="I4905">
        <v>2853.9409999999998</v>
      </c>
      <c r="J4905">
        <v>1163912</v>
      </c>
      <c r="K4905">
        <v>51.473999999999997</v>
      </c>
      <c r="L4905">
        <v>34.966000000000001</v>
      </c>
      <c r="M4905">
        <v>3348.0059999999999</v>
      </c>
      <c r="N4905">
        <v>1365405</v>
      </c>
      <c r="O4905">
        <v>11.148999999999999</v>
      </c>
      <c r="P4905">
        <v>19.75</v>
      </c>
      <c r="Q4905">
        <v>725.14200000000005</v>
      </c>
      <c r="R4905">
        <v>295732</v>
      </c>
      <c r="S4905">
        <v>0.14399999999999999</v>
      </c>
      <c r="T4905">
        <v>6.0620000000000003</v>
      </c>
      <c r="U4905">
        <v>9.3789999999999996</v>
      </c>
      <c r="V4905">
        <v>3825</v>
      </c>
      <c r="W4905">
        <v>15</v>
      </c>
      <c r="X4905">
        <f t="shared" si="166"/>
        <v>70.629440000000017</v>
      </c>
      <c r="Y4905">
        <f t="shared" si="167"/>
        <v>2.1616</v>
      </c>
    </row>
    <row r="4906" spans="1:25" x14ac:dyDescent="0.2">
      <c r="A4906" t="s">
        <v>10574</v>
      </c>
      <c r="B4906" t="s">
        <v>1082</v>
      </c>
      <c r="C4906">
        <v>1</v>
      </c>
      <c r="D4906">
        <v>23</v>
      </c>
      <c r="E4906" t="s">
        <v>5228</v>
      </c>
      <c r="F4906">
        <v>193.64599999999999</v>
      </c>
      <c r="G4906">
        <v>80.091999999999999</v>
      </c>
      <c r="H4906">
        <v>36.527999999999999</v>
      </c>
      <c r="I4906">
        <v>15509.5</v>
      </c>
      <c r="J4906">
        <v>6325182</v>
      </c>
      <c r="K4906">
        <v>4.0010000000000003</v>
      </c>
      <c r="L4906">
        <v>2.407</v>
      </c>
      <c r="M4906">
        <v>774.72</v>
      </c>
      <c r="N4906">
        <v>315951</v>
      </c>
      <c r="O4906">
        <v>3.02</v>
      </c>
      <c r="P4906">
        <v>6.63</v>
      </c>
      <c r="Q4906">
        <v>584.83000000000004</v>
      </c>
      <c r="R4906">
        <v>238509</v>
      </c>
      <c r="S4906">
        <v>3.2000000000000001E-2</v>
      </c>
      <c r="T4906">
        <v>2.8690000000000002</v>
      </c>
      <c r="U4906">
        <v>6.2530000000000001</v>
      </c>
      <c r="V4906">
        <v>2550</v>
      </c>
      <c r="W4906">
        <v>10</v>
      </c>
      <c r="X4906">
        <f t="shared" si="166"/>
        <v>0</v>
      </c>
      <c r="Y4906">
        <f t="shared" si="167"/>
        <v>0</v>
      </c>
    </row>
    <row r="4907" spans="1:25" x14ac:dyDescent="0.2">
      <c r="A4907" t="s">
        <v>10574</v>
      </c>
      <c r="B4907" t="s">
        <v>1082</v>
      </c>
      <c r="C4907">
        <v>1</v>
      </c>
      <c r="D4907">
        <v>24</v>
      </c>
      <c r="E4907" t="s">
        <v>5229</v>
      </c>
      <c r="F4907">
        <v>333.62200000000001</v>
      </c>
      <c r="G4907">
        <v>94.721999999999994</v>
      </c>
      <c r="H4907">
        <v>46.037999999999997</v>
      </c>
      <c r="I4907">
        <v>31601.262999999999</v>
      </c>
      <c r="J4907">
        <v>12887826</v>
      </c>
      <c r="K4907">
        <v>17.626999999999999</v>
      </c>
      <c r="L4907">
        <v>17.873999999999999</v>
      </c>
      <c r="M4907">
        <v>5880.8370000000004</v>
      </c>
      <c r="N4907">
        <v>2398360</v>
      </c>
      <c r="O4907">
        <v>4.9989999999999997</v>
      </c>
      <c r="P4907">
        <v>10.488</v>
      </c>
      <c r="Q4907">
        <v>1667.8869999999999</v>
      </c>
      <c r="R4907">
        <v>680208</v>
      </c>
      <c r="S4907">
        <v>7.2999999999999995E-2</v>
      </c>
      <c r="T4907">
        <v>4.3170000000000002</v>
      </c>
      <c r="U4907">
        <v>24.385000000000002</v>
      </c>
      <c r="V4907">
        <v>9945</v>
      </c>
      <c r="W4907">
        <v>39</v>
      </c>
      <c r="X4907">
        <f t="shared" si="166"/>
        <v>1126.5038400000001</v>
      </c>
      <c r="Y4907">
        <f t="shared" si="167"/>
        <v>29.041600000000003</v>
      </c>
    </row>
    <row r="4908" spans="1:25" x14ac:dyDescent="0.2">
      <c r="A4908" t="s">
        <v>10574</v>
      </c>
      <c r="B4908" t="s">
        <v>1082</v>
      </c>
      <c r="C4908">
        <v>1</v>
      </c>
      <c r="D4908">
        <v>25</v>
      </c>
      <c r="E4908" t="s">
        <v>5230</v>
      </c>
      <c r="F4908">
        <v>260.84399999999999</v>
      </c>
      <c r="G4908">
        <v>93.066000000000003</v>
      </c>
      <c r="H4908">
        <v>38.006999999999998</v>
      </c>
      <c r="I4908">
        <v>24275.722000000002</v>
      </c>
      <c r="J4908">
        <v>9900278</v>
      </c>
      <c r="K4908">
        <v>46.567</v>
      </c>
      <c r="L4908">
        <v>17.667000000000002</v>
      </c>
      <c r="M4908">
        <v>12146.632</v>
      </c>
      <c r="N4908">
        <v>4953716</v>
      </c>
      <c r="O4908">
        <v>10.606999999999999</v>
      </c>
      <c r="P4908">
        <v>18.957999999999998</v>
      </c>
      <c r="Q4908">
        <v>2766.8180000000002</v>
      </c>
      <c r="R4908">
        <v>1128381</v>
      </c>
      <c r="S4908">
        <v>0.14899999999999999</v>
      </c>
      <c r="T4908">
        <v>6.1539999999999999</v>
      </c>
      <c r="U4908">
        <v>38.767000000000003</v>
      </c>
      <c r="V4908">
        <v>15810</v>
      </c>
      <c r="W4908">
        <v>62</v>
      </c>
      <c r="X4908">
        <f t="shared" si="166"/>
        <v>2357.3065600000004</v>
      </c>
      <c r="Y4908">
        <f t="shared" si="167"/>
        <v>54.801600000000008</v>
      </c>
    </row>
    <row r="4909" spans="1:25" x14ac:dyDescent="0.2">
      <c r="A4909" t="s">
        <v>10574</v>
      </c>
      <c r="B4909" t="s">
        <v>1082</v>
      </c>
      <c r="C4909">
        <v>1</v>
      </c>
      <c r="D4909">
        <v>26</v>
      </c>
      <c r="E4909" t="s">
        <v>5231</v>
      </c>
      <c r="F4909">
        <v>310.18400000000003</v>
      </c>
      <c r="G4909">
        <v>70.611999999999995</v>
      </c>
      <c r="H4909">
        <v>35.908999999999999</v>
      </c>
      <c r="I4909">
        <v>21902.601999999999</v>
      </c>
      <c r="J4909">
        <v>8932457</v>
      </c>
      <c r="K4909">
        <v>53.851999999999997</v>
      </c>
      <c r="L4909">
        <v>34.683999999999997</v>
      </c>
      <c r="M4909">
        <v>16704.112000000001</v>
      </c>
      <c r="N4909">
        <v>6812376</v>
      </c>
      <c r="O4909">
        <v>5.2389999999999999</v>
      </c>
      <c r="P4909">
        <v>11.077</v>
      </c>
      <c r="Q4909">
        <v>1624.9069999999999</v>
      </c>
      <c r="R4909">
        <v>662680</v>
      </c>
      <c r="S4909">
        <v>8.5000000000000006E-2</v>
      </c>
      <c r="T4909">
        <v>4.6459999999999999</v>
      </c>
      <c r="U4909">
        <v>26.260999999999999</v>
      </c>
      <c r="V4909">
        <v>10710</v>
      </c>
      <c r="W4909">
        <v>42</v>
      </c>
      <c r="X4909">
        <f t="shared" si="166"/>
        <v>1078.3662400000001</v>
      </c>
      <c r="Y4909">
        <f t="shared" si="167"/>
        <v>32.401600000000002</v>
      </c>
    </row>
    <row r="4910" spans="1:25" x14ac:dyDescent="0.2">
      <c r="A4910" t="s">
        <v>10574</v>
      </c>
      <c r="B4910" t="s">
        <v>1082</v>
      </c>
      <c r="C4910">
        <v>1</v>
      </c>
      <c r="D4910">
        <v>27</v>
      </c>
      <c r="E4910" t="s">
        <v>5232</v>
      </c>
      <c r="F4910">
        <v>312.37799999999999</v>
      </c>
      <c r="G4910">
        <v>106.95099999999999</v>
      </c>
      <c r="H4910">
        <v>46.023000000000003</v>
      </c>
      <c r="I4910">
        <v>33409.061999999998</v>
      </c>
      <c r="J4910">
        <v>13625094</v>
      </c>
      <c r="K4910">
        <v>32.594999999999999</v>
      </c>
      <c r="L4910">
        <v>14.19</v>
      </c>
      <c r="M4910">
        <v>10182.073</v>
      </c>
      <c r="N4910">
        <v>4152517</v>
      </c>
      <c r="O4910">
        <v>14.558999999999999</v>
      </c>
      <c r="P4910">
        <v>24.065000000000001</v>
      </c>
      <c r="Q4910">
        <v>4548.0290000000005</v>
      </c>
      <c r="R4910">
        <v>1854806</v>
      </c>
      <c r="S4910">
        <v>0.14799999999999999</v>
      </c>
      <c r="T4910">
        <v>6.1440000000000001</v>
      </c>
      <c r="U4910">
        <v>46.27</v>
      </c>
      <c r="V4910">
        <v>18870</v>
      </c>
      <c r="W4910">
        <v>74</v>
      </c>
      <c r="X4910">
        <f t="shared" si="166"/>
        <v>4352.2628800000011</v>
      </c>
      <c r="Y4910">
        <f t="shared" si="167"/>
        <v>68.241600000000005</v>
      </c>
    </row>
    <row r="4911" spans="1:25" x14ac:dyDescent="0.2">
      <c r="A4911" t="s">
        <v>10574</v>
      </c>
      <c r="B4911" t="s">
        <v>1082</v>
      </c>
      <c r="C4911">
        <v>1</v>
      </c>
      <c r="D4911">
        <v>28</v>
      </c>
      <c r="E4911" t="s">
        <v>5233</v>
      </c>
      <c r="F4911">
        <v>309.61200000000002</v>
      </c>
      <c r="G4911">
        <v>87.144000000000005</v>
      </c>
      <c r="H4911">
        <v>43.420999999999999</v>
      </c>
      <c r="I4911">
        <v>26980.851999999999</v>
      </c>
      <c r="J4911">
        <v>11003501</v>
      </c>
      <c r="K4911">
        <v>32.945999999999998</v>
      </c>
      <c r="L4911">
        <v>22.56</v>
      </c>
      <c r="M4911">
        <v>10200.33</v>
      </c>
      <c r="N4911">
        <v>4159963</v>
      </c>
      <c r="O4911">
        <v>11.794</v>
      </c>
      <c r="P4911">
        <v>18.518000000000001</v>
      </c>
      <c r="Q4911">
        <v>3651.643</v>
      </c>
      <c r="R4911">
        <v>1489236</v>
      </c>
      <c r="S4911">
        <v>0.115</v>
      </c>
      <c r="T4911">
        <v>5.4169999999999998</v>
      </c>
      <c r="U4911">
        <v>35.64</v>
      </c>
      <c r="V4911">
        <v>14535</v>
      </c>
      <c r="W4911">
        <v>57</v>
      </c>
      <c r="X4911">
        <f t="shared" si="166"/>
        <v>3348.3105600000004</v>
      </c>
      <c r="Y4911">
        <f t="shared" si="167"/>
        <v>49.201600000000006</v>
      </c>
    </row>
    <row r="4912" spans="1:25" x14ac:dyDescent="0.2">
      <c r="A4912" t="s">
        <v>10574</v>
      </c>
      <c r="B4912" t="s">
        <v>1082</v>
      </c>
      <c r="C4912">
        <v>1</v>
      </c>
      <c r="D4912">
        <v>29</v>
      </c>
      <c r="E4912" t="s">
        <v>5234</v>
      </c>
      <c r="F4912">
        <v>150.24</v>
      </c>
      <c r="G4912">
        <v>104.18</v>
      </c>
      <c r="H4912">
        <v>48.173999999999999</v>
      </c>
      <c r="I4912">
        <v>15652.061</v>
      </c>
      <c r="J4912">
        <v>6383322</v>
      </c>
      <c r="K4912">
        <v>4.6689999999999996</v>
      </c>
      <c r="L4912">
        <v>3.1040000000000001</v>
      </c>
      <c r="M4912">
        <v>701.43799999999999</v>
      </c>
      <c r="N4912">
        <v>286065</v>
      </c>
      <c r="O4912">
        <v>2.282</v>
      </c>
      <c r="P4912">
        <v>5.8419999999999996</v>
      </c>
      <c r="Q4912">
        <v>342.89600000000002</v>
      </c>
      <c r="R4912">
        <v>139842</v>
      </c>
      <c r="S4912">
        <v>8.0000000000000002E-3</v>
      </c>
      <c r="T4912">
        <v>1.4570000000000001</v>
      </c>
      <c r="U4912">
        <v>1.2509999999999999</v>
      </c>
      <c r="V4912">
        <v>510</v>
      </c>
      <c r="W4912">
        <v>2</v>
      </c>
      <c r="X4912">
        <f t="shared" si="166"/>
        <v>0</v>
      </c>
      <c r="Y4912">
        <f t="shared" si="167"/>
        <v>0</v>
      </c>
    </row>
    <row r="4913" spans="1:25" x14ac:dyDescent="0.2">
      <c r="A4913" t="s">
        <v>10574</v>
      </c>
      <c r="B4913" t="s">
        <v>1082</v>
      </c>
      <c r="C4913">
        <v>1</v>
      </c>
      <c r="D4913">
        <v>30</v>
      </c>
      <c r="E4913" t="s">
        <v>5235</v>
      </c>
      <c r="F4913">
        <v>168.56700000000001</v>
      </c>
      <c r="G4913">
        <v>82.724000000000004</v>
      </c>
      <c r="H4913">
        <v>47.841000000000001</v>
      </c>
      <c r="I4913">
        <v>13944.591</v>
      </c>
      <c r="J4913">
        <v>5686971</v>
      </c>
      <c r="K4913">
        <v>4.7649999999999997</v>
      </c>
      <c r="L4913">
        <v>3.4430000000000001</v>
      </c>
      <c r="M4913">
        <v>803.21199999999999</v>
      </c>
      <c r="N4913">
        <v>327571</v>
      </c>
      <c r="O4913">
        <v>2.4740000000000002</v>
      </c>
      <c r="P4913">
        <v>5.1779999999999999</v>
      </c>
      <c r="Q4913">
        <v>417.09399999999999</v>
      </c>
      <c r="R4913">
        <v>170102</v>
      </c>
      <c r="S4913">
        <v>1.9E-2</v>
      </c>
      <c r="T4913">
        <v>2.1749999999999998</v>
      </c>
      <c r="U4913">
        <v>3.1259999999999999</v>
      </c>
      <c r="V4913">
        <v>1275</v>
      </c>
      <c r="W4913">
        <v>5</v>
      </c>
      <c r="X4913">
        <f t="shared" si="166"/>
        <v>0</v>
      </c>
      <c r="Y4913">
        <f t="shared" si="167"/>
        <v>0</v>
      </c>
    </row>
    <row r="4914" spans="1:25" x14ac:dyDescent="0.2">
      <c r="A4914" t="s">
        <v>10574</v>
      </c>
      <c r="B4914" t="s">
        <v>1082</v>
      </c>
      <c r="C4914">
        <v>1</v>
      </c>
      <c r="D4914">
        <v>31</v>
      </c>
      <c r="E4914" t="s">
        <v>5236</v>
      </c>
      <c r="F4914">
        <v>256.44299999999998</v>
      </c>
      <c r="G4914">
        <v>89.254000000000005</v>
      </c>
      <c r="H4914">
        <v>41.801000000000002</v>
      </c>
      <c r="I4914">
        <v>22888.49</v>
      </c>
      <c r="J4914">
        <v>9334528</v>
      </c>
      <c r="K4914">
        <v>61.127000000000002</v>
      </c>
      <c r="L4914">
        <v>27.579000000000001</v>
      </c>
      <c r="M4914">
        <v>15675.486999999999</v>
      </c>
      <c r="N4914">
        <v>6392876</v>
      </c>
      <c r="O4914">
        <v>8.7029999999999994</v>
      </c>
      <c r="P4914">
        <v>18.707999999999998</v>
      </c>
      <c r="Q4914">
        <v>2231.7049999999999</v>
      </c>
      <c r="R4914">
        <v>910148</v>
      </c>
      <c r="S4914">
        <v>0.1</v>
      </c>
      <c r="T4914">
        <v>5.048</v>
      </c>
      <c r="U4914">
        <v>25.635999999999999</v>
      </c>
      <c r="V4914">
        <v>10455</v>
      </c>
      <c r="W4914">
        <v>41</v>
      </c>
      <c r="X4914">
        <f t="shared" si="166"/>
        <v>1757.9800000000002</v>
      </c>
      <c r="Y4914">
        <f t="shared" si="167"/>
        <v>31.281600000000001</v>
      </c>
    </row>
    <row r="4915" spans="1:25" x14ac:dyDescent="0.2">
      <c r="A4915" t="s">
        <v>10574</v>
      </c>
      <c r="B4915" t="s">
        <v>1082</v>
      </c>
      <c r="C4915">
        <v>1</v>
      </c>
      <c r="D4915">
        <v>32</v>
      </c>
      <c r="E4915" t="s">
        <v>5237</v>
      </c>
      <c r="F4915">
        <v>401.11200000000002</v>
      </c>
      <c r="G4915">
        <v>89.286000000000001</v>
      </c>
      <c r="H4915">
        <v>41.360999999999997</v>
      </c>
      <c r="I4915">
        <v>35813.855000000003</v>
      </c>
      <c r="J4915">
        <v>14605832</v>
      </c>
      <c r="K4915">
        <v>67.221999999999994</v>
      </c>
      <c r="L4915">
        <v>35.902000000000001</v>
      </c>
      <c r="M4915">
        <v>26963.385999999999</v>
      </c>
      <c r="N4915">
        <v>10996378</v>
      </c>
      <c r="O4915">
        <v>6.2329999999999997</v>
      </c>
      <c r="P4915">
        <v>12.750999999999999</v>
      </c>
      <c r="Q4915">
        <v>2500.14</v>
      </c>
      <c r="R4915">
        <v>1019623</v>
      </c>
      <c r="S4915">
        <v>0.1</v>
      </c>
      <c r="T4915">
        <v>5.0430000000000001</v>
      </c>
      <c r="U4915">
        <v>40.017000000000003</v>
      </c>
      <c r="V4915">
        <v>16320</v>
      </c>
      <c r="W4915">
        <v>64</v>
      </c>
      <c r="X4915">
        <f t="shared" si="166"/>
        <v>2058.6272000000004</v>
      </c>
      <c r="Y4915">
        <f t="shared" si="167"/>
        <v>57.041600000000003</v>
      </c>
    </row>
    <row r="4916" spans="1:25" x14ac:dyDescent="0.2">
      <c r="A4916" t="s">
        <v>10574</v>
      </c>
      <c r="B4916" t="s">
        <v>1082</v>
      </c>
      <c r="C4916">
        <v>1</v>
      </c>
      <c r="D4916">
        <v>33</v>
      </c>
      <c r="E4916" t="s">
        <v>5238</v>
      </c>
      <c r="F4916">
        <v>250.19499999999999</v>
      </c>
      <c r="G4916">
        <v>88.71</v>
      </c>
      <c r="H4916">
        <v>37.145000000000003</v>
      </c>
      <c r="I4916">
        <v>22194.716</v>
      </c>
      <c r="J4916">
        <v>9051589</v>
      </c>
      <c r="K4916">
        <v>45.771999999999998</v>
      </c>
      <c r="L4916">
        <v>21.283000000000001</v>
      </c>
      <c r="M4916">
        <v>11451.959000000001</v>
      </c>
      <c r="N4916">
        <v>4670410</v>
      </c>
      <c r="O4916">
        <v>4.3470000000000004</v>
      </c>
      <c r="P4916">
        <v>11.986000000000001</v>
      </c>
      <c r="Q4916">
        <v>1087.6859999999999</v>
      </c>
      <c r="R4916">
        <v>443587</v>
      </c>
      <c r="S4916">
        <v>4.7E-2</v>
      </c>
      <c r="T4916">
        <v>3.4790000000000001</v>
      </c>
      <c r="U4916">
        <v>11.88</v>
      </c>
      <c r="V4916">
        <v>4845</v>
      </c>
      <c r="W4916">
        <v>19</v>
      </c>
      <c r="X4916">
        <f t="shared" si="166"/>
        <v>476.67871999999988</v>
      </c>
      <c r="Y4916">
        <f t="shared" si="167"/>
        <v>6.6416000000000004</v>
      </c>
    </row>
    <row r="4917" spans="1:25" x14ac:dyDescent="0.2">
      <c r="A4917" t="s">
        <v>10574</v>
      </c>
      <c r="B4917" t="s">
        <v>1082</v>
      </c>
      <c r="C4917">
        <v>1</v>
      </c>
      <c r="D4917">
        <v>34</v>
      </c>
      <c r="E4917" t="s">
        <v>5239</v>
      </c>
      <c r="F4917">
        <v>300.92700000000002</v>
      </c>
      <c r="G4917">
        <v>90.638000000000005</v>
      </c>
      <c r="H4917">
        <v>40.479999999999997</v>
      </c>
      <c r="I4917">
        <v>27275.291000000001</v>
      </c>
      <c r="J4917">
        <v>11123581</v>
      </c>
      <c r="K4917">
        <v>42.786999999999999</v>
      </c>
      <c r="L4917">
        <v>31.692</v>
      </c>
      <c r="M4917">
        <v>12875.915999999999</v>
      </c>
      <c r="N4917">
        <v>5251137</v>
      </c>
      <c r="O4917">
        <v>12.484</v>
      </c>
      <c r="P4917">
        <v>23.193999999999999</v>
      </c>
      <c r="Q4917">
        <v>3756.8220000000001</v>
      </c>
      <c r="R4917">
        <v>1532131</v>
      </c>
      <c r="S4917">
        <v>0.121</v>
      </c>
      <c r="T4917">
        <v>5.5419999999999998</v>
      </c>
      <c r="U4917">
        <v>36.265000000000001</v>
      </c>
      <c r="V4917">
        <v>14790</v>
      </c>
      <c r="W4917">
        <v>58</v>
      </c>
      <c r="X4917">
        <f t="shared" si="166"/>
        <v>3466.1110400000007</v>
      </c>
      <c r="Y4917">
        <f t="shared" si="167"/>
        <v>50.321600000000004</v>
      </c>
    </row>
    <row r="4918" spans="1:25" x14ac:dyDescent="0.2">
      <c r="A4918" t="s">
        <v>10574</v>
      </c>
      <c r="B4918" t="s">
        <v>1082</v>
      </c>
      <c r="C4918">
        <v>1</v>
      </c>
      <c r="D4918">
        <v>35</v>
      </c>
      <c r="E4918" t="s">
        <v>5240</v>
      </c>
      <c r="F4918">
        <v>52.872999999999998</v>
      </c>
      <c r="G4918">
        <v>66.447000000000003</v>
      </c>
      <c r="H4918">
        <v>37.115000000000002</v>
      </c>
      <c r="I4918">
        <v>3513.2379999999998</v>
      </c>
      <c r="J4918">
        <v>1432791</v>
      </c>
      <c r="K4918">
        <v>19.225000000000001</v>
      </c>
      <c r="L4918">
        <v>25.573</v>
      </c>
      <c r="M4918">
        <v>1016.462</v>
      </c>
      <c r="N4918">
        <v>414540</v>
      </c>
      <c r="O4918">
        <v>3.0110000000000001</v>
      </c>
      <c r="P4918">
        <v>9.1639999999999997</v>
      </c>
      <c r="Q4918">
        <v>159.19300000000001</v>
      </c>
      <c r="R4918">
        <v>64923</v>
      </c>
      <c r="S4918">
        <v>1.2E-2</v>
      </c>
      <c r="T4918">
        <v>1.7370000000000001</v>
      </c>
      <c r="U4918">
        <v>0.625</v>
      </c>
      <c r="V4918">
        <v>255</v>
      </c>
      <c r="W4918">
        <v>1</v>
      </c>
      <c r="X4918">
        <f t="shared" si="166"/>
        <v>0</v>
      </c>
      <c r="Y4918">
        <f t="shared" si="167"/>
        <v>0</v>
      </c>
    </row>
    <row r="4919" spans="1:25" x14ac:dyDescent="0.2">
      <c r="A4919" t="s">
        <v>10574</v>
      </c>
      <c r="B4919" t="s">
        <v>1082</v>
      </c>
      <c r="C4919">
        <v>1</v>
      </c>
      <c r="D4919">
        <v>36</v>
      </c>
      <c r="E4919" t="s">
        <v>5241</v>
      </c>
      <c r="F4919">
        <v>303.82299999999998</v>
      </c>
      <c r="G4919">
        <v>107.755</v>
      </c>
      <c r="H4919">
        <v>42.627000000000002</v>
      </c>
      <c r="I4919">
        <v>32738.345000000001</v>
      </c>
      <c r="J4919">
        <v>13351558</v>
      </c>
      <c r="K4919">
        <v>18.184000000000001</v>
      </c>
      <c r="L4919">
        <v>11.787000000000001</v>
      </c>
      <c r="M4919">
        <v>5524.7879999999996</v>
      </c>
      <c r="N4919">
        <v>2253154</v>
      </c>
      <c r="O4919">
        <v>5.9749999999999996</v>
      </c>
      <c r="P4919">
        <v>12.977</v>
      </c>
      <c r="Q4919">
        <v>1815.4570000000001</v>
      </c>
      <c r="R4919">
        <v>740391</v>
      </c>
      <c r="S4919">
        <v>9.0999999999999998E-2</v>
      </c>
      <c r="T4919">
        <v>4.8040000000000003</v>
      </c>
      <c r="U4919">
        <v>27.512</v>
      </c>
      <c r="V4919">
        <v>11220</v>
      </c>
      <c r="W4919">
        <v>44</v>
      </c>
      <c r="X4919">
        <f t="shared" si="166"/>
        <v>1291.78224</v>
      </c>
      <c r="Y4919">
        <f t="shared" si="167"/>
        <v>34.641600000000004</v>
      </c>
    </row>
    <row r="4920" spans="1:25" x14ac:dyDescent="0.2">
      <c r="A4920" t="s">
        <v>10574</v>
      </c>
      <c r="B4920" t="s">
        <v>1082</v>
      </c>
      <c r="C4920">
        <v>1</v>
      </c>
      <c r="D4920">
        <v>37</v>
      </c>
      <c r="E4920" t="s">
        <v>5242</v>
      </c>
      <c r="F4920">
        <v>250.661</v>
      </c>
      <c r="G4920">
        <v>90.611000000000004</v>
      </c>
      <c r="H4920">
        <v>41.945999999999998</v>
      </c>
      <c r="I4920">
        <v>22712.645</v>
      </c>
      <c r="J4920">
        <v>9262814</v>
      </c>
      <c r="K4920">
        <v>40.884</v>
      </c>
      <c r="L4920">
        <v>18.029</v>
      </c>
      <c r="M4920">
        <v>10248.120000000001</v>
      </c>
      <c r="N4920">
        <v>4179453</v>
      </c>
      <c r="O4920">
        <v>18.337</v>
      </c>
      <c r="P4920">
        <v>28.295999999999999</v>
      </c>
      <c r="Q4920">
        <v>4596.43</v>
      </c>
      <c r="R4920">
        <v>1874545</v>
      </c>
      <c r="S4920">
        <v>0.10199999999999999</v>
      </c>
      <c r="T4920">
        <v>5.1059999999999999</v>
      </c>
      <c r="U4920">
        <v>25.635999999999999</v>
      </c>
      <c r="V4920">
        <v>10455</v>
      </c>
      <c r="W4920">
        <v>41</v>
      </c>
      <c r="X4920">
        <f t="shared" si="166"/>
        <v>4406.4720000000007</v>
      </c>
      <c r="Y4920">
        <f t="shared" si="167"/>
        <v>31.281600000000001</v>
      </c>
    </row>
    <row r="4921" spans="1:25" x14ac:dyDescent="0.2">
      <c r="A4921" t="s">
        <v>10574</v>
      </c>
      <c r="B4921" t="s">
        <v>1082</v>
      </c>
      <c r="C4921">
        <v>1</v>
      </c>
      <c r="D4921">
        <v>38</v>
      </c>
      <c r="E4921" t="s">
        <v>5243</v>
      </c>
      <c r="F4921">
        <v>233.27600000000001</v>
      </c>
      <c r="G4921">
        <v>70.846000000000004</v>
      </c>
      <c r="H4921">
        <v>33.351999999999997</v>
      </c>
      <c r="I4921">
        <v>16526.758999999998</v>
      </c>
      <c r="J4921">
        <v>6740047</v>
      </c>
      <c r="K4921">
        <v>42.311</v>
      </c>
      <c r="L4921">
        <v>28.635999999999999</v>
      </c>
      <c r="M4921">
        <v>9870.1479999999992</v>
      </c>
      <c r="N4921">
        <v>4025306</v>
      </c>
      <c r="O4921">
        <v>3.625</v>
      </c>
      <c r="P4921">
        <v>9.6720000000000006</v>
      </c>
      <c r="Q4921">
        <v>845.54100000000005</v>
      </c>
      <c r="R4921">
        <v>344834</v>
      </c>
      <c r="S4921">
        <v>5.0999999999999997E-2</v>
      </c>
      <c r="T4921">
        <v>3.6030000000000002</v>
      </c>
      <c r="U4921">
        <v>11.88</v>
      </c>
      <c r="V4921">
        <v>4845</v>
      </c>
      <c r="W4921">
        <v>19</v>
      </c>
      <c r="X4921">
        <f t="shared" si="166"/>
        <v>205.47632000000004</v>
      </c>
      <c r="Y4921">
        <f t="shared" si="167"/>
        <v>6.6416000000000004</v>
      </c>
    </row>
    <row r="4922" spans="1:25" x14ac:dyDescent="0.2">
      <c r="A4922" t="s">
        <v>10574</v>
      </c>
      <c r="B4922" t="s">
        <v>1082</v>
      </c>
      <c r="C4922">
        <v>1</v>
      </c>
      <c r="D4922">
        <v>39</v>
      </c>
      <c r="E4922" t="s">
        <v>5244</v>
      </c>
      <c r="F4922">
        <v>207.66200000000001</v>
      </c>
      <c r="G4922">
        <v>84.298000000000002</v>
      </c>
      <c r="H4922">
        <v>39.832999999999998</v>
      </c>
      <c r="I4922">
        <v>17505.524000000001</v>
      </c>
      <c r="J4922">
        <v>7139213</v>
      </c>
      <c r="K4922">
        <v>5.4740000000000002</v>
      </c>
      <c r="L4922">
        <v>3.262</v>
      </c>
      <c r="M4922">
        <v>1136.825</v>
      </c>
      <c r="N4922">
        <v>463627</v>
      </c>
      <c r="O4922">
        <v>1.9850000000000001</v>
      </c>
      <c r="P4922">
        <v>2.5350000000000001</v>
      </c>
      <c r="Q4922">
        <v>412.19799999999998</v>
      </c>
      <c r="R4922">
        <v>168105</v>
      </c>
      <c r="S4922">
        <v>6.0000000000000001E-3</v>
      </c>
      <c r="T4922">
        <v>1.2390000000000001</v>
      </c>
      <c r="U4922">
        <v>1.2509999999999999</v>
      </c>
      <c r="V4922">
        <v>510</v>
      </c>
      <c r="W4922">
        <v>2</v>
      </c>
      <c r="X4922">
        <f t="shared" si="166"/>
        <v>0</v>
      </c>
      <c r="Y4922">
        <f t="shared" si="167"/>
        <v>0</v>
      </c>
    </row>
    <row r="4923" spans="1:25" x14ac:dyDescent="0.2">
      <c r="A4923" t="s">
        <v>10574</v>
      </c>
      <c r="B4923" t="s">
        <v>1082</v>
      </c>
      <c r="C4923">
        <v>2</v>
      </c>
      <c r="D4923">
        <v>1</v>
      </c>
      <c r="E4923" t="s">
        <v>3831</v>
      </c>
      <c r="F4923">
        <v>265.745</v>
      </c>
      <c r="G4923">
        <v>77.7</v>
      </c>
      <c r="H4923">
        <v>38.103999999999999</v>
      </c>
      <c r="I4923">
        <v>20648.493999999999</v>
      </c>
      <c r="J4923">
        <v>8420999</v>
      </c>
      <c r="K4923">
        <v>38.22</v>
      </c>
      <c r="L4923">
        <v>25.143999999999998</v>
      </c>
      <c r="M4923">
        <v>10156.876</v>
      </c>
      <c r="N4923">
        <v>4142241</v>
      </c>
      <c r="O4923">
        <v>4.4370000000000003</v>
      </c>
      <c r="P4923">
        <v>10.000999999999999</v>
      </c>
      <c r="Q4923">
        <v>1179.056</v>
      </c>
      <c r="R4923">
        <v>480850</v>
      </c>
      <c r="S4923">
        <v>8.5000000000000006E-2</v>
      </c>
      <c r="T4923">
        <v>4.6470000000000002</v>
      </c>
      <c r="U4923">
        <v>22.51</v>
      </c>
      <c r="V4923">
        <v>9180</v>
      </c>
      <c r="W4923">
        <v>36</v>
      </c>
      <c r="X4923">
        <f t="shared" si="166"/>
        <v>579.01312000000007</v>
      </c>
      <c r="Y4923">
        <f t="shared" si="167"/>
        <v>25.681600000000003</v>
      </c>
    </row>
    <row r="4924" spans="1:25" x14ac:dyDescent="0.2">
      <c r="A4924" t="s">
        <v>10574</v>
      </c>
      <c r="B4924" t="s">
        <v>1082</v>
      </c>
      <c r="C4924">
        <v>2</v>
      </c>
      <c r="D4924">
        <v>2</v>
      </c>
      <c r="E4924" t="s">
        <v>5245</v>
      </c>
      <c r="F4924">
        <v>250.34399999999999</v>
      </c>
      <c r="G4924">
        <v>76.394000000000005</v>
      </c>
      <c r="H4924">
        <v>37.64</v>
      </c>
      <c r="I4924">
        <v>19124.792000000001</v>
      </c>
      <c r="J4924">
        <v>7799593</v>
      </c>
      <c r="K4924">
        <v>39.966999999999999</v>
      </c>
      <c r="L4924">
        <v>20.774000000000001</v>
      </c>
      <c r="M4924">
        <v>10005.404</v>
      </c>
      <c r="N4924">
        <v>4080467</v>
      </c>
      <c r="O4924">
        <v>6.78</v>
      </c>
      <c r="P4924">
        <v>14.092000000000001</v>
      </c>
      <c r="Q4924">
        <v>1697.24</v>
      </c>
      <c r="R4924">
        <v>692179</v>
      </c>
      <c r="S4924">
        <v>0.10199999999999999</v>
      </c>
      <c r="T4924">
        <v>5.109</v>
      </c>
      <c r="U4924">
        <v>25.635999999999999</v>
      </c>
      <c r="V4924">
        <v>10455</v>
      </c>
      <c r="W4924">
        <v>41</v>
      </c>
      <c r="X4924">
        <f t="shared" si="166"/>
        <v>1159.3791999999999</v>
      </c>
      <c r="Y4924">
        <f t="shared" si="167"/>
        <v>31.281600000000001</v>
      </c>
    </row>
    <row r="4925" spans="1:25" x14ac:dyDescent="0.2">
      <c r="A4925" t="s">
        <v>10574</v>
      </c>
      <c r="B4925" t="s">
        <v>1082</v>
      </c>
      <c r="C4925">
        <v>2</v>
      </c>
      <c r="D4925">
        <v>6</v>
      </c>
      <c r="E4925" t="s">
        <v>5246</v>
      </c>
      <c r="F4925">
        <v>233.45</v>
      </c>
      <c r="G4925">
        <v>64.040000000000006</v>
      </c>
      <c r="H4925">
        <v>32.433</v>
      </c>
      <c r="I4925">
        <v>14950.084999999999</v>
      </c>
      <c r="J4925">
        <v>6097038</v>
      </c>
      <c r="K4925">
        <v>48.779000000000003</v>
      </c>
      <c r="L4925">
        <v>26.516999999999999</v>
      </c>
      <c r="M4925">
        <v>11387.517</v>
      </c>
      <c r="N4925">
        <v>4644129</v>
      </c>
      <c r="O4925">
        <v>7.4020000000000001</v>
      </c>
      <c r="P4925">
        <v>14.632</v>
      </c>
      <c r="Q4925">
        <v>1728.027</v>
      </c>
      <c r="R4925">
        <v>704735</v>
      </c>
      <c r="S4925">
        <v>0.13700000000000001</v>
      </c>
      <c r="T4925">
        <v>5.9</v>
      </c>
      <c r="U4925">
        <v>31.888999999999999</v>
      </c>
      <c r="V4925">
        <v>13005</v>
      </c>
      <c r="W4925">
        <v>51</v>
      </c>
      <c r="X4925">
        <f t="shared" si="166"/>
        <v>1193.8606400000003</v>
      </c>
      <c r="Y4925">
        <f t="shared" si="167"/>
        <v>42.4816</v>
      </c>
    </row>
    <row r="4926" spans="1:25" x14ac:dyDescent="0.2">
      <c r="A4926" t="s">
        <v>10574</v>
      </c>
      <c r="B4926" t="s">
        <v>1082</v>
      </c>
      <c r="C4926">
        <v>2</v>
      </c>
      <c r="D4926">
        <v>8</v>
      </c>
      <c r="E4926" t="s">
        <v>5247</v>
      </c>
      <c r="F4926">
        <v>256.01600000000002</v>
      </c>
      <c r="G4926">
        <v>66.751000000000005</v>
      </c>
      <c r="H4926">
        <v>37.582999999999998</v>
      </c>
      <c r="I4926">
        <v>17089.307000000001</v>
      </c>
      <c r="J4926">
        <v>6969469</v>
      </c>
      <c r="K4926">
        <v>39.997</v>
      </c>
      <c r="L4926">
        <v>33.679000000000002</v>
      </c>
      <c r="M4926">
        <v>10239.752</v>
      </c>
      <c r="N4926">
        <v>4176040</v>
      </c>
      <c r="O4926">
        <v>8.0310000000000006</v>
      </c>
      <c r="P4926">
        <v>16.587</v>
      </c>
      <c r="Q4926">
        <v>2055.9760000000001</v>
      </c>
      <c r="R4926">
        <v>838481</v>
      </c>
      <c r="S4926">
        <v>0.125</v>
      </c>
      <c r="T4926">
        <v>5.6340000000000003</v>
      </c>
      <c r="U4926">
        <v>31.888999999999999</v>
      </c>
      <c r="V4926">
        <v>13005</v>
      </c>
      <c r="W4926">
        <v>51</v>
      </c>
      <c r="X4926">
        <f t="shared" si="166"/>
        <v>1561.1635200000003</v>
      </c>
      <c r="Y4926">
        <f t="shared" si="167"/>
        <v>42.4816</v>
      </c>
    </row>
    <row r="4927" spans="1:25" x14ac:dyDescent="0.2">
      <c r="A4927" t="s">
        <v>10574</v>
      </c>
      <c r="B4927" t="s">
        <v>1082</v>
      </c>
      <c r="C4927">
        <v>2</v>
      </c>
      <c r="D4927">
        <v>9</v>
      </c>
      <c r="E4927" t="s">
        <v>5248</v>
      </c>
      <c r="F4927">
        <v>215.77600000000001</v>
      </c>
      <c r="G4927">
        <v>90.661000000000001</v>
      </c>
      <c r="H4927">
        <v>41.167000000000002</v>
      </c>
      <c r="I4927">
        <v>19562.544000000002</v>
      </c>
      <c r="J4927">
        <v>7978120</v>
      </c>
      <c r="K4927">
        <v>39.664000000000001</v>
      </c>
      <c r="L4927">
        <v>23.468</v>
      </c>
      <c r="M4927">
        <v>8558.5849999999991</v>
      </c>
      <c r="N4927">
        <v>3490416</v>
      </c>
      <c r="O4927">
        <v>7.7480000000000002</v>
      </c>
      <c r="P4927">
        <v>15.259</v>
      </c>
      <c r="Q4927">
        <v>1671.7239999999999</v>
      </c>
      <c r="R4927">
        <v>681773</v>
      </c>
      <c r="S4927">
        <v>0.11</v>
      </c>
      <c r="T4927">
        <v>5.298</v>
      </c>
      <c r="U4927">
        <v>23.76</v>
      </c>
      <c r="V4927">
        <v>9690</v>
      </c>
      <c r="W4927">
        <v>38</v>
      </c>
      <c r="X4927">
        <f t="shared" si="166"/>
        <v>1130.8012799999999</v>
      </c>
      <c r="Y4927">
        <f t="shared" si="167"/>
        <v>27.921600000000002</v>
      </c>
    </row>
    <row r="4928" spans="1:25" x14ac:dyDescent="0.2">
      <c r="A4928" t="s">
        <v>10574</v>
      </c>
      <c r="B4928" t="s">
        <v>1082</v>
      </c>
      <c r="C4928">
        <v>2</v>
      </c>
      <c r="D4928">
        <v>10</v>
      </c>
      <c r="E4928" t="s">
        <v>5249</v>
      </c>
      <c r="F4928">
        <v>278.38799999999998</v>
      </c>
      <c r="G4928">
        <v>79.494</v>
      </c>
      <c r="H4928">
        <v>37.679000000000002</v>
      </c>
      <c r="I4928">
        <v>22130.147000000001</v>
      </c>
      <c r="J4928">
        <v>9025256</v>
      </c>
      <c r="K4928">
        <v>44.003999999999998</v>
      </c>
      <c r="L4928">
        <v>18.175999999999998</v>
      </c>
      <c r="M4928">
        <v>12250.09</v>
      </c>
      <c r="N4928">
        <v>4995909</v>
      </c>
      <c r="O4928">
        <v>11.345000000000001</v>
      </c>
      <c r="P4928">
        <v>20.251999999999999</v>
      </c>
      <c r="Q4928">
        <v>3158.34</v>
      </c>
      <c r="R4928">
        <v>1288054</v>
      </c>
      <c r="S4928">
        <v>0.13700000000000001</v>
      </c>
      <c r="T4928">
        <v>5.9089999999999998</v>
      </c>
      <c r="U4928">
        <v>38.140999999999998</v>
      </c>
      <c r="V4928">
        <v>15555</v>
      </c>
      <c r="W4928">
        <v>61</v>
      </c>
      <c r="X4928">
        <f t="shared" si="166"/>
        <v>2795.8112000000006</v>
      </c>
      <c r="Y4928">
        <f t="shared" si="167"/>
        <v>53.681600000000003</v>
      </c>
    </row>
    <row r="4929" spans="1:25" x14ac:dyDescent="0.2">
      <c r="A4929" t="s">
        <v>10574</v>
      </c>
      <c r="B4929" t="s">
        <v>1082</v>
      </c>
      <c r="C4929">
        <v>2</v>
      </c>
      <c r="D4929">
        <v>11</v>
      </c>
      <c r="E4929" t="s">
        <v>5250</v>
      </c>
      <c r="F4929">
        <v>235.23699999999999</v>
      </c>
      <c r="G4929">
        <v>103.542</v>
      </c>
      <c r="H4929">
        <v>43.064999999999998</v>
      </c>
      <c r="I4929">
        <v>24357.062999999998</v>
      </c>
      <c r="J4929">
        <v>9933451</v>
      </c>
      <c r="K4929">
        <v>23.247</v>
      </c>
      <c r="L4929">
        <v>18.152000000000001</v>
      </c>
      <c r="M4929">
        <v>5468.6689999999999</v>
      </c>
      <c r="N4929">
        <v>2230267</v>
      </c>
      <c r="O4929">
        <v>3.4049999999999998</v>
      </c>
      <c r="P4929">
        <v>8.3719999999999999</v>
      </c>
      <c r="Q4929">
        <v>800.97299999999996</v>
      </c>
      <c r="R4929">
        <v>326658</v>
      </c>
      <c r="S4929">
        <v>4.2999999999999997E-2</v>
      </c>
      <c r="T4929">
        <v>3.2930000000000001</v>
      </c>
      <c r="U4929">
        <v>10.004</v>
      </c>
      <c r="V4929">
        <v>4080</v>
      </c>
      <c r="W4929">
        <v>16</v>
      </c>
      <c r="X4929">
        <f t="shared" si="166"/>
        <v>155.56015999999991</v>
      </c>
      <c r="Y4929">
        <f t="shared" si="167"/>
        <v>3.2816000000000001</v>
      </c>
    </row>
    <row r="4930" spans="1:25" x14ac:dyDescent="0.2">
      <c r="A4930" t="s">
        <v>10574</v>
      </c>
      <c r="B4930" t="s">
        <v>1082</v>
      </c>
      <c r="C4930">
        <v>2</v>
      </c>
      <c r="D4930">
        <v>12</v>
      </c>
      <c r="E4930" t="s">
        <v>5251</v>
      </c>
      <c r="F4930">
        <v>238.17699999999999</v>
      </c>
      <c r="G4930">
        <v>85.430999999999997</v>
      </c>
      <c r="H4930">
        <v>38.463000000000001</v>
      </c>
      <c r="I4930">
        <v>20347.8</v>
      </c>
      <c r="J4930">
        <v>8298368</v>
      </c>
      <c r="K4930">
        <v>48.109000000000002</v>
      </c>
      <c r="L4930">
        <v>32.314</v>
      </c>
      <c r="M4930">
        <v>11458.378000000001</v>
      </c>
      <c r="N4930">
        <v>4673028</v>
      </c>
      <c r="O4930">
        <v>6.5279999999999996</v>
      </c>
      <c r="P4930">
        <v>14.414</v>
      </c>
      <c r="Q4930">
        <v>1554.7380000000001</v>
      </c>
      <c r="R4930">
        <v>634063</v>
      </c>
      <c r="S4930">
        <v>0.123</v>
      </c>
      <c r="T4930">
        <v>5.6079999999999997</v>
      </c>
      <c r="U4930">
        <v>29.388000000000002</v>
      </c>
      <c r="V4930">
        <v>11985</v>
      </c>
      <c r="W4930">
        <v>47</v>
      </c>
      <c r="X4930">
        <f t="shared" si="166"/>
        <v>999.77696000000014</v>
      </c>
      <c r="Y4930">
        <f t="shared" si="167"/>
        <v>38.001600000000003</v>
      </c>
    </row>
    <row r="4931" spans="1:25" x14ac:dyDescent="0.2">
      <c r="A4931" t="s">
        <v>10574</v>
      </c>
      <c r="B4931" t="s">
        <v>1082</v>
      </c>
      <c r="C4931">
        <v>2</v>
      </c>
      <c r="D4931">
        <v>13</v>
      </c>
      <c r="E4931" t="s">
        <v>5252</v>
      </c>
      <c r="F4931">
        <v>11.608000000000001</v>
      </c>
      <c r="G4931">
        <v>67.248999999999995</v>
      </c>
      <c r="H4931">
        <v>43.8</v>
      </c>
      <c r="I4931">
        <v>780.62400000000002</v>
      </c>
      <c r="J4931">
        <v>318359</v>
      </c>
      <c r="K4931">
        <v>34.783999999999999</v>
      </c>
      <c r="L4931">
        <v>21.16</v>
      </c>
      <c r="M4931">
        <v>403.76499999999999</v>
      </c>
      <c r="N4931">
        <v>164666</v>
      </c>
      <c r="O4931">
        <v>8.9830000000000005</v>
      </c>
      <c r="P4931">
        <v>22.32</v>
      </c>
      <c r="Q4931">
        <v>104.27200000000001</v>
      </c>
      <c r="R4931">
        <v>42525</v>
      </c>
      <c r="S4931">
        <v>0.16200000000000001</v>
      </c>
      <c r="T4931">
        <v>6.4180000000000001</v>
      </c>
      <c r="U4931">
        <v>1.8759999999999999</v>
      </c>
      <c r="V4931">
        <v>765</v>
      </c>
      <c r="W4931">
        <v>3</v>
      </c>
      <c r="X4931">
        <f t="shared" si="166"/>
        <v>0</v>
      </c>
      <c r="Y4931">
        <f t="shared" si="167"/>
        <v>0</v>
      </c>
    </row>
    <row r="4932" spans="1:25" x14ac:dyDescent="0.2">
      <c r="A4932" t="s">
        <v>10574</v>
      </c>
      <c r="B4932" t="s">
        <v>1082</v>
      </c>
      <c r="C4932">
        <v>2</v>
      </c>
      <c r="D4932">
        <v>17</v>
      </c>
      <c r="E4932" t="s">
        <v>5253</v>
      </c>
      <c r="F4932">
        <v>251.19499999999999</v>
      </c>
      <c r="G4932">
        <v>75.137</v>
      </c>
      <c r="H4932">
        <v>35.929000000000002</v>
      </c>
      <c r="I4932">
        <v>18874.016</v>
      </c>
      <c r="J4932">
        <v>7697320</v>
      </c>
      <c r="K4932">
        <v>59.072000000000003</v>
      </c>
      <c r="L4932">
        <v>34.179000000000002</v>
      </c>
      <c r="M4932">
        <v>14838.629000000001</v>
      </c>
      <c r="N4932">
        <v>6051583</v>
      </c>
      <c r="O4932">
        <v>5.5940000000000003</v>
      </c>
      <c r="P4932">
        <v>12.945</v>
      </c>
      <c r="Q4932">
        <v>1405.221</v>
      </c>
      <c r="R4932">
        <v>573086</v>
      </c>
      <c r="S4932">
        <v>0.09</v>
      </c>
      <c r="T4932">
        <v>4.7789999999999999</v>
      </c>
      <c r="U4932">
        <v>22.51</v>
      </c>
      <c r="V4932">
        <v>9180</v>
      </c>
      <c r="W4932">
        <v>36</v>
      </c>
      <c r="X4932">
        <f t="shared" si="166"/>
        <v>832.31792000000007</v>
      </c>
      <c r="Y4932">
        <f t="shared" si="167"/>
        <v>25.681600000000003</v>
      </c>
    </row>
    <row r="4933" spans="1:25" x14ac:dyDescent="0.2">
      <c r="A4933" t="s">
        <v>10574</v>
      </c>
      <c r="B4933" t="s">
        <v>1082</v>
      </c>
      <c r="C4933">
        <v>2</v>
      </c>
      <c r="D4933">
        <v>18</v>
      </c>
      <c r="E4933" t="s">
        <v>5254</v>
      </c>
      <c r="F4933">
        <v>250.70500000000001</v>
      </c>
      <c r="G4933">
        <v>65.36</v>
      </c>
      <c r="H4933">
        <v>34.716999999999999</v>
      </c>
      <c r="I4933">
        <v>16386.091</v>
      </c>
      <c r="J4933">
        <v>6682679</v>
      </c>
      <c r="K4933">
        <v>46.335999999999999</v>
      </c>
      <c r="L4933">
        <v>28.718</v>
      </c>
      <c r="M4933">
        <v>11616.763999999999</v>
      </c>
      <c r="N4933">
        <v>4737622</v>
      </c>
      <c r="O4933">
        <v>6.4909999999999997</v>
      </c>
      <c r="P4933">
        <v>13.175000000000001</v>
      </c>
      <c r="Q4933">
        <v>1627.279</v>
      </c>
      <c r="R4933">
        <v>663647</v>
      </c>
      <c r="S4933">
        <v>0.12</v>
      </c>
      <c r="T4933">
        <v>5.524</v>
      </c>
      <c r="U4933">
        <v>30.013000000000002</v>
      </c>
      <c r="V4933">
        <v>12240</v>
      </c>
      <c r="W4933">
        <v>48</v>
      </c>
      <c r="X4933">
        <f t="shared" si="166"/>
        <v>1081.02288</v>
      </c>
      <c r="Y4933">
        <f t="shared" si="167"/>
        <v>39.121600000000001</v>
      </c>
    </row>
    <row r="4934" spans="1:25" x14ac:dyDescent="0.2">
      <c r="A4934" t="s">
        <v>10574</v>
      </c>
      <c r="B4934" t="s">
        <v>1082</v>
      </c>
      <c r="C4934">
        <v>2</v>
      </c>
      <c r="D4934">
        <v>19</v>
      </c>
      <c r="E4934" t="s">
        <v>5255</v>
      </c>
      <c r="F4934">
        <v>224.03399999999999</v>
      </c>
      <c r="G4934">
        <v>93.933999999999997</v>
      </c>
      <c r="H4934">
        <v>40.33</v>
      </c>
      <c r="I4934">
        <v>21044.422999999999</v>
      </c>
      <c r="J4934">
        <v>8582469</v>
      </c>
      <c r="K4934">
        <v>6.2229999999999999</v>
      </c>
      <c r="L4934">
        <v>3.698</v>
      </c>
      <c r="M4934">
        <v>1394.201</v>
      </c>
      <c r="N4934">
        <v>568592</v>
      </c>
      <c r="O4934">
        <v>3.2669999999999999</v>
      </c>
      <c r="P4934">
        <v>8.23</v>
      </c>
      <c r="Q4934">
        <v>731.80899999999997</v>
      </c>
      <c r="R4934">
        <v>298451</v>
      </c>
      <c r="S4934">
        <v>3.9E-2</v>
      </c>
      <c r="T4934">
        <v>3.1560000000000001</v>
      </c>
      <c r="U4934">
        <v>8.7539999999999996</v>
      </c>
      <c r="V4934">
        <v>3570</v>
      </c>
      <c r="W4934">
        <v>14</v>
      </c>
      <c r="X4934">
        <f t="shared" si="166"/>
        <v>78.096479999999929</v>
      </c>
      <c r="Y4934">
        <f t="shared" si="167"/>
        <v>1.0415999999999999</v>
      </c>
    </row>
    <row r="4935" spans="1:25" x14ac:dyDescent="0.2">
      <c r="A4935" t="s">
        <v>10574</v>
      </c>
      <c r="B4935" t="s">
        <v>1082</v>
      </c>
      <c r="C4935">
        <v>2</v>
      </c>
      <c r="D4935">
        <v>20</v>
      </c>
      <c r="E4935" t="s">
        <v>5256</v>
      </c>
      <c r="F4935">
        <v>325.59899999999999</v>
      </c>
      <c r="G4935">
        <v>74.605000000000004</v>
      </c>
      <c r="H4935">
        <v>39.99</v>
      </c>
      <c r="I4935">
        <v>24291.303</v>
      </c>
      <c r="J4935">
        <v>9906632</v>
      </c>
      <c r="K4935">
        <v>68.474000000000004</v>
      </c>
      <c r="L4935">
        <v>35.322000000000003</v>
      </c>
      <c r="M4935">
        <v>22295.164000000001</v>
      </c>
      <c r="N4935">
        <v>9092554</v>
      </c>
      <c r="O4935">
        <v>8.048</v>
      </c>
      <c r="P4935">
        <v>16.876000000000001</v>
      </c>
      <c r="Q4935">
        <v>2620.2719999999999</v>
      </c>
      <c r="R4935">
        <v>1068616</v>
      </c>
      <c r="S4935">
        <v>0.13800000000000001</v>
      </c>
      <c r="T4935">
        <v>5.9359999999999999</v>
      </c>
      <c r="U4935">
        <v>45.018999999999998</v>
      </c>
      <c r="V4935">
        <v>18360</v>
      </c>
      <c r="W4935">
        <v>72</v>
      </c>
      <c r="X4935">
        <f t="shared" si="166"/>
        <v>2193.1750400000001</v>
      </c>
      <c r="Y4935">
        <f t="shared" si="167"/>
        <v>66.00160000000001</v>
      </c>
    </row>
    <row r="4936" spans="1:25" x14ac:dyDescent="0.2">
      <c r="A4936" t="s">
        <v>10574</v>
      </c>
      <c r="B4936" t="s">
        <v>1082</v>
      </c>
      <c r="C4936">
        <v>2</v>
      </c>
      <c r="D4936">
        <v>21</v>
      </c>
      <c r="E4936" t="s">
        <v>5257</v>
      </c>
      <c r="F4936">
        <v>230.89</v>
      </c>
      <c r="G4936">
        <v>91.412999999999997</v>
      </c>
      <c r="H4936">
        <v>42.97</v>
      </c>
      <c r="I4936">
        <v>21106.404999999999</v>
      </c>
      <c r="J4936">
        <v>8607747</v>
      </c>
      <c r="K4936">
        <v>3.4550000000000001</v>
      </c>
      <c r="L4936">
        <v>2.133</v>
      </c>
      <c r="M4936">
        <v>797.77599999999995</v>
      </c>
      <c r="N4936">
        <v>325354</v>
      </c>
      <c r="O4936">
        <v>3.2360000000000002</v>
      </c>
      <c r="P4936">
        <v>10.395</v>
      </c>
      <c r="Q4936">
        <v>747.18299999999999</v>
      </c>
      <c r="R4936">
        <v>304721</v>
      </c>
      <c r="S4936">
        <v>3.7999999999999999E-2</v>
      </c>
      <c r="T4936">
        <v>3.109</v>
      </c>
      <c r="U4936">
        <v>8.7539999999999996</v>
      </c>
      <c r="V4936">
        <v>3570</v>
      </c>
      <c r="W4936">
        <v>14</v>
      </c>
      <c r="X4936">
        <f t="shared" si="166"/>
        <v>95.315359999999956</v>
      </c>
      <c r="Y4936">
        <f t="shared" si="167"/>
        <v>1.0415999999999999</v>
      </c>
    </row>
    <row r="4937" spans="1:25" x14ac:dyDescent="0.2">
      <c r="A4937" t="s">
        <v>10574</v>
      </c>
      <c r="B4937" t="s">
        <v>1082</v>
      </c>
      <c r="C4937">
        <v>2</v>
      </c>
      <c r="D4937">
        <v>22</v>
      </c>
      <c r="E4937" t="s">
        <v>5258</v>
      </c>
      <c r="F4937">
        <v>248.012</v>
      </c>
      <c r="G4937">
        <v>98.962999999999994</v>
      </c>
      <c r="H4937">
        <v>45.905000000000001</v>
      </c>
      <c r="I4937">
        <v>24543.947</v>
      </c>
      <c r="J4937">
        <v>10009667</v>
      </c>
      <c r="K4937">
        <v>3.2879999999999998</v>
      </c>
      <c r="L4937">
        <v>1.9119999999999999</v>
      </c>
      <c r="M4937">
        <v>815.48</v>
      </c>
      <c r="N4937">
        <v>332574</v>
      </c>
      <c r="O4937">
        <v>3.661</v>
      </c>
      <c r="P4937">
        <v>9.7089999999999996</v>
      </c>
      <c r="Q4937">
        <v>907.899</v>
      </c>
      <c r="R4937">
        <v>370265</v>
      </c>
      <c r="S4937">
        <v>5.2999999999999999E-2</v>
      </c>
      <c r="T4937">
        <v>3.6739999999999999</v>
      </c>
      <c r="U4937">
        <v>13.131</v>
      </c>
      <c r="V4937">
        <v>5355</v>
      </c>
      <c r="W4937">
        <v>21</v>
      </c>
      <c r="X4937">
        <f t="shared" si="166"/>
        <v>275.31727999999998</v>
      </c>
      <c r="Y4937">
        <f t="shared" si="167"/>
        <v>8.8816000000000006</v>
      </c>
    </row>
    <row r="4938" spans="1:25" x14ac:dyDescent="0.2">
      <c r="A4938" t="s">
        <v>10574</v>
      </c>
      <c r="B4938" t="s">
        <v>1082</v>
      </c>
      <c r="C4938">
        <v>2</v>
      </c>
      <c r="D4938">
        <v>23</v>
      </c>
      <c r="E4938" t="s">
        <v>5259</v>
      </c>
      <c r="F4938">
        <v>206.154</v>
      </c>
      <c r="G4938">
        <v>100.818</v>
      </c>
      <c r="H4938">
        <v>46.209000000000003</v>
      </c>
      <c r="I4938">
        <v>20784.103999999999</v>
      </c>
      <c r="J4938">
        <v>8476304</v>
      </c>
      <c r="K4938">
        <v>2.95</v>
      </c>
      <c r="L4938">
        <v>1.796</v>
      </c>
      <c r="M4938">
        <v>608.16800000000001</v>
      </c>
      <c r="N4938">
        <v>248027</v>
      </c>
      <c r="O4938">
        <v>2.7</v>
      </c>
      <c r="P4938">
        <v>7.1719999999999997</v>
      </c>
      <c r="Q4938">
        <v>556.58699999999999</v>
      </c>
      <c r="R4938">
        <v>226991</v>
      </c>
      <c r="S4938">
        <v>2.7E-2</v>
      </c>
      <c r="T4938">
        <v>2.6379999999999999</v>
      </c>
      <c r="U4938">
        <v>5.6269999999999998</v>
      </c>
      <c r="V4938">
        <v>2295</v>
      </c>
      <c r="W4938">
        <v>9</v>
      </c>
      <c r="X4938">
        <f t="shared" si="166"/>
        <v>0</v>
      </c>
      <c r="Y4938">
        <f t="shared" si="167"/>
        <v>0</v>
      </c>
    </row>
    <row r="4939" spans="1:25" x14ac:dyDescent="0.2">
      <c r="A4939" t="s">
        <v>10574</v>
      </c>
      <c r="B4939" t="s">
        <v>1082</v>
      </c>
      <c r="C4939">
        <v>2</v>
      </c>
      <c r="D4939">
        <v>24</v>
      </c>
      <c r="E4939" t="s">
        <v>5260</v>
      </c>
      <c r="F4939">
        <v>213.70400000000001</v>
      </c>
      <c r="G4939">
        <v>99.727999999999994</v>
      </c>
      <c r="H4939">
        <v>42.643000000000001</v>
      </c>
      <c r="I4939">
        <v>21312.261999999999</v>
      </c>
      <c r="J4939">
        <v>8691701</v>
      </c>
      <c r="K4939">
        <v>33.673000000000002</v>
      </c>
      <c r="L4939">
        <v>15.182</v>
      </c>
      <c r="M4939">
        <v>7196.01</v>
      </c>
      <c r="N4939">
        <v>2934722</v>
      </c>
      <c r="O4939">
        <v>14.707000000000001</v>
      </c>
      <c r="P4939">
        <v>24.326000000000001</v>
      </c>
      <c r="Q4939">
        <v>3142.98</v>
      </c>
      <c r="R4939">
        <v>1281790</v>
      </c>
      <c r="S4939">
        <v>0.13200000000000001</v>
      </c>
      <c r="T4939">
        <v>5.7930000000000001</v>
      </c>
      <c r="U4939">
        <v>28.137</v>
      </c>
      <c r="V4939">
        <v>11475</v>
      </c>
      <c r="W4939">
        <v>45</v>
      </c>
      <c r="X4939">
        <f t="shared" si="166"/>
        <v>2778.6080000000002</v>
      </c>
      <c r="Y4939">
        <f t="shared" si="167"/>
        <v>35.761600000000001</v>
      </c>
    </row>
    <row r="4940" spans="1:25" x14ac:dyDescent="0.2">
      <c r="A4940" t="s">
        <v>10574</v>
      </c>
      <c r="B4940" t="s">
        <v>1082</v>
      </c>
      <c r="C4940">
        <v>2</v>
      </c>
      <c r="D4940">
        <v>25</v>
      </c>
      <c r="E4940" t="s">
        <v>5261</v>
      </c>
      <c r="F4940">
        <v>249.03200000000001</v>
      </c>
      <c r="G4940">
        <v>77.793000000000006</v>
      </c>
      <c r="H4940">
        <v>39.616</v>
      </c>
      <c r="I4940">
        <v>19373.085999999999</v>
      </c>
      <c r="J4940">
        <v>7900854</v>
      </c>
      <c r="K4940">
        <v>42.390999999999998</v>
      </c>
      <c r="L4940">
        <v>26.768999999999998</v>
      </c>
      <c r="M4940">
        <v>10556.86</v>
      </c>
      <c r="N4940">
        <v>4305365</v>
      </c>
      <c r="O4940">
        <v>5.5330000000000004</v>
      </c>
      <c r="P4940">
        <v>12.972</v>
      </c>
      <c r="Q4940">
        <v>1377.8420000000001</v>
      </c>
      <c r="R4940">
        <v>561920</v>
      </c>
      <c r="S4940">
        <v>0.108</v>
      </c>
      <c r="T4940">
        <v>5.2460000000000004</v>
      </c>
      <c r="U4940">
        <v>26.885999999999999</v>
      </c>
      <c r="V4940">
        <v>10965</v>
      </c>
      <c r="W4940">
        <v>43</v>
      </c>
      <c r="X4940">
        <f t="shared" si="166"/>
        <v>801.65344000000016</v>
      </c>
      <c r="Y4940">
        <f t="shared" si="167"/>
        <v>33.521599999999999</v>
      </c>
    </row>
    <row r="4941" spans="1:25" x14ac:dyDescent="0.2">
      <c r="A4941" t="s">
        <v>10574</v>
      </c>
      <c r="B4941" t="s">
        <v>1082</v>
      </c>
      <c r="C4941">
        <v>2</v>
      </c>
      <c r="D4941">
        <v>26</v>
      </c>
      <c r="E4941" t="s">
        <v>5262</v>
      </c>
      <c r="F4941">
        <v>398.66</v>
      </c>
      <c r="G4941">
        <v>92.42</v>
      </c>
      <c r="H4941">
        <v>38.249000000000002</v>
      </c>
      <c r="I4941">
        <v>36844.347999999998</v>
      </c>
      <c r="J4941">
        <v>15026094</v>
      </c>
      <c r="K4941">
        <v>18.088999999999999</v>
      </c>
      <c r="L4941">
        <v>19.585999999999999</v>
      </c>
      <c r="M4941">
        <v>7211.3130000000001</v>
      </c>
      <c r="N4941">
        <v>2940963</v>
      </c>
      <c r="O4941">
        <v>5.8689999999999998</v>
      </c>
      <c r="P4941">
        <v>13.406000000000001</v>
      </c>
      <c r="Q4941">
        <v>2339.6060000000002</v>
      </c>
      <c r="R4941">
        <v>954153</v>
      </c>
      <c r="S4941">
        <v>7.3999999999999996E-2</v>
      </c>
      <c r="T4941">
        <v>4.335</v>
      </c>
      <c r="U4941">
        <v>29.388000000000002</v>
      </c>
      <c r="V4941">
        <v>11985</v>
      </c>
      <c r="W4941">
        <v>47</v>
      </c>
      <c r="X4941">
        <f t="shared" si="166"/>
        <v>1878.8291200000006</v>
      </c>
      <c r="Y4941">
        <f t="shared" si="167"/>
        <v>38.001600000000003</v>
      </c>
    </row>
    <row r="4942" spans="1:25" x14ac:dyDescent="0.2">
      <c r="A4942" t="s">
        <v>10574</v>
      </c>
      <c r="B4942" t="s">
        <v>1082</v>
      </c>
      <c r="C4942">
        <v>2</v>
      </c>
      <c r="D4942">
        <v>27</v>
      </c>
      <c r="E4942" t="s">
        <v>5263</v>
      </c>
      <c r="F4942">
        <v>270.995</v>
      </c>
      <c r="G4942">
        <v>110.121</v>
      </c>
      <c r="H4942">
        <v>47.015999999999998</v>
      </c>
      <c r="I4942">
        <v>29842.166000000001</v>
      </c>
      <c r="J4942">
        <v>12170420</v>
      </c>
      <c r="K4942">
        <v>20.548999999999999</v>
      </c>
      <c r="L4942">
        <v>14.458</v>
      </c>
      <c r="M4942">
        <v>5568.7380000000003</v>
      </c>
      <c r="N4942">
        <v>2271078</v>
      </c>
      <c r="O4942">
        <v>9.7539999999999996</v>
      </c>
      <c r="P4942">
        <v>19.169</v>
      </c>
      <c r="Q4942">
        <v>2643.3209999999999</v>
      </c>
      <c r="R4942">
        <v>1078016</v>
      </c>
      <c r="S4942">
        <v>0.104</v>
      </c>
      <c r="T4942">
        <v>5.1440000000000001</v>
      </c>
      <c r="U4942">
        <v>28.137</v>
      </c>
      <c r="V4942">
        <v>11475</v>
      </c>
      <c r="W4942">
        <v>45</v>
      </c>
      <c r="X4942">
        <f t="shared" si="166"/>
        <v>2218.98992</v>
      </c>
      <c r="Y4942">
        <f t="shared" si="167"/>
        <v>35.761600000000001</v>
      </c>
    </row>
    <row r="4943" spans="1:25" x14ac:dyDescent="0.2">
      <c r="A4943" t="s">
        <v>10574</v>
      </c>
      <c r="B4943" t="s">
        <v>1082</v>
      </c>
      <c r="C4943">
        <v>2</v>
      </c>
      <c r="D4943">
        <v>28</v>
      </c>
      <c r="E4943" t="s">
        <v>5264</v>
      </c>
      <c r="F4943">
        <v>198.33</v>
      </c>
      <c r="G4943">
        <v>86.935000000000002</v>
      </c>
      <c r="H4943">
        <v>42.694000000000003</v>
      </c>
      <c r="I4943">
        <v>17241.789000000001</v>
      </c>
      <c r="J4943">
        <v>7031655</v>
      </c>
      <c r="K4943">
        <v>2.99</v>
      </c>
      <c r="L4943">
        <v>1.925</v>
      </c>
      <c r="M4943">
        <v>593.08799999999997</v>
      </c>
      <c r="N4943">
        <v>241877</v>
      </c>
      <c r="O4943">
        <v>2.7829999999999999</v>
      </c>
      <c r="P4943">
        <v>7.7290000000000001</v>
      </c>
      <c r="Q4943">
        <v>551.93799999999999</v>
      </c>
      <c r="R4943">
        <v>225095</v>
      </c>
      <c r="S4943">
        <v>2.5000000000000001E-2</v>
      </c>
      <c r="T4943">
        <v>2.536</v>
      </c>
      <c r="U4943">
        <v>5.0019999999999998</v>
      </c>
      <c r="V4943">
        <v>2040</v>
      </c>
      <c r="W4943">
        <v>8</v>
      </c>
      <c r="X4943">
        <f t="shared" si="166"/>
        <v>0</v>
      </c>
      <c r="Y4943">
        <f t="shared" si="167"/>
        <v>0</v>
      </c>
    </row>
    <row r="4944" spans="1:25" x14ac:dyDescent="0.2">
      <c r="A4944" t="s">
        <v>10574</v>
      </c>
      <c r="B4944" t="s">
        <v>1082</v>
      </c>
      <c r="C4944">
        <v>2</v>
      </c>
      <c r="D4944">
        <v>29</v>
      </c>
      <c r="E4944" t="s">
        <v>5265</v>
      </c>
      <c r="F4944">
        <v>238.40299999999999</v>
      </c>
      <c r="G4944">
        <v>95.441999999999993</v>
      </c>
      <c r="H4944">
        <v>42.697000000000003</v>
      </c>
      <c r="I4944">
        <v>22753.603999999999</v>
      </c>
      <c r="J4944">
        <v>9279518</v>
      </c>
      <c r="K4944">
        <v>3.23</v>
      </c>
      <c r="L4944">
        <v>2.3260000000000001</v>
      </c>
      <c r="M4944">
        <v>769.97</v>
      </c>
      <c r="N4944">
        <v>314014</v>
      </c>
      <c r="O4944">
        <v>2.907</v>
      </c>
      <c r="P4944">
        <v>7.7069999999999999</v>
      </c>
      <c r="Q4944">
        <v>693.09699999999998</v>
      </c>
      <c r="R4944">
        <v>282663</v>
      </c>
      <c r="S4944">
        <v>3.4000000000000002E-2</v>
      </c>
      <c r="T4944">
        <v>2.948</v>
      </c>
      <c r="U4944">
        <v>8.1280000000000001</v>
      </c>
      <c r="V4944">
        <v>3315</v>
      </c>
      <c r="W4944">
        <v>13</v>
      </c>
      <c r="X4944">
        <f t="shared" si="166"/>
        <v>34.739039999999932</v>
      </c>
      <c r="Y4944">
        <f t="shared" si="167"/>
        <v>0</v>
      </c>
    </row>
    <row r="4945" spans="1:25" x14ac:dyDescent="0.2">
      <c r="A4945" t="s">
        <v>10574</v>
      </c>
      <c r="B4945" t="s">
        <v>1082</v>
      </c>
      <c r="C4945">
        <v>2</v>
      </c>
      <c r="D4945">
        <v>30</v>
      </c>
      <c r="E4945" t="s">
        <v>5266</v>
      </c>
      <c r="F4945">
        <v>78.438000000000002</v>
      </c>
      <c r="G4945">
        <v>69.614999999999995</v>
      </c>
      <c r="H4945">
        <v>39.44</v>
      </c>
      <c r="I4945">
        <v>5460.4369999999999</v>
      </c>
      <c r="J4945">
        <v>2226910</v>
      </c>
      <c r="K4945">
        <v>14.217000000000001</v>
      </c>
      <c r="L4945">
        <v>15.704000000000001</v>
      </c>
      <c r="M4945">
        <v>1115.1780000000001</v>
      </c>
      <c r="N4945">
        <v>454799</v>
      </c>
      <c r="O4945">
        <v>6.3010000000000002</v>
      </c>
      <c r="P4945">
        <v>15.471</v>
      </c>
      <c r="Q4945">
        <v>494.25700000000001</v>
      </c>
      <c r="R4945">
        <v>201571</v>
      </c>
      <c r="S4945">
        <v>8.7999999999999995E-2</v>
      </c>
      <c r="T4945">
        <v>4.7279999999999998</v>
      </c>
      <c r="U4945">
        <v>6.8780000000000001</v>
      </c>
      <c r="V4945">
        <v>2805</v>
      </c>
      <c r="W4945">
        <v>11</v>
      </c>
      <c r="X4945">
        <f t="shared" si="166"/>
        <v>0</v>
      </c>
      <c r="Y4945">
        <f t="shared" si="167"/>
        <v>0</v>
      </c>
    </row>
    <row r="4946" spans="1:25" x14ac:dyDescent="0.2">
      <c r="A4946" t="s">
        <v>10574</v>
      </c>
      <c r="B4946" t="s">
        <v>1082</v>
      </c>
      <c r="C4946">
        <v>2</v>
      </c>
      <c r="D4946">
        <v>31</v>
      </c>
      <c r="E4946" t="s">
        <v>5267</v>
      </c>
      <c r="F4946">
        <v>227.38399999999999</v>
      </c>
      <c r="G4946">
        <v>95.144000000000005</v>
      </c>
      <c r="H4946">
        <v>44.085000000000001</v>
      </c>
      <c r="I4946">
        <v>21634.108</v>
      </c>
      <c r="J4946">
        <v>8822958</v>
      </c>
      <c r="K4946">
        <v>3.125</v>
      </c>
      <c r="L4946">
        <v>2.0449999999999999</v>
      </c>
      <c r="M4946">
        <v>710.58199999999999</v>
      </c>
      <c r="N4946">
        <v>289794</v>
      </c>
      <c r="O4946">
        <v>3.0630000000000002</v>
      </c>
      <c r="P4946">
        <v>8.1869999999999994</v>
      </c>
      <c r="Q4946">
        <v>696.471</v>
      </c>
      <c r="R4946">
        <v>284039</v>
      </c>
      <c r="S4946">
        <v>3.7999999999999999E-2</v>
      </c>
      <c r="T4946">
        <v>3.133</v>
      </c>
      <c r="U4946">
        <v>8.7539999999999996</v>
      </c>
      <c r="V4946">
        <v>3570</v>
      </c>
      <c r="W4946">
        <v>14</v>
      </c>
      <c r="X4946">
        <f t="shared" si="166"/>
        <v>38.517919999999961</v>
      </c>
      <c r="Y4946">
        <f t="shared" si="167"/>
        <v>1.0415999999999999</v>
      </c>
    </row>
    <row r="4947" spans="1:25" x14ac:dyDescent="0.2">
      <c r="A4947" t="s">
        <v>10574</v>
      </c>
      <c r="B4947" t="s">
        <v>1082</v>
      </c>
      <c r="C4947">
        <v>2</v>
      </c>
      <c r="D4947">
        <v>32</v>
      </c>
      <c r="E4947" t="s">
        <v>5268</v>
      </c>
      <c r="F4947">
        <v>269.50900000000001</v>
      </c>
      <c r="G4947">
        <v>92.102000000000004</v>
      </c>
      <c r="H4947">
        <v>42.383000000000003</v>
      </c>
      <c r="I4947">
        <v>24822.246999999999</v>
      </c>
      <c r="J4947">
        <v>10123165</v>
      </c>
      <c r="K4947">
        <v>42.057000000000002</v>
      </c>
      <c r="L4947">
        <v>35.655000000000001</v>
      </c>
      <c r="M4947">
        <v>11334.688</v>
      </c>
      <c r="N4947">
        <v>4622584</v>
      </c>
      <c r="O4947">
        <v>10.59</v>
      </c>
      <c r="P4947">
        <v>23.111999999999998</v>
      </c>
      <c r="Q4947">
        <v>2854.1289999999999</v>
      </c>
      <c r="R4947">
        <v>1163989</v>
      </c>
      <c r="S4947">
        <v>0.11600000000000001</v>
      </c>
      <c r="T4947">
        <v>5.4379999999999997</v>
      </c>
      <c r="U4947">
        <v>31.263000000000002</v>
      </c>
      <c r="V4947">
        <v>12750</v>
      </c>
      <c r="W4947">
        <v>50</v>
      </c>
      <c r="X4947">
        <f t="shared" si="166"/>
        <v>2455.0948800000001</v>
      </c>
      <c r="Y4947">
        <f t="shared" si="167"/>
        <v>41.361600000000003</v>
      </c>
    </row>
    <row r="4948" spans="1:25" x14ac:dyDescent="0.2">
      <c r="A4948" t="s">
        <v>10574</v>
      </c>
      <c r="B4948" t="s">
        <v>1082</v>
      </c>
      <c r="C4948">
        <v>2</v>
      </c>
      <c r="D4948">
        <v>33</v>
      </c>
      <c r="E4948" t="s">
        <v>5269</v>
      </c>
      <c r="F4948">
        <v>258.99</v>
      </c>
      <c r="G4948">
        <v>108.538</v>
      </c>
      <c r="H4948">
        <v>51.539000000000001</v>
      </c>
      <c r="I4948">
        <v>28110.338</v>
      </c>
      <c r="J4948">
        <v>11464135</v>
      </c>
      <c r="K4948">
        <v>4.2670000000000003</v>
      </c>
      <c r="L4948">
        <v>2.7440000000000002</v>
      </c>
      <c r="M4948">
        <v>1105.2349999999999</v>
      </c>
      <c r="N4948">
        <v>450744</v>
      </c>
      <c r="O4948">
        <v>2.9140000000000001</v>
      </c>
      <c r="P4948">
        <v>8.5530000000000008</v>
      </c>
      <c r="Q4948">
        <v>754.73299999999995</v>
      </c>
      <c r="R4948">
        <v>307800</v>
      </c>
      <c r="S4948">
        <v>2.4E-2</v>
      </c>
      <c r="T4948">
        <v>2.4809999999999999</v>
      </c>
      <c r="U4948">
        <v>6.2530000000000001</v>
      </c>
      <c r="V4948">
        <v>2550</v>
      </c>
      <c r="W4948">
        <v>10</v>
      </c>
      <c r="X4948">
        <f t="shared" si="166"/>
        <v>103.7713599999999</v>
      </c>
      <c r="Y4948">
        <f t="shared" si="167"/>
        <v>0</v>
      </c>
    </row>
    <row r="4949" spans="1:25" x14ac:dyDescent="0.2">
      <c r="A4949" t="s">
        <v>10574</v>
      </c>
      <c r="B4949" t="s">
        <v>1082</v>
      </c>
      <c r="C4949">
        <v>2</v>
      </c>
      <c r="D4949">
        <v>34</v>
      </c>
      <c r="E4949" t="s">
        <v>5270</v>
      </c>
      <c r="F4949">
        <v>283.18200000000002</v>
      </c>
      <c r="G4949">
        <v>80.872</v>
      </c>
      <c r="H4949">
        <v>39.878999999999998</v>
      </c>
      <c r="I4949">
        <v>22901.505000000001</v>
      </c>
      <c r="J4949">
        <v>9339836</v>
      </c>
      <c r="K4949">
        <v>48.162999999999997</v>
      </c>
      <c r="L4949">
        <v>25.614999999999998</v>
      </c>
      <c r="M4949">
        <v>13638.851000000001</v>
      </c>
      <c r="N4949">
        <v>5562282</v>
      </c>
      <c r="O4949">
        <v>18.134</v>
      </c>
      <c r="P4949">
        <v>27.196999999999999</v>
      </c>
      <c r="Q4949">
        <v>5135.1620000000003</v>
      </c>
      <c r="R4949">
        <v>2094254</v>
      </c>
      <c r="S4949">
        <v>0.14399999999999999</v>
      </c>
      <c r="T4949">
        <v>6.048</v>
      </c>
      <c r="U4949">
        <v>40.642000000000003</v>
      </c>
      <c r="V4949">
        <v>16575</v>
      </c>
      <c r="W4949">
        <v>65</v>
      </c>
      <c r="X4949">
        <f t="shared" si="166"/>
        <v>5009.8518400000012</v>
      </c>
      <c r="Y4949">
        <f t="shared" si="167"/>
        <v>58.161600000000007</v>
      </c>
    </row>
    <row r="4950" spans="1:25" x14ac:dyDescent="0.2">
      <c r="A4950" t="s">
        <v>10574</v>
      </c>
      <c r="B4950" t="s">
        <v>1082</v>
      </c>
      <c r="C4950">
        <v>2</v>
      </c>
      <c r="D4950">
        <v>35</v>
      </c>
      <c r="E4950" t="s">
        <v>5271</v>
      </c>
      <c r="F4950">
        <v>213.21299999999999</v>
      </c>
      <c r="G4950">
        <v>95.692999999999998</v>
      </c>
      <c r="H4950">
        <v>40.325000000000003</v>
      </c>
      <c r="I4950">
        <v>20403.044000000002</v>
      </c>
      <c r="J4950">
        <v>8320898</v>
      </c>
      <c r="K4950">
        <v>39.417999999999999</v>
      </c>
      <c r="L4950">
        <v>27.257000000000001</v>
      </c>
      <c r="M4950">
        <v>8404.4210000000003</v>
      </c>
      <c r="N4950">
        <v>3427544</v>
      </c>
      <c r="O4950">
        <v>5.0250000000000004</v>
      </c>
      <c r="P4950">
        <v>12.497</v>
      </c>
      <c r="Q4950">
        <v>1071.3040000000001</v>
      </c>
      <c r="R4950">
        <v>436906</v>
      </c>
      <c r="S4950">
        <v>6.7000000000000004E-2</v>
      </c>
      <c r="T4950">
        <v>4.1470000000000002</v>
      </c>
      <c r="U4950">
        <v>14.381</v>
      </c>
      <c r="V4950">
        <v>5865</v>
      </c>
      <c r="W4950">
        <v>23</v>
      </c>
      <c r="X4950">
        <f t="shared" si="166"/>
        <v>458.33088000000009</v>
      </c>
      <c r="Y4950">
        <f t="shared" si="167"/>
        <v>11.121600000000001</v>
      </c>
    </row>
    <row r="4951" spans="1:25" x14ac:dyDescent="0.2">
      <c r="A4951" t="s">
        <v>10574</v>
      </c>
      <c r="B4951" t="s">
        <v>1082</v>
      </c>
      <c r="C4951">
        <v>2</v>
      </c>
      <c r="D4951">
        <v>36</v>
      </c>
      <c r="E4951" t="s">
        <v>5272</v>
      </c>
      <c r="F4951">
        <v>129.31700000000001</v>
      </c>
      <c r="G4951">
        <v>99.162000000000006</v>
      </c>
      <c r="H4951">
        <v>58.58</v>
      </c>
      <c r="I4951">
        <v>12823.359</v>
      </c>
      <c r="J4951">
        <v>5229703</v>
      </c>
      <c r="K4951">
        <v>4.72</v>
      </c>
      <c r="L4951">
        <v>3.36</v>
      </c>
      <c r="M4951">
        <v>610.34100000000001</v>
      </c>
      <c r="N4951">
        <v>248913</v>
      </c>
      <c r="O4951">
        <v>3.4390000000000001</v>
      </c>
      <c r="P4951">
        <v>7.8449999999999998</v>
      </c>
      <c r="Q4951">
        <v>444.72899999999998</v>
      </c>
      <c r="R4951">
        <v>181372</v>
      </c>
      <c r="S4951">
        <v>2.9000000000000001E-2</v>
      </c>
      <c r="T4951">
        <v>2.72</v>
      </c>
      <c r="U4951">
        <v>3.7519999999999998</v>
      </c>
      <c r="V4951">
        <v>1530</v>
      </c>
      <c r="W4951">
        <v>6</v>
      </c>
      <c r="X4951">
        <f t="shared" si="166"/>
        <v>0</v>
      </c>
      <c r="Y4951">
        <f t="shared" si="167"/>
        <v>0</v>
      </c>
    </row>
    <row r="4952" spans="1:25" x14ac:dyDescent="0.2">
      <c r="A4952" t="s">
        <v>10574</v>
      </c>
      <c r="B4952" t="s">
        <v>1082</v>
      </c>
      <c r="C4952">
        <v>2</v>
      </c>
      <c r="D4952">
        <v>37</v>
      </c>
      <c r="E4952" t="s">
        <v>5273</v>
      </c>
      <c r="F4952">
        <v>204.011</v>
      </c>
      <c r="G4952">
        <v>63.871000000000002</v>
      </c>
      <c r="H4952">
        <v>34.853000000000002</v>
      </c>
      <c r="I4952">
        <v>13030.347</v>
      </c>
      <c r="J4952">
        <v>5314118</v>
      </c>
      <c r="K4952">
        <v>22.931999999999999</v>
      </c>
      <c r="L4952">
        <v>9.2349999999999994</v>
      </c>
      <c r="M4952">
        <v>4678.4669999999996</v>
      </c>
      <c r="N4952">
        <v>1908002</v>
      </c>
      <c r="O4952">
        <v>12.656000000000001</v>
      </c>
      <c r="P4952">
        <v>20.907</v>
      </c>
      <c r="Q4952">
        <v>2582.0210000000002</v>
      </c>
      <c r="R4952">
        <v>1053016</v>
      </c>
      <c r="S4952">
        <v>0.14099999999999999</v>
      </c>
      <c r="T4952">
        <v>5.9939999999999998</v>
      </c>
      <c r="U4952">
        <v>28.762</v>
      </c>
      <c r="V4952">
        <v>11730</v>
      </c>
      <c r="W4952">
        <v>46</v>
      </c>
      <c r="X4952">
        <f t="shared" si="166"/>
        <v>2150.3339200000005</v>
      </c>
      <c r="Y4952">
        <f t="shared" si="167"/>
        <v>36.881600000000006</v>
      </c>
    </row>
    <row r="4953" spans="1:25" x14ac:dyDescent="0.2">
      <c r="A4953" t="s">
        <v>10574</v>
      </c>
      <c r="B4953" t="s">
        <v>1082</v>
      </c>
      <c r="C4953">
        <v>2</v>
      </c>
      <c r="D4953">
        <v>38</v>
      </c>
      <c r="E4953" t="s">
        <v>5274</v>
      </c>
      <c r="F4953">
        <v>244.589</v>
      </c>
      <c r="G4953">
        <v>77</v>
      </c>
      <c r="H4953">
        <v>38.902000000000001</v>
      </c>
      <c r="I4953">
        <v>18833.441999999999</v>
      </c>
      <c r="J4953">
        <v>7680773</v>
      </c>
      <c r="K4953">
        <v>7.2370000000000001</v>
      </c>
      <c r="L4953">
        <v>4.1630000000000003</v>
      </c>
      <c r="M4953">
        <v>1770.1020000000001</v>
      </c>
      <c r="N4953">
        <v>721894</v>
      </c>
      <c r="O4953">
        <v>4.0350000000000001</v>
      </c>
      <c r="P4953">
        <v>10.148</v>
      </c>
      <c r="Q4953">
        <v>986.87599999999998</v>
      </c>
      <c r="R4953">
        <v>402474</v>
      </c>
      <c r="S4953">
        <v>5.3999999999999999E-2</v>
      </c>
      <c r="T4953">
        <v>3.7</v>
      </c>
      <c r="U4953">
        <v>13.131</v>
      </c>
      <c r="V4953">
        <v>5355</v>
      </c>
      <c r="W4953">
        <v>21</v>
      </c>
      <c r="X4953">
        <f t="shared" si="166"/>
        <v>363.77151999999995</v>
      </c>
      <c r="Y4953">
        <f t="shared" si="167"/>
        <v>8.8816000000000006</v>
      </c>
    </row>
    <row r="4954" spans="1:25" x14ac:dyDescent="0.2">
      <c r="A4954" t="s">
        <v>10574</v>
      </c>
      <c r="B4954" t="s">
        <v>1082</v>
      </c>
      <c r="C4954">
        <v>2</v>
      </c>
      <c r="D4954">
        <v>39</v>
      </c>
      <c r="E4954" t="s">
        <v>5275</v>
      </c>
      <c r="F4954">
        <v>246.821</v>
      </c>
      <c r="G4954">
        <v>78.938999999999993</v>
      </c>
      <c r="H4954">
        <v>39.173999999999999</v>
      </c>
      <c r="I4954">
        <v>19483.885999999999</v>
      </c>
      <c r="J4954">
        <v>7946041</v>
      </c>
      <c r="K4954">
        <v>50.183</v>
      </c>
      <c r="L4954">
        <v>34.04</v>
      </c>
      <c r="M4954">
        <v>12386.147999999999</v>
      </c>
      <c r="N4954">
        <v>5051397</v>
      </c>
      <c r="O4954">
        <v>7.53</v>
      </c>
      <c r="P4954">
        <v>16.062999999999999</v>
      </c>
      <c r="Q4954">
        <v>1858.549</v>
      </c>
      <c r="R4954">
        <v>757965</v>
      </c>
      <c r="S4954">
        <v>0.11700000000000001</v>
      </c>
      <c r="T4954">
        <v>5.45</v>
      </c>
      <c r="U4954">
        <v>28.762</v>
      </c>
      <c r="V4954">
        <v>11730</v>
      </c>
      <c r="W4954">
        <v>46</v>
      </c>
      <c r="X4954">
        <f t="shared" si="166"/>
        <v>1340.0452800000003</v>
      </c>
      <c r="Y4954">
        <f t="shared" si="167"/>
        <v>36.881600000000006</v>
      </c>
    </row>
    <row r="4955" spans="1:25" x14ac:dyDescent="0.2">
      <c r="A4955" t="s">
        <v>10574</v>
      </c>
      <c r="B4955" t="s">
        <v>1082</v>
      </c>
      <c r="C4955">
        <v>2</v>
      </c>
      <c r="D4955">
        <v>40</v>
      </c>
      <c r="E4955" t="s">
        <v>5276</v>
      </c>
      <c r="F4955">
        <v>164.374</v>
      </c>
      <c r="G4955">
        <v>76.230999999999995</v>
      </c>
      <c r="H4955">
        <v>38.645000000000003</v>
      </c>
      <c r="I4955">
        <v>12530.394</v>
      </c>
      <c r="J4955">
        <v>5110224</v>
      </c>
      <c r="K4955">
        <v>41.472000000000001</v>
      </c>
      <c r="L4955">
        <v>25.579000000000001</v>
      </c>
      <c r="M4955">
        <v>6816.9589999999998</v>
      </c>
      <c r="N4955">
        <v>2780135</v>
      </c>
      <c r="O4955">
        <v>4.843</v>
      </c>
      <c r="P4955">
        <v>11.862</v>
      </c>
      <c r="Q4955">
        <v>796.00300000000004</v>
      </c>
      <c r="R4955">
        <v>324631</v>
      </c>
      <c r="S4955">
        <v>0.10299999999999999</v>
      </c>
      <c r="T4955">
        <v>5.117</v>
      </c>
      <c r="U4955">
        <v>16.882000000000001</v>
      </c>
      <c r="V4955">
        <v>6885</v>
      </c>
      <c r="W4955">
        <v>27</v>
      </c>
      <c r="X4955">
        <f t="shared" si="166"/>
        <v>149.99376000000001</v>
      </c>
      <c r="Y4955">
        <f t="shared" si="167"/>
        <v>15.601600000000001</v>
      </c>
    </row>
    <row r="4956" spans="1:25" x14ac:dyDescent="0.2">
      <c r="A4956" t="s">
        <v>10574</v>
      </c>
      <c r="B4956" t="s">
        <v>1082</v>
      </c>
      <c r="C4956">
        <v>2</v>
      </c>
      <c r="D4956">
        <v>41</v>
      </c>
      <c r="E4956" t="s">
        <v>5277</v>
      </c>
      <c r="F4956">
        <v>268.274</v>
      </c>
      <c r="G4956">
        <v>85.119</v>
      </c>
      <c r="H4956">
        <v>34.322000000000003</v>
      </c>
      <c r="I4956">
        <v>22835.249</v>
      </c>
      <c r="J4956">
        <v>9312815</v>
      </c>
      <c r="K4956">
        <v>33.164000000000001</v>
      </c>
      <c r="L4956">
        <v>12.534000000000001</v>
      </c>
      <c r="M4956">
        <v>8897.08</v>
      </c>
      <c r="N4956">
        <v>3628463</v>
      </c>
      <c r="O4956">
        <v>13.849</v>
      </c>
      <c r="P4956">
        <v>24.34</v>
      </c>
      <c r="Q4956">
        <v>3715.28</v>
      </c>
      <c r="R4956">
        <v>1515189</v>
      </c>
      <c r="S4956">
        <v>0.14699999999999999</v>
      </c>
      <c r="T4956">
        <v>6.117</v>
      </c>
      <c r="U4956">
        <v>39.392000000000003</v>
      </c>
      <c r="V4956">
        <v>16065</v>
      </c>
      <c r="W4956">
        <v>63</v>
      </c>
      <c r="X4956">
        <f t="shared" si="166"/>
        <v>3419.5840000000007</v>
      </c>
      <c r="Y4956">
        <f t="shared" si="167"/>
        <v>55.921600000000005</v>
      </c>
    </row>
    <row r="4957" spans="1:25" x14ac:dyDescent="0.2">
      <c r="A4957" t="s">
        <v>10574</v>
      </c>
      <c r="B4957" t="s">
        <v>1082</v>
      </c>
      <c r="C4957">
        <v>2</v>
      </c>
      <c r="D4957">
        <v>42</v>
      </c>
      <c r="E4957" t="s">
        <v>5278</v>
      </c>
      <c r="F4957">
        <v>165.607</v>
      </c>
      <c r="G4957">
        <v>71.272999999999996</v>
      </c>
      <c r="H4957">
        <v>37.078000000000003</v>
      </c>
      <c r="I4957">
        <v>11803.366</v>
      </c>
      <c r="J4957">
        <v>4813723</v>
      </c>
      <c r="K4957">
        <v>47.6</v>
      </c>
      <c r="L4957">
        <v>28.981999999999999</v>
      </c>
      <c r="M4957">
        <v>7882.8729999999996</v>
      </c>
      <c r="N4957">
        <v>3214843</v>
      </c>
      <c r="O4957">
        <v>4.3780000000000001</v>
      </c>
      <c r="P4957">
        <v>11.102</v>
      </c>
      <c r="Q4957">
        <v>725.09500000000003</v>
      </c>
      <c r="R4957">
        <v>295713</v>
      </c>
      <c r="S4957">
        <v>5.7000000000000002E-2</v>
      </c>
      <c r="T4957">
        <v>3.8</v>
      </c>
      <c r="U4957">
        <v>9.3789999999999996</v>
      </c>
      <c r="V4957">
        <v>3825</v>
      </c>
      <c r="W4957">
        <v>15</v>
      </c>
      <c r="X4957">
        <f t="shared" si="166"/>
        <v>70.576799999999992</v>
      </c>
      <c r="Y4957">
        <f t="shared" si="167"/>
        <v>2.1616</v>
      </c>
    </row>
    <row r="4958" spans="1:25" x14ac:dyDescent="0.2">
      <c r="A4958" t="s">
        <v>10574</v>
      </c>
      <c r="B4958" t="s">
        <v>1082</v>
      </c>
      <c r="C4958">
        <v>2</v>
      </c>
      <c r="D4958">
        <v>43</v>
      </c>
      <c r="E4958" t="s">
        <v>5279</v>
      </c>
      <c r="F4958">
        <v>314.97000000000003</v>
      </c>
      <c r="G4958">
        <v>58.683999999999997</v>
      </c>
      <c r="H4958">
        <v>25.821000000000002</v>
      </c>
      <c r="I4958">
        <v>18483.737000000001</v>
      </c>
      <c r="J4958">
        <v>7538154</v>
      </c>
      <c r="K4958">
        <v>27.782</v>
      </c>
      <c r="L4958">
        <v>12.71</v>
      </c>
      <c r="M4958">
        <v>8750.6</v>
      </c>
      <c r="N4958">
        <v>3568725</v>
      </c>
      <c r="O4958">
        <v>14.622999999999999</v>
      </c>
      <c r="P4958">
        <v>24.568000000000001</v>
      </c>
      <c r="Q4958">
        <v>4605.7719999999999</v>
      </c>
      <c r="R4958">
        <v>1878355</v>
      </c>
      <c r="S4958">
        <v>0.115</v>
      </c>
      <c r="T4958">
        <v>5.4169999999999998</v>
      </c>
      <c r="U4958">
        <v>36.265000000000001</v>
      </c>
      <c r="V4958">
        <v>14790</v>
      </c>
      <c r="W4958">
        <v>58</v>
      </c>
      <c r="X4958">
        <f t="shared" si="166"/>
        <v>4416.9350400000003</v>
      </c>
      <c r="Y4958">
        <f t="shared" si="167"/>
        <v>50.321600000000004</v>
      </c>
    </row>
    <row r="4959" spans="1:25" x14ac:dyDescent="0.2">
      <c r="A4959" t="s">
        <v>10574</v>
      </c>
      <c r="B4959" t="s">
        <v>1082</v>
      </c>
      <c r="C4959">
        <v>3</v>
      </c>
      <c r="D4959">
        <v>1</v>
      </c>
      <c r="E4959" t="s">
        <v>5280</v>
      </c>
      <c r="F4959">
        <v>61.18</v>
      </c>
      <c r="G4959">
        <v>88.846000000000004</v>
      </c>
      <c r="H4959">
        <v>50.454999999999998</v>
      </c>
      <c r="I4959">
        <v>5435.6210000000001</v>
      </c>
      <c r="J4959">
        <v>2216789</v>
      </c>
      <c r="K4959">
        <v>4.7549999999999999</v>
      </c>
      <c r="L4959">
        <v>3.1080000000000001</v>
      </c>
      <c r="M4959">
        <v>290.93</v>
      </c>
      <c r="N4959">
        <v>118649</v>
      </c>
      <c r="O4959">
        <v>3.4990000000000001</v>
      </c>
      <c r="P4959">
        <v>8.4060000000000006</v>
      </c>
      <c r="Q4959">
        <v>214.05699999999999</v>
      </c>
      <c r="R4959">
        <v>87298</v>
      </c>
      <c r="S4959">
        <v>5.0999999999999997E-2</v>
      </c>
      <c r="T4959">
        <v>3.609</v>
      </c>
      <c r="U4959">
        <v>3.1259999999999999</v>
      </c>
      <c r="V4959">
        <v>1275</v>
      </c>
      <c r="W4959">
        <v>5</v>
      </c>
      <c r="X4959">
        <f t="shared" si="166"/>
        <v>0</v>
      </c>
      <c r="Y4959">
        <f t="shared" si="167"/>
        <v>0</v>
      </c>
    </row>
    <row r="4960" spans="1:25" x14ac:dyDescent="0.2">
      <c r="A4960" t="s">
        <v>10574</v>
      </c>
      <c r="B4960" t="s">
        <v>1082</v>
      </c>
      <c r="C4960">
        <v>3</v>
      </c>
      <c r="D4960">
        <v>2</v>
      </c>
      <c r="E4960" t="s">
        <v>3832</v>
      </c>
      <c r="F4960">
        <v>209.59399999999999</v>
      </c>
      <c r="G4960">
        <v>76.052999999999997</v>
      </c>
      <c r="H4960">
        <v>34.283999999999999</v>
      </c>
      <c r="I4960">
        <v>15940.188</v>
      </c>
      <c r="J4960">
        <v>6500828</v>
      </c>
      <c r="K4960">
        <v>47.279000000000003</v>
      </c>
      <c r="L4960">
        <v>19.350000000000001</v>
      </c>
      <c r="M4960">
        <v>9909.4609999999993</v>
      </c>
      <c r="N4960">
        <v>4041339</v>
      </c>
      <c r="O4960">
        <v>4.2990000000000004</v>
      </c>
      <c r="P4960">
        <v>8.8930000000000007</v>
      </c>
      <c r="Q4960">
        <v>901.10900000000004</v>
      </c>
      <c r="R4960">
        <v>367496</v>
      </c>
      <c r="S4960">
        <v>6.6000000000000003E-2</v>
      </c>
      <c r="T4960">
        <v>4.09</v>
      </c>
      <c r="U4960">
        <v>13.756</v>
      </c>
      <c r="V4960">
        <v>5610</v>
      </c>
      <c r="W4960">
        <v>22</v>
      </c>
      <c r="X4960">
        <f t="shared" si="166"/>
        <v>267.71248000000003</v>
      </c>
      <c r="Y4960">
        <f t="shared" si="167"/>
        <v>10.0016</v>
      </c>
    </row>
    <row r="4961" spans="1:25" x14ac:dyDescent="0.2">
      <c r="A4961" t="s">
        <v>10574</v>
      </c>
      <c r="B4961" t="s">
        <v>1082</v>
      </c>
      <c r="C4961">
        <v>3</v>
      </c>
      <c r="D4961">
        <v>3</v>
      </c>
      <c r="E4961" t="s">
        <v>5281</v>
      </c>
      <c r="F4961">
        <v>172.43899999999999</v>
      </c>
      <c r="G4961">
        <v>84.311000000000007</v>
      </c>
      <c r="H4961">
        <v>36.673999999999999</v>
      </c>
      <c r="I4961">
        <v>14538.516</v>
      </c>
      <c r="J4961">
        <v>5929189</v>
      </c>
      <c r="K4961">
        <v>8.5109999999999992</v>
      </c>
      <c r="L4961">
        <v>7.43</v>
      </c>
      <c r="M4961">
        <v>1467.63</v>
      </c>
      <c r="N4961">
        <v>598538</v>
      </c>
      <c r="O4961">
        <v>3.1890000000000001</v>
      </c>
      <c r="P4961">
        <v>6.4059999999999997</v>
      </c>
      <c r="Q4961">
        <v>549.98900000000003</v>
      </c>
      <c r="R4961">
        <v>224300</v>
      </c>
      <c r="S4961">
        <v>5.0999999999999997E-2</v>
      </c>
      <c r="T4961">
        <v>3.5979999999999999</v>
      </c>
      <c r="U4961">
        <v>8.7539999999999996</v>
      </c>
      <c r="V4961">
        <v>3570</v>
      </c>
      <c r="W4961">
        <v>14</v>
      </c>
      <c r="X4961">
        <f t="shared" si="166"/>
        <v>0</v>
      </c>
      <c r="Y4961">
        <f t="shared" si="167"/>
        <v>1.0415999999999999</v>
      </c>
    </row>
    <row r="4962" spans="1:25" x14ac:dyDescent="0.2">
      <c r="A4962" t="s">
        <v>10574</v>
      </c>
      <c r="B4962" t="s">
        <v>1082</v>
      </c>
      <c r="C4962">
        <v>3</v>
      </c>
      <c r="D4962">
        <v>5</v>
      </c>
      <c r="E4962" t="s">
        <v>5282</v>
      </c>
      <c r="F4962">
        <v>279.577</v>
      </c>
      <c r="G4962">
        <v>78.668999999999997</v>
      </c>
      <c r="H4962">
        <v>41.929000000000002</v>
      </c>
      <c r="I4962">
        <v>21994.083999999999</v>
      </c>
      <c r="J4962">
        <v>8969766</v>
      </c>
      <c r="K4962">
        <v>3.79</v>
      </c>
      <c r="L4962">
        <v>3.806</v>
      </c>
      <c r="M4962">
        <v>1059.51</v>
      </c>
      <c r="N4962">
        <v>432096</v>
      </c>
      <c r="O4962">
        <v>2.1269999999999998</v>
      </c>
      <c r="P4962">
        <v>3.5649999999999999</v>
      </c>
      <c r="Q4962">
        <v>594.721</v>
      </c>
      <c r="R4962">
        <v>242543</v>
      </c>
      <c r="S4962">
        <v>1.0999999999999999E-2</v>
      </c>
      <c r="T4962">
        <v>1.6890000000000001</v>
      </c>
      <c r="U4962">
        <v>3.1259999999999999</v>
      </c>
      <c r="V4962">
        <v>1275</v>
      </c>
      <c r="W4962">
        <v>5</v>
      </c>
      <c r="X4962">
        <f t="shared" ref="X4962:X5025" si="168">(MAX(0, (Q4962-662.08)))*1.12</f>
        <v>0</v>
      </c>
      <c r="Y4962">
        <f t="shared" ref="Y4962:Y5025" si="169">(MAX(0, (W4962-13.07)))*1.12</f>
        <v>0</v>
      </c>
    </row>
    <row r="4963" spans="1:25" x14ac:dyDescent="0.2">
      <c r="A4963" t="s">
        <v>10574</v>
      </c>
      <c r="B4963" t="s">
        <v>1082</v>
      </c>
      <c r="C4963">
        <v>3</v>
      </c>
      <c r="D4963">
        <v>7</v>
      </c>
      <c r="E4963" t="s">
        <v>5283</v>
      </c>
      <c r="F4963">
        <v>245.10900000000001</v>
      </c>
      <c r="G4963">
        <v>117.07899999999999</v>
      </c>
      <c r="H4963">
        <v>50.722999999999999</v>
      </c>
      <c r="I4963">
        <v>28697.241999999998</v>
      </c>
      <c r="J4963">
        <v>11703490</v>
      </c>
      <c r="K4963">
        <v>15.798999999999999</v>
      </c>
      <c r="L4963">
        <v>11.227</v>
      </c>
      <c r="M4963">
        <v>3872.4670000000001</v>
      </c>
      <c r="N4963">
        <v>1579294</v>
      </c>
      <c r="O4963">
        <v>2.8479999999999999</v>
      </c>
      <c r="P4963">
        <v>6.73</v>
      </c>
      <c r="Q4963">
        <v>697.99099999999999</v>
      </c>
      <c r="R4963">
        <v>284659</v>
      </c>
      <c r="S4963">
        <v>0.02</v>
      </c>
      <c r="T4963">
        <v>2.2810000000000001</v>
      </c>
      <c r="U4963">
        <v>5.0019999999999998</v>
      </c>
      <c r="V4963">
        <v>2040</v>
      </c>
      <c r="W4963">
        <v>8</v>
      </c>
      <c r="X4963">
        <f t="shared" si="168"/>
        <v>40.220319999999944</v>
      </c>
      <c r="Y4963">
        <f t="shared" si="169"/>
        <v>0</v>
      </c>
    </row>
    <row r="4964" spans="1:25" x14ac:dyDescent="0.2">
      <c r="A4964" t="s">
        <v>10574</v>
      </c>
      <c r="B4964" t="s">
        <v>1082</v>
      </c>
      <c r="C4964">
        <v>3</v>
      </c>
      <c r="D4964">
        <v>8</v>
      </c>
      <c r="E4964" t="s">
        <v>5284</v>
      </c>
      <c r="F4964">
        <v>244.32499999999999</v>
      </c>
      <c r="G4964">
        <v>79.855999999999995</v>
      </c>
      <c r="H4964">
        <v>34.747999999999998</v>
      </c>
      <c r="I4964">
        <v>19510.850999999999</v>
      </c>
      <c r="J4964">
        <v>7957038</v>
      </c>
      <c r="K4964">
        <v>55.475999999999999</v>
      </c>
      <c r="L4964">
        <v>22.501999999999999</v>
      </c>
      <c r="M4964">
        <v>13554.133</v>
      </c>
      <c r="N4964">
        <v>5527732</v>
      </c>
      <c r="O4964">
        <v>4.6660000000000004</v>
      </c>
      <c r="P4964">
        <v>10.311999999999999</v>
      </c>
      <c r="Q4964">
        <v>1139.9780000000001</v>
      </c>
      <c r="R4964">
        <v>464913</v>
      </c>
      <c r="S4964">
        <v>7.1999999999999995E-2</v>
      </c>
      <c r="T4964">
        <v>4.274</v>
      </c>
      <c r="U4964">
        <v>17.507000000000001</v>
      </c>
      <c r="V4964">
        <v>7140</v>
      </c>
      <c r="W4964">
        <v>28</v>
      </c>
      <c r="X4964">
        <f t="shared" si="168"/>
        <v>535.24576000000013</v>
      </c>
      <c r="Y4964">
        <f t="shared" si="169"/>
        <v>16.721600000000002</v>
      </c>
    </row>
    <row r="4965" spans="1:25" x14ac:dyDescent="0.2">
      <c r="A4965" t="s">
        <v>10574</v>
      </c>
      <c r="B4965" t="s">
        <v>1082</v>
      </c>
      <c r="C4965">
        <v>3</v>
      </c>
      <c r="D4965">
        <v>11</v>
      </c>
      <c r="E4965" t="s">
        <v>5285</v>
      </c>
      <c r="F4965">
        <v>195.29400000000001</v>
      </c>
      <c r="G4965">
        <v>92.951999999999998</v>
      </c>
      <c r="H4965">
        <v>41.987000000000002</v>
      </c>
      <c r="I4965">
        <v>18152.898000000001</v>
      </c>
      <c r="J4965">
        <v>7403229</v>
      </c>
      <c r="K4965">
        <v>3.33</v>
      </c>
      <c r="L4965">
        <v>2.0259999999999998</v>
      </c>
      <c r="M4965">
        <v>650.40899999999999</v>
      </c>
      <c r="N4965">
        <v>265254</v>
      </c>
      <c r="O4965">
        <v>2.452</v>
      </c>
      <c r="P4965">
        <v>4.8520000000000003</v>
      </c>
      <c r="Q4965">
        <v>478.89499999999998</v>
      </c>
      <c r="R4965">
        <v>195306</v>
      </c>
      <c r="S4965">
        <v>2.5999999999999999E-2</v>
      </c>
      <c r="T4965">
        <v>2.556</v>
      </c>
      <c r="U4965">
        <v>5.0019999999999998</v>
      </c>
      <c r="V4965">
        <v>2040</v>
      </c>
      <c r="W4965">
        <v>8</v>
      </c>
      <c r="X4965">
        <f t="shared" si="168"/>
        <v>0</v>
      </c>
      <c r="Y4965">
        <f t="shared" si="169"/>
        <v>0</v>
      </c>
    </row>
    <row r="4966" spans="1:25" x14ac:dyDescent="0.2">
      <c r="A4966" t="s">
        <v>10574</v>
      </c>
      <c r="B4966" t="s">
        <v>1082</v>
      </c>
      <c r="C4966">
        <v>3</v>
      </c>
      <c r="D4966">
        <v>12</v>
      </c>
      <c r="E4966" t="s">
        <v>5286</v>
      </c>
      <c r="F4966">
        <v>182.48699999999999</v>
      </c>
      <c r="G4966">
        <v>80.665000000000006</v>
      </c>
      <c r="H4966">
        <v>42.148000000000003</v>
      </c>
      <c r="I4966">
        <v>14720.402</v>
      </c>
      <c r="J4966">
        <v>6003367</v>
      </c>
      <c r="K4966">
        <v>3.6030000000000002</v>
      </c>
      <c r="L4966">
        <v>2.258</v>
      </c>
      <c r="M4966">
        <v>657.45600000000002</v>
      </c>
      <c r="N4966">
        <v>268128</v>
      </c>
      <c r="O4966">
        <v>3.1019999999999999</v>
      </c>
      <c r="P4966">
        <v>6.9749999999999996</v>
      </c>
      <c r="Q4966">
        <v>565.99800000000005</v>
      </c>
      <c r="R4966">
        <v>230829</v>
      </c>
      <c r="S4966">
        <v>3.4000000000000002E-2</v>
      </c>
      <c r="T4966">
        <v>2.956</v>
      </c>
      <c r="U4966">
        <v>6.2530000000000001</v>
      </c>
      <c r="V4966">
        <v>2550</v>
      </c>
      <c r="W4966">
        <v>10</v>
      </c>
      <c r="X4966">
        <f t="shared" si="168"/>
        <v>0</v>
      </c>
      <c r="Y4966">
        <f t="shared" si="169"/>
        <v>0</v>
      </c>
    </row>
    <row r="4967" spans="1:25" x14ac:dyDescent="0.2">
      <c r="A4967" t="s">
        <v>10574</v>
      </c>
      <c r="B4967" t="s">
        <v>1082</v>
      </c>
      <c r="C4967">
        <v>3</v>
      </c>
      <c r="D4967">
        <v>13</v>
      </c>
      <c r="E4967" t="s">
        <v>5287</v>
      </c>
      <c r="F4967">
        <v>277.79500000000002</v>
      </c>
      <c r="G4967">
        <v>108.19799999999999</v>
      </c>
      <c r="H4967">
        <v>45.563000000000002</v>
      </c>
      <c r="I4967">
        <v>30056.774000000001</v>
      </c>
      <c r="J4967">
        <v>12257943</v>
      </c>
      <c r="K4967">
        <v>31.091000000000001</v>
      </c>
      <c r="L4967">
        <v>13.962</v>
      </c>
      <c r="M4967">
        <v>8636.9709999999995</v>
      </c>
      <c r="N4967">
        <v>3522384</v>
      </c>
      <c r="O4967">
        <v>8.5649999999999995</v>
      </c>
      <c r="P4967">
        <v>16.539000000000001</v>
      </c>
      <c r="Q4967">
        <v>2379.2510000000002</v>
      </c>
      <c r="R4967">
        <v>970321</v>
      </c>
      <c r="S4967">
        <v>0.13100000000000001</v>
      </c>
      <c r="T4967">
        <v>5.7679999999999998</v>
      </c>
      <c r="U4967">
        <v>36.265000000000001</v>
      </c>
      <c r="V4967">
        <v>14790</v>
      </c>
      <c r="W4967">
        <v>58</v>
      </c>
      <c r="X4967">
        <f t="shared" si="168"/>
        <v>1923.2315200000005</v>
      </c>
      <c r="Y4967">
        <f t="shared" si="169"/>
        <v>50.321600000000004</v>
      </c>
    </row>
    <row r="4968" spans="1:25" x14ac:dyDescent="0.2">
      <c r="A4968" t="s">
        <v>10574</v>
      </c>
      <c r="B4968" t="s">
        <v>1082</v>
      </c>
      <c r="C4968">
        <v>3</v>
      </c>
      <c r="D4968">
        <v>14</v>
      </c>
      <c r="E4968" t="s">
        <v>5288</v>
      </c>
      <c r="F4968">
        <v>194.50700000000001</v>
      </c>
      <c r="G4968">
        <v>75.728999999999999</v>
      </c>
      <c r="H4968">
        <v>43.881</v>
      </c>
      <c r="I4968">
        <v>14729.901</v>
      </c>
      <c r="J4968">
        <v>6007241</v>
      </c>
      <c r="K4968">
        <v>3.4910000000000001</v>
      </c>
      <c r="L4968">
        <v>2.2919999999999998</v>
      </c>
      <c r="M4968">
        <v>679.05399999999997</v>
      </c>
      <c r="N4968">
        <v>276936</v>
      </c>
      <c r="O4968">
        <v>2.82</v>
      </c>
      <c r="P4968">
        <v>6.9</v>
      </c>
      <c r="Q4968">
        <v>548.45399999999995</v>
      </c>
      <c r="R4968">
        <v>223674</v>
      </c>
      <c r="S4968">
        <v>1.9E-2</v>
      </c>
      <c r="T4968">
        <v>2.218</v>
      </c>
      <c r="U4968">
        <v>3.7519999999999998</v>
      </c>
      <c r="V4968">
        <v>1530</v>
      </c>
      <c r="W4968">
        <v>6</v>
      </c>
      <c r="X4968">
        <f t="shared" si="168"/>
        <v>0</v>
      </c>
      <c r="Y4968">
        <f t="shared" si="169"/>
        <v>0</v>
      </c>
    </row>
    <row r="4969" spans="1:25" x14ac:dyDescent="0.2">
      <c r="A4969" t="s">
        <v>10574</v>
      </c>
      <c r="B4969" t="s">
        <v>1082</v>
      </c>
      <c r="C4969">
        <v>3</v>
      </c>
      <c r="D4969">
        <v>15</v>
      </c>
      <c r="E4969" t="s">
        <v>5289</v>
      </c>
      <c r="F4969">
        <v>209.85900000000001</v>
      </c>
      <c r="G4969">
        <v>96.272999999999996</v>
      </c>
      <c r="H4969">
        <v>42.890999999999998</v>
      </c>
      <c r="I4969">
        <v>20203.668000000001</v>
      </c>
      <c r="J4969">
        <v>8239587</v>
      </c>
      <c r="K4969">
        <v>3.9689999999999999</v>
      </c>
      <c r="L4969">
        <v>2.4220000000000002</v>
      </c>
      <c r="M4969">
        <v>832.96</v>
      </c>
      <c r="N4969">
        <v>339703</v>
      </c>
      <c r="O4969">
        <v>3.6560000000000001</v>
      </c>
      <c r="P4969">
        <v>8.4659999999999993</v>
      </c>
      <c r="Q4969">
        <v>767.20899999999995</v>
      </c>
      <c r="R4969">
        <v>312888</v>
      </c>
      <c r="S4969">
        <v>4.8000000000000001E-2</v>
      </c>
      <c r="T4969">
        <v>3.4860000000000002</v>
      </c>
      <c r="U4969">
        <v>10.004</v>
      </c>
      <c r="V4969">
        <v>4080</v>
      </c>
      <c r="W4969">
        <v>16</v>
      </c>
      <c r="X4969">
        <f t="shared" si="168"/>
        <v>117.74447999999991</v>
      </c>
      <c r="Y4969">
        <f t="shared" si="169"/>
        <v>3.2816000000000001</v>
      </c>
    </row>
    <row r="4970" spans="1:25" x14ac:dyDescent="0.2">
      <c r="A4970" t="s">
        <v>10574</v>
      </c>
      <c r="B4970" t="s">
        <v>1082</v>
      </c>
      <c r="C4970">
        <v>3</v>
      </c>
      <c r="D4970">
        <v>16</v>
      </c>
      <c r="E4970" t="s">
        <v>5290</v>
      </c>
      <c r="F4970">
        <v>212.07599999999999</v>
      </c>
      <c r="G4970">
        <v>80.563999999999993</v>
      </c>
      <c r="H4970">
        <v>40.124000000000002</v>
      </c>
      <c r="I4970">
        <v>17085.565999999999</v>
      </c>
      <c r="J4970">
        <v>6967943</v>
      </c>
      <c r="K4970">
        <v>3.0630000000000002</v>
      </c>
      <c r="L4970">
        <v>2.1019999999999999</v>
      </c>
      <c r="M4970">
        <v>649.49</v>
      </c>
      <c r="N4970">
        <v>264879</v>
      </c>
      <c r="O4970">
        <v>2.968</v>
      </c>
      <c r="P4970">
        <v>7.0069999999999997</v>
      </c>
      <c r="Q4970">
        <v>629.476</v>
      </c>
      <c r="R4970">
        <v>256717</v>
      </c>
      <c r="S4970">
        <v>3.7999999999999999E-2</v>
      </c>
      <c r="T4970">
        <v>3.1259999999999999</v>
      </c>
      <c r="U4970">
        <v>8.1280000000000001</v>
      </c>
      <c r="V4970">
        <v>3315</v>
      </c>
      <c r="W4970">
        <v>13</v>
      </c>
      <c r="X4970">
        <f t="shared" si="168"/>
        <v>0</v>
      </c>
      <c r="Y4970">
        <f t="shared" si="169"/>
        <v>0</v>
      </c>
    </row>
    <row r="4971" spans="1:25" x14ac:dyDescent="0.2">
      <c r="A4971" t="s">
        <v>10574</v>
      </c>
      <c r="B4971" t="s">
        <v>1082</v>
      </c>
      <c r="C4971">
        <v>3</v>
      </c>
      <c r="D4971">
        <v>17</v>
      </c>
      <c r="E4971" t="s">
        <v>5291</v>
      </c>
      <c r="F4971">
        <v>224.321</v>
      </c>
      <c r="G4971">
        <v>95.063999999999993</v>
      </c>
      <c r="H4971">
        <v>41.951000000000001</v>
      </c>
      <c r="I4971">
        <v>21324.748</v>
      </c>
      <c r="J4971">
        <v>8696793</v>
      </c>
      <c r="K4971">
        <v>3.597</v>
      </c>
      <c r="L4971">
        <v>2.1789999999999998</v>
      </c>
      <c r="M4971">
        <v>806.84400000000005</v>
      </c>
      <c r="N4971">
        <v>329052</v>
      </c>
      <c r="O4971">
        <v>2.2850000000000001</v>
      </c>
      <c r="P4971">
        <v>3.7360000000000002</v>
      </c>
      <c r="Q4971">
        <v>512.67899999999997</v>
      </c>
      <c r="R4971">
        <v>209084</v>
      </c>
      <c r="S4971">
        <v>1.7000000000000001E-2</v>
      </c>
      <c r="T4971">
        <v>2.0649999999999999</v>
      </c>
      <c r="U4971">
        <v>3.7519999999999998</v>
      </c>
      <c r="V4971">
        <v>1530</v>
      </c>
      <c r="W4971">
        <v>6</v>
      </c>
      <c r="X4971">
        <f t="shared" si="168"/>
        <v>0</v>
      </c>
      <c r="Y4971">
        <f t="shared" si="169"/>
        <v>0</v>
      </c>
    </row>
    <row r="4972" spans="1:25" x14ac:dyDescent="0.2">
      <c r="A4972" t="s">
        <v>10574</v>
      </c>
      <c r="B4972" t="s">
        <v>1082</v>
      </c>
      <c r="C4972">
        <v>3</v>
      </c>
      <c r="D4972">
        <v>18</v>
      </c>
      <c r="E4972" t="s">
        <v>5292</v>
      </c>
      <c r="F4972">
        <v>284.74599999999998</v>
      </c>
      <c r="G4972">
        <v>88.591999999999999</v>
      </c>
      <c r="H4972">
        <v>37.719000000000001</v>
      </c>
      <c r="I4972">
        <v>25226.132000000001</v>
      </c>
      <c r="J4972">
        <v>10287880</v>
      </c>
      <c r="K4972">
        <v>24.478999999999999</v>
      </c>
      <c r="L4972">
        <v>18.221</v>
      </c>
      <c r="M4972">
        <v>6970.4279999999999</v>
      </c>
      <c r="N4972">
        <v>2842724</v>
      </c>
      <c r="O4972">
        <v>4.0209999999999999</v>
      </c>
      <c r="P4972">
        <v>11.141999999999999</v>
      </c>
      <c r="Q4972">
        <v>1144.9559999999999</v>
      </c>
      <c r="R4972">
        <v>466943</v>
      </c>
      <c r="S4972">
        <v>4.5999999999999999E-2</v>
      </c>
      <c r="T4972">
        <v>3.4289999999999998</v>
      </c>
      <c r="U4972">
        <v>13.131</v>
      </c>
      <c r="V4972">
        <v>5355</v>
      </c>
      <c r="W4972">
        <v>21</v>
      </c>
      <c r="X4972">
        <f t="shared" si="168"/>
        <v>540.82111999999995</v>
      </c>
      <c r="Y4972">
        <f t="shared" si="169"/>
        <v>8.8816000000000006</v>
      </c>
    </row>
    <row r="4973" spans="1:25" x14ac:dyDescent="0.2">
      <c r="A4973" t="s">
        <v>10574</v>
      </c>
      <c r="B4973" t="s">
        <v>1082</v>
      </c>
      <c r="C4973">
        <v>3</v>
      </c>
      <c r="D4973">
        <v>19</v>
      </c>
      <c r="E4973" t="s">
        <v>5293</v>
      </c>
      <c r="F4973">
        <v>245.489</v>
      </c>
      <c r="G4973">
        <v>81.087000000000003</v>
      </c>
      <c r="H4973">
        <v>37.378999999999998</v>
      </c>
      <c r="I4973">
        <v>19905.95</v>
      </c>
      <c r="J4973">
        <v>8118170</v>
      </c>
      <c r="K4973">
        <v>13.06</v>
      </c>
      <c r="L4973">
        <v>9.75</v>
      </c>
      <c r="M4973">
        <v>3206.1129999999998</v>
      </c>
      <c r="N4973">
        <v>1307537</v>
      </c>
      <c r="O4973">
        <v>2.8969999999999998</v>
      </c>
      <c r="P4973">
        <v>5.907</v>
      </c>
      <c r="Q4973">
        <v>711.29499999999996</v>
      </c>
      <c r="R4973">
        <v>290085</v>
      </c>
      <c r="S4973">
        <v>3.7999999999999999E-2</v>
      </c>
      <c r="T4973">
        <v>3.121</v>
      </c>
      <c r="U4973">
        <v>9.3789999999999996</v>
      </c>
      <c r="V4973">
        <v>3825</v>
      </c>
      <c r="W4973">
        <v>15</v>
      </c>
      <c r="X4973">
        <f t="shared" si="168"/>
        <v>55.12079999999991</v>
      </c>
      <c r="Y4973">
        <f t="shared" si="169"/>
        <v>2.1616</v>
      </c>
    </row>
    <row r="4974" spans="1:25" x14ac:dyDescent="0.2">
      <c r="A4974" t="s">
        <v>10574</v>
      </c>
      <c r="B4974" t="s">
        <v>1082</v>
      </c>
      <c r="C4974">
        <v>3</v>
      </c>
      <c r="D4974">
        <v>20</v>
      </c>
      <c r="E4974" t="s">
        <v>5294</v>
      </c>
      <c r="F4974">
        <v>292.27600000000001</v>
      </c>
      <c r="G4974">
        <v>126.251</v>
      </c>
      <c r="H4974">
        <v>55.554000000000002</v>
      </c>
      <c r="I4974">
        <v>36900.188000000002</v>
      </c>
      <c r="J4974">
        <v>15048867</v>
      </c>
      <c r="K4974">
        <v>13.912000000000001</v>
      </c>
      <c r="L4974">
        <v>10.412000000000001</v>
      </c>
      <c r="M4974">
        <v>4066.145</v>
      </c>
      <c r="N4974">
        <v>1658281</v>
      </c>
      <c r="O4974">
        <v>6.2270000000000003</v>
      </c>
      <c r="P4974">
        <v>13.731999999999999</v>
      </c>
      <c r="Q4974">
        <v>1819.973</v>
      </c>
      <c r="R4974">
        <v>742233</v>
      </c>
      <c r="S4974">
        <v>7.6999999999999999E-2</v>
      </c>
      <c r="T4974">
        <v>4.431</v>
      </c>
      <c r="U4974">
        <v>22.51</v>
      </c>
      <c r="V4974">
        <v>9180</v>
      </c>
      <c r="W4974">
        <v>36</v>
      </c>
      <c r="X4974">
        <f t="shared" si="168"/>
        <v>1296.8401600000002</v>
      </c>
      <c r="Y4974">
        <f t="shared" si="169"/>
        <v>25.681600000000003</v>
      </c>
    </row>
    <row r="4975" spans="1:25" x14ac:dyDescent="0.2">
      <c r="A4975" t="s">
        <v>10574</v>
      </c>
      <c r="B4975" t="s">
        <v>1082</v>
      </c>
      <c r="C4975">
        <v>3</v>
      </c>
      <c r="D4975">
        <v>21</v>
      </c>
      <c r="E4975" t="s">
        <v>3433</v>
      </c>
      <c r="F4975">
        <v>197.256</v>
      </c>
      <c r="G4975">
        <v>69.338999999999999</v>
      </c>
      <c r="H4975">
        <v>39.845999999999997</v>
      </c>
      <c r="I4975">
        <v>13677.509</v>
      </c>
      <c r="J4975">
        <v>5578048</v>
      </c>
      <c r="K4975">
        <v>3.5169999999999999</v>
      </c>
      <c r="L4975">
        <v>2.2149999999999999</v>
      </c>
      <c r="M4975">
        <v>693.74900000000002</v>
      </c>
      <c r="N4975">
        <v>282929</v>
      </c>
      <c r="O4975">
        <v>2.7629999999999999</v>
      </c>
      <c r="P4975">
        <v>7.274</v>
      </c>
      <c r="Q4975">
        <v>544.98199999999997</v>
      </c>
      <c r="R4975">
        <v>222258</v>
      </c>
      <c r="S4975">
        <v>2.9000000000000001E-2</v>
      </c>
      <c r="T4975">
        <v>2.6970000000000001</v>
      </c>
      <c r="U4975">
        <v>5.6269999999999998</v>
      </c>
      <c r="V4975">
        <v>2295</v>
      </c>
      <c r="W4975">
        <v>9</v>
      </c>
      <c r="X4975">
        <f t="shared" si="168"/>
        <v>0</v>
      </c>
      <c r="Y4975">
        <f t="shared" si="169"/>
        <v>0</v>
      </c>
    </row>
    <row r="4976" spans="1:25" x14ac:dyDescent="0.2">
      <c r="A4976" t="s">
        <v>10574</v>
      </c>
      <c r="B4976" t="s">
        <v>1082</v>
      </c>
      <c r="C4976">
        <v>3</v>
      </c>
      <c r="D4976">
        <v>22</v>
      </c>
      <c r="E4976" t="s">
        <v>5295</v>
      </c>
      <c r="F4976">
        <v>158.536</v>
      </c>
      <c r="G4976">
        <v>95.728999999999999</v>
      </c>
      <c r="H4976">
        <v>45.787999999999997</v>
      </c>
      <c r="I4976">
        <v>15176.459000000001</v>
      </c>
      <c r="J4976">
        <v>6189359</v>
      </c>
      <c r="K4976">
        <v>4.3170000000000002</v>
      </c>
      <c r="L4976">
        <v>2.4529999999999998</v>
      </c>
      <c r="M4976">
        <v>684.41099999999994</v>
      </c>
      <c r="N4976">
        <v>279121</v>
      </c>
      <c r="O4976">
        <v>2.8279999999999998</v>
      </c>
      <c r="P4976">
        <v>4.7610000000000001</v>
      </c>
      <c r="Q4976">
        <v>448.29899999999998</v>
      </c>
      <c r="R4976">
        <v>182828</v>
      </c>
      <c r="S4976">
        <v>3.2000000000000001E-2</v>
      </c>
      <c r="T4976">
        <v>2.8359999999999999</v>
      </c>
      <c r="U4976">
        <v>5.0019999999999998</v>
      </c>
      <c r="V4976">
        <v>2040</v>
      </c>
      <c r="W4976">
        <v>8</v>
      </c>
      <c r="X4976">
        <f t="shared" si="168"/>
        <v>0</v>
      </c>
      <c r="Y4976">
        <f t="shared" si="169"/>
        <v>0</v>
      </c>
    </row>
    <row r="4977" spans="1:25" x14ac:dyDescent="0.2">
      <c r="A4977" t="s">
        <v>10574</v>
      </c>
      <c r="B4977" t="s">
        <v>1082</v>
      </c>
      <c r="C4977">
        <v>3</v>
      </c>
      <c r="D4977">
        <v>23</v>
      </c>
      <c r="E4977" t="s">
        <v>5296</v>
      </c>
      <c r="F4977">
        <v>317.18900000000002</v>
      </c>
      <c r="G4977">
        <v>98.575999999999993</v>
      </c>
      <c r="H4977">
        <v>43.414000000000001</v>
      </c>
      <c r="I4977">
        <v>31267.273000000001</v>
      </c>
      <c r="J4977">
        <v>12751616</v>
      </c>
      <c r="K4977">
        <v>38.606999999999999</v>
      </c>
      <c r="L4977">
        <v>18.472999999999999</v>
      </c>
      <c r="M4977">
        <v>12245.791999999999</v>
      </c>
      <c r="N4977">
        <v>4994156</v>
      </c>
      <c r="O4977">
        <v>12.340999999999999</v>
      </c>
      <c r="P4977">
        <v>18.681000000000001</v>
      </c>
      <c r="Q4977">
        <v>3914.5859999999998</v>
      </c>
      <c r="R4977">
        <v>1596471</v>
      </c>
      <c r="S4977">
        <v>0.14599999999999999</v>
      </c>
      <c r="T4977">
        <v>6.0970000000000004</v>
      </c>
      <c r="U4977">
        <v>46.27</v>
      </c>
      <c r="V4977">
        <v>18870</v>
      </c>
      <c r="W4977">
        <v>74</v>
      </c>
      <c r="X4977">
        <f t="shared" si="168"/>
        <v>3642.80672</v>
      </c>
      <c r="Y4977">
        <f t="shared" si="169"/>
        <v>68.241600000000005</v>
      </c>
    </row>
    <row r="4978" spans="1:25" x14ac:dyDescent="0.2">
      <c r="A4978" t="s">
        <v>10574</v>
      </c>
      <c r="B4978" t="s">
        <v>1082</v>
      </c>
      <c r="C4978">
        <v>3</v>
      </c>
      <c r="D4978">
        <v>24</v>
      </c>
      <c r="E4978" t="s">
        <v>1519</v>
      </c>
      <c r="F4978">
        <v>286.637</v>
      </c>
      <c r="G4978">
        <v>85.57</v>
      </c>
      <c r="H4978">
        <v>37.64</v>
      </c>
      <c r="I4978">
        <v>24527.464</v>
      </c>
      <c r="J4978">
        <v>10002945</v>
      </c>
      <c r="K4978">
        <v>54.755000000000003</v>
      </c>
      <c r="L4978">
        <v>28.411000000000001</v>
      </c>
      <c r="M4978">
        <v>15694.772999999999</v>
      </c>
      <c r="N4978">
        <v>6400741</v>
      </c>
      <c r="O4978">
        <v>3.9710000000000001</v>
      </c>
      <c r="P4978">
        <v>7.9939999999999998</v>
      </c>
      <c r="Q4978">
        <v>1138.1489999999999</v>
      </c>
      <c r="R4978">
        <v>464167</v>
      </c>
      <c r="S4978">
        <v>7.3999999999999996E-2</v>
      </c>
      <c r="T4978">
        <v>4.3479999999999999</v>
      </c>
      <c r="U4978">
        <v>21.259</v>
      </c>
      <c r="V4978">
        <v>8670</v>
      </c>
      <c r="W4978">
        <v>34</v>
      </c>
      <c r="X4978">
        <f t="shared" si="168"/>
        <v>533.19727999999986</v>
      </c>
      <c r="Y4978">
        <f t="shared" si="169"/>
        <v>23.441600000000001</v>
      </c>
    </row>
    <row r="4979" spans="1:25" x14ac:dyDescent="0.2">
      <c r="A4979" t="s">
        <v>10574</v>
      </c>
      <c r="B4979" t="s">
        <v>1082</v>
      </c>
      <c r="C4979">
        <v>3</v>
      </c>
      <c r="D4979">
        <v>25</v>
      </c>
      <c r="E4979" t="s">
        <v>5297</v>
      </c>
      <c r="F4979">
        <v>30.481000000000002</v>
      </c>
      <c r="G4979">
        <v>47.776000000000003</v>
      </c>
      <c r="H4979">
        <v>27.073</v>
      </c>
      <c r="I4979">
        <v>1456.2619999999999</v>
      </c>
      <c r="J4979">
        <v>593902</v>
      </c>
      <c r="K4979">
        <v>20.123000000000001</v>
      </c>
      <c r="L4979">
        <v>18.001000000000001</v>
      </c>
      <c r="M4979">
        <v>613.37599999999998</v>
      </c>
      <c r="N4979">
        <v>250151</v>
      </c>
      <c r="O4979">
        <v>6.4640000000000004</v>
      </c>
      <c r="P4979">
        <v>14.414999999999999</v>
      </c>
      <c r="Q4979">
        <v>197.023</v>
      </c>
      <c r="R4979">
        <v>80351</v>
      </c>
      <c r="S4979">
        <v>6.2E-2</v>
      </c>
      <c r="T4979">
        <v>3.9609999999999999</v>
      </c>
      <c r="U4979">
        <v>1.8759999999999999</v>
      </c>
      <c r="V4979">
        <v>765</v>
      </c>
      <c r="W4979">
        <v>3</v>
      </c>
      <c r="X4979">
        <f t="shared" si="168"/>
        <v>0</v>
      </c>
      <c r="Y4979">
        <f t="shared" si="169"/>
        <v>0</v>
      </c>
    </row>
    <row r="4980" spans="1:25" x14ac:dyDescent="0.2">
      <c r="A4980" t="s">
        <v>10574</v>
      </c>
      <c r="B4980" t="s">
        <v>1082</v>
      </c>
      <c r="C4980">
        <v>3</v>
      </c>
      <c r="D4980">
        <v>26</v>
      </c>
      <c r="E4980" t="s">
        <v>5298</v>
      </c>
      <c r="F4980">
        <v>232.273</v>
      </c>
      <c r="G4980">
        <v>86.394000000000005</v>
      </c>
      <c r="H4980">
        <v>41.411999999999999</v>
      </c>
      <c r="I4980">
        <v>20066.871999999999</v>
      </c>
      <c r="J4980">
        <v>8183798</v>
      </c>
      <c r="K4980">
        <v>8.141</v>
      </c>
      <c r="L4980">
        <v>5.4649999999999999</v>
      </c>
      <c r="M4980">
        <v>1890.9369999999999</v>
      </c>
      <c r="N4980">
        <v>771174</v>
      </c>
      <c r="O4980">
        <v>3.121</v>
      </c>
      <c r="P4980">
        <v>6.681</v>
      </c>
      <c r="Q4980">
        <v>724.87</v>
      </c>
      <c r="R4980">
        <v>295621</v>
      </c>
      <c r="S4980">
        <v>4.2999999999999997E-2</v>
      </c>
      <c r="T4980">
        <v>3.3140000000000001</v>
      </c>
      <c r="U4980">
        <v>10.004</v>
      </c>
      <c r="V4980">
        <v>4080</v>
      </c>
      <c r="W4980">
        <v>16</v>
      </c>
      <c r="X4980">
        <f t="shared" si="168"/>
        <v>70.324799999999968</v>
      </c>
      <c r="Y4980">
        <f t="shared" si="169"/>
        <v>3.2816000000000001</v>
      </c>
    </row>
    <row r="4981" spans="1:25" x14ac:dyDescent="0.2">
      <c r="A4981" t="s">
        <v>10574</v>
      </c>
      <c r="B4981" t="s">
        <v>1082</v>
      </c>
      <c r="C4981">
        <v>3</v>
      </c>
      <c r="D4981">
        <v>27</v>
      </c>
      <c r="E4981" t="s">
        <v>5299</v>
      </c>
      <c r="F4981">
        <v>249.93199999999999</v>
      </c>
      <c r="G4981">
        <v>95.760999999999996</v>
      </c>
      <c r="H4981">
        <v>40.159999999999997</v>
      </c>
      <c r="I4981">
        <v>23933.807000000001</v>
      </c>
      <c r="J4981">
        <v>9760836</v>
      </c>
      <c r="K4981">
        <v>112.854</v>
      </c>
      <c r="L4981">
        <v>50.95</v>
      </c>
      <c r="M4981">
        <v>28205.913</v>
      </c>
      <c r="N4981">
        <v>11503113</v>
      </c>
      <c r="O4981">
        <v>10.191000000000001</v>
      </c>
      <c r="P4981">
        <v>19.898</v>
      </c>
      <c r="Q4981">
        <v>2546.9720000000002</v>
      </c>
      <c r="R4981">
        <v>1038722</v>
      </c>
      <c r="S4981">
        <v>0.14299999999999999</v>
      </c>
      <c r="T4981">
        <v>6.0289999999999999</v>
      </c>
      <c r="U4981">
        <v>35.64</v>
      </c>
      <c r="V4981">
        <v>14535</v>
      </c>
      <c r="W4981">
        <v>57</v>
      </c>
      <c r="X4981">
        <f t="shared" si="168"/>
        <v>2111.0790400000005</v>
      </c>
      <c r="Y4981">
        <f t="shared" si="169"/>
        <v>49.201600000000006</v>
      </c>
    </row>
    <row r="4982" spans="1:25" x14ac:dyDescent="0.2">
      <c r="A4982" t="s">
        <v>10574</v>
      </c>
      <c r="B4982" t="s">
        <v>1082</v>
      </c>
      <c r="C4982">
        <v>3</v>
      </c>
      <c r="D4982">
        <v>28</v>
      </c>
      <c r="E4982" t="s">
        <v>5300</v>
      </c>
      <c r="F4982">
        <v>300.86799999999999</v>
      </c>
      <c r="G4982">
        <v>98.622</v>
      </c>
      <c r="H4982">
        <v>38.155000000000001</v>
      </c>
      <c r="I4982">
        <v>29672.137999999999</v>
      </c>
      <c r="J4982">
        <v>12101078</v>
      </c>
      <c r="K4982">
        <v>57.262999999999998</v>
      </c>
      <c r="L4982">
        <v>21.943999999999999</v>
      </c>
      <c r="M4982">
        <v>17228.683000000001</v>
      </c>
      <c r="N4982">
        <v>7026310</v>
      </c>
      <c r="O4982">
        <v>13.294</v>
      </c>
      <c r="P4982">
        <v>21.878</v>
      </c>
      <c r="Q4982">
        <v>3999.607</v>
      </c>
      <c r="R4982">
        <v>1631145</v>
      </c>
      <c r="S4982">
        <v>0.18099999999999999</v>
      </c>
      <c r="T4982">
        <v>6.7880000000000003</v>
      </c>
      <c r="U4982">
        <v>54.398000000000003</v>
      </c>
      <c r="V4982">
        <v>22185</v>
      </c>
      <c r="W4982">
        <v>87</v>
      </c>
      <c r="X4982">
        <f t="shared" si="168"/>
        <v>3738.0302400000005</v>
      </c>
      <c r="Y4982">
        <f t="shared" si="169"/>
        <v>82.801600000000022</v>
      </c>
    </row>
    <row r="4983" spans="1:25" x14ac:dyDescent="0.2">
      <c r="A4983" t="s">
        <v>10574</v>
      </c>
      <c r="B4983" t="s">
        <v>1082</v>
      </c>
      <c r="C4983">
        <v>3</v>
      </c>
      <c r="D4983">
        <v>29</v>
      </c>
      <c r="E4983" t="s">
        <v>5301</v>
      </c>
      <c r="F4983">
        <v>316.66899999999998</v>
      </c>
      <c r="G4983">
        <v>72.986999999999995</v>
      </c>
      <c r="H4983">
        <v>32.127000000000002</v>
      </c>
      <c r="I4983">
        <v>23112.646000000001</v>
      </c>
      <c r="J4983">
        <v>9425945</v>
      </c>
      <c r="K4983">
        <v>63.15</v>
      </c>
      <c r="L4983">
        <v>27.834</v>
      </c>
      <c r="M4983">
        <v>19997.607</v>
      </c>
      <c r="N4983">
        <v>8155550</v>
      </c>
      <c r="O4983">
        <v>7.6520000000000001</v>
      </c>
      <c r="P4983">
        <v>13.513999999999999</v>
      </c>
      <c r="Q4983">
        <v>2423.3009999999999</v>
      </c>
      <c r="R4983">
        <v>988286</v>
      </c>
      <c r="S4983">
        <v>0.113</v>
      </c>
      <c r="T4983">
        <v>5.3559999999999999</v>
      </c>
      <c r="U4983">
        <v>35.64</v>
      </c>
      <c r="V4983">
        <v>14535</v>
      </c>
      <c r="W4983">
        <v>57</v>
      </c>
      <c r="X4983">
        <f t="shared" si="168"/>
        <v>1972.5675200000003</v>
      </c>
      <c r="Y4983">
        <f t="shared" si="169"/>
        <v>49.201600000000006</v>
      </c>
    </row>
    <row r="4984" spans="1:25" x14ac:dyDescent="0.2">
      <c r="A4984" t="s">
        <v>10574</v>
      </c>
      <c r="B4984" t="s">
        <v>1082</v>
      </c>
      <c r="C4984">
        <v>3</v>
      </c>
      <c r="D4984">
        <v>30</v>
      </c>
      <c r="E4984" t="s">
        <v>5302</v>
      </c>
      <c r="F4984">
        <v>275.07299999999998</v>
      </c>
      <c r="G4984">
        <v>74.763999999999996</v>
      </c>
      <c r="H4984">
        <v>37.484999999999999</v>
      </c>
      <c r="I4984">
        <v>20565.471000000001</v>
      </c>
      <c r="J4984">
        <v>8387140</v>
      </c>
      <c r="K4984">
        <v>65.367000000000004</v>
      </c>
      <c r="L4984">
        <v>43.918999999999997</v>
      </c>
      <c r="M4984">
        <v>17980.633000000002</v>
      </c>
      <c r="N4984">
        <v>7332975</v>
      </c>
      <c r="O4984">
        <v>5.665</v>
      </c>
      <c r="P4984">
        <v>12.417</v>
      </c>
      <c r="Q4984">
        <v>1558.1880000000001</v>
      </c>
      <c r="R4984">
        <v>635470</v>
      </c>
      <c r="S4984">
        <v>9.8000000000000004E-2</v>
      </c>
      <c r="T4984">
        <v>4.992</v>
      </c>
      <c r="U4984">
        <v>26.885999999999999</v>
      </c>
      <c r="V4984">
        <v>10965</v>
      </c>
      <c r="W4984">
        <v>43</v>
      </c>
      <c r="X4984">
        <f t="shared" si="168"/>
        <v>1003.6409600000002</v>
      </c>
      <c r="Y4984">
        <f t="shared" si="169"/>
        <v>33.521599999999999</v>
      </c>
    </row>
    <row r="4985" spans="1:25" x14ac:dyDescent="0.2">
      <c r="A4985" t="s">
        <v>10574</v>
      </c>
      <c r="B4985" t="s">
        <v>1082</v>
      </c>
      <c r="C4985">
        <v>3</v>
      </c>
      <c r="D4985">
        <v>31</v>
      </c>
      <c r="E4985" t="s">
        <v>5303</v>
      </c>
      <c r="F4985">
        <v>158.93799999999999</v>
      </c>
      <c r="G4985">
        <v>93.164000000000001</v>
      </c>
      <c r="H4985">
        <v>42.018999999999998</v>
      </c>
      <c r="I4985">
        <v>14807.272000000001</v>
      </c>
      <c r="J4985">
        <v>6038795</v>
      </c>
      <c r="K4985">
        <v>4.1139999999999999</v>
      </c>
      <c r="L4985">
        <v>2.9860000000000002</v>
      </c>
      <c r="M4985">
        <v>653.81299999999999</v>
      </c>
      <c r="N4985">
        <v>266642</v>
      </c>
      <c r="O4985">
        <v>4.0529999999999999</v>
      </c>
      <c r="P4985">
        <v>9.8559999999999999</v>
      </c>
      <c r="Q4985">
        <v>644.23800000000006</v>
      </c>
      <c r="R4985">
        <v>262737</v>
      </c>
      <c r="S4985">
        <v>5.5E-2</v>
      </c>
      <c r="T4985">
        <v>3.7469999999999999</v>
      </c>
      <c r="U4985">
        <v>8.7539999999999996</v>
      </c>
      <c r="V4985">
        <v>3570</v>
      </c>
      <c r="W4985">
        <v>14</v>
      </c>
      <c r="X4985">
        <f t="shared" si="168"/>
        <v>0</v>
      </c>
      <c r="Y4985">
        <f t="shared" si="169"/>
        <v>1.0415999999999999</v>
      </c>
    </row>
    <row r="4986" spans="1:25" x14ac:dyDescent="0.2">
      <c r="A4986" t="s">
        <v>10574</v>
      </c>
      <c r="B4986" t="s">
        <v>1082</v>
      </c>
      <c r="C4986">
        <v>3</v>
      </c>
      <c r="D4986">
        <v>33</v>
      </c>
      <c r="E4986" t="s">
        <v>5304</v>
      </c>
      <c r="F4986">
        <v>302.803</v>
      </c>
      <c r="G4986">
        <v>78.408000000000001</v>
      </c>
      <c r="H4986">
        <v>35.826000000000001</v>
      </c>
      <c r="I4986">
        <v>23742.248</v>
      </c>
      <c r="J4986">
        <v>9682713</v>
      </c>
      <c r="K4986">
        <v>52.89</v>
      </c>
      <c r="L4986">
        <v>27.111000000000001</v>
      </c>
      <c r="M4986">
        <v>16015.377</v>
      </c>
      <c r="N4986">
        <v>6531492</v>
      </c>
      <c r="O4986">
        <v>5.6630000000000003</v>
      </c>
      <c r="P4986">
        <v>12.346</v>
      </c>
      <c r="Q4986">
        <v>1714.75</v>
      </c>
      <c r="R4986">
        <v>699320</v>
      </c>
      <c r="S4986">
        <v>9.2999999999999999E-2</v>
      </c>
      <c r="T4986">
        <v>4.867</v>
      </c>
      <c r="U4986">
        <v>28.137</v>
      </c>
      <c r="V4986">
        <v>11475</v>
      </c>
      <c r="W4986">
        <v>45</v>
      </c>
      <c r="X4986">
        <f t="shared" si="168"/>
        <v>1178.9904000000001</v>
      </c>
      <c r="Y4986">
        <f t="shared" si="169"/>
        <v>35.761600000000001</v>
      </c>
    </row>
    <row r="4987" spans="1:25" x14ac:dyDescent="0.2">
      <c r="A4987" t="s">
        <v>10574</v>
      </c>
      <c r="B4987" t="s">
        <v>1082</v>
      </c>
      <c r="C4987">
        <v>3</v>
      </c>
      <c r="D4987">
        <v>34</v>
      </c>
      <c r="E4987" t="s">
        <v>5305</v>
      </c>
      <c r="F4987">
        <v>306.72399999999999</v>
      </c>
      <c r="G4987">
        <v>79.744</v>
      </c>
      <c r="H4987">
        <v>33.170999999999999</v>
      </c>
      <c r="I4987">
        <v>24459.374</v>
      </c>
      <c r="J4987">
        <v>9975176</v>
      </c>
      <c r="K4987">
        <v>101.087</v>
      </c>
      <c r="L4987">
        <v>37.167000000000002</v>
      </c>
      <c r="M4987">
        <v>31005.651000000002</v>
      </c>
      <c r="N4987">
        <v>12644920</v>
      </c>
      <c r="O4987">
        <v>11.278</v>
      </c>
      <c r="P4987">
        <v>20.716999999999999</v>
      </c>
      <c r="Q4987">
        <v>3459.2640000000001</v>
      </c>
      <c r="R4987">
        <v>1410779</v>
      </c>
      <c r="S4987">
        <v>0.159</v>
      </c>
      <c r="T4987">
        <v>6.3659999999999997</v>
      </c>
      <c r="U4987">
        <v>48.771000000000001</v>
      </c>
      <c r="V4987">
        <v>19890</v>
      </c>
      <c r="W4987">
        <v>78</v>
      </c>
      <c r="X4987">
        <f t="shared" si="168"/>
        <v>3132.8460800000007</v>
      </c>
      <c r="Y4987">
        <f t="shared" si="169"/>
        <v>72.721600000000009</v>
      </c>
    </row>
    <row r="4988" spans="1:25" x14ac:dyDescent="0.2">
      <c r="A4988" t="s">
        <v>10574</v>
      </c>
      <c r="B4988" t="s">
        <v>1082</v>
      </c>
      <c r="C4988">
        <v>3</v>
      </c>
      <c r="D4988">
        <v>35</v>
      </c>
      <c r="E4988" t="s">
        <v>5306</v>
      </c>
      <c r="F4988">
        <v>280.04599999999999</v>
      </c>
      <c r="G4988">
        <v>75.216999999999999</v>
      </c>
      <c r="H4988">
        <v>30.085000000000001</v>
      </c>
      <c r="I4988">
        <v>21064.203000000001</v>
      </c>
      <c r="J4988">
        <v>8590536</v>
      </c>
      <c r="K4988">
        <v>101.521</v>
      </c>
      <c r="L4988">
        <v>39.481999999999999</v>
      </c>
      <c r="M4988">
        <v>28430.651000000002</v>
      </c>
      <c r="N4988">
        <v>11594767</v>
      </c>
      <c r="O4988">
        <v>7.9560000000000004</v>
      </c>
      <c r="P4988">
        <v>13.92</v>
      </c>
      <c r="Q4988">
        <v>2228.145</v>
      </c>
      <c r="R4988">
        <v>908696</v>
      </c>
      <c r="S4988">
        <v>0.13600000000000001</v>
      </c>
      <c r="T4988">
        <v>5.8920000000000003</v>
      </c>
      <c r="U4988">
        <v>38.140999999999998</v>
      </c>
      <c r="V4988">
        <v>15555</v>
      </c>
      <c r="W4988">
        <v>61</v>
      </c>
      <c r="X4988">
        <f t="shared" si="168"/>
        <v>1753.9928000000002</v>
      </c>
      <c r="Y4988">
        <f t="shared" si="169"/>
        <v>53.681600000000003</v>
      </c>
    </row>
    <row r="4989" spans="1:25" x14ac:dyDescent="0.2">
      <c r="A4989" t="s">
        <v>10574</v>
      </c>
      <c r="B4989" t="s">
        <v>1082</v>
      </c>
      <c r="C4989">
        <v>3</v>
      </c>
      <c r="D4989">
        <v>36</v>
      </c>
      <c r="E4989" t="s">
        <v>5307</v>
      </c>
      <c r="F4989">
        <v>175.63900000000001</v>
      </c>
      <c r="G4989">
        <v>79.262</v>
      </c>
      <c r="H4989">
        <v>34.575000000000003</v>
      </c>
      <c r="I4989">
        <v>13921.53</v>
      </c>
      <c r="J4989">
        <v>5677566</v>
      </c>
      <c r="K4989">
        <v>68.016999999999996</v>
      </c>
      <c r="L4989">
        <v>36.31</v>
      </c>
      <c r="M4989">
        <v>11946.383</v>
      </c>
      <c r="N4989">
        <v>4872049</v>
      </c>
      <c r="O4989">
        <v>6.8710000000000004</v>
      </c>
      <c r="P4989">
        <v>17.071000000000002</v>
      </c>
      <c r="Q4989">
        <v>1206.7339999999999</v>
      </c>
      <c r="R4989">
        <v>492138</v>
      </c>
      <c r="S4989">
        <v>8.2000000000000003E-2</v>
      </c>
      <c r="T4989">
        <v>4.569</v>
      </c>
      <c r="U4989">
        <v>14.381</v>
      </c>
      <c r="V4989">
        <v>5865</v>
      </c>
      <c r="W4989">
        <v>23</v>
      </c>
      <c r="X4989">
        <f t="shared" si="168"/>
        <v>610.01247999999998</v>
      </c>
      <c r="Y4989">
        <f t="shared" si="169"/>
        <v>11.121600000000001</v>
      </c>
    </row>
    <row r="4990" spans="1:25" x14ac:dyDescent="0.2">
      <c r="A4990" t="s">
        <v>10574</v>
      </c>
      <c r="B4990" t="s">
        <v>1082</v>
      </c>
      <c r="C4990">
        <v>3</v>
      </c>
      <c r="D4990">
        <v>37</v>
      </c>
      <c r="E4990" t="s">
        <v>5308</v>
      </c>
      <c r="F4990">
        <v>280.536</v>
      </c>
      <c r="G4990">
        <v>84.484999999999999</v>
      </c>
      <c r="H4990">
        <v>38.256</v>
      </c>
      <c r="I4990">
        <v>23701.181</v>
      </c>
      <c r="J4990">
        <v>9665965</v>
      </c>
      <c r="K4990">
        <v>38.731000000000002</v>
      </c>
      <c r="L4990">
        <v>13.666</v>
      </c>
      <c r="M4990">
        <v>10865.53</v>
      </c>
      <c r="N4990">
        <v>4431249</v>
      </c>
      <c r="O4990">
        <v>10.602</v>
      </c>
      <c r="P4990">
        <v>18.562999999999999</v>
      </c>
      <c r="Q4990">
        <v>2974.3009999999999</v>
      </c>
      <c r="R4990">
        <v>1212998</v>
      </c>
      <c r="S4990">
        <v>0.13600000000000001</v>
      </c>
      <c r="T4990">
        <v>5.8869999999999996</v>
      </c>
      <c r="U4990">
        <v>38.140999999999998</v>
      </c>
      <c r="V4990">
        <v>15555</v>
      </c>
      <c r="W4990">
        <v>61</v>
      </c>
      <c r="X4990">
        <f t="shared" si="168"/>
        <v>2589.6875200000004</v>
      </c>
      <c r="Y4990">
        <f t="shared" si="169"/>
        <v>53.681600000000003</v>
      </c>
    </row>
    <row r="4991" spans="1:25" x14ac:dyDescent="0.2">
      <c r="A4991" t="s">
        <v>10574</v>
      </c>
      <c r="B4991" t="s">
        <v>1082</v>
      </c>
      <c r="C4991">
        <v>3</v>
      </c>
      <c r="D4991">
        <v>38</v>
      </c>
      <c r="E4991" t="s">
        <v>5309</v>
      </c>
      <c r="F4991">
        <v>110.434</v>
      </c>
      <c r="G4991">
        <v>61.570999999999998</v>
      </c>
      <c r="H4991">
        <v>31.945</v>
      </c>
      <c r="I4991">
        <v>6799.4949999999999</v>
      </c>
      <c r="J4991">
        <v>2773013</v>
      </c>
      <c r="K4991">
        <v>4.016</v>
      </c>
      <c r="L4991">
        <v>2.0190000000000001</v>
      </c>
      <c r="M4991">
        <v>443.476</v>
      </c>
      <c r="N4991">
        <v>180861</v>
      </c>
      <c r="O4991">
        <v>4.01</v>
      </c>
      <c r="P4991">
        <v>11.315</v>
      </c>
      <c r="Q4991">
        <v>442.80399999999997</v>
      </c>
      <c r="R4991">
        <v>180587</v>
      </c>
      <c r="S4991">
        <v>0.04</v>
      </c>
      <c r="T4991">
        <v>3.1789999999999998</v>
      </c>
      <c r="U4991">
        <v>4.3769999999999998</v>
      </c>
      <c r="V4991">
        <v>1785</v>
      </c>
      <c r="W4991">
        <v>7</v>
      </c>
      <c r="X4991">
        <f t="shared" si="168"/>
        <v>0</v>
      </c>
      <c r="Y4991">
        <f t="shared" si="169"/>
        <v>0</v>
      </c>
    </row>
    <row r="4992" spans="1:25" x14ac:dyDescent="0.2">
      <c r="A4992" t="s">
        <v>10574</v>
      </c>
      <c r="B4992" t="s">
        <v>1082</v>
      </c>
      <c r="C4992">
        <v>3</v>
      </c>
      <c r="D4992">
        <v>39</v>
      </c>
      <c r="E4992" t="s">
        <v>5310</v>
      </c>
      <c r="F4992">
        <v>283.96600000000001</v>
      </c>
      <c r="G4992">
        <v>99.480999999999995</v>
      </c>
      <c r="H4992">
        <v>42.246000000000002</v>
      </c>
      <c r="I4992">
        <v>28249.274000000001</v>
      </c>
      <c r="J4992">
        <v>11520797</v>
      </c>
      <c r="K4992">
        <v>16.103999999999999</v>
      </c>
      <c r="L4992">
        <v>12.432</v>
      </c>
      <c r="M4992">
        <v>4573.0569999999998</v>
      </c>
      <c r="N4992">
        <v>1865013</v>
      </c>
      <c r="O4992">
        <v>3.7589999999999999</v>
      </c>
      <c r="P4992">
        <v>9.92</v>
      </c>
      <c r="Q4992">
        <v>1067.4639999999999</v>
      </c>
      <c r="R4992">
        <v>435340</v>
      </c>
      <c r="S4992">
        <v>4.3999999999999997E-2</v>
      </c>
      <c r="T4992">
        <v>3.351</v>
      </c>
      <c r="U4992">
        <v>12.505000000000001</v>
      </c>
      <c r="V4992">
        <v>5100</v>
      </c>
      <c r="W4992">
        <v>20</v>
      </c>
      <c r="X4992">
        <f t="shared" si="168"/>
        <v>454.03007999999994</v>
      </c>
      <c r="Y4992">
        <f t="shared" si="169"/>
        <v>7.7616000000000005</v>
      </c>
    </row>
    <row r="4993" spans="1:25" x14ac:dyDescent="0.2">
      <c r="A4993" t="s">
        <v>10574</v>
      </c>
      <c r="B4993" t="s">
        <v>1082</v>
      </c>
      <c r="C4993">
        <v>3</v>
      </c>
      <c r="D4993">
        <v>40</v>
      </c>
      <c r="E4993" t="s">
        <v>5311</v>
      </c>
      <c r="F4993">
        <v>115.584</v>
      </c>
      <c r="G4993">
        <v>64.284999999999997</v>
      </c>
      <c r="H4993">
        <v>33.442999999999998</v>
      </c>
      <c r="I4993">
        <v>7430.2340000000004</v>
      </c>
      <c r="J4993">
        <v>3030245</v>
      </c>
      <c r="K4993">
        <v>4.0419999999999998</v>
      </c>
      <c r="L4993">
        <v>2.246</v>
      </c>
      <c r="M4993">
        <v>467.14299999999997</v>
      </c>
      <c r="N4993">
        <v>190513</v>
      </c>
      <c r="O4993">
        <v>3.456</v>
      </c>
      <c r="P4993">
        <v>8.1669999999999998</v>
      </c>
      <c r="Q4993">
        <v>399.423</v>
      </c>
      <c r="R4993">
        <v>162895</v>
      </c>
      <c r="S4993">
        <v>3.2000000000000001E-2</v>
      </c>
      <c r="T4993">
        <v>2.8769999999999998</v>
      </c>
      <c r="U4993">
        <v>3.7519999999999998</v>
      </c>
      <c r="V4993">
        <v>1530</v>
      </c>
      <c r="W4993">
        <v>6</v>
      </c>
      <c r="X4993">
        <f t="shared" si="168"/>
        <v>0</v>
      </c>
      <c r="Y4993">
        <f t="shared" si="169"/>
        <v>0</v>
      </c>
    </row>
    <row r="4994" spans="1:25" x14ac:dyDescent="0.2">
      <c r="A4994" t="s">
        <v>10574</v>
      </c>
      <c r="B4994" t="s">
        <v>1082</v>
      </c>
      <c r="C4994">
        <v>3</v>
      </c>
      <c r="D4994">
        <v>41</v>
      </c>
      <c r="E4994" t="s">
        <v>5312</v>
      </c>
      <c r="F4994">
        <v>259.108</v>
      </c>
      <c r="G4994">
        <v>74.323999999999998</v>
      </c>
      <c r="H4994">
        <v>35.286999999999999</v>
      </c>
      <c r="I4994">
        <v>19257.901999999998</v>
      </c>
      <c r="J4994">
        <v>7853879</v>
      </c>
      <c r="K4994">
        <v>33.396000000000001</v>
      </c>
      <c r="L4994">
        <v>31.925999999999998</v>
      </c>
      <c r="M4994">
        <v>8653.2800000000007</v>
      </c>
      <c r="N4994">
        <v>3529035</v>
      </c>
      <c r="O4994">
        <v>3.552</v>
      </c>
      <c r="P4994">
        <v>8.3279999999999994</v>
      </c>
      <c r="Q4994">
        <v>920.375</v>
      </c>
      <c r="R4994">
        <v>375353</v>
      </c>
      <c r="S4994">
        <v>4.8000000000000001E-2</v>
      </c>
      <c r="T4994">
        <v>3.508</v>
      </c>
      <c r="U4994">
        <v>12.505000000000001</v>
      </c>
      <c r="V4994">
        <v>5100</v>
      </c>
      <c r="W4994">
        <v>20</v>
      </c>
      <c r="X4994">
        <f t="shared" si="168"/>
        <v>289.29039999999998</v>
      </c>
      <c r="Y4994">
        <f t="shared" si="169"/>
        <v>7.7616000000000005</v>
      </c>
    </row>
    <row r="4995" spans="1:25" x14ac:dyDescent="0.2">
      <c r="A4995" t="s">
        <v>10574</v>
      </c>
      <c r="B4995" t="s">
        <v>1082</v>
      </c>
      <c r="C4995">
        <v>3</v>
      </c>
      <c r="D4995">
        <v>42</v>
      </c>
      <c r="E4995" t="s">
        <v>5313</v>
      </c>
      <c r="F4995">
        <v>149.58799999999999</v>
      </c>
      <c r="G4995">
        <v>85.584999999999994</v>
      </c>
      <c r="H4995">
        <v>34.375</v>
      </c>
      <c r="I4995">
        <v>12802.504000000001</v>
      </c>
      <c r="J4995">
        <v>5221198</v>
      </c>
      <c r="K4995">
        <v>42.439</v>
      </c>
      <c r="L4995">
        <v>18.632000000000001</v>
      </c>
      <c r="M4995">
        <v>6348.4229999999998</v>
      </c>
      <c r="N4995">
        <v>2589054</v>
      </c>
      <c r="O4995">
        <v>6.6820000000000004</v>
      </c>
      <c r="P4995">
        <v>16.911999999999999</v>
      </c>
      <c r="Q4995">
        <v>999.548</v>
      </c>
      <c r="R4995">
        <v>407642</v>
      </c>
      <c r="S4995">
        <v>9.1999999999999998E-2</v>
      </c>
      <c r="T4995">
        <v>4.8419999999999996</v>
      </c>
      <c r="U4995">
        <v>13.756</v>
      </c>
      <c r="V4995">
        <v>5610</v>
      </c>
      <c r="W4995">
        <v>22</v>
      </c>
      <c r="X4995">
        <f t="shared" si="168"/>
        <v>377.96415999999999</v>
      </c>
      <c r="Y4995">
        <f t="shared" si="169"/>
        <v>10.0016</v>
      </c>
    </row>
    <row r="4996" spans="1:25" x14ac:dyDescent="0.2">
      <c r="A4996" t="s">
        <v>10574</v>
      </c>
      <c r="B4996" t="s">
        <v>1082</v>
      </c>
      <c r="C4996">
        <v>3</v>
      </c>
      <c r="D4996">
        <v>43</v>
      </c>
      <c r="E4996" t="s">
        <v>5314</v>
      </c>
      <c r="F4996">
        <v>91.039000000000001</v>
      </c>
      <c r="G4996">
        <v>77.650999999999996</v>
      </c>
      <c r="H4996">
        <v>51.186999999999998</v>
      </c>
      <c r="I4996">
        <v>7069.2380000000003</v>
      </c>
      <c r="J4996">
        <v>2883021</v>
      </c>
      <c r="K4996">
        <v>10.87</v>
      </c>
      <c r="L4996">
        <v>15.696</v>
      </c>
      <c r="M4996">
        <v>989.54899999999998</v>
      </c>
      <c r="N4996">
        <v>403564</v>
      </c>
      <c r="O4996">
        <v>2.2429999999999999</v>
      </c>
      <c r="P4996">
        <v>5.0919999999999996</v>
      </c>
      <c r="Q4996">
        <v>204.21700000000001</v>
      </c>
      <c r="R4996">
        <v>83285</v>
      </c>
      <c r="S4996">
        <v>2.7E-2</v>
      </c>
      <c r="T4996">
        <v>2.6469999999999998</v>
      </c>
      <c r="U4996">
        <v>2.5009999999999999</v>
      </c>
      <c r="V4996">
        <v>1020</v>
      </c>
      <c r="W4996">
        <v>4</v>
      </c>
      <c r="X4996">
        <f t="shared" si="168"/>
        <v>0</v>
      </c>
      <c r="Y4996">
        <f t="shared" si="169"/>
        <v>0</v>
      </c>
    </row>
    <row r="4997" spans="1:25" x14ac:dyDescent="0.2">
      <c r="A4997" t="s">
        <v>10574</v>
      </c>
      <c r="B4997" t="s">
        <v>1082</v>
      </c>
      <c r="C4997">
        <v>3</v>
      </c>
      <c r="D4997">
        <v>44</v>
      </c>
      <c r="E4997" t="s">
        <v>5315</v>
      </c>
      <c r="F4997">
        <v>295.39999999999998</v>
      </c>
      <c r="G4997">
        <v>61.578000000000003</v>
      </c>
      <c r="H4997">
        <v>28.901</v>
      </c>
      <c r="I4997">
        <v>18190.185000000001</v>
      </c>
      <c r="J4997">
        <v>7418436</v>
      </c>
      <c r="K4997">
        <v>87.686000000000007</v>
      </c>
      <c r="L4997">
        <v>34.805</v>
      </c>
      <c r="M4997">
        <v>25902.402999999998</v>
      </c>
      <c r="N4997">
        <v>10563681</v>
      </c>
      <c r="O4997">
        <v>11.003</v>
      </c>
      <c r="P4997">
        <v>17.827000000000002</v>
      </c>
      <c r="Q4997">
        <v>3250.1970000000001</v>
      </c>
      <c r="R4997">
        <v>1325516</v>
      </c>
      <c r="S4997">
        <v>0.157</v>
      </c>
      <c r="T4997">
        <v>6.3179999999999996</v>
      </c>
      <c r="U4997">
        <v>46.27</v>
      </c>
      <c r="V4997">
        <v>18870</v>
      </c>
      <c r="W4997">
        <v>74</v>
      </c>
      <c r="X4997">
        <f t="shared" si="168"/>
        <v>2898.6910400000006</v>
      </c>
      <c r="Y4997">
        <f t="shared" si="169"/>
        <v>68.241600000000005</v>
      </c>
    </row>
    <row r="4998" spans="1:25" x14ac:dyDescent="0.2">
      <c r="A4998" t="s">
        <v>10574</v>
      </c>
      <c r="B4998" t="s">
        <v>1082</v>
      </c>
      <c r="C4998">
        <v>4</v>
      </c>
      <c r="D4998">
        <v>1</v>
      </c>
      <c r="E4998" t="s">
        <v>5316</v>
      </c>
      <c r="F4998">
        <v>198.31200000000001</v>
      </c>
      <c r="G4998">
        <v>92.983999999999995</v>
      </c>
      <c r="H4998">
        <v>39.518000000000001</v>
      </c>
      <c r="I4998">
        <v>18439.819</v>
      </c>
      <c r="J4998">
        <v>7520243</v>
      </c>
      <c r="K4998">
        <v>47.718000000000004</v>
      </c>
      <c r="L4998">
        <v>23.815000000000001</v>
      </c>
      <c r="M4998">
        <v>9463.1560000000009</v>
      </c>
      <c r="N4998">
        <v>3859324</v>
      </c>
      <c r="O4998">
        <v>7.2229999999999999</v>
      </c>
      <c r="P4998">
        <v>14.401999999999999</v>
      </c>
      <c r="Q4998">
        <v>1432.335</v>
      </c>
      <c r="R4998">
        <v>584144</v>
      </c>
      <c r="S4998">
        <v>8.5000000000000006E-2</v>
      </c>
      <c r="T4998">
        <v>4.6580000000000004</v>
      </c>
      <c r="U4998">
        <v>16.882000000000001</v>
      </c>
      <c r="V4998">
        <v>6885</v>
      </c>
      <c r="W4998">
        <v>27</v>
      </c>
      <c r="X4998">
        <f t="shared" si="168"/>
        <v>862.68560000000002</v>
      </c>
      <c r="Y4998">
        <f t="shared" si="169"/>
        <v>15.601600000000001</v>
      </c>
    </row>
    <row r="4999" spans="1:25" x14ac:dyDescent="0.2">
      <c r="A4999" t="s">
        <v>10574</v>
      </c>
      <c r="B4999" t="s">
        <v>1082</v>
      </c>
      <c r="C4999">
        <v>4</v>
      </c>
      <c r="D4999">
        <v>2</v>
      </c>
      <c r="E4999" t="s">
        <v>5317</v>
      </c>
      <c r="F4999">
        <v>295.10599999999999</v>
      </c>
      <c r="G4999">
        <v>77.655000000000001</v>
      </c>
      <c r="H4999">
        <v>32.920999999999999</v>
      </c>
      <c r="I4999">
        <v>22916.57</v>
      </c>
      <c r="J4999">
        <v>9345980</v>
      </c>
      <c r="K4999">
        <v>79.040000000000006</v>
      </c>
      <c r="L4999">
        <v>43.326000000000001</v>
      </c>
      <c r="M4999">
        <v>23325.212</v>
      </c>
      <c r="N4999">
        <v>9512635</v>
      </c>
      <c r="O4999">
        <v>8.99</v>
      </c>
      <c r="P4999">
        <v>18.510999999999999</v>
      </c>
      <c r="Q4999">
        <v>2653.0630000000001</v>
      </c>
      <c r="R4999">
        <v>1081989</v>
      </c>
      <c r="S4999">
        <v>0.127</v>
      </c>
      <c r="T4999">
        <v>5.6920000000000002</v>
      </c>
      <c r="U4999">
        <v>37.515999999999998</v>
      </c>
      <c r="V4999">
        <v>15300</v>
      </c>
      <c r="W4999">
        <v>60</v>
      </c>
      <c r="X4999">
        <f t="shared" si="168"/>
        <v>2229.9009600000004</v>
      </c>
      <c r="Y4999">
        <f t="shared" si="169"/>
        <v>52.561600000000006</v>
      </c>
    </row>
    <row r="5000" spans="1:25" x14ac:dyDescent="0.2">
      <c r="A5000" t="s">
        <v>10574</v>
      </c>
      <c r="B5000" t="s">
        <v>1082</v>
      </c>
      <c r="C5000">
        <v>4</v>
      </c>
      <c r="D5000">
        <v>3</v>
      </c>
      <c r="E5000" t="s">
        <v>5318</v>
      </c>
      <c r="F5000">
        <v>166.72</v>
      </c>
      <c r="G5000">
        <v>85.301000000000002</v>
      </c>
      <c r="H5000">
        <v>45.591000000000001</v>
      </c>
      <c r="I5000">
        <v>14221.405000000001</v>
      </c>
      <c r="J5000">
        <v>5799863</v>
      </c>
      <c r="K5000">
        <v>5.6790000000000003</v>
      </c>
      <c r="L5000">
        <v>3.101</v>
      </c>
      <c r="M5000">
        <v>946.88099999999997</v>
      </c>
      <c r="N5000">
        <v>386163</v>
      </c>
      <c r="O5000">
        <v>4.2489999999999997</v>
      </c>
      <c r="P5000">
        <v>8.8970000000000002</v>
      </c>
      <c r="Q5000">
        <v>708.31600000000003</v>
      </c>
      <c r="R5000">
        <v>288870</v>
      </c>
      <c r="S5000">
        <v>4.9000000000000002E-2</v>
      </c>
      <c r="T5000">
        <v>3.5259999999999998</v>
      </c>
      <c r="U5000">
        <v>8.1280000000000001</v>
      </c>
      <c r="V5000">
        <v>3315</v>
      </c>
      <c r="W5000">
        <v>13</v>
      </c>
      <c r="X5000">
        <f t="shared" si="168"/>
        <v>51.784319999999994</v>
      </c>
      <c r="Y5000">
        <f t="shared" si="169"/>
        <v>0</v>
      </c>
    </row>
    <row r="5001" spans="1:25" x14ac:dyDescent="0.2">
      <c r="A5001" t="s">
        <v>10574</v>
      </c>
      <c r="B5001" t="s">
        <v>1082</v>
      </c>
      <c r="C5001">
        <v>4</v>
      </c>
      <c r="D5001">
        <v>4</v>
      </c>
      <c r="E5001" t="s">
        <v>5319</v>
      </c>
      <c r="F5001">
        <v>233.035</v>
      </c>
      <c r="G5001">
        <v>83.352000000000004</v>
      </c>
      <c r="H5001">
        <v>38.895000000000003</v>
      </c>
      <c r="I5001">
        <v>19424.059000000001</v>
      </c>
      <c r="J5001">
        <v>7921642</v>
      </c>
      <c r="K5001">
        <v>30.574999999999999</v>
      </c>
      <c r="L5001">
        <v>26.024999999999999</v>
      </c>
      <c r="M5001">
        <v>7125.0159999999996</v>
      </c>
      <c r="N5001">
        <v>2905769</v>
      </c>
      <c r="O5001">
        <v>5.7439999999999998</v>
      </c>
      <c r="P5001">
        <v>12.045999999999999</v>
      </c>
      <c r="Q5001">
        <v>1338.577</v>
      </c>
      <c r="R5001">
        <v>545907</v>
      </c>
      <c r="S5001">
        <v>0.10199999999999999</v>
      </c>
      <c r="T5001">
        <v>5.0979999999999999</v>
      </c>
      <c r="U5001">
        <v>23.76</v>
      </c>
      <c r="V5001">
        <v>9690</v>
      </c>
      <c r="W5001">
        <v>38</v>
      </c>
      <c r="X5001">
        <f t="shared" si="168"/>
        <v>757.67664000000002</v>
      </c>
      <c r="Y5001">
        <f t="shared" si="169"/>
        <v>27.921600000000002</v>
      </c>
    </row>
    <row r="5002" spans="1:25" x14ac:dyDescent="0.2">
      <c r="A5002" t="s">
        <v>10574</v>
      </c>
      <c r="B5002" t="s">
        <v>1082</v>
      </c>
      <c r="C5002">
        <v>4</v>
      </c>
      <c r="D5002">
        <v>5</v>
      </c>
      <c r="E5002" t="s">
        <v>5320</v>
      </c>
      <c r="F5002">
        <v>62.764000000000003</v>
      </c>
      <c r="G5002">
        <v>107.116</v>
      </c>
      <c r="H5002">
        <v>51.71</v>
      </c>
      <c r="I5002">
        <v>6723.0609999999997</v>
      </c>
      <c r="J5002">
        <v>2741841</v>
      </c>
      <c r="K5002">
        <v>4.843</v>
      </c>
      <c r="L5002">
        <v>3.0070000000000001</v>
      </c>
      <c r="M5002">
        <v>303.93799999999999</v>
      </c>
      <c r="N5002">
        <v>123954</v>
      </c>
      <c r="O5002">
        <v>7.016</v>
      </c>
      <c r="P5002">
        <v>17.399000000000001</v>
      </c>
      <c r="Q5002">
        <v>440.33699999999999</v>
      </c>
      <c r="R5002">
        <v>179581</v>
      </c>
      <c r="S5002">
        <v>0.1</v>
      </c>
      <c r="T5002">
        <v>5.0389999999999997</v>
      </c>
      <c r="U5002">
        <v>6.2530000000000001</v>
      </c>
      <c r="V5002">
        <v>2550</v>
      </c>
      <c r="W5002">
        <v>10</v>
      </c>
      <c r="X5002">
        <f t="shared" si="168"/>
        <v>0</v>
      </c>
      <c r="Y5002">
        <f t="shared" si="169"/>
        <v>0</v>
      </c>
    </row>
    <row r="5003" spans="1:25" x14ac:dyDescent="0.2">
      <c r="A5003" t="s">
        <v>10574</v>
      </c>
      <c r="B5003" t="s">
        <v>1082</v>
      </c>
      <c r="C5003">
        <v>4</v>
      </c>
      <c r="D5003">
        <v>6</v>
      </c>
      <c r="E5003" t="s">
        <v>5321</v>
      </c>
      <c r="F5003">
        <v>144.655</v>
      </c>
      <c r="G5003">
        <v>114.20099999999999</v>
      </c>
      <c r="H5003">
        <v>54.965000000000003</v>
      </c>
      <c r="I5003">
        <v>16519.702000000001</v>
      </c>
      <c r="J5003">
        <v>6737169</v>
      </c>
      <c r="K5003">
        <v>5.2779999999999996</v>
      </c>
      <c r="L5003">
        <v>2.694</v>
      </c>
      <c r="M5003">
        <v>763.41600000000005</v>
      </c>
      <c r="N5003">
        <v>311341</v>
      </c>
      <c r="O5003">
        <v>4.91</v>
      </c>
      <c r="P5003">
        <v>12.159000000000001</v>
      </c>
      <c r="Q5003">
        <v>710.30200000000002</v>
      </c>
      <c r="R5003">
        <v>289680</v>
      </c>
      <c r="S5003">
        <v>6.9000000000000006E-2</v>
      </c>
      <c r="T5003">
        <v>4.1989999999999998</v>
      </c>
      <c r="U5003">
        <v>10.004</v>
      </c>
      <c r="V5003">
        <v>4080</v>
      </c>
      <c r="W5003">
        <v>16</v>
      </c>
      <c r="X5003">
        <f t="shared" si="168"/>
        <v>54.008639999999986</v>
      </c>
      <c r="Y5003">
        <f t="shared" si="169"/>
        <v>3.2816000000000001</v>
      </c>
    </row>
    <row r="5004" spans="1:25" x14ac:dyDescent="0.2">
      <c r="A5004" t="s">
        <v>10574</v>
      </c>
      <c r="B5004" t="s">
        <v>1082</v>
      </c>
      <c r="C5004">
        <v>4</v>
      </c>
      <c r="D5004">
        <v>7</v>
      </c>
      <c r="E5004" t="s">
        <v>5322</v>
      </c>
      <c r="F5004">
        <v>179.02</v>
      </c>
      <c r="G5004">
        <v>92.680999999999997</v>
      </c>
      <c r="H5004">
        <v>46.972000000000001</v>
      </c>
      <c r="I5004">
        <v>16591.690999999999</v>
      </c>
      <c r="J5004">
        <v>6766528</v>
      </c>
      <c r="K5004">
        <v>4.6669999999999998</v>
      </c>
      <c r="L5004">
        <v>2.8679999999999999</v>
      </c>
      <c r="M5004">
        <v>835.495</v>
      </c>
      <c r="N5004">
        <v>340737</v>
      </c>
      <c r="O5004">
        <v>3.23</v>
      </c>
      <c r="P5004">
        <v>6.2519999999999998</v>
      </c>
      <c r="Q5004">
        <v>578.197</v>
      </c>
      <c r="R5004">
        <v>235804</v>
      </c>
      <c r="S5004">
        <v>4.9000000000000002E-2</v>
      </c>
      <c r="T5004">
        <v>3.5310000000000001</v>
      </c>
      <c r="U5004">
        <v>8.7539999999999996</v>
      </c>
      <c r="V5004">
        <v>3570</v>
      </c>
      <c r="W5004">
        <v>14</v>
      </c>
      <c r="X5004">
        <f t="shared" si="168"/>
        <v>0</v>
      </c>
      <c r="Y5004">
        <f t="shared" si="169"/>
        <v>1.0415999999999999</v>
      </c>
    </row>
    <row r="5005" spans="1:25" x14ac:dyDescent="0.2">
      <c r="A5005" t="s">
        <v>10574</v>
      </c>
      <c r="B5005" t="s">
        <v>1082</v>
      </c>
      <c r="C5005">
        <v>4</v>
      </c>
      <c r="D5005">
        <v>9</v>
      </c>
      <c r="E5005" t="s">
        <v>5323</v>
      </c>
      <c r="F5005">
        <v>324.54300000000001</v>
      </c>
      <c r="G5005">
        <v>90.039000000000001</v>
      </c>
      <c r="H5005">
        <v>37.875999999999998</v>
      </c>
      <c r="I5005">
        <v>29221.573</v>
      </c>
      <c r="J5005">
        <v>11917326</v>
      </c>
      <c r="K5005">
        <v>71.652000000000001</v>
      </c>
      <c r="L5005">
        <v>28.076000000000001</v>
      </c>
      <c r="M5005">
        <v>23254.206999999999</v>
      </c>
      <c r="N5005">
        <v>9483677</v>
      </c>
      <c r="O5005">
        <v>25.277999999999999</v>
      </c>
      <c r="P5005">
        <v>35.392000000000003</v>
      </c>
      <c r="Q5005">
        <v>8203.8649999999998</v>
      </c>
      <c r="R5005">
        <v>3345752</v>
      </c>
      <c r="S5005">
        <v>0.121</v>
      </c>
      <c r="T5005">
        <v>5.5620000000000003</v>
      </c>
      <c r="U5005">
        <v>39.392000000000003</v>
      </c>
      <c r="V5005">
        <v>16065</v>
      </c>
      <c r="W5005">
        <v>63</v>
      </c>
      <c r="X5005">
        <f t="shared" si="168"/>
        <v>8446.7992000000013</v>
      </c>
      <c r="Y5005">
        <f t="shared" si="169"/>
        <v>55.921600000000005</v>
      </c>
    </row>
    <row r="5006" spans="1:25" x14ac:dyDescent="0.2">
      <c r="A5006" t="s">
        <v>10574</v>
      </c>
      <c r="B5006" t="s">
        <v>1082</v>
      </c>
      <c r="C5006">
        <v>4</v>
      </c>
      <c r="D5006">
        <v>11</v>
      </c>
      <c r="E5006" t="s">
        <v>5324</v>
      </c>
      <c r="F5006">
        <v>314.37200000000001</v>
      </c>
      <c r="G5006">
        <v>91.221000000000004</v>
      </c>
      <c r="H5006">
        <v>43.993000000000002</v>
      </c>
      <c r="I5006">
        <v>28677.191999999999</v>
      </c>
      <c r="J5006">
        <v>11695313</v>
      </c>
      <c r="K5006">
        <v>24.55</v>
      </c>
      <c r="L5006">
        <v>23.073</v>
      </c>
      <c r="M5006">
        <v>7717.7</v>
      </c>
      <c r="N5006">
        <v>3147481</v>
      </c>
      <c r="O5006">
        <v>6.3940000000000001</v>
      </c>
      <c r="P5006">
        <v>13.757999999999999</v>
      </c>
      <c r="Q5006">
        <v>2010.182</v>
      </c>
      <c r="R5006">
        <v>819805</v>
      </c>
      <c r="S5006">
        <v>7.1999999999999995E-2</v>
      </c>
      <c r="T5006">
        <v>4.2720000000000002</v>
      </c>
      <c r="U5006">
        <v>22.51</v>
      </c>
      <c r="V5006">
        <v>9180</v>
      </c>
      <c r="W5006">
        <v>36</v>
      </c>
      <c r="X5006">
        <f t="shared" si="168"/>
        <v>1509.8742400000001</v>
      </c>
      <c r="Y5006">
        <f t="shared" si="169"/>
        <v>25.681600000000003</v>
      </c>
    </row>
    <row r="5007" spans="1:25" x14ac:dyDescent="0.2">
      <c r="A5007" t="s">
        <v>10574</v>
      </c>
      <c r="B5007" t="s">
        <v>1082</v>
      </c>
      <c r="C5007">
        <v>4</v>
      </c>
      <c r="D5007">
        <v>12</v>
      </c>
      <c r="E5007" t="s">
        <v>5325</v>
      </c>
      <c r="F5007">
        <v>278.16000000000003</v>
      </c>
      <c r="G5007">
        <v>86.83</v>
      </c>
      <c r="H5007">
        <v>40.857999999999997</v>
      </c>
      <c r="I5007">
        <v>24152.697</v>
      </c>
      <c r="J5007">
        <v>9850105</v>
      </c>
      <c r="K5007">
        <v>46.423000000000002</v>
      </c>
      <c r="L5007">
        <v>18.823</v>
      </c>
      <c r="M5007">
        <v>12913.004999999999</v>
      </c>
      <c r="N5007">
        <v>5266263</v>
      </c>
      <c r="O5007">
        <v>19.933</v>
      </c>
      <c r="P5007">
        <v>31.616</v>
      </c>
      <c r="Q5007">
        <v>5544.6940000000004</v>
      </c>
      <c r="R5007">
        <v>2261272</v>
      </c>
      <c r="S5007">
        <v>0.13500000000000001</v>
      </c>
      <c r="T5007">
        <v>5.8630000000000004</v>
      </c>
      <c r="U5007">
        <v>37.515999999999998</v>
      </c>
      <c r="V5007">
        <v>15300</v>
      </c>
      <c r="W5007">
        <v>60</v>
      </c>
      <c r="X5007">
        <f t="shared" si="168"/>
        <v>5468.5276800000011</v>
      </c>
      <c r="Y5007">
        <f t="shared" si="169"/>
        <v>52.561600000000006</v>
      </c>
    </row>
    <row r="5008" spans="1:25" x14ac:dyDescent="0.2">
      <c r="A5008" t="s">
        <v>10574</v>
      </c>
      <c r="B5008" t="s">
        <v>1082</v>
      </c>
      <c r="C5008">
        <v>4</v>
      </c>
      <c r="D5008">
        <v>13</v>
      </c>
      <c r="E5008" t="s">
        <v>5326</v>
      </c>
      <c r="F5008">
        <v>269.04599999999999</v>
      </c>
      <c r="G5008">
        <v>76.656000000000006</v>
      </c>
      <c r="H5008">
        <v>36.628999999999998</v>
      </c>
      <c r="I5008">
        <v>20623.861000000001</v>
      </c>
      <c r="J5008">
        <v>8410953</v>
      </c>
      <c r="K5008">
        <v>18.279</v>
      </c>
      <c r="L5008">
        <v>14.696</v>
      </c>
      <c r="M5008">
        <v>4917.9440000000004</v>
      </c>
      <c r="N5008">
        <v>2005667</v>
      </c>
      <c r="O5008">
        <v>4.9850000000000003</v>
      </c>
      <c r="P5008">
        <v>12.686999999999999</v>
      </c>
      <c r="Q5008">
        <v>1341.154</v>
      </c>
      <c r="R5008">
        <v>546958</v>
      </c>
      <c r="S5008">
        <v>7.6999999999999999E-2</v>
      </c>
      <c r="T5008">
        <v>4.4219999999999997</v>
      </c>
      <c r="U5008">
        <v>20.634</v>
      </c>
      <c r="V5008">
        <v>8415</v>
      </c>
      <c r="W5008">
        <v>33</v>
      </c>
      <c r="X5008">
        <f t="shared" si="168"/>
        <v>760.56288000000006</v>
      </c>
      <c r="Y5008">
        <f t="shared" si="169"/>
        <v>22.3216</v>
      </c>
    </row>
    <row r="5009" spans="1:25" x14ac:dyDescent="0.2">
      <c r="A5009" t="s">
        <v>10574</v>
      </c>
      <c r="B5009" t="s">
        <v>1082</v>
      </c>
      <c r="C5009">
        <v>5</v>
      </c>
      <c r="D5009">
        <v>1</v>
      </c>
      <c r="E5009" t="s">
        <v>5327</v>
      </c>
      <c r="F5009">
        <v>155.554</v>
      </c>
      <c r="G5009">
        <v>91.668999999999997</v>
      </c>
      <c r="H5009">
        <v>39.811</v>
      </c>
      <c r="I5009">
        <v>14259.414000000001</v>
      </c>
      <c r="J5009">
        <v>5815364</v>
      </c>
      <c r="K5009">
        <v>4.9669999999999996</v>
      </c>
      <c r="L5009">
        <v>2.4569999999999999</v>
      </c>
      <c r="M5009">
        <v>772.66</v>
      </c>
      <c r="N5009">
        <v>315111</v>
      </c>
      <c r="O5009">
        <v>3.0350000000000001</v>
      </c>
      <c r="P5009">
        <v>5.641</v>
      </c>
      <c r="Q5009">
        <v>472.07600000000002</v>
      </c>
      <c r="R5009">
        <v>192525</v>
      </c>
      <c r="S5009">
        <v>3.2000000000000001E-2</v>
      </c>
      <c r="T5009">
        <v>2.863</v>
      </c>
      <c r="U5009">
        <v>5.0019999999999998</v>
      </c>
      <c r="V5009">
        <v>2040</v>
      </c>
      <c r="W5009">
        <v>8</v>
      </c>
      <c r="X5009">
        <f t="shared" si="168"/>
        <v>0</v>
      </c>
      <c r="Y5009">
        <f t="shared" si="169"/>
        <v>0</v>
      </c>
    </row>
    <row r="5010" spans="1:25" x14ac:dyDescent="0.2">
      <c r="A5010" t="s">
        <v>10574</v>
      </c>
      <c r="B5010" t="s">
        <v>1082</v>
      </c>
      <c r="C5010">
        <v>5</v>
      </c>
      <c r="D5010">
        <v>2</v>
      </c>
      <c r="E5010" t="s">
        <v>5328</v>
      </c>
      <c r="F5010">
        <v>293.18900000000002</v>
      </c>
      <c r="G5010">
        <v>94.772999999999996</v>
      </c>
      <c r="H5010">
        <v>44.844000000000001</v>
      </c>
      <c r="I5010">
        <v>27786.452000000001</v>
      </c>
      <c r="J5010">
        <v>11332046</v>
      </c>
      <c r="K5010">
        <v>46.527000000000001</v>
      </c>
      <c r="L5010">
        <v>22.140999999999998</v>
      </c>
      <c r="M5010">
        <v>13641.138000000001</v>
      </c>
      <c r="N5010">
        <v>5563215</v>
      </c>
      <c r="O5010">
        <v>19.835999999999999</v>
      </c>
      <c r="P5010">
        <v>27.001000000000001</v>
      </c>
      <c r="Q5010">
        <v>5815.6970000000001</v>
      </c>
      <c r="R5010">
        <v>2371794</v>
      </c>
      <c r="S5010">
        <v>0.18099999999999999</v>
      </c>
      <c r="T5010">
        <v>6.7969999999999997</v>
      </c>
      <c r="U5010">
        <v>53.148000000000003</v>
      </c>
      <c r="V5010">
        <v>21675</v>
      </c>
      <c r="W5010">
        <v>85</v>
      </c>
      <c r="X5010">
        <f t="shared" si="168"/>
        <v>5772.0510400000012</v>
      </c>
      <c r="Y5010">
        <f t="shared" si="169"/>
        <v>80.561600000000013</v>
      </c>
    </row>
    <row r="5011" spans="1:25" x14ac:dyDescent="0.2">
      <c r="A5011" t="s">
        <v>10574</v>
      </c>
      <c r="B5011" t="s">
        <v>1082</v>
      </c>
      <c r="C5011">
        <v>5</v>
      </c>
      <c r="D5011">
        <v>3</v>
      </c>
      <c r="E5011" t="s">
        <v>5329</v>
      </c>
      <c r="F5011">
        <v>153.75200000000001</v>
      </c>
      <c r="G5011">
        <v>70.108000000000004</v>
      </c>
      <c r="H5011">
        <v>33.811999999999998</v>
      </c>
      <c r="I5011">
        <v>10779.258</v>
      </c>
      <c r="J5011">
        <v>4396065</v>
      </c>
      <c r="K5011">
        <v>37.405000000000001</v>
      </c>
      <c r="L5011">
        <v>23.242999999999999</v>
      </c>
      <c r="M5011">
        <v>5751.1469999999999</v>
      </c>
      <c r="N5011">
        <v>2345469</v>
      </c>
      <c r="O5011">
        <v>3.464</v>
      </c>
      <c r="P5011">
        <v>7.5659999999999998</v>
      </c>
      <c r="Q5011">
        <v>532.58699999999999</v>
      </c>
      <c r="R5011">
        <v>217203</v>
      </c>
      <c r="S5011">
        <v>4.9000000000000002E-2</v>
      </c>
      <c r="T5011">
        <v>3.5270000000000001</v>
      </c>
      <c r="U5011">
        <v>7.5030000000000001</v>
      </c>
      <c r="V5011">
        <v>3060</v>
      </c>
      <c r="W5011">
        <v>12</v>
      </c>
      <c r="X5011">
        <f t="shared" si="168"/>
        <v>0</v>
      </c>
      <c r="Y5011">
        <f t="shared" si="169"/>
        <v>0</v>
      </c>
    </row>
    <row r="5012" spans="1:25" x14ac:dyDescent="0.2">
      <c r="A5012" t="s">
        <v>10574</v>
      </c>
      <c r="B5012" t="s">
        <v>1082</v>
      </c>
      <c r="C5012">
        <v>5</v>
      </c>
      <c r="D5012">
        <v>4</v>
      </c>
      <c r="E5012" t="s">
        <v>5330</v>
      </c>
      <c r="F5012">
        <v>114.96299999999999</v>
      </c>
      <c r="G5012">
        <v>78.381</v>
      </c>
      <c r="H5012">
        <v>45.701000000000001</v>
      </c>
      <c r="I5012">
        <v>9010.9660000000003</v>
      </c>
      <c r="J5012">
        <v>3674909</v>
      </c>
      <c r="K5012">
        <v>5.3979999999999997</v>
      </c>
      <c r="L5012">
        <v>3.9830000000000001</v>
      </c>
      <c r="M5012">
        <v>620.57799999999997</v>
      </c>
      <c r="N5012">
        <v>253088</v>
      </c>
      <c r="O5012">
        <v>1.875</v>
      </c>
      <c r="P5012">
        <v>2.0920000000000001</v>
      </c>
      <c r="Q5012">
        <v>215.54</v>
      </c>
      <c r="R5012">
        <v>87903</v>
      </c>
      <c r="S5012">
        <v>0</v>
      </c>
      <c r="T5012">
        <v>0</v>
      </c>
      <c r="U5012">
        <v>0</v>
      </c>
      <c r="V5012">
        <v>0</v>
      </c>
      <c r="W5012">
        <v>0</v>
      </c>
      <c r="X5012">
        <f t="shared" si="168"/>
        <v>0</v>
      </c>
      <c r="Y5012">
        <f t="shared" si="169"/>
        <v>0</v>
      </c>
    </row>
    <row r="5013" spans="1:25" x14ac:dyDescent="0.2">
      <c r="A5013" t="s">
        <v>10574</v>
      </c>
      <c r="B5013" t="s">
        <v>1082</v>
      </c>
      <c r="C5013">
        <v>5</v>
      </c>
      <c r="D5013">
        <v>5</v>
      </c>
      <c r="E5013" t="s">
        <v>5331</v>
      </c>
      <c r="F5013">
        <v>232.221</v>
      </c>
      <c r="G5013">
        <v>98.947999999999993</v>
      </c>
      <c r="H5013">
        <v>47.64</v>
      </c>
      <c r="I5013">
        <v>22977.944</v>
      </c>
      <c r="J5013">
        <v>9371010</v>
      </c>
      <c r="K5013">
        <v>55.62</v>
      </c>
      <c r="L5013">
        <v>27.334</v>
      </c>
      <c r="M5013">
        <v>12916.084999999999</v>
      </c>
      <c r="N5013">
        <v>5267519</v>
      </c>
      <c r="O5013">
        <v>13.898999999999999</v>
      </c>
      <c r="P5013">
        <v>20.760999999999999</v>
      </c>
      <c r="Q5013">
        <v>3227.538</v>
      </c>
      <c r="R5013">
        <v>1316275</v>
      </c>
      <c r="S5013">
        <v>0.151</v>
      </c>
      <c r="T5013">
        <v>6.1989999999999998</v>
      </c>
      <c r="U5013">
        <v>35.015000000000001</v>
      </c>
      <c r="V5013">
        <v>14280</v>
      </c>
      <c r="W5013">
        <v>56</v>
      </c>
      <c r="X5013">
        <f t="shared" si="168"/>
        <v>2873.3129600000002</v>
      </c>
      <c r="Y5013">
        <f t="shared" si="169"/>
        <v>48.081600000000002</v>
      </c>
    </row>
    <row r="5014" spans="1:25" x14ac:dyDescent="0.2">
      <c r="A5014" t="s">
        <v>10574</v>
      </c>
      <c r="B5014" t="s">
        <v>1082</v>
      </c>
      <c r="C5014">
        <v>5</v>
      </c>
      <c r="D5014">
        <v>6</v>
      </c>
      <c r="E5014" t="s">
        <v>5332</v>
      </c>
      <c r="F5014">
        <v>58.084000000000003</v>
      </c>
      <c r="G5014">
        <v>105.898</v>
      </c>
      <c r="H5014">
        <v>54.220999999999997</v>
      </c>
      <c r="I5014">
        <v>6150.9539999999997</v>
      </c>
      <c r="J5014">
        <v>2508521</v>
      </c>
      <c r="K5014">
        <v>5.923</v>
      </c>
      <c r="L5014">
        <v>3.1059999999999999</v>
      </c>
      <c r="M5014">
        <v>344.053</v>
      </c>
      <c r="N5014">
        <v>140314</v>
      </c>
      <c r="O5014">
        <v>2.1629999999999998</v>
      </c>
      <c r="P5014">
        <v>1.7230000000000001</v>
      </c>
      <c r="Q5014">
        <v>125.61</v>
      </c>
      <c r="R5014">
        <v>51227</v>
      </c>
      <c r="S5014">
        <v>0</v>
      </c>
      <c r="T5014">
        <v>0</v>
      </c>
      <c r="U5014">
        <v>0</v>
      </c>
      <c r="V5014">
        <v>0</v>
      </c>
      <c r="W5014">
        <v>0</v>
      </c>
      <c r="X5014">
        <f t="shared" si="168"/>
        <v>0</v>
      </c>
      <c r="Y5014">
        <f t="shared" si="169"/>
        <v>0</v>
      </c>
    </row>
    <row r="5015" spans="1:25" x14ac:dyDescent="0.2">
      <c r="A5015" t="s">
        <v>10574</v>
      </c>
      <c r="B5015" t="s">
        <v>1082</v>
      </c>
      <c r="C5015">
        <v>5</v>
      </c>
      <c r="D5015">
        <v>7</v>
      </c>
      <c r="E5015" t="s">
        <v>5333</v>
      </c>
      <c r="F5015">
        <v>67.119</v>
      </c>
      <c r="G5015">
        <v>91.557000000000002</v>
      </c>
      <c r="H5015">
        <v>52.945999999999998</v>
      </c>
      <c r="I5015">
        <v>6145.268</v>
      </c>
      <c r="J5015">
        <v>2506202</v>
      </c>
      <c r="K5015">
        <v>6.9969999999999999</v>
      </c>
      <c r="L5015">
        <v>3.3580000000000001</v>
      </c>
      <c r="M5015">
        <v>469.60399999999998</v>
      </c>
      <c r="N5015">
        <v>191517</v>
      </c>
      <c r="O5015">
        <v>2.59</v>
      </c>
      <c r="P5015">
        <v>4.1550000000000002</v>
      </c>
      <c r="Q5015">
        <v>173.86799999999999</v>
      </c>
      <c r="R5015">
        <v>70908</v>
      </c>
      <c r="S5015">
        <v>8.9999999999999993E-3</v>
      </c>
      <c r="T5015">
        <v>1.5409999999999999</v>
      </c>
      <c r="U5015">
        <v>0.625</v>
      </c>
      <c r="V5015">
        <v>255</v>
      </c>
      <c r="W5015">
        <v>1</v>
      </c>
      <c r="X5015">
        <f t="shared" si="168"/>
        <v>0</v>
      </c>
      <c r="Y5015">
        <f t="shared" si="169"/>
        <v>0</v>
      </c>
    </row>
    <row r="5016" spans="1:25" x14ac:dyDescent="0.2">
      <c r="A5016" t="s">
        <v>10574</v>
      </c>
      <c r="B5016" t="s">
        <v>1082</v>
      </c>
      <c r="C5016">
        <v>5</v>
      </c>
      <c r="D5016">
        <v>8</v>
      </c>
      <c r="E5016" t="s">
        <v>5334</v>
      </c>
      <c r="F5016">
        <v>113.71</v>
      </c>
      <c r="G5016">
        <v>77.575000000000003</v>
      </c>
      <c r="H5016">
        <v>35.677</v>
      </c>
      <c r="I5016">
        <v>8821.0740000000005</v>
      </c>
      <c r="J5016">
        <v>3597466</v>
      </c>
      <c r="K5016">
        <v>5.9850000000000003</v>
      </c>
      <c r="L5016">
        <v>4.742</v>
      </c>
      <c r="M5016">
        <v>680.54</v>
      </c>
      <c r="N5016">
        <v>277542</v>
      </c>
      <c r="O5016">
        <v>3.38</v>
      </c>
      <c r="P5016">
        <v>8.6389999999999993</v>
      </c>
      <c r="Q5016">
        <v>384.36200000000002</v>
      </c>
      <c r="R5016">
        <v>156753</v>
      </c>
      <c r="S5016">
        <v>4.9000000000000002E-2</v>
      </c>
      <c r="T5016">
        <v>3.552</v>
      </c>
      <c r="U5016">
        <v>5.6269999999999998</v>
      </c>
      <c r="V5016">
        <v>2295</v>
      </c>
      <c r="W5016">
        <v>9</v>
      </c>
      <c r="X5016">
        <f t="shared" si="168"/>
        <v>0</v>
      </c>
      <c r="Y5016">
        <f t="shared" si="169"/>
        <v>0</v>
      </c>
    </row>
    <row r="5017" spans="1:25" x14ac:dyDescent="0.2">
      <c r="A5017" t="s">
        <v>10574</v>
      </c>
      <c r="B5017" t="s">
        <v>1082</v>
      </c>
      <c r="C5017">
        <v>5</v>
      </c>
      <c r="D5017">
        <v>9</v>
      </c>
      <c r="E5017" t="s">
        <v>5198</v>
      </c>
      <c r="F5017">
        <v>82.798000000000002</v>
      </c>
      <c r="G5017">
        <v>95.808999999999997</v>
      </c>
      <c r="H5017">
        <v>41.075000000000003</v>
      </c>
      <c r="I5017">
        <v>7932.7790000000005</v>
      </c>
      <c r="J5017">
        <v>3235196</v>
      </c>
      <c r="K5017">
        <v>5.0579999999999998</v>
      </c>
      <c r="L5017">
        <v>3.7410000000000001</v>
      </c>
      <c r="M5017">
        <v>418.78399999999999</v>
      </c>
      <c r="N5017">
        <v>170791</v>
      </c>
      <c r="O5017">
        <v>2.4990000000000001</v>
      </c>
      <c r="P5017">
        <v>6.41</v>
      </c>
      <c r="Q5017">
        <v>206.88</v>
      </c>
      <c r="R5017">
        <v>84371</v>
      </c>
      <c r="S5017">
        <v>4.4999999999999998E-2</v>
      </c>
      <c r="T5017">
        <v>3.399</v>
      </c>
      <c r="U5017">
        <v>3.7519999999999998</v>
      </c>
      <c r="V5017">
        <v>1530</v>
      </c>
      <c r="W5017">
        <v>6</v>
      </c>
      <c r="X5017">
        <f t="shared" si="168"/>
        <v>0</v>
      </c>
      <c r="Y5017">
        <f t="shared" si="169"/>
        <v>0</v>
      </c>
    </row>
    <row r="5018" spans="1:25" x14ac:dyDescent="0.2">
      <c r="A5018" t="s">
        <v>10574</v>
      </c>
      <c r="B5018" t="s">
        <v>1082</v>
      </c>
      <c r="C5018">
        <v>5</v>
      </c>
      <c r="D5018">
        <v>11</v>
      </c>
      <c r="E5018" t="s">
        <v>5335</v>
      </c>
      <c r="F5018">
        <v>143.75</v>
      </c>
      <c r="G5018">
        <v>97.415000000000006</v>
      </c>
      <c r="H5018">
        <v>40.709000000000003</v>
      </c>
      <c r="I5018">
        <v>14003.342000000001</v>
      </c>
      <c r="J5018">
        <v>5710931</v>
      </c>
      <c r="K5018">
        <v>4.1550000000000002</v>
      </c>
      <c r="L5018">
        <v>2.16</v>
      </c>
      <c r="M5018">
        <v>597.26700000000005</v>
      </c>
      <c r="N5018">
        <v>243581</v>
      </c>
      <c r="O5018">
        <v>3.629</v>
      </c>
      <c r="P5018">
        <v>8.89</v>
      </c>
      <c r="Q5018">
        <v>521.69299999999998</v>
      </c>
      <c r="R5018">
        <v>212760</v>
      </c>
      <c r="S5018">
        <v>5.7000000000000002E-2</v>
      </c>
      <c r="T5018">
        <v>3.7970000000000002</v>
      </c>
      <c r="U5018">
        <v>8.1280000000000001</v>
      </c>
      <c r="V5018">
        <v>3315</v>
      </c>
      <c r="W5018">
        <v>13</v>
      </c>
      <c r="X5018">
        <f t="shared" si="168"/>
        <v>0</v>
      </c>
      <c r="Y5018">
        <f t="shared" si="169"/>
        <v>0</v>
      </c>
    </row>
    <row r="5019" spans="1:25" x14ac:dyDescent="0.2">
      <c r="A5019" t="s">
        <v>10574</v>
      </c>
      <c r="B5019" t="s">
        <v>1082</v>
      </c>
      <c r="C5019">
        <v>5</v>
      </c>
      <c r="D5019">
        <v>12</v>
      </c>
      <c r="E5019" t="s">
        <v>5336</v>
      </c>
      <c r="F5019">
        <v>107.095</v>
      </c>
      <c r="G5019">
        <v>83.712999999999994</v>
      </c>
      <c r="H5019">
        <v>42.77</v>
      </c>
      <c r="I5019">
        <v>8965.2360000000008</v>
      </c>
      <c r="J5019">
        <v>3656259</v>
      </c>
      <c r="K5019">
        <v>5.5039999999999996</v>
      </c>
      <c r="L5019">
        <v>2.8780000000000001</v>
      </c>
      <c r="M5019">
        <v>589.39599999999996</v>
      </c>
      <c r="N5019">
        <v>240371</v>
      </c>
      <c r="O5019">
        <v>2.552</v>
      </c>
      <c r="P5019">
        <v>6.6</v>
      </c>
      <c r="Q5019">
        <v>273.26600000000002</v>
      </c>
      <c r="R5019">
        <v>111445</v>
      </c>
      <c r="S5019">
        <v>1.7999999999999999E-2</v>
      </c>
      <c r="T5019">
        <v>2.113</v>
      </c>
      <c r="U5019">
        <v>1.8759999999999999</v>
      </c>
      <c r="V5019">
        <v>765</v>
      </c>
      <c r="W5019">
        <v>3</v>
      </c>
      <c r="X5019">
        <f t="shared" si="168"/>
        <v>0</v>
      </c>
      <c r="Y5019">
        <f t="shared" si="169"/>
        <v>0</v>
      </c>
    </row>
    <row r="5020" spans="1:25" x14ac:dyDescent="0.2">
      <c r="A5020" t="s">
        <v>10574</v>
      </c>
      <c r="B5020" t="s">
        <v>1082</v>
      </c>
      <c r="C5020">
        <v>5</v>
      </c>
      <c r="D5020">
        <v>16</v>
      </c>
      <c r="E5020" t="s">
        <v>2398</v>
      </c>
      <c r="F5020">
        <v>105.324</v>
      </c>
      <c r="G5020">
        <v>83.293000000000006</v>
      </c>
      <c r="H5020">
        <v>42.89</v>
      </c>
      <c r="I5020">
        <v>8772.8160000000007</v>
      </c>
      <c r="J5020">
        <v>3577785</v>
      </c>
      <c r="K5020">
        <v>4.3460000000000001</v>
      </c>
      <c r="L5020">
        <v>2.6680000000000001</v>
      </c>
      <c r="M5020">
        <v>457.69200000000001</v>
      </c>
      <c r="N5020">
        <v>186659</v>
      </c>
      <c r="O5020">
        <v>2.984</v>
      </c>
      <c r="P5020">
        <v>6.4409999999999998</v>
      </c>
      <c r="Q5020">
        <v>314.26100000000002</v>
      </c>
      <c r="R5020">
        <v>128164</v>
      </c>
      <c r="S5020">
        <v>0.03</v>
      </c>
      <c r="T5020">
        <v>2.7509999999999999</v>
      </c>
      <c r="U5020">
        <v>3.1259999999999999</v>
      </c>
      <c r="V5020">
        <v>1275</v>
      </c>
      <c r="W5020">
        <v>5</v>
      </c>
      <c r="X5020">
        <f t="shared" si="168"/>
        <v>0</v>
      </c>
      <c r="Y5020">
        <f t="shared" si="169"/>
        <v>0</v>
      </c>
    </row>
    <row r="5021" spans="1:25" x14ac:dyDescent="0.2">
      <c r="A5021" t="s">
        <v>10574</v>
      </c>
      <c r="B5021" t="s">
        <v>1082</v>
      </c>
      <c r="C5021">
        <v>5</v>
      </c>
      <c r="D5021">
        <v>17</v>
      </c>
      <c r="E5021" t="s">
        <v>5337</v>
      </c>
      <c r="F5021">
        <v>307.27499999999998</v>
      </c>
      <c r="G5021">
        <v>48.667000000000002</v>
      </c>
      <c r="H5021">
        <v>31.155999999999999</v>
      </c>
      <c r="I5021">
        <v>14954.119000000001</v>
      </c>
      <c r="J5021">
        <v>6098683</v>
      </c>
      <c r="K5021">
        <v>3.8580000000000001</v>
      </c>
      <c r="L5021">
        <v>2.548</v>
      </c>
      <c r="M5021">
        <v>1185.414</v>
      </c>
      <c r="N5021">
        <v>483443</v>
      </c>
      <c r="O5021">
        <v>3.5470000000000002</v>
      </c>
      <c r="P5021">
        <v>8.7170000000000005</v>
      </c>
      <c r="Q5021">
        <v>1089.94</v>
      </c>
      <c r="R5021">
        <v>444506</v>
      </c>
      <c r="S5021">
        <v>6.5000000000000002E-2</v>
      </c>
      <c r="T5021">
        <v>4.0739999999999998</v>
      </c>
      <c r="U5021">
        <v>20.009</v>
      </c>
      <c r="V5021">
        <v>8160</v>
      </c>
      <c r="W5021">
        <v>32</v>
      </c>
      <c r="X5021">
        <f t="shared" si="168"/>
        <v>479.20320000000004</v>
      </c>
      <c r="Y5021">
        <f t="shared" si="169"/>
        <v>21.201600000000003</v>
      </c>
    </row>
    <row r="5022" spans="1:25" x14ac:dyDescent="0.2">
      <c r="A5022" t="s">
        <v>10574</v>
      </c>
      <c r="B5022" t="s">
        <v>1082</v>
      </c>
      <c r="C5022">
        <v>5</v>
      </c>
      <c r="D5022">
        <v>18</v>
      </c>
      <c r="E5022" t="s">
        <v>5338</v>
      </c>
      <c r="F5022">
        <v>208.81399999999999</v>
      </c>
      <c r="G5022">
        <v>96.006</v>
      </c>
      <c r="H5022">
        <v>53.384999999999998</v>
      </c>
      <c r="I5022">
        <v>20047.363000000001</v>
      </c>
      <c r="J5022">
        <v>8175842</v>
      </c>
      <c r="K5022">
        <v>8.0009999999999994</v>
      </c>
      <c r="L5022">
        <v>3.7810000000000001</v>
      </c>
      <c r="M5022">
        <v>1670.65</v>
      </c>
      <c r="N5022">
        <v>681335</v>
      </c>
      <c r="O5022">
        <v>3.383</v>
      </c>
      <c r="P5022">
        <v>6.5380000000000003</v>
      </c>
      <c r="Q5022">
        <v>706.51199999999994</v>
      </c>
      <c r="R5022">
        <v>288134</v>
      </c>
      <c r="S5022">
        <v>3.5999999999999997E-2</v>
      </c>
      <c r="T5022">
        <v>3.0270000000000001</v>
      </c>
      <c r="U5022">
        <v>7.5030000000000001</v>
      </c>
      <c r="V5022">
        <v>3060</v>
      </c>
      <c r="W5022">
        <v>12</v>
      </c>
      <c r="X5022">
        <f t="shared" si="168"/>
        <v>49.763839999999895</v>
      </c>
      <c r="Y5022">
        <f t="shared" si="169"/>
        <v>0</v>
      </c>
    </row>
    <row r="5023" spans="1:25" x14ac:dyDescent="0.2">
      <c r="A5023" t="s">
        <v>10574</v>
      </c>
      <c r="B5023" t="s">
        <v>1082</v>
      </c>
      <c r="C5023">
        <v>5</v>
      </c>
      <c r="D5023">
        <v>20</v>
      </c>
      <c r="E5023" t="s">
        <v>5339</v>
      </c>
      <c r="F5023">
        <v>279.40100000000001</v>
      </c>
      <c r="G5023">
        <v>95.417000000000002</v>
      </c>
      <c r="H5023">
        <v>44.619</v>
      </c>
      <c r="I5023">
        <v>26659.696</v>
      </c>
      <c r="J5023">
        <v>10872525</v>
      </c>
      <c r="K5023">
        <v>76.962000000000003</v>
      </c>
      <c r="L5023">
        <v>30.006</v>
      </c>
      <c r="M5023">
        <v>21503.264999999999</v>
      </c>
      <c r="N5023">
        <v>8769597</v>
      </c>
      <c r="O5023">
        <v>18.003</v>
      </c>
      <c r="P5023">
        <v>27.538</v>
      </c>
      <c r="Q5023">
        <v>5030.085</v>
      </c>
      <c r="R5023">
        <v>2051401</v>
      </c>
      <c r="S5023">
        <v>0.16800000000000001</v>
      </c>
      <c r="T5023">
        <v>6.54</v>
      </c>
      <c r="U5023">
        <v>46.895000000000003</v>
      </c>
      <c r="V5023">
        <v>19125</v>
      </c>
      <c r="W5023">
        <v>75</v>
      </c>
      <c r="X5023">
        <f t="shared" si="168"/>
        <v>4892.1656000000003</v>
      </c>
      <c r="Y5023">
        <f t="shared" si="169"/>
        <v>69.36160000000001</v>
      </c>
    </row>
    <row r="5024" spans="1:25" x14ac:dyDescent="0.2">
      <c r="A5024" t="s">
        <v>10574</v>
      </c>
      <c r="B5024" t="s">
        <v>1082</v>
      </c>
      <c r="C5024">
        <v>5</v>
      </c>
      <c r="D5024">
        <v>21</v>
      </c>
      <c r="E5024" t="s">
        <v>5340</v>
      </c>
      <c r="F5024">
        <v>125.502</v>
      </c>
      <c r="G5024">
        <v>76.914000000000001</v>
      </c>
      <c r="H5024">
        <v>42.777999999999999</v>
      </c>
      <c r="I5024">
        <v>9652.8819999999996</v>
      </c>
      <c r="J5024">
        <v>3936699</v>
      </c>
      <c r="K5024">
        <v>5.9850000000000003</v>
      </c>
      <c r="L5024">
        <v>3.6160000000000001</v>
      </c>
      <c r="M5024">
        <v>751.14599999999996</v>
      </c>
      <c r="N5024">
        <v>306337</v>
      </c>
      <c r="O5024">
        <v>3.7970000000000002</v>
      </c>
      <c r="P5024">
        <v>9.9329999999999998</v>
      </c>
      <c r="Q5024">
        <v>476.49</v>
      </c>
      <c r="R5024">
        <v>194325</v>
      </c>
      <c r="S5024">
        <v>0.05</v>
      </c>
      <c r="T5024">
        <v>3.5640000000000001</v>
      </c>
      <c r="U5024">
        <v>6.2530000000000001</v>
      </c>
      <c r="V5024">
        <v>2550</v>
      </c>
      <c r="W5024">
        <v>10</v>
      </c>
      <c r="X5024">
        <f t="shared" si="168"/>
        <v>0</v>
      </c>
      <c r="Y5024">
        <f t="shared" si="169"/>
        <v>0</v>
      </c>
    </row>
    <row r="5025" spans="1:25" x14ac:dyDescent="0.2">
      <c r="A5025" t="s">
        <v>10574</v>
      </c>
      <c r="B5025" t="s">
        <v>1082</v>
      </c>
      <c r="C5025">
        <v>5</v>
      </c>
      <c r="D5025">
        <v>22</v>
      </c>
      <c r="E5025" t="s">
        <v>5341</v>
      </c>
      <c r="F5025">
        <v>386.96600000000001</v>
      </c>
      <c r="G5025">
        <v>79.481999999999999</v>
      </c>
      <c r="H5025">
        <v>41.354999999999997</v>
      </c>
      <c r="I5025">
        <v>30756.935000000001</v>
      </c>
      <c r="J5025">
        <v>12543487</v>
      </c>
      <c r="K5025">
        <v>41.892000000000003</v>
      </c>
      <c r="L5025">
        <v>22.260999999999999</v>
      </c>
      <c r="M5025">
        <v>16210.665999999999</v>
      </c>
      <c r="N5025">
        <v>6611136</v>
      </c>
      <c r="O5025">
        <v>15.384</v>
      </c>
      <c r="P5025">
        <v>21.1</v>
      </c>
      <c r="Q5025">
        <v>5952.973</v>
      </c>
      <c r="R5025">
        <v>2427779</v>
      </c>
      <c r="S5025">
        <v>0.157</v>
      </c>
      <c r="T5025">
        <v>6.32</v>
      </c>
      <c r="U5025">
        <v>60.651000000000003</v>
      </c>
      <c r="V5025">
        <v>24735</v>
      </c>
      <c r="W5025">
        <v>97</v>
      </c>
      <c r="X5025">
        <f t="shared" si="168"/>
        <v>5925.8001600000007</v>
      </c>
      <c r="Y5025">
        <f t="shared" si="169"/>
        <v>94.00160000000001</v>
      </c>
    </row>
    <row r="5026" spans="1:25" x14ac:dyDescent="0.2">
      <c r="A5026" t="s">
        <v>10574</v>
      </c>
      <c r="B5026" t="s">
        <v>1082</v>
      </c>
      <c r="C5026">
        <v>5</v>
      </c>
      <c r="D5026">
        <v>25</v>
      </c>
      <c r="E5026" t="s">
        <v>5342</v>
      </c>
      <c r="F5026">
        <v>323.76299999999998</v>
      </c>
      <c r="G5026">
        <v>81.998999999999995</v>
      </c>
      <c r="H5026">
        <v>39.832000000000001</v>
      </c>
      <c r="I5026">
        <v>26548.098999999998</v>
      </c>
      <c r="J5026">
        <v>10827013</v>
      </c>
      <c r="K5026">
        <v>54.53</v>
      </c>
      <c r="L5026">
        <v>24.431000000000001</v>
      </c>
      <c r="M5026">
        <v>17654.877</v>
      </c>
      <c r="N5026">
        <v>7200123</v>
      </c>
      <c r="O5026">
        <v>29.181000000000001</v>
      </c>
      <c r="P5026">
        <v>35.06</v>
      </c>
      <c r="Q5026">
        <v>9447.8829999999998</v>
      </c>
      <c r="R5026">
        <v>3853095</v>
      </c>
      <c r="S5026">
        <v>0.16400000000000001</v>
      </c>
      <c r="T5026">
        <v>6.468</v>
      </c>
      <c r="U5026">
        <v>53.148000000000003</v>
      </c>
      <c r="V5026">
        <v>21675</v>
      </c>
      <c r="W5026">
        <v>85</v>
      </c>
      <c r="X5026">
        <f t="shared" ref="X5026:X5089" si="170">(MAX(0, (Q5026-662.08)))*1.12</f>
        <v>9840.0993600000002</v>
      </c>
      <c r="Y5026">
        <f t="shared" ref="Y5026:Y5089" si="171">(MAX(0, (W5026-13.07)))*1.12</f>
        <v>80.561600000000013</v>
      </c>
    </row>
    <row r="5027" spans="1:25" x14ac:dyDescent="0.2">
      <c r="A5027" t="s">
        <v>10574</v>
      </c>
      <c r="B5027" t="s">
        <v>1082</v>
      </c>
      <c r="C5027">
        <v>5</v>
      </c>
      <c r="D5027">
        <v>26</v>
      </c>
      <c r="E5027" t="s">
        <v>5343</v>
      </c>
      <c r="F5027">
        <v>132.37</v>
      </c>
      <c r="G5027">
        <v>82.171999999999997</v>
      </c>
      <c r="H5027">
        <v>44.758000000000003</v>
      </c>
      <c r="I5027">
        <v>10877.165000000001</v>
      </c>
      <c r="J5027">
        <v>4435994</v>
      </c>
      <c r="K5027">
        <v>4.6050000000000004</v>
      </c>
      <c r="L5027">
        <v>2.44</v>
      </c>
      <c r="M5027">
        <v>609.62199999999996</v>
      </c>
      <c r="N5027">
        <v>248620</v>
      </c>
      <c r="O5027">
        <v>4.734</v>
      </c>
      <c r="P5027">
        <v>11.57</v>
      </c>
      <c r="Q5027">
        <v>626.649</v>
      </c>
      <c r="R5027">
        <v>255564</v>
      </c>
      <c r="S5027">
        <v>5.7000000000000002E-2</v>
      </c>
      <c r="T5027">
        <v>3.8010000000000002</v>
      </c>
      <c r="U5027">
        <v>7.5030000000000001</v>
      </c>
      <c r="V5027">
        <v>3060</v>
      </c>
      <c r="W5027">
        <v>12</v>
      </c>
      <c r="X5027">
        <f t="shared" si="170"/>
        <v>0</v>
      </c>
      <c r="Y5027">
        <f t="shared" si="171"/>
        <v>0</v>
      </c>
    </row>
    <row r="5028" spans="1:25" x14ac:dyDescent="0.2">
      <c r="A5028" t="s">
        <v>10574</v>
      </c>
      <c r="B5028" t="s">
        <v>1082</v>
      </c>
      <c r="C5028">
        <v>5</v>
      </c>
      <c r="D5028">
        <v>27</v>
      </c>
      <c r="E5028" t="s">
        <v>5344</v>
      </c>
      <c r="F5028">
        <v>187.51599999999999</v>
      </c>
      <c r="G5028">
        <v>79.8</v>
      </c>
      <c r="H5028">
        <v>40.203000000000003</v>
      </c>
      <c r="I5028">
        <v>14963.807000000001</v>
      </c>
      <c r="J5028">
        <v>6102634</v>
      </c>
      <c r="K5028">
        <v>7.5250000000000004</v>
      </c>
      <c r="L5028">
        <v>12.79</v>
      </c>
      <c r="M5028">
        <v>1411.0029999999999</v>
      </c>
      <c r="N5028">
        <v>575444</v>
      </c>
      <c r="O5028">
        <v>5.6230000000000002</v>
      </c>
      <c r="P5028">
        <v>13.593</v>
      </c>
      <c r="Q5028">
        <v>1054.329</v>
      </c>
      <c r="R5028">
        <v>429983</v>
      </c>
      <c r="S5028">
        <v>5.7000000000000002E-2</v>
      </c>
      <c r="T5028">
        <v>3.802</v>
      </c>
      <c r="U5028">
        <v>10.63</v>
      </c>
      <c r="V5028">
        <v>4335</v>
      </c>
      <c r="W5028">
        <v>17</v>
      </c>
      <c r="X5028">
        <f t="shared" si="170"/>
        <v>439.31887999999992</v>
      </c>
      <c r="Y5028">
        <f t="shared" si="171"/>
        <v>4.4016000000000002</v>
      </c>
    </row>
    <row r="5029" spans="1:25" x14ac:dyDescent="0.2">
      <c r="A5029" t="s">
        <v>10574</v>
      </c>
      <c r="B5029" t="s">
        <v>1082</v>
      </c>
      <c r="C5029">
        <v>6</v>
      </c>
      <c r="D5029">
        <v>1</v>
      </c>
      <c r="E5029" t="s">
        <v>2822</v>
      </c>
      <c r="F5029">
        <v>217.67099999999999</v>
      </c>
      <c r="G5029">
        <v>63.642000000000003</v>
      </c>
      <c r="H5029">
        <v>31.3</v>
      </c>
      <c r="I5029">
        <v>13852.981</v>
      </c>
      <c r="J5029">
        <v>5649610</v>
      </c>
      <c r="K5029">
        <v>47.34</v>
      </c>
      <c r="L5029">
        <v>24.247</v>
      </c>
      <c r="M5029">
        <v>10304.578</v>
      </c>
      <c r="N5029">
        <v>4202478</v>
      </c>
      <c r="O5029">
        <v>5.1520000000000001</v>
      </c>
      <c r="P5029">
        <v>11.313000000000001</v>
      </c>
      <c r="Q5029">
        <v>1121.519</v>
      </c>
      <c r="R5029">
        <v>457385</v>
      </c>
      <c r="S5029">
        <v>0.10100000000000001</v>
      </c>
      <c r="T5029">
        <v>5.0620000000000003</v>
      </c>
      <c r="U5029">
        <v>21.884</v>
      </c>
      <c r="V5029">
        <v>8925</v>
      </c>
      <c r="W5029">
        <v>35</v>
      </c>
      <c r="X5029">
        <f t="shared" si="170"/>
        <v>514.57168000000001</v>
      </c>
      <c r="Y5029">
        <f t="shared" si="171"/>
        <v>24.561600000000002</v>
      </c>
    </row>
    <row r="5030" spans="1:25" x14ac:dyDescent="0.2">
      <c r="A5030" t="s">
        <v>10574</v>
      </c>
      <c r="B5030" t="s">
        <v>1082</v>
      </c>
      <c r="C5030">
        <v>6</v>
      </c>
      <c r="D5030">
        <v>2</v>
      </c>
      <c r="E5030" t="s">
        <v>5345</v>
      </c>
      <c r="F5030">
        <v>400.77800000000002</v>
      </c>
      <c r="G5030">
        <v>71.977000000000004</v>
      </c>
      <c r="H5030">
        <v>40.869</v>
      </c>
      <c r="I5030">
        <v>28846.996999999999</v>
      </c>
      <c r="J5030">
        <v>11764564</v>
      </c>
      <c r="K5030">
        <v>47.113</v>
      </c>
      <c r="L5030">
        <v>21.765000000000001</v>
      </c>
      <c r="M5030">
        <v>18881.724999999999</v>
      </c>
      <c r="N5030">
        <v>7700464</v>
      </c>
      <c r="O5030">
        <v>15.766</v>
      </c>
      <c r="P5030">
        <v>24.228000000000002</v>
      </c>
      <c r="Q5030">
        <v>6318.8149999999996</v>
      </c>
      <c r="R5030">
        <v>2576979</v>
      </c>
      <c r="S5030">
        <v>0.20899999999999999</v>
      </c>
      <c r="T5030">
        <v>7.298</v>
      </c>
      <c r="U5030">
        <v>83.786000000000001</v>
      </c>
      <c r="V5030">
        <v>34170</v>
      </c>
      <c r="W5030">
        <v>134</v>
      </c>
      <c r="X5030">
        <f t="shared" si="170"/>
        <v>6335.5432000000001</v>
      </c>
      <c r="Y5030">
        <f t="shared" si="171"/>
        <v>135.44160000000002</v>
      </c>
    </row>
    <row r="5031" spans="1:25" x14ac:dyDescent="0.2">
      <c r="A5031" t="s">
        <v>10574</v>
      </c>
      <c r="B5031" t="s">
        <v>1082</v>
      </c>
      <c r="C5031">
        <v>6</v>
      </c>
      <c r="D5031">
        <v>3</v>
      </c>
      <c r="E5031" t="s">
        <v>2814</v>
      </c>
      <c r="F5031">
        <v>370.79</v>
      </c>
      <c r="G5031">
        <v>86.78</v>
      </c>
      <c r="H5031">
        <v>41.512999999999998</v>
      </c>
      <c r="I5031">
        <v>32177.264999999999</v>
      </c>
      <c r="J5031">
        <v>13122735</v>
      </c>
      <c r="K5031">
        <v>3.25</v>
      </c>
      <c r="L5031">
        <v>2.117</v>
      </c>
      <c r="M5031">
        <v>1204.9690000000001</v>
      </c>
      <c r="N5031">
        <v>491418</v>
      </c>
      <c r="O5031">
        <v>2.4430000000000001</v>
      </c>
      <c r="P5031">
        <v>6.3529999999999998</v>
      </c>
      <c r="Q5031">
        <v>905.69</v>
      </c>
      <c r="R5031">
        <v>369364</v>
      </c>
      <c r="S5031">
        <v>2.7E-2</v>
      </c>
      <c r="T5031">
        <v>2.6230000000000002</v>
      </c>
      <c r="U5031">
        <v>10.004</v>
      </c>
      <c r="V5031">
        <v>4080</v>
      </c>
      <c r="W5031">
        <v>16</v>
      </c>
      <c r="X5031">
        <f t="shared" si="170"/>
        <v>272.84320000000002</v>
      </c>
      <c r="Y5031">
        <f t="shared" si="171"/>
        <v>3.2816000000000001</v>
      </c>
    </row>
    <row r="5032" spans="1:25" x14ac:dyDescent="0.2">
      <c r="A5032" t="s">
        <v>10574</v>
      </c>
      <c r="B5032" t="s">
        <v>1082</v>
      </c>
      <c r="C5032">
        <v>6</v>
      </c>
      <c r="D5032">
        <v>4</v>
      </c>
      <c r="E5032" t="s">
        <v>4966</v>
      </c>
      <c r="F5032">
        <v>238.172</v>
      </c>
      <c r="G5032">
        <v>64.227000000000004</v>
      </c>
      <c r="H5032">
        <v>36.658000000000001</v>
      </c>
      <c r="I5032">
        <v>15297.162</v>
      </c>
      <c r="J5032">
        <v>6238585</v>
      </c>
      <c r="K5032">
        <v>32.591999999999999</v>
      </c>
      <c r="L5032">
        <v>14.913</v>
      </c>
      <c r="M5032">
        <v>7762.4</v>
      </c>
      <c r="N5032">
        <v>3165711</v>
      </c>
      <c r="O5032">
        <v>8.74</v>
      </c>
      <c r="P5032">
        <v>15.587</v>
      </c>
      <c r="Q5032">
        <v>2081.6950000000002</v>
      </c>
      <c r="R5032">
        <v>848970</v>
      </c>
      <c r="S5032">
        <v>0.113</v>
      </c>
      <c r="T5032">
        <v>5.3639999999999999</v>
      </c>
      <c r="U5032">
        <v>26.885999999999999</v>
      </c>
      <c r="V5032">
        <v>10965</v>
      </c>
      <c r="W5032">
        <v>43</v>
      </c>
      <c r="X5032">
        <f t="shared" si="170"/>
        <v>1589.9688000000003</v>
      </c>
      <c r="Y5032">
        <f t="shared" si="171"/>
        <v>33.521599999999999</v>
      </c>
    </row>
    <row r="5033" spans="1:25" x14ac:dyDescent="0.2">
      <c r="A5033" t="s">
        <v>10574</v>
      </c>
      <c r="B5033" t="s">
        <v>1082</v>
      </c>
      <c r="C5033">
        <v>6</v>
      </c>
      <c r="D5033">
        <v>5</v>
      </c>
      <c r="E5033" t="s">
        <v>5346</v>
      </c>
      <c r="F5033">
        <v>267.32900000000001</v>
      </c>
      <c r="G5033">
        <v>66.765000000000001</v>
      </c>
      <c r="H5033">
        <v>35.459000000000003</v>
      </c>
      <c r="I5033">
        <v>17848.225999999999</v>
      </c>
      <c r="J5033">
        <v>7278976</v>
      </c>
      <c r="K5033">
        <v>6.048</v>
      </c>
      <c r="L5033">
        <v>3.5089999999999999</v>
      </c>
      <c r="M5033">
        <v>1616.855</v>
      </c>
      <c r="N5033">
        <v>659396</v>
      </c>
      <c r="O5033">
        <v>3.4009999999999998</v>
      </c>
      <c r="P5033">
        <v>7.8929999999999998</v>
      </c>
      <c r="Q5033">
        <v>909.125</v>
      </c>
      <c r="R5033">
        <v>370765</v>
      </c>
      <c r="S5033">
        <v>5.0999999999999997E-2</v>
      </c>
      <c r="T5033">
        <v>3.6219999999999999</v>
      </c>
      <c r="U5033">
        <v>13.756</v>
      </c>
      <c r="V5033">
        <v>5610</v>
      </c>
      <c r="W5033">
        <v>22</v>
      </c>
      <c r="X5033">
        <f t="shared" si="170"/>
        <v>276.69039999999995</v>
      </c>
      <c r="Y5033">
        <f t="shared" si="171"/>
        <v>10.0016</v>
      </c>
    </row>
    <row r="5034" spans="1:25" x14ac:dyDescent="0.2">
      <c r="A5034" t="s">
        <v>10574</v>
      </c>
      <c r="B5034" t="s">
        <v>1082</v>
      </c>
      <c r="C5034">
        <v>6</v>
      </c>
      <c r="D5034">
        <v>8</v>
      </c>
      <c r="E5034" t="s">
        <v>5347</v>
      </c>
      <c r="F5034">
        <v>185.84399999999999</v>
      </c>
      <c r="G5034">
        <v>68.688999999999993</v>
      </c>
      <c r="H5034">
        <v>36.558</v>
      </c>
      <c r="I5034">
        <v>12765.459000000001</v>
      </c>
      <c r="J5034">
        <v>5206090</v>
      </c>
      <c r="K5034">
        <v>4.0419999999999998</v>
      </c>
      <c r="L5034">
        <v>2.3759999999999999</v>
      </c>
      <c r="M5034">
        <v>751.23199999999997</v>
      </c>
      <c r="N5034">
        <v>306372</v>
      </c>
      <c r="O5034">
        <v>3.1440000000000001</v>
      </c>
      <c r="P5034">
        <v>7.79</v>
      </c>
      <c r="Q5034">
        <v>584.31200000000001</v>
      </c>
      <c r="R5034">
        <v>238298</v>
      </c>
      <c r="S5034">
        <v>3.4000000000000002E-2</v>
      </c>
      <c r="T5034">
        <v>2.9289999999999998</v>
      </c>
      <c r="U5034">
        <v>6.2530000000000001</v>
      </c>
      <c r="V5034">
        <v>2550</v>
      </c>
      <c r="W5034">
        <v>10</v>
      </c>
      <c r="X5034">
        <f t="shared" si="170"/>
        <v>0</v>
      </c>
      <c r="Y5034">
        <f t="shared" si="171"/>
        <v>0</v>
      </c>
    </row>
    <row r="5035" spans="1:25" x14ac:dyDescent="0.2">
      <c r="A5035" t="s">
        <v>10574</v>
      </c>
      <c r="B5035" t="s">
        <v>1082</v>
      </c>
      <c r="C5035">
        <v>6</v>
      </c>
      <c r="D5035">
        <v>10</v>
      </c>
      <c r="E5035" t="s">
        <v>5348</v>
      </c>
      <c r="F5035">
        <v>397.42700000000002</v>
      </c>
      <c r="G5035">
        <v>91.338999999999999</v>
      </c>
      <c r="H5035">
        <v>40.680999999999997</v>
      </c>
      <c r="I5035">
        <v>36300.402999999998</v>
      </c>
      <c r="J5035">
        <v>14804259</v>
      </c>
      <c r="K5035">
        <v>33.978000000000002</v>
      </c>
      <c r="L5035">
        <v>21.259</v>
      </c>
      <c r="M5035">
        <v>13503.565000000001</v>
      </c>
      <c r="N5035">
        <v>5507109</v>
      </c>
      <c r="O5035">
        <v>16.084</v>
      </c>
      <c r="P5035">
        <v>25.177</v>
      </c>
      <c r="Q5035">
        <v>6392.0910000000003</v>
      </c>
      <c r="R5035">
        <v>2606863</v>
      </c>
      <c r="S5035">
        <v>0.157</v>
      </c>
      <c r="T5035">
        <v>6.3319999999999999</v>
      </c>
      <c r="U5035">
        <v>62.527000000000001</v>
      </c>
      <c r="V5035">
        <v>25500</v>
      </c>
      <c r="W5035">
        <v>100</v>
      </c>
      <c r="X5035">
        <f t="shared" si="170"/>
        <v>6417.6123200000011</v>
      </c>
      <c r="Y5035">
        <f t="shared" si="171"/>
        <v>97.36160000000001</v>
      </c>
    </row>
    <row r="5036" spans="1:25" x14ac:dyDescent="0.2">
      <c r="A5036" t="s">
        <v>10574</v>
      </c>
      <c r="B5036" t="s">
        <v>1082</v>
      </c>
      <c r="C5036">
        <v>6</v>
      </c>
      <c r="D5036">
        <v>11</v>
      </c>
      <c r="E5036" t="s">
        <v>5349</v>
      </c>
      <c r="F5036">
        <v>344.12900000000002</v>
      </c>
      <c r="G5036">
        <v>83.935000000000002</v>
      </c>
      <c r="H5036">
        <v>44.881</v>
      </c>
      <c r="I5036">
        <v>28884.484</v>
      </c>
      <c r="J5036">
        <v>11779852</v>
      </c>
      <c r="K5036">
        <v>21.911000000000001</v>
      </c>
      <c r="L5036">
        <v>20.010999999999999</v>
      </c>
      <c r="M5036">
        <v>7540.3059999999996</v>
      </c>
      <c r="N5036">
        <v>3075135</v>
      </c>
      <c r="O5036">
        <v>6.9160000000000004</v>
      </c>
      <c r="P5036">
        <v>13.835000000000001</v>
      </c>
      <c r="Q5036">
        <v>2379.9499999999998</v>
      </c>
      <c r="R5036">
        <v>970606</v>
      </c>
      <c r="S5036">
        <v>0.08</v>
      </c>
      <c r="T5036">
        <v>4.5140000000000002</v>
      </c>
      <c r="U5036">
        <v>27.512</v>
      </c>
      <c r="V5036">
        <v>11220</v>
      </c>
      <c r="W5036">
        <v>44</v>
      </c>
      <c r="X5036">
        <f t="shared" si="170"/>
        <v>1924.0144</v>
      </c>
      <c r="Y5036">
        <f t="shared" si="171"/>
        <v>34.641600000000004</v>
      </c>
    </row>
    <row r="5037" spans="1:25" x14ac:dyDescent="0.2">
      <c r="A5037" t="s">
        <v>10574</v>
      </c>
      <c r="B5037" t="s">
        <v>1082</v>
      </c>
      <c r="C5037">
        <v>6</v>
      </c>
      <c r="D5037">
        <v>12</v>
      </c>
      <c r="E5037" t="s">
        <v>5350</v>
      </c>
      <c r="F5037">
        <v>365.661</v>
      </c>
      <c r="G5037">
        <v>87.322999999999993</v>
      </c>
      <c r="H5037">
        <v>41.698</v>
      </c>
      <c r="I5037">
        <v>31930.447</v>
      </c>
      <c r="J5037">
        <v>13022076</v>
      </c>
      <c r="K5037">
        <v>13.629</v>
      </c>
      <c r="L5037">
        <v>16.192</v>
      </c>
      <c r="M5037">
        <v>4983.59</v>
      </c>
      <c r="N5037">
        <v>2032439</v>
      </c>
      <c r="O5037">
        <v>5.1449999999999996</v>
      </c>
      <c r="P5037">
        <v>13.481</v>
      </c>
      <c r="Q5037">
        <v>1881.357</v>
      </c>
      <c r="R5037">
        <v>767267</v>
      </c>
      <c r="S5037">
        <v>6.2E-2</v>
      </c>
      <c r="T5037">
        <v>3.9620000000000002</v>
      </c>
      <c r="U5037">
        <v>22.51</v>
      </c>
      <c r="V5037">
        <v>9180</v>
      </c>
      <c r="W5037">
        <v>36</v>
      </c>
      <c r="X5037">
        <f t="shared" si="170"/>
        <v>1365.5902400000002</v>
      </c>
      <c r="Y5037">
        <f t="shared" si="171"/>
        <v>25.681600000000003</v>
      </c>
    </row>
    <row r="5038" spans="1:25" x14ac:dyDescent="0.2">
      <c r="A5038" t="s">
        <v>10574</v>
      </c>
      <c r="B5038" t="s">
        <v>1082</v>
      </c>
      <c r="C5038">
        <v>6</v>
      </c>
      <c r="D5038">
        <v>13</v>
      </c>
      <c r="E5038" t="s">
        <v>5351</v>
      </c>
      <c r="F5038">
        <v>94.56</v>
      </c>
      <c r="G5038">
        <v>105.56</v>
      </c>
      <c r="H5038">
        <v>51.317999999999998</v>
      </c>
      <c r="I5038">
        <v>9981.7739999999994</v>
      </c>
      <c r="J5038">
        <v>4070830</v>
      </c>
      <c r="K5038">
        <v>4.6849999999999996</v>
      </c>
      <c r="L5038">
        <v>2.3479999999999999</v>
      </c>
      <c r="M5038">
        <v>442.99700000000001</v>
      </c>
      <c r="N5038">
        <v>180666</v>
      </c>
      <c r="O5038">
        <v>2.64</v>
      </c>
      <c r="P5038">
        <v>5.085</v>
      </c>
      <c r="Q5038">
        <v>249.66800000000001</v>
      </c>
      <c r="R5038">
        <v>101821</v>
      </c>
      <c r="S5038">
        <v>0.02</v>
      </c>
      <c r="T5038">
        <v>2.2490000000000001</v>
      </c>
      <c r="U5038">
        <v>1.8759999999999999</v>
      </c>
      <c r="V5038">
        <v>765</v>
      </c>
      <c r="W5038">
        <v>3</v>
      </c>
      <c r="X5038">
        <f t="shared" si="170"/>
        <v>0</v>
      </c>
      <c r="Y5038">
        <f t="shared" si="171"/>
        <v>0</v>
      </c>
    </row>
    <row r="5039" spans="1:25" x14ac:dyDescent="0.2">
      <c r="A5039" t="s">
        <v>10574</v>
      </c>
      <c r="B5039" t="s">
        <v>1082</v>
      </c>
      <c r="C5039">
        <v>6</v>
      </c>
      <c r="D5039">
        <v>14</v>
      </c>
      <c r="E5039" t="s">
        <v>5352</v>
      </c>
      <c r="F5039">
        <v>341.60899999999998</v>
      </c>
      <c r="G5039">
        <v>106.928</v>
      </c>
      <c r="H5039">
        <v>47.043999999999997</v>
      </c>
      <c r="I5039">
        <v>36527.468000000001</v>
      </c>
      <c r="J5039">
        <v>14896862</v>
      </c>
      <c r="K5039">
        <v>28.515999999999998</v>
      </c>
      <c r="L5039">
        <v>12.922000000000001</v>
      </c>
      <c r="M5039">
        <v>9741.25</v>
      </c>
      <c r="N5039">
        <v>3972738</v>
      </c>
      <c r="O5039">
        <v>14.667</v>
      </c>
      <c r="P5039">
        <v>24.536999999999999</v>
      </c>
      <c r="Q5039">
        <v>5010.2209999999995</v>
      </c>
      <c r="R5039">
        <v>2043300</v>
      </c>
      <c r="S5039">
        <v>0.14799999999999999</v>
      </c>
      <c r="T5039">
        <v>6.1470000000000002</v>
      </c>
      <c r="U5039">
        <v>50.646999999999998</v>
      </c>
      <c r="V5039">
        <v>20655</v>
      </c>
      <c r="W5039">
        <v>81</v>
      </c>
      <c r="X5039">
        <f t="shared" si="170"/>
        <v>4869.9179199999999</v>
      </c>
      <c r="Y5039">
        <f t="shared" si="171"/>
        <v>76.081600000000009</v>
      </c>
    </row>
    <row r="5040" spans="1:25" x14ac:dyDescent="0.2">
      <c r="A5040" t="s">
        <v>10574</v>
      </c>
      <c r="B5040" t="s">
        <v>1082</v>
      </c>
      <c r="C5040">
        <v>6</v>
      </c>
      <c r="D5040">
        <v>16</v>
      </c>
      <c r="E5040" t="s">
        <v>5353</v>
      </c>
      <c r="F5040">
        <v>294.79000000000002</v>
      </c>
      <c r="G5040">
        <v>89.724999999999994</v>
      </c>
      <c r="H5040">
        <v>45.606999999999999</v>
      </c>
      <c r="I5040">
        <v>26450.001</v>
      </c>
      <c r="J5040">
        <v>10787006</v>
      </c>
      <c r="K5040">
        <v>38.963000000000001</v>
      </c>
      <c r="L5040">
        <v>16.722000000000001</v>
      </c>
      <c r="M5040">
        <v>11485.791999999999</v>
      </c>
      <c r="N5040">
        <v>4684208</v>
      </c>
      <c r="O5040">
        <v>9.7349999999999994</v>
      </c>
      <c r="P5040">
        <v>16.478999999999999</v>
      </c>
      <c r="Q5040">
        <v>2869.759</v>
      </c>
      <c r="R5040">
        <v>1170363</v>
      </c>
      <c r="S5040">
        <v>0.14199999999999999</v>
      </c>
      <c r="T5040">
        <v>6.0179999999999998</v>
      </c>
      <c r="U5040">
        <v>41.893000000000001</v>
      </c>
      <c r="V5040">
        <v>17085</v>
      </c>
      <c r="W5040">
        <v>67</v>
      </c>
      <c r="X5040">
        <f t="shared" si="170"/>
        <v>2472.6004800000005</v>
      </c>
      <c r="Y5040">
        <f t="shared" si="171"/>
        <v>60.401600000000002</v>
      </c>
    </row>
    <row r="5041" spans="1:25" x14ac:dyDescent="0.2">
      <c r="A5041" t="s">
        <v>10574</v>
      </c>
      <c r="B5041" t="s">
        <v>1082</v>
      </c>
      <c r="C5041">
        <v>6</v>
      </c>
      <c r="D5041">
        <v>17</v>
      </c>
      <c r="E5041" t="s">
        <v>5354</v>
      </c>
      <c r="F5041">
        <v>333.87</v>
      </c>
      <c r="G5041">
        <v>94.316000000000003</v>
      </c>
      <c r="H5041">
        <v>44.994999999999997</v>
      </c>
      <c r="I5041">
        <v>31489.428</v>
      </c>
      <c r="J5041">
        <v>12842217</v>
      </c>
      <c r="K5041">
        <v>42.585999999999999</v>
      </c>
      <c r="L5041">
        <v>17.36</v>
      </c>
      <c r="M5041">
        <v>14218.249</v>
      </c>
      <c r="N5041">
        <v>5798576</v>
      </c>
      <c r="O5041">
        <v>14.648999999999999</v>
      </c>
      <c r="P5041">
        <v>22.408999999999999</v>
      </c>
      <c r="Q5041">
        <v>4890.8590000000004</v>
      </c>
      <c r="R5041">
        <v>1994621</v>
      </c>
      <c r="S5041">
        <v>0.19700000000000001</v>
      </c>
      <c r="T5041">
        <v>7.0789999999999997</v>
      </c>
      <c r="U5041">
        <v>65.653000000000006</v>
      </c>
      <c r="V5041">
        <v>26775</v>
      </c>
      <c r="W5041">
        <v>105</v>
      </c>
      <c r="X5041">
        <f t="shared" si="170"/>
        <v>4736.2324800000006</v>
      </c>
      <c r="Y5041">
        <f t="shared" si="171"/>
        <v>102.96160000000002</v>
      </c>
    </row>
    <row r="5042" spans="1:25" x14ac:dyDescent="0.2">
      <c r="A5042" t="s">
        <v>10574</v>
      </c>
      <c r="B5042" t="s">
        <v>1082</v>
      </c>
      <c r="C5042">
        <v>6</v>
      </c>
      <c r="D5042">
        <v>18</v>
      </c>
      <c r="E5042" t="s">
        <v>5355</v>
      </c>
      <c r="F5042">
        <v>245.37700000000001</v>
      </c>
      <c r="G5042">
        <v>76.695999999999998</v>
      </c>
      <c r="H5042">
        <v>39.491</v>
      </c>
      <c r="I5042">
        <v>18819.509999999998</v>
      </c>
      <c r="J5042">
        <v>7675091</v>
      </c>
      <c r="K5042">
        <v>3.3769999999999998</v>
      </c>
      <c r="L5042">
        <v>1.8029999999999999</v>
      </c>
      <c r="M5042">
        <v>828.58600000000001</v>
      </c>
      <c r="N5042">
        <v>337919</v>
      </c>
      <c r="O5042">
        <v>2.9049999999999998</v>
      </c>
      <c r="P5042">
        <v>6.8449999999999998</v>
      </c>
      <c r="Q5042">
        <v>712.80100000000004</v>
      </c>
      <c r="R5042">
        <v>290699</v>
      </c>
      <c r="S5042">
        <v>2.3E-2</v>
      </c>
      <c r="T5042">
        <v>2.4180000000000001</v>
      </c>
      <c r="U5042">
        <v>5.6269999999999998</v>
      </c>
      <c r="V5042">
        <v>2295</v>
      </c>
      <c r="W5042">
        <v>9</v>
      </c>
      <c r="X5042">
        <f t="shared" si="170"/>
        <v>56.807520000000011</v>
      </c>
      <c r="Y5042">
        <f t="shared" si="171"/>
        <v>0</v>
      </c>
    </row>
    <row r="5043" spans="1:25" x14ac:dyDescent="0.2">
      <c r="A5043" t="s">
        <v>10574</v>
      </c>
      <c r="B5043" t="s">
        <v>1082</v>
      </c>
      <c r="C5043">
        <v>6</v>
      </c>
      <c r="D5043">
        <v>19</v>
      </c>
      <c r="E5043" t="s">
        <v>5356</v>
      </c>
      <c r="F5043">
        <v>160.12899999999999</v>
      </c>
      <c r="G5043">
        <v>85.524000000000001</v>
      </c>
      <c r="H5043">
        <v>42.155999999999999</v>
      </c>
      <c r="I5043">
        <v>13694.950999999999</v>
      </c>
      <c r="J5043">
        <v>5585161</v>
      </c>
      <c r="K5043">
        <v>61.12</v>
      </c>
      <c r="L5043">
        <v>23.192</v>
      </c>
      <c r="M5043">
        <v>9787.1839999999993</v>
      </c>
      <c r="N5043">
        <v>3991471</v>
      </c>
      <c r="O5043">
        <v>15.840999999999999</v>
      </c>
      <c r="P5043">
        <v>25.097999999999999</v>
      </c>
      <c r="Q5043">
        <v>2536.6660000000002</v>
      </c>
      <c r="R5043">
        <v>1034519</v>
      </c>
      <c r="S5043">
        <v>0.191</v>
      </c>
      <c r="T5043">
        <v>6.9820000000000002</v>
      </c>
      <c r="U5043">
        <v>30.638000000000002</v>
      </c>
      <c r="V5043">
        <v>12495</v>
      </c>
      <c r="W5043">
        <v>49</v>
      </c>
      <c r="X5043">
        <f t="shared" si="170"/>
        <v>2099.5363200000006</v>
      </c>
      <c r="Y5043">
        <f t="shared" si="171"/>
        <v>40.241600000000005</v>
      </c>
    </row>
    <row r="5044" spans="1:25" x14ac:dyDescent="0.2">
      <c r="A5044" t="s">
        <v>10574</v>
      </c>
      <c r="B5044" t="s">
        <v>1082</v>
      </c>
      <c r="C5044">
        <v>6</v>
      </c>
      <c r="D5044">
        <v>20</v>
      </c>
      <c r="E5044" t="s">
        <v>5357</v>
      </c>
      <c r="F5044">
        <v>152.96</v>
      </c>
      <c r="G5044">
        <v>93.424999999999997</v>
      </c>
      <c r="H5044">
        <v>41.798000000000002</v>
      </c>
      <c r="I5044">
        <v>14290.334000000001</v>
      </c>
      <c r="J5044">
        <v>5827974</v>
      </c>
      <c r="K5044">
        <v>58.213000000000001</v>
      </c>
      <c r="L5044">
        <v>21.911000000000001</v>
      </c>
      <c r="M5044">
        <v>8904.2350000000006</v>
      </c>
      <c r="N5044">
        <v>3631381</v>
      </c>
      <c r="O5044">
        <v>17.946999999999999</v>
      </c>
      <c r="P5044">
        <v>26.361000000000001</v>
      </c>
      <c r="Q5044">
        <v>2745.127</v>
      </c>
      <c r="R5044">
        <v>1119535</v>
      </c>
      <c r="S5044">
        <v>0.21299999999999999</v>
      </c>
      <c r="T5044">
        <v>7.359</v>
      </c>
      <c r="U5044">
        <v>32.514000000000003</v>
      </c>
      <c r="V5044">
        <v>13260</v>
      </c>
      <c r="W5044">
        <v>52</v>
      </c>
      <c r="X5044">
        <f t="shared" si="170"/>
        <v>2333.0126400000004</v>
      </c>
      <c r="Y5044">
        <f t="shared" si="171"/>
        <v>43.601600000000005</v>
      </c>
    </row>
    <row r="5045" spans="1:25" x14ac:dyDescent="0.2">
      <c r="A5045" t="s">
        <v>10574</v>
      </c>
      <c r="B5045" t="s">
        <v>1082</v>
      </c>
      <c r="C5045">
        <v>6</v>
      </c>
      <c r="D5045">
        <v>21</v>
      </c>
      <c r="E5045" t="s">
        <v>5358</v>
      </c>
      <c r="F5045">
        <v>339.505</v>
      </c>
      <c r="G5045">
        <v>89.498000000000005</v>
      </c>
      <c r="H5045">
        <v>46.759</v>
      </c>
      <c r="I5045">
        <v>30384.866999999998</v>
      </c>
      <c r="J5045">
        <v>12391748</v>
      </c>
      <c r="K5045">
        <v>36.887</v>
      </c>
      <c r="L5045">
        <v>15.914</v>
      </c>
      <c r="M5045">
        <v>12523.368</v>
      </c>
      <c r="N5045">
        <v>5107359</v>
      </c>
      <c r="O5045">
        <v>22.581</v>
      </c>
      <c r="P5045">
        <v>32.76</v>
      </c>
      <c r="Q5045">
        <v>7666.4089999999997</v>
      </c>
      <c r="R5045">
        <v>3126563</v>
      </c>
      <c r="S5045">
        <v>0.16200000000000001</v>
      </c>
      <c r="T5045">
        <v>6.4269999999999996</v>
      </c>
      <c r="U5045">
        <v>55.023000000000003</v>
      </c>
      <c r="V5045">
        <v>22440</v>
      </c>
      <c r="W5045">
        <v>88</v>
      </c>
      <c r="X5045">
        <f t="shared" si="170"/>
        <v>7844.8484800000006</v>
      </c>
      <c r="Y5045">
        <f t="shared" si="171"/>
        <v>83.921600000000012</v>
      </c>
    </row>
    <row r="5046" spans="1:25" x14ac:dyDescent="0.2">
      <c r="A5046" t="s">
        <v>10574</v>
      </c>
      <c r="B5046" t="s">
        <v>1082</v>
      </c>
      <c r="C5046">
        <v>6</v>
      </c>
      <c r="D5046">
        <v>22</v>
      </c>
      <c r="E5046" t="s">
        <v>5359</v>
      </c>
      <c r="F5046">
        <v>532.40099999999995</v>
      </c>
      <c r="G5046">
        <v>77.799000000000007</v>
      </c>
      <c r="H5046">
        <v>35.561</v>
      </c>
      <c r="I5046">
        <v>41420.129000000001</v>
      </c>
      <c r="J5046">
        <v>16892218</v>
      </c>
      <c r="K5046">
        <v>28.981999999999999</v>
      </c>
      <c r="L5046">
        <v>18.452000000000002</v>
      </c>
      <c r="M5046">
        <v>15430.291999999999</v>
      </c>
      <c r="N5046">
        <v>6292879</v>
      </c>
      <c r="O5046">
        <v>4.1029999999999998</v>
      </c>
      <c r="P5046">
        <v>9.8520000000000003</v>
      </c>
      <c r="Q5046">
        <v>2184.31</v>
      </c>
      <c r="R5046">
        <v>890819</v>
      </c>
      <c r="S5046">
        <v>5.1999999999999998E-2</v>
      </c>
      <c r="T5046">
        <v>3.63</v>
      </c>
      <c r="U5046">
        <v>27.512</v>
      </c>
      <c r="V5046">
        <v>11220</v>
      </c>
      <c r="W5046">
        <v>44</v>
      </c>
      <c r="X5046">
        <f t="shared" si="170"/>
        <v>1704.8976000000002</v>
      </c>
      <c r="Y5046">
        <f t="shared" si="171"/>
        <v>34.641600000000004</v>
      </c>
    </row>
    <row r="5047" spans="1:25" x14ac:dyDescent="0.2">
      <c r="A5047" t="s">
        <v>10574</v>
      </c>
      <c r="B5047" t="s">
        <v>1082</v>
      </c>
      <c r="C5047">
        <v>6</v>
      </c>
      <c r="D5047">
        <v>23</v>
      </c>
      <c r="E5047" t="s">
        <v>5360</v>
      </c>
      <c r="F5047">
        <v>173.643</v>
      </c>
      <c r="G5047">
        <v>91.625</v>
      </c>
      <c r="H5047">
        <v>46.627000000000002</v>
      </c>
      <c r="I5047">
        <v>15909.994000000001</v>
      </c>
      <c r="J5047">
        <v>6488514</v>
      </c>
      <c r="K5047">
        <v>3.8109999999999999</v>
      </c>
      <c r="L5047">
        <v>2.3079999999999998</v>
      </c>
      <c r="M5047">
        <v>661.80600000000004</v>
      </c>
      <c r="N5047">
        <v>269902</v>
      </c>
      <c r="O5047">
        <v>2.4830000000000001</v>
      </c>
      <c r="P5047">
        <v>6.2779999999999996</v>
      </c>
      <c r="Q5047">
        <v>431.07299999999998</v>
      </c>
      <c r="R5047">
        <v>175803</v>
      </c>
      <c r="S5047">
        <v>2.1999999999999999E-2</v>
      </c>
      <c r="T5047">
        <v>2.347</v>
      </c>
      <c r="U5047">
        <v>3.7519999999999998</v>
      </c>
      <c r="V5047">
        <v>1530</v>
      </c>
      <c r="W5047">
        <v>6</v>
      </c>
      <c r="X5047">
        <f t="shared" si="170"/>
        <v>0</v>
      </c>
      <c r="Y5047">
        <f t="shared" si="171"/>
        <v>0</v>
      </c>
    </row>
    <row r="5048" spans="1:25" x14ac:dyDescent="0.2">
      <c r="A5048" t="s">
        <v>10574</v>
      </c>
      <c r="B5048" t="s">
        <v>1082</v>
      </c>
      <c r="C5048">
        <v>6</v>
      </c>
      <c r="D5048">
        <v>25</v>
      </c>
      <c r="E5048" t="s">
        <v>5361</v>
      </c>
      <c r="F5048">
        <v>185.08600000000001</v>
      </c>
      <c r="G5048">
        <v>96.662000000000006</v>
      </c>
      <c r="H5048">
        <v>43.427999999999997</v>
      </c>
      <c r="I5048">
        <v>17890.758999999998</v>
      </c>
      <c r="J5048">
        <v>7296322</v>
      </c>
      <c r="K5048">
        <v>40.15</v>
      </c>
      <c r="L5048">
        <v>17.881</v>
      </c>
      <c r="M5048">
        <v>7431.2690000000002</v>
      </c>
      <c r="N5048">
        <v>3030667</v>
      </c>
      <c r="O5048">
        <v>10.058999999999999</v>
      </c>
      <c r="P5048">
        <v>18.893000000000001</v>
      </c>
      <c r="Q5048">
        <v>1861.739</v>
      </c>
      <c r="R5048">
        <v>759266</v>
      </c>
      <c r="S5048">
        <v>0.13500000000000001</v>
      </c>
      <c r="T5048">
        <v>5.8689999999999998</v>
      </c>
      <c r="U5048">
        <v>25.010999999999999</v>
      </c>
      <c r="V5048">
        <v>10200</v>
      </c>
      <c r="W5048">
        <v>40</v>
      </c>
      <c r="X5048">
        <f t="shared" si="170"/>
        <v>1343.6180800000002</v>
      </c>
      <c r="Y5048">
        <f t="shared" si="171"/>
        <v>30.161600000000004</v>
      </c>
    </row>
    <row r="5049" spans="1:25" x14ac:dyDescent="0.2">
      <c r="A5049" t="s">
        <v>10574</v>
      </c>
      <c r="B5049" t="s">
        <v>1082</v>
      </c>
      <c r="C5049">
        <v>6</v>
      </c>
      <c r="D5049">
        <v>26</v>
      </c>
      <c r="E5049" t="s">
        <v>5362</v>
      </c>
      <c r="F5049">
        <v>366.435</v>
      </c>
      <c r="G5049">
        <v>82.301000000000002</v>
      </c>
      <c r="H5049">
        <v>33.418999999999997</v>
      </c>
      <c r="I5049">
        <v>30157.887999999999</v>
      </c>
      <c r="J5049">
        <v>12299180</v>
      </c>
      <c r="K5049">
        <v>42.433</v>
      </c>
      <c r="L5049">
        <v>19.856000000000002</v>
      </c>
      <c r="M5049">
        <v>15549.01</v>
      </c>
      <c r="N5049">
        <v>6341295</v>
      </c>
      <c r="O5049">
        <v>12.66</v>
      </c>
      <c r="P5049">
        <v>23.007000000000001</v>
      </c>
      <c r="Q5049">
        <v>4639.1760000000004</v>
      </c>
      <c r="R5049">
        <v>1891978</v>
      </c>
      <c r="S5049">
        <v>0.16</v>
      </c>
      <c r="T5049">
        <v>6.3929999999999998</v>
      </c>
      <c r="U5049">
        <v>58.774999999999999</v>
      </c>
      <c r="V5049">
        <v>23970</v>
      </c>
      <c r="W5049">
        <v>94</v>
      </c>
      <c r="X5049">
        <f t="shared" si="170"/>
        <v>4454.3475200000012</v>
      </c>
      <c r="Y5049">
        <f t="shared" si="171"/>
        <v>90.641600000000011</v>
      </c>
    </row>
    <row r="5050" spans="1:25" x14ac:dyDescent="0.2">
      <c r="A5050" t="s">
        <v>10574</v>
      </c>
      <c r="B5050" t="s">
        <v>1082</v>
      </c>
      <c r="C5050">
        <v>6</v>
      </c>
      <c r="D5050">
        <v>27</v>
      </c>
      <c r="E5050" t="s">
        <v>5363</v>
      </c>
      <c r="F5050">
        <v>301.41300000000001</v>
      </c>
      <c r="G5050">
        <v>94.656999999999996</v>
      </c>
      <c r="H5050">
        <v>42.811999999999998</v>
      </c>
      <c r="I5050">
        <v>28530.794000000002</v>
      </c>
      <c r="J5050">
        <v>11635608</v>
      </c>
      <c r="K5050">
        <v>30.768999999999998</v>
      </c>
      <c r="L5050">
        <v>18.155999999999999</v>
      </c>
      <c r="M5050">
        <v>9274.277</v>
      </c>
      <c r="N5050">
        <v>3782294</v>
      </c>
      <c r="O5050">
        <v>15.375</v>
      </c>
      <c r="P5050">
        <v>29.585999999999999</v>
      </c>
      <c r="Q5050">
        <v>4634.2349999999997</v>
      </c>
      <c r="R5050">
        <v>1889963</v>
      </c>
      <c r="S5050">
        <v>0.13900000000000001</v>
      </c>
      <c r="T5050">
        <v>5.952</v>
      </c>
      <c r="U5050">
        <v>41.893000000000001</v>
      </c>
      <c r="V5050">
        <v>17085</v>
      </c>
      <c r="W5050">
        <v>67</v>
      </c>
      <c r="X5050">
        <f t="shared" si="170"/>
        <v>4448.8136000000004</v>
      </c>
      <c r="Y5050">
        <f t="shared" si="171"/>
        <v>60.401600000000002</v>
      </c>
    </row>
    <row r="5051" spans="1:25" x14ac:dyDescent="0.2">
      <c r="A5051" t="s">
        <v>10574</v>
      </c>
      <c r="B5051" t="s">
        <v>1082</v>
      </c>
      <c r="C5051">
        <v>6</v>
      </c>
      <c r="D5051">
        <v>28</v>
      </c>
      <c r="E5051" t="s">
        <v>5364</v>
      </c>
      <c r="F5051">
        <v>65.369</v>
      </c>
      <c r="G5051">
        <v>72.927999999999997</v>
      </c>
      <c r="H5051">
        <v>38.636000000000003</v>
      </c>
      <c r="I5051">
        <v>4767.1790000000001</v>
      </c>
      <c r="J5051">
        <v>1944181</v>
      </c>
      <c r="K5051">
        <v>84.742000000000004</v>
      </c>
      <c r="L5051">
        <v>64.278999999999996</v>
      </c>
      <c r="M5051">
        <v>5539.4709999999995</v>
      </c>
      <c r="N5051">
        <v>2259142</v>
      </c>
      <c r="O5051">
        <v>15.287000000000001</v>
      </c>
      <c r="P5051">
        <v>25.154</v>
      </c>
      <c r="Q5051">
        <v>999.29300000000001</v>
      </c>
      <c r="R5051">
        <v>407538</v>
      </c>
      <c r="S5051">
        <v>0.182</v>
      </c>
      <c r="T5051">
        <v>6.8049999999999997</v>
      </c>
      <c r="U5051">
        <v>11.88</v>
      </c>
      <c r="V5051">
        <v>4845</v>
      </c>
      <c r="W5051">
        <v>19</v>
      </c>
      <c r="X5051">
        <f t="shared" si="170"/>
        <v>377.67856</v>
      </c>
      <c r="Y5051">
        <f t="shared" si="171"/>
        <v>6.6416000000000004</v>
      </c>
    </row>
    <row r="5052" spans="1:25" x14ac:dyDescent="0.2">
      <c r="A5052" t="s">
        <v>10574</v>
      </c>
      <c r="B5052" t="s">
        <v>1082</v>
      </c>
      <c r="C5052">
        <v>6</v>
      </c>
      <c r="D5052">
        <v>29</v>
      </c>
      <c r="E5052" t="s">
        <v>5365</v>
      </c>
      <c r="F5052">
        <v>226.86099999999999</v>
      </c>
      <c r="G5052">
        <v>65.549000000000007</v>
      </c>
      <c r="H5052">
        <v>38.085000000000001</v>
      </c>
      <c r="I5052">
        <v>14870.642</v>
      </c>
      <c r="J5052">
        <v>6064639</v>
      </c>
      <c r="K5052">
        <v>2.98</v>
      </c>
      <c r="L5052">
        <v>3.3580000000000001</v>
      </c>
      <c r="M5052">
        <v>676.04</v>
      </c>
      <c r="N5052">
        <v>275707</v>
      </c>
      <c r="O5052">
        <v>2.3330000000000002</v>
      </c>
      <c r="P5052">
        <v>5.96</v>
      </c>
      <c r="Q5052">
        <v>529.28200000000004</v>
      </c>
      <c r="R5052">
        <v>215855</v>
      </c>
      <c r="S5052">
        <v>2.1999999999999999E-2</v>
      </c>
      <c r="T5052">
        <v>2.371</v>
      </c>
      <c r="U5052">
        <v>5.0019999999999998</v>
      </c>
      <c r="V5052">
        <v>2040</v>
      </c>
      <c r="W5052">
        <v>8</v>
      </c>
      <c r="X5052">
        <f t="shared" si="170"/>
        <v>0</v>
      </c>
      <c r="Y5052">
        <f t="shared" si="171"/>
        <v>0</v>
      </c>
    </row>
    <row r="5053" spans="1:25" x14ac:dyDescent="0.2">
      <c r="A5053" t="s">
        <v>10574</v>
      </c>
      <c r="B5053" t="s">
        <v>1082</v>
      </c>
      <c r="C5053">
        <v>6</v>
      </c>
      <c r="D5053">
        <v>30</v>
      </c>
      <c r="E5053" t="s">
        <v>5366</v>
      </c>
      <c r="F5053">
        <v>201.67699999999999</v>
      </c>
      <c r="G5053">
        <v>82.257999999999996</v>
      </c>
      <c r="H5053">
        <v>41.085000000000001</v>
      </c>
      <c r="I5053">
        <v>16589.601999999999</v>
      </c>
      <c r="J5053">
        <v>6765676</v>
      </c>
      <c r="K5053">
        <v>3.6949999999999998</v>
      </c>
      <c r="L5053">
        <v>2.6760000000000002</v>
      </c>
      <c r="M5053">
        <v>745.15099999999995</v>
      </c>
      <c r="N5053">
        <v>303892</v>
      </c>
      <c r="O5053">
        <v>3.0870000000000002</v>
      </c>
      <c r="P5053">
        <v>8.407</v>
      </c>
      <c r="Q5053">
        <v>622.54899999999998</v>
      </c>
      <c r="R5053">
        <v>253892</v>
      </c>
      <c r="S5053">
        <v>3.6999999999999998E-2</v>
      </c>
      <c r="T5053">
        <v>3.08</v>
      </c>
      <c r="U5053">
        <v>7.5030000000000001</v>
      </c>
      <c r="V5053">
        <v>3060</v>
      </c>
      <c r="W5053">
        <v>12</v>
      </c>
      <c r="X5053">
        <f t="shared" si="170"/>
        <v>0</v>
      </c>
      <c r="Y5053">
        <f t="shared" si="171"/>
        <v>0</v>
      </c>
    </row>
    <row r="5054" spans="1:25" x14ac:dyDescent="0.2">
      <c r="A5054" t="s">
        <v>10574</v>
      </c>
      <c r="B5054" t="s">
        <v>1082</v>
      </c>
      <c r="C5054">
        <v>6</v>
      </c>
      <c r="D5054">
        <v>31</v>
      </c>
      <c r="E5054" t="s">
        <v>5367</v>
      </c>
      <c r="F5054">
        <v>41.088999999999999</v>
      </c>
      <c r="G5054">
        <v>56.941000000000003</v>
      </c>
      <c r="H5054">
        <v>51.701999999999998</v>
      </c>
      <c r="I5054">
        <v>2339.643</v>
      </c>
      <c r="J5054">
        <v>954168</v>
      </c>
      <c r="K5054">
        <v>69.340999999999994</v>
      </c>
      <c r="L5054">
        <v>49.44</v>
      </c>
      <c r="M5054">
        <v>2849.127</v>
      </c>
      <c r="N5054">
        <v>1161949</v>
      </c>
      <c r="O5054">
        <v>10.823</v>
      </c>
      <c r="P5054">
        <v>18.390999999999998</v>
      </c>
      <c r="Q5054">
        <v>444.71899999999999</v>
      </c>
      <c r="R5054">
        <v>181368</v>
      </c>
      <c r="S5054">
        <v>0.19800000000000001</v>
      </c>
      <c r="T5054">
        <v>7.1</v>
      </c>
      <c r="U5054">
        <v>8.1280000000000001</v>
      </c>
      <c r="V5054">
        <v>3315</v>
      </c>
      <c r="W5054">
        <v>13</v>
      </c>
      <c r="X5054">
        <f t="shared" si="170"/>
        <v>0</v>
      </c>
      <c r="Y5054">
        <f t="shared" si="171"/>
        <v>0</v>
      </c>
    </row>
    <row r="5055" spans="1:25" x14ac:dyDescent="0.2">
      <c r="A5055" t="s">
        <v>10574</v>
      </c>
      <c r="B5055" t="s">
        <v>1082</v>
      </c>
      <c r="C5055">
        <v>6</v>
      </c>
      <c r="D5055">
        <v>32</v>
      </c>
      <c r="E5055" t="s">
        <v>5368</v>
      </c>
      <c r="F5055">
        <v>310.488</v>
      </c>
      <c r="G5055">
        <v>69.924000000000007</v>
      </c>
      <c r="H5055">
        <v>31.306999999999999</v>
      </c>
      <c r="I5055">
        <v>21710.437000000002</v>
      </c>
      <c r="J5055">
        <v>8854087</v>
      </c>
      <c r="K5055">
        <v>73.094999999999999</v>
      </c>
      <c r="L5055">
        <v>30.731999999999999</v>
      </c>
      <c r="M5055">
        <v>22695.210999999999</v>
      </c>
      <c r="N5055">
        <v>9255704</v>
      </c>
      <c r="O5055">
        <v>14.756</v>
      </c>
      <c r="P5055">
        <v>24.193000000000001</v>
      </c>
      <c r="Q5055">
        <v>4581.4970000000003</v>
      </c>
      <c r="R5055">
        <v>1868455</v>
      </c>
      <c r="S5055">
        <v>0.18099999999999999</v>
      </c>
      <c r="T5055">
        <v>6.7960000000000003</v>
      </c>
      <c r="U5055">
        <v>56.274000000000001</v>
      </c>
      <c r="V5055">
        <v>22950</v>
      </c>
      <c r="W5055">
        <v>90</v>
      </c>
      <c r="X5055">
        <f t="shared" si="170"/>
        <v>4389.7470400000011</v>
      </c>
      <c r="Y5055">
        <f t="shared" si="171"/>
        <v>86.161600000000021</v>
      </c>
    </row>
    <row r="5056" spans="1:25" x14ac:dyDescent="0.2">
      <c r="A5056" t="s">
        <v>10574</v>
      </c>
      <c r="B5056" t="s">
        <v>1082</v>
      </c>
      <c r="C5056">
        <v>6</v>
      </c>
      <c r="D5056">
        <v>33</v>
      </c>
      <c r="E5056" t="s">
        <v>5369</v>
      </c>
      <c r="F5056">
        <v>320.28300000000002</v>
      </c>
      <c r="G5056">
        <v>72.353999999999999</v>
      </c>
      <c r="H5056">
        <v>34.744</v>
      </c>
      <c r="I5056">
        <v>23173.802</v>
      </c>
      <c r="J5056">
        <v>9450886</v>
      </c>
      <c r="K5056">
        <v>52.697000000000003</v>
      </c>
      <c r="L5056">
        <v>21.760999999999999</v>
      </c>
      <c r="M5056">
        <v>16878.12</v>
      </c>
      <c r="N5056">
        <v>6883341</v>
      </c>
      <c r="O5056">
        <v>15.262</v>
      </c>
      <c r="P5056">
        <v>23.271999999999998</v>
      </c>
      <c r="Q5056">
        <v>4888.3239999999996</v>
      </c>
      <c r="R5056">
        <v>1993587</v>
      </c>
      <c r="S5056">
        <v>0.15</v>
      </c>
      <c r="T5056">
        <v>6.1890000000000001</v>
      </c>
      <c r="U5056">
        <v>48.145000000000003</v>
      </c>
      <c r="V5056">
        <v>19635</v>
      </c>
      <c r="W5056">
        <v>77</v>
      </c>
      <c r="X5056">
        <f t="shared" si="170"/>
        <v>4733.3932800000002</v>
      </c>
      <c r="Y5056">
        <f t="shared" si="171"/>
        <v>71.601600000000005</v>
      </c>
    </row>
    <row r="5057" spans="1:25" x14ac:dyDescent="0.2">
      <c r="A5057" t="s">
        <v>10574</v>
      </c>
      <c r="B5057" t="s">
        <v>1082</v>
      </c>
      <c r="C5057">
        <v>6</v>
      </c>
      <c r="D5057">
        <v>34</v>
      </c>
      <c r="E5057" t="s">
        <v>5370</v>
      </c>
      <c r="F5057">
        <v>431.32299999999998</v>
      </c>
      <c r="G5057">
        <v>74.602000000000004</v>
      </c>
      <c r="H5057">
        <v>39.325000000000003</v>
      </c>
      <c r="I5057">
        <v>32177.495999999999</v>
      </c>
      <c r="J5057">
        <v>13122829</v>
      </c>
      <c r="K5057">
        <v>51.844999999999999</v>
      </c>
      <c r="L5057">
        <v>24</v>
      </c>
      <c r="M5057">
        <v>22362.089</v>
      </c>
      <c r="N5057">
        <v>9119848</v>
      </c>
      <c r="O5057">
        <v>18.928000000000001</v>
      </c>
      <c r="P5057">
        <v>27.343</v>
      </c>
      <c r="Q5057">
        <v>8164.2749999999996</v>
      </c>
      <c r="R5057">
        <v>3329606</v>
      </c>
      <c r="S5057">
        <v>0.184</v>
      </c>
      <c r="T5057">
        <v>6.8490000000000002</v>
      </c>
      <c r="U5057">
        <v>79.409000000000006</v>
      </c>
      <c r="V5057">
        <v>32385</v>
      </c>
      <c r="W5057">
        <v>127</v>
      </c>
      <c r="X5057">
        <f t="shared" si="170"/>
        <v>8402.4584000000013</v>
      </c>
      <c r="Y5057">
        <f t="shared" si="171"/>
        <v>127.60160000000002</v>
      </c>
    </row>
    <row r="5058" spans="1:25" x14ac:dyDescent="0.2">
      <c r="A5058" t="s">
        <v>10574</v>
      </c>
      <c r="B5058" t="s">
        <v>1082</v>
      </c>
      <c r="C5058">
        <v>6</v>
      </c>
      <c r="D5058">
        <v>35</v>
      </c>
      <c r="E5058" t="s">
        <v>5371</v>
      </c>
      <c r="F5058">
        <v>348.58199999999999</v>
      </c>
      <c r="G5058">
        <v>62.018000000000001</v>
      </c>
      <c r="H5058">
        <v>42.039000000000001</v>
      </c>
      <c r="I5058">
        <v>21618.253000000001</v>
      </c>
      <c r="J5058">
        <v>8816492</v>
      </c>
      <c r="K5058">
        <v>49.110999999999997</v>
      </c>
      <c r="L5058">
        <v>20.146000000000001</v>
      </c>
      <c r="M5058">
        <v>17119.212</v>
      </c>
      <c r="N5058">
        <v>6981665</v>
      </c>
      <c r="O5058">
        <v>14.045</v>
      </c>
      <c r="P5058">
        <v>21.292999999999999</v>
      </c>
      <c r="Q5058">
        <v>4895.6679999999997</v>
      </c>
      <c r="R5058">
        <v>1996582</v>
      </c>
      <c r="S5058">
        <v>0.17399999999999999</v>
      </c>
      <c r="T5058">
        <v>6.6589999999999998</v>
      </c>
      <c r="U5058">
        <v>60.651000000000003</v>
      </c>
      <c r="V5058">
        <v>24735</v>
      </c>
      <c r="W5058">
        <v>97</v>
      </c>
      <c r="X5058">
        <f t="shared" si="170"/>
        <v>4741.6185599999999</v>
      </c>
      <c r="Y5058">
        <f t="shared" si="171"/>
        <v>94.00160000000001</v>
      </c>
    </row>
    <row r="5059" spans="1:25" x14ac:dyDescent="0.2">
      <c r="A5059" t="s">
        <v>10574</v>
      </c>
      <c r="B5059" t="s">
        <v>1082</v>
      </c>
      <c r="C5059">
        <v>6</v>
      </c>
      <c r="D5059">
        <v>36</v>
      </c>
      <c r="E5059" t="s">
        <v>5372</v>
      </c>
      <c r="F5059">
        <v>10.49</v>
      </c>
      <c r="G5059">
        <v>41.204999999999998</v>
      </c>
      <c r="H5059">
        <v>17.824999999999999</v>
      </c>
      <c r="I5059">
        <v>432.22800000000001</v>
      </c>
      <c r="J5059">
        <v>176274</v>
      </c>
      <c r="K5059">
        <v>59.280999999999999</v>
      </c>
      <c r="L5059">
        <v>27.178999999999998</v>
      </c>
      <c r="M5059">
        <v>621.84100000000001</v>
      </c>
      <c r="N5059">
        <v>253603</v>
      </c>
      <c r="O5059">
        <v>12.103999999999999</v>
      </c>
      <c r="P5059">
        <v>17.559999999999999</v>
      </c>
      <c r="Q5059">
        <v>126.973</v>
      </c>
      <c r="R5059">
        <v>51783</v>
      </c>
      <c r="S5059">
        <v>0.17899999999999999</v>
      </c>
      <c r="T5059">
        <v>6.7510000000000003</v>
      </c>
      <c r="U5059">
        <v>1.8759999999999999</v>
      </c>
      <c r="V5059">
        <v>765</v>
      </c>
      <c r="W5059">
        <v>3</v>
      </c>
      <c r="X5059">
        <f t="shared" si="170"/>
        <v>0</v>
      </c>
      <c r="Y5059">
        <f t="shared" si="171"/>
        <v>0</v>
      </c>
    </row>
    <row r="5060" spans="1:25" x14ac:dyDescent="0.2">
      <c r="A5060" t="s">
        <v>10574</v>
      </c>
      <c r="B5060" t="s">
        <v>1082</v>
      </c>
      <c r="C5060">
        <v>6</v>
      </c>
      <c r="D5060">
        <v>37</v>
      </c>
      <c r="E5060" t="s">
        <v>5373</v>
      </c>
      <c r="F5060">
        <v>283.39999999999998</v>
      </c>
      <c r="G5060">
        <v>69.131</v>
      </c>
      <c r="H5060">
        <v>29.213999999999999</v>
      </c>
      <c r="I5060">
        <v>19591.634999999998</v>
      </c>
      <c r="J5060">
        <v>7989984</v>
      </c>
      <c r="K5060">
        <v>33.46</v>
      </c>
      <c r="L5060">
        <v>16.138000000000002</v>
      </c>
      <c r="M5060">
        <v>9482.5740000000005</v>
      </c>
      <c r="N5060">
        <v>3867243</v>
      </c>
      <c r="O5060">
        <v>6.2869999999999999</v>
      </c>
      <c r="P5060">
        <v>13.583</v>
      </c>
      <c r="Q5060">
        <v>1781.7860000000001</v>
      </c>
      <c r="R5060">
        <v>726659</v>
      </c>
      <c r="S5060">
        <v>0.108</v>
      </c>
      <c r="T5060">
        <v>5.2489999999999997</v>
      </c>
      <c r="U5060">
        <v>30.638000000000002</v>
      </c>
      <c r="V5060">
        <v>12495</v>
      </c>
      <c r="W5060">
        <v>49</v>
      </c>
      <c r="X5060">
        <f t="shared" si="170"/>
        <v>1254.0707200000002</v>
      </c>
      <c r="Y5060">
        <f t="shared" si="171"/>
        <v>40.241600000000005</v>
      </c>
    </row>
    <row r="5061" spans="1:25" x14ac:dyDescent="0.2">
      <c r="A5061" t="s">
        <v>10574</v>
      </c>
      <c r="B5061" t="s">
        <v>1082</v>
      </c>
      <c r="C5061">
        <v>6</v>
      </c>
      <c r="D5061">
        <v>38</v>
      </c>
      <c r="E5061" t="s">
        <v>5374</v>
      </c>
      <c r="F5061">
        <v>58.996000000000002</v>
      </c>
      <c r="G5061">
        <v>79.843999999999994</v>
      </c>
      <c r="H5061">
        <v>49.256</v>
      </c>
      <c r="I5061">
        <v>4710.442</v>
      </c>
      <c r="J5061">
        <v>1921042</v>
      </c>
      <c r="K5061">
        <v>8.4429999999999996</v>
      </c>
      <c r="L5061">
        <v>8.5990000000000002</v>
      </c>
      <c r="M5061">
        <v>498.072</v>
      </c>
      <c r="N5061">
        <v>203127</v>
      </c>
      <c r="O5061">
        <v>4.7220000000000004</v>
      </c>
      <c r="P5061">
        <v>14.249000000000001</v>
      </c>
      <c r="Q5061">
        <v>278.56</v>
      </c>
      <c r="R5061">
        <v>113604</v>
      </c>
      <c r="S5061">
        <v>3.2000000000000001E-2</v>
      </c>
      <c r="T5061">
        <v>2.847</v>
      </c>
      <c r="U5061">
        <v>1.8759999999999999</v>
      </c>
      <c r="V5061">
        <v>765</v>
      </c>
      <c r="W5061">
        <v>3</v>
      </c>
      <c r="X5061">
        <f t="shared" si="170"/>
        <v>0</v>
      </c>
      <c r="Y5061">
        <f t="shared" si="171"/>
        <v>0</v>
      </c>
    </row>
    <row r="5062" spans="1:25" x14ac:dyDescent="0.2">
      <c r="A5062" t="s">
        <v>10574</v>
      </c>
      <c r="B5062" t="s">
        <v>1082</v>
      </c>
      <c r="C5062">
        <v>6</v>
      </c>
      <c r="D5062">
        <v>39</v>
      </c>
      <c r="E5062" t="s">
        <v>5375</v>
      </c>
      <c r="F5062">
        <v>98.456000000000003</v>
      </c>
      <c r="G5062">
        <v>71.433999999999997</v>
      </c>
      <c r="H5062">
        <v>44.753999999999998</v>
      </c>
      <c r="I5062">
        <v>7033.1239999999998</v>
      </c>
      <c r="J5062">
        <v>2868293</v>
      </c>
      <c r="K5062">
        <v>7.1719999999999997</v>
      </c>
      <c r="L5062">
        <v>3.343</v>
      </c>
      <c r="M5062">
        <v>706.13900000000001</v>
      </c>
      <c r="N5062">
        <v>287982</v>
      </c>
      <c r="O5062">
        <v>2.6070000000000002</v>
      </c>
      <c r="P5062">
        <v>6.258</v>
      </c>
      <c r="Q5062">
        <v>256.68799999999999</v>
      </c>
      <c r="R5062">
        <v>104684</v>
      </c>
      <c r="S5062">
        <v>1.2999999999999999E-2</v>
      </c>
      <c r="T5062">
        <v>1.8</v>
      </c>
      <c r="U5062">
        <v>1.2509999999999999</v>
      </c>
      <c r="V5062">
        <v>510</v>
      </c>
      <c r="W5062">
        <v>2</v>
      </c>
      <c r="X5062">
        <f t="shared" si="170"/>
        <v>0</v>
      </c>
      <c r="Y5062">
        <f t="shared" si="171"/>
        <v>0</v>
      </c>
    </row>
    <row r="5063" spans="1:25" x14ac:dyDescent="0.2">
      <c r="A5063" t="s">
        <v>10574</v>
      </c>
      <c r="B5063" t="s">
        <v>1082</v>
      </c>
      <c r="C5063">
        <v>6</v>
      </c>
      <c r="D5063">
        <v>40</v>
      </c>
      <c r="E5063" t="s">
        <v>5376</v>
      </c>
      <c r="F5063">
        <v>309.99200000000002</v>
      </c>
      <c r="G5063">
        <v>74.494</v>
      </c>
      <c r="H5063">
        <v>37.167999999999999</v>
      </c>
      <c r="I5063">
        <v>23092.429</v>
      </c>
      <c r="J5063">
        <v>9417700</v>
      </c>
      <c r="K5063">
        <v>52.21</v>
      </c>
      <c r="L5063">
        <v>23.25</v>
      </c>
      <c r="M5063">
        <v>16184.834000000001</v>
      </c>
      <c r="N5063">
        <v>6600601</v>
      </c>
      <c r="O5063">
        <v>16.611999999999998</v>
      </c>
      <c r="P5063">
        <v>25.343</v>
      </c>
      <c r="Q5063">
        <v>5149.7020000000002</v>
      </c>
      <c r="R5063">
        <v>2100184</v>
      </c>
      <c r="S5063">
        <v>0.17699999999999999</v>
      </c>
      <c r="T5063">
        <v>6.7249999999999996</v>
      </c>
      <c r="U5063">
        <v>55.023000000000003</v>
      </c>
      <c r="V5063">
        <v>22440</v>
      </c>
      <c r="W5063">
        <v>88</v>
      </c>
      <c r="X5063">
        <f t="shared" si="170"/>
        <v>5026.1366400000006</v>
      </c>
      <c r="Y5063">
        <f t="shared" si="171"/>
        <v>83.921600000000012</v>
      </c>
    </row>
    <row r="5064" spans="1:25" x14ac:dyDescent="0.2">
      <c r="A5064" t="s">
        <v>10574</v>
      </c>
      <c r="B5064" t="s">
        <v>1082</v>
      </c>
      <c r="C5064">
        <v>6</v>
      </c>
      <c r="D5064">
        <v>41</v>
      </c>
      <c r="E5064" t="s">
        <v>5377</v>
      </c>
      <c r="F5064">
        <v>220.55</v>
      </c>
      <c r="G5064">
        <v>57.761000000000003</v>
      </c>
      <c r="H5064">
        <v>26.675000000000001</v>
      </c>
      <c r="I5064">
        <v>12739.263999999999</v>
      </c>
      <c r="J5064">
        <v>5195407</v>
      </c>
      <c r="K5064">
        <v>31.992999999999999</v>
      </c>
      <c r="L5064">
        <v>18.266999999999999</v>
      </c>
      <c r="M5064">
        <v>7056.0140000000001</v>
      </c>
      <c r="N5064">
        <v>2877628</v>
      </c>
      <c r="O5064">
        <v>4.1210000000000004</v>
      </c>
      <c r="P5064">
        <v>9.5760000000000005</v>
      </c>
      <c r="Q5064">
        <v>908.79899999999998</v>
      </c>
      <c r="R5064">
        <v>370632</v>
      </c>
      <c r="S5064">
        <v>0.06</v>
      </c>
      <c r="T5064">
        <v>3.8959999999999999</v>
      </c>
      <c r="U5064">
        <v>13.131</v>
      </c>
      <c r="V5064">
        <v>5355</v>
      </c>
      <c r="W5064">
        <v>21</v>
      </c>
      <c r="X5064">
        <f t="shared" si="170"/>
        <v>276.32527999999996</v>
      </c>
      <c r="Y5064">
        <f t="shared" si="171"/>
        <v>8.8816000000000006</v>
      </c>
    </row>
    <row r="5065" spans="1:25" x14ac:dyDescent="0.2">
      <c r="A5065" t="s">
        <v>10574</v>
      </c>
      <c r="B5065" t="s">
        <v>1082</v>
      </c>
      <c r="C5065">
        <v>7</v>
      </c>
      <c r="D5065">
        <v>1</v>
      </c>
      <c r="E5065" t="s">
        <v>5378</v>
      </c>
      <c r="F5065">
        <v>329.584</v>
      </c>
      <c r="G5065">
        <v>72.411000000000001</v>
      </c>
      <c r="H5065">
        <v>35.079000000000001</v>
      </c>
      <c r="I5065">
        <v>23865.581999999999</v>
      </c>
      <c r="J5065">
        <v>9733012</v>
      </c>
      <c r="K5065">
        <v>62.343000000000004</v>
      </c>
      <c r="L5065">
        <v>25.846</v>
      </c>
      <c r="M5065">
        <v>20547.363000000001</v>
      </c>
      <c r="N5065">
        <v>8379755</v>
      </c>
      <c r="O5065">
        <v>31.033999999999999</v>
      </c>
      <c r="P5065">
        <v>36.247</v>
      </c>
      <c r="Q5065">
        <v>10228.377</v>
      </c>
      <c r="R5065">
        <v>4171401</v>
      </c>
      <c r="S5065">
        <v>0.13100000000000001</v>
      </c>
      <c r="T5065">
        <v>5.7759999999999998</v>
      </c>
      <c r="U5065">
        <v>43.143000000000001</v>
      </c>
      <c r="V5065">
        <v>17595</v>
      </c>
      <c r="W5065">
        <v>69</v>
      </c>
      <c r="X5065">
        <f t="shared" si="170"/>
        <v>10714.252640000002</v>
      </c>
      <c r="Y5065">
        <f t="shared" si="171"/>
        <v>62.641600000000004</v>
      </c>
    </row>
    <row r="5066" spans="1:25" x14ac:dyDescent="0.2">
      <c r="A5066" t="s">
        <v>10574</v>
      </c>
      <c r="B5066" t="s">
        <v>1082</v>
      </c>
      <c r="C5066">
        <v>7</v>
      </c>
      <c r="D5066">
        <v>2</v>
      </c>
      <c r="E5066" t="s">
        <v>5379</v>
      </c>
      <c r="F5066">
        <v>338.90899999999999</v>
      </c>
      <c r="G5066">
        <v>83.381</v>
      </c>
      <c r="H5066">
        <v>46.13</v>
      </c>
      <c r="I5066">
        <v>28258.504000000001</v>
      </c>
      <c r="J5066">
        <v>11524561</v>
      </c>
      <c r="K5066">
        <v>50.896999999999998</v>
      </c>
      <c r="L5066">
        <v>27.474</v>
      </c>
      <c r="M5066">
        <v>17249.316999999999</v>
      </c>
      <c r="N5066">
        <v>7034725</v>
      </c>
      <c r="O5066">
        <v>16.530999999999999</v>
      </c>
      <c r="P5066">
        <v>24.768999999999998</v>
      </c>
      <c r="Q5066">
        <v>5602.625</v>
      </c>
      <c r="R5066">
        <v>2284898</v>
      </c>
      <c r="S5066">
        <v>0.192</v>
      </c>
      <c r="T5066">
        <v>6.992</v>
      </c>
      <c r="U5066">
        <v>65.028000000000006</v>
      </c>
      <c r="V5066">
        <v>26520</v>
      </c>
      <c r="W5066">
        <v>104</v>
      </c>
      <c r="X5066">
        <f t="shared" si="170"/>
        <v>5533.4104000000007</v>
      </c>
      <c r="Y5066">
        <f t="shared" si="171"/>
        <v>101.84160000000001</v>
      </c>
    </row>
    <row r="5067" spans="1:25" x14ac:dyDescent="0.2">
      <c r="A5067" t="s">
        <v>10574</v>
      </c>
      <c r="B5067" t="s">
        <v>1082</v>
      </c>
      <c r="C5067">
        <v>7</v>
      </c>
      <c r="D5067">
        <v>3</v>
      </c>
      <c r="E5067" t="s">
        <v>5380</v>
      </c>
      <c r="F5067">
        <v>242.78200000000001</v>
      </c>
      <c r="G5067">
        <v>88.751999999999995</v>
      </c>
      <c r="H5067">
        <v>48.093000000000004</v>
      </c>
      <c r="I5067">
        <v>21547.300999999999</v>
      </c>
      <c r="J5067">
        <v>8787556</v>
      </c>
      <c r="K5067">
        <v>37.713000000000001</v>
      </c>
      <c r="L5067">
        <v>19.074999999999999</v>
      </c>
      <c r="M5067">
        <v>9155.94</v>
      </c>
      <c r="N5067">
        <v>3734033</v>
      </c>
      <c r="O5067">
        <v>9.2449999999999992</v>
      </c>
      <c r="P5067">
        <v>16.597000000000001</v>
      </c>
      <c r="Q5067">
        <v>2244.5390000000002</v>
      </c>
      <c r="R5067">
        <v>915382</v>
      </c>
      <c r="S5067">
        <v>0.126</v>
      </c>
      <c r="T5067">
        <v>5.6710000000000003</v>
      </c>
      <c r="U5067">
        <v>30.638000000000002</v>
      </c>
      <c r="V5067">
        <v>12495</v>
      </c>
      <c r="W5067">
        <v>49</v>
      </c>
      <c r="X5067">
        <f t="shared" si="170"/>
        <v>1772.3540800000005</v>
      </c>
      <c r="Y5067">
        <f t="shared" si="171"/>
        <v>40.241600000000005</v>
      </c>
    </row>
    <row r="5068" spans="1:25" x14ac:dyDescent="0.2">
      <c r="A5068" t="s">
        <v>10574</v>
      </c>
      <c r="B5068" t="s">
        <v>1082</v>
      </c>
      <c r="C5068">
        <v>7</v>
      </c>
      <c r="D5068">
        <v>4</v>
      </c>
      <c r="E5068" t="s">
        <v>5381</v>
      </c>
      <c r="F5068">
        <v>313.7</v>
      </c>
      <c r="G5068">
        <v>73.816000000000003</v>
      </c>
      <c r="H5068">
        <v>35.509</v>
      </c>
      <c r="I5068">
        <v>23155.971000000001</v>
      </c>
      <c r="J5068">
        <v>9443614</v>
      </c>
      <c r="K5068">
        <v>57.392000000000003</v>
      </c>
      <c r="L5068">
        <v>28.04</v>
      </c>
      <c r="M5068">
        <v>18003.775000000001</v>
      </c>
      <c r="N5068">
        <v>7342413</v>
      </c>
      <c r="O5068">
        <v>16.43</v>
      </c>
      <c r="P5068">
        <v>23.853000000000002</v>
      </c>
      <c r="Q5068">
        <v>5154.2089999999998</v>
      </c>
      <c r="R5068">
        <v>2102022</v>
      </c>
      <c r="S5068">
        <v>0.18099999999999999</v>
      </c>
      <c r="T5068">
        <v>6.7990000000000004</v>
      </c>
      <c r="U5068">
        <v>56.899000000000001</v>
      </c>
      <c r="V5068">
        <v>23205</v>
      </c>
      <c r="W5068">
        <v>91</v>
      </c>
      <c r="X5068">
        <f t="shared" si="170"/>
        <v>5031.1844800000008</v>
      </c>
      <c r="Y5068">
        <f t="shared" si="171"/>
        <v>87.281600000000012</v>
      </c>
    </row>
    <row r="5069" spans="1:25" x14ac:dyDescent="0.2">
      <c r="A5069" t="s">
        <v>10574</v>
      </c>
      <c r="B5069" t="s">
        <v>1082</v>
      </c>
      <c r="C5069">
        <v>7</v>
      </c>
      <c r="D5069">
        <v>5</v>
      </c>
      <c r="E5069" t="s">
        <v>5382</v>
      </c>
      <c r="F5069">
        <v>232.898</v>
      </c>
      <c r="G5069">
        <v>96.662000000000006</v>
      </c>
      <c r="H5069">
        <v>44.32</v>
      </c>
      <c r="I5069">
        <v>22512.447</v>
      </c>
      <c r="J5069">
        <v>9181168</v>
      </c>
      <c r="K5069">
        <v>44.991</v>
      </c>
      <c r="L5069">
        <v>17.885999999999999</v>
      </c>
      <c r="M5069">
        <v>10478.206</v>
      </c>
      <c r="N5069">
        <v>4273288</v>
      </c>
      <c r="O5069">
        <v>12.925000000000001</v>
      </c>
      <c r="P5069">
        <v>19.384</v>
      </c>
      <c r="Q5069">
        <v>3010.26</v>
      </c>
      <c r="R5069">
        <v>1227663</v>
      </c>
      <c r="S5069">
        <v>0.13400000000000001</v>
      </c>
      <c r="T5069">
        <v>5.8490000000000002</v>
      </c>
      <c r="U5069">
        <v>31.263000000000002</v>
      </c>
      <c r="V5069">
        <v>12750</v>
      </c>
      <c r="W5069">
        <v>50</v>
      </c>
      <c r="X5069">
        <f t="shared" si="170"/>
        <v>2629.9616000000005</v>
      </c>
      <c r="Y5069">
        <f t="shared" si="171"/>
        <v>41.361600000000003</v>
      </c>
    </row>
    <row r="5070" spans="1:25" x14ac:dyDescent="0.2">
      <c r="A5070" t="s">
        <v>10574</v>
      </c>
      <c r="B5070" t="s">
        <v>1082</v>
      </c>
      <c r="C5070">
        <v>7</v>
      </c>
      <c r="D5070">
        <v>6</v>
      </c>
      <c r="E5070" t="s">
        <v>5383</v>
      </c>
      <c r="F5070">
        <v>248.14699999999999</v>
      </c>
      <c r="G5070">
        <v>71.14</v>
      </c>
      <c r="H5070">
        <v>32.795000000000002</v>
      </c>
      <c r="I5070">
        <v>17653.302</v>
      </c>
      <c r="J5070">
        <v>7199481</v>
      </c>
      <c r="K5070">
        <v>55.728999999999999</v>
      </c>
      <c r="L5070">
        <v>20.056000000000001</v>
      </c>
      <c r="M5070">
        <v>13828.883</v>
      </c>
      <c r="N5070">
        <v>5639782</v>
      </c>
      <c r="O5070">
        <v>14.247999999999999</v>
      </c>
      <c r="P5070">
        <v>23.213999999999999</v>
      </c>
      <c r="Q5070">
        <v>3535.7159999999999</v>
      </c>
      <c r="R5070">
        <v>1441958</v>
      </c>
      <c r="S5070">
        <v>0.11600000000000001</v>
      </c>
      <c r="T5070">
        <v>5.4349999999999996</v>
      </c>
      <c r="U5070">
        <v>28.762</v>
      </c>
      <c r="V5070">
        <v>11730</v>
      </c>
      <c r="W5070">
        <v>46</v>
      </c>
      <c r="X5070">
        <f t="shared" si="170"/>
        <v>3218.4723200000003</v>
      </c>
      <c r="Y5070">
        <f t="shared" si="171"/>
        <v>36.881600000000006</v>
      </c>
    </row>
    <row r="5071" spans="1:25" x14ac:dyDescent="0.2">
      <c r="A5071" t="s">
        <v>10574</v>
      </c>
      <c r="B5071" t="s">
        <v>1082</v>
      </c>
      <c r="C5071">
        <v>7</v>
      </c>
      <c r="D5071">
        <v>7</v>
      </c>
      <c r="E5071" t="s">
        <v>5384</v>
      </c>
      <c r="F5071">
        <v>315.80599999999998</v>
      </c>
      <c r="G5071">
        <v>79.745999999999995</v>
      </c>
      <c r="H5071">
        <v>40.752000000000002</v>
      </c>
      <c r="I5071">
        <v>25184.223999999998</v>
      </c>
      <c r="J5071">
        <v>10270789</v>
      </c>
      <c r="K5071">
        <v>55.593000000000004</v>
      </c>
      <c r="L5071">
        <v>26.513999999999999</v>
      </c>
      <c r="M5071">
        <v>17556.587</v>
      </c>
      <c r="N5071">
        <v>7160038</v>
      </c>
      <c r="O5071">
        <v>11.832000000000001</v>
      </c>
      <c r="P5071">
        <v>17.888000000000002</v>
      </c>
      <c r="Q5071">
        <v>3736.7620000000002</v>
      </c>
      <c r="R5071">
        <v>1523950</v>
      </c>
      <c r="S5071">
        <v>0.182</v>
      </c>
      <c r="T5071">
        <v>6.8129999999999997</v>
      </c>
      <c r="U5071">
        <v>57.524000000000001</v>
      </c>
      <c r="V5071">
        <v>23460</v>
      </c>
      <c r="W5071">
        <v>92</v>
      </c>
      <c r="X5071">
        <f t="shared" si="170"/>
        <v>3443.6438400000006</v>
      </c>
      <c r="Y5071">
        <f t="shared" si="171"/>
        <v>88.401600000000016</v>
      </c>
    </row>
    <row r="5072" spans="1:25" x14ac:dyDescent="0.2">
      <c r="A5072" t="s">
        <v>10574</v>
      </c>
      <c r="B5072" t="s">
        <v>1082</v>
      </c>
      <c r="C5072">
        <v>7</v>
      </c>
      <c r="D5072">
        <v>10</v>
      </c>
      <c r="E5072" t="s">
        <v>5385</v>
      </c>
      <c r="F5072">
        <v>317.12299999999999</v>
      </c>
      <c r="G5072">
        <v>87.846999999999994</v>
      </c>
      <c r="H5072">
        <v>40.423000000000002</v>
      </c>
      <c r="I5072">
        <v>27858.171999999999</v>
      </c>
      <c r="J5072">
        <v>11361295</v>
      </c>
      <c r="K5072">
        <v>50.161000000000001</v>
      </c>
      <c r="L5072">
        <v>23.774000000000001</v>
      </c>
      <c r="M5072">
        <v>15907.111000000001</v>
      </c>
      <c r="N5072">
        <v>6487338</v>
      </c>
      <c r="O5072">
        <v>12.048</v>
      </c>
      <c r="P5072">
        <v>20.45</v>
      </c>
      <c r="Q5072">
        <v>3820.72</v>
      </c>
      <c r="R5072">
        <v>1558190</v>
      </c>
      <c r="S5072">
        <v>0.152</v>
      </c>
      <c r="T5072">
        <v>6.22</v>
      </c>
      <c r="U5072">
        <v>48.145000000000003</v>
      </c>
      <c r="V5072">
        <v>19635</v>
      </c>
      <c r="W5072">
        <v>77</v>
      </c>
      <c r="X5072">
        <f t="shared" si="170"/>
        <v>3537.6768000000002</v>
      </c>
      <c r="Y5072">
        <f t="shared" si="171"/>
        <v>71.601600000000005</v>
      </c>
    </row>
    <row r="5073" spans="1:25" x14ac:dyDescent="0.2">
      <c r="A5073" t="s">
        <v>10574</v>
      </c>
      <c r="B5073" t="s">
        <v>1082</v>
      </c>
      <c r="C5073">
        <v>7</v>
      </c>
      <c r="D5073">
        <v>11</v>
      </c>
      <c r="E5073" t="s">
        <v>5386</v>
      </c>
      <c r="F5073">
        <v>333.67899999999997</v>
      </c>
      <c r="G5073">
        <v>83.289000000000001</v>
      </c>
      <c r="H5073">
        <v>41.311</v>
      </c>
      <c r="I5073">
        <v>27791.67</v>
      </c>
      <c r="J5073">
        <v>11334174</v>
      </c>
      <c r="K5073">
        <v>42.411999999999999</v>
      </c>
      <c r="L5073">
        <v>17.55</v>
      </c>
      <c r="M5073">
        <v>14152.052</v>
      </c>
      <c r="N5073">
        <v>5771579</v>
      </c>
      <c r="O5073">
        <v>11.244999999999999</v>
      </c>
      <c r="P5073">
        <v>18.097999999999999</v>
      </c>
      <c r="Q5073">
        <v>3752.1289999999999</v>
      </c>
      <c r="R5073">
        <v>1530217</v>
      </c>
      <c r="S5073">
        <v>0.16300000000000001</v>
      </c>
      <c r="T5073">
        <v>6.4459999999999997</v>
      </c>
      <c r="U5073">
        <v>54.398000000000003</v>
      </c>
      <c r="V5073">
        <v>22185</v>
      </c>
      <c r="W5073">
        <v>87</v>
      </c>
      <c r="X5073">
        <f t="shared" si="170"/>
        <v>3460.8548800000003</v>
      </c>
      <c r="Y5073">
        <f t="shared" si="171"/>
        <v>82.801600000000022</v>
      </c>
    </row>
    <row r="5074" spans="1:25" x14ac:dyDescent="0.2">
      <c r="A5074" t="s">
        <v>10574</v>
      </c>
      <c r="B5074" t="s">
        <v>1082</v>
      </c>
      <c r="C5074">
        <v>7</v>
      </c>
      <c r="D5074">
        <v>12</v>
      </c>
      <c r="E5074" t="s">
        <v>5387</v>
      </c>
      <c r="F5074">
        <v>254.851</v>
      </c>
      <c r="G5074">
        <v>70.772000000000006</v>
      </c>
      <c r="H5074">
        <v>38.087000000000003</v>
      </c>
      <c r="I5074">
        <v>18036.264999999999</v>
      </c>
      <c r="J5074">
        <v>7355663</v>
      </c>
      <c r="K5074">
        <v>49.85</v>
      </c>
      <c r="L5074">
        <v>25.414000000000001</v>
      </c>
      <c r="M5074">
        <v>12704.252</v>
      </c>
      <c r="N5074">
        <v>5181128</v>
      </c>
      <c r="O5074">
        <v>4.3440000000000003</v>
      </c>
      <c r="P5074">
        <v>9.1189999999999998</v>
      </c>
      <c r="Q5074">
        <v>1107.001</v>
      </c>
      <c r="R5074">
        <v>451464</v>
      </c>
      <c r="S5074">
        <v>8.5999999999999993E-2</v>
      </c>
      <c r="T5074">
        <v>4.6790000000000003</v>
      </c>
      <c r="U5074">
        <v>21.884</v>
      </c>
      <c r="V5074">
        <v>8925</v>
      </c>
      <c r="W5074">
        <v>35</v>
      </c>
      <c r="X5074">
        <f t="shared" si="170"/>
        <v>498.31151999999997</v>
      </c>
      <c r="Y5074">
        <f t="shared" si="171"/>
        <v>24.561600000000002</v>
      </c>
    </row>
    <row r="5075" spans="1:25" x14ac:dyDescent="0.2">
      <c r="A5075" t="s">
        <v>10574</v>
      </c>
      <c r="B5075" t="s">
        <v>1082</v>
      </c>
      <c r="C5075">
        <v>7</v>
      </c>
      <c r="D5075">
        <v>13</v>
      </c>
      <c r="E5075" t="s">
        <v>5388</v>
      </c>
      <c r="F5075">
        <v>264.09300000000002</v>
      </c>
      <c r="G5075">
        <v>82.628</v>
      </c>
      <c r="H5075">
        <v>44.543999999999997</v>
      </c>
      <c r="I5075">
        <v>21821.344000000001</v>
      </c>
      <c r="J5075">
        <v>8899318</v>
      </c>
      <c r="K5075">
        <v>35.927</v>
      </c>
      <c r="L5075">
        <v>14.061</v>
      </c>
      <c r="M5075">
        <v>9488.152</v>
      </c>
      <c r="N5075">
        <v>3869518</v>
      </c>
      <c r="O5075">
        <v>9.8879999999999999</v>
      </c>
      <c r="P5075">
        <v>18.382999999999999</v>
      </c>
      <c r="Q5075">
        <v>2611.4009999999998</v>
      </c>
      <c r="R5075">
        <v>1064998</v>
      </c>
      <c r="S5075">
        <v>0.111</v>
      </c>
      <c r="T5075">
        <v>5.3259999999999996</v>
      </c>
      <c r="U5075">
        <v>29.388000000000002</v>
      </c>
      <c r="V5075">
        <v>11985</v>
      </c>
      <c r="W5075">
        <v>47</v>
      </c>
      <c r="X5075">
        <f t="shared" si="170"/>
        <v>2183.2395200000001</v>
      </c>
      <c r="Y5075">
        <f t="shared" si="171"/>
        <v>38.001600000000003</v>
      </c>
    </row>
    <row r="5076" spans="1:25" x14ac:dyDescent="0.2">
      <c r="A5076" t="s">
        <v>10574</v>
      </c>
      <c r="B5076" t="s">
        <v>1082</v>
      </c>
      <c r="C5076">
        <v>7</v>
      </c>
      <c r="D5076">
        <v>14</v>
      </c>
      <c r="E5076" t="s">
        <v>5389</v>
      </c>
      <c r="F5076">
        <v>224.59299999999999</v>
      </c>
      <c r="G5076">
        <v>83.194000000000003</v>
      </c>
      <c r="H5076">
        <v>40.262999999999998</v>
      </c>
      <c r="I5076">
        <v>18684.84</v>
      </c>
      <c r="J5076">
        <v>7620169</v>
      </c>
      <c r="K5076">
        <v>56.39</v>
      </c>
      <c r="L5076">
        <v>31.035</v>
      </c>
      <c r="M5076">
        <v>12664.858</v>
      </c>
      <c r="N5076">
        <v>5165062</v>
      </c>
      <c r="O5076">
        <v>7.96</v>
      </c>
      <c r="P5076">
        <v>16.579999999999998</v>
      </c>
      <c r="Q5076">
        <v>1787.7170000000001</v>
      </c>
      <c r="R5076">
        <v>729078</v>
      </c>
      <c r="S5076">
        <v>9.5000000000000001E-2</v>
      </c>
      <c r="T5076">
        <v>4.9119999999999999</v>
      </c>
      <c r="U5076">
        <v>21.259</v>
      </c>
      <c r="V5076">
        <v>8670</v>
      </c>
      <c r="W5076">
        <v>34</v>
      </c>
      <c r="X5076">
        <f t="shared" si="170"/>
        <v>1260.7134400000002</v>
      </c>
      <c r="Y5076">
        <f t="shared" si="171"/>
        <v>23.441600000000001</v>
      </c>
    </row>
    <row r="5077" spans="1:25" x14ac:dyDescent="0.2">
      <c r="A5077" t="s">
        <v>10574</v>
      </c>
      <c r="B5077" t="s">
        <v>1082</v>
      </c>
      <c r="C5077">
        <v>7</v>
      </c>
      <c r="D5077">
        <v>15</v>
      </c>
      <c r="E5077" t="s">
        <v>5390</v>
      </c>
      <c r="F5077">
        <v>296.43299999999999</v>
      </c>
      <c r="G5077">
        <v>85.421999999999997</v>
      </c>
      <c r="H5077">
        <v>41.744</v>
      </c>
      <c r="I5077">
        <v>25321.793000000001</v>
      </c>
      <c r="J5077">
        <v>10326893</v>
      </c>
      <c r="K5077">
        <v>54.561999999999998</v>
      </c>
      <c r="L5077">
        <v>23.297999999999998</v>
      </c>
      <c r="M5077">
        <v>16173.837</v>
      </c>
      <c r="N5077">
        <v>6596116</v>
      </c>
      <c r="O5077">
        <v>13.311999999999999</v>
      </c>
      <c r="P5077">
        <v>20.98</v>
      </c>
      <c r="Q5077">
        <v>3946.1509999999998</v>
      </c>
      <c r="R5077">
        <v>1609344</v>
      </c>
      <c r="S5077">
        <v>0.13700000000000001</v>
      </c>
      <c r="T5077">
        <v>5.9109999999999996</v>
      </c>
      <c r="U5077">
        <v>40.642000000000003</v>
      </c>
      <c r="V5077">
        <v>16575</v>
      </c>
      <c r="W5077">
        <v>65</v>
      </c>
      <c r="X5077">
        <f t="shared" si="170"/>
        <v>3678.1595200000002</v>
      </c>
      <c r="Y5077">
        <f t="shared" si="171"/>
        <v>58.161600000000007</v>
      </c>
    </row>
    <row r="5078" spans="1:25" x14ac:dyDescent="0.2">
      <c r="A5078" t="s">
        <v>10574</v>
      </c>
      <c r="B5078" t="s">
        <v>1082</v>
      </c>
      <c r="C5078">
        <v>7</v>
      </c>
      <c r="D5078">
        <v>16</v>
      </c>
      <c r="E5078" t="s">
        <v>5391</v>
      </c>
      <c r="F5078">
        <v>132.60499999999999</v>
      </c>
      <c r="G5078">
        <v>82.070999999999998</v>
      </c>
      <c r="H5078">
        <v>49.423000000000002</v>
      </c>
      <c r="I5078">
        <v>10883.055</v>
      </c>
      <c r="J5078">
        <v>4438396</v>
      </c>
      <c r="K5078">
        <v>11.945</v>
      </c>
      <c r="L5078">
        <v>5.1219999999999999</v>
      </c>
      <c r="M5078">
        <v>1584.027</v>
      </c>
      <c r="N5078">
        <v>646008</v>
      </c>
      <c r="O5078">
        <v>3.5630000000000002</v>
      </c>
      <c r="P5078">
        <v>6.5220000000000002</v>
      </c>
      <c r="Q5078">
        <v>472.46800000000002</v>
      </c>
      <c r="R5078">
        <v>192685</v>
      </c>
      <c r="S5078">
        <v>1.9E-2</v>
      </c>
      <c r="T5078">
        <v>2.1930000000000001</v>
      </c>
      <c r="U5078">
        <v>2.5009999999999999</v>
      </c>
      <c r="V5078">
        <v>1020</v>
      </c>
      <c r="W5078">
        <v>4</v>
      </c>
      <c r="X5078">
        <f t="shared" si="170"/>
        <v>0</v>
      </c>
      <c r="Y5078">
        <f t="shared" si="171"/>
        <v>0</v>
      </c>
    </row>
    <row r="5079" spans="1:25" x14ac:dyDescent="0.2">
      <c r="A5079" t="s">
        <v>10574</v>
      </c>
      <c r="B5079" t="s">
        <v>1082</v>
      </c>
      <c r="C5079">
        <v>7</v>
      </c>
      <c r="D5079">
        <v>17</v>
      </c>
      <c r="E5079" t="s">
        <v>5392</v>
      </c>
      <c r="F5079">
        <v>261.99599999999998</v>
      </c>
      <c r="G5079">
        <v>68.924999999999997</v>
      </c>
      <c r="H5079">
        <v>35.311</v>
      </c>
      <c r="I5079">
        <v>18058.007000000001</v>
      </c>
      <c r="J5079">
        <v>7364530</v>
      </c>
      <c r="K5079">
        <v>24.254000000000001</v>
      </c>
      <c r="L5079">
        <v>17.768999999999998</v>
      </c>
      <c r="M5079">
        <v>6354.5659999999998</v>
      </c>
      <c r="N5079">
        <v>2591559</v>
      </c>
      <c r="O5079">
        <v>3.3490000000000002</v>
      </c>
      <c r="P5079">
        <v>8.3789999999999996</v>
      </c>
      <c r="Q5079">
        <v>877.33900000000006</v>
      </c>
      <c r="R5079">
        <v>357802</v>
      </c>
      <c r="S5079">
        <v>4.8000000000000001E-2</v>
      </c>
      <c r="T5079">
        <v>3.488</v>
      </c>
      <c r="U5079">
        <v>12.505000000000001</v>
      </c>
      <c r="V5079">
        <v>5100</v>
      </c>
      <c r="W5079">
        <v>20</v>
      </c>
      <c r="X5079">
        <f t="shared" si="170"/>
        <v>241.09008000000003</v>
      </c>
      <c r="Y5079">
        <f t="shared" si="171"/>
        <v>7.7616000000000005</v>
      </c>
    </row>
    <row r="5080" spans="1:25" x14ac:dyDescent="0.2">
      <c r="A5080" t="s">
        <v>10574</v>
      </c>
      <c r="B5080" t="s">
        <v>1082</v>
      </c>
      <c r="C5080">
        <v>7</v>
      </c>
      <c r="D5080">
        <v>18</v>
      </c>
      <c r="E5080" t="s">
        <v>1730</v>
      </c>
      <c r="F5080">
        <v>276.62299999999999</v>
      </c>
      <c r="G5080">
        <v>60.006999999999998</v>
      </c>
      <c r="H5080">
        <v>30.658999999999999</v>
      </c>
      <c r="I5080">
        <v>16599.294999999998</v>
      </c>
      <c r="J5080">
        <v>6769629</v>
      </c>
      <c r="K5080">
        <v>54.920999999999999</v>
      </c>
      <c r="L5080">
        <v>28.952999999999999</v>
      </c>
      <c r="M5080">
        <v>15192.49</v>
      </c>
      <c r="N5080">
        <v>6195897</v>
      </c>
      <c r="O5080">
        <v>3.8220000000000001</v>
      </c>
      <c r="P5080">
        <v>8.016</v>
      </c>
      <c r="Q5080">
        <v>1057.318</v>
      </c>
      <c r="R5080">
        <v>431202</v>
      </c>
      <c r="S5080">
        <v>8.5999999999999993E-2</v>
      </c>
      <c r="T5080">
        <v>4.6790000000000003</v>
      </c>
      <c r="U5080">
        <v>23.76</v>
      </c>
      <c r="V5080">
        <v>9690</v>
      </c>
      <c r="W5080">
        <v>38</v>
      </c>
      <c r="X5080">
        <f t="shared" si="170"/>
        <v>442.66656</v>
      </c>
      <c r="Y5080">
        <f t="shared" si="171"/>
        <v>27.921600000000002</v>
      </c>
    </row>
    <row r="5081" spans="1:25" x14ac:dyDescent="0.2">
      <c r="A5081" t="s">
        <v>10574</v>
      </c>
      <c r="B5081" t="s">
        <v>1082</v>
      </c>
      <c r="C5081">
        <v>7</v>
      </c>
      <c r="D5081">
        <v>19</v>
      </c>
      <c r="E5081" t="s">
        <v>5393</v>
      </c>
      <c r="F5081">
        <v>221.74600000000001</v>
      </c>
      <c r="G5081">
        <v>75.703000000000003</v>
      </c>
      <c r="H5081">
        <v>34.08</v>
      </c>
      <c r="I5081">
        <v>16786.906999999999</v>
      </c>
      <c r="J5081">
        <v>6846142</v>
      </c>
      <c r="K5081">
        <v>60.993000000000002</v>
      </c>
      <c r="L5081">
        <v>39.692</v>
      </c>
      <c r="M5081">
        <v>13524.951999999999</v>
      </c>
      <c r="N5081">
        <v>5515831</v>
      </c>
      <c r="O5081">
        <v>4.0199999999999996</v>
      </c>
      <c r="P5081">
        <v>9.3710000000000004</v>
      </c>
      <c r="Q5081">
        <v>891.399</v>
      </c>
      <c r="R5081">
        <v>363536</v>
      </c>
      <c r="S5081">
        <v>6.8000000000000005E-2</v>
      </c>
      <c r="T5081">
        <v>4.1539999999999999</v>
      </c>
      <c r="U5081">
        <v>15.006</v>
      </c>
      <c r="V5081">
        <v>6120</v>
      </c>
      <c r="W5081">
        <v>24</v>
      </c>
      <c r="X5081">
        <f t="shared" si="170"/>
        <v>256.83727999999996</v>
      </c>
      <c r="Y5081">
        <f t="shared" si="171"/>
        <v>12.2416</v>
      </c>
    </row>
    <row r="5082" spans="1:25" x14ac:dyDescent="0.2">
      <c r="A5082" t="s">
        <v>10574</v>
      </c>
      <c r="B5082" t="s">
        <v>1082</v>
      </c>
      <c r="C5082">
        <v>7</v>
      </c>
      <c r="D5082">
        <v>20</v>
      </c>
      <c r="E5082" t="s">
        <v>5394</v>
      </c>
      <c r="F5082">
        <v>215.261</v>
      </c>
      <c r="G5082">
        <v>81.408000000000001</v>
      </c>
      <c r="H5082">
        <v>40.287999999999997</v>
      </c>
      <c r="I5082">
        <v>17523.88</v>
      </c>
      <c r="J5082">
        <v>7146699</v>
      </c>
      <c r="K5082">
        <v>43.905000000000001</v>
      </c>
      <c r="L5082">
        <v>30.977</v>
      </c>
      <c r="M5082">
        <v>9451.0159999999996</v>
      </c>
      <c r="N5082">
        <v>3854373</v>
      </c>
      <c r="O5082">
        <v>4.1689999999999996</v>
      </c>
      <c r="P5082">
        <v>9.4760000000000009</v>
      </c>
      <c r="Q5082">
        <v>897.45799999999997</v>
      </c>
      <c r="R5082">
        <v>366007</v>
      </c>
      <c r="S5082">
        <v>6.7000000000000004E-2</v>
      </c>
      <c r="T5082">
        <v>4.1269999999999998</v>
      </c>
      <c r="U5082">
        <v>14.381</v>
      </c>
      <c r="V5082">
        <v>5865</v>
      </c>
      <c r="W5082">
        <v>23</v>
      </c>
      <c r="X5082">
        <f t="shared" si="170"/>
        <v>263.62335999999993</v>
      </c>
      <c r="Y5082">
        <f t="shared" si="171"/>
        <v>11.121600000000001</v>
      </c>
    </row>
    <row r="5083" spans="1:25" x14ac:dyDescent="0.2">
      <c r="A5083" t="s">
        <v>10574</v>
      </c>
      <c r="B5083" t="s">
        <v>1082</v>
      </c>
      <c r="C5083">
        <v>7</v>
      </c>
      <c r="D5083">
        <v>21</v>
      </c>
      <c r="E5083" t="s">
        <v>5395</v>
      </c>
      <c r="F5083">
        <v>349.87</v>
      </c>
      <c r="G5083">
        <v>58.970999999999997</v>
      </c>
      <c r="H5083">
        <v>34.648000000000003</v>
      </c>
      <c r="I5083">
        <v>20632.013999999999</v>
      </c>
      <c r="J5083">
        <v>8414278</v>
      </c>
      <c r="K5083">
        <v>8.2409999999999997</v>
      </c>
      <c r="L5083">
        <v>9.859</v>
      </c>
      <c r="M5083">
        <v>2883.11</v>
      </c>
      <c r="N5083">
        <v>1175808</v>
      </c>
      <c r="O5083">
        <v>1.964</v>
      </c>
      <c r="P5083">
        <v>4.5789999999999997</v>
      </c>
      <c r="Q5083">
        <v>687.09199999999998</v>
      </c>
      <c r="R5083">
        <v>280214</v>
      </c>
      <c r="S5083">
        <v>7.0000000000000001E-3</v>
      </c>
      <c r="T5083">
        <v>1.35</v>
      </c>
      <c r="U5083">
        <v>2.5009999999999999</v>
      </c>
      <c r="V5083">
        <v>1020</v>
      </c>
      <c r="W5083">
        <v>4</v>
      </c>
      <c r="X5083">
        <f t="shared" si="170"/>
        <v>28.013439999999939</v>
      </c>
      <c r="Y5083">
        <f t="shared" si="171"/>
        <v>0</v>
      </c>
    </row>
    <row r="5084" spans="1:25" x14ac:dyDescent="0.2">
      <c r="A5084" t="s">
        <v>10574</v>
      </c>
      <c r="B5084" t="s">
        <v>1082</v>
      </c>
      <c r="C5084">
        <v>7</v>
      </c>
      <c r="D5084">
        <v>22</v>
      </c>
      <c r="E5084" t="s">
        <v>1549</v>
      </c>
      <c r="F5084">
        <v>223.00899999999999</v>
      </c>
      <c r="G5084">
        <v>67.356999999999999</v>
      </c>
      <c r="H5084">
        <v>38.584000000000003</v>
      </c>
      <c r="I5084">
        <v>15021.191999999999</v>
      </c>
      <c r="J5084">
        <v>6126037</v>
      </c>
      <c r="K5084">
        <v>38.31</v>
      </c>
      <c r="L5084">
        <v>28.332999999999998</v>
      </c>
      <c r="M5084">
        <v>8543.4089999999997</v>
      </c>
      <c r="N5084">
        <v>3484227</v>
      </c>
      <c r="O5084">
        <v>3.948</v>
      </c>
      <c r="P5084">
        <v>8.2729999999999997</v>
      </c>
      <c r="Q5084">
        <v>880.35799999999995</v>
      </c>
      <c r="R5084">
        <v>359033</v>
      </c>
      <c r="S5084">
        <v>6.4000000000000001E-2</v>
      </c>
      <c r="T5084">
        <v>4.0549999999999997</v>
      </c>
      <c r="U5084">
        <v>14.381</v>
      </c>
      <c r="V5084">
        <v>5865</v>
      </c>
      <c r="W5084">
        <v>23</v>
      </c>
      <c r="X5084">
        <f t="shared" si="170"/>
        <v>244.47135999999992</v>
      </c>
      <c r="Y5084">
        <f t="shared" si="171"/>
        <v>11.121600000000001</v>
      </c>
    </row>
    <row r="5085" spans="1:25" x14ac:dyDescent="0.2">
      <c r="A5085" t="s">
        <v>10574</v>
      </c>
      <c r="B5085" t="s">
        <v>1082</v>
      </c>
      <c r="C5085">
        <v>7</v>
      </c>
      <c r="D5085">
        <v>23</v>
      </c>
      <c r="E5085" t="s">
        <v>5396</v>
      </c>
      <c r="F5085">
        <v>314.33699999999999</v>
      </c>
      <c r="G5085">
        <v>51.063000000000002</v>
      </c>
      <c r="H5085">
        <v>31.288</v>
      </c>
      <c r="I5085">
        <v>16050.946</v>
      </c>
      <c r="J5085">
        <v>6545998</v>
      </c>
      <c r="K5085">
        <v>43.978999999999999</v>
      </c>
      <c r="L5085">
        <v>18.209</v>
      </c>
      <c r="M5085">
        <v>13824.109</v>
      </c>
      <c r="N5085">
        <v>5637835</v>
      </c>
      <c r="O5085">
        <v>11.711</v>
      </c>
      <c r="P5085">
        <v>18.39</v>
      </c>
      <c r="Q5085">
        <v>3681.0990000000002</v>
      </c>
      <c r="R5085">
        <v>1501249</v>
      </c>
      <c r="S5085">
        <v>0.13500000000000001</v>
      </c>
      <c r="T5085">
        <v>5.8710000000000004</v>
      </c>
      <c r="U5085">
        <v>42.518000000000001</v>
      </c>
      <c r="V5085">
        <v>17340</v>
      </c>
      <c r="W5085">
        <v>68</v>
      </c>
      <c r="X5085">
        <f t="shared" si="170"/>
        <v>3381.3012800000006</v>
      </c>
      <c r="Y5085">
        <f t="shared" si="171"/>
        <v>61.521600000000007</v>
      </c>
    </row>
    <row r="5086" spans="1:25" x14ac:dyDescent="0.2">
      <c r="A5086" t="s">
        <v>10574</v>
      </c>
      <c r="B5086" t="s">
        <v>1082</v>
      </c>
      <c r="C5086">
        <v>7</v>
      </c>
      <c r="D5086">
        <v>24</v>
      </c>
      <c r="E5086" t="s">
        <v>5397</v>
      </c>
      <c r="F5086">
        <v>152.40600000000001</v>
      </c>
      <c r="G5086">
        <v>52.16</v>
      </c>
      <c r="H5086">
        <v>27.03</v>
      </c>
      <c r="I5086">
        <v>7949.5140000000001</v>
      </c>
      <c r="J5086">
        <v>3242021</v>
      </c>
      <c r="K5086">
        <v>3.3610000000000002</v>
      </c>
      <c r="L5086">
        <v>2.0499999999999998</v>
      </c>
      <c r="M5086">
        <v>512.18600000000004</v>
      </c>
      <c r="N5086">
        <v>208883</v>
      </c>
      <c r="O5086">
        <v>1.8620000000000001</v>
      </c>
      <c r="P5086">
        <v>4.3810000000000002</v>
      </c>
      <c r="Q5086">
        <v>283.709</v>
      </c>
      <c r="R5086">
        <v>115704</v>
      </c>
      <c r="S5086">
        <v>4.0000000000000001E-3</v>
      </c>
      <c r="T5086">
        <v>1.0229999999999999</v>
      </c>
      <c r="U5086">
        <v>0.625</v>
      </c>
      <c r="V5086">
        <v>255</v>
      </c>
      <c r="W5086">
        <v>1</v>
      </c>
      <c r="X5086">
        <f t="shared" si="170"/>
        <v>0</v>
      </c>
      <c r="Y5086">
        <f t="shared" si="171"/>
        <v>0</v>
      </c>
    </row>
    <row r="5087" spans="1:25" x14ac:dyDescent="0.2">
      <c r="A5087" t="s">
        <v>10574</v>
      </c>
      <c r="B5087" t="s">
        <v>1082</v>
      </c>
      <c r="C5087">
        <v>7</v>
      </c>
      <c r="D5087">
        <v>25</v>
      </c>
      <c r="E5087" t="s">
        <v>5398</v>
      </c>
      <c r="F5087">
        <v>161.14699999999999</v>
      </c>
      <c r="G5087">
        <v>65.295000000000002</v>
      </c>
      <c r="H5087">
        <v>42.037999999999997</v>
      </c>
      <c r="I5087">
        <v>10522.127</v>
      </c>
      <c r="J5087">
        <v>4291200</v>
      </c>
      <c r="K5087">
        <v>4.0199999999999996</v>
      </c>
      <c r="L5087">
        <v>2.8559999999999999</v>
      </c>
      <c r="M5087">
        <v>647.75099999999998</v>
      </c>
      <c r="N5087">
        <v>264170</v>
      </c>
      <c r="O5087">
        <v>2.0880000000000001</v>
      </c>
      <c r="P5087">
        <v>3.169</v>
      </c>
      <c r="Q5087">
        <v>336.49400000000003</v>
      </c>
      <c r="R5087">
        <v>137231</v>
      </c>
      <c r="S5087">
        <v>4.0000000000000001E-3</v>
      </c>
      <c r="T5087">
        <v>0.995</v>
      </c>
      <c r="U5087">
        <v>0.625</v>
      </c>
      <c r="V5087">
        <v>255</v>
      </c>
      <c r="W5087">
        <v>1</v>
      </c>
      <c r="X5087">
        <f t="shared" si="170"/>
        <v>0</v>
      </c>
      <c r="Y5087">
        <f t="shared" si="171"/>
        <v>0</v>
      </c>
    </row>
    <row r="5088" spans="1:25" x14ac:dyDescent="0.2">
      <c r="A5088" t="s">
        <v>10574</v>
      </c>
      <c r="B5088" t="s">
        <v>1082</v>
      </c>
      <c r="C5088">
        <v>7</v>
      </c>
      <c r="D5088">
        <v>27</v>
      </c>
      <c r="E5088" t="s">
        <v>5399</v>
      </c>
      <c r="F5088">
        <v>283.95699999999999</v>
      </c>
      <c r="G5088">
        <v>71.905000000000001</v>
      </c>
      <c r="H5088">
        <v>36.622999999999998</v>
      </c>
      <c r="I5088">
        <v>20417.987000000001</v>
      </c>
      <c r="J5088">
        <v>8326992</v>
      </c>
      <c r="K5088">
        <v>45.481999999999999</v>
      </c>
      <c r="L5088">
        <v>19.710999999999999</v>
      </c>
      <c r="M5088">
        <v>12915.003000000001</v>
      </c>
      <c r="N5088">
        <v>5267078</v>
      </c>
      <c r="O5088">
        <v>20.254999999999999</v>
      </c>
      <c r="P5088">
        <v>30.266999999999999</v>
      </c>
      <c r="Q5088">
        <v>5751.4539999999997</v>
      </c>
      <c r="R5088">
        <v>2345594</v>
      </c>
      <c r="S5088">
        <v>0.13200000000000001</v>
      </c>
      <c r="T5088">
        <v>5.8029999999999999</v>
      </c>
      <c r="U5088">
        <v>37.515999999999998</v>
      </c>
      <c r="V5088">
        <v>15300</v>
      </c>
      <c r="W5088">
        <v>60</v>
      </c>
      <c r="X5088">
        <f t="shared" si="170"/>
        <v>5700.0988800000005</v>
      </c>
      <c r="Y5088">
        <f t="shared" si="171"/>
        <v>52.561600000000006</v>
      </c>
    </row>
    <row r="5089" spans="1:25" x14ac:dyDescent="0.2">
      <c r="A5089" t="s">
        <v>10574</v>
      </c>
      <c r="B5089" t="s">
        <v>1082</v>
      </c>
      <c r="C5089">
        <v>7</v>
      </c>
      <c r="D5089">
        <v>28</v>
      </c>
      <c r="E5089" t="s">
        <v>5400</v>
      </c>
      <c r="F5089">
        <v>323.21800000000002</v>
      </c>
      <c r="G5089">
        <v>66.81</v>
      </c>
      <c r="H5089">
        <v>31.751000000000001</v>
      </c>
      <c r="I5089">
        <v>21594.306</v>
      </c>
      <c r="J5089">
        <v>8806726</v>
      </c>
      <c r="K5089">
        <v>73.52</v>
      </c>
      <c r="L5089">
        <v>29.303000000000001</v>
      </c>
      <c r="M5089">
        <v>23762.974999999999</v>
      </c>
      <c r="N5089">
        <v>9691166</v>
      </c>
      <c r="O5089">
        <v>14.167999999999999</v>
      </c>
      <c r="P5089">
        <v>20.771999999999998</v>
      </c>
      <c r="Q5089">
        <v>4579.33</v>
      </c>
      <c r="R5089">
        <v>1867571</v>
      </c>
      <c r="S5089">
        <v>0.19</v>
      </c>
      <c r="T5089">
        <v>6.95</v>
      </c>
      <c r="U5089">
        <v>61.276000000000003</v>
      </c>
      <c r="V5089">
        <v>24990</v>
      </c>
      <c r="W5089">
        <v>98</v>
      </c>
      <c r="X5089">
        <f t="shared" si="170"/>
        <v>4387.3200000000006</v>
      </c>
      <c r="Y5089">
        <f t="shared" si="171"/>
        <v>95.121600000000015</v>
      </c>
    </row>
    <row r="5090" spans="1:25" x14ac:dyDescent="0.2">
      <c r="A5090" t="s">
        <v>10574</v>
      </c>
      <c r="B5090" t="s">
        <v>1082</v>
      </c>
      <c r="C5090">
        <v>7</v>
      </c>
      <c r="D5090">
        <v>29</v>
      </c>
      <c r="E5090" t="s">
        <v>5401</v>
      </c>
      <c r="F5090">
        <v>270.995</v>
      </c>
      <c r="G5090">
        <v>51.27</v>
      </c>
      <c r="H5090">
        <v>27.236999999999998</v>
      </c>
      <c r="I5090">
        <v>13893.94</v>
      </c>
      <c r="J5090">
        <v>5666314</v>
      </c>
      <c r="K5090">
        <v>20.526</v>
      </c>
      <c r="L5090">
        <v>22.811</v>
      </c>
      <c r="M5090">
        <v>5562.5739999999996</v>
      </c>
      <c r="N5090">
        <v>2268564</v>
      </c>
      <c r="O5090">
        <v>3.0939999999999999</v>
      </c>
      <c r="P5090">
        <v>6.8</v>
      </c>
      <c r="Q5090">
        <v>838.49699999999996</v>
      </c>
      <c r="R5090">
        <v>341961</v>
      </c>
      <c r="S5090">
        <v>3.9E-2</v>
      </c>
      <c r="T5090">
        <v>3.1619999999999999</v>
      </c>
      <c r="U5090">
        <v>10.63</v>
      </c>
      <c r="V5090">
        <v>4335</v>
      </c>
      <c r="W5090">
        <v>17</v>
      </c>
      <c r="X5090">
        <f t="shared" ref="X5090:X5153" si="172">(MAX(0, (Q5090-662.08)))*1.12</f>
        <v>197.58703999999992</v>
      </c>
      <c r="Y5090">
        <f t="shared" ref="Y5090:Y5153" si="173">(MAX(0, (W5090-13.07)))*1.12</f>
        <v>4.4016000000000002</v>
      </c>
    </row>
    <row r="5091" spans="1:25" x14ac:dyDescent="0.2">
      <c r="A5091" t="s">
        <v>10574</v>
      </c>
      <c r="B5091" t="s">
        <v>1082</v>
      </c>
      <c r="C5091">
        <v>8</v>
      </c>
      <c r="D5091">
        <v>1</v>
      </c>
      <c r="E5091" t="s">
        <v>5402</v>
      </c>
      <c r="F5091">
        <v>305.93900000000002</v>
      </c>
      <c r="G5091">
        <v>89.248999999999995</v>
      </c>
      <c r="H5091">
        <v>41.281999999999996</v>
      </c>
      <c r="I5091">
        <v>27304.812999999998</v>
      </c>
      <c r="J5091">
        <v>11135621</v>
      </c>
      <c r="K5091">
        <v>48.097999999999999</v>
      </c>
      <c r="L5091">
        <v>18.977</v>
      </c>
      <c r="M5091">
        <v>14714.941000000001</v>
      </c>
      <c r="N5091">
        <v>6001140</v>
      </c>
      <c r="O5091">
        <v>45.255000000000003</v>
      </c>
      <c r="P5091">
        <v>48.484000000000002</v>
      </c>
      <c r="Q5091">
        <v>13845.210999999999</v>
      </c>
      <c r="R5091">
        <v>5646441</v>
      </c>
      <c r="S5091">
        <v>0.17199999999999999</v>
      </c>
      <c r="T5091">
        <v>6.6139999999999999</v>
      </c>
      <c r="U5091">
        <v>52.521999999999998</v>
      </c>
      <c r="V5091">
        <v>21420</v>
      </c>
      <c r="W5091">
        <v>84</v>
      </c>
      <c r="X5091">
        <f t="shared" si="172"/>
        <v>14765.106720000002</v>
      </c>
      <c r="Y5091">
        <f t="shared" si="173"/>
        <v>79.441600000000008</v>
      </c>
    </row>
    <row r="5092" spans="1:25" x14ac:dyDescent="0.2">
      <c r="A5092" t="s">
        <v>10574</v>
      </c>
      <c r="B5092" t="s">
        <v>1082</v>
      </c>
      <c r="C5092">
        <v>8</v>
      </c>
      <c r="D5092">
        <v>2</v>
      </c>
      <c r="E5092" t="s">
        <v>5403</v>
      </c>
      <c r="F5092">
        <v>294.89800000000002</v>
      </c>
      <c r="G5092">
        <v>98.138000000000005</v>
      </c>
      <c r="H5092">
        <v>45.408000000000001</v>
      </c>
      <c r="I5092">
        <v>28940.804</v>
      </c>
      <c r="J5092">
        <v>11802821</v>
      </c>
      <c r="K5092">
        <v>42.036999999999999</v>
      </c>
      <c r="L5092">
        <v>20.436</v>
      </c>
      <c r="M5092">
        <v>12396.574000000001</v>
      </c>
      <c r="N5092">
        <v>5055649</v>
      </c>
      <c r="O5092">
        <v>39.110999999999997</v>
      </c>
      <c r="P5092">
        <v>46.62</v>
      </c>
      <c r="Q5092">
        <v>11533.704</v>
      </c>
      <c r="R5092">
        <v>4703748</v>
      </c>
      <c r="S5092">
        <v>0.193</v>
      </c>
      <c r="T5092">
        <v>7.0119999999999996</v>
      </c>
      <c r="U5092">
        <v>56.899000000000001</v>
      </c>
      <c r="V5092">
        <v>23205</v>
      </c>
      <c r="W5092">
        <v>91</v>
      </c>
      <c r="X5092">
        <f t="shared" si="172"/>
        <v>12176.21888</v>
      </c>
      <c r="Y5092">
        <f t="shared" si="173"/>
        <v>87.281600000000012</v>
      </c>
    </row>
    <row r="5093" spans="1:25" x14ac:dyDescent="0.2">
      <c r="A5093" t="s">
        <v>10574</v>
      </c>
      <c r="B5093" t="s">
        <v>1082</v>
      </c>
      <c r="C5093">
        <v>8</v>
      </c>
      <c r="D5093">
        <v>3</v>
      </c>
      <c r="E5093" t="s">
        <v>5404</v>
      </c>
      <c r="F5093">
        <v>254.23099999999999</v>
      </c>
      <c r="G5093">
        <v>81.100999999999999</v>
      </c>
      <c r="H5093">
        <v>38.701000000000001</v>
      </c>
      <c r="I5093">
        <v>20618.407999999999</v>
      </c>
      <c r="J5093">
        <v>8408729</v>
      </c>
      <c r="K5093">
        <v>45.996000000000002</v>
      </c>
      <c r="L5093">
        <v>32.203000000000003</v>
      </c>
      <c r="M5093">
        <v>11693.65</v>
      </c>
      <c r="N5093">
        <v>4768978</v>
      </c>
      <c r="O5093">
        <v>5.4169999999999998</v>
      </c>
      <c r="P5093">
        <v>12.773</v>
      </c>
      <c r="Q5093">
        <v>1377.0909999999999</v>
      </c>
      <c r="R5093">
        <v>561614</v>
      </c>
      <c r="S5093">
        <v>7.5999999999999998E-2</v>
      </c>
      <c r="T5093">
        <v>4.4089999999999998</v>
      </c>
      <c r="U5093">
        <v>19.382999999999999</v>
      </c>
      <c r="V5093">
        <v>7905</v>
      </c>
      <c r="W5093">
        <v>31</v>
      </c>
      <c r="X5093">
        <f t="shared" si="172"/>
        <v>800.81231999999989</v>
      </c>
      <c r="Y5093">
        <f t="shared" si="173"/>
        <v>20.081600000000002</v>
      </c>
    </row>
    <row r="5094" spans="1:25" x14ac:dyDescent="0.2">
      <c r="A5094" t="s">
        <v>10574</v>
      </c>
      <c r="B5094" t="s">
        <v>1082</v>
      </c>
      <c r="C5094">
        <v>8</v>
      </c>
      <c r="D5094">
        <v>4</v>
      </c>
      <c r="E5094" t="s">
        <v>5405</v>
      </c>
      <c r="F5094">
        <v>319.89100000000002</v>
      </c>
      <c r="G5094">
        <v>90.751999999999995</v>
      </c>
      <c r="H5094">
        <v>40.158000000000001</v>
      </c>
      <c r="I5094">
        <v>29030.732</v>
      </c>
      <c r="J5094">
        <v>11839496</v>
      </c>
      <c r="K5094">
        <v>53.457000000000001</v>
      </c>
      <c r="L5094">
        <v>22.459</v>
      </c>
      <c r="M5094">
        <v>17100.327000000001</v>
      </c>
      <c r="N5094">
        <v>6973963</v>
      </c>
      <c r="O5094">
        <v>31.733000000000001</v>
      </c>
      <c r="P5094">
        <v>36.405999999999999</v>
      </c>
      <c r="Q5094">
        <v>10151.025</v>
      </c>
      <c r="R5094">
        <v>4139855</v>
      </c>
      <c r="S5094">
        <v>0.156</v>
      </c>
      <c r="T5094">
        <v>6.3129999999999997</v>
      </c>
      <c r="U5094">
        <v>50.021000000000001</v>
      </c>
      <c r="V5094">
        <v>20400</v>
      </c>
      <c r="W5094">
        <v>80</v>
      </c>
      <c r="X5094">
        <f t="shared" si="172"/>
        <v>10627.618400000001</v>
      </c>
      <c r="Y5094">
        <f t="shared" si="173"/>
        <v>74.961600000000018</v>
      </c>
    </row>
    <row r="5095" spans="1:25" x14ac:dyDescent="0.2">
      <c r="A5095" t="s">
        <v>10574</v>
      </c>
      <c r="B5095" t="s">
        <v>1082</v>
      </c>
      <c r="C5095">
        <v>8</v>
      </c>
      <c r="D5095">
        <v>5</v>
      </c>
      <c r="E5095" t="s">
        <v>5406</v>
      </c>
      <c r="F5095">
        <v>260.98899999999998</v>
      </c>
      <c r="G5095">
        <v>85.840999999999994</v>
      </c>
      <c r="H5095">
        <v>40.459000000000003</v>
      </c>
      <c r="I5095">
        <v>22403.626</v>
      </c>
      <c r="J5095">
        <v>9136788</v>
      </c>
      <c r="K5095">
        <v>55.932000000000002</v>
      </c>
      <c r="L5095">
        <v>39.991</v>
      </c>
      <c r="M5095">
        <v>14597.57</v>
      </c>
      <c r="N5095">
        <v>5953273</v>
      </c>
      <c r="O5095">
        <v>8.6560000000000006</v>
      </c>
      <c r="P5095">
        <v>17.503</v>
      </c>
      <c r="Q5095">
        <v>2259.0650000000001</v>
      </c>
      <c r="R5095">
        <v>921306</v>
      </c>
      <c r="S5095">
        <v>0.13700000000000001</v>
      </c>
      <c r="T5095">
        <v>5.899</v>
      </c>
      <c r="U5095">
        <v>35.64</v>
      </c>
      <c r="V5095">
        <v>14535</v>
      </c>
      <c r="W5095">
        <v>57</v>
      </c>
      <c r="X5095">
        <f t="shared" si="172"/>
        <v>1788.6232000000002</v>
      </c>
      <c r="Y5095">
        <f t="shared" si="173"/>
        <v>49.201600000000006</v>
      </c>
    </row>
    <row r="5096" spans="1:25" x14ac:dyDescent="0.2">
      <c r="A5096" t="s">
        <v>10574</v>
      </c>
      <c r="B5096" t="s">
        <v>1082</v>
      </c>
      <c r="C5096">
        <v>8</v>
      </c>
      <c r="D5096">
        <v>6</v>
      </c>
      <c r="E5096" t="s">
        <v>1970</v>
      </c>
      <c r="F5096">
        <v>367.75</v>
      </c>
      <c r="G5096">
        <v>98.137</v>
      </c>
      <c r="H5096">
        <v>44.494</v>
      </c>
      <c r="I5096">
        <v>36089.978000000003</v>
      </c>
      <c r="J5096">
        <v>14718442</v>
      </c>
      <c r="K5096">
        <v>44.457999999999998</v>
      </c>
      <c r="L5096">
        <v>23.155000000000001</v>
      </c>
      <c r="M5096">
        <v>16349.487999999999</v>
      </c>
      <c r="N5096">
        <v>6667751</v>
      </c>
      <c r="O5096">
        <v>33.694000000000003</v>
      </c>
      <c r="P5096">
        <v>38.479999999999997</v>
      </c>
      <c r="Q5096">
        <v>12391.016</v>
      </c>
      <c r="R5096">
        <v>5053382</v>
      </c>
      <c r="S5096">
        <v>0.155</v>
      </c>
      <c r="T5096">
        <v>6.2789999999999999</v>
      </c>
      <c r="U5096">
        <v>56.899000000000001</v>
      </c>
      <c r="V5096">
        <v>23205</v>
      </c>
      <c r="W5096">
        <v>91</v>
      </c>
      <c r="X5096">
        <f t="shared" si="172"/>
        <v>13136.40832</v>
      </c>
      <c r="Y5096">
        <f t="shared" si="173"/>
        <v>87.281600000000012</v>
      </c>
    </row>
    <row r="5097" spans="1:25" x14ac:dyDescent="0.2">
      <c r="A5097" t="s">
        <v>10574</v>
      </c>
      <c r="B5097" t="s">
        <v>1082</v>
      </c>
      <c r="C5097">
        <v>8</v>
      </c>
      <c r="D5097">
        <v>7</v>
      </c>
      <c r="E5097" t="s">
        <v>5407</v>
      </c>
      <c r="F5097">
        <v>372.1</v>
      </c>
      <c r="G5097">
        <v>86.045000000000002</v>
      </c>
      <c r="H5097">
        <v>45.741</v>
      </c>
      <c r="I5097">
        <v>32017.191999999999</v>
      </c>
      <c r="J5097">
        <v>13057453</v>
      </c>
      <c r="K5097">
        <v>60.780999999999999</v>
      </c>
      <c r="L5097">
        <v>33.529000000000003</v>
      </c>
      <c r="M5097">
        <v>22616.692999999999</v>
      </c>
      <c r="N5097">
        <v>9223682</v>
      </c>
      <c r="O5097">
        <v>45.878999999999998</v>
      </c>
      <c r="P5097">
        <v>43.831000000000003</v>
      </c>
      <c r="Q5097">
        <v>17071.725999999999</v>
      </c>
      <c r="R5097">
        <v>6962299</v>
      </c>
      <c r="S5097">
        <v>7.6999999999999999E-2</v>
      </c>
      <c r="T5097">
        <v>4.4390000000000001</v>
      </c>
      <c r="U5097">
        <v>28.762</v>
      </c>
      <c r="V5097">
        <v>11730</v>
      </c>
      <c r="W5097">
        <v>46</v>
      </c>
      <c r="X5097">
        <f t="shared" si="172"/>
        <v>18378.803519999998</v>
      </c>
      <c r="Y5097">
        <f t="shared" si="173"/>
        <v>36.881600000000006</v>
      </c>
    </row>
    <row r="5098" spans="1:25" x14ac:dyDescent="0.2">
      <c r="A5098" t="s">
        <v>10574</v>
      </c>
      <c r="B5098" t="s">
        <v>1082</v>
      </c>
      <c r="C5098">
        <v>8</v>
      </c>
      <c r="D5098">
        <v>8</v>
      </c>
      <c r="E5098" t="s">
        <v>5408</v>
      </c>
      <c r="F5098">
        <v>326.75700000000001</v>
      </c>
      <c r="G5098">
        <v>87.632000000000005</v>
      </c>
      <c r="H5098">
        <v>44.853999999999999</v>
      </c>
      <c r="I5098">
        <v>28634.473000000002</v>
      </c>
      <c r="J5098">
        <v>11677891</v>
      </c>
      <c r="K5098">
        <v>40.192</v>
      </c>
      <c r="L5098">
        <v>28.295000000000002</v>
      </c>
      <c r="M5098">
        <v>13133.031999999999</v>
      </c>
      <c r="N5098">
        <v>5355996</v>
      </c>
      <c r="O5098">
        <v>29.731000000000002</v>
      </c>
      <c r="P5098">
        <v>39.658000000000001</v>
      </c>
      <c r="Q5098">
        <v>9714.7090000000007</v>
      </c>
      <c r="R5098">
        <v>3961914</v>
      </c>
      <c r="S5098">
        <v>0.11700000000000001</v>
      </c>
      <c r="T5098">
        <v>5.4550000000000001</v>
      </c>
      <c r="U5098">
        <v>38.140999999999998</v>
      </c>
      <c r="V5098">
        <v>15555</v>
      </c>
      <c r="W5098">
        <v>61</v>
      </c>
      <c r="X5098">
        <f t="shared" si="172"/>
        <v>10138.944480000002</v>
      </c>
      <c r="Y5098">
        <f t="shared" si="173"/>
        <v>53.681600000000003</v>
      </c>
    </row>
    <row r="5099" spans="1:25" x14ac:dyDescent="0.2">
      <c r="A5099" t="s">
        <v>10574</v>
      </c>
      <c r="B5099" t="s">
        <v>1082</v>
      </c>
      <c r="C5099">
        <v>8</v>
      </c>
      <c r="D5099">
        <v>9</v>
      </c>
      <c r="E5099" t="s">
        <v>5409</v>
      </c>
      <c r="F5099">
        <v>177.583</v>
      </c>
      <c r="G5099">
        <v>62.165999999999997</v>
      </c>
      <c r="H5099">
        <v>31.106999999999999</v>
      </c>
      <c r="I5099">
        <v>11039.607</v>
      </c>
      <c r="J5099">
        <v>4502242</v>
      </c>
      <c r="K5099">
        <v>71.08</v>
      </c>
      <c r="L5099">
        <v>26.518000000000001</v>
      </c>
      <c r="M5099">
        <v>12622.592000000001</v>
      </c>
      <c r="N5099">
        <v>5147825</v>
      </c>
      <c r="O5099">
        <v>26.36</v>
      </c>
      <c r="P5099">
        <v>30.562000000000001</v>
      </c>
      <c r="Q5099">
        <v>4681.0519999999997</v>
      </c>
      <c r="R5099">
        <v>1909056</v>
      </c>
      <c r="S5099">
        <v>0.18</v>
      </c>
      <c r="T5099">
        <v>6.7649999999999997</v>
      </c>
      <c r="U5099">
        <v>31.888999999999999</v>
      </c>
      <c r="V5099">
        <v>13005</v>
      </c>
      <c r="W5099">
        <v>51</v>
      </c>
      <c r="X5099">
        <f t="shared" si="172"/>
        <v>4501.2486399999998</v>
      </c>
      <c r="Y5099">
        <f t="shared" si="173"/>
        <v>42.4816</v>
      </c>
    </row>
    <row r="5100" spans="1:25" x14ac:dyDescent="0.2">
      <c r="A5100" t="s">
        <v>10574</v>
      </c>
      <c r="B5100" t="s">
        <v>1082</v>
      </c>
      <c r="C5100">
        <v>8</v>
      </c>
      <c r="D5100">
        <v>10</v>
      </c>
      <c r="E5100" t="s">
        <v>5410</v>
      </c>
      <c r="F5100">
        <v>502.99799999999999</v>
      </c>
      <c r="G5100">
        <v>72.855999999999995</v>
      </c>
      <c r="H5100">
        <v>44.728999999999999</v>
      </c>
      <c r="I5100">
        <v>36646.366999999998</v>
      </c>
      <c r="J5100">
        <v>14945352</v>
      </c>
      <c r="K5100">
        <v>5.9589999999999996</v>
      </c>
      <c r="L5100">
        <v>5.7949999999999999</v>
      </c>
      <c r="M5100">
        <v>2997.4059999999999</v>
      </c>
      <c r="N5100">
        <v>1222421</v>
      </c>
      <c r="O5100">
        <v>3.141</v>
      </c>
      <c r="P5100">
        <v>7.2889999999999997</v>
      </c>
      <c r="Q5100">
        <v>1580.134</v>
      </c>
      <c r="R5100">
        <v>644420</v>
      </c>
      <c r="S5100">
        <v>2.7E-2</v>
      </c>
      <c r="T5100">
        <v>2.641</v>
      </c>
      <c r="U5100">
        <v>13.756</v>
      </c>
      <c r="V5100">
        <v>5610</v>
      </c>
      <c r="W5100">
        <v>22</v>
      </c>
      <c r="X5100">
        <f t="shared" si="172"/>
        <v>1028.2204800000002</v>
      </c>
      <c r="Y5100">
        <f t="shared" si="173"/>
        <v>10.0016</v>
      </c>
    </row>
    <row r="5101" spans="1:25" x14ac:dyDescent="0.2">
      <c r="A5101" t="s">
        <v>10574</v>
      </c>
      <c r="B5101" t="s">
        <v>1082</v>
      </c>
      <c r="C5101">
        <v>8</v>
      </c>
      <c r="D5101">
        <v>11</v>
      </c>
      <c r="E5101" t="s">
        <v>5411</v>
      </c>
      <c r="F5101">
        <v>355.90600000000001</v>
      </c>
      <c r="G5101">
        <v>96.358999999999995</v>
      </c>
      <c r="H5101">
        <v>44.77</v>
      </c>
      <c r="I5101">
        <v>34294.65</v>
      </c>
      <c r="J5101">
        <v>13986260</v>
      </c>
      <c r="K5101">
        <v>48.895000000000003</v>
      </c>
      <c r="L5101">
        <v>23.914999999999999</v>
      </c>
      <c r="M5101">
        <v>17402.151000000002</v>
      </c>
      <c r="N5101">
        <v>7097055</v>
      </c>
      <c r="O5101">
        <v>41.552999999999997</v>
      </c>
      <c r="P5101">
        <v>44.121000000000002</v>
      </c>
      <c r="Q5101">
        <v>14788.811</v>
      </c>
      <c r="R5101">
        <v>6031266</v>
      </c>
      <c r="S5101">
        <v>0.121</v>
      </c>
      <c r="T5101">
        <v>5.5579999999999998</v>
      </c>
      <c r="U5101">
        <v>43.143000000000001</v>
      </c>
      <c r="V5101">
        <v>17595</v>
      </c>
      <c r="W5101">
        <v>69</v>
      </c>
      <c r="X5101">
        <f t="shared" si="172"/>
        <v>15821.938720000002</v>
      </c>
      <c r="Y5101">
        <f t="shared" si="173"/>
        <v>62.641600000000004</v>
      </c>
    </row>
    <row r="5102" spans="1:25" x14ac:dyDescent="0.2">
      <c r="A5102" t="s">
        <v>10574</v>
      </c>
      <c r="B5102" t="s">
        <v>1082</v>
      </c>
      <c r="C5102">
        <v>8</v>
      </c>
      <c r="D5102">
        <v>12</v>
      </c>
      <c r="E5102" t="s">
        <v>4394</v>
      </c>
      <c r="F5102">
        <v>174.59899999999999</v>
      </c>
      <c r="G5102">
        <v>69.245000000000005</v>
      </c>
      <c r="H5102">
        <v>33.985999999999997</v>
      </c>
      <c r="I5102">
        <v>12090.088</v>
      </c>
      <c r="J5102">
        <v>4930656</v>
      </c>
      <c r="K5102">
        <v>54.052</v>
      </c>
      <c r="L5102">
        <v>20.806999999999999</v>
      </c>
      <c r="M5102">
        <v>9437.4860000000008</v>
      </c>
      <c r="N5102">
        <v>3848855</v>
      </c>
      <c r="O5102">
        <v>33.08</v>
      </c>
      <c r="P5102">
        <v>43.154000000000003</v>
      </c>
      <c r="Q5102">
        <v>5775.7950000000001</v>
      </c>
      <c r="R5102">
        <v>2355521</v>
      </c>
      <c r="S5102">
        <v>0.161</v>
      </c>
      <c r="T5102">
        <v>6.4080000000000004</v>
      </c>
      <c r="U5102">
        <v>28.137</v>
      </c>
      <c r="V5102">
        <v>11475</v>
      </c>
      <c r="W5102">
        <v>45</v>
      </c>
      <c r="X5102">
        <f t="shared" si="172"/>
        <v>5727.3608000000004</v>
      </c>
      <c r="Y5102">
        <f t="shared" si="173"/>
        <v>35.761600000000001</v>
      </c>
    </row>
    <row r="5103" spans="1:25" x14ac:dyDescent="0.2">
      <c r="A5103" t="s">
        <v>10574</v>
      </c>
      <c r="B5103" t="s">
        <v>1082</v>
      </c>
      <c r="C5103">
        <v>8</v>
      </c>
      <c r="D5103">
        <v>13</v>
      </c>
      <c r="E5103" t="s">
        <v>5412</v>
      </c>
      <c r="F5103">
        <v>125.446</v>
      </c>
      <c r="G5103">
        <v>76.283000000000001</v>
      </c>
      <c r="H5103">
        <v>39.390999999999998</v>
      </c>
      <c r="I5103">
        <v>9569.4150000000009</v>
      </c>
      <c r="J5103">
        <v>3902659</v>
      </c>
      <c r="K5103">
        <v>11.73</v>
      </c>
      <c r="L5103">
        <v>7.5609999999999999</v>
      </c>
      <c r="M5103">
        <v>1471.5260000000001</v>
      </c>
      <c r="N5103">
        <v>600127</v>
      </c>
      <c r="O5103">
        <v>4.92</v>
      </c>
      <c r="P5103">
        <v>10.504</v>
      </c>
      <c r="Q5103">
        <v>617.20600000000002</v>
      </c>
      <c r="R5103">
        <v>251713</v>
      </c>
      <c r="S5103">
        <v>7.0000000000000007E-2</v>
      </c>
      <c r="T5103">
        <v>4.218</v>
      </c>
      <c r="U5103">
        <v>8.7539999999999996</v>
      </c>
      <c r="V5103">
        <v>3570</v>
      </c>
      <c r="W5103">
        <v>14</v>
      </c>
      <c r="X5103">
        <f t="shared" si="172"/>
        <v>0</v>
      </c>
      <c r="Y5103">
        <f t="shared" si="173"/>
        <v>1.0415999999999999</v>
      </c>
    </row>
    <row r="5104" spans="1:25" x14ac:dyDescent="0.2">
      <c r="A5104" t="s">
        <v>10574</v>
      </c>
      <c r="B5104" t="s">
        <v>1082</v>
      </c>
      <c r="C5104">
        <v>8</v>
      </c>
      <c r="D5104">
        <v>14</v>
      </c>
      <c r="E5104" t="s">
        <v>5413</v>
      </c>
      <c r="F5104">
        <v>85.742000000000004</v>
      </c>
      <c r="G5104">
        <v>46.725999999999999</v>
      </c>
      <c r="H5104">
        <v>40.414000000000001</v>
      </c>
      <c r="I5104">
        <v>4006.4259999999999</v>
      </c>
      <c r="J5104">
        <v>1633926</v>
      </c>
      <c r="K5104">
        <v>8.327</v>
      </c>
      <c r="L5104">
        <v>5.9489999999999998</v>
      </c>
      <c r="M5104">
        <v>713.94399999999996</v>
      </c>
      <c r="N5104">
        <v>291165</v>
      </c>
      <c r="O5104">
        <v>2.556</v>
      </c>
      <c r="P5104">
        <v>2.7080000000000002</v>
      </c>
      <c r="Q5104">
        <v>219.17699999999999</v>
      </c>
      <c r="R5104">
        <v>89386</v>
      </c>
      <c r="S5104">
        <v>1.4999999999999999E-2</v>
      </c>
      <c r="T5104">
        <v>1.9279999999999999</v>
      </c>
      <c r="U5104">
        <v>1.2509999999999999</v>
      </c>
      <c r="V5104">
        <v>510</v>
      </c>
      <c r="W5104">
        <v>2</v>
      </c>
      <c r="X5104">
        <f t="shared" si="172"/>
        <v>0</v>
      </c>
      <c r="Y5104">
        <f t="shared" si="173"/>
        <v>0</v>
      </c>
    </row>
    <row r="5105" spans="1:25" x14ac:dyDescent="0.2">
      <c r="A5105" t="s">
        <v>10574</v>
      </c>
      <c r="B5105" t="s">
        <v>1082</v>
      </c>
      <c r="C5105">
        <v>8</v>
      </c>
      <c r="D5105">
        <v>15</v>
      </c>
      <c r="E5105" t="s">
        <v>5414</v>
      </c>
      <c r="F5105">
        <v>230.83600000000001</v>
      </c>
      <c r="G5105">
        <v>62.448</v>
      </c>
      <c r="H5105">
        <v>37.292999999999999</v>
      </c>
      <c r="I5105">
        <v>14415.223</v>
      </c>
      <c r="J5105">
        <v>5878907</v>
      </c>
      <c r="K5105">
        <v>54.042999999999999</v>
      </c>
      <c r="L5105">
        <v>27.084</v>
      </c>
      <c r="M5105">
        <v>12474.992</v>
      </c>
      <c r="N5105">
        <v>5087630</v>
      </c>
      <c r="O5105">
        <v>11.566000000000001</v>
      </c>
      <c r="P5105">
        <v>22.151</v>
      </c>
      <c r="Q5105">
        <v>2669.8820000000001</v>
      </c>
      <c r="R5105">
        <v>1088848</v>
      </c>
      <c r="S5105">
        <v>0.125</v>
      </c>
      <c r="T5105">
        <v>5.6349999999999998</v>
      </c>
      <c r="U5105">
        <v>28.762</v>
      </c>
      <c r="V5105">
        <v>11730</v>
      </c>
      <c r="W5105">
        <v>46</v>
      </c>
      <c r="X5105">
        <f t="shared" si="172"/>
        <v>2248.7382400000006</v>
      </c>
      <c r="Y5105">
        <f t="shared" si="173"/>
        <v>36.881600000000006</v>
      </c>
    </row>
    <row r="5106" spans="1:25" x14ac:dyDescent="0.2">
      <c r="A5106" t="s">
        <v>10574</v>
      </c>
      <c r="B5106" t="s">
        <v>1082</v>
      </c>
      <c r="C5106">
        <v>8</v>
      </c>
      <c r="D5106">
        <v>16</v>
      </c>
      <c r="E5106" t="s">
        <v>5415</v>
      </c>
      <c r="F5106">
        <v>139.167</v>
      </c>
      <c r="G5106">
        <v>75.968000000000004</v>
      </c>
      <c r="H5106">
        <v>40.981000000000002</v>
      </c>
      <c r="I5106">
        <v>10572.222</v>
      </c>
      <c r="J5106">
        <v>4311630</v>
      </c>
      <c r="K5106">
        <v>4.766</v>
      </c>
      <c r="L5106">
        <v>3.5760000000000001</v>
      </c>
      <c r="M5106">
        <v>663.26499999999999</v>
      </c>
      <c r="N5106">
        <v>270497</v>
      </c>
      <c r="O5106">
        <v>2.5009999999999999</v>
      </c>
      <c r="P5106">
        <v>4.1379999999999999</v>
      </c>
      <c r="Q5106">
        <v>348.09699999999998</v>
      </c>
      <c r="R5106">
        <v>141963</v>
      </c>
      <c r="S5106">
        <v>8.9999999999999993E-3</v>
      </c>
      <c r="T5106">
        <v>1.514</v>
      </c>
      <c r="U5106">
        <v>1.2509999999999999</v>
      </c>
      <c r="V5106">
        <v>510</v>
      </c>
      <c r="W5106">
        <v>2</v>
      </c>
      <c r="X5106">
        <f t="shared" si="172"/>
        <v>0</v>
      </c>
      <c r="Y5106">
        <f t="shared" si="173"/>
        <v>0</v>
      </c>
    </row>
    <row r="5107" spans="1:25" x14ac:dyDescent="0.2">
      <c r="A5107" t="s">
        <v>10574</v>
      </c>
      <c r="B5107" t="s">
        <v>1082</v>
      </c>
      <c r="C5107">
        <v>8</v>
      </c>
      <c r="D5107">
        <v>17</v>
      </c>
      <c r="E5107" t="s">
        <v>2542</v>
      </c>
      <c r="F5107">
        <v>177.91200000000001</v>
      </c>
      <c r="G5107">
        <v>83.292000000000002</v>
      </c>
      <c r="H5107">
        <v>40.357999999999997</v>
      </c>
      <c r="I5107">
        <v>14818.659</v>
      </c>
      <c r="J5107">
        <v>6043439</v>
      </c>
      <c r="K5107">
        <v>40.247999999999998</v>
      </c>
      <c r="L5107">
        <v>21.597000000000001</v>
      </c>
      <c r="M5107">
        <v>7160.5119999999997</v>
      </c>
      <c r="N5107">
        <v>2920245</v>
      </c>
      <c r="O5107">
        <v>5.9710000000000001</v>
      </c>
      <c r="P5107">
        <v>11.395</v>
      </c>
      <c r="Q5107">
        <v>1062.367</v>
      </c>
      <c r="R5107">
        <v>433261</v>
      </c>
      <c r="S5107">
        <v>0.127</v>
      </c>
      <c r="T5107">
        <v>5.6790000000000003</v>
      </c>
      <c r="U5107">
        <v>22.51</v>
      </c>
      <c r="V5107">
        <v>9180</v>
      </c>
      <c r="W5107">
        <v>36</v>
      </c>
      <c r="X5107">
        <f t="shared" si="172"/>
        <v>448.32143999999994</v>
      </c>
      <c r="Y5107">
        <f t="shared" si="173"/>
        <v>25.681600000000003</v>
      </c>
    </row>
    <row r="5108" spans="1:25" x14ac:dyDescent="0.2">
      <c r="A5108" t="s">
        <v>10574</v>
      </c>
      <c r="B5108" t="s">
        <v>1082</v>
      </c>
      <c r="C5108">
        <v>8</v>
      </c>
      <c r="D5108">
        <v>18</v>
      </c>
      <c r="E5108" t="s">
        <v>1405</v>
      </c>
      <c r="F5108">
        <v>125.634</v>
      </c>
      <c r="G5108">
        <v>54.567999999999998</v>
      </c>
      <c r="H5108">
        <v>31.465</v>
      </c>
      <c r="I5108">
        <v>6855.6689999999999</v>
      </c>
      <c r="J5108">
        <v>2795922</v>
      </c>
      <c r="K5108">
        <v>4.3289999999999997</v>
      </c>
      <c r="L5108">
        <v>2.7839999999999998</v>
      </c>
      <c r="M5108">
        <v>543.84900000000005</v>
      </c>
      <c r="N5108">
        <v>221796</v>
      </c>
      <c r="O5108">
        <v>5.4210000000000003</v>
      </c>
      <c r="P5108">
        <v>12.766999999999999</v>
      </c>
      <c r="Q5108">
        <v>681.06200000000001</v>
      </c>
      <c r="R5108">
        <v>277755</v>
      </c>
      <c r="S5108">
        <v>7.4999999999999997E-2</v>
      </c>
      <c r="T5108">
        <v>4.3620000000000001</v>
      </c>
      <c r="U5108">
        <v>9.3789999999999996</v>
      </c>
      <c r="V5108">
        <v>3825</v>
      </c>
      <c r="W5108">
        <v>15</v>
      </c>
      <c r="X5108">
        <f t="shared" si="172"/>
        <v>21.259839999999969</v>
      </c>
      <c r="Y5108">
        <f t="shared" si="173"/>
        <v>2.1616</v>
      </c>
    </row>
    <row r="5109" spans="1:25" x14ac:dyDescent="0.2">
      <c r="A5109" t="s">
        <v>10574</v>
      </c>
      <c r="B5109" t="s">
        <v>1082</v>
      </c>
      <c r="C5109">
        <v>8</v>
      </c>
      <c r="D5109">
        <v>19</v>
      </c>
      <c r="E5109" t="s">
        <v>5416</v>
      </c>
      <c r="F5109">
        <v>103.985</v>
      </c>
      <c r="G5109">
        <v>74.826999999999998</v>
      </c>
      <c r="H5109">
        <v>35.332000000000001</v>
      </c>
      <c r="I5109">
        <v>7780.9380000000001</v>
      </c>
      <c r="J5109">
        <v>3173271</v>
      </c>
      <c r="K5109">
        <v>20.882000000000001</v>
      </c>
      <c r="L5109">
        <v>6.7309999999999999</v>
      </c>
      <c r="M5109">
        <v>2171.4340000000002</v>
      </c>
      <c r="N5109">
        <v>885568</v>
      </c>
      <c r="O5109">
        <v>14.64</v>
      </c>
      <c r="P5109">
        <v>24.417999999999999</v>
      </c>
      <c r="Q5109">
        <v>1522.3789999999999</v>
      </c>
      <c r="R5109">
        <v>620866</v>
      </c>
      <c r="S5109">
        <v>0.18</v>
      </c>
      <c r="T5109">
        <v>6.78</v>
      </c>
      <c r="U5109">
        <v>18.757999999999999</v>
      </c>
      <c r="V5109">
        <v>7650</v>
      </c>
      <c r="W5109">
        <v>30</v>
      </c>
      <c r="X5109">
        <f t="shared" si="172"/>
        <v>963.53487999999993</v>
      </c>
      <c r="Y5109">
        <f t="shared" si="173"/>
        <v>18.961600000000001</v>
      </c>
    </row>
    <row r="5110" spans="1:25" x14ac:dyDescent="0.2">
      <c r="A5110" t="s">
        <v>10574</v>
      </c>
      <c r="B5110" t="s">
        <v>1082</v>
      </c>
      <c r="C5110">
        <v>9</v>
      </c>
      <c r="D5110">
        <v>1</v>
      </c>
      <c r="E5110" t="s">
        <v>353</v>
      </c>
      <c r="F5110">
        <v>301.12599999999998</v>
      </c>
      <c r="G5110">
        <v>82.671999999999997</v>
      </c>
      <c r="H5110">
        <v>41.451000000000001</v>
      </c>
      <c r="I5110">
        <v>24894.518</v>
      </c>
      <c r="J5110">
        <v>10152639</v>
      </c>
      <c r="K5110">
        <v>44.957000000000001</v>
      </c>
      <c r="L5110">
        <v>20.657</v>
      </c>
      <c r="M5110">
        <v>13537.592000000001</v>
      </c>
      <c r="N5110">
        <v>5520986</v>
      </c>
      <c r="O5110">
        <v>24.86</v>
      </c>
      <c r="P5110">
        <v>29.346</v>
      </c>
      <c r="Q5110">
        <v>7485.8490000000002</v>
      </c>
      <c r="R5110">
        <v>3052926</v>
      </c>
      <c r="S5110">
        <v>0.18099999999999999</v>
      </c>
      <c r="T5110">
        <v>6.7850000000000001</v>
      </c>
      <c r="U5110">
        <v>54.398000000000003</v>
      </c>
      <c r="V5110">
        <v>22185</v>
      </c>
      <c r="W5110">
        <v>87</v>
      </c>
      <c r="X5110">
        <f t="shared" si="172"/>
        <v>7642.6212800000012</v>
      </c>
      <c r="Y5110">
        <f t="shared" si="173"/>
        <v>82.801600000000022</v>
      </c>
    </row>
    <row r="5111" spans="1:25" x14ac:dyDescent="0.2">
      <c r="A5111" t="s">
        <v>10574</v>
      </c>
      <c r="B5111" t="s">
        <v>1082</v>
      </c>
      <c r="C5111">
        <v>9</v>
      </c>
      <c r="D5111">
        <v>2</v>
      </c>
      <c r="E5111" t="s">
        <v>5417</v>
      </c>
      <c r="F5111">
        <v>289.12099999999998</v>
      </c>
      <c r="G5111">
        <v>90.694000000000003</v>
      </c>
      <c r="H5111">
        <v>44.473999999999997</v>
      </c>
      <c r="I5111">
        <v>26221.618999999999</v>
      </c>
      <c r="J5111">
        <v>10693866</v>
      </c>
      <c r="K5111">
        <v>38.000999999999998</v>
      </c>
      <c r="L5111">
        <v>17.795999999999999</v>
      </c>
      <c r="M5111">
        <v>10986.94</v>
      </c>
      <c r="N5111">
        <v>4480763</v>
      </c>
      <c r="O5111">
        <v>17.565999999999999</v>
      </c>
      <c r="P5111">
        <v>25.995000000000001</v>
      </c>
      <c r="Q5111">
        <v>5078.7650000000003</v>
      </c>
      <c r="R5111">
        <v>2071254</v>
      </c>
      <c r="S5111">
        <v>0.14899999999999999</v>
      </c>
      <c r="T5111">
        <v>6.1669999999999998</v>
      </c>
      <c r="U5111">
        <v>43.143000000000001</v>
      </c>
      <c r="V5111">
        <v>17595</v>
      </c>
      <c r="W5111">
        <v>69</v>
      </c>
      <c r="X5111">
        <f t="shared" si="172"/>
        <v>4946.6872000000012</v>
      </c>
      <c r="Y5111">
        <f t="shared" si="173"/>
        <v>62.641600000000004</v>
      </c>
    </row>
    <row r="5112" spans="1:25" x14ac:dyDescent="0.2">
      <c r="A5112" t="s">
        <v>10574</v>
      </c>
      <c r="B5112" t="s">
        <v>1082</v>
      </c>
      <c r="C5112">
        <v>9</v>
      </c>
      <c r="D5112">
        <v>3</v>
      </c>
      <c r="E5112" t="s">
        <v>1974</v>
      </c>
      <c r="F5112">
        <v>191.67</v>
      </c>
      <c r="G5112">
        <v>77.709999999999994</v>
      </c>
      <c r="H5112">
        <v>39.877000000000002</v>
      </c>
      <c r="I5112">
        <v>14894.733</v>
      </c>
      <c r="J5112">
        <v>6074464</v>
      </c>
      <c r="K5112">
        <v>3.125</v>
      </c>
      <c r="L5112">
        <v>1.73</v>
      </c>
      <c r="M5112">
        <v>598.95799999999997</v>
      </c>
      <c r="N5112">
        <v>244271</v>
      </c>
      <c r="O5112">
        <v>2.8620000000000001</v>
      </c>
      <c r="P5112">
        <v>7.6440000000000001</v>
      </c>
      <c r="Q5112">
        <v>548.63800000000003</v>
      </c>
      <c r="R5112">
        <v>223749</v>
      </c>
      <c r="S5112">
        <v>3.3000000000000002E-2</v>
      </c>
      <c r="T5112">
        <v>2.8839999999999999</v>
      </c>
      <c r="U5112">
        <v>6.2530000000000001</v>
      </c>
      <c r="V5112">
        <v>2550</v>
      </c>
      <c r="W5112">
        <v>10</v>
      </c>
      <c r="X5112">
        <f t="shared" si="172"/>
        <v>0</v>
      </c>
      <c r="Y5112">
        <f t="shared" si="173"/>
        <v>0</v>
      </c>
    </row>
    <row r="5113" spans="1:25" x14ac:dyDescent="0.2">
      <c r="A5113" t="s">
        <v>10574</v>
      </c>
      <c r="B5113" t="s">
        <v>1082</v>
      </c>
      <c r="C5113">
        <v>9</v>
      </c>
      <c r="D5113">
        <v>4</v>
      </c>
      <c r="E5113" t="s">
        <v>4511</v>
      </c>
      <c r="F5113">
        <v>184.91499999999999</v>
      </c>
      <c r="G5113">
        <v>94.924999999999997</v>
      </c>
      <c r="H5113">
        <v>46.536000000000001</v>
      </c>
      <c r="I5113">
        <v>17553.065999999999</v>
      </c>
      <c r="J5113">
        <v>7158602</v>
      </c>
      <c r="K5113">
        <v>3.198</v>
      </c>
      <c r="L5113">
        <v>2.145</v>
      </c>
      <c r="M5113">
        <v>591.40099999999995</v>
      </c>
      <c r="N5113">
        <v>241189</v>
      </c>
      <c r="O5113">
        <v>2.1259999999999999</v>
      </c>
      <c r="P5113">
        <v>4.7759999999999998</v>
      </c>
      <c r="Q5113">
        <v>393.13799999999998</v>
      </c>
      <c r="R5113">
        <v>160332</v>
      </c>
      <c r="S5113">
        <v>0.02</v>
      </c>
      <c r="T5113">
        <v>2.274</v>
      </c>
      <c r="U5113">
        <v>3.7519999999999998</v>
      </c>
      <c r="V5113">
        <v>1530</v>
      </c>
      <c r="W5113">
        <v>6</v>
      </c>
      <c r="X5113">
        <f t="shared" si="172"/>
        <v>0</v>
      </c>
      <c r="Y5113">
        <f t="shared" si="173"/>
        <v>0</v>
      </c>
    </row>
    <row r="5114" spans="1:25" x14ac:dyDescent="0.2">
      <c r="A5114" t="s">
        <v>10574</v>
      </c>
      <c r="B5114" t="s">
        <v>1082</v>
      </c>
      <c r="C5114">
        <v>9</v>
      </c>
      <c r="D5114">
        <v>5</v>
      </c>
      <c r="E5114" t="s">
        <v>5418</v>
      </c>
      <c r="F5114">
        <v>193.32499999999999</v>
      </c>
      <c r="G5114">
        <v>106.453</v>
      </c>
      <c r="H5114">
        <v>57.029000000000003</v>
      </c>
      <c r="I5114">
        <v>20580.048999999999</v>
      </c>
      <c r="J5114">
        <v>8393085</v>
      </c>
      <c r="K5114">
        <v>21.27</v>
      </c>
      <c r="L5114">
        <v>13.521000000000001</v>
      </c>
      <c r="M5114">
        <v>4112.0200000000004</v>
      </c>
      <c r="N5114">
        <v>1676990</v>
      </c>
      <c r="O5114">
        <v>3.4140000000000001</v>
      </c>
      <c r="P5114">
        <v>6.83</v>
      </c>
      <c r="Q5114">
        <v>660.01599999999996</v>
      </c>
      <c r="R5114">
        <v>269172</v>
      </c>
      <c r="S5114">
        <v>2.5999999999999999E-2</v>
      </c>
      <c r="T5114">
        <v>2.569</v>
      </c>
      <c r="U5114">
        <v>5.0019999999999998</v>
      </c>
      <c r="V5114">
        <v>2040</v>
      </c>
      <c r="W5114">
        <v>8</v>
      </c>
      <c r="X5114">
        <f t="shared" si="172"/>
        <v>0</v>
      </c>
      <c r="Y5114">
        <f t="shared" si="173"/>
        <v>0</v>
      </c>
    </row>
    <row r="5115" spans="1:25" x14ac:dyDescent="0.2">
      <c r="A5115" t="s">
        <v>10574</v>
      </c>
      <c r="B5115" t="s">
        <v>1082</v>
      </c>
      <c r="C5115">
        <v>9</v>
      </c>
      <c r="D5115">
        <v>6</v>
      </c>
      <c r="E5115" t="s">
        <v>5419</v>
      </c>
      <c r="F5115">
        <v>244.04</v>
      </c>
      <c r="G5115">
        <v>76.900999999999996</v>
      </c>
      <c r="H5115">
        <v>35.587000000000003</v>
      </c>
      <c r="I5115">
        <v>18766.946</v>
      </c>
      <c r="J5115">
        <v>7653654</v>
      </c>
      <c r="K5115">
        <v>43.07</v>
      </c>
      <c r="L5115">
        <v>17.125</v>
      </c>
      <c r="M5115">
        <v>10510.695</v>
      </c>
      <c r="N5115">
        <v>4286538</v>
      </c>
      <c r="O5115">
        <v>10.641</v>
      </c>
      <c r="P5115">
        <v>16.821000000000002</v>
      </c>
      <c r="Q5115">
        <v>2596.7820000000002</v>
      </c>
      <c r="R5115">
        <v>1059036</v>
      </c>
      <c r="S5115">
        <v>0.14599999999999999</v>
      </c>
      <c r="T5115">
        <v>6.101</v>
      </c>
      <c r="U5115">
        <v>35.64</v>
      </c>
      <c r="V5115">
        <v>14535</v>
      </c>
      <c r="W5115">
        <v>57</v>
      </c>
      <c r="X5115">
        <f t="shared" si="172"/>
        <v>2166.8662400000003</v>
      </c>
      <c r="Y5115">
        <f t="shared" si="173"/>
        <v>49.201600000000006</v>
      </c>
    </row>
    <row r="5116" spans="1:25" x14ac:dyDescent="0.2">
      <c r="A5116" t="s">
        <v>10574</v>
      </c>
      <c r="B5116" t="s">
        <v>1082</v>
      </c>
      <c r="C5116">
        <v>9</v>
      </c>
      <c r="D5116">
        <v>7</v>
      </c>
      <c r="E5116" t="s">
        <v>5384</v>
      </c>
      <c r="F5116">
        <v>95.216999999999999</v>
      </c>
      <c r="G5116">
        <v>100.023</v>
      </c>
      <c r="H5116">
        <v>64.367999999999995</v>
      </c>
      <c r="I5116">
        <v>9523.9050000000007</v>
      </c>
      <c r="J5116">
        <v>3884099</v>
      </c>
      <c r="K5116">
        <v>8.7189999999999994</v>
      </c>
      <c r="L5116">
        <v>4.4240000000000004</v>
      </c>
      <c r="M5116">
        <v>830.17700000000002</v>
      </c>
      <c r="N5116">
        <v>338568</v>
      </c>
      <c r="O5116">
        <v>3.9630000000000001</v>
      </c>
      <c r="P5116">
        <v>7.16</v>
      </c>
      <c r="Q5116">
        <v>377.32499999999999</v>
      </c>
      <c r="R5116">
        <v>153883</v>
      </c>
      <c r="S5116">
        <v>3.3000000000000002E-2</v>
      </c>
      <c r="T5116">
        <v>2.8929999999999998</v>
      </c>
      <c r="U5116">
        <v>3.1259999999999999</v>
      </c>
      <c r="V5116">
        <v>1275</v>
      </c>
      <c r="W5116">
        <v>5</v>
      </c>
      <c r="X5116">
        <f t="shared" si="172"/>
        <v>0</v>
      </c>
      <c r="Y5116">
        <f t="shared" si="173"/>
        <v>0</v>
      </c>
    </row>
    <row r="5117" spans="1:25" x14ac:dyDescent="0.2">
      <c r="A5117" t="s">
        <v>10574</v>
      </c>
      <c r="B5117" t="s">
        <v>1082</v>
      </c>
      <c r="C5117">
        <v>9</v>
      </c>
      <c r="D5117">
        <v>8</v>
      </c>
      <c r="E5117" t="s">
        <v>5420</v>
      </c>
      <c r="F5117">
        <v>316.75700000000001</v>
      </c>
      <c r="G5117">
        <v>90.355999999999995</v>
      </c>
      <c r="H5117">
        <v>38.848999999999997</v>
      </c>
      <c r="I5117">
        <v>28620.831999999999</v>
      </c>
      <c r="J5117">
        <v>11672328</v>
      </c>
      <c r="K5117">
        <v>74.591999999999999</v>
      </c>
      <c r="L5117">
        <v>28.83</v>
      </c>
      <c r="M5117">
        <v>23627.455999999998</v>
      </c>
      <c r="N5117">
        <v>9635898</v>
      </c>
      <c r="O5117">
        <v>18.736000000000001</v>
      </c>
      <c r="P5117">
        <v>23.469000000000001</v>
      </c>
      <c r="Q5117">
        <v>5934.7569999999996</v>
      </c>
      <c r="R5117">
        <v>2420350</v>
      </c>
      <c r="S5117">
        <v>0.223</v>
      </c>
      <c r="T5117">
        <v>7.5389999999999997</v>
      </c>
      <c r="U5117">
        <v>70.655000000000001</v>
      </c>
      <c r="V5117">
        <v>28815</v>
      </c>
      <c r="W5117">
        <v>113</v>
      </c>
      <c r="X5117">
        <f t="shared" si="172"/>
        <v>5905.3982400000004</v>
      </c>
      <c r="Y5117">
        <f t="shared" si="173"/>
        <v>111.92160000000001</v>
      </c>
    </row>
    <row r="5118" spans="1:25" x14ac:dyDescent="0.2">
      <c r="A5118" t="s">
        <v>10574</v>
      </c>
      <c r="B5118" t="s">
        <v>1082</v>
      </c>
      <c r="C5118">
        <v>9</v>
      </c>
      <c r="D5118">
        <v>9</v>
      </c>
      <c r="E5118" t="s">
        <v>5421</v>
      </c>
      <c r="F5118">
        <v>136.63399999999999</v>
      </c>
      <c r="G5118">
        <v>94.415000000000006</v>
      </c>
      <c r="H5118">
        <v>51.28</v>
      </c>
      <c r="I5118">
        <v>12900.299000000001</v>
      </c>
      <c r="J5118">
        <v>5261081</v>
      </c>
      <c r="K5118">
        <v>4.7480000000000002</v>
      </c>
      <c r="L5118">
        <v>2.7349999999999999</v>
      </c>
      <c r="M5118">
        <v>648.74400000000003</v>
      </c>
      <c r="N5118">
        <v>264575</v>
      </c>
      <c r="O5118">
        <v>4.9880000000000004</v>
      </c>
      <c r="P5118">
        <v>10.901</v>
      </c>
      <c r="Q5118">
        <v>681.57399999999996</v>
      </c>
      <c r="R5118">
        <v>277964</v>
      </c>
      <c r="S5118">
        <v>8.2000000000000003E-2</v>
      </c>
      <c r="T5118">
        <v>4.5819999999999999</v>
      </c>
      <c r="U5118">
        <v>11.255000000000001</v>
      </c>
      <c r="V5118">
        <v>4590</v>
      </c>
      <c r="W5118">
        <v>18</v>
      </c>
      <c r="X5118">
        <f t="shared" si="172"/>
        <v>21.833279999999906</v>
      </c>
      <c r="Y5118">
        <f t="shared" si="173"/>
        <v>5.5216000000000003</v>
      </c>
    </row>
    <row r="5119" spans="1:25" x14ac:dyDescent="0.2">
      <c r="A5119" t="s">
        <v>10574</v>
      </c>
      <c r="B5119" t="s">
        <v>1082</v>
      </c>
      <c r="C5119">
        <v>9</v>
      </c>
      <c r="D5119">
        <v>10</v>
      </c>
      <c r="E5119" t="s">
        <v>5422</v>
      </c>
      <c r="F5119">
        <v>156.62100000000001</v>
      </c>
      <c r="G5119">
        <v>94.557000000000002</v>
      </c>
      <c r="H5119">
        <v>49.61</v>
      </c>
      <c r="I5119">
        <v>14809.511</v>
      </c>
      <c r="J5119">
        <v>6039708</v>
      </c>
      <c r="K5119">
        <v>3.8420000000000001</v>
      </c>
      <c r="L5119">
        <v>2.3220000000000001</v>
      </c>
      <c r="M5119">
        <v>601.79100000000005</v>
      </c>
      <c r="N5119">
        <v>245426</v>
      </c>
      <c r="O5119">
        <v>2.919</v>
      </c>
      <c r="P5119">
        <v>6.7169999999999996</v>
      </c>
      <c r="Q5119">
        <v>457.21899999999999</v>
      </c>
      <c r="R5119">
        <v>186466</v>
      </c>
      <c r="S5119">
        <v>3.5999999999999997E-2</v>
      </c>
      <c r="T5119">
        <v>3.0270000000000001</v>
      </c>
      <c r="U5119">
        <v>5.6269999999999998</v>
      </c>
      <c r="V5119">
        <v>2295</v>
      </c>
      <c r="W5119">
        <v>9</v>
      </c>
      <c r="X5119">
        <f t="shared" si="172"/>
        <v>0</v>
      </c>
      <c r="Y5119">
        <f t="shared" si="173"/>
        <v>0</v>
      </c>
    </row>
    <row r="5120" spans="1:25" x14ac:dyDescent="0.2">
      <c r="A5120" t="s">
        <v>10574</v>
      </c>
      <c r="B5120" t="s">
        <v>1082</v>
      </c>
      <c r="C5120">
        <v>9</v>
      </c>
      <c r="D5120">
        <v>11</v>
      </c>
      <c r="E5120" t="s">
        <v>5423</v>
      </c>
      <c r="F5120">
        <v>159.423</v>
      </c>
      <c r="G5120">
        <v>87.003</v>
      </c>
      <c r="H5120">
        <v>43.081000000000003</v>
      </c>
      <c r="I5120">
        <v>13870.337</v>
      </c>
      <c r="J5120">
        <v>5656688</v>
      </c>
      <c r="K5120">
        <v>3.8090000000000002</v>
      </c>
      <c r="L5120">
        <v>2.4049999999999998</v>
      </c>
      <c r="M5120">
        <v>607.25900000000001</v>
      </c>
      <c r="N5120">
        <v>247656</v>
      </c>
      <c r="O5120">
        <v>3.3140000000000001</v>
      </c>
      <c r="P5120">
        <v>5.585</v>
      </c>
      <c r="Q5120">
        <v>528.35699999999997</v>
      </c>
      <c r="R5120">
        <v>215478</v>
      </c>
      <c r="S5120">
        <v>3.9E-2</v>
      </c>
      <c r="T5120">
        <v>3.1619999999999999</v>
      </c>
      <c r="U5120">
        <v>6.2530000000000001</v>
      </c>
      <c r="V5120">
        <v>2550</v>
      </c>
      <c r="W5120">
        <v>10</v>
      </c>
      <c r="X5120">
        <f t="shared" si="172"/>
        <v>0</v>
      </c>
      <c r="Y5120">
        <f t="shared" si="173"/>
        <v>0</v>
      </c>
    </row>
    <row r="5121" spans="1:25" x14ac:dyDescent="0.2">
      <c r="A5121" t="s">
        <v>10574</v>
      </c>
      <c r="B5121" t="s">
        <v>1082</v>
      </c>
      <c r="C5121">
        <v>9</v>
      </c>
      <c r="D5121">
        <v>12</v>
      </c>
      <c r="E5121" t="s">
        <v>5424</v>
      </c>
      <c r="F5121">
        <v>276.26499999999999</v>
      </c>
      <c r="G5121">
        <v>96.403999999999996</v>
      </c>
      <c r="H5121">
        <v>42.558</v>
      </c>
      <c r="I5121">
        <v>26633.035</v>
      </c>
      <c r="J5121">
        <v>10861652</v>
      </c>
      <c r="K5121">
        <v>55.274000000000001</v>
      </c>
      <c r="L5121">
        <v>22.812999999999999</v>
      </c>
      <c r="M5121">
        <v>15270.281000000001</v>
      </c>
      <c r="N5121">
        <v>6227622</v>
      </c>
      <c r="O5121">
        <v>15.569000000000001</v>
      </c>
      <c r="P5121">
        <v>24.253</v>
      </c>
      <c r="Q5121">
        <v>4301.027</v>
      </c>
      <c r="R5121">
        <v>1754072</v>
      </c>
      <c r="S5121">
        <v>0.188</v>
      </c>
      <c r="T5121">
        <v>6.9189999999999996</v>
      </c>
      <c r="U5121">
        <v>51.896999999999998</v>
      </c>
      <c r="V5121">
        <v>21165</v>
      </c>
      <c r="W5121">
        <v>83</v>
      </c>
      <c r="X5121">
        <f t="shared" si="172"/>
        <v>4075.6206400000005</v>
      </c>
      <c r="Y5121">
        <f t="shared" si="173"/>
        <v>78.321600000000018</v>
      </c>
    </row>
    <row r="5122" spans="1:25" x14ac:dyDescent="0.2">
      <c r="A5122" t="s">
        <v>10574</v>
      </c>
      <c r="B5122" t="s">
        <v>1082</v>
      </c>
      <c r="C5122">
        <v>9</v>
      </c>
      <c r="D5122">
        <v>13</v>
      </c>
      <c r="E5122" t="s">
        <v>5425</v>
      </c>
      <c r="F5122">
        <v>157.66499999999999</v>
      </c>
      <c r="G5122">
        <v>90.073999999999998</v>
      </c>
      <c r="H5122">
        <v>43.96</v>
      </c>
      <c r="I5122">
        <v>14201.463</v>
      </c>
      <c r="J5122">
        <v>5791730</v>
      </c>
      <c r="K5122">
        <v>3.7549999999999999</v>
      </c>
      <c r="L5122">
        <v>2.5</v>
      </c>
      <c r="M5122">
        <v>591.96500000000003</v>
      </c>
      <c r="N5122">
        <v>241419</v>
      </c>
      <c r="O5122">
        <v>4.3630000000000004</v>
      </c>
      <c r="P5122">
        <v>10.153</v>
      </c>
      <c r="Q5122">
        <v>687.822</v>
      </c>
      <c r="R5122">
        <v>280512</v>
      </c>
      <c r="S5122">
        <v>5.6000000000000001E-2</v>
      </c>
      <c r="T5122">
        <v>3.762</v>
      </c>
      <c r="U5122">
        <v>8.7539999999999996</v>
      </c>
      <c r="V5122">
        <v>3570</v>
      </c>
      <c r="W5122">
        <v>14</v>
      </c>
      <c r="X5122">
        <f t="shared" si="172"/>
        <v>28.831039999999959</v>
      </c>
      <c r="Y5122">
        <f t="shared" si="173"/>
        <v>1.0415999999999999</v>
      </c>
    </row>
    <row r="5123" spans="1:25" x14ac:dyDescent="0.2">
      <c r="A5123" t="s">
        <v>10574</v>
      </c>
      <c r="B5123" t="s">
        <v>1082</v>
      </c>
      <c r="C5123">
        <v>9</v>
      </c>
      <c r="D5123">
        <v>14</v>
      </c>
      <c r="E5123" t="s">
        <v>5426</v>
      </c>
      <c r="F5123">
        <v>150.70599999999999</v>
      </c>
      <c r="G5123">
        <v>87.382999999999996</v>
      </c>
      <c r="H5123">
        <v>44.155000000000001</v>
      </c>
      <c r="I5123">
        <v>13169.136</v>
      </c>
      <c r="J5123">
        <v>5370720</v>
      </c>
      <c r="K5123">
        <v>3.76</v>
      </c>
      <c r="L5123">
        <v>1.9850000000000001</v>
      </c>
      <c r="M5123">
        <v>566.61900000000003</v>
      </c>
      <c r="N5123">
        <v>231082</v>
      </c>
      <c r="O5123">
        <v>2.7639999999999998</v>
      </c>
      <c r="P5123">
        <v>4.6840000000000002</v>
      </c>
      <c r="Q5123">
        <v>416.54300000000001</v>
      </c>
      <c r="R5123">
        <v>169877</v>
      </c>
      <c r="S5123">
        <v>2.5000000000000001E-2</v>
      </c>
      <c r="T5123">
        <v>2.5190000000000001</v>
      </c>
      <c r="U5123">
        <v>3.7519999999999998</v>
      </c>
      <c r="V5123">
        <v>1530</v>
      </c>
      <c r="W5123">
        <v>6</v>
      </c>
      <c r="X5123">
        <f t="shared" si="172"/>
        <v>0</v>
      </c>
      <c r="Y5123">
        <f t="shared" si="173"/>
        <v>0</v>
      </c>
    </row>
    <row r="5124" spans="1:25" x14ac:dyDescent="0.2">
      <c r="A5124" t="s">
        <v>10574</v>
      </c>
      <c r="B5124" t="s">
        <v>1082</v>
      </c>
      <c r="C5124">
        <v>9</v>
      </c>
      <c r="D5124">
        <v>15</v>
      </c>
      <c r="E5124" t="s">
        <v>5427</v>
      </c>
      <c r="F5124">
        <v>353.13299999999998</v>
      </c>
      <c r="G5124">
        <v>76.694999999999993</v>
      </c>
      <c r="H5124">
        <v>39.756999999999998</v>
      </c>
      <c r="I5124">
        <v>27083.422999999999</v>
      </c>
      <c r="J5124">
        <v>11045332</v>
      </c>
      <c r="K5124">
        <v>76.75</v>
      </c>
      <c r="L5124">
        <v>36.412999999999997</v>
      </c>
      <c r="M5124">
        <v>27102.85</v>
      </c>
      <c r="N5124">
        <v>11053255</v>
      </c>
      <c r="O5124">
        <v>18.643000000000001</v>
      </c>
      <c r="P5124">
        <v>23.872</v>
      </c>
      <c r="Q5124">
        <v>6583.2979999999998</v>
      </c>
      <c r="R5124">
        <v>2684842</v>
      </c>
      <c r="S5124">
        <v>0.23699999999999999</v>
      </c>
      <c r="T5124">
        <v>7.7750000000000004</v>
      </c>
      <c r="U5124">
        <v>83.786000000000001</v>
      </c>
      <c r="V5124">
        <v>34170</v>
      </c>
      <c r="W5124">
        <v>134</v>
      </c>
      <c r="X5124">
        <f t="shared" si="172"/>
        <v>6631.7641600000006</v>
      </c>
      <c r="Y5124">
        <f t="shared" si="173"/>
        <v>135.44160000000002</v>
      </c>
    </row>
    <row r="5125" spans="1:25" x14ac:dyDescent="0.2">
      <c r="A5125" t="s">
        <v>10574</v>
      </c>
      <c r="B5125" t="s">
        <v>1082</v>
      </c>
      <c r="C5125">
        <v>9</v>
      </c>
      <c r="D5125">
        <v>16</v>
      </c>
      <c r="E5125" t="s">
        <v>5428</v>
      </c>
      <c r="F5125">
        <v>211.12200000000001</v>
      </c>
      <c r="G5125">
        <v>80.399000000000001</v>
      </c>
      <c r="H5125">
        <v>42.000999999999998</v>
      </c>
      <c r="I5125">
        <v>16973.973999999998</v>
      </c>
      <c r="J5125">
        <v>6922433</v>
      </c>
      <c r="K5125">
        <v>3.222</v>
      </c>
      <c r="L5125">
        <v>2.1379999999999999</v>
      </c>
      <c r="M5125">
        <v>680.19200000000001</v>
      </c>
      <c r="N5125">
        <v>277400</v>
      </c>
      <c r="O5125">
        <v>3.79</v>
      </c>
      <c r="P5125">
        <v>7.6390000000000002</v>
      </c>
      <c r="Q5125">
        <v>800.14700000000005</v>
      </c>
      <c r="R5125">
        <v>326321</v>
      </c>
      <c r="S5125">
        <v>0.05</v>
      </c>
      <c r="T5125">
        <v>3.5830000000000002</v>
      </c>
      <c r="U5125">
        <v>10.63</v>
      </c>
      <c r="V5125">
        <v>4335</v>
      </c>
      <c r="W5125">
        <v>17</v>
      </c>
      <c r="X5125">
        <f t="shared" si="172"/>
        <v>154.63504000000003</v>
      </c>
      <c r="Y5125">
        <f t="shared" si="173"/>
        <v>4.4016000000000002</v>
      </c>
    </row>
    <row r="5126" spans="1:25" x14ac:dyDescent="0.2">
      <c r="A5126" t="s">
        <v>10574</v>
      </c>
      <c r="B5126" t="s">
        <v>1082</v>
      </c>
      <c r="C5126">
        <v>9</v>
      </c>
      <c r="D5126">
        <v>17</v>
      </c>
      <c r="E5126" t="s">
        <v>5429</v>
      </c>
      <c r="F5126">
        <v>158.82300000000001</v>
      </c>
      <c r="G5126">
        <v>85</v>
      </c>
      <c r="H5126">
        <v>46.003999999999998</v>
      </c>
      <c r="I5126">
        <v>13499.87</v>
      </c>
      <c r="J5126">
        <v>5505602</v>
      </c>
      <c r="K5126">
        <v>3.9209999999999998</v>
      </c>
      <c r="L5126">
        <v>3.44</v>
      </c>
      <c r="M5126">
        <v>622.76</v>
      </c>
      <c r="N5126">
        <v>253978</v>
      </c>
      <c r="O5126">
        <v>2.911</v>
      </c>
      <c r="P5126">
        <v>6.0789999999999997</v>
      </c>
      <c r="Q5126">
        <v>462.28500000000003</v>
      </c>
      <c r="R5126">
        <v>188532</v>
      </c>
      <c r="S5126">
        <v>0.02</v>
      </c>
      <c r="T5126">
        <v>2.2400000000000002</v>
      </c>
      <c r="U5126">
        <v>3.1259999999999999</v>
      </c>
      <c r="V5126">
        <v>1275</v>
      </c>
      <c r="W5126">
        <v>5</v>
      </c>
      <c r="X5126">
        <f t="shared" si="172"/>
        <v>0</v>
      </c>
      <c r="Y5126">
        <f t="shared" si="173"/>
        <v>0</v>
      </c>
    </row>
    <row r="5127" spans="1:25" x14ac:dyDescent="0.2">
      <c r="A5127" t="s">
        <v>10574</v>
      </c>
      <c r="B5127" t="s">
        <v>1082</v>
      </c>
      <c r="C5127">
        <v>9</v>
      </c>
      <c r="D5127">
        <v>18</v>
      </c>
      <c r="E5127" t="s">
        <v>5430</v>
      </c>
      <c r="F5127">
        <v>279.74900000000002</v>
      </c>
      <c r="G5127">
        <v>99.554000000000002</v>
      </c>
      <c r="H5127">
        <v>39.735999999999997</v>
      </c>
      <c r="I5127">
        <v>27850.016</v>
      </c>
      <c r="J5127">
        <v>11357969</v>
      </c>
      <c r="K5127">
        <v>64.790000000000006</v>
      </c>
      <c r="L5127">
        <v>24.213999999999999</v>
      </c>
      <c r="M5127">
        <v>18125.010999999999</v>
      </c>
      <c r="N5127">
        <v>7391856</v>
      </c>
      <c r="O5127">
        <v>20.751999999999999</v>
      </c>
      <c r="P5127">
        <v>27.745999999999999</v>
      </c>
      <c r="Q5127">
        <v>5805.2439999999997</v>
      </c>
      <c r="R5127">
        <v>2367531</v>
      </c>
      <c r="S5127">
        <v>0.154</v>
      </c>
      <c r="T5127">
        <v>6.2690000000000001</v>
      </c>
      <c r="U5127">
        <v>43.143000000000001</v>
      </c>
      <c r="V5127">
        <v>17595</v>
      </c>
      <c r="W5127">
        <v>69</v>
      </c>
      <c r="X5127">
        <f t="shared" si="172"/>
        <v>5760.3436799999999</v>
      </c>
      <c r="Y5127">
        <f t="shared" si="173"/>
        <v>62.641600000000004</v>
      </c>
    </row>
    <row r="5128" spans="1:25" x14ac:dyDescent="0.2">
      <c r="A5128" t="s">
        <v>10574</v>
      </c>
      <c r="B5128" t="s">
        <v>1082</v>
      </c>
      <c r="C5128">
        <v>9</v>
      </c>
      <c r="D5128">
        <v>19</v>
      </c>
      <c r="E5128" t="s">
        <v>5431</v>
      </c>
      <c r="F5128">
        <v>263.47000000000003</v>
      </c>
      <c r="G5128">
        <v>92.885999999999996</v>
      </c>
      <c r="H5128">
        <v>41.326000000000001</v>
      </c>
      <c r="I5128">
        <v>24472.616999999998</v>
      </c>
      <c r="J5128">
        <v>9980577</v>
      </c>
      <c r="K5128">
        <v>40.238999999999997</v>
      </c>
      <c r="L5128">
        <v>17.390999999999998</v>
      </c>
      <c r="M5128">
        <v>10601.749</v>
      </c>
      <c r="N5128">
        <v>4323672</v>
      </c>
      <c r="O5128">
        <v>21.218</v>
      </c>
      <c r="P5128">
        <v>26.715</v>
      </c>
      <c r="Q5128">
        <v>5590.36</v>
      </c>
      <c r="R5128">
        <v>2279896</v>
      </c>
      <c r="S5128">
        <v>0.14699999999999999</v>
      </c>
      <c r="T5128">
        <v>6.1239999999999997</v>
      </c>
      <c r="U5128">
        <v>38.767000000000003</v>
      </c>
      <c r="V5128">
        <v>15810</v>
      </c>
      <c r="W5128">
        <v>62</v>
      </c>
      <c r="X5128">
        <f t="shared" si="172"/>
        <v>5519.6736000000001</v>
      </c>
      <c r="Y5128">
        <f t="shared" si="173"/>
        <v>54.801600000000008</v>
      </c>
    </row>
    <row r="5129" spans="1:25" x14ac:dyDescent="0.2">
      <c r="A5129" t="s">
        <v>10574</v>
      </c>
      <c r="B5129" t="s">
        <v>1082</v>
      </c>
      <c r="C5129">
        <v>9</v>
      </c>
      <c r="D5129">
        <v>20</v>
      </c>
      <c r="E5129" t="s">
        <v>5432</v>
      </c>
      <c r="F5129">
        <v>202.804</v>
      </c>
      <c r="G5129">
        <v>74.045000000000002</v>
      </c>
      <c r="H5129">
        <v>38.851999999999997</v>
      </c>
      <c r="I5129">
        <v>15016.614</v>
      </c>
      <c r="J5129">
        <v>6124170</v>
      </c>
      <c r="K5129">
        <v>45.38</v>
      </c>
      <c r="L5129">
        <v>25.69</v>
      </c>
      <c r="M5129">
        <v>9203.32</v>
      </c>
      <c r="N5129">
        <v>3753356</v>
      </c>
      <c r="O5129">
        <v>5.1429999999999998</v>
      </c>
      <c r="P5129">
        <v>10.923</v>
      </c>
      <c r="Q5129">
        <v>1043.086</v>
      </c>
      <c r="R5129">
        <v>425398</v>
      </c>
      <c r="S5129">
        <v>7.3999999999999996E-2</v>
      </c>
      <c r="T5129">
        <v>4.343</v>
      </c>
      <c r="U5129">
        <v>15.006</v>
      </c>
      <c r="V5129">
        <v>6120</v>
      </c>
      <c r="W5129">
        <v>24</v>
      </c>
      <c r="X5129">
        <f t="shared" si="172"/>
        <v>426.72672</v>
      </c>
      <c r="Y5129">
        <f t="shared" si="173"/>
        <v>12.2416</v>
      </c>
    </row>
    <row r="5130" spans="1:25" x14ac:dyDescent="0.2">
      <c r="A5130" t="s">
        <v>10574</v>
      </c>
      <c r="B5130" t="s">
        <v>1082</v>
      </c>
      <c r="C5130">
        <v>9</v>
      </c>
      <c r="D5130">
        <v>21</v>
      </c>
      <c r="E5130" t="s">
        <v>5433</v>
      </c>
      <c r="F5130">
        <v>288.84800000000001</v>
      </c>
      <c r="G5130">
        <v>75.433999999999997</v>
      </c>
      <c r="H5130">
        <v>31.867999999999999</v>
      </c>
      <c r="I5130">
        <v>21789.062999999998</v>
      </c>
      <c r="J5130">
        <v>8886153</v>
      </c>
      <c r="K5130">
        <v>116.818</v>
      </c>
      <c r="L5130">
        <v>47.46</v>
      </c>
      <c r="M5130">
        <v>33742.76</v>
      </c>
      <c r="N5130">
        <v>13761185</v>
      </c>
      <c r="O5130">
        <v>12.644</v>
      </c>
      <c r="P5130">
        <v>20.564</v>
      </c>
      <c r="Q5130">
        <v>3652.2440000000001</v>
      </c>
      <c r="R5130">
        <v>1489481</v>
      </c>
      <c r="S5130">
        <v>0.22500000000000001</v>
      </c>
      <c r="T5130">
        <v>7.5730000000000004</v>
      </c>
      <c r="U5130">
        <v>65.028000000000006</v>
      </c>
      <c r="V5130">
        <v>26520</v>
      </c>
      <c r="W5130">
        <v>104</v>
      </c>
      <c r="X5130">
        <f t="shared" si="172"/>
        <v>3348.9836800000007</v>
      </c>
      <c r="Y5130">
        <f t="shared" si="173"/>
        <v>101.84160000000001</v>
      </c>
    </row>
    <row r="5131" spans="1:25" x14ac:dyDescent="0.2">
      <c r="A5131" t="s">
        <v>10574</v>
      </c>
      <c r="B5131" t="s">
        <v>1082</v>
      </c>
      <c r="C5131">
        <v>9</v>
      </c>
      <c r="D5131">
        <v>25</v>
      </c>
      <c r="E5131" t="s">
        <v>5434</v>
      </c>
      <c r="F5131">
        <v>319.83</v>
      </c>
      <c r="G5131">
        <v>83.522000000000006</v>
      </c>
      <c r="H5131">
        <v>41.161999999999999</v>
      </c>
      <c r="I5131">
        <v>26712.815999999999</v>
      </c>
      <c r="J5131">
        <v>10894189</v>
      </c>
      <c r="K5131">
        <v>67.099000000000004</v>
      </c>
      <c r="L5131">
        <v>28.108000000000001</v>
      </c>
      <c r="M5131">
        <v>21460.293000000001</v>
      </c>
      <c r="N5131">
        <v>8752072</v>
      </c>
      <c r="O5131">
        <v>17.47</v>
      </c>
      <c r="P5131">
        <v>25.087</v>
      </c>
      <c r="Q5131">
        <v>5587.4939999999997</v>
      </c>
      <c r="R5131">
        <v>2278727</v>
      </c>
      <c r="S5131">
        <v>0.20899999999999999</v>
      </c>
      <c r="T5131">
        <v>7.3010000000000002</v>
      </c>
      <c r="U5131">
        <v>66.903000000000006</v>
      </c>
      <c r="V5131">
        <v>27285</v>
      </c>
      <c r="W5131">
        <v>107</v>
      </c>
      <c r="X5131">
        <f t="shared" si="172"/>
        <v>5516.4636799999998</v>
      </c>
      <c r="Y5131">
        <f t="shared" si="173"/>
        <v>105.20160000000001</v>
      </c>
    </row>
    <row r="5132" spans="1:25" x14ac:dyDescent="0.2">
      <c r="A5132" t="s">
        <v>10574</v>
      </c>
      <c r="B5132" t="s">
        <v>1082</v>
      </c>
      <c r="C5132">
        <v>9</v>
      </c>
      <c r="D5132">
        <v>26</v>
      </c>
      <c r="E5132" t="s">
        <v>5435</v>
      </c>
      <c r="F5132">
        <v>260.41000000000003</v>
      </c>
      <c r="G5132">
        <v>77.48</v>
      </c>
      <c r="H5132">
        <v>42.512</v>
      </c>
      <c r="I5132">
        <v>20176.661</v>
      </c>
      <c r="J5132">
        <v>8228573</v>
      </c>
      <c r="K5132">
        <v>24.039000000000001</v>
      </c>
      <c r="L5132">
        <v>30.573</v>
      </c>
      <c r="M5132">
        <v>6260.067</v>
      </c>
      <c r="N5132">
        <v>2553020</v>
      </c>
      <c r="O5132">
        <v>3.7549999999999999</v>
      </c>
      <c r="P5132">
        <v>8.6240000000000006</v>
      </c>
      <c r="Q5132">
        <v>977.899</v>
      </c>
      <c r="R5132">
        <v>398813</v>
      </c>
      <c r="S5132">
        <v>4.2999999999999997E-2</v>
      </c>
      <c r="T5132">
        <v>3.32</v>
      </c>
      <c r="U5132">
        <v>11.255000000000001</v>
      </c>
      <c r="V5132">
        <v>4590</v>
      </c>
      <c r="W5132">
        <v>18</v>
      </c>
      <c r="X5132">
        <f t="shared" si="172"/>
        <v>353.71728000000002</v>
      </c>
      <c r="Y5132">
        <f t="shared" si="173"/>
        <v>5.5216000000000003</v>
      </c>
    </row>
    <row r="5133" spans="1:25" x14ac:dyDescent="0.2">
      <c r="A5133" t="s">
        <v>10574</v>
      </c>
      <c r="B5133" t="s">
        <v>1082</v>
      </c>
      <c r="C5133">
        <v>9</v>
      </c>
      <c r="D5133">
        <v>27</v>
      </c>
      <c r="E5133" t="s">
        <v>5436</v>
      </c>
      <c r="F5133">
        <v>360.40100000000001</v>
      </c>
      <c r="G5133">
        <v>82.561999999999998</v>
      </c>
      <c r="H5133">
        <v>42.854999999999997</v>
      </c>
      <c r="I5133">
        <v>29755.282999999999</v>
      </c>
      <c r="J5133">
        <v>12134987</v>
      </c>
      <c r="K5133">
        <v>40.731999999999999</v>
      </c>
      <c r="L5133">
        <v>25.402999999999999</v>
      </c>
      <c r="M5133">
        <v>14679.882</v>
      </c>
      <c r="N5133">
        <v>5986842</v>
      </c>
      <c r="O5133">
        <v>17.734999999999999</v>
      </c>
      <c r="P5133">
        <v>25.094999999999999</v>
      </c>
      <c r="Q5133">
        <v>6391.7430000000004</v>
      </c>
      <c r="R5133">
        <v>2606721</v>
      </c>
      <c r="S5133">
        <v>0.17499999999999999</v>
      </c>
      <c r="T5133">
        <v>6.6820000000000004</v>
      </c>
      <c r="U5133">
        <v>63.152000000000001</v>
      </c>
      <c r="V5133">
        <v>25755</v>
      </c>
      <c r="W5133">
        <v>101</v>
      </c>
      <c r="X5133">
        <f t="shared" si="172"/>
        <v>6417.2225600000011</v>
      </c>
      <c r="Y5133">
        <f t="shared" si="173"/>
        <v>98.481600000000014</v>
      </c>
    </row>
    <row r="5134" spans="1:25" x14ac:dyDescent="0.2">
      <c r="A5134" t="s">
        <v>10574</v>
      </c>
      <c r="B5134" t="s">
        <v>1082</v>
      </c>
      <c r="C5134">
        <v>10</v>
      </c>
      <c r="D5134">
        <v>1</v>
      </c>
      <c r="E5134" t="s">
        <v>2047</v>
      </c>
      <c r="F5134">
        <v>224.91200000000001</v>
      </c>
      <c r="G5134">
        <v>69.852999999999994</v>
      </c>
      <c r="H5134">
        <v>35.731999999999999</v>
      </c>
      <c r="I5134">
        <v>15710.797</v>
      </c>
      <c r="J5134">
        <v>6407276</v>
      </c>
      <c r="K5134">
        <v>6.1319999999999997</v>
      </c>
      <c r="L5134">
        <v>3.2989999999999999</v>
      </c>
      <c r="M5134">
        <v>1379.1410000000001</v>
      </c>
      <c r="N5134">
        <v>562450</v>
      </c>
      <c r="O5134">
        <v>3.3540000000000001</v>
      </c>
      <c r="P5134">
        <v>6.7160000000000002</v>
      </c>
      <c r="Q5134">
        <v>754.45399999999995</v>
      </c>
      <c r="R5134">
        <v>307686</v>
      </c>
      <c r="S5134">
        <v>5.6000000000000001E-2</v>
      </c>
      <c r="T5134">
        <v>3.7650000000000001</v>
      </c>
      <c r="U5134">
        <v>12.505000000000001</v>
      </c>
      <c r="V5134">
        <v>5100</v>
      </c>
      <c r="W5134">
        <v>20</v>
      </c>
      <c r="X5134">
        <f t="shared" si="172"/>
        <v>103.45887999999991</v>
      </c>
      <c r="Y5134">
        <f t="shared" si="173"/>
        <v>7.7616000000000005</v>
      </c>
    </row>
    <row r="5135" spans="1:25" x14ac:dyDescent="0.2">
      <c r="A5135" t="s">
        <v>10574</v>
      </c>
      <c r="B5135" t="s">
        <v>1082</v>
      </c>
      <c r="C5135">
        <v>10</v>
      </c>
      <c r="D5135">
        <v>4</v>
      </c>
      <c r="E5135" t="s">
        <v>5437</v>
      </c>
      <c r="F5135">
        <v>12.8</v>
      </c>
      <c r="G5135">
        <v>43.578000000000003</v>
      </c>
      <c r="H5135">
        <v>34.682000000000002</v>
      </c>
      <c r="I5135">
        <v>557.78399999999999</v>
      </c>
      <c r="J5135">
        <v>227479</v>
      </c>
      <c r="K5135">
        <v>2.93</v>
      </c>
      <c r="L5135">
        <v>2.5059999999999998</v>
      </c>
      <c r="M5135">
        <v>37.503999999999998</v>
      </c>
      <c r="N5135">
        <v>15295</v>
      </c>
      <c r="O5135">
        <v>1.446</v>
      </c>
      <c r="P5135">
        <v>1.0229999999999999</v>
      </c>
      <c r="Q5135">
        <v>18.507999999999999</v>
      </c>
      <c r="R5135">
        <v>7548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f t="shared" si="172"/>
        <v>0</v>
      </c>
      <c r="Y5135">
        <f t="shared" si="173"/>
        <v>0</v>
      </c>
    </row>
    <row r="5136" spans="1:25" x14ac:dyDescent="0.2">
      <c r="A5136" t="s">
        <v>10574</v>
      </c>
      <c r="B5136" t="s">
        <v>1082</v>
      </c>
      <c r="C5136">
        <v>10</v>
      </c>
      <c r="D5136">
        <v>5</v>
      </c>
      <c r="E5136" t="s">
        <v>5438</v>
      </c>
      <c r="F5136">
        <v>313.36599999999999</v>
      </c>
      <c r="G5136">
        <v>74.954999999999998</v>
      </c>
      <c r="H5136">
        <v>31.736999999999998</v>
      </c>
      <c r="I5136">
        <v>23488.37</v>
      </c>
      <c r="J5136">
        <v>9579175</v>
      </c>
      <c r="K5136">
        <v>37.935000000000002</v>
      </c>
      <c r="L5136">
        <v>13.964</v>
      </c>
      <c r="M5136">
        <v>11887.536</v>
      </c>
      <c r="N5136">
        <v>4848050</v>
      </c>
      <c r="O5136">
        <v>19.302</v>
      </c>
      <c r="P5136">
        <v>27.864999999999998</v>
      </c>
      <c r="Q5136">
        <v>6048.5110000000004</v>
      </c>
      <c r="R5136">
        <v>2466742</v>
      </c>
      <c r="S5136">
        <v>0.188</v>
      </c>
      <c r="T5136">
        <v>6.9130000000000003</v>
      </c>
      <c r="U5136">
        <v>58.774999999999999</v>
      </c>
      <c r="V5136">
        <v>23970</v>
      </c>
      <c r="W5136">
        <v>94</v>
      </c>
      <c r="X5136">
        <f t="shared" si="172"/>
        <v>6032.8027200000015</v>
      </c>
      <c r="Y5136">
        <f t="shared" si="173"/>
        <v>90.641600000000011</v>
      </c>
    </row>
    <row r="5137" spans="1:25" x14ac:dyDescent="0.2">
      <c r="A5137" t="s">
        <v>10574</v>
      </c>
      <c r="B5137" t="s">
        <v>1082</v>
      </c>
      <c r="C5137">
        <v>10</v>
      </c>
      <c r="D5137">
        <v>6</v>
      </c>
      <c r="E5137" t="s">
        <v>5439</v>
      </c>
      <c r="F5137">
        <v>306.07900000000001</v>
      </c>
      <c r="G5137">
        <v>74.424999999999997</v>
      </c>
      <c r="H5137">
        <v>42.716000000000001</v>
      </c>
      <c r="I5137">
        <v>22779.938999999998</v>
      </c>
      <c r="J5137">
        <v>9290258</v>
      </c>
      <c r="K5137">
        <v>49.936999999999998</v>
      </c>
      <c r="L5137">
        <v>22.302</v>
      </c>
      <c r="M5137">
        <v>15284.794</v>
      </c>
      <c r="N5137">
        <v>6233541</v>
      </c>
      <c r="O5137">
        <v>17.155999999999999</v>
      </c>
      <c r="P5137">
        <v>23.437000000000001</v>
      </c>
      <c r="Q5137">
        <v>5250.9830000000002</v>
      </c>
      <c r="R5137">
        <v>2141489</v>
      </c>
      <c r="S5137">
        <v>0.19600000000000001</v>
      </c>
      <c r="T5137">
        <v>7.069</v>
      </c>
      <c r="U5137">
        <v>60.026000000000003</v>
      </c>
      <c r="V5137">
        <v>24480</v>
      </c>
      <c r="W5137">
        <v>96</v>
      </c>
      <c r="X5137">
        <f t="shared" si="172"/>
        <v>5139.5713600000008</v>
      </c>
      <c r="Y5137">
        <f t="shared" si="173"/>
        <v>92.88160000000002</v>
      </c>
    </row>
    <row r="5138" spans="1:25" x14ac:dyDescent="0.2">
      <c r="A5138" t="s">
        <v>10574</v>
      </c>
      <c r="B5138" t="s">
        <v>1082</v>
      </c>
      <c r="C5138">
        <v>10</v>
      </c>
      <c r="D5138">
        <v>7</v>
      </c>
      <c r="E5138" t="s">
        <v>5440</v>
      </c>
      <c r="F5138">
        <v>228.70500000000001</v>
      </c>
      <c r="G5138">
        <v>82.009</v>
      </c>
      <c r="H5138">
        <v>39.185000000000002</v>
      </c>
      <c r="I5138">
        <v>18755.798999999999</v>
      </c>
      <c r="J5138">
        <v>7649108</v>
      </c>
      <c r="K5138">
        <v>4.4749999999999996</v>
      </c>
      <c r="L5138">
        <v>2.6059999999999999</v>
      </c>
      <c r="M5138">
        <v>1023.524</v>
      </c>
      <c r="N5138">
        <v>417420</v>
      </c>
      <c r="O5138">
        <v>3.39</v>
      </c>
      <c r="P5138">
        <v>7.1840000000000002</v>
      </c>
      <c r="Q5138">
        <v>775.20500000000004</v>
      </c>
      <c r="R5138">
        <v>316149</v>
      </c>
      <c r="S5138">
        <v>3.7999999999999999E-2</v>
      </c>
      <c r="T5138">
        <v>3.1240000000000001</v>
      </c>
      <c r="U5138">
        <v>8.7539999999999996</v>
      </c>
      <c r="V5138">
        <v>3570</v>
      </c>
      <c r="W5138">
        <v>14</v>
      </c>
      <c r="X5138">
        <f t="shared" si="172"/>
        <v>126.70000000000002</v>
      </c>
      <c r="Y5138">
        <f t="shared" si="173"/>
        <v>1.0415999999999999</v>
      </c>
    </row>
    <row r="5139" spans="1:25" x14ac:dyDescent="0.2">
      <c r="A5139" t="s">
        <v>10574</v>
      </c>
      <c r="B5139" t="s">
        <v>1082</v>
      </c>
      <c r="C5139">
        <v>10</v>
      </c>
      <c r="D5139">
        <v>8</v>
      </c>
      <c r="E5139" t="s">
        <v>5441</v>
      </c>
      <c r="F5139">
        <v>293.65699999999998</v>
      </c>
      <c r="G5139">
        <v>71.513999999999996</v>
      </c>
      <c r="H5139">
        <v>32.563000000000002</v>
      </c>
      <c r="I5139">
        <v>21000.5</v>
      </c>
      <c r="J5139">
        <v>8564556</v>
      </c>
      <c r="K5139">
        <v>61.48</v>
      </c>
      <c r="L5139">
        <v>22.913</v>
      </c>
      <c r="M5139">
        <v>18054.022000000001</v>
      </c>
      <c r="N5139">
        <v>7362905</v>
      </c>
      <c r="O5139">
        <v>14.747</v>
      </c>
      <c r="P5139">
        <v>20.806000000000001</v>
      </c>
      <c r="Q5139">
        <v>4330.567</v>
      </c>
      <c r="R5139">
        <v>1766119</v>
      </c>
      <c r="S5139">
        <v>0.16800000000000001</v>
      </c>
      <c r="T5139">
        <v>6.5469999999999997</v>
      </c>
      <c r="U5139">
        <v>49.396000000000001</v>
      </c>
      <c r="V5139">
        <v>20145</v>
      </c>
      <c r="W5139">
        <v>79</v>
      </c>
      <c r="X5139">
        <f t="shared" si="172"/>
        <v>4108.7054400000006</v>
      </c>
      <c r="Y5139">
        <f t="shared" si="173"/>
        <v>73.841600000000014</v>
      </c>
    </row>
    <row r="5140" spans="1:25" x14ac:dyDescent="0.2">
      <c r="A5140" t="s">
        <v>10574</v>
      </c>
      <c r="B5140" t="s">
        <v>1082</v>
      </c>
      <c r="C5140">
        <v>10</v>
      </c>
      <c r="D5140">
        <v>9</v>
      </c>
      <c r="E5140" t="s">
        <v>5442</v>
      </c>
      <c r="F5140">
        <v>139.57400000000001</v>
      </c>
      <c r="G5140">
        <v>67.762</v>
      </c>
      <c r="H5140">
        <v>37.786999999999999</v>
      </c>
      <c r="I5140">
        <v>9457.7790000000005</v>
      </c>
      <c r="J5140">
        <v>3857131</v>
      </c>
      <c r="K5140">
        <v>6.4279999999999999</v>
      </c>
      <c r="L5140">
        <v>5.8840000000000003</v>
      </c>
      <c r="M5140">
        <v>897.14700000000005</v>
      </c>
      <c r="N5140">
        <v>365880</v>
      </c>
      <c r="O5140">
        <v>4.2329999999999997</v>
      </c>
      <c r="P5140">
        <v>8.9009999999999998</v>
      </c>
      <c r="Q5140">
        <v>590.83699999999999</v>
      </c>
      <c r="R5140">
        <v>240959</v>
      </c>
      <c r="S5140">
        <v>6.3E-2</v>
      </c>
      <c r="T5140">
        <v>3.9990000000000001</v>
      </c>
      <c r="U5140">
        <v>8.7539999999999996</v>
      </c>
      <c r="V5140">
        <v>3570</v>
      </c>
      <c r="W5140">
        <v>14</v>
      </c>
      <c r="X5140">
        <f t="shared" si="172"/>
        <v>0</v>
      </c>
      <c r="Y5140">
        <f t="shared" si="173"/>
        <v>1.0415999999999999</v>
      </c>
    </row>
    <row r="5141" spans="1:25" x14ac:dyDescent="0.2">
      <c r="A5141" t="s">
        <v>10574</v>
      </c>
      <c r="B5141" t="s">
        <v>1082</v>
      </c>
      <c r="C5141">
        <v>10</v>
      </c>
      <c r="D5141">
        <v>10</v>
      </c>
      <c r="E5141" t="s">
        <v>5443</v>
      </c>
      <c r="F5141">
        <v>248.06399999999999</v>
      </c>
      <c r="G5141">
        <v>73.603999999999999</v>
      </c>
      <c r="H5141">
        <v>34.445999999999998</v>
      </c>
      <c r="I5141">
        <v>18258.484</v>
      </c>
      <c r="J5141">
        <v>7446290</v>
      </c>
      <c r="K5141">
        <v>64.495999999999995</v>
      </c>
      <c r="L5141">
        <v>30.747</v>
      </c>
      <c r="M5141">
        <v>15999.15</v>
      </c>
      <c r="N5141">
        <v>6524874</v>
      </c>
      <c r="O5141">
        <v>9.3659999999999997</v>
      </c>
      <c r="P5141">
        <v>15.25</v>
      </c>
      <c r="Q5141">
        <v>2323.2510000000002</v>
      </c>
      <c r="R5141">
        <v>947483</v>
      </c>
      <c r="S5141">
        <v>0.17100000000000001</v>
      </c>
      <c r="T5141">
        <v>6.609</v>
      </c>
      <c r="U5141">
        <v>42.518000000000001</v>
      </c>
      <c r="V5141">
        <v>17340</v>
      </c>
      <c r="W5141">
        <v>68</v>
      </c>
      <c r="X5141">
        <f t="shared" si="172"/>
        <v>1860.5115200000005</v>
      </c>
      <c r="Y5141">
        <f t="shared" si="173"/>
        <v>61.521600000000007</v>
      </c>
    </row>
    <row r="5142" spans="1:25" x14ac:dyDescent="0.2">
      <c r="A5142" t="s">
        <v>10574</v>
      </c>
      <c r="B5142" t="s">
        <v>1082</v>
      </c>
      <c r="C5142">
        <v>10</v>
      </c>
      <c r="D5142">
        <v>12</v>
      </c>
      <c r="E5142" t="s">
        <v>5444</v>
      </c>
      <c r="F5142">
        <v>308.803</v>
      </c>
      <c r="G5142">
        <v>67.367000000000004</v>
      </c>
      <c r="H5142">
        <v>31.335000000000001</v>
      </c>
      <c r="I5142">
        <v>20803.101999999999</v>
      </c>
      <c r="J5142">
        <v>8484052</v>
      </c>
      <c r="K5142">
        <v>66.774000000000001</v>
      </c>
      <c r="L5142">
        <v>28.373999999999999</v>
      </c>
      <c r="M5142">
        <v>20620.133999999998</v>
      </c>
      <c r="N5142">
        <v>8409433</v>
      </c>
      <c r="O5142">
        <v>16.324000000000002</v>
      </c>
      <c r="P5142">
        <v>23.933</v>
      </c>
      <c r="Q5142">
        <v>5040.8620000000001</v>
      </c>
      <c r="R5142">
        <v>2055796</v>
      </c>
      <c r="S5142">
        <v>0.16600000000000001</v>
      </c>
      <c r="T5142">
        <v>6.5049999999999999</v>
      </c>
      <c r="U5142">
        <v>51.271999999999998</v>
      </c>
      <c r="V5142">
        <v>20910</v>
      </c>
      <c r="W5142">
        <v>82</v>
      </c>
      <c r="X5142">
        <f t="shared" si="172"/>
        <v>4904.2358400000003</v>
      </c>
      <c r="Y5142">
        <f t="shared" si="173"/>
        <v>77.201600000000013</v>
      </c>
    </row>
    <row r="5143" spans="1:25" x14ac:dyDescent="0.2">
      <c r="A5143" t="s">
        <v>10574</v>
      </c>
      <c r="B5143" t="s">
        <v>1082</v>
      </c>
      <c r="C5143">
        <v>10</v>
      </c>
      <c r="D5143">
        <v>14</v>
      </c>
      <c r="E5143" t="s">
        <v>5445</v>
      </c>
      <c r="F5143">
        <v>333.13</v>
      </c>
      <c r="G5143">
        <v>82.125</v>
      </c>
      <c r="H5143">
        <v>43.841000000000001</v>
      </c>
      <c r="I5143">
        <v>27358.187000000002</v>
      </c>
      <c r="J5143">
        <v>11157388</v>
      </c>
      <c r="K5143">
        <v>43.481999999999999</v>
      </c>
      <c r="L5143">
        <v>20.105</v>
      </c>
      <c r="M5143">
        <v>14485.111000000001</v>
      </c>
      <c r="N5143">
        <v>5907409</v>
      </c>
      <c r="O5143">
        <v>15.723000000000001</v>
      </c>
      <c r="P5143">
        <v>22.134</v>
      </c>
      <c r="Q5143">
        <v>5237.9530000000004</v>
      </c>
      <c r="R5143">
        <v>2136175</v>
      </c>
      <c r="S5143">
        <v>0.17599999999999999</v>
      </c>
      <c r="T5143">
        <v>6.7050000000000001</v>
      </c>
      <c r="U5143">
        <v>58.774999999999999</v>
      </c>
      <c r="V5143">
        <v>23970</v>
      </c>
      <c r="W5143">
        <v>94</v>
      </c>
      <c r="X5143">
        <f t="shared" si="172"/>
        <v>5124.9777600000007</v>
      </c>
      <c r="Y5143">
        <f t="shared" si="173"/>
        <v>90.641600000000011</v>
      </c>
    </row>
    <row r="5144" spans="1:25" x14ac:dyDescent="0.2">
      <c r="A5144" t="s">
        <v>10574</v>
      </c>
      <c r="B5144" t="s">
        <v>1082</v>
      </c>
      <c r="C5144">
        <v>10</v>
      </c>
      <c r="D5144">
        <v>15</v>
      </c>
      <c r="E5144" t="s">
        <v>5446</v>
      </c>
      <c r="F5144">
        <v>329.71100000000001</v>
      </c>
      <c r="G5144">
        <v>77.302999999999997</v>
      </c>
      <c r="H5144">
        <v>44.491999999999997</v>
      </c>
      <c r="I5144">
        <v>25487.822</v>
      </c>
      <c r="J5144">
        <v>10394604</v>
      </c>
      <c r="K5144">
        <v>5.6509999999999998</v>
      </c>
      <c r="L5144">
        <v>3.35</v>
      </c>
      <c r="M5144">
        <v>1863.3130000000001</v>
      </c>
      <c r="N5144">
        <v>759908</v>
      </c>
      <c r="O5144">
        <v>2.8159999999999998</v>
      </c>
      <c r="P5144">
        <v>6.2770000000000001</v>
      </c>
      <c r="Q5144">
        <v>928.35400000000004</v>
      </c>
      <c r="R5144">
        <v>378607</v>
      </c>
      <c r="S5144">
        <v>2.3E-2</v>
      </c>
      <c r="T5144">
        <v>2.4089999999999998</v>
      </c>
      <c r="U5144">
        <v>7.5030000000000001</v>
      </c>
      <c r="V5144">
        <v>3060</v>
      </c>
      <c r="W5144">
        <v>12</v>
      </c>
      <c r="X5144">
        <f t="shared" si="172"/>
        <v>298.22688000000005</v>
      </c>
      <c r="Y5144">
        <f t="shared" si="173"/>
        <v>0</v>
      </c>
    </row>
    <row r="5145" spans="1:25" x14ac:dyDescent="0.2">
      <c r="A5145" t="s">
        <v>10574</v>
      </c>
      <c r="B5145" t="s">
        <v>1082</v>
      </c>
      <c r="C5145">
        <v>10</v>
      </c>
      <c r="D5145">
        <v>16</v>
      </c>
      <c r="E5145" t="s">
        <v>5447</v>
      </c>
      <c r="F5145">
        <v>175.06</v>
      </c>
      <c r="G5145">
        <v>81.031000000000006</v>
      </c>
      <c r="H5145">
        <v>37.978000000000002</v>
      </c>
      <c r="I5145">
        <v>14185.27</v>
      </c>
      <c r="J5145">
        <v>5785126</v>
      </c>
      <c r="K5145">
        <v>34.301000000000002</v>
      </c>
      <c r="L5145">
        <v>13.018000000000001</v>
      </c>
      <c r="M5145">
        <v>6004.6540000000005</v>
      </c>
      <c r="N5145">
        <v>2448856</v>
      </c>
      <c r="O5145">
        <v>29.285</v>
      </c>
      <c r="P5145">
        <v>40.503999999999998</v>
      </c>
      <c r="Q5145">
        <v>5126.5720000000001</v>
      </c>
      <c r="R5145">
        <v>2090751</v>
      </c>
      <c r="S5145">
        <v>0.121</v>
      </c>
      <c r="T5145">
        <v>5.5640000000000001</v>
      </c>
      <c r="U5145">
        <v>21.259</v>
      </c>
      <c r="V5145">
        <v>8670</v>
      </c>
      <c r="W5145">
        <v>34</v>
      </c>
      <c r="X5145">
        <f t="shared" si="172"/>
        <v>5000.2310400000006</v>
      </c>
      <c r="Y5145">
        <f t="shared" si="173"/>
        <v>23.441600000000001</v>
      </c>
    </row>
    <row r="5146" spans="1:25" x14ac:dyDescent="0.2">
      <c r="A5146" t="s">
        <v>10574</v>
      </c>
      <c r="B5146" t="s">
        <v>1082</v>
      </c>
      <c r="C5146">
        <v>10</v>
      </c>
      <c r="D5146">
        <v>18</v>
      </c>
      <c r="E5146" t="s">
        <v>5448</v>
      </c>
      <c r="F5146">
        <v>327.40899999999999</v>
      </c>
      <c r="G5146">
        <v>71.197999999999993</v>
      </c>
      <c r="H5146">
        <v>36.029000000000003</v>
      </c>
      <c r="I5146">
        <v>23310.949000000001</v>
      </c>
      <c r="J5146">
        <v>9506818</v>
      </c>
      <c r="K5146">
        <v>52.226999999999997</v>
      </c>
      <c r="L5146">
        <v>26.885999999999999</v>
      </c>
      <c r="M5146">
        <v>17099.589</v>
      </c>
      <c r="N5146">
        <v>6973662</v>
      </c>
      <c r="O5146">
        <v>6.8029999999999999</v>
      </c>
      <c r="P5146">
        <v>12.712999999999999</v>
      </c>
      <c r="Q5146">
        <v>2227.4259999999999</v>
      </c>
      <c r="R5146">
        <v>908403</v>
      </c>
      <c r="S5146">
        <v>0.126</v>
      </c>
      <c r="T5146">
        <v>5.6680000000000001</v>
      </c>
      <c r="U5146">
        <v>41.268000000000001</v>
      </c>
      <c r="V5146">
        <v>16830</v>
      </c>
      <c r="W5146">
        <v>66</v>
      </c>
      <c r="X5146">
        <f t="shared" si="172"/>
        <v>1753.1875200000002</v>
      </c>
      <c r="Y5146">
        <f t="shared" si="173"/>
        <v>59.281600000000005</v>
      </c>
    </row>
    <row r="5147" spans="1:25" x14ac:dyDescent="0.2">
      <c r="A5147" t="s">
        <v>10574</v>
      </c>
      <c r="B5147" t="s">
        <v>1082</v>
      </c>
      <c r="C5147">
        <v>10</v>
      </c>
      <c r="D5147">
        <v>19</v>
      </c>
      <c r="E5147" t="s">
        <v>5449</v>
      </c>
      <c r="F5147">
        <v>159.84299999999999</v>
      </c>
      <c r="G5147">
        <v>78.480999999999995</v>
      </c>
      <c r="H5147">
        <v>35.075000000000003</v>
      </c>
      <c r="I5147">
        <v>12544.569</v>
      </c>
      <c r="J5147">
        <v>5116005</v>
      </c>
      <c r="K5147">
        <v>37.292999999999999</v>
      </c>
      <c r="L5147">
        <v>14.712</v>
      </c>
      <c r="M5147">
        <v>5960.9589999999998</v>
      </c>
      <c r="N5147">
        <v>2431036</v>
      </c>
      <c r="O5147">
        <v>8.5559999999999992</v>
      </c>
      <c r="P5147">
        <v>15.654999999999999</v>
      </c>
      <c r="Q5147">
        <v>1367.5450000000001</v>
      </c>
      <c r="R5147">
        <v>557721</v>
      </c>
      <c r="S5147">
        <v>0.13300000000000001</v>
      </c>
      <c r="T5147">
        <v>5.8220000000000001</v>
      </c>
      <c r="U5147">
        <v>21.259</v>
      </c>
      <c r="V5147">
        <v>8670</v>
      </c>
      <c r="W5147">
        <v>34</v>
      </c>
      <c r="X5147">
        <f t="shared" si="172"/>
        <v>790.12080000000014</v>
      </c>
      <c r="Y5147">
        <f t="shared" si="173"/>
        <v>23.441600000000001</v>
      </c>
    </row>
    <row r="5148" spans="1:25" x14ac:dyDescent="0.2">
      <c r="A5148" t="s">
        <v>10574</v>
      </c>
      <c r="B5148" t="s">
        <v>1082</v>
      </c>
      <c r="C5148">
        <v>10</v>
      </c>
      <c r="D5148">
        <v>20</v>
      </c>
      <c r="E5148" t="s">
        <v>5450</v>
      </c>
      <c r="F5148">
        <v>452.791</v>
      </c>
      <c r="G5148">
        <v>90.721999999999994</v>
      </c>
      <c r="H5148">
        <v>46.098999999999997</v>
      </c>
      <c r="I5148">
        <v>41078.235999999997</v>
      </c>
      <c r="J5148">
        <v>16752785</v>
      </c>
      <c r="K5148">
        <v>38.804000000000002</v>
      </c>
      <c r="L5148">
        <v>25.550999999999998</v>
      </c>
      <c r="M5148">
        <v>17570.031999999999</v>
      </c>
      <c r="N5148">
        <v>7165521</v>
      </c>
      <c r="O5148">
        <v>20.193999999999999</v>
      </c>
      <c r="P5148">
        <v>29.727</v>
      </c>
      <c r="Q5148">
        <v>9143.4369999999999</v>
      </c>
      <c r="R5148">
        <v>3728934</v>
      </c>
      <c r="S5148">
        <v>0.191</v>
      </c>
      <c r="T5148">
        <v>6.968</v>
      </c>
      <c r="U5148">
        <v>86.287000000000006</v>
      </c>
      <c r="V5148">
        <v>35190</v>
      </c>
      <c r="W5148">
        <v>138</v>
      </c>
      <c r="X5148">
        <f t="shared" si="172"/>
        <v>9499.1198400000012</v>
      </c>
      <c r="Y5148">
        <f t="shared" si="173"/>
        <v>139.92160000000001</v>
      </c>
    </row>
    <row r="5149" spans="1:25" x14ac:dyDescent="0.2">
      <c r="A5149" t="s">
        <v>10574</v>
      </c>
      <c r="B5149" t="s">
        <v>1082</v>
      </c>
      <c r="C5149">
        <v>10</v>
      </c>
      <c r="D5149">
        <v>22</v>
      </c>
      <c r="E5149" t="s">
        <v>5451</v>
      </c>
      <c r="F5149">
        <v>293.06099999999998</v>
      </c>
      <c r="G5149">
        <v>73.927000000000007</v>
      </c>
      <c r="H5149">
        <v>35.475999999999999</v>
      </c>
      <c r="I5149">
        <v>21665.187000000002</v>
      </c>
      <c r="J5149">
        <v>8835633</v>
      </c>
      <c r="K5149">
        <v>65.905000000000001</v>
      </c>
      <c r="L5149">
        <v>30.68</v>
      </c>
      <c r="M5149">
        <v>19314.257000000001</v>
      </c>
      <c r="N5149">
        <v>7876862</v>
      </c>
      <c r="O5149">
        <v>12.648999999999999</v>
      </c>
      <c r="P5149">
        <v>20.873000000000001</v>
      </c>
      <c r="Q5149">
        <v>3707.0390000000002</v>
      </c>
      <c r="R5149">
        <v>1511828</v>
      </c>
      <c r="S5149">
        <v>0.18099999999999999</v>
      </c>
      <c r="T5149">
        <v>6.798</v>
      </c>
      <c r="U5149">
        <v>53.148000000000003</v>
      </c>
      <c r="V5149">
        <v>21675</v>
      </c>
      <c r="W5149">
        <v>85</v>
      </c>
      <c r="X5149">
        <f t="shared" si="172"/>
        <v>3410.3540800000005</v>
      </c>
      <c r="Y5149">
        <f t="shared" si="173"/>
        <v>80.561600000000013</v>
      </c>
    </row>
    <row r="5150" spans="1:25" x14ac:dyDescent="0.2">
      <c r="A5150" t="s">
        <v>10574</v>
      </c>
      <c r="B5150" t="s">
        <v>1082</v>
      </c>
      <c r="C5150">
        <v>10</v>
      </c>
      <c r="D5150">
        <v>23</v>
      </c>
      <c r="E5150" t="s">
        <v>5452</v>
      </c>
      <c r="F5150">
        <v>356.392</v>
      </c>
      <c r="G5150">
        <v>83.272000000000006</v>
      </c>
      <c r="H5150">
        <v>38.408000000000001</v>
      </c>
      <c r="I5150">
        <v>29677.423999999999</v>
      </c>
      <c r="J5150">
        <v>12103234</v>
      </c>
      <c r="K5150">
        <v>85.12</v>
      </c>
      <c r="L5150">
        <v>34.838999999999999</v>
      </c>
      <c r="M5150">
        <v>30336.191999999999</v>
      </c>
      <c r="N5150">
        <v>12371897</v>
      </c>
      <c r="O5150">
        <v>24.247</v>
      </c>
      <c r="P5150">
        <v>30.027000000000001</v>
      </c>
      <c r="Q5150">
        <v>8641.5249999999996</v>
      </c>
      <c r="R5150">
        <v>3524241</v>
      </c>
      <c r="S5150">
        <v>0.214</v>
      </c>
      <c r="T5150">
        <v>7.3849999999999998</v>
      </c>
      <c r="U5150">
        <v>76.281999999999996</v>
      </c>
      <c r="V5150">
        <v>31110</v>
      </c>
      <c r="W5150">
        <v>122</v>
      </c>
      <c r="X5150">
        <f t="shared" si="172"/>
        <v>8936.9784</v>
      </c>
      <c r="Y5150">
        <f t="shared" si="173"/>
        <v>122.00160000000002</v>
      </c>
    </row>
    <row r="5151" spans="1:25" x14ac:dyDescent="0.2">
      <c r="A5151" t="s">
        <v>10574</v>
      </c>
      <c r="B5151" t="s">
        <v>1082</v>
      </c>
      <c r="C5151">
        <v>10</v>
      </c>
      <c r="D5151">
        <v>24</v>
      </c>
      <c r="E5151" t="s">
        <v>5453</v>
      </c>
      <c r="F5151">
        <v>260.32400000000001</v>
      </c>
      <c r="G5151">
        <v>81.459999999999994</v>
      </c>
      <c r="H5151">
        <v>36.728000000000002</v>
      </c>
      <c r="I5151">
        <v>21205.876</v>
      </c>
      <c r="J5151">
        <v>8648314</v>
      </c>
      <c r="K5151">
        <v>64.998000000000005</v>
      </c>
      <c r="L5151">
        <v>29.734999999999999</v>
      </c>
      <c r="M5151">
        <v>16920.616000000002</v>
      </c>
      <c r="N5151">
        <v>6900672</v>
      </c>
      <c r="O5151">
        <v>13.167</v>
      </c>
      <c r="P5151">
        <v>20.210999999999999</v>
      </c>
      <c r="Q5151">
        <v>3427.6770000000001</v>
      </c>
      <c r="R5151">
        <v>1397897</v>
      </c>
      <c r="S5151">
        <v>0.20200000000000001</v>
      </c>
      <c r="T5151">
        <v>7.17</v>
      </c>
      <c r="U5151">
        <v>52.521999999999998</v>
      </c>
      <c r="V5151">
        <v>21420</v>
      </c>
      <c r="W5151">
        <v>84</v>
      </c>
      <c r="X5151">
        <f t="shared" si="172"/>
        <v>3097.4686400000005</v>
      </c>
      <c r="Y5151">
        <f t="shared" si="173"/>
        <v>79.441600000000008</v>
      </c>
    </row>
    <row r="5152" spans="1:25" x14ac:dyDescent="0.2">
      <c r="A5152" t="s">
        <v>10574</v>
      </c>
      <c r="B5152" t="s">
        <v>1082</v>
      </c>
      <c r="C5152">
        <v>10</v>
      </c>
      <c r="D5152">
        <v>25</v>
      </c>
      <c r="E5152" t="s">
        <v>5454</v>
      </c>
      <c r="F5152">
        <v>347.64100000000002</v>
      </c>
      <c r="G5152">
        <v>80.747</v>
      </c>
      <c r="H5152">
        <v>36.482999999999997</v>
      </c>
      <c r="I5152">
        <v>28070.988000000001</v>
      </c>
      <c r="J5152">
        <v>11448087</v>
      </c>
      <c r="K5152">
        <v>70.313999999999993</v>
      </c>
      <c r="L5152">
        <v>29.341999999999999</v>
      </c>
      <c r="M5152">
        <v>24444.123</v>
      </c>
      <c r="N5152">
        <v>9968956</v>
      </c>
      <c r="O5152">
        <v>20.529</v>
      </c>
      <c r="P5152">
        <v>29.785</v>
      </c>
      <c r="Q5152">
        <v>7136.585</v>
      </c>
      <c r="R5152">
        <v>2910487</v>
      </c>
      <c r="S5152">
        <v>0.182</v>
      </c>
      <c r="T5152">
        <v>6.8040000000000003</v>
      </c>
      <c r="U5152">
        <v>63.152000000000001</v>
      </c>
      <c r="V5152">
        <v>25755</v>
      </c>
      <c r="W5152">
        <v>101</v>
      </c>
      <c r="X5152">
        <f t="shared" si="172"/>
        <v>7251.4456000000009</v>
      </c>
      <c r="Y5152">
        <f t="shared" si="173"/>
        <v>98.481600000000014</v>
      </c>
    </row>
    <row r="5153" spans="1:25" x14ac:dyDescent="0.2">
      <c r="A5153" t="s">
        <v>10574</v>
      </c>
      <c r="B5153" t="s">
        <v>1082</v>
      </c>
      <c r="C5153">
        <v>10</v>
      </c>
      <c r="D5153">
        <v>26</v>
      </c>
      <c r="E5153" t="s">
        <v>5455</v>
      </c>
      <c r="F5153">
        <v>300.23099999999999</v>
      </c>
      <c r="G5153">
        <v>88.265000000000001</v>
      </c>
      <c r="H5153">
        <v>44.685000000000002</v>
      </c>
      <c r="I5153">
        <v>26499.848000000002</v>
      </c>
      <c r="J5153">
        <v>10807335</v>
      </c>
      <c r="K5153">
        <v>56.658000000000001</v>
      </c>
      <c r="L5153">
        <v>22.192</v>
      </c>
      <c r="M5153">
        <v>17010.575000000001</v>
      </c>
      <c r="N5153">
        <v>6937360</v>
      </c>
      <c r="O5153">
        <v>24.51</v>
      </c>
      <c r="P5153">
        <v>31.344999999999999</v>
      </c>
      <c r="Q5153">
        <v>7358.7020000000002</v>
      </c>
      <c r="R5153">
        <v>3001072</v>
      </c>
      <c r="S5153">
        <v>0.158</v>
      </c>
      <c r="T5153">
        <v>6.351</v>
      </c>
      <c r="U5153">
        <v>47.52</v>
      </c>
      <c r="V5153">
        <v>19380</v>
      </c>
      <c r="W5153">
        <v>76</v>
      </c>
      <c r="X5153">
        <f t="shared" si="172"/>
        <v>7500.2166400000015</v>
      </c>
      <c r="Y5153">
        <f t="shared" si="173"/>
        <v>70.4816</v>
      </c>
    </row>
    <row r="5154" spans="1:25" x14ac:dyDescent="0.2">
      <c r="A5154" t="s">
        <v>10574</v>
      </c>
      <c r="B5154" t="s">
        <v>1082</v>
      </c>
      <c r="C5154">
        <v>10</v>
      </c>
      <c r="D5154">
        <v>27</v>
      </c>
      <c r="E5154" t="s">
        <v>5456</v>
      </c>
      <c r="F5154">
        <v>306.10300000000001</v>
      </c>
      <c r="G5154">
        <v>87.078000000000003</v>
      </c>
      <c r="H5154">
        <v>37.402999999999999</v>
      </c>
      <c r="I5154">
        <v>26654.957999999999</v>
      </c>
      <c r="J5154">
        <v>10870593</v>
      </c>
      <c r="K5154">
        <v>68.951999999999998</v>
      </c>
      <c r="L5154">
        <v>25.635000000000002</v>
      </c>
      <c r="M5154">
        <v>21106.322</v>
      </c>
      <c r="N5154">
        <v>8607713</v>
      </c>
      <c r="O5154">
        <v>29.48</v>
      </c>
      <c r="P5154">
        <v>33.661999999999999</v>
      </c>
      <c r="Q5154">
        <v>9023.8860000000004</v>
      </c>
      <c r="R5154">
        <v>3680178</v>
      </c>
      <c r="S5154">
        <v>0.182</v>
      </c>
      <c r="T5154">
        <v>6.806</v>
      </c>
      <c r="U5154">
        <v>55.649000000000001</v>
      </c>
      <c r="V5154">
        <v>22695</v>
      </c>
      <c r="W5154">
        <v>89</v>
      </c>
      <c r="X5154">
        <f t="shared" ref="X5154:X5204" si="174">(MAX(0, (Q5154-662.08)))*1.12</f>
        <v>9365.2227200000016</v>
      </c>
      <c r="Y5154">
        <f t="shared" ref="Y5154:Y5204" si="175">(MAX(0, (W5154-13.07)))*1.12</f>
        <v>85.041600000000017</v>
      </c>
    </row>
    <row r="5155" spans="1:25" x14ac:dyDescent="0.2">
      <c r="A5155" t="s">
        <v>10574</v>
      </c>
      <c r="B5155" t="s">
        <v>1082</v>
      </c>
      <c r="C5155">
        <v>10</v>
      </c>
      <c r="D5155">
        <v>28</v>
      </c>
      <c r="E5155" t="s">
        <v>5457</v>
      </c>
      <c r="F5155">
        <v>231.41200000000001</v>
      </c>
      <c r="G5155">
        <v>87.228999999999999</v>
      </c>
      <c r="H5155">
        <v>47.664000000000001</v>
      </c>
      <c r="I5155">
        <v>20185.792000000001</v>
      </c>
      <c r="J5155">
        <v>8232297</v>
      </c>
      <c r="K5155">
        <v>30.361999999999998</v>
      </c>
      <c r="L5155">
        <v>26.47</v>
      </c>
      <c r="M5155">
        <v>7026.1679999999997</v>
      </c>
      <c r="N5155">
        <v>2865456</v>
      </c>
      <c r="O5155">
        <v>9.1739999999999995</v>
      </c>
      <c r="P5155">
        <v>17.902999999999999</v>
      </c>
      <c r="Q5155">
        <v>2122.98</v>
      </c>
      <c r="R5155">
        <v>865807</v>
      </c>
      <c r="S5155">
        <v>0.111</v>
      </c>
      <c r="T5155">
        <v>5.3140000000000001</v>
      </c>
      <c r="U5155">
        <v>25.635999999999999</v>
      </c>
      <c r="V5155">
        <v>10455</v>
      </c>
      <c r="W5155">
        <v>41</v>
      </c>
      <c r="X5155">
        <f t="shared" si="174"/>
        <v>1636.2080000000003</v>
      </c>
      <c r="Y5155">
        <f t="shared" si="175"/>
        <v>31.281600000000001</v>
      </c>
    </row>
    <row r="5156" spans="1:25" x14ac:dyDescent="0.2">
      <c r="A5156" t="s">
        <v>10574</v>
      </c>
      <c r="B5156" t="s">
        <v>1082</v>
      </c>
      <c r="C5156">
        <v>11</v>
      </c>
      <c r="D5156">
        <v>1</v>
      </c>
      <c r="E5156" t="s">
        <v>5458</v>
      </c>
      <c r="F5156">
        <v>222.70500000000001</v>
      </c>
      <c r="G5156">
        <v>76.67</v>
      </c>
      <c r="H5156">
        <v>37.399000000000001</v>
      </c>
      <c r="I5156">
        <v>17074.724999999999</v>
      </c>
      <c r="J5156">
        <v>6963522</v>
      </c>
      <c r="K5156">
        <v>3.907</v>
      </c>
      <c r="L5156">
        <v>2.2029999999999998</v>
      </c>
      <c r="M5156">
        <v>870.19600000000003</v>
      </c>
      <c r="N5156">
        <v>354889</v>
      </c>
      <c r="O5156">
        <v>3.0329999999999999</v>
      </c>
      <c r="P5156">
        <v>7.1029999999999998</v>
      </c>
      <c r="Q5156">
        <v>675.38300000000004</v>
      </c>
      <c r="R5156">
        <v>275439</v>
      </c>
      <c r="S5156">
        <v>3.4000000000000002E-2</v>
      </c>
      <c r="T5156">
        <v>2.931</v>
      </c>
      <c r="U5156">
        <v>7.5030000000000001</v>
      </c>
      <c r="V5156">
        <v>3060</v>
      </c>
      <c r="W5156">
        <v>12</v>
      </c>
      <c r="X5156">
        <f t="shared" si="174"/>
        <v>14.899359999999998</v>
      </c>
      <c r="Y5156">
        <f t="shared" si="175"/>
        <v>0</v>
      </c>
    </row>
    <row r="5157" spans="1:25" x14ac:dyDescent="0.2">
      <c r="A5157" t="s">
        <v>10574</v>
      </c>
      <c r="B5157" t="s">
        <v>1082</v>
      </c>
      <c r="C5157">
        <v>11</v>
      </c>
      <c r="D5157">
        <v>2</v>
      </c>
      <c r="E5157" t="s">
        <v>5459</v>
      </c>
      <c r="F5157">
        <v>255.65299999999999</v>
      </c>
      <c r="G5157">
        <v>78.436000000000007</v>
      </c>
      <c r="H5157">
        <v>34.768000000000001</v>
      </c>
      <c r="I5157">
        <v>20052.392</v>
      </c>
      <c r="J5157">
        <v>8177893</v>
      </c>
      <c r="K5157">
        <v>5.766</v>
      </c>
      <c r="L5157">
        <v>3.637</v>
      </c>
      <c r="M5157">
        <v>1474.184</v>
      </c>
      <c r="N5157">
        <v>601211</v>
      </c>
      <c r="O5157">
        <v>3.7970000000000002</v>
      </c>
      <c r="P5157">
        <v>8.3040000000000003</v>
      </c>
      <c r="Q5157">
        <v>970.73699999999997</v>
      </c>
      <c r="R5157">
        <v>395892</v>
      </c>
      <c r="S5157">
        <v>6.6000000000000003E-2</v>
      </c>
      <c r="T5157">
        <v>4.1029999999999998</v>
      </c>
      <c r="U5157">
        <v>16.882000000000001</v>
      </c>
      <c r="V5157">
        <v>6885</v>
      </c>
      <c r="W5157">
        <v>27</v>
      </c>
      <c r="X5157">
        <f t="shared" si="174"/>
        <v>345.69583999999998</v>
      </c>
      <c r="Y5157">
        <f t="shared" si="175"/>
        <v>15.601600000000001</v>
      </c>
    </row>
    <row r="5158" spans="1:25" x14ac:dyDescent="0.2">
      <c r="A5158" t="s">
        <v>10574</v>
      </c>
      <c r="B5158" t="s">
        <v>1082</v>
      </c>
      <c r="C5158">
        <v>11</v>
      </c>
      <c r="D5158">
        <v>3</v>
      </c>
      <c r="E5158" t="s">
        <v>5460</v>
      </c>
      <c r="F5158">
        <v>90.688000000000002</v>
      </c>
      <c r="G5158">
        <v>103.152</v>
      </c>
      <c r="H5158">
        <v>42.472999999999999</v>
      </c>
      <c r="I5158">
        <v>9354.6219999999994</v>
      </c>
      <c r="J5158">
        <v>3815061</v>
      </c>
      <c r="K5158">
        <v>58.064999999999998</v>
      </c>
      <c r="L5158">
        <v>20.802</v>
      </c>
      <c r="M5158">
        <v>5265.808</v>
      </c>
      <c r="N5158">
        <v>2147535</v>
      </c>
      <c r="O5158">
        <v>33.213999999999999</v>
      </c>
      <c r="P5158">
        <v>38.747</v>
      </c>
      <c r="Q5158">
        <v>3012.15</v>
      </c>
      <c r="R5158">
        <v>1228434</v>
      </c>
      <c r="S5158">
        <v>0.13800000000000001</v>
      </c>
      <c r="T5158">
        <v>5.9279999999999999</v>
      </c>
      <c r="U5158">
        <v>12.505000000000001</v>
      </c>
      <c r="V5158">
        <v>5100</v>
      </c>
      <c r="W5158">
        <v>20</v>
      </c>
      <c r="X5158">
        <f t="shared" si="174"/>
        <v>2632.0784000000003</v>
      </c>
      <c r="Y5158">
        <f t="shared" si="175"/>
        <v>7.7616000000000005</v>
      </c>
    </row>
    <row r="5159" spans="1:25" x14ac:dyDescent="0.2">
      <c r="A5159" t="s">
        <v>10574</v>
      </c>
      <c r="B5159" t="s">
        <v>1082</v>
      </c>
      <c r="C5159">
        <v>11</v>
      </c>
      <c r="D5159">
        <v>4</v>
      </c>
      <c r="E5159" t="s">
        <v>2185</v>
      </c>
      <c r="F5159">
        <v>171.517</v>
      </c>
      <c r="G5159">
        <v>86.734999999999999</v>
      </c>
      <c r="H5159">
        <v>44.862000000000002</v>
      </c>
      <c r="I5159">
        <v>14876.561</v>
      </c>
      <c r="J5159">
        <v>6067053</v>
      </c>
      <c r="K5159">
        <v>4.657</v>
      </c>
      <c r="L5159">
        <v>2.4809999999999999</v>
      </c>
      <c r="M5159">
        <v>798.75900000000001</v>
      </c>
      <c r="N5159">
        <v>325755</v>
      </c>
      <c r="O5159">
        <v>5.5860000000000003</v>
      </c>
      <c r="P5159">
        <v>12.744999999999999</v>
      </c>
      <c r="Q5159">
        <v>958.16800000000001</v>
      </c>
      <c r="R5159">
        <v>390766</v>
      </c>
      <c r="S5159">
        <v>6.6000000000000003E-2</v>
      </c>
      <c r="T5159">
        <v>4.09</v>
      </c>
      <c r="U5159">
        <v>11.255000000000001</v>
      </c>
      <c r="V5159">
        <v>4590</v>
      </c>
      <c r="W5159">
        <v>18</v>
      </c>
      <c r="X5159">
        <f t="shared" si="174"/>
        <v>331.61856</v>
      </c>
      <c r="Y5159">
        <f t="shared" si="175"/>
        <v>5.5216000000000003</v>
      </c>
    </row>
    <row r="5160" spans="1:25" x14ac:dyDescent="0.2">
      <c r="A5160" t="s">
        <v>10574</v>
      </c>
      <c r="B5160" t="s">
        <v>1082</v>
      </c>
      <c r="C5160">
        <v>11</v>
      </c>
      <c r="D5160">
        <v>5</v>
      </c>
      <c r="E5160" t="s">
        <v>5461</v>
      </c>
      <c r="F5160">
        <v>153.386</v>
      </c>
      <c r="G5160">
        <v>98.228999999999999</v>
      </c>
      <c r="H5160">
        <v>40.234000000000002</v>
      </c>
      <c r="I5160">
        <v>15067.027</v>
      </c>
      <c r="J5160">
        <v>6144730</v>
      </c>
      <c r="K5160">
        <v>74.888999999999996</v>
      </c>
      <c r="L5160">
        <v>29.225999999999999</v>
      </c>
      <c r="M5160">
        <v>11486.998</v>
      </c>
      <c r="N5160">
        <v>4684700</v>
      </c>
      <c r="O5160">
        <v>33.817999999999998</v>
      </c>
      <c r="P5160">
        <v>37.603000000000002</v>
      </c>
      <c r="Q5160">
        <v>5187.1450000000004</v>
      </c>
      <c r="R5160">
        <v>2115454</v>
      </c>
      <c r="S5160">
        <v>0.17100000000000001</v>
      </c>
      <c r="T5160">
        <v>6.6050000000000004</v>
      </c>
      <c r="U5160">
        <v>26.260999999999999</v>
      </c>
      <c r="V5160">
        <v>10710</v>
      </c>
      <c r="W5160">
        <v>42</v>
      </c>
      <c r="X5160">
        <f t="shared" si="174"/>
        <v>5068.0728000000008</v>
      </c>
      <c r="Y5160">
        <f t="shared" si="175"/>
        <v>32.401600000000002</v>
      </c>
    </row>
    <row r="5161" spans="1:25" x14ac:dyDescent="0.2">
      <c r="A5161" t="s">
        <v>10574</v>
      </c>
      <c r="B5161" t="s">
        <v>1082</v>
      </c>
      <c r="C5161">
        <v>11</v>
      </c>
      <c r="D5161">
        <v>8</v>
      </c>
      <c r="E5161" t="s">
        <v>5462</v>
      </c>
      <c r="F5161">
        <v>206.66399999999999</v>
      </c>
      <c r="G5161">
        <v>82.846999999999994</v>
      </c>
      <c r="H5161">
        <v>38.429000000000002</v>
      </c>
      <c r="I5161">
        <v>17121.511999999999</v>
      </c>
      <c r="J5161">
        <v>6982603</v>
      </c>
      <c r="K5161">
        <v>56.465000000000003</v>
      </c>
      <c r="L5161">
        <v>32.951999999999998</v>
      </c>
      <c r="M5161">
        <v>11669.294</v>
      </c>
      <c r="N5161">
        <v>4759045</v>
      </c>
      <c r="O5161">
        <v>7.6180000000000003</v>
      </c>
      <c r="P5161">
        <v>14.742000000000001</v>
      </c>
      <c r="Q5161">
        <v>1574.271</v>
      </c>
      <c r="R5161">
        <v>642029</v>
      </c>
      <c r="S5161">
        <v>9.7000000000000003E-2</v>
      </c>
      <c r="T5161">
        <v>4.968</v>
      </c>
      <c r="U5161">
        <v>20.009</v>
      </c>
      <c r="V5161">
        <v>8160</v>
      </c>
      <c r="W5161">
        <v>32</v>
      </c>
      <c r="X5161">
        <f t="shared" si="174"/>
        <v>1021.65392</v>
      </c>
      <c r="Y5161">
        <f t="shared" si="175"/>
        <v>21.201600000000003</v>
      </c>
    </row>
    <row r="5162" spans="1:25" x14ac:dyDescent="0.2">
      <c r="A5162" t="s">
        <v>10574</v>
      </c>
      <c r="B5162" t="s">
        <v>1082</v>
      </c>
      <c r="C5162">
        <v>11</v>
      </c>
      <c r="D5162">
        <v>9</v>
      </c>
      <c r="E5162" t="s">
        <v>3326</v>
      </c>
      <c r="F5162">
        <v>122.015</v>
      </c>
      <c r="G5162">
        <v>95.903999999999996</v>
      </c>
      <c r="H5162">
        <v>44.192999999999998</v>
      </c>
      <c r="I5162">
        <v>11701.769</v>
      </c>
      <c r="J5162">
        <v>4772289</v>
      </c>
      <c r="K5162">
        <v>4.7569999999999997</v>
      </c>
      <c r="L5162">
        <v>3.1040000000000001</v>
      </c>
      <c r="M5162">
        <v>580.41899999999998</v>
      </c>
      <c r="N5162">
        <v>236710</v>
      </c>
      <c r="O5162">
        <v>3.57</v>
      </c>
      <c r="P5162">
        <v>9.173</v>
      </c>
      <c r="Q5162">
        <v>435.63600000000002</v>
      </c>
      <c r="R5162">
        <v>177664</v>
      </c>
      <c r="S5162">
        <v>2.5999999999999999E-2</v>
      </c>
      <c r="T5162">
        <v>2.556</v>
      </c>
      <c r="U5162">
        <v>3.1259999999999999</v>
      </c>
      <c r="V5162">
        <v>1275</v>
      </c>
      <c r="W5162">
        <v>5</v>
      </c>
      <c r="X5162">
        <f t="shared" si="174"/>
        <v>0</v>
      </c>
      <c r="Y5162">
        <f t="shared" si="175"/>
        <v>0</v>
      </c>
    </row>
    <row r="5163" spans="1:25" x14ac:dyDescent="0.2">
      <c r="A5163" t="s">
        <v>10574</v>
      </c>
      <c r="B5163" t="s">
        <v>1082</v>
      </c>
      <c r="C5163">
        <v>11</v>
      </c>
      <c r="D5163">
        <v>10</v>
      </c>
      <c r="E5163" t="s">
        <v>5463</v>
      </c>
      <c r="F5163">
        <v>79.956000000000003</v>
      </c>
      <c r="G5163">
        <v>87.849000000000004</v>
      </c>
      <c r="H5163">
        <v>42.521000000000001</v>
      </c>
      <c r="I5163">
        <v>7024.0169999999998</v>
      </c>
      <c r="J5163">
        <v>2864579</v>
      </c>
      <c r="K5163">
        <v>4.4909999999999997</v>
      </c>
      <c r="L5163">
        <v>2.726</v>
      </c>
      <c r="M5163">
        <v>359.11900000000003</v>
      </c>
      <c r="N5163">
        <v>146458</v>
      </c>
      <c r="O5163">
        <v>4.4109999999999996</v>
      </c>
      <c r="P5163">
        <v>10.003</v>
      </c>
      <c r="Q5163">
        <v>352.702</v>
      </c>
      <c r="R5163">
        <v>143841</v>
      </c>
      <c r="S5163">
        <v>4.7E-2</v>
      </c>
      <c r="T5163">
        <v>3.4590000000000001</v>
      </c>
      <c r="U5163">
        <v>3.7519999999999998</v>
      </c>
      <c r="V5163">
        <v>1530</v>
      </c>
      <c r="W5163">
        <v>6</v>
      </c>
      <c r="X5163">
        <f t="shared" si="174"/>
        <v>0</v>
      </c>
      <c r="Y5163">
        <f t="shared" si="175"/>
        <v>0</v>
      </c>
    </row>
    <row r="5164" spans="1:25" x14ac:dyDescent="0.2">
      <c r="A5164" t="s">
        <v>10574</v>
      </c>
      <c r="B5164" t="s">
        <v>1082</v>
      </c>
      <c r="C5164">
        <v>11</v>
      </c>
      <c r="D5164">
        <v>11</v>
      </c>
      <c r="E5164" t="s">
        <v>5464</v>
      </c>
      <c r="F5164">
        <v>219.64500000000001</v>
      </c>
      <c r="G5164">
        <v>77.745000000000005</v>
      </c>
      <c r="H5164">
        <v>39.878</v>
      </c>
      <c r="I5164">
        <v>17076.319</v>
      </c>
      <c r="J5164">
        <v>6964172</v>
      </c>
      <c r="K5164">
        <v>44.758000000000003</v>
      </c>
      <c r="L5164">
        <v>32.54</v>
      </c>
      <c r="M5164">
        <v>9830.8449999999993</v>
      </c>
      <c r="N5164">
        <v>4009277</v>
      </c>
      <c r="O5164">
        <v>5.5359999999999996</v>
      </c>
      <c r="P5164">
        <v>11.81</v>
      </c>
      <c r="Q5164">
        <v>1216.03</v>
      </c>
      <c r="R5164">
        <v>495929</v>
      </c>
      <c r="S5164">
        <v>0.10199999999999999</v>
      </c>
      <c r="T5164">
        <v>5.1109999999999998</v>
      </c>
      <c r="U5164">
        <v>22.51</v>
      </c>
      <c r="V5164">
        <v>9180</v>
      </c>
      <c r="W5164">
        <v>36</v>
      </c>
      <c r="X5164">
        <f t="shared" si="174"/>
        <v>620.42399999999998</v>
      </c>
      <c r="Y5164">
        <f t="shared" si="175"/>
        <v>25.681600000000003</v>
      </c>
    </row>
    <row r="5165" spans="1:25" x14ac:dyDescent="0.2">
      <c r="A5165" t="s">
        <v>10574</v>
      </c>
      <c r="B5165" t="s">
        <v>1082</v>
      </c>
      <c r="C5165">
        <v>11</v>
      </c>
      <c r="D5165">
        <v>12</v>
      </c>
      <c r="E5165" t="s">
        <v>5465</v>
      </c>
      <c r="F5165">
        <v>173.62299999999999</v>
      </c>
      <c r="G5165">
        <v>100.081</v>
      </c>
      <c r="H5165">
        <v>48.646999999999998</v>
      </c>
      <c r="I5165">
        <v>17376.277999999998</v>
      </c>
      <c r="J5165">
        <v>7086503</v>
      </c>
      <c r="K5165">
        <v>5.1260000000000003</v>
      </c>
      <c r="L5165">
        <v>3.3130000000000002</v>
      </c>
      <c r="M5165">
        <v>890.03099999999995</v>
      </c>
      <c r="N5165">
        <v>362978</v>
      </c>
      <c r="O5165">
        <v>3.669</v>
      </c>
      <c r="P5165">
        <v>8.0299999999999994</v>
      </c>
      <c r="Q5165">
        <v>636.96</v>
      </c>
      <c r="R5165">
        <v>259769</v>
      </c>
      <c r="S5165">
        <v>3.2000000000000001E-2</v>
      </c>
      <c r="T5165">
        <v>2.875</v>
      </c>
      <c r="U5165">
        <v>5.6269999999999998</v>
      </c>
      <c r="V5165">
        <v>2295</v>
      </c>
      <c r="W5165">
        <v>9</v>
      </c>
      <c r="X5165">
        <f t="shared" si="174"/>
        <v>0</v>
      </c>
      <c r="Y5165">
        <f t="shared" si="175"/>
        <v>0</v>
      </c>
    </row>
    <row r="5166" spans="1:25" x14ac:dyDescent="0.2">
      <c r="A5166" t="s">
        <v>10574</v>
      </c>
      <c r="B5166" t="s">
        <v>1082</v>
      </c>
      <c r="C5166">
        <v>11</v>
      </c>
      <c r="D5166">
        <v>13</v>
      </c>
      <c r="E5166" t="s">
        <v>5466</v>
      </c>
      <c r="F5166">
        <v>235.40199999999999</v>
      </c>
      <c r="G5166">
        <v>91.203999999999994</v>
      </c>
      <c r="H5166">
        <v>38.716999999999999</v>
      </c>
      <c r="I5166">
        <v>21469.611000000001</v>
      </c>
      <c r="J5166">
        <v>8755872</v>
      </c>
      <c r="K5166">
        <v>53.274999999999999</v>
      </c>
      <c r="L5166">
        <v>21.564</v>
      </c>
      <c r="M5166">
        <v>12541.136</v>
      </c>
      <c r="N5166">
        <v>5114605</v>
      </c>
      <c r="O5166">
        <v>18.164000000000001</v>
      </c>
      <c r="P5166">
        <v>28.216000000000001</v>
      </c>
      <c r="Q5166">
        <v>4275.9530000000004</v>
      </c>
      <c r="R5166">
        <v>1743846</v>
      </c>
      <c r="S5166">
        <v>0.191</v>
      </c>
      <c r="T5166">
        <v>6.9809999999999999</v>
      </c>
      <c r="U5166">
        <v>45.018999999999998</v>
      </c>
      <c r="V5166">
        <v>18360</v>
      </c>
      <c r="W5166">
        <v>72</v>
      </c>
      <c r="X5166">
        <f t="shared" si="174"/>
        <v>4047.5377600000011</v>
      </c>
      <c r="Y5166">
        <f t="shared" si="175"/>
        <v>66.00160000000001</v>
      </c>
    </row>
    <row r="5167" spans="1:25" x14ac:dyDescent="0.2">
      <c r="A5167" t="s">
        <v>10574</v>
      </c>
      <c r="B5167" t="s">
        <v>1082</v>
      </c>
      <c r="C5167">
        <v>11</v>
      </c>
      <c r="D5167">
        <v>14</v>
      </c>
      <c r="E5167" t="s">
        <v>5467</v>
      </c>
      <c r="F5167">
        <v>293.39</v>
      </c>
      <c r="G5167">
        <v>90.463999999999999</v>
      </c>
      <c r="H5167">
        <v>44.572000000000003</v>
      </c>
      <c r="I5167">
        <v>26541.285</v>
      </c>
      <c r="J5167">
        <v>10824234</v>
      </c>
      <c r="K5167">
        <v>52.341999999999999</v>
      </c>
      <c r="L5167">
        <v>20.21</v>
      </c>
      <c r="M5167">
        <v>15356.736999999999</v>
      </c>
      <c r="N5167">
        <v>6262881</v>
      </c>
      <c r="O5167">
        <v>22.614999999999998</v>
      </c>
      <c r="P5167">
        <v>28.567</v>
      </c>
      <c r="Q5167">
        <v>6635.08</v>
      </c>
      <c r="R5167">
        <v>2705960</v>
      </c>
      <c r="S5167">
        <v>0.224</v>
      </c>
      <c r="T5167">
        <v>7.5510000000000002</v>
      </c>
      <c r="U5167">
        <v>65.653000000000006</v>
      </c>
      <c r="V5167">
        <v>26775</v>
      </c>
      <c r="W5167">
        <v>105</v>
      </c>
      <c r="X5167">
        <f t="shared" si="174"/>
        <v>6689.76</v>
      </c>
      <c r="Y5167">
        <f t="shared" si="175"/>
        <v>102.96160000000002</v>
      </c>
    </row>
    <row r="5168" spans="1:25" x14ac:dyDescent="0.2">
      <c r="A5168" t="s">
        <v>10574</v>
      </c>
      <c r="B5168" t="s">
        <v>1082</v>
      </c>
      <c r="C5168">
        <v>11</v>
      </c>
      <c r="D5168">
        <v>15</v>
      </c>
      <c r="E5168" t="s">
        <v>5468</v>
      </c>
      <c r="F5168">
        <v>313.77800000000002</v>
      </c>
      <c r="G5168">
        <v>87.911000000000001</v>
      </c>
      <c r="H5168">
        <v>39.088999999999999</v>
      </c>
      <c r="I5168">
        <v>27584.620999999999</v>
      </c>
      <c r="J5168">
        <v>11249734</v>
      </c>
      <c r="K5168">
        <v>55.927999999999997</v>
      </c>
      <c r="L5168">
        <v>22.227</v>
      </c>
      <c r="M5168">
        <v>17549.05</v>
      </c>
      <c r="N5168">
        <v>7156964</v>
      </c>
      <c r="O5168">
        <v>33.39</v>
      </c>
      <c r="P5168">
        <v>35.499000000000002</v>
      </c>
      <c r="Q5168">
        <v>10477.050999999999</v>
      </c>
      <c r="R5168">
        <v>4272817</v>
      </c>
      <c r="S5168">
        <v>0.108</v>
      </c>
      <c r="T5168">
        <v>5.2370000000000001</v>
      </c>
      <c r="U5168">
        <v>33.764000000000003</v>
      </c>
      <c r="V5168">
        <v>13770</v>
      </c>
      <c r="W5168">
        <v>54</v>
      </c>
      <c r="X5168">
        <f t="shared" si="174"/>
        <v>10992.767520000001</v>
      </c>
      <c r="Y5168">
        <f t="shared" si="175"/>
        <v>45.841600000000007</v>
      </c>
    </row>
    <row r="5169" spans="1:25" x14ac:dyDescent="0.2">
      <c r="A5169" t="s">
        <v>10574</v>
      </c>
      <c r="B5169" t="s">
        <v>1082</v>
      </c>
      <c r="C5169">
        <v>11</v>
      </c>
      <c r="D5169">
        <v>16</v>
      </c>
      <c r="E5169" t="s">
        <v>4427</v>
      </c>
      <c r="F5169">
        <v>164.07499999999999</v>
      </c>
      <c r="G5169">
        <v>89.887</v>
      </c>
      <c r="H5169">
        <v>42.936999999999998</v>
      </c>
      <c r="I5169">
        <v>14748.107</v>
      </c>
      <c r="J5169">
        <v>6014666</v>
      </c>
      <c r="K5169">
        <v>9.0670000000000002</v>
      </c>
      <c r="L5169">
        <v>4.7460000000000004</v>
      </c>
      <c r="M5169">
        <v>1487.663</v>
      </c>
      <c r="N5169">
        <v>606708</v>
      </c>
      <c r="O5169">
        <v>4.0220000000000002</v>
      </c>
      <c r="P5169">
        <v>8.7040000000000006</v>
      </c>
      <c r="Q5169">
        <v>659.97</v>
      </c>
      <c r="R5169">
        <v>269153</v>
      </c>
      <c r="S5169">
        <v>4.5999999999999999E-2</v>
      </c>
      <c r="T5169">
        <v>3.415</v>
      </c>
      <c r="U5169">
        <v>7.5030000000000001</v>
      </c>
      <c r="V5169">
        <v>3060</v>
      </c>
      <c r="W5169">
        <v>12</v>
      </c>
      <c r="X5169">
        <f t="shared" si="174"/>
        <v>0</v>
      </c>
      <c r="Y5169">
        <f t="shared" si="175"/>
        <v>0</v>
      </c>
    </row>
    <row r="5170" spans="1:25" x14ac:dyDescent="0.2">
      <c r="A5170" t="s">
        <v>10574</v>
      </c>
      <c r="B5170" t="s">
        <v>1082</v>
      </c>
      <c r="C5170">
        <v>11</v>
      </c>
      <c r="D5170">
        <v>17</v>
      </c>
      <c r="E5170" t="s">
        <v>5469</v>
      </c>
      <c r="F5170">
        <v>285.64400000000001</v>
      </c>
      <c r="G5170">
        <v>90.805999999999997</v>
      </c>
      <c r="H5170">
        <v>44.636000000000003</v>
      </c>
      <c r="I5170">
        <v>25938.206999999999</v>
      </c>
      <c r="J5170">
        <v>10578283</v>
      </c>
      <c r="K5170">
        <v>46.578000000000003</v>
      </c>
      <c r="L5170">
        <v>22.010999999999999</v>
      </c>
      <c r="M5170">
        <v>13304.696</v>
      </c>
      <c r="N5170">
        <v>5426005</v>
      </c>
      <c r="O5170">
        <v>19.995999999999999</v>
      </c>
      <c r="P5170">
        <v>28.408000000000001</v>
      </c>
      <c r="Q5170">
        <v>5711.7089999999998</v>
      </c>
      <c r="R5170">
        <v>2329385</v>
      </c>
      <c r="S5170">
        <v>0.16600000000000001</v>
      </c>
      <c r="T5170">
        <v>6.5110000000000001</v>
      </c>
      <c r="U5170">
        <v>47.52</v>
      </c>
      <c r="V5170">
        <v>19380</v>
      </c>
      <c r="W5170">
        <v>76</v>
      </c>
      <c r="X5170">
        <f t="shared" si="174"/>
        <v>5655.5844800000004</v>
      </c>
      <c r="Y5170">
        <f t="shared" si="175"/>
        <v>70.4816</v>
      </c>
    </row>
    <row r="5171" spans="1:25" x14ac:dyDescent="0.2">
      <c r="A5171" t="s">
        <v>10574</v>
      </c>
      <c r="B5171" t="s">
        <v>1082</v>
      </c>
      <c r="C5171">
        <v>11</v>
      </c>
      <c r="D5171">
        <v>18</v>
      </c>
      <c r="E5171" t="s">
        <v>5470</v>
      </c>
      <c r="F5171">
        <v>193.66300000000001</v>
      </c>
      <c r="G5171">
        <v>93.03</v>
      </c>
      <c r="H5171">
        <v>42.216999999999999</v>
      </c>
      <c r="I5171">
        <v>18016.456999999999</v>
      </c>
      <c r="J5171">
        <v>7347585</v>
      </c>
      <c r="K5171">
        <v>4.5599999999999996</v>
      </c>
      <c r="L5171">
        <v>2.5110000000000001</v>
      </c>
      <c r="M5171">
        <v>883.03</v>
      </c>
      <c r="N5171">
        <v>360123</v>
      </c>
      <c r="O5171">
        <v>3.1160000000000001</v>
      </c>
      <c r="P5171">
        <v>6.9630000000000001</v>
      </c>
      <c r="Q5171">
        <v>603.38400000000001</v>
      </c>
      <c r="R5171">
        <v>246076</v>
      </c>
      <c r="S5171">
        <v>4.2000000000000003E-2</v>
      </c>
      <c r="T5171">
        <v>3.2709999999999999</v>
      </c>
      <c r="U5171">
        <v>8.1280000000000001</v>
      </c>
      <c r="V5171">
        <v>3315</v>
      </c>
      <c r="W5171">
        <v>13</v>
      </c>
      <c r="X5171">
        <f t="shared" si="174"/>
        <v>0</v>
      </c>
      <c r="Y5171">
        <f t="shared" si="175"/>
        <v>0</v>
      </c>
    </row>
    <row r="5172" spans="1:25" x14ac:dyDescent="0.2">
      <c r="A5172" t="s">
        <v>10574</v>
      </c>
      <c r="B5172" t="s">
        <v>1082</v>
      </c>
      <c r="C5172">
        <v>11</v>
      </c>
      <c r="D5172">
        <v>19</v>
      </c>
      <c r="E5172" t="s">
        <v>5471</v>
      </c>
      <c r="F5172">
        <v>302.57</v>
      </c>
      <c r="G5172">
        <v>87.257000000000005</v>
      </c>
      <c r="H5172">
        <v>43.128</v>
      </c>
      <c r="I5172">
        <v>26401.494999999999</v>
      </c>
      <c r="J5172">
        <v>10767224</v>
      </c>
      <c r="K5172">
        <v>57.99</v>
      </c>
      <c r="L5172">
        <v>24.262</v>
      </c>
      <c r="M5172">
        <v>17546.039000000001</v>
      </c>
      <c r="N5172">
        <v>7155736</v>
      </c>
      <c r="O5172">
        <v>28.451000000000001</v>
      </c>
      <c r="P5172">
        <v>34.905999999999999</v>
      </c>
      <c r="Q5172">
        <v>8608.2970000000005</v>
      </c>
      <c r="R5172">
        <v>3510690</v>
      </c>
      <c r="S5172">
        <v>0.16900000000000001</v>
      </c>
      <c r="T5172">
        <v>6.5709999999999997</v>
      </c>
      <c r="U5172">
        <v>51.271999999999998</v>
      </c>
      <c r="V5172">
        <v>20910</v>
      </c>
      <c r="W5172">
        <v>82</v>
      </c>
      <c r="X5172">
        <f t="shared" si="174"/>
        <v>8899.7630400000016</v>
      </c>
      <c r="Y5172">
        <f t="shared" si="175"/>
        <v>77.201600000000013</v>
      </c>
    </row>
    <row r="5173" spans="1:25" x14ac:dyDescent="0.2">
      <c r="A5173" t="s">
        <v>10574</v>
      </c>
      <c r="B5173" t="s">
        <v>1082</v>
      </c>
      <c r="C5173">
        <v>11</v>
      </c>
      <c r="D5173">
        <v>20</v>
      </c>
      <c r="E5173" t="s">
        <v>5472</v>
      </c>
      <c r="F5173">
        <v>83.506</v>
      </c>
      <c r="G5173">
        <v>59.393999999999998</v>
      </c>
      <c r="H5173">
        <v>30.736999999999998</v>
      </c>
      <c r="I5173">
        <v>4959.7709999999997</v>
      </c>
      <c r="J5173">
        <v>2022725</v>
      </c>
      <c r="K5173">
        <v>25.312000000000001</v>
      </c>
      <c r="L5173">
        <v>11.141999999999999</v>
      </c>
      <c r="M5173">
        <v>2113.6840000000002</v>
      </c>
      <c r="N5173">
        <v>862016</v>
      </c>
      <c r="O5173">
        <v>4.6909999999999998</v>
      </c>
      <c r="P5173">
        <v>7.8520000000000003</v>
      </c>
      <c r="Q5173">
        <v>391.69900000000001</v>
      </c>
      <c r="R5173">
        <v>159745</v>
      </c>
      <c r="S5173">
        <v>0.06</v>
      </c>
      <c r="T5173">
        <v>3.9079999999999999</v>
      </c>
      <c r="U5173">
        <v>5.0019999999999998</v>
      </c>
      <c r="V5173">
        <v>2040</v>
      </c>
      <c r="W5173">
        <v>8</v>
      </c>
      <c r="X5173">
        <f t="shared" si="174"/>
        <v>0</v>
      </c>
      <c r="Y5173">
        <f t="shared" si="175"/>
        <v>0</v>
      </c>
    </row>
    <row r="5174" spans="1:25" x14ac:dyDescent="0.2">
      <c r="A5174" t="s">
        <v>10574</v>
      </c>
      <c r="B5174" t="s">
        <v>1082</v>
      </c>
      <c r="C5174">
        <v>12</v>
      </c>
      <c r="D5174">
        <v>1</v>
      </c>
      <c r="E5174" t="s">
        <v>5473</v>
      </c>
      <c r="F5174">
        <v>296.62400000000002</v>
      </c>
      <c r="G5174">
        <v>81.149000000000001</v>
      </c>
      <c r="H5174">
        <v>40.322000000000003</v>
      </c>
      <c r="I5174">
        <v>24070.682000000001</v>
      </c>
      <c r="J5174">
        <v>9816657</v>
      </c>
      <c r="K5174">
        <v>59.537999999999997</v>
      </c>
      <c r="L5174">
        <v>24.75</v>
      </c>
      <c r="M5174">
        <v>17660.280999999999</v>
      </c>
      <c r="N5174">
        <v>7202327</v>
      </c>
      <c r="O5174">
        <v>26.71</v>
      </c>
      <c r="P5174">
        <v>30.753</v>
      </c>
      <c r="Q5174">
        <v>7922.8</v>
      </c>
      <c r="R5174">
        <v>3231126</v>
      </c>
      <c r="S5174">
        <v>0.17299999999999999</v>
      </c>
      <c r="T5174">
        <v>6.6369999999999996</v>
      </c>
      <c r="U5174">
        <v>51.271999999999998</v>
      </c>
      <c r="V5174">
        <v>20910</v>
      </c>
      <c r="W5174">
        <v>82</v>
      </c>
      <c r="X5174">
        <f t="shared" si="174"/>
        <v>8132.0064000000011</v>
      </c>
      <c r="Y5174">
        <f t="shared" si="175"/>
        <v>77.201600000000013</v>
      </c>
    </row>
    <row r="5175" spans="1:25" x14ac:dyDescent="0.2">
      <c r="A5175" t="s">
        <v>10574</v>
      </c>
      <c r="B5175" t="s">
        <v>1082</v>
      </c>
      <c r="C5175">
        <v>12</v>
      </c>
      <c r="D5175">
        <v>2</v>
      </c>
      <c r="E5175" t="s">
        <v>5474</v>
      </c>
      <c r="F5175">
        <v>217.05600000000001</v>
      </c>
      <c r="G5175">
        <v>103.218</v>
      </c>
      <c r="H5175">
        <v>43.412999999999997</v>
      </c>
      <c r="I5175">
        <v>22404.103999999999</v>
      </c>
      <c r="J5175">
        <v>9136983</v>
      </c>
      <c r="K5175">
        <v>24.413</v>
      </c>
      <c r="L5175">
        <v>9.484</v>
      </c>
      <c r="M5175">
        <v>5298.915</v>
      </c>
      <c r="N5175">
        <v>2161037</v>
      </c>
      <c r="O5175">
        <v>14.493</v>
      </c>
      <c r="P5175">
        <v>25.172999999999998</v>
      </c>
      <c r="Q5175">
        <v>3145.8069999999998</v>
      </c>
      <c r="R5175">
        <v>1282943</v>
      </c>
      <c r="S5175">
        <v>0.10100000000000001</v>
      </c>
      <c r="T5175">
        <v>5.07</v>
      </c>
      <c r="U5175">
        <v>21.884</v>
      </c>
      <c r="V5175">
        <v>8925</v>
      </c>
      <c r="W5175">
        <v>35</v>
      </c>
      <c r="X5175">
        <f t="shared" si="174"/>
        <v>2781.7742400000002</v>
      </c>
      <c r="Y5175">
        <f t="shared" si="175"/>
        <v>24.561600000000002</v>
      </c>
    </row>
    <row r="5176" spans="1:25" x14ac:dyDescent="0.2">
      <c r="A5176" t="s">
        <v>10574</v>
      </c>
      <c r="B5176" t="s">
        <v>1082</v>
      </c>
      <c r="C5176">
        <v>12</v>
      </c>
      <c r="D5176">
        <v>3</v>
      </c>
      <c r="E5176" t="s">
        <v>5475</v>
      </c>
      <c r="F5176">
        <v>173.06399999999999</v>
      </c>
      <c r="G5176">
        <v>100.735</v>
      </c>
      <c r="H5176">
        <v>51.307000000000002</v>
      </c>
      <c r="I5176">
        <v>17433.518</v>
      </c>
      <c r="J5176">
        <v>7109847</v>
      </c>
      <c r="K5176">
        <v>3.3519999999999999</v>
      </c>
      <c r="L5176">
        <v>2.0630000000000002</v>
      </c>
      <c r="M5176">
        <v>580.15099999999995</v>
      </c>
      <c r="N5176">
        <v>236601</v>
      </c>
      <c r="O5176">
        <v>2.6459999999999999</v>
      </c>
      <c r="P5176">
        <v>6.7480000000000002</v>
      </c>
      <c r="Q5176">
        <v>457.89600000000002</v>
      </c>
      <c r="R5176">
        <v>186742</v>
      </c>
      <c r="S5176">
        <v>1.7999999999999999E-2</v>
      </c>
      <c r="T5176">
        <v>2.1459999999999999</v>
      </c>
      <c r="U5176">
        <v>3.1259999999999999</v>
      </c>
      <c r="V5176">
        <v>1275</v>
      </c>
      <c r="W5176">
        <v>5</v>
      </c>
      <c r="X5176">
        <f t="shared" si="174"/>
        <v>0</v>
      </c>
      <c r="Y5176">
        <f t="shared" si="175"/>
        <v>0</v>
      </c>
    </row>
    <row r="5177" spans="1:25" x14ac:dyDescent="0.2">
      <c r="A5177" t="s">
        <v>10574</v>
      </c>
      <c r="B5177" t="s">
        <v>1082</v>
      </c>
      <c r="C5177">
        <v>12</v>
      </c>
      <c r="D5177">
        <v>4</v>
      </c>
      <c r="E5177" t="s">
        <v>5476</v>
      </c>
      <c r="F5177">
        <v>241.30600000000001</v>
      </c>
      <c r="G5177">
        <v>65.129000000000005</v>
      </c>
      <c r="H5177">
        <v>40.389000000000003</v>
      </c>
      <c r="I5177">
        <v>15715.942999999999</v>
      </c>
      <c r="J5177">
        <v>6409375</v>
      </c>
      <c r="K5177">
        <v>31.068999999999999</v>
      </c>
      <c r="L5177">
        <v>14.616</v>
      </c>
      <c r="M5177">
        <v>7497.2259999999997</v>
      </c>
      <c r="N5177">
        <v>3057566</v>
      </c>
      <c r="O5177">
        <v>14.426</v>
      </c>
      <c r="P5177">
        <v>23.356000000000002</v>
      </c>
      <c r="Q5177">
        <v>3480.9670000000001</v>
      </c>
      <c r="R5177">
        <v>1419630</v>
      </c>
      <c r="S5177">
        <v>0.14799999999999999</v>
      </c>
      <c r="T5177">
        <v>6.1349999999999998</v>
      </c>
      <c r="U5177">
        <v>35.64</v>
      </c>
      <c r="V5177">
        <v>14535</v>
      </c>
      <c r="W5177">
        <v>57</v>
      </c>
      <c r="X5177">
        <f t="shared" si="174"/>
        <v>3157.1534400000005</v>
      </c>
      <c r="Y5177">
        <f t="shared" si="175"/>
        <v>49.201600000000006</v>
      </c>
    </row>
    <row r="5178" spans="1:25" x14ac:dyDescent="0.2">
      <c r="A5178" t="s">
        <v>10574</v>
      </c>
      <c r="B5178" t="s">
        <v>1082</v>
      </c>
      <c r="C5178">
        <v>12</v>
      </c>
      <c r="D5178">
        <v>5</v>
      </c>
      <c r="E5178" t="s">
        <v>5477</v>
      </c>
      <c r="F5178">
        <v>315.70800000000003</v>
      </c>
      <c r="G5178">
        <v>82.137</v>
      </c>
      <c r="H5178">
        <v>38.197000000000003</v>
      </c>
      <c r="I5178">
        <v>25931.191999999999</v>
      </c>
      <c r="J5178">
        <v>10575422</v>
      </c>
      <c r="K5178">
        <v>57.378</v>
      </c>
      <c r="L5178">
        <v>22.422999999999998</v>
      </c>
      <c r="M5178">
        <v>18114.666000000001</v>
      </c>
      <c r="N5178">
        <v>7387637</v>
      </c>
      <c r="O5178">
        <v>22.623999999999999</v>
      </c>
      <c r="P5178">
        <v>27.288</v>
      </c>
      <c r="Q5178">
        <v>7142.634</v>
      </c>
      <c r="R5178">
        <v>2912954</v>
      </c>
      <c r="S5178">
        <v>0.158</v>
      </c>
      <c r="T5178">
        <v>6.3540000000000001</v>
      </c>
      <c r="U5178">
        <v>50.021000000000001</v>
      </c>
      <c r="V5178">
        <v>20400</v>
      </c>
      <c r="W5178">
        <v>80</v>
      </c>
      <c r="X5178">
        <f t="shared" si="174"/>
        <v>7258.2204800000009</v>
      </c>
      <c r="Y5178">
        <f t="shared" si="175"/>
        <v>74.961600000000018</v>
      </c>
    </row>
    <row r="5179" spans="1:25" x14ac:dyDescent="0.2">
      <c r="A5179" t="s">
        <v>10574</v>
      </c>
      <c r="B5179" t="s">
        <v>1082</v>
      </c>
      <c r="C5179">
        <v>12</v>
      </c>
      <c r="D5179">
        <v>6</v>
      </c>
      <c r="E5179" t="s">
        <v>5478</v>
      </c>
      <c r="F5179">
        <v>267.03500000000003</v>
      </c>
      <c r="G5179">
        <v>81.275999999999996</v>
      </c>
      <c r="H5179">
        <v>38.179000000000002</v>
      </c>
      <c r="I5179">
        <v>21703.576000000001</v>
      </c>
      <c r="J5179">
        <v>8851289</v>
      </c>
      <c r="K5179">
        <v>4.101</v>
      </c>
      <c r="L5179">
        <v>3.0390000000000001</v>
      </c>
      <c r="M5179">
        <v>1095.1969999999999</v>
      </c>
      <c r="N5179">
        <v>446650</v>
      </c>
      <c r="O5179">
        <v>3.226</v>
      </c>
      <c r="P5179">
        <v>7.4</v>
      </c>
      <c r="Q5179">
        <v>861.55600000000004</v>
      </c>
      <c r="R5179">
        <v>351365</v>
      </c>
      <c r="S5179">
        <v>4.3999999999999997E-2</v>
      </c>
      <c r="T5179">
        <v>3.3679999999999999</v>
      </c>
      <c r="U5179">
        <v>11.88</v>
      </c>
      <c r="V5179">
        <v>4845</v>
      </c>
      <c r="W5179">
        <v>19</v>
      </c>
      <c r="X5179">
        <f t="shared" si="174"/>
        <v>223.41312000000002</v>
      </c>
      <c r="Y5179">
        <f t="shared" si="175"/>
        <v>6.6416000000000004</v>
      </c>
    </row>
    <row r="5180" spans="1:25" x14ac:dyDescent="0.2">
      <c r="A5180" t="s">
        <v>10574</v>
      </c>
      <c r="B5180" t="s">
        <v>1082</v>
      </c>
      <c r="C5180">
        <v>12</v>
      </c>
      <c r="D5180">
        <v>7</v>
      </c>
      <c r="E5180" t="s">
        <v>2818</v>
      </c>
      <c r="F5180">
        <v>234.315</v>
      </c>
      <c r="G5180">
        <v>70.525999999999996</v>
      </c>
      <c r="H5180">
        <v>39.625</v>
      </c>
      <c r="I5180">
        <v>16525.29</v>
      </c>
      <c r="J5180">
        <v>6739448</v>
      </c>
      <c r="K5180">
        <v>3.4590000000000001</v>
      </c>
      <c r="L5180">
        <v>2.4830000000000001</v>
      </c>
      <c r="M5180">
        <v>810.47299999999996</v>
      </c>
      <c r="N5180">
        <v>330532</v>
      </c>
      <c r="O5180">
        <v>3.21</v>
      </c>
      <c r="P5180">
        <v>7.3109999999999999</v>
      </c>
      <c r="Q5180">
        <v>752.21</v>
      </c>
      <c r="R5180">
        <v>306771</v>
      </c>
      <c r="S5180">
        <v>3.5000000000000003E-2</v>
      </c>
      <c r="T5180">
        <v>2.9740000000000002</v>
      </c>
      <c r="U5180">
        <v>8.1280000000000001</v>
      </c>
      <c r="V5180">
        <v>3315</v>
      </c>
      <c r="W5180">
        <v>13</v>
      </c>
      <c r="X5180">
        <f t="shared" si="174"/>
        <v>100.9456</v>
      </c>
      <c r="Y5180">
        <f t="shared" si="175"/>
        <v>0</v>
      </c>
    </row>
    <row r="5181" spans="1:25" x14ac:dyDescent="0.2">
      <c r="A5181" t="s">
        <v>10574</v>
      </c>
      <c r="B5181" t="s">
        <v>1082</v>
      </c>
      <c r="C5181">
        <v>12</v>
      </c>
      <c r="D5181">
        <v>8</v>
      </c>
      <c r="E5181" t="s">
        <v>5479</v>
      </c>
      <c r="F5181">
        <v>172.43100000000001</v>
      </c>
      <c r="G5181">
        <v>85.941000000000003</v>
      </c>
      <c r="H5181">
        <v>46.613</v>
      </c>
      <c r="I5181">
        <v>14818.848</v>
      </c>
      <c r="J5181">
        <v>6043516</v>
      </c>
      <c r="K5181">
        <v>4.1660000000000004</v>
      </c>
      <c r="L5181">
        <v>2.9540000000000002</v>
      </c>
      <c r="M5181">
        <v>718.37199999999996</v>
      </c>
      <c r="N5181">
        <v>292971</v>
      </c>
      <c r="O5181">
        <v>2.5590000000000002</v>
      </c>
      <c r="P5181">
        <v>3.6760000000000002</v>
      </c>
      <c r="Q5181">
        <v>441.24200000000002</v>
      </c>
      <c r="R5181">
        <v>179950</v>
      </c>
      <c r="S5181">
        <v>1.0999999999999999E-2</v>
      </c>
      <c r="T5181">
        <v>1.6659999999999999</v>
      </c>
      <c r="U5181">
        <v>1.8759999999999999</v>
      </c>
      <c r="V5181">
        <v>765</v>
      </c>
      <c r="W5181">
        <v>3</v>
      </c>
      <c r="X5181">
        <f t="shared" si="174"/>
        <v>0</v>
      </c>
      <c r="Y5181">
        <f t="shared" si="175"/>
        <v>0</v>
      </c>
    </row>
    <row r="5182" spans="1:25" x14ac:dyDescent="0.2">
      <c r="A5182" t="s">
        <v>10574</v>
      </c>
      <c r="B5182" t="s">
        <v>1082</v>
      </c>
      <c r="C5182">
        <v>12</v>
      </c>
      <c r="D5182">
        <v>9</v>
      </c>
      <c r="E5182" t="s">
        <v>5480</v>
      </c>
      <c r="F5182">
        <v>115.245</v>
      </c>
      <c r="G5182">
        <v>88.852000000000004</v>
      </c>
      <c r="H5182">
        <v>39.966999999999999</v>
      </c>
      <c r="I5182">
        <v>10239.803</v>
      </c>
      <c r="J5182">
        <v>4176061</v>
      </c>
      <c r="K5182">
        <v>5.5030000000000001</v>
      </c>
      <c r="L5182">
        <v>3.8050000000000002</v>
      </c>
      <c r="M5182">
        <v>634.21900000000005</v>
      </c>
      <c r="N5182">
        <v>258651</v>
      </c>
      <c r="O5182">
        <v>5.0869999999999997</v>
      </c>
      <c r="P5182">
        <v>13.718</v>
      </c>
      <c r="Q5182">
        <v>586.26900000000001</v>
      </c>
      <c r="R5182">
        <v>239096</v>
      </c>
      <c r="S5182">
        <v>3.7999999999999999E-2</v>
      </c>
      <c r="T5182">
        <v>3.1120000000000001</v>
      </c>
      <c r="U5182">
        <v>4.3769999999999998</v>
      </c>
      <c r="V5182">
        <v>1785</v>
      </c>
      <c r="W5182">
        <v>7</v>
      </c>
      <c r="X5182">
        <f t="shared" si="174"/>
        <v>0</v>
      </c>
      <c r="Y5182">
        <f t="shared" si="175"/>
        <v>0</v>
      </c>
    </row>
    <row r="5183" spans="1:25" x14ac:dyDescent="0.2">
      <c r="A5183" t="s">
        <v>10574</v>
      </c>
      <c r="B5183" t="s">
        <v>1082</v>
      </c>
      <c r="C5183">
        <v>12</v>
      </c>
      <c r="D5183">
        <v>10</v>
      </c>
      <c r="E5183" t="s">
        <v>5481</v>
      </c>
      <c r="F5183">
        <v>245.732</v>
      </c>
      <c r="G5183">
        <v>76.040999999999997</v>
      </c>
      <c r="H5183">
        <v>36.335999999999999</v>
      </c>
      <c r="I5183">
        <v>18685.675999999999</v>
      </c>
      <c r="J5183">
        <v>7620510</v>
      </c>
      <c r="K5183">
        <v>35.944000000000003</v>
      </c>
      <c r="L5183">
        <v>25.3</v>
      </c>
      <c r="M5183">
        <v>8832.5499999999993</v>
      </c>
      <c r="N5183">
        <v>3602146</v>
      </c>
      <c r="O5183">
        <v>5.1790000000000003</v>
      </c>
      <c r="P5183">
        <v>11.26</v>
      </c>
      <c r="Q5183">
        <v>1272.731</v>
      </c>
      <c r="R5183">
        <v>519053</v>
      </c>
      <c r="S5183">
        <v>8.4000000000000005E-2</v>
      </c>
      <c r="T5183">
        <v>4.6269999999999998</v>
      </c>
      <c r="U5183">
        <v>20.634</v>
      </c>
      <c r="V5183">
        <v>8415</v>
      </c>
      <c r="W5183">
        <v>33</v>
      </c>
      <c r="X5183">
        <f t="shared" si="174"/>
        <v>683.92912000000001</v>
      </c>
      <c r="Y5183">
        <f t="shared" si="175"/>
        <v>22.3216</v>
      </c>
    </row>
    <row r="5184" spans="1:25" x14ac:dyDescent="0.2">
      <c r="A5184" t="s">
        <v>10574</v>
      </c>
      <c r="B5184" t="s">
        <v>1082</v>
      </c>
      <c r="C5184">
        <v>12</v>
      </c>
      <c r="D5184">
        <v>11</v>
      </c>
      <c r="E5184" t="s">
        <v>5482</v>
      </c>
      <c r="F5184">
        <v>293.125</v>
      </c>
      <c r="G5184">
        <v>86.48</v>
      </c>
      <c r="H5184">
        <v>36.774000000000001</v>
      </c>
      <c r="I5184">
        <v>25349.370999999999</v>
      </c>
      <c r="J5184">
        <v>10338140</v>
      </c>
      <c r="K5184">
        <v>71.707999999999998</v>
      </c>
      <c r="L5184">
        <v>45.051000000000002</v>
      </c>
      <c r="M5184">
        <v>21019.437000000002</v>
      </c>
      <c r="N5184">
        <v>8572279</v>
      </c>
      <c r="O5184">
        <v>7.9820000000000002</v>
      </c>
      <c r="P5184">
        <v>16.963999999999999</v>
      </c>
      <c r="Q5184">
        <v>2339.7020000000002</v>
      </c>
      <c r="R5184">
        <v>954192</v>
      </c>
      <c r="S5184">
        <v>0.13400000000000001</v>
      </c>
      <c r="T5184">
        <v>5.8520000000000003</v>
      </c>
      <c r="U5184">
        <v>39.392000000000003</v>
      </c>
      <c r="V5184">
        <v>16065</v>
      </c>
      <c r="W5184">
        <v>63</v>
      </c>
      <c r="X5184">
        <f t="shared" si="174"/>
        <v>1878.9366400000006</v>
      </c>
      <c r="Y5184">
        <f t="shared" si="175"/>
        <v>55.921600000000005</v>
      </c>
    </row>
    <row r="5185" spans="1:25" x14ac:dyDescent="0.2">
      <c r="A5185" t="s">
        <v>10574</v>
      </c>
      <c r="B5185" t="s">
        <v>1082</v>
      </c>
      <c r="C5185">
        <v>12</v>
      </c>
      <c r="D5185">
        <v>12</v>
      </c>
      <c r="E5185" t="s">
        <v>5483</v>
      </c>
      <c r="F5185">
        <v>295.54000000000002</v>
      </c>
      <c r="G5185">
        <v>84.028999999999996</v>
      </c>
      <c r="H5185">
        <v>39.768000000000001</v>
      </c>
      <c r="I5185">
        <v>24833.795999999998</v>
      </c>
      <c r="J5185">
        <v>10127875</v>
      </c>
      <c r="K5185">
        <v>56.575000000000003</v>
      </c>
      <c r="L5185">
        <v>21.815000000000001</v>
      </c>
      <c r="M5185">
        <v>16720.182000000001</v>
      </c>
      <c r="N5185">
        <v>6818930</v>
      </c>
      <c r="O5185">
        <v>20.202999999999999</v>
      </c>
      <c r="P5185">
        <v>26.018999999999998</v>
      </c>
      <c r="Q5185">
        <v>5970.9049999999997</v>
      </c>
      <c r="R5185">
        <v>2435092</v>
      </c>
      <c r="S5185">
        <v>0.17599999999999999</v>
      </c>
      <c r="T5185">
        <v>6.6890000000000001</v>
      </c>
      <c r="U5185">
        <v>51.896999999999998</v>
      </c>
      <c r="V5185">
        <v>21165</v>
      </c>
      <c r="W5185">
        <v>83</v>
      </c>
      <c r="X5185">
        <f t="shared" si="174"/>
        <v>5945.884</v>
      </c>
      <c r="Y5185">
        <f t="shared" si="175"/>
        <v>78.321600000000018</v>
      </c>
    </row>
    <row r="5186" spans="1:25" x14ac:dyDescent="0.2">
      <c r="A5186" t="s">
        <v>10574</v>
      </c>
      <c r="B5186" t="s">
        <v>1082</v>
      </c>
      <c r="C5186">
        <v>12</v>
      </c>
      <c r="D5186">
        <v>13</v>
      </c>
      <c r="E5186" t="s">
        <v>5484</v>
      </c>
      <c r="F5186">
        <v>210.88399999999999</v>
      </c>
      <c r="G5186">
        <v>63.5</v>
      </c>
      <c r="H5186">
        <v>32.520000000000003</v>
      </c>
      <c r="I5186">
        <v>13391.101000000001</v>
      </c>
      <c r="J5186">
        <v>5461243</v>
      </c>
      <c r="K5186">
        <v>32.475999999999999</v>
      </c>
      <c r="L5186">
        <v>16.556999999999999</v>
      </c>
      <c r="M5186">
        <v>6848.6580000000004</v>
      </c>
      <c r="N5186">
        <v>2793063</v>
      </c>
      <c r="O5186">
        <v>9.5329999999999995</v>
      </c>
      <c r="P5186">
        <v>17.363</v>
      </c>
      <c r="Q5186">
        <v>2010.27</v>
      </c>
      <c r="R5186">
        <v>819841</v>
      </c>
      <c r="S5186">
        <v>0.14499999999999999</v>
      </c>
      <c r="T5186">
        <v>6.085</v>
      </c>
      <c r="U5186">
        <v>30.638000000000002</v>
      </c>
      <c r="V5186">
        <v>12495</v>
      </c>
      <c r="W5186">
        <v>49</v>
      </c>
      <c r="X5186">
        <f t="shared" si="174"/>
        <v>1509.9728000000002</v>
      </c>
      <c r="Y5186">
        <f t="shared" si="175"/>
        <v>40.241600000000005</v>
      </c>
    </row>
    <row r="5187" spans="1:25" x14ac:dyDescent="0.2">
      <c r="A5187" t="s">
        <v>10574</v>
      </c>
      <c r="B5187" t="s">
        <v>1082</v>
      </c>
      <c r="C5187">
        <v>12</v>
      </c>
      <c r="D5187">
        <v>14</v>
      </c>
      <c r="E5187" t="s">
        <v>5485</v>
      </c>
      <c r="F5187">
        <v>340.67899999999997</v>
      </c>
      <c r="G5187">
        <v>101.82599999999999</v>
      </c>
      <c r="H5187">
        <v>43.707999999999998</v>
      </c>
      <c r="I5187">
        <v>34690.112000000001</v>
      </c>
      <c r="J5187">
        <v>14147540</v>
      </c>
      <c r="K5187">
        <v>49.329000000000001</v>
      </c>
      <c r="L5187">
        <v>22.035</v>
      </c>
      <c r="M5187">
        <v>16805.522000000001</v>
      </c>
      <c r="N5187">
        <v>6853734</v>
      </c>
      <c r="O5187">
        <v>27.277000000000001</v>
      </c>
      <c r="P5187">
        <v>36.380000000000003</v>
      </c>
      <c r="Q5187">
        <v>9292.8189999999995</v>
      </c>
      <c r="R5187">
        <v>3789856</v>
      </c>
      <c r="S5187">
        <v>0.18</v>
      </c>
      <c r="T5187">
        <v>6.77</v>
      </c>
      <c r="U5187">
        <v>61.276000000000003</v>
      </c>
      <c r="V5187">
        <v>24990</v>
      </c>
      <c r="W5187">
        <v>98</v>
      </c>
      <c r="X5187">
        <f t="shared" si="174"/>
        <v>9666.4276800000007</v>
      </c>
      <c r="Y5187">
        <f t="shared" si="175"/>
        <v>95.121600000000015</v>
      </c>
    </row>
    <row r="5188" spans="1:25" x14ac:dyDescent="0.2">
      <c r="A5188" t="s">
        <v>10574</v>
      </c>
      <c r="B5188" t="s">
        <v>1082</v>
      </c>
      <c r="C5188">
        <v>12</v>
      </c>
      <c r="D5188">
        <v>15</v>
      </c>
      <c r="E5188" t="s">
        <v>5486</v>
      </c>
      <c r="F5188">
        <v>355.654</v>
      </c>
      <c r="G5188">
        <v>81.418999999999997</v>
      </c>
      <c r="H5188">
        <v>36.305</v>
      </c>
      <c r="I5188">
        <v>28956.875</v>
      </c>
      <c r="J5188">
        <v>11809375</v>
      </c>
      <c r="K5188">
        <v>65.25</v>
      </c>
      <c r="L5188">
        <v>25.696000000000002</v>
      </c>
      <c r="M5188">
        <v>23206.292000000001</v>
      </c>
      <c r="N5188">
        <v>9464136</v>
      </c>
      <c r="O5188">
        <v>27.202000000000002</v>
      </c>
      <c r="P5188">
        <v>33.267000000000003</v>
      </c>
      <c r="Q5188">
        <v>9674.5130000000008</v>
      </c>
      <c r="R5188">
        <v>3945521</v>
      </c>
      <c r="S5188">
        <v>0.16200000000000001</v>
      </c>
      <c r="T5188">
        <v>6.42</v>
      </c>
      <c r="U5188">
        <v>57.524000000000001</v>
      </c>
      <c r="V5188">
        <v>23460</v>
      </c>
      <c r="W5188">
        <v>92</v>
      </c>
      <c r="X5188">
        <f t="shared" si="174"/>
        <v>10093.924960000002</v>
      </c>
      <c r="Y5188">
        <f t="shared" si="175"/>
        <v>88.401600000000016</v>
      </c>
    </row>
    <row r="5189" spans="1:25" x14ac:dyDescent="0.2">
      <c r="A5189" t="s">
        <v>10574</v>
      </c>
      <c r="B5189" t="s">
        <v>1082</v>
      </c>
      <c r="C5189">
        <v>12</v>
      </c>
      <c r="D5189">
        <v>16</v>
      </c>
      <c r="E5189" t="s">
        <v>5487</v>
      </c>
      <c r="F5189">
        <v>402.65899999999999</v>
      </c>
      <c r="G5189">
        <v>74.043999999999997</v>
      </c>
      <c r="H5189">
        <v>33.923000000000002</v>
      </c>
      <c r="I5189">
        <v>29814.562999999998</v>
      </c>
      <c r="J5189">
        <v>12159163</v>
      </c>
      <c r="K5189">
        <v>76.602999999999994</v>
      </c>
      <c r="L5189">
        <v>37.822000000000003</v>
      </c>
      <c r="M5189">
        <v>30844.851999999999</v>
      </c>
      <c r="N5189">
        <v>12579342</v>
      </c>
      <c r="O5189">
        <v>15.016</v>
      </c>
      <c r="P5189">
        <v>23.917999999999999</v>
      </c>
      <c r="Q5189">
        <v>6046.3630000000003</v>
      </c>
      <c r="R5189">
        <v>2465866</v>
      </c>
      <c r="S5189">
        <v>0.2</v>
      </c>
      <c r="T5189">
        <v>7.1440000000000001</v>
      </c>
      <c r="U5189">
        <v>80.659000000000006</v>
      </c>
      <c r="V5189">
        <v>32895</v>
      </c>
      <c r="W5189">
        <v>129</v>
      </c>
      <c r="X5189">
        <f t="shared" si="174"/>
        <v>6030.3969600000009</v>
      </c>
      <c r="Y5189">
        <f t="shared" si="175"/>
        <v>129.84160000000003</v>
      </c>
    </row>
    <row r="5190" spans="1:25" x14ac:dyDescent="0.2">
      <c r="A5190" t="s">
        <v>10574</v>
      </c>
      <c r="B5190" t="s">
        <v>1082</v>
      </c>
      <c r="C5190">
        <v>12</v>
      </c>
      <c r="D5190">
        <v>17</v>
      </c>
      <c r="E5190" t="s">
        <v>5488</v>
      </c>
      <c r="F5190">
        <v>376.44499999999999</v>
      </c>
      <c r="G5190">
        <v>84.897000000000006</v>
      </c>
      <c r="H5190">
        <v>39.603000000000002</v>
      </c>
      <c r="I5190">
        <v>31958.989000000001</v>
      </c>
      <c r="J5190">
        <v>13033716</v>
      </c>
      <c r="K5190">
        <v>25.225999999999999</v>
      </c>
      <c r="L5190">
        <v>11.945</v>
      </c>
      <c r="M5190">
        <v>9496.116</v>
      </c>
      <c r="N5190">
        <v>3872766</v>
      </c>
      <c r="O5190">
        <v>11.211</v>
      </c>
      <c r="P5190">
        <v>15.507999999999999</v>
      </c>
      <c r="Q5190">
        <v>4220.1639999999998</v>
      </c>
      <c r="R5190">
        <v>1721094</v>
      </c>
      <c r="S5190">
        <v>0.17899999999999999</v>
      </c>
      <c r="T5190">
        <v>6.7610000000000001</v>
      </c>
      <c r="U5190">
        <v>67.528999999999996</v>
      </c>
      <c r="V5190">
        <v>27540</v>
      </c>
      <c r="W5190">
        <v>108</v>
      </c>
      <c r="X5190">
        <f t="shared" si="174"/>
        <v>3985.0540800000003</v>
      </c>
      <c r="Y5190">
        <f t="shared" si="175"/>
        <v>106.32160000000002</v>
      </c>
    </row>
    <row r="5191" spans="1:25" x14ac:dyDescent="0.2">
      <c r="A5191" t="s">
        <v>10574</v>
      </c>
      <c r="B5191" t="s">
        <v>1082</v>
      </c>
      <c r="C5191">
        <v>12</v>
      </c>
      <c r="D5191">
        <v>18</v>
      </c>
      <c r="E5191" t="s">
        <v>5489</v>
      </c>
      <c r="F5191">
        <v>332.49200000000002</v>
      </c>
      <c r="G5191">
        <v>95.073999999999998</v>
      </c>
      <c r="H5191">
        <v>41.232999999999997</v>
      </c>
      <c r="I5191">
        <v>31611.235000000001</v>
      </c>
      <c r="J5191">
        <v>12891893</v>
      </c>
      <c r="K5191">
        <v>37.526000000000003</v>
      </c>
      <c r="L5191">
        <v>15.098000000000001</v>
      </c>
      <c r="M5191">
        <v>12477.032999999999</v>
      </c>
      <c r="N5191">
        <v>5088462</v>
      </c>
      <c r="O5191">
        <v>23.882999999999999</v>
      </c>
      <c r="P5191">
        <v>31.288</v>
      </c>
      <c r="Q5191">
        <v>7940.8540000000003</v>
      </c>
      <c r="R5191">
        <v>3238489</v>
      </c>
      <c r="S5191">
        <v>0.19400000000000001</v>
      </c>
      <c r="T5191">
        <v>7.0250000000000004</v>
      </c>
      <c r="U5191">
        <v>64.402000000000001</v>
      </c>
      <c r="V5191">
        <v>26265</v>
      </c>
      <c r="W5191">
        <v>103</v>
      </c>
      <c r="X5191">
        <f t="shared" si="174"/>
        <v>8152.2268800000011</v>
      </c>
      <c r="Y5191">
        <f t="shared" si="175"/>
        <v>100.72160000000002</v>
      </c>
    </row>
    <row r="5192" spans="1:25" x14ac:dyDescent="0.2">
      <c r="A5192" t="s">
        <v>10574</v>
      </c>
      <c r="B5192" t="s">
        <v>1082</v>
      </c>
      <c r="C5192">
        <v>12</v>
      </c>
      <c r="D5192">
        <v>19</v>
      </c>
      <c r="E5192" t="s">
        <v>5490</v>
      </c>
      <c r="F5192">
        <v>156.03899999999999</v>
      </c>
      <c r="G5192">
        <v>90.652000000000001</v>
      </c>
      <c r="H5192">
        <v>39.307000000000002</v>
      </c>
      <c r="I5192">
        <v>14145.352999999999</v>
      </c>
      <c r="J5192">
        <v>5768847</v>
      </c>
      <c r="K5192">
        <v>32.973999999999997</v>
      </c>
      <c r="L5192">
        <v>13.065</v>
      </c>
      <c r="M5192">
        <v>5145.2219999999998</v>
      </c>
      <c r="N5192">
        <v>2098357</v>
      </c>
      <c r="O5192">
        <v>26.074000000000002</v>
      </c>
      <c r="P5192">
        <v>35.393000000000001</v>
      </c>
      <c r="Q5192">
        <v>4068.6289999999999</v>
      </c>
      <c r="R5192">
        <v>1659294</v>
      </c>
      <c r="S5192">
        <v>0.13200000000000001</v>
      </c>
      <c r="T5192">
        <v>5.8049999999999997</v>
      </c>
      <c r="U5192">
        <v>20.634</v>
      </c>
      <c r="V5192">
        <v>8415</v>
      </c>
      <c r="W5192">
        <v>33</v>
      </c>
      <c r="X5192">
        <f t="shared" si="174"/>
        <v>3815.3348800000003</v>
      </c>
      <c r="Y5192">
        <f t="shared" si="175"/>
        <v>22.3216</v>
      </c>
    </row>
    <row r="5193" spans="1:25" x14ac:dyDescent="0.2">
      <c r="A5193" t="s">
        <v>10574</v>
      </c>
      <c r="B5193" t="s">
        <v>1082</v>
      </c>
      <c r="C5193">
        <v>12</v>
      </c>
      <c r="D5193">
        <v>20</v>
      </c>
      <c r="E5193" t="s">
        <v>5491</v>
      </c>
      <c r="F5193">
        <v>174.96899999999999</v>
      </c>
      <c r="G5193">
        <v>85.350999999999999</v>
      </c>
      <c r="H5193">
        <v>36.192</v>
      </c>
      <c r="I5193">
        <v>14933.858</v>
      </c>
      <c r="J5193">
        <v>6090420</v>
      </c>
      <c r="K5193">
        <v>53.472999999999999</v>
      </c>
      <c r="L5193">
        <v>18.631</v>
      </c>
      <c r="M5193">
        <v>9356.1620000000003</v>
      </c>
      <c r="N5193">
        <v>3815689</v>
      </c>
      <c r="O5193">
        <v>30.283999999999999</v>
      </c>
      <c r="P5193">
        <v>38.585999999999999</v>
      </c>
      <c r="Q5193">
        <v>5298.8220000000001</v>
      </c>
      <c r="R5193">
        <v>2160999</v>
      </c>
      <c r="S5193">
        <v>0.17199999999999999</v>
      </c>
      <c r="T5193">
        <v>6.6109999999999998</v>
      </c>
      <c r="U5193">
        <v>30.013000000000002</v>
      </c>
      <c r="V5193">
        <v>12240</v>
      </c>
      <c r="W5193">
        <v>48</v>
      </c>
      <c r="X5193">
        <f t="shared" si="174"/>
        <v>5193.1510400000006</v>
      </c>
      <c r="Y5193">
        <f t="shared" si="175"/>
        <v>39.121600000000001</v>
      </c>
    </row>
    <row r="5194" spans="1:25" x14ac:dyDescent="0.2">
      <c r="A5194" t="s">
        <v>10574</v>
      </c>
      <c r="B5194" t="s">
        <v>1082</v>
      </c>
      <c r="C5194">
        <v>12</v>
      </c>
      <c r="D5194">
        <v>21</v>
      </c>
      <c r="E5194" t="s">
        <v>5492</v>
      </c>
      <c r="F5194">
        <v>279.23899999999998</v>
      </c>
      <c r="G5194">
        <v>67.599000000000004</v>
      </c>
      <c r="H5194">
        <v>30.542999999999999</v>
      </c>
      <c r="I5194">
        <v>18876.215</v>
      </c>
      <c r="J5194">
        <v>7698217</v>
      </c>
      <c r="K5194">
        <v>71.716999999999999</v>
      </c>
      <c r="L5194">
        <v>33.179000000000002</v>
      </c>
      <c r="M5194">
        <v>20026.280999999999</v>
      </c>
      <c r="N5194">
        <v>8167244</v>
      </c>
      <c r="O5194">
        <v>6.7279999999999998</v>
      </c>
      <c r="P5194">
        <v>12.648</v>
      </c>
      <c r="Q5194">
        <v>1878.655</v>
      </c>
      <c r="R5194">
        <v>766165</v>
      </c>
      <c r="S5194">
        <v>0.152</v>
      </c>
      <c r="T5194">
        <v>6.2290000000000001</v>
      </c>
      <c r="U5194">
        <v>42.518000000000001</v>
      </c>
      <c r="V5194">
        <v>17340</v>
      </c>
      <c r="W5194">
        <v>68</v>
      </c>
      <c r="X5194">
        <f t="shared" si="174"/>
        <v>1362.5639999999999</v>
      </c>
      <c r="Y5194">
        <f t="shared" si="175"/>
        <v>61.521600000000007</v>
      </c>
    </row>
    <row r="5195" spans="1:25" x14ac:dyDescent="0.2">
      <c r="A5195" t="s">
        <v>10574</v>
      </c>
      <c r="B5195" t="s">
        <v>1082</v>
      </c>
      <c r="C5195">
        <v>12</v>
      </c>
      <c r="D5195">
        <v>22</v>
      </c>
      <c r="E5195" t="s">
        <v>5493</v>
      </c>
      <c r="F5195">
        <v>119.21299999999999</v>
      </c>
      <c r="G5195">
        <v>65.135000000000005</v>
      </c>
      <c r="H5195">
        <v>33.802999999999997</v>
      </c>
      <c r="I5195">
        <v>7764.8890000000001</v>
      </c>
      <c r="J5195">
        <v>3166726</v>
      </c>
      <c r="K5195">
        <v>38.435000000000002</v>
      </c>
      <c r="L5195">
        <v>27.204000000000001</v>
      </c>
      <c r="M5195">
        <v>4581.97</v>
      </c>
      <c r="N5195">
        <v>1868648</v>
      </c>
      <c r="O5195">
        <v>5.6769999999999996</v>
      </c>
      <c r="P5195">
        <v>12.922000000000001</v>
      </c>
      <c r="Q5195">
        <v>676.78599999999994</v>
      </c>
      <c r="R5195">
        <v>276011</v>
      </c>
      <c r="S5195">
        <v>8.4000000000000005E-2</v>
      </c>
      <c r="T5195">
        <v>4.625</v>
      </c>
      <c r="U5195">
        <v>10.004</v>
      </c>
      <c r="V5195">
        <v>4080</v>
      </c>
      <c r="W5195">
        <v>16</v>
      </c>
      <c r="X5195">
        <f t="shared" si="174"/>
        <v>16.470719999999893</v>
      </c>
      <c r="Y5195">
        <f t="shared" si="175"/>
        <v>3.2816000000000001</v>
      </c>
    </row>
    <row r="5196" spans="1:25" x14ac:dyDescent="0.2">
      <c r="A5196" t="s">
        <v>10574</v>
      </c>
      <c r="B5196" t="s">
        <v>1082</v>
      </c>
      <c r="C5196">
        <v>12</v>
      </c>
      <c r="D5196">
        <v>23</v>
      </c>
      <c r="E5196" t="s">
        <v>5494</v>
      </c>
      <c r="F5196">
        <v>229.60499999999999</v>
      </c>
      <c r="G5196">
        <v>89.801000000000002</v>
      </c>
      <c r="H5196">
        <v>43.061</v>
      </c>
      <c r="I5196">
        <v>20618.661</v>
      </c>
      <c r="J5196">
        <v>8408832</v>
      </c>
      <c r="K5196">
        <v>5.3360000000000003</v>
      </c>
      <c r="L5196">
        <v>3.3220000000000001</v>
      </c>
      <c r="M5196">
        <v>1225.164</v>
      </c>
      <c r="N5196">
        <v>499654</v>
      </c>
      <c r="O5196">
        <v>2.702</v>
      </c>
      <c r="P5196">
        <v>7.2640000000000002</v>
      </c>
      <c r="Q5196">
        <v>620.45000000000005</v>
      </c>
      <c r="R5196">
        <v>253036</v>
      </c>
      <c r="S5196">
        <v>0.03</v>
      </c>
      <c r="T5196">
        <v>2.7639999999999998</v>
      </c>
      <c r="U5196">
        <v>6.8780000000000001</v>
      </c>
      <c r="V5196">
        <v>2805</v>
      </c>
      <c r="W5196">
        <v>11</v>
      </c>
      <c r="X5196">
        <f t="shared" si="174"/>
        <v>0</v>
      </c>
      <c r="Y5196">
        <f t="shared" si="175"/>
        <v>0</v>
      </c>
    </row>
    <row r="5197" spans="1:25" x14ac:dyDescent="0.2">
      <c r="A5197" t="s">
        <v>10574</v>
      </c>
      <c r="B5197" t="s">
        <v>1082</v>
      </c>
      <c r="C5197">
        <v>12</v>
      </c>
      <c r="D5197">
        <v>24</v>
      </c>
      <c r="E5197" t="s">
        <v>5495</v>
      </c>
      <c r="F5197">
        <v>100.84399999999999</v>
      </c>
      <c r="G5197">
        <v>71.646000000000001</v>
      </c>
      <c r="H5197">
        <v>40.015999999999998</v>
      </c>
      <c r="I5197">
        <v>7225.11</v>
      </c>
      <c r="J5197">
        <v>2946590</v>
      </c>
      <c r="K5197">
        <v>5.8150000000000004</v>
      </c>
      <c r="L5197">
        <v>3.5449999999999999</v>
      </c>
      <c r="M5197">
        <v>586.41899999999998</v>
      </c>
      <c r="N5197">
        <v>239157</v>
      </c>
      <c r="O5197">
        <v>3.2229999999999999</v>
      </c>
      <c r="P5197">
        <v>8.5180000000000007</v>
      </c>
      <c r="Q5197">
        <v>325.01799999999997</v>
      </c>
      <c r="R5197">
        <v>132551</v>
      </c>
      <c r="S5197">
        <v>2.5000000000000001E-2</v>
      </c>
      <c r="T5197">
        <v>2.5150000000000001</v>
      </c>
      <c r="U5197">
        <v>2.5009999999999999</v>
      </c>
      <c r="V5197">
        <v>1020</v>
      </c>
      <c r="W5197">
        <v>4</v>
      </c>
      <c r="X5197">
        <f t="shared" si="174"/>
        <v>0</v>
      </c>
      <c r="Y5197">
        <f t="shared" si="175"/>
        <v>0</v>
      </c>
    </row>
    <row r="5198" spans="1:25" x14ac:dyDescent="0.2">
      <c r="A5198" t="s">
        <v>10574</v>
      </c>
      <c r="B5198" t="s">
        <v>1082</v>
      </c>
      <c r="C5198">
        <v>12</v>
      </c>
      <c r="D5198">
        <v>25</v>
      </c>
      <c r="E5198" t="s">
        <v>5496</v>
      </c>
      <c r="F5198">
        <v>178.37299999999999</v>
      </c>
      <c r="G5198">
        <v>74.745999999999995</v>
      </c>
      <c r="H5198">
        <v>38.655999999999999</v>
      </c>
      <c r="I5198">
        <v>13332.665999999999</v>
      </c>
      <c r="J5198">
        <v>5437412</v>
      </c>
      <c r="K5198">
        <v>6.9690000000000003</v>
      </c>
      <c r="L5198">
        <v>4.5339999999999998</v>
      </c>
      <c r="M5198">
        <v>1242.99</v>
      </c>
      <c r="N5198">
        <v>506924</v>
      </c>
      <c r="O5198">
        <v>3.8839999999999999</v>
      </c>
      <c r="P5198">
        <v>8.27</v>
      </c>
      <c r="Q5198">
        <v>692.84199999999998</v>
      </c>
      <c r="R5198">
        <v>282559</v>
      </c>
      <c r="S5198">
        <v>7.0000000000000007E-2</v>
      </c>
      <c r="T5198">
        <v>4.2279999999999998</v>
      </c>
      <c r="U5198">
        <v>12.505000000000001</v>
      </c>
      <c r="V5198">
        <v>5100</v>
      </c>
      <c r="W5198">
        <v>20</v>
      </c>
      <c r="X5198">
        <f t="shared" si="174"/>
        <v>34.453439999999944</v>
      </c>
      <c r="Y5198">
        <f t="shared" si="175"/>
        <v>7.7616000000000005</v>
      </c>
    </row>
    <row r="5199" spans="1:25" x14ac:dyDescent="0.2">
      <c r="A5199" t="s">
        <v>10574</v>
      </c>
      <c r="B5199" t="s">
        <v>1082</v>
      </c>
      <c r="C5199">
        <v>12</v>
      </c>
      <c r="D5199">
        <v>26</v>
      </c>
      <c r="E5199" t="s">
        <v>5497</v>
      </c>
      <c r="F5199">
        <v>148.37</v>
      </c>
      <c r="G5199">
        <v>99.817999999999998</v>
      </c>
      <c r="H5199">
        <v>51.46</v>
      </c>
      <c r="I5199">
        <v>14809.918</v>
      </c>
      <c r="J5199">
        <v>6039874</v>
      </c>
      <c r="K5199">
        <v>18.384</v>
      </c>
      <c r="L5199">
        <v>14.473000000000001</v>
      </c>
      <c r="M5199">
        <v>2727.6</v>
      </c>
      <c r="N5199">
        <v>1112387</v>
      </c>
      <c r="O5199">
        <v>6.1980000000000004</v>
      </c>
      <c r="P5199">
        <v>12</v>
      </c>
      <c r="Q5199">
        <v>919.548</v>
      </c>
      <c r="R5199">
        <v>375016</v>
      </c>
      <c r="S5199">
        <v>0.08</v>
      </c>
      <c r="T5199">
        <v>4.5179999999999998</v>
      </c>
      <c r="U5199">
        <v>11.88</v>
      </c>
      <c r="V5199">
        <v>4845</v>
      </c>
      <c r="W5199">
        <v>19</v>
      </c>
      <c r="X5199">
        <f t="shared" si="174"/>
        <v>288.36415999999997</v>
      </c>
      <c r="Y5199">
        <f t="shared" si="175"/>
        <v>6.6416000000000004</v>
      </c>
    </row>
    <row r="5200" spans="1:25" x14ac:dyDescent="0.2">
      <c r="A5200" t="s">
        <v>10574</v>
      </c>
      <c r="B5200" t="s">
        <v>1082</v>
      </c>
      <c r="C5200">
        <v>12</v>
      </c>
      <c r="D5200">
        <v>27</v>
      </c>
      <c r="E5200" t="s">
        <v>5498</v>
      </c>
      <c r="F5200">
        <v>313.53100000000001</v>
      </c>
      <c r="G5200">
        <v>53.899000000000001</v>
      </c>
      <c r="H5200">
        <v>33.286999999999999</v>
      </c>
      <c r="I5200">
        <v>16898.978999999999</v>
      </c>
      <c r="J5200">
        <v>6891848</v>
      </c>
      <c r="K5200">
        <v>53.137999999999998</v>
      </c>
      <c r="L5200">
        <v>19.651</v>
      </c>
      <c r="M5200">
        <v>16660.267</v>
      </c>
      <c r="N5200">
        <v>6794495</v>
      </c>
      <c r="O5200">
        <v>19.097000000000001</v>
      </c>
      <c r="P5200">
        <v>25.611999999999998</v>
      </c>
      <c r="Q5200">
        <v>5987.4359999999997</v>
      </c>
      <c r="R5200">
        <v>2441834</v>
      </c>
      <c r="S5200">
        <v>0.183</v>
      </c>
      <c r="T5200">
        <v>6.8380000000000001</v>
      </c>
      <c r="U5200">
        <v>57.524000000000001</v>
      </c>
      <c r="V5200">
        <v>23460</v>
      </c>
      <c r="W5200">
        <v>92</v>
      </c>
      <c r="X5200">
        <f t="shared" si="174"/>
        <v>5964.3987200000001</v>
      </c>
      <c r="Y5200">
        <f t="shared" si="175"/>
        <v>88.401600000000016</v>
      </c>
    </row>
    <row r="5201" spans="1:25" x14ac:dyDescent="0.2">
      <c r="A5201" t="s">
        <v>10574</v>
      </c>
      <c r="B5201" t="s">
        <v>1082</v>
      </c>
      <c r="C5201">
        <v>12</v>
      </c>
      <c r="D5201">
        <v>28</v>
      </c>
      <c r="E5201" t="s">
        <v>5499</v>
      </c>
      <c r="F5201">
        <v>136.75399999999999</v>
      </c>
      <c r="G5201">
        <v>88.028000000000006</v>
      </c>
      <c r="H5201">
        <v>39.308</v>
      </c>
      <c r="I5201">
        <v>12038.15</v>
      </c>
      <c r="J5201">
        <v>4909474</v>
      </c>
      <c r="K5201">
        <v>26.09</v>
      </c>
      <c r="L5201">
        <v>9.3219999999999992</v>
      </c>
      <c r="M5201">
        <v>3567.8960000000002</v>
      </c>
      <c r="N5201">
        <v>1455082</v>
      </c>
      <c r="O5201">
        <v>11.76</v>
      </c>
      <c r="P5201">
        <v>22.135999999999999</v>
      </c>
      <c r="Q5201">
        <v>1608.2360000000001</v>
      </c>
      <c r="R5201">
        <v>655881</v>
      </c>
      <c r="S5201">
        <v>0.11899999999999999</v>
      </c>
      <c r="T5201">
        <v>5.5049999999999999</v>
      </c>
      <c r="U5201">
        <v>16.257000000000001</v>
      </c>
      <c r="V5201">
        <v>6630</v>
      </c>
      <c r="W5201">
        <v>26</v>
      </c>
      <c r="X5201">
        <f t="shared" si="174"/>
        <v>1059.6947200000002</v>
      </c>
      <c r="Y5201">
        <f t="shared" si="175"/>
        <v>14.4816</v>
      </c>
    </row>
    <row r="5202" spans="1:25" x14ac:dyDescent="0.2">
      <c r="A5202" t="s">
        <v>10574</v>
      </c>
      <c r="B5202" t="s">
        <v>1082</v>
      </c>
      <c r="C5202">
        <v>12</v>
      </c>
      <c r="D5202">
        <v>29</v>
      </c>
      <c r="E5202" t="s">
        <v>3891</v>
      </c>
      <c r="F5202">
        <v>214.25800000000001</v>
      </c>
      <c r="G5202">
        <v>74.641000000000005</v>
      </c>
      <c r="H5202">
        <v>32.723999999999997</v>
      </c>
      <c r="I5202">
        <v>15992.439</v>
      </c>
      <c r="J5202">
        <v>6522137</v>
      </c>
      <c r="K5202">
        <v>5.98</v>
      </c>
      <c r="L5202">
        <v>5.0650000000000004</v>
      </c>
      <c r="M5202">
        <v>1281.1610000000001</v>
      </c>
      <c r="N5202">
        <v>522491</v>
      </c>
      <c r="O5202">
        <v>4.0359999999999996</v>
      </c>
      <c r="P5202">
        <v>11.504</v>
      </c>
      <c r="Q5202">
        <v>864.83399999999995</v>
      </c>
      <c r="R5202">
        <v>352702</v>
      </c>
      <c r="S5202">
        <v>3.5000000000000003E-2</v>
      </c>
      <c r="T5202">
        <v>2.988</v>
      </c>
      <c r="U5202">
        <v>7.5030000000000001</v>
      </c>
      <c r="V5202">
        <v>3060</v>
      </c>
      <c r="W5202">
        <v>12</v>
      </c>
      <c r="X5202">
        <f t="shared" si="174"/>
        <v>227.08447999999993</v>
      </c>
      <c r="Y5202">
        <f t="shared" si="175"/>
        <v>0</v>
      </c>
    </row>
    <row r="5203" spans="1:25" x14ac:dyDescent="0.2">
      <c r="A5203" t="s">
        <v>10574</v>
      </c>
      <c r="B5203" t="s">
        <v>1082</v>
      </c>
      <c r="C5203">
        <v>12</v>
      </c>
      <c r="D5203">
        <v>30</v>
      </c>
      <c r="E5203" t="s">
        <v>5500</v>
      </c>
      <c r="F5203">
        <v>313.17500000000001</v>
      </c>
      <c r="G5203">
        <v>49.656999999999996</v>
      </c>
      <c r="H5203">
        <v>28.411000000000001</v>
      </c>
      <c r="I5203">
        <v>15551.403</v>
      </c>
      <c r="J5203">
        <v>6342271</v>
      </c>
      <c r="K5203">
        <v>65.319999999999993</v>
      </c>
      <c r="L5203">
        <v>31.097999999999999</v>
      </c>
      <c r="M5203">
        <v>20456.484</v>
      </c>
      <c r="N5203">
        <v>8342692</v>
      </c>
      <c r="O5203">
        <v>8.8620000000000001</v>
      </c>
      <c r="P5203">
        <v>18.109000000000002</v>
      </c>
      <c r="Q5203">
        <v>2775.3290000000002</v>
      </c>
      <c r="R5203">
        <v>1131852</v>
      </c>
      <c r="S5203">
        <v>0.16400000000000001</v>
      </c>
      <c r="T5203">
        <v>6.4589999999999996</v>
      </c>
      <c r="U5203">
        <v>51.271999999999998</v>
      </c>
      <c r="V5203">
        <v>20910</v>
      </c>
      <c r="W5203">
        <v>82</v>
      </c>
      <c r="X5203">
        <f t="shared" si="174"/>
        <v>2366.8388800000007</v>
      </c>
      <c r="Y5203">
        <f t="shared" si="175"/>
        <v>77.201600000000013</v>
      </c>
    </row>
    <row r="5204" spans="1:25" x14ac:dyDescent="0.2">
      <c r="A5204" t="s">
        <v>10574</v>
      </c>
      <c r="B5204" t="s">
        <v>1082</v>
      </c>
      <c r="C5204">
        <v>12</v>
      </c>
      <c r="D5204">
        <v>31</v>
      </c>
      <c r="E5204" t="s">
        <v>5501</v>
      </c>
      <c r="F5204">
        <v>199.11699999999999</v>
      </c>
      <c r="G5204">
        <v>55.585999999999999</v>
      </c>
      <c r="H5204">
        <v>25.984999999999999</v>
      </c>
      <c r="I5204">
        <v>11068.038</v>
      </c>
      <c r="J5204">
        <v>4513837</v>
      </c>
      <c r="K5204">
        <v>34.396000000000001</v>
      </c>
      <c r="L5204">
        <v>20.335999999999999</v>
      </c>
      <c r="M5204">
        <v>6848.7420000000002</v>
      </c>
      <c r="N5204">
        <v>2793097</v>
      </c>
      <c r="O5204">
        <v>5.3390000000000004</v>
      </c>
      <c r="P5204">
        <v>12.38</v>
      </c>
      <c r="Q5204">
        <v>1063.1780000000001</v>
      </c>
      <c r="R5204">
        <v>433592</v>
      </c>
      <c r="S5204">
        <v>9.4E-2</v>
      </c>
      <c r="T5204">
        <v>4.9000000000000004</v>
      </c>
      <c r="U5204">
        <v>18.757999999999999</v>
      </c>
      <c r="V5204">
        <v>7650</v>
      </c>
      <c r="W5204">
        <v>30</v>
      </c>
      <c r="X5204">
        <f t="shared" si="174"/>
        <v>449.22976000000011</v>
      </c>
      <c r="Y5204">
        <f t="shared" si="175"/>
        <v>18.961600000000001</v>
      </c>
    </row>
    <row r="5205" spans="1:25" x14ac:dyDescent="0.2">
      <c r="A5205" t="s">
        <v>10574</v>
      </c>
      <c r="B5205" t="s">
        <v>1430</v>
      </c>
      <c r="C5205">
        <v>1</v>
      </c>
      <c r="D5205">
        <v>1</v>
      </c>
      <c r="E5205" t="s">
        <v>1735</v>
      </c>
      <c r="F5205">
        <v>264.33600000000001</v>
      </c>
      <c r="G5205">
        <v>57.878</v>
      </c>
      <c r="H5205">
        <v>30.138000000000002</v>
      </c>
      <c r="I5205">
        <v>15299.241</v>
      </c>
      <c r="J5205">
        <v>6239433</v>
      </c>
      <c r="K5205">
        <v>32.880000000000003</v>
      </c>
      <c r="L5205">
        <v>15.884</v>
      </c>
      <c r="M5205">
        <v>8691.4140000000007</v>
      </c>
      <c r="N5205">
        <v>3544587</v>
      </c>
      <c r="O5205">
        <v>5.5970000000000004</v>
      </c>
      <c r="P5205">
        <v>15.622</v>
      </c>
      <c r="Q5205">
        <v>1479.5170000000001</v>
      </c>
      <c r="R5205">
        <v>603386</v>
      </c>
      <c r="S5205">
        <v>6.9000000000000006E-2</v>
      </c>
      <c r="T5205">
        <v>4.1820000000000004</v>
      </c>
      <c r="U5205">
        <v>18.132999999999999</v>
      </c>
      <c r="V5205">
        <v>7395</v>
      </c>
      <c r="W5205">
        <v>29</v>
      </c>
      <c r="X5205">
        <f>(MAX(0, (Q5205-1021.45)))*1.1</f>
        <v>503.87370000000004</v>
      </c>
      <c r="Y5205">
        <f>(MAX(0, (W5205-17.83)))*1.1</f>
        <v>12.287000000000003</v>
      </c>
    </row>
    <row r="5206" spans="1:25" x14ac:dyDescent="0.2">
      <c r="A5206" t="s">
        <v>10574</v>
      </c>
      <c r="B5206" t="s">
        <v>1430</v>
      </c>
      <c r="C5206">
        <v>1</v>
      </c>
      <c r="D5206">
        <v>2</v>
      </c>
      <c r="E5206" t="s">
        <v>5532</v>
      </c>
      <c r="F5206">
        <v>296.322</v>
      </c>
      <c r="G5206">
        <v>52.3</v>
      </c>
      <c r="H5206">
        <v>26.701000000000001</v>
      </c>
      <c r="I5206">
        <v>15497.789000000001</v>
      </c>
      <c r="J5206">
        <v>6320406</v>
      </c>
      <c r="K5206">
        <v>12.856</v>
      </c>
      <c r="L5206">
        <v>6.7969999999999997</v>
      </c>
      <c r="M5206">
        <v>3809.5360000000001</v>
      </c>
      <c r="N5206">
        <v>1553629</v>
      </c>
      <c r="O5206">
        <v>3.278</v>
      </c>
      <c r="P5206">
        <v>8.1679999999999993</v>
      </c>
      <c r="Q5206">
        <v>971.31299999999999</v>
      </c>
      <c r="R5206">
        <v>396127</v>
      </c>
      <c r="S5206">
        <v>3.4000000000000002E-2</v>
      </c>
      <c r="T5206">
        <v>2.9340000000000002</v>
      </c>
      <c r="U5206">
        <v>10.004</v>
      </c>
      <c r="V5206">
        <v>4080</v>
      </c>
      <c r="W5206">
        <v>16</v>
      </c>
      <c r="X5206">
        <f t="shared" ref="X5206:X5269" si="176">(MAX(0, (Q5206-1021.45)))*1.1</f>
        <v>0</v>
      </c>
      <c r="Y5206">
        <f t="shared" ref="Y5206:Y5269" si="177">(MAX(0, (W5206-17.83)))*1.1</f>
        <v>0</v>
      </c>
    </row>
    <row r="5207" spans="1:25" x14ac:dyDescent="0.2">
      <c r="A5207" t="s">
        <v>10574</v>
      </c>
      <c r="B5207" t="s">
        <v>1430</v>
      </c>
      <c r="C5207">
        <v>1</v>
      </c>
      <c r="D5207">
        <v>3</v>
      </c>
      <c r="E5207" t="s">
        <v>5533</v>
      </c>
      <c r="F5207">
        <v>337.69</v>
      </c>
      <c r="G5207">
        <v>85.415999999999997</v>
      </c>
      <c r="H5207">
        <v>42.621000000000002</v>
      </c>
      <c r="I5207">
        <v>28844.16</v>
      </c>
      <c r="J5207">
        <v>11763407</v>
      </c>
      <c r="K5207">
        <v>42.502000000000002</v>
      </c>
      <c r="L5207">
        <v>15.401999999999999</v>
      </c>
      <c r="M5207">
        <v>14352.355</v>
      </c>
      <c r="N5207">
        <v>5853268</v>
      </c>
      <c r="O5207">
        <v>22.664999999999999</v>
      </c>
      <c r="P5207">
        <v>33.341000000000001</v>
      </c>
      <c r="Q5207">
        <v>7653.817</v>
      </c>
      <c r="R5207">
        <v>3121428</v>
      </c>
      <c r="S5207">
        <v>0.15</v>
      </c>
      <c r="T5207">
        <v>6.1820000000000004</v>
      </c>
      <c r="U5207">
        <v>50.646999999999998</v>
      </c>
      <c r="V5207">
        <v>20655</v>
      </c>
      <c r="W5207">
        <v>81</v>
      </c>
      <c r="X5207">
        <f t="shared" si="176"/>
        <v>7295.6037000000006</v>
      </c>
      <c r="Y5207">
        <f t="shared" si="177"/>
        <v>69.487000000000009</v>
      </c>
    </row>
    <row r="5208" spans="1:25" x14ac:dyDescent="0.2">
      <c r="A5208" t="s">
        <v>10574</v>
      </c>
      <c r="B5208" t="s">
        <v>1430</v>
      </c>
      <c r="C5208">
        <v>1</v>
      </c>
      <c r="D5208">
        <v>4</v>
      </c>
      <c r="E5208" t="s">
        <v>5534</v>
      </c>
      <c r="F5208">
        <v>100.92</v>
      </c>
      <c r="G5208">
        <v>39.259</v>
      </c>
      <c r="H5208">
        <v>23.347000000000001</v>
      </c>
      <c r="I5208">
        <v>3962.0839999999998</v>
      </c>
      <c r="J5208">
        <v>1615842</v>
      </c>
      <c r="K5208">
        <v>15.273999999999999</v>
      </c>
      <c r="L5208">
        <v>7.55</v>
      </c>
      <c r="M5208">
        <v>1541.4259999999999</v>
      </c>
      <c r="N5208">
        <v>628634</v>
      </c>
      <c r="O5208">
        <v>3.6960000000000002</v>
      </c>
      <c r="P5208">
        <v>9.9190000000000005</v>
      </c>
      <c r="Q5208">
        <v>372.995</v>
      </c>
      <c r="R5208">
        <v>152117</v>
      </c>
      <c r="S5208">
        <v>0.05</v>
      </c>
      <c r="T5208">
        <v>3.5550000000000002</v>
      </c>
      <c r="U5208">
        <v>5.0019999999999998</v>
      </c>
      <c r="V5208">
        <v>2040</v>
      </c>
      <c r="W5208">
        <v>8</v>
      </c>
      <c r="X5208">
        <f t="shared" si="176"/>
        <v>0</v>
      </c>
      <c r="Y5208">
        <f t="shared" si="177"/>
        <v>0</v>
      </c>
    </row>
    <row r="5209" spans="1:25" x14ac:dyDescent="0.2">
      <c r="A5209" t="s">
        <v>10574</v>
      </c>
      <c r="B5209" t="s">
        <v>1430</v>
      </c>
      <c r="C5209">
        <v>1</v>
      </c>
      <c r="D5209">
        <v>5</v>
      </c>
      <c r="E5209" t="s">
        <v>5535</v>
      </c>
      <c r="F5209">
        <v>295.01799999999997</v>
      </c>
      <c r="G5209">
        <v>59.69</v>
      </c>
      <c r="H5209">
        <v>35.74</v>
      </c>
      <c r="I5209">
        <v>17609.727999999999</v>
      </c>
      <c r="J5209">
        <v>7181710</v>
      </c>
      <c r="K5209">
        <v>28.847999999999999</v>
      </c>
      <c r="L5209">
        <v>11.5</v>
      </c>
      <c r="M5209">
        <v>8510.7039999999997</v>
      </c>
      <c r="N5209">
        <v>3470889</v>
      </c>
      <c r="O5209">
        <v>10.35</v>
      </c>
      <c r="P5209">
        <v>22.05</v>
      </c>
      <c r="Q5209">
        <v>3053.5210000000002</v>
      </c>
      <c r="R5209">
        <v>1245306</v>
      </c>
      <c r="S5209">
        <v>7.8E-2</v>
      </c>
      <c r="T5209">
        <v>4.4710000000000001</v>
      </c>
      <c r="U5209">
        <v>23.135000000000002</v>
      </c>
      <c r="V5209">
        <v>9435</v>
      </c>
      <c r="W5209">
        <v>37</v>
      </c>
      <c r="X5209">
        <f t="shared" si="176"/>
        <v>2235.2781000000004</v>
      </c>
      <c r="Y5209">
        <f t="shared" si="177"/>
        <v>21.087000000000003</v>
      </c>
    </row>
    <row r="5210" spans="1:25" x14ac:dyDescent="0.2">
      <c r="A5210" t="s">
        <v>10574</v>
      </c>
      <c r="B5210" t="s">
        <v>1430</v>
      </c>
      <c r="C5210">
        <v>1</v>
      </c>
      <c r="D5210">
        <v>6</v>
      </c>
      <c r="E5210" t="s">
        <v>5536</v>
      </c>
      <c r="F5210">
        <v>148.21299999999999</v>
      </c>
      <c r="G5210">
        <v>75.688000000000002</v>
      </c>
      <c r="H5210">
        <v>34.792999999999999</v>
      </c>
      <c r="I5210">
        <v>11217.874</v>
      </c>
      <c r="J5210">
        <v>4574944</v>
      </c>
      <c r="K5210">
        <v>14.763</v>
      </c>
      <c r="L5210">
        <v>7.0380000000000003</v>
      </c>
      <c r="M5210">
        <v>2188.12</v>
      </c>
      <c r="N5210">
        <v>892373</v>
      </c>
      <c r="O5210">
        <v>3.8559999999999999</v>
      </c>
      <c r="P5210">
        <v>9.6969999999999992</v>
      </c>
      <c r="Q5210">
        <v>571.447</v>
      </c>
      <c r="R5210">
        <v>233051</v>
      </c>
      <c r="S5210">
        <v>4.5999999999999999E-2</v>
      </c>
      <c r="T5210">
        <v>3.44</v>
      </c>
      <c r="U5210">
        <v>6.8780000000000001</v>
      </c>
      <c r="V5210">
        <v>2805</v>
      </c>
      <c r="W5210">
        <v>11</v>
      </c>
      <c r="X5210">
        <f t="shared" si="176"/>
        <v>0</v>
      </c>
      <c r="Y5210">
        <f t="shared" si="177"/>
        <v>0</v>
      </c>
    </row>
    <row r="5211" spans="1:25" x14ac:dyDescent="0.2">
      <c r="A5211" t="s">
        <v>10574</v>
      </c>
      <c r="B5211" t="s">
        <v>1430</v>
      </c>
      <c r="C5211">
        <v>1</v>
      </c>
      <c r="D5211">
        <v>8</v>
      </c>
      <c r="E5211" t="s">
        <v>5537</v>
      </c>
      <c r="F5211">
        <v>316.32600000000002</v>
      </c>
      <c r="G5211">
        <v>56.253999999999998</v>
      </c>
      <c r="H5211">
        <v>30.582000000000001</v>
      </c>
      <c r="I5211">
        <v>17794.617999999999</v>
      </c>
      <c r="J5211">
        <v>7257113</v>
      </c>
      <c r="K5211">
        <v>32.015000000000001</v>
      </c>
      <c r="L5211">
        <v>12.121</v>
      </c>
      <c r="M5211">
        <v>10127.287</v>
      </c>
      <c r="N5211">
        <v>4130174</v>
      </c>
      <c r="O5211">
        <v>20.481999999999999</v>
      </c>
      <c r="P5211">
        <v>31.398</v>
      </c>
      <c r="Q5211">
        <v>6478.8590000000004</v>
      </c>
      <c r="R5211">
        <v>2642249</v>
      </c>
      <c r="S5211">
        <v>0.19400000000000001</v>
      </c>
      <c r="T5211">
        <v>7.0259999999999998</v>
      </c>
      <c r="U5211">
        <v>61.276000000000003</v>
      </c>
      <c r="V5211">
        <v>24990</v>
      </c>
      <c r="W5211">
        <v>98</v>
      </c>
      <c r="X5211">
        <f t="shared" si="176"/>
        <v>6003.1499000000013</v>
      </c>
      <c r="Y5211">
        <f t="shared" si="177"/>
        <v>88.187000000000012</v>
      </c>
    </row>
    <row r="5212" spans="1:25" x14ac:dyDescent="0.2">
      <c r="A5212" t="s">
        <v>10574</v>
      </c>
      <c r="B5212" t="s">
        <v>1430</v>
      </c>
      <c r="C5212">
        <v>1</v>
      </c>
      <c r="D5212">
        <v>10</v>
      </c>
      <c r="E5212" t="s">
        <v>5538</v>
      </c>
      <c r="F5212">
        <v>68.349999999999994</v>
      </c>
      <c r="G5212">
        <v>76.289000000000001</v>
      </c>
      <c r="H5212">
        <v>40.18</v>
      </c>
      <c r="I5212">
        <v>5214.3379999999997</v>
      </c>
      <c r="J5212">
        <v>2126544</v>
      </c>
      <c r="K5212">
        <v>19.690999999999999</v>
      </c>
      <c r="L5212">
        <v>7.0179999999999998</v>
      </c>
      <c r="M5212">
        <v>1345.8820000000001</v>
      </c>
      <c r="N5212">
        <v>548886</v>
      </c>
      <c r="O5212">
        <v>3.8220000000000001</v>
      </c>
      <c r="P5212">
        <v>6.859</v>
      </c>
      <c r="Q5212">
        <v>261.21199999999999</v>
      </c>
      <c r="R5212">
        <v>106529</v>
      </c>
      <c r="S5212">
        <v>4.5999999999999999E-2</v>
      </c>
      <c r="T5212">
        <v>3.415</v>
      </c>
      <c r="U5212">
        <v>3.1259999999999999</v>
      </c>
      <c r="V5212">
        <v>1275</v>
      </c>
      <c r="W5212">
        <v>5</v>
      </c>
      <c r="X5212">
        <f t="shared" si="176"/>
        <v>0</v>
      </c>
      <c r="Y5212">
        <f t="shared" si="177"/>
        <v>0</v>
      </c>
    </row>
    <row r="5213" spans="1:25" x14ac:dyDescent="0.2">
      <c r="A5213" t="s">
        <v>10574</v>
      </c>
      <c r="B5213" t="s">
        <v>1430</v>
      </c>
      <c r="C5213">
        <v>1</v>
      </c>
      <c r="D5213">
        <v>11</v>
      </c>
      <c r="E5213" t="s">
        <v>5539</v>
      </c>
      <c r="F5213">
        <v>345.19400000000002</v>
      </c>
      <c r="G5213">
        <v>48.444000000000003</v>
      </c>
      <c r="H5213">
        <v>30.120999999999999</v>
      </c>
      <c r="I5213">
        <v>16722.403999999999</v>
      </c>
      <c r="J5213">
        <v>6819836</v>
      </c>
      <c r="K5213">
        <v>33.444000000000003</v>
      </c>
      <c r="L5213">
        <v>13.738</v>
      </c>
      <c r="M5213">
        <v>11544.665000000001</v>
      </c>
      <c r="N5213">
        <v>4708218</v>
      </c>
      <c r="O5213">
        <v>14.053000000000001</v>
      </c>
      <c r="P5213">
        <v>25.353999999999999</v>
      </c>
      <c r="Q5213">
        <v>4850.8450000000003</v>
      </c>
      <c r="R5213">
        <v>1978302</v>
      </c>
      <c r="S5213">
        <v>0.152</v>
      </c>
      <c r="T5213">
        <v>6.2270000000000003</v>
      </c>
      <c r="U5213">
        <v>52.521999999999998</v>
      </c>
      <c r="V5213">
        <v>21420</v>
      </c>
      <c r="W5213">
        <v>84</v>
      </c>
      <c r="X5213">
        <f t="shared" si="176"/>
        <v>4212.3345000000008</v>
      </c>
      <c r="Y5213">
        <f t="shared" si="177"/>
        <v>72.787000000000006</v>
      </c>
    </row>
    <row r="5214" spans="1:25" x14ac:dyDescent="0.2">
      <c r="A5214" t="s">
        <v>10574</v>
      </c>
      <c r="B5214" t="s">
        <v>1430</v>
      </c>
      <c r="C5214">
        <v>1</v>
      </c>
      <c r="D5214">
        <v>12</v>
      </c>
      <c r="E5214" t="s">
        <v>5540</v>
      </c>
      <c r="F5214">
        <v>343.404</v>
      </c>
      <c r="G5214">
        <v>85.765000000000001</v>
      </c>
      <c r="H5214">
        <v>42.256</v>
      </c>
      <c r="I5214">
        <v>29451.983</v>
      </c>
      <c r="J5214">
        <v>12011293</v>
      </c>
      <c r="K5214">
        <v>46.444000000000003</v>
      </c>
      <c r="L5214">
        <v>18.199000000000002</v>
      </c>
      <c r="M5214">
        <v>15948.922</v>
      </c>
      <c r="N5214">
        <v>6504390</v>
      </c>
      <c r="O5214">
        <v>24.667000000000002</v>
      </c>
      <c r="P5214">
        <v>35.69</v>
      </c>
      <c r="Q5214">
        <v>8470.5889999999999</v>
      </c>
      <c r="R5214">
        <v>3454529</v>
      </c>
      <c r="S5214">
        <v>0.107</v>
      </c>
      <c r="T5214">
        <v>5.2329999999999997</v>
      </c>
      <c r="U5214">
        <v>36.890999999999998</v>
      </c>
      <c r="V5214">
        <v>15045</v>
      </c>
      <c r="W5214">
        <v>59</v>
      </c>
      <c r="X5214">
        <f t="shared" si="176"/>
        <v>8194.0529000000006</v>
      </c>
      <c r="Y5214">
        <f t="shared" si="177"/>
        <v>45.287000000000006</v>
      </c>
    </row>
    <row r="5215" spans="1:25" x14ac:dyDescent="0.2">
      <c r="A5215" t="s">
        <v>10574</v>
      </c>
      <c r="B5215" t="s">
        <v>1430</v>
      </c>
      <c r="C5215">
        <v>1</v>
      </c>
      <c r="D5215">
        <v>13</v>
      </c>
      <c r="E5215" t="s">
        <v>5541</v>
      </c>
      <c r="F5215">
        <v>286.51400000000001</v>
      </c>
      <c r="G5215">
        <v>75.539000000000001</v>
      </c>
      <c r="H5215">
        <v>44.561</v>
      </c>
      <c r="I5215">
        <v>21642.907999999999</v>
      </c>
      <c r="J5215">
        <v>8826547</v>
      </c>
      <c r="K5215">
        <v>30.05</v>
      </c>
      <c r="L5215">
        <v>10.694000000000001</v>
      </c>
      <c r="M5215">
        <v>8609.6650000000009</v>
      </c>
      <c r="N5215">
        <v>3511248</v>
      </c>
      <c r="O5215">
        <v>13.566000000000001</v>
      </c>
      <c r="P5215">
        <v>24.074000000000002</v>
      </c>
      <c r="Q5215">
        <v>3886.8510000000001</v>
      </c>
      <c r="R5215">
        <v>1585160</v>
      </c>
      <c r="S5215">
        <v>9.1999999999999998E-2</v>
      </c>
      <c r="T5215">
        <v>4.8339999999999996</v>
      </c>
      <c r="U5215">
        <v>26.260999999999999</v>
      </c>
      <c r="V5215">
        <v>10710</v>
      </c>
      <c r="W5215">
        <v>42</v>
      </c>
      <c r="X5215">
        <f t="shared" si="176"/>
        <v>3151.9411</v>
      </c>
      <c r="Y5215">
        <f t="shared" si="177"/>
        <v>26.587000000000003</v>
      </c>
    </row>
    <row r="5216" spans="1:25" x14ac:dyDescent="0.2">
      <c r="A5216" t="s">
        <v>10574</v>
      </c>
      <c r="B5216" t="s">
        <v>1430</v>
      </c>
      <c r="C5216">
        <v>1</v>
      </c>
      <c r="D5216">
        <v>15</v>
      </c>
      <c r="E5216" t="s">
        <v>5542</v>
      </c>
      <c r="F5216">
        <v>246.50200000000001</v>
      </c>
      <c r="G5216">
        <v>53.933999999999997</v>
      </c>
      <c r="H5216">
        <v>34.128999999999998</v>
      </c>
      <c r="I5216">
        <v>13294.79</v>
      </c>
      <c r="J5216">
        <v>5421965</v>
      </c>
      <c r="K5216">
        <v>15.904</v>
      </c>
      <c r="L5216">
        <v>7.5410000000000004</v>
      </c>
      <c r="M5216">
        <v>3920.299</v>
      </c>
      <c r="N5216">
        <v>1598801</v>
      </c>
      <c r="O5216">
        <v>3.976</v>
      </c>
      <c r="P5216">
        <v>9.1020000000000003</v>
      </c>
      <c r="Q5216">
        <v>979.98599999999999</v>
      </c>
      <c r="R5216">
        <v>399664</v>
      </c>
      <c r="S5216">
        <v>5.6000000000000001E-2</v>
      </c>
      <c r="T5216">
        <v>3.7719999999999998</v>
      </c>
      <c r="U5216">
        <v>13.756</v>
      </c>
      <c r="V5216">
        <v>5610</v>
      </c>
      <c r="W5216">
        <v>22</v>
      </c>
      <c r="X5216">
        <f t="shared" si="176"/>
        <v>0</v>
      </c>
      <c r="Y5216">
        <f t="shared" si="177"/>
        <v>4.5870000000000024</v>
      </c>
    </row>
    <row r="5217" spans="1:25" x14ac:dyDescent="0.2">
      <c r="A5217" t="s">
        <v>10574</v>
      </c>
      <c r="B5217" t="s">
        <v>1430</v>
      </c>
      <c r="C5217">
        <v>1</v>
      </c>
      <c r="D5217">
        <v>16</v>
      </c>
      <c r="E5217" t="s">
        <v>5543</v>
      </c>
      <c r="F5217">
        <v>314.916</v>
      </c>
      <c r="G5217">
        <v>59.493000000000002</v>
      </c>
      <c r="H5217">
        <v>32.484999999999999</v>
      </c>
      <c r="I5217">
        <v>18735.378000000001</v>
      </c>
      <c r="J5217">
        <v>7640780</v>
      </c>
      <c r="K5217">
        <v>40.741</v>
      </c>
      <c r="L5217">
        <v>18.273</v>
      </c>
      <c r="M5217">
        <v>12829.999</v>
      </c>
      <c r="N5217">
        <v>5232411</v>
      </c>
      <c r="O5217">
        <v>13.61</v>
      </c>
      <c r="P5217">
        <v>26.11</v>
      </c>
      <c r="Q5217">
        <v>4286.107</v>
      </c>
      <c r="R5217">
        <v>1747987</v>
      </c>
      <c r="S5217">
        <v>0.13500000000000001</v>
      </c>
      <c r="T5217">
        <v>5.8659999999999997</v>
      </c>
      <c r="U5217">
        <v>42.518000000000001</v>
      </c>
      <c r="V5217">
        <v>17340</v>
      </c>
      <c r="W5217">
        <v>68</v>
      </c>
      <c r="X5217">
        <f t="shared" si="176"/>
        <v>3591.1227000000003</v>
      </c>
      <c r="Y5217">
        <f t="shared" si="177"/>
        <v>55.187000000000005</v>
      </c>
    </row>
    <row r="5218" spans="1:25" x14ac:dyDescent="0.2">
      <c r="A5218" t="s">
        <v>10574</v>
      </c>
      <c r="B5218" t="s">
        <v>1430</v>
      </c>
      <c r="C5218">
        <v>1</v>
      </c>
      <c r="D5218">
        <v>17</v>
      </c>
      <c r="E5218" t="s">
        <v>5544</v>
      </c>
      <c r="F5218">
        <v>248.65700000000001</v>
      </c>
      <c r="G5218">
        <v>63.368000000000002</v>
      </c>
      <c r="H5218">
        <v>38.530999999999999</v>
      </c>
      <c r="I5218">
        <v>15756.936</v>
      </c>
      <c r="J5218">
        <v>6426093</v>
      </c>
      <c r="K5218">
        <v>16.148</v>
      </c>
      <c r="L5218">
        <v>9.0779999999999994</v>
      </c>
      <c r="M5218">
        <v>4015.357</v>
      </c>
      <c r="N5218">
        <v>1637568</v>
      </c>
      <c r="O5218">
        <v>4.17</v>
      </c>
      <c r="P5218">
        <v>10.273</v>
      </c>
      <c r="Q5218">
        <v>1036.8879999999999</v>
      </c>
      <c r="R5218">
        <v>422870</v>
      </c>
      <c r="S5218">
        <v>5.2999999999999999E-2</v>
      </c>
      <c r="T5218">
        <v>3.669</v>
      </c>
      <c r="U5218">
        <v>13.131</v>
      </c>
      <c r="V5218">
        <v>5355</v>
      </c>
      <c r="W5218">
        <v>21</v>
      </c>
      <c r="X5218">
        <f t="shared" si="176"/>
        <v>16.981799999999865</v>
      </c>
      <c r="Y5218">
        <f t="shared" si="177"/>
        <v>3.4870000000000023</v>
      </c>
    </row>
    <row r="5219" spans="1:25" x14ac:dyDescent="0.2">
      <c r="A5219" t="s">
        <v>10574</v>
      </c>
      <c r="B5219" t="s">
        <v>1430</v>
      </c>
      <c r="C5219">
        <v>1</v>
      </c>
      <c r="D5219">
        <v>20</v>
      </c>
      <c r="E5219" t="s">
        <v>5545</v>
      </c>
      <c r="F5219">
        <v>191.476</v>
      </c>
      <c r="G5219">
        <v>45.634</v>
      </c>
      <c r="H5219">
        <v>22.08</v>
      </c>
      <c r="I5219">
        <v>8737.8989999999994</v>
      </c>
      <c r="J5219">
        <v>3563545</v>
      </c>
      <c r="K5219">
        <v>26.559000000000001</v>
      </c>
      <c r="L5219">
        <v>12.372</v>
      </c>
      <c r="M5219">
        <v>5085.4350000000004</v>
      </c>
      <c r="N5219">
        <v>2073974</v>
      </c>
      <c r="O5219">
        <v>6.8769999999999998</v>
      </c>
      <c r="P5219">
        <v>14.243</v>
      </c>
      <c r="Q5219">
        <v>1316.693</v>
      </c>
      <c r="R5219">
        <v>536982</v>
      </c>
      <c r="S5219">
        <v>0.10100000000000001</v>
      </c>
      <c r="T5219">
        <v>5.08</v>
      </c>
      <c r="U5219">
        <v>19.382999999999999</v>
      </c>
      <c r="V5219">
        <v>7905</v>
      </c>
      <c r="W5219">
        <v>31</v>
      </c>
      <c r="X5219">
        <f t="shared" si="176"/>
        <v>324.76729999999998</v>
      </c>
      <c r="Y5219">
        <f t="shared" si="177"/>
        <v>14.487000000000004</v>
      </c>
    </row>
    <row r="5220" spans="1:25" x14ac:dyDescent="0.2">
      <c r="A5220" t="s">
        <v>10574</v>
      </c>
      <c r="B5220" t="s">
        <v>1430</v>
      </c>
      <c r="C5220">
        <v>1</v>
      </c>
      <c r="D5220">
        <v>21</v>
      </c>
      <c r="E5220" t="s">
        <v>5546</v>
      </c>
      <c r="F5220">
        <v>280.72199999999998</v>
      </c>
      <c r="G5220">
        <v>66.191999999999993</v>
      </c>
      <c r="H5220">
        <v>39.606999999999999</v>
      </c>
      <c r="I5220">
        <v>18581.496999999999</v>
      </c>
      <c r="J5220">
        <v>7578023</v>
      </c>
      <c r="K5220">
        <v>16.536999999999999</v>
      </c>
      <c r="L5220">
        <v>10.955</v>
      </c>
      <c r="M5220">
        <v>4642.2579999999998</v>
      </c>
      <c r="N5220">
        <v>1893235</v>
      </c>
      <c r="O5220">
        <v>11.352</v>
      </c>
      <c r="P5220">
        <v>23.53</v>
      </c>
      <c r="Q5220">
        <v>3186.692</v>
      </c>
      <c r="R5220">
        <v>1299617</v>
      </c>
      <c r="S5220">
        <v>9.8000000000000004E-2</v>
      </c>
      <c r="T5220">
        <v>4.9980000000000002</v>
      </c>
      <c r="U5220">
        <v>27.512</v>
      </c>
      <c r="V5220">
        <v>11220</v>
      </c>
      <c r="W5220">
        <v>44</v>
      </c>
      <c r="X5220">
        <f t="shared" si="176"/>
        <v>2381.7662000000005</v>
      </c>
      <c r="Y5220">
        <f t="shared" si="177"/>
        <v>28.787000000000003</v>
      </c>
    </row>
    <row r="5221" spans="1:25" x14ac:dyDescent="0.2">
      <c r="A5221" t="s">
        <v>10574</v>
      </c>
      <c r="B5221" t="s">
        <v>1430</v>
      </c>
      <c r="C5221">
        <v>1</v>
      </c>
      <c r="D5221">
        <v>23</v>
      </c>
      <c r="E5221" t="s">
        <v>5547</v>
      </c>
      <c r="F5221">
        <v>253.83799999999999</v>
      </c>
      <c r="G5221">
        <v>76.352999999999994</v>
      </c>
      <c r="H5221">
        <v>38.362000000000002</v>
      </c>
      <c r="I5221">
        <v>19381.219000000001</v>
      </c>
      <c r="J5221">
        <v>7904171</v>
      </c>
      <c r="K5221">
        <v>5.48</v>
      </c>
      <c r="L5221">
        <v>3.1110000000000002</v>
      </c>
      <c r="M5221">
        <v>1390.979</v>
      </c>
      <c r="N5221">
        <v>567278</v>
      </c>
      <c r="O5221">
        <v>4.9329999999999998</v>
      </c>
      <c r="P5221">
        <v>12.891999999999999</v>
      </c>
      <c r="Q5221">
        <v>1252.268</v>
      </c>
      <c r="R5221">
        <v>510708</v>
      </c>
      <c r="S5221">
        <v>6.2E-2</v>
      </c>
      <c r="T5221">
        <v>3.9620000000000002</v>
      </c>
      <c r="U5221">
        <v>15.632</v>
      </c>
      <c r="V5221">
        <v>6375</v>
      </c>
      <c r="W5221">
        <v>25</v>
      </c>
      <c r="X5221">
        <f t="shared" si="176"/>
        <v>253.8998</v>
      </c>
      <c r="Y5221">
        <f t="shared" si="177"/>
        <v>7.8870000000000022</v>
      </c>
    </row>
    <row r="5222" spans="1:25" x14ac:dyDescent="0.2">
      <c r="A5222" t="s">
        <v>10574</v>
      </c>
      <c r="B5222" t="s">
        <v>1430</v>
      </c>
      <c r="C5222">
        <v>1</v>
      </c>
      <c r="D5222">
        <v>24</v>
      </c>
      <c r="E5222" t="s">
        <v>5548</v>
      </c>
      <c r="F5222">
        <v>198.06700000000001</v>
      </c>
      <c r="G5222">
        <v>39.534999999999997</v>
      </c>
      <c r="H5222">
        <v>30.645</v>
      </c>
      <c r="I5222">
        <v>7830.6719999999996</v>
      </c>
      <c r="J5222">
        <v>3193554</v>
      </c>
      <c r="K5222">
        <v>29.495000000000001</v>
      </c>
      <c r="L5222">
        <v>11.590999999999999</v>
      </c>
      <c r="M5222">
        <v>5842.0630000000001</v>
      </c>
      <c r="N5222">
        <v>2382547</v>
      </c>
      <c r="O5222">
        <v>20.544</v>
      </c>
      <c r="P5222">
        <v>33.484999999999999</v>
      </c>
      <c r="Q5222">
        <v>4069.0140000000001</v>
      </c>
      <c r="R5222">
        <v>1659451</v>
      </c>
      <c r="S5222">
        <v>0.13300000000000001</v>
      </c>
      <c r="T5222">
        <v>5.8129999999999997</v>
      </c>
      <c r="U5222">
        <v>26.260999999999999</v>
      </c>
      <c r="V5222">
        <v>10710</v>
      </c>
      <c r="W5222">
        <v>42</v>
      </c>
      <c r="X5222">
        <f t="shared" si="176"/>
        <v>3352.3204000000005</v>
      </c>
      <c r="Y5222">
        <f t="shared" si="177"/>
        <v>26.587000000000003</v>
      </c>
    </row>
    <row r="5223" spans="1:25" x14ac:dyDescent="0.2">
      <c r="A5223" t="s">
        <v>10574</v>
      </c>
      <c r="B5223" t="s">
        <v>1430</v>
      </c>
      <c r="C5223">
        <v>1</v>
      </c>
      <c r="D5223">
        <v>25</v>
      </c>
      <c r="E5223" t="s">
        <v>5549</v>
      </c>
      <c r="F5223">
        <v>305.262</v>
      </c>
      <c r="G5223">
        <v>80.718999999999994</v>
      </c>
      <c r="H5223">
        <v>36.024999999999999</v>
      </c>
      <c r="I5223">
        <v>24640.419000000002</v>
      </c>
      <c r="J5223">
        <v>10049011</v>
      </c>
      <c r="K5223">
        <v>29.067</v>
      </c>
      <c r="L5223">
        <v>11.664999999999999</v>
      </c>
      <c r="M5223">
        <v>8873.0329999999994</v>
      </c>
      <c r="N5223">
        <v>3618656</v>
      </c>
      <c r="O5223">
        <v>16.202999999999999</v>
      </c>
      <c r="P5223">
        <v>30.82</v>
      </c>
      <c r="Q5223">
        <v>4946.1059999999998</v>
      </c>
      <c r="R5223">
        <v>2017152</v>
      </c>
      <c r="S5223">
        <v>0.113</v>
      </c>
      <c r="T5223">
        <v>5.359</v>
      </c>
      <c r="U5223">
        <v>34.39</v>
      </c>
      <c r="V5223">
        <v>14025</v>
      </c>
      <c r="W5223">
        <v>55</v>
      </c>
      <c r="X5223">
        <f t="shared" si="176"/>
        <v>4317.1216000000004</v>
      </c>
      <c r="Y5223">
        <f t="shared" si="177"/>
        <v>40.887000000000008</v>
      </c>
    </row>
    <row r="5224" spans="1:25" x14ac:dyDescent="0.2">
      <c r="A5224" t="s">
        <v>10574</v>
      </c>
      <c r="B5224" t="s">
        <v>1430</v>
      </c>
      <c r="C5224">
        <v>1</v>
      </c>
      <c r="D5224">
        <v>26</v>
      </c>
      <c r="E5224" t="s">
        <v>5550</v>
      </c>
      <c r="F5224">
        <v>264.38200000000001</v>
      </c>
      <c r="G5224">
        <v>73.230999999999995</v>
      </c>
      <c r="H5224">
        <v>39.859000000000002</v>
      </c>
      <c r="I5224">
        <v>19361.056</v>
      </c>
      <c r="J5224">
        <v>7895948</v>
      </c>
      <c r="K5224">
        <v>30.635999999999999</v>
      </c>
      <c r="L5224">
        <v>15.53</v>
      </c>
      <c r="M5224">
        <v>8099.5290000000005</v>
      </c>
      <c r="N5224">
        <v>3303201</v>
      </c>
      <c r="O5224">
        <v>5.2229999999999999</v>
      </c>
      <c r="P5224">
        <v>14.27</v>
      </c>
      <c r="Q5224">
        <v>1380.9459999999999</v>
      </c>
      <c r="R5224">
        <v>563186</v>
      </c>
      <c r="S5224">
        <v>6.0999999999999999E-2</v>
      </c>
      <c r="T5224">
        <v>3.9590000000000001</v>
      </c>
      <c r="U5224">
        <v>16.257000000000001</v>
      </c>
      <c r="V5224">
        <v>6630</v>
      </c>
      <c r="W5224">
        <v>26</v>
      </c>
      <c r="X5224">
        <f t="shared" si="176"/>
        <v>395.4455999999999</v>
      </c>
      <c r="Y5224">
        <f t="shared" si="177"/>
        <v>8.9870000000000019</v>
      </c>
    </row>
    <row r="5225" spans="1:25" x14ac:dyDescent="0.2">
      <c r="A5225" t="s">
        <v>10574</v>
      </c>
      <c r="B5225" t="s">
        <v>1430</v>
      </c>
      <c r="C5225">
        <v>1</v>
      </c>
      <c r="D5225">
        <v>27</v>
      </c>
      <c r="E5225" t="s">
        <v>2659</v>
      </c>
      <c r="F5225">
        <v>300.08600000000001</v>
      </c>
      <c r="G5225">
        <v>76.305999999999997</v>
      </c>
      <c r="H5225">
        <v>33.796999999999997</v>
      </c>
      <c r="I5225">
        <v>22898.312000000002</v>
      </c>
      <c r="J5225">
        <v>9338534</v>
      </c>
      <c r="K5225">
        <v>43.024000000000001</v>
      </c>
      <c r="L5225">
        <v>19.34</v>
      </c>
      <c r="M5225">
        <v>12910.834999999999</v>
      </c>
      <c r="N5225">
        <v>5265378</v>
      </c>
      <c r="O5225">
        <v>8.7789999999999999</v>
      </c>
      <c r="P5225">
        <v>18.242000000000001</v>
      </c>
      <c r="Q5225">
        <v>2634.4110000000001</v>
      </c>
      <c r="R5225">
        <v>1074382</v>
      </c>
      <c r="S5225">
        <v>0.125</v>
      </c>
      <c r="T5225">
        <v>5.6449999999999996</v>
      </c>
      <c r="U5225">
        <v>37.515999999999998</v>
      </c>
      <c r="V5225">
        <v>15300</v>
      </c>
      <c r="W5225">
        <v>60</v>
      </c>
      <c r="X5225">
        <f t="shared" si="176"/>
        <v>1774.2571000000003</v>
      </c>
      <c r="Y5225">
        <f t="shared" si="177"/>
        <v>46.387000000000008</v>
      </c>
    </row>
    <row r="5226" spans="1:25" x14ac:dyDescent="0.2">
      <c r="A5226" t="s">
        <v>10574</v>
      </c>
      <c r="B5226" t="s">
        <v>1430</v>
      </c>
      <c r="C5226">
        <v>1</v>
      </c>
      <c r="D5226">
        <v>28</v>
      </c>
      <c r="E5226" t="s">
        <v>5551</v>
      </c>
      <c r="F5226">
        <v>275.863</v>
      </c>
      <c r="G5226">
        <v>41.777000000000001</v>
      </c>
      <c r="H5226">
        <v>30.827000000000002</v>
      </c>
      <c r="I5226">
        <v>11524.575999999999</v>
      </c>
      <c r="J5226">
        <v>4700025</v>
      </c>
      <c r="K5226">
        <v>31.846</v>
      </c>
      <c r="L5226">
        <v>11.291</v>
      </c>
      <c r="M5226">
        <v>8785.1029999999992</v>
      </c>
      <c r="N5226">
        <v>3582796</v>
      </c>
      <c r="O5226">
        <v>19.268000000000001</v>
      </c>
      <c r="P5226">
        <v>30.536000000000001</v>
      </c>
      <c r="Q5226">
        <v>5315.4570000000003</v>
      </c>
      <c r="R5226">
        <v>2167783</v>
      </c>
      <c r="S5226">
        <v>0.17499999999999999</v>
      </c>
      <c r="T5226">
        <v>6.6689999999999996</v>
      </c>
      <c r="U5226">
        <v>48.145000000000003</v>
      </c>
      <c r="V5226">
        <v>19635</v>
      </c>
      <c r="W5226">
        <v>77</v>
      </c>
      <c r="X5226">
        <f t="shared" si="176"/>
        <v>4723.4077000000007</v>
      </c>
      <c r="Y5226">
        <f t="shared" si="177"/>
        <v>65.087000000000003</v>
      </c>
    </row>
    <row r="5227" spans="1:25" x14ac:dyDescent="0.2">
      <c r="A5227" t="s">
        <v>10574</v>
      </c>
      <c r="B5227" t="s">
        <v>1430</v>
      </c>
      <c r="C5227">
        <v>1</v>
      </c>
      <c r="D5227">
        <v>29</v>
      </c>
      <c r="E5227" t="s">
        <v>5552</v>
      </c>
      <c r="F5227">
        <v>316.79899999999998</v>
      </c>
      <c r="G5227">
        <v>68.406999999999996</v>
      </c>
      <c r="H5227">
        <v>36.807000000000002</v>
      </c>
      <c r="I5227">
        <v>21671.407999999999</v>
      </c>
      <c r="J5227">
        <v>8838170</v>
      </c>
      <c r="K5227">
        <v>43.402999999999999</v>
      </c>
      <c r="L5227">
        <v>14.868</v>
      </c>
      <c r="M5227">
        <v>13750.136</v>
      </c>
      <c r="N5227">
        <v>5607667</v>
      </c>
      <c r="O5227">
        <v>29.739000000000001</v>
      </c>
      <c r="P5227">
        <v>43.462000000000003</v>
      </c>
      <c r="Q5227">
        <v>9421.3619999999992</v>
      </c>
      <c r="R5227">
        <v>3842279</v>
      </c>
      <c r="S5227">
        <v>0.113</v>
      </c>
      <c r="T5227">
        <v>5.3550000000000004</v>
      </c>
      <c r="U5227">
        <v>35.64</v>
      </c>
      <c r="V5227">
        <v>14535</v>
      </c>
      <c r="W5227">
        <v>57</v>
      </c>
      <c r="X5227">
        <f t="shared" si="176"/>
        <v>9239.9031999999988</v>
      </c>
      <c r="Y5227">
        <f t="shared" si="177"/>
        <v>43.087000000000003</v>
      </c>
    </row>
    <row r="5228" spans="1:25" x14ac:dyDescent="0.2">
      <c r="A5228" t="s">
        <v>10574</v>
      </c>
      <c r="B5228" t="s">
        <v>1430</v>
      </c>
      <c r="C5228">
        <v>1</v>
      </c>
      <c r="D5228">
        <v>32</v>
      </c>
      <c r="E5228" t="s">
        <v>5553</v>
      </c>
      <c r="F5228">
        <v>235.446</v>
      </c>
      <c r="G5228">
        <v>72.058999999999997</v>
      </c>
      <c r="H5228">
        <v>36.061999999999998</v>
      </c>
      <c r="I5228">
        <v>16966.093000000001</v>
      </c>
      <c r="J5228">
        <v>6919219</v>
      </c>
      <c r="K5228">
        <v>15.525</v>
      </c>
      <c r="L5228">
        <v>7.774</v>
      </c>
      <c r="M5228">
        <v>3655.2280000000001</v>
      </c>
      <c r="N5228">
        <v>1490698</v>
      </c>
      <c r="O5228">
        <v>5.41</v>
      </c>
      <c r="P5228">
        <v>11.816000000000001</v>
      </c>
      <c r="Q5228">
        <v>1273.748</v>
      </c>
      <c r="R5228">
        <v>519468</v>
      </c>
      <c r="S5228">
        <v>0.08</v>
      </c>
      <c r="T5228">
        <v>4.5069999999999997</v>
      </c>
      <c r="U5228">
        <v>18.757999999999999</v>
      </c>
      <c r="V5228">
        <v>7650</v>
      </c>
      <c r="W5228">
        <v>30</v>
      </c>
      <c r="X5228">
        <f t="shared" si="176"/>
        <v>277.52780000000001</v>
      </c>
      <c r="Y5228">
        <f t="shared" si="177"/>
        <v>13.387000000000002</v>
      </c>
    </row>
    <row r="5229" spans="1:25" x14ac:dyDescent="0.2">
      <c r="A5229" t="s">
        <v>10574</v>
      </c>
      <c r="B5229" t="s">
        <v>1430</v>
      </c>
      <c r="C5229">
        <v>1</v>
      </c>
      <c r="D5229">
        <v>33</v>
      </c>
      <c r="E5229" t="s">
        <v>5554</v>
      </c>
      <c r="F5229">
        <v>173.20599999999999</v>
      </c>
      <c r="G5229">
        <v>50.177</v>
      </c>
      <c r="H5229">
        <v>30.385999999999999</v>
      </c>
      <c r="I5229">
        <v>8690.9619999999995</v>
      </c>
      <c r="J5229">
        <v>3544403</v>
      </c>
      <c r="K5229">
        <v>32.664999999999999</v>
      </c>
      <c r="L5229">
        <v>14.448</v>
      </c>
      <c r="M5229">
        <v>5657.8549999999996</v>
      </c>
      <c r="N5229">
        <v>2307422</v>
      </c>
      <c r="O5229">
        <v>18.510999999999999</v>
      </c>
      <c r="P5229">
        <v>27.838999999999999</v>
      </c>
      <c r="Q5229">
        <v>3206.1979999999999</v>
      </c>
      <c r="R5229">
        <v>1307572</v>
      </c>
      <c r="S5229">
        <v>0.184</v>
      </c>
      <c r="T5229">
        <v>6.8490000000000002</v>
      </c>
      <c r="U5229">
        <v>31.888999999999999</v>
      </c>
      <c r="V5229">
        <v>13005</v>
      </c>
      <c r="W5229">
        <v>51</v>
      </c>
      <c r="X5229">
        <f t="shared" si="176"/>
        <v>2403.2227999999996</v>
      </c>
      <c r="Y5229">
        <f t="shared" si="177"/>
        <v>36.487000000000002</v>
      </c>
    </row>
    <row r="5230" spans="1:25" x14ac:dyDescent="0.2">
      <c r="A5230" t="s">
        <v>10574</v>
      </c>
      <c r="B5230" t="s">
        <v>1430</v>
      </c>
      <c r="C5230">
        <v>1</v>
      </c>
      <c r="D5230">
        <v>34</v>
      </c>
      <c r="E5230" t="s">
        <v>5555</v>
      </c>
      <c r="F5230">
        <v>337.83499999999998</v>
      </c>
      <c r="G5230">
        <v>36.503999999999998</v>
      </c>
      <c r="H5230">
        <v>21.663</v>
      </c>
      <c r="I5230">
        <v>12332.231</v>
      </c>
      <c r="J5230">
        <v>5029408</v>
      </c>
      <c r="K5230">
        <v>40.219000000000001</v>
      </c>
      <c r="L5230">
        <v>24.591999999999999</v>
      </c>
      <c r="M5230">
        <v>13587.468999999999</v>
      </c>
      <c r="N5230">
        <v>5541327</v>
      </c>
      <c r="O5230">
        <v>8.3119999999999994</v>
      </c>
      <c r="P5230">
        <v>20.588000000000001</v>
      </c>
      <c r="Q5230">
        <v>2808.0659999999998</v>
      </c>
      <c r="R5230">
        <v>1145203</v>
      </c>
      <c r="S5230">
        <v>0.1</v>
      </c>
      <c r="T5230">
        <v>5.0469999999999997</v>
      </c>
      <c r="U5230">
        <v>33.764000000000003</v>
      </c>
      <c r="V5230">
        <v>13770</v>
      </c>
      <c r="W5230">
        <v>54</v>
      </c>
      <c r="X5230">
        <f t="shared" si="176"/>
        <v>1965.2775999999999</v>
      </c>
      <c r="Y5230">
        <f t="shared" si="177"/>
        <v>39.787000000000006</v>
      </c>
    </row>
    <row r="5231" spans="1:25" x14ac:dyDescent="0.2">
      <c r="A5231" t="s">
        <v>10574</v>
      </c>
      <c r="B5231" t="s">
        <v>1430</v>
      </c>
      <c r="C5231">
        <v>1</v>
      </c>
      <c r="D5231">
        <v>35</v>
      </c>
      <c r="E5231" t="s">
        <v>5556</v>
      </c>
      <c r="F5231">
        <v>335.64800000000002</v>
      </c>
      <c r="G5231">
        <v>60.969000000000001</v>
      </c>
      <c r="H5231">
        <v>30.802</v>
      </c>
      <c r="I5231">
        <v>20464.099999999999</v>
      </c>
      <c r="J5231">
        <v>8345798</v>
      </c>
      <c r="K5231">
        <v>47.31</v>
      </c>
      <c r="L5231">
        <v>18.558</v>
      </c>
      <c r="M5231">
        <v>15879.407999999999</v>
      </c>
      <c r="N5231">
        <v>6476040</v>
      </c>
      <c r="O5231">
        <v>27.655999999999999</v>
      </c>
      <c r="P5231">
        <v>36.817999999999998</v>
      </c>
      <c r="Q5231">
        <v>9282.7630000000008</v>
      </c>
      <c r="R5231">
        <v>3785755</v>
      </c>
      <c r="S5231">
        <v>0.20100000000000001</v>
      </c>
      <c r="T5231">
        <v>7.16</v>
      </c>
      <c r="U5231">
        <v>67.528999999999996</v>
      </c>
      <c r="V5231">
        <v>27540</v>
      </c>
      <c r="W5231">
        <v>108</v>
      </c>
      <c r="X5231">
        <f t="shared" si="176"/>
        <v>9087.444300000001</v>
      </c>
      <c r="Y5231">
        <f t="shared" si="177"/>
        <v>99.187000000000012</v>
      </c>
    </row>
    <row r="5232" spans="1:25" x14ac:dyDescent="0.2">
      <c r="A5232" t="s">
        <v>10574</v>
      </c>
      <c r="B5232" t="s">
        <v>1430</v>
      </c>
      <c r="C5232">
        <v>1</v>
      </c>
      <c r="D5232">
        <v>36</v>
      </c>
      <c r="E5232" t="s">
        <v>5557</v>
      </c>
      <c r="F5232">
        <v>151.44399999999999</v>
      </c>
      <c r="G5232">
        <v>43.859000000000002</v>
      </c>
      <c r="H5232">
        <v>24.279</v>
      </c>
      <c r="I5232">
        <v>6642.2349999999997</v>
      </c>
      <c r="J5232">
        <v>2708878</v>
      </c>
      <c r="K5232">
        <v>42.134</v>
      </c>
      <c r="L5232">
        <v>17.821999999999999</v>
      </c>
      <c r="M5232">
        <v>6380.9219999999996</v>
      </c>
      <c r="N5232">
        <v>2602308</v>
      </c>
      <c r="O5232">
        <v>27.010999999999999</v>
      </c>
      <c r="P5232">
        <v>42.122</v>
      </c>
      <c r="Q5232">
        <v>4090.6729999999998</v>
      </c>
      <c r="R5232">
        <v>1668284</v>
      </c>
      <c r="S5232">
        <v>0.153</v>
      </c>
      <c r="T5232">
        <v>6.24</v>
      </c>
      <c r="U5232">
        <v>23.135000000000002</v>
      </c>
      <c r="V5232">
        <v>9435</v>
      </c>
      <c r="W5232">
        <v>37</v>
      </c>
      <c r="X5232">
        <f t="shared" si="176"/>
        <v>3376.1453000000001</v>
      </c>
      <c r="Y5232">
        <f t="shared" si="177"/>
        <v>21.087000000000003</v>
      </c>
    </row>
    <row r="5233" spans="1:25" x14ac:dyDescent="0.2">
      <c r="A5233" t="s">
        <v>10574</v>
      </c>
      <c r="B5233" t="s">
        <v>1430</v>
      </c>
      <c r="C5233">
        <v>1</v>
      </c>
      <c r="D5233">
        <v>37</v>
      </c>
      <c r="E5233" t="s">
        <v>5558</v>
      </c>
      <c r="F5233">
        <v>288.51499999999999</v>
      </c>
      <c r="G5233">
        <v>66.188000000000002</v>
      </c>
      <c r="H5233">
        <v>31.550999999999998</v>
      </c>
      <c r="I5233">
        <v>19096.319</v>
      </c>
      <c r="J5233">
        <v>7787981</v>
      </c>
      <c r="K5233">
        <v>35.087000000000003</v>
      </c>
      <c r="L5233">
        <v>12.010999999999999</v>
      </c>
      <c r="M5233">
        <v>10123.195</v>
      </c>
      <c r="N5233">
        <v>4128505</v>
      </c>
      <c r="O5233">
        <v>18.920000000000002</v>
      </c>
      <c r="P5233">
        <v>33.729999999999997</v>
      </c>
      <c r="Q5233">
        <v>5458.567</v>
      </c>
      <c r="R5233">
        <v>2226147</v>
      </c>
      <c r="S5233">
        <v>0.14099999999999999</v>
      </c>
      <c r="T5233">
        <v>5.992</v>
      </c>
      <c r="U5233">
        <v>40.642000000000003</v>
      </c>
      <c r="V5233">
        <v>16575</v>
      </c>
      <c r="W5233">
        <v>65</v>
      </c>
      <c r="X5233">
        <f t="shared" si="176"/>
        <v>4880.8287000000009</v>
      </c>
      <c r="Y5233">
        <f t="shared" si="177"/>
        <v>51.887000000000008</v>
      </c>
    </row>
    <row r="5234" spans="1:25" x14ac:dyDescent="0.2">
      <c r="A5234" t="s">
        <v>10574</v>
      </c>
      <c r="B5234" t="s">
        <v>1430</v>
      </c>
      <c r="C5234">
        <v>1</v>
      </c>
      <c r="D5234">
        <v>38</v>
      </c>
      <c r="E5234" t="s">
        <v>5559</v>
      </c>
      <c r="F5234">
        <v>281.19799999999998</v>
      </c>
      <c r="G5234">
        <v>48.749000000000002</v>
      </c>
      <c r="H5234">
        <v>23.885000000000002</v>
      </c>
      <c r="I5234">
        <v>13708.017</v>
      </c>
      <c r="J5234">
        <v>5590490</v>
      </c>
      <c r="K5234">
        <v>46.878999999999998</v>
      </c>
      <c r="L5234">
        <v>22.937999999999999</v>
      </c>
      <c r="M5234">
        <v>13182.311</v>
      </c>
      <c r="N5234">
        <v>5376093</v>
      </c>
      <c r="O5234">
        <v>15.416</v>
      </c>
      <c r="P5234">
        <v>30.065000000000001</v>
      </c>
      <c r="Q5234">
        <v>4334.9660000000003</v>
      </c>
      <c r="R5234">
        <v>1767913</v>
      </c>
      <c r="S5234">
        <v>0.16200000000000001</v>
      </c>
      <c r="T5234">
        <v>6.4320000000000004</v>
      </c>
      <c r="U5234">
        <v>45.643999999999998</v>
      </c>
      <c r="V5234">
        <v>18615</v>
      </c>
      <c r="W5234">
        <v>73</v>
      </c>
      <c r="X5234">
        <f t="shared" si="176"/>
        <v>3644.8676000000009</v>
      </c>
      <c r="Y5234">
        <f t="shared" si="177"/>
        <v>60.687000000000005</v>
      </c>
    </row>
    <row r="5235" spans="1:25" x14ac:dyDescent="0.2">
      <c r="A5235" t="s">
        <v>10574</v>
      </c>
      <c r="B5235" t="s">
        <v>1430</v>
      </c>
      <c r="C5235">
        <v>1</v>
      </c>
      <c r="D5235">
        <v>39</v>
      </c>
      <c r="E5235" t="s">
        <v>5560</v>
      </c>
      <c r="F5235">
        <v>268.27100000000002</v>
      </c>
      <c r="G5235">
        <v>37.090000000000003</v>
      </c>
      <c r="H5235">
        <v>16.721</v>
      </c>
      <c r="I5235">
        <v>9950.1630000000005</v>
      </c>
      <c r="J5235">
        <v>4057938</v>
      </c>
      <c r="K5235">
        <v>28.823</v>
      </c>
      <c r="L5235">
        <v>11.211</v>
      </c>
      <c r="M5235">
        <v>7732.2529999999997</v>
      </c>
      <c r="N5235">
        <v>3153416</v>
      </c>
      <c r="O5235">
        <v>20.053000000000001</v>
      </c>
      <c r="P5235">
        <v>32.668999999999997</v>
      </c>
      <c r="Q5235">
        <v>5379.6019999999999</v>
      </c>
      <c r="R5235">
        <v>2193943</v>
      </c>
      <c r="S5235">
        <v>0.114</v>
      </c>
      <c r="T5235">
        <v>5.3949999999999996</v>
      </c>
      <c r="U5235">
        <v>30.638000000000002</v>
      </c>
      <c r="V5235">
        <v>12495</v>
      </c>
      <c r="W5235">
        <v>49</v>
      </c>
      <c r="X5235">
        <f t="shared" si="176"/>
        <v>4793.9672</v>
      </c>
      <c r="Y5235">
        <f t="shared" si="177"/>
        <v>34.287000000000006</v>
      </c>
    </row>
    <row r="5236" spans="1:25" x14ac:dyDescent="0.2">
      <c r="A5236" t="s">
        <v>10574</v>
      </c>
      <c r="B5236" t="s">
        <v>1430</v>
      </c>
      <c r="C5236">
        <v>1</v>
      </c>
      <c r="D5236">
        <v>40</v>
      </c>
      <c r="E5236" t="s">
        <v>5561</v>
      </c>
      <c r="F5236">
        <v>265.96899999999999</v>
      </c>
      <c r="G5236">
        <v>36.220999999999997</v>
      </c>
      <c r="H5236">
        <v>17.004999999999999</v>
      </c>
      <c r="I5236">
        <v>9633.6650000000009</v>
      </c>
      <c r="J5236">
        <v>3928862</v>
      </c>
      <c r="K5236">
        <v>48.543999999999997</v>
      </c>
      <c r="L5236">
        <v>23.01</v>
      </c>
      <c r="M5236">
        <v>12911.192999999999</v>
      </c>
      <c r="N5236">
        <v>5265524</v>
      </c>
      <c r="O5236">
        <v>17.242999999999999</v>
      </c>
      <c r="P5236">
        <v>30.687000000000001</v>
      </c>
      <c r="Q5236">
        <v>4586.1000000000004</v>
      </c>
      <c r="R5236">
        <v>1870332</v>
      </c>
      <c r="S5236">
        <v>0.17199999999999999</v>
      </c>
      <c r="T5236">
        <v>6.6130000000000004</v>
      </c>
      <c r="U5236">
        <v>45.643999999999998</v>
      </c>
      <c r="V5236">
        <v>18615</v>
      </c>
      <c r="W5236">
        <v>73</v>
      </c>
      <c r="X5236">
        <f t="shared" si="176"/>
        <v>3921.1150000000007</v>
      </c>
      <c r="Y5236">
        <f t="shared" si="177"/>
        <v>60.687000000000005</v>
      </c>
    </row>
    <row r="5237" spans="1:25" x14ac:dyDescent="0.2">
      <c r="A5237" t="s">
        <v>10574</v>
      </c>
      <c r="B5237" t="s">
        <v>1430</v>
      </c>
      <c r="C5237">
        <v>1</v>
      </c>
      <c r="D5237">
        <v>41</v>
      </c>
      <c r="E5237" t="s">
        <v>5562</v>
      </c>
      <c r="F5237">
        <v>209.08699999999999</v>
      </c>
      <c r="G5237">
        <v>45.64</v>
      </c>
      <c r="H5237">
        <v>20.582000000000001</v>
      </c>
      <c r="I5237">
        <v>9542.6460000000006</v>
      </c>
      <c r="J5237">
        <v>3891742</v>
      </c>
      <c r="K5237">
        <v>18.911999999999999</v>
      </c>
      <c r="L5237">
        <v>8.5549999999999997</v>
      </c>
      <c r="M5237">
        <v>3954.2280000000001</v>
      </c>
      <c r="N5237">
        <v>1612638</v>
      </c>
      <c r="O5237">
        <v>4.3280000000000003</v>
      </c>
      <c r="P5237">
        <v>12.33</v>
      </c>
      <c r="Q5237">
        <v>904.92399999999998</v>
      </c>
      <c r="R5237">
        <v>369052</v>
      </c>
      <c r="S5237">
        <v>4.4999999999999998E-2</v>
      </c>
      <c r="T5237">
        <v>3.3820000000000001</v>
      </c>
      <c r="U5237">
        <v>9.3789999999999996</v>
      </c>
      <c r="V5237">
        <v>3825</v>
      </c>
      <c r="W5237">
        <v>15</v>
      </c>
      <c r="X5237">
        <f t="shared" si="176"/>
        <v>0</v>
      </c>
      <c r="Y5237">
        <f t="shared" si="177"/>
        <v>0</v>
      </c>
    </row>
    <row r="5238" spans="1:25" x14ac:dyDescent="0.2">
      <c r="A5238" t="s">
        <v>10574</v>
      </c>
      <c r="B5238" t="s">
        <v>1430</v>
      </c>
      <c r="C5238">
        <v>1</v>
      </c>
      <c r="D5238">
        <v>42</v>
      </c>
      <c r="E5238" t="s">
        <v>5563</v>
      </c>
      <c r="F5238">
        <v>251.2</v>
      </c>
      <c r="G5238">
        <v>48.046999999999997</v>
      </c>
      <c r="H5238">
        <v>24.265999999999998</v>
      </c>
      <c r="I5238">
        <v>12069.285</v>
      </c>
      <c r="J5238">
        <v>4922172</v>
      </c>
      <c r="K5238">
        <v>25.538</v>
      </c>
      <c r="L5238">
        <v>16.399000000000001</v>
      </c>
      <c r="M5238">
        <v>6415.0990000000002</v>
      </c>
      <c r="N5238">
        <v>2616246</v>
      </c>
      <c r="O5238">
        <v>10.041</v>
      </c>
      <c r="P5238">
        <v>22.786999999999999</v>
      </c>
      <c r="Q5238">
        <v>2522.3159999999998</v>
      </c>
      <c r="R5238">
        <v>1028667</v>
      </c>
      <c r="S5238">
        <v>0.11</v>
      </c>
      <c r="T5238">
        <v>5.2839999999999998</v>
      </c>
      <c r="U5238">
        <v>27.512</v>
      </c>
      <c r="V5238">
        <v>11220</v>
      </c>
      <c r="W5238">
        <v>44</v>
      </c>
      <c r="X5238">
        <f t="shared" si="176"/>
        <v>1650.9525999999998</v>
      </c>
      <c r="Y5238">
        <f t="shared" si="177"/>
        <v>28.787000000000003</v>
      </c>
    </row>
    <row r="5239" spans="1:25" x14ac:dyDescent="0.2">
      <c r="A5239" t="s">
        <v>10574</v>
      </c>
      <c r="B5239" t="s">
        <v>1430</v>
      </c>
      <c r="C5239">
        <v>1</v>
      </c>
      <c r="D5239">
        <v>43</v>
      </c>
      <c r="E5239" t="s">
        <v>5564</v>
      </c>
      <c r="F5239">
        <v>13.154999999999999</v>
      </c>
      <c r="G5239">
        <v>24.501000000000001</v>
      </c>
      <c r="H5239">
        <v>14.368</v>
      </c>
      <c r="I5239">
        <v>322.31599999999997</v>
      </c>
      <c r="J5239">
        <v>131449</v>
      </c>
      <c r="K5239">
        <v>100.94</v>
      </c>
      <c r="L5239">
        <v>34.518999999999998</v>
      </c>
      <c r="M5239">
        <v>1327.874</v>
      </c>
      <c r="N5239">
        <v>541542</v>
      </c>
      <c r="O5239">
        <v>35.158999999999999</v>
      </c>
      <c r="P5239">
        <v>48.225999999999999</v>
      </c>
      <c r="Q5239">
        <v>462.52300000000002</v>
      </c>
      <c r="R5239">
        <v>188629</v>
      </c>
      <c r="S5239">
        <v>0.14299999999999999</v>
      </c>
      <c r="T5239">
        <v>6.0289999999999999</v>
      </c>
      <c r="U5239">
        <v>1.8759999999999999</v>
      </c>
      <c r="V5239">
        <v>765</v>
      </c>
      <c r="W5239">
        <v>3</v>
      </c>
      <c r="X5239">
        <f t="shared" si="176"/>
        <v>0</v>
      </c>
      <c r="Y5239">
        <f t="shared" si="177"/>
        <v>0</v>
      </c>
    </row>
    <row r="5240" spans="1:25" x14ac:dyDescent="0.2">
      <c r="A5240" t="s">
        <v>10574</v>
      </c>
      <c r="B5240" t="s">
        <v>1430</v>
      </c>
      <c r="C5240">
        <v>1</v>
      </c>
      <c r="D5240">
        <v>44</v>
      </c>
      <c r="E5240" t="s">
        <v>5565</v>
      </c>
      <c r="F5240">
        <v>265.38299999999998</v>
      </c>
      <c r="G5240">
        <v>26.945</v>
      </c>
      <c r="H5240">
        <v>13.471</v>
      </c>
      <c r="I5240">
        <v>7150.7380000000003</v>
      </c>
      <c r="J5240">
        <v>2916259</v>
      </c>
      <c r="K5240">
        <v>39.313000000000002</v>
      </c>
      <c r="L5240">
        <v>14.401</v>
      </c>
      <c r="M5240">
        <v>10432.932000000001</v>
      </c>
      <c r="N5240">
        <v>4254824</v>
      </c>
      <c r="O5240">
        <v>12.968</v>
      </c>
      <c r="P5240">
        <v>25.376999999999999</v>
      </c>
      <c r="Q5240">
        <v>3441.556</v>
      </c>
      <c r="R5240">
        <v>1403557</v>
      </c>
      <c r="S5240">
        <v>0.125</v>
      </c>
      <c r="T5240">
        <v>5.6420000000000003</v>
      </c>
      <c r="U5240">
        <v>33.139000000000003</v>
      </c>
      <c r="V5240">
        <v>13515</v>
      </c>
      <c r="W5240">
        <v>53</v>
      </c>
      <c r="X5240">
        <f t="shared" si="176"/>
        <v>2662.1165999999998</v>
      </c>
      <c r="Y5240">
        <f t="shared" si="177"/>
        <v>38.687000000000005</v>
      </c>
    </row>
    <row r="5241" spans="1:25" x14ac:dyDescent="0.2">
      <c r="A5241" t="s">
        <v>10574</v>
      </c>
      <c r="B5241" t="s">
        <v>1430</v>
      </c>
      <c r="C5241">
        <v>2</v>
      </c>
      <c r="D5241">
        <v>1</v>
      </c>
      <c r="E5241" t="s">
        <v>5566</v>
      </c>
      <c r="F5241">
        <v>180.44</v>
      </c>
      <c r="G5241">
        <v>91.912000000000006</v>
      </c>
      <c r="H5241">
        <v>43.822000000000003</v>
      </c>
      <c r="I5241">
        <v>16584.545999999998</v>
      </c>
      <c r="J5241">
        <v>6763614</v>
      </c>
      <c r="K5241">
        <v>24.321000000000002</v>
      </c>
      <c r="L5241">
        <v>13.617000000000001</v>
      </c>
      <c r="M5241">
        <v>4388.4610000000002</v>
      </c>
      <c r="N5241">
        <v>1789730</v>
      </c>
      <c r="O5241">
        <v>11.67</v>
      </c>
      <c r="P5241">
        <v>19.686</v>
      </c>
      <c r="Q5241">
        <v>2105.7910000000002</v>
      </c>
      <c r="R5241">
        <v>858797</v>
      </c>
      <c r="S5241">
        <v>0.14599999999999999</v>
      </c>
      <c r="T5241">
        <v>6.09</v>
      </c>
      <c r="U5241">
        <v>26.260999999999999</v>
      </c>
      <c r="V5241">
        <v>10710</v>
      </c>
      <c r="W5241">
        <v>42</v>
      </c>
      <c r="X5241">
        <f t="shared" si="176"/>
        <v>1192.7751000000003</v>
      </c>
      <c r="Y5241">
        <f t="shared" si="177"/>
        <v>26.587000000000003</v>
      </c>
    </row>
    <row r="5242" spans="1:25" x14ac:dyDescent="0.2">
      <c r="A5242" t="s">
        <v>10574</v>
      </c>
      <c r="B5242" t="s">
        <v>1430</v>
      </c>
      <c r="C5242">
        <v>2</v>
      </c>
      <c r="D5242">
        <v>2</v>
      </c>
      <c r="E5242" t="s">
        <v>5567</v>
      </c>
      <c r="F5242">
        <v>221.19499999999999</v>
      </c>
      <c r="G5242">
        <v>85.31</v>
      </c>
      <c r="H5242">
        <v>41.713000000000001</v>
      </c>
      <c r="I5242">
        <v>18870.011999999999</v>
      </c>
      <c r="J5242">
        <v>7695687</v>
      </c>
      <c r="K5242">
        <v>4.2279999999999998</v>
      </c>
      <c r="L5242">
        <v>2.1749999999999998</v>
      </c>
      <c r="M5242">
        <v>935.18200000000002</v>
      </c>
      <c r="N5242">
        <v>381392</v>
      </c>
      <c r="O5242">
        <v>3.944</v>
      </c>
      <c r="P5242">
        <v>11.188000000000001</v>
      </c>
      <c r="Q5242">
        <v>872.39800000000002</v>
      </c>
      <c r="R5242">
        <v>355787</v>
      </c>
      <c r="S5242">
        <v>4.8000000000000001E-2</v>
      </c>
      <c r="T5242">
        <v>3.5</v>
      </c>
      <c r="U5242">
        <v>10.63</v>
      </c>
      <c r="V5242">
        <v>4335</v>
      </c>
      <c r="W5242">
        <v>17</v>
      </c>
      <c r="X5242">
        <f t="shared" si="176"/>
        <v>0</v>
      </c>
      <c r="Y5242">
        <f t="shared" si="177"/>
        <v>0</v>
      </c>
    </row>
    <row r="5243" spans="1:25" x14ac:dyDescent="0.2">
      <c r="A5243" t="s">
        <v>10574</v>
      </c>
      <c r="B5243" t="s">
        <v>1430</v>
      </c>
      <c r="C5243">
        <v>2</v>
      </c>
      <c r="D5243">
        <v>3</v>
      </c>
      <c r="E5243" t="s">
        <v>5568</v>
      </c>
      <c r="F5243">
        <v>287.04599999999999</v>
      </c>
      <c r="G5243">
        <v>113.979</v>
      </c>
      <c r="H5243">
        <v>48.249000000000002</v>
      </c>
      <c r="I5243">
        <v>32717.100999999999</v>
      </c>
      <c r="J5243">
        <v>13342894</v>
      </c>
      <c r="K5243">
        <v>30.184999999999999</v>
      </c>
      <c r="L5243">
        <v>12.92</v>
      </c>
      <c r="M5243">
        <v>8664.5120000000006</v>
      </c>
      <c r="N5243">
        <v>3533616</v>
      </c>
      <c r="O5243">
        <v>14.101000000000001</v>
      </c>
      <c r="P5243">
        <v>24.196999999999999</v>
      </c>
      <c r="Q5243">
        <v>4047.62</v>
      </c>
      <c r="R5243">
        <v>1650726</v>
      </c>
      <c r="S5243">
        <v>0.113</v>
      </c>
      <c r="T5243">
        <v>5.3730000000000002</v>
      </c>
      <c r="U5243">
        <v>32.514000000000003</v>
      </c>
      <c r="V5243">
        <v>13260</v>
      </c>
      <c r="W5243">
        <v>52</v>
      </c>
      <c r="X5243">
        <f t="shared" si="176"/>
        <v>3328.7870000000003</v>
      </c>
      <c r="Y5243">
        <f t="shared" si="177"/>
        <v>37.587000000000003</v>
      </c>
    </row>
    <row r="5244" spans="1:25" x14ac:dyDescent="0.2">
      <c r="A5244" t="s">
        <v>10574</v>
      </c>
      <c r="B5244" t="s">
        <v>1430</v>
      </c>
      <c r="C5244">
        <v>2</v>
      </c>
      <c r="D5244">
        <v>4</v>
      </c>
      <c r="E5244" t="s">
        <v>5569</v>
      </c>
      <c r="F5244">
        <v>153.98500000000001</v>
      </c>
      <c r="G5244">
        <v>83.534000000000006</v>
      </c>
      <c r="H5244">
        <v>43.466999999999999</v>
      </c>
      <c r="I5244">
        <v>12862.959000000001</v>
      </c>
      <c r="J5244">
        <v>5245853</v>
      </c>
      <c r="K5244">
        <v>18.361999999999998</v>
      </c>
      <c r="L5244">
        <v>8.23</v>
      </c>
      <c r="M5244">
        <v>2827.4780000000001</v>
      </c>
      <c r="N5244">
        <v>1153120</v>
      </c>
      <c r="O5244">
        <v>2.911</v>
      </c>
      <c r="P5244">
        <v>7.2469999999999999</v>
      </c>
      <c r="Q5244">
        <v>448.21</v>
      </c>
      <c r="R5244">
        <v>182792</v>
      </c>
      <c r="S5244">
        <v>1.6E-2</v>
      </c>
      <c r="T5244">
        <v>2.0350000000000001</v>
      </c>
      <c r="U5244">
        <v>2.5009999999999999</v>
      </c>
      <c r="V5244">
        <v>1020</v>
      </c>
      <c r="W5244">
        <v>4</v>
      </c>
      <c r="X5244">
        <f t="shared" si="176"/>
        <v>0</v>
      </c>
      <c r="Y5244">
        <f t="shared" si="177"/>
        <v>0</v>
      </c>
    </row>
    <row r="5245" spans="1:25" x14ac:dyDescent="0.2">
      <c r="A5245" t="s">
        <v>10574</v>
      </c>
      <c r="B5245" t="s">
        <v>1430</v>
      </c>
      <c r="C5245">
        <v>2</v>
      </c>
      <c r="D5245">
        <v>5</v>
      </c>
      <c r="E5245" t="s">
        <v>5570</v>
      </c>
      <c r="F5245">
        <v>318.596</v>
      </c>
      <c r="G5245">
        <v>107.718</v>
      </c>
      <c r="H5245">
        <v>49.347000000000001</v>
      </c>
      <c r="I5245">
        <v>34318.552000000003</v>
      </c>
      <c r="J5245">
        <v>13996008</v>
      </c>
      <c r="K5245">
        <v>53.814999999999998</v>
      </c>
      <c r="L5245">
        <v>22.346</v>
      </c>
      <c r="M5245">
        <v>17145.113000000001</v>
      </c>
      <c r="N5245">
        <v>6992228</v>
      </c>
      <c r="O5245">
        <v>28.021000000000001</v>
      </c>
      <c r="P5245">
        <v>34.393000000000001</v>
      </c>
      <c r="Q5245">
        <v>8927.232</v>
      </c>
      <c r="R5245">
        <v>3640760</v>
      </c>
      <c r="S5245">
        <v>0.14099999999999999</v>
      </c>
      <c r="T5245">
        <v>6.0010000000000003</v>
      </c>
      <c r="U5245">
        <v>45.018999999999998</v>
      </c>
      <c r="V5245">
        <v>18360</v>
      </c>
      <c r="W5245">
        <v>72</v>
      </c>
      <c r="X5245">
        <f t="shared" si="176"/>
        <v>8696.360200000001</v>
      </c>
      <c r="Y5245">
        <f t="shared" si="177"/>
        <v>59.587000000000003</v>
      </c>
    </row>
    <row r="5246" spans="1:25" x14ac:dyDescent="0.2">
      <c r="A5246" t="s">
        <v>10574</v>
      </c>
      <c r="B5246" t="s">
        <v>1430</v>
      </c>
      <c r="C5246">
        <v>2</v>
      </c>
      <c r="D5246">
        <v>6</v>
      </c>
      <c r="E5246" t="s">
        <v>5571</v>
      </c>
      <c r="F5246">
        <v>174.98400000000001</v>
      </c>
      <c r="G5246">
        <v>92.951999999999998</v>
      </c>
      <c r="H5246">
        <v>46.222000000000001</v>
      </c>
      <c r="I5246">
        <v>16265.035</v>
      </c>
      <c r="J5246">
        <v>6633309</v>
      </c>
      <c r="K5246">
        <v>5.0220000000000002</v>
      </c>
      <c r="L5246">
        <v>3.0550000000000002</v>
      </c>
      <c r="M5246">
        <v>878.798</v>
      </c>
      <c r="N5246">
        <v>358397</v>
      </c>
      <c r="O5246">
        <v>5.274</v>
      </c>
      <c r="P5246">
        <v>10.894</v>
      </c>
      <c r="Q5246">
        <v>922.91</v>
      </c>
      <c r="R5246">
        <v>376387</v>
      </c>
      <c r="S5246">
        <v>6.4000000000000001E-2</v>
      </c>
      <c r="T5246">
        <v>4.0490000000000004</v>
      </c>
      <c r="U5246">
        <v>11.255000000000001</v>
      </c>
      <c r="V5246">
        <v>4590</v>
      </c>
      <c r="W5246">
        <v>18</v>
      </c>
      <c r="X5246">
        <f t="shared" si="176"/>
        <v>0</v>
      </c>
      <c r="Y5246">
        <f t="shared" si="177"/>
        <v>0.18700000000000189</v>
      </c>
    </row>
    <row r="5247" spans="1:25" x14ac:dyDescent="0.2">
      <c r="A5247" t="s">
        <v>10574</v>
      </c>
      <c r="B5247" t="s">
        <v>1430</v>
      </c>
      <c r="C5247">
        <v>2</v>
      </c>
      <c r="D5247">
        <v>7</v>
      </c>
      <c r="E5247" t="s">
        <v>5572</v>
      </c>
      <c r="F5247">
        <v>498.38600000000002</v>
      </c>
      <c r="G5247">
        <v>116.90900000000001</v>
      </c>
      <c r="H5247">
        <v>51.750999999999998</v>
      </c>
      <c r="I5247">
        <v>58265.896999999997</v>
      </c>
      <c r="J5247">
        <v>23762365</v>
      </c>
      <c r="K5247">
        <v>27.113</v>
      </c>
      <c r="L5247">
        <v>24.712</v>
      </c>
      <c r="M5247">
        <v>13512.852999999999</v>
      </c>
      <c r="N5247">
        <v>5510897</v>
      </c>
      <c r="O5247">
        <v>9.1170000000000009</v>
      </c>
      <c r="P5247">
        <v>19.896999999999998</v>
      </c>
      <c r="Q5247">
        <v>4543.866</v>
      </c>
      <c r="R5247">
        <v>1853108</v>
      </c>
      <c r="S5247">
        <v>7.6999999999999999E-2</v>
      </c>
      <c r="T5247">
        <v>4.4169999999999998</v>
      </c>
      <c r="U5247">
        <v>38.140999999999998</v>
      </c>
      <c r="V5247">
        <v>15555</v>
      </c>
      <c r="W5247">
        <v>61</v>
      </c>
      <c r="X5247">
        <f t="shared" si="176"/>
        <v>3874.6576000000005</v>
      </c>
      <c r="Y5247">
        <f t="shared" si="177"/>
        <v>47.487000000000009</v>
      </c>
    </row>
    <row r="5248" spans="1:25" x14ac:dyDescent="0.2">
      <c r="A5248" t="s">
        <v>10574</v>
      </c>
      <c r="B5248" t="s">
        <v>1430</v>
      </c>
      <c r="C5248">
        <v>2</v>
      </c>
      <c r="D5248">
        <v>8</v>
      </c>
      <c r="E5248" t="s">
        <v>5573</v>
      </c>
      <c r="F5248">
        <v>274.904</v>
      </c>
      <c r="G5248">
        <v>97.53</v>
      </c>
      <c r="H5248">
        <v>41.625</v>
      </c>
      <c r="I5248">
        <v>26811.344000000001</v>
      </c>
      <c r="J5248">
        <v>10934371</v>
      </c>
      <c r="K5248">
        <v>35.194000000000003</v>
      </c>
      <c r="L5248">
        <v>21.082999999999998</v>
      </c>
      <c r="M5248">
        <v>9674.8670000000002</v>
      </c>
      <c r="N5248">
        <v>3945665</v>
      </c>
      <c r="O5248">
        <v>5.3760000000000003</v>
      </c>
      <c r="P5248">
        <v>13.891</v>
      </c>
      <c r="Q5248">
        <v>1477.982</v>
      </c>
      <c r="R5248">
        <v>602760</v>
      </c>
      <c r="S5248">
        <v>7.0999999999999994E-2</v>
      </c>
      <c r="T5248">
        <v>4.24</v>
      </c>
      <c r="U5248">
        <v>19.382999999999999</v>
      </c>
      <c r="V5248">
        <v>7905</v>
      </c>
      <c r="W5248">
        <v>31</v>
      </c>
      <c r="X5248">
        <f t="shared" si="176"/>
        <v>502.18519999999995</v>
      </c>
      <c r="Y5248">
        <f t="shared" si="177"/>
        <v>14.487000000000004</v>
      </c>
    </row>
    <row r="5249" spans="1:25" x14ac:dyDescent="0.2">
      <c r="A5249" t="s">
        <v>10574</v>
      </c>
      <c r="B5249" t="s">
        <v>1430</v>
      </c>
      <c r="C5249">
        <v>2</v>
      </c>
      <c r="D5249">
        <v>9</v>
      </c>
      <c r="E5249" t="s">
        <v>5574</v>
      </c>
      <c r="F5249">
        <v>293.78399999999999</v>
      </c>
      <c r="G5249">
        <v>89.944000000000003</v>
      </c>
      <c r="H5249">
        <v>37.792000000000002</v>
      </c>
      <c r="I5249">
        <v>26424.108</v>
      </c>
      <c r="J5249">
        <v>10776446</v>
      </c>
      <c r="K5249">
        <v>74.852999999999994</v>
      </c>
      <c r="L5249">
        <v>31.122</v>
      </c>
      <c r="M5249">
        <v>21990.536</v>
      </c>
      <c r="N5249">
        <v>8968319</v>
      </c>
      <c r="O5249">
        <v>26.308</v>
      </c>
      <c r="P5249">
        <v>35.487000000000002</v>
      </c>
      <c r="Q5249">
        <v>7728.768</v>
      </c>
      <c r="R5249">
        <v>3151995</v>
      </c>
      <c r="S5249">
        <v>0.121</v>
      </c>
      <c r="T5249">
        <v>5.5609999999999999</v>
      </c>
      <c r="U5249">
        <v>35.64</v>
      </c>
      <c r="V5249">
        <v>14535</v>
      </c>
      <c r="W5249">
        <v>57</v>
      </c>
      <c r="X5249">
        <f t="shared" si="176"/>
        <v>7378.0498000000007</v>
      </c>
      <c r="Y5249">
        <f t="shared" si="177"/>
        <v>43.087000000000003</v>
      </c>
    </row>
    <row r="5250" spans="1:25" x14ac:dyDescent="0.2">
      <c r="A5250" t="s">
        <v>10574</v>
      </c>
      <c r="B5250" t="s">
        <v>1430</v>
      </c>
      <c r="C5250">
        <v>2</v>
      </c>
      <c r="D5250">
        <v>10</v>
      </c>
      <c r="E5250" t="s">
        <v>5575</v>
      </c>
      <c r="F5250">
        <v>310.21100000000001</v>
      </c>
      <c r="G5250">
        <v>96.417000000000002</v>
      </c>
      <c r="H5250">
        <v>43.036000000000001</v>
      </c>
      <c r="I5250">
        <v>29909.503000000001</v>
      </c>
      <c r="J5250">
        <v>12197882</v>
      </c>
      <c r="K5250">
        <v>65.331000000000003</v>
      </c>
      <c r="L5250">
        <v>27.329000000000001</v>
      </c>
      <c r="M5250">
        <v>20266.39</v>
      </c>
      <c r="N5250">
        <v>8265167</v>
      </c>
      <c r="O5250">
        <v>43.003</v>
      </c>
      <c r="P5250">
        <v>49.24</v>
      </c>
      <c r="Q5250">
        <v>13339.986000000001</v>
      </c>
      <c r="R5250">
        <v>5440397</v>
      </c>
      <c r="S5250">
        <v>0.13900000000000001</v>
      </c>
      <c r="T5250">
        <v>5.9539999999999997</v>
      </c>
      <c r="U5250">
        <v>43.143000000000001</v>
      </c>
      <c r="V5250">
        <v>17595</v>
      </c>
      <c r="W5250">
        <v>69</v>
      </c>
      <c r="X5250">
        <f t="shared" si="176"/>
        <v>13550.3896</v>
      </c>
      <c r="Y5250">
        <f t="shared" si="177"/>
        <v>56.287000000000006</v>
      </c>
    </row>
    <row r="5251" spans="1:25" x14ac:dyDescent="0.2">
      <c r="A5251" t="s">
        <v>10574</v>
      </c>
      <c r="B5251" t="s">
        <v>1430</v>
      </c>
      <c r="C5251">
        <v>2</v>
      </c>
      <c r="D5251">
        <v>11</v>
      </c>
      <c r="E5251" t="s">
        <v>5576</v>
      </c>
      <c r="F5251">
        <v>281.33999999999997</v>
      </c>
      <c r="G5251">
        <v>103.276</v>
      </c>
      <c r="H5251">
        <v>45.104999999999997</v>
      </c>
      <c r="I5251">
        <v>29055.688999999998</v>
      </c>
      <c r="J5251">
        <v>11849674</v>
      </c>
      <c r="K5251">
        <v>42.197000000000003</v>
      </c>
      <c r="L5251">
        <v>14.742000000000001</v>
      </c>
      <c r="M5251">
        <v>11871.611000000001</v>
      </c>
      <c r="N5251">
        <v>4841555</v>
      </c>
      <c r="O5251">
        <v>28.084</v>
      </c>
      <c r="P5251">
        <v>38.048999999999999</v>
      </c>
      <c r="Q5251">
        <v>7901.1530000000002</v>
      </c>
      <c r="R5251">
        <v>3222298</v>
      </c>
      <c r="S5251">
        <v>0.153</v>
      </c>
      <c r="T5251">
        <v>6.2510000000000003</v>
      </c>
      <c r="U5251">
        <v>43.143000000000001</v>
      </c>
      <c r="V5251">
        <v>17595</v>
      </c>
      <c r="W5251">
        <v>69</v>
      </c>
      <c r="X5251">
        <f t="shared" si="176"/>
        <v>7567.6733000000013</v>
      </c>
      <c r="Y5251">
        <f t="shared" si="177"/>
        <v>56.287000000000006</v>
      </c>
    </row>
    <row r="5252" spans="1:25" x14ac:dyDescent="0.2">
      <c r="A5252" t="s">
        <v>10574</v>
      </c>
      <c r="B5252" t="s">
        <v>1430</v>
      </c>
      <c r="C5252">
        <v>2</v>
      </c>
      <c r="D5252">
        <v>12</v>
      </c>
      <c r="E5252" t="s">
        <v>5577</v>
      </c>
      <c r="F5252">
        <v>349.18299999999999</v>
      </c>
      <c r="G5252">
        <v>91.122</v>
      </c>
      <c r="H5252">
        <v>42.783999999999999</v>
      </c>
      <c r="I5252">
        <v>31818.223000000002</v>
      </c>
      <c r="J5252">
        <v>12976308</v>
      </c>
      <c r="K5252">
        <v>82.617999999999995</v>
      </c>
      <c r="L5252">
        <v>31.936</v>
      </c>
      <c r="M5252">
        <v>28848.772000000001</v>
      </c>
      <c r="N5252">
        <v>11765288</v>
      </c>
      <c r="O5252">
        <v>29.135000000000002</v>
      </c>
      <c r="P5252">
        <v>37.524999999999999</v>
      </c>
      <c r="Q5252">
        <v>10173.491</v>
      </c>
      <c r="R5252">
        <v>4149017</v>
      </c>
      <c r="S5252">
        <v>0.161</v>
      </c>
      <c r="T5252">
        <v>6.4089999999999998</v>
      </c>
      <c r="U5252">
        <v>56.274000000000001</v>
      </c>
      <c r="V5252">
        <v>22950</v>
      </c>
      <c r="W5252">
        <v>90</v>
      </c>
      <c r="X5252">
        <f t="shared" si="176"/>
        <v>10067.2451</v>
      </c>
      <c r="Y5252">
        <f t="shared" si="177"/>
        <v>79.387000000000015</v>
      </c>
    </row>
    <row r="5253" spans="1:25" x14ac:dyDescent="0.2">
      <c r="A5253" t="s">
        <v>10574</v>
      </c>
      <c r="B5253" t="s">
        <v>1430</v>
      </c>
      <c r="C5253">
        <v>2</v>
      </c>
      <c r="D5253">
        <v>13</v>
      </c>
      <c r="E5253" t="s">
        <v>5578</v>
      </c>
      <c r="F5253">
        <v>133.70599999999999</v>
      </c>
      <c r="G5253">
        <v>81.548000000000002</v>
      </c>
      <c r="H5253">
        <v>69.98</v>
      </c>
      <c r="I5253">
        <v>10903.485000000001</v>
      </c>
      <c r="J5253">
        <v>4446728</v>
      </c>
      <c r="K5253">
        <v>7.782</v>
      </c>
      <c r="L5253">
        <v>5.556</v>
      </c>
      <c r="M5253">
        <v>1040.463</v>
      </c>
      <c r="N5253">
        <v>424328</v>
      </c>
      <c r="O5253">
        <v>3.6789999999999998</v>
      </c>
      <c r="P5253">
        <v>9.8719999999999999</v>
      </c>
      <c r="Q5253">
        <v>491.94</v>
      </c>
      <c r="R5253">
        <v>200626</v>
      </c>
      <c r="S5253">
        <v>3.3000000000000002E-2</v>
      </c>
      <c r="T5253">
        <v>2.8889999999999998</v>
      </c>
      <c r="U5253">
        <v>4.3769999999999998</v>
      </c>
      <c r="V5253">
        <v>1785</v>
      </c>
      <c r="W5253">
        <v>7</v>
      </c>
      <c r="X5253">
        <f t="shared" si="176"/>
        <v>0</v>
      </c>
      <c r="Y5253">
        <f t="shared" si="177"/>
        <v>0</v>
      </c>
    </row>
    <row r="5254" spans="1:25" x14ac:dyDescent="0.2">
      <c r="A5254" t="s">
        <v>10574</v>
      </c>
      <c r="B5254" t="s">
        <v>1430</v>
      </c>
      <c r="C5254">
        <v>2</v>
      </c>
      <c r="D5254">
        <v>14</v>
      </c>
      <c r="E5254" t="s">
        <v>5579</v>
      </c>
      <c r="F5254">
        <v>479.28199999999998</v>
      </c>
      <c r="G5254">
        <v>66.03</v>
      </c>
      <c r="H5254">
        <v>45.045999999999999</v>
      </c>
      <c r="I5254">
        <v>31647.003000000001</v>
      </c>
      <c r="J5254">
        <v>12906480</v>
      </c>
      <c r="K5254">
        <v>4.5529999999999999</v>
      </c>
      <c r="L5254">
        <v>3.9630000000000001</v>
      </c>
      <c r="M5254">
        <v>2182.2649999999999</v>
      </c>
      <c r="N5254">
        <v>889985</v>
      </c>
      <c r="O5254">
        <v>3.3330000000000002</v>
      </c>
      <c r="P5254">
        <v>9.5289999999999999</v>
      </c>
      <c r="Q5254">
        <v>1597.6579999999999</v>
      </c>
      <c r="R5254">
        <v>651567</v>
      </c>
      <c r="S5254">
        <v>3.1E-2</v>
      </c>
      <c r="T5254">
        <v>2.8250000000000002</v>
      </c>
      <c r="U5254">
        <v>15.006</v>
      </c>
      <c r="V5254">
        <v>6120</v>
      </c>
      <c r="W5254">
        <v>24</v>
      </c>
      <c r="X5254">
        <f t="shared" si="176"/>
        <v>633.82879999999989</v>
      </c>
      <c r="Y5254">
        <f t="shared" si="177"/>
        <v>6.7870000000000026</v>
      </c>
    </row>
    <row r="5255" spans="1:25" x14ac:dyDescent="0.2">
      <c r="A5255" t="s">
        <v>10574</v>
      </c>
      <c r="B5255" t="s">
        <v>1430</v>
      </c>
      <c r="C5255">
        <v>2</v>
      </c>
      <c r="D5255">
        <v>15</v>
      </c>
      <c r="E5255" t="s">
        <v>3830</v>
      </c>
      <c r="F5255">
        <v>401.529</v>
      </c>
      <c r="G5255">
        <v>79.694999999999993</v>
      </c>
      <c r="H5255">
        <v>38.637</v>
      </c>
      <c r="I5255">
        <v>31999.937000000002</v>
      </c>
      <c r="J5255">
        <v>13050416</v>
      </c>
      <c r="K5255">
        <v>63.741</v>
      </c>
      <c r="L5255">
        <v>24.788</v>
      </c>
      <c r="M5255">
        <v>25593.683000000001</v>
      </c>
      <c r="N5255">
        <v>10437777</v>
      </c>
      <c r="O5255">
        <v>21.055</v>
      </c>
      <c r="P5255">
        <v>29.904</v>
      </c>
      <c r="Q5255">
        <v>8454.2980000000007</v>
      </c>
      <c r="R5255">
        <v>3447885</v>
      </c>
      <c r="S5255">
        <v>0.13400000000000001</v>
      </c>
      <c r="T5255">
        <v>5.8419999999999996</v>
      </c>
      <c r="U5255">
        <v>53.773000000000003</v>
      </c>
      <c r="V5255">
        <v>21930</v>
      </c>
      <c r="W5255">
        <v>86</v>
      </c>
      <c r="X5255">
        <f t="shared" si="176"/>
        <v>8176.1328000000012</v>
      </c>
      <c r="Y5255">
        <f t="shared" si="177"/>
        <v>74.987000000000009</v>
      </c>
    </row>
    <row r="5256" spans="1:25" x14ac:dyDescent="0.2">
      <c r="A5256" t="s">
        <v>10574</v>
      </c>
      <c r="B5256" t="s">
        <v>1430</v>
      </c>
      <c r="C5256">
        <v>2</v>
      </c>
      <c r="D5256">
        <v>16</v>
      </c>
      <c r="E5256" t="s">
        <v>5580</v>
      </c>
      <c r="F5256">
        <v>300.851</v>
      </c>
      <c r="G5256">
        <v>86.858999999999995</v>
      </c>
      <c r="H5256">
        <v>38.503999999999998</v>
      </c>
      <c r="I5256">
        <v>26131.613000000001</v>
      </c>
      <c r="J5256">
        <v>10657159</v>
      </c>
      <c r="K5256">
        <v>64.09</v>
      </c>
      <c r="L5256">
        <v>29.117999999999999</v>
      </c>
      <c r="M5256">
        <v>19281.580999999998</v>
      </c>
      <c r="N5256">
        <v>7863536</v>
      </c>
      <c r="O5256">
        <v>20.553999999999998</v>
      </c>
      <c r="P5256">
        <v>32.896000000000001</v>
      </c>
      <c r="Q5256">
        <v>6183.8090000000002</v>
      </c>
      <c r="R5256">
        <v>2521920</v>
      </c>
      <c r="S5256">
        <v>0.13700000000000001</v>
      </c>
      <c r="T5256">
        <v>5.9130000000000003</v>
      </c>
      <c r="U5256">
        <v>41.268000000000001</v>
      </c>
      <c r="V5256">
        <v>16830</v>
      </c>
      <c r="W5256">
        <v>66</v>
      </c>
      <c r="X5256">
        <f t="shared" si="176"/>
        <v>5678.594900000001</v>
      </c>
      <c r="Y5256">
        <f t="shared" si="177"/>
        <v>52.987000000000009</v>
      </c>
    </row>
    <row r="5257" spans="1:25" x14ac:dyDescent="0.2">
      <c r="A5257" t="s">
        <v>10574</v>
      </c>
      <c r="B5257" t="s">
        <v>1430</v>
      </c>
      <c r="C5257">
        <v>2</v>
      </c>
      <c r="D5257">
        <v>17</v>
      </c>
      <c r="E5257" t="s">
        <v>5581</v>
      </c>
      <c r="F5257">
        <v>274.96300000000002</v>
      </c>
      <c r="G5257">
        <v>62.152999999999999</v>
      </c>
      <c r="H5257">
        <v>36.835999999999999</v>
      </c>
      <c r="I5257">
        <v>17089.756000000001</v>
      </c>
      <c r="J5257">
        <v>6969652</v>
      </c>
      <c r="K5257">
        <v>3.423</v>
      </c>
      <c r="L5257">
        <v>2.2530000000000001</v>
      </c>
      <c r="M5257">
        <v>941.197</v>
      </c>
      <c r="N5257">
        <v>383845</v>
      </c>
      <c r="O5257">
        <v>4.4379999999999997</v>
      </c>
      <c r="P5257">
        <v>11.853999999999999</v>
      </c>
      <c r="Q5257">
        <v>1220.24</v>
      </c>
      <c r="R5257">
        <v>497646</v>
      </c>
      <c r="S5257">
        <v>5.7000000000000002E-2</v>
      </c>
      <c r="T5257">
        <v>3.8069999999999999</v>
      </c>
      <c r="U5257">
        <v>15.632</v>
      </c>
      <c r="V5257">
        <v>6375</v>
      </c>
      <c r="W5257">
        <v>25</v>
      </c>
      <c r="X5257">
        <f t="shared" si="176"/>
        <v>218.66899999999998</v>
      </c>
      <c r="Y5257">
        <f t="shared" si="177"/>
        <v>7.8870000000000022</v>
      </c>
    </row>
    <row r="5258" spans="1:25" x14ac:dyDescent="0.2">
      <c r="A5258" t="s">
        <v>10574</v>
      </c>
      <c r="B5258" t="s">
        <v>1430</v>
      </c>
      <c r="C5258">
        <v>2</v>
      </c>
      <c r="D5258">
        <v>18</v>
      </c>
      <c r="E5258" t="s">
        <v>5582</v>
      </c>
      <c r="F5258">
        <v>23.972999999999999</v>
      </c>
      <c r="G5258">
        <v>52.758000000000003</v>
      </c>
      <c r="H5258">
        <v>24.213000000000001</v>
      </c>
      <c r="I5258">
        <v>1264.7929999999999</v>
      </c>
      <c r="J5258">
        <v>515816</v>
      </c>
      <c r="K5258">
        <v>84.521000000000001</v>
      </c>
      <c r="L5258">
        <v>42.314999999999998</v>
      </c>
      <c r="M5258">
        <v>2026.2570000000001</v>
      </c>
      <c r="N5258">
        <v>826361</v>
      </c>
      <c r="O5258">
        <v>9.2439999999999998</v>
      </c>
      <c r="P5258">
        <v>22.247</v>
      </c>
      <c r="Q5258">
        <v>221.60400000000001</v>
      </c>
      <c r="R5258">
        <v>90376</v>
      </c>
      <c r="S5258">
        <v>7.8E-2</v>
      </c>
      <c r="T5258">
        <v>4.4660000000000002</v>
      </c>
      <c r="U5258">
        <v>1.8759999999999999</v>
      </c>
      <c r="V5258">
        <v>765</v>
      </c>
      <c r="W5258">
        <v>3</v>
      </c>
      <c r="X5258">
        <f t="shared" si="176"/>
        <v>0</v>
      </c>
      <c r="Y5258">
        <f t="shared" si="177"/>
        <v>0</v>
      </c>
    </row>
    <row r="5259" spans="1:25" x14ac:dyDescent="0.2">
      <c r="A5259" t="s">
        <v>10574</v>
      </c>
      <c r="B5259" t="s">
        <v>1430</v>
      </c>
      <c r="C5259">
        <v>3</v>
      </c>
      <c r="D5259">
        <v>1</v>
      </c>
      <c r="E5259" t="s">
        <v>4978</v>
      </c>
      <c r="F5259">
        <v>160.37</v>
      </c>
      <c r="G5259">
        <v>74.941999999999993</v>
      </c>
      <c r="H5259">
        <v>39.847999999999999</v>
      </c>
      <c r="I5259">
        <v>12018.380999999999</v>
      </c>
      <c r="J5259">
        <v>4901412</v>
      </c>
      <c r="K5259">
        <v>26.574999999999999</v>
      </c>
      <c r="L5259">
        <v>13.036</v>
      </c>
      <c r="M5259">
        <v>4261.7650000000003</v>
      </c>
      <c r="N5259">
        <v>1738060</v>
      </c>
      <c r="O5259">
        <v>3.0270000000000001</v>
      </c>
      <c r="P5259">
        <v>5.9470000000000001</v>
      </c>
      <c r="Q5259">
        <v>485.47899999999998</v>
      </c>
      <c r="R5259">
        <v>197991</v>
      </c>
      <c r="S5259">
        <v>3.5000000000000003E-2</v>
      </c>
      <c r="T5259">
        <v>2.9910000000000001</v>
      </c>
      <c r="U5259">
        <v>5.6269999999999998</v>
      </c>
      <c r="V5259">
        <v>2295</v>
      </c>
      <c r="W5259">
        <v>9</v>
      </c>
      <c r="X5259">
        <f t="shared" si="176"/>
        <v>0</v>
      </c>
      <c r="Y5259">
        <f t="shared" si="177"/>
        <v>0</v>
      </c>
    </row>
    <row r="5260" spans="1:25" x14ac:dyDescent="0.2">
      <c r="A5260" t="s">
        <v>10574</v>
      </c>
      <c r="B5260" t="s">
        <v>1430</v>
      </c>
      <c r="C5260">
        <v>3</v>
      </c>
      <c r="D5260">
        <v>2</v>
      </c>
      <c r="E5260" t="s">
        <v>5583</v>
      </c>
      <c r="F5260">
        <v>285.08</v>
      </c>
      <c r="G5260">
        <v>79.715999999999994</v>
      </c>
      <c r="H5260">
        <v>34.847000000000001</v>
      </c>
      <c r="I5260">
        <v>22725.484</v>
      </c>
      <c r="J5260">
        <v>9268050</v>
      </c>
      <c r="K5260">
        <v>76.67</v>
      </c>
      <c r="L5260">
        <v>34.950000000000003</v>
      </c>
      <c r="M5260">
        <v>21857.103999999999</v>
      </c>
      <c r="N5260">
        <v>8913902</v>
      </c>
      <c r="O5260">
        <v>25.446000000000002</v>
      </c>
      <c r="P5260">
        <v>36.32</v>
      </c>
      <c r="Q5260">
        <v>7254.1469999999999</v>
      </c>
      <c r="R5260">
        <v>2958432</v>
      </c>
      <c r="S5260">
        <v>0.158</v>
      </c>
      <c r="T5260">
        <v>6.3440000000000003</v>
      </c>
      <c r="U5260">
        <v>45.018999999999998</v>
      </c>
      <c r="V5260">
        <v>18360</v>
      </c>
      <c r="W5260">
        <v>72</v>
      </c>
      <c r="X5260">
        <f t="shared" si="176"/>
        <v>6855.9667000000009</v>
      </c>
      <c r="Y5260">
        <f t="shared" si="177"/>
        <v>59.587000000000003</v>
      </c>
    </row>
    <row r="5261" spans="1:25" x14ac:dyDescent="0.2">
      <c r="A5261" t="s">
        <v>10574</v>
      </c>
      <c r="B5261" t="s">
        <v>1430</v>
      </c>
      <c r="C5261">
        <v>3</v>
      </c>
      <c r="D5261">
        <v>3</v>
      </c>
      <c r="E5261" t="s">
        <v>5584</v>
      </c>
      <c r="F5261">
        <v>221.27099999999999</v>
      </c>
      <c r="G5261">
        <v>75.376999999999995</v>
      </c>
      <c r="H5261">
        <v>44.66</v>
      </c>
      <c r="I5261">
        <v>16678.617999999999</v>
      </c>
      <c r="J5261">
        <v>6801979</v>
      </c>
      <c r="K5261">
        <v>45.034999999999997</v>
      </c>
      <c r="L5261">
        <v>21.097000000000001</v>
      </c>
      <c r="M5261">
        <v>9964.9390000000003</v>
      </c>
      <c r="N5261">
        <v>4063964</v>
      </c>
      <c r="O5261">
        <v>14.002000000000001</v>
      </c>
      <c r="P5261">
        <v>28.225000000000001</v>
      </c>
      <c r="Q5261">
        <v>3098.223</v>
      </c>
      <c r="R5261">
        <v>1263537</v>
      </c>
      <c r="S5261">
        <v>0.113</v>
      </c>
      <c r="T5261">
        <v>5.3680000000000003</v>
      </c>
      <c r="U5261">
        <v>25.010999999999999</v>
      </c>
      <c r="V5261">
        <v>10200</v>
      </c>
      <c r="W5261">
        <v>40</v>
      </c>
      <c r="X5261">
        <f t="shared" si="176"/>
        <v>2284.4503000000004</v>
      </c>
      <c r="Y5261">
        <f t="shared" si="177"/>
        <v>24.387000000000004</v>
      </c>
    </row>
    <row r="5262" spans="1:25" x14ac:dyDescent="0.2">
      <c r="A5262" t="s">
        <v>10574</v>
      </c>
      <c r="B5262" t="s">
        <v>1430</v>
      </c>
      <c r="C5262">
        <v>3</v>
      </c>
      <c r="D5262">
        <v>4</v>
      </c>
      <c r="E5262" t="s">
        <v>4315</v>
      </c>
      <c r="F5262">
        <v>157.13800000000001</v>
      </c>
      <c r="G5262">
        <v>72.98</v>
      </c>
      <c r="H5262">
        <v>42.746000000000002</v>
      </c>
      <c r="I5262">
        <v>11467.976000000001</v>
      </c>
      <c r="J5262">
        <v>4676942</v>
      </c>
      <c r="K5262">
        <v>19.198</v>
      </c>
      <c r="L5262">
        <v>10.702999999999999</v>
      </c>
      <c r="M5262">
        <v>3016.7159999999999</v>
      </c>
      <c r="N5262">
        <v>1230296</v>
      </c>
      <c r="O5262">
        <v>3.593</v>
      </c>
      <c r="P5262">
        <v>10.884</v>
      </c>
      <c r="Q5262">
        <v>564.57600000000002</v>
      </c>
      <c r="R5262">
        <v>230249</v>
      </c>
      <c r="S5262">
        <v>0.02</v>
      </c>
      <c r="T5262">
        <v>2.2519999999999998</v>
      </c>
      <c r="U5262">
        <v>3.1259999999999999</v>
      </c>
      <c r="V5262">
        <v>1275</v>
      </c>
      <c r="W5262">
        <v>5</v>
      </c>
      <c r="X5262">
        <f t="shared" si="176"/>
        <v>0</v>
      </c>
      <c r="Y5262">
        <f t="shared" si="177"/>
        <v>0</v>
      </c>
    </row>
    <row r="5263" spans="1:25" x14ac:dyDescent="0.2">
      <c r="A5263" t="s">
        <v>10574</v>
      </c>
      <c r="B5263" t="s">
        <v>1430</v>
      </c>
      <c r="C5263">
        <v>3</v>
      </c>
      <c r="D5263">
        <v>5</v>
      </c>
      <c r="E5263" t="s">
        <v>5585</v>
      </c>
      <c r="F5263">
        <v>238.30699999999999</v>
      </c>
      <c r="G5263">
        <v>97.897999999999996</v>
      </c>
      <c r="H5263">
        <v>44.904000000000003</v>
      </c>
      <c r="I5263">
        <v>23329.919999999998</v>
      </c>
      <c r="J5263">
        <v>9514555</v>
      </c>
      <c r="K5263">
        <v>35.51</v>
      </c>
      <c r="L5263">
        <v>14.115</v>
      </c>
      <c r="M5263">
        <v>8462.2250000000004</v>
      </c>
      <c r="N5263">
        <v>3451118</v>
      </c>
      <c r="O5263">
        <v>17.646000000000001</v>
      </c>
      <c r="P5263">
        <v>28.015000000000001</v>
      </c>
      <c r="Q5263">
        <v>4205.1779999999999</v>
      </c>
      <c r="R5263">
        <v>1714982</v>
      </c>
      <c r="S5263">
        <v>0.10199999999999999</v>
      </c>
      <c r="T5263">
        <v>5.1070000000000002</v>
      </c>
      <c r="U5263">
        <v>24.385000000000002</v>
      </c>
      <c r="V5263">
        <v>9945</v>
      </c>
      <c r="W5263">
        <v>39</v>
      </c>
      <c r="X5263">
        <f t="shared" si="176"/>
        <v>3502.1008000000002</v>
      </c>
      <c r="Y5263">
        <f t="shared" si="177"/>
        <v>23.287000000000003</v>
      </c>
    </row>
    <row r="5264" spans="1:25" x14ac:dyDescent="0.2">
      <c r="A5264" t="s">
        <v>10574</v>
      </c>
      <c r="B5264" t="s">
        <v>1430</v>
      </c>
      <c r="C5264">
        <v>3</v>
      </c>
      <c r="D5264">
        <v>6</v>
      </c>
      <c r="E5264" t="s">
        <v>4690</v>
      </c>
      <c r="F5264">
        <v>240.75</v>
      </c>
      <c r="G5264">
        <v>75.656000000000006</v>
      </c>
      <c r="H5264">
        <v>43.48</v>
      </c>
      <c r="I5264">
        <v>18214.036</v>
      </c>
      <c r="J5264">
        <v>7428163</v>
      </c>
      <c r="K5264">
        <v>53.497</v>
      </c>
      <c r="L5264">
        <v>21.667000000000002</v>
      </c>
      <c r="M5264">
        <v>12879.356</v>
      </c>
      <c r="N5264">
        <v>5252540</v>
      </c>
      <c r="O5264">
        <v>22.452999999999999</v>
      </c>
      <c r="P5264">
        <v>35.566000000000003</v>
      </c>
      <c r="Q5264">
        <v>5405.47</v>
      </c>
      <c r="R5264">
        <v>2204493</v>
      </c>
      <c r="S5264">
        <v>9.2999999999999999E-2</v>
      </c>
      <c r="T5264">
        <v>4.8819999999999997</v>
      </c>
      <c r="U5264">
        <v>22.51</v>
      </c>
      <c r="V5264">
        <v>9180</v>
      </c>
      <c r="W5264">
        <v>36</v>
      </c>
      <c r="X5264">
        <f t="shared" si="176"/>
        <v>4822.4220000000005</v>
      </c>
      <c r="Y5264">
        <f t="shared" si="177"/>
        <v>19.987000000000002</v>
      </c>
    </row>
    <row r="5265" spans="1:25" x14ac:dyDescent="0.2">
      <c r="A5265" t="s">
        <v>10574</v>
      </c>
      <c r="B5265" t="s">
        <v>1430</v>
      </c>
      <c r="C5265">
        <v>3</v>
      </c>
      <c r="D5265">
        <v>8</v>
      </c>
      <c r="E5265" t="s">
        <v>5586</v>
      </c>
      <c r="F5265">
        <v>232.80500000000001</v>
      </c>
      <c r="G5265">
        <v>66.290999999999997</v>
      </c>
      <c r="H5265">
        <v>35.993000000000002</v>
      </c>
      <c r="I5265">
        <v>15432.977000000001</v>
      </c>
      <c r="J5265">
        <v>6293974</v>
      </c>
      <c r="K5265">
        <v>8.6579999999999995</v>
      </c>
      <c r="L5265">
        <v>4.7590000000000003</v>
      </c>
      <c r="M5265">
        <v>2015.652</v>
      </c>
      <c r="N5265">
        <v>822036</v>
      </c>
      <c r="O5265">
        <v>3.6539999999999999</v>
      </c>
      <c r="P5265">
        <v>10.83</v>
      </c>
      <c r="Q5265">
        <v>850.75199999999995</v>
      </c>
      <c r="R5265">
        <v>346959</v>
      </c>
      <c r="S5265">
        <v>3.5000000000000003E-2</v>
      </c>
      <c r="T5265">
        <v>2.984</v>
      </c>
      <c r="U5265">
        <v>8.1280000000000001</v>
      </c>
      <c r="V5265">
        <v>3315</v>
      </c>
      <c r="W5265">
        <v>13</v>
      </c>
      <c r="X5265">
        <f t="shared" si="176"/>
        <v>0</v>
      </c>
      <c r="Y5265">
        <f t="shared" si="177"/>
        <v>0</v>
      </c>
    </row>
    <row r="5266" spans="1:25" x14ac:dyDescent="0.2">
      <c r="A5266" t="s">
        <v>10574</v>
      </c>
      <c r="B5266" t="s">
        <v>1430</v>
      </c>
      <c r="C5266">
        <v>3</v>
      </c>
      <c r="D5266">
        <v>11</v>
      </c>
      <c r="E5266" t="s">
        <v>5587</v>
      </c>
      <c r="F5266">
        <v>148.63900000000001</v>
      </c>
      <c r="G5266">
        <v>35.722000000000001</v>
      </c>
      <c r="H5266">
        <v>20.047000000000001</v>
      </c>
      <c r="I5266">
        <v>5309.7510000000002</v>
      </c>
      <c r="J5266">
        <v>2165456</v>
      </c>
      <c r="K5266">
        <v>3.7480000000000002</v>
      </c>
      <c r="L5266">
        <v>3.4980000000000002</v>
      </c>
      <c r="M5266">
        <v>557.07299999999998</v>
      </c>
      <c r="N5266">
        <v>227189</v>
      </c>
      <c r="O5266">
        <v>1.887</v>
      </c>
      <c r="P5266">
        <v>1.9339999999999999</v>
      </c>
      <c r="Q5266">
        <v>280.541</v>
      </c>
      <c r="R5266">
        <v>114412</v>
      </c>
      <c r="S5266">
        <v>4.0000000000000001E-3</v>
      </c>
      <c r="T5266">
        <v>1.036</v>
      </c>
      <c r="U5266">
        <v>0.625</v>
      </c>
      <c r="V5266">
        <v>255</v>
      </c>
      <c r="W5266">
        <v>1</v>
      </c>
      <c r="X5266">
        <f t="shared" si="176"/>
        <v>0</v>
      </c>
      <c r="Y5266">
        <f t="shared" si="177"/>
        <v>0</v>
      </c>
    </row>
    <row r="5267" spans="1:25" x14ac:dyDescent="0.2">
      <c r="A5267" t="s">
        <v>10574</v>
      </c>
      <c r="B5267" t="s">
        <v>1430</v>
      </c>
      <c r="C5267">
        <v>3</v>
      </c>
      <c r="D5267">
        <v>12</v>
      </c>
      <c r="E5267" t="s">
        <v>5588</v>
      </c>
      <c r="F5267">
        <v>187.33199999999999</v>
      </c>
      <c r="G5267">
        <v>80.525000000000006</v>
      </c>
      <c r="H5267">
        <v>46.514000000000003</v>
      </c>
      <c r="I5267">
        <v>15084.89</v>
      </c>
      <c r="J5267">
        <v>6152015</v>
      </c>
      <c r="K5267">
        <v>47.277000000000001</v>
      </c>
      <c r="L5267">
        <v>19.018000000000001</v>
      </c>
      <c r="M5267">
        <v>8856.5280000000002</v>
      </c>
      <c r="N5267">
        <v>3611925</v>
      </c>
      <c r="O5267">
        <v>21.45</v>
      </c>
      <c r="P5267">
        <v>36.212000000000003</v>
      </c>
      <c r="Q5267">
        <v>4018.2719999999999</v>
      </c>
      <c r="R5267">
        <v>1638757</v>
      </c>
      <c r="S5267">
        <v>0.10299999999999999</v>
      </c>
      <c r="T5267">
        <v>5.1360000000000001</v>
      </c>
      <c r="U5267">
        <v>19.382999999999999</v>
      </c>
      <c r="V5267">
        <v>7905</v>
      </c>
      <c r="W5267">
        <v>31</v>
      </c>
      <c r="X5267">
        <f t="shared" si="176"/>
        <v>3296.5042000000003</v>
      </c>
      <c r="Y5267">
        <f t="shared" si="177"/>
        <v>14.487000000000004</v>
      </c>
    </row>
    <row r="5268" spans="1:25" x14ac:dyDescent="0.2">
      <c r="A5268" t="s">
        <v>10574</v>
      </c>
      <c r="B5268" t="s">
        <v>1430</v>
      </c>
      <c r="C5268">
        <v>3</v>
      </c>
      <c r="D5268">
        <v>13</v>
      </c>
      <c r="E5268" t="s">
        <v>5589</v>
      </c>
      <c r="F5268">
        <v>157.80199999999999</v>
      </c>
      <c r="G5268">
        <v>50.901000000000003</v>
      </c>
      <c r="H5268">
        <v>28.195</v>
      </c>
      <c r="I5268">
        <v>8032.3339999999998</v>
      </c>
      <c r="J5268">
        <v>3275797</v>
      </c>
      <c r="K5268">
        <v>32.393999999999998</v>
      </c>
      <c r="L5268">
        <v>12.526999999999999</v>
      </c>
      <c r="M5268">
        <v>5111.8770000000004</v>
      </c>
      <c r="N5268">
        <v>2084758</v>
      </c>
      <c r="O5268">
        <v>7.96</v>
      </c>
      <c r="P5268">
        <v>23.346</v>
      </c>
      <c r="Q5268">
        <v>1256.0889999999999</v>
      </c>
      <c r="R5268">
        <v>512266</v>
      </c>
      <c r="S5268">
        <v>7.0999999999999994E-2</v>
      </c>
      <c r="T5268">
        <v>4.2640000000000002</v>
      </c>
      <c r="U5268">
        <v>11.255000000000001</v>
      </c>
      <c r="V5268">
        <v>4590</v>
      </c>
      <c r="W5268">
        <v>18</v>
      </c>
      <c r="X5268">
        <f t="shared" si="176"/>
        <v>258.10289999999992</v>
      </c>
      <c r="Y5268">
        <f t="shared" si="177"/>
        <v>0.18700000000000189</v>
      </c>
    </row>
    <row r="5269" spans="1:25" x14ac:dyDescent="0.2">
      <c r="A5269" t="s">
        <v>10574</v>
      </c>
      <c r="B5269" t="s">
        <v>1430</v>
      </c>
      <c r="C5269">
        <v>3</v>
      </c>
      <c r="D5269">
        <v>14</v>
      </c>
      <c r="E5269" t="s">
        <v>5590</v>
      </c>
      <c r="F5269">
        <v>368.04599999999999</v>
      </c>
      <c r="G5269">
        <v>49.423000000000002</v>
      </c>
      <c r="H5269">
        <v>27.681999999999999</v>
      </c>
      <c r="I5269">
        <v>18190.053</v>
      </c>
      <c r="J5269">
        <v>7418382</v>
      </c>
      <c r="K5269">
        <v>51.828000000000003</v>
      </c>
      <c r="L5269">
        <v>21.184999999999999</v>
      </c>
      <c r="M5269">
        <v>19075.109</v>
      </c>
      <c r="N5269">
        <v>7779331</v>
      </c>
      <c r="O5269">
        <v>25.241</v>
      </c>
      <c r="P5269">
        <v>38.811999999999998</v>
      </c>
      <c r="Q5269">
        <v>9289.7829999999994</v>
      </c>
      <c r="R5269">
        <v>3788618</v>
      </c>
      <c r="S5269">
        <v>0.122</v>
      </c>
      <c r="T5269">
        <v>5.5839999999999996</v>
      </c>
      <c r="U5269">
        <v>45.018999999999998</v>
      </c>
      <c r="V5269">
        <v>18360</v>
      </c>
      <c r="W5269">
        <v>72</v>
      </c>
      <c r="X5269">
        <f t="shared" si="176"/>
        <v>9095.166299999999</v>
      </c>
      <c r="Y5269">
        <f t="shared" si="177"/>
        <v>59.587000000000003</v>
      </c>
    </row>
    <row r="5270" spans="1:25" x14ac:dyDescent="0.2">
      <c r="A5270" t="s">
        <v>10574</v>
      </c>
      <c r="B5270" t="s">
        <v>1430</v>
      </c>
      <c r="C5270">
        <v>3</v>
      </c>
      <c r="D5270">
        <v>15</v>
      </c>
      <c r="E5270" t="s">
        <v>5591</v>
      </c>
      <c r="F5270">
        <v>177.54400000000001</v>
      </c>
      <c r="G5270">
        <v>46.292999999999999</v>
      </c>
      <c r="H5270">
        <v>23.963000000000001</v>
      </c>
      <c r="I5270">
        <v>8219.0409999999993</v>
      </c>
      <c r="J5270">
        <v>3351941</v>
      </c>
      <c r="K5270">
        <v>34.707999999999998</v>
      </c>
      <c r="L5270">
        <v>12.997999999999999</v>
      </c>
      <c r="M5270">
        <v>6162.2560000000003</v>
      </c>
      <c r="N5270">
        <v>2513130</v>
      </c>
      <c r="O5270">
        <v>8.5280000000000005</v>
      </c>
      <c r="P5270">
        <v>20.224</v>
      </c>
      <c r="Q5270">
        <v>1514.049</v>
      </c>
      <c r="R5270">
        <v>617469</v>
      </c>
      <c r="S5270">
        <v>8.7999999999999995E-2</v>
      </c>
      <c r="T5270">
        <v>4.7370000000000001</v>
      </c>
      <c r="U5270">
        <v>15.632</v>
      </c>
      <c r="V5270">
        <v>6375</v>
      </c>
      <c r="W5270">
        <v>25</v>
      </c>
      <c r="X5270">
        <f t="shared" ref="X5270:X5333" si="178">(MAX(0, (Q5270-1021.45)))*1.1</f>
        <v>541.85889999999995</v>
      </c>
      <c r="Y5270">
        <f t="shared" ref="Y5270:Y5333" si="179">(MAX(0, (W5270-17.83)))*1.1</f>
        <v>7.8870000000000022</v>
      </c>
    </row>
    <row r="5271" spans="1:25" x14ac:dyDescent="0.2">
      <c r="A5271" t="s">
        <v>10574</v>
      </c>
      <c r="B5271" t="s">
        <v>1430</v>
      </c>
      <c r="C5271">
        <v>4</v>
      </c>
      <c r="D5271">
        <v>1</v>
      </c>
      <c r="E5271" t="s">
        <v>3064</v>
      </c>
      <c r="F5271">
        <v>202.66</v>
      </c>
      <c r="G5271">
        <v>97.084000000000003</v>
      </c>
      <c r="H5271">
        <v>45.963000000000001</v>
      </c>
      <c r="I5271">
        <v>19675.062999999998</v>
      </c>
      <c r="J5271">
        <v>8024008</v>
      </c>
      <c r="K5271">
        <v>10.031000000000001</v>
      </c>
      <c r="L5271">
        <v>6.3810000000000002</v>
      </c>
      <c r="M5271">
        <v>2032.8530000000001</v>
      </c>
      <c r="N5271">
        <v>829051</v>
      </c>
      <c r="O5271">
        <v>6.9109999999999996</v>
      </c>
      <c r="P5271">
        <v>14.311999999999999</v>
      </c>
      <c r="Q5271">
        <v>1400.518</v>
      </c>
      <c r="R5271">
        <v>571168</v>
      </c>
      <c r="S5271">
        <v>8.5999999999999993E-2</v>
      </c>
      <c r="T5271">
        <v>4.6929999999999996</v>
      </c>
      <c r="U5271">
        <v>17.507000000000001</v>
      </c>
      <c r="V5271">
        <v>7140</v>
      </c>
      <c r="W5271">
        <v>28</v>
      </c>
      <c r="X5271">
        <f t="shared" si="178"/>
        <v>416.97480000000002</v>
      </c>
      <c r="Y5271">
        <f t="shared" si="179"/>
        <v>11.187000000000003</v>
      </c>
    </row>
    <row r="5272" spans="1:25" x14ac:dyDescent="0.2">
      <c r="A5272" t="s">
        <v>10574</v>
      </c>
      <c r="B5272" t="s">
        <v>1430</v>
      </c>
      <c r="C5272">
        <v>4</v>
      </c>
      <c r="D5272">
        <v>2</v>
      </c>
      <c r="E5272" t="s">
        <v>670</v>
      </c>
      <c r="F5272">
        <v>138.70099999999999</v>
      </c>
      <c r="G5272">
        <v>91.995999999999995</v>
      </c>
      <c r="H5272">
        <v>43.103000000000002</v>
      </c>
      <c r="I5272">
        <v>12759.947</v>
      </c>
      <c r="J5272">
        <v>5203842</v>
      </c>
      <c r="K5272">
        <v>33.31</v>
      </c>
      <c r="L5272">
        <v>16.158999999999999</v>
      </c>
      <c r="M5272">
        <v>4620.1139999999996</v>
      </c>
      <c r="N5272">
        <v>1884204</v>
      </c>
      <c r="O5272">
        <v>5.7969999999999997</v>
      </c>
      <c r="P5272">
        <v>10.397</v>
      </c>
      <c r="Q5272">
        <v>804.07500000000005</v>
      </c>
      <c r="R5272">
        <v>327923</v>
      </c>
      <c r="S5272">
        <v>7.1999999999999995E-2</v>
      </c>
      <c r="T5272">
        <v>4.2880000000000003</v>
      </c>
      <c r="U5272">
        <v>10.004</v>
      </c>
      <c r="V5272">
        <v>4080</v>
      </c>
      <c r="W5272">
        <v>16</v>
      </c>
      <c r="X5272">
        <f t="shared" si="178"/>
        <v>0</v>
      </c>
      <c r="Y5272">
        <f t="shared" si="179"/>
        <v>0</v>
      </c>
    </row>
    <row r="5273" spans="1:25" x14ac:dyDescent="0.2">
      <c r="A5273" t="s">
        <v>10574</v>
      </c>
      <c r="B5273" t="s">
        <v>1430</v>
      </c>
      <c r="C5273">
        <v>4</v>
      </c>
      <c r="D5273">
        <v>3</v>
      </c>
      <c r="E5273" t="s">
        <v>4971</v>
      </c>
      <c r="F5273">
        <v>216.048</v>
      </c>
      <c r="G5273">
        <v>92.007000000000005</v>
      </c>
      <c r="H5273">
        <v>41.249000000000002</v>
      </c>
      <c r="I5273">
        <v>19878.007000000001</v>
      </c>
      <c r="J5273">
        <v>8106774</v>
      </c>
      <c r="K5273">
        <v>60.353000000000002</v>
      </c>
      <c r="L5273">
        <v>34.74</v>
      </c>
      <c r="M5273">
        <v>13039.171</v>
      </c>
      <c r="N5273">
        <v>5317717</v>
      </c>
      <c r="O5273">
        <v>13.596</v>
      </c>
      <c r="P5273">
        <v>23.966999999999999</v>
      </c>
      <c r="Q5273">
        <v>2937.3310000000001</v>
      </c>
      <c r="R5273">
        <v>1197921</v>
      </c>
      <c r="S5273">
        <v>0.14499999999999999</v>
      </c>
      <c r="T5273">
        <v>6.0730000000000004</v>
      </c>
      <c r="U5273">
        <v>31.263000000000002</v>
      </c>
      <c r="V5273">
        <v>12750</v>
      </c>
      <c r="W5273">
        <v>50</v>
      </c>
      <c r="X5273">
        <f t="shared" si="178"/>
        <v>2107.4691000000003</v>
      </c>
      <c r="Y5273">
        <f t="shared" si="179"/>
        <v>35.387000000000008</v>
      </c>
    </row>
    <row r="5274" spans="1:25" x14ac:dyDescent="0.2">
      <c r="A5274" t="s">
        <v>10574</v>
      </c>
      <c r="B5274" t="s">
        <v>1430</v>
      </c>
      <c r="C5274">
        <v>4</v>
      </c>
      <c r="D5274">
        <v>4</v>
      </c>
      <c r="E5274" t="s">
        <v>702</v>
      </c>
      <c r="F5274">
        <v>278.17500000000001</v>
      </c>
      <c r="G5274">
        <v>63.628</v>
      </c>
      <c r="H5274">
        <v>33.286999999999999</v>
      </c>
      <c r="I5274">
        <v>17699.705000000002</v>
      </c>
      <c r="J5274">
        <v>7218405</v>
      </c>
      <c r="K5274">
        <v>39.100999999999999</v>
      </c>
      <c r="L5274">
        <v>24.027000000000001</v>
      </c>
      <c r="M5274">
        <v>10876.964</v>
      </c>
      <c r="N5274">
        <v>4435912</v>
      </c>
      <c r="O5274">
        <v>6.5640000000000001</v>
      </c>
      <c r="P5274">
        <v>14.644</v>
      </c>
      <c r="Q5274">
        <v>1825.8409999999999</v>
      </c>
      <c r="R5274">
        <v>744626</v>
      </c>
      <c r="S5274">
        <v>0.106</v>
      </c>
      <c r="T5274">
        <v>5.1890000000000001</v>
      </c>
      <c r="U5274">
        <v>29.388000000000002</v>
      </c>
      <c r="V5274">
        <v>11985</v>
      </c>
      <c r="W5274">
        <v>47</v>
      </c>
      <c r="X5274">
        <f t="shared" si="178"/>
        <v>884.8300999999999</v>
      </c>
      <c r="Y5274">
        <f t="shared" si="179"/>
        <v>32.087000000000003</v>
      </c>
    </row>
    <row r="5275" spans="1:25" x14ac:dyDescent="0.2">
      <c r="A5275" t="s">
        <v>10574</v>
      </c>
      <c r="B5275" t="s">
        <v>1430</v>
      </c>
      <c r="C5275">
        <v>4</v>
      </c>
      <c r="D5275">
        <v>5</v>
      </c>
      <c r="E5275" t="s">
        <v>5592</v>
      </c>
      <c r="F5275">
        <v>132.52000000000001</v>
      </c>
      <c r="G5275">
        <v>79.281999999999996</v>
      </c>
      <c r="H5275">
        <v>48.604999999999997</v>
      </c>
      <c r="I5275">
        <v>10506.392</v>
      </c>
      <c r="J5275">
        <v>4284783</v>
      </c>
      <c r="K5275">
        <v>6.8540000000000001</v>
      </c>
      <c r="L5275">
        <v>3.2549999999999999</v>
      </c>
      <c r="M5275">
        <v>908.22500000000002</v>
      </c>
      <c r="N5275">
        <v>370398</v>
      </c>
      <c r="O5275">
        <v>6.2130000000000001</v>
      </c>
      <c r="P5275">
        <v>18.273</v>
      </c>
      <c r="Q5275">
        <v>823.28200000000004</v>
      </c>
      <c r="R5275">
        <v>335756</v>
      </c>
      <c r="S5275">
        <v>4.2000000000000003E-2</v>
      </c>
      <c r="T5275">
        <v>3.29</v>
      </c>
      <c r="U5275">
        <v>5.6269999999999998</v>
      </c>
      <c r="V5275">
        <v>2295</v>
      </c>
      <c r="W5275">
        <v>9</v>
      </c>
      <c r="X5275">
        <f t="shared" si="178"/>
        <v>0</v>
      </c>
      <c r="Y5275">
        <f t="shared" si="179"/>
        <v>0</v>
      </c>
    </row>
    <row r="5276" spans="1:25" x14ac:dyDescent="0.2">
      <c r="A5276" t="s">
        <v>10574</v>
      </c>
      <c r="B5276" t="s">
        <v>1430</v>
      </c>
      <c r="C5276">
        <v>4</v>
      </c>
      <c r="D5276">
        <v>6</v>
      </c>
      <c r="E5276" t="s">
        <v>5593</v>
      </c>
      <c r="F5276">
        <v>542.697</v>
      </c>
      <c r="G5276">
        <v>93.442999999999998</v>
      </c>
      <c r="H5276">
        <v>40.140999999999998</v>
      </c>
      <c r="I5276">
        <v>50710.987000000001</v>
      </c>
      <c r="J5276">
        <v>20681274</v>
      </c>
      <c r="K5276">
        <v>42.619</v>
      </c>
      <c r="L5276">
        <v>36.139000000000003</v>
      </c>
      <c r="M5276">
        <v>23129.19</v>
      </c>
      <c r="N5276">
        <v>9432692</v>
      </c>
      <c r="O5276">
        <v>26.853999999999999</v>
      </c>
      <c r="P5276">
        <v>39.375999999999998</v>
      </c>
      <c r="Q5276">
        <v>14573.312</v>
      </c>
      <c r="R5276">
        <v>5943380</v>
      </c>
      <c r="S5276">
        <v>9.6000000000000002E-2</v>
      </c>
      <c r="T5276">
        <v>4.9370000000000003</v>
      </c>
      <c r="U5276">
        <v>51.896999999999998</v>
      </c>
      <c r="V5276">
        <v>21165</v>
      </c>
      <c r="W5276">
        <v>83</v>
      </c>
      <c r="X5276">
        <f t="shared" si="178"/>
        <v>14907.048200000001</v>
      </c>
      <c r="Y5276">
        <f t="shared" si="179"/>
        <v>71.687000000000012</v>
      </c>
    </row>
    <row r="5277" spans="1:25" x14ac:dyDescent="0.2">
      <c r="A5277" t="s">
        <v>10574</v>
      </c>
      <c r="B5277" t="s">
        <v>1430</v>
      </c>
      <c r="C5277">
        <v>4</v>
      </c>
      <c r="D5277">
        <v>7</v>
      </c>
      <c r="E5277" t="s">
        <v>1207</v>
      </c>
      <c r="F5277">
        <v>142.31800000000001</v>
      </c>
      <c r="G5277">
        <v>111.723</v>
      </c>
      <c r="H5277">
        <v>55.170999999999999</v>
      </c>
      <c r="I5277">
        <v>15900.12</v>
      </c>
      <c r="J5277">
        <v>6484487</v>
      </c>
      <c r="K5277">
        <v>6.7990000000000004</v>
      </c>
      <c r="L5277">
        <v>4.6139999999999999</v>
      </c>
      <c r="M5277">
        <v>967.59299999999996</v>
      </c>
      <c r="N5277">
        <v>394610</v>
      </c>
      <c r="O5277">
        <v>4.149</v>
      </c>
      <c r="P5277">
        <v>9.141</v>
      </c>
      <c r="Q5277">
        <v>590.50900000000001</v>
      </c>
      <c r="R5277">
        <v>240825</v>
      </c>
      <c r="S5277">
        <v>1.7999999999999999E-2</v>
      </c>
      <c r="T5277">
        <v>2.117</v>
      </c>
      <c r="U5277">
        <v>2.5009999999999999</v>
      </c>
      <c r="V5277">
        <v>1020</v>
      </c>
      <c r="W5277">
        <v>4</v>
      </c>
      <c r="X5277">
        <f t="shared" si="178"/>
        <v>0</v>
      </c>
      <c r="Y5277">
        <f t="shared" si="179"/>
        <v>0</v>
      </c>
    </row>
    <row r="5278" spans="1:25" x14ac:dyDescent="0.2">
      <c r="A5278" t="s">
        <v>10574</v>
      </c>
      <c r="B5278" t="s">
        <v>1430</v>
      </c>
      <c r="C5278">
        <v>4</v>
      </c>
      <c r="D5278">
        <v>8</v>
      </c>
      <c r="E5278" t="s">
        <v>5594</v>
      </c>
      <c r="F5278">
        <v>182.82</v>
      </c>
      <c r="G5278">
        <v>86.561999999999998</v>
      </c>
      <c r="H5278">
        <v>51.917000000000002</v>
      </c>
      <c r="I5278">
        <v>15825.365</v>
      </c>
      <c r="J5278">
        <v>6454000</v>
      </c>
      <c r="K5278">
        <v>8.1039999999999992</v>
      </c>
      <c r="L5278">
        <v>4.9630000000000001</v>
      </c>
      <c r="M5278">
        <v>1481.4860000000001</v>
      </c>
      <c r="N5278">
        <v>604189</v>
      </c>
      <c r="O5278">
        <v>3.8149999999999999</v>
      </c>
      <c r="P5278">
        <v>9.8640000000000008</v>
      </c>
      <c r="Q5278">
        <v>697.39700000000005</v>
      </c>
      <c r="R5278">
        <v>284417</v>
      </c>
      <c r="S5278">
        <v>1.7000000000000001E-2</v>
      </c>
      <c r="T5278">
        <v>2.0880000000000001</v>
      </c>
      <c r="U5278">
        <v>3.1259999999999999</v>
      </c>
      <c r="V5278">
        <v>1275</v>
      </c>
      <c r="W5278">
        <v>5</v>
      </c>
      <c r="X5278">
        <f t="shared" si="178"/>
        <v>0</v>
      </c>
      <c r="Y5278">
        <f t="shared" si="179"/>
        <v>0</v>
      </c>
    </row>
    <row r="5279" spans="1:25" x14ac:dyDescent="0.2">
      <c r="A5279" t="s">
        <v>10574</v>
      </c>
      <c r="B5279" t="s">
        <v>1430</v>
      </c>
      <c r="C5279">
        <v>4</v>
      </c>
      <c r="D5279">
        <v>9</v>
      </c>
      <c r="E5279" t="s">
        <v>5595</v>
      </c>
      <c r="F5279">
        <v>258.755</v>
      </c>
      <c r="G5279">
        <v>103.69199999999999</v>
      </c>
      <c r="H5279">
        <v>46.741</v>
      </c>
      <c r="I5279">
        <v>26830.71</v>
      </c>
      <c r="J5279">
        <v>10942269</v>
      </c>
      <c r="K5279">
        <v>52.155999999999999</v>
      </c>
      <c r="L5279">
        <v>23.715</v>
      </c>
      <c r="M5279">
        <v>13495.63</v>
      </c>
      <c r="N5279">
        <v>5503873</v>
      </c>
      <c r="O5279">
        <v>29.204000000000001</v>
      </c>
      <c r="P5279">
        <v>37.439</v>
      </c>
      <c r="Q5279">
        <v>7556.7809999999999</v>
      </c>
      <c r="R5279">
        <v>3081854</v>
      </c>
      <c r="S5279">
        <v>0.14000000000000001</v>
      </c>
      <c r="T5279">
        <v>5.9770000000000003</v>
      </c>
      <c r="U5279">
        <v>36.265000000000001</v>
      </c>
      <c r="V5279">
        <v>14790</v>
      </c>
      <c r="W5279">
        <v>58</v>
      </c>
      <c r="X5279">
        <f t="shared" si="178"/>
        <v>7188.8641000000007</v>
      </c>
      <c r="Y5279">
        <f t="shared" si="179"/>
        <v>44.187000000000005</v>
      </c>
    </row>
    <row r="5280" spans="1:25" x14ac:dyDescent="0.2">
      <c r="A5280" t="s">
        <v>10574</v>
      </c>
      <c r="B5280" t="s">
        <v>1430</v>
      </c>
      <c r="C5280">
        <v>4</v>
      </c>
      <c r="D5280">
        <v>10</v>
      </c>
      <c r="E5280" t="s">
        <v>5596</v>
      </c>
      <c r="F5280">
        <v>155.792</v>
      </c>
      <c r="G5280">
        <v>108.39700000000001</v>
      </c>
      <c r="H5280">
        <v>54.978000000000002</v>
      </c>
      <c r="I5280">
        <v>16887.432000000001</v>
      </c>
      <c r="J5280">
        <v>6887139</v>
      </c>
      <c r="K5280">
        <v>5.7510000000000003</v>
      </c>
      <c r="L5280">
        <v>4.282</v>
      </c>
      <c r="M5280">
        <v>895.99199999999996</v>
      </c>
      <c r="N5280">
        <v>365409</v>
      </c>
      <c r="O5280">
        <v>3.5659999999999998</v>
      </c>
      <c r="P5280">
        <v>7.98</v>
      </c>
      <c r="Q5280">
        <v>555.50900000000001</v>
      </c>
      <c r="R5280">
        <v>226551</v>
      </c>
      <c r="S5280">
        <v>2.8000000000000001E-2</v>
      </c>
      <c r="T5280">
        <v>2.6760000000000002</v>
      </c>
      <c r="U5280">
        <v>4.3769999999999998</v>
      </c>
      <c r="V5280">
        <v>1785</v>
      </c>
      <c r="W5280">
        <v>7</v>
      </c>
      <c r="X5280">
        <f t="shared" si="178"/>
        <v>0</v>
      </c>
      <c r="Y5280">
        <f t="shared" si="179"/>
        <v>0</v>
      </c>
    </row>
    <row r="5281" spans="1:25" x14ac:dyDescent="0.2">
      <c r="A5281" t="s">
        <v>10574</v>
      </c>
      <c r="B5281" t="s">
        <v>1430</v>
      </c>
      <c r="C5281">
        <v>4</v>
      </c>
      <c r="D5281">
        <v>11</v>
      </c>
      <c r="E5281" t="s">
        <v>5597</v>
      </c>
      <c r="F5281">
        <v>311.51</v>
      </c>
      <c r="G5281">
        <v>108.879</v>
      </c>
      <c r="H5281">
        <v>46.636000000000003</v>
      </c>
      <c r="I5281">
        <v>33916.928</v>
      </c>
      <c r="J5281">
        <v>13832215</v>
      </c>
      <c r="K5281">
        <v>8.59</v>
      </c>
      <c r="L5281">
        <v>5.1959999999999997</v>
      </c>
      <c r="M5281">
        <v>2676.0070000000001</v>
      </c>
      <c r="N5281">
        <v>1091346</v>
      </c>
      <c r="O5281">
        <v>4.6660000000000004</v>
      </c>
      <c r="P5281">
        <v>11.31</v>
      </c>
      <c r="Q5281">
        <v>1453.518</v>
      </c>
      <c r="R5281">
        <v>592783</v>
      </c>
      <c r="S5281">
        <v>0.03</v>
      </c>
      <c r="T5281">
        <v>2.7709999999999999</v>
      </c>
      <c r="U5281">
        <v>9.3789999999999996</v>
      </c>
      <c r="V5281">
        <v>3825</v>
      </c>
      <c r="W5281">
        <v>15</v>
      </c>
      <c r="X5281">
        <f t="shared" si="178"/>
        <v>475.27480000000003</v>
      </c>
      <c r="Y5281">
        <f t="shared" si="179"/>
        <v>0</v>
      </c>
    </row>
    <row r="5282" spans="1:25" x14ac:dyDescent="0.2">
      <c r="A5282" t="s">
        <v>10574</v>
      </c>
      <c r="B5282" t="s">
        <v>1430</v>
      </c>
      <c r="C5282">
        <v>4</v>
      </c>
      <c r="D5282">
        <v>12</v>
      </c>
      <c r="E5282" t="s">
        <v>5598</v>
      </c>
      <c r="F5282">
        <v>256.49900000000002</v>
      </c>
      <c r="G5282">
        <v>99.643000000000001</v>
      </c>
      <c r="H5282">
        <v>44.506</v>
      </c>
      <c r="I5282">
        <v>25558.391</v>
      </c>
      <c r="J5282">
        <v>10423384</v>
      </c>
      <c r="K5282">
        <v>79.742000000000004</v>
      </c>
      <c r="L5282">
        <v>43.868000000000002</v>
      </c>
      <c r="M5282">
        <v>20453.627</v>
      </c>
      <c r="N5282">
        <v>8341527</v>
      </c>
      <c r="O5282">
        <v>13.481999999999999</v>
      </c>
      <c r="P5282">
        <v>23.474</v>
      </c>
      <c r="Q5282">
        <v>3458.232</v>
      </c>
      <c r="R5282">
        <v>1410358</v>
      </c>
      <c r="S5282">
        <v>0.11899999999999999</v>
      </c>
      <c r="T5282">
        <v>5.5179999999999998</v>
      </c>
      <c r="U5282">
        <v>30.638000000000002</v>
      </c>
      <c r="V5282">
        <v>12495</v>
      </c>
      <c r="W5282">
        <v>49</v>
      </c>
      <c r="X5282">
        <f t="shared" si="178"/>
        <v>2680.4602000000004</v>
      </c>
      <c r="Y5282">
        <f t="shared" si="179"/>
        <v>34.287000000000006</v>
      </c>
    </row>
    <row r="5283" spans="1:25" x14ac:dyDescent="0.2">
      <c r="A5283" t="s">
        <v>10574</v>
      </c>
      <c r="B5283" t="s">
        <v>1430</v>
      </c>
      <c r="C5283">
        <v>4</v>
      </c>
      <c r="D5283">
        <v>13</v>
      </c>
      <c r="E5283" t="s">
        <v>5599</v>
      </c>
      <c r="F5283">
        <v>136.78899999999999</v>
      </c>
      <c r="G5283">
        <v>93.266000000000005</v>
      </c>
      <c r="H5283">
        <v>55.866999999999997</v>
      </c>
      <c r="I5283">
        <v>12757.74</v>
      </c>
      <c r="J5283">
        <v>5202942</v>
      </c>
      <c r="K5283">
        <v>5.907</v>
      </c>
      <c r="L5283">
        <v>3.181</v>
      </c>
      <c r="M5283">
        <v>807.95399999999995</v>
      </c>
      <c r="N5283">
        <v>329505</v>
      </c>
      <c r="O5283">
        <v>4.6130000000000004</v>
      </c>
      <c r="P5283">
        <v>10.916</v>
      </c>
      <c r="Q5283">
        <v>630.98400000000004</v>
      </c>
      <c r="R5283">
        <v>257332</v>
      </c>
      <c r="S5283">
        <v>2.3E-2</v>
      </c>
      <c r="T5283">
        <v>2.4140000000000001</v>
      </c>
      <c r="U5283">
        <v>3.1259999999999999</v>
      </c>
      <c r="V5283">
        <v>1275</v>
      </c>
      <c r="W5283">
        <v>5</v>
      </c>
      <c r="X5283">
        <f t="shared" si="178"/>
        <v>0</v>
      </c>
      <c r="Y5283">
        <f t="shared" si="179"/>
        <v>0</v>
      </c>
    </row>
    <row r="5284" spans="1:25" x14ac:dyDescent="0.2">
      <c r="A5284" t="s">
        <v>10574</v>
      </c>
      <c r="B5284" t="s">
        <v>1430</v>
      </c>
      <c r="C5284">
        <v>4</v>
      </c>
      <c r="D5284">
        <v>14</v>
      </c>
      <c r="E5284" t="s">
        <v>5510</v>
      </c>
      <c r="F5284">
        <v>209.04</v>
      </c>
      <c r="G5284">
        <v>110.53700000000001</v>
      </c>
      <c r="H5284">
        <v>52.12</v>
      </c>
      <c r="I5284">
        <v>23106.659</v>
      </c>
      <c r="J5284">
        <v>9423503</v>
      </c>
      <c r="K5284">
        <v>48.021000000000001</v>
      </c>
      <c r="L5284">
        <v>20.488</v>
      </c>
      <c r="M5284">
        <v>10038.374</v>
      </c>
      <c r="N5284">
        <v>4093913</v>
      </c>
      <c r="O5284">
        <v>32.244</v>
      </c>
      <c r="P5284">
        <v>41.792999999999999</v>
      </c>
      <c r="Q5284">
        <v>6740.3379999999997</v>
      </c>
      <c r="R5284">
        <v>2748887</v>
      </c>
      <c r="S5284">
        <v>0.111</v>
      </c>
      <c r="T5284">
        <v>5.3109999999999999</v>
      </c>
      <c r="U5284">
        <v>23.135000000000002</v>
      </c>
      <c r="V5284">
        <v>9435</v>
      </c>
      <c r="W5284">
        <v>37</v>
      </c>
      <c r="X5284">
        <f t="shared" si="178"/>
        <v>6290.7768000000005</v>
      </c>
      <c r="Y5284">
        <f t="shared" si="179"/>
        <v>21.087000000000003</v>
      </c>
    </row>
    <row r="5285" spans="1:25" x14ac:dyDescent="0.2">
      <c r="A5285" t="s">
        <v>10574</v>
      </c>
      <c r="B5285" t="s">
        <v>1430</v>
      </c>
      <c r="C5285">
        <v>4</v>
      </c>
      <c r="D5285">
        <v>15</v>
      </c>
      <c r="E5285" t="s">
        <v>5600</v>
      </c>
      <c r="F5285">
        <v>421.87099999999998</v>
      </c>
      <c r="G5285">
        <v>106.39</v>
      </c>
      <c r="H5285">
        <v>46.838000000000001</v>
      </c>
      <c r="I5285">
        <v>44882.711000000003</v>
      </c>
      <c r="J5285">
        <v>18304350</v>
      </c>
      <c r="K5285">
        <v>59.149000000000001</v>
      </c>
      <c r="L5285">
        <v>33.042000000000002</v>
      </c>
      <c r="M5285">
        <v>24953.276000000002</v>
      </c>
      <c r="N5285">
        <v>10176602</v>
      </c>
      <c r="O5285">
        <v>11.071999999999999</v>
      </c>
      <c r="P5285">
        <v>22.242000000000001</v>
      </c>
      <c r="Q5285">
        <v>4670.8590000000004</v>
      </c>
      <c r="R5285">
        <v>1904899</v>
      </c>
      <c r="S5285">
        <v>0.13300000000000001</v>
      </c>
      <c r="T5285">
        <v>5.8310000000000004</v>
      </c>
      <c r="U5285">
        <v>56.274000000000001</v>
      </c>
      <c r="V5285">
        <v>22950</v>
      </c>
      <c r="W5285">
        <v>90</v>
      </c>
      <c r="X5285">
        <f t="shared" si="178"/>
        <v>4014.3499000000011</v>
      </c>
      <c r="Y5285">
        <f t="shared" si="179"/>
        <v>79.387000000000015</v>
      </c>
    </row>
    <row r="5286" spans="1:25" x14ac:dyDescent="0.2">
      <c r="A5286" t="s">
        <v>10574</v>
      </c>
      <c r="B5286" t="s">
        <v>1430</v>
      </c>
      <c r="C5286">
        <v>4</v>
      </c>
      <c r="D5286">
        <v>16</v>
      </c>
      <c r="E5286" t="s">
        <v>5601</v>
      </c>
      <c r="F5286">
        <v>475.649</v>
      </c>
      <c r="G5286">
        <v>84.194000000000003</v>
      </c>
      <c r="H5286">
        <v>42.316000000000003</v>
      </c>
      <c r="I5286">
        <v>40046.569000000003</v>
      </c>
      <c r="J5286">
        <v>16332044</v>
      </c>
      <c r="K5286">
        <v>54.43</v>
      </c>
      <c r="L5286">
        <v>28</v>
      </c>
      <c r="M5286">
        <v>25889.406999999999</v>
      </c>
      <c r="N5286">
        <v>10558381</v>
      </c>
      <c r="O5286">
        <v>9.4380000000000006</v>
      </c>
      <c r="P5286">
        <v>17.106000000000002</v>
      </c>
      <c r="Q5286">
        <v>4489.2759999999998</v>
      </c>
      <c r="R5286">
        <v>1830845</v>
      </c>
      <c r="S5286">
        <v>0.122</v>
      </c>
      <c r="T5286">
        <v>5.5819999999999999</v>
      </c>
      <c r="U5286">
        <v>58.15</v>
      </c>
      <c r="V5286">
        <v>23715</v>
      </c>
      <c r="W5286">
        <v>93</v>
      </c>
      <c r="X5286">
        <f t="shared" si="178"/>
        <v>3814.6086000000005</v>
      </c>
      <c r="Y5286">
        <f t="shared" si="179"/>
        <v>82.687000000000012</v>
      </c>
    </row>
    <row r="5287" spans="1:25" x14ac:dyDescent="0.2">
      <c r="A5287" t="s">
        <v>10574</v>
      </c>
      <c r="B5287" t="s">
        <v>1430</v>
      </c>
      <c r="C5287">
        <v>4</v>
      </c>
      <c r="D5287">
        <v>17</v>
      </c>
      <c r="E5287" t="s">
        <v>929</v>
      </c>
      <c r="F5287">
        <v>211.47</v>
      </c>
      <c r="G5287">
        <v>91.6</v>
      </c>
      <c r="H5287">
        <v>46.265000000000001</v>
      </c>
      <c r="I5287">
        <v>19370.653999999999</v>
      </c>
      <c r="J5287">
        <v>7899862</v>
      </c>
      <c r="K5287">
        <v>15.272</v>
      </c>
      <c r="L5287">
        <v>8.7590000000000003</v>
      </c>
      <c r="M5287">
        <v>3229.556</v>
      </c>
      <c r="N5287">
        <v>1317098</v>
      </c>
      <c r="O5287">
        <v>6.4809999999999999</v>
      </c>
      <c r="P5287">
        <v>15.571999999999999</v>
      </c>
      <c r="Q5287">
        <v>1370.5029999999999</v>
      </c>
      <c r="R5287">
        <v>558927</v>
      </c>
      <c r="S5287">
        <v>8.8999999999999996E-2</v>
      </c>
      <c r="T5287">
        <v>4.7549999999999999</v>
      </c>
      <c r="U5287">
        <v>18.757999999999999</v>
      </c>
      <c r="V5287">
        <v>7650</v>
      </c>
      <c r="W5287">
        <v>30</v>
      </c>
      <c r="X5287">
        <f t="shared" si="178"/>
        <v>383.95829999999989</v>
      </c>
      <c r="Y5287">
        <f t="shared" si="179"/>
        <v>13.387000000000002</v>
      </c>
    </row>
    <row r="5288" spans="1:25" x14ac:dyDescent="0.2">
      <c r="A5288" t="s">
        <v>10574</v>
      </c>
      <c r="B5288" t="s">
        <v>1430</v>
      </c>
      <c r="C5288">
        <v>4</v>
      </c>
      <c r="D5288">
        <v>18</v>
      </c>
      <c r="E5288" t="s">
        <v>5602</v>
      </c>
      <c r="F5288">
        <v>19.869</v>
      </c>
      <c r="G5288">
        <v>13.49</v>
      </c>
      <c r="H5288">
        <v>5.609</v>
      </c>
      <c r="I5288">
        <v>268.03300000000002</v>
      </c>
      <c r="J5288">
        <v>109311</v>
      </c>
      <c r="K5288">
        <v>26.132000000000001</v>
      </c>
      <c r="L5288">
        <v>12.497</v>
      </c>
      <c r="M5288">
        <v>519.20600000000002</v>
      </c>
      <c r="N5288">
        <v>211746</v>
      </c>
      <c r="O5288">
        <v>4.5609999999999999</v>
      </c>
      <c r="P5288">
        <v>4.6550000000000002</v>
      </c>
      <c r="Q5288">
        <v>90.619</v>
      </c>
      <c r="R5288">
        <v>36957</v>
      </c>
      <c r="S5288">
        <v>6.3E-2</v>
      </c>
      <c r="T5288">
        <v>4.0060000000000002</v>
      </c>
      <c r="U5288">
        <v>1.2509999999999999</v>
      </c>
      <c r="V5288">
        <v>510</v>
      </c>
      <c r="W5288">
        <v>2</v>
      </c>
      <c r="X5288">
        <f t="shared" si="178"/>
        <v>0</v>
      </c>
      <c r="Y5288">
        <f t="shared" si="179"/>
        <v>0</v>
      </c>
    </row>
    <row r="5289" spans="1:25" x14ac:dyDescent="0.2">
      <c r="A5289" t="s">
        <v>10574</v>
      </c>
      <c r="B5289" t="s">
        <v>1430</v>
      </c>
      <c r="C5289">
        <v>4</v>
      </c>
      <c r="D5289">
        <v>19</v>
      </c>
      <c r="E5289" t="s">
        <v>5603</v>
      </c>
      <c r="F5289">
        <v>259.74799999999999</v>
      </c>
      <c r="G5289">
        <v>86.301000000000002</v>
      </c>
      <c r="H5289">
        <v>34.335999999999999</v>
      </c>
      <c r="I5289">
        <v>22416.541000000001</v>
      </c>
      <c r="J5289">
        <v>9142055</v>
      </c>
      <c r="K5289">
        <v>72.445999999999998</v>
      </c>
      <c r="L5289">
        <v>37.600999999999999</v>
      </c>
      <c r="M5289">
        <v>18817.737000000001</v>
      </c>
      <c r="N5289">
        <v>7674368</v>
      </c>
      <c r="O5289">
        <v>11.523</v>
      </c>
      <c r="P5289">
        <v>19.981000000000002</v>
      </c>
      <c r="Q5289">
        <v>2992.9630000000002</v>
      </c>
      <c r="R5289">
        <v>1220609</v>
      </c>
      <c r="S5289">
        <v>0.14699999999999999</v>
      </c>
      <c r="T5289">
        <v>6.117</v>
      </c>
      <c r="U5289">
        <v>38.140999999999998</v>
      </c>
      <c r="V5289">
        <v>15555</v>
      </c>
      <c r="W5289">
        <v>61</v>
      </c>
      <c r="X5289">
        <f t="shared" si="178"/>
        <v>2168.6643000000004</v>
      </c>
      <c r="Y5289">
        <f t="shared" si="179"/>
        <v>47.487000000000009</v>
      </c>
    </row>
    <row r="5290" spans="1:25" x14ac:dyDescent="0.2">
      <c r="A5290" t="s">
        <v>10574</v>
      </c>
      <c r="B5290" t="s">
        <v>1430</v>
      </c>
      <c r="C5290">
        <v>4</v>
      </c>
      <c r="D5290">
        <v>20</v>
      </c>
      <c r="E5290" t="s">
        <v>5604</v>
      </c>
      <c r="F5290">
        <v>196.49100000000001</v>
      </c>
      <c r="G5290">
        <v>85.061999999999998</v>
      </c>
      <c r="H5290">
        <v>42.851999999999997</v>
      </c>
      <c r="I5290">
        <v>16713.973999999998</v>
      </c>
      <c r="J5290">
        <v>6816398</v>
      </c>
      <c r="K5290">
        <v>27.805</v>
      </c>
      <c r="L5290">
        <v>13.186</v>
      </c>
      <c r="M5290">
        <v>5463.4139999999998</v>
      </c>
      <c r="N5290">
        <v>2228124</v>
      </c>
      <c r="O5290">
        <v>5.734</v>
      </c>
      <c r="P5290">
        <v>12.927</v>
      </c>
      <c r="Q5290">
        <v>1126.7249999999999</v>
      </c>
      <c r="R5290">
        <v>459508</v>
      </c>
      <c r="S5290">
        <v>0.08</v>
      </c>
      <c r="T5290">
        <v>4.5030000000000001</v>
      </c>
      <c r="U5290">
        <v>15.632</v>
      </c>
      <c r="V5290">
        <v>6375</v>
      </c>
      <c r="W5290">
        <v>25</v>
      </c>
      <c r="X5290">
        <f t="shared" si="178"/>
        <v>115.80249999999985</v>
      </c>
      <c r="Y5290">
        <f t="shared" si="179"/>
        <v>7.8870000000000022</v>
      </c>
    </row>
    <row r="5291" spans="1:25" x14ac:dyDescent="0.2">
      <c r="A5291" t="s">
        <v>10574</v>
      </c>
      <c r="B5291" t="s">
        <v>1430</v>
      </c>
      <c r="C5291">
        <v>4</v>
      </c>
      <c r="D5291">
        <v>21</v>
      </c>
      <c r="E5291" t="s">
        <v>5605</v>
      </c>
      <c r="F5291">
        <v>247.38</v>
      </c>
      <c r="G5291">
        <v>115.52</v>
      </c>
      <c r="H5291">
        <v>51.73</v>
      </c>
      <c r="I5291">
        <v>28577.438999999998</v>
      </c>
      <c r="J5291">
        <v>11654631</v>
      </c>
      <c r="K5291">
        <v>42.526000000000003</v>
      </c>
      <c r="L5291">
        <v>18.756</v>
      </c>
      <c r="M5291">
        <v>10520.155000000001</v>
      </c>
      <c r="N5291">
        <v>4290396</v>
      </c>
      <c r="O5291">
        <v>28.446000000000002</v>
      </c>
      <c r="P5291">
        <v>37.622</v>
      </c>
      <c r="Q5291">
        <v>7036.89</v>
      </c>
      <c r="R5291">
        <v>2869829</v>
      </c>
      <c r="S5291">
        <v>0.19500000000000001</v>
      </c>
      <c r="T5291">
        <v>7.0419999999999998</v>
      </c>
      <c r="U5291">
        <v>48.145000000000003</v>
      </c>
      <c r="V5291">
        <v>19635</v>
      </c>
      <c r="W5291">
        <v>77</v>
      </c>
      <c r="X5291">
        <f t="shared" si="178"/>
        <v>6616.9840000000013</v>
      </c>
      <c r="Y5291">
        <f t="shared" si="179"/>
        <v>65.087000000000003</v>
      </c>
    </row>
    <row r="5292" spans="1:25" x14ac:dyDescent="0.2">
      <c r="A5292" t="s">
        <v>10574</v>
      </c>
      <c r="B5292" t="s">
        <v>1430</v>
      </c>
      <c r="C5292">
        <v>4</v>
      </c>
      <c r="D5292">
        <v>22</v>
      </c>
      <c r="E5292" t="s">
        <v>5606</v>
      </c>
      <c r="F5292">
        <v>318.48899999999998</v>
      </c>
      <c r="G5292">
        <v>86.700999999999993</v>
      </c>
      <c r="H5292">
        <v>39.673000000000002</v>
      </c>
      <c r="I5292">
        <v>27613.208999999999</v>
      </c>
      <c r="J5292">
        <v>11261393</v>
      </c>
      <c r="K5292">
        <v>47.081000000000003</v>
      </c>
      <c r="L5292">
        <v>23.88</v>
      </c>
      <c r="M5292">
        <v>14994.907999999999</v>
      </c>
      <c r="N5292">
        <v>6115318</v>
      </c>
      <c r="O5292">
        <v>45.911000000000001</v>
      </c>
      <c r="P5292">
        <v>51.779000000000003</v>
      </c>
      <c r="Q5292">
        <v>14622.22</v>
      </c>
      <c r="R5292">
        <v>5963326</v>
      </c>
      <c r="S5292">
        <v>4.4999999999999998E-2</v>
      </c>
      <c r="T5292">
        <v>3.3929999999999998</v>
      </c>
      <c r="U5292">
        <v>14.381</v>
      </c>
      <c r="V5292">
        <v>5865</v>
      </c>
      <c r="W5292">
        <v>23</v>
      </c>
      <c r="X5292">
        <f t="shared" si="178"/>
        <v>14960.847</v>
      </c>
      <c r="Y5292">
        <f t="shared" si="179"/>
        <v>5.6870000000000021</v>
      </c>
    </row>
    <row r="5293" spans="1:25" x14ac:dyDescent="0.2">
      <c r="A5293" t="s">
        <v>10574</v>
      </c>
      <c r="B5293" t="s">
        <v>1430</v>
      </c>
      <c r="C5293">
        <v>4</v>
      </c>
      <c r="D5293">
        <v>23</v>
      </c>
      <c r="E5293" t="s">
        <v>5607</v>
      </c>
      <c r="F5293">
        <v>197.601</v>
      </c>
      <c r="G5293">
        <v>56.667999999999999</v>
      </c>
      <c r="H5293">
        <v>34.201000000000001</v>
      </c>
      <c r="I5293">
        <v>11197.696</v>
      </c>
      <c r="J5293">
        <v>4566715</v>
      </c>
      <c r="K5293">
        <v>13.744</v>
      </c>
      <c r="L5293">
        <v>7.1710000000000003</v>
      </c>
      <c r="M5293">
        <v>2715.8249999999998</v>
      </c>
      <c r="N5293">
        <v>1107585</v>
      </c>
      <c r="O5293">
        <v>4.9880000000000004</v>
      </c>
      <c r="P5293">
        <v>10.236000000000001</v>
      </c>
      <c r="Q5293">
        <v>985.68899999999996</v>
      </c>
      <c r="R5293">
        <v>401990</v>
      </c>
      <c r="S5293">
        <v>6.6000000000000003E-2</v>
      </c>
      <c r="T5293">
        <v>4.1159999999999997</v>
      </c>
      <c r="U5293">
        <v>13.131</v>
      </c>
      <c r="V5293">
        <v>5355</v>
      </c>
      <c r="W5293">
        <v>21</v>
      </c>
      <c r="X5293">
        <f t="shared" si="178"/>
        <v>0</v>
      </c>
      <c r="Y5293">
        <f t="shared" si="179"/>
        <v>3.4870000000000023</v>
      </c>
    </row>
    <row r="5294" spans="1:25" x14ac:dyDescent="0.2">
      <c r="A5294" t="s">
        <v>10574</v>
      </c>
      <c r="B5294" t="s">
        <v>1430</v>
      </c>
      <c r="C5294">
        <v>4</v>
      </c>
      <c r="D5294">
        <v>24</v>
      </c>
      <c r="E5294" t="s">
        <v>5608</v>
      </c>
      <c r="F5294">
        <v>189.137</v>
      </c>
      <c r="G5294">
        <v>58.109000000000002</v>
      </c>
      <c r="H5294">
        <v>39.862000000000002</v>
      </c>
      <c r="I5294">
        <v>10990.512000000001</v>
      </c>
      <c r="J5294">
        <v>4482220</v>
      </c>
      <c r="K5294">
        <v>12.065</v>
      </c>
      <c r="L5294">
        <v>6.51</v>
      </c>
      <c r="M5294">
        <v>2281.8829999999998</v>
      </c>
      <c r="N5294">
        <v>930612</v>
      </c>
      <c r="O5294">
        <v>5.4290000000000003</v>
      </c>
      <c r="P5294">
        <v>12.314</v>
      </c>
      <c r="Q5294">
        <v>1026.741</v>
      </c>
      <c r="R5294">
        <v>418732</v>
      </c>
      <c r="S5294">
        <v>7.5999999999999998E-2</v>
      </c>
      <c r="T5294">
        <v>4.4029999999999996</v>
      </c>
      <c r="U5294">
        <v>14.381</v>
      </c>
      <c r="V5294">
        <v>5865</v>
      </c>
      <c r="W5294">
        <v>23</v>
      </c>
      <c r="X5294">
        <f t="shared" si="178"/>
        <v>5.8200999999999343</v>
      </c>
      <c r="Y5294">
        <f t="shared" si="179"/>
        <v>5.6870000000000021</v>
      </c>
    </row>
    <row r="5295" spans="1:25" x14ac:dyDescent="0.2">
      <c r="A5295" t="s">
        <v>10574</v>
      </c>
      <c r="B5295" t="s">
        <v>1430</v>
      </c>
      <c r="C5295">
        <v>4</v>
      </c>
      <c r="D5295">
        <v>25</v>
      </c>
      <c r="E5295" t="s">
        <v>5609</v>
      </c>
      <c r="F5295">
        <v>197.42500000000001</v>
      </c>
      <c r="G5295">
        <v>68.450999999999993</v>
      </c>
      <c r="H5295">
        <v>35.634999999999998</v>
      </c>
      <c r="I5295">
        <v>13513.913</v>
      </c>
      <c r="J5295">
        <v>5511329</v>
      </c>
      <c r="K5295">
        <v>18.009</v>
      </c>
      <c r="L5295">
        <v>8.5760000000000005</v>
      </c>
      <c r="M5295">
        <v>3555.4110000000001</v>
      </c>
      <c r="N5295">
        <v>1449990</v>
      </c>
      <c r="O5295">
        <v>7.0659999999999998</v>
      </c>
      <c r="P5295">
        <v>15.789</v>
      </c>
      <c r="Q5295">
        <v>1394.922</v>
      </c>
      <c r="R5295">
        <v>568886</v>
      </c>
      <c r="S5295">
        <v>0.114</v>
      </c>
      <c r="T5295">
        <v>5.391</v>
      </c>
      <c r="U5295">
        <v>22.51</v>
      </c>
      <c r="V5295">
        <v>9180</v>
      </c>
      <c r="W5295">
        <v>36</v>
      </c>
      <c r="X5295">
        <f t="shared" si="178"/>
        <v>410.81920000000002</v>
      </c>
      <c r="Y5295">
        <f t="shared" si="179"/>
        <v>19.987000000000002</v>
      </c>
    </row>
    <row r="5296" spans="1:25" x14ac:dyDescent="0.2">
      <c r="A5296" t="s">
        <v>10574</v>
      </c>
      <c r="B5296" t="s">
        <v>1430</v>
      </c>
      <c r="C5296">
        <v>4</v>
      </c>
      <c r="D5296">
        <v>26</v>
      </c>
      <c r="E5296" t="s">
        <v>5610</v>
      </c>
      <c r="F5296">
        <v>173.88800000000001</v>
      </c>
      <c r="G5296">
        <v>61.113999999999997</v>
      </c>
      <c r="H5296">
        <v>34.244999999999997</v>
      </c>
      <c r="I5296">
        <v>10626.965</v>
      </c>
      <c r="J5296">
        <v>4333956</v>
      </c>
      <c r="K5296">
        <v>14.154</v>
      </c>
      <c r="L5296">
        <v>7.47</v>
      </c>
      <c r="M5296">
        <v>2461.183</v>
      </c>
      <c r="N5296">
        <v>1003735</v>
      </c>
      <c r="O5296">
        <v>6.5449999999999999</v>
      </c>
      <c r="P5296">
        <v>15.52</v>
      </c>
      <c r="Q5296">
        <v>1138.0530000000001</v>
      </c>
      <c r="R5296">
        <v>464128</v>
      </c>
      <c r="S5296">
        <v>9.7000000000000003E-2</v>
      </c>
      <c r="T5296">
        <v>4.9749999999999996</v>
      </c>
      <c r="U5296">
        <v>16.882000000000001</v>
      </c>
      <c r="V5296">
        <v>6885</v>
      </c>
      <c r="W5296">
        <v>27</v>
      </c>
      <c r="X5296">
        <f t="shared" si="178"/>
        <v>128.26330000000007</v>
      </c>
      <c r="Y5296">
        <f t="shared" si="179"/>
        <v>10.087000000000003</v>
      </c>
    </row>
    <row r="5297" spans="1:25" x14ac:dyDescent="0.2">
      <c r="A5297" t="s">
        <v>10574</v>
      </c>
      <c r="B5297" t="s">
        <v>1430</v>
      </c>
      <c r="C5297">
        <v>5</v>
      </c>
      <c r="D5297">
        <v>1</v>
      </c>
      <c r="E5297" t="s">
        <v>353</v>
      </c>
      <c r="F5297">
        <v>289.02699999999999</v>
      </c>
      <c r="G5297">
        <v>103.34699999999999</v>
      </c>
      <c r="H5297">
        <v>40.884</v>
      </c>
      <c r="I5297">
        <v>29870.197</v>
      </c>
      <c r="J5297">
        <v>12181852</v>
      </c>
      <c r="K5297">
        <v>52.581000000000003</v>
      </c>
      <c r="L5297">
        <v>22.984999999999999</v>
      </c>
      <c r="M5297">
        <v>15197.419</v>
      </c>
      <c r="N5297">
        <v>6197907</v>
      </c>
      <c r="O5297">
        <v>54.081000000000003</v>
      </c>
      <c r="P5297">
        <v>53.584000000000003</v>
      </c>
      <c r="Q5297">
        <v>15630.932000000001</v>
      </c>
      <c r="R5297">
        <v>6374705</v>
      </c>
      <c r="S5297">
        <v>5.3999999999999999E-2</v>
      </c>
      <c r="T5297">
        <v>3.7130000000000001</v>
      </c>
      <c r="U5297">
        <v>15.632</v>
      </c>
      <c r="V5297">
        <v>6375</v>
      </c>
      <c r="W5297">
        <v>25</v>
      </c>
      <c r="X5297">
        <f t="shared" si="178"/>
        <v>16070.430200000001</v>
      </c>
      <c r="Y5297">
        <f t="shared" si="179"/>
        <v>7.8870000000000022</v>
      </c>
    </row>
    <row r="5298" spans="1:25" x14ac:dyDescent="0.2">
      <c r="A5298" t="s">
        <v>10574</v>
      </c>
      <c r="B5298" t="s">
        <v>1430</v>
      </c>
      <c r="C5298">
        <v>5</v>
      </c>
      <c r="D5298">
        <v>2</v>
      </c>
      <c r="E5298" t="s">
        <v>1960</v>
      </c>
      <c r="F5298">
        <v>232.55199999999999</v>
      </c>
      <c r="G5298">
        <v>100.72799999999999</v>
      </c>
      <c r="H5298">
        <v>43.533999999999999</v>
      </c>
      <c r="I5298">
        <v>23424.487000000001</v>
      </c>
      <c r="J5298">
        <v>9553122</v>
      </c>
      <c r="K5298">
        <v>3.2170000000000001</v>
      </c>
      <c r="L5298">
        <v>2.5369999999999999</v>
      </c>
      <c r="M5298">
        <v>748.18899999999996</v>
      </c>
      <c r="N5298">
        <v>305131</v>
      </c>
      <c r="O5298">
        <v>6.9420000000000002</v>
      </c>
      <c r="P5298">
        <v>16.579999999999998</v>
      </c>
      <c r="Q5298">
        <v>1614.374</v>
      </c>
      <c r="R5298">
        <v>658384</v>
      </c>
      <c r="S5298">
        <v>8.1000000000000003E-2</v>
      </c>
      <c r="T5298">
        <v>4.5350000000000001</v>
      </c>
      <c r="U5298">
        <v>18.757999999999999</v>
      </c>
      <c r="V5298">
        <v>7650</v>
      </c>
      <c r="W5298">
        <v>30</v>
      </c>
      <c r="X5298">
        <f t="shared" si="178"/>
        <v>652.21640000000002</v>
      </c>
      <c r="Y5298">
        <f t="shared" si="179"/>
        <v>13.387000000000002</v>
      </c>
    </row>
    <row r="5299" spans="1:25" x14ac:dyDescent="0.2">
      <c r="A5299" t="s">
        <v>10574</v>
      </c>
      <c r="B5299" t="s">
        <v>1430</v>
      </c>
      <c r="C5299">
        <v>5</v>
      </c>
      <c r="D5299">
        <v>3</v>
      </c>
      <c r="E5299" t="s">
        <v>5611</v>
      </c>
      <c r="F5299">
        <v>174.476</v>
      </c>
      <c r="G5299">
        <v>104.521</v>
      </c>
      <c r="H5299">
        <v>44.673999999999999</v>
      </c>
      <c r="I5299">
        <v>18236.474999999999</v>
      </c>
      <c r="J5299">
        <v>7437314</v>
      </c>
      <c r="K5299">
        <v>41.871000000000002</v>
      </c>
      <c r="L5299">
        <v>19.192</v>
      </c>
      <c r="M5299">
        <v>7305.4290000000001</v>
      </c>
      <c r="N5299">
        <v>2979346</v>
      </c>
      <c r="O5299">
        <v>56.73</v>
      </c>
      <c r="P5299">
        <v>53.459000000000003</v>
      </c>
      <c r="Q5299">
        <v>9897.9760000000006</v>
      </c>
      <c r="R5299">
        <v>4036655</v>
      </c>
      <c r="S5299">
        <v>4.7E-2</v>
      </c>
      <c r="T5299">
        <v>3.4460000000000002</v>
      </c>
      <c r="U5299">
        <v>8.1280000000000001</v>
      </c>
      <c r="V5299">
        <v>3315</v>
      </c>
      <c r="W5299">
        <v>13</v>
      </c>
      <c r="X5299">
        <f t="shared" si="178"/>
        <v>9764.1786000000011</v>
      </c>
      <c r="Y5299">
        <f t="shared" si="179"/>
        <v>0</v>
      </c>
    </row>
    <row r="5300" spans="1:25" x14ac:dyDescent="0.2">
      <c r="A5300" t="s">
        <v>10574</v>
      </c>
      <c r="B5300" t="s">
        <v>1430</v>
      </c>
      <c r="C5300">
        <v>5</v>
      </c>
      <c r="D5300">
        <v>4</v>
      </c>
      <c r="E5300" t="s">
        <v>5612</v>
      </c>
      <c r="F5300">
        <v>192.607</v>
      </c>
      <c r="G5300">
        <v>105.974</v>
      </c>
      <c r="H5300">
        <v>44.381</v>
      </c>
      <c r="I5300">
        <v>20411.339</v>
      </c>
      <c r="J5300">
        <v>8324281</v>
      </c>
      <c r="K5300">
        <v>48.738999999999997</v>
      </c>
      <c r="L5300">
        <v>22.568999999999999</v>
      </c>
      <c r="M5300">
        <v>9387.4279999999999</v>
      </c>
      <c r="N5300">
        <v>3828440</v>
      </c>
      <c r="O5300">
        <v>60.863999999999997</v>
      </c>
      <c r="P5300">
        <v>53.107999999999997</v>
      </c>
      <c r="Q5300">
        <v>11722.883</v>
      </c>
      <c r="R5300">
        <v>4780900</v>
      </c>
      <c r="S5300">
        <v>6.2E-2</v>
      </c>
      <c r="T5300">
        <v>3.9649999999999999</v>
      </c>
      <c r="U5300">
        <v>11.88</v>
      </c>
      <c r="V5300">
        <v>4845</v>
      </c>
      <c r="W5300">
        <v>19</v>
      </c>
      <c r="X5300">
        <f t="shared" si="178"/>
        <v>11771.576300000001</v>
      </c>
      <c r="Y5300">
        <f t="shared" si="179"/>
        <v>1.2870000000000019</v>
      </c>
    </row>
    <row r="5301" spans="1:25" x14ac:dyDescent="0.2">
      <c r="A5301" t="s">
        <v>10574</v>
      </c>
      <c r="B5301" t="s">
        <v>1430</v>
      </c>
      <c r="C5301">
        <v>5</v>
      </c>
      <c r="D5301">
        <v>5</v>
      </c>
      <c r="E5301" t="s">
        <v>5613</v>
      </c>
      <c r="F5301">
        <v>162.21899999999999</v>
      </c>
      <c r="G5301">
        <v>101.117</v>
      </c>
      <c r="H5301">
        <v>51.323</v>
      </c>
      <c r="I5301">
        <v>16403.079000000002</v>
      </c>
      <c r="J5301">
        <v>6689607</v>
      </c>
      <c r="K5301">
        <v>17.786999999999999</v>
      </c>
      <c r="L5301">
        <v>14.942</v>
      </c>
      <c r="M5301">
        <v>2885.4369999999999</v>
      </c>
      <c r="N5301">
        <v>1176757</v>
      </c>
      <c r="O5301">
        <v>20.556000000000001</v>
      </c>
      <c r="P5301">
        <v>33.637999999999998</v>
      </c>
      <c r="Q5301">
        <v>3334.63</v>
      </c>
      <c r="R5301">
        <v>1359950</v>
      </c>
      <c r="S5301">
        <v>0.154</v>
      </c>
      <c r="T5301">
        <v>6.2679999999999998</v>
      </c>
      <c r="U5301">
        <v>25.010999999999999</v>
      </c>
      <c r="V5301">
        <v>10200</v>
      </c>
      <c r="W5301">
        <v>40</v>
      </c>
      <c r="X5301">
        <f t="shared" si="178"/>
        <v>2544.4980000000005</v>
      </c>
      <c r="Y5301">
        <f t="shared" si="179"/>
        <v>24.387000000000004</v>
      </c>
    </row>
    <row r="5302" spans="1:25" x14ac:dyDescent="0.2">
      <c r="A5302" t="s">
        <v>10574</v>
      </c>
      <c r="B5302" t="s">
        <v>1430</v>
      </c>
      <c r="C5302">
        <v>5</v>
      </c>
      <c r="D5302">
        <v>6</v>
      </c>
      <c r="E5302" t="s">
        <v>5614</v>
      </c>
      <c r="F5302">
        <v>323.01499999999999</v>
      </c>
      <c r="G5302">
        <v>100.846</v>
      </c>
      <c r="H5302">
        <v>38.18</v>
      </c>
      <c r="I5302">
        <v>32574.878000000001</v>
      </c>
      <c r="J5302">
        <v>13284892</v>
      </c>
      <c r="K5302">
        <v>47.625999999999998</v>
      </c>
      <c r="L5302">
        <v>22.495999999999999</v>
      </c>
      <c r="M5302">
        <v>15383.772999999999</v>
      </c>
      <c r="N5302">
        <v>6273907</v>
      </c>
      <c r="O5302">
        <v>37.597999999999999</v>
      </c>
      <c r="P5302">
        <v>44.786999999999999</v>
      </c>
      <c r="Q5302">
        <v>12144.602000000001</v>
      </c>
      <c r="R5302">
        <v>4952888</v>
      </c>
      <c r="S5302">
        <v>0.106</v>
      </c>
      <c r="T5302">
        <v>5.2089999999999996</v>
      </c>
      <c r="U5302">
        <v>34.39</v>
      </c>
      <c r="V5302">
        <v>14025</v>
      </c>
      <c r="W5302">
        <v>55</v>
      </c>
      <c r="X5302">
        <f t="shared" si="178"/>
        <v>12235.467200000001</v>
      </c>
      <c r="Y5302">
        <f t="shared" si="179"/>
        <v>40.887000000000008</v>
      </c>
    </row>
    <row r="5303" spans="1:25" x14ac:dyDescent="0.2">
      <c r="A5303" t="s">
        <v>10574</v>
      </c>
      <c r="B5303" t="s">
        <v>1430</v>
      </c>
      <c r="C5303">
        <v>5</v>
      </c>
      <c r="D5303">
        <v>7</v>
      </c>
      <c r="E5303" t="s">
        <v>5615</v>
      </c>
      <c r="F5303">
        <v>385.387</v>
      </c>
      <c r="G5303">
        <v>99.831999999999994</v>
      </c>
      <c r="H5303">
        <v>44.975000000000001</v>
      </c>
      <c r="I5303">
        <v>38473.809000000001</v>
      </c>
      <c r="J5303">
        <v>15690631</v>
      </c>
      <c r="K5303">
        <v>44.878999999999998</v>
      </c>
      <c r="L5303">
        <v>30.527999999999999</v>
      </c>
      <c r="M5303">
        <v>17295.671999999999</v>
      </c>
      <c r="N5303">
        <v>7053630</v>
      </c>
      <c r="O5303">
        <v>46.198</v>
      </c>
      <c r="P5303">
        <v>51.037999999999997</v>
      </c>
      <c r="Q5303">
        <v>17804.129000000001</v>
      </c>
      <c r="R5303">
        <v>7260992</v>
      </c>
      <c r="S5303">
        <v>0.127</v>
      </c>
      <c r="T5303">
        <v>5.6790000000000003</v>
      </c>
      <c r="U5303">
        <v>48.771000000000001</v>
      </c>
      <c r="V5303">
        <v>19890</v>
      </c>
      <c r="W5303">
        <v>78</v>
      </c>
      <c r="X5303">
        <f t="shared" si="178"/>
        <v>18460.946900000003</v>
      </c>
      <c r="Y5303">
        <f t="shared" si="179"/>
        <v>66.187000000000012</v>
      </c>
    </row>
    <row r="5304" spans="1:25" x14ac:dyDescent="0.2">
      <c r="A5304" t="s">
        <v>10574</v>
      </c>
      <c r="B5304" t="s">
        <v>1430</v>
      </c>
      <c r="C5304">
        <v>5</v>
      </c>
      <c r="D5304">
        <v>8</v>
      </c>
      <c r="E5304" t="s">
        <v>5616</v>
      </c>
      <c r="F5304">
        <v>348.61399999999998</v>
      </c>
      <c r="G5304">
        <v>106.928</v>
      </c>
      <c r="H5304">
        <v>39.997</v>
      </c>
      <c r="I5304">
        <v>37276.65</v>
      </c>
      <c r="J5304">
        <v>15202398</v>
      </c>
      <c r="K5304">
        <v>43.271000000000001</v>
      </c>
      <c r="L5304">
        <v>21.751999999999999</v>
      </c>
      <c r="M5304">
        <v>15084.944</v>
      </c>
      <c r="N5304">
        <v>6152037</v>
      </c>
      <c r="O5304">
        <v>37.179000000000002</v>
      </c>
      <c r="P5304">
        <v>45.595999999999997</v>
      </c>
      <c r="Q5304">
        <v>12961.092000000001</v>
      </c>
      <c r="R5304">
        <v>5285874</v>
      </c>
      <c r="S5304">
        <v>0.11799999999999999</v>
      </c>
      <c r="T5304">
        <v>5.4930000000000003</v>
      </c>
      <c r="U5304">
        <v>41.268000000000001</v>
      </c>
      <c r="V5304">
        <v>16830</v>
      </c>
      <c r="W5304">
        <v>66</v>
      </c>
      <c r="X5304">
        <f t="shared" si="178"/>
        <v>13133.6062</v>
      </c>
      <c r="Y5304">
        <f t="shared" si="179"/>
        <v>52.987000000000009</v>
      </c>
    </row>
    <row r="5305" spans="1:25" x14ac:dyDescent="0.2">
      <c r="A5305" t="s">
        <v>10574</v>
      </c>
      <c r="B5305" t="s">
        <v>1430</v>
      </c>
      <c r="C5305">
        <v>5</v>
      </c>
      <c r="D5305">
        <v>9</v>
      </c>
      <c r="E5305" t="s">
        <v>1038</v>
      </c>
      <c r="F5305">
        <v>257.99200000000002</v>
      </c>
      <c r="G5305">
        <v>104.46</v>
      </c>
      <c r="H5305">
        <v>45.956000000000003</v>
      </c>
      <c r="I5305">
        <v>26949.792000000001</v>
      </c>
      <c r="J5305">
        <v>10990834</v>
      </c>
      <c r="K5305">
        <v>3.347</v>
      </c>
      <c r="L5305">
        <v>2.4049999999999998</v>
      </c>
      <c r="M5305">
        <v>863.40200000000004</v>
      </c>
      <c r="N5305">
        <v>352118</v>
      </c>
      <c r="O5305">
        <v>6.3230000000000004</v>
      </c>
      <c r="P5305">
        <v>15.471</v>
      </c>
      <c r="Q5305">
        <v>1631.2190000000001</v>
      </c>
      <c r="R5305">
        <v>665254</v>
      </c>
      <c r="S5305">
        <v>6.3E-2</v>
      </c>
      <c r="T5305">
        <v>4.008</v>
      </c>
      <c r="U5305">
        <v>16.257000000000001</v>
      </c>
      <c r="V5305">
        <v>6630</v>
      </c>
      <c r="W5305">
        <v>26</v>
      </c>
      <c r="X5305">
        <f t="shared" si="178"/>
        <v>670.74590000000001</v>
      </c>
      <c r="Y5305">
        <f t="shared" si="179"/>
        <v>8.9870000000000019</v>
      </c>
    </row>
    <row r="5306" spans="1:25" x14ac:dyDescent="0.2">
      <c r="A5306" t="s">
        <v>10574</v>
      </c>
      <c r="B5306" t="s">
        <v>1430</v>
      </c>
      <c r="C5306">
        <v>5</v>
      </c>
      <c r="D5306">
        <v>10</v>
      </c>
      <c r="E5306" t="s">
        <v>5617</v>
      </c>
      <c r="F5306">
        <v>31.92</v>
      </c>
      <c r="G5306">
        <v>58.383000000000003</v>
      </c>
      <c r="H5306">
        <v>36.518000000000001</v>
      </c>
      <c r="I5306">
        <v>1863.6</v>
      </c>
      <c r="J5306">
        <v>760025</v>
      </c>
      <c r="K5306">
        <v>102.64400000000001</v>
      </c>
      <c r="L5306">
        <v>60.128</v>
      </c>
      <c r="M5306">
        <v>3276.4369999999999</v>
      </c>
      <c r="N5306">
        <v>1336217</v>
      </c>
      <c r="O5306">
        <v>76.694999999999993</v>
      </c>
      <c r="P5306">
        <v>52.691000000000003</v>
      </c>
      <c r="Q5306">
        <v>2448.1329999999998</v>
      </c>
      <c r="R5306">
        <v>998413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f t="shared" si="178"/>
        <v>1569.3512999999998</v>
      </c>
      <c r="Y5306">
        <f t="shared" si="179"/>
        <v>0</v>
      </c>
    </row>
    <row r="5307" spans="1:25" x14ac:dyDescent="0.2">
      <c r="A5307" t="s">
        <v>10574</v>
      </c>
      <c r="B5307" t="s">
        <v>1430</v>
      </c>
      <c r="C5307">
        <v>5</v>
      </c>
      <c r="D5307">
        <v>11</v>
      </c>
      <c r="E5307" t="s">
        <v>5618</v>
      </c>
      <c r="F5307">
        <v>222.75700000000001</v>
      </c>
      <c r="G5307">
        <v>92.47</v>
      </c>
      <c r="H5307">
        <v>47.366999999999997</v>
      </c>
      <c r="I5307">
        <v>20598.395</v>
      </c>
      <c r="J5307">
        <v>8400567</v>
      </c>
      <c r="K5307">
        <v>4.9630000000000001</v>
      </c>
      <c r="L5307">
        <v>3.282</v>
      </c>
      <c r="M5307">
        <v>1105.596</v>
      </c>
      <c r="N5307">
        <v>450891</v>
      </c>
      <c r="O5307">
        <v>7.0110000000000001</v>
      </c>
      <c r="P5307">
        <v>17.021999999999998</v>
      </c>
      <c r="Q5307">
        <v>1561.684</v>
      </c>
      <c r="R5307">
        <v>636896</v>
      </c>
      <c r="S5307">
        <v>8.4000000000000005E-2</v>
      </c>
      <c r="T5307">
        <v>4.633</v>
      </c>
      <c r="U5307">
        <v>18.757999999999999</v>
      </c>
      <c r="V5307">
        <v>7650</v>
      </c>
      <c r="W5307">
        <v>30</v>
      </c>
      <c r="X5307">
        <f t="shared" si="178"/>
        <v>594.25739999999996</v>
      </c>
      <c r="Y5307">
        <f t="shared" si="179"/>
        <v>13.387000000000002</v>
      </c>
    </row>
    <row r="5308" spans="1:25" x14ac:dyDescent="0.2">
      <c r="A5308" t="s">
        <v>10574</v>
      </c>
      <c r="B5308" t="s">
        <v>1430</v>
      </c>
      <c r="C5308">
        <v>5</v>
      </c>
      <c r="D5308">
        <v>12</v>
      </c>
      <c r="E5308" t="s">
        <v>5619</v>
      </c>
      <c r="F5308">
        <v>61.981999999999999</v>
      </c>
      <c r="G5308">
        <v>106.497</v>
      </c>
      <c r="H5308">
        <v>51.232999999999997</v>
      </c>
      <c r="I5308">
        <v>6600.9179999999997</v>
      </c>
      <c r="J5308">
        <v>2692028</v>
      </c>
      <c r="K5308">
        <v>3.5539999999999998</v>
      </c>
      <c r="L5308">
        <v>1.827</v>
      </c>
      <c r="M5308">
        <v>220.292</v>
      </c>
      <c r="N5308">
        <v>89841</v>
      </c>
      <c r="O5308">
        <v>7.1669999999999998</v>
      </c>
      <c r="P5308">
        <v>17.834</v>
      </c>
      <c r="Q5308">
        <v>444.214</v>
      </c>
      <c r="R5308">
        <v>181162</v>
      </c>
      <c r="S5308">
        <v>6.0999999999999999E-2</v>
      </c>
      <c r="T5308">
        <v>3.9279999999999999</v>
      </c>
      <c r="U5308">
        <v>3.7519999999999998</v>
      </c>
      <c r="V5308">
        <v>1530</v>
      </c>
      <c r="W5308">
        <v>6</v>
      </c>
      <c r="X5308">
        <f t="shared" si="178"/>
        <v>0</v>
      </c>
      <c r="Y5308">
        <f t="shared" si="179"/>
        <v>0</v>
      </c>
    </row>
    <row r="5309" spans="1:25" x14ac:dyDescent="0.2">
      <c r="A5309" t="s">
        <v>10574</v>
      </c>
      <c r="B5309" t="s">
        <v>1430</v>
      </c>
      <c r="C5309">
        <v>5</v>
      </c>
      <c r="D5309">
        <v>13</v>
      </c>
      <c r="E5309" t="s">
        <v>5620</v>
      </c>
      <c r="F5309">
        <v>73.957999999999998</v>
      </c>
      <c r="G5309">
        <v>91.263999999999996</v>
      </c>
      <c r="H5309">
        <v>46.527999999999999</v>
      </c>
      <c r="I5309">
        <v>6749.6869999999999</v>
      </c>
      <c r="J5309">
        <v>2752700</v>
      </c>
      <c r="K5309">
        <v>16.338000000000001</v>
      </c>
      <c r="L5309">
        <v>13.569000000000001</v>
      </c>
      <c r="M5309">
        <v>1208.3399999999999</v>
      </c>
      <c r="N5309">
        <v>492793</v>
      </c>
      <c r="O5309">
        <v>18.140999999999998</v>
      </c>
      <c r="P5309">
        <v>25.797999999999998</v>
      </c>
      <c r="Q5309">
        <v>1341.691</v>
      </c>
      <c r="R5309">
        <v>547177</v>
      </c>
      <c r="S5309">
        <v>0.10100000000000001</v>
      </c>
      <c r="T5309">
        <v>5.085</v>
      </c>
      <c r="U5309">
        <v>7.5030000000000001</v>
      </c>
      <c r="V5309">
        <v>3060</v>
      </c>
      <c r="W5309">
        <v>12</v>
      </c>
      <c r="X5309">
        <f t="shared" si="178"/>
        <v>352.26510000000002</v>
      </c>
      <c r="Y5309">
        <f t="shared" si="179"/>
        <v>0</v>
      </c>
    </row>
    <row r="5310" spans="1:25" x14ac:dyDescent="0.2">
      <c r="A5310" t="s">
        <v>10574</v>
      </c>
      <c r="B5310" t="s">
        <v>1430</v>
      </c>
      <c r="C5310">
        <v>5</v>
      </c>
      <c r="D5310">
        <v>14</v>
      </c>
      <c r="E5310" t="s">
        <v>5621</v>
      </c>
      <c r="F5310">
        <v>65.316999999999993</v>
      </c>
      <c r="G5310">
        <v>102.078</v>
      </c>
      <c r="H5310">
        <v>56.936999999999998</v>
      </c>
      <c r="I5310">
        <v>6667.4120000000003</v>
      </c>
      <c r="J5310">
        <v>2719146</v>
      </c>
      <c r="K5310">
        <v>3.2570000000000001</v>
      </c>
      <c r="L5310">
        <v>1.7470000000000001</v>
      </c>
      <c r="M5310">
        <v>212.745</v>
      </c>
      <c r="N5310">
        <v>86763</v>
      </c>
      <c r="O5310">
        <v>4.8</v>
      </c>
      <c r="P5310">
        <v>9.7889999999999997</v>
      </c>
      <c r="Q5310">
        <v>313.51799999999997</v>
      </c>
      <c r="R5310">
        <v>127861</v>
      </c>
      <c r="S5310">
        <v>3.7999999999999999E-2</v>
      </c>
      <c r="T5310">
        <v>3.125</v>
      </c>
      <c r="U5310">
        <v>2.5009999999999999</v>
      </c>
      <c r="V5310">
        <v>1020</v>
      </c>
      <c r="W5310">
        <v>4</v>
      </c>
      <c r="X5310">
        <f t="shared" si="178"/>
        <v>0</v>
      </c>
      <c r="Y5310">
        <f t="shared" si="179"/>
        <v>0</v>
      </c>
    </row>
    <row r="5311" spans="1:25" x14ac:dyDescent="0.2">
      <c r="A5311" t="s">
        <v>10574</v>
      </c>
      <c r="B5311" t="s">
        <v>1430</v>
      </c>
      <c r="C5311">
        <v>5</v>
      </c>
      <c r="D5311">
        <v>15</v>
      </c>
      <c r="E5311" t="s">
        <v>5622</v>
      </c>
      <c r="F5311">
        <v>82.671999999999997</v>
      </c>
      <c r="G5311">
        <v>88.126999999999995</v>
      </c>
      <c r="H5311">
        <v>45.195999999999998</v>
      </c>
      <c r="I5311">
        <v>7285.7</v>
      </c>
      <c r="J5311">
        <v>2971300</v>
      </c>
      <c r="K5311">
        <v>16.678000000000001</v>
      </c>
      <c r="L5311">
        <v>15.813000000000001</v>
      </c>
      <c r="M5311">
        <v>1378.827</v>
      </c>
      <c r="N5311">
        <v>562322</v>
      </c>
      <c r="O5311">
        <v>11.624000000000001</v>
      </c>
      <c r="P5311">
        <v>27.212</v>
      </c>
      <c r="Q5311">
        <v>961.024</v>
      </c>
      <c r="R5311">
        <v>391931</v>
      </c>
      <c r="S5311">
        <v>9.0999999999999998E-2</v>
      </c>
      <c r="T5311">
        <v>4.8099999999999996</v>
      </c>
      <c r="U5311">
        <v>7.5030000000000001</v>
      </c>
      <c r="V5311">
        <v>3060</v>
      </c>
      <c r="W5311">
        <v>12</v>
      </c>
      <c r="X5311">
        <f t="shared" si="178"/>
        <v>0</v>
      </c>
      <c r="Y5311">
        <f t="shared" si="179"/>
        <v>0</v>
      </c>
    </row>
    <row r="5312" spans="1:25" x14ac:dyDescent="0.2">
      <c r="A5312" t="s">
        <v>10574</v>
      </c>
      <c r="B5312" t="s">
        <v>1430</v>
      </c>
      <c r="C5312">
        <v>5</v>
      </c>
      <c r="D5312">
        <v>16</v>
      </c>
      <c r="E5312" t="s">
        <v>5623</v>
      </c>
      <c r="F5312">
        <v>303.23399999999998</v>
      </c>
      <c r="G5312">
        <v>105.08499999999999</v>
      </c>
      <c r="H5312">
        <v>41.74</v>
      </c>
      <c r="I5312">
        <v>31865.537</v>
      </c>
      <c r="J5312">
        <v>12995604</v>
      </c>
      <c r="K5312">
        <v>52.61</v>
      </c>
      <c r="L5312">
        <v>24.297999999999998</v>
      </c>
      <c r="M5312">
        <v>15953.145</v>
      </c>
      <c r="N5312">
        <v>6506112</v>
      </c>
      <c r="O5312">
        <v>50.292999999999999</v>
      </c>
      <c r="P5312">
        <v>54.155000000000001</v>
      </c>
      <c r="Q5312">
        <v>15250.601000000001</v>
      </c>
      <c r="R5312">
        <v>6219596</v>
      </c>
      <c r="S5312">
        <v>8.6999999999999994E-2</v>
      </c>
      <c r="T5312">
        <v>4.6989999999999998</v>
      </c>
      <c r="U5312">
        <v>26.260999999999999</v>
      </c>
      <c r="V5312">
        <v>10710</v>
      </c>
      <c r="W5312">
        <v>42</v>
      </c>
      <c r="X5312">
        <f t="shared" si="178"/>
        <v>15652.066100000002</v>
      </c>
      <c r="Y5312">
        <f t="shared" si="179"/>
        <v>26.587000000000003</v>
      </c>
    </row>
    <row r="5313" spans="1:25" x14ac:dyDescent="0.2">
      <c r="A5313" t="s">
        <v>10574</v>
      </c>
      <c r="B5313" t="s">
        <v>1430</v>
      </c>
      <c r="C5313">
        <v>5</v>
      </c>
      <c r="D5313">
        <v>17</v>
      </c>
      <c r="E5313" t="s">
        <v>5624</v>
      </c>
      <c r="F5313">
        <v>142.97499999999999</v>
      </c>
      <c r="G5313">
        <v>87</v>
      </c>
      <c r="H5313">
        <v>42.133000000000003</v>
      </c>
      <c r="I5313">
        <v>12438.891</v>
      </c>
      <c r="J5313">
        <v>5072907</v>
      </c>
      <c r="K5313">
        <v>6.5819999999999999</v>
      </c>
      <c r="L5313">
        <v>4.1260000000000003</v>
      </c>
      <c r="M5313">
        <v>941.04</v>
      </c>
      <c r="N5313">
        <v>383781</v>
      </c>
      <c r="O5313">
        <v>8.375</v>
      </c>
      <c r="P5313">
        <v>20.827000000000002</v>
      </c>
      <c r="Q5313">
        <v>1197.4749999999999</v>
      </c>
      <c r="R5313">
        <v>488362</v>
      </c>
      <c r="S5313">
        <v>7.9000000000000001E-2</v>
      </c>
      <c r="T5313">
        <v>4.4800000000000004</v>
      </c>
      <c r="U5313">
        <v>11.255000000000001</v>
      </c>
      <c r="V5313">
        <v>4590</v>
      </c>
      <c r="W5313">
        <v>18</v>
      </c>
      <c r="X5313">
        <f t="shared" si="178"/>
        <v>193.62749999999986</v>
      </c>
      <c r="Y5313">
        <f t="shared" si="179"/>
        <v>0.18700000000000189</v>
      </c>
    </row>
    <row r="5314" spans="1:25" x14ac:dyDescent="0.2">
      <c r="A5314" t="s">
        <v>10574</v>
      </c>
      <c r="B5314" t="s">
        <v>1430</v>
      </c>
      <c r="C5314">
        <v>5</v>
      </c>
      <c r="D5314">
        <v>18</v>
      </c>
      <c r="E5314" t="s">
        <v>5625</v>
      </c>
      <c r="F5314">
        <v>115.127</v>
      </c>
      <c r="G5314">
        <v>89.453999999999994</v>
      </c>
      <c r="H5314">
        <v>43.814999999999998</v>
      </c>
      <c r="I5314">
        <v>10298.573</v>
      </c>
      <c r="J5314">
        <v>4200029</v>
      </c>
      <c r="K5314">
        <v>6.4649999999999999</v>
      </c>
      <c r="L5314">
        <v>4.3289999999999997</v>
      </c>
      <c r="M5314">
        <v>744.33900000000006</v>
      </c>
      <c r="N5314">
        <v>303561</v>
      </c>
      <c r="O5314">
        <v>6.601</v>
      </c>
      <c r="P5314">
        <v>16.370999999999999</v>
      </c>
      <c r="Q5314">
        <v>759.91899999999998</v>
      </c>
      <c r="R5314">
        <v>309915</v>
      </c>
      <c r="S5314">
        <v>7.0999999999999994E-2</v>
      </c>
      <c r="T5314">
        <v>4.2430000000000003</v>
      </c>
      <c r="U5314">
        <v>8.1280000000000001</v>
      </c>
      <c r="V5314">
        <v>3315</v>
      </c>
      <c r="W5314">
        <v>13</v>
      </c>
      <c r="X5314">
        <f t="shared" si="178"/>
        <v>0</v>
      </c>
      <c r="Y5314">
        <f t="shared" si="179"/>
        <v>0</v>
      </c>
    </row>
    <row r="5315" spans="1:25" x14ac:dyDescent="0.2">
      <c r="A5315" t="s">
        <v>10574</v>
      </c>
      <c r="B5315" t="s">
        <v>1430</v>
      </c>
      <c r="C5315">
        <v>5</v>
      </c>
      <c r="D5315">
        <v>19</v>
      </c>
      <c r="E5315" t="s">
        <v>5626</v>
      </c>
      <c r="F5315">
        <v>351.13200000000001</v>
      </c>
      <c r="G5315">
        <v>101.42</v>
      </c>
      <c r="H5315">
        <v>43.543999999999997</v>
      </c>
      <c r="I5315">
        <v>35611.696000000004</v>
      </c>
      <c r="J5315">
        <v>14523386</v>
      </c>
      <c r="K5315">
        <v>47.412999999999997</v>
      </c>
      <c r="L5315">
        <v>20.794</v>
      </c>
      <c r="M5315">
        <v>16648.332999999999</v>
      </c>
      <c r="N5315">
        <v>6789628</v>
      </c>
      <c r="O5315">
        <v>63.473999999999997</v>
      </c>
      <c r="P5315">
        <v>58.131999999999998</v>
      </c>
      <c r="Q5315">
        <v>22287.881000000001</v>
      </c>
      <c r="R5315">
        <v>9089584</v>
      </c>
      <c r="S5315">
        <v>6.0999999999999999E-2</v>
      </c>
      <c r="T5315">
        <v>3.9289999999999998</v>
      </c>
      <c r="U5315">
        <v>21.259</v>
      </c>
      <c r="V5315">
        <v>8670</v>
      </c>
      <c r="W5315">
        <v>34</v>
      </c>
      <c r="X5315">
        <f t="shared" si="178"/>
        <v>23393.074100000002</v>
      </c>
      <c r="Y5315">
        <f t="shared" si="179"/>
        <v>17.787000000000003</v>
      </c>
    </row>
    <row r="5316" spans="1:25" x14ac:dyDescent="0.2">
      <c r="A5316" t="s">
        <v>10574</v>
      </c>
      <c r="B5316" t="s">
        <v>1430</v>
      </c>
      <c r="C5316">
        <v>5</v>
      </c>
      <c r="D5316">
        <v>20</v>
      </c>
      <c r="E5316" t="s">
        <v>5627</v>
      </c>
      <c r="F5316">
        <v>286.48200000000003</v>
      </c>
      <c r="G5316">
        <v>100.967</v>
      </c>
      <c r="H5316">
        <v>40.892000000000003</v>
      </c>
      <c r="I5316">
        <v>28925.214</v>
      </c>
      <c r="J5316">
        <v>11796463</v>
      </c>
      <c r="K5316">
        <v>48.192</v>
      </c>
      <c r="L5316">
        <v>27.202999999999999</v>
      </c>
      <c r="M5316">
        <v>13806.044</v>
      </c>
      <c r="N5316">
        <v>5630468</v>
      </c>
      <c r="O5316">
        <v>21.89</v>
      </c>
      <c r="P5316">
        <v>36.424999999999997</v>
      </c>
      <c r="Q5316">
        <v>6271.14</v>
      </c>
      <c r="R5316">
        <v>2557536</v>
      </c>
      <c r="S5316">
        <v>0.13800000000000001</v>
      </c>
      <c r="T5316">
        <v>5.92</v>
      </c>
      <c r="U5316">
        <v>39.392000000000003</v>
      </c>
      <c r="V5316">
        <v>16065</v>
      </c>
      <c r="W5316">
        <v>63</v>
      </c>
      <c r="X5316">
        <f t="shared" si="178"/>
        <v>5774.6590000000015</v>
      </c>
      <c r="Y5316">
        <f t="shared" si="179"/>
        <v>49.687000000000005</v>
      </c>
    </row>
    <row r="5317" spans="1:25" x14ac:dyDescent="0.2">
      <c r="A5317" t="s">
        <v>10574</v>
      </c>
      <c r="B5317" t="s">
        <v>1430</v>
      </c>
      <c r="C5317">
        <v>5</v>
      </c>
      <c r="D5317">
        <v>21</v>
      </c>
      <c r="E5317" t="s">
        <v>5628</v>
      </c>
      <c r="F5317">
        <v>390.53399999999999</v>
      </c>
      <c r="G5317">
        <v>94.597999999999999</v>
      </c>
      <c r="H5317">
        <v>41.948999999999998</v>
      </c>
      <c r="I5317">
        <v>36943.635000000002</v>
      </c>
      <c r="J5317">
        <v>15066586</v>
      </c>
      <c r="K5317">
        <v>47.704999999999998</v>
      </c>
      <c r="L5317">
        <v>25.716999999999999</v>
      </c>
      <c r="M5317">
        <v>18630.240000000002</v>
      </c>
      <c r="N5317">
        <v>7597902</v>
      </c>
      <c r="O5317">
        <v>52.302999999999997</v>
      </c>
      <c r="P5317">
        <v>52.484000000000002</v>
      </c>
      <c r="Q5317">
        <v>20425.985000000001</v>
      </c>
      <c r="R5317">
        <v>8330254</v>
      </c>
      <c r="S5317">
        <v>0.109</v>
      </c>
      <c r="T5317">
        <v>5.2679999999999998</v>
      </c>
      <c r="U5317">
        <v>42.518000000000001</v>
      </c>
      <c r="V5317">
        <v>17340</v>
      </c>
      <c r="W5317">
        <v>68</v>
      </c>
      <c r="X5317">
        <f t="shared" si="178"/>
        <v>21344.988500000003</v>
      </c>
      <c r="Y5317">
        <f t="shared" si="179"/>
        <v>55.187000000000005</v>
      </c>
    </row>
    <row r="5318" spans="1:25" x14ac:dyDescent="0.2">
      <c r="A5318" t="s">
        <v>10574</v>
      </c>
      <c r="B5318" t="s">
        <v>1430</v>
      </c>
      <c r="C5318">
        <v>5</v>
      </c>
      <c r="D5318">
        <v>22</v>
      </c>
      <c r="E5318" t="s">
        <v>5629</v>
      </c>
      <c r="F5318">
        <v>43.344000000000001</v>
      </c>
      <c r="G5318">
        <v>53.247</v>
      </c>
      <c r="H5318">
        <v>25.286000000000001</v>
      </c>
      <c r="I5318">
        <v>2307.951</v>
      </c>
      <c r="J5318">
        <v>941243</v>
      </c>
      <c r="K5318">
        <v>65.241</v>
      </c>
      <c r="L5318">
        <v>39.981000000000002</v>
      </c>
      <c r="M5318">
        <v>2827.8490000000002</v>
      </c>
      <c r="N5318">
        <v>1153271</v>
      </c>
      <c r="O5318">
        <v>41.658999999999999</v>
      </c>
      <c r="P5318">
        <v>52.853000000000002</v>
      </c>
      <c r="Q5318">
        <v>1805.6949999999999</v>
      </c>
      <c r="R5318">
        <v>736410</v>
      </c>
      <c r="S5318">
        <v>4.2999999999999997E-2</v>
      </c>
      <c r="T5318">
        <v>3.3220000000000001</v>
      </c>
      <c r="U5318">
        <v>1.8759999999999999</v>
      </c>
      <c r="V5318">
        <v>765</v>
      </c>
      <c r="W5318">
        <v>3</v>
      </c>
      <c r="X5318">
        <f t="shared" si="178"/>
        <v>862.66949999999997</v>
      </c>
      <c r="Y5318">
        <f t="shared" si="179"/>
        <v>0</v>
      </c>
    </row>
    <row r="5319" spans="1:25" x14ac:dyDescent="0.2">
      <c r="A5319" t="s">
        <v>10574</v>
      </c>
      <c r="B5319" t="s">
        <v>1430</v>
      </c>
      <c r="C5319">
        <v>5</v>
      </c>
      <c r="D5319">
        <v>23</v>
      </c>
      <c r="E5319" t="s">
        <v>5630</v>
      </c>
      <c r="F5319">
        <v>332.66899999999998</v>
      </c>
      <c r="G5319">
        <v>91.347999999999999</v>
      </c>
      <c r="H5319">
        <v>35.893999999999998</v>
      </c>
      <c r="I5319">
        <v>30388.543000000001</v>
      </c>
      <c r="J5319">
        <v>12393247</v>
      </c>
      <c r="K5319">
        <v>48.250999999999998</v>
      </c>
      <c r="L5319">
        <v>23.2</v>
      </c>
      <c r="M5319">
        <v>16051.585999999999</v>
      </c>
      <c r="N5319">
        <v>6546259</v>
      </c>
      <c r="O5319">
        <v>49.654000000000003</v>
      </c>
      <c r="P5319">
        <v>54.533000000000001</v>
      </c>
      <c r="Q5319">
        <v>16518.277999999998</v>
      </c>
      <c r="R5319">
        <v>6736588</v>
      </c>
      <c r="S5319">
        <v>8.5999999999999993E-2</v>
      </c>
      <c r="T5319">
        <v>4.6950000000000003</v>
      </c>
      <c r="U5319">
        <v>28.762</v>
      </c>
      <c r="V5319">
        <v>11730</v>
      </c>
      <c r="W5319">
        <v>46</v>
      </c>
      <c r="X5319">
        <f t="shared" si="178"/>
        <v>17046.5108</v>
      </c>
      <c r="Y5319">
        <f t="shared" si="179"/>
        <v>30.987000000000005</v>
      </c>
    </row>
    <row r="5320" spans="1:25" x14ac:dyDescent="0.2">
      <c r="A5320" t="s">
        <v>10574</v>
      </c>
      <c r="B5320" t="s">
        <v>1430</v>
      </c>
      <c r="C5320">
        <v>5</v>
      </c>
      <c r="D5320">
        <v>24</v>
      </c>
      <c r="E5320" t="s">
        <v>5631</v>
      </c>
      <c r="F5320">
        <v>168.768</v>
      </c>
      <c r="G5320">
        <v>52.795000000000002</v>
      </c>
      <c r="H5320">
        <v>30.166</v>
      </c>
      <c r="I5320">
        <v>8910.1370000000006</v>
      </c>
      <c r="J5320">
        <v>3633788</v>
      </c>
      <c r="K5320">
        <v>20.902999999999999</v>
      </c>
      <c r="L5320">
        <v>8.3740000000000006</v>
      </c>
      <c r="M5320">
        <v>3527.8330000000001</v>
      </c>
      <c r="N5320">
        <v>1438743</v>
      </c>
      <c r="O5320">
        <v>13.27</v>
      </c>
      <c r="P5320">
        <v>27.678999999999998</v>
      </c>
      <c r="Q5320">
        <v>2239.5639999999999</v>
      </c>
      <c r="R5320">
        <v>913353</v>
      </c>
      <c r="S5320">
        <v>0.1</v>
      </c>
      <c r="T5320">
        <v>5.05</v>
      </c>
      <c r="U5320">
        <v>16.882000000000001</v>
      </c>
      <c r="V5320">
        <v>6885</v>
      </c>
      <c r="W5320">
        <v>27</v>
      </c>
      <c r="X5320">
        <f t="shared" si="178"/>
        <v>1339.9253999999999</v>
      </c>
      <c r="Y5320">
        <f t="shared" si="179"/>
        <v>10.087000000000003</v>
      </c>
    </row>
    <row r="5321" spans="1:25" x14ac:dyDescent="0.2">
      <c r="A5321" t="s">
        <v>10574</v>
      </c>
      <c r="B5321" t="s">
        <v>1430</v>
      </c>
      <c r="C5321">
        <v>5</v>
      </c>
      <c r="D5321">
        <v>25</v>
      </c>
      <c r="E5321" t="s">
        <v>5632</v>
      </c>
      <c r="F5321">
        <v>323.68900000000002</v>
      </c>
      <c r="G5321">
        <v>79.646000000000001</v>
      </c>
      <c r="H5321">
        <v>37.76</v>
      </c>
      <c r="I5321">
        <v>25780.554</v>
      </c>
      <c r="J5321">
        <v>10513988</v>
      </c>
      <c r="K5321">
        <v>50.658000000000001</v>
      </c>
      <c r="L5321">
        <v>24.507999999999999</v>
      </c>
      <c r="M5321">
        <v>16397.373</v>
      </c>
      <c r="N5321">
        <v>6687280</v>
      </c>
      <c r="O5321">
        <v>58.093000000000004</v>
      </c>
      <c r="P5321">
        <v>62.104999999999997</v>
      </c>
      <c r="Q5321">
        <v>18804.077000000001</v>
      </c>
      <c r="R5321">
        <v>7668797</v>
      </c>
      <c r="S5321">
        <v>0.156</v>
      </c>
      <c r="T5321">
        <v>6.3150000000000004</v>
      </c>
      <c r="U5321">
        <v>50.646999999999998</v>
      </c>
      <c r="V5321">
        <v>20655</v>
      </c>
      <c r="W5321">
        <v>81</v>
      </c>
      <c r="X5321">
        <f t="shared" si="178"/>
        <v>19560.889700000003</v>
      </c>
      <c r="Y5321">
        <f t="shared" si="179"/>
        <v>69.487000000000009</v>
      </c>
    </row>
    <row r="5322" spans="1:25" x14ac:dyDescent="0.2">
      <c r="A5322" t="s">
        <v>10574</v>
      </c>
      <c r="B5322" t="s">
        <v>1430</v>
      </c>
      <c r="C5322">
        <v>5</v>
      </c>
      <c r="D5322">
        <v>26</v>
      </c>
      <c r="E5322" t="s">
        <v>5633</v>
      </c>
      <c r="F5322">
        <v>154.71799999999999</v>
      </c>
      <c r="G5322">
        <v>76.385000000000005</v>
      </c>
      <c r="H5322">
        <v>32.639000000000003</v>
      </c>
      <c r="I5322">
        <v>11818.115</v>
      </c>
      <c r="J5322">
        <v>4819738</v>
      </c>
      <c r="K5322">
        <v>43.98</v>
      </c>
      <c r="L5322">
        <v>20.248000000000001</v>
      </c>
      <c r="M5322">
        <v>6804.4660000000003</v>
      </c>
      <c r="N5322">
        <v>2775040</v>
      </c>
      <c r="O5322">
        <v>49.823999999999998</v>
      </c>
      <c r="P5322">
        <v>57.25</v>
      </c>
      <c r="Q5322">
        <v>7708.5910000000003</v>
      </c>
      <c r="R5322">
        <v>3143766</v>
      </c>
      <c r="S5322">
        <v>8.5000000000000006E-2</v>
      </c>
      <c r="T5322">
        <v>4.6509999999999998</v>
      </c>
      <c r="U5322">
        <v>13.131</v>
      </c>
      <c r="V5322">
        <v>5355</v>
      </c>
      <c r="W5322">
        <v>21</v>
      </c>
      <c r="X5322">
        <f t="shared" si="178"/>
        <v>7355.8551000000016</v>
      </c>
      <c r="Y5322">
        <f t="shared" si="179"/>
        <v>3.4870000000000023</v>
      </c>
    </row>
    <row r="5323" spans="1:25" x14ac:dyDescent="0.2">
      <c r="A5323" t="s">
        <v>10574</v>
      </c>
      <c r="B5323" t="s">
        <v>1430</v>
      </c>
      <c r="C5323">
        <v>5</v>
      </c>
      <c r="D5323">
        <v>27</v>
      </c>
      <c r="E5323" t="s">
        <v>5634</v>
      </c>
      <c r="F5323">
        <v>145.422</v>
      </c>
      <c r="G5323">
        <v>69.284999999999997</v>
      </c>
      <c r="H5323">
        <v>31.763000000000002</v>
      </c>
      <c r="I5323">
        <v>10075.566999999999</v>
      </c>
      <c r="J5323">
        <v>4109081</v>
      </c>
      <c r="K5323">
        <v>46.838999999999999</v>
      </c>
      <c r="L5323">
        <v>22.026</v>
      </c>
      <c r="M5323">
        <v>6811.4610000000002</v>
      </c>
      <c r="N5323">
        <v>2777893</v>
      </c>
      <c r="O5323">
        <v>54.448999999999998</v>
      </c>
      <c r="P5323">
        <v>57.536000000000001</v>
      </c>
      <c r="Q5323">
        <v>7918.0429999999997</v>
      </c>
      <c r="R5323">
        <v>3229186</v>
      </c>
      <c r="S5323">
        <v>0.107</v>
      </c>
      <c r="T5323">
        <v>5.234</v>
      </c>
      <c r="U5323">
        <v>15.632</v>
      </c>
      <c r="V5323">
        <v>6375</v>
      </c>
      <c r="W5323">
        <v>25</v>
      </c>
      <c r="X5323">
        <f t="shared" si="178"/>
        <v>7586.2523000000001</v>
      </c>
      <c r="Y5323">
        <f t="shared" si="179"/>
        <v>7.8870000000000022</v>
      </c>
    </row>
    <row r="5324" spans="1:25" x14ac:dyDescent="0.2">
      <c r="A5324" t="s">
        <v>10574</v>
      </c>
      <c r="B5324" t="s">
        <v>1430</v>
      </c>
      <c r="C5324">
        <v>6</v>
      </c>
      <c r="D5324">
        <v>1</v>
      </c>
      <c r="E5324" t="s">
        <v>3737</v>
      </c>
      <c r="F5324">
        <v>249.67500000000001</v>
      </c>
      <c r="G5324">
        <v>82.769000000000005</v>
      </c>
      <c r="H5324">
        <v>35.79</v>
      </c>
      <c r="I5324">
        <v>20665.325000000001</v>
      </c>
      <c r="J5324">
        <v>8427863</v>
      </c>
      <c r="K5324">
        <v>55.48</v>
      </c>
      <c r="L5324">
        <v>28.948</v>
      </c>
      <c r="M5324">
        <v>13851.983</v>
      </c>
      <c r="N5324">
        <v>5649203</v>
      </c>
      <c r="O5324">
        <v>14.148</v>
      </c>
      <c r="P5324">
        <v>23.952000000000002</v>
      </c>
      <c r="Q5324">
        <v>3532.44</v>
      </c>
      <c r="R5324">
        <v>1440622</v>
      </c>
      <c r="S5324">
        <v>0.16</v>
      </c>
      <c r="T5324">
        <v>6.391</v>
      </c>
      <c r="U5324">
        <v>40.017000000000003</v>
      </c>
      <c r="V5324">
        <v>16320</v>
      </c>
      <c r="W5324">
        <v>64</v>
      </c>
      <c r="X5324">
        <f t="shared" si="178"/>
        <v>2762.0889999999999</v>
      </c>
      <c r="Y5324">
        <f t="shared" si="179"/>
        <v>50.787000000000006</v>
      </c>
    </row>
    <row r="5325" spans="1:25" x14ac:dyDescent="0.2">
      <c r="A5325" t="s">
        <v>10574</v>
      </c>
      <c r="B5325" t="s">
        <v>1430</v>
      </c>
      <c r="C5325">
        <v>6</v>
      </c>
      <c r="D5325">
        <v>2</v>
      </c>
      <c r="E5325" t="s">
        <v>5635</v>
      </c>
      <c r="F5325">
        <v>123.889</v>
      </c>
      <c r="G5325">
        <v>86.983000000000004</v>
      </c>
      <c r="H5325">
        <v>44.823999999999998</v>
      </c>
      <c r="I5325">
        <v>10776.137000000001</v>
      </c>
      <c r="J5325">
        <v>4394792</v>
      </c>
      <c r="K5325">
        <v>22.405999999999999</v>
      </c>
      <c r="L5325">
        <v>11.419</v>
      </c>
      <c r="M5325">
        <v>2775.8829999999998</v>
      </c>
      <c r="N5325">
        <v>1132078</v>
      </c>
      <c r="O5325">
        <v>9.7829999999999995</v>
      </c>
      <c r="P5325">
        <v>23.457999999999998</v>
      </c>
      <c r="Q5325">
        <v>1211.9960000000001</v>
      </c>
      <c r="R5325">
        <v>494284</v>
      </c>
      <c r="S5325">
        <v>6.6000000000000003E-2</v>
      </c>
      <c r="T5325">
        <v>4.09</v>
      </c>
      <c r="U5325">
        <v>8.1280000000000001</v>
      </c>
      <c r="V5325">
        <v>3315</v>
      </c>
      <c r="W5325">
        <v>13</v>
      </c>
      <c r="X5325">
        <f t="shared" si="178"/>
        <v>209.60060000000007</v>
      </c>
      <c r="Y5325">
        <f t="shared" si="179"/>
        <v>0</v>
      </c>
    </row>
    <row r="5326" spans="1:25" x14ac:dyDescent="0.2">
      <c r="A5326" t="s">
        <v>10574</v>
      </c>
      <c r="B5326" t="s">
        <v>1430</v>
      </c>
      <c r="C5326">
        <v>6</v>
      </c>
      <c r="D5326">
        <v>3</v>
      </c>
      <c r="E5326" t="s">
        <v>5636</v>
      </c>
      <c r="F5326">
        <v>103.863</v>
      </c>
      <c r="G5326">
        <v>81.944999999999993</v>
      </c>
      <c r="H5326">
        <v>51.817999999999998</v>
      </c>
      <c r="I5326">
        <v>8511.018</v>
      </c>
      <c r="J5326">
        <v>3471017</v>
      </c>
      <c r="K5326">
        <v>17.797999999999998</v>
      </c>
      <c r="L5326">
        <v>8.52</v>
      </c>
      <c r="M5326">
        <v>1848.51</v>
      </c>
      <c r="N5326">
        <v>753871</v>
      </c>
      <c r="O5326">
        <v>6.14</v>
      </c>
      <c r="P5326">
        <v>17.991</v>
      </c>
      <c r="Q5326">
        <v>637.70000000000005</v>
      </c>
      <c r="R5326">
        <v>260071</v>
      </c>
      <c r="S5326">
        <v>4.2000000000000003E-2</v>
      </c>
      <c r="T5326">
        <v>3.278</v>
      </c>
      <c r="U5326">
        <v>4.3769999999999998</v>
      </c>
      <c r="V5326">
        <v>1785</v>
      </c>
      <c r="W5326">
        <v>7</v>
      </c>
      <c r="X5326">
        <f t="shared" si="178"/>
        <v>0</v>
      </c>
      <c r="Y5326">
        <f t="shared" si="179"/>
        <v>0</v>
      </c>
    </row>
    <row r="5327" spans="1:25" x14ac:dyDescent="0.2">
      <c r="A5327" t="s">
        <v>10574</v>
      </c>
      <c r="B5327" t="s">
        <v>1430</v>
      </c>
      <c r="C5327">
        <v>6</v>
      </c>
      <c r="D5327">
        <v>4</v>
      </c>
      <c r="E5327" t="s">
        <v>5637</v>
      </c>
      <c r="F5327">
        <v>193.58199999999999</v>
      </c>
      <c r="G5327">
        <v>88.269000000000005</v>
      </c>
      <c r="H5327">
        <v>44.613</v>
      </c>
      <c r="I5327">
        <v>17087.375</v>
      </c>
      <c r="J5327">
        <v>6968681</v>
      </c>
      <c r="K5327">
        <v>10.904999999999999</v>
      </c>
      <c r="L5327">
        <v>5.4059999999999997</v>
      </c>
      <c r="M5327">
        <v>2111.09</v>
      </c>
      <c r="N5327">
        <v>860958</v>
      </c>
      <c r="O5327">
        <v>10.497</v>
      </c>
      <c r="P5327">
        <v>20.329000000000001</v>
      </c>
      <c r="Q5327">
        <v>2031.9459999999999</v>
      </c>
      <c r="R5327">
        <v>828681</v>
      </c>
      <c r="S5327">
        <v>0.14899999999999999</v>
      </c>
      <c r="T5327">
        <v>6.1539999999999999</v>
      </c>
      <c r="U5327">
        <v>28.762</v>
      </c>
      <c r="V5327">
        <v>11730</v>
      </c>
      <c r="W5327">
        <v>46</v>
      </c>
      <c r="X5327">
        <f t="shared" si="178"/>
        <v>1111.5455999999999</v>
      </c>
      <c r="Y5327">
        <f t="shared" si="179"/>
        <v>30.987000000000005</v>
      </c>
    </row>
    <row r="5328" spans="1:25" x14ac:dyDescent="0.2">
      <c r="A5328" t="s">
        <v>10574</v>
      </c>
      <c r="B5328" t="s">
        <v>1430</v>
      </c>
      <c r="C5328">
        <v>6</v>
      </c>
      <c r="D5328">
        <v>5</v>
      </c>
      <c r="E5328" t="s">
        <v>3070</v>
      </c>
      <c r="F5328">
        <v>353.37599999999998</v>
      </c>
      <c r="G5328">
        <v>90.165000000000006</v>
      </c>
      <c r="H5328">
        <v>34.274999999999999</v>
      </c>
      <c r="I5328">
        <v>31862.232</v>
      </c>
      <c r="J5328">
        <v>12994256</v>
      </c>
      <c r="K5328">
        <v>73.176000000000002</v>
      </c>
      <c r="L5328">
        <v>33.826999999999998</v>
      </c>
      <c r="M5328">
        <v>25858.668000000001</v>
      </c>
      <c r="N5328">
        <v>10545845</v>
      </c>
      <c r="O5328">
        <v>34.521999999999998</v>
      </c>
      <c r="P5328">
        <v>43.773000000000003</v>
      </c>
      <c r="Q5328">
        <v>12199.351000000001</v>
      </c>
      <c r="R5328">
        <v>4975216</v>
      </c>
      <c r="S5328">
        <v>0.159</v>
      </c>
      <c r="T5328">
        <v>6.37</v>
      </c>
      <c r="U5328">
        <v>56.274000000000001</v>
      </c>
      <c r="V5328">
        <v>22950</v>
      </c>
      <c r="W5328">
        <v>90</v>
      </c>
      <c r="X5328">
        <f t="shared" si="178"/>
        <v>12295.6911</v>
      </c>
      <c r="Y5328">
        <f t="shared" si="179"/>
        <v>79.387000000000015</v>
      </c>
    </row>
    <row r="5329" spans="1:25" x14ac:dyDescent="0.2">
      <c r="A5329" t="s">
        <v>10574</v>
      </c>
      <c r="B5329" t="s">
        <v>1430</v>
      </c>
      <c r="C5329">
        <v>6</v>
      </c>
      <c r="D5329">
        <v>6</v>
      </c>
      <c r="E5329" t="s">
        <v>5638</v>
      </c>
      <c r="F5329">
        <v>95.787999999999997</v>
      </c>
      <c r="G5329">
        <v>101</v>
      </c>
      <c r="H5329">
        <v>51.628</v>
      </c>
      <c r="I5329">
        <v>9674.6380000000008</v>
      </c>
      <c r="J5329">
        <v>3945572</v>
      </c>
      <c r="K5329">
        <v>45.253</v>
      </c>
      <c r="L5329">
        <v>17.843</v>
      </c>
      <c r="M5329">
        <v>4334.7330000000002</v>
      </c>
      <c r="N5329">
        <v>1767818</v>
      </c>
      <c r="O5329">
        <v>31.908999999999999</v>
      </c>
      <c r="P5329">
        <v>43.404000000000003</v>
      </c>
      <c r="Q5329">
        <v>3056.4679999999998</v>
      </c>
      <c r="R5329">
        <v>1246508</v>
      </c>
      <c r="S5329">
        <v>0.111</v>
      </c>
      <c r="T5329">
        <v>5.3179999999999996</v>
      </c>
      <c r="U5329">
        <v>10.63</v>
      </c>
      <c r="V5329">
        <v>4335</v>
      </c>
      <c r="W5329">
        <v>17</v>
      </c>
      <c r="X5329">
        <f t="shared" si="178"/>
        <v>2238.5198</v>
      </c>
      <c r="Y5329">
        <f t="shared" si="179"/>
        <v>0</v>
      </c>
    </row>
    <row r="5330" spans="1:25" x14ac:dyDescent="0.2">
      <c r="A5330" t="s">
        <v>10574</v>
      </c>
      <c r="B5330" t="s">
        <v>1430</v>
      </c>
      <c r="C5330">
        <v>6</v>
      </c>
      <c r="D5330">
        <v>7</v>
      </c>
      <c r="E5330" t="s">
        <v>5639</v>
      </c>
      <c r="F5330">
        <v>120.387</v>
      </c>
      <c r="G5330">
        <v>118.444</v>
      </c>
      <c r="H5330">
        <v>49.06</v>
      </c>
      <c r="I5330">
        <v>14259.169</v>
      </c>
      <c r="J5330">
        <v>5815264</v>
      </c>
      <c r="K5330">
        <v>43.671999999999997</v>
      </c>
      <c r="L5330">
        <v>19.748999999999999</v>
      </c>
      <c r="M5330">
        <v>5257.5690000000004</v>
      </c>
      <c r="N5330">
        <v>2144175</v>
      </c>
      <c r="O5330">
        <v>42.744999999999997</v>
      </c>
      <c r="P5330">
        <v>54.253999999999998</v>
      </c>
      <c r="Q5330">
        <v>5145.9870000000001</v>
      </c>
      <c r="R5330">
        <v>2098669</v>
      </c>
      <c r="S5330">
        <v>8.7999999999999995E-2</v>
      </c>
      <c r="T5330">
        <v>4.7439999999999998</v>
      </c>
      <c r="U5330">
        <v>10.63</v>
      </c>
      <c r="V5330">
        <v>4335</v>
      </c>
      <c r="W5330">
        <v>17</v>
      </c>
      <c r="X5330">
        <f t="shared" si="178"/>
        <v>4536.9907000000003</v>
      </c>
      <c r="Y5330">
        <f t="shared" si="179"/>
        <v>0</v>
      </c>
    </row>
    <row r="5331" spans="1:25" x14ac:dyDescent="0.2">
      <c r="A5331" t="s">
        <v>10574</v>
      </c>
      <c r="B5331" t="s">
        <v>1430</v>
      </c>
      <c r="C5331">
        <v>6</v>
      </c>
      <c r="D5331">
        <v>8</v>
      </c>
      <c r="E5331" t="s">
        <v>3331</v>
      </c>
      <c r="F5331">
        <v>278.62400000000002</v>
      </c>
      <c r="G5331">
        <v>103.57</v>
      </c>
      <c r="H5331">
        <v>41.143999999999998</v>
      </c>
      <c r="I5331">
        <v>28857.129000000001</v>
      </c>
      <c r="J5331">
        <v>11768696</v>
      </c>
      <c r="K5331">
        <v>57.57</v>
      </c>
      <c r="L5331">
        <v>26.064</v>
      </c>
      <c r="M5331">
        <v>16040.412</v>
      </c>
      <c r="N5331">
        <v>6541702</v>
      </c>
      <c r="O5331">
        <v>32.229999999999997</v>
      </c>
      <c r="P5331">
        <v>43.478000000000002</v>
      </c>
      <c r="Q5331">
        <v>8980.098</v>
      </c>
      <c r="R5331">
        <v>3662320</v>
      </c>
      <c r="S5331">
        <v>9.1999999999999998E-2</v>
      </c>
      <c r="T5331">
        <v>4.843</v>
      </c>
      <c r="U5331">
        <v>25.635999999999999</v>
      </c>
      <c r="V5331">
        <v>10455</v>
      </c>
      <c r="W5331">
        <v>41</v>
      </c>
      <c r="X5331">
        <f t="shared" si="178"/>
        <v>8754.5128000000004</v>
      </c>
      <c r="Y5331">
        <f t="shared" si="179"/>
        <v>25.487000000000005</v>
      </c>
    </row>
    <row r="5332" spans="1:25" x14ac:dyDescent="0.2">
      <c r="A5332" t="s">
        <v>10574</v>
      </c>
      <c r="B5332" t="s">
        <v>1430</v>
      </c>
      <c r="C5332">
        <v>6</v>
      </c>
      <c r="D5332">
        <v>9</v>
      </c>
      <c r="E5332" t="s">
        <v>4588</v>
      </c>
      <c r="F5332">
        <v>208.76</v>
      </c>
      <c r="G5332">
        <v>84.19</v>
      </c>
      <c r="H5332">
        <v>36.529000000000003</v>
      </c>
      <c r="I5332">
        <v>17575.625</v>
      </c>
      <c r="J5332">
        <v>7167802</v>
      </c>
      <c r="K5332">
        <v>3.5590000000000002</v>
      </c>
      <c r="L5332">
        <v>2.3199999999999998</v>
      </c>
      <c r="M5332">
        <v>742.96299999999997</v>
      </c>
      <c r="N5332">
        <v>303000</v>
      </c>
      <c r="O5332">
        <v>6.0049999999999999</v>
      </c>
      <c r="P5332">
        <v>14.090999999999999</v>
      </c>
      <c r="Q5332">
        <v>1253.6510000000001</v>
      </c>
      <c r="R5332">
        <v>511272</v>
      </c>
      <c r="S5332">
        <v>7.4999999999999997E-2</v>
      </c>
      <c r="T5332">
        <v>4.3689999999999998</v>
      </c>
      <c r="U5332">
        <v>15.632</v>
      </c>
      <c r="V5332">
        <v>6375</v>
      </c>
      <c r="W5332">
        <v>25</v>
      </c>
      <c r="X5332">
        <f t="shared" si="178"/>
        <v>255.42110000000005</v>
      </c>
      <c r="Y5332">
        <f t="shared" si="179"/>
        <v>7.8870000000000022</v>
      </c>
    </row>
    <row r="5333" spans="1:25" x14ac:dyDescent="0.2">
      <c r="A5333" t="s">
        <v>10574</v>
      </c>
      <c r="B5333" t="s">
        <v>1430</v>
      </c>
      <c r="C5333">
        <v>6</v>
      </c>
      <c r="D5333">
        <v>10</v>
      </c>
      <c r="E5333" t="s">
        <v>5640</v>
      </c>
      <c r="F5333">
        <v>235.51400000000001</v>
      </c>
      <c r="G5333">
        <v>100.241</v>
      </c>
      <c r="H5333">
        <v>39.765999999999998</v>
      </c>
      <c r="I5333">
        <v>23608.226999999999</v>
      </c>
      <c r="J5333">
        <v>9628056</v>
      </c>
      <c r="K5333">
        <v>63.665999999999997</v>
      </c>
      <c r="L5333">
        <v>29.312000000000001</v>
      </c>
      <c r="M5333">
        <v>14994.278</v>
      </c>
      <c r="N5333">
        <v>6115061</v>
      </c>
      <c r="O5333">
        <v>30.510999999999999</v>
      </c>
      <c r="P5333">
        <v>40.241999999999997</v>
      </c>
      <c r="Q5333">
        <v>7185.7749999999996</v>
      </c>
      <c r="R5333">
        <v>2930548</v>
      </c>
      <c r="S5333">
        <v>0.13800000000000001</v>
      </c>
      <c r="T5333">
        <v>5.9320000000000004</v>
      </c>
      <c r="U5333">
        <v>32.514000000000003</v>
      </c>
      <c r="V5333">
        <v>13260</v>
      </c>
      <c r="W5333">
        <v>52</v>
      </c>
      <c r="X5333">
        <f t="shared" si="178"/>
        <v>6780.7575000000006</v>
      </c>
      <c r="Y5333">
        <f t="shared" si="179"/>
        <v>37.587000000000003</v>
      </c>
    </row>
    <row r="5334" spans="1:25" x14ac:dyDescent="0.2">
      <c r="A5334" t="s">
        <v>10574</v>
      </c>
      <c r="B5334" t="s">
        <v>1430</v>
      </c>
      <c r="C5334">
        <v>6</v>
      </c>
      <c r="D5334">
        <v>11</v>
      </c>
      <c r="E5334" t="s">
        <v>5641</v>
      </c>
      <c r="F5334">
        <v>242.62</v>
      </c>
      <c r="G5334">
        <v>101.538</v>
      </c>
      <c r="H5334">
        <v>43.078000000000003</v>
      </c>
      <c r="I5334">
        <v>24635.117999999999</v>
      </c>
      <c r="J5334">
        <v>10046849</v>
      </c>
      <c r="K5334">
        <v>59.883000000000003</v>
      </c>
      <c r="L5334">
        <v>25.591000000000001</v>
      </c>
      <c r="M5334">
        <v>14528.857</v>
      </c>
      <c r="N5334">
        <v>5925250</v>
      </c>
      <c r="O5334">
        <v>67.126999999999995</v>
      </c>
      <c r="P5334">
        <v>65.126000000000005</v>
      </c>
      <c r="Q5334">
        <v>16286.35</v>
      </c>
      <c r="R5334">
        <v>6642002</v>
      </c>
      <c r="S5334">
        <v>0.113</v>
      </c>
      <c r="T5334">
        <v>5.3760000000000003</v>
      </c>
      <c r="U5334">
        <v>27.512</v>
      </c>
      <c r="V5334">
        <v>11220</v>
      </c>
      <c r="W5334">
        <v>44</v>
      </c>
      <c r="X5334">
        <f t="shared" ref="X5334:X5397" si="180">(MAX(0, (Q5334-1021.45)))*1.1</f>
        <v>16791.39</v>
      </c>
      <c r="Y5334">
        <f t="shared" ref="Y5334:Y5397" si="181">(MAX(0, (W5334-17.83)))*1.1</f>
        <v>28.787000000000003</v>
      </c>
    </row>
    <row r="5335" spans="1:25" x14ac:dyDescent="0.2">
      <c r="A5335" t="s">
        <v>10574</v>
      </c>
      <c r="B5335" t="s">
        <v>1430</v>
      </c>
      <c r="C5335">
        <v>6</v>
      </c>
      <c r="D5335">
        <v>12</v>
      </c>
      <c r="E5335" t="s">
        <v>5642</v>
      </c>
      <c r="F5335">
        <v>241.15899999999999</v>
      </c>
      <c r="G5335">
        <v>76.677999999999997</v>
      </c>
      <c r="H5335">
        <v>38.183999999999997</v>
      </c>
      <c r="I5335">
        <v>18491.537</v>
      </c>
      <c r="J5335">
        <v>7541335</v>
      </c>
      <c r="K5335">
        <v>52.613</v>
      </c>
      <c r="L5335">
        <v>23.355</v>
      </c>
      <c r="M5335">
        <v>12688.1</v>
      </c>
      <c r="N5335">
        <v>5174541</v>
      </c>
      <c r="O5335">
        <v>53.478000000000002</v>
      </c>
      <c r="P5335">
        <v>63.615000000000002</v>
      </c>
      <c r="Q5335">
        <v>12896.700999999999</v>
      </c>
      <c r="R5335">
        <v>5259614</v>
      </c>
      <c r="S5335">
        <v>6.5000000000000002E-2</v>
      </c>
      <c r="T5335">
        <v>4.0650000000000004</v>
      </c>
      <c r="U5335">
        <v>15.632</v>
      </c>
      <c r="V5335">
        <v>6375</v>
      </c>
      <c r="W5335">
        <v>25</v>
      </c>
      <c r="X5335">
        <f t="shared" si="180"/>
        <v>13062.776099999999</v>
      </c>
      <c r="Y5335">
        <f t="shared" si="181"/>
        <v>7.8870000000000022</v>
      </c>
    </row>
    <row r="5336" spans="1:25" x14ac:dyDescent="0.2">
      <c r="A5336" t="s">
        <v>10574</v>
      </c>
      <c r="B5336" t="s">
        <v>1430</v>
      </c>
      <c r="C5336">
        <v>6</v>
      </c>
      <c r="D5336">
        <v>13</v>
      </c>
      <c r="E5336" t="s">
        <v>5217</v>
      </c>
      <c r="F5336">
        <v>288.19900000000001</v>
      </c>
      <c r="G5336">
        <v>83.272999999999996</v>
      </c>
      <c r="H5336">
        <v>35.207999999999998</v>
      </c>
      <c r="I5336">
        <v>23999.118999999999</v>
      </c>
      <c r="J5336">
        <v>9787472</v>
      </c>
      <c r="K5336">
        <v>69.649000000000001</v>
      </c>
      <c r="L5336">
        <v>39.613</v>
      </c>
      <c r="M5336">
        <v>20072.732</v>
      </c>
      <c r="N5336">
        <v>8186188</v>
      </c>
      <c r="O5336">
        <v>24.291</v>
      </c>
      <c r="P5336">
        <v>39.180999999999997</v>
      </c>
      <c r="Q5336">
        <v>7000.7449999999999</v>
      </c>
      <c r="R5336">
        <v>2855088</v>
      </c>
      <c r="S5336">
        <v>0.16500000000000001</v>
      </c>
      <c r="T5336">
        <v>6.4820000000000002</v>
      </c>
      <c r="U5336">
        <v>47.52</v>
      </c>
      <c r="V5336">
        <v>19380</v>
      </c>
      <c r="W5336">
        <v>76</v>
      </c>
      <c r="X5336">
        <f t="shared" si="180"/>
        <v>6577.2245000000003</v>
      </c>
      <c r="Y5336">
        <f t="shared" si="181"/>
        <v>63.987000000000009</v>
      </c>
    </row>
    <row r="5337" spans="1:25" x14ac:dyDescent="0.2">
      <c r="A5337" t="s">
        <v>10574</v>
      </c>
      <c r="B5337" t="s">
        <v>1430</v>
      </c>
      <c r="C5337">
        <v>6</v>
      </c>
      <c r="D5337">
        <v>14</v>
      </c>
      <c r="E5337" t="s">
        <v>5643</v>
      </c>
      <c r="F5337">
        <v>270.56400000000002</v>
      </c>
      <c r="G5337">
        <v>72.53</v>
      </c>
      <c r="H5337">
        <v>30.57</v>
      </c>
      <c r="I5337">
        <v>19624.112000000001</v>
      </c>
      <c r="J5337">
        <v>8003229</v>
      </c>
      <c r="K5337">
        <v>50.317</v>
      </c>
      <c r="L5337">
        <v>27.702000000000002</v>
      </c>
      <c r="M5337">
        <v>13613.975</v>
      </c>
      <c r="N5337">
        <v>5552137</v>
      </c>
      <c r="O5337">
        <v>17.190999999999999</v>
      </c>
      <c r="P5337">
        <v>31.895</v>
      </c>
      <c r="Q5337">
        <v>4651.3429999999998</v>
      </c>
      <c r="R5337">
        <v>1896940</v>
      </c>
      <c r="S5337">
        <v>0.17799999999999999</v>
      </c>
      <c r="T5337">
        <v>6.734</v>
      </c>
      <c r="U5337">
        <v>48.145000000000003</v>
      </c>
      <c r="V5337">
        <v>19635</v>
      </c>
      <c r="W5337">
        <v>77</v>
      </c>
      <c r="X5337">
        <f t="shared" si="180"/>
        <v>3992.8823000000002</v>
      </c>
      <c r="Y5337">
        <f t="shared" si="181"/>
        <v>65.087000000000003</v>
      </c>
    </row>
    <row r="5338" spans="1:25" x14ac:dyDescent="0.2">
      <c r="A5338" t="s">
        <v>10574</v>
      </c>
      <c r="B5338" t="s">
        <v>1430</v>
      </c>
      <c r="C5338">
        <v>6</v>
      </c>
      <c r="D5338">
        <v>15</v>
      </c>
      <c r="E5338" t="s">
        <v>1738</v>
      </c>
      <c r="F5338">
        <v>11.887</v>
      </c>
      <c r="G5338">
        <v>28.402000000000001</v>
      </c>
      <c r="H5338">
        <v>11.615</v>
      </c>
      <c r="I5338">
        <v>337.62900000000002</v>
      </c>
      <c r="J5338">
        <v>137694</v>
      </c>
      <c r="K5338">
        <v>145.328</v>
      </c>
      <c r="L5338">
        <v>55.323999999999998</v>
      </c>
      <c r="M5338">
        <v>1727.5740000000001</v>
      </c>
      <c r="N5338">
        <v>704550</v>
      </c>
      <c r="O5338">
        <v>86.962999999999994</v>
      </c>
      <c r="P5338">
        <v>70.141999999999996</v>
      </c>
      <c r="Q5338">
        <v>1033.7639999999999</v>
      </c>
      <c r="R5338">
        <v>421596</v>
      </c>
      <c r="S5338">
        <v>5.2999999999999999E-2</v>
      </c>
      <c r="T5338">
        <v>3.6619999999999999</v>
      </c>
      <c r="U5338">
        <v>0.625</v>
      </c>
      <c r="V5338">
        <v>255</v>
      </c>
      <c r="W5338">
        <v>1</v>
      </c>
      <c r="X5338">
        <f t="shared" si="180"/>
        <v>13.545399999999837</v>
      </c>
      <c r="Y5338">
        <f t="shared" si="181"/>
        <v>0</v>
      </c>
    </row>
    <row r="5339" spans="1:25" x14ac:dyDescent="0.2">
      <c r="A5339" t="s">
        <v>10574</v>
      </c>
      <c r="B5339" t="s">
        <v>1430</v>
      </c>
      <c r="C5339">
        <v>6</v>
      </c>
      <c r="D5339">
        <v>16</v>
      </c>
      <c r="E5339" t="s">
        <v>5644</v>
      </c>
      <c r="F5339">
        <v>263.18799999999999</v>
      </c>
      <c r="G5339">
        <v>71.905000000000001</v>
      </c>
      <c r="H5339">
        <v>32.359000000000002</v>
      </c>
      <c r="I5339">
        <v>18924.544999999998</v>
      </c>
      <c r="J5339">
        <v>7717927</v>
      </c>
      <c r="K5339">
        <v>46.487000000000002</v>
      </c>
      <c r="L5339">
        <v>26.062000000000001</v>
      </c>
      <c r="M5339">
        <v>12234.691999999999</v>
      </c>
      <c r="N5339">
        <v>4989629</v>
      </c>
      <c r="O5339">
        <v>13.817</v>
      </c>
      <c r="P5339">
        <v>27.018000000000001</v>
      </c>
      <c r="Q5339">
        <v>3636.4670000000001</v>
      </c>
      <c r="R5339">
        <v>1483047</v>
      </c>
      <c r="S5339">
        <v>0.14699999999999999</v>
      </c>
      <c r="T5339">
        <v>6.1269999999999998</v>
      </c>
      <c r="U5339">
        <v>38.767000000000003</v>
      </c>
      <c r="V5339">
        <v>15810</v>
      </c>
      <c r="W5339">
        <v>62</v>
      </c>
      <c r="X5339">
        <f t="shared" si="180"/>
        <v>2876.5187000000001</v>
      </c>
      <c r="Y5339">
        <f t="shared" si="181"/>
        <v>48.587000000000003</v>
      </c>
    </row>
    <row r="5340" spans="1:25" x14ac:dyDescent="0.2">
      <c r="A5340" t="s">
        <v>10574</v>
      </c>
      <c r="B5340" t="s">
        <v>1430</v>
      </c>
      <c r="C5340">
        <v>6</v>
      </c>
      <c r="D5340">
        <v>17</v>
      </c>
      <c r="E5340" t="s">
        <v>3318</v>
      </c>
      <c r="F5340">
        <v>14.702</v>
      </c>
      <c r="G5340">
        <v>55.926000000000002</v>
      </c>
      <c r="H5340">
        <v>42.026000000000003</v>
      </c>
      <c r="I5340">
        <v>822.23699999999997</v>
      </c>
      <c r="J5340">
        <v>335330</v>
      </c>
      <c r="K5340">
        <v>101.723</v>
      </c>
      <c r="L5340">
        <v>40.804000000000002</v>
      </c>
      <c r="M5340">
        <v>1495.5609999999999</v>
      </c>
      <c r="N5340">
        <v>609929</v>
      </c>
      <c r="O5340">
        <v>52.773000000000003</v>
      </c>
      <c r="P5340">
        <v>58.222999999999999</v>
      </c>
      <c r="Q5340">
        <v>775.88900000000001</v>
      </c>
      <c r="R5340">
        <v>316428</v>
      </c>
      <c r="S5340">
        <v>0.128</v>
      </c>
      <c r="T5340">
        <v>5.7030000000000003</v>
      </c>
      <c r="U5340">
        <v>1.8759999999999999</v>
      </c>
      <c r="V5340">
        <v>765</v>
      </c>
      <c r="W5340">
        <v>3</v>
      </c>
      <c r="X5340">
        <f t="shared" si="180"/>
        <v>0</v>
      </c>
      <c r="Y5340">
        <f t="shared" si="181"/>
        <v>0</v>
      </c>
    </row>
    <row r="5341" spans="1:25" x14ac:dyDescent="0.2">
      <c r="A5341" t="s">
        <v>10574</v>
      </c>
      <c r="B5341" t="s">
        <v>1430</v>
      </c>
      <c r="C5341">
        <v>7</v>
      </c>
      <c r="D5341">
        <v>1</v>
      </c>
      <c r="E5341" t="s">
        <v>5645</v>
      </c>
      <c r="F5341">
        <v>546.89</v>
      </c>
      <c r="G5341">
        <v>74.088999999999999</v>
      </c>
      <c r="H5341">
        <v>36.106000000000002</v>
      </c>
      <c r="I5341">
        <v>40518.326000000001</v>
      </c>
      <c r="J5341">
        <v>16524439</v>
      </c>
      <c r="K5341">
        <v>70.432000000000002</v>
      </c>
      <c r="L5341">
        <v>32.186999999999998</v>
      </c>
      <c r="M5341">
        <v>38518.555999999997</v>
      </c>
      <c r="N5341">
        <v>15708880</v>
      </c>
      <c r="O5341">
        <v>11.276999999999999</v>
      </c>
      <c r="P5341">
        <v>19.576000000000001</v>
      </c>
      <c r="Q5341">
        <v>6167.3879999999999</v>
      </c>
      <c r="R5341">
        <v>2515223</v>
      </c>
      <c r="S5341">
        <v>0.16900000000000001</v>
      </c>
      <c r="T5341">
        <v>6.5670000000000002</v>
      </c>
      <c r="U5341">
        <v>92.539000000000001</v>
      </c>
      <c r="V5341">
        <v>37740</v>
      </c>
      <c r="W5341">
        <v>148</v>
      </c>
      <c r="X5341">
        <f t="shared" si="180"/>
        <v>5660.5318000000007</v>
      </c>
      <c r="Y5341">
        <f t="shared" si="181"/>
        <v>143.18700000000004</v>
      </c>
    </row>
    <row r="5342" spans="1:25" x14ac:dyDescent="0.2">
      <c r="A5342" t="s">
        <v>10574</v>
      </c>
      <c r="B5342" t="s">
        <v>1430</v>
      </c>
      <c r="C5342">
        <v>7</v>
      </c>
      <c r="D5342">
        <v>2</v>
      </c>
      <c r="E5342" t="s">
        <v>5646</v>
      </c>
      <c r="F5342">
        <v>322.16899999999998</v>
      </c>
      <c r="G5342">
        <v>74.888000000000005</v>
      </c>
      <c r="H5342">
        <v>34.167999999999999</v>
      </c>
      <c r="I5342">
        <v>24126.612000000001</v>
      </c>
      <c r="J5342">
        <v>9839467</v>
      </c>
      <c r="K5342">
        <v>74.525000000000006</v>
      </c>
      <c r="L5342">
        <v>34.847000000000001</v>
      </c>
      <c r="M5342">
        <v>24009.526000000002</v>
      </c>
      <c r="N5342">
        <v>9791716</v>
      </c>
      <c r="O5342">
        <v>11.384</v>
      </c>
      <c r="P5342">
        <v>20.983000000000001</v>
      </c>
      <c r="Q5342">
        <v>3667.4929999999999</v>
      </c>
      <c r="R5342">
        <v>1495700</v>
      </c>
      <c r="S5342">
        <v>0.157</v>
      </c>
      <c r="T5342">
        <v>6.33</v>
      </c>
      <c r="U5342">
        <v>50.646999999999998</v>
      </c>
      <c r="V5342">
        <v>20655</v>
      </c>
      <c r="W5342">
        <v>81</v>
      </c>
      <c r="X5342">
        <f t="shared" si="180"/>
        <v>2910.6473000000001</v>
      </c>
      <c r="Y5342">
        <f t="shared" si="181"/>
        <v>69.487000000000009</v>
      </c>
    </row>
    <row r="5343" spans="1:25" x14ac:dyDescent="0.2">
      <c r="A5343" t="s">
        <v>10574</v>
      </c>
      <c r="B5343" t="s">
        <v>1430</v>
      </c>
      <c r="C5343">
        <v>7</v>
      </c>
      <c r="D5343">
        <v>3</v>
      </c>
      <c r="E5343" t="s">
        <v>5647</v>
      </c>
      <c r="F5343">
        <v>278.76799999999997</v>
      </c>
      <c r="G5343">
        <v>92.822999999999993</v>
      </c>
      <c r="H5343">
        <v>42.487000000000002</v>
      </c>
      <c r="I5343">
        <v>25876.073</v>
      </c>
      <c r="J5343">
        <v>10552943</v>
      </c>
      <c r="K5343">
        <v>56.622</v>
      </c>
      <c r="L5343">
        <v>21.332999999999998</v>
      </c>
      <c r="M5343">
        <v>15784.37</v>
      </c>
      <c r="N5343">
        <v>6437281</v>
      </c>
      <c r="O5343">
        <v>22.14</v>
      </c>
      <c r="P5343">
        <v>30.471</v>
      </c>
      <c r="Q5343">
        <v>6171.7939999999999</v>
      </c>
      <c r="R5343">
        <v>2517020</v>
      </c>
      <c r="S5343">
        <v>0.16800000000000001</v>
      </c>
      <c r="T5343">
        <v>6.5469999999999997</v>
      </c>
      <c r="U5343">
        <v>46.895000000000003</v>
      </c>
      <c r="V5343">
        <v>19125</v>
      </c>
      <c r="W5343">
        <v>75</v>
      </c>
      <c r="X5343">
        <f t="shared" si="180"/>
        <v>5665.3784000000005</v>
      </c>
      <c r="Y5343">
        <f t="shared" si="181"/>
        <v>62.887000000000008</v>
      </c>
    </row>
    <row r="5344" spans="1:25" x14ac:dyDescent="0.2">
      <c r="A5344" t="s">
        <v>10574</v>
      </c>
      <c r="B5344" t="s">
        <v>1430</v>
      </c>
      <c r="C5344">
        <v>7</v>
      </c>
      <c r="D5344">
        <v>4</v>
      </c>
      <c r="E5344" t="s">
        <v>5648</v>
      </c>
      <c r="F5344">
        <v>266.113</v>
      </c>
      <c r="G5344">
        <v>93.685000000000002</v>
      </c>
      <c r="H5344">
        <v>45.142000000000003</v>
      </c>
      <c r="I5344">
        <v>24930.776000000002</v>
      </c>
      <c r="J5344">
        <v>10167426</v>
      </c>
      <c r="K5344">
        <v>48.893999999999998</v>
      </c>
      <c r="L5344">
        <v>19.280999999999999</v>
      </c>
      <c r="M5344">
        <v>13011.216</v>
      </c>
      <c r="N5344">
        <v>5306316</v>
      </c>
      <c r="O5344">
        <v>19.629000000000001</v>
      </c>
      <c r="P5344">
        <v>27.093</v>
      </c>
      <c r="Q5344">
        <v>5223.4620000000004</v>
      </c>
      <c r="R5344">
        <v>2130265</v>
      </c>
      <c r="S5344">
        <v>0.20200000000000001</v>
      </c>
      <c r="T5344">
        <v>7.1749999999999998</v>
      </c>
      <c r="U5344">
        <v>53.773000000000003</v>
      </c>
      <c r="V5344">
        <v>21930</v>
      </c>
      <c r="W5344">
        <v>86</v>
      </c>
      <c r="X5344">
        <f t="shared" si="180"/>
        <v>4622.2132000000011</v>
      </c>
      <c r="Y5344">
        <f t="shared" si="181"/>
        <v>74.987000000000009</v>
      </c>
    </row>
    <row r="5345" spans="1:25" x14ac:dyDescent="0.2">
      <c r="A5345" t="s">
        <v>10574</v>
      </c>
      <c r="B5345" t="s">
        <v>1430</v>
      </c>
      <c r="C5345">
        <v>7</v>
      </c>
      <c r="D5345">
        <v>5</v>
      </c>
      <c r="E5345" t="s">
        <v>5649</v>
      </c>
      <c r="F5345">
        <v>323.62599999999998</v>
      </c>
      <c r="G5345">
        <v>71.557000000000002</v>
      </c>
      <c r="H5345">
        <v>37.732999999999997</v>
      </c>
      <c r="I5345">
        <v>23157.657999999999</v>
      </c>
      <c r="J5345">
        <v>9444302</v>
      </c>
      <c r="K5345">
        <v>57.451999999999998</v>
      </c>
      <c r="L5345">
        <v>23.49</v>
      </c>
      <c r="M5345">
        <v>18592.935000000001</v>
      </c>
      <c r="N5345">
        <v>7582688</v>
      </c>
      <c r="O5345">
        <v>16.908999999999999</v>
      </c>
      <c r="P5345">
        <v>24.864999999999998</v>
      </c>
      <c r="Q5345">
        <v>5472.2049999999999</v>
      </c>
      <c r="R5345">
        <v>2231709</v>
      </c>
      <c r="S5345">
        <v>0.17399999999999999</v>
      </c>
      <c r="T5345">
        <v>6.657</v>
      </c>
      <c r="U5345">
        <v>56.274000000000001</v>
      </c>
      <c r="V5345">
        <v>22950</v>
      </c>
      <c r="W5345">
        <v>90</v>
      </c>
      <c r="X5345">
        <f t="shared" si="180"/>
        <v>4895.8305000000009</v>
      </c>
      <c r="Y5345">
        <f t="shared" si="181"/>
        <v>79.387000000000015</v>
      </c>
    </row>
    <row r="5346" spans="1:25" x14ac:dyDescent="0.2">
      <c r="A5346" t="s">
        <v>10574</v>
      </c>
      <c r="B5346" t="s">
        <v>1430</v>
      </c>
      <c r="C5346">
        <v>7</v>
      </c>
      <c r="D5346">
        <v>6</v>
      </c>
      <c r="E5346" t="s">
        <v>5650</v>
      </c>
      <c r="F5346">
        <v>163.18700000000001</v>
      </c>
      <c r="G5346">
        <v>81.611999999999995</v>
      </c>
      <c r="H5346">
        <v>40.536000000000001</v>
      </c>
      <c r="I5346">
        <v>13318.07</v>
      </c>
      <c r="J5346">
        <v>5431459</v>
      </c>
      <c r="K5346">
        <v>18.847999999999999</v>
      </c>
      <c r="L5346">
        <v>9.6359999999999992</v>
      </c>
      <c r="M5346">
        <v>3075.8290000000002</v>
      </c>
      <c r="N5346">
        <v>1254404</v>
      </c>
      <c r="O5346">
        <v>5.5060000000000002</v>
      </c>
      <c r="P5346">
        <v>12.381</v>
      </c>
      <c r="Q5346">
        <v>898.45600000000002</v>
      </c>
      <c r="R5346">
        <v>366414</v>
      </c>
      <c r="S5346">
        <v>7.2999999999999995E-2</v>
      </c>
      <c r="T5346">
        <v>4.3079999999999998</v>
      </c>
      <c r="U5346">
        <v>11.88</v>
      </c>
      <c r="V5346">
        <v>4845</v>
      </c>
      <c r="W5346">
        <v>19</v>
      </c>
      <c r="X5346">
        <f t="shared" si="180"/>
        <v>0</v>
      </c>
      <c r="Y5346">
        <f t="shared" si="181"/>
        <v>1.2870000000000019</v>
      </c>
    </row>
    <row r="5347" spans="1:25" x14ac:dyDescent="0.2">
      <c r="A5347" t="s">
        <v>10574</v>
      </c>
      <c r="B5347" t="s">
        <v>1430</v>
      </c>
      <c r="C5347">
        <v>7</v>
      </c>
      <c r="D5347">
        <v>9</v>
      </c>
      <c r="E5347" t="s">
        <v>5651</v>
      </c>
      <c r="F5347">
        <v>327.69799999999998</v>
      </c>
      <c r="G5347">
        <v>86.436999999999998</v>
      </c>
      <c r="H5347">
        <v>44.563000000000002</v>
      </c>
      <c r="I5347">
        <v>28325.309000000001</v>
      </c>
      <c r="J5347">
        <v>11551806</v>
      </c>
      <c r="K5347">
        <v>57.320999999999998</v>
      </c>
      <c r="L5347">
        <v>21.202999999999999</v>
      </c>
      <c r="M5347">
        <v>18783.903999999999</v>
      </c>
      <c r="N5347">
        <v>7660570</v>
      </c>
      <c r="O5347">
        <v>30.581</v>
      </c>
      <c r="P5347">
        <v>37.811</v>
      </c>
      <c r="Q5347">
        <v>10021.382</v>
      </c>
      <c r="R5347">
        <v>4086983</v>
      </c>
      <c r="S5347">
        <v>0.14899999999999999</v>
      </c>
      <c r="T5347">
        <v>6.1589999999999998</v>
      </c>
      <c r="U5347">
        <v>48.771000000000001</v>
      </c>
      <c r="V5347">
        <v>19890</v>
      </c>
      <c r="W5347">
        <v>78</v>
      </c>
      <c r="X5347">
        <f t="shared" si="180"/>
        <v>9899.9251999999997</v>
      </c>
      <c r="Y5347">
        <f t="shared" si="181"/>
        <v>66.187000000000012</v>
      </c>
    </row>
    <row r="5348" spans="1:25" x14ac:dyDescent="0.2">
      <c r="A5348" t="s">
        <v>10574</v>
      </c>
      <c r="B5348" t="s">
        <v>1430</v>
      </c>
      <c r="C5348">
        <v>7</v>
      </c>
      <c r="D5348">
        <v>10</v>
      </c>
      <c r="E5348" t="s">
        <v>5652</v>
      </c>
      <c r="F5348">
        <v>242.922</v>
      </c>
      <c r="G5348">
        <v>98.837000000000003</v>
      </c>
      <c r="H5348">
        <v>46.865000000000002</v>
      </c>
      <c r="I5348">
        <v>24009.678</v>
      </c>
      <c r="J5348">
        <v>9791778</v>
      </c>
      <c r="K5348">
        <v>38.814999999999998</v>
      </c>
      <c r="L5348">
        <v>17.786999999999999</v>
      </c>
      <c r="M5348">
        <v>9429.0339999999997</v>
      </c>
      <c r="N5348">
        <v>3845408</v>
      </c>
      <c r="O5348">
        <v>17.25</v>
      </c>
      <c r="P5348">
        <v>23.376999999999999</v>
      </c>
      <c r="Q5348">
        <v>4190.3850000000002</v>
      </c>
      <c r="R5348">
        <v>1708949</v>
      </c>
      <c r="S5348">
        <v>0.252</v>
      </c>
      <c r="T5348">
        <v>8.016</v>
      </c>
      <c r="U5348">
        <v>61.276000000000003</v>
      </c>
      <c r="V5348">
        <v>24990</v>
      </c>
      <c r="W5348">
        <v>98</v>
      </c>
      <c r="X5348">
        <f t="shared" si="180"/>
        <v>3485.8285000000005</v>
      </c>
      <c r="Y5348">
        <f t="shared" si="181"/>
        <v>88.187000000000012</v>
      </c>
    </row>
    <row r="5349" spans="1:25" x14ac:dyDescent="0.2">
      <c r="A5349" t="s">
        <v>10574</v>
      </c>
      <c r="B5349" t="s">
        <v>1430</v>
      </c>
      <c r="C5349">
        <v>7</v>
      </c>
      <c r="D5349">
        <v>11</v>
      </c>
      <c r="E5349" t="s">
        <v>5653</v>
      </c>
      <c r="F5349">
        <v>174.48599999999999</v>
      </c>
      <c r="G5349">
        <v>90.850999999999999</v>
      </c>
      <c r="H5349">
        <v>45.26</v>
      </c>
      <c r="I5349">
        <v>15852.234</v>
      </c>
      <c r="J5349">
        <v>6464958</v>
      </c>
      <c r="K5349">
        <v>11.239000000000001</v>
      </c>
      <c r="L5349">
        <v>13.27</v>
      </c>
      <c r="M5349">
        <v>1961.1089999999999</v>
      </c>
      <c r="N5349">
        <v>799792</v>
      </c>
      <c r="O5349">
        <v>6.431</v>
      </c>
      <c r="P5349">
        <v>11.71</v>
      </c>
      <c r="Q5349">
        <v>1122.115</v>
      </c>
      <c r="R5349">
        <v>457628</v>
      </c>
      <c r="S5349">
        <v>9.7000000000000003E-2</v>
      </c>
      <c r="T5349">
        <v>4.9660000000000002</v>
      </c>
      <c r="U5349">
        <v>16.882000000000001</v>
      </c>
      <c r="V5349">
        <v>6885</v>
      </c>
      <c r="W5349">
        <v>27</v>
      </c>
      <c r="X5349">
        <f t="shared" si="180"/>
        <v>110.73149999999997</v>
      </c>
      <c r="Y5349">
        <f t="shared" si="181"/>
        <v>10.087000000000003</v>
      </c>
    </row>
    <row r="5350" spans="1:25" x14ac:dyDescent="0.2">
      <c r="A5350" t="s">
        <v>10574</v>
      </c>
      <c r="B5350" t="s">
        <v>1430</v>
      </c>
      <c r="C5350">
        <v>7</v>
      </c>
      <c r="D5350">
        <v>12</v>
      </c>
      <c r="E5350" t="s">
        <v>5654</v>
      </c>
      <c r="F5350">
        <v>126.22</v>
      </c>
      <c r="G5350">
        <v>98.033000000000001</v>
      </c>
      <c r="H5350">
        <v>50.917999999999999</v>
      </c>
      <c r="I5350">
        <v>12373.736000000001</v>
      </c>
      <c r="J5350">
        <v>5046335</v>
      </c>
      <c r="K5350">
        <v>4.1980000000000004</v>
      </c>
      <c r="L5350">
        <v>3.048</v>
      </c>
      <c r="M5350">
        <v>529.82600000000002</v>
      </c>
      <c r="N5350">
        <v>216077</v>
      </c>
      <c r="O5350">
        <v>6.2850000000000001</v>
      </c>
      <c r="P5350">
        <v>14.331</v>
      </c>
      <c r="Q5350">
        <v>793.27200000000005</v>
      </c>
      <c r="R5350">
        <v>323517</v>
      </c>
      <c r="S5350">
        <v>5.3999999999999999E-2</v>
      </c>
      <c r="T5350">
        <v>3.7269999999999999</v>
      </c>
      <c r="U5350">
        <v>6.8780000000000001</v>
      </c>
      <c r="V5350">
        <v>2805</v>
      </c>
      <c r="W5350">
        <v>11</v>
      </c>
      <c r="X5350">
        <f t="shared" si="180"/>
        <v>0</v>
      </c>
      <c r="Y5350">
        <f t="shared" si="181"/>
        <v>0</v>
      </c>
    </row>
    <row r="5351" spans="1:25" x14ac:dyDescent="0.2">
      <c r="A5351" t="s">
        <v>10574</v>
      </c>
      <c r="B5351" t="s">
        <v>1430</v>
      </c>
      <c r="C5351">
        <v>7</v>
      </c>
      <c r="D5351">
        <v>13</v>
      </c>
      <c r="E5351" t="s">
        <v>5655</v>
      </c>
      <c r="F5351">
        <v>290.87900000000002</v>
      </c>
      <c r="G5351">
        <v>96.230999999999995</v>
      </c>
      <c r="H5351">
        <v>40.497999999999998</v>
      </c>
      <c r="I5351">
        <v>27991.432000000001</v>
      </c>
      <c r="J5351">
        <v>11415642</v>
      </c>
      <c r="K5351">
        <v>82.191999999999993</v>
      </c>
      <c r="L5351">
        <v>41.018000000000001</v>
      </c>
      <c r="M5351">
        <v>23907.778999999999</v>
      </c>
      <c r="N5351">
        <v>9750221</v>
      </c>
      <c r="O5351">
        <v>29.303999999999998</v>
      </c>
      <c r="P5351">
        <v>38.436</v>
      </c>
      <c r="Q5351">
        <v>8523.9449999999997</v>
      </c>
      <c r="R5351">
        <v>3476289</v>
      </c>
      <c r="S5351">
        <v>0.16800000000000001</v>
      </c>
      <c r="T5351">
        <v>6.5369999999999999</v>
      </c>
      <c r="U5351">
        <v>48.771000000000001</v>
      </c>
      <c r="V5351">
        <v>19890</v>
      </c>
      <c r="W5351">
        <v>78</v>
      </c>
      <c r="X5351">
        <f t="shared" si="180"/>
        <v>8252.7445000000007</v>
      </c>
      <c r="Y5351">
        <f t="shared" si="181"/>
        <v>66.187000000000012</v>
      </c>
    </row>
    <row r="5352" spans="1:25" x14ac:dyDescent="0.2">
      <c r="A5352" t="s">
        <v>10574</v>
      </c>
      <c r="B5352" t="s">
        <v>1430</v>
      </c>
      <c r="C5352">
        <v>7</v>
      </c>
      <c r="D5352">
        <v>16</v>
      </c>
      <c r="E5352" t="s">
        <v>5656</v>
      </c>
      <c r="F5352">
        <v>316.31599999999997</v>
      </c>
      <c r="G5352">
        <v>90.055999999999997</v>
      </c>
      <c r="H5352">
        <v>43.185000000000002</v>
      </c>
      <c r="I5352">
        <v>28486.182000000001</v>
      </c>
      <c r="J5352">
        <v>11617414</v>
      </c>
      <c r="K5352">
        <v>54.091000000000001</v>
      </c>
      <c r="L5352">
        <v>21.454000000000001</v>
      </c>
      <c r="M5352">
        <v>17109.985000000001</v>
      </c>
      <c r="N5352">
        <v>6977902</v>
      </c>
      <c r="O5352">
        <v>31.834</v>
      </c>
      <c r="P5352">
        <v>33.430999999999997</v>
      </c>
      <c r="Q5352">
        <v>10069.564</v>
      </c>
      <c r="R5352">
        <v>4106633</v>
      </c>
      <c r="S5352">
        <v>0.16</v>
      </c>
      <c r="T5352">
        <v>6.3879999999999999</v>
      </c>
      <c r="U5352">
        <v>50.646999999999998</v>
      </c>
      <c r="V5352">
        <v>20655</v>
      </c>
      <c r="W5352">
        <v>81</v>
      </c>
      <c r="X5352">
        <f t="shared" si="180"/>
        <v>9952.9254000000001</v>
      </c>
      <c r="Y5352">
        <f t="shared" si="181"/>
        <v>69.487000000000009</v>
      </c>
    </row>
    <row r="5353" spans="1:25" x14ac:dyDescent="0.2">
      <c r="A5353" t="s">
        <v>10574</v>
      </c>
      <c r="B5353" t="s">
        <v>1430</v>
      </c>
      <c r="C5353">
        <v>7</v>
      </c>
      <c r="D5353">
        <v>17</v>
      </c>
      <c r="E5353" t="s">
        <v>5657</v>
      </c>
      <c r="F5353">
        <v>256.89100000000002</v>
      </c>
      <c r="G5353">
        <v>101.102</v>
      </c>
      <c r="H5353">
        <v>50.668999999999997</v>
      </c>
      <c r="I5353">
        <v>25972.214</v>
      </c>
      <c r="J5353">
        <v>10592152</v>
      </c>
      <c r="K5353">
        <v>58.588000000000001</v>
      </c>
      <c r="L5353">
        <v>25.827999999999999</v>
      </c>
      <c r="M5353">
        <v>15050.697</v>
      </c>
      <c r="N5353">
        <v>6138070</v>
      </c>
      <c r="O5353">
        <v>21.015999999999998</v>
      </c>
      <c r="P5353">
        <v>32.058999999999997</v>
      </c>
      <c r="Q5353">
        <v>5398.7269999999999</v>
      </c>
      <c r="R5353">
        <v>2201743</v>
      </c>
      <c r="S5353">
        <v>0.16600000000000001</v>
      </c>
      <c r="T5353">
        <v>6.4939999999999998</v>
      </c>
      <c r="U5353">
        <v>42.518000000000001</v>
      </c>
      <c r="V5353">
        <v>17340</v>
      </c>
      <c r="W5353">
        <v>68</v>
      </c>
      <c r="X5353">
        <f t="shared" si="180"/>
        <v>4815.0047000000004</v>
      </c>
      <c r="Y5353">
        <f t="shared" si="181"/>
        <v>55.187000000000005</v>
      </c>
    </row>
    <row r="5354" spans="1:25" x14ac:dyDescent="0.2">
      <c r="A5354" t="s">
        <v>10574</v>
      </c>
      <c r="B5354" t="s">
        <v>1430</v>
      </c>
      <c r="C5354">
        <v>7</v>
      </c>
      <c r="D5354">
        <v>18</v>
      </c>
      <c r="E5354" t="s">
        <v>5658</v>
      </c>
      <c r="F5354">
        <v>358.98099999999999</v>
      </c>
      <c r="G5354">
        <v>64.427999999999997</v>
      </c>
      <c r="H5354">
        <v>33.956000000000003</v>
      </c>
      <c r="I5354">
        <v>23128.422999999999</v>
      </c>
      <c r="J5354">
        <v>9432379</v>
      </c>
      <c r="K5354">
        <v>51.713999999999999</v>
      </c>
      <c r="L5354">
        <v>26.614999999999998</v>
      </c>
      <c r="M5354">
        <v>18564.34</v>
      </c>
      <c r="N5354">
        <v>7571026</v>
      </c>
      <c r="O5354">
        <v>8.8789999999999996</v>
      </c>
      <c r="P5354">
        <v>17.666</v>
      </c>
      <c r="Q5354">
        <v>3187.4479999999999</v>
      </c>
      <c r="R5354">
        <v>1299925</v>
      </c>
      <c r="S5354">
        <v>0.13100000000000001</v>
      </c>
      <c r="T5354">
        <v>5.77</v>
      </c>
      <c r="U5354">
        <v>46.895000000000003</v>
      </c>
      <c r="V5354">
        <v>19125</v>
      </c>
      <c r="W5354">
        <v>75</v>
      </c>
      <c r="X5354">
        <f t="shared" si="180"/>
        <v>2382.5977999999996</v>
      </c>
      <c r="Y5354">
        <f t="shared" si="181"/>
        <v>62.887000000000008</v>
      </c>
    </row>
    <row r="5355" spans="1:25" x14ac:dyDescent="0.2">
      <c r="A5355" t="s">
        <v>10574</v>
      </c>
      <c r="B5355" t="s">
        <v>1430</v>
      </c>
      <c r="C5355">
        <v>7</v>
      </c>
      <c r="D5355">
        <v>19</v>
      </c>
      <c r="E5355" t="s">
        <v>2140</v>
      </c>
      <c r="F5355">
        <v>558.17600000000004</v>
      </c>
      <c r="G5355">
        <v>98.873999999999995</v>
      </c>
      <c r="H5355">
        <v>50.261000000000003</v>
      </c>
      <c r="I5355">
        <v>55188.991000000002</v>
      </c>
      <c r="J5355">
        <v>22507522</v>
      </c>
      <c r="K5355">
        <v>61.731000000000002</v>
      </c>
      <c r="L5355">
        <v>24.318999999999999</v>
      </c>
      <c r="M5355">
        <v>34456.949000000001</v>
      </c>
      <c r="N5355">
        <v>14052450</v>
      </c>
      <c r="O5355">
        <v>20.007999999999999</v>
      </c>
      <c r="P5355">
        <v>28.849</v>
      </c>
      <c r="Q5355">
        <v>11167.953</v>
      </c>
      <c r="R5355">
        <v>4554585</v>
      </c>
      <c r="S5355">
        <v>0.19</v>
      </c>
      <c r="T5355">
        <v>6.9660000000000002</v>
      </c>
      <c r="U5355">
        <v>106.295</v>
      </c>
      <c r="V5355">
        <v>43350</v>
      </c>
      <c r="W5355">
        <v>170</v>
      </c>
      <c r="X5355">
        <f t="shared" si="180"/>
        <v>11161.1533</v>
      </c>
      <c r="Y5355">
        <f t="shared" si="181"/>
        <v>167.38700000000003</v>
      </c>
    </row>
    <row r="5356" spans="1:25" x14ac:dyDescent="0.2">
      <c r="A5356" t="s">
        <v>10574</v>
      </c>
      <c r="B5356" t="s">
        <v>1430</v>
      </c>
      <c r="C5356">
        <v>7</v>
      </c>
      <c r="D5356">
        <v>20</v>
      </c>
      <c r="E5356" t="s">
        <v>5659</v>
      </c>
      <c r="F5356">
        <v>184.505</v>
      </c>
      <c r="G5356">
        <v>107.919</v>
      </c>
      <c r="H5356">
        <v>49.515000000000001</v>
      </c>
      <c r="I5356">
        <v>19911.578000000001</v>
      </c>
      <c r="J5356">
        <v>8120465</v>
      </c>
      <c r="K5356">
        <v>3.87</v>
      </c>
      <c r="L5356">
        <v>2.347</v>
      </c>
      <c r="M5356">
        <v>714.01700000000005</v>
      </c>
      <c r="N5356">
        <v>291195</v>
      </c>
      <c r="O5356">
        <v>5.0659999999999998</v>
      </c>
      <c r="P5356">
        <v>11.022</v>
      </c>
      <c r="Q5356">
        <v>934.78300000000002</v>
      </c>
      <c r="R5356">
        <v>381229</v>
      </c>
      <c r="S5356">
        <v>5.0999999999999997E-2</v>
      </c>
      <c r="T5356">
        <v>3.6</v>
      </c>
      <c r="U5356">
        <v>9.3789999999999996</v>
      </c>
      <c r="V5356">
        <v>3825</v>
      </c>
      <c r="W5356">
        <v>15</v>
      </c>
      <c r="X5356">
        <f t="shared" si="180"/>
        <v>0</v>
      </c>
      <c r="Y5356">
        <f t="shared" si="181"/>
        <v>0</v>
      </c>
    </row>
    <row r="5357" spans="1:25" x14ac:dyDescent="0.2">
      <c r="A5357" t="s">
        <v>10574</v>
      </c>
      <c r="B5357" t="s">
        <v>1430</v>
      </c>
      <c r="C5357">
        <v>7</v>
      </c>
      <c r="D5357">
        <v>21</v>
      </c>
      <c r="E5357" t="s">
        <v>5660</v>
      </c>
      <c r="F5357">
        <v>199.93600000000001</v>
      </c>
      <c r="G5357">
        <v>90.775000000000006</v>
      </c>
      <c r="H5357">
        <v>49.402999999999999</v>
      </c>
      <c r="I5357">
        <v>18149.124</v>
      </c>
      <c r="J5357">
        <v>7401690</v>
      </c>
      <c r="K5357">
        <v>10.102</v>
      </c>
      <c r="L5357">
        <v>10.029</v>
      </c>
      <c r="M5357">
        <v>2019.6759999999999</v>
      </c>
      <c r="N5357">
        <v>823677</v>
      </c>
      <c r="O5357">
        <v>5.6459999999999999</v>
      </c>
      <c r="P5357">
        <v>12.026999999999999</v>
      </c>
      <c r="Q5357">
        <v>1128.7449999999999</v>
      </c>
      <c r="R5357">
        <v>460332</v>
      </c>
      <c r="S5357">
        <v>6.9000000000000006E-2</v>
      </c>
      <c r="T5357">
        <v>4.1879999999999997</v>
      </c>
      <c r="U5357">
        <v>13.756</v>
      </c>
      <c r="V5357">
        <v>5610</v>
      </c>
      <c r="W5357">
        <v>22</v>
      </c>
      <c r="X5357">
        <f t="shared" si="180"/>
        <v>118.02449999999983</v>
      </c>
      <c r="Y5357">
        <f t="shared" si="181"/>
        <v>4.5870000000000024</v>
      </c>
    </row>
    <row r="5358" spans="1:25" x14ac:dyDescent="0.2">
      <c r="A5358" t="s">
        <v>10574</v>
      </c>
      <c r="B5358" t="s">
        <v>1430</v>
      </c>
      <c r="C5358">
        <v>7</v>
      </c>
      <c r="D5358">
        <v>22</v>
      </c>
      <c r="E5358" t="s">
        <v>5661</v>
      </c>
      <c r="F5358">
        <v>155.41399999999999</v>
      </c>
      <c r="G5358">
        <v>122.517</v>
      </c>
      <c r="H5358">
        <v>45.457000000000001</v>
      </c>
      <c r="I5358">
        <v>19040.847000000002</v>
      </c>
      <c r="J5358">
        <v>7765358</v>
      </c>
      <c r="K5358">
        <v>38.277000000000001</v>
      </c>
      <c r="L5358">
        <v>20.675000000000001</v>
      </c>
      <c r="M5358">
        <v>5948.8019999999997</v>
      </c>
      <c r="N5358">
        <v>2426078</v>
      </c>
      <c r="O5358">
        <v>41.752000000000002</v>
      </c>
      <c r="P5358">
        <v>50.301000000000002</v>
      </c>
      <c r="Q5358">
        <v>6488.848</v>
      </c>
      <c r="R5358">
        <v>2646323</v>
      </c>
      <c r="S5358">
        <v>0.245</v>
      </c>
      <c r="T5358">
        <v>7.907</v>
      </c>
      <c r="U5358">
        <v>38.140999999999998</v>
      </c>
      <c r="V5358">
        <v>15555</v>
      </c>
      <c r="W5358">
        <v>61</v>
      </c>
      <c r="X5358">
        <f t="shared" si="180"/>
        <v>6014.1378000000004</v>
      </c>
      <c r="Y5358">
        <f t="shared" si="181"/>
        <v>47.487000000000009</v>
      </c>
    </row>
    <row r="5359" spans="1:25" x14ac:dyDescent="0.2">
      <c r="A5359" t="s">
        <v>10574</v>
      </c>
      <c r="B5359" t="s">
        <v>1430</v>
      </c>
      <c r="C5359">
        <v>7</v>
      </c>
      <c r="D5359">
        <v>23</v>
      </c>
      <c r="E5359" t="s">
        <v>5662</v>
      </c>
      <c r="F5359">
        <v>309.149</v>
      </c>
      <c r="G5359">
        <v>117.858</v>
      </c>
      <c r="H5359">
        <v>49.451999999999998</v>
      </c>
      <c r="I5359">
        <v>36435.529000000002</v>
      </c>
      <c r="J5359">
        <v>14859367</v>
      </c>
      <c r="K5359">
        <v>36.375</v>
      </c>
      <c r="L5359">
        <v>16.747</v>
      </c>
      <c r="M5359">
        <v>11245.339</v>
      </c>
      <c r="N5359">
        <v>4586145</v>
      </c>
      <c r="O5359">
        <v>35.064999999999998</v>
      </c>
      <c r="P5359">
        <v>45.161999999999999</v>
      </c>
      <c r="Q5359">
        <v>10840.328</v>
      </c>
      <c r="R5359">
        <v>4420971</v>
      </c>
      <c r="S5359">
        <v>0.17</v>
      </c>
      <c r="T5359">
        <v>6.58</v>
      </c>
      <c r="U5359">
        <v>52.521999999999998</v>
      </c>
      <c r="V5359">
        <v>21420</v>
      </c>
      <c r="W5359">
        <v>84</v>
      </c>
      <c r="X5359">
        <f t="shared" si="180"/>
        <v>10800.765799999999</v>
      </c>
      <c r="Y5359">
        <f t="shared" si="181"/>
        <v>72.787000000000006</v>
      </c>
    </row>
    <row r="5360" spans="1:25" x14ac:dyDescent="0.2">
      <c r="A5360" t="s">
        <v>10574</v>
      </c>
      <c r="B5360" t="s">
        <v>1430</v>
      </c>
      <c r="C5360">
        <v>7</v>
      </c>
      <c r="D5360">
        <v>27</v>
      </c>
      <c r="E5360" t="s">
        <v>5663</v>
      </c>
      <c r="F5360">
        <v>348.72199999999998</v>
      </c>
      <c r="G5360">
        <v>99.921999999999997</v>
      </c>
      <c r="H5360">
        <v>50.046999999999997</v>
      </c>
      <c r="I5360">
        <v>34845.065000000002</v>
      </c>
      <c r="J5360">
        <v>14210734</v>
      </c>
      <c r="K5360">
        <v>54.54</v>
      </c>
      <c r="L5360">
        <v>21.24</v>
      </c>
      <c r="M5360">
        <v>19019.411</v>
      </c>
      <c r="N5360">
        <v>7756616</v>
      </c>
      <c r="O5360">
        <v>46.965000000000003</v>
      </c>
      <c r="P5360">
        <v>46.408000000000001</v>
      </c>
      <c r="Q5360">
        <v>16377.865</v>
      </c>
      <c r="R5360">
        <v>6679324</v>
      </c>
      <c r="S5360">
        <v>0.10199999999999999</v>
      </c>
      <c r="T5360">
        <v>5.1040000000000001</v>
      </c>
      <c r="U5360">
        <v>35.64</v>
      </c>
      <c r="V5360">
        <v>14535</v>
      </c>
      <c r="W5360">
        <v>57</v>
      </c>
      <c r="X5360">
        <f t="shared" si="180"/>
        <v>16892.056499999999</v>
      </c>
      <c r="Y5360">
        <f t="shared" si="181"/>
        <v>43.087000000000003</v>
      </c>
    </row>
    <row r="5361" spans="1:25" x14ac:dyDescent="0.2">
      <c r="A5361" t="s">
        <v>10574</v>
      </c>
      <c r="B5361" t="s">
        <v>1430</v>
      </c>
      <c r="C5361">
        <v>7</v>
      </c>
      <c r="D5361">
        <v>28</v>
      </c>
      <c r="E5361" t="s">
        <v>5664</v>
      </c>
      <c r="F5361">
        <v>366.38400000000001</v>
      </c>
      <c r="G5361">
        <v>96.760999999999996</v>
      </c>
      <c r="H5361">
        <v>41.984000000000002</v>
      </c>
      <c r="I5361">
        <v>35451.821000000004</v>
      </c>
      <c r="J5361">
        <v>14458185</v>
      </c>
      <c r="K5361">
        <v>90.24</v>
      </c>
      <c r="L5361">
        <v>34.762</v>
      </c>
      <c r="M5361">
        <v>33062.322999999997</v>
      </c>
      <c r="N5361">
        <v>13483685</v>
      </c>
      <c r="O5361">
        <v>42.418999999999997</v>
      </c>
      <c r="P5361">
        <v>46.865000000000002</v>
      </c>
      <c r="Q5361">
        <v>15541.555</v>
      </c>
      <c r="R5361">
        <v>6338255</v>
      </c>
      <c r="S5361">
        <v>0.123</v>
      </c>
      <c r="T5361">
        <v>5.5960000000000001</v>
      </c>
      <c r="U5361">
        <v>45.018999999999998</v>
      </c>
      <c r="V5361">
        <v>18360</v>
      </c>
      <c r="W5361">
        <v>72</v>
      </c>
      <c r="X5361">
        <f t="shared" si="180"/>
        <v>15972.115500000002</v>
      </c>
      <c r="Y5361">
        <f t="shared" si="181"/>
        <v>59.587000000000003</v>
      </c>
    </row>
    <row r="5362" spans="1:25" x14ac:dyDescent="0.2">
      <c r="A5362" t="s">
        <v>10574</v>
      </c>
      <c r="B5362" t="s">
        <v>1430</v>
      </c>
      <c r="C5362">
        <v>7</v>
      </c>
      <c r="D5362">
        <v>29</v>
      </c>
      <c r="E5362" t="s">
        <v>5665</v>
      </c>
      <c r="F5362">
        <v>344.25700000000001</v>
      </c>
      <c r="G5362">
        <v>91.049000000000007</v>
      </c>
      <c r="H5362">
        <v>44.667000000000002</v>
      </c>
      <c r="I5362">
        <v>31344.263999999999</v>
      </c>
      <c r="J5362">
        <v>12783015</v>
      </c>
      <c r="K5362">
        <v>4.53</v>
      </c>
      <c r="L5362">
        <v>2.77</v>
      </c>
      <c r="M5362">
        <v>1559.365</v>
      </c>
      <c r="N5362">
        <v>635950</v>
      </c>
      <c r="O5362">
        <v>4.6619999999999999</v>
      </c>
      <c r="P5362">
        <v>11.321999999999999</v>
      </c>
      <c r="Q5362">
        <v>1604.82</v>
      </c>
      <c r="R5362">
        <v>654488</v>
      </c>
      <c r="S5362">
        <v>4.7E-2</v>
      </c>
      <c r="T5362">
        <v>3.47</v>
      </c>
      <c r="U5362">
        <v>16.257000000000001</v>
      </c>
      <c r="V5362">
        <v>6630</v>
      </c>
      <c r="W5362">
        <v>26</v>
      </c>
      <c r="X5362">
        <f t="shared" si="180"/>
        <v>641.70699999999988</v>
      </c>
      <c r="Y5362">
        <f t="shared" si="181"/>
        <v>8.9870000000000019</v>
      </c>
    </row>
    <row r="5363" spans="1:25" x14ac:dyDescent="0.2">
      <c r="A5363" t="s">
        <v>10574</v>
      </c>
      <c r="B5363" t="s">
        <v>1430</v>
      </c>
      <c r="C5363">
        <v>7</v>
      </c>
      <c r="D5363">
        <v>30</v>
      </c>
      <c r="E5363" t="s">
        <v>5666</v>
      </c>
      <c r="F5363">
        <v>273.911</v>
      </c>
      <c r="G5363">
        <v>108.14700000000001</v>
      </c>
      <c r="H5363">
        <v>47.439</v>
      </c>
      <c r="I5363">
        <v>29622.674999999999</v>
      </c>
      <c r="J5363">
        <v>12080906</v>
      </c>
      <c r="K5363">
        <v>51.531999999999996</v>
      </c>
      <c r="L5363">
        <v>27.765000000000001</v>
      </c>
      <c r="M5363">
        <v>14115.179</v>
      </c>
      <c r="N5363">
        <v>5756541</v>
      </c>
      <c r="O5363">
        <v>29.5</v>
      </c>
      <c r="P5363">
        <v>39.692999999999998</v>
      </c>
      <c r="Q5363">
        <v>8080.2610000000004</v>
      </c>
      <c r="R5363">
        <v>3295343</v>
      </c>
      <c r="S5363">
        <v>0.16700000000000001</v>
      </c>
      <c r="T5363">
        <v>6.5170000000000003</v>
      </c>
      <c r="U5363">
        <v>45.643999999999998</v>
      </c>
      <c r="V5363">
        <v>18615</v>
      </c>
      <c r="W5363">
        <v>73</v>
      </c>
      <c r="X5363">
        <f t="shared" si="180"/>
        <v>7764.6921000000011</v>
      </c>
      <c r="Y5363">
        <f t="shared" si="181"/>
        <v>60.687000000000005</v>
      </c>
    </row>
    <row r="5364" spans="1:25" x14ac:dyDescent="0.2">
      <c r="A5364" t="s">
        <v>10574</v>
      </c>
      <c r="B5364" t="s">
        <v>1430</v>
      </c>
      <c r="C5364">
        <v>7</v>
      </c>
      <c r="D5364">
        <v>31</v>
      </c>
      <c r="E5364" t="s">
        <v>5667</v>
      </c>
      <c r="F5364">
        <v>262.73399999999998</v>
      </c>
      <c r="G5364">
        <v>89.305000000000007</v>
      </c>
      <c r="H5364">
        <v>38.207999999999998</v>
      </c>
      <c r="I5364">
        <v>23463.543000000001</v>
      </c>
      <c r="J5364">
        <v>9569050</v>
      </c>
      <c r="K5364">
        <v>13.478</v>
      </c>
      <c r="L5364">
        <v>8.7710000000000008</v>
      </c>
      <c r="M5364">
        <v>3541.1179999999999</v>
      </c>
      <c r="N5364">
        <v>1444161</v>
      </c>
      <c r="O5364">
        <v>6.8860000000000001</v>
      </c>
      <c r="P5364">
        <v>12.509</v>
      </c>
      <c r="Q5364">
        <v>1809.2239999999999</v>
      </c>
      <c r="R5364">
        <v>737849</v>
      </c>
      <c r="S5364">
        <v>0.129</v>
      </c>
      <c r="T5364">
        <v>5.7229999999999999</v>
      </c>
      <c r="U5364">
        <v>33.764000000000003</v>
      </c>
      <c r="V5364">
        <v>13770</v>
      </c>
      <c r="W5364">
        <v>54</v>
      </c>
      <c r="X5364">
        <f t="shared" si="180"/>
        <v>866.55139999999994</v>
      </c>
      <c r="Y5364">
        <f t="shared" si="181"/>
        <v>39.787000000000006</v>
      </c>
    </row>
    <row r="5365" spans="1:25" x14ac:dyDescent="0.2">
      <c r="A5365" t="s">
        <v>10574</v>
      </c>
      <c r="B5365" t="s">
        <v>1430</v>
      </c>
      <c r="C5365">
        <v>7</v>
      </c>
      <c r="D5365">
        <v>33</v>
      </c>
      <c r="E5365" t="s">
        <v>5668</v>
      </c>
      <c r="F5365">
        <v>356.61</v>
      </c>
      <c r="G5365">
        <v>121.45099999999999</v>
      </c>
      <c r="H5365">
        <v>48.326000000000001</v>
      </c>
      <c r="I5365">
        <v>43310.786999999997</v>
      </c>
      <c r="J5365">
        <v>17663278</v>
      </c>
      <c r="K5365">
        <v>62.595999999999997</v>
      </c>
      <c r="L5365">
        <v>29.59</v>
      </c>
      <c r="M5365">
        <v>22322.31</v>
      </c>
      <c r="N5365">
        <v>9103625</v>
      </c>
      <c r="O5365">
        <v>47.313000000000002</v>
      </c>
      <c r="P5365">
        <v>48.064999999999998</v>
      </c>
      <c r="Q5365">
        <v>16872.269</v>
      </c>
      <c r="R5365">
        <v>6880955</v>
      </c>
      <c r="S5365">
        <v>8.7999999999999995E-2</v>
      </c>
      <c r="T5365">
        <v>4.7270000000000003</v>
      </c>
      <c r="U5365">
        <v>31.263000000000002</v>
      </c>
      <c r="V5365">
        <v>12750</v>
      </c>
      <c r="W5365">
        <v>50</v>
      </c>
      <c r="X5365">
        <f t="shared" si="180"/>
        <v>17435.900900000001</v>
      </c>
      <c r="Y5365">
        <f t="shared" si="181"/>
        <v>35.387000000000008</v>
      </c>
    </row>
    <row r="5366" spans="1:25" x14ac:dyDescent="0.2">
      <c r="A5366" t="s">
        <v>10574</v>
      </c>
      <c r="B5366" t="s">
        <v>1430</v>
      </c>
      <c r="C5366">
        <v>7</v>
      </c>
      <c r="D5366">
        <v>34</v>
      </c>
      <c r="E5366" t="s">
        <v>5669</v>
      </c>
      <c r="F5366">
        <v>381.53699999999998</v>
      </c>
      <c r="G5366">
        <v>91.986999999999995</v>
      </c>
      <c r="H5366">
        <v>45.042999999999999</v>
      </c>
      <c r="I5366">
        <v>35096.550000000003</v>
      </c>
      <c r="J5366">
        <v>14313296</v>
      </c>
      <c r="K5366">
        <v>71.537000000000006</v>
      </c>
      <c r="L5366">
        <v>31.524000000000001</v>
      </c>
      <c r="M5366">
        <v>27293.923999999999</v>
      </c>
      <c r="N5366">
        <v>11131180</v>
      </c>
      <c r="O5366">
        <v>55.576999999999998</v>
      </c>
      <c r="P5366">
        <v>52.832999999999998</v>
      </c>
      <c r="Q5366">
        <v>21204.617999999999</v>
      </c>
      <c r="R5366">
        <v>8647801</v>
      </c>
      <c r="S5366">
        <v>5.6000000000000001E-2</v>
      </c>
      <c r="T5366">
        <v>3.7690000000000001</v>
      </c>
      <c r="U5366">
        <v>21.259</v>
      </c>
      <c r="V5366">
        <v>8670</v>
      </c>
      <c r="W5366">
        <v>34</v>
      </c>
      <c r="X5366">
        <f t="shared" si="180"/>
        <v>22201.484799999998</v>
      </c>
      <c r="Y5366">
        <f t="shared" si="181"/>
        <v>17.787000000000003</v>
      </c>
    </row>
    <row r="5367" spans="1:25" x14ac:dyDescent="0.2">
      <c r="A5367" t="s">
        <v>10574</v>
      </c>
      <c r="B5367" t="s">
        <v>1430</v>
      </c>
      <c r="C5367">
        <v>7</v>
      </c>
      <c r="D5367">
        <v>35</v>
      </c>
      <c r="E5367" t="s">
        <v>5670</v>
      </c>
      <c r="F5367">
        <v>323.67700000000002</v>
      </c>
      <c r="G5367">
        <v>90.804000000000002</v>
      </c>
      <c r="H5367">
        <v>44.981999999999999</v>
      </c>
      <c r="I5367">
        <v>29391.324000000001</v>
      </c>
      <c r="J5367">
        <v>11986555</v>
      </c>
      <c r="K5367">
        <v>5.266</v>
      </c>
      <c r="L5367">
        <v>3.11</v>
      </c>
      <c r="M5367">
        <v>1704.633</v>
      </c>
      <c r="N5367">
        <v>695194</v>
      </c>
      <c r="O5367">
        <v>5.5629999999999997</v>
      </c>
      <c r="P5367">
        <v>12.054</v>
      </c>
      <c r="Q5367">
        <v>1800.6590000000001</v>
      </c>
      <c r="R5367">
        <v>734356</v>
      </c>
      <c r="S5367">
        <v>6.4000000000000001E-2</v>
      </c>
      <c r="T5367">
        <v>4.0309999999999997</v>
      </c>
      <c r="U5367">
        <v>20.634</v>
      </c>
      <c r="V5367">
        <v>8415</v>
      </c>
      <c r="W5367">
        <v>33</v>
      </c>
      <c r="X5367">
        <f t="shared" si="180"/>
        <v>857.12990000000013</v>
      </c>
      <c r="Y5367">
        <f t="shared" si="181"/>
        <v>16.687000000000005</v>
      </c>
    </row>
    <row r="5368" spans="1:25" x14ac:dyDescent="0.2">
      <c r="A5368" t="s">
        <v>10574</v>
      </c>
      <c r="B5368" t="s">
        <v>1430</v>
      </c>
      <c r="C5368">
        <v>7</v>
      </c>
      <c r="D5368">
        <v>36</v>
      </c>
      <c r="E5368" t="s">
        <v>5671</v>
      </c>
      <c r="F5368">
        <v>548.76499999999999</v>
      </c>
      <c r="G5368">
        <v>76.570999999999998</v>
      </c>
      <c r="H5368">
        <v>40.606999999999999</v>
      </c>
      <c r="I5368">
        <v>42019.428999999996</v>
      </c>
      <c r="J5368">
        <v>17136628</v>
      </c>
      <c r="K5368">
        <v>62.262999999999998</v>
      </c>
      <c r="L5368">
        <v>23.908000000000001</v>
      </c>
      <c r="M5368">
        <v>34167.705999999998</v>
      </c>
      <c r="N5368">
        <v>13934489</v>
      </c>
      <c r="O5368">
        <v>24.338999999999999</v>
      </c>
      <c r="P5368">
        <v>33.564</v>
      </c>
      <c r="Q5368">
        <v>13356.248</v>
      </c>
      <c r="R5368">
        <v>5447029</v>
      </c>
      <c r="S5368">
        <v>0.155</v>
      </c>
      <c r="T5368">
        <v>6.2839999999999998</v>
      </c>
      <c r="U5368">
        <v>85.036000000000001</v>
      </c>
      <c r="V5368">
        <v>34680</v>
      </c>
      <c r="W5368">
        <v>136</v>
      </c>
      <c r="X5368">
        <f t="shared" si="180"/>
        <v>13568.2778</v>
      </c>
      <c r="Y5368">
        <f t="shared" si="181"/>
        <v>129.98700000000002</v>
      </c>
    </row>
    <row r="5369" spans="1:25" x14ac:dyDescent="0.2">
      <c r="A5369" t="s">
        <v>10574</v>
      </c>
      <c r="B5369" t="s">
        <v>1430</v>
      </c>
      <c r="C5369">
        <v>7</v>
      </c>
      <c r="D5369">
        <v>37</v>
      </c>
      <c r="E5369" t="s">
        <v>5672</v>
      </c>
      <c r="F5369">
        <v>24.231000000000002</v>
      </c>
      <c r="G5369">
        <v>45.512</v>
      </c>
      <c r="H5369">
        <v>29.794</v>
      </c>
      <c r="I5369">
        <v>1102.8030000000001</v>
      </c>
      <c r="J5369">
        <v>449752</v>
      </c>
      <c r="K5369">
        <v>46.54</v>
      </c>
      <c r="L5369">
        <v>17.222999999999999</v>
      </c>
      <c r="M5369">
        <v>1127.6980000000001</v>
      </c>
      <c r="N5369">
        <v>459905</v>
      </c>
      <c r="O5369">
        <v>52.503</v>
      </c>
      <c r="P5369">
        <v>60.533000000000001</v>
      </c>
      <c r="Q5369">
        <v>1272.1980000000001</v>
      </c>
      <c r="R5369">
        <v>518836</v>
      </c>
      <c r="S5369">
        <v>7.6999999999999999E-2</v>
      </c>
      <c r="T5369">
        <v>4.4429999999999996</v>
      </c>
      <c r="U5369">
        <v>1.8759999999999999</v>
      </c>
      <c r="V5369">
        <v>765</v>
      </c>
      <c r="W5369">
        <v>3</v>
      </c>
      <c r="X5369">
        <f t="shared" si="180"/>
        <v>275.82280000000009</v>
      </c>
      <c r="Y5369">
        <f t="shared" si="181"/>
        <v>0</v>
      </c>
    </row>
    <row r="5370" spans="1:25" x14ac:dyDescent="0.2">
      <c r="A5370" t="s">
        <v>10574</v>
      </c>
      <c r="B5370" t="s">
        <v>1430</v>
      </c>
      <c r="C5370">
        <v>7</v>
      </c>
      <c r="D5370">
        <v>38</v>
      </c>
      <c r="E5370" t="s">
        <v>5673</v>
      </c>
      <c r="F5370">
        <v>156.62100000000001</v>
      </c>
      <c r="G5370">
        <v>73.484999999999999</v>
      </c>
      <c r="H5370">
        <v>37.162999999999997</v>
      </c>
      <c r="I5370">
        <v>11509.295</v>
      </c>
      <c r="J5370">
        <v>4693793</v>
      </c>
      <c r="K5370">
        <v>31.59</v>
      </c>
      <c r="L5370">
        <v>17.204000000000001</v>
      </c>
      <c r="M5370">
        <v>4947.643</v>
      </c>
      <c r="N5370">
        <v>2017779</v>
      </c>
      <c r="O5370">
        <v>20.305</v>
      </c>
      <c r="P5370">
        <v>33.417999999999999</v>
      </c>
      <c r="Q5370">
        <v>3180.1190000000001</v>
      </c>
      <c r="R5370">
        <v>1296936</v>
      </c>
      <c r="S5370">
        <v>0.22800000000000001</v>
      </c>
      <c r="T5370">
        <v>7.6139999999999999</v>
      </c>
      <c r="U5370">
        <v>35.64</v>
      </c>
      <c r="V5370">
        <v>14535</v>
      </c>
      <c r="W5370">
        <v>57</v>
      </c>
      <c r="X5370">
        <f t="shared" si="180"/>
        <v>2374.5358999999999</v>
      </c>
      <c r="Y5370">
        <f t="shared" si="181"/>
        <v>43.087000000000003</v>
      </c>
    </row>
    <row r="5371" spans="1:25" x14ac:dyDescent="0.2">
      <c r="A5371" t="s">
        <v>10574</v>
      </c>
      <c r="B5371" t="s">
        <v>1430</v>
      </c>
      <c r="C5371">
        <v>7</v>
      </c>
      <c r="D5371">
        <v>39</v>
      </c>
      <c r="E5371" t="s">
        <v>5674</v>
      </c>
      <c r="F5371">
        <v>190.696</v>
      </c>
      <c r="G5371">
        <v>74.251999999999995</v>
      </c>
      <c r="H5371">
        <v>40.048999999999999</v>
      </c>
      <c r="I5371">
        <v>14159.572</v>
      </c>
      <c r="J5371">
        <v>5774646</v>
      </c>
      <c r="K5371">
        <v>30.492999999999999</v>
      </c>
      <c r="L5371">
        <v>20.184999999999999</v>
      </c>
      <c r="M5371">
        <v>5814.9830000000002</v>
      </c>
      <c r="N5371">
        <v>2371503</v>
      </c>
      <c r="O5371">
        <v>30.100999999999999</v>
      </c>
      <c r="P5371">
        <v>41.298000000000002</v>
      </c>
      <c r="Q5371">
        <v>5740.2039999999997</v>
      </c>
      <c r="R5371">
        <v>2341006</v>
      </c>
      <c r="S5371">
        <v>0.125</v>
      </c>
      <c r="T5371">
        <v>5.6349999999999998</v>
      </c>
      <c r="U5371">
        <v>23.76</v>
      </c>
      <c r="V5371">
        <v>9690</v>
      </c>
      <c r="W5371">
        <v>38</v>
      </c>
      <c r="X5371">
        <f t="shared" si="180"/>
        <v>5190.6294000000007</v>
      </c>
      <c r="Y5371">
        <f t="shared" si="181"/>
        <v>22.187000000000005</v>
      </c>
    </row>
    <row r="5372" spans="1:25" x14ac:dyDescent="0.2">
      <c r="A5372" t="s">
        <v>10574</v>
      </c>
      <c r="B5372" t="s">
        <v>1430</v>
      </c>
      <c r="C5372">
        <v>8</v>
      </c>
      <c r="D5372">
        <v>1</v>
      </c>
      <c r="E5372" t="s">
        <v>5675</v>
      </c>
      <c r="F5372">
        <v>180.80199999999999</v>
      </c>
      <c r="G5372">
        <v>101.66200000000001</v>
      </c>
      <c r="H5372">
        <v>50.438000000000002</v>
      </c>
      <c r="I5372">
        <v>18380.789000000001</v>
      </c>
      <c r="J5372">
        <v>7496169</v>
      </c>
      <c r="K5372">
        <v>3.4830000000000001</v>
      </c>
      <c r="L5372">
        <v>2.0470000000000002</v>
      </c>
      <c r="M5372">
        <v>629.81700000000001</v>
      </c>
      <c r="N5372">
        <v>256856</v>
      </c>
      <c r="O5372">
        <v>3.5470000000000002</v>
      </c>
      <c r="P5372">
        <v>8.5250000000000004</v>
      </c>
      <c r="Q5372">
        <v>641.28499999999997</v>
      </c>
      <c r="R5372">
        <v>261533</v>
      </c>
      <c r="S5372">
        <v>2.4E-2</v>
      </c>
      <c r="T5372">
        <v>2.484</v>
      </c>
      <c r="U5372">
        <v>4.3769999999999998</v>
      </c>
      <c r="V5372">
        <v>1785</v>
      </c>
      <c r="W5372">
        <v>7</v>
      </c>
      <c r="X5372">
        <f t="shared" si="180"/>
        <v>0</v>
      </c>
      <c r="Y5372">
        <f t="shared" si="181"/>
        <v>0</v>
      </c>
    </row>
    <row r="5373" spans="1:25" x14ac:dyDescent="0.2">
      <c r="A5373" t="s">
        <v>10574</v>
      </c>
      <c r="B5373" t="s">
        <v>1430</v>
      </c>
      <c r="C5373">
        <v>8</v>
      </c>
      <c r="D5373">
        <v>2</v>
      </c>
      <c r="E5373" t="s">
        <v>5676</v>
      </c>
      <c r="F5373">
        <v>280.678</v>
      </c>
      <c r="G5373">
        <v>101.31</v>
      </c>
      <c r="H5373">
        <v>39.534999999999997</v>
      </c>
      <c r="I5373">
        <v>28435.652999999998</v>
      </c>
      <c r="J5373">
        <v>11596807</v>
      </c>
      <c r="K5373">
        <v>78.662999999999997</v>
      </c>
      <c r="L5373">
        <v>36.646000000000001</v>
      </c>
      <c r="M5373">
        <v>22079.100999999999</v>
      </c>
      <c r="N5373">
        <v>9004438</v>
      </c>
      <c r="O5373">
        <v>27.228999999999999</v>
      </c>
      <c r="P5373">
        <v>36.957999999999998</v>
      </c>
      <c r="Q5373">
        <v>7642.5379999999996</v>
      </c>
      <c r="R5373">
        <v>3116828</v>
      </c>
      <c r="S5373">
        <v>0.158</v>
      </c>
      <c r="T5373">
        <v>6.3490000000000002</v>
      </c>
      <c r="U5373">
        <v>44.393999999999998</v>
      </c>
      <c r="V5373">
        <v>18105</v>
      </c>
      <c r="W5373">
        <v>71</v>
      </c>
      <c r="X5373">
        <f t="shared" si="180"/>
        <v>7283.1968000000006</v>
      </c>
      <c r="Y5373">
        <f t="shared" si="181"/>
        <v>58.487000000000009</v>
      </c>
    </row>
    <row r="5374" spans="1:25" x14ac:dyDescent="0.2">
      <c r="A5374" t="s">
        <v>10574</v>
      </c>
      <c r="B5374" t="s">
        <v>1430</v>
      </c>
      <c r="C5374">
        <v>8</v>
      </c>
      <c r="D5374">
        <v>3</v>
      </c>
      <c r="E5374" t="s">
        <v>4373</v>
      </c>
      <c r="F5374">
        <v>214.738</v>
      </c>
      <c r="G5374">
        <v>95.471000000000004</v>
      </c>
      <c r="H5374">
        <v>49.536000000000001</v>
      </c>
      <c r="I5374">
        <v>20501.400000000001</v>
      </c>
      <c r="J5374">
        <v>8361010</v>
      </c>
      <c r="K5374">
        <v>3.1309999999999998</v>
      </c>
      <c r="L5374">
        <v>2.0840000000000001</v>
      </c>
      <c r="M5374">
        <v>672.42399999999998</v>
      </c>
      <c r="N5374">
        <v>274232</v>
      </c>
      <c r="O5374">
        <v>3.8690000000000002</v>
      </c>
      <c r="P5374">
        <v>8.2089999999999996</v>
      </c>
      <c r="Q5374">
        <v>830.81899999999996</v>
      </c>
      <c r="R5374">
        <v>338830</v>
      </c>
      <c r="S5374">
        <v>3.5000000000000003E-2</v>
      </c>
      <c r="T5374">
        <v>2.9849999999999999</v>
      </c>
      <c r="U5374">
        <v>7.5030000000000001</v>
      </c>
      <c r="V5374">
        <v>3060</v>
      </c>
      <c r="W5374">
        <v>12</v>
      </c>
      <c r="X5374">
        <f t="shared" si="180"/>
        <v>0</v>
      </c>
      <c r="Y5374">
        <f t="shared" si="181"/>
        <v>0</v>
      </c>
    </row>
    <row r="5375" spans="1:25" x14ac:dyDescent="0.2">
      <c r="A5375" t="s">
        <v>10574</v>
      </c>
      <c r="B5375" t="s">
        <v>1430</v>
      </c>
      <c r="C5375">
        <v>8</v>
      </c>
      <c r="D5375">
        <v>4</v>
      </c>
      <c r="E5375" t="s">
        <v>2508</v>
      </c>
      <c r="F5375">
        <v>198.00299999999999</v>
      </c>
      <c r="G5375">
        <v>97.093000000000004</v>
      </c>
      <c r="H5375">
        <v>49.098999999999997</v>
      </c>
      <c r="I5375">
        <v>19224.663</v>
      </c>
      <c r="J5375">
        <v>7840323</v>
      </c>
      <c r="K5375">
        <v>3.581</v>
      </c>
      <c r="L5375">
        <v>2.3279999999999998</v>
      </c>
      <c r="M5375">
        <v>709.11099999999999</v>
      </c>
      <c r="N5375">
        <v>289194</v>
      </c>
      <c r="O5375">
        <v>4.4409999999999998</v>
      </c>
      <c r="P5375">
        <v>9.6010000000000009</v>
      </c>
      <c r="Q5375">
        <v>879.40899999999999</v>
      </c>
      <c r="R5375">
        <v>358646</v>
      </c>
      <c r="S5375">
        <v>4.3999999999999997E-2</v>
      </c>
      <c r="T5375">
        <v>3.3570000000000002</v>
      </c>
      <c r="U5375">
        <v>8.7539999999999996</v>
      </c>
      <c r="V5375">
        <v>3570</v>
      </c>
      <c r="W5375">
        <v>14</v>
      </c>
      <c r="X5375">
        <f t="shared" si="180"/>
        <v>0</v>
      </c>
      <c r="Y5375">
        <f t="shared" si="181"/>
        <v>0</v>
      </c>
    </row>
    <row r="5376" spans="1:25" x14ac:dyDescent="0.2">
      <c r="A5376" t="s">
        <v>10574</v>
      </c>
      <c r="B5376" t="s">
        <v>1430</v>
      </c>
      <c r="C5376">
        <v>8</v>
      </c>
      <c r="D5376">
        <v>5</v>
      </c>
      <c r="E5376" t="s">
        <v>5677</v>
      </c>
      <c r="F5376">
        <v>249.35400000000001</v>
      </c>
      <c r="G5376">
        <v>90.986999999999995</v>
      </c>
      <c r="H5376">
        <v>49.222000000000001</v>
      </c>
      <c r="I5376">
        <v>22688.007000000001</v>
      </c>
      <c r="J5376">
        <v>9252766</v>
      </c>
      <c r="K5376">
        <v>3.464</v>
      </c>
      <c r="L5376">
        <v>2.524</v>
      </c>
      <c r="M5376">
        <v>863.74800000000005</v>
      </c>
      <c r="N5376">
        <v>352259</v>
      </c>
      <c r="O5376">
        <v>4.0229999999999997</v>
      </c>
      <c r="P5376">
        <v>10.092000000000001</v>
      </c>
      <c r="Q5376">
        <v>1003.226</v>
      </c>
      <c r="R5376">
        <v>409142</v>
      </c>
      <c r="S5376">
        <v>3.3000000000000002E-2</v>
      </c>
      <c r="T5376">
        <v>2.883</v>
      </c>
      <c r="U5376">
        <v>8.1280000000000001</v>
      </c>
      <c r="V5376">
        <v>3315</v>
      </c>
      <c r="W5376">
        <v>13</v>
      </c>
      <c r="X5376">
        <f t="shared" si="180"/>
        <v>0</v>
      </c>
      <c r="Y5376">
        <f t="shared" si="181"/>
        <v>0</v>
      </c>
    </row>
    <row r="5377" spans="1:25" x14ac:dyDescent="0.2">
      <c r="A5377" t="s">
        <v>10574</v>
      </c>
      <c r="B5377" t="s">
        <v>1430</v>
      </c>
      <c r="C5377">
        <v>8</v>
      </c>
      <c r="D5377">
        <v>6</v>
      </c>
      <c r="E5377" t="s">
        <v>5678</v>
      </c>
      <c r="F5377">
        <v>232.99100000000001</v>
      </c>
      <c r="G5377">
        <v>94.837000000000003</v>
      </c>
      <c r="H5377">
        <v>43.22</v>
      </c>
      <c r="I5377">
        <v>22096.093000000001</v>
      </c>
      <c r="J5377">
        <v>9011368</v>
      </c>
      <c r="K5377">
        <v>48.585999999999999</v>
      </c>
      <c r="L5377">
        <v>31.23</v>
      </c>
      <c r="M5377">
        <v>11320.138000000001</v>
      </c>
      <c r="N5377">
        <v>4616650</v>
      </c>
      <c r="O5377">
        <v>7.976</v>
      </c>
      <c r="P5377">
        <v>17.239999999999998</v>
      </c>
      <c r="Q5377">
        <v>1858.433</v>
      </c>
      <c r="R5377">
        <v>757918</v>
      </c>
      <c r="S5377">
        <v>0.115</v>
      </c>
      <c r="T5377">
        <v>5.423</v>
      </c>
      <c r="U5377">
        <v>26.885999999999999</v>
      </c>
      <c r="V5377">
        <v>10965</v>
      </c>
      <c r="W5377">
        <v>43</v>
      </c>
      <c r="X5377">
        <f t="shared" si="180"/>
        <v>920.68129999999996</v>
      </c>
      <c r="Y5377">
        <f t="shared" si="181"/>
        <v>27.687000000000005</v>
      </c>
    </row>
    <row r="5378" spans="1:25" x14ac:dyDescent="0.2">
      <c r="A5378" t="s">
        <v>10574</v>
      </c>
      <c r="B5378" t="s">
        <v>1430</v>
      </c>
      <c r="C5378">
        <v>8</v>
      </c>
      <c r="D5378">
        <v>7</v>
      </c>
      <c r="E5378" t="s">
        <v>5679</v>
      </c>
      <c r="F5378">
        <v>294.70100000000002</v>
      </c>
      <c r="G5378">
        <v>85.837000000000003</v>
      </c>
      <c r="H5378">
        <v>35.642000000000003</v>
      </c>
      <c r="I5378">
        <v>25296.238000000001</v>
      </c>
      <c r="J5378">
        <v>10316471</v>
      </c>
      <c r="K5378">
        <v>47.140999999999998</v>
      </c>
      <c r="L5378">
        <v>23.841999999999999</v>
      </c>
      <c r="M5378">
        <v>13892.662</v>
      </c>
      <c r="N5378">
        <v>5665793</v>
      </c>
      <c r="O5378">
        <v>13.223000000000001</v>
      </c>
      <c r="P5378">
        <v>23.353000000000002</v>
      </c>
      <c r="Q5378">
        <v>3896.9430000000002</v>
      </c>
      <c r="R5378">
        <v>1589276</v>
      </c>
      <c r="S5378">
        <v>0.121</v>
      </c>
      <c r="T5378">
        <v>5.5519999999999996</v>
      </c>
      <c r="U5378">
        <v>35.64</v>
      </c>
      <c r="V5378">
        <v>14535</v>
      </c>
      <c r="W5378">
        <v>57</v>
      </c>
      <c r="X5378">
        <f t="shared" si="180"/>
        <v>3163.0423000000005</v>
      </c>
      <c r="Y5378">
        <f t="shared" si="181"/>
        <v>43.087000000000003</v>
      </c>
    </row>
    <row r="5379" spans="1:25" x14ac:dyDescent="0.2">
      <c r="A5379" t="s">
        <v>10574</v>
      </c>
      <c r="B5379" t="s">
        <v>1430</v>
      </c>
      <c r="C5379">
        <v>8</v>
      </c>
      <c r="D5379">
        <v>8</v>
      </c>
      <c r="E5379" t="s">
        <v>5680</v>
      </c>
      <c r="F5379">
        <v>259.63499999999999</v>
      </c>
      <c r="G5379">
        <v>81.707999999999998</v>
      </c>
      <c r="H5379">
        <v>40.134999999999998</v>
      </c>
      <c r="I5379">
        <v>21214.367999999999</v>
      </c>
      <c r="J5379">
        <v>8651777</v>
      </c>
      <c r="K5379">
        <v>45.610999999999997</v>
      </c>
      <c r="L5379">
        <v>28.026</v>
      </c>
      <c r="M5379">
        <v>11842.26</v>
      </c>
      <c r="N5379">
        <v>4829585</v>
      </c>
      <c r="O5379">
        <v>7.6609999999999996</v>
      </c>
      <c r="P5379">
        <v>17.626999999999999</v>
      </c>
      <c r="Q5379">
        <v>1989.0309999999999</v>
      </c>
      <c r="R5379">
        <v>811179</v>
      </c>
      <c r="S5379">
        <v>0.113</v>
      </c>
      <c r="T5379">
        <v>5.3710000000000004</v>
      </c>
      <c r="U5379">
        <v>29.388000000000002</v>
      </c>
      <c r="V5379">
        <v>11985</v>
      </c>
      <c r="W5379">
        <v>47</v>
      </c>
      <c r="X5379">
        <f t="shared" si="180"/>
        <v>1064.3390999999999</v>
      </c>
      <c r="Y5379">
        <f t="shared" si="181"/>
        <v>32.087000000000003</v>
      </c>
    </row>
    <row r="5380" spans="1:25" x14ac:dyDescent="0.2">
      <c r="A5380" t="s">
        <v>10574</v>
      </c>
      <c r="B5380" t="s">
        <v>1430</v>
      </c>
      <c r="C5380">
        <v>8</v>
      </c>
      <c r="D5380">
        <v>9</v>
      </c>
      <c r="E5380" t="s">
        <v>5681</v>
      </c>
      <c r="F5380">
        <v>267.60199999999998</v>
      </c>
      <c r="G5380">
        <v>100.271</v>
      </c>
      <c r="H5380">
        <v>41.328000000000003</v>
      </c>
      <c r="I5380">
        <v>26832.588</v>
      </c>
      <c r="J5380">
        <v>10943035</v>
      </c>
      <c r="K5380">
        <v>35.713999999999999</v>
      </c>
      <c r="L5380">
        <v>25.692</v>
      </c>
      <c r="M5380">
        <v>9557.0589999999993</v>
      </c>
      <c r="N5380">
        <v>3897620</v>
      </c>
      <c r="O5380">
        <v>7.3550000000000004</v>
      </c>
      <c r="P5380">
        <v>18.728999999999999</v>
      </c>
      <c r="Q5380">
        <v>1968.2570000000001</v>
      </c>
      <c r="R5380">
        <v>802707</v>
      </c>
      <c r="S5380">
        <v>7.1999999999999995E-2</v>
      </c>
      <c r="T5380">
        <v>4.2969999999999997</v>
      </c>
      <c r="U5380">
        <v>19.382999999999999</v>
      </c>
      <c r="V5380">
        <v>7905</v>
      </c>
      <c r="W5380">
        <v>31</v>
      </c>
      <c r="X5380">
        <f t="shared" si="180"/>
        <v>1041.4877000000001</v>
      </c>
      <c r="Y5380">
        <f t="shared" si="181"/>
        <v>14.487000000000004</v>
      </c>
    </row>
    <row r="5381" spans="1:25" x14ac:dyDescent="0.2">
      <c r="A5381" t="s">
        <v>10574</v>
      </c>
      <c r="B5381" t="s">
        <v>1430</v>
      </c>
      <c r="C5381">
        <v>8</v>
      </c>
      <c r="D5381">
        <v>10</v>
      </c>
      <c r="E5381" t="s">
        <v>5682</v>
      </c>
      <c r="F5381">
        <v>311.74299999999999</v>
      </c>
      <c r="G5381">
        <v>105.67</v>
      </c>
      <c r="H5381">
        <v>43.881999999999998</v>
      </c>
      <c r="I5381">
        <v>32941.730000000003</v>
      </c>
      <c r="J5381">
        <v>13434504</v>
      </c>
      <c r="K5381">
        <v>56.119</v>
      </c>
      <c r="L5381">
        <v>23.306000000000001</v>
      </c>
      <c r="M5381">
        <v>17494.752</v>
      </c>
      <c r="N5381">
        <v>7134820</v>
      </c>
      <c r="O5381">
        <v>45.862000000000002</v>
      </c>
      <c r="P5381">
        <v>50.591999999999999</v>
      </c>
      <c r="Q5381">
        <v>14297.187</v>
      </c>
      <c r="R5381">
        <v>5830769</v>
      </c>
      <c r="S5381">
        <v>0.14199999999999999</v>
      </c>
      <c r="T5381">
        <v>6.024</v>
      </c>
      <c r="U5381">
        <v>44.393999999999998</v>
      </c>
      <c r="V5381">
        <v>18105</v>
      </c>
      <c r="W5381">
        <v>71</v>
      </c>
      <c r="X5381">
        <f t="shared" si="180"/>
        <v>14603.3107</v>
      </c>
      <c r="Y5381">
        <f t="shared" si="181"/>
        <v>58.487000000000009</v>
      </c>
    </row>
    <row r="5382" spans="1:25" x14ac:dyDescent="0.2">
      <c r="A5382" t="s">
        <v>10574</v>
      </c>
      <c r="B5382" t="s">
        <v>1430</v>
      </c>
      <c r="C5382">
        <v>8</v>
      </c>
      <c r="D5382">
        <v>11</v>
      </c>
      <c r="E5382" t="s">
        <v>5683</v>
      </c>
      <c r="F5382">
        <v>295.221</v>
      </c>
      <c r="G5382">
        <v>98.649000000000001</v>
      </c>
      <c r="H5382">
        <v>41.582000000000001</v>
      </c>
      <c r="I5382">
        <v>29123.23</v>
      </c>
      <c r="J5382">
        <v>11877219</v>
      </c>
      <c r="K5382">
        <v>69.936999999999998</v>
      </c>
      <c r="L5382">
        <v>24.635000000000002</v>
      </c>
      <c r="M5382">
        <v>20646.956999999999</v>
      </c>
      <c r="N5382">
        <v>8420372</v>
      </c>
      <c r="O5382">
        <v>61.741</v>
      </c>
      <c r="P5382">
        <v>53.890999999999998</v>
      </c>
      <c r="Q5382">
        <v>18227.361000000001</v>
      </c>
      <c r="R5382">
        <v>7433597</v>
      </c>
      <c r="S5382">
        <v>7.1999999999999995E-2</v>
      </c>
      <c r="T5382">
        <v>4.2850000000000001</v>
      </c>
      <c r="U5382">
        <v>21.259</v>
      </c>
      <c r="V5382">
        <v>8670</v>
      </c>
      <c r="W5382">
        <v>34</v>
      </c>
      <c r="X5382">
        <f t="shared" si="180"/>
        <v>18926.502100000002</v>
      </c>
      <c r="Y5382">
        <f t="shared" si="181"/>
        <v>17.787000000000003</v>
      </c>
    </row>
    <row r="5383" spans="1:25" x14ac:dyDescent="0.2">
      <c r="A5383" t="s">
        <v>10574</v>
      </c>
      <c r="B5383" t="s">
        <v>1430</v>
      </c>
      <c r="C5383">
        <v>8</v>
      </c>
      <c r="D5383">
        <v>12</v>
      </c>
      <c r="E5383" t="s">
        <v>5684</v>
      </c>
      <c r="F5383">
        <v>289.21100000000001</v>
      </c>
      <c r="G5383">
        <v>82.902000000000001</v>
      </c>
      <c r="H5383">
        <v>38.091000000000001</v>
      </c>
      <c r="I5383">
        <v>23976.058000000001</v>
      </c>
      <c r="J5383">
        <v>9778067</v>
      </c>
      <c r="K5383">
        <v>71.510000000000005</v>
      </c>
      <c r="L5383">
        <v>37.517000000000003</v>
      </c>
      <c r="M5383">
        <v>20681.620999999999</v>
      </c>
      <c r="N5383">
        <v>8434509</v>
      </c>
      <c r="O5383">
        <v>13.606</v>
      </c>
      <c r="P5383">
        <v>25.416</v>
      </c>
      <c r="Q5383">
        <v>3935.0450000000001</v>
      </c>
      <c r="R5383">
        <v>1604815</v>
      </c>
      <c r="S5383">
        <v>0.14699999999999999</v>
      </c>
      <c r="T5383">
        <v>6.1210000000000004</v>
      </c>
      <c r="U5383">
        <v>42.518000000000001</v>
      </c>
      <c r="V5383">
        <v>17340</v>
      </c>
      <c r="W5383">
        <v>68</v>
      </c>
      <c r="X5383">
        <f t="shared" si="180"/>
        <v>3204.9545000000007</v>
      </c>
      <c r="Y5383">
        <f t="shared" si="181"/>
        <v>55.187000000000005</v>
      </c>
    </row>
    <row r="5384" spans="1:25" x14ac:dyDescent="0.2">
      <c r="A5384" t="s">
        <v>10574</v>
      </c>
      <c r="B5384" t="s">
        <v>1430</v>
      </c>
      <c r="C5384">
        <v>8</v>
      </c>
      <c r="D5384">
        <v>13</v>
      </c>
      <c r="E5384" t="s">
        <v>5685</v>
      </c>
      <c r="F5384">
        <v>230.45099999999999</v>
      </c>
      <c r="G5384">
        <v>87.38</v>
      </c>
      <c r="H5384">
        <v>42.573</v>
      </c>
      <c r="I5384">
        <v>20136.882000000001</v>
      </c>
      <c r="J5384">
        <v>8212350</v>
      </c>
      <c r="K5384">
        <v>68.900000000000006</v>
      </c>
      <c r="L5384">
        <v>40.325000000000003</v>
      </c>
      <c r="M5384">
        <v>15878.15</v>
      </c>
      <c r="N5384">
        <v>6475527</v>
      </c>
      <c r="O5384">
        <v>13.332000000000001</v>
      </c>
      <c r="P5384">
        <v>24.809000000000001</v>
      </c>
      <c r="Q5384">
        <v>3072.4850000000001</v>
      </c>
      <c r="R5384">
        <v>1253040</v>
      </c>
      <c r="S5384">
        <v>0.14399999999999999</v>
      </c>
      <c r="T5384">
        <v>6.0540000000000003</v>
      </c>
      <c r="U5384">
        <v>33.139000000000003</v>
      </c>
      <c r="V5384">
        <v>13515</v>
      </c>
      <c r="W5384">
        <v>53</v>
      </c>
      <c r="X5384">
        <f t="shared" si="180"/>
        <v>2256.1385</v>
      </c>
      <c r="Y5384">
        <f t="shared" si="181"/>
        <v>38.687000000000005</v>
      </c>
    </row>
    <row r="5385" spans="1:25" x14ac:dyDescent="0.2">
      <c r="A5385" t="s">
        <v>10574</v>
      </c>
      <c r="B5385" t="s">
        <v>1430</v>
      </c>
      <c r="C5385">
        <v>8</v>
      </c>
      <c r="D5385">
        <v>14</v>
      </c>
      <c r="E5385" t="s">
        <v>5686</v>
      </c>
      <c r="F5385">
        <v>214.92</v>
      </c>
      <c r="G5385">
        <v>82.519000000000005</v>
      </c>
      <c r="H5385">
        <v>44.307000000000002</v>
      </c>
      <c r="I5385">
        <v>17735.030999999999</v>
      </c>
      <c r="J5385">
        <v>7232812</v>
      </c>
      <c r="K5385">
        <v>14.382</v>
      </c>
      <c r="L5385">
        <v>8.9420000000000002</v>
      </c>
      <c r="M5385">
        <v>3090.88</v>
      </c>
      <c r="N5385">
        <v>1260542</v>
      </c>
      <c r="O5385">
        <v>6.883</v>
      </c>
      <c r="P5385">
        <v>15.891</v>
      </c>
      <c r="Q5385">
        <v>1479.3969999999999</v>
      </c>
      <c r="R5385">
        <v>603337</v>
      </c>
      <c r="S5385">
        <v>8.6999999999999994E-2</v>
      </c>
      <c r="T5385">
        <v>4.7169999999999996</v>
      </c>
      <c r="U5385">
        <v>18.757999999999999</v>
      </c>
      <c r="V5385">
        <v>7650</v>
      </c>
      <c r="W5385">
        <v>30</v>
      </c>
      <c r="X5385">
        <f t="shared" si="180"/>
        <v>503.74169999999992</v>
      </c>
      <c r="Y5385">
        <f t="shared" si="181"/>
        <v>13.387000000000002</v>
      </c>
    </row>
    <row r="5386" spans="1:25" x14ac:dyDescent="0.2">
      <c r="A5386" t="s">
        <v>10574</v>
      </c>
      <c r="B5386" t="s">
        <v>1430</v>
      </c>
      <c r="C5386">
        <v>8</v>
      </c>
      <c r="D5386">
        <v>15</v>
      </c>
      <c r="E5386" t="s">
        <v>5687</v>
      </c>
      <c r="F5386">
        <v>261.51600000000002</v>
      </c>
      <c r="G5386">
        <v>87.103999999999999</v>
      </c>
      <c r="H5386">
        <v>39.892000000000003</v>
      </c>
      <c r="I5386">
        <v>22779.155999999999</v>
      </c>
      <c r="J5386">
        <v>9289939</v>
      </c>
      <c r="K5386">
        <v>57.628999999999998</v>
      </c>
      <c r="L5386">
        <v>22.259</v>
      </c>
      <c r="M5386">
        <v>15070.948</v>
      </c>
      <c r="N5386">
        <v>6146329</v>
      </c>
      <c r="O5386">
        <v>41.941000000000003</v>
      </c>
      <c r="P5386">
        <v>51.433999999999997</v>
      </c>
      <c r="Q5386">
        <v>10968.251</v>
      </c>
      <c r="R5386">
        <v>4473141</v>
      </c>
      <c r="S5386">
        <v>0.127</v>
      </c>
      <c r="T5386">
        <v>5.6829999999999998</v>
      </c>
      <c r="U5386">
        <v>33.139000000000003</v>
      </c>
      <c r="V5386">
        <v>13515</v>
      </c>
      <c r="W5386">
        <v>53</v>
      </c>
      <c r="X5386">
        <f t="shared" si="180"/>
        <v>10941.481100000001</v>
      </c>
      <c r="Y5386">
        <f t="shared" si="181"/>
        <v>38.687000000000005</v>
      </c>
    </row>
    <row r="5387" spans="1:25" x14ac:dyDescent="0.2">
      <c r="A5387" t="s">
        <v>10574</v>
      </c>
      <c r="B5387" t="s">
        <v>1430</v>
      </c>
      <c r="C5387">
        <v>8</v>
      </c>
      <c r="D5387">
        <v>16</v>
      </c>
      <c r="E5387" t="s">
        <v>5688</v>
      </c>
      <c r="F5387">
        <v>122.346</v>
      </c>
      <c r="G5387">
        <v>88.522000000000006</v>
      </c>
      <c r="H5387">
        <v>43.061999999999998</v>
      </c>
      <c r="I5387">
        <v>10830.39</v>
      </c>
      <c r="J5387">
        <v>4416918</v>
      </c>
      <c r="K5387">
        <v>11.667999999999999</v>
      </c>
      <c r="L5387">
        <v>7.6429999999999998</v>
      </c>
      <c r="M5387">
        <v>1427.5509999999999</v>
      </c>
      <c r="N5387">
        <v>582193</v>
      </c>
      <c r="O5387">
        <v>5.5510000000000002</v>
      </c>
      <c r="P5387">
        <v>12.894</v>
      </c>
      <c r="Q5387">
        <v>679.11300000000006</v>
      </c>
      <c r="R5387">
        <v>276960</v>
      </c>
      <c r="S5387">
        <v>5.0999999999999997E-2</v>
      </c>
      <c r="T5387">
        <v>3.61</v>
      </c>
      <c r="U5387">
        <v>6.2530000000000001</v>
      </c>
      <c r="V5387">
        <v>2550</v>
      </c>
      <c r="W5387">
        <v>10</v>
      </c>
      <c r="X5387">
        <f t="shared" si="180"/>
        <v>0</v>
      </c>
      <c r="Y5387">
        <f t="shared" si="181"/>
        <v>0</v>
      </c>
    </row>
    <row r="5388" spans="1:25" x14ac:dyDescent="0.2">
      <c r="A5388" t="s">
        <v>10574</v>
      </c>
      <c r="B5388" t="s">
        <v>1430</v>
      </c>
      <c r="C5388">
        <v>8</v>
      </c>
      <c r="D5388">
        <v>17</v>
      </c>
      <c r="E5388" t="s">
        <v>5689</v>
      </c>
      <c r="F5388">
        <v>83.281000000000006</v>
      </c>
      <c r="G5388">
        <v>79.007000000000005</v>
      </c>
      <c r="H5388">
        <v>39.622999999999998</v>
      </c>
      <c r="I5388">
        <v>6579.7330000000002</v>
      </c>
      <c r="J5388">
        <v>2683388</v>
      </c>
      <c r="K5388">
        <v>14.396000000000001</v>
      </c>
      <c r="L5388">
        <v>9.673</v>
      </c>
      <c r="M5388">
        <v>1198.932</v>
      </c>
      <c r="N5388">
        <v>488956</v>
      </c>
      <c r="O5388">
        <v>8.66</v>
      </c>
      <c r="P5388">
        <v>19.248999999999999</v>
      </c>
      <c r="Q5388">
        <v>721.19200000000001</v>
      </c>
      <c r="R5388">
        <v>294121</v>
      </c>
      <c r="S5388">
        <v>9.8000000000000004E-2</v>
      </c>
      <c r="T5388">
        <v>4.9880000000000004</v>
      </c>
      <c r="U5388">
        <v>8.1280000000000001</v>
      </c>
      <c r="V5388">
        <v>3315</v>
      </c>
      <c r="W5388">
        <v>13</v>
      </c>
      <c r="X5388">
        <f t="shared" si="180"/>
        <v>0</v>
      </c>
      <c r="Y5388">
        <f t="shared" si="181"/>
        <v>0</v>
      </c>
    </row>
    <row r="5389" spans="1:25" x14ac:dyDescent="0.2">
      <c r="A5389" t="s">
        <v>10574</v>
      </c>
      <c r="B5389" t="s">
        <v>1430</v>
      </c>
      <c r="C5389">
        <v>9</v>
      </c>
      <c r="D5389">
        <v>1</v>
      </c>
      <c r="E5389" t="s">
        <v>2874</v>
      </c>
      <c r="F5389">
        <v>101.739</v>
      </c>
      <c r="G5389">
        <v>91.522000000000006</v>
      </c>
      <c r="H5389">
        <v>45.170999999999999</v>
      </c>
      <c r="I5389">
        <v>9311.3880000000008</v>
      </c>
      <c r="J5389">
        <v>3797429</v>
      </c>
      <c r="K5389">
        <v>11.109</v>
      </c>
      <c r="L5389">
        <v>8.6790000000000003</v>
      </c>
      <c r="M5389">
        <v>1130.2159999999999</v>
      </c>
      <c r="N5389">
        <v>460932</v>
      </c>
      <c r="O5389">
        <v>7.1989999999999998</v>
      </c>
      <c r="P5389">
        <v>16.288</v>
      </c>
      <c r="Q5389">
        <v>732.38499999999999</v>
      </c>
      <c r="R5389">
        <v>298686</v>
      </c>
      <c r="S5389">
        <v>0.08</v>
      </c>
      <c r="T5389">
        <v>4.5129999999999999</v>
      </c>
      <c r="U5389">
        <v>8.1280000000000001</v>
      </c>
      <c r="V5389">
        <v>3315</v>
      </c>
      <c r="W5389">
        <v>13</v>
      </c>
      <c r="X5389">
        <f t="shared" si="180"/>
        <v>0</v>
      </c>
      <c r="Y5389">
        <f t="shared" si="181"/>
        <v>0</v>
      </c>
    </row>
    <row r="5390" spans="1:25" x14ac:dyDescent="0.2">
      <c r="A5390" t="s">
        <v>10574</v>
      </c>
      <c r="B5390" t="s">
        <v>1430</v>
      </c>
      <c r="C5390">
        <v>9</v>
      </c>
      <c r="D5390">
        <v>2</v>
      </c>
      <c r="E5390" t="s">
        <v>5690</v>
      </c>
      <c r="F5390">
        <v>119.53100000000001</v>
      </c>
      <c r="G5390">
        <v>84.704999999999998</v>
      </c>
      <c r="H5390">
        <v>48.649000000000001</v>
      </c>
      <c r="I5390">
        <v>10124.884</v>
      </c>
      <c r="J5390">
        <v>4129194</v>
      </c>
      <c r="K5390">
        <v>13.1</v>
      </c>
      <c r="L5390">
        <v>8.5660000000000007</v>
      </c>
      <c r="M5390">
        <v>1565.855</v>
      </c>
      <c r="N5390">
        <v>638597</v>
      </c>
      <c r="O5390">
        <v>9.7739999999999991</v>
      </c>
      <c r="P5390">
        <v>19.367000000000001</v>
      </c>
      <c r="Q5390">
        <v>1168.3530000000001</v>
      </c>
      <c r="R5390">
        <v>476485</v>
      </c>
      <c r="S5390">
        <v>9.4E-2</v>
      </c>
      <c r="T5390">
        <v>4.899</v>
      </c>
      <c r="U5390">
        <v>11.255000000000001</v>
      </c>
      <c r="V5390">
        <v>4590</v>
      </c>
      <c r="W5390">
        <v>18</v>
      </c>
      <c r="X5390">
        <f t="shared" si="180"/>
        <v>161.59330000000003</v>
      </c>
      <c r="Y5390">
        <f t="shared" si="181"/>
        <v>0.18700000000000189</v>
      </c>
    </row>
    <row r="5391" spans="1:25" x14ac:dyDescent="0.2">
      <c r="A5391" t="s">
        <v>10574</v>
      </c>
      <c r="B5391" t="s">
        <v>1430</v>
      </c>
      <c r="C5391">
        <v>9</v>
      </c>
      <c r="D5391">
        <v>3</v>
      </c>
      <c r="E5391" t="s">
        <v>5691</v>
      </c>
      <c r="F5391">
        <v>301.94499999999999</v>
      </c>
      <c r="G5391">
        <v>116.04600000000001</v>
      </c>
      <c r="H5391">
        <v>52.210999999999999</v>
      </c>
      <c r="I5391">
        <v>35039.478999999999</v>
      </c>
      <c r="J5391">
        <v>14290021</v>
      </c>
      <c r="K5391">
        <v>22.131</v>
      </c>
      <c r="L5391">
        <v>12.097</v>
      </c>
      <c r="M5391">
        <v>6682.2129999999997</v>
      </c>
      <c r="N5391">
        <v>2725182</v>
      </c>
      <c r="O5391">
        <v>15.252000000000001</v>
      </c>
      <c r="P5391">
        <v>27.032</v>
      </c>
      <c r="Q5391">
        <v>4605.24</v>
      </c>
      <c r="R5391">
        <v>1878138</v>
      </c>
      <c r="S5391">
        <v>0.126</v>
      </c>
      <c r="T5391">
        <v>5.6740000000000004</v>
      </c>
      <c r="U5391">
        <v>38.140999999999998</v>
      </c>
      <c r="V5391">
        <v>15555</v>
      </c>
      <c r="W5391">
        <v>61</v>
      </c>
      <c r="X5391">
        <f t="shared" si="180"/>
        <v>3942.1690000000003</v>
      </c>
      <c r="Y5391">
        <f t="shared" si="181"/>
        <v>47.487000000000009</v>
      </c>
    </row>
    <row r="5392" spans="1:25" x14ac:dyDescent="0.2">
      <c r="A5392" t="s">
        <v>10574</v>
      </c>
      <c r="B5392" t="s">
        <v>1430</v>
      </c>
      <c r="C5392">
        <v>9</v>
      </c>
      <c r="D5392">
        <v>4</v>
      </c>
      <c r="E5392" t="s">
        <v>5692</v>
      </c>
      <c r="F5392">
        <v>394.47699999999998</v>
      </c>
      <c r="G5392">
        <v>81.59</v>
      </c>
      <c r="H5392">
        <v>38.194000000000003</v>
      </c>
      <c r="I5392">
        <v>32185.388999999999</v>
      </c>
      <c r="J5392">
        <v>13126048</v>
      </c>
      <c r="K5392">
        <v>48.093000000000004</v>
      </c>
      <c r="L5392">
        <v>25.917999999999999</v>
      </c>
      <c r="M5392">
        <v>18971.749</v>
      </c>
      <c r="N5392">
        <v>7737178</v>
      </c>
      <c r="O5392">
        <v>6.6740000000000004</v>
      </c>
      <c r="P5392">
        <v>13.823</v>
      </c>
      <c r="Q5392">
        <v>2632.6849999999999</v>
      </c>
      <c r="R5392">
        <v>1073678</v>
      </c>
      <c r="S5392">
        <v>0.1</v>
      </c>
      <c r="T5392">
        <v>5.0449999999999999</v>
      </c>
      <c r="U5392">
        <v>39.392000000000003</v>
      </c>
      <c r="V5392">
        <v>16065</v>
      </c>
      <c r="W5392">
        <v>63</v>
      </c>
      <c r="X5392">
        <f t="shared" si="180"/>
        <v>1772.3585</v>
      </c>
      <c r="Y5392">
        <f t="shared" si="181"/>
        <v>49.687000000000005</v>
      </c>
    </row>
    <row r="5393" spans="1:25" x14ac:dyDescent="0.2">
      <c r="A5393" t="s">
        <v>10574</v>
      </c>
      <c r="B5393" t="s">
        <v>1430</v>
      </c>
      <c r="C5393">
        <v>9</v>
      </c>
      <c r="D5393">
        <v>5</v>
      </c>
      <c r="E5393" t="s">
        <v>4005</v>
      </c>
      <c r="F5393">
        <v>194.70099999999999</v>
      </c>
      <c r="G5393">
        <v>90.117999999999995</v>
      </c>
      <c r="H5393">
        <v>45.569000000000003</v>
      </c>
      <c r="I5393">
        <v>17546.002</v>
      </c>
      <c r="J5393">
        <v>7155721</v>
      </c>
      <c r="K5393">
        <v>4.1529999999999996</v>
      </c>
      <c r="L5393">
        <v>2.5739999999999998</v>
      </c>
      <c r="M5393">
        <v>808.51800000000003</v>
      </c>
      <c r="N5393">
        <v>329735</v>
      </c>
      <c r="O5393">
        <v>5.4480000000000004</v>
      </c>
      <c r="P5393">
        <v>12.997</v>
      </c>
      <c r="Q5393">
        <v>1060.7819999999999</v>
      </c>
      <c r="R5393">
        <v>432615</v>
      </c>
      <c r="S5393">
        <v>6.4000000000000001E-2</v>
      </c>
      <c r="T5393">
        <v>4.0469999999999997</v>
      </c>
      <c r="U5393">
        <v>12.505000000000001</v>
      </c>
      <c r="V5393">
        <v>5100</v>
      </c>
      <c r="W5393">
        <v>20</v>
      </c>
      <c r="X5393">
        <f t="shared" si="180"/>
        <v>43.265199999999872</v>
      </c>
      <c r="Y5393">
        <f t="shared" si="181"/>
        <v>2.3870000000000022</v>
      </c>
    </row>
    <row r="5394" spans="1:25" x14ac:dyDescent="0.2">
      <c r="A5394" t="s">
        <v>10574</v>
      </c>
      <c r="B5394" t="s">
        <v>1430</v>
      </c>
      <c r="C5394">
        <v>9</v>
      </c>
      <c r="D5394">
        <v>6</v>
      </c>
      <c r="E5394" t="s">
        <v>5693</v>
      </c>
      <c r="F5394">
        <v>195.17400000000001</v>
      </c>
      <c r="G5394">
        <v>96.799000000000007</v>
      </c>
      <c r="H5394">
        <v>47.063000000000002</v>
      </c>
      <c r="I5394">
        <v>18892.683000000001</v>
      </c>
      <c r="J5394">
        <v>7704933</v>
      </c>
      <c r="K5394">
        <v>3.8290000000000002</v>
      </c>
      <c r="L5394">
        <v>2.3570000000000002</v>
      </c>
      <c r="M5394">
        <v>747.41399999999999</v>
      </c>
      <c r="N5394">
        <v>304815</v>
      </c>
      <c r="O5394">
        <v>4.7850000000000001</v>
      </c>
      <c r="P5394">
        <v>13.287000000000001</v>
      </c>
      <c r="Q5394">
        <v>933.87800000000004</v>
      </c>
      <c r="R5394">
        <v>380860</v>
      </c>
      <c r="S5394">
        <v>3.5000000000000003E-2</v>
      </c>
      <c r="T5394">
        <v>2.9980000000000002</v>
      </c>
      <c r="U5394">
        <v>6.8780000000000001</v>
      </c>
      <c r="V5394">
        <v>2805</v>
      </c>
      <c r="W5394">
        <v>11</v>
      </c>
      <c r="X5394">
        <f t="shared" si="180"/>
        <v>0</v>
      </c>
      <c r="Y5394">
        <f t="shared" si="181"/>
        <v>0</v>
      </c>
    </row>
    <row r="5395" spans="1:25" x14ac:dyDescent="0.2">
      <c r="A5395" t="s">
        <v>10574</v>
      </c>
      <c r="B5395" t="s">
        <v>1430</v>
      </c>
      <c r="C5395">
        <v>9</v>
      </c>
      <c r="D5395">
        <v>7</v>
      </c>
      <c r="E5395" t="s">
        <v>5694</v>
      </c>
      <c r="F5395">
        <v>179.20400000000001</v>
      </c>
      <c r="G5395">
        <v>90.828999999999994</v>
      </c>
      <c r="H5395">
        <v>51.103000000000002</v>
      </c>
      <c r="I5395">
        <v>16276.978999999999</v>
      </c>
      <c r="J5395">
        <v>6638180</v>
      </c>
      <c r="K5395">
        <v>24.725000000000001</v>
      </c>
      <c r="L5395">
        <v>19.097999999999999</v>
      </c>
      <c r="M5395">
        <v>4430.7960000000003</v>
      </c>
      <c r="N5395">
        <v>1806995</v>
      </c>
      <c r="O5395">
        <v>12.039</v>
      </c>
      <c r="P5395">
        <v>22.132000000000001</v>
      </c>
      <c r="Q5395">
        <v>2157.4630000000002</v>
      </c>
      <c r="R5395">
        <v>879870</v>
      </c>
      <c r="S5395">
        <v>0.105</v>
      </c>
      <c r="T5395">
        <v>5.165</v>
      </c>
      <c r="U5395">
        <v>18.757999999999999</v>
      </c>
      <c r="V5395">
        <v>7650</v>
      </c>
      <c r="W5395">
        <v>30</v>
      </c>
      <c r="X5395">
        <f t="shared" si="180"/>
        <v>1249.6143000000002</v>
      </c>
      <c r="Y5395">
        <f t="shared" si="181"/>
        <v>13.387000000000002</v>
      </c>
    </row>
    <row r="5396" spans="1:25" x14ac:dyDescent="0.2">
      <c r="A5396" t="s">
        <v>10574</v>
      </c>
      <c r="B5396" t="s">
        <v>1430</v>
      </c>
      <c r="C5396">
        <v>9</v>
      </c>
      <c r="D5396">
        <v>8</v>
      </c>
      <c r="E5396" t="s">
        <v>5695</v>
      </c>
      <c r="F5396">
        <v>189.10499999999999</v>
      </c>
      <c r="G5396">
        <v>88.305000000000007</v>
      </c>
      <c r="H5396">
        <v>42.844999999999999</v>
      </c>
      <c r="I5396">
        <v>16698.874</v>
      </c>
      <c r="J5396">
        <v>6810240</v>
      </c>
      <c r="K5396">
        <v>20.277999999999999</v>
      </c>
      <c r="L5396">
        <v>10.477</v>
      </c>
      <c r="M5396">
        <v>3834.6889999999999</v>
      </c>
      <c r="N5396">
        <v>1563887</v>
      </c>
      <c r="O5396">
        <v>5.8440000000000003</v>
      </c>
      <c r="P5396">
        <v>11.916</v>
      </c>
      <c r="Q5396">
        <v>1105.1130000000001</v>
      </c>
      <c r="R5396">
        <v>450694</v>
      </c>
      <c r="S5396">
        <v>9.2999999999999999E-2</v>
      </c>
      <c r="T5396">
        <v>4.8579999999999997</v>
      </c>
      <c r="U5396">
        <v>17.507000000000001</v>
      </c>
      <c r="V5396">
        <v>7140</v>
      </c>
      <c r="W5396">
        <v>28</v>
      </c>
      <c r="X5396">
        <f t="shared" si="180"/>
        <v>92.029300000000021</v>
      </c>
      <c r="Y5396">
        <f t="shared" si="181"/>
        <v>11.187000000000003</v>
      </c>
    </row>
    <row r="5397" spans="1:25" x14ac:dyDescent="0.2">
      <c r="A5397" t="s">
        <v>10574</v>
      </c>
      <c r="B5397" t="s">
        <v>1430</v>
      </c>
      <c r="C5397">
        <v>9</v>
      </c>
      <c r="D5397">
        <v>9</v>
      </c>
      <c r="E5397" t="s">
        <v>5696</v>
      </c>
      <c r="F5397">
        <v>367.88499999999999</v>
      </c>
      <c r="G5397">
        <v>91.597999999999999</v>
      </c>
      <c r="H5397">
        <v>45.207000000000001</v>
      </c>
      <c r="I5397">
        <v>33697.370999999999</v>
      </c>
      <c r="J5397">
        <v>13742674</v>
      </c>
      <c r="K5397">
        <v>38.564999999999998</v>
      </c>
      <c r="L5397">
        <v>24.292000000000002</v>
      </c>
      <c r="M5397">
        <v>14187.307000000001</v>
      </c>
      <c r="N5397">
        <v>5785957</v>
      </c>
      <c r="O5397">
        <v>26.591000000000001</v>
      </c>
      <c r="P5397">
        <v>34.97</v>
      </c>
      <c r="Q5397">
        <v>9782.3240000000005</v>
      </c>
      <c r="R5397">
        <v>3989489</v>
      </c>
      <c r="S5397">
        <v>0.11700000000000001</v>
      </c>
      <c r="T5397">
        <v>5.4669999999999996</v>
      </c>
      <c r="U5397">
        <v>43.143000000000001</v>
      </c>
      <c r="V5397">
        <v>17595</v>
      </c>
      <c r="W5397">
        <v>69</v>
      </c>
      <c r="X5397">
        <f t="shared" si="180"/>
        <v>9636.9614000000001</v>
      </c>
      <c r="Y5397">
        <f t="shared" si="181"/>
        <v>56.287000000000006</v>
      </c>
    </row>
    <row r="5398" spans="1:25" x14ac:dyDescent="0.2">
      <c r="A5398" t="s">
        <v>10574</v>
      </c>
      <c r="B5398" t="s">
        <v>1430</v>
      </c>
      <c r="C5398">
        <v>9</v>
      </c>
      <c r="D5398">
        <v>11</v>
      </c>
      <c r="E5398" t="s">
        <v>5697</v>
      </c>
      <c r="F5398">
        <v>130.35900000000001</v>
      </c>
      <c r="G5398">
        <v>56.640999999999998</v>
      </c>
      <c r="H5398">
        <v>42.125</v>
      </c>
      <c r="I5398">
        <v>7383.6610000000001</v>
      </c>
      <c r="J5398">
        <v>3011251</v>
      </c>
      <c r="K5398">
        <v>33.308999999999997</v>
      </c>
      <c r="L5398">
        <v>19.260000000000002</v>
      </c>
      <c r="M5398">
        <v>4342.1279999999997</v>
      </c>
      <c r="N5398">
        <v>1770834</v>
      </c>
      <c r="O5398">
        <v>8.4640000000000004</v>
      </c>
      <c r="P5398">
        <v>18.64</v>
      </c>
      <c r="Q5398">
        <v>1103.386</v>
      </c>
      <c r="R5398">
        <v>449990</v>
      </c>
      <c r="S5398">
        <v>7.6999999999999999E-2</v>
      </c>
      <c r="T5398">
        <v>4.423</v>
      </c>
      <c r="U5398">
        <v>10.004</v>
      </c>
      <c r="V5398">
        <v>4080</v>
      </c>
      <c r="W5398">
        <v>16</v>
      </c>
      <c r="X5398">
        <f t="shared" ref="X5398:X5461" si="182">(MAX(0, (Q5398-1021.45)))*1.1</f>
        <v>90.129599999999925</v>
      </c>
      <c r="Y5398">
        <f t="shared" ref="Y5398:Y5461" si="183">(MAX(0, (W5398-17.83)))*1.1</f>
        <v>0</v>
      </c>
    </row>
    <row r="5399" spans="1:25" x14ac:dyDescent="0.2">
      <c r="A5399" t="s">
        <v>10574</v>
      </c>
      <c r="B5399" t="s">
        <v>1430</v>
      </c>
      <c r="C5399">
        <v>9</v>
      </c>
      <c r="D5399">
        <v>12</v>
      </c>
      <c r="E5399" t="s">
        <v>5698</v>
      </c>
      <c r="F5399">
        <v>267.09399999999999</v>
      </c>
      <c r="G5399">
        <v>76.403999999999996</v>
      </c>
      <c r="H5399">
        <v>39.902000000000001</v>
      </c>
      <c r="I5399">
        <v>20407.002</v>
      </c>
      <c r="J5399">
        <v>8322512</v>
      </c>
      <c r="K5399">
        <v>27.186</v>
      </c>
      <c r="L5399">
        <v>18.155999999999999</v>
      </c>
      <c r="M5399">
        <v>7261.2359999999999</v>
      </c>
      <c r="N5399">
        <v>2961323</v>
      </c>
      <c r="O5399">
        <v>10.042</v>
      </c>
      <c r="P5399">
        <v>19.574999999999999</v>
      </c>
      <c r="Q5399">
        <v>2682.127</v>
      </c>
      <c r="R5399">
        <v>1093842</v>
      </c>
      <c r="S5399">
        <v>0.129</v>
      </c>
      <c r="T5399">
        <v>5.7290000000000001</v>
      </c>
      <c r="U5399">
        <v>34.39</v>
      </c>
      <c r="V5399">
        <v>14025</v>
      </c>
      <c r="W5399">
        <v>55</v>
      </c>
      <c r="X5399">
        <f t="shared" si="182"/>
        <v>1826.7447</v>
      </c>
      <c r="Y5399">
        <f t="shared" si="183"/>
        <v>40.887000000000008</v>
      </c>
    </row>
    <row r="5400" spans="1:25" x14ac:dyDescent="0.2">
      <c r="A5400" t="s">
        <v>10574</v>
      </c>
      <c r="B5400" t="s">
        <v>1430</v>
      </c>
      <c r="C5400">
        <v>9</v>
      </c>
      <c r="D5400">
        <v>13</v>
      </c>
      <c r="E5400" t="s">
        <v>5699</v>
      </c>
      <c r="F5400">
        <v>391.54700000000003</v>
      </c>
      <c r="G5400">
        <v>68.988</v>
      </c>
      <c r="H5400">
        <v>37.253</v>
      </c>
      <c r="I5400">
        <v>27011.87</v>
      </c>
      <c r="J5400">
        <v>11016151</v>
      </c>
      <c r="K5400">
        <v>46.878</v>
      </c>
      <c r="L5400">
        <v>40.048000000000002</v>
      </c>
      <c r="M5400">
        <v>18354.829000000002</v>
      </c>
      <c r="N5400">
        <v>7485582</v>
      </c>
      <c r="O5400">
        <v>13.273</v>
      </c>
      <c r="P5400">
        <v>25.14</v>
      </c>
      <c r="Q5400">
        <v>5196.9750000000004</v>
      </c>
      <c r="R5400">
        <v>2119463</v>
      </c>
      <c r="S5400">
        <v>0.13900000000000001</v>
      </c>
      <c r="T5400">
        <v>5.9509999999999996</v>
      </c>
      <c r="U5400">
        <v>54.398000000000003</v>
      </c>
      <c r="V5400">
        <v>22185</v>
      </c>
      <c r="W5400">
        <v>87</v>
      </c>
      <c r="X5400">
        <f t="shared" si="182"/>
        <v>4593.0775000000012</v>
      </c>
      <c r="Y5400">
        <f t="shared" si="183"/>
        <v>76.087000000000003</v>
      </c>
    </row>
    <row r="5401" spans="1:25" x14ac:dyDescent="0.2">
      <c r="A5401" t="s">
        <v>10574</v>
      </c>
      <c r="B5401" t="s">
        <v>1430</v>
      </c>
      <c r="C5401">
        <v>9</v>
      </c>
      <c r="D5401">
        <v>14</v>
      </c>
      <c r="E5401" t="s">
        <v>5700</v>
      </c>
      <c r="F5401">
        <v>230.70599999999999</v>
      </c>
      <c r="G5401">
        <v>94.519000000000005</v>
      </c>
      <c r="H5401">
        <v>42.585000000000001</v>
      </c>
      <c r="I5401">
        <v>21806.105</v>
      </c>
      <c r="J5401">
        <v>8893103</v>
      </c>
      <c r="K5401">
        <v>42.973999999999997</v>
      </c>
      <c r="L5401">
        <v>18.087</v>
      </c>
      <c r="M5401">
        <v>9914.3240000000005</v>
      </c>
      <c r="N5401">
        <v>4043322</v>
      </c>
      <c r="O5401">
        <v>18.04</v>
      </c>
      <c r="P5401">
        <v>30.713999999999999</v>
      </c>
      <c r="Q5401">
        <v>4161.8549999999996</v>
      </c>
      <c r="R5401">
        <v>1697314</v>
      </c>
      <c r="S5401">
        <v>0.111</v>
      </c>
      <c r="T5401">
        <v>5.3220000000000001</v>
      </c>
      <c r="U5401">
        <v>25.635999999999999</v>
      </c>
      <c r="V5401">
        <v>10455</v>
      </c>
      <c r="W5401">
        <v>41</v>
      </c>
      <c r="X5401">
        <f t="shared" si="182"/>
        <v>3454.4454999999998</v>
      </c>
      <c r="Y5401">
        <f t="shared" si="183"/>
        <v>25.487000000000005</v>
      </c>
    </row>
    <row r="5402" spans="1:25" x14ac:dyDescent="0.2">
      <c r="A5402" t="s">
        <v>10574</v>
      </c>
      <c r="B5402" t="s">
        <v>1430</v>
      </c>
      <c r="C5402">
        <v>9</v>
      </c>
      <c r="D5402">
        <v>15</v>
      </c>
      <c r="E5402" t="s">
        <v>5701</v>
      </c>
      <c r="F5402">
        <v>337.09</v>
      </c>
      <c r="G5402">
        <v>78.09</v>
      </c>
      <c r="H5402">
        <v>34.281999999999996</v>
      </c>
      <c r="I5402">
        <v>26323.234</v>
      </c>
      <c r="J5402">
        <v>10735307</v>
      </c>
      <c r="K5402">
        <v>62.485999999999997</v>
      </c>
      <c r="L5402">
        <v>24.106000000000002</v>
      </c>
      <c r="M5402">
        <v>21063.215</v>
      </c>
      <c r="N5402">
        <v>8590133</v>
      </c>
      <c r="O5402">
        <v>39.012999999999998</v>
      </c>
      <c r="P5402">
        <v>41.262999999999998</v>
      </c>
      <c r="Q5402">
        <v>13150.745999999999</v>
      </c>
      <c r="R5402">
        <v>5363220</v>
      </c>
      <c r="S5402">
        <v>8.8999999999999996E-2</v>
      </c>
      <c r="T5402">
        <v>4.7640000000000002</v>
      </c>
      <c r="U5402">
        <v>30.013000000000002</v>
      </c>
      <c r="V5402">
        <v>12240</v>
      </c>
      <c r="W5402">
        <v>48</v>
      </c>
      <c r="X5402">
        <f t="shared" si="182"/>
        <v>13342.2256</v>
      </c>
      <c r="Y5402">
        <f t="shared" si="183"/>
        <v>33.187000000000005</v>
      </c>
    </row>
    <row r="5403" spans="1:25" x14ac:dyDescent="0.2">
      <c r="A5403" t="s">
        <v>10574</v>
      </c>
      <c r="B5403" t="s">
        <v>1430</v>
      </c>
      <c r="C5403">
        <v>9</v>
      </c>
      <c r="D5403">
        <v>16</v>
      </c>
      <c r="E5403" t="s">
        <v>5702</v>
      </c>
      <c r="F5403">
        <v>230.083</v>
      </c>
      <c r="G5403">
        <v>97.358999999999995</v>
      </c>
      <c r="H5403">
        <v>42.152000000000001</v>
      </c>
      <c r="I5403">
        <v>22400.596000000001</v>
      </c>
      <c r="J5403">
        <v>9135552</v>
      </c>
      <c r="K5403">
        <v>44.631</v>
      </c>
      <c r="L5403">
        <v>16.530999999999999</v>
      </c>
      <c r="M5403">
        <v>10268.869000000001</v>
      </c>
      <c r="N5403">
        <v>4187915</v>
      </c>
      <c r="O5403">
        <v>20.099</v>
      </c>
      <c r="P5403">
        <v>30.835999999999999</v>
      </c>
      <c r="Q5403">
        <v>4624.53</v>
      </c>
      <c r="R5403">
        <v>1886005</v>
      </c>
      <c r="S5403">
        <v>0.125</v>
      </c>
      <c r="T5403">
        <v>5.6449999999999996</v>
      </c>
      <c r="U5403">
        <v>28.762</v>
      </c>
      <c r="V5403">
        <v>11730</v>
      </c>
      <c r="W5403">
        <v>46</v>
      </c>
      <c r="X5403">
        <f t="shared" si="182"/>
        <v>3963.3880000000004</v>
      </c>
      <c r="Y5403">
        <f t="shared" si="183"/>
        <v>30.987000000000005</v>
      </c>
    </row>
    <row r="5404" spans="1:25" x14ac:dyDescent="0.2">
      <c r="A5404" t="s">
        <v>10574</v>
      </c>
      <c r="B5404" t="s">
        <v>1430</v>
      </c>
      <c r="C5404">
        <v>9</v>
      </c>
      <c r="D5404">
        <v>17</v>
      </c>
      <c r="E5404" t="s">
        <v>5703</v>
      </c>
      <c r="F5404">
        <v>235.16900000000001</v>
      </c>
      <c r="G5404">
        <v>86.301000000000002</v>
      </c>
      <c r="H5404">
        <v>42.161999999999999</v>
      </c>
      <c r="I5404">
        <v>20295.381000000001</v>
      </c>
      <c r="J5404">
        <v>8276990</v>
      </c>
      <c r="K5404">
        <v>64.349000000000004</v>
      </c>
      <c r="L5404">
        <v>34.01</v>
      </c>
      <c r="M5404">
        <v>15132.967000000001</v>
      </c>
      <c r="N5404">
        <v>6171622</v>
      </c>
      <c r="O5404">
        <v>14.583</v>
      </c>
      <c r="P5404">
        <v>26.687000000000001</v>
      </c>
      <c r="Q5404">
        <v>3429.5340000000001</v>
      </c>
      <c r="R5404">
        <v>1398654</v>
      </c>
      <c r="S5404">
        <v>0.152</v>
      </c>
      <c r="T5404">
        <v>6.2149999999999999</v>
      </c>
      <c r="U5404">
        <v>35.64</v>
      </c>
      <c r="V5404">
        <v>14535</v>
      </c>
      <c r="W5404">
        <v>57</v>
      </c>
      <c r="X5404">
        <f t="shared" si="182"/>
        <v>2648.8924000000002</v>
      </c>
      <c r="Y5404">
        <f t="shared" si="183"/>
        <v>43.087000000000003</v>
      </c>
    </row>
    <row r="5405" spans="1:25" x14ac:dyDescent="0.2">
      <c r="A5405" t="s">
        <v>10574</v>
      </c>
      <c r="B5405" t="s">
        <v>1430</v>
      </c>
      <c r="C5405">
        <v>9</v>
      </c>
      <c r="D5405">
        <v>18</v>
      </c>
      <c r="E5405" t="s">
        <v>5704</v>
      </c>
      <c r="F5405">
        <v>227.46700000000001</v>
      </c>
      <c r="G5405">
        <v>79.623000000000005</v>
      </c>
      <c r="H5405">
        <v>41.261000000000003</v>
      </c>
      <c r="I5405">
        <v>18111.615000000002</v>
      </c>
      <c r="J5405">
        <v>7386393</v>
      </c>
      <c r="K5405">
        <v>9.6649999999999991</v>
      </c>
      <c r="L5405">
        <v>6.9930000000000003</v>
      </c>
      <c r="M5405">
        <v>2198.5630000000001</v>
      </c>
      <c r="N5405">
        <v>896632</v>
      </c>
      <c r="O5405">
        <v>8.5039999999999996</v>
      </c>
      <c r="P5405">
        <v>20.661000000000001</v>
      </c>
      <c r="Q5405">
        <v>1934.3309999999999</v>
      </c>
      <c r="R5405">
        <v>788871</v>
      </c>
      <c r="S5405">
        <v>9.2999999999999999E-2</v>
      </c>
      <c r="T5405">
        <v>4.8810000000000002</v>
      </c>
      <c r="U5405">
        <v>21.259</v>
      </c>
      <c r="V5405">
        <v>8670</v>
      </c>
      <c r="W5405">
        <v>34</v>
      </c>
      <c r="X5405">
        <f t="shared" si="182"/>
        <v>1004.1691</v>
      </c>
      <c r="Y5405">
        <f t="shared" si="183"/>
        <v>17.787000000000003</v>
      </c>
    </row>
    <row r="5406" spans="1:25" x14ac:dyDescent="0.2">
      <c r="A5406" t="s">
        <v>10574</v>
      </c>
      <c r="B5406" t="s">
        <v>1430</v>
      </c>
      <c r="C5406">
        <v>9</v>
      </c>
      <c r="D5406">
        <v>19</v>
      </c>
      <c r="E5406" t="s">
        <v>5705</v>
      </c>
      <c r="F5406">
        <v>278.81700000000001</v>
      </c>
      <c r="G5406">
        <v>69.596999999999994</v>
      </c>
      <c r="H5406">
        <v>35.954999999999998</v>
      </c>
      <c r="I5406">
        <v>19404.828000000001</v>
      </c>
      <c r="J5406">
        <v>7913799</v>
      </c>
      <c r="K5406">
        <v>16.928000000000001</v>
      </c>
      <c r="L5406">
        <v>11.417999999999999</v>
      </c>
      <c r="M5406">
        <v>4719.6980000000003</v>
      </c>
      <c r="N5406">
        <v>1924817</v>
      </c>
      <c r="O5406">
        <v>7.2110000000000003</v>
      </c>
      <c r="P5406">
        <v>15.379</v>
      </c>
      <c r="Q5406">
        <v>2010.5150000000001</v>
      </c>
      <c r="R5406">
        <v>819941</v>
      </c>
      <c r="S5406">
        <v>9.4E-2</v>
      </c>
      <c r="T5406">
        <v>4.9000000000000004</v>
      </c>
      <c r="U5406">
        <v>26.260999999999999</v>
      </c>
      <c r="V5406">
        <v>10710</v>
      </c>
      <c r="W5406">
        <v>42</v>
      </c>
      <c r="X5406">
        <f t="shared" si="182"/>
        <v>1087.9715000000001</v>
      </c>
      <c r="Y5406">
        <f t="shared" si="183"/>
        <v>26.587000000000003</v>
      </c>
    </row>
    <row r="5407" spans="1:25" x14ac:dyDescent="0.2">
      <c r="A5407" t="s">
        <v>10574</v>
      </c>
      <c r="B5407" t="s">
        <v>1430</v>
      </c>
      <c r="C5407">
        <v>9</v>
      </c>
      <c r="D5407">
        <v>21</v>
      </c>
      <c r="E5407" t="s">
        <v>5706</v>
      </c>
      <c r="F5407">
        <v>224.078</v>
      </c>
      <c r="G5407">
        <v>101.545</v>
      </c>
      <c r="H5407">
        <v>44.021000000000001</v>
      </c>
      <c r="I5407">
        <v>22754.094000000001</v>
      </c>
      <c r="J5407">
        <v>9279718</v>
      </c>
      <c r="K5407">
        <v>39.595999999999997</v>
      </c>
      <c r="L5407">
        <v>17.242999999999999</v>
      </c>
      <c r="M5407">
        <v>8872.7109999999993</v>
      </c>
      <c r="N5407">
        <v>3618525</v>
      </c>
      <c r="O5407">
        <v>28.492000000000001</v>
      </c>
      <c r="P5407">
        <v>42.497999999999998</v>
      </c>
      <c r="Q5407">
        <v>6384.3919999999998</v>
      </c>
      <c r="R5407">
        <v>2603723</v>
      </c>
      <c r="S5407">
        <v>0.114</v>
      </c>
      <c r="T5407">
        <v>5.4</v>
      </c>
      <c r="U5407">
        <v>25.635999999999999</v>
      </c>
      <c r="V5407">
        <v>10455</v>
      </c>
      <c r="W5407">
        <v>41</v>
      </c>
      <c r="X5407">
        <f t="shared" si="182"/>
        <v>5899.2362000000003</v>
      </c>
      <c r="Y5407">
        <f t="shared" si="183"/>
        <v>25.487000000000005</v>
      </c>
    </row>
    <row r="5408" spans="1:25" x14ac:dyDescent="0.2">
      <c r="A5408" t="s">
        <v>10574</v>
      </c>
      <c r="B5408" t="s">
        <v>1430</v>
      </c>
      <c r="C5408">
        <v>9</v>
      </c>
      <c r="D5408">
        <v>22</v>
      </c>
      <c r="E5408" t="s">
        <v>5707</v>
      </c>
      <c r="F5408">
        <v>198.71899999999999</v>
      </c>
      <c r="G5408">
        <v>78.790999999999997</v>
      </c>
      <c r="H5408">
        <v>41.024999999999999</v>
      </c>
      <c r="I5408">
        <v>15657.357</v>
      </c>
      <c r="J5408">
        <v>6385482</v>
      </c>
      <c r="K5408">
        <v>40.689</v>
      </c>
      <c r="L5408">
        <v>17.277000000000001</v>
      </c>
      <c r="M5408">
        <v>8085.759</v>
      </c>
      <c r="N5408">
        <v>3297585</v>
      </c>
      <c r="O5408">
        <v>30.134</v>
      </c>
      <c r="P5408">
        <v>40.267000000000003</v>
      </c>
      <c r="Q5408">
        <v>5988.2359999999999</v>
      </c>
      <c r="R5408">
        <v>2442160</v>
      </c>
      <c r="S5408">
        <v>6.6000000000000003E-2</v>
      </c>
      <c r="T5408">
        <v>4.1040000000000001</v>
      </c>
      <c r="U5408">
        <v>13.131</v>
      </c>
      <c r="V5408">
        <v>5355</v>
      </c>
      <c r="W5408">
        <v>21</v>
      </c>
      <c r="X5408">
        <f t="shared" si="182"/>
        <v>5463.4646000000002</v>
      </c>
      <c r="Y5408">
        <f t="shared" si="183"/>
        <v>3.4870000000000023</v>
      </c>
    </row>
    <row r="5409" spans="1:25" x14ac:dyDescent="0.2">
      <c r="A5409" t="s">
        <v>10574</v>
      </c>
      <c r="B5409" t="s">
        <v>1430</v>
      </c>
      <c r="C5409">
        <v>9</v>
      </c>
      <c r="D5409">
        <v>23</v>
      </c>
      <c r="E5409" t="s">
        <v>5708</v>
      </c>
      <c r="F5409">
        <v>213.66399999999999</v>
      </c>
      <c r="G5409">
        <v>71.147000000000006</v>
      </c>
      <c r="H5409">
        <v>32.985999999999997</v>
      </c>
      <c r="I5409">
        <v>15201.602000000001</v>
      </c>
      <c r="J5409">
        <v>6199613</v>
      </c>
      <c r="K5409">
        <v>51.112000000000002</v>
      </c>
      <c r="L5409">
        <v>23.507000000000001</v>
      </c>
      <c r="M5409">
        <v>10920.716</v>
      </c>
      <c r="N5409">
        <v>4453755</v>
      </c>
      <c r="O5409">
        <v>16.245999999999999</v>
      </c>
      <c r="P5409">
        <v>27.704000000000001</v>
      </c>
      <c r="Q5409">
        <v>3471.1759999999999</v>
      </c>
      <c r="R5409">
        <v>1415637</v>
      </c>
      <c r="S5409">
        <v>0.14599999999999999</v>
      </c>
      <c r="T5409">
        <v>6.1070000000000002</v>
      </c>
      <c r="U5409">
        <v>31.263000000000002</v>
      </c>
      <c r="V5409">
        <v>12750</v>
      </c>
      <c r="W5409">
        <v>50</v>
      </c>
      <c r="X5409">
        <f t="shared" si="182"/>
        <v>2694.6985999999997</v>
      </c>
      <c r="Y5409">
        <f t="shared" si="183"/>
        <v>35.387000000000008</v>
      </c>
    </row>
    <row r="5410" spans="1:25" x14ac:dyDescent="0.2">
      <c r="A5410" t="s">
        <v>10574</v>
      </c>
      <c r="B5410" t="s">
        <v>1430</v>
      </c>
      <c r="C5410">
        <v>9</v>
      </c>
      <c r="D5410">
        <v>24</v>
      </c>
      <c r="E5410" t="s">
        <v>5709</v>
      </c>
      <c r="F5410">
        <v>259.20800000000003</v>
      </c>
      <c r="G5410">
        <v>59.771000000000001</v>
      </c>
      <c r="H5410">
        <v>30.37</v>
      </c>
      <c r="I5410">
        <v>15493.200999999999</v>
      </c>
      <c r="J5410">
        <v>6318535</v>
      </c>
      <c r="K5410">
        <v>54.040999999999997</v>
      </c>
      <c r="L5410">
        <v>26.353000000000002</v>
      </c>
      <c r="M5410">
        <v>14007.9</v>
      </c>
      <c r="N5410">
        <v>5712790</v>
      </c>
      <c r="O5410">
        <v>16.07</v>
      </c>
      <c r="P5410">
        <v>28.064</v>
      </c>
      <c r="Q5410">
        <v>4165.4669999999996</v>
      </c>
      <c r="R5410">
        <v>1698787</v>
      </c>
      <c r="S5410">
        <v>0.17399999999999999</v>
      </c>
      <c r="T5410">
        <v>6.6529999999999996</v>
      </c>
      <c r="U5410">
        <v>45.018999999999998</v>
      </c>
      <c r="V5410">
        <v>18360</v>
      </c>
      <c r="W5410">
        <v>72</v>
      </c>
      <c r="X5410">
        <f t="shared" si="182"/>
        <v>3458.4187000000002</v>
      </c>
      <c r="Y5410">
        <f t="shared" si="183"/>
        <v>59.587000000000003</v>
      </c>
    </row>
    <row r="5411" spans="1:25" x14ac:dyDescent="0.2">
      <c r="A5411" t="s">
        <v>10574</v>
      </c>
      <c r="B5411" t="s">
        <v>1430</v>
      </c>
      <c r="C5411">
        <v>9</v>
      </c>
      <c r="D5411">
        <v>25</v>
      </c>
      <c r="E5411" t="s">
        <v>5710</v>
      </c>
      <c r="F5411">
        <v>69.906999999999996</v>
      </c>
      <c r="G5411">
        <v>50.183999999999997</v>
      </c>
      <c r="H5411">
        <v>33.026000000000003</v>
      </c>
      <c r="I5411">
        <v>3508.2359999999999</v>
      </c>
      <c r="J5411">
        <v>1430751</v>
      </c>
      <c r="K5411">
        <v>18.16</v>
      </c>
      <c r="L5411">
        <v>7.7809999999999997</v>
      </c>
      <c r="M5411">
        <v>1269.491</v>
      </c>
      <c r="N5411">
        <v>517732</v>
      </c>
      <c r="O5411">
        <v>12.994</v>
      </c>
      <c r="P5411">
        <v>24.841999999999999</v>
      </c>
      <c r="Q5411">
        <v>908.35500000000002</v>
      </c>
      <c r="R5411">
        <v>370451</v>
      </c>
      <c r="S5411">
        <v>9.8000000000000004E-2</v>
      </c>
      <c r="T5411">
        <v>5.008</v>
      </c>
      <c r="U5411">
        <v>6.8780000000000001</v>
      </c>
      <c r="V5411">
        <v>2805</v>
      </c>
      <c r="W5411">
        <v>11</v>
      </c>
      <c r="X5411">
        <f t="shared" si="182"/>
        <v>0</v>
      </c>
      <c r="Y5411">
        <f t="shared" si="183"/>
        <v>0</v>
      </c>
    </row>
    <row r="5412" spans="1:25" x14ac:dyDescent="0.2">
      <c r="A5412" t="s">
        <v>10574</v>
      </c>
      <c r="B5412" t="s">
        <v>1430</v>
      </c>
      <c r="C5412">
        <v>9</v>
      </c>
      <c r="D5412">
        <v>26</v>
      </c>
      <c r="E5412" t="s">
        <v>5711</v>
      </c>
      <c r="F5412">
        <v>106.999</v>
      </c>
      <c r="G5412">
        <v>56.884999999999998</v>
      </c>
      <c r="H5412">
        <v>30.419</v>
      </c>
      <c r="I5412">
        <v>6086.6109999999999</v>
      </c>
      <c r="J5412">
        <v>2482280</v>
      </c>
      <c r="K5412">
        <v>23.393000000000001</v>
      </c>
      <c r="L5412">
        <v>9.0440000000000005</v>
      </c>
      <c r="M5412">
        <v>2503.0390000000002</v>
      </c>
      <c r="N5412">
        <v>1020805</v>
      </c>
      <c r="O5412">
        <v>17.905999999999999</v>
      </c>
      <c r="P5412">
        <v>29.885999999999999</v>
      </c>
      <c r="Q5412">
        <v>1915.963</v>
      </c>
      <c r="R5412">
        <v>781380</v>
      </c>
      <c r="S5412">
        <v>0.105</v>
      </c>
      <c r="T5412">
        <v>5.1779999999999999</v>
      </c>
      <c r="U5412">
        <v>11.255000000000001</v>
      </c>
      <c r="V5412">
        <v>4590</v>
      </c>
      <c r="W5412">
        <v>18</v>
      </c>
      <c r="X5412">
        <f t="shared" si="182"/>
        <v>983.96429999999998</v>
      </c>
      <c r="Y5412">
        <f t="shared" si="183"/>
        <v>0.18700000000000189</v>
      </c>
    </row>
    <row r="5413" spans="1:25" x14ac:dyDescent="0.2">
      <c r="A5413" t="s">
        <v>10574</v>
      </c>
      <c r="B5413" t="s">
        <v>1430</v>
      </c>
      <c r="C5413">
        <v>10</v>
      </c>
      <c r="D5413">
        <v>1</v>
      </c>
      <c r="E5413" t="s">
        <v>1384</v>
      </c>
      <c r="F5413">
        <v>181.69499999999999</v>
      </c>
      <c r="G5413">
        <v>90.028000000000006</v>
      </c>
      <c r="H5413">
        <v>45.521999999999998</v>
      </c>
      <c r="I5413">
        <v>16357.697</v>
      </c>
      <c r="J5413">
        <v>6671099</v>
      </c>
      <c r="K5413">
        <v>27.481999999999999</v>
      </c>
      <c r="L5413">
        <v>18.768000000000001</v>
      </c>
      <c r="M5413">
        <v>4993.42</v>
      </c>
      <c r="N5413">
        <v>2036448</v>
      </c>
      <c r="O5413">
        <v>20.254000000000001</v>
      </c>
      <c r="P5413">
        <v>32.121000000000002</v>
      </c>
      <c r="Q5413">
        <v>3680.04</v>
      </c>
      <c r="R5413">
        <v>1500817</v>
      </c>
      <c r="S5413">
        <v>0.13800000000000001</v>
      </c>
      <c r="T5413">
        <v>5.923</v>
      </c>
      <c r="U5413">
        <v>25.010999999999999</v>
      </c>
      <c r="V5413">
        <v>10200</v>
      </c>
      <c r="W5413">
        <v>40</v>
      </c>
      <c r="X5413">
        <f t="shared" si="182"/>
        <v>2924.4490000000005</v>
      </c>
      <c r="Y5413">
        <f t="shared" si="183"/>
        <v>24.387000000000004</v>
      </c>
    </row>
    <row r="5414" spans="1:25" x14ac:dyDescent="0.2">
      <c r="A5414" t="s">
        <v>10574</v>
      </c>
      <c r="B5414" t="s">
        <v>1430</v>
      </c>
      <c r="C5414">
        <v>10</v>
      </c>
      <c r="D5414">
        <v>2</v>
      </c>
      <c r="E5414" t="s">
        <v>94</v>
      </c>
      <c r="F5414">
        <v>284.83699999999999</v>
      </c>
      <c r="G5414">
        <v>97.564999999999998</v>
      </c>
      <c r="H5414">
        <v>44.777000000000001</v>
      </c>
      <c r="I5414">
        <v>27790.16</v>
      </c>
      <c r="J5414">
        <v>11333558</v>
      </c>
      <c r="K5414">
        <v>60.072000000000003</v>
      </c>
      <c r="L5414">
        <v>26.425000000000001</v>
      </c>
      <c r="M5414">
        <v>17110.589</v>
      </c>
      <c r="N5414">
        <v>6978148</v>
      </c>
      <c r="O5414">
        <v>52.07</v>
      </c>
      <c r="P5414">
        <v>50.868000000000002</v>
      </c>
      <c r="Q5414">
        <v>14831.422</v>
      </c>
      <c r="R5414">
        <v>6048644</v>
      </c>
      <c r="S5414">
        <v>0.13</v>
      </c>
      <c r="T5414">
        <v>5.7450000000000001</v>
      </c>
      <c r="U5414">
        <v>36.890999999999998</v>
      </c>
      <c r="V5414">
        <v>15045</v>
      </c>
      <c r="W5414">
        <v>59</v>
      </c>
      <c r="X5414">
        <f t="shared" si="182"/>
        <v>15190.969200000001</v>
      </c>
      <c r="Y5414">
        <f t="shared" si="183"/>
        <v>45.287000000000006</v>
      </c>
    </row>
    <row r="5415" spans="1:25" x14ac:dyDescent="0.2">
      <c r="A5415" t="s">
        <v>10574</v>
      </c>
      <c r="B5415" t="s">
        <v>1430</v>
      </c>
      <c r="C5415">
        <v>10</v>
      </c>
      <c r="D5415">
        <v>3</v>
      </c>
      <c r="E5415" t="s">
        <v>5712</v>
      </c>
      <c r="F5415">
        <v>87.831999999999994</v>
      </c>
      <c r="G5415">
        <v>78.768000000000001</v>
      </c>
      <c r="H5415">
        <v>43.503</v>
      </c>
      <c r="I5415">
        <v>6918.3249999999998</v>
      </c>
      <c r="J5415">
        <v>2821475</v>
      </c>
      <c r="K5415">
        <v>6.2629999999999999</v>
      </c>
      <c r="L5415">
        <v>4.1280000000000001</v>
      </c>
      <c r="M5415">
        <v>550.053</v>
      </c>
      <c r="N5415">
        <v>224326</v>
      </c>
      <c r="O5415">
        <v>7.0519999999999996</v>
      </c>
      <c r="P5415">
        <v>16.417999999999999</v>
      </c>
      <c r="Q5415">
        <v>619.39400000000001</v>
      </c>
      <c r="R5415">
        <v>252605</v>
      </c>
      <c r="S5415">
        <v>3.5999999999999997E-2</v>
      </c>
      <c r="T5415">
        <v>3.0129999999999999</v>
      </c>
      <c r="U5415">
        <v>3.1259999999999999</v>
      </c>
      <c r="V5415">
        <v>1275</v>
      </c>
      <c r="W5415">
        <v>5</v>
      </c>
      <c r="X5415">
        <f t="shared" si="182"/>
        <v>0</v>
      </c>
      <c r="Y5415">
        <f t="shared" si="183"/>
        <v>0</v>
      </c>
    </row>
    <row r="5416" spans="1:25" x14ac:dyDescent="0.2">
      <c r="A5416" t="s">
        <v>10574</v>
      </c>
      <c r="B5416" t="s">
        <v>1430</v>
      </c>
      <c r="C5416">
        <v>10</v>
      </c>
      <c r="D5416">
        <v>4</v>
      </c>
      <c r="E5416" t="s">
        <v>5713</v>
      </c>
      <c r="F5416">
        <v>265.74799999999999</v>
      </c>
      <c r="G5416">
        <v>103.27200000000001</v>
      </c>
      <c r="H5416">
        <v>45.911000000000001</v>
      </c>
      <c r="I5416">
        <v>27444.242999999999</v>
      </c>
      <c r="J5416">
        <v>11192484</v>
      </c>
      <c r="K5416">
        <v>61.497</v>
      </c>
      <c r="L5416">
        <v>26.297000000000001</v>
      </c>
      <c r="M5416">
        <v>16342.6</v>
      </c>
      <c r="N5416">
        <v>6664942</v>
      </c>
      <c r="O5416">
        <v>45.04</v>
      </c>
      <c r="P5416">
        <v>48.555999999999997</v>
      </c>
      <c r="Q5416">
        <v>11969.299000000001</v>
      </c>
      <c r="R5416">
        <v>4881395</v>
      </c>
      <c r="S5416">
        <v>0.17899999999999999</v>
      </c>
      <c r="T5416">
        <v>6.75</v>
      </c>
      <c r="U5416">
        <v>47.52</v>
      </c>
      <c r="V5416">
        <v>19380</v>
      </c>
      <c r="W5416">
        <v>76</v>
      </c>
      <c r="X5416">
        <f t="shared" si="182"/>
        <v>12042.633900000001</v>
      </c>
      <c r="Y5416">
        <f t="shared" si="183"/>
        <v>63.987000000000009</v>
      </c>
    </row>
    <row r="5417" spans="1:25" x14ac:dyDescent="0.2">
      <c r="A5417" t="s">
        <v>10574</v>
      </c>
      <c r="B5417" t="s">
        <v>1430</v>
      </c>
      <c r="C5417">
        <v>10</v>
      </c>
      <c r="D5417">
        <v>5</v>
      </c>
      <c r="E5417" t="s">
        <v>5714</v>
      </c>
      <c r="F5417">
        <v>221.66499999999999</v>
      </c>
      <c r="G5417">
        <v>106.623</v>
      </c>
      <c r="H5417">
        <v>50.228999999999999</v>
      </c>
      <c r="I5417">
        <v>23634.663</v>
      </c>
      <c r="J5417">
        <v>9638837</v>
      </c>
      <c r="K5417">
        <v>49.661000000000001</v>
      </c>
      <c r="L5417">
        <v>20.66</v>
      </c>
      <c r="M5417">
        <v>11008.12</v>
      </c>
      <c r="N5417">
        <v>4489401</v>
      </c>
      <c r="O5417">
        <v>41.746000000000002</v>
      </c>
      <c r="P5417">
        <v>46.317</v>
      </c>
      <c r="Q5417">
        <v>9253.5840000000007</v>
      </c>
      <c r="R5417">
        <v>3773855</v>
      </c>
      <c r="S5417">
        <v>0.10199999999999999</v>
      </c>
      <c r="T5417">
        <v>5.0880000000000001</v>
      </c>
      <c r="U5417">
        <v>22.51</v>
      </c>
      <c r="V5417">
        <v>9180</v>
      </c>
      <c r="W5417">
        <v>36</v>
      </c>
      <c r="X5417">
        <f t="shared" si="182"/>
        <v>9055.3474000000006</v>
      </c>
      <c r="Y5417">
        <f t="shared" si="183"/>
        <v>19.987000000000002</v>
      </c>
    </row>
    <row r="5418" spans="1:25" x14ac:dyDescent="0.2">
      <c r="A5418" t="s">
        <v>10574</v>
      </c>
      <c r="B5418" t="s">
        <v>1430</v>
      </c>
      <c r="C5418">
        <v>10</v>
      </c>
      <c r="D5418">
        <v>6</v>
      </c>
      <c r="E5418" t="s">
        <v>5715</v>
      </c>
      <c r="F5418">
        <v>109.762</v>
      </c>
      <c r="G5418">
        <v>65.718999999999994</v>
      </c>
      <c r="H5418">
        <v>39.237000000000002</v>
      </c>
      <c r="I5418">
        <v>7213.4930000000004</v>
      </c>
      <c r="J5418">
        <v>2941852</v>
      </c>
      <c r="K5418">
        <v>5.7510000000000003</v>
      </c>
      <c r="L5418">
        <v>3.8340000000000001</v>
      </c>
      <c r="M5418">
        <v>631.21500000000003</v>
      </c>
      <c r="N5418">
        <v>257426</v>
      </c>
      <c r="O5418">
        <v>5.827</v>
      </c>
      <c r="P5418">
        <v>13.081</v>
      </c>
      <c r="Q5418">
        <v>639.62300000000005</v>
      </c>
      <c r="R5418">
        <v>260855</v>
      </c>
      <c r="S5418">
        <v>5.7000000000000002E-2</v>
      </c>
      <c r="T5418">
        <v>3.8109999999999999</v>
      </c>
      <c r="U5418">
        <v>6.2530000000000001</v>
      </c>
      <c r="V5418">
        <v>2550</v>
      </c>
      <c r="W5418">
        <v>10</v>
      </c>
      <c r="X5418">
        <f t="shared" si="182"/>
        <v>0</v>
      </c>
      <c r="Y5418">
        <f t="shared" si="183"/>
        <v>0</v>
      </c>
    </row>
    <row r="5419" spans="1:25" x14ac:dyDescent="0.2">
      <c r="A5419" t="s">
        <v>10574</v>
      </c>
      <c r="B5419" t="s">
        <v>1430</v>
      </c>
      <c r="C5419">
        <v>10</v>
      </c>
      <c r="D5419">
        <v>7</v>
      </c>
      <c r="E5419" t="s">
        <v>5716</v>
      </c>
      <c r="F5419">
        <v>291.904</v>
      </c>
      <c r="G5419">
        <v>103.598</v>
      </c>
      <c r="H5419">
        <v>47.536999999999999</v>
      </c>
      <c r="I5419">
        <v>30240.774000000001</v>
      </c>
      <c r="J5419">
        <v>12332983</v>
      </c>
      <c r="K5419">
        <v>59.841000000000001</v>
      </c>
      <c r="L5419">
        <v>23.57</v>
      </c>
      <c r="M5419">
        <v>17467.710999999999</v>
      </c>
      <c r="N5419">
        <v>7123792</v>
      </c>
      <c r="O5419">
        <v>43.935000000000002</v>
      </c>
      <c r="P5419">
        <v>46.66</v>
      </c>
      <c r="Q5419">
        <v>12824.83</v>
      </c>
      <c r="R5419">
        <v>5230303</v>
      </c>
      <c r="S5419">
        <v>0.156</v>
      </c>
      <c r="T5419">
        <v>6.3129999999999997</v>
      </c>
      <c r="U5419">
        <v>45.643999999999998</v>
      </c>
      <c r="V5419">
        <v>18615</v>
      </c>
      <c r="W5419">
        <v>73</v>
      </c>
      <c r="X5419">
        <f t="shared" si="182"/>
        <v>12983.718000000001</v>
      </c>
      <c r="Y5419">
        <f t="shared" si="183"/>
        <v>60.687000000000005</v>
      </c>
    </row>
    <row r="5420" spans="1:25" x14ac:dyDescent="0.2">
      <c r="A5420" t="s">
        <v>10574</v>
      </c>
      <c r="B5420" t="s">
        <v>1430</v>
      </c>
      <c r="C5420">
        <v>10</v>
      </c>
      <c r="D5420">
        <v>8</v>
      </c>
      <c r="E5420" t="s">
        <v>5717</v>
      </c>
      <c r="F5420">
        <v>329.738</v>
      </c>
      <c r="G5420">
        <v>101.999</v>
      </c>
      <c r="H5420">
        <v>44.811999999999998</v>
      </c>
      <c r="I5420">
        <v>33633.091</v>
      </c>
      <c r="J5420">
        <v>13716459</v>
      </c>
      <c r="K5420">
        <v>65.73</v>
      </c>
      <c r="L5420">
        <v>33</v>
      </c>
      <c r="M5420">
        <v>21673.616999999998</v>
      </c>
      <c r="N5420">
        <v>8839071</v>
      </c>
      <c r="O5420">
        <v>58.036999999999999</v>
      </c>
      <c r="P5420">
        <v>53.222000000000001</v>
      </c>
      <c r="Q5420">
        <v>19136.951000000001</v>
      </c>
      <c r="R5420">
        <v>7804552</v>
      </c>
      <c r="S5420">
        <v>6.6000000000000003E-2</v>
      </c>
      <c r="T5420">
        <v>4.1130000000000004</v>
      </c>
      <c r="U5420">
        <v>21.884</v>
      </c>
      <c r="V5420">
        <v>8925</v>
      </c>
      <c r="W5420">
        <v>35</v>
      </c>
      <c r="X5420">
        <f t="shared" si="182"/>
        <v>19927.051100000001</v>
      </c>
      <c r="Y5420">
        <f t="shared" si="183"/>
        <v>18.887000000000004</v>
      </c>
    </row>
    <row r="5421" spans="1:25" x14ac:dyDescent="0.2">
      <c r="A5421" t="s">
        <v>10574</v>
      </c>
      <c r="B5421" t="s">
        <v>1430</v>
      </c>
      <c r="C5421">
        <v>10</v>
      </c>
      <c r="D5421">
        <v>9</v>
      </c>
      <c r="E5421" t="s">
        <v>5718</v>
      </c>
      <c r="F5421">
        <v>157.18899999999999</v>
      </c>
      <c r="G5421">
        <v>88.682000000000002</v>
      </c>
      <c r="H5421">
        <v>42.463999999999999</v>
      </c>
      <c r="I5421">
        <v>13939.815000000001</v>
      </c>
      <c r="J5421">
        <v>5685023</v>
      </c>
      <c r="K5421">
        <v>36.67</v>
      </c>
      <c r="L5421">
        <v>22.831</v>
      </c>
      <c r="M5421">
        <v>5764.1229999999996</v>
      </c>
      <c r="N5421">
        <v>2350761</v>
      </c>
      <c r="O5421">
        <v>6.4050000000000002</v>
      </c>
      <c r="P5421">
        <v>13.744</v>
      </c>
      <c r="Q5421">
        <v>1006.73</v>
      </c>
      <c r="R5421">
        <v>410571</v>
      </c>
      <c r="S5421">
        <v>0.06</v>
      </c>
      <c r="T5421">
        <v>3.9</v>
      </c>
      <c r="U5421">
        <v>9.3789999999999996</v>
      </c>
      <c r="V5421">
        <v>3825</v>
      </c>
      <c r="W5421">
        <v>15</v>
      </c>
      <c r="X5421">
        <f t="shared" si="182"/>
        <v>0</v>
      </c>
      <c r="Y5421">
        <f t="shared" si="183"/>
        <v>0</v>
      </c>
    </row>
    <row r="5422" spans="1:25" x14ac:dyDescent="0.2">
      <c r="A5422" t="s">
        <v>10574</v>
      </c>
      <c r="B5422" t="s">
        <v>1430</v>
      </c>
      <c r="C5422">
        <v>10</v>
      </c>
      <c r="D5422">
        <v>10</v>
      </c>
      <c r="E5422" t="s">
        <v>5719</v>
      </c>
      <c r="F5422">
        <v>295.3</v>
      </c>
      <c r="G5422">
        <v>81.968000000000004</v>
      </c>
      <c r="H5422">
        <v>38.677</v>
      </c>
      <c r="I5422">
        <v>24205.129000000001</v>
      </c>
      <c r="J5422">
        <v>9871488</v>
      </c>
      <c r="K5422">
        <v>62.213000000000001</v>
      </c>
      <c r="L5422">
        <v>25.943999999999999</v>
      </c>
      <c r="M5422">
        <v>18371.423999999999</v>
      </c>
      <c r="N5422">
        <v>7492350</v>
      </c>
      <c r="O5422">
        <v>52.621000000000002</v>
      </c>
      <c r="P5422">
        <v>52.844000000000001</v>
      </c>
      <c r="Q5422">
        <v>15539.041999999999</v>
      </c>
      <c r="R5422">
        <v>6337230</v>
      </c>
      <c r="S5422">
        <v>9.0999999999999998E-2</v>
      </c>
      <c r="T5422">
        <v>4.8179999999999996</v>
      </c>
      <c r="U5422">
        <v>26.885999999999999</v>
      </c>
      <c r="V5422">
        <v>10965</v>
      </c>
      <c r="W5422">
        <v>43</v>
      </c>
      <c r="X5422">
        <f t="shared" si="182"/>
        <v>15969.351199999999</v>
      </c>
      <c r="Y5422">
        <f t="shared" si="183"/>
        <v>27.687000000000005</v>
      </c>
    </row>
    <row r="5423" spans="1:25" x14ac:dyDescent="0.2">
      <c r="A5423" t="s">
        <v>10574</v>
      </c>
      <c r="B5423" t="s">
        <v>1430</v>
      </c>
      <c r="C5423">
        <v>10</v>
      </c>
      <c r="D5423">
        <v>11</v>
      </c>
      <c r="E5423" t="s">
        <v>5720</v>
      </c>
      <c r="F5423">
        <v>199.006</v>
      </c>
      <c r="G5423">
        <v>71.231999999999999</v>
      </c>
      <c r="H5423">
        <v>35.021000000000001</v>
      </c>
      <c r="I5423">
        <v>14175.579</v>
      </c>
      <c r="J5423">
        <v>5781174</v>
      </c>
      <c r="K5423">
        <v>12.375999999999999</v>
      </c>
      <c r="L5423">
        <v>11.763999999999999</v>
      </c>
      <c r="M5423">
        <v>2462.924</v>
      </c>
      <c r="N5423">
        <v>1004445</v>
      </c>
      <c r="O5423">
        <v>7.2480000000000002</v>
      </c>
      <c r="P5423">
        <v>16.404</v>
      </c>
      <c r="Q5423">
        <v>1442.4380000000001</v>
      </c>
      <c r="R5423">
        <v>588264</v>
      </c>
      <c r="S5423">
        <v>8.5000000000000006E-2</v>
      </c>
      <c r="T5423">
        <v>4.6500000000000004</v>
      </c>
      <c r="U5423">
        <v>16.882000000000001</v>
      </c>
      <c r="V5423">
        <v>6885</v>
      </c>
      <c r="W5423">
        <v>27</v>
      </c>
      <c r="X5423">
        <f t="shared" si="182"/>
        <v>463.0868000000001</v>
      </c>
      <c r="Y5423">
        <f t="shared" si="183"/>
        <v>10.087000000000003</v>
      </c>
    </row>
    <row r="5424" spans="1:25" x14ac:dyDescent="0.2">
      <c r="A5424" t="s">
        <v>10574</v>
      </c>
      <c r="B5424" t="s">
        <v>1430</v>
      </c>
      <c r="C5424">
        <v>11</v>
      </c>
      <c r="D5424">
        <v>1</v>
      </c>
      <c r="E5424" t="s">
        <v>3589</v>
      </c>
      <c r="F5424">
        <v>124.053</v>
      </c>
      <c r="G5424">
        <v>79.091999999999999</v>
      </c>
      <c r="H5424">
        <v>43.786999999999999</v>
      </c>
      <c r="I5424">
        <v>9811.5689999999995</v>
      </c>
      <c r="J5424">
        <v>4001416</v>
      </c>
      <c r="K5424">
        <v>3.298</v>
      </c>
      <c r="L5424">
        <v>2.0009999999999999</v>
      </c>
      <c r="M5424">
        <v>409.08100000000002</v>
      </c>
      <c r="N5424">
        <v>166834</v>
      </c>
      <c r="O5424">
        <v>3.3180000000000001</v>
      </c>
      <c r="P5424">
        <v>11.42</v>
      </c>
      <c r="Q5424">
        <v>411.62599999999998</v>
      </c>
      <c r="R5424">
        <v>167872</v>
      </c>
      <c r="S5424">
        <v>1.4999999999999999E-2</v>
      </c>
      <c r="T5424">
        <v>1.964</v>
      </c>
      <c r="U5424">
        <v>1.8759999999999999</v>
      </c>
      <c r="V5424">
        <v>765</v>
      </c>
      <c r="W5424">
        <v>3</v>
      </c>
      <c r="X5424">
        <f t="shared" si="182"/>
        <v>0</v>
      </c>
      <c r="Y5424">
        <f t="shared" si="183"/>
        <v>0</v>
      </c>
    </row>
    <row r="5425" spans="1:25" x14ac:dyDescent="0.2">
      <c r="A5425" t="s">
        <v>10574</v>
      </c>
      <c r="B5425" t="s">
        <v>1430</v>
      </c>
      <c r="C5425">
        <v>11</v>
      </c>
      <c r="D5425">
        <v>2</v>
      </c>
      <c r="E5425" t="s">
        <v>5721</v>
      </c>
      <c r="F5425">
        <v>79.489999999999995</v>
      </c>
      <c r="G5425">
        <v>85.855999999999995</v>
      </c>
      <c r="H5425">
        <v>41.654000000000003</v>
      </c>
      <c r="I5425">
        <v>6824.7020000000002</v>
      </c>
      <c r="J5425">
        <v>2783293</v>
      </c>
      <c r="K5425">
        <v>3.242</v>
      </c>
      <c r="L5425">
        <v>2.0230000000000001</v>
      </c>
      <c r="M5425">
        <v>257.69799999999998</v>
      </c>
      <c r="N5425">
        <v>105096</v>
      </c>
      <c r="O5425">
        <v>5.1680000000000001</v>
      </c>
      <c r="P5425">
        <v>11.58</v>
      </c>
      <c r="Q5425">
        <v>410.78300000000002</v>
      </c>
      <c r="R5425">
        <v>167528</v>
      </c>
      <c r="S5425">
        <v>9.4E-2</v>
      </c>
      <c r="T5425">
        <v>4.9050000000000002</v>
      </c>
      <c r="U5425">
        <v>7.5030000000000001</v>
      </c>
      <c r="V5425">
        <v>3060</v>
      </c>
      <c r="W5425">
        <v>12</v>
      </c>
      <c r="X5425">
        <f t="shared" si="182"/>
        <v>0</v>
      </c>
      <c r="Y5425">
        <f t="shared" si="183"/>
        <v>0</v>
      </c>
    </row>
    <row r="5426" spans="1:25" x14ac:dyDescent="0.2">
      <c r="A5426" t="s">
        <v>10574</v>
      </c>
      <c r="B5426" t="s">
        <v>1430</v>
      </c>
      <c r="C5426">
        <v>11</v>
      </c>
      <c r="D5426">
        <v>3</v>
      </c>
      <c r="E5426" t="s">
        <v>1364</v>
      </c>
      <c r="F5426">
        <v>379.19799999999998</v>
      </c>
      <c r="G5426">
        <v>59.448</v>
      </c>
      <c r="H5426">
        <v>32.057000000000002</v>
      </c>
      <c r="I5426">
        <v>22542.575000000001</v>
      </c>
      <c r="J5426">
        <v>9193455</v>
      </c>
      <c r="K5426">
        <v>3.0489999999999999</v>
      </c>
      <c r="L5426">
        <v>1.9419999999999999</v>
      </c>
      <c r="M5426">
        <v>1156.1199999999999</v>
      </c>
      <c r="N5426">
        <v>471496</v>
      </c>
      <c r="O5426">
        <v>4.7839999999999998</v>
      </c>
      <c r="P5426">
        <v>11.593</v>
      </c>
      <c r="Q5426">
        <v>1813.9880000000001</v>
      </c>
      <c r="R5426">
        <v>739792</v>
      </c>
      <c r="S5426">
        <v>6.3E-2</v>
      </c>
      <c r="T5426">
        <v>3.9969999999999999</v>
      </c>
      <c r="U5426">
        <v>23.76</v>
      </c>
      <c r="V5426">
        <v>9690</v>
      </c>
      <c r="W5426">
        <v>38</v>
      </c>
      <c r="X5426">
        <f t="shared" si="182"/>
        <v>871.79180000000008</v>
      </c>
      <c r="Y5426">
        <f t="shared" si="183"/>
        <v>22.187000000000005</v>
      </c>
    </row>
    <row r="5427" spans="1:25" x14ac:dyDescent="0.2">
      <c r="A5427" t="s">
        <v>10574</v>
      </c>
      <c r="B5427" t="s">
        <v>1430</v>
      </c>
      <c r="C5427">
        <v>11</v>
      </c>
      <c r="D5427">
        <v>4</v>
      </c>
      <c r="E5427" t="s">
        <v>5722</v>
      </c>
      <c r="F5427">
        <v>363.005</v>
      </c>
      <c r="G5427">
        <v>83.653000000000006</v>
      </c>
      <c r="H5427">
        <v>44.786000000000001</v>
      </c>
      <c r="I5427">
        <v>30366.433000000001</v>
      </c>
      <c r="J5427">
        <v>12384230</v>
      </c>
      <c r="K5427">
        <v>64.963999999999999</v>
      </c>
      <c r="L5427">
        <v>26.044</v>
      </c>
      <c r="M5427">
        <v>23582.184000000001</v>
      </c>
      <c r="N5427">
        <v>9617435</v>
      </c>
      <c r="O5427">
        <v>58.073</v>
      </c>
      <c r="P5427">
        <v>50.488</v>
      </c>
      <c r="Q5427">
        <v>21080.763999999999</v>
      </c>
      <c r="R5427">
        <v>8597290</v>
      </c>
      <c r="S5427">
        <v>0.13300000000000001</v>
      </c>
      <c r="T5427">
        <v>5.8140000000000001</v>
      </c>
      <c r="U5427">
        <v>48.145000000000003</v>
      </c>
      <c r="V5427">
        <v>19635</v>
      </c>
      <c r="W5427">
        <v>77</v>
      </c>
      <c r="X5427">
        <f t="shared" si="182"/>
        <v>22065.2454</v>
      </c>
      <c r="Y5427">
        <f t="shared" si="183"/>
        <v>65.087000000000003</v>
      </c>
    </row>
    <row r="5428" spans="1:25" x14ac:dyDescent="0.2">
      <c r="A5428" t="s">
        <v>10574</v>
      </c>
      <c r="B5428" t="s">
        <v>1430</v>
      </c>
      <c r="C5428">
        <v>11</v>
      </c>
      <c r="D5428">
        <v>5</v>
      </c>
      <c r="E5428" t="s">
        <v>2539</v>
      </c>
      <c r="F5428">
        <v>357.09800000000001</v>
      </c>
      <c r="G5428">
        <v>91.001000000000005</v>
      </c>
      <c r="H5428">
        <v>43.643000000000001</v>
      </c>
      <c r="I5428">
        <v>32496.269</v>
      </c>
      <c r="J5428">
        <v>13252833</v>
      </c>
      <c r="K5428">
        <v>87.900999999999996</v>
      </c>
      <c r="L5428">
        <v>36.212000000000003</v>
      </c>
      <c r="M5428">
        <v>31389.111000000001</v>
      </c>
      <c r="N5428">
        <v>12801305</v>
      </c>
      <c r="O5428">
        <v>59.113999999999997</v>
      </c>
      <c r="P5428">
        <v>53.374000000000002</v>
      </c>
      <c r="Q5428">
        <v>21109.338</v>
      </c>
      <c r="R5428">
        <v>8608943</v>
      </c>
      <c r="S5428">
        <v>7.3999999999999996E-2</v>
      </c>
      <c r="T5428">
        <v>4.33</v>
      </c>
      <c r="U5428">
        <v>26.260999999999999</v>
      </c>
      <c r="V5428">
        <v>10710</v>
      </c>
      <c r="W5428">
        <v>42</v>
      </c>
      <c r="X5428">
        <f t="shared" si="182"/>
        <v>22096.676800000001</v>
      </c>
      <c r="Y5428">
        <f t="shared" si="183"/>
        <v>26.587000000000003</v>
      </c>
    </row>
    <row r="5429" spans="1:25" x14ac:dyDescent="0.2">
      <c r="A5429" t="s">
        <v>10574</v>
      </c>
      <c r="B5429" t="s">
        <v>1430</v>
      </c>
      <c r="C5429">
        <v>11</v>
      </c>
      <c r="D5429">
        <v>6</v>
      </c>
      <c r="E5429" t="s">
        <v>5723</v>
      </c>
      <c r="F5429">
        <v>408.70299999999997</v>
      </c>
      <c r="G5429">
        <v>84.016999999999996</v>
      </c>
      <c r="H5429">
        <v>39.042999999999999</v>
      </c>
      <c r="I5429">
        <v>34337.883999999998</v>
      </c>
      <c r="J5429">
        <v>14003892</v>
      </c>
      <c r="K5429">
        <v>59.17</v>
      </c>
      <c r="L5429">
        <v>24.303000000000001</v>
      </c>
      <c r="M5429">
        <v>24183.050999999999</v>
      </c>
      <c r="N5429">
        <v>9862484</v>
      </c>
      <c r="O5429">
        <v>49.473999999999997</v>
      </c>
      <c r="P5429">
        <v>50.545000000000002</v>
      </c>
      <c r="Q5429">
        <v>20220.194</v>
      </c>
      <c r="R5429">
        <v>8246327</v>
      </c>
      <c r="S5429">
        <v>0.10100000000000001</v>
      </c>
      <c r="T5429">
        <v>5.0730000000000004</v>
      </c>
      <c r="U5429">
        <v>41.268000000000001</v>
      </c>
      <c r="V5429">
        <v>16830</v>
      </c>
      <c r="W5429">
        <v>66</v>
      </c>
      <c r="X5429">
        <f t="shared" si="182"/>
        <v>21118.618399999999</v>
      </c>
      <c r="Y5429">
        <f t="shared" si="183"/>
        <v>52.987000000000009</v>
      </c>
    </row>
    <row r="5430" spans="1:25" x14ac:dyDescent="0.2">
      <c r="A5430" t="s">
        <v>10574</v>
      </c>
      <c r="B5430" t="s">
        <v>1430</v>
      </c>
      <c r="C5430">
        <v>11</v>
      </c>
      <c r="D5430">
        <v>7</v>
      </c>
      <c r="E5430" t="s">
        <v>5724</v>
      </c>
      <c r="F5430">
        <v>316.97300000000001</v>
      </c>
      <c r="G5430">
        <v>98.554000000000002</v>
      </c>
      <c r="H5430">
        <v>44.975000000000001</v>
      </c>
      <c r="I5430">
        <v>31239.003000000001</v>
      </c>
      <c r="J5430">
        <v>12740087</v>
      </c>
      <c r="K5430">
        <v>76.596000000000004</v>
      </c>
      <c r="L5430">
        <v>33.51</v>
      </c>
      <c r="M5430">
        <v>24278.952000000001</v>
      </c>
      <c r="N5430">
        <v>9901595</v>
      </c>
      <c r="O5430">
        <v>56.911999999999999</v>
      </c>
      <c r="P5430">
        <v>49.276000000000003</v>
      </c>
      <c r="Q5430">
        <v>18039.508999999998</v>
      </c>
      <c r="R5430">
        <v>7356986</v>
      </c>
      <c r="S5430">
        <v>7.9000000000000001E-2</v>
      </c>
      <c r="T5430">
        <v>4.4850000000000003</v>
      </c>
      <c r="U5430">
        <v>25.010999999999999</v>
      </c>
      <c r="V5430">
        <v>10200</v>
      </c>
      <c r="W5430">
        <v>40</v>
      </c>
      <c r="X5430">
        <f t="shared" si="182"/>
        <v>18719.8649</v>
      </c>
      <c r="Y5430">
        <f t="shared" si="183"/>
        <v>24.387000000000004</v>
      </c>
    </row>
    <row r="5431" spans="1:25" x14ac:dyDescent="0.2">
      <c r="A5431" t="s">
        <v>10574</v>
      </c>
      <c r="B5431" t="s">
        <v>1430</v>
      </c>
      <c r="C5431">
        <v>11</v>
      </c>
      <c r="D5431">
        <v>8</v>
      </c>
      <c r="E5431" t="s">
        <v>5725</v>
      </c>
      <c r="F5431">
        <v>302.92599999999999</v>
      </c>
      <c r="G5431">
        <v>95.471999999999994</v>
      </c>
      <c r="H5431">
        <v>48.487000000000002</v>
      </c>
      <c r="I5431">
        <v>28921.045999999998</v>
      </c>
      <c r="J5431">
        <v>11794763</v>
      </c>
      <c r="K5431">
        <v>78.628</v>
      </c>
      <c r="L5431">
        <v>31.026</v>
      </c>
      <c r="M5431">
        <v>23818.313999999998</v>
      </c>
      <c r="N5431">
        <v>9713735</v>
      </c>
      <c r="O5431">
        <v>52.88</v>
      </c>
      <c r="P5431">
        <v>55.308999999999997</v>
      </c>
      <c r="Q5431">
        <v>16018.718999999999</v>
      </c>
      <c r="R5431">
        <v>6532855</v>
      </c>
      <c r="S5431">
        <v>0.14399999999999999</v>
      </c>
      <c r="T5431">
        <v>6.0679999999999996</v>
      </c>
      <c r="U5431">
        <v>43.768999999999998</v>
      </c>
      <c r="V5431">
        <v>17850</v>
      </c>
      <c r="W5431">
        <v>70</v>
      </c>
      <c r="X5431">
        <f t="shared" si="182"/>
        <v>16496.995899999998</v>
      </c>
      <c r="Y5431">
        <f t="shared" si="183"/>
        <v>57.387000000000008</v>
      </c>
    </row>
    <row r="5432" spans="1:25" x14ac:dyDescent="0.2">
      <c r="A5432" t="s">
        <v>10574</v>
      </c>
      <c r="B5432" t="s">
        <v>1430</v>
      </c>
      <c r="C5432">
        <v>11</v>
      </c>
      <c r="D5432">
        <v>9</v>
      </c>
      <c r="E5432" t="s">
        <v>5201</v>
      </c>
      <c r="F5432">
        <v>236.12700000000001</v>
      </c>
      <c r="G5432">
        <v>78.626000000000005</v>
      </c>
      <c r="H5432">
        <v>38.768000000000001</v>
      </c>
      <c r="I5432">
        <v>18565.740000000002</v>
      </c>
      <c r="J5432">
        <v>7571597</v>
      </c>
      <c r="K5432">
        <v>43.866</v>
      </c>
      <c r="L5432">
        <v>27.657</v>
      </c>
      <c r="M5432">
        <v>10357.939</v>
      </c>
      <c r="N5432">
        <v>4224240</v>
      </c>
      <c r="O5432">
        <v>7.7770000000000001</v>
      </c>
      <c r="P5432">
        <v>15.680999999999999</v>
      </c>
      <c r="Q5432">
        <v>1836.3109999999999</v>
      </c>
      <c r="R5432">
        <v>748896</v>
      </c>
      <c r="S5432">
        <v>0.14799999999999999</v>
      </c>
      <c r="T5432">
        <v>6.1479999999999997</v>
      </c>
      <c r="U5432">
        <v>35.015000000000001</v>
      </c>
      <c r="V5432">
        <v>14280</v>
      </c>
      <c r="W5432">
        <v>56</v>
      </c>
      <c r="X5432">
        <f t="shared" si="182"/>
        <v>896.34709999999995</v>
      </c>
      <c r="Y5432">
        <f t="shared" si="183"/>
        <v>41.987000000000002</v>
      </c>
    </row>
    <row r="5433" spans="1:25" x14ac:dyDescent="0.2">
      <c r="A5433" t="s">
        <v>10574</v>
      </c>
      <c r="B5433" t="s">
        <v>1430</v>
      </c>
      <c r="C5433">
        <v>11</v>
      </c>
      <c r="D5433">
        <v>10</v>
      </c>
      <c r="E5433" t="s">
        <v>5726</v>
      </c>
      <c r="F5433">
        <v>232.167</v>
      </c>
      <c r="G5433">
        <v>75.052999999999997</v>
      </c>
      <c r="H5433">
        <v>40.747999999999998</v>
      </c>
      <c r="I5433">
        <v>17424.882000000001</v>
      </c>
      <c r="J5433">
        <v>7106325</v>
      </c>
      <c r="K5433">
        <v>59.898000000000003</v>
      </c>
      <c r="L5433">
        <v>32.283999999999999</v>
      </c>
      <c r="M5433">
        <v>13906.472</v>
      </c>
      <c r="N5433">
        <v>5671425</v>
      </c>
      <c r="O5433">
        <v>11.714</v>
      </c>
      <c r="P5433">
        <v>21.995999999999999</v>
      </c>
      <c r="Q5433">
        <v>2719.6770000000001</v>
      </c>
      <c r="R5433">
        <v>1109156</v>
      </c>
      <c r="S5433">
        <v>0.20200000000000001</v>
      </c>
      <c r="T5433">
        <v>7.1740000000000004</v>
      </c>
      <c r="U5433">
        <v>46.895000000000003</v>
      </c>
      <c r="V5433">
        <v>19125</v>
      </c>
      <c r="W5433">
        <v>75</v>
      </c>
      <c r="X5433">
        <f t="shared" si="182"/>
        <v>1868.0497000000003</v>
      </c>
      <c r="Y5433">
        <f t="shared" si="183"/>
        <v>62.887000000000008</v>
      </c>
    </row>
    <row r="5434" spans="1:25" x14ac:dyDescent="0.2">
      <c r="A5434" t="s">
        <v>10574</v>
      </c>
      <c r="B5434" t="s">
        <v>1430</v>
      </c>
      <c r="C5434">
        <v>11</v>
      </c>
      <c r="D5434">
        <v>11</v>
      </c>
      <c r="E5434" t="s">
        <v>5727</v>
      </c>
      <c r="F5434">
        <v>368.36799999999999</v>
      </c>
      <c r="G5434">
        <v>94.677000000000007</v>
      </c>
      <c r="H5434">
        <v>44.713999999999999</v>
      </c>
      <c r="I5434">
        <v>34875.934000000001</v>
      </c>
      <c r="J5434">
        <v>14223323</v>
      </c>
      <c r="K5434">
        <v>90.796000000000006</v>
      </c>
      <c r="L5434">
        <v>37.064</v>
      </c>
      <c r="M5434">
        <v>33446.305999999997</v>
      </c>
      <c r="N5434">
        <v>13640283</v>
      </c>
      <c r="O5434">
        <v>54.698999999999998</v>
      </c>
      <c r="P5434">
        <v>52.758000000000003</v>
      </c>
      <c r="Q5434">
        <v>20149.272000000001</v>
      </c>
      <c r="R5434">
        <v>8217403</v>
      </c>
      <c r="S5434">
        <v>7.0000000000000007E-2</v>
      </c>
      <c r="T5434">
        <v>4.2119999999999997</v>
      </c>
      <c r="U5434">
        <v>25.635999999999999</v>
      </c>
      <c r="V5434">
        <v>10455</v>
      </c>
      <c r="W5434">
        <v>41</v>
      </c>
      <c r="X5434">
        <f t="shared" si="182"/>
        <v>21040.604200000002</v>
      </c>
      <c r="Y5434">
        <f t="shared" si="183"/>
        <v>25.487000000000005</v>
      </c>
    </row>
    <row r="5435" spans="1:25" x14ac:dyDescent="0.2">
      <c r="A5435" t="s">
        <v>10574</v>
      </c>
      <c r="B5435" t="s">
        <v>1430</v>
      </c>
      <c r="C5435">
        <v>11</v>
      </c>
      <c r="D5435">
        <v>12</v>
      </c>
      <c r="E5435" t="s">
        <v>5728</v>
      </c>
      <c r="F5435">
        <v>336.40100000000001</v>
      </c>
      <c r="G5435">
        <v>80.56</v>
      </c>
      <c r="H5435">
        <v>38.079000000000001</v>
      </c>
      <c r="I5435">
        <v>27100.579000000002</v>
      </c>
      <c r="J5435">
        <v>11052329</v>
      </c>
      <c r="K5435">
        <v>74.271000000000001</v>
      </c>
      <c r="L5435">
        <v>32.665999999999997</v>
      </c>
      <c r="M5435">
        <v>24984.877</v>
      </c>
      <c r="N5435">
        <v>10189490</v>
      </c>
      <c r="O5435">
        <v>35.164999999999999</v>
      </c>
      <c r="P5435">
        <v>40.25</v>
      </c>
      <c r="Q5435">
        <v>11829.594999999999</v>
      </c>
      <c r="R5435">
        <v>4824420</v>
      </c>
      <c r="S5435">
        <v>0.14099999999999999</v>
      </c>
      <c r="T5435">
        <v>6</v>
      </c>
      <c r="U5435">
        <v>47.52</v>
      </c>
      <c r="V5435">
        <v>19380</v>
      </c>
      <c r="W5435">
        <v>76</v>
      </c>
      <c r="X5435">
        <f t="shared" si="182"/>
        <v>11888.959499999999</v>
      </c>
      <c r="Y5435">
        <f t="shared" si="183"/>
        <v>63.987000000000009</v>
      </c>
    </row>
    <row r="5436" spans="1:25" x14ac:dyDescent="0.2">
      <c r="A5436" t="s">
        <v>10574</v>
      </c>
      <c r="B5436" t="s">
        <v>1430</v>
      </c>
      <c r="C5436">
        <v>11</v>
      </c>
      <c r="D5436">
        <v>13</v>
      </c>
      <c r="E5436" t="s">
        <v>5729</v>
      </c>
      <c r="F5436">
        <v>389.60500000000002</v>
      </c>
      <c r="G5436">
        <v>80.385000000000005</v>
      </c>
      <c r="H5436">
        <v>40.762</v>
      </c>
      <c r="I5436">
        <v>31318.204000000002</v>
      </c>
      <c r="J5436">
        <v>12772387</v>
      </c>
      <c r="K5436">
        <v>69.224999999999994</v>
      </c>
      <c r="L5436">
        <v>29.677</v>
      </c>
      <c r="M5436">
        <v>26970.502</v>
      </c>
      <c r="N5436">
        <v>10999280</v>
      </c>
      <c r="O5436">
        <v>46.871000000000002</v>
      </c>
      <c r="P5436">
        <v>45.732999999999997</v>
      </c>
      <c r="Q5436">
        <v>18261.132000000001</v>
      </c>
      <c r="R5436">
        <v>7447370</v>
      </c>
      <c r="S5436">
        <v>7.6999999999999999E-2</v>
      </c>
      <c r="T5436">
        <v>4.431</v>
      </c>
      <c r="U5436">
        <v>30.013000000000002</v>
      </c>
      <c r="V5436">
        <v>12240</v>
      </c>
      <c r="W5436">
        <v>48</v>
      </c>
      <c r="X5436">
        <f t="shared" si="182"/>
        <v>18963.650200000004</v>
      </c>
      <c r="Y5436">
        <f t="shared" si="183"/>
        <v>33.187000000000005</v>
      </c>
    </row>
    <row r="5437" spans="1:25" x14ac:dyDescent="0.2">
      <c r="A5437" t="s">
        <v>10574</v>
      </c>
      <c r="B5437" t="s">
        <v>1430</v>
      </c>
      <c r="C5437">
        <v>11</v>
      </c>
      <c r="D5437">
        <v>14</v>
      </c>
      <c r="E5437" t="s">
        <v>5730</v>
      </c>
      <c r="F5437">
        <v>318.27999999999997</v>
      </c>
      <c r="G5437">
        <v>69.918000000000006</v>
      </c>
      <c r="H5437">
        <v>34.738</v>
      </c>
      <c r="I5437">
        <v>22253.472000000002</v>
      </c>
      <c r="J5437">
        <v>9075551</v>
      </c>
      <c r="K5437">
        <v>78.524000000000001</v>
      </c>
      <c r="L5437">
        <v>44.509</v>
      </c>
      <c r="M5437">
        <v>24992.569</v>
      </c>
      <c r="N5437">
        <v>10192627</v>
      </c>
      <c r="O5437">
        <v>16.843</v>
      </c>
      <c r="P5437">
        <v>30.398</v>
      </c>
      <c r="Q5437">
        <v>5360.6840000000002</v>
      </c>
      <c r="R5437">
        <v>2186228</v>
      </c>
      <c r="S5437">
        <v>0.14699999999999999</v>
      </c>
      <c r="T5437">
        <v>6.1280000000000001</v>
      </c>
      <c r="U5437">
        <v>46.895000000000003</v>
      </c>
      <c r="V5437">
        <v>19125</v>
      </c>
      <c r="W5437">
        <v>75</v>
      </c>
      <c r="X5437">
        <f t="shared" si="182"/>
        <v>4773.157400000001</v>
      </c>
      <c r="Y5437">
        <f t="shared" si="183"/>
        <v>62.887000000000008</v>
      </c>
    </row>
    <row r="5438" spans="1:25" x14ac:dyDescent="0.2">
      <c r="A5438" t="s">
        <v>10574</v>
      </c>
      <c r="B5438" t="s">
        <v>1430</v>
      </c>
      <c r="C5438">
        <v>11</v>
      </c>
      <c r="D5438">
        <v>15</v>
      </c>
      <c r="E5438" t="s">
        <v>5731</v>
      </c>
      <c r="F5438">
        <v>286.55599999999998</v>
      </c>
      <c r="G5438">
        <v>75.132999999999996</v>
      </c>
      <c r="H5438">
        <v>35.44</v>
      </c>
      <c r="I5438">
        <v>21529.749</v>
      </c>
      <c r="J5438">
        <v>8780398</v>
      </c>
      <c r="K5438">
        <v>65.78</v>
      </c>
      <c r="L5438">
        <v>37.893999999999998</v>
      </c>
      <c r="M5438">
        <v>18849.738000000001</v>
      </c>
      <c r="N5438">
        <v>7687419</v>
      </c>
      <c r="O5438">
        <v>17.113</v>
      </c>
      <c r="P5438">
        <v>29.725000000000001</v>
      </c>
      <c r="Q5438">
        <v>4903.7049999999999</v>
      </c>
      <c r="R5438">
        <v>1999860</v>
      </c>
      <c r="S5438">
        <v>0.155</v>
      </c>
      <c r="T5438">
        <v>6.2830000000000004</v>
      </c>
      <c r="U5438">
        <v>44.393999999999998</v>
      </c>
      <c r="V5438">
        <v>18105</v>
      </c>
      <c r="W5438">
        <v>71</v>
      </c>
      <c r="X5438">
        <f t="shared" si="182"/>
        <v>4270.4805000000006</v>
      </c>
      <c r="Y5438">
        <f t="shared" si="183"/>
        <v>58.487000000000009</v>
      </c>
    </row>
    <row r="5439" spans="1:25" x14ac:dyDescent="0.2">
      <c r="A5439" t="s">
        <v>10574</v>
      </c>
      <c r="B5439" t="s">
        <v>1430</v>
      </c>
      <c r="C5439">
        <v>11</v>
      </c>
      <c r="D5439">
        <v>16</v>
      </c>
      <c r="E5439" t="s">
        <v>5732</v>
      </c>
      <c r="F5439">
        <v>374.56900000000002</v>
      </c>
      <c r="G5439">
        <v>71.762</v>
      </c>
      <c r="H5439">
        <v>34.351999999999997</v>
      </c>
      <c r="I5439">
        <v>26879.9</v>
      </c>
      <c r="J5439">
        <v>10962330</v>
      </c>
      <c r="K5439">
        <v>80.331000000000003</v>
      </c>
      <c r="L5439">
        <v>31.323</v>
      </c>
      <c r="M5439">
        <v>30089.334999999999</v>
      </c>
      <c r="N5439">
        <v>12271222</v>
      </c>
      <c r="O5439">
        <v>54.115000000000002</v>
      </c>
      <c r="P5439">
        <v>48.851999999999997</v>
      </c>
      <c r="Q5439">
        <v>20269.774000000001</v>
      </c>
      <c r="R5439">
        <v>8266547</v>
      </c>
      <c r="S5439">
        <v>6.8000000000000005E-2</v>
      </c>
      <c r="T5439">
        <v>4.1769999999999996</v>
      </c>
      <c r="U5439">
        <v>25.635999999999999</v>
      </c>
      <c r="V5439">
        <v>10455</v>
      </c>
      <c r="W5439">
        <v>41</v>
      </c>
      <c r="X5439">
        <f t="shared" si="182"/>
        <v>21173.156400000003</v>
      </c>
      <c r="Y5439">
        <f t="shared" si="183"/>
        <v>25.487000000000005</v>
      </c>
    </row>
    <row r="5440" spans="1:25" x14ac:dyDescent="0.2">
      <c r="A5440" t="s">
        <v>10574</v>
      </c>
      <c r="B5440" t="s">
        <v>1430</v>
      </c>
      <c r="C5440">
        <v>11</v>
      </c>
      <c r="D5440">
        <v>17</v>
      </c>
      <c r="E5440" t="s">
        <v>5733</v>
      </c>
      <c r="F5440">
        <v>253.33799999999999</v>
      </c>
      <c r="G5440">
        <v>74.12</v>
      </c>
      <c r="H5440">
        <v>37.530999999999999</v>
      </c>
      <c r="I5440">
        <v>18777.401000000002</v>
      </c>
      <c r="J5440">
        <v>7657918</v>
      </c>
      <c r="K5440">
        <v>74.191000000000003</v>
      </c>
      <c r="L5440">
        <v>43.311999999999998</v>
      </c>
      <c r="M5440">
        <v>18795.511999999999</v>
      </c>
      <c r="N5440">
        <v>7665304</v>
      </c>
      <c r="O5440">
        <v>13.885999999999999</v>
      </c>
      <c r="P5440">
        <v>23.73</v>
      </c>
      <c r="Q5440">
        <v>3517.9659999999999</v>
      </c>
      <c r="R5440">
        <v>1434719</v>
      </c>
      <c r="S5440">
        <v>0.183</v>
      </c>
      <c r="T5440">
        <v>6.8220000000000001</v>
      </c>
      <c r="U5440">
        <v>46.27</v>
      </c>
      <c r="V5440">
        <v>18870</v>
      </c>
      <c r="W5440">
        <v>74</v>
      </c>
      <c r="X5440">
        <f t="shared" si="182"/>
        <v>2746.1675999999998</v>
      </c>
      <c r="Y5440">
        <f t="shared" si="183"/>
        <v>61.787000000000006</v>
      </c>
    </row>
    <row r="5441" spans="1:25" x14ac:dyDescent="0.2">
      <c r="A5441" t="s">
        <v>10574</v>
      </c>
      <c r="B5441" t="s">
        <v>1430</v>
      </c>
      <c r="C5441">
        <v>11</v>
      </c>
      <c r="D5441">
        <v>18</v>
      </c>
      <c r="E5441" t="s">
        <v>5734</v>
      </c>
      <c r="F5441">
        <v>363.43400000000003</v>
      </c>
      <c r="G5441">
        <v>76.787999999999997</v>
      </c>
      <c r="H5441">
        <v>35.914000000000001</v>
      </c>
      <c r="I5441">
        <v>27907.237000000001</v>
      </c>
      <c r="J5441">
        <v>11381305</v>
      </c>
      <c r="K5441">
        <v>39.948999999999998</v>
      </c>
      <c r="L5441">
        <v>21.137</v>
      </c>
      <c r="M5441">
        <v>14518.906999999999</v>
      </c>
      <c r="N5441">
        <v>5921192</v>
      </c>
      <c r="O5441">
        <v>37.662999999999997</v>
      </c>
      <c r="P5441">
        <v>43.697000000000003</v>
      </c>
      <c r="Q5441">
        <v>13687.888999999999</v>
      </c>
      <c r="R5441">
        <v>5582281</v>
      </c>
      <c r="S5441">
        <v>0.153</v>
      </c>
      <c r="T5441">
        <v>6.2469999999999999</v>
      </c>
      <c r="U5441">
        <v>55.649000000000001</v>
      </c>
      <c r="V5441">
        <v>22695</v>
      </c>
      <c r="W5441">
        <v>89</v>
      </c>
      <c r="X5441">
        <f t="shared" si="182"/>
        <v>13933.082899999999</v>
      </c>
      <c r="Y5441">
        <f t="shared" si="183"/>
        <v>78.287000000000006</v>
      </c>
    </row>
    <row r="5442" spans="1:25" x14ac:dyDescent="0.2">
      <c r="A5442" t="s">
        <v>10574</v>
      </c>
      <c r="B5442" t="s">
        <v>1430</v>
      </c>
      <c r="C5442">
        <v>11</v>
      </c>
      <c r="D5442">
        <v>19</v>
      </c>
      <c r="E5442" t="s">
        <v>5735</v>
      </c>
      <c r="F5442">
        <v>324.36099999999999</v>
      </c>
      <c r="G5442">
        <v>76.528999999999996</v>
      </c>
      <c r="H5442">
        <v>39.308</v>
      </c>
      <c r="I5442">
        <v>24823.017</v>
      </c>
      <c r="J5442">
        <v>10123479</v>
      </c>
      <c r="K5442">
        <v>63.145000000000003</v>
      </c>
      <c r="L5442">
        <v>26.683</v>
      </c>
      <c r="M5442">
        <v>20481.769</v>
      </c>
      <c r="N5442">
        <v>8353004</v>
      </c>
      <c r="O5442">
        <v>50.546999999999997</v>
      </c>
      <c r="P5442">
        <v>51.984999999999999</v>
      </c>
      <c r="Q5442">
        <v>16395.36</v>
      </c>
      <c r="R5442">
        <v>6686459</v>
      </c>
      <c r="S5442">
        <v>0.127</v>
      </c>
      <c r="T5442">
        <v>5.694</v>
      </c>
      <c r="U5442">
        <v>41.268000000000001</v>
      </c>
      <c r="V5442">
        <v>16830</v>
      </c>
      <c r="W5442">
        <v>66</v>
      </c>
      <c r="X5442">
        <f t="shared" si="182"/>
        <v>16911.300999999999</v>
      </c>
      <c r="Y5442">
        <f t="shared" si="183"/>
        <v>52.987000000000009</v>
      </c>
    </row>
    <row r="5443" spans="1:25" x14ac:dyDescent="0.2">
      <c r="A5443" t="s">
        <v>10574</v>
      </c>
      <c r="B5443" t="s">
        <v>1430</v>
      </c>
      <c r="C5443">
        <v>11</v>
      </c>
      <c r="D5443">
        <v>20</v>
      </c>
      <c r="E5443" t="s">
        <v>5736</v>
      </c>
      <c r="F5443">
        <v>117.685</v>
      </c>
      <c r="G5443">
        <v>59.018999999999998</v>
      </c>
      <c r="H5443">
        <v>30.553000000000001</v>
      </c>
      <c r="I5443">
        <v>6945.6459999999997</v>
      </c>
      <c r="J5443">
        <v>2832617</v>
      </c>
      <c r="K5443">
        <v>5.266</v>
      </c>
      <c r="L5443">
        <v>3.2930000000000001</v>
      </c>
      <c r="M5443">
        <v>619.70299999999997</v>
      </c>
      <c r="N5443">
        <v>252731</v>
      </c>
      <c r="O5443">
        <v>5.4089999999999998</v>
      </c>
      <c r="P5443">
        <v>11.333</v>
      </c>
      <c r="Q5443">
        <v>636.577</v>
      </c>
      <c r="R5443">
        <v>259613</v>
      </c>
      <c r="S5443">
        <v>8.5000000000000006E-2</v>
      </c>
      <c r="T5443">
        <v>4.6550000000000002</v>
      </c>
      <c r="U5443">
        <v>10.004</v>
      </c>
      <c r="V5443">
        <v>4080</v>
      </c>
      <c r="W5443">
        <v>16</v>
      </c>
      <c r="X5443">
        <f t="shared" si="182"/>
        <v>0</v>
      </c>
      <c r="Y5443">
        <f t="shared" si="183"/>
        <v>0</v>
      </c>
    </row>
    <row r="5444" spans="1:25" x14ac:dyDescent="0.2">
      <c r="A5444" t="s">
        <v>10574</v>
      </c>
      <c r="B5444" t="s">
        <v>1430</v>
      </c>
      <c r="C5444">
        <v>11</v>
      </c>
      <c r="D5444">
        <v>21</v>
      </c>
      <c r="E5444" t="s">
        <v>5737</v>
      </c>
      <c r="F5444">
        <v>339.29399999999998</v>
      </c>
      <c r="G5444">
        <v>63.44</v>
      </c>
      <c r="H5444">
        <v>33.850999999999999</v>
      </c>
      <c r="I5444">
        <v>21524.894</v>
      </c>
      <c r="J5444">
        <v>8778418</v>
      </c>
      <c r="K5444">
        <v>62.079000000000001</v>
      </c>
      <c r="L5444">
        <v>24.164999999999999</v>
      </c>
      <c r="M5444">
        <v>21062.987000000001</v>
      </c>
      <c r="N5444">
        <v>8590040</v>
      </c>
      <c r="O5444">
        <v>26.765999999999998</v>
      </c>
      <c r="P5444">
        <v>37.920999999999999</v>
      </c>
      <c r="Q5444">
        <v>9081.5849999999991</v>
      </c>
      <c r="R5444">
        <v>3703709</v>
      </c>
      <c r="S5444">
        <v>0.17100000000000001</v>
      </c>
      <c r="T5444">
        <v>6.609</v>
      </c>
      <c r="U5444">
        <v>58.15</v>
      </c>
      <c r="V5444">
        <v>23715</v>
      </c>
      <c r="W5444">
        <v>93</v>
      </c>
      <c r="X5444">
        <f t="shared" si="182"/>
        <v>8866.1484999999993</v>
      </c>
      <c r="Y5444">
        <f t="shared" si="183"/>
        <v>82.687000000000012</v>
      </c>
    </row>
    <row r="5445" spans="1:25" x14ac:dyDescent="0.2">
      <c r="A5445" t="s">
        <v>10574</v>
      </c>
      <c r="B5445" t="s">
        <v>1430</v>
      </c>
      <c r="C5445">
        <v>11</v>
      </c>
      <c r="D5445">
        <v>22</v>
      </c>
      <c r="E5445" t="s">
        <v>5738</v>
      </c>
      <c r="F5445">
        <v>107.997</v>
      </c>
      <c r="G5445">
        <v>64.003</v>
      </c>
      <c r="H5445">
        <v>33.530999999999999</v>
      </c>
      <c r="I5445">
        <v>6912.1220000000003</v>
      </c>
      <c r="J5445">
        <v>2818945</v>
      </c>
      <c r="K5445">
        <v>5.4119999999999999</v>
      </c>
      <c r="L5445">
        <v>3.2149999999999999</v>
      </c>
      <c r="M5445">
        <v>584.51400000000001</v>
      </c>
      <c r="N5445">
        <v>238380</v>
      </c>
      <c r="O5445">
        <v>5.8410000000000002</v>
      </c>
      <c r="P5445">
        <v>13.917</v>
      </c>
      <c r="Q5445">
        <v>630.84199999999998</v>
      </c>
      <c r="R5445">
        <v>257274</v>
      </c>
      <c r="S5445">
        <v>7.4999999999999997E-2</v>
      </c>
      <c r="T5445">
        <v>4.38</v>
      </c>
      <c r="U5445">
        <v>8.1280000000000001</v>
      </c>
      <c r="V5445">
        <v>3315</v>
      </c>
      <c r="W5445">
        <v>13</v>
      </c>
      <c r="X5445">
        <f t="shared" si="182"/>
        <v>0</v>
      </c>
      <c r="Y5445">
        <f t="shared" si="183"/>
        <v>0</v>
      </c>
    </row>
    <row r="5446" spans="1:25" x14ac:dyDescent="0.2">
      <c r="A5446" t="s">
        <v>10574</v>
      </c>
      <c r="B5446" t="s">
        <v>1430</v>
      </c>
      <c r="C5446">
        <v>12</v>
      </c>
      <c r="D5446">
        <v>1</v>
      </c>
      <c r="E5446" t="s">
        <v>2522</v>
      </c>
      <c r="F5446">
        <v>331.327</v>
      </c>
      <c r="G5446">
        <v>93.075000000000003</v>
      </c>
      <c r="H5446">
        <v>44.277000000000001</v>
      </c>
      <c r="I5446">
        <v>30838.222000000002</v>
      </c>
      <c r="J5446">
        <v>12576638</v>
      </c>
      <c r="K5446">
        <v>53.402999999999999</v>
      </c>
      <c r="L5446">
        <v>24.864000000000001</v>
      </c>
      <c r="M5446">
        <v>17693.993999999999</v>
      </c>
      <c r="N5446">
        <v>7216076</v>
      </c>
      <c r="O5446">
        <v>36.262999999999998</v>
      </c>
      <c r="P5446">
        <v>41.767000000000003</v>
      </c>
      <c r="Q5446">
        <v>12015.079</v>
      </c>
      <c r="R5446">
        <v>4900065</v>
      </c>
      <c r="S5446">
        <v>0.157</v>
      </c>
      <c r="T5446">
        <v>6.3179999999999996</v>
      </c>
      <c r="U5446">
        <v>51.896999999999998</v>
      </c>
      <c r="V5446">
        <v>21165</v>
      </c>
      <c r="W5446">
        <v>83</v>
      </c>
      <c r="X5446">
        <f t="shared" si="182"/>
        <v>12092.991899999999</v>
      </c>
      <c r="Y5446">
        <f t="shared" si="183"/>
        <v>71.687000000000012</v>
      </c>
    </row>
    <row r="5447" spans="1:25" x14ac:dyDescent="0.2">
      <c r="A5447" t="s">
        <v>10574</v>
      </c>
      <c r="B5447" t="s">
        <v>1430</v>
      </c>
      <c r="C5447">
        <v>12</v>
      </c>
      <c r="D5447">
        <v>2</v>
      </c>
      <c r="E5447" t="s">
        <v>5245</v>
      </c>
      <c r="F5447">
        <v>246.37</v>
      </c>
      <c r="G5447">
        <v>82.81</v>
      </c>
      <c r="H5447">
        <v>39.756999999999998</v>
      </c>
      <c r="I5447">
        <v>20401.925999999999</v>
      </c>
      <c r="J5447">
        <v>8320442</v>
      </c>
      <c r="K5447">
        <v>58.600999999999999</v>
      </c>
      <c r="L5447">
        <v>30.042000000000002</v>
      </c>
      <c r="M5447">
        <v>14437.392</v>
      </c>
      <c r="N5447">
        <v>5887948</v>
      </c>
      <c r="O5447">
        <v>13.648999999999999</v>
      </c>
      <c r="P5447">
        <v>22.306000000000001</v>
      </c>
      <c r="Q5447">
        <v>3362.6149999999998</v>
      </c>
      <c r="R5447">
        <v>1371363</v>
      </c>
      <c r="S5447">
        <v>0.155</v>
      </c>
      <c r="T5447">
        <v>6.2809999999999997</v>
      </c>
      <c r="U5447">
        <v>38.140999999999998</v>
      </c>
      <c r="V5447">
        <v>15555</v>
      </c>
      <c r="W5447">
        <v>61</v>
      </c>
      <c r="X5447">
        <f t="shared" si="182"/>
        <v>2575.2815000000001</v>
      </c>
      <c r="Y5447">
        <f t="shared" si="183"/>
        <v>47.487000000000009</v>
      </c>
    </row>
    <row r="5448" spans="1:25" x14ac:dyDescent="0.2">
      <c r="A5448" t="s">
        <v>10574</v>
      </c>
      <c r="B5448" t="s">
        <v>1430</v>
      </c>
      <c r="C5448">
        <v>12</v>
      </c>
      <c r="D5448">
        <v>3</v>
      </c>
      <c r="E5448" t="s">
        <v>5739</v>
      </c>
      <c r="F5448">
        <v>269.262</v>
      </c>
      <c r="G5448">
        <v>83.625</v>
      </c>
      <c r="H5448">
        <v>41.707000000000001</v>
      </c>
      <c r="I5448">
        <v>22517.044999999998</v>
      </c>
      <c r="J5448">
        <v>9183043</v>
      </c>
      <c r="K5448">
        <v>55.853000000000002</v>
      </c>
      <c r="L5448">
        <v>28.88</v>
      </c>
      <c r="M5448">
        <v>15038.971</v>
      </c>
      <c r="N5448">
        <v>6133288</v>
      </c>
      <c r="O5448">
        <v>8.8070000000000004</v>
      </c>
      <c r="P5448">
        <v>16.047000000000001</v>
      </c>
      <c r="Q5448">
        <v>2371.4189999999999</v>
      </c>
      <c r="R5448">
        <v>967127</v>
      </c>
      <c r="S5448">
        <v>0.13700000000000001</v>
      </c>
      <c r="T5448">
        <v>5.9089999999999998</v>
      </c>
      <c r="U5448">
        <v>36.890999999999998</v>
      </c>
      <c r="V5448">
        <v>15045</v>
      </c>
      <c r="W5448">
        <v>59</v>
      </c>
      <c r="X5448">
        <f t="shared" si="182"/>
        <v>1484.9658999999999</v>
      </c>
      <c r="Y5448">
        <f t="shared" si="183"/>
        <v>45.287000000000006</v>
      </c>
    </row>
    <row r="5449" spans="1:25" x14ac:dyDescent="0.2">
      <c r="A5449" t="s">
        <v>10574</v>
      </c>
      <c r="B5449" t="s">
        <v>1430</v>
      </c>
      <c r="C5449">
        <v>12</v>
      </c>
      <c r="D5449">
        <v>4</v>
      </c>
      <c r="E5449" t="s">
        <v>5520</v>
      </c>
      <c r="F5449">
        <v>266.27300000000002</v>
      </c>
      <c r="G5449">
        <v>97.757999999999996</v>
      </c>
      <c r="H5449">
        <v>44.82</v>
      </c>
      <c r="I5449">
        <v>26030.398000000001</v>
      </c>
      <c r="J5449">
        <v>10615881</v>
      </c>
      <c r="K5449">
        <v>45.576999999999998</v>
      </c>
      <c r="L5449">
        <v>17.59</v>
      </c>
      <c r="M5449">
        <v>12135.919</v>
      </c>
      <c r="N5449">
        <v>4949347</v>
      </c>
      <c r="O5449">
        <v>45.165999999999997</v>
      </c>
      <c r="P5449">
        <v>47.404000000000003</v>
      </c>
      <c r="Q5449">
        <v>12026.517</v>
      </c>
      <c r="R5449">
        <v>4904730</v>
      </c>
      <c r="S5449">
        <v>0.113</v>
      </c>
      <c r="T5449">
        <v>5.36</v>
      </c>
      <c r="U5449">
        <v>30.013000000000002</v>
      </c>
      <c r="V5449">
        <v>12240</v>
      </c>
      <c r="W5449">
        <v>48</v>
      </c>
      <c r="X5449">
        <f t="shared" si="182"/>
        <v>12105.573700000001</v>
      </c>
      <c r="Y5449">
        <f t="shared" si="183"/>
        <v>33.187000000000005</v>
      </c>
    </row>
    <row r="5450" spans="1:25" x14ac:dyDescent="0.2">
      <c r="A5450" t="s">
        <v>10574</v>
      </c>
      <c r="B5450" t="s">
        <v>1430</v>
      </c>
      <c r="C5450">
        <v>12</v>
      </c>
      <c r="D5450">
        <v>5</v>
      </c>
      <c r="E5450" t="s">
        <v>5740</v>
      </c>
      <c r="F5450">
        <v>309.51900000000001</v>
      </c>
      <c r="G5450">
        <v>86.168000000000006</v>
      </c>
      <c r="H5450">
        <v>42.447000000000003</v>
      </c>
      <c r="I5450">
        <v>26670.588</v>
      </c>
      <c r="J5450">
        <v>10876967</v>
      </c>
      <c r="K5450">
        <v>69.941000000000003</v>
      </c>
      <c r="L5450">
        <v>32.405000000000001</v>
      </c>
      <c r="M5450">
        <v>21647.969000000001</v>
      </c>
      <c r="N5450">
        <v>8828611</v>
      </c>
      <c r="O5450">
        <v>19.481000000000002</v>
      </c>
      <c r="P5450">
        <v>31.117000000000001</v>
      </c>
      <c r="Q5450">
        <v>6029.7560000000003</v>
      </c>
      <c r="R5450">
        <v>2459093</v>
      </c>
      <c r="S5450">
        <v>0.158</v>
      </c>
      <c r="T5450">
        <v>6.3369999999999997</v>
      </c>
      <c r="U5450">
        <v>48.771000000000001</v>
      </c>
      <c r="V5450">
        <v>19890</v>
      </c>
      <c r="W5450">
        <v>78</v>
      </c>
      <c r="X5450">
        <f t="shared" si="182"/>
        <v>5509.1366000000007</v>
      </c>
      <c r="Y5450">
        <f t="shared" si="183"/>
        <v>66.187000000000012</v>
      </c>
    </row>
    <row r="5451" spans="1:25" x14ac:dyDescent="0.2">
      <c r="A5451" t="s">
        <v>10574</v>
      </c>
      <c r="B5451" t="s">
        <v>1430</v>
      </c>
      <c r="C5451">
        <v>12</v>
      </c>
      <c r="D5451">
        <v>6</v>
      </c>
      <c r="E5451" t="s">
        <v>5741</v>
      </c>
      <c r="F5451">
        <v>292.23</v>
      </c>
      <c r="G5451">
        <v>93.593999999999994</v>
      </c>
      <c r="H5451">
        <v>45.953000000000003</v>
      </c>
      <c r="I5451">
        <v>27351.028999999999</v>
      </c>
      <c r="J5451">
        <v>11154469</v>
      </c>
      <c r="K5451">
        <v>96.132999999999996</v>
      </c>
      <c r="L5451">
        <v>43.344999999999999</v>
      </c>
      <c r="M5451">
        <v>28092.847000000002</v>
      </c>
      <c r="N5451">
        <v>11457002</v>
      </c>
      <c r="O5451">
        <v>21.597000000000001</v>
      </c>
      <c r="P5451">
        <v>31.931000000000001</v>
      </c>
      <c r="Q5451">
        <v>6311.1769999999997</v>
      </c>
      <c r="R5451">
        <v>2573864</v>
      </c>
      <c r="S5451">
        <v>0.14499999999999999</v>
      </c>
      <c r="T5451">
        <v>6.0890000000000004</v>
      </c>
      <c r="U5451">
        <v>42.518000000000001</v>
      </c>
      <c r="V5451">
        <v>17340</v>
      </c>
      <c r="W5451">
        <v>68</v>
      </c>
      <c r="X5451">
        <f t="shared" si="182"/>
        <v>5818.6997000000001</v>
      </c>
      <c r="Y5451">
        <f t="shared" si="183"/>
        <v>55.187000000000005</v>
      </c>
    </row>
    <row r="5452" spans="1:25" x14ac:dyDescent="0.2">
      <c r="A5452" t="s">
        <v>10574</v>
      </c>
      <c r="B5452" t="s">
        <v>1430</v>
      </c>
      <c r="C5452">
        <v>12</v>
      </c>
      <c r="D5452">
        <v>7</v>
      </c>
      <c r="E5452" t="s">
        <v>5742</v>
      </c>
      <c r="F5452">
        <v>104.307</v>
      </c>
      <c r="G5452">
        <v>78.399000000000001</v>
      </c>
      <c r="H5452">
        <v>40.795999999999999</v>
      </c>
      <c r="I5452">
        <v>8177.58</v>
      </c>
      <c r="J5452">
        <v>3335032</v>
      </c>
      <c r="K5452">
        <v>64.459000000000003</v>
      </c>
      <c r="L5452">
        <v>32.637999999999998</v>
      </c>
      <c r="M5452">
        <v>6723.5410000000002</v>
      </c>
      <c r="N5452">
        <v>2742037</v>
      </c>
      <c r="O5452">
        <v>9.2010000000000005</v>
      </c>
      <c r="P5452">
        <v>17.481000000000002</v>
      </c>
      <c r="Q5452">
        <v>959.68799999999999</v>
      </c>
      <c r="R5452">
        <v>391386</v>
      </c>
      <c r="S5452">
        <v>0.156</v>
      </c>
      <c r="T5452">
        <v>6.3019999999999996</v>
      </c>
      <c r="U5452">
        <v>16.257000000000001</v>
      </c>
      <c r="V5452">
        <v>6630</v>
      </c>
      <c r="W5452">
        <v>26</v>
      </c>
      <c r="X5452">
        <f t="shared" si="182"/>
        <v>0</v>
      </c>
      <c r="Y5452">
        <f t="shared" si="183"/>
        <v>8.9870000000000019</v>
      </c>
    </row>
    <row r="5453" spans="1:25" x14ac:dyDescent="0.2">
      <c r="A5453" t="s">
        <v>10574</v>
      </c>
      <c r="B5453" t="s">
        <v>1430</v>
      </c>
      <c r="C5453">
        <v>12</v>
      </c>
      <c r="D5453">
        <v>8</v>
      </c>
      <c r="E5453" t="s">
        <v>5743</v>
      </c>
      <c r="F5453">
        <v>286.83999999999997</v>
      </c>
      <c r="G5453">
        <v>90.399000000000001</v>
      </c>
      <c r="H5453">
        <v>42.524000000000001</v>
      </c>
      <c r="I5453">
        <v>25930.011999999999</v>
      </c>
      <c r="J5453">
        <v>10574941</v>
      </c>
      <c r="K5453">
        <v>89.575999999999993</v>
      </c>
      <c r="L5453">
        <v>40.414999999999999</v>
      </c>
      <c r="M5453">
        <v>25694.085999999999</v>
      </c>
      <c r="N5453">
        <v>10478724</v>
      </c>
      <c r="O5453">
        <v>19.745999999999999</v>
      </c>
      <c r="P5453">
        <v>29.405999999999999</v>
      </c>
      <c r="Q5453">
        <v>5663.9089999999997</v>
      </c>
      <c r="R5453">
        <v>2309891</v>
      </c>
      <c r="S5453">
        <v>0.155</v>
      </c>
      <c r="T5453">
        <v>6.28</v>
      </c>
      <c r="U5453">
        <v>44.393999999999998</v>
      </c>
      <c r="V5453">
        <v>18105</v>
      </c>
      <c r="W5453">
        <v>71</v>
      </c>
      <c r="X5453">
        <f t="shared" si="182"/>
        <v>5106.7049000000006</v>
      </c>
      <c r="Y5453">
        <f t="shared" si="183"/>
        <v>58.487000000000009</v>
      </c>
    </row>
    <row r="5454" spans="1:25" x14ac:dyDescent="0.2">
      <c r="A5454" t="s">
        <v>10574</v>
      </c>
      <c r="B5454" t="s">
        <v>1430</v>
      </c>
      <c r="C5454">
        <v>12</v>
      </c>
      <c r="D5454">
        <v>9</v>
      </c>
      <c r="E5454" t="s">
        <v>5744</v>
      </c>
      <c r="F5454">
        <v>310.762</v>
      </c>
      <c r="G5454">
        <v>109.709</v>
      </c>
      <c r="H5454">
        <v>49.225000000000001</v>
      </c>
      <c r="I5454">
        <v>34093.468000000001</v>
      </c>
      <c r="J5454">
        <v>13904213</v>
      </c>
      <c r="K5454">
        <v>39.965000000000003</v>
      </c>
      <c r="L5454">
        <v>20.54</v>
      </c>
      <c r="M5454">
        <v>12419.655000000001</v>
      </c>
      <c r="N5454">
        <v>5065062</v>
      </c>
      <c r="O5454">
        <v>33.698999999999998</v>
      </c>
      <c r="P5454">
        <v>38.106000000000002</v>
      </c>
      <c r="Q5454">
        <v>10472.321</v>
      </c>
      <c r="R5454">
        <v>4270888</v>
      </c>
      <c r="S5454">
        <v>0.121</v>
      </c>
      <c r="T5454">
        <v>5.5469999999999997</v>
      </c>
      <c r="U5454">
        <v>37.515999999999998</v>
      </c>
      <c r="V5454">
        <v>15300</v>
      </c>
      <c r="W5454">
        <v>60</v>
      </c>
      <c r="X5454">
        <f t="shared" si="182"/>
        <v>10395.9581</v>
      </c>
      <c r="Y5454">
        <f t="shared" si="183"/>
        <v>46.387000000000008</v>
      </c>
    </row>
    <row r="5455" spans="1:25" x14ac:dyDescent="0.2">
      <c r="A5455" t="s">
        <v>10574</v>
      </c>
      <c r="B5455" t="s">
        <v>1430</v>
      </c>
      <c r="C5455">
        <v>12</v>
      </c>
      <c r="D5455">
        <v>10</v>
      </c>
      <c r="E5455" t="s">
        <v>5745</v>
      </c>
      <c r="F5455">
        <v>165.26900000000001</v>
      </c>
      <c r="G5455">
        <v>87.73</v>
      </c>
      <c r="H5455">
        <v>39.518999999999998</v>
      </c>
      <c r="I5455">
        <v>14499.087</v>
      </c>
      <c r="J5455">
        <v>5913109</v>
      </c>
      <c r="K5455">
        <v>65.974000000000004</v>
      </c>
      <c r="L5455">
        <v>33.923000000000002</v>
      </c>
      <c r="M5455">
        <v>10903.47</v>
      </c>
      <c r="N5455">
        <v>4446722</v>
      </c>
      <c r="O5455">
        <v>8.7680000000000007</v>
      </c>
      <c r="P5455">
        <v>17.698</v>
      </c>
      <c r="Q5455">
        <v>1449.0650000000001</v>
      </c>
      <c r="R5455">
        <v>590967</v>
      </c>
      <c r="S5455">
        <v>0.11700000000000001</v>
      </c>
      <c r="T5455">
        <v>5.468</v>
      </c>
      <c r="U5455">
        <v>19.382999999999999</v>
      </c>
      <c r="V5455">
        <v>7905</v>
      </c>
      <c r="W5455">
        <v>31</v>
      </c>
      <c r="X5455">
        <f t="shared" si="182"/>
        <v>470.37650000000002</v>
      </c>
      <c r="Y5455">
        <f t="shared" si="183"/>
        <v>14.487000000000004</v>
      </c>
    </row>
    <row r="5456" spans="1:25" x14ac:dyDescent="0.2">
      <c r="A5456" t="s">
        <v>10574</v>
      </c>
      <c r="B5456" t="s">
        <v>1430</v>
      </c>
      <c r="C5456">
        <v>12</v>
      </c>
      <c r="D5456">
        <v>11</v>
      </c>
      <c r="E5456" t="s">
        <v>5746</v>
      </c>
      <c r="F5456">
        <v>248.20400000000001</v>
      </c>
      <c r="G5456">
        <v>91.409000000000006</v>
      </c>
      <c r="H5456">
        <v>44.165999999999997</v>
      </c>
      <c r="I5456">
        <v>22687.99</v>
      </c>
      <c r="J5456">
        <v>9252759</v>
      </c>
      <c r="K5456">
        <v>57.649000000000001</v>
      </c>
      <c r="L5456">
        <v>27.335000000000001</v>
      </c>
      <c r="M5456">
        <v>14308.579</v>
      </c>
      <c r="N5456">
        <v>5835415</v>
      </c>
      <c r="O5456">
        <v>13.426</v>
      </c>
      <c r="P5456">
        <v>22.701000000000001</v>
      </c>
      <c r="Q5456">
        <v>3332.3130000000001</v>
      </c>
      <c r="R5456">
        <v>1359005</v>
      </c>
      <c r="S5456">
        <v>0.17399999999999999</v>
      </c>
      <c r="T5456">
        <v>6.6550000000000002</v>
      </c>
      <c r="U5456">
        <v>43.143000000000001</v>
      </c>
      <c r="V5456">
        <v>17595</v>
      </c>
      <c r="W5456">
        <v>69</v>
      </c>
      <c r="X5456">
        <f t="shared" si="182"/>
        <v>2541.9493000000007</v>
      </c>
      <c r="Y5456">
        <f t="shared" si="183"/>
        <v>56.287000000000006</v>
      </c>
    </row>
    <row r="5457" spans="1:25" x14ac:dyDescent="0.2">
      <c r="A5457" t="s">
        <v>10574</v>
      </c>
      <c r="B5457" t="s">
        <v>1430</v>
      </c>
      <c r="C5457">
        <v>12</v>
      </c>
      <c r="D5457">
        <v>12</v>
      </c>
      <c r="E5457" t="s">
        <v>5747</v>
      </c>
      <c r="F5457">
        <v>281.38</v>
      </c>
      <c r="G5457">
        <v>76.634</v>
      </c>
      <c r="H5457">
        <v>38.456000000000003</v>
      </c>
      <c r="I5457">
        <v>21563.291000000001</v>
      </c>
      <c r="J5457">
        <v>8794077</v>
      </c>
      <c r="K5457">
        <v>15.461</v>
      </c>
      <c r="L5457">
        <v>8.8800000000000008</v>
      </c>
      <c r="M5457">
        <v>4350.4179999999997</v>
      </c>
      <c r="N5457">
        <v>1774215</v>
      </c>
      <c r="O5457">
        <v>8.9380000000000006</v>
      </c>
      <c r="P5457">
        <v>17.033999999999999</v>
      </c>
      <c r="Q5457">
        <v>2514.98</v>
      </c>
      <c r="R5457">
        <v>1025675</v>
      </c>
      <c r="S5457">
        <v>0.12</v>
      </c>
      <c r="T5457">
        <v>5.53</v>
      </c>
      <c r="U5457">
        <v>33.764000000000003</v>
      </c>
      <c r="V5457">
        <v>13770</v>
      </c>
      <c r="W5457">
        <v>54</v>
      </c>
      <c r="X5457">
        <f t="shared" si="182"/>
        <v>1642.883</v>
      </c>
      <c r="Y5457">
        <f t="shared" si="183"/>
        <v>39.787000000000006</v>
      </c>
    </row>
    <row r="5458" spans="1:25" x14ac:dyDescent="0.2">
      <c r="A5458" t="s">
        <v>10574</v>
      </c>
      <c r="B5458" t="s">
        <v>1430</v>
      </c>
      <c r="C5458">
        <v>12</v>
      </c>
      <c r="D5458">
        <v>13</v>
      </c>
      <c r="E5458" t="s">
        <v>5748</v>
      </c>
      <c r="F5458">
        <v>279.32</v>
      </c>
      <c r="G5458">
        <v>93.305000000000007</v>
      </c>
      <c r="H5458">
        <v>43.223999999999997</v>
      </c>
      <c r="I5458">
        <v>26061.828000000001</v>
      </c>
      <c r="J5458">
        <v>10628699</v>
      </c>
      <c r="K5458">
        <v>11.759</v>
      </c>
      <c r="L5458">
        <v>7.7279999999999998</v>
      </c>
      <c r="M5458">
        <v>3284.5210000000002</v>
      </c>
      <c r="N5458">
        <v>1339514</v>
      </c>
      <c r="O5458">
        <v>5.69</v>
      </c>
      <c r="P5458">
        <v>15.667</v>
      </c>
      <c r="Q5458">
        <v>1589.424</v>
      </c>
      <c r="R5458">
        <v>648209</v>
      </c>
      <c r="S5458">
        <v>6.7000000000000004E-2</v>
      </c>
      <c r="T5458">
        <v>4.1379999999999999</v>
      </c>
      <c r="U5458">
        <v>18.757999999999999</v>
      </c>
      <c r="V5458">
        <v>7650</v>
      </c>
      <c r="W5458">
        <v>30</v>
      </c>
      <c r="X5458">
        <f t="shared" si="182"/>
        <v>624.77139999999997</v>
      </c>
      <c r="Y5458">
        <f t="shared" si="183"/>
        <v>13.387000000000002</v>
      </c>
    </row>
    <row r="5459" spans="1:25" x14ac:dyDescent="0.2">
      <c r="A5459" t="s">
        <v>10574</v>
      </c>
      <c r="B5459" t="s">
        <v>1430</v>
      </c>
      <c r="C5459">
        <v>12</v>
      </c>
      <c r="D5459">
        <v>14</v>
      </c>
      <c r="E5459" t="s">
        <v>5749</v>
      </c>
      <c r="F5459">
        <v>255.006</v>
      </c>
      <c r="G5459">
        <v>93.76</v>
      </c>
      <c r="H5459">
        <v>46.954000000000001</v>
      </c>
      <c r="I5459">
        <v>23909.313999999998</v>
      </c>
      <c r="J5459">
        <v>9750847</v>
      </c>
      <c r="K5459">
        <v>6.8170000000000002</v>
      </c>
      <c r="L5459">
        <v>4.4400000000000004</v>
      </c>
      <c r="M5459">
        <v>1738.3920000000001</v>
      </c>
      <c r="N5459">
        <v>708962</v>
      </c>
      <c r="O5459">
        <v>5.1550000000000002</v>
      </c>
      <c r="P5459">
        <v>13.433999999999999</v>
      </c>
      <c r="Q5459">
        <v>1314.5820000000001</v>
      </c>
      <c r="R5459">
        <v>536121</v>
      </c>
      <c r="S5459">
        <v>4.9000000000000002E-2</v>
      </c>
      <c r="T5459">
        <v>3.536</v>
      </c>
      <c r="U5459">
        <v>12.505000000000001</v>
      </c>
      <c r="V5459">
        <v>5100</v>
      </c>
      <c r="W5459">
        <v>20</v>
      </c>
      <c r="X5459">
        <f t="shared" si="182"/>
        <v>322.44520000000011</v>
      </c>
      <c r="Y5459">
        <f t="shared" si="183"/>
        <v>2.3870000000000022</v>
      </c>
    </row>
    <row r="5460" spans="1:25" x14ac:dyDescent="0.2">
      <c r="A5460" t="s">
        <v>10574</v>
      </c>
      <c r="B5460" t="s">
        <v>1430</v>
      </c>
      <c r="C5460">
        <v>12</v>
      </c>
      <c r="D5460">
        <v>15</v>
      </c>
      <c r="E5460" t="s">
        <v>5750</v>
      </c>
      <c r="F5460">
        <v>285.88900000000001</v>
      </c>
      <c r="G5460">
        <v>92.275000000000006</v>
      </c>
      <c r="H5460">
        <v>48.045999999999999</v>
      </c>
      <c r="I5460">
        <v>26380.506000000001</v>
      </c>
      <c r="J5460">
        <v>10758664</v>
      </c>
      <c r="K5460">
        <v>45.212000000000003</v>
      </c>
      <c r="L5460">
        <v>33.340000000000003</v>
      </c>
      <c r="M5460">
        <v>12925.608</v>
      </c>
      <c r="N5460">
        <v>5271403</v>
      </c>
      <c r="O5460">
        <v>16.434999999999999</v>
      </c>
      <c r="P5460">
        <v>26.882000000000001</v>
      </c>
      <c r="Q5460">
        <v>4698.5150000000003</v>
      </c>
      <c r="R5460">
        <v>1916178</v>
      </c>
      <c r="S5460">
        <v>0.129</v>
      </c>
      <c r="T5460">
        <v>5.7350000000000003</v>
      </c>
      <c r="U5460">
        <v>36.890999999999998</v>
      </c>
      <c r="V5460">
        <v>15045</v>
      </c>
      <c r="W5460">
        <v>59</v>
      </c>
      <c r="X5460">
        <f t="shared" si="182"/>
        <v>4044.7715000000007</v>
      </c>
      <c r="Y5460">
        <f t="shared" si="183"/>
        <v>45.287000000000006</v>
      </c>
    </row>
    <row r="5461" spans="1:25" x14ac:dyDescent="0.2">
      <c r="A5461" t="s">
        <v>10574</v>
      </c>
      <c r="B5461" t="s">
        <v>1430</v>
      </c>
      <c r="C5461">
        <v>12</v>
      </c>
      <c r="D5461">
        <v>16</v>
      </c>
      <c r="E5461" t="s">
        <v>5751</v>
      </c>
      <c r="F5461">
        <v>296.74200000000002</v>
      </c>
      <c r="G5461">
        <v>57.524000000000001</v>
      </c>
      <c r="H5461">
        <v>39.555999999999997</v>
      </c>
      <c r="I5461">
        <v>17069.707999999999</v>
      </c>
      <c r="J5461">
        <v>6961476</v>
      </c>
      <c r="K5461">
        <v>31.757999999999999</v>
      </c>
      <c r="L5461">
        <v>23.573</v>
      </c>
      <c r="M5461">
        <v>9424.0640000000003</v>
      </c>
      <c r="N5461">
        <v>3843381</v>
      </c>
      <c r="O5461">
        <v>13.952</v>
      </c>
      <c r="P5461">
        <v>27.103000000000002</v>
      </c>
      <c r="Q5461">
        <v>4140.1670000000004</v>
      </c>
      <c r="R5461">
        <v>1688469</v>
      </c>
      <c r="S5461">
        <v>0.122</v>
      </c>
      <c r="T5461">
        <v>5.5810000000000004</v>
      </c>
      <c r="U5461">
        <v>36.265000000000001</v>
      </c>
      <c r="V5461">
        <v>14790</v>
      </c>
      <c r="W5461">
        <v>58</v>
      </c>
      <c r="X5461">
        <f t="shared" si="182"/>
        <v>3430.5887000000007</v>
      </c>
      <c r="Y5461">
        <f t="shared" si="183"/>
        <v>44.187000000000005</v>
      </c>
    </row>
    <row r="5462" spans="1:25" x14ac:dyDescent="0.2">
      <c r="A5462" t="s">
        <v>10574</v>
      </c>
      <c r="B5462" t="s">
        <v>1430</v>
      </c>
      <c r="C5462">
        <v>12</v>
      </c>
      <c r="D5462">
        <v>17</v>
      </c>
      <c r="E5462" t="s">
        <v>5752</v>
      </c>
      <c r="F5462">
        <v>141.202</v>
      </c>
      <c r="G5462">
        <v>96.626999999999995</v>
      </c>
      <c r="H5462">
        <v>46.994999999999997</v>
      </c>
      <c r="I5462">
        <v>13643.914000000001</v>
      </c>
      <c r="J5462">
        <v>5564347</v>
      </c>
      <c r="K5462">
        <v>10.881</v>
      </c>
      <c r="L5462">
        <v>6.3330000000000002</v>
      </c>
      <c r="M5462">
        <v>1536.4749999999999</v>
      </c>
      <c r="N5462">
        <v>626615</v>
      </c>
      <c r="O5462">
        <v>6.9939999999999998</v>
      </c>
      <c r="P5462">
        <v>14.656000000000001</v>
      </c>
      <c r="Q5462">
        <v>987.61400000000003</v>
      </c>
      <c r="R5462">
        <v>402775</v>
      </c>
      <c r="S5462">
        <v>7.4999999999999997E-2</v>
      </c>
      <c r="T5462">
        <v>4.3810000000000002</v>
      </c>
      <c r="U5462">
        <v>10.63</v>
      </c>
      <c r="V5462">
        <v>4335</v>
      </c>
      <c r="W5462">
        <v>17</v>
      </c>
      <c r="X5462">
        <f t="shared" ref="X5462:X5477" si="184">(MAX(0, (Q5462-1021.45)))*1.1</f>
        <v>0</v>
      </c>
      <c r="Y5462">
        <f t="shared" ref="Y5462:Y5477" si="185">(MAX(0, (W5462-17.83)))*1.1</f>
        <v>0</v>
      </c>
    </row>
    <row r="5463" spans="1:25" x14ac:dyDescent="0.2">
      <c r="A5463" t="s">
        <v>10574</v>
      </c>
      <c r="B5463" t="s">
        <v>1430</v>
      </c>
      <c r="C5463">
        <v>12</v>
      </c>
      <c r="D5463">
        <v>18</v>
      </c>
      <c r="E5463" t="s">
        <v>5753</v>
      </c>
      <c r="F5463">
        <v>290.49900000000002</v>
      </c>
      <c r="G5463">
        <v>98.906000000000006</v>
      </c>
      <c r="H5463">
        <v>43.048000000000002</v>
      </c>
      <c r="I5463">
        <v>28731.955000000002</v>
      </c>
      <c r="J5463">
        <v>11717647</v>
      </c>
      <c r="K5463">
        <v>54.701000000000001</v>
      </c>
      <c r="L5463">
        <v>22.849</v>
      </c>
      <c r="M5463">
        <v>15890.54</v>
      </c>
      <c r="N5463">
        <v>6480580</v>
      </c>
      <c r="O5463">
        <v>42.588000000000001</v>
      </c>
      <c r="P5463">
        <v>47.997</v>
      </c>
      <c r="Q5463">
        <v>12371.819</v>
      </c>
      <c r="R5463">
        <v>5045553</v>
      </c>
      <c r="S5463">
        <v>9.9000000000000005E-2</v>
      </c>
      <c r="T5463">
        <v>5.024</v>
      </c>
      <c r="U5463">
        <v>28.762</v>
      </c>
      <c r="V5463">
        <v>11730</v>
      </c>
      <c r="W5463">
        <v>46</v>
      </c>
      <c r="X5463">
        <f t="shared" si="184"/>
        <v>12485.4059</v>
      </c>
      <c r="Y5463">
        <f t="shared" si="185"/>
        <v>30.987000000000005</v>
      </c>
    </row>
    <row r="5464" spans="1:25" x14ac:dyDescent="0.2">
      <c r="A5464" t="s">
        <v>10574</v>
      </c>
      <c r="B5464" t="s">
        <v>1430</v>
      </c>
      <c r="C5464">
        <v>12</v>
      </c>
      <c r="D5464">
        <v>19</v>
      </c>
      <c r="E5464" t="s">
        <v>5754</v>
      </c>
      <c r="F5464">
        <v>381.81200000000001</v>
      </c>
      <c r="G5464">
        <v>96.254000000000005</v>
      </c>
      <c r="H5464">
        <v>45.613</v>
      </c>
      <c r="I5464">
        <v>36751.114999999998</v>
      </c>
      <c r="J5464">
        <v>14988071</v>
      </c>
      <c r="K5464">
        <v>51.781999999999996</v>
      </c>
      <c r="L5464">
        <v>22.335999999999999</v>
      </c>
      <c r="M5464">
        <v>19770.884999999998</v>
      </c>
      <c r="N5464">
        <v>8063087</v>
      </c>
      <c r="O5464">
        <v>38.734000000000002</v>
      </c>
      <c r="P5464">
        <v>44.350999999999999</v>
      </c>
      <c r="Q5464">
        <v>14788.938</v>
      </c>
      <c r="R5464">
        <v>6031318</v>
      </c>
      <c r="S5464">
        <v>0.11600000000000001</v>
      </c>
      <c r="T5464">
        <v>5.444</v>
      </c>
      <c r="U5464">
        <v>44.393999999999998</v>
      </c>
      <c r="V5464">
        <v>18105</v>
      </c>
      <c r="W5464">
        <v>71</v>
      </c>
      <c r="X5464">
        <f t="shared" si="184"/>
        <v>15144.236800000001</v>
      </c>
      <c r="Y5464">
        <f t="shared" si="185"/>
        <v>58.487000000000009</v>
      </c>
    </row>
    <row r="5465" spans="1:25" x14ac:dyDescent="0.2">
      <c r="A5465" t="s">
        <v>10574</v>
      </c>
      <c r="B5465" t="s">
        <v>1430</v>
      </c>
      <c r="C5465">
        <v>12</v>
      </c>
      <c r="D5465">
        <v>20</v>
      </c>
      <c r="E5465" t="s">
        <v>2039</v>
      </c>
      <c r="F5465">
        <v>254.77500000000001</v>
      </c>
      <c r="G5465">
        <v>80.408000000000001</v>
      </c>
      <c r="H5465">
        <v>41.154000000000003</v>
      </c>
      <c r="I5465">
        <v>20485.958999999999</v>
      </c>
      <c r="J5465">
        <v>8354713</v>
      </c>
      <c r="K5465">
        <v>10.314</v>
      </c>
      <c r="L5465">
        <v>6.8070000000000004</v>
      </c>
      <c r="M5465">
        <v>2627.82</v>
      </c>
      <c r="N5465">
        <v>1071694</v>
      </c>
      <c r="O5465">
        <v>6.6349999999999998</v>
      </c>
      <c r="P5465">
        <v>19.012</v>
      </c>
      <c r="Q5465">
        <v>1690.509</v>
      </c>
      <c r="R5465">
        <v>689434</v>
      </c>
      <c r="S5465">
        <v>6.6000000000000003E-2</v>
      </c>
      <c r="T5465">
        <v>4.1100000000000003</v>
      </c>
      <c r="U5465">
        <v>16.882000000000001</v>
      </c>
      <c r="V5465">
        <v>6885</v>
      </c>
      <c r="W5465">
        <v>27</v>
      </c>
      <c r="X5465">
        <f t="shared" si="184"/>
        <v>735.96490000000006</v>
      </c>
      <c r="Y5465">
        <f t="shared" si="185"/>
        <v>10.087000000000003</v>
      </c>
    </row>
    <row r="5466" spans="1:25" x14ac:dyDescent="0.2">
      <c r="A5466" t="s">
        <v>10574</v>
      </c>
      <c r="B5466" t="s">
        <v>1430</v>
      </c>
      <c r="C5466">
        <v>12</v>
      </c>
      <c r="D5466">
        <v>21</v>
      </c>
      <c r="E5466" t="s">
        <v>5492</v>
      </c>
      <c r="F5466">
        <v>52.478000000000002</v>
      </c>
      <c r="G5466">
        <v>15.871</v>
      </c>
      <c r="H5466">
        <v>7.82</v>
      </c>
      <c r="I5466">
        <v>832.904</v>
      </c>
      <c r="J5466">
        <v>339680</v>
      </c>
      <c r="K5466">
        <v>7.1059999999999999</v>
      </c>
      <c r="L5466">
        <v>4.0599999999999996</v>
      </c>
      <c r="M5466">
        <v>372.892</v>
      </c>
      <c r="N5466">
        <v>152075</v>
      </c>
      <c r="O5466">
        <v>5.23</v>
      </c>
      <c r="P5466">
        <v>14.013999999999999</v>
      </c>
      <c r="Q5466">
        <v>274.45800000000003</v>
      </c>
      <c r="R5466">
        <v>111931</v>
      </c>
      <c r="S5466">
        <v>2.4E-2</v>
      </c>
      <c r="T5466">
        <v>2.4649999999999999</v>
      </c>
      <c r="U5466">
        <v>1.2509999999999999</v>
      </c>
      <c r="V5466">
        <v>510</v>
      </c>
      <c r="W5466">
        <v>2</v>
      </c>
      <c r="X5466">
        <f t="shared" si="184"/>
        <v>0</v>
      </c>
      <c r="Y5466">
        <f t="shared" si="185"/>
        <v>0</v>
      </c>
    </row>
    <row r="5467" spans="1:25" x14ac:dyDescent="0.2">
      <c r="A5467" t="s">
        <v>10574</v>
      </c>
      <c r="B5467" t="s">
        <v>1430</v>
      </c>
      <c r="C5467">
        <v>12</v>
      </c>
      <c r="D5467">
        <v>22</v>
      </c>
      <c r="E5467" t="s">
        <v>1959</v>
      </c>
      <c r="F5467">
        <v>145.03</v>
      </c>
      <c r="G5467">
        <v>82.986000000000004</v>
      </c>
      <c r="H5467">
        <v>44.668999999999997</v>
      </c>
      <c r="I5467">
        <v>12035.397999999999</v>
      </c>
      <c r="J5467">
        <v>4908352</v>
      </c>
      <c r="K5467">
        <v>43.741</v>
      </c>
      <c r="L5467">
        <v>15.984</v>
      </c>
      <c r="M5467">
        <v>6343.7110000000002</v>
      </c>
      <c r="N5467">
        <v>2587132</v>
      </c>
      <c r="O5467">
        <v>19.937999999999999</v>
      </c>
      <c r="P5467">
        <v>31.439</v>
      </c>
      <c r="Q5467">
        <v>2891.5740000000001</v>
      </c>
      <c r="R5467">
        <v>1179260</v>
      </c>
      <c r="S5467">
        <v>0.13400000000000001</v>
      </c>
      <c r="T5467">
        <v>5.8360000000000003</v>
      </c>
      <c r="U5467">
        <v>19.382999999999999</v>
      </c>
      <c r="V5467">
        <v>7905</v>
      </c>
      <c r="W5467">
        <v>31</v>
      </c>
      <c r="X5467">
        <f t="shared" si="184"/>
        <v>2057.1364000000003</v>
      </c>
      <c r="Y5467">
        <f t="shared" si="185"/>
        <v>14.487000000000004</v>
      </c>
    </row>
    <row r="5468" spans="1:25" x14ac:dyDescent="0.2">
      <c r="A5468" t="s">
        <v>10574</v>
      </c>
      <c r="B5468" t="s">
        <v>1430</v>
      </c>
      <c r="C5468">
        <v>12</v>
      </c>
      <c r="D5468">
        <v>23</v>
      </c>
      <c r="E5468" t="s">
        <v>5755</v>
      </c>
      <c r="F5468">
        <v>191.273</v>
      </c>
      <c r="G5468">
        <v>42.19</v>
      </c>
      <c r="H5468">
        <v>23.695</v>
      </c>
      <c r="I5468">
        <v>8069.7420000000002</v>
      </c>
      <c r="J5468">
        <v>3291053</v>
      </c>
      <c r="K5468">
        <v>8.0220000000000002</v>
      </c>
      <c r="L5468">
        <v>4.694</v>
      </c>
      <c r="M5468">
        <v>1534.4469999999999</v>
      </c>
      <c r="N5468">
        <v>625788</v>
      </c>
      <c r="O5468">
        <v>4.3710000000000004</v>
      </c>
      <c r="P5468">
        <v>13.548999999999999</v>
      </c>
      <c r="Q5468">
        <v>836.13300000000004</v>
      </c>
      <c r="R5468">
        <v>340997</v>
      </c>
      <c r="S5468">
        <v>4.5999999999999999E-2</v>
      </c>
      <c r="T5468">
        <v>3.4159999999999999</v>
      </c>
      <c r="U5468">
        <v>8.7539999999999996</v>
      </c>
      <c r="V5468">
        <v>3570</v>
      </c>
      <c r="W5468">
        <v>14</v>
      </c>
      <c r="X5468">
        <f t="shared" si="184"/>
        <v>0</v>
      </c>
      <c r="Y5468">
        <f t="shared" si="185"/>
        <v>0</v>
      </c>
    </row>
    <row r="5469" spans="1:25" x14ac:dyDescent="0.2">
      <c r="A5469" t="s">
        <v>10574</v>
      </c>
      <c r="B5469" t="s">
        <v>1430</v>
      </c>
      <c r="C5469">
        <v>12</v>
      </c>
      <c r="D5469">
        <v>24</v>
      </c>
      <c r="E5469" t="s">
        <v>5756</v>
      </c>
      <c r="F5469">
        <v>299.49</v>
      </c>
      <c r="G5469">
        <v>74.144000000000005</v>
      </c>
      <c r="H5469">
        <v>37.789000000000001</v>
      </c>
      <c r="I5469">
        <v>22205.512999999999</v>
      </c>
      <c r="J5469">
        <v>9055992</v>
      </c>
      <c r="K5469">
        <v>56.41</v>
      </c>
      <c r="L5469">
        <v>26.331</v>
      </c>
      <c r="M5469">
        <v>16894.251</v>
      </c>
      <c r="N5469">
        <v>6889920</v>
      </c>
      <c r="O5469">
        <v>22.178999999999998</v>
      </c>
      <c r="P5469">
        <v>36.505000000000003</v>
      </c>
      <c r="Q5469">
        <v>6642.3869999999997</v>
      </c>
      <c r="R5469">
        <v>2708940</v>
      </c>
      <c r="S5469">
        <v>0.13200000000000001</v>
      </c>
      <c r="T5469">
        <v>5.79</v>
      </c>
      <c r="U5469">
        <v>39.392000000000003</v>
      </c>
      <c r="V5469">
        <v>16065</v>
      </c>
      <c r="W5469">
        <v>63</v>
      </c>
      <c r="X5469">
        <f t="shared" si="184"/>
        <v>6183.0307000000003</v>
      </c>
      <c r="Y5469">
        <f t="shared" si="185"/>
        <v>49.687000000000005</v>
      </c>
    </row>
    <row r="5470" spans="1:25" x14ac:dyDescent="0.2">
      <c r="A5470" t="s">
        <v>10574</v>
      </c>
      <c r="B5470" t="s">
        <v>1430</v>
      </c>
      <c r="C5470">
        <v>12</v>
      </c>
      <c r="D5470">
        <v>25</v>
      </c>
      <c r="E5470" t="s">
        <v>5757</v>
      </c>
      <c r="F5470">
        <v>235.922</v>
      </c>
      <c r="G5470">
        <v>85.709000000000003</v>
      </c>
      <c r="H5470">
        <v>45.404000000000003</v>
      </c>
      <c r="I5470">
        <v>20220.594000000001</v>
      </c>
      <c r="J5470">
        <v>8246490</v>
      </c>
      <c r="K5470">
        <v>48.875</v>
      </c>
      <c r="L5470">
        <v>18.065000000000001</v>
      </c>
      <c r="M5470">
        <v>11530.674000000001</v>
      </c>
      <c r="N5470">
        <v>4702512</v>
      </c>
      <c r="O5470">
        <v>18.704999999999998</v>
      </c>
      <c r="P5470">
        <v>28.419</v>
      </c>
      <c r="Q5470">
        <v>4412.8689999999997</v>
      </c>
      <c r="R5470">
        <v>1799684</v>
      </c>
      <c r="S5470">
        <v>0.17799999999999999</v>
      </c>
      <c r="T5470">
        <v>6.7270000000000003</v>
      </c>
      <c r="U5470">
        <v>41.893000000000001</v>
      </c>
      <c r="V5470">
        <v>17085</v>
      </c>
      <c r="W5470">
        <v>67</v>
      </c>
      <c r="X5470">
        <f t="shared" si="184"/>
        <v>3730.5608999999999</v>
      </c>
      <c r="Y5470">
        <f t="shared" si="185"/>
        <v>54.087000000000003</v>
      </c>
    </row>
    <row r="5471" spans="1:25" x14ac:dyDescent="0.2">
      <c r="A5471" t="s">
        <v>10574</v>
      </c>
      <c r="B5471" t="s">
        <v>1430</v>
      </c>
      <c r="C5471">
        <v>12</v>
      </c>
      <c r="D5471">
        <v>26</v>
      </c>
      <c r="E5471" t="s">
        <v>5758</v>
      </c>
      <c r="F5471">
        <v>315.59800000000001</v>
      </c>
      <c r="G5471">
        <v>78.281000000000006</v>
      </c>
      <c r="H5471">
        <v>38.546999999999997</v>
      </c>
      <c r="I5471">
        <v>24705.182000000001</v>
      </c>
      <c r="J5471">
        <v>10075423</v>
      </c>
      <c r="K5471">
        <v>37.866</v>
      </c>
      <c r="L5471">
        <v>17.841999999999999</v>
      </c>
      <c r="M5471">
        <v>11950.267</v>
      </c>
      <c r="N5471">
        <v>4873633</v>
      </c>
      <c r="O5471">
        <v>26.157</v>
      </c>
      <c r="P5471">
        <v>36.052</v>
      </c>
      <c r="Q5471">
        <v>8255.1959999999999</v>
      </c>
      <c r="R5471">
        <v>3366686</v>
      </c>
      <c r="S5471">
        <v>0.151</v>
      </c>
      <c r="T5471">
        <v>6.1950000000000003</v>
      </c>
      <c r="U5471">
        <v>47.52</v>
      </c>
      <c r="V5471">
        <v>19380</v>
      </c>
      <c r="W5471">
        <v>76</v>
      </c>
      <c r="X5471">
        <f t="shared" si="184"/>
        <v>7957.1206000000011</v>
      </c>
      <c r="Y5471">
        <f t="shared" si="185"/>
        <v>63.987000000000009</v>
      </c>
    </row>
    <row r="5472" spans="1:25" x14ac:dyDescent="0.2">
      <c r="A5472" t="s">
        <v>10574</v>
      </c>
      <c r="B5472" t="s">
        <v>1430</v>
      </c>
      <c r="C5472">
        <v>12</v>
      </c>
      <c r="D5472">
        <v>27</v>
      </c>
      <c r="E5472" t="s">
        <v>5759</v>
      </c>
      <c r="F5472">
        <v>326.01900000000001</v>
      </c>
      <c r="G5472">
        <v>74.075000000000003</v>
      </c>
      <c r="H5472">
        <v>36.83</v>
      </c>
      <c r="I5472">
        <v>24149.72</v>
      </c>
      <c r="J5472">
        <v>9848891</v>
      </c>
      <c r="K5472">
        <v>36.646000000000001</v>
      </c>
      <c r="L5472">
        <v>17.446999999999999</v>
      </c>
      <c r="M5472">
        <v>11947.194</v>
      </c>
      <c r="N5472">
        <v>4872380</v>
      </c>
      <c r="O5472">
        <v>17.937999999999999</v>
      </c>
      <c r="P5472">
        <v>28.367999999999999</v>
      </c>
      <c r="Q5472">
        <v>5848.08</v>
      </c>
      <c r="R5472">
        <v>2385001</v>
      </c>
      <c r="S5472">
        <v>0.14399999999999999</v>
      </c>
      <c r="T5472">
        <v>6.0549999999999997</v>
      </c>
      <c r="U5472">
        <v>46.895000000000003</v>
      </c>
      <c r="V5472">
        <v>19125</v>
      </c>
      <c r="W5472">
        <v>75</v>
      </c>
      <c r="X5472">
        <f t="shared" si="184"/>
        <v>5309.2930000000006</v>
      </c>
      <c r="Y5472">
        <f t="shared" si="185"/>
        <v>62.887000000000008</v>
      </c>
    </row>
    <row r="5473" spans="1:25" x14ac:dyDescent="0.2">
      <c r="A5473" t="s">
        <v>10574</v>
      </c>
      <c r="B5473" t="s">
        <v>1430</v>
      </c>
      <c r="C5473">
        <v>12</v>
      </c>
      <c r="D5473">
        <v>28</v>
      </c>
      <c r="E5473" t="s">
        <v>5760</v>
      </c>
      <c r="F5473">
        <v>218.363</v>
      </c>
      <c r="G5473">
        <v>64.537999999999997</v>
      </c>
      <c r="H5473">
        <v>36.024999999999999</v>
      </c>
      <c r="I5473">
        <v>14092.598</v>
      </c>
      <c r="J5473">
        <v>5747332</v>
      </c>
      <c r="K5473">
        <v>2.6659999999999999</v>
      </c>
      <c r="L5473">
        <v>2.0579999999999998</v>
      </c>
      <c r="M5473">
        <v>582.22799999999995</v>
      </c>
      <c r="N5473">
        <v>237448</v>
      </c>
      <c r="O5473">
        <v>2.996</v>
      </c>
      <c r="P5473">
        <v>9.4239999999999995</v>
      </c>
      <c r="Q5473">
        <v>654.14599999999996</v>
      </c>
      <c r="R5473">
        <v>266778</v>
      </c>
      <c r="S5473">
        <v>0.02</v>
      </c>
      <c r="T5473">
        <v>2.2610000000000001</v>
      </c>
      <c r="U5473">
        <v>4.3769999999999998</v>
      </c>
      <c r="V5473">
        <v>1785</v>
      </c>
      <c r="W5473">
        <v>7</v>
      </c>
      <c r="X5473">
        <f t="shared" si="184"/>
        <v>0</v>
      </c>
      <c r="Y5473">
        <f t="shared" si="185"/>
        <v>0</v>
      </c>
    </row>
    <row r="5474" spans="1:25" x14ac:dyDescent="0.2">
      <c r="A5474" t="s">
        <v>10574</v>
      </c>
      <c r="B5474" t="s">
        <v>1430</v>
      </c>
      <c r="C5474">
        <v>12</v>
      </c>
      <c r="D5474">
        <v>29</v>
      </c>
      <c r="E5474" t="s">
        <v>5761</v>
      </c>
      <c r="F5474">
        <v>11.377000000000001</v>
      </c>
      <c r="G5474">
        <v>54.767000000000003</v>
      </c>
      <c r="H5474">
        <v>39.298999999999999</v>
      </c>
      <c r="I5474">
        <v>623.101</v>
      </c>
      <c r="J5474">
        <v>254117</v>
      </c>
      <c r="K5474">
        <v>127.61199999999999</v>
      </c>
      <c r="L5474">
        <v>56.378</v>
      </c>
      <c r="M5474">
        <v>1451.893</v>
      </c>
      <c r="N5474">
        <v>592120</v>
      </c>
      <c r="O5474">
        <v>29.202000000000002</v>
      </c>
      <c r="P5474">
        <v>34.469000000000001</v>
      </c>
      <c r="Q5474">
        <v>332.24200000000002</v>
      </c>
      <c r="R5474">
        <v>135497</v>
      </c>
      <c r="S5474">
        <v>0.22</v>
      </c>
      <c r="T5474">
        <v>7.4850000000000003</v>
      </c>
      <c r="U5474">
        <v>2.5009999999999999</v>
      </c>
      <c r="V5474">
        <v>1020</v>
      </c>
      <c r="W5474">
        <v>4</v>
      </c>
      <c r="X5474">
        <f t="shared" si="184"/>
        <v>0</v>
      </c>
      <c r="Y5474">
        <f t="shared" si="185"/>
        <v>0</v>
      </c>
    </row>
    <row r="5475" spans="1:25" x14ac:dyDescent="0.2">
      <c r="A5475" t="s">
        <v>10574</v>
      </c>
      <c r="B5475" t="s">
        <v>1430</v>
      </c>
      <c r="C5475">
        <v>12</v>
      </c>
      <c r="D5475">
        <v>31</v>
      </c>
      <c r="E5475" t="s">
        <v>5762</v>
      </c>
      <c r="F5475">
        <v>212.40899999999999</v>
      </c>
      <c r="G5475">
        <v>66.942999999999998</v>
      </c>
      <c r="H5475">
        <v>33.305999999999997</v>
      </c>
      <c r="I5475">
        <v>14219.257</v>
      </c>
      <c r="J5475">
        <v>5798987</v>
      </c>
      <c r="K5475">
        <v>44.838000000000001</v>
      </c>
      <c r="L5475">
        <v>21.969000000000001</v>
      </c>
      <c r="M5475">
        <v>9524.0249999999996</v>
      </c>
      <c r="N5475">
        <v>3884148</v>
      </c>
      <c r="O5475">
        <v>9.8629999999999995</v>
      </c>
      <c r="P5475">
        <v>19.681999999999999</v>
      </c>
      <c r="Q5475">
        <v>2094.9969999999998</v>
      </c>
      <c r="R5475">
        <v>854395</v>
      </c>
      <c r="S5475">
        <v>0.13800000000000001</v>
      </c>
      <c r="T5475">
        <v>5.9379999999999997</v>
      </c>
      <c r="U5475">
        <v>29.388000000000002</v>
      </c>
      <c r="V5475">
        <v>11985</v>
      </c>
      <c r="W5475">
        <v>47</v>
      </c>
      <c r="X5475">
        <f t="shared" si="184"/>
        <v>1180.9016999999999</v>
      </c>
      <c r="Y5475">
        <f t="shared" si="185"/>
        <v>32.087000000000003</v>
      </c>
    </row>
    <row r="5476" spans="1:25" x14ac:dyDescent="0.2">
      <c r="A5476" t="s">
        <v>10574</v>
      </c>
      <c r="B5476" t="s">
        <v>1430</v>
      </c>
      <c r="C5476">
        <v>12</v>
      </c>
      <c r="D5476">
        <v>32</v>
      </c>
      <c r="E5476" t="s">
        <v>5763</v>
      </c>
      <c r="F5476">
        <v>147.35400000000001</v>
      </c>
      <c r="G5476">
        <v>57.56</v>
      </c>
      <c r="H5476">
        <v>28.786999999999999</v>
      </c>
      <c r="I5476">
        <v>8481.7139999999999</v>
      </c>
      <c r="J5476">
        <v>3459066</v>
      </c>
      <c r="K5476">
        <v>35.097999999999999</v>
      </c>
      <c r="L5476">
        <v>18.765999999999998</v>
      </c>
      <c r="M5476">
        <v>5171.8540000000003</v>
      </c>
      <c r="N5476">
        <v>2109218</v>
      </c>
      <c r="O5476">
        <v>5.3250000000000002</v>
      </c>
      <c r="P5476">
        <v>12.196999999999999</v>
      </c>
      <c r="Q5476">
        <v>784.68700000000001</v>
      </c>
      <c r="R5476">
        <v>320016</v>
      </c>
      <c r="S5476">
        <v>7.5999999999999998E-2</v>
      </c>
      <c r="T5476">
        <v>4.4130000000000003</v>
      </c>
      <c r="U5476">
        <v>11.255000000000001</v>
      </c>
      <c r="V5476">
        <v>4590</v>
      </c>
      <c r="W5476">
        <v>18</v>
      </c>
      <c r="X5476">
        <f t="shared" si="184"/>
        <v>0</v>
      </c>
      <c r="Y5476">
        <f t="shared" si="185"/>
        <v>0.18700000000000189</v>
      </c>
    </row>
    <row r="5477" spans="1:25" x14ac:dyDescent="0.2">
      <c r="A5477" t="s">
        <v>10574</v>
      </c>
      <c r="B5477" t="s">
        <v>1430</v>
      </c>
      <c r="C5477">
        <v>12</v>
      </c>
      <c r="D5477">
        <v>33</v>
      </c>
      <c r="E5477" t="s">
        <v>5764</v>
      </c>
      <c r="F5477">
        <v>161.31899999999999</v>
      </c>
      <c r="G5477">
        <v>59.709000000000003</v>
      </c>
      <c r="H5477">
        <v>27.44</v>
      </c>
      <c r="I5477">
        <v>9632.1180000000004</v>
      </c>
      <c r="J5477">
        <v>3928231</v>
      </c>
      <c r="K5477">
        <v>46.744</v>
      </c>
      <c r="L5477">
        <v>19.818999999999999</v>
      </c>
      <c r="M5477">
        <v>7540.62</v>
      </c>
      <c r="N5477">
        <v>3075263</v>
      </c>
      <c r="O5477">
        <v>7.7539999999999996</v>
      </c>
      <c r="P5477">
        <v>16.923999999999999</v>
      </c>
      <c r="Q5477">
        <v>1250.8810000000001</v>
      </c>
      <c r="R5477">
        <v>510142</v>
      </c>
      <c r="S5477">
        <v>0.10100000000000001</v>
      </c>
      <c r="T5477">
        <v>5.0679999999999996</v>
      </c>
      <c r="U5477">
        <v>16.257000000000001</v>
      </c>
      <c r="V5477">
        <v>6630</v>
      </c>
      <c r="W5477">
        <v>26</v>
      </c>
      <c r="X5477">
        <f t="shared" si="184"/>
        <v>252.37410000000006</v>
      </c>
      <c r="Y5477">
        <f t="shared" si="185"/>
        <v>8.9870000000000019</v>
      </c>
    </row>
    <row r="5478" spans="1:25" x14ac:dyDescent="0.2">
      <c r="A5478" t="s">
        <v>5782</v>
      </c>
      <c r="B5478" t="s">
        <v>24</v>
      </c>
      <c r="C5478">
        <v>1</v>
      </c>
      <c r="D5478">
        <v>1</v>
      </c>
      <c r="E5478" t="s">
        <v>5783</v>
      </c>
      <c r="F5478">
        <v>180.06899999999999</v>
      </c>
      <c r="G5478">
        <v>76.706000000000003</v>
      </c>
      <c r="H5478">
        <v>40.987000000000002</v>
      </c>
      <c r="I5478">
        <v>13812.406999999999</v>
      </c>
      <c r="J5478">
        <v>5633063</v>
      </c>
      <c r="K5478">
        <v>56.116999999999997</v>
      </c>
      <c r="L5478">
        <v>38.716999999999999</v>
      </c>
      <c r="M5478">
        <v>10104.927</v>
      </c>
      <c r="N5478">
        <v>4121055</v>
      </c>
      <c r="O5478">
        <v>1.9279999999999999</v>
      </c>
      <c r="P5478">
        <v>2.351</v>
      </c>
      <c r="Q5478">
        <v>347.14499999999998</v>
      </c>
      <c r="R5478">
        <v>141575</v>
      </c>
      <c r="S5478">
        <v>3.0000000000000001E-3</v>
      </c>
      <c r="T5478">
        <v>0.94099999999999995</v>
      </c>
      <c r="U5478">
        <v>0.625</v>
      </c>
      <c r="V5478">
        <v>255</v>
      </c>
      <c r="W5478">
        <v>1</v>
      </c>
      <c r="X5478">
        <f>(MAX(0, (Q5478-336.17)))*1.18</f>
        <v>12.950499999999959</v>
      </c>
      <c r="Y5478">
        <f>(MAX(0, (W5478-1.38)))*1.18</f>
        <v>0</v>
      </c>
    </row>
    <row r="5479" spans="1:25" x14ac:dyDescent="0.2">
      <c r="A5479" t="s">
        <v>5782</v>
      </c>
      <c r="B5479" t="s">
        <v>24</v>
      </c>
      <c r="C5479">
        <v>1</v>
      </c>
      <c r="D5479">
        <v>2</v>
      </c>
      <c r="E5479" t="s">
        <v>2795</v>
      </c>
      <c r="F5479">
        <v>216.244</v>
      </c>
      <c r="G5479">
        <v>74.204999999999998</v>
      </c>
      <c r="H5479">
        <v>37.972999999999999</v>
      </c>
      <c r="I5479">
        <v>16046.41</v>
      </c>
      <c r="J5479">
        <v>6544148</v>
      </c>
      <c r="K5479">
        <v>55.314999999999998</v>
      </c>
      <c r="L5479">
        <v>38.820999999999998</v>
      </c>
      <c r="M5479">
        <v>11961.617</v>
      </c>
      <c r="N5479">
        <v>4878262</v>
      </c>
      <c r="O5479">
        <v>1.905</v>
      </c>
      <c r="P5479">
        <v>1.9730000000000001</v>
      </c>
      <c r="Q5479">
        <v>411.84399999999999</v>
      </c>
      <c r="R5479">
        <v>167961</v>
      </c>
      <c r="S5479">
        <v>6.0000000000000001E-3</v>
      </c>
      <c r="T5479">
        <v>1.214</v>
      </c>
      <c r="U5479">
        <v>1.2509999999999999</v>
      </c>
      <c r="V5479">
        <v>510</v>
      </c>
      <c r="W5479">
        <v>2</v>
      </c>
      <c r="X5479">
        <f t="shared" ref="X5479:X5542" si="186">(MAX(0, (Q5479-336.17)))*1.18</f>
        <v>89.295319999999975</v>
      </c>
      <c r="Y5479">
        <f t="shared" ref="Y5479:Y5542" si="187">(MAX(0, (W5479-1.38)))*1.18</f>
        <v>0.73160000000000014</v>
      </c>
    </row>
    <row r="5480" spans="1:25" x14ac:dyDescent="0.2">
      <c r="A5480" t="s">
        <v>5782</v>
      </c>
      <c r="B5480" t="s">
        <v>24</v>
      </c>
      <c r="C5480">
        <v>1</v>
      </c>
      <c r="D5480">
        <v>3</v>
      </c>
      <c r="E5480" t="s">
        <v>5784</v>
      </c>
      <c r="F5480">
        <v>296.04000000000002</v>
      </c>
      <c r="G5480">
        <v>76.108999999999995</v>
      </c>
      <c r="H5480">
        <v>36.270000000000003</v>
      </c>
      <c r="I5480">
        <v>22531.271000000001</v>
      </c>
      <c r="J5480">
        <v>9188845</v>
      </c>
      <c r="K5480">
        <v>86.424000000000007</v>
      </c>
      <c r="L5480">
        <v>35.981999999999999</v>
      </c>
      <c r="M5480">
        <v>25585.026999999998</v>
      </c>
      <c r="N5480">
        <v>10434247</v>
      </c>
      <c r="O5480">
        <v>2.089</v>
      </c>
      <c r="P5480">
        <v>3.9260000000000002</v>
      </c>
      <c r="Q5480">
        <v>618.41</v>
      </c>
      <c r="R5480">
        <v>252204</v>
      </c>
      <c r="S5480">
        <v>1.0999999999999999E-2</v>
      </c>
      <c r="T5480">
        <v>1.641</v>
      </c>
      <c r="U5480">
        <v>3.1259999999999999</v>
      </c>
      <c r="V5480">
        <v>1275</v>
      </c>
      <c r="W5480">
        <v>5</v>
      </c>
      <c r="X5480">
        <f t="shared" si="186"/>
        <v>333.0431999999999</v>
      </c>
      <c r="Y5480">
        <f t="shared" si="187"/>
        <v>4.2716000000000003</v>
      </c>
    </row>
    <row r="5481" spans="1:25" x14ac:dyDescent="0.2">
      <c r="A5481" t="s">
        <v>5782</v>
      </c>
      <c r="B5481" t="s">
        <v>24</v>
      </c>
      <c r="C5481">
        <v>1</v>
      </c>
      <c r="D5481">
        <v>4</v>
      </c>
      <c r="E5481" t="s">
        <v>1937</v>
      </c>
      <c r="F5481">
        <v>237.476</v>
      </c>
      <c r="G5481">
        <v>71.052000000000007</v>
      </c>
      <c r="H5481">
        <v>36.241</v>
      </c>
      <c r="I5481">
        <v>16873.238000000001</v>
      </c>
      <c r="J5481">
        <v>6881350</v>
      </c>
      <c r="K5481">
        <v>71.138999999999996</v>
      </c>
      <c r="L5481">
        <v>38.817999999999998</v>
      </c>
      <c r="M5481">
        <v>16893.907999999999</v>
      </c>
      <c r="N5481">
        <v>6889780</v>
      </c>
      <c r="O5481">
        <v>2.3069999999999999</v>
      </c>
      <c r="P5481">
        <v>2.694</v>
      </c>
      <c r="Q5481">
        <v>547.76800000000003</v>
      </c>
      <c r="R5481">
        <v>223394</v>
      </c>
      <c r="S5481">
        <v>1.7999999999999999E-2</v>
      </c>
      <c r="T5481">
        <v>2.1680000000000001</v>
      </c>
      <c r="U5481">
        <v>4.3769999999999998</v>
      </c>
      <c r="V5481">
        <v>1785</v>
      </c>
      <c r="W5481">
        <v>7</v>
      </c>
      <c r="X5481">
        <f t="shared" si="186"/>
        <v>249.68564000000001</v>
      </c>
      <c r="Y5481">
        <f t="shared" si="187"/>
        <v>6.6315999999999997</v>
      </c>
    </row>
    <row r="5482" spans="1:25" x14ac:dyDescent="0.2">
      <c r="A5482" t="s">
        <v>5782</v>
      </c>
      <c r="B5482" t="s">
        <v>24</v>
      </c>
      <c r="C5482">
        <v>1</v>
      </c>
      <c r="D5482">
        <v>5</v>
      </c>
      <c r="E5482" t="s">
        <v>5785</v>
      </c>
      <c r="F5482">
        <v>256.28800000000001</v>
      </c>
      <c r="G5482">
        <v>98.361999999999995</v>
      </c>
      <c r="H5482">
        <v>47.731000000000002</v>
      </c>
      <c r="I5482">
        <v>25209.073</v>
      </c>
      <c r="J5482">
        <v>10280923</v>
      </c>
      <c r="K5482">
        <v>65.358999999999995</v>
      </c>
      <c r="L5482">
        <v>29.920999999999999</v>
      </c>
      <c r="M5482">
        <v>16750.752</v>
      </c>
      <c r="N5482">
        <v>6831397</v>
      </c>
      <c r="O5482">
        <v>2.78</v>
      </c>
      <c r="P5482">
        <v>5.4180000000000001</v>
      </c>
      <c r="Q5482">
        <v>712.45799999999997</v>
      </c>
      <c r="R5482">
        <v>290559</v>
      </c>
      <c r="S5482">
        <v>2.1999999999999999E-2</v>
      </c>
      <c r="T5482">
        <v>2.3660000000000001</v>
      </c>
      <c r="U5482">
        <v>5.6269999999999998</v>
      </c>
      <c r="V5482">
        <v>2295</v>
      </c>
      <c r="W5482">
        <v>9</v>
      </c>
      <c r="X5482">
        <f t="shared" si="186"/>
        <v>444.01983999999993</v>
      </c>
      <c r="Y5482">
        <f t="shared" si="187"/>
        <v>8.9916</v>
      </c>
    </row>
    <row r="5483" spans="1:25" x14ac:dyDescent="0.2">
      <c r="A5483" t="s">
        <v>5782</v>
      </c>
      <c r="B5483" t="s">
        <v>24</v>
      </c>
      <c r="C5483">
        <v>1</v>
      </c>
      <c r="D5483">
        <v>6</v>
      </c>
      <c r="E5483" t="s">
        <v>5786</v>
      </c>
      <c r="F5483">
        <v>206.94300000000001</v>
      </c>
      <c r="G5483">
        <v>58.481000000000002</v>
      </c>
      <c r="H5483">
        <v>46.359000000000002</v>
      </c>
      <c r="I5483">
        <v>12102.194</v>
      </c>
      <c r="J5483">
        <v>4935593</v>
      </c>
      <c r="K5483">
        <v>50.838000000000001</v>
      </c>
      <c r="L5483">
        <v>24.332999999999998</v>
      </c>
      <c r="M5483">
        <v>10520.538</v>
      </c>
      <c r="N5483">
        <v>4290552</v>
      </c>
      <c r="O5483">
        <v>2.109</v>
      </c>
      <c r="P5483">
        <v>2.8860000000000001</v>
      </c>
      <c r="Q5483">
        <v>436.37</v>
      </c>
      <c r="R5483">
        <v>177963</v>
      </c>
      <c r="S5483">
        <v>3.0000000000000001E-3</v>
      </c>
      <c r="T5483">
        <v>0.878</v>
      </c>
      <c r="U5483">
        <v>0.625</v>
      </c>
      <c r="V5483">
        <v>255</v>
      </c>
      <c r="W5483">
        <v>1</v>
      </c>
      <c r="X5483">
        <f t="shared" si="186"/>
        <v>118.23599999999998</v>
      </c>
      <c r="Y5483">
        <f t="shared" si="187"/>
        <v>0</v>
      </c>
    </row>
    <row r="5484" spans="1:25" x14ac:dyDescent="0.2">
      <c r="A5484" t="s">
        <v>5782</v>
      </c>
      <c r="B5484" t="s">
        <v>24</v>
      </c>
      <c r="C5484">
        <v>1</v>
      </c>
      <c r="D5484">
        <v>7</v>
      </c>
      <c r="E5484" t="s">
        <v>3260</v>
      </c>
      <c r="F5484">
        <v>272.97699999999998</v>
      </c>
      <c r="G5484">
        <v>81.606999999999999</v>
      </c>
      <c r="H5484">
        <v>37.353999999999999</v>
      </c>
      <c r="I5484">
        <v>22276.756000000001</v>
      </c>
      <c r="J5484">
        <v>9085047</v>
      </c>
      <c r="K5484">
        <v>57.905999999999999</v>
      </c>
      <c r="L5484">
        <v>23.885999999999999</v>
      </c>
      <c r="M5484">
        <v>15806.942999999999</v>
      </c>
      <c r="N5484">
        <v>6446487</v>
      </c>
      <c r="O5484">
        <v>2.5680000000000001</v>
      </c>
      <c r="P5484">
        <v>4.8029999999999999</v>
      </c>
      <c r="Q5484">
        <v>701.13900000000001</v>
      </c>
      <c r="R5484">
        <v>285943</v>
      </c>
      <c r="S5484">
        <v>1.7999999999999999E-2</v>
      </c>
      <c r="T5484">
        <v>2.1619999999999999</v>
      </c>
      <c r="U5484">
        <v>5.0019999999999998</v>
      </c>
      <c r="V5484">
        <v>2040</v>
      </c>
      <c r="W5484">
        <v>8</v>
      </c>
      <c r="X5484">
        <f t="shared" si="186"/>
        <v>430.66341999999997</v>
      </c>
      <c r="Y5484">
        <f t="shared" si="187"/>
        <v>7.8115999999999994</v>
      </c>
    </row>
    <row r="5485" spans="1:25" x14ac:dyDescent="0.2">
      <c r="A5485" t="s">
        <v>5782</v>
      </c>
      <c r="B5485" t="s">
        <v>24</v>
      </c>
      <c r="C5485">
        <v>1</v>
      </c>
      <c r="D5485">
        <v>8</v>
      </c>
      <c r="E5485" t="s">
        <v>5787</v>
      </c>
      <c r="F5485">
        <v>119.919</v>
      </c>
      <c r="G5485">
        <v>88.626999999999995</v>
      </c>
      <c r="H5485">
        <v>47.664999999999999</v>
      </c>
      <c r="I5485">
        <v>10628.081</v>
      </c>
      <c r="J5485">
        <v>4334411</v>
      </c>
      <c r="K5485">
        <v>69.438000000000002</v>
      </c>
      <c r="L5485">
        <v>43.072000000000003</v>
      </c>
      <c r="M5485">
        <v>8326.9590000000007</v>
      </c>
      <c r="N5485">
        <v>3395953</v>
      </c>
      <c r="O5485">
        <v>2.42</v>
      </c>
      <c r="P5485">
        <v>2.2850000000000001</v>
      </c>
      <c r="Q5485">
        <v>290.22699999999998</v>
      </c>
      <c r="R5485">
        <v>118362</v>
      </c>
      <c r="S5485">
        <v>0.01</v>
      </c>
      <c r="T5485">
        <v>1.631</v>
      </c>
      <c r="U5485">
        <v>1.2509999999999999</v>
      </c>
      <c r="V5485">
        <v>510</v>
      </c>
      <c r="W5485">
        <v>2</v>
      </c>
      <c r="X5485">
        <f t="shared" si="186"/>
        <v>0</v>
      </c>
      <c r="Y5485">
        <f t="shared" si="187"/>
        <v>0.73160000000000014</v>
      </c>
    </row>
    <row r="5486" spans="1:25" x14ac:dyDescent="0.2">
      <c r="A5486" t="s">
        <v>5782</v>
      </c>
      <c r="B5486" t="s">
        <v>24</v>
      </c>
      <c r="C5486">
        <v>1</v>
      </c>
      <c r="D5486">
        <v>9</v>
      </c>
      <c r="E5486" t="s">
        <v>5788</v>
      </c>
      <c r="F5486">
        <v>223.63200000000001</v>
      </c>
      <c r="G5486">
        <v>83.603999999999999</v>
      </c>
      <c r="H5486">
        <v>36.399000000000001</v>
      </c>
      <c r="I5486">
        <v>18696.519</v>
      </c>
      <c r="J5486">
        <v>7624932</v>
      </c>
      <c r="K5486">
        <v>44.69</v>
      </c>
      <c r="L5486">
        <v>20.709</v>
      </c>
      <c r="M5486">
        <v>9994.0220000000008</v>
      </c>
      <c r="N5486">
        <v>4075825</v>
      </c>
      <c r="O5486">
        <v>2.0649999999999999</v>
      </c>
      <c r="P5486">
        <v>2.0750000000000002</v>
      </c>
      <c r="Q5486">
        <v>461.822</v>
      </c>
      <c r="R5486">
        <v>188343</v>
      </c>
      <c r="S5486">
        <v>3.0000000000000001E-3</v>
      </c>
      <c r="T5486">
        <v>0.84399999999999997</v>
      </c>
      <c r="U5486">
        <v>0.625</v>
      </c>
      <c r="V5486">
        <v>255</v>
      </c>
      <c r="W5486">
        <v>1</v>
      </c>
      <c r="X5486">
        <f t="shared" si="186"/>
        <v>148.26935999999998</v>
      </c>
      <c r="Y5486">
        <f t="shared" si="187"/>
        <v>0</v>
      </c>
    </row>
    <row r="5487" spans="1:25" x14ac:dyDescent="0.2">
      <c r="A5487" t="s">
        <v>5782</v>
      </c>
      <c r="B5487" t="s">
        <v>24</v>
      </c>
      <c r="C5487">
        <v>1</v>
      </c>
      <c r="D5487">
        <v>10</v>
      </c>
      <c r="E5487" t="s">
        <v>5789</v>
      </c>
      <c r="F5487">
        <v>274.98700000000002</v>
      </c>
      <c r="G5487">
        <v>69.498000000000005</v>
      </c>
      <c r="H5487">
        <v>30.196999999999999</v>
      </c>
      <c r="I5487">
        <v>19111.010999999999</v>
      </c>
      <c r="J5487">
        <v>7793973</v>
      </c>
      <c r="K5487">
        <v>75.525999999999996</v>
      </c>
      <c r="L5487">
        <v>36.859000000000002</v>
      </c>
      <c r="M5487">
        <v>20768.692999999999</v>
      </c>
      <c r="N5487">
        <v>8470019</v>
      </c>
      <c r="O5487">
        <v>1.829</v>
      </c>
      <c r="P5487">
        <v>1.405</v>
      </c>
      <c r="Q5487">
        <v>502.84199999999998</v>
      </c>
      <c r="R5487">
        <v>205072</v>
      </c>
      <c r="S5487">
        <v>0</v>
      </c>
      <c r="T5487">
        <v>0</v>
      </c>
      <c r="U5487">
        <v>0</v>
      </c>
      <c r="V5487">
        <v>0</v>
      </c>
      <c r="W5487">
        <v>0</v>
      </c>
      <c r="X5487">
        <f t="shared" si="186"/>
        <v>196.67295999999996</v>
      </c>
      <c r="Y5487">
        <f t="shared" si="187"/>
        <v>0</v>
      </c>
    </row>
    <row r="5488" spans="1:25" x14ac:dyDescent="0.2">
      <c r="A5488" t="s">
        <v>5782</v>
      </c>
      <c r="B5488" t="s">
        <v>24</v>
      </c>
      <c r="C5488">
        <v>1</v>
      </c>
      <c r="D5488">
        <v>11</v>
      </c>
      <c r="E5488" t="s">
        <v>386</v>
      </c>
      <c r="F5488">
        <v>205.07300000000001</v>
      </c>
      <c r="G5488">
        <v>89.917000000000002</v>
      </c>
      <c r="H5488">
        <v>43.761000000000003</v>
      </c>
      <c r="I5488">
        <v>18439.556</v>
      </c>
      <c r="J5488">
        <v>7520136</v>
      </c>
      <c r="K5488">
        <v>35.350999999999999</v>
      </c>
      <c r="L5488">
        <v>30.870999999999999</v>
      </c>
      <c r="M5488">
        <v>7249.4470000000001</v>
      </c>
      <c r="N5488">
        <v>2956515</v>
      </c>
      <c r="O5488">
        <v>1.982</v>
      </c>
      <c r="P5488">
        <v>2.3340000000000001</v>
      </c>
      <c r="Q5488">
        <v>406.46699999999998</v>
      </c>
      <c r="R5488">
        <v>165768</v>
      </c>
      <c r="S5488">
        <v>6.0000000000000001E-3</v>
      </c>
      <c r="T5488">
        <v>1.2470000000000001</v>
      </c>
      <c r="U5488">
        <v>1.2509999999999999</v>
      </c>
      <c r="V5488">
        <v>510</v>
      </c>
      <c r="W5488">
        <v>2</v>
      </c>
      <c r="X5488">
        <f t="shared" si="186"/>
        <v>82.950459999999964</v>
      </c>
      <c r="Y5488">
        <f t="shared" si="187"/>
        <v>0.73160000000000014</v>
      </c>
    </row>
    <row r="5489" spans="1:25" x14ac:dyDescent="0.2">
      <c r="A5489" t="s">
        <v>5782</v>
      </c>
      <c r="B5489" t="s">
        <v>24</v>
      </c>
      <c r="C5489">
        <v>1</v>
      </c>
      <c r="D5489">
        <v>12</v>
      </c>
      <c r="E5489" t="s">
        <v>656</v>
      </c>
      <c r="F5489">
        <v>255.15799999999999</v>
      </c>
      <c r="G5489">
        <v>76.34</v>
      </c>
      <c r="H5489">
        <v>38.881</v>
      </c>
      <c r="I5489">
        <v>19478.626</v>
      </c>
      <c r="J5489">
        <v>7943896</v>
      </c>
      <c r="K5489">
        <v>89.02</v>
      </c>
      <c r="L5489">
        <v>38.997999999999998</v>
      </c>
      <c r="M5489">
        <v>22714.023000000001</v>
      </c>
      <c r="N5489">
        <v>9263376</v>
      </c>
      <c r="O5489">
        <v>2.2389999999999999</v>
      </c>
      <c r="P5489">
        <v>2.855</v>
      </c>
      <c r="Q5489">
        <v>571.36599999999999</v>
      </c>
      <c r="R5489">
        <v>233018</v>
      </c>
      <c r="S5489">
        <v>7.0000000000000001E-3</v>
      </c>
      <c r="T5489">
        <v>1.369</v>
      </c>
      <c r="U5489">
        <v>1.8759999999999999</v>
      </c>
      <c r="V5489">
        <v>765</v>
      </c>
      <c r="W5489">
        <v>3</v>
      </c>
      <c r="X5489">
        <f t="shared" si="186"/>
        <v>277.53127999999992</v>
      </c>
      <c r="Y5489">
        <f t="shared" si="187"/>
        <v>1.9116</v>
      </c>
    </row>
    <row r="5490" spans="1:25" x14ac:dyDescent="0.2">
      <c r="A5490" t="s">
        <v>5782</v>
      </c>
      <c r="B5490" t="s">
        <v>24</v>
      </c>
      <c r="C5490">
        <v>1</v>
      </c>
      <c r="D5490">
        <v>13</v>
      </c>
      <c r="E5490" t="s">
        <v>5790</v>
      </c>
      <c r="F5490">
        <v>229.18100000000001</v>
      </c>
      <c r="G5490">
        <v>83.843999999999994</v>
      </c>
      <c r="H5490">
        <v>37.030999999999999</v>
      </c>
      <c r="I5490">
        <v>19215.468000000001</v>
      </c>
      <c r="J5490">
        <v>7836573</v>
      </c>
      <c r="K5490">
        <v>43.643999999999998</v>
      </c>
      <c r="L5490">
        <v>18.539000000000001</v>
      </c>
      <c r="M5490">
        <v>10002.424999999999</v>
      </c>
      <c r="N5490">
        <v>4079252</v>
      </c>
      <c r="O5490">
        <v>2.3330000000000002</v>
      </c>
      <c r="P5490">
        <v>4.9020000000000001</v>
      </c>
      <c r="Q5490">
        <v>534.59500000000003</v>
      </c>
      <c r="R5490">
        <v>218022</v>
      </c>
      <c r="S5490">
        <v>8.0000000000000002E-3</v>
      </c>
      <c r="T5490">
        <v>1.4450000000000001</v>
      </c>
      <c r="U5490">
        <v>1.8759999999999999</v>
      </c>
      <c r="V5490">
        <v>765</v>
      </c>
      <c r="W5490">
        <v>3</v>
      </c>
      <c r="X5490">
        <f t="shared" si="186"/>
        <v>234.14150000000001</v>
      </c>
      <c r="Y5490">
        <f t="shared" si="187"/>
        <v>1.9116</v>
      </c>
    </row>
    <row r="5491" spans="1:25" x14ac:dyDescent="0.2">
      <c r="A5491" t="s">
        <v>5782</v>
      </c>
      <c r="B5491" t="s">
        <v>24</v>
      </c>
      <c r="C5491">
        <v>1</v>
      </c>
      <c r="D5491">
        <v>14</v>
      </c>
      <c r="E5491" t="s">
        <v>5791</v>
      </c>
      <c r="F5491">
        <v>253.33799999999999</v>
      </c>
      <c r="G5491">
        <v>71.611000000000004</v>
      </c>
      <c r="H5491">
        <v>37.009</v>
      </c>
      <c r="I5491">
        <v>18141.759999999998</v>
      </c>
      <c r="J5491">
        <v>7398687</v>
      </c>
      <c r="K5491">
        <v>37.406999999999996</v>
      </c>
      <c r="L5491">
        <v>17.084</v>
      </c>
      <c r="M5491">
        <v>9476.5149999999994</v>
      </c>
      <c r="N5491">
        <v>3864772</v>
      </c>
      <c r="O5491">
        <v>2.0179999999999998</v>
      </c>
      <c r="P5491">
        <v>1.5409999999999999</v>
      </c>
      <c r="Q5491">
        <v>511.178</v>
      </c>
      <c r="R5491">
        <v>208472</v>
      </c>
      <c r="S5491">
        <v>2E-3</v>
      </c>
      <c r="T5491">
        <v>0.79300000000000004</v>
      </c>
      <c r="U5491">
        <v>0.625</v>
      </c>
      <c r="V5491">
        <v>255</v>
      </c>
      <c r="W5491">
        <v>1</v>
      </c>
      <c r="X5491">
        <f t="shared" si="186"/>
        <v>206.50943999999996</v>
      </c>
      <c r="Y5491">
        <f t="shared" si="187"/>
        <v>0</v>
      </c>
    </row>
    <row r="5492" spans="1:25" x14ac:dyDescent="0.2">
      <c r="A5492" t="s">
        <v>5782</v>
      </c>
      <c r="B5492" t="s">
        <v>24</v>
      </c>
      <c r="C5492">
        <v>1</v>
      </c>
      <c r="D5492">
        <v>15</v>
      </c>
      <c r="E5492" t="s">
        <v>4794</v>
      </c>
      <c r="F5492">
        <v>230.31399999999999</v>
      </c>
      <c r="G5492">
        <v>77.953000000000003</v>
      </c>
      <c r="H5492">
        <v>38.354999999999997</v>
      </c>
      <c r="I5492">
        <v>17953.739000000001</v>
      </c>
      <c r="J5492">
        <v>7322007</v>
      </c>
      <c r="K5492">
        <v>39.399000000000001</v>
      </c>
      <c r="L5492">
        <v>36.825000000000003</v>
      </c>
      <c r="M5492">
        <v>9074.1129999999994</v>
      </c>
      <c r="N5492">
        <v>3700662</v>
      </c>
      <c r="O5492">
        <v>2.024</v>
      </c>
      <c r="P5492">
        <v>3.145</v>
      </c>
      <c r="Q5492">
        <v>466.12</v>
      </c>
      <c r="R5492">
        <v>190096</v>
      </c>
      <c r="S5492">
        <v>8.0000000000000002E-3</v>
      </c>
      <c r="T5492">
        <v>1.4410000000000001</v>
      </c>
      <c r="U5492">
        <v>1.8759999999999999</v>
      </c>
      <c r="V5492">
        <v>765</v>
      </c>
      <c r="W5492">
        <v>3</v>
      </c>
      <c r="X5492">
        <f t="shared" si="186"/>
        <v>153.34099999999998</v>
      </c>
      <c r="Y5492">
        <f t="shared" si="187"/>
        <v>1.9116</v>
      </c>
    </row>
    <row r="5493" spans="1:25" x14ac:dyDescent="0.2">
      <c r="A5493" t="s">
        <v>5782</v>
      </c>
      <c r="B5493" t="s">
        <v>24</v>
      </c>
      <c r="C5493">
        <v>1</v>
      </c>
      <c r="D5493">
        <v>16</v>
      </c>
      <c r="E5493" t="s">
        <v>5792</v>
      </c>
      <c r="F5493">
        <v>304.10500000000002</v>
      </c>
      <c r="G5493">
        <v>75.429000000000002</v>
      </c>
      <c r="H5493">
        <v>39.008000000000003</v>
      </c>
      <c r="I5493">
        <v>22938.456999999999</v>
      </c>
      <c r="J5493">
        <v>9354906</v>
      </c>
      <c r="K5493">
        <v>36.384999999999998</v>
      </c>
      <c r="L5493">
        <v>37.866</v>
      </c>
      <c r="M5493">
        <v>11064.875</v>
      </c>
      <c r="N5493">
        <v>4512547</v>
      </c>
      <c r="O5493">
        <v>1.9710000000000001</v>
      </c>
      <c r="P5493">
        <v>2.73</v>
      </c>
      <c r="Q5493">
        <v>599.37800000000004</v>
      </c>
      <c r="R5493">
        <v>244442</v>
      </c>
      <c r="S5493">
        <v>8.0000000000000002E-3</v>
      </c>
      <c r="T5493">
        <v>1.448</v>
      </c>
      <c r="U5493">
        <v>2.5009999999999999</v>
      </c>
      <c r="V5493">
        <v>1020</v>
      </c>
      <c r="W5493">
        <v>4</v>
      </c>
      <c r="X5493">
        <f t="shared" si="186"/>
        <v>310.58544000000001</v>
      </c>
      <c r="Y5493">
        <f t="shared" si="187"/>
        <v>3.0916000000000001</v>
      </c>
    </row>
    <row r="5494" spans="1:25" x14ac:dyDescent="0.2">
      <c r="A5494" t="s">
        <v>5782</v>
      </c>
      <c r="B5494" t="s">
        <v>24</v>
      </c>
      <c r="C5494">
        <v>1</v>
      </c>
      <c r="D5494">
        <v>17</v>
      </c>
      <c r="E5494" t="s">
        <v>5793</v>
      </c>
      <c r="F5494">
        <v>162.863</v>
      </c>
      <c r="G5494">
        <v>57.673000000000002</v>
      </c>
      <c r="H5494">
        <v>32.901000000000003</v>
      </c>
      <c r="I5494">
        <v>9392.8979999999992</v>
      </c>
      <c r="J5494">
        <v>3830671</v>
      </c>
      <c r="K5494">
        <v>39.475000000000001</v>
      </c>
      <c r="L5494">
        <v>25.76</v>
      </c>
      <c r="M5494">
        <v>6428.99</v>
      </c>
      <c r="N5494">
        <v>2621911</v>
      </c>
      <c r="O5494">
        <v>1.921</v>
      </c>
      <c r="P5494">
        <v>1.415</v>
      </c>
      <c r="Q5494">
        <v>312.79500000000002</v>
      </c>
      <c r="R5494">
        <v>127566</v>
      </c>
      <c r="S5494">
        <v>0</v>
      </c>
      <c r="T5494">
        <v>0</v>
      </c>
      <c r="U5494">
        <v>0</v>
      </c>
      <c r="V5494">
        <v>0</v>
      </c>
      <c r="W5494">
        <v>0</v>
      </c>
      <c r="X5494">
        <f t="shared" si="186"/>
        <v>0</v>
      </c>
      <c r="Y5494">
        <f t="shared" si="187"/>
        <v>0</v>
      </c>
    </row>
    <row r="5495" spans="1:25" x14ac:dyDescent="0.2">
      <c r="A5495" t="s">
        <v>5782</v>
      </c>
      <c r="B5495" t="s">
        <v>24</v>
      </c>
      <c r="C5495">
        <v>1</v>
      </c>
      <c r="D5495">
        <v>18</v>
      </c>
      <c r="E5495" t="s">
        <v>5794</v>
      </c>
      <c r="F5495">
        <v>189.37</v>
      </c>
      <c r="G5495">
        <v>58.15</v>
      </c>
      <c r="H5495">
        <v>31.498000000000001</v>
      </c>
      <c r="I5495">
        <v>11011.823</v>
      </c>
      <c r="J5495">
        <v>4490911</v>
      </c>
      <c r="K5495">
        <v>61.631</v>
      </c>
      <c r="L5495">
        <v>27.937999999999999</v>
      </c>
      <c r="M5495">
        <v>11671.025</v>
      </c>
      <c r="N5495">
        <v>4759751</v>
      </c>
      <c r="O5495">
        <v>1.9319999999999999</v>
      </c>
      <c r="P5495">
        <v>2.633</v>
      </c>
      <c r="Q5495">
        <v>365.90300000000002</v>
      </c>
      <c r="R5495">
        <v>149225</v>
      </c>
      <c r="S5495">
        <v>7.0000000000000001E-3</v>
      </c>
      <c r="T5495">
        <v>1.298</v>
      </c>
      <c r="U5495">
        <v>1.2509999999999999</v>
      </c>
      <c r="V5495">
        <v>510</v>
      </c>
      <c r="W5495">
        <v>2</v>
      </c>
      <c r="X5495">
        <f t="shared" si="186"/>
        <v>35.084940000000003</v>
      </c>
      <c r="Y5495">
        <f t="shared" si="187"/>
        <v>0.73160000000000014</v>
      </c>
    </row>
    <row r="5496" spans="1:25" x14ac:dyDescent="0.2">
      <c r="A5496" t="s">
        <v>5782</v>
      </c>
      <c r="B5496" t="s">
        <v>24</v>
      </c>
      <c r="C5496">
        <v>1</v>
      </c>
      <c r="D5496">
        <v>19</v>
      </c>
      <c r="E5496" t="s">
        <v>5795</v>
      </c>
      <c r="F5496">
        <v>251.291</v>
      </c>
      <c r="G5496">
        <v>52.069000000000003</v>
      </c>
      <c r="H5496">
        <v>27.587</v>
      </c>
      <c r="I5496">
        <v>13084.496999999999</v>
      </c>
      <c r="J5496">
        <v>5336202</v>
      </c>
      <c r="K5496">
        <v>60.433</v>
      </c>
      <c r="L5496">
        <v>29.891999999999999</v>
      </c>
      <c r="M5496">
        <v>15186.227999999999</v>
      </c>
      <c r="N5496">
        <v>6193343</v>
      </c>
      <c r="O5496">
        <v>2.1230000000000002</v>
      </c>
      <c r="P5496">
        <v>4.5289999999999999</v>
      </c>
      <c r="Q5496">
        <v>533.48699999999997</v>
      </c>
      <c r="R5496">
        <v>217570</v>
      </c>
      <c r="S5496">
        <v>0.02</v>
      </c>
      <c r="T5496">
        <v>2.2530000000000001</v>
      </c>
      <c r="U5496">
        <v>5.0019999999999998</v>
      </c>
      <c r="V5496">
        <v>2040</v>
      </c>
      <c r="W5496">
        <v>8</v>
      </c>
      <c r="X5496">
        <f t="shared" si="186"/>
        <v>232.83405999999994</v>
      </c>
      <c r="Y5496">
        <f t="shared" si="187"/>
        <v>7.8115999999999994</v>
      </c>
    </row>
    <row r="5497" spans="1:25" x14ac:dyDescent="0.2">
      <c r="A5497" t="s">
        <v>5782</v>
      </c>
      <c r="B5497" t="s">
        <v>24</v>
      </c>
      <c r="C5497">
        <v>1</v>
      </c>
      <c r="D5497">
        <v>20</v>
      </c>
      <c r="E5497" t="s">
        <v>5796</v>
      </c>
      <c r="F5497">
        <v>289.89999999999998</v>
      </c>
      <c r="G5497">
        <v>48.454999999999998</v>
      </c>
      <c r="H5497">
        <v>22.814</v>
      </c>
      <c r="I5497">
        <v>14047.125</v>
      </c>
      <c r="J5497">
        <v>5728787</v>
      </c>
      <c r="K5497">
        <v>46.66</v>
      </c>
      <c r="L5497">
        <v>21.579000000000001</v>
      </c>
      <c r="M5497">
        <v>13526.614</v>
      </c>
      <c r="N5497">
        <v>5516509</v>
      </c>
      <c r="O5497">
        <v>1.8320000000000001</v>
      </c>
      <c r="P5497">
        <v>4.2880000000000003</v>
      </c>
      <c r="Q5497">
        <v>531.096</v>
      </c>
      <c r="R5497">
        <v>216595</v>
      </c>
      <c r="S5497">
        <v>8.9999999999999993E-3</v>
      </c>
      <c r="T5497">
        <v>1.4830000000000001</v>
      </c>
      <c r="U5497">
        <v>2.5009999999999999</v>
      </c>
      <c r="V5497">
        <v>1020</v>
      </c>
      <c r="W5497">
        <v>4</v>
      </c>
      <c r="X5497">
        <f t="shared" si="186"/>
        <v>230.01267999999996</v>
      </c>
      <c r="Y5497">
        <f t="shared" si="187"/>
        <v>3.0916000000000001</v>
      </c>
    </row>
    <row r="5498" spans="1:25" x14ac:dyDescent="0.2">
      <c r="A5498" t="s">
        <v>5782</v>
      </c>
      <c r="B5498" t="s">
        <v>24</v>
      </c>
      <c r="C5498">
        <v>1</v>
      </c>
      <c r="D5498">
        <v>21</v>
      </c>
      <c r="E5498" t="s">
        <v>5797</v>
      </c>
      <c r="F5498">
        <v>192.96700000000001</v>
      </c>
      <c r="G5498">
        <v>42.55</v>
      </c>
      <c r="H5498">
        <v>21.774999999999999</v>
      </c>
      <c r="I5498">
        <v>8210.7900000000009</v>
      </c>
      <c r="J5498">
        <v>3348576</v>
      </c>
      <c r="K5498">
        <v>42.128999999999998</v>
      </c>
      <c r="L5498">
        <v>27.605</v>
      </c>
      <c r="M5498">
        <v>8129.473</v>
      </c>
      <c r="N5498">
        <v>3315413</v>
      </c>
      <c r="O5498">
        <v>1.6879999999999999</v>
      </c>
      <c r="P5498">
        <v>1.409</v>
      </c>
      <c r="Q5498">
        <v>325.74200000000002</v>
      </c>
      <c r="R5498">
        <v>132846</v>
      </c>
      <c r="S5498">
        <v>3.0000000000000001E-3</v>
      </c>
      <c r="T5498">
        <v>0.90900000000000003</v>
      </c>
      <c r="U5498">
        <v>0.625</v>
      </c>
      <c r="V5498">
        <v>255</v>
      </c>
      <c r="W5498">
        <v>1</v>
      </c>
      <c r="X5498">
        <f t="shared" si="186"/>
        <v>0</v>
      </c>
      <c r="Y5498">
        <f t="shared" si="187"/>
        <v>0</v>
      </c>
    </row>
    <row r="5499" spans="1:25" x14ac:dyDescent="0.2">
      <c r="A5499" t="s">
        <v>5782</v>
      </c>
      <c r="B5499" t="s">
        <v>24</v>
      </c>
      <c r="C5499">
        <v>1</v>
      </c>
      <c r="D5499">
        <v>22</v>
      </c>
      <c r="E5499" t="s">
        <v>5798</v>
      </c>
      <c r="F5499">
        <v>198.97399999999999</v>
      </c>
      <c r="G5499">
        <v>48.713000000000001</v>
      </c>
      <c r="H5499">
        <v>28.359000000000002</v>
      </c>
      <c r="I5499">
        <v>9692.7150000000001</v>
      </c>
      <c r="J5499">
        <v>3952944</v>
      </c>
      <c r="K5499">
        <v>47.837000000000003</v>
      </c>
      <c r="L5499">
        <v>32.685000000000002</v>
      </c>
      <c r="M5499">
        <v>9518.3979999999992</v>
      </c>
      <c r="N5499">
        <v>3881853</v>
      </c>
      <c r="O5499">
        <v>1.734</v>
      </c>
      <c r="P5499">
        <v>1.35</v>
      </c>
      <c r="Q5499">
        <v>345.08600000000001</v>
      </c>
      <c r="R5499">
        <v>140735</v>
      </c>
      <c r="S5499">
        <v>0</v>
      </c>
      <c r="T5499">
        <v>0</v>
      </c>
      <c r="U5499">
        <v>0</v>
      </c>
      <c r="V5499">
        <v>0</v>
      </c>
      <c r="W5499">
        <v>0</v>
      </c>
      <c r="X5499">
        <f t="shared" si="186"/>
        <v>10.520879999999996</v>
      </c>
      <c r="Y5499">
        <f t="shared" si="187"/>
        <v>0</v>
      </c>
    </row>
    <row r="5500" spans="1:25" x14ac:dyDescent="0.2">
      <c r="A5500" t="s">
        <v>5782</v>
      </c>
      <c r="B5500" t="s">
        <v>24</v>
      </c>
      <c r="C5500">
        <v>1</v>
      </c>
      <c r="D5500">
        <v>23</v>
      </c>
      <c r="E5500" t="s">
        <v>5799</v>
      </c>
      <c r="F5500">
        <v>141.46700000000001</v>
      </c>
      <c r="G5500">
        <v>42.46</v>
      </c>
      <c r="H5500">
        <v>26.51</v>
      </c>
      <c r="I5500">
        <v>6006.6530000000002</v>
      </c>
      <c r="J5500">
        <v>2449671</v>
      </c>
      <c r="K5500">
        <v>40.603000000000002</v>
      </c>
      <c r="L5500">
        <v>26.893999999999998</v>
      </c>
      <c r="M5500">
        <v>5744.0119999999997</v>
      </c>
      <c r="N5500">
        <v>2342559</v>
      </c>
      <c r="O5500">
        <v>1.6559999999999999</v>
      </c>
      <c r="P5500">
        <v>1.345</v>
      </c>
      <c r="Q5500">
        <v>234.21700000000001</v>
      </c>
      <c r="R5500">
        <v>95520</v>
      </c>
      <c r="S5500">
        <v>4.0000000000000001E-3</v>
      </c>
      <c r="T5500">
        <v>1.0620000000000001</v>
      </c>
      <c r="U5500">
        <v>0.625</v>
      </c>
      <c r="V5500">
        <v>255</v>
      </c>
      <c r="W5500">
        <v>1</v>
      </c>
      <c r="X5500">
        <f t="shared" si="186"/>
        <v>0</v>
      </c>
      <c r="Y5500">
        <f t="shared" si="187"/>
        <v>0</v>
      </c>
    </row>
    <row r="5501" spans="1:25" x14ac:dyDescent="0.2">
      <c r="A5501" t="s">
        <v>5782</v>
      </c>
      <c r="B5501" t="s">
        <v>24</v>
      </c>
      <c r="C5501">
        <v>1</v>
      </c>
      <c r="D5501">
        <v>24</v>
      </c>
      <c r="E5501" t="s">
        <v>5800</v>
      </c>
      <c r="F5501">
        <v>136.666</v>
      </c>
      <c r="G5501">
        <v>32.841999999999999</v>
      </c>
      <c r="H5501">
        <v>20.367000000000001</v>
      </c>
      <c r="I5501">
        <v>4488.3500000000004</v>
      </c>
      <c r="J5501">
        <v>1830467</v>
      </c>
      <c r="K5501">
        <v>39.014000000000003</v>
      </c>
      <c r="L5501">
        <v>24.896999999999998</v>
      </c>
      <c r="M5501">
        <v>5331.9120000000003</v>
      </c>
      <c r="N5501">
        <v>2174494</v>
      </c>
      <c r="O5501">
        <v>1.621</v>
      </c>
      <c r="P5501">
        <v>1.5529999999999999</v>
      </c>
      <c r="Q5501">
        <v>221.56</v>
      </c>
      <c r="R5501">
        <v>90358</v>
      </c>
      <c r="S5501">
        <v>0</v>
      </c>
      <c r="T5501">
        <v>0</v>
      </c>
      <c r="U5501">
        <v>0</v>
      </c>
      <c r="V5501">
        <v>0</v>
      </c>
      <c r="W5501">
        <v>0</v>
      </c>
      <c r="X5501">
        <f t="shared" si="186"/>
        <v>0</v>
      </c>
      <c r="Y5501">
        <f t="shared" si="187"/>
        <v>0</v>
      </c>
    </row>
    <row r="5502" spans="1:25" x14ac:dyDescent="0.2">
      <c r="A5502" t="s">
        <v>5782</v>
      </c>
      <c r="B5502" t="s">
        <v>24</v>
      </c>
      <c r="C5502">
        <v>2</v>
      </c>
      <c r="D5502">
        <v>1</v>
      </c>
      <c r="E5502" t="s">
        <v>5801</v>
      </c>
      <c r="F5502">
        <v>369.62799999999999</v>
      </c>
      <c r="G5502">
        <v>58.658000000000001</v>
      </c>
      <c r="H5502">
        <v>41.231000000000002</v>
      </c>
      <c r="I5502">
        <v>21681.634999999998</v>
      </c>
      <c r="J5502">
        <v>8842341</v>
      </c>
      <c r="K5502">
        <v>34.520000000000003</v>
      </c>
      <c r="L5502">
        <v>26.855</v>
      </c>
      <c r="M5502">
        <v>12759.712</v>
      </c>
      <c r="N5502">
        <v>5203746</v>
      </c>
      <c r="O5502">
        <v>2.605</v>
      </c>
      <c r="P5502">
        <v>4.1929999999999996</v>
      </c>
      <c r="Q5502">
        <v>962.92499999999995</v>
      </c>
      <c r="R5502">
        <v>392706</v>
      </c>
      <c r="S5502">
        <v>8.0000000000000002E-3</v>
      </c>
      <c r="T5502">
        <v>1.4690000000000001</v>
      </c>
      <c r="U5502">
        <v>3.1259999999999999</v>
      </c>
      <c r="V5502">
        <v>1275</v>
      </c>
      <c r="W5502">
        <v>5</v>
      </c>
      <c r="X5502">
        <f t="shared" si="186"/>
        <v>739.57089999999982</v>
      </c>
      <c r="Y5502">
        <f t="shared" si="187"/>
        <v>4.2716000000000003</v>
      </c>
    </row>
    <row r="5503" spans="1:25" x14ac:dyDescent="0.2">
      <c r="A5503" t="s">
        <v>5782</v>
      </c>
      <c r="B5503" t="s">
        <v>24</v>
      </c>
      <c r="C5503">
        <v>2</v>
      </c>
      <c r="D5503">
        <v>2</v>
      </c>
      <c r="E5503" t="s">
        <v>5802</v>
      </c>
      <c r="F5503">
        <v>322.77999999999997</v>
      </c>
      <c r="G5503">
        <v>73.099999999999994</v>
      </c>
      <c r="H5503">
        <v>33.901000000000003</v>
      </c>
      <c r="I5503">
        <v>23595.282999999999</v>
      </c>
      <c r="J5503">
        <v>9622777</v>
      </c>
      <c r="K5503">
        <v>67.367999999999995</v>
      </c>
      <c r="L5503">
        <v>37.258000000000003</v>
      </c>
      <c r="M5503">
        <v>21745</v>
      </c>
      <c r="N5503">
        <v>8868183</v>
      </c>
      <c r="O5503">
        <v>4.1500000000000004</v>
      </c>
      <c r="P5503">
        <v>9.2620000000000005</v>
      </c>
      <c r="Q5503">
        <v>1339.5630000000001</v>
      </c>
      <c r="R5503">
        <v>546309</v>
      </c>
      <c r="S5503">
        <v>5.1999999999999998E-2</v>
      </c>
      <c r="T5503">
        <v>3.6520000000000001</v>
      </c>
      <c r="U5503">
        <v>16.882000000000001</v>
      </c>
      <c r="V5503">
        <v>6885</v>
      </c>
      <c r="W5503">
        <v>27</v>
      </c>
      <c r="X5503">
        <f t="shared" si="186"/>
        <v>1184.0037399999999</v>
      </c>
      <c r="Y5503">
        <f t="shared" si="187"/>
        <v>30.2316</v>
      </c>
    </row>
    <row r="5504" spans="1:25" x14ac:dyDescent="0.2">
      <c r="A5504" t="s">
        <v>5782</v>
      </c>
      <c r="B5504" t="s">
        <v>24</v>
      </c>
      <c r="C5504">
        <v>2</v>
      </c>
      <c r="D5504">
        <v>3</v>
      </c>
      <c r="E5504" t="s">
        <v>5803</v>
      </c>
      <c r="F5504">
        <v>146.22200000000001</v>
      </c>
      <c r="G5504">
        <v>77.16</v>
      </c>
      <c r="H5504">
        <v>41.595999999999997</v>
      </c>
      <c r="I5504">
        <v>11282.438</v>
      </c>
      <c r="J5504">
        <v>4601275</v>
      </c>
      <c r="K5504">
        <v>62.238</v>
      </c>
      <c r="L5504">
        <v>26.306999999999999</v>
      </c>
      <c r="M5504">
        <v>9100.5220000000008</v>
      </c>
      <c r="N5504">
        <v>3711432</v>
      </c>
      <c r="O5504">
        <v>7.0250000000000004</v>
      </c>
      <c r="P5504">
        <v>14.742000000000001</v>
      </c>
      <c r="Q5504">
        <v>1027.163</v>
      </c>
      <c r="R5504">
        <v>418904</v>
      </c>
      <c r="S5504">
        <v>8.1000000000000003E-2</v>
      </c>
      <c r="T5504">
        <v>4.5510000000000002</v>
      </c>
      <c r="U5504">
        <v>11.88</v>
      </c>
      <c r="V5504">
        <v>4845</v>
      </c>
      <c r="W5504">
        <v>19</v>
      </c>
      <c r="X5504">
        <f t="shared" si="186"/>
        <v>815.37173999999993</v>
      </c>
      <c r="Y5504">
        <f t="shared" si="187"/>
        <v>20.791599999999999</v>
      </c>
    </row>
    <row r="5505" spans="1:25" x14ac:dyDescent="0.2">
      <c r="A5505" t="s">
        <v>5782</v>
      </c>
      <c r="B5505" t="s">
        <v>24</v>
      </c>
      <c r="C5505">
        <v>2</v>
      </c>
      <c r="D5505">
        <v>4</v>
      </c>
      <c r="E5505" t="s">
        <v>4167</v>
      </c>
      <c r="F5505">
        <v>110.947</v>
      </c>
      <c r="G5505">
        <v>77.349000000000004</v>
      </c>
      <c r="H5505">
        <v>39.055</v>
      </c>
      <c r="I5505">
        <v>8581.57</v>
      </c>
      <c r="J5505">
        <v>3499790</v>
      </c>
      <c r="K5505">
        <v>68.959000000000003</v>
      </c>
      <c r="L5505">
        <v>30.523</v>
      </c>
      <c r="M5505">
        <v>7650.7870000000003</v>
      </c>
      <c r="N5505">
        <v>3120192</v>
      </c>
      <c r="O5505">
        <v>6.06</v>
      </c>
      <c r="P5505">
        <v>12.967000000000001</v>
      </c>
      <c r="Q5505">
        <v>672.28899999999999</v>
      </c>
      <c r="R5505">
        <v>274177</v>
      </c>
      <c r="S5505">
        <v>5.6000000000000001E-2</v>
      </c>
      <c r="T5505">
        <v>3.7909999999999999</v>
      </c>
      <c r="U5505">
        <v>6.2530000000000001</v>
      </c>
      <c r="V5505">
        <v>2550</v>
      </c>
      <c r="W5505">
        <v>10</v>
      </c>
      <c r="X5505">
        <f t="shared" si="186"/>
        <v>396.62041999999997</v>
      </c>
      <c r="Y5505">
        <f t="shared" si="187"/>
        <v>10.1716</v>
      </c>
    </row>
    <row r="5506" spans="1:25" x14ac:dyDescent="0.2">
      <c r="A5506" t="s">
        <v>5782</v>
      </c>
      <c r="B5506" t="s">
        <v>24</v>
      </c>
      <c r="C5506">
        <v>2</v>
      </c>
      <c r="D5506">
        <v>5</v>
      </c>
      <c r="E5506" t="s">
        <v>5804</v>
      </c>
      <c r="F5506">
        <v>45.838000000000001</v>
      </c>
      <c r="G5506">
        <v>34.677999999999997</v>
      </c>
      <c r="H5506">
        <v>18.228000000000002</v>
      </c>
      <c r="I5506">
        <v>1589.5540000000001</v>
      </c>
      <c r="J5506">
        <v>648262</v>
      </c>
      <c r="K5506">
        <v>10.404</v>
      </c>
      <c r="L5506">
        <v>17.806000000000001</v>
      </c>
      <c r="M5506">
        <v>476.88200000000001</v>
      </c>
      <c r="N5506">
        <v>194485</v>
      </c>
      <c r="O5506">
        <v>1.4950000000000001</v>
      </c>
      <c r="P5506">
        <v>1.2310000000000001</v>
      </c>
      <c r="Q5506">
        <v>68.534000000000006</v>
      </c>
      <c r="R5506">
        <v>27950</v>
      </c>
      <c r="S5506">
        <v>0</v>
      </c>
      <c r="T5506">
        <v>0</v>
      </c>
      <c r="U5506">
        <v>0</v>
      </c>
      <c r="V5506">
        <v>0</v>
      </c>
      <c r="W5506">
        <v>0</v>
      </c>
      <c r="X5506">
        <f t="shared" si="186"/>
        <v>0</v>
      </c>
      <c r="Y5506">
        <f t="shared" si="187"/>
        <v>0</v>
      </c>
    </row>
    <row r="5507" spans="1:25" x14ac:dyDescent="0.2">
      <c r="A5507" t="s">
        <v>5782</v>
      </c>
      <c r="B5507" t="s">
        <v>24</v>
      </c>
      <c r="C5507">
        <v>2</v>
      </c>
      <c r="D5507">
        <v>6</v>
      </c>
      <c r="E5507" t="s">
        <v>5805</v>
      </c>
      <c r="F5507">
        <v>324.16000000000003</v>
      </c>
      <c r="G5507">
        <v>54.970999999999997</v>
      </c>
      <c r="H5507">
        <v>20.420000000000002</v>
      </c>
      <c r="I5507">
        <v>17819.253000000001</v>
      </c>
      <c r="J5507">
        <v>7267160</v>
      </c>
      <c r="K5507">
        <v>123.363</v>
      </c>
      <c r="L5507">
        <v>46.249000000000002</v>
      </c>
      <c r="M5507">
        <v>39989.237999999998</v>
      </c>
      <c r="N5507">
        <v>16308663</v>
      </c>
      <c r="O5507">
        <v>3.0819999999999999</v>
      </c>
      <c r="P5507">
        <v>6.0110000000000001</v>
      </c>
      <c r="Q5507">
        <v>998.93299999999999</v>
      </c>
      <c r="R5507">
        <v>407391</v>
      </c>
      <c r="S5507">
        <v>3.3000000000000002E-2</v>
      </c>
      <c r="T5507">
        <v>2.891</v>
      </c>
      <c r="U5507">
        <v>10.63</v>
      </c>
      <c r="V5507">
        <v>4335</v>
      </c>
      <c r="W5507">
        <v>17</v>
      </c>
      <c r="X5507">
        <f t="shared" si="186"/>
        <v>782.06033999999988</v>
      </c>
      <c r="Y5507">
        <f t="shared" si="187"/>
        <v>18.4316</v>
      </c>
    </row>
    <row r="5508" spans="1:25" x14ac:dyDescent="0.2">
      <c r="A5508" t="s">
        <v>5782</v>
      </c>
      <c r="B5508" t="s">
        <v>24</v>
      </c>
      <c r="C5508">
        <v>2</v>
      </c>
      <c r="D5508">
        <v>8</v>
      </c>
      <c r="E5508" t="s">
        <v>5806</v>
      </c>
      <c r="F5508">
        <v>261.02800000000002</v>
      </c>
      <c r="G5508">
        <v>78.323999999999998</v>
      </c>
      <c r="H5508">
        <v>40.35</v>
      </c>
      <c r="I5508">
        <v>20444.794999999998</v>
      </c>
      <c r="J5508">
        <v>8337925</v>
      </c>
      <c r="K5508">
        <v>56.045999999999999</v>
      </c>
      <c r="L5508">
        <v>24.120999999999999</v>
      </c>
      <c r="M5508">
        <v>14629.616</v>
      </c>
      <c r="N5508">
        <v>5966342</v>
      </c>
      <c r="O5508">
        <v>5.9530000000000003</v>
      </c>
      <c r="P5508">
        <v>14.260999999999999</v>
      </c>
      <c r="Q5508">
        <v>1553.924</v>
      </c>
      <c r="R5508">
        <v>633731</v>
      </c>
      <c r="S5508">
        <v>0.06</v>
      </c>
      <c r="T5508">
        <v>3.907</v>
      </c>
      <c r="U5508">
        <v>15.632</v>
      </c>
      <c r="V5508">
        <v>6375</v>
      </c>
      <c r="W5508">
        <v>25</v>
      </c>
      <c r="X5508">
        <f t="shared" si="186"/>
        <v>1436.9497199999998</v>
      </c>
      <c r="Y5508">
        <f t="shared" si="187"/>
        <v>27.871600000000001</v>
      </c>
    </row>
    <row r="5509" spans="1:25" x14ac:dyDescent="0.2">
      <c r="A5509" t="s">
        <v>5782</v>
      </c>
      <c r="B5509" t="s">
        <v>24</v>
      </c>
      <c r="C5509">
        <v>2</v>
      </c>
      <c r="D5509">
        <v>9</v>
      </c>
      <c r="E5509" t="s">
        <v>5807</v>
      </c>
      <c r="F5509">
        <v>94.284999999999997</v>
      </c>
      <c r="G5509">
        <v>51.503999999999998</v>
      </c>
      <c r="H5509">
        <v>23.013999999999999</v>
      </c>
      <c r="I5509">
        <v>4856.0280000000002</v>
      </c>
      <c r="J5509">
        <v>1980416</v>
      </c>
      <c r="K5509">
        <v>131.32900000000001</v>
      </c>
      <c r="L5509">
        <v>55.485999999999997</v>
      </c>
      <c r="M5509">
        <v>12382.377</v>
      </c>
      <c r="N5509">
        <v>5049859</v>
      </c>
      <c r="O5509">
        <v>2.5870000000000002</v>
      </c>
      <c r="P5509">
        <v>4.3849999999999998</v>
      </c>
      <c r="Q5509">
        <v>243.881</v>
      </c>
      <c r="R5509">
        <v>99461</v>
      </c>
      <c r="S5509">
        <v>3.3000000000000002E-2</v>
      </c>
      <c r="T5509">
        <v>2.9079999999999999</v>
      </c>
      <c r="U5509">
        <v>3.1259999999999999</v>
      </c>
      <c r="V5509">
        <v>1275</v>
      </c>
      <c r="W5509">
        <v>5</v>
      </c>
      <c r="X5509">
        <f t="shared" si="186"/>
        <v>0</v>
      </c>
      <c r="Y5509">
        <f t="shared" si="187"/>
        <v>4.2716000000000003</v>
      </c>
    </row>
    <row r="5510" spans="1:25" x14ac:dyDescent="0.2">
      <c r="A5510" t="s">
        <v>5782</v>
      </c>
      <c r="B5510" t="s">
        <v>24</v>
      </c>
      <c r="C5510">
        <v>2</v>
      </c>
      <c r="D5510">
        <v>10</v>
      </c>
      <c r="E5510" t="s">
        <v>5808</v>
      </c>
      <c r="F5510">
        <v>165.45500000000001</v>
      </c>
      <c r="G5510">
        <v>58.802999999999997</v>
      </c>
      <c r="H5510">
        <v>27.263999999999999</v>
      </c>
      <c r="I5510">
        <v>9729.2279999999992</v>
      </c>
      <c r="J5510">
        <v>3967835</v>
      </c>
      <c r="K5510">
        <v>102.179</v>
      </c>
      <c r="L5510">
        <v>47.320999999999998</v>
      </c>
      <c r="M5510">
        <v>16906.064999999999</v>
      </c>
      <c r="N5510">
        <v>6894738</v>
      </c>
      <c r="O5510">
        <v>2.1669999999999998</v>
      </c>
      <c r="P5510">
        <v>3.4079999999999999</v>
      </c>
      <c r="Q5510">
        <v>358.572</v>
      </c>
      <c r="R5510">
        <v>146235</v>
      </c>
      <c r="S5510">
        <v>1.9E-2</v>
      </c>
      <c r="T5510">
        <v>2.1949999999999998</v>
      </c>
      <c r="U5510">
        <v>3.1259999999999999</v>
      </c>
      <c r="V5510">
        <v>1275</v>
      </c>
      <c r="W5510">
        <v>5</v>
      </c>
      <c r="X5510">
        <f t="shared" si="186"/>
        <v>26.434359999999984</v>
      </c>
      <c r="Y5510">
        <f t="shared" si="187"/>
        <v>4.2716000000000003</v>
      </c>
    </row>
    <row r="5511" spans="1:25" x14ac:dyDescent="0.2">
      <c r="A5511" t="s">
        <v>5782</v>
      </c>
      <c r="B5511" t="s">
        <v>24</v>
      </c>
      <c r="C5511">
        <v>2</v>
      </c>
      <c r="D5511">
        <v>11</v>
      </c>
      <c r="E5511" t="s">
        <v>5809</v>
      </c>
      <c r="F5511">
        <v>141.92599999999999</v>
      </c>
      <c r="G5511">
        <v>47.938000000000002</v>
      </c>
      <c r="H5511">
        <v>31.213999999999999</v>
      </c>
      <c r="I5511">
        <v>6803.6049999999996</v>
      </c>
      <c r="J5511">
        <v>2774689</v>
      </c>
      <c r="K5511">
        <v>30.919</v>
      </c>
      <c r="L5511">
        <v>19.151</v>
      </c>
      <c r="M5511">
        <v>4388.2259999999997</v>
      </c>
      <c r="N5511">
        <v>1789634</v>
      </c>
      <c r="O5511">
        <v>2.2709999999999999</v>
      </c>
      <c r="P5511">
        <v>1.5660000000000001</v>
      </c>
      <c r="Q5511">
        <v>322.35000000000002</v>
      </c>
      <c r="R5511">
        <v>131463</v>
      </c>
      <c r="S5511">
        <v>0</v>
      </c>
      <c r="T5511">
        <v>0</v>
      </c>
      <c r="U5511">
        <v>0</v>
      </c>
      <c r="V5511">
        <v>0</v>
      </c>
      <c r="W5511">
        <v>0</v>
      </c>
      <c r="X5511">
        <f t="shared" si="186"/>
        <v>0</v>
      </c>
      <c r="Y5511">
        <f t="shared" si="187"/>
        <v>0</v>
      </c>
    </row>
    <row r="5512" spans="1:25" x14ac:dyDescent="0.2">
      <c r="A5512" t="s">
        <v>5782</v>
      </c>
      <c r="B5512" t="s">
        <v>24</v>
      </c>
      <c r="C5512">
        <v>2</v>
      </c>
      <c r="D5512">
        <v>12</v>
      </c>
      <c r="E5512" t="s">
        <v>5810</v>
      </c>
      <c r="F5512">
        <v>293.83300000000003</v>
      </c>
      <c r="G5512">
        <v>43.646000000000001</v>
      </c>
      <c r="H5512">
        <v>19.097000000000001</v>
      </c>
      <c r="I5512">
        <v>12824.634</v>
      </c>
      <c r="J5512">
        <v>5230223</v>
      </c>
      <c r="K5512">
        <v>60.088999999999999</v>
      </c>
      <c r="L5512">
        <v>36.325000000000003</v>
      </c>
      <c r="M5512">
        <v>17656.241999999998</v>
      </c>
      <c r="N5512">
        <v>7200680</v>
      </c>
      <c r="O5512">
        <v>2.0649999999999999</v>
      </c>
      <c r="P5512">
        <v>2.7189999999999999</v>
      </c>
      <c r="Q5512">
        <v>606.79</v>
      </c>
      <c r="R5512">
        <v>247465</v>
      </c>
      <c r="S5512">
        <v>1.7000000000000001E-2</v>
      </c>
      <c r="T5512">
        <v>2.0830000000000002</v>
      </c>
      <c r="U5512">
        <v>5.0019999999999998</v>
      </c>
      <c r="V5512">
        <v>2040</v>
      </c>
      <c r="W5512">
        <v>8</v>
      </c>
      <c r="X5512">
        <f t="shared" si="186"/>
        <v>319.33159999999992</v>
      </c>
      <c r="Y5512">
        <f t="shared" si="187"/>
        <v>7.8115999999999994</v>
      </c>
    </row>
    <row r="5513" spans="1:25" x14ac:dyDescent="0.2">
      <c r="A5513" t="s">
        <v>5782</v>
      </c>
      <c r="B5513" t="s">
        <v>24</v>
      </c>
      <c r="C5513">
        <v>2</v>
      </c>
      <c r="D5513">
        <v>13</v>
      </c>
      <c r="E5513" t="s">
        <v>5811</v>
      </c>
      <c r="F5513">
        <v>313.452</v>
      </c>
      <c r="G5513">
        <v>43.697000000000003</v>
      </c>
      <c r="H5513">
        <v>22.204000000000001</v>
      </c>
      <c r="I5513">
        <v>13696.797</v>
      </c>
      <c r="J5513">
        <v>5585914</v>
      </c>
      <c r="K5513">
        <v>32.29</v>
      </c>
      <c r="L5513">
        <v>18.716999999999999</v>
      </c>
      <c r="M5513">
        <v>10121.351000000001</v>
      </c>
      <c r="N5513">
        <v>4127753</v>
      </c>
      <c r="O5513">
        <v>2.16</v>
      </c>
      <c r="P5513">
        <v>4.8949999999999996</v>
      </c>
      <c r="Q5513">
        <v>676.94500000000005</v>
      </c>
      <c r="R5513">
        <v>276076</v>
      </c>
      <c r="S5513">
        <v>0.01</v>
      </c>
      <c r="T5513">
        <v>1.595</v>
      </c>
      <c r="U5513">
        <v>3.1259999999999999</v>
      </c>
      <c r="V5513">
        <v>1275</v>
      </c>
      <c r="W5513">
        <v>5</v>
      </c>
      <c r="X5513">
        <f t="shared" si="186"/>
        <v>402.11450000000002</v>
      </c>
      <c r="Y5513">
        <f t="shared" si="187"/>
        <v>4.2716000000000003</v>
      </c>
    </row>
    <row r="5514" spans="1:25" x14ac:dyDescent="0.2">
      <c r="A5514" t="s">
        <v>5782</v>
      </c>
      <c r="B5514" t="s">
        <v>24</v>
      </c>
      <c r="C5514">
        <v>3</v>
      </c>
      <c r="D5514">
        <v>1</v>
      </c>
      <c r="E5514" t="s">
        <v>5812</v>
      </c>
      <c r="F5514">
        <v>305.92899999999997</v>
      </c>
      <c r="G5514">
        <v>45.137999999999998</v>
      </c>
      <c r="H5514">
        <v>27.492999999999999</v>
      </c>
      <c r="I5514">
        <v>13808.921</v>
      </c>
      <c r="J5514">
        <v>5631641</v>
      </c>
      <c r="K5514">
        <v>49.529000000000003</v>
      </c>
      <c r="L5514">
        <v>25.593</v>
      </c>
      <c r="M5514">
        <v>15152.333000000001</v>
      </c>
      <c r="N5514">
        <v>6179520</v>
      </c>
      <c r="O5514">
        <v>1.6080000000000001</v>
      </c>
      <c r="P5514">
        <v>3.9590000000000001</v>
      </c>
      <c r="Q5514">
        <v>491.81200000000001</v>
      </c>
      <c r="R5514">
        <v>200574</v>
      </c>
      <c r="S5514">
        <v>8.0000000000000002E-3</v>
      </c>
      <c r="T5514">
        <v>1.444</v>
      </c>
      <c r="U5514">
        <v>2.5009999999999999</v>
      </c>
      <c r="V5514">
        <v>1020</v>
      </c>
      <c r="W5514">
        <v>4</v>
      </c>
      <c r="X5514">
        <f t="shared" si="186"/>
        <v>183.65755999999999</v>
      </c>
      <c r="Y5514">
        <f t="shared" si="187"/>
        <v>3.0916000000000001</v>
      </c>
    </row>
    <row r="5515" spans="1:25" x14ac:dyDescent="0.2">
      <c r="A5515" t="s">
        <v>5782</v>
      </c>
      <c r="B5515" t="s">
        <v>24</v>
      </c>
      <c r="C5515">
        <v>3</v>
      </c>
      <c r="D5515">
        <v>2</v>
      </c>
      <c r="E5515" t="s">
        <v>389</v>
      </c>
      <c r="F5515">
        <v>317.471</v>
      </c>
      <c r="G5515">
        <v>56.28</v>
      </c>
      <c r="H5515">
        <v>34.113</v>
      </c>
      <c r="I5515">
        <v>17867.197</v>
      </c>
      <c r="J5515">
        <v>7286713</v>
      </c>
      <c r="K5515">
        <v>1.3420000000000001</v>
      </c>
      <c r="L5515">
        <v>1.3080000000000001</v>
      </c>
      <c r="M5515">
        <v>426.04700000000003</v>
      </c>
      <c r="N5515">
        <v>173753</v>
      </c>
      <c r="O5515">
        <v>1.097</v>
      </c>
      <c r="P5515">
        <v>1.0549999999999999</v>
      </c>
      <c r="Q5515">
        <v>348.36200000000002</v>
      </c>
      <c r="R5515">
        <v>142071</v>
      </c>
      <c r="S5515">
        <v>2E-3</v>
      </c>
      <c r="T5515">
        <v>0.70899999999999996</v>
      </c>
      <c r="U5515">
        <v>0.625</v>
      </c>
      <c r="V5515">
        <v>255</v>
      </c>
      <c r="W5515">
        <v>1</v>
      </c>
      <c r="X5515">
        <f t="shared" si="186"/>
        <v>14.386560000000008</v>
      </c>
      <c r="Y5515">
        <f t="shared" si="187"/>
        <v>0</v>
      </c>
    </row>
    <row r="5516" spans="1:25" x14ac:dyDescent="0.2">
      <c r="A5516" t="s">
        <v>5782</v>
      </c>
      <c r="B5516" t="s">
        <v>24</v>
      </c>
      <c r="C5516">
        <v>3</v>
      </c>
      <c r="D5516">
        <v>3</v>
      </c>
      <c r="E5516" t="s">
        <v>5813</v>
      </c>
      <c r="F5516">
        <v>287.83600000000001</v>
      </c>
      <c r="G5516">
        <v>45.174999999999997</v>
      </c>
      <c r="H5516">
        <v>24.190999999999999</v>
      </c>
      <c r="I5516">
        <v>13003.075000000001</v>
      </c>
      <c r="J5516">
        <v>5302996</v>
      </c>
      <c r="K5516">
        <v>51.435000000000002</v>
      </c>
      <c r="L5516">
        <v>22.875</v>
      </c>
      <c r="M5516">
        <v>14804.7</v>
      </c>
      <c r="N5516">
        <v>6037746</v>
      </c>
      <c r="O5516">
        <v>2.3439999999999999</v>
      </c>
      <c r="P5516">
        <v>5.8449999999999998</v>
      </c>
      <c r="Q5516">
        <v>674.62099999999998</v>
      </c>
      <c r="R5516">
        <v>275128</v>
      </c>
      <c r="S5516">
        <v>1.2999999999999999E-2</v>
      </c>
      <c r="T5516">
        <v>1.823</v>
      </c>
      <c r="U5516">
        <v>3.7519999999999998</v>
      </c>
      <c r="V5516">
        <v>1530</v>
      </c>
      <c r="W5516">
        <v>6</v>
      </c>
      <c r="X5516">
        <f t="shared" si="186"/>
        <v>399.37217999999996</v>
      </c>
      <c r="Y5516">
        <f t="shared" si="187"/>
        <v>5.4516</v>
      </c>
    </row>
    <row r="5517" spans="1:25" x14ac:dyDescent="0.2">
      <c r="A5517" t="s">
        <v>5782</v>
      </c>
      <c r="B5517" t="s">
        <v>24</v>
      </c>
      <c r="C5517">
        <v>3</v>
      </c>
      <c r="D5517">
        <v>4</v>
      </c>
      <c r="E5517" t="s">
        <v>3860</v>
      </c>
      <c r="F5517">
        <v>361.279</v>
      </c>
      <c r="G5517">
        <v>57.662999999999997</v>
      </c>
      <c r="H5517">
        <v>34.567</v>
      </c>
      <c r="I5517">
        <v>20832.269</v>
      </c>
      <c r="J5517">
        <v>8495947</v>
      </c>
      <c r="K5517">
        <v>1.496</v>
      </c>
      <c r="L5517">
        <v>1.9730000000000001</v>
      </c>
      <c r="M5517">
        <v>540.505</v>
      </c>
      <c r="N5517">
        <v>220432</v>
      </c>
      <c r="O5517">
        <v>1.117</v>
      </c>
      <c r="P5517">
        <v>0.94699999999999995</v>
      </c>
      <c r="Q5517">
        <v>403.584</v>
      </c>
      <c r="R5517">
        <v>164592</v>
      </c>
      <c r="S5517">
        <v>0</v>
      </c>
      <c r="T5517">
        <v>0</v>
      </c>
      <c r="U5517">
        <v>0</v>
      </c>
      <c r="V5517">
        <v>0</v>
      </c>
      <c r="W5517">
        <v>0</v>
      </c>
      <c r="X5517">
        <f t="shared" si="186"/>
        <v>79.548519999999982</v>
      </c>
      <c r="Y5517">
        <f t="shared" si="187"/>
        <v>0</v>
      </c>
    </row>
    <row r="5518" spans="1:25" x14ac:dyDescent="0.2">
      <c r="A5518" t="s">
        <v>5782</v>
      </c>
      <c r="B5518" t="s">
        <v>24</v>
      </c>
      <c r="C5518">
        <v>3</v>
      </c>
      <c r="D5518">
        <v>5</v>
      </c>
      <c r="E5518" t="s">
        <v>5814</v>
      </c>
      <c r="F5518">
        <v>277.26499999999999</v>
      </c>
      <c r="G5518">
        <v>52.587000000000003</v>
      </c>
      <c r="H5518">
        <v>29.757000000000001</v>
      </c>
      <c r="I5518">
        <v>14580.617</v>
      </c>
      <c r="J5518">
        <v>5946359</v>
      </c>
      <c r="K5518">
        <v>80.983999999999995</v>
      </c>
      <c r="L5518">
        <v>33.6</v>
      </c>
      <c r="M5518">
        <v>22454.062000000002</v>
      </c>
      <c r="N5518">
        <v>9157357</v>
      </c>
      <c r="O5518">
        <v>1.5609999999999999</v>
      </c>
      <c r="P5518">
        <v>2.6120000000000001</v>
      </c>
      <c r="Q5518">
        <v>432.81400000000002</v>
      </c>
      <c r="R5518">
        <v>176513</v>
      </c>
      <c r="S5518">
        <v>2E-3</v>
      </c>
      <c r="T5518">
        <v>0.75800000000000001</v>
      </c>
      <c r="U5518">
        <v>0.625</v>
      </c>
      <c r="V5518">
        <v>255</v>
      </c>
      <c r="W5518">
        <v>1</v>
      </c>
      <c r="X5518">
        <f t="shared" si="186"/>
        <v>114.03992</v>
      </c>
      <c r="Y5518">
        <f t="shared" si="187"/>
        <v>0</v>
      </c>
    </row>
    <row r="5519" spans="1:25" x14ac:dyDescent="0.2">
      <c r="A5519" t="s">
        <v>5782</v>
      </c>
      <c r="B5519" t="s">
        <v>24</v>
      </c>
      <c r="C5519">
        <v>3</v>
      </c>
      <c r="D5519">
        <v>6</v>
      </c>
      <c r="E5519" t="s">
        <v>5815</v>
      </c>
      <c r="F5519">
        <v>318.05200000000002</v>
      </c>
      <c r="G5519">
        <v>42.9</v>
      </c>
      <c r="H5519">
        <v>27.402000000000001</v>
      </c>
      <c r="I5519">
        <v>13644.444</v>
      </c>
      <c r="J5519">
        <v>5564563</v>
      </c>
      <c r="K5519">
        <v>122.563</v>
      </c>
      <c r="L5519">
        <v>58.886000000000003</v>
      </c>
      <c r="M5519">
        <v>38981.468999999997</v>
      </c>
      <c r="N5519">
        <v>15897668</v>
      </c>
      <c r="O5519">
        <v>2.14</v>
      </c>
      <c r="P5519">
        <v>3.9860000000000002</v>
      </c>
      <c r="Q5519">
        <v>680.59100000000001</v>
      </c>
      <c r="R5519">
        <v>277563</v>
      </c>
      <c r="S5519">
        <v>2.1999999999999999E-2</v>
      </c>
      <c r="T5519">
        <v>2.3479999999999999</v>
      </c>
      <c r="U5519">
        <v>6.8780000000000001</v>
      </c>
      <c r="V5519">
        <v>2805</v>
      </c>
      <c r="W5519">
        <v>11</v>
      </c>
      <c r="X5519">
        <f t="shared" si="186"/>
        <v>406.41677999999996</v>
      </c>
      <c r="Y5519">
        <f t="shared" si="187"/>
        <v>11.351600000000001</v>
      </c>
    </row>
    <row r="5520" spans="1:25" x14ac:dyDescent="0.2">
      <c r="A5520" t="s">
        <v>5782</v>
      </c>
      <c r="B5520" t="s">
        <v>24</v>
      </c>
      <c r="C5520">
        <v>3</v>
      </c>
      <c r="D5520">
        <v>7</v>
      </c>
      <c r="E5520" t="s">
        <v>5816</v>
      </c>
      <c r="F5520">
        <v>405.577</v>
      </c>
      <c r="G5520">
        <v>49.173000000000002</v>
      </c>
      <c r="H5520">
        <v>28.838999999999999</v>
      </c>
      <c r="I5520">
        <v>19943.458999999999</v>
      </c>
      <c r="J5520">
        <v>8133467</v>
      </c>
      <c r="K5520">
        <v>68.096999999999994</v>
      </c>
      <c r="L5520">
        <v>30.850999999999999</v>
      </c>
      <c r="M5520">
        <v>27618.512999999999</v>
      </c>
      <c r="N5520">
        <v>11263556</v>
      </c>
      <c r="O5520">
        <v>2.0659999999999998</v>
      </c>
      <c r="P5520">
        <v>5.5449999999999999</v>
      </c>
      <c r="Q5520">
        <v>837.76800000000003</v>
      </c>
      <c r="R5520">
        <v>341664</v>
      </c>
      <c r="S5520">
        <v>0.02</v>
      </c>
      <c r="T5520">
        <v>2.2610000000000001</v>
      </c>
      <c r="U5520">
        <v>8.1280000000000001</v>
      </c>
      <c r="V5520">
        <v>3315</v>
      </c>
      <c r="W5520">
        <v>13</v>
      </c>
      <c r="X5520">
        <f t="shared" si="186"/>
        <v>591.88563999999997</v>
      </c>
      <c r="Y5520">
        <f t="shared" si="187"/>
        <v>13.711600000000001</v>
      </c>
    </row>
    <row r="5521" spans="1:25" x14ac:dyDescent="0.2">
      <c r="A5521" t="s">
        <v>5782</v>
      </c>
      <c r="B5521" t="s">
        <v>24</v>
      </c>
      <c r="C5521">
        <v>3</v>
      </c>
      <c r="D5521">
        <v>9</v>
      </c>
      <c r="E5521" t="s">
        <v>5817</v>
      </c>
      <c r="F5521">
        <v>422.49099999999999</v>
      </c>
      <c r="G5521">
        <v>45.673000000000002</v>
      </c>
      <c r="H5521">
        <v>26.038</v>
      </c>
      <c r="I5521">
        <v>19296.338</v>
      </c>
      <c r="J5521">
        <v>7869554</v>
      </c>
      <c r="K5521">
        <v>53.134</v>
      </c>
      <c r="L5521">
        <v>26.166</v>
      </c>
      <c r="M5521">
        <v>22448.797999999999</v>
      </c>
      <c r="N5521">
        <v>9155210</v>
      </c>
      <c r="O5521">
        <v>1.714</v>
      </c>
      <c r="P5521">
        <v>4.681</v>
      </c>
      <c r="Q5521">
        <v>724.25900000000001</v>
      </c>
      <c r="R5521">
        <v>295372</v>
      </c>
      <c r="S5521">
        <v>1.2E-2</v>
      </c>
      <c r="T5521">
        <v>1.738</v>
      </c>
      <c r="U5521">
        <v>5.0019999999999998</v>
      </c>
      <c r="V5521">
        <v>2040</v>
      </c>
      <c r="W5521">
        <v>8</v>
      </c>
      <c r="X5521">
        <f t="shared" si="186"/>
        <v>457.94502</v>
      </c>
      <c r="Y5521">
        <f t="shared" si="187"/>
        <v>7.8115999999999994</v>
      </c>
    </row>
    <row r="5522" spans="1:25" x14ac:dyDescent="0.2">
      <c r="A5522" t="s">
        <v>5782</v>
      </c>
      <c r="B5522" t="s">
        <v>24</v>
      </c>
      <c r="C5522">
        <v>3</v>
      </c>
      <c r="D5522">
        <v>11</v>
      </c>
      <c r="E5522" t="s">
        <v>5818</v>
      </c>
      <c r="F5522">
        <v>415.20100000000002</v>
      </c>
      <c r="G5522">
        <v>41.226999999999997</v>
      </c>
      <c r="H5522">
        <v>24.916</v>
      </c>
      <c r="I5522">
        <v>17117.572</v>
      </c>
      <c r="J5522">
        <v>6980996</v>
      </c>
      <c r="K5522">
        <v>98.587999999999994</v>
      </c>
      <c r="L5522">
        <v>43.582999999999998</v>
      </c>
      <c r="M5522">
        <v>40933.773000000001</v>
      </c>
      <c r="N5522">
        <v>16693869</v>
      </c>
      <c r="O5522">
        <v>1.837</v>
      </c>
      <c r="P5522">
        <v>3.0710000000000002</v>
      </c>
      <c r="Q5522">
        <v>762.53300000000002</v>
      </c>
      <c r="R5522">
        <v>310981</v>
      </c>
      <c r="S5522">
        <v>1.4E-2</v>
      </c>
      <c r="T5522">
        <v>1.859</v>
      </c>
      <c r="U5522">
        <v>5.6269999999999998</v>
      </c>
      <c r="V5522">
        <v>2295</v>
      </c>
      <c r="W5522">
        <v>9</v>
      </c>
      <c r="X5522">
        <f t="shared" si="186"/>
        <v>503.10834</v>
      </c>
      <c r="Y5522">
        <f t="shared" si="187"/>
        <v>8.9916</v>
      </c>
    </row>
    <row r="5523" spans="1:25" x14ac:dyDescent="0.2">
      <c r="A5523" t="s">
        <v>5782</v>
      </c>
      <c r="B5523" t="s">
        <v>24</v>
      </c>
      <c r="C5523">
        <v>3</v>
      </c>
      <c r="D5523">
        <v>12</v>
      </c>
      <c r="E5523" t="s">
        <v>5819</v>
      </c>
      <c r="F5523">
        <v>321.95299999999997</v>
      </c>
      <c r="G5523">
        <v>52.851999999999997</v>
      </c>
      <c r="H5523">
        <v>24.565000000000001</v>
      </c>
      <c r="I5523">
        <v>17016.013999999999</v>
      </c>
      <c r="J5523">
        <v>6939578</v>
      </c>
      <c r="K5523">
        <v>81.653000000000006</v>
      </c>
      <c r="L5523">
        <v>35.926000000000002</v>
      </c>
      <c r="M5523">
        <v>26288.508000000002</v>
      </c>
      <c r="N5523">
        <v>10721145</v>
      </c>
      <c r="O5523">
        <v>1.68</v>
      </c>
      <c r="P5523">
        <v>3.2650000000000001</v>
      </c>
      <c r="Q5523">
        <v>540.89700000000005</v>
      </c>
      <c r="R5523">
        <v>220592</v>
      </c>
      <c r="S5523">
        <v>8.0000000000000002E-3</v>
      </c>
      <c r="T5523">
        <v>1.407</v>
      </c>
      <c r="U5523">
        <v>2.5009999999999999</v>
      </c>
      <c r="V5523">
        <v>1020</v>
      </c>
      <c r="W5523">
        <v>4</v>
      </c>
      <c r="X5523">
        <f t="shared" si="186"/>
        <v>241.57786000000002</v>
      </c>
      <c r="Y5523">
        <f t="shared" si="187"/>
        <v>3.0916000000000001</v>
      </c>
    </row>
    <row r="5524" spans="1:25" x14ac:dyDescent="0.2">
      <c r="A5524" t="s">
        <v>5782</v>
      </c>
      <c r="B5524" t="s">
        <v>24</v>
      </c>
      <c r="C5524">
        <v>3</v>
      </c>
      <c r="D5524">
        <v>13</v>
      </c>
      <c r="E5524" t="s">
        <v>5820</v>
      </c>
      <c r="F5524">
        <v>346.93200000000002</v>
      </c>
      <c r="G5524">
        <v>51.353999999999999</v>
      </c>
      <c r="H5524">
        <v>26.143000000000001</v>
      </c>
      <c r="I5524">
        <v>17816.181</v>
      </c>
      <c r="J5524">
        <v>7265907</v>
      </c>
      <c r="K5524">
        <v>71.206000000000003</v>
      </c>
      <c r="L5524">
        <v>34.380000000000003</v>
      </c>
      <c r="M5524">
        <v>24703.642</v>
      </c>
      <c r="N5524">
        <v>10074795</v>
      </c>
      <c r="O5524">
        <v>1.583</v>
      </c>
      <c r="P5524">
        <v>3.125</v>
      </c>
      <c r="Q5524">
        <v>549.26300000000003</v>
      </c>
      <c r="R5524">
        <v>224004</v>
      </c>
      <c r="S5524">
        <v>8.9999999999999993E-3</v>
      </c>
      <c r="T5524">
        <v>1.516</v>
      </c>
      <c r="U5524">
        <v>3.1259999999999999</v>
      </c>
      <c r="V5524">
        <v>1275</v>
      </c>
      <c r="W5524">
        <v>5</v>
      </c>
      <c r="X5524">
        <f t="shared" si="186"/>
        <v>251.44974000000002</v>
      </c>
      <c r="Y5524">
        <f t="shared" si="187"/>
        <v>4.2716000000000003</v>
      </c>
    </row>
    <row r="5525" spans="1:25" x14ac:dyDescent="0.2">
      <c r="A5525" t="s">
        <v>5782</v>
      </c>
      <c r="B5525" t="s">
        <v>24</v>
      </c>
      <c r="C5525">
        <v>3</v>
      </c>
      <c r="D5525">
        <v>14</v>
      </c>
      <c r="E5525" t="s">
        <v>5821</v>
      </c>
      <c r="F5525">
        <v>355.61700000000002</v>
      </c>
      <c r="G5525">
        <v>47.792000000000002</v>
      </c>
      <c r="H5525">
        <v>26.331</v>
      </c>
      <c r="I5525">
        <v>16995.776999999998</v>
      </c>
      <c r="J5525">
        <v>6931325</v>
      </c>
      <c r="K5525">
        <v>62.293999999999997</v>
      </c>
      <c r="L5525">
        <v>30.815000000000001</v>
      </c>
      <c r="M5525">
        <v>22152.914000000001</v>
      </c>
      <c r="N5525">
        <v>9034541</v>
      </c>
      <c r="O5525">
        <v>1.8160000000000001</v>
      </c>
      <c r="P5525">
        <v>5.2549999999999999</v>
      </c>
      <c r="Q5525">
        <v>645.65700000000004</v>
      </c>
      <c r="R5525">
        <v>263316</v>
      </c>
      <c r="S5525">
        <v>1.2E-2</v>
      </c>
      <c r="T5525">
        <v>1.772</v>
      </c>
      <c r="U5525">
        <v>4.3769999999999998</v>
      </c>
      <c r="V5525">
        <v>1785</v>
      </c>
      <c r="W5525">
        <v>7</v>
      </c>
      <c r="X5525">
        <f t="shared" si="186"/>
        <v>365.19466</v>
      </c>
      <c r="Y5525">
        <f t="shared" si="187"/>
        <v>6.6315999999999997</v>
      </c>
    </row>
    <row r="5526" spans="1:25" x14ac:dyDescent="0.2">
      <c r="A5526" t="s">
        <v>5782</v>
      </c>
      <c r="B5526" t="s">
        <v>24</v>
      </c>
      <c r="C5526">
        <v>3</v>
      </c>
      <c r="D5526">
        <v>15</v>
      </c>
      <c r="E5526" t="s">
        <v>5822</v>
      </c>
      <c r="F5526">
        <v>319.84199999999998</v>
      </c>
      <c r="G5526">
        <v>39.162999999999997</v>
      </c>
      <c r="H5526">
        <v>20.640999999999998</v>
      </c>
      <c r="I5526">
        <v>12525.97</v>
      </c>
      <c r="J5526">
        <v>5108420</v>
      </c>
      <c r="K5526">
        <v>89.143000000000001</v>
      </c>
      <c r="L5526">
        <v>54.173000000000002</v>
      </c>
      <c r="M5526">
        <v>28511.793000000001</v>
      </c>
      <c r="N5526">
        <v>11627859</v>
      </c>
      <c r="O5526">
        <v>1.47</v>
      </c>
      <c r="P5526">
        <v>3.1930000000000001</v>
      </c>
      <c r="Q5526">
        <v>470.08499999999998</v>
      </c>
      <c r="R5526">
        <v>191713</v>
      </c>
      <c r="S5526">
        <v>0.01</v>
      </c>
      <c r="T5526">
        <v>1.579</v>
      </c>
      <c r="U5526">
        <v>3.1259999999999999</v>
      </c>
      <c r="V5526">
        <v>1275</v>
      </c>
      <c r="W5526">
        <v>5</v>
      </c>
      <c r="X5526">
        <f t="shared" si="186"/>
        <v>158.01969999999994</v>
      </c>
      <c r="Y5526">
        <f t="shared" si="187"/>
        <v>4.2716000000000003</v>
      </c>
    </row>
    <row r="5527" spans="1:25" x14ac:dyDescent="0.2">
      <c r="A5527" t="s">
        <v>5782</v>
      </c>
      <c r="B5527" t="s">
        <v>24</v>
      </c>
      <c r="C5527">
        <v>3</v>
      </c>
      <c r="D5527">
        <v>16</v>
      </c>
      <c r="E5527" t="s">
        <v>5823</v>
      </c>
      <c r="F5527">
        <v>278.20400000000001</v>
      </c>
      <c r="G5527">
        <v>52.381999999999998</v>
      </c>
      <c r="H5527">
        <v>28.314</v>
      </c>
      <c r="I5527">
        <v>14572.795</v>
      </c>
      <c r="J5527">
        <v>5943169</v>
      </c>
      <c r="K5527">
        <v>50.790999999999997</v>
      </c>
      <c r="L5527">
        <v>42.402000000000001</v>
      </c>
      <c r="M5527">
        <v>14130.133</v>
      </c>
      <c r="N5527">
        <v>5762640</v>
      </c>
      <c r="O5527">
        <v>1.3959999999999999</v>
      </c>
      <c r="P5527">
        <v>2.42</v>
      </c>
      <c r="Q5527">
        <v>388.50599999999997</v>
      </c>
      <c r="R5527">
        <v>158443</v>
      </c>
      <c r="S5527">
        <v>7.0000000000000001E-3</v>
      </c>
      <c r="T5527">
        <v>1.3109999999999999</v>
      </c>
      <c r="U5527">
        <v>1.8759999999999999</v>
      </c>
      <c r="V5527">
        <v>765</v>
      </c>
      <c r="W5527">
        <v>3</v>
      </c>
      <c r="X5527">
        <f t="shared" si="186"/>
        <v>61.756479999999947</v>
      </c>
      <c r="Y5527">
        <f t="shared" si="187"/>
        <v>1.9116</v>
      </c>
    </row>
    <row r="5528" spans="1:25" x14ac:dyDescent="0.2">
      <c r="A5528" t="s">
        <v>5782</v>
      </c>
      <c r="B5528" t="s">
        <v>24</v>
      </c>
      <c r="C5528">
        <v>3</v>
      </c>
      <c r="D5528">
        <v>17</v>
      </c>
      <c r="E5528" t="s">
        <v>5824</v>
      </c>
      <c r="F5528">
        <v>275.29399999999998</v>
      </c>
      <c r="G5528">
        <v>44.116</v>
      </c>
      <c r="H5528">
        <v>23.324000000000002</v>
      </c>
      <c r="I5528">
        <v>12144.972</v>
      </c>
      <c r="J5528">
        <v>4953039</v>
      </c>
      <c r="K5528">
        <v>96.834000000000003</v>
      </c>
      <c r="L5528">
        <v>49.161999999999999</v>
      </c>
      <c r="M5528">
        <v>26657.777999999998</v>
      </c>
      <c r="N5528">
        <v>10871743</v>
      </c>
      <c r="O5528">
        <v>1.901</v>
      </c>
      <c r="P5528">
        <v>3.49</v>
      </c>
      <c r="Q5528">
        <v>523.22299999999996</v>
      </c>
      <c r="R5528">
        <v>213384</v>
      </c>
      <c r="S5528">
        <v>1.6E-2</v>
      </c>
      <c r="T5528">
        <v>2.0129999999999999</v>
      </c>
      <c r="U5528">
        <v>4.3769999999999998</v>
      </c>
      <c r="V5528">
        <v>1785</v>
      </c>
      <c r="W5528">
        <v>7</v>
      </c>
      <c r="X5528">
        <f t="shared" si="186"/>
        <v>220.72253999999992</v>
      </c>
      <c r="Y5528">
        <f t="shared" si="187"/>
        <v>6.6315999999999997</v>
      </c>
    </row>
    <row r="5529" spans="1:25" x14ac:dyDescent="0.2">
      <c r="A5529" t="s">
        <v>5782</v>
      </c>
      <c r="B5529" t="s">
        <v>24</v>
      </c>
      <c r="C5529">
        <v>3</v>
      </c>
      <c r="D5529">
        <v>18</v>
      </c>
      <c r="E5529" t="s">
        <v>5825</v>
      </c>
      <c r="F5529">
        <v>89.361999999999995</v>
      </c>
      <c r="G5529">
        <v>48.454999999999998</v>
      </c>
      <c r="H5529">
        <v>28.646999999999998</v>
      </c>
      <c r="I5529">
        <v>4329.9809999999998</v>
      </c>
      <c r="J5529">
        <v>1765880</v>
      </c>
      <c r="K5529">
        <v>77.367000000000004</v>
      </c>
      <c r="L5529">
        <v>41.143000000000001</v>
      </c>
      <c r="M5529">
        <v>6913.6790000000001</v>
      </c>
      <c r="N5529">
        <v>2819580</v>
      </c>
      <c r="O5529">
        <v>1.3680000000000001</v>
      </c>
      <c r="P5529">
        <v>1.1299999999999999</v>
      </c>
      <c r="Q5529">
        <v>122.248</v>
      </c>
      <c r="R5529">
        <v>49856</v>
      </c>
      <c r="S5529">
        <v>0</v>
      </c>
      <c r="T5529">
        <v>0</v>
      </c>
      <c r="U5529">
        <v>0</v>
      </c>
      <c r="V5529">
        <v>0</v>
      </c>
      <c r="W5529">
        <v>0</v>
      </c>
      <c r="X5529">
        <f t="shared" si="186"/>
        <v>0</v>
      </c>
      <c r="Y5529">
        <f t="shared" si="187"/>
        <v>0</v>
      </c>
    </row>
    <row r="5530" spans="1:25" x14ac:dyDescent="0.2">
      <c r="A5530" t="s">
        <v>5782</v>
      </c>
      <c r="B5530" t="s">
        <v>24</v>
      </c>
      <c r="C5530">
        <v>3</v>
      </c>
      <c r="D5530">
        <v>19</v>
      </c>
      <c r="E5530" t="s">
        <v>5826</v>
      </c>
      <c r="F5530">
        <v>131.13399999999999</v>
      </c>
      <c r="G5530">
        <v>44.621000000000002</v>
      </c>
      <c r="H5530">
        <v>21.826000000000001</v>
      </c>
      <c r="I5530">
        <v>5851.366</v>
      </c>
      <c r="J5530">
        <v>2386341</v>
      </c>
      <c r="K5530">
        <v>79.085999999999999</v>
      </c>
      <c r="L5530">
        <v>38.930999999999997</v>
      </c>
      <c r="M5530">
        <v>10370.822</v>
      </c>
      <c r="N5530">
        <v>4229494</v>
      </c>
      <c r="O5530">
        <v>1.3029999999999999</v>
      </c>
      <c r="P5530">
        <v>2.23</v>
      </c>
      <c r="Q5530">
        <v>170.89400000000001</v>
      </c>
      <c r="R5530">
        <v>69695</v>
      </c>
      <c r="S5530">
        <v>0.01</v>
      </c>
      <c r="T5530">
        <v>1.5589999999999999</v>
      </c>
      <c r="U5530">
        <v>1.2509999999999999</v>
      </c>
      <c r="V5530">
        <v>510</v>
      </c>
      <c r="W5530">
        <v>2</v>
      </c>
      <c r="X5530">
        <f t="shared" si="186"/>
        <v>0</v>
      </c>
      <c r="Y5530">
        <f t="shared" si="187"/>
        <v>0.73160000000000014</v>
      </c>
    </row>
    <row r="5531" spans="1:25" x14ac:dyDescent="0.2">
      <c r="A5531" t="s">
        <v>5782</v>
      </c>
      <c r="B5531" t="s">
        <v>24</v>
      </c>
      <c r="C5531">
        <v>3</v>
      </c>
      <c r="D5531">
        <v>21</v>
      </c>
      <c r="E5531" t="s">
        <v>5827</v>
      </c>
      <c r="F5531">
        <v>257.52600000000001</v>
      </c>
      <c r="G5531">
        <v>39.933999999999997</v>
      </c>
      <c r="H5531">
        <v>23.128</v>
      </c>
      <c r="I5531">
        <v>10284.035</v>
      </c>
      <c r="J5531">
        <v>4194100</v>
      </c>
      <c r="K5531">
        <v>84.527000000000001</v>
      </c>
      <c r="L5531">
        <v>47.685000000000002</v>
      </c>
      <c r="M5531">
        <v>21767.988000000001</v>
      </c>
      <c r="N5531">
        <v>8877558</v>
      </c>
      <c r="O5531">
        <v>1.6220000000000001</v>
      </c>
      <c r="P5531">
        <v>3.5790000000000002</v>
      </c>
      <c r="Q5531">
        <v>417.82499999999999</v>
      </c>
      <c r="R5531">
        <v>170400</v>
      </c>
      <c r="S5531">
        <v>7.0000000000000001E-3</v>
      </c>
      <c r="T5531">
        <v>1.363</v>
      </c>
      <c r="U5531">
        <v>1.8759999999999999</v>
      </c>
      <c r="V5531">
        <v>765</v>
      </c>
      <c r="W5531">
        <v>3</v>
      </c>
      <c r="X5531">
        <f t="shared" si="186"/>
        <v>96.352899999999963</v>
      </c>
      <c r="Y5531">
        <f t="shared" si="187"/>
        <v>1.9116</v>
      </c>
    </row>
    <row r="5532" spans="1:25" x14ac:dyDescent="0.2">
      <c r="A5532" t="s">
        <v>5782</v>
      </c>
      <c r="B5532" t="s">
        <v>24</v>
      </c>
      <c r="C5532">
        <v>3</v>
      </c>
      <c r="D5532">
        <v>22</v>
      </c>
      <c r="E5532" t="s">
        <v>5828</v>
      </c>
      <c r="F5532">
        <v>227.11099999999999</v>
      </c>
      <c r="G5532">
        <v>38.344000000000001</v>
      </c>
      <c r="H5532">
        <v>23.478000000000002</v>
      </c>
      <c r="I5532">
        <v>8708.4009999999998</v>
      </c>
      <c r="J5532">
        <v>3551515</v>
      </c>
      <c r="K5532">
        <v>77.471000000000004</v>
      </c>
      <c r="L5532">
        <v>42.445999999999998</v>
      </c>
      <c r="M5532">
        <v>17594.495999999999</v>
      </c>
      <c r="N5532">
        <v>7175498</v>
      </c>
      <c r="O5532">
        <v>1.4390000000000001</v>
      </c>
      <c r="P5532">
        <v>3.101</v>
      </c>
      <c r="Q5532">
        <v>326.74200000000002</v>
      </c>
      <c r="R5532">
        <v>133254</v>
      </c>
      <c r="S5532">
        <v>6.0000000000000001E-3</v>
      </c>
      <c r="T5532">
        <v>1.1850000000000001</v>
      </c>
      <c r="U5532">
        <v>1.2509999999999999</v>
      </c>
      <c r="V5532">
        <v>510</v>
      </c>
      <c r="W5532">
        <v>2</v>
      </c>
      <c r="X5532">
        <f t="shared" si="186"/>
        <v>0</v>
      </c>
      <c r="Y5532">
        <f t="shared" si="187"/>
        <v>0.73160000000000014</v>
      </c>
    </row>
    <row r="5533" spans="1:25" x14ac:dyDescent="0.2">
      <c r="A5533" t="s">
        <v>5782</v>
      </c>
      <c r="B5533" t="s">
        <v>24</v>
      </c>
      <c r="C5533">
        <v>3</v>
      </c>
      <c r="D5533">
        <v>23</v>
      </c>
      <c r="E5533" t="s">
        <v>5829</v>
      </c>
      <c r="F5533">
        <v>242.959</v>
      </c>
      <c r="G5533">
        <v>39.069000000000003</v>
      </c>
      <c r="H5533">
        <v>20.279</v>
      </c>
      <c r="I5533">
        <v>9492.1810000000005</v>
      </c>
      <c r="J5533">
        <v>3871161</v>
      </c>
      <c r="K5533">
        <v>1.375</v>
      </c>
      <c r="L5533">
        <v>2.1539999999999999</v>
      </c>
      <c r="M5533">
        <v>334.113</v>
      </c>
      <c r="N5533">
        <v>136260</v>
      </c>
      <c r="O5533">
        <v>1.0569999999999999</v>
      </c>
      <c r="P5533">
        <v>0.76200000000000001</v>
      </c>
      <c r="Q5533">
        <v>256.72199999999998</v>
      </c>
      <c r="R5533">
        <v>104698</v>
      </c>
      <c r="S5533">
        <v>0</v>
      </c>
      <c r="T5533">
        <v>0</v>
      </c>
      <c r="U5533">
        <v>0</v>
      </c>
      <c r="V5533">
        <v>0</v>
      </c>
      <c r="W5533">
        <v>0</v>
      </c>
      <c r="X5533">
        <f t="shared" si="186"/>
        <v>0</v>
      </c>
      <c r="Y5533">
        <f t="shared" si="187"/>
        <v>0</v>
      </c>
    </row>
    <row r="5534" spans="1:25" x14ac:dyDescent="0.2">
      <c r="A5534" t="s">
        <v>5782</v>
      </c>
      <c r="B5534" t="s">
        <v>24</v>
      </c>
      <c r="C5534">
        <v>4</v>
      </c>
      <c r="D5534">
        <v>1</v>
      </c>
      <c r="E5534" t="s">
        <v>5830</v>
      </c>
      <c r="F5534">
        <v>245.31800000000001</v>
      </c>
      <c r="G5534">
        <v>44.972999999999999</v>
      </c>
      <c r="H5534">
        <v>33.075000000000003</v>
      </c>
      <c r="I5534">
        <v>11032.753000000001</v>
      </c>
      <c r="J5534">
        <v>4499447</v>
      </c>
      <c r="K5534">
        <v>11.488</v>
      </c>
      <c r="L5534">
        <v>8.5500000000000007</v>
      </c>
      <c r="M5534">
        <v>2818.087</v>
      </c>
      <c r="N5534">
        <v>1149290</v>
      </c>
      <c r="O5534">
        <v>1.2569999999999999</v>
      </c>
      <c r="P5534">
        <v>1.091</v>
      </c>
      <c r="Q5534">
        <v>308.46699999999998</v>
      </c>
      <c r="R5534">
        <v>125801</v>
      </c>
      <c r="S5534">
        <v>0</v>
      </c>
      <c r="T5534">
        <v>0</v>
      </c>
      <c r="U5534">
        <v>0</v>
      </c>
      <c r="V5534">
        <v>0</v>
      </c>
      <c r="W5534">
        <v>0</v>
      </c>
      <c r="X5534">
        <f t="shared" si="186"/>
        <v>0</v>
      </c>
      <c r="Y5534">
        <f t="shared" si="187"/>
        <v>0</v>
      </c>
    </row>
    <row r="5535" spans="1:25" x14ac:dyDescent="0.2">
      <c r="A5535" t="s">
        <v>5782</v>
      </c>
      <c r="B5535" t="s">
        <v>24</v>
      </c>
      <c r="C5535">
        <v>4</v>
      </c>
      <c r="D5535">
        <v>2</v>
      </c>
      <c r="E5535" t="s">
        <v>5831</v>
      </c>
      <c r="F5535">
        <v>328.59800000000001</v>
      </c>
      <c r="G5535">
        <v>57.067999999999998</v>
      </c>
      <c r="H5535">
        <v>32.081000000000003</v>
      </c>
      <c r="I5535">
        <v>18752.467000000001</v>
      </c>
      <c r="J5535">
        <v>7647749</v>
      </c>
      <c r="K5535">
        <v>57.7</v>
      </c>
      <c r="L5535">
        <v>23.846</v>
      </c>
      <c r="M5535">
        <v>18960.143</v>
      </c>
      <c r="N5535">
        <v>7732445</v>
      </c>
      <c r="O5535">
        <v>2.4569999999999999</v>
      </c>
      <c r="P5535">
        <v>5.1550000000000002</v>
      </c>
      <c r="Q5535">
        <v>807.33600000000001</v>
      </c>
      <c r="R5535">
        <v>329253</v>
      </c>
      <c r="S5535">
        <v>1.7000000000000001E-2</v>
      </c>
      <c r="T5535">
        <v>2.09</v>
      </c>
      <c r="U5535">
        <v>5.6269999999999998</v>
      </c>
      <c r="V5535">
        <v>2295</v>
      </c>
      <c r="W5535">
        <v>9</v>
      </c>
      <c r="X5535">
        <f t="shared" si="186"/>
        <v>555.97587999999996</v>
      </c>
      <c r="Y5535">
        <f t="shared" si="187"/>
        <v>8.9916</v>
      </c>
    </row>
    <row r="5536" spans="1:25" x14ac:dyDescent="0.2">
      <c r="A5536" t="s">
        <v>5782</v>
      </c>
      <c r="B5536" t="s">
        <v>24</v>
      </c>
      <c r="C5536">
        <v>4</v>
      </c>
      <c r="D5536">
        <v>3</v>
      </c>
      <c r="E5536" t="s">
        <v>5832</v>
      </c>
      <c r="F5536">
        <v>262.38600000000002</v>
      </c>
      <c r="G5536">
        <v>52.145000000000003</v>
      </c>
      <c r="H5536">
        <v>30.585000000000001</v>
      </c>
      <c r="I5536">
        <v>13682.109</v>
      </c>
      <c r="J5536">
        <v>5579924</v>
      </c>
      <c r="K5536">
        <v>69.358000000000004</v>
      </c>
      <c r="L5536">
        <v>36.295000000000002</v>
      </c>
      <c r="M5536">
        <v>18198.598000000002</v>
      </c>
      <c r="N5536">
        <v>7421867</v>
      </c>
      <c r="O5536">
        <v>2.4079999999999999</v>
      </c>
      <c r="P5536">
        <v>4.7930000000000001</v>
      </c>
      <c r="Q5536">
        <v>631.73</v>
      </c>
      <c r="R5536">
        <v>257636</v>
      </c>
      <c r="S5536">
        <v>1.7000000000000001E-2</v>
      </c>
      <c r="T5536">
        <v>2.0619999999999998</v>
      </c>
      <c r="U5536">
        <v>4.3769999999999998</v>
      </c>
      <c r="V5536">
        <v>1785</v>
      </c>
      <c r="W5536">
        <v>7</v>
      </c>
      <c r="X5536">
        <f t="shared" si="186"/>
        <v>348.76079999999996</v>
      </c>
      <c r="Y5536">
        <f t="shared" si="187"/>
        <v>6.6315999999999997</v>
      </c>
    </row>
    <row r="5537" spans="1:25" x14ac:dyDescent="0.2">
      <c r="A5537" t="s">
        <v>5782</v>
      </c>
      <c r="B5537" t="s">
        <v>24</v>
      </c>
      <c r="C5537">
        <v>4</v>
      </c>
      <c r="D5537">
        <v>4</v>
      </c>
      <c r="E5537" t="s">
        <v>5833</v>
      </c>
      <c r="F5537">
        <v>344.85500000000002</v>
      </c>
      <c r="G5537">
        <v>37.406999999999996</v>
      </c>
      <c r="H5537">
        <v>21.242999999999999</v>
      </c>
      <c r="I5537">
        <v>12899.986999999999</v>
      </c>
      <c r="J5537">
        <v>5260954</v>
      </c>
      <c r="K5537">
        <v>77.334999999999994</v>
      </c>
      <c r="L5537">
        <v>34.753999999999998</v>
      </c>
      <c r="M5537">
        <v>26669.473999999998</v>
      </c>
      <c r="N5537">
        <v>10876513</v>
      </c>
      <c r="O5537">
        <v>1.7589999999999999</v>
      </c>
      <c r="P5537">
        <v>2.92</v>
      </c>
      <c r="Q5537">
        <v>606.673</v>
      </c>
      <c r="R5537">
        <v>247417</v>
      </c>
      <c r="S5537">
        <v>1.6E-2</v>
      </c>
      <c r="T5537">
        <v>2.04</v>
      </c>
      <c r="U5537">
        <v>5.6269999999999998</v>
      </c>
      <c r="V5537">
        <v>2295</v>
      </c>
      <c r="W5537">
        <v>9</v>
      </c>
      <c r="X5537">
        <f t="shared" si="186"/>
        <v>319.19353999999998</v>
      </c>
      <c r="Y5537">
        <f t="shared" si="187"/>
        <v>8.9916</v>
      </c>
    </row>
    <row r="5538" spans="1:25" x14ac:dyDescent="0.2">
      <c r="A5538" t="s">
        <v>5782</v>
      </c>
      <c r="B5538" t="s">
        <v>24</v>
      </c>
      <c r="C5538">
        <v>4</v>
      </c>
      <c r="D5538">
        <v>5</v>
      </c>
      <c r="E5538" t="s">
        <v>5834</v>
      </c>
      <c r="F5538">
        <v>476.59300000000002</v>
      </c>
      <c r="G5538">
        <v>66.622</v>
      </c>
      <c r="H5538">
        <v>33.892000000000003</v>
      </c>
      <c r="I5538">
        <v>31751.768</v>
      </c>
      <c r="J5538">
        <v>12949206</v>
      </c>
      <c r="K5538">
        <v>52.637999999999998</v>
      </c>
      <c r="L5538">
        <v>23.701000000000001</v>
      </c>
      <c r="M5538">
        <v>25086.996999999999</v>
      </c>
      <c r="N5538">
        <v>10231137</v>
      </c>
      <c r="O5538">
        <v>2.8439999999999999</v>
      </c>
      <c r="P5538">
        <v>6.5780000000000003</v>
      </c>
      <c r="Q5538">
        <v>1355.636</v>
      </c>
      <c r="R5538">
        <v>552864</v>
      </c>
      <c r="S5538">
        <v>2.4E-2</v>
      </c>
      <c r="T5538">
        <v>2.4540000000000002</v>
      </c>
      <c r="U5538">
        <v>11.255000000000001</v>
      </c>
      <c r="V5538">
        <v>4590</v>
      </c>
      <c r="W5538">
        <v>18</v>
      </c>
      <c r="X5538">
        <f t="shared" si="186"/>
        <v>1202.9698799999999</v>
      </c>
      <c r="Y5538">
        <f t="shared" si="187"/>
        <v>19.611599999999999</v>
      </c>
    </row>
    <row r="5539" spans="1:25" x14ac:dyDescent="0.2">
      <c r="A5539" t="s">
        <v>5782</v>
      </c>
      <c r="B5539" t="s">
        <v>24</v>
      </c>
      <c r="C5539">
        <v>4</v>
      </c>
      <c r="D5539">
        <v>6</v>
      </c>
      <c r="E5539" t="s">
        <v>5835</v>
      </c>
      <c r="F5539">
        <v>198.01300000000001</v>
      </c>
      <c r="G5539">
        <v>68.459999999999994</v>
      </c>
      <c r="H5539">
        <v>36.720999999999997</v>
      </c>
      <c r="I5539">
        <v>13556.002</v>
      </c>
      <c r="J5539">
        <v>5528494</v>
      </c>
      <c r="K5539">
        <v>66.239000000000004</v>
      </c>
      <c r="L5539">
        <v>44.174999999999997</v>
      </c>
      <c r="M5539">
        <v>13116.221</v>
      </c>
      <c r="N5539">
        <v>5349140</v>
      </c>
      <c r="O5539">
        <v>2.0489999999999999</v>
      </c>
      <c r="P5539">
        <v>1.923</v>
      </c>
      <c r="Q5539">
        <v>405.822</v>
      </c>
      <c r="R5539">
        <v>165505</v>
      </c>
      <c r="S5539">
        <v>8.9999999999999993E-3</v>
      </c>
      <c r="T5539">
        <v>1.554</v>
      </c>
      <c r="U5539">
        <v>1.8759999999999999</v>
      </c>
      <c r="V5539">
        <v>765</v>
      </c>
      <c r="W5539">
        <v>3</v>
      </c>
      <c r="X5539">
        <f t="shared" si="186"/>
        <v>82.189359999999979</v>
      </c>
      <c r="Y5539">
        <f t="shared" si="187"/>
        <v>1.9116</v>
      </c>
    </row>
    <row r="5540" spans="1:25" x14ac:dyDescent="0.2">
      <c r="A5540" t="s">
        <v>5782</v>
      </c>
      <c r="B5540" t="s">
        <v>24</v>
      </c>
      <c r="C5540">
        <v>4</v>
      </c>
      <c r="D5540">
        <v>7</v>
      </c>
      <c r="E5540" t="s">
        <v>5836</v>
      </c>
      <c r="F5540">
        <v>331.22699999999998</v>
      </c>
      <c r="G5540">
        <v>40.856999999999999</v>
      </c>
      <c r="H5540">
        <v>24.126999999999999</v>
      </c>
      <c r="I5540">
        <v>13533.012000000001</v>
      </c>
      <c r="J5540">
        <v>5519118</v>
      </c>
      <c r="K5540">
        <v>68.418999999999997</v>
      </c>
      <c r="L5540">
        <v>50.945999999999998</v>
      </c>
      <c r="M5540">
        <v>22662.277999999998</v>
      </c>
      <c r="N5540">
        <v>9242273</v>
      </c>
      <c r="O5540">
        <v>2.2669999999999999</v>
      </c>
      <c r="P5540">
        <v>5.0030000000000001</v>
      </c>
      <c r="Q5540">
        <v>751.03300000000002</v>
      </c>
      <c r="R5540">
        <v>306291</v>
      </c>
      <c r="S5540">
        <v>8.0000000000000002E-3</v>
      </c>
      <c r="T5540">
        <v>1.3879999999999999</v>
      </c>
      <c r="U5540">
        <v>2.5009999999999999</v>
      </c>
      <c r="V5540">
        <v>1020</v>
      </c>
      <c r="W5540">
        <v>4</v>
      </c>
      <c r="X5540">
        <f t="shared" si="186"/>
        <v>489.53833999999995</v>
      </c>
      <c r="Y5540">
        <f t="shared" si="187"/>
        <v>3.0916000000000001</v>
      </c>
    </row>
    <row r="5541" spans="1:25" x14ac:dyDescent="0.2">
      <c r="A5541" t="s">
        <v>5782</v>
      </c>
      <c r="B5541" t="s">
        <v>24</v>
      </c>
      <c r="C5541">
        <v>4</v>
      </c>
      <c r="D5541">
        <v>8</v>
      </c>
      <c r="E5541" t="s">
        <v>5837</v>
      </c>
      <c r="F5541">
        <v>134.01</v>
      </c>
      <c r="G5541">
        <v>61.81</v>
      </c>
      <c r="H5541">
        <v>33.898000000000003</v>
      </c>
      <c r="I5541">
        <v>8283.1779999999999</v>
      </c>
      <c r="J5541">
        <v>3378098</v>
      </c>
      <c r="K5541">
        <v>1.9550000000000001</v>
      </c>
      <c r="L5541">
        <v>1.571</v>
      </c>
      <c r="M5541">
        <v>262.01600000000002</v>
      </c>
      <c r="N5541">
        <v>106857</v>
      </c>
      <c r="O5541">
        <v>1.9830000000000001</v>
      </c>
      <c r="P5541">
        <v>1.3260000000000001</v>
      </c>
      <c r="Q5541">
        <v>265.75799999999998</v>
      </c>
      <c r="R5541">
        <v>108383</v>
      </c>
      <c r="S5541">
        <v>0</v>
      </c>
      <c r="T5541">
        <v>0</v>
      </c>
      <c r="U5541">
        <v>0</v>
      </c>
      <c r="V5541">
        <v>0</v>
      </c>
      <c r="W5541">
        <v>0</v>
      </c>
      <c r="X5541">
        <f t="shared" si="186"/>
        <v>0</v>
      </c>
      <c r="Y5541">
        <f t="shared" si="187"/>
        <v>0</v>
      </c>
    </row>
    <row r="5542" spans="1:25" x14ac:dyDescent="0.2">
      <c r="A5542" t="s">
        <v>5782</v>
      </c>
      <c r="B5542" t="s">
        <v>24</v>
      </c>
      <c r="C5542">
        <v>4</v>
      </c>
      <c r="D5542">
        <v>9</v>
      </c>
      <c r="E5542" t="s">
        <v>5838</v>
      </c>
      <c r="F5542">
        <v>245.69</v>
      </c>
      <c r="G5542">
        <v>54.084000000000003</v>
      </c>
      <c r="H5542">
        <v>28.282</v>
      </c>
      <c r="I5542">
        <v>13288.04</v>
      </c>
      <c r="J5542">
        <v>5419212</v>
      </c>
      <c r="K5542">
        <v>13.409000000000001</v>
      </c>
      <c r="L5542">
        <v>8.7390000000000008</v>
      </c>
      <c r="M5542">
        <v>3294.444</v>
      </c>
      <c r="N5542">
        <v>1343561</v>
      </c>
      <c r="O5542">
        <v>1.85</v>
      </c>
      <c r="P5542">
        <v>2.1869999999999998</v>
      </c>
      <c r="Q5542">
        <v>454.57299999999998</v>
      </c>
      <c r="R5542">
        <v>185387</v>
      </c>
      <c r="S5542">
        <v>5.0000000000000001E-3</v>
      </c>
      <c r="T5542">
        <v>1.139</v>
      </c>
      <c r="U5542">
        <v>1.2509999999999999</v>
      </c>
      <c r="V5542">
        <v>510</v>
      </c>
      <c r="W5542">
        <v>2</v>
      </c>
      <c r="X5542">
        <f t="shared" si="186"/>
        <v>139.71553999999995</v>
      </c>
      <c r="Y5542">
        <f t="shared" si="187"/>
        <v>0.73160000000000014</v>
      </c>
    </row>
    <row r="5543" spans="1:25" x14ac:dyDescent="0.2">
      <c r="A5543" t="s">
        <v>5782</v>
      </c>
      <c r="B5543" t="s">
        <v>24</v>
      </c>
      <c r="C5543">
        <v>4</v>
      </c>
      <c r="D5543">
        <v>10</v>
      </c>
      <c r="E5543" t="s">
        <v>5839</v>
      </c>
      <c r="F5543">
        <v>350.57299999999998</v>
      </c>
      <c r="G5543">
        <v>42.033999999999999</v>
      </c>
      <c r="H5543">
        <v>20.911999999999999</v>
      </c>
      <c r="I5543">
        <v>14735.948</v>
      </c>
      <c r="J5543">
        <v>6009707</v>
      </c>
      <c r="K5543">
        <v>88.123000000000005</v>
      </c>
      <c r="L5543">
        <v>43.53</v>
      </c>
      <c r="M5543">
        <v>30893.652999999998</v>
      </c>
      <c r="N5543">
        <v>12599244</v>
      </c>
      <c r="O5543">
        <v>2.5449999999999999</v>
      </c>
      <c r="P5543">
        <v>6.5149999999999997</v>
      </c>
      <c r="Q5543">
        <v>892.08100000000002</v>
      </c>
      <c r="R5543">
        <v>363814</v>
      </c>
      <c r="S5543">
        <v>2.3E-2</v>
      </c>
      <c r="T5543">
        <v>2.431</v>
      </c>
      <c r="U5543">
        <v>8.1280000000000001</v>
      </c>
      <c r="V5543">
        <v>3315</v>
      </c>
      <c r="W5543">
        <v>13</v>
      </c>
      <c r="X5543">
        <f t="shared" ref="X5543:X5606" si="188">(MAX(0, (Q5543-336.17)))*1.18</f>
        <v>655.97498000000007</v>
      </c>
      <c r="Y5543">
        <f t="shared" ref="Y5543:Y5606" si="189">(MAX(0, (W5543-1.38)))*1.18</f>
        <v>13.711600000000001</v>
      </c>
    </row>
    <row r="5544" spans="1:25" x14ac:dyDescent="0.2">
      <c r="A5544" t="s">
        <v>5782</v>
      </c>
      <c r="B5544" t="s">
        <v>24</v>
      </c>
      <c r="C5544">
        <v>4</v>
      </c>
      <c r="D5544">
        <v>11</v>
      </c>
      <c r="E5544" t="s">
        <v>5840</v>
      </c>
      <c r="F5544">
        <v>339.166</v>
      </c>
      <c r="G5544">
        <v>40.594000000000001</v>
      </c>
      <c r="H5544">
        <v>16.655000000000001</v>
      </c>
      <c r="I5544">
        <v>13767.965</v>
      </c>
      <c r="J5544">
        <v>5614938</v>
      </c>
      <c r="K5544">
        <v>73.938000000000002</v>
      </c>
      <c r="L5544">
        <v>29.585999999999999</v>
      </c>
      <c r="M5544">
        <v>25077.246999999999</v>
      </c>
      <c r="N5544">
        <v>10227161</v>
      </c>
      <c r="O5544">
        <v>2.2629999999999999</v>
      </c>
      <c r="P5544">
        <v>4.4489999999999998</v>
      </c>
      <c r="Q5544">
        <v>767.43200000000002</v>
      </c>
      <c r="R5544">
        <v>312979</v>
      </c>
      <c r="S5544">
        <v>0.02</v>
      </c>
      <c r="T5544">
        <v>2.274</v>
      </c>
      <c r="U5544">
        <v>6.8780000000000001</v>
      </c>
      <c r="V5544">
        <v>2805</v>
      </c>
      <c r="W5544">
        <v>11</v>
      </c>
      <c r="X5544">
        <f t="shared" si="188"/>
        <v>508.88915999999995</v>
      </c>
      <c r="Y5544">
        <f t="shared" si="189"/>
        <v>11.351600000000001</v>
      </c>
    </row>
    <row r="5545" spans="1:25" x14ac:dyDescent="0.2">
      <c r="A5545" t="s">
        <v>5782</v>
      </c>
      <c r="B5545" t="s">
        <v>24</v>
      </c>
      <c r="C5545">
        <v>4</v>
      </c>
      <c r="D5545">
        <v>13</v>
      </c>
      <c r="E5545" t="s">
        <v>5516</v>
      </c>
      <c r="F5545">
        <v>306.358</v>
      </c>
      <c r="G5545">
        <v>39.326999999999998</v>
      </c>
      <c r="H5545">
        <v>18.506</v>
      </c>
      <c r="I5545">
        <v>12048.021000000001</v>
      </c>
      <c r="J5545">
        <v>4913500</v>
      </c>
      <c r="K5545">
        <v>97.954999999999998</v>
      </c>
      <c r="L5545">
        <v>39.468000000000004</v>
      </c>
      <c r="M5545">
        <v>30009.195</v>
      </c>
      <c r="N5545">
        <v>12238539</v>
      </c>
      <c r="O5545">
        <v>2.8029999999999999</v>
      </c>
      <c r="P5545">
        <v>4.681</v>
      </c>
      <c r="Q5545">
        <v>858.65200000000004</v>
      </c>
      <c r="R5545">
        <v>350181</v>
      </c>
      <c r="S5545">
        <v>4.2999999999999997E-2</v>
      </c>
      <c r="T5545">
        <v>3.306</v>
      </c>
      <c r="U5545">
        <v>13.131</v>
      </c>
      <c r="V5545">
        <v>5355</v>
      </c>
      <c r="W5545">
        <v>21</v>
      </c>
      <c r="X5545">
        <f t="shared" si="188"/>
        <v>616.52875999999992</v>
      </c>
      <c r="Y5545">
        <f t="shared" si="189"/>
        <v>23.151599999999998</v>
      </c>
    </row>
    <row r="5546" spans="1:25" x14ac:dyDescent="0.2">
      <c r="A5546" t="s">
        <v>5782</v>
      </c>
      <c r="B5546" t="s">
        <v>24</v>
      </c>
      <c r="C5546">
        <v>4</v>
      </c>
      <c r="D5546">
        <v>14</v>
      </c>
      <c r="E5546" t="s">
        <v>5841</v>
      </c>
      <c r="F5546">
        <v>246.416</v>
      </c>
      <c r="G5546">
        <v>30.238</v>
      </c>
      <c r="H5546">
        <v>14.28</v>
      </c>
      <c r="I5546">
        <v>7451.2089999999998</v>
      </c>
      <c r="J5546">
        <v>3038799</v>
      </c>
      <c r="K5546">
        <v>44.774999999999999</v>
      </c>
      <c r="L5546">
        <v>27.398</v>
      </c>
      <c r="M5546">
        <v>11033.322</v>
      </c>
      <c r="N5546">
        <v>4499679</v>
      </c>
      <c r="O5546">
        <v>3.3919999999999999</v>
      </c>
      <c r="P5546">
        <v>6.758</v>
      </c>
      <c r="Q5546">
        <v>835.80399999999997</v>
      </c>
      <c r="R5546">
        <v>340863</v>
      </c>
      <c r="S5546">
        <v>3.7999999999999999E-2</v>
      </c>
      <c r="T5546">
        <v>3.1150000000000002</v>
      </c>
      <c r="U5546">
        <v>9.3789999999999996</v>
      </c>
      <c r="V5546">
        <v>3825</v>
      </c>
      <c r="W5546">
        <v>15</v>
      </c>
      <c r="X5546">
        <f t="shared" si="188"/>
        <v>589.56811999999991</v>
      </c>
      <c r="Y5546">
        <f t="shared" si="189"/>
        <v>16.0716</v>
      </c>
    </row>
    <row r="5547" spans="1:25" x14ac:dyDescent="0.2">
      <c r="A5547" t="s">
        <v>5782</v>
      </c>
      <c r="B5547" t="s">
        <v>24</v>
      </c>
      <c r="C5547">
        <v>4</v>
      </c>
      <c r="D5547">
        <v>15</v>
      </c>
      <c r="E5547" t="s">
        <v>5842</v>
      </c>
      <c r="F5547">
        <v>417.73399999999998</v>
      </c>
      <c r="G5547">
        <v>30.437999999999999</v>
      </c>
      <c r="H5547">
        <v>12.015000000000001</v>
      </c>
      <c r="I5547">
        <v>12715.157999999999</v>
      </c>
      <c r="J5547">
        <v>5185576</v>
      </c>
      <c r="K5547">
        <v>68.248999999999995</v>
      </c>
      <c r="L5547">
        <v>26.741</v>
      </c>
      <c r="M5547">
        <v>28509.781999999999</v>
      </c>
      <c r="N5547">
        <v>11627039</v>
      </c>
      <c r="O5547">
        <v>2.073</v>
      </c>
      <c r="P5547">
        <v>4.3239999999999998</v>
      </c>
      <c r="Q5547">
        <v>865.88800000000003</v>
      </c>
      <c r="R5547">
        <v>353132</v>
      </c>
      <c r="S5547">
        <v>2.1999999999999999E-2</v>
      </c>
      <c r="T5547">
        <v>2.3929999999999998</v>
      </c>
      <c r="U5547">
        <v>9.3789999999999996</v>
      </c>
      <c r="V5547">
        <v>3825</v>
      </c>
      <c r="W5547">
        <v>15</v>
      </c>
      <c r="X5547">
        <f t="shared" si="188"/>
        <v>625.06724000000008</v>
      </c>
      <c r="Y5547">
        <f t="shared" si="189"/>
        <v>16.0716</v>
      </c>
    </row>
    <row r="5548" spans="1:25" x14ac:dyDescent="0.2">
      <c r="A5548" t="s">
        <v>5782</v>
      </c>
      <c r="B5548" t="s">
        <v>24</v>
      </c>
      <c r="C5548">
        <v>4</v>
      </c>
      <c r="D5548">
        <v>16</v>
      </c>
      <c r="E5548" t="s">
        <v>5843</v>
      </c>
      <c r="F5548">
        <v>63.018999999999998</v>
      </c>
      <c r="G5548">
        <v>24.08</v>
      </c>
      <c r="H5548">
        <v>12.026</v>
      </c>
      <c r="I5548">
        <v>1517.5139999999999</v>
      </c>
      <c r="J5548">
        <v>618882</v>
      </c>
      <c r="K5548">
        <v>43.551000000000002</v>
      </c>
      <c r="L5548">
        <v>26.106000000000002</v>
      </c>
      <c r="M5548">
        <v>2744.58</v>
      </c>
      <c r="N5548">
        <v>1119312</v>
      </c>
      <c r="O5548">
        <v>2.7639999999999998</v>
      </c>
      <c r="P5548">
        <v>6.2309999999999999</v>
      </c>
      <c r="Q5548">
        <v>174.17500000000001</v>
      </c>
      <c r="R5548">
        <v>71033</v>
      </c>
      <c r="S5548">
        <v>0.05</v>
      </c>
      <c r="T5548">
        <v>3.556</v>
      </c>
      <c r="U5548">
        <v>3.1259999999999999</v>
      </c>
      <c r="V5548">
        <v>1275</v>
      </c>
      <c r="W5548">
        <v>5</v>
      </c>
      <c r="X5548">
        <f t="shared" si="188"/>
        <v>0</v>
      </c>
      <c r="Y5548">
        <f t="shared" si="189"/>
        <v>4.2716000000000003</v>
      </c>
    </row>
    <row r="5549" spans="1:25" x14ac:dyDescent="0.2">
      <c r="A5549" t="s">
        <v>5782</v>
      </c>
      <c r="B5549" t="s">
        <v>24</v>
      </c>
      <c r="C5549">
        <v>5</v>
      </c>
      <c r="D5549">
        <v>1</v>
      </c>
      <c r="E5549" t="s">
        <v>5844</v>
      </c>
      <c r="F5549">
        <v>377.197</v>
      </c>
      <c r="G5549">
        <v>70.984999999999999</v>
      </c>
      <c r="H5549">
        <v>36.595999999999997</v>
      </c>
      <c r="I5549">
        <v>26775.488000000001</v>
      </c>
      <c r="J5549">
        <v>10919748</v>
      </c>
      <c r="K5549">
        <v>3.2839999999999998</v>
      </c>
      <c r="L5549">
        <v>4.4560000000000004</v>
      </c>
      <c r="M5549">
        <v>1238.807</v>
      </c>
      <c r="N5549">
        <v>505218</v>
      </c>
      <c r="O5549">
        <v>2.4689999999999999</v>
      </c>
      <c r="P5549">
        <v>4.0830000000000002</v>
      </c>
      <c r="Q5549">
        <v>931.19100000000003</v>
      </c>
      <c r="R5549">
        <v>379764</v>
      </c>
      <c r="S5549">
        <v>5.0000000000000001E-3</v>
      </c>
      <c r="T5549">
        <v>1.1259999999999999</v>
      </c>
      <c r="U5549">
        <v>1.8759999999999999</v>
      </c>
      <c r="V5549">
        <v>765</v>
      </c>
      <c r="W5549">
        <v>3</v>
      </c>
      <c r="X5549">
        <f t="shared" si="188"/>
        <v>702.12477999999987</v>
      </c>
      <c r="Y5549">
        <f t="shared" si="189"/>
        <v>1.9116</v>
      </c>
    </row>
    <row r="5550" spans="1:25" x14ac:dyDescent="0.2">
      <c r="A5550" t="s">
        <v>5782</v>
      </c>
      <c r="B5550" t="s">
        <v>24</v>
      </c>
      <c r="C5550">
        <v>5</v>
      </c>
      <c r="D5550">
        <v>2</v>
      </c>
      <c r="E5550" t="s">
        <v>5845</v>
      </c>
      <c r="F5550">
        <v>103.833</v>
      </c>
      <c r="G5550">
        <v>59.466000000000001</v>
      </c>
      <c r="H5550">
        <v>31.638999999999999</v>
      </c>
      <c r="I5550">
        <v>6174.5330000000004</v>
      </c>
      <c r="J5550">
        <v>2518137</v>
      </c>
      <c r="K5550">
        <v>49.841000000000001</v>
      </c>
      <c r="L5550">
        <v>20.776</v>
      </c>
      <c r="M5550">
        <v>5175.2030000000004</v>
      </c>
      <c r="N5550">
        <v>2110584</v>
      </c>
      <c r="O5550">
        <v>3.0190000000000001</v>
      </c>
      <c r="P5550">
        <v>2.9289999999999998</v>
      </c>
      <c r="Q5550">
        <v>313.428</v>
      </c>
      <c r="R5550">
        <v>127824</v>
      </c>
      <c r="S5550">
        <v>2.4E-2</v>
      </c>
      <c r="T5550">
        <v>2.4780000000000002</v>
      </c>
      <c r="U5550">
        <v>2.5009999999999999</v>
      </c>
      <c r="V5550">
        <v>1020</v>
      </c>
      <c r="W5550">
        <v>4</v>
      </c>
      <c r="X5550">
        <f t="shared" si="188"/>
        <v>0</v>
      </c>
      <c r="Y5550">
        <f t="shared" si="189"/>
        <v>3.0916000000000001</v>
      </c>
    </row>
    <row r="5551" spans="1:25" x14ac:dyDescent="0.2">
      <c r="A5551" t="s">
        <v>5782</v>
      </c>
      <c r="B5551" t="s">
        <v>24</v>
      </c>
      <c r="C5551">
        <v>5</v>
      </c>
      <c r="D5551">
        <v>3</v>
      </c>
      <c r="E5551" t="s">
        <v>5846</v>
      </c>
      <c r="F5551">
        <v>336.83199999999999</v>
      </c>
      <c r="G5551">
        <v>60.695</v>
      </c>
      <c r="H5551">
        <v>24.609000000000002</v>
      </c>
      <c r="I5551">
        <v>20444.018</v>
      </c>
      <c r="J5551">
        <v>8337608</v>
      </c>
      <c r="K5551">
        <v>74.012</v>
      </c>
      <c r="L5551">
        <v>29.314</v>
      </c>
      <c r="M5551">
        <v>24929.614000000001</v>
      </c>
      <c r="N5551">
        <v>10166952</v>
      </c>
      <c r="O5551">
        <v>4.0190000000000001</v>
      </c>
      <c r="P5551">
        <v>9.2509999999999994</v>
      </c>
      <c r="Q5551">
        <v>1353.6379999999999</v>
      </c>
      <c r="R5551">
        <v>552049</v>
      </c>
      <c r="S5551">
        <v>6.7000000000000004E-2</v>
      </c>
      <c r="T5551">
        <v>4.1280000000000001</v>
      </c>
      <c r="U5551">
        <v>22.51</v>
      </c>
      <c r="V5551">
        <v>9180</v>
      </c>
      <c r="W5551">
        <v>36</v>
      </c>
      <c r="X5551">
        <f t="shared" si="188"/>
        <v>1200.6122399999997</v>
      </c>
      <c r="Y5551">
        <f t="shared" si="189"/>
        <v>40.851599999999998</v>
      </c>
    </row>
    <row r="5552" spans="1:25" x14ac:dyDescent="0.2">
      <c r="A5552" t="s">
        <v>5782</v>
      </c>
      <c r="B5552" t="s">
        <v>24</v>
      </c>
      <c r="C5552">
        <v>5</v>
      </c>
      <c r="D5552">
        <v>4</v>
      </c>
      <c r="E5552" t="s">
        <v>5847</v>
      </c>
      <c r="F5552">
        <v>101.634</v>
      </c>
      <c r="G5552">
        <v>56.526000000000003</v>
      </c>
      <c r="H5552">
        <v>30.808</v>
      </c>
      <c r="I5552">
        <v>5744.9380000000001</v>
      </c>
      <c r="J5552">
        <v>2342937</v>
      </c>
      <c r="K5552">
        <v>29.404</v>
      </c>
      <c r="L5552">
        <v>22.23</v>
      </c>
      <c r="M5552">
        <v>2988.473</v>
      </c>
      <c r="N5552">
        <v>1218778</v>
      </c>
      <c r="O5552">
        <v>2.8610000000000002</v>
      </c>
      <c r="P5552">
        <v>4.4630000000000001</v>
      </c>
      <c r="Q5552">
        <v>290.75900000000001</v>
      </c>
      <c r="R5552">
        <v>118579</v>
      </c>
      <c r="S5552">
        <v>1.2E-2</v>
      </c>
      <c r="T5552">
        <v>1.7709999999999999</v>
      </c>
      <c r="U5552">
        <v>1.2509999999999999</v>
      </c>
      <c r="V5552">
        <v>510</v>
      </c>
      <c r="W5552">
        <v>2</v>
      </c>
      <c r="X5552">
        <f t="shared" si="188"/>
        <v>0</v>
      </c>
      <c r="Y5552">
        <f t="shared" si="189"/>
        <v>0.73160000000000014</v>
      </c>
    </row>
    <row r="5553" spans="1:25" x14ac:dyDescent="0.2">
      <c r="A5553" t="s">
        <v>5782</v>
      </c>
      <c r="B5553" t="s">
        <v>24</v>
      </c>
      <c r="C5553">
        <v>5</v>
      </c>
      <c r="D5553">
        <v>5</v>
      </c>
      <c r="E5553" t="s">
        <v>5848</v>
      </c>
      <c r="F5553">
        <v>113.68300000000001</v>
      </c>
      <c r="G5553">
        <v>52.459000000000003</v>
      </c>
      <c r="H5553">
        <v>27.535</v>
      </c>
      <c r="I5553">
        <v>5963.6909999999998</v>
      </c>
      <c r="J5553">
        <v>2432150</v>
      </c>
      <c r="K5553">
        <v>55.442999999999998</v>
      </c>
      <c r="L5553">
        <v>25.905999999999999</v>
      </c>
      <c r="M5553">
        <v>6302.8940000000002</v>
      </c>
      <c r="N5553">
        <v>2570486</v>
      </c>
      <c r="O5553">
        <v>3.5</v>
      </c>
      <c r="P5553">
        <v>6.4020000000000001</v>
      </c>
      <c r="Q5553">
        <v>397.863</v>
      </c>
      <c r="R5553">
        <v>162259</v>
      </c>
      <c r="S5553">
        <v>2.8000000000000001E-2</v>
      </c>
      <c r="T5553">
        <v>2.6480000000000001</v>
      </c>
      <c r="U5553">
        <v>3.1259999999999999</v>
      </c>
      <c r="V5553">
        <v>1275</v>
      </c>
      <c r="W5553">
        <v>5</v>
      </c>
      <c r="X5553">
        <f t="shared" si="188"/>
        <v>72.797739999999976</v>
      </c>
      <c r="Y5553">
        <f t="shared" si="189"/>
        <v>4.2716000000000003</v>
      </c>
    </row>
    <row r="5554" spans="1:25" x14ac:dyDescent="0.2">
      <c r="A5554" t="s">
        <v>5782</v>
      </c>
      <c r="B5554" t="s">
        <v>24</v>
      </c>
      <c r="C5554">
        <v>5</v>
      </c>
      <c r="D5554">
        <v>6</v>
      </c>
      <c r="E5554" t="s">
        <v>5849</v>
      </c>
      <c r="F5554">
        <v>278.51299999999998</v>
      </c>
      <c r="G5554">
        <v>56.124000000000002</v>
      </c>
      <c r="H5554">
        <v>25.925000000000001</v>
      </c>
      <c r="I5554">
        <v>15631.412</v>
      </c>
      <c r="J5554">
        <v>6374901</v>
      </c>
      <c r="K5554">
        <v>85.897000000000006</v>
      </c>
      <c r="L5554">
        <v>37.881</v>
      </c>
      <c r="M5554">
        <v>23923.411</v>
      </c>
      <c r="N5554">
        <v>9756596</v>
      </c>
      <c r="O5554">
        <v>3.85</v>
      </c>
      <c r="P5554">
        <v>8.1649999999999991</v>
      </c>
      <c r="Q5554">
        <v>1072.2529999999999</v>
      </c>
      <c r="R5554">
        <v>437293</v>
      </c>
      <c r="S5554">
        <v>7.0000000000000007E-2</v>
      </c>
      <c r="T5554">
        <v>4.2119999999999997</v>
      </c>
      <c r="U5554">
        <v>19.382999999999999</v>
      </c>
      <c r="V5554">
        <v>7905</v>
      </c>
      <c r="W5554">
        <v>31</v>
      </c>
      <c r="X5554">
        <f t="shared" si="188"/>
        <v>868.57793999999978</v>
      </c>
      <c r="Y5554">
        <f t="shared" si="189"/>
        <v>34.951599999999999</v>
      </c>
    </row>
    <row r="5555" spans="1:25" x14ac:dyDescent="0.2">
      <c r="A5555" t="s">
        <v>5782</v>
      </c>
      <c r="B5555" t="s">
        <v>24</v>
      </c>
      <c r="C5555">
        <v>5</v>
      </c>
      <c r="D5555">
        <v>7</v>
      </c>
      <c r="E5555" t="s">
        <v>5850</v>
      </c>
      <c r="F5555">
        <v>292.012</v>
      </c>
      <c r="G5555">
        <v>49.26</v>
      </c>
      <c r="H5555">
        <v>22.536999999999999</v>
      </c>
      <c r="I5555">
        <v>14384.516</v>
      </c>
      <c r="J5555">
        <v>5866384</v>
      </c>
      <c r="K5555">
        <v>75.569000000000003</v>
      </c>
      <c r="L5555">
        <v>36.701000000000001</v>
      </c>
      <c r="M5555">
        <v>22067.017</v>
      </c>
      <c r="N5555">
        <v>8999510</v>
      </c>
      <c r="O5555">
        <v>4.415</v>
      </c>
      <c r="P5555">
        <v>10.005000000000001</v>
      </c>
      <c r="Q5555">
        <v>1289.117</v>
      </c>
      <c r="R5555">
        <v>525736</v>
      </c>
      <c r="S5555">
        <v>7.4999999999999997E-2</v>
      </c>
      <c r="T5555">
        <v>4.3710000000000004</v>
      </c>
      <c r="U5555">
        <v>21.884</v>
      </c>
      <c r="V5555">
        <v>8925</v>
      </c>
      <c r="W5555">
        <v>35</v>
      </c>
      <c r="X5555">
        <f t="shared" si="188"/>
        <v>1124.4774599999998</v>
      </c>
      <c r="Y5555">
        <f t="shared" si="189"/>
        <v>39.671599999999998</v>
      </c>
    </row>
    <row r="5556" spans="1:25" x14ac:dyDescent="0.2">
      <c r="A5556" t="s">
        <v>5782</v>
      </c>
      <c r="B5556" t="s">
        <v>24</v>
      </c>
      <c r="C5556">
        <v>5</v>
      </c>
      <c r="D5556">
        <v>8</v>
      </c>
      <c r="E5556" t="s">
        <v>5851</v>
      </c>
      <c r="F5556">
        <v>104.959</v>
      </c>
      <c r="G5556">
        <v>41.517000000000003</v>
      </c>
      <c r="H5556">
        <v>22.54</v>
      </c>
      <c r="I5556">
        <v>4357.6049999999996</v>
      </c>
      <c r="J5556">
        <v>1777146</v>
      </c>
      <c r="K5556">
        <v>29.106000000000002</v>
      </c>
      <c r="L5556">
        <v>20.888999999999999</v>
      </c>
      <c r="M5556">
        <v>3054.97</v>
      </c>
      <c r="N5556">
        <v>1245897</v>
      </c>
      <c r="O5556">
        <v>2.4079999999999999</v>
      </c>
      <c r="P5556">
        <v>1.5309999999999999</v>
      </c>
      <c r="Q5556">
        <v>252.76900000000001</v>
      </c>
      <c r="R5556">
        <v>103086</v>
      </c>
      <c r="S5556">
        <v>0</v>
      </c>
      <c r="T5556">
        <v>0</v>
      </c>
      <c r="U5556">
        <v>0</v>
      </c>
      <c r="V5556">
        <v>0</v>
      </c>
      <c r="W5556">
        <v>0</v>
      </c>
      <c r="X5556">
        <f t="shared" si="188"/>
        <v>0</v>
      </c>
      <c r="Y5556">
        <f t="shared" si="189"/>
        <v>0</v>
      </c>
    </row>
    <row r="5557" spans="1:25" x14ac:dyDescent="0.2">
      <c r="A5557" t="s">
        <v>5782</v>
      </c>
      <c r="B5557" t="s">
        <v>24</v>
      </c>
      <c r="C5557">
        <v>5</v>
      </c>
      <c r="D5557">
        <v>9</v>
      </c>
      <c r="E5557" t="s">
        <v>5852</v>
      </c>
      <c r="F5557">
        <v>276.54899999999998</v>
      </c>
      <c r="G5557">
        <v>38.706000000000003</v>
      </c>
      <c r="H5557">
        <v>19.042000000000002</v>
      </c>
      <c r="I5557">
        <v>10703.978999999999</v>
      </c>
      <c r="J5557">
        <v>4365364</v>
      </c>
      <c r="K5557">
        <v>63.62</v>
      </c>
      <c r="L5557">
        <v>26.946000000000002</v>
      </c>
      <c r="M5557">
        <v>17594.106</v>
      </c>
      <c r="N5557">
        <v>7175339</v>
      </c>
      <c r="O5557">
        <v>2.722</v>
      </c>
      <c r="P5557">
        <v>4.6379999999999999</v>
      </c>
      <c r="Q5557">
        <v>752.76400000000001</v>
      </c>
      <c r="R5557">
        <v>306997</v>
      </c>
      <c r="S5557">
        <v>3.7999999999999999E-2</v>
      </c>
      <c r="T5557">
        <v>3.13</v>
      </c>
      <c r="U5557">
        <v>10.63</v>
      </c>
      <c r="V5557">
        <v>4335</v>
      </c>
      <c r="W5557">
        <v>17</v>
      </c>
      <c r="X5557">
        <f t="shared" si="188"/>
        <v>491.58091999999999</v>
      </c>
      <c r="Y5557">
        <f t="shared" si="189"/>
        <v>18.4316</v>
      </c>
    </row>
    <row r="5558" spans="1:25" x14ac:dyDescent="0.2">
      <c r="A5558" t="s">
        <v>5782</v>
      </c>
      <c r="B5558" t="s">
        <v>24</v>
      </c>
      <c r="C5558">
        <v>6</v>
      </c>
      <c r="D5558">
        <v>1</v>
      </c>
      <c r="E5558" t="s">
        <v>2507</v>
      </c>
      <c r="F5558">
        <v>130.131</v>
      </c>
      <c r="G5558">
        <v>93.53</v>
      </c>
      <c r="H5558">
        <v>46.796999999999997</v>
      </c>
      <c r="I5558">
        <v>12171.241</v>
      </c>
      <c r="J5558">
        <v>4963752</v>
      </c>
      <c r="K5558">
        <v>3.9319999999999999</v>
      </c>
      <c r="L5558">
        <v>1.9730000000000001</v>
      </c>
      <c r="M5558">
        <v>511.73</v>
      </c>
      <c r="N5558">
        <v>208697</v>
      </c>
      <c r="O5558">
        <v>1.873</v>
      </c>
      <c r="P5558">
        <v>1.216</v>
      </c>
      <c r="Q5558">
        <v>243.751</v>
      </c>
      <c r="R5558">
        <v>99408</v>
      </c>
      <c r="S5558">
        <v>0</v>
      </c>
      <c r="T5558">
        <v>0</v>
      </c>
      <c r="U5558">
        <v>0</v>
      </c>
      <c r="V5558">
        <v>0</v>
      </c>
      <c r="W5558">
        <v>0</v>
      </c>
      <c r="X5558">
        <f t="shared" si="188"/>
        <v>0</v>
      </c>
      <c r="Y5558">
        <f t="shared" si="189"/>
        <v>0</v>
      </c>
    </row>
    <row r="5559" spans="1:25" x14ac:dyDescent="0.2">
      <c r="A5559" t="s">
        <v>5782</v>
      </c>
      <c r="B5559" t="s">
        <v>24</v>
      </c>
      <c r="C5559">
        <v>6</v>
      </c>
      <c r="D5559">
        <v>2</v>
      </c>
      <c r="E5559" t="s">
        <v>5853</v>
      </c>
      <c r="F5559">
        <v>259.755</v>
      </c>
      <c r="G5559">
        <v>71.983000000000004</v>
      </c>
      <c r="H5559">
        <v>32.789000000000001</v>
      </c>
      <c r="I5559">
        <v>18697.877</v>
      </c>
      <c r="J5559">
        <v>7625486</v>
      </c>
      <c r="K5559">
        <v>63.898000000000003</v>
      </c>
      <c r="L5559">
        <v>22.879000000000001</v>
      </c>
      <c r="M5559">
        <v>16597.89</v>
      </c>
      <c r="N5559">
        <v>6769056</v>
      </c>
      <c r="O5559">
        <v>3.8450000000000002</v>
      </c>
      <c r="P5559">
        <v>9.5760000000000005</v>
      </c>
      <c r="Q5559">
        <v>998.81200000000001</v>
      </c>
      <c r="R5559">
        <v>407342</v>
      </c>
      <c r="S5559">
        <v>4.8000000000000001E-2</v>
      </c>
      <c r="T5559">
        <v>3.5030000000000001</v>
      </c>
      <c r="U5559">
        <v>12.505000000000001</v>
      </c>
      <c r="V5559">
        <v>5100</v>
      </c>
      <c r="W5559">
        <v>20</v>
      </c>
      <c r="X5559">
        <f t="shared" si="188"/>
        <v>781.91755999999998</v>
      </c>
      <c r="Y5559">
        <f t="shared" si="189"/>
        <v>21.971599999999999</v>
      </c>
    </row>
    <row r="5560" spans="1:25" x14ac:dyDescent="0.2">
      <c r="A5560" t="s">
        <v>5782</v>
      </c>
      <c r="B5560" t="s">
        <v>24</v>
      </c>
      <c r="C5560">
        <v>6</v>
      </c>
      <c r="D5560">
        <v>3</v>
      </c>
      <c r="E5560" t="s">
        <v>1586</v>
      </c>
      <c r="F5560">
        <v>132.453</v>
      </c>
      <c r="G5560">
        <v>89.644000000000005</v>
      </c>
      <c r="H5560">
        <v>47.825000000000003</v>
      </c>
      <c r="I5560">
        <v>11873.71</v>
      </c>
      <c r="J5560">
        <v>4842411</v>
      </c>
      <c r="K5560">
        <v>4.46</v>
      </c>
      <c r="L5560">
        <v>2.59</v>
      </c>
      <c r="M5560">
        <v>590.73199999999997</v>
      </c>
      <c r="N5560">
        <v>240916</v>
      </c>
      <c r="O5560">
        <v>1.9950000000000001</v>
      </c>
      <c r="P5560">
        <v>2.012</v>
      </c>
      <c r="Q5560">
        <v>264.30399999999997</v>
      </c>
      <c r="R5560">
        <v>107790</v>
      </c>
      <c r="S5560">
        <v>5.0000000000000001E-3</v>
      </c>
      <c r="T5560">
        <v>1.097</v>
      </c>
      <c r="U5560">
        <v>0.625</v>
      </c>
      <c r="V5560">
        <v>255</v>
      </c>
      <c r="W5560">
        <v>1</v>
      </c>
      <c r="X5560">
        <f t="shared" si="188"/>
        <v>0</v>
      </c>
      <c r="Y5560">
        <f t="shared" si="189"/>
        <v>0</v>
      </c>
    </row>
    <row r="5561" spans="1:25" x14ac:dyDescent="0.2">
      <c r="A5561" t="s">
        <v>5782</v>
      </c>
      <c r="B5561" t="s">
        <v>24</v>
      </c>
      <c r="C5561">
        <v>6</v>
      </c>
      <c r="D5561">
        <v>4</v>
      </c>
      <c r="E5561" t="s">
        <v>2524</v>
      </c>
      <c r="F5561">
        <v>317.05399999999997</v>
      </c>
      <c r="G5561">
        <v>84.555999999999997</v>
      </c>
      <c r="H5561">
        <v>44.603999999999999</v>
      </c>
      <c r="I5561">
        <v>26808.866999999998</v>
      </c>
      <c r="J5561">
        <v>10933361</v>
      </c>
      <c r="K5561">
        <v>52.715000000000003</v>
      </c>
      <c r="L5561">
        <v>24.617000000000001</v>
      </c>
      <c r="M5561">
        <v>16713.656999999999</v>
      </c>
      <c r="N5561">
        <v>6816269</v>
      </c>
      <c r="O5561">
        <v>4.3600000000000003</v>
      </c>
      <c r="P5561">
        <v>11.132999999999999</v>
      </c>
      <c r="Q5561">
        <v>1382.25</v>
      </c>
      <c r="R5561">
        <v>563718</v>
      </c>
      <c r="S5561">
        <v>6.0999999999999999E-2</v>
      </c>
      <c r="T5561">
        <v>3.948</v>
      </c>
      <c r="U5561">
        <v>19.382999999999999</v>
      </c>
      <c r="V5561">
        <v>7905</v>
      </c>
      <c r="W5561">
        <v>31</v>
      </c>
      <c r="X5561">
        <f t="shared" si="188"/>
        <v>1234.3743999999999</v>
      </c>
      <c r="Y5561">
        <f t="shared" si="189"/>
        <v>34.951599999999999</v>
      </c>
    </row>
    <row r="5562" spans="1:25" x14ac:dyDescent="0.2">
      <c r="A5562" t="s">
        <v>5782</v>
      </c>
      <c r="B5562" t="s">
        <v>24</v>
      </c>
      <c r="C5562">
        <v>6</v>
      </c>
      <c r="D5562">
        <v>5</v>
      </c>
      <c r="E5562" t="s">
        <v>5854</v>
      </c>
      <c r="F5562">
        <v>178.74799999999999</v>
      </c>
      <c r="G5562">
        <v>82.516000000000005</v>
      </c>
      <c r="H5562">
        <v>43.305</v>
      </c>
      <c r="I5562">
        <v>14749.615</v>
      </c>
      <c r="J5562">
        <v>6015281</v>
      </c>
      <c r="K5562">
        <v>2.9790000000000001</v>
      </c>
      <c r="L5562">
        <v>1.6919999999999999</v>
      </c>
      <c r="M5562">
        <v>532.553</v>
      </c>
      <c r="N5562">
        <v>217189</v>
      </c>
      <c r="O5562">
        <v>1.7410000000000001</v>
      </c>
      <c r="P5562">
        <v>1.56</v>
      </c>
      <c r="Q5562">
        <v>311.17700000000002</v>
      </c>
      <c r="R5562">
        <v>126906</v>
      </c>
      <c r="S5562">
        <v>3.0000000000000001E-3</v>
      </c>
      <c r="T5562">
        <v>0.94399999999999995</v>
      </c>
      <c r="U5562">
        <v>0.625</v>
      </c>
      <c r="V5562">
        <v>255</v>
      </c>
      <c r="W5562">
        <v>1</v>
      </c>
      <c r="X5562">
        <f t="shared" si="188"/>
        <v>0</v>
      </c>
      <c r="Y5562">
        <f t="shared" si="189"/>
        <v>0</v>
      </c>
    </row>
    <row r="5563" spans="1:25" x14ac:dyDescent="0.2">
      <c r="A5563" t="s">
        <v>5782</v>
      </c>
      <c r="B5563" t="s">
        <v>24</v>
      </c>
      <c r="C5563">
        <v>6</v>
      </c>
      <c r="D5563">
        <v>6</v>
      </c>
      <c r="E5563" t="s">
        <v>5855</v>
      </c>
      <c r="F5563">
        <v>201.61799999999999</v>
      </c>
      <c r="G5563">
        <v>77.87</v>
      </c>
      <c r="H5563">
        <v>39.183999999999997</v>
      </c>
      <c r="I5563">
        <v>15699.902</v>
      </c>
      <c r="J5563">
        <v>6402833</v>
      </c>
      <c r="K5563">
        <v>28.832999999999998</v>
      </c>
      <c r="L5563">
        <v>22.869</v>
      </c>
      <c r="M5563">
        <v>5813.1980000000003</v>
      </c>
      <c r="N5563">
        <v>2370775</v>
      </c>
      <c r="O5563">
        <v>2.2970000000000002</v>
      </c>
      <c r="P5563">
        <v>4.8090000000000002</v>
      </c>
      <c r="Q5563">
        <v>463.14299999999997</v>
      </c>
      <c r="R5563">
        <v>188882</v>
      </c>
      <c r="S5563">
        <v>1.6E-2</v>
      </c>
      <c r="T5563">
        <v>1.988</v>
      </c>
      <c r="U5563">
        <v>3.1259999999999999</v>
      </c>
      <c r="V5563">
        <v>1275</v>
      </c>
      <c r="W5563">
        <v>5</v>
      </c>
      <c r="X5563">
        <f t="shared" si="188"/>
        <v>149.82813999999993</v>
      </c>
      <c r="Y5563">
        <f t="shared" si="189"/>
        <v>4.2716000000000003</v>
      </c>
    </row>
    <row r="5564" spans="1:25" x14ac:dyDescent="0.2">
      <c r="A5564" t="s">
        <v>5782</v>
      </c>
      <c r="B5564" t="s">
        <v>24</v>
      </c>
      <c r="C5564">
        <v>6</v>
      </c>
      <c r="D5564">
        <v>7</v>
      </c>
      <c r="E5564" t="s">
        <v>5856</v>
      </c>
      <c r="F5564">
        <v>113.48699999999999</v>
      </c>
      <c r="G5564">
        <v>84.697999999999993</v>
      </c>
      <c r="H5564">
        <v>44.323999999999998</v>
      </c>
      <c r="I5564">
        <v>9612.1360000000004</v>
      </c>
      <c r="J5564">
        <v>3920082</v>
      </c>
      <c r="K5564">
        <v>3.4769999999999999</v>
      </c>
      <c r="L5564">
        <v>1.8180000000000001</v>
      </c>
      <c r="M5564">
        <v>394.60700000000003</v>
      </c>
      <c r="N5564">
        <v>160931</v>
      </c>
      <c r="O5564">
        <v>1.895</v>
      </c>
      <c r="P5564">
        <v>1.238</v>
      </c>
      <c r="Q5564">
        <v>215.096</v>
      </c>
      <c r="R5564">
        <v>87722</v>
      </c>
      <c r="S5564">
        <v>0</v>
      </c>
      <c r="T5564">
        <v>0</v>
      </c>
      <c r="U5564">
        <v>0</v>
      </c>
      <c r="V5564">
        <v>0</v>
      </c>
      <c r="W5564">
        <v>0</v>
      </c>
      <c r="X5564">
        <f t="shared" si="188"/>
        <v>0</v>
      </c>
      <c r="Y5564">
        <f t="shared" si="189"/>
        <v>0</v>
      </c>
    </row>
    <row r="5565" spans="1:25" x14ac:dyDescent="0.2">
      <c r="A5565" t="s">
        <v>5782</v>
      </c>
      <c r="B5565" t="s">
        <v>24</v>
      </c>
      <c r="C5565">
        <v>6</v>
      </c>
      <c r="D5565">
        <v>8</v>
      </c>
      <c r="E5565" t="s">
        <v>5857</v>
      </c>
      <c r="F5565">
        <v>338.90899999999999</v>
      </c>
      <c r="G5565">
        <v>88.123999999999995</v>
      </c>
      <c r="H5565">
        <v>45.747999999999998</v>
      </c>
      <c r="I5565">
        <v>29866.164000000001</v>
      </c>
      <c r="J5565">
        <v>12180207</v>
      </c>
      <c r="K5565">
        <v>42.698999999999998</v>
      </c>
      <c r="L5565">
        <v>19.88</v>
      </c>
      <c r="M5565">
        <v>14470.967000000001</v>
      </c>
      <c r="N5565">
        <v>5901641</v>
      </c>
      <c r="O5565">
        <v>3.6920000000000002</v>
      </c>
      <c r="P5565">
        <v>8.4429999999999996</v>
      </c>
      <c r="Q5565">
        <v>1251.42</v>
      </c>
      <c r="R5565">
        <v>510362</v>
      </c>
      <c r="S5565">
        <v>4.3999999999999997E-2</v>
      </c>
      <c r="T5565">
        <v>3.36</v>
      </c>
      <c r="U5565">
        <v>15.006</v>
      </c>
      <c r="V5565">
        <v>6120</v>
      </c>
      <c r="W5565">
        <v>24</v>
      </c>
      <c r="X5565">
        <f t="shared" si="188"/>
        <v>1079.9949999999999</v>
      </c>
      <c r="Y5565">
        <f t="shared" si="189"/>
        <v>26.691600000000001</v>
      </c>
    </row>
    <row r="5566" spans="1:25" x14ac:dyDescent="0.2">
      <c r="A5566" t="s">
        <v>5782</v>
      </c>
      <c r="B5566" t="s">
        <v>24</v>
      </c>
      <c r="C5566">
        <v>6</v>
      </c>
      <c r="D5566">
        <v>9</v>
      </c>
      <c r="E5566" t="s">
        <v>5858</v>
      </c>
      <c r="F5566">
        <v>184.179</v>
      </c>
      <c r="G5566">
        <v>85.299000000000007</v>
      </c>
      <c r="H5566">
        <v>44.011000000000003</v>
      </c>
      <c r="I5566">
        <v>15710.338</v>
      </c>
      <c r="J5566">
        <v>6407089</v>
      </c>
      <c r="K5566">
        <v>3.129</v>
      </c>
      <c r="L5566">
        <v>1.9139999999999999</v>
      </c>
      <c r="M5566">
        <v>576.35299999999995</v>
      </c>
      <c r="N5566">
        <v>235052</v>
      </c>
      <c r="O5566">
        <v>1.796</v>
      </c>
      <c r="P5566">
        <v>4.5060000000000002</v>
      </c>
      <c r="Q5566">
        <v>330.72899999999998</v>
      </c>
      <c r="R5566">
        <v>134880</v>
      </c>
      <c r="S5566">
        <v>0</v>
      </c>
      <c r="T5566">
        <v>0</v>
      </c>
      <c r="U5566">
        <v>0</v>
      </c>
      <c r="V5566">
        <v>0</v>
      </c>
      <c r="W5566">
        <v>0</v>
      </c>
      <c r="X5566">
        <f t="shared" si="188"/>
        <v>0</v>
      </c>
      <c r="Y5566">
        <f t="shared" si="189"/>
        <v>0</v>
      </c>
    </row>
    <row r="5567" spans="1:25" x14ac:dyDescent="0.2">
      <c r="A5567" t="s">
        <v>5782</v>
      </c>
      <c r="B5567" t="s">
        <v>24</v>
      </c>
      <c r="C5567">
        <v>6</v>
      </c>
      <c r="D5567">
        <v>10</v>
      </c>
      <c r="E5567" t="s">
        <v>2534</v>
      </c>
      <c r="F5567">
        <v>219.76499999999999</v>
      </c>
      <c r="G5567">
        <v>75.105999999999995</v>
      </c>
      <c r="H5567">
        <v>39.68</v>
      </c>
      <c r="I5567">
        <v>16505.731</v>
      </c>
      <c r="J5567">
        <v>6731471</v>
      </c>
      <c r="K5567">
        <v>59.661999999999999</v>
      </c>
      <c r="L5567">
        <v>39.051000000000002</v>
      </c>
      <c r="M5567">
        <v>13111.593999999999</v>
      </c>
      <c r="N5567">
        <v>5347253</v>
      </c>
      <c r="O5567">
        <v>2.5030000000000001</v>
      </c>
      <c r="P5567">
        <v>5.3869999999999996</v>
      </c>
      <c r="Q5567">
        <v>550.09</v>
      </c>
      <c r="R5567">
        <v>224341</v>
      </c>
      <c r="S5567">
        <v>3.1E-2</v>
      </c>
      <c r="T5567">
        <v>2.8250000000000002</v>
      </c>
      <c r="U5567">
        <v>6.8780000000000001</v>
      </c>
      <c r="V5567">
        <v>2805</v>
      </c>
      <c r="W5567">
        <v>11</v>
      </c>
      <c r="X5567">
        <f t="shared" si="188"/>
        <v>252.4256</v>
      </c>
      <c r="Y5567">
        <f t="shared" si="189"/>
        <v>11.351600000000001</v>
      </c>
    </row>
    <row r="5568" spans="1:25" x14ac:dyDescent="0.2">
      <c r="A5568" t="s">
        <v>5782</v>
      </c>
      <c r="B5568" t="s">
        <v>24</v>
      </c>
      <c r="C5568">
        <v>6</v>
      </c>
      <c r="D5568">
        <v>11</v>
      </c>
      <c r="E5568" t="s">
        <v>5859</v>
      </c>
      <c r="F5568">
        <v>223.274</v>
      </c>
      <c r="G5568">
        <v>74.242000000000004</v>
      </c>
      <c r="H5568">
        <v>40.707999999999998</v>
      </c>
      <c r="I5568">
        <v>16576.216</v>
      </c>
      <c r="J5568">
        <v>6760217</v>
      </c>
      <c r="K5568">
        <v>66.42</v>
      </c>
      <c r="L5568">
        <v>37.402999999999999</v>
      </c>
      <c r="M5568">
        <v>14829.752</v>
      </c>
      <c r="N5568">
        <v>6047963</v>
      </c>
      <c r="O5568">
        <v>2.9449999999999998</v>
      </c>
      <c r="P5568">
        <v>5.5430000000000001</v>
      </c>
      <c r="Q5568">
        <v>657.572</v>
      </c>
      <c r="R5568">
        <v>268175</v>
      </c>
      <c r="S5568">
        <v>4.8000000000000001E-2</v>
      </c>
      <c r="T5568">
        <v>3.484</v>
      </c>
      <c r="U5568">
        <v>10.63</v>
      </c>
      <c r="V5568">
        <v>4335</v>
      </c>
      <c r="W5568">
        <v>17</v>
      </c>
      <c r="X5568">
        <f t="shared" si="188"/>
        <v>379.25435999999996</v>
      </c>
      <c r="Y5568">
        <f t="shared" si="189"/>
        <v>18.4316</v>
      </c>
    </row>
    <row r="5569" spans="1:25" x14ac:dyDescent="0.2">
      <c r="A5569" t="s">
        <v>5782</v>
      </c>
      <c r="B5569" t="s">
        <v>24</v>
      </c>
      <c r="C5569">
        <v>6</v>
      </c>
      <c r="D5569">
        <v>12</v>
      </c>
      <c r="E5569" t="s">
        <v>5860</v>
      </c>
      <c r="F5569">
        <v>294.05200000000002</v>
      </c>
      <c r="G5569">
        <v>89.39</v>
      </c>
      <c r="H5569">
        <v>42.951000000000001</v>
      </c>
      <c r="I5569">
        <v>26285.334999999999</v>
      </c>
      <c r="J5569">
        <v>10719851</v>
      </c>
      <c r="K5569">
        <v>41.988999999999997</v>
      </c>
      <c r="L5569">
        <v>18.361999999999998</v>
      </c>
      <c r="M5569">
        <v>12346.859</v>
      </c>
      <c r="N5569">
        <v>5035374</v>
      </c>
      <c r="O5569">
        <v>3.13</v>
      </c>
      <c r="P5569">
        <v>8.31</v>
      </c>
      <c r="Q5569">
        <v>920.33799999999997</v>
      </c>
      <c r="R5569">
        <v>375338</v>
      </c>
      <c r="S5569">
        <v>3.5999999999999997E-2</v>
      </c>
      <c r="T5569">
        <v>3.036</v>
      </c>
      <c r="U5569">
        <v>10.63</v>
      </c>
      <c r="V5569">
        <v>4335</v>
      </c>
      <c r="W5569">
        <v>17</v>
      </c>
      <c r="X5569">
        <f t="shared" si="188"/>
        <v>689.31823999999983</v>
      </c>
      <c r="Y5569">
        <f t="shared" si="189"/>
        <v>18.4316</v>
      </c>
    </row>
    <row r="5570" spans="1:25" x14ac:dyDescent="0.2">
      <c r="A5570" t="s">
        <v>5782</v>
      </c>
      <c r="B5570" t="s">
        <v>24</v>
      </c>
      <c r="C5570">
        <v>6</v>
      </c>
      <c r="D5570">
        <v>13</v>
      </c>
      <c r="E5570" t="s">
        <v>5861</v>
      </c>
      <c r="F5570">
        <v>277.40199999999999</v>
      </c>
      <c r="G5570">
        <v>64.653999999999996</v>
      </c>
      <c r="H5570">
        <v>31.863</v>
      </c>
      <c r="I5570">
        <v>17935.106</v>
      </c>
      <c r="J5570">
        <v>7314408</v>
      </c>
      <c r="K5570">
        <v>65.349000000000004</v>
      </c>
      <c r="L5570">
        <v>28.835999999999999</v>
      </c>
      <c r="M5570">
        <v>18127.855</v>
      </c>
      <c r="N5570">
        <v>7393016</v>
      </c>
      <c r="O5570">
        <v>2.4660000000000002</v>
      </c>
      <c r="P5570">
        <v>6.383</v>
      </c>
      <c r="Q5570">
        <v>684.00699999999995</v>
      </c>
      <c r="R5570">
        <v>278956</v>
      </c>
      <c r="S5570">
        <v>2.9000000000000001E-2</v>
      </c>
      <c r="T5570">
        <v>2.7330000000000001</v>
      </c>
      <c r="U5570">
        <v>8.1280000000000001</v>
      </c>
      <c r="V5570">
        <v>3315</v>
      </c>
      <c r="W5570">
        <v>13</v>
      </c>
      <c r="X5570">
        <f t="shared" si="188"/>
        <v>410.44765999999987</v>
      </c>
      <c r="Y5570">
        <f t="shared" si="189"/>
        <v>13.711600000000001</v>
      </c>
    </row>
    <row r="5571" spans="1:25" x14ac:dyDescent="0.2">
      <c r="A5571" t="s">
        <v>5782</v>
      </c>
      <c r="B5571" t="s">
        <v>24</v>
      </c>
      <c r="C5571">
        <v>6</v>
      </c>
      <c r="D5571">
        <v>14</v>
      </c>
      <c r="E5571" t="s">
        <v>2336</v>
      </c>
      <c r="F5571">
        <v>183.00899999999999</v>
      </c>
      <c r="G5571">
        <v>92.602999999999994</v>
      </c>
      <c r="H5571">
        <v>46.920999999999999</v>
      </c>
      <c r="I5571">
        <v>16947.235000000001</v>
      </c>
      <c r="J5571">
        <v>6911528</v>
      </c>
      <c r="K5571">
        <v>2.7170000000000001</v>
      </c>
      <c r="L5571">
        <v>1.8859999999999999</v>
      </c>
      <c r="M5571">
        <v>497.214</v>
      </c>
      <c r="N5571">
        <v>202777</v>
      </c>
      <c r="O5571">
        <v>1.585</v>
      </c>
      <c r="P5571">
        <v>1.073</v>
      </c>
      <c r="Q5571">
        <v>290.15800000000002</v>
      </c>
      <c r="R5571">
        <v>118334</v>
      </c>
      <c r="S5571">
        <v>0</v>
      </c>
      <c r="T5571">
        <v>0</v>
      </c>
      <c r="U5571">
        <v>0</v>
      </c>
      <c r="V5571">
        <v>0</v>
      </c>
      <c r="W5571">
        <v>0</v>
      </c>
      <c r="X5571">
        <f t="shared" si="188"/>
        <v>0</v>
      </c>
      <c r="Y5571">
        <f t="shared" si="189"/>
        <v>0</v>
      </c>
    </row>
    <row r="5572" spans="1:25" x14ac:dyDescent="0.2">
      <c r="A5572" t="s">
        <v>5782</v>
      </c>
      <c r="B5572" t="s">
        <v>24</v>
      </c>
      <c r="C5572">
        <v>6</v>
      </c>
      <c r="D5572">
        <v>15</v>
      </c>
      <c r="E5572" t="s">
        <v>5862</v>
      </c>
      <c r="F5572">
        <v>340.62099999999998</v>
      </c>
      <c r="G5572">
        <v>91.363</v>
      </c>
      <c r="H5572">
        <v>43.326000000000001</v>
      </c>
      <c r="I5572">
        <v>31120.027999999998</v>
      </c>
      <c r="J5572">
        <v>12691566</v>
      </c>
      <c r="K5572">
        <v>29.12</v>
      </c>
      <c r="L5572">
        <v>22.481999999999999</v>
      </c>
      <c r="M5572">
        <v>9918.7819999999992</v>
      </c>
      <c r="N5572">
        <v>4045140</v>
      </c>
      <c r="O5572">
        <v>3.718</v>
      </c>
      <c r="P5572">
        <v>9.0250000000000004</v>
      </c>
      <c r="Q5572">
        <v>1266.539</v>
      </c>
      <c r="R5572">
        <v>516528</v>
      </c>
      <c r="S5572">
        <v>4.5999999999999999E-2</v>
      </c>
      <c r="T5572">
        <v>3.4209999999999998</v>
      </c>
      <c r="U5572">
        <v>15.632</v>
      </c>
      <c r="V5572">
        <v>6375</v>
      </c>
      <c r="W5572">
        <v>25</v>
      </c>
      <c r="X5572">
        <f t="shared" si="188"/>
        <v>1097.8354199999999</v>
      </c>
      <c r="Y5572">
        <f t="shared" si="189"/>
        <v>27.871600000000001</v>
      </c>
    </row>
    <row r="5573" spans="1:25" x14ac:dyDescent="0.2">
      <c r="A5573" t="s">
        <v>5782</v>
      </c>
      <c r="B5573" t="s">
        <v>24</v>
      </c>
      <c r="C5573">
        <v>6</v>
      </c>
      <c r="D5573">
        <v>16</v>
      </c>
      <c r="E5573" t="s">
        <v>5863</v>
      </c>
      <c r="F5573">
        <v>278.21600000000001</v>
      </c>
      <c r="G5573">
        <v>75.572000000000003</v>
      </c>
      <c r="H5573">
        <v>40.192999999999998</v>
      </c>
      <c r="I5573">
        <v>21025.329000000002</v>
      </c>
      <c r="J5573">
        <v>8574682</v>
      </c>
      <c r="K5573">
        <v>2.5129999999999999</v>
      </c>
      <c r="L5573">
        <v>1.593</v>
      </c>
      <c r="M5573">
        <v>699.12099999999998</v>
      </c>
      <c r="N5573">
        <v>285120</v>
      </c>
      <c r="O5573">
        <v>1.7010000000000001</v>
      </c>
      <c r="P5573">
        <v>2.016</v>
      </c>
      <c r="Q5573">
        <v>473.26499999999999</v>
      </c>
      <c r="R5573">
        <v>193010</v>
      </c>
      <c r="S5573">
        <v>1.0999999999999999E-2</v>
      </c>
      <c r="T5573">
        <v>1.6930000000000001</v>
      </c>
      <c r="U5573">
        <v>3.1259999999999999</v>
      </c>
      <c r="V5573">
        <v>1275</v>
      </c>
      <c r="W5573">
        <v>5</v>
      </c>
      <c r="X5573">
        <f t="shared" si="188"/>
        <v>161.77209999999997</v>
      </c>
      <c r="Y5573">
        <f t="shared" si="189"/>
        <v>4.2716000000000003</v>
      </c>
    </row>
    <row r="5574" spans="1:25" x14ac:dyDescent="0.2">
      <c r="A5574" t="s">
        <v>5782</v>
      </c>
      <c r="B5574" t="s">
        <v>24</v>
      </c>
      <c r="C5574">
        <v>6</v>
      </c>
      <c r="D5574">
        <v>17</v>
      </c>
      <c r="E5574" t="s">
        <v>5864</v>
      </c>
      <c r="F5574">
        <v>277.41000000000003</v>
      </c>
      <c r="G5574">
        <v>92.135000000000005</v>
      </c>
      <c r="H5574">
        <v>44.621000000000002</v>
      </c>
      <c r="I5574">
        <v>25559.249</v>
      </c>
      <c r="J5574">
        <v>10423734</v>
      </c>
      <c r="K5574">
        <v>32.392000000000003</v>
      </c>
      <c r="L5574">
        <v>14.02</v>
      </c>
      <c r="M5574">
        <v>8985.7450000000008</v>
      </c>
      <c r="N5574">
        <v>3664623</v>
      </c>
      <c r="O5574">
        <v>2.8879999999999999</v>
      </c>
      <c r="P5574">
        <v>6.2009999999999996</v>
      </c>
      <c r="Q5574">
        <v>801.20100000000002</v>
      </c>
      <c r="R5574">
        <v>326751</v>
      </c>
      <c r="S5574">
        <v>3.2000000000000001E-2</v>
      </c>
      <c r="T5574">
        <v>2.8359999999999999</v>
      </c>
      <c r="U5574">
        <v>8.7539999999999996</v>
      </c>
      <c r="V5574">
        <v>3570</v>
      </c>
      <c r="W5574">
        <v>14</v>
      </c>
      <c r="X5574">
        <f t="shared" si="188"/>
        <v>548.73658</v>
      </c>
      <c r="Y5574">
        <f t="shared" si="189"/>
        <v>14.8916</v>
      </c>
    </row>
    <row r="5575" spans="1:25" x14ac:dyDescent="0.2">
      <c r="A5575" t="s">
        <v>5782</v>
      </c>
      <c r="B5575" t="s">
        <v>24</v>
      </c>
      <c r="C5575">
        <v>6</v>
      </c>
      <c r="D5575">
        <v>18</v>
      </c>
      <c r="E5575" t="s">
        <v>5865</v>
      </c>
      <c r="F5575">
        <v>251.244</v>
      </c>
      <c r="G5575">
        <v>77.933000000000007</v>
      </c>
      <c r="H5575">
        <v>38.427</v>
      </c>
      <c r="I5575">
        <v>19580.275000000001</v>
      </c>
      <c r="J5575">
        <v>7985351</v>
      </c>
      <c r="K5575">
        <v>62.8</v>
      </c>
      <c r="L5575">
        <v>26.318999999999999</v>
      </c>
      <c r="M5575">
        <v>15778.011</v>
      </c>
      <c r="N5575">
        <v>6434688</v>
      </c>
      <c r="O5575">
        <v>2.6160000000000001</v>
      </c>
      <c r="P5575">
        <v>5.7359999999999998</v>
      </c>
      <c r="Q5575">
        <v>657.18200000000002</v>
      </c>
      <c r="R5575">
        <v>268016</v>
      </c>
      <c r="S5575">
        <v>2.7E-2</v>
      </c>
      <c r="T5575">
        <v>2.6419999999999999</v>
      </c>
      <c r="U5575">
        <v>6.8780000000000001</v>
      </c>
      <c r="V5575">
        <v>2805</v>
      </c>
      <c r="W5575">
        <v>11</v>
      </c>
      <c r="X5575">
        <f t="shared" si="188"/>
        <v>378.79415999999998</v>
      </c>
      <c r="Y5575">
        <f t="shared" si="189"/>
        <v>11.351600000000001</v>
      </c>
    </row>
    <row r="5576" spans="1:25" x14ac:dyDescent="0.2">
      <c r="A5576" t="s">
        <v>5782</v>
      </c>
      <c r="B5576" t="s">
        <v>24</v>
      </c>
      <c r="C5576">
        <v>6</v>
      </c>
      <c r="D5576">
        <v>19</v>
      </c>
      <c r="E5576" t="s">
        <v>3900</v>
      </c>
      <c r="F5576">
        <v>10.659000000000001</v>
      </c>
      <c r="G5576">
        <v>45.417000000000002</v>
      </c>
      <c r="H5576">
        <v>29.768999999999998</v>
      </c>
      <c r="I5576">
        <v>484.09300000000002</v>
      </c>
      <c r="J5576">
        <v>197426</v>
      </c>
      <c r="K5576">
        <v>3.5030000000000001</v>
      </c>
      <c r="L5576">
        <v>3.9670000000000001</v>
      </c>
      <c r="M5576">
        <v>37.337000000000003</v>
      </c>
      <c r="N5576">
        <v>15227</v>
      </c>
      <c r="O5576">
        <v>1.603</v>
      </c>
      <c r="P5576">
        <v>1.0389999999999999</v>
      </c>
      <c r="Q5576">
        <v>17.082999999999998</v>
      </c>
      <c r="R5576">
        <v>6967</v>
      </c>
      <c r="S5576">
        <v>0</v>
      </c>
      <c r="T5576">
        <v>0</v>
      </c>
      <c r="U5576">
        <v>0</v>
      </c>
      <c r="V5576">
        <v>0</v>
      </c>
      <c r="W5576">
        <v>0</v>
      </c>
      <c r="X5576">
        <f t="shared" si="188"/>
        <v>0</v>
      </c>
      <c r="Y5576">
        <f t="shared" si="189"/>
        <v>0</v>
      </c>
    </row>
    <row r="5577" spans="1:25" x14ac:dyDescent="0.2">
      <c r="A5577" t="s">
        <v>5782</v>
      </c>
      <c r="B5577" t="s">
        <v>24</v>
      </c>
      <c r="C5577">
        <v>6</v>
      </c>
      <c r="D5577">
        <v>20</v>
      </c>
      <c r="E5577" t="s">
        <v>5866</v>
      </c>
      <c r="F5577">
        <v>162.238</v>
      </c>
      <c r="G5577">
        <v>76.257999999999996</v>
      </c>
      <c r="H5577">
        <v>44.161999999999999</v>
      </c>
      <c r="I5577">
        <v>12372.004999999999</v>
      </c>
      <c r="J5577">
        <v>5045629</v>
      </c>
      <c r="K5577">
        <v>2.9079999999999999</v>
      </c>
      <c r="L5577">
        <v>1.994</v>
      </c>
      <c r="M5577">
        <v>471.81400000000002</v>
      </c>
      <c r="N5577">
        <v>192418</v>
      </c>
      <c r="O5577">
        <v>1.946</v>
      </c>
      <c r="P5577">
        <v>3.3929999999999998</v>
      </c>
      <c r="Q5577">
        <v>315.76900000000001</v>
      </c>
      <c r="R5577">
        <v>128779</v>
      </c>
      <c r="S5577">
        <v>1.2E-2</v>
      </c>
      <c r="T5577">
        <v>1.7170000000000001</v>
      </c>
      <c r="U5577">
        <v>1.8759999999999999</v>
      </c>
      <c r="V5577">
        <v>765</v>
      </c>
      <c r="W5577">
        <v>3</v>
      </c>
      <c r="X5577">
        <f t="shared" si="188"/>
        <v>0</v>
      </c>
      <c r="Y5577">
        <f t="shared" si="189"/>
        <v>1.9116</v>
      </c>
    </row>
    <row r="5578" spans="1:25" x14ac:dyDescent="0.2">
      <c r="A5578" t="s">
        <v>5782</v>
      </c>
      <c r="B5578" t="s">
        <v>24</v>
      </c>
      <c r="C5578">
        <v>6</v>
      </c>
      <c r="D5578">
        <v>21</v>
      </c>
      <c r="E5578" t="s">
        <v>5867</v>
      </c>
      <c r="F5578">
        <v>270.26900000000001</v>
      </c>
      <c r="G5578">
        <v>75.775999999999996</v>
      </c>
      <c r="H5578">
        <v>34.978999999999999</v>
      </c>
      <c r="I5578">
        <v>20479.907999999999</v>
      </c>
      <c r="J5578">
        <v>8352245</v>
      </c>
      <c r="K5578">
        <v>66.19</v>
      </c>
      <c r="L5578">
        <v>32.56</v>
      </c>
      <c r="M5578">
        <v>17889.052</v>
      </c>
      <c r="N5578">
        <v>7295626</v>
      </c>
      <c r="O5578">
        <v>2.7480000000000002</v>
      </c>
      <c r="P5578">
        <v>6.468</v>
      </c>
      <c r="Q5578">
        <v>742.76499999999999</v>
      </c>
      <c r="R5578">
        <v>302919</v>
      </c>
      <c r="S5578">
        <v>3.5000000000000003E-2</v>
      </c>
      <c r="T5578">
        <v>2.9750000000000001</v>
      </c>
      <c r="U5578">
        <v>9.3789999999999996</v>
      </c>
      <c r="V5578">
        <v>3825</v>
      </c>
      <c r="W5578">
        <v>15</v>
      </c>
      <c r="X5578">
        <f t="shared" si="188"/>
        <v>479.78209999999996</v>
      </c>
      <c r="Y5578">
        <f t="shared" si="189"/>
        <v>16.0716</v>
      </c>
    </row>
    <row r="5579" spans="1:25" x14ac:dyDescent="0.2">
      <c r="A5579" t="s">
        <v>5782</v>
      </c>
      <c r="B5579" t="s">
        <v>24</v>
      </c>
      <c r="C5579">
        <v>6</v>
      </c>
      <c r="D5579">
        <v>22</v>
      </c>
      <c r="E5579" t="s">
        <v>5868</v>
      </c>
      <c r="F5579">
        <v>301.40800000000002</v>
      </c>
      <c r="G5579">
        <v>81.856999999999999</v>
      </c>
      <c r="H5579">
        <v>40.409999999999997</v>
      </c>
      <c r="I5579">
        <v>24672.44</v>
      </c>
      <c r="J5579">
        <v>10062070</v>
      </c>
      <c r="K5579">
        <v>15.061</v>
      </c>
      <c r="L5579">
        <v>20.041</v>
      </c>
      <c r="M5579">
        <v>4539.6040000000003</v>
      </c>
      <c r="N5579">
        <v>1851370</v>
      </c>
      <c r="O5579">
        <v>1.8380000000000001</v>
      </c>
      <c r="P5579">
        <v>2.3780000000000001</v>
      </c>
      <c r="Q5579">
        <v>553.91200000000003</v>
      </c>
      <c r="R5579">
        <v>225900</v>
      </c>
      <c r="S5579">
        <v>2E-3</v>
      </c>
      <c r="T5579">
        <v>0.72699999999999998</v>
      </c>
      <c r="U5579">
        <v>0.625</v>
      </c>
      <c r="V5579">
        <v>255</v>
      </c>
      <c r="W5579">
        <v>1</v>
      </c>
      <c r="X5579">
        <f t="shared" si="188"/>
        <v>256.93556000000001</v>
      </c>
      <c r="Y5579">
        <f t="shared" si="189"/>
        <v>0</v>
      </c>
    </row>
    <row r="5580" spans="1:25" x14ac:dyDescent="0.2">
      <c r="A5580" t="s">
        <v>5782</v>
      </c>
      <c r="B5580" t="s">
        <v>24</v>
      </c>
      <c r="C5580">
        <v>6</v>
      </c>
      <c r="D5580">
        <v>23</v>
      </c>
      <c r="E5580" t="s">
        <v>5869</v>
      </c>
      <c r="F5580">
        <v>44.466999999999999</v>
      </c>
      <c r="G5580">
        <v>60.564</v>
      </c>
      <c r="H5580">
        <v>44.009</v>
      </c>
      <c r="I5580">
        <v>2693.1390000000001</v>
      </c>
      <c r="J5580">
        <v>1098333</v>
      </c>
      <c r="K5580">
        <v>4.8140000000000001</v>
      </c>
      <c r="L5580">
        <v>5.6580000000000004</v>
      </c>
      <c r="M5580">
        <v>214.04499999999999</v>
      </c>
      <c r="N5580">
        <v>87293</v>
      </c>
      <c r="O5580">
        <v>1.5820000000000001</v>
      </c>
      <c r="P5580">
        <v>1.4890000000000001</v>
      </c>
      <c r="Q5580">
        <v>70.350999999999999</v>
      </c>
      <c r="R5580">
        <v>28691</v>
      </c>
      <c r="S5580">
        <v>0</v>
      </c>
      <c r="T5580">
        <v>0</v>
      </c>
      <c r="U5580">
        <v>0</v>
      </c>
      <c r="V5580">
        <v>0</v>
      </c>
      <c r="W5580">
        <v>0</v>
      </c>
      <c r="X5580">
        <f t="shared" si="188"/>
        <v>0</v>
      </c>
      <c r="Y5580">
        <f t="shared" si="189"/>
        <v>0</v>
      </c>
    </row>
    <row r="5581" spans="1:25" x14ac:dyDescent="0.2">
      <c r="A5581" t="s">
        <v>5782</v>
      </c>
      <c r="B5581" t="s">
        <v>24</v>
      </c>
      <c r="C5581">
        <v>6</v>
      </c>
      <c r="D5581">
        <v>24</v>
      </c>
      <c r="E5581" t="s">
        <v>5870</v>
      </c>
      <c r="F5581">
        <v>44.545999999999999</v>
      </c>
      <c r="G5581">
        <v>23.632999999999999</v>
      </c>
      <c r="H5581">
        <v>16.294</v>
      </c>
      <c r="I5581">
        <v>1052.7449999999999</v>
      </c>
      <c r="J5581">
        <v>429337</v>
      </c>
      <c r="K5581">
        <v>3.1779999999999999</v>
      </c>
      <c r="L5581">
        <v>2.77</v>
      </c>
      <c r="M5581">
        <v>141.548</v>
      </c>
      <c r="N5581">
        <v>57727</v>
      </c>
      <c r="O5581">
        <v>1.5209999999999999</v>
      </c>
      <c r="P5581">
        <v>0.996</v>
      </c>
      <c r="Q5581">
        <v>67.731999999999999</v>
      </c>
      <c r="R5581">
        <v>27623</v>
      </c>
      <c r="S5581">
        <v>0</v>
      </c>
      <c r="T5581">
        <v>0</v>
      </c>
      <c r="U5581">
        <v>0</v>
      </c>
      <c r="V5581">
        <v>0</v>
      </c>
      <c r="W5581">
        <v>0</v>
      </c>
      <c r="X5581">
        <f t="shared" si="188"/>
        <v>0</v>
      </c>
      <c r="Y5581">
        <f t="shared" si="189"/>
        <v>0</v>
      </c>
    </row>
    <row r="5582" spans="1:25" x14ac:dyDescent="0.2">
      <c r="A5582" t="s">
        <v>5782</v>
      </c>
      <c r="B5582" t="s">
        <v>24</v>
      </c>
      <c r="C5582">
        <v>6</v>
      </c>
      <c r="D5582">
        <v>25</v>
      </c>
      <c r="E5582" t="s">
        <v>5871</v>
      </c>
      <c r="F5582">
        <v>145.09399999999999</v>
      </c>
      <c r="G5582">
        <v>70.561000000000007</v>
      </c>
      <c r="H5582">
        <v>37.341999999999999</v>
      </c>
      <c r="I5582">
        <v>10237.883</v>
      </c>
      <c r="J5582">
        <v>4175278</v>
      </c>
      <c r="K5582">
        <v>2.4689999999999999</v>
      </c>
      <c r="L5582">
        <v>1.637</v>
      </c>
      <c r="M5582">
        <v>358.18400000000003</v>
      </c>
      <c r="N5582">
        <v>146077</v>
      </c>
      <c r="O5582">
        <v>1.806</v>
      </c>
      <c r="P5582">
        <v>4.2370000000000001</v>
      </c>
      <c r="Q5582">
        <v>261.98899999999998</v>
      </c>
      <c r="R5582">
        <v>106846</v>
      </c>
      <c r="S5582">
        <v>8.9999999999999993E-3</v>
      </c>
      <c r="T5582">
        <v>1.482</v>
      </c>
      <c r="U5582">
        <v>1.2509999999999999</v>
      </c>
      <c r="V5582">
        <v>510</v>
      </c>
      <c r="W5582">
        <v>2</v>
      </c>
      <c r="X5582">
        <f t="shared" si="188"/>
        <v>0</v>
      </c>
      <c r="Y5582">
        <f t="shared" si="189"/>
        <v>0.73160000000000014</v>
      </c>
    </row>
    <row r="5583" spans="1:25" x14ac:dyDescent="0.2">
      <c r="A5583" t="s">
        <v>5782</v>
      </c>
      <c r="B5583" t="s">
        <v>24</v>
      </c>
      <c r="C5583">
        <v>6</v>
      </c>
      <c r="D5583">
        <v>26</v>
      </c>
      <c r="E5583" t="s">
        <v>5872</v>
      </c>
      <c r="F5583">
        <v>198.85400000000001</v>
      </c>
      <c r="G5583">
        <v>55.692999999999998</v>
      </c>
      <c r="H5583">
        <v>31.529</v>
      </c>
      <c r="I5583">
        <v>11074.861999999999</v>
      </c>
      <c r="J5583">
        <v>4516620</v>
      </c>
      <c r="K5583">
        <v>72.637</v>
      </c>
      <c r="L5583">
        <v>39.838000000000001</v>
      </c>
      <c r="M5583">
        <v>14444.245000000001</v>
      </c>
      <c r="N5583">
        <v>5890743</v>
      </c>
      <c r="O5583">
        <v>2.714</v>
      </c>
      <c r="P5583">
        <v>7.4329999999999998</v>
      </c>
      <c r="Q5583">
        <v>539.62699999999995</v>
      </c>
      <c r="R5583">
        <v>220074</v>
      </c>
      <c r="S5583">
        <v>3.5000000000000003E-2</v>
      </c>
      <c r="T5583">
        <v>2.97</v>
      </c>
      <c r="U5583">
        <v>6.8780000000000001</v>
      </c>
      <c r="V5583">
        <v>2805</v>
      </c>
      <c r="W5583">
        <v>11</v>
      </c>
      <c r="X5583">
        <f t="shared" si="188"/>
        <v>240.07925999999992</v>
      </c>
      <c r="Y5583">
        <f t="shared" si="189"/>
        <v>11.351600000000001</v>
      </c>
    </row>
    <row r="5584" spans="1:25" x14ac:dyDescent="0.2">
      <c r="A5584" t="s">
        <v>5782</v>
      </c>
      <c r="B5584" t="s">
        <v>24</v>
      </c>
      <c r="C5584">
        <v>6</v>
      </c>
      <c r="D5584">
        <v>27</v>
      </c>
      <c r="E5584" t="s">
        <v>5873</v>
      </c>
      <c r="F5584">
        <v>267.12400000000002</v>
      </c>
      <c r="G5584">
        <v>86.808000000000007</v>
      </c>
      <c r="H5584">
        <v>42.451000000000001</v>
      </c>
      <c r="I5584">
        <v>23188.473000000002</v>
      </c>
      <c r="J5584">
        <v>9456869</v>
      </c>
      <c r="K5584">
        <v>32.622999999999998</v>
      </c>
      <c r="L5584">
        <v>14.337999999999999</v>
      </c>
      <c r="M5584">
        <v>8714.4359999999997</v>
      </c>
      <c r="N5584">
        <v>3553976</v>
      </c>
      <c r="O5584">
        <v>3.1619999999999999</v>
      </c>
      <c r="P5584">
        <v>7.2789999999999999</v>
      </c>
      <c r="Q5584">
        <v>844.65599999999995</v>
      </c>
      <c r="R5584">
        <v>344473</v>
      </c>
      <c r="S5584">
        <v>2.3E-2</v>
      </c>
      <c r="T5584">
        <v>2.4430000000000001</v>
      </c>
      <c r="U5584">
        <v>6.2530000000000001</v>
      </c>
      <c r="V5584">
        <v>2550</v>
      </c>
      <c r="W5584">
        <v>10</v>
      </c>
      <c r="X5584">
        <f t="shared" si="188"/>
        <v>600.01347999999984</v>
      </c>
      <c r="Y5584">
        <f t="shared" si="189"/>
        <v>10.1716</v>
      </c>
    </row>
    <row r="5585" spans="1:25" x14ac:dyDescent="0.2">
      <c r="A5585" t="s">
        <v>5782</v>
      </c>
      <c r="B5585" t="s">
        <v>24</v>
      </c>
      <c r="C5585">
        <v>6</v>
      </c>
      <c r="D5585">
        <v>28</v>
      </c>
      <c r="E5585" t="s">
        <v>442</v>
      </c>
      <c r="F5585">
        <v>236.40199999999999</v>
      </c>
      <c r="G5585">
        <v>59.918999999999997</v>
      </c>
      <c r="H5585">
        <v>29.695</v>
      </c>
      <c r="I5585">
        <v>14164.870999999999</v>
      </c>
      <c r="J5585">
        <v>5776807</v>
      </c>
      <c r="K5585">
        <v>57.758000000000003</v>
      </c>
      <c r="L5585">
        <v>29.763999999999999</v>
      </c>
      <c r="M5585">
        <v>13654.188</v>
      </c>
      <c r="N5585">
        <v>5568537</v>
      </c>
      <c r="O5585">
        <v>2.6789999999999998</v>
      </c>
      <c r="P5585">
        <v>7.52</v>
      </c>
      <c r="Q5585">
        <v>633.28700000000003</v>
      </c>
      <c r="R5585">
        <v>258271</v>
      </c>
      <c r="S5585">
        <v>3.2000000000000001E-2</v>
      </c>
      <c r="T5585">
        <v>2.8450000000000002</v>
      </c>
      <c r="U5585">
        <v>7.5030000000000001</v>
      </c>
      <c r="V5585">
        <v>3060</v>
      </c>
      <c r="W5585">
        <v>12</v>
      </c>
      <c r="X5585">
        <f t="shared" si="188"/>
        <v>350.59805999999998</v>
      </c>
      <c r="Y5585">
        <f t="shared" si="189"/>
        <v>12.531600000000001</v>
      </c>
    </row>
    <row r="5586" spans="1:25" x14ac:dyDescent="0.2">
      <c r="A5586" t="s">
        <v>5782</v>
      </c>
      <c r="B5586" t="s">
        <v>24</v>
      </c>
      <c r="C5586">
        <v>6</v>
      </c>
      <c r="D5586">
        <v>29</v>
      </c>
      <c r="E5586" t="s">
        <v>5874</v>
      </c>
      <c r="F5586">
        <v>371.31200000000001</v>
      </c>
      <c r="G5586">
        <v>75.756</v>
      </c>
      <c r="H5586">
        <v>37.667000000000002</v>
      </c>
      <c r="I5586">
        <v>28129.205999999998</v>
      </c>
      <c r="J5586">
        <v>11471830</v>
      </c>
      <c r="K5586">
        <v>29.885000000000002</v>
      </c>
      <c r="L5586">
        <v>26.594999999999999</v>
      </c>
      <c r="M5586">
        <v>11096.538</v>
      </c>
      <c r="N5586">
        <v>4525460</v>
      </c>
      <c r="O5586">
        <v>2.7589999999999999</v>
      </c>
      <c r="P5586">
        <v>8.7940000000000005</v>
      </c>
      <c r="Q5586">
        <v>1024.5340000000001</v>
      </c>
      <c r="R5586">
        <v>417832</v>
      </c>
      <c r="S5586">
        <v>2.4E-2</v>
      </c>
      <c r="T5586">
        <v>2.452</v>
      </c>
      <c r="U5586">
        <v>8.7539999999999996</v>
      </c>
      <c r="V5586">
        <v>3570</v>
      </c>
      <c r="W5586">
        <v>14</v>
      </c>
      <c r="X5586">
        <f t="shared" si="188"/>
        <v>812.26951999999994</v>
      </c>
      <c r="Y5586">
        <f t="shared" si="189"/>
        <v>14.8916</v>
      </c>
    </row>
    <row r="5587" spans="1:25" x14ac:dyDescent="0.2">
      <c r="A5587" t="s">
        <v>5782</v>
      </c>
      <c r="B5587" t="s">
        <v>24</v>
      </c>
      <c r="C5587">
        <v>6</v>
      </c>
      <c r="D5587">
        <v>32</v>
      </c>
      <c r="E5587" t="s">
        <v>5875</v>
      </c>
      <c r="F5587">
        <v>230.458</v>
      </c>
      <c r="G5587">
        <v>53.177999999999997</v>
      </c>
      <c r="H5587">
        <v>27.079000000000001</v>
      </c>
      <c r="I5587">
        <v>12255.298000000001</v>
      </c>
      <c r="J5587">
        <v>4998033</v>
      </c>
      <c r="K5587">
        <v>59.77</v>
      </c>
      <c r="L5587">
        <v>38.057000000000002</v>
      </c>
      <c r="M5587">
        <v>13774.511</v>
      </c>
      <c r="N5587">
        <v>5617608</v>
      </c>
      <c r="O5587">
        <v>2.88</v>
      </c>
      <c r="P5587">
        <v>8.1349999999999998</v>
      </c>
      <c r="Q5587">
        <v>663.8</v>
      </c>
      <c r="R5587">
        <v>270715</v>
      </c>
      <c r="S5587">
        <v>4.1000000000000002E-2</v>
      </c>
      <c r="T5587">
        <v>3.2210000000000001</v>
      </c>
      <c r="U5587">
        <v>9.3789999999999996</v>
      </c>
      <c r="V5587">
        <v>3825</v>
      </c>
      <c r="W5587">
        <v>15</v>
      </c>
      <c r="X5587">
        <f t="shared" si="188"/>
        <v>386.60339999999991</v>
      </c>
      <c r="Y5587">
        <f t="shared" si="189"/>
        <v>16.0716</v>
      </c>
    </row>
    <row r="5588" spans="1:25" x14ac:dyDescent="0.2">
      <c r="A5588" t="s">
        <v>5782</v>
      </c>
      <c r="B5588" t="s">
        <v>24</v>
      </c>
      <c r="C5588">
        <v>6</v>
      </c>
      <c r="D5588">
        <v>33</v>
      </c>
      <c r="E5588" t="s">
        <v>5876</v>
      </c>
      <c r="F5588">
        <v>89.805000000000007</v>
      </c>
      <c r="G5588">
        <v>49.731999999999999</v>
      </c>
      <c r="H5588">
        <v>31.51</v>
      </c>
      <c r="I5588">
        <v>4466.1779999999999</v>
      </c>
      <c r="J5588">
        <v>1821425</v>
      </c>
      <c r="K5588">
        <v>61.835999999999999</v>
      </c>
      <c r="L5588">
        <v>28.593</v>
      </c>
      <c r="M5588">
        <v>5553.1880000000001</v>
      </c>
      <c r="N5588">
        <v>2264736</v>
      </c>
      <c r="O5588">
        <v>2.8340000000000001</v>
      </c>
      <c r="P5588">
        <v>8.0399999999999991</v>
      </c>
      <c r="Q5588">
        <v>254.48099999999999</v>
      </c>
      <c r="R5588">
        <v>103784</v>
      </c>
      <c r="S5588">
        <v>4.2000000000000003E-2</v>
      </c>
      <c r="T5588">
        <v>3.2639999999999998</v>
      </c>
      <c r="U5588">
        <v>3.7519999999999998</v>
      </c>
      <c r="V5588">
        <v>1530</v>
      </c>
      <c r="W5588">
        <v>6</v>
      </c>
      <c r="X5588">
        <f t="shared" si="188"/>
        <v>0</v>
      </c>
      <c r="Y5588">
        <f t="shared" si="189"/>
        <v>5.4516</v>
      </c>
    </row>
    <row r="5589" spans="1:25" x14ac:dyDescent="0.2">
      <c r="A5589" t="s">
        <v>5782</v>
      </c>
      <c r="B5589" t="s">
        <v>24</v>
      </c>
      <c r="C5589">
        <v>6</v>
      </c>
      <c r="D5589">
        <v>34</v>
      </c>
      <c r="E5589" t="s">
        <v>5877</v>
      </c>
      <c r="F5589">
        <v>137.96299999999999</v>
      </c>
      <c r="G5589">
        <v>57.804000000000002</v>
      </c>
      <c r="H5589">
        <v>31.01</v>
      </c>
      <c r="I5589">
        <v>7974.8760000000002</v>
      </c>
      <c r="J5589">
        <v>3252364</v>
      </c>
      <c r="K5589">
        <v>39.713000000000001</v>
      </c>
      <c r="L5589">
        <v>23.050999999999998</v>
      </c>
      <c r="M5589">
        <v>5478.8620000000001</v>
      </c>
      <c r="N5589">
        <v>2234424</v>
      </c>
      <c r="O5589">
        <v>1.8620000000000001</v>
      </c>
      <c r="P5589">
        <v>3.476</v>
      </c>
      <c r="Q5589">
        <v>256.911</v>
      </c>
      <c r="R5589">
        <v>104775</v>
      </c>
      <c r="S5589">
        <v>8.9999999999999993E-3</v>
      </c>
      <c r="T5589">
        <v>1.52</v>
      </c>
      <c r="U5589">
        <v>1.2509999999999999</v>
      </c>
      <c r="V5589">
        <v>510</v>
      </c>
      <c r="W5589">
        <v>2</v>
      </c>
      <c r="X5589">
        <f t="shared" si="188"/>
        <v>0</v>
      </c>
      <c r="Y5589">
        <f t="shared" si="189"/>
        <v>0.73160000000000014</v>
      </c>
    </row>
    <row r="5590" spans="1:25" x14ac:dyDescent="0.2">
      <c r="A5590" t="s">
        <v>5782</v>
      </c>
      <c r="B5590" t="s">
        <v>24</v>
      </c>
      <c r="C5590">
        <v>6</v>
      </c>
      <c r="D5590">
        <v>35</v>
      </c>
      <c r="E5590" t="s">
        <v>5878</v>
      </c>
      <c r="F5590">
        <v>14.872</v>
      </c>
      <c r="G5590">
        <v>23.779</v>
      </c>
      <c r="H5590">
        <v>9.625</v>
      </c>
      <c r="I5590">
        <v>353.63099999999997</v>
      </c>
      <c r="J5590">
        <v>144220</v>
      </c>
      <c r="K5590">
        <v>17.917000000000002</v>
      </c>
      <c r="L5590">
        <v>19.617000000000001</v>
      </c>
      <c r="M5590">
        <v>266.44900000000001</v>
      </c>
      <c r="N5590">
        <v>108665</v>
      </c>
      <c r="O5590">
        <v>1.101</v>
      </c>
      <c r="P5590">
        <v>0.81599999999999995</v>
      </c>
      <c r="Q5590">
        <v>16.376999999999999</v>
      </c>
      <c r="R5590">
        <v>6679</v>
      </c>
      <c r="S5590">
        <v>0</v>
      </c>
      <c r="T5590">
        <v>0</v>
      </c>
      <c r="U5590">
        <v>0</v>
      </c>
      <c r="V5590">
        <v>0</v>
      </c>
      <c r="W5590">
        <v>0</v>
      </c>
      <c r="X5590">
        <f t="shared" si="188"/>
        <v>0</v>
      </c>
      <c r="Y5590">
        <f t="shared" si="189"/>
        <v>0</v>
      </c>
    </row>
    <row r="5591" spans="1:25" x14ac:dyDescent="0.2">
      <c r="A5591" t="s">
        <v>5782</v>
      </c>
      <c r="B5591" t="s">
        <v>24</v>
      </c>
      <c r="C5591">
        <v>6</v>
      </c>
      <c r="D5591">
        <v>36</v>
      </c>
      <c r="E5591" t="s">
        <v>5879</v>
      </c>
      <c r="F5591">
        <v>323.95400000000001</v>
      </c>
      <c r="G5591">
        <v>50.543999999999997</v>
      </c>
      <c r="H5591">
        <v>23.695</v>
      </c>
      <c r="I5591">
        <v>16373.812</v>
      </c>
      <c r="J5591">
        <v>6677671</v>
      </c>
      <c r="K5591">
        <v>37.152999999999999</v>
      </c>
      <c r="L5591">
        <v>18.193000000000001</v>
      </c>
      <c r="M5591">
        <v>12035.982</v>
      </c>
      <c r="N5591">
        <v>4908590</v>
      </c>
      <c r="O5591">
        <v>2.875</v>
      </c>
      <c r="P5591">
        <v>8.202</v>
      </c>
      <c r="Q5591">
        <v>931.43100000000004</v>
      </c>
      <c r="R5591">
        <v>379862</v>
      </c>
      <c r="S5591">
        <v>4.2000000000000003E-2</v>
      </c>
      <c r="T5591">
        <v>3.29</v>
      </c>
      <c r="U5591">
        <v>13.756</v>
      </c>
      <c r="V5591">
        <v>5610</v>
      </c>
      <c r="W5591">
        <v>22</v>
      </c>
      <c r="X5591">
        <f t="shared" si="188"/>
        <v>702.40797999999995</v>
      </c>
      <c r="Y5591">
        <f t="shared" si="189"/>
        <v>24.331599999999998</v>
      </c>
    </row>
    <row r="5592" spans="1:25" x14ac:dyDescent="0.2">
      <c r="A5592" t="s">
        <v>5782</v>
      </c>
      <c r="B5592" t="s">
        <v>24</v>
      </c>
      <c r="C5592">
        <v>6</v>
      </c>
      <c r="D5592">
        <v>37</v>
      </c>
      <c r="E5592" t="s">
        <v>5880</v>
      </c>
      <c r="F5592">
        <v>208.035</v>
      </c>
      <c r="G5592">
        <v>40.188000000000002</v>
      </c>
      <c r="H5592">
        <v>22.166</v>
      </c>
      <c r="I5592">
        <v>8360.4709999999995</v>
      </c>
      <c r="J5592">
        <v>3409620</v>
      </c>
      <c r="K5592">
        <v>45.506999999999998</v>
      </c>
      <c r="L5592">
        <v>23.183</v>
      </c>
      <c r="M5592">
        <v>9467.0079999999998</v>
      </c>
      <c r="N5592">
        <v>3860895</v>
      </c>
      <c r="O5592">
        <v>2.9060000000000001</v>
      </c>
      <c r="P5592">
        <v>7.4530000000000003</v>
      </c>
      <c r="Q5592">
        <v>604.625</v>
      </c>
      <c r="R5592">
        <v>246582</v>
      </c>
      <c r="S5592">
        <v>5.0999999999999997E-2</v>
      </c>
      <c r="T5592">
        <v>3.609</v>
      </c>
      <c r="U5592">
        <v>10.63</v>
      </c>
      <c r="V5592">
        <v>4335</v>
      </c>
      <c r="W5592">
        <v>17</v>
      </c>
      <c r="X5592">
        <f t="shared" si="188"/>
        <v>316.77689999999996</v>
      </c>
      <c r="Y5592">
        <f t="shared" si="189"/>
        <v>18.4316</v>
      </c>
    </row>
    <row r="5593" spans="1:25" x14ac:dyDescent="0.2">
      <c r="A5593" t="s">
        <v>5782</v>
      </c>
      <c r="B5593" t="s">
        <v>24</v>
      </c>
      <c r="C5593">
        <v>6</v>
      </c>
      <c r="D5593">
        <v>38</v>
      </c>
      <c r="E5593" t="s">
        <v>5881</v>
      </c>
      <c r="F5593">
        <v>291.33</v>
      </c>
      <c r="G5593">
        <v>49.759</v>
      </c>
      <c r="H5593">
        <v>23.984000000000002</v>
      </c>
      <c r="I5593">
        <v>14496.196</v>
      </c>
      <c r="J5593">
        <v>5911930</v>
      </c>
      <c r="K5593">
        <v>37.656999999999996</v>
      </c>
      <c r="L5593">
        <v>19.228000000000002</v>
      </c>
      <c r="M5593">
        <v>10970.531000000001</v>
      </c>
      <c r="N5593">
        <v>4474071</v>
      </c>
      <c r="O5593">
        <v>3.0819999999999999</v>
      </c>
      <c r="P5593">
        <v>9.06</v>
      </c>
      <c r="Q5593">
        <v>897.73500000000001</v>
      </c>
      <c r="R5593">
        <v>366120</v>
      </c>
      <c r="S5593">
        <v>3.4000000000000002E-2</v>
      </c>
      <c r="T5593">
        <v>2.9590000000000001</v>
      </c>
      <c r="U5593">
        <v>10.004</v>
      </c>
      <c r="V5593">
        <v>4080</v>
      </c>
      <c r="W5593">
        <v>16</v>
      </c>
      <c r="X5593">
        <f t="shared" si="188"/>
        <v>662.64670000000001</v>
      </c>
      <c r="Y5593">
        <f t="shared" si="189"/>
        <v>17.2516</v>
      </c>
    </row>
    <row r="5594" spans="1:25" x14ac:dyDescent="0.2">
      <c r="A5594" t="s">
        <v>5782</v>
      </c>
      <c r="B5594" t="s">
        <v>24</v>
      </c>
      <c r="C5594">
        <v>6</v>
      </c>
      <c r="D5594">
        <v>40</v>
      </c>
      <c r="E5594" t="s">
        <v>5882</v>
      </c>
      <c r="F5594">
        <v>12.616</v>
      </c>
      <c r="G5594">
        <v>19.629000000000001</v>
      </c>
      <c r="H5594">
        <v>9.5609999999999999</v>
      </c>
      <c r="I5594">
        <v>247.63499999999999</v>
      </c>
      <c r="J5594">
        <v>100992</v>
      </c>
      <c r="K5594">
        <v>101.971</v>
      </c>
      <c r="L5594">
        <v>55.148000000000003</v>
      </c>
      <c r="M5594">
        <v>1286.432</v>
      </c>
      <c r="N5594">
        <v>524641</v>
      </c>
      <c r="O5594">
        <v>1.234</v>
      </c>
      <c r="P5594">
        <v>1.798</v>
      </c>
      <c r="Q5594">
        <v>15.563000000000001</v>
      </c>
      <c r="R5594">
        <v>6347</v>
      </c>
      <c r="S5594">
        <v>0</v>
      </c>
      <c r="T5594">
        <v>0</v>
      </c>
      <c r="U5594">
        <v>0</v>
      </c>
      <c r="V5594">
        <v>0</v>
      </c>
      <c r="W5594">
        <v>0</v>
      </c>
      <c r="X5594">
        <f t="shared" si="188"/>
        <v>0</v>
      </c>
      <c r="Y5594">
        <f t="shared" si="189"/>
        <v>0</v>
      </c>
    </row>
    <row r="5595" spans="1:25" x14ac:dyDescent="0.2">
      <c r="A5595" t="s">
        <v>5782</v>
      </c>
      <c r="B5595" t="s">
        <v>24</v>
      </c>
      <c r="C5595">
        <v>6</v>
      </c>
      <c r="D5595">
        <v>41</v>
      </c>
      <c r="E5595" t="s">
        <v>5883</v>
      </c>
      <c r="F5595">
        <v>157.74100000000001</v>
      </c>
      <c r="G5595">
        <v>49.439</v>
      </c>
      <c r="H5595">
        <v>24.004999999999999</v>
      </c>
      <c r="I5595">
        <v>7798.5110000000004</v>
      </c>
      <c r="J5595">
        <v>3180438</v>
      </c>
      <c r="K5595">
        <v>53.774000000000001</v>
      </c>
      <c r="L5595">
        <v>37.033000000000001</v>
      </c>
      <c r="M5595">
        <v>8482.3289999999997</v>
      </c>
      <c r="N5595">
        <v>3459317</v>
      </c>
      <c r="O5595">
        <v>2.29</v>
      </c>
      <c r="P5595">
        <v>6.44</v>
      </c>
      <c r="Q5595">
        <v>361.262</v>
      </c>
      <c r="R5595">
        <v>147332</v>
      </c>
      <c r="S5595">
        <v>3.5999999999999997E-2</v>
      </c>
      <c r="T5595">
        <v>3.016</v>
      </c>
      <c r="U5595">
        <v>5.6269999999999998</v>
      </c>
      <c r="V5595">
        <v>2295</v>
      </c>
      <c r="W5595">
        <v>9</v>
      </c>
      <c r="X5595">
        <f t="shared" si="188"/>
        <v>29.608559999999979</v>
      </c>
      <c r="Y5595">
        <f t="shared" si="189"/>
        <v>8.9916</v>
      </c>
    </row>
    <row r="5596" spans="1:25" x14ac:dyDescent="0.2">
      <c r="A5596" t="s">
        <v>5782</v>
      </c>
      <c r="B5596" t="s">
        <v>24</v>
      </c>
      <c r="C5596">
        <v>6</v>
      </c>
      <c r="D5596">
        <v>42</v>
      </c>
      <c r="E5596" t="s">
        <v>5884</v>
      </c>
      <c r="F5596">
        <v>134.381</v>
      </c>
      <c r="G5596">
        <v>44.125</v>
      </c>
      <c r="H5596">
        <v>24.135000000000002</v>
      </c>
      <c r="I5596">
        <v>5929.5439999999999</v>
      </c>
      <c r="J5596">
        <v>2418224</v>
      </c>
      <c r="K5596">
        <v>53.542999999999999</v>
      </c>
      <c r="L5596">
        <v>32.814</v>
      </c>
      <c r="M5596">
        <v>7195.1220000000003</v>
      </c>
      <c r="N5596">
        <v>2934360</v>
      </c>
      <c r="O5596">
        <v>1.6279999999999999</v>
      </c>
      <c r="P5596">
        <v>4.2510000000000003</v>
      </c>
      <c r="Q5596">
        <v>218.755</v>
      </c>
      <c r="R5596">
        <v>89214</v>
      </c>
      <c r="S5596">
        <v>1.9E-2</v>
      </c>
      <c r="T5596">
        <v>2.1779999999999999</v>
      </c>
      <c r="U5596">
        <v>2.5009999999999999</v>
      </c>
      <c r="V5596">
        <v>1020</v>
      </c>
      <c r="W5596">
        <v>4</v>
      </c>
      <c r="X5596">
        <f t="shared" si="188"/>
        <v>0</v>
      </c>
      <c r="Y5596">
        <f t="shared" si="189"/>
        <v>3.0916000000000001</v>
      </c>
    </row>
    <row r="5597" spans="1:25" x14ac:dyDescent="0.2">
      <c r="A5597" t="s">
        <v>5782</v>
      </c>
      <c r="B5597" t="s">
        <v>24</v>
      </c>
      <c r="C5597">
        <v>6</v>
      </c>
      <c r="D5597">
        <v>43</v>
      </c>
      <c r="E5597" t="s">
        <v>5885</v>
      </c>
      <c r="F5597">
        <v>15.129</v>
      </c>
      <c r="G5597">
        <v>30.585999999999999</v>
      </c>
      <c r="H5597">
        <v>21.83</v>
      </c>
      <c r="I5597">
        <v>462.74099999999999</v>
      </c>
      <c r="J5597">
        <v>188718</v>
      </c>
      <c r="K5597">
        <v>30.238</v>
      </c>
      <c r="L5597">
        <v>16.739000000000001</v>
      </c>
      <c r="M5597">
        <v>457.47699999999998</v>
      </c>
      <c r="N5597">
        <v>186571</v>
      </c>
      <c r="O5597">
        <v>4.2880000000000003</v>
      </c>
      <c r="P5597">
        <v>17.760000000000002</v>
      </c>
      <c r="Q5597">
        <v>64.878</v>
      </c>
      <c r="R5597">
        <v>26459</v>
      </c>
      <c r="S5597">
        <v>4.1000000000000002E-2</v>
      </c>
      <c r="T5597">
        <v>3.246</v>
      </c>
      <c r="U5597">
        <v>0.625</v>
      </c>
      <c r="V5597">
        <v>255</v>
      </c>
      <c r="W5597">
        <v>1</v>
      </c>
      <c r="X5597">
        <f t="shared" si="188"/>
        <v>0</v>
      </c>
      <c r="Y5597">
        <f t="shared" si="189"/>
        <v>0</v>
      </c>
    </row>
    <row r="5598" spans="1:25" x14ac:dyDescent="0.2">
      <c r="A5598" t="s">
        <v>5782</v>
      </c>
      <c r="B5598" t="s">
        <v>24</v>
      </c>
      <c r="C5598">
        <v>7</v>
      </c>
      <c r="D5598">
        <v>1</v>
      </c>
      <c r="E5598" t="s">
        <v>5886</v>
      </c>
      <c r="F5598">
        <v>256.30500000000001</v>
      </c>
      <c r="G5598">
        <v>83.102999999999994</v>
      </c>
      <c r="H5598">
        <v>40.707999999999998</v>
      </c>
      <c r="I5598">
        <v>21299.726999999999</v>
      </c>
      <c r="J5598">
        <v>8686589</v>
      </c>
      <c r="K5598">
        <v>18.547999999999998</v>
      </c>
      <c r="L5598">
        <v>8.6690000000000005</v>
      </c>
      <c r="M5598">
        <v>4754.0709999999999</v>
      </c>
      <c r="N5598">
        <v>1938835</v>
      </c>
      <c r="O5598">
        <v>2.0059999999999998</v>
      </c>
      <c r="P5598">
        <v>2.077</v>
      </c>
      <c r="Q5598">
        <v>514.27300000000002</v>
      </c>
      <c r="R5598">
        <v>209734</v>
      </c>
      <c r="S5598">
        <v>2E-3</v>
      </c>
      <c r="T5598">
        <v>0.78900000000000003</v>
      </c>
      <c r="U5598">
        <v>0.625</v>
      </c>
      <c r="V5598">
        <v>255</v>
      </c>
      <c r="W5598">
        <v>1</v>
      </c>
      <c r="X5598">
        <f t="shared" si="188"/>
        <v>210.16154</v>
      </c>
      <c r="Y5598">
        <f t="shared" si="189"/>
        <v>0</v>
      </c>
    </row>
    <row r="5599" spans="1:25" x14ac:dyDescent="0.2">
      <c r="A5599" t="s">
        <v>5782</v>
      </c>
      <c r="B5599" t="s">
        <v>24</v>
      </c>
      <c r="C5599">
        <v>7</v>
      </c>
      <c r="D5599">
        <v>2</v>
      </c>
      <c r="E5599" t="s">
        <v>5887</v>
      </c>
      <c r="F5599">
        <v>316.755</v>
      </c>
      <c r="G5599">
        <v>76.022999999999996</v>
      </c>
      <c r="H5599">
        <v>38.055</v>
      </c>
      <c r="I5599">
        <v>24080.526999999998</v>
      </c>
      <c r="J5599">
        <v>9820672</v>
      </c>
      <c r="K5599">
        <v>84.835999999999999</v>
      </c>
      <c r="L5599">
        <v>34.079000000000001</v>
      </c>
      <c r="M5599">
        <v>26872.124</v>
      </c>
      <c r="N5599">
        <v>10959159</v>
      </c>
      <c r="O5599">
        <v>5.835</v>
      </c>
      <c r="P5599">
        <v>12.859</v>
      </c>
      <c r="Q5599">
        <v>1848.336</v>
      </c>
      <c r="R5599">
        <v>753800</v>
      </c>
      <c r="S5599">
        <v>9.2999999999999999E-2</v>
      </c>
      <c r="T5599">
        <v>4.8630000000000004</v>
      </c>
      <c r="U5599">
        <v>29.388000000000002</v>
      </c>
      <c r="V5599">
        <v>11985</v>
      </c>
      <c r="W5599">
        <v>47</v>
      </c>
      <c r="X5599">
        <f t="shared" si="188"/>
        <v>1784.3558799999998</v>
      </c>
      <c r="Y5599">
        <f t="shared" si="189"/>
        <v>53.831599999999995</v>
      </c>
    </row>
    <row r="5600" spans="1:25" x14ac:dyDescent="0.2">
      <c r="A5600" t="s">
        <v>5782</v>
      </c>
      <c r="B5600" t="s">
        <v>24</v>
      </c>
      <c r="C5600">
        <v>7</v>
      </c>
      <c r="D5600">
        <v>4</v>
      </c>
      <c r="E5600" t="s">
        <v>5888</v>
      </c>
      <c r="F5600">
        <v>251.6</v>
      </c>
      <c r="G5600">
        <v>77.373000000000005</v>
      </c>
      <c r="H5600">
        <v>34.56</v>
      </c>
      <c r="I5600">
        <v>19467.129000000001</v>
      </c>
      <c r="J5600">
        <v>7939207</v>
      </c>
      <c r="K5600">
        <v>61.893000000000001</v>
      </c>
      <c r="L5600">
        <v>26.962</v>
      </c>
      <c r="M5600">
        <v>15572.196</v>
      </c>
      <c r="N5600">
        <v>6350751</v>
      </c>
      <c r="O5600">
        <v>2.5609999999999999</v>
      </c>
      <c r="P5600">
        <v>4.8760000000000003</v>
      </c>
      <c r="Q5600">
        <v>644.29399999999998</v>
      </c>
      <c r="R5600">
        <v>262760</v>
      </c>
      <c r="S5600">
        <v>0.02</v>
      </c>
      <c r="T5600">
        <v>2.2519999999999998</v>
      </c>
      <c r="U5600">
        <v>5.0019999999999998</v>
      </c>
      <c r="V5600">
        <v>2040</v>
      </c>
      <c r="W5600">
        <v>8</v>
      </c>
      <c r="X5600">
        <f t="shared" si="188"/>
        <v>363.58631999999994</v>
      </c>
      <c r="Y5600">
        <f t="shared" si="189"/>
        <v>7.8115999999999994</v>
      </c>
    </row>
    <row r="5601" spans="1:25" x14ac:dyDescent="0.2">
      <c r="A5601" t="s">
        <v>5782</v>
      </c>
      <c r="B5601" t="s">
        <v>24</v>
      </c>
      <c r="C5601">
        <v>7</v>
      </c>
      <c r="D5601">
        <v>5</v>
      </c>
      <c r="E5601" t="s">
        <v>5889</v>
      </c>
      <c r="F5601">
        <v>339.87799999999999</v>
      </c>
      <c r="G5601">
        <v>63.037999999999997</v>
      </c>
      <c r="H5601">
        <v>31.734999999999999</v>
      </c>
      <c r="I5601">
        <v>21425.097000000002</v>
      </c>
      <c r="J5601">
        <v>8737718</v>
      </c>
      <c r="K5601">
        <v>71.903000000000006</v>
      </c>
      <c r="L5601">
        <v>34.061999999999998</v>
      </c>
      <c r="M5601">
        <v>24438.352999999999</v>
      </c>
      <c r="N5601">
        <v>9966603</v>
      </c>
      <c r="O5601">
        <v>3.3279999999999998</v>
      </c>
      <c r="P5601">
        <v>8.5050000000000008</v>
      </c>
      <c r="Q5601">
        <v>1131.136</v>
      </c>
      <c r="R5601">
        <v>461307</v>
      </c>
      <c r="S5601">
        <v>3.9E-2</v>
      </c>
      <c r="T5601">
        <v>3.1379999999999999</v>
      </c>
      <c r="U5601">
        <v>13.131</v>
      </c>
      <c r="V5601">
        <v>5355</v>
      </c>
      <c r="W5601">
        <v>21</v>
      </c>
      <c r="X5601">
        <f t="shared" si="188"/>
        <v>938.05987999999979</v>
      </c>
      <c r="Y5601">
        <f t="shared" si="189"/>
        <v>23.151599999999998</v>
      </c>
    </row>
    <row r="5602" spans="1:25" x14ac:dyDescent="0.2">
      <c r="A5602" t="s">
        <v>5782</v>
      </c>
      <c r="B5602" t="s">
        <v>24</v>
      </c>
      <c r="C5602">
        <v>7</v>
      </c>
      <c r="D5602">
        <v>6</v>
      </c>
      <c r="E5602" t="s">
        <v>5890</v>
      </c>
      <c r="F5602">
        <v>311.25299999999999</v>
      </c>
      <c r="G5602">
        <v>92.564999999999998</v>
      </c>
      <c r="H5602">
        <v>45.634</v>
      </c>
      <c r="I5602">
        <v>28811.237000000001</v>
      </c>
      <c r="J5602">
        <v>11749980</v>
      </c>
      <c r="K5602">
        <v>3.3530000000000002</v>
      </c>
      <c r="L5602">
        <v>2.044</v>
      </c>
      <c r="M5602">
        <v>1043.5150000000001</v>
      </c>
      <c r="N5602">
        <v>425573</v>
      </c>
      <c r="O5602">
        <v>1.8640000000000001</v>
      </c>
      <c r="P5602">
        <v>3.532</v>
      </c>
      <c r="Q5602">
        <v>580.14700000000005</v>
      </c>
      <c r="R5602">
        <v>236599</v>
      </c>
      <c r="S5602">
        <v>4.0000000000000001E-3</v>
      </c>
      <c r="T5602">
        <v>1.012</v>
      </c>
      <c r="U5602">
        <v>1.2509999999999999</v>
      </c>
      <c r="V5602">
        <v>510</v>
      </c>
      <c r="W5602">
        <v>2</v>
      </c>
      <c r="X5602">
        <f t="shared" si="188"/>
        <v>287.89286000000004</v>
      </c>
      <c r="Y5602">
        <f t="shared" si="189"/>
        <v>0.73160000000000014</v>
      </c>
    </row>
    <row r="5603" spans="1:25" x14ac:dyDescent="0.2">
      <c r="A5603" t="s">
        <v>5782</v>
      </c>
      <c r="B5603" t="s">
        <v>24</v>
      </c>
      <c r="C5603">
        <v>7</v>
      </c>
      <c r="D5603">
        <v>7</v>
      </c>
      <c r="E5603" t="s">
        <v>5891</v>
      </c>
      <c r="F5603">
        <v>359.93799999999999</v>
      </c>
      <c r="G5603">
        <v>83.703000000000003</v>
      </c>
      <c r="H5603">
        <v>39.698999999999998</v>
      </c>
      <c r="I5603">
        <v>30127.904999999999</v>
      </c>
      <c r="J5603">
        <v>12286952</v>
      </c>
      <c r="K5603">
        <v>38.807000000000002</v>
      </c>
      <c r="L5603">
        <v>25.899000000000001</v>
      </c>
      <c r="M5603">
        <v>13967.957</v>
      </c>
      <c r="N5603">
        <v>5696500</v>
      </c>
      <c r="O5603">
        <v>5.96</v>
      </c>
      <c r="P5603">
        <v>13.276999999999999</v>
      </c>
      <c r="Q5603">
        <v>2145.355</v>
      </c>
      <c r="R5603">
        <v>874932</v>
      </c>
      <c r="S5603">
        <v>6.6000000000000003E-2</v>
      </c>
      <c r="T5603">
        <v>4.1020000000000003</v>
      </c>
      <c r="U5603">
        <v>23.76</v>
      </c>
      <c r="V5603">
        <v>9690</v>
      </c>
      <c r="W5603">
        <v>38</v>
      </c>
      <c r="X5603">
        <f t="shared" si="188"/>
        <v>2134.8382999999999</v>
      </c>
      <c r="Y5603">
        <f t="shared" si="189"/>
        <v>43.211599999999997</v>
      </c>
    </row>
    <row r="5604" spans="1:25" x14ac:dyDescent="0.2">
      <c r="A5604" t="s">
        <v>5782</v>
      </c>
      <c r="B5604" t="s">
        <v>24</v>
      </c>
      <c r="C5604">
        <v>7</v>
      </c>
      <c r="D5604">
        <v>8</v>
      </c>
      <c r="E5604" t="s">
        <v>5892</v>
      </c>
      <c r="F5604">
        <v>311.77499999999998</v>
      </c>
      <c r="G5604">
        <v>85.61</v>
      </c>
      <c r="H5604">
        <v>45.396000000000001</v>
      </c>
      <c r="I5604">
        <v>26691.079000000002</v>
      </c>
      <c r="J5604">
        <v>10885324</v>
      </c>
      <c r="K5604">
        <v>26.443000000000001</v>
      </c>
      <c r="L5604">
        <v>26.882999999999999</v>
      </c>
      <c r="M5604">
        <v>8244.3780000000006</v>
      </c>
      <c r="N5604">
        <v>3362274</v>
      </c>
      <c r="O5604">
        <v>3.3290000000000002</v>
      </c>
      <c r="P5604">
        <v>8.8249999999999993</v>
      </c>
      <c r="Q5604">
        <v>1037.854</v>
      </c>
      <c r="R5604">
        <v>423264</v>
      </c>
      <c r="S5604">
        <v>3.2000000000000001E-2</v>
      </c>
      <c r="T5604">
        <v>2.86</v>
      </c>
      <c r="U5604">
        <v>10.004</v>
      </c>
      <c r="V5604">
        <v>4080</v>
      </c>
      <c r="W5604">
        <v>16</v>
      </c>
      <c r="X5604">
        <f t="shared" si="188"/>
        <v>827.98711999999989</v>
      </c>
      <c r="Y5604">
        <f t="shared" si="189"/>
        <v>17.2516</v>
      </c>
    </row>
    <row r="5605" spans="1:25" x14ac:dyDescent="0.2">
      <c r="A5605" t="s">
        <v>5782</v>
      </c>
      <c r="B5605" t="s">
        <v>24</v>
      </c>
      <c r="C5605">
        <v>7</v>
      </c>
      <c r="D5605">
        <v>9</v>
      </c>
      <c r="E5605" t="s">
        <v>5893</v>
      </c>
      <c r="F5605">
        <v>241.35</v>
      </c>
      <c r="G5605">
        <v>74.037000000000006</v>
      </c>
      <c r="H5605">
        <v>36.570999999999998</v>
      </c>
      <c r="I5605">
        <v>17868.741999999998</v>
      </c>
      <c r="J5605">
        <v>7287343</v>
      </c>
      <c r="K5605">
        <v>84.304000000000002</v>
      </c>
      <c r="L5605">
        <v>37.840000000000003</v>
      </c>
      <c r="M5605">
        <v>20346.822</v>
      </c>
      <c r="N5605">
        <v>8297969</v>
      </c>
      <c r="O5605">
        <v>3.5409999999999999</v>
      </c>
      <c r="P5605">
        <v>8.5540000000000003</v>
      </c>
      <c r="Q5605">
        <v>854.697</v>
      </c>
      <c r="R5605">
        <v>348568</v>
      </c>
      <c r="S5605">
        <v>5.3999999999999999E-2</v>
      </c>
      <c r="T5605">
        <v>3.7240000000000002</v>
      </c>
      <c r="U5605">
        <v>13.131</v>
      </c>
      <c r="V5605">
        <v>5355</v>
      </c>
      <c r="W5605">
        <v>21</v>
      </c>
      <c r="X5605">
        <f t="shared" si="188"/>
        <v>611.86185999999998</v>
      </c>
      <c r="Y5605">
        <f t="shared" si="189"/>
        <v>23.151599999999998</v>
      </c>
    </row>
    <row r="5606" spans="1:25" x14ac:dyDescent="0.2">
      <c r="A5606" t="s">
        <v>5782</v>
      </c>
      <c r="B5606" t="s">
        <v>24</v>
      </c>
      <c r="C5606">
        <v>7</v>
      </c>
      <c r="D5606">
        <v>10</v>
      </c>
      <c r="E5606" t="s">
        <v>3566</v>
      </c>
      <c r="F5606">
        <v>281.56099999999998</v>
      </c>
      <c r="G5606">
        <v>70.483999999999995</v>
      </c>
      <c r="H5606">
        <v>40.505000000000003</v>
      </c>
      <c r="I5606">
        <v>19845.509999999998</v>
      </c>
      <c r="J5606">
        <v>8093521</v>
      </c>
      <c r="K5606">
        <v>2.649</v>
      </c>
      <c r="L5606">
        <v>1.8959999999999999</v>
      </c>
      <c r="M5606">
        <v>745.97400000000005</v>
      </c>
      <c r="N5606">
        <v>304228</v>
      </c>
      <c r="O5606">
        <v>1.6950000000000001</v>
      </c>
      <c r="P5606">
        <v>2.7989999999999999</v>
      </c>
      <c r="Q5606">
        <v>477.29399999999998</v>
      </c>
      <c r="R5606">
        <v>194653</v>
      </c>
      <c r="S5606">
        <v>2E-3</v>
      </c>
      <c r="T5606">
        <v>0.753</v>
      </c>
      <c r="U5606">
        <v>0.625</v>
      </c>
      <c r="V5606">
        <v>255</v>
      </c>
      <c r="W5606">
        <v>1</v>
      </c>
      <c r="X5606">
        <f t="shared" si="188"/>
        <v>166.52631999999994</v>
      </c>
      <c r="Y5606">
        <f t="shared" si="189"/>
        <v>0</v>
      </c>
    </row>
    <row r="5607" spans="1:25" x14ac:dyDescent="0.2">
      <c r="A5607" t="s">
        <v>5782</v>
      </c>
      <c r="B5607" t="s">
        <v>24</v>
      </c>
      <c r="C5607">
        <v>7</v>
      </c>
      <c r="D5607">
        <v>11</v>
      </c>
      <c r="E5607" t="s">
        <v>5894</v>
      </c>
      <c r="F5607">
        <v>242.41900000000001</v>
      </c>
      <c r="G5607">
        <v>66.12</v>
      </c>
      <c r="H5607">
        <v>35.317</v>
      </c>
      <c r="I5607">
        <v>16028.797</v>
      </c>
      <c r="J5607">
        <v>6536965</v>
      </c>
      <c r="K5607">
        <v>17.359000000000002</v>
      </c>
      <c r="L5607">
        <v>17.957000000000001</v>
      </c>
      <c r="M5607">
        <v>4208.1149999999998</v>
      </c>
      <c r="N5607">
        <v>1716180</v>
      </c>
      <c r="O5607">
        <v>1.972</v>
      </c>
      <c r="P5607">
        <v>4.3449999999999998</v>
      </c>
      <c r="Q5607">
        <v>478.07900000000001</v>
      </c>
      <c r="R5607">
        <v>194973</v>
      </c>
      <c r="S5607">
        <v>1.2999999999999999E-2</v>
      </c>
      <c r="T5607">
        <v>1.8129999999999999</v>
      </c>
      <c r="U5607">
        <v>3.1259999999999999</v>
      </c>
      <c r="V5607">
        <v>1275</v>
      </c>
      <c r="W5607">
        <v>5</v>
      </c>
      <c r="X5607">
        <f t="shared" ref="X5607:X5670" si="190">(MAX(0, (Q5607-336.17)))*1.18</f>
        <v>167.45261999999997</v>
      </c>
      <c r="Y5607">
        <f t="shared" ref="Y5607:Y5670" si="191">(MAX(0, (W5607-1.38)))*1.18</f>
        <v>4.2716000000000003</v>
      </c>
    </row>
    <row r="5608" spans="1:25" x14ac:dyDescent="0.2">
      <c r="A5608" t="s">
        <v>5782</v>
      </c>
      <c r="B5608" t="s">
        <v>24</v>
      </c>
      <c r="C5608">
        <v>7</v>
      </c>
      <c r="D5608">
        <v>12</v>
      </c>
      <c r="E5608" t="s">
        <v>5895</v>
      </c>
      <c r="F5608">
        <v>145.36600000000001</v>
      </c>
      <c r="G5608">
        <v>71.021000000000001</v>
      </c>
      <c r="H5608">
        <v>35.689</v>
      </c>
      <c r="I5608">
        <v>10324.057000000001</v>
      </c>
      <c r="J5608">
        <v>4210422</v>
      </c>
      <c r="K5608">
        <v>102.578</v>
      </c>
      <c r="L5608">
        <v>46.055</v>
      </c>
      <c r="M5608">
        <v>14911.385</v>
      </c>
      <c r="N5608">
        <v>6081255</v>
      </c>
      <c r="O5608">
        <v>3.51</v>
      </c>
      <c r="P5608">
        <v>9.9600000000000009</v>
      </c>
      <c r="Q5608">
        <v>510.25900000000001</v>
      </c>
      <c r="R5608">
        <v>208097</v>
      </c>
      <c r="S5608">
        <v>3.4000000000000002E-2</v>
      </c>
      <c r="T5608">
        <v>2.9620000000000002</v>
      </c>
      <c r="U5608">
        <v>5.0019999999999998</v>
      </c>
      <c r="V5608">
        <v>2040</v>
      </c>
      <c r="W5608">
        <v>8</v>
      </c>
      <c r="X5608">
        <f t="shared" si="190"/>
        <v>205.42501999999999</v>
      </c>
      <c r="Y5608">
        <f t="shared" si="191"/>
        <v>7.8115999999999994</v>
      </c>
    </row>
    <row r="5609" spans="1:25" x14ac:dyDescent="0.2">
      <c r="A5609" t="s">
        <v>5782</v>
      </c>
      <c r="B5609" t="s">
        <v>24</v>
      </c>
      <c r="C5609">
        <v>7</v>
      </c>
      <c r="D5609">
        <v>13</v>
      </c>
      <c r="E5609" t="s">
        <v>5896</v>
      </c>
      <c r="F5609">
        <v>114.38200000000001</v>
      </c>
      <c r="G5609">
        <v>66.296000000000006</v>
      </c>
      <c r="H5609">
        <v>35.585999999999999</v>
      </c>
      <c r="I5609">
        <v>7583.0469999999996</v>
      </c>
      <c r="J5609">
        <v>3092566</v>
      </c>
      <c r="K5609">
        <v>108.255</v>
      </c>
      <c r="L5609">
        <v>48.051000000000002</v>
      </c>
      <c r="M5609">
        <v>12382.450999999999</v>
      </c>
      <c r="N5609">
        <v>5049889</v>
      </c>
      <c r="O5609">
        <v>4.2069999999999999</v>
      </c>
      <c r="P5609">
        <v>9.64</v>
      </c>
      <c r="Q5609">
        <v>481.161</v>
      </c>
      <c r="R5609">
        <v>196230</v>
      </c>
      <c r="S5609">
        <v>6.6000000000000003E-2</v>
      </c>
      <c r="T5609">
        <v>4.0890000000000004</v>
      </c>
      <c r="U5609">
        <v>7.5030000000000001</v>
      </c>
      <c r="V5609">
        <v>3060</v>
      </c>
      <c r="W5609">
        <v>12</v>
      </c>
      <c r="X5609">
        <f t="shared" si="190"/>
        <v>171.08937999999998</v>
      </c>
      <c r="Y5609">
        <f t="shared" si="191"/>
        <v>12.531600000000001</v>
      </c>
    </row>
    <row r="5610" spans="1:25" x14ac:dyDescent="0.2">
      <c r="A5610" t="s">
        <v>5782</v>
      </c>
      <c r="B5610" t="s">
        <v>24</v>
      </c>
      <c r="C5610">
        <v>7</v>
      </c>
      <c r="D5610">
        <v>14</v>
      </c>
      <c r="E5610" t="s">
        <v>5897</v>
      </c>
      <c r="F5610">
        <v>267.83699999999999</v>
      </c>
      <c r="G5610">
        <v>90.177000000000007</v>
      </c>
      <c r="H5610">
        <v>42.49</v>
      </c>
      <c r="I5610">
        <v>24152.665000000001</v>
      </c>
      <c r="J5610">
        <v>9850092</v>
      </c>
      <c r="K5610">
        <v>44.225999999999999</v>
      </c>
      <c r="L5610">
        <v>21.065000000000001</v>
      </c>
      <c r="M5610">
        <v>11845.44</v>
      </c>
      <c r="N5610">
        <v>4830882</v>
      </c>
      <c r="O5610">
        <v>4.3780000000000001</v>
      </c>
      <c r="P5610">
        <v>9.1240000000000006</v>
      </c>
      <c r="Q5610">
        <v>1172.4749999999999</v>
      </c>
      <c r="R5610">
        <v>478166</v>
      </c>
      <c r="S5610">
        <v>3.6999999999999998E-2</v>
      </c>
      <c r="T5610">
        <v>3.0859999999999999</v>
      </c>
      <c r="U5610">
        <v>10.004</v>
      </c>
      <c r="V5610">
        <v>4080</v>
      </c>
      <c r="W5610">
        <v>16</v>
      </c>
      <c r="X5610">
        <f t="shared" si="190"/>
        <v>986.83989999999972</v>
      </c>
      <c r="Y5610">
        <f t="shared" si="191"/>
        <v>17.2516</v>
      </c>
    </row>
    <row r="5611" spans="1:25" x14ac:dyDescent="0.2">
      <c r="A5611" t="s">
        <v>5782</v>
      </c>
      <c r="B5611" t="s">
        <v>24</v>
      </c>
      <c r="C5611">
        <v>7</v>
      </c>
      <c r="D5611">
        <v>15</v>
      </c>
      <c r="E5611" t="s">
        <v>5898</v>
      </c>
      <c r="F5611">
        <v>183.05099999999999</v>
      </c>
      <c r="G5611">
        <v>77.313000000000002</v>
      </c>
      <c r="H5611">
        <v>42.719000000000001</v>
      </c>
      <c r="I5611">
        <v>14152.3</v>
      </c>
      <c r="J5611">
        <v>5771680</v>
      </c>
      <c r="K5611">
        <v>46.09</v>
      </c>
      <c r="L5611">
        <v>33.198</v>
      </c>
      <c r="M5611">
        <v>8436.9009999999998</v>
      </c>
      <c r="N5611">
        <v>3440790</v>
      </c>
      <c r="O5611">
        <v>2.4159999999999999</v>
      </c>
      <c r="P5611">
        <v>4.7949999999999999</v>
      </c>
      <c r="Q5611">
        <v>442.26900000000001</v>
      </c>
      <c r="R5611">
        <v>180369</v>
      </c>
      <c r="S5611">
        <v>2.7E-2</v>
      </c>
      <c r="T5611">
        <v>2.64</v>
      </c>
      <c r="U5611">
        <v>5.0019999999999998</v>
      </c>
      <c r="V5611">
        <v>2040</v>
      </c>
      <c r="W5611">
        <v>8</v>
      </c>
      <c r="X5611">
        <f t="shared" si="190"/>
        <v>125.19681999999997</v>
      </c>
      <c r="Y5611">
        <f t="shared" si="191"/>
        <v>7.8115999999999994</v>
      </c>
    </row>
    <row r="5612" spans="1:25" x14ac:dyDescent="0.2">
      <c r="A5612" t="s">
        <v>5782</v>
      </c>
      <c r="B5612" t="s">
        <v>24</v>
      </c>
      <c r="C5612">
        <v>7</v>
      </c>
      <c r="D5612">
        <v>16</v>
      </c>
      <c r="E5612" t="s">
        <v>5899</v>
      </c>
      <c r="F5612">
        <v>322.77</v>
      </c>
      <c r="G5612">
        <v>60.930999999999997</v>
      </c>
      <c r="H5612">
        <v>34.991</v>
      </c>
      <c r="I5612">
        <v>19666.768</v>
      </c>
      <c r="J5612">
        <v>8020625</v>
      </c>
      <c r="K5612">
        <v>14.227</v>
      </c>
      <c r="L5612">
        <v>22.254000000000001</v>
      </c>
      <c r="M5612">
        <v>4591.9920000000002</v>
      </c>
      <c r="N5612">
        <v>1872735</v>
      </c>
      <c r="O5612">
        <v>1.8879999999999999</v>
      </c>
      <c r="P5612">
        <v>2.5590000000000002</v>
      </c>
      <c r="Q5612">
        <v>609.25199999999995</v>
      </c>
      <c r="R5612">
        <v>248469</v>
      </c>
      <c r="S5612">
        <v>0.01</v>
      </c>
      <c r="T5612">
        <v>1.5720000000000001</v>
      </c>
      <c r="U5612">
        <v>3.1259999999999999</v>
      </c>
      <c r="V5612">
        <v>1275</v>
      </c>
      <c r="W5612">
        <v>5</v>
      </c>
      <c r="X5612">
        <f t="shared" si="190"/>
        <v>322.23675999999989</v>
      </c>
      <c r="Y5612">
        <f t="shared" si="191"/>
        <v>4.2716000000000003</v>
      </c>
    </row>
    <row r="5613" spans="1:25" x14ac:dyDescent="0.2">
      <c r="A5613" t="s">
        <v>5782</v>
      </c>
      <c r="B5613" t="s">
        <v>24</v>
      </c>
      <c r="C5613">
        <v>7</v>
      </c>
      <c r="D5613">
        <v>17</v>
      </c>
      <c r="E5613" t="s">
        <v>5900</v>
      </c>
      <c r="F5613">
        <v>15.023999999999999</v>
      </c>
      <c r="G5613">
        <v>48.295000000000002</v>
      </c>
      <c r="H5613">
        <v>22.638000000000002</v>
      </c>
      <c r="I5613">
        <v>725.56100000000004</v>
      </c>
      <c r="J5613">
        <v>295903</v>
      </c>
      <c r="K5613">
        <v>115.90300000000001</v>
      </c>
      <c r="L5613">
        <v>56.433999999999997</v>
      </c>
      <c r="M5613">
        <v>1741.271</v>
      </c>
      <c r="N5613">
        <v>710136</v>
      </c>
      <c r="O5613">
        <v>2.468</v>
      </c>
      <c r="P5613">
        <v>4.8689999999999998</v>
      </c>
      <c r="Q5613">
        <v>37.08</v>
      </c>
      <c r="R5613">
        <v>15122</v>
      </c>
      <c r="S5613">
        <v>4.2000000000000003E-2</v>
      </c>
      <c r="T5613">
        <v>3.258</v>
      </c>
      <c r="U5613">
        <v>0.625</v>
      </c>
      <c r="V5613">
        <v>255</v>
      </c>
      <c r="W5613">
        <v>1</v>
      </c>
      <c r="X5613">
        <f t="shared" si="190"/>
        <v>0</v>
      </c>
      <c r="Y5613">
        <f t="shared" si="191"/>
        <v>0</v>
      </c>
    </row>
    <row r="5614" spans="1:25" x14ac:dyDescent="0.2">
      <c r="A5614" t="s">
        <v>5782</v>
      </c>
      <c r="B5614" t="s">
        <v>24</v>
      </c>
      <c r="C5614">
        <v>7</v>
      </c>
      <c r="D5614">
        <v>18</v>
      </c>
      <c r="E5614" t="s">
        <v>5901</v>
      </c>
      <c r="F5614">
        <v>287.67599999999999</v>
      </c>
      <c r="G5614">
        <v>63.853999999999999</v>
      </c>
      <c r="H5614">
        <v>28.806000000000001</v>
      </c>
      <c r="I5614">
        <v>18369.192999999999</v>
      </c>
      <c r="J5614">
        <v>7491440</v>
      </c>
      <c r="K5614">
        <v>77.727999999999994</v>
      </c>
      <c r="L5614">
        <v>32.930999999999997</v>
      </c>
      <c r="M5614">
        <v>22360.404999999999</v>
      </c>
      <c r="N5614">
        <v>9119161</v>
      </c>
      <c r="O5614">
        <v>3.0070000000000001</v>
      </c>
      <c r="P5614">
        <v>8.2289999999999992</v>
      </c>
      <c r="Q5614">
        <v>864.952</v>
      </c>
      <c r="R5614">
        <v>352750</v>
      </c>
      <c r="S5614">
        <v>3.6999999999999998E-2</v>
      </c>
      <c r="T5614">
        <v>3.069</v>
      </c>
      <c r="U5614">
        <v>10.63</v>
      </c>
      <c r="V5614">
        <v>4335</v>
      </c>
      <c r="W5614">
        <v>17</v>
      </c>
      <c r="X5614">
        <f t="shared" si="190"/>
        <v>623.96275999999989</v>
      </c>
      <c r="Y5614">
        <f t="shared" si="191"/>
        <v>18.4316</v>
      </c>
    </row>
    <row r="5615" spans="1:25" x14ac:dyDescent="0.2">
      <c r="A5615" t="s">
        <v>5782</v>
      </c>
      <c r="B5615" t="s">
        <v>24</v>
      </c>
      <c r="C5615">
        <v>7</v>
      </c>
      <c r="D5615">
        <v>19</v>
      </c>
      <c r="E5615" t="s">
        <v>5902</v>
      </c>
      <c r="F5615">
        <v>120.33799999999999</v>
      </c>
      <c r="G5615">
        <v>63.529000000000003</v>
      </c>
      <c r="H5615">
        <v>38.259</v>
      </c>
      <c r="I5615">
        <v>7644.9660000000003</v>
      </c>
      <c r="J5615">
        <v>3117818</v>
      </c>
      <c r="K5615">
        <v>3.5990000000000002</v>
      </c>
      <c r="L5615">
        <v>2.3639999999999999</v>
      </c>
      <c r="M5615">
        <v>433.14</v>
      </c>
      <c r="N5615">
        <v>176646</v>
      </c>
      <c r="O5615">
        <v>1.903</v>
      </c>
      <c r="P5615">
        <v>1.2749999999999999</v>
      </c>
      <c r="Q5615">
        <v>228.95</v>
      </c>
      <c r="R5615">
        <v>93372</v>
      </c>
      <c r="S5615">
        <v>0</v>
      </c>
      <c r="T5615">
        <v>0</v>
      </c>
      <c r="U5615">
        <v>0</v>
      </c>
      <c r="V5615">
        <v>0</v>
      </c>
      <c r="W5615">
        <v>0</v>
      </c>
      <c r="X5615">
        <f t="shared" si="190"/>
        <v>0</v>
      </c>
      <c r="Y5615">
        <f t="shared" si="191"/>
        <v>0</v>
      </c>
    </row>
    <row r="5616" spans="1:25" x14ac:dyDescent="0.2">
      <c r="A5616" t="s">
        <v>5782</v>
      </c>
      <c r="B5616" t="s">
        <v>24</v>
      </c>
      <c r="C5616">
        <v>7</v>
      </c>
      <c r="D5616">
        <v>20</v>
      </c>
      <c r="E5616" t="s">
        <v>5903</v>
      </c>
      <c r="F5616">
        <v>172.46100000000001</v>
      </c>
      <c r="G5616">
        <v>73.22</v>
      </c>
      <c r="H5616">
        <v>44.372</v>
      </c>
      <c r="I5616">
        <v>12627.486000000001</v>
      </c>
      <c r="J5616">
        <v>5149821</v>
      </c>
      <c r="K5616">
        <v>3.11</v>
      </c>
      <c r="L5616">
        <v>2.105</v>
      </c>
      <c r="M5616">
        <v>536.39499999999998</v>
      </c>
      <c r="N5616">
        <v>218756</v>
      </c>
      <c r="O5616">
        <v>2.0590000000000002</v>
      </c>
      <c r="P5616">
        <v>6.0350000000000001</v>
      </c>
      <c r="Q5616">
        <v>355.13600000000002</v>
      </c>
      <c r="R5616">
        <v>144834</v>
      </c>
      <c r="S5616">
        <v>1.0999999999999999E-2</v>
      </c>
      <c r="T5616">
        <v>1.665</v>
      </c>
      <c r="U5616">
        <v>1.8759999999999999</v>
      </c>
      <c r="V5616">
        <v>765</v>
      </c>
      <c r="W5616">
        <v>3</v>
      </c>
      <c r="X5616">
        <f t="shared" si="190"/>
        <v>22.379880000000007</v>
      </c>
      <c r="Y5616">
        <f t="shared" si="191"/>
        <v>1.9116</v>
      </c>
    </row>
    <row r="5617" spans="1:25" x14ac:dyDescent="0.2">
      <c r="A5617" t="s">
        <v>5782</v>
      </c>
      <c r="B5617" t="s">
        <v>24</v>
      </c>
      <c r="C5617">
        <v>7</v>
      </c>
      <c r="D5617">
        <v>21</v>
      </c>
      <c r="E5617" t="s">
        <v>5904</v>
      </c>
      <c r="F5617">
        <v>210.357</v>
      </c>
      <c r="G5617">
        <v>68.216999999999999</v>
      </c>
      <c r="H5617">
        <v>38.74</v>
      </c>
      <c r="I5617">
        <v>14349.898999999999</v>
      </c>
      <c r="J5617">
        <v>5852266</v>
      </c>
      <c r="K5617">
        <v>49.725999999999999</v>
      </c>
      <c r="L5617">
        <v>36.28</v>
      </c>
      <c r="M5617">
        <v>10460.152</v>
      </c>
      <c r="N5617">
        <v>4265925</v>
      </c>
      <c r="O5617">
        <v>3.1040000000000001</v>
      </c>
      <c r="P5617">
        <v>8.99</v>
      </c>
      <c r="Q5617">
        <v>652.95899999999995</v>
      </c>
      <c r="R5617">
        <v>266294</v>
      </c>
      <c r="S5617">
        <v>4.4999999999999998E-2</v>
      </c>
      <c r="T5617">
        <v>3.3719999999999999</v>
      </c>
      <c r="U5617">
        <v>9.3789999999999996</v>
      </c>
      <c r="V5617">
        <v>3825</v>
      </c>
      <c r="W5617">
        <v>15</v>
      </c>
      <c r="X5617">
        <f t="shared" si="190"/>
        <v>373.81101999999987</v>
      </c>
      <c r="Y5617">
        <f t="shared" si="191"/>
        <v>16.0716</v>
      </c>
    </row>
    <row r="5618" spans="1:25" x14ac:dyDescent="0.2">
      <c r="A5618" t="s">
        <v>5782</v>
      </c>
      <c r="B5618" t="s">
        <v>24</v>
      </c>
      <c r="C5618">
        <v>7</v>
      </c>
      <c r="D5618">
        <v>22</v>
      </c>
      <c r="E5618" t="s">
        <v>5905</v>
      </c>
      <c r="F5618">
        <v>194.75399999999999</v>
      </c>
      <c r="G5618">
        <v>67.209000000000003</v>
      </c>
      <c r="H5618">
        <v>39.716000000000001</v>
      </c>
      <c r="I5618">
        <v>13089.173000000001</v>
      </c>
      <c r="J5618">
        <v>5338109</v>
      </c>
      <c r="K5618">
        <v>8.6649999999999991</v>
      </c>
      <c r="L5618">
        <v>8.58</v>
      </c>
      <c r="M5618">
        <v>1687.547</v>
      </c>
      <c r="N5618">
        <v>688226</v>
      </c>
      <c r="O5618">
        <v>2.84</v>
      </c>
      <c r="P5618">
        <v>6.0780000000000003</v>
      </c>
      <c r="Q5618">
        <v>553.101</v>
      </c>
      <c r="R5618">
        <v>225569</v>
      </c>
      <c r="S5618">
        <v>1.6E-2</v>
      </c>
      <c r="T5618">
        <v>2.0230000000000001</v>
      </c>
      <c r="U5618">
        <v>3.1259999999999999</v>
      </c>
      <c r="V5618">
        <v>1275</v>
      </c>
      <c r="W5618">
        <v>5</v>
      </c>
      <c r="X5618">
        <f t="shared" si="190"/>
        <v>255.97857999999997</v>
      </c>
      <c r="Y5618">
        <f t="shared" si="191"/>
        <v>4.2716000000000003</v>
      </c>
    </row>
    <row r="5619" spans="1:25" x14ac:dyDescent="0.2">
      <c r="A5619" t="s">
        <v>5782</v>
      </c>
      <c r="B5619" t="s">
        <v>24</v>
      </c>
      <c r="C5619">
        <v>7</v>
      </c>
      <c r="D5619">
        <v>23</v>
      </c>
      <c r="E5619" t="s">
        <v>4460</v>
      </c>
      <c r="F5619">
        <v>358.92700000000002</v>
      </c>
      <c r="G5619">
        <v>55.241999999999997</v>
      </c>
      <c r="H5619">
        <v>28.161999999999999</v>
      </c>
      <c r="I5619">
        <v>19827.755000000001</v>
      </c>
      <c r="J5619">
        <v>8086280</v>
      </c>
      <c r="K5619">
        <v>36.334000000000003</v>
      </c>
      <c r="L5619">
        <v>29.204000000000001</v>
      </c>
      <c r="M5619">
        <v>13041.207</v>
      </c>
      <c r="N5619">
        <v>5318547</v>
      </c>
      <c r="O5619">
        <v>3.794</v>
      </c>
      <c r="P5619">
        <v>8.1379999999999999</v>
      </c>
      <c r="Q5619">
        <v>1361.6510000000001</v>
      </c>
      <c r="R5619">
        <v>555317</v>
      </c>
      <c r="S5619">
        <v>4.4999999999999998E-2</v>
      </c>
      <c r="T5619">
        <v>3.3980000000000001</v>
      </c>
      <c r="U5619">
        <v>16.257000000000001</v>
      </c>
      <c r="V5619">
        <v>6630</v>
      </c>
      <c r="W5619">
        <v>26</v>
      </c>
      <c r="X5619">
        <f t="shared" si="190"/>
        <v>1210.0675799999999</v>
      </c>
      <c r="Y5619">
        <f t="shared" si="191"/>
        <v>29.051600000000001</v>
      </c>
    </row>
    <row r="5620" spans="1:25" x14ac:dyDescent="0.2">
      <c r="A5620" t="s">
        <v>5782</v>
      </c>
      <c r="B5620" t="s">
        <v>24</v>
      </c>
      <c r="C5620">
        <v>7</v>
      </c>
      <c r="D5620">
        <v>24</v>
      </c>
      <c r="E5620" t="s">
        <v>5906</v>
      </c>
      <c r="F5620">
        <v>130.79599999999999</v>
      </c>
      <c r="G5620">
        <v>48.307000000000002</v>
      </c>
      <c r="H5620">
        <v>22.696000000000002</v>
      </c>
      <c r="I5620">
        <v>6318.3490000000002</v>
      </c>
      <c r="J5620">
        <v>2576789</v>
      </c>
      <c r="K5620">
        <v>53.594000000000001</v>
      </c>
      <c r="L5620">
        <v>23.504000000000001</v>
      </c>
      <c r="M5620">
        <v>7009.9129999999996</v>
      </c>
      <c r="N5620">
        <v>2858827</v>
      </c>
      <c r="O5620">
        <v>2.8279999999999998</v>
      </c>
      <c r="P5620">
        <v>7.5679999999999996</v>
      </c>
      <c r="Q5620">
        <v>369.88799999999998</v>
      </c>
      <c r="R5620">
        <v>150850</v>
      </c>
      <c r="S5620">
        <v>3.3000000000000002E-2</v>
      </c>
      <c r="T5620">
        <v>2.9209999999999998</v>
      </c>
      <c r="U5620">
        <v>4.3769999999999998</v>
      </c>
      <c r="V5620">
        <v>1785</v>
      </c>
      <c r="W5620">
        <v>7</v>
      </c>
      <c r="X5620">
        <f t="shared" si="190"/>
        <v>39.787239999999954</v>
      </c>
      <c r="Y5620">
        <f t="shared" si="191"/>
        <v>6.6315999999999997</v>
      </c>
    </row>
    <row r="5621" spans="1:25" x14ac:dyDescent="0.2">
      <c r="A5621" t="s">
        <v>5782</v>
      </c>
      <c r="B5621" t="s">
        <v>24</v>
      </c>
      <c r="C5621">
        <v>7</v>
      </c>
      <c r="D5621">
        <v>25</v>
      </c>
      <c r="E5621" t="s">
        <v>5907</v>
      </c>
      <c r="F5621">
        <v>66.263999999999996</v>
      </c>
      <c r="G5621">
        <v>49.808</v>
      </c>
      <c r="H5621">
        <v>24.844999999999999</v>
      </c>
      <c r="I5621">
        <v>3300.4839999999999</v>
      </c>
      <c r="J5621">
        <v>1346024</v>
      </c>
      <c r="K5621">
        <v>52.292999999999999</v>
      </c>
      <c r="L5621">
        <v>21.768999999999998</v>
      </c>
      <c r="M5621">
        <v>3465.105</v>
      </c>
      <c r="N5621">
        <v>1413161</v>
      </c>
      <c r="O5621">
        <v>3.16</v>
      </c>
      <c r="P5621">
        <v>8.0920000000000005</v>
      </c>
      <c r="Q5621">
        <v>209.364</v>
      </c>
      <c r="R5621">
        <v>85384</v>
      </c>
      <c r="S5621">
        <v>4.7E-2</v>
      </c>
      <c r="T5621">
        <v>3.468</v>
      </c>
      <c r="U5621">
        <v>3.1259999999999999</v>
      </c>
      <c r="V5621">
        <v>1275</v>
      </c>
      <c r="W5621">
        <v>5</v>
      </c>
      <c r="X5621">
        <f t="shared" si="190"/>
        <v>0</v>
      </c>
      <c r="Y5621">
        <f t="shared" si="191"/>
        <v>4.2716000000000003</v>
      </c>
    </row>
    <row r="5622" spans="1:25" x14ac:dyDescent="0.2">
      <c r="A5622" t="s">
        <v>5782</v>
      </c>
      <c r="B5622" t="s">
        <v>24</v>
      </c>
      <c r="C5622">
        <v>7</v>
      </c>
      <c r="D5622">
        <v>26</v>
      </c>
      <c r="E5622" t="s">
        <v>5908</v>
      </c>
      <c r="F5622">
        <v>22.533999999999999</v>
      </c>
      <c r="G5622">
        <v>29.547000000000001</v>
      </c>
      <c r="H5622">
        <v>13.972</v>
      </c>
      <c r="I5622">
        <v>665.81299999999999</v>
      </c>
      <c r="J5622">
        <v>271536</v>
      </c>
      <c r="K5622">
        <v>68.5</v>
      </c>
      <c r="L5622">
        <v>34.466000000000001</v>
      </c>
      <c r="M5622">
        <v>1543.586</v>
      </c>
      <c r="N5622">
        <v>629515</v>
      </c>
      <c r="O5622">
        <v>2.3029999999999999</v>
      </c>
      <c r="P5622">
        <v>6.12</v>
      </c>
      <c r="Q5622">
        <v>51.892000000000003</v>
      </c>
      <c r="R5622">
        <v>21163</v>
      </c>
      <c r="S5622">
        <v>2.8000000000000001E-2</v>
      </c>
      <c r="T5622">
        <v>2.66</v>
      </c>
      <c r="U5622">
        <v>0.625</v>
      </c>
      <c r="V5622">
        <v>255</v>
      </c>
      <c r="W5622">
        <v>1</v>
      </c>
      <c r="X5622">
        <f t="shared" si="190"/>
        <v>0</v>
      </c>
      <c r="Y5622">
        <f t="shared" si="191"/>
        <v>0</v>
      </c>
    </row>
    <row r="5623" spans="1:25" x14ac:dyDescent="0.2">
      <c r="A5623" t="s">
        <v>5782</v>
      </c>
      <c r="B5623" t="s">
        <v>24</v>
      </c>
      <c r="C5623">
        <v>7</v>
      </c>
      <c r="D5623">
        <v>27</v>
      </c>
      <c r="E5623" t="s">
        <v>3419</v>
      </c>
      <c r="F5623">
        <v>196.87299999999999</v>
      </c>
      <c r="G5623">
        <v>49.68</v>
      </c>
      <c r="H5623">
        <v>27.725000000000001</v>
      </c>
      <c r="I5623">
        <v>9780.6029999999992</v>
      </c>
      <c r="J5623">
        <v>3988787</v>
      </c>
      <c r="K5623">
        <v>72.659000000000006</v>
      </c>
      <c r="L5623">
        <v>34.479999999999997</v>
      </c>
      <c r="M5623">
        <v>14304.681</v>
      </c>
      <c r="N5623">
        <v>5833825</v>
      </c>
      <c r="O5623">
        <v>3.3959999999999999</v>
      </c>
      <c r="P5623">
        <v>7.7530000000000001</v>
      </c>
      <c r="Q5623">
        <v>668.56200000000001</v>
      </c>
      <c r="R5623">
        <v>272657</v>
      </c>
      <c r="S5623">
        <v>3.5000000000000003E-2</v>
      </c>
      <c r="T5623">
        <v>2.9849999999999999</v>
      </c>
      <c r="U5623">
        <v>6.8780000000000001</v>
      </c>
      <c r="V5623">
        <v>2805</v>
      </c>
      <c r="W5623">
        <v>11</v>
      </c>
      <c r="X5623">
        <f t="shared" si="190"/>
        <v>392.22255999999999</v>
      </c>
      <c r="Y5623">
        <f t="shared" si="191"/>
        <v>11.351600000000001</v>
      </c>
    </row>
    <row r="5624" spans="1:25" x14ac:dyDescent="0.2">
      <c r="A5624" t="s">
        <v>5782</v>
      </c>
      <c r="B5624" t="s">
        <v>24</v>
      </c>
      <c r="C5624">
        <v>7</v>
      </c>
      <c r="D5624">
        <v>28</v>
      </c>
      <c r="E5624" t="s">
        <v>5909</v>
      </c>
      <c r="F5624">
        <v>231.09299999999999</v>
      </c>
      <c r="G5624">
        <v>48.743000000000002</v>
      </c>
      <c r="H5624">
        <v>23.140999999999998</v>
      </c>
      <c r="I5624">
        <v>11264.296</v>
      </c>
      <c r="J5624">
        <v>4593876</v>
      </c>
      <c r="K5624">
        <v>53.576000000000001</v>
      </c>
      <c r="L5624">
        <v>38.531999999999996</v>
      </c>
      <c r="M5624">
        <v>12381.102000000001</v>
      </c>
      <c r="N5624">
        <v>5049339</v>
      </c>
      <c r="O5624">
        <v>2.778</v>
      </c>
      <c r="P5624">
        <v>6.7359999999999998</v>
      </c>
      <c r="Q5624">
        <v>642.00599999999997</v>
      </c>
      <c r="R5624">
        <v>261827</v>
      </c>
      <c r="S5624">
        <v>4.1000000000000002E-2</v>
      </c>
      <c r="T5624">
        <v>3.2170000000000001</v>
      </c>
      <c r="U5624">
        <v>9.3789999999999996</v>
      </c>
      <c r="V5624">
        <v>3825</v>
      </c>
      <c r="W5624">
        <v>15</v>
      </c>
      <c r="X5624">
        <f t="shared" si="190"/>
        <v>360.88647999999995</v>
      </c>
      <c r="Y5624">
        <f t="shared" si="191"/>
        <v>16.0716</v>
      </c>
    </row>
    <row r="5625" spans="1:25" x14ac:dyDescent="0.2">
      <c r="A5625" t="s">
        <v>5782</v>
      </c>
      <c r="B5625" t="s">
        <v>24</v>
      </c>
      <c r="C5625">
        <v>8</v>
      </c>
      <c r="D5625">
        <v>1</v>
      </c>
      <c r="E5625" t="s">
        <v>5910</v>
      </c>
      <c r="F5625">
        <v>396.887</v>
      </c>
      <c r="G5625">
        <v>68.837999999999994</v>
      </c>
      <c r="H5625">
        <v>40.475999999999999</v>
      </c>
      <c r="I5625">
        <v>27321.095000000001</v>
      </c>
      <c r="J5625">
        <v>11142261</v>
      </c>
      <c r="K5625">
        <v>40.110999999999997</v>
      </c>
      <c r="L5625">
        <v>26.92</v>
      </c>
      <c r="M5625">
        <v>15919.653</v>
      </c>
      <c r="N5625">
        <v>6492453</v>
      </c>
      <c r="O5625">
        <v>2.774</v>
      </c>
      <c r="P5625">
        <v>7.3109999999999999</v>
      </c>
      <c r="Q5625">
        <v>1101.047</v>
      </c>
      <c r="R5625">
        <v>449036</v>
      </c>
      <c r="S5625">
        <v>2.8000000000000001E-2</v>
      </c>
      <c r="T5625">
        <v>2.6890000000000001</v>
      </c>
      <c r="U5625">
        <v>11.255000000000001</v>
      </c>
      <c r="V5625">
        <v>4590</v>
      </c>
      <c r="W5625">
        <v>18</v>
      </c>
      <c r="X5625">
        <f t="shared" si="190"/>
        <v>902.55485999999985</v>
      </c>
      <c r="Y5625">
        <f t="shared" si="191"/>
        <v>19.611599999999999</v>
      </c>
    </row>
    <row r="5626" spans="1:25" x14ac:dyDescent="0.2">
      <c r="A5626" t="s">
        <v>5782</v>
      </c>
      <c r="B5626" t="s">
        <v>24</v>
      </c>
      <c r="C5626">
        <v>8</v>
      </c>
      <c r="D5626">
        <v>2</v>
      </c>
      <c r="E5626" t="s">
        <v>5911</v>
      </c>
      <c r="F5626">
        <v>288.68700000000001</v>
      </c>
      <c r="G5626">
        <v>72.114999999999995</v>
      </c>
      <c r="H5626">
        <v>34.189</v>
      </c>
      <c r="I5626">
        <v>20818.687000000002</v>
      </c>
      <c r="J5626">
        <v>8490408</v>
      </c>
      <c r="K5626">
        <v>52.433</v>
      </c>
      <c r="L5626">
        <v>21.686</v>
      </c>
      <c r="M5626">
        <v>15136.79</v>
      </c>
      <c r="N5626">
        <v>6173181</v>
      </c>
      <c r="O5626">
        <v>2.4390000000000001</v>
      </c>
      <c r="P5626">
        <v>5.1139999999999999</v>
      </c>
      <c r="Q5626">
        <v>704.20399999999995</v>
      </c>
      <c r="R5626">
        <v>287193</v>
      </c>
      <c r="S5626">
        <v>0.03</v>
      </c>
      <c r="T5626">
        <v>2.7810000000000001</v>
      </c>
      <c r="U5626">
        <v>8.7539999999999996</v>
      </c>
      <c r="V5626">
        <v>3570</v>
      </c>
      <c r="W5626">
        <v>14</v>
      </c>
      <c r="X5626">
        <f t="shared" si="190"/>
        <v>434.2801199999999</v>
      </c>
      <c r="Y5626">
        <f t="shared" si="191"/>
        <v>14.8916</v>
      </c>
    </row>
    <row r="5627" spans="1:25" x14ac:dyDescent="0.2">
      <c r="A5627" t="s">
        <v>5782</v>
      </c>
      <c r="B5627" t="s">
        <v>24</v>
      </c>
      <c r="C5627">
        <v>8</v>
      </c>
      <c r="D5627">
        <v>3</v>
      </c>
      <c r="E5627" t="s">
        <v>5912</v>
      </c>
      <c r="F5627">
        <v>242.43899999999999</v>
      </c>
      <c r="G5627">
        <v>64.870999999999995</v>
      </c>
      <c r="H5627">
        <v>35.945</v>
      </c>
      <c r="I5627">
        <v>15727.325999999999</v>
      </c>
      <c r="J5627">
        <v>6414017</v>
      </c>
      <c r="K5627">
        <v>65.822000000000003</v>
      </c>
      <c r="L5627">
        <v>46.427999999999997</v>
      </c>
      <c r="M5627">
        <v>15957.85</v>
      </c>
      <c r="N5627">
        <v>6508031</v>
      </c>
      <c r="O5627">
        <v>2.2010000000000001</v>
      </c>
      <c r="P5627">
        <v>5.1379999999999999</v>
      </c>
      <c r="Q5627">
        <v>533.68299999999999</v>
      </c>
      <c r="R5627">
        <v>217650</v>
      </c>
      <c r="S5627">
        <v>2.8000000000000001E-2</v>
      </c>
      <c r="T5627">
        <v>2.69</v>
      </c>
      <c r="U5627">
        <v>6.8780000000000001</v>
      </c>
      <c r="V5627">
        <v>2805</v>
      </c>
      <c r="W5627">
        <v>11</v>
      </c>
      <c r="X5627">
        <f t="shared" si="190"/>
        <v>233.06533999999996</v>
      </c>
      <c r="Y5627">
        <f t="shared" si="191"/>
        <v>11.351600000000001</v>
      </c>
    </row>
    <row r="5628" spans="1:25" x14ac:dyDescent="0.2">
      <c r="A5628" t="s">
        <v>5782</v>
      </c>
      <c r="B5628" t="s">
        <v>24</v>
      </c>
      <c r="C5628">
        <v>8</v>
      </c>
      <c r="D5628">
        <v>4</v>
      </c>
      <c r="E5628" t="s">
        <v>5913</v>
      </c>
      <c r="F5628">
        <v>414.71300000000002</v>
      </c>
      <c r="G5628">
        <v>45.396999999999998</v>
      </c>
      <c r="H5628">
        <v>26.914999999999999</v>
      </c>
      <c r="I5628">
        <v>18826.694</v>
      </c>
      <c r="J5628">
        <v>7678021</v>
      </c>
      <c r="K5628">
        <v>46.369</v>
      </c>
      <c r="L5628">
        <v>21.324000000000002</v>
      </c>
      <c r="M5628">
        <v>19230.035</v>
      </c>
      <c r="N5628">
        <v>7842514</v>
      </c>
      <c r="O5628">
        <v>1.9910000000000001</v>
      </c>
      <c r="P5628">
        <v>5.5670000000000002</v>
      </c>
      <c r="Q5628">
        <v>825.71900000000005</v>
      </c>
      <c r="R5628">
        <v>336750</v>
      </c>
      <c r="S5628">
        <v>2.3E-2</v>
      </c>
      <c r="T5628">
        <v>2.4009999999999998</v>
      </c>
      <c r="U5628">
        <v>9.3789999999999996</v>
      </c>
      <c r="V5628">
        <v>3825</v>
      </c>
      <c r="W5628">
        <v>15</v>
      </c>
      <c r="X5628">
        <f t="shared" si="190"/>
        <v>577.66782000000001</v>
      </c>
      <c r="Y5628">
        <f t="shared" si="191"/>
        <v>16.0716</v>
      </c>
    </row>
    <row r="5629" spans="1:25" x14ac:dyDescent="0.2">
      <c r="A5629" t="s">
        <v>5782</v>
      </c>
      <c r="B5629" t="s">
        <v>24</v>
      </c>
      <c r="C5629">
        <v>8</v>
      </c>
      <c r="D5629">
        <v>5</v>
      </c>
      <c r="E5629" t="s">
        <v>5914</v>
      </c>
      <c r="F5629">
        <v>244.886</v>
      </c>
      <c r="G5629">
        <v>68.370999999999995</v>
      </c>
      <c r="H5629">
        <v>34.481000000000002</v>
      </c>
      <c r="I5629">
        <v>16743.187000000002</v>
      </c>
      <c r="J5629">
        <v>6828312</v>
      </c>
      <c r="K5629">
        <v>56.738</v>
      </c>
      <c r="L5629">
        <v>24.532</v>
      </c>
      <c r="M5629">
        <v>13894.278</v>
      </c>
      <c r="N5629">
        <v>5666452</v>
      </c>
      <c r="O5629">
        <v>3.0430000000000001</v>
      </c>
      <c r="P5629">
        <v>6.32</v>
      </c>
      <c r="Q5629">
        <v>745.25599999999997</v>
      </c>
      <c r="R5629">
        <v>303935</v>
      </c>
      <c r="S5629">
        <v>5.0999999999999997E-2</v>
      </c>
      <c r="T5629">
        <v>3.6080000000000001</v>
      </c>
      <c r="U5629">
        <v>12.505000000000001</v>
      </c>
      <c r="V5629">
        <v>5100</v>
      </c>
      <c r="W5629">
        <v>20</v>
      </c>
      <c r="X5629">
        <f t="shared" si="190"/>
        <v>482.72147999999993</v>
      </c>
      <c r="Y5629">
        <f t="shared" si="191"/>
        <v>21.971599999999999</v>
      </c>
    </row>
    <row r="5630" spans="1:25" x14ac:dyDescent="0.2">
      <c r="A5630" t="s">
        <v>5782</v>
      </c>
      <c r="B5630" t="s">
        <v>24</v>
      </c>
      <c r="C5630">
        <v>8</v>
      </c>
      <c r="D5630">
        <v>6</v>
      </c>
      <c r="E5630" t="s">
        <v>5915</v>
      </c>
      <c r="F5630">
        <v>118.842</v>
      </c>
      <c r="G5630">
        <v>53.14</v>
      </c>
      <c r="H5630">
        <v>40.536999999999999</v>
      </c>
      <c r="I5630">
        <v>6315.3310000000001</v>
      </c>
      <c r="J5630">
        <v>2575558</v>
      </c>
      <c r="K5630">
        <v>3.452</v>
      </c>
      <c r="L5630">
        <v>2.4870000000000001</v>
      </c>
      <c r="M5630">
        <v>410.26799999999997</v>
      </c>
      <c r="N5630">
        <v>167318</v>
      </c>
      <c r="O5630">
        <v>1.61</v>
      </c>
      <c r="P5630">
        <v>3.3540000000000001</v>
      </c>
      <c r="Q5630">
        <v>191.37799999999999</v>
      </c>
      <c r="R5630">
        <v>78049</v>
      </c>
      <c r="S5630">
        <v>5.0000000000000001E-3</v>
      </c>
      <c r="T5630">
        <v>1.1579999999999999</v>
      </c>
      <c r="U5630">
        <v>0.625</v>
      </c>
      <c r="V5630">
        <v>255</v>
      </c>
      <c r="W5630">
        <v>1</v>
      </c>
      <c r="X5630">
        <f t="shared" si="190"/>
        <v>0</v>
      </c>
      <c r="Y5630">
        <f t="shared" si="191"/>
        <v>0</v>
      </c>
    </row>
    <row r="5631" spans="1:25" x14ac:dyDescent="0.2">
      <c r="A5631" t="s">
        <v>5782</v>
      </c>
      <c r="B5631" t="s">
        <v>24</v>
      </c>
      <c r="C5631">
        <v>8</v>
      </c>
      <c r="D5631">
        <v>7</v>
      </c>
      <c r="E5631" t="s">
        <v>5916</v>
      </c>
      <c r="F5631">
        <v>180.881</v>
      </c>
      <c r="G5631">
        <v>69.409000000000006</v>
      </c>
      <c r="H5631">
        <v>38.222999999999999</v>
      </c>
      <c r="I5631">
        <v>12554.786</v>
      </c>
      <c r="J5631">
        <v>5120172</v>
      </c>
      <c r="K5631">
        <v>55.780999999999999</v>
      </c>
      <c r="L5631">
        <v>24.364000000000001</v>
      </c>
      <c r="M5631">
        <v>10089.673000000001</v>
      </c>
      <c r="N5631">
        <v>4114834</v>
      </c>
      <c r="O5631">
        <v>2.5779999999999998</v>
      </c>
      <c r="P5631">
        <v>6.5720000000000001</v>
      </c>
      <c r="Q5631">
        <v>466.233</v>
      </c>
      <c r="R5631">
        <v>190142</v>
      </c>
      <c r="S5631">
        <v>2.4E-2</v>
      </c>
      <c r="T5631">
        <v>2.484</v>
      </c>
      <c r="U5631">
        <v>4.3769999999999998</v>
      </c>
      <c r="V5631">
        <v>1785</v>
      </c>
      <c r="W5631">
        <v>7</v>
      </c>
      <c r="X5631">
        <f t="shared" si="190"/>
        <v>153.47433999999998</v>
      </c>
      <c r="Y5631">
        <f t="shared" si="191"/>
        <v>6.6315999999999997</v>
      </c>
    </row>
    <row r="5632" spans="1:25" x14ac:dyDescent="0.2">
      <c r="A5632" t="s">
        <v>5782</v>
      </c>
      <c r="B5632" t="s">
        <v>24</v>
      </c>
      <c r="C5632">
        <v>8</v>
      </c>
      <c r="D5632">
        <v>8</v>
      </c>
      <c r="E5632" t="s">
        <v>3977</v>
      </c>
      <c r="F5632">
        <v>84.623999999999995</v>
      </c>
      <c r="G5632">
        <v>69.632999999999996</v>
      </c>
      <c r="H5632">
        <v>46.146999999999998</v>
      </c>
      <c r="I5632">
        <v>5892.634</v>
      </c>
      <c r="J5632">
        <v>2403171</v>
      </c>
      <c r="K5632">
        <v>3.1280000000000001</v>
      </c>
      <c r="L5632">
        <v>2.2050000000000001</v>
      </c>
      <c r="M5632">
        <v>264.74</v>
      </c>
      <c r="N5632">
        <v>107968</v>
      </c>
      <c r="O5632">
        <v>1.339</v>
      </c>
      <c r="P5632">
        <v>0.95099999999999996</v>
      </c>
      <c r="Q5632">
        <v>113.34</v>
      </c>
      <c r="R5632">
        <v>46223</v>
      </c>
      <c r="S5632">
        <v>0</v>
      </c>
      <c r="T5632">
        <v>0</v>
      </c>
      <c r="U5632">
        <v>0</v>
      </c>
      <c r="V5632">
        <v>0</v>
      </c>
      <c r="W5632">
        <v>0</v>
      </c>
      <c r="X5632">
        <f t="shared" si="190"/>
        <v>0</v>
      </c>
      <c r="Y5632">
        <f t="shared" si="191"/>
        <v>0</v>
      </c>
    </row>
    <row r="5633" spans="1:25" x14ac:dyDescent="0.2">
      <c r="A5633" t="s">
        <v>5782</v>
      </c>
      <c r="B5633" t="s">
        <v>24</v>
      </c>
      <c r="C5633">
        <v>8</v>
      </c>
      <c r="D5633">
        <v>9</v>
      </c>
      <c r="E5633" t="s">
        <v>5917</v>
      </c>
      <c r="F5633">
        <v>181.73699999999999</v>
      </c>
      <c r="G5633">
        <v>95.286000000000001</v>
      </c>
      <c r="H5633">
        <v>48.277999999999999</v>
      </c>
      <c r="I5633">
        <v>17316.914000000001</v>
      </c>
      <c r="J5633">
        <v>7062293</v>
      </c>
      <c r="K5633">
        <v>3.7650000000000001</v>
      </c>
      <c r="L5633">
        <v>4.3949999999999996</v>
      </c>
      <c r="M5633">
        <v>684.274</v>
      </c>
      <c r="N5633">
        <v>279065</v>
      </c>
      <c r="O5633">
        <v>1.5129999999999999</v>
      </c>
      <c r="P5633">
        <v>1.125</v>
      </c>
      <c r="Q5633">
        <v>275.05099999999999</v>
      </c>
      <c r="R5633">
        <v>112173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f t="shared" si="190"/>
        <v>0</v>
      </c>
      <c r="Y5633">
        <f t="shared" si="191"/>
        <v>0</v>
      </c>
    </row>
    <row r="5634" spans="1:25" x14ac:dyDescent="0.2">
      <c r="A5634" t="s">
        <v>5782</v>
      </c>
      <c r="B5634" t="s">
        <v>24</v>
      </c>
      <c r="C5634">
        <v>8</v>
      </c>
      <c r="D5634">
        <v>10</v>
      </c>
      <c r="E5634" t="s">
        <v>5918</v>
      </c>
      <c r="F5634">
        <v>235.93100000000001</v>
      </c>
      <c r="G5634">
        <v>64.498999999999995</v>
      </c>
      <c r="H5634">
        <v>38.143999999999998</v>
      </c>
      <c r="I5634">
        <v>15217.397999999999</v>
      </c>
      <c r="J5634">
        <v>6206055</v>
      </c>
      <c r="K5634">
        <v>3.0470000000000002</v>
      </c>
      <c r="L5634">
        <v>2.4039999999999999</v>
      </c>
      <c r="M5634">
        <v>718.76900000000001</v>
      </c>
      <c r="N5634">
        <v>293133</v>
      </c>
      <c r="O5634">
        <v>1.679</v>
      </c>
      <c r="P5634">
        <v>2.5910000000000002</v>
      </c>
      <c r="Q5634">
        <v>396.21800000000002</v>
      </c>
      <c r="R5634">
        <v>161588</v>
      </c>
      <c r="S5634">
        <v>5.0000000000000001E-3</v>
      </c>
      <c r="T5634">
        <v>1.163</v>
      </c>
      <c r="U5634">
        <v>1.2509999999999999</v>
      </c>
      <c r="V5634">
        <v>510</v>
      </c>
      <c r="W5634">
        <v>2</v>
      </c>
      <c r="X5634">
        <f t="shared" si="190"/>
        <v>70.856639999999999</v>
      </c>
      <c r="Y5634">
        <f t="shared" si="191"/>
        <v>0.73160000000000014</v>
      </c>
    </row>
    <row r="5635" spans="1:25" x14ac:dyDescent="0.2">
      <c r="A5635" t="s">
        <v>5782</v>
      </c>
      <c r="B5635" t="s">
        <v>24</v>
      </c>
      <c r="C5635">
        <v>8</v>
      </c>
      <c r="D5635">
        <v>11</v>
      </c>
      <c r="E5635" t="s">
        <v>5919</v>
      </c>
      <c r="F5635">
        <v>92.37</v>
      </c>
      <c r="G5635">
        <v>50.973999999999997</v>
      </c>
      <c r="H5635">
        <v>33.189</v>
      </c>
      <c r="I5635">
        <v>4708.5190000000002</v>
      </c>
      <c r="J5635">
        <v>1920258</v>
      </c>
      <c r="K5635">
        <v>3.6619999999999999</v>
      </c>
      <c r="L5635">
        <v>2.7789999999999999</v>
      </c>
      <c r="M5635">
        <v>338.26900000000001</v>
      </c>
      <c r="N5635">
        <v>137955</v>
      </c>
      <c r="O5635">
        <v>1.44</v>
      </c>
      <c r="P5635">
        <v>1.0109999999999999</v>
      </c>
      <c r="Q5635">
        <v>133.03</v>
      </c>
      <c r="R5635">
        <v>54253</v>
      </c>
      <c r="S5635">
        <v>0</v>
      </c>
      <c r="T5635">
        <v>0</v>
      </c>
      <c r="U5635">
        <v>0</v>
      </c>
      <c r="V5635">
        <v>0</v>
      </c>
      <c r="W5635">
        <v>0</v>
      </c>
      <c r="X5635">
        <f t="shared" si="190"/>
        <v>0</v>
      </c>
      <c r="Y5635">
        <f t="shared" si="191"/>
        <v>0</v>
      </c>
    </row>
    <row r="5636" spans="1:25" x14ac:dyDescent="0.2">
      <c r="A5636" t="s">
        <v>5782</v>
      </c>
      <c r="B5636" t="s">
        <v>24</v>
      </c>
      <c r="C5636">
        <v>8</v>
      </c>
      <c r="D5636">
        <v>12</v>
      </c>
      <c r="E5636" t="s">
        <v>5920</v>
      </c>
      <c r="F5636">
        <v>274.51100000000002</v>
      </c>
      <c r="G5636">
        <v>69.853999999999999</v>
      </c>
      <c r="H5636">
        <v>34.435000000000002</v>
      </c>
      <c r="I5636">
        <v>19175.595000000001</v>
      </c>
      <c r="J5636">
        <v>7820312</v>
      </c>
      <c r="K5636">
        <v>77.259</v>
      </c>
      <c r="L5636">
        <v>39.843000000000004</v>
      </c>
      <c r="M5636">
        <v>21208.348000000002</v>
      </c>
      <c r="N5636">
        <v>8649322</v>
      </c>
      <c r="O5636">
        <v>2.5190000000000001</v>
      </c>
      <c r="P5636">
        <v>6.9390000000000001</v>
      </c>
      <c r="Q5636">
        <v>691.55399999999997</v>
      </c>
      <c r="R5636">
        <v>282034</v>
      </c>
      <c r="S5636">
        <v>0.03</v>
      </c>
      <c r="T5636">
        <v>2.7480000000000002</v>
      </c>
      <c r="U5636">
        <v>8.1280000000000001</v>
      </c>
      <c r="V5636">
        <v>3315</v>
      </c>
      <c r="W5636">
        <v>13</v>
      </c>
      <c r="X5636">
        <f t="shared" si="190"/>
        <v>419.35311999999993</v>
      </c>
      <c r="Y5636">
        <f t="shared" si="191"/>
        <v>13.711600000000001</v>
      </c>
    </row>
    <row r="5637" spans="1:25" x14ac:dyDescent="0.2">
      <c r="A5637" t="s">
        <v>5782</v>
      </c>
      <c r="B5637" t="s">
        <v>24</v>
      </c>
      <c r="C5637">
        <v>8</v>
      </c>
      <c r="D5637">
        <v>13</v>
      </c>
      <c r="E5637" t="s">
        <v>5921</v>
      </c>
      <c r="F5637">
        <v>235.691</v>
      </c>
      <c r="G5637">
        <v>83.238</v>
      </c>
      <c r="H5637">
        <v>39.152000000000001</v>
      </c>
      <c r="I5637">
        <v>19618.399000000001</v>
      </c>
      <c r="J5637">
        <v>8000899</v>
      </c>
      <c r="K5637">
        <v>46.124000000000002</v>
      </c>
      <c r="L5637">
        <v>29.231000000000002</v>
      </c>
      <c r="M5637">
        <v>10871.052</v>
      </c>
      <c r="N5637">
        <v>4433501</v>
      </c>
      <c r="O5637">
        <v>2.2250000000000001</v>
      </c>
      <c r="P5637">
        <v>7.0209999999999999</v>
      </c>
      <c r="Q5637">
        <v>524.36</v>
      </c>
      <c r="R5637">
        <v>213848</v>
      </c>
      <c r="S5637">
        <v>1.0999999999999999E-2</v>
      </c>
      <c r="T5637">
        <v>1.645</v>
      </c>
      <c r="U5637">
        <v>2.5009999999999999</v>
      </c>
      <c r="V5637">
        <v>1020</v>
      </c>
      <c r="W5637">
        <v>4</v>
      </c>
      <c r="X5637">
        <f t="shared" si="190"/>
        <v>222.0642</v>
      </c>
      <c r="Y5637">
        <f t="shared" si="191"/>
        <v>3.0916000000000001</v>
      </c>
    </row>
    <row r="5638" spans="1:25" x14ac:dyDescent="0.2">
      <c r="A5638" t="s">
        <v>5782</v>
      </c>
      <c r="B5638" t="s">
        <v>24</v>
      </c>
      <c r="C5638">
        <v>8</v>
      </c>
      <c r="D5638">
        <v>14</v>
      </c>
      <c r="E5638" t="s">
        <v>5922</v>
      </c>
      <c r="F5638">
        <v>426.16199999999998</v>
      </c>
      <c r="G5638">
        <v>78.191999999999993</v>
      </c>
      <c r="H5638">
        <v>43.573999999999998</v>
      </c>
      <c r="I5638">
        <v>33322.321000000004</v>
      </c>
      <c r="J5638">
        <v>13589719</v>
      </c>
      <c r="K5638">
        <v>2.5790000000000002</v>
      </c>
      <c r="L5638">
        <v>1.7170000000000001</v>
      </c>
      <c r="M5638">
        <v>1098.914</v>
      </c>
      <c r="N5638">
        <v>448166</v>
      </c>
      <c r="O5638">
        <v>1.627</v>
      </c>
      <c r="P5638">
        <v>3.0590000000000002</v>
      </c>
      <c r="Q5638">
        <v>693.24099999999999</v>
      </c>
      <c r="R5638">
        <v>282722</v>
      </c>
      <c r="S5638">
        <v>4.0000000000000001E-3</v>
      </c>
      <c r="T5638">
        <v>1.0589999999999999</v>
      </c>
      <c r="U5638">
        <v>1.8759999999999999</v>
      </c>
      <c r="V5638">
        <v>765</v>
      </c>
      <c r="W5638">
        <v>3</v>
      </c>
      <c r="X5638">
        <f t="shared" si="190"/>
        <v>421.34377999999992</v>
      </c>
      <c r="Y5638">
        <f t="shared" si="191"/>
        <v>1.9116</v>
      </c>
    </row>
    <row r="5639" spans="1:25" x14ac:dyDescent="0.2">
      <c r="A5639" t="s">
        <v>5782</v>
      </c>
      <c r="B5639" t="s">
        <v>24</v>
      </c>
      <c r="C5639">
        <v>8</v>
      </c>
      <c r="D5639">
        <v>15</v>
      </c>
      <c r="E5639" t="s">
        <v>5923</v>
      </c>
      <c r="F5639">
        <v>192.13300000000001</v>
      </c>
      <c r="G5639">
        <v>71.331999999999994</v>
      </c>
      <c r="H5639">
        <v>40.152000000000001</v>
      </c>
      <c r="I5639">
        <v>13705.205</v>
      </c>
      <c r="J5639">
        <v>5589343</v>
      </c>
      <c r="K5639">
        <v>3.2</v>
      </c>
      <c r="L5639">
        <v>2.3610000000000002</v>
      </c>
      <c r="M5639">
        <v>614.89700000000005</v>
      </c>
      <c r="N5639">
        <v>250771</v>
      </c>
      <c r="O5639">
        <v>1.75</v>
      </c>
      <c r="P5639">
        <v>3.0539999999999998</v>
      </c>
      <c r="Q5639">
        <v>336.15800000000002</v>
      </c>
      <c r="R5639">
        <v>137094</v>
      </c>
      <c r="S5639">
        <v>3.0000000000000001E-3</v>
      </c>
      <c r="T5639">
        <v>0.91100000000000003</v>
      </c>
      <c r="U5639">
        <v>0.625</v>
      </c>
      <c r="V5639">
        <v>255</v>
      </c>
      <c r="W5639">
        <v>1</v>
      </c>
      <c r="X5639">
        <f t="shared" si="190"/>
        <v>0</v>
      </c>
      <c r="Y5639">
        <f t="shared" si="191"/>
        <v>0</v>
      </c>
    </row>
    <row r="5640" spans="1:25" x14ac:dyDescent="0.2">
      <c r="A5640" t="s">
        <v>5782</v>
      </c>
      <c r="B5640" t="s">
        <v>24</v>
      </c>
      <c r="C5640">
        <v>8</v>
      </c>
      <c r="D5640">
        <v>16</v>
      </c>
      <c r="E5640" t="s">
        <v>5924</v>
      </c>
      <c r="F5640">
        <v>20.56</v>
      </c>
      <c r="G5640">
        <v>41.072000000000003</v>
      </c>
      <c r="H5640">
        <v>26.727</v>
      </c>
      <c r="I5640">
        <v>844.44</v>
      </c>
      <c r="J5640">
        <v>344385</v>
      </c>
      <c r="K5640">
        <v>117.123</v>
      </c>
      <c r="L5640">
        <v>54.411000000000001</v>
      </c>
      <c r="M5640">
        <v>2408.0819999999999</v>
      </c>
      <c r="N5640">
        <v>982079</v>
      </c>
      <c r="O5640">
        <v>4.141</v>
      </c>
      <c r="P5640">
        <v>11.673</v>
      </c>
      <c r="Q5640">
        <v>85.138999999999996</v>
      </c>
      <c r="R5640">
        <v>34722</v>
      </c>
      <c r="S5640">
        <v>9.0999999999999998E-2</v>
      </c>
      <c r="T5640">
        <v>4.8230000000000004</v>
      </c>
      <c r="U5640">
        <v>1.8759999999999999</v>
      </c>
      <c r="V5640">
        <v>765</v>
      </c>
      <c r="W5640">
        <v>3</v>
      </c>
      <c r="X5640">
        <f t="shared" si="190"/>
        <v>0</v>
      </c>
      <c r="Y5640">
        <f t="shared" si="191"/>
        <v>1.9116</v>
      </c>
    </row>
    <row r="5641" spans="1:25" x14ac:dyDescent="0.2">
      <c r="A5641" t="s">
        <v>5782</v>
      </c>
      <c r="B5641" t="s">
        <v>24</v>
      </c>
      <c r="C5641">
        <v>8</v>
      </c>
      <c r="D5641">
        <v>17</v>
      </c>
      <c r="E5641" t="s">
        <v>5925</v>
      </c>
      <c r="F5641">
        <v>251.68299999999999</v>
      </c>
      <c r="G5641">
        <v>69.603999999999999</v>
      </c>
      <c r="H5641">
        <v>31.869</v>
      </c>
      <c r="I5641">
        <v>17518.173999999999</v>
      </c>
      <c r="J5641">
        <v>7144372</v>
      </c>
      <c r="K5641">
        <v>60.07</v>
      </c>
      <c r="L5641">
        <v>26.669</v>
      </c>
      <c r="M5641">
        <v>15118.62</v>
      </c>
      <c r="N5641">
        <v>6165771</v>
      </c>
      <c r="O5641">
        <v>1.9219999999999999</v>
      </c>
      <c r="P5641">
        <v>3.9809999999999999</v>
      </c>
      <c r="Q5641">
        <v>483.62299999999999</v>
      </c>
      <c r="R5641">
        <v>197234</v>
      </c>
      <c r="S5641">
        <v>1.4999999999999999E-2</v>
      </c>
      <c r="T5641">
        <v>1.95</v>
      </c>
      <c r="U5641">
        <v>3.7519999999999998</v>
      </c>
      <c r="V5641">
        <v>1530</v>
      </c>
      <c r="W5641">
        <v>6</v>
      </c>
      <c r="X5641">
        <f t="shared" si="190"/>
        <v>173.99453999999997</v>
      </c>
      <c r="Y5641">
        <f t="shared" si="191"/>
        <v>5.4516</v>
      </c>
    </row>
    <row r="5642" spans="1:25" x14ac:dyDescent="0.2">
      <c r="A5642" t="s">
        <v>5782</v>
      </c>
      <c r="B5642" t="s">
        <v>24</v>
      </c>
      <c r="C5642">
        <v>8</v>
      </c>
      <c r="D5642">
        <v>18</v>
      </c>
      <c r="E5642" t="s">
        <v>986</v>
      </c>
      <c r="F5642">
        <v>335.07400000000001</v>
      </c>
      <c r="G5642">
        <v>76.013999999999996</v>
      </c>
      <c r="H5642">
        <v>38.808</v>
      </c>
      <c r="I5642">
        <v>25470.245999999999</v>
      </c>
      <c r="J5642">
        <v>10387436</v>
      </c>
      <c r="K5642">
        <v>4.9379999999999997</v>
      </c>
      <c r="L5642">
        <v>7.4829999999999997</v>
      </c>
      <c r="M5642">
        <v>1654.655</v>
      </c>
      <c r="N5642">
        <v>674812</v>
      </c>
      <c r="O5642">
        <v>1.6559999999999999</v>
      </c>
      <c r="P5642">
        <v>2.3479999999999999</v>
      </c>
      <c r="Q5642">
        <v>554.923</v>
      </c>
      <c r="R5642">
        <v>226312</v>
      </c>
      <c r="S5642">
        <v>2E-3</v>
      </c>
      <c r="T5642">
        <v>0.69</v>
      </c>
      <c r="U5642">
        <v>0.625</v>
      </c>
      <c r="V5642">
        <v>255</v>
      </c>
      <c r="W5642">
        <v>1</v>
      </c>
      <c r="X5642">
        <f t="shared" si="190"/>
        <v>258.12853999999999</v>
      </c>
      <c r="Y5642">
        <f t="shared" si="191"/>
        <v>0</v>
      </c>
    </row>
    <row r="5643" spans="1:25" x14ac:dyDescent="0.2">
      <c r="A5643" t="s">
        <v>5782</v>
      </c>
      <c r="B5643" t="s">
        <v>24</v>
      </c>
      <c r="C5643">
        <v>8</v>
      </c>
      <c r="D5643">
        <v>22</v>
      </c>
      <c r="E5643" t="s">
        <v>5926</v>
      </c>
      <c r="F5643">
        <v>205.44300000000001</v>
      </c>
      <c r="G5643">
        <v>64.391000000000005</v>
      </c>
      <c r="H5643">
        <v>35.494999999999997</v>
      </c>
      <c r="I5643">
        <v>13228.647000000001</v>
      </c>
      <c r="J5643">
        <v>5394990</v>
      </c>
      <c r="K5643">
        <v>28.588999999999999</v>
      </c>
      <c r="L5643">
        <v>23.198</v>
      </c>
      <c r="M5643">
        <v>5873.4250000000002</v>
      </c>
      <c r="N5643">
        <v>2395337</v>
      </c>
      <c r="O5643">
        <v>1.978</v>
      </c>
      <c r="P5643">
        <v>4.2089999999999996</v>
      </c>
      <c r="Q5643">
        <v>406.34899999999999</v>
      </c>
      <c r="R5643">
        <v>165720</v>
      </c>
      <c r="S5643">
        <v>1.7999999999999999E-2</v>
      </c>
      <c r="T5643">
        <v>2.1579999999999999</v>
      </c>
      <c r="U5643">
        <v>3.7519999999999998</v>
      </c>
      <c r="V5643">
        <v>1530</v>
      </c>
      <c r="W5643">
        <v>6</v>
      </c>
      <c r="X5643">
        <f t="shared" si="190"/>
        <v>82.811219999999963</v>
      </c>
      <c r="Y5643">
        <f t="shared" si="191"/>
        <v>5.4516</v>
      </c>
    </row>
    <row r="5644" spans="1:25" x14ac:dyDescent="0.2">
      <c r="A5644" t="s">
        <v>5782</v>
      </c>
      <c r="B5644" t="s">
        <v>24</v>
      </c>
      <c r="C5644">
        <v>8</v>
      </c>
      <c r="D5644">
        <v>23</v>
      </c>
      <c r="E5644" t="s">
        <v>5927</v>
      </c>
      <c r="F5644">
        <v>295.68700000000001</v>
      </c>
      <c r="G5644">
        <v>64.855999999999995</v>
      </c>
      <c r="H5644">
        <v>35.457000000000001</v>
      </c>
      <c r="I5644">
        <v>19177.128000000001</v>
      </c>
      <c r="J5644">
        <v>7820937</v>
      </c>
      <c r="K5644">
        <v>24.472999999999999</v>
      </c>
      <c r="L5644">
        <v>12.557</v>
      </c>
      <c r="M5644">
        <v>7236.26</v>
      </c>
      <c r="N5644">
        <v>2951137</v>
      </c>
      <c r="O5644">
        <v>1.889</v>
      </c>
      <c r="P5644">
        <v>4.9790000000000001</v>
      </c>
      <c r="Q5644">
        <v>558.48800000000006</v>
      </c>
      <c r="R5644">
        <v>227766</v>
      </c>
      <c r="S5644">
        <v>6.0000000000000001E-3</v>
      </c>
      <c r="T5644">
        <v>1.272</v>
      </c>
      <c r="U5644">
        <v>1.8759999999999999</v>
      </c>
      <c r="V5644">
        <v>765</v>
      </c>
      <c r="W5644">
        <v>3</v>
      </c>
      <c r="X5644">
        <f t="shared" si="190"/>
        <v>262.33524000000006</v>
      </c>
      <c r="Y5644">
        <f t="shared" si="191"/>
        <v>1.9116</v>
      </c>
    </row>
    <row r="5645" spans="1:25" x14ac:dyDescent="0.2">
      <c r="A5645" t="s">
        <v>5782</v>
      </c>
      <c r="B5645" t="s">
        <v>24</v>
      </c>
      <c r="C5645">
        <v>8</v>
      </c>
      <c r="D5645">
        <v>24</v>
      </c>
      <c r="E5645" t="s">
        <v>5928</v>
      </c>
      <c r="F5645">
        <v>190.304</v>
      </c>
      <c r="G5645">
        <v>63.642000000000003</v>
      </c>
      <c r="H5645">
        <v>33.137</v>
      </c>
      <c r="I5645">
        <v>12111.328</v>
      </c>
      <c r="J5645">
        <v>4939318</v>
      </c>
      <c r="K5645">
        <v>43.332999999999998</v>
      </c>
      <c r="L5645">
        <v>19.178000000000001</v>
      </c>
      <c r="M5645">
        <v>8246.5400000000009</v>
      </c>
      <c r="N5645">
        <v>3363156</v>
      </c>
      <c r="O5645">
        <v>1.9550000000000001</v>
      </c>
      <c r="P5645">
        <v>3.9460000000000002</v>
      </c>
      <c r="Q5645">
        <v>372.09199999999998</v>
      </c>
      <c r="R5645">
        <v>151749</v>
      </c>
      <c r="S5645">
        <v>0.01</v>
      </c>
      <c r="T5645">
        <v>1.585</v>
      </c>
      <c r="U5645">
        <v>1.8759999999999999</v>
      </c>
      <c r="V5645">
        <v>765</v>
      </c>
      <c r="W5645">
        <v>3</v>
      </c>
      <c r="X5645">
        <f t="shared" si="190"/>
        <v>42.387959999999964</v>
      </c>
      <c r="Y5645">
        <f t="shared" si="191"/>
        <v>1.9116</v>
      </c>
    </row>
    <row r="5646" spans="1:25" x14ac:dyDescent="0.2">
      <c r="A5646" t="s">
        <v>5782</v>
      </c>
      <c r="B5646" t="s">
        <v>24</v>
      </c>
      <c r="C5646">
        <v>8</v>
      </c>
      <c r="D5646">
        <v>25</v>
      </c>
      <c r="E5646" t="s">
        <v>5929</v>
      </c>
      <c r="F5646">
        <v>298.16899999999998</v>
      </c>
      <c r="G5646">
        <v>60.545000000000002</v>
      </c>
      <c r="H5646">
        <v>31.837</v>
      </c>
      <c r="I5646">
        <v>18052.754000000001</v>
      </c>
      <c r="J5646">
        <v>7362388</v>
      </c>
      <c r="K5646">
        <v>3.17</v>
      </c>
      <c r="L5646">
        <v>3.452</v>
      </c>
      <c r="M5646">
        <v>945.197</v>
      </c>
      <c r="N5646">
        <v>385476</v>
      </c>
      <c r="O5646">
        <v>1.4259999999999999</v>
      </c>
      <c r="P5646">
        <v>1.4319999999999999</v>
      </c>
      <c r="Q5646">
        <v>425.09</v>
      </c>
      <c r="R5646">
        <v>173363</v>
      </c>
      <c r="S5646">
        <v>2E-3</v>
      </c>
      <c r="T5646">
        <v>0.73099999999999998</v>
      </c>
      <c r="U5646">
        <v>0.625</v>
      </c>
      <c r="V5646">
        <v>255</v>
      </c>
      <c r="W5646">
        <v>1</v>
      </c>
      <c r="X5646">
        <f t="shared" si="190"/>
        <v>104.92559999999995</v>
      </c>
      <c r="Y5646">
        <f t="shared" si="191"/>
        <v>0</v>
      </c>
    </row>
    <row r="5647" spans="1:25" x14ac:dyDescent="0.2">
      <c r="A5647" t="s">
        <v>5782</v>
      </c>
      <c r="B5647" t="s">
        <v>24</v>
      </c>
      <c r="C5647">
        <v>8</v>
      </c>
      <c r="D5647">
        <v>26</v>
      </c>
      <c r="E5647" t="s">
        <v>5930</v>
      </c>
      <c r="F5647">
        <v>252.124</v>
      </c>
      <c r="G5647">
        <v>59.154000000000003</v>
      </c>
      <c r="H5647">
        <v>31.606999999999999</v>
      </c>
      <c r="I5647">
        <v>14914.195</v>
      </c>
      <c r="J5647">
        <v>6082401</v>
      </c>
      <c r="K5647">
        <v>48.603000000000002</v>
      </c>
      <c r="L5647">
        <v>24.8</v>
      </c>
      <c r="M5647">
        <v>12254.018</v>
      </c>
      <c r="N5647">
        <v>4997511</v>
      </c>
      <c r="O5647">
        <v>2.84</v>
      </c>
      <c r="P5647">
        <v>7.0819999999999999</v>
      </c>
      <c r="Q5647">
        <v>716.10900000000004</v>
      </c>
      <c r="R5647">
        <v>292048</v>
      </c>
      <c r="S5647">
        <v>3.2000000000000001E-2</v>
      </c>
      <c r="T5647">
        <v>2.867</v>
      </c>
      <c r="U5647">
        <v>8.1280000000000001</v>
      </c>
      <c r="V5647">
        <v>3315</v>
      </c>
      <c r="W5647">
        <v>13</v>
      </c>
      <c r="X5647">
        <f t="shared" si="190"/>
        <v>448.32801999999998</v>
      </c>
      <c r="Y5647">
        <f t="shared" si="191"/>
        <v>13.711600000000001</v>
      </c>
    </row>
    <row r="5648" spans="1:25" x14ac:dyDescent="0.2">
      <c r="A5648" t="s">
        <v>5782</v>
      </c>
      <c r="B5648" t="s">
        <v>24</v>
      </c>
      <c r="C5648">
        <v>8</v>
      </c>
      <c r="D5648">
        <v>27</v>
      </c>
      <c r="E5648" t="s">
        <v>5931</v>
      </c>
      <c r="F5648">
        <v>202.82900000000001</v>
      </c>
      <c r="G5648">
        <v>55.005000000000003</v>
      </c>
      <c r="H5648">
        <v>32.978999999999999</v>
      </c>
      <c r="I5648">
        <v>11156.544</v>
      </c>
      <c r="J5648">
        <v>4549932</v>
      </c>
      <c r="K5648">
        <v>2.5470000000000002</v>
      </c>
      <c r="L5648">
        <v>2.4380000000000002</v>
      </c>
      <c r="M5648">
        <v>516.59</v>
      </c>
      <c r="N5648">
        <v>210679</v>
      </c>
      <c r="O5648">
        <v>1.381</v>
      </c>
      <c r="P5648">
        <v>2.0939999999999999</v>
      </c>
      <c r="Q5648">
        <v>280.19</v>
      </c>
      <c r="R5648">
        <v>114269</v>
      </c>
      <c r="S5648">
        <v>3.0000000000000001E-3</v>
      </c>
      <c r="T5648">
        <v>0.88700000000000001</v>
      </c>
      <c r="U5648">
        <v>0.625</v>
      </c>
      <c r="V5648">
        <v>255</v>
      </c>
      <c r="W5648">
        <v>1</v>
      </c>
      <c r="X5648">
        <f t="shared" si="190"/>
        <v>0</v>
      </c>
      <c r="Y5648">
        <f t="shared" si="191"/>
        <v>0</v>
      </c>
    </row>
    <row r="5649" spans="1:25" x14ac:dyDescent="0.2">
      <c r="A5649" t="s">
        <v>5782</v>
      </c>
      <c r="B5649" t="s">
        <v>24</v>
      </c>
      <c r="C5649">
        <v>8</v>
      </c>
      <c r="D5649">
        <v>28</v>
      </c>
      <c r="E5649" t="s">
        <v>5932</v>
      </c>
      <c r="F5649">
        <v>314.03100000000001</v>
      </c>
      <c r="G5649">
        <v>52.593000000000004</v>
      </c>
      <c r="H5649">
        <v>29.390999999999998</v>
      </c>
      <c r="I5649">
        <v>16515.696</v>
      </c>
      <c r="J5649">
        <v>6735535</v>
      </c>
      <c r="K5649">
        <v>48.259</v>
      </c>
      <c r="L5649">
        <v>20.832999999999998</v>
      </c>
      <c r="M5649">
        <v>15154.66</v>
      </c>
      <c r="N5649">
        <v>6180469</v>
      </c>
      <c r="O5649">
        <v>3.363</v>
      </c>
      <c r="P5649">
        <v>8.1189999999999998</v>
      </c>
      <c r="Q5649">
        <v>1056.133</v>
      </c>
      <c r="R5649">
        <v>430719</v>
      </c>
      <c r="S5649">
        <v>5.3999999999999999E-2</v>
      </c>
      <c r="T5649">
        <v>3.702</v>
      </c>
      <c r="U5649">
        <v>16.882000000000001</v>
      </c>
      <c r="V5649">
        <v>6885</v>
      </c>
      <c r="W5649">
        <v>27</v>
      </c>
      <c r="X5649">
        <f t="shared" si="190"/>
        <v>849.55633999999986</v>
      </c>
      <c r="Y5649">
        <f t="shared" si="191"/>
        <v>30.2316</v>
      </c>
    </row>
    <row r="5650" spans="1:25" x14ac:dyDescent="0.2">
      <c r="A5650" t="s">
        <v>5782</v>
      </c>
      <c r="B5650" t="s">
        <v>24</v>
      </c>
      <c r="C5650">
        <v>8</v>
      </c>
      <c r="D5650">
        <v>29</v>
      </c>
      <c r="E5650" t="s">
        <v>5933</v>
      </c>
      <c r="F5650">
        <v>14.298</v>
      </c>
      <c r="G5650">
        <v>27.004000000000001</v>
      </c>
      <c r="H5650">
        <v>23.783999999999999</v>
      </c>
      <c r="I5650">
        <v>386.10300000000001</v>
      </c>
      <c r="J5650">
        <v>157463</v>
      </c>
      <c r="K5650">
        <v>22.193000000000001</v>
      </c>
      <c r="L5650">
        <v>25.571999999999999</v>
      </c>
      <c r="M5650">
        <v>317.31599999999997</v>
      </c>
      <c r="N5650">
        <v>129410</v>
      </c>
      <c r="O5650">
        <v>1.536</v>
      </c>
      <c r="P5650">
        <v>1.026</v>
      </c>
      <c r="Q5650">
        <v>21.957999999999998</v>
      </c>
      <c r="R5650">
        <v>8955</v>
      </c>
      <c r="S5650">
        <v>0</v>
      </c>
      <c r="T5650">
        <v>0</v>
      </c>
      <c r="U5650">
        <v>0</v>
      </c>
      <c r="V5650">
        <v>0</v>
      </c>
      <c r="W5650">
        <v>0</v>
      </c>
      <c r="X5650">
        <f t="shared" si="190"/>
        <v>0</v>
      </c>
      <c r="Y5650">
        <f t="shared" si="191"/>
        <v>0</v>
      </c>
    </row>
    <row r="5651" spans="1:25" x14ac:dyDescent="0.2">
      <c r="A5651" t="s">
        <v>5782</v>
      </c>
      <c r="B5651" t="s">
        <v>24</v>
      </c>
      <c r="C5651">
        <v>8</v>
      </c>
      <c r="D5651">
        <v>30</v>
      </c>
      <c r="E5651" t="s">
        <v>5934</v>
      </c>
      <c r="F5651">
        <v>266.81900000000002</v>
      </c>
      <c r="G5651">
        <v>43.835000000000001</v>
      </c>
      <c r="H5651">
        <v>23.425000000000001</v>
      </c>
      <c r="I5651">
        <v>11695.913</v>
      </c>
      <c r="J5651">
        <v>4769901</v>
      </c>
      <c r="K5651">
        <v>27.742000000000001</v>
      </c>
      <c r="L5651">
        <v>13.262</v>
      </c>
      <c r="M5651">
        <v>7402.1760000000004</v>
      </c>
      <c r="N5651">
        <v>3018802</v>
      </c>
      <c r="O5651">
        <v>2.839</v>
      </c>
      <c r="P5651">
        <v>8.4060000000000006</v>
      </c>
      <c r="Q5651">
        <v>757.61900000000003</v>
      </c>
      <c r="R5651">
        <v>308977</v>
      </c>
      <c r="S5651">
        <v>2.8000000000000001E-2</v>
      </c>
      <c r="T5651">
        <v>2.6779999999999999</v>
      </c>
      <c r="U5651">
        <v>7.5030000000000001</v>
      </c>
      <c r="V5651">
        <v>3060</v>
      </c>
      <c r="W5651">
        <v>12</v>
      </c>
      <c r="X5651">
        <f t="shared" si="190"/>
        <v>497.30982</v>
      </c>
      <c r="Y5651">
        <f t="shared" si="191"/>
        <v>12.531600000000001</v>
      </c>
    </row>
    <row r="5652" spans="1:25" x14ac:dyDescent="0.2">
      <c r="A5652" t="s">
        <v>5782</v>
      </c>
      <c r="B5652" t="s">
        <v>24</v>
      </c>
      <c r="C5652">
        <v>9</v>
      </c>
      <c r="D5652">
        <v>1</v>
      </c>
      <c r="E5652" t="s">
        <v>1723</v>
      </c>
      <c r="F5652">
        <v>362.14400000000001</v>
      </c>
      <c r="G5652">
        <v>59.448</v>
      </c>
      <c r="H5652">
        <v>31.2</v>
      </c>
      <c r="I5652">
        <v>21528.933000000001</v>
      </c>
      <c r="J5652">
        <v>8780065</v>
      </c>
      <c r="K5652">
        <v>40.445999999999998</v>
      </c>
      <c r="L5652">
        <v>22.722999999999999</v>
      </c>
      <c r="M5652">
        <v>14647.210999999999</v>
      </c>
      <c r="N5652">
        <v>5973518</v>
      </c>
      <c r="O5652">
        <v>2.786</v>
      </c>
      <c r="P5652">
        <v>6.5970000000000004</v>
      </c>
      <c r="Q5652">
        <v>1008.812</v>
      </c>
      <c r="R5652">
        <v>411420</v>
      </c>
      <c r="S5652">
        <v>2.4E-2</v>
      </c>
      <c r="T5652">
        <v>2.4830000000000001</v>
      </c>
      <c r="U5652">
        <v>8.7539999999999996</v>
      </c>
      <c r="V5652">
        <v>3570</v>
      </c>
      <c r="W5652">
        <v>14</v>
      </c>
      <c r="X5652">
        <f t="shared" si="190"/>
        <v>793.71756000000005</v>
      </c>
      <c r="Y5652">
        <f t="shared" si="191"/>
        <v>14.8916</v>
      </c>
    </row>
    <row r="5653" spans="1:25" x14ac:dyDescent="0.2">
      <c r="A5653" t="s">
        <v>5782</v>
      </c>
      <c r="B5653" t="s">
        <v>24</v>
      </c>
      <c r="C5653">
        <v>9</v>
      </c>
      <c r="D5653">
        <v>2</v>
      </c>
      <c r="E5653" t="s">
        <v>5935</v>
      </c>
      <c r="F5653">
        <v>369.16699999999997</v>
      </c>
      <c r="G5653">
        <v>74.207999999999998</v>
      </c>
      <c r="H5653">
        <v>44.055999999999997</v>
      </c>
      <c r="I5653">
        <v>27394.995999999999</v>
      </c>
      <c r="J5653">
        <v>11172400</v>
      </c>
      <c r="K5653">
        <v>58.404000000000003</v>
      </c>
      <c r="L5653">
        <v>26.754000000000001</v>
      </c>
      <c r="M5653">
        <v>21560.679</v>
      </c>
      <c r="N5653">
        <v>8793012</v>
      </c>
      <c r="O5653">
        <v>3.395</v>
      </c>
      <c r="P5653">
        <v>7.1719999999999997</v>
      </c>
      <c r="Q5653">
        <v>1253.2470000000001</v>
      </c>
      <c r="R5653">
        <v>511107</v>
      </c>
      <c r="S5653">
        <v>5.0999999999999997E-2</v>
      </c>
      <c r="T5653">
        <v>3.5990000000000002</v>
      </c>
      <c r="U5653">
        <v>18.757999999999999</v>
      </c>
      <c r="V5653">
        <v>7650</v>
      </c>
      <c r="W5653">
        <v>30</v>
      </c>
      <c r="X5653">
        <f t="shared" si="190"/>
        <v>1082.15086</v>
      </c>
      <c r="Y5653">
        <f t="shared" si="191"/>
        <v>33.771599999999999</v>
      </c>
    </row>
    <row r="5654" spans="1:25" x14ac:dyDescent="0.2">
      <c r="A5654" t="s">
        <v>5782</v>
      </c>
      <c r="B5654" t="s">
        <v>24</v>
      </c>
      <c r="C5654">
        <v>9</v>
      </c>
      <c r="D5654">
        <v>3</v>
      </c>
      <c r="E5654" t="s">
        <v>5936</v>
      </c>
      <c r="F5654">
        <v>325.38099999999997</v>
      </c>
      <c r="G5654">
        <v>75.046000000000006</v>
      </c>
      <c r="H5654">
        <v>40.463000000000001</v>
      </c>
      <c r="I5654">
        <v>24418.413</v>
      </c>
      <c r="J5654">
        <v>9958471</v>
      </c>
      <c r="K5654">
        <v>3.3330000000000002</v>
      </c>
      <c r="L5654">
        <v>2.2090000000000001</v>
      </c>
      <c r="M5654">
        <v>1084.5350000000001</v>
      </c>
      <c r="N5654">
        <v>442302</v>
      </c>
      <c r="O5654">
        <v>1.5529999999999999</v>
      </c>
      <c r="P5654">
        <v>1.851</v>
      </c>
      <c r="Q5654">
        <v>505.23</v>
      </c>
      <c r="R5654">
        <v>206046</v>
      </c>
      <c r="S5654">
        <v>6.0000000000000001E-3</v>
      </c>
      <c r="T5654">
        <v>1.212</v>
      </c>
      <c r="U5654">
        <v>1.8759999999999999</v>
      </c>
      <c r="V5654">
        <v>765</v>
      </c>
      <c r="W5654">
        <v>3</v>
      </c>
      <c r="X5654">
        <f t="shared" si="190"/>
        <v>199.49079999999998</v>
      </c>
      <c r="Y5654">
        <f t="shared" si="191"/>
        <v>1.9116</v>
      </c>
    </row>
    <row r="5655" spans="1:25" x14ac:dyDescent="0.2">
      <c r="A5655" t="s">
        <v>5782</v>
      </c>
      <c r="B5655" t="s">
        <v>24</v>
      </c>
      <c r="C5655">
        <v>9</v>
      </c>
      <c r="D5655">
        <v>4</v>
      </c>
      <c r="E5655" t="s">
        <v>5937</v>
      </c>
      <c r="F5655">
        <v>196.65199999999999</v>
      </c>
      <c r="G5655">
        <v>77.832999999999998</v>
      </c>
      <c r="H5655">
        <v>42.537999999999997</v>
      </c>
      <c r="I5655">
        <v>15306.138999999999</v>
      </c>
      <c r="J5655">
        <v>6242246</v>
      </c>
      <c r="K5655">
        <v>21.382000000000001</v>
      </c>
      <c r="L5655">
        <v>18.016999999999999</v>
      </c>
      <c r="M5655">
        <v>4204.8469999999998</v>
      </c>
      <c r="N5655">
        <v>1714847</v>
      </c>
      <c r="O5655">
        <v>1.798</v>
      </c>
      <c r="P5655">
        <v>2.653</v>
      </c>
      <c r="Q5655">
        <v>353.60399999999998</v>
      </c>
      <c r="R5655">
        <v>144209</v>
      </c>
      <c r="S5655">
        <v>0.01</v>
      </c>
      <c r="T5655">
        <v>1.56</v>
      </c>
      <c r="U5655">
        <v>1.8759999999999999</v>
      </c>
      <c r="V5655">
        <v>765</v>
      </c>
      <c r="W5655">
        <v>3</v>
      </c>
      <c r="X5655">
        <f t="shared" si="190"/>
        <v>20.572119999999963</v>
      </c>
      <c r="Y5655">
        <f t="shared" si="191"/>
        <v>1.9116</v>
      </c>
    </row>
    <row r="5656" spans="1:25" x14ac:dyDescent="0.2">
      <c r="A5656" t="s">
        <v>5782</v>
      </c>
      <c r="B5656" t="s">
        <v>24</v>
      </c>
      <c r="C5656">
        <v>9</v>
      </c>
      <c r="D5656">
        <v>5</v>
      </c>
      <c r="E5656" t="s">
        <v>703</v>
      </c>
      <c r="F5656">
        <v>378.34699999999998</v>
      </c>
      <c r="G5656">
        <v>72.688999999999993</v>
      </c>
      <c r="H5656">
        <v>32.264000000000003</v>
      </c>
      <c r="I5656">
        <v>27501.628000000001</v>
      </c>
      <c r="J5656">
        <v>11215887</v>
      </c>
      <c r="K5656">
        <v>48.447000000000003</v>
      </c>
      <c r="L5656">
        <v>26.866</v>
      </c>
      <c r="M5656">
        <v>18329.735000000001</v>
      </c>
      <c r="N5656">
        <v>7475348</v>
      </c>
      <c r="O5656">
        <v>3</v>
      </c>
      <c r="P5656">
        <v>7.68</v>
      </c>
      <c r="Q5656">
        <v>1135.008</v>
      </c>
      <c r="R5656">
        <v>462886</v>
      </c>
      <c r="S5656">
        <v>0.03</v>
      </c>
      <c r="T5656">
        <v>2.754</v>
      </c>
      <c r="U5656">
        <v>11.255000000000001</v>
      </c>
      <c r="V5656">
        <v>4590</v>
      </c>
      <c r="W5656">
        <v>18</v>
      </c>
      <c r="X5656">
        <f t="shared" si="190"/>
        <v>942.62883999999985</v>
      </c>
      <c r="Y5656">
        <f t="shared" si="191"/>
        <v>19.611599999999999</v>
      </c>
    </row>
    <row r="5657" spans="1:25" x14ac:dyDescent="0.2">
      <c r="A5657" t="s">
        <v>5782</v>
      </c>
      <c r="B5657" t="s">
        <v>24</v>
      </c>
      <c r="C5657">
        <v>9</v>
      </c>
      <c r="D5657">
        <v>6</v>
      </c>
      <c r="E5657" t="s">
        <v>5938</v>
      </c>
      <c r="F5657">
        <v>256.40600000000001</v>
      </c>
      <c r="G5657">
        <v>62.573999999999998</v>
      </c>
      <c r="H5657">
        <v>37.728999999999999</v>
      </c>
      <c r="I5657">
        <v>16044.375</v>
      </c>
      <c r="J5657">
        <v>6543318</v>
      </c>
      <c r="K5657">
        <v>24.571999999999999</v>
      </c>
      <c r="L5657">
        <v>20.574999999999999</v>
      </c>
      <c r="M5657">
        <v>6300.3779999999997</v>
      </c>
      <c r="N5657">
        <v>2569460</v>
      </c>
      <c r="O5657">
        <v>1.7290000000000001</v>
      </c>
      <c r="P5657">
        <v>3.0249999999999999</v>
      </c>
      <c r="Q5657">
        <v>443.387</v>
      </c>
      <c r="R5657">
        <v>180825</v>
      </c>
      <c r="S5657">
        <v>7.0000000000000001E-3</v>
      </c>
      <c r="T5657">
        <v>1.3660000000000001</v>
      </c>
      <c r="U5657">
        <v>1.8759999999999999</v>
      </c>
      <c r="V5657">
        <v>765</v>
      </c>
      <c r="W5657">
        <v>3</v>
      </c>
      <c r="X5657">
        <f t="shared" si="190"/>
        <v>126.51605999999998</v>
      </c>
      <c r="Y5657">
        <f t="shared" si="191"/>
        <v>1.9116</v>
      </c>
    </row>
    <row r="5658" spans="1:25" x14ac:dyDescent="0.2">
      <c r="A5658" t="s">
        <v>5782</v>
      </c>
      <c r="B5658" t="s">
        <v>24</v>
      </c>
      <c r="C5658">
        <v>9</v>
      </c>
      <c r="D5658">
        <v>7</v>
      </c>
      <c r="E5658" t="s">
        <v>5939</v>
      </c>
      <c r="F5658">
        <v>292.298</v>
      </c>
      <c r="G5658">
        <v>54.064999999999998</v>
      </c>
      <c r="H5658">
        <v>39.274999999999999</v>
      </c>
      <c r="I5658">
        <v>15803.189</v>
      </c>
      <c r="J5658">
        <v>6444956</v>
      </c>
      <c r="K5658">
        <v>70.813000000000002</v>
      </c>
      <c r="L5658">
        <v>31.077000000000002</v>
      </c>
      <c r="M5658">
        <v>20698.633000000002</v>
      </c>
      <c r="N5658">
        <v>8441447</v>
      </c>
      <c r="O5658">
        <v>2.48</v>
      </c>
      <c r="P5658">
        <v>5.6159999999999997</v>
      </c>
      <c r="Q5658">
        <v>725.03899999999999</v>
      </c>
      <c r="R5658">
        <v>295690</v>
      </c>
      <c r="S5658">
        <v>4.2999999999999997E-2</v>
      </c>
      <c r="T5658">
        <v>3.3029999999999999</v>
      </c>
      <c r="U5658">
        <v>12.505000000000001</v>
      </c>
      <c r="V5658">
        <v>5100</v>
      </c>
      <c r="W5658">
        <v>20</v>
      </c>
      <c r="X5658">
        <f t="shared" si="190"/>
        <v>458.86541999999992</v>
      </c>
      <c r="Y5658">
        <f t="shared" si="191"/>
        <v>21.971599999999999</v>
      </c>
    </row>
    <row r="5659" spans="1:25" x14ac:dyDescent="0.2">
      <c r="A5659" t="s">
        <v>5782</v>
      </c>
      <c r="B5659" t="s">
        <v>24</v>
      </c>
      <c r="C5659">
        <v>9</v>
      </c>
      <c r="D5659">
        <v>8</v>
      </c>
      <c r="E5659" t="s">
        <v>5940</v>
      </c>
      <c r="F5659">
        <v>263.58</v>
      </c>
      <c r="G5659">
        <v>77.287000000000006</v>
      </c>
      <c r="H5659">
        <v>32.904000000000003</v>
      </c>
      <c r="I5659">
        <v>20371.266</v>
      </c>
      <c r="J5659">
        <v>8307938</v>
      </c>
      <c r="K5659">
        <v>76.716999999999999</v>
      </c>
      <c r="L5659">
        <v>30.965</v>
      </c>
      <c r="M5659">
        <v>20221.212</v>
      </c>
      <c r="N5659">
        <v>8246742</v>
      </c>
      <c r="O5659">
        <v>2.9950000000000001</v>
      </c>
      <c r="P5659">
        <v>6.9320000000000004</v>
      </c>
      <c r="Q5659">
        <v>789.32899999999995</v>
      </c>
      <c r="R5659">
        <v>321909</v>
      </c>
      <c r="S5659">
        <v>0.04</v>
      </c>
      <c r="T5659">
        <v>3.2069999999999999</v>
      </c>
      <c r="U5659">
        <v>10.63</v>
      </c>
      <c r="V5659">
        <v>4335</v>
      </c>
      <c r="W5659">
        <v>17</v>
      </c>
      <c r="X5659">
        <f t="shared" si="190"/>
        <v>534.72761999999989</v>
      </c>
      <c r="Y5659">
        <f t="shared" si="191"/>
        <v>18.4316</v>
      </c>
    </row>
    <row r="5660" spans="1:25" x14ac:dyDescent="0.2">
      <c r="A5660" t="s">
        <v>5782</v>
      </c>
      <c r="B5660" t="s">
        <v>24</v>
      </c>
      <c r="C5660">
        <v>9</v>
      </c>
      <c r="D5660">
        <v>9</v>
      </c>
      <c r="E5660" t="s">
        <v>5941</v>
      </c>
      <c r="F5660">
        <v>268.11200000000002</v>
      </c>
      <c r="G5660">
        <v>93.146000000000001</v>
      </c>
      <c r="H5660">
        <v>45.087000000000003</v>
      </c>
      <c r="I5660">
        <v>24973.403999999999</v>
      </c>
      <c r="J5660">
        <v>10184811</v>
      </c>
      <c r="K5660">
        <v>50.844000000000001</v>
      </c>
      <c r="L5660">
        <v>24.844999999999999</v>
      </c>
      <c r="M5660">
        <v>13631.752</v>
      </c>
      <c r="N5660">
        <v>5559387</v>
      </c>
      <c r="O5660">
        <v>2.1419999999999999</v>
      </c>
      <c r="P5660">
        <v>5.5979999999999999</v>
      </c>
      <c r="Q5660">
        <v>574.22699999999998</v>
      </c>
      <c r="R5660">
        <v>234185</v>
      </c>
      <c r="S5660">
        <v>2.1000000000000001E-2</v>
      </c>
      <c r="T5660">
        <v>2.3130000000000002</v>
      </c>
      <c r="U5660">
        <v>5.6269999999999998</v>
      </c>
      <c r="V5660">
        <v>2295</v>
      </c>
      <c r="W5660">
        <v>9</v>
      </c>
      <c r="X5660">
        <f t="shared" si="190"/>
        <v>280.90725999999995</v>
      </c>
      <c r="Y5660">
        <f t="shared" si="191"/>
        <v>8.9916</v>
      </c>
    </row>
    <row r="5661" spans="1:25" x14ac:dyDescent="0.2">
      <c r="A5661" t="s">
        <v>5782</v>
      </c>
      <c r="B5661" t="s">
        <v>24</v>
      </c>
      <c r="C5661">
        <v>9</v>
      </c>
      <c r="D5661">
        <v>10</v>
      </c>
      <c r="E5661" t="s">
        <v>5942</v>
      </c>
      <c r="F5661">
        <v>288.93700000000001</v>
      </c>
      <c r="G5661">
        <v>68.111000000000004</v>
      </c>
      <c r="H5661">
        <v>35.578000000000003</v>
      </c>
      <c r="I5661">
        <v>19679.907999999999</v>
      </c>
      <c r="J5661">
        <v>8025984</v>
      </c>
      <c r="K5661">
        <v>65.739999999999995</v>
      </c>
      <c r="L5661">
        <v>33.883000000000003</v>
      </c>
      <c r="M5661">
        <v>18994.587</v>
      </c>
      <c r="N5661">
        <v>7746492</v>
      </c>
      <c r="O5661">
        <v>2.1560000000000001</v>
      </c>
      <c r="P5661">
        <v>4.883</v>
      </c>
      <c r="Q5661">
        <v>622.99099999999999</v>
      </c>
      <c r="R5661">
        <v>254072</v>
      </c>
      <c r="S5661">
        <v>0.03</v>
      </c>
      <c r="T5661">
        <v>2.7789999999999999</v>
      </c>
      <c r="U5661">
        <v>8.7539999999999996</v>
      </c>
      <c r="V5661">
        <v>3570</v>
      </c>
      <c r="W5661">
        <v>14</v>
      </c>
      <c r="X5661">
        <f t="shared" si="190"/>
        <v>338.44877999999994</v>
      </c>
      <c r="Y5661">
        <f t="shared" si="191"/>
        <v>14.8916</v>
      </c>
    </row>
    <row r="5662" spans="1:25" x14ac:dyDescent="0.2">
      <c r="A5662" t="s">
        <v>5782</v>
      </c>
      <c r="B5662" t="s">
        <v>24</v>
      </c>
      <c r="C5662">
        <v>9</v>
      </c>
      <c r="D5662">
        <v>11</v>
      </c>
      <c r="E5662" t="s">
        <v>5943</v>
      </c>
      <c r="F5662">
        <v>249.08600000000001</v>
      </c>
      <c r="G5662">
        <v>76.153999999999996</v>
      </c>
      <c r="H5662">
        <v>34.499000000000002</v>
      </c>
      <c r="I5662">
        <v>18969.014999999999</v>
      </c>
      <c r="J5662">
        <v>7736063</v>
      </c>
      <c r="K5662">
        <v>83.078000000000003</v>
      </c>
      <c r="L5662">
        <v>35.200000000000003</v>
      </c>
      <c r="M5662">
        <v>20693.712</v>
      </c>
      <c r="N5662">
        <v>8439440</v>
      </c>
      <c r="O5662">
        <v>2.605</v>
      </c>
      <c r="P5662">
        <v>5.9569999999999999</v>
      </c>
      <c r="Q5662">
        <v>648.80799999999999</v>
      </c>
      <c r="R5662">
        <v>264601</v>
      </c>
      <c r="S5662">
        <v>3.5000000000000003E-2</v>
      </c>
      <c r="T5662">
        <v>2.9929999999999999</v>
      </c>
      <c r="U5662">
        <v>8.7539999999999996</v>
      </c>
      <c r="V5662">
        <v>3570</v>
      </c>
      <c r="W5662">
        <v>14</v>
      </c>
      <c r="X5662">
        <f t="shared" si="190"/>
        <v>368.91283999999996</v>
      </c>
      <c r="Y5662">
        <f t="shared" si="191"/>
        <v>14.8916</v>
      </c>
    </row>
    <row r="5663" spans="1:25" x14ac:dyDescent="0.2">
      <c r="A5663" t="s">
        <v>5782</v>
      </c>
      <c r="B5663" t="s">
        <v>24</v>
      </c>
      <c r="C5663">
        <v>9</v>
      </c>
      <c r="D5663">
        <v>12</v>
      </c>
      <c r="E5663" t="s">
        <v>5944</v>
      </c>
      <c r="F5663">
        <v>277.11599999999999</v>
      </c>
      <c r="G5663">
        <v>71.191000000000003</v>
      </c>
      <c r="H5663">
        <v>32.033000000000001</v>
      </c>
      <c r="I5663">
        <v>19728.269</v>
      </c>
      <c r="J5663">
        <v>8045707</v>
      </c>
      <c r="K5663">
        <v>69.793000000000006</v>
      </c>
      <c r="L5663">
        <v>27.802</v>
      </c>
      <c r="M5663">
        <v>19340.631000000001</v>
      </c>
      <c r="N5663">
        <v>7887618</v>
      </c>
      <c r="O5663">
        <v>3.2080000000000002</v>
      </c>
      <c r="P5663">
        <v>7.5830000000000002</v>
      </c>
      <c r="Q5663">
        <v>889.08399999999995</v>
      </c>
      <c r="R5663">
        <v>362592</v>
      </c>
      <c r="S5663">
        <v>4.4999999999999998E-2</v>
      </c>
      <c r="T5663">
        <v>3.3919999999999999</v>
      </c>
      <c r="U5663">
        <v>12.505000000000001</v>
      </c>
      <c r="V5663">
        <v>5100</v>
      </c>
      <c r="W5663">
        <v>20</v>
      </c>
      <c r="X5663">
        <f t="shared" si="190"/>
        <v>652.43851999999993</v>
      </c>
      <c r="Y5663">
        <f t="shared" si="191"/>
        <v>21.971599999999999</v>
      </c>
    </row>
    <row r="5664" spans="1:25" x14ac:dyDescent="0.2">
      <c r="A5664" t="s">
        <v>5782</v>
      </c>
      <c r="B5664" t="s">
        <v>24</v>
      </c>
      <c r="C5664">
        <v>9</v>
      </c>
      <c r="D5664">
        <v>13</v>
      </c>
      <c r="E5664" t="s">
        <v>5945</v>
      </c>
      <c r="F5664">
        <v>323.89499999999998</v>
      </c>
      <c r="G5664">
        <v>51.95</v>
      </c>
      <c r="H5664">
        <v>31.648</v>
      </c>
      <c r="I5664">
        <v>16826.334999999999</v>
      </c>
      <c r="J5664">
        <v>6862222</v>
      </c>
      <c r="K5664">
        <v>26.088999999999999</v>
      </c>
      <c r="L5664">
        <v>24.614999999999998</v>
      </c>
      <c r="M5664">
        <v>8450.0139999999992</v>
      </c>
      <c r="N5664">
        <v>3446138</v>
      </c>
      <c r="O5664">
        <v>2.399</v>
      </c>
      <c r="P5664">
        <v>7.2640000000000002</v>
      </c>
      <c r="Q5664">
        <v>776.94799999999998</v>
      </c>
      <c r="R5664">
        <v>316860</v>
      </c>
      <c r="S5664">
        <v>1.2E-2</v>
      </c>
      <c r="T5664">
        <v>1.7190000000000001</v>
      </c>
      <c r="U5664">
        <v>3.7519999999999998</v>
      </c>
      <c r="V5664">
        <v>1530</v>
      </c>
      <c r="W5664">
        <v>6</v>
      </c>
      <c r="X5664">
        <f t="shared" si="190"/>
        <v>520.11803999999995</v>
      </c>
      <c r="Y5664">
        <f t="shared" si="191"/>
        <v>5.4516</v>
      </c>
    </row>
    <row r="5665" spans="1:25" x14ac:dyDescent="0.2">
      <c r="A5665" t="s">
        <v>5782</v>
      </c>
      <c r="B5665" t="s">
        <v>24</v>
      </c>
      <c r="C5665">
        <v>9</v>
      </c>
      <c r="D5665">
        <v>14</v>
      </c>
      <c r="E5665" t="s">
        <v>5946</v>
      </c>
      <c r="F5665">
        <v>295.29199999999997</v>
      </c>
      <c r="G5665">
        <v>69.171999999999997</v>
      </c>
      <c r="H5665">
        <v>36.970999999999997</v>
      </c>
      <c r="I5665">
        <v>20426.005000000001</v>
      </c>
      <c r="J5665">
        <v>8330262</v>
      </c>
      <c r="K5665">
        <v>46.872</v>
      </c>
      <c r="L5665">
        <v>18.096</v>
      </c>
      <c r="M5665">
        <v>13841.089</v>
      </c>
      <c r="N5665">
        <v>5644760</v>
      </c>
      <c r="O5665">
        <v>2.2839999999999998</v>
      </c>
      <c r="P5665">
        <v>4.7930000000000001</v>
      </c>
      <c r="Q5665">
        <v>674.56399999999996</v>
      </c>
      <c r="R5665">
        <v>275105</v>
      </c>
      <c r="S5665">
        <v>1.0999999999999999E-2</v>
      </c>
      <c r="T5665">
        <v>1.643</v>
      </c>
      <c r="U5665">
        <v>3.1259999999999999</v>
      </c>
      <c r="V5665">
        <v>1275</v>
      </c>
      <c r="W5665">
        <v>5</v>
      </c>
      <c r="X5665">
        <f t="shared" si="190"/>
        <v>399.30491999999992</v>
      </c>
      <c r="Y5665">
        <f t="shared" si="191"/>
        <v>4.2716000000000003</v>
      </c>
    </row>
    <row r="5666" spans="1:25" x14ac:dyDescent="0.2">
      <c r="A5666" t="s">
        <v>5782</v>
      </c>
      <c r="B5666" t="s">
        <v>24</v>
      </c>
      <c r="C5666">
        <v>9</v>
      </c>
      <c r="D5666">
        <v>15</v>
      </c>
      <c r="E5666" t="s">
        <v>5947</v>
      </c>
      <c r="F5666">
        <v>266.40800000000002</v>
      </c>
      <c r="G5666">
        <v>77.495000000000005</v>
      </c>
      <c r="H5666">
        <v>43.723999999999997</v>
      </c>
      <c r="I5666">
        <v>20645.194</v>
      </c>
      <c r="J5666">
        <v>8419653</v>
      </c>
      <c r="K5666">
        <v>3.1930000000000001</v>
      </c>
      <c r="L5666">
        <v>2.1429999999999998</v>
      </c>
      <c r="M5666">
        <v>850.64599999999996</v>
      </c>
      <c r="N5666">
        <v>346916</v>
      </c>
      <c r="O5666">
        <v>1.6950000000000001</v>
      </c>
      <c r="P5666">
        <v>3.8319999999999999</v>
      </c>
      <c r="Q5666">
        <v>451.577</v>
      </c>
      <c r="R5666">
        <v>184165</v>
      </c>
      <c r="S5666">
        <v>2E-3</v>
      </c>
      <c r="T5666">
        <v>0.77400000000000002</v>
      </c>
      <c r="U5666">
        <v>0.625</v>
      </c>
      <c r="V5666">
        <v>255</v>
      </c>
      <c r="W5666">
        <v>1</v>
      </c>
      <c r="X5666">
        <f t="shared" si="190"/>
        <v>136.18025999999998</v>
      </c>
      <c r="Y5666">
        <f t="shared" si="191"/>
        <v>0</v>
      </c>
    </row>
    <row r="5667" spans="1:25" x14ac:dyDescent="0.2">
      <c r="A5667" t="s">
        <v>5782</v>
      </c>
      <c r="B5667" t="s">
        <v>24</v>
      </c>
      <c r="C5667">
        <v>9</v>
      </c>
      <c r="D5667">
        <v>16</v>
      </c>
      <c r="E5667" t="s">
        <v>758</v>
      </c>
      <c r="F5667">
        <v>251.69499999999999</v>
      </c>
      <c r="G5667">
        <v>72.942999999999998</v>
      </c>
      <c r="H5667">
        <v>37.15</v>
      </c>
      <c r="I5667">
        <v>18359.522000000001</v>
      </c>
      <c r="J5667">
        <v>7487496</v>
      </c>
      <c r="K5667">
        <v>3.4119999999999999</v>
      </c>
      <c r="L5667">
        <v>3.0830000000000002</v>
      </c>
      <c r="M5667">
        <v>858.66</v>
      </c>
      <c r="N5667">
        <v>350184</v>
      </c>
      <c r="O5667">
        <v>1.6419999999999999</v>
      </c>
      <c r="P5667">
        <v>4.0019999999999998</v>
      </c>
      <c r="Q5667">
        <v>413.30099999999999</v>
      </c>
      <c r="R5667">
        <v>168555</v>
      </c>
      <c r="S5667">
        <v>5.0000000000000001E-3</v>
      </c>
      <c r="T5667">
        <v>1.1259999999999999</v>
      </c>
      <c r="U5667">
        <v>1.2509999999999999</v>
      </c>
      <c r="V5667">
        <v>510</v>
      </c>
      <c r="W5667">
        <v>2</v>
      </c>
      <c r="X5667">
        <f t="shared" si="190"/>
        <v>91.014579999999967</v>
      </c>
      <c r="Y5667">
        <f t="shared" si="191"/>
        <v>0.73160000000000014</v>
      </c>
    </row>
    <row r="5668" spans="1:25" x14ac:dyDescent="0.2">
      <c r="A5668" t="s">
        <v>5782</v>
      </c>
      <c r="B5668" t="s">
        <v>24</v>
      </c>
      <c r="C5668">
        <v>9</v>
      </c>
      <c r="D5668">
        <v>17</v>
      </c>
      <c r="E5668" t="s">
        <v>5948</v>
      </c>
      <c r="F5668">
        <v>396.024</v>
      </c>
      <c r="G5668">
        <v>69.418000000000006</v>
      </c>
      <c r="H5668">
        <v>36.942</v>
      </c>
      <c r="I5668">
        <v>27491.052</v>
      </c>
      <c r="J5668">
        <v>11211574</v>
      </c>
      <c r="K5668">
        <v>37.543999999999997</v>
      </c>
      <c r="L5668">
        <v>33.524999999999999</v>
      </c>
      <c r="M5668">
        <v>14868.394</v>
      </c>
      <c r="N5668">
        <v>6063722</v>
      </c>
      <c r="O5668">
        <v>2.8490000000000002</v>
      </c>
      <c r="P5668">
        <v>5.875</v>
      </c>
      <c r="Q5668">
        <v>1128.277</v>
      </c>
      <c r="R5668">
        <v>460141</v>
      </c>
      <c r="S5668">
        <v>3.2000000000000001E-2</v>
      </c>
      <c r="T5668">
        <v>2.8370000000000002</v>
      </c>
      <c r="U5668">
        <v>12.505000000000001</v>
      </c>
      <c r="V5668">
        <v>5100</v>
      </c>
      <c r="W5668">
        <v>20</v>
      </c>
      <c r="X5668">
        <f t="shared" si="190"/>
        <v>934.68625999999995</v>
      </c>
      <c r="Y5668">
        <f t="shared" si="191"/>
        <v>21.971599999999999</v>
      </c>
    </row>
    <row r="5669" spans="1:25" x14ac:dyDescent="0.2">
      <c r="A5669" t="s">
        <v>5782</v>
      </c>
      <c r="B5669" t="s">
        <v>24</v>
      </c>
      <c r="C5669">
        <v>9</v>
      </c>
      <c r="D5669">
        <v>18</v>
      </c>
      <c r="E5669" t="s">
        <v>5949</v>
      </c>
      <c r="F5669">
        <v>254.72900000000001</v>
      </c>
      <c r="G5669">
        <v>64.98</v>
      </c>
      <c r="H5669">
        <v>35.036999999999999</v>
      </c>
      <c r="I5669">
        <v>16552.272000000001</v>
      </c>
      <c r="J5669">
        <v>6750452</v>
      </c>
      <c r="K5669">
        <v>3.08</v>
      </c>
      <c r="L5669">
        <v>2.0699999999999998</v>
      </c>
      <c r="M5669">
        <v>784.60599999999999</v>
      </c>
      <c r="N5669">
        <v>319983</v>
      </c>
      <c r="O5669">
        <v>1.5309999999999999</v>
      </c>
      <c r="P5669">
        <v>1.05</v>
      </c>
      <c r="Q5669">
        <v>389.90899999999999</v>
      </c>
      <c r="R5669">
        <v>159015</v>
      </c>
      <c r="S5669">
        <v>0</v>
      </c>
      <c r="T5669">
        <v>0</v>
      </c>
      <c r="U5669">
        <v>0</v>
      </c>
      <c r="V5669">
        <v>0</v>
      </c>
      <c r="W5669">
        <v>0</v>
      </c>
      <c r="X5669">
        <f t="shared" si="190"/>
        <v>63.41201999999997</v>
      </c>
      <c r="Y5669">
        <f t="shared" si="191"/>
        <v>0</v>
      </c>
    </row>
    <row r="5670" spans="1:25" x14ac:dyDescent="0.2">
      <c r="A5670" t="s">
        <v>5782</v>
      </c>
      <c r="B5670" t="s">
        <v>24</v>
      </c>
      <c r="C5670">
        <v>9</v>
      </c>
      <c r="D5670">
        <v>19</v>
      </c>
      <c r="E5670" t="s">
        <v>5950</v>
      </c>
      <c r="F5670">
        <v>157.35400000000001</v>
      </c>
      <c r="G5670">
        <v>62.548000000000002</v>
      </c>
      <c r="H5670">
        <v>30.664000000000001</v>
      </c>
      <c r="I5670">
        <v>9842.1409999999996</v>
      </c>
      <c r="J5670">
        <v>4013884</v>
      </c>
      <c r="K5670">
        <v>3.105</v>
      </c>
      <c r="L5670">
        <v>2.1970000000000001</v>
      </c>
      <c r="M5670">
        <v>488.529</v>
      </c>
      <c r="N5670">
        <v>199235</v>
      </c>
      <c r="O5670">
        <v>1.47</v>
      </c>
      <c r="P5670">
        <v>1.093</v>
      </c>
      <c r="Q5670">
        <v>231.32599999999999</v>
      </c>
      <c r="R5670">
        <v>94341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f t="shared" si="190"/>
        <v>0</v>
      </c>
      <c r="Y5670">
        <f t="shared" si="191"/>
        <v>0</v>
      </c>
    </row>
    <row r="5671" spans="1:25" x14ac:dyDescent="0.2">
      <c r="A5671" t="s">
        <v>5782</v>
      </c>
      <c r="B5671" t="s">
        <v>24</v>
      </c>
      <c r="C5671">
        <v>9</v>
      </c>
      <c r="D5671">
        <v>20</v>
      </c>
      <c r="E5671" t="s">
        <v>5951</v>
      </c>
      <c r="F5671">
        <v>105.59399999999999</v>
      </c>
      <c r="G5671">
        <v>81.927000000000007</v>
      </c>
      <c r="H5671">
        <v>38.249000000000002</v>
      </c>
      <c r="I5671">
        <v>8650.9989999999998</v>
      </c>
      <c r="J5671">
        <v>3528105</v>
      </c>
      <c r="K5671">
        <v>3.6840000000000002</v>
      </c>
      <c r="L5671">
        <v>2.2090000000000001</v>
      </c>
      <c r="M5671">
        <v>388.99900000000002</v>
      </c>
      <c r="N5671">
        <v>158644</v>
      </c>
      <c r="O5671">
        <v>1.617</v>
      </c>
      <c r="P5671">
        <v>1.0760000000000001</v>
      </c>
      <c r="Q5671">
        <v>170.71199999999999</v>
      </c>
      <c r="R5671">
        <v>69621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f t="shared" ref="X5671:X5734" si="192">(MAX(0, (Q5671-336.17)))*1.18</f>
        <v>0</v>
      </c>
      <c r="Y5671">
        <f t="shared" ref="Y5671:Y5734" si="193">(MAX(0, (W5671-1.38)))*1.18</f>
        <v>0</v>
      </c>
    </row>
    <row r="5672" spans="1:25" x14ac:dyDescent="0.2">
      <c r="A5672" t="s">
        <v>5782</v>
      </c>
      <c r="B5672" t="s">
        <v>24</v>
      </c>
      <c r="C5672">
        <v>9</v>
      </c>
      <c r="D5672">
        <v>21</v>
      </c>
      <c r="E5672" t="s">
        <v>5952</v>
      </c>
      <c r="F5672">
        <v>249.209</v>
      </c>
      <c r="G5672">
        <v>56.875999999999998</v>
      </c>
      <c r="H5672">
        <v>30.221</v>
      </c>
      <c r="I5672">
        <v>14174.093000000001</v>
      </c>
      <c r="J5672">
        <v>5780568</v>
      </c>
      <c r="K5672">
        <v>44.031999999999996</v>
      </c>
      <c r="L5672">
        <v>23.407</v>
      </c>
      <c r="M5672">
        <v>10973.218000000001</v>
      </c>
      <c r="N5672">
        <v>4475167</v>
      </c>
      <c r="O5672">
        <v>2.3250000000000002</v>
      </c>
      <c r="P5672">
        <v>5.9459999999999997</v>
      </c>
      <c r="Q5672">
        <v>579.33500000000004</v>
      </c>
      <c r="R5672">
        <v>236268</v>
      </c>
      <c r="S5672">
        <v>2.3E-2</v>
      </c>
      <c r="T5672">
        <v>2.4</v>
      </c>
      <c r="U5672">
        <v>5.6269999999999998</v>
      </c>
      <c r="V5672">
        <v>2295</v>
      </c>
      <c r="W5672">
        <v>9</v>
      </c>
      <c r="X5672">
        <f t="shared" si="192"/>
        <v>286.93470000000002</v>
      </c>
      <c r="Y5672">
        <f t="shared" si="193"/>
        <v>8.9916</v>
      </c>
    </row>
    <row r="5673" spans="1:25" x14ac:dyDescent="0.2">
      <c r="A5673" t="s">
        <v>5782</v>
      </c>
      <c r="B5673" t="s">
        <v>24</v>
      </c>
      <c r="C5673">
        <v>9</v>
      </c>
      <c r="D5673">
        <v>22</v>
      </c>
      <c r="E5673" t="s">
        <v>5953</v>
      </c>
      <c r="F5673">
        <v>135.249</v>
      </c>
      <c r="G5673">
        <v>68.668999999999997</v>
      </c>
      <c r="H5673">
        <v>34.020000000000003</v>
      </c>
      <c r="I5673">
        <v>9287.3760000000002</v>
      </c>
      <c r="J5673">
        <v>3787636</v>
      </c>
      <c r="K5673">
        <v>36.841999999999999</v>
      </c>
      <c r="L5673">
        <v>16.753</v>
      </c>
      <c r="M5673">
        <v>4982.884</v>
      </c>
      <c r="N5673">
        <v>2032151</v>
      </c>
      <c r="O5673">
        <v>3.395</v>
      </c>
      <c r="P5673">
        <v>7.758</v>
      </c>
      <c r="Q5673">
        <v>459.19499999999999</v>
      </c>
      <c r="R5673">
        <v>187272</v>
      </c>
      <c r="S5673">
        <v>3.2000000000000001E-2</v>
      </c>
      <c r="T5673">
        <v>2.8730000000000002</v>
      </c>
      <c r="U5673">
        <v>4.3769999999999998</v>
      </c>
      <c r="V5673">
        <v>1785</v>
      </c>
      <c r="W5673">
        <v>7</v>
      </c>
      <c r="X5673">
        <f t="shared" si="192"/>
        <v>145.16949999999997</v>
      </c>
      <c r="Y5673">
        <f t="shared" si="193"/>
        <v>6.6315999999999997</v>
      </c>
    </row>
    <row r="5674" spans="1:25" x14ac:dyDescent="0.2">
      <c r="A5674" t="s">
        <v>5782</v>
      </c>
      <c r="B5674" t="s">
        <v>24</v>
      </c>
      <c r="C5674">
        <v>9</v>
      </c>
      <c r="D5674">
        <v>23</v>
      </c>
      <c r="E5674" t="s">
        <v>5954</v>
      </c>
      <c r="F5674">
        <v>84.888999999999996</v>
      </c>
      <c r="G5674">
        <v>54.948</v>
      </c>
      <c r="H5674">
        <v>27.847999999999999</v>
      </c>
      <c r="I5674">
        <v>4664.491</v>
      </c>
      <c r="J5674">
        <v>1902302</v>
      </c>
      <c r="K5674">
        <v>14.718999999999999</v>
      </c>
      <c r="L5674">
        <v>11.471</v>
      </c>
      <c r="M5674">
        <v>1249.51</v>
      </c>
      <c r="N5674">
        <v>509583</v>
      </c>
      <c r="O5674">
        <v>2.1190000000000002</v>
      </c>
      <c r="P5674">
        <v>3.0579999999999998</v>
      </c>
      <c r="Q5674">
        <v>179.85400000000001</v>
      </c>
      <c r="R5674">
        <v>73349</v>
      </c>
      <c r="S5674">
        <v>2.1999999999999999E-2</v>
      </c>
      <c r="T5674">
        <v>2.3740000000000001</v>
      </c>
      <c r="U5674">
        <v>1.8759999999999999</v>
      </c>
      <c r="V5674">
        <v>765</v>
      </c>
      <c r="W5674">
        <v>3</v>
      </c>
      <c r="X5674">
        <f t="shared" si="192"/>
        <v>0</v>
      </c>
      <c r="Y5674">
        <f t="shared" si="193"/>
        <v>1.9116</v>
      </c>
    </row>
    <row r="5675" spans="1:25" x14ac:dyDescent="0.2">
      <c r="A5675" t="s">
        <v>5782</v>
      </c>
      <c r="B5675" t="s">
        <v>24</v>
      </c>
      <c r="C5675">
        <v>9</v>
      </c>
      <c r="D5675">
        <v>24</v>
      </c>
      <c r="E5675" t="s">
        <v>5955</v>
      </c>
      <c r="F5675">
        <v>235.16399999999999</v>
      </c>
      <c r="G5675">
        <v>54.292000000000002</v>
      </c>
      <c r="H5675">
        <v>29.402000000000001</v>
      </c>
      <c r="I5675">
        <v>12767.617</v>
      </c>
      <c r="J5675">
        <v>5206970</v>
      </c>
      <c r="K5675">
        <v>2.8180000000000001</v>
      </c>
      <c r="L5675">
        <v>1.964</v>
      </c>
      <c r="M5675">
        <v>662.67399999999998</v>
      </c>
      <c r="N5675">
        <v>270256</v>
      </c>
      <c r="O5675">
        <v>1.3680000000000001</v>
      </c>
      <c r="P5675">
        <v>1.1160000000000001</v>
      </c>
      <c r="Q5675">
        <v>321.70800000000003</v>
      </c>
      <c r="R5675">
        <v>131201</v>
      </c>
      <c r="S5675">
        <v>3.0000000000000001E-3</v>
      </c>
      <c r="T5675">
        <v>0.82299999999999995</v>
      </c>
      <c r="U5675">
        <v>0.625</v>
      </c>
      <c r="V5675">
        <v>255</v>
      </c>
      <c r="W5675">
        <v>1</v>
      </c>
      <c r="X5675">
        <f t="shared" si="192"/>
        <v>0</v>
      </c>
      <c r="Y5675">
        <f t="shared" si="193"/>
        <v>0</v>
      </c>
    </row>
    <row r="5676" spans="1:25" x14ac:dyDescent="0.2">
      <c r="A5676" t="s">
        <v>5782</v>
      </c>
      <c r="B5676" t="s">
        <v>24</v>
      </c>
      <c r="C5676">
        <v>9</v>
      </c>
      <c r="D5676">
        <v>25</v>
      </c>
      <c r="E5676" t="s">
        <v>5956</v>
      </c>
      <c r="F5676">
        <v>286.25200000000001</v>
      </c>
      <c r="G5676">
        <v>45.097000000000001</v>
      </c>
      <c r="H5676">
        <v>24.097000000000001</v>
      </c>
      <c r="I5676">
        <v>12909.145</v>
      </c>
      <c r="J5676">
        <v>5264689</v>
      </c>
      <c r="K5676">
        <v>57.692999999999998</v>
      </c>
      <c r="L5676">
        <v>24.867000000000001</v>
      </c>
      <c r="M5676">
        <v>16514.689999999999</v>
      </c>
      <c r="N5676">
        <v>6735125</v>
      </c>
      <c r="O5676">
        <v>2.028</v>
      </c>
      <c r="P5676">
        <v>4.28</v>
      </c>
      <c r="Q5676">
        <v>580.61199999999997</v>
      </c>
      <c r="R5676">
        <v>236789</v>
      </c>
      <c r="S5676">
        <v>2.5999999999999999E-2</v>
      </c>
      <c r="T5676">
        <v>2.585</v>
      </c>
      <c r="U5676">
        <v>7.5030000000000001</v>
      </c>
      <c r="V5676">
        <v>3060</v>
      </c>
      <c r="W5676">
        <v>12</v>
      </c>
      <c r="X5676">
        <f t="shared" si="192"/>
        <v>288.44155999999992</v>
      </c>
      <c r="Y5676">
        <f t="shared" si="193"/>
        <v>12.531600000000001</v>
      </c>
    </row>
    <row r="5677" spans="1:25" x14ac:dyDescent="0.2">
      <c r="A5677" t="s">
        <v>5782</v>
      </c>
      <c r="B5677" t="s">
        <v>24</v>
      </c>
      <c r="C5677">
        <v>9</v>
      </c>
      <c r="D5677">
        <v>26</v>
      </c>
      <c r="E5677" t="s">
        <v>5957</v>
      </c>
      <c r="F5677">
        <v>375.13299999999998</v>
      </c>
      <c r="G5677">
        <v>48.319000000000003</v>
      </c>
      <c r="H5677">
        <v>26.187999999999999</v>
      </c>
      <c r="I5677">
        <v>18126.187999999998</v>
      </c>
      <c r="J5677">
        <v>7392336</v>
      </c>
      <c r="K5677">
        <v>27.934000000000001</v>
      </c>
      <c r="L5677">
        <v>34.179000000000002</v>
      </c>
      <c r="M5677">
        <v>10479.074000000001</v>
      </c>
      <c r="N5677">
        <v>4273642</v>
      </c>
      <c r="O5677">
        <v>1.9019999999999999</v>
      </c>
      <c r="P5677">
        <v>5.3810000000000002</v>
      </c>
      <c r="Q5677">
        <v>713.46799999999996</v>
      </c>
      <c r="R5677">
        <v>290971</v>
      </c>
      <c r="S5677">
        <v>1.4999999999999999E-2</v>
      </c>
      <c r="T5677">
        <v>1.956</v>
      </c>
      <c r="U5677">
        <v>5.6269999999999998</v>
      </c>
      <c r="V5677">
        <v>2295</v>
      </c>
      <c r="W5677">
        <v>9</v>
      </c>
      <c r="X5677">
        <f t="shared" si="192"/>
        <v>445.21163999999993</v>
      </c>
      <c r="Y5677">
        <f t="shared" si="193"/>
        <v>8.9916</v>
      </c>
    </row>
    <row r="5678" spans="1:25" x14ac:dyDescent="0.2">
      <c r="A5678" t="s">
        <v>5782</v>
      </c>
      <c r="B5678" t="s">
        <v>24</v>
      </c>
      <c r="C5678">
        <v>9</v>
      </c>
      <c r="D5678">
        <v>27</v>
      </c>
      <c r="E5678" t="s">
        <v>5958</v>
      </c>
      <c r="F5678">
        <v>18.55</v>
      </c>
      <c r="G5678">
        <v>21.184999999999999</v>
      </c>
      <c r="H5678">
        <v>9.7889999999999997</v>
      </c>
      <c r="I5678">
        <v>392.96899999999999</v>
      </c>
      <c r="J5678">
        <v>160263</v>
      </c>
      <c r="K5678">
        <v>11.872</v>
      </c>
      <c r="L5678">
        <v>22.786999999999999</v>
      </c>
      <c r="M5678">
        <v>220.21100000000001</v>
      </c>
      <c r="N5678">
        <v>89808</v>
      </c>
      <c r="O5678">
        <v>1.294</v>
      </c>
      <c r="P5678">
        <v>1.0269999999999999</v>
      </c>
      <c r="Q5678">
        <v>23.998000000000001</v>
      </c>
      <c r="R5678">
        <v>9787</v>
      </c>
      <c r="S5678">
        <v>0</v>
      </c>
      <c r="T5678">
        <v>0</v>
      </c>
      <c r="U5678">
        <v>0</v>
      </c>
      <c r="V5678">
        <v>0</v>
      </c>
      <c r="W5678">
        <v>0</v>
      </c>
      <c r="X5678">
        <f t="shared" si="192"/>
        <v>0</v>
      </c>
      <c r="Y5678">
        <f t="shared" si="193"/>
        <v>0</v>
      </c>
    </row>
    <row r="5679" spans="1:25" x14ac:dyDescent="0.2">
      <c r="A5679" t="s">
        <v>5782</v>
      </c>
      <c r="B5679" t="s">
        <v>24</v>
      </c>
      <c r="C5679">
        <v>9</v>
      </c>
      <c r="D5679">
        <v>28</v>
      </c>
      <c r="E5679" t="s">
        <v>5959</v>
      </c>
      <c r="F5679">
        <v>335.37099999999998</v>
      </c>
      <c r="G5679">
        <v>40.088999999999999</v>
      </c>
      <c r="H5679">
        <v>18.010000000000002</v>
      </c>
      <c r="I5679">
        <v>13444.525</v>
      </c>
      <c r="J5679">
        <v>5483031</v>
      </c>
      <c r="K5679">
        <v>58.4</v>
      </c>
      <c r="L5679">
        <v>36.683999999999997</v>
      </c>
      <c r="M5679">
        <v>19585.53</v>
      </c>
      <c r="N5679">
        <v>7987494</v>
      </c>
      <c r="O5679">
        <v>3.625</v>
      </c>
      <c r="P5679">
        <v>9.9269999999999996</v>
      </c>
      <c r="Q5679">
        <v>1215.7059999999999</v>
      </c>
      <c r="R5679">
        <v>495797</v>
      </c>
      <c r="S5679">
        <v>5.6000000000000001E-2</v>
      </c>
      <c r="T5679">
        <v>3.7759999999999998</v>
      </c>
      <c r="U5679">
        <v>18.757999999999999</v>
      </c>
      <c r="V5679">
        <v>7650</v>
      </c>
      <c r="W5679">
        <v>30</v>
      </c>
      <c r="X5679">
        <f t="shared" si="192"/>
        <v>1037.8524799999998</v>
      </c>
      <c r="Y5679">
        <f t="shared" si="193"/>
        <v>33.771599999999999</v>
      </c>
    </row>
    <row r="5680" spans="1:25" x14ac:dyDescent="0.2">
      <c r="A5680" t="s">
        <v>5782</v>
      </c>
      <c r="B5680" t="s">
        <v>24</v>
      </c>
      <c r="C5680">
        <v>10</v>
      </c>
      <c r="D5680">
        <v>1</v>
      </c>
      <c r="E5680" t="s">
        <v>2861</v>
      </c>
      <c r="F5680">
        <v>250.16800000000001</v>
      </c>
      <c r="G5680">
        <v>67.369</v>
      </c>
      <c r="H5680">
        <v>33.530999999999999</v>
      </c>
      <c r="I5680">
        <v>16853.527999999998</v>
      </c>
      <c r="J5680">
        <v>6873312</v>
      </c>
      <c r="K5680">
        <v>62.143000000000001</v>
      </c>
      <c r="L5680">
        <v>33.369</v>
      </c>
      <c r="M5680">
        <v>15546.207</v>
      </c>
      <c r="N5680">
        <v>6340152</v>
      </c>
      <c r="O5680">
        <v>2.2210000000000001</v>
      </c>
      <c r="P5680">
        <v>4.4859999999999998</v>
      </c>
      <c r="Q5680">
        <v>555.49900000000002</v>
      </c>
      <c r="R5680">
        <v>226547</v>
      </c>
      <c r="S5680">
        <v>2.5000000000000001E-2</v>
      </c>
      <c r="T5680">
        <v>2.524</v>
      </c>
      <c r="U5680">
        <v>6.2530000000000001</v>
      </c>
      <c r="V5680">
        <v>2550</v>
      </c>
      <c r="W5680">
        <v>10</v>
      </c>
      <c r="X5680">
        <f t="shared" si="192"/>
        <v>258.80822000000001</v>
      </c>
      <c r="Y5680">
        <f t="shared" si="193"/>
        <v>10.1716</v>
      </c>
    </row>
    <row r="5681" spans="1:25" x14ac:dyDescent="0.2">
      <c r="A5681" t="s">
        <v>5782</v>
      </c>
      <c r="B5681" t="s">
        <v>24</v>
      </c>
      <c r="C5681">
        <v>10</v>
      </c>
      <c r="D5681">
        <v>2</v>
      </c>
      <c r="E5681" t="s">
        <v>5960</v>
      </c>
      <c r="F5681">
        <v>32.085000000000001</v>
      </c>
      <c r="G5681">
        <v>48.963000000000001</v>
      </c>
      <c r="H5681">
        <v>29.15</v>
      </c>
      <c r="I5681">
        <v>1570.96</v>
      </c>
      <c r="J5681">
        <v>640679</v>
      </c>
      <c r="K5681">
        <v>12.89</v>
      </c>
      <c r="L5681">
        <v>16.288</v>
      </c>
      <c r="M5681">
        <v>413.57799999999997</v>
      </c>
      <c r="N5681">
        <v>168668</v>
      </c>
      <c r="O5681">
        <v>2.323</v>
      </c>
      <c r="P5681">
        <v>7.1310000000000002</v>
      </c>
      <c r="Q5681">
        <v>74.516999999999996</v>
      </c>
      <c r="R5681">
        <v>30390</v>
      </c>
      <c r="S5681">
        <v>1.9E-2</v>
      </c>
      <c r="T5681">
        <v>2.2290000000000001</v>
      </c>
      <c r="U5681">
        <v>0.625</v>
      </c>
      <c r="V5681">
        <v>255</v>
      </c>
      <c r="W5681">
        <v>1</v>
      </c>
      <c r="X5681">
        <f t="shared" si="192"/>
        <v>0</v>
      </c>
      <c r="Y5681">
        <f t="shared" si="193"/>
        <v>0</v>
      </c>
    </row>
    <row r="5682" spans="1:25" x14ac:dyDescent="0.2">
      <c r="A5682" t="s">
        <v>5782</v>
      </c>
      <c r="B5682" t="s">
        <v>24</v>
      </c>
      <c r="C5682">
        <v>10</v>
      </c>
      <c r="D5682">
        <v>3</v>
      </c>
      <c r="E5682" t="s">
        <v>5961</v>
      </c>
      <c r="F5682">
        <v>246.41900000000001</v>
      </c>
      <c r="G5682">
        <v>104.143</v>
      </c>
      <c r="H5682">
        <v>48.076000000000001</v>
      </c>
      <c r="I5682">
        <v>25662.817999999999</v>
      </c>
      <c r="J5682">
        <v>10465972</v>
      </c>
      <c r="K5682">
        <v>23.65</v>
      </c>
      <c r="L5682">
        <v>11.372</v>
      </c>
      <c r="M5682">
        <v>5827.81</v>
      </c>
      <c r="N5682">
        <v>2376734</v>
      </c>
      <c r="O5682">
        <v>2.4420000000000002</v>
      </c>
      <c r="P5682">
        <v>4.2679999999999998</v>
      </c>
      <c r="Q5682">
        <v>601.72699999999998</v>
      </c>
      <c r="R5682">
        <v>245400</v>
      </c>
      <c r="S5682">
        <v>1.7999999999999999E-2</v>
      </c>
      <c r="T5682">
        <v>2.1280000000000001</v>
      </c>
      <c r="U5682">
        <v>4.3769999999999998</v>
      </c>
      <c r="V5682">
        <v>1785</v>
      </c>
      <c r="W5682">
        <v>7</v>
      </c>
      <c r="X5682">
        <f t="shared" si="192"/>
        <v>313.35725999999994</v>
      </c>
      <c r="Y5682">
        <f t="shared" si="193"/>
        <v>6.6315999999999997</v>
      </c>
    </row>
    <row r="5683" spans="1:25" x14ac:dyDescent="0.2">
      <c r="A5683" t="s">
        <v>5782</v>
      </c>
      <c r="B5683" t="s">
        <v>24</v>
      </c>
      <c r="C5683">
        <v>10</v>
      </c>
      <c r="D5683">
        <v>4</v>
      </c>
      <c r="E5683" t="s">
        <v>1655</v>
      </c>
      <c r="F5683">
        <v>212.20099999999999</v>
      </c>
      <c r="G5683">
        <v>74.941000000000003</v>
      </c>
      <c r="H5683">
        <v>36.418999999999997</v>
      </c>
      <c r="I5683">
        <v>15902.522999999999</v>
      </c>
      <c r="J5683">
        <v>6485467</v>
      </c>
      <c r="K5683">
        <v>2.754</v>
      </c>
      <c r="L5683">
        <v>1.5720000000000001</v>
      </c>
      <c r="M5683">
        <v>584.44000000000005</v>
      </c>
      <c r="N5683">
        <v>238350</v>
      </c>
      <c r="O5683">
        <v>1.446</v>
      </c>
      <c r="P5683">
        <v>1.04</v>
      </c>
      <c r="Q5683">
        <v>306.91300000000001</v>
      </c>
      <c r="R5683">
        <v>125167</v>
      </c>
      <c r="S5683">
        <v>0</v>
      </c>
      <c r="T5683">
        <v>0</v>
      </c>
      <c r="U5683">
        <v>0</v>
      </c>
      <c r="V5683">
        <v>0</v>
      </c>
      <c r="W5683">
        <v>0</v>
      </c>
      <c r="X5683">
        <f t="shared" si="192"/>
        <v>0</v>
      </c>
      <c r="Y5683">
        <f t="shared" si="193"/>
        <v>0</v>
      </c>
    </row>
    <row r="5684" spans="1:25" x14ac:dyDescent="0.2">
      <c r="A5684" t="s">
        <v>5782</v>
      </c>
      <c r="B5684" t="s">
        <v>24</v>
      </c>
      <c r="C5684">
        <v>10</v>
      </c>
      <c r="D5684">
        <v>5</v>
      </c>
      <c r="E5684" t="s">
        <v>5962</v>
      </c>
      <c r="F5684">
        <v>133.06899999999999</v>
      </c>
      <c r="G5684">
        <v>71.554000000000002</v>
      </c>
      <c r="H5684">
        <v>39.585000000000001</v>
      </c>
      <c r="I5684">
        <v>9521.6440000000002</v>
      </c>
      <c r="J5684">
        <v>3883177</v>
      </c>
      <c r="K5684">
        <v>3.444</v>
      </c>
      <c r="L5684">
        <v>2.6059999999999999</v>
      </c>
      <c r="M5684">
        <v>458.35399999999998</v>
      </c>
      <c r="N5684">
        <v>186929</v>
      </c>
      <c r="O5684">
        <v>1.669</v>
      </c>
      <c r="P5684">
        <v>1.1479999999999999</v>
      </c>
      <c r="Q5684">
        <v>222.09</v>
      </c>
      <c r="R5684">
        <v>90574</v>
      </c>
      <c r="S5684">
        <v>0</v>
      </c>
      <c r="T5684">
        <v>0</v>
      </c>
      <c r="U5684">
        <v>0</v>
      </c>
      <c r="V5684">
        <v>0</v>
      </c>
      <c r="W5684">
        <v>0</v>
      </c>
      <c r="X5684">
        <f t="shared" si="192"/>
        <v>0</v>
      </c>
      <c r="Y5684">
        <f t="shared" si="193"/>
        <v>0</v>
      </c>
    </row>
    <row r="5685" spans="1:25" x14ac:dyDescent="0.2">
      <c r="A5685" t="s">
        <v>5782</v>
      </c>
      <c r="B5685" t="s">
        <v>24</v>
      </c>
      <c r="C5685">
        <v>10</v>
      </c>
      <c r="D5685">
        <v>6</v>
      </c>
      <c r="E5685" t="s">
        <v>4121</v>
      </c>
      <c r="F5685">
        <v>122.819</v>
      </c>
      <c r="G5685">
        <v>73.558999999999997</v>
      </c>
      <c r="H5685">
        <v>40.786999999999999</v>
      </c>
      <c r="I5685">
        <v>9034.5010000000002</v>
      </c>
      <c r="J5685">
        <v>3684507</v>
      </c>
      <c r="K5685">
        <v>3.6190000000000002</v>
      </c>
      <c r="L5685">
        <v>2.2669999999999999</v>
      </c>
      <c r="M5685">
        <v>444.459</v>
      </c>
      <c r="N5685">
        <v>181262</v>
      </c>
      <c r="O5685">
        <v>2.2599999999999998</v>
      </c>
      <c r="P5685">
        <v>5.2080000000000002</v>
      </c>
      <c r="Q5685">
        <v>277.53500000000003</v>
      </c>
      <c r="R5685">
        <v>113186</v>
      </c>
      <c r="S5685">
        <v>1.4999999999999999E-2</v>
      </c>
      <c r="T5685">
        <v>1.9730000000000001</v>
      </c>
      <c r="U5685">
        <v>1.8759999999999999</v>
      </c>
      <c r="V5685">
        <v>765</v>
      </c>
      <c r="W5685">
        <v>3</v>
      </c>
      <c r="X5685">
        <f t="shared" si="192"/>
        <v>0</v>
      </c>
      <c r="Y5685">
        <f t="shared" si="193"/>
        <v>1.9116</v>
      </c>
    </row>
    <row r="5686" spans="1:25" x14ac:dyDescent="0.2">
      <c r="A5686" t="s">
        <v>5782</v>
      </c>
      <c r="B5686" t="s">
        <v>24</v>
      </c>
      <c r="C5686">
        <v>10</v>
      </c>
      <c r="D5686">
        <v>7</v>
      </c>
      <c r="E5686" t="s">
        <v>5963</v>
      </c>
      <c r="F5686">
        <v>183.107</v>
      </c>
      <c r="G5686">
        <v>93.22</v>
      </c>
      <c r="H5686">
        <v>45.209000000000003</v>
      </c>
      <c r="I5686">
        <v>17069.27</v>
      </c>
      <c r="J5686">
        <v>6961297</v>
      </c>
      <c r="K5686">
        <v>43.503</v>
      </c>
      <c r="L5686">
        <v>27.762</v>
      </c>
      <c r="M5686">
        <v>7965.7120000000004</v>
      </c>
      <c r="N5686">
        <v>3248627</v>
      </c>
      <c r="O5686">
        <v>2.8069999999999999</v>
      </c>
      <c r="P5686">
        <v>7.7610000000000001</v>
      </c>
      <c r="Q5686">
        <v>513.94399999999996</v>
      </c>
      <c r="R5686">
        <v>209600</v>
      </c>
      <c r="S5686">
        <v>2.4E-2</v>
      </c>
      <c r="T5686">
        <v>2.4689999999999999</v>
      </c>
      <c r="U5686">
        <v>4.3769999999999998</v>
      </c>
      <c r="V5686">
        <v>1785</v>
      </c>
      <c r="W5686">
        <v>7</v>
      </c>
      <c r="X5686">
        <f t="shared" si="192"/>
        <v>209.77331999999993</v>
      </c>
      <c r="Y5686">
        <f t="shared" si="193"/>
        <v>6.6315999999999997</v>
      </c>
    </row>
    <row r="5687" spans="1:25" x14ac:dyDescent="0.2">
      <c r="A5687" t="s">
        <v>5782</v>
      </c>
      <c r="B5687" t="s">
        <v>24</v>
      </c>
      <c r="C5687">
        <v>10</v>
      </c>
      <c r="D5687">
        <v>8</v>
      </c>
      <c r="E5687" t="s">
        <v>5964</v>
      </c>
      <c r="F5687">
        <v>179.21600000000001</v>
      </c>
      <c r="G5687">
        <v>70.257999999999996</v>
      </c>
      <c r="H5687">
        <v>41.83</v>
      </c>
      <c r="I5687">
        <v>12591.321</v>
      </c>
      <c r="J5687">
        <v>5135072</v>
      </c>
      <c r="K5687">
        <v>4.1870000000000003</v>
      </c>
      <c r="L5687">
        <v>2.8370000000000002</v>
      </c>
      <c r="M5687">
        <v>750.34400000000005</v>
      </c>
      <c r="N5687">
        <v>306010</v>
      </c>
      <c r="O5687">
        <v>2.032</v>
      </c>
      <c r="P5687">
        <v>3.714</v>
      </c>
      <c r="Q5687">
        <v>364.12099999999998</v>
      </c>
      <c r="R5687">
        <v>148498</v>
      </c>
      <c r="S5687">
        <v>7.0000000000000001E-3</v>
      </c>
      <c r="T5687">
        <v>1.3340000000000001</v>
      </c>
      <c r="U5687">
        <v>1.2509999999999999</v>
      </c>
      <c r="V5687">
        <v>510</v>
      </c>
      <c r="W5687">
        <v>2</v>
      </c>
      <c r="X5687">
        <f t="shared" si="192"/>
        <v>32.982179999999957</v>
      </c>
      <c r="Y5687">
        <f t="shared" si="193"/>
        <v>0.73160000000000014</v>
      </c>
    </row>
    <row r="5688" spans="1:25" x14ac:dyDescent="0.2">
      <c r="A5688" t="s">
        <v>5782</v>
      </c>
      <c r="B5688" t="s">
        <v>24</v>
      </c>
      <c r="C5688">
        <v>10</v>
      </c>
      <c r="D5688">
        <v>9</v>
      </c>
      <c r="E5688" t="s">
        <v>5965</v>
      </c>
      <c r="F5688">
        <v>278.52499999999998</v>
      </c>
      <c r="G5688">
        <v>72.762</v>
      </c>
      <c r="H5688">
        <v>32.603000000000002</v>
      </c>
      <c r="I5688">
        <v>20266.085999999999</v>
      </c>
      <c r="J5688">
        <v>8265043</v>
      </c>
      <c r="K5688">
        <v>58.96</v>
      </c>
      <c r="L5688">
        <v>29.169</v>
      </c>
      <c r="M5688">
        <v>16421.756000000001</v>
      </c>
      <c r="N5688">
        <v>6697224</v>
      </c>
      <c r="O5688">
        <v>2.6120000000000001</v>
      </c>
      <c r="P5688">
        <v>6.3970000000000002</v>
      </c>
      <c r="Q5688">
        <v>727.55499999999995</v>
      </c>
      <c r="R5688">
        <v>296716</v>
      </c>
      <c r="S5688">
        <v>2.5000000000000001E-2</v>
      </c>
      <c r="T5688">
        <v>2.5089999999999999</v>
      </c>
      <c r="U5688">
        <v>6.8780000000000001</v>
      </c>
      <c r="V5688">
        <v>2805</v>
      </c>
      <c r="W5688">
        <v>11</v>
      </c>
      <c r="X5688">
        <f t="shared" si="192"/>
        <v>461.83429999999987</v>
      </c>
      <c r="Y5688">
        <f t="shared" si="193"/>
        <v>11.351600000000001</v>
      </c>
    </row>
    <row r="5689" spans="1:25" x14ac:dyDescent="0.2">
      <c r="A5689" t="s">
        <v>5782</v>
      </c>
      <c r="B5689" t="s">
        <v>24</v>
      </c>
      <c r="C5689">
        <v>10</v>
      </c>
      <c r="D5689">
        <v>10</v>
      </c>
      <c r="E5689" t="s">
        <v>5966</v>
      </c>
      <c r="F5689">
        <v>56.771999999999998</v>
      </c>
      <c r="G5689">
        <v>29.788</v>
      </c>
      <c r="H5689">
        <v>17.04</v>
      </c>
      <c r="I5689">
        <v>1691.11</v>
      </c>
      <c r="J5689">
        <v>689679</v>
      </c>
      <c r="K5689">
        <v>5.1180000000000003</v>
      </c>
      <c r="L5689">
        <v>4.0129999999999999</v>
      </c>
      <c r="M5689">
        <v>290.55799999999999</v>
      </c>
      <c r="N5689">
        <v>118497</v>
      </c>
      <c r="O5689">
        <v>2.6440000000000001</v>
      </c>
      <c r="P5689">
        <v>8.3780000000000001</v>
      </c>
      <c r="Q5689">
        <v>150.084</v>
      </c>
      <c r="R5689">
        <v>61208</v>
      </c>
      <c r="S5689">
        <v>1.0999999999999999E-2</v>
      </c>
      <c r="T5689">
        <v>1.6759999999999999</v>
      </c>
      <c r="U5689">
        <v>0.625</v>
      </c>
      <c r="V5689">
        <v>255</v>
      </c>
      <c r="W5689">
        <v>1</v>
      </c>
      <c r="X5689">
        <f t="shared" si="192"/>
        <v>0</v>
      </c>
      <c r="Y5689">
        <f t="shared" si="193"/>
        <v>0</v>
      </c>
    </row>
    <row r="5690" spans="1:25" x14ac:dyDescent="0.2">
      <c r="A5690" t="s">
        <v>5782</v>
      </c>
      <c r="B5690" t="s">
        <v>24</v>
      </c>
      <c r="C5690">
        <v>10</v>
      </c>
      <c r="D5690">
        <v>11</v>
      </c>
      <c r="E5690" t="s">
        <v>5967</v>
      </c>
      <c r="F5690">
        <v>152.99700000000001</v>
      </c>
      <c r="G5690">
        <v>64.864000000000004</v>
      </c>
      <c r="H5690">
        <v>36.61</v>
      </c>
      <c r="I5690">
        <v>9923.9009999999998</v>
      </c>
      <c r="J5690">
        <v>4047228</v>
      </c>
      <c r="K5690">
        <v>54.537999999999997</v>
      </c>
      <c r="L5690">
        <v>37.801000000000002</v>
      </c>
      <c r="M5690">
        <v>8344.0669999999991</v>
      </c>
      <c r="N5690">
        <v>3402930</v>
      </c>
      <c r="O5690">
        <v>2.7429999999999999</v>
      </c>
      <c r="P5690">
        <v>5.5579999999999998</v>
      </c>
      <c r="Q5690">
        <v>419.70600000000002</v>
      </c>
      <c r="R5690">
        <v>171167</v>
      </c>
      <c r="S5690">
        <v>4.1000000000000002E-2</v>
      </c>
      <c r="T5690">
        <v>3.2280000000000002</v>
      </c>
      <c r="U5690">
        <v>6.2530000000000001</v>
      </c>
      <c r="V5690">
        <v>2550</v>
      </c>
      <c r="W5690">
        <v>10</v>
      </c>
      <c r="X5690">
        <f t="shared" si="192"/>
        <v>98.572479999999999</v>
      </c>
      <c r="Y5690">
        <f t="shared" si="193"/>
        <v>10.1716</v>
      </c>
    </row>
    <row r="5691" spans="1:25" x14ac:dyDescent="0.2">
      <c r="A5691" t="s">
        <v>5782</v>
      </c>
      <c r="B5691" t="s">
        <v>24</v>
      </c>
      <c r="C5691">
        <v>10</v>
      </c>
      <c r="D5691">
        <v>12</v>
      </c>
      <c r="E5691" t="s">
        <v>5509</v>
      </c>
      <c r="F5691">
        <v>384.00900000000001</v>
      </c>
      <c r="G5691">
        <v>82.650999999999996</v>
      </c>
      <c r="H5691">
        <v>46.972999999999999</v>
      </c>
      <c r="I5691">
        <v>31738.875</v>
      </c>
      <c r="J5691">
        <v>12943948</v>
      </c>
      <c r="K5691">
        <v>41.514000000000003</v>
      </c>
      <c r="L5691">
        <v>38.14</v>
      </c>
      <c r="M5691">
        <v>15941.829</v>
      </c>
      <c r="N5691">
        <v>6501497</v>
      </c>
      <c r="O5691">
        <v>3.9929999999999999</v>
      </c>
      <c r="P5691">
        <v>9.9179999999999993</v>
      </c>
      <c r="Q5691">
        <v>1533.4590000000001</v>
      </c>
      <c r="R5691">
        <v>625385</v>
      </c>
      <c r="S5691">
        <v>4.2000000000000003E-2</v>
      </c>
      <c r="T5691">
        <v>3.2850000000000001</v>
      </c>
      <c r="U5691">
        <v>16.257000000000001</v>
      </c>
      <c r="V5691">
        <v>6630</v>
      </c>
      <c r="W5691">
        <v>26</v>
      </c>
      <c r="X5691">
        <f t="shared" si="192"/>
        <v>1412.8010199999999</v>
      </c>
      <c r="Y5691">
        <f t="shared" si="193"/>
        <v>29.051600000000001</v>
      </c>
    </row>
    <row r="5692" spans="1:25" x14ac:dyDescent="0.2">
      <c r="A5692" t="s">
        <v>5782</v>
      </c>
      <c r="B5692" t="s">
        <v>24</v>
      </c>
      <c r="C5692">
        <v>10</v>
      </c>
      <c r="D5692">
        <v>13</v>
      </c>
      <c r="E5692" t="s">
        <v>756</v>
      </c>
      <c r="F5692">
        <v>165.649</v>
      </c>
      <c r="G5692">
        <v>81.837999999999994</v>
      </c>
      <c r="H5692">
        <v>46.154000000000003</v>
      </c>
      <c r="I5692">
        <v>13556.367</v>
      </c>
      <c r="J5692">
        <v>5528643</v>
      </c>
      <c r="K5692">
        <v>45.762</v>
      </c>
      <c r="L5692">
        <v>26.77</v>
      </c>
      <c r="M5692">
        <v>7580.45</v>
      </c>
      <c r="N5692">
        <v>3091507</v>
      </c>
      <c r="O5692">
        <v>2.66</v>
      </c>
      <c r="P5692">
        <v>5.6020000000000003</v>
      </c>
      <c r="Q5692">
        <v>440.60899999999998</v>
      </c>
      <c r="R5692">
        <v>179692</v>
      </c>
      <c r="S5692">
        <v>0.03</v>
      </c>
      <c r="T5692">
        <v>2.7749999999999999</v>
      </c>
      <c r="U5692">
        <v>5.0019999999999998</v>
      </c>
      <c r="V5692">
        <v>2040</v>
      </c>
      <c r="W5692">
        <v>8</v>
      </c>
      <c r="X5692">
        <f t="shared" si="192"/>
        <v>123.23801999999995</v>
      </c>
      <c r="Y5692">
        <f t="shared" si="193"/>
        <v>7.8115999999999994</v>
      </c>
    </row>
    <row r="5693" spans="1:25" x14ac:dyDescent="0.2">
      <c r="A5693" t="s">
        <v>5782</v>
      </c>
      <c r="B5693" t="s">
        <v>24</v>
      </c>
      <c r="C5693">
        <v>10</v>
      </c>
      <c r="D5693">
        <v>14</v>
      </c>
      <c r="E5693" t="s">
        <v>5968</v>
      </c>
      <c r="F5693">
        <v>301.90100000000001</v>
      </c>
      <c r="G5693">
        <v>82.430999999999997</v>
      </c>
      <c r="H5693">
        <v>35.170999999999999</v>
      </c>
      <c r="I5693">
        <v>24885.834999999999</v>
      </c>
      <c r="J5693">
        <v>10149098</v>
      </c>
      <c r="K5693">
        <v>69.643000000000001</v>
      </c>
      <c r="L5693">
        <v>27.670999999999999</v>
      </c>
      <c r="M5693">
        <v>21025.296999999999</v>
      </c>
      <c r="N5693">
        <v>8574669</v>
      </c>
      <c r="O5693">
        <v>4.8810000000000002</v>
      </c>
      <c r="P5693">
        <v>10.513999999999999</v>
      </c>
      <c r="Q5693">
        <v>1473.49</v>
      </c>
      <c r="R5693">
        <v>600928</v>
      </c>
      <c r="S5693">
        <v>7.0000000000000007E-2</v>
      </c>
      <c r="T5693">
        <v>4.2370000000000001</v>
      </c>
      <c r="U5693">
        <v>21.259</v>
      </c>
      <c r="V5693">
        <v>8670</v>
      </c>
      <c r="W5693">
        <v>34</v>
      </c>
      <c r="X5693">
        <f t="shared" si="192"/>
        <v>1342.0375999999999</v>
      </c>
      <c r="Y5693">
        <f t="shared" si="193"/>
        <v>38.491599999999998</v>
      </c>
    </row>
    <row r="5694" spans="1:25" x14ac:dyDescent="0.2">
      <c r="A5694" t="s">
        <v>5782</v>
      </c>
      <c r="B5694" t="s">
        <v>24</v>
      </c>
      <c r="C5694">
        <v>10</v>
      </c>
      <c r="D5694">
        <v>15</v>
      </c>
      <c r="E5694" t="s">
        <v>5969</v>
      </c>
      <c r="F5694">
        <v>128.19399999999999</v>
      </c>
      <c r="G5694">
        <v>79.643000000000001</v>
      </c>
      <c r="H5694">
        <v>41.246000000000002</v>
      </c>
      <c r="I5694">
        <v>10209.718999999999</v>
      </c>
      <c r="J5694">
        <v>4163792</v>
      </c>
      <c r="K5694">
        <v>43.734000000000002</v>
      </c>
      <c r="L5694">
        <v>23.974</v>
      </c>
      <c r="M5694">
        <v>5606.5020000000004</v>
      </c>
      <c r="N5694">
        <v>2286479</v>
      </c>
      <c r="O5694">
        <v>3.7549999999999999</v>
      </c>
      <c r="P5694">
        <v>8.6630000000000003</v>
      </c>
      <c r="Q5694">
        <v>481.37200000000001</v>
      </c>
      <c r="R5694">
        <v>196316</v>
      </c>
      <c r="S5694">
        <v>4.9000000000000002E-2</v>
      </c>
      <c r="T5694">
        <v>3.5259999999999998</v>
      </c>
      <c r="U5694">
        <v>6.2530000000000001</v>
      </c>
      <c r="V5694">
        <v>2550</v>
      </c>
      <c r="W5694">
        <v>10</v>
      </c>
      <c r="X5694">
        <f t="shared" si="192"/>
        <v>171.33835999999999</v>
      </c>
      <c r="Y5694">
        <f t="shared" si="193"/>
        <v>10.1716</v>
      </c>
    </row>
    <row r="5695" spans="1:25" x14ac:dyDescent="0.2">
      <c r="A5695" t="s">
        <v>5782</v>
      </c>
      <c r="B5695" t="s">
        <v>24</v>
      </c>
      <c r="C5695">
        <v>10</v>
      </c>
      <c r="D5695">
        <v>16</v>
      </c>
      <c r="E5695" t="s">
        <v>5970</v>
      </c>
      <c r="F5695">
        <v>263.79899999999998</v>
      </c>
      <c r="G5695">
        <v>75.897999999999996</v>
      </c>
      <c r="H5695">
        <v>36.801000000000002</v>
      </c>
      <c r="I5695">
        <v>20021.701000000001</v>
      </c>
      <c r="J5695">
        <v>8165376</v>
      </c>
      <c r="K5695">
        <v>60.006</v>
      </c>
      <c r="L5695">
        <v>22.407</v>
      </c>
      <c r="M5695">
        <v>15829.531000000001</v>
      </c>
      <c r="N5695">
        <v>6455699</v>
      </c>
      <c r="O5695">
        <v>3.5619999999999998</v>
      </c>
      <c r="P5695">
        <v>8.5030000000000001</v>
      </c>
      <c r="Q5695">
        <v>939.56200000000001</v>
      </c>
      <c r="R5695">
        <v>383178</v>
      </c>
      <c r="S5695">
        <v>4.2999999999999997E-2</v>
      </c>
      <c r="T5695">
        <v>3.298</v>
      </c>
      <c r="U5695">
        <v>11.255000000000001</v>
      </c>
      <c r="V5695">
        <v>4590</v>
      </c>
      <c r="W5695">
        <v>18</v>
      </c>
      <c r="X5695">
        <f t="shared" si="192"/>
        <v>712.00256000000002</v>
      </c>
      <c r="Y5695">
        <f t="shared" si="193"/>
        <v>19.611599999999999</v>
      </c>
    </row>
    <row r="5696" spans="1:25" x14ac:dyDescent="0.2">
      <c r="A5696" t="s">
        <v>5782</v>
      </c>
      <c r="B5696" t="s">
        <v>24</v>
      </c>
      <c r="C5696">
        <v>10</v>
      </c>
      <c r="D5696">
        <v>17</v>
      </c>
      <c r="E5696" t="s">
        <v>5971</v>
      </c>
      <c r="F5696">
        <v>228.61</v>
      </c>
      <c r="G5696">
        <v>74.677999999999997</v>
      </c>
      <c r="H5696">
        <v>36.164000000000001</v>
      </c>
      <c r="I5696">
        <v>17072.129000000001</v>
      </c>
      <c r="J5696">
        <v>6962463</v>
      </c>
      <c r="K5696">
        <v>63.341999999999999</v>
      </c>
      <c r="L5696">
        <v>34.462000000000003</v>
      </c>
      <c r="M5696">
        <v>14480.476000000001</v>
      </c>
      <c r="N5696">
        <v>5905519</v>
      </c>
      <c r="O5696">
        <v>2.97</v>
      </c>
      <c r="P5696">
        <v>5.9749999999999996</v>
      </c>
      <c r="Q5696">
        <v>678.87699999999995</v>
      </c>
      <c r="R5696">
        <v>276864</v>
      </c>
      <c r="S5696">
        <v>4.1000000000000002E-2</v>
      </c>
      <c r="T5696">
        <v>3.234</v>
      </c>
      <c r="U5696">
        <v>9.3789999999999996</v>
      </c>
      <c r="V5696">
        <v>3825</v>
      </c>
      <c r="W5696">
        <v>15</v>
      </c>
      <c r="X5696">
        <f t="shared" si="192"/>
        <v>404.39425999999992</v>
      </c>
      <c r="Y5696">
        <f t="shared" si="193"/>
        <v>16.0716</v>
      </c>
    </row>
    <row r="5697" spans="1:25" x14ac:dyDescent="0.2">
      <c r="A5697" t="s">
        <v>5782</v>
      </c>
      <c r="B5697" t="s">
        <v>24</v>
      </c>
      <c r="C5697">
        <v>10</v>
      </c>
      <c r="D5697">
        <v>18</v>
      </c>
      <c r="E5697" t="s">
        <v>5972</v>
      </c>
      <c r="F5697">
        <v>301.65800000000002</v>
      </c>
      <c r="G5697">
        <v>80.91</v>
      </c>
      <c r="H5697">
        <v>36.819000000000003</v>
      </c>
      <c r="I5697">
        <v>24407.178</v>
      </c>
      <c r="J5697">
        <v>9953889</v>
      </c>
      <c r="K5697">
        <v>58.878</v>
      </c>
      <c r="L5697">
        <v>25.292000000000002</v>
      </c>
      <c r="M5697">
        <v>17760.971000000001</v>
      </c>
      <c r="N5697">
        <v>7243391</v>
      </c>
      <c r="O5697">
        <v>2.8690000000000002</v>
      </c>
      <c r="P5697">
        <v>7.1319999999999997</v>
      </c>
      <c r="Q5697">
        <v>865.42700000000002</v>
      </c>
      <c r="R5697">
        <v>352944</v>
      </c>
      <c r="S5697">
        <v>2.7E-2</v>
      </c>
      <c r="T5697">
        <v>2.621</v>
      </c>
      <c r="U5697">
        <v>8.1280000000000001</v>
      </c>
      <c r="V5697">
        <v>3315</v>
      </c>
      <c r="W5697">
        <v>13</v>
      </c>
      <c r="X5697">
        <f t="shared" si="192"/>
        <v>624.52326000000005</v>
      </c>
      <c r="Y5697">
        <f t="shared" si="193"/>
        <v>13.711600000000001</v>
      </c>
    </row>
    <row r="5698" spans="1:25" x14ac:dyDescent="0.2">
      <c r="A5698" t="s">
        <v>5782</v>
      </c>
      <c r="B5698" t="s">
        <v>24</v>
      </c>
      <c r="C5698">
        <v>10</v>
      </c>
      <c r="D5698">
        <v>19</v>
      </c>
      <c r="E5698" t="s">
        <v>5973</v>
      </c>
      <c r="F5698">
        <v>264.06099999999998</v>
      </c>
      <c r="G5698">
        <v>69.813000000000002</v>
      </c>
      <c r="H5698">
        <v>34.639000000000003</v>
      </c>
      <c r="I5698">
        <v>18434.759999999998</v>
      </c>
      <c r="J5698">
        <v>7518180</v>
      </c>
      <c r="K5698">
        <v>47.957000000000001</v>
      </c>
      <c r="L5698">
        <v>35.328000000000003</v>
      </c>
      <c r="M5698">
        <v>12663.602000000001</v>
      </c>
      <c r="N5698">
        <v>5164550</v>
      </c>
      <c r="O5698">
        <v>3.6040000000000001</v>
      </c>
      <c r="P5698">
        <v>9.5809999999999995</v>
      </c>
      <c r="Q5698">
        <v>951.68499999999995</v>
      </c>
      <c r="R5698">
        <v>388122</v>
      </c>
      <c r="S5698">
        <v>0.05</v>
      </c>
      <c r="T5698">
        <v>3.5609999999999999</v>
      </c>
      <c r="U5698">
        <v>13.131</v>
      </c>
      <c r="V5698">
        <v>5355</v>
      </c>
      <c r="W5698">
        <v>21</v>
      </c>
      <c r="X5698">
        <f t="shared" si="192"/>
        <v>726.30769999999984</v>
      </c>
      <c r="Y5698">
        <f t="shared" si="193"/>
        <v>23.151599999999998</v>
      </c>
    </row>
    <row r="5699" spans="1:25" x14ac:dyDescent="0.2">
      <c r="A5699" t="s">
        <v>5782</v>
      </c>
      <c r="B5699" t="s">
        <v>24</v>
      </c>
      <c r="C5699">
        <v>10</v>
      </c>
      <c r="D5699">
        <v>20</v>
      </c>
      <c r="E5699" t="s">
        <v>959</v>
      </c>
      <c r="F5699">
        <v>193.82499999999999</v>
      </c>
      <c r="G5699">
        <v>62.781999999999996</v>
      </c>
      <c r="H5699">
        <v>35.756</v>
      </c>
      <c r="I5699">
        <v>12168.695</v>
      </c>
      <c r="J5699">
        <v>4962714</v>
      </c>
      <c r="K5699">
        <v>34.502000000000002</v>
      </c>
      <c r="L5699">
        <v>29.648</v>
      </c>
      <c r="M5699">
        <v>6687.3320000000003</v>
      </c>
      <c r="N5699">
        <v>2727270</v>
      </c>
      <c r="O5699">
        <v>2.669</v>
      </c>
      <c r="P5699">
        <v>8.468</v>
      </c>
      <c r="Q5699">
        <v>517.37199999999996</v>
      </c>
      <c r="R5699">
        <v>210998</v>
      </c>
      <c r="S5699">
        <v>1.9E-2</v>
      </c>
      <c r="T5699">
        <v>2.222</v>
      </c>
      <c r="U5699">
        <v>3.7519999999999998</v>
      </c>
      <c r="V5699">
        <v>1530</v>
      </c>
      <c r="W5699">
        <v>6</v>
      </c>
      <c r="X5699">
        <f t="shared" si="192"/>
        <v>213.81835999999993</v>
      </c>
      <c r="Y5699">
        <f t="shared" si="193"/>
        <v>5.4516</v>
      </c>
    </row>
    <row r="5700" spans="1:25" x14ac:dyDescent="0.2">
      <c r="A5700" t="s">
        <v>5782</v>
      </c>
      <c r="B5700" t="s">
        <v>24</v>
      </c>
      <c r="C5700">
        <v>10</v>
      </c>
      <c r="D5700">
        <v>21</v>
      </c>
      <c r="E5700" t="s">
        <v>1377</v>
      </c>
      <c r="F5700">
        <v>272.89999999999998</v>
      </c>
      <c r="G5700">
        <v>63.073</v>
      </c>
      <c r="H5700">
        <v>32.329000000000001</v>
      </c>
      <c r="I5700">
        <v>17212.599999999999</v>
      </c>
      <c r="J5700">
        <v>7019751</v>
      </c>
      <c r="K5700">
        <v>54.948999999999998</v>
      </c>
      <c r="L5700">
        <v>34.122999999999998</v>
      </c>
      <c r="M5700">
        <v>14995.651</v>
      </c>
      <c r="N5700">
        <v>6115621</v>
      </c>
      <c r="O5700">
        <v>3.7850000000000001</v>
      </c>
      <c r="P5700">
        <v>11.148999999999999</v>
      </c>
      <c r="Q5700">
        <v>1032.8340000000001</v>
      </c>
      <c r="R5700">
        <v>421217</v>
      </c>
      <c r="S5700">
        <v>4.8000000000000001E-2</v>
      </c>
      <c r="T5700">
        <v>3.5019999999999998</v>
      </c>
      <c r="U5700">
        <v>13.131</v>
      </c>
      <c r="V5700">
        <v>5355</v>
      </c>
      <c r="W5700">
        <v>21</v>
      </c>
      <c r="X5700">
        <f t="shared" si="192"/>
        <v>822.06351999999993</v>
      </c>
      <c r="Y5700">
        <f t="shared" si="193"/>
        <v>23.151599999999998</v>
      </c>
    </row>
    <row r="5701" spans="1:25" x14ac:dyDescent="0.2">
      <c r="A5701" t="s">
        <v>5782</v>
      </c>
      <c r="B5701" t="s">
        <v>24</v>
      </c>
      <c r="C5701">
        <v>10</v>
      </c>
      <c r="D5701">
        <v>22</v>
      </c>
      <c r="E5701" t="s">
        <v>5974</v>
      </c>
      <c r="F5701">
        <v>97.337999999999994</v>
      </c>
      <c r="G5701">
        <v>57.837000000000003</v>
      </c>
      <c r="H5701">
        <v>37.630000000000003</v>
      </c>
      <c r="I5701">
        <v>5629.7719999999999</v>
      </c>
      <c r="J5701">
        <v>2295969</v>
      </c>
      <c r="K5701">
        <v>24.312000000000001</v>
      </c>
      <c r="L5701">
        <v>11.552</v>
      </c>
      <c r="M5701">
        <v>2366.4899999999998</v>
      </c>
      <c r="N5701">
        <v>965117</v>
      </c>
      <c r="O5701">
        <v>3.2519999999999998</v>
      </c>
      <c r="P5701">
        <v>8.6880000000000006</v>
      </c>
      <c r="Q5701">
        <v>316.57799999999997</v>
      </c>
      <c r="R5701">
        <v>129109</v>
      </c>
      <c r="S5701">
        <v>1.9E-2</v>
      </c>
      <c r="T5701">
        <v>2.2170000000000001</v>
      </c>
      <c r="U5701">
        <v>1.8759999999999999</v>
      </c>
      <c r="V5701">
        <v>765</v>
      </c>
      <c r="W5701">
        <v>3</v>
      </c>
      <c r="X5701">
        <f t="shared" si="192"/>
        <v>0</v>
      </c>
      <c r="Y5701">
        <f t="shared" si="193"/>
        <v>1.9116</v>
      </c>
    </row>
    <row r="5702" spans="1:25" x14ac:dyDescent="0.2">
      <c r="A5702" t="s">
        <v>5782</v>
      </c>
      <c r="B5702" t="s">
        <v>24</v>
      </c>
      <c r="C5702">
        <v>10</v>
      </c>
      <c r="D5702">
        <v>23</v>
      </c>
      <c r="E5702" t="s">
        <v>5975</v>
      </c>
      <c r="F5702">
        <v>124.489</v>
      </c>
      <c r="G5702">
        <v>49.896999999999998</v>
      </c>
      <c r="H5702">
        <v>34.106000000000002</v>
      </c>
      <c r="I5702">
        <v>6211.6220000000003</v>
      </c>
      <c r="J5702">
        <v>2533263</v>
      </c>
      <c r="K5702">
        <v>20.815000000000001</v>
      </c>
      <c r="L5702">
        <v>9.7249999999999996</v>
      </c>
      <c r="M5702">
        <v>2591.277</v>
      </c>
      <c r="N5702">
        <v>1056791</v>
      </c>
      <c r="O5702">
        <v>1.714</v>
      </c>
      <c r="P5702">
        <v>2.0880000000000001</v>
      </c>
      <c r="Q5702">
        <v>213.34800000000001</v>
      </c>
      <c r="R5702">
        <v>87009</v>
      </c>
      <c r="S5702">
        <v>0.01</v>
      </c>
      <c r="T5702">
        <v>1.6</v>
      </c>
      <c r="U5702">
        <v>1.2509999999999999</v>
      </c>
      <c r="V5702">
        <v>510</v>
      </c>
      <c r="W5702">
        <v>2</v>
      </c>
      <c r="X5702">
        <f t="shared" si="192"/>
        <v>0</v>
      </c>
      <c r="Y5702">
        <f t="shared" si="193"/>
        <v>0.73160000000000014</v>
      </c>
    </row>
    <row r="5703" spans="1:25" x14ac:dyDescent="0.2">
      <c r="A5703" t="s">
        <v>5782</v>
      </c>
      <c r="B5703" t="s">
        <v>24</v>
      </c>
      <c r="C5703">
        <v>10</v>
      </c>
      <c r="D5703">
        <v>24</v>
      </c>
      <c r="E5703" t="s">
        <v>5955</v>
      </c>
      <c r="F5703">
        <v>192.39099999999999</v>
      </c>
      <c r="G5703">
        <v>53.667000000000002</v>
      </c>
      <c r="H5703">
        <v>31.382000000000001</v>
      </c>
      <c r="I5703">
        <v>10325.038</v>
      </c>
      <c r="J5703">
        <v>4210822</v>
      </c>
      <c r="K5703">
        <v>33.277000000000001</v>
      </c>
      <c r="L5703">
        <v>25.17</v>
      </c>
      <c r="M5703">
        <v>6402.28</v>
      </c>
      <c r="N5703">
        <v>2611018</v>
      </c>
      <c r="O5703">
        <v>2.6970000000000001</v>
      </c>
      <c r="P5703">
        <v>6.7809999999999997</v>
      </c>
      <c r="Q5703">
        <v>518.78499999999997</v>
      </c>
      <c r="R5703">
        <v>211574</v>
      </c>
      <c r="S5703">
        <v>4.4999999999999998E-2</v>
      </c>
      <c r="T5703">
        <v>3.4060000000000001</v>
      </c>
      <c r="U5703">
        <v>8.7539999999999996</v>
      </c>
      <c r="V5703">
        <v>3570</v>
      </c>
      <c r="W5703">
        <v>14</v>
      </c>
      <c r="X5703">
        <f t="shared" si="192"/>
        <v>215.48569999999992</v>
      </c>
      <c r="Y5703">
        <f t="shared" si="193"/>
        <v>14.8916</v>
      </c>
    </row>
    <row r="5704" spans="1:25" x14ac:dyDescent="0.2">
      <c r="A5704" t="s">
        <v>5782</v>
      </c>
      <c r="B5704" t="s">
        <v>24</v>
      </c>
      <c r="C5704">
        <v>10</v>
      </c>
      <c r="D5704">
        <v>25</v>
      </c>
      <c r="E5704" t="s">
        <v>5976</v>
      </c>
      <c r="F5704">
        <v>336.38600000000002</v>
      </c>
      <c r="G5704">
        <v>53.866999999999997</v>
      </c>
      <c r="H5704">
        <v>30.244</v>
      </c>
      <c r="I5704">
        <v>18120.07</v>
      </c>
      <c r="J5704">
        <v>7389841</v>
      </c>
      <c r="K5704">
        <v>36.155000000000001</v>
      </c>
      <c r="L5704">
        <v>30.742000000000001</v>
      </c>
      <c r="M5704">
        <v>12162.063</v>
      </c>
      <c r="N5704">
        <v>4960009</v>
      </c>
      <c r="O5704">
        <v>2.7450000000000001</v>
      </c>
      <c r="P5704">
        <v>8.1120000000000001</v>
      </c>
      <c r="Q5704">
        <v>923.351</v>
      </c>
      <c r="R5704">
        <v>376567</v>
      </c>
      <c r="S5704">
        <v>3.2000000000000001E-2</v>
      </c>
      <c r="T5704">
        <v>2.8380000000000001</v>
      </c>
      <c r="U5704">
        <v>10.63</v>
      </c>
      <c r="V5704">
        <v>4335</v>
      </c>
      <c r="W5704">
        <v>17</v>
      </c>
      <c r="X5704">
        <f t="shared" si="192"/>
        <v>692.87358000000006</v>
      </c>
      <c r="Y5704">
        <f t="shared" si="193"/>
        <v>18.4316</v>
      </c>
    </row>
    <row r="5705" spans="1:25" x14ac:dyDescent="0.2">
      <c r="A5705" t="s">
        <v>5782</v>
      </c>
      <c r="B5705" t="s">
        <v>24</v>
      </c>
      <c r="C5705">
        <v>10</v>
      </c>
      <c r="D5705">
        <v>26</v>
      </c>
      <c r="E5705" t="s">
        <v>5977</v>
      </c>
      <c r="F5705">
        <v>211.57300000000001</v>
      </c>
      <c r="G5705">
        <v>38.476999999999997</v>
      </c>
      <c r="H5705">
        <v>21.088999999999999</v>
      </c>
      <c r="I5705">
        <v>8140.6549999999997</v>
      </c>
      <c r="J5705">
        <v>3319973</v>
      </c>
      <c r="K5705">
        <v>40.457000000000001</v>
      </c>
      <c r="L5705">
        <v>23.518000000000001</v>
      </c>
      <c r="M5705">
        <v>8559.6419999999998</v>
      </c>
      <c r="N5705">
        <v>3490847</v>
      </c>
      <c r="O5705">
        <v>2.65</v>
      </c>
      <c r="P5705">
        <v>6.7910000000000004</v>
      </c>
      <c r="Q5705">
        <v>560.60900000000004</v>
      </c>
      <c r="R5705">
        <v>228631</v>
      </c>
      <c r="S5705">
        <v>3.7999999999999999E-2</v>
      </c>
      <c r="T5705">
        <v>3.13</v>
      </c>
      <c r="U5705">
        <v>8.1280000000000001</v>
      </c>
      <c r="V5705">
        <v>3315</v>
      </c>
      <c r="W5705">
        <v>13</v>
      </c>
      <c r="X5705">
        <f t="shared" si="192"/>
        <v>264.83802000000003</v>
      </c>
      <c r="Y5705">
        <f t="shared" si="193"/>
        <v>13.711600000000001</v>
      </c>
    </row>
    <row r="5706" spans="1:25" x14ac:dyDescent="0.2">
      <c r="A5706" t="s">
        <v>5782</v>
      </c>
      <c r="B5706" t="s">
        <v>24</v>
      </c>
      <c r="C5706">
        <v>10</v>
      </c>
      <c r="D5706">
        <v>28</v>
      </c>
      <c r="E5706" t="s">
        <v>5760</v>
      </c>
      <c r="F5706">
        <v>224.738</v>
      </c>
      <c r="G5706">
        <v>41.533000000000001</v>
      </c>
      <c r="H5706">
        <v>25.542000000000002</v>
      </c>
      <c r="I5706">
        <v>9333.9369999999999</v>
      </c>
      <c r="J5706">
        <v>3806625</v>
      </c>
      <c r="K5706">
        <v>44.445999999999998</v>
      </c>
      <c r="L5706">
        <v>25.13</v>
      </c>
      <c r="M5706">
        <v>9988.7180000000008</v>
      </c>
      <c r="N5706">
        <v>4073662</v>
      </c>
      <c r="O5706">
        <v>3.5710000000000002</v>
      </c>
      <c r="P5706">
        <v>9.6769999999999996</v>
      </c>
      <c r="Q5706">
        <v>802.61099999999999</v>
      </c>
      <c r="R5706">
        <v>327326</v>
      </c>
      <c r="S5706">
        <v>5.8000000000000003E-2</v>
      </c>
      <c r="T5706">
        <v>3.859</v>
      </c>
      <c r="U5706">
        <v>13.131</v>
      </c>
      <c r="V5706">
        <v>5355</v>
      </c>
      <c r="W5706">
        <v>21</v>
      </c>
      <c r="X5706">
        <f t="shared" si="192"/>
        <v>550.40037999999993</v>
      </c>
      <c r="Y5706">
        <f t="shared" si="193"/>
        <v>23.151599999999998</v>
      </c>
    </row>
    <row r="5707" spans="1:25" x14ac:dyDescent="0.2">
      <c r="A5707" t="s">
        <v>5782</v>
      </c>
      <c r="B5707" t="s">
        <v>24</v>
      </c>
      <c r="C5707">
        <v>11</v>
      </c>
      <c r="D5707">
        <v>2</v>
      </c>
      <c r="E5707" t="s">
        <v>556</v>
      </c>
      <c r="F5707">
        <v>353.59899999999999</v>
      </c>
      <c r="G5707">
        <v>45.747999999999998</v>
      </c>
      <c r="H5707">
        <v>27.407</v>
      </c>
      <c r="I5707">
        <v>16176.463</v>
      </c>
      <c r="J5707">
        <v>6597187</v>
      </c>
      <c r="K5707">
        <v>42.176000000000002</v>
      </c>
      <c r="L5707">
        <v>17.587</v>
      </c>
      <c r="M5707">
        <v>14913.407999999999</v>
      </c>
      <c r="N5707">
        <v>6082080</v>
      </c>
      <c r="O5707">
        <v>2.2949999999999999</v>
      </c>
      <c r="P5707">
        <v>6.2750000000000004</v>
      </c>
      <c r="Q5707">
        <v>811.529</v>
      </c>
      <c r="R5707">
        <v>330963</v>
      </c>
      <c r="S5707">
        <v>2.7E-2</v>
      </c>
      <c r="T5707">
        <v>2.601</v>
      </c>
      <c r="U5707">
        <v>9.3789999999999996</v>
      </c>
      <c r="V5707">
        <v>3825</v>
      </c>
      <c r="W5707">
        <v>15</v>
      </c>
      <c r="X5707">
        <f t="shared" si="192"/>
        <v>560.92361999999991</v>
      </c>
      <c r="Y5707">
        <f t="shared" si="193"/>
        <v>16.0716</v>
      </c>
    </row>
    <row r="5708" spans="1:25" x14ac:dyDescent="0.2">
      <c r="A5708" t="s">
        <v>5782</v>
      </c>
      <c r="B5708" t="s">
        <v>24</v>
      </c>
      <c r="C5708">
        <v>11</v>
      </c>
      <c r="D5708">
        <v>3</v>
      </c>
      <c r="E5708" t="s">
        <v>4671</v>
      </c>
      <c r="F5708">
        <v>359.25299999999999</v>
      </c>
      <c r="G5708">
        <v>54.118000000000002</v>
      </c>
      <c r="H5708">
        <v>26.132000000000001</v>
      </c>
      <c r="I5708">
        <v>19442.225999999999</v>
      </c>
      <c r="J5708">
        <v>7929051</v>
      </c>
      <c r="K5708">
        <v>52.8</v>
      </c>
      <c r="L5708">
        <v>23.321999999999999</v>
      </c>
      <c r="M5708">
        <v>18968.673999999999</v>
      </c>
      <c r="N5708">
        <v>7735924</v>
      </c>
      <c r="O5708">
        <v>2.254</v>
      </c>
      <c r="P5708">
        <v>6.2329999999999997</v>
      </c>
      <c r="Q5708">
        <v>809.83</v>
      </c>
      <c r="R5708">
        <v>330270</v>
      </c>
      <c r="S5708">
        <v>2.5999999999999999E-2</v>
      </c>
      <c r="T5708">
        <v>2.58</v>
      </c>
      <c r="U5708">
        <v>9.3789999999999996</v>
      </c>
      <c r="V5708">
        <v>3825</v>
      </c>
      <c r="W5708">
        <v>15</v>
      </c>
      <c r="X5708">
        <f t="shared" si="192"/>
        <v>558.91880000000003</v>
      </c>
      <c r="Y5708">
        <f t="shared" si="193"/>
        <v>16.0716</v>
      </c>
    </row>
    <row r="5709" spans="1:25" x14ac:dyDescent="0.2">
      <c r="A5709" t="s">
        <v>5782</v>
      </c>
      <c r="B5709" t="s">
        <v>24</v>
      </c>
      <c r="C5709">
        <v>11</v>
      </c>
      <c r="D5709">
        <v>4</v>
      </c>
      <c r="E5709" t="s">
        <v>5978</v>
      </c>
      <c r="F5709">
        <v>338.041</v>
      </c>
      <c r="G5709">
        <v>70.525000000000006</v>
      </c>
      <c r="H5709">
        <v>37.36</v>
      </c>
      <c r="I5709">
        <v>23840.5</v>
      </c>
      <c r="J5709">
        <v>9722783</v>
      </c>
      <c r="K5709">
        <v>22.344999999999999</v>
      </c>
      <c r="L5709">
        <v>28.452999999999999</v>
      </c>
      <c r="M5709">
        <v>7553.61</v>
      </c>
      <c r="N5709">
        <v>3080561</v>
      </c>
      <c r="O5709">
        <v>2.4580000000000002</v>
      </c>
      <c r="P5709">
        <v>6.2389999999999999</v>
      </c>
      <c r="Q5709">
        <v>830.78300000000002</v>
      </c>
      <c r="R5709">
        <v>338815</v>
      </c>
      <c r="S5709">
        <v>1.7999999999999999E-2</v>
      </c>
      <c r="T5709">
        <v>2.1720000000000002</v>
      </c>
      <c r="U5709">
        <v>6.2530000000000001</v>
      </c>
      <c r="V5709">
        <v>2550</v>
      </c>
      <c r="W5709">
        <v>10</v>
      </c>
      <c r="X5709">
        <f t="shared" si="192"/>
        <v>583.64333999999997</v>
      </c>
      <c r="Y5709">
        <f t="shared" si="193"/>
        <v>10.1716</v>
      </c>
    </row>
    <row r="5710" spans="1:25" x14ac:dyDescent="0.2">
      <c r="A5710" t="s">
        <v>5782</v>
      </c>
      <c r="B5710" t="s">
        <v>24</v>
      </c>
      <c r="C5710">
        <v>11</v>
      </c>
      <c r="D5710">
        <v>5</v>
      </c>
      <c r="E5710" t="s">
        <v>3325</v>
      </c>
      <c r="F5710">
        <v>341.71699999999998</v>
      </c>
      <c r="G5710">
        <v>65.337000000000003</v>
      </c>
      <c r="H5710">
        <v>37.055</v>
      </c>
      <c r="I5710">
        <v>22326.625</v>
      </c>
      <c r="J5710">
        <v>9105385</v>
      </c>
      <c r="K5710">
        <v>54.045999999999999</v>
      </c>
      <c r="L5710">
        <v>26.369</v>
      </c>
      <c r="M5710">
        <v>18468.278999999999</v>
      </c>
      <c r="N5710">
        <v>7531850</v>
      </c>
      <c r="O5710">
        <v>4.7149999999999999</v>
      </c>
      <c r="P5710">
        <v>10.659000000000001</v>
      </c>
      <c r="Q5710">
        <v>1611.127</v>
      </c>
      <c r="R5710">
        <v>657060</v>
      </c>
      <c r="S5710">
        <v>7.0999999999999994E-2</v>
      </c>
      <c r="T5710">
        <v>4.2649999999999997</v>
      </c>
      <c r="U5710">
        <v>24.385000000000002</v>
      </c>
      <c r="V5710">
        <v>9945</v>
      </c>
      <c r="W5710">
        <v>39</v>
      </c>
      <c r="X5710">
        <f t="shared" si="192"/>
        <v>1504.4492599999999</v>
      </c>
      <c r="Y5710">
        <f t="shared" si="193"/>
        <v>44.391599999999997</v>
      </c>
    </row>
    <row r="5711" spans="1:25" x14ac:dyDescent="0.2">
      <c r="A5711" t="s">
        <v>5782</v>
      </c>
      <c r="B5711" t="s">
        <v>24</v>
      </c>
      <c r="C5711">
        <v>11</v>
      </c>
      <c r="D5711">
        <v>6</v>
      </c>
      <c r="E5711" t="s">
        <v>5979</v>
      </c>
      <c r="F5711">
        <v>260.71899999999999</v>
      </c>
      <c r="G5711">
        <v>56.274000000000001</v>
      </c>
      <c r="H5711">
        <v>23.943000000000001</v>
      </c>
      <c r="I5711">
        <v>14671.687</v>
      </c>
      <c r="J5711">
        <v>5983500</v>
      </c>
      <c r="K5711">
        <v>52.197000000000003</v>
      </c>
      <c r="L5711">
        <v>22.818999999999999</v>
      </c>
      <c r="M5711">
        <v>13608.683000000001</v>
      </c>
      <c r="N5711">
        <v>5549979</v>
      </c>
      <c r="O5711">
        <v>2.4300000000000002</v>
      </c>
      <c r="P5711">
        <v>4.5490000000000004</v>
      </c>
      <c r="Q5711">
        <v>633.66899999999998</v>
      </c>
      <c r="R5711">
        <v>258427</v>
      </c>
      <c r="S5711">
        <v>2.4E-2</v>
      </c>
      <c r="T5711">
        <v>2.4729999999999999</v>
      </c>
      <c r="U5711">
        <v>6.2530000000000001</v>
      </c>
      <c r="V5711">
        <v>2550</v>
      </c>
      <c r="W5711">
        <v>10</v>
      </c>
      <c r="X5711">
        <f t="shared" si="192"/>
        <v>351.04881999999992</v>
      </c>
      <c r="Y5711">
        <f t="shared" si="193"/>
        <v>10.1716</v>
      </c>
    </row>
    <row r="5712" spans="1:25" x14ac:dyDescent="0.2">
      <c r="A5712" t="s">
        <v>5782</v>
      </c>
      <c r="B5712" t="s">
        <v>24</v>
      </c>
      <c r="C5712">
        <v>11</v>
      </c>
      <c r="D5712">
        <v>7</v>
      </c>
      <c r="E5712" t="s">
        <v>5980</v>
      </c>
      <c r="F5712">
        <v>269.553</v>
      </c>
      <c r="G5712">
        <v>58.323999999999998</v>
      </c>
      <c r="H5712">
        <v>29.492999999999999</v>
      </c>
      <c r="I5712">
        <v>15721.384</v>
      </c>
      <c r="J5712">
        <v>6411594</v>
      </c>
      <c r="K5712">
        <v>73.816000000000003</v>
      </c>
      <c r="L5712">
        <v>30.064</v>
      </c>
      <c r="M5712">
        <v>19897.483</v>
      </c>
      <c r="N5712">
        <v>8114717</v>
      </c>
      <c r="O5712">
        <v>2.9910000000000001</v>
      </c>
      <c r="P5712">
        <v>7.3689999999999998</v>
      </c>
      <c r="Q5712">
        <v>806.13499999999999</v>
      </c>
      <c r="R5712">
        <v>328763</v>
      </c>
      <c r="S5712">
        <v>4.2000000000000003E-2</v>
      </c>
      <c r="T5712">
        <v>3.2629999999999999</v>
      </c>
      <c r="U5712">
        <v>11.255000000000001</v>
      </c>
      <c r="V5712">
        <v>4590</v>
      </c>
      <c r="W5712">
        <v>18</v>
      </c>
      <c r="X5712">
        <f t="shared" si="192"/>
        <v>554.55869999999993</v>
      </c>
      <c r="Y5712">
        <f t="shared" si="193"/>
        <v>19.611599999999999</v>
      </c>
    </row>
    <row r="5713" spans="1:25" x14ac:dyDescent="0.2">
      <c r="A5713" t="s">
        <v>5782</v>
      </c>
      <c r="B5713" t="s">
        <v>24</v>
      </c>
      <c r="C5713">
        <v>11</v>
      </c>
      <c r="D5713">
        <v>8</v>
      </c>
      <c r="E5713" t="s">
        <v>5981</v>
      </c>
      <c r="F5713">
        <v>367.12400000000002</v>
      </c>
      <c r="G5713">
        <v>76.715999999999994</v>
      </c>
      <c r="H5713">
        <v>42.384999999999998</v>
      </c>
      <c r="I5713">
        <v>28164.29</v>
      </c>
      <c r="J5713">
        <v>11486138</v>
      </c>
      <c r="K5713">
        <v>34.822000000000003</v>
      </c>
      <c r="L5713">
        <v>17.126000000000001</v>
      </c>
      <c r="M5713">
        <v>12783.891</v>
      </c>
      <c r="N5713">
        <v>5213607</v>
      </c>
      <c r="O5713">
        <v>2.754</v>
      </c>
      <c r="P5713">
        <v>6.9059999999999997</v>
      </c>
      <c r="Q5713">
        <v>1011.028</v>
      </c>
      <c r="R5713">
        <v>412324</v>
      </c>
      <c r="S5713">
        <v>3.2000000000000001E-2</v>
      </c>
      <c r="T5713">
        <v>2.8719999999999999</v>
      </c>
      <c r="U5713">
        <v>11.88</v>
      </c>
      <c r="V5713">
        <v>4845</v>
      </c>
      <c r="W5713">
        <v>19</v>
      </c>
      <c r="X5713">
        <f t="shared" si="192"/>
        <v>796.33243999999991</v>
      </c>
      <c r="Y5713">
        <f t="shared" si="193"/>
        <v>20.791599999999999</v>
      </c>
    </row>
    <row r="5714" spans="1:25" x14ac:dyDescent="0.2">
      <c r="A5714" t="s">
        <v>5782</v>
      </c>
      <c r="B5714" t="s">
        <v>24</v>
      </c>
      <c r="C5714">
        <v>11</v>
      </c>
      <c r="D5714">
        <v>9</v>
      </c>
      <c r="E5714" t="s">
        <v>5982</v>
      </c>
      <c r="F5714">
        <v>333.74299999999999</v>
      </c>
      <c r="G5714">
        <v>72.298000000000002</v>
      </c>
      <c r="H5714">
        <v>38.753</v>
      </c>
      <c r="I5714">
        <v>24128.792000000001</v>
      </c>
      <c r="J5714">
        <v>9840356</v>
      </c>
      <c r="K5714">
        <v>50.468000000000004</v>
      </c>
      <c r="L5714">
        <v>21.32</v>
      </c>
      <c r="M5714">
        <v>16843.291000000001</v>
      </c>
      <c r="N5714">
        <v>6869137</v>
      </c>
      <c r="O5714">
        <v>3.8130000000000002</v>
      </c>
      <c r="P5714">
        <v>9.7769999999999992</v>
      </c>
      <c r="Q5714">
        <v>1272.4829999999999</v>
      </c>
      <c r="R5714">
        <v>518952</v>
      </c>
      <c r="S5714">
        <v>4.4999999999999998E-2</v>
      </c>
      <c r="T5714">
        <v>3.3860000000000001</v>
      </c>
      <c r="U5714">
        <v>15.006</v>
      </c>
      <c r="V5714">
        <v>6120</v>
      </c>
      <c r="W5714">
        <v>24</v>
      </c>
      <c r="X5714">
        <f t="shared" si="192"/>
        <v>1104.8493399999998</v>
      </c>
      <c r="Y5714">
        <f t="shared" si="193"/>
        <v>26.691600000000001</v>
      </c>
    </row>
    <row r="5715" spans="1:25" x14ac:dyDescent="0.2">
      <c r="A5715" t="s">
        <v>5782</v>
      </c>
      <c r="B5715" t="s">
        <v>24</v>
      </c>
      <c r="C5715">
        <v>11</v>
      </c>
      <c r="D5715">
        <v>10</v>
      </c>
      <c r="E5715" t="s">
        <v>5983</v>
      </c>
      <c r="F5715">
        <v>250.53299999999999</v>
      </c>
      <c r="G5715">
        <v>78.944999999999993</v>
      </c>
      <c r="H5715">
        <v>35.332000000000001</v>
      </c>
      <c r="I5715">
        <v>19778.334999999999</v>
      </c>
      <c r="J5715">
        <v>8066125</v>
      </c>
      <c r="K5715">
        <v>51.777999999999999</v>
      </c>
      <c r="L5715">
        <v>20.148</v>
      </c>
      <c r="M5715">
        <v>12972.126</v>
      </c>
      <c r="N5715">
        <v>5290374</v>
      </c>
      <c r="O5715">
        <v>2.899</v>
      </c>
      <c r="P5715">
        <v>6.625</v>
      </c>
      <c r="Q5715">
        <v>726.29499999999996</v>
      </c>
      <c r="R5715">
        <v>296202</v>
      </c>
      <c r="S5715">
        <v>3.6999999999999998E-2</v>
      </c>
      <c r="T5715">
        <v>3.089</v>
      </c>
      <c r="U5715">
        <v>9.3789999999999996</v>
      </c>
      <c r="V5715">
        <v>3825</v>
      </c>
      <c r="W5715">
        <v>15</v>
      </c>
      <c r="X5715">
        <f t="shared" si="192"/>
        <v>460.34749999999991</v>
      </c>
      <c r="Y5715">
        <f t="shared" si="193"/>
        <v>16.0716</v>
      </c>
    </row>
    <row r="5716" spans="1:25" x14ac:dyDescent="0.2">
      <c r="A5716" t="s">
        <v>5782</v>
      </c>
      <c r="B5716" t="s">
        <v>24</v>
      </c>
      <c r="C5716">
        <v>11</v>
      </c>
      <c r="D5716">
        <v>11</v>
      </c>
      <c r="E5716" t="s">
        <v>5984</v>
      </c>
      <c r="F5716">
        <v>352.125</v>
      </c>
      <c r="G5716">
        <v>70.718999999999994</v>
      </c>
      <c r="H5716">
        <v>38.348999999999997</v>
      </c>
      <c r="I5716">
        <v>24902.053</v>
      </c>
      <c r="J5716">
        <v>10155712</v>
      </c>
      <c r="K5716">
        <v>36.414999999999999</v>
      </c>
      <c r="L5716">
        <v>22.37</v>
      </c>
      <c r="M5716">
        <v>12822.748</v>
      </c>
      <c r="N5716">
        <v>5229454</v>
      </c>
      <c r="O5716">
        <v>3.948</v>
      </c>
      <c r="P5716">
        <v>8.3770000000000007</v>
      </c>
      <c r="Q5716">
        <v>1390.087</v>
      </c>
      <c r="R5716">
        <v>566914</v>
      </c>
      <c r="S5716">
        <v>5.0999999999999997E-2</v>
      </c>
      <c r="T5716">
        <v>3.6230000000000002</v>
      </c>
      <c r="U5716">
        <v>18.132999999999999</v>
      </c>
      <c r="V5716">
        <v>7395</v>
      </c>
      <c r="W5716">
        <v>29</v>
      </c>
      <c r="X5716">
        <f t="shared" si="192"/>
        <v>1243.6220599999999</v>
      </c>
      <c r="Y5716">
        <f t="shared" si="193"/>
        <v>32.5916</v>
      </c>
    </row>
    <row r="5717" spans="1:25" x14ac:dyDescent="0.2">
      <c r="A5717" t="s">
        <v>5782</v>
      </c>
      <c r="B5717" t="s">
        <v>24</v>
      </c>
      <c r="C5717">
        <v>11</v>
      </c>
      <c r="D5717">
        <v>12</v>
      </c>
      <c r="E5717" t="s">
        <v>5985</v>
      </c>
      <c r="F5717">
        <v>303.399</v>
      </c>
      <c r="G5717">
        <v>82.100999999999999</v>
      </c>
      <c r="H5717">
        <v>45.155000000000001</v>
      </c>
      <c r="I5717">
        <v>24909.357</v>
      </c>
      <c r="J5717">
        <v>10158691</v>
      </c>
      <c r="K5717">
        <v>18.635000000000002</v>
      </c>
      <c r="L5717">
        <v>22.963000000000001</v>
      </c>
      <c r="M5717">
        <v>5653.7939999999999</v>
      </c>
      <c r="N5717">
        <v>2305766</v>
      </c>
      <c r="O5717">
        <v>1.8740000000000001</v>
      </c>
      <c r="P5717">
        <v>3.1139999999999999</v>
      </c>
      <c r="Q5717">
        <v>568.67100000000005</v>
      </c>
      <c r="R5717">
        <v>231919</v>
      </c>
      <c r="S5717">
        <v>0.01</v>
      </c>
      <c r="T5717">
        <v>1.621</v>
      </c>
      <c r="U5717">
        <v>3.1259999999999999</v>
      </c>
      <c r="V5717">
        <v>1275</v>
      </c>
      <c r="W5717">
        <v>5</v>
      </c>
      <c r="X5717">
        <f t="shared" si="192"/>
        <v>274.35118</v>
      </c>
      <c r="Y5717">
        <f t="shared" si="193"/>
        <v>4.2716000000000003</v>
      </c>
    </row>
    <row r="5718" spans="1:25" x14ac:dyDescent="0.2">
      <c r="A5718" t="s">
        <v>5782</v>
      </c>
      <c r="B5718" t="s">
        <v>24</v>
      </c>
      <c r="C5718">
        <v>11</v>
      </c>
      <c r="D5718">
        <v>13</v>
      </c>
      <c r="E5718" t="s">
        <v>5986</v>
      </c>
      <c r="F5718">
        <v>74.051000000000002</v>
      </c>
      <c r="G5718">
        <v>45.012999999999998</v>
      </c>
      <c r="H5718">
        <v>25.614999999999998</v>
      </c>
      <c r="I5718">
        <v>3333.2840000000001</v>
      </c>
      <c r="J5718">
        <v>1359401</v>
      </c>
      <c r="K5718">
        <v>2.8140000000000001</v>
      </c>
      <c r="L5718">
        <v>1.762</v>
      </c>
      <c r="M5718">
        <v>208.35599999999999</v>
      </c>
      <c r="N5718">
        <v>84973</v>
      </c>
      <c r="O5718">
        <v>1.56</v>
      </c>
      <c r="P5718">
        <v>1.3680000000000001</v>
      </c>
      <c r="Q5718">
        <v>115.542</v>
      </c>
      <c r="R5718">
        <v>47121</v>
      </c>
      <c r="S5718">
        <v>0</v>
      </c>
      <c r="T5718">
        <v>0</v>
      </c>
      <c r="U5718">
        <v>0</v>
      </c>
      <c r="V5718">
        <v>0</v>
      </c>
      <c r="W5718">
        <v>0</v>
      </c>
      <c r="X5718">
        <f t="shared" si="192"/>
        <v>0</v>
      </c>
      <c r="Y5718">
        <f t="shared" si="193"/>
        <v>0</v>
      </c>
    </row>
    <row r="5719" spans="1:25" x14ac:dyDescent="0.2">
      <c r="A5719" t="s">
        <v>5782</v>
      </c>
      <c r="B5719" t="s">
        <v>24</v>
      </c>
      <c r="C5719">
        <v>11</v>
      </c>
      <c r="D5719">
        <v>14</v>
      </c>
      <c r="E5719" t="s">
        <v>5987</v>
      </c>
      <c r="F5719">
        <v>286.68599999999998</v>
      </c>
      <c r="G5719">
        <v>68.688999999999993</v>
      </c>
      <c r="H5719">
        <v>31.498999999999999</v>
      </c>
      <c r="I5719">
        <v>19692.107</v>
      </c>
      <c r="J5719">
        <v>8030959</v>
      </c>
      <c r="K5719">
        <v>62.976999999999997</v>
      </c>
      <c r="L5719">
        <v>28.02</v>
      </c>
      <c r="M5719">
        <v>18054.531999999999</v>
      </c>
      <c r="N5719">
        <v>7363113</v>
      </c>
      <c r="O5719">
        <v>3.6019999999999999</v>
      </c>
      <c r="P5719">
        <v>8.61</v>
      </c>
      <c r="Q5719">
        <v>1032.7260000000001</v>
      </c>
      <c r="R5719">
        <v>421173</v>
      </c>
      <c r="S5719">
        <v>4.5999999999999999E-2</v>
      </c>
      <c r="T5719">
        <v>3.4169999999999998</v>
      </c>
      <c r="U5719">
        <v>13.131</v>
      </c>
      <c r="V5719">
        <v>5355</v>
      </c>
      <c r="W5719">
        <v>21</v>
      </c>
      <c r="X5719">
        <f t="shared" si="192"/>
        <v>821.93607999999995</v>
      </c>
      <c r="Y5719">
        <f t="shared" si="193"/>
        <v>23.151599999999998</v>
      </c>
    </row>
    <row r="5720" spans="1:25" x14ac:dyDescent="0.2">
      <c r="A5720" t="s">
        <v>5782</v>
      </c>
      <c r="B5720" t="s">
        <v>24</v>
      </c>
      <c r="C5720">
        <v>11</v>
      </c>
      <c r="D5720">
        <v>15</v>
      </c>
      <c r="E5720" t="s">
        <v>5988</v>
      </c>
      <c r="F5720">
        <v>325.00099999999998</v>
      </c>
      <c r="G5720">
        <v>59.072000000000003</v>
      </c>
      <c r="H5720">
        <v>24.893000000000001</v>
      </c>
      <c r="I5720">
        <v>19198.59</v>
      </c>
      <c r="J5720">
        <v>7829690</v>
      </c>
      <c r="K5720">
        <v>50.935000000000002</v>
      </c>
      <c r="L5720">
        <v>19.850000000000001</v>
      </c>
      <c r="M5720">
        <v>16553.771000000001</v>
      </c>
      <c r="N5720">
        <v>6751063</v>
      </c>
      <c r="O5720">
        <v>2.3809999999999998</v>
      </c>
      <c r="P5720">
        <v>4.9189999999999996</v>
      </c>
      <c r="Q5720">
        <v>773.83199999999999</v>
      </c>
      <c r="R5720">
        <v>315589</v>
      </c>
      <c r="S5720">
        <v>2.3E-2</v>
      </c>
      <c r="T5720">
        <v>2.4260000000000002</v>
      </c>
      <c r="U5720">
        <v>7.5030000000000001</v>
      </c>
      <c r="V5720">
        <v>3060</v>
      </c>
      <c r="W5720">
        <v>12</v>
      </c>
      <c r="X5720">
        <f t="shared" si="192"/>
        <v>516.44115999999997</v>
      </c>
      <c r="Y5720">
        <f t="shared" si="193"/>
        <v>12.531600000000001</v>
      </c>
    </row>
    <row r="5721" spans="1:25" x14ac:dyDescent="0.2">
      <c r="A5721" t="s">
        <v>5782</v>
      </c>
      <c r="B5721" t="s">
        <v>24</v>
      </c>
      <c r="C5721">
        <v>11</v>
      </c>
      <c r="D5721">
        <v>16</v>
      </c>
      <c r="E5721" t="s">
        <v>5989</v>
      </c>
      <c r="F5721">
        <v>234.71799999999999</v>
      </c>
      <c r="G5721">
        <v>68.111000000000004</v>
      </c>
      <c r="H5721">
        <v>32.853999999999999</v>
      </c>
      <c r="I5721">
        <v>15986.733</v>
      </c>
      <c r="J5721">
        <v>6519810</v>
      </c>
      <c r="K5721">
        <v>55.171999999999997</v>
      </c>
      <c r="L5721">
        <v>23.291</v>
      </c>
      <c r="M5721">
        <v>12949.907999999999</v>
      </c>
      <c r="N5721">
        <v>5281313</v>
      </c>
      <c r="O5721">
        <v>2.9590000000000001</v>
      </c>
      <c r="P5721">
        <v>5.7309999999999999</v>
      </c>
      <c r="Q5721">
        <v>694.48400000000004</v>
      </c>
      <c r="R5721">
        <v>283229</v>
      </c>
      <c r="S5721">
        <v>5.8999999999999997E-2</v>
      </c>
      <c r="T5721">
        <v>3.8650000000000002</v>
      </c>
      <c r="U5721">
        <v>13.756</v>
      </c>
      <c r="V5721">
        <v>5610</v>
      </c>
      <c r="W5721">
        <v>22</v>
      </c>
      <c r="X5721">
        <f t="shared" si="192"/>
        <v>422.81052</v>
      </c>
      <c r="Y5721">
        <f t="shared" si="193"/>
        <v>24.331599999999998</v>
      </c>
    </row>
    <row r="5722" spans="1:25" x14ac:dyDescent="0.2">
      <c r="A5722" t="s">
        <v>5782</v>
      </c>
      <c r="B5722" t="s">
        <v>24</v>
      </c>
      <c r="C5722">
        <v>11</v>
      </c>
      <c r="D5722">
        <v>17</v>
      </c>
      <c r="E5722" t="s">
        <v>5990</v>
      </c>
      <c r="F5722">
        <v>272.435</v>
      </c>
      <c r="G5722">
        <v>79.022999999999996</v>
      </c>
      <c r="H5722">
        <v>35.386000000000003</v>
      </c>
      <c r="I5722">
        <v>21528.527999999998</v>
      </c>
      <c r="J5722">
        <v>8779900</v>
      </c>
      <c r="K5722">
        <v>66.688000000000002</v>
      </c>
      <c r="L5722">
        <v>28.335000000000001</v>
      </c>
      <c r="M5722">
        <v>18168.255000000001</v>
      </c>
      <c r="N5722">
        <v>7409492</v>
      </c>
      <c r="O5722">
        <v>3.19</v>
      </c>
      <c r="P5722">
        <v>8.641</v>
      </c>
      <c r="Q5722">
        <v>868.96100000000001</v>
      </c>
      <c r="R5722">
        <v>354385</v>
      </c>
      <c r="S5722">
        <v>3.2000000000000001E-2</v>
      </c>
      <c r="T5722">
        <v>2.8620000000000001</v>
      </c>
      <c r="U5722">
        <v>8.7539999999999996</v>
      </c>
      <c r="V5722">
        <v>3570</v>
      </c>
      <c r="W5722">
        <v>14</v>
      </c>
      <c r="X5722">
        <f t="shared" si="192"/>
        <v>628.69337999999993</v>
      </c>
      <c r="Y5722">
        <f t="shared" si="193"/>
        <v>14.8916</v>
      </c>
    </row>
    <row r="5723" spans="1:25" x14ac:dyDescent="0.2">
      <c r="A5723" t="s">
        <v>5782</v>
      </c>
      <c r="B5723" t="s">
        <v>24</v>
      </c>
      <c r="C5723">
        <v>11</v>
      </c>
      <c r="D5723">
        <v>18</v>
      </c>
      <c r="E5723" t="s">
        <v>5991</v>
      </c>
      <c r="F5723">
        <v>284.63600000000002</v>
      </c>
      <c r="G5723">
        <v>75.837999999999994</v>
      </c>
      <c r="H5723">
        <v>39.097000000000001</v>
      </c>
      <c r="I5723">
        <v>21586.138999999999</v>
      </c>
      <c r="J5723">
        <v>8803395</v>
      </c>
      <c r="K5723">
        <v>56.783000000000001</v>
      </c>
      <c r="L5723">
        <v>33.002000000000002</v>
      </c>
      <c r="M5723">
        <v>16162.603999999999</v>
      </c>
      <c r="N5723">
        <v>6591535</v>
      </c>
      <c r="O5723">
        <v>2.3940000000000001</v>
      </c>
      <c r="P5723">
        <v>5.9729999999999999</v>
      </c>
      <c r="Q5723">
        <v>681.49800000000005</v>
      </c>
      <c r="R5723">
        <v>277933</v>
      </c>
      <c r="S5723">
        <v>2.5999999999999999E-2</v>
      </c>
      <c r="T5723">
        <v>2.593</v>
      </c>
      <c r="U5723">
        <v>7.5030000000000001</v>
      </c>
      <c r="V5723">
        <v>3060</v>
      </c>
      <c r="W5723">
        <v>12</v>
      </c>
      <c r="X5723">
        <f t="shared" si="192"/>
        <v>407.48704000000004</v>
      </c>
      <c r="Y5723">
        <f t="shared" si="193"/>
        <v>12.531600000000001</v>
      </c>
    </row>
    <row r="5724" spans="1:25" x14ac:dyDescent="0.2">
      <c r="A5724" t="s">
        <v>5782</v>
      </c>
      <c r="B5724" t="s">
        <v>24</v>
      </c>
      <c r="C5724">
        <v>11</v>
      </c>
      <c r="D5724">
        <v>19</v>
      </c>
      <c r="E5724" t="s">
        <v>5992</v>
      </c>
      <c r="F5724">
        <v>123.675</v>
      </c>
      <c r="G5724">
        <v>59.064</v>
      </c>
      <c r="H5724">
        <v>31.582999999999998</v>
      </c>
      <c r="I5724">
        <v>7304.7550000000001</v>
      </c>
      <c r="J5724">
        <v>2979071</v>
      </c>
      <c r="K5724">
        <v>54.148000000000003</v>
      </c>
      <c r="L5724">
        <v>21.326000000000001</v>
      </c>
      <c r="M5724">
        <v>6696.7160000000003</v>
      </c>
      <c r="N5724">
        <v>2731097</v>
      </c>
      <c r="O5724">
        <v>2.1469999999999998</v>
      </c>
      <c r="P5724">
        <v>3.7170000000000001</v>
      </c>
      <c r="Q5724">
        <v>265.56200000000001</v>
      </c>
      <c r="R5724">
        <v>108303</v>
      </c>
      <c r="S5724">
        <v>0.02</v>
      </c>
      <c r="T5724">
        <v>2.2709999999999999</v>
      </c>
      <c r="U5724">
        <v>2.5009999999999999</v>
      </c>
      <c r="V5724">
        <v>1020</v>
      </c>
      <c r="W5724">
        <v>4</v>
      </c>
      <c r="X5724">
        <f t="shared" si="192"/>
        <v>0</v>
      </c>
      <c r="Y5724">
        <f t="shared" si="193"/>
        <v>3.0916000000000001</v>
      </c>
    </row>
    <row r="5725" spans="1:25" x14ac:dyDescent="0.2">
      <c r="A5725" t="s">
        <v>5782</v>
      </c>
      <c r="B5725" t="s">
        <v>24</v>
      </c>
      <c r="C5725">
        <v>11</v>
      </c>
      <c r="D5725">
        <v>20</v>
      </c>
      <c r="E5725" t="s">
        <v>5993</v>
      </c>
      <c r="F5725">
        <v>279.08499999999998</v>
      </c>
      <c r="G5725">
        <v>84.727999999999994</v>
      </c>
      <c r="H5725">
        <v>42.307000000000002</v>
      </c>
      <c r="I5725">
        <v>23646.234</v>
      </c>
      <c r="J5725">
        <v>9643556</v>
      </c>
      <c r="K5725">
        <v>34.524999999999999</v>
      </c>
      <c r="L5725">
        <v>14.981999999999999</v>
      </c>
      <c r="M5725">
        <v>9635.5210000000006</v>
      </c>
      <c r="N5725">
        <v>3929619</v>
      </c>
      <c r="O5725">
        <v>3.0070000000000001</v>
      </c>
      <c r="P5725">
        <v>7.2279999999999998</v>
      </c>
      <c r="Q5725">
        <v>839.07</v>
      </c>
      <c r="R5725">
        <v>342195</v>
      </c>
      <c r="S5725">
        <v>3.4000000000000002E-2</v>
      </c>
      <c r="T5725">
        <v>2.927</v>
      </c>
      <c r="U5725">
        <v>9.3789999999999996</v>
      </c>
      <c r="V5725">
        <v>3825</v>
      </c>
      <c r="W5725">
        <v>15</v>
      </c>
      <c r="X5725">
        <f t="shared" si="192"/>
        <v>593.42200000000003</v>
      </c>
      <c r="Y5725">
        <f t="shared" si="193"/>
        <v>16.0716</v>
      </c>
    </row>
    <row r="5726" spans="1:25" x14ac:dyDescent="0.2">
      <c r="A5726" t="s">
        <v>5782</v>
      </c>
      <c r="B5726" t="s">
        <v>24</v>
      </c>
      <c r="C5726">
        <v>11</v>
      </c>
      <c r="D5726">
        <v>21</v>
      </c>
      <c r="E5726" t="s">
        <v>4046</v>
      </c>
      <c r="F5726">
        <v>195.738</v>
      </c>
      <c r="G5726">
        <v>40.673000000000002</v>
      </c>
      <c r="H5726">
        <v>26.826000000000001</v>
      </c>
      <c r="I5726">
        <v>7961.2330000000002</v>
      </c>
      <c r="J5726">
        <v>3246800</v>
      </c>
      <c r="K5726">
        <v>2.8119999999999998</v>
      </c>
      <c r="L5726">
        <v>2.1589999999999998</v>
      </c>
      <c r="M5726">
        <v>550.42600000000004</v>
      </c>
      <c r="N5726">
        <v>224478</v>
      </c>
      <c r="O5726">
        <v>1.5509999999999999</v>
      </c>
      <c r="P5726">
        <v>1.5629999999999999</v>
      </c>
      <c r="Q5726">
        <v>303.637</v>
      </c>
      <c r="R5726">
        <v>123831</v>
      </c>
      <c r="S5726">
        <v>0</v>
      </c>
      <c r="T5726">
        <v>0</v>
      </c>
      <c r="U5726">
        <v>0</v>
      </c>
      <c r="V5726">
        <v>0</v>
      </c>
      <c r="W5726">
        <v>0</v>
      </c>
      <c r="X5726">
        <f t="shared" si="192"/>
        <v>0</v>
      </c>
      <c r="Y5726">
        <f t="shared" si="193"/>
        <v>0</v>
      </c>
    </row>
    <row r="5727" spans="1:25" x14ac:dyDescent="0.2">
      <c r="A5727" t="s">
        <v>5782</v>
      </c>
      <c r="B5727" t="s">
        <v>24</v>
      </c>
      <c r="C5727">
        <v>11</v>
      </c>
      <c r="D5727">
        <v>22</v>
      </c>
      <c r="E5727" t="s">
        <v>5994</v>
      </c>
      <c r="F5727">
        <v>301.50599999999997</v>
      </c>
      <c r="G5727">
        <v>77.561000000000007</v>
      </c>
      <c r="H5727">
        <v>44.140999999999998</v>
      </c>
      <c r="I5727">
        <v>23385.151999999998</v>
      </c>
      <c r="J5727">
        <v>9537080</v>
      </c>
      <c r="K5727">
        <v>40.015000000000001</v>
      </c>
      <c r="L5727">
        <v>31.673999999999999</v>
      </c>
      <c r="M5727">
        <v>12064.678</v>
      </c>
      <c r="N5727">
        <v>4920293</v>
      </c>
      <c r="O5727">
        <v>2.9420000000000002</v>
      </c>
      <c r="P5727">
        <v>7.1779999999999999</v>
      </c>
      <c r="Q5727">
        <v>887.11300000000006</v>
      </c>
      <c r="R5727">
        <v>361788</v>
      </c>
      <c r="S5727">
        <v>2.7E-2</v>
      </c>
      <c r="T5727">
        <v>2.6219999999999999</v>
      </c>
      <c r="U5727">
        <v>8.1280000000000001</v>
      </c>
      <c r="V5727">
        <v>3315</v>
      </c>
      <c r="W5727">
        <v>13</v>
      </c>
      <c r="X5727">
        <f t="shared" si="192"/>
        <v>650.11273999999992</v>
      </c>
      <c r="Y5727">
        <f t="shared" si="193"/>
        <v>13.711600000000001</v>
      </c>
    </row>
    <row r="5728" spans="1:25" x14ac:dyDescent="0.2">
      <c r="A5728" t="s">
        <v>5782</v>
      </c>
      <c r="B5728" t="s">
        <v>24</v>
      </c>
      <c r="C5728">
        <v>11</v>
      </c>
      <c r="D5728">
        <v>23</v>
      </c>
      <c r="E5728" t="s">
        <v>5995</v>
      </c>
      <c r="F5728">
        <v>183.96100000000001</v>
      </c>
      <c r="G5728">
        <v>66.915000000000006</v>
      </c>
      <c r="H5728">
        <v>45.546999999999997</v>
      </c>
      <c r="I5728">
        <v>12309.802</v>
      </c>
      <c r="J5728">
        <v>5020261</v>
      </c>
      <c r="K5728">
        <v>28.178999999999998</v>
      </c>
      <c r="L5728">
        <v>16.585999999999999</v>
      </c>
      <c r="M5728">
        <v>5183.7529999999997</v>
      </c>
      <c r="N5728">
        <v>2114071</v>
      </c>
      <c r="O5728">
        <v>2.63</v>
      </c>
      <c r="P5728">
        <v>7.3849999999999998</v>
      </c>
      <c r="Q5728">
        <v>483.82100000000003</v>
      </c>
      <c r="R5728">
        <v>197315</v>
      </c>
      <c r="S5728">
        <v>2.4E-2</v>
      </c>
      <c r="T5728">
        <v>2.4630000000000001</v>
      </c>
      <c r="U5728">
        <v>4.3769999999999998</v>
      </c>
      <c r="V5728">
        <v>1785</v>
      </c>
      <c r="W5728">
        <v>7</v>
      </c>
      <c r="X5728">
        <f t="shared" si="192"/>
        <v>174.22818000000001</v>
      </c>
      <c r="Y5728">
        <f t="shared" si="193"/>
        <v>6.6315999999999997</v>
      </c>
    </row>
    <row r="5729" spans="1:25" x14ac:dyDescent="0.2">
      <c r="A5729" t="s">
        <v>5782</v>
      </c>
      <c r="B5729" t="s">
        <v>24</v>
      </c>
      <c r="C5729">
        <v>11</v>
      </c>
      <c r="D5729">
        <v>24</v>
      </c>
      <c r="E5729" t="s">
        <v>5996</v>
      </c>
      <c r="F5729">
        <v>141.31</v>
      </c>
      <c r="G5729">
        <v>78.744</v>
      </c>
      <c r="H5729">
        <v>46.816000000000003</v>
      </c>
      <c r="I5729">
        <v>11127.387000000001</v>
      </c>
      <c r="J5729">
        <v>4538041</v>
      </c>
      <c r="K5729">
        <v>2.8559999999999999</v>
      </c>
      <c r="L5729">
        <v>1.7809999999999999</v>
      </c>
      <c r="M5729">
        <v>403.613</v>
      </c>
      <c r="N5729">
        <v>164604</v>
      </c>
      <c r="O5729">
        <v>1.7130000000000001</v>
      </c>
      <c r="P5729">
        <v>3.21</v>
      </c>
      <c r="Q5729">
        <v>242.03899999999999</v>
      </c>
      <c r="R5729">
        <v>98710</v>
      </c>
      <c r="S5729">
        <v>4.0000000000000001E-3</v>
      </c>
      <c r="T5729">
        <v>1.0620000000000001</v>
      </c>
      <c r="U5729">
        <v>0.625</v>
      </c>
      <c r="V5729">
        <v>255</v>
      </c>
      <c r="W5729">
        <v>1</v>
      </c>
      <c r="X5729">
        <f t="shared" si="192"/>
        <v>0</v>
      </c>
      <c r="Y5729">
        <f t="shared" si="193"/>
        <v>0</v>
      </c>
    </row>
    <row r="5730" spans="1:25" x14ac:dyDescent="0.2">
      <c r="A5730" t="s">
        <v>5782</v>
      </c>
      <c r="B5730" t="s">
        <v>24</v>
      </c>
      <c r="C5730">
        <v>11</v>
      </c>
      <c r="D5730">
        <v>25</v>
      </c>
      <c r="E5730" t="s">
        <v>5997</v>
      </c>
      <c r="F5730">
        <v>302.87900000000002</v>
      </c>
      <c r="G5730">
        <v>86.066999999999993</v>
      </c>
      <c r="H5730">
        <v>44.305999999999997</v>
      </c>
      <c r="I5730">
        <v>26067.901999999998</v>
      </c>
      <c r="J5730">
        <v>10631176</v>
      </c>
      <c r="K5730">
        <v>41.212000000000003</v>
      </c>
      <c r="L5730">
        <v>19.093</v>
      </c>
      <c r="M5730">
        <v>12482.302</v>
      </c>
      <c r="N5730">
        <v>5090611</v>
      </c>
      <c r="O5730">
        <v>4.0129999999999999</v>
      </c>
      <c r="P5730">
        <v>9.4760000000000009</v>
      </c>
      <c r="Q5730">
        <v>1215.336</v>
      </c>
      <c r="R5730">
        <v>495646</v>
      </c>
      <c r="S5730">
        <v>6.4000000000000001E-2</v>
      </c>
      <c r="T5730">
        <v>4.0389999999999997</v>
      </c>
      <c r="U5730">
        <v>19.382999999999999</v>
      </c>
      <c r="V5730">
        <v>7905</v>
      </c>
      <c r="W5730">
        <v>31</v>
      </c>
      <c r="X5730">
        <f t="shared" si="192"/>
        <v>1037.4158799999998</v>
      </c>
      <c r="Y5730">
        <f t="shared" si="193"/>
        <v>34.951599999999999</v>
      </c>
    </row>
    <row r="5731" spans="1:25" x14ac:dyDescent="0.2">
      <c r="A5731" t="s">
        <v>5782</v>
      </c>
      <c r="B5731" t="s">
        <v>24</v>
      </c>
      <c r="C5731">
        <v>11</v>
      </c>
      <c r="D5731">
        <v>26</v>
      </c>
      <c r="E5731" t="s">
        <v>5998</v>
      </c>
      <c r="F5731">
        <v>355.30099999999999</v>
      </c>
      <c r="G5731">
        <v>77.706999999999994</v>
      </c>
      <c r="H5731">
        <v>35.944000000000003</v>
      </c>
      <c r="I5731">
        <v>27609.355</v>
      </c>
      <c r="J5731">
        <v>11259821</v>
      </c>
      <c r="K5731">
        <v>26.709</v>
      </c>
      <c r="L5731">
        <v>23.949000000000002</v>
      </c>
      <c r="M5731">
        <v>9489.7260000000006</v>
      </c>
      <c r="N5731">
        <v>3870160</v>
      </c>
      <c r="O5731">
        <v>2.661</v>
      </c>
      <c r="P5731">
        <v>6.0049999999999999</v>
      </c>
      <c r="Q5731">
        <v>945.61300000000006</v>
      </c>
      <c r="R5731">
        <v>385646</v>
      </c>
      <c r="S5731">
        <v>2.5000000000000001E-2</v>
      </c>
      <c r="T5731">
        <v>2.5059999999999998</v>
      </c>
      <c r="U5731">
        <v>8.7539999999999996</v>
      </c>
      <c r="V5731">
        <v>3570</v>
      </c>
      <c r="W5731">
        <v>14</v>
      </c>
      <c r="X5731">
        <f t="shared" si="192"/>
        <v>719.14273999999989</v>
      </c>
      <c r="Y5731">
        <f t="shared" si="193"/>
        <v>14.8916</v>
      </c>
    </row>
    <row r="5732" spans="1:25" x14ac:dyDescent="0.2">
      <c r="A5732" t="s">
        <v>5782</v>
      </c>
      <c r="B5732" t="s">
        <v>24</v>
      </c>
      <c r="C5732">
        <v>11</v>
      </c>
      <c r="D5732">
        <v>28</v>
      </c>
      <c r="E5732" t="s">
        <v>5999</v>
      </c>
      <c r="F5732">
        <v>112.96</v>
      </c>
      <c r="G5732">
        <v>81.933000000000007</v>
      </c>
      <c r="H5732">
        <v>44.537999999999997</v>
      </c>
      <c r="I5732">
        <v>9255.1039999999994</v>
      </c>
      <c r="J5732">
        <v>3774475</v>
      </c>
      <c r="K5732">
        <v>2.9129999999999998</v>
      </c>
      <c r="L5732">
        <v>1.946</v>
      </c>
      <c r="M5732">
        <v>329.084</v>
      </c>
      <c r="N5732">
        <v>134209</v>
      </c>
      <c r="O5732">
        <v>1.5429999999999999</v>
      </c>
      <c r="P5732">
        <v>1.052</v>
      </c>
      <c r="Q5732">
        <v>174.32400000000001</v>
      </c>
      <c r="R5732">
        <v>71094</v>
      </c>
      <c r="S5732">
        <v>0</v>
      </c>
      <c r="T5732">
        <v>0</v>
      </c>
      <c r="U5732">
        <v>0</v>
      </c>
      <c r="V5732">
        <v>0</v>
      </c>
      <c r="W5732">
        <v>0</v>
      </c>
      <c r="X5732">
        <f t="shared" si="192"/>
        <v>0</v>
      </c>
      <c r="Y5732">
        <f t="shared" si="193"/>
        <v>0</v>
      </c>
    </row>
    <row r="5733" spans="1:25" x14ac:dyDescent="0.2">
      <c r="A5733" t="s">
        <v>5782</v>
      </c>
      <c r="B5733" t="s">
        <v>24</v>
      </c>
      <c r="C5733">
        <v>11</v>
      </c>
      <c r="D5733">
        <v>30</v>
      </c>
      <c r="E5733" t="s">
        <v>6000</v>
      </c>
      <c r="F5733">
        <v>249.44399999999999</v>
      </c>
      <c r="G5733">
        <v>58.337000000000003</v>
      </c>
      <c r="H5733">
        <v>31.709</v>
      </c>
      <c r="I5733">
        <v>14551.938</v>
      </c>
      <c r="J5733">
        <v>5934663</v>
      </c>
      <c r="K5733">
        <v>50.033000000000001</v>
      </c>
      <c r="L5733">
        <v>39.454999999999998</v>
      </c>
      <c r="M5733">
        <v>12480.47</v>
      </c>
      <c r="N5733">
        <v>5089864</v>
      </c>
      <c r="O5733">
        <v>2.581</v>
      </c>
      <c r="P5733">
        <v>6.5890000000000004</v>
      </c>
      <c r="Q5733">
        <v>643.904</v>
      </c>
      <c r="R5733">
        <v>262601</v>
      </c>
      <c r="S5733">
        <v>3.5000000000000003E-2</v>
      </c>
      <c r="T5733">
        <v>2.9910000000000001</v>
      </c>
      <c r="U5733">
        <v>8.7539999999999996</v>
      </c>
      <c r="V5733">
        <v>3570</v>
      </c>
      <c r="W5733">
        <v>14</v>
      </c>
      <c r="X5733">
        <f t="shared" si="192"/>
        <v>363.12611999999996</v>
      </c>
      <c r="Y5733">
        <f t="shared" si="193"/>
        <v>14.8916</v>
      </c>
    </row>
    <row r="5734" spans="1:25" x14ac:dyDescent="0.2">
      <c r="A5734" t="s">
        <v>5782</v>
      </c>
      <c r="B5734" t="s">
        <v>24</v>
      </c>
      <c r="C5734">
        <v>11</v>
      </c>
      <c r="D5734">
        <v>31</v>
      </c>
      <c r="E5734" t="s">
        <v>6001</v>
      </c>
      <c r="F5734">
        <v>84.736999999999995</v>
      </c>
      <c r="G5734">
        <v>66.753</v>
      </c>
      <c r="H5734">
        <v>41.256</v>
      </c>
      <c r="I5734">
        <v>5656.4110000000001</v>
      </c>
      <c r="J5734">
        <v>2306833</v>
      </c>
      <c r="K5734">
        <v>2.85</v>
      </c>
      <c r="L5734">
        <v>2.0880000000000001</v>
      </c>
      <c r="M5734">
        <v>241.53700000000001</v>
      </c>
      <c r="N5734">
        <v>98505</v>
      </c>
      <c r="O5734">
        <v>1.506</v>
      </c>
      <c r="P5734">
        <v>1.0029999999999999</v>
      </c>
      <c r="Q5734">
        <v>127.60299999999999</v>
      </c>
      <c r="R5734">
        <v>52040</v>
      </c>
      <c r="S5734">
        <v>0</v>
      </c>
      <c r="T5734">
        <v>0</v>
      </c>
      <c r="U5734">
        <v>0</v>
      </c>
      <c r="V5734">
        <v>0</v>
      </c>
      <c r="W5734">
        <v>0</v>
      </c>
      <c r="X5734">
        <f t="shared" si="192"/>
        <v>0</v>
      </c>
      <c r="Y5734">
        <f t="shared" si="193"/>
        <v>0</v>
      </c>
    </row>
    <row r="5735" spans="1:25" x14ac:dyDescent="0.2">
      <c r="A5735" t="s">
        <v>5782</v>
      </c>
      <c r="B5735" t="s">
        <v>24</v>
      </c>
      <c r="C5735">
        <v>11</v>
      </c>
      <c r="D5735">
        <v>32</v>
      </c>
      <c r="E5735" t="s">
        <v>6002</v>
      </c>
      <c r="F5735">
        <v>257.78100000000001</v>
      </c>
      <c r="G5735">
        <v>58.335000000000001</v>
      </c>
      <c r="H5735">
        <v>34.182000000000002</v>
      </c>
      <c r="I5735">
        <v>15037.552</v>
      </c>
      <c r="J5735">
        <v>6132709</v>
      </c>
      <c r="K5735">
        <v>2.4009999999999998</v>
      </c>
      <c r="L5735">
        <v>1.7629999999999999</v>
      </c>
      <c r="M5735">
        <v>618.83500000000004</v>
      </c>
      <c r="N5735">
        <v>252377</v>
      </c>
      <c r="O5735">
        <v>1.4590000000000001</v>
      </c>
      <c r="P5735">
        <v>1.113</v>
      </c>
      <c r="Q5735">
        <v>375.976</v>
      </c>
      <c r="R5735">
        <v>153333</v>
      </c>
      <c r="S5735">
        <v>2E-3</v>
      </c>
      <c r="T5735">
        <v>0.78600000000000003</v>
      </c>
      <c r="U5735">
        <v>0.625</v>
      </c>
      <c r="V5735">
        <v>255</v>
      </c>
      <c r="W5735">
        <v>1</v>
      </c>
      <c r="X5735">
        <f t="shared" ref="X5735:X5762" si="194">(MAX(0, (Q5735-336.17)))*1.18</f>
        <v>46.971079999999979</v>
      </c>
      <c r="Y5735">
        <f t="shared" ref="Y5735:Y5762" si="195">(MAX(0, (W5735-1.38)))*1.18</f>
        <v>0</v>
      </c>
    </row>
    <row r="5736" spans="1:25" x14ac:dyDescent="0.2">
      <c r="A5736" t="s">
        <v>5782</v>
      </c>
      <c r="B5736" t="s">
        <v>24</v>
      </c>
      <c r="C5736">
        <v>11</v>
      </c>
      <c r="D5736">
        <v>33</v>
      </c>
      <c r="E5736" t="s">
        <v>6003</v>
      </c>
      <c r="F5736">
        <v>282.99799999999999</v>
      </c>
      <c r="G5736">
        <v>74.891000000000005</v>
      </c>
      <c r="H5736">
        <v>37.728000000000002</v>
      </c>
      <c r="I5736">
        <v>21194.120999999999</v>
      </c>
      <c r="J5736">
        <v>8643520</v>
      </c>
      <c r="K5736">
        <v>50.997999999999998</v>
      </c>
      <c r="L5736">
        <v>31.059000000000001</v>
      </c>
      <c r="M5736">
        <v>14432.25</v>
      </c>
      <c r="N5736">
        <v>5885851</v>
      </c>
      <c r="O5736">
        <v>2.706</v>
      </c>
      <c r="P5736">
        <v>6.8789999999999996</v>
      </c>
      <c r="Q5736">
        <v>765.91899999999998</v>
      </c>
      <c r="R5736">
        <v>312362</v>
      </c>
      <c r="S5736">
        <v>3.5000000000000003E-2</v>
      </c>
      <c r="T5736">
        <v>3.0019999999999998</v>
      </c>
      <c r="U5736">
        <v>10.004</v>
      </c>
      <c r="V5736">
        <v>4080</v>
      </c>
      <c r="W5736">
        <v>16</v>
      </c>
      <c r="X5736">
        <f t="shared" si="194"/>
        <v>507.10381999999993</v>
      </c>
      <c r="Y5736">
        <f t="shared" si="195"/>
        <v>17.2516</v>
      </c>
    </row>
    <row r="5737" spans="1:25" x14ac:dyDescent="0.2">
      <c r="A5737" t="s">
        <v>5782</v>
      </c>
      <c r="B5737" t="s">
        <v>24</v>
      </c>
      <c r="C5737">
        <v>11</v>
      </c>
      <c r="D5737">
        <v>34</v>
      </c>
      <c r="E5737" t="s">
        <v>6004</v>
      </c>
      <c r="F5737">
        <v>285.76600000000002</v>
      </c>
      <c r="G5737">
        <v>54.210999999999999</v>
      </c>
      <c r="H5737">
        <v>27.001999999999999</v>
      </c>
      <c r="I5737">
        <v>15491.777</v>
      </c>
      <c r="J5737">
        <v>6317954</v>
      </c>
      <c r="K5737">
        <v>62.283999999999999</v>
      </c>
      <c r="L5737">
        <v>31.326000000000001</v>
      </c>
      <c r="M5737">
        <v>17798.712</v>
      </c>
      <c r="N5737">
        <v>7258783</v>
      </c>
      <c r="O5737">
        <v>2.8889999999999998</v>
      </c>
      <c r="P5737">
        <v>7.5960000000000001</v>
      </c>
      <c r="Q5737">
        <v>825.59400000000005</v>
      </c>
      <c r="R5737">
        <v>336699</v>
      </c>
      <c r="S5737">
        <v>3.5000000000000003E-2</v>
      </c>
      <c r="T5737">
        <v>2.988</v>
      </c>
      <c r="U5737">
        <v>10.004</v>
      </c>
      <c r="V5737">
        <v>4080</v>
      </c>
      <c r="W5737">
        <v>16</v>
      </c>
      <c r="X5737">
        <f t="shared" si="194"/>
        <v>577.52031999999997</v>
      </c>
      <c r="Y5737">
        <f t="shared" si="195"/>
        <v>17.2516</v>
      </c>
    </row>
    <row r="5738" spans="1:25" x14ac:dyDescent="0.2">
      <c r="A5738" t="s">
        <v>5782</v>
      </c>
      <c r="B5738" t="s">
        <v>24</v>
      </c>
      <c r="C5738">
        <v>11</v>
      </c>
      <c r="D5738">
        <v>35</v>
      </c>
      <c r="E5738" t="s">
        <v>6005</v>
      </c>
      <c r="F5738">
        <v>353.04</v>
      </c>
      <c r="G5738">
        <v>50.06</v>
      </c>
      <c r="H5738">
        <v>24.59</v>
      </c>
      <c r="I5738">
        <v>17673.284</v>
      </c>
      <c r="J5738">
        <v>7207630</v>
      </c>
      <c r="K5738">
        <v>81.039000000000001</v>
      </c>
      <c r="L5738">
        <v>37.555</v>
      </c>
      <c r="M5738">
        <v>28610.144</v>
      </c>
      <c r="N5738">
        <v>11667969</v>
      </c>
      <c r="O5738">
        <v>3.4870000000000001</v>
      </c>
      <c r="P5738">
        <v>8.5</v>
      </c>
      <c r="Q5738">
        <v>1231.0930000000001</v>
      </c>
      <c r="R5738">
        <v>502072</v>
      </c>
      <c r="S5738">
        <v>6.2E-2</v>
      </c>
      <c r="T5738">
        <v>3.9750000000000001</v>
      </c>
      <c r="U5738">
        <v>21.884</v>
      </c>
      <c r="V5738">
        <v>8925</v>
      </c>
      <c r="W5738">
        <v>35</v>
      </c>
      <c r="X5738">
        <f t="shared" si="194"/>
        <v>1056.0091399999999</v>
      </c>
      <c r="Y5738">
        <f t="shared" si="195"/>
        <v>39.671599999999998</v>
      </c>
    </row>
    <row r="5739" spans="1:25" x14ac:dyDescent="0.2">
      <c r="A5739" t="s">
        <v>5782</v>
      </c>
      <c r="B5739" t="s">
        <v>24</v>
      </c>
      <c r="C5739">
        <v>11</v>
      </c>
      <c r="D5739">
        <v>37</v>
      </c>
      <c r="E5739" t="s">
        <v>6006</v>
      </c>
      <c r="F5739">
        <v>289.63799999999998</v>
      </c>
      <c r="G5739">
        <v>65.629000000000005</v>
      </c>
      <c r="H5739">
        <v>33.082999999999998</v>
      </c>
      <c r="I5739">
        <v>19008.545999999998</v>
      </c>
      <c r="J5739">
        <v>7752185</v>
      </c>
      <c r="K5739">
        <v>58.287999999999997</v>
      </c>
      <c r="L5739">
        <v>29.986000000000001</v>
      </c>
      <c r="M5739">
        <v>16882.473999999998</v>
      </c>
      <c r="N5739">
        <v>6885117</v>
      </c>
      <c r="O5739">
        <v>3.2080000000000002</v>
      </c>
      <c r="P5739">
        <v>8.1679999999999993</v>
      </c>
      <c r="Q5739">
        <v>929.03499999999997</v>
      </c>
      <c r="R5739">
        <v>378885</v>
      </c>
      <c r="S5739">
        <v>4.4999999999999998E-2</v>
      </c>
      <c r="T5739">
        <v>3.4</v>
      </c>
      <c r="U5739">
        <v>13.131</v>
      </c>
      <c r="V5739">
        <v>5355</v>
      </c>
      <c r="W5739">
        <v>21</v>
      </c>
      <c r="X5739">
        <f t="shared" si="194"/>
        <v>699.58069999999998</v>
      </c>
      <c r="Y5739">
        <f t="shared" si="195"/>
        <v>23.151599999999998</v>
      </c>
    </row>
    <row r="5740" spans="1:25" x14ac:dyDescent="0.2">
      <c r="A5740" t="s">
        <v>5782</v>
      </c>
      <c r="B5740" t="s">
        <v>24</v>
      </c>
      <c r="C5740">
        <v>11</v>
      </c>
      <c r="D5740">
        <v>38</v>
      </c>
      <c r="E5740" t="s">
        <v>6007</v>
      </c>
      <c r="F5740">
        <v>290.00599999999997</v>
      </c>
      <c r="G5740">
        <v>37.957000000000001</v>
      </c>
      <c r="H5740">
        <v>18.876000000000001</v>
      </c>
      <c r="I5740">
        <v>11007.838</v>
      </c>
      <c r="J5740">
        <v>4489286</v>
      </c>
      <c r="K5740">
        <v>60.692999999999998</v>
      </c>
      <c r="L5740">
        <v>28.187000000000001</v>
      </c>
      <c r="M5740">
        <v>17601.185000000001</v>
      </c>
      <c r="N5740">
        <v>7178226</v>
      </c>
      <c r="O5740">
        <v>3.222</v>
      </c>
      <c r="P5740">
        <v>7.9359999999999999</v>
      </c>
      <c r="Q5740">
        <v>934.52</v>
      </c>
      <c r="R5740">
        <v>381122</v>
      </c>
      <c r="S5740">
        <v>5.1999999999999998E-2</v>
      </c>
      <c r="T5740">
        <v>3.6320000000000001</v>
      </c>
      <c r="U5740">
        <v>15.006</v>
      </c>
      <c r="V5740">
        <v>6120</v>
      </c>
      <c r="W5740">
        <v>24</v>
      </c>
      <c r="X5740">
        <f t="shared" si="194"/>
        <v>706.05299999999988</v>
      </c>
      <c r="Y5740">
        <f t="shared" si="195"/>
        <v>26.691600000000001</v>
      </c>
    </row>
    <row r="5741" spans="1:25" x14ac:dyDescent="0.2">
      <c r="A5741" t="s">
        <v>5782</v>
      </c>
      <c r="B5741" t="s">
        <v>24</v>
      </c>
      <c r="C5741">
        <v>12</v>
      </c>
      <c r="D5741">
        <v>1</v>
      </c>
      <c r="E5741" t="s">
        <v>6008</v>
      </c>
      <c r="F5741">
        <v>262.315</v>
      </c>
      <c r="G5741">
        <v>81.347999999999999</v>
      </c>
      <c r="H5741">
        <v>32.255000000000003</v>
      </c>
      <c r="I5741">
        <v>21338.773000000001</v>
      </c>
      <c r="J5741">
        <v>8702513</v>
      </c>
      <c r="K5741">
        <v>43.996000000000002</v>
      </c>
      <c r="L5741">
        <v>17.132000000000001</v>
      </c>
      <c r="M5741">
        <v>11540.712</v>
      </c>
      <c r="N5741">
        <v>4706606</v>
      </c>
      <c r="O5741">
        <v>6.1849999999999996</v>
      </c>
      <c r="P5741">
        <v>13.122</v>
      </c>
      <c r="Q5741">
        <v>1622.2940000000001</v>
      </c>
      <c r="R5741">
        <v>661614</v>
      </c>
      <c r="S5741">
        <v>8.3000000000000004E-2</v>
      </c>
      <c r="T5741">
        <v>4.6120000000000001</v>
      </c>
      <c r="U5741">
        <v>21.884</v>
      </c>
      <c r="V5741">
        <v>8925</v>
      </c>
      <c r="W5741">
        <v>35</v>
      </c>
      <c r="X5741">
        <f t="shared" si="194"/>
        <v>1517.6263199999999</v>
      </c>
      <c r="Y5741">
        <f t="shared" si="195"/>
        <v>39.671599999999998</v>
      </c>
    </row>
    <row r="5742" spans="1:25" x14ac:dyDescent="0.2">
      <c r="A5742" t="s">
        <v>5782</v>
      </c>
      <c r="B5742" t="s">
        <v>24</v>
      </c>
      <c r="C5742">
        <v>12</v>
      </c>
      <c r="D5742">
        <v>2</v>
      </c>
      <c r="E5742" t="s">
        <v>6009</v>
      </c>
      <c r="F5742">
        <v>421.37299999999999</v>
      </c>
      <c r="G5742">
        <v>77.703999999999994</v>
      </c>
      <c r="H5742">
        <v>40.026000000000003</v>
      </c>
      <c r="I5742">
        <v>32742.312000000002</v>
      </c>
      <c r="J5742">
        <v>13353176</v>
      </c>
      <c r="K5742">
        <v>68.253</v>
      </c>
      <c r="L5742">
        <v>31.256</v>
      </c>
      <c r="M5742">
        <v>28760.016</v>
      </c>
      <c r="N5742">
        <v>11729091</v>
      </c>
      <c r="O5742">
        <v>3.0950000000000002</v>
      </c>
      <c r="P5742">
        <v>7.6639999999999997</v>
      </c>
      <c r="Q5742">
        <v>1304.077</v>
      </c>
      <c r="R5742">
        <v>531837</v>
      </c>
      <c r="S5742">
        <v>2.8000000000000001E-2</v>
      </c>
      <c r="T5742">
        <v>2.681</v>
      </c>
      <c r="U5742">
        <v>11.88</v>
      </c>
      <c r="V5742">
        <v>4845</v>
      </c>
      <c r="W5742">
        <v>19</v>
      </c>
      <c r="X5742">
        <f t="shared" si="194"/>
        <v>1142.1302599999999</v>
      </c>
      <c r="Y5742">
        <f t="shared" si="195"/>
        <v>20.791599999999999</v>
      </c>
    </row>
    <row r="5743" spans="1:25" x14ac:dyDescent="0.2">
      <c r="A5743" t="s">
        <v>5782</v>
      </c>
      <c r="B5743" t="s">
        <v>24</v>
      </c>
      <c r="C5743">
        <v>12</v>
      </c>
      <c r="D5743">
        <v>3</v>
      </c>
      <c r="E5743" t="s">
        <v>6010</v>
      </c>
      <c r="F5743">
        <v>423.03800000000001</v>
      </c>
      <c r="G5743">
        <v>64.066999999999993</v>
      </c>
      <c r="H5743">
        <v>37.17</v>
      </c>
      <c r="I5743">
        <v>27102.883999999998</v>
      </c>
      <c r="J5743">
        <v>11053269</v>
      </c>
      <c r="K5743">
        <v>63.381</v>
      </c>
      <c r="L5743">
        <v>30.597000000000001</v>
      </c>
      <c r="M5743">
        <v>26812.415000000001</v>
      </c>
      <c r="N5743">
        <v>10934808</v>
      </c>
      <c r="O5743">
        <v>4.0780000000000003</v>
      </c>
      <c r="P5743">
        <v>8.7560000000000002</v>
      </c>
      <c r="Q5743">
        <v>1725.2249999999999</v>
      </c>
      <c r="R5743">
        <v>703592</v>
      </c>
      <c r="S5743">
        <v>4.7E-2</v>
      </c>
      <c r="T5743">
        <v>3.4729999999999999</v>
      </c>
      <c r="U5743">
        <v>20.009</v>
      </c>
      <c r="V5743">
        <v>8160</v>
      </c>
      <c r="W5743">
        <v>32</v>
      </c>
      <c r="X5743">
        <f t="shared" si="194"/>
        <v>1639.0848999999998</v>
      </c>
      <c r="Y5743">
        <f t="shared" si="195"/>
        <v>36.131599999999999</v>
      </c>
    </row>
    <row r="5744" spans="1:25" x14ac:dyDescent="0.2">
      <c r="A5744" t="s">
        <v>5782</v>
      </c>
      <c r="B5744" t="s">
        <v>24</v>
      </c>
      <c r="C5744">
        <v>12</v>
      </c>
      <c r="D5744">
        <v>4</v>
      </c>
      <c r="E5744" t="s">
        <v>6011</v>
      </c>
      <c r="F5744">
        <v>272.66300000000001</v>
      </c>
      <c r="G5744">
        <v>80.275000000000006</v>
      </c>
      <c r="H5744">
        <v>38.918999999999997</v>
      </c>
      <c r="I5744">
        <v>21888.037</v>
      </c>
      <c r="J5744">
        <v>8926517</v>
      </c>
      <c r="K5744">
        <v>61.369</v>
      </c>
      <c r="L5744">
        <v>24.096</v>
      </c>
      <c r="M5744">
        <v>16733.080000000002</v>
      </c>
      <c r="N5744">
        <v>6824190</v>
      </c>
      <c r="O5744">
        <v>4.0439999999999996</v>
      </c>
      <c r="P5744">
        <v>9.1010000000000009</v>
      </c>
      <c r="Q5744">
        <v>1102.55</v>
      </c>
      <c r="R5744">
        <v>449649</v>
      </c>
      <c r="S5744">
        <v>5.2999999999999999E-2</v>
      </c>
      <c r="T5744">
        <v>3.6669999999999998</v>
      </c>
      <c r="U5744">
        <v>14.381</v>
      </c>
      <c r="V5744">
        <v>5865</v>
      </c>
      <c r="W5744">
        <v>23</v>
      </c>
      <c r="X5744">
        <f t="shared" si="194"/>
        <v>904.32839999999976</v>
      </c>
      <c r="Y5744">
        <f t="shared" si="195"/>
        <v>25.511600000000001</v>
      </c>
    </row>
    <row r="5745" spans="1:25" x14ac:dyDescent="0.2">
      <c r="A5745" t="s">
        <v>5782</v>
      </c>
      <c r="B5745" t="s">
        <v>24</v>
      </c>
      <c r="C5745">
        <v>12</v>
      </c>
      <c r="D5745">
        <v>5</v>
      </c>
      <c r="E5745" t="s">
        <v>5514</v>
      </c>
      <c r="F5745">
        <v>215.16800000000001</v>
      </c>
      <c r="G5745">
        <v>76.745000000000005</v>
      </c>
      <c r="H5745">
        <v>45.435000000000002</v>
      </c>
      <c r="I5745">
        <v>16512.956999999999</v>
      </c>
      <c r="J5745">
        <v>6734418</v>
      </c>
      <c r="K5745">
        <v>30.344999999999999</v>
      </c>
      <c r="L5745">
        <v>26.896000000000001</v>
      </c>
      <c r="M5745">
        <v>6529.3289999999997</v>
      </c>
      <c r="N5745">
        <v>2662832</v>
      </c>
      <c r="O5745">
        <v>2.2330000000000001</v>
      </c>
      <c r="P5745">
        <v>4.4829999999999997</v>
      </c>
      <c r="Q5745">
        <v>480.37599999999998</v>
      </c>
      <c r="R5745">
        <v>195910</v>
      </c>
      <c r="S5745">
        <v>1.4999999999999999E-2</v>
      </c>
      <c r="T5745">
        <v>1.925</v>
      </c>
      <c r="U5745">
        <v>3.1259999999999999</v>
      </c>
      <c r="V5745">
        <v>1275</v>
      </c>
      <c r="W5745">
        <v>5</v>
      </c>
      <c r="X5745">
        <f t="shared" si="194"/>
        <v>170.16307999999995</v>
      </c>
      <c r="Y5745">
        <f t="shared" si="195"/>
        <v>4.2716000000000003</v>
      </c>
    </row>
    <row r="5746" spans="1:25" x14ac:dyDescent="0.2">
      <c r="A5746" t="s">
        <v>5782</v>
      </c>
      <c r="B5746" t="s">
        <v>24</v>
      </c>
      <c r="C5746">
        <v>12</v>
      </c>
      <c r="D5746">
        <v>6</v>
      </c>
      <c r="E5746" t="s">
        <v>6012</v>
      </c>
      <c r="F5746">
        <v>251.32</v>
      </c>
      <c r="G5746">
        <v>81.293000000000006</v>
      </c>
      <c r="H5746">
        <v>38.087000000000003</v>
      </c>
      <c r="I5746">
        <v>20430.588</v>
      </c>
      <c r="J5746">
        <v>8332131</v>
      </c>
      <c r="K5746">
        <v>70.010000000000005</v>
      </c>
      <c r="L5746">
        <v>26.640999999999998</v>
      </c>
      <c r="M5746">
        <v>17594.856</v>
      </c>
      <c r="N5746">
        <v>7175645</v>
      </c>
      <c r="O5746">
        <v>3.6059999999999999</v>
      </c>
      <c r="P5746">
        <v>7.7779999999999996</v>
      </c>
      <c r="Q5746">
        <v>906.33699999999999</v>
      </c>
      <c r="R5746">
        <v>369628</v>
      </c>
      <c r="S5746">
        <v>4.4999999999999998E-2</v>
      </c>
      <c r="T5746">
        <v>3.379</v>
      </c>
      <c r="U5746">
        <v>11.255000000000001</v>
      </c>
      <c r="V5746">
        <v>4590</v>
      </c>
      <c r="W5746">
        <v>18</v>
      </c>
      <c r="X5746">
        <f t="shared" si="194"/>
        <v>672.79705999999987</v>
      </c>
      <c r="Y5746">
        <f t="shared" si="195"/>
        <v>19.611599999999999</v>
      </c>
    </row>
    <row r="5747" spans="1:25" x14ac:dyDescent="0.2">
      <c r="A5747" t="s">
        <v>5782</v>
      </c>
      <c r="B5747" t="s">
        <v>24</v>
      </c>
      <c r="C5747">
        <v>12</v>
      </c>
      <c r="D5747">
        <v>7</v>
      </c>
      <c r="E5747" t="s">
        <v>6013</v>
      </c>
      <c r="F5747">
        <v>275.89400000000001</v>
      </c>
      <c r="G5747">
        <v>73.524000000000001</v>
      </c>
      <c r="H5747">
        <v>36.530999999999999</v>
      </c>
      <c r="I5747">
        <v>20284.728999999999</v>
      </c>
      <c r="J5747">
        <v>8272646</v>
      </c>
      <c r="K5747">
        <v>91.454999999999998</v>
      </c>
      <c r="L5747">
        <v>40.893999999999998</v>
      </c>
      <c r="M5747">
        <v>25231.815999999999</v>
      </c>
      <c r="N5747">
        <v>10290198</v>
      </c>
      <c r="O5747">
        <v>4.9749999999999996</v>
      </c>
      <c r="P5747">
        <v>11.53</v>
      </c>
      <c r="Q5747">
        <v>1372.633</v>
      </c>
      <c r="R5747">
        <v>559796</v>
      </c>
      <c r="S5747">
        <v>7.0000000000000007E-2</v>
      </c>
      <c r="T5747">
        <v>4.2320000000000002</v>
      </c>
      <c r="U5747">
        <v>19.382999999999999</v>
      </c>
      <c r="V5747">
        <v>7905</v>
      </c>
      <c r="W5747">
        <v>31</v>
      </c>
      <c r="X5747">
        <f t="shared" si="194"/>
        <v>1223.0263399999999</v>
      </c>
      <c r="Y5747">
        <f t="shared" si="195"/>
        <v>34.951599999999999</v>
      </c>
    </row>
    <row r="5748" spans="1:25" x14ac:dyDescent="0.2">
      <c r="A5748" t="s">
        <v>5782</v>
      </c>
      <c r="B5748" t="s">
        <v>24</v>
      </c>
      <c r="C5748">
        <v>12</v>
      </c>
      <c r="D5748">
        <v>8</v>
      </c>
      <c r="E5748" t="s">
        <v>6014</v>
      </c>
      <c r="F5748">
        <v>70.491</v>
      </c>
      <c r="G5748">
        <v>61.139000000000003</v>
      </c>
      <c r="H5748">
        <v>41.002000000000002</v>
      </c>
      <c r="I5748">
        <v>4309.7389999999996</v>
      </c>
      <c r="J5748">
        <v>1757625</v>
      </c>
      <c r="K5748">
        <v>16.242000000000001</v>
      </c>
      <c r="L5748">
        <v>11.317</v>
      </c>
      <c r="M5748">
        <v>1144.8800000000001</v>
      </c>
      <c r="N5748">
        <v>466912</v>
      </c>
      <c r="O5748">
        <v>1.7589999999999999</v>
      </c>
      <c r="P5748">
        <v>1.117</v>
      </c>
      <c r="Q5748">
        <v>123.97199999999999</v>
      </c>
      <c r="R5748">
        <v>50559</v>
      </c>
      <c r="S5748">
        <v>0</v>
      </c>
      <c r="T5748">
        <v>0</v>
      </c>
      <c r="U5748">
        <v>0</v>
      </c>
      <c r="V5748">
        <v>0</v>
      </c>
      <c r="W5748">
        <v>0</v>
      </c>
      <c r="X5748">
        <f t="shared" si="194"/>
        <v>0</v>
      </c>
      <c r="Y5748">
        <f t="shared" si="195"/>
        <v>0</v>
      </c>
    </row>
    <row r="5749" spans="1:25" x14ac:dyDescent="0.2">
      <c r="A5749" t="s">
        <v>5782</v>
      </c>
      <c r="B5749" t="s">
        <v>24</v>
      </c>
      <c r="C5749">
        <v>12</v>
      </c>
      <c r="D5749">
        <v>9</v>
      </c>
      <c r="E5749" t="s">
        <v>6015</v>
      </c>
      <c r="F5749">
        <v>385.233</v>
      </c>
      <c r="G5749">
        <v>86.912000000000006</v>
      </c>
      <c r="H5749">
        <v>43.597000000000001</v>
      </c>
      <c r="I5749">
        <v>33481.523999999998</v>
      </c>
      <c r="J5749">
        <v>13654646</v>
      </c>
      <c r="K5749">
        <v>21.300999999999998</v>
      </c>
      <c r="L5749">
        <v>24.949000000000002</v>
      </c>
      <c r="M5749">
        <v>8205.9570000000003</v>
      </c>
      <c r="N5749">
        <v>3346605</v>
      </c>
      <c r="O5749">
        <v>2.3740000000000001</v>
      </c>
      <c r="P5749">
        <v>5.3289999999999997</v>
      </c>
      <c r="Q5749">
        <v>914.66399999999999</v>
      </c>
      <c r="R5749">
        <v>373024</v>
      </c>
      <c r="S5749">
        <v>2.1000000000000001E-2</v>
      </c>
      <c r="T5749">
        <v>2.3199999999999998</v>
      </c>
      <c r="U5749">
        <v>8.1280000000000001</v>
      </c>
      <c r="V5749">
        <v>3315</v>
      </c>
      <c r="W5749">
        <v>13</v>
      </c>
      <c r="X5749">
        <f t="shared" si="194"/>
        <v>682.62291999999991</v>
      </c>
      <c r="Y5749">
        <f t="shared" si="195"/>
        <v>13.711600000000001</v>
      </c>
    </row>
    <row r="5750" spans="1:25" x14ac:dyDescent="0.2">
      <c r="A5750" t="s">
        <v>5782</v>
      </c>
      <c r="B5750" t="s">
        <v>24</v>
      </c>
      <c r="C5750">
        <v>12</v>
      </c>
      <c r="D5750">
        <v>10</v>
      </c>
      <c r="E5750" t="s">
        <v>6016</v>
      </c>
      <c r="F5750">
        <v>162.00299999999999</v>
      </c>
      <c r="G5750">
        <v>89.828000000000003</v>
      </c>
      <c r="H5750">
        <v>47.26</v>
      </c>
      <c r="I5750">
        <v>14552.468000000001</v>
      </c>
      <c r="J5750">
        <v>5934879</v>
      </c>
      <c r="K5750">
        <v>4.4850000000000003</v>
      </c>
      <c r="L5750">
        <v>2.7879999999999998</v>
      </c>
      <c r="M5750">
        <v>726.57399999999996</v>
      </c>
      <c r="N5750">
        <v>296316</v>
      </c>
      <c r="O5750">
        <v>1.9490000000000001</v>
      </c>
      <c r="P5750">
        <v>3.3159999999999998</v>
      </c>
      <c r="Q5750">
        <v>315.72800000000001</v>
      </c>
      <c r="R5750">
        <v>128762</v>
      </c>
      <c r="S5750">
        <v>4.0000000000000001E-3</v>
      </c>
      <c r="T5750">
        <v>0.99199999999999999</v>
      </c>
      <c r="U5750">
        <v>0.625</v>
      </c>
      <c r="V5750">
        <v>255</v>
      </c>
      <c r="W5750">
        <v>1</v>
      </c>
      <c r="X5750">
        <f t="shared" si="194"/>
        <v>0</v>
      </c>
      <c r="Y5750">
        <f t="shared" si="195"/>
        <v>0</v>
      </c>
    </row>
    <row r="5751" spans="1:25" x14ac:dyDescent="0.2">
      <c r="A5751" t="s">
        <v>5782</v>
      </c>
      <c r="B5751" t="s">
        <v>24</v>
      </c>
      <c r="C5751">
        <v>12</v>
      </c>
      <c r="D5751">
        <v>11</v>
      </c>
      <c r="E5751" t="s">
        <v>6017</v>
      </c>
      <c r="F5751">
        <v>173.08799999999999</v>
      </c>
      <c r="G5751">
        <v>80.641000000000005</v>
      </c>
      <c r="H5751">
        <v>40.369</v>
      </c>
      <c r="I5751">
        <v>13958.001</v>
      </c>
      <c r="J5751">
        <v>5692440</v>
      </c>
      <c r="K5751">
        <v>3.5670000000000002</v>
      </c>
      <c r="L5751">
        <v>2.2370000000000001</v>
      </c>
      <c r="M5751">
        <v>617.447</v>
      </c>
      <c r="N5751">
        <v>251811</v>
      </c>
      <c r="O5751">
        <v>1.952</v>
      </c>
      <c r="P5751">
        <v>4.5149999999999997</v>
      </c>
      <c r="Q5751">
        <v>337.786</v>
      </c>
      <c r="R5751">
        <v>137758</v>
      </c>
      <c r="S5751">
        <v>7.0000000000000001E-3</v>
      </c>
      <c r="T5751">
        <v>1.357</v>
      </c>
      <c r="U5751">
        <v>1.2509999999999999</v>
      </c>
      <c r="V5751">
        <v>510</v>
      </c>
      <c r="W5751">
        <v>2</v>
      </c>
      <c r="X5751">
        <f t="shared" si="194"/>
        <v>1.9068799999999828</v>
      </c>
      <c r="Y5751">
        <f t="shared" si="195"/>
        <v>0.73160000000000014</v>
      </c>
    </row>
    <row r="5752" spans="1:25" x14ac:dyDescent="0.2">
      <c r="A5752" t="s">
        <v>5782</v>
      </c>
      <c r="B5752" t="s">
        <v>24</v>
      </c>
      <c r="C5752">
        <v>12</v>
      </c>
      <c r="D5752">
        <v>12</v>
      </c>
      <c r="E5752" t="s">
        <v>6018</v>
      </c>
      <c r="F5752">
        <v>288.19900000000001</v>
      </c>
      <c r="G5752">
        <v>67.132000000000005</v>
      </c>
      <c r="H5752">
        <v>32.93</v>
      </c>
      <c r="I5752">
        <v>19347.413</v>
      </c>
      <c r="J5752">
        <v>7890384</v>
      </c>
      <c r="K5752">
        <v>74.733000000000004</v>
      </c>
      <c r="L5752">
        <v>26.614000000000001</v>
      </c>
      <c r="M5752">
        <v>21538.054</v>
      </c>
      <c r="N5752">
        <v>8783785</v>
      </c>
      <c r="O5752">
        <v>4.18</v>
      </c>
      <c r="P5752">
        <v>9.532</v>
      </c>
      <c r="Q5752">
        <v>1204.7529999999999</v>
      </c>
      <c r="R5752">
        <v>491330</v>
      </c>
      <c r="S5752">
        <v>6.0999999999999999E-2</v>
      </c>
      <c r="T5752">
        <v>3.9350000000000001</v>
      </c>
      <c r="U5752">
        <v>17.507000000000001</v>
      </c>
      <c r="V5752">
        <v>7140</v>
      </c>
      <c r="W5752">
        <v>28</v>
      </c>
      <c r="X5752">
        <f t="shared" si="194"/>
        <v>1024.9279399999998</v>
      </c>
      <c r="Y5752">
        <f t="shared" si="195"/>
        <v>31.4116</v>
      </c>
    </row>
    <row r="5753" spans="1:25" x14ac:dyDescent="0.2">
      <c r="A5753" t="s">
        <v>5782</v>
      </c>
      <c r="B5753" t="s">
        <v>24</v>
      </c>
      <c r="C5753">
        <v>12</v>
      </c>
      <c r="D5753">
        <v>13</v>
      </c>
      <c r="E5753" t="s">
        <v>6019</v>
      </c>
      <c r="F5753">
        <v>122.682</v>
      </c>
      <c r="G5753">
        <v>59.698</v>
      </c>
      <c r="H5753">
        <v>40.966000000000001</v>
      </c>
      <c r="I5753">
        <v>7323.8190000000004</v>
      </c>
      <c r="J5753">
        <v>2986846</v>
      </c>
      <c r="K5753">
        <v>5.1130000000000004</v>
      </c>
      <c r="L5753">
        <v>3.7549999999999999</v>
      </c>
      <c r="M5753">
        <v>627.26700000000005</v>
      </c>
      <c r="N5753">
        <v>255816</v>
      </c>
      <c r="O5753">
        <v>2.1509999999999998</v>
      </c>
      <c r="P5753">
        <v>4.8929999999999998</v>
      </c>
      <c r="Q5753">
        <v>263.892</v>
      </c>
      <c r="R5753">
        <v>107622</v>
      </c>
      <c r="S5753">
        <v>5.0000000000000001E-3</v>
      </c>
      <c r="T5753">
        <v>1.1399999999999999</v>
      </c>
      <c r="U5753">
        <v>0.625</v>
      </c>
      <c r="V5753">
        <v>255</v>
      </c>
      <c r="W5753">
        <v>1</v>
      </c>
      <c r="X5753">
        <f t="shared" si="194"/>
        <v>0</v>
      </c>
      <c r="Y5753">
        <f t="shared" si="195"/>
        <v>0</v>
      </c>
    </row>
    <row r="5754" spans="1:25" x14ac:dyDescent="0.2">
      <c r="A5754" t="s">
        <v>5782</v>
      </c>
      <c r="B5754" t="s">
        <v>24</v>
      </c>
      <c r="C5754">
        <v>12</v>
      </c>
      <c r="D5754">
        <v>14</v>
      </c>
      <c r="E5754" t="s">
        <v>6020</v>
      </c>
      <c r="F5754">
        <v>206.56800000000001</v>
      </c>
      <c r="G5754">
        <v>75.67</v>
      </c>
      <c r="H5754">
        <v>38.676000000000002</v>
      </c>
      <c r="I5754">
        <v>15631.081</v>
      </c>
      <c r="J5754">
        <v>6374766</v>
      </c>
      <c r="K5754">
        <v>65.941999999999993</v>
      </c>
      <c r="L5754">
        <v>25.012</v>
      </c>
      <c r="M5754">
        <v>13621.608</v>
      </c>
      <c r="N5754">
        <v>5555250</v>
      </c>
      <c r="O5754">
        <v>3.5579999999999998</v>
      </c>
      <c r="P5754">
        <v>7.6040000000000001</v>
      </c>
      <c r="Q5754">
        <v>735.053</v>
      </c>
      <c r="R5754">
        <v>299774</v>
      </c>
      <c r="S5754">
        <v>3.9E-2</v>
      </c>
      <c r="T5754">
        <v>3.1669999999999998</v>
      </c>
      <c r="U5754">
        <v>8.1280000000000001</v>
      </c>
      <c r="V5754">
        <v>3315</v>
      </c>
      <c r="W5754">
        <v>13</v>
      </c>
      <c r="X5754">
        <f t="shared" si="194"/>
        <v>470.68193999999994</v>
      </c>
      <c r="Y5754">
        <f t="shared" si="195"/>
        <v>13.711600000000001</v>
      </c>
    </row>
    <row r="5755" spans="1:25" x14ac:dyDescent="0.2">
      <c r="A5755" t="s">
        <v>5782</v>
      </c>
      <c r="B5755" t="s">
        <v>24</v>
      </c>
      <c r="C5755">
        <v>12</v>
      </c>
      <c r="D5755">
        <v>15</v>
      </c>
      <c r="E5755" t="s">
        <v>4777</v>
      </c>
      <c r="F5755">
        <v>197.77799999999999</v>
      </c>
      <c r="G5755">
        <v>67.037999999999997</v>
      </c>
      <c r="H5755">
        <v>34.786999999999999</v>
      </c>
      <c r="I5755">
        <v>13258.63</v>
      </c>
      <c r="J5755">
        <v>5407218</v>
      </c>
      <c r="K5755">
        <v>3.2269999999999999</v>
      </c>
      <c r="L5755">
        <v>2.1850000000000001</v>
      </c>
      <c r="M5755">
        <v>638.21799999999996</v>
      </c>
      <c r="N5755">
        <v>260282</v>
      </c>
      <c r="O5755">
        <v>2.0459999999999998</v>
      </c>
      <c r="P5755">
        <v>4.8049999999999997</v>
      </c>
      <c r="Q5755">
        <v>404.63099999999997</v>
      </c>
      <c r="R5755">
        <v>165019</v>
      </c>
      <c r="S5755">
        <v>8.9999999999999993E-3</v>
      </c>
      <c r="T5755">
        <v>1.5549999999999999</v>
      </c>
      <c r="U5755">
        <v>1.8759999999999999</v>
      </c>
      <c r="V5755">
        <v>765</v>
      </c>
      <c r="W5755">
        <v>3</v>
      </c>
      <c r="X5755">
        <f t="shared" si="194"/>
        <v>80.783979999999943</v>
      </c>
      <c r="Y5755">
        <f t="shared" si="195"/>
        <v>1.9116</v>
      </c>
    </row>
    <row r="5756" spans="1:25" x14ac:dyDescent="0.2">
      <c r="A5756" t="s">
        <v>5782</v>
      </c>
      <c r="B5756" t="s">
        <v>24</v>
      </c>
      <c r="C5756">
        <v>12</v>
      </c>
      <c r="D5756">
        <v>16</v>
      </c>
      <c r="E5756" t="s">
        <v>6021</v>
      </c>
      <c r="F5756">
        <v>273.02600000000001</v>
      </c>
      <c r="G5756">
        <v>59.037999999999997</v>
      </c>
      <c r="H5756">
        <v>29.091999999999999</v>
      </c>
      <c r="I5756">
        <v>16118.906999999999</v>
      </c>
      <c r="J5756">
        <v>6573714</v>
      </c>
      <c r="K5756">
        <v>69.13</v>
      </c>
      <c r="L5756">
        <v>28.111999999999998</v>
      </c>
      <c r="M5756">
        <v>18874.337</v>
      </c>
      <c r="N5756">
        <v>7697451</v>
      </c>
      <c r="O5756">
        <v>2.7290000000000001</v>
      </c>
      <c r="P5756">
        <v>6.2080000000000002</v>
      </c>
      <c r="Q5756">
        <v>745.06</v>
      </c>
      <c r="R5756">
        <v>303855</v>
      </c>
      <c r="S5756">
        <v>3.6999999999999998E-2</v>
      </c>
      <c r="T5756">
        <v>3.0569999999999999</v>
      </c>
      <c r="U5756">
        <v>10.004</v>
      </c>
      <c r="V5756">
        <v>4080</v>
      </c>
      <c r="W5756">
        <v>16</v>
      </c>
      <c r="X5756">
        <f t="shared" si="194"/>
        <v>482.4901999999999</v>
      </c>
      <c r="Y5756">
        <f t="shared" si="195"/>
        <v>17.2516</v>
      </c>
    </row>
    <row r="5757" spans="1:25" x14ac:dyDescent="0.2">
      <c r="A5757" t="s">
        <v>5782</v>
      </c>
      <c r="B5757" t="s">
        <v>24</v>
      </c>
      <c r="C5757">
        <v>12</v>
      </c>
      <c r="D5757">
        <v>17</v>
      </c>
      <c r="E5757" t="s">
        <v>6022</v>
      </c>
      <c r="F5757">
        <v>245.79300000000001</v>
      </c>
      <c r="G5757">
        <v>61.466000000000001</v>
      </c>
      <c r="H5757">
        <v>29.9</v>
      </c>
      <c r="I5757">
        <v>15107.841</v>
      </c>
      <c r="J5757">
        <v>6161375</v>
      </c>
      <c r="K5757">
        <v>64.078999999999994</v>
      </c>
      <c r="L5757">
        <v>24.437999999999999</v>
      </c>
      <c r="M5757">
        <v>15750.245000000001</v>
      </c>
      <c r="N5757">
        <v>6423364</v>
      </c>
      <c r="O5757">
        <v>3.0070000000000001</v>
      </c>
      <c r="P5757">
        <v>6.3529999999999998</v>
      </c>
      <c r="Q5757">
        <v>739.09900000000005</v>
      </c>
      <c r="R5757">
        <v>301424</v>
      </c>
      <c r="S5757">
        <v>5.2999999999999999E-2</v>
      </c>
      <c r="T5757">
        <v>3.69</v>
      </c>
      <c r="U5757">
        <v>13.131</v>
      </c>
      <c r="V5757">
        <v>5355</v>
      </c>
      <c r="W5757">
        <v>21</v>
      </c>
      <c r="X5757">
        <f t="shared" si="194"/>
        <v>475.45622000000003</v>
      </c>
      <c r="Y5757">
        <f t="shared" si="195"/>
        <v>23.151599999999998</v>
      </c>
    </row>
    <row r="5758" spans="1:25" x14ac:dyDescent="0.2">
      <c r="A5758" t="s">
        <v>5782</v>
      </c>
      <c r="B5758" t="s">
        <v>24</v>
      </c>
      <c r="C5758">
        <v>12</v>
      </c>
      <c r="D5758">
        <v>18</v>
      </c>
      <c r="E5758" t="s">
        <v>6023</v>
      </c>
      <c r="F5758">
        <v>102.992</v>
      </c>
      <c r="G5758">
        <v>70.182000000000002</v>
      </c>
      <c r="H5758">
        <v>38.408999999999999</v>
      </c>
      <c r="I5758">
        <v>7228.1660000000002</v>
      </c>
      <c r="J5758">
        <v>2947836</v>
      </c>
      <c r="K5758">
        <v>36.091000000000001</v>
      </c>
      <c r="L5758">
        <v>28.257000000000001</v>
      </c>
      <c r="M5758">
        <v>3717.1120000000001</v>
      </c>
      <c r="N5758">
        <v>1515936</v>
      </c>
      <c r="O5758">
        <v>2.0310000000000001</v>
      </c>
      <c r="P5758">
        <v>3.83</v>
      </c>
      <c r="Q5758">
        <v>209.20699999999999</v>
      </c>
      <c r="R5758">
        <v>85320</v>
      </c>
      <c r="S5758">
        <v>1.7999999999999999E-2</v>
      </c>
      <c r="T5758">
        <v>2.1549999999999998</v>
      </c>
      <c r="U5758">
        <v>1.8759999999999999</v>
      </c>
      <c r="V5758">
        <v>765</v>
      </c>
      <c r="W5758">
        <v>3</v>
      </c>
      <c r="X5758">
        <f t="shared" si="194"/>
        <v>0</v>
      </c>
      <c r="Y5758">
        <f t="shared" si="195"/>
        <v>1.9116</v>
      </c>
    </row>
    <row r="5759" spans="1:25" x14ac:dyDescent="0.2">
      <c r="A5759" t="s">
        <v>5782</v>
      </c>
      <c r="B5759" t="s">
        <v>24</v>
      </c>
      <c r="C5759">
        <v>12</v>
      </c>
      <c r="D5759">
        <v>19</v>
      </c>
      <c r="E5759" t="s">
        <v>6024</v>
      </c>
      <c r="F5759">
        <v>229.08</v>
      </c>
      <c r="G5759">
        <v>60.481999999999999</v>
      </c>
      <c r="H5759">
        <v>35.444000000000003</v>
      </c>
      <c r="I5759">
        <v>13855.21</v>
      </c>
      <c r="J5759">
        <v>5650519</v>
      </c>
      <c r="K5759">
        <v>49.03</v>
      </c>
      <c r="L5759">
        <v>33.530999999999999</v>
      </c>
      <c r="M5759">
        <v>11231.743</v>
      </c>
      <c r="N5759">
        <v>4580600</v>
      </c>
      <c r="O5759">
        <v>2.4169999999999998</v>
      </c>
      <c r="P5759">
        <v>6.242</v>
      </c>
      <c r="Q5759">
        <v>553.73599999999999</v>
      </c>
      <c r="R5759">
        <v>225828</v>
      </c>
      <c r="S5759">
        <v>2.5000000000000001E-2</v>
      </c>
      <c r="T5759">
        <v>2.5030000000000001</v>
      </c>
      <c r="U5759">
        <v>5.6269999999999998</v>
      </c>
      <c r="V5759">
        <v>2295</v>
      </c>
      <c r="W5759">
        <v>9</v>
      </c>
      <c r="X5759">
        <f t="shared" si="194"/>
        <v>256.72787999999997</v>
      </c>
      <c r="Y5759">
        <f t="shared" si="195"/>
        <v>8.9916</v>
      </c>
    </row>
    <row r="5760" spans="1:25" x14ac:dyDescent="0.2">
      <c r="A5760" t="s">
        <v>5782</v>
      </c>
      <c r="B5760" t="s">
        <v>24</v>
      </c>
      <c r="C5760">
        <v>12</v>
      </c>
      <c r="D5760">
        <v>20</v>
      </c>
      <c r="E5760" t="s">
        <v>6025</v>
      </c>
      <c r="F5760">
        <v>98.287000000000006</v>
      </c>
      <c r="G5760">
        <v>59.686</v>
      </c>
      <c r="H5760">
        <v>36.152000000000001</v>
      </c>
      <c r="I5760">
        <v>5866.402</v>
      </c>
      <c r="J5760">
        <v>2392473</v>
      </c>
      <c r="K5760">
        <v>37.131999999999998</v>
      </c>
      <c r="L5760">
        <v>28.861999999999998</v>
      </c>
      <c r="M5760">
        <v>3649.5810000000001</v>
      </c>
      <c r="N5760">
        <v>1488395</v>
      </c>
      <c r="O5760">
        <v>2.056</v>
      </c>
      <c r="P5760">
        <v>5.2309999999999999</v>
      </c>
      <c r="Q5760">
        <v>202.04400000000001</v>
      </c>
      <c r="R5760">
        <v>82399</v>
      </c>
      <c r="S5760">
        <v>1.2999999999999999E-2</v>
      </c>
      <c r="T5760">
        <v>1.8009999999999999</v>
      </c>
      <c r="U5760">
        <v>1.2509999999999999</v>
      </c>
      <c r="V5760">
        <v>510</v>
      </c>
      <c r="W5760">
        <v>2</v>
      </c>
      <c r="X5760">
        <f t="shared" si="194"/>
        <v>0</v>
      </c>
      <c r="Y5760">
        <f t="shared" si="195"/>
        <v>0.73160000000000014</v>
      </c>
    </row>
    <row r="5761" spans="1:25" x14ac:dyDescent="0.2">
      <c r="A5761" t="s">
        <v>5782</v>
      </c>
      <c r="B5761" t="s">
        <v>24</v>
      </c>
      <c r="C5761">
        <v>12</v>
      </c>
      <c r="D5761">
        <v>21</v>
      </c>
      <c r="E5761" t="s">
        <v>6026</v>
      </c>
      <c r="F5761">
        <v>259.95100000000002</v>
      </c>
      <c r="G5761">
        <v>63.802</v>
      </c>
      <c r="H5761">
        <v>32.191000000000003</v>
      </c>
      <c r="I5761">
        <v>16585.425999999999</v>
      </c>
      <c r="J5761">
        <v>6763973</v>
      </c>
      <c r="K5761">
        <v>41.186</v>
      </c>
      <c r="L5761">
        <v>18.503</v>
      </c>
      <c r="M5761">
        <v>10706.414000000001</v>
      </c>
      <c r="N5761">
        <v>4366357</v>
      </c>
      <c r="O5761">
        <v>3.89</v>
      </c>
      <c r="P5761">
        <v>9.0790000000000006</v>
      </c>
      <c r="Q5761">
        <v>1011.205</v>
      </c>
      <c r="R5761">
        <v>412396</v>
      </c>
      <c r="S5761">
        <v>5.2999999999999999E-2</v>
      </c>
      <c r="T5761">
        <v>3.673</v>
      </c>
      <c r="U5761">
        <v>13.756</v>
      </c>
      <c r="V5761">
        <v>5610</v>
      </c>
      <c r="W5761">
        <v>22</v>
      </c>
      <c r="X5761">
        <f t="shared" si="194"/>
        <v>796.54130000000009</v>
      </c>
      <c r="Y5761">
        <f t="shared" si="195"/>
        <v>24.331599999999998</v>
      </c>
    </row>
    <row r="5762" spans="1:25" x14ac:dyDescent="0.2">
      <c r="A5762" t="s">
        <v>5782</v>
      </c>
      <c r="B5762" t="s">
        <v>24</v>
      </c>
      <c r="C5762">
        <v>12</v>
      </c>
      <c r="D5762">
        <v>22</v>
      </c>
      <c r="E5762" t="s">
        <v>6027</v>
      </c>
      <c r="F5762">
        <v>237.40299999999999</v>
      </c>
      <c r="G5762">
        <v>50.497999999999998</v>
      </c>
      <c r="H5762">
        <v>29.372</v>
      </c>
      <c r="I5762">
        <v>11988.343999999999</v>
      </c>
      <c r="J5762">
        <v>4889162</v>
      </c>
      <c r="K5762">
        <v>68.322000000000003</v>
      </c>
      <c r="L5762">
        <v>33.115000000000002</v>
      </c>
      <c r="M5762">
        <v>16219.932000000001</v>
      </c>
      <c r="N5762">
        <v>6614915</v>
      </c>
      <c r="O5762">
        <v>3.9020000000000001</v>
      </c>
      <c r="P5762">
        <v>8.673</v>
      </c>
      <c r="Q5762">
        <v>926.45799999999997</v>
      </c>
      <c r="R5762">
        <v>377834</v>
      </c>
      <c r="S5762">
        <v>6.8000000000000005E-2</v>
      </c>
      <c r="T5762">
        <v>4.1779999999999999</v>
      </c>
      <c r="U5762">
        <v>16.257000000000001</v>
      </c>
      <c r="V5762">
        <v>6630</v>
      </c>
      <c r="W5762">
        <v>26</v>
      </c>
      <c r="X5762">
        <f t="shared" si="194"/>
        <v>696.53984000000003</v>
      </c>
      <c r="Y5762">
        <f t="shared" si="195"/>
        <v>29.051600000000001</v>
      </c>
    </row>
    <row r="5763" spans="1:25" x14ac:dyDescent="0.2">
      <c r="A5763" t="s">
        <v>5782</v>
      </c>
      <c r="B5763" t="s">
        <v>387</v>
      </c>
      <c r="C5763">
        <v>1</v>
      </c>
      <c r="D5763">
        <v>7</v>
      </c>
      <c r="E5763" t="s">
        <v>6055</v>
      </c>
      <c r="F5763">
        <v>200.62</v>
      </c>
      <c r="G5763">
        <v>61.78</v>
      </c>
      <c r="H5763">
        <v>38.341000000000001</v>
      </c>
      <c r="I5763">
        <v>12394.377</v>
      </c>
      <c r="J5763">
        <v>5054753</v>
      </c>
      <c r="K5763">
        <v>13.689</v>
      </c>
      <c r="L5763">
        <v>5.9290000000000003</v>
      </c>
      <c r="M5763">
        <v>2746.3310000000001</v>
      </c>
      <c r="N5763">
        <v>1120026</v>
      </c>
      <c r="O5763">
        <v>1.607</v>
      </c>
      <c r="P5763">
        <v>1.355</v>
      </c>
      <c r="Q5763">
        <v>322.38499999999999</v>
      </c>
      <c r="R5763">
        <v>131477</v>
      </c>
      <c r="S5763">
        <v>0</v>
      </c>
      <c r="T5763">
        <v>0</v>
      </c>
      <c r="U5763">
        <v>0</v>
      </c>
      <c r="V5763">
        <v>0</v>
      </c>
      <c r="W5763">
        <v>0</v>
      </c>
      <c r="X5763">
        <f t="shared" ref="X5763:X5792" si="196">(MAX(0, (Q5763-336.17)))*1.18</f>
        <v>0</v>
      </c>
      <c r="Y5763">
        <f t="shared" ref="Y5763:Y5792" si="197">(MAX(0, (W5763-1.38)))*1.18</f>
        <v>0</v>
      </c>
    </row>
    <row r="5764" spans="1:25" x14ac:dyDescent="0.2">
      <c r="A5764" t="s">
        <v>5782</v>
      </c>
      <c r="B5764" t="s">
        <v>387</v>
      </c>
      <c r="C5764">
        <v>1</v>
      </c>
      <c r="D5764">
        <v>8</v>
      </c>
      <c r="E5764" t="s">
        <v>6056</v>
      </c>
      <c r="F5764">
        <v>77.69</v>
      </c>
      <c r="G5764">
        <v>78.426000000000002</v>
      </c>
      <c r="H5764">
        <v>38.033000000000001</v>
      </c>
      <c r="I5764">
        <v>6092.9</v>
      </c>
      <c r="J5764">
        <v>2484845</v>
      </c>
      <c r="K5764">
        <v>48.807000000000002</v>
      </c>
      <c r="L5764">
        <v>24.664999999999999</v>
      </c>
      <c r="M5764">
        <v>3791.83</v>
      </c>
      <c r="N5764">
        <v>1546408</v>
      </c>
      <c r="O5764">
        <v>2.3050000000000002</v>
      </c>
      <c r="P5764">
        <v>3.2149999999999999</v>
      </c>
      <c r="Q5764">
        <v>179.042</v>
      </c>
      <c r="R5764">
        <v>73018</v>
      </c>
      <c r="S5764">
        <v>1.6E-2</v>
      </c>
      <c r="T5764">
        <v>2.0259999999999998</v>
      </c>
      <c r="U5764">
        <v>1.2509999999999999</v>
      </c>
      <c r="V5764">
        <v>510</v>
      </c>
      <c r="W5764">
        <v>2</v>
      </c>
      <c r="X5764">
        <f t="shared" si="196"/>
        <v>0</v>
      </c>
      <c r="Y5764">
        <f t="shared" si="197"/>
        <v>0.73160000000000014</v>
      </c>
    </row>
    <row r="5765" spans="1:25" x14ac:dyDescent="0.2">
      <c r="A5765" t="s">
        <v>5782</v>
      </c>
      <c r="B5765" t="s">
        <v>387</v>
      </c>
      <c r="C5765">
        <v>1</v>
      </c>
      <c r="D5765">
        <v>9</v>
      </c>
      <c r="E5765" t="s">
        <v>6057</v>
      </c>
      <c r="F5765">
        <v>197.35400000000001</v>
      </c>
      <c r="G5765">
        <v>90.822999999999993</v>
      </c>
      <c r="H5765">
        <v>40.771000000000001</v>
      </c>
      <c r="I5765">
        <v>17924.280999999999</v>
      </c>
      <c r="J5765">
        <v>7309993</v>
      </c>
      <c r="K5765">
        <v>14.090999999999999</v>
      </c>
      <c r="L5765">
        <v>5.9160000000000004</v>
      </c>
      <c r="M5765">
        <v>2780.8359999999998</v>
      </c>
      <c r="N5765">
        <v>1134098</v>
      </c>
      <c r="O5765">
        <v>1.6060000000000001</v>
      </c>
      <c r="P5765">
        <v>1.18</v>
      </c>
      <c r="Q5765">
        <v>317.02699999999999</v>
      </c>
      <c r="R5765">
        <v>129292</v>
      </c>
      <c r="S5765">
        <v>0</v>
      </c>
      <c r="T5765">
        <v>0</v>
      </c>
      <c r="U5765">
        <v>0</v>
      </c>
      <c r="V5765">
        <v>0</v>
      </c>
      <c r="W5765">
        <v>0</v>
      </c>
      <c r="X5765">
        <f t="shared" si="196"/>
        <v>0</v>
      </c>
      <c r="Y5765">
        <f t="shared" si="197"/>
        <v>0</v>
      </c>
    </row>
    <row r="5766" spans="1:25" x14ac:dyDescent="0.2">
      <c r="A5766" t="s">
        <v>5782</v>
      </c>
      <c r="B5766" t="s">
        <v>387</v>
      </c>
      <c r="C5766">
        <v>1</v>
      </c>
      <c r="D5766">
        <v>10</v>
      </c>
      <c r="E5766" t="s">
        <v>6058</v>
      </c>
      <c r="F5766">
        <v>80.164000000000001</v>
      </c>
      <c r="G5766">
        <v>68.694999999999993</v>
      </c>
      <c r="H5766">
        <v>37.722000000000001</v>
      </c>
      <c r="I5766">
        <v>5506.8670000000002</v>
      </c>
      <c r="J5766">
        <v>2245845</v>
      </c>
      <c r="K5766">
        <v>48.008000000000003</v>
      </c>
      <c r="L5766">
        <v>22.86</v>
      </c>
      <c r="M5766">
        <v>3848.5450000000001</v>
      </c>
      <c r="N5766">
        <v>1569538</v>
      </c>
      <c r="O5766">
        <v>2.2050000000000001</v>
      </c>
      <c r="P5766">
        <v>3.7309999999999999</v>
      </c>
      <c r="Q5766">
        <v>176.774</v>
      </c>
      <c r="R5766">
        <v>72093</v>
      </c>
      <c r="S5766">
        <v>8.0000000000000002E-3</v>
      </c>
      <c r="T5766">
        <v>1.41</v>
      </c>
      <c r="U5766">
        <v>0.625</v>
      </c>
      <c r="V5766">
        <v>255</v>
      </c>
      <c r="W5766">
        <v>1</v>
      </c>
      <c r="X5766">
        <f t="shared" si="196"/>
        <v>0</v>
      </c>
      <c r="Y5766">
        <f t="shared" si="197"/>
        <v>0</v>
      </c>
    </row>
    <row r="5767" spans="1:25" x14ac:dyDescent="0.2">
      <c r="A5767" t="s">
        <v>5782</v>
      </c>
      <c r="B5767" t="s">
        <v>387</v>
      </c>
      <c r="C5767">
        <v>1</v>
      </c>
      <c r="D5767">
        <v>11</v>
      </c>
      <c r="E5767" t="s">
        <v>6059</v>
      </c>
      <c r="F5767">
        <v>87.186999999999998</v>
      </c>
      <c r="G5767">
        <v>76.781000000000006</v>
      </c>
      <c r="H5767">
        <v>43.356000000000002</v>
      </c>
      <c r="I5767">
        <v>6694.2640000000001</v>
      </c>
      <c r="J5767">
        <v>2730097</v>
      </c>
      <c r="K5767">
        <v>2.8690000000000002</v>
      </c>
      <c r="L5767">
        <v>2.028</v>
      </c>
      <c r="M5767">
        <v>250.15600000000001</v>
      </c>
      <c r="N5767">
        <v>102020</v>
      </c>
      <c r="O5767">
        <v>1.667</v>
      </c>
      <c r="P5767">
        <v>1.6890000000000001</v>
      </c>
      <c r="Q5767">
        <v>145.309</v>
      </c>
      <c r="R5767">
        <v>59261</v>
      </c>
      <c r="S5767">
        <v>7.0000000000000001E-3</v>
      </c>
      <c r="T5767">
        <v>1.3520000000000001</v>
      </c>
      <c r="U5767">
        <v>0.625</v>
      </c>
      <c r="V5767">
        <v>255</v>
      </c>
      <c r="W5767">
        <v>1</v>
      </c>
      <c r="X5767">
        <f t="shared" si="196"/>
        <v>0</v>
      </c>
      <c r="Y5767">
        <f t="shared" si="197"/>
        <v>0</v>
      </c>
    </row>
    <row r="5768" spans="1:25" x14ac:dyDescent="0.2">
      <c r="A5768" t="s">
        <v>5782</v>
      </c>
      <c r="B5768" t="s">
        <v>387</v>
      </c>
      <c r="C5768">
        <v>1</v>
      </c>
      <c r="D5768">
        <v>12</v>
      </c>
      <c r="E5768" t="s">
        <v>6060</v>
      </c>
      <c r="F5768">
        <v>160.04599999999999</v>
      </c>
      <c r="G5768">
        <v>85.9</v>
      </c>
      <c r="H5768">
        <v>46.49</v>
      </c>
      <c r="I5768">
        <v>13747.939</v>
      </c>
      <c r="J5768">
        <v>5606771</v>
      </c>
      <c r="K5768">
        <v>5.0599999999999996</v>
      </c>
      <c r="L5768">
        <v>3.7869999999999999</v>
      </c>
      <c r="M5768">
        <v>809.85</v>
      </c>
      <c r="N5768">
        <v>330278</v>
      </c>
      <c r="O5768">
        <v>2.0009999999999999</v>
      </c>
      <c r="P5768">
        <v>4.0819999999999999</v>
      </c>
      <c r="Q5768">
        <v>320.202</v>
      </c>
      <c r="R5768">
        <v>130587</v>
      </c>
      <c r="S5768">
        <v>8.0000000000000002E-3</v>
      </c>
      <c r="T5768">
        <v>1.4119999999999999</v>
      </c>
      <c r="U5768">
        <v>1.2509999999999999</v>
      </c>
      <c r="V5768">
        <v>510</v>
      </c>
      <c r="W5768">
        <v>2</v>
      </c>
      <c r="X5768">
        <f t="shared" si="196"/>
        <v>0</v>
      </c>
      <c r="Y5768">
        <f t="shared" si="197"/>
        <v>0.73160000000000014</v>
      </c>
    </row>
    <row r="5769" spans="1:25" x14ac:dyDescent="0.2">
      <c r="A5769" t="s">
        <v>5782</v>
      </c>
      <c r="B5769" t="s">
        <v>387</v>
      </c>
      <c r="C5769">
        <v>1</v>
      </c>
      <c r="D5769">
        <v>13</v>
      </c>
      <c r="E5769" t="s">
        <v>6061</v>
      </c>
      <c r="F5769">
        <v>88.635999999999996</v>
      </c>
      <c r="G5769">
        <v>70.055000000000007</v>
      </c>
      <c r="H5769">
        <v>41.414999999999999</v>
      </c>
      <c r="I5769">
        <v>6209.3940000000002</v>
      </c>
      <c r="J5769">
        <v>2532354</v>
      </c>
      <c r="K5769">
        <v>2.7890000000000001</v>
      </c>
      <c r="L5769">
        <v>1.976</v>
      </c>
      <c r="M5769">
        <v>247.19800000000001</v>
      </c>
      <c r="N5769">
        <v>100814</v>
      </c>
      <c r="O5769">
        <v>1.4470000000000001</v>
      </c>
      <c r="P5769">
        <v>0.98299999999999998</v>
      </c>
      <c r="Q5769">
        <v>128.29499999999999</v>
      </c>
      <c r="R5769">
        <v>52322</v>
      </c>
      <c r="S5769">
        <v>0</v>
      </c>
      <c r="T5769">
        <v>0</v>
      </c>
      <c r="U5769">
        <v>0</v>
      </c>
      <c r="V5769">
        <v>0</v>
      </c>
      <c r="W5769">
        <v>0</v>
      </c>
      <c r="X5769">
        <f t="shared" si="196"/>
        <v>0</v>
      </c>
      <c r="Y5769">
        <f t="shared" si="197"/>
        <v>0</v>
      </c>
    </row>
    <row r="5770" spans="1:25" x14ac:dyDescent="0.2">
      <c r="A5770" t="s">
        <v>5782</v>
      </c>
      <c r="B5770" t="s">
        <v>387</v>
      </c>
      <c r="C5770">
        <v>1</v>
      </c>
      <c r="D5770">
        <v>14</v>
      </c>
      <c r="E5770" t="s">
        <v>6062</v>
      </c>
      <c r="F5770">
        <v>258.17099999999999</v>
      </c>
      <c r="G5770">
        <v>73.182000000000002</v>
      </c>
      <c r="H5770">
        <v>33.131999999999998</v>
      </c>
      <c r="I5770">
        <v>18893.539000000001</v>
      </c>
      <c r="J5770">
        <v>7705282</v>
      </c>
      <c r="K5770">
        <v>69.606999999999999</v>
      </c>
      <c r="L5770">
        <v>24.346</v>
      </c>
      <c r="M5770">
        <v>17970.603999999999</v>
      </c>
      <c r="N5770">
        <v>7328885</v>
      </c>
      <c r="O5770">
        <v>3.343</v>
      </c>
      <c r="P5770">
        <v>6.8869999999999996</v>
      </c>
      <c r="Q5770">
        <v>862.97799999999995</v>
      </c>
      <c r="R5770">
        <v>351945</v>
      </c>
      <c r="S5770">
        <v>4.1000000000000002E-2</v>
      </c>
      <c r="T5770">
        <v>3.24</v>
      </c>
      <c r="U5770">
        <v>10.63</v>
      </c>
      <c r="V5770">
        <v>4335</v>
      </c>
      <c r="W5770">
        <v>17</v>
      </c>
      <c r="X5770">
        <f t="shared" si="196"/>
        <v>621.63343999999995</v>
      </c>
      <c r="Y5770">
        <f t="shared" si="197"/>
        <v>18.4316</v>
      </c>
    </row>
    <row r="5771" spans="1:25" x14ac:dyDescent="0.2">
      <c r="A5771" t="s">
        <v>5782</v>
      </c>
      <c r="B5771" t="s">
        <v>387</v>
      </c>
      <c r="C5771">
        <v>1</v>
      </c>
      <c r="D5771">
        <v>15</v>
      </c>
      <c r="E5771" t="s">
        <v>6063</v>
      </c>
      <c r="F5771">
        <v>163.26300000000001</v>
      </c>
      <c r="G5771">
        <v>77.364999999999995</v>
      </c>
      <c r="H5771">
        <v>36.993000000000002</v>
      </c>
      <c r="I5771">
        <v>12630.787</v>
      </c>
      <c r="J5771">
        <v>5151167</v>
      </c>
      <c r="K5771">
        <v>3.2120000000000002</v>
      </c>
      <c r="L5771">
        <v>2.7189999999999999</v>
      </c>
      <c r="M5771">
        <v>524.32600000000002</v>
      </c>
      <c r="N5771">
        <v>213834</v>
      </c>
      <c r="O5771">
        <v>1.5389999999999999</v>
      </c>
      <c r="P5771">
        <v>1.0640000000000001</v>
      </c>
      <c r="Q5771">
        <v>251.25899999999999</v>
      </c>
      <c r="R5771">
        <v>102470</v>
      </c>
      <c r="S5771">
        <v>0</v>
      </c>
      <c r="T5771">
        <v>0</v>
      </c>
      <c r="U5771">
        <v>0</v>
      </c>
      <c r="V5771">
        <v>0</v>
      </c>
      <c r="W5771">
        <v>0</v>
      </c>
      <c r="X5771">
        <f t="shared" si="196"/>
        <v>0</v>
      </c>
      <c r="Y5771">
        <f t="shared" si="197"/>
        <v>0</v>
      </c>
    </row>
    <row r="5772" spans="1:25" x14ac:dyDescent="0.2">
      <c r="A5772" t="s">
        <v>5782</v>
      </c>
      <c r="B5772" t="s">
        <v>387</v>
      </c>
      <c r="C5772">
        <v>1</v>
      </c>
      <c r="D5772">
        <v>16</v>
      </c>
      <c r="E5772" t="s">
        <v>6064</v>
      </c>
      <c r="F5772">
        <v>76.951999999999998</v>
      </c>
      <c r="G5772">
        <v>66.126000000000005</v>
      </c>
      <c r="H5772">
        <v>48.671999999999997</v>
      </c>
      <c r="I5772">
        <v>5088.51</v>
      </c>
      <c r="J5772">
        <v>2075228</v>
      </c>
      <c r="K5772">
        <v>3.5110000000000001</v>
      </c>
      <c r="L5772">
        <v>2.29</v>
      </c>
      <c r="M5772">
        <v>270.17599999999999</v>
      </c>
      <c r="N5772">
        <v>110185</v>
      </c>
      <c r="O5772">
        <v>1.643</v>
      </c>
      <c r="P5772">
        <v>1.0780000000000001</v>
      </c>
      <c r="Q5772">
        <v>126.42100000000001</v>
      </c>
      <c r="R5772">
        <v>51558</v>
      </c>
      <c r="S5772">
        <v>0</v>
      </c>
      <c r="T5772">
        <v>0</v>
      </c>
      <c r="U5772">
        <v>0</v>
      </c>
      <c r="V5772">
        <v>0</v>
      </c>
      <c r="W5772">
        <v>0</v>
      </c>
      <c r="X5772">
        <f t="shared" si="196"/>
        <v>0</v>
      </c>
      <c r="Y5772">
        <f t="shared" si="197"/>
        <v>0</v>
      </c>
    </row>
    <row r="5773" spans="1:25" x14ac:dyDescent="0.2">
      <c r="A5773" t="s">
        <v>5782</v>
      </c>
      <c r="B5773" t="s">
        <v>387</v>
      </c>
      <c r="C5773">
        <v>1</v>
      </c>
      <c r="D5773">
        <v>17</v>
      </c>
      <c r="E5773" t="s">
        <v>6065</v>
      </c>
      <c r="F5773">
        <v>221.376</v>
      </c>
      <c r="G5773">
        <v>85.923000000000002</v>
      </c>
      <c r="H5773">
        <v>36.777999999999999</v>
      </c>
      <c r="I5773">
        <v>19021.25</v>
      </c>
      <c r="J5773">
        <v>7757366</v>
      </c>
      <c r="K5773">
        <v>95.174000000000007</v>
      </c>
      <c r="L5773">
        <v>46.578000000000003</v>
      </c>
      <c r="M5773">
        <v>21069.328000000001</v>
      </c>
      <c r="N5773">
        <v>8592626</v>
      </c>
      <c r="O5773">
        <v>2.2120000000000002</v>
      </c>
      <c r="P5773">
        <v>5.5609999999999999</v>
      </c>
      <c r="Q5773">
        <v>489.77499999999998</v>
      </c>
      <c r="R5773">
        <v>199743</v>
      </c>
      <c r="S5773">
        <v>2.5000000000000001E-2</v>
      </c>
      <c r="T5773">
        <v>2.5459999999999998</v>
      </c>
      <c r="U5773">
        <v>5.6269999999999998</v>
      </c>
      <c r="V5773">
        <v>2295</v>
      </c>
      <c r="W5773">
        <v>9</v>
      </c>
      <c r="X5773">
        <f t="shared" si="196"/>
        <v>181.25389999999996</v>
      </c>
      <c r="Y5773">
        <f t="shared" si="197"/>
        <v>8.9916</v>
      </c>
    </row>
    <row r="5774" spans="1:25" x14ac:dyDescent="0.2">
      <c r="A5774" t="s">
        <v>5782</v>
      </c>
      <c r="B5774" t="s">
        <v>387</v>
      </c>
      <c r="C5774">
        <v>1</v>
      </c>
      <c r="D5774">
        <v>18</v>
      </c>
      <c r="E5774" t="s">
        <v>6066</v>
      </c>
      <c r="F5774">
        <v>226.334</v>
      </c>
      <c r="G5774">
        <v>74.161000000000001</v>
      </c>
      <c r="H5774">
        <v>35.058</v>
      </c>
      <c r="I5774">
        <v>16785.141</v>
      </c>
      <c r="J5774">
        <v>6845422</v>
      </c>
      <c r="K5774">
        <v>70.228999999999999</v>
      </c>
      <c r="L5774">
        <v>32.173999999999999</v>
      </c>
      <c r="M5774">
        <v>15895.15</v>
      </c>
      <c r="N5774">
        <v>6482460</v>
      </c>
      <c r="O5774">
        <v>2.105</v>
      </c>
      <c r="P5774">
        <v>3.5369999999999999</v>
      </c>
      <c r="Q5774">
        <v>476.42099999999999</v>
      </c>
      <c r="R5774">
        <v>194297</v>
      </c>
      <c r="S5774">
        <v>1.9E-2</v>
      </c>
      <c r="T5774">
        <v>2.2210000000000001</v>
      </c>
      <c r="U5774">
        <v>4.3769999999999998</v>
      </c>
      <c r="V5774">
        <v>1785</v>
      </c>
      <c r="W5774">
        <v>7</v>
      </c>
      <c r="X5774">
        <f t="shared" si="196"/>
        <v>165.49617999999995</v>
      </c>
      <c r="Y5774">
        <f t="shared" si="197"/>
        <v>6.6315999999999997</v>
      </c>
    </row>
    <row r="5775" spans="1:25" x14ac:dyDescent="0.2">
      <c r="A5775" t="s">
        <v>5782</v>
      </c>
      <c r="B5775" t="s">
        <v>387</v>
      </c>
      <c r="C5775">
        <v>1</v>
      </c>
      <c r="D5775">
        <v>19</v>
      </c>
      <c r="E5775" t="s">
        <v>6067</v>
      </c>
      <c r="F5775">
        <v>106.40600000000001</v>
      </c>
      <c r="G5775">
        <v>83.456999999999994</v>
      </c>
      <c r="H5775">
        <v>43.218000000000004</v>
      </c>
      <c r="I5775">
        <v>8880.3130000000001</v>
      </c>
      <c r="J5775">
        <v>3621625</v>
      </c>
      <c r="K5775">
        <v>2.9990000000000001</v>
      </c>
      <c r="L5775">
        <v>1.9990000000000001</v>
      </c>
      <c r="M5775">
        <v>319.14600000000002</v>
      </c>
      <c r="N5775">
        <v>130156</v>
      </c>
      <c r="O5775">
        <v>1.9530000000000001</v>
      </c>
      <c r="P5775">
        <v>3.246</v>
      </c>
      <c r="Q5775">
        <v>207.78200000000001</v>
      </c>
      <c r="R5775">
        <v>84739</v>
      </c>
      <c r="S5775">
        <v>6.0000000000000001E-3</v>
      </c>
      <c r="T5775">
        <v>1.224</v>
      </c>
      <c r="U5775">
        <v>0.625</v>
      </c>
      <c r="V5775">
        <v>255</v>
      </c>
      <c r="W5775">
        <v>1</v>
      </c>
      <c r="X5775">
        <f t="shared" si="196"/>
        <v>0</v>
      </c>
      <c r="Y5775">
        <f t="shared" si="197"/>
        <v>0</v>
      </c>
    </row>
    <row r="5776" spans="1:25" x14ac:dyDescent="0.2">
      <c r="A5776" t="s">
        <v>5782</v>
      </c>
      <c r="B5776" t="s">
        <v>387</v>
      </c>
      <c r="C5776">
        <v>1</v>
      </c>
      <c r="D5776">
        <v>20</v>
      </c>
      <c r="E5776" t="s">
        <v>6068</v>
      </c>
      <c r="F5776">
        <v>191.815</v>
      </c>
      <c r="G5776">
        <v>89.012</v>
      </c>
      <c r="H5776">
        <v>42.445</v>
      </c>
      <c r="I5776">
        <v>17073.847000000002</v>
      </c>
      <c r="J5776">
        <v>6963164</v>
      </c>
      <c r="K5776">
        <v>54.73</v>
      </c>
      <c r="L5776">
        <v>22.931000000000001</v>
      </c>
      <c r="M5776">
        <v>10497.924999999999</v>
      </c>
      <c r="N5776">
        <v>4281330</v>
      </c>
      <c r="O5776">
        <v>2.141</v>
      </c>
      <c r="P5776">
        <v>3.448</v>
      </c>
      <c r="Q5776">
        <v>410.59399999999999</v>
      </c>
      <c r="R5776">
        <v>167451</v>
      </c>
      <c r="S5776">
        <v>1.2999999999999999E-2</v>
      </c>
      <c r="T5776">
        <v>1.823</v>
      </c>
      <c r="U5776">
        <v>2.5009999999999999</v>
      </c>
      <c r="V5776">
        <v>1020</v>
      </c>
      <c r="W5776">
        <v>4</v>
      </c>
      <c r="X5776">
        <f t="shared" si="196"/>
        <v>87.820319999999967</v>
      </c>
      <c r="Y5776">
        <f t="shared" si="197"/>
        <v>3.0916000000000001</v>
      </c>
    </row>
    <row r="5777" spans="1:25" x14ac:dyDescent="0.2">
      <c r="A5777" t="s">
        <v>5782</v>
      </c>
      <c r="B5777" t="s">
        <v>387</v>
      </c>
      <c r="C5777">
        <v>1</v>
      </c>
      <c r="D5777">
        <v>21</v>
      </c>
      <c r="E5777" t="s">
        <v>6069</v>
      </c>
      <c r="F5777">
        <v>113.892</v>
      </c>
      <c r="G5777">
        <v>68.409000000000006</v>
      </c>
      <c r="H5777">
        <v>38.661000000000001</v>
      </c>
      <c r="I5777">
        <v>7791.1869999999999</v>
      </c>
      <c r="J5777">
        <v>3177451</v>
      </c>
      <c r="K5777">
        <v>34.811999999999998</v>
      </c>
      <c r="L5777">
        <v>14.749000000000001</v>
      </c>
      <c r="M5777">
        <v>3964.8420000000001</v>
      </c>
      <c r="N5777">
        <v>1616967</v>
      </c>
      <c r="O5777">
        <v>2.8660000000000001</v>
      </c>
      <c r="P5777">
        <v>5.7670000000000003</v>
      </c>
      <c r="Q5777">
        <v>326.37200000000001</v>
      </c>
      <c r="R5777">
        <v>133103</v>
      </c>
      <c r="S5777">
        <v>1.6E-2</v>
      </c>
      <c r="T5777">
        <v>2.0489999999999999</v>
      </c>
      <c r="U5777">
        <v>1.8759999999999999</v>
      </c>
      <c r="V5777">
        <v>765</v>
      </c>
      <c r="W5777">
        <v>3</v>
      </c>
      <c r="X5777">
        <f t="shared" si="196"/>
        <v>0</v>
      </c>
      <c r="Y5777">
        <f t="shared" si="197"/>
        <v>1.9116</v>
      </c>
    </row>
    <row r="5778" spans="1:25" x14ac:dyDescent="0.2">
      <c r="A5778" t="s">
        <v>5782</v>
      </c>
      <c r="B5778" t="s">
        <v>387</v>
      </c>
      <c r="C5778">
        <v>1</v>
      </c>
      <c r="D5778">
        <v>22</v>
      </c>
      <c r="E5778" t="s">
        <v>6070</v>
      </c>
      <c r="F5778">
        <v>122.331</v>
      </c>
      <c r="G5778">
        <v>74.239000000000004</v>
      </c>
      <c r="H5778">
        <v>38.039000000000001</v>
      </c>
      <c r="I5778">
        <v>9081.7119999999995</v>
      </c>
      <c r="J5778">
        <v>3703761</v>
      </c>
      <c r="K5778">
        <v>35.555999999999997</v>
      </c>
      <c r="L5778">
        <v>14.96</v>
      </c>
      <c r="M5778">
        <v>4349.6139999999996</v>
      </c>
      <c r="N5778">
        <v>1773887</v>
      </c>
      <c r="O5778">
        <v>1.702</v>
      </c>
      <c r="P5778">
        <v>1.954</v>
      </c>
      <c r="Q5778">
        <v>208.18899999999999</v>
      </c>
      <c r="R5778">
        <v>84905</v>
      </c>
      <c r="S5778">
        <v>0.01</v>
      </c>
      <c r="T5778">
        <v>1.615</v>
      </c>
      <c r="U5778">
        <v>1.2509999999999999</v>
      </c>
      <c r="V5778">
        <v>510</v>
      </c>
      <c r="W5778">
        <v>2</v>
      </c>
      <c r="X5778">
        <f t="shared" si="196"/>
        <v>0</v>
      </c>
      <c r="Y5778">
        <f t="shared" si="197"/>
        <v>0.73160000000000014</v>
      </c>
    </row>
    <row r="5779" spans="1:25" x14ac:dyDescent="0.2">
      <c r="A5779" t="s">
        <v>5782</v>
      </c>
      <c r="B5779" t="s">
        <v>387</v>
      </c>
      <c r="C5779">
        <v>1</v>
      </c>
      <c r="D5779">
        <v>23</v>
      </c>
      <c r="E5779" t="s">
        <v>6071</v>
      </c>
      <c r="F5779">
        <v>303.05099999999999</v>
      </c>
      <c r="G5779">
        <v>82.802999999999997</v>
      </c>
      <c r="H5779">
        <v>36.067</v>
      </c>
      <c r="I5779">
        <v>25093.595000000001</v>
      </c>
      <c r="J5779">
        <v>10233828</v>
      </c>
      <c r="K5779">
        <v>75.016999999999996</v>
      </c>
      <c r="L5779">
        <v>27.079000000000001</v>
      </c>
      <c r="M5779">
        <v>22733.948</v>
      </c>
      <c r="N5779">
        <v>9271502</v>
      </c>
      <c r="O5779">
        <v>4.7789999999999999</v>
      </c>
      <c r="P5779">
        <v>10.18</v>
      </c>
      <c r="Q5779">
        <v>1448.4159999999999</v>
      </c>
      <c r="R5779">
        <v>590702</v>
      </c>
      <c r="S5779">
        <v>7.1999999999999995E-2</v>
      </c>
      <c r="T5779">
        <v>4.2910000000000004</v>
      </c>
      <c r="U5779">
        <v>21.884</v>
      </c>
      <c r="V5779">
        <v>8925</v>
      </c>
      <c r="W5779">
        <v>35</v>
      </c>
      <c r="X5779">
        <f t="shared" si="196"/>
        <v>1312.4502799999998</v>
      </c>
      <c r="Y5779">
        <f t="shared" si="197"/>
        <v>39.671599999999998</v>
      </c>
    </row>
    <row r="5780" spans="1:25" x14ac:dyDescent="0.2">
      <c r="A5780" t="s">
        <v>5782</v>
      </c>
      <c r="B5780" t="s">
        <v>387</v>
      </c>
      <c r="C5780">
        <v>1</v>
      </c>
      <c r="D5780">
        <v>24</v>
      </c>
      <c r="E5780" t="s">
        <v>6072</v>
      </c>
      <c r="F5780">
        <v>198.21199999999999</v>
      </c>
      <c r="G5780">
        <v>94.611999999999995</v>
      </c>
      <c r="H5780">
        <v>41.52</v>
      </c>
      <c r="I5780">
        <v>18753.163</v>
      </c>
      <c r="J5780">
        <v>7648033</v>
      </c>
      <c r="K5780">
        <v>77.915000000000006</v>
      </c>
      <c r="L5780">
        <v>35.177</v>
      </c>
      <c r="M5780">
        <v>15443.683000000001</v>
      </c>
      <c r="N5780">
        <v>6298340</v>
      </c>
      <c r="O5780">
        <v>2.62</v>
      </c>
      <c r="P5780">
        <v>5</v>
      </c>
      <c r="Q5780">
        <v>519.27499999999998</v>
      </c>
      <c r="R5780">
        <v>211774</v>
      </c>
      <c r="S5780">
        <v>3.7999999999999999E-2</v>
      </c>
      <c r="T5780">
        <v>3.1070000000000002</v>
      </c>
      <c r="U5780">
        <v>7.5030000000000001</v>
      </c>
      <c r="V5780">
        <v>3060</v>
      </c>
      <c r="W5780">
        <v>12</v>
      </c>
      <c r="X5780">
        <f t="shared" si="196"/>
        <v>216.06389999999993</v>
      </c>
      <c r="Y5780">
        <f t="shared" si="197"/>
        <v>12.531600000000001</v>
      </c>
    </row>
    <row r="5781" spans="1:25" x14ac:dyDescent="0.2">
      <c r="A5781" t="s">
        <v>5782</v>
      </c>
      <c r="B5781" t="s">
        <v>387</v>
      </c>
      <c r="C5781">
        <v>1</v>
      </c>
      <c r="D5781">
        <v>25</v>
      </c>
      <c r="E5781" t="s">
        <v>6073</v>
      </c>
      <c r="F5781">
        <v>275.65199999999999</v>
      </c>
      <c r="G5781">
        <v>86.763999999999996</v>
      </c>
      <c r="H5781">
        <v>38.335000000000001</v>
      </c>
      <c r="I5781">
        <v>23916.717000000001</v>
      </c>
      <c r="J5781">
        <v>9753866</v>
      </c>
      <c r="K5781">
        <v>80.855999999999995</v>
      </c>
      <c r="L5781">
        <v>31.373999999999999</v>
      </c>
      <c r="M5781">
        <v>22288.114000000001</v>
      </c>
      <c r="N5781">
        <v>9089679</v>
      </c>
      <c r="O5781">
        <v>2.988</v>
      </c>
      <c r="P5781">
        <v>6.0179999999999998</v>
      </c>
      <c r="Q5781">
        <v>823.55899999999997</v>
      </c>
      <c r="R5781">
        <v>335869</v>
      </c>
      <c r="S5781">
        <v>3.9E-2</v>
      </c>
      <c r="T5781">
        <v>3.1360000000000001</v>
      </c>
      <c r="U5781">
        <v>10.63</v>
      </c>
      <c r="V5781">
        <v>4335</v>
      </c>
      <c r="W5781">
        <v>17</v>
      </c>
      <c r="X5781">
        <f t="shared" si="196"/>
        <v>575.11901999999986</v>
      </c>
      <c r="Y5781">
        <f t="shared" si="197"/>
        <v>18.4316</v>
      </c>
    </row>
    <row r="5782" spans="1:25" x14ac:dyDescent="0.2">
      <c r="A5782" t="s">
        <v>5782</v>
      </c>
      <c r="B5782" t="s">
        <v>387</v>
      </c>
      <c r="C5782">
        <v>1</v>
      </c>
      <c r="D5782">
        <v>26</v>
      </c>
      <c r="E5782" t="s">
        <v>6074</v>
      </c>
      <c r="F5782">
        <v>141.80099999999999</v>
      </c>
      <c r="G5782">
        <v>76.289000000000001</v>
      </c>
      <c r="H5782">
        <v>39.006999999999998</v>
      </c>
      <c r="I5782">
        <v>10817.772000000001</v>
      </c>
      <c r="J5782">
        <v>4411772</v>
      </c>
      <c r="K5782">
        <v>44.512</v>
      </c>
      <c r="L5782">
        <v>20.742000000000001</v>
      </c>
      <c r="M5782">
        <v>6311.8959999999997</v>
      </c>
      <c r="N5782">
        <v>2574157</v>
      </c>
      <c r="O5782">
        <v>1.94</v>
      </c>
      <c r="P5782">
        <v>2.5750000000000002</v>
      </c>
      <c r="Q5782">
        <v>275.12400000000002</v>
      </c>
      <c r="R5782">
        <v>112203</v>
      </c>
      <c r="S5782">
        <v>8.9999999999999993E-3</v>
      </c>
      <c r="T5782">
        <v>1.5</v>
      </c>
      <c r="U5782">
        <v>1.2509999999999999</v>
      </c>
      <c r="V5782">
        <v>510</v>
      </c>
      <c r="W5782">
        <v>2</v>
      </c>
      <c r="X5782">
        <f t="shared" si="196"/>
        <v>0</v>
      </c>
      <c r="Y5782">
        <f t="shared" si="197"/>
        <v>0.73160000000000014</v>
      </c>
    </row>
    <row r="5783" spans="1:25" x14ac:dyDescent="0.2">
      <c r="A5783" t="s">
        <v>5782</v>
      </c>
      <c r="B5783" t="s">
        <v>387</v>
      </c>
      <c r="C5783">
        <v>1</v>
      </c>
      <c r="D5783">
        <v>27</v>
      </c>
      <c r="E5783" t="s">
        <v>6075</v>
      </c>
      <c r="F5783">
        <v>88.319000000000003</v>
      </c>
      <c r="G5783">
        <v>73.825000000000003</v>
      </c>
      <c r="H5783">
        <v>46.627000000000002</v>
      </c>
      <c r="I5783">
        <v>6520.2070000000003</v>
      </c>
      <c r="J5783">
        <v>2659112</v>
      </c>
      <c r="K5783">
        <v>22.36</v>
      </c>
      <c r="L5783">
        <v>8.3930000000000007</v>
      </c>
      <c r="M5783">
        <v>1974.806</v>
      </c>
      <c r="N5783">
        <v>805378</v>
      </c>
      <c r="O5783">
        <v>1.802</v>
      </c>
      <c r="P5783">
        <v>1.222</v>
      </c>
      <c r="Q5783">
        <v>159.13399999999999</v>
      </c>
      <c r="R5783">
        <v>64899</v>
      </c>
      <c r="S5783">
        <v>0</v>
      </c>
      <c r="T5783">
        <v>0</v>
      </c>
      <c r="U5783">
        <v>0</v>
      </c>
      <c r="V5783">
        <v>0</v>
      </c>
      <c r="W5783">
        <v>0</v>
      </c>
      <c r="X5783">
        <f t="shared" si="196"/>
        <v>0</v>
      </c>
      <c r="Y5783">
        <f t="shared" si="197"/>
        <v>0</v>
      </c>
    </row>
    <row r="5784" spans="1:25" x14ac:dyDescent="0.2">
      <c r="A5784" t="s">
        <v>5782</v>
      </c>
      <c r="B5784" t="s">
        <v>387</v>
      </c>
      <c r="C5784">
        <v>1</v>
      </c>
      <c r="D5784">
        <v>28</v>
      </c>
      <c r="E5784" t="s">
        <v>6076</v>
      </c>
      <c r="F5784">
        <v>181.45699999999999</v>
      </c>
      <c r="G5784">
        <v>69.260999999999996</v>
      </c>
      <c r="H5784">
        <v>39.744</v>
      </c>
      <c r="I5784">
        <v>12567.909</v>
      </c>
      <c r="J5784">
        <v>5125524</v>
      </c>
      <c r="K5784">
        <v>66.251000000000005</v>
      </c>
      <c r="L5784">
        <v>36.753</v>
      </c>
      <c r="M5784">
        <v>12021.753000000001</v>
      </c>
      <c r="N5784">
        <v>4902787</v>
      </c>
      <c r="O5784">
        <v>2.198</v>
      </c>
      <c r="P5784">
        <v>4.306</v>
      </c>
      <c r="Q5784">
        <v>398.87799999999999</v>
      </c>
      <c r="R5784">
        <v>162673</v>
      </c>
      <c r="S5784">
        <v>2.1000000000000001E-2</v>
      </c>
      <c r="T5784">
        <v>2.2959999999999998</v>
      </c>
      <c r="U5784">
        <v>3.7519999999999998</v>
      </c>
      <c r="V5784">
        <v>1530</v>
      </c>
      <c r="W5784">
        <v>6</v>
      </c>
      <c r="X5784">
        <f t="shared" si="196"/>
        <v>73.995439999999959</v>
      </c>
      <c r="Y5784">
        <f t="shared" si="197"/>
        <v>5.4516</v>
      </c>
    </row>
    <row r="5785" spans="1:25" x14ac:dyDescent="0.2">
      <c r="A5785" t="s">
        <v>5782</v>
      </c>
      <c r="B5785" t="s">
        <v>387</v>
      </c>
      <c r="C5785">
        <v>1</v>
      </c>
      <c r="D5785">
        <v>29</v>
      </c>
      <c r="E5785" t="s">
        <v>6077</v>
      </c>
      <c r="F5785">
        <v>270.233</v>
      </c>
      <c r="G5785">
        <v>79.731999999999999</v>
      </c>
      <c r="H5785">
        <v>38.597000000000001</v>
      </c>
      <c r="I5785">
        <v>21546.308000000001</v>
      </c>
      <c r="J5785">
        <v>8787151</v>
      </c>
      <c r="K5785">
        <v>81.284999999999997</v>
      </c>
      <c r="L5785">
        <v>31.175000000000001</v>
      </c>
      <c r="M5785">
        <v>21965.893</v>
      </c>
      <c r="N5785">
        <v>8958269</v>
      </c>
      <c r="O5785">
        <v>2.3620000000000001</v>
      </c>
      <c r="P5785">
        <v>3.6469999999999998</v>
      </c>
      <c r="Q5785">
        <v>638.18299999999999</v>
      </c>
      <c r="R5785">
        <v>260268</v>
      </c>
      <c r="S5785">
        <v>8.9999999999999993E-3</v>
      </c>
      <c r="T5785">
        <v>1.536</v>
      </c>
      <c r="U5785">
        <v>2.5009999999999999</v>
      </c>
      <c r="V5785">
        <v>1020</v>
      </c>
      <c r="W5785">
        <v>4</v>
      </c>
      <c r="X5785">
        <f t="shared" si="196"/>
        <v>356.37533999999994</v>
      </c>
      <c r="Y5785">
        <f t="shared" si="197"/>
        <v>3.0916000000000001</v>
      </c>
    </row>
    <row r="5786" spans="1:25" x14ac:dyDescent="0.2">
      <c r="A5786" t="s">
        <v>5782</v>
      </c>
      <c r="B5786" t="s">
        <v>387</v>
      </c>
      <c r="C5786">
        <v>1</v>
      </c>
      <c r="D5786">
        <v>30</v>
      </c>
      <c r="E5786" t="s">
        <v>6078</v>
      </c>
      <c r="F5786">
        <v>328.13</v>
      </c>
      <c r="G5786">
        <v>68.968000000000004</v>
      </c>
      <c r="H5786">
        <v>29.673999999999999</v>
      </c>
      <c r="I5786">
        <v>22630.338</v>
      </c>
      <c r="J5786">
        <v>9229247</v>
      </c>
      <c r="K5786">
        <v>108.426</v>
      </c>
      <c r="L5786">
        <v>41.463000000000001</v>
      </c>
      <c r="M5786">
        <v>35577.754999999997</v>
      </c>
      <c r="N5786">
        <v>14509544</v>
      </c>
      <c r="O5786">
        <v>3.0529999999999999</v>
      </c>
      <c r="P5786">
        <v>6.931</v>
      </c>
      <c r="Q5786">
        <v>1001.676</v>
      </c>
      <c r="R5786">
        <v>408510</v>
      </c>
      <c r="S5786">
        <v>3.7999999999999999E-2</v>
      </c>
      <c r="T5786">
        <v>3.117</v>
      </c>
      <c r="U5786">
        <v>12.505000000000001</v>
      </c>
      <c r="V5786">
        <v>5100</v>
      </c>
      <c r="W5786">
        <v>20</v>
      </c>
      <c r="X5786">
        <f t="shared" si="196"/>
        <v>785.29708000000005</v>
      </c>
      <c r="Y5786">
        <f t="shared" si="197"/>
        <v>21.971599999999999</v>
      </c>
    </row>
    <row r="5787" spans="1:25" x14ac:dyDescent="0.2">
      <c r="A5787" t="s">
        <v>5782</v>
      </c>
      <c r="B5787" t="s">
        <v>387</v>
      </c>
      <c r="C5787">
        <v>1</v>
      </c>
      <c r="D5787">
        <v>31</v>
      </c>
      <c r="E5787" t="s">
        <v>6079</v>
      </c>
      <c r="F5787">
        <v>253.64699999999999</v>
      </c>
      <c r="G5787">
        <v>73.277000000000001</v>
      </c>
      <c r="H5787">
        <v>32.802999999999997</v>
      </c>
      <c r="I5787">
        <v>18586.473999999998</v>
      </c>
      <c r="J5787">
        <v>7580053</v>
      </c>
      <c r="K5787">
        <v>74.528999999999996</v>
      </c>
      <c r="L5787">
        <v>31.452999999999999</v>
      </c>
      <c r="M5787">
        <v>18904.097000000002</v>
      </c>
      <c r="N5787">
        <v>7709588</v>
      </c>
      <c r="O5787">
        <v>1.9930000000000001</v>
      </c>
      <c r="P5787">
        <v>2.6920000000000002</v>
      </c>
      <c r="Q5787">
        <v>505.63200000000001</v>
      </c>
      <c r="R5787">
        <v>206210</v>
      </c>
      <c r="S5787">
        <v>0.01</v>
      </c>
      <c r="T5787">
        <v>1.5860000000000001</v>
      </c>
      <c r="U5787">
        <v>2.5009999999999999</v>
      </c>
      <c r="V5787">
        <v>1020</v>
      </c>
      <c r="W5787">
        <v>4</v>
      </c>
      <c r="X5787">
        <f t="shared" si="196"/>
        <v>199.96515999999997</v>
      </c>
      <c r="Y5787">
        <f t="shared" si="197"/>
        <v>3.0916000000000001</v>
      </c>
    </row>
    <row r="5788" spans="1:25" x14ac:dyDescent="0.2">
      <c r="A5788" t="s">
        <v>5782</v>
      </c>
      <c r="B5788" t="s">
        <v>387</v>
      </c>
      <c r="C5788">
        <v>1</v>
      </c>
      <c r="D5788">
        <v>32</v>
      </c>
      <c r="E5788" t="s">
        <v>6080</v>
      </c>
      <c r="F5788">
        <v>262.36900000000003</v>
      </c>
      <c r="G5788">
        <v>79.445999999999998</v>
      </c>
      <c r="H5788">
        <v>38.417999999999999</v>
      </c>
      <c r="I5788">
        <v>20844.092000000001</v>
      </c>
      <c r="J5788">
        <v>8500769</v>
      </c>
      <c r="K5788">
        <v>78.259</v>
      </c>
      <c r="L5788">
        <v>33.15</v>
      </c>
      <c r="M5788">
        <v>20532.743999999999</v>
      </c>
      <c r="N5788">
        <v>8373793</v>
      </c>
      <c r="O5788">
        <v>2.2010000000000001</v>
      </c>
      <c r="P5788">
        <v>4.1509999999999998</v>
      </c>
      <c r="Q5788">
        <v>577.57899999999995</v>
      </c>
      <c r="R5788">
        <v>235552</v>
      </c>
      <c r="S5788">
        <v>1.9E-2</v>
      </c>
      <c r="T5788">
        <v>2.2050000000000001</v>
      </c>
      <c r="U5788">
        <v>5.0019999999999998</v>
      </c>
      <c r="V5788">
        <v>2040</v>
      </c>
      <c r="W5788">
        <v>8</v>
      </c>
      <c r="X5788">
        <f t="shared" si="196"/>
        <v>284.86261999999994</v>
      </c>
      <c r="Y5788">
        <f t="shared" si="197"/>
        <v>7.8115999999999994</v>
      </c>
    </row>
    <row r="5789" spans="1:25" x14ac:dyDescent="0.2">
      <c r="A5789" t="s">
        <v>5782</v>
      </c>
      <c r="B5789" t="s">
        <v>387</v>
      </c>
      <c r="C5789">
        <v>1</v>
      </c>
      <c r="D5789">
        <v>33</v>
      </c>
      <c r="E5789" t="s">
        <v>6081</v>
      </c>
      <c r="F5789">
        <v>180.63300000000001</v>
      </c>
      <c r="G5789">
        <v>97.075000000000003</v>
      </c>
      <c r="H5789">
        <v>51.634</v>
      </c>
      <c r="I5789">
        <v>17535.036</v>
      </c>
      <c r="J5789">
        <v>7151249</v>
      </c>
      <c r="K5789">
        <v>30.067</v>
      </c>
      <c r="L5789">
        <v>20.736999999999998</v>
      </c>
      <c r="M5789">
        <v>5431.165</v>
      </c>
      <c r="N5789">
        <v>2214972</v>
      </c>
      <c r="O5789">
        <v>2.3109999999999999</v>
      </c>
      <c r="P5789">
        <v>4.4059999999999997</v>
      </c>
      <c r="Q5789">
        <v>417.45499999999998</v>
      </c>
      <c r="R5789">
        <v>170249</v>
      </c>
      <c r="S5789">
        <v>2.1000000000000001E-2</v>
      </c>
      <c r="T5789">
        <v>2.3010000000000002</v>
      </c>
      <c r="U5789">
        <v>3.7519999999999998</v>
      </c>
      <c r="V5789">
        <v>1530</v>
      </c>
      <c r="W5789">
        <v>6</v>
      </c>
      <c r="X5789">
        <f t="shared" si="196"/>
        <v>95.916299999999964</v>
      </c>
      <c r="Y5789">
        <f t="shared" si="197"/>
        <v>5.4516</v>
      </c>
    </row>
    <row r="5790" spans="1:25" x14ac:dyDescent="0.2">
      <c r="A5790" t="s">
        <v>5782</v>
      </c>
      <c r="B5790" t="s">
        <v>387</v>
      </c>
      <c r="C5790">
        <v>1</v>
      </c>
      <c r="D5790">
        <v>34</v>
      </c>
      <c r="E5790" t="s">
        <v>6082</v>
      </c>
      <c r="F5790">
        <v>180.815</v>
      </c>
      <c r="G5790">
        <v>98.664000000000001</v>
      </c>
      <c r="H5790">
        <v>44.625999999999998</v>
      </c>
      <c r="I5790">
        <v>17839.968000000001</v>
      </c>
      <c r="J5790">
        <v>7275608</v>
      </c>
      <c r="K5790">
        <v>94.054000000000002</v>
      </c>
      <c r="L5790">
        <v>40.973999999999997</v>
      </c>
      <c r="M5790">
        <v>17006.329000000002</v>
      </c>
      <c r="N5790">
        <v>6935628</v>
      </c>
      <c r="O5790">
        <v>2.9550000000000001</v>
      </c>
      <c r="P5790">
        <v>6.5709999999999997</v>
      </c>
      <c r="Q5790">
        <v>534.37</v>
      </c>
      <c r="R5790">
        <v>217930</v>
      </c>
      <c r="S5790">
        <v>2.8000000000000001E-2</v>
      </c>
      <c r="T5790">
        <v>2.6560000000000001</v>
      </c>
      <c r="U5790">
        <v>5.0019999999999998</v>
      </c>
      <c r="V5790">
        <v>2040</v>
      </c>
      <c r="W5790">
        <v>8</v>
      </c>
      <c r="X5790">
        <f t="shared" si="196"/>
        <v>233.87599999999998</v>
      </c>
      <c r="Y5790">
        <f t="shared" si="197"/>
        <v>7.8115999999999994</v>
      </c>
    </row>
    <row r="5791" spans="1:25" x14ac:dyDescent="0.2">
      <c r="A5791" t="s">
        <v>5782</v>
      </c>
      <c r="B5791" t="s">
        <v>387</v>
      </c>
      <c r="C5791">
        <v>1</v>
      </c>
      <c r="D5791">
        <v>36</v>
      </c>
      <c r="E5791" t="s">
        <v>6083</v>
      </c>
      <c r="F5791">
        <v>312.714</v>
      </c>
      <c r="G5791">
        <v>55.816000000000003</v>
      </c>
      <c r="H5791">
        <v>23.082999999999998</v>
      </c>
      <c r="I5791">
        <v>17454.294000000002</v>
      </c>
      <c r="J5791">
        <v>7118320</v>
      </c>
      <c r="K5791">
        <v>103.562</v>
      </c>
      <c r="L5791">
        <v>41.253999999999998</v>
      </c>
      <c r="M5791">
        <v>32385.273000000001</v>
      </c>
      <c r="N5791">
        <v>13207566</v>
      </c>
      <c r="O5791">
        <v>2.9260000000000002</v>
      </c>
      <c r="P5791">
        <v>6.3360000000000003</v>
      </c>
      <c r="Q5791">
        <v>914.90200000000004</v>
      </c>
      <c r="R5791">
        <v>373121</v>
      </c>
      <c r="S5791">
        <v>3.2000000000000001E-2</v>
      </c>
      <c r="T5791">
        <v>2.8559999999999999</v>
      </c>
      <c r="U5791">
        <v>10.004</v>
      </c>
      <c r="V5791">
        <v>4080</v>
      </c>
      <c r="W5791">
        <v>16</v>
      </c>
      <c r="X5791">
        <f t="shared" si="196"/>
        <v>682.90375999999992</v>
      </c>
      <c r="Y5791">
        <f t="shared" si="197"/>
        <v>17.2516</v>
      </c>
    </row>
    <row r="5792" spans="1:25" x14ac:dyDescent="0.2">
      <c r="A5792" t="s">
        <v>5782</v>
      </c>
      <c r="B5792" t="s">
        <v>387</v>
      </c>
      <c r="C5792">
        <v>2</v>
      </c>
      <c r="D5792">
        <v>1</v>
      </c>
      <c r="E5792" t="s">
        <v>1716</v>
      </c>
      <c r="F5792">
        <v>198.05199999999999</v>
      </c>
      <c r="G5792">
        <v>65.938000000000002</v>
      </c>
      <c r="H5792">
        <v>36.713000000000001</v>
      </c>
      <c r="I5792">
        <v>13059.261</v>
      </c>
      <c r="J5792">
        <v>5325910</v>
      </c>
      <c r="K5792">
        <v>2.6120000000000001</v>
      </c>
      <c r="L5792">
        <v>2.032</v>
      </c>
      <c r="M5792">
        <v>517.35799999999995</v>
      </c>
      <c r="N5792">
        <v>210992</v>
      </c>
      <c r="O5792">
        <v>2.0840000000000001</v>
      </c>
      <c r="P5792">
        <v>3.5710000000000002</v>
      </c>
      <c r="Q5792">
        <v>412.80099999999999</v>
      </c>
      <c r="R5792">
        <v>168351</v>
      </c>
      <c r="S5792">
        <v>1.6E-2</v>
      </c>
      <c r="T5792">
        <v>2.0059999999999998</v>
      </c>
      <c r="U5792">
        <v>3.1259999999999999</v>
      </c>
      <c r="V5792">
        <v>1275</v>
      </c>
      <c r="W5792">
        <v>5</v>
      </c>
      <c r="X5792">
        <f t="shared" si="196"/>
        <v>90.424579999999963</v>
      </c>
      <c r="Y5792">
        <f t="shared" si="197"/>
        <v>4.2716000000000003</v>
      </c>
    </row>
    <row r="5793" spans="1:25" x14ac:dyDescent="0.2">
      <c r="A5793" t="s">
        <v>5782</v>
      </c>
      <c r="B5793" t="s">
        <v>387</v>
      </c>
      <c r="C5793">
        <v>2</v>
      </c>
      <c r="D5793">
        <v>2</v>
      </c>
      <c r="E5793" t="s">
        <v>1454</v>
      </c>
      <c r="F5793">
        <v>46.951000000000001</v>
      </c>
      <c r="G5793">
        <v>59.128</v>
      </c>
      <c r="H5793">
        <v>30.899000000000001</v>
      </c>
      <c r="I5793">
        <v>2776.1619999999998</v>
      </c>
      <c r="J5793">
        <v>1132192</v>
      </c>
      <c r="K5793">
        <v>98.313000000000002</v>
      </c>
      <c r="L5793">
        <v>40.125999999999998</v>
      </c>
      <c r="M5793">
        <v>4615.924</v>
      </c>
      <c r="N5793">
        <v>1882495</v>
      </c>
      <c r="O5793">
        <v>5.8780000000000001</v>
      </c>
      <c r="P5793">
        <v>11.445</v>
      </c>
      <c r="Q5793">
        <v>275.97000000000003</v>
      </c>
      <c r="R5793">
        <v>112548</v>
      </c>
      <c r="S5793">
        <v>0.13300000000000001</v>
      </c>
      <c r="T5793">
        <v>5.8259999999999996</v>
      </c>
      <c r="U5793">
        <v>6.2530000000000001</v>
      </c>
      <c r="V5793">
        <v>2550</v>
      </c>
      <c r="W5793">
        <v>10</v>
      </c>
      <c r="X5793">
        <f t="shared" ref="X5793:X5856" si="198">(MAX(0, (Q5793-336.17)))*1.18</f>
        <v>0</v>
      </c>
      <c r="Y5793">
        <f t="shared" ref="Y5793:Y5856" si="199">(MAX(0, (W5793-1.38)))*1.18</f>
        <v>10.1716</v>
      </c>
    </row>
    <row r="5794" spans="1:25" x14ac:dyDescent="0.2">
      <c r="A5794" t="s">
        <v>5782</v>
      </c>
      <c r="B5794" t="s">
        <v>387</v>
      </c>
      <c r="C5794">
        <v>2</v>
      </c>
      <c r="D5794">
        <v>3</v>
      </c>
      <c r="E5794" t="s">
        <v>6084</v>
      </c>
      <c r="F5794">
        <v>36.600999999999999</v>
      </c>
      <c r="G5794">
        <v>57.878</v>
      </c>
      <c r="H5794">
        <v>22.667999999999999</v>
      </c>
      <c r="I5794">
        <v>2118.402</v>
      </c>
      <c r="J5794">
        <v>863940</v>
      </c>
      <c r="K5794">
        <v>95.856999999999999</v>
      </c>
      <c r="L5794">
        <v>37.69</v>
      </c>
      <c r="M5794">
        <v>3508.5129999999999</v>
      </c>
      <c r="N5794">
        <v>1430864</v>
      </c>
      <c r="O5794">
        <v>5.7370000000000001</v>
      </c>
      <c r="P5794">
        <v>11.631</v>
      </c>
      <c r="Q5794">
        <v>209.982</v>
      </c>
      <c r="R5794">
        <v>85636</v>
      </c>
      <c r="S5794">
        <v>0.12</v>
      </c>
      <c r="T5794">
        <v>5.5209999999999999</v>
      </c>
      <c r="U5794">
        <v>4.3769999999999998</v>
      </c>
      <c r="V5794">
        <v>1785</v>
      </c>
      <c r="W5794">
        <v>7</v>
      </c>
      <c r="X5794">
        <f t="shared" si="198"/>
        <v>0</v>
      </c>
      <c r="Y5794">
        <f t="shared" si="199"/>
        <v>6.6315999999999997</v>
      </c>
    </row>
    <row r="5795" spans="1:25" x14ac:dyDescent="0.2">
      <c r="A5795" t="s">
        <v>5782</v>
      </c>
      <c r="B5795" t="s">
        <v>387</v>
      </c>
      <c r="C5795">
        <v>2</v>
      </c>
      <c r="D5795">
        <v>4</v>
      </c>
      <c r="E5795" t="s">
        <v>718</v>
      </c>
      <c r="F5795">
        <v>112.3</v>
      </c>
      <c r="G5795">
        <v>66.840999999999994</v>
      </c>
      <c r="H5795">
        <v>43.033000000000001</v>
      </c>
      <c r="I5795">
        <v>7506.2889999999998</v>
      </c>
      <c r="J5795">
        <v>3061262</v>
      </c>
      <c r="K5795">
        <v>3.0209999999999999</v>
      </c>
      <c r="L5795">
        <v>1.774</v>
      </c>
      <c r="M5795">
        <v>339.24700000000001</v>
      </c>
      <c r="N5795">
        <v>138354</v>
      </c>
      <c r="O5795">
        <v>1.544</v>
      </c>
      <c r="P5795">
        <v>1.056</v>
      </c>
      <c r="Q5795">
        <v>173.34100000000001</v>
      </c>
      <c r="R5795">
        <v>70693</v>
      </c>
      <c r="S5795">
        <v>0</v>
      </c>
      <c r="T5795">
        <v>0</v>
      </c>
      <c r="U5795">
        <v>0</v>
      </c>
      <c r="V5795">
        <v>0</v>
      </c>
      <c r="W5795">
        <v>0</v>
      </c>
      <c r="X5795">
        <f t="shared" si="198"/>
        <v>0</v>
      </c>
      <c r="Y5795">
        <f t="shared" si="199"/>
        <v>0</v>
      </c>
    </row>
    <row r="5796" spans="1:25" x14ac:dyDescent="0.2">
      <c r="A5796" t="s">
        <v>5782</v>
      </c>
      <c r="B5796" t="s">
        <v>387</v>
      </c>
      <c r="C5796">
        <v>2</v>
      </c>
      <c r="D5796">
        <v>5</v>
      </c>
      <c r="E5796" t="s">
        <v>6085</v>
      </c>
      <c r="F5796">
        <v>68.59</v>
      </c>
      <c r="G5796">
        <v>66.024000000000001</v>
      </c>
      <c r="H5796">
        <v>29.748000000000001</v>
      </c>
      <c r="I5796">
        <v>4528.6360000000004</v>
      </c>
      <c r="J5796">
        <v>1846897</v>
      </c>
      <c r="K5796">
        <v>75.784999999999997</v>
      </c>
      <c r="L5796">
        <v>32.29</v>
      </c>
      <c r="M5796">
        <v>5198.1049999999996</v>
      </c>
      <c r="N5796">
        <v>2119924</v>
      </c>
      <c r="O5796">
        <v>3.1389999999999998</v>
      </c>
      <c r="P5796">
        <v>8.3780000000000001</v>
      </c>
      <c r="Q5796">
        <v>215.285</v>
      </c>
      <c r="R5796">
        <v>87799</v>
      </c>
      <c r="S5796">
        <v>3.5999999999999997E-2</v>
      </c>
      <c r="T5796">
        <v>3.0489999999999999</v>
      </c>
      <c r="U5796">
        <v>2.5009999999999999</v>
      </c>
      <c r="V5796">
        <v>1020</v>
      </c>
      <c r="W5796">
        <v>4</v>
      </c>
      <c r="X5796">
        <f t="shared" si="198"/>
        <v>0</v>
      </c>
      <c r="Y5796">
        <f t="shared" si="199"/>
        <v>3.0916000000000001</v>
      </c>
    </row>
    <row r="5797" spans="1:25" x14ac:dyDescent="0.2">
      <c r="A5797" t="s">
        <v>5782</v>
      </c>
      <c r="B5797" t="s">
        <v>387</v>
      </c>
      <c r="C5797">
        <v>2</v>
      </c>
      <c r="D5797">
        <v>6</v>
      </c>
      <c r="E5797" t="s">
        <v>6086</v>
      </c>
      <c r="F5797">
        <v>111.339</v>
      </c>
      <c r="G5797">
        <v>59.459000000000003</v>
      </c>
      <c r="H5797">
        <v>25.986999999999998</v>
      </c>
      <c r="I5797">
        <v>6620.125</v>
      </c>
      <c r="J5797">
        <v>2699861</v>
      </c>
      <c r="K5797">
        <v>98.245999999999995</v>
      </c>
      <c r="L5797">
        <v>41.869</v>
      </c>
      <c r="M5797">
        <v>10938.598</v>
      </c>
      <c r="N5797">
        <v>4461048</v>
      </c>
      <c r="O5797">
        <v>3.5840000000000001</v>
      </c>
      <c r="P5797">
        <v>7.05</v>
      </c>
      <c r="Q5797">
        <v>399.077</v>
      </c>
      <c r="R5797">
        <v>162754</v>
      </c>
      <c r="S5797">
        <v>5.6000000000000001E-2</v>
      </c>
      <c r="T5797">
        <v>3.7839999999999998</v>
      </c>
      <c r="U5797">
        <v>6.2530000000000001</v>
      </c>
      <c r="V5797">
        <v>2550</v>
      </c>
      <c r="W5797">
        <v>10</v>
      </c>
      <c r="X5797">
        <f t="shared" si="198"/>
        <v>74.230259999999973</v>
      </c>
      <c r="Y5797">
        <f t="shared" si="199"/>
        <v>10.1716</v>
      </c>
    </row>
    <row r="5798" spans="1:25" x14ac:dyDescent="0.2">
      <c r="A5798" t="s">
        <v>5782</v>
      </c>
      <c r="B5798" t="s">
        <v>387</v>
      </c>
      <c r="C5798">
        <v>2</v>
      </c>
      <c r="D5798">
        <v>7</v>
      </c>
      <c r="E5798" t="s">
        <v>278</v>
      </c>
      <c r="F5798">
        <v>133.13499999999999</v>
      </c>
      <c r="G5798">
        <v>82.805999999999997</v>
      </c>
      <c r="H5798">
        <v>41.982999999999997</v>
      </c>
      <c r="I5798">
        <v>11024.444</v>
      </c>
      <c r="J5798">
        <v>4496058</v>
      </c>
      <c r="K5798">
        <v>34.457000000000001</v>
      </c>
      <c r="L5798">
        <v>15.098000000000001</v>
      </c>
      <c r="M5798">
        <v>4587.4059999999999</v>
      </c>
      <c r="N5798">
        <v>1870865</v>
      </c>
      <c r="O5798">
        <v>2.4020000000000001</v>
      </c>
      <c r="P5798">
        <v>4.8129999999999997</v>
      </c>
      <c r="Q5798">
        <v>319.85199999999998</v>
      </c>
      <c r="R5798">
        <v>130444</v>
      </c>
      <c r="S5798">
        <v>1.9E-2</v>
      </c>
      <c r="T5798">
        <v>2.1890000000000001</v>
      </c>
      <c r="U5798">
        <v>2.5009999999999999</v>
      </c>
      <c r="V5798">
        <v>1020</v>
      </c>
      <c r="W5798">
        <v>4</v>
      </c>
      <c r="X5798">
        <f t="shared" si="198"/>
        <v>0</v>
      </c>
      <c r="Y5798">
        <f t="shared" si="199"/>
        <v>3.0916000000000001</v>
      </c>
    </row>
    <row r="5799" spans="1:25" x14ac:dyDescent="0.2">
      <c r="A5799" t="s">
        <v>5782</v>
      </c>
      <c r="B5799" t="s">
        <v>387</v>
      </c>
      <c r="C5799">
        <v>2</v>
      </c>
      <c r="D5799">
        <v>8</v>
      </c>
      <c r="E5799" t="s">
        <v>6087</v>
      </c>
      <c r="F5799">
        <v>158.33199999999999</v>
      </c>
      <c r="G5799">
        <v>85.950999999999993</v>
      </c>
      <c r="H5799">
        <v>45.392000000000003</v>
      </c>
      <c r="I5799">
        <v>13608.781999999999</v>
      </c>
      <c r="J5799">
        <v>5550019</v>
      </c>
      <c r="K5799">
        <v>2.427</v>
      </c>
      <c r="L5799">
        <v>1.6140000000000001</v>
      </c>
      <c r="M5799">
        <v>384.20800000000003</v>
      </c>
      <c r="N5799">
        <v>156690</v>
      </c>
      <c r="O5799">
        <v>1.629</v>
      </c>
      <c r="P5799">
        <v>2.464</v>
      </c>
      <c r="Q5799">
        <v>257.88200000000001</v>
      </c>
      <c r="R5799">
        <v>105171</v>
      </c>
      <c r="S5799">
        <v>4.0000000000000001E-3</v>
      </c>
      <c r="T5799">
        <v>1.004</v>
      </c>
      <c r="U5799">
        <v>0.625</v>
      </c>
      <c r="V5799">
        <v>255</v>
      </c>
      <c r="W5799">
        <v>1</v>
      </c>
      <c r="X5799">
        <f t="shared" si="198"/>
        <v>0</v>
      </c>
      <c r="Y5799">
        <f t="shared" si="199"/>
        <v>0</v>
      </c>
    </row>
    <row r="5800" spans="1:25" x14ac:dyDescent="0.2">
      <c r="A5800" t="s">
        <v>5782</v>
      </c>
      <c r="B5800" t="s">
        <v>387</v>
      </c>
      <c r="C5800">
        <v>2</v>
      </c>
      <c r="D5800">
        <v>9</v>
      </c>
      <c r="E5800" t="s">
        <v>6088</v>
      </c>
      <c r="F5800">
        <v>205.56100000000001</v>
      </c>
      <c r="G5800">
        <v>52.261000000000003</v>
      </c>
      <c r="H5800">
        <v>26.463999999999999</v>
      </c>
      <c r="I5800">
        <v>10742.699000000001</v>
      </c>
      <c r="J5800">
        <v>4381155</v>
      </c>
      <c r="K5800">
        <v>4.2759999999999998</v>
      </c>
      <c r="L5800">
        <v>3.556</v>
      </c>
      <c r="M5800">
        <v>878.904</v>
      </c>
      <c r="N5800">
        <v>358440</v>
      </c>
      <c r="O5800">
        <v>1.8340000000000001</v>
      </c>
      <c r="P5800">
        <v>2.4620000000000002</v>
      </c>
      <c r="Q5800">
        <v>376.97399999999999</v>
      </c>
      <c r="R5800">
        <v>153740</v>
      </c>
      <c r="S5800">
        <v>6.0000000000000001E-3</v>
      </c>
      <c r="T5800">
        <v>1.246</v>
      </c>
      <c r="U5800">
        <v>1.2509999999999999</v>
      </c>
      <c r="V5800">
        <v>510</v>
      </c>
      <c r="W5800">
        <v>2</v>
      </c>
      <c r="X5800">
        <f t="shared" si="198"/>
        <v>48.148719999999969</v>
      </c>
      <c r="Y5800">
        <f t="shared" si="199"/>
        <v>0.73160000000000014</v>
      </c>
    </row>
    <row r="5801" spans="1:25" x14ac:dyDescent="0.2">
      <c r="A5801" t="s">
        <v>5782</v>
      </c>
      <c r="B5801" t="s">
        <v>387</v>
      </c>
      <c r="C5801">
        <v>2</v>
      </c>
      <c r="D5801">
        <v>10</v>
      </c>
      <c r="E5801" t="s">
        <v>6089</v>
      </c>
      <c r="F5801">
        <v>163.239</v>
      </c>
      <c r="G5801">
        <v>86.332999999999998</v>
      </c>
      <c r="H5801">
        <v>50.688000000000002</v>
      </c>
      <c r="I5801">
        <v>14092.895</v>
      </c>
      <c r="J5801">
        <v>5747453</v>
      </c>
      <c r="K5801">
        <v>5.476</v>
      </c>
      <c r="L5801">
        <v>6.109</v>
      </c>
      <c r="M5801">
        <v>893.83900000000006</v>
      </c>
      <c r="N5801">
        <v>364531</v>
      </c>
      <c r="O5801">
        <v>2.0449999999999999</v>
      </c>
      <c r="P5801">
        <v>4.4710000000000001</v>
      </c>
      <c r="Q5801">
        <v>333.858</v>
      </c>
      <c r="R5801">
        <v>136156</v>
      </c>
      <c r="S5801">
        <v>1.0999999999999999E-2</v>
      </c>
      <c r="T5801">
        <v>1.712</v>
      </c>
      <c r="U5801">
        <v>1.8759999999999999</v>
      </c>
      <c r="V5801">
        <v>765</v>
      </c>
      <c r="W5801">
        <v>3</v>
      </c>
      <c r="X5801">
        <f t="shared" si="198"/>
        <v>0</v>
      </c>
      <c r="Y5801">
        <f t="shared" si="199"/>
        <v>1.9116</v>
      </c>
    </row>
    <row r="5802" spans="1:25" x14ac:dyDescent="0.2">
      <c r="A5802" t="s">
        <v>5782</v>
      </c>
      <c r="B5802" t="s">
        <v>387</v>
      </c>
      <c r="C5802">
        <v>2</v>
      </c>
      <c r="D5802">
        <v>13</v>
      </c>
      <c r="E5802" t="s">
        <v>6090</v>
      </c>
      <c r="F5802">
        <v>160.76</v>
      </c>
      <c r="G5802">
        <v>73.796999999999997</v>
      </c>
      <c r="H5802">
        <v>41.886000000000003</v>
      </c>
      <c r="I5802">
        <v>11863.534</v>
      </c>
      <c r="J5802">
        <v>4838261</v>
      </c>
      <c r="K5802">
        <v>65.866</v>
      </c>
      <c r="L5802">
        <v>31.780999999999999</v>
      </c>
      <c r="M5802">
        <v>10588.628000000001</v>
      </c>
      <c r="N5802">
        <v>4318321</v>
      </c>
      <c r="O5802">
        <v>5.4429999999999996</v>
      </c>
      <c r="P5802">
        <v>11.651999999999999</v>
      </c>
      <c r="Q5802">
        <v>875.02200000000005</v>
      </c>
      <c r="R5802">
        <v>356857</v>
      </c>
      <c r="S5802">
        <v>5.8000000000000003E-2</v>
      </c>
      <c r="T5802">
        <v>3.8570000000000002</v>
      </c>
      <c r="U5802">
        <v>9.3789999999999996</v>
      </c>
      <c r="V5802">
        <v>3825</v>
      </c>
      <c r="W5802">
        <v>15</v>
      </c>
      <c r="X5802">
        <f t="shared" si="198"/>
        <v>635.84536000000003</v>
      </c>
      <c r="Y5802">
        <f t="shared" si="199"/>
        <v>16.0716</v>
      </c>
    </row>
    <row r="5803" spans="1:25" x14ac:dyDescent="0.2">
      <c r="A5803" t="s">
        <v>5782</v>
      </c>
      <c r="B5803" t="s">
        <v>387</v>
      </c>
      <c r="C5803">
        <v>2</v>
      </c>
      <c r="D5803">
        <v>14</v>
      </c>
      <c r="E5803" t="s">
        <v>4678</v>
      </c>
      <c r="F5803">
        <v>313.50099999999998</v>
      </c>
      <c r="G5803">
        <v>65.843999999999994</v>
      </c>
      <c r="H5803">
        <v>28.911000000000001</v>
      </c>
      <c r="I5803">
        <v>20642.269</v>
      </c>
      <c r="J5803">
        <v>8418460</v>
      </c>
      <c r="K5803">
        <v>102.047</v>
      </c>
      <c r="L5803">
        <v>41.68</v>
      </c>
      <c r="M5803">
        <v>31991.721000000001</v>
      </c>
      <c r="N5803">
        <v>13047065</v>
      </c>
      <c r="O5803">
        <v>3.9590000000000001</v>
      </c>
      <c r="P5803">
        <v>7.5960000000000001</v>
      </c>
      <c r="Q5803">
        <v>1241.2909999999999</v>
      </c>
      <c r="R5803">
        <v>506231</v>
      </c>
      <c r="S5803">
        <v>6.6000000000000003E-2</v>
      </c>
      <c r="T5803">
        <v>4.0960000000000001</v>
      </c>
      <c r="U5803">
        <v>20.634</v>
      </c>
      <c r="V5803">
        <v>8415</v>
      </c>
      <c r="W5803">
        <v>33</v>
      </c>
      <c r="X5803">
        <f t="shared" si="198"/>
        <v>1068.0427799999998</v>
      </c>
      <c r="Y5803">
        <f t="shared" si="199"/>
        <v>37.311599999999999</v>
      </c>
    </row>
    <row r="5804" spans="1:25" x14ac:dyDescent="0.2">
      <c r="A5804" t="s">
        <v>5782</v>
      </c>
      <c r="B5804" t="s">
        <v>387</v>
      </c>
      <c r="C5804">
        <v>2</v>
      </c>
      <c r="D5804">
        <v>15</v>
      </c>
      <c r="E5804" t="s">
        <v>6091</v>
      </c>
      <c r="F5804">
        <v>262.21899999999999</v>
      </c>
      <c r="G5804">
        <v>80.734999999999999</v>
      </c>
      <c r="H5804">
        <v>34.402999999999999</v>
      </c>
      <c r="I5804">
        <v>21170.264999999999</v>
      </c>
      <c r="J5804">
        <v>8633791</v>
      </c>
      <c r="K5804">
        <v>98.79</v>
      </c>
      <c r="L5804">
        <v>41.686</v>
      </c>
      <c r="M5804">
        <v>25904.663</v>
      </c>
      <c r="N5804">
        <v>10564603</v>
      </c>
      <c r="O5804">
        <v>3.5209999999999999</v>
      </c>
      <c r="P5804">
        <v>8.0139999999999993</v>
      </c>
      <c r="Q5804">
        <v>923.19899999999996</v>
      </c>
      <c r="R5804">
        <v>376505</v>
      </c>
      <c r="S5804">
        <v>6.7000000000000004E-2</v>
      </c>
      <c r="T5804">
        <v>4.1260000000000003</v>
      </c>
      <c r="U5804">
        <v>17.507000000000001</v>
      </c>
      <c r="V5804">
        <v>7140</v>
      </c>
      <c r="W5804">
        <v>28</v>
      </c>
      <c r="X5804">
        <f t="shared" si="198"/>
        <v>692.69421999999997</v>
      </c>
      <c r="Y5804">
        <f t="shared" si="199"/>
        <v>31.4116</v>
      </c>
    </row>
    <row r="5805" spans="1:25" x14ac:dyDescent="0.2">
      <c r="A5805" t="s">
        <v>5782</v>
      </c>
      <c r="B5805" t="s">
        <v>387</v>
      </c>
      <c r="C5805">
        <v>2</v>
      </c>
      <c r="D5805">
        <v>16</v>
      </c>
      <c r="E5805" t="s">
        <v>6092</v>
      </c>
      <c r="F5805">
        <v>335.226</v>
      </c>
      <c r="G5805">
        <v>75.563000000000002</v>
      </c>
      <c r="H5805">
        <v>39.314999999999998</v>
      </c>
      <c r="I5805">
        <v>25330.824000000001</v>
      </c>
      <c r="J5805">
        <v>10330576</v>
      </c>
      <c r="K5805">
        <v>3.56</v>
      </c>
      <c r="L5805">
        <v>4.6520000000000001</v>
      </c>
      <c r="M5805">
        <v>1193.54</v>
      </c>
      <c r="N5805">
        <v>486757</v>
      </c>
      <c r="O5805">
        <v>1.4890000000000001</v>
      </c>
      <c r="P5805">
        <v>2.6469999999999998</v>
      </c>
      <c r="Q5805">
        <v>499.07499999999999</v>
      </c>
      <c r="R5805">
        <v>203536</v>
      </c>
      <c r="S5805">
        <v>8.9999999999999993E-3</v>
      </c>
      <c r="T5805">
        <v>1.542</v>
      </c>
      <c r="U5805">
        <v>3.1259999999999999</v>
      </c>
      <c r="V5805">
        <v>1275</v>
      </c>
      <c r="W5805">
        <v>5</v>
      </c>
      <c r="X5805">
        <f t="shared" si="198"/>
        <v>192.22789999999995</v>
      </c>
      <c r="Y5805">
        <f t="shared" si="199"/>
        <v>4.2716000000000003</v>
      </c>
    </row>
    <row r="5806" spans="1:25" x14ac:dyDescent="0.2">
      <c r="A5806" t="s">
        <v>5782</v>
      </c>
      <c r="B5806" t="s">
        <v>387</v>
      </c>
      <c r="C5806">
        <v>2</v>
      </c>
      <c r="D5806">
        <v>17</v>
      </c>
      <c r="E5806" t="s">
        <v>6093</v>
      </c>
      <c r="F5806">
        <v>308.00599999999997</v>
      </c>
      <c r="G5806">
        <v>90.655000000000001</v>
      </c>
      <c r="H5806">
        <v>45.994</v>
      </c>
      <c r="I5806">
        <v>27922.236000000001</v>
      </c>
      <c r="J5806">
        <v>11387422</v>
      </c>
      <c r="K5806">
        <v>69.869</v>
      </c>
      <c r="L5806">
        <v>32.585999999999999</v>
      </c>
      <c r="M5806">
        <v>21520.213</v>
      </c>
      <c r="N5806">
        <v>8776509</v>
      </c>
      <c r="O5806">
        <v>3.8769999999999998</v>
      </c>
      <c r="P5806">
        <v>8.1479999999999997</v>
      </c>
      <c r="Q5806">
        <v>1194.143</v>
      </c>
      <c r="R5806">
        <v>487003</v>
      </c>
      <c r="S5806">
        <v>5.2999999999999999E-2</v>
      </c>
      <c r="T5806">
        <v>3.6680000000000001</v>
      </c>
      <c r="U5806">
        <v>16.257000000000001</v>
      </c>
      <c r="V5806">
        <v>6630</v>
      </c>
      <c r="W5806">
        <v>26</v>
      </c>
      <c r="X5806">
        <f t="shared" si="198"/>
        <v>1012.4081399999999</v>
      </c>
      <c r="Y5806">
        <f t="shared" si="199"/>
        <v>29.051600000000001</v>
      </c>
    </row>
    <row r="5807" spans="1:25" x14ac:dyDescent="0.2">
      <c r="A5807" t="s">
        <v>5782</v>
      </c>
      <c r="B5807" t="s">
        <v>387</v>
      </c>
      <c r="C5807">
        <v>2</v>
      </c>
      <c r="D5807">
        <v>18</v>
      </c>
      <c r="E5807" t="s">
        <v>6094</v>
      </c>
      <c r="F5807">
        <v>373.20100000000002</v>
      </c>
      <c r="G5807">
        <v>75.706000000000003</v>
      </c>
      <c r="H5807">
        <v>43.110999999999997</v>
      </c>
      <c r="I5807">
        <v>28253.681</v>
      </c>
      <c r="J5807">
        <v>11522594</v>
      </c>
      <c r="K5807">
        <v>2.4670000000000001</v>
      </c>
      <c r="L5807">
        <v>1.992</v>
      </c>
      <c r="M5807">
        <v>920.67600000000004</v>
      </c>
      <c r="N5807">
        <v>375476</v>
      </c>
      <c r="O5807">
        <v>1.6639999999999999</v>
      </c>
      <c r="P5807">
        <v>3.41</v>
      </c>
      <c r="Q5807">
        <v>621.16899999999998</v>
      </c>
      <c r="R5807">
        <v>253329</v>
      </c>
      <c r="S5807">
        <v>1.2E-2</v>
      </c>
      <c r="T5807">
        <v>1.7290000000000001</v>
      </c>
      <c r="U5807">
        <v>4.3769999999999998</v>
      </c>
      <c r="V5807">
        <v>1785</v>
      </c>
      <c r="W5807">
        <v>7</v>
      </c>
      <c r="X5807">
        <f t="shared" si="198"/>
        <v>336.29881999999992</v>
      </c>
      <c r="Y5807">
        <f t="shared" si="199"/>
        <v>6.6315999999999997</v>
      </c>
    </row>
    <row r="5808" spans="1:25" x14ac:dyDescent="0.2">
      <c r="A5808" t="s">
        <v>5782</v>
      </c>
      <c r="B5808" t="s">
        <v>387</v>
      </c>
      <c r="C5808">
        <v>2</v>
      </c>
      <c r="D5808">
        <v>19</v>
      </c>
      <c r="E5808" t="s">
        <v>6095</v>
      </c>
      <c r="F5808">
        <v>217.97</v>
      </c>
      <c r="G5808">
        <v>90.108000000000004</v>
      </c>
      <c r="H5808">
        <v>42.570999999999998</v>
      </c>
      <c r="I5808">
        <v>19640.931</v>
      </c>
      <c r="J5808">
        <v>8010088</v>
      </c>
      <c r="K5808">
        <v>52.274000000000001</v>
      </c>
      <c r="L5808">
        <v>19.228000000000002</v>
      </c>
      <c r="M5808">
        <v>11394.123</v>
      </c>
      <c r="N5808">
        <v>4646823</v>
      </c>
      <c r="O5808">
        <v>3.6459999999999999</v>
      </c>
      <c r="P5808">
        <v>7.6189999999999998</v>
      </c>
      <c r="Q5808">
        <v>794.63</v>
      </c>
      <c r="R5808">
        <v>324071</v>
      </c>
      <c r="S5808">
        <v>5.5E-2</v>
      </c>
      <c r="T5808">
        <v>3.7280000000000002</v>
      </c>
      <c r="U5808">
        <v>11.88</v>
      </c>
      <c r="V5808">
        <v>4845</v>
      </c>
      <c r="W5808">
        <v>19</v>
      </c>
      <c r="X5808">
        <f t="shared" si="198"/>
        <v>540.9828</v>
      </c>
      <c r="Y5808">
        <f t="shared" si="199"/>
        <v>20.791599999999999</v>
      </c>
    </row>
    <row r="5809" spans="1:25" x14ac:dyDescent="0.2">
      <c r="A5809" t="s">
        <v>5782</v>
      </c>
      <c r="B5809" t="s">
        <v>387</v>
      </c>
      <c r="C5809">
        <v>2</v>
      </c>
      <c r="D5809">
        <v>20</v>
      </c>
      <c r="E5809" t="s">
        <v>6096</v>
      </c>
      <c r="F5809">
        <v>291.38400000000001</v>
      </c>
      <c r="G5809">
        <v>57.133000000000003</v>
      </c>
      <c r="H5809">
        <v>30.064</v>
      </c>
      <c r="I5809">
        <v>16647.722000000002</v>
      </c>
      <c r="J5809">
        <v>6789379</v>
      </c>
      <c r="K5809">
        <v>47.411999999999999</v>
      </c>
      <c r="L5809">
        <v>38.972999999999999</v>
      </c>
      <c r="M5809">
        <v>13815.23</v>
      </c>
      <c r="N5809">
        <v>5634214</v>
      </c>
      <c r="O5809">
        <v>1.837</v>
      </c>
      <c r="P5809">
        <v>3.242</v>
      </c>
      <c r="Q5809">
        <v>535.19100000000003</v>
      </c>
      <c r="R5809">
        <v>218265</v>
      </c>
      <c r="S5809">
        <v>2.1000000000000001E-2</v>
      </c>
      <c r="T5809">
        <v>2.339</v>
      </c>
      <c r="U5809">
        <v>6.2530000000000001</v>
      </c>
      <c r="V5809">
        <v>2550</v>
      </c>
      <c r="W5809">
        <v>10</v>
      </c>
      <c r="X5809">
        <f t="shared" si="198"/>
        <v>234.84478000000001</v>
      </c>
      <c r="Y5809">
        <f t="shared" si="199"/>
        <v>10.1716</v>
      </c>
    </row>
    <row r="5810" spans="1:25" x14ac:dyDescent="0.2">
      <c r="A5810" t="s">
        <v>5782</v>
      </c>
      <c r="B5810" t="s">
        <v>387</v>
      </c>
      <c r="C5810">
        <v>2</v>
      </c>
      <c r="D5810">
        <v>21</v>
      </c>
      <c r="E5810" t="s">
        <v>6097</v>
      </c>
      <c r="F5810">
        <v>256.22899999999998</v>
      </c>
      <c r="G5810">
        <v>78.986999999999995</v>
      </c>
      <c r="H5810">
        <v>40.249000000000002</v>
      </c>
      <c r="I5810">
        <v>20238.896000000001</v>
      </c>
      <c r="J5810">
        <v>8253954</v>
      </c>
      <c r="K5810">
        <v>76.739000000000004</v>
      </c>
      <c r="L5810">
        <v>30.989000000000001</v>
      </c>
      <c r="M5810">
        <v>19662.885999999999</v>
      </c>
      <c r="N5810">
        <v>8019042</v>
      </c>
      <c r="O5810">
        <v>2.78</v>
      </c>
      <c r="P5810">
        <v>5.625</v>
      </c>
      <c r="Q5810">
        <v>712.36699999999996</v>
      </c>
      <c r="R5810">
        <v>290522</v>
      </c>
      <c r="S5810">
        <v>3.6999999999999998E-2</v>
      </c>
      <c r="T5810">
        <v>3.0550000000000002</v>
      </c>
      <c r="U5810">
        <v>9.3789999999999996</v>
      </c>
      <c r="V5810">
        <v>3825</v>
      </c>
      <c r="W5810">
        <v>15</v>
      </c>
      <c r="X5810">
        <f t="shared" si="198"/>
        <v>443.9124599999999</v>
      </c>
      <c r="Y5810">
        <f t="shared" si="199"/>
        <v>16.0716</v>
      </c>
    </row>
    <row r="5811" spans="1:25" x14ac:dyDescent="0.2">
      <c r="A5811" t="s">
        <v>5782</v>
      </c>
      <c r="B5811" t="s">
        <v>387</v>
      </c>
      <c r="C5811">
        <v>2</v>
      </c>
      <c r="D5811">
        <v>22</v>
      </c>
      <c r="E5811" t="s">
        <v>6098</v>
      </c>
      <c r="F5811">
        <v>392.13</v>
      </c>
      <c r="G5811">
        <v>73.367000000000004</v>
      </c>
      <c r="H5811">
        <v>38.487000000000002</v>
      </c>
      <c r="I5811">
        <v>28769.245999999999</v>
      </c>
      <c r="J5811">
        <v>11732855</v>
      </c>
      <c r="K5811">
        <v>46.058999999999997</v>
      </c>
      <c r="L5811">
        <v>30.053000000000001</v>
      </c>
      <c r="M5811">
        <v>18061.055</v>
      </c>
      <c r="N5811">
        <v>7365773</v>
      </c>
      <c r="O5811">
        <v>4.0270000000000001</v>
      </c>
      <c r="P5811">
        <v>9.8249999999999993</v>
      </c>
      <c r="Q5811">
        <v>1579.028</v>
      </c>
      <c r="R5811">
        <v>643969</v>
      </c>
      <c r="S5811">
        <v>5.8999999999999997E-2</v>
      </c>
      <c r="T5811">
        <v>3.8780000000000001</v>
      </c>
      <c r="U5811">
        <v>23.135000000000002</v>
      </c>
      <c r="V5811">
        <v>9435</v>
      </c>
      <c r="W5811">
        <v>37</v>
      </c>
      <c r="X5811">
        <f t="shared" si="198"/>
        <v>1466.5724399999999</v>
      </c>
      <c r="Y5811">
        <f t="shared" si="199"/>
        <v>42.031599999999997</v>
      </c>
    </row>
    <row r="5812" spans="1:25" x14ac:dyDescent="0.2">
      <c r="A5812" t="s">
        <v>5782</v>
      </c>
      <c r="B5812" t="s">
        <v>387</v>
      </c>
      <c r="C5812">
        <v>2</v>
      </c>
      <c r="D5812">
        <v>23</v>
      </c>
      <c r="E5812" t="s">
        <v>6099</v>
      </c>
      <c r="F5812">
        <v>118.249</v>
      </c>
      <c r="G5812">
        <v>68.447999999999993</v>
      </c>
      <c r="H5812">
        <v>45.334000000000003</v>
      </c>
      <c r="I5812">
        <v>8093.8869999999997</v>
      </c>
      <c r="J5812">
        <v>3300900</v>
      </c>
      <c r="K5812">
        <v>3.03</v>
      </c>
      <c r="L5812">
        <v>2.028</v>
      </c>
      <c r="M5812">
        <v>358.26</v>
      </c>
      <c r="N5812">
        <v>146108</v>
      </c>
      <c r="O5812">
        <v>1.5609999999999999</v>
      </c>
      <c r="P5812">
        <v>1.2529999999999999</v>
      </c>
      <c r="Q5812">
        <v>184.59800000000001</v>
      </c>
      <c r="R5812">
        <v>75284</v>
      </c>
      <c r="S5812">
        <v>0</v>
      </c>
      <c r="T5812">
        <v>0</v>
      </c>
      <c r="U5812">
        <v>0</v>
      </c>
      <c r="V5812">
        <v>0</v>
      </c>
      <c r="W5812">
        <v>0</v>
      </c>
      <c r="X5812">
        <f t="shared" si="198"/>
        <v>0</v>
      </c>
      <c r="Y5812">
        <f t="shared" si="199"/>
        <v>0</v>
      </c>
    </row>
    <row r="5813" spans="1:25" x14ac:dyDescent="0.2">
      <c r="A5813" t="s">
        <v>5782</v>
      </c>
      <c r="B5813" t="s">
        <v>387</v>
      </c>
      <c r="C5813">
        <v>2</v>
      </c>
      <c r="D5813">
        <v>24</v>
      </c>
      <c r="E5813" t="s">
        <v>6100</v>
      </c>
      <c r="F5813">
        <v>434.53500000000003</v>
      </c>
      <c r="G5813">
        <v>57.243000000000002</v>
      </c>
      <c r="H5813">
        <v>30.994</v>
      </c>
      <c r="I5813">
        <v>24874.155999999999</v>
      </c>
      <c r="J5813">
        <v>10144335</v>
      </c>
      <c r="K5813">
        <v>65.515000000000001</v>
      </c>
      <c r="L5813">
        <v>32.137999999999998</v>
      </c>
      <c r="M5813">
        <v>28468.789000000001</v>
      </c>
      <c r="N5813">
        <v>11610321</v>
      </c>
      <c r="O5813">
        <v>5.2839999999999998</v>
      </c>
      <c r="P5813">
        <v>9.99</v>
      </c>
      <c r="Q5813">
        <v>2296.2890000000002</v>
      </c>
      <c r="R5813">
        <v>936487</v>
      </c>
      <c r="S5813">
        <v>8.1000000000000003E-2</v>
      </c>
      <c r="T5813">
        <v>4.532</v>
      </c>
      <c r="U5813">
        <v>35.015000000000001</v>
      </c>
      <c r="V5813">
        <v>14280</v>
      </c>
      <c r="W5813">
        <v>56</v>
      </c>
      <c r="X5813">
        <f t="shared" si="198"/>
        <v>2312.9404199999999</v>
      </c>
      <c r="Y5813">
        <f t="shared" si="199"/>
        <v>64.451599999999999</v>
      </c>
    </row>
    <row r="5814" spans="1:25" x14ac:dyDescent="0.2">
      <c r="A5814" t="s">
        <v>5782</v>
      </c>
      <c r="B5814" t="s">
        <v>387</v>
      </c>
      <c r="C5814">
        <v>2</v>
      </c>
      <c r="D5814">
        <v>25</v>
      </c>
      <c r="E5814" t="s">
        <v>6101</v>
      </c>
      <c r="F5814">
        <v>249.18199999999999</v>
      </c>
      <c r="G5814">
        <v>58.777999999999999</v>
      </c>
      <c r="H5814">
        <v>35.720999999999997</v>
      </c>
      <c r="I5814">
        <v>14646.405000000001</v>
      </c>
      <c r="J5814">
        <v>5973189</v>
      </c>
      <c r="K5814">
        <v>62.072000000000003</v>
      </c>
      <c r="L5814">
        <v>27.905999999999999</v>
      </c>
      <c r="M5814">
        <v>15467.212</v>
      </c>
      <c r="N5814">
        <v>6307936</v>
      </c>
      <c r="O5814">
        <v>2.4380000000000002</v>
      </c>
      <c r="P5814">
        <v>5.5620000000000003</v>
      </c>
      <c r="Q5814">
        <v>607.51800000000003</v>
      </c>
      <c r="R5814">
        <v>247762</v>
      </c>
      <c r="S5814">
        <v>3.3000000000000002E-2</v>
      </c>
      <c r="T5814">
        <v>2.8839999999999999</v>
      </c>
      <c r="U5814">
        <v>8.1280000000000001</v>
      </c>
      <c r="V5814">
        <v>3315</v>
      </c>
      <c r="W5814">
        <v>13</v>
      </c>
      <c r="X5814">
        <f t="shared" si="198"/>
        <v>320.19063999999997</v>
      </c>
      <c r="Y5814">
        <f t="shared" si="199"/>
        <v>13.711600000000001</v>
      </c>
    </row>
    <row r="5815" spans="1:25" x14ac:dyDescent="0.2">
      <c r="A5815" t="s">
        <v>5782</v>
      </c>
      <c r="B5815" t="s">
        <v>387</v>
      </c>
      <c r="C5815">
        <v>2</v>
      </c>
      <c r="D5815">
        <v>27</v>
      </c>
      <c r="E5815" t="s">
        <v>6102</v>
      </c>
      <c r="F5815">
        <v>220.785</v>
      </c>
      <c r="G5815">
        <v>55.41</v>
      </c>
      <c r="H5815">
        <v>31.466000000000001</v>
      </c>
      <c r="I5815">
        <v>12233.635</v>
      </c>
      <c r="J5815">
        <v>4989198</v>
      </c>
      <c r="K5815">
        <v>53.216000000000001</v>
      </c>
      <c r="L5815">
        <v>24.190999999999999</v>
      </c>
      <c r="M5815">
        <v>11749.22</v>
      </c>
      <c r="N5815">
        <v>4791641</v>
      </c>
      <c r="O5815">
        <v>2.786</v>
      </c>
      <c r="P5815">
        <v>7.3620000000000001</v>
      </c>
      <c r="Q5815">
        <v>615.17100000000005</v>
      </c>
      <c r="R5815">
        <v>250883</v>
      </c>
      <c r="S5815">
        <v>2.5000000000000001E-2</v>
      </c>
      <c r="T5815">
        <v>2.5489999999999999</v>
      </c>
      <c r="U5815">
        <v>5.6269999999999998</v>
      </c>
      <c r="V5815">
        <v>2295</v>
      </c>
      <c r="W5815">
        <v>9</v>
      </c>
      <c r="X5815">
        <f t="shared" si="198"/>
        <v>329.22118</v>
      </c>
      <c r="Y5815">
        <f t="shared" si="199"/>
        <v>8.9916</v>
      </c>
    </row>
    <row r="5816" spans="1:25" x14ac:dyDescent="0.2">
      <c r="A5816" t="s">
        <v>5782</v>
      </c>
      <c r="B5816" t="s">
        <v>387</v>
      </c>
      <c r="C5816">
        <v>3</v>
      </c>
      <c r="D5816">
        <v>1</v>
      </c>
      <c r="E5816" t="s">
        <v>5195</v>
      </c>
      <c r="F5816">
        <v>333.43099999999998</v>
      </c>
      <c r="G5816">
        <v>66.608000000000004</v>
      </c>
      <c r="H5816">
        <v>33.305</v>
      </c>
      <c r="I5816">
        <v>22209.348000000002</v>
      </c>
      <c r="J5816">
        <v>9057556</v>
      </c>
      <c r="K5816">
        <v>56.598999999999997</v>
      </c>
      <c r="L5816">
        <v>27.04</v>
      </c>
      <c r="M5816">
        <v>18871.733</v>
      </c>
      <c r="N5816">
        <v>7696389</v>
      </c>
      <c r="O5816">
        <v>2.4430000000000001</v>
      </c>
      <c r="P5816">
        <v>5.3739999999999997</v>
      </c>
      <c r="Q5816">
        <v>814.46699999999998</v>
      </c>
      <c r="R5816">
        <v>332161</v>
      </c>
      <c r="S5816">
        <v>2.5999999999999999E-2</v>
      </c>
      <c r="T5816">
        <v>2.5870000000000002</v>
      </c>
      <c r="U5816">
        <v>8.7539999999999996</v>
      </c>
      <c r="V5816">
        <v>3570</v>
      </c>
      <c r="W5816">
        <v>14</v>
      </c>
      <c r="X5816">
        <f t="shared" si="198"/>
        <v>564.39045999999996</v>
      </c>
      <c r="Y5816">
        <f t="shared" si="199"/>
        <v>14.8916</v>
      </c>
    </row>
    <row r="5817" spans="1:25" x14ac:dyDescent="0.2">
      <c r="A5817" t="s">
        <v>5782</v>
      </c>
      <c r="B5817" t="s">
        <v>387</v>
      </c>
      <c r="C5817">
        <v>3</v>
      </c>
      <c r="D5817">
        <v>2</v>
      </c>
      <c r="E5817" t="s">
        <v>4664</v>
      </c>
      <c r="F5817">
        <v>413.50200000000001</v>
      </c>
      <c r="G5817">
        <v>70.355000000000004</v>
      </c>
      <c r="H5817">
        <v>38.085000000000001</v>
      </c>
      <c r="I5817">
        <v>29091.848999999998</v>
      </c>
      <c r="J5817">
        <v>11864421</v>
      </c>
      <c r="K5817">
        <v>33.232999999999997</v>
      </c>
      <c r="L5817">
        <v>21.402000000000001</v>
      </c>
      <c r="M5817">
        <v>13741.933999999999</v>
      </c>
      <c r="N5817">
        <v>5604322</v>
      </c>
      <c r="O5817">
        <v>1.9970000000000001</v>
      </c>
      <c r="P5817">
        <v>3.7509999999999999</v>
      </c>
      <c r="Q5817">
        <v>825.78499999999997</v>
      </c>
      <c r="R5817">
        <v>336777</v>
      </c>
      <c r="S5817">
        <v>1.7000000000000001E-2</v>
      </c>
      <c r="T5817">
        <v>2.0590000000000002</v>
      </c>
      <c r="U5817">
        <v>6.8780000000000001</v>
      </c>
      <c r="V5817">
        <v>2805</v>
      </c>
      <c r="W5817">
        <v>11</v>
      </c>
      <c r="X5817">
        <f t="shared" si="198"/>
        <v>577.74569999999994</v>
      </c>
      <c r="Y5817">
        <f t="shared" si="199"/>
        <v>11.351600000000001</v>
      </c>
    </row>
    <row r="5818" spans="1:25" x14ac:dyDescent="0.2">
      <c r="A5818" t="s">
        <v>5782</v>
      </c>
      <c r="B5818" t="s">
        <v>387</v>
      </c>
      <c r="C5818">
        <v>3</v>
      </c>
      <c r="D5818">
        <v>3</v>
      </c>
      <c r="E5818" t="s">
        <v>6103</v>
      </c>
      <c r="F5818">
        <v>313.27999999999997</v>
      </c>
      <c r="G5818">
        <v>94.462999999999994</v>
      </c>
      <c r="H5818">
        <v>46.624000000000002</v>
      </c>
      <c r="I5818">
        <v>29593.381000000001</v>
      </c>
      <c r="J5818">
        <v>12068959</v>
      </c>
      <c r="K5818">
        <v>41.451999999999998</v>
      </c>
      <c r="L5818">
        <v>22.673999999999999</v>
      </c>
      <c r="M5818">
        <v>12986.083000000001</v>
      </c>
      <c r="N5818">
        <v>5296066</v>
      </c>
      <c r="O5818">
        <v>1.865</v>
      </c>
      <c r="P5818">
        <v>2.1869999999999998</v>
      </c>
      <c r="Q5818">
        <v>584.41099999999994</v>
      </c>
      <c r="R5818">
        <v>238338</v>
      </c>
      <c r="S5818">
        <v>0.01</v>
      </c>
      <c r="T5818">
        <v>1.595</v>
      </c>
      <c r="U5818">
        <v>3.1259999999999999</v>
      </c>
      <c r="V5818">
        <v>1275</v>
      </c>
      <c r="W5818">
        <v>5</v>
      </c>
      <c r="X5818">
        <f t="shared" si="198"/>
        <v>292.92437999999993</v>
      </c>
      <c r="Y5818">
        <f t="shared" si="199"/>
        <v>4.2716000000000003</v>
      </c>
    </row>
    <row r="5819" spans="1:25" x14ac:dyDescent="0.2">
      <c r="A5819" t="s">
        <v>5782</v>
      </c>
      <c r="B5819" t="s">
        <v>387</v>
      </c>
      <c r="C5819">
        <v>3</v>
      </c>
      <c r="D5819">
        <v>4</v>
      </c>
      <c r="E5819" t="s">
        <v>6104</v>
      </c>
      <c r="F5819">
        <v>191.92699999999999</v>
      </c>
      <c r="G5819">
        <v>70.662999999999997</v>
      </c>
      <c r="H5819">
        <v>41.183999999999997</v>
      </c>
      <c r="I5819">
        <v>13562.1</v>
      </c>
      <c r="J5819">
        <v>5530981</v>
      </c>
      <c r="K5819">
        <v>3.4420000000000002</v>
      </c>
      <c r="L5819">
        <v>2.077</v>
      </c>
      <c r="M5819">
        <v>660.64200000000005</v>
      </c>
      <c r="N5819">
        <v>269427</v>
      </c>
      <c r="O5819">
        <v>1.587</v>
      </c>
      <c r="P5819">
        <v>1.2270000000000001</v>
      </c>
      <c r="Q5819">
        <v>304.57100000000003</v>
      </c>
      <c r="R5819">
        <v>124212</v>
      </c>
      <c r="S5819">
        <v>0</v>
      </c>
      <c r="T5819">
        <v>0</v>
      </c>
      <c r="U5819">
        <v>0</v>
      </c>
      <c r="V5819">
        <v>0</v>
      </c>
      <c r="W5819">
        <v>0</v>
      </c>
      <c r="X5819">
        <f t="shared" si="198"/>
        <v>0</v>
      </c>
      <c r="Y5819">
        <f t="shared" si="199"/>
        <v>0</v>
      </c>
    </row>
    <row r="5820" spans="1:25" x14ac:dyDescent="0.2">
      <c r="A5820" t="s">
        <v>5782</v>
      </c>
      <c r="B5820" t="s">
        <v>387</v>
      </c>
      <c r="C5820">
        <v>3</v>
      </c>
      <c r="D5820">
        <v>5</v>
      </c>
      <c r="E5820" t="s">
        <v>6105</v>
      </c>
      <c r="F5820">
        <v>337.88600000000002</v>
      </c>
      <c r="G5820">
        <v>85.781999999999996</v>
      </c>
      <c r="H5820">
        <v>43.74</v>
      </c>
      <c r="I5820">
        <v>28984.543000000001</v>
      </c>
      <c r="J5820">
        <v>11820659</v>
      </c>
      <c r="K5820">
        <v>55.665999999999997</v>
      </c>
      <c r="L5820">
        <v>24.468</v>
      </c>
      <c r="M5820">
        <v>18808.856</v>
      </c>
      <c r="N5820">
        <v>7670746</v>
      </c>
      <c r="O5820">
        <v>2.883</v>
      </c>
      <c r="P5820">
        <v>7.1950000000000003</v>
      </c>
      <c r="Q5820">
        <v>974.04700000000003</v>
      </c>
      <c r="R5820">
        <v>397242</v>
      </c>
      <c r="S5820">
        <v>0.02</v>
      </c>
      <c r="T5820">
        <v>2.278</v>
      </c>
      <c r="U5820">
        <v>6.8780000000000001</v>
      </c>
      <c r="V5820">
        <v>2805</v>
      </c>
      <c r="W5820">
        <v>11</v>
      </c>
      <c r="X5820">
        <f t="shared" si="198"/>
        <v>752.69485999999995</v>
      </c>
      <c r="Y5820">
        <f t="shared" si="199"/>
        <v>11.351600000000001</v>
      </c>
    </row>
    <row r="5821" spans="1:25" x14ac:dyDescent="0.2">
      <c r="A5821" t="s">
        <v>5782</v>
      </c>
      <c r="B5821" t="s">
        <v>387</v>
      </c>
      <c r="C5821">
        <v>3</v>
      </c>
      <c r="D5821">
        <v>6</v>
      </c>
      <c r="E5821" t="s">
        <v>6106</v>
      </c>
      <c r="F5821">
        <v>255.035</v>
      </c>
      <c r="G5821">
        <v>95.111999999999995</v>
      </c>
      <c r="H5821">
        <v>48.241999999999997</v>
      </c>
      <c r="I5821">
        <v>24256.780999999999</v>
      </c>
      <c r="J5821">
        <v>9892553</v>
      </c>
      <c r="K5821">
        <v>43.316000000000003</v>
      </c>
      <c r="L5821">
        <v>20.361000000000001</v>
      </c>
      <c r="M5821">
        <v>11046.99</v>
      </c>
      <c r="N5821">
        <v>4505253</v>
      </c>
      <c r="O5821">
        <v>3.423</v>
      </c>
      <c r="P5821">
        <v>8.9329999999999998</v>
      </c>
      <c r="Q5821">
        <v>872.88599999999997</v>
      </c>
      <c r="R5821">
        <v>355986</v>
      </c>
      <c r="S5821">
        <v>2.7E-2</v>
      </c>
      <c r="T5821">
        <v>2.6219999999999999</v>
      </c>
      <c r="U5821">
        <v>6.8780000000000001</v>
      </c>
      <c r="V5821">
        <v>2805</v>
      </c>
      <c r="W5821">
        <v>11</v>
      </c>
      <c r="X5821">
        <f t="shared" si="198"/>
        <v>633.32487999999989</v>
      </c>
      <c r="Y5821">
        <f t="shared" si="199"/>
        <v>11.351600000000001</v>
      </c>
    </row>
    <row r="5822" spans="1:25" x14ac:dyDescent="0.2">
      <c r="A5822" t="s">
        <v>5782</v>
      </c>
      <c r="B5822" t="s">
        <v>387</v>
      </c>
      <c r="C5822">
        <v>3</v>
      </c>
      <c r="D5822">
        <v>7</v>
      </c>
      <c r="E5822" t="s">
        <v>6107</v>
      </c>
      <c r="F5822">
        <v>362.99</v>
      </c>
      <c r="G5822">
        <v>75.040999999999997</v>
      </c>
      <c r="H5822">
        <v>41.996000000000002</v>
      </c>
      <c r="I5822">
        <v>27239.129000000001</v>
      </c>
      <c r="J5822">
        <v>11108833</v>
      </c>
      <c r="K5822">
        <v>40.125999999999998</v>
      </c>
      <c r="L5822">
        <v>30.167999999999999</v>
      </c>
      <c r="M5822">
        <v>14565.395</v>
      </c>
      <c r="N5822">
        <v>5940151</v>
      </c>
      <c r="O5822">
        <v>1.7110000000000001</v>
      </c>
      <c r="P5822">
        <v>2.617</v>
      </c>
      <c r="Q5822">
        <v>621.07299999999998</v>
      </c>
      <c r="R5822">
        <v>253290</v>
      </c>
      <c r="S5822">
        <v>0.01</v>
      </c>
      <c r="T5822">
        <v>1.623</v>
      </c>
      <c r="U5822">
        <v>3.7519999999999998</v>
      </c>
      <c r="V5822">
        <v>1530</v>
      </c>
      <c r="W5822">
        <v>6</v>
      </c>
      <c r="X5822">
        <f t="shared" si="198"/>
        <v>336.18553999999995</v>
      </c>
      <c r="Y5822">
        <f t="shared" si="199"/>
        <v>5.4516</v>
      </c>
    </row>
    <row r="5823" spans="1:25" x14ac:dyDescent="0.2">
      <c r="A5823" t="s">
        <v>5782</v>
      </c>
      <c r="B5823" t="s">
        <v>387</v>
      </c>
      <c r="C5823">
        <v>3</v>
      </c>
      <c r="D5823">
        <v>8</v>
      </c>
      <c r="E5823" t="s">
        <v>6108</v>
      </c>
      <c r="F5823">
        <v>281.14699999999999</v>
      </c>
      <c r="G5823">
        <v>88.381</v>
      </c>
      <c r="H5823">
        <v>44.988</v>
      </c>
      <c r="I5823">
        <v>24848.147000000001</v>
      </c>
      <c r="J5823">
        <v>10133728</v>
      </c>
      <c r="K5823">
        <v>44.551000000000002</v>
      </c>
      <c r="L5823">
        <v>20.225000000000001</v>
      </c>
      <c r="M5823">
        <v>12525.23</v>
      </c>
      <c r="N5823">
        <v>5108118</v>
      </c>
      <c r="O5823">
        <v>2.5070000000000001</v>
      </c>
      <c r="P5823">
        <v>6.3769999999999998</v>
      </c>
      <c r="Q5823">
        <v>704.71900000000005</v>
      </c>
      <c r="R5823">
        <v>287403</v>
      </c>
      <c r="S5823">
        <v>2.1999999999999999E-2</v>
      </c>
      <c r="T5823">
        <v>2.3809999999999998</v>
      </c>
      <c r="U5823">
        <v>6.2530000000000001</v>
      </c>
      <c r="V5823">
        <v>2550</v>
      </c>
      <c r="W5823">
        <v>10</v>
      </c>
      <c r="X5823">
        <f t="shared" si="198"/>
        <v>434.88782000000003</v>
      </c>
      <c r="Y5823">
        <f t="shared" si="199"/>
        <v>10.1716</v>
      </c>
    </row>
    <row r="5824" spans="1:25" x14ac:dyDescent="0.2">
      <c r="A5824" t="s">
        <v>5782</v>
      </c>
      <c r="B5824" t="s">
        <v>387</v>
      </c>
      <c r="C5824">
        <v>3</v>
      </c>
      <c r="D5824">
        <v>9</v>
      </c>
      <c r="E5824" t="s">
        <v>6109</v>
      </c>
      <c r="F5824">
        <v>199.86</v>
      </c>
      <c r="G5824">
        <v>82.838999999999999</v>
      </c>
      <c r="H5824">
        <v>44.075000000000003</v>
      </c>
      <c r="I5824">
        <v>16556.201000000001</v>
      </c>
      <c r="J5824">
        <v>6752054</v>
      </c>
      <c r="K5824">
        <v>3.23</v>
      </c>
      <c r="L5824">
        <v>2.331</v>
      </c>
      <c r="M5824">
        <v>645.51300000000003</v>
      </c>
      <c r="N5824">
        <v>263257</v>
      </c>
      <c r="O5824">
        <v>1.5369999999999999</v>
      </c>
      <c r="P5824">
        <v>1.327</v>
      </c>
      <c r="Q5824">
        <v>307.11799999999999</v>
      </c>
      <c r="R5824">
        <v>125251</v>
      </c>
      <c r="S5824">
        <v>3.0000000000000001E-3</v>
      </c>
      <c r="T5824">
        <v>0.89300000000000002</v>
      </c>
      <c r="U5824">
        <v>0.625</v>
      </c>
      <c r="V5824">
        <v>255</v>
      </c>
      <c r="W5824">
        <v>1</v>
      </c>
      <c r="X5824">
        <f t="shared" si="198"/>
        <v>0</v>
      </c>
      <c r="Y5824">
        <f t="shared" si="199"/>
        <v>0</v>
      </c>
    </row>
    <row r="5825" spans="1:25" x14ac:dyDescent="0.2">
      <c r="A5825" t="s">
        <v>5782</v>
      </c>
      <c r="B5825" t="s">
        <v>387</v>
      </c>
      <c r="C5825">
        <v>3</v>
      </c>
      <c r="D5825">
        <v>10</v>
      </c>
      <c r="E5825" t="s">
        <v>6110</v>
      </c>
      <c r="F5825">
        <v>442.76</v>
      </c>
      <c r="G5825">
        <v>74.444000000000003</v>
      </c>
      <c r="H5825">
        <v>39.909999999999997</v>
      </c>
      <c r="I5825">
        <v>32960.748</v>
      </c>
      <c r="J5825">
        <v>13442260</v>
      </c>
      <c r="K5825">
        <v>72.204999999999998</v>
      </c>
      <c r="L5825">
        <v>37.985999999999997</v>
      </c>
      <c r="M5825">
        <v>31969.5</v>
      </c>
      <c r="N5825">
        <v>13038003</v>
      </c>
      <c r="O5825">
        <v>1.96</v>
      </c>
      <c r="P5825">
        <v>3.8439999999999999</v>
      </c>
      <c r="Q5825">
        <v>867.76900000000001</v>
      </c>
      <c r="R5825">
        <v>353899</v>
      </c>
      <c r="S5825">
        <v>0.02</v>
      </c>
      <c r="T5825">
        <v>2.2450000000000001</v>
      </c>
      <c r="U5825">
        <v>8.7539999999999996</v>
      </c>
      <c r="V5825">
        <v>3570</v>
      </c>
      <c r="W5825">
        <v>14</v>
      </c>
      <c r="X5825">
        <f t="shared" si="198"/>
        <v>627.28681999999992</v>
      </c>
      <c r="Y5825">
        <f t="shared" si="199"/>
        <v>14.8916</v>
      </c>
    </row>
    <row r="5826" spans="1:25" x14ac:dyDescent="0.2">
      <c r="A5826" t="s">
        <v>5782</v>
      </c>
      <c r="B5826" t="s">
        <v>387</v>
      </c>
      <c r="C5826">
        <v>3</v>
      </c>
      <c r="D5826">
        <v>11</v>
      </c>
      <c r="E5826" t="s">
        <v>6111</v>
      </c>
      <c r="F5826">
        <v>288.81200000000001</v>
      </c>
      <c r="G5826">
        <v>83.356999999999999</v>
      </c>
      <c r="H5826">
        <v>41.750999999999998</v>
      </c>
      <c r="I5826">
        <v>24074.616999999998</v>
      </c>
      <c r="J5826">
        <v>9818262</v>
      </c>
      <c r="K5826">
        <v>34.548999999999999</v>
      </c>
      <c r="L5826">
        <v>17.341000000000001</v>
      </c>
      <c r="M5826">
        <v>9978.027</v>
      </c>
      <c r="N5826">
        <v>4069302</v>
      </c>
      <c r="O5826">
        <v>3.2</v>
      </c>
      <c r="P5826">
        <v>7.1</v>
      </c>
      <c r="Q5826">
        <v>924.29100000000005</v>
      </c>
      <c r="R5826">
        <v>376950</v>
      </c>
      <c r="S5826">
        <v>4.2999999999999997E-2</v>
      </c>
      <c r="T5826">
        <v>3.323</v>
      </c>
      <c r="U5826">
        <v>12.505000000000001</v>
      </c>
      <c r="V5826">
        <v>5100</v>
      </c>
      <c r="W5826">
        <v>20</v>
      </c>
      <c r="X5826">
        <f t="shared" si="198"/>
        <v>693.98278000000005</v>
      </c>
      <c r="Y5826">
        <f t="shared" si="199"/>
        <v>21.971599999999999</v>
      </c>
    </row>
    <row r="5827" spans="1:25" x14ac:dyDescent="0.2">
      <c r="A5827" t="s">
        <v>5782</v>
      </c>
      <c r="B5827" t="s">
        <v>387</v>
      </c>
      <c r="C5827">
        <v>3</v>
      </c>
      <c r="D5827">
        <v>12</v>
      </c>
      <c r="E5827" t="s">
        <v>6112</v>
      </c>
      <c r="F5827">
        <v>377.77800000000002</v>
      </c>
      <c r="G5827">
        <v>74.302000000000007</v>
      </c>
      <c r="H5827">
        <v>43.652000000000001</v>
      </c>
      <c r="I5827">
        <v>28069.513999999999</v>
      </c>
      <c r="J5827">
        <v>11447486</v>
      </c>
      <c r="K5827">
        <v>32.176000000000002</v>
      </c>
      <c r="L5827">
        <v>33.896999999999998</v>
      </c>
      <c r="M5827">
        <v>12155.42</v>
      </c>
      <c r="N5827">
        <v>4957300</v>
      </c>
      <c r="O5827">
        <v>2.0910000000000002</v>
      </c>
      <c r="P5827">
        <v>3.375</v>
      </c>
      <c r="Q5827">
        <v>790.06700000000001</v>
      </c>
      <c r="R5827">
        <v>322210</v>
      </c>
      <c r="S5827">
        <v>1.7000000000000001E-2</v>
      </c>
      <c r="T5827">
        <v>2.0539999999999998</v>
      </c>
      <c r="U5827">
        <v>6.2530000000000001</v>
      </c>
      <c r="V5827">
        <v>2550</v>
      </c>
      <c r="W5827">
        <v>10</v>
      </c>
      <c r="X5827">
        <f t="shared" si="198"/>
        <v>535.59845999999993</v>
      </c>
      <c r="Y5827">
        <f t="shared" si="199"/>
        <v>10.1716</v>
      </c>
    </row>
    <row r="5828" spans="1:25" x14ac:dyDescent="0.2">
      <c r="A5828" t="s">
        <v>5782</v>
      </c>
      <c r="B5828" t="s">
        <v>387</v>
      </c>
      <c r="C5828">
        <v>3</v>
      </c>
      <c r="D5828">
        <v>13</v>
      </c>
      <c r="E5828" t="s">
        <v>6113</v>
      </c>
      <c r="F5828">
        <v>192.56</v>
      </c>
      <c r="G5828">
        <v>77.042000000000002</v>
      </c>
      <c r="H5828">
        <v>39.58</v>
      </c>
      <c r="I5828">
        <v>14835.26</v>
      </c>
      <c r="J5828">
        <v>6050209</v>
      </c>
      <c r="K5828">
        <v>71.022000000000006</v>
      </c>
      <c r="L5828">
        <v>27.946000000000002</v>
      </c>
      <c r="M5828">
        <v>13675.957</v>
      </c>
      <c r="N5828">
        <v>5577415</v>
      </c>
      <c r="O5828">
        <v>2.0590000000000002</v>
      </c>
      <c r="P5828">
        <v>3.0670000000000002</v>
      </c>
      <c r="Q5828">
        <v>396.54899999999998</v>
      </c>
      <c r="R5828">
        <v>161723</v>
      </c>
      <c r="S5828">
        <v>1.2999999999999999E-2</v>
      </c>
      <c r="T5828">
        <v>1.82</v>
      </c>
      <c r="U5828">
        <v>2.5009999999999999</v>
      </c>
      <c r="V5828">
        <v>1020</v>
      </c>
      <c r="W5828">
        <v>4</v>
      </c>
      <c r="X5828">
        <f t="shared" si="198"/>
        <v>71.247219999999956</v>
      </c>
      <c r="Y5828">
        <f t="shared" si="199"/>
        <v>3.0916000000000001</v>
      </c>
    </row>
    <row r="5829" spans="1:25" x14ac:dyDescent="0.2">
      <c r="A5829" t="s">
        <v>5782</v>
      </c>
      <c r="B5829" t="s">
        <v>387</v>
      </c>
      <c r="C5829">
        <v>4</v>
      </c>
      <c r="D5829">
        <v>1</v>
      </c>
      <c r="E5829" t="s">
        <v>3589</v>
      </c>
      <c r="F5829">
        <v>145.25299999999999</v>
      </c>
      <c r="G5829">
        <v>54.792999999999999</v>
      </c>
      <c r="H5829">
        <v>33.746000000000002</v>
      </c>
      <c r="I5829">
        <v>7958.8789999999999</v>
      </c>
      <c r="J5829">
        <v>3245840</v>
      </c>
      <c r="K5829">
        <v>3.105</v>
      </c>
      <c r="L5829">
        <v>1.859</v>
      </c>
      <c r="M5829">
        <v>450.96899999999999</v>
      </c>
      <c r="N5829">
        <v>183917</v>
      </c>
      <c r="O5829">
        <v>1.4770000000000001</v>
      </c>
      <c r="P5829">
        <v>1.0549999999999999</v>
      </c>
      <c r="Q5829">
        <v>214.57900000000001</v>
      </c>
      <c r="R5829">
        <v>87511</v>
      </c>
      <c r="S5829">
        <v>0</v>
      </c>
      <c r="T5829">
        <v>0</v>
      </c>
      <c r="U5829">
        <v>0</v>
      </c>
      <c r="V5829">
        <v>0</v>
      </c>
      <c r="W5829">
        <v>0</v>
      </c>
      <c r="X5829">
        <f t="shared" si="198"/>
        <v>0</v>
      </c>
      <c r="Y5829">
        <f t="shared" si="199"/>
        <v>0</v>
      </c>
    </row>
    <row r="5830" spans="1:25" x14ac:dyDescent="0.2">
      <c r="A5830" t="s">
        <v>5782</v>
      </c>
      <c r="B5830" t="s">
        <v>387</v>
      </c>
      <c r="C5830">
        <v>4</v>
      </c>
      <c r="D5830">
        <v>2</v>
      </c>
      <c r="E5830" t="s">
        <v>6114</v>
      </c>
      <c r="F5830">
        <v>124.602</v>
      </c>
      <c r="G5830">
        <v>68.076999999999998</v>
      </c>
      <c r="H5830">
        <v>37.411000000000001</v>
      </c>
      <c r="I5830">
        <v>8482.5820000000003</v>
      </c>
      <c r="J5830">
        <v>3459420</v>
      </c>
      <c r="K5830">
        <v>35.076999999999998</v>
      </c>
      <c r="L5830">
        <v>13.662000000000001</v>
      </c>
      <c r="M5830">
        <v>4370.6229999999996</v>
      </c>
      <c r="N5830">
        <v>1782455</v>
      </c>
      <c r="O5830">
        <v>2.048</v>
      </c>
      <c r="P5830">
        <v>3.633</v>
      </c>
      <c r="Q5830">
        <v>255.13800000000001</v>
      </c>
      <c r="R5830">
        <v>104052</v>
      </c>
      <c r="S5830">
        <v>1.4999999999999999E-2</v>
      </c>
      <c r="T5830">
        <v>1.9590000000000001</v>
      </c>
      <c r="U5830">
        <v>1.8759999999999999</v>
      </c>
      <c r="V5830">
        <v>765</v>
      </c>
      <c r="W5830">
        <v>3</v>
      </c>
      <c r="X5830">
        <f t="shared" si="198"/>
        <v>0</v>
      </c>
      <c r="Y5830">
        <f t="shared" si="199"/>
        <v>1.9116</v>
      </c>
    </row>
    <row r="5831" spans="1:25" x14ac:dyDescent="0.2">
      <c r="A5831" t="s">
        <v>5782</v>
      </c>
      <c r="B5831" t="s">
        <v>387</v>
      </c>
      <c r="C5831">
        <v>4</v>
      </c>
      <c r="D5831">
        <v>3</v>
      </c>
      <c r="E5831" t="s">
        <v>364</v>
      </c>
      <c r="F5831">
        <v>83.846999999999994</v>
      </c>
      <c r="G5831">
        <v>63.494</v>
      </c>
      <c r="H5831">
        <v>37.048000000000002</v>
      </c>
      <c r="I5831">
        <v>5323.8029999999999</v>
      </c>
      <c r="J5831">
        <v>2171187</v>
      </c>
      <c r="K5831">
        <v>31.518999999999998</v>
      </c>
      <c r="L5831">
        <v>11.569000000000001</v>
      </c>
      <c r="M5831">
        <v>2642.7669999999998</v>
      </c>
      <c r="N5831">
        <v>1077790</v>
      </c>
      <c r="O5831">
        <v>1.9610000000000001</v>
      </c>
      <c r="P5831">
        <v>2.734</v>
      </c>
      <c r="Q5831">
        <v>164.465</v>
      </c>
      <c r="R5831">
        <v>67073</v>
      </c>
      <c r="S5831">
        <v>7.0000000000000001E-3</v>
      </c>
      <c r="T5831">
        <v>1.379</v>
      </c>
      <c r="U5831">
        <v>0.625</v>
      </c>
      <c r="V5831">
        <v>255</v>
      </c>
      <c r="W5831">
        <v>1</v>
      </c>
      <c r="X5831">
        <f t="shared" si="198"/>
        <v>0</v>
      </c>
      <c r="Y5831">
        <f t="shared" si="199"/>
        <v>0</v>
      </c>
    </row>
    <row r="5832" spans="1:25" x14ac:dyDescent="0.2">
      <c r="A5832" t="s">
        <v>5782</v>
      </c>
      <c r="B5832" t="s">
        <v>387</v>
      </c>
      <c r="C5832">
        <v>4</v>
      </c>
      <c r="D5832">
        <v>4</v>
      </c>
      <c r="E5832" t="s">
        <v>6115</v>
      </c>
      <c r="F5832">
        <v>544.58199999999999</v>
      </c>
      <c r="G5832">
        <v>95.028999999999996</v>
      </c>
      <c r="H5832">
        <v>43.186999999999998</v>
      </c>
      <c r="I5832">
        <v>51751.123</v>
      </c>
      <c r="J5832">
        <v>21105469</v>
      </c>
      <c r="K5832">
        <v>59.344000000000001</v>
      </c>
      <c r="L5832">
        <v>27.382999999999999</v>
      </c>
      <c r="M5832">
        <v>32317.524000000001</v>
      </c>
      <c r="N5832">
        <v>13179936</v>
      </c>
      <c r="O5832">
        <v>3.7149999999999999</v>
      </c>
      <c r="P5832">
        <v>8.3569999999999993</v>
      </c>
      <c r="Q5832">
        <v>2023.173</v>
      </c>
      <c r="R5832">
        <v>825103</v>
      </c>
      <c r="S5832">
        <v>5.3999999999999999E-2</v>
      </c>
      <c r="T5832">
        <v>3.7090000000000001</v>
      </c>
      <c r="U5832">
        <v>29.388000000000002</v>
      </c>
      <c r="V5832">
        <v>11985</v>
      </c>
      <c r="W5832">
        <v>47</v>
      </c>
      <c r="X5832">
        <f t="shared" si="198"/>
        <v>1990.6635399999998</v>
      </c>
      <c r="Y5832">
        <f t="shared" si="199"/>
        <v>53.831599999999995</v>
      </c>
    </row>
    <row r="5833" spans="1:25" x14ac:dyDescent="0.2">
      <c r="A5833" t="s">
        <v>5782</v>
      </c>
      <c r="B5833" t="s">
        <v>387</v>
      </c>
      <c r="C5833">
        <v>4</v>
      </c>
      <c r="D5833">
        <v>5</v>
      </c>
      <c r="E5833" t="s">
        <v>5461</v>
      </c>
      <c r="F5833">
        <v>224.58799999999999</v>
      </c>
      <c r="G5833">
        <v>85.033000000000001</v>
      </c>
      <c r="H5833">
        <v>41.865000000000002</v>
      </c>
      <c r="I5833">
        <v>19097.400000000001</v>
      </c>
      <c r="J5833">
        <v>7788422</v>
      </c>
      <c r="K5833">
        <v>36.414000000000001</v>
      </c>
      <c r="L5833">
        <v>15.364000000000001</v>
      </c>
      <c r="M5833">
        <v>8178.2389999999996</v>
      </c>
      <c r="N5833">
        <v>3335301</v>
      </c>
      <c r="O5833">
        <v>3.169</v>
      </c>
      <c r="P5833">
        <v>7.56</v>
      </c>
      <c r="Q5833">
        <v>711.79100000000005</v>
      </c>
      <c r="R5833">
        <v>290287</v>
      </c>
      <c r="S5833">
        <v>3.3000000000000002E-2</v>
      </c>
      <c r="T5833">
        <v>2.919</v>
      </c>
      <c r="U5833">
        <v>7.5030000000000001</v>
      </c>
      <c r="V5833">
        <v>3060</v>
      </c>
      <c r="W5833">
        <v>12</v>
      </c>
      <c r="X5833">
        <f t="shared" si="198"/>
        <v>443.23278000000005</v>
      </c>
      <c r="Y5833">
        <f t="shared" si="199"/>
        <v>12.531600000000001</v>
      </c>
    </row>
    <row r="5834" spans="1:25" x14ac:dyDescent="0.2">
      <c r="A5834" t="s">
        <v>5782</v>
      </c>
      <c r="B5834" t="s">
        <v>387</v>
      </c>
      <c r="C5834">
        <v>4</v>
      </c>
      <c r="D5834">
        <v>6</v>
      </c>
      <c r="E5834" t="s">
        <v>6116</v>
      </c>
      <c r="F5834">
        <v>187.99700000000001</v>
      </c>
      <c r="G5834">
        <v>28.614000000000001</v>
      </c>
      <c r="H5834">
        <v>18.683</v>
      </c>
      <c r="I5834">
        <v>5379.3270000000002</v>
      </c>
      <c r="J5834">
        <v>2193831</v>
      </c>
      <c r="K5834">
        <v>13.545</v>
      </c>
      <c r="L5834">
        <v>9.7370000000000001</v>
      </c>
      <c r="M5834">
        <v>2546.5010000000002</v>
      </c>
      <c r="N5834">
        <v>1038530</v>
      </c>
      <c r="O5834">
        <v>1.788</v>
      </c>
      <c r="P5834">
        <v>1.649</v>
      </c>
      <c r="Q5834">
        <v>336.09199999999998</v>
      </c>
      <c r="R5834">
        <v>137067</v>
      </c>
      <c r="S5834">
        <v>3.0000000000000001E-3</v>
      </c>
      <c r="T5834">
        <v>0.92100000000000004</v>
      </c>
      <c r="U5834">
        <v>0.625</v>
      </c>
      <c r="V5834">
        <v>255</v>
      </c>
      <c r="W5834">
        <v>1</v>
      </c>
      <c r="X5834">
        <f t="shared" si="198"/>
        <v>0</v>
      </c>
      <c r="Y5834">
        <f t="shared" si="199"/>
        <v>0</v>
      </c>
    </row>
    <row r="5835" spans="1:25" x14ac:dyDescent="0.2">
      <c r="A5835" t="s">
        <v>5782</v>
      </c>
      <c r="B5835" t="s">
        <v>387</v>
      </c>
      <c r="C5835">
        <v>4</v>
      </c>
      <c r="D5835">
        <v>7</v>
      </c>
      <c r="E5835" t="s">
        <v>6117</v>
      </c>
      <c r="F5835">
        <v>309.37200000000001</v>
      </c>
      <c r="G5835">
        <v>81.566000000000003</v>
      </c>
      <c r="H5835">
        <v>37.119</v>
      </c>
      <c r="I5835">
        <v>25234.128000000001</v>
      </c>
      <c r="J5835">
        <v>10291141</v>
      </c>
      <c r="K5835">
        <v>64.207999999999998</v>
      </c>
      <c r="L5835">
        <v>27.507000000000001</v>
      </c>
      <c r="M5835">
        <v>19864.032999999999</v>
      </c>
      <c r="N5835">
        <v>8101075</v>
      </c>
      <c r="O5835">
        <v>4.0970000000000004</v>
      </c>
      <c r="P5835">
        <v>8.9459999999999997</v>
      </c>
      <c r="Q5835">
        <v>1267.606</v>
      </c>
      <c r="R5835">
        <v>516963</v>
      </c>
      <c r="S5835">
        <v>6.0999999999999999E-2</v>
      </c>
      <c r="T5835">
        <v>3.9319999999999999</v>
      </c>
      <c r="U5835">
        <v>18.757999999999999</v>
      </c>
      <c r="V5835">
        <v>7650</v>
      </c>
      <c r="W5835">
        <v>30</v>
      </c>
      <c r="X5835">
        <f t="shared" si="198"/>
        <v>1099.0944799999997</v>
      </c>
      <c r="Y5835">
        <f t="shared" si="199"/>
        <v>33.771599999999999</v>
      </c>
    </row>
    <row r="5836" spans="1:25" x14ac:dyDescent="0.2">
      <c r="A5836" t="s">
        <v>5782</v>
      </c>
      <c r="B5836" t="s">
        <v>387</v>
      </c>
      <c r="C5836">
        <v>4</v>
      </c>
      <c r="D5836">
        <v>8</v>
      </c>
      <c r="E5836" t="s">
        <v>1940</v>
      </c>
      <c r="F5836">
        <v>250.999</v>
      </c>
      <c r="G5836">
        <v>83.024000000000001</v>
      </c>
      <c r="H5836">
        <v>41.877000000000002</v>
      </c>
      <c r="I5836">
        <v>20838.866999999998</v>
      </c>
      <c r="J5836">
        <v>8498638</v>
      </c>
      <c r="K5836">
        <v>2.6070000000000002</v>
      </c>
      <c r="L5836">
        <v>1.6539999999999999</v>
      </c>
      <c r="M5836">
        <v>654.35900000000004</v>
      </c>
      <c r="N5836">
        <v>266865</v>
      </c>
      <c r="O5836">
        <v>1.409</v>
      </c>
      <c r="P5836">
        <v>0.997</v>
      </c>
      <c r="Q5836">
        <v>353.697</v>
      </c>
      <c r="R5836">
        <v>144247</v>
      </c>
      <c r="S5836">
        <v>0</v>
      </c>
      <c r="T5836">
        <v>0</v>
      </c>
      <c r="U5836">
        <v>0</v>
      </c>
      <c r="V5836">
        <v>0</v>
      </c>
      <c r="W5836">
        <v>0</v>
      </c>
      <c r="X5836">
        <f t="shared" si="198"/>
        <v>20.681859999999983</v>
      </c>
      <c r="Y5836">
        <f t="shared" si="199"/>
        <v>0</v>
      </c>
    </row>
    <row r="5837" spans="1:25" x14ac:dyDescent="0.2">
      <c r="A5837" t="s">
        <v>5782</v>
      </c>
      <c r="B5837" t="s">
        <v>387</v>
      </c>
      <c r="C5837">
        <v>4</v>
      </c>
      <c r="D5837">
        <v>9</v>
      </c>
      <c r="E5837" t="s">
        <v>6118</v>
      </c>
      <c r="F5837">
        <v>350.74700000000001</v>
      </c>
      <c r="G5837">
        <v>98.244</v>
      </c>
      <c r="H5837">
        <v>46.118000000000002</v>
      </c>
      <c r="I5837">
        <v>34458.83</v>
      </c>
      <c r="J5837">
        <v>14053217</v>
      </c>
      <c r="K5837">
        <v>67.066000000000003</v>
      </c>
      <c r="L5837">
        <v>35.435000000000002</v>
      </c>
      <c r="M5837">
        <v>23523.210999999999</v>
      </c>
      <c r="N5837">
        <v>9593384</v>
      </c>
      <c r="O5837">
        <v>3.0579999999999998</v>
      </c>
      <c r="P5837">
        <v>8.7330000000000005</v>
      </c>
      <c r="Q5837">
        <v>1072.5350000000001</v>
      </c>
      <c r="R5837">
        <v>437408</v>
      </c>
      <c r="S5837">
        <v>3.6999999999999998E-2</v>
      </c>
      <c r="T5837">
        <v>3.089</v>
      </c>
      <c r="U5837">
        <v>13.131</v>
      </c>
      <c r="V5837">
        <v>5355</v>
      </c>
      <c r="W5837">
        <v>21</v>
      </c>
      <c r="X5837">
        <f t="shared" si="198"/>
        <v>868.91070000000002</v>
      </c>
      <c r="Y5837">
        <f t="shared" si="199"/>
        <v>23.151599999999998</v>
      </c>
    </row>
    <row r="5838" spans="1:25" x14ac:dyDescent="0.2">
      <c r="A5838" t="s">
        <v>5782</v>
      </c>
      <c r="B5838" t="s">
        <v>387</v>
      </c>
      <c r="C5838">
        <v>4</v>
      </c>
      <c r="D5838">
        <v>10</v>
      </c>
      <c r="E5838" t="s">
        <v>6119</v>
      </c>
      <c r="F5838">
        <v>317.64499999999998</v>
      </c>
      <c r="G5838">
        <v>87.704999999999998</v>
      </c>
      <c r="H5838">
        <v>40.174999999999997</v>
      </c>
      <c r="I5838">
        <v>27859.125</v>
      </c>
      <c r="J5838">
        <v>11361684</v>
      </c>
      <c r="K5838">
        <v>50.326000000000001</v>
      </c>
      <c r="L5838">
        <v>29.972999999999999</v>
      </c>
      <c r="M5838">
        <v>15985.754000000001</v>
      </c>
      <c r="N5838">
        <v>6519411</v>
      </c>
      <c r="O5838">
        <v>4.6319999999999997</v>
      </c>
      <c r="P5838">
        <v>8.9339999999999993</v>
      </c>
      <c r="Q5838">
        <v>1471.4870000000001</v>
      </c>
      <c r="R5838">
        <v>600111</v>
      </c>
      <c r="S5838">
        <v>5.8999999999999997E-2</v>
      </c>
      <c r="T5838">
        <v>3.88</v>
      </c>
      <c r="U5838">
        <v>18.757999999999999</v>
      </c>
      <c r="V5838">
        <v>7650</v>
      </c>
      <c r="W5838">
        <v>30</v>
      </c>
      <c r="X5838">
        <f t="shared" si="198"/>
        <v>1339.6740599999998</v>
      </c>
      <c r="Y5838">
        <f t="shared" si="199"/>
        <v>33.771599999999999</v>
      </c>
    </row>
    <row r="5839" spans="1:25" x14ac:dyDescent="0.2">
      <c r="A5839" t="s">
        <v>5782</v>
      </c>
      <c r="B5839" t="s">
        <v>387</v>
      </c>
      <c r="C5839">
        <v>4</v>
      </c>
      <c r="D5839">
        <v>11</v>
      </c>
      <c r="E5839" t="s">
        <v>6120</v>
      </c>
      <c r="F5839">
        <v>217.98500000000001</v>
      </c>
      <c r="G5839">
        <v>75.305999999999997</v>
      </c>
      <c r="H5839">
        <v>39.255000000000003</v>
      </c>
      <c r="I5839">
        <v>16415.535</v>
      </c>
      <c r="J5839">
        <v>6694687</v>
      </c>
      <c r="K5839">
        <v>2.9260000000000002</v>
      </c>
      <c r="L5839">
        <v>1.9239999999999999</v>
      </c>
      <c r="M5839">
        <v>637.81100000000004</v>
      </c>
      <c r="N5839">
        <v>260116</v>
      </c>
      <c r="O5839">
        <v>1.724</v>
      </c>
      <c r="P5839">
        <v>3.9060000000000001</v>
      </c>
      <c r="Q5839">
        <v>375.84899999999999</v>
      </c>
      <c r="R5839">
        <v>153281</v>
      </c>
      <c r="S5839">
        <v>8.9999999999999993E-3</v>
      </c>
      <c r="T5839">
        <v>1.4810000000000001</v>
      </c>
      <c r="U5839">
        <v>1.8759999999999999</v>
      </c>
      <c r="V5839">
        <v>765</v>
      </c>
      <c r="W5839">
        <v>3</v>
      </c>
      <c r="X5839">
        <f t="shared" si="198"/>
        <v>46.821219999999968</v>
      </c>
      <c r="Y5839">
        <f t="shared" si="199"/>
        <v>1.9116</v>
      </c>
    </row>
    <row r="5840" spans="1:25" x14ac:dyDescent="0.2">
      <c r="A5840" t="s">
        <v>5782</v>
      </c>
      <c r="B5840" t="s">
        <v>387</v>
      </c>
      <c r="C5840">
        <v>4</v>
      </c>
      <c r="D5840">
        <v>12</v>
      </c>
      <c r="E5840" t="s">
        <v>6121</v>
      </c>
      <c r="F5840">
        <v>234.78100000000001</v>
      </c>
      <c r="G5840">
        <v>81.397999999999996</v>
      </c>
      <c r="H5840">
        <v>37.530999999999999</v>
      </c>
      <c r="I5840">
        <v>19110.797999999999</v>
      </c>
      <c r="J5840">
        <v>7793886</v>
      </c>
      <c r="K5840">
        <v>23.094999999999999</v>
      </c>
      <c r="L5840">
        <v>9.9079999999999995</v>
      </c>
      <c r="M5840">
        <v>5422.326</v>
      </c>
      <c r="N5840">
        <v>2211367</v>
      </c>
      <c r="O5840">
        <v>2.258</v>
      </c>
      <c r="P5840">
        <v>4.6230000000000002</v>
      </c>
      <c r="Q5840">
        <v>530.06899999999996</v>
      </c>
      <c r="R5840">
        <v>216176</v>
      </c>
      <c r="S5840">
        <v>1.0999999999999999E-2</v>
      </c>
      <c r="T5840">
        <v>1.6479999999999999</v>
      </c>
      <c r="U5840">
        <v>2.5009999999999999</v>
      </c>
      <c r="V5840">
        <v>1020</v>
      </c>
      <c r="W5840">
        <v>4</v>
      </c>
      <c r="X5840">
        <f t="shared" si="198"/>
        <v>228.80081999999993</v>
      </c>
      <c r="Y5840">
        <f t="shared" si="199"/>
        <v>3.0916000000000001</v>
      </c>
    </row>
    <row r="5841" spans="1:25" x14ac:dyDescent="0.2">
      <c r="A5841" t="s">
        <v>5782</v>
      </c>
      <c r="B5841" t="s">
        <v>387</v>
      </c>
      <c r="C5841">
        <v>4</v>
      </c>
      <c r="D5841">
        <v>13</v>
      </c>
      <c r="E5841" t="s">
        <v>6122</v>
      </c>
      <c r="F5841">
        <v>38.491999999999997</v>
      </c>
      <c r="G5841">
        <v>62.140999999999998</v>
      </c>
      <c r="H5841">
        <v>48.539000000000001</v>
      </c>
      <c r="I5841">
        <v>2391.91</v>
      </c>
      <c r="J5841">
        <v>975484</v>
      </c>
      <c r="K5841">
        <v>3.9830000000000001</v>
      </c>
      <c r="L5841">
        <v>1.92</v>
      </c>
      <c r="M5841">
        <v>153.303</v>
      </c>
      <c r="N5841">
        <v>62521</v>
      </c>
      <c r="O5841">
        <v>1.5609999999999999</v>
      </c>
      <c r="P5841">
        <v>1.093</v>
      </c>
      <c r="Q5841">
        <v>60.088999999999999</v>
      </c>
      <c r="R5841">
        <v>24506</v>
      </c>
      <c r="S5841">
        <v>0</v>
      </c>
      <c r="T5841">
        <v>0</v>
      </c>
      <c r="U5841">
        <v>0</v>
      </c>
      <c r="V5841">
        <v>0</v>
      </c>
      <c r="W5841">
        <v>0</v>
      </c>
      <c r="X5841">
        <f t="shared" si="198"/>
        <v>0</v>
      </c>
      <c r="Y5841">
        <f t="shared" si="199"/>
        <v>0</v>
      </c>
    </row>
    <row r="5842" spans="1:25" x14ac:dyDescent="0.2">
      <c r="A5842" t="s">
        <v>5782</v>
      </c>
      <c r="B5842" t="s">
        <v>387</v>
      </c>
      <c r="C5842">
        <v>4</v>
      </c>
      <c r="D5842">
        <v>14</v>
      </c>
      <c r="E5842" t="s">
        <v>6123</v>
      </c>
      <c r="F5842">
        <v>213.08799999999999</v>
      </c>
      <c r="G5842">
        <v>70.122</v>
      </c>
      <c r="H5842">
        <v>33.276000000000003</v>
      </c>
      <c r="I5842">
        <v>14942.178</v>
      </c>
      <c r="J5842">
        <v>6093813</v>
      </c>
      <c r="K5842">
        <v>73.078999999999994</v>
      </c>
      <c r="L5842">
        <v>36.741999999999997</v>
      </c>
      <c r="M5842">
        <v>15572.233</v>
      </c>
      <c r="N5842">
        <v>6350766</v>
      </c>
      <c r="O5842">
        <v>2.3679999999999999</v>
      </c>
      <c r="P5842">
        <v>5.5590000000000002</v>
      </c>
      <c r="Q5842">
        <v>504.553</v>
      </c>
      <c r="R5842">
        <v>205770</v>
      </c>
      <c r="S5842">
        <v>2.3E-2</v>
      </c>
      <c r="T5842">
        <v>2.4470000000000001</v>
      </c>
      <c r="U5842">
        <v>5.0019999999999998</v>
      </c>
      <c r="V5842">
        <v>2040</v>
      </c>
      <c r="W5842">
        <v>8</v>
      </c>
      <c r="X5842">
        <f t="shared" si="198"/>
        <v>198.69193999999996</v>
      </c>
      <c r="Y5842">
        <f t="shared" si="199"/>
        <v>7.8115999999999994</v>
      </c>
    </row>
    <row r="5843" spans="1:25" x14ac:dyDescent="0.2">
      <c r="A5843" t="s">
        <v>5782</v>
      </c>
      <c r="B5843" t="s">
        <v>387</v>
      </c>
      <c r="C5843">
        <v>4</v>
      </c>
      <c r="D5843">
        <v>15</v>
      </c>
      <c r="E5843" t="s">
        <v>6124</v>
      </c>
      <c r="F5843">
        <v>161.733</v>
      </c>
      <c r="G5843">
        <v>68.863</v>
      </c>
      <c r="H5843">
        <v>37.055999999999997</v>
      </c>
      <c r="I5843">
        <v>11137.445</v>
      </c>
      <c r="J5843">
        <v>4542143</v>
      </c>
      <c r="K5843">
        <v>2.81</v>
      </c>
      <c r="L5843">
        <v>1.7050000000000001</v>
      </c>
      <c r="M5843">
        <v>454.47</v>
      </c>
      <c r="N5843">
        <v>185345</v>
      </c>
      <c r="O5843">
        <v>1.4730000000000001</v>
      </c>
      <c r="P5843">
        <v>0.999</v>
      </c>
      <c r="Q5843">
        <v>238.25800000000001</v>
      </c>
      <c r="R5843">
        <v>97168</v>
      </c>
      <c r="S5843">
        <v>0</v>
      </c>
      <c r="T5843">
        <v>0</v>
      </c>
      <c r="U5843">
        <v>0</v>
      </c>
      <c r="V5843">
        <v>0</v>
      </c>
      <c r="W5843">
        <v>0</v>
      </c>
      <c r="X5843">
        <f t="shared" si="198"/>
        <v>0</v>
      </c>
      <c r="Y5843">
        <f t="shared" si="199"/>
        <v>0</v>
      </c>
    </row>
    <row r="5844" spans="1:25" x14ac:dyDescent="0.2">
      <c r="A5844" t="s">
        <v>5782</v>
      </c>
      <c r="B5844" t="s">
        <v>387</v>
      </c>
      <c r="C5844">
        <v>5</v>
      </c>
      <c r="D5844">
        <v>1</v>
      </c>
      <c r="E5844" t="s">
        <v>6125</v>
      </c>
      <c r="F5844">
        <v>365.99700000000001</v>
      </c>
      <c r="G5844">
        <v>52.033000000000001</v>
      </c>
      <c r="H5844">
        <v>25.472000000000001</v>
      </c>
      <c r="I5844">
        <v>19043.983</v>
      </c>
      <c r="J5844">
        <v>7766637</v>
      </c>
      <c r="K5844">
        <v>70.162000000000006</v>
      </c>
      <c r="L5844">
        <v>27.754000000000001</v>
      </c>
      <c r="M5844">
        <v>25679.114000000001</v>
      </c>
      <c r="N5844">
        <v>10472618</v>
      </c>
      <c r="O5844">
        <v>4.024</v>
      </c>
      <c r="P5844">
        <v>8.5719999999999992</v>
      </c>
      <c r="Q5844">
        <v>1472.6590000000001</v>
      </c>
      <c r="R5844">
        <v>600589</v>
      </c>
      <c r="S5844">
        <v>6.7000000000000004E-2</v>
      </c>
      <c r="T5844">
        <v>4.1210000000000004</v>
      </c>
      <c r="U5844">
        <v>24.385000000000002</v>
      </c>
      <c r="V5844">
        <v>9945</v>
      </c>
      <c r="W5844">
        <v>39</v>
      </c>
      <c r="X5844">
        <f t="shared" si="198"/>
        <v>1341.05702</v>
      </c>
      <c r="Y5844">
        <f t="shared" si="199"/>
        <v>44.391599999999997</v>
      </c>
    </row>
    <row r="5845" spans="1:25" x14ac:dyDescent="0.2">
      <c r="A5845" t="s">
        <v>5782</v>
      </c>
      <c r="B5845" t="s">
        <v>387</v>
      </c>
      <c r="C5845">
        <v>5</v>
      </c>
      <c r="D5845">
        <v>2</v>
      </c>
      <c r="E5845" t="s">
        <v>6126</v>
      </c>
      <c r="F5845">
        <v>311.91199999999998</v>
      </c>
      <c r="G5845">
        <v>49.947000000000003</v>
      </c>
      <c r="H5845">
        <v>24.731000000000002</v>
      </c>
      <c r="I5845">
        <v>15579.155000000001</v>
      </c>
      <c r="J5845">
        <v>6353589</v>
      </c>
      <c r="K5845">
        <v>57.362000000000002</v>
      </c>
      <c r="L5845">
        <v>25.856000000000002</v>
      </c>
      <c r="M5845">
        <v>17892.011999999999</v>
      </c>
      <c r="N5845">
        <v>7296833</v>
      </c>
      <c r="O5845">
        <v>2.8250000000000002</v>
      </c>
      <c r="P5845">
        <v>6.1369999999999996</v>
      </c>
      <c r="Q5845">
        <v>881.28499999999997</v>
      </c>
      <c r="R5845">
        <v>359411</v>
      </c>
      <c r="S5845">
        <v>4.2000000000000003E-2</v>
      </c>
      <c r="T5845">
        <v>3.2759999999999998</v>
      </c>
      <c r="U5845">
        <v>13.131</v>
      </c>
      <c r="V5845">
        <v>5355</v>
      </c>
      <c r="W5845">
        <v>21</v>
      </c>
      <c r="X5845">
        <f t="shared" si="198"/>
        <v>643.23569999999995</v>
      </c>
      <c r="Y5845">
        <f t="shared" si="199"/>
        <v>23.151599999999998</v>
      </c>
    </row>
    <row r="5846" spans="1:25" x14ac:dyDescent="0.2">
      <c r="A5846" t="s">
        <v>5782</v>
      </c>
      <c r="B5846" t="s">
        <v>387</v>
      </c>
      <c r="C5846">
        <v>5</v>
      </c>
      <c r="D5846">
        <v>3</v>
      </c>
      <c r="E5846" t="s">
        <v>6127</v>
      </c>
      <c r="F5846">
        <v>367.32299999999998</v>
      </c>
      <c r="G5846">
        <v>49.008000000000003</v>
      </c>
      <c r="H5846">
        <v>22.457999999999998</v>
      </c>
      <c r="I5846">
        <v>18001.649000000001</v>
      </c>
      <c r="J5846">
        <v>7341546</v>
      </c>
      <c r="K5846">
        <v>73.745000000000005</v>
      </c>
      <c r="L5846">
        <v>27.914000000000001</v>
      </c>
      <c r="M5846">
        <v>27088.245999999999</v>
      </c>
      <c r="N5846">
        <v>11047299</v>
      </c>
      <c r="O5846">
        <v>2.5030000000000001</v>
      </c>
      <c r="P5846">
        <v>5.8840000000000003</v>
      </c>
      <c r="Q5846">
        <v>919.36</v>
      </c>
      <c r="R5846">
        <v>374939</v>
      </c>
      <c r="S5846">
        <v>2.4E-2</v>
      </c>
      <c r="T5846">
        <v>2.4649999999999999</v>
      </c>
      <c r="U5846">
        <v>8.7539999999999996</v>
      </c>
      <c r="V5846">
        <v>3570</v>
      </c>
      <c r="W5846">
        <v>14</v>
      </c>
      <c r="X5846">
        <f t="shared" si="198"/>
        <v>688.16420000000005</v>
      </c>
      <c r="Y5846">
        <f t="shared" si="199"/>
        <v>14.8916</v>
      </c>
    </row>
    <row r="5847" spans="1:25" x14ac:dyDescent="0.2">
      <c r="A5847" t="s">
        <v>5782</v>
      </c>
      <c r="B5847" t="s">
        <v>387</v>
      </c>
      <c r="C5847">
        <v>5</v>
      </c>
      <c r="D5847">
        <v>4</v>
      </c>
      <c r="E5847" t="s">
        <v>6128</v>
      </c>
      <c r="F5847">
        <v>290.34699999999998</v>
      </c>
      <c r="G5847">
        <v>78.613</v>
      </c>
      <c r="H5847">
        <v>37.692999999999998</v>
      </c>
      <c r="I5847">
        <v>22824.911</v>
      </c>
      <c r="J5847">
        <v>9308599</v>
      </c>
      <c r="K5847">
        <v>71.53</v>
      </c>
      <c r="L5847">
        <v>35.22</v>
      </c>
      <c r="M5847">
        <v>20768.555</v>
      </c>
      <c r="N5847">
        <v>8469963</v>
      </c>
      <c r="O5847">
        <v>3.2989999999999999</v>
      </c>
      <c r="P5847">
        <v>7.8049999999999997</v>
      </c>
      <c r="Q5847">
        <v>957.84199999999998</v>
      </c>
      <c r="R5847">
        <v>390633</v>
      </c>
      <c r="S5847">
        <v>3.9E-2</v>
      </c>
      <c r="T5847">
        <v>3.1440000000000001</v>
      </c>
      <c r="U5847">
        <v>11.255000000000001</v>
      </c>
      <c r="V5847">
        <v>4590</v>
      </c>
      <c r="W5847">
        <v>18</v>
      </c>
      <c r="X5847">
        <f t="shared" si="198"/>
        <v>733.57295999999997</v>
      </c>
      <c r="Y5847">
        <f t="shared" si="199"/>
        <v>19.611599999999999</v>
      </c>
    </row>
    <row r="5848" spans="1:25" x14ac:dyDescent="0.2">
      <c r="A5848" t="s">
        <v>5782</v>
      </c>
      <c r="B5848" t="s">
        <v>387</v>
      </c>
      <c r="C5848">
        <v>5</v>
      </c>
      <c r="D5848">
        <v>5</v>
      </c>
      <c r="E5848" t="s">
        <v>6129</v>
      </c>
      <c r="F5848">
        <v>318.80700000000002</v>
      </c>
      <c r="G5848">
        <v>50.737000000000002</v>
      </c>
      <c r="H5848">
        <v>25.175000000000001</v>
      </c>
      <c r="I5848">
        <v>16175.442999999999</v>
      </c>
      <c r="J5848">
        <v>6596771</v>
      </c>
      <c r="K5848">
        <v>67.772000000000006</v>
      </c>
      <c r="L5848">
        <v>33.213000000000001</v>
      </c>
      <c r="M5848">
        <v>21606.227999999999</v>
      </c>
      <c r="N5848">
        <v>8811588</v>
      </c>
      <c r="O5848">
        <v>2.5390000000000001</v>
      </c>
      <c r="P5848">
        <v>5.4</v>
      </c>
      <c r="Q5848">
        <v>809.47500000000002</v>
      </c>
      <c r="R5848">
        <v>330125</v>
      </c>
      <c r="S5848">
        <v>4.1000000000000002E-2</v>
      </c>
      <c r="T5848">
        <v>3.2410000000000001</v>
      </c>
      <c r="U5848">
        <v>13.131</v>
      </c>
      <c r="V5848">
        <v>5355</v>
      </c>
      <c r="W5848">
        <v>21</v>
      </c>
      <c r="X5848">
        <f t="shared" si="198"/>
        <v>558.49990000000003</v>
      </c>
      <c r="Y5848">
        <f t="shared" si="199"/>
        <v>23.151599999999998</v>
      </c>
    </row>
    <row r="5849" spans="1:25" x14ac:dyDescent="0.2">
      <c r="A5849" t="s">
        <v>5782</v>
      </c>
      <c r="B5849" t="s">
        <v>387</v>
      </c>
      <c r="C5849">
        <v>5</v>
      </c>
      <c r="D5849">
        <v>6</v>
      </c>
      <c r="E5849" t="s">
        <v>6130</v>
      </c>
      <c r="F5849">
        <v>274.89400000000001</v>
      </c>
      <c r="G5849">
        <v>60.412999999999997</v>
      </c>
      <c r="H5849">
        <v>29.84</v>
      </c>
      <c r="I5849">
        <v>16607.159</v>
      </c>
      <c r="J5849">
        <v>6772836</v>
      </c>
      <c r="K5849">
        <v>88.093999999999994</v>
      </c>
      <c r="L5849">
        <v>45.496000000000002</v>
      </c>
      <c r="M5849">
        <v>24216.564999999999</v>
      </c>
      <c r="N5849">
        <v>9876152</v>
      </c>
      <c r="O5849">
        <v>2.3980000000000001</v>
      </c>
      <c r="P5849">
        <v>4.4880000000000004</v>
      </c>
      <c r="Q5849">
        <v>659.31500000000005</v>
      </c>
      <c r="R5849">
        <v>268886</v>
      </c>
      <c r="S5849">
        <v>2.3E-2</v>
      </c>
      <c r="T5849">
        <v>2.4079999999999999</v>
      </c>
      <c r="U5849">
        <v>6.2530000000000001</v>
      </c>
      <c r="V5849">
        <v>2550</v>
      </c>
      <c r="W5849">
        <v>10</v>
      </c>
      <c r="X5849">
        <f t="shared" si="198"/>
        <v>381.31110000000001</v>
      </c>
      <c r="Y5849">
        <f t="shared" si="199"/>
        <v>10.1716</v>
      </c>
    </row>
    <row r="5850" spans="1:25" x14ac:dyDescent="0.2">
      <c r="A5850" t="s">
        <v>5782</v>
      </c>
      <c r="B5850" t="s">
        <v>387</v>
      </c>
      <c r="C5850">
        <v>5</v>
      </c>
      <c r="D5850">
        <v>7</v>
      </c>
      <c r="E5850" t="s">
        <v>6131</v>
      </c>
      <c r="F5850">
        <v>255.01300000000001</v>
      </c>
      <c r="G5850">
        <v>83.977999999999994</v>
      </c>
      <c r="H5850">
        <v>40.247</v>
      </c>
      <c r="I5850">
        <v>21415.431</v>
      </c>
      <c r="J5850">
        <v>8733776</v>
      </c>
      <c r="K5850">
        <v>67.980999999999995</v>
      </c>
      <c r="L5850">
        <v>33.35</v>
      </c>
      <c r="M5850">
        <v>17336.106</v>
      </c>
      <c r="N5850">
        <v>7070120</v>
      </c>
      <c r="O5850">
        <v>2.6179999999999999</v>
      </c>
      <c r="P5850">
        <v>6.8609999999999998</v>
      </c>
      <c r="Q5850">
        <v>667.68399999999997</v>
      </c>
      <c r="R5850">
        <v>272299</v>
      </c>
      <c r="S5850">
        <v>2.1999999999999999E-2</v>
      </c>
      <c r="T5850">
        <v>2.3719999999999999</v>
      </c>
      <c r="U5850">
        <v>5.6269999999999998</v>
      </c>
      <c r="V5850">
        <v>2295</v>
      </c>
      <c r="W5850">
        <v>9</v>
      </c>
      <c r="X5850">
        <f t="shared" si="198"/>
        <v>391.18651999999992</v>
      </c>
      <c r="Y5850">
        <f t="shared" si="199"/>
        <v>8.9916</v>
      </c>
    </row>
    <row r="5851" spans="1:25" x14ac:dyDescent="0.2">
      <c r="A5851" t="s">
        <v>5782</v>
      </c>
      <c r="B5851" t="s">
        <v>387</v>
      </c>
      <c r="C5851">
        <v>5</v>
      </c>
      <c r="D5851">
        <v>8</v>
      </c>
      <c r="E5851" t="s">
        <v>6132</v>
      </c>
      <c r="F5851">
        <v>314.60000000000002</v>
      </c>
      <c r="G5851">
        <v>62.606999999999999</v>
      </c>
      <c r="H5851">
        <v>28.914999999999999</v>
      </c>
      <c r="I5851">
        <v>19696.182000000001</v>
      </c>
      <c r="J5851">
        <v>8032621</v>
      </c>
      <c r="K5851">
        <v>64.921999999999997</v>
      </c>
      <c r="L5851">
        <v>23.742999999999999</v>
      </c>
      <c r="M5851">
        <v>20424.558000000001</v>
      </c>
      <c r="N5851">
        <v>8329672</v>
      </c>
      <c r="O5851">
        <v>4.4189999999999996</v>
      </c>
      <c r="P5851">
        <v>9.5359999999999996</v>
      </c>
      <c r="Q5851">
        <v>1390.0889999999999</v>
      </c>
      <c r="R5851">
        <v>566915</v>
      </c>
      <c r="S5851">
        <v>0.06</v>
      </c>
      <c r="T5851">
        <v>3.899</v>
      </c>
      <c r="U5851">
        <v>18.757999999999999</v>
      </c>
      <c r="V5851">
        <v>7650</v>
      </c>
      <c r="W5851">
        <v>30</v>
      </c>
      <c r="X5851">
        <f t="shared" si="198"/>
        <v>1243.6244199999999</v>
      </c>
      <c r="Y5851">
        <f t="shared" si="199"/>
        <v>33.771599999999999</v>
      </c>
    </row>
    <row r="5852" spans="1:25" x14ac:dyDescent="0.2">
      <c r="A5852" t="s">
        <v>5782</v>
      </c>
      <c r="B5852" t="s">
        <v>387</v>
      </c>
      <c r="C5852">
        <v>5</v>
      </c>
      <c r="D5852">
        <v>9</v>
      </c>
      <c r="E5852" t="s">
        <v>6133</v>
      </c>
      <c r="F5852">
        <v>170.077</v>
      </c>
      <c r="G5852">
        <v>62.777999999999999</v>
      </c>
      <c r="H5852">
        <v>38.366</v>
      </c>
      <c r="I5852">
        <v>10677.097</v>
      </c>
      <c r="J5852">
        <v>4354401</v>
      </c>
      <c r="K5852">
        <v>4.6749999999999998</v>
      </c>
      <c r="L5852">
        <v>3.073</v>
      </c>
      <c r="M5852">
        <v>795.09799999999996</v>
      </c>
      <c r="N5852">
        <v>324262</v>
      </c>
      <c r="O5852">
        <v>1.788</v>
      </c>
      <c r="P5852">
        <v>1.127</v>
      </c>
      <c r="Q5852">
        <v>304.10300000000001</v>
      </c>
      <c r="R5852">
        <v>124021</v>
      </c>
      <c r="S5852">
        <v>0</v>
      </c>
      <c r="T5852">
        <v>0</v>
      </c>
      <c r="U5852">
        <v>0</v>
      </c>
      <c r="V5852">
        <v>0</v>
      </c>
      <c r="W5852">
        <v>0</v>
      </c>
      <c r="X5852">
        <f t="shared" si="198"/>
        <v>0</v>
      </c>
      <c r="Y5852">
        <f t="shared" si="199"/>
        <v>0</v>
      </c>
    </row>
    <row r="5853" spans="1:25" x14ac:dyDescent="0.2">
      <c r="A5853" t="s">
        <v>5782</v>
      </c>
      <c r="B5853" t="s">
        <v>387</v>
      </c>
      <c r="C5853">
        <v>6</v>
      </c>
      <c r="D5853">
        <v>1</v>
      </c>
      <c r="E5853" t="s">
        <v>3071</v>
      </c>
      <c r="F5853">
        <v>243.447</v>
      </c>
      <c r="G5853">
        <v>94.570999999999998</v>
      </c>
      <c r="H5853">
        <v>45.661999999999999</v>
      </c>
      <c r="I5853">
        <v>23022.89</v>
      </c>
      <c r="J5853">
        <v>9389340</v>
      </c>
      <c r="K5853">
        <v>58.731000000000002</v>
      </c>
      <c r="L5853">
        <v>25.332999999999998</v>
      </c>
      <c r="M5853">
        <v>14297.83</v>
      </c>
      <c r="N5853">
        <v>5831031</v>
      </c>
      <c r="O5853">
        <v>3.6970000000000001</v>
      </c>
      <c r="P5853">
        <v>6.508</v>
      </c>
      <c r="Q5853">
        <v>899.94200000000001</v>
      </c>
      <c r="R5853">
        <v>367020</v>
      </c>
      <c r="S5853">
        <v>3.9E-2</v>
      </c>
      <c r="T5853">
        <v>3.1339999999999999</v>
      </c>
      <c r="U5853">
        <v>9.3789999999999996</v>
      </c>
      <c r="V5853">
        <v>3825</v>
      </c>
      <c r="W5853">
        <v>15</v>
      </c>
      <c r="X5853">
        <f t="shared" si="198"/>
        <v>665.25095999999985</v>
      </c>
      <c r="Y5853">
        <f t="shared" si="199"/>
        <v>16.0716</v>
      </c>
    </row>
    <row r="5854" spans="1:25" x14ac:dyDescent="0.2">
      <c r="A5854" t="s">
        <v>5782</v>
      </c>
      <c r="B5854" t="s">
        <v>387</v>
      </c>
      <c r="C5854">
        <v>6</v>
      </c>
      <c r="D5854">
        <v>2</v>
      </c>
      <c r="E5854" t="s">
        <v>6134</v>
      </c>
      <c r="F5854">
        <v>259.06400000000002</v>
      </c>
      <c r="G5854">
        <v>94.98</v>
      </c>
      <c r="H5854">
        <v>40.198</v>
      </c>
      <c r="I5854">
        <v>24605.784</v>
      </c>
      <c r="J5854">
        <v>10034886</v>
      </c>
      <c r="K5854">
        <v>68.585999999999999</v>
      </c>
      <c r="L5854">
        <v>30.373000000000001</v>
      </c>
      <c r="M5854">
        <v>17768.225999999999</v>
      </c>
      <c r="N5854">
        <v>7246350</v>
      </c>
      <c r="O5854">
        <v>2.9430000000000001</v>
      </c>
      <c r="P5854">
        <v>7.149</v>
      </c>
      <c r="Q5854">
        <v>762.33199999999999</v>
      </c>
      <c r="R5854">
        <v>310899</v>
      </c>
      <c r="S5854">
        <v>2.4E-2</v>
      </c>
      <c r="T5854">
        <v>2.4809999999999999</v>
      </c>
      <c r="U5854">
        <v>6.2530000000000001</v>
      </c>
      <c r="V5854">
        <v>2550</v>
      </c>
      <c r="W5854">
        <v>10</v>
      </c>
      <c r="X5854">
        <f t="shared" si="198"/>
        <v>502.87115999999997</v>
      </c>
      <c r="Y5854">
        <f t="shared" si="199"/>
        <v>10.1716</v>
      </c>
    </row>
    <row r="5855" spans="1:25" x14ac:dyDescent="0.2">
      <c r="A5855" t="s">
        <v>5782</v>
      </c>
      <c r="B5855" t="s">
        <v>387</v>
      </c>
      <c r="C5855">
        <v>6</v>
      </c>
      <c r="D5855">
        <v>3</v>
      </c>
      <c r="E5855" t="s">
        <v>6135</v>
      </c>
      <c r="F5855">
        <v>309.55799999999999</v>
      </c>
      <c r="G5855">
        <v>100.60899999999999</v>
      </c>
      <c r="H5855">
        <v>45.954000000000001</v>
      </c>
      <c r="I5855">
        <v>31144.411</v>
      </c>
      <c r="J5855">
        <v>12701510</v>
      </c>
      <c r="K5855">
        <v>3.8210000000000002</v>
      </c>
      <c r="L5855">
        <v>2.5840000000000001</v>
      </c>
      <c r="M5855">
        <v>1182.7829999999999</v>
      </c>
      <c r="N5855">
        <v>482370</v>
      </c>
      <c r="O5855">
        <v>1.9950000000000001</v>
      </c>
      <c r="P5855">
        <v>3.2650000000000001</v>
      </c>
      <c r="Q5855">
        <v>617.49300000000005</v>
      </c>
      <c r="R5855">
        <v>251830</v>
      </c>
      <c r="S5855">
        <v>4.0000000000000001E-3</v>
      </c>
      <c r="T5855">
        <v>1.0149999999999999</v>
      </c>
      <c r="U5855">
        <v>1.2509999999999999</v>
      </c>
      <c r="V5855">
        <v>510</v>
      </c>
      <c r="W5855">
        <v>2</v>
      </c>
      <c r="X5855">
        <f t="shared" si="198"/>
        <v>331.96114</v>
      </c>
      <c r="Y5855">
        <f t="shared" si="199"/>
        <v>0.73160000000000014</v>
      </c>
    </row>
    <row r="5856" spans="1:25" x14ac:dyDescent="0.2">
      <c r="A5856" t="s">
        <v>5782</v>
      </c>
      <c r="B5856" t="s">
        <v>387</v>
      </c>
      <c r="C5856">
        <v>6</v>
      </c>
      <c r="D5856">
        <v>4</v>
      </c>
      <c r="E5856" t="s">
        <v>6136</v>
      </c>
      <c r="F5856">
        <v>235.887</v>
      </c>
      <c r="G5856">
        <v>86.486000000000004</v>
      </c>
      <c r="H5856">
        <v>37.746000000000002</v>
      </c>
      <c r="I5856">
        <v>20401.045999999998</v>
      </c>
      <c r="J5856">
        <v>8320083</v>
      </c>
      <c r="K5856">
        <v>78.64</v>
      </c>
      <c r="L5856">
        <v>39.311</v>
      </c>
      <c r="M5856">
        <v>18550.057000000001</v>
      </c>
      <c r="N5856">
        <v>7565201</v>
      </c>
      <c r="O5856">
        <v>2.6760000000000002</v>
      </c>
      <c r="P5856">
        <v>6.9039999999999999</v>
      </c>
      <c r="Q5856">
        <v>631.34699999999998</v>
      </c>
      <c r="R5856">
        <v>257480</v>
      </c>
      <c r="S5856">
        <v>1.6E-2</v>
      </c>
      <c r="T5856">
        <v>2.0139999999999998</v>
      </c>
      <c r="U5856">
        <v>3.7519999999999998</v>
      </c>
      <c r="V5856">
        <v>1530</v>
      </c>
      <c r="W5856">
        <v>6</v>
      </c>
      <c r="X5856">
        <f t="shared" si="198"/>
        <v>348.30885999999992</v>
      </c>
      <c r="Y5856">
        <f t="shared" si="199"/>
        <v>5.4516</v>
      </c>
    </row>
    <row r="5857" spans="1:25" x14ac:dyDescent="0.2">
      <c r="A5857" t="s">
        <v>5782</v>
      </c>
      <c r="B5857" t="s">
        <v>387</v>
      </c>
      <c r="C5857">
        <v>6</v>
      </c>
      <c r="D5857">
        <v>5</v>
      </c>
      <c r="E5857" t="s">
        <v>6137</v>
      </c>
      <c r="F5857">
        <v>267.50599999999997</v>
      </c>
      <c r="G5857">
        <v>92.349000000000004</v>
      </c>
      <c r="H5857">
        <v>38.917000000000002</v>
      </c>
      <c r="I5857">
        <v>24704.022000000001</v>
      </c>
      <c r="J5857">
        <v>10074950</v>
      </c>
      <c r="K5857">
        <v>64.921000000000006</v>
      </c>
      <c r="L5857">
        <v>23.957000000000001</v>
      </c>
      <c r="M5857">
        <v>17366.84</v>
      </c>
      <c r="N5857">
        <v>7082654</v>
      </c>
      <c r="O5857">
        <v>3.8730000000000002</v>
      </c>
      <c r="P5857">
        <v>9.6630000000000003</v>
      </c>
      <c r="Q5857">
        <v>1036.1489999999999</v>
      </c>
      <c r="R5857">
        <v>422569</v>
      </c>
      <c r="S5857">
        <v>3.3000000000000002E-2</v>
      </c>
      <c r="T5857">
        <v>2.8889999999999998</v>
      </c>
      <c r="U5857">
        <v>8.7539999999999996</v>
      </c>
      <c r="V5857">
        <v>3570</v>
      </c>
      <c r="W5857">
        <v>14</v>
      </c>
      <c r="X5857">
        <f t="shared" ref="X5857:X5920" si="200">(MAX(0, (Q5857-336.17)))*1.18</f>
        <v>825.97521999999969</v>
      </c>
      <c r="Y5857">
        <f t="shared" ref="Y5857:Y5920" si="201">(MAX(0, (W5857-1.38)))*1.18</f>
        <v>14.8916</v>
      </c>
    </row>
    <row r="5858" spans="1:25" x14ac:dyDescent="0.2">
      <c r="A5858" t="s">
        <v>5782</v>
      </c>
      <c r="B5858" t="s">
        <v>387</v>
      </c>
      <c r="C5858">
        <v>6</v>
      </c>
      <c r="D5858">
        <v>6</v>
      </c>
      <c r="E5858" t="s">
        <v>6138</v>
      </c>
      <c r="F5858">
        <v>182.46</v>
      </c>
      <c r="G5858">
        <v>93.698999999999998</v>
      </c>
      <c r="H5858">
        <v>40.908999999999999</v>
      </c>
      <c r="I5858">
        <v>17096.359</v>
      </c>
      <c r="J5858">
        <v>6972345</v>
      </c>
      <c r="K5858">
        <v>56.918999999999997</v>
      </c>
      <c r="L5858">
        <v>24.78</v>
      </c>
      <c r="M5858">
        <v>10385.392</v>
      </c>
      <c r="N5858">
        <v>4235436</v>
      </c>
      <c r="O5858">
        <v>2.02</v>
      </c>
      <c r="P5858">
        <v>1.4450000000000001</v>
      </c>
      <c r="Q5858">
        <v>368.57600000000002</v>
      </c>
      <c r="R5858">
        <v>150315</v>
      </c>
      <c r="S5858">
        <v>0</v>
      </c>
      <c r="T5858">
        <v>0</v>
      </c>
      <c r="U5858">
        <v>0</v>
      </c>
      <c r="V5858">
        <v>0</v>
      </c>
      <c r="W5858">
        <v>0</v>
      </c>
      <c r="X5858">
        <f t="shared" si="200"/>
        <v>38.239080000000008</v>
      </c>
      <c r="Y5858">
        <f t="shared" si="201"/>
        <v>0</v>
      </c>
    </row>
    <row r="5859" spans="1:25" x14ac:dyDescent="0.2">
      <c r="A5859" t="s">
        <v>5782</v>
      </c>
      <c r="B5859" t="s">
        <v>387</v>
      </c>
      <c r="C5859">
        <v>6</v>
      </c>
      <c r="D5859">
        <v>7</v>
      </c>
      <c r="E5859" t="s">
        <v>6139</v>
      </c>
      <c r="F5859">
        <v>283.91000000000003</v>
      </c>
      <c r="G5859">
        <v>88.587999999999994</v>
      </c>
      <c r="H5859">
        <v>45.216999999999999</v>
      </c>
      <c r="I5859">
        <v>25151.159</v>
      </c>
      <c r="J5859">
        <v>10257304</v>
      </c>
      <c r="K5859">
        <v>47.665999999999997</v>
      </c>
      <c r="L5859">
        <v>24.670999999999999</v>
      </c>
      <c r="M5859">
        <v>13532.953</v>
      </c>
      <c r="N5859">
        <v>5519094</v>
      </c>
      <c r="O5859">
        <v>4.1760000000000002</v>
      </c>
      <c r="P5859">
        <v>9.0909999999999993</v>
      </c>
      <c r="Q5859">
        <v>1185.615</v>
      </c>
      <c r="R5859">
        <v>483525</v>
      </c>
      <c r="S5859">
        <v>3.5000000000000003E-2</v>
      </c>
      <c r="T5859">
        <v>2.9969999999999999</v>
      </c>
      <c r="U5859">
        <v>10.004</v>
      </c>
      <c r="V5859">
        <v>4080</v>
      </c>
      <c r="W5859">
        <v>16</v>
      </c>
      <c r="X5859">
        <f t="shared" si="200"/>
        <v>1002.3450999999999</v>
      </c>
      <c r="Y5859">
        <f t="shared" si="201"/>
        <v>17.2516</v>
      </c>
    </row>
    <row r="5860" spans="1:25" x14ac:dyDescent="0.2">
      <c r="A5860" t="s">
        <v>5782</v>
      </c>
      <c r="B5860" t="s">
        <v>387</v>
      </c>
      <c r="C5860">
        <v>6</v>
      </c>
      <c r="D5860">
        <v>8</v>
      </c>
      <c r="E5860" t="s">
        <v>6140</v>
      </c>
      <c r="F5860">
        <v>258.92599999999999</v>
      </c>
      <c r="G5860">
        <v>99.837000000000003</v>
      </c>
      <c r="H5860">
        <v>48.515000000000001</v>
      </c>
      <c r="I5860">
        <v>25850.383000000002</v>
      </c>
      <c r="J5860">
        <v>10542466</v>
      </c>
      <c r="K5860">
        <v>55.295999999999999</v>
      </c>
      <c r="L5860">
        <v>31.648</v>
      </c>
      <c r="M5860">
        <v>14317.666999999999</v>
      </c>
      <c r="N5860">
        <v>5839121</v>
      </c>
      <c r="O5860">
        <v>3.605</v>
      </c>
      <c r="P5860">
        <v>7.93</v>
      </c>
      <c r="Q5860">
        <v>933.43899999999996</v>
      </c>
      <c r="R5860">
        <v>380681</v>
      </c>
      <c r="S5860">
        <v>2.9000000000000001E-2</v>
      </c>
      <c r="T5860">
        <v>2.718</v>
      </c>
      <c r="U5860">
        <v>7.5030000000000001</v>
      </c>
      <c r="V5860">
        <v>3060</v>
      </c>
      <c r="W5860">
        <v>12</v>
      </c>
      <c r="X5860">
        <f t="shared" si="200"/>
        <v>704.77742000000001</v>
      </c>
      <c r="Y5860">
        <f t="shared" si="201"/>
        <v>12.531600000000001</v>
      </c>
    </row>
    <row r="5861" spans="1:25" x14ac:dyDescent="0.2">
      <c r="A5861" t="s">
        <v>5782</v>
      </c>
      <c r="B5861" t="s">
        <v>387</v>
      </c>
      <c r="C5861">
        <v>6</v>
      </c>
      <c r="D5861">
        <v>9</v>
      </c>
      <c r="E5861" t="s">
        <v>6141</v>
      </c>
      <c r="F5861">
        <v>255.68700000000001</v>
      </c>
      <c r="G5861">
        <v>94.251999999999995</v>
      </c>
      <c r="H5861">
        <v>40.654000000000003</v>
      </c>
      <c r="I5861">
        <v>24099</v>
      </c>
      <c r="J5861">
        <v>9828206</v>
      </c>
      <c r="K5861">
        <v>88.733000000000004</v>
      </c>
      <c r="L5861">
        <v>38.539000000000001</v>
      </c>
      <c r="M5861">
        <v>22687.906999999999</v>
      </c>
      <c r="N5861">
        <v>9252725</v>
      </c>
      <c r="O5861">
        <v>4.343</v>
      </c>
      <c r="P5861">
        <v>9.8569999999999993</v>
      </c>
      <c r="Q5861">
        <v>1110.5340000000001</v>
      </c>
      <c r="R5861">
        <v>452905</v>
      </c>
      <c r="S5861">
        <v>4.9000000000000002E-2</v>
      </c>
      <c r="T5861">
        <v>3.5310000000000001</v>
      </c>
      <c r="U5861">
        <v>12.505000000000001</v>
      </c>
      <c r="V5861">
        <v>5100</v>
      </c>
      <c r="W5861">
        <v>20</v>
      </c>
      <c r="X5861">
        <f t="shared" si="200"/>
        <v>913.74951999999996</v>
      </c>
      <c r="Y5861">
        <f t="shared" si="201"/>
        <v>21.971599999999999</v>
      </c>
    </row>
    <row r="5862" spans="1:25" x14ac:dyDescent="0.2">
      <c r="A5862" t="s">
        <v>5782</v>
      </c>
      <c r="B5862" t="s">
        <v>387</v>
      </c>
      <c r="C5862">
        <v>6</v>
      </c>
      <c r="D5862">
        <v>10</v>
      </c>
      <c r="E5862" t="s">
        <v>6142</v>
      </c>
      <c r="F5862">
        <v>167.80199999999999</v>
      </c>
      <c r="G5862">
        <v>107.297</v>
      </c>
      <c r="H5862">
        <v>55.423000000000002</v>
      </c>
      <c r="I5862">
        <v>18004.55</v>
      </c>
      <c r="J5862">
        <v>7342729</v>
      </c>
      <c r="K5862">
        <v>3.8460000000000001</v>
      </c>
      <c r="L5862">
        <v>2.42</v>
      </c>
      <c r="M5862">
        <v>645.28899999999999</v>
      </c>
      <c r="N5862">
        <v>263166</v>
      </c>
      <c r="O5862">
        <v>1.623</v>
      </c>
      <c r="P5862">
        <v>1.1140000000000001</v>
      </c>
      <c r="Q5862">
        <v>272.41300000000001</v>
      </c>
      <c r="R5862">
        <v>111097</v>
      </c>
      <c r="S5862">
        <v>0</v>
      </c>
      <c r="T5862">
        <v>0</v>
      </c>
      <c r="U5862">
        <v>0</v>
      </c>
      <c r="V5862">
        <v>0</v>
      </c>
      <c r="W5862">
        <v>0</v>
      </c>
      <c r="X5862">
        <f t="shared" si="200"/>
        <v>0</v>
      </c>
      <c r="Y5862">
        <f t="shared" si="201"/>
        <v>0</v>
      </c>
    </row>
    <row r="5863" spans="1:25" x14ac:dyDescent="0.2">
      <c r="A5863" t="s">
        <v>5782</v>
      </c>
      <c r="B5863" t="s">
        <v>387</v>
      </c>
      <c r="C5863">
        <v>6</v>
      </c>
      <c r="D5863">
        <v>11</v>
      </c>
      <c r="E5863" t="s">
        <v>6143</v>
      </c>
      <c r="F5863">
        <v>115.458</v>
      </c>
      <c r="G5863">
        <v>91.888999999999996</v>
      </c>
      <c r="H5863">
        <v>59.279000000000003</v>
      </c>
      <c r="I5863">
        <v>10609.311</v>
      </c>
      <c r="J5863">
        <v>4326756</v>
      </c>
      <c r="K5863">
        <v>5.3310000000000004</v>
      </c>
      <c r="L5863">
        <v>3.4740000000000002</v>
      </c>
      <c r="M5863">
        <v>615.48</v>
      </c>
      <c r="N5863">
        <v>251009</v>
      </c>
      <c r="O5863">
        <v>2.3879999999999999</v>
      </c>
      <c r="P5863">
        <v>5.13</v>
      </c>
      <c r="Q5863">
        <v>275.71800000000002</v>
      </c>
      <c r="R5863">
        <v>112445</v>
      </c>
      <c r="S5863">
        <v>5.0000000000000001E-3</v>
      </c>
      <c r="T5863">
        <v>1.175</v>
      </c>
      <c r="U5863">
        <v>0.625</v>
      </c>
      <c r="V5863">
        <v>255</v>
      </c>
      <c r="W5863">
        <v>1</v>
      </c>
      <c r="X5863">
        <f t="shared" si="200"/>
        <v>0</v>
      </c>
      <c r="Y5863">
        <f t="shared" si="201"/>
        <v>0</v>
      </c>
    </row>
    <row r="5864" spans="1:25" x14ac:dyDescent="0.2">
      <c r="A5864" t="s">
        <v>5782</v>
      </c>
      <c r="B5864" t="s">
        <v>387</v>
      </c>
      <c r="C5864">
        <v>6</v>
      </c>
      <c r="D5864">
        <v>12</v>
      </c>
      <c r="E5864" t="s">
        <v>6144</v>
      </c>
      <c r="F5864">
        <v>322.90699999999998</v>
      </c>
      <c r="G5864">
        <v>83.596999999999994</v>
      </c>
      <c r="H5864">
        <v>46.735999999999997</v>
      </c>
      <c r="I5864">
        <v>26994.213</v>
      </c>
      <c r="J5864">
        <v>11008950</v>
      </c>
      <c r="K5864">
        <v>69.989999999999995</v>
      </c>
      <c r="L5864">
        <v>33.027999999999999</v>
      </c>
      <c r="M5864">
        <v>22600.379000000001</v>
      </c>
      <c r="N5864">
        <v>9217029</v>
      </c>
      <c r="O5864">
        <v>4.4009999999999998</v>
      </c>
      <c r="P5864">
        <v>9.2590000000000003</v>
      </c>
      <c r="Q5864">
        <v>1421.029</v>
      </c>
      <c r="R5864">
        <v>579533</v>
      </c>
      <c r="S5864">
        <v>5.3999999999999999E-2</v>
      </c>
      <c r="T5864">
        <v>3.718</v>
      </c>
      <c r="U5864">
        <v>17.507000000000001</v>
      </c>
      <c r="V5864">
        <v>7140</v>
      </c>
      <c r="W5864">
        <v>28</v>
      </c>
      <c r="X5864">
        <f t="shared" si="200"/>
        <v>1280.1336199999998</v>
      </c>
      <c r="Y5864">
        <f t="shared" si="201"/>
        <v>31.4116</v>
      </c>
    </row>
    <row r="5865" spans="1:25" x14ac:dyDescent="0.2">
      <c r="A5865" t="s">
        <v>5782</v>
      </c>
      <c r="B5865" t="s">
        <v>387</v>
      </c>
      <c r="C5865">
        <v>6</v>
      </c>
      <c r="D5865">
        <v>13</v>
      </c>
      <c r="E5865" t="s">
        <v>6145</v>
      </c>
      <c r="F5865">
        <v>176.249</v>
      </c>
      <c r="G5865">
        <v>60.283999999999999</v>
      </c>
      <c r="H5865">
        <v>35.555999999999997</v>
      </c>
      <c r="I5865">
        <v>10624.974</v>
      </c>
      <c r="J5865">
        <v>4333144</v>
      </c>
      <c r="K5865">
        <v>40.290999999999997</v>
      </c>
      <c r="L5865">
        <v>22.715</v>
      </c>
      <c r="M5865">
        <v>7101.3370000000004</v>
      </c>
      <c r="N5865">
        <v>2896112</v>
      </c>
      <c r="O5865">
        <v>2.9889999999999999</v>
      </c>
      <c r="P5865">
        <v>6.6689999999999996</v>
      </c>
      <c r="Q5865">
        <v>526.83699999999999</v>
      </c>
      <c r="R5865">
        <v>214858</v>
      </c>
      <c r="S5865">
        <v>3.5000000000000003E-2</v>
      </c>
      <c r="T5865">
        <v>3.008</v>
      </c>
      <c r="U5865">
        <v>6.2530000000000001</v>
      </c>
      <c r="V5865">
        <v>2550</v>
      </c>
      <c r="W5865">
        <v>10</v>
      </c>
      <c r="X5865">
        <f t="shared" si="200"/>
        <v>224.98705999999996</v>
      </c>
      <c r="Y5865">
        <f t="shared" si="201"/>
        <v>10.1716</v>
      </c>
    </row>
    <row r="5866" spans="1:25" x14ac:dyDescent="0.2">
      <c r="A5866" t="s">
        <v>5782</v>
      </c>
      <c r="B5866" t="s">
        <v>387</v>
      </c>
      <c r="C5866">
        <v>7</v>
      </c>
      <c r="D5866">
        <v>1</v>
      </c>
      <c r="E5866" t="s">
        <v>3053</v>
      </c>
      <c r="F5866">
        <v>287.108</v>
      </c>
      <c r="G5866">
        <v>75.771000000000001</v>
      </c>
      <c r="H5866">
        <v>34.944000000000003</v>
      </c>
      <c r="I5866">
        <v>21754.297999999999</v>
      </c>
      <c r="J5866">
        <v>8871975</v>
      </c>
      <c r="K5866">
        <v>58.622</v>
      </c>
      <c r="L5866">
        <v>37.008000000000003</v>
      </c>
      <c r="M5866">
        <v>16830.715</v>
      </c>
      <c r="N5866">
        <v>6864008</v>
      </c>
      <c r="O5866">
        <v>3.7330000000000001</v>
      </c>
      <c r="P5866">
        <v>9.7639999999999993</v>
      </c>
      <c r="Q5866">
        <v>1071.807</v>
      </c>
      <c r="R5866">
        <v>437111</v>
      </c>
      <c r="S5866">
        <v>4.1000000000000002E-2</v>
      </c>
      <c r="T5866">
        <v>3.2480000000000002</v>
      </c>
      <c r="U5866">
        <v>11.88</v>
      </c>
      <c r="V5866">
        <v>4845</v>
      </c>
      <c r="W5866">
        <v>19</v>
      </c>
      <c r="X5866">
        <f t="shared" si="200"/>
        <v>868.05165999999986</v>
      </c>
      <c r="Y5866">
        <f t="shared" si="201"/>
        <v>20.791599999999999</v>
      </c>
    </row>
    <row r="5867" spans="1:25" x14ac:dyDescent="0.2">
      <c r="A5867" t="s">
        <v>5782</v>
      </c>
      <c r="B5867" t="s">
        <v>387</v>
      </c>
      <c r="C5867">
        <v>7</v>
      </c>
      <c r="D5867">
        <v>2</v>
      </c>
      <c r="E5867" t="s">
        <v>371</v>
      </c>
      <c r="F5867">
        <v>251.249</v>
      </c>
      <c r="G5867">
        <v>77.343000000000004</v>
      </c>
      <c r="H5867">
        <v>35.335000000000001</v>
      </c>
      <c r="I5867">
        <v>19432.376</v>
      </c>
      <c r="J5867">
        <v>7925034</v>
      </c>
      <c r="K5867">
        <v>45.4</v>
      </c>
      <c r="L5867">
        <v>16.492999999999999</v>
      </c>
      <c r="M5867">
        <v>11406.798000000001</v>
      </c>
      <c r="N5867">
        <v>4651992</v>
      </c>
      <c r="O5867">
        <v>3.4380000000000002</v>
      </c>
      <c r="P5867">
        <v>8.0559999999999992</v>
      </c>
      <c r="Q5867">
        <v>863.67700000000002</v>
      </c>
      <c r="R5867">
        <v>352230</v>
      </c>
      <c r="S5867">
        <v>4.4999999999999998E-2</v>
      </c>
      <c r="T5867">
        <v>3.379</v>
      </c>
      <c r="U5867">
        <v>11.255000000000001</v>
      </c>
      <c r="V5867">
        <v>4590</v>
      </c>
      <c r="W5867">
        <v>18</v>
      </c>
      <c r="X5867">
        <f t="shared" si="200"/>
        <v>622.45826</v>
      </c>
      <c r="Y5867">
        <f t="shared" si="201"/>
        <v>19.611599999999999</v>
      </c>
    </row>
    <row r="5868" spans="1:25" x14ac:dyDescent="0.2">
      <c r="A5868" t="s">
        <v>5782</v>
      </c>
      <c r="B5868" t="s">
        <v>387</v>
      </c>
      <c r="C5868">
        <v>7</v>
      </c>
      <c r="D5868">
        <v>3</v>
      </c>
      <c r="E5868" t="s">
        <v>6146</v>
      </c>
      <c r="F5868">
        <v>316.976</v>
      </c>
      <c r="G5868">
        <v>92.13</v>
      </c>
      <c r="H5868">
        <v>48.238</v>
      </c>
      <c r="I5868">
        <v>29203.047999999999</v>
      </c>
      <c r="J5868">
        <v>11909771</v>
      </c>
      <c r="K5868">
        <v>5.0880000000000001</v>
      </c>
      <c r="L5868">
        <v>5.5579999999999998</v>
      </c>
      <c r="M5868">
        <v>1612.826</v>
      </c>
      <c r="N5868">
        <v>657753</v>
      </c>
      <c r="O5868">
        <v>1.7749999999999999</v>
      </c>
      <c r="P5868">
        <v>2.3660000000000001</v>
      </c>
      <c r="Q5868">
        <v>562.64599999999996</v>
      </c>
      <c r="R5868">
        <v>229462</v>
      </c>
      <c r="S5868">
        <v>4.0000000000000001E-3</v>
      </c>
      <c r="T5868">
        <v>1.0029999999999999</v>
      </c>
      <c r="U5868">
        <v>1.2509999999999999</v>
      </c>
      <c r="V5868">
        <v>510</v>
      </c>
      <c r="W5868">
        <v>2</v>
      </c>
      <c r="X5868">
        <f t="shared" si="200"/>
        <v>267.24167999999992</v>
      </c>
      <c r="Y5868">
        <f t="shared" si="201"/>
        <v>0.73160000000000014</v>
      </c>
    </row>
    <row r="5869" spans="1:25" x14ac:dyDescent="0.2">
      <c r="A5869" t="s">
        <v>5782</v>
      </c>
      <c r="B5869" t="s">
        <v>387</v>
      </c>
      <c r="C5869">
        <v>7</v>
      </c>
      <c r="D5869">
        <v>4</v>
      </c>
      <c r="E5869" t="s">
        <v>6147</v>
      </c>
      <c r="F5869">
        <v>307.714</v>
      </c>
      <c r="G5869">
        <v>86.688999999999993</v>
      </c>
      <c r="H5869">
        <v>38.442999999999998</v>
      </c>
      <c r="I5869">
        <v>26675.402999999998</v>
      </c>
      <c r="J5869">
        <v>10878931</v>
      </c>
      <c r="K5869">
        <v>48.999000000000002</v>
      </c>
      <c r="L5869">
        <v>28.364999999999998</v>
      </c>
      <c r="M5869">
        <v>15077.700999999999</v>
      </c>
      <c r="N5869">
        <v>6149083</v>
      </c>
      <c r="O5869">
        <v>2.677</v>
      </c>
      <c r="P5869">
        <v>5.4630000000000001</v>
      </c>
      <c r="Q5869">
        <v>823.87800000000004</v>
      </c>
      <c r="R5869">
        <v>335999</v>
      </c>
      <c r="S5869">
        <v>2.1999999999999999E-2</v>
      </c>
      <c r="T5869">
        <v>2.387</v>
      </c>
      <c r="U5869">
        <v>6.8780000000000001</v>
      </c>
      <c r="V5869">
        <v>2805</v>
      </c>
      <c r="W5869">
        <v>11</v>
      </c>
      <c r="X5869">
        <f t="shared" si="200"/>
        <v>575.49544000000003</v>
      </c>
      <c r="Y5869">
        <f t="shared" si="201"/>
        <v>11.351600000000001</v>
      </c>
    </row>
    <row r="5870" spans="1:25" x14ac:dyDescent="0.2">
      <c r="A5870" t="s">
        <v>5782</v>
      </c>
      <c r="B5870" t="s">
        <v>387</v>
      </c>
      <c r="C5870">
        <v>7</v>
      </c>
      <c r="D5870">
        <v>5</v>
      </c>
      <c r="E5870" t="s">
        <v>6148</v>
      </c>
      <c r="F5870">
        <v>157.59899999999999</v>
      </c>
      <c r="G5870">
        <v>100.172</v>
      </c>
      <c r="H5870">
        <v>49.91</v>
      </c>
      <c r="I5870">
        <v>15787.064</v>
      </c>
      <c r="J5870">
        <v>6438380</v>
      </c>
      <c r="K5870">
        <v>4.2409999999999997</v>
      </c>
      <c r="L5870">
        <v>3.1869999999999998</v>
      </c>
      <c r="M5870">
        <v>668.44899999999996</v>
      </c>
      <c r="N5870">
        <v>272611</v>
      </c>
      <c r="O5870">
        <v>1.8380000000000001</v>
      </c>
      <c r="P5870">
        <v>2.2029999999999998</v>
      </c>
      <c r="Q5870">
        <v>289.71600000000001</v>
      </c>
      <c r="R5870">
        <v>118154</v>
      </c>
      <c r="S5870">
        <v>8.0000000000000002E-3</v>
      </c>
      <c r="T5870">
        <v>1.4219999999999999</v>
      </c>
      <c r="U5870">
        <v>1.2509999999999999</v>
      </c>
      <c r="V5870">
        <v>510</v>
      </c>
      <c r="W5870">
        <v>2</v>
      </c>
      <c r="X5870">
        <f t="shared" si="200"/>
        <v>0</v>
      </c>
      <c r="Y5870">
        <f t="shared" si="201"/>
        <v>0.73160000000000014</v>
      </c>
    </row>
    <row r="5871" spans="1:25" x14ac:dyDescent="0.2">
      <c r="A5871" t="s">
        <v>5782</v>
      </c>
      <c r="B5871" t="s">
        <v>387</v>
      </c>
      <c r="C5871">
        <v>7</v>
      </c>
      <c r="D5871">
        <v>6</v>
      </c>
      <c r="E5871" t="s">
        <v>6149</v>
      </c>
      <c r="F5871">
        <v>148.67099999999999</v>
      </c>
      <c r="G5871">
        <v>101.883</v>
      </c>
      <c r="H5871">
        <v>41.847000000000001</v>
      </c>
      <c r="I5871">
        <v>15147.071</v>
      </c>
      <c r="J5871">
        <v>6177374</v>
      </c>
      <c r="K5871">
        <v>8.23</v>
      </c>
      <c r="L5871">
        <v>7.8579999999999997</v>
      </c>
      <c r="M5871">
        <v>1223.5630000000001</v>
      </c>
      <c r="N5871">
        <v>499001</v>
      </c>
      <c r="O5871">
        <v>2.319</v>
      </c>
      <c r="P5871">
        <v>4.4660000000000002</v>
      </c>
      <c r="Q5871">
        <v>344.72300000000001</v>
      </c>
      <c r="R5871">
        <v>140587</v>
      </c>
      <c r="S5871">
        <v>1.2999999999999999E-2</v>
      </c>
      <c r="T5871">
        <v>1.794</v>
      </c>
      <c r="U5871">
        <v>1.8759999999999999</v>
      </c>
      <c r="V5871">
        <v>765</v>
      </c>
      <c r="W5871">
        <v>3</v>
      </c>
      <c r="X5871">
        <f t="shared" si="200"/>
        <v>10.092539999999996</v>
      </c>
      <c r="Y5871">
        <f t="shared" si="201"/>
        <v>1.9116</v>
      </c>
    </row>
    <row r="5872" spans="1:25" x14ac:dyDescent="0.2">
      <c r="A5872" t="s">
        <v>5782</v>
      </c>
      <c r="B5872" t="s">
        <v>387</v>
      </c>
      <c r="C5872">
        <v>7</v>
      </c>
      <c r="D5872">
        <v>8</v>
      </c>
      <c r="E5872" t="s">
        <v>6150</v>
      </c>
      <c r="F5872">
        <v>337.51100000000002</v>
      </c>
      <c r="G5872">
        <v>76.745000000000005</v>
      </c>
      <c r="H5872">
        <v>39.991</v>
      </c>
      <c r="I5872">
        <v>25902.31</v>
      </c>
      <c r="J5872">
        <v>10563643</v>
      </c>
      <c r="K5872">
        <v>55.21</v>
      </c>
      <c r="L5872">
        <v>36.360999999999997</v>
      </c>
      <c r="M5872">
        <v>18634.11</v>
      </c>
      <c r="N5872">
        <v>7599480</v>
      </c>
      <c r="O5872">
        <v>2.2309999999999999</v>
      </c>
      <c r="P5872">
        <v>4.8040000000000003</v>
      </c>
      <c r="Q5872">
        <v>753.12199999999996</v>
      </c>
      <c r="R5872">
        <v>307143</v>
      </c>
      <c r="S5872">
        <v>1.4999999999999999E-2</v>
      </c>
      <c r="T5872">
        <v>1.944</v>
      </c>
      <c r="U5872">
        <v>5.0019999999999998</v>
      </c>
      <c r="V5872">
        <v>2040</v>
      </c>
      <c r="W5872">
        <v>8</v>
      </c>
      <c r="X5872">
        <f t="shared" si="200"/>
        <v>492.00335999999993</v>
      </c>
      <c r="Y5872">
        <f t="shared" si="201"/>
        <v>7.8115999999999994</v>
      </c>
    </row>
    <row r="5873" spans="1:25" x14ac:dyDescent="0.2">
      <c r="A5873" t="s">
        <v>5782</v>
      </c>
      <c r="B5873" t="s">
        <v>387</v>
      </c>
      <c r="C5873">
        <v>7</v>
      </c>
      <c r="D5873">
        <v>9</v>
      </c>
      <c r="E5873" t="s">
        <v>6151</v>
      </c>
      <c r="F5873">
        <v>193.327</v>
      </c>
      <c r="G5873">
        <v>100.331</v>
      </c>
      <c r="H5873">
        <v>55.526000000000003</v>
      </c>
      <c r="I5873">
        <v>19396.759999999998</v>
      </c>
      <c r="J5873">
        <v>7910509</v>
      </c>
      <c r="K5873">
        <v>37.265999999999998</v>
      </c>
      <c r="L5873">
        <v>19.843</v>
      </c>
      <c r="M5873">
        <v>7204.6210000000001</v>
      </c>
      <c r="N5873">
        <v>2938234</v>
      </c>
      <c r="O5873">
        <v>2.9510000000000001</v>
      </c>
      <c r="P5873">
        <v>7.0890000000000004</v>
      </c>
      <c r="Q5873">
        <v>570.59100000000001</v>
      </c>
      <c r="R5873">
        <v>232702</v>
      </c>
      <c r="S5873">
        <v>1.2999999999999999E-2</v>
      </c>
      <c r="T5873">
        <v>1.8160000000000001</v>
      </c>
      <c r="U5873">
        <v>2.5009999999999999</v>
      </c>
      <c r="V5873">
        <v>1020</v>
      </c>
      <c r="W5873">
        <v>4</v>
      </c>
      <c r="X5873">
        <f t="shared" si="200"/>
        <v>276.61677999999995</v>
      </c>
      <c r="Y5873">
        <f t="shared" si="201"/>
        <v>3.0916000000000001</v>
      </c>
    </row>
    <row r="5874" spans="1:25" x14ac:dyDescent="0.2">
      <c r="A5874" t="s">
        <v>5782</v>
      </c>
      <c r="B5874" t="s">
        <v>387</v>
      </c>
      <c r="C5874">
        <v>7</v>
      </c>
      <c r="D5874">
        <v>11</v>
      </c>
      <c r="E5874" t="s">
        <v>6152</v>
      </c>
      <c r="F5874">
        <v>291.79599999999999</v>
      </c>
      <c r="G5874">
        <v>86.9</v>
      </c>
      <c r="H5874">
        <v>35.298000000000002</v>
      </c>
      <c r="I5874">
        <v>25356.922999999999</v>
      </c>
      <c r="J5874">
        <v>10341220</v>
      </c>
      <c r="K5874">
        <v>54.473999999999997</v>
      </c>
      <c r="L5874">
        <v>22.779</v>
      </c>
      <c r="M5874">
        <v>15895.358</v>
      </c>
      <c r="N5874">
        <v>6482545</v>
      </c>
      <c r="O5874">
        <v>2.6040000000000001</v>
      </c>
      <c r="P5874">
        <v>6.5629999999999997</v>
      </c>
      <c r="Q5874">
        <v>759.98</v>
      </c>
      <c r="R5874">
        <v>309940</v>
      </c>
      <c r="S5874">
        <v>3.2000000000000001E-2</v>
      </c>
      <c r="T5874">
        <v>2.863</v>
      </c>
      <c r="U5874">
        <v>9.3789999999999996</v>
      </c>
      <c r="V5874">
        <v>3825</v>
      </c>
      <c r="W5874">
        <v>15</v>
      </c>
      <c r="X5874">
        <f t="shared" si="200"/>
        <v>500.0958</v>
      </c>
      <c r="Y5874">
        <f t="shared" si="201"/>
        <v>16.0716</v>
      </c>
    </row>
    <row r="5875" spans="1:25" x14ac:dyDescent="0.2">
      <c r="A5875" t="s">
        <v>5782</v>
      </c>
      <c r="B5875" t="s">
        <v>387</v>
      </c>
      <c r="C5875">
        <v>7</v>
      </c>
      <c r="D5875">
        <v>13</v>
      </c>
      <c r="E5875" t="s">
        <v>6153</v>
      </c>
      <c r="F5875">
        <v>10.877000000000001</v>
      </c>
      <c r="G5875">
        <v>35.389000000000003</v>
      </c>
      <c r="H5875">
        <v>21.07</v>
      </c>
      <c r="I5875">
        <v>384.92899999999997</v>
      </c>
      <c r="J5875">
        <v>156984</v>
      </c>
      <c r="K5875">
        <v>23.364999999999998</v>
      </c>
      <c r="L5875">
        <v>15.108000000000001</v>
      </c>
      <c r="M5875">
        <v>254.14699999999999</v>
      </c>
      <c r="N5875">
        <v>103648</v>
      </c>
      <c r="O5875">
        <v>1.306</v>
      </c>
      <c r="P5875">
        <v>0.98799999999999999</v>
      </c>
      <c r="Q5875">
        <v>14.209</v>
      </c>
      <c r="R5875">
        <v>5795</v>
      </c>
      <c r="S5875">
        <v>0</v>
      </c>
      <c r="T5875">
        <v>0</v>
      </c>
      <c r="U5875">
        <v>0</v>
      </c>
      <c r="V5875">
        <v>0</v>
      </c>
      <c r="W5875">
        <v>0</v>
      </c>
      <c r="X5875">
        <f t="shared" si="200"/>
        <v>0</v>
      </c>
      <c r="Y5875">
        <f t="shared" si="201"/>
        <v>0</v>
      </c>
    </row>
    <row r="5876" spans="1:25" x14ac:dyDescent="0.2">
      <c r="A5876" t="s">
        <v>5782</v>
      </c>
      <c r="B5876" t="s">
        <v>387</v>
      </c>
      <c r="C5876">
        <v>7</v>
      </c>
      <c r="D5876">
        <v>14</v>
      </c>
      <c r="E5876" t="s">
        <v>4403</v>
      </c>
      <c r="F5876">
        <v>84.399000000000001</v>
      </c>
      <c r="G5876">
        <v>78.554000000000002</v>
      </c>
      <c r="H5876">
        <v>45.548000000000002</v>
      </c>
      <c r="I5876">
        <v>6629.8810000000003</v>
      </c>
      <c r="J5876">
        <v>2703840</v>
      </c>
      <c r="K5876">
        <v>35.115000000000002</v>
      </c>
      <c r="L5876">
        <v>14.89</v>
      </c>
      <c r="M5876">
        <v>2963.6509999999998</v>
      </c>
      <c r="N5876">
        <v>1208655</v>
      </c>
      <c r="O5876">
        <v>3.1520000000000001</v>
      </c>
      <c r="P5876">
        <v>5.4219999999999997</v>
      </c>
      <c r="Q5876">
        <v>265.99299999999999</v>
      </c>
      <c r="R5876">
        <v>108479</v>
      </c>
      <c r="S5876">
        <v>1.4999999999999999E-2</v>
      </c>
      <c r="T5876">
        <v>1.944</v>
      </c>
      <c r="U5876">
        <v>1.2509999999999999</v>
      </c>
      <c r="V5876">
        <v>510</v>
      </c>
      <c r="W5876">
        <v>2</v>
      </c>
      <c r="X5876">
        <f t="shared" si="200"/>
        <v>0</v>
      </c>
      <c r="Y5876">
        <f t="shared" si="201"/>
        <v>0.73160000000000014</v>
      </c>
    </row>
    <row r="5877" spans="1:25" x14ac:dyDescent="0.2">
      <c r="A5877" t="s">
        <v>5782</v>
      </c>
      <c r="B5877" t="s">
        <v>387</v>
      </c>
      <c r="C5877">
        <v>7</v>
      </c>
      <c r="D5877">
        <v>15</v>
      </c>
      <c r="E5877" t="s">
        <v>6154</v>
      </c>
      <c r="F5877">
        <v>249.501</v>
      </c>
      <c r="G5877">
        <v>87.278999999999996</v>
      </c>
      <c r="H5877">
        <v>40.765000000000001</v>
      </c>
      <c r="I5877">
        <v>21776.202000000001</v>
      </c>
      <c r="J5877">
        <v>8880908</v>
      </c>
      <c r="K5877">
        <v>69.653999999999996</v>
      </c>
      <c r="L5877">
        <v>33.497999999999998</v>
      </c>
      <c r="M5877">
        <v>17378.703000000001</v>
      </c>
      <c r="N5877">
        <v>7087492</v>
      </c>
      <c r="O5877">
        <v>2.0150000000000001</v>
      </c>
      <c r="P5877">
        <v>4.0039999999999996</v>
      </c>
      <c r="Q5877">
        <v>502.721</v>
      </c>
      <c r="R5877">
        <v>205023</v>
      </c>
      <c r="S5877">
        <v>0.01</v>
      </c>
      <c r="T5877">
        <v>1.599</v>
      </c>
      <c r="U5877">
        <v>2.5009999999999999</v>
      </c>
      <c r="V5877">
        <v>1020</v>
      </c>
      <c r="W5877">
        <v>4</v>
      </c>
      <c r="X5877">
        <f t="shared" si="200"/>
        <v>196.53017999999997</v>
      </c>
      <c r="Y5877">
        <f t="shared" si="201"/>
        <v>3.0916000000000001</v>
      </c>
    </row>
    <row r="5878" spans="1:25" x14ac:dyDescent="0.2">
      <c r="A5878" t="s">
        <v>5782</v>
      </c>
      <c r="B5878" t="s">
        <v>387</v>
      </c>
      <c r="C5878">
        <v>7</v>
      </c>
      <c r="D5878">
        <v>16</v>
      </c>
      <c r="E5878" t="s">
        <v>4795</v>
      </c>
      <c r="F5878">
        <v>354.53100000000001</v>
      </c>
      <c r="G5878">
        <v>88.53</v>
      </c>
      <c r="H5878">
        <v>44.823</v>
      </c>
      <c r="I5878">
        <v>31386.474999999999</v>
      </c>
      <c r="J5878">
        <v>12800230</v>
      </c>
      <c r="K5878">
        <v>3.3769999999999998</v>
      </c>
      <c r="L5878">
        <v>2.3940000000000001</v>
      </c>
      <c r="M5878">
        <v>1197.355</v>
      </c>
      <c r="N5878">
        <v>488313</v>
      </c>
      <c r="O5878">
        <v>1.5580000000000001</v>
      </c>
      <c r="P5878">
        <v>1.3919999999999999</v>
      </c>
      <c r="Q5878">
        <v>552.45600000000002</v>
      </c>
      <c r="R5878">
        <v>225306</v>
      </c>
      <c r="S5878">
        <v>4.0000000000000001E-3</v>
      </c>
      <c r="T5878">
        <v>0.94799999999999995</v>
      </c>
      <c r="U5878">
        <v>1.2509999999999999</v>
      </c>
      <c r="V5878">
        <v>510</v>
      </c>
      <c r="W5878">
        <v>2</v>
      </c>
      <c r="X5878">
        <f t="shared" si="200"/>
        <v>255.21747999999999</v>
      </c>
      <c r="Y5878">
        <f t="shared" si="201"/>
        <v>0.73160000000000014</v>
      </c>
    </row>
    <row r="5879" spans="1:25" x14ac:dyDescent="0.2">
      <c r="A5879" t="s">
        <v>5782</v>
      </c>
      <c r="B5879" t="s">
        <v>387</v>
      </c>
      <c r="C5879">
        <v>7</v>
      </c>
      <c r="D5879">
        <v>17</v>
      </c>
      <c r="E5879" t="s">
        <v>6155</v>
      </c>
      <c r="F5879">
        <v>213.92</v>
      </c>
      <c r="G5879">
        <v>85.257999999999996</v>
      </c>
      <c r="H5879">
        <v>42.613</v>
      </c>
      <c r="I5879">
        <v>18238.454000000002</v>
      </c>
      <c r="J5879">
        <v>7438121</v>
      </c>
      <c r="K5879">
        <v>3.27</v>
      </c>
      <c r="L5879">
        <v>2.169</v>
      </c>
      <c r="M5879">
        <v>699.47199999999998</v>
      </c>
      <c r="N5879">
        <v>285263</v>
      </c>
      <c r="O5879">
        <v>1.5920000000000001</v>
      </c>
      <c r="P5879">
        <v>1.796</v>
      </c>
      <c r="Q5879">
        <v>340.45600000000002</v>
      </c>
      <c r="R5879">
        <v>138847</v>
      </c>
      <c r="S5879">
        <v>3.0000000000000001E-3</v>
      </c>
      <c r="T5879">
        <v>0.86299999999999999</v>
      </c>
      <c r="U5879">
        <v>0.625</v>
      </c>
      <c r="V5879">
        <v>255</v>
      </c>
      <c r="W5879">
        <v>1</v>
      </c>
      <c r="X5879">
        <f t="shared" si="200"/>
        <v>5.0574800000000018</v>
      </c>
      <c r="Y5879">
        <f t="shared" si="201"/>
        <v>0</v>
      </c>
    </row>
    <row r="5880" spans="1:25" x14ac:dyDescent="0.2">
      <c r="A5880" t="s">
        <v>5782</v>
      </c>
      <c r="B5880" t="s">
        <v>387</v>
      </c>
      <c r="C5880">
        <v>7</v>
      </c>
      <c r="D5880">
        <v>18</v>
      </c>
      <c r="E5880" t="s">
        <v>6023</v>
      </c>
      <c r="F5880">
        <v>315.95800000000003</v>
      </c>
      <c r="G5880">
        <v>70.622</v>
      </c>
      <c r="H5880">
        <v>35.499000000000002</v>
      </c>
      <c r="I5880">
        <v>22313.434000000001</v>
      </c>
      <c r="J5880">
        <v>9100005</v>
      </c>
      <c r="K5880">
        <v>52.67</v>
      </c>
      <c r="L5880">
        <v>39.332999999999998</v>
      </c>
      <c r="M5880">
        <v>16641.597000000002</v>
      </c>
      <c r="N5880">
        <v>6786881</v>
      </c>
      <c r="O5880">
        <v>1.7270000000000001</v>
      </c>
      <c r="P5880">
        <v>2.948</v>
      </c>
      <c r="Q5880">
        <v>545.65899999999999</v>
      </c>
      <c r="R5880">
        <v>222534</v>
      </c>
      <c r="S5880">
        <v>1.6E-2</v>
      </c>
      <c r="T5880">
        <v>2.0089999999999999</v>
      </c>
      <c r="U5880">
        <v>5.0019999999999998</v>
      </c>
      <c r="V5880">
        <v>2040</v>
      </c>
      <c r="W5880">
        <v>8</v>
      </c>
      <c r="X5880">
        <f t="shared" si="200"/>
        <v>247.19701999999995</v>
      </c>
      <c r="Y5880">
        <f t="shared" si="201"/>
        <v>7.8115999999999994</v>
      </c>
    </row>
    <row r="5881" spans="1:25" x14ac:dyDescent="0.2">
      <c r="A5881" t="s">
        <v>5782</v>
      </c>
      <c r="B5881" t="s">
        <v>387</v>
      </c>
      <c r="C5881">
        <v>7</v>
      </c>
      <c r="D5881">
        <v>21</v>
      </c>
      <c r="E5881" t="s">
        <v>6156</v>
      </c>
      <c r="F5881">
        <v>281.46800000000002</v>
      </c>
      <c r="G5881">
        <v>94.182000000000002</v>
      </c>
      <c r="H5881">
        <v>46.125</v>
      </c>
      <c r="I5881">
        <v>26509.312999999998</v>
      </c>
      <c r="J5881">
        <v>10811195</v>
      </c>
      <c r="K5881">
        <v>42.575000000000003</v>
      </c>
      <c r="L5881">
        <v>24.837</v>
      </c>
      <c r="M5881">
        <v>11983.474</v>
      </c>
      <c r="N5881">
        <v>4887176</v>
      </c>
      <c r="O5881">
        <v>3.4729999999999999</v>
      </c>
      <c r="P5881">
        <v>6.49</v>
      </c>
      <c r="Q5881">
        <v>977.51400000000001</v>
      </c>
      <c r="R5881">
        <v>398656</v>
      </c>
      <c r="S5881">
        <v>4.2000000000000003E-2</v>
      </c>
      <c r="T5881">
        <v>3.28</v>
      </c>
      <c r="U5881">
        <v>11.88</v>
      </c>
      <c r="V5881">
        <v>4845</v>
      </c>
      <c r="W5881">
        <v>19</v>
      </c>
      <c r="X5881">
        <f t="shared" si="200"/>
        <v>756.78592000000003</v>
      </c>
      <c r="Y5881">
        <f t="shared" si="201"/>
        <v>20.791599999999999</v>
      </c>
    </row>
    <row r="5882" spans="1:25" x14ac:dyDescent="0.2">
      <c r="A5882" t="s">
        <v>5782</v>
      </c>
      <c r="B5882" t="s">
        <v>387</v>
      </c>
      <c r="C5882">
        <v>7</v>
      </c>
      <c r="D5882">
        <v>22</v>
      </c>
      <c r="E5882" t="s">
        <v>6157</v>
      </c>
      <c r="F5882">
        <v>348.57499999999999</v>
      </c>
      <c r="G5882">
        <v>74.805000000000007</v>
      </c>
      <c r="H5882">
        <v>42.98</v>
      </c>
      <c r="I5882">
        <v>26075.066999999999</v>
      </c>
      <c r="J5882">
        <v>10634098</v>
      </c>
      <c r="K5882">
        <v>70.887</v>
      </c>
      <c r="L5882">
        <v>28.009</v>
      </c>
      <c r="M5882">
        <v>24709.27</v>
      </c>
      <c r="N5882">
        <v>10077090</v>
      </c>
      <c r="O5882">
        <v>6.2949999999999999</v>
      </c>
      <c r="P5882">
        <v>12.051</v>
      </c>
      <c r="Q5882">
        <v>2194.1570000000002</v>
      </c>
      <c r="R5882">
        <v>894835</v>
      </c>
      <c r="S5882">
        <v>9.5000000000000001E-2</v>
      </c>
      <c r="T5882">
        <v>4.923</v>
      </c>
      <c r="U5882">
        <v>33.139000000000003</v>
      </c>
      <c r="V5882">
        <v>13515</v>
      </c>
      <c r="W5882">
        <v>53</v>
      </c>
      <c r="X5882">
        <f t="shared" si="200"/>
        <v>2192.4246600000001</v>
      </c>
      <c r="Y5882">
        <f t="shared" si="201"/>
        <v>60.911599999999993</v>
      </c>
    </row>
    <row r="5883" spans="1:25" x14ac:dyDescent="0.2">
      <c r="A5883" t="s">
        <v>5782</v>
      </c>
      <c r="B5883" t="s">
        <v>387</v>
      </c>
      <c r="C5883">
        <v>7</v>
      </c>
      <c r="D5883">
        <v>23</v>
      </c>
      <c r="E5883" t="s">
        <v>6158</v>
      </c>
      <c r="F5883">
        <v>30.167000000000002</v>
      </c>
      <c r="G5883">
        <v>34.036999999999999</v>
      </c>
      <c r="H5883">
        <v>23.254000000000001</v>
      </c>
      <c r="I5883">
        <v>1026.8019999999999</v>
      </c>
      <c r="J5883">
        <v>418757</v>
      </c>
      <c r="K5883">
        <v>38.457999999999998</v>
      </c>
      <c r="L5883">
        <v>32.460999999999999</v>
      </c>
      <c r="M5883">
        <v>1160.1679999999999</v>
      </c>
      <c r="N5883">
        <v>473147</v>
      </c>
      <c r="O5883">
        <v>2.8260000000000001</v>
      </c>
      <c r="P5883">
        <v>11.667</v>
      </c>
      <c r="Q5883">
        <v>85.24</v>
      </c>
      <c r="R5883">
        <v>34763</v>
      </c>
      <c r="S5883">
        <v>2.1000000000000001E-2</v>
      </c>
      <c r="T5883">
        <v>2.2989999999999999</v>
      </c>
      <c r="U5883">
        <v>0.625</v>
      </c>
      <c r="V5883">
        <v>255</v>
      </c>
      <c r="W5883">
        <v>1</v>
      </c>
      <c r="X5883">
        <f t="shared" si="200"/>
        <v>0</v>
      </c>
      <c r="Y5883">
        <f t="shared" si="201"/>
        <v>0</v>
      </c>
    </row>
    <row r="5884" spans="1:25" x14ac:dyDescent="0.2">
      <c r="A5884" t="s">
        <v>5782</v>
      </c>
      <c r="B5884" t="s">
        <v>387</v>
      </c>
      <c r="C5884">
        <v>7</v>
      </c>
      <c r="D5884">
        <v>24</v>
      </c>
      <c r="E5884" t="s">
        <v>6159</v>
      </c>
      <c r="F5884">
        <v>220.78</v>
      </c>
      <c r="G5884">
        <v>78.536000000000001</v>
      </c>
      <c r="H5884">
        <v>46.965000000000003</v>
      </c>
      <c r="I5884">
        <v>17339.284</v>
      </c>
      <c r="J5884">
        <v>7071416</v>
      </c>
      <c r="K5884">
        <v>59.290999999999997</v>
      </c>
      <c r="L5884">
        <v>27.108000000000001</v>
      </c>
      <c r="M5884">
        <v>13090.300999999999</v>
      </c>
      <c r="N5884">
        <v>5338569</v>
      </c>
      <c r="O5884">
        <v>3.4329999999999998</v>
      </c>
      <c r="P5884">
        <v>7.3179999999999996</v>
      </c>
      <c r="Q5884">
        <v>758.03599999999994</v>
      </c>
      <c r="R5884">
        <v>309147</v>
      </c>
      <c r="S5884">
        <v>3.1E-2</v>
      </c>
      <c r="T5884">
        <v>2.8180000000000001</v>
      </c>
      <c r="U5884">
        <v>6.8780000000000001</v>
      </c>
      <c r="V5884">
        <v>2805</v>
      </c>
      <c r="W5884">
        <v>11</v>
      </c>
      <c r="X5884">
        <f t="shared" si="200"/>
        <v>497.80187999999987</v>
      </c>
      <c r="Y5884">
        <f t="shared" si="201"/>
        <v>11.351600000000001</v>
      </c>
    </row>
    <row r="5885" spans="1:25" x14ac:dyDescent="0.2">
      <c r="A5885" t="s">
        <v>5782</v>
      </c>
      <c r="B5885" t="s">
        <v>387</v>
      </c>
      <c r="C5885">
        <v>7</v>
      </c>
      <c r="D5885">
        <v>26</v>
      </c>
      <c r="E5885" t="s">
        <v>6160</v>
      </c>
      <c r="F5885">
        <v>17.75</v>
      </c>
      <c r="G5885">
        <v>64.266000000000005</v>
      </c>
      <c r="H5885">
        <v>48.213999999999999</v>
      </c>
      <c r="I5885">
        <v>1140.7280000000001</v>
      </c>
      <c r="J5885">
        <v>465219</v>
      </c>
      <c r="K5885">
        <v>4.2190000000000003</v>
      </c>
      <c r="L5885">
        <v>2.2189999999999999</v>
      </c>
      <c r="M5885">
        <v>74.885000000000005</v>
      </c>
      <c r="N5885">
        <v>30540</v>
      </c>
      <c r="O5885">
        <v>1.534</v>
      </c>
      <c r="P5885">
        <v>1.0589999999999999</v>
      </c>
      <c r="Q5885">
        <v>27.236999999999998</v>
      </c>
      <c r="R5885">
        <v>11108</v>
      </c>
      <c r="S5885">
        <v>0</v>
      </c>
      <c r="T5885">
        <v>0</v>
      </c>
      <c r="U5885">
        <v>0</v>
      </c>
      <c r="V5885">
        <v>0</v>
      </c>
      <c r="W5885">
        <v>0</v>
      </c>
      <c r="X5885">
        <f t="shared" si="200"/>
        <v>0</v>
      </c>
      <c r="Y5885">
        <f t="shared" si="201"/>
        <v>0</v>
      </c>
    </row>
    <row r="5886" spans="1:25" x14ac:dyDescent="0.2">
      <c r="A5886" t="s">
        <v>5782</v>
      </c>
      <c r="B5886" t="s">
        <v>387</v>
      </c>
      <c r="C5886">
        <v>7</v>
      </c>
      <c r="D5886">
        <v>27</v>
      </c>
      <c r="E5886" t="s">
        <v>6161</v>
      </c>
      <c r="F5886">
        <v>303.185</v>
      </c>
      <c r="G5886">
        <v>60.56</v>
      </c>
      <c r="H5886">
        <v>28.948</v>
      </c>
      <c r="I5886">
        <v>18360.995999999999</v>
      </c>
      <c r="J5886">
        <v>7488097</v>
      </c>
      <c r="K5886">
        <v>51.869</v>
      </c>
      <c r="L5886">
        <v>18.492999999999999</v>
      </c>
      <c r="M5886">
        <v>15725.942999999999</v>
      </c>
      <c r="N5886">
        <v>6413453</v>
      </c>
      <c r="O5886">
        <v>2.6789999999999998</v>
      </c>
      <c r="P5886">
        <v>4.7169999999999996</v>
      </c>
      <c r="Q5886">
        <v>812.33399999999995</v>
      </c>
      <c r="R5886">
        <v>331291</v>
      </c>
      <c r="S5886">
        <v>2.3E-2</v>
      </c>
      <c r="T5886">
        <v>2.4049999999999998</v>
      </c>
      <c r="U5886">
        <v>6.8780000000000001</v>
      </c>
      <c r="V5886">
        <v>2805</v>
      </c>
      <c r="W5886">
        <v>11</v>
      </c>
      <c r="X5886">
        <f t="shared" si="200"/>
        <v>561.87351999999987</v>
      </c>
      <c r="Y5886">
        <f t="shared" si="201"/>
        <v>11.351600000000001</v>
      </c>
    </row>
    <row r="5887" spans="1:25" x14ac:dyDescent="0.2">
      <c r="A5887" t="s">
        <v>5782</v>
      </c>
      <c r="B5887" t="s">
        <v>387</v>
      </c>
      <c r="C5887">
        <v>7</v>
      </c>
      <c r="D5887">
        <v>30</v>
      </c>
      <c r="E5887" t="s">
        <v>6162</v>
      </c>
      <c r="F5887">
        <v>189.12</v>
      </c>
      <c r="G5887">
        <v>76.768000000000001</v>
      </c>
      <c r="H5887">
        <v>43.058999999999997</v>
      </c>
      <c r="I5887">
        <v>14518.252</v>
      </c>
      <c r="J5887">
        <v>5920925</v>
      </c>
      <c r="K5887">
        <v>42.862000000000002</v>
      </c>
      <c r="L5887">
        <v>17.094999999999999</v>
      </c>
      <c r="M5887">
        <v>8105.973</v>
      </c>
      <c r="N5887">
        <v>3305829</v>
      </c>
      <c r="O5887">
        <v>3.4740000000000002</v>
      </c>
      <c r="P5887">
        <v>7.3010000000000002</v>
      </c>
      <c r="Q5887">
        <v>656.93200000000002</v>
      </c>
      <c r="R5887">
        <v>267914</v>
      </c>
      <c r="S5887">
        <v>3.3000000000000002E-2</v>
      </c>
      <c r="T5887">
        <v>2.903</v>
      </c>
      <c r="U5887">
        <v>6.2530000000000001</v>
      </c>
      <c r="V5887">
        <v>2550</v>
      </c>
      <c r="W5887">
        <v>10</v>
      </c>
      <c r="X5887">
        <f t="shared" si="200"/>
        <v>378.49915999999996</v>
      </c>
      <c r="Y5887">
        <f t="shared" si="201"/>
        <v>10.1716</v>
      </c>
    </row>
    <row r="5888" spans="1:25" x14ac:dyDescent="0.2">
      <c r="A5888" t="s">
        <v>5782</v>
      </c>
      <c r="B5888" t="s">
        <v>387</v>
      </c>
      <c r="C5888">
        <v>7</v>
      </c>
      <c r="D5888">
        <v>31</v>
      </c>
      <c r="E5888" t="s">
        <v>6163</v>
      </c>
      <c r="F5888">
        <v>266.04500000000002</v>
      </c>
      <c r="G5888">
        <v>64.563000000000002</v>
      </c>
      <c r="H5888">
        <v>28.382000000000001</v>
      </c>
      <c r="I5888">
        <v>17176.734</v>
      </c>
      <c r="J5888">
        <v>7005124</v>
      </c>
      <c r="K5888">
        <v>58.7</v>
      </c>
      <c r="L5888">
        <v>25.346</v>
      </c>
      <c r="M5888">
        <v>15616.888999999999</v>
      </c>
      <c r="N5888">
        <v>6368978</v>
      </c>
      <c r="O5888">
        <v>2.3839999999999999</v>
      </c>
      <c r="P5888">
        <v>5.5410000000000004</v>
      </c>
      <c r="Q5888">
        <v>634.36099999999999</v>
      </c>
      <c r="R5888">
        <v>258709</v>
      </c>
      <c r="S5888">
        <v>3.3000000000000002E-2</v>
      </c>
      <c r="T5888">
        <v>2.8959999999999999</v>
      </c>
      <c r="U5888">
        <v>8.7539999999999996</v>
      </c>
      <c r="V5888">
        <v>3570</v>
      </c>
      <c r="W5888">
        <v>14</v>
      </c>
      <c r="X5888">
        <f t="shared" si="200"/>
        <v>351.86537999999996</v>
      </c>
      <c r="Y5888">
        <f t="shared" si="201"/>
        <v>14.8916</v>
      </c>
    </row>
    <row r="5889" spans="1:25" x14ac:dyDescent="0.2">
      <c r="A5889" t="s">
        <v>5782</v>
      </c>
      <c r="B5889" t="s">
        <v>387</v>
      </c>
      <c r="C5889">
        <v>7</v>
      </c>
      <c r="D5889">
        <v>32</v>
      </c>
      <c r="E5889" t="s">
        <v>6164</v>
      </c>
      <c r="F5889">
        <v>83.790999999999997</v>
      </c>
      <c r="G5889">
        <v>86.691999999999993</v>
      </c>
      <c r="H5889">
        <v>40.6</v>
      </c>
      <c r="I5889">
        <v>7263.9480000000003</v>
      </c>
      <c r="J5889">
        <v>2962429</v>
      </c>
      <c r="K5889">
        <v>4.2350000000000003</v>
      </c>
      <c r="L5889">
        <v>3.4529999999999998</v>
      </c>
      <c r="M5889">
        <v>354.86200000000002</v>
      </c>
      <c r="N5889">
        <v>144722</v>
      </c>
      <c r="O5889">
        <v>1.5089999999999999</v>
      </c>
      <c r="P5889">
        <v>0.97099999999999997</v>
      </c>
      <c r="Q5889">
        <v>126.399</v>
      </c>
      <c r="R5889">
        <v>51549</v>
      </c>
      <c r="S5889">
        <v>0</v>
      </c>
      <c r="T5889">
        <v>0</v>
      </c>
      <c r="U5889">
        <v>0</v>
      </c>
      <c r="V5889">
        <v>0</v>
      </c>
      <c r="W5889">
        <v>0</v>
      </c>
      <c r="X5889">
        <f t="shared" si="200"/>
        <v>0</v>
      </c>
      <c r="Y5889">
        <f t="shared" si="201"/>
        <v>0</v>
      </c>
    </row>
    <row r="5890" spans="1:25" x14ac:dyDescent="0.2">
      <c r="A5890" t="s">
        <v>5782</v>
      </c>
      <c r="B5890" t="s">
        <v>387</v>
      </c>
      <c r="C5890">
        <v>7</v>
      </c>
      <c r="D5890">
        <v>34</v>
      </c>
      <c r="E5890" t="s">
        <v>6165</v>
      </c>
      <c r="F5890">
        <v>81.405000000000001</v>
      </c>
      <c r="G5890">
        <v>75.343999999999994</v>
      </c>
      <c r="H5890">
        <v>41.581000000000003</v>
      </c>
      <c r="I5890">
        <v>6133.3860000000004</v>
      </c>
      <c r="J5890">
        <v>2501356</v>
      </c>
      <c r="K5890">
        <v>3.5779999999999998</v>
      </c>
      <c r="L5890">
        <v>3.2</v>
      </c>
      <c r="M5890">
        <v>291.26100000000002</v>
      </c>
      <c r="N5890">
        <v>118784</v>
      </c>
      <c r="O5890">
        <v>1.365</v>
      </c>
      <c r="P5890">
        <v>0.94799999999999995</v>
      </c>
      <c r="Q5890">
        <v>111.11799999999999</v>
      </c>
      <c r="R5890">
        <v>45317</v>
      </c>
      <c r="S5890">
        <v>0</v>
      </c>
      <c r="T5890">
        <v>0</v>
      </c>
      <c r="U5890">
        <v>0</v>
      </c>
      <c r="V5890">
        <v>0</v>
      </c>
      <c r="W5890">
        <v>0</v>
      </c>
      <c r="X5890">
        <f t="shared" si="200"/>
        <v>0</v>
      </c>
      <c r="Y5890">
        <f t="shared" si="201"/>
        <v>0</v>
      </c>
    </row>
    <row r="5891" spans="1:25" x14ac:dyDescent="0.2">
      <c r="A5891" t="s">
        <v>5782</v>
      </c>
      <c r="B5891" t="s">
        <v>387</v>
      </c>
      <c r="C5891">
        <v>8</v>
      </c>
      <c r="D5891">
        <v>1</v>
      </c>
      <c r="E5891" t="s">
        <v>5531</v>
      </c>
      <c r="F5891">
        <v>227.06700000000001</v>
      </c>
      <c r="G5891">
        <v>70.873999999999995</v>
      </c>
      <c r="H5891">
        <v>33.238999999999997</v>
      </c>
      <c r="I5891">
        <v>16093.239</v>
      </c>
      <c r="J5891">
        <v>6563246</v>
      </c>
      <c r="K5891">
        <v>51.572000000000003</v>
      </c>
      <c r="L5891">
        <v>20.72</v>
      </c>
      <c r="M5891">
        <v>11710.419</v>
      </c>
      <c r="N5891">
        <v>4775817</v>
      </c>
      <c r="O5891">
        <v>2.2309999999999999</v>
      </c>
      <c r="P5891">
        <v>4.5579999999999998</v>
      </c>
      <c r="Q5891">
        <v>506.64699999999999</v>
      </c>
      <c r="R5891">
        <v>206624</v>
      </c>
      <c r="S5891">
        <v>1.4E-2</v>
      </c>
      <c r="T5891">
        <v>1.8740000000000001</v>
      </c>
      <c r="U5891">
        <v>3.1259999999999999</v>
      </c>
      <c r="V5891">
        <v>1275</v>
      </c>
      <c r="W5891">
        <v>5</v>
      </c>
      <c r="X5891">
        <f t="shared" si="200"/>
        <v>201.16285999999997</v>
      </c>
      <c r="Y5891">
        <f t="shared" si="201"/>
        <v>4.2716000000000003</v>
      </c>
    </row>
    <row r="5892" spans="1:25" x14ac:dyDescent="0.2">
      <c r="A5892" t="s">
        <v>5782</v>
      </c>
      <c r="B5892" t="s">
        <v>387</v>
      </c>
      <c r="C5892">
        <v>8</v>
      </c>
      <c r="D5892">
        <v>2</v>
      </c>
      <c r="E5892" t="s">
        <v>5345</v>
      </c>
      <c r="F5892">
        <v>175.47900000000001</v>
      </c>
      <c r="G5892">
        <v>82.424000000000007</v>
      </c>
      <c r="H5892">
        <v>44.718000000000004</v>
      </c>
      <c r="I5892">
        <v>14463.739</v>
      </c>
      <c r="J5892">
        <v>5898693</v>
      </c>
      <c r="K5892">
        <v>2.8149999999999999</v>
      </c>
      <c r="L5892">
        <v>2.2770000000000001</v>
      </c>
      <c r="M5892">
        <v>493.91399999999999</v>
      </c>
      <c r="N5892">
        <v>201431</v>
      </c>
      <c r="O5892">
        <v>1.857</v>
      </c>
      <c r="P5892">
        <v>1.82</v>
      </c>
      <c r="Q5892">
        <v>325.81799999999998</v>
      </c>
      <c r="R5892">
        <v>132877</v>
      </c>
      <c r="S5892">
        <v>0</v>
      </c>
      <c r="T5892">
        <v>0</v>
      </c>
      <c r="U5892">
        <v>0</v>
      </c>
      <c r="V5892">
        <v>0</v>
      </c>
      <c r="W5892">
        <v>0</v>
      </c>
      <c r="X5892">
        <f t="shared" si="200"/>
        <v>0</v>
      </c>
      <c r="Y5892">
        <f t="shared" si="201"/>
        <v>0</v>
      </c>
    </row>
    <row r="5893" spans="1:25" x14ac:dyDescent="0.2">
      <c r="A5893" t="s">
        <v>5782</v>
      </c>
      <c r="B5893" t="s">
        <v>387</v>
      </c>
      <c r="C5893">
        <v>8</v>
      </c>
      <c r="D5893">
        <v>3</v>
      </c>
      <c r="E5893" t="s">
        <v>6166</v>
      </c>
      <c r="F5893">
        <v>154.01400000000001</v>
      </c>
      <c r="G5893">
        <v>77.295000000000002</v>
      </c>
      <c r="H5893">
        <v>42.234999999999999</v>
      </c>
      <c r="I5893">
        <v>11904.563</v>
      </c>
      <c r="J5893">
        <v>4854994</v>
      </c>
      <c r="K5893">
        <v>2.444</v>
      </c>
      <c r="L5893">
        <v>1.5509999999999999</v>
      </c>
      <c r="M5893">
        <v>376.34399999999999</v>
      </c>
      <c r="N5893">
        <v>153483</v>
      </c>
      <c r="O5893">
        <v>1.7</v>
      </c>
      <c r="P5893">
        <v>1.169</v>
      </c>
      <c r="Q5893">
        <v>261.75599999999997</v>
      </c>
      <c r="R5893">
        <v>106751</v>
      </c>
      <c r="S5893">
        <v>0</v>
      </c>
      <c r="T5893">
        <v>0</v>
      </c>
      <c r="U5893">
        <v>0</v>
      </c>
      <c r="V5893">
        <v>0</v>
      </c>
      <c r="W5893">
        <v>0</v>
      </c>
      <c r="X5893">
        <f t="shared" si="200"/>
        <v>0</v>
      </c>
      <c r="Y5893">
        <f t="shared" si="201"/>
        <v>0</v>
      </c>
    </row>
    <row r="5894" spans="1:25" x14ac:dyDescent="0.2">
      <c r="A5894" t="s">
        <v>5782</v>
      </c>
      <c r="B5894" t="s">
        <v>387</v>
      </c>
      <c r="C5894">
        <v>8</v>
      </c>
      <c r="D5894">
        <v>5</v>
      </c>
      <c r="E5894" t="s">
        <v>6167</v>
      </c>
      <c r="F5894">
        <v>107.61199999999999</v>
      </c>
      <c r="G5894">
        <v>75.337999999999994</v>
      </c>
      <c r="H5894">
        <v>43.914999999999999</v>
      </c>
      <c r="I5894">
        <v>8107.2259999999997</v>
      </c>
      <c r="J5894">
        <v>3306340</v>
      </c>
      <c r="K5894">
        <v>2.153</v>
      </c>
      <c r="L5894">
        <v>1.4359999999999999</v>
      </c>
      <c r="M5894">
        <v>231.70599999999999</v>
      </c>
      <c r="N5894">
        <v>94496</v>
      </c>
      <c r="O5894">
        <v>1.448</v>
      </c>
      <c r="P5894">
        <v>1.0489999999999999</v>
      </c>
      <c r="Q5894">
        <v>155.84299999999999</v>
      </c>
      <c r="R5894">
        <v>63557</v>
      </c>
      <c r="S5894">
        <v>0</v>
      </c>
      <c r="T5894">
        <v>0</v>
      </c>
      <c r="U5894">
        <v>0</v>
      </c>
      <c r="V5894">
        <v>0</v>
      </c>
      <c r="W5894">
        <v>0</v>
      </c>
      <c r="X5894">
        <f t="shared" si="200"/>
        <v>0</v>
      </c>
      <c r="Y5894">
        <f t="shared" si="201"/>
        <v>0</v>
      </c>
    </row>
    <row r="5895" spans="1:25" x14ac:dyDescent="0.2">
      <c r="A5895" t="s">
        <v>5782</v>
      </c>
      <c r="B5895" t="s">
        <v>387</v>
      </c>
      <c r="C5895">
        <v>8</v>
      </c>
      <c r="D5895">
        <v>7</v>
      </c>
      <c r="E5895" t="s">
        <v>6168</v>
      </c>
      <c r="F5895">
        <v>176.23699999999999</v>
      </c>
      <c r="G5895">
        <v>89.024000000000001</v>
      </c>
      <c r="H5895">
        <v>45.887999999999998</v>
      </c>
      <c r="I5895">
        <v>15689.316999999999</v>
      </c>
      <c r="J5895">
        <v>6398516</v>
      </c>
      <c r="K5895">
        <v>7.1230000000000002</v>
      </c>
      <c r="L5895">
        <v>5.4589999999999996</v>
      </c>
      <c r="M5895">
        <v>1255.405</v>
      </c>
      <c r="N5895">
        <v>511987</v>
      </c>
      <c r="O5895">
        <v>1.881</v>
      </c>
      <c r="P5895">
        <v>2.9340000000000002</v>
      </c>
      <c r="Q5895">
        <v>331.52600000000001</v>
      </c>
      <c r="R5895">
        <v>135205</v>
      </c>
      <c r="S5895">
        <v>4.0000000000000001E-3</v>
      </c>
      <c r="T5895">
        <v>0.95099999999999996</v>
      </c>
      <c r="U5895">
        <v>0.625</v>
      </c>
      <c r="V5895">
        <v>255</v>
      </c>
      <c r="W5895">
        <v>1</v>
      </c>
      <c r="X5895">
        <f t="shared" si="200"/>
        <v>0</v>
      </c>
      <c r="Y5895">
        <f t="shared" si="201"/>
        <v>0</v>
      </c>
    </row>
    <row r="5896" spans="1:25" x14ac:dyDescent="0.2">
      <c r="A5896" t="s">
        <v>5782</v>
      </c>
      <c r="B5896" t="s">
        <v>387</v>
      </c>
      <c r="C5896">
        <v>8</v>
      </c>
      <c r="D5896">
        <v>8</v>
      </c>
      <c r="E5896" t="s">
        <v>6169</v>
      </c>
      <c r="F5896">
        <v>191.952</v>
      </c>
      <c r="G5896">
        <v>53.54</v>
      </c>
      <c r="H5896">
        <v>35.616999999999997</v>
      </c>
      <c r="I5896">
        <v>10277.120000000001</v>
      </c>
      <c r="J5896">
        <v>4191280</v>
      </c>
      <c r="K5896">
        <v>2.9129999999999998</v>
      </c>
      <c r="L5896">
        <v>1.742</v>
      </c>
      <c r="M5896">
        <v>559.08600000000001</v>
      </c>
      <c r="N5896">
        <v>228010</v>
      </c>
      <c r="O5896">
        <v>1.9590000000000001</v>
      </c>
      <c r="P5896">
        <v>1.3680000000000001</v>
      </c>
      <c r="Q5896">
        <v>376.11599999999999</v>
      </c>
      <c r="R5896">
        <v>153390</v>
      </c>
      <c r="S5896">
        <v>0</v>
      </c>
      <c r="T5896">
        <v>0</v>
      </c>
      <c r="U5896">
        <v>0</v>
      </c>
      <c r="V5896">
        <v>0</v>
      </c>
      <c r="W5896">
        <v>0</v>
      </c>
      <c r="X5896">
        <f t="shared" si="200"/>
        <v>47.136279999999964</v>
      </c>
      <c r="Y5896">
        <f t="shared" si="201"/>
        <v>0</v>
      </c>
    </row>
    <row r="5897" spans="1:25" x14ac:dyDescent="0.2">
      <c r="A5897" t="s">
        <v>5782</v>
      </c>
      <c r="B5897" t="s">
        <v>387</v>
      </c>
      <c r="C5897">
        <v>8</v>
      </c>
      <c r="D5897">
        <v>9</v>
      </c>
      <c r="E5897" t="s">
        <v>6170</v>
      </c>
      <c r="F5897">
        <v>265.988</v>
      </c>
      <c r="G5897">
        <v>71.77</v>
      </c>
      <c r="H5897">
        <v>32.831000000000003</v>
      </c>
      <c r="I5897">
        <v>19089.89</v>
      </c>
      <c r="J5897">
        <v>7785359</v>
      </c>
      <c r="K5897">
        <v>67.903999999999996</v>
      </c>
      <c r="L5897">
        <v>27.303999999999998</v>
      </c>
      <c r="M5897">
        <v>18061.66</v>
      </c>
      <c r="N5897">
        <v>7366020</v>
      </c>
      <c r="O5897">
        <v>2.6230000000000002</v>
      </c>
      <c r="P5897">
        <v>6.4429999999999996</v>
      </c>
      <c r="Q5897">
        <v>697.80399999999997</v>
      </c>
      <c r="R5897">
        <v>284583</v>
      </c>
      <c r="S5897">
        <v>1.9E-2</v>
      </c>
      <c r="T5897">
        <v>2.19</v>
      </c>
      <c r="U5897">
        <v>5.0019999999999998</v>
      </c>
      <c r="V5897">
        <v>2040</v>
      </c>
      <c r="W5897">
        <v>8</v>
      </c>
      <c r="X5897">
        <f t="shared" si="200"/>
        <v>426.72811999999993</v>
      </c>
      <c r="Y5897">
        <f t="shared" si="201"/>
        <v>7.8115999999999994</v>
      </c>
    </row>
    <row r="5898" spans="1:25" x14ac:dyDescent="0.2">
      <c r="A5898" t="s">
        <v>5782</v>
      </c>
      <c r="B5898" t="s">
        <v>387</v>
      </c>
      <c r="C5898">
        <v>8</v>
      </c>
      <c r="D5898">
        <v>10</v>
      </c>
      <c r="E5898" t="s">
        <v>6171</v>
      </c>
      <c r="F5898">
        <v>359.74900000000002</v>
      </c>
      <c r="G5898">
        <v>78.697999999999993</v>
      </c>
      <c r="H5898">
        <v>41.418999999999997</v>
      </c>
      <c r="I5898">
        <v>28311.455000000002</v>
      </c>
      <c r="J5898">
        <v>11546156</v>
      </c>
      <c r="K5898">
        <v>6.1609999999999996</v>
      </c>
      <c r="L5898">
        <v>9.2690000000000001</v>
      </c>
      <c r="M5898">
        <v>2216.5439999999999</v>
      </c>
      <c r="N5898">
        <v>903965</v>
      </c>
      <c r="O5898">
        <v>1.774</v>
      </c>
      <c r="P5898">
        <v>2.423</v>
      </c>
      <c r="Q5898">
        <v>638.31100000000004</v>
      </c>
      <c r="R5898">
        <v>260320</v>
      </c>
      <c r="S5898">
        <v>7.0000000000000001E-3</v>
      </c>
      <c r="T5898">
        <v>1.331</v>
      </c>
      <c r="U5898">
        <v>2.5009999999999999</v>
      </c>
      <c r="V5898">
        <v>1020</v>
      </c>
      <c r="W5898">
        <v>4</v>
      </c>
      <c r="X5898">
        <f t="shared" si="200"/>
        <v>356.52638000000002</v>
      </c>
      <c r="Y5898">
        <f t="shared" si="201"/>
        <v>3.0916000000000001</v>
      </c>
    </row>
    <row r="5899" spans="1:25" x14ac:dyDescent="0.2">
      <c r="A5899" t="s">
        <v>5782</v>
      </c>
      <c r="B5899" t="s">
        <v>387</v>
      </c>
      <c r="C5899">
        <v>8</v>
      </c>
      <c r="D5899">
        <v>11</v>
      </c>
      <c r="E5899" t="s">
        <v>6172</v>
      </c>
      <c r="F5899">
        <v>334.42399999999998</v>
      </c>
      <c r="G5899">
        <v>86.822999999999993</v>
      </c>
      <c r="H5899">
        <v>42.344000000000001</v>
      </c>
      <c r="I5899">
        <v>29035.607</v>
      </c>
      <c r="J5899">
        <v>11841484</v>
      </c>
      <c r="K5899">
        <v>48.835999999999999</v>
      </c>
      <c r="L5899">
        <v>26.512</v>
      </c>
      <c r="M5899">
        <v>16332.094999999999</v>
      </c>
      <c r="N5899">
        <v>6660658</v>
      </c>
      <c r="O5899">
        <v>4.2089999999999996</v>
      </c>
      <c r="P5899">
        <v>9.5269999999999992</v>
      </c>
      <c r="Q5899">
        <v>1407.5450000000001</v>
      </c>
      <c r="R5899">
        <v>574034</v>
      </c>
      <c r="S5899">
        <v>3.6999999999999998E-2</v>
      </c>
      <c r="T5899">
        <v>3.0880000000000001</v>
      </c>
      <c r="U5899">
        <v>12.505000000000001</v>
      </c>
      <c r="V5899">
        <v>5100</v>
      </c>
      <c r="W5899">
        <v>20</v>
      </c>
      <c r="X5899">
        <f t="shared" si="200"/>
        <v>1264.2224999999999</v>
      </c>
      <c r="Y5899">
        <f t="shared" si="201"/>
        <v>21.971599999999999</v>
      </c>
    </row>
    <row r="5900" spans="1:25" x14ac:dyDescent="0.2">
      <c r="A5900" t="s">
        <v>5782</v>
      </c>
      <c r="B5900" t="s">
        <v>387</v>
      </c>
      <c r="C5900">
        <v>8</v>
      </c>
      <c r="D5900">
        <v>12</v>
      </c>
      <c r="E5900" t="s">
        <v>6173</v>
      </c>
      <c r="F5900">
        <v>267.65300000000002</v>
      </c>
      <c r="G5900">
        <v>72.084000000000003</v>
      </c>
      <c r="H5900">
        <v>37.968000000000004</v>
      </c>
      <c r="I5900">
        <v>19293.643</v>
      </c>
      <c r="J5900">
        <v>7868455</v>
      </c>
      <c r="K5900">
        <v>71.691000000000003</v>
      </c>
      <c r="L5900">
        <v>42.207000000000001</v>
      </c>
      <c r="M5900">
        <v>19188.284</v>
      </c>
      <c r="N5900">
        <v>7825487</v>
      </c>
      <c r="O5900">
        <v>2.7909999999999999</v>
      </c>
      <c r="P5900">
        <v>6.2990000000000004</v>
      </c>
      <c r="Q5900">
        <v>747.00900000000001</v>
      </c>
      <c r="R5900">
        <v>304650</v>
      </c>
      <c r="S5900">
        <v>2.1000000000000001E-2</v>
      </c>
      <c r="T5900">
        <v>2.3149999999999999</v>
      </c>
      <c r="U5900">
        <v>5.6269999999999998</v>
      </c>
      <c r="V5900">
        <v>2295</v>
      </c>
      <c r="W5900">
        <v>9</v>
      </c>
      <c r="X5900">
        <f t="shared" si="200"/>
        <v>484.79001999999997</v>
      </c>
      <c r="Y5900">
        <f t="shared" si="201"/>
        <v>8.9916</v>
      </c>
    </row>
    <row r="5901" spans="1:25" x14ac:dyDescent="0.2">
      <c r="A5901" t="s">
        <v>5782</v>
      </c>
      <c r="B5901" t="s">
        <v>387</v>
      </c>
      <c r="C5901">
        <v>8</v>
      </c>
      <c r="D5901">
        <v>14</v>
      </c>
      <c r="E5901" t="s">
        <v>503</v>
      </c>
      <c r="F5901">
        <v>253.97300000000001</v>
      </c>
      <c r="G5901">
        <v>70.025999999999996</v>
      </c>
      <c r="H5901">
        <v>34.551000000000002</v>
      </c>
      <c r="I5901">
        <v>17784.616000000002</v>
      </c>
      <c r="J5901">
        <v>7253034</v>
      </c>
      <c r="K5901">
        <v>94.238</v>
      </c>
      <c r="L5901">
        <v>45.289000000000001</v>
      </c>
      <c r="M5901">
        <v>23933.935000000001</v>
      </c>
      <c r="N5901">
        <v>9760888</v>
      </c>
      <c r="O5901">
        <v>2.4529999999999998</v>
      </c>
      <c r="P5901">
        <v>4.6159999999999997</v>
      </c>
      <c r="Q5901">
        <v>623.10400000000004</v>
      </c>
      <c r="R5901">
        <v>254118</v>
      </c>
      <c r="S5901">
        <v>2.5000000000000001E-2</v>
      </c>
      <c r="T5901">
        <v>2.5049999999999999</v>
      </c>
      <c r="U5901">
        <v>6.2530000000000001</v>
      </c>
      <c r="V5901">
        <v>2550</v>
      </c>
      <c r="W5901">
        <v>10</v>
      </c>
      <c r="X5901">
        <f t="shared" si="200"/>
        <v>338.58212000000003</v>
      </c>
      <c r="Y5901">
        <f t="shared" si="201"/>
        <v>10.1716</v>
      </c>
    </row>
    <row r="5902" spans="1:25" x14ac:dyDescent="0.2">
      <c r="A5902" t="s">
        <v>5782</v>
      </c>
      <c r="B5902" t="s">
        <v>387</v>
      </c>
      <c r="C5902">
        <v>8</v>
      </c>
      <c r="D5902">
        <v>15</v>
      </c>
      <c r="E5902" t="s">
        <v>2649</v>
      </c>
      <c r="F5902">
        <v>192.71899999999999</v>
      </c>
      <c r="G5902">
        <v>93.683000000000007</v>
      </c>
      <c r="H5902">
        <v>47.725000000000001</v>
      </c>
      <c r="I5902">
        <v>18054.559000000001</v>
      </c>
      <c r="J5902">
        <v>7363124</v>
      </c>
      <c r="K5902">
        <v>3.9289999999999998</v>
      </c>
      <c r="L5902">
        <v>2.597</v>
      </c>
      <c r="M5902">
        <v>757.18799999999999</v>
      </c>
      <c r="N5902">
        <v>308801</v>
      </c>
      <c r="O5902">
        <v>1.784</v>
      </c>
      <c r="P5902">
        <v>1.1659999999999999</v>
      </c>
      <c r="Q5902">
        <v>343.79300000000001</v>
      </c>
      <c r="R5902">
        <v>140208</v>
      </c>
      <c r="S5902">
        <v>0</v>
      </c>
      <c r="T5902">
        <v>0</v>
      </c>
      <c r="U5902">
        <v>0</v>
      </c>
      <c r="V5902">
        <v>0</v>
      </c>
      <c r="W5902">
        <v>0</v>
      </c>
      <c r="X5902">
        <f t="shared" si="200"/>
        <v>8.9951399999999886</v>
      </c>
      <c r="Y5902">
        <f t="shared" si="201"/>
        <v>0</v>
      </c>
    </row>
    <row r="5903" spans="1:25" x14ac:dyDescent="0.2">
      <c r="A5903" t="s">
        <v>5782</v>
      </c>
      <c r="B5903" t="s">
        <v>387</v>
      </c>
      <c r="C5903">
        <v>8</v>
      </c>
      <c r="D5903">
        <v>18</v>
      </c>
      <c r="E5903" t="s">
        <v>6174</v>
      </c>
      <c r="F5903">
        <v>211.65100000000001</v>
      </c>
      <c r="G5903">
        <v>70.108999999999995</v>
      </c>
      <c r="H5903">
        <v>39.433999999999997</v>
      </c>
      <c r="I5903">
        <v>14838.616</v>
      </c>
      <c r="J5903">
        <v>6051578</v>
      </c>
      <c r="K5903">
        <v>67.537999999999997</v>
      </c>
      <c r="L5903">
        <v>46.688000000000002</v>
      </c>
      <c r="M5903">
        <v>14294.473</v>
      </c>
      <c r="N5903">
        <v>5829662</v>
      </c>
      <c r="O5903">
        <v>2.2789999999999999</v>
      </c>
      <c r="P5903">
        <v>5.1319999999999997</v>
      </c>
      <c r="Q5903">
        <v>482.32299999999998</v>
      </c>
      <c r="R5903">
        <v>196704</v>
      </c>
      <c r="S5903">
        <v>1.4999999999999999E-2</v>
      </c>
      <c r="T5903">
        <v>1.9410000000000001</v>
      </c>
      <c r="U5903">
        <v>3.1259999999999999</v>
      </c>
      <c r="V5903">
        <v>1275</v>
      </c>
      <c r="W5903">
        <v>5</v>
      </c>
      <c r="X5903">
        <f t="shared" si="200"/>
        <v>172.46053999999995</v>
      </c>
      <c r="Y5903">
        <f t="shared" si="201"/>
        <v>4.2716000000000003</v>
      </c>
    </row>
    <row r="5904" spans="1:25" x14ac:dyDescent="0.2">
      <c r="A5904" t="s">
        <v>5782</v>
      </c>
      <c r="B5904" t="s">
        <v>387</v>
      </c>
      <c r="C5904">
        <v>8</v>
      </c>
      <c r="D5904">
        <v>20</v>
      </c>
      <c r="E5904" t="s">
        <v>6175</v>
      </c>
      <c r="F5904">
        <v>311.98599999999999</v>
      </c>
      <c r="G5904">
        <v>64.923000000000002</v>
      </c>
      <c r="H5904">
        <v>35.027999999999999</v>
      </c>
      <c r="I5904">
        <v>20255.023000000001</v>
      </c>
      <c r="J5904">
        <v>8260531</v>
      </c>
      <c r="K5904">
        <v>52.107999999999997</v>
      </c>
      <c r="L5904">
        <v>24.003</v>
      </c>
      <c r="M5904">
        <v>16257.056</v>
      </c>
      <c r="N5904">
        <v>6630055</v>
      </c>
      <c r="O5904">
        <v>1.718</v>
      </c>
      <c r="P5904">
        <v>3.605</v>
      </c>
      <c r="Q5904">
        <v>536.14200000000005</v>
      </c>
      <c r="R5904">
        <v>218653</v>
      </c>
      <c r="S5904">
        <v>4.0000000000000001E-3</v>
      </c>
      <c r="T5904">
        <v>1.0109999999999999</v>
      </c>
      <c r="U5904">
        <v>1.2509999999999999</v>
      </c>
      <c r="V5904">
        <v>510</v>
      </c>
      <c r="W5904">
        <v>2</v>
      </c>
      <c r="X5904">
        <f t="shared" si="200"/>
        <v>235.96696000000003</v>
      </c>
      <c r="Y5904">
        <f t="shared" si="201"/>
        <v>0.73160000000000014</v>
      </c>
    </row>
    <row r="5905" spans="1:25" x14ac:dyDescent="0.2">
      <c r="A5905" t="s">
        <v>5782</v>
      </c>
      <c r="B5905" t="s">
        <v>387</v>
      </c>
      <c r="C5905">
        <v>8</v>
      </c>
      <c r="D5905">
        <v>22</v>
      </c>
      <c r="E5905" t="s">
        <v>6176</v>
      </c>
      <c r="F5905">
        <v>201.667</v>
      </c>
      <c r="G5905">
        <v>83.855000000000004</v>
      </c>
      <c r="H5905">
        <v>45.856000000000002</v>
      </c>
      <c r="I5905">
        <v>16910.677</v>
      </c>
      <c r="J5905">
        <v>6896619</v>
      </c>
      <c r="K5905">
        <v>11.683</v>
      </c>
      <c r="L5905">
        <v>8.92</v>
      </c>
      <c r="M5905">
        <v>2356.0030000000002</v>
      </c>
      <c r="N5905">
        <v>960840</v>
      </c>
      <c r="O5905">
        <v>1.9770000000000001</v>
      </c>
      <c r="P5905">
        <v>2.6829999999999998</v>
      </c>
      <c r="Q5905">
        <v>398.738</v>
      </c>
      <c r="R5905">
        <v>162616</v>
      </c>
      <c r="S5905">
        <v>6.0000000000000001E-3</v>
      </c>
      <c r="T5905">
        <v>1.2569999999999999</v>
      </c>
      <c r="U5905">
        <v>1.2509999999999999</v>
      </c>
      <c r="V5905">
        <v>510</v>
      </c>
      <c r="W5905">
        <v>2</v>
      </c>
      <c r="X5905">
        <f t="shared" si="200"/>
        <v>73.830239999999975</v>
      </c>
      <c r="Y5905">
        <f t="shared" si="201"/>
        <v>0.73160000000000014</v>
      </c>
    </row>
    <row r="5906" spans="1:25" x14ac:dyDescent="0.2">
      <c r="A5906" t="s">
        <v>5782</v>
      </c>
      <c r="B5906" t="s">
        <v>387</v>
      </c>
      <c r="C5906">
        <v>8</v>
      </c>
      <c r="D5906">
        <v>23</v>
      </c>
      <c r="E5906" t="s">
        <v>6177</v>
      </c>
      <c r="F5906">
        <v>258.92200000000003</v>
      </c>
      <c r="G5906">
        <v>82.924999999999997</v>
      </c>
      <c r="H5906">
        <v>39.869999999999997</v>
      </c>
      <c r="I5906">
        <v>21471.124</v>
      </c>
      <c r="J5906">
        <v>8756489</v>
      </c>
      <c r="K5906">
        <v>72.709999999999994</v>
      </c>
      <c r="L5906">
        <v>37.018999999999998</v>
      </c>
      <c r="M5906">
        <v>18826.238000000001</v>
      </c>
      <c r="N5906">
        <v>7677835</v>
      </c>
      <c r="O5906">
        <v>2.2120000000000002</v>
      </c>
      <c r="P5906">
        <v>3.641</v>
      </c>
      <c r="Q5906">
        <v>572.75599999999997</v>
      </c>
      <c r="R5906">
        <v>233585</v>
      </c>
      <c r="S5906">
        <v>0.01</v>
      </c>
      <c r="T5906">
        <v>1.569</v>
      </c>
      <c r="U5906">
        <v>2.5009999999999999</v>
      </c>
      <c r="V5906">
        <v>1020</v>
      </c>
      <c r="W5906">
        <v>4</v>
      </c>
      <c r="X5906">
        <f t="shared" si="200"/>
        <v>279.17147999999992</v>
      </c>
      <c r="Y5906">
        <f t="shared" si="201"/>
        <v>3.0916000000000001</v>
      </c>
    </row>
    <row r="5907" spans="1:25" x14ac:dyDescent="0.2">
      <c r="A5907" t="s">
        <v>5782</v>
      </c>
      <c r="B5907" t="s">
        <v>387</v>
      </c>
      <c r="C5907">
        <v>8</v>
      </c>
      <c r="D5907">
        <v>24</v>
      </c>
      <c r="E5907" t="s">
        <v>3931</v>
      </c>
      <c r="F5907">
        <v>200.02099999999999</v>
      </c>
      <c r="G5907">
        <v>91.823999999999998</v>
      </c>
      <c r="H5907">
        <v>43.984000000000002</v>
      </c>
      <c r="I5907">
        <v>18366.866000000002</v>
      </c>
      <c r="J5907">
        <v>7490491</v>
      </c>
      <c r="K5907">
        <v>86.269000000000005</v>
      </c>
      <c r="L5907">
        <v>48.838999999999999</v>
      </c>
      <c r="M5907">
        <v>17255.652999999998</v>
      </c>
      <c r="N5907">
        <v>7037309</v>
      </c>
      <c r="O5907">
        <v>2.4</v>
      </c>
      <c r="P5907">
        <v>4.9539999999999997</v>
      </c>
      <c r="Q5907">
        <v>480.00299999999999</v>
      </c>
      <c r="R5907">
        <v>195758</v>
      </c>
      <c r="S5907">
        <v>2.1999999999999999E-2</v>
      </c>
      <c r="T5907">
        <v>2.3620000000000001</v>
      </c>
      <c r="U5907">
        <v>4.3769999999999998</v>
      </c>
      <c r="V5907">
        <v>1785</v>
      </c>
      <c r="W5907">
        <v>7</v>
      </c>
      <c r="X5907">
        <f t="shared" si="200"/>
        <v>169.72293999999997</v>
      </c>
      <c r="Y5907">
        <f t="shared" si="201"/>
        <v>6.6315999999999997</v>
      </c>
    </row>
    <row r="5908" spans="1:25" x14ac:dyDescent="0.2">
      <c r="A5908" t="s">
        <v>5782</v>
      </c>
      <c r="B5908" t="s">
        <v>387</v>
      </c>
      <c r="C5908">
        <v>8</v>
      </c>
      <c r="D5908">
        <v>25</v>
      </c>
      <c r="E5908" t="s">
        <v>6178</v>
      </c>
      <c r="F5908">
        <v>116.351</v>
      </c>
      <c r="G5908">
        <v>78.433000000000007</v>
      </c>
      <c r="H5908">
        <v>43.393000000000001</v>
      </c>
      <c r="I5908">
        <v>9125.8019999999997</v>
      </c>
      <c r="J5908">
        <v>3721742</v>
      </c>
      <c r="K5908">
        <v>2.7490000000000001</v>
      </c>
      <c r="L5908">
        <v>1.6830000000000001</v>
      </c>
      <c r="M5908">
        <v>319.89400000000001</v>
      </c>
      <c r="N5908">
        <v>130461</v>
      </c>
      <c r="O5908">
        <v>2.0419999999999998</v>
      </c>
      <c r="P5908">
        <v>2.1019999999999999</v>
      </c>
      <c r="Q5908">
        <v>237.613</v>
      </c>
      <c r="R5908">
        <v>96905</v>
      </c>
      <c r="S5908">
        <v>0</v>
      </c>
      <c r="T5908">
        <v>0</v>
      </c>
      <c r="U5908">
        <v>0</v>
      </c>
      <c r="V5908">
        <v>0</v>
      </c>
      <c r="W5908">
        <v>0</v>
      </c>
      <c r="X5908">
        <f t="shared" si="200"/>
        <v>0</v>
      </c>
      <c r="Y5908">
        <f t="shared" si="201"/>
        <v>0</v>
      </c>
    </row>
    <row r="5909" spans="1:25" x14ac:dyDescent="0.2">
      <c r="A5909" t="s">
        <v>5782</v>
      </c>
      <c r="B5909" t="s">
        <v>387</v>
      </c>
      <c r="C5909">
        <v>8</v>
      </c>
      <c r="D5909">
        <v>26</v>
      </c>
      <c r="E5909" t="s">
        <v>6179</v>
      </c>
      <c r="F5909">
        <v>249.256</v>
      </c>
      <c r="G5909">
        <v>91.418000000000006</v>
      </c>
      <c r="H5909">
        <v>41.521000000000001</v>
      </c>
      <c r="I5909">
        <v>22786.414000000001</v>
      </c>
      <c r="J5909">
        <v>9292899</v>
      </c>
      <c r="K5909">
        <v>64.533000000000001</v>
      </c>
      <c r="L5909">
        <v>32.445999999999998</v>
      </c>
      <c r="M5909">
        <v>16085.179</v>
      </c>
      <c r="N5909">
        <v>6559959</v>
      </c>
      <c r="O5909">
        <v>2.2410000000000001</v>
      </c>
      <c r="P5909">
        <v>5.157</v>
      </c>
      <c r="Q5909">
        <v>558.48800000000006</v>
      </c>
      <c r="R5909">
        <v>227766</v>
      </c>
      <c r="S5909">
        <v>1.4999999999999999E-2</v>
      </c>
      <c r="T5909">
        <v>1.9590000000000001</v>
      </c>
      <c r="U5909">
        <v>3.7519999999999998</v>
      </c>
      <c r="V5909">
        <v>1530</v>
      </c>
      <c r="W5909">
        <v>6</v>
      </c>
      <c r="X5909">
        <f t="shared" si="200"/>
        <v>262.33524000000006</v>
      </c>
      <c r="Y5909">
        <f t="shared" si="201"/>
        <v>5.4516</v>
      </c>
    </row>
    <row r="5910" spans="1:25" x14ac:dyDescent="0.2">
      <c r="A5910" t="s">
        <v>5782</v>
      </c>
      <c r="B5910" t="s">
        <v>387</v>
      </c>
      <c r="C5910">
        <v>8</v>
      </c>
      <c r="D5910">
        <v>27</v>
      </c>
      <c r="E5910" t="s">
        <v>6180</v>
      </c>
      <c r="F5910">
        <v>225.46899999999999</v>
      </c>
      <c r="G5910">
        <v>81.343999999999994</v>
      </c>
      <c r="H5910">
        <v>36.197000000000003</v>
      </c>
      <c r="I5910">
        <v>18340.405999999999</v>
      </c>
      <c r="J5910">
        <v>7479700</v>
      </c>
      <c r="K5910">
        <v>63.753999999999998</v>
      </c>
      <c r="L5910">
        <v>35.695999999999998</v>
      </c>
      <c r="M5910">
        <v>14374.483</v>
      </c>
      <c r="N5910">
        <v>5862292</v>
      </c>
      <c r="O5910">
        <v>2.5150000000000001</v>
      </c>
      <c r="P5910">
        <v>4.0220000000000002</v>
      </c>
      <c r="Q5910">
        <v>567.16499999999996</v>
      </c>
      <c r="R5910">
        <v>231305</v>
      </c>
      <c r="S5910">
        <v>2.1999999999999999E-2</v>
      </c>
      <c r="T5910">
        <v>2.3780000000000001</v>
      </c>
      <c r="U5910">
        <v>5.0019999999999998</v>
      </c>
      <c r="V5910">
        <v>2040</v>
      </c>
      <c r="W5910">
        <v>8</v>
      </c>
      <c r="X5910">
        <f t="shared" si="200"/>
        <v>272.57409999999993</v>
      </c>
      <c r="Y5910">
        <f t="shared" si="201"/>
        <v>7.8115999999999994</v>
      </c>
    </row>
    <row r="5911" spans="1:25" x14ac:dyDescent="0.2">
      <c r="A5911" t="s">
        <v>5782</v>
      </c>
      <c r="B5911" t="s">
        <v>387</v>
      </c>
      <c r="C5911">
        <v>8</v>
      </c>
      <c r="D5911">
        <v>28</v>
      </c>
      <c r="E5911" t="s">
        <v>6181</v>
      </c>
      <c r="F5911">
        <v>275.59800000000001</v>
      </c>
      <c r="G5911">
        <v>73.313000000000002</v>
      </c>
      <c r="H5911">
        <v>40.887</v>
      </c>
      <c r="I5911">
        <v>20204.769</v>
      </c>
      <c r="J5911">
        <v>8240036</v>
      </c>
      <c r="K5911">
        <v>56.951999999999998</v>
      </c>
      <c r="L5911">
        <v>32.694000000000003</v>
      </c>
      <c r="M5911">
        <v>15695.709000000001</v>
      </c>
      <c r="N5911">
        <v>6401123</v>
      </c>
      <c r="O5911">
        <v>2.0659999999999998</v>
      </c>
      <c r="P5911">
        <v>3.2469999999999999</v>
      </c>
      <c r="Q5911">
        <v>569.36500000000001</v>
      </c>
      <c r="R5911">
        <v>232202</v>
      </c>
      <c r="S5911">
        <v>1.0999999999999999E-2</v>
      </c>
      <c r="T5911">
        <v>1.7010000000000001</v>
      </c>
      <c r="U5911">
        <v>3.1259999999999999</v>
      </c>
      <c r="V5911">
        <v>1275</v>
      </c>
      <c r="W5911">
        <v>5</v>
      </c>
      <c r="X5911">
        <f t="shared" si="200"/>
        <v>275.17009999999999</v>
      </c>
      <c r="Y5911">
        <f t="shared" si="201"/>
        <v>4.2716000000000003</v>
      </c>
    </row>
    <row r="5912" spans="1:25" x14ac:dyDescent="0.2">
      <c r="A5912" t="s">
        <v>5782</v>
      </c>
      <c r="B5912" t="s">
        <v>387</v>
      </c>
      <c r="C5912">
        <v>8</v>
      </c>
      <c r="D5912">
        <v>31</v>
      </c>
      <c r="E5912" t="s">
        <v>6182</v>
      </c>
      <c r="F5912">
        <v>257.30099999999999</v>
      </c>
      <c r="G5912">
        <v>80.444999999999993</v>
      </c>
      <c r="H5912">
        <v>40.206000000000003</v>
      </c>
      <c r="I5912">
        <v>20698.674999999999</v>
      </c>
      <c r="J5912">
        <v>8441464</v>
      </c>
      <c r="K5912">
        <v>86.174999999999997</v>
      </c>
      <c r="L5912">
        <v>49.078000000000003</v>
      </c>
      <c r="M5912">
        <v>22173.012999999999</v>
      </c>
      <c r="N5912">
        <v>9042738</v>
      </c>
      <c r="O5912">
        <v>2.19</v>
      </c>
      <c r="P5912">
        <v>5.125</v>
      </c>
      <c r="Q5912">
        <v>563.399</v>
      </c>
      <c r="R5912">
        <v>229769</v>
      </c>
      <c r="S5912">
        <v>1.4999999999999999E-2</v>
      </c>
      <c r="T5912">
        <v>1.9279999999999999</v>
      </c>
      <c r="U5912">
        <v>3.7519999999999998</v>
      </c>
      <c r="V5912">
        <v>1530</v>
      </c>
      <c r="W5912">
        <v>6</v>
      </c>
      <c r="X5912">
        <f t="shared" si="200"/>
        <v>268.13021999999995</v>
      </c>
      <c r="Y5912">
        <f t="shared" si="201"/>
        <v>5.4516</v>
      </c>
    </row>
    <row r="5913" spans="1:25" x14ac:dyDescent="0.2">
      <c r="A5913" t="s">
        <v>5782</v>
      </c>
      <c r="B5913" t="s">
        <v>387</v>
      </c>
      <c r="C5913">
        <v>8</v>
      </c>
      <c r="D5913">
        <v>32</v>
      </c>
      <c r="E5913" t="s">
        <v>6183</v>
      </c>
      <c r="F5913">
        <v>244.84</v>
      </c>
      <c r="G5913">
        <v>80.704999999999998</v>
      </c>
      <c r="H5913">
        <v>42.487000000000002</v>
      </c>
      <c r="I5913">
        <v>19759.741000000002</v>
      </c>
      <c r="J5913">
        <v>8058542</v>
      </c>
      <c r="K5913">
        <v>2.976</v>
      </c>
      <c r="L5913">
        <v>2.3639999999999999</v>
      </c>
      <c r="M5913">
        <v>728.56</v>
      </c>
      <c r="N5913">
        <v>297126</v>
      </c>
      <c r="O5913">
        <v>1.665</v>
      </c>
      <c r="P5913">
        <v>2.0409999999999999</v>
      </c>
      <c r="Q5913">
        <v>407.65100000000001</v>
      </c>
      <c r="R5913">
        <v>166251</v>
      </c>
      <c r="S5913">
        <v>3.0000000000000001E-3</v>
      </c>
      <c r="T5913">
        <v>0.80700000000000005</v>
      </c>
      <c r="U5913">
        <v>0.625</v>
      </c>
      <c r="V5913">
        <v>255</v>
      </c>
      <c r="W5913">
        <v>1</v>
      </c>
      <c r="X5913">
        <f t="shared" si="200"/>
        <v>84.347579999999994</v>
      </c>
      <c r="Y5913">
        <f t="shared" si="201"/>
        <v>0</v>
      </c>
    </row>
    <row r="5914" spans="1:25" x14ac:dyDescent="0.2">
      <c r="A5914" t="s">
        <v>5782</v>
      </c>
      <c r="B5914" t="s">
        <v>387</v>
      </c>
      <c r="C5914">
        <v>8</v>
      </c>
      <c r="D5914">
        <v>35</v>
      </c>
      <c r="E5914" t="s">
        <v>6184</v>
      </c>
      <c r="F5914">
        <v>196.42699999999999</v>
      </c>
      <c r="G5914">
        <v>90.655000000000001</v>
      </c>
      <c r="H5914">
        <v>42.024999999999999</v>
      </c>
      <c r="I5914">
        <v>17807.048999999999</v>
      </c>
      <c r="J5914">
        <v>7262183</v>
      </c>
      <c r="K5914">
        <v>60.62</v>
      </c>
      <c r="L5914">
        <v>27.789000000000001</v>
      </c>
      <c r="M5914">
        <v>11907.332</v>
      </c>
      <c r="N5914">
        <v>4856123</v>
      </c>
      <c r="O5914">
        <v>3.3250000000000002</v>
      </c>
      <c r="P5914">
        <v>8.2070000000000007</v>
      </c>
      <c r="Q5914">
        <v>653.02599999999995</v>
      </c>
      <c r="R5914">
        <v>266321</v>
      </c>
      <c r="S5914">
        <v>1.9E-2</v>
      </c>
      <c r="T5914">
        <v>2.2069999999999999</v>
      </c>
      <c r="U5914">
        <v>3.7519999999999998</v>
      </c>
      <c r="V5914">
        <v>1530</v>
      </c>
      <c r="W5914">
        <v>6</v>
      </c>
      <c r="X5914">
        <f t="shared" si="200"/>
        <v>373.8900799999999</v>
      </c>
      <c r="Y5914">
        <f t="shared" si="201"/>
        <v>5.4516</v>
      </c>
    </row>
    <row r="5915" spans="1:25" x14ac:dyDescent="0.2">
      <c r="A5915" t="s">
        <v>5782</v>
      </c>
      <c r="B5915" t="s">
        <v>387</v>
      </c>
      <c r="C5915">
        <v>8</v>
      </c>
      <c r="D5915">
        <v>36</v>
      </c>
      <c r="E5915" t="s">
        <v>6185</v>
      </c>
      <c r="F5915">
        <v>301.97199999999998</v>
      </c>
      <c r="G5915">
        <v>81.105999999999995</v>
      </c>
      <c r="H5915">
        <v>36.975999999999999</v>
      </c>
      <c r="I5915">
        <v>24491.728999999999</v>
      </c>
      <c r="J5915">
        <v>9988371</v>
      </c>
      <c r="K5915">
        <v>98.007000000000005</v>
      </c>
      <c r="L5915">
        <v>35.573999999999998</v>
      </c>
      <c r="M5915">
        <v>29595.399000000001</v>
      </c>
      <c r="N5915">
        <v>12069782</v>
      </c>
      <c r="O5915">
        <v>4.2130000000000001</v>
      </c>
      <c r="P5915">
        <v>11.135999999999999</v>
      </c>
      <c r="Q5915">
        <v>1272.145</v>
      </c>
      <c r="R5915">
        <v>518814</v>
      </c>
      <c r="S5915">
        <v>5.6000000000000001E-2</v>
      </c>
      <c r="T5915">
        <v>3.7749999999999999</v>
      </c>
      <c r="U5915">
        <v>16.882000000000001</v>
      </c>
      <c r="V5915">
        <v>6885</v>
      </c>
      <c r="W5915">
        <v>27</v>
      </c>
      <c r="X5915">
        <f t="shared" si="200"/>
        <v>1104.4504999999999</v>
      </c>
      <c r="Y5915">
        <f t="shared" si="201"/>
        <v>30.2316</v>
      </c>
    </row>
    <row r="5916" spans="1:25" x14ac:dyDescent="0.2">
      <c r="A5916" t="s">
        <v>5782</v>
      </c>
      <c r="B5916" t="s">
        <v>387</v>
      </c>
      <c r="C5916">
        <v>8</v>
      </c>
      <c r="D5916">
        <v>37</v>
      </c>
      <c r="E5916" t="s">
        <v>6186</v>
      </c>
      <c r="F5916">
        <v>222.124</v>
      </c>
      <c r="G5916">
        <v>81.727999999999994</v>
      </c>
      <c r="H5916">
        <v>38.914000000000001</v>
      </c>
      <c r="I5916">
        <v>18153.829000000002</v>
      </c>
      <c r="J5916">
        <v>7403609</v>
      </c>
      <c r="K5916">
        <v>75.093000000000004</v>
      </c>
      <c r="L5916">
        <v>30.385999999999999</v>
      </c>
      <c r="M5916">
        <v>16679.984</v>
      </c>
      <c r="N5916">
        <v>6802536</v>
      </c>
      <c r="O5916">
        <v>2.8570000000000002</v>
      </c>
      <c r="P5916">
        <v>4.117</v>
      </c>
      <c r="Q5916">
        <v>634.66499999999996</v>
      </c>
      <c r="R5916">
        <v>258833</v>
      </c>
      <c r="S5916">
        <v>0.02</v>
      </c>
      <c r="T5916">
        <v>2.242</v>
      </c>
      <c r="U5916">
        <v>4.3769999999999998</v>
      </c>
      <c r="V5916">
        <v>1785</v>
      </c>
      <c r="W5916">
        <v>7</v>
      </c>
      <c r="X5916">
        <f t="shared" si="200"/>
        <v>352.22409999999991</v>
      </c>
      <c r="Y5916">
        <f t="shared" si="201"/>
        <v>6.6315999999999997</v>
      </c>
    </row>
    <row r="5917" spans="1:25" x14ac:dyDescent="0.2">
      <c r="A5917" t="s">
        <v>5782</v>
      </c>
      <c r="B5917" t="s">
        <v>387</v>
      </c>
      <c r="C5917">
        <v>8</v>
      </c>
      <c r="D5917">
        <v>39</v>
      </c>
      <c r="E5917" t="s">
        <v>6187</v>
      </c>
      <c r="F5917">
        <v>201</v>
      </c>
      <c r="G5917">
        <v>89.790999999999997</v>
      </c>
      <c r="H5917">
        <v>42.999000000000002</v>
      </c>
      <c r="I5917">
        <v>18048.005000000001</v>
      </c>
      <c r="J5917">
        <v>7360451</v>
      </c>
      <c r="K5917">
        <v>83.64</v>
      </c>
      <c r="L5917">
        <v>40.378</v>
      </c>
      <c r="M5917">
        <v>16811.697</v>
      </c>
      <c r="N5917">
        <v>6856252</v>
      </c>
      <c r="O5917">
        <v>2.5049999999999999</v>
      </c>
      <c r="P5917">
        <v>4.5410000000000004</v>
      </c>
      <c r="Q5917">
        <v>503.59399999999999</v>
      </c>
      <c r="R5917">
        <v>205379</v>
      </c>
      <c r="S5917">
        <v>1.9E-2</v>
      </c>
      <c r="T5917">
        <v>2.1819999999999999</v>
      </c>
      <c r="U5917">
        <v>3.7519999999999998</v>
      </c>
      <c r="V5917">
        <v>1530</v>
      </c>
      <c r="W5917">
        <v>6</v>
      </c>
      <c r="X5917">
        <f t="shared" si="200"/>
        <v>197.56031999999996</v>
      </c>
      <c r="Y5917">
        <f t="shared" si="201"/>
        <v>5.4516</v>
      </c>
    </row>
    <row r="5918" spans="1:25" x14ac:dyDescent="0.2">
      <c r="A5918" t="s">
        <v>5782</v>
      </c>
      <c r="B5918" t="s">
        <v>387</v>
      </c>
      <c r="C5918">
        <v>8</v>
      </c>
      <c r="D5918">
        <v>41</v>
      </c>
      <c r="E5918" t="s">
        <v>6188</v>
      </c>
      <c r="F5918">
        <v>202.55199999999999</v>
      </c>
      <c r="G5918">
        <v>78.822000000000003</v>
      </c>
      <c r="H5918">
        <v>39.228999999999999</v>
      </c>
      <c r="I5918">
        <v>15965.584000000001</v>
      </c>
      <c r="J5918">
        <v>6511185</v>
      </c>
      <c r="K5918">
        <v>94.236999999999995</v>
      </c>
      <c r="L5918">
        <v>50.139000000000003</v>
      </c>
      <c r="M5918">
        <v>19087.883999999998</v>
      </c>
      <c r="N5918">
        <v>7784541</v>
      </c>
      <c r="O5918">
        <v>2.407</v>
      </c>
      <c r="P5918">
        <v>4.4429999999999996</v>
      </c>
      <c r="Q5918">
        <v>487.53800000000001</v>
      </c>
      <c r="R5918">
        <v>198831</v>
      </c>
      <c r="S5918">
        <v>1.2E-2</v>
      </c>
      <c r="T5918">
        <v>1.774</v>
      </c>
      <c r="U5918">
        <v>2.5009999999999999</v>
      </c>
      <c r="V5918">
        <v>1020</v>
      </c>
      <c r="W5918">
        <v>4</v>
      </c>
      <c r="X5918">
        <f t="shared" si="200"/>
        <v>178.61424</v>
      </c>
      <c r="Y5918">
        <f t="shared" si="201"/>
        <v>3.0916000000000001</v>
      </c>
    </row>
    <row r="5919" spans="1:25" x14ac:dyDescent="0.2">
      <c r="A5919" t="s">
        <v>5782</v>
      </c>
      <c r="B5919" t="s">
        <v>387</v>
      </c>
      <c r="C5919">
        <v>8</v>
      </c>
      <c r="D5919">
        <v>42</v>
      </c>
      <c r="E5919" t="s">
        <v>6189</v>
      </c>
      <c r="F5919">
        <v>243.435</v>
      </c>
      <c r="G5919">
        <v>80.738</v>
      </c>
      <c r="H5919">
        <v>36.991</v>
      </c>
      <c r="I5919">
        <v>19654.304</v>
      </c>
      <c r="J5919">
        <v>8015542</v>
      </c>
      <c r="K5919">
        <v>92.222999999999999</v>
      </c>
      <c r="L5919">
        <v>33.567</v>
      </c>
      <c r="M5919">
        <v>22450.217000000001</v>
      </c>
      <c r="N5919">
        <v>9155789</v>
      </c>
      <c r="O5919">
        <v>3.8410000000000002</v>
      </c>
      <c r="P5919">
        <v>10.125</v>
      </c>
      <c r="Q5919">
        <v>935.05499999999995</v>
      </c>
      <c r="R5919">
        <v>381340</v>
      </c>
      <c r="S5919">
        <v>4.1000000000000002E-2</v>
      </c>
      <c r="T5919">
        <v>3.2370000000000001</v>
      </c>
      <c r="U5919">
        <v>10.004</v>
      </c>
      <c r="V5919">
        <v>4080</v>
      </c>
      <c r="W5919">
        <v>16</v>
      </c>
      <c r="X5919">
        <f t="shared" si="200"/>
        <v>706.68430000000001</v>
      </c>
      <c r="Y5919">
        <f t="shared" si="201"/>
        <v>17.2516</v>
      </c>
    </row>
    <row r="5920" spans="1:25" x14ac:dyDescent="0.2">
      <c r="A5920" t="s">
        <v>5782</v>
      </c>
      <c r="B5920" t="s">
        <v>387</v>
      </c>
      <c r="C5920">
        <v>8</v>
      </c>
      <c r="D5920">
        <v>43</v>
      </c>
      <c r="E5920" t="s">
        <v>6190</v>
      </c>
      <c r="F5920">
        <v>303.86500000000001</v>
      </c>
      <c r="G5920">
        <v>85.227000000000004</v>
      </c>
      <c r="H5920">
        <v>43.097000000000001</v>
      </c>
      <c r="I5920">
        <v>25897.495999999999</v>
      </c>
      <c r="J5920">
        <v>10561680</v>
      </c>
      <c r="K5920">
        <v>55.35</v>
      </c>
      <c r="L5920">
        <v>23.731000000000002</v>
      </c>
      <c r="M5920">
        <v>16818.999</v>
      </c>
      <c r="N5920">
        <v>6859230</v>
      </c>
      <c r="O5920">
        <v>3.391</v>
      </c>
      <c r="P5920">
        <v>8.2509999999999994</v>
      </c>
      <c r="Q5920">
        <v>1030.5319999999999</v>
      </c>
      <c r="R5920">
        <v>420278</v>
      </c>
      <c r="S5920">
        <v>4.4999999999999998E-2</v>
      </c>
      <c r="T5920">
        <v>3.3969999999999998</v>
      </c>
      <c r="U5920">
        <v>13.756</v>
      </c>
      <c r="V5920">
        <v>5610</v>
      </c>
      <c r="W5920">
        <v>22</v>
      </c>
      <c r="X5920">
        <f t="shared" si="200"/>
        <v>819.3471599999998</v>
      </c>
      <c r="Y5920">
        <f t="shared" si="201"/>
        <v>24.331599999999998</v>
      </c>
    </row>
    <row r="5921" spans="1:25" x14ac:dyDescent="0.2">
      <c r="A5921" t="s">
        <v>5782</v>
      </c>
      <c r="B5921" t="s">
        <v>387</v>
      </c>
      <c r="C5921">
        <v>8</v>
      </c>
      <c r="D5921">
        <v>44</v>
      </c>
      <c r="E5921" t="s">
        <v>6191</v>
      </c>
      <c r="F5921">
        <v>236.31100000000001</v>
      </c>
      <c r="G5921">
        <v>61.345999999999997</v>
      </c>
      <c r="H5921">
        <v>35.125</v>
      </c>
      <c r="I5921">
        <v>14496.672</v>
      </c>
      <c r="J5921">
        <v>5912124</v>
      </c>
      <c r="K5921">
        <v>91.557000000000002</v>
      </c>
      <c r="L5921">
        <v>51.682000000000002</v>
      </c>
      <c r="M5921">
        <v>21635.89</v>
      </c>
      <c r="N5921">
        <v>8823685</v>
      </c>
      <c r="O5921">
        <v>2.569</v>
      </c>
      <c r="P5921">
        <v>5.5819999999999999</v>
      </c>
      <c r="Q5921">
        <v>607.02300000000002</v>
      </c>
      <c r="R5921">
        <v>247560</v>
      </c>
      <c r="S5921">
        <v>1.6E-2</v>
      </c>
      <c r="T5921">
        <v>2.012</v>
      </c>
      <c r="U5921">
        <v>3.7519999999999998</v>
      </c>
      <c r="V5921">
        <v>1530</v>
      </c>
      <c r="W5921">
        <v>6</v>
      </c>
      <c r="X5921">
        <f t="shared" ref="X5921:X5984" si="202">(MAX(0, (Q5921-336.17)))*1.18</f>
        <v>319.60654</v>
      </c>
      <c r="Y5921">
        <f t="shared" ref="Y5921:Y5984" si="203">(MAX(0, (W5921-1.38)))*1.18</f>
        <v>5.4516</v>
      </c>
    </row>
    <row r="5922" spans="1:25" x14ac:dyDescent="0.2">
      <c r="A5922" t="s">
        <v>5782</v>
      </c>
      <c r="B5922" t="s">
        <v>387</v>
      </c>
      <c r="C5922">
        <v>9</v>
      </c>
      <c r="D5922">
        <v>1</v>
      </c>
      <c r="E5922" t="s">
        <v>3053</v>
      </c>
      <c r="F5922">
        <v>269.45999999999998</v>
      </c>
      <c r="G5922">
        <v>67.876999999999995</v>
      </c>
      <c r="H5922">
        <v>37.933999999999997</v>
      </c>
      <c r="I5922">
        <v>18290.194</v>
      </c>
      <c r="J5922">
        <v>7459222</v>
      </c>
      <c r="K5922">
        <v>66.367999999999995</v>
      </c>
      <c r="L5922">
        <v>27.126999999999999</v>
      </c>
      <c r="M5922">
        <v>17883.435000000001</v>
      </c>
      <c r="N5922">
        <v>7293335</v>
      </c>
      <c r="O5922">
        <v>2.7120000000000002</v>
      </c>
      <c r="P5922">
        <v>7.1449999999999996</v>
      </c>
      <c r="Q5922">
        <v>730.80399999999997</v>
      </c>
      <c r="R5922">
        <v>298041</v>
      </c>
      <c r="S5922">
        <v>3.5000000000000003E-2</v>
      </c>
      <c r="T5922">
        <v>2.9790000000000001</v>
      </c>
      <c r="U5922">
        <v>9.3789999999999996</v>
      </c>
      <c r="V5922">
        <v>3825</v>
      </c>
      <c r="W5922">
        <v>15</v>
      </c>
      <c r="X5922">
        <f t="shared" si="202"/>
        <v>465.66811999999993</v>
      </c>
      <c r="Y5922">
        <f t="shared" si="203"/>
        <v>16.0716</v>
      </c>
    </row>
    <row r="5923" spans="1:25" x14ac:dyDescent="0.2">
      <c r="A5923" t="s">
        <v>5782</v>
      </c>
      <c r="B5923" t="s">
        <v>387</v>
      </c>
      <c r="C5923">
        <v>9</v>
      </c>
      <c r="D5923">
        <v>2</v>
      </c>
      <c r="E5923" t="s">
        <v>6192</v>
      </c>
      <c r="F5923">
        <v>309.08999999999997</v>
      </c>
      <c r="G5923">
        <v>71.344999999999999</v>
      </c>
      <c r="H5923">
        <v>39.61</v>
      </c>
      <c r="I5923">
        <v>22052.032999999999</v>
      </c>
      <c r="J5923">
        <v>8993399</v>
      </c>
      <c r="K5923">
        <v>51.154000000000003</v>
      </c>
      <c r="L5923">
        <v>23.986999999999998</v>
      </c>
      <c r="M5923">
        <v>15811.293</v>
      </c>
      <c r="N5923">
        <v>6448261</v>
      </c>
      <c r="O5923">
        <v>1.863</v>
      </c>
      <c r="P5923">
        <v>4.0259999999999998</v>
      </c>
      <c r="Q5923">
        <v>575.9</v>
      </c>
      <c r="R5923">
        <v>234867</v>
      </c>
      <c r="S5923">
        <v>1.6E-2</v>
      </c>
      <c r="T5923">
        <v>2.0310000000000001</v>
      </c>
      <c r="U5923">
        <v>5.0019999999999998</v>
      </c>
      <c r="V5923">
        <v>2040</v>
      </c>
      <c r="W5923">
        <v>8</v>
      </c>
      <c r="X5923">
        <f t="shared" si="202"/>
        <v>282.88139999999993</v>
      </c>
      <c r="Y5923">
        <f t="shared" si="203"/>
        <v>7.8115999999999994</v>
      </c>
    </row>
    <row r="5924" spans="1:25" x14ac:dyDescent="0.2">
      <c r="A5924" t="s">
        <v>5782</v>
      </c>
      <c r="B5924" t="s">
        <v>387</v>
      </c>
      <c r="C5924">
        <v>9</v>
      </c>
      <c r="D5924">
        <v>3</v>
      </c>
      <c r="E5924" t="s">
        <v>6193</v>
      </c>
      <c r="F5924">
        <v>348.34199999999998</v>
      </c>
      <c r="G5924">
        <v>74.537000000000006</v>
      </c>
      <c r="H5924">
        <v>40.332000000000001</v>
      </c>
      <c r="I5924">
        <v>25964.275000000001</v>
      </c>
      <c r="J5924">
        <v>10588914</v>
      </c>
      <c r="K5924">
        <v>46.622999999999998</v>
      </c>
      <c r="L5924">
        <v>22.757000000000001</v>
      </c>
      <c r="M5924">
        <v>16240.727999999999</v>
      </c>
      <c r="N5924">
        <v>6623396</v>
      </c>
      <c r="O5924">
        <v>2.7930000000000001</v>
      </c>
      <c r="P5924">
        <v>6.2770000000000001</v>
      </c>
      <c r="Q5924">
        <v>973.03899999999999</v>
      </c>
      <c r="R5924">
        <v>396831</v>
      </c>
      <c r="S5924">
        <v>4.2999999999999997E-2</v>
      </c>
      <c r="T5924">
        <v>3.3140000000000001</v>
      </c>
      <c r="U5924">
        <v>15.006</v>
      </c>
      <c r="V5924">
        <v>6120</v>
      </c>
      <c r="W5924">
        <v>24</v>
      </c>
      <c r="X5924">
        <f t="shared" si="202"/>
        <v>751.50541999999984</v>
      </c>
      <c r="Y5924">
        <f t="shared" si="203"/>
        <v>26.691600000000001</v>
      </c>
    </row>
    <row r="5925" spans="1:25" x14ac:dyDescent="0.2">
      <c r="A5925" t="s">
        <v>5782</v>
      </c>
      <c r="B5925" t="s">
        <v>387</v>
      </c>
      <c r="C5925">
        <v>9</v>
      </c>
      <c r="D5925">
        <v>4</v>
      </c>
      <c r="E5925" t="s">
        <v>6194</v>
      </c>
      <c r="F5925">
        <v>200.92599999999999</v>
      </c>
      <c r="G5925">
        <v>74.370999999999995</v>
      </c>
      <c r="H5925">
        <v>43.026000000000003</v>
      </c>
      <c r="I5925">
        <v>14943.183000000001</v>
      </c>
      <c r="J5925">
        <v>6094223</v>
      </c>
      <c r="K5925">
        <v>44.317</v>
      </c>
      <c r="L5925">
        <v>19.827000000000002</v>
      </c>
      <c r="M5925">
        <v>8904.357</v>
      </c>
      <c r="N5925">
        <v>3631431</v>
      </c>
      <c r="O5925">
        <v>2.8879999999999999</v>
      </c>
      <c r="P5925">
        <v>6.4429999999999996</v>
      </c>
      <c r="Q5925">
        <v>580.26199999999994</v>
      </c>
      <c r="R5925">
        <v>236646</v>
      </c>
      <c r="S5925">
        <v>3.4000000000000002E-2</v>
      </c>
      <c r="T5925">
        <v>2.9540000000000002</v>
      </c>
      <c r="U5925">
        <v>6.8780000000000001</v>
      </c>
      <c r="V5925">
        <v>2805</v>
      </c>
      <c r="W5925">
        <v>11</v>
      </c>
      <c r="X5925">
        <f t="shared" si="202"/>
        <v>288.02855999999991</v>
      </c>
      <c r="Y5925">
        <f t="shared" si="203"/>
        <v>11.351600000000001</v>
      </c>
    </row>
    <row r="5926" spans="1:25" x14ac:dyDescent="0.2">
      <c r="A5926" t="s">
        <v>5782</v>
      </c>
      <c r="B5926" t="s">
        <v>387</v>
      </c>
      <c r="C5926">
        <v>9</v>
      </c>
      <c r="D5926">
        <v>5</v>
      </c>
      <c r="E5926" t="s">
        <v>297</v>
      </c>
      <c r="F5926">
        <v>316.42899999999997</v>
      </c>
      <c r="G5926">
        <v>62.941000000000003</v>
      </c>
      <c r="H5926">
        <v>29.416</v>
      </c>
      <c r="I5926">
        <v>19916.476999999999</v>
      </c>
      <c r="J5926">
        <v>8122463</v>
      </c>
      <c r="K5926">
        <v>55.252000000000002</v>
      </c>
      <c r="L5926">
        <v>20.888000000000002</v>
      </c>
      <c r="M5926">
        <v>17483.201000000001</v>
      </c>
      <c r="N5926">
        <v>7130109</v>
      </c>
      <c r="O5926">
        <v>2.7210000000000001</v>
      </c>
      <c r="P5926">
        <v>6.2060000000000004</v>
      </c>
      <c r="Q5926">
        <v>860.94299999999998</v>
      </c>
      <c r="R5926">
        <v>351115</v>
      </c>
      <c r="S5926">
        <v>0.04</v>
      </c>
      <c r="T5926">
        <v>3.1739999999999999</v>
      </c>
      <c r="U5926">
        <v>12.505000000000001</v>
      </c>
      <c r="V5926">
        <v>5100</v>
      </c>
      <c r="W5926">
        <v>20</v>
      </c>
      <c r="X5926">
        <f t="shared" si="202"/>
        <v>619.23213999999984</v>
      </c>
      <c r="Y5926">
        <f t="shared" si="203"/>
        <v>21.971599999999999</v>
      </c>
    </row>
    <row r="5927" spans="1:25" x14ac:dyDescent="0.2">
      <c r="A5927" t="s">
        <v>5782</v>
      </c>
      <c r="B5927" t="s">
        <v>387</v>
      </c>
      <c r="C5927">
        <v>9</v>
      </c>
      <c r="D5927">
        <v>6</v>
      </c>
      <c r="E5927" t="s">
        <v>6195</v>
      </c>
      <c r="F5927">
        <v>338.35500000000002</v>
      </c>
      <c r="G5927">
        <v>91.346999999999994</v>
      </c>
      <c r="H5927">
        <v>45.505000000000003</v>
      </c>
      <c r="I5927">
        <v>30907.825000000001</v>
      </c>
      <c r="J5927">
        <v>12605024</v>
      </c>
      <c r="K5927">
        <v>38.075000000000003</v>
      </c>
      <c r="L5927">
        <v>22.763000000000002</v>
      </c>
      <c r="M5927">
        <v>12882.823</v>
      </c>
      <c r="N5927">
        <v>5253954</v>
      </c>
      <c r="O5927">
        <v>2.1120000000000001</v>
      </c>
      <c r="P5927">
        <v>5.6529999999999996</v>
      </c>
      <c r="Q5927">
        <v>714.59299999999996</v>
      </c>
      <c r="R5927">
        <v>291430</v>
      </c>
      <c r="S5927">
        <v>1.2999999999999999E-2</v>
      </c>
      <c r="T5927">
        <v>1.8160000000000001</v>
      </c>
      <c r="U5927">
        <v>4.3769999999999998</v>
      </c>
      <c r="V5927">
        <v>1785</v>
      </c>
      <c r="W5927">
        <v>7</v>
      </c>
      <c r="X5927">
        <f t="shared" si="202"/>
        <v>446.53913999999992</v>
      </c>
      <c r="Y5927">
        <f t="shared" si="203"/>
        <v>6.6315999999999997</v>
      </c>
    </row>
    <row r="5928" spans="1:25" x14ac:dyDescent="0.2">
      <c r="A5928" t="s">
        <v>5782</v>
      </c>
      <c r="B5928" t="s">
        <v>387</v>
      </c>
      <c r="C5928">
        <v>9</v>
      </c>
      <c r="D5928">
        <v>7</v>
      </c>
      <c r="E5928" t="s">
        <v>6196</v>
      </c>
      <c r="F5928">
        <v>332.84500000000003</v>
      </c>
      <c r="G5928">
        <v>68.046999999999997</v>
      </c>
      <c r="H5928">
        <v>32.390999999999998</v>
      </c>
      <c r="I5928">
        <v>22649.025000000001</v>
      </c>
      <c r="J5928">
        <v>9236868</v>
      </c>
      <c r="K5928">
        <v>67.555000000000007</v>
      </c>
      <c r="L5928">
        <v>27.603000000000002</v>
      </c>
      <c r="M5928">
        <v>22485.496999999999</v>
      </c>
      <c r="N5928">
        <v>9170177</v>
      </c>
      <c r="O5928">
        <v>3.2330000000000001</v>
      </c>
      <c r="P5928">
        <v>6.9210000000000003</v>
      </c>
      <c r="Q5928">
        <v>1075.963</v>
      </c>
      <c r="R5928">
        <v>438806</v>
      </c>
      <c r="S5928">
        <v>5.0999999999999997E-2</v>
      </c>
      <c r="T5928">
        <v>3.5960000000000001</v>
      </c>
      <c r="U5928">
        <v>16.882000000000001</v>
      </c>
      <c r="V5928">
        <v>6885</v>
      </c>
      <c r="W5928">
        <v>27</v>
      </c>
      <c r="X5928">
        <f t="shared" si="202"/>
        <v>872.95573999999988</v>
      </c>
      <c r="Y5928">
        <f t="shared" si="203"/>
        <v>30.2316</v>
      </c>
    </row>
    <row r="5929" spans="1:25" x14ac:dyDescent="0.2">
      <c r="A5929" t="s">
        <v>5782</v>
      </c>
      <c r="B5929" t="s">
        <v>387</v>
      </c>
      <c r="C5929">
        <v>9</v>
      </c>
      <c r="D5929">
        <v>8</v>
      </c>
      <c r="E5929" t="s">
        <v>6197</v>
      </c>
      <c r="F5929">
        <v>360.67599999999999</v>
      </c>
      <c r="G5929">
        <v>80.677999999999997</v>
      </c>
      <c r="H5929">
        <v>45.246000000000002</v>
      </c>
      <c r="I5929">
        <v>29098.486000000001</v>
      </c>
      <c r="J5929">
        <v>11867128</v>
      </c>
      <c r="K5929">
        <v>27.224</v>
      </c>
      <c r="L5929">
        <v>15.898</v>
      </c>
      <c r="M5929">
        <v>9819.2070000000003</v>
      </c>
      <c r="N5929">
        <v>4004531</v>
      </c>
      <c r="O5929">
        <v>2.2890000000000001</v>
      </c>
      <c r="P5929">
        <v>4.2430000000000003</v>
      </c>
      <c r="Q5929">
        <v>825.69200000000001</v>
      </c>
      <c r="R5929">
        <v>336739</v>
      </c>
      <c r="S5929">
        <v>1.6E-2</v>
      </c>
      <c r="T5929">
        <v>1.9950000000000001</v>
      </c>
      <c r="U5929">
        <v>5.6269999999999998</v>
      </c>
      <c r="V5929">
        <v>2295</v>
      </c>
      <c r="W5929">
        <v>9</v>
      </c>
      <c r="X5929">
        <f t="shared" si="202"/>
        <v>577.63595999999995</v>
      </c>
      <c r="Y5929">
        <f t="shared" si="203"/>
        <v>8.9916</v>
      </c>
    </row>
    <row r="5930" spans="1:25" x14ac:dyDescent="0.2">
      <c r="A5930" t="s">
        <v>5782</v>
      </c>
      <c r="B5930" t="s">
        <v>387</v>
      </c>
      <c r="C5930">
        <v>9</v>
      </c>
      <c r="D5930">
        <v>9</v>
      </c>
      <c r="E5930" t="s">
        <v>6198</v>
      </c>
      <c r="F5930">
        <v>248.613</v>
      </c>
      <c r="G5930">
        <v>68.983999999999995</v>
      </c>
      <c r="H5930">
        <v>38.284999999999997</v>
      </c>
      <c r="I5930">
        <v>17150.321</v>
      </c>
      <c r="J5930">
        <v>6994352</v>
      </c>
      <c r="K5930">
        <v>54.491</v>
      </c>
      <c r="L5930">
        <v>24.559000000000001</v>
      </c>
      <c r="M5930">
        <v>13547.101000000001</v>
      </c>
      <c r="N5930">
        <v>5524864</v>
      </c>
      <c r="O5930">
        <v>1.6479999999999999</v>
      </c>
      <c r="P5930">
        <v>1.9550000000000001</v>
      </c>
      <c r="Q5930">
        <v>409.613</v>
      </c>
      <c r="R5930">
        <v>167051</v>
      </c>
      <c r="S5930">
        <v>5.0000000000000001E-3</v>
      </c>
      <c r="T5930">
        <v>1.133</v>
      </c>
      <c r="U5930">
        <v>1.2509999999999999</v>
      </c>
      <c r="V5930">
        <v>510</v>
      </c>
      <c r="W5930">
        <v>2</v>
      </c>
      <c r="X5930">
        <f t="shared" si="202"/>
        <v>86.662739999999971</v>
      </c>
      <c r="Y5930">
        <f t="shared" si="203"/>
        <v>0.73160000000000014</v>
      </c>
    </row>
    <row r="5931" spans="1:25" x14ac:dyDescent="0.2">
      <c r="A5931" t="s">
        <v>5782</v>
      </c>
      <c r="B5931" t="s">
        <v>387</v>
      </c>
      <c r="C5931">
        <v>9</v>
      </c>
      <c r="D5931">
        <v>10</v>
      </c>
      <c r="E5931" t="s">
        <v>2246</v>
      </c>
      <c r="F5931">
        <v>297.44</v>
      </c>
      <c r="G5931">
        <v>82.44</v>
      </c>
      <c r="H5931">
        <v>34.957999999999998</v>
      </c>
      <c r="I5931">
        <v>24520.954000000002</v>
      </c>
      <c r="J5931">
        <v>10000290</v>
      </c>
      <c r="K5931">
        <v>49.598999999999997</v>
      </c>
      <c r="L5931">
        <v>19.355</v>
      </c>
      <c r="M5931">
        <v>14752.614</v>
      </c>
      <c r="N5931">
        <v>6016504</v>
      </c>
      <c r="O5931">
        <v>3.6440000000000001</v>
      </c>
      <c r="P5931">
        <v>7.234</v>
      </c>
      <c r="Q5931">
        <v>1083.9490000000001</v>
      </c>
      <c r="R5931">
        <v>442063</v>
      </c>
      <c r="S5931">
        <v>4.3999999999999997E-2</v>
      </c>
      <c r="T5931">
        <v>3.355</v>
      </c>
      <c r="U5931">
        <v>13.131</v>
      </c>
      <c r="V5931">
        <v>5355</v>
      </c>
      <c r="W5931">
        <v>21</v>
      </c>
      <c r="X5931">
        <f t="shared" si="202"/>
        <v>882.37921999999992</v>
      </c>
      <c r="Y5931">
        <f t="shared" si="203"/>
        <v>23.151599999999998</v>
      </c>
    </row>
    <row r="5932" spans="1:25" x14ac:dyDescent="0.2">
      <c r="A5932" t="s">
        <v>5782</v>
      </c>
      <c r="B5932" t="s">
        <v>387</v>
      </c>
      <c r="C5932">
        <v>9</v>
      </c>
      <c r="D5932">
        <v>12</v>
      </c>
      <c r="E5932" t="s">
        <v>6199</v>
      </c>
      <c r="F5932">
        <v>367.72500000000002</v>
      </c>
      <c r="G5932">
        <v>78.105000000000004</v>
      </c>
      <c r="H5932">
        <v>32.651000000000003</v>
      </c>
      <c r="I5932">
        <v>28721.179</v>
      </c>
      <c r="J5932">
        <v>11713252</v>
      </c>
      <c r="K5932">
        <v>54.072000000000003</v>
      </c>
      <c r="L5932">
        <v>21.183</v>
      </c>
      <c r="M5932">
        <v>19883.757000000001</v>
      </c>
      <c r="N5932">
        <v>8109119</v>
      </c>
      <c r="O5932">
        <v>2.3820000000000001</v>
      </c>
      <c r="P5932">
        <v>5.3810000000000002</v>
      </c>
      <c r="Q5932">
        <v>875.79899999999998</v>
      </c>
      <c r="R5932">
        <v>357174</v>
      </c>
      <c r="S5932">
        <v>2.4E-2</v>
      </c>
      <c r="T5932">
        <v>2.464</v>
      </c>
      <c r="U5932">
        <v>8.7539999999999996</v>
      </c>
      <c r="V5932">
        <v>3570</v>
      </c>
      <c r="W5932">
        <v>14</v>
      </c>
      <c r="X5932">
        <f t="shared" si="202"/>
        <v>636.76221999999984</v>
      </c>
      <c r="Y5932">
        <f t="shared" si="203"/>
        <v>14.8916</v>
      </c>
    </row>
    <row r="5933" spans="1:25" x14ac:dyDescent="0.2">
      <c r="A5933" t="s">
        <v>5782</v>
      </c>
      <c r="B5933" t="s">
        <v>387</v>
      </c>
      <c r="C5933">
        <v>9</v>
      </c>
      <c r="D5933">
        <v>13</v>
      </c>
      <c r="E5933" t="s">
        <v>6200</v>
      </c>
      <c r="F5933">
        <v>278.94</v>
      </c>
      <c r="G5933">
        <v>68.346999999999994</v>
      </c>
      <c r="H5933">
        <v>36.201999999999998</v>
      </c>
      <c r="I5933">
        <v>19064.603999999999</v>
      </c>
      <c r="J5933">
        <v>7775047</v>
      </c>
      <c r="K5933">
        <v>62.72</v>
      </c>
      <c r="L5933">
        <v>40.576000000000001</v>
      </c>
      <c r="M5933">
        <v>17495.190999999999</v>
      </c>
      <c r="N5933">
        <v>7134999</v>
      </c>
      <c r="O5933">
        <v>2.0539999999999998</v>
      </c>
      <c r="P5933">
        <v>3.5289999999999999</v>
      </c>
      <c r="Q5933">
        <v>573.01800000000003</v>
      </c>
      <c r="R5933">
        <v>233692</v>
      </c>
      <c r="S5933">
        <v>2.7E-2</v>
      </c>
      <c r="T5933">
        <v>2.6190000000000002</v>
      </c>
      <c r="U5933">
        <v>7.5030000000000001</v>
      </c>
      <c r="V5933">
        <v>3060</v>
      </c>
      <c r="W5933">
        <v>12</v>
      </c>
      <c r="X5933">
        <f t="shared" si="202"/>
        <v>279.48063999999999</v>
      </c>
      <c r="Y5933">
        <f t="shared" si="203"/>
        <v>12.531600000000001</v>
      </c>
    </row>
    <row r="5934" spans="1:25" x14ac:dyDescent="0.2">
      <c r="A5934" t="s">
        <v>5782</v>
      </c>
      <c r="B5934" t="s">
        <v>387</v>
      </c>
      <c r="C5934">
        <v>9</v>
      </c>
      <c r="D5934">
        <v>15</v>
      </c>
      <c r="E5934" t="s">
        <v>6201</v>
      </c>
      <c r="F5934">
        <v>271.10599999999999</v>
      </c>
      <c r="G5934">
        <v>85.06</v>
      </c>
      <c r="H5934">
        <v>41.936999999999998</v>
      </c>
      <c r="I5934">
        <v>23060.183000000001</v>
      </c>
      <c r="J5934">
        <v>9404549</v>
      </c>
      <c r="K5934">
        <v>63.384</v>
      </c>
      <c r="L5934">
        <v>28.137</v>
      </c>
      <c r="M5934">
        <v>17183.651999999998</v>
      </c>
      <c r="N5934">
        <v>7007945</v>
      </c>
      <c r="O5934">
        <v>2.9710000000000001</v>
      </c>
      <c r="P5934">
        <v>7.7320000000000002</v>
      </c>
      <c r="Q5934">
        <v>805.58100000000002</v>
      </c>
      <c r="R5934">
        <v>328537</v>
      </c>
      <c r="S5934">
        <v>3.6999999999999998E-2</v>
      </c>
      <c r="T5934">
        <v>3.0670000000000002</v>
      </c>
      <c r="U5934">
        <v>10.004</v>
      </c>
      <c r="V5934">
        <v>4080</v>
      </c>
      <c r="W5934">
        <v>16</v>
      </c>
      <c r="X5934">
        <f t="shared" si="202"/>
        <v>553.90498000000002</v>
      </c>
      <c r="Y5934">
        <f t="shared" si="203"/>
        <v>17.2516</v>
      </c>
    </row>
    <row r="5935" spans="1:25" x14ac:dyDescent="0.2">
      <c r="A5935" t="s">
        <v>5782</v>
      </c>
      <c r="B5935" t="s">
        <v>387</v>
      </c>
      <c r="C5935">
        <v>9</v>
      </c>
      <c r="D5935">
        <v>16</v>
      </c>
      <c r="E5935" t="s">
        <v>6202</v>
      </c>
      <c r="F5935">
        <v>214.501</v>
      </c>
      <c r="G5935">
        <v>81.268000000000001</v>
      </c>
      <c r="H5935">
        <v>43.271000000000001</v>
      </c>
      <c r="I5935">
        <v>17432.127</v>
      </c>
      <c r="J5935">
        <v>7109280</v>
      </c>
      <c r="K5935">
        <v>88.742999999999995</v>
      </c>
      <c r="L5935">
        <v>36.369</v>
      </c>
      <c r="M5935">
        <v>19035.407999999999</v>
      </c>
      <c r="N5935">
        <v>7763140</v>
      </c>
      <c r="O5935">
        <v>2.7650000000000001</v>
      </c>
      <c r="P5935">
        <v>6.2220000000000004</v>
      </c>
      <c r="Q5935">
        <v>593.03899999999999</v>
      </c>
      <c r="R5935">
        <v>241857</v>
      </c>
      <c r="S5935">
        <v>4.7E-2</v>
      </c>
      <c r="T5935">
        <v>3.448</v>
      </c>
      <c r="U5935">
        <v>10.004</v>
      </c>
      <c r="V5935">
        <v>4080</v>
      </c>
      <c r="W5935">
        <v>16</v>
      </c>
      <c r="X5935">
        <f t="shared" si="202"/>
        <v>303.10541999999992</v>
      </c>
      <c r="Y5935">
        <f t="shared" si="203"/>
        <v>17.2516</v>
      </c>
    </row>
    <row r="5936" spans="1:25" x14ac:dyDescent="0.2">
      <c r="A5936" t="s">
        <v>5782</v>
      </c>
      <c r="B5936" t="s">
        <v>387</v>
      </c>
      <c r="C5936">
        <v>9</v>
      </c>
      <c r="D5936">
        <v>17</v>
      </c>
      <c r="E5936" t="s">
        <v>6203</v>
      </c>
      <c r="F5936">
        <v>315.37900000000002</v>
      </c>
      <c r="G5936">
        <v>94.152000000000001</v>
      </c>
      <c r="H5936">
        <v>49.283000000000001</v>
      </c>
      <c r="I5936">
        <v>29693.696</v>
      </c>
      <c r="J5936">
        <v>12109870</v>
      </c>
      <c r="K5936">
        <v>2.577</v>
      </c>
      <c r="L5936">
        <v>1.86</v>
      </c>
      <c r="M5936">
        <v>812.68399999999997</v>
      </c>
      <c r="N5936">
        <v>331434</v>
      </c>
      <c r="O5936">
        <v>1.6739999999999999</v>
      </c>
      <c r="P5936">
        <v>1.9510000000000001</v>
      </c>
      <c r="Q5936">
        <v>528.06799999999998</v>
      </c>
      <c r="R5936">
        <v>215360</v>
      </c>
      <c r="S5936">
        <v>8.0000000000000002E-3</v>
      </c>
      <c r="T5936">
        <v>1.4219999999999999</v>
      </c>
      <c r="U5936">
        <v>2.5009999999999999</v>
      </c>
      <c r="V5936">
        <v>1020</v>
      </c>
      <c r="W5936">
        <v>4</v>
      </c>
      <c r="X5936">
        <f t="shared" si="202"/>
        <v>226.43963999999994</v>
      </c>
      <c r="Y5936">
        <f t="shared" si="203"/>
        <v>3.0916000000000001</v>
      </c>
    </row>
    <row r="5937" spans="1:25" x14ac:dyDescent="0.2">
      <c r="A5937" t="s">
        <v>5782</v>
      </c>
      <c r="B5937" t="s">
        <v>387</v>
      </c>
      <c r="C5937">
        <v>9</v>
      </c>
      <c r="D5937">
        <v>18</v>
      </c>
      <c r="E5937" t="s">
        <v>6204</v>
      </c>
      <c r="F5937">
        <v>227.16</v>
      </c>
      <c r="G5937">
        <v>86.36</v>
      </c>
      <c r="H5937">
        <v>41.621000000000002</v>
      </c>
      <c r="I5937">
        <v>19617.661</v>
      </c>
      <c r="J5937">
        <v>8000598</v>
      </c>
      <c r="K5937">
        <v>49.905000000000001</v>
      </c>
      <c r="L5937">
        <v>19.986999999999998</v>
      </c>
      <c r="M5937">
        <v>11336.343000000001</v>
      </c>
      <c r="N5937">
        <v>4623259</v>
      </c>
      <c r="O5937">
        <v>2.3119999999999998</v>
      </c>
      <c r="P5937">
        <v>4.7919999999999998</v>
      </c>
      <c r="Q5937">
        <v>525.21400000000006</v>
      </c>
      <c r="R5937">
        <v>214196</v>
      </c>
      <c r="S5937">
        <v>2.1999999999999999E-2</v>
      </c>
      <c r="T5937">
        <v>2.37</v>
      </c>
      <c r="U5937">
        <v>5.0019999999999998</v>
      </c>
      <c r="V5937">
        <v>2040</v>
      </c>
      <c r="W5937">
        <v>8</v>
      </c>
      <c r="X5937">
        <f t="shared" si="202"/>
        <v>223.07192000000003</v>
      </c>
      <c r="Y5937">
        <f t="shared" si="203"/>
        <v>7.8115999999999994</v>
      </c>
    </row>
    <row r="5938" spans="1:25" x14ac:dyDescent="0.2">
      <c r="A5938" t="s">
        <v>5782</v>
      </c>
      <c r="B5938" t="s">
        <v>387</v>
      </c>
      <c r="C5938">
        <v>9</v>
      </c>
      <c r="D5938">
        <v>20</v>
      </c>
      <c r="E5938" t="s">
        <v>6205</v>
      </c>
      <c r="F5938">
        <v>204.51599999999999</v>
      </c>
      <c r="G5938">
        <v>96.927999999999997</v>
      </c>
      <c r="H5938">
        <v>52.015000000000001</v>
      </c>
      <c r="I5938">
        <v>19823.393</v>
      </c>
      <c r="J5938">
        <v>8084501</v>
      </c>
      <c r="K5938">
        <v>2.4129999999999998</v>
      </c>
      <c r="L5938">
        <v>1.869</v>
      </c>
      <c r="M5938">
        <v>493.529</v>
      </c>
      <c r="N5938">
        <v>201274</v>
      </c>
      <c r="O5938">
        <v>1.4390000000000001</v>
      </c>
      <c r="P5938">
        <v>0.99399999999999999</v>
      </c>
      <c r="Q5938">
        <v>294.36099999999999</v>
      </c>
      <c r="R5938">
        <v>120048</v>
      </c>
      <c r="S5938">
        <v>0</v>
      </c>
      <c r="T5938">
        <v>0</v>
      </c>
      <c r="U5938">
        <v>0</v>
      </c>
      <c r="V5938">
        <v>0</v>
      </c>
      <c r="W5938">
        <v>0</v>
      </c>
      <c r="X5938">
        <f t="shared" si="202"/>
        <v>0</v>
      </c>
      <c r="Y5938">
        <f t="shared" si="203"/>
        <v>0</v>
      </c>
    </row>
    <row r="5939" spans="1:25" x14ac:dyDescent="0.2">
      <c r="A5939" t="s">
        <v>5782</v>
      </c>
      <c r="B5939" t="s">
        <v>387</v>
      </c>
      <c r="C5939">
        <v>9</v>
      </c>
      <c r="D5939">
        <v>22</v>
      </c>
      <c r="E5939" t="s">
        <v>6206</v>
      </c>
      <c r="F5939">
        <v>244.62100000000001</v>
      </c>
      <c r="G5939">
        <v>83.027000000000001</v>
      </c>
      <c r="H5939">
        <v>40.043999999999997</v>
      </c>
      <c r="I5939">
        <v>20310.241999999998</v>
      </c>
      <c r="J5939">
        <v>8283051</v>
      </c>
      <c r="K5939">
        <v>64.69</v>
      </c>
      <c r="L5939">
        <v>26.39</v>
      </c>
      <c r="M5939">
        <v>15824.472</v>
      </c>
      <c r="N5939">
        <v>6453636</v>
      </c>
      <c r="O5939">
        <v>2.2759999999999998</v>
      </c>
      <c r="P5939">
        <v>4.7329999999999997</v>
      </c>
      <c r="Q5939">
        <v>556.78899999999999</v>
      </c>
      <c r="R5939">
        <v>227073</v>
      </c>
      <c r="S5939">
        <v>1.7999999999999999E-2</v>
      </c>
      <c r="T5939">
        <v>2.1360000000000001</v>
      </c>
      <c r="U5939">
        <v>4.3769999999999998</v>
      </c>
      <c r="V5939">
        <v>1785</v>
      </c>
      <c r="W5939">
        <v>7</v>
      </c>
      <c r="X5939">
        <f t="shared" si="202"/>
        <v>260.33041999999995</v>
      </c>
      <c r="Y5939">
        <f t="shared" si="203"/>
        <v>6.6315999999999997</v>
      </c>
    </row>
    <row r="5940" spans="1:25" x14ac:dyDescent="0.2">
      <c r="A5940" t="s">
        <v>5782</v>
      </c>
      <c r="B5940" t="s">
        <v>387</v>
      </c>
      <c r="C5940">
        <v>9</v>
      </c>
      <c r="D5940">
        <v>25</v>
      </c>
      <c r="E5940" t="s">
        <v>6207</v>
      </c>
      <c r="F5940">
        <v>162.434</v>
      </c>
      <c r="G5940">
        <v>70.757000000000005</v>
      </c>
      <c r="H5940">
        <v>39.722999999999999</v>
      </c>
      <c r="I5940">
        <v>11493.29</v>
      </c>
      <c r="J5940">
        <v>4687266</v>
      </c>
      <c r="K5940">
        <v>44.497</v>
      </c>
      <c r="L5940">
        <v>16.199000000000002</v>
      </c>
      <c r="M5940">
        <v>7227.8440000000001</v>
      </c>
      <c r="N5940">
        <v>2947705</v>
      </c>
      <c r="O5940">
        <v>1.522</v>
      </c>
      <c r="P5940">
        <v>1.5840000000000001</v>
      </c>
      <c r="Q5940">
        <v>247.23</v>
      </c>
      <c r="R5940">
        <v>100827</v>
      </c>
      <c r="S5940">
        <v>1.2E-2</v>
      </c>
      <c r="T5940">
        <v>1.716</v>
      </c>
      <c r="U5940">
        <v>1.8759999999999999</v>
      </c>
      <c r="V5940">
        <v>765</v>
      </c>
      <c r="W5940">
        <v>3</v>
      </c>
      <c r="X5940">
        <f t="shared" si="202"/>
        <v>0</v>
      </c>
      <c r="Y5940">
        <f t="shared" si="203"/>
        <v>1.9116</v>
      </c>
    </row>
    <row r="5941" spans="1:25" x14ac:dyDescent="0.2">
      <c r="A5941" t="s">
        <v>5782</v>
      </c>
      <c r="B5941" t="s">
        <v>387</v>
      </c>
      <c r="C5941">
        <v>9</v>
      </c>
      <c r="D5941">
        <v>26</v>
      </c>
      <c r="E5941" t="s">
        <v>6208</v>
      </c>
      <c r="F5941">
        <v>149.488</v>
      </c>
      <c r="G5941">
        <v>73.543000000000006</v>
      </c>
      <c r="H5941">
        <v>39.747999999999998</v>
      </c>
      <c r="I5941">
        <v>10993.788</v>
      </c>
      <c r="J5941">
        <v>4483556</v>
      </c>
      <c r="K5941">
        <v>44.194000000000003</v>
      </c>
      <c r="L5941">
        <v>16.327000000000002</v>
      </c>
      <c r="M5941">
        <v>6606.3980000000001</v>
      </c>
      <c r="N5941">
        <v>2694263</v>
      </c>
      <c r="O5941">
        <v>1.984</v>
      </c>
      <c r="P5941">
        <v>4.1379999999999999</v>
      </c>
      <c r="Q5941">
        <v>296.64299999999997</v>
      </c>
      <c r="R5941">
        <v>120979</v>
      </c>
      <c r="S5941">
        <v>8.0000000000000002E-3</v>
      </c>
      <c r="T5941">
        <v>1.4610000000000001</v>
      </c>
      <c r="U5941">
        <v>1.2509999999999999</v>
      </c>
      <c r="V5941">
        <v>510</v>
      </c>
      <c r="W5941">
        <v>2</v>
      </c>
      <c r="X5941">
        <f t="shared" si="202"/>
        <v>0</v>
      </c>
      <c r="Y5941">
        <f t="shared" si="203"/>
        <v>0.73160000000000014</v>
      </c>
    </row>
    <row r="5942" spans="1:25" x14ac:dyDescent="0.2">
      <c r="A5942" t="s">
        <v>5782</v>
      </c>
      <c r="B5942" t="s">
        <v>387</v>
      </c>
      <c r="C5942">
        <v>9</v>
      </c>
      <c r="D5942">
        <v>27</v>
      </c>
      <c r="E5942" t="s">
        <v>6209</v>
      </c>
      <c r="F5942">
        <v>189.37</v>
      </c>
      <c r="G5942">
        <v>81.876000000000005</v>
      </c>
      <c r="H5942">
        <v>41.203000000000003</v>
      </c>
      <c r="I5942">
        <v>15504.841</v>
      </c>
      <c r="J5942">
        <v>6323282</v>
      </c>
      <c r="K5942">
        <v>52.435000000000002</v>
      </c>
      <c r="L5942">
        <v>18.635000000000002</v>
      </c>
      <c r="M5942">
        <v>9929.5630000000001</v>
      </c>
      <c r="N5942">
        <v>4049537</v>
      </c>
      <c r="O5942">
        <v>2.415</v>
      </c>
      <c r="P5942">
        <v>5.0529999999999999</v>
      </c>
      <c r="Q5942">
        <v>457.41</v>
      </c>
      <c r="R5942">
        <v>186544</v>
      </c>
      <c r="S5942">
        <v>1.2999999999999999E-2</v>
      </c>
      <c r="T5942">
        <v>1.835</v>
      </c>
      <c r="U5942">
        <v>2.5009999999999999</v>
      </c>
      <c r="V5942">
        <v>1020</v>
      </c>
      <c r="W5942">
        <v>4</v>
      </c>
      <c r="X5942">
        <f t="shared" si="202"/>
        <v>143.06319999999999</v>
      </c>
      <c r="Y5942">
        <f t="shared" si="203"/>
        <v>3.0916000000000001</v>
      </c>
    </row>
    <row r="5943" spans="1:25" x14ac:dyDescent="0.2">
      <c r="A5943" t="s">
        <v>5782</v>
      </c>
      <c r="B5943" t="s">
        <v>387</v>
      </c>
      <c r="C5943">
        <v>9</v>
      </c>
      <c r="D5943">
        <v>30</v>
      </c>
      <c r="E5943" t="s">
        <v>6210</v>
      </c>
      <c r="F5943">
        <v>233.33199999999999</v>
      </c>
      <c r="G5943">
        <v>58.314</v>
      </c>
      <c r="H5943">
        <v>32.667000000000002</v>
      </c>
      <c r="I5943">
        <v>13606.584999999999</v>
      </c>
      <c r="J5943">
        <v>5549123</v>
      </c>
      <c r="K5943">
        <v>41.765999999999998</v>
      </c>
      <c r="L5943">
        <v>17.474</v>
      </c>
      <c r="M5943">
        <v>9745.259</v>
      </c>
      <c r="N5943">
        <v>3974373</v>
      </c>
      <c r="O5943">
        <v>2.802</v>
      </c>
      <c r="P5943">
        <v>7.2869999999999999</v>
      </c>
      <c r="Q5943">
        <v>653.84199999999998</v>
      </c>
      <c r="R5943">
        <v>266654</v>
      </c>
      <c r="S5943">
        <v>1.9E-2</v>
      </c>
      <c r="T5943">
        <v>2.1869999999999998</v>
      </c>
      <c r="U5943">
        <v>4.3769999999999998</v>
      </c>
      <c r="V5943">
        <v>1785</v>
      </c>
      <c r="W5943">
        <v>7</v>
      </c>
      <c r="X5943">
        <f t="shared" si="202"/>
        <v>374.85295999999994</v>
      </c>
      <c r="Y5943">
        <f t="shared" si="203"/>
        <v>6.6315999999999997</v>
      </c>
    </row>
    <row r="5944" spans="1:25" x14ac:dyDescent="0.2">
      <c r="A5944" t="s">
        <v>5782</v>
      </c>
      <c r="B5944" t="s">
        <v>387</v>
      </c>
      <c r="C5944">
        <v>9</v>
      </c>
      <c r="D5944">
        <v>33</v>
      </c>
      <c r="E5944" t="s">
        <v>6211</v>
      </c>
      <c r="F5944">
        <v>172.13900000000001</v>
      </c>
      <c r="G5944">
        <v>59.892000000000003</v>
      </c>
      <c r="H5944">
        <v>36.122999999999998</v>
      </c>
      <c r="I5944">
        <v>10309.763999999999</v>
      </c>
      <c r="J5944">
        <v>4204593</v>
      </c>
      <c r="K5944">
        <v>57.094000000000001</v>
      </c>
      <c r="L5944">
        <v>23.611999999999998</v>
      </c>
      <c r="M5944">
        <v>9828.116</v>
      </c>
      <c r="N5944">
        <v>4008164</v>
      </c>
      <c r="O5944">
        <v>1.661</v>
      </c>
      <c r="P5944">
        <v>2.4430000000000001</v>
      </c>
      <c r="Q5944">
        <v>285.83999999999997</v>
      </c>
      <c r="R5944">
        <v>116573</v>
      </c>
      <c r="S5944">
        <v>4.0000000000000001E-3</v>
      </c>
      <c r="T5944">
        <v>0.96199999999999997</v>
      </c>
      <c r="U5944">
        <v>0.625</v>
      </c>
      <c r="V5944">
        <v>255</v>
      </c>
      <c r="W5944">
        <v>1</v>
      </c>
      <c r="X5944">
        <f t="shared" si="202"/>
        <v>0</v>
      </c>
      <c r="Y5944">
        <f t="shared" si="203"/>
        <v>0</v>
      </c>
    </row>
    <row r="5945" spans="1:25" x14ac:dyDescent="0.2">
      <c r="A5945" t="s">
        <v>5782</v>
      </c>
      <c r="B5945" t="s">
        <v>387</v>
      </c>
      <c r="C5945">
        <v>9</v>
      </c>
      <c r="D5945">
        <v>34</v>
      </c>
      <c r="E5945" t="s">
        <v>6212</v>
      </c>
      <c r="F5945">
        <v>175.37100000000001</v>
      </c>
      <c r="G5945">
        <v>66.637</v>
      </c>
      <c r="H5945">
        <v>33.985999999999997</v>
      </c>
      <c r="I5945">
        <v>11686.215</v>
      </c>
      <c r="J5945">
        <v>4765946</v>
      </c>
      <c r="K5945">
        <v>2.4049999999999998</v>
      </c>
      <c r="L5945">
        <v>1.677</v>
      </c>
      <c r="M5945">
        <v>421.78699999999998</v>
      </c>
      <c r="N5945">
        <v>172016</v>
      </c>
      <c r="O5945">
        <v>1.361</v>
      </c>
      <c r="P5945">
        <v>0.95799999999999996</v>
      </c>
      <c r="Q5945">
        <v>238.70699999999999</v>
      </c>
      <c r="R5945">
        <v>97351</v>
      </c>
      <c r="S5945">
        <v>0</v>
      </c>
      <c r="T5945">
        <v>0</v>
      </c>
      <c r="U5945">
        <v>0</v>
      </c>
      <c r="V5945">
        <v>0</v>
      </c>
      <c r="W5945">
        <v>0</v>
      </c>
      <c r="X5945">
        <f t="shared" si="202"/>
        <v>0</v>
      </c>
      <c r="Y5945">
        <f t="shared" si="203"/>
        <v>0</v>
      </c>
    </row>
    <row r="5946" spans="1:25" x14ac:dyDescent="0.2">
      <c r="A5946" t="s">
        <v>5782</v>
      </c>
      <c r="B5946" t="s">
        <v>387</v>
      </c>
      <c r="C5946">
        <v>10</v>
      </c>
      <c r="D5946">
        <v>1</v>
      </c>
      <c r="E5946" t="s">
        <v>4387</v>
      </c>
      <c r="F5946">
        <v>260.06200000000001</v>
      </c>
      <c r="G5946">
        <v>60.718000000000004</v>
      </c>
      <c r="H5946">
        <v>33.466999999999999</v>
      </c>
      <c r="I5946">
        <v>15790.414000000001</v>
      </c>
      <c r="J5946">
        <v>6439746</v>
      </c>
      <c r="K5946">
        <v>72.293000000000006</v>
      </c>
      <c r="L5946">
        <v>36.110999999999997</v>
      </c>
      <c r="M5946">
        <v>18800.624</v>
      </c>
      <c r="N5946">
        <v>7667389</v>
      </c>
      <c r="O5946">
        <v>2.1280000000000001</v>
      </c>
      <c r="P5946">
        <v>4.6310000000000002</v>
      </c>
      <c r="Q5946">
        <v>553.48599999999999</v>
      </c>
      <c r="R5946">
        <v>225726</v>
      </c>
      <c r="S5946">
        <v>2.1999999999999999E-2</v>
      </c>
      <c r="T5946">
        <v>2.3490000000000002</v>
      </c>
      <c r="U5946">
        <v>5.6269999999999998</v>
      </c>
      <c r="V5946">
        <v>2295</v>
      </c>
      <c r="W5946">
        <v>9</v>
      </c>
      <c r="X5946">
        <f t="shared" si="202"/>
        <v>256.43287999999995</v>
      </c>
      <c r="Y5946">
        <f t="shared" si="203"/>
        <v>8.9916</v>
      </c>
    </row>
    <row r="5947" spans="1:25" x14ac:dyDescent="0.2">
      <c r="A5947" t="s">
        <v>5782</v>
      </c>
      <c r="B5947" t="s">
        <v>387</v>
      </c>
      <c r="C5947">
        <v>10</v>
      </c>
      <c r="D5947">
        <v>2</v>
      </c>
      <c r="E5947" t="s">
        <v>4203</v>
      </c>
      <c r="F5947">
        <v>229.357</v>
      </c>
      <c r="G5947">
        <v>71.974999999999994</v>
      </c>
      <c r="H5947">
        <v>48.923000000000002</v>
      </c>
      <c r="I5947">
        <v>16508.075000000001</v>
      </c>
      <c r="J5947">
        <v>6732427</v>
      </c>
      <c r="K5947">
        <v>19.536999999999999</v>
      </c>
      <c r="L5947">
        <v>22.911999999999999</v>
      </c>
      <c r="M5947">
        <v>4481.0200000000004</v>
      </c>
      <c r="N5947">
        <v>1827478</v>
      </c>
      <c r="O5947">
        <v>1.6839999999999999</v>
      </c>
      <c r="P5947">
        <v>2.302</v>
      </c>
      <c r="Q5947">
        <v>386.18900000000002</v>
      </c>
      <c r="R5947">
        <v>157498</v>
      </c>
      <c r="S5947">
        <v>1.0999999999999999E-2</v>
      </c>
      <c r="T5947">
        <v>1.6679999999999999</v>
      </c>
      <c r="U5947">
        <v>2.5009999999999999</v>
      </c>
      <c r="V5947">
        <v>1020</v>
      </c>
      <c r="W5947">
        <v>4</v>
      </c>
      <c r="X5947">
        <f t="shared" si="202"/>
        <v>59.022420000000004</v>
      </c>
      <c r="Y5947">
        <f t="shared" si="203"/>
        <v>3.0916000000000001</v>
      </c>
    </row>
    <row r="5948" spans="1:25" x14ac:dyDescent="0.2">
      <c r="A5948" t="s">
        <v>5782</v>
      </c>
      <c r="B5948" t="s">
        <v>387</v>
      </c>
      <c r="C5948">
        <v>10</v>
      </c>
      <c r="D5948">
        <v>4</v>
      </c>
      <c r="E5948" t="s">
        <v>6213</v>
      </c>
      <c r="F5948">
        <v>236.99299999999999</v>
      </c>
      <c r="G5948">
        <v>63.866</v>
      </c>
      <c r="H5948">
        <v>32.993000000000002</v>
      </c>
      <c r="I5948">
        <v>15135.88</v>
      </c>
      <c r="J5948">
        <v>6172810</v>
      </c>
      <c r="K5948">
        <v>58.957000000000001</v>
      </c>
      <c r="L5948">
        <v>28.026</v>
      </c>
      <c r="M5948">
        <v>13972.333000000001</v>
      </c>
      <c r="N5948">
        <v>5698285</v>
      </c>
      <c r="O5948">
        <v>1.883</v>
      </c>
      <c r="P5948">
        <v>3.2450000000000001</v>
      </c>
      <c r="Q5948">
        <v>446.28800000000001</v>
      </c>
      <c r="R5948">
        <v>182008</v>
      </c>
      <c r="S5948">
        <v>1.7999999999999999E-2</v>
      </c>
      <c r="T5948">
        <v>2.17</v>
      </c>
      <c r="U5948">
        <v>4.3769999999999998</v>
      </c>
      <c r="V5948">
        <v>1785</v>
      </c>
      <c r="W5948">
        <v>7</v>
      </c>
      <c r="X5948">
        <f t="shared" si="202"/>
        <v>129.93923999999998</v>
      </c>
      <c r="Y5948">
        <f t="shared" si="203"/>
        <v>6.6315999999999997</v>
      </c>
    </row>
    <row r="5949" spans="1:25" x14ac:dyDescent="0.2">
      <c r="A5949" t="s">
        <v>5782</v>
      </c>
      <c r="B5949" t="s">
        <v>387</v>
      </c>
      <c r="C5949">
        <v>10</v>
      </c>
      <c r="D5949">
        <v>5</v>
      </c>
      <c r="E5949" t="s">
        <v>6214</v>
      </c>
      <c r="F5949">
        <v>186.999</v>
      </c>
      <c r="G5949">
        <v>68.346999999999994</v>
      </c>
      <c r="H5949">
        <v>36.622999999999998</v>
      </c>
      <c r="I5949">
        <v>12780.878000000001</v>
      </c>
      <c r="J5949">
        <v>5212378</v>
      </c>
      <c r="K5949">
        <v>47.286000000000001</v>
      </c>
      <c r="L5949">
        <v>33.563000000000002</v>
      </c>
      <c r="M5949">
        <v>8842.4580000000005</v>
      </c>
      <c r="N5949">
        <v>3606187</v>
      </c>
      <c r="O5949">
        <v>1.988</v>
      </c>
      <c r="P5949">
        <v>4.18</v>
      </c>
      <c r="Q5949">
        <v>371.673</v>
      </c>
      <c r="R5949">
        <v>151578</v>
      </c>
      <c r="S5949">
        <v>1.7000000000000001E-2</v>
      </c>
      <c r="T5949">
        <v>2.0649999999999999</v>
      </c>
      <c r="U5949">
        <v>3.1259999999999999</v>
      </c>
      <c r="V5949">
        <v>1275</v>
      </c>
      <c r="W5949">
        <v>5</v>
      </c>
      <c r="X5949">
        <f t="shared" si="202"/>
        <v>41.89353999999998</v>
      </c>
      <c r="Y5949">
        <f t="shared" si="203"/>
        <v>4.2716000000000003</v>
      </c>
    </row>
    <row r="5950" spans="1:25" x14ac:dyDescent="0.2">
      <c r="A5950" t="s">
        <v>5782</v>
      </c>
      <c r="B5950" t="s">
        <v>387</v>
      </c>
      <c r="C5950">
        <v>10</v>
      </c>
      <c r="D5950">
        <v>6</v>
      </c>
      <c r="E5950" t="s">
        <v>6215</v>
      </c>
      <c r="F5950">
        <v>252.80099999999999</v>
      </c>
      <c r="G5950">
        <v>75.936999999999998</v>
      </c>
      <c r="H5950">
        <v>37.433</v>
      </c>
      <c r="I5950">
        <v>19197.060000000001</v>
      </c>
      <c r="J5950">
        <v>7829066</v>
      </c>
      <c r="K5950">
        <v>42.811</v>
      </c>
      <c r="L5950">
        <v>17.538</v>
      </c>
      <c r="M5950">
        <v>10822.6</v>
      </c>
      <c r="N5950">
        <v>4413741</v>
      </c>
      <c r="O5950">
        <v>1.9019999999999999</v>
      </c>
      <c r="P5950">
        <v>2.3940000000000001</v>
      </c>
      <c r="Q5950">
        <v>480.85700000000003</v>
      </c>
      <c r="R5950">
        <v>196106</v>
      </c>
      <c r="S5950">
        <v>0.01</v>
      </c>
      <c r="T5950">
        <v>1.5880000000000001</v>
      </c>
      <c r="U5950">
        <v>2.5009999999999999</v>
      </c>
      <c r="V5950">
        <v>1020</v>
      </c>
      <c r="W5950">
        <v>4</v>
      </c>
      <c r="X5950">
        <f t="shared" si="202"/>
        <v>170.73066</v>
      </c>
      <c r="Y5950">
        <f t="shared" si="203"/>
        <v>3.0916000000000001</v>
      </c>
    </row>
    <row r="5951" spans="1:25" x14ac:dyDescent="0.2">
      <c r="A5951" t="s">
        <v>5782</v>
      </c>
      <c r="B5951" t="s">
        <v>387</v>
      </c>
      <c r="C5951">
        <v>10</v>
      </c>
      <c r="D5951">
        <v>7</v>
      </c>
      <c r="E5951" t="s">
        <v>6216</v>
      </c>
      <c r="F5951">
        <v>249.09100000000001</v>
      </c>
      <c r="G5951">
        <v>83.09</v>
      </c>
      <c r="H5951">
        <v>46.81</v>
      </c>
      <c r="I5951">
        <v>20696.954000000002</v>
      </c>
      <c r="J5951">
        <v>8440762</v>
      </c>
      <c r="K5951">
        <v>45.040999999999997</v>
      </c>
      <c r="L5951">
        <v>25.135000000000002</v>
      </c>
      <c r="M5951">
        <v>11219.267</v>
      </c>
      <c r="N5951">
        <v>4575512</v>
      </c>
      <c r="O5951">
        <v>2.085</v>
      </c>
      <c r="P5951">
        <v>3.7309999999999999</v>
      </c>
      <c r="Q5951">
        <v>519.39</v>
      </c>
      <c r="R5951">
        <v>211821</v>
      </c>
      <c r="S5951">
        <v>8.0000000000000002E-3</v>
      </c>
      <c r="T5951">
        <v>1.3859999999999999</v>
      </c>
      <c r="U5951">
        <v>1.8759999999999999</v>
      </c>
      <c r="V5951">
        <v>765</v>
      </c>
      <c r="W5951">
        <v>3</v>
      </c>
      <c r="X5951">
        <f t="shared" si="202"/>
        <v>216.19959999999995</v>
      </c>
      <c r="Y5951">
        <f t="shared" si="203"/>
        <v>1.9116</v>
      </c>
    </row>
    <row r="5952" spans="1:25" x14ac:dyDescent="0.2">
      <c r="A5952" t="s">
        <v>5782</v>
      </c>
      <c r="B5952" t="s">
        <v>387</v>
      </c>
      <c r="C5952">
        <v>10</v>
      </c>
      <c r="D5952">
        <v>8</v>
      </c>
      <c r="E5952" t="s">
        <v>6217</v>
      </c>
      <c r="F5952">
        <v>300.02699999999999</v>
      </c>
      <c r="G5952">
        <v>71.254999999999995</v>
      </c>
      <c r="H5952">
        <v>42.893999999999998</v>
      </c>
      <c r="I5952">
        <v>21378.55</v>
      </c>
      <c r="J5952">
        <v>8718735</v>
      </c>
      <c r="K5952">
        <v>43.816000000000003</v>
      </c>
      <c r="L5952">
        <v>28.209</v>
      </c>
      <c r="M5952">
        <v>13145.857</v>
      </c>
      <c r="N5952">
        <v>5361226</v>
      </c>
      <c r="O5952">
        <v>1.9950000000000001</v>
      </c>
      <c r="P5952">
        <v>4.9009999999999998</v>
      </c>
      <c r="Q5952">
        <v>598.68600000000004</v>
      </c>
      <c r="R5952">
        <v>244160</v>
      </c>
      <c r="S5952">
        <v>1.2999999999999999E-2</v>
      </c>
      <c r="T5952">
        <v>1.786</v>
      </c>
      <c r="U5952">
        <v>3.7519999999999998</v>
      </c>
      <c r="V5952">
        <v>1530</v>
      </c>
      <c r="W5952">
        <v>6</v>
      </c>
      <c r="X5952">
        <f t="shared" si="202"/>
        <v>309.76888000000002</v>
      </c>
      <c r="Y5952">
        <f t="shared" si="203"/>
        <v>5.4516</v>
      </c>
    </row>
    <row r="5953" spans="1:25" x14ac:dyDescent="0.2">
      <c r="A5953" t="s">
        <v>5782</v>
      </c>
      <c r="B5953" t="s">
        <v>387</v>
      </c>
      <c r="C5953">
        <v>10</v>
      </c>
      <c r="D5953">
        <v>9</v>
      </c>
      <c r="E5953" t="s">
        <v>6218</v>
      </c>
      <c r="F5953">
        <v>42.088999999999999</v>
      </c>
      <c r="G5953">
        <v>47.813000000000002</v>
      </c>
      <c r="H5953">
        <v>29.315999999999999</v>
      </c>
      <c r="I5953">
        <v>2012.3910000000001</v>
      </c>
      <c r="J5953">
        <v>820706</v>
      </c>
      <c r="K5953">
        <v>2.4260000000000002</v>
      </c>
      <c r="L5953">
        <v>1.7310000000000001</v>
      </c>
      <c r="M5953">
        <v>102.09699999999999</v>
      </c>
      <c r="N5953">
        <v>41638</v>
      </c>
      <c r="O5953">
        <v>1.462</v>
      </c>
      <c r="P5953">
        <v>1.34</v>
      </c>
      <c r="Q5953">
        <v>61.551000000000002</v>
      </c>
      <c r="R5953">
        <v>25102</v>
      </c>
      <c r="S5953">
        <v>0</v>
      </c>
      <c r="T5953">
        <v>0</v>
      </c>
      <c r="U5953">
        <v>0</v>
      </c>
      <c r="V5953">
        <v>0</v>
      </c>
      <c r="W5953">
        <v>0</v>
      </c>
      <c r="X5953">
        <f t="shared" si="202"/>
        <v>0</v>
      </c>
      <c r="Y5953">
        <f t="shared" si="203"/>
        <v>0</v>
      </c>
    </row>
    <row r="5954" spans="1:25" x14ac:dyDescent="0.2">
      <c r="A5954" t="s">
        <v>5782</v>
      </c>
      <c r="B5954" t="s">
        <v>387</v>
      </c>
      <c r="C5954">
        <v>10</v>
      </c>
      <c r="D5954">
        <v>10</v>
      </c>
      <c r="E5954" t="s">
        <v>6219</v>
      </c>
      <c r="F5954">
        <v>152.577</v>
      </c>
      <c r="G5954">
        <v>96.704999999999998</v>
      </c>
      <c r="H5954">
        <v>45.441000000000003</v>
      </c>
      <c r="I5954">
        <v>14755.012000000001</v>
      </c>
      <c r="J5954">
        <v>6017482</v>
      </c>
      <c r="K5954">
        <v>2.4580000000000002</v>
      </c>
      <c r="L5954">
        <v>1.579</v>
      </c>
      <c r="M5954">
        <v>375.04199999999997</v>
      </c>
      <c r="N5954">
        <v>152952</v>
      </c>
      <c r="O5954">
        <v>1.7450000000000001</v>
      </c>
      <c r="P5954">
        <v>5.0890000000000004</v>
      </c>
      <c r="Q5954">
        <v>266.17200000000003</v>
      </c>
      <c r="R5954">
        <v>108552</v>
      </c>
      <c r="S5954">
        <v>4.0000000000000001E-3</v>
      </c>
      <c r="T5954">
        <v>1.022</v>
      </c>
      <c r="U5954">
        <v>0.625</v>
      </c>
      <c r="V5954">
        <v>255</v>
      </c>
      <c r="W5954">
        <v>1</v>
      </c>
      <c r="X5954">
        <f t="shared" si="202"/>
        <v>0</v>
      </c>
      <c r="Y5954">
        <f t="shared" si="203"/>
        <v>0</v>
      </c>
    </row>
    <row r="5955" spans="1:25" x14ac:dyDescent="0.2">
      <c r="A5955" t="s">
        <v>5782</v>
      </c>
      <c r="B5955" t="s">
        <v>387</v>
      </c>
      <c r="C5955">
        <v>10</v>
      </c>
      <c r="D5955">
        <v>11</v>
      </c>
      <c r="E5955" t="s">
        <v>6220</v>
      </c>
      <c r="F5955">
        <v>284.209</v>
      </c>
      <c r="G5955">
        <v>52.024999999999999</v>
      </c>
      <c r="H5955">
        <v>32.042999999999999</v>
      </c>
      <c r="I5955">
        <v>14785.924999999999</v>
      </c>
      <c r="J5955">
        <v>6030089</v>
      </c>
      <c r="K5955">
        <v>67.52</v>
      </c>
      <c r="L5955">
        <v>41.204000000000001</v>
      </c>
      <c r="M5955">
        <v>19189.893</v>
      </c>
      <c r="N5955">
        <v>7826143</v>
      </c>
      <c r="O5955">
        <v>2.34</v>
      </c>
      <c r="P5955">
        <v>5.5289999999999999</v>
      </c>
      <c r="Q5955">
        <v>664.94</v>
      </c>
      <c r="R5955">
        <v>271180</v>
      </c>
      <c r="S5955">
        <v>3.5000000000000003E-2</v>
      </c>
      <c r="T5955">
        <v>2.996</v>
      </c>
      <c r="U5955">
        <v>10.004</v>
      </c>
      <c r="V5955">
        <v>4080</v>
      </c>
      <c r="W5955">
        <v>16</v>
      </c>
      <c r="X5955">
        <f t="shared" si="202"/>
        <v>387.9486</v>
      </c>
      <c r="Y5955">
        <f t="shared" si="203"/>
        <v>17.2516</v>
      </c>
    </row>
    <row r="5956" spans="1:25" x14ac:dyDescent="0.2">
      <c r="A5956" t="s">
        <v>5782</v>
      </c>
      <c r="B5956" t="s">
        <v>387</v>
      </c>
      <c r="C5956">
        <v>10</v>
      </c>
      <c r="D5956">
        <v>12</v>
      </c>
      <c r="E5956" t="s">
        <v>6221</v>
      </c>
      <c r="F5956">
        <v>260.54000000000002</v>
      </c>
      <c r="G5956">
        <v>74.623000000000005</v>
      </c>
      <c r="H5956">
        <v>40.753</v>
      </c>
      <c r="I5956">
        <v>19442.373</v>
      </c>
      <c r="J5956">
        <v>7929111</v>
      </c>
      <c r="K5956">
        <v>41.573999999999998</v>
      </c>
      <c r="L5956">
        <v>30.82</v>
      </c>
      <c r="M5956">
        <v>10831.776</v>
      </c>
      <c r="N5956">
        <v>4417483</v>
      </c>
      <c r="O5956">
        <v>1.746</v>
      </c>
      <c r="P5956">
        <v>2.4889999999999999</v>
      </c>
      <c r="Q5956">
        <v>454.846</v>
      </c>
      <c r="R5956">
        <v>185498</v>
      </c>
      <c r="S5956">
        <v>7.0000000000000001E-3</v>
      </c>
      <c r="T5956">
        <v>1.355</v>
      </c>
      <c r="U5956">
        <v>1.8759999999999999</v>
      </c>
      <c r="V5956">
        <v>765</v>
      </c>
      <c r="W5956">
        <v>3</v>
      </c>
      <c r="X5956">
        <f t="shared" si="202"/>
        <v>140.03767999999997</v>
      </c>
      <c r="Y5956">
        <f t="shared" si="203"/>
        <v>1.9116</v>
      </c>
    </row>
    <row r="5957" spans="1:25" x14ac:dyDescent="0.2">
      <c r="A5957" t="s">
        <v>5782</v>
      </c>
      <c r="B5957" t="s">
        <v>387</v>
      </c>
      <c r="C5957">
        <v>10</v>
      </c>
      <c r="D5957">
        <v>13</v>
      </c>
      <c r="E5957" t="s">
        <v>6222</v>
      </c>
      <c r="F5957">
        <v>162.06399999999999</v>
      </c>
      <c r="G5957">
        <v>91.951999999999998</v>
      </c>
      <c r="H5957">
        <v>44.734000000000002</v>
      </c>
      <c r="I5957">
        <v>14902.156000000001</v>
      </c>
      <c r="J5957">
        <v>6077491</v>
      </c>
      <c r="K5957">
        <v>2.7610000000000001</v>
      </c>
      <c r="L5957">
        <v>1.708</v>
      </c>
      <c r="M5957">
        <v>447.49200000000002</v>
      </c>
      <c r="N5957">
        <v>182499</v>
      </c>
      <c r="O5957">
        <v>1.575</v>
      </c>
      <c r="P5957">
        <v>1.306</v>
      </c>
      <c r="Q5957">
        <v>255.26599999999999</v>
      </c>
      <c r="R5957">
        <v>104104</v>
      </c>
      <c r="S5957">
        <v>4.0000000000000001E-3</v>
      </c>
      <c r="T5957">
        <v>0.99199999999999999</v>
      </c>
      <c r="U5957">
        <v>0.625</v>
      </c>
      <c r="V5957">
        <v>255</v>
      </c>
      <c r="W5957">
        <v>1</v>
      </c>
      <c r="X5957">
        <f t="shared" si="202"/>
        <v>0</v>
      </c>
      <c r="Y5957">
        <f t="shared" si="203"/>
        <v>0</v>
      </c>
    </row>
    <row r="5958" spans="1:25" x14ac:dyDescent="0.2">
      <c r="A5958" t="s">
        <v>5782</v>
      </c>
      <c r="B5958" t="s">
        <v>387</v>
      </c>
      <c r="C5958">
        <v>10</v>
      </c>
      <c r="D5958">
        <v>14</v>
      </c>
      <c r="E5958" t="s">
        <v>6223</v>
      </c>
      <c r="F5958">
        <v>235.51900000000001</v>
      </c>
      <c r="G5958">
        <v>75.132000000000005</v>
      </c>
      <c r="H5958">
        <v>40.783999999999999</v>
      </c>
      <c r="I5958">
        <v>17694.996999999999</v>
      </c>
      <c r="J5958">
        <v>7216485</v>
      </c>
      <c r="K5958">
        <v>29.603999999999999</v>
      </c>
      <c r="L5958">
        <v>14.478</v>
      </c>
      <c r="M5958">
        <v>6972.2179999999998</v>
      </c>
      <c r="N5958">
        <v>2843454</v>
      </c>
      <c r="O5958">
        <v>2.25</v>
      </c>
      <c r="P5958">
        <v>5.01</v>
      </c>
      <c r="Q5958">
        <v>530.03399999999999</v>
      </c>
      <c r="R5958">
        <v>216162</v>
      </c>
      <c r="S5958">
        <v>2.7E-2</v>
      </c>
      <c r="T5958">
        <v>2.6019999999999999</v>
      </c>
      <c r="U5958">
        <v>6.2530000000000001</v>
      </c>
      <c r="V5958">
        <v>2550</v>
      </c>
      <c r="W5958">
        <v>10</v>
      </c>
      <c r="X5958">
        <f t="shared" si="202"/>
        <v>228.75951999999995</v>
      </c>
      <c r="Y5958">
        <f t="shared" si="203"/>
        <v>10.1716</v>
      </c>
    </row>
    <row r="5959" spans="1:25" x14ac:dyDescent="0.2">
      <c r="A5959" t="s">
        <v>5782</v>
      </c>
      <c r="B5959" t="s">
        <v>387</v>
      </c>
      <c r="C5959">
        <v>10</v>
      </c>
      <c r="D5959">
        <v>15</v>
      </c>
      <c r="E5959" t="s">
        <v>6224</v>
      </c>
      <c r="F5959">
        <v>247.35300000000001</v>
      </c>
      <c r="G5959">
        <v>75.093000000000004</v>
      </c>
      <c r="H5959">
        <v>41.884</v>
      </c>
      <c r="I5959">
        <v>18574.57</v>
      </c>
      <c r="J5959">
        <v>7575198</v>
      </c>
      <c r="K5959">
        <v>36.359000000000002</v>
      </c>
      <c r="L5959">
        <v>29.298999999999999</v>
      </c>
      <c r="M5959">
        <v>8993.4050000000007</v>
      </c>
      <c r="N5959">
        <v>3667747</v>
      </c>
      <c r="O5959">
        <v>1.992</v>
      </c>
      <c r="P5959">
        <v>3.9809999999999999</v>
      </c>
      <c r="Q5959">
        <v>492.65300000000002</v>
      </c>
      <c r="R5959">
        <v>200917</v>
      </c>
      <c r="S5959">
        <v>1.7999999999999999E-2</v>
      </c>
      <c r="T5959">
        <v>2.1240000000000001</v>
      </c>
      <c r="U5959">
        <v>4.3769999999999998</v>
      </c>
      <c r="V5959">
        <v>1785</v>
      </c>
      <c r="W5959">
        <v>7</v>
      </c>
      <c r="X5959">
        <f t="shared" si="202"/>
        <v>184.64993999999999</v>
      </c>
      <c r="Y5959">
        <f t="shared" si="203"/>
        <v>6.6315999999999997</v>
      </c>
    </row>
    <row r="5960" spans="1:25" x14ac:dyDescent="0.2">
      <c r="A5960" t="s">
        <v>5782</v>
      </c>
      <c r="B5960" t="s">
        <v>387</v>
      </c>
      <c r="C5960">
        <v>10</v>
      </c>
      <c r="D5960">
        <v>16</v>
      </c>
      <c r="E5960" t="s">
        <v>6225</v>
      </c>
      <c r="F5960">
        <v>300.28500000000003</v>
      </c>
      <c r="G5960">
        <v>59.540999999999997</v>
      </c>
      <c r="H5960">
        <v>35.457999999999998</v>
      </c>
      <c r="I5960">
        <v>17879.314999999999</v>
      </c>
      <c r="J5960">
        <v>7291655</v>
      </c>
      <c r="K5960">
        <v>17.119</v>
      </c>
      <c r="L5960">
        <v>15.292999999999999</v>
      </c>
      <c r="M5960">
        <v>5140.6959999999999</v>
      </c>
      <c r="N5960">
        <v>2096511</v>
      </c>
      <c r="O5960">
        <v>1.5029999999999999</v>
      </c>
      <c r="P5960">
        <v>2.4350000000000001</v>
      </c>
      <c r="Q5960">
        <v>451.23399999999998</v>
      </c>
      <c r="R5960">
        <v>184025</v>
      </c>
      <c r="S5960">
        <v>4.0000000000000001E-3</v>
      </c>
      <c r="T5960">
        <v>1.0309999999999999</v>
      </c>
      <c r="U5960">
        <v>1.2509999999999999</v>
      </c>
      <c r="V5960">
        <v>510</v>
      </c>
      <c r="W5960">
        <v>2</v>
      </c>
      <c r="X5960">
        <f t="shared" si="202"/>
        <v>135.77551999999994</v>
      </c>
      <c r="Y5960">
        <f t="shared" si="203"/>
        <v>0.73160000000000014</v>
      </c>
    </row>
    <row r="5961" spans="1:25" x14ac:dyDescent="0.2">
      <c r="A5961" t="s">
        <v>5782</v>
      </c>
      <c r="B5961" t="s">
        <v>387</v>
      </c>
      <c r="C5961">
        <v>10</v>
      </c>
      <c r="D5961">
        <v>17</v>
      </c>
      <c r="E5961" t="s">
        <v>6226</v>
      </c>
      <c r="F5961">
        <v>100.249</v>
      </c>
      <c r="G5961">
        <v>67.391000000000005</v>
      </c>
      <c r="H5961">
        <v>41.326999999999998</v>
      </c>
      <c r="I5961">
        <v>6755.8739999999998</v>
      </c>
      <c r="J5961">
        <v>2755223</v>
      </c>
      <c r="K5961">
        <v>3.4590000000000001</v>
      </c>
      <c r="L5961">
        <v>3.1589999999999998</v>
      </c>
      <c r="M5961">
        <v>346.8</v>
      </c>
      <c r="N5961">
        <v>141434</v>
      </c>
      <c r="O5961">
        <v>1.53</v>
      </c>
      <c r="P5961">
        <v>1.008</v>
      </c>
      <c r="Q5961">
        <v>153.352</v>
      </c>
      <c r="R5961">
        <v>62541</v>
      </c>
      <c r="S5961">
        <v>0</v>
      </c>
      <c r="T5961">
        <v>0</v>
      </c>
      <c r="U5961">
        <v>0</v>
      </c>
      <c r="V5961">
        <v>0</v>
      </c>
      <c r="W5961">
        <v>0</v>
      </c>
      <c r="X5961">
        <f t="shared" si="202"/>
        <v>0</v>
      </c>
      <c r="Y5961">
        <f t="shared" si="203"/>
        <v>0</v>
      </c>
    </row>
    <row r="5962" spans="1:25" x14ac:dyDescent="0.2">
      <c r="A5962" t="s">
        <v>5782</v>
      </c>
      <c r="B5962" t="s">
        <v>387</v>
      </c>
      <c r="C5962">
        <v>10</v>
      </c>
      <c r="D5962">
        <v>18</v>
      </c>
      <c r="E5962" t="s">
        <v>6227</v>
      </c>
      <c r="F5962">
        <v>237.488</v>
      </c>
      <c r="G5962">
        <v>77.108000000000004</v>
      </c>
      <c r="H5962">
        <v>41.485999999999997</v>
      </c>
      <c r="I5962">
        <v>18312.284</v>
      </c>
      <c r="J5962">
        <v>7468231</v>
      </c>
      <c r="K5962">
        <v>80.206000000000003</v>
      </c>
      <c r="L5962">
        <v>33.326000000000001</v>
      </c>
      <c r="M5962">
        <v>19047.991999999998</v>
      </c>
      <c r="N5962">
        <v>7768272</v>
      </c>
      <c r="O5962">
        <v>2.5880000000000001</v>
      </c>
      <c r="P5962">
        <v>5.2640000000000002</v>
      </c>
      <c r="Q5962">
        <v>614.69299999999998</v>
      </c>
      <c r="R5962">
        <v>250688</v>
      </c>
      <c r="S5962">
        <v>2.9000000000000001E-2</v>
      </c>
      <c r="T5962">
        <v>2.7170000000000001</v>
      </c>
      <c r="U5962">
        <v>6.8780000000000001</v>
      </c>
      <c r="V5962">
        <v>2805</v>
      </c>
      <c r="W5962">
        <v>11</v>
      </c>
      <c r="X5962">
        <f t="shared" si="202"/>
        <v>328.65713999999997</v>
      </c>
      <c r="Y5962">
        <f t="shared" si="203"/>
        <v>11.351600000000001</v>
      </c>
    </row>
    <row r="5963" spans="1:25" x14ac:dyDescent="0.2">
      <c r="A5963" t="s">
        <v>5782</v>
      </c>
      <c r="B5963" t="s">
        <v>387</v>
      </c>
      <c r="C5963">
        <v>10</v>
      </c>
      <c r="D5963">
        <v>19</v>
      </c>
      <c r="E5963" t="s">
        <v>6228</v>
      </c>
      <c r="F5963">
        <v>272.05900000000003</v>
      </c>
      <c r="G5963">
        <v>75.233000000000004</v>
      </c>
      <c r="H5963">
        <v>40.100999999999999</v>
      </c>
      <c r="I5963">
        <v>20467.723999999998</v>
      </c>
      <c r="J5963">
        <v>8347276</v>
      </c>
      <c r="K5963">
        <v>81.42</v>
      </c>
      <c r="L5963">
        <v>40.232999999999997</v>
      </c>
      <c r="M5963">
        <v>22151.19</v>
      </c>
      <c r="N5963">
        <v>9033838</v>
      </c>
      <c r="O5963">
        <v>2.609</v>
      </c>
      <c r="P5963">
        <v>6.3650000000000002</v>
      </c>
      <c r="Q5963">
        <v>709.91499999999996</v>
      </c>
      <c r="R5963">
        <v>289522</v>
      </c>
      <c r="S5963">
        <v>2.8000000000000001E-2</v>
      </c>
      <c r="T5963">
        <v>2.6520000000000001</v>
      </c>
      <c r="U5963">
        <v>7.5030000000000001</v>
      </c>
      <c r="V5963">
        <v>3060</v>
      </c>
      <c r="W5963">
        <v>12</v>
      </c>
      <c r="X5963">
        <f t="shared" si="202"/>
        <v>441.01909999999992</v>
      </c>
      <c r="Y5963">
        <f t="shared" si="203"/>
        <v>12.531600000000001</v>
      </c>
    </row>
    <row r="5964" spans="1:25" x14ac:dyDescent="0.2">
      <c r="A5964" t="s">
        <v>5782</v>
      </c>
      <c r="B5964" t="s">
        <v>387</v>
      </c>
      <c r="C5964">
        <v>10</v>
      </c>
      <c r="D5964">
        <v>20</v>
      </c>
      <c r="E5964" t="s">
        <v>6229</v>
      </c>
      <c r="F5964">
        <v>466.23</v>
      </c>
      <c r="G5964">
        <v>82.759</v>
      </c>
      <c r="H5964">
        <v>44.790999999999997</v>
      </c>
      <c r="I5964">
        <v>38584.705999999998</v>
      </c>
      <c r="J5964">
        <v>15735858</v>
      </c>
      <c r="K5964">
        <v>63.773000000000003</v>
      </c>
      <c r="L5964">
        <v>35.299999999999997</v>
      </c>
      <c r="M5964">
        <v>29732.737000000001</v>
      </c>
      <c r="N5964">
        <v>12125792</v>
      </c>
      <c r="O5964">
        <v>2.2610000000000001</v>
      </c>
      <c r="P5964">
        <v>5.13</v>
      </c>
      <c r="Q5964">
        <v>1053.9190000000001</v>
      </c>
      <c r="R5964">
        <v>429816</v>
      </c>
      <c r="S5964">
        <v>2.4E-2</v>
      </c>
      <c r="T5964">
        <v>2.4809999999999999</v>
      </c>
      <c r="U5964">
        <v>11.255000000000001</v>
      </c>
      <c r="V5964">
        <v>4590</v>
      </c>
      <c r="W5964">
        <v>18</v>
      </c>
      <c r="X5964">
        <f t="shared" si="202"/>
        <v>846.94381999999996</v>
      </c>
      <c r="Y5964">
        <f t="shared" si="203"/>
        <v>19.611599999999999</v>
      </c>
    </row>
    <row r="5965" spans="1:25" x14ac:dyDescent="0.2">
      <c r="A5965" t="s">
        <v>5782</v>
      </c>
      <c r="B5965" t="s">
        <v>387</v>
      </c>
      <c r="C5965">
        <v>10</v>
      </c>
      <c r="D5965">
        <v>21</v>
      </c>
      <c r="E5965" t="s">
        <v>6230</v>
      </c>
      <c r="F5965">
        <v>164.90600000000001</v>
      </c>
      <c r="G5965">
        <v>104.042</v>
      </c>
      <c r="H5965">
        <v>45.128999999999998</v>
      </c>
      <c r="I5965">
        <v>17157.182000000001</v>
      </c>
      <c r="J5965">
        <v>6997150</v>
      </c>
      <c r="K5965">
        <v>33.759</v>
      </c>
      <c r="L5965">
        <v>16.922999999999998</v>
      </c>
      <c r="M5965">
        <v>5566.9930000000004</v>
      </c>
      <c r="N5965">
        <v>2270366</v>
      </c>
      <c r="O5965">
        <v>3.383</v>
      </c>
      <c r="P5965">
        <v>7.9340000000000002</v>
      </c>
      <c r="Q5965">
        <v>557.91600000000005</v>
      </c>
      <c r="R5965">
        <v>227533</v>
      </c>
      <c r="S5965">
        <v>3.7999999999999999E-2</v>
      </c>
      <c r="T5965">
        <v>3.109</v>
      </c>
      <c r="U5965">
        <v>6.2530000000000001</v>
      </c>
      <c r="V5965">
        <v>2550</v>
      </c>
      <c r="W5965">
        <v>10</v>
      </c>
      <c r="X5965">
        <f t="shared" si="202"/>
        <v>261.66028000000006</v>
      </c>
      <c r="Y5965">
        <f t="shared" si="203"/>
        <v>10.1716</v>
      </c>
    </row>
    <row r="5966" spans="1:25" x14ac:dyDescent="0.2">
      <c r="A5966" t="s">
        <v>5782</v>
      </c>
      <c r="B5966" t="s">
        <v>387</v>
      </c>
      <c r="C5966">
        <v>10</v>
      </c>
      <c r="D5966">
        <v>22</v>
      </c>
      <c r="E5966" t="s">
        <v>6231</v>
      </c>
      <c r="F5966">
        <v>181.45699999999999</v>
      </c>
      <c r="G5966">
        <v>79.480999999999995</v>
      </c>
      <c r="H5966">
        <v>45.984999999999999</v>
      </c>
      <c r="I5966">
        <v>14422.331</v>
      </c>
      <c r="J5966">
        <v>5881806</v>
      </c>
      <c r="K5966">
        <v>24.573</v>
      </c>
      <c r="L5966">
        <v>20.648</v>
      </c>
      <c r="M5966">
        <v>4458.9470000000001</v>
      </c>
      <c r="N5966">
        <v>1818476</v>
      </c>
      <c r="O5966">
        <v>2.0139999999999998</v>
      </c>
      <c r="P5966">
        <v>3.8380000000000001</v>
      </c>
      <c r="Q5966">
        <v>365.50900000000001</v>
      </c>
      <c r="R5966">
        <v>149064</v>
      </c>
      <c r="S5966">
        <v>3.0000000000000001E-3</v>
      </c>
      <c r="T5966">
        <v>0.93700000000000006</v>
      </c>
      <c r="U5966">
        <v>0.625</v>
      </c>
      <c r="V5966">
        <v>255</v>
      </c>
      <c r="W5966">
        <v>1</v>
      </c>
      <c r="X5966">
        <f t="shared" si="202"/>
        <v>34.620019999999997</v>
      </c>
      <c r="Y5966">
        <f t="shared" si="203"/>
        <v>0</v>
      </c>
    </row>
    <row r="5967" spans="1:25" x14ac:dyDescent="0.2">
      <c r="A5967" t="s">
        <v>5782</v>
      </c>
      <c r="B5967" t="s">
        <v>387</v>
      </c>
      <c r="C5967">
        <v>10</v>
      </c>
      <c r="D5967">
        <v>23</v>
      </c>
      <c r="E5967" t="s">
        <v>6232</v>
      </c>
      <c r="F5967">
        <v>134.386</v>
      </c>
      <c r="G5967">
        <v>106.086</v>
      </c>
      <c r="H5967">
        <v>48.402999999999999</v>
      </c>
      <c r="I5967">
        <v>14256.495999999999</v>
      </c>
      <c r="J5967">
        <v>5814174</v>
      </c>
      <c r="K5967">
        <v>32.173000000000002</v>
      </c>
      <c r="L5967">
        <v>14.597</v>
      </c>
      <c r="M5967">
        <v>4323.5709999999999</v>
      </c>
      <c r="N5967">
        <v>1763266</v>
      </c>
      <c r="O5967">
        <v>2.5459999999999998</v>
      </c>
      <c r="P5967">
        <v>5.8310000000000004</v>
      </c>
      <c r="Q5967">
        <v>342.14299999999997</v>
      </c>
      <c r="R5967">
        <v>139535</v>
      </c>
      <c r="S5967">
        <v>2.8000000000000001E-2</v>
      </c>
      <c r="T5967">
        <v>2.6680000000000001</v>
      </c>
      <c r="U5967">
        <v>3.7519999999999998</v>
      </c>
      <c r="V5967">
        <v>1530</v>
      </c>
      <c r="W5967">
        <v>6</v>
      </c>
      <c r="X5967">
        <f t="shared" si="202"/>
        <v>7.0481399999999486</v>
      </c>
      <c r="Y5967">
        <f t="shared" si="203"/>
        <v>5.4516</v>
      </c>
    </row>
    <row r="5968" spans="1:25" x14ac:dyDescent="0.2">
      <c r="A5968" t="s">
        <v>5782</v>
      </c>
      <c r="B5968" t="s">
        <v>387</v>
      </c>
      <c r="C5968">
        <v>10</v>
      </c>
      <c r="D5968">
        <v>24</v>
      </c>
      <c r="E5968" t="s">
        <v>6233</v>
      </c>
      <c r="F5968">
        <v>273.27600000000001</v>
      </c>
      <c r="G5968">
        <v>77.034000000000006</v>
      </c>
      <c r="H5968">
        <v>38.716000000000001</v>
      </c>
      <c r="I5968">
        <v>21051.541000000001</v>
      </c>
      <c r="J5968">
        <v>8585372</v>
      </c>
      <c r="K5968">
        <v>73.131</v>
      </c>
      <c r="L5968">
        <v>32.942999999999998</v>
      </c>
      <c r="M5968">
        <v>19984.907999999999</v>
      </c>
      <c r="N5968">
        <v>8150371</v>
      </c>
      <c r="O5968">
        <v>3.2509999999999999</v>
      </c>
      <c r="P5968">
        <v>8.875</v>
      </c>
      <c r="Q5968">
        <v>888.28700000000003</v>
      </c>
      <c r="R5968">
        <v>362267</v>
      </c>
      <c r="S5968">
        <v>3.4000000000000002E-2</v>
      </c>
      <c r="T5968">
        <v>2.9580000000000002</v>
      </c>
      <c r="U5968">
        <v>9.3789999999999996</v>
      </c>
      <c r="V5968">
        <v>3825</v>
      </c>
      <c r="W5968">
        <v>15</v>
      </c>
      <c r="X5968">
        <f t="shared" si="202"/>
        <v>651.4980599999999</v>
      </c>
      <c r="Y5968">
        <f t="shared" si="203"/>
        <v>16.0716</v>
      </c>
    </row>
    <row r="5969" spans="1:25" x14ac:dyDescent="0.2">
      <c r="A5969" t="s">
        <v>5782</v>
      </c>
      <c r="B5969" t="s">
        <v>387</v>
      </c>
      <c r="C5969">
        <v>10</v>
      </c>
      <c r="D5969">
        <v>25</v>
      </c>
      <c r="E5969" t="s">
        <v>6234</v>
      </c>
      <c r="F5969">
        <v>458.565</v>
      </c>
      <c r="G5969">
        <v>72.269000000000005</v>
      </c>
      <c r="H5969">
        <v>39.813000000000002</v>
      </c>
      <c r="I5969">
        <v>33140.074999999997</v>
      </c>
      <c r="J5969">
        <v>13515394</v>
      </c>
      <c r="K5969">
        <v>72.867000000000004</v>
      </c>
      <c r="L5969">
        <v>35.433</v>
      </c>
      <c r="M5969">
        <v>33414.069000000003</v>
      </c>
      <c r="N5969">
        <v>13627136</v>
      </c>
      <c r="O5969">
        <v>2.1659999999999999</v>
      </c>
      <c r="P5969">
        <v>4.3419999999999996</v>
      </c>
      <c r="Q5969">
        <v>993.37099999999998</v>
      </c>
      <c r="R5969">
        <v>405123</v>
      </c>
      <c r="S5969">
        <v>2.1999999999999999E-2</v>
      </c>
      <c r="T5969">
        <v>2.359</v>
      </c>
      <c r="U5969">
        <v>10.004</v>
      </c>
      <c r="V5969">
        <v>4080</v>
      </c>
      <c r="W5969">
        <v>16</v>
      </c>
      <c r="X5969">
        <f t="shared" si="202"/>
        <v>775.49717999999996</v>
      </c>
      <c r="Y5969">
        <f t="shared" si="203"/>
        <v>17.2516</v>
      </c>
    </row>
    <row r="5970" spans="1:25" x14ac:dyDescent="0.2">
      <c r="A5970" t="s">
        <v>5782</v>
      </c>
      <c r="B5970" t="s">
        <v>387</v>
      </c>
      <c r="C5970">
        <v>10</v>
      </c>
      <c r="D5970">
        <v>26</v>
      </c>
      <c r="E5970" t="s">
        <v>6235</v>
      </c>
      <c r="F5970">
        <v>279.52800000000002</v>
      </c>
      <c r="G5970">
        <v>58.018000000000001</v>
      </c>
      <c r="H5970">
        <v>33.429000000000002</v>
      </c>
      <c r="I5970">
        <v>16217.754999999999</v>
      </c>
      <c r="J5970">
        <v>6614027</v>
      </c>
      <c r="K5970">
        <v>84.543000000000006</v>
      </c>
      <c r="L5970">
        <v>36.746000000000002</v>
      </c>
      <c r="M5970">
        <v>23632.102999999999</v>
      </c>
      <c r="N5970">
        <v>9637793</v>
      </c>
      <c r="O5970">
        <v>2.444</v>
      </c>
      <c r="P5970">
        <v>5.7789999999999999</v>
      </c>
      <c r="Q5970">
        <v>683.25199999999995</v>
      </c>
      <c r="R5970">
        <v>278648</v>
      </c>
      <c r="S5970">
        <v>2.9000000000000001E-2</v>
      </c>
      <c r="T5970">
        <v>2.7229999999999999</v>
      </c>
      <c r="U5970">
        <v>8.1280000000000001</v>
      </c>
      <c r="V5970">
        <v>3315</v>
      </c>
      <c r="W5970">
        <v>13</v>
      </c>
      <c r="X5970">
        <f t="shared" si="202"/>
        <v>409.55675999999988</v>
      </c>
      <c r="Y5970">
        <f t="shared" si="203"/>
        <v>13.711600000000001</v>
      </c>
    </row>
    <row r="5971" spans="1:25" x14ac:dyDescent="0.2">
      <c r="A5971" t="s">
        <v>5782</v>
      </c>
      <c r="B5971" t="s">
        <v>387</v>
      </c>
      <c r="C5971">
        <v>10</v>
      </c>
      <c r="D5971">
        <v>27</v>
      </c>
      <c r="E5971" t="s">
        <v>6236</v>
      </c>
      <c r="F5971">
        <v>383.13600000000002</v>
      </c>
      <c r="G5971">
        <v>65.706000000000003</v>
      </c>
      <c r="H5971">
        <v>37.667999999999999</v>
      </c>
      <c r="I5971">
        <v>25174.315999999999</v>
      </c>
      <c r="J5971">
        <v>10266748</v>
      </c>
      <c r="K5971">
        <v>2.7280000000000002</v>
      </c>
      <c r="L5971">
        <v>1.7889999999999999</v>
      </c>
      <c r="M5971">
        <v>1045.2809999999999</v>
      </c>
      <c r="N5971">
        <v>426293</v>
      </c>
      <c r="O5971">
        <v>1.76</v>
      </c>
      <c r="P5971">
        <v>3.3239999999999998</v>
      </c>
      <c r="Q5971">
        <v>674.28499999999997</v>
      </c>
      <c r="R5971">
        <v>274991</v>
      </c>
      <c r="S5971">
        <v>8.0000000000000002E-3</v>
      </c>
      <c r="T5971">
        <v>1.4419999999999999</v>
      </c>
      <c r="U5971">
        <v>3.1259999999999999</v>
      </c>
      <c r="V5971">
        <v>1275</v>
      </c>
      <c r="W5971">
        <v>5</v>
      </c>
      <c r="X5971">
        <f t="shared" si="202"/>
        <v>398.9756999999999</v>
      </c>
      <c r="Y5971">
        <f t="shared" si="203"/>
        <v>4.2716000000000003</v>
      </c>
    </row>
    <row r="5972" spans="1:25" x14ac:dyDescent="0.2">
      <c r="A5972" t="s">
        <v>5782</v>
      </c>
      <c r="B5972" t="s">
        <v>387</v>
      </c>
      <c r="C5972">
        <v>10</v>
      </c>
      <c r="D5972">
        <v>28</v>
      </c>
      <c r="E5972" t="s">
        <v>6237</v>
      </c>
      <c r="F5972">
        <v>205.44800000000001</v>
      </c>
      <c r="G5972">
        <v>62.793999999999997</v>
      </c>
      <c r="H5972">
        <v>37.484000000000002</v>
      </c>
      <c r="I5972">
        <v>12900.915999999999</v>
      </c>
      <c r="J5972">
        <v>5261333</v>
      </c>
      <c r="K5972">
        <v>2.448</v>
      </c>
      <c r="L5972">
        <v>1.8540000000000001</v>
      </c>
      <c r="M5972">
        <v>503.03300000000002</v>
      </c>
      <c r="N5972">
        <v>205150</v>
      </c>
      <c r="O5972">
        <v>1.4119999999999999</v>
      </c>
      <c r="P5972">
        <v>0.97899999999999998</v>
      </c>
      <c r="Q5972">
        <v>290.02499999999998</v>
      </c>
      <c r="R5972">
        <v>118280</v>
      </c>
      <c r="S5972">
        <v>0</v>
      </c>
      <c r="T5972">
        <v>0</v>
      </c>
      <c r="U5972">
        <v>0</v>
      </c>
      <c r="V5972">
        <v>0</v>
      </c>
      <c r="W5972">
        <v>0</v>
      </c>
      <c r="X5972">
        <f t="shared" si="202"/>
        <v>0</v>
      </c>
      <c r="Y5972">
        <f t="shared" si="203"/>
        <v>0</v>
      </c>
    </row>
    <row r="5973" spans="1:25" x14ac:dyDescent="0.2">
      <c r="A5973" t="s">
        <v>5782</v>
      </c>
      <c r="B5973" t="s">
        <v>387</v>
      </c>
      <c r="C5973">
        <v>11</v>
      </c>
      <c r="D5973">
        <v>1</v>
      </c>
      <c r="E5973" t="s">
        <v>6238</v>
      </c>
      <c r="F5973">
        <v>210.52600000000001</v>
      </c>
      <c r="G5973">
        <v>67.213999999999999</v>
      </c>
      <c r="H5973">
        <v>35.856999999999999</v>
      </c>
      <c r="I5973">
        <v>14150.279</v>
      </c>
      <c r="J5973">
        <v>5770856</v>
      </c>
      <c r="K5973">
        <v>40.295000000000002</v>
      </c>
      <c r="L5973">
        <v>17.623999999999999</v>
      </c>
      <c r="M5973">
        <v>8483.2389999999996</v>
      </c>
      <c r="N5973">
        <v>3459688</v>
      </c>
      <c r="O5973">
        <v>2.101</v>
      </c>
      <c r="P5973">
        <v>4.2350000000000003</v>
      </c>
      <c r="Q5973">
        <v>442.31799999999998</v>
      </c>
      <c r="R5973">
        <v>180389</v>
      </c>
      <c r="S5973">
        <v>3.0000000000000001E-3</v>
      </c>
      <c r="T5973">
        <v>0.87</v>
      </c>
      <c r="U5973">
        <v>0.625</v>
      </c>
      <c r="V5973">
        <v>255</v>
      </c>
      <c r="W5973">
        <v>1</v>
      </c>
      <c r="X5973">
        <f t="shared" si="202"/>
        <v>125.25463999999995</v>
      </c>
      <c r="Y5973">
        <f t="shared" si="203"/>
        <v>0</v>
      </c>
    </row>
    <row r="5974" spans="1:25" x14ac:dyDescent="0.2">
      <c r="A5974" t="s">
        <v>5782</v>
      </c>
      <c r="B5974" t="s">
        <v>387</v>
      </c>
      <c r="C5974">
        <v>11</v>
      </c>
      <c r="D5974">
        <v>2</v>
      </c>
      <c r="E5974" t="s">
        <v>6239</v>
      </c>
      <c r="F5974">
        <v>218.42099999999999</v>
      </c>
      <c r="G5974">
        <v>77.09</v>
      </c>
      <c r="H5974">
        <v>38.365000000000002</v>
      </c>
      <c r="I5974">
        <v>16838.017</v>
      </c>
      <c r="J5974">
        <v>6866986</v>
      </c>
      <c r="K5974">
        <v>47.338000000000001</v>
      </c>
      <c r="L5974">
        <v>21.061</v>
      </c>
      <c r="M5974">
        <v>10339.723</v>
      </c>
      <c r="N5974">
        <v>4216811</v>
      </c>
      <c r="O5974">
        <v>2.419</v>
      </c>
      <c r="P5974">
        <v>5.649</v>
      </c>
      <c r="Q5974">
        <v>528.29100000000005</v>
      </c>
      <c r="R5974">
        <v>215451</v>
      </c>
      <c r="S5974">
        <v>1.0999999999999999E-2</v>
      </c>
      <c r="T5974">
        <v>1.7090000000000001</v>
      </c>
      <c r="U5974">
        <v>2.5009999999999999</v>
      </c>
      <c r="V5974">
        <v>1020</v>
      </c>
      <c r="W5974">
        <v>4</v>
      </c>
      <c r="X5974">
        <f t="shared" si="202"/>
        <v>226.70278000000002</v>
      </c>
      <c r="Y5974">
        <f t="shared" si="203"/>
        <v>3.0916000000000001</v>
      </c>
    </row>
    <row r="5975" spans="1:25" x14ac:dyDescent="0.2">
      <c r="A5975" t="s">
        <v>5782</v>
      </c>
      <c r="B5975" t="s">
        <v>387</v>
      </c>
      <c r="C5975">
        <v>11</v>
      </c>
      <c r="D5975">
        <v>3</v>
      </c>
      <c r="E5975" t="s">
        <v>6240</v>
      </c>
      <c r="F5975">
        <v>311.46300000000002</v>
      </c>
      <c r="G5975">
        <v>79.828999999999994</v>
      </c>
      <c r="H5975">
        <v>36.174999999999997</v>
      </c>
      <c r="I5975">
        <v>24863.705999999998</v>
      </c>
      <c r="J5975">
        <v>10140073</v>
      </c>
      <c r="K5975">
        <v>57.56</v>
      </c>
      <c r="L5975">
        <v>23.263000000000002</v>
      </c>
      <c r="M5975">
        <v>17927.699000000001</v>
      </c>
      <c r="N5975">
        <v>7311387</v>
      </c>
      <c r="O5975">
        <v>3.2650000000000001</v>
      </c>
      <c r="P5975">
        <v>8.6029999999999998</v>
      </c>
      <c r="Q5975">
        <v>1016.999</v>
      </c>
      <c r="R5975">
        <v>414759</v>
      </c>
      <c r="S5975">
        <v>2.8000000000000001E-2</v>
      </c>
      <c r="T5975">
        <v>2.677</v>
      </c>
      <c r="U5975">
        <v>8.7539999999999996</v>
      </c>
      <c r="V5975">
        <v>3570</v>
      </c>
      <c r="W5975">
        <v>14</v>
      </c>
      <c r="X5975">
        <f t="shared" si="202"/>
        <v>803.37821999999994</v>
      </c>
      <c r="Y5975">
        <f t="shared" si="203"/>
        <v>14.8916</v>
      </c>
    </row>
    <row r="5976" spans="1:25" x14ac:dyDescent="0.2">
      <c r="A5976" t="s">
        <v>5782</v>
      </c>
      <c r="B5976" t="s">
        <v>387</v>
      </c>
      <c r="C5976">
        <v>11</v>
      </c>
      <c r="D5976">
        <v>4</v>
      </c>
      <c r="E5976" t="s">
        <v>403</v>
      </c>
      <c r="F5976">
        <v>253.221</v>
      </c>
      <c r="G5976">
        <v>91.3</v>
      </c>
      <c r="H5976">
        <v>45.487000000000002</v>
      </c>
      <c r="I5976">
        <v>23119.125</v>
      </c>
      <c r="J5976">
        <v>9428587</v>
      </c>
      <c r="K5976">
        <v>47.082999999999998</v>
      </c>
      <c r="L5976">
        <v>19.399999999999999</v>
      </c>
      <c r="M5976">
        <v>11922.473</v>
      </c>
      <c r="N5976">
        <v>4862298</v>
      </c>
      <c r="O5976">
        <v>4.641</v>
      </c>
      <c r="P5976">
        <v>9.5630000000000006</v>
      </c>
      <c r="Q5976">
        <v>1175.299</v>
      </c>
      <c r="R5976">
        <v>479318</v>
      </c>
      <c r="S5976">
        <v>5.1999999999999998E-2</v>
      </c>
      <c r="T5976">
        <v>3.6360000000000001</v>
      </c>
      <c r="U5976">
        <v>13.131</v>
      </c>
      <c r="V5976">
        <v>5355</v>
      </c>
      <c r="W5976">
        <v>21</v>
      </c>
      <c r="X5976">
        <f t="shared" si="202"/>
        <v>990.17221999999981</v>
      </c>
      <c r="Y5976">
        <f t="shared" si="203"/>
        <v>23.151599999999998</v>
      </c>
    </row>
    <row r="5977" spans="1:25" x14ac:dyDescent="0.2">
      <c r="A5977" t="s">
        <v>5782</v>
      </c>
      <c r="B5977" t="s">
        <v>387</v>
      </c>
      <c r="C5977">
        <v>11</v>
      </c>
      <c r="D5977">
        <v>5</v>
      </c>
      <c r="E5977" t="s">
        <v>6241</v>
      </c>
      <c r="F5977">
        <v>294.92899999999997</v>
      </c>
      <c r="G5977">
        <v>92.915000000000006</v>
      </c>
      <c r="H5977">
        <v>44.331000000000003</v>
      </c>
      <c r="I5977">
        <v>27403.384999999998</v>
      </c>
      <c r="J5977">
        <v>11175821</v>
      </c>
      <c r="K5977">
        <v>59.674999999999997</v>
      </c>
      <c r="L5977">
        <v>26.818999999999999</v>
      </c>
      <c r="M5977">
        <v>17599.900000000001</v>
      </c>
      <c r="N5977">
        <v>7177702</v>
      </c>
      <c r="O5977">
        <v>3.6429999999999998</v>
      </c>
      <c r="P5977">
        <v>8.5760000000000005</v>
      </c>
      <c r="Q5977">
        <v>1074.45</v>
      </c>
      <c r="R5977">
        <v>438189</v>
      </c>
      <c r="S5977">
        <v>0.04</v>
      </c>
      <c r="T5977">
        <v>3.2050000000000001</v>
      </c>
      <c r="U5977">
        <v>11.88</v>
      </c>
      <c r="V5977">
        <v>4845</v>
      </c>
      <c r="W5977">
        <v>19</v>
      </c>
      <c r="X5977">
        <f t="shared" si="202"/>
        <v>871.17039999999997</v>
      </c>
      <c r="Y5977">
        <f t="shared" si="203"/>
        <v>20.791599999999999</v>
      </c>
    </row>
    <row r="5978" spans="1:25" x14ac:dyDescent="0.2">
      <c r="A5978" t="s">
        <v>5782</v>
      </c>
      <c r="B5978" t="s">
        <v>387</v>
      </c>
      <c r="C5978">
        <v>11</v>
      </c>
      <c r="D5978">
        <v>6</v>
      </c>
      <c r="E5978" t="s">
        <v>6242</v>
      </c>
      <c r="F5978">
        <v>239.25399999999999</v>
      </c>
      <c r="G5978">
        <v>87.885999999999996</v>
      </c>
      <c r="H5978">
        <v>40.195</v>
      </c>
      <c r="I5978">
        <v>21027.07</v>
      </c>
      <c r="J5978">
        <v>8575392</v>
      </c>
      <c r="K5978">
        <v>57.978999999999999</v>
      </c>
      <c r="L5978">
        <v>23.469000000000001</v>
      </c>
      <c r="M5978">
        <v>13871.582</v>
      </c>
      <c r="N5978">
        <v>5657196</v>
      </c>
      <c r="O5978">
        <v>2.8250000000000002</v>
      </c>
      <c r="P5978">
        <v>5.8250000000000002</v>
      </c>
      <c r="Q5978">
        <v>675.81200000000001</v>
      </c>
      <c r="R5978">
        <v>275614</v>
      </c>
      <c r="S5978">
        <v>1.6E-2</v>
      </c>
      <c r="T5978">
        <v>2</v>
      </c>
      <c r="U5978">
        <v>3.7519999999999998</v>
      </c>
      <c r="V5978">
        <v>1530</v>
      </c>
      <c r="W5978">
        <v>6</v>
      </c>
      <c r="X5978">
        <f t="shared" si="202"/>
        <v>400.77755999999999</v>
      </c>
      <c r="Y5978">
        <f t="shared" si="203"/>
        <v>5.4516</v>
      </c>
    </row>
    <row r="5979" spans="1:25" x14ac:dyDescent="0.2">
      <c r="A5979" t="s">
        <v>5782</v>
      </c>
      <c r="B5979" t="s">
        <v>387</v>
      </c>
      <c r="C5979">
        <v>11</v>
      </c>
      <c r="D5979">
        <v>7</v>
      </c>
      <c r="E5979" t="s">
        <v>3539</v>
      </c>
      <c r="F5979">
        <v>260.334</v>
      </c>
      <c r="G5979">
        <v>86.224999999999994</v>
      </c>
      <c r="H5979">
        <v>38.759</v>
      </c>
      <c r="I5979">
        <v>22447.329000000002</v>
      </c>
      <c r="J5979">
        <v>9154611</v>
      </c>
      <c r="K5979">
        <v>58.982999999999997</v>
      </c>
      <c r="L5979">
        <v>23.552</v>
      </c>
      <c r="M5979">
        <v>15355.233</v>
      </c>
      <c r="N5979">
        <v>6262268</v>
      </c>
      <c r="O5979">
        <v>2.68</v>
      </c>
      <c r="P5979">
        <v>5.5830000000000002</v>
      </c>
      <c r="Q5979">
        <v>697.66</v>
      </c>
      <c r="R5979">
        <v>284524</v>
      </c>
      <c r="S5979">
        <v>2.5999999999999999E-2</v>
      </c>
      <c r="T5979">
        <v>2.5950000000000002</v>
      </c>
      <c r="U5979">
        <v>6.8780000000000001</v>
      </c>
      <c r="V5979">
        <v>2805</v>
      </c>
      <c r="W5979">
        <v>11</v>
      </c>
      <c r="X5979">
        <f t="shared" si="202"/>
        <v>426.55819999999994</v>
      </c>
      <c r="Y5979">
        <f t="shared" si="203"/>
        <v>11.351600000000001</v>
      </c>
    </row>
    <row r="5980" spans="1:25" x14ac:dyDescent="0.2">
      <c r="A5980" t="s">
        <v>5782</v>
      </c>
      <c r="B5980" t="s">
        <v>387</v>
      </c>
      <c r="C5980">
        <v>11</v>
      </c>
      <c r="D5980">
        <v>8</v>
      </c>
      <c r="E5980" t="s">
        <v>6243</v>
      </c>
      <c r="F5980">
        <v>312.77300000000002</v>
      </c>
      <c r="G5980">
        <v>86.486999999999995</v>
      </c>
      <c r="H5980">
        <v>44.847999999999999</v>
      </c>
      <c r="I5980">
        <v>27050.670999999998</v>
      </c>
      <c r="J5980">
        <v>11031975</v>
      </c>
      <c r="K5980">
        <v>54.189</v>
      </c>
      <c r="L5980">
        <v>23.847000000000001</v>
      </c>
      <c r="M5980">
        <v>16948.703000000001</v>
      </c>
      <c r="N5980">
        <v>6912127</v>
      </c>
      <c r="O5980">
        <v>3.2330000000000001</v>
      </c>
      <c r="P5980">
        <v>6.8940000000000001</v>
      </c>
      <c r="Q5980">
        <v>1011.1609999999999</v>
      </c>
      <c r="R5980">
        <v>412378</v>
      </c>
      <c r="S5980">
        <v>3.7999999999999999E-2</v>
      </c>
      <c r="T5980">
        <v>3.1120000000000001</v>
      </c>
      <c r="U5980">
        <v>11.88</v>
      </c>
      <c r="V5980">
        <v>4845</v>
      </c>
      <c r="W5980">
        <v>19</v>
      </c>
      <c r="X5980">
        <f t="shared" si="202"/>
        <v>796.48937999999998</v>
      </c>
      <c r="Y5980">
        <f t="shared" si="203"/>
        <v>20.791599999999999</v>
      </c>
    </row>
    <row r="5981" spans="1:25" x14ac:dyDescent="0.2">
      <c r="A5981" t="s">
        <v>5782</v>
      </c>
      <c r="B5981" t="s">
        <v>387</v>
      </c>
      <c r="C5981">
        <v>11</v>
      </c>
      <c r="D5981">
        <v>9</v>
      </c>
      <c r="E5981" t="s">
        <v>6244</v>
      </c>
      <c r="F5981">
        <v>45.313000000000002</v>
      </c>
      <c r="G5981">
        <v>86.049000000000007</v>
      </c>
      <c r="H5981">
        <v>62.526000000000003</v>
      </c>
      <c r="I5981">
        <v>3899.192</v>
      </c>
      <c r="J5981">
        <v>1590193</v>
      </c>
      <c r="K5981">
        <v>5.3819999999999997</v>
      </c>
      <c r="L5981">
        <v>2.4489999999999998</v>
      </c>
      <c r="M5981">
        <v>243.898</v>
      </c>
      <c r="N5981">
        <v>99468</v>
      </c>
      <c r="O5981">
        <v>2.5830000000000002</v>
      </c>
      <c r="P5981">
        <v>2.714</v>
      </c>
      <c r="Q5981">
        <v>117.045</v>
      </c>
      <c r="R5981">
        <v>47734</v>
      </c>
      <c r="S5981">
        <v>1.4E-2</v>
      </c>
      <c r="T5981">
        <v>1.8759999999999999</v>
      </c>
      <c r="U5981">
        <v>0.625</v>
      </c>
      <c r="V5981">
        <v>255</v>
      </c>
      <c r="W5981">
        <v>1</v>
      </c>
      <c r="X5981">
        <f t="shared" si="202"/>
        <v>0</v>
      </c>
      <c r="Y5981">
        <f t="shared" si="203"/>
        <v>0</v>
      </c>
    </row>
    <row r="5982" spans="1:25" x14ac:dyDescent="0.2">
      <c r="A5982" t="s">
        <v>5782</v>
      </c>
      <c r="B5982" t="s">
        <v>387</v>
      </c>
      <c r="C5982">
        <v>11</v>
      </c>
      <c r="D5982">
        <v>10</v>
      </c>
      <c r="E5982" t="s">
        <v>6245</v>
      </c>
      <c r="F5982">
        <v>389.90899999999999</v>
      </c>
      <c r="G5982">
        <v>77.03</v>
      </c>
      <c r="H5982">
        <v>43.918999999999997</v>
      </c>
      <c r="I5982">
        <v>30034.61</v>
      </c>
      <c r="J5982">
        <v>12248904</v>
      </c>
      <c r="K5982">
        <v>37.593000000000004</v>
      </c>
      <c r="L5982">
        <v>17.481999999999999</v>
      </c>
      <c r="M5982">
        <v>14657.897000000001</v>
      </c>
      <c r="N5982">
        <v>5977876</v>
      </c>
      <c r="O5982">
        <v>4.016</v>
      </c>
      <c r="P5982">
        <v>7.9690000000000003</v>
      </c>
      <c r="Q5982">
        <v>1566.0609999999999</v>
      </c>
      <c r="R5982">
        <v>638681</v>
      </c>
      <c r="S5982">
        <v>4.8000000000000001E-2</v>
      </c>
      <c r="T5982">
        <v>3.5019999999999998</v>
      </c>
      <c r="U5982">
        <v>18.757999999999999</v>
      </c>
      <c r="V5982">
        <v>7650</v>
      </c>
      <c r="W5982">
        <v>30</v>
      </c>
      <c r="X5982">
        <f t="shared" si="202"/>
        <v>1451.2713799999997</v>
      </c>
      <c r="Y5982">
        <f t="shared" si="203"/>
        <v>33.771599999999999</v>
      </c>
    </row>
    <row r="5983" spans="1:25" x14ac:dyDescent="0.2">
      <c r="A5983" t="s">
        <v>5782</v>
      </c>
      <c r="B5983" t="s">
        <v>387</v>
      </c>
      <c r="C5983">
        <v>11</v>
      </c>
      <c r="D5983">
        <v>11</v>
      </c>
      <c r="E5983" t="s">
        <v>6246</v>
      </c>
      <c r="F5983">
        <v>124.595</v>
      </c>
      <c r="G5983">
        <v>83.680999999999997</v>
      </c>
      <c r="H5983">
        <v>42.784999999999997</v>
      </c>
      <c r="I5983">
        <v>10426.248</v>
      </c>
      <c r="J5983">
        <v>4252098</v>
      </c>
      <c r="K5983">
        <v>42.893000000000001</v>
      </c>
      <c r="L5983">
        <v>20.449000000000002</v>
      </c>
      <c r="M5983">
        <v>5344.2340000000004</v>
      </c>
      <c r="N5983">
        <v>2179519</v>
      </c>
      <c r="O5983">
        <v>2.6850000000000001</v>
      </c>
      <c r="P5983">
        <v>5.218</v>
      </c>
      <c r="Q5983">
        <v>334.59800000000001</v>
      </c>
      <c r="R5983">
        <v>136458</v>
      </c>
      <c r="S5983">
        <v>1.4999999999999999E-2</v>
      </c>
      <c r="T5983">
        <v>1.9590000000000001</v>
      </c>
      <c r="U5983">
        <v>1.8759999999999999</v>
      </c>
      <c r="V5983">
        <v>765</v>
      </c>
      <c r="W5983">
        <v>3</v>
      </c>
      <c r="X5983">
        <f t="shared" si="202"/>
        <v>0</v>
      </c>
      <c r="Y5983">
        <f t="shared" si="203"/>
        <v>1.9116</v>
      </c>
    </row>
    <row r="5984" spans="1:25" x14ac:dyDescent="0.2">
      <c r="A5984" t="s">
        <v>5782</v>
      </c>
      <c r="B5984" t="s">
        <v>387</v>
      </c>
      <c r="C5984">
        <v>11</v>
      </c>
      <c r="D5984">
        <v>12</v>
      </c>
      <c r="E5984" t="s">
        <v>1721</v>
      </c>
      <c r="F5984">
        <v>318.24599999999998</v>
      </c>
      <c r="G5984">
        <v>84.477000000000004</v>
      </c>
      <c r="H5984">
        <v>42.264000000000003</v>
      </c>
      <c r="I5984">
        <v>26884.602999999999</v>
      </c>
      <c r="J5984">
        <v>10964248</v>
      </c>
      <c r="K5984">
        <v>26.369</v>
      </c>
      <c r="L5984">
        <v>17.045000000000002</v>
      </c>
      <c r="M5984">
        <v>8391.84</v>
      </c>
      <c r="N5984">
        <v>3422413</v>
      </c>
      <c r="O5984">
        <v>2.137</v>
      </c>
      <c r="P5984">
        <v>4.01</v>
      </c>
      <c r="Q5984">
        <v>680.15499999999997</v>
      </c>
      <c r="R5984">
        <v>277385</v>
      </c>
      <c r="S5984">
        <v>1.4E-2</v>
      </c>
      <c r="T5984">
        <v>1.873</v>
      </c>
      <c r="U5984">
        <v>4.3769999999999998</v>
      </c>
      <c r="V5984">
        <v>1785</v>
      </c>
      <c r="W5984">
        <v>7</v>
      </c>
      <c r="X5984">
        <f t="shared" si="202"/>
        <v>405.90229999999991</v>
      </c>
      <c r="Y5984">
        <f t="shared" si="203"/>
        <v>6.6315999999999997</v>
      </c>
    </row>
    <row r="5985" spans="1:25" x14ac:dyDescent="0.2">
      <c r="A5985" t="s">
        <v>5782</v>
      </c>
      <c r="B5985" t="s">
        <v>387</v>
      </c>
      <c r="C5985">
        <v>11</v>
      </c>
      <c r="D5985">
        <v>13</v>
      </c>
      <c r="E5985" t="s">
        <v>6247</v>
      </c>
      <c r="F5985">
        <v>284.65800000000002</v>
      </c>
      <c r="G5985">
        <v>82.751000000000005</v>
      </c>
      <c r="H5985">
        <v>42.670999999999999</v>
      </c>
      <c r="I5985">
        <v>23555.712</v>
      </c>
      <c r="J5985">
        <v>9606639</v>
      </c>
      <c r="K5985">
        <v>47.042999999999999</v>
      </c>
      <c r="L5985">
        <v>22.619</v>
      </c>
      <c r="M5985">
        <v>13391.281999999999</v>
      </c>
      <c r="N5985">
        <v>5461317</v>
      </c>
      <c r="O5985">
        <v>3.5179999999999998</v>
      </c>
      <c r="P5985">
        <v>6.5</v>
      </c>
      <c r="Q5985">
        <v>1001.37</v>
      </c>
      <c r="R5985">
        <v>408385</v>
      </c>
      <c r="S5985">
        <v>0.04</v>
      </c>
      <c r="T5985">
        <v>3.1749999999999998</v>
      </c>
      <c r="U5985">
        <v>11.255000000000001</v>
      </c>
      <c r="V5985">
        <v>4590</v>
      </c>
      <c r="W5985">
        <v>18</v>
      </c>
      <c r="X5985">
        <f t="shared" ref="X5985:X6018" si="204">(MAX(0, (Q5985-336.17)))*1.18</f>
        <v>784.93600000000004</v>
      </c>
      <c r="Y5985">
        <f t="shared" ref="Y5985:Y6018" si="205">(MAX(0, (W5985-1.38)))*1.18</f>
        <v>19.611599999999999</v>
      </c>
    </row>
    <row r="5986" spans="1:25" x14ac:dyDescent="0.2">
      <c r="A5986" t="s">
        <v>5782</v>
      </c>
      <c r="B5986" t="s">
        <v>387</v>
      </c>
      <c r="C5986">
        <v>11</v>
      </c>
      <c r="D5986">
        <v>14</v>
      </c>
      <c r="E5986" t="s">
        <v>6248</v>
      </c>
      <c r="F5986">
        <v>204.994</v>
      </c>
      <c r="G5986">
        <v>68.287000000000006</v>
      </c>
      <c r="H5986">
        <v>35.341000000000001</v>
      </c>
      <c r="I5986">
        <v>13998.393</v>
      </c>
      <c r="J5986">
        <v>5708913</v>
      </c>
      <c r="K5986">
        <v>58.970999999999997</v>
      </c>
      <c r="L5986">
        <v>26.484999999999999</v>
      </c>
      <c r="M5986">
        <v>12088.808000000001</v>
      </c>
      <c r="N5986">
        <v>4930134</v>
      </c>
      <c r="O5986">
        <v>2.1579999999999999</v>
      </c>
      <c r="P5986">
        <v>2.5750000000000002</v>
      </c>
      <c r="Q5986">
        <v>442.32100000000003</v>
      </c>
      <c r="R5986">
        <v>180390</v>
      </c>
      <c r="S5986">
        <v>1.7999999999999999E-2</v>
      </c>
      <c r="T5986">
        <v>2.16</v>
      </c>
      <c r="U5986">
        <v>3.7519999999999998</v>
      </c>
      <c r="V5986">
        <v>1530</v>
      </c>
      <c r="W5986">
        <v>6</v>
      </c>
      <c r="X5986">
        <f t="shared" si="204"/>
        <v>125.25818000000001</v>
      </c>
      <c r="Y5986">
        <f t="shared" si="205"/>
        <v>5.4516</v>
      </c>
    </row>
    <row r="5987" spans="1:25" x14ac:dyDescent="0.2">
      <c r="A5987" t="s">
        <v>5782</v>
      </c>
      <c r="B5987" t="s">
        <v>387</v>
      </c>
      <c r="C5987">
        <v>11</v>
      </c>
      <c r="D5987">
        <v>15</v>
      </c>
      <c r="E5987" t="s">
        <v>6249</v>
      </c>
      <c r="F5987">
        <v>173.43899999999999</v>
      </c>
      <c r="G5987">
        <v>81.55</v>
      </c>
      <c r="H5987">
        <v>41.165999999999997</v>
      </c>
      <c r="I5987">
        <v>14144.007</v>
      </c>
      <c r="J5987">
        <v>5768298</v>
      </c>
      <c r="K5987">
        <v>40.753</v>
      </c>
      <c r="L5987">
        <v>16.934999999999999</v>
      </c>
      <c r="M5987">
        <v>7068.1710000000003</v>
      </c>
      <c r="N5987">
        <v>2882586</v>
      </c>
      <c r="O5987">
        <v>3.3090000000000002</v>
      </c>
      <c r="P5987">
        <v>7.226</v>
      </c>
      <c r="Q5987">
        <v>573.92600000000004</v>
      </c>
      <c r="R5987">
        <v>234062</v>
      </c>
      <c r="S5987">
        <v>3.5999999999999997E-2</v>
      </c>
      <c r="T5987">
        <v>3.032</v>
      </c>
      <c r="U5987">
        <v>6.2530000000000001</v>
      </c>
      <c r="V5987">
        <v>2550</v>
      </c>
      <c r="W5987">
        <v>10</v>
      </c>
      <c r="X5987">
        <f t="shared" si="204"/>
        <v>280.55208000000005</v>
      </c>
      <c r="Y5987">
        <f t="shared" si="205"/>
        <v>10.1716</v>
      </c>
    </row>
    <row r="5988" spans="1:25" x14ac:dyDescent="0.2">
      <c r="A5988" t="s">
        <v>5782</v>
      </c>
      <c r="B5988" t="s">
        <v>387</v>
      </c>
      <c r="C5988">
        <v>12</v>
      </c>
      <c r="D5988">
        <v>1</v>
      </c>
      <c r="E5988" t="s">
        <v>2547</v>
      </c>
      <c r="F5988">
        <v>286.23200000000003</v>
      </c>
      <c r="G5988">
        <v>76.876000000000005</v>
      </c>
      <c r="H5988">
        <v>36.65</v>
      </c>
      <c r="I5988">
        <v>22004.373</v>
      </c>
      <c r="J5988">
        <v>8973962</v>
      </c>
      <c r="K5988">
        <v>2.9710000000000001</v>
      </c>
      <c r="L5988">
        <v>3.3849999999999998</v>
      </c>
      <c r="M5988">
        <v>850.274</v>
      </c>
      <c r="N5988">
        <v>346764</v>
      </c>
      <c r="O5988">
        <v>1.726</v>
      </c>
      <c r="P5988">
        <v>1.79</v>
      </c>
      <c r="Q5988">
        <v>494.04599999999999</v>
      </c>
      <c r="R5988">
        <v>201485</v>
      </c>
      <c r="S5988">
        <v>2E-3</v>
      </c>
      <c r="T5988">
        <v>0.746</v>
      </c>
      <c r="U5988">
        <v>0.625</v>
      </c>
      <c r="V5988">
        <v>255</v>
      </c>
      <c r="W5988">
        <v>1</v>
      </c>
      <c r="X5988">
        <f t="shared" si="204"/>
        <v>186.29367999999997</v>
      </c>
      <c r="Y5988">
        <f t="shared" si="205"/>
        <v>0</v>
      </c>
    </row>
    <row r="5989" spans="1:25" x14ac:dyDescent="0.2">
      <c r="A5989" t="s">
        <v>5782</v>
      </c>
      <c r="B5989" t="s">
        <v>387</v>
      </c>
      <c r="C5989">
        <v>12</v>
      </c>
      <c r="D5989">
        <v>2</v>
      </c>
      <c r="E5989" t="s">
        <v>6250</v>
      </c>
      <c r="F5989">
        <v>212.08</v>
      </c>
      <c r="G5989">
        <v>65.435000000000002</v>
      </c>
      <c r="H5989">
        <v>36.344999999999999</v>
      </c>
      <c r="I5989">
        <v>13877.434999999999</v>
      </c>
      <c r="J5989">
        <v>5659583</v>
      </c>
      <c r="K5989">
        <v>89.152000000000001</v>
      </c>
      <c r="L5989">
        <v>49.734999999999999</v>
      </c>
      <c r="M5989">
        <v>18907.495999999999</v>
      </c>
      <c r="N5989">
        <v>7710974</v>
      </c>
      <c r="O5989">
        <v>2.5830000000000002</v>
      </c>
      <c r="P5989">
        <v>4.7249999999999996</v>
      </c>
      <c r="Q5989">
        <v>547.87800000000004</v>
      </c>
      <c r="R5989">
        <v>223439</v>
      </c>
      <c r="S5989">
        <v>2.7E-2</v>
      </c>
      <c r="T5989">
        <v>2.601</v>
      </c>
      <c r="U5989">
        <v>5.6269999999999998</v>
      </c>
      <c r="V5989">
        <v>2295</v>
      </c>
      <c r="W5989">
        <v>9</v>
      </c>
      <c r="X5989">
        <f t="shared" si="204"/>
        <v>249.81544000000002</v>
      </c>
      <c r="Y5989">
        <f t="shared" si="205"/>
        <v>8.9916</v>
      </c>
    </row>
    <row r="5990" spans="1:25" x14ac:dyDescent="0.2">
      <c r="A5990" t="s">
        <v>5782</v>
      </c>
      <c r="B5990" t="s">
        <v>387</v>
      </c>
      <c r="C5990">
        <v>12</v>
      </c>
      <c r="D5990">
        <v>3</v>
      </c>
      <c r="E5990" t="s">
        <v>6251</v>
      </c>
      <c r="F5990">
        <v>190.66</v>
      </c>
      <c r="G5990">
        <v>85.781999999999996</v>
      </c>
      <c r="H5990">
        <v>43.058</v>
      </c>
      <c r="I5990">
        <v>16355.200999999999</v>
      </c>
      <c r="J5990">
        <v>6670081</v>
      </c>
      <c r="K5990">
        <v>5.82</v>
      </c>
      <c r="L5990">
        <v>4.367</v>
      </c>
      <c r="M5990">
        <v>1109.6489999999999</v>
      </c>
      <c r="N5990">
        <v>452544</v>
      </c>
      <c r="O5990">
        <v>1.788</v>
      </c>
      <c r="P5990">
        <v>1.2190000000000001</v>
      </c>
      <c r="Q5990">
        <v>340.89499999999998</v>
      </c>
      <c r="R5990">
        <v>139026</v>
      </c>
      <c r="S5990">
        <v>0</v>
      </c>
      <c r="T5990">
        <v>0</v>
      </c>
      <c r="U5990">
        <v>0</v>
      </c>
      <c r="V5990">
        <v>0</v>
      </c>
      <c r="W5990">
        <v>0</v>
      </c>
      <c r="X5990">
        <f t="shared" si="204"/>
        <v>5.575499999999959</v>
      </c>
      <c r="Y5990">
        <f t="shared" si="205"/>
        <v>0</v>
      </c>
    </row>
    <row r="5991" spans="1:25" x14ac:dyDescent="0.2">
      <c r="A5991" t="s">
        <v>5782</v>
      </c>
      <c r="B5991" t="s">
        <v>387</v>
      </c>
      <c r="C5991">
        <v>12</v>
      </c>
      <c r="D5991">
        <v>4</v>
      </c>
      <c r="E5991" t="s">
        <v>6252</v>
      </c>
      <c r="F5991">
        <v>225.36600000000001</v>
      </c>
      <c r="G5991">
        <v>78.590999999999994</v>
      </c>
      <c r="H5991">
        <v>36.576000000000001</v>
      </c>
      <c r="I5991">
        <v>17711.607</v>
      </c>
      <c r="J5991">
        <v>7223259</v>
      </c>
      <c r="K5991">
        <v>52.091000000000001</v>
      </c>
      <c r="L5991">
        <v>21.076000000000001</v>
      </c>
      <c r="M5991">
        <v>11739.495999999999</v>
      </c>
      <c r="N5991">
        <v>4787675</v>
      </c>
      <c r="O5991">
        <v>2.4460000000000002</v>
      </c>
      <c r="P5991">
        <v>4.476</v>
      </c>
      <c r="Q5991">
        <v>551.32100000000003</v>
      </c>
      <c r="R5991">
        <v>224843</v>
      </c>
      <c r="S5991">
        <v>1.9E-2</v>
      </c>
      <c r="T5991">
        <v>2.2250000000000001</v>
      </c>
      <c r="U5991">
        <v>4.3769999999999998</v>
      </c>
      <c r="V5991">
        <v>1785</v>
      </c>
      <c r="W5991">
        <v>7</v>
      </c>
      <c r="X5991">
        <f t="shared" si="204"/>
        <v>253.87817999999999</v>
      </c>
      <c r="Y5991">
        <f t="shared" si="205"/>
        <v>6.6315999999999997</v>
      </c>
    </row>
    <row r="5992" spans="1:25" x14ac:dyDescent="0.2">
      <c r="A5992" t="s">
        <v>5782</v>
      </c>
      <c r="B5992" t="s">
        <v>387</v>
      </c>
      <c r="C5992">
        <v>12</v>
      </c>
      <c r="D5992">
        <v>5</v>
      </c>
      <c r="E5992" t="s">
        <v>6253</v>
      </c>
      <c r="F5992">
        <v>174.80199999999999</v>
      </c>
      <c r="G5992">
        <v>91.899000000000001</v>
      </c>
      <c r="H5992">
        <v>47.902000000000001</v>
      </c>
      <c r="I5992">
        <v>16064.19</v>
      </c>
      <c r="J5992">
        <v>6551399</v>
      </c>
      <c r="K5992">
        <v>2.9950000000000001</v>
      </c>
      <c r="L5992">
        <v>2.351</v>
      </c>
      <c r="M5992">
        <v>523.495</v>
      </c>
      <c r="N5992">
        <v>213495</v>
      </c>
      <c r="O5992">
        <v>2.08</v>
      </c>
      <c r="P5992">
        <v>2.1579999999999999</v>
      </c>
      <c r="Q5992">
        <v>363.56700000000001</v>
      </c>
      <c r="R5992">
        <v>148272</v>
      </c>
      <c r="S5992">
        <v>7.0000000000000001E-3</v>
      </c>
      <c r="T5992">
        <v>1.351</v>
      </c>
      <c r="U5992">
        <v>1.2509999999999999</v>
      </c>
      <c r="V5992">
        <v>510</v>
      </c>
      <c r="W5992">
        <v>2</v>
      </c>
      <c r="X5992">
        <f t="shared" si="204"/>
        <v>32.328459999999986</v>
      </c>
      <c r="Y5992">
        <f t="shared" si="205"/>
        <v>0.73160000000000014</v>
      </c>
    </row>
    <row r="5993" spans="1:25" x14ac:dyDescent="0.2">
      <c r="A5993" t="s">
        <v>5782</v>
      </c>
      <c r="B5993" t="s">
        <v>387</v>
      </c>
      <c r="C5993">
        <v>12</v>
      </c>
      <c r="D5993">
        <v>6</v>
      </c>
      <c r="E5993" t="s">
        <v>6254</v>
      </c>
      <c r="F5993">
        <v>150.81200000000001</v>
      </c>
      <c r="G5993">
        <v>88.284000000000006</v>
      </c>
      <c r="H5993">
        <v>47.738</v>
      </c>
      <c r="I5993">
        <v>13314.323</v>
      </c>
      <c r="J5993">
        <v>5429931</v>
      </c>
      <c r="K5993">
        <v>2.6859999999999999</v>
      </c>
      <c r="L5993">
        <v>1.702</v>
      </c>
      <c r="M5993">
        <v>405.15</v>
      </c>
      <c r="N5993">
        <v>165231</v>
      </c>
      <c r="O5993">
        <v>1.9870000000000001</v>
      </c>
      <c r="P5993">
        <v>1.351</v>
      </c>
      <c r="Q5993">
        <v>299.63</v>
      </c>
      <c r="R5993">
        <v>122197</v>
      </c>
      <c r="S5993">
        <v>0</v>
      </c>
      <c r="T5993">
        <v>0</v>
      </c>
      <c r="U5993">
        <v>0</v>
      </c>
      <c r="V5993">
        <v>0</v>
      </c>
      <c r="W5993">
        <v>0</v>
      </c>
      <c r="X5993">
        <f t="shared" si="204"/>
        <v>0</v>
      </c>
      <c r="Y5993">
        <f t="shared" si="205"/>
        <v>0</v>
      </c>
    </row>
    <row r="5994" spans="1:25" x14ac:dyDescent="0.2">
      <c r="A5994" t="s">
        <v>5782</v>
      </c>
      <c r="B5994" t="s">
        <v>387</v>
      </c>
      <c r="C5994">
        <v>12</v>
      </c>
      <c r="D5994">
        <v>7</v>
      </c>
      <c r="E5994" t="s">
        <v>6255</v>
      </c>
      <c r="F5994">
        <v>151.77000000000001</v>
      </c>
      <c r="G5994">
        <v>77.44</v>
      </c>
      <c r="H5994">
        <v>44.780999999999999</v>
      </c>
      <c r="I5994">
        <v>11753.163</v>
      </c>
      <c r="J5994">
        <v>4793249</v>
      </c>
      <c r="K5994">
        <v>3.0089999999999999</v>
      </c>
      <c r="L5994">
        <v>1.77</v>
      </c>
      <c r="M5994">
        <v>456.70699999999999</v>
      </c>
      <c r="N5994">
        <v>186257</v>
      </c>
      <c r="O5994">
        <v>2.133</v>
      </c>
      <c r="P5994">
        <v>2.1440000000000001</v>
      </c>
      <c r="Q5994">
        <v>323.74099999999999</v>
      </c>
      <c r="R5994">
        <v>132030</v>
      </c>
      <c r="S5994">
        <v>4.0000000000000001E-3</v>
      </c>
      <c r="T5994">
        <v>1.0249999999999999</v>
      </c>
      <c r="U5994">
        <v>0.625</v>
      </c>
      <c r="V5994">
        <v>255</v>
      </c>
      <c r="W5994">
        <v>1</v>
      </c>
      <c r="X5994">
        <f t="shared" si="204"/>
        <v>0</v>
      </c>
      <c r="Y5994">
        <f t="shared" si="205"/>
        <v>0</v>
      </c>
    </row>
    <row r="5995" spans="1:25" x14ac:dyDescent="0.2">
      <c r="A5995" t="s">
        <v>5782</v>
      </c>
      <c r="B5995" t="s">
        <v>387</v>
      </c>
      <c r="C5995">
        <v>12</v>
      </c>
      <c r="D5995">
        <v>8</v>
      </c>
      <c r="E5995" t="s">
        <v>6256</v>
      </c>
      <c r="F5995">
        <v>107.61</v>
      </c>
      <c r="G5995">
        <v>86.75</v>
      </c>
      <c r="H5995">
        <v>50.215000000000003</v>
      </c>
      <c r="I5995">
        <v>9335.1679999999997</v>
      </c>
      <c r="J5995">
        <v>3807127</v>
      </c>
      <c r="K5995">
        <v>2.4129999999999998</v>
      </c>
      <c r="L5995">
        <v>1.554</v>
      </c>
      <c r="M5995">
        <v>259.64499999999998</v>
      </c>
      <c r="N5995">
        <v>105890</v>
      </c>
      <c r="O5995">
        <v>1.7889999999999999</v>
      </c>
      <c r="P5995">
        <v>1.2010000000000001</v>
      </c>
      <c r="Q5995">
        <v>192.48400000000001</v>
      </c>
      <c r="R5995">
        <v>78500</v>
      </c>
      <c r="S5995">
        <v>0</v>
      </c>
      <c r="T5995">
        <v>0</v>
      </c>
      <c r="U5995">
        <v>0</v>
      </c>
      <c r="V5995">
        <v>0</v>
      </c>
      <c r="W5995">
        <v>0</v>
      </c>
      <c r="X5995">
        <f t="shared" si="204"/>
        <v>0</v>
      </c>
      <c r="Y5995">
        <f t="shared" si="205"/>
        <v>0</v>
      </c>
    </row>
    <row r="5996" spans="1:25" x14ac:dyDescent="0.2">
      <c r="A5996" t="s">
        <v>5782</v>
      </c>
      <c r="B5996" t="s">
        <v>387</v>
      </c>
      <c r="C5996">
        <v>12</v>
      </c>
      <c r="D5996">
        <v>9</v>
      </c>
      <c r="E5996" t="s">
        <v>6257</v>
      </c>
      <c r="F5996">
        <v>175.84399999999999</v>
      </c>
      <c r="G5996">
        <v>94.373999999999995</v>
      </c>
      <c r="H5996">
        <v>48.02</v>
      </c>
      <c r="I5996">
        <v>16595.135999999999</v>
      </c>
      <c r="J5996">
        <v>6767933</v>
      </c>
      <c r="K5996">
        <v>7.2930000000000001</v>
      </c>
      <c r="L5996">
        <v>5.4580000000000002</v>
      </c>
      <c r="M5996">
        <v>1282.3820000000001</v>
      </c>
      <c r="N5996">
        <v>522989</v>
      </c>
      <c r="O5996">
        <v>2.016</v>
      </c>
      <c r="P5996">
        <v>2.7639999999999998</v>
      </c>
      <c r="Q5996">
        <v>354.52300000000002</v>
      </c>
      <c r="R5996">
        <v>144584</v>
      </c>
      <c r="S5996">
        <v>4.0000000000000001E-3</v>
      </c>
      <c r="T5996">
        <v>0.95199999999999996</v>
      </c>
      <c r="U5996">
        <v>0.625</v>
      </c>
      <c r="V5996">
        <v>255</v>
      </c>
      <c r="W5996">
        <v>1</v>
      </c>
      <c r="X5996">
        <f t="shared" si="204"/>
        <v>21.65654000000001</v>
      </c>
      <c r="Y5996">
        <f t="shared" si="205"/>
        <v>0</v>
      </c>
    </row>
    <row r="5997" spans="1:25" x14ac:dyDescent="0.2">
      <c r="A5997" t="s">
        <v>5782</v>
      </c>
      <c r="B5997" t="s">
        <v>387</v>
      </c>
      <c r="C5997">
        <v>12</v>
      </c>
      <c r="D5997">
        <v>10</v>
      </c>
      <c r="E5997" t="s">
        <v>6258</v>
      </c>
      <c r="F5997">
        <v>188.958</v>
      </c>
      <c r="G5997">
        <v>57.515999999999998</v>
      </c>
      <c r="H5997">
        <v>38.713999999999999</v>
      </c>
      <c r="I5997">
        <v>10868.105</v>
      </c>
      <c r="J5997">
        <v>4432299</v>
      </c>
      <c r="K5997">
        <v>3.0289999999999999</v>
      </c>
      <c r="L5997">
        <v>1.802</v>
      </c>
      <c r="M5997">
        <v>572.27800000000002</v>
      </c>
      <c r="N5997">
        <v>233390</v>
      </c>
      <c r="O5997">
        <v>2.1320000000000001</v>
      </c>
      <c r="P5997">
        <v>1.4650000000000001</v>
      </c>
      <c r="Q5997">
        <v>402.84300000000002</v>
      </c>
      <c r="R5997">
        <v>164290</v>
      </c>
      <c r="S5997">
        <v>0</v>
      </c>
      <c r="T5997">
        <v>0</v>
      </c>
      <c r="U5997">
        <v>0</v>
      </c>
      <c r="V5997">
        <v>0</v>
      </c>
      <c r="W5997">
        <v>0</v>
      </c>
      <c r="X5997">
        <f t="shared" si="204"/>
        <v>78.674139999999994</v>
      </c>
      <c r="Y5997">
        <f t="shared" si="205"/>
        <v>0</v>
      </c>
    </row>
    <row r="5998" spans="1:25" x14ac:dyDescent="0.2">
      <c r="A5998" t="s">
        <v>5782</v>
      </c>
      <c r="B5998" t="s">
        <v>387</v>
      </c>
      <c r="C5998">
        <v>12</v>
      </c>
      <c r="D5998">
        <v>11</v>
      </c>
      <c r="E5998" t="s">
        <v>6259</v>
      </c>
      <c r="F5998">
        <v>263.31299999999999</v>
      </c>
      <c r="G5998">
        <v>77.501000000000005</v>
      </c>
      <c r="H5998">
        <v>36.378</v>
      </c>
      <c r="I5998">
        <v>20407.115000000002</v>
      </c>
      <c r="J5998">
        <v>8322558</v>
      </c>
      <c r="K5998">
        <v>69.799000000000007</v>
      </c>
      <c r="L5998">
        <v>28.869</v>
      </c>
      <c r="M5998">
        <v>18379.107</v>
      </c>
      <c r="N5998">
        <v>7495483</v>
      </c>
      <c r="O5998">
        <v>2.8969999999999998</v>
      </c>
      <c r="P5998">
        <v>6.508</v>
      </c>
      <c r="Q5998">
        <v>762.75400000000002</v>
      </c>
      <c r="R5998">
        <v>311071</v>
      </c>
      <c r="S5998">
        <v>2.8000000000000001E-2</v>
      </c>
      <c r="T5998">
        <v>2.6949999999999998</v>
      </c>
      <c r="U5998">
        <v>7.5030000000000001</v>
      </c>
      <c r="V5998">
        <v>3060</v>
      </c>
      <c r="W5998">
        <v>12</v>
      </c>
      <c r="X5998">
        <f t="shared" si="204"/>
        <v>503.36911999999995</v>
      </c>
      <c r="Y5998">
        <f t="shared" si="205"/>
        <v>12.531600000000001</v>
      </c>
    </row>
    <row r="5999" spans="1:25" x14ac:dyDescent="0.2">
      <c r="A5999" t="s">
        <v>5782</v>
      </c>
      <c r="B5999" t="s">
        <v>387</v>
      </c>
      <c r="C5999">
        <v>12</v>
      </c>
      <c r="D5999">
        <v>12</v>
      </c>
      <c r="E5999" t="s">
        <v>6260</v>
      </c>
      <c r="F5999">
        <v>356.17399999999998</v>
      </c>
      <c r="G5999">
        <v>85.391000000000005</v>
      </c>
      <c r="H5999">
        <v>44.119</v>
      </c>
      <c r="I5999">
        <v>30414.046999999999</v>
      </c>
      <c r="J5999">
        <v>12403648</v>
      </c>
      <c r="K5999">
        <v>6.5819999999999999</v>
      </c>
      <c r="L5999">
        <v>9.7910000000000004</v>
      </c>
      <c r="M5999">
        <v>2344.444</v>
      </c>
      <c r="N5999">
        <v>956126</v>
      </c>
      <c r="O5999">
        <v>1.94</v>
      </c>
      <c r="P5999">
        <v>2.4900000000000002</v>
      </c>
      <c r="Q5999">
        <v>691.00300000000004</v>
      </c>
      <c r="R5999">
        <v>281809</v>
      </c>
      <c r="S5999">
        <v>7.0000000000000001E-3</v>
      </c>
      <c r="T5999">
        <v>1.3380000000000001</v>
      </c>
      <c r="U5999">
        <v>2.5009999999999999</v>
      </c>
      <c r="V5999">
        <v>1020</v>
      </c>
      <c r="W5999">
        <v>4</v>
      </c>
      <c r="X5999">
        <f t="shared" si="204"/>
        <v>418.70294000000001</v>
      </c>
      <c r="Y5999">
        <f t="shared" si="205"/>
        <v>3.0916000000000001</v>
      </c>
    </row>
    <row r="6000" spans="1:25" x14ac:dyDescent="0.2">
      <c r="A6000" t="s">
        <v>5782</v>
      </c>
      <c r="B6000" t="s">
        <v>387</v>
      </c>
      <c r="C6000">
        <v>12</v>
      </c>
      <c r="D6000">
        <v>13</v>
      </c>
      <c r="E6000" t="s">
        <v>6261</v>
      </c>
      <c r="F6000">
        <v>330.952</v>
      </c>
      <c r="G6000">
        <v>95.457999999999998</v>
      </c>
      <c r="H6000">
        <v>45.811</v>
      </c>
      <c r="I6000">
        <v>31591.922999999999</v>
      </c>
      <c r="J6000">
        <v>12884017</v>
      </c>
      <c r="K6000">
        <v>51.841000000000001</v>
      </c>
      <c r="L6000">
        <v>27.943000000000001</v>
      </c>
      <c r="M6000">
        <v>17156.787</v>
      </c>
      <c r="N6000">
        <v>6996989</v>
      </c>
      <c r="O6000">
        <v>4.673</v>
      </c>
      <c r="P6000">
        <v>10.057</v>
      </c>
      <c r="Q6000">
        <v>1546.663</v>
      </c>
      <c r="R6000">
        <v>630770</v>
      </c>
      <c r="S6000">
        <v>5.2999999999999999E-2</v>
      </c>
      <c r="T6000">
        <v>3.6720000000000002</v>
      </c>
      <c r="U6000">
        <v>17.507000000000001</v>
      </c>
      <c r="V6000">
        <v>7140</v>
      </c>
      <c r="W6000">
        <v>28</v>
      </c>
      <c r="X6000">
        <f t="shared" si="204"/>
        <v>1428.3817399999998</v>
      </c>
      <c r="Y6000">
        <f t="shared" si="205"/>
        <v>31.4116</v>
      </c>
    </row>
    <row r="6001" spans="1:25" x14ac:dyDescent="0.2">
      <c r="A6001" t="s">
        <v>5782</v>
      </c>
      <c r="B6001" t="s">
        <v>387</v>
      </c>
      <c r="C6001">
        <v>12</v>
      </c>
      <c r="D6001">
        <v>14</v>
      </c>
      <c r="E6001" t="s">
        <v>6262</v>
      </c>
      <c r="F6001">
        <v>266.34399999999999</v>
      </c>
      <c r="G6001">
        <v>73.927000000000007</v>
      </c>
      <c r="H6001">
        <v>39.155000000000001</v>
      </c>
      <c r="I6001">
        <v>19690.026999999998</v>
      </c>
      <c r="J6001">
        <v>8030111</v>
      </c>
      <c r="K6001">
        <v>72.647000000000006</v>
      </c>
      <c r="L6001">
        <v>43.768000000000001</v>
      </c>
      <c r="M6001">
        <v>19349.184000000001</v>
      </c>
      <c r="N6001">
        <v>7891106</v>
      </c>
      <c r="O6001">
        <v>2.9449999999999998</v>
      </c>
      <c r="P6001">
        <v>6.7309999999999999</v>
      </c>
      <c r="Q6001">
        <v>784.31899999999996</v>
      </c>
      <c r="R6001">
        <v>319866</v>
      </c>
      <c r="S6001">
        <v>2.5999999999999999E-2</v>
      </c>
      <c r="T6001">
        <v>2.5659999999999998</v>
      </c>
      <c r="U6001">
        <v>6.8780000000000001</v>
      </c>
      <c r="V6001">
        <v>2805</v>
      </c>
      <c r="W6001">
        <v>11</v>
      </c>
      <c r="X6001">
        <f t="shared" si="204"/>
        <v>528.81581999999992</v>
      </c>
      <c r="Y6001">
        <f t="shared" si="205"/>
        <v>11.351600000000001</v>
      </c>
    </row>
    <row r="6002" spans="1:25" x14ac:dyDescent="0.2">
      <c r="A6002" t="s">
        <v>5782</v>
      </c>
      <c r="B6002" t="s">
        <v>387</v>
      </c>
      <c r="C6002">
        <v>12</v>
      </c>
      <c r="D6002">
        <v>16</v>
      </c>
      <c r="E6002" t="s">
        <v>6263</v>
      </c>
      <c r="F6002">
        <v>252.46799999999999</v>
      </c>
      <c r="G6002">
        <v>72.965999999999994</v>
      </c>
      <c r="H6002">
        <v>36.746000000000002</v>
      </c>
      <c r="I6002">
        <v>18421.670999999998</v>
      </c>
      <c r="J6002">
        <v>7512842</v>
      </c>
      <c r="K6002">
        <v>96.611999999999995</v>
      </c>
      <c r="L6002">
        <v>47.170999999999999</v>
      </c>
      <c r="M6002">
        <v>24391.405999999999</v>
      </c>
      <c r="N6002">
        <v>9947457</v>
      </c>
      <c r="O6002">
        <v>2.5659999999999998</v>
      </c>
      <c r="P6002">
        <v>4.734</v>
      </c>
      <c r="Q6002">
        <v>647.73199999999997</v>
      </c>
      <c r="R6002">
        <v>264162</v>
      </c>
      <c r="S6002">
        <v>2.5000000000000001E-2</v>
      </c>
      <c r="T6002">
        <v>2.5129999999999999</v>
      </c>
      <c r="U6002">
        <v>6.2530000000000001</v>
      </c>
      <c r="V6002">
        <v>2550</v>
      </c>
      <c r="W6002">
        <v>10</v>
      </c>
      <c r="X6002">
        <f t="shared" si="204"/>
        <v>367.64315999999991</v>
      </c>
      <c r="Y6002">
        <f t="shared" si="205"/>
        <v>10.1716</v>
      </c>
    </row>
    <row r="6003" spans="1:25" x14ac:dyDescent="0.2">
      <c r="A6003" t="s">
        <v>5782</v>
      </c>
      <c r="B6003" t="s">
        <v>387</v>
      </c>
      <c r="C6003">
        <v>12</v>
      </c>
      <c r="D6003">
        <v>17</v>
      </c>
      <c r="E6003" t="s">
        <v>6264</v>
      </c>
      <c r="F6003">
        <v>190.184</v>
      </c>
      <c r="G6003">
        <v>95.408000000000001</v>
      </c>
      <c r="H6003">
        <v>48.831000000000003</v>
      </c>
      <c r="I6003">
        <v>18144.976999999999</v>
      </c>
      <c r="J6003">
        <v>7399999</v>
      </c>
      <c r="K6003">
        <v>4.12</v>
      </c>
      <c r="L6003">
        <v>2.7170000000000001</v>
      </c>
      <c r="M6003">
        <v>783.46799999999996</v>
      </c>
      <c r="N6003">
        <v>319519</v>
      </c>
      <c r="O6003">
        <v>1.8979999999999999</v>
      </c>
      <c r="P6003">
        <v>1.224</v>
      </c>
      <c r="Q6003">
        <v>360.98700000000002</v>
      </c>
      <c r="R6003">
        <v>147220</v>
      </c>
      <c r="S6003">
        <v>0</v>
      </c>
      <c r="T6003">
        <v>0</v>
      </c>
      <c r="U6003">
        <v>0</v>
      </c>
      <c r="V6003">
        <v>0</v>
      </c>
      <c r="W6003">
        <v>0</v>
      </c>
      <c r="X6003">
        <f t="shared" si="204"/>
        <v>29.284060000000007</v>
      </c>
      <c r="Y6003">
        <f t="shared" si="205"/>
        <v>0</v>
      </c>
    </row>
    <row r="6004" spans="1:25" x14ac:dyDescent="0.2">
      <c r="A6004" t="s">
        <v>5782</v>
      </c>
      <c r="B6004" t="s">
        <v>387</v>
      </c>
      <c r="C6004">
        <v>12</v>
      </c>
      <c r="D6004">
        <v>20</v>
      </c>
      <c r="E6004" t="s">
        <v>6265</v>
      </c>
      <c r="F6004">
        <v>209.43199999999999</v>
      </c>
      <c r="G6004">
        <v>70.66</v>
      </c>
      <c r="H6004">
        <v>40.360999999999997</v>
      </c>
      <c r="I6004">
        <v>14798.526</v>
      </c>
      <c r="J6004">
        <v>6035228</v>
      </c>
      <c r="K6004">
        <v>67.978999999999999</v>
      </c>
      <c r="L6004">
        <v>46.872999999999998</v>
      </c>
      <c r="M6004">
        <v>14237.101000000001</v>
      </c>
      <c r="N6004">
        <v>5806264</v>
      </c>
      <c r="O6004">
        <v>2.391</v>
      </c>
      <c r="P6004">
        <v>5.2160000000000002</v>
      </c>
      <c r="Q6004">
        <v>500.767</v>
      </c>
      <c r="R6004">
        <v>204226</v>
      </c>
      <c r="S6004">
        <v>1.4999999999999999E-2</v>
      </c>
      <c r="T6004">
        <v>1.9510000000000001</v>
      </c>
      <c r="U6004">
        <v>3.1259999999999999</v>
      </c>
      <c r="V6004">
        <v>1275</v>
      </c>
      <c r="W6004">
        <v>5</v>
      </c>
      <c r="X6004">
        <f t="shared" si="204"/>
        <v>194.22445999999997</v>
      </c>
      <c r="Y6004">
        <f t="shared" si="205"/>
        <v>4.2716000000000003</v>
      </c>
    </row>
    <row r="6005" spans="1:25" x14ac:dyDescent="0.2">
      <c r="A6005" t="s">
        <v>5782</v>
      </c>
      <c r="B6005" t="s">
        <v>387</v>
      </c>
      <c r="C6005">
        <v>12</v>
      </c>
      <c r="D6005">
        <v>21</v>
      </c>
      <c r="E6005" t="s">
        <v>6266</v>
      </c>
      <c r="F6005">
        <v>316.29399999999998</v>
      </c>
      <c r="G6005">
        <v>71.135999999999996</v>
      </c>
      <c r="H6005">
        <v>36.360999999999997</v>
      </c>
      <c r="I6005">
        <v>22499.991000000002</v>
      </c>
      <c r="J6005">
        <v>9176088</v>
      </c>
      <c r="K6005">
        <v>52.524000000000001</v>
      </c>
      <c r="L6005">
        <v>24.782</v>
      </c>
      <c r="M6005">
        <v>16612.913</v>
      </c>
      <c r="N6005">
        <v>6775183</v>
      </c>
      <c r="O6005">
        <v>1.768</v>
      </c>
      <c r="P6005">
        <v>3.4460000000000002</v>
      </c>
      <c r="Q6005">
        <v>559.06399999999996</v>
      </c>
      <c r="R6005">
        <v>228001</v>
      </c>
      <c r="S6005">
        <v>2E-3</v>
      </c>
      <c r="T6005">
        <v>0.71</v>
      </c>
      <c r="U6005">
        <v>0.625</v>
      </c>
      <c r="V6005">
        <v>255</v>
      </c>
      <c r="W6005">
        <v>1</v>
      </c>
      <c r="X6005">
        <f t="shared" si="204"/>
        <v>263.0149199999999</v>
      </c>
      <c r="Y6005">
        <f t="shared" si="205"/>
        <v>0</v>
      </c>
    </row>
    <row r="6006" spans="1:25" x14ac:dyDescent="0.2">
      <c r="A6006" t="s">
        <v>5782</v>
      </c>
      <c r="B6006" t="s">
        <v>387</v>
      </c>
      <c r="C6006">
        <v>12</v>
      </c>
      <c r="D6006">
        <v>24</v>
      </c>
      <c r="E6006" t="s">
        <v>6267</v>
      </c>
      <c r="F6006">
        <v>199.499</v>
      </c>
      <c r="G6006">
        <v>84.971000000000004</v>
      </c>
      <c r="H6006">
        <v>45.524000000000001</v>
      </c>
      <c r="I6006">
        <v>16951.587</v>
      </c>
      <c r="J6006">
        <v>6913303</v>
      </c>
      <c r="K6006">
        <v>12.285</v>
      </c>
      <c r="L6006">
        <v>9.1999999999999993</v>
      </c>
      <c r="M6006">
        <v>2450.835</v>
      </c>
      <c r="N6006">
        <v>999515</v>
      </c>
      <c r="O6006">
        <v>2.1230000000000002</v>
      </c>
      <c r="P6006">
        <v>2.798</v>
      </c>
      <c r="Q6006">
        <v>423.51900000000001</v>
      </c>
      <c r="R6006">
        <v>172722</v>
      </c>
      <c r="S6006">
        <v>6.0000000000000001E-3</v>
      </c>
      <c r="T6006">
        <v>1.264</v>
      </c>
      <c r="U6006">
        <v>1.2509999999999999</v>
      </c>
      <c r="V6006">
        <v>510</v>
      </c>
      <c r="W6006">
        <v>2</v>
      </c>
      <c r="X6006">
        <f t="shared" si="204"/>
        <v>103.07181999999999</v>
      </c>
      <c r="Y6006">
        <f t="shared" si="205"/>
        <v>0.73160000000000014</v>
      </c>
    </row>
    <row r="6007" spans="1:25" x14ac:dyDescent="0.2">
      <c r="A6007" t="s">
        <v>5782</v>
      </c>
      <c r="B6007" t="s">
        <v>387</v>
      </c>
      <c r="C6007">
        <v>12</v>
      </c>
      <c r="D6007">
        <v>25</v>
      </c>
      <c r="E6007" t="s">
        <v>6268</v>
      </c>
      <c r="F6007">
        <v>259.73599999999999</v>
      </c>
      <c r="G6007">
        <v>84.057000000000002</v>
      </c>
      <c r="H6007">
        <v>39.634</v>
      </c>
      <c r="I6007">
        <v>21832.708999999999</v>
      </c>
      <c r="J6007">
        <v>8903953</v>
      </c>
      <c r="K6007">
        <v>74.816999999999993</v>
      </c>
      <c r="L6007">
        <v>38.298999999999999</v>
      </c>
      <c r="M6007">
        <v>19432.695</v>
      </c>
      <c r="N6007">
        <v>7925164</v>
      </c>
      <c r="O6007">
        <v>2.2669999999999999</v>
      </c>
      <c r="P6007">
        <v>3.5339999999999998</v>
      </c>
      <c r="Q6007">
        <v>588.87099999999998</v>
      </c>
      <c r="R6007">
        <v>240157</v>
      </c>
      <c r="S6007">
        <v>1.2E-2</v>
      </c>
      <c r="T6007">
        <v>1.752</v>
      </c>
      <c r="U6007">
        <v>3.1259999999999999</v>
      </c>
      <c r="V6007">
        <v>1275</v>
      </c>
      <c r="W6007">
        <v>5</v>
      </c>
      <c r="X6007">
        <f t="shared" si="204"/>
        <v>298.18717999999996</v>
      </c>
      <c r="Y6007">
        <f t="shared" si="205"/>
        <v>4.2716000000000003</v>
      </c>
    </row>
    <row r="6008" spans="1:25" x14ac:dyDescent="0.2">
      <c r="A6008" t="s">
        <v>5782</v>
      </c>
      <c r="B6008" t="s">
        <v>387</v>
      </c>
      <c r="C6008">
        <v>12</v>
      </c>
      <c r="D6008">
        <v>26</v>
      </c>
      <c r="E6008" t="s">
        <v>6269</v>
      </c>
      <c r="F6008">
        <v>222.833</v>
      </c>
      <c r="G6008">
        <v>79.906000000000006</v>
      </c>
      <c r="H6008">
        <v>36.973999999999997</v>
      </c>
      <c r="I6008">
        <v>17805.578000000001</v>
      </c>
      <c r="J6008">
        <v>7261583</v>
      </c>
      <c r="K6008">
        <v>68.108000000000004</v>
      </c>
      <c r="L6008">
        <v>36.048000000000002</v>
      </c>
      <c r="M6008">
        <v>15176.737999999999</v>
      </c>
      <c r="N6008">
        <v>6189473</v>
      </c>
      <c r="O6008">
        <v>2.4260000000000002</v>
      </c>
      <c r="P6008">
        <v>3.8889999999999998</v>
      </c>
      <c r="Q6008">
        <v>540.65200000000004</v>
      </c>
      <c r="R6008">
        <v>220492</v>
      </c>
      <c r="S6008">
        <v>1.4E-2</v>
      </c>
      <c r="T6008">
        <v>1.891</v>
      </c>
      <c r="U6008">
        <v>3.1259999999999999</v>
      </c>
      <c r="V6008">
        <v>1275</v>
      </c>
      <c r="W6008">
        <v>5</v>
      </c>
      <c r="X6008">
        <f t="shared" si="204"/>
        <v>241.28876000000002</v>
      </c>
      <c r="Y6008">
        <f t="shared" si="205"/>
        <v>4.2716000000000003</v>
      </c>
    </row>
    <row r="6009" spans="1:25" x14ac:dyDescent="0.2">
      <c r="A6009" t="s">
        <v>5782</v>
      </c>
      <c r="B6009" t="s">
        <v>387</v>
      </c>
      <c r="C6009">
        <v>12</v>
      </c>
      <c r="D6009">
        <v>27</v>
      </c>
      <c r="E6009" t="s">
        <v>6270</v>
      </c>
      <c r="F6009">
        <v>199.53299999999999</v>
      </c>
      <c r="G6009">
        <v>90.582999999999998</v>
      </c>
      <c r="H6009">
        <v>43.792000000000002</v>
      </c>
      <c r="I6009">
        <v>18074.342000000001</v>
      </c>
      <c r="J6009">
        <v>7371192</v>
      </c>
      <c r="K6009">
        <v>87.647999999999996</v>
      </c>
      <c r="L6009">
        <v>50.018999999999998</v>
      </c>
      <c r="M6009">
        <v>17488.723000000002</v>
      </c>
      <c r="N6009">
        <v>7132361</v>
      </c>
      <c r="O6009">
        <v>2.46</v>
      </c>
      <c r="P6009">
        <v>4.9059999999999997</v>
      </c>
      <c r="Q6009">
        <v>490.94200000000001</v>
      </c>
      <c r="R6009">
        <v>200219</v>
      </c>
      <c r="S6009">
        <v>2.1999999999999999E-2</v>
      </c>
      <c r="T6009">
        <v>2.3650000000000002</v>
      </c>
      <c r="U6009">
        <v>4.3769999999999998</v>
      </c>
      <c r="V6009">
        <v>1785</v>
      </c>
      <c r="W6009">
        <v>7</v>
      </c>
      <c r="X6009">
        <f t="shared" si="204"/>
        <v>182.63095999999999</v>
      </c>
      <c r="Y6009">
        <f t="shared" si="205"/>
        <v>6.6315999999999997</v>
      </c>
    </row>
    <row r="6010" spans="1:25" x14ac:dyDescent="0.2">
      <c r="A6010" t="s">
        <v>5782</v>
      </c>
      <c r="B6010" t="s">
        <v>387</v>
      </c>
      <c r="C6010">
        <v>12</v>
      </c>
      <c r="D6010">
        <v>28</v>
      </c>
      <c r="E6010" t="s">
        <v>6271</v>
      </c>
      <c r="F6010">
        <v>249.05699999999999</v>
      </c>
      <c r="G6010">
        <v>89.343999999999994</v>
      </c>
      <c r="H6010">
        <v>40.892000000000003</v>
      </c>
      <c r="I6010">
        <v>22251.759999999998</v>
      </c>
      <c r="J6010">
        <v>9074853</v>
      </c>
      <c r="K6010">
        <v>65.563999999999993</v>
      </c>
      <c r="L6010">
        <v>33.433</v>
      </c>
      <c r="M6010">
        <v>16329.251</v>
      </c>
      <c r="N6010">
        <v>6659498</v>
      </c>
      <c r="O6010">
        <v>2.3340000000000001</v>
      </c>
      <c r="P6010">
        <v>5.4560000000000004</v>
      </c>
      <c r="Q6010">
        <v>581.35299999999995</v>
      </c>
      <c r="R6010">
        <v>237091</v>
      </c>
      <c r="S6010">
        <v>1.4999999999999999E-2</v>
      </c>
      <c r="T6010">
        <v>1.96</v>
      </c>
      <c r="U6010">
        <v>3.7519999999999998</v>
      </c>
      <c r="V6010">
        <v>1530</v>
      </c>
      <c r="W6010">
        <v>6</v>
      </c>
      <c r="X6010">
        <f t="shared" si="204"/>
        <v>289.3159399999999</v>
      </c>
      <c r="Y6010">
        <f t="shared" si="205"/>
        <v>5.4516</v>
      </c>
    </row>
    <row r="6011" spans="1:25" x14ac:dyDescent="0.2">
      <c r="A6011" t="s">
        <v>5782</v>
      </c>
      <c r="B6011" t="s">
        <v>387</v>
      </c>
      <c r="C6011">
        <v>12</v>
      </c>
      <c r="D6011">
        <v>29</v>
      </c>
      <c r="E6011" t="s">
        <v>6272</v>
      </c>
      <c r="F6011">
        <v>224.363</v>
      </c>
      <c r="G6011">
        <v>82.728999999999999</v>
      </c>
      <c r="H6011">
        <v>37.021999999999998</v>
      </c>
      <c r="I6011">
        <v>18561.343000000001</v>
      </c>
      <c r="J6011">
        <v>7569804</v>
      </c>
      <c r="K6011">
        <v>67.400000000000006</v>
      </c>
      <c r="L6011">
        <v>37.378999999999998</v>
      </c>
      <c r="M6011">
        <v>15122.002</v>
      </c>
      <c r="N6011">
        <v>6167150</v>
      </c>
      <c r="O6011">
        <v>2.645</v>
      </c>
      <c r="P6011">
        <v>4.2590000000000003</v>
      </c>
      <c r="Q6011">
        <v>593.495</v>
      </c>
      <c r="R6011">
        <v>242043</v>
      </c>
      <c r="S6011">
        <v>0.02</v>
      </c>
      <c r="T6011">
        <v>2.23</v>
      </c>
      <c r="U6011">
        <v>4.3769999999999998</v>
      </c>
      <c r="V6011">
        <v>1785</v>
      </c>
      <c r="W6011">
        <v>7</v>
      </c>
      <c r="X6011">
        <f t="shared" si="204"/>
        <v>303.64349999999996</v>
      </c>
      <c r="Y6011">
        <f t="shared" si="205"/>
        <v>6.6315999999999997</v>
      </c>
    </row>
    <row r="6012" spans="1:25" x14ac:dyDescent="0.2">
      <c r="A6012" t="s">
        <v>5782</v>
      </c>
      <c r="B6012" t="s">
        <v>387</v>
      </c>
      <c r="C6012">
        <v>12</v>
      </c>
      <c r="D6012">
        <v>30</v>
      </c>
      <c r="E6012" t="s">
        <v>6273</v>
      </c>
      <c r="F6012">
        <v>275.09500000000003</v>
      </c>
      <c r="G6012">
        <v>70.87</v>
      </c>
      <c r="H6012">
        <v>40.1</v>
      </c>
      <c r="I6012">
        <v>19496.008999999998</v>
      </c>
      <c r="J6012">
        <v>7950985</v>
      </c>
      <c r="K6012">
        <v>58.860999999999997</v>
      </c>
      <c r="L6012">
        <v>33.906999999999996</v>
      </c>
      <c r="M6012">
        <v>16192.332</v>
      </c>
      <c r="N6012">
        <v>6603659</v>
      </c>
      <c r="O6012">
        <v>2.1509999999999998</v>
      </c>
      <c r="P6012">
        <v>3.4550000000000001</v>
      </c>
      <c r="Q6012">
        <v>591.66899999999998</v>
      </c>
      <c r="R6012">
        <v>241298</v>
      </c>
      <c r="S6012">
        <v>8.9999999999999993E-3</v>
      </c>
      <c r="T6012">
        <v>1.5229999999999999</v>
      </c>
      <c r="U6012">
        <v>2.5009999999999999</v>
      </c>
      <c r="V6012">
        <v>1020</v>
      </c>
      <c r="W6012">
        <v>4</v>
      </c>
      <c r="X6012">
        <f t="shared" si="204"/>
        <v>301.48881999999992</v>
      </c>
      <c r="Y6012">
        <f t="shared" si="205"/>
        <v>3.0916000000000001</v>
      </c>
    </row>
    <row r="6013" spans="1:25" x14ac:dyDescent="0.2">
      <c r="A6013" t="s">
        <v>5782</v>
      </c>
      <c r="B6013" t="s">
        <v>387</v>
      </c>
      <c r="C6013">
        <v>12</v>
      </c>
      <c r="D6013">
        <v>33</v>
      </c>
      <c r="E6013" t="s">
        <v>6274</v>
      </c>
      <c r="F6013">
        <v>259.41199999999998</v>
      </c>
      <c r="G6013">
        <v>75.820999999999998</v>
      </c>
      <c r="H6013">
        <v>38.335999999999999</v>
      </c>
      <c r="I6013">
        <v>19668.93</v>
      </c>
      <c r="J6013">
        <v>8021507</v>
      </c>
      <c r="K6013">
        <v>87.524000000000001</v>
      </c>
      <c r="L6013">
        <v>50.406999999999996</v>
      </c>
      <c r="M6013">
        <v>22704.776999999998</v>
      </c>
      <c r="N6013">
        <v>9259605</v>
      </c>
      <c r="O6013">
        <v>2.1659999999999999</v>
      </c>
      <c r="P6013">
        <v>5.1849999999999996</v>
      </c>
      <c r="Q6013">
        <v>561.96</v>
      </c>
      <c r="R6013">
        <v>229182</v>
      </c>
      <c r="S6013">
        <v>1.7000000000000001E-2</v>
      </c>
      <c r="T6013">
        <v>2.0739999999999998</v>
      </c>
      <c r="U6013">
        <v>4.3769999999999998</v>
      </c>
      <c r="V6013">
        <v>1785</v>
      </c>
      <c r="W6013">
        <v>7</v>
      </c>
      <c r="X6013">
        <f t="shared" si="204"/>
        <v>266.43220000000002</v>
      </c>
      <c r="Y6013">
        <f t="shared" si="205"/>
        <v>6.6315999999999997</v>
      </c>
    </row>
    <row r="6014" spans="1:25" x14ac:dyDescent="0.2">
      <c r="A6014" t="s">
        <v>5782</v>
      </c>
      <c r="B6014" t="s">
        <v>387</v>
      </c>
      <c r="C6014">
        <v>12</v>
      </c>
      <c r="D6014">
        <v>34</v>
      </c>
      <c r="E6014" t="s">
        <v>6275</v>
      </c>
      <c r="F6014">
        <v>247.54900000000001</v>
      </c>
      <c r="G6014">
        <v>77.873000000000005</v>
      </c>
      <c r="H6014">
        <v>39.281999999999996</v>
      </c>
      <c r="I6014">
        <v>19277.351999999999</v>
      </c>
      <c r="J6014">
        <v>7861811</v>
      </c>
      <c r="K6014">
        <v>2.8879999999999999</v>
      </c>
      <c r="L6014">
        <v>2.2690000000000001</v>
      </c>
      <c r="M6014">
        <v>715.02</v>
      </c>
      <c r="N6014">
        <v>291604</v>
      </c>
      <c r="O6014">
        <v>1.6879999999999999</v>
      </c>
      <c r="P6014">
        <v>1.927</v>
      </c>
      <c r="Q6014">
        <v>417.916</v>
      </c>
      <c r="R6014">
        <v>170437</v>
      </c>
      <c r="S6014">
        <v>3.0000000000000001E-3</v>
      </c>
      <c r="T6014">
        <v>0.80300000000000005</v>
      </c>
      <c r="U6014">
        <v>0.625</v>
      </c>
      <c r="V6014">
        <v>255</v>
      </c>
      <c r="W6014">
        <v>1</v>
      </c>
      <c r="X6014">
        <f t="shared" si="204"/>
        <v>96.460279999999969</v>
      </c>
      <c r="Y6014">
        <f t="shared" si="205"/>
        <v>0</v>
      </c>
    </row>
    <row r="6015" spans="1:25" x14ac:dyDescent="0.2">
      <c r="A6015" t="s">
        <v>5782</v>
      </c>
      <c r="B6015" t="s">
        <v>387</v>
      </c>
      <c r="C6015">
        <v>12</v>
      </c>
      <c r="D6015">
        <v>37</v>
      </c>
      <c r="E6015" t="s">
        <v>6276</v>
      </c>
      <c r="F6015">
        <v>302.95499999999998</v>
      </c>
      <c r="G6015">
        <v>72.48</v>
      </c>
      <c r="H6015">
        <v>34.283999999999999</v>
      </c>
      <c r="I6015">
        <v>21958.096000000001</v>
      </c>
      <c r="J6015">
        <v>8955089</v>
      </c>
      <c r="K6015">
        <v>96.98</v>
      </c>
      <c r="L6015">
        <v>35.551000000000002</v>
      </c>
      <c r="M6015">
        <v>29380.587</v>
      </c>
      <c r="N6015">
        <v>11982176</v>
      </c>
      <c r="O6015">
        <v>4.0430000000000001</v>
      </c>
      <c r="P6015">
        <v>10.726000000000001</v>
      </c>
      <c r="Q6015">
        <v>1224.877</v>
      </c>
      <c r="R6015">
        <v>499537</v>
      </c>
      <c r="S6015">
        <v>5.8000000000000003E-2</v>
      </c>
      <c r="T6015">
        <v>3.8380000000000001</v>
      </c>
      <c r="U6015">
        <v>17.507000000000001</v>
      </c>
      <c r="V6015">
        <v>7140</v>
      </c>
      <c r="W6015">
        <v>28</v>
      </c>
      <c r="X6015">
        <f t="shared" si="204"/>
        <v>1048.6742599999998</v>
      </c>
      <c r="Y6015">
        <f t="shared" si="205"/>
        <v>31.4116</v>
      </c>
    </row>
    <row r="6016" spans="1:25" x14ac:dyDescent="0.2">
      <c r="A6016" t="s">
        <v>5782</v>
      </c>
      <c r="B6016" t="s">
        <v>387</v>
      </c>
      <c r="C6016">
        <v>12</v>
      </c>
      <c r="D6016">
        <v>38</v>
      </c>
      <c r="E6016" t="s">
        <v>6277</v>
      </c>
      <c r="F6016">
        <v>223.90700000000001</v>
      </c>
      <c r="G6016">
        <v>73.917000000000002</v>
      </c>
      <c r="H6016">
        <v>36.582999999999998</v>
      </c>
      <c r="I6016">
        <v>16550.531999999999</v>
      </c>
      <c r="J6016">
        <v>6749742</v>
      </c>
      <c r="K6016">
        <v>74.697999999999993</v>
      </c>
      <c r="L6016">
        <v>30.588000000000001</v>
      </c>
      <c r="M6016">
        <v>16725.292000000001</v>
      </c>
      <c r="N6016">
        <v>6821014</v>
      </c>
      <c r="O6016">
        <v>2.8079999999999998</v>
      </c>
      <c r="P6016">
        <v>4.0430000000000001</v>
      </c>
      <c r="Q6016">
        <v>628.72799999999995</v>
      </c>
      <c r="R6016">
        <v>256412</v>
      </c>
      <c r="S6016">
        <v>1.0999999999999999E-2</v>
      </c>
      <c r="T6016">
        <v>1.6879999999999999</v>
      </c>
      <c r="U6016">
        <v>2.5009999999999999</v>
      </c>
      <c r="V6016">
        <v>1020</v>
      </c>
      <c r="W6016">
        <v>4</v>
      </c>
      <c r="X6016">
        <f t="shared" si="204"/>
        <v>345.21843999999993</v>
      </c>
      <c r="Y6016">
        <f t="shared" si="205"/>
        <v>3.0916000000000001</v>
      </c>
    </row>
    <row r="6017" spans="1:25" x14ac:dyDescent="0.2">
      <c r="A6017" t="s">
        <v>5782</v>
      </c>
      <c r="B6017" t="s">
        <v>387</v>
      </c>
      <c r="C6017">
        <v>12</v>
      </c>
      <c r="D6017">
        <v>40</v>
      </c>
      <c r="E6017" t="s">
        <v>6278</v>
      </c>
      <c r="F6017">
        <v>201.642</v>
      </c>
      <c r="G6017">
        <v>78.364999999999995</v>
      </c>
      <c r="H6017">
        <v>39.155000000000001</v>
      </c>
      <c r="I6017">
        <v>15801.594999999999</v>
      </c>
      <c r="J6017">
        <v>6444306</v>
      </c>
      <c r="K6017">
        <v>82.426000000000002</v>
      </c>
      <c r="L6017">
        <v>40.654000000000003</v>
      </c>
      <c r="M6017">
        <v>16620.542000000001</v>
      </c>
      <c r="N6017">
        <v>6778294</v>
      </c>
      <c r="O6017">
        <v>2.4159999999999999</v>
      </c>
      <c r="P6017">
        <v>4.5119999999999996</v>
      </c>
      <c r="Q6017">
        <v>487.18299999999999</v>
      </c>
      <c r="R6017">
        <v>198686</v>
      </c>
      <c r="S6017">
        <v>1.9E-2</v>
      </c>
      <c r="T6017">
        <v>2.1779999999999999</v>
      </c>
      <c r="U6017">
        <v>3.7519999999999998</v>
      </c>
      <c r="V6017">
        <v>1530</v>
      </c>
      <c r="W6017">
        <v>6</v>
      </c>
      <c r="X6017">
        <f t="shared" si="204"/>
        <v>178.19533999999996</v>
      </c>
      <c r="Y6017">
        <f t="shared" si="205"/>
        <v>5.4516</v>
      </c>
    </row>
    <row r="6018" spans="1:25" x14ac:dyDescent="0.2">
      <c r="A6018" t="s">
        <v>5782</v>
      </c>
      <c r="B6018" t="s">
        <v>387</v>
      </c>
      <c r="C6018">
        <v>12</v>
      </c>
      <c r="D6018">
        <v>42</v>
      </c>
      <c r="E6018" t="s">
        <v>6279</v>
      </c>
      <c r="F6018">
        <v>204.49600000000001</v>
      </c>
      <c r="G6018">
        <v>64.733000000000004</v>
      </c>
      <c r="H6018">
        <v>32.941000000000003</v>
      </c>
      <c r="I6018">
        <v>13237.584000000001</v>
      </c>
      <c r="J6018">
        <v>5398635</v>
      </c>
      <c r="K6018">
        <v>92.552000000000007</v>
      </c>
      <c r="L6018">
        <v>49.692999999999998</v>
      </c>
      <c r="M6018">
        <v>18926.555</v>
      </c>
      <c r="N6018">
        <v>7718747</v>
      </c>
      <c r="O6018">
        <v>2.1800000000000002</v>
      </c>
      <c r="P6018">
        <v>4.4000000000000004</v>
      </c>
      <c r="Q6018">
        <v>445.822</v>
      </c>
      <c r="R6018">
        <v>181818</v>
      </c>
      <c r="S6018">
        <v>1.4999999999999999E-2</v>
      </c>
      <c r="T6018">
        <v>1.974</v>
      </c>
      <c r="U6018">
        <v>3.1259999999999999</v>
      </c>
      <c r="V6018">
        <v>1275</v>
      </c>
      <c r="W6018">
        <v>5</v>
      </c>
      <c r="X6018">
        <f t="shared" si="204"/>
        <v>129.38935999999998</v>
      </c>
      <c r="Y6018">
        <f t="shared" si="205"/>
        <v>4.2716000000000003</v>
      </c>
    </row>
    <row r="6019" spans="1:25" x14ac:dyDescent="0.2">
      <c r="A6019" t="s">
        <v>5782</v>
      </c>
      <c r="B6019" t="s">
        <v>745</v>
      </c>
      <c r="C6019">
        <v>1</v>
      </c>
      <c r="D6019">
        <v>1</v>
      </c>
      <c r="E6019" t="s">
        <v>6299</v>
      </c>
      <c r="F6019">
        <v>230.85599999999999</v>
      </c>
      <c r="G6019">
        <v>88.552000000000007</v>
      </c>
      <c r="H6019">
        <v>37.274999999999999</v>
      </c>
      <c r="I6019">
        <v>20442.784</v>
      </c>
      <c r="J6019">
        <v>8337105</v>
      </c>
      <c r="K6019">
        <v>48.143000000000001</v>
      </c>
      <c r="L6019">
        <v>16.72</v>
      </c>
      <c r="M6019">
        <v>11114.058000000001</v>
      </c>
      <c r="N6019">
        <v>4532605</v>
      </c>
      <c r="O6019">
        <v>2.4790000000000001</v>
      </c>
      <c r="P6019">
        <v>4.383</v>
      </c>
      <c r="Q6019">
        <v>572.33199999999999</v>
      </c>
      <c r="R6019">
        <v>233412</v>
      </c>
      <c r="S6019">
        <v>1.9E-2</v>
      </c>
      <c r="T6019">
        <v>2.1989999999999998</v>
      </c>
      <c r="U6019">
        <v>4.3769999999999998</v>
      </c>
      <c r="V6019">
        <v>1785</v>
      </c>
      <c r="W6019">
        <v>7</v>
      </c>
      <c r="X6019">
        <f t="shared" ref="X6019:X6026" si="206">(MAX(0, (Q6019-336.17)))*1.18</f>
        <v>278.67115999999999</v>
      </c>
      <c r="Y6019">
        <f t="shared" ref="Y6019:Y6026" si="207">(MAX(0, (W6019-1.38)))*1.18</f>
        <v>6.6315999999999997</v>
      </c>
    </row>
    <row r="6020" spans="1:25" x14ac:dyDescent="0.2">
      <c r="A6020" t="s">
        <v>5782</v>
      </c>
      <c r="B6020" t="s">
        <v>745</v>
      </c>
      <c r="C6020">
        <v>1</v>
      </c>
      <c r="D6020">
        <v>2</v>
      </c>
      <c r="E6020" t="s">
        <v>6300</v>
      </c>
      <c r="F6020">
        <v>242.41900000000001</v>
      </c>
      <c r="G6020">
        <v>81.281000000000006</v>
      </c>
      <c r="H6020">
        <v>40.887</v>
      </c>
      <c r="I6020">
        <v>19704.036</v>
      </c>
      <c r="J6020">
        <v>8035824</v>
      </c>
      <c r="K6020">
        <v>51.604999999999997</v>
      </c>
      <c r="L6020">
        <v>34.65</v>
      </c>
      <c r="M6020">
        <v>12510.096</v>
      </c>
      <c r="N6020">
        <v>5101946</v>
      </c>
      <c r="O6020">
        <v>1.7849999999999999</v>
      </c>
      <c r="P6020">
        <v>3.597</v>
      </c>
      <c r="Q6020">
        <v>432.76299999999998</v>
      </c>
      <c r="R6020">
        <v>176492</v>
      </c>
      <c r="S6020">
        <v>0.01</v>
      </c>
      <c r="T6020">
        <v>1.6220000000000001</v>
      </c>
      <c r="U6020">
        <v>2.5009999999999999</v>
      </c>
      <c r="V6020">
        <v>1020</v>
      </c>
      <c r="W6020">
        <v>4</v>
      </c>
      <c r="X6020">
        <f t="shared" si="206"/>
        <v>113.97973999999995</v>
      </c>
      <c r="Y6020">
        <f t="shared" si="207"/>
        <v>3.0916000000000001</v>
      </c>
    </row>
    <row r="6021" spans="1:25" x14ac:dyDescent="0.2">
      <c r="A6021" t="s">
        <v>5782</v>
      </c>
      <c r="B6021" t="s">
        <v>745</v>
      </c>
      <c r="C6021">
        <v>1</v>
      </c>
      <c r="D6021">
        <v>3</v>
      </c>
      <c r="E6021" t="s">
        <v>6301</v>
      </c>
      <c r="F6021">
        <v>234.97499999999999</v>
      </c>
      <c r="G6021">
        <v>85.186000000000007</v>
      </c>
      <c r="H6021">
        <v>42.914000000000001</v>
      </c>
      <c r="I6021">
        <v>20016.686000000002</v>
      </c>
      <c r="J6021">
        <v>8163331</v>
      </c>
      <c r="K6021">
        <v>70.88</v>
      </c>
      <c r="L6021">
        <v>30.905000000000001</v>
      </c>
      <c r="M6021">
        <v>16654.966</v>
      </c>
      <c r="N6021">
        <v>6792333</v>
      </c>
      <c r="O6021">
        <v>2.21</v>
      </c>
      <c r="P6021">
        <v>4.032</v>
      </c>
      <c r="Q6021">
        <v>519.26</v>
      </c>
      <c r="R6021">
        <v>211768</v>
      </c>
      <c r="S6021">
        <v>2.4E-2</v>
      </c>
      <c r="T6021">
        <v>2.4710000000000001</v>
      </c>
      <c r="U6021">
        <v>5.6269999999999998</v>
      </c>
      <c r="V6021">
        <v>2295</v>
      </c>
      <c r="W6021">
        <v>9</v>
      </c>
      <c r="X6021">
        <f t="shared" si="206"/>
        <v>216.04619999999997</v>
      </c>
      <c r="Y6021">
        <f t="shared" si="207"/>
        <v>8.9916</v>
      </c>
    </row>
    <row r="6022" spans="1:25" x14ac:dyDescent="0.2">
      <c r="A6022" t="s">
        <v>5782</v>
      </c>
      <c r="B6022" t="s">
        <v>745</v>
      </c>
      <c r="C6022">
        <v>1</v>
      </c>
      <c r="D6022">
        <v>4</v>
      </c>
      <c r="E6022" t="s">
        <v>4584</v>
      </c>
      <c r="F6022">
        <v>241.1</v>
      </c>
      <c r="G6022">
        <v>90.332999999999998</v>
      </c>
      <c r="H6022">
        <v>40.835000000000001</v>
      </c>
      <c r="I6022">
        <v>21779.248</v>
      </c>
      <c r="J6022">
        <v>8882150</v>
      </c>
      <c r="K6022">
        <v>46.792000000000002</v>
      </c>
      <c r="L6022">
        <v>19.358000000000001</v>
      </c>
      <c r="M6022">
        <v>11281.663</v>
      </c>
      <c r="N6022">
        <v>4600959</v>
      </c>
      <c r="O6022">
        <v>1.788</v>
      </c>
      <c r="P6022">
        <v>2.6960000000000002</v>
      </c>
      <c r="Q6022">
        <v>431.166</v>
      </c>
      <c r="R6022">
        <v>175841</v>
      </c>
      <c r="S6022">
        <v>8.0000000000000002E-3</v>
      </c>
      <c r="T6022">
        <v>1.409</v>
      </c>
      <c r="U6022">
        <v>1.8759999999999999</v>
      </c>
      <c r="V6022">
        <v>765</v>
      </c>
      <c r="W6022">
        <v>3</v>
      </c>
      <c r="X6022">
        <f t="shared" si="206"/>
        <v>112.09527999999997</v>
      </c>
      <c r="Y6022">
        <f t="shared" si="207"/>
        <v>1.9116</v>
      </c>
    </row>
    <row r="6023" spans="1:25" x14ac:dyDescent="0.2">
      <c r="A6023" t="s">
        <v>5782</v>
      </c>
      <c r="B6023" t="s">
        <v>745</v>
      </c>
      <c r="C6023">
        <v>1</v>
      </c>
      <c r="D6023">
        <v>5</v>
      </c>
      <c r="E6023" t="s">
        <v>6302</v>
      </c>
      <c r="F6023">
        <v>194.05099999999999</v>
      </c>
      <c r="G6023">
        <v>91.74</v>
      </c>
      <c r="H6023">
        <v>47.771999999999998</v>
      </c>
      <c r="I6023">
        <v>17802.126</v>
      </c>
      <c r="J6023">
        <v>7260175</v>
      </c>
      <c r="K6023">
        <v>32.634999999999998</v>
      </c>
      <c r="L6023">
        <v>22.867000000000001</v>
      </c>
      <c r="M6023">
        <v>6332.848</v>
      </c>
      <c r="N6023">
        <v>2582702</v>
      </c>
      <c r="O6023">
        <v>2.2240000000000002</v>
      </c>
      <c r="P6023">
        <v>6.1870000000000003</v>
      </c>
      <c r="Q6023">
        <v>431.53399999999999</v>
      </c>
      <c r="R6023">
        <v>175991</v>
      </c>
      <c r="S6023">
        <v>1.6E-2</v>
      </c>
      <c r="T6023">
        <v>2.0270000000000001</v>
      </c>
      <c r="U6023">
        <v>3.1259999999999999</v>
      </c>
      <c r="V6023">
        <v>1275</v>
      </c>
      <c r="W6023">
        <v>5</v>
      </c>
      <c r="X6023">
        <f t="shared" si="206"/>
        <v>112.52951999999996</v>
      </c>
      <c r="Y6023">
        <f t="shared" si="207"/>
        <v>4.2716000000000003</v>
      </c>
    </row>
    <row r="6024" spans="1:25" x14ac:dyDescent="0.2">
      <c r="A6024" t="s">
        <v>5782</v>
      </c>
      <c r="B6024" t="s">
        <v>745</v>
      </c>
      <c r="C6024">
        <v>1</v>
      </c>
      <c r="D6024">
        <v>6</v>
      </c>
      <c r="E6024" t="s">
        <v>6303</v>
      </c>
      <c r="F6024">
        <v>296.39100000000002</v>
      </c>
      <c r="G6024">
        <v>71.855000000000004</v>
      </c>
      <c r="H6024">
        <v>36.436</v>
      </c>
      <c r="I6024">
        <v>21297.253000000001</v>
      </c>
      <c r="J6024">
        <v>8685580</v>
      </c>
      <c r="K6024">
        <v>83.343999999999994</v>
      </c>
      <c r="L6024">
        <v>34.524000000000001</v>
      </c>
      <c r="M6024">
        <v>24702.311000000002</v>
      </c>
      <c r="N6024">
        <v>10074252</v>
      </c>
      <c r="O6024">
        <v>3.14</v>
      </c>
      <c r="P6024">
        <v>9.2309999999999999</v>
      </c>
      <c r="Q6024">
        <v>930.64400000000001</v>
      </c>
      <c r="R6024">
        <v>379541</v>
      </c>
      <c r="S6024">
        <v>4.2000000000000003E-2</v>
      </c>
      <c r="T6024">
        <v>3.28</v>
      </c>
      <c r="U6024">
        <v>12.505000000000001</v>
      </c>
      <c r="V6024">
        <v>5100</v>
      </c>
      <c r="W6024">
        <v>20</v>
      </c>
      <c r="X6024">
        <f t="shared" si="206"/>
        <v>701.47931999999992</v>
      </c>
      <c r="Y6024">
        <f t="shared" si="207"/>
        <v>21.971599999999999</v>
      </c>
    </row>
    <row r="6025" spans="1:25" x14ac:dyDescent="0.2">
      <c r="A6025" t="s">
        <v>5782</v>
      </c>
      <c r="B6025" t="s">
        <v>745</v>
      </c>
      <c r="C6025">
        <v>1</v>
      </c>
      <c r="D6025">
        <v>7</v>
      </c>
      <c r="E6025" t="s">
        <v>6304</v>
      </c>
      <c r="F6025">
        <v>32.023000000000003</v>
      </c>
      <c r="G6025">
        <v>83.52</v>
      </c>
      <c r="H6025">
        <v>48.115000000000002</v>
      </c>
      <c r="I6025">
        <v>2674.5949999999998</v>
      </c>
      <c r="J6025">
        <v>1090770</v>
      </c>
      <c r="K6025">
        <v>58.356999999999999</v>
      </c>
      <c r="L6025">
        <v>42.155999999999999</v>
      </c>
      <c r="M6025">
        <v>1868.7909999999999</v>
      </c>
      <c r="N6025">
        <v>762142</v>
      </c>
      <c r="O6025">
        <v>2.4359999999999999</v>
      </c>
      <c r="P6025">
        <v>6.0830000000000002</v>
      </c>
      <c r="Q6025">
        <v>77.994</v>
      </c>
      <c r="R6025">
        <v>31808</v>
      </c>
      <c r="S6025">
        <v>3.9E-2</v>
      </c>
      <c r="T6025">
        <v>3.1549999999999998</v>
      </c>
      <c r="U6025">
        <v>1.2509999999999999</v>
      </c>
      <c r="V6025">
        <v>510</v>
      </c>
      <c r="W6025">
        <v>2</v>
      </c>
      <c r="X6025">
        <f t="shared" si="206"/>
        <v>0</v>
      </c>
      <c r="Y6025">
        <f t="shared" si="207"/>
        <v>0.73160000000000014</v>
      </c>
    </row>
    <row r="6026" spans="1:25" x14ac:dyDescent="0.2">
      <c r="A6026" t="s">
        <v>5782</v>
      </c>
      <c r="B6026" t="s">
        <v>745</v>
      </c>
      <c r="C6026">
        <v>1</v>
      </c>
      <c r="D6026">
        <v>8</v>
      </c>
      <c r="E6026" t="s">
        <v>6305</v>
      </c>
      <c r="F6026">
        <v>266.64</v>
      </c>
      <c r="G6026">
        <v>116.902</v>
      </c>
      <c r="H6026">
        <v>48.904000000000003</v>
      </c>
      <c r="I6026">
        <v>31170.932000000001</v>
      </c>
      <c r="J6026">
        <v>12712326</v>
      </c>
      <c r="K6026">
        <v>38.014000000000003</v>
      </c>
      <c r="L6026">
        <v>17.247</v>
      </c>
      <c r="M6026">
        <v>10136.148999999999</v>
      </c>
      <c r="N6026">
        <v>4133788</v>
      </c>
      <c r="O6026">
        <v>2.7050000000000001</v>
      </c>
      <c r="P6026">
        <v>6.6619999999999999</v>
      </c>
      <c r="Q6026">
        <v>721.30200000000002</v>
      </c>
      <c r="R6026">
        <v>294166</v>
      </c>
      <c r="S6026">
        <v>2.8000000000000001E-2</v>
      </c>
      <c r="T6026">
        <v>2.6789999999999998</v>
      </c>
      <c r="U6026">
        <v>7.5030000000000001</v>
      </c>
      <c r="V6026">
        <v>3060</v>
      </c>
      <c r="W6026">
        <v>12</v>
      </c>
      <c r="X6026">
        <f t="shared" si="206"/>
        <v>454.45576</v>
      </c>
      <c r="Y6026">
        <f t="shared" si="207"/>
        <v>12.531600000000001</v>
      </c>
    </row>
    <row r="6027" spans="1:25" x14ac:dyDescent="0.2">
      <c r="A6027" t="s">
        <v>5782</v>
      </c>
      <c r="B6027" t="s">
        <v>745</v>
      </c>
      <c r="C6027">
        <v>1</v>
      </c>
      <c r="D6027">
        <v>9</v>
      </c>
      <c r="E6027" t="s">
        <v>6306</v>
      </c>
      <c r="F6027">
        <v>241.708</v>
      </c>
      <c r="G6027">
        <v>64.001000000000005</v>
      </c>
      <c r="H6027">
        <v>35.677</v>
      </c>
      <c r="I6027">
        <v>15469.498</v>
      </c>
      <c r="J6027">
        <v>6308868</v>
      </c>
      <c r="K6027">
        <v>63.587000000000003</v>
      </c>
      <c r="L6027">
        <v>24.289000000000001</v>
      </c>
      <c r="M6027">
        <v>15369.529</v>
      </c>
      <c r="N6027">
        <v>6268098</v>
      </c>
      <c r="O6027">
        <v>1.643</v>
      </c>
      <c r="P6027">
        <v>2.1640000000000001</v>
      </c>
      <c r="Q6027">
        <v>397.149</v>
      </c>
      <c r="R6027">
        <v>161968</v>
      </c>
      <c r="S6027">
        <v>0.01</v>
      </c>
      <c r="T6027">
        <v>1.6240000000000001</v>
      </c>
      <c r="U6027">
        <v>2.5009999999999999</v>
      </c>
      <c r="V6027">
        <v>1020</v>
      </c>
      <c r="W6027">
        <v>4</v>
      </c>
      <c r="X6027">
        <f t="shared" ref="X6027:X6090" si="208">(MAX(0, (Q6027-336.17)))*1.18</f>
        <v>71.955219999999983</v>
      </c>
      <c r="Y6027">
        <f t="shared" ref="Y6027:Y6090" si="209">(MAX(0, (W6027-1.38)))*1.18</f>
        <v>3.0916000000000001</v>
      </c>
    </row>
    <row r="6028" spans="1:25" x14ac:dyDescent="0.2">
      <c r="A6028" t="s">
        <v>5782</v>
      </c>
      <c r="B6028" t="s">
        <v>745</v>
      </c>
      <c r="C6028">
        <v>1</v>
      </c>
      <c r="D6028">
        <v>10</v>
      </c>
      <c r="E6028" t="s">
        <v>6307</v>
      </c>
      <c r="F6028">
        <v>249.12100000000001</v>
      </c>
      <c r="G6028">
        <v>67.367999999999995</v>
      </c>
      <c r="H6028">
        <v>40.234000000000002</v>
      </c>
      <c r="I6028">
        <v>16782.66</v>
      </c>
      <c r="J6028">
        <v>6844410</v>
      </c>
      <c r="K6028">
        <v>61.360999999999997</v>
      </c>
      <c r="L6028">
        <v>37.173999999999999</v>
      </c>
      <c r="M6028">
        <v>15286.251</v>
      </c>
      <c r="N6028">
        <v>6234135</v>
      </c>
      <c r="O6028">
        <v>1.992</v>
      </c>
      <c r="P6028">
        <v>4.2190000000000003</v>
      </c>
      <c r="Q6028">
        <v>496.28</v>
      </c>
      <c r="R6028">
        <v>202396</v>
      </c>
      <c r="S6028">
        <v>2.8000000000000001E-2</v>
      </c>
      <c r="T6028">
        <v>2.653</v>
      </c>
      <c r="U6028">
        <v>6.8780000000000001</v>
      </c>
      <c r="V6028">
        <v>2805</v>
      </c>
      <c r="W6028">
        <v>11</v>
      </c>
      <c r="X6028">
        <f t="shared" si="208"/>
        <v>188.92979999999994</v>
      </c>
      <c r="Y6028">
        <f t="shared" si="209"/>
        <v>11.351600000000001</v>
      </c>
    </row>
    <row r="6029" spans="1:25" x14ac:dyDescent="0.2">
      <c r="A6029" t="s">
        <v>5782</v>
      </c>
      <c r="B6029" t="s">
        <v>745</v>
      </c>
      <c r="C6029">
        <v>1</v>
      </c>
      <c r="D6029">
        <v>11</v>
      </c>
      <c r="E6029" t="s">
        <v>6308</v>
      </c>
      <c r="F6029">
        <v>228.053</v>
      </c>
      <c r="G6029">
        <v>61.347000000000001</v>
      </c>
      <c r="H6029">
        <v>29.347000000000001</v>
      </c>
      <c r="I6029">
        <v>13990.427</v>
      </c>
      <c r="J6029">
        <v>5705664</v>
      </c>
      <c r="K6029">
        <v>5.7619999999999996</v>
      </c>
      <c r="L6029">
        <v>3.8410000000000002</v>
      </c>
      <c r="M6029">
        <v>1313.979</v>
      </c>
      <c r="N6029">
        <v>535875</v>
      </c>
      <c r="O6029">
        <v>1.6830000000000001</v>
      </c>
      <c r="P6029">
        <v>5.4640000000000004</v>
      </c>
      <c r="Q6029">
        <v>383.81799999999998</v>
      </c>
      <c r="R6029">
        <v>156531</v>
      </c>
      <c r="S6029">
        <v>3.0000000000000001E-3</v>
      </c>
      <c r="T6029">
        <v>0.83599999999999997</v>
      </c>
      <c r="U6029">
        <v>0.625</v>
      </c>
      <c r="V6029">
        <v>255</v>
      </c>
      <c r="W6029">
        <v>1</v>
      </c>
      <c r="X6029">
        <f t="shared" si="208"/>
        <v>56.224639999999958</v>
      </c>
      <c r="Y6029">
        <f t="shared" si="209"/>
        <v>0</v>
      </c>
    </row>
    <row r="6030" spans="1:25" x14ac:dyDescent="0.2">
      <c r="A6030" t="s">
        <v>5782</v>
      </c>
      <c r="B6030" t="s">
        <v>745</v>
      </c>
      <c r="C6030">
        <v>1</v>
      </c>
      <c r="D6030">
        <v>12</v>
      </c>
      <c r="E6030" t="s">
        <v>6309</v>
      </c>
      <c r="F6030">
        <v>226.70400000000001</v>
      </c>
      <c r="G6030">
        <v>59.91</v>
      </c>
      <c r="H6030">
        <v>39.829000000000001</v>
      </c>
      <c r="I6030">
        <v>13581.763000000001</v>
      </c>
      <c r="J6030">
        <v>5539000</v>
      </c>
      <c r="K6030">
        <v>34.406999999999996</v>
      </c>
      <c r="L6030">
        <v>13.61</v>
      </c>
      <c r="M6030">
        <v>7800.2520000000004</v>
      </c>
      <c r="N6030">
        <v>3181148</v>
      </c>
      <c r="O6030">
        <v>2.927</v>
      </c>
      <c r="P6030">
        <v>8.75</v>
      </c>
      <c r="Q6030">
        <v>663.46900000000005</v>
      </c>
      <c r="R6030">
        <v>270580</v>
      </c>
      <c r="S6030">
        <v>2.5000000000000001E-2</v>
      </c>
      <c r="T6030">
        <v>2.516</v>
      </c>
      <c r="U6030">
        <v>5.6269999999999998</v>
      </c>
      <c r="V6030">
        <v>2295</v>
      </c>
      <c r="W6030">
        <v>9</v>
      </c>
      <c r="X6030">
        <f t="shared" si="208"/>
        <v>386.21282000000002</v>
      </c>
      <c r="Y6030">
        <f t="shared" si="209"/>
        <v>8.9916</v>
      </c>
    </row>
    <row r="6031" spans="1:25" x14ac:dyDescent="0.2">
      <c r="A6031" t="s">
        <v>5782</v>
      </c>
      <c r="B6031" t="s">
        <v>745</v>
      </c>
      <c r="C6031">
        <v>1</v>
      </c>
      <c r="D6031">
        <v>13</v>
      </c>
      <c r="E6031" t="s">
        <v>6310</v>
      </c>
      <c r="F6031">
        <v>196.55199999999999</v>
      </c>
      <c r="G6031">
        <v>51.845999999999997</v>
      </c>
      <c r="H6031">
        <v>32.012</v>
      </c>
      <c r="I6031">
        <v>10190.493</v>
      </c>
      <c r="J6031">
        <v>4155951</v>
      </c>
      <c r="K6031">
        <v>33.110999999999997</v>
      </c>
      <c r="L6031">
        <v>12.771000000000001</v>
      </c>
      <c r="M6031">
        <v>6507.9639999999999</v>
      </c>
      <c r="N6031">
        <v>2654119</v>
      </c>
      <c r="O6031">
        <v>3.0339999999999998</v>
      </c>
      <c r="P6031">
        <v>10.222</v>
      </c>
      <c r="Q6031">
        <v>596.303</v>
      </c>
      <c r="R6031">
        <v>243188</v>
      </c>
      <c r="S6031">
        <v>2.5000000000000001E-2</v>
      </c>
      <c r="T6031">
        <v>2.5470000000000002</v>
      </c>
      <c r="U6031">
        <v>5.0019999999999998</v>
      </c>
      <c r="V6031">
        <v>2040</v>
      </c>
      <c r="W6031">
        <v>8</v>
      </c>
      <c r="X6031">
        <f t="shared" si="208"/>
        <v>306.95693999999997</v>
      </c>
      <c r="Y6031">
        <f t="shared" si="209"/>
        <v>7.8115999999999994</v>
      </c>
    </row>
    <row r="6032" spans="1:25" x14ac:dyDescent="0.2">
      <c r="A6032" t="s">
        <v>5782</v>
      </c>
      <c r="B6032" t="s">
        <v>745</v>
      </c>
      <c r="C6032">
        <v>2</v>
      </c>
      <c r="D6032">
        <v>1</v>
      </c>
      <c r="E6032" t="s">
        <v>6311</v>
      </c>
      <c r="F6032">
        <v>332.15899999999999</v>
      </c>
      <c r="G6032">
        <v>88.480999999999995</v>
      </c>
      <c r="H6032">
        <v>42.779000000000003</v>
      </c>
      <c r="I6032">
        <v>29389.811000000002</v>
      </c>
      <c r="J6032">
        <v>11985938</v>
      </c>
      <c r="K6032">
        <v>58.973999999999997</v>
      </c>
      <c r="L6032">
        <v>32.112000000000002</v>
      </c>
      <c r="M6032">
        <v>19588.629000000001</v>
      </c>
      <c r="N6032">
        <v>7988758</v>
      </c>
      <c r="O6032">
        <v>3.1110000000000002</v>
      </c>
      <c r="P6032">
        <v>6.2939999999999996</v>
      </c>
      <c r="Q6032">
        <v>1033.3910000000001</v>
      </c>
      <c r="R6032">
        <v>421444</v>
      </c>
      <c r="S6032">
        <v>2.5999999999999999E-2</v>
      </c>
      <c r="T6032">
        <v>2.5920000000000001</v>
      </c>
      <c r="U6032">
        <v>8.7539999999999996</v>
      </c>
      <c r="V6032">
        <v>3570</v>
      </c>
      <c r="W6032">
        <v>14</v>
      </c>
      <c r="X6032">
        <f t="shared" si="208"/>
        <v>822.72077999999999</v>
      </c>
      <c r="Y6032">
        <f t="shared" si="209"/>
        <v>14.8916</v>
      </c>
    </row>
    <row r="6033" spans="1:25" x14ac:dyDescent="0.2">
      <c r="A6033" t="s">
        <v>5782</v>
      </c>
      <c r="B6033" t="s">
        <v>745</v>
      </c>
      <c r="C6033">
        <v>2</v>
      </c>
      <c r="D6033">
        <v>2</v>
      </c>
      <c r="E6033" t="s">
        <v>6312</v>
      </c>
      <c r="F6033">
        <v>322.46600000000001</v>
      </c>
      <c r="G6033">
        <v>90.775999999999996</v>
      </c>
      <c r="H6033">
        <v>42.420999999999999</v>
      </c>
      <c r="I6033">
        <v>29272.293000000001</v>
      </c>
      <c r="J6033">
        <v>11938011</v>
      </c>
      <c r="K6033">
        <v>50.395000000000003</v>
      </c>
      <c r="L6033">
        <v>24.88</v>
      </c>
      <c r="M6033">
        <v>16250.615</v>
      </c>
      <c r="N6033">
        <v>6627428</v>
      </c>
      <c r="O6033">
        <v>3.6230000000000002</v>
      </c>
      <c r="P6033">
        <v>8.4540000000000006</v>
      </c>
      <c r="Q6033">
        <v>1168.326</v>
      </c>
      <c r="R6033">
        <v>476474</v>
      </c>
      <c r="S6033">
        <v>2.7E-2</v>
      </c>
      <c r="T6033">
        <v>2.6309999999999998</v>
      </c>
      <c r="U6033">
        <v>8.7539999999999996</v>
      </c>
      <c r="V6033">
        <v>3570</v>
      </c>
      <c r="W6033">
        <v>14</v>
      </c>
      <c r="X6033">
        <f t="shared" si="208"/>
        <v>981.94407999999987</v>
      </c>
      <c r="Y6033">
        <f t="shared" si="209"/>
        <v>14.8916</v>
      </c>
    </row>
    <row r="6034" spans="1:25" x14ac:dyDescent="0.2">
      <c r="A6034" t="s">
        <v>5782</v>
      </c>
      <c r="B6034" t="s">
        <v>745</v>
      </c>
      <c r="C6034">
        <v>2</v>
      </c>
      <c r="D6034">
        <v>3</v>
      </c>
      <c r="E6034" t="s">
        <v>6313</v>
      </c>
      <c r="F6034">
        <v>273.29500000000002</v>
      </c>
      <c r="G6034">
        <v>89.162999999999997</v>
      </c>
      <c r="H6034">
        <v>41.661999999999999</v>
      </c>
      <c r="I6034">
        <v>24367.911</v>
      </c>
      <c r="J6034">
        <v>9937875</v>
      </c>
      <c r="K6034">
        <v>54.448</v>
      </c>
      <c r="L6034">
        <v>28.446000000000002</v>
      </c>
      <c r="M6034">
        <v>14880.398999999999</v>
      </c>
      <c r="N6034">
        <v>6068618</v>
      </c>
      <c r="O6034">
        <v>3.851</v>
      </c>
      <c r="P6034">
        <v>8.5350000000000001</v>
      </c>
      <c r="Q6034">
        <v>1052.58</v>
      </c>
      <c r="R6034">
        <v>429270</v>
      </c>
      <c r="S6034">
        <v>3.2000000000000001E-2</v>
      </c>
      <c r="T6034">
        <v>2.8580000000000001</v>
      </c>
      <c r="U6034">
        <v>8.7539999999999996</v>
      </c>
      <c r="V6034">
        <v>3570</v>
      </c>
      <c r="W6034">
        <v>14</v>
      </c>
      <c r="X6034">
        <f t="shared" si="208"/>
        <v>845.36379999999974</v>
      </c>
      <c r="Y6034">
        <f t="shared" si="209"/>
        <v>14.8916</v>
      </c>
    </row>
    <row r="6035" spans="1:25" x14ac:dyDescent="0.2">
      <c r="A6035" t="s">
        <v>5782</v>
      </c>
      <c r="B6035" t="s">
        <v>745</v>
      </c>
      <c r="C6035">
        <v>2</v>
      </c>
      <c r="D6035">
        <v>4</v>
      </c>
      <c r="E6035" t="s">
        <v>6314</v>
      </c>
      <c r="F6035">
        <v>318.64999999999998</v>
      </c>
      <c r="G6035">
        <v>86.86</v>
      </c>
      <c r="H6035">
        <v>40.887999999999998</v>
      </c>
      <c r="I6035">
        <v>27677.99</v>
      </c>
      <c r="J6035">
        <v>11287812</v>
      </c>
      <c r="K6035">
        <v>42.984000000000002</v>
      </c>
      <c r="L6035">
        <v>23.135999999999999</v>
      </c>
      <c r="M6035">
        <v>13696.714</v>
      </c>
      <c r="N6035">
        <v>5585880</v>
      </c>
      <c r="O6035">
        <v>4.234</v>
      </c>
      <c r="P6035">
        <v>11.464</v>
      </c>
      <c r="Q6035">
        <v>1349.2529999999999</v>
      </c>
      <c r="R6035">
        <v>550261</v>
      </c>
      <c r="S6035">
        <v>3.3000000000000002E-2</v>
      </c>
      <c r="T6035">
        <v>2.9159999999999999</v>
      </c>
      <c r="U6035">
        <v>10.63</v>
      </c>
      <c r="V6035">
        <v>4335</v>
      </c>
      <c r="W6035">
        <v>17</v>
      </c>
      <c r="X6035">
        <f t="shared" si="208"/>
        <v>1195.4379399999998</v>
      </c>
      <c r="Y6035">
        <f t="shared" si="209"/>
        <v>18.4316</v>
      </c>
    </row>
    <row r="6036" spans="1:25" x14ac:dyDescent="0.2">
      <c r="A6036" t="s">
        <v>5782</v>
      </c>
      <c r="B6036" t="s">
        <v>745</v>
      </c>
      <c r="C6036">
        <v>2</v>
      </c>
      <c r="D6036">
        <v>5</v>
      </c>
      <c r="E6036" t="s">
        <v>6315</v>
      </c>
      <c r="F6036">
        <v>370.03500000000003</v>
      </c>
      <c r="G6036">
        <v>64.983000000000004</v>
      </c>
      <c r="H6036">
        <v>35.962000000000003</v>
      </c>
      <c r="I6036">
        <v>24046.030999999999</v>
      </c>
      <c r="J6036">
        <v>9806604</v>
      </c>
      <c r="K6036">
        <v>7.1040000000000001</v>
      </c>
      <c r="L6036">
        <v>6.1040000000000001</v>
      </c>
      <c r="M6036">
        <v>2628.8809999999999</v>
      </c>
      <c r="N6036">
        <v>1072127</v>
      </c>
      <c r="O6036">
        <v>2.044</v>
      </c>
      <c r="P6036">
        <v>1.921</v>
      </c>
      <c r="Q6036">
        <v>756.22400000000005</v>
      </c>
      <c r="R6036">
        <v>308408</v>
      </c>
      <c r="S6036">
        <v>2E-3</v>
      </c>
      <c r="T6036">
        <v>0.65600000000000003</v>
      </c>
      <c r="U6036">
        <v>0.625</v>
      </c>
      <c r="V6036">
        <v>255</v>
      </c>
      <c r="W6036">
        <v>1</v>
      </c>
      <c r="X6036">
        <f t="shared" si="208"/>
        <v>495.66372000000001</v>
      </c>
      <c r="Y6036">
        <f t="shared" si="209"/>
        <v>0</v>
      </c>
    </row>
    <row r="6037" spans="1:25" x14ac:dyDescent="0.2">
      <c r="A6037" t="s">
        <v>5782</v>
      </c>
      <c r="B6037" t="s">
        <v>745</v>
      </c>
      <c r="C6037">
        <v>3</v>
      </c>
      <c r="D6037">
        <v>1</v>
      </c>
      <c r="E6037" t="s">
        <v>5531</v>
      </c>
      <c r="F6037">
        <v>213.26</v>
      </c>
      <c r="G6037">
        <v>86.468999999999994</v>
      </c>
      <c r="H6037">
        <v>40.222000000000001</v>
      </c>
      <c r="I6037">
        <v>18440.296999999999</v>
      </c>
      <c r="J6037">
        <v>7520438</v>
      </c>
      <c r="K6037">
        <v>51.81</v>
      </c>
      <c r="L6037">
        <v>20.643000000000001</v>
      </c>
      <c r="M6037">
        <v>11049.028</v>
      </c>
      <c r="N6037">
        <v>4506084</v>
      </c>
      <c r="O6037">
        <v>3.15</v>
      </c>
      <c r="P6037">
        <v>8.9779999999999998</v>
      </c>
      <c r="Q6037">
        <v>671.80600000000004</v>
      </c>
      <c r="R6037">
        <v>273980</v>
      </c>
      <c r="S6037">
        <v>1.7999999999999999E-2</v>
      </c>
      <c r="T6037">
        <v>2.1179999999999999</v>
      </c>
      <c r="U6037">
        <v>3.7519999999999998</v>
      </c>
      <c r="V6037">
        <v>1530</v>
      </c>
      <c r="W6037">
        <v>6</v>
      </c>
      <c r="X6037">
        <f t="shared" si="208"/>
        <v>396.05047999999999</v>
      </c>
      <c r="Y6037">
        <f t="shared" si="209"/>
        <v>5.4516</v>
      </c>
    </row>
    <row r="6038" spans="1:25" x14ac:dyDescent="0.2">
      <c r="A6038" t="s">
        <v>5782</v>
      </c>
      <c r="B6038" t="s">
        <v>745</v>
      </c>
      <c r="C6038">
        <v>3</v>
      </c>
      <c r="D6038">
        <v>2</v>
      </c>
      <c r="E6038" t="s">
        <v>6316</v>
      </c>
      <c r="F6038">
        <v>164.97</v>
      </c>
      <c r="G6038">
        <v>94.691000000000003</v>
      </c>
      <c r="H6038">
        <v>44.862000000000002</v>
      </c>
      <c r="I6038">
        <v>15621.099</v>
      </c>
      <c r="J6038">
        <v>6370695</v>
      </c>
      <c r="K6038">
        <v>70.631</v>
      </c>
      <c r="L6038">
        <v>39.386000000000003</v>
      </c>
      <c r="M6038">
        <v>11651.936</v>
      </c>
      <c r="N6038">
        <v>4751966</v>
      </c>
      <c r="O6038">
        <v>2.46</v>
      </c>
      <c r="P6038">
        <v>5.4320000000000004</v>
      </c>
      <c r="Q6038">
        <v>405.85899999999998</v>
      </c>
      <c r="R6038">
        <v>165520</v>
      </c>
      <c r="S6038">
        <v>1.0999999999999999E-2</v>
      </c>
      <c r="T6038">
        <v>1.7030000000000001</v>
      </c>
      <c r="U6038">
        <v>1.8759999999999999</v>
      </c>
      <c r="V6038">
        <v>765</v>
      </c>
      <c r="W6038">
        <v>3</v>
      </c>
      <c r="X6038">
        <f t="shared" si="208"/>
        <v>82.233019999999954</v>
      </c>
      <c r="Y6038">
        <f t="shared" si="209"/>
        <v>1.9116</v>
      </c>
    </row>
    <row r="6039" spans="1:25" x14ac:dyDescent="0.2">
      <c r="A6039" t="s">
        <v>5782</v>
      </c>
      <c r="B6039" t="s">
        <v>745</v>
      </c>
      <c r="C6039">
        <v>3</v>
      </c>
      <c r="D6039">
        <v>3</v>
      </c>
      <c r="E6039" t="s">
        <v>4003</v>
      </c>
      <c r="F6039">
        <v>268.88400000000001</v>
      </c>
      <c r="G6039">
        <v>89.614999999999995</v>
      </c>
      <c r="H6039">
        <v>41.371000000000002</v>
      </c>
      <c r="I6039">
        <v>24095.93</v>
      </c>
      <c r="J6039">
        <v>9826954</v>
      </c>
      <c r="K6039">
        <v>80.27</v>
      </c>
      <c r="L6039">
        <v>29.911000000000001</v>
      </c>
      <c r="M6039">
        <v>21583.458999999999</v>
      </c>
      <c r="N6039">
        <v>8802302</v>
      </c>
      <c r="O6039">
        <v>5.3460000000000001</v>
      </c>
      <c r="P6039">
        <v>13.39</v>
      </c>
      <c r="Q6039">
        <v>1437.47</v>
      </c>
      <c r="R6039">
        <v>586238</v>
      </c>
      <c r="S6039">
        <v>5.6000000000000001E-2</v>
      </c>
      <c r="T6039">
        <v>3.7719999999999998</v>
      </c>
      <c r="U6039">
        <v>15.006</v>
      </c>
      <c r="V6039">
        <v>6120</v>
      </c>
      <c r="W6039">
        <v>24</v>
      </c>
      <c r="X6039">
        <f t="shared" si="208"/>
        <v>1299.5339999999999</v>
      </c>
      <c r="Y6039">
        <f t="shared" si="209"/>
        <v>26.691600000000001</v>
      </c>
    </row>
    <row r="6040" spans="1:25" x14ac:dyDescent="0.2">
      <c r="A6040" t="s">
        <v>5782</v>
      </c>
      <c r="B6040" t="s">
        <v>745</v>
      </c>
      <c r="C6040">
        <v>3</v>
      </c>
      <c r="D6040">
        <v>4</v>
      </c>
      <c r="E6040" t="s">
        <v>6317</v>
      </c>
      <c r="F6040">
        <v>292.887</v>
      </c>
      <c r="G6040">
        <v>90.727999999999994</v>
      </c>
      <c r="H6040">
        <v>45.289000000000001</v>
      </c>
      <c r="I6040">
        <v>26573.155999999999</v>
      </c>
      <c r="J6040">
        <v>10837232</v>
      </c>
      <c r="K6040">
        <v>59.963999999999999</v>
      </c>
      <c r="L6040">
        <v>30.681999999999999</v>
      </c>
      <c r="M6040">
        <v>17562.795999999998</v>
      </c>
      <c r="N6040">
        <v>7162570</v>
      </c>
      <c r="O6040">
        <v>4.95</v>
      </c>
      <c r="P6040">
        <v>9.4559999999999995</v>
      </c>
      <c r="Q6040">
        <v>1449.84</v>
      </c>
      <c r="R6040">
        <v>591283</v>
      </c>
      <c r="S6040">
        <v>5.0999999999999997E-2</v>
      </c>
      <c r="T6040">
        <v>3.6139999999999999</v>
      </c>
      <c r="U6040">
        <v>15.006</v>
      </c>
      <c r="V6040">
        <v>6120</v>
      </c>
      <c r="W6040">
        <v>24</v>
      </c>
      <c r="X6040">
        <f t="shared" si="208"/>
        <v>1314.1305999999997</v>
      </c>
      <c r="Y6040">
        <f t="shared" si="209"/>
        <v>26.691600000000001</v>
      </c>
    </row>
    <row r="6041" spans="1:25" x14ac:dyDescent="0.2">
      <c r="A6041" t="s">
        <v>5782</v>
      </c>
      <c r="B6041" t="s">
        <v>745</v>
      </c>
      <c r="C6041">
        <v>3</v>
      </c>
      <c r="D6041">
        <v>5</v>
      </c>
      <c r="E6041" t="s">
        <v>6318</v>
      </c>
      <c r="F6041">
        <v>181.43299999999999</v>
      </c>
      <c r="G6041">
        <v>81.674999999999997</v>
      </c>
      <c r="H6041">
        <v>45.798999999999999</v>
      </c>
      <c r="I6041">
        <v>14818.446</v>
      </c>
      <c r="J6041">
        <v>6043352</v>
      </c>
      <c r="K6041">
        <v>65.825999999999993</v>
      </c>
      <c r="L6041">
        <v>34.878999999999998</v>
      </c>
      <c r="M6041">
        <v>11942.978999999999</v>
      </c>
      <c r="N6041">
        <v>4870661</v>
      </c>
      <c r="O6041">
        <v>2.66</v>
      </c>
      <c r="P6041">
        <v>6.8559999999999999</v>
      </c>
      <c r="Q6041">
        <v>482.57299999999998</v>
      </c>
      <c r="R6041">
        <v>196806</v>
      </c>
      <c r="S6041">
        <v>2.8000000000000001E-2</v>
      </c>
      <c r="T6041">
        <v>2.6509999999999998</v>
      </c>
      <c r="U6041">
        <v>5.0019999999999998</v>
      </c>
      <c r="V6041">
        <v>2040</v>
      </c>
      <c r="W6041">
        <v>8</v>
      </c>
      <c r="X6041">
        <f t="shared" si="208"/>
        <v>172.75553999999994</v>
      </c>
      <c r="Y6041">
        <f t="shared" si="209"/>
        <v>7.8115999999999994</v>
      </c>
    </row>
    <row r="6042" spans="1:25" x14ac:dyDescent="0.2">
      <c r="A6042" t="s">
        <v>5782</v>
      </c>
      <c r="B6042" t="s">
        <v>745</v>
      </c>
      <c r="C6042">
        <v>3</v>
      </c>
      <c r="D6042">
        <v>6</v>
      </c>
      <c r="E6042" t="s">
        <v>6319</v>
      </c>
      <c r="F6042">
        <v>246.821</v>
      </c>
      <c r="G6042">
        <v>85.960999999999999</v>
      </c>
      <c r="H6042">
        <v>40.715000000000003</v>
      </c>
      <c r="I6042">
        <v>21217.040000000001</v>
      </c>
      <c r="J6042">
        <v>8652867</v>
      </c>
      <c r="K6042">
        <v>65.299000000000007</v>
      </c>
      <c r="L6042">
        <v>25.248000000000001</v>
      </c>
      <c r="M6042">
        <v>16117.048000000001</v>
      </c>
      <c r="N6042">
        <v>6572956</v>
      </c>
      <c r="O6042">
        <v>3.7109999999999999</v>
      </c>
      <c r="P6042">
        <v>8.7080000000000002</v>
      </c>
      <c r="Q6042">
        <v>915.96600000000001</v>
      </c>
      <c r="R6042">
        <v>373555</v>
      </c>
      <c r="S6042">
        <v>4.1000000000000002E-2</v>
      </c>
      <c r="T6042">
        <v>3.2149999999999999</v>
      </c>
      <c r="U6042">
        <v>10.004</v>
      </c>
      <c r="V6042">
        <v>4080</v>
      </c>
      <c r="W6042">
        <v>16</v>
      </c>
      <c r="X6042">
        <f t="shared" si="208"/>
        <v>684.15927999999997</v>
      </c>
      <c r="Y6042">
        <f t="shared" si="209"/>
        <v>17.2516</v>
      </c>
    </row>
    <row r="6043" spans="1:25" x14ac:dyDescent="0.2">
      <c r="A6043" t="s">
        <v>5782</v>
      </c>
      <c r="B6043" t="s">
        <v>745</v>
      </c>
      <c r="C6043">
        <v>3</v>
      </c>
      <c r="D6043">
        <v>7</v>
      </c>
      <c r="E6043" t="s">
        <v>1424</v>
      </c>
      <c r="F6043">
        <v>246.48699999999999</v>
      </c>
      <c r="G6043">
        <v>80.278000000000006</v>
      </c>
      <c r="H6043">
        <v>36.970999999999997</v>
      </c>
      <c r="I6043">
        <v>19787.451000000001</v>
      </c>
      <c r="J6043">
        <v>8069843</v>
      </c>
      <c r="K6043">
        <v>78.164000000000001</v>
      </c>
      <c r="L6043">
        <v>31.382000000000001</v>
      </c>
      <c r="M6043">
        <v>19266.538</v>
      </c>
      <c r="N6043">
        <v>7857401</v>
      </c>
      <c r="O6043">
        <v>4.5910000000000002</v>
      </c>
      <c r="P6043">
        <v>12.276</v>
      </c>
      <c r="Q6043">
        <v>1131.5920000000001</v>
      </c>
      <c r="R6043">
        <v>461493</v>
      </c>
      <c r="S6043">
        <v>5.0999999999999997E-2</v>
      </c>
      <c r="T6043">
        <v>3.5960000000000001</v>
      </c>
      <c r="U6043">
        <v>12.505000000000001</v>
      </c>
      <c r="V6043">
        <v>5100</v>
      </c>
      <c r="W6043">
        <v>20</v>
      </c>
      <c r="X6043">
        <f t="shared" si="208"/>
        <v>938.59795999999994</v>
      </c>
      <c r="Y6043">
        <f t="shared" si="209"/>
        <v>21.971599999999999</v>
      </c>
    </row>
    <row r="6044" spans="1:25" x14ac:dyDescent="0.2">
      <c r="A6044" t="s">
        <v>5782</v>
      </c>
      <c r="B6044" t="s">
        <v>745</v>
      </c>
      <c r="C6044">
        <v>3</v>
      </c>
      <c r="D6044">
        <v>8</v>
      </c>
      <c r="E6044" t="s">
        <v>6320</v>
      </c>
      <c r="F6044">
        <v>269.28899999999999</v>
      </c>
      <c r="G6044">
        <v>35.433</v>
      </c>
      <c r="H6044">
        <v>23.376999999999999</v>
      </c>
      <c r="I6044">
        <v>9541.7829999999994</v>
      </c>
      <c r="J6044">
        <v>3891390</v>
      </c>
      <c r="K6044">
        <v>57.192999999999998</v>
      </c>
      <c r="L6044">
        <v>23.384</v>
      </c>
      <c r="M6044">
        <v>15401.304</v>
      </c>
      <c r="N6044">
        <v>6281057</v>
      </c>
      <c r="O6044">
        <v>4.2809999999999997</v>
      </c>
      <c r="P6044">
        <v>14.305999999999999</v>
      </c>
      <c r="Q6044">
        <v>1152.9269999999999</v>
      </c>
      <c r="R6044">
        <v>470194</v>
      </c>
      <c r="S6044">
        <v>5.2999999999999999E-2</v>
      </c>
      <c r="T6044">
        <v>3.69</v>
      </c>
      <c r="U6044">
        <v>14.381</v>
      </c>
      <c r="V6044">
        <v>5865</v>
      </c>
      <c r="W6044">
        <v>23</v>
      </c>
      <c r="X6044">
        <f t="shared" si="208"/>
        <v>963.77325999999971</v>
      </c>
      <c r="Y6044">
        <f t="shared" si="209"/>
        <v>25.511600000000001</v>
      </c>
    </row>
    <row r="6045" spans="1:25" x14ac:dyDescent="0.2">
      <c r="A6045" t="s">
        <v>5782</v>
      </c>
      <c r="B6045" t="s">
        <v>745</v>
      </c>
      <c r="C6045">
        <v>3</v>
      </c>
      <c r="D6045">
        <v>9</v>
      </c>
      <c r="E6045" t="s">
        <v>6321</v>
      </c>
      <c r="F6045">
        <v>214.34399999999999</v>
      </c>
      <c r="G6045">
        <v>29.675999999999998</v>
      </c>
      <c r="H6045">
        <v>14.837</v>
      </c>
      <c r="I6045">
        <v>6360.799</v>
      </c>
      <c r="J6045">
        <v>2594101</v>
      </c>
      <c r="K6045">
        <v>35.58</v>
      </c>
      <c r="L6045">
        <v>16.02</v>
      </c>
      <c r="M6045">
        <v>7626.2879999999996</v>
      </c>
      <c r="N6045">
        <v>3110201</v>
      </c>
      <c r="O6045">
        <v>2</v>
      </c>
      <c r="P6045">
        <v>6.7240000000000002</v>
      </c>
      <c r="Q6045">
        <v>428.75599999999997</v>
      </c>
      <c r="R6045">
        <v>174858</v>
      </c>
      <c r="S6045">
        <v>2.3E-2</v>
      </c>
      <c r="T6045">
        <v>2.4390000000000001</v>
      </c>
      <c r="U6045">
        <v>5.0019999999999998</v>
      </c>
      <c r="V6045">
        <v>2040</v>
      </c>
      <c r="W6045">
        <v>8</v>
      </c>
      <c r="X6045">
        <f t="shared" si="208"/>
        <v>109.25147999999994</v>
      </c>
      <c r="Y6045">
        <f t="shared" si="209"/>
        <v>7.8115999999999994</v>
      </c>
    </row>
    <row r="6046" spans="1:25" x14ac:dyDescent="0.2">
      <c r="A6046" t="s">
        <v>5782</v>
      </c>
      <c r="B6046" t="s">
        <v>745</v>
      </c>
      <c r="C6046">
        <v>4</v>
      </c>
      <c r="D6046">
        <v>1</v>
      </c>
      <c r="E6046" t="s">
        <v>1083</v>
      </c>
      <c r="F6046">
        <v>78.087000000000003</v>
      </c>
      <c r="G6046">
        <v>84.695999999999998</v>
      </c>
      <c r="H6046">
        <v>49.326999999999998</v>
      </c>
      <c r="I6046">
        <v>6613.7030000000004</v>
      </c>
      <c r="J6046">
        <v>2697242</v>
      </c>
      <c r="K6046">
        <v>29.731999999999999</v>
      </c>
      <c r="L6046">
        <v>11.334</v>
      </c>
      <c r="M6046">
        <v>2321.7159999999999</v>
      </c>
      <c r="N6046">
        <v>946857</v>
      </c>
      <c r="O6046">
        <v>2.2080000000000002</v>
      </c>
      <c r="P6046">
        <v>1.3009999999999999</v>
      </c>
      <c r="Q6046">
        <v>172.38200000000001</v>
      </c>
      <c r="R6046">
        <v>70302</v>
      </c>
      <c r="S6046">
        <v>0</v>
      </c>
      <c r="T6046">
        <v>0</v>
      </c>
      <c r="U6046">
        <v>0</v>
      </c>
      <c r="V6046">
        <v>0</v>
      </c>
      <c r="W6046">
        <v>0</v>
      </c>
      <c r="X6046">
        <f t="shared" si="208"/>
        <v>0</v>
      </c>
      <c r="Y6046">
        <f t="shared" si="209"/>
        <v>0</v>
      </c>
    </row>
    <row r="6047" spans="1:25" x14ac:dyDescent="0.2">
      <c r="A6047" t="s">
        <v>5782</v>
      </c>
      <c r="B6047" t="s">
        <v>745</v>
      </c>
      <c r="C6047">
        <v>4</v>
      </c>
      <c r="D6047">
        <v>2</v>
      </c>
      <c r="E6047" t="s">
        <v>6322</v>
      </c>
      <c r="F6047">
        <v>222.31800000000001</v>
      </c>
      <c r="G6047">
        <v>92.703000000000003</v>
      </c>
      <c r="H6047">
        <v>46.628</v>
      </c>
      <c r="I6047">
        <v>20609.502</v>
      </c>
      <c r="J6047">
        <v>8405097</v>
      </c>
      <c r="K6047">
        <v>89.563999999999993</v>
      </c>
      <c r="L6047">
        <v>50.557000000000002</v>
      </c>
      <c r="M6047">
        <v>19911.635999999999</v>
      </c>
      <c r="N6047">
        <v>8120489</v>
      </c>
      <c r="O6047">
        <v>3.6739999999999999</v>
      </c>
      <c r="P6047">
        <v>9.5190000000000001</v>
      </c>
      <c r="Q6047">
        <v>816.69600000000003</v>
      </c>
      <c r="R6047">
        <v>333070</v>
      </c>
      <c r="S6047">
        <v>3.6999999999999998E-2</v>
      </c>
      <c r="T6047">
        <v>3.0529999999999999</v>
      </c>
      <c r="U6047">
        <v>8.1280000000000001</v>
      </c>
      <c r="V6047">
        <v>3315</v>
      </c>
      <c r="W6047">
        <v>13</v>
      </c>
      <c r="X6047">
        <f t="shared" si="208"/>
        <v>567.02067999999997</v>
      </c>
      <c r="Y6047">
        <f t="shared" si="209"/>
        <v>13.711600000000001</v>
      </c>
    </row>
    <row r="6048" spans="1:25" x14ac:dyDescent="0.2">
      <c r="A6048" t="s">
        <v>5782</v>
      </c>
      <c r="B6048" t="s">
        <v>745</v>
      </c>
      <c r="C6048">
        <v>4</v>
      </c>
      <c r="D6048">
        <v>3</v>
      </c>
      <c r="E6048" t="s">
        <v>6323</v>
      </c>
      <c r="F6048">
        <v>113.29300000000001</v>
      </c>
      <c r="G6048">
        <v>87.191999999999993</v>
      </c>
      <c r="H6048">
        <v>42.773000000000003</v>
      </c>
      <c r="I6048">
        <v>9878.2909999999993</v>
      </c>
      <c r="J6048">
        <v>4028627</v>
      </c>
      <c r="K6048">
        <v>31.763999999999999</v>
      </c>
      <c r="L6048">
        <v>13.281000000000001</v>
      </c>
      <c r="M6048">
        <v>3598.694</v>
      </c>
      <c r="N6048">
        <v>1467642</v>
      </c>
      <c r="O6048">
        <v>2.0510000000000002</v>
      </c>
      <c r="P6048">
        <v>1.698</v>
      </c>
      <c r="Q6048">
        <v>232.33699999999999</v>
      </c>
      <c r="R6048">
        <v>94753</v>
      </c>
      <c r="S6048">
        <v>6.0000000000000001E-3</v>
      </c>
      <c r="T6048">
        <v>1.1859999999999999</v>
      </c>
      <c r="U6048">
        <v>0.625</v>
      </c>
      <c r="V6048">
        <v>255</v>
      </c>
      <c r="W6048">
        <v>1</v>
      </c>
      <c r="X6048">
        <f t="shared" si="208"/>
        <v>0</v>
      </c>
      <c r="Y6048">
        <f t="shared" si="209"/>
        <v>0</v>
      </c>
    </row>
    <row r="6049" spans="1:25" x14ac:dyDescent="0.2">
      <c r="A6049" t="s">
        <v>5782</v>
      </c>
      <c r="B6049" t="s">
        <v>745</v>
      </c>
      <c r="C6049">
        <v>4</v>
      </c>
      <c r="D6049">
        <v>4</v>
      </c>
      <c r="E6049" t="s">
        <v>6324</v>
      </c>
      <c r="F6049">
        <v>222.39099999999999</v>
      </c>
      <c r="G6049">
        <v>91.405000000000001</v>
      </c>
      <c r="H6049">
        <v>42.252000000000002</v>
      </c>
      <c r="I6049">
        <v>20327.563999999998</v>
      </c>
      <c r="J6049">
        <v>8290115</v>
      </c>
      <c r="K6049">
        <v>3.694</v>
      </c>
      <c r="L6049">
        <v>2.4300000000000002</v>
      </c>
      <c r="M6049">
        <v>821.48500000000001</v>
      </c>
      <c r="N6049">
        <v>335023</v>
      </c>
      <c r="O6049">
        <v>2.056</v>
      </c>
      <c r="P6049">
        <v>4.0629999999999997</v>
      </c>
      <c r="Q6049">
        <v>457.29300000000001</v>
      </c>
      <c r="R6049">
        <v>186496</v>
      </c>
      <c r="S6049">
        <v>8.0000000000000002E-3</v>
      </c>
      <c r="T6049">
        <v>1.4670000000000001</v>
      </c>
      <c r="U6049">
        <v>1.8759999999999999</v>
      </c>
      <c r="V6049">
        <v>765</v>
      </c>
      <c r="W6049">
        <v>3</v>
      </c>
      <c r="X6049">
        <f t="shared" si="208"/>
        <v>142.92513999999997</v>
      </c>
      <c r="Y6049">
        <f t="shared" si="209"/>
        <v>1.9116</v>
      </c>
    </row>
    <row r="6050" spans="1:25" x14ac:dyDescent="0.2">
      <c r="A6050" t="s">
        <v>5782</v>
      </c>
      <c r="B6050" t="s">
        <v>745</v>
      </c>
      <c r="C6050">
        <v>4</v>
      </c>
      <c r="D6050">
        <v>5</v>
      </c>
      <c r="E6050" t="s">
        <v>6325</v>
      </c>
      <c r="F6050">
        <v>262.411</v>
      </c>
      <c r="G6050">
        <v>78.700999999999993</v>
      </c>
      <c r="H6050">
        <v>40.246000000000002</v>
      </c>
      <c r="I6050">
        <v>20652.117999999999</v>
      </c>
      <c r="J6050">
        <v>8422477</v>
      </c>
      <c r="K6050">
        <v>82.778000000000006</v>
      </c>
      <c r="L6050">
        <v>49.789000000000001</v>
      </c>
      <c r="M6050">
        <v>21721.850999999999</v>
      </c>
      <c r="N6050">
        <v>8858742</v>
      </c>
      <c r="O6050">
        <v>3.82</v>
      </c>
      <c r="P6050">
        <v>9.9619999999999997</v>
      </c>
      <c r="Q6050">
        <v>1002.537</v>
      </c>
      <c r="R6050">
        <v>408861</v>
      </c>
      <c r="S6050">
        <v>4.4999999999999998E-2</v>
      </c>
      <c r="T6050">
        <v>3.3969999999999998</v>
      </c>
      <c r="U6050">
        <v>11.88</v>
      </c>
      <c r="V6050">
        <v>4845</v>
      </c>
      <c r="W6050">
        <v>19</v>
      </c>
      <c r="X6050">
        <f t="shared" si="208"/>
        <v>786.31305999999995</v>
      </c>
      <c r="Y6050">
        <f t="shared" si="209"/>
        <v>20.791599999999999</v>
      </c>
    </row>
    <row r="6051" spans="1:25" x14ac:dyDescent="0.2">
      <c r="A6051" t="s">
        <v>5782</v>
      </c>
      <c r="B6051" t="s">
        <v>745</v>
      </c>
      <c r="C6051">
        <v>4</v>
      </c>
      <c r="D6051">
        <v>6</v>
      </c>
      <c r="E6051" t="s">
        <v>6326</v>
      </c>
      <c r="F6051">
        <v>200.42400000000001</v>
      </c>
      <c r="G6051">
        <v>92.792000000000002</v>
      </c>
      <c r="H6051">
        <v>43.274999999999999</v>
      </c>
      <c r="I6051">
        <v>18597.734</v>
      </c>
      <c r="J6051">
        <v>7584645</v>
      </c>
      <c r="K6051">
        <v>87.534999999999997</v>
      </c>
      <c r="L6051">
        <v>33.213999999999999</v>
      </c>
      <c r="M6051">
        <v>17544.023000000001</v>
      </c>
      <c r="N6051">
        <v>7154914</v>
      </c>
      <c r="O6051">
        <v>3.3380000000000001</v>
      </c>
      <c r="P6051">
        <v>8.1329999999999991</v>
      </c>
      <c r="Q6051">
        <v>669.03</v>
      </c>
      <c r="R6051">
        <v>272848</v>
      </c>
      <c r="S6051">
        <v>2.1999999999999999E-2</v>
      </c>
      <c r="T6051">
        <v>2.36</v>
      </c>
      <c r="U6051">
        <v>4.3769999999999998</v>
      </c>
      <c r="V6051">
        <v>1785</v>
      </c>
      <c r="W6051">
        <v>7</v>
      </c>
      <c r="X6051">
        <f t="shared" si="208"/>
        <v>392.77479999999991</v>
      </c>
      <c r="Y6051">
        <f t="shared" si="209"/>
        <v>6.6315999999999997</v>
      </c>
    </row>
    <row r="6052" spans="1:25" x14ac:dyDescent="0.2">
      <c r="A6052" t="s">
        <v>5782</v>
      </c>
      <c r="B6052" t="s">
        <v>745</v>
      </c>
      <c r="C6052">
        <v>4</v>
      </c>
      <c r="D6052">
        <v>7</v>
      </c>
      <c r="E6052" t="s">
        <v>4401</v>
      </c>
      <c r="F6052">
        <v>136.81800000000001</v>
      </c>
      <c r="G6052">
        <v>89.278999999999996</v>
      </c>
      <c r="H6052">
        <v>45.377000000000002</v>
      </c>
      <c r="I6052">
        <v>12215.019</v>
      </c>
      <c r="J6052">
        <v>4981606</v>
      </c>
      <c r="K6052">
        <v>3.641</v>
      </c>
      <c r="L6052">
        <v>2.06</v>
      </c>
      <c r="M6052">
        <v>498.16800000000001</v>
      </c>
      <c r="N6052">
        <v>203166</v>
      </c>
      <c r="O6052">
        <v>1.6459999999999999</v>
      </c>
      <c r="P6052">
        <v>1.1719999999999999</v>
      </c>
      <c r="Q6052">
        <v>225.16399999999999</v>
      </c>
      <c r="R6052">
        <v>91828</v>
      </c>
      <c r="S6052">
        <v>0</v>
      </c>
      <c r="T6052">
        <v>0</v>
      </c>
      <c r="U6052">
        <v>0</v>
      </c>
      <c r="V6052">
        <v>0</v>
      </c>
      <c r="W6052">
        <v>0</v>
      </c>
      <c r="X6052">
        <f t="shared" si="208"/>
        <v>0</v>
      </c>
      <c r="Y6052">
        <f t="shared" si="209"/>
        <v>0</v>
      </c>
    </row>
    <row r="6053" spans="1:25" x14ac:dyDescent="0.2">
      <c r="A6053" t="s">
        <v>5782</v>
      </c>
      <c r="B6053" t="s">
        <v>745</v>
      </c>
      <c r="C6053">
        <v>4</v>
      </c>
      <c r="D6053">
        <v>8</v>
      </c>
      <c r="E6053" t="s">
        <v>6327</v>
      </c>
      <c r="F6053">
        <v>57.863</v>
      </c>
      <c r="G6053">
        <v>88.254999999999995</v>
      </c>
      <c r="H6053">
        <v>39.707000000000001</v>
      </c>
      <c r="I6053">
        <v>5106.6989999999996</v>
      </c>
      <c r="J6053">
        <v>2082646</v>
      </c>
      <c r="K6053">
        <v>6.2050000000000001</v>
      </c>
      <c r="L6053">
        <v>6.6619999999999999</v>
      </c>
      <c r="M6053">
        <v>359.065</v>
      </c>
      <c r="N6053">
        <v>146436</v>
      </c>
      <c r="O6053">
        <v>1.9350000000000001</v>
      </c>
      <c r="P6053">
        <v>2.2629999999999999</v>
      </c>
      <c r="Q6053">
        <v>111.991</v>
      </c>
      <c r="R6053">
        <v>45673</v>
      </c>
      <c r="S6053">
        <v>1.0999999999999999E-2</v>
      </c>
      <c r="T6053">
        <v>1.66</v>
      </c>
      <c r="U6053">
        <v>0.625</v>
      </c>
      <c r="V6053">
        <v>255</v>
      </c>
      <c r="W6053">
        <v>1</v>
      </c>
      <c r="X6053">
        <f t="shared" si="208"/>
        <v>0</v>
      </c>
      <c r="Y6053">
        <f t="shared" si="209"/>
        <v>0</v>
      </c>
    </row>
    <row r="6054" spans="1:25" x14ac:dyDescent="0.2">
      <c r="A6054" t="s">
        <v>5782</v>
      </c>
      <c r="B6054" t="s">
        <v>745</v>
      </c>
      <c r="C6054">
        <v>4</v>
      </c>
      <c r="D6054">
        <v>9</v>
      </c>
      <c r="E6054" t="s">
        <v>6328</v>
      </c>
      <c r="F6054">
        <v>269.62900000000002</v>
      </c>
      <c r="G6054">
        <v>99.975999999999999</v>
      </c>
      <c r="H6054">
        <v>43.216999999999999</v>
      </c>
      <c r="I6054">
        <v>26956.609</v>
      </c>
      <c r="J6054">
        <v>10993614</v>
      </c>
      <c r="K6054">
        <v>75.122</v>
      </c>
      <c r="L6054">
        <v>29.951000000000001</v>
      </c>
      <c r="M6054">
        <v>20254.998</v>
      </c>
      <c r="N6054">
        <v>8260521</v>
      </c>
      <c r="O6054">
        <v>4.2880000000000003</v>
      </c>
      <c r="P6054">
        <v>10.271000000000001</v>
      </c>
      <c r="Q6054">
        <v>1156.152</v>
      </c>
      <c r="R6054">
        <v>471509</v>
      </c>
      <c r="S6054">
        <v>4.3999999999999997E-2</v>
      </c>
      <c r="T6054">
        <v>3.3519999999999999</v>
      </c>
      <c r="U6054">
        <v>11.88</v>
      </c>
      <c r="V6054">
        <v>4845</v>
      </c>
      <c r="W6054">
        <v>19</v>
      </c>
      <c r="X6054">
        <f t="shared" si="208"/>
        <v>967.57875999999987</v>
      </c>
      <c r="Y6054">
        <f t="shared" si="209"/>
        <v>20.791599999999999</v>
      </c>
    </row>
    <row r="6055" spans="1:25" x14ac:dyDescent="0.2">
      <c r="A6055" t="s">
        <v>5782</v>
      </c>
      <c r="B6055" t="s">
        <v>745</v>
      </c>
      <c r="C6055">
        <v>4</v>
      </c>
      <c r="D6055">
        <v>10</v>
      </c>
      <c r="E6055" t="s">
        <v>6329</v>
      </c>
      <c r="F6055">
        <v>272.06400000000002</v>
      </c>
      <c r="G6055">
        <v>82.305000000000007</v>
      </c>
      <c r="H6055">
        <v>39.396999999999998</v>
      </c>
      <c r="I6055">
        <v>22392.280999999999</v>
      </c>
      <c r="J6055">
        <v>9132161</v>
      </c>
      <c r="K6055">
        <v>80.346000000000004</v>
      </c>
      <c r="L6055">
        <v>34.889000000000003</v>
      </c>
      <c r="M6055">
        <v>21859.397000000001</v>
      </c>
      <c r="N6055">
        <v>8914837</v>
      </c>
      <c r="O6055">
        <v>3.5070000000000001</v>
      </c>
      <c r="P6055">
        <v>6.8810000000000002</v>
      </c>
      <c r="Q6055">
        <v>954.2</v>
      </c>
      <c r="R6055">
        <v>389148</v>
      </c>
      <c r="S6055">
        <v>4.3999999999999997E-2</v>
      </c>
      <c r="T6055">
        <v>3.3370000000000002</v>
      </c>
      <c r="U6055">
        <v>11.88</v>
      </c>
      <c r="V6055">
        <v>4845</v>
      </c>
      <c r="W6055">
        <v>19</v>
      </c>
      <c r="X6055">
        <f t="shared" si="208"/>
        <v>729.27539999999988</v>
      </c>
      <c r="Y6055">
        <f t="shared" si="209"/>
        <v>20.791599999999999</v>
      </c>
    </row>
    <row r="6056" spans="1:25" x14ac:dyDescent="0.2">
      <c r="A6056" t="s">
        <v>5782</v>
      </c>
      <c r="B6056" t="s">
        <v>745</v>
      </c>
      <c r="C6056">
        <v>4</v>
      </c>
      <c r="D6056">
        <v>11</v>
      </c>
      <c r="E6056" t="s">
        <v>6330</v>
      </c>
      <c r="F6056">
        <v>325.185</v>
      </c>
      <c r="G6056">
        <v>84.96</v>
      </c>
      <c r="H6056">
        <v>46.213999999999999</v>
      </c>
      <c r="I6056">
        <v>27627.617999999999</v>
      </c>
      <c r="J6056">
        <v>11267269</v>
      </c>
      <c r="K6056">
        <v>65.974999999999994</v>
      </c>
      <c r="L6056">
        <v>28.765000000000001</v>
      </c>
      <c r="M6056">
        <v>21454.149000000001</v>
      </c>
      <c r="N6056">
        <v>8749566</v>
      </c>
      <c r="O6056">
        <v>5.19</v>
      </c>
      <c r="P6056">
        <v>12.994999999999999</v>
      </c>
      <c r="Q6056">
        <v>1687.692</v>
      </c>
      <c r="R6056">
        <v>688285</v>
      </c>
      <c r="S6056">
        <v>5.6000000000000001E-2</v>
      </c>
      <c r="T6056">
        <v>3.77</v>
      </c>
      <c r="U6056">
        <v>18.132999999999999</v>
      </c>
      <c r="V6056">
        <v>7395</v>
      </c>
      <c r="W6056">
        <v>29</v>
      </c>
      <c r="X6056">
        <f t="shared" si="208"/>
        <v>1594.7959599999999</v>
      </c>
      <c r="Y6056">
        <f t="shared" si="209"/>
        <v>32.5916</v>
      </c>
    </row>
    <row r="6057" spans="1:25" x14ac:dyDescent="0.2">
      <c r="A6057" t="s">
        <v>5782</v>
      </c>
      <c r="B6057" t="s">
        <v>745</v>
      </c>
      <c r="C6057">
        <v>4</v>
      </c>
      <c r="D6057">
        <v>12</v>
      </c>
      <c r="E6057" t="s">
        <v>6331</v>
      </c>
      <c r="F6057">
        <v>214.233</v>
      </c>
      <c r="G6057">
        <v>69.162999999999997</v>
      </c>
      <c r="H6057">
        <v>35.984000000000002</v>
      </c>
      <c r="I6057">
        <v>14817.073</v>
      </c>
      <c r="J6057">
        <v>6042792</v>
      </c>
      <c r="K6057">
        <v>84.034000000000006</v>
      </c>
      <c r="L6057">
        <v>33.987000000000002</v>
      </c>
      <c r="M6057">
        <v>18002.796999999999</v>
      </c>
      <c r="N6057">
        <v>7342014</v>
      </c>
      <c r="O6057">
        <v>2.5790000000000002</v>
      </c>
      <c r="P6057">
        <v>4.1929999999999996</v>
      </c>
      <c r="Q6057">
        <v>552.49300000000005</v>
      </c>
      <c r="R6057">
        <v>225321</v>
      </c>
      <c r="S6057">
        <v>1.7999999999999999E-2</v>
      </c>
      <c r="T6057">
        <v>2.113</v>
      </c>
      <c r="U6057">
        <v>3.7519999999999998</v>
      </c>
      <c r="V6057">
        <v>1530</v>
      </c>
      <c r="W6057">
        <v>6</v>
      </c>
      <c r="X6057">
        <f t="shared" si="208"/>
        <v>255.26114000000004</v>
      </c>
      <c r="Y6057">
        <f t="shared" si="209"/>
        <v>5.4516</v>
      </c>
    </row>
    <row r="6058" spans="1:25" x14ac:dyDescent="0.2">
      <c r="A6058" t="s">
        <v>5782</v>
      </c>
      <c r="B6058" t="s">
        <v>745</v>
      </c>
      <c r="C6058">
        <v>5</v>
      </c>
      <c r="D6058">
        <v>1</v>
      </c>
      <c r="E6058" t="s">
        <v>6332</v>
      </c>
      <c r="F6058">
        <v>203.98099999999999</v>
      </c>
      <c r="G6058">
        <v>102.184</v>
      </c>
      <c r="H6058">
        <v>57.366999999999997</v>
      </c>
      <c r="I6058">
        <v>20843.663</v>
      </c>
      <c r="J6058">
        <v>8500594</v>
      </c>
      <c r="K6058">
        <v>6.2309999999999999</v>
      </c>
      <c r="L6058">
        <v>4.1020000000000003</v>
      </c>
      <c r="M6058">
        <v>1270.992</v>
      </c>
      <c r="N6058">
        <v>518344</v>
      </c>
      <c r="O6058">
        <v>1.7949999999999999</v>
      </c>
      <c r="P6058">
        <v>1.9930000000000001</v>
      </c>
      <c r="Q6058">
        <v>366.14600000000002</v>
      </c>
      <c r="R6058">
        <v>149324</v>
      </c>
      <c r="S6058">
        <v>3.0000000000000001E-3</v>
      </c>
      <c r="T6058">
        <v>0.88400000000000001</v>
      </c>
      <c r="U6058">
        <v>0.625</v>
      </c>
      <c r="V6058">
        <v>255</v>
      </c>
      <c r="W6058">
        <v>1</v>
      </c>
      <c r="X6058">
        <f t="shared" si="208"/>
        <v>35.371679999999998</v>
      </c>
      <c r="Y6058">
        <f t="shared" si="209"/>
        <v>0</v>
      </c>
    </row>
    <row r="6059" spans="1:25" x14ac:dyDescent="0.2">
      <c r="A6059" t="s">
        <v>5782</v>
      </c>
      <c r="B6059" t="s">
        <v>745</v>
      </c>
      <c r="C6059">
        <v>5</v>
      </c>
      <c r="D6059">
        <v>2</v>
      </c>
      <c r="E6059" t="s">
        <v>6333</v>
      </c>
      <c r="F6059">
        <v>56.018999999999998</v>
      </c>
      <c r="G6059">
        <v>53.183999999999997</v>
      </c>
      <c r="H6059">
        <v>35.677</v>
      </c>
      <c r="I6059">
        <v>2979.3249999999998</v>
      </c>
      <c r="J6059">
        <v>1215047</v>
      </c>
      <c r="K6059">
        <v>22.379000000000001</v>
      </c>
      <c r="L6059">
        <v>12.488</v>
      </c>
      <c r="M6059">
        <v>1253.624</v>
      </c>
      <c r="N6059">
        <v>511261</v>
      </c>
      <c r="O6059">
        <v>2.2149999999999999</v>
      </c>
      <c r="P6059">
        <v>5.9649999999999999</v>
      </c>
      <c r="Q6059">
        <v>124.05800000000001</v>
      </c>
      <c r="R6059">
        <v>50594</v>
      </c>
      <c r="S6059">
        <v>1.0999999999999999E-2</v>
      </c>
      <c r="T6059">
        <v>1.6870000000000001</v>
      </c>
      <c r="U6059">
        <v>0.625</v>
      </c>
      <c r="V6059">
        <v>255</v>
      </c>
      <c r="W6059">
        <v>1</v>
      </c>
      <c r="X6059">
        <f t="shared" si="208"/>
        <v>0</v>
      </c>
      <c r="Y6059">
        <f t="shared" si="209"/>
        <v>0</v>
      </c>
    </row>
    <row r="6060" spans="1:25" x14ac:dyDescent="0.2">
      <c r="A6060" t="s">
        <v>5782</v>
      </c>
      <c r="B6060" t="s">
        <v>745</v>
      </c>
      <c r="C6060">
        <v>5</v>
      </c>
      <c r="D6060">
        <v>3</v>
      </c>
      <c r="E6060" t="s">
        <v>4373</v>
      </c>
      <c r="F6060">
        <v>165.70500000000001</v>
      </c>
      <c r="G6060">
        <v>65.691000000000003</v>
      </c>
      <c r="H6060">
        <v>32.116999999999997</v>
      </c>
      <c r="I6060">
        <v>10885.290999999999</v>
      </c>
      <c r="J6060">
        <v>4439308</v>
      </c>
      <c r="K6060">
        <v>32.645000000000003</v>
      </c>
      <c r="L6060">
        <v>13.391</v>
      </c>
      <c r="M6060">
        <v>5409.5330000000004</v>
      </c>
      <c r="N6060">
        <v>2206150</v>
      </c>
      <c r="O6060">
        <v>2.246</v>
      </c>
      <c r="P6060">
        <v>5.2450000000000001</v>
      </c>
      <c r="Q6060">
        <v>372.19799999999998</v>
      </c>
      <c r="R6060">
        <v>151792</v>
      </c>
      <c r="S6060">
        <v>4.0000000000000001E-3</v>
      </c>
      <c r="T6060">
        <v>0.98099999999999998</v>
      </c>
      <c r="U6060">
        <v>0.625</v>
      </c>
      <c r="V6060">
        <v>255</v>
      </c>
      <c r="W6060">
        <v>1</v>
      </c>
      <c r="X6060">
        <f t="shared" si="208"/>
        <v>42.513039999999954</v>
      </c>
      <c r="Y6060">
        <f t="shared" si="209"/>
        <v>0</v>
      </c>
    </row>
    <row r="6061" spans="1:25" x14ac:dyDescent="0.2">
      <c r="A6061" t="s">
        <v>5782</v>
      </c>
      <c r="B6061" t="s">
        <v>745</v>
      </c>
      <c r="C6061">
        <v>5</v>
      </c>
      <c r="D6061">
        <v>4</v>
      </c>
      <c r="E6061" t="s">
        <v>6334</v>
      </c>
      <c r="F6061">
        <v>196.68700000000001</v>
      </c>
      <c r="G6061">
        <v>94.644999999999996</v>
      </c>
      <c r="H6061">
        <v>41.823</v>
      </c>
      <c r="I6061">
        <v>18615.422999999999</v>
      </c>
      <c r="J6061">
        <v>7591859</v>
      </c>
      <c r="K6061">
        <v>46.860999999999997</v>
      </c>
      <c r="L6061">
        <v>19.509</v>
      </c>
      <c r="M6061">
        <v>9216.8580000000002</v>
      </c>
      <c r="N6061">
        <v>3758877</v>
      </c>
      <c r="O6061">
        <v>2.3410000000000002</v>
      </c>
      <c r="P6061">
        <v>3.637</v>
      </c>
      <c r="Q6061">
        <v>460.495</v>
      </c>
      <c r="R6061">
        <v>187802</v>
      </c>
      <c r="S6061">
        <v>1.2999999999999999E-2</v>
      </c>
      <c r="T6061">
        <v>1.8009999999999999</v>
      </c>
      <c r="U6061">
        <v>2.5009999999999999</v>
      </c>
      <c r="V6061">
        <v>1020</v>
      </c>
      <c r="W6061">
        <v>4</v>
      </c>
      <c r="X6061">
        <f t="shared" si="208"/>
        <v>146.70349999999999</v>
      </c>
      <c r="Y6061">
        <f t="shared" si="209"/>
        <v>3.0916000000000001</v>
      </c>
    </row>
    <row r="6062" spans="1:25" x14ac:dyDescent="0.2">
      <c r="A6062" t="s">
        <v>5782</v>
      </c>
      <c r="B6062" t="s">
        <v>745</v>
      </c>
      <c r="C6062">
        <v>5</v>
      </c>
      <c r="D6062">
        <v>5</v>
      </c>
      <c r="E6062" t="s">
        <v>6335</v>
      </c>
      <c r="F6062">
        <v>195.434</v>
      </c>
      <c r="G6062">
        <v>74.542000000000002</v>
      </c>
      <c r="H6062">
        <v>46.293999999999997</v>
      </c>
      <c r="I6062">
        <v>14567.941999999999</v>
      </c>
      <c r="J6062">
        <v>5941190</v>
      </c>
      <c r="K6062">
        <v>41.158999999999999</v>
      </c>
      <c r="L6062">
        <v>22.875</v>
      </c>
      <c r="M6062">
        <v>8043.91</v>
      </c>
      <c r="N6062">
        <v>3280518</v>
      </c>
      <c r="O6062">
        <v>3.65</v>
      </c>
      <c r="P6062">
        <v>7.923</v>
      </c>
      <c r="Q6062">
        <v>713.26</v>
      </c>
      <c r="R6062">
        <v>290886</v>
      </c>
      <c r="S6062">
        <v>3.7999999999999999E-2</v>
      </c>
      <c r="T6062">
        <v>3.129</v>
      </c>
      <c r="U6062">
        <v>7.5030000000000001</v>
      </c>
      <c r="V6062">
        <v>3060</v>
      </c>
      <c r="W6062">
        <v>12</v>
      </c>
      <c r="X6062">
        <f t="shared" si="208"/>
        <v>444.96619999999996</v>
      </c>
      <c r="Y6062">
        <f t="shared" si="209"/>
        <v>12.531600000000001</v>
      </c>
    </row>
    <row r="6063" spans="1:25" x14ac:dyDescent="0.2">
      <c r="A6063" t="s">
        <v>5782</v>
      </c>
      <c r="B6063" t="s">
        <v>745</v>
      </c>
      <c r="C6063">
        <v>5</v>
      </c>
      <c r="D6063">
        <v>6</v>
      </c>
      <c r="E6063" t="s">
        <v>6242</v>
      </c>
      <c r="F6063">
        <v>211.97499999999999</v>
      </c>
      <c r="G6063">
        <v>85.332999999999998</v>
      </c>
      <c r="H6063">
        <v>41.063000000000002</v>
      </c>
      <c r="I6063">
        <v>18088.386999999999</v>
      </c>
      <c r="J6063">
        <v>7376920</v>
      </c>
      <c r="K6063">
        <v>59.929000000000002</v>
      </c>
      <c r="L6063">
        <v>21.396000000000001</v>
      </c>
      <c r="M6063">
        <v>12703.398999999999</v>
      </c>
      <c r="N6063">
        <v>5180780</v>
      </c>
      <c r="O6063">
        <v>2.5299999999999998</v>
      </c>
      <c r="P6063">
        <v>5.22</v>
      </c>
      <c r="Q6063">
        <v>536.26800000000003</v>
      </c>
      <c r="R6063">
        <v>218704</v>
      </c>
      <c r="S6063">
        <v>2.9000000000000001E-2</v>
      </c>
      <c r="T6063">
        <v>2.742</v>
      </c>
      <c r="U6063">
        <v>6.2530000000000001</v>
      </c>
      <c r="V6063">
        <v>2550</v>
      </c>
      <c r="W6063">
        <v>10</v>
      </c>
      <c r="X6063">
        <f t="shared" si="208"/>
        <v>236.11564000000001</v>
      </c>
      <c r="Y6063">
        <f t="shared" si="209"/>
        <v>10.1716</v>
      </c>
    </row>
    <row r="6064" spans="1:25" x14ac:dyDescent="0.2">
      <c r="A6064" t="s">
        <v>5782</v>
      </c>
      <c r="B6064" t="s">
        <v>745</v>
      </c>
      <c r="C6064">
        <v>5</v>
      </c>
      <c r="D6064">
        <v>7</v>
      </c>
      <c r="E6064" t="s">
        <v>3539</v>
      </c>
      <c r="F6064">
        <v>151.35599999999999</v>
      </c>
      <c r="G6064">
        <v>90.388000000000005</v>
      </c>
      <c r="H6064">
        <v>51.212000000000003</v>
      </c>
      <c r="I6064">
        <v>13680.802</v>
      </c>
      <c r="J6064">
        <v>5579391</v>
      </c>
      <c r="K6064">
        <v>31.82</v>
      </c>
      <c r="L6064">
        <v>13.102</v>
      </c>
      <c r="M6064">
        <v>4816.0950000000003</v>
      </c>
      <c r="N6064">
        <v>1964130</v>
      </c>
      <c r="O6064">
        <v>2.5739999999999998</v>
      </c>
      <c r="P6064">
        <v>4.91</v>
      </c>
      <c r="Q6064">
        <v>389.55799999999999</v>
      </c>
      <c r="R6064">
        <v>158872</v>
      </c>
      <c r="S6064">
        <v>3.6999999999999998E-2</v>
      </c>
      <c r="T6064">
        <v>3.0790000000000002</v>
      </c>
      <c r="U6064">
        <v>5.6269999999999998</v>
      </c>
      <c r="V6064">
        <v>2295</v>
      </c>
      <c r="W6064">
        <v>9</v>
      </c>
      <c r="X6064">
        <f t="shared" si="208"/>
        <v>62.997839999999968</v>
      </c>
      <c r="Y6064">
        <f t="shared" si="209"/>
        <v>8.9916</v>
      </c>
    </row>
    <row r="6065" spans="1:25" x14ac:dyDescent="0.2">
      <c r="A6065" t="s">
        <v>5782</v>
      </c>
      <c r="B6065" t="s">
        <v>745</v>
      </c>
      <c r="C6065">
        <v>5</v>
      </c>
      <c r="D6065">
        <v>8</v>
      </c>
      <c r="E6065" t="s">
        <v>6336</v>
      </c>
      <c r="F6065">
        <v>289.18900000000002</v>
      </c>
      <c r="G6065">
        <v>81.724000000000004</v>
      </c>
      <c r="H6065">
        <v>37.951999999999998</v>
      </c>
      <c r="I6065">
        <v>23633.721000000001</v>
      </c>
      <c r="J6065">
        <v>9638453</v>
      </c>
      <c r="K6065">
        <v>53.036000000000001</v>
      </c>
      <c r="L6065">
        <v>24.533999999999999</v>
      </c>
      <c r="M6065">
        <v>15337.503000000001</v>
      </c>
      <c r="N6065">
        <v>6255037</v>
      </c>
      <c r="O6065">
        <v>2.7269999999999999</v>
      </c>
      <c r="P6065">
        <v>8.2319999999999993</v>
      </c>
      <c r="Q6065">
        <v>788.59299999999996</v>
      </c>
      <c r="R6065">
        <v>321609</v>
      </c>
      <c r="S6065">
        <v>2.1999999999999999E-2</v>
      </c>
      <c r="T6065">
        <v>2.3479999999999999</v>
      </c>
      <c r="U6065">
        <v>6.2530000000000001</v>
      </c>
      <c r="V6065">
        <v>2550</v>
      </c>
      <c r="W6065">
        <v>10</v>
      </c>
      <c r="X6065">
        <f t="shared" si="208"/>
        <v>533.85913999999991</v>
      </c>
      <c r="Y6065">
        <f t="shared" si="209"/>
        <v>10.1716</v>
      </c>
    </row>
    <row r="6066" spans="1:25" x14ac:dyDescent="0.2">
      <c r="A6066" t="s">
        <v>5782</v>
      </c>
      <c r="B6066" t="s">
        <v>745</v>
      </c>
      <c r="C6066">
        <v>5</v>
      </c>
      <c r="D6066">
        <v>9</v>
      </c>
      <c r="E6066" t="s">
        <v>6337</v>
      </c>
      <c r="F6066">
        <v>266.29500000000002</v>
      </c>
      <c r="G6066">
        <v>93.78</v>
      </c>
      <c r="H6066">
        <v>44.362000000000002</v>
      </c>
      <c r="I6066">
        <v>24973.138999999999</v>
      </c>
      <c r="J6066">
        <v>10184703</v>
      </c>
      <c r="K6066">
        <v>3.4750000000000001</v>
      </c>
      <c r="L6066">
        <v>1.7490000000000001</v>
      </c>
      <c r="M6066">
        <v>925.43600000000004</v>
      </c>
      <c r="N6066">
        <v>377417</v>
      </c>
      <c r="O6066">
        <v>1.593</v>
      </c>
      <c r="P6066">
        <v>2.105</v>
      </c>
      <c r="Q6066">
        <v>424.279</v>
      </c>
      <c r="R6066">
        <v>173032</v>
      </c>
      <c r="S6066">
        <v>5.0000000000000001E-3</v>
      </c>
      <c r="T6066">
        <v>1.0940000000000001</v>
      </c>
      <c r="U6066">
        <v>1.2509999999999999</v>
      </c>
      <c r="V6066">
        <v>510</v>
      </c>
      <c r="W6066">
        <v>2</v>
      </c>
      <c r="X6066">
        <f t="shared" si="208"/>
        <v>103.96861999999997</v>
      </c>
      <c r="Y6066">
        <f t="shared" si="209"/>
        <v>0.73160000000000014</v>
      </c>
    </row>
    <row r="6067" spans="1:25" x14ac:dyDescent="0.2">
      <c r="A6067" t="s">
        <v>5782</v>
      </c>
      <c r="B6067" t="s">
        <v>745</v>
      </c>
      <c r="C6067">
        <v>5</v>
      </c>
      <c r="D6067">
        <v>10</v>
      </c>
      <c r="E6067" t="s">
        <v>6338</v>
      </c>
      <c r="F6067">
        <v>267.31</v>
      </c>
      <c r="G6067">
        <v>87.394999999999996</v>
      </c>
      <c r="H6067">
        <v>37.723999999999997</v>
      </c>
      <c r="I6067">
        <v>23361.675999999999</v>
      </c>
      <c r="J6067">
        <v>9527506</v>
      </c>
      <c r="K6067">
        <v>46.168999999999997</v>
      </c>
      <c r="L6067">
        <v>22.591999999999999</v>
      </c>
      <c r="M6067">
        <v>12341.504000000001</v>
      </c>
      <c r="N6067">
        <v>5033190</v>
      </c>
      <c r="O6067">
        <v>2.254</v>
      </c>
      <c r="P6067">
        <v>5.5179999999999998</v>
      </c>
      <c r="Q6067">
        <v>602.55600000000004</v>
      </c>
      <c r="R6067">
        <v>245738</v>
      </c>
      <c r="S6067">
        <v>1.9E-2</v>
      </c>
      <c r="T6067">
        <v>2.1840000000000002</v>
      </c>
      <c r="U6067">
        <v>5.0019999999999998</v>
      </c>
      <c r="V6067">
        <v>2040</v>
      </c>
      <c r="W6067">
        <v>8</v>
      </c>
      <c r="X6067">
        <f t="shared" si="208"/>
        <v>314.33548000000002</v>
      </c>
      <c r="Y6067">
        <f t="shared" si="209"/>
        <v>7.8115999999999994</v>
      </c>
    </row>
    <row r="6068" spans="1:25" x14ac:dyDescent="0.2">
      <c r="A6068" t="s">
        <v>5782</v>
      </c>
      <c r="B6068" t="s">
        <v>745</v>
      </c>
      <c r="C6068">
        <v>5</v>
      </c>
      <c r="D6068">
        <v>11</v>
      </c>
      <c r="E6068" t="s">
        <v>6339</v>
      </c>
      <c r="F6068">
        <v>143.34299999999999</v>
      </c>
      <c r="G6068">
        <v>75.691999999999993</v>
      </c>
      <c r="H6068">
        <v>41.97</v>
      </c>
      <c r="I6068">
        <v>10849.938</v>
      </c>
      <c r="J6068">
        <v>4424890</v>
      </c>
      <c r="K6068">
        <v>3.9780000000000002</v>
      </c>
      <c r="L6068">
        <v>2.1349999999999998</v>
      </c>
      <c r="M6068">
        <v>570.27</v>
      </c>
      <c r="N6068">
        <v>232571</v>
      </c>
      <c r="O6068">
        <v>1.6359999999999999</v>
      </c>
      <c r="P6068">
        <v>2.0219999999999998</v>
      </c>
      <c r="Q6068">
        <v>234.46</v>
      </c>
      <c r="R6068">
        <v>95619</v>
      </c>
      <c r="S6068">
        <v>4.0000000000000001E-3</v>
      </c>
      <c r="T6068">
        <v>1.0549999999999999</v>
      </c>
      <c r="U6068">
        <v>0.625</v>
      </c>
      <c r="V6068">
        <v>255</v>
      </c>
      <c r="W6068">
        <v>1</v>
      </c>
      <c r="X6068">
        <f t="shared" si="208"/>
        <v>0</v>
      </c>
      <c r="Y6068">
        <f t="shared" si="209"/>
        <v>0</v>
      </c>
    </row>
    <row r="6069" spans="1:25" x14ac:dyDescent="0.2">
      <c r="A6069" t="s">
        <v>5782</v>
      </c>
      <c r="B6069" t="s">
        <v>745</v>
      </c>
      <c r="C6069">
        <v>5</v>
      </c>
      <c r="D6069">
        <v>14</v>
      </c>
      <c r="E6069" t="s">
        <v>1092</v>
      </c>
      <c r="F6069">
        <v>136.72</v>
      </c>
      <c r="G6069">
        <v>80.036000000000001</v>
      </c>
      <c r="H6069">
        <v>42.744</v>
      </c>
      <c r="I6069">
        <v>10942.553</v>
      </c>
      <c r="J6069">
        <v>4462661</v>
      </c>
      <c r="K6069">
        <v>38.037999999999997</v>
      </c>
      <c r="L6069">
        <v>14.294</v>
      </c>
      <c r="M6069">
        <v>5200.5739999999996</v>
      </c>
      <c r="N6069">
        <v>2120931</v>
      </c>
      <c r="O6069">
        <v>2.1440000000000001</v>
      </c>
      <c r="P6069">
        <v>2.847</v>
      </c>
      <c r="Q6069">
        <v>293.18900000000002</v>
      </c>
      <c r="R6069">
        <v>119570</v>
      </c>
      <c r="S6069">
        <v>8.9999999999999993E-3</v>
      </c>
      <c r="T6069">
        <v>1.5269999999999999</v>
      </c>
      <c r="U6069">
        <v>1.2509999999999999</v>
      </c>
      <c r="V6069">
        <v>510</v>
      </c>
      <c r="W6069">
        <v>2</v>
      </c>
      <c r="X6069">
        <f t="shared" si="208"/>
        <v>0</v>
      </c>
      <c r="Y6069">
        <f t="shared" si="209"/>
        <v>0.73160000000000014</v>
      </c>
    </row>
    <row r="6070" spans="1:25" x14ac:dyDescent="0.2">
      <c r="A6070" t="s">
        <v>5782</v>
      </c>
      <c r="B6070" t="s">
        <v>745</v>
      </c>
      <c r="C6070">
        <v>5</v>
      </c>
      <c r="D6070">
        <v>15</v>
      </c>
      <c r="E6070" t="s">
        <v>6340</v>
      </c>
      <c r="F6070">
        <v>304.55599999999998</v>
      </c>
      <c r="G6070">
        <v>88.045000000000002</v>
      </c>
      <c r="H6070">
        <v>44.234999999999999</v>
      </c>
      <c r="I6070">
        <v>26814.513999999999</v>
      </c>
      <c r="J6070">
        <v>10935664</v>
      </c>
      <c r="K6070">
        <v>25.420999999999999</v>
      </c>
      <c r="L6070">
        <v>26.32</v>
      </c>
      <c r="M6070">
        <v>7742.1369999999997</v>
      </c>
      <c r="N6070">
        <v>3157447</v>
      </c>
      <c r="O6070">
        <v>3.339</v>
      </c>
      <c r="P6070">
        <v>7.7949999999999999</v>
      </c>
      <c r="Q6070">
        <v>1017.0359999999999</v>
      </c>
      <c r="R6070">
        <v>414774</v>
      </c>
      <c r="S6070">
        <v>3.5000000000000003E-2</v>
      </c>
      <c r="T6070">
        <v>2.9830000000000001</v>
      </c>
      <c r="U6070">
        <v>10.63</v>
      </c>
      <c r="V6070">
        <v>4335</v>
      </c>
      <c r="W6070">
        <v>17</v>
      </c>
      <c r="X6070">
        <f t="shared" si="208"/>
        <v>803.42187999999999</v>
      </c>
      <c r="Y6070">
        <f t="shared" si="209"/>
        <v>18.4316</v>
      </c>
    </row>
    <row r="6071" spans="1:25" x14ac:dyDescent="0.2">
      <c r="A6071" t="s">
        <v>5782</v>
      </c>
      <c r="B6071" t="s">
        <v>745</v>
      </c>
      <c r="C6071">
        <v>5</v>
      </c>
      <c r="D6071">
        <v>16</v>
      </c>
      <c r="E6071" t="s">
        <v>6341</v>
      </c>
      <c r="F6071">
        <v>254.35300000000001</v>
      </c>
      <c r="G6071">
        <v>97.915000000000006</v>
      </c>
      <c r="H6071">
        <v>47.92</v>
      </c>
      <c r="I6071">
        <v>24904.971000000001</v>
      </c>
      <c r="J6071">
        <v>10156902</v>
      </c>
      <c r="K6071">
        <v>23.315999999999999</v>
      </c>
      <c r="L6071">
        <v>14.63</v>
      </c>
      <c r="M6071">
        <v>5930.3950000000004</v>
      </c>
      <c r="N6071">
        <v>2418571</v>
      </c>
      <c r="O6071">
        <v>3.89</v>
      </c>
      <c r="P6071">
        <v>9.7390000000000008</v>
      </c>
      <c r="Q6071">
        <v>989.55899999999997</v>
      </c>
      <c r="R6071">
        <v>403568</v>
      </c>
      <c r="S6071">
        <v>2.5000000000000001E-2</v>
      </c>
      <c r="T6071">
        <v>2.504</v>
      </c>
      <c r="U6071">
        <v>6.2530000000000001</v>
      </c>
      <c r="V6071">
        <v>2550</v>
      </c>
      <c r="W6071">
        <v>10</v>
      </c>
      <c r="X6071">
        <f t="shared" si="208"/>
        <v>770.99901999999986</v>
      </c>
      <c r="Y6071">
        <f t="shared" si="209"/>
        <v>10.1716</v>
      </c>
    </row>
    <row r="6072" spans="1:25" x14ac:dyDescent="0.2">
      <c r="A6072" t="s">
        <v>5782</v>
      </c>
      <c r="B6072" t="s">
        <v>745</v>
      </c>
      <c r="C6072">
        <v>5</v>
      </c>
      <c r="D6072">
        <v>17</v>
      </c>
      <c r="E6072" t="s">
        <v>6342</v>
      </c>
      <c r="F6072">
        <v>275.166</v>
      </c>
      <c r="G6072">
        <v>76.507999999999996</v>
      </c>
      <c r="H6072">
        <v>37.265000000000001</v>
      </c>
      <c r="I6072">
        <v>21052.468000000001</v>
      </c>
      <c r="J6072">
        <v>8585750</v>
      </c>
      <c r="K6072">
        <v>55.637999999999998</v>
      </c>
      <c r="L6072">
        <v>21.562999999999999</v>
      </c>
      <c r="M6072">
        <v>15309.812</v>
      </c>
      <c r="N6072">
        <v>6243744</v>
      </c>
      <c r="O6072">
        <v>3.5920000000000001</v>
      </c>
      <c r="P6072">
        <v>10.513</v>
      </c>
      <c r="Q6072">
        <v>988.298</v>
      </c>
      <c r="R6072">
        <v>403054</v>
      </c>
      <c r="S6072">
        <v>5.7000000000000002E-2</v>
      </c>
      <c r="T6072">
        <v>3.806</v>
      </c>
      <c r="U6072">
        <v>15.632</v>
      </c>
      <c r="V6072">
        <v>6375</v>
      </c>
      <c r="W6072">
        <v>25</v>
      </c>
      <c r="X6072">
        <f t="shared" si="208"/>
        <v>769.51103999999987</v>
      </c>
      <c r="Y6072">
        <f t="shared" si="209"/>
        <v>27.871600000000001</v>
      </c>
    </row>
    <row r="6073" spans="1:25" x14ac:dyDescent="0.2">
      <c r="A6073" t="s">
        <v>5782</v>
      </c>
      <c r="B6073" t="s">
        <v>745</v>
      </c>
      <c r="C6073">
        <v>5</v>
      </c>
      <c r="D6073">
        <v>19</v>
      </c>
      <c r="E6073" t="s">
        <v>6343</v>
      </c>
      <c r="F6073">
        <v>154.70599999999999</v>
      </c>
      <c r="G6073">
        <v>55.284999999999997</v>
      </c>
      <c r="H6073">
        <v>29.094999999999999</v>
      </c>
      <c r="I6073">
        <v>8552.8670000000002</v>
      </c>
      <c r="J6073">
        <v>3488084</v>
      </c>
      <c r="K6073">
        <v>43.454999999999998</v>
      </c>
      <c r="L6073">
        <v>18.742999999999999</v>
      </c>
      <c r="M6073">
        <v>6722.7539999999999</v>
      </c>
      <c r="N6073">
        <v>2741716</v>
      </c>
      <c r="O6073">
        <v>2.629</v>
      </c>
      <c r="P6073">
        <v>5.9909999999999997</v>
      </c>
      <c r="Q6073">
        <v>406.72500000000002</v>
      </c>
      <c r="R6073">
        <v>165873</v>
      </c>
      <c r="S6073">
        <v>0.04</v>
      </c>
      <c r="T6073">
        <v>3.21</v>
      </c>
      <c r="U6073">
        <v>6.2530000000000001</v>
      </c>
      <c r="V6073">
        <v>2550</v>
      </c>
      <c r="W6073">
        <v>10</v>
      </c>
      <c r="X6073">
        <f t="shared" si="208"/>
        <v>83.254900000000006</v>
      </c>
      <c r="Y6073">
        <f t="shared" si="209"/>
        <v>10.1716</v>
      </c>
    </row>
    <row r="6074" spans="1:25" x14ac:dyDescent="0.2">
      <c r="A6074" t="s">
        <v>5782</v>
      </c>
      <c r="B6074" t="s">
        <v>745</v>
      </c>
      <c r="C6074">
        <v>5</v>
      </c>
      <c r="D6074">
        <v>20</v>
      </c>
      <c r="E6074" t="s">
        <v>4079</v>
      </c>
      <c r="F6074">
        <v>294.31599999999997</v>
      </c>
      <c r="G6074">
        <v>74.686000000000007</v>
      </c>
      <c r="H6074">
        <v>34.338000000000001</v>
      </c>
      <c r="I6074">
        <v>21981.29</v>
      </c>
      <c r="J6074">
        <v>8964548</v>
      </c>
      <c r="K6074">
        <v>43.182000000000002</v>
      </c>
      <c r="L6074">
        <v>17.975000000000001</v>
      </c>
      <c r="M6074">
        <v>12709.043</v>
      </c>
      <c r="N6074">
        <v>5183082</v>
      </c>
      <c r="O6074">
        <v>3.165</v>
      </c>
      <c r="P6074">
        <v>6.9909999999999997</v>
      </c>
      <c r="Q6074">
        <v>931.625</v>
      </c>
      <c r="R6074">
        <v>379941</v>
      </c>
      <c r="S6074">
        <v>3.5999999999999997E-2</v>
      </c>
      <c r="T6074">
        <v>3.0350000000000001</v>
      </c>
      <c r="U6074">
        <v>10.63</v>
      </c>
      <c r="V6074">
        <v>4335</v>
      </c>
      <c r="W6074">
        <v>17</v>
      </c>
      <c r="X6074">
        <f t="shared" si="208"/>
        <v>702.63689999999986</v>
      </c>
      <c r="Y6074">
        <f t="shared" si="209"/>
        <v>18.4316</v>
      </c>
    </row>
    <row r="6075" spans="1:25" x14ac:dyDescent="0.2">
      <c r="A6075" t="s">
        <v>5782</v>
      </c>
      <c r="B6075" t="s">
        <v>745</v>
      </c>
      <c r="C6075">
        <v>5</v>
      </c>
      <c r="D6075">
        <v>21</v>
      </c>
      <c r="E6075" t="s">
        <v>6344</v>
      </c>
      <c r="F6075">
        <v>114.026</v>
      </c>
      <c r="G6075">
        <v>48.093000000000004</v>
      </c>
      <c r="H6075">
        <v>26.956</v>
      </c>
      <c r="I6075">
        <v>5483.8940000000002</v>
      </c>
      <c r="J6075">
        <v>2236476</v>
      </c>
      <c r="K6075">
        <v>25.77</v>
      </c>
      <c r="L6075">
        <v>14.821999999999999</v>
      </c>
      <c r="M6075">
        <v>2938.4520000000002</v>
      </c>
      <c r="N6075">
        <v>1198378</v>
      </c>
      <c r="O6075">
        <v>1.837</v>
      </c>
      <c r="P6075">
        <v>3.032</v>
      </c>
      <c r="Q6075">
        <v>209.45400000000001</v>
      </c>
      <c r="R6075">
        <v>85421</v>
      </c>
      <c r="S6075">
        <v>1.6E-2</v>
      </c>
      <c r="T6075">
        <v>2.048</v>
      </c>
      <c r="U6075">
        <v>1.8759999999999999</v>
      </c>
      <c r="V6075">
        <v>765</v>
      </c>
      <c r="W6075">
        <v>3</v>
      </c>
      <c r="X6075">
        <f t="shared" si="208"/>
        <v>0</v>
      </c>
      <c r="Y6075">
        <f t="shared" si="209"/>
        <v>1.9116</v>
      </c>
    </row>
    <row r="6076" spans="1:25" x14ac:dyDescent="0.2">
      <c r="A6076" t="s">
        <v>5782</v>
      </c>
      <c r="B6076" t="s">
        <v>745</v>
      </c>
      <c r="C6076">
        <v>5</v>
      </c>
      <c r="D6076">
        <v>22</v>
      </c>
      <c r="E6076" t="s">
        <v>1731</v>
      </c>
      <c r="F6076">
        <v>98.775000000000006</v>
      </c>
      <c r="G6076">
        <v>47.151000000000003</v>
      </c>
      <c r="H6076">
        <v>27.85</v>
      </c>
      <c r="I6076">
        <v>4657.3819999999996</v>
      </c>
      <c r="J6076">
        <v>1899403</v>
      </c>
      <c r="K6076">
        <v>34.279000000000003</v>
      </c>
      <c r="L6076">
        <v>14.241</v>
      </c>
      <c r="M6076">
        <v>3385.89</v>
      </c>
      <c r="N6076">
        <v>1380855</v>
      </c>
      <c r="O6076">
        <v>1.661</v>
      </c>
      <c r="P6076">
        <v>2.3319999999999999</v>
      </c>
      <c r="Q6076">
        <v>164.036</v>
      </c>
      <c r="R6076">
        <v>66898</v>
      </c>
      <c r="S6076">
        <v>6.0000000000000001E-3</v>
      </c>
      <c r="T6076">
        <v>1.2709999999999999</v>
      </c>
      <c r="U6076">
        <v>0.625</v>
      </c>
      <c r="V6076">
        <v>255</v>
      </c>
      <c r="W6076">
        <v>1</v>
      </c>
      <c r="X6076">
        <f t="shared" si="208"/>
        <v>0</v>
      </c>
      <c r="Y6076">
        <f t="shared" si="209"/>
        <v>0</v>
      </c>
    </row>
    <row r="6077" spans="1:25" x14ac:dyDescent="0.2">
      <c r="A6077" t="s">
        <v>5782</v>
      </c>
      <c r="B6077" t="s">
        <v>745</v>
      </c>
      <c r="C6077">
        <v>5</v>
      </c>
      <c r="D6077">
        <v>23</v>
      </c>
      <c r="E6077" t="s">
        <v>6345</v>
      </c>
      <c r="F6077">
        <v>87.813999999999993</v>
      </c>
      <c r="G6077">
        <v>41.323999999999998</v>
      </c>
      <c r="H6077">
        <v>24.545999999999999</v>
      </c>
      <c r="I6077">
        <v>3628.81</v>
      </c>
      <c r="J6077">
        <v>1479924</v>
      </c>
      <c r="K6077">
        <v>28.414999999999999</v>
      </c>
      <c r="L6077">
        <v>10.353</v>
      </c>
      <c r="M6077">
        <v>2495.2460000000001</v>
      </c>
      <c r="N6077">
        <v>1017627</v>
      </c>
      <c r="O6077">
        <v>2.0150000000000001</v>
      </c>
      <c r="P6077">
        <v>4.3769999999999998</v>
      </c>
      <c r="Q6077">
        <v>176.958</v>
      </c>
      <c r="R6077">
        <v>72168</v>
      </c>
      <c r="S6077">
        <v>2.1000000000000001E-2</v>
      </c>
      <c r="T6077">
        <v>2.3340000000000001</v>
      </c>
      <c r="U6077">
        <v>1.8759999999999999</v>
      </c>
      <c r="V6077">
        <v>765</v>
      </c>
      <c r="W6077">
        <v>3</v>
      </c>
      <c r="X6077">
        <f t="shared" si="208"/>
        <v>0</v>
      </c>
      <c r="Y6077">
        <f t="shared" si="209"/>
        <v>1.9116</v>
      </c>
    </row>
    <row r="6078" spans="1:25" x14ac:dyDescent="0.2">
      <c r="A6078" t="s">
        <v>5782</v>
      </c>
      <c r="B6078" t="s">
        <v>745</v>
      </c>
      <c r="C6078">
        <v>6</v>
      </c>
      <c r="D6078">
        <v>1</v>
      </c>
      <c r="E6078" t="s">
        <v>6346</v>
      </c>
      <c r="F6078">
        <v>240.19300000000001</v>
      </c>
      <c r="G6078">
        <v>71.504999999999995</v>
      </c>
      <c r="H6078">
        <v>35.651000000000003</v>
      </c>
      <c r="I6078">
        <v>17174.924999999999</v>
      </c>
      <c r="J6078">
        <v>7004386</v>
      </c>
      <c r="K6078">
        <v>4.6440000000000001</v>
      </c>
      <c r="L6078">
        <v>6.173</v>
      </c>
      <c r="M6078">
        <v>1115.3399999999999</v>
      </c>
      <c r="N6078">
        <v>454865</v>
      </c>
      <c r="O6078">
        <v>1.897</v>
      </c>
      <c r="P6078">
        <v>5.4340000000000002</v>
      </c>
      <c r="Q6078">
        <v>455.69400000000002</v>
      </c>
      <c r="R6078">
        <v>185844</v>
      </c>
      <c r="S6078">
        <v>8.0000000000000002E-3</v>
      </c>
      <c r="T6078">
        <v>1.411</v>
      </c>
      <c r="U6078">
        <v>1.8759999999999999</v>
      </c>
      <c r="V6078">
        <v>765</v>
      </c>
      <c r="W6078">
        <v>3</v>
      </c>
      <c r="X6078">
        <f t="shared" si="208"/>
        <v>141.03832</v>
      </c>
      <c r="Y6078">
        <f t="shared" si="209"/>
        <v>1.9116</v>
      </c>
    </row>
    <row r="6079" spans="1:25" x14ac:dyDescent="0.2">
      <c r="A6079" t="s">
        <v>5782</v>
      </c>
      <c r="B6079" t="s">
        <v>745</v>
      </c>
      <c r="C6079">
        <v>6</v>
      </c>
      <c r="D6079">
        <v>2</v>
      </c>
      <c r="E6079" t="s">
        <v>6347</v>
      </c>
      <c r="F6079">
        <v>172.09</v>
      </c>
      <c r="G6079">
        <v>100.712</v>
      </c>
      <c r="H6079">
        <v>51.174999999999997</v>
      </c>
      <c r="I6079">
        <v>17331.491000000002</v>
      </c>
      <c r="J6079">
        <v>7068238</v>
      </c>
      <c r="K6079">
        <v>2.8140000000000001</v>
      </c>
      <c r="L6079">
        <v>2.028</v>
      </c>
      <c r="M6079">
        <v>484.26</v>
      </c>
      <c r="N6079">
        <v>197494</v>
      </c>
      <c r="O6079">
        <v>1.925</v>
      </c>
      <c r="P6079">
        <v>5.5419999999999998</v>
      </c>
      <c r="Q6079">
        <v>331.34399999999999</v>
      </c>
      <c r="R6079">
        <v>135131</v>
      </c>
      <c r="S6079">
        <v>7.0000000000000001E-3</v>
      </c>
      <c r="T6079">
        <v>1.361</v>
      </c>
      <c r="U6079">
        <v>1.2509999999999999</v>
      </c>
      <c r="V6079">
        <v>510</v>
      </c>
      <c r="W6079">
        <v>2</v>
      </c>
      <c r="X6079">
        <f t="shared" si="208"/>
        <v>0</v>
      </c>
      <c r="Y6079">
        <f t="shared" si="209"/>
        <v>0.73160000000000014</v>
      </c>
    </row>
    <row r="6080" spans="1:25" x14ac:dyDescent="0.2">
      <c r="A6080" t="s">
        <v>5782</v>
      </c>
      <c r="B6080" t="s">
        <v>745</v>
      </c>
      <c r="C6080">
        <v>6</v>
      </c>
      <c r="D6080">
        <v>4</v>
      </c>
      <c r="E6080" t="s">
        <v>6348</v>
      </c>
      <c r="F6080">
        <v>317.721</v>
      </c>
      <c r="G6080">
        <v>96.480999999999995</v>
      </c>
      <c r="H6080">
        <v>47.94</v>
      </c>
      <c r="I6080">
        <v>30653.920999999998</v>
      </c>
      <c r="J6080">
        <v>12501475</v>
      </c>
      <c r="K6080">
        <v>50.085999999999999</v>
      </c>
      <c r="L6080">
        <v>26.103999999999999</v>
      </c>
      <c r="M6080">
        <v>15913.383</v>
      </c>
      <c r="N6080">
        <v>6489896</v>
      </c>
      <c r="O6080">
        <v>2.7610000000000001</v>
      </c>
      <c r="P6080">
        <v>6.6050000000000004</v>
      </c>
      <c r="Q6080">
        <v>877.29300000000001</v>
      </c>
      <c r="R6080">
        <v>357783</v>
      </c>
      <c r="S6080">
        <v>2.5999999999999999E-2</v>
      </c>
      <c r="T6080">
        <v>2.5539999999999998</v>
      </c>
      <c r="U6080">
        <v>8.1280000000000001</v>
      </c>
      <c r="V6080">
        <v>3315</v>
      </c>
      <c r="W6080">
        <v>13</v>
      </c>
      <c r="X6080">
        <f t="shared" si="208"/>
        <v>638.52514000000008</v>
      </c>
      <c r="Y6080">
        <f t="shared" si="209"/>
        <v>13.711600000000001</v>
      </c>
    </row>
    <row r="6081" spans="1:25" x14ac:dyDescent="0.2">
      <c r="A6081" t="s">
        <v>5782</v>
      </c>
      <c r="B6081" t="s">
        <v>745</v>
      </c>
      <c r="C6081">
        <v>6</v>
      </c>
      <c r="D6081">
        <v>5</v>
      </c>
      <c r="E6081" t="s">
        <v>3333</v>
      </c>
      <c r="F6081">
        <v>205.30799999999999</v>
      </c>
      <c r="G6081">
        <v>94.51</v>
      </c>
      <c r="H6081">
        <v>45.793999999999997</v>
      </c>
      <c r="I6081">
        <v>19403.657999999999</v>
      </c>
      <c r="J6081">
        <v>7913322</v>
      </c>
      <c r="K6081">
        <v>2.6440000000000001</v>
      </c>
      <c r="L6081">
        <v>1.641</v>
      </c>
      <c r="M6081">
        <v>542.75800000000004</v>
      </c>
      <c r="N6081">
        <v>221351</v>
      </c>
      <c r="O6081">
        <v>1.5149999999999999</v>
      </c>
      <c r="P6081">
        <v>1.1040000000000001</v>
      </c>
      <c r="Q6081">
        <v>311.11</v>
      </c>
      <c r="R6081">
        <v>126879</v>
      </c>
      <c r="S6081">
        <v>3.0000000000000001E-3</v>
      </c>
      <c r="T6081">
        <v>0.88100000000000001</v>
      </c>
      <c r="U6081">
        <v>0.625</v>
      </c>
      <c r="V6081">
        <v>255</v>
      </c>
      <c r="W6081">
        <v>1</v>
      </c>
      <c r="X6081">
        <f t="shared" si="208"/>
        <v>0</v>
      </c>
      <c r="Y6081">
        <f t="shared" si="209"/>
        <v>0</v>
      </c>
    </row>
    <row r="6082" spans="1:25" x14ac:dyDescent="0.2">
      <c r="A6082" t="s">
        <v>5782</v>
      </c>
      <c r="B6082" t="s">
        <v>745</v>
      </c>
      <c r="C6082">
        <v>6</v>
      </c>
      <c r="D6082">
        <v>6</v>
      </c>
      <c r="E6082" t="s">
        <v>6349</v>
      </c>
      <c r="F6082">
        <v>321.505</v>
      </c>
      <c r="G6082">
        <v>100.691</v>
      </c>
      <c r="H6082">
        <v>50.264000000000003</v>
      </c>
      <c r="I6082">
        <v>32372.745999999999</v>
      </c>
      <c r="J6082">
        <v>13202457</v>
      </c>
      <c r="K6082">
        <v>20.204999999999998</v>
      </c>
      <c r="L6082">
        <v>19.741</v>
      </c>
      <c r="M6082">
        <v>6495.9620000000004</v>
      </c>
      <c r="N6082">
        <v>2649224</v>
      </c>
      <c r="O6082">
        <v>2.2250000000000001</v>
      </c>
      <c r="P6082">
        <v>5.9089999999999998</v>
      </c>
      <c r="Q6082">
        <v>715.28700000000003</v>
      </c>
      <c r="R6082">
        <v>291713</v>
      </c>
      <c r="S6082">
        <v>0.01</v>
      </c>
      <c r="T6082">
        <v>1.575</v>
      </c>
      <c r="U6082">
        <v>3.1259999999999999</v>
      </c>
      <c r="V6082">
        <v>1275</v>
      </c>
      <c r="W6082">
        <v>5</v>
      </c>
      <c r="X6082">
        <f t="shared" si="208"/>
        <v>447.35806000000002</v>
      </c>
      <c r="Y6082">
        <f t="shared" si="209"/>
        <v>4.2716000000000003</v>
      </c>
    </row>
    <row r="6083" spans="1:25" x14ac:dyDescent="0.2">
      <c r="A6083" t="s">
        <v>5782</v>
      </c>
      <c r="B6083" t="s">
        <v>745</v>
      </c>
      <c r="C6083">
        <v>6</v>
      </c>
      <c r="D6083">
        <v>7</v>
      </c>
      <c r="E6083" t="s">
        <v>6350</v>
      </c>
      <c r="F6083">
        <v>242.684</v>
      </c>
      <c r="G6083">
        <v>89.471000000000004</v>
      </c>
      <c r="H6083">
        <v>42.694000000000003</v>
      </c>
      <c r="I6083">
        <v>21713.144</v>
      </c>
      <c r="J6083">
        <v>8855191</v>
      </c>
      <c r="K6083">
        <v>3.004</v>
      </c>
      <c r="L6083">
        <v>1.98</v>
      </c>
      <c r="M6083">
        <v>729.13400000000001</v>
      </c>
      <c r="N6083">
        <v>297360</v>
      </c>
      <c r="O6083">
        <v>1.4810000000000001</v>
      </c>
      <c r="P6083">
        <v>1.071</v>
      </c>
      <c r="Q6083">
        <v>359.47199999999998</v>
      </c>
      <c r="R6083">
        <v>146602</v>
      </c>
      <c r="S6083">
        <v>0</v>
      </c>
      <c r="T6083">
        <v>0</v>
      </c>
      <c r="U6083">
        <v>0</v>
      </c>
      <c r="V6083">
        <v>0</v>
      </c>
      <c r="W6083">
        <v>0</v>
      </c>
      <c r="X6083">
        <f t="shared" si="208"/>
        <v>27.496359999999957</v>
      </c>
      <c r="Y6083">
        <f t="shared" si="209"/>
        <v>0</v>
      </c>
    </row>
    <row r="6084" spans="1:25" x14ac:dyDescent="0.2">
      <c r="A6084" t="s">
        <v>5782</v>
      </c>
      <c r="B6084" t="s">
        <v>745</v>
      </c>
      <c r="C6084">
        <v>6</v>
      </c>
      <c r="D6084">
        <v>8</v>
      </c>
      <c r="E6084" t="s">
        <v>6351</v>
      </c>
      <c r="F6084">
        <v>279.64100000000002</v>
      </c>
      <c r="G6084">
        <v>105.56699999999999</v>
      </c>
      <c r="H6084">
        <v>47.804000000000002</v>
      </c>
      <c r="I6084">
        <v>29520.98</v>
      </c>
      <c r="J6084">
        <v>12039432</v>
      </c>
      <c r="K6084">
        <v>3.569</v>
      </c>
      <c r="L6084">
        <v>2.911</v>
      </c>
      <c r="M6084">
        <v>998.14800000000002</v>
      </c>
      <c r="N6084">
        <v>407071</v>
      </c>
      <c r="O6084">
        <v>1.589</v>
      </c>
      <c r="P6084">
        <v>1.284</v>
      </c>
      <c r="Q6084">
        <v>444.47800000000001</v>
      </c>
      <c r="R6084">
        <v>181270</v>
      </c>
      <c r="S6084">
        <v>0</v>
      </c>
      <c r="T6084">
        <v>0</v>
      </c>
      <c r="U6084">
        <v>0</v>
      </c>
      <c r="V6084">
        <v>0</v>
      </c>
      <c r="W6084">
        <v>0</v>
      </c>
      <c r="X6084">
        <f t="shared" si="208"/>
        <v>127.80343999999998</v>
      </c>
      <c r="Y6084">
        <f t="shared" si="209"/>
        <v>0</v>
      </c>
    </row>
    <row r="6085" spans="1:25" x14ac:dyDescent="0.2">
      <c r="A6085" t="s">
        <v>5782</v>
      </c>
      <c r="B6085" t="s">
        <v>745</v>
      </c>
      <c r="C6085">
        <v>6</v>
      </c>
      <c r="D6085">
        <v>9</v>
      </c>
      <c r="E6085" t="s">
        <v>6352</v>
      </c>
      <c r="F6085">
        <v>323.346</v>
      </c>
      <c r="G6085">
        <v>96.436000000000007</v>
      </c>
      <c r="H6085">
        <v>47.128</v>
      </c>
      <c r="I6085">
        <v>31182.204000000002</v>
      </c>
      <c r="J6085">
        <v>12716923</v>
      </c>
      <c r="K6085">
        <v>56.375999999999998</v>
      </c>
      <c r="L6085">
        <v>21.940999999999999</v>
      </c>
      <c r="M6085">
        <v>18228.866000000002</v>
      </c>
      <c r="N6085">
        <v>7434211</v>
      </c>
      <c r="O6085">
        <v>3.8380000000000001</v>
      </c>
      <c r="P6085">
        <v>10.393000000000001</v>
      </c>
      <c r="Q6085">
        <v>1240.9469999999999</v>
      </c>
      <c r="R6085">
        <v>506091</v>
      </c>
      <c r="S6085">
        <v>4.2999999999999997E-2</v>
      </c>
      <c r="T6085">
        <v>3.2930000000000001</v>
      </c>
      <c r="U6085">
        <v>13.756</v>
      </c>
      <c r="V6085">
        <v>5610</v>
      </c>
      <c r="W6085">
        <v>22</v>
      </c>
      <c r="X6085">
        <f t="shared" si="208"/>
        <v>1067.6368599999996</v>
      </c>
      <c r="Y6085">
        <f t="shared" si="209"/>
        <v>24.331599999999998</v>
      </c>
    </row>
    <row r="6086" spans="1:25" x14ac:dyDescent="0.2">
      <c r="A6086" t="s">
        <v>5782</v>
      </c>
      <c r="B6086" t="s">
        <v>745</v>
      </c>
      <c r="C6086">
        <v>6</v>
      </c>
      <c r="D6086">
        <v>11</v>
      </c>
      <c r="E6086" t="s">
        <v>6353</v>
      </c>
      <c r="F6086">
        <v>162.648</v>
      </c>
      <c r="G6086">
        <v>95.397000000000006</v>
      </c>
      <c r="H6086">
        <v>43.743000000000002</v>
      </c>
      <c r="I6086">
        <v>15516.035</v>
      </c>
      <c r="J6086">
        <v>6327847</v>
      </c>
      <c r="K6086">
        <v>57.835999999999999</v>
      </c>
      <c r="L6086">
        <v>21.896000000000001</v>
      </c>
      <c r="M6086">
        <v>9406.8870000000006</v>
      </c>
      <c r="N6086">
        <v>3836376</v>
      </c>
      <c r="O6086">
        <v>4.0110000000000001</v>
      </c>
      <c r="P6086">
        <v>8.6210000000000004</v>
      </c>
      <c r="Q6086">
        <v>652.41700000000003</v>
      </c>
      <c r="R6086">
        <v>266073</v>
      </c>
      <c r="S6086">
        <v>5.8000000000000003E-2</v>
      </c>
      <c r="T6086">
        <v>3.8340000000000001</v>
      </c>
      <c r="U6086">
        <v>9.3789999999999996</v>
      </c>
      <c r="V6086">
        <v>3825</v>
      </c>
      <c r="W6086">
        <v>15</v>
      </c>
      <c r="X6086">
        <f t="shared" si="208"/>
        <v>373.17146000000002</v>
      </c>
      <c r="Y6086">
        <f t="shared" si="209"/>
        <v>16.0716</v>
      </c>
    </row>
    <row r="6087" spans="1:25" x14ac:dyDescent="0.2">
      <c r="A6087" t="s">
        <v>5782</v>
      </c>
      <c r="B6087" t="s">
        <v>745</v>
      </c>
      <c r="C6087">
        <v>6</v>
      </c>
      <c r="D6087">
        <v>12</v>
      </c>
      <c r="E6087" t="s">
        <v>6354</v>
      </c>
      <c r="F6087">
        <v>113.122</v>
      </c>
      <c r="G6087">
        <v>98.197000000000003</v>
      </c>
      <c r="H6087">
        <v>45.728999999999999</v>
      </c>
      <c r="I6087">
        <v>11108.195</v>
      </c>
      <c r="J6087">
        <v>4530214</v>
      </c>
      <c r="K6087">
        <v>53.040999999999997</v>
      </c>
      <c r="L6087">
        <v>21.428999999999998</v>
      </c>
      <c r="M6087">
        <v>6000.14</v>
      </c>
      <c r="N6087">
        <v>2447015</v>
      </c>
      <c r="O6087">
        <v>2.4489999999999998</v>
      </c>
      <c r="P6087">
        <v>5.4729999999999999</v>
      </c>
      <c r="Q6087">
        <v>277.06200000000001</v>
      </c>
      <c r="R6087">
        <v>112993</v>
      </c>
      <c r="S6087">
        <v>1.7000000000000001E-2</v>
      </c>
      <c r="T6087">
        <v>2.056</v>
      </c>
      <c r="U6087">
        <v>1.8759999999999999</v>
      </c>
      <c r="V6087">
        <v>765</v>
      </c>
      <c r="W6087">
        <v>3</v>
      </c>
      <c r="X6087">
        <f t="shared" si="208"/>
        <v>0</v>
      </c>
      <c r="Y6087">
        <f t="shared" si="209"/>
        <v>1.9116</v>
      </c>
    </row>
    <row r="6088" spans="1:25" x14ac:dyDescent="0.2">
      <c r="A6088" t="s">
        <v>5782</v>
      </c>
      <c r="B6088" t="s">
        <v>745</v>
      </c>
      <c r="C6088">
        <v>6</v>
      </c>
      <c r="D6088">
        <v>13</v>
      </c>
      <c r="E6088" t="s">
        <v>2810</v>
      </c>
      <c r="F6088">
        <v>256.75400000000002</v>
      </c>
      <c r="G6088">
        <v>85.763999999999996</v>
      </c>
      <c r="H6088">
        <v>41.454000000000001</v>
      </c>
      <c r="I6088">
        <v>22020.287</v>
      </c>
      <c r="J6088">
        <v>8980452</v>
      </c>
      <c r="K6088">
        <v>72.528000000000006</v>
      </c>
      <c r="L6088">
        <v>30.936</v>
      </c>
      <c r="M6088">
        <v>18621.763999999999</v>
      </c>
      <c r="N6088">
        <v>7594445</v>
      </c>
      <c r="O6088">
        <v>3.2389999999999999</v>
      </c>
      <c r="P6088">
        <v>7.5030000000000001</v>
      </c>
      <c r="Q6088">
        <v>831.59699999999998</v>
      </c>
      <c r="R6088">
        <v>339147</v>
      </c>
      <c r="S6088">
        <v>4.5999999999999999E-2</v>
      </c>
      <c r="T6088">
        <v>3.4350000000000001</v>
      </c>
      <c r="U6088">
        <v>11.88</v>
      </c>
      <c r="V6088">
        <v>4845</v>
      </c>
      <c r="W6088">
        <v>19</v>
      </c>
      <c r="X6088">
        <f t="shared" si="208"/>
        <v>584.60385999999994</v>
      </c>
      <c r="Y6088">
        <f t="shared" si="209"/>
        <v>20.791599999999999</v>
      </c>
    </row>
    <row r="6089" spans="1:25" x14ac:dyDescent="0.2">
      <c r="A6089" t="s">
        <v>5782</v>
      </c>
      <c r="B6089" t="s">
        <v>745</v>
      </c>
      <c r="C6089">
        <v>6</v>
      </c>
      <c r="D6089">
        <v>14</v>
      </c>
      <c r="E6089" t="s">
        <v>6355</v>
      </c>
      <c r="F6089">
        <v>141.99199999999999</v>
      </c>
      <c r="G6089">
        <v>82.58</v>
      </c>
      <c r="H6089">
        <v>45.972999999999999</v>
      </c>
      <c r="I6089">
        <v>11725.637000000001</v>
      </c>
      <c r="J6089">
        <v>4782023</v>
      </c>
      <c r="K6089">
        <v>3.4729999999999999</v>
      </c>
      <c r="L6089">
        <v>1.9039999999999999</v>
      </c>
      <c r="M6089">
        <v>493.12900000000002</v>
      </c>
      <c r="N6089">
        <v>201111</v>
      </c>
      <c r="O6089">
        <v>2.1080000000000001</v>
      </c>
      <c r="P6089">
        <v>3.274</v>
      </c>
      <c r="Q6089">
        <v>299.37299999999999</v>
      </c>
      <c r="R6089">
        <v>122092</v>
      </c>
      <c r="S6089">
        <v>8.9999999999999993E-3</v>
      </c>
      <c r="T6089">
        <v>1.4990000000000001</v>
      </c>
      <c r="U6089">
        <v>1.2509999999999999</v>
      </c>
      <c r="V6089">
        <v>510</v>
      </c>
      <c r="W6089">
        <v>2</v>
      </c>
      <c r="X6089">
        <f t="shared" si="208"/>
        <v>0</v>
      </c>
      <c r="Y6089">
        <f t="shared" si="209"/>
        <v>0.73160000000000014</v>
      </c>
    </row>
    <row r="6090" spans="1:25" x14ac:dyDescent="0.2">
      <c r="A6090" t="s">
        <v>5782</v>
      </c>
      <c r="B6090" t="s">
        <v>745</v>
      </c>
      <c r="C6090">
        <v>6</v>
      </c>
      <c r="D6090">
        <v>18</v>
      </c>
      <c r="E6090" t="s">
        <v>6356</v>
      </c>
      <c r="F6090">
        <v>341.702</v>
      </c>
      <c r="G6090">
        <v>77.463999999999999</v>
      </c>
      <c r="H6090">
        <v>39.539000000000001</v>
      </c>
      <c r="I6090">
        <v>26469.46</v>
      </c>
      <c r="J6090">
        <v>10794942</v>
      </c>
      <c r="K6090">
        <v>92.841999999999999</v>
      </c>
      <c r="L6090">
        <v>39.308999999999997</v>
      </c>
      <c r="M6090">
        <v>31724.416000000001</v>
      </c>
      <c r="N6090">
        <v>12938051</v>
      </c>
      <c r="O6090">
        <v>3.5129999999999999</v>
      </c>
      <c r="P6090">
        <v>7.9489999999999998</v>
      </c>
      <c r="Q6090">
        <v>1200.501</v>
      </c>
      <c r="R6090">
        <v>489596</v>
      </c>
      <c r="S6090">
        <v>5.5E-2</v>
      </c>
      <c r="T6090">
        <v>3.7410000000000001</v>
      </c>
      <c r="U6090">
        <v>18.757999999999999</v>
      </c>
      <c r="V6090">
        <v>7650</v>
      </c>
      <c r="W6090">
        <v>30</v>
      </c>
      <c r="X6090">
        <f t="shared" si="208"/>
        <v>1019.9105799999999</v>
      </c>
      <c r="Y6090">
        <f t="shared" si="209"/>
        <v>33.771599999999999</v>
      </c>
    </row>
    <row r="6091" spans="1:25" x14ac:dyDescent="0.2">
      <c r="A6091" t="s">
        <v>5782</v>
      </c>
      <c r="B6091" t="s">
        <v>745</v>
      </c>
      <c r="C6091">
        <v>6</v>
      </c>
      <c r="D6091">
        <v>20</v>
      </c>
      <c r="E6091" t="s">
        <v>6357</v>
      </c>
      <c r="F6091">
        <v>380.81900000000002</v>
      </c>
      <c r="G6091">
        <v>89.507999999999996</v>
      </c>
      <c r="H6091">
        <v>44.167000000000002</v>
      </c>
      <c r="I6091">
        <v>34086.277000000002</v>
      </c>
      <c r="J6091">
        <v>13901280</v>
      </c>
      <c r="K6091">
        <v>3.9390000000000001</v>
      </c>
      <c r="L6091">
        <v>4.9359999999999999</v>
      </c>
      <c r="M6091">
        <v>1500.028</v>
      </c>
      <c r="N6091">
        <v>611751</v>
      </c>
      <c r="O6091">
        <v>1.512</v>
      </c>
      <c r="P6091">
        <v>1.7090000000000001</v>
      </c>
      <c r="Q6091">
        <v>575.78200000000004</v>
      </c>
      <c r="R6091">
        <v>234819</v>
      </c>
      <c r="S6091">
        <v>3.0000000000000001E-3</v>
      </c>
      <c r="T6091">
        <v>0.91500000000000004</v>
      </c>
      <c r="U6091">
        <v>1.2509999999999999</v>
      </c>
      <c r="V6091">
        <v>510</v>
      </c>
      <c r="W6091">
        <v>2</v>
      </c>
      <c r="X6091">
        <f t="shared" ref="X6091:X6154" si="210">(MAX(0, (Q6091-336.17)))*1.18</f>
        <v>282.74216000000001</v>
      </c>
      <c r="Y6091">
        <f t="shared" ref="Y6091:Y6154" si="211">(MAX(0, (W6091-1.38)))*1.18</f>
        <v>0.73160000000000014</v>
      </c>
    </row>
    <row r="6092" spans="1:25" x14ac:dyDescent="0.2">
      <c r="A6092" t="s">
        <v>5782</v>
      </c>
      <c r="B6092" t="s">
        <v>745</v>
      </c>
      <c r="C6092">
        <v>6</v>
      </c>
      <c r="D6092">
        <v>21</v>
      </c>
      <c r="E6092" t="s">
        <v>6358</v>
      </c>
      <c r="F6092">
        <v>242.10599999999999</v>
      </c>
      <c r="G6092">
        <v>100.093</v>
      </c>
      <c r="H6092">
        <v>44.104999999999997</v>
      </c>
      <c r="I6092">
        <v>24233.087</v>
      </c>
      <c r="J6092">
        <v>9882890</v>
      </c>
      <c r="K6092">
        <v>18.859000000000002</v>
      </c>
      <c r="L6092">
        <v>11.678000000000001</v>
      </c>
      <c r="M6092">
        <v>4565.9170000000004</v>
      </c>
      <c r="N6092">
        <v>1862101</v>
      </c>
      <c r="O6092">
        <v>1.5960000000000001</v>
      </c>
      <c r="P6092">
        <v>1.0840000000000001</v>
      </c>
      <c r="Q6092">
        <v>386.45100000000002</v>
      </c>
      <c r="R6092">
        <v>157605</v>
      </c>
      <c r="S6092">
        <v>0</v>
      </c>
      <c r="T6092">
        <v>0</v>
      </c>
      <c r="U6092">
        <v>0</v>
      </c>
      <c r="V6092">
        <v>0</v>
      </c>
      <c r="W6092">
        <v>0</v>
      </c>
      <c r="X6092">
        <f t="shared" si="210"/>
        <v>59.331580000000002</v>
      </c>
      <c r="Y6092">
        <f t="shared" si="211"/>
        <v>0</v>
      </c>
    </row>
    <row r="6093" spans="1:25" x14ac:dyDescent="0.2">
      <c r="A6093" t="s">
        <v>5782</v>
      </c>
      <c r="B6093" t="s">
        <v>745</v>
      </c>
      <c r="C6093">
        <v>6</v>
      </c>
      <c r="D6093">
        <v>22</v>
      </c>
      <c r="E6093" t="s">
        <v>6359</v>
      </c>
      <c r="F6093">
        <v>322.35300000000001</v>
      </c>
      <c r="G6093">
        <v>94.881</v>
      </c>
      <c r="H6093">
        <v>44.780999999999999</v>
      </c>
      <c r="I6093">
        <v>30585.312999999998</v>
      </c>
      <c r="J6093">
        <v>12473495</v>
      </c>
      <c r="K6093">
        <v>39.679000000000002</v>
      </c>
      <c r="L6093">
        <v>19.189</v>
      </c>
      <c r="M6093">
        <v>12790.546</v>
      </c>
      <c r="N6093">
        <v>5216321</v>
      </c>
      <c r="O6093">
        <v>2.8839999999999999</v>
      </c>
      <c r="P6093">
        <v>6.0350000000000001</v>
      </c>
      <c r="Q6093">
        <v>929.63099999999997</v>
      </c>
      <c r="R6093">
        <v>379128</v>
      </c>
      <c r="S6093">
        <v>3.1E-2</v>
      </c>
      <c r="T6093">
        <v>2.8130000000000002</v>
      </c>
      <c r="U6093">
        <v>10.004</v>
      </c>
      <c r="V6093">
        <v>4080</v>
      </c>
      <c r="W6093">
        <v>16</v>
      </c>
      <c r="X6093">
        <f t="shared" si="210"/>
        <v>700.28397999999993</v>
      </c>
      <c r="Y6093">
        <f t="shared" si="211"/>
        <v>17.2516</v>
      </c>
    </row>
    <row r="6094" spans="1:25" x14ac:dyDescent="0.2">
      <c r="A6094" t="s">
        <v>5782</v>
      </c>
      <c r="B6094" t="s">
        <v>745</v>
      </c>
      <c r="C6094">
        <v>6</v>
      </c>
      <c r="D6094">
        <v>26</v>
      </c>
      <c r="E6094" t="s">
        <v>6360</v>
      </c>
      <c r="F6094">
        <v>147.786</v>
      </c>
      <c r="G6094">
        <v>78.980999999999995</v>
      </c>
      <c r="H6094">
        <v>42.87</v>
      </c>
      <c r="I6094">
        <v>11672.29</v>
      </c>
      <c r="J6094">
        <v>4760267</v>
      </c>
      <c r="K6094">
        <v>30.094999999999999</v>
      </c>
      <c r="L6094">
        <v>15.473000000000001</v>
      </c>
      <c r="M6094">
        <v>4447.6360000000004</v>
      </c>
      <c r="N6094">
        <v>1813863</v>
      </c>
      <c r="O6094">
        <v>1.6</v>
      </c>
      <c r="P6094">
        <v>1.0980000000000001</v>
      </c>
      <c r="Q6094">
        <v>236.512</v>
      </c>
      <c r="R6094">
        <v>96456</v>
      </c>
      <c r="S6094">
        <v>0</v>
      </c>
      <c r="T6094">
        <v>0</v>
      </c>
      <c r="U6094">
        <v>0</v>
      </c>
      <c r="V6094">
        <v>0</v>
      </c>
      <c r="W6094">
        <v>0</v>
      </c>
      <c r="X6094">
        <f t="shared" si="210"/>
        <v>0</v>
      </c>
      <c r="Y6094">
        <f t="shared" si="211"/>
        <v>0</v>
      </c>
    </row>
    <row r="6095" spans="1:25" x14ac:dyDescent="0.2">
      <c r="A6095" t="s">
        <v>5782</v>
      </c>
      <c r="B6095" t="s">
        <v>745</v>
      </c>
      <c r="C6095">
        <v>6</v>
      </c>
      <c r="D6095">
        <v>27</v>
      </c>
      <c r="E6095" t="s">
        <v>6361</v>
      </c>
      <c r="F6095">
        <v>265.96899999999999</v>
      </c>
      <c r="G6095">
        <v>66.427999999999997</v>
      </c>
      <c r="H6095">
        <v>35.54</v>
      </c>
      <c r="I6095">
        <v>17667.88</v>
      </c>
      <c r="J6095">
        <v>7205426</v>
      </c>
      <c r="K6095">
        <v>51.162999999999997</v>
      </c>
      <c r="L6095">
        <v>17.683</v>
      </c>
      <c r="M6095">
        <v>13607.842000000001</v>
      </c>
      <c r="N6095">
        <v>5549636</v>
      </c>
      <c r="O6095">
        <v>3.875</v>
      </c>
      <c r="P6095">
        <v>10.08</v>
      </c>
      <c r="Q6095">
        <v>1030.52</v>
      </c>
      <c r="R6095">
        <v>420273</v>
      </c>
      <c r="S6095">
        <v>4.7E-2</v>
      </c>
      <c r="T6095">
        <v>3.4620000000000002</v>
      </c>
      <c r="U6095">
        <v>12.505000000000001</v>
      </c>
      <c r="V6095">
        <v>5100</v>
      </c>
      <c r="W6095">
        <v>20</v>
      </c>
      <c r="X6095">
        <f t="shared" si="210"/>
        <v>819.33299999999986</v>
      </c>
      <c r="Y6095">
        <f t="shared" si="211"/>
        <v>21.971599999999999</v>
      </c>
    </row>
    <row r="6096" spans="1:25" x14ac:dyDescent="0.2">
      <c r="A6096" t="s">
        <v>5782</v>
      </c>
      <c r="B6096" t="s">
        <v>745</v>
      </c>
      <c r="C6096">
        <v>6</v>
      </c>
      <c r="D6096">
        <v>28</v>
      </c>
      <c r="E6096" t="s">
        <v>6362</v>
      </c>
      <c r="F6096">
        <v>234.75899999999999</v>
      </c>
      <c r="G6096">
        <v>54.472000000000001</v>
      </c>
      <c r="H6096">
        <v>29.277999999999999</v>
      </c>
      <c r="I6096">
        <v>12787.785</v>
      </c>
      <c r="J6096">
        <v>5215195</v>
      </c>
      <c r="K6096">
        <v>21.295999999999999</v>
      </c>
      <c r="L6096">
        <v>14.83</v>
      </c>
      <c r="M6096">
        <v>4999.4939999999997</v>
      </c>
      <c r="N6096">
        <v>2038925</v>
      </c>
      <c r="O6096">
        <v>1.6890000000000001</v>
      </c>
      <c r="P6096">
        <v>2.996</v>
      </c>
      <c r="Q6096">
        <v>396.43799999999999</v>
      </c>
      <c r="R6096">
        <v>161678</v>
      </c>
      <c r="S6096">
        <v>8.0000000000000002E-3</v>
      </c>
      <c r="T6096">
        <v>1.427</v>
      </c>
      <c r="U6096">
        <v>1.8759999999999999</v>
      </c>
      <c r="V6096">
        <v>765</v>
      </c>
      <c r="W6096">
        <v>3</v>
      </c>
      <c r="X6096">
        <f t="shared" si="210"/>
        <v>71.116239999999962</v>
      </c>
      <c r="Y6096">
        <f t="shared" si="211"/>
        <v>1.9116</v>
      </c>
    </row>
    <row r="6097" spans="1:25" x14ac:dyDescent="0.2">
      <c r="A6097" t="s">
        <v>5782</v>
      </c>
      <c r="B6097" t="s">
        <v>745</v>
      </c>
      <c r="C6097">
        <v>6</v>
      </c>
      <c r="D6097">
        <v>29</v>
      </c>
      <c r="E6097" t="s">
        <v>6363</v>
      </c>
      <c r="F6097">
        <v>216.40799999999999</v>
      </c>
      <c r="G6097">
        <v>37.271000000000001</v>
      </c>
      <c r="H6097">
        <v>19.454000000000001</v>
      </c>
      <c r="I6097">
        <v>8065.7650000000003</v>
      </c>
      <c r="J6097">
        <v>3289431</v>
      </c>
      <c r="K6097">
        <v>26.266999999999999</v>
      </c>
      <c r="L6097">
        <v>11.106999999999999</v>
      </c>
      <c r="M6097">
        <v>5684.3370000000004</v>
      </c>
      <c r="N6097">
        <v>2318222</v>
      </c>
      <c r="O6097">
        <v>2.31</v>
      </c>
      <c r="P6097">
        <v>6.391</v>
      </c>
      <c r="Q6097">
        <v>499.87</v>
      </c>
      <c r="R6097">
        <v>203860</v>
      </c>
      <c r="S6097">
        <v>1.4E-2</v>
      </c>
      <c r="T6097">
        <v>1.919</v>
      </c>
      <c r="U6097">
        <v>3.1259999999999999</v>
      </c>
      <c r="V6097">
        <v>1275</v>
      </c>
      <c r="W6097">
        <v>5</v>
      </c>
      <c r="X6097">
        <f t="shared" si="210"/>
        <v>193.16599999999997</v>
      </c>
      <c r="Y6097">
        <f t="shared" si="211"/>
        <v>4.2716000000000003</v>
      </c>
    </row>
    <row r="6098" spans="1:25" x14ac:dyDescent="0.2">
      <c r="A6098" t="s">
        <v>5782</v>
      </c>
      <c r="B6098" t="s">
        <v>745</v>
      </c>
      <c r="C6098">
        <v>7</v>
      </c>
      <c r="D6098">
        <v>1</v>
      </c>
      <c r="E6098" t="s">
        <v>4071</v>
      </c>
      <c r="F6098">
        <v>123.77800000000001</v>
      </c>
      <c r="G6098">
        <v>78.849999999999994</v>
      </c>
      <c r="H6098">
        <v>42.344999999999999</v>
      </c>
      <c r="I6098">
        <v>9759.8629999999994</v>
      </c>
      <c r="J6098">
        <v>3980329</v>
      </c>
      <c r="K6098">
        <v>59.930999999999997</v>
      </c>
      <c r="L6098">
        <v>29.292999999999999</v>
      </c>
      <c r="M6098">
        <v>7418.1409999999996</v>
      </c>
      <c r="N6098">
        <v>3025313</v>
      </c>
      <c r="O6098">
        <v>2.3679999999999999</v>
      </c>
      <c r="P6098">
        <v>1.9890000000000001</v>
      </c>
      <c r="Q6098">
        <v>293.05599999999998</v>
      </c>
      <c r="R6098">
        <v>119516</v>
      </c>
      <c r="S6098">
        <v>5.0000000000000001E-3</v>
      </c>
      <c r="T6098">
        <v>1.135</v>
      </c>
      <c r="U6098">
        <v>0.625</v>
      </c>
      <c r="V6098">
        <v>255</v>
      </c>
      <c r="W6098">
        <v>1</v>
      </c>
      <c r="X6098">
        <f t="shared" si="210"/>
        <v>0</v>
      </c>
      <c r="Y6098">
        <f t="shared" si="211"/>
        <v>0</v>
      </c>
    </row>
    <row r="6099" spans="1:25" x14ac:dyDescent="0.2">
      <c r="A6099" t="s">
        <v>5782</v>
      </c>
      <c r="B6099" t="s">
        <v>745</v>
      </c>
      <c r="C6099">
        <v>7</v>
      </c>
      <c r="D6099">
        <v>2</v>
      </c>
      <c r="E6099" t="s">
        <v>6364</v>
      </c>
      <c r="F6099">
        <v>69.539000000000001</v>
      </c>
      <c r="G6099">
        <v>78.197000000000003</v>
      </c>
      <c r="H6099">
        <v>47.149000000000001</v>
      </c>
      <c r="I6099">
        <v>5437.8050000000003</v>
      </c>
      <c r="J6099">
        <v>2217680</v>
      </c>
      <c r="K6099">
        <v>58.11</v>
      </c>
      <c r="L6099">
        <v>34.289000000000001</v>
      </c>
      <c r="M6099">
        <v>4040.9650000000001</v>
      </c>
      <c r="N6099">
        <v>1648012</v>
      </c>
      <c r="O6099">
        <v>2.5270000000000001</v>
      </c>
      <c r="P6099">
        <v>2.2829999999999999</v>
      </c>
      <c r="Q6099">
        <v>175.756</v>
      </c>
      <c r="R6099">
        <v>71678</v>
      </c>
      <c r="S6099">
        <v>0</v>
      </c>
      <c r="T6099">
        <v>0</v>
      </c>
      <c r="U6099">
        <v>0</v>
      </c>
      <c r="V6099">
        <v>0</v>
      </c>
      <c r="W6099">
        <v>0</v>
      </c>
      <c r="X6099">
        <f t="shared" si="210"/>
        <v>0</v>
      </c>
      <c r="Y6099">
        <f t="shared" si="211"/>
        <v>0</v>
      </c>
    </row>
    <row r="6100" spans="1:25" x14ac:dyDescent="0.2">
      <c r="A6100" t="s">
        <v>5782</v>
      </c>
      <c r="B6100" t="s">
        <v>745</v>
      </c>
      <c r="C6100">
        <v>7</v>
      </c>
      <c r="D6100">
        <v>3</v>
      </c>
      <c r="E6100" t="s">
        <v>6044</v>
      </c>
      <c r="F6100">
        <v>338.47699999999998</v>
      </c>
      <c r="G6100">
        <v>93.353999999999999</v>
      </c>
      <c r="H6100">
        <v>45.756999999999998</v>
      </c>
      <c r="I6100">
        <v>31598.132000000001</v>
      </c>
      <c r="J6100">
        <v>12886549</v>
      </c>
      <c r="K6100">
        <v>45.83</v>
      </c>
      <c r="L6100">
        <v>30.312000000000001</v>
      </c>
      <c r="M6100">
        <v>15512.513999999999</v>
      </c>
      <c r="N6100">
        <v>6326411</v>
      </c>
      <c r="O6100">
        <v>5</v>
      </c>
      <c r="P6100">
        <v>11.464</v>
      </c>
      <c r="Q6100">
        <v>1692.402</v>
      </c>
      <c r="R6100">
        <v>690206</v>
      </c>
      <c r="S6100">
        <v>5.5E-2</v>
      </c>
      <c r="T6100">
        <v>3.7589999999999999</v>
      </c>
      <c r="U6100">
        <v>18.757999999999999</v>
      </c>
      <c r="V6100">
        <v>7650</v>
      </c>
      <c r="W6100">
        <v>30</v>
      </c>
      <c r="X6100">
        <f t="shared" si="210"/>
        <v>1600.35376</v>
      </c>
      <c r="Y6100">
        <f t="shared" si="211"/>
        <v>33.771599999999999</v>
      </c>
    </row>
    <row r="6101" spans="1:25" x14ac:dyDescent="0.2">
      <c r="A6101" t="s">
        <v>5782</v>
      </c>
      <c r="B6101" t="s">
        <v>745</v>
      </c>
      <c r="C6101">
        <v>7</v>
      </c>
      <c r="D6101">
        <v>4</v>
      </c>
      <c r="E6101" t="s">
        <v>6365</v>
      </c>
      <c r="F6101">
        <v>268.178</v>
      </c>
      <c r="G6101">
        <v>94.697999999999993</v>
      </c>
      <c r="H6101">
        <v>46.218000000000004</v>
      </c>
      <c r="I6101">
        <v>25395.907999999999</v>
      </c>
      <c r="J6101">
        <v>10357119</v>
      </c>
      <c r="K6101">
        <v>39.573999999999998</v>
      </c>
      <c r="L6101">
        <v>19.113</v>
      </c>
      <c r="M6101">
        <v>10612.853999999999</v>
      </c>
      <c r="N6101">
        <v>4328201</v>
      </c>
      <c r="O6101">
        <v>4.1660000000000004</v>
      </c>
      <c r="P6101">
        <v>8.3030000000000008</v>
      </c>
      <c r="Q6101">
        <v>1117.316</v>
      </c>
      <c r="R6101">
        <v>455671</v>
      </c>
      <c r="S6101">
        <v>3.5000000000000003E-2</v>
      </c>
      <c r="T6101">
        <v>2.9860000000000002</v>
      </c>
      <c r="U6101">
        <v>9.3789999999999996</v>
      </c>
      <c r="V6101">
        <v>3825</v>
      </c>
      <c r="W6101">
        <v>15</v>
      </c>
      <c r="X6101">
        <f t="shared" si="210"/>
        <v>921.75227999999993</v>
      </c>
      <c r="Y6101">
        <f t="shared" si="211"/>
        <v>16.0716</v>
      </c>
    </row>
    <row r="6102" spans="1:25" x14ac:dyDescent="0.2">
      <c r="A6102" t="s">
        <v>5782</v>
      </c>
      <c r="B6102" t="s">
        <v>745</v>
      </c>
      <c r="C6102">
        <v>7</v>
      </c>
      <c r="D6102">
        <v>5</v>
      </c>
      <c r="E6102" t="s">
        <v>6366</v>
      </c>
      <c r="F6102">
        <v>77.986999999999995</v>
      </c>
      <c r="G6102">
        <v>76.507000000000005</v>
      </c>
      <c r="H6102">
        <v>41.805</v>
      </c>
      <c r="I6102">
        <v>5966.4989999999998</v>
      </c>
      <c r="J6102">
        <v>2433295</v>
      </c>
      <c r="K6102">
        <v>6.0119999999999996</v>
      </c>
      <c r="L6102">
        <v>3.4929999999999999</v>
      </c>
      <c r="M6102">
        <v>468.83699999999999</v>
      </c>
      <c r="N6102">
        <v>191204</v>
      </c>
      <c r="O6102">
        <v>1.921</v>
      </c>
      <c r="P6102">
        <v>1.29</v>
      </c>
      <c r="Q6102">
        <v>149.78399999999999</v>
      </c>
      <c r="R6102">
        <v>61086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f t="shared" si="210"/>
        <v>0</v>
      </c>
      <c r="Y6102">
        <f t="shared" si="211"/>
        <v>0</v>
      </c>
    </row>
    <row r="6103" spans="1:25" x14ac:dyDescent="0.2">
      <c r="A6103" t="s">
        <v>5782</v>
      </c>
      <c r="B6103" t="s">
        <v>745</v>
      </c>
      <c r="C6103">
        <v>7</v>
      </c>
      <c r="D6103">
        <v>6</v>
      </c>
      <c r="E6103" t="s">
        <v>6367</v>
      </c>
      <c r="F6103">
        <v>70.992999999999995</v>
      </c>
      <c r="G6103">
        <v>58.545999999999999</v>
      </c>
      <c r="H6103">
        <v>39.616</v>
      </c>
      <c r="I6103">
        <v>4156.3720000000003</v>
      </c>
      <c r="J6103">
        <v>1695078</v>
      </c>
      <c r="K6103">
        <v>41.402000000000001</v>
      </c>
      <c r="L6103">
        <v>25.058</v>
      </c>
      <c r="M6103">
        <v>2939.2779999999998</v>
      </c>
      <c r="N6103">
        <v>1198715</v>
      </c>
      <c r="O6103">
        <v>2.3069999999999999</v>
      </c>
      <c r="P6103">
        <v>3.468</v>
      </c>
      <c r="Q6103">
        <v>163.815</v>
      </c>
      <c r="R6103">
        <v>66808</v>
      </c>
      <c r="S6103">
        <v>8.9999999999999993E-3</v>
      </c>
      <c r="T6103">
        <v>1.4990000000000001</v>
      </c>
      <c r="U6103">
        <v>0.625</v>
      </c>
      <c r="V6103">
        <v>255</v>
      </c>
      <c r="W6103">
        <v>1</v>
      </c>
      <c r="X6103">
        <f t="shared" si="210"/>
        <v>0</v>
      </c>
      <c r="Y6103">
        <f t="shared" si="211"/>
        <v>0</v>
      </c>
    </row>
    <row r="6104" spans="1:25" x14ac:dyDescent="0.2">
      <c r="A6104" t="s">
        <v>5782</v>
      </c>
      <c r="B6104" t="s">
        <v>745</v>
      </c>
      <c r="C6104">
        <v>7</v>
      </c>
      <c r="D6104">
        <v>7</v>
      </c>
      <c r="E6104" t="s">
        <v>6368</v>
      </c>
      <c r="F6104">
        <v>319.38799999999998</v>
      </c>
      <c r="G6104">
        <v>89.707999999999998</v>
      </c>
      <c r="H6104">
        <v>35.625</v>
      </c>
      <c r="I6104">
        <v>28651.561000000002</v>
      </c>
      <c r="J6104">
        <v>11684860</v>
      </c>
      <c r="K6104">
        <v>76.504999999999995</v>
      </c>
      <c r="L6104">
        <v>32.75</v>
      </c>
      <c r="M6104">
        <v>24434.777999999998</v>
      </c>
      <c r="N6104">
        <v>9965145</v>
      </c>
      <c r="O6104">
        <v>4.2869999999999999</v>
      </c>
      <c r="P6104">
        <v>10.465999999999999</v>
      </c>
      <c r="Q6104">
        <v>1369.09</v>
      </c>
      <c r="R6104">
        <v>558351</v>
      </c>
      <c r="S6104">
        <v>5.0999999999999997E-2</v>
      </c>
      <c r="T6104">
        <v>3.6019999999999999</v>
      </c>
      <c r="U6104">
        <v>16.257000000000001</v>
      </c>
      <c r="V6104">
        <v>6630</v>
      </c>
      <c r="W6104">
        <v>26</v>
      </c>
      <c r="X6104">
        <f t="shared" si="210"/>
        <v>1218.8455999999996</v>
      </c>
      <c r="Y6104">
        <f t="shared" si="211"/>
        <v>29.051600000000001</v>
      </c>
    </row>
    <row r="6105" spans="1:25" x14ac:dyDescent="0.2">
      <c r="A6105" t="s">
        <v>5782</v>
      </c>
      <c r="B6105" t="s">
        <v>745</v>
      </c>
      <c r="C6105">
        <v>7</v>
      </c>
      <c r="D6105">
        <v>8</v>
      </c>
      <c r="E6105" t="s">
        <v>5780</v>
      </c>
      <c r="F6105">
        <v>184.208</v>
      </c>
      <c r="G6105">
        <v>81.033000000000001</v>
      </c>
      <c r="H6105">
        <v>45.311</v>
      </c>
      <c r="I6105">
        <v>14927.034</v>
      </c>
      <c r="J6105">
        <v>6087637</v>
      </c>
      <c r="K6105">
        <v>4.3</v>
      </c>
      <c r="L6105">
        <v>2.556</v>
      </c>
      <c r="M6105">
        <v>792.05799999999999</v>
      </c>
      <c r="N6105">
        <v>323022</v>
      </c>
      <c r="O6105">
        <v>2.0230000000000001</v>
      </c>
      <c r="P6105">
        <v>1.6850000000000001</v>
      </c>
      <c r="Q6105">
        <v>372.68599999999998</v>
      </c>
      <c r="R6105">
        <v>151991</v>
      </c>
      <c r="S6105">
        <v>3.0000000000000001E-3</v>
      </c>
      <c r="T6105">
        <v>0.93</v>
      </c>
      <c r="U6105">
        <v>0.625</v>
      </c>
      <c r="V6105">
        <v>255</v>
      </c>
      <c r="W6105">
        <v>1</v>
      </c>
      <c r="X6105">
        <f t="shared" si="210"/>
        <v>43.088879999999953</v>
      </c>
      <c r="Y6105">
        <f t="shared" si="211"/>
        <v>0</v>
      </c>
    </row>
    <row r="6106" spans="1:25" x14ac:dyDescent="0.2">
      <c r="A6106" t="s">
        <v>5782</v>
      </c>
      <c r="B6106" t="s">
        <v>745</v>
      </c>
      <c r="C6106">
        <v>7</v>
      </c>
      <c r="D6106">
        <v>9</v>
      </c>
      <c r="E6106" t="s">
        <v>6369</v>
      </c>
      <c r="F6106">
        <v>108.036</v>
      </c>
      <c r="G6106">
        <v>81.552999999999997</v>
      </c>
      <c r="H6106">
        <v>40.326999999999998</v>
      </c>
      <c r="I6106">
        <v>8810.7070000000003</v>
      </c>
      <c r="J6106">
        <v>3593238</v>
      </c>
      <c r="K6106">
        <v>44.706000000000003</v>
      </c>
      <c r="L6106">
        <v>18.731000000000002</v>
      </c>
      <c r="M6106">
        <v>4829.8720000000003</v>
      </c>
      <c r="N6106">
        <v>1969749</v>
      </c>
      <c r="O6106">
        <v>3.3769999999999998</v>
      </c>
      <c r="P6106">
        <v>10.663</v>
      </c>
      <c r="Q6106">
        <v>364.81200000000001</v>
      </c>
      <c r="R6106">
        <v>148780</v>
      </c>
      <c r="S6106">
        <v>2.3E-2</v>
      </c>
      <c r="T6106">
        <v>2.4300000000000002</v>
      </c>
      <c r="U6106">
        <v>2.5009999999999999</v>
      </c>
      <c r="V6106">
        <v>1020</v>
      </c>
      <c r="W6106">
        <v>4</v>
      </c>
      <c r="X6106">
        <f t="shared" si="210"/>
        <v>33.79755999999999</v>
      </c>
      <c r="Y6106">
        <f t="shared" si="211"/>
        <v>3.0916000000000001</v>
      </c>
    </row>
    <row r="6107" spans="1:25" x14ac:dyDescent="0.2">
      <c r="A6107" t="s">
        <v>5782</v>
      </c>
      <c r="B6107" t="s">
        <v>745</v>
      </c>
      <c r="C6107">
        <v>7</v>
      </c>
      <c r="D6107">
        <v>10</v>
      </c>
      <c r="E6107" t="s">
        <v>6370</v>
      </c>
      <c r="F6107">
        <v>120.377</v>
      </c>
      <c r="G6107">
        <v>77.766000000000005</v>
      </c>
      <c r="H6107">
        <v>41.682000000000002</v>
      </c>
      <c r="I6107">
        <v>9361.2819999999992</v>
      </c>
      <c r="J6107">
        <v>3817777</v>
      </c>
      <c r="K6107">
        <v>4.0679999999999996</v>
      </c>
      <c r="L6107">
        <v>2.1259999999999999</v>
      </c>
      <c r="M6107">
        <v>489.67200000000003</v>
      </c>
      <c r="N6107">
        <v>199701</v>
      </c>
      <c r="O6107">
        <v>1.8540000000000001</v>
      </c>
      <c r="P6107">
        <v>1.294</v>
      </c>
      <c r="Q6107">
        <v>223.149</v>
      </c>
      <c r="R6107">
        <v>91006</v>
      </c>
      <c r="S6107">
        <v>0</v>
      </c>
      <c r="T6107">
        <v>0</v>
      </c>
      <c r="U6107">
        <v>0</v>
      </c>
      <c r="V6107">
        <v>0</v>
      </c>
      <c r="W6107">
        <v>0</v>
      </c>
      <c r="X6107">
        <f t="shared" si="210"/>
        <v>0</v>
      </c>
      <c r="Y6107">
        <f t="shared" si="211"/>
        <v>0</v>
      </c>
    </row>
    <row r="6108" spans="1:25" x14ac:dyDescent="0.2">
      <c r="A6108" t="s">
        <v>5782</v>
      </c>
      <c r="B6108" t="s">
        <v>745</v>
      </c>
      <c r="C6108">
        <v>7</v>
      </c>
      <c r="D6108">
        <v>11</v>
      </c>
      <c r="E6108" t="s">
        <v>6371</v>
      </c>
      <c r="F6108">
        <v>137.62700000000001</v>
      </c>
      <c r="G6108">
        <v>82.18</v>
      </c>
      <c r="H6108">
        <v>42.996000000000002</v>
      </c>
      <c r="I6108">
        <v>11310.192999999999</v>
      </c>
      <c r="J6108">
        <v>4612594</v>
      </c>
      <c r="K6108">
        <v>46.292000000000002</v>
      </c>
      <c r="L6108">
        <v>19.734999999999999</v>
      </c>
      <c r="M6108">
        <v>6371.0259999999998</v>
      </c>
      <c r="N6108">
        <v>2598272</v>
      </c>
      <c r="O6108">
        <v>2.9729999999999999</v>
      </c>
      <c r="P6108">
        <v>7.0640000000000001</v>
      </c>
      <c r="Q6108">
        <v>409.19900000000001</v>
      </c>
      <c r="R6108">
        <v>166882</v>
      </c>
      <c r="S6108">
        <v>1.4E-2</v>
      </c>
      <c r="T6108">
        <v>1.8640000000000001</v>
      </c>
      <c r="U6108">
        <v>1.8759999999999999</v>
      </c>
      <c r="V6108">
        <v>765</v>
      </c>
      <c r="W6108">
        <v>3</v>
      </c>
      <c r="X6108">
        <f t="shared" si="210"/>
        <v>86.174219999999991</v>
      </c>
      <c r="Y6108">
        <f t="shared" si="211"/>
        <v>1.9116</v>
      </c>
    </row>
    <row r="6109" spans="1:25" x14ac:dyDescent="0.2">
      <c r="A6109" t="s">
        <v>5782</v>
      </c>
      <c r="B6109" t="s">
        <v>745</v>
      </c>
      <c r="C6109">
        <v>7</v>
      </c>
      <c r="D6109">
        <v>16</v>
      </c>
      <c r="E6109" t="s">
        <v>6372</v>
      </c>
      <c r="F6109">
        <v>135.24100000000001</v>
      </c>
      <c r="G6109">
        <v>65.049000000000007</v>
      </c>
      <c r="H6109">
        <v>33.918999999999997</v>
      </c>
      <c r="I6109">
        <v>8797.2849999999999</v>
      </c>
      <c r="J6109">
        <v>3587764</v>
      </c>
      <c r="K6109">
        <v>3.7719999999999998</v>
      </c>
      <c r="L6109">
        <v>2.0960000000000001</v>
      </c>
      <c r="M6109">
        <v>510.08699999999999</v>
      </c>
      <c r="N6109">
        <v>208027</v>
      </c>
      <c r="O6109">
        <v>1.6890000000000001</v>
      </c>
      <c r="P6109">
        <v>1.17</v>
      </c>
      <c r="Q6109">
        <v>228.40100000000001</v>
      </c>
      <c r="R6109">
        <v>93148</v>
      </c>
      <c r="S6109">
        <v>0</v>
      </c>
      <c r="T6109">
        <v>0</v>
      </c>
      <c r="U6109">
        <v>0</v>
      </c>
      <c r="V6109">
        <v>0</v>
      </c>
      <c r="W6109">
        <v>0</v>
      </c>
      <c r="X6109">
        <f t="shared" si="210"/>
        <v>0</v>
      </c>
      <c r="Y6109">
        <f t="shared" si="211"/>
        <v>0</v>
      </c>
    </row>
    <row r="6110" spans="1:25" x14ac:dyDescent="0.2">
      <c r="A6110" t="s">
        <v>5782</v>
      </c>
      <c r="B6110" t="s">
        <v>745</v>
      </c>
      <c r="C6110">
        <v>7</v>
      </c>
      <c r="D6110">
        <v>19</v>
      </c>
      <c r="E6110" t="s">
        <v>6373</v>
      </c>
      <c r="F6110">
        <v>270.03399999999999</v>
      </c>
      <c r="G6110">
        <v>53.247</v>
      </c>
      <c r="H6110">
        <v>29.404</v>
      </c>
      <c r="I6110">
        <v>14378.447</v>
      </c>
      <c r="J6110">
        <v>5863909</v>
      </c>
      <c r="K6110">
        <v>46.478999999999999</v>
      </c>
      <c r="L6110">
        <v>22.861000000000001</v>
      </c>
      <c r="M6110">
        <v>12550.799000000001</v>
      </c>
      <c r="N6110">
        <v>5118546</v>
      </c>
      <c r="O6110">
        <v>3.161</v>
      </c>
      <c r="P6110">
        <v>8.2059999999999995</v>
      </c>
      <c r="Q6110">
        <v>853.68899999999996</v>
      </c>
      <c r="R6110">
        <v>348157</v>
      </c>
      <c r="S6110">
        <v>3.2000000000000001E-2</v>
      </c>
      <c r="T6110">
        <v>2.875</v>
      </c>
      <c r="U6110">
        <v>8.7539999999999996</v>
      </c>
      <c r="V6110">
        <v>3570</v>
      </c>
      <c r="W6110">
        <v>14</v>
      </c>
      <c r="X6110">
        <f t="shared" si="210"/>
        <v>610.67241999999999</v>
      </c>
      <c r="Y6110">
        <f t="shared" si="211"/>
        <v>14.8916</v>
      </c>
    </row>
    <row r="6111" spans="1:25" x14ac:dyDescent="0.2">
      <c r="A6111" t="s">
        <v>5782</v>
      </c>
      <c r="B6111" t="s">
        <v>745</v>
      </c>
      <c r="C6111">
        <v>8</v>
      </c>
      <c r="D6111">
        <v>1</v>
      </c>
      <c r="E6111" t="s">
        <v>3051</v>
      </c>
      <c r="F6111">
        <v>256.98200000000003</v>
      </c>
      <c r="G6111">
        <v>82.222999999999999</v>
      </c>
      <c r="H6111">
        <v>37.817</v>
      </c>
      <c r="I6111">
        <v>21129.802</v>
      </c>
      <c r="J6111">
        <v>8617289</v>
      </c>
      <c r="K6111">
        <v>62.03</v>
      </c>
      <c r="L6111">
        <v>27.571000000000002</v>
      </c>
      <c r="M6111">
        <v>15940.686</v>
      </c>
      <c r="N6111">
        <v>6501031</v>
      </c>
      <c r="O6111">
        <v>1.9850000000000001</v>
      </c>
      <c r="P6111">
        <v>4.782</v>
      </c>
      <c r="Q6111">
        <v>510.13400000000001</v>
      </c>
      <c r="R6111">
        <v>208046</v>
      </c>
      <c r="S6111">
        <v>0.01</v>
      </c>
      <c r="T6111">
        <v>1.575</v>
      </c>
      <c r="U6111">
        <v>2.5009999999999999</v>
      </c>
      <c r="V6111">
        <v>1020</v>
      </c>
      <c r="W6111">
        <v>4</v>
      </c>
      <c r="X6111">
        <f t="shared" si="210"/>
        <v>205.27751999999998</v>
      </c>
      <c r="Y6111">
        <f t="shared" si="211"/>
        <v>3.0916000000000001</v>
      </c>
    </row>
    <row r="6112" spans="1:25" x14ac:dyDescent="0.2">
      <c r="A6112" t="s">
        <v>5782</v>
      </c>
      <c r="B6112" t="s">
        <v>745</v>
      </c>
      <c r="C6112">
        <v>8</v>
      </c>
      <c r="D6112">
        <v>2</v>
      </c>
      <c r="E6112" t="s">
        <v>4688</v>
      </c>
      <c r="F6112">
        <v>230.09299999999999</v>
      </c>
      <c r="G6112">
        <v>83.43</v>
      </c>
      <c r="H6112">
        <v>44.061</v>
      </c>
      <c r="I6112">
        <v>19196.756000000001</v>
      </c>
      <c r="J6112">
        <v>7828942</v>
      </c>
      <c r="K6112">
        <v>36.198</v>
      </c>
      <c r="L6112">
        <v>25.56</v>
      </c>
      <c r="M6112">
        <v>8328.8889999999992</v>
      </c>
      <c r="N6112">
        <v>3396740</v>
      </c>
      <c r="O6112">
        <v>2.1120000000000001</v>
      </c>
      <c r="P6112">
        <v>2.7330000000000001</v>
      </c>
      <c r="Q6112">
        <v>486.00299999999999</v>
      </c>
      <c r="R6112">
        <v>198205</v>
      </c>
      <c r="S6112">
        <v>1.6E-2</v>
      </c>
      <c r="T6112">
        <v>2.0390000000000001</v>
      </c>
      <c r="U6112">
        <v>3.7519999999999998</v>
      </c>
      <c r="V6112">
        <v>1530</v>
      </c>
      <c r="W6112">
        <v>6</v>
      </c>
      <c r="X6112">
        <f t="shared" si="210"/>
        <v>176.80293999999995</v>
      </c>
      <c r="Y6112">
        <f t="shared" si="211"/>
        <v>5.4516</v>
      </c>
    </row>
    <row r="6113" spans="1:25" x14ac:dyDescent="0.2">
      <c r="A6113" t="s">
        <v>5782</v>
      </c>
      <c r="B6113" t="s">
        <v>745</v>
      </c>
      <c r="C6113">
        <v>8</v>
      </c>
      <c r="D6113">
        <v>3</v>
      </c>
      <c r="E6113" t="s">
        <v>6374</v>
      </c>
      <c r="F6113">
        <v>276.80200000000002</v>
      </c>
      <c r="G6113">
        <v>78.605999999999995</v>
      </c>
      <c r="H6113">
        <v>34.591000000000001</v>
      </c>
      <c r="I6113">
        <v>21758.396000000001</v>
      </c>
      <c r="J6113">
        <v>8873646</v>
      </c>
      <c r="K6113">
        <v>75.713999999999999</v>
      </c>
      <c r="L6113">
        <v>34.011000000000003</v>
      </c>
      <c r="M6113">
        <v>20957.734</v>
      </c>
      <c r="N6113">
        <v>8547115</v>
      </c>
      <c r="O6113">
        <v>4.0129999999999999</v>
      </c>
      <c r="P6113">
        <v>10.045999999999999</v>
      </c>
      <c r="Q6113">
        <v>1110.73</v>
      </c>
      <c r="R6113">
        <v>452985</v>
      </c>
      <c r="S6113">
        <v>4.7E-2</v>
      </c>
      <c r="T6113">
        <v>3.4780000000000002</v>
      </c>
      <c r="U6113">
        <v>13.131</v>
      </c>
      <c r="V6113">
        <v>5355</v>
      </c>
      <c r="W6113">
        <v>21</v>
      </c>
      <c r="X6113">
        <f t="shared" si="210"/>
        <v>913.98079999999993</v>
      </c>
      <c r="Y6113">
        <f t="shared" si="211"/>
        <v>23.151599999999998</v>
      </c>
    </row>
    <row r="6114" spans="1:25" x14ac:dyDescent="0.2">
      <c r="A6114" t="s">
        <v>5782</v>
      </c>
      <c r="B6114" t="s">
        <v>745</v>
      </c>
      <c r="C6114">
        <v>8</v>
      </c>
      <c r="D6114">
        <v>4</v>
      </c>
      <c r="E6114" t="s">
        <v>6375</v>
      </c>
      <c r="F6114">
        <v>243.81200000000001</v>
      </c>
      <c r="G6114">
        <v>82.16</v>
      </c>
      <c r="H6114">
        <v>38.280999999999999</v>
      </c>
      <c r="I6114">
        <v>20031.513999999999</v>
      </c>
      <c r="J6114">
        <v>8169378</v>
      </c>
      <c r="K6114">
        <v>58.515999999999998</v>
      </c>
      <c r="L6114">
        <v>34.911000000000001</v>
      </c>
      <c r="M6114">
        <v>14266.924000000001</v>
      </c>
      <c r="N6114">
        <v>5818427</v>
      </c>
      <c r="O6114">
        <v>2.4820000000000002</v>
      </c>
      <c r="P6114">
        <v>6.3520000000000003</v>
      </c>
      <c r="Q6114">
        <v>605.07399999999996</v>
      </c>
      <c r="R6114">
        <v>246765</v>
      </c>
      <c r="S6114">
        <v>2.5999999999999999E-2</v>
      </c>
      <c r="T6114">
        <v>2.5569999999999999</v>
      </c>
      <c r="U6114">
        <v>6.2530000000000001</v>
      </c>
      <c r="V6114">
        <v>2550</v>
      </c>
      <c r="W6114">
        <v>10</v>
      </c>
      <c r="X6114">
        <f t="shared" si="210"/>
        <v>317.30671999999993</v>
      </c>
      <c r="Y6114">
        <f t="shared" si="211"/>
        <v>10.1716</v>
      </c>
    </row>
    <row r="6115" spans="1:25" x14ac:dyDescent="0.2">
      <c r="A6115" t="s">
        <v>5782</v>
      </c>
      <c r="B6115" t="s">
        <v>745</v>
      </c>
      <c r="C6115">
        <v>8</v>
      </c>
      <c r="D6115">
        <v>5</v>
      </c>
      <c r="E6115" t="s">
        <v>6376</v>
      </c>
      <c r="F6115">
        <v>314.58999999999997</v>
      </c>
      <c r="G6115">
        <v>86.498999999999995</v>
      </c>
      <c r="H6115">
        <v>46.521000000000001</v>
      </c>
      <c r="I6115">
        <v>27211.749</v>
      </c>
      <c r="J6115">
        <v>11097667</v>
      </c>
      <c r="K6115">
        <v>51.252000000000002</v>
      </c>
      <c r="L6115">
        <v>21.812000000000001</v>
      </c>
      <c r="M6115">
        <v>16123.207</v>
      </c>
      <c r="N6115">
        <v>6575468</v>
      </c>
      <c r="O6115">
        <v>3.0979999999999999</v>
      </c>
      <c r="P6115">
        <v>8.673</v>
      </c>
      <c r="Q6115">
        <v>974.51300000000003</v>
      </c>
      <c r="R6115">
        <v>397432</v>
      </c>
      <c r="S6115">
        <v>2.5999999999999999E-2</v>
      </c>
      <c r="T6115">
        <v>2.5670000000000002</v>
      </c>
      <c r="U6115">
        <v>8.1280000000000001</v>
      </c>
      <c r="V6115">
        <v>3315</v>
      </c>
      <c r="W6115">
        <v>13</v>
      </c>
      <c r="X6115">
        <f t="shared" si="210"/>
        <v>753.24474000000009</v>
      </c>
      <c r="Y6115">
        <f t="shared" si="211"/>
        <v>13.711600000000001</v>
      </c>
    </row>
    <row r="6116" spans="1:25" x14ac:dyDescent="0.2">
      <c r="A6116" t="s">
        <v>5782</v>
      </c>
      <c r="B6116" t="s">
        <v>745</v>
      </c>
      <c r="C6116">
        <v>8</v>
      </c>
      <c r="D6116">
        <v>6</v>
      </c>
      <c r="E6116" t="s">
        <v>6377</v>
      </c>
      <c r="F6116">
        <v>317.245</v>
      </c>
      <c r="G6116">
        <v>72.978999999999999</v>
      </c>
      <c r="H6116">
        <v>36.152000000000001</v>
      </c>
      <c r="I6116">
        <v>23152.401000000002</v>
      </c>
      <c r="J6116">
        <v>9442158</v>
      </c>
      <c r="K6116">
        <v>67.994</v>
      </c>
      <c r="L6116">
        <v>36.143999999999998</v>
      </c>
      <c r="M6116">
        <v>21570.795999999998</v>
      </c>
      <c r="N6116">
        <v>8797138</v>
      </c>
      <c r="O6116">
        <v>2.5289999999999999</v>
      </c>
      <c r="P6116">
        <v>7.9930000000000003</v>
      </c>
      <c r="Q6116">
        <v>802.18200000000002</v>
      </c>
      <c r="R6116">
        <v>327151</v>
      </c>
      <c r="S6116">
        <v>2.4E-2</v>
      </c>
      <c r="T6116">
        <v>2.456</v>
      </c>
      <c r="U6116">
        <v>7.5030000000000001</v>
      </c>
      <c r="V6116">
        <v>3060</v>
      </c>
      <c r="W6116">
        <v>12</v>
      </c>
      <c r="X6116">
        <f t="shared" si="210"/>
        <v>549.89415999999994</v>
      </c>
      <c r="Y6116">
        <f t="shared" si="211"/>
        <v>12.531600000000001</v>
      </c>
    </row>
    <row r="6117" spans="1:25" x14ac:dyDescent="0.2">
      <c r="A6117" t="s">
        <v>5782</v>
      </c>
      <c r="B6117" t="s">
        <v>745</v>
      </c>
      <c r="C6117">
        <v>8</v>
      </c>
      <c r="D6117">
        <v>7</v>
      </c>
      <c r="E6117" t="s">
        <v>5775</v>
      </c>
      <c r="F6117">
        <v>355.32299999999998</v>
      </c>
      <c r="G6117">
        <v>92.287000000000006</v>
      </c>
      <c r="H6117">
        <v>45.104999999999997</v>
      </c>
      <c r="I6117">
        <v>32791.821000000004</v>
      </c>
      <c r="J6117">
        <v>13373367</v>
      </c>
      <c r="K6117">
        <v>26.899000000000001</v>
      </c>
      <c r="L6117">
        <v>23.419</v>
      </c>
      <c r="M6117">
        <v>9557.9519999999993</v>
      </c>
      <c r="N6117">
        <v>3897984</v>
      </c>
      <c r="O6117">
        <v>3.1309999999999998</v>
      </c>
      <c r="P6117">
        <v>8.2620000000000005</v>
      </c>
      <c r="Q6117">
        <v>1112.4929999999999</v>
      </c>
      <c r="R6117">
        <v>453704</v>
      </c>
      <c r="S6117">
        <v>2.1000000000000001E-2</v>
      </c>
      <c r="T6117">
        <v>2.3199999999999998</v>
      </c>
      <c r="U6117">
        <v>7.5030000000000001</v>
      </c>
      <c r="V6117">
        <v>3060</v>
      </c>
      <c r="W6117">
        <v>12</v>
      </c>
      <c r="X6117">
        <f t="shared" si="210"/>
        <v>916.0611399999998</v>
      </c>
      <c r="Y6117">
        <f t="shared" si="211"/>
        <v>12.531600000000001</v>
      </c>
    </row>
    <row r="6118" spans="1:25" x14ac:dyDescent="0.2">
      <c r="A6118" t="s">
        <v>5782</v>
      </c>
      <c r="B6118" t="s">
        <v>745</v>
      </c>
      <c r="C6118">
        <v>8</v>
      </c>
      <c r="D6118">
        <v>8</v>
      </c>
      <c r="E6118" t="s">
        <v>6378</v>
      </c>
      <c r="F6118">
        <v>125.31100000000001</v>
      </c>
      <c r="G6118">
        <v>39.334000000000003</v>
      </c>
      <c r="H6118">
        <v>23.31</v>
      </c>
      <c r="I6118">
        <v>4928.92</v>
      </c>
      <c r="J6118">
        <v>2010143</v>
      </c>
      <c r="K6118">
        <v>4.9359999999999999</v>
      </c>
      <c r="L6118">
        <v>3.1709999999999998</v>
      </c>
      <c r="M6118">
        <v>618.49900000000002</v>
      </c>
      <c r="N6118">
        <v>252240</v>
      </c>
      <c r="O6118">
        <v>1.6140000000000001</v>
      </c>
      <c r="P6118">
        <v>1.698</v>
      </c>
      <c r="Q6118">
        <v>202.30199999999999</v>
      </c>
      <c r="R6118">
        <v>82504</v>
      </c>
      <c r="S6118">
        <v>5.0000000000000001E-3</v>
      </c>
      <c r="T6118">
        <v>1.1279999999999999</v>
      </c>
      <c r="U6118">
        <v>0.625</v>
      </c>
      <c r="V6118">
        <v>255</v>
      </c>
      <c r="W6118">
        <v>1</v>
      </c>
      <c r="X6118">
        <f t="shared" si="210"/>
        <v>0</v>
      </c>
      <c r="Y6118">
        <f t="shared" si="211"/>
        <v>0</v>
      </c>
    </row>
    <row r="6119" spans="1:25" x14ac:dyDescent="0.2">
      <c r="A6119" t="s">
        <v>5782</v>
      </c>
      <c r="B6119" t="s">
        <v>745</v>
      </c>
      <c r="C6119">
        <v>8</v>
      </c>
      <c r="D6119">
        <v>9</v>
      </c>
      <c r="E6119" t="s">
        <v>3575</v>
      </c>
      <c r="F6119">
        <v>172.63200000000001</v>
      </c>
      <c r="G6119">
        <v>98.706000000000003</v>
      </c>
      <c r="H6119">
        <v>50.895000000000003</v>
      </c>
      <c r="I6119">
        <v>17039.883999999998</v>
      </c>
      <c r="J6119">
        <v>6949313</v>
      </c>
      <c r="K6119">
        <v>4.1630000000000003</v>
      </c>
      <c r="L6119">
        <v>2.351</v>
      </c>
      <c r="M6119">
        <v>718.67899999999997</v>
      </c>
      <c r="N6119">
        <v>293096</v>
      </c>
      <c r="O6119">
        <v>1.7789999999999999</v>
      </c>
      <c r="P6119">
        <v>1.4019999999999999</v>
      </c>
      <c r="Q6119">
        <v>307.08699999999999</v>
      </c>
      <c r="R6119">
        <v>125238</v>
      </c>
      <c r="S6119">
        <v>4.0000000000000001E-3</v>
      </c>
      <c r="T6119">
        <v>0.96099999999999997</v>
      </c>
      <c r="U6119">
        <v>0.625</v>
      </c>
      <c r="V6119">
        <v>255</v>
      </c>
      <c r="W6119">
        <v>1</v>
      </c>
      <c r="X6119">
        <f t="shared" si="210"/>
        <v>0</v>
      </c>
      <c r="Y6119">
        <f t="shared" si="211"/>
        <v>0</v>
      </c>
    </row>
    <row r="6120" spans="1:25" x14ac:dyDescent="0.2">
      <c r="A6120" t="s">
        <v>5782</v>
      </c>
      <c r="B6120" t="s">
        <v>745</v>
      </c>
      <c r="C6120">
        <v>8</v>
      </c>
      <c r="D6120">
        <v>10</v>
      </c>
      <c r="E6120" t="s">
        <v>3852</v>
      </c>
      <c r="F6120">
        <v>327.45800000000003</v>
      </c>
      <c r="G6120">
        <v>87.772000000000006</v>
      </c>
      <c r="H6120">
        <v>45.069000000000003</v>
      </c>
      <c r="I6120">
        <v>28741.598999999998</v>
      </c>
      <c r="J6120">
        <v>11721580</v>
      </c>
      <c r="K6120">
        <v>42.537999999999997</v>
      </c>
      <c r="L6120">
        <v>19.015000000000001</v>
      </c>
      <c r="M6120">
        <v>13929.457</v>
      </c>
      <c r="N6120">
        <v>5680799</v>
      </c>
      <c r="O6120">
        <v>4.6470000000000002</v>
      </c>
      <c r="P6120">
        <v>10.96</v>
      </c>
      <c r="Q6120">
        <v>1521.643</v>
      </c>
      <c r="R6120">
        <v>620566</v>
      </c>
      <c r="S6120">
        <v>0.05</v>
      </c>
      <c r="T6120">
        <v>3.5579999999999998</v>
      </c>
      <c r="U6120">
        <v>16.257000000000001</v>
      </c>
      <c r="V6120">
        <v>6630</v>
      </c>
      <c r="W6120">
        <v>26</v>
      </c>
      <c r="X6120">
        <f t="shared" si="210"/>
        <v>1398.8581399999998</v>
      </c>
      <c r="Y6120">
        <f t="shared" si="211"/>
        <v>29.051600000000001</v>
      </c>
    </row>
    <row r="6121" spans="1:25" x14ac:dyDescent="0.2">
      <c r="A6121" t="s">
        <v>5782</v>
      </c>
      <c r="B6121" t="s">
        <v>745</v>
      </c>
      <c r="C6121">
        <v>8</v>
      </c>
      <c r="D6121">
        <v>11</v>
      </c>
      <c r="E6121" t="s">
        <v>6379</v>
      </c>
      <c r="F6121">
        <v>184.625</v>
      </c>
      <c r="G6121">
        <v>89.355999999999995</v>
      </c>
      <c r="H6121">
        <v>44.064999999999998</v>
      </c>
      <c r="I6121">
        <v>16497.349999999999</v>
      </c>
      <c r="J6121">
        <v>6728053</v>
      </c>
      <c r="K6121">
        <v>47.122999999999998</v>
      </c>
      <c r="L6121">
        <v>19.873000000000001</v>
      </c>
      <c r="M6121">
        <v>8700.1820000000007</v>
      </c>
      <c r="N6121">
        <v>3548163</v>
      </c>
      <c r="O6121">
        <v>3.1880000000000002</v>
      </c>
      <c r="P6121">
        <v>8.06</v>
      </c>
      <c r="Q6121">
        <v>588.64300000000003</v>
      </c>
      <c r="R6121">
        <v>240064</v>
      </c>
      <c r="S6121">
        <v>3.4000000000000002E-2</v>
      </c>
      <c r="T6121">
        <v>2.9390000000000001</v>
      </c>
      <c r="U6121">
        <v>6.2530000000000001</v>
      </c>
      <c r="V6121">
        <v>2550</v>
      </c>
      <c r="W6121">
        <v>10</v>
      </c>
      <c r="X6121">
        <f t="shared" si="210"/>
        <v>297.91813999999999</v>
      </c>
      <c r="Y6121">
        <f t="shared" si="211"/>
        <v>10.1716</v>
      </c>
    </row>
    <row r="6122" spans="1:25" x14ac:dyDescent="0.2">
      <c r="A6122" t="s">
        <v>5782</v>
      </c>
      <c r="B6122" t="s">
        <v>745</v>
      </c>
      <c r="C6122">
        <v>8</v>
      </c>
      <c r="D6122">
        <v>12</v>
      </c>
      <c r="E6122" t="s">
        <v>881</v>
      </c>
      <c r="F6122">
        <v>89.244</v>
      </c>
      <c r="G6122">
        <v>27.785</v>
      </c>
      <c r="H6122">
        <v>16.838000000000001</v>
      </c>
      <c r="I6122">
        <v>2479.6779999999999</v>
      </c>
      <c r="J6122">
        <v>1011278</v>
      </c>
      <c r="K6122">
        <v>5.593</v>
      </c>
      <c r="L6122">
        <v>4.7460000000000004</v>
      </c>
      <c r="M6122">
        <v>499.166</v>
      </c>
      <c r="N6122">
        <v>203573</v>
      </c>
      <c r="O6122">
        <v>1.8149999999999999</v>
      </c>
      <c r="P6122">
        <v>4.1020000000000003</v>
      </c>
      <c r="Q6122">
        <v>161.94399999999999</v>
      </c>
      <c r="R6122">
        <v>66045</v>
      </c>
      <c r="S6122">
        <v>7.0000000000000001E-3</v>
      </c>
      <c r="T6122">
        <v>1.337</v>
      </c>
      <c r="U6122">
        <v>0.625</v>
      </c>
      <c r="V6122">
        <v>255</v>
      </c>
      <c r="W6122">
        <v>1</v>
      </c>
      <c r="X6122">
        <f t="shared" si="210"/>
        <v>0</v>
      </c>
      <c r="Y6122">
        <f t="shared" si="211"/>
        <v>0</v>
      </c>
    </row>
    <row r="6123" spans="1:25" x14ac:dyDescent="0.2">
      <c r="A6123" t="s">
        <v>5782</v>
      </c>
      <c r="B6123" t="s">
        <v>745</v>
      </c>
      <c r="C6123">
        <v>8</v>
      </c>
      <c r="D6123">
        <v>13</v>
      </c>
      <c r="E6123" t="s">
        <v>596</v>
      </c>
      <c r="F6123">
        <v>208.351</v>
      </c>
      <c r="G6123">
        <v>90.245999999999995</v>
      </c>
      <c r="H6123">
        <v>45.171999999999997</v>
      </c>
      <c r="I6123">
        <v>18802.813999999998</v>
      </c>
      <c r="J6123">
        <v>7668282</v>
      </c>
      <c r="K6123">
        <v>26.648</v>
      </c>
      <c r="L6123">
        <v>19.462</v>
      </c>
      <c r="M6123">
        <v>5552.0450000000001</v>
      </c>
      <c r="N6123">
        <v>2264270</v>
      </c>
      <c r="O6123">
        <v>2.5409999999999999</v>
      </c>
      <c r="P6123">
        <v>6.8289999999999997</v>
      </c>
      <c r="Q6123">
        <v>529.39700000000005</v>
      </c>
      <c r="R6123">
        <v>215902</v>
      </c>
      <c r="S6123">
        <v>1.2E-2</v>
      </c>
      <c r="T6123">
        <v>1.75</v>
      </c>
      <c r="U6123">
        <v>2.5009999999999999</v>
      </c>
      <c r="V6123">
        <v>1020</v>
      </c>
      <c r="W6123">
        <v>4</v>
      </c>
      <c r="X6123">
        <f t="shared" si="210"/>
        <v>228.00786000000002</v>
      </c>
      <c r="Y6123">
        <f t="shared" si="211"/>
        <v>3.0916000000000001</v>
      </c>
    </row>
    <row r="6124" spans="1:25" x14ac:dyDescent="0.2">
      <c r="A6124" t="s">
        <v>5782</v>
      </c>
      <c r="B6124" t="s">
        <v>745</v>
      </c>
      <c r="C6124">
        <v>8</v>
      </c>
      <c r="D6124">
        <v>14</v>
      </c>
      <c r="E6124" t="s">
        <v>6380</v>
      </c>
      <c r="F6124">
        <v>140.56</v>
      </c>
      <c r="G6124">
        <v>88.471999999999994</v>
      </c>
      <c r="H6124">
        <v>40.673000000000002</v>
      </c>
      <c r="I6124">
        <v>12435.579</v>
      </c>
      <c r="J6124">
        <v>5071556</v>
      </c>
      <c r="K6124">
        <v>43.426000000000002</v>
      </c>
      <c r="L6124">
        <v>17.785</v>
      </c>
      <c r="M6124">
        <v>6103.9390000000003</v>
      </c>
      <c r="N6124">
        <v>2489347</v>
      </c>
      <c r="O6124">
        <v>2.48</v>
      </c>
      <c r="P6124">
        <v>5.3639999999999999</v>
      </c>
      <c r="Q6124">
        <v>348.65300000000002</v>
      </c>
      <c r="R6124">
        <v>142190</v>
      </c>
      <c r="S6124">
        <v>1.7999999999999999E-2</v>
      </c>
      <c r="T6124">
        <v>2.13</v>
      </c>
      <c r="U6124">
        <v>2.5009999999999999</v>
      </c>
      <c r="V6124">
        <v>1020</v>
      </c>
      <c r="W6124">
        <v>4</v>
      </c>
      <c r="X6124">
        <f t="shared" si="210"/>
        <v>14.729940000000004</v>
      </c>
      <c r="Y6124">
        <f t="shared" si="211"/>
        <v>3.0916000000000001</v>
      </c>
    </row>
    <row r="6125" spans="1:25" x14ac:dyDescent="0.2">
      <c r="A6125" t="s">
        <v>5782</v>
      </c>
      <c r="B6125" t="s">
        <v>745</v>
      </c>
      <c r="C6125">
        <v>8</v>
      </c>
      <c r="D6125">
        <v>15</v>
      </c>
      <c r="E6125" t="s">
        <v>6381</v>
      </c>
      <c r="F6125">
        <v>263.82799999999997</v>
      </c>
      <c r="G6125">
        <v>60.4</v>
      </c>
      <c r="H6125">
        <v>33.905000000000001</v>
      </c>
      <c r="I6125">
        <v>15935.127</v>
      </c>
      <c r="J6125">
        <v>6498764</v>
      </c>
      <c r="K6125">
        <v>39.176000000000002</v>
      </c>
      <c r="L6125">
        <v>18.501000000000001</v>
      </c>
      <c r="M6125">
        <v>10335.751</v>
      </c>
      <c r="N6125">
        <v>4215191</v>
      </c>
      <c r="O6125">
        <v>2.0710000000000002</v>
      </c>
      <c r="P6125">
        <v>3.6680000000000001</v>
      </c>
      <c r="Q6125">
        <v>546.48</v>
      </c>
      <c r="R6125">
        <v>222869</v>
      </c>
      <c r="S6125">
        <v>1.7000000000000001E-2</v>
      </c>
      <c r="T6125">
        <v>2.0569999999999999</v>
      </c>
      <c r="U6125">
        <v>4.3769999999999998</v>
      </c>
      <c r="V6125">
        <v>1785</v>
      </c>
      <c r="W6125">
        <v>7</v>
      </c>
      <c r="X6125">
        <f t="shared" si="210"/>
        <v>248.16579999999999</v>
      </c>
      <c r="Y6125">
        <f t="shared" si="211"/>
        <v>6.6315999999999997</v>
      </c>
    </row>
    <row r="6126" spans="1:25" x14ac:dyDescent="0.2">
      <c r="A6126" t="s">
        <v>5782</v>
      </c>
      <c r="B6126" t="s">
        <v>745</v>
      </c>
      <c r="C6126">
        <v>8</v>
      </c>
      <c r="D6126">
        <v>16</v>
      </c>
      <c r="E6126" t="s">
        <v>6382</v>
      </c>
      <c r="F6126">
        <v>248.17699999999999</v>
      </c>
      <c r="G6126">
        <v>68.347999999999999</v>
      </c>
      <c r="H6126">
        <v>36.457000000000001</v>
      </c>
      <c r="I6126">
        <v>16962.456999999999</v>
      </c>
      <c r="J6126">
        <v>6917736</v>
      </c>
      <c r="K6126">
        <v>34.588000000000001</v>
      </c>
      <c r="L6126">
        <v>16.132999999999999</v>
      </c>
      <c r="M6126">
        <v>8583.8870000000006</v>
      </c>
      <c r="N6126">
        <v>3500735</v>
      </c>
      <c r="O6126">
        <v>2.37</v>
      </c>
      <c r="P6126">
        <v>7.27</v>
      </c>
      <c r="Q6126">
        <v>588.13499999999999</v>
      </c>
      <c r="R6126">
        <v>239857</v>
      </c>
      <c r="S6126">
        <v>1.4999999999999999E-2</v>
      </c>
      <c r="T6126">
        <v>1.9630000000000001</v>
      </c>
      <c r="U6126">
        <v>3.7519999999999998</v>
      </c>
      <c r="V6126">
        <v>1530</v>
      </c>
      <c r="W6126">
        <v>6</v>
      </c>
      <c r="X6126">
        <f t="shared" si="210"/>
        <v>297.31869999999998</v>
      </c>
      <c r="Y6126">
        <f t="shared" si="211"/>
        <v>5.4516</v>
      </c>
    </row>
    <row r="6127" spans="1:25" x14ac:dyDescent="0.2">
      <c r="A6127" t="s">
        <v>5782</v>
      </c>
      <c r="B6127" t="s">
        <v>745</v>
      </c>
      <c r="C6127">
        <v>8</v>
      </c>
      <c r="D6127">
        <v>17</v>
      </c>
      <c r="E6127" t="s">
        <v>5689</v>
      </c>
      <c r="F6127">
        <v>168.31200000000001</v>
      </c>
      <c r="G6127">
        <v>48.012</v>
      </c>
      <c r="H6127">
        <v>25.95</v>
      </c>
      <c r="I6127">
        <v>8080.9380000000001</v>
      </c>
      <c r="J6127">
        <v>3295619</v>
      </c>
      <c r="K6127">
        <v>3.6720000000000002</v>
      </c>
      <c r="L6127">
        <v>2.1539999999999999</v>
      </c>
      <c r="M6127">
        <v>618.09400000000005</v>
      </c>
      <c r="N6127">
        <v>252075</v>
      </c>
      <c r="O6127">
        <v>1.532</v>
      </c>
      <c r="P6127">
        <v>1.0660000000000001</v>
      </c>
      <c r="Q6127">
        <v>257.91899999999998</v>
      </c>
      <c r="R6127">
        <v>105186</v>
      </c>
      <c r="S6127">
        <v>0</v>
      </c>
      <c r="T6127">
        <v>0</v>
      </c>
      <c r="U6127">
        <v>0</v>
      </c>
      <c r="V6127">
        <v>0</v>
      </c>
      <c r="W6127">
        <v>0</v>
      </c>
      <c r="X6127">
        <f t="shared" si="210"/>
        <v>0</v>
      </c>
      <c r="Y6127">
        <f t="shared" si="211"/>
        <v>0</v>
      </c>
    </row>
    <row r="6128" spans="1:25" x14ac:dyDescent="0.2">
      <c r="A6128" t="s">
        <v>5782</v>
      </c>
      <c r="B6128" t="s">
        <v>745</v>
      </c>
      <c r="C6128">
        <v>8</v>
      </c>
      <c r="D6128">
        <v>18</v>
      </c>
      <c r="E6128" t="s">
        <v>6383</v>
      </c>
      <c r="F6128">
        <v>286.84800000000001</v>
      </c>
      <c r="G6128">
        <v>38.732999999999997</v>
      </c>
      <c r="H6128">
        <v>24.373000000000001</v>
      </c>
      <c r="I6128">
        <v>11110.371999999999</v>
      </c>
      <c r="J6128">
        <v>4531102</v>
      </c>
      <c r="K6128">
        <v>40.881999999999998</v>
      </c>
      <c r="L6128">
        <v>16.042000000000002</v>
      </c>
      <c r="M6128">
        <v>11726.800999999999</v>
      </c>
      <c r="N6128">
        <v>4782498</v>
      </c>
      <c r="O6128">
        <v>3.4750000000000001</v>
      </c>
      <c r="P6128">
        <v>10.175000000000001</v>
      </c>
      <c r="Q6128">
        <v>996.71100000000001</v>
      </c>
      <c r="R6128">
        <v>406485</v>
      </c>
      <c r="S6128">
        <v>4.3999999999999997E-2</v>
      </c>
      <c r="T6128">
        <v>3.3340000000000001</v>
      </c>
      <c r="U6128">
        <v>12.505000000000001</v>
      </c>
      <c r="V6128">
        <v>5100</v>
      </c>
      <c r="W6128">
        <v>20</v>
      </c>
      <c r="X6128">
        <f t="shared" si="210"/>
        <v>779.43837999999994</v>
      </c>
      <c r="Y6128">
        <f t="shared" si="211"/>
        <v>21.971599999999999</v>
      </c>
    </row>
    <row r="6129" spans="1:25" x14ac:dyDescent="0.2">
      <c r="A6129" t="s">
        <v>5782</v>
      </c>
      <c r="B6129" t="s">
        <v>745</v>
      </c>
      <c r="C6129">
        <v>8</v>
      </c>
      <c r="D6129">
        <v>19</v>
      </c>
      <c r="E6129" t="s">
        <v>6384</v>
      </c>
      <c r="F6129">
        <v>205.26400000000001</v>
      </c>
      <c r="G6129">
        <v>25.861000000000001</v>
      </c>
      <c r="H6129">
        <v>11.61</v>
      </c>
      <c r="I6129">
        <v>5308.2619999999997</v>
      </c>
      <c r="J6129">
        <v>2164849</v>
      </c>
      <c r="K6129">
        <v>2.5510000000000002</v>
      </c>
      <c r="L6129">
        <v>1.891</v>
      </c>
      <c r="M6129">
        <v>523.56100000000004</v>
      </c>
      <c r="N6129">
        <v>213522</v>
      </c>
      <c r="O6129">
        <v>1.1120000000000001</v>
      </c>
      <c r="P6129">
        <v>0.86199999999999999</v>
      </c>
      <c r="Q6129">
        <v>228.30799999999999</v>
      </c>
      <c r="R6129">
        <v>93110</v>
      </c>
      <c r="S6129">
        <v>0</v>
      </c>
      <c r="T6129">
        <v>0</v>
      </c>
      <c r="U6129">
        <v>0</v>
      </c>
      <c r="V6129">
        <v>0</v>
      </c>
      <c r="W6129">
        <v>0</v>
      </c>
      <c r="X6129">
        <f t="shared" si="210"/>
        <v>0</v>
      </c>
      <c r="Y6129">
        <f t="shared" si="211"/>
        <v>0</v>
      </c>
    </row>
    <row r="6130" spans="1:25" x14ac:dyDescent="0.2">
      <c r="A6130" t="s">
        <v>5782</v>
      </c>
      <c r="B6130" t="s">
        <v>745</v>
      </c>
      <c r="C6130">
        <v>8</v>
      </c>
      <c r="D6130">
        <v>20</v>
      </c>
      <c r="E6130" t="s">
        <v>6385</v>
      </c>
      <c r="F6130">
        <v>298.99700000000001</v>
      </c>
      <c r="G6130">
        <v>24.992999999999999</v>
      </c>
      <c r="H6130">
        <v>12.067</v>
      </c>
      <c r="I6130">
        <v>7472.9440000000004</v>
      </c>
      <c r="J6130">
        <v>3047663</v>
      </c>
      <c r="K6130">
        <v>28.847000000000001</v>
      </c>
      <c r="L6130">
        <v>11.423999999999999</v>
      </c>
      <c r="M6130">
        <v>8625.0540000000001</v>
      </c>
      <c r="N6130">
        <v>3517524</v>
      </c>
      <c r="O6130">
        <v>2.0419999999999998</v>
      </c>
      <c r="P6130">
        <v>7.0039999999999996</v>
      </c>
      <c r="Q6130">
        <v>610.62300000000005</v>
      </c>
      <c r="R6130">
        <v>249028</v>
      </c>
      <c r="S6130">
        <v>1.7000000000000001E-2</v>
      </c>
      <c r="T6130">
        <v>2.0649999999999999</v>
      </c>
      <c r="U6130">
        <v>5.0019999999999998</v>
      </c>
      <c r="V6130">
        <v>2040</v>
      </c>
      <c r="W6130">
        <v>8</v>
      </c>
      <c r="X6130">
        <f t="shared" si="210"/>
        <v>323.85454000000004</v>
      </c>
      <c r="Y6130">
        <f t="shared" si="211"/>
        <v>7.8115999999999994</v>
      </c>
    </row>
    <row r="6131" spans="1:25" x14ac:dyDescent="0.2">
      <c r="A6131" t="s">
        <v>5782</v>
      </c>
      <c r="B6131" t="s">
        <v>745</v>
      </c>
      <c r="C6131">
        <v>9</v>
      </c>
      <c r="D6131">
        <v>1</v>
      </c>
      <c r="E6131" t="s">
        <v>4297</v>
      </c>
      <c r="F6131">
        <v>154.61199999999999</v>
      </c>
      <c r="G6131">
        <v>54.851999999999997</v>
      </c>
      <c r="H6131">
        <v>34.344000000000001</v>
      </c>
      <c r="I6131">
        <v>8480.8259999999991</v>
      </c>
      <c r="J6131">
        <v>3458704</v>
      </c>
      <c r="K6131">
        <v>39.484000000000002</v>
      </c>
      <c r="L6131">
        <v>25.81</v>
      </c>
      <c r="M6131">
        <v>6104.7290000000003</v>
      </c>
      <c r="N6131">
        <v>2489669</v>
      </c>
      <c r="O6131">
        <v>3.3290000000000002</v>
      </c>
      <c r="P6131">
        <v>9.1080000000000005</v>
      </c>
      <c r="Q6131">
        <v>514.66999999999996</v>
      </c>
      <c r="R6131">
        <v>209896</v>
      </c>
      <c r="S6131">
        <v>0.02</v>
      </c>
      <c r="T6131">
        <v>2.2709999999999999</v>
      </c>
      <c r="U6131">
        <v>3.1259999999999999</v>
      </c>
      <c r="V6131">
        <v>1275</v>
      </c>
      <c r="W6131">
        <v>5</v>
      </c>
      <c r="X6131">
        <f t="shared" si="210"/>
        <v>210.62999999999991</v>
      </c>
      <c r="Y6131">
        <f t="shared" si="211"/>
        <v>4.2716000000000003</v>
      </c>
    </row>
    <row r="6132" spans="1:25" x14ac:dyDescent="0.2">
      <c r="A6132" t="s">
        <v>5782</v>
      </c>
      <c r="B6132" t="s">
        <v>745</v>
      </c>
      <c r="C6132">
        <v>9</v>
      </c>
      <c r="D6132">
        <v>2</v>
      </c>
      <c r="E6132" t="s">
        <v>1485</v>
      </c>
      <c r="F6132">
        <v>345.85300000000001</v>
      </c>
      <c r="G6132">
        <v>79.051000000000002</v>
      </c>
      <c r="H6132">
        <v>49.308</v>
      </c>
      <c r="I6132">
        <v>27340.123</v>
      </c>
      <c r="J6132">
        <v>11150021</v>
      </c>
      <c r="K6132">
        <v>30.741</v>
      </c>
      <c r="L6132">
        <v>24.431000000000001</v>
      </c>
      <c r="M6132">
        <v>10631.911</v>
      </c>
      <c r="N6132">
        <v>4335973</v>
      </c>
      <c r="O6132">
        <v>3.1160000000000001</v>
      </c>
      <c r="P6132">
        <v>5.8639999999999999</v>
      </c>
      <c r="Q6132">
        <v>1077.665</v>
      </c>
      <c r="R6132">
        <v>439500</v>
      </c>
      <c r="S6132">
        <v>0.02</v>
      </c>
      <c r="T6132">
        <v>2.2519999999999998</v>
      </c>
      <c r="U6132">
        <v>6.8780000000000001</v>
      </c>
      <c r="V6132">
        <v>2805</v>
      </c>
      <c r="W6132">
        <v>11</v>
      </c>
      <c r="X6132">
        <f t="shared" si="210"/>
        <v>874.9640999999998</v>
      </c>
      <c r="Y6132">
        <f t="shared" si="211"/>
        <v>11.351600000000001</v>
      </c>
    </row>
    <row r="6133" spans="1:25" x14ac:dyDescent="0.2">
      <c r="A6133" t="s">
        <v>5782</v>
      </c>
      <c r="B6133" t="s">
        <v>745</v>
      </c>
      <c r="C6133">
        <v>9</v>
      </c>
      <c r="D6133">
        <v>3</v>
      </c>
      <c r="E6133" t="s">
        <v>6386</v>
      </c>
      <c r="F6133">
        <v>345.51499999999999</v>
      </c>
      <c r="G6133">
        <v>76.099000000000004</v>
      </c>
      <c r="H6133">
        <v>40.83</v>
      </c>
      <c r="I6133">
        <v>26293.346000000001</v>
      </c>
      <c r="J6133">
        <v>10723118</v>
      </c>
      <c r="K6133">
        <v>59.061</v>
      </c>
      <c r="L6133">
        <v>26.376000000000001</v>
      </c>
      <c r="M6133">
        <v>20406.575000000001</v>
      </c>
      <c r="N6133">
        <v>8322338</v>
      </c>
      <c r="O6133">
        <v>4.1630000000000003</v>
      </c>
      <c r="P6133">
        <v>10.847</v>
      </c>
      <c r="Q6133">
        <v>1438.402</v>
      </c>
      <c r="R6133">
        <v>586618</v>
      </c>
      <c r="S6133">
        <v>3.7999999999999999E-2</v>
      </c>
      <c r="T6133">
        <v>3.113</v>
      </c>
      <c r="U6133">
        <v>13.131</v>
      </c>
      <c r="V6133">
        <v>5355</v>
      </c>
      <c r="W6133">
        <v>21</v>
      </c>
      <c r="X6133">
        <f t="shared" si="210"/>
        <v>1300.6337599999999</v>
      </c>
      <c r="Y6133">
        <f t="shared" si="211"/>
        <v>23.151599999999998</v>
      </c>
    </row>
    <row r="6134" spans="1:25" x14ac:dyDescent="0.2">
      <c r="A6134" t="s">
        <v>5782</v>
      </c>
      <c r="B6134" t="s">
        <v>745</v>
      </c>
      <c r="C6134">
        <v>9</v>
      </c>
      <c r="D6134">
        <v>4</v>
      </c>
      <c r="E6134" t="s">
        <v>5527</v>
      </c>
      <c r="F6134">
        <v>359.553</v>
      </c>
      <c r="G6134">
        <v>81.623000000000005</v>
      </c>
      <c r="H6134">
        <v>39.743000000000002</v>
      </c>
      <c r="I6134">
        <v>29347.774000000001</v>
      </c>
      <c r="J6134">
        <v>11968794</v>
      </c>
      <c r="K6134">
        <v>30.611999999999998</v>
      </c>
      <c r="L6134">
        <v>14.993</v>
      </c>
      <c r="M6134">
        <v>11006.496999999999</v>
      </c>
      <c r="N6134">
        <v>4488739</v>
      </c>
      <c r="O6134">
        <v>3.7519999999999998</v>
      </c>
      <c r="P6134">
        <v>10.949</v>
      </c>
      <c r="Q6134">
        <v>1349.1479999999999</v>
      </c>
      <c r="R6134">
        <v>550218</v>
      </c>
      <c r="S6134">
        <v>3.1E-2</v>
      </c>
      <c r="T6134">
        <v>2.8250000000000002</v>
      </c>
      <c r="U6134">
        <v>11.255000000000001</v>
      </c>
      <c r="V6134">
        <v>4590</v>
      </c>
      <c r="W6134">
        <v>18</v>
      </c>
      <c r="X6134">
        <f t="shared" si="210"/>
        <v>1195.3140399999997</v>
      </c>
      <c r="Y6134">
        <f t="shared" si="211"/>
        <v>19.611599999999999</v>
      </c>
    </row>
    <row r="6135" spans="1:25" x14ac:dyDescent="0.2">
      <c r="A6135" t="s">
        <v>5782</v>
      </c>
      <c r="B6135" t="s">
        <v>745</v>
      </c>
      <c r="C6135">
        <v>9</v>
      </c>
      <c r="D6135">
        <v>5</v>
      </c>
      <c r="E6135" t="s">
        <v>6387</v>
      </c>
      <c r="F6135">
        <v>110.10599999999999</v>
      </c>
      <c r="G6135">
        <v>79.010999999999996</v>
      </c>
      <c r="H6135">
        <v>41.941000000000003</v>
      </c>
      <c r="I6135">
        <v>8699.616</v>
      </c>
      <c r="J6135">
        <v>3547932</v>
      </c>
      <c r="K6135">
        <v>3.33</v>
      </c>
      <c r="L6135">
        <v>1.956</v>
      </c>
      <c r="M6135">
        <v>366.60700000000003</v>
      </c>
      <c r="N6135">
        <v>149512</v>
      </c>
      <c r="O6135">
        <v>3.5190000000000001</v>
      </c>
      <c r="P6135">
        <v>9.8420000000000005</v>
      </c>
      <c r="Q6135">
        <v>387.41500000000002</v>
      </c>
      <c r="R6135">
        <v>157998</v>
      </c>
      <c r="S6135">
        <v>1.7000000000000001E-2</v>
      </c>
      <c r="T6135">
        <v>2.0840000000000001</v>
      </c>
      <c r="U6135">
        <v>1.8759999999999999</v>
      </c>
      <c r="V6135">
        <v>765</v>
      </c>
      <c r="W6135">
        <v>3</v>
      </c>
      <c r="X6135">
        <f t="shared" si="210"/>
        <v>60.469100000000005</v>
      </c>
      <c r="Y6135">
        <f t="shared" si="211"/>
        <v>1.9116</v>
      </c>
    </row>
    <row r="6136" spans="1:25" x14ac:dyDescent="0.2">
      <c r="A6136" t="s">
        <v>5782</v>
      </c>
      <c r="B6136" t="s">
        <v>745</v>
      </c>
      <c r="C6136">
        <v>9</v>
      </c>
      <c r="D6136">
        <v>6</v>
      </c>
      <c r="E6136" t="s">
        <v>6388</v>
      </c>
      <c r="F6136">
        <v>148.541</v>
      </c>
      <c r="G6136">
        <v>72.116</v>
      </c>
      <c r="H6136">
        <v>39.99</v>
      </c>
      <c r="I6136">
        <v>10712.208000000001</v>
      </c>
      <c r="J6136">
        <v>4368720</v>
      </c>
      <c r="K6136">
        <v>3.02</v>
      </c>
      <c r="L6136">
        <v>1.976</v>
      </c>
      <c r="M6136">
        <v>448.637</v>
      </c>
      <c r="N6136">
        <v>182966</v>
      </c>
      <c r="O6136">
        <v>1.74</v>
      </c>
      <c r="P6136">
        <v>1.444</v>
      </c>
      <c r="Q6136">
        <v>258.524</v>
      </c>
      <c r="R6136">
        <v>105433</v>
      </c>
      <c r="S6136">
        <v>4.0000000000000001E-3</v>
      </c>
      <c r="T6136">
        <v>1.036</v>
      </c>
      <c r="U6136">
        <v>0.625</v>
      </c>
      <c r="V6136">
        <v>255</v>
      </c>
      <c r="W6136">
        <v>1</v>
      </c>
      <c r="X6136">
        <f t="shared" si="210"/>
        <v>0</v>
      </c>
      <c r="Y6136">
        <f t="shared" si="211"/>
        <v>0</v>
      </c>
    </row>
    <row r="6137" spans="1:25" x14ac:dyDescent="0.2">
      <c r="A6137" t="s">
        <v>5782</v>
      </c>
      <c r="B6137" t="s">
        <v>745</v>
      </c>
      <c r="C6137">
        <v>9</v>
      </c>
      <c r="D6137">
        <v>8</v>
      </c>
      <c r="E6137" t="s">
        <v>6389</v>
      </c>
      <c r="F6137">
        <v>53.219000000000001</v>
      </c>
      <c r="G6137">
        <v>98.531999999999996</v>
      </c>
      <c r="H6137">
        <v>59.45</v>
      </c>
      <c r="I6137">
        <v>5243.7449999999999</v>
      </c>
      <c r="J6137">
        <v>2138537</v>
      </c>
      <c r="K6137">
        <v>4.8390000000000004</v>
      </c>
      <c r="L6137">
        <v>3.77</v>
      </c>
      <c r="M6137">
        <v>257.548</v>
      </c>
      <c r="N6137">
        <v>105035</v>
      </c>
      <c r="O6137">
        <v>1.84</v>
      </c>
      <c r="P6137">
        <v>1.155</v>
      </c>
      <c r="Q6137">
        <v>97.917000000000002</v>
      </c>
      <c r="R6137">
        <v>39933</v>
      </c>
      <c r="S6137">
        <v>0</v>
      </c>
      <c r="T6137">
        <v>0</v>
      </c>
      <c r="U6137">
        <v>0</v>
      </c>
      <c r="V6137">
        <v>0</v>
      </c>
      <c r="W6137">
        <v>0</v>
      </c>
      <c r="X6137">
        <f t="shared" si="210"/>
        <v>0</v>
      </c>
      <c r="Y6137">
        <f t="shared" si="211"/>
        <v>0</v>
      </c>
    </row>
    <row r="6138" spans="1:25" x14ac:dyDescent="0.2">
      <c r="A6138" t="s">
        <v>5782</v>
      </c>
      <c r="B6138" t="s">
        <v>745</v>
      </c>
      <c r="C6138">
        <v>9</v>
      </c>
      <c r="D6138">
        <v>11</v>
      </c>
      <c r="E6138" t="s">
        <v>1755</v>
      </c>
      <c r="F6138">
        <v>51.896999999999998</v>
      </c>
      <c r="G6138">
        <v>82.061000000000007</v>
      </c>
      <c r="H6138">
        <v>50.792000000000002</v>
      </c>
      <c r="I6138">
        <v>4258.7129999999997</v>
      </c>
      <c r="J6138">
        <v>1736815</v>
      </c>
      <c r="K6138">
        <v>4.4539999999999997</v>
      </c>
      <c r="L6138">
        <v>4.5659999999999998</v>
      </c>
      <c r="M6138">
        <v>231.14</v>
      </c>
      <c r="N6138">
        <v>94265</v>
      </c>
      <c r="O6138">
        <v>1.81</v>
      </c>
      <c r="P6138">
        <v>1.143</v>
      </c>
      <c r="Q6138">
        <v>93.921999999999997</v>
      </c>
      <c r="R6138">
        <v>38304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f t="shared" si="210"/>
        <v>0</v>
      </c>
      <c r="Y6138">
        <f t="shared" si="211"/>
        <v>0</v>
      </c>
    </row>
    <row r="6139" spans="1:25" x14ac:dyDescent="0.2">
      <c r="A6139" t="s">
        <v>5782</v>
      </c>
      <c r="B6139" t="s">
        <v>745</v>
      </c>
      <c r="C6139">
        <v>9</v>
      </c>
      <c r="D6139">
        <v>12</v>
      </c>
      <c r="E6139" t="s">
        <v>1403</v>
      </c>
      <c r="F6139">
        <v>287.20600000000002</v>
      </c>
      <c r="G6139">
        <v>90.644999999999996</v>
      </c>
      <c r="H6139">
        <v>43.293999999999997</v>
      </c>
      <c r="I6139">
        <v>26033.633000000002</v>
      </c>
      <c r="J6139">
        <v>10617200</v>
      </c>
      <c r="K6139">
        <v>56.113999999999997</v>
      </c>
      <c r="L6139">
        <v>21.585000000000001</v>
      </c>
      <c r="M6139">
        <v>16116.245999999999</v>
      </c>
      <c r="N6139">
        <v>6572629</v>
      </c>
      <c r="O6139">
        <v>5.6660000000000004</v>
      </c>
      <c r="P6139">
        <v>11.641999999999999</v>
      </c>
      <c r="Q6139">
        <v>1627.3720000000001</v>
      </c>
      <c r="R6139">
        <v>663685</v>
      </c>
      <c r="S6139">
        <v>7.8E-2</v>
      </c>
      <c r="T6139">
        <v>4.47</v>
      </c>
      <c r="U6139">
        <v>22.51</v>
      </c>
      <c r="V6139">
        <v>9180</v>
      </c>
      <c r="W6139">
        <v>36</v>
      </c>
      <c r="X6139">
        <f t="shared" si="210"/>
        <v>1523.6183599999999</v>
      </c>
      <c r="Y6139">
        <f t="shared" si="211"/>
        <v>40.851599999999998</v>
      </c>
    </row>
    <row r="6140" spans="1:25" x14ac:dyDescent="0.2">
      <c r="A6140" t="s">
        <v>5782</v>
      </c>
      <c r="B6140" t="s">
        <v>745</v>
      </c>
      <c r="C6140">
        <v>9</v>
      </c>
      <c r="D6140">
        <v>13</v>
      </c>
      <c r="E6140" t="s">
        <v>6390</v>
      </c>
      <c r="F6140">
        <v>190.73099999999999</v>
      </c>
      <c r="G6140">
        <v>75.623000000000005</v>
      </c>
      <c r="H6140">
        <v>43.432000000000002</v>
      </c>
      <c r="I6140">
        <v>14423.643</v>
      </c>
      <c r="J6140">
        <v>5882341</v>
      </c>
      <c r="K6140">
        <v>3.2679999999999998</v>
      </c>
      <c r="L6140">
        <v>1.8260000000000001</v>
      </c>
      <c r="M6140">
        <v>623.27499999999998</v>
      </c>
      <c r="N6140">
        <v>254188</v>
      </c>
      <c r="O6140">
        <v>2.3690000000000002</v>
      </c>
      <c r="P6140">
        <v>4.8259999999999996</v>
      </c>
      <c r="Q6140">
        <v>451.87900000000002</v>
      </c>
      <c r="R6140">
        <v>184288</v>
      </c>
      <c r="S6140">
        <v>0.01</v>
      </c>
      <c r="T6140">
        <v>1.5840000000000001</v>
      </c>
      <c r="U6140">
        <v>1.8759999999999999</v>
      </c>
      <c r="V6140">
        <v>765</v>
      </c>
      <c r="W6140">
        <v>3</v>
      </c>
      <c r="X6140">
        <f t="shared" si="210"/>
        <v>136.53662</v>
      </c>
      <c r="Y6140">
        <f t="shared" si="211"/>
        <v>1.9116</v>
      </c>
    </row>
    <row r="6141" spans="1:25" x14ac:dyDescent="0.2">
      <c r="A6141" t="s">
        <v>5782</v>
      </c>
      <c r="B6141" t="s">
        <v>745</v>
      </c>
      <c r="C6141">
        <v>9</v>
      </c>
      <c r="D6141">
        <v>14</v>
      </c>
      <c r="E6141" t="s">
        <v>6391</v>
      </c>
      <c r="F6141">
        <v>114.441</v>
      </c>
      <c r="G6141">
        <v>81.039000000000001</v>
      </c>
      <c r="H6141">
        <v>44.058</v>
      </c>
      <c r="I6141">
        <v>9274.1319999999996</v>
      </c>
      <c r="J6141">
        <v>3782235</v>
      </c>
      <c r="K6141">
        <v>3.1419999999999999</v>
      </c>
      <c r="L6141">
        <v>2.117</v>
      </c>
      <c r="M6141">
        <v>359.56200000000001</v>
      </c>
      <c r="N6141">
        <v>146639</v>
      </c>
      <c r="O6141">
        <v>1.9350000000000001</v>
      </c>
      <c r="P6141">
        <v>2.2610000000000001</v>
      </c>
      <c r="Q6141">
        <v>221.482</v>
      </c>
      <c r="R6141">
        <v>90326</v>
      </c>
      <c r="S6141">
        <v>5.0000000000000001E-3</v>
      </c>
      <c r="T6141">
        <v>1.18</v>
      </c>
      <c r="U6141">
        <v>0.625</v>
      </c>
      <c r="V6141">
        <v>255</v>
      </c>
      <c r="W6141">
        <v>1</v>
      </c>
      <c r="X6141">
        <f t="shared" si="210"/>
        <v>0</v>
      </c>
      <c r="Y6141">
        <f t="shared" si="211"/>
        <v>0</v>
      </c>
    </row>
    <row r="6142" spans="1:25" x14ac:dyDescent="0.2">
      <c r="A6142" t="s">
        <v>5782</v>
      </c>
      <c r="B6142" t="s">
        <v>745</v>
      </c>
      <c r="C6142">
        <v>9</v>
      </c>
      <c r="D6142">
        <v>15</v>
      </c>
      <c r="E6142" t="s">
        <v>6392</v>
      </c>
      <c r="F6142">
        <v>135.07</v>
      </c>
      <c r="G6142">
        <v>77.462000000000003</v>
      </c>
      <c r="H6142">
        <v>39.104999999999997</v>
      </c>
      <c r="I6142">
        <v>10462.768</v>
      </c>
      <c r="J6142">
        <v>4266992</v>
      </c>
      <c r="K6142">
        <v>2.9239999999999999</v>
      </c>
      <c r="L6142">
        <v>1.8260000000000001</v>
      </c>
      <c r="M6142">
        <v>394.88099999999997</v>
      </c>
      <c r="N6142">
        <v>161043</v>
      </c>
      <c r="O6142">
        <v>1.903</v>
      </c>
      <c r="P6142">
        <v>4.1929999999999996</v>
      </c>
      <c r="Q6142">
        <v>257.07499999999999</v>
      </c>
      <c r="R6142">
        <v>104842</v>
      </c>
      <c r="S6142">
        <v>8.9999999999999993E-3</v>
      </c>
      <c r="T6142">
        <v>1.5369999999999999</v>
      </c>
      <c r="U6142">
        <v>1.2509999999999999</v>
      </c>
      <c r="V6142">
        <v>510</v>
      </c>
      <c r="W6142">
        <v>2</v>
      </c>
      <c r="X6142">
        <f t="shared" si="210"/>
        <v>0</v>
      </c>
      <c r="Y6142">
        <f t="shared" si="211"/>
        <v>0.73160000000000014</v>
      </c>
    </row>
    <row r="6143" spans="1:25" x14ac:dyDescent="0.2">
      <c r="A6143" t="s">
        <v>5782</v>
      </c>
      <c r="B6143" t="s">
        <v>745</v>
      </c>
      <c r="C6143">
        <v>9</v>
      </c>
      <c r="D6143">
        <v>17</v>
      </c>
      <c r="E6143" t="s">
        <v>6393</v>
      </c>
      <c r="F6143">
        <v>290.27999999999997</v>
      </c>
      <c r="G6143">
        <v>77.718000000000004</v>
      </c>
      <c r="H6143">
        <v>36.360999999999997</v>
      </c>
      <c r="I6143">
        <v>22560.1</v>
      </c>
      <c r="J6143">
        <v>9200602</v>
      </c>
      <c r="K6143">
        <v>68.667000000000002</v>
      </c>
      <c r="L6143">
        <v>25.922999999999998</v>
      </c>
      <c r="M6143">
        <v>19932.66</v>
      </c>
      <c r="N6143">
        <v>8129063</v>
      </c>
      <c r="O6143">
        <v>5.984</v>
      </c>
      <c r="P6143">
        <v>14.201000000000001</v>
      </c>
      <c r="Q6143">
        <v>1736.9179999999999</v>
      </c>
      <c r="R6143">
        <v>708361</v>
      </c>
      <c r="S6143">
        <v>7.8E-2</v>
      </c>
      <c r="T6143">
        <v>4.4459999999999997</v>
      </c>
      <c r="U6143">
        <v>22.51</v>
      </c>
      <c r="V6143">
        <v>9180</v>
      </c>
      <c r="W6143">
        <v>36</v>
      </c>
      <c r="X6143">
        <f t="shared" si="210"/>
        <v>1652.8826399999998</v>
      </c>
      <c r="Y6143">
        <f t="shared" si="211"/>
        <v>40.851599999999998</v>
      </c>
    </row>
    <row r="6144" spans="1:25" x14ac:dyDescent="0.2">
      <c r="A6144" t="s">
        <v>5782</v>
      </c>
      <c r="B6144" t="s">
        <v>745</v>
      </c>
      <c r="C6144">
        <v>9</v>
      </c>
      <c r="D6144">
        <v>18</v>
      </c>
      <c r="E6144" t="s">
        <v>6394</v>
      </c>
      <c r="F6144">
        <v>261.00599999999997</v>
      </c>
      <c r="G6144">
        <v>63.134999999999998</v>
      </c>
      <c r="H6144">
        <v>35.075000000000003</v>
      </c>
      <c r="I6144">
        <v>16478.685000000001</v>
      </c>
      <c r="J6144">
        <v>6720441</v>
      </c>
      <c r="K6144">
        <v>68.881</v>
      </c>
      <c r="L6144">
        <v>26.088000000000001</v>
      </c>
      <c r="M6144">
        <v>17978.425999999999</v>
      </c>
      <c r="N6144">
        <v>7332075</v>
      </c>
      <c r="O6144">
        <v>4.2889999999999997</v>
      </c>
      <c r="P6144">
        <v>10.148999999999999</v>
      </c>
      <c r="Q6144">
        <v>1119.4570000000001</v>
      </c>
      <c r="R6144">
        <v>456544</v>
      </c>
      <c r="S6144">
        <v>0.05</v>
      </c>
      <c r="T6144">
        <v>3.581</v>
      </c>
      <c r="U6144">
        <v>13.131</v>
      </c>
      <c r="V6144">
        <v>5355</v>
      </c>
      <c r="W6144">
        <v>21</v>
      </c>
      <c r="X6144">
        <f t="shared" si="210"/>
        <v>924.27865999999995</v>
      </c>
      <c r="Y6144">
        <f t="shared" si="211"/>
        <v>23.151599999999998</v>
      </c>
    </row>
    <row r="6145" spans="1:25" x14ac:dyDescent="0.2">
      <c r="A6145" t="s">
        <v>5782</v>
      </c>
      <c r="B6145" t="s">
        <v>745</v>
      </c>
      <c r="C6145">
        <v>9</v>
      </c>
      <c r="D6145">
        <v>19</v>
      </c>
      <c r="E6145" t="s">
        <v>6395</v>
      </c>
      <c r="F6145">
        <v>274.68299999999999</v>
      </c>
      <c r="G6145">
        <v>53.506999999999998</v>
      </c>
      <c r="H6145">
        <v>35.838999999999999</v>
      </c>
      <c r="I6145">
        <v>14697.483</v>
      </c>
      <c r="J6145">
        <v>5994020</v>
      </c>
      <c r="K6145">
        <v>63.332000000000001</v>
      </c>
      <c r="L6145">
        <v>25.724</v>
      </c>
      <c r="M6145">
        <v>17396.246999999999</v>
      </c>
      <c r="N6145">
        <v>7094647</v>
      </c>
      <c r="O6145">
        <v>3.5030000000000001</v>
      </c>
      <c r="P6145">
        <v>10.244</v>
      </c>
      <c r="Q6145">
        <v>962.17200000000003</v>
      </c>
      <c r="R6145">
        <v>392399</v>
      </c>
      <c r="S6145">
        <v>4.1000000000000002E-2</v>
      </c>
      <c r="T6145">
        <v>3.2320000000000002</v>
      </c>
      <c r="U6145">
        <v>11.255000000000001</v>
      </c>
      <c r="V6145">
        <v>4590</v>
      </c>
      <c r="W6145">
        <v>18</v>
      </c>
      <c r="X6145">
        <f t="shared" si="210"/>
        <v>738.6823599999999</v>
      </c>
      <c r="Y6145">
        <f t="shared" si="211"/>
        <v>19.611599999999999</v>
      </c>
    </row>
    <row r="6146" spans="1:25" x14ac:dyDescent="0.2">
      <c r="A6146" t="s">
        <v>5782</v>
      </c>
      <c r="B6146" t="s">
        <v>745</v>
      </c>
      <c r="C6146">
        <v>9</v>
      </c>
      <c r="D6146">
        <v>20</v>
      </c>
      <c r="E6146" t="s">
        <v>6396</v>
      </c>
      <c r="F6146">
        <v>279.60399999999998</v>
      </c>
      <c r="G6146">
        <v>74.974999999999994</v>
      </c>
      <c r="H6146">
        <v>39.139000000000003</v>
      </c>
      <c r="I6146">
        <v>20963.288</v>
      </c>
      <c r="J6146">
        <v>8549380</v>
      </c>
      <c r="K6146">
        <v>60.780999999999999</v>
      </c>
      <c r="L6146">
        <v>26.103999999999999</v>
      </c>
      <c r="M6146">
        <v>16994.537</v>
      </c>
      <c r="N6146">
        <v>6930819</v>
      </c>
      <c r="O6146">
        <v>2.61</v>
      </c>
      <c r="P6146">
        <v>5.617</v>
      </c>
      <c r="Q6146">
        <v>729.65099999999995</v>
      </c>
      <c r="R6146">
        <v>297571</v>
      </c>
      <c r="S6146">
        <v>3.4000000000000002E-2</v>
      </c>
      <c r="T6146">
        <v>2.9239999999999999</v>
      </c>
      <c r="U6146">
        <v>9.3789999999999996</v>
      </c>
      <c r="V6146">
        <v>3825</v>
      </c>
      <c r="W6146">
        <v>15</v>
      </c>
      <c r="X6146">
        <f t="shared" si="210"/>
        <v>464.30757999999992</v>
      </c>
      <c r="Y6146">
        <f t="shared" si="211"/>
        <v>16.0716</v>
      </c>
    </row>
    <row r="6147" spans="1:25" x14ac:dyDescent="0.2">
      <c r="A6147" t="s">
        <v>5782</v>
      </c>
      <c r="B6147" t="s">
        <v>745</v>
      </c>
      <c r="C6147">
        <v>9</v>
      </c>
      <c r="D6147">
        <v>21</v>
      </c>
      <c r="E6147" t="s">
        <v>6397</v>
      </c>
      <c r="F6147">
        <v>331.75200000000001</v>
      </c>
      <c r="G6147">
        <v>84.168999999999997</v>
      </c>
      <c r="H6147">
        <v>39.453000000000003</v>
      </c>
      <c r="I6147">
        <v>27923.241000000002</v>
      </c>
      <c r="J6147">
        <v>11387832</v>
      </c>
      <c r="K6147">
        <v>59.625</v>
      </c>
      <c r="L6147">
        <v>25.132000000000001</v>
      </c>
      <c r="M6147">
        <v>19780.653999999999</v>
      </c>
      <c r="N6147">
        <v>8067071</v>
      </c>
      <c r="O6147">
        <v>4.7779999999999996</v>
      </c>
      <c r="P6147">
        <v>11.286</v>
      </c>
      <c r="Q6147">
        <v>1585.1849999999999</v>
      </c>
      <c r="R6147">
        <v>646480</v>
      </c>
      <c r="S6147">
        <v>5.0999999999999997E-2</v>
      </c>
      <c r="T6147">
        <v>3.6019999999999999</v>
      </c>
      <c r="U6147">
        <v>16.882000000000001</v>
      </c>
      <c r="V6147">
        <v>6885</v>
      </c>
      <c r="W6147">
        <v>27</v>
      </c>
      <c r="X6147">
        <f t="shared" si="210"/>
        <v>1473.8376999999998</v>
      </c>
      <c r="Y6147">
        <f t="shared" si="211"/>
        <v>30.2316</v>
      </c>
    </row>
    <row r="6148" spans="1:25" x14ac:dyDescent="0.2">
      <c r="A6148" t="s">
        <v>5782</v>
      </c>
      <c r="B6148" t="s">
        <v>745</v>
      </c>
      <c r="C6148">
        <v>9</v>
      </c>
      <c r="D6148">
        <v>26</v>
      </c>
      <c r="E6148" t="s">
        <v>6398</v>
      </c>
      <c r="F6148">
        <v>319.666</v>
      </c>
      <c r="G6148">
        <v>65.757000000000005</v>
      </c>
      <c r="H6148">
        <v>33.259</v>
      </c>
      <c r="I6148">
        <v>21020.292000000001</v>
      </c>
      <c r="J6148">
        <v>8572628</v>
      </c>
      <c r="K6148">
        <v>59.875</v>
      </c>
      <c r="L6148">
        <v>24.318999999999999</v>
      </c>
      <c r="M6148">
        <v>19139.853999999999</v>
      </c>
      <c r="N6148">
        <v>7805736</v>
      </c>
      <c r="O6148">
        <v>3.343</v>
      </c>
      <c r="P6148">
        <v>8.44</v>
      </c>
      <c r="Q6148">
        <v>1068.538</v>
      </c>
      <c r="R6148">
        <v>435778</v>
      </c>
      <c r="S6148">
        <v>4.1000000000000002E-2</v>
      </c>
      <c r="T6148">
        <v>3.2360000000000002</v>
      </c>
      <c r="U6148">
        <v>13.131</v>
      </c>
      <c r="V6148">
        <v>5355</v>
      </c>
      <c r="W6148">
        <v>21</v>
      </c>
      <c r="X6148">
        <f t="shared" si="210"/>
        <v>864.19423999999992</v>
      </c>
      <c r="Y6148">
        <f t="shared" si="211"/>
        <v>23.151599999999998</v>
      </c>
    </row>
    <row r="6149" spans="1:25" x14ac:dyDescent="0.2">
      <c r="A6149" t="s">
        <v>5782</v>
      </c>
      <c r="B6149" t="s">
        <v>745</v>
      </c>
      <c r="C6149">
        <v>9</v>
      </c>
      <c r="D6149">
        <v>29</v>
      </c>
      <c r="E6149" t="s">
        <v>6399</v>
      </c>
      <c r="F6149">
        <v>353.05500000000001</v>
      </c>
      <c r="G6149">
        <v>53.113999999999997</v>
      </c>
      <c r="H6149">
        <v>26.858000000000001</v>
      </c>
      <c r="I6149">
        <v>18752.134999999998</v>
      </c>
      <c r="J6149">
        <v>7647614</v>
      </c>
      <c r="K6149">
        <v>9.2309999999999999</v>
      </c>
      <c r="L6149">
        <v>18.609000000000002</v>
      </c>
      <c r="M6149">
        <v>3259.2089999999998</v>
      </c>
      <c r="N6149">
        <v>1329191</v>
      </c>
      <c r="O6149">
        <v>1.8080000000000001</v>
      </c>
      <c r="P6149">
        <v>4.3390000000000004</v>
      </c>
      <c r="Q6149">
        <v>638.18600000000004</v>
      </c>
      <c r="R6149">
        <v>260269</v>
      </c>
      <c r="S6149">
        <v>1.6E-2</v>
      </c>
      <c r="T6149">
        <v>2.016</v>
      </c>
      <c r="U6149">
        <v>5.6269999999999998</v>
      </c>
      <c r="V6149">
        <v>2295</v>
      </c>
      <c r="W6149">
        <v>9</v>
      </c>
      <c r="X6149">
        <f t="shared" si="210"/>
        <v>356.37887999999998</v>
      </c>
      <c r="Y6149">
        <f t="shared" si="211"/>
        <v>8.9916</v>
      </c>
    </row>
    <row r="6150" spans="1:25" x14ac:dyDescent="0.2">
      <c r="A6150" t="s">
        <v>5782</v>
      </c>
      <c r="B6150" t="s">
        <v>745</v>
      </c>
      <c r="C6150">
        <v>10</v>
      </c>
      <c r="D6150">
        <v>1</v>
      </c>
      <c r="E6150" t="s">
        <v>6400</v>
      </c>
      <c r="F6150">
        <v>206.125</v>
      </c>
      <c r="G6150">
        <v>74.400999999999996</v>
      </c>
      <c r="H6150">
        <v>40.619</v>
      </c>
      <c r="I6150">
        <v>15335.777</v>
      </c>
      <c r="J6150">
        <v>6254333</v>
      </c>
      <c r="K6150">
        <v>2.4380000000000002</v>
      </c>
      <c r="L6150">
        <v>2.3879999999999999</v>
      </c>
      <c r="M6150">
        <v>502.43700000000001</v>
      </c>
      <c r="N6150">
        <v>204907</v>
      </c>
      <c r="O6150">
        <v>1.1240000000000001</v>
      </c>
      <c r="P6150">
        <v>0.83099999999999996</v>
      </c>
      <c r="Q6150">
        <v>231.75800000000001</v>
      </c>
      <c r="R6150">
        <v>94517</v>
      </c>
      <c r="S6150">
        <v>0</v>
      </c>
      <c r="T6150">
        <v>0</v>
      </c>
      <c r="U6150">
        <v>0</v>
      </c>
      <c r="V6150">
        <v>0</v>
      </c>
      <c r="W6150">
        <v>0</v>
      </c>
      <c r="X6150">
        <f t="shared" si="210"/>
        <v>0</v>
      </c>
      <c r="Y6150">
        <f t="shared" si="211"/>
        <v>0</v>
      </c>
    </row>
    <row r="6151" spans="1:25" x14ac:dyDescent="0.2">
      <c r="A6151" t="s">
        <v>5782</v>
      </c>
      <c r="B6151" t="s">
        <v>745</v>
      </c>
      <c r="C6151">
        <v>10</v>
      </c>
      <c r="D6151">
        <v>2</v>
      </c>
      <c r="E6151" t="s">
        <v>4676</v>
      </c>
      <c r="F6151">
        <v>273.61399999999998</v>
      </c>
      <c r="G6151">
        <v>74.543999999999997</v>
      </c>
      <c r="H6151">
        <v>39.311999999999998</v>
      </c>
      <c r="I6151">
        <v>20396.298999999999</v>
      </c>
      <c r="J6151">
        <v>8318147</v>
      </c>
      <c r="K6151">
        <v>58.423000000000002</v>
      </c>
      <c r="L6151">
        <v>24.539000000000001</v>
      </c>
      <c r="M6151">
        <v>15985.337</v>
      </c>
      <c r="N6151">
        <v>6519241</v>
      </c>
      <c r="O6151">
        <v>2.5259999999999998</v>
      </c>
      <c r="P6151">
        <v>5.7290000000000001</v>
      </c>
      <c r="Q6151">
        <v>691.27700000000004</v>
      </c>
      <c r="R6151">
        <v>281921</v>
      </c>
      <c r="S6151">
        <v>0.03</v>
      </c>
      <c r="T6151">
        <v>2.7519999999999998</v>
      </c>
      <c r="U6151">
        <v>8.1280000000000001</v>
      </c>
      <c r="V6151">
        <v>3315</v>
      </c>
      <c r="W6151">
        <v>13</v>
      </c>
      <c r="X6151">
        <f t="shared" si="210"/>
        <v>419.02626000000004</v>
      </c>
      <c r="Y6151">
        <f t="shared" si="211"/>
        <v>13.711600000000001</v>
      </c>
    </row>
    <row r="6152" spans="1:25" x14ac:dyDescent="0.2">
      <c r="A6152" t="s">
        <v>5782</v>
      </c>
      <c r="B6152" t="s">
        <v>745</v>
      </c>
      <c r="C6152">
        <v>10</v>
      </c>
      <c r="D6152">
        <v>3</v>
      </c>
      <c r="E6152" t="s">
        <v>6401</v>
      </c>
      <c r="F6152">
        <v>320.32499999999999</v>
      </c>
      <c r="G6152">
        <v>80.253</v>
      </c>
      <c r="H6152">
        <v>42.456000000000003</v>
      </c>
      <c r="I6152">
        <v>25707.135999999999</v>
      </c>
      <c r="J6152">
        <v>10484046</v>
      </c>
      <c r="K6152">
        <v>29.172000000000001</v>
      </c>
      <c r="L6152">
        <v>19.100999999999999</v>
      </c>
      <c r="M6152">
        <v>9344.5589999999993</v>
      </c>
      <c r="N6152">
        <v>3810957</v>
      </c>
      <c r="O6152">
        <v>1.8680000000000001</v>
      </c>
      <c r="P6152">
        <v>3.5470000000000002</v>
      </c>
      <c r="Q6152">
        <v>598.23</v>
      </c>
      <c r="R6152">
        <v>243974</v>
      </c>
      <c r="S6152">
        <v>0.01</v>
      </c>
      <c r="T6152">
        <v>1.5780000000000001</v>
      </c>
      <c r="U6152">
        <v>3.1259999999999999</v>
      </c>
      <c r="V6152">
        <v>1275</v>
      </c>
      <c r="W6152">
        <v>5</v>
      </c>
      <c r="X6152">
        <f t="shared" si="210"/>
        <v>309.23079999999999</v>
      </c>
      <c r="Y6152">
        <f t="shared" si="211"/>
        <v>4.2716000000000003</v>
      </c>
    </row>
    <row r="6153" spans="1:25" x14ac:dyDescent="0.2">
      <c r="A6153" t="s">
        <v>5782</v>
      </c>
      <c r="B6153" t="s">
        <v>745</v>
      </c>
      <c r="C6153">
        <v>10</v>
      </c>
      <c r="D6153">
        <v>4</v>
      </c>
      <c r="E6153" t="s">
        <v>6402</v>
      </c>
      <c r="F6153">
        <v>329.226</v>
      </c>
      <c r="G6153">
        <v>79.927999999999997</v>
      </c>
      <c r="H6153">
        <v>43.186999999999998</v>
      </c>
      <c r="I6153">
        <v>26314.38</v>
      </c>
      <c r="J6153">
        <v>10731696</v>
      </c>
      <c r="K6153">
        <v>38.255000000000003</v>
      </c>
      <c r="L6153">
        <v>21.411000000000001</v>
      </c>
      <c r="M6153">
        <v>12594.675999999999</v>
      </c>
      <c r="N6153">
        <v>5136440</v>
      </c>
      <c r="O6153">
        <v>2.4660000000000002</v>
      </c>
      <c r="P6153">
        <v>4.7140000000000004</v>
      </c>
      <c r="Q6153">
        <v>811.9</v>
      </c>
      <c r="R6153">
        <v>331114</v>
      </c>
      <c r="S6153">
        <v>1.9E-2</v>
      </c>
      <c r="T6153">
        <v>2.2010000000000001</v>
      </c>
      <c r="U6153">
        <v>6.2530000000000001</v>
      </c>
      <c r="V6153">
        <v>2550</v>
      </c>
      <c r="W6153">
        <v>10</v>
      </c>
      <c r="X6153">
        <f t="shared" si="210"/>
        <v>561.36139999999989</v>
      </c>
      <c r="Y6153">
        <f t="shared" si="211"/>
        <v>10.1716</v>
      </c>
    </row>
    <row r="6154" spans="1:25" x14ac:dyDescent="0.2">
      <c r="A6154" t="s">
        <v>5782</v>
      </c>
      <c r="B6154" t="s">
        <v>745</v>
      </c>
      <c r="C6154">
        <v>10</v>
      </c>
      <c r="D6154">
        <v>5</v>
      </c>
      <c r="E6154" t="s">
        <v>6403</v>
      </c>
      <c r="F6154">
        <v>114.82599999999999</v>
      </c>
      <c r="G6154">
        <v>77.507000000000005</v>
      </c>
      <c r="H6154">
        <v>39.529000000000003</v>
      </c>
      <c r="I6154">
        <v>8899.8179999999993</v>
      </c>
      <c r="J6154">
        <v>3629580</v>
      </c>
      <c r="K6154">
        <v>33.295999999999999</v>
      </c>
      <c r="L6154">
        <v>18.673999999999999</v>
      </c>
      <c r="M6154">
        <v>3823.1990000000001</v>
      </c>
      <c r="N6154">
        <v>1559201</v>
      </c>
      <c r="O6154">
        <v>1.9259999999999999</v>
      </c>
      <c r="P6154">
        <v>4.1500000000000004</v>
      </c>
      <c r="Q6154">
        <v>221.143</v>
      </c>
      <c r="R6154">
        <v>90188</v>
      </c>
      <c r="S6154">
        <v>2.1999999999999999E-2</v>
      </c>
      <c r="T6154">
        <v>2.3570000000000002</v>
      </c>
      <c r="U6154">
        <v>2.5009999999999999</v>
      </c>
      <c r="V6154">
        <v>1020</v>
      </c>
      <c r="W6154">
        <v>4</v>
      </c>
      <c r="X6154">
        <f t="shared" si="210"/>
        <v>0</v>
      </c>
      <c r="Y6154">
        <f t="shared" si="211"/>
        <v>3.0916000000000001</v>
      </c>
    </row>
    <row r="6155" spans="1:25" x14ac:dyDescent="0.2">
      <c r="A6155" t="s">
        <v>5782</v>
      </c>
      <c r="B6155" t="s">
        <v>745</v>
      </c>
      <c r="C6155">
        <v>10</v>
      </c>
      <c r="D6155">
        <v>6</v>
      </c>
      <c r="E6155" t="s">
        <v>298</v>
      </c>
      <c r="F6155">
        <v>140.072</v>
      </c>
      <c r="G6155">
        <v>79.162000000000006</v>
      </c>
      <c r="H6155">
        <v>39.521999999999998</v>
      </c>
      <c r="I6155">
        <v>11088.362999999999</v>
      </c>
      <c r="J6155">
        <v>4522126</v>
      </c>
      <c r="K6155">
        <v>65.739000000000004</v>
      </c>
      <c r="L6155">
        <v>28.843</v>
      </c>
      <c r="M6155">
        <v>9208.2540000000008</v>
      </c>
      <c r="N6155">
        <v>3755368</v>
      </c>
      <c r="O6155">
        <v>2.7770000000000001</v>
      </c>
      <c r="P6155">
        <v>8.7769999999999992</v>
      </c>
      <c r="Q6155">
        <v>389.03100000000001</v>
      </c>
      <c r="R6155">
        <v>158657</v>
      </c>
      <c r="S6155">
        <v>2.7E-2</v>
      </c>
      <c r="T6155">
        <v>2.613</v>
      </c>
      <c r="U6155">
        <v>3.7519999999999998</v>
      </c>
      <c r="V6155">
        <v>1530</v>
      </c>
      <c r="W6155">
        <v>6</v>
      </c>
      <c r="X6155">
        <f t="shared" ref="X6155:X6194" si="212">(MAX(0, (Q6155-336.17)))*1.18</f>
        <v>62.375979999999984</v>
      </c>
      <c r="Y6155">
        <f t="shared" ref="Y6155:Y6194" si="213">(MAX(0, (W6155-1.38)))*1.18</f>
        <v>5.4516</v>
      </c>
    </row>
    <row r="6156" spans="1:25" x14ac:dyDescent="0.2">
      <c r="A6156" t="s">
        <v>5782</v>
      </c>
      <c r="B6156" t="s">
        <v>745</v>
      </c>
      <c r="C6156">
        <v>10</v>
      </c>
      <c r="D6156">
        <v>8</v>
      </c>
      <c r="E6156" t="s">
        <v>6404</v>
      </c>
      <c r="F6156">
        <v>90.052999999999997</v>
      </c>
      <c r="G6156">
        <v>88.887</v>
      </c>
      <c r="H6156">
        <v>52.735999999999997</v>
      </c>
      <c r="I6156">
        <v>8004.5889999999999</v>
      </c>
      <c r="J6156">
        <v>3264482</v>
      </c>
      <c r="K6156">
        <v>28.78</v>
      </c>
      <c r="L6156">
        <v>17.722000000000001</v>
      </c>
      <c r="M6156">
        <v>2591.7190000000001</v>
      </c>
      <c r="N6156">
        <v>1056971</v>
      </c>
      <c r="O6156">
        <v>1.331</v>
      </c>
      <c r="P6156">
        <v>1.085</v>
      </c>
      <c r="Q6156">
        <v>119.879</v>
      </c>
      <c r="R6156">
        <v>48890</v>
      </c>
      <c r="S6156">
        <v>0</v>
      </c>
      <c r="T6156">
        <v>0</v>
      </c>
      <c r="U6156">
        <v>0</v>
      </c>
      <c r="V6156">
        <v>0</v>
      </c>
      <c r="W6156">
        <v>0</v>
      </c>
      <c r="X6156">
        <f t="shared" si="212"/>
        <v>0</v>
      </c>
      <c r="Y6156">
        <f t="shared" si="213"/>
        <v>0</v>
      </c>
    </row>
    <row r="6157" spans="1:25" x14ac:dyDescent="0.2">
      <c r="A6157" t="s">
        <v>5782</v>
      </c>
      <c r="B6157" t="s">
        <v>745</v>
      </c>
      <c r="C6157">
        <v>10</v>
      </c>
      <c r="D6157">
        <v>9</v>
      </c>
      <c r="E6157" t="s">
        <v>2774</v>
      </c>
      <c r="F6157">
        <v>274.68799999999999</v>
      </c>
      <c r="G6157">
        <v>83.236999999999995</v>
      </c>
      <c r="H6157">
        <v>39.655999999999999</v>
      </c>
      <c r="I6157">
        <v>22864.075000000001</v>
      </c>
      <c r="J6157">
        <v>9324571</v>
      </c>
      <c r="K6157">
        <v>28.449000000000002</v>
      </c>
      <c r="L6157">
        <v>23.853000000000002</v>
      </c>
      <c r="M6157">
        <v>7814.4989999999998</v>
      </c>
      <c r="N6157">
        <v>3186958</v>
      </c>
      <c r="O6157">
        <v>1.752</v>
      </c>
      <c r="P6157">
        <v>3.956</v>
      </c>
      <c r="Q6157">
        <v>481.25900000000001</v>
      </c>
      <c r="R6157">
        <v>196270</v>
      </c>
      <c r="S6157">
        <v>1.4E-2</v>
      </c>
      <c r="T6157">
        <v>1.8660000000000001</v>
      </c>
      <c r="U6157">
        <v>3.7519999999999998</v>
      </c>
      <c r="V6157">
        <v>1530</v>
      </c>
      <c r="W6157">
        <v>6</v>
      </c>
      <c r="X6157">
        <f t="shared" si="212"/>
        <v>171.20501999999999</v>
      </c>
      <c r="Y6157">
        <f t="shared" si="213"/>
        <v>5.4516</v>
      </c>
    </row>
    <row r="6158" spans="1:25" x14ac:dyDescent="0.2">
      <c r="A6158" t="s">
        <v>5782</v>
      </c>
      <c r="B6158" t="s">
        <v>745</v>
      </c>
      <c r="C6158">
        <v>10</v>
      </c>
      <c r="D6158">
        <v>10</v>
      </c>
      <c r="E6158" t="s">
        <v>6405</v>
      </c>
      <c r="F6158">
        <v>211.34</v>
      </c>
      <c r="G6158">
        <v>93.893000000000001</v>
      </c>
      <c r="H6158">
        <v>46.96</v>
      </c>
      <c r="I6158">
        <v>19843.291000000001</v>
      </c>
      <c r="J6158">
        <v>8092616</v>
      </c>
      <c r="K6158">
        <v>2.8450000000000002</v>
      </c>
      <c r="L6158">
        <v>1.77</v>
      </c>
      <c r="M6158">
        <v>601.27099999999996</v>
      </c>
      <c r="N6158">
        <v>245214</v>
      </c>
      <c r="O6158">
        <v>1.5640000000000001</v>
      </c>
      <c r="P6158">
        <v>2.0249999999999999</v>
      </c>
      <c r="Q6158">
        <v>330.62599999999998</v>
      </c>
      <c r="R6158">
        <v>134838</v>
      </c>
      <c r="S6158">
        <v>3.0000000000000001E-3</v>
      </c>
      <c r="T6158">
        <v>0.86899999999999999</v>
      </c>
      <c r="U6158">
        <v>0.625</v>
      </c>
      <c r="V6158">
        <v>255</v>
      </c>
      <c r="W6158">
        <v>1</v>
      </c>
      <c r="X6158">
        <f t="shared" si="212"/>
        <v>0</v>
      </c>
      <c r="Y6158">
        <f t="shared" si="213"/>
        <v>0</v>
      </c>
    </row>
    <row r="6159" spans="1:25" x14ac:dyDescent="0.2">
      <c r="A6159" t="s">
        <v>5782</v>
      </c>
      <c r="B6159" t="s">
        <v>745</v>
      </c>
      <c r="C6159">
        <v>10</v>
      </c>
      <c r="D6159">
        <v>11</v>
      </c>
      <c r="E6159" t="s">
        <v>6406</v>
      </c>
      <c r="F6159">
        <v>239.32499999999999</v>
      </c>
      <c r="G6159">
        <v>90.152000000000001</v>
      </c>
      <c r="H6159">
        <v>39.655999999999999</v>
      </c>
      <c r="I6159">
        <v>21575.516</v>
      </c>
      <c r="J6159">
        <v>8799063</v>
      </c>
      <c r="K6159">
        <v>72.441999999999993</v>
      </c>
      <c r="L6159">
        <v>28.792000000000002</v>
      </c>
      <c r="M6159">
        <v>17337.277999999998</v>
      </c>
      <c r="N6159">
        <v>7070598</v>
      </c>
      <c r="O6159">
        <v>2.1760000000000002</v>
      </c>
      <c r="P6159">
        <v>4.1459999999999999</v>
      </c>
      <c r="Q6159">
        <v>520.78300000000002</v>
      </c>
      <c r="R6159">
        <v>212389</v>
      </c>
      <c r="S6159">
        <v>1.7999999999999999E-2</v>
      </c>
      <c r="T6159">
        <v>2.1589999999999998</v>
      </c>
      <c r="U6159">
        <v>4.3769999999999998</v>
      </c>
      <c r="V6159">
        <v>1785</v>
      </c>
      <c r="W6159">
        <v>7</v>
      </c>
      <c r="X6159">
        <f t="shared" si="212"/>
        <v>217.84333999999998</v>
      </c>
      <c r="Y6159">
        <f t="shared" si="213"/>
        <v>6.6315999999999997</v>
      </c>
    </row>
    <row r="6160" spans="1:25" x14ac:dyDescent="0.2">
      <c r="A6160" t="s">
        <v>5782</v>
      </c>
      <c r="B6160" t="s">
        <v>745</v>
      </c>
      <c r="C6160">
        <v>10</v>
      </c>
      <c r="D6160">
        <v>12</v>
      </c>
      <c r="E6160" t="s">
        <v>6407</v>
      </c>
      <c r="F6160">
        <v>109.498</v>
      </c>
      <c r="G6160">
        <v>78.655000000000001</v>
      </c>
      <c r="H6160">
        <v>43.792999999999999</v>
      </c>
      <c r="I6160">
        <v>8612.4879999999994</v>
      </c>
      <c r="J6160">
        <v>3512399</v>
      </c>
      <c r="K6160">
        <v>7.6970000000000001</v>
      </c>
      <c r="L6160">
        <v>4.5090000000000003</v>
      </c>
      <c r="M6160">
        <v>842.79300000000001</v>
      </c>
      <c r="N6160">
        <v>343713</v>
      </c>
      <c r="O6160">
        <v>1.5049999999999999</v>
      </c>
      <c r="P6160">
        <v>1.0920000000000001</v>
      </c>
      <c r="Q6160">
        <v>164.80799999999999</v>
      </c>
      <c r="R6160">
        <v>67213</v>
      </c>
      <c r="S6160">
        <v>0</v>
      </c>
      <c r="T6160">
        <v>0</v>
      </c>
      <c r="U6160">
        <v>0</v>
      </c>
      <c r="V6160">
        <v>0</v>
      </c>
      <c r="W6160">
        <v>0</v>
      </c>
      <c r="X6160">
        <f t="shared" si="212"/>
        <v>0</v>
      </c>
      <c r="Y6160">
        <f t="shared" si="213"/>
        <v>0</v>
      </c>
    </row>
    <row r="6161" spans="1:25" x14ac:dyDescent="0.2">
      <c r="A6161" t="s">
        <v>5782</v>
      </c>
      <c r="B6161" t="s">
        <v>745</v>
      </c>
      <c r="C6161">
        <v>10</v>
      </c>
      <c r="D6161">
        <v>13</v>
      </c>
      <c r="E6161" t="s">
        <v>6408</v>
      </c>
      <c r="F6161">
        <v>309.69299999999998</v>
      </c>
      <c r="G6161">
        <v>77.706999999999994</v>
      </c>
      <c r="H6161">
        <v>38.887999999999998</v>
      </c>
      <c r="I6161">
        <v>24065.415000000001</v>
      </c>
      <c r="J6161">
        <v>9814509</v>
      </c>
      <c r="K6161">
        <v>72.677000000000007</v>
      </c>
      <c r="L6161">
        <v>32.667000000000002</v>
      </c>
      <c r="M6161">
        <v>22507.57</v>
      </c>
      <c r="N6161">
        <v>9179179</v>
      </c>
      <c r="O6161">
        <v>3.004</v>
      </c>
      <c r="P6161">
        <v>7.34</v>
      </c>
      <c r="Q6161">
        <v>930.298</v>
      </c>
      <c r="R6161">
        <v>379400</v>
      </c>
      <c r="S6161">
        <v>3.7999999999999999E-2</v>
      </c>
      <c r="T6161">
        <v>3.1269999999999998</v>
      </c>
      <c r="U6161">
        <v>11.88</v>
      </c>
      <c r="V6161">
        <v>4845</v>
      </c>
      <c r="W6161">
        <v>19</v>
      </c>
      <c r="X6161">
        <f t="shared" si="212"/>
        <v>701.07103999999993</v>
      </c>
      <c r="Y6161">
        <f t="shared" si="213"/>
        <v>20.791599999999999</v>
      </c>
    </row>
    <row r="6162" spans="1:25" x14ac:dyDescent="0.2">
      <c r="A6162" t="s">
        <v>5782</v>
      </c>
      <c r="B6162" t="s">
        <v>745</v>
      </c>
      <c r="C6162">
        <v>10</v>
      </c>
      <c r="D6162">
        <v>14</v>
      </c>
      <c r="E6162" t="s">
        <v>5019</v>
      </c>
      <c r="F6162">
        <v>207.24299999999999</v>
      </c>
      <c r="G6162">
        <v>85.653000000000006</v>
      </c>
      <c r="H6162">
        <v>42.37</v>
      </c>
      <c r="I6162">
        <v>17750.941999999999</v>
      </c>
      <c r="J6162">
        <v>7239301</v>
      </c>
      <c r="K6162">
        <v>2.835</v>
      </c>
      <c r="L6162">
        <v>1.621</v>
      </c>
      <c r="M6162">
        <v>587.54200000000003</v>
      </c>
      <c r="N6162">
        <v>239615</v>
      </c>
      <c r="O6162">
        <v>1.3979999999999999</v>
      </c>
      <c r="P6162">
        <v>0.93100000000000005</v>
      </c>
      <c r="Q6162">
        <v>289.82400000000001</v>
      </c>
      <c r="R6162">
        <v>118198</v>
      </c>
      <c r="S6162">
        <v>0</v>
      </c>
      <c r="T6162">
        <v>0</v>
      </c>
      <c r="U6162">
        <v>0</v>
      </c>
      <c r="V6162">
        <v>0</v>
      </c>
      <c r="W6162">
        <v>0</v>
      </c>
      <c r="X6162">
        <f t="shared" si="212"/>
        <v>0</v>
      </c>
      <c r="Y6162">
        <f t="shared" si="213"/>
        <v>0</v>
      </c>
    </row>
    <row r="6163" spans="1:25" x14ac:dyDescent="0.2">
      <c r="A6163" t="s">
        <v>5782</v>
      </c>
      <c r="B6163" t="s">
        <v>745</v>
      </c>
      <c r="C6163">
        <v>10</v>
      </c>
      <c r="D6163">
        <v>15</v>
      </c>
      <c r="E6163" t="s">
        <v>6409</v>
      </c>
      <c r="F6163">
        <v>312.52300000000002</v>
      </c>
      <c r="G6163">
        <v>102.36799999999999</v>
      </c>
      <c r="H6163">
        <v>46.689</v>
      </c>
      <c r="I6163">
        <v>31992.366000000002</v>
      </c>
      <c r="J6163">
        <v>13047328</v>
      </c>
      <c r="K6163">
        <v>51.652999999999999</v>
      </c>
      <c r="L6163">
        <v>24.516999999999999</v>
      </c>
      <c r="M6163">
        <v>16142.868</v>
      </c>
      <c r="N6163">
        <v>6583486</v>
      </c>
      <c r="O6163">
        <v>2.1579999999999999</v>
      </c>
      <c r="P6163">
        <v>5.3849999999999998</v>
      </c>
      <c r="Q6163">
        <v>674.46600000000001</v>
      </c>
      <c r="R6163">
        <v>275065</v>
      </c>
      <c r="S6163">
        <v>1.7999999999999999E-2</v>
      </c>
      <c r="T6163">
        <v>2.1429999999999998</v>
      </c>
      <c r="U6163">
        <v>5.6269999999999998</v>
      </c>
      <c r="V6163">
        <v>2295</v>
      </c>
      <c r="W6163">
        <v>9</v>
      </c>
      <c r="X6163">
        <f t="shared" si="212"/>
        <v>399.18928</v>
      </c>
      <c r="Y6163">
        <f t="shared" si="213"/>
        <v>8.9916</v>
      </c>
    </row>
    <row r="6164" spans="1:25" x14ac:dyDescent="0.2">
      <c r="A6164" t="s">
        <v>5782</v>
      </c>
      <c r="B6164" t="s">
        <v>745</v>
      </c>
      <c r="C6164">
        <v>10</v>
      </c>
      <c r="D6164">
        <v>16</v>
      </c>
      <c r="E6164" t="s">
        <v>6410</v>
      </c>
      <c r="F6164">
        <v>181.38399999999999</v>
      </c>
      <c r="G6164">
        <v>80.858000000000004</v>
      </c>
      <c r="H6164">
        <v>39.795999999999999</v>
      </c>
      <c r="I6164">
        <v>14666.286</v>
      </c>
      <c r="J6164">
        <v>5981297</v>
      </c>
      <c r="K6164">
        <v>42.072000000000003</v>
      </c>
      <c r="L6164">
        <v>17.274999999999999</v>
      </c>
      <c r="M6164">
        <v>7631.143</v>
      </c>
      <c r="N6164">
        <v>3112181</v>
      </c>
      <c r="O6164">
        <v>2.1259999999999999</v>
      </c>
      <c r="P6164">
        <v>4.4989999999999997</v>
      </c>
      <c r="Q6164">
        <v>385.67399999999998</v>
      </c>
      <c r="R6164">
        <v>157288</v>
      </c>
      <c r="S6164">
        <v>0.01</v>
      </c>
      <c r="T6164">
        <v>1.6240000000000001</v>
      </c>
      <c r="U6164">
        <v>1.8759999999999999</v>
      </c>
      <c r="V6164">
        <v>765</v>
      </c>
      <c r="W6164">
        <v>3</v>
      </c>
      <c r="X6164">
        <f t="shared" si="212"/>
        <v>58.414719999999953</v>
      </c>
      <c r="Y6164">
        <f t="shared" si="213"/>
        <v>1.9116</v>
      </c>
    </row>
    <row r="6165" spans="1:25" x14ac:dyDescent="0.2">
      <c r="A6165" t="s">
        <v>5782</v>
      </c>
      <c r="B6165" t="s">
        <v>745</v>
      </c>
      <c r="C6165">
        <v>10</v>
      </c>
      <c r="D6165">
        <v>17</v>
      </c>
      <c r="E6165" t="s">
        <v>6411</v>
      </c>
      <c r="F6165">
        <v>322.82100000000003</v>
      </c>
      <c r="G6165">
        <v>59.744</v>
      </c>
      <c r="H6165">
        <v>36.417999999999999</v>
      </c>
      <c r="I6165">
        <v>19286.552</v>
      </c>
      <c r="J6165">
        <v>7865563</v>
      </c>
      <c r="K6165">
        <v>66.090999999999994</v>
      </c>
      <c r="L6165">
        <v>28.379000000000001</v>
      </c>
      <c r="M6165">
        <v>21335.694</v>
      </c>
      <c r="N6165">
        <v>8701257</v>
      </c>
      <c r="O6165">
        <v>2.1120000000000001</v>
      </c>
      <c r="P6165">
        <v>4.38</v>
      </c>
      <c r="Q6165">
        <v>681.65</v>
      </c>
      <c r="R6165">
        <v>277995</v>
      </c>
      <c r="S6165">
        <v>1.9E-2</v>
      </c>
      <c r="T6165">
        <v>2.222</v>
      </c>
      <c r="U6165">
        <v>6.2530000000000001</v>
      </c>
      <c r="V6165">
        <v>2550</v>
      </c>
      <c r="W6165">
        <v>10</v>
      </c>
      <c r="X6165">
        <f t="shared" si="212"/>
        <v>407.66639999999995</v>
      </c>
      <c r="Y6165">
        <f t="shared" si="213"/>
        <v>10.1716</v>
      </c>
    </row>
    <row r="6166" spans="1:25" x14ac:dyDescent="0.2">
      <c r="A6166" t="s">
        <v>5782</v>
      </c>
      <c r="B6166" t="s">
        <v>745</v>
      </c>
      <c r="C6166">
        <v>10</v>
      </c>
      <c r="D6166">
        <v>18</v>
      </c>
      <c r="E6166" t="s">
        <v>6412</v>
      </c>
      <c r="F6166">
        <v>233.411</v>
      </c>
      <c r="G6166">
        <v>84.635000000000005</v>
      </c>
      <c r="H6166">
        <v>41.273000000000003</v>
      </c>
      <c r="I6166">
        <v>19754.726999999999</v>
      </c>
      <c r="J6166">
        <v>8056497</v>
      </c>
      <c r="K6166">
        <v>7.3730000000000002</v>
      </c>
      <c r="L6166">
        <v>6.1550000000000002</v>
      </c>
      <c r="M6166">
        <v>1720.931</v>
      </c>
      <c r="N6166">
        <v>701841</v>
      </c>
      <c r="O6166">
        <v>1.387</v>
      </c>
      <c r="P6166">
        <v>1.018</v>
      </c>
      <c r="Q6166">
        <v>323.72399999999999</v>
      </c>
      <c r="R6166">
        <v>132023</v>
      </c>
      <c r="S6166">
        <v>0</v>
      </c>
      <c r="T6166">
        <v>0</v>
      </c>
      <c r="U6166">
        <v>0</v>
      </c>
      <c r="V6166">
        <v>0</v>
      </c>
      <c r="W6166">
        <v>0</v>
      </c>
      <c r="X6166">
        <f t="shared" si="212"/>
        <v>0</v>
      </c>
      <c r="Y6166">
        <f t="shared" si="213"/>
        <v>0</v>
      </c>
    </row>
    <row r="6167" spans="1:25" x14ac:dyDescent="0.2">
      <c r="A6167" t="s">
        <v>5782</v>
      </c>
      <c r="B6167" t="s">
        <v>745</v>
      </c>
      <c r="C6167">
        <v>10</v>
      </c>
      <c r="D6167">
        <v>19</v>
      </c>
      <c r="E6167" t="s">
        <v>6413</v>
      </c>
      <c r="F6167">
        <v>138.245</v>
      </c>
      <c r="G6167">
        <v>73.379000000000005</v>
      </c>
      <c r="H6167">
        <v>40.158000000000001</v>
      </c>
      <c r="I6167">
        <v>10144.356</v>
      </c>
      <c r="J6167">
        <v>4137135</v>
      </c>
      <c r="K6167">
        <v>46.368000000000002</v>
      </c>
      <c r="L6167">
        <v>21.925999999999998</v>
      </c>
      <c r="M6167">
        <v>6410.1059999999998</v>
      </c>
      <c r="N6167">
        <v>2614210</v>
      </c>
      <c r="O6167">
        <v>1.863</v>
      </c>
      <c r="P6167">
        <v>3.8109999999999999</v>
      </c>
      <c r="Q6167">
        <v>257.56099999999998</v>
      </c>
      <c r="R6167">
        <v>105040</v>
      </c>
      <c r="S6167">
        <v>5.0000000000000001E-3</v>
      </c>
      <c r="T6167">
        <v>1.0740000000000001</v>
      </c>
      <c r="U6167">
        <v>0.625</v>
      </c>
      <c r="V6167">
        <v>255</v>
      </c>
      <c r="W6167">
        <v>1</v>
      </c>
      <c r="X6167">
        <f t="shared" si="212"/>
        <v>0</v>
      </c>
      <c r="Y6167">
        <f t="shared" si="213"/>
        <v>0</v>
      </c>
    </row>
    <row r="6168" spans="1:25" x14ac:dyDescent="0.2">
      <c r="A6168" t="s">
        <v>5782</v>
      </c>
      <c r="B6168" t="s">
        <v>745</v>
      </c>
      <c r="C6168">
        <v>10</v>
      </c>
      <c r="D6168">
        <v>20</v>
      </c>
      <c r="E6168" t="s">
        <v>6414</v>
      </c>
      <c r="F6168">
        <v>311.255</v>
      </c>
      <c r="G6168">
        <v>89.763000000000005</v>
      </c>
      <c r="H6168">
        <v>45.555</v>
      </c>
      <c r="I6168">
        <v>27939.048999999999</v>
      </c>
      <c r="J6168">
        <v>11394279</v>
      </c>
      <c r="K6168">
        <v>32.036999999999999</v>
      </c>
      <c r="L6168">
        <v>19.213000000000001</v>
      </c>
      <c r="M6168">
        <v>9971.5660000000007</v>
      </c>
      <c r="N6168">
        <v>4066667</v>
      </c>
      <c r="O6168">
        <v>2.2210000000000001</v>
      </c>
      <c r="P6168">
        <v>3.7749999999999999</v>
      </c>
      <c r="Q6168">
        <v>691.17399999999998</v>
      </c>
      <c r="R6168">
        <v>281879</v>
      </c>
      <c r="S6168">
        <v>1.6E-2</v>
      </c>
      <c r="T6168">
        <v>2.024</v>
      </c>
      <c r="U6168">
        <v>5.0019999999999998</v>
      </c>
      <c r="V6168">
        <v>2040</v>
      </c>
      <c r="W6168">
        <v>8</v>
      </c>
      <c r="X6168">
        <f t="shared" si="212"/>
        <v>418.90471999999994</v>
      </c>
      <c r="Y6168">
        <f t="shared" si="213"/>
        <v>7.8115999999999994</v>
      </c>
    </row>
    <row r="6169" spans="1:25" x14ac:dyDescent="0.2">
      <c r="A6169" t="s">
        <v>5782</v>
      </c>
      <c r="B6169" t="s">
        <v>745</v>
      </c>
      <c r="C6169">
        <v>10</v>
      </c>
      <c r="D6169">
        <v>21</v>
      </c>
      <c r="E6169" t="s">
        <v>6415</v>
      </c>
      <c r="F6169">
        <v>155.66200000000001</v>
      </c>
      <c r="G6169">
        <v>81.084999999999994</v>
      </c>
      <c r="H6169">
        <v>38.295000000000002</v>
      </c>
      <c r="I6169">
        <v>12621.778</v>
      </c>
      <c r="J6169">
        <v>5147493</v>
      </c>
      <c r="K6169">
        <v>50.283999999999999</v>
      </c>
      <c r="L6169">
        <v>20.021999999999998</v>
      </c>
      <c r="M6169">
        <v>7827.2780000000002</v>
      </c>
      <c r="N6169">
        <v>3192170</v>
      </c>
      <c r="O6169">
        <v>2.3010000000000002</v>
      </c>
      <c r="P6169">
        <v>5.87</v>
      </c>
      <c r="Q6169">
        <v>358.13499999999999</v>
      </c>
      <c r="R6169">
        <v>146057</v>
      </c>
      <c r="S6169">
        <v>0.02</v>
      </c>
      <c r="T6169">
        <v>2.2629999999999999</v>
      </c>
      <c r="U6169">
        <v>3.1259999999999999</v>
      </c>
      <c r="V6169">
        <v>1275</v>
      </c>
      <c r="W6169">
        <v>5</v>
      </c>
      <c r="X6169">
        <f t="shared" si="212"/>
        <v>25.918699999999969</v>
      </c>
      <c r="Y6169">
        <f t="shared" si="213"/>
        <v>4.2716000000000003</v>
      </c>
    </row>
    <row r="6170" spans="1:25" x14ac:dyDescent="0.2">
      <c r="A6170" t="s">
        <v>5782</v>
      </c>
      <c r="B6170" t="s">
        <v>745</v>
      </c>
      <c r="C6170">
        <v>10</v>
      </c>
      <c r="D6170">
        <v>22</v>
      </c>
      <c r="E6170" t="s">
        <v>6416</v>
      </c>
      <c r="F6170">
        <v>239.524</v>
      </c>
      <c r="G6170">
        <v>69.668999999999997</v>
      </c>
      <c r="H6170">
        <v>38.311</v>
      </c>
      <c r="I6170">
        <v>16687.246999999999</v>
      </c>
      <c r="J6170">
        <v>6805498</v>
      </c>
      <c r="K6170">
        <v>30.87</v>
      </c>
      <c r="L6170">
        <v>20.792000000000002</v>
      </c>
      <c r="M6170">
        <v>7394.0550000000003</v>
      </c>
      <c r="N6170">
        <v>3015490</v>
      </c>
      <c r="O6170">
        <v>1.6759999999999999</v>
      </c>
      <c r="P6170">
        <v>2.79</v>
      </c>
      <c r="Q6170">
        <v>401.55799999999999</v>
      </c>
      <c r="R6170">
        <v>163766</v>
      </c>
      <c r="S6170">
        <v>8.0000000000000002E-3</v>
      </c>
      <c r="T6170">
        <v>1.413</v>
      </c>
      <c r="U6170">
        <v>1.8759999999999999</v>
      </c>
      <c r="V6170">
        <v>765</v>
      </c>
      <c r="W6170">
        <v>3</v>
      </c>
      <c r="X6170">
        <f t="shared" si="212"/>
        <v>77.157839999999965</v>
      </c>
      <c r="Y6170">
        <f t="shared" si="213"/>
        <v>1.9116</v>
      </c>
    </row>
    <row r="6171" spans="1:25" x14ac:dyDescent="0.2">
      <c r="A6171" t="s">
        <v>5782</v>
      </c>
      <c r="B6171" t="s">
        <v>745</v>
      </c>
      <c r="C6171">
        <v>10</v>
      </c>
      <c r="D6171">
        <v>23</v>
      </c>
      <c r="E6171" t="s">
        <v>6417</v>
      </c>
      <c r="F6171">
        <v>323.87599999999998</v>
      </c>
      <c r="G6171">
        <v>70.031999999999996</v>
      </c>
      <c r="H6171">
        <v>34.100999999999999</v>
      </c>
      <c r="I6171">
        <v>22681.651999999998</v>
      </c>
      <c r="J6171">
        <v>9250174</v>
      </c>
      <c r="K6171">
        <v>77.972999999999999</v>
      </c>
      <c r="L6171">
        <v>32.78</v>
      </c>
      <c r="M6171">
        <v>25253.452000000001</v>
      </c>
      <c r="N6171">
        <v>10299022</v>
      </c>
      <c r="O6171">
        <v>2.6040000000000001</v>
      </c>
      <c r="P6171">
        <v>6.5650000000000004</v>
      </c>
      <c r="Q6171">
        <v>843.38400000000001</v>
      </c>
      <c r="R6171">
        <v>343954</v>
      </c>
      <c r="S6171">
        <v>4.5999999999999999E-2</v>
      </c>
      <c r="T6171">
        <v>3.4369999999999998</v>
      </c>
      <c r="U6171">
        <v>15.006</v>
      </c>
      <c r="V6171">
        <v>6120</v>
      </c>
      <c r="W6171">
        <v>24</v>
      </c>
      <c r="X6171">
        <f t="shared" si="212"/>
        <v>598.51251999999999</v>
      </c>
      <c r="Y6171">
        <f t="shared" si="213"/>
        <v>26.691600000000001</v>
      </c>
    </row>
    <row r="6172" spans="1:25" x14ac:dyDescent="0.2">
      <c r="A6172" t="s">
        <v>5782</v>
      </c>
      <c r="B6172" t="s">
        <v>745</v>
      </c>
      <c r="C6172">
        <v>10</v>
      </c>
      <c r="D6172">
        <v>24</v>
      </c>
      <c r="E6172" t="s">
        <v>6418</v>
      </c>
      <c r="F6172">
        <v>255.57900000000001</v>
      </c>
      <c r="G6172">
        <v>67.328999999999994</v>
      </c>
      <c r="H6172">
        <v>35.856999999999999</v>
      </c>
      <c r="I6172">
        <v>17208.005000000001</v>
      </c>
      <c r="J6172">
        <v>7017877</v>
      </c>
      <c r="K6172">
        <v>2.641</v>
      </c>
      <c r="L6172">
        <v>1.655</v>
      </c>
      <c r="M6172">
        <v>674.96100000000001</v>
      </c>
      <c r="N6172">
        <v>275267</v>
      </c>
      <c r="O6172">
        <v>1.3109999999999999</v>
      </c>
      <c r="P6172">
        <v>1.071</v>
      </c>
      <c r="Q6172">
        <v>335.14299999999997</v>
      </c>
      <c r="R6172">
        <v>136680</v>
      </c>
      <c r="S6172">
        <v>0</v>
      </c>
      <c r="T6172">
        <v>0</v>
      </c>
      <c r="U6172">
        <v>0</v>
      </c>
      <c r="V6172">
        <v>0</v>
      </c>
      <c r="W6172">
        <v>0</v>
      </c>
      <c r="X6172">
        <f t="shared" si="212"/>
        <v>0</v>
      </c>
      <c r="Y6172">
        <f t="shared" si="213"/>
        <v>0</v>
      </c>
    </row>
    <row r="6173" spans="1:25" x14ac:dyDescent="0.2">
      <c r="A6173" t="s">
        <v>5782</v>
      </c>
      <c r="B6173" t="s">
        <v>745</v>
      </c>
      <c r="C6173">
        <v>10</v>
      </c>
      <c r="D6173">
        <v>25</v>
      </c>
      <c r="E6173" t="s">
        <v>6419</v>
      </c>
      <c r="F6173">
        <v>28.233000000000001</v>
      </c>
      <c r="G6173">
        <v>20.988</v>
      </c>
      <c r="H6173">
        <v>13.265000000000001</v>
      </c>
      <c r="I6173">
        <v>592.55399999999997</v>
      </c>
      <c r="J6173">
        <v>241659</v>
      </c>
      <c r="K6173">
        <v>14.2</v>
      </c>
      <c r="L6173">
        <v>14.212</v>
      </c>
      <c r="M6173">
        <v>400.911</v>
      </c>
      <c r="N6173">
        <v>163502</v>
      </c>
      <c r="O6173">
        <v>0.98399999999999999</v>
      </c>
      <c r="P6173">
        <v>0.80100000000000005</v>
      </c>
      <c r="Q6173">
        <v>27.791</v>
      </c>
      <c r="R6173">
        <v>11334</v>
      </c>
      <c r="S6173">
        <v>0</v>
      </c>
      <c r="T6173">
        <v>0</v>
      </c>
      <c r="U6173">
        <v>0</v>
      </c>
      <c r="V6173">
        <v>0</v>
      </c>
      <c r="W6173">
        <v>0</v>
      </c>
      <c r="X6173">
        <f t="shared" si="212"/>
        <v>0</v>
      </c>
      <c r="Y6173">
        <f t="shared" si="213"/>
        <v>0</v>
      </c>
    </row>
    <row r="6174" spans="1:25" x14ac:dyDescent="0.2">
      <c r="A6174" t="s">
        <v>5782</v>
      </c>
      <c r="B6174" t="s">
        <v>745</v>
      </c>
      <c r="C6174">
        <v>10</v>
      </c>
      <c r="D6174">
        <v>26</v>
      </c>
      <c r="E6174" t="s">
        <v>6420</v>
      </c>
      <c r="F6174">
        <v>237.501</v>
      </c>
      <c r="G6174">
        <v>70.013000000000005</v>
      </c>
      <c r="H6174">
        <v>33.168999999999997</v>
      </c>
      <c r="I6174">
        <v>16628.052</v>
      </c>
      <c r="J6174">
        <v>6781357</v>
      </c>
      <c r="K6174">
        <v>2.7170000000000001</v>
      </c>
      <c r="L6174">
        <v>1.7370000000000001</v>
      </c>
      <c r="M6174">
        <v>645.40200000000004</v>
      </c>
      <c r="N6174">
        <v>263212</v>
      </c>
      <c r="O6174">
        <v>1.415</v>
      </c>
      <c r="P6174">
        <v>1.3109999999999999</v>
      </c>
      <c r="Q6174">
        <v>335.964</v>
      </c>
      <c r="R6174">
        <v>137015</v>
      </c>
      <c r="S6174">
        <v>3.0000000000000001E-3</v>
      </c>
      <c r="T6174">
        <v>0.81899999999999995</v>
      </c>
      <c r="U6174">
        <v>0.625</v>
      </c>
      <c r="V6174">
        <v>255</v>
      </c>
      <c r="W6174">
        <v>1</v>
      </c>
      <c r="X6174">
        <f t="shared" si="212"/>
        <v>0</v>
      </c>
      <c r="Y6174">
        <f t="shared" si="213"/>
        <v>0</v>
      </c>
    </row>
    <row r="6175" spans="1:25" x14ac:dyDescent="0.2">
      <c r="A6175" t="s">
        <v>5782</v>
      </c>
      <c r="B6175" t="s">
        <v>745</v>
      </c>
      <c r="C6175">
        <v>10</v>
      </c>
      <c r="D6175">
        <v>27</v>
      </c>
      <c r="E6175" t="s">
        <v>6421</v>
      </c>
      <c r="F6175">
        <v>317.93900000000002</v>
      </c>
      <c r="G6175">
        <v>82.83</v>
      </c>
      <c r="H6175">
        <v>38.805</v>
      </c>
      <c r="I6175">
        <v>26335.064999999999</v>
      </c>
      <c r="J6175">
        <v>10740132</v>
      </c>
      <c r="K6175">
        <v>36.436</v>
      </c>
      <c r="L6175">
        <v>16.289000000000001</v>
      </c>
      <c r="M6175">
        <v>11584.547</v>
      </c>
      <c r="N6175">
        <v>4724483</v>
      </c>
      <c r="O6175">
        <v>2.903</v>
      </c>
      <c r="P6175">
        <v>6.4219999999999997</v>
      </c>
      <c r="Q6175">
        <v>922.92499999999995</v>
      </c>
      <c r="R6175">
        <v>376393</v>
      </c>
      <c r="S6175">
        <v>3.6999999999999998E-2</v>
      </c>
      <c r="T6175">
        <v>3.0870000000000002</v>
      </c>
      <c r="U6175">
        <v>11.88</v>
      </c>
      <c r="V6175">
        <v>4845</v>
      </c>
      <c r="W6175">
        <v>19</v>
      </c>
      <c r="X6175">
        <f t="shared" si="212"/>
        <v>692.37089999999978</v>
      </c>
      <c r="Y6175">
        <f t="shared" si="213"/>
        <v>20.791599999999999</v>
      </c>
    </row>
    <row r="6176" spans="1:25" x14ac:dyDescent="0.2">
      <c r="A6176" t="s">
        <v>5782</v>
      </c>
      <c r="B6176" t="s">
        <v>745</v>
      </c>
      <c r="C6176">
        <v>10</v>
      </c>
      <c r="D6176">
        <v>30</v>
      </c>
      <c r="E6176" t="s">
        <v>6422</v>
      </c>
      <c r="F6176">
        <v>325.541</v>
      </c>
      <c r="G6176">
        <v>55.27</v>
      </c>
      <c r="H6176">
        <v>28.053999999999998</v>
      </c>
      <c r="I6176">
        <v>17992.598999999998</v>
      </c>
      <c r="J6176">
        <v>7337855</v>
      </c>
      <c r="K6176">
        <v>80.052000000000007</v>
      </c>
      <c r="L6176">
        <v>33.682000000000002</v>
      </c>
      <c r="M6176">
        <v>26060.280999999999</v>
      </c>
      <c r="N6176">
        <v>10628068</v>
      </c>
      <c r="O6176">
        <v>2.2400000000000002</v>
      </c>
      <c r="P6176">
        <v>5.6529999999999996</v>
      </c>
      <c r="Q6176">
        <v>729.11900000000003</v>
      </c>
      <c r="R6176">
        <v>297354</v>
      </c>
      <c r="S6176">
        <v>3.7999999999999999E-2</v>
      </c>
      <c r="T6176">
        <v>3.13</v>
      </c>
      <c r="U6176">
        <v>12.505000000000001</v>
      </c>
      <c r="V6176">
        <v>5100</v>
      </c>
      <c r="W6176">
        <v>20</v>
      </c>
      <c r="X6176">
        <f t="shared" si="212"/>
        <v>463.67982000000001</v>
      </c>
      <c r="Y6176">
        <f t="shared" si="213"/>
        <v>21.971599999999999</v>
      </c>
    </row>
    <row r="6177" spans="1:25" x14ac:dyDescent="0.2">
      <c r="A6177" t="s">
        <v>5782</v>
      </c>
      <c r="B6177" t="s">
        <v>745</v>
      </c>
      <c r="C6177">
        <v>11</v>
      </c>
      <c r="D6177">
        <v>1</v>
      </c>
      <c r="E6177" t="s">
        <v>3181</v>
      </c>
      <c r="F6177">
        <v>131.29400000000001</v>
      </c>
      <c r="G6177">
        <v>124.833</v>
      </c>
      <c r="H6177">
        <v>58.054000000000002</v>
      </c>
      <c r="I6177">
        <v>16389.800999999999</v>
      </c>
      <c r="J6177">
        <v>6684192</v>
      </c>
      <c r="K6177">
        <v>24.274000000000001</v>
      </c>
      <c r="L6177">
        <v>13.147</v>
      </c>
      <c r="M6177">
        <v>3187.0650000000001</v>
      </c>
      <c r="N6177">
        <v>1299769</v>
      </c>
      <c r="O6177">
        <v>2.948</v>
      </c>
      <c r="P6177">
        <v>6.4420000000000002</v>
      </c>
      <c r="Q6177">
        <v>387.09899999999999</v>
      </c>
      <c r="R6177">
        <v>157869</v>
      </c>
      <c r="S6177">
        <v>0.01</v>
      </c>
      <c r="T6177">
        <v>1.5580000000000001</v>
      </c>
      <c r="U6177">
        <v>1.2509999999999999</v>
      </c>
      <c r="V6177">
        <v>510</v>
      </c>
      <c r="W6177">
        <v>2</v>
      </c>
      <c r="X6177">
        <f t="shared" si="212"/>
        <v>60.096219999999967</v>
      </c>
      <c r="Y6177">
        <f t="shared" si="213"/>
        <v>0.73160000000000014</v>
      </c>
    </row>
    <row r="6178" spans="1:25" x14ac:dyDescent="0.2">
      <c r="A6178" t="s">
        <v>5782</v>
      </c>
      <c r="B6178" t="s">
        <v>745</v>
      </c>
      <c r="C6178">
        <v>11</v>
      </c>
      <c r="D6178">
        <v>2</v>
      </c>
      <c r="E6178" t="s">
        <v>1979</v>
      </c>
      <c r="F6178">
        <v>28.132000000000001</v>
      </c>
      <c r="G6178">
        <v>106.155</v>
      </c>
      <c r="H6178">
        <v>53.834000000000003</v>
      </c>
      <c r="I6178">
        <v>2986.3649999999998</v>
      </c>
      <c r="J6178">
        <v>1217918</v>
      </c>
      <c r="K6178">
        <v>14.423</v>
      </c>
      <c r="L6178">
        <v>5.766</v>
      </c>
      <c r="M6178">
        <v>405.73899999999998</v>
      </c>
      <c r="N6178">
        <v>165471</v>
      </c>
      <c r="O6178">
        <v>2.35</v>
      </c>
      <c r="P6178">
        <v>1.347</v>
      </c>
      <c r="Q6178">
        <v>66.123999999999995</v>
      </c>
      <c r="R6178">
        <v>26967</v>
      </c>
      <c r="S6178">
        <v>0</v>
      </c>
      <c r="T6178">
        <v>0</v>
      </c>
      <c r="U6178">
        <v>0</v>
      </c>
      <c r="V6178">
        <v>0</v>
      </c>
      <c r="W6178">
        <v>0</v>
      </c>
      <c r="X6178">
        <f t="shared" si="212"/>
        <v>0</v>
      </c>
      <c r="Y6178">
        <f t="shared" si="213"/>
        <v>0</v>
      </c>
    </row>
    <row r="6179" spans="1:25" x14ac:dyDescent="0.2">
      <c r="A6179" t="s">
        <v>5782</v>
      </c>
      <c r="B6179" t="s">
        <v>745</v>
      </c>
      <c r="C6179">
        <v>11</v>
      </c>
      <c r="D6179">
        <v>3</v>
      </c>
      <c r="E6179" t="s">
        <v>6423</v>
      </c>
      <c r="F6179">
        <v>300.00799999999998</v>
      </c>
      <c r="G6179">
        <v>69.25</v>
      </c>
      <c r="H6179">
        <v>36.494</v>
      </c>
      <c r="I6179">
        <v>20775.467000000001</v>
      </c>
      <c r="J6179">
        <v>8472782</v>
      </c>
      <c r="K6179">
        <v>50.546999999999997</v>
      </c>
      <c r="L6179">
        <v>26.577999999999999</v>
      </c>
      <c r="M6179">
        <v>15164.602999999999</v>
      </c>
      <c r="N6179">
        <v>6184524</v>
      </c>
      <c r="O6179">
        <v>1.91</v>
      </c>
      <c r="P6179">
        <v>2.802</v>
      </c>
      <c r="Q6179">
        <v>572.95500000000004</v>
      </c>
      <c r="R6179">
        <v>233666</v>
      </c>
      <c r="S6179">
        <v>6.0000000000000001E-3</v>
      </c>
      <c r="T6179">
        <v>1.2629999999999999</v>
      </c>
      <c r="U6179">
        <v>1.8759999999999999</v>
      </c>
      <c r="V6179">
        <v>765</v>
      </c>
      <c r="W6179">
        <v>3</v>
      </c>
      <c r="X6179">
        <f t="shared" si="212"/>
        <v>279.40629999999999</v>
      </c>
      <c r="Y6179">
        <f t="shared" si="213"/>
        <v>1.9116</v>
      </c>
    </row>
    <row r="6180" spans="1:25" x14ac:dyDescent="0.2">
      <c r="A6180" t="s">
        <v>5782</v>
      </c>
      <c r="B6180" t="s">
        <v>745</v>
      </c>
      <c r="C6180">
        <v>11</v>
      </c>
      <c r="D6180">
        <v>4</v>
      </c>
      <c r="E6180" t="s">
        <v>6424</v>
      </c>
      <c r="F6180">
        <v>316.32600000000002</v>
      </c>
      <c r="G6180">
        <v>80.558999999999997</v>
      </c>
      <c r="H6180">
        <v>41.701000000000001</v>
      </c>
      <c r="I6180">
        <v>25482.941999999999</v>
      </c>
      <c r="J6180">
        <v>10392614</v>
      </c>
      <c r="K6180">
        <v>59.645000000000003</v>
      </c>
      <c r="L6180">
        <v>28.515999999999998</v>
      </c>
      <c r="M6180">
        <v>18867.385999999999</v>
      </c>
      <c r="N6180">
        <v>7694616</v>
      </c>
      <c r="O6180">
        <v>2.5259999999999998</v>
      </c>
      <c r="P6180">
        <v>5.5609999999999999</v>
      </c>
      <c r="Q6180">
        <v>798.96</v>
      </c>
      <c r="R6180">
        <v>325837</v>
      </c>
      <c r="S6180">
        <v>2.8000000000000001E-2</v>
      </c>
      <c r="T6180">
        <v>2.6560000000000001</v>
      </c>
      <c r="U6180">
        <v>8.7539999999999996</v>
      </c>
      <c r="V6180">
        <v>3570</v>
      </c>
      <c r="W6180">
        <v>14</v>
      </c>
      <c r="X6180">
        <f t="shared" si="212"/>
        <v>546.09220000000005</v>
      </c>
      <c r="Y6180">
        <f t="shared" si="213"/>
        <v>14.8916</v>
      </c>
    </row>
    <row r="6181" spans="1:25" x14ac:dyDescent="0.2">
      <c r="A6181" t="s">
        <v>5782</v>
      </c>
      <c r="B6181" t="s">
        <v>745</v>
      </c>
      <c r="C6181">
        <v>11</v>
      </c>
      <c r="D6181">
        <v>5</v>
      </c>
      <c r="E6181" t="s">
        <v>6425</v>
      </c>
      <c r="F6181">
        <v>350.85</v>
      </c>
      <c r="G6181">
        <v>74.966999999999999</v>
      </c>
      <c r="H6181">
        <v>37.563000000000002</v>
      </c>
      <c r="I6181">
        <v>26302.284</v>
      </c>
      <c r="J6181">
        <v>10726763</v>
      </c>
      <c r="K6181">
        <v>57.618000000000002</v>
      </c>
      <c r="L6181">
        <v>28.122</v>
      </c>
      <c r="M6181">
        <v>20215.120999999999</v>
      </c>
      <c r="N6181">
        <v>8244258</v>
      </c>
      <c r="O6181">
        <v>2.5510000000000002</v>
      </c>
      <c r="P6181">
        <v>5.7629999999999999</v>
      </c>
      <c r="Q6181">
        <v>895.173</v>
      </c>
      <c r="R6181">
        <v>365075</v>
      </c>
      <c r="S6181">
        <v>2.1000000000000001E-2</v>
      </c>
      <c r="T6181">
        <v>2.335</v>
      </c>
      <c r="U6181">
        <v>7.5030000000000001</v>
      </c>
      <c r="V6181">
        <v>3060</v>
      </c>
      <c r="W6181">
        <v>12</v>
      </c>
      <c r="X6181">
        <f t="shared" si="212"/>
        <v>659.62353999999993</v>
      </c>
      <c r="Y6181">
        <f t="shared" si="213"/>
        <v>12.531600000000001</v>
      </c>
    </row>
    <row r="6182" spans="1:25" x14ac:dyDescent="0.2">
      <c r="A6182" t="s">
        <v>5782</v>
      </c>
      <c r="B6182" t="s">
        <v>745</v>
      </c>
      <c r="C6182">
        <v>11</v>
      </c>
      <c r="D6182">
        <v>6</v>
      </c>
      <c r="E6182" t="s">
        <v>6426</v>
      </c>
      <c r="F6182">
        <v>255.04499999999999</v>
      </c>
      <c r="G6182">
        <v>85.727000000000004</v>
      </c>
      <c r="H6182">
        <v>35.765999999999998</v>
      </c>
      <c r="I6182">
        <v>21864.34</v>
      </c>
      <c r="J6182">
        <v>8916853</v>
      </c>
      <c r="K6182">
        <v>27.207999999999998</v>
      </c>
      <c r="L6182">
        <v>10.6</v>
      </c>
      <c r="M6182">
        <v>6939.3810000000003</v>
      </c>
      <c r="N6182">
        <v>2830062</v>
      </c>
      <c r="O6182">
        <v>2.2599999999999998</v>
      </c>
      <c r="P6182">
        <v>3.335</v>
      </c>
      <c r="Q6182">
        <v>576.38800000000003</v>
      </c>
      <c r="R6182">
        <v>235066</v>
      </c>
      <c r="S6182">
        <v>0.01</v>
      </c>
      <c r="T6182">
        <v>1.581</v>
      </c>
      <c r="U6182">
        <v>2.5009999999999999</v>
      </c>
      <c r="V6182">
        <v>1020</v>
      </c>
      <c r="W6182">
        <v>4</v>
      </c>
      <c r="X6182">
        <f t="shared" si="212"/>
        <v>283.45724000000001</v>
      </c>
      <c r="Y6182">
        <f t="shared" si="213"/>
        <v>3.0916000000000001</v>
      </c>
    </row>
    <row r="6183" spans="1:25" x14ac:dyDescent="0.2">
      <c r="A6183" t="s">
        <v>5782</v>
      </c>
      <c r="B6183" t="s">
        <v>745</v>
      </c>
      <c r="C6183">
        <v>11</v>
      </c>
      <c r="D6183">
        <v>7</v>
      </c>
      <c r="E6183" t="s">
        <v>6427</v>
      </c>
      <c r="F6183">
        <v>352.35599999999999</v>
      </c>
      <c r="G6183">
        <v>79.540999999999997</v>
      </c>
      <c r="H6183">
        <v>39.000999999999998</v>
      </c>
      <c r="I6183">
        <v>28026.566999999999</v>
      </c>
      <c r="J6183">
        <v>11429971</v>
      </c>
      <c r="K6183">
        <v>48.100999999999999</v>
      </c>
      <c r="L6183">
        <v>22.143999999999998</v>
      </c>
      <c r="M6183">
        <v>16948.656999999999</v>
      </c>
      <c r="N6183">
        <v>6912108</v>
      </c>
      <c r="O6183">
        <v>2.8809999999999998</v>
      </c>
      <c r="P6183">
        <v>6.101</v>
      </c>
      <c r="Q6183">
        <v>1015.126</v>
      </c>
      <c r="R6183">
        <v>413995</v>
      </c>
      <c r="S6183">
        <v>3.2000000000000001E-2</v>
      </c>
      <c r="T6183">
        <v>2.8540000000000001</v>
      </c>
      <c r="U6183">
        <v>11.255000000000001</v>
      </c>
      <c r="V6183">
        <v>4590</v>
      </c>
      <c r="W6183">
        <v>18</v>
      </c>
      <c r="X6183">
        <f t="shared" si="212"/>
        <v>801.1680799999998</v>
      </c>
      <c r="Y6183">
        <f t="shared" si="213"/>
        <v>19.611599999999999</v>
      </c>
    </row>
    <row r="6184" spans="1:25" x14ac:dyDescent="0.2">
      <c r="A6184" t="s">
        <v>5782</v>
      </c>
      <c r="B6184" t="s">
        <v>745</v>
      </c>
      <c r="C6184">
        <v>11</v>
      </c>
      <c r="D6184">
        <v>8</v>
      </c>
      <c r="E6184" t="s">
        <v>6428</v>
      </c>
      <c r="F6184">
        <v>188.50899999999999</v>
      </c>
      <c r="G6184">
        <v>109.489</v>
      </c>
      <c r="H6184">
        <v>48.968000000000004</v>
      </c>
      <c r="I6184">
        <v>20639.606</v>
      </c>
      <c r="J6184">
        <v>8417374</v>
      </c>
      <c r="K6184">
        <v>22.324000000000002</v>
      </c>
      <c r="L6184">
        <v>8.9459999999999997</v>
      </c>
      <c r="M6184">
        <v>4208.3280000000004</v>
      </c>
      <c r="N6184">
        <v>1716267</v>
      </c>
      <c r="O6184">
        <v>3.016</v>
      </c>
      <c r="P6184">
        <v>6.0549999999999997</v>
      </c>
      <c r="Q6184">
        <v>568.51400000000001</v>
      </c>
      <c r="R6184">
        <v>231855</v>
      </c>
      <c r="S6184">
        <v>0.01</v>
      </c>
      <c r="T6184">
        <v>1.593</v>
      </c>
      <c r="U6184">
        <v>1.8759999999999999</v>
      </c>
      <c r="V6184">
        <v>765</v>
      </c>
      <c r="W6184">
        <v>3</v>
      </c>
      <c r="X6184">
        <f t="shared" si="212"/>
        <v>274.16591999999997</v>
      </c>
      <c r="Y6184">
        <f t="shared" si="213"/>
        <v>1.9116</v>
      </c>
    </row>
    <row r="6185" spans="1:25" x14ac:dyDescent="0.2">
      <c r="A6185" t="s">
        <v>5782</v>
      </c>
      <c r="B6185" t="s">
        <v>745</v>
      </c>
      <c r="C6185">
        <v>11</v>
      </c>
      <c r="D6185">
        <v>9</v>
      </c>
      <c r="E6185" t="s">
        <v>6429</v>
      </c>
      <c r="F6185">
        <v>319.06200000000001</v>
      </c>
      <c r="G6185">
        <v>71.311999999999998</v>
      </c>
      <c r="H6185">
        <v>31.4</v>
      </c>
      <c r="I6185">
        <v>22753.069</v>
      </c>
      <c r="J6185">
        <v>9279300</v>
      </c>
      <c r="K6185">
        <v>66.338999999999999</v>
      </c>
      <c r="L6185">
        <v>27.545999999999999</v>
      </c>
      <c r="M6185">
        <v>21166.345000000001</v>
      </c>
      <c r="N6185">
        <v>8632192</v>
      </c>
      <c r="O6185">
        <v>3.3420000000000001</v>
      </c>
      <c r="P6185">
        <v>9.1440000000000001</v>
      </c>
      <c r="Q6185">
        <v>1066.2550000000001</v>
      </c>
      <c r="R6185">
        <v>434847</v>
      </c>
      <c r="S6185">
        <v>3.5000000000000003E-2</v>
      </c>
      <c r="T6185">
        <v>2.9990000000000001</v>
      </c>
      <c r="U6185">
        <v>11.255000000000001</v>
      </c>
      <c r="V6185">
        <v>4590</v>
      </c>
      <c r="W6185">
        <v>18</v>
      </c>
      <c r="X6185">
        <f t="shared" si="212"/>
        <v>861.50030000000004</v>
      </c>
      <c r="Y6185">
        <f t="shared" si="213"/>
        <v>19.611599999999999</v>
      </c>
    </row>
    <row r="6186" spans="1:25" x14ac:dyDescent="0.2">
      <c r="A6186" t="s">
        <v>5782</v>
      </c>
      <c r="B6186" t="s">
        <v>745</v>
      </c>
      <c r="C6186">
        <v>12</v>
      </c>
      <c r="D6186">
        <v>1</v>
      </c>
      <c r="E6186" t="s">
        <v>6430</v>
      </c>
      <c r="F6186">
        <v>199.744</v>
      </c>
      <c r="G6186">
        <v>97.406999999999996</v>
      </c>
      <c r="H6186">
        <v>39.033999999999999</v>
      </c>
      <c r="I6186">
        <v>19456.532999999999</v>
      </c>
      <c r="J6186">
        <v>7934886</v>
      </c>
      <c r="K6186">
        <v>65.7</v>
      </c>
      <c r="L6186">
        <v>27.545000000000002</v>
      </c>
      <c r="M6186">
        <v>13123.124</v>
      </c>
      <c r="N6186">
        <v>5351955</v>
      </c>
      <c r="O6186">
        <v>2.1549999999999998</v>
      </c>
      <c r="P6186">
        <v>2.032</v>
      </c>
      <c r="Q6186">
        <v>430.36700000000002</v>
      </c>
      <c r="R6186">
        <v>175515</v>
      </c>
      <c r="S6186">
        <v>6.0000000000000001E-3</v>
      </c>
      <c r="T6186">
        <v>1.264</v>
      </c>
      <c r="U6186">
        <v>1.2509999999999999</v>
      </c>
      <c r="V6186">
        <v>510</v>
      </c>
      <c r="W6186">
        <v>2</v>
      </c>
      <c r="X6186">
        <f t="shared" si="212"/>
        <v>111.15245999999999</v>
      </c>
      <c r="Y6186">
        <f t="shared" si="213"/>
        <v>0.73160000000000014</v>
      </c>
    </row>
    <row r="6187" spans="1:25" x14ac:dyDescent="0.2">
      <c r="A6187" t="s">
        <v>5782</v>
      </c>
      <c r="B6187" t="s">
        <v>745</v>
      </c>
      <c r="C6187">
        <v>12</v>
      </c>
      <c r="D6187">
        <v>2</v>
      </c>
      <c r="E6187" t="s">
        <v>1084</v>
      </c>
      <c r="F6187">
        <v>58.118000000000002</v>
      </c>
      <c r="G6187">
        <v>81.844999999999999</v>
      </c>
      <c r="H6187">
        <v>39.21</v>
      </c>
      <c r="I6187">
        <v>4756.66</v>
      </c>
      <c r="J6187">
        <v>1939891</v>
      </c>
      <c r="K6187">
        <v>76.62</v>
      </c>
      <c r="L6187">
        <v>31.507999999999999</v>
      </c>
      <c r="M6187">
        <v>4452.9960000000001</v>
      </c>
      <c r="N6187">
        <v>1816049</v>
      </c>
      <c r="O6187">
        <v>2.4769999999999999</v>
      </c>
      <c r="P6187">
        <v>3.8530000000000002</v>
      </c>
      <c r="Q6187">
        <v>143.95599999999999</v>
      </c>
      <c r="R6187">
        <v>58709</v>
      </c>
      <c r="S6187">
        <v>2.1999999999999999E-2</v>
      </c>
      <c r="T6187">
        <v>2.3420000000000001</v>
      </c>
      <c r="U6187">
        <v>1.2509999999999999</v>
      </c>
      <c r="V6187">
        <v>510</v>
      </c>
      <c r="W6187">
        <v>2</v>
      </c>
      <c r="X6187">
        <f t="shared" si="212"/>
        <v>0</v>
      </c>
      <c r="Y6187">
        <f t="shared" si="213"/>
        <v>0.73160000000000014</v>
      </c>
    </row>
    <row r="6188" spans="1:25" x14ac:dyDescent="0.2">
      <c r="A6188" t="s">
        <v>5782</v>
      </c>
      <c r="B6188" t="s">
        <v>745</v>
      </c>
      <c r="C6188">
        <v>12</v>
      </c>
      <c r="D6188">
        <v>4</v>
      </c>
      <c r="E6188" t="s">
        <v>6431</v>
      </c>
      <c r="F6188">
        <v>253.16399999999999</v>
      </c>
      <c r="G6188">
        <v>86.581999999999994</v>
      </c>
      <c r="H6188">
        <v>40.329000000000001</v>
      </c>
      <c r="I6188">
        <v>21919.366000000002</v>
      </c>
      <c r="J6188">
        <v>8939294</v>
      </c>
      <c r="K6188">
        <v>43.85</v>
      </c>
      <c r="L6188">
        <v>16.084</v>
      </c>
      <c r="M6188">
        <v>11101.189</v>
      </c>
      <c r="N6188">
        <v>4527357</v>
      </c>
      <c r="O6188">
        <v>3.5920000000000001</v>
      </c>
      <c r="P6188">
        <v>7.9850000000000003</v>
      </c>
      <c r="Q6188">
        <v>909.34100000000001</v>
      </c>
      <c r="R6188">
        <v>370853</v>
      </c>
      <c r="S6188">
        <v>2.1999999999999999E-2</v>
      </c>
      <c r="T6188">
        <v>2.3809999999999998</v>
      </c>
      <c r="U6188">
        <v>5.6269999999999998</v>
      </c>
      <c r="V6188">
        <v>2295</v>
      </c>
      <c r="W6188">
        <v>9</v>
      </c>
      <c r="X6188">
        <f t="shared" si="212"/>
        <v>676.34177999999997</v>
      </c>
      <c r="Y6188">
        <f t="shared" si="213"/>
        <v>8.9916</v>
      </c>
    </row>
    <row r="6189" spans="1:25" x14ac:dyDescent="0.2">
      <c r="A6189" t="s">
        <v>5782</v>
      </c>
      <c r="B6189" t="s">
        <v>745</v>
      </c>
      <c r="C6189">
        <v>12</v>
      </c>
      <c r="D6189">
        <v>5</v>
      </c>
      <c r="E6189" t="s">
        <v>4017</v>
      </c>
      <c r="F6189">
        <v>161.32599999999999</v>
      </c>
      <c r="G6189">
        <v>90.96</v>
      </c>
      <c r="H6189">
        <v>42.966999999999999</v>
      </c>
      <c r="I6189">
        <v>14674.196</v>
      </c>
      <c r="J6189">
        <v>5984523</v>
      </c>
      <c r="K6189">
        <v>60.02</v>
      </c>
      <c r="L6189">
        <v>23.181000000000001</v>
      </c>
      <c r="M6189">
        <v>9682.8060000000005</v>
      </c>
      <c r="N6189">
        <v>3948903</v>
      </c>
      <c r="O6189">
        <v>3.4009999999999998</v>
      </c>
      <c r="P6189">
        <v>7.9619999999999997</v>
      </c>
      <c r="Q6189">
        <v>548.68700000000001</v>
      </c>
      <c r="R6189">
        <v>223769</v>
      </c>
      <c r="S6189">
        <v>2.3E-2</v>
      </c>
      <c r="T6189">
        <v>2.4350000000000001</v>
      </c>
      <c r="U6189">
        <v>3.7519999999999998</v>
      </c>
      <c r="V6189">
        <v>1530</v>
      </c>
      <c r="W6189">
        <v>6</v>
      </c>
      <c r="X6189">
        <f t="shared" si="212"/>
        <v>250.77005999999997</v>
      </c>
      <c r="Y6189">
        <f t="shared" si="213"/>
        <v>5.4516</v>
      </c>
    </row>
    <row r="6190" spans="1:25" x14ac:dyDescent="0.2">
      <c r="A6190" t="s">
        <v>5782</v>
      </c>
      <c r="B6190" t="s">
        <v>745</v>
      </c>
      <c r="C6190">
        <v>12</v>
      </c>
      <c r="D6190">
        <v>6</v>
      </c>
      <c r="E6190" t="s">
        <v>3483</v>
      </c>
      <c r="F6190">
        <v>181.756</v>
      </c>
      <c r="G6190">
        <v>96.231999999999999</v>
      </c>
      <c r="H6190">
        <v>49.265999999999998</v>
      </c>
      <c r="I6190">
        <v>17490.772000000001</v>
      </c>
      <c r="J6190">
        <v>7133197</v>
      </c>
      <c r="K6190">
        <v>72.703999999999994</v>
      </c>
      <c r="L6190">
        <v>27.24</v>
      </c>
      <c r="M6190">
        <v>13214.41</v>
      </c>
      <c r="N6190">
        <v>5389184</v>
      </c>
      <c r="O6190">
        <v>7.3319999999999999</v>
      </c>
      <c r="P6190">
        <v>15.048999999999999</v>
      </c>
      <c r="Q6190">
        <v>1332.722</v>
      </c>
      <c r="R6190">
        <v>543519</v>
      </c>
      <c r="S6190">
        <v>5.8000000000000003E-2</v>
      </c>
      <c r="T6190">
        <v>3.8610000000000002</v>
      </c>
      <c r="U6190">
        <v>10.63</v>
      </c>
      <c r="V6190">
        <v>4335</v>
      </c>
      <c r="W6190">
        <v>17</v>
      </c>
      <c r="X6190">
        <f t="shared" si="212"/>
        <v>1175.9313599999998</v>
      </c>
      <c r="Y6190">
        <f t="shared" si="213"/>
        <v>18.4316</v>
      </c>
    </row>
    <row r="6191" spans="1:25" x14ac:dyDescent="0.2">
      <c r="A6191" t="s">
        <v>5782</v>
      </c>
      <c r="B6191" t="s">
        <v>745</v>
      </c>
      <c r="C6191">
        <v>12</v>
      </c>
      <c r="D6191">
        <v>7</v>
      </c>
      <c r="E6191" t="s">
        <v>6432</v>
      </c>
      <c r="F6191">
        <v>232.893</v>
      </c>
      <c r="G6191">
        <v>81.784000000000006</v>
      </c>
      <c r="H6191">
        <v>46.64</v>
      </c>
      <c r="I6191">
        <v>19047.036</v>
      </c>
      <c r="J6191">
        <v>7767882</v>
      </c>
      <c r="K6191">
        <v>5.0510000000000002</v>
      </c>
      <c r="L6191">
        <v>3.59</v>
      </c>
      <c r="M6191">
        <v>1176.4000000000001</v>
      </c>
      <c r="N6191">
        <v>479767</v>
      </c>
      <c r="O6191">
        <v>2.097</v>
      </c>
      <c r="P6191">
        <v>4.1230000000000002</v>
      </c>
      <c r="Q6191">
        <v>488.43599999999998</v>
      </c>
      <c r="R6191">
        <v>199197</v>
      </c>
      <c r="S6191">
        <v>3.0000000000000001E-3</v>
      </c>
      <c r="T6191">
        <v>0.82699999999999996</v>
      </c>
      <c r="U6191">
        <v>0.625</v>
      </c>
      <c r="V6191">
        <v>255</v>
      </c>
      <c r="W6191">
        <v>1</v>
      </c>
      <c r="X6191">
        <f t="shared" si="212"/>
        <v>179.67387999999994</v>
      </c>
      <c r="Y6191">
        <f t="shared" si="213"/>
        <v>0</v>
      </c>
    </row>
    <row r="6192" spans="1:25" x14ac:dyDescent="0.2">
      <c r="A6192" t="s">
        <v>5782</v>
      </c>
      <c r="B6192" t="s">
        <v>745</v>
      </c>
      <c r="C6192">
        <v>12</v>
      </c>
      <c r="D6192">
        <v>9</v>
      </c>
      <c r="E6192" t="s">
        <v>3845</v>
      </c>
      <c r="F6192">
        <v>221.90299999999999</v>
      </c>
      <c r="G6192">
        <v>88.840999999999994</v>
      </c>
      <c r="H6192">
        <v>47.82</v>
      </c>
      <c r="I6192">
        <v>19714.092000000001</v>
      </c>
      <c r="J6192">
        <v>8039925</v>
      </c>
      <c r="K6192">
        <v>62.648000000000003</v>
      </c>
      <c r="L6192">
        <v>34.722000000000001</v>
      </c>
      <c r="M6192">
        <v>13901.773999999999</v>
      </c>
      <c r="N6192">
        <v>5669509</v>
      </c>
      <c r="O6192">
        <v>4.077</v>
      </c>
      <c r="P6192">
        <v>9.0510000000000002</v>
      </c>
      <c r="Q6192">
        <v>904.755</v>
      </c>
      <c r="R6192">
        <v>368983</v>
      </c>
      <c r="S6192">
        <v>3.6999999999999998E-2</v>
      </c>
      <c r="T6192">
        <v>3.056</v>
      </c>
      <c r="U6192">
        <v>8.1280000000000001</v>
      </c>
      <c r="V6192">
        <v>3315</v>
      </c>
      <c r="W6192">
        <v>13</v>
      </c>
      <c r="X6192">
        <f t="shared" si="212"/>
        <v>670.93029999999999</v>
      </c>
      <c r="Y6192">
        <f t="shared" si="213"/>
        <v>13.711600000000001</v>
      </c>
    </row>
    <row r="6193" spans="1:25" x14ac:dyDescent="0.2">
      <c r="A6193" t="s">
        <v>5782</v>
      </c>
      <c r="B6193" t="s">
        <v>745</v>
      </c>
      <c r="C6193">
        <v>12</v>
      </c>
      <c r="D6193">
        <v>10</v>
      </c>
      <c r="E6193" t="s">
        <v>6433</v>
      </c>
      <c r="F6193">
        <v>307.80799999999999</v>
      </c>
      <c r="G6193">
        <v>86.418000000000006</v>
      </c>
      <c r="H6193">
        <v>38.887</v>
      </c>
      <c r="I6193">
        <v>26600.066999999999</v>
      </c>
      <c r="J6193">
        <v>10848207</v>
      </c>
      <c r="K6193">
        <v>69.792000000000002</v>
      </c>
      <c r="L6193">
        <v>28.64</v>
      </c>
      <c r="M6193">
        <v>21482.635999999999</v>
      </c>
      <c r="N6193">
        <v>8761184</v>
      </c>
      <c r="O6193">
        <v>2.68</v>
      </c>
      <c r="P6193">
        <v>7.673</v>
      </c>
      <c r="Q6193">
        <v>824.80700000000002</v>
      </c>
      <c r="R6193">
        <v>336378</v>
      </c>
      <c r="S6193">
        <v>0.01</v>
      </c>
      <c r="T6193">
        <v>1.609</v>
      </c>
      <c r="U6193">
        <v>3.1259999999999999</v>
      </c>
      <c r="V6193">
        <v>1275</v>
      </c>
      <c r="W6193">
        <v>5</v>
      </c>
      <c r="X6193">
        <f t="shared" si="212"/>
        <v>576.59165999999993</v>
      </c>
      <c r="Y6193">
        <f t="shared" si="213"/>
        <v>4.2716000000000003</v>
      </c>
    </row>
    <row r="6194" spans="1:25" x14ac:dyDescent="0.2">
      <c r="A6194" t="s">
        <v>5782</v>
      </c>
      <c r="B6194" t="s">
        <v>745</v>
      </c>
      <c r="C6194">
        <v>12</v>
      </c>
      <c r="D6194">
        <v>11</v>
      </c>
      <c r="E6194" t="s">
        <v>6434</v>
      </c>
      <c r="F6194">
        <v>305.74</v>
      </c>
      <c r="G6194">
        <v>47.707000000000001</v>
      </c>
      <c r="H6194">
        <v>28.472000000000001</v>
      </c>
      <c r="I6194">
        <v>14585.879000000001</v>
      </c>
      <c r="J6194">
        <v>5948505</v>
      </c>
      <c r="K6194">
        <v>7.6929999999999996</v>
      </c>
      <c r="L6194">
        <v>5.5049999999999999</v>
      </c>
      <c r="M6194">
        <v>2351.9380000000001</v>
      </c>
      <c r="N6194">
        <v>959182</v>
      </c>
      <c r="O6194">
        <v>1.681</v>
      </c>
      <c r="P6194">
        <v>2.5590000000000002</v>
      </c>
      <c r="Q6194">
        <v>513.96100000000001</v>
      </c>
      <c r="R6194">
        <v>209607</v>
      </c>
      <c r="S6194">
        <v>6.0000000000000001E-3</v>
      </c>
      <c r="T6194">
        <v>1.2509999999999999</v>
      </c>
      <c r="U6194">
        <v>1.8759999999999999</v>
      </c>
      <c r="V6194">
        <v>765</v>
      </c>
      <c r="W6194">
        <v>3</v>
      </c>
      <c r="X6194">
        <f t="shared" si="212"/>
        <v>209.79337999999998</v>
      </c>
      <c r="Y6194">
        <f t="shared" si="213"/>
        <v>1.9116</v>
      </c>
    </row>
    <row r="6195" spans="1:25" x14ac:dyDescent="0.2">
      <c r="A6195" t="s">
        <v>5782</v>
      </c>
      <c r="B6195" t="s">
        <v>1082</v>
      </c>
      <c r="C6195">
        <v>1</v>
      </c>
      <c r="D6195">
        <v>1</v>
      </c>
      <c r="E6195" t="s">
        <v>4380</v>
      </c>
      <c r="F6195">
        <v>282.351</v>
      </c>
      <c r="G6195">
        <v>94.897999999999996</v>
      </c>
      <c r="H6195">
        <v>39.396000000000001</v>
      </c>
      <c r="I6195">
        <v>26794.633000000002</v>
      </c>
      <c r="J6195">
        <v>10927556</v>
      </c>
      <c r="K6195">
        <v>96.933999999999997</v>
      </c>
      <c r="L6195">
        <v>36.524000000000001</v>
      </c>
      <c r="M6195">
        <v>27369.383000000002</v>
      </c>
      <c r="N6195">
        <v>11161954</v>
      </c>
      <c r="O6195">
        <v>4.6260000000000003</v>
      </c>
      <c r="P6195">
        <v>10.055</v>
      </c>
      <c r="Q6195">
        <v>1306.0709999999999</v>
      </c>
      <c r="R6195">
        <v>532650</v>
      </c>
      <c r="S6195">
        <v>8.8999999999999996E-2</v>
      </c>
      <c r="T6195">
        <v>4.7519999999999998</v>
      </c>
      <c r="U6195">
        <v>25.010999999999999</v>
      </c>
      <c r="V6195">
        <v>10200</v>
      </c>
      <c r="W6195">
        <v>40</v>
      </c>
      <c r="X6195">
        <f t="shared" ref="X6195:X6235" si="214">(MAX(0, (Q6195-336.17)))*1.18</f>
        <v>1144.4831799999997</v>
      </c>
      <c r="Y6195">
        <f t="shared" ref="Y6195:Y6235" si="215">(MAX(0, (W6195-1.38)))*1.18</f>
        <v>45.571599999999997</v>
      </c>
    </row>
    <row r="6196" spans="1:25" x14ac:dyDescent="0.2">
      <c r="A6196" t="s">
        <v>5782</v>
      </c>
      <c r="B6196" t="s">
        <v>1082</v>
      </c>
      <c r="C6196">
        <v>1</v>
      </c>
      <c r="D6196">
        <v>4</v>
      </c>
      <c r="E6196" t="s">
        <v>341</v>
      </c>
      <c r="F6196">
        <v>288.25299999999999</v>
      </c>
      <c r="G6196">
        <v>100.994</v>
      </c>
      <c r="H6196">
        <v>40.406999999999996</v>
      </c>
      <c r="I6196">
        <v>29111.828000000001</v>
      </c>
      <c r="J6196">
        <v>11872569</v>
      </c>
      <c r="K6196">
        <v>98.242999999999995</v>
      </c>
      <c r="L6196">
        <v>41.256999999999998</v>
      </c>
      <c r="M6196">
        <v>28318.806</v>
      </c>
      <c r="N6196">
        <v>11549154</v>
      </c>
      <c r="O6196">
        <v>4.476</v>
      </c>
      <c r="P6196">
        <v>10.167999999999999</v>
      </c>
      <c r="Q6196">
        <v>1290.346</v>
      </c>
      <c r="R6196">
        <v>526237</v>
      </c>
      <c r="S6196">
        <v>6.3E-2</v>
      </c>
      <c r="T6196">
        <v>4.0049999999999999</v>
      </c>
      <c r="U6196">
        <v>18.132999999999999</v>
      </c>
      <c r="V6196">
        <v>7395</v>
      </c>
      <c r="W6196">
        <v>29</v>
      </c>
      <c r="X6196">
        <f t="shared" si="214"/>
        <v>1125.9276799999998</v>
      </c>
      <c r="Y6196">
        <f t="shared" si="215"/>
        <v>32.5916</v>
      </c>
    </row>
    <row r="6197" spans="1:25" x14ac:dyDescent="0.2">
      <c r="A6197" t="s">
        <v>5782</v>
      </c>
      <c r="B6197" t="s">
        <v>1082</v>
      </c>
      <c r="C6197">
        <v>1</v>
      </c>
      <c r="D6197">
        <v>6</v>
      </c>
      <c r="E6197" t="s">
        <v>5938</v>
      </c>
      <c r="F6197">
        <v>196.13300000000001</v>
      </c>
      <c r="G6197">
        <v>105.467</v>
      </c>
      <c r="H6197">
        <v>44.798999999999999</v>
      </c>
      <c r="I6197">
        <v>20685.427</v>
      </c>
      <c r="J6197">
        <v>8436061</v>
      </c>
      <c r="K6197">
        <v>4.4139999999999997</v>
      </c>
      <c r="L6197">
        <v>2.9449999999999998</v>
      </c>
      <c r="M6197">
        <v>865.65800000000002</v>
      </c>
      <c r="N6197">
        <v>353038</v>
      </c>
      <c r="O6197">
        <v>2.56</v>
      </c>
      <c r="P6197">
        <v>3.3580000000000001</v>
      </c>
      <c r="Q6197">
        <v>502.05</v>
      </c>
      <c r="R6197">
        <v>204749</v>
      </c>
      <c r="S6197">
        <v>2.9000000000000001E-2</v>
      </c>
      <c r="T6197">
        <v>2.7050000000000001</v>
      </c>
      <c r="U6197">
        <v>5.6269999999999998</v>
      </c>
      <c r="V6197">
        <v>2295</v>
      </c>
      <c r="W6197">
        <v>9</v>
      </c>
      <c r="X6197">
        <f t="shared" si="214"/>
        <v>195.73839999999998</v>
      </c>
      <c r="Y6197">
        <f t="shared" si="215"/>
        <v>8.9916</v>
      </c>
    </row>
    <row r="6198" spans="1:25" x14ac:dyDescent="0.2">
      <c r="A6198" t="s">
        <v>5782</v>
      </c>
      <c r="B6198" t="s">
        <v>1082</v>
      </c>
      <c r="C6198">
        <v>1</v>
      </c>
      <c r="D6198">
        <v>8</v>
      </c>
      <c r="E6198" t="s">
        <v>6452</v>
      </c>
      <c r="F6198">
        <v>171.52199999999999</v>
      </c>
      <c r="G6198">
        <v>106.227</v>
      </c>
      <c r="H6198">
        <v>50.357999999999997</v>
      </c>
      <c r="I6198">
        <v>18220.267</v>
      </c>
      <c r="J6198">
        <v>7430704</v>
      </c>
      <c r="K6198">
        <v>3.4529999999999998</v>
      </c>
      <c r="L6198">
        <v>2.278</v>
      </c>
      <c r="M6198">
        <v>592.18299999999999</v>
      </c>
      <c r="N6198">
        <v>241508</v>
      </c>
      <c r="O6198">
        <v>1.9650000000000001</v>
      </c>
      <c r="P6198">
        <v>3.41</v>
      </c>
      <c r="Q6198">
        <v>336.98700000000002</v>
      </c>
      <c r="R6198">
        <v>137432</v>
      </c>
      <c r="S6198">
        <v>1.0999999999999999E-2</v>
      </c>
      <c r="T6198">
        <v>1.67</v>
      </c>
      <c r="U6198">
        <v>1.8759999999999999</v>
      </c>
      <c r="V6198">
        <v>765</v>
      </c>
      <c r="W6198">
        <v>3</v>
      </c>
      <c r="X6198">
        <f t="shared" si="214"/>
        <v>0.96406000000000858</v>
      </c>
      <c r="Y6198">
        <f t="shared" si="215"/>
        <v>1.9116</v>
      </c>
    </row>
    <row r="6199" spans="1:25" x14ac:dyDescent="0.2">
      <c r="A6199" t="s">
        <v>5782</v>
      </c>
      <c r="B6199" t="s">
        <v>1082</v>
      </c>
      <c r="C6199">
        <v>1</v>
      </c>
      <c r="D6199">
        <v>9</v>
      </c>
      <c r="E6199" t="s">
        <v>6453</v>
      </c>
      <c r="F6199">
        <v>192.489</v>
      </c>
      <c r="G6199">
        <v>106.476</v>
      </c>
      <c r="H6199">
        <v>46.555</v>
      </c>
      <c r="I6199">
        <v>20495.384999999998</v>
      </c>
      <c r="J6199">
        <v>8358557</v>
      </c>
      <c r="K6199">
        <v>3.8769999999999998</v>
      </c>
      <c r="L6199">
        <v>2.3540000000000001</v>
      </c>
      <c r="M6199">
        <v>746.33500000000004</v>
      </c>
      <c r="N6199">
        <v>304375</v>
      </c>
      <c r="O6199">
        <v>2.6720000000000002</v>
      </c>
      <c r="P6199">
        <v>4.633</v>
      </c>
      <c r="Q6199">
        <v>514.32399999999996</v>
      </c>
      <c r="R6199">
        <v>209755</v>
      </c>
      <c r="S6199">
        <v>2.9000000000000001E-2</v>
      </c>
      <c r="T6199">
        <v>2.73</v>
      </c>
      <c r="U6199">
        <v>5.6269999999999998</v>
      </c>
      <c r="V6199">
        <v>2295</v>
      </c>
      <c r="W6199">
        <v>9</v>
      </c>
      <c r="X6199">
        <f t="shared" si="214"/>
        <v>210.22171999999992</v>
      </c>
      <c r="Y6199">
        <f t="shared" si="215"/>
        <v>8.9916</v>
      </c>
    </row>
    <row r="6200" spans="1:25" x14ac:dyDescent="0.2">
      <c r="A6200" t="s">
        <v>5782</v>
      </c>
      <c r="B6200" t="s">
        <v>1082</v>
      </c>
      <c r="C6200">
        <v>1</v>
      </c>
      <c r="D6200">
        <v>10</v>
      </c>
      <c r="E6200" t="s">
        <v>6454</v>
      </c>
      <c r="F6200">
        <v>184.404</v>
      </c>
      <c r="G6200">
        <v>117.63500000000001</v>
      </c>
      <c r="H6200">
        <v>50.911000000000001</v>
      </c>
      <c r="I6200">
        <v>21692.352999999999</v>
      </c>
      <c r="J6200">
        <v>8846712</v>
      </c>
      <c r="K6200">
        <v>3.8170000000000002</v>
      </c>
      <c r="L6200">
        <v>2.1850000000000001</v>
      </c>
      <c r="M6200">
        <v>703.82399999999996</v>
      </c>
      <c r="N6200">
        <v>287038</v>
      </c>
      <c r="O6200">
        <v>2.335</v>
      </c>
      <c r="P6200">
        <v>3.4180000000000001</v>
      </c>
      <c r="Q6200">
        <v>430.53100000000001</v>
      </c>
      <c r="R6200">
        <v>175582</v>
      </c>
      <c r="S6200">
        <v>2.7E-2</v>
      </c>
      <c r="T6200">
        <v>2.63</v>
      </c>
      <c r="U6200">
        <v>5.0019999999999998</v>
      </c>
      <c r="V6200">
        <v>2040</v>
      </c>
      <c r="W6200">
        <v>8</v>
      </c>
      <c r="X6200">
        <f t="shared" si="214"/>
        <v>111.34597999999998</v>
      </c>
      <c r="Y6200">
        <f t="shared" si="215"/>
        <v>7.8115999999999994</v>
      </c>
    </row>
    <row r="6201" spans="1:25" x14ac:dyDescent="0.2">
      <c r="A6201" t="s">
        <v>5782</v>
      </c>
      <c r="B6201" t="s">
        <v>1082</v>
      </c>
      <c r="C6201">
        <v>1</v>
      </c>
      <c r="D6201">
        <v>12</v>
      </c>
      <c r="E6201" t="s">
        <v>6455</v>
      </c>
      <c r="F6201">
        <v>323.04199999999997</v>
      </c>
      <c r="G6201">
        <v>88.430999999999997</v>
      </c>
      <c r="H6201">
        <v>35.543999999999997</v>
      </c>
      <c r="I6201">
        <v>28567.062000000002</v>
      </c>
      <c r="J6201">
        <v>11650399</v>
      </c>
      <c r="K6201">
        <v>68.822000000000003</v>
      </c>
      <c r="L6201">
        <v>27.234000000000002</v>
      </c>
      <c r="M6201">
        <v>22232.524000000001</v>
      </c>
      <c r="N6201">
        <v>9067008</v>
      </c>
      <c r="O6201">
        <v>3.8260000000000001</v>
      </c>
      <c r="P6201">
        <v>7.048</v>
      </c>
      <c r="Q6201">
        <v>1235.8989999999999</v>
      </c>
      <c r="R6201">
        <v>504032</v>
      </c>
      <c r="S6201">
        <v>6.6000000000000003E-2</v>
      </c>
      <c r="T6201">
        <v>4.0960000000000001</v>
      </c>
      <c r="U6201">
        <v>21.259</v>
      </c>
      <c r="V6201">
        <v>8670</v>
      </c>
      <c r="W6201">
        <v>34</v>
      </c>
      <c r="X6201">
        <f t="shared" si="214"/>
        <v>1061.6802199999997</v>
      </c>
      <c r="Y6201">
        <f t="shared" si="215"/>
        <v>38.491599999999998</v>
      </c>
    </row>
    <row r="6202" spans="1:25" x14ac:dyDescent="0.2">
      <c r="A6202" t="s">
        <v>5782</v>
      </c>
      <c r="B6202" t="s">
        <v>1082</v>
      </c>
      <c r="C6202">
        <v>1</v>
      </c>
      <c r="D6202">
        <v>13</v>
      </c>
      <c r="E6202" t="s">
        <v>6456</v>
      </c>
      <c r="F6202">
        <v>208.054</v>
      </c>
      <c r="G6202">
        <v>114.004</v>
      </c>
      <c r="H6202">
        <v>46.658999999999999</v>
      </c>
      <c r="I6202">
        <v>23719.096000000001</v>
      </c>
      <c r="J6202">
        <v>9673271</v>
      </c>
      <c r="K6202">
        <v>4.1260000000000003</v>
      </c>
      <c r="L6202">
        <v>3.202</v>
      </c>
      <c r="M6202">
        <v>858.46799999999996</v>
      </c>
      <c r="N6202">
        <v>350106</v>
      </c>
      <c r="O6202">
        <v>2.5219999999999998</v>
      </c>
      <c r="P6202">
        <v>4.641</v>
      </c>
      <c r="Q6202">
        <v>524.73599999999999</v>
      </c>
      <c r="R6202">
        <v>214001</v>
      </c>
      <c r="S6202">
        <v>8.9999999999999993E-3</v>
      </c>
      <c r="T6202">
        <v>1.516</v>
      </c>
      <c r="U6202">
        <v>1.8759999999999999</v>
      </c>
      <c r="V6202">
        <v>765</v>
      </c>
      <c r="W6202">
        <v>3</v>
      </c>
      <c r="X6202">
        <f t="shared" si="214"/>
        <v>222.50787999999997</v>
      </c>
      <c r="Y6202">
        <f t="shared" si="215"/>
        <v>1.9116</v>
      </c>
    </row>
    <row r="6203" spans="1:25" x14ac:dyDescent="0.2">
      <c r="A6203" t="s">
        <v>5782</v>
      </c>
      <c r="B6203" t="s">
        <v>1082</v>
      </c>
      <c r="C6203">
        <v>1</v>
      </c>
      <c r="D6203">
        <v>14</v>
      </c>
      <c r="E6203" t="s">
        <v>6457</v>
      </c>
      <c r="F6203">
        <v>58.902999999999999</v>
      </c>
      <c r="G6203">
        <v>90.590999999999994</v>
      </c>
      <c r="H6203">
        <v>54.872999999999998</v>
      </c>
      <c r="I6203">
        <v>5336.0140000000001</v>
      </c>
      <c r="J6203">
        <v>2176167</v>
      </c>
      <c r="K6203">
        <v>3.9980000000000002</v>
      </c>
      <c r="L6203">
        <v>2.621</v>
      </c>
      <c r="M6203">
        <v>235.517</v>
      </c>
      <c r="N6203">
        <v>96050</v>
      </c>
      <c r="O6203">
        <v>1.974</v>
      </c>
      <c r="P6203">
        <v>1.9359999999999999</v>
      </c>
      <c r="Q6203">
        <v>116.26300000000001</v>
      </c>
      <c r="R6203">
        <v>47415</v>
      </c>
      <c r="S6203">
        <v>1.0999999999999999E-2</v>
      </c>
      <c r="T6203">
        <v>1.645</v>
      </c>
      <c r="U6203">
        <v>0.625</v>
      </c>
      <c r="V6203">
        <v>255</v>
      </c>
      <c r="W6203">
        <v>1</v>
      </c>
      <c r="X6203">
        <f t="shared" si="214"/>
        <v>0</v>
      </c>
      <c r="Y6203">
        <f t="shared" si="215"/>
        <v>0</v>
      </c>
    </row>
    <row r="6204" spans="1:25" x14ac:dyDescent="0.2">
      <c r="A6204" t="s">
        <v>5782</v>
      </c>
      <c r="B6204" t="s">
        <v>1082</v>
      </c>
      <c r="C6204">
        <v>1</v>
      </c>
      <c r="D6204">
        <v>15</v>
      </c>
      <c r="E6204" t="s">
        <v>2779</v>
      </c>
      <c r="F6204">
        <v>337.298</v>
      </c>
      <c r="G6204">
        <v>119.658</v>
      </c>
      <c r="H6204">
        <v>48.904000000000003</v>
      </c>
      <c r="I6204">
        <v>40360.383999999998</v>
      </c>
      <c r="J6204">
        <v>16460026</v>
      </c>
      <c r="K6204">
        <v>77.206000000000003</v>
      </c>
      <c r="L6204">
        <v>33.526000000000003</v>
      </c>
      <c r="M6204">
        <v>26041.293000000001</v>
      </c>
      <c r="N6204">
        <v>10620324</v>
      </c>
      <c r="O6204">
        <v>5.468</v>
      </c>
      <c r="P6204">
        <v>12.513999999999999</v>
      </c>
      <c r="Q6204">
        <v>1844.202</v>
      </c>
      <c r="R6204">
        <v>752114</v>
      </c>
      <c r="S6204">
        <v>7.3999999999999996E-2</v>
      </c>
      <c r="T6204">
        <v>4.3479999999999999</v>
      </c>
      <c r="U6204">
        <v>25.010999999999999</v>
      </c>
      <c r="V6204">
        <v>10200</v>
      </c>
      <c r="W6204">
        <v>40</v>
      </c>
      <c r="X6204">
        <f t="shared" si="214"/>
        <v>1779.4777599999998</v>
      </c>
      <c r="Y6204">
        <f t="shared" si="215"/>
        <v>45.571599999999997</v>
      </c>
    </row>
    <row r="6205" spans="1:25" x14ac:dyDescent="0.2">
      <c r="A6205" t="s">
        <v>5782</v>
      </c>
      <c r="B6205" t="s">
        <v>1082</v>
      </c>
      <c r="C6205">
        <v>1</v>
      </c>
      <c r="D6205">
        <v>16</v>
      </c>
      <c r="E6205" t="s">
        <v>6458</v>
      </c>
      <c r="F6205">
        <v>130.39400000000001</v>
      </c>
      <c r="G6205">
        <v>94.613</v>
      </c>
      <c r="H6205">
        <v>47.655999999999999</v>
      </c>
      <c r="I6205">
        <v>12337.002</v>
      </c>
      <c r="J6205">
        <v>5031354</v>
      </c>
      <c r="K6205">
        <v>4.569</v>
      </c>
      <c r="L6205">
        <v>3.2389999999999999</v>
      </c>
      <c r="M6205">
        <v>595.76300000000003</v>
      </c>
      <c r="N6205">
        <v>242968</v>
      </c>
      <c r="O6205">
        <v>2.5640000000000001</v>
      </c>
      <c r="P6205">
        <v>5.5129999999999999</v>
      </c>
      <c r="Q6205">
        <v>334.363</v>
      </c>
      <c r="R6205">
        <v>136362</v>
      </c>
      <c r="S6205">
        <v>5.0000000000000001E-3</v>
      </c>
      <c r="T6205">
        <v>1.1060000000000001</v>
      </c>
      <c r="U6205">
        <v>0.625</v>
      </c>
      <c r="V6205">
        <v>255</v>
      </c>
      <c r="W6205">
        <v>1</v>
      </c>
      <c r="X6205">
        <f t="shared" si="214"/>
        <v>0</v>
      </c>
      <c r="Y6205">
        <f t="shared" si="215"/>
        <v>0</v>
      </c>
    </row>
    <row r="6206" spans="1:25" x14ac:dyDescent="0.2">
      <c r="A6206" t="s">
        <v>5782</v>
      </c>
      <c r="B6206" t="s">
        <v>1082</v>
      </c>
      <c r="C6206">
        <v>1</v>
      </c>
      <c r="D6206">
        <v>17</v>
      </c>
      <c r="E6206" t="s">
        <v>6459</v>
      </c>
      <c r="F6206">
        <v>159.244</v>
      </c>
      <c r="G6206">
        <v>84.54</v>
      </c>
      <c r="H6206">
        <v>46.716999999999999</v>
      </c>
      <c r="I6206">
        <v>13462.513000000001</v>
      </c>
      <c r="J6206">
        <v>5490367</v>
      </c>
      <c r="K6206">
        <v>7.4610000000000003</v>
      </c>
      <c r="L6206">
        <v>14.782</v>
      </c>
      <c r="M6206">
        <v>1188.087</v>
      </c>
      <c r="N6206">
        <v>484533</v>
      </c>
      <c r="O6206">
        <v>2.2450000000000001</v>
      </c>
      <c r="P6206">
        <v>4.9720000000000004</v>
      </c>
      <c r="Q6206">
        <v>357.46800000000002</v>
      </c>
      <c r="R6206">
        <v>145785</v>
      </c>
      <c r="S6206">
        <v>1.6E-2</v>
      </c>
      <c r="T6206">
        <v>2.0009999999999999</v>
      </c>
      <c r="U6206">
        <v>2.5009999999999999</v>
      </c>
      <c r="V6206">
        <v>1020</v>
      </c>
      <c r="W6206">
        <v>4</v>
      </c>
      <c r="X6206">
        <f t="shared" si="214"/>
        <v>25.131640000000001</v>
      </c>
      <c r="Y6206">
        <f t="shared" si="215"/>
        <v>3.0916000000000001</v>
      </c>
    </row>
    <row r="6207" spans="1:25" x14ac:dyDescent="0.2">
      <c r="A6207" t="s">
        <v>5782</v>
      </c>
      <c r="B6207" t="s">
        <v>1082</v>
      </c>
      <c r="C6207">
        <v>1</v>
      </c>
      <c r="D6207">
        <v>18</v>
      </c>
      <c r="E6207" t="s">
        <v>6460</v>
      </c>
      <c r="F6207">
        <v>318.03699999999998</v>
      </c>
      <c r="G6207">
        <v>116.548</v>
      </c>
      <c r="H6207">
        <v>48.442999999999998</v>
      </c>
      <c r="I6207">
        <v>37066.548000000003</v>
      </c>
      <c r="J6207">
        <v>15116713</v>
      </c>
      <c r="K6207">
        <v>56.728000000000002</v>
      </c>
      <c r="L6207">
        <v>26.893999999999998</v>
      </c>
      <c r="M6207">
        <v>18041.724999999999</v>
      </c>
      <c r="N6207">
        <v>7357890</v>
      </c>
      <c r="O6207">
        <v>7.625</v>
      </c>
      <c r="P6207">
        <v>10.909000000000001</v>
      </c>
      <c r="Q6207">
        <v>2425.0590000000002</v>
      </c>
      <c r="R6207">
        <v>989003</v>
      </c>
      <c r="S6207">
        <v>0.104</v>
      </c>
      <c r="T6207">
        <v>5.1539999999999999</v>
      </c>
      <c r="U6207">
        <v>33.139000000000003</v>
      </c>
      <c r="V6207">
        <v>13515</v>
      </c>
      <c r="W6207">
        <v>53</v>
      </c>
      <c r="X6207">
        <f t="shared" si="214"/>
        <v>2464.8890200000001</v>
      </c>
      <c r="Y6207">
        <f t="shared" si="215"/>
        <v>60.911599999999993</v>
      </c>
    </row>
    <row r="6208" spans="1:25" x14ac:dyDescent="0.2">
      <c r="A6208" t="s">
        <v>5782</v>
      </c>
      <c r="B6208" t="s">
        <v>1082</v>
      </c>
      <c r="C6208">
        <v>1</v>
      </c>
      <c r="D6208">
        <v>19</v>
      </c>
      <c r="E6208" t="s">
        <v>4649</v>
      </c>
      <c r="F6208">
        <v>247.82900000000001</v>
      </c>
      <c r="G6208">
        <v>109.97199999999999</v>
      </c>
      <c r="H6208">
        <v>43.295999999999999</v>
      </c>
      <c r="I6208">
        <v>27254.108</v>
      </c>
      <c r="J6208">
        <v>11114942</v>
      </c>
      <c r="K6208">
        <v>91.311000000000007</v>
      </c>
      <c r="L6208">
        <v>39.802</v>
      </c>
      <c r="M6208">
        <v>22629.374</v>
      </c>
      <c r="N6208">
        <v>9228854</v>
      </c>
      <c r="O6208">
        <v>3.3090000000000002</v>
      </c>
      <c r="P6208">
        <v>6.774</v>
      </c>
      <c r="Q6208">
        <v>820.08900000000006</v>
      </c>
      <c r="R6208">
        <v>334454</v>
      </c>
      <c r="S6208">
        <v>4.2999999999999997E-2</v>
      </c>
      <c r="T6208">
        <v>3.3069999999999999</v>
      </c>
      <c r="U6208">
        <v>10.63</v>
      </c>
      <c r="V6208">
        <v>4335</v>
      </c>
      <c r="W6208">
        <v>17</v>
      </c>
      <c r="X6208">
        <f t="shared" si="214"/>
        <v>571.02441999999996</v>
      </c>
      <c r="Y6208">
        <f t="shared" si="215"/>
        <v>18.4316</v>
      </c>
    </row>
    <row r="6209" spans="1:25" x14ac:dyDescent="0.2">
      <c r="A6209" t="s">
        <v>5782</v>
      </c>
      <c r="B6209" t="s">
        <v>1082</v>
      </c>
      <c r="C6209">
        <v>1</v>
      </c>
      <c r="D6209">
        <v>20</v>
      </c>
      <c r="E6209" t="s">
        <v>6461</v>
      </c>
      <c r="F6209">
        <v>226.93700000000001</v>
      </c>
      <c r="G6209">
        <v>98.331000000000003</v>
      </c>
      <c r="H6209">
        <v>44.637999999999998</v>
      </c>
      <c r="I6209">
        <v>22315.046999999999</v>
      </c>
      <c r="J6209">
        <v>9100663</v>
      </c>
      <c r="K6209">
        <v>3.7629999999999999</v>
      </c>
      <c r="L6209">
        <v>2.056</v>
      </c>
      <c r="M6209">
        <v>853.94200000000001</v>
      </c>
      <c r="N6209">
        <v>348260</v>
      </c>
      <c r="O6209">
        <v>1.879</v>
      </c>
      <c r="P6209">
        <v>5.1660000000000004</v>
      </c>
      <c r="Q6209">
        <v>426.346</v>
      </c>
      <c r="R6209">
        <v>173875</v>
      </c>
      <c r="S6209">
        <v>6.0000000000000001E-3</v>
      </c>
      <c r="T6209">
        <v>1.1850000000000001</v>
      </c>
      <c r="U6209">
        <v>1.2509999999999999</v>
      </c>
      <c r="V6209">
        <v>510</v>
      </c>
      <c r="W6209">
        <v>2</v>
      </c>
      <c r="X6209">
        <f t="shared" si="214"/>
        <v>106.40767999999998</v>
      </c>
      <c r="Y6209">
        <f t="shared" si="215"/>
        <v>0.73160000000000014</v>
      </c>
    </row>
    <row r="6210" spans="1:25" x14ac:dyDescent="0.2">
      <c r="A6210" t="s">
        <v>5782</v>
      </c>
      <c r="B6210" t="s">
        <v>1082</v>
      </c>
      <c r="C6210">
        <v>1</v>
      </c>
      <c r="D6210">
        <v>21</v>
      </c>
      <c r="E6210" t="s">
        <v>6462</v>
      </c>
      <c r="F6210">
        <v>292.82299999999998</v>
      </c>
      <c r="G6210">
        <v>101.845</v>
      </c>
      <c r="H6210">
        <v>43.07</v>
      </c>
      <c r="I6210">
        <v>29822.665000000001</v>
      </c>
      <c r="J6210">
        <v>12162467</v>
      </c>
      <c r="K6210">
        <v>74.024000000000001</v>
      </c>
      <c r="L6210">
        <v>28.097999999999999</v>
      </c>
      <c r="M6210">
        <v>21675.878000000001</v>
      </c>
      <c r="N6210">
        <v>8839993</v>
      </c>
      <c r="O6210">
        <v>3.601</v>
      </c>
      <c r="P6210">
        <v>7.0279999999999996</v>
      </c>
      <c r="Q6210">
        <v>1054.4459999999999</v>
      </c>
      <c r="R6210">
        <v>430031</v>
      </c>
      <c r="S6210">
        <v>4.2999999999999997E-2</v>
      </c>
      <c r="T6210">
        <v>3.3</v>
      </c>
      <c r="U6210">
        <v>12.505000000000001</v>
      </c>
      <c r="V6210">
        <v>5100</v>
      </c>
      <c r="W6210">
        <v>20</v>
      </c>
      <c r="X6210">
        <f t="shared" si="214"/>
        <v>847.56567999999982</v>
      </c>
      <c r="Y6210">
        <f t="shared" si="215"/>
        <v>21.971599999999999</v>
      </c>
    </row>
    <row r="6211" spans="1:25" x14ac:dyDescent="0.2">
      <c r="A6211" t="s">
        <v>5782</v>
      </c>
      <c r="B6211" t="s">
        <v>1082</v>
      </c>
      <c r="C6211">
        <v>1</v>
      </c>
      <c r="D6211">
        <v>22</v>
      </c>
      <c r="E6211" t="s">
        <v>6463</v>
      </c>
      <c r="F6211">
        <v>279.67099999999999</v>
      </c>
      <c r="G6211">
        <v>101.845</v>
      </c>
      <c r="H6211">
        <v>41.569000000000003</v>
      </c>
      <c r="I6211">
        <v>28483.138999999999</v>
      </c>
      <c r="J6211">
        <v>11616173</v>
      </c>
      <c r="K6211">
        <v>129.78399999999999</v>
      </c>
      <c r="L6211">
        <v>48.942</v>
      </c>
      <c r="M6211">
        <v>36296.673999999999</v>
      </c>
      <c r="N6211">
        <v>14802738</v>
      </c>
      <c r="O6211">
        <v>5.8460000000000001</v>
      </c>
      <c r="P6211">
        <v>13.73</v>
      </c>
      <c r="Q6211">
        <v>1634.961</v>
      </c>
      <c r="R6211">
        <v>666780</v>
      </c>
      <c r="S6211">
        <v>8.8999999999999996E-2</v>
      </c>
      <c r="T6211">
        <v>4.7750000000000004</v>
      </c>
      <c r="U6211">
        <v>25.010999999999999</v>
      </c>
      <c r="V6211">
        <v>10200</v>
      </c>
      <c r="W6211">
        <v>40</v>
      </c>
      <c r="X6211">
        <f t="shared" si="214"/>
        <v>1532.5733799999998</v>
      </c>
      <c r="Y6211">
        <f t="shared" si="215"/>
        <v>45.571599999999997</v>
      </c>
    </row>
    <row r="6212" spans="1:25" x14ac:dyDescent="0.2">
      <c r="A6212" t="s">
        <v>5782</v>
      </c>
      <c r="B6212" t="s">
        <v>1082</v>
      </c>
      <c r="C6212">
        <v>1</v>
      </c>
      <c r="D6212">
        <v>23</v>
      </c>
      <c r="E6212" t="s">
        <v>6464</v>
      </c>
      <c r="F6212">
        <v>225.60300000000001</v>
      </c>
      <c r="G6212">
        <v>102.60299999999999</v>
      </c>
      <c r="H6212">
        <v>45.911000000000001</v>
      </c>
      <c r="I6212">
        <v>23147.499</v>
      </c>
      <c r="J6212">
        <v>9440159</v>
      </c>
      <c r="K6212">
        <v>56.366999999999997</v>
      </c>
      <c r="L6212">
        <v>23.187999999999999</v>
      </c>
      <c r="M6212">
        <v>12716.638999999999</v>
      </c>
      <c r="N6212">
        <v>5186180</v>
      </c>
      <c r="O6212">
        <v>3.363</v>
      </c>
      <c r="P6212">
        <v>7.556</v>
      </c>
      <c r="Q6212">
        <v>758.65899999999999</v>
      </c>
      <c r="R6212">
        <v>309401</v>
      </c>
      <c r="S6212">
        <v>4.3999999999999997E-2</v>
      </c>
      <c r="T6212">
        <v>3.3620000000000001</v>
      </c>
      <c r="U6212">
        <v>10.004</v>
      </c>
      <c r="V6212">
        <v>4080</v>
      </c>
      <c r="W6212">
        <v>16</v>
      </c>
      <c r="X6212">
        <f t="shared" si="214"/>
        <v>498.53701999999993</v>
      </c>
      <c r="Y6212">
        <f t="shared" si="215"/>
        <v>17.2516</v>
      </c>
    </row>
    <row r="6213" spans="1:25" x14ac:dyDescent="0.2">
      <c r="A6213" t="s">
        <v>5782</v>
      </c>
      <c r="B6213" t="s">
        <v>1082</v>
      </c>
      <c r="C6213">
        <v>1</v>
      </c>
      <c r="D6213">
        <v>24</v>
      </c>
      <c r="E6213" t="s">
        <v>6465</v>
      </c>
      <c r="F6213">
        <v>270.32799999999997</v>
      </c>
      <c r="G6213">
        <v>115.063</v>
      </c>
      <c r="H6213">
        <v>49.246000000000002</v>
      </c>
      <c r="I6213">
        <v>31104.673999999999</v>
      </c>
      <c r="J6213">
        <v>12685304</v>
      </c>
      <c r="K6213">
        <v>54.972999999999999</v>
      </c>
      <c r="L6213">
        <v>26.498999999999999</v>
      </c>
      <c r="M6213">
        <v>14860.653</v>
      </c>
      <c r="N6213">
        <v>6060565</v>
      </c>
      <c r="O6213">
        <v>5.4930000000000003</v>
      </c>
      <c r="P6213">
        <v>9.0950000000000006</v>
      </c>
      <c r="Q6213">
        <v>1484.8009999999999</v>
      </c>
      <c r="R6213">
        <v>605541</v>
      </c>
      <c r="S6213">
        <v>6.9000000000000006E-2</v>
      </c>
      <c r="T6213">
        <v>4.2060000000000004</v>
      </c>
      <c r="U6213">
        <v>18.757999999999999</v>
      </c>
      <c r="V6213">
        <v>7650</v>
      </c>
      <c r="W6213">
        <v>30</v>
      </c>
      <c r="X6213">
        <f t="shared" si="214"/>
        <v>1355.3845799999997</v>
      </c>
      <c r="Y6213">
        <f t="shared" si="215"/>
        <v>33.771599999999999</v>
      </c>
    </row>
    <row r="6214" spans="1:25" x14ac:dyDescent="0.2">
      <c r="A6214" t="s">
        <v>5782</v>
      </c>
      <c r="B6214" t="s">
        <v>1082</v>
      </c>
      <c r="C6214">
        <v>1</v>
      </c>
      <c r="D6214">
        <v>25</v>
      </c>
      <c r="E6214" t="s">
        <v>6466</v>
      </c>
      <c r="F6214">
        <v>262.57</v>
      </c>
      <c r="G6214">
        <v>90.734999999999999</v>
      </c>
      <c r="H6214">
        <v>45.024999999999999</v>
      </c>
      <c r="I6214">
        <v>23824.188999999998</v>
      </c>
      <c r="J6214">
        <v>9716131</v>
      </c>
      <c r="K6214">
        <v>98.444000000000003</v>
      </c>
      <c r="L6214">
        <v>41.755000000000003</v>
      </c>
      <c r="M6214">
        <v>25848.394</v>
      </c>
      <c r="N6214">
        <v>10541655</v>
      </c>
      <c r="O6214">
        <v>3.7069999999999999</v>
      </c>
      <c r="P6214">
        <v>8.5129999999999999</v>
      </c>
      <c r="Q6214">
        <v>973.42399999999998</v>
      </c>
      <c r="R6214">
        <v>396988</v>
      </c>
      <c r="S6214">
        <v>5.5E-2</v>
      </c>
      <c r="T6214">
        <v>3.7370000000000001</v>
      </c>
      <c r="U6214">
        <v>14.381</v>
      </c>
      <c r="V6214">
        <v>5865</v>
      </c>
      <c r="W6214">
        <v>23</v>
      </c>
      <c r="X6214">
        <f t="shared" si="214"/>
        <v>751.95971999999983</v>
      </c>
      <c r="Y6214">
        <f t="shared" si="215"/>
        <v>25.511600000000001</v>
      </c>
    </row>
    <row r="6215" spans="1:25" x14ac:dyDescent="0.2">
      <c r="A6215" t="s">
        <v>5782</v>
      </c>
      <c r="B6215" t="s">
        <v>1082</v>
      </c>
      <c r="C6215">
        <v>1</v>
      </c>
      <c r="D6215">
        <v>26</v>
      </c>
      <c r="E6215" t="s">
        <v>6467</v>
      </c>
      <c r="F6215">
        <v>100.074</v>
      </c>
      <c r="G6215">
        <v>110.996</v>
      </c>
      <c r="H6215">
        <v>51.372</v>
      </c>
      <c r="I6215">
        <v>11107.880999999999</v>
      </c>
      <c r="J6215">
        <v>4530086</v>
      </c>
      <c r="K6215">
        <v>4.2030000000000003</v>
      </c>
      <c r="L6215">
        <v>2.5649999999999999</v>
      </c>
      <c r="M6215">
        <v>420.63299999999998</v>
      </c>
      <c r="N6215">
        <v>171545</v>
      </c>
      <c r="O6215">
        <v>2.1320000000000001</v>
      </c>
      <c r="P6215">
        <v>6.0110000000000001</v>
      </c>
      <c r="Q6215">
        <v>213.358</v>
      </c>
      <c r="R6215">
        <v>87013</v>
      </c>
      <c r="S6215">
        <v>6.0000000000000001E-3</v>
      </c>
      <c r="T6215">
        <v>1.262</v>
      </c>
      <c r="U6215">
        <v>0.625</v>
      </c>
      <c r="V6215">
        <v>255</v>
      </c>
      <c r="W6215">
        <v>1</v>
      </c>
      <c r="X6215">
        <f t="shared" si="214"/>
        <v>0</v>
      </c>
      <c r="Y6215">
        <f t="shared" si="215"/>
        <v>0</v>
      </c>
    </row>
    <row r="6216" spans="1:25" x14ac:dyDescent="0.2">
      <c r="A6216" t="s">
        <v>5782</v>
      </c>
      <c r="B6216" t="s">
        <v>1082</v>
      </c>
      <c r="C6216">
        <v>1</v>
      </c>
      <c r="D6216">
        <v>27</v>
      </c>
      <c r="E6216" t="s">
        <v>6468</v>
      </c>
      <c r="F6216">
        <v>225.31399999999999</v>
      </c>
      <c r="G6216">
        <v>111.73699999999999</v>
      </c>
      <c r="H6216">
        <v>47.375</v>
      </c>
      <c r="I6216">
        <v>25175.87</v>
      </c>
      <c r="J6216">
        <v>10267382</v>
      </c>
      <c r="K6216">
        <v>4.3639999999999999</v>
      </c>
      <c r="L6216">
        <v>2.669</v>
      </c>
      <c r="M6216">
        <v>983.16899999999998</v>
      </c>
      <c r="N6216">
        <v>400962</v>
      </c>
      <c r="O6216">
        <v>1.9910000000000001</v>
      </c>
      <c r="P6216">
        <v>4.0469999999999997</v>
      </c>
      <c r="Q6216">
        <v>448.505</v>
      </c>
      <c r="R6216">
        <v>182912</v>
      </c>
      <c r="S6216">
        <v>6.0000000000000001E-3</v>
      </c>
      <c r="T6216">
        <v>1.19</v>
      </c>
      <c r="U6216">
        <v>1.2509999999999999</v>
      </c>
      <c r="V6216">
        <v>510</v>
      </c>
      <c r="W6216">
        <v>2</v>
      </c>
      <c r="X6216">
        <f t="shared" si="214"/>
        <v>132.55529999999996</v>
      </c>
      <c r="Y6216">
        <f t="shared" si="215"/>
        <v>0.73160000000000014</v>
      </c>
    </row>
    <row r="6217" spans="1:25" x14ac:dyDescent="0.2">
      <c r="A6217" t="s">
        <v>5782</v>
      </c>
      <c r="B6217" t="s">
        <v>1082</v>
      </c>
      <c r="C6217">
        <v>1</v>
      </c>
      <c r="D6217">
        <v>28</v>
      </c>
      <c r="E6217" t="s">
        <v>6469</v>
      </c>
      <c r="F6217">
        <v>66.494</v>
      </c>
      <c r="G6217">
        <v>101.354</v>
      </c>
      <c r="H6217">
        <v>48.695999999999998</v>
      </c>
      <c r="I6217">
        <v>6739.4160000000002</v>
      </c>
      <c r="J6217">
        <v>2748511</v>
      </c>
      <c r="K6217">
        <v>3.746</v>
      </c>
      <c r="L6217">
        <v>2.1070000000000002</v>
      </c>
      <c r="M6217">
        <v>249.11600000000001</v>
      </c>
      <c r="N6217">
        <v>101596</v>
      </c>
      <c r="O6217">
        <v>1.9750000000000001</v>
      </c>
      <c r="P6217">
        <v>2.6840000000000002</v>
      </c>
      <c r="Q6217">
        <v>131.30600000000001</v>
      </c>
      <c r="R6217">
        <v>53550</v>
      </c>
      <c r="S6217">
        <v>8.9999999999999993E-3</v>
      </c>
      <c r="T6217">
        <v>1.5489999999999999</v>
      </c>
      <c r="U6217">
        <v>0.625</v>
      </c>
      <c r="V6217">
        <v>255</v>
      </c>
      <c r="W6217">
        <v>1</v>
      </c>
      <c r="X6217">
        <f t="shared" si="214"/>
        <v>0</v>
      </c>
      <c r="Y6217">
        <f t="shared" si="215"/>
        <v>0</v>
      </c>
    </row>
    <row r="6218" spans="1:25" x14ac:dyDescent="0.2">
      <c r="A6218" t="s">
        <v>5782</v>
      </c>
      <c r="B6218" t="s">
        <v>1082</v>
      </c>
      <c r="C6218">
        <v>1</v>
      </c>
      <c r="D6218">
        <v>29</v>
      </c>
      <c r="E6218" t="s">
        <v>6470</v>
      </c>
      <c r="F6218">
        <v>156.62299999999999</v>
      </c>
      <c r="G6218">
        <v>100.833</v>
      </c>
      <c r="H6218">
        <v>47.030999999999999</v>
      </c>
      <c r="I6218">
        <v>15792.808999999999</v>
      </c>
      <c r="J6218">
        <v>6440723</v>
      </c>
      <c r="K6218">
        <v>4.1120000000000001</v>
      </c>
      <c r="L6218">
        <v>2.29</v>
      </c>
      <c r="M6218">
        <v>643.97299999999996</v>
      </c>
      <c r="N6218">
        <v>262629</v>
      </c>
      <c r="O6218">
        <v>1.8169999999999999</v>
      </c>
      <c r="P6218">
        <v>2.2400000000000002</v>
      </c>
      <c r="Q6218">
        <v>284.57900000000001</v>
      </c>
      <c r="R6218">
        <v>116059</v>
      </c>
      <c r="S6218">
        <v>1.2E-2</v>
      </c>
      <c r="T6218">
        <v>1.748</v>
      </c>
      <c r="U6218">
        <v>1.8759999999999999</v>
      </c>
      <c r="V6218">
        <v>765</v>
      </c>
      <c r="W6218">
        <v>3</v>
      </c>
      <c r="X6218">
        <f t="shared" si="214"/>
        <v>0</v>
      </c>
      <c r="Y6218">
        <f t="shared" si="215"/>
        <v>1.9116</v>
      </c>
    </row>
    <row r="6219" spans="1:25" x14ac:dyDescent="0.2">
      <c r="A6219" t="s">
        <v>5782</v>
      </c>
      <c r="B6219" t="s">
        <v>1082</v>
      </c>
      <c r="C6219">
        <v>1</v>
      </c>
      <c r="D6219">
        <v>30</v>
      </c>
      <c r="E6219" t="s">
        <v>6471</v>
      </c>
      <c r="F6219">
        <v>237.756</v>
      </c>
      <c r="G6219">
        <v>76.283000000000001</v>
      </c>
      <c r="H6219">
        <v>33.862000000000002</v>
      </c>
      <c r="I6219">
        <v>18136.788</v>
      </c>
      <c r="J6219">
        <v>7396659</v>
      </c>
      <c r="K6219">
        <v>107.113</v>
      </c>
      <c r="L6219">
        <v>52.63</v>
      </c>
      <c r="M6219">
        <v>25466.666000000001</v>
      </c>
      <c r="N6219">
        <v>10385976</v>
      </c>
      <c r="O6219">
        <v>4.0380000000000003</v>
      </c>
      <c r="P6219">
        <v>8.6929999999999996</v>
      </c>
      <c r="Q6219">
        <v>960.14700000000005</v>
      </c>
      <c r="R6219">
        <v>391573</v>
      </c>
      <c r="S6219">
        <v>7.9000000000000001E-2</v>
      </c>
      <c r="T6219">
        <v>4.4850000000000003</v>
      </c>
      <c r="U6219">
        <v>18.757999999999999</v>
      </c>
      <c r="V6219">
        <v>7650</v>
      </c>
      <c r="W6219">
        <v>30</v>
      </c>
      <c r="X6219">
        <f t="shared" si="214"/>
        <v>736.29286000000002</v>
      </c>
      <c r="Y6219">
        <f t="shared" si="215"/>
        <v>33.771599999999999</v>
      </c>
    </row>
    <row r="6220" spans="1:25" x14ac:dyDescent="0.2">
      <c r="A6220" t="s">
        <v>5782</v>
      </c>
      <c r="B6220" t="s">
        <v>1082</v>
      </c>
      <c r="C6220">
        <v>2</v>
      </c>
      <c r="D6220">
        <v>1</v>
      </c>
      <c r="E6220" t="s">
        <v>6435</v>
      </c>
      <c r="F6220">
        <v>266.95400000000001</v>
      </c>
      <c r="G6220">
        <v>82.022000000000006</v>
      </c>
      <c r="H6220">
        <v>36.448</v>
      </c>
      <c r="I6220">
        <v>21896.17</v>
      </c>
      <c r="J6220">
        <v>8929834</v>
      </c>
      <c r="K6220">
        <v>116.39100000000001</v>
      </c>
      <c r="L6220">
        <v>47.298999999999999</v>
      </c>
      <c r="M6220">
        <v>31071.182000000001</v>
      </c>
      <c r="N6220">
        <v>12671645</v>
      </c>
      <c r="O6220">
        <v>3.6539999999999999</v>
      </c>
      <c r="P6220">
        <v>5.9119999999999999</v>
      </c>
      <c r="Q6220">
        <v>975.47900000000004</v>
      </c>
      <c r="R6220">
        <v>397826</v>
      </c>
      <c r="S6220">
        <v>4.7E-2</v>
      </c>
      <c r="T6220">
        <v>3.456</v>
      </c>
      <c r="U6220">
        <v>12.505000000000001</v>
      </c>
      <c r="V6220">
        <v>5100</v>
      </c>
      <c r="W6220">
        <v>20</v>
      </c>
      <c r="X6220">
        <f t="shared" si="214"/>
        <v>754.38461999999993</v>
      </c>
      <c r="Y6220">
        <f t="shared" si="215"/>
        <v>21.971599999999999</v>
      </c>
    </row>
    <row r="6221" spans="1:25" x14ac:dyDescent="0.2">
      <c r="A6221" t="s">
        <v>5782</v>
      </c>
      <c r="B6221" t="s">
        <v>1082</v>
      </c>
      <c r="C6221">
        <v>2</v>
      </c>
      <c r="D6221">
        <v>2</v>
      </c>
      <c r="E6221" t="s">
        <v>6472</v>
      </c>
      <c r="F6221">
        <v>208.85900000000001</v>
      </c>
      <c r="G6221">
        <v>100.19499999999999</v>
      </c>
      <c r="H6221">
        <v>45.822000000000003</v>
      </c>
      <c r="I6221">
        <v>20926.534</v>
      </c>
      <c r="J6221">
        <v>8534391</v>
      </c>
      <c r="K6221">
        <v>3.427</v>
      </c>
      <c r="L6221">
        <v>1.978</v>
      </c>
      <c r="M6221">
        <v>715.69</v>
      </c>
      <c r="N6221">
        <v>291877</v>
      </c>
      <c r="O6221">
        <v>1.806</v>
      </c>
      <c r="P6221">
        <v>2.4929999999999999</v>
      </c>
      <c r="Q6221">
        <v>377.26600000000002</v>
      </c>
      <c r="R6221">
        <v>153859</v>
      </c>
      <c r="S6221">
        <v>8.9999999999999993E-3</v>
      </c>
      <c r="T6221">
        <v>1.5129999999999999</v>
      </c>
      <c r="U6221">
        <v>1.8759999999999999</v>
      </c>
      <c r="V6221">
        <v>765</v>
      </c>
      <c r="W6221">
        <v>3</v>
      </c>
      <c r="X6221">
        <f t="shared" si="214"/>
        <v>48.493279999999999</v>
      </c>
      <c r="Y6221">
        <f t="shared" si="215"/>
        <v>1.9116</v>
      </c>
    </row>
    <row r="6222" spans="1:25" x14ac:dyDescent="0.2">
      <c r="A6222" t="s">
        <v>5782</v>
      </c>
      <c r="B6222" t="s">
        <v>1082</v>
      </c>
      <c r="C6222">
        <v>2</v>
      </c>
      <c r="D6222">
        <v>3</v>
      </c>
      <c r="E6222" t="s">
        <v>6473</v>
      </c>
      <c r="F6222">
        <v>219</v>
      </c>
      <c r="G6222">
        <v>86.808000000000007</v>
      </c>
      <c r="H6222">
        <v>40.061999999999998</v>
      </c>
      <c r="I6222">
        <v>19011.025000000001</v>
      </c>
      <c r="J6222">
        <v>7753196</v>
      </c>
      <c r="K6222">
        <v>3.4580000000000002</v>
      </c>
      <c r="L6222">
        <v>2.0550000000000002</v>
      </c>
      <c r="M6222">
        <v>757.39800000000002</v>
      </c>
      <c r="N6222">
        <v>308887</v>
      </c>
      <c r="O6222">
        <v>1.714</v>
      </c>
      <c r="P6222">
        <v>1.6759999999999999</v>
      </c>
      <c r="Q6222">
        <v>375.40199999999999</v>
      </c>
      <c r="R6222">
        <v>153099</v>
      </c>
      <c r="S6222">
        <v>3.0000000000000001E-3</v>
      </c>
      <c r="T6222">
        <v>0.85299999999999998</v>
      </c>
      <c r="U6222">
        <v>0.625</v>
      </c>
      <c r="V6222">
        <v>255</v>
      </c>
      <c r="W6222">
        <v>1</v>
      </c>
      <c r="X6222">
        <f t="shared" si="214"/>
        <v>46.293759999999963</v>
      </c>
      <c r="Y6222">
        <f t="shared" si="215"/>
        <v>0</v>
      </c>
    </row>
    <row r="6223" spans="1:25" x14ac:dyDescent="0.2">
      <c r="A6223" t="s">
        <v>5782</v>
      </c>
      <c r="B6223" t="s">
        <v>1082</v>
      </c>
      <c r="C6223">
        <v>2</v>
      </c>
      <c r="D6223">
        <v>4</v>
      </c>
      <c r="E6223" t="s">
        <v>6474</v>
      </c>
      <c r="F6223">
        <v>182.845</v>
      </c>
      <c r="G6223">
        <v>108.789</v>
      </c>
      <c r="H6223">
        <v>43.128</v>
      </c>
      <c r="I6223">
        <v>19891.580999999998</v>
      </c>
      <c r="J6223">
        <v>8112310</v>
      </c>
      <c r="K6223">
        <v>3.6859999999999999</v>
      </c>
      <c r="L6223">
        <v>2.1280000000000001</v>
      </c>
      <c r="M6223">
        <v>674.05399999999997</v>
      </c>
      <c r="N6223">
        <v>274897</v>
      </c>
      <c r="O6223">
        <v>1.7669999999999999</v>
      </c>
      <c r="P6223">
        <v>2.0569999999999999</v>
      </c>
      <c r="Q6223">
        <v>323.07400000000001</v>
      </c>
      <c r="R6223">
        <v>131758</v>
      </c>
      <c r="S6223">
        <v>3.0000000000000001E-3</v>
      </c>
      <c r="T6223">
        <v>0.93400000000000005</v>
      </c>
      <c r="U6223">
        <v>0.625</v>
      </c>
      <c r="V6223">
        <v>255</v>
      </c>
      <c r="W6223">
        <v>1</v>
      </c>
      <c r="X6223">
        <f t="shared" si="214"/>
        <v>0</v>
      </c>
      <c r="Y6223">
        <f t="shared" si="215"/>
        <v>0</v>
      </c>
    </row>
    <row r="6224" spans="1:25" x14ac:dyDescent="0.2">
      <c r="A6224" t="s">
        <v>5782</v>
      </c>
      <c r="B6224" t="s">
        <v>1082</v>
      </c>
      <c r="C6224">
        <v>2</v>
      </c>
      <c r="D6224">
        <v>5</v>
      </c>
      <c r="E6224" t="s">
        <v>5382</v>
      </c>
      <c r="F6224">
        <v>240.81299999999999</v>
      </c>
      <c r="G6224">
        <v>94.649000000000001</v>
      </c>
      <c r="H6224">
        <v>42.972000000000001</v>
      </c>
      <c r="I6224">
        <v>22792.637999999999</v>
      </c>
      <c r="J6224">
        <v>9295437</v>
      </c>
      <c r="K6224">
        <v>93.816999999999993</v>
      </c>
      <c r="L6224">
        <v>40.220999999999997</v>
      </c>
      <c r="M6224">
        <v>22592.312000000002</v>
      </c>
      <c r="N6224">
        <v>9213739</v>
      </c>
      <c r="O6224">
        <v>4.806</v>
      </c>
      <c r="P6224">
        <v>8.7710000000000008</v>
      </c>
      <c r="Q6224">
        <v>1157.4580000000001</v>
      </c>
      <c r="R6224">
        <v>472042</v>
      </c>
      <c r="S6224">
        <v>4.7E-2</v>
      </c>
      <c r="T6224">
        <v>3.452</v>
      </c>
      <c r="U6224">
        <v>11.255000000000001</v>
      </c>
      <c r="V6224">
        <v>4590</v>
      </c>
      <c r="W6224">
        <v>18</v>
      </c>
      <c r="X6224">
        <f t="shared" si="214"/>
        <v>969.11983999999995</v>
      </c>
      <c r="Y6224">
        <f t="shared" si="215"/>
        <v>19.611599999999999</v>
      </c>
    </row>
    <row r="6225" spans="1:25" x14ac:dyDescent="0.2">
      <c r="A6225" t="s">
        <v>5782</v>
      </c>
      <c r="B6225" t="s">
        <v>1082</v>
      </c>
      <c r="C6225">
        <v>2</v>
      </c>
      <c r="D6225">
        <v>6</v>
      </c>
      <c r="E6225" t="s">
        <v>1054</v>
      </c>
      <c r="F6225">
        <v>300.16699999999997</v>
      </c>
      <c r="G6225">
        <v>87.613</v>
      </c>
      <c r="H6225">
        <v>36.536000000000001</v>
      </c>
      <c r="I6225">
        <v>26298.544000000002</v>
      </c>
      <c r="J6225">
        <v>10725238</v>
      </c>
      <c r="K6225">
        <v>130.47</v>
      </c>
      <c r="L6225">
        <v>55.802</v>
      </c>
      <c r="M6225">
        <v>39162.665999999997</v>
      </c>
      <c r="N6225">
        <v>15971565</v>
      </c>
      <c r="O6225">
        <v>5.12</v>
      </c>
      <c r="P6225">
        <v>11.686999999999999</v>
      </c>
      <c r="Q6225">
        <v>1536.9480000000001</v>
      </c>
      <c r="R6225">
        <v>626808</v>
      </c>
      <c r="S6225">
        <v>9.1999999999999998E-2</v>
      </c>
      <c r="T6225">
        <v>4.8339999999999996</v>
      </c>
      <c r="U6225">
        <v>27.512</v>
      </c>
      <c r="V6225">
        <v>11220</v>
      </c>
      <c r="W6225">
        <v>44</v>
      </c>
      <c r="X6225">
        <f t="shared" si="214"/>
        <v>1416.91804</v>
      </c>
      <c r="Y6225">
        <f t="shared" si="215"/>
        <v>50.291599999999995</v>
      </c>
    </row>
    <row r="6226" spans="1:25" x14ac:dyDescent="0.2">
      <c r="A6226" t="s">
        <v>5782</v>
      </c>
      <c r="B6226" t="s">
        <v>1082</v>
      </c>
      <c r="C6226">
        <v>2</v>
      </c>
      <c r="D6226">
        <v>7</v>
      </c>
      <c r="E6226" t="s">
        <v>6475</v>
      </c>
      <c r="F6226">
        <v>99.834000000000003</v>
      </c>
      <c r="G6226">
        <v>95.123000000000005</v>
      </c>
      <c r="H6226">
        <v>53.566000000000003</v>
      </c>
      <c r="I6226">
        <v>9496.5280000000002</v>
      </c>
      <c r="J6226">
        <v>3872934</v>
      </c>
      <c r="K6226">
        <v>38.070999999999998</v>
      </c>
      <c r="L6226">
        <v>18.632000000000001</v>
      </c>
      <c r="M6226">
        <v>3800.75</v>
      </c>
      <c r="N6226">
        <v>1550046</v>
      </c>
      <c r="O6226">
        <v>6.3929999999999998</v>
      </c>
      <c r="P6226">
        <v>13.032999999999999</v>
      </c>
      <c r="Q6226">
        <v>638.23</v>
      </c>
      <c r="R6226">
        <v>260287</v>
      </c>
      <c r="S6226">
        <v>6.9000000000000006E-2</v>
      </c>
      <c r="T6226">
        <v>4.1909999999999998</v>
      </c>
      <c r="U6226">
        <v>6.8780000000000001</v>
      </c>
      <c r="V6226">
        <v>2805</v>
      </c>
      <c r="W6226">
        <v>11</v>
      </c>
      <c r="X6226">
        <f t="shared" si="214"/>
        <v>356.43079999999998</v>
      </c>
      <c r="Y6226">
        <f t="shared" si="215"/>
        <v>11.351600000000001</v>
      </c>
    </row>
    <row r="6227" spans="1:25" x14ac:dyDescent="0.2">
      <c r="A6227" t="s">
        <v>5782</v>
      </c>
      <c r="B6227" t="s">
        <v>1082</v>
      </c>
      <c r="C6227">
        <v>2</v>
      </c>
      <c r="D6227">
        <v>8</v>
      </c>
      <c r="E6227" t="s">
        <v>6476</v>
      </c>
      <c r="F6227">
        <v>188.21</v>
      </c>
      <c r="G6227">
        <v>109.325</v>
      </c>
      <c r="H6227">
        <v>51.807000000000002</v>
      </c>
      <c r="I6227">
        <v>20576.115000000002</v>
      </c>
      <c r="J6227">
        <v>8391481</v>
      </c>
      <c r="K6227">
        <v>6.2759999999999998</v>
      </c>
      <c r="L6227">
        <v>4.335</v>
      </c>
      <c r="M6227">
        <v>1181.2360000000001</v>
      </c>
      <c r="N6227">
        <v>481739</v>
      </c>
      <c r="O6227">
        <v>2.0289999999999999</v>
      </c>
      <c r="P6227">
        <v>1.4830000000000001</v>
      </c>
      <c r="Q6227">
        <v>381.96699999999998</v>
      </c>
      <c r="R6227">
        <v>155776</v>
      </c>
      <c r="S6227">
        <v>3.0000000000000001E-3</v>
      </c>
      <c r="T6227">
        <v>0.92</v>
      </c>
      <c r="U6227">
        <v>0.625</v>
      </c>
      <c r="V6227">
        <v>255</v>
      </c>
      <c r="W6227">
        <v>1</v>
      </c>
      <c r="X6227">
        <f t="shared" si="214"/>
        <v>54.04045999999996</v>
      </c>
      <c r="Y6227">
        <f t="shared" si="215"/>
        <v>0</v>
      </c>
    </row>
    <row r="6228" spans="1:25" x14ac:dyDescent="0.2">
      <c r="A6228" t="s">
        <v>5782</v>
      </c>
      <c r="B6228" t="s">
        <v>1082</v>
      </c>
      <c r="C6228">
        <v>2</v>
      </c>
      <c r="D6228">
        <v>9</v>
      </c>
      <c r="E6228" t="s">
        <v>1078</v>
      </c>
      <c r="F6228">
        <v>233.74199999999999</v>
      </c>
      <c r="G6228">
        <v>102.354</v>
      </c>
      <c r="H6228">
        <v>41.945999999999998</v>
      </c>
      <c r="I6228">
        <v>23924.420999999998</v>
      </c>
      <c r="J6228">
        <v>9757008</v>
      </c>
      <c r="K6228">
        <v>3.6840000000000002</v>
      </c>
      <c r="L6228">
        <v>2.206</v>
      </c>
      <c r="M6228">
        <v>861.15800000000002</v>
      </c>
      <c r="N6228">
        <v>351203</v>
      </c>
      <c r="O6228">
        <v>1.8560000000000001</v>
      </c>
      <c r="P6228">
        <v>2.738</v>
      </c>
      <c r="Q6228">
        <v>433.8</v>
      </c>
      <c r="R6228">
        <v>176915</v>
      </c>
      <c r="S6228">
        <v>3.0000000000000001E-3</v>
      </c>
      <c r="T6228">
        <v>0.82599999999999996</v>
      </c>
      <c r="U6228">
        <v>0.625</v>
      </c>
      <c r="V6228">
        <v>255</v>
      </c>
      <c r="W6228">
        <v>1</v>
      </c>
      <c r="X6228">
        <f t="shared" si="214"/>
        <v>115.20339999999999</v>
      </c>
      <c r="Y6228">
        <f t="shared" si="215"/>
        <v>0</v>
      </c>
    </row>
    <row r="6229" spans="1:25" x14ac:dyDescent="0.2">
      <c r="A6229" t="s">
        <v>5782</v>
      </c>
      <c r="B6229" t="s">
        <v>1082</v>
      </c>
      <c r="C6229">
        <v>2</v>
      </c>
      <c r="D6229">
        <v>10</v>
      </c>
      <c r="E6229" t="s">
        <v>6477</v>
      </c>
      <c r="F6229">
        <v>152.084</v>
      </c>
      <c r="G6229">
        <v>73.748999999999995</v>
      </c>
      <c r="H6229">
        <v>47.33</v>
      </c>
      <c r="I6229">
        <v>11216.05</v>
      </c>
      <c r="J6229">
        <v>4574200</v>
      </c>
      <c r="K6229">
        <v>11.771000000000001</v>
      </c>
      <c r="L6229">
        <v>7.1929999999999996</v>
      </c>
      <c r="M6229">
        <v>1790.144</v>
      </c>
      <c r="N6229">
        <v>730068</v>
      </c>
      <c r="O6229">
        <v>2.246</v>
      </c>
      <c r="P6229">
        <v>2.3769999999999998</v>
      </c>
      <c r="Q6229">
        <v>341.56200000000001</v>
      </c>
      <c r="R6229">
        <v>139298</v>
      </c>
      <c r="S6229">
        <v>4.0000000000000001E-3</v>
      </c>
      <c r="T6229">
        <v>1.024</v>
      </c>
      <c r="U6229">
        <v>0.625</v>
      </c>
      <c r="V6229">
        <v>255</v>
      </c>
      <c r="W6229">
        <v>1</v>
      </c>
      <c r="X6229">
        <f t="shared" si="214"/>
        <v>6.3625599999999949</v>
      </c>
      <c r="Y6229">
        <f t="shared" si="215"/>
        <v>0</v>
      </c>
    </row>
    <row r="6230" spans="1:25" x14ac:dyDescent="0.2">
      <c r="A6230" t="s">
        <v>5782</v>
      </c>
      <c r="B6230" t="s">
        <v>1082</v>
      </c>
      <c r="C6230">
        <v>2</v>
      </c>
      <c r="D6230">
        <v>11</v>
      </c>
      <c r="E6230" t="s">
        <v>6478</v>
      </c>
      <c r="F6230">
        <v>247.721</v>
      </c>
      <c r="G6230">
        <v>89.975999999999999</v>
      </c>
      <c r="H6230">
        <v>39.863</v>
      </c>
      <c r="I6230">
        <v>22288.812999999998</v>
      </c>
      <c r="J6230">
        <v>9089964</v>
      </c>
      <c r="K6230">
        <v>48.188000000000002</v>
      </c>
      <c r="L6230">
        <v>34.695999999999998</v>
      </c>
      <c r="M6230">
        <v>11937.119000000001</v>
      </c>
      <c r="N6230">
        <v>4868271</v>
      </c>
      <c r="O6230">
        <v>2.76</v>
      </c>
      <c r="P6230">
        <v>4.3460000000000001</v>
      </c>
      <c r="Q6230">
        <v>683.81799999999998</v>
      </c>
      <c r="R6230">
        <v>278879</v>
      </c>
      <c r="S6230">
        <v>2.8000000000000001E-2</v>
      </c>
      <c r="T6230">
        <v>2.661</v>
      </c>
      <c r="U6230">
        <v>6.8780000000000001</v>
      </c>
      <c r="V6230">
        <v>2805</v>
      </c>
      <c r="W6230">
        <v>11</v>
      </c>
      <c r="X6230">
        <f t="shared" si="214"/>
        <v>410.22463999999997</v>
      </c>
      <c r="Y6230">
        <f t="shared" si="215"/>
        <v>11.351600000000001</v>
      </c>
    </row>
    <row r="6231" spans="1:25" x14ac:dyDescent="0.2">
      <c r="A6231" t="s">
        <v>5782</v>
      </c>
      <c r="B6231" t="s">
        <v>1082</v>
      </c>
      <c r="C6231">
        <v>2</v>
      </c>
      <c r="D6231">
        <v>12</v>
      </c>
      <c r="E6231" t="s">
        <v>6479</v>
      </c>
      <c r="F6231">
        <v>282.04899999999998</v>
      </c>
      <c r="G6231">
        <v>86.704999999999998</v>
      </c>
      <c r="H6231">
        <v>38.831000000000003</v>
      </c>
      <c r="I6231">
        <v>24455.125</v>
      </c>
      <c r="J6231">
        <v>9973443</v>
      </c>
      <c r="K6231">
        <v>125.363</v>
      </c>
      <c r="L6231">
        <v>50.658999999999999</v>
      </c>
      <c r="M6231">
        <v>35358.622000000003</v>
      </c>
      <c r="N6231">
        <v>14420176</v>
      </c>
      <c r="O6231">
        <v>6.1680000000000001</v>
      </c>
      <c r="P6231">
        <v>14.382999999999999</v>
      </c>
      <c r="Q6231">
        <v>1739.76</v>
      </c>
      <c r="R6231">
        <v>709520</v>
      </c>
      <c r="S6231">
        <v>0.104</v>
      </c>
      <c r="T6231">
        <v>5.1539999999999999</v>
      </c>
      <c r="U6231">
        <v>29.388000000000002</v>
      </c>
      <c r="V6231">
        <v>11985</v>
      </c>
      <c r="W6231">
        <v>47</v>
      </c>
      <c r="X6231">
        <f t="shared" si="214"/>
        <v>1656.2361999999998</v>
      </c>
      <c r="Y6231">
        <f t="shared" si="215"/>
        <v>53.831599999999995</v>
      </c>
    </row>
    <row r="6232" spans="1:25" x14ac:dyDescent="0.2">
      <c r="A6232" t="s">
        <v>5782</v>
      </c>
      <c r="B6232" t="s">
        <v>1082</v>
      </c>
      <c r="C6232">
        <v>2</v>
      </c>
      <c r="D6232">
        <v>13</v>
      </c>
      <c r="E6232" t="s">
        <v>6480</v>
      </c>
      <c r="F6232">
        <v>232.452</v>
      </c>
      <c r="G6232">
        <v>87.447000000000003</v>
      </c>
      <c r="H6232">
        <v>37.024999999999999</v>
      </c>
      <c r="I6232">
        <v>20327.21</v>
      </c>
      <c r="J6232">
        <v>8289971</v>
      </c>
      <c r="K6232">
        <v>43.185000000000002</v>
      </c>
      <c r="L6232">
        <v>29.292000000000002</v>
      </c>
      <c r="M6232">
        <v>10038.333000000001</v>
      </c>
      <c r="N6232">
        <v>4093896</v>
      </c>
      <c r="O6232">
        <v>2.4390000000000001</v>
      </c>
      <c r="P6232">
        <v>2.9849999999999999</v>
      </c>
      <c r="Q6232">
        <v>566.84699999999998</v>
      </c>
      <c r="R6232">
        <v>231175</v>
      </c>
      <c r="S6232">
        <v>1.6E-2</v>
      </c>
      <c r="T6232">
        <v>2.0289999999999999</v>
      </c>
      <c r="U6232">
        <v>3.7519999999999998</v>
      </c>
      <c r="V6232">
        <v>1530</v>
      </c>
      <c r="W6232">
        <v>6</v>
      </c>
      <c r="X6232">
        <f t="shared" si="214"/>
        <v>272.19885999999997</v>
      </c>
      <c r="Y6232">
        <f t="shared" si="215"/>
        <v>5.4516</v>
      </c>
    </row>
    <row r="6233" spans="1:25" x14ac:dyDescent="0.2">
      <c r="A6233" t="s">
        <v>5782</v>
      </c>
      <c r="B6233" t="s">
        <v>1082</v>
      </c>
      <c r="C6233">
        <v>3</v>
      </c>
      <c r="D6233">
        <v>4</v>
      </c>
      <c r="E6233" t="s">
        <v>6481</v>
      </c>
      <c r="F6233">
        <v>387.92</v>
      </c>
      <c r="G6233">
        <v>93.441000000000003</v>
      </c>
      <c r="H6233">
        <v>39.872</v>
      </c>
      <c r="I6233">
        <v>36247.542000000001</v>
      </c>
      <c r="J6233">
        <v>14782701</v>
      </c>
      <c r="K6233">
        <v>35.475999999999999</v>
      </c>
      <c r="L6233">
        <v>18.509</v>
      </c>
      <c r="M6233">
        <v>13761.815000000001</v>
      </c>
      <c r="N6233">
        <v>5612430</v>
      </c>
      <c r="O6233">
        <v>3.605</v>
      </c>
      <c r="P6233">
        <v>6.8789999999999996</v>
      </c>
      <c r="Q6233">
        <v>1398.3430000000001</v>
      </c>
      <c r="R6233">
        <v>570281</v>
      </c>
      <c r="S6233">
        <v>4.3999999999999997E-2</v>
      </c>
      <c r="T6233">
        <v>3.331</v>
      </c>
      <c r="U6233">
        <v>16.882000000000001</v>
      </c>
      <c r="V6233">
        <v>6885</v>
      </c>
      <c r="W6233">
        <v>27</v>
      </c>
      <c r="X6233">
        <f t="shared" si="214"/>
        <v>1253.3641399999999</v>
      </c>
      <c r="Y6233">
        <f t="shared" si="215"/>
        <v>30.2316</v>
      </c>
    </row>
    <row r="6234" spans="1:25" x14ac:dyDescent="0.2">
      <c r="A6234" t="s">
        <v>5782</v>
      </c>
      <c r="B6234" t="s">
        <v>1082</v>
      </c>
      <c r="C6234">
        <v>3</v>
      </c>
      <c r="D6234">
        <v>6</v>
      </c>
      <c r="E6234" t="s">
        <v>6482</v>
      </c>
      <c r="F6234">
        <v>346.32400000000001</v>
      </c>
      <c r="G6234">
        <v>113.33499999999999</v>
      </c>
      <c r="H6234">
        <v>44.35</v>
      </c>
      <c r="I6234">
        <v>39250.595000000001</v>
      </c>
      <c r="J6234">
        <v>16007425</v>
      </c>
      <c r="K6234">
        <v>31.053000000000001</v>
      </c>
      <c r="L6234">
        <v>22.579000000000001</v>
      </c>
      <c r="M6234">
        <v>10754.248</v>
      </c>
      <c r="N6234">
        <v>4385865</v>
      </c>
      <c r="O6234">
        <v>2.9910000000000001</v>
      </c>
      <c r="P6234">
        <v>7.7590000000000003</v>
      </c>
      <c r="Q6234">
        <v>1035.9849999999999</v>
      </c>
      <c r="R6234">
        <v>422502</v>
      </c>
      <c r="S6234">
        <v>0.02</v>
      </c>
      <c r="T6234">
        <v>2.25</v>
      </c>
      <c r="U6234">
        <v>6.8780000000000001</v>
      </c>
      <c r="V6234">
        <v>2805</v>
      </c>
      <c r="W6234">
        <v>11</v>
      </c>
      <c r="X6234">
        <f t="shared" si="214"/>
        <v>825.78169999999977</v>
      </c>
      <c r="Y6234">
        <f t="shared" si="215"/>
        <v>11.351600000000001</v>
      </c>
    </row>
    <row r="6235" spans="1:25" x14ac:dyDescent="0.2">
      <c r="A6235" t="s">
        <v>5782</v>
      </c>
      <c r="B6235" t="s">
        <v>1082</v>
      </c>
      <c r="C6235">
        <v>3</v>
      </c>
      <c r="D6235">
        <v>7</v>
      </c>
      <c r="E6235" t="s">
        <v>6483</v>
      </c>
      <c r="F6235">
        <v>455.53</v>
      </c>
      <c r="G6235">
        <v>95.447999999999993</v>
      </c>
      <c r="H6235">
        <v>40.978999999999999</v>
      </c>
      <c r="I6235">
        <v>43479.55</v>
      </c>
      <c r="J6235">
        <v>17732104</v>
      </c>
      <c r="K6235">
        <v>33.795000000000002</v>
      </c>
      <c r="L6235">
        <v>26.670999999999999</v>
      </c>
      <c r="M6235">
        <v>15394.517</v>
      </c>
      <c r="N6235">
        <v>6278289</v>
      </c>
      <c r="O6235">
        <v>3.4449999999999998</v>
      </c>
      <c r="P6235">
        <v>7.399</v>
      </c>
      <c r="Q6235">
        <v>1569.367</v>
      </c>
      <c r="R6235">
        <v>640029</v>
      </c>
      <c r="S6235">
        <v>4.4999999999999998E-2</v>
      </c>
      <c r="T6235">
        <v>3.3980000000000001</v>
      </c>
      <c r="U6235">
        <v>20.634</v>
      </c>
      <c r="V6235">
        <v>8415</v>
      </c>
      <c r="W6235">
        <v>33</v>
      </c>
      <c r="X6235">
        <f t="shared" si="214"/>
        <v>1455.1724599999998</v>
      </c>
      <c r="Y6235">
        <f t="shared" si="215"/>
        <v>37.311599999999999</v>
      </c>
    </row>
    <row r="6236" spans="1:25" x14ac:dyDescent="0.2">
      <c r="A6236" t="s">
        <v>5782</v>
      </c>
      <c r="B6236" t="s">
        <v>1082</v>
      </c>
      <c r="C6236">
        <v>3</v>
      </c>
      <c r="D6236">
        <v>8</v>
      </c>
      <c r="E6236" t="s">
        <v>6484</v>
      </c>
      <c r="F6236">
        <v>291.23200000000003</v>
      </c>
      <c r="G6236">
        <v>104.995</v>
      </c>
      <c r="H6236">
        <v>41.417999999999999</v>
      </c>
      <c r="I6236">
        <v>30577.866000000002</v>
      </c>
      <c r="J6236">
        <v>12470458</v>
      </c>
      <c r="K6236">
        <v>51.567999999999998</v>
      </c>
      <c r="L6236">
        <v>18.334</v>
      </c>
      <c r="M6236">
        <v>15018.361999999999</v>
      </c>
      <c r="N6236">
        <v>6124883</v>
      </c>
      <c r="O6236">
        <v>2.7669999999999999</v>
      </c>
      <c r="P6236">
        <v>5.94</v>
      </c>
      <c r="Q6236">
        <v>805.91399999999999</v>
      </c>
      <c r="R6236">
        <v>328673</v>
      </c>
      <c r="S6236">
        <v>2.1000000000000001E-2</v>
      </c>
      <c r="T6236">
        <v>2.34</v>
      </c>
      <c r="U6236">
        <v>6.2530000000000001</v>
      </c>
      <c r="V6236">
        <v>2550</v>
      </c>
      <c r="W6236">
        <v>10</v>
      </c>
      <c r="X6236">
        <f t="shared" ref="X6236:X6299" si="216">(MAX(0, (Q6236-336.17)))*1.18</f>
        <v>554.29791999999998</v>
      </c>
      <c r="Y6236">
        <f t="shared" ref="Y6236:Y6299" si="217">(MAX(0, (W6236-1.38)))*1.18</f>
        <v>10.1716</v>
      </c>
    </row>
    <row r="6237" spans="1:25" x14ac:dyDescent="0.2">
      <c r="A6237" t="s">
        <v>5782</v>
      </c>
      <c r="B6237" t="s">
        <v>1082</v>
      </c>
      <c r="C6237">
        <v>3</v>
      </c>
      <c r="D6237">
        <v>9</v>
      </c>
      <c r="E6237" t="s">
        <v>6485</v>
      </c>
      <c r="F6237">
        <v>326.51900000000001</v>
      </c>
      <c r="G6237">
        <v>101.009</v>
      </c>
      <c r="H6237">
        <v>39.213999999999999</v>
      </c>
      <c r="I6237">
        <v>32981.245000000003</v>
      </c>
      <c r="J6237">
        <v>13450619</v>
      </c>
      <c r="K6237">
        <v>40.951999999999998</v>
      </c>
      <c r="L6237">
        <v>15.874000000000001</v>
      </c>
      <c r="M6237">
        <v>13371.457</v>
      </c>
      <c r="N6237">
        <v>5453232</v>
      </c>
      <c r="O6237">
        <v>4.1189999999999998</v>
      </c>
      <c r="P6237">
        <v>8.7840000000000007</v>
      </c>
      <c r="Q6237">
        <v>1344.778</v>
      </c>
      <c r="R6237">
        <v>548436</v>
      </c>
      <c r="S6237">
        <v>4.3999999999999997E-2</v>
      </c>
      <c r="T6237">
        <v>3.351</v>
      </c>
      <c r="U6237">
        <v>14.381</v>
      </c>
      <c r="V6237">
        <v>5865</v>
      </c>
      <c r="W6237">
        <v>23</v>
      </c>
      <c r="X6237">
        <f t="shared" si="216"/>
        <v>1190.15744</v>
      </c>
      <c r="Y6237">
        <f t="shared" si="217"/>
        <v>25.511600000000001</v>
      </c>
    </row>
    <row r="6238" spans="1:25" x14ac:dyDescent="0.2">
      <c r="A6238" t="s">
        <v>5782</v>
      </c>
      <c r="B6238" t="s">
        <v>1082</v>
      </c>
      <c r="C6238">
        <v>3</v>
      </c>
      <c r="D6238">
        <v>10</v>
      </c>
      <c r="E6238" t="s">
        <v>6486</v>
      </c>
      <c r="F6238">
        <v>291.19299999999998</v>
      </c>
      <c r="G6238">
        <v>72.302000000000007</v>
      </c>
      <c r="H6238">
        <v>33.566000000000003</v>
      </c>
      <c r="I6238">
        <v>21053.735000000001</v>
      </c>
      <c r="J6238">
        <v>8586267</v>
      </c>
      <c r="K6238">
        <v>62.52</v>
      </c>
      <c r="L6238">
        <v>26.393000000000001</v>
      </c>
      <c r="M6238">
        <v>18205.312000000002</v>
      </c>
      <c r="N6238">
        <v>7424605</v>
      </c>
      <c r="O6238">
        <v>2.7669999999999999</v>
      </c>
      <c r="P6238">
        <v>7.6890000000000001</v>
      </c>
      <c r="Q6238">
        <v>805.73299999999995</v>
      </c>
      <c r="R6238">
        <v>328599</v>
      </c>
      <c r="S6238">
        <v>2.4E-2</v>
      </c>
      <c r="T6238">
        <v>2.4540000000000002</v>
      </c>
      <c r="U6238">
        <v>6.8780000000000001</v>
      </c>
      <c r="V6238">
        <v>2805</v>
      </c>
      <c r="W6238">
        <v>11</v>
      </c>
      <c r="X6238">
        <f t="shared" si="216"/>
        <v>554.08433999999988</v>
      </c>
      <c r="Y6238">
        <f t="shared" si="217"/>
        <v>11.351600000000001</v>
      </c>
    </row>
    <row r="6239" spans="1:25" x14ac:dyDescent="0.2">
      <c r="A6239" t="s">
        <v>5782</v>
      </c>
      <c r="B6239" t="s">
        <v>1082</v>
      </c>
      <c r="C6239">
        <v>3</v>
      </c>
      <c r="D6239">
        <v>11</v>
      </c>
      <c r="E6239" t="s">
        <v>6487</v>
      </c>
      <c r="F6239">
        <v>356.54599999999999</v>
      </c>
      <c r="G6239">
        <v>82.805000000000007</v>
      </c>
      <c r="H6239">
        <v>37.091999999999999</v>
      </c>
      <c r="I6239">
        <v>29524.001</v>
      </c>
      <c r="J6239">
        <v>12040664</v>
      </c>
      <c r="K6239">
        <v>11.115</v>
      </c>
      <c r="L6239">
        <v>13.968</v>
      </c>
      <c r="M6239">
        <v>3963.1089999999999</v>
      </c>
      <c r="N6239">
        <v>1616260</v>
      </c>
      <c r="O6239">
        <v>2.4129999999999998</v>
      </c>
      <c r="P6239">
        <v>4.8529999999999998</v>
      </c>
      <c r="Q6239">
        <v>860.173</v>
      </c>
      <c r="R6239">
        <v>350801</v>
      </c>
      <c r="S6239">
        <v>1.2E-2</v>
      </c>
      <c r="T6239">
        <v>1.7689999999999999</v>
      </c>
      <c r="U6239">
        <v>4.3769999999999998</v>
      </c>
      <c r="V6239">
        <v>1785</v>
      </c>
      <c r="W6239">
        <v>7</v>
      </c>
      <c r="X6239">
        <f t="shared" si="216"/>
        <v>618.32353999999987</v>
      </c>
      <c r="Y6239">
        <f t="shared" si="217"/>
        <v>6.6315999999999997</v>
      </c>
    </row>
    <row r="6240" spans="1:25" x14ac:dyDescent="0.2">
      <c r="A6240" t="s">
        <v>5782</v>
      </c>
      <c r="B6240" t="s">
        <v>1082</v>
      </c>
      <c r="C6240">
        <v>4</v>
      </c>
      <c r="D6240">
        <v>1</v>
      </c>
      <c r="E6240" t="s">
        <v>5783</v>
      </c>
      <c r="F6240">
        <v>250.52600000000001</v>
      </c>
      <c r="G6240">
        <v>78.590999999999994</v>
      </c>
      <c r="H6240">
        <v>39.292000000000002</v>
      </c>
      <c r="I6240">
        <v>19689.13</v>
      </c>
      <c r="J6240">
        <v>8029745</v>
      </c>
      <c r="K6240">
        <v>3.319</v>
      </c>
      <c r="L6240">
        <v>2.0699999999999998</v>
      </c>
      <c r="M6240">
        <v>831.52300000000002</v>
      </c>
      <c r="N6240">
        <v>339117</v>
      </c>
      <c r="O6240">
        <v>1.7629999999999999</v>
      </c>
      <c r="P6240">
        <v>1.1850000000000001</v>
      </c>
      <c r="Q6240">
        <v>441.55599999999998</v>
      </c>
      <c r="R6240">
        <v>180078</v>
      </c>
      <c r="S6240">
        <v>0</v>
      </c>
      <c r="T6240">
        <v>0</v>
      </c>
      <c r="U6240">
        <v>0</v>
      </c>
      <c r="V6240">
        <v>0</v>
      </c>
      <c r="W6240">
        <v>0</v>
      </c>
      <c r="X6240">
        <f t="shared" si="216"/>
        <v>124.35547999999996</v>
      </c>
      <c r="Y6240">
        <f t="shared" si="217"/>
        <v>0</v>
      </c>
    </row>
    <row r="6241" spans="1:25" x14ac:dyDescent="0.2">
      <c r="A6241" t="s">
        <v>5782</v>
      </c>
      <c r="B6241" t="s">
        <v>1082</v>
      </c>
      <c r="C6241">
        <v>4</v>
      </c>
      <c r="D6241">
        <v>2</v>
      </c>
      <c r="E6241" t="s">
        <v>4073</v>
      </c>
      <c r="F6241">
        <v>116.108</v>
      </c>
      <c r="G6241">
        <v>91.738</v>
      </c>
      <c r="H6241">
        <v>41.685000000000002</v>
      </c>
      <c r="I6241">
        <v>10651.584000000001</v>
      </c>
      <c r="J6241">
        <v>4343996</v>
      </c>
      <c r="K6241">
        <v>46.018999999999998</v>
      </c>
      <c r="L6241">
        <v>34.566000000000003</v>
      </c>
      <c r="M6241">
        <v>5343.1379999999999</v>
      </c>
      <c r="N6241">
        <v>2179072</v>
      </c>
      <c r="O6241">
        <v>2.0830000000000002</v>
      </c>
      <c r="P6241">
        <v>2.0369999999999999</v>
      </c>
      <c r="Q6241">
        <v>241.87299999999999</v>
      </c>
      <c r="R6241">
        <v>98642</v>
      </c>
      <c r="S6241">
        <v>5.0000000000000001E-3</v>
      </c>
      <c r="T6241">
        <v>1.1719999999999999</v>
      </c>
      <c r="U6241">
        <v>0.625</v>
      </c>
      <c r="V6241">
        <v>255</v>
      </c>
      <c r="W6241">
        <v>1</v>
      </c>
      <c r="X6241">
        <f t="shared" si="216"/>
        <v>0</v>
      </c>
      <c r="Y6241">
        <f t="shared" si="217"/>
        <v>0</v>
      </c>
    </row>
    <row r="6242" spans="1:25" x14ac:dyDescent="0.2">
      <c r="A6242" t="s">
        <v>5782</v>
      </c>
      <c r="B6242" t="s">
        <v>1082</v>
      </c>
      <c r="C6242">
        <v>4</v>
      </c>
      <c r="D6242">
        <v>3</v>
      </c>
      <c r="E6242" t="s">
        <v>6488</v>
      </c>
      <c r="F6242">
        <v>152.04499999999999</v>
      </c>
      <c r="G6242">
        <v>90.222999999999999</v>
      </c>
      <c r="H6242">
        <v>43.012999999999998</v>
      </c>
      <c r="I6242">
        <v>13717.915999999999</v>
      </c>
      <c r="J6242">
        <v>5594527</v>
      </c>
      <c r="K6242">
        <v>4.2489999999999997</v>
      </c>
      <c r="L6242">
        <v>2.5329999999999999</v>
      </c>
      <c r="M6242">
        <v>646.04700000000003</v>
      </c>
      <c r="N6242">
        <v>263475</v>
      </c>
      <c r="O6242">
        <v>2</v>
      </c>
      <c r="P6242">
        <v>1.373</v>
      </c>
      <c r="Q6242">
        <v>304.01900000000001</v>
      </c>
      <c r="R6242">
        <v>123987</v>
      </c>
      <c r="S6242">
        <v>0</v>
      </c>
      <c r="T6242">
        <v>0</v>
      </c>
      <c r="U6242">
        <v>0</v>
      </c>
      <c r="V6242">
        <v>0</v>
      </c>
      <c r="W6242">
        <v>0</v>
      </c>
      <c r="X6242">
        <f t="shared" si="216"/>
        <v>0</v>
      </c>
      <c r="Y6242">
        <f t="shared" si="217"/>
        <v>0</v>
      </c>
    </row>
    <row r="6243" spans="1:25" x14ac:dyDescent="0.2">
      <c r="A6243" t="s">
        <v>5782</v>
      </c>
      <c r="B6243" t="s">
        <v>1082</v>
      </c>
      <c r="C6243">
        <v>4</v>
      </c>
      <c r="D6243">
        <v>4</v>
      </c>
      <c r="E6243" t="s">
        <v>6489</v>
      </c>
      <c r="F6243">
        <v>104.22799999999999</v>
      </c>
      <c r="G6243">
        <v>87.822999999999993</v>
      </c>
      <c r="H6243">
        <v>40.841999999999999</v>
      </c>
      <c r="I6243">
        <v>9153.5930000000008</v>
      </c>
      <c r="J6243">
        <v>3733076</v>
      </c>
      <c r="K6243">
        <v>61.453000000000003</v>
      </c>
      <c r="L6243">
        <v>43.215000000000003</v>
      </c>
      <c r="M6243">
        <v>6405.134</v>
      </c>
      <c r="N6243">
        <v>2612182</v>
      </c>
      <c r="O6243">
        <v>2.4950000000000001</v>
      </c>
      <c r="P6243">
        <v>4.556</v>
      </c>
      <c r="Q6243">
        <v>260.04500000000002</v>
      </c>
      <c r="R6243">
        <v>106053</v>
      </c>
      <c r="S6243">
        <v>2.4E-2</v>
      </c>
      <c r="T6243">
        <v>2.4740000000000002</v>
      </c>
      <c r="U6243">
        <v>2.5009999999999999</v>
      </c>
      <c r="V6243">
        <v>1020</v>
      </c>
      <c r="W6243">
        <v>4</v>
      </c>
      <c r="X6243">
        <f t="shared" si="216"/>
        <v>0</v>
      </c>
      <c r="Y6243">
        <f t="shared" si="217"/>
        <v>3.0916000000000001</v>
      </c>
    </row>
    <row r="6244" spans="1:25" x14ac:dyDescent="0.2">
      <c r="A6244" t="s">
        <v>5782</v>
      </c>
      <c r="B6244" t="s">
        <v>1082</v>
      </c>
      <c r="C6244">
        <v>4</v>
      </c>
      <c r="D6244">
        <v>5</v>
      </c>
      <c r="E6244" t="s">
        <v>6490</v>
      </c>
      <c r="F6244">
        <v>248.751</v>
      </c>
      <c r="G6244">
        <v>79.528000000000006</v>
      </c>
      <c r="H6244">
        <v>38.578000000000003</v>
      </c>
      <c r="I6244">
        <v>19782.734</v>
      </c>
      <c r="J6244">
        <v>8067919</v>
      </c>
      <c r="K6244">
        <v>77.995000000000005</v>
      </c>
      <c r="L6244">
        <v>34.674999999999997</v>
      </c>
      <c r="M6244">
        <v>19401.210999999999</v>
      </c>
      <c r="N6244">
        <v>7912324</v>
      </c>
      <c r="O6244">
        <v>2.657</v>
      </c>
      <c r="P6244">
        <v>4.3099999999999996</v>
      </c>
      <c r="Q6244">
        <v>661.01199999999994</v>
      </c>
      <c r="R6244">
        <v>269578</v>
      </c>
      <c r="S6244">
        <v>2.8000000000000001E-2</v>
      </c>
      <c r="T6244">
        <v>2.6549999999999998</v>
      </c>
      <c r="U6244">
        <v>6.8780000000000001</v>
      </c>
      <c r="V6244">
        <v>2805</v>
      </c>
      <c r="W6244">
        <v>11</v>
      </c>
      <c r="X6244">
        <f t="shared" si="216"/>
        <v>383.31355999999988</v>
      </c>
      <c r="Y6244">
        <f t="shared" si="217"/>
        <v>11.351600000000001</v>
      </c>
    </row>
    <row r="6245" spans="1:25" x14ac:dyDescent="0.2">
      <c r="A6245" t="s">
        <v>5782</v>
      </c>
      <c r="B6245" t="s">
        <v>1082</v>
      </c>
      <c r="C6245">
        <v>4</v>
      </c>
      <c r="D6245">
        <v>6</v>
      </c>
      <c r="E6245" t="s">
        <v>6491</v>
      </c>
      <c r="F6245">
        <v>255.80699999999999</v>
      </c>
      <c r="G6245">
        <v>88.381</v>
      </c>
      <c r="H6245">
        <v>39.198</v>
      </c>
      <c r="I6245">
        <v>22608.613000000001</v>
      </c>
      <c r="J6245">
        <v>9220387</v>
      </c>
      <c r="K6245">
        <v>77.078999999999994</v>
      </c>
      <c r="L6245">
        <v>34.220999999999997</v>
      </c>
      <c r="M6245">
        <v>19717.363000000001</v>
      </c>
      <c r="N6245">
        <v>8041259</v>
      </c>
      <c r="O6245">
        <v>2.7679999999999998</v>
      </c>
      <c r="P6245">
        <v>5.5170000000000003</v>
      </c>
      <c r="Q6245">
        <v>708.14499999999998</v>
      </c>
      <c r="R6245">
        <v>288800</v>
      </c>
      <c r="S6245">
        <v>2.7E-2</v>
      </c>
      <c r="T6245">
        <v>2.6179999999999999</v>
      </c>
      <c r="U6245">
        <v>6.8780000000000001</v>
      </c>
      <c r="V6245">
        <v>2805</v>
      </c>
      <c r="W6245">
        <v>11</v>
      </c>
      <c r="X6245">
        <f t="shared" si="216"/>
        <v>438.93049999999994</v>
      </c>
      <c r="Y6245">
        <f t="shared" si="217"/>
        <v>11.351600000000001</v>
      </c>
    </row>
    <row r="6246" spans="1:25" x14ac:dyDescent="0.2">
      <c r="A6246" t="s">
        <v>5782</v>
      </c>
      <c r="B6246" t="s">
        <v>1082</v>
      </c>
      <c r="C6246">
        <v>4</v>
      </c>
      <c r="D6246">
        <v>7</v>
      </c>
      <c r="E6246" t="s">
        <v>6492</v>
      </c>
      <c r="F6246">
        <v>210.30500000000001</v>
      </c>
      <c r="G6246">
        <v>95.93</v>
      </c>
      <c r="H6246">
        <v>41.101999999999997</v>
      </c>
      <c r="I6246">
        <v>20174.503000000001</v>
      </c>
      <c r="J6246">
        <v>8227693</v>
      </c>
      <c r="K6246">
        <v>4.0579999999999998</v>
      </c>
      <c r="L6246">
        <v>2.3079999999999998</v>
      </c>
      <c r="M6246">
        <v>853.37800000000004</v>
      </c>
      <c r="N6246">
        <v>348030</v>
      </c>
      <c r="O6246">
        <v>1.9159999999999999</v>
      </c>
      <c r="P6246">
        <v>1.3080000000000001</v>
      </c>
      <c r="Q6246">
        <v>402.892</v>
      </c>
      <c r="R6246">
        <v>164310</v>
      </c>
      <c r="S6246">
        <v>0</v>
      </c>
      <c r="T6246">
        <v>0</v>
      </c>
      <c r="U6246">
        <v>0</v>
      </c>
      <c r="V6246">
        <v>0</v>
      </c>
      <c r="W6246">
        <v>0</v>
      </c>
      <c r="X6246">
        <f t="shared" si="216"/>
        <v>78.731959999999972</v>
      </c>
      <c r="Y6246">
        <f t="shared" si="217"/>
        <v>0</v>
      </c>
    </row>
    <row r="6247" spans="1:25" x14ac:dyDescent="0.2">
      <c r="A6247" t="s">
        <v>5782</v>
      </c>
      <c r="B6247" t="s">
        <v>1082</v>
      </c>
      <c r="C6247">
        <v>4</v>
      </c>
      <c r="D6247">
        <v>8</v>
      </c>
      <c r="E6247" t="s">
        <v>6493</v>
      </c>
      <c r="F6247">
        <v>149.958</v>
      </c>
      <c r="G6247">
        <v>87.316999999999993</v>
      </c>
      <c r="H6247">
        <v>34.304000000000002</v>
      </c>
      <c r="I6247">
        <v>13093.913</v>
      </c>
      <c r="J6247">
        <v>5340042</v>
      </c>
      <c r="K6247">
        <v>59.186</v>
      </c>
      <c r="L6247">
        <v>24.838000000000001</v>
      </c>
      <c r="M6247">
        <v>8875.384</v>
      </c>
      <c r="N6247">
        <v>3619615</v>
      </c>
      <c r="O6247">
        <v>3.4</v>
      </c>
      <c r="P6247">
        <v>6.9489999999999998</v>
      </c>
      <c r="Q6247">
        <v>509.791</v>
      </c>
      <c r="R6247">
        <v>207906</v>
      </c>
      <c r="S6247">
        <v>2.9000000000000001E-2</v>
      </c>
      <c r="T6247">
        <v>2.7280000000000002</v>
      </c>
      <c r="U6247">
        <v>4.3769999999999998</v>
      </c>
      <c r="V6247">
        <v>1785</v>
      </c>
      <c r="W6247">
        <v>7</v>
      </c>
      <c r="X6247">
        <f t="shared" si="216"/>
        <v>204.87277999999998</v>
      </c>
      <c r="Y6247">
        <f t="shared" si="217"/>
        <v>6.6315999999999997</v>
      </c>
    </row>
    <row r="6248" spans="1:25" x14ac:dyDescent="0.2">
      <c r="A6248" t="s">
        <v>5782</v>
      </c>
      <c r="B6248" t="s">
        <v>1082</v>
      </c>
      <c r="C6248">
        <v>4</v>
      </c>
      <c r="D6248">
        <v>9</v>
      </c>
      <c r="E6248" t="s">
        <v>6494</v>
      </c>
      <c r="F6248">
        <v>164.82300000000001</v>
      </c>
      <c r="G6248">
        <v>86.603999999999999</v>
      </c>
      <c r="H6248">
        <v>36.43</v>
      </c>
      <c r="I6248">
        <v>14274.295</v>
      </c>
      <c r="J6248">
        <v>5821433</v>
      </c>
      <c r="K6248">
        <v>69.75</v>
      </c>
      <c r="L6248">
        <v>30.254999999999999</v>
      </c>
      <c r="M6248">
        <v>11496.39</v>
      </c>
      <c r="N6248">
        <v>4688530</v>
      </c>
      <c r="O6248">
        <v>2.742</v>
      </c>
      <c r="P6248">
        <v>4.8959999999999999</v>
      </c>
      <c r="Q6248">
        <v>451.88099999999997</v>
      </c>
      <c r="R6248">
        <v>184289</v>
      </c>
      <c r="S6248">
        <v>3.4000000000000002E-2</v>
      </c>
      <c r="T6248">
        <v>2.95</v>
      </c>
      <c r="U6248">
        <v>5.6269999999999998</v>
      </c>
      <c r="V6248">
        <v>2295</v>
      </c>
      <c r="W6248">
        <v>9</v>
      </c>
      <c r="X6248">
        <f t="shared" si="216"/>
        <v>136.53897999999995</v>
      </c>
      <c r="Y6248">
        <f t="shared" si="217"/>
        <v>8.9916</v>
      </c>
    </row>
    <row r="6249" spans="1:25" x14ac:dyDescent="0.2">
      <c r="A6249" t="s">
        <v>5782</v>
      </c>
      <c r="B6249" t="s">
        <v>1082</v>
      </c>
      <c r="C6249">
        <v>4</v>
      </c>
      <c r="D6249">
        <v>10</v>
      </c>
      <c r="E6249" t="s">
        <v>6495</v>
      </c>
      <c r="F6249">
        <v>14.153</v>
      </c>
      <c r="G6249">
        <v>37.078000000000003</v>
      </c>
      <c r="H6249">
        <v>19.818000000000001</v>
      </c>
      <c r="I6249">
        <v>524.77499999999998</v>
      </c>
      <c r="J6249">
        <v>214017</v>
      </c>
      <c r="K6249">
        <v>62.420999999999999</v>
      </c>
      <c r="L6249">
        <v>40.073999999999998</v>
      </c>
      <c r="M6249">
        <v>883.45</v>
      </c>
      <c r="N6249">
        <v>360294</v>
      </c>
      <c r="O6249">
        <v>2.5990000000000002</v>
      </c>
      <c r="P6249">
        <v>3.28</v>
      </c>
      <c r="Q6249">
        <v>36.78</v>
      </c>
      <c r="R6249">
        <v>15000</v>
      </c>
      <c r="S6249">
        <v>0</v>
      </c>
      <c r="T6249">
        <v>0</v>
      </c>
      <c r="U6249">
        <v>0</v>
      </c>
      <c r="V6249">
        <v>0</v>
      </c>
      <c r="W6249">
        <v>0</v>
      </c>
      <c r="X6249">
        <f t="shared" si="216"/>
        <v>0</v>
      </c>
      <c r="Y6249">
        <f t="shared" si="217"/>
        <v>0</v>
      </c>
    </row>
    <row r="6250" spans="1:25" x14ac:dyDescent="0.2">
      <c r="A6250" t="s">
        <v>5782</v>
      </c>
      <c r="B6250" t="s">
        <v>1082</v>
      </c>
      <c r="C6250">
        <v>4</v>
      </c>
      <c r="D6250">
        <v>11</v>
      </c>
      <c r="E6250" t="s">
        <v>6496</v>
      </c>
      <c r="F6250">
        <v>142.39400000000001</v>
      </c>
      <c r="G6250">
        <v>102.32</v>
      </c>
      <c r="H6250">
        <v>54.676000000000002</v>
      </c>
      <c r="I6250">
        <v>14569.772000000001</v>
      </c>
      <c r="J6250">
        <v>5941936</v>
      </c>
      <c r="K6250">
        <v>4.5629999999999997</v>
      </c>
      <c r="L6250">
        <v>2.7210000000000001</v>
      </c>
      <c r="M6250">
        <v>649.73</v>
      </c>
      <c r="N6250">
        <v>264977</v>
      </c>
      <c r="O6250">
        <v>2.1309999999999998</v>
      </c>
      <c r="P6250">
        <v>1.37</v>
      </c>
      <c r="Q6250">
        <v>303.47699999999998</v>
      </c>
      <c r="R6250">
        <v>123766</v>
      </c>
      <c r="S6250">
        <v>0</v>
      </c>
      <c r="T6250">
        <v>0</v>
      </c>
      <c r="U6250">
        <v>0</v>
      </c>
      <c r="V6250">
        <v>0</v>
      </c>
      <c r="W6250">
        <v>0</v>
      </c>
      <c r="X6250">
        <f t="shared" si="216"/>
        <v>0</v>
      </c>
      <c r="Y6250">
        <f t="shared" si="217"/>
        <v>0</v>
      </c>
    </row>
    <row r="6251" spans="1:25" x14ac:dyDescent="0.2">
      <c r="A6251" t="s">
        <v>5782</v>
      </c>
      <c r="B6251" t="s">
        <v>1082</v>
      </c>
      <c r="C6251">
        <v>4</v>
      </c>
      <c r="D6251">
        <v>12</v>
      </c>
      <c r="E6251" t="s">
        <v>3608</v>
      </c>
      <c r="F6251">
        <v>173.24799999999999</v>
      </c>
      <c r="G6251">
        <v>109.48099999999999</v>
      </c>
      <c r="H6251">
        <v>45.258000000000003</v>
      </c>
      <c r="I6251">
        <v>18967.276000000002</v>
      </c>
      <c r="J6251">
        <v>7735354</v>
      </c>
      <c r="K6251">
        <v>4.1900000000000004</v>
      </c>
      <c r="L6251">
        <v>2.3119999999999998</v>
      </c>
      <c r="M6251">
        <v>725.92700000000002</v>
      </c>
      <c r="N6251">
        <v>296052</v>
      </c>
      <c r="O6251">
        <v>2.0259999999999998</v>
      </c>
      <c r="P6251">
        <v>1.3</v>
      </c>
      <c r="Q6251">
        <v>351.01</v>
      </c>
      <c r="R6251">
        <v>143151</v>
      </c>
      <c r="S6251">
        <v>0</v>
      </c>
      <c r="T6251">
        <v>0</v>
      </c>
      <c r="U6251">
        <v>0</v>
      </c>
      <c r="V6251">
        <v>0</v>
      </c>
      <c r="W6251">
        <v>0</v>
      </c>
      <c r="X6251">
        <f t="shared" si="216"/>
        <v>17.51119999999997</v>
      </c>
      <c r="Y6251">
        <f t="shared" si="217"/>
        <v>0</v>
      </c>
    </row>
    <row r="6252" spans="1:25" x14ac:dyDescent="0.2">
      <c r="A6252" t="s">
        <v>5782</v>
      </c>
      <c r="B6252" t="s">
        <v>1082</v>
      </c>
      <c r="C6252">
        <v>4</v>
      </c>
      <c r="D6252">
        <v>13</v>
      </c>
      <c r="E6252" t="s">
        <v>6497</v>
      </c>
      <c r="F6252">
        <v>332.23899999999998</v>
      </c>
      <c r="G6252">
        <v>121.29300000000001</v>
      </c>
      <c r="H6252">
        <v>49.466999999999999</v>
      </c>
      <c r="I6252">
        <v>40298.228000000003</v>
      </c>
      <c r="J6252">
        <v>16434677</v>
      </c>
      <c r="K6252">
        <v>36.530999999999999</v>
      </c>
      <c r="L6252">
        <v>14.881</v>
      </c>
      <c r="M6252">
        <v>12137.101000000001</v>
      </c>
      <c r="N6252">
        <v>4949829</v>
      </c>
      <c r="O6252">
        <v>2.87</v>
      </c>
      <c r="P6252">
        <v>4.4290000000000003</v>
      </c>
      <c r="Q6252">
        <v>953.66800000000001</v>
      </c>
      <c r="R6252">
        <v>388931</v>
      </c>
      <c r="S6252">
        <v>2.1000000000000001E-2</v>
      </c>
      <c r="T6252">
        <v>2.298</v>
      </c>
      <c r="U6252">
        <v>6.8780000000000001</v>
      </c>
      <c r="V6252">
        <v>2805</v>
      </c>
      <c r="W6252">
        <v>11</v>
      </c>
      <c r="X6252">
        <f t="shared" si="216"/>
        <v>728.64764000000002</v>
      </c>
      <c r="Y6252">
        <f t="shared" si="217"/>
        <v>11.351600000000001</v>
      </c>
    </row>
    <row r="6253" spans="1:25" x14ac:dyDescent="0.2">
      <c r="A6253" t="s">
        <v>5782</v>
      </c>
      <c r="B6253" t="s">
        <v>1082</v>
      </c>
      <c r="C6253">
        <v>4</v>
      </c>
      <c r="D6253">
        <v>14</v>
      </c>
      <c r="E6253" t="s">
        <v>6498</v>
      </c>
      <c r="F6253">
        <v>165.59</v>
      </c>
      <c r="G6253">
        <v>81.328000000000003</v>
      </c>
      <c r="H6253">
        <v>48.539000000000001</v>
      </c>
      <c r="I6253">
        <v>13467.057000000001</v>
      </c>
      <c r="J6253">
        <v>5492220</v>
      </c>
      <c r="K6253">
        <v>5.2629999999999999</v>
      </c>
      <c r="L6253">
        <v>3.7490000000000001</v>
      </c>
      <c r="M6253">
        <v>871.54499999999996</v>
      </c>
      <c r="N6253">
        <v>355439</v>
      </c>
      <c r="O6253">
        <v>2.1549999999999998</v>
      </c>
      <c r="P6253">
        <v>1.474</v>
      </c>
      <c r="Q6253">
        <v>356.904</v>
      </c>
      <c r="R6253">
        <v>145555</v>
      </c>
      <c r="S6253">
        <v>0</v>
      </c>
      <c r="T6253">
        <v>0</v>
      </c>
      <c r="U6253">
        <v>0</v>
      </c>
      <c r="V6253">
        <v>0</v>
      </c>
      <c r="W6253">
        <v>0</v>
      </c>
      <c r="X6253">
        <f t="shared" si="216"/>
        <v>24.466119999999975</v>
      </c>
      <c r="Y6253">
        <f t="shared" si="217"/>
        <v>0</v>
      </c>
    </row>
    <row r="6254" spans="1:25" x14ac:dyDescent="0.2">
      <c r="A6254" t="s">
        <v>5782</v>
      </c>
      <c r="B6254" t="s">
        <v>1082</v>
      </c>
      <c r="C6254">
        <v>4</v>
      </c>
      <c r="D6254">
        <v>15</v>
      </c>
      <c r="E6254" t="s">
        <v>6499</v>
      </c>
      <c r="F6254">
        <v>292.27600000000001</v>
      </c>
      <c r="G6254">
        <v>84.475999999999999</v>
      </c>
      <c r="H6254">
        <v>37.771999999999998</v>
      </c>
      <c r="I6254">
        <v>24690.47</v>
      </c>
      <c r="J6254">
        <v>10069423</v>
      </c>
      <c r="K6254">
        <v>82.882999999999996</v>
      </c>
      <c r="L6254">
        <v>37.340000000000003</v>
      </c>
      <c r="M6254">
        <v>24224.84</v>
      </c>
      <c r="N6254">
        <v>9879527</v>
      </c>
      <c r="O6254">
        <v>2.4089999999999998</v>
      </c>
      <c r="P6254">
        <v>3.512</v>
      </c>
      <c r="Q6254">
        <v>704.10900000000004</v>
      </c>
      <c r="R6254">
        <v>287154</v>
      </c>
      <c r="S6254">
        <v>1.2999999999999999E-2</v>
      </c>
      <c r="T6254">
        <v>1.8089999999999999</v>
      </c>
      <c r="U6254">
        <v>3.7519999999999998</v>
      </c>
      <c r="V6254">
        <v>1530</v>
      </c>
      <c r="W6254">
        <v>6</v>
      </c>
      <c r="X6254">
        <f t="shared" si="216"/>
        <v>434.16802000000001</v>
      </c>
      <c r="Y6254">
        <f t="shared" si="217"/>
        <v>5.4516</v>
      </c>
    </row>
    <row r="6255" spans="1:25" x14ac:dyDescent="0.2">
      <c r="A6255" t="s">
        <v>5782</v>
      </c>
      <c r="B6255" t="s">
        <v>1082</v>
      </c>
      <c r="C6255">
        <v>4</v>
      </c>
      <c r="D6255">
        <v>16</v>
      </c>
      <c r="E6255" t="s">
        <v>6500</v>
      </c>
      <c r="F6255">
        <v>275.36500000000001</v>
      </c>
      <c r="G6255">
        <v>111.746</v>
      </c>
      <c r="H6255">
        <v>48.182000000000002</v>
      </c>
      <c r="I6255">
        <v>30770.826000000001</v>
      </c>
      <c r="J6255">
        <v>12549152</v>
      </c>
      <c r="K6255">
        <v>42.706000000000003</v>
      </c>
      <c r="L6255">
        <v>17.45</v>
      </c>
      <c r="M6255">
        <v>11759.788</v>
      </c>
      <c r="N6255">
        <v>4795951</v>
      </c>
      <c r="O6255">
        <v>4.32</v>
      </c>
      <c r="P6255">
        <v>7.9219999999999997</v>
      </c>
      <c r="Q6255">
        <v>1189.673</v>
      </c>
      <c r="R6255">
        <v>485180</v>
      </c>
      <c r="S6255">
        <v>4.2999999999999997E-2</v>
      </c>
      <c r="T6255">
        <v>3.3170000000000002</v>
      </c>
      <c r="U6255">
        <v>11.88</v>
      </c>
      <c r="V6255">
        <v>4845</v>
      </c>
      <c r="W6255">
        <v>19</v>
      </c>
      <c r="X6255">
        <f t="shared" si="216"/>
        <v>1007.1335399999998</v>
      </c>
      <c r="Y6255">
        <f t="shared" si="217"/>
        <v>20.791599999999999</v>
      </c>
    </row>
    <row r="6256" spans="1:25" x14ac:dyDescent="0.2">
      <c r="A6256" t="s">
        <v>5782</v>
      </c>
      <c r="B6256" t="s">
        <v>1082</v>
      </c>
      <c r="C6256">
        <v>4</v>
      </c>
      <c r="D6256">
        <v>17</v>
      </c>
      <c r="E6256" t="s">
        <v>6501</v>
      </c>
      <c r="F6256">
        <v>279.42500000000001</v>
      </c>
      <c r="G6256">
        <v>94.986999999999995</v>
      </c>
      <c r="H6256">
        <v>43.738999999999997</v>
      </c>
      <c r="I6256">
        <v>26541.842000000001</v>
      </c>
      <c r="J6256">
        <v>10824461</v>
      </c>
      <c r="K6256">
        <v>45.677999999999997</v>
      </c>
      <c r="L6256">
        <v>35.787999999999997</v>
      </c>
      <c r="M6256">
        <v>12763.659</v>
      </c>
      <c r="N6256">
        <v>5205356</v>
      </c>
      <c r="O6256">
        <v>2.298</v>
      </c>
      <c r="P6256">
        <v>2.6989999999999998</v>
      </c>
      <c r="Q6256">
        <v>642.11400000000003</v>
      </c>
      <c r="R6256">
        <v>261871</v>
      </c>
      <c r="S6256">
        <v>1.2999999999999999E-2</v>
      </c>
      <c r="T6256">
        <v>1.85</v>
      </c>
      <c r="U6256">
        <v>3.7519999999999998</v>
      </c>
      <c r="V6256">
        <v>1530</v>
      </c>
      <c r="W6256">
        <v>6</v>
      </c>
      <c r="X6256">
        <f t="shared" si="216"/>
        <v>361.01391999999998</v>
      </c>
      <c r="Y6256">
        <f t="shared" si="217"/>
        <v>5.4516</v>
      </c>
    </row>
    <row r="6257" spans="1:25" x14ac:dyDescent="0.2">
      <c r="A6257" t="s">
        <v>5782</v>
      </c>
      <c r="B6257" t="s">
        <v>1082</v>
      </c>
      <c r="C6257">
        <v>4</v>
      </c>
      <c r="D6257">
        <v>18</v>
      </c>
      <c r="E6257" t="s">
        <v>6502</v>
      </c>
      <c r="F6257">
        <v>287.036</v>
      </c>
      <c r="G6257">
        <v>78.677000000000007</v>
      </c>
      <c r="H6257">
        <v>36.337000000000003</v>
      </c>
      <c r="I6257">
        <v>22583.053</v>
      </c>
      <c r="J6257">
        <v>9209963</v>
      </c>
      <c r="K6257">
        <v>43.747999999999998</v>
      </c>
      <c r="L6257">
        <v>30.82</v>
      </c>
      <c r="M6257">
        <v>12557.243</v>
      </c>
      <c r="N6257">
        <v>5121174</v>
      </c>
      <c r="O6257">
        <v>2.2029999999999998</v>
      </c>
      <c r="P6257">
        <v>3.024</v>
      </c>
      <c r="Q6257">
        <v>632.40599999999995</v>
      </c>
      <c r="R6257">
        <v>257912</v>
      </c>
      <c r="S6257">
        <v>8.9999999999999993E-3</v>
      </c>
      <c r="T6257">
        <v>1.4910000000000001</v>
      </c>
      <c r="U6257">
        <v>2.5009999999999999</v>
      </c>
      <c r="V6257">
        <v>1020</v>
      </c>
      <c r="W6257">
        <v>4</v>
      </c>
      <c r="X6257">
        <f t="shared" si="216"/>
        <v>349.55847999999992</v>
      </c>
      <c r="Y6257">
        <f t="shared" si="217"/>
        <v>3.0916000000000001</v>
      </c>
    </row>
    <row r="6258" spans="1:25" x14ac:dyDescent="0.2">
      <c r="A6258" t="s">
        <v>5782</v>
      </c>
      <c r="B6258" t="s">
        <v>1082</v>
      </c>
      <c r="C6258">
        <v>4</v>
      </c>
      <c r="D6258">
        <v>19</v>
      </c>
      <c r="E6258" t="s">
        <v>6503</v>
      </c>
      <c r="F6258">
        <v>280.791</v>
      </c>
      <c r="G6258">
        <v>78.69</v>
      </c>
      <c r="H6258">
        <v>34.841999999999999</v>
      </c>
      <c r="I6258">
        <v>22095.397000000001</v>
      </c>
      <c r="J6258">
        <v>9011084</v>
      </c>
      <c r="K6258">
        <v>64.986000000000004</v>
      </c>
      <c r="L6258">
        <v>38.682000000000002</v>
      </c>
      <c r="M6258">
        <v>18247.592000000001</v>
      </c>
      <c r="N6258">
        <v>7441848</v>
      </c>
      <c r="O6258">
        <v>2.2789999999999999</v>
      </c>
      <c r="P6258">
        <v>2.5880000000000001</v>
      </c>
      <c r="Q6258">
        <v>640.03</v>
      </c>
      <c r="R6258">
        <v>261021</v>
      </c>
      <c r="S6258">
        <v>1.6E-2</v>
      </c>
      <c r="T6258">
        <v>1.994</v>
      </c>
      <c r="U6258">
        <v>4.3769999999999998</v>
      </c>
      <c r="V6258">
        <v>1785</v>
      </c>
      <c r="W6258">
        <v>7</v>
      </c>
      <c r="X6258">
        <f t="shared" si="216"/>
        <v>358.55479999999994</v>
      </c>
      <c r="Y6258">
        <f t="shared" si="217"/>
        <v>6.6315999999999997</v>
      </c>
    </row>
    <row r="6259" spans="1:25" x14ac:dyDescent="0.2">
      <c r="A6259" t="s">
        <v>5782</v>
      </c>
      <c r="B6259" t="s">
        <v>1082</v>
      </c>
      <c r="C6259">
        <v>4</v>
      </c>
      <c r="D6259">
        <v>20</v>
      </c>
      <c r="E6259" t="s">
        <v>6504</v>
      </c>
      <c r="F6259">
        <v>217.279</v>
      </c>
      <c r="G6259">
        <v>106.67400000000001</v>
      </c>
      <c r="H6259">
        <v>44.994999999999997</v>
      </c>
      <c r="I6259">
        <v>23178.017</v>
      </c>
      <c r="J6259">
        <v>9452605</v>
      </c>
      <c r="K6259">
        <v>55.674999999999997</v>
      </c>
      <c r="L6259">
        <v>34.914000000000001</v>
      </c>
      <c r="M6259">
        <v>12096.922</v>
      </c>
      <c r="N6259">
        <v>4933443</v>
      </c>
      <c r="O6259">
        <v>3.1909999999999998</v>
      </c>
      <c r="P6259">
        <v>7.0010000000000003</v>
      </c>
      <c r="Q6259">
        <v>693.42499999999995</v>
      </c>
      <c r="R6259">
        <v>282797</v>
      </c>
      <c r="S6259">
        <v>1.4E-2</v>
      </c>
      <c r="T6259">
        <v>1.915</v>
      </c>
      <c r="U6259">
        <v>3.1259999999999999</v>
      </c>
      <c r="V6259">
        <v>1275</v>
      </c>
      <c r="W6259">
        <v>5</v>
      </c>
      <c r="X6259">
        <f t="shared" si="216"/>
        <v>421.56089999999989</v>
      </c>
      <c r="Y6259">
        <f t="shared" si="217"/>
        <v>4.2716000000000003</v>
      </c>
    </row>
    <row r="6260" spans="1:25" x14ac:dyDescent="0.2">
      <c r="A6260" t="s">
        <v>5782</v>
      </c>
      <c r="B6260" t="s">
        <v>1082</v>
      </c>
      <c r="C6260">
        <v>4</v>
      </c>
      <c r="D6260">
        <v>21</v>
      </c>
      <c r="E6260" t="s">
        <v>6505</v>
      </c>
      <c r="F6260">
        <v>241.85300000000001</v>
      </c>
      <c r="G6260">
        <v>92.222999999999999</v>
      </c>
      <c r="H6260">
        <v>38.869</v>
      </c>
      <c r="I6260">
        <v>22304.52</v>
      </c>
      <c r="J6260">
        <v>9096370</v>
      </c>
      <c r="K6260">
        <v>57.366</v>
      </c>
      <c r="L6260">
        <v>33.222999999999999</v>
      </c>
      <c r="M6260">
        <v>13874.1</v>
      </c>
      <c r="N6260">
        <v>5658223</v>
      </c>
      <c r="O6260">
        <v>2.1110000000000002</v>
      </c>
      <c r="P6260">
        <v>1.9870000000000001</v>
      </c>
      <c r="Q6260">
        <v>510.46699999999998</v>
      </c>
      <c r="R6260">
        <v>208182</v>
      </c>
      <c r="S6260">
        <v>8.0000000000000002E-3</v>
      </c>
      <c r="T6260">
        <v>1.4059999999999999</v>
      </c>
      <c r="U6260">
        <v>1.8759999999999999</v>
      </c>
      <c r="V6260">
        <v>765</v>
      </c>
      <c r="W6260">
        <v>3</v>
      </c>
      <c r="X6260">
        <f t="shared" si="216"/>
        <v>205.67045999999996</v>
      </c>
      <c r="Y6260">
        <f t="shared" si="217"/>
        <v>1.9116</v>
      </c>
    </row>
    <row r="6261" spans="1:25" x14ac:dyDescent="0.2">
      <c r="A6261" t="s">
        <v>5782</v>
      </c>
      <c r="B6261" t="s">
        <v>1082</v>
      </c>
      <c r="C6261">
        <v>4</v>
      </c>
      <c r="D6261">
        <v>22</v>
      </c>
      <c r="E6261" t="s">
        <v>6506</v>
      </c>
      <c r="F6261">
        <v>224.65700000000001</v>
      </c>
      <c r="G6261">
        <v>97.781000000000006</v>
      </c>
      <c r="H6261">
        <v>43.417000000000002</v>
      </c>
      <c r="I6261">
        <v>21967.115000000002</v>
      </c>
      <c r="J6261">
        <v>8958767</v>
      </c>
      <c r="K6261">
        <v>66.623999999999995</v>
      </c>
      <c r="L6261">
        <v>32.869</v>
      </c>
      <c r="M6261">
        <v>14967.608</v>
      </c>
      <c r="N6261">
        <v>6104184</v>
      </c>
      <c r="O6261">
        <v>2.8260000000000001</v>
      </c>
      <c r="P6261">
        <v>5.1020000000000003</v>
      </c>
      <c r="Q6261">
        <v>634.84400000000005</v>
      </c>
      <c r="R6261">
        <v>258906</v>
      </c>
      <c r="S6261">
        <v>2.5000000000000001E-2</v>
      </c>
      <c r="T6261">
        <v>2.5270000000000001</v>
      </c>
      <c r="U6261">
        <v>5.6269999999999998</v>
      </c>
      <c r="V6261">
        <v>2295</v>
      </c>
      <c r="W6261">
        <v>9</v>
      </c>
      <c r="X6261">
        <f t="shared" si="216"/>
        <v>352.43532000000005</v>
      </c>
      <c r="Y6261">
        <f t="shared" si="217"/>
        <v>8.9916</v>
      </c>
    </row>
    <row r="6262" spans="1:25" x14ac:dyDescent="0.2">
      <c r="A6262" t="s">
        <v>5782</v>
      </c>
      <c r="B6262" t="s">
        <v>1082</v>
      </c>
      <c r="C6262">
        <v>4</v>
      </c>
      <c r="D6262">
        <v>23</v>
      </c>
      <c r="E6262" t="s">
        <v>6507</v>
      </c>
      <c r="F6262">
        <v>368.49</v>
      </c>
      <c r="G6262">
        <v>74.296999999999997</v>
      </c>
      <c r="H6262">
        <v>33.097000000000001</v>
      </c>
      <c r="I6262">
        <v>27377.726999999999</v>
      </c>
      <c r="J6262">
        <v>11165357</v>
      </c>
      <c r="K6262">
        <v>59.32</v>
      </c>
      <c r="L6262">
        <v>27.422999999999998</v>
      </c>
      <c r="M6262">
        <v>21858.794000000002</v>
      </c>
      <c r="N6262">
        <v>8914591</v>
      </c>
      <c r="O6262">
        <v>2.9430000000000001</v>
      </c>
      <c r="P6262">
        <v>5.8620000000000001</v>
      </c>
      <c r="Q6262">
        <v>1084.606</v>
      </c>
      <c r="R6262">
        <v>442331</v>
      </c>
      <c r="S6262">
        <v>2.9000000000000001E-2</v>
      </c>
      <c r="T6262">
        <v>2.7120000000000002</v>
      </c>
      <c r="U6262">
        <v>10.63</v>
      </c>
      <c r="V6262">
        <v>4335</v>
      </c>
      <c r="W6262">
        <v>17</v>
      </c>
      <c r="X6262">
        <f t="shared" si="216"/>
        <v>883.15447999999981</v>
      </c>
      <c r="Y6262">
        <f t="shared" si="217"/>
        <v>18.4316</v>
      </c>
    </row>
    <row r="6263" spans="1:25" x14ac:dyDescent="0.2">
      <c r="A6263" t="s">
        <v>5782</v>
      </c>
      <c r="B6263" t="s">
        <v>1082</v>
      </c>
      <c r="C6263">
        <v>4</v>
      </c>
      <c r="D6263">
        <v>24</v>
      </c>
      <c r="E6263" t="s">
        <v>6508</v>
      </c>
      <c r="F6263">
        <v>309.97000000000003</v>
      </c>
      <c r="G6263">
        <v>92.850999999999999</v>
      </c>
      <c r="H6263">
        <v>38.012999999999998</v>
      </c>
      <c r="I6263">
        <v>28781.17</v>
      </c>
      <c r="J6263">
        <v>11737718</v>
      </c>
      <c r="K6263">
        <v>51.921999999999997</v>
      </c>
      <c r="L6263">
        <v>24.856000000000002</v>
      </c>
      <c r="M6263">
        <v>16094.364</v>
      </c>
      <c r="N6263">
        <v>6563705</v>
      </c>
      <c r="O6263">
        <v>3.746</v>
      </c>
      <c r="P6263">
        <v>7.5650000000000004</v>
      </c>
      <c r="Q6263">
        <v>1161.203</v>
      </c>
      <c r="R6263">
        <v>473569</v>
      </c>
      <c r="S6263">
        <v>3.4000000000000002E-2</v>
      </c>
      <c r="T6263">
        <v>2.9569999999999999</v>
      </c>
      <c r="U6263">
        <v>10.63</v>
      </c>
      <c r="V6263">
        <v>4335</v>
      </c>
      <c r="W6263">
        <v>17</v>
      </c>
      <c r="X6263">
        <f t="shared" si="216"/>
        <v>973.5389399999998</v>
      </c>
      <c r="Y6263">
        <f t="shared" si="217"/>
        <v>18.4316</v>
      </c>
    </row>
    <row r="6264" spans="1:25" x14ac:dyDescent="0.2">
      <c r="A6264" t="s">
        <v>5782</v>
      </c>
      <c r="B6264" t="s">
        <v>1082</v>
      </c>
      <c r="C6264">
        <v>4</v>
      </c>
      <c r="D6264">
        <v>25</v>
      </c>
      <c r="E6264" t="s">
        <v>6509</v>
      </c>
      <c r="F6264">
        <v>309.2</v>
      </c>
      <c r="G6264">
        <v>83.772000000000006</v>
      </c>
      <c r="H6264">
        <v>34.591000000000001</v>
      </c>
      <c r="I6264">
        <v>25902.241000000002</v>
      </c>
      <c r="J6264">
        <v>10563615</v>
      </c>
      <c r="K6264">
        <v>57.709000000000003</v>
      </c>
      <c r="L6264">
        <v>27.443000000000001</v>
      </c>
      <c r="M6264">
        <v>17843.581999999999</v>
      </c>
      <c r="N6264">
        <v>7277082</v>
      </c>
      <c r="O6264">
        <v>2.4079999999999999</v>
      </c>
      <c r="P6264">
        <v>5.1470000000000002</v>
      </c>
      <c r="Q6264">
        <v>744.54700000000003</v>
      </c>
      <c r="R6264">
        <v>303646</v>
      </c>
      <c r="S6264">
        <v>1.6E-2</v>
      </c>
      <c r="T6264">
        <v>2.0310000000000001</v>
      </c>
      <c r="U6264">
        <v>5.0019999999999998</v>
      </c>
      <c r="V6264">
        <v>2040</v>
      </c>
      <c r="W6264">
        <v>8</v>
      </c>
      <c r="X6264">
        <f t="shared" si="216"/>
        <v>481.88486</v>
      </c>
      <c r="Y6264">
        <f t="shared" si="217"/>
        <v>7.8115999999999994</v>
      </c>
    </row>
    <row r="6265" spans="1:25" x14ac:dyDescent="0.2">
      <c r="A6265" t="s">
        <v>5782</v>
      </c>
      <c r="B6265" t="s">
        <v>1082</v>
      </c>
      <c r="C6265">
        <v>4</v>
      </c>
      <c r="D6265">
        <v>26</v>
      </c>
      <c r="E6265" t="s">
        <v>6510</v>
      </c>
      <c r="F6265">
        <v>217.71799999999999</v>
      </c>
      <c r="G6265">
        <v>54.408999999999999</v>
      </c>
      <c r="H6265">
        <v>29.420999999999999</v>
      </c>
      <c r="I6265">
        <v>11845.755999999999</v>
      </c>
      <c r="J6265">
        <v>4831011</v>
      </c>
      <c r="K6265">
        <v>8.6120000000000001</v>
      </c>
      <c r="L6265">
        <v>11.188000000000001</v>
      </c>
      <c r="M6265">
        <v>1874.9280000000001</v>
      </c>
      <c r="N6265">
        <v>764645</v>
      </c>
      <c r="O6265">
        <v>1.8919999999999999</v>
      </c>
      <c r="P6265">
        <v>1.246</v>
      </c>
      <c r="Q6265">
        <v>411.87400000000002</v>
      </c>
      <c r="R6265">
        <v>167973</v>
      </c>
      <c r="S6265">
        <v>0</v>
      </c>
      <c r="T6265">
        <v>0</v>
      </c>
      <c r="U6265">
        <v>0</v>
      </c>
      <c r="V6265">
        <v>0</v>
      </c>
      <c r="W6265">
        <v>0</v>
      </c>
      <c r="X6265">
        <f t="shared" si="216"/>
        <v>89.330719999999999</v>
      </c>
      <c r="Y6265">
        <f t="shared" si="217"/>
        <v>0</v>
      </c>
    </row>
    <row r="6266" spans="1:25" x14ac:dyDescent="0.2">
      <c r="A6266" t="s">
        <v>5782</v>
      </c>
      <c r="B6266" t="s">
        <v>1082</v>
      </c>
      <c r="C6266">
        <v>5</v>
      </c>
      <c r="D6266">
        <v>1</v>
      </c>
      <c r="E6266" t="s">
        <v>6511</v>
      </c>
      <c r="F6266">
        <v>111.425</v>
      </c>
      <c r="G6266">
        <v>91.869</v>
      </c>
      <c r="H6266">
        <v>50.000999999999998</v>
      </c>
      <c r="I6266">
        <v>10236.541999999999</v>
      </c>
      <c r="J6266">
        <v>4174731</v>
      </c>
      <c r="K6266">
        <v>5.5659999999999998</v>
      </c>
      <c r="L6266">
        <v>3.339</v>
      </c>
      <c r="M6266">
        <v>620.21699999999998</v>
      </c>
      <c r="N6266">
        <v>252941</v>
      </c>
      <c r="O6266">
        <v>1.8160000000000001</v>
      </c>
      <c r="P6266">
        <v>2.4580000000000002</v>
      </c>
      <c r="Q6266">
        <v>202.32400000000001</v>
      </c>
      <c r="R6266">
        <v>82513</v>
      </c>
      <c r="S6266">
        <v>6.0000000000000001E-3</v>
      </c>
      <c r="T6266">
        <v>1.196</v>
      </c>
      <c r="U6266">
        <v>0.625</v>
      </c>
      <c r="V6266">
        <v>255</v>
      </c>
      <c r="W6266">
        <v>1</v>
      </c>
      <c r="X6266">
        <f t="shared" si="216"/>
        <v>0</v>
      </c>
      <c r="Y6266">
        <f t="shared" si="217"/>
        <v>0</v>
      </c>
    </row>
    <row r="6267" spans="1:25" x14ac:dyDescent="0.2">
      <c r="A6267" t="s">
        <v>5782</v>
      </c>
      <c r="B6267" t="s">
        <v>1082</v>
      </c>
      <c r="C6267">
        <v>5</v>
      </c>
      <c r="D6267">
        <v>2</v>
      </c>
      <c r="E6267" t="s">
        <v>6512</v>
      </c>
      <c r="F6267">
        <v>297.995</v>
      </c>
      <c r="G6267">
        <v>109.09699999999999</v>
      </c>
      <c r="H6267">
        <v>44.439</v>
      </c>
      <c r="I6267">
        <v>32510.248</v>
      </c>
      <c r="J6267">
        <v>13258534</v>
      </c>
      <c r="K6267">
        <v>43.662999999999997</v>
      </c>
      <c r="L6267">
        <v>18.248000000000001</v>
      </c>
      <c r="M6267">
        <v>13011.459000000001</v>
      </c>
      <c r="N6267">
        <v>5306415</v>
      </c>
      <c r="O6267">
        <v>5.8250000000000002</v>
      </c>
      <c r="P6267">
        <v>11.051</v>
      </c>
      <c r="Q6267">
        <v>1735.827</v>
      </c>
      <c r="R6267">
        <v>707916</v>
      </c>
      <c r="S6267">
        <v>9.1999999999999998E-2</v>
      </c>
      <c r="T6267">
        <v>4.851</v>
      </c>
      <c r="U6267">
        <v>27.512</v>
      </c>
      <c r="V6267">
        <v>11220</v>
      </c>
      <c r="W6267">
        <v>44</v>
      </c>
      <c r="X6267">
        <f t="shared" si="216"/>
        <v>1651.5952599999998</v>
      </c>
      <c r="Y6267">
        <f t="shared" si="217"/>
        <v>50.291599999999995</v>
      </c>
    </row>
    <row r="6268" spans="1:25" x14ac:dyDescent="0.2">
      <c r="A6268" t="s">
        <v>5782</v>
      </c>
      <c r="B6268" t="s">
        <v>1082</v>
      </c>
      <c r="C6268">
        <v>5</v>
      </c>
      <c r="D6268">
        <v>4</v>
      </c>
      <c r="E6268" t="s">
        <v>6513</v>
      </c>
      <c r="F6268">
        <v>321.48500000000001</v>
      </c>
      <c r="G6268">
        <v>85.260999999999996</v>
      </c>
      <c r="H6268">
        <v>37.765999999999998</v>
      </c>
      <c r="I6268">
        <v>27410.245999999999</v>
      </c>
      <c r="J6268">
        <v>11178619</v>
      </c>
      <c r="K6268">
        <v>62.390999999999998</v>
      </c>
      <c r="L6268">
        <v>31.85</v>
      </c>
      <c r="M6268">
        <v>20057.667000000001</v>
      </c>
      <c r="N6268">
        <v>8180044</v>
      </c>
      <c r="O6268">
        <v>2.585</v>
      </c>
      <c r="P6268">
        <v>7.3239999999999998</v>
      </c>
      <c r="Q6268">
        <v>831.15800000000002</v>
      </c>
      <c r="R6268">
        <v>338968</v>
      </c>
      <c r="S6268">
        <v>2.5000000000000001E-2</v>
      </c>
      <c r="T6268">
        <v>2.5390000000000001</v>
      </c>
      <c r="U6268">
        <v>8.1280000000000001</v>
      </c>
      <c r="V6268">
        <v>3315</v>
      </c>
      <c r="W6268">
        <v>13</v>
      </c>
      <c r="X6268">
        <f t="shared" si="216"/>
        <v>584.08583999999996</v>
      </c>
      <c r="Y6268">
        <f t="shared" si="217"/>
        <v>13.711600000000001</v>
      </c>
    </row>
    <row r="6269" spans="1:25" x14ac:dyDescent="0.2">
      <c r="A6269" t="s">
        <v>5782</v>
      </c>
      <c r="B6269" t="s">
        <v>1082</v>
      </c>
      <c r="C6269">
        <v>5</v>
      </c>
      <c r="D6269">
        <v>5</v>
      </c>
      <c r="E6269" t="s">
        <v>1077</v>
      </c>
      <c r="F6269">
        <v>293.375</v>
      </c>
      <c r="G6269">
        <v>88.600999999999999</v>
      </c>
      <c r="H6269">
        <v>38.987000000000002</v>
      </c>
      <c r="I6269">
        <v>25993.309000000001</v>
      </c>
      <c r="J6269">
        <v>10600755</v>
      </c>
      <c r="K6269">
        <v>44.81</v>
      </c>
      <c r="L6269">
        <v>27.611000000000001</v>
      </c>
      <c r="M6269">
        <v>13146.261</v>
      </c>
      <c r="N6269">
        <v>5361391</v>
      </c>
      <c r="O6269">
        <v>3.2240000000000002</v>
      </c>
      <c r="P6269">
        <v>7.2560000000000002</v>
      </c>
      <c r="Q6269">
        <v>945.90499999999997</v>
      </c>
      <c r="R6269">
        <v>385765</v>
      </c>
      <c r="S6269">
        <v>0.03</v>
      </c>
      <c r="T6269">
        <v>2.758</v>
      </c>
      <c r="U6269">
        <v>8.7539999999999996</v>
      </c>
      <c r="V6269">
        <v>3570</v>
      </c>
      <c r="W6269">
        <v>14</v>
      </c>
      <c r="X6269">
        <f t="shared" si="216"/>
        <v>719.48729999999989</v>
      </c>
      <c r="Y6269">
        <f t="shared" si="217"/>
        <v>14.8916</v>
      </c>
    </row>
    <row r="6270" spans="1:25" x14ac:dyDescent="0.2">
      <c r="A6270" t="s">
        <v>5782</v>
      </c>
      <c r="B6270" t="s">
        <v>1082</v>
      </c>
      <c r="C6270">
        <v>5</v>
      </c>
      <c r="D6270">
        <v>6</v>
      </c>
      <c r="E6270" t="s">
        <v>6514</v>
      </c>
      <c r="F6270">
        <v>392.67500000000001</v>
      </c>
      <c r="G6270">
        <v>106.012</v>
      </c>
      <c r="H6270">
        <v>44.951999999999998</v>
      </c>
      <c r="I6270">
        <v>41628.120000000003</v>
      </c>
      <c r="J6270">
        <v>16977042</v>
      </c>
      <c r="K6270">
        <v>35.795000000000002</v>
      </c>
      <c r="L6270">
        <v>17.866</v>
      </c>
      <c r="M6270">
        <v>14055.915999999999</v>
      </c>
      <c r="N6270">
        <v>5732372</v>
      </c>
      <c r="O6270">
        <v>5.9770000000000003</v>
      </c>
      <c r="P6270">
        <v>13.25</v>
      </c>
      <c r="Q6270">
        <v>2347.0479999999998</v>
      </c>
      <c r="R6270">
        <v>957188</v>
      </c>
      <c r="S6270">
        <v>7.0000000000000007E-2</v>
      </c>
      <c r="T6270">
        <v>4.226</v>
      </c>
      <c r="U6270">
        <v>27.512</v>
      </c>
      <c r="V6270">
        <v>11220</v>
      </c>
      <c r="W6270">
        <v>44</v>
      </c>
      <c r="X6270">
        <f t="shared" si="216"/>
        <v>2372.8360399999997</v>
      </c>
      <c r="Y6270">
        <f t="shared" si="217"/>
        <v>50.291599999999995</v>
      </c>
    </row>
    <row r="6271" spans="1:25" x14ac:dyDescent="0.2">
      <c r="A6271" t="s">
        <v>5782</v>
      </c>
      <c r="B6271" t="s">
        <v>1082</v>
      </c>
      <c r="C6271">
        <v>5</v>
      </c>
      <c r="D6271">
        <v>7</v>
      </c>
      <c r="E6271" t="s">
        <v>6515</v>
      </c>
      <c r="F6271">
        <v>309.11</v>
      </c>
      <c r="G6271">
        <v>115.057</v>
      </c>
      <c r="H6271">
        <v>48.548000000000002</v>
      </c>
      <c r="I6271">
        <v>35565.205000000002</v>
      </c>
      <c r="J6271">
        <v>14504426</v>
      </c>
      <c r="K6271">
        <v>51.621000000000002</v>
      </c>
      <c r="L6271">
        <v>22.184999999999999</v>
      </c>
      <c r="M6271">
        <v>15956.671</v>
      </c>
      <c r="N6271">
        <v>6507550</v>
      </c>
      <c r="O6271">
        <v>4.726</v>
      </c>
      <c r="P6271">
        <v>11.473000000000001</v>
      </c>
      <c r="Q6271">
        <v>1460.867</v>
      </c>
      <c r="R6271">
        <v>595780</v>
      </c>
      <c r="S6271">
        <v>5.5E-2</v>
      </c>
      <c r="T6271">
        <v>3.7320000000000002</v>
      </c>
      <c r="U6271">
        <v>16.882000000000001</v>
      </c>
      <c r="V6271">
        <v>6885</v>
      </c>
      <c r="W6271">
        <v>27</v>
      </c>
      <c r="X6271">
        <f t="shared" si="216"/>
        <v>1327.1424599999998</v>
      </c>
      <c r="Y6271">
        <f t="shared" si="217"/>
        <v>30.2316</v>
      </c>
    </row>
    <row r="6272" spans="1:25" x14ac:dyDescent="0.2">
      <c r="A6272" t="s">
        <v>5782</v>
      </c>
      <c r="B6272" t="s">
        <v>1082</v>
      </c>
      <c r="C6272">
        <v>5</v>
      </c>
      <c r="D6272">
        <v>8</v>
      </c>
      <c r="E6272" t="s">
        <v>1401</v>
      </c>
      <c r="F6272">
        <v>213.85300000000001</v>
      </c>
      <c r="G6272">
        <v>115.78</v>
      </c>
      <c r="H6272">
        <v>46.74</v>
      </c>
      <c r="I6272">
        <v>24759.866999999998</v>
      </c>
      <c r="J6272">
        <v>10097725</v>
      </c>
      <c r="K6272">
        <v>44.527999999999999</v>
      </c>
      <c r="L6272">
        <v>17.588999999999999</v>
      </c>
      <c r="M6272">
        <v>9522.4050000000007</v>
      </c>
      <c r="N6272">
        <v>3883487</v>
      </c>
      <c r="O6272">
        <v>3.1859999999999999</v>
      </c>
      <c r="P6272">
        <v>6.5510000000000002</v>
      </c>
      <c r="Q6272">
        <v>681.31</v>
      </c>
      <c r="R6272">
        <v>277856</v>
      </c>
      <c r="S6272">
        <v>2.5999999999999999E-2</v>
      </c>
      <c r="T6272">
        <v>2.59</v>
      </c>
      <c r="U6272">
        <v>5.6269999999999998</v>
      </c>
      <c r="V6272">
        <v>2295</v>
      </c>
      <c r="W6272">
        <v>9</v>
      </c>
      <c r="X6272">
        <f t="shared" si="216"/>
        <v>407.26519999999988</v>
      </c>
      <c r="Y6272">
        <f t="shared" si="217"/>
        <v>8.9916</v>
      </c>
    </row>
    <row r="6273" spans="1:25" x14ac:dyDescent="0.2">
      <c r="A6273" t="s">
        <v>5782</v>
      </c>
      <c r="B6273" t="s">
        <v>1082</v>
      </c>
      <c r="C6273">
        <v>5</v>
      </c>
      <c r="D6273">
        <v>9</v>
      </c>
      <c r="E6273" t="s">
        <v>6516</v>
      </c>
      <c r="F6273">
        <v>288.08300000000003</v>
      </c>
      <c r="G6273">
        <v>100.26300000000001</v>
      </c>
      <c r="H6273">
        <v>45.823999999999998</v>
      </c>
      <c r="I6273">
        <v>28884.085999999999</v>
      </c>
      <c r="J6273">
        <v>11779690</v>
      </c>
      <c r="K6273">
        <v>58.682000000000002</v>
      </c>
      <c r="L6273">
        <v>21.695</v>
      </c>
      <c r="M6273">
        <v>16905.316999999999</v>
      </c>
      <c r="N6273">
        <v>6894433</v>
      </c>
      <c r="O6273">
        <v>4.7809999999999997</v>
      </c>
      <c r="P6273">
        <v>11.324999999999999</v>
      </c>
      <c r="Q6273">
        <v>1377.4570000000001</v>
      </c>
      <c r="R6273">
        <v>561763</v>
      </c>
      <c r="S6273">
        <v>6.0999999999999999E-2</v>
      </c>
      <c r="T6273">
        <v>3.9359999999999999</v>
      </c>
      <c r="U6273">
        <v>17.507000000000001</v>
      </c>
      <c r="V6273">
        <v>7140</v>
      </c>
      <c r="W6273">
        <v>28</v>
      </c>
      <c r="X6273">
        <f t="shared" si="216"/>
        <v>1228.71866</v>
      </c>
      <c r="Y6273">
        <f t="shared" si="217"/>
        <v>31.4116</v>
      </c>
    </row>
    <row r="6274" spans="1:25" x14ac:dyDescent="0.2">
      <c r="A6274" t="s">
        <v>5782</v>
      </c>
      <c r="B6274" t="s">
        <v>1082</v>
      </c>
      <c r="C6274">
        <v>5</v>
      </c>
      <c r="D6274">
        <v>10</v>
      </c>
      <c r="E6274" t="s">
        <v>6517</v>
      </c>
      <c r="F6274">
        <v>332.161</v>
      </c>
      <c r="G6274">
        <v>115.273</v>
      </c>
      <c r="H6274">
        <v>51.024000000000001</v>
      </c>
      <c r="I6274">
        <v>38289.086000000003</v>
      </c>
      <c r="J6274">
        <v>15615296</v>
      </c>
      <c r="K6274">
        <v>45.258000000000003</v>
      </c>
      <c r="L6274">
        <v>21.431999999999999</v>
      </c>
      <c r="M6274">
        <v>15032.849</v>
      </c>
      <c r="N6274">
        <v>6130791</v>
      </c>
      <c r="O6274">
        <v>5.3150000000000004</v>
      </c>
      <c r="P6274">
        <v>11.81</v>
      </c>
      <c r="Q6274">
        <v>1765.521</v>
      </c>
      <c r="R6274">
        <v>720026</v>
      </c>
      <c r="S6274">
        <v>7.2999999999999995E-2</v>
      </c>
      <c r="T6274">
        <v>4.3259999999999996</v>
      </c>
      <c r="U6274">
        <v>24.385000000000002</v>
      </c>
      <c r="V6274">
        <v>9945</v>
      </c>
      <c r="W6274">
        <v>39</v>
      </c>
      <c r="X6274">
        <f t="shared" si="216"/>
        <v>1686.6341799999998</v>
      </c>
      <c r="Y6274">
        <f t="shared" si="217"/>
        <v>44.391599999999997</v>
      </c>
    </row>
    <row r="6275" spans="1:25" x14ac:dyDescent="0.2">
      <c r="A6275" t="s">
        <v>5782</v>
      </c>
      <c r="B6275" t="s">
        <v>1082</v>
      </c>
      <c r="C6275">
        <v>5</v>
      </c>
      <c r="D6275">
        <v>11</v>
      </c>
      <c r="E6275" t="s">
        <v>6518</v>
      </c>
      <c r="F6275">
        <v>263.053</v>
      </c>
      <c r="G6275">
        <v>99.537999999999997</v>
      </c>
      <c r="H6275">
        <v>42.722000000000001</v>
      </c>
      <c r="I6275">
        <v>26183.691999999999</v>
      </c>
      <c r="J6275">
        <v>10678398</v>
      </c>
      <c r="K6275">
        <v>54.341000000000001</v>
      </c>
      <c r="L6275">
        <v>29.896999999999998</v>
      </c>
      <c r="M6275">
        <v>14294.652</v>
      </c>
      <c r="N6275">
        <v>5829735</v>
      </c>
      <c r="O6275">
        <v>2.4</v>
      </c>
      <c r="P6275">
        <v>3.9590000000000001</v>
      </c>
      <c r="Q6275">
        <v>631.30799999999999</v>
      </c>
      <c r="R6275">
        <v>257464</v>
      </c>
      <c r="S6275">
        <v>2.5999999999999999E-2</v>
      </c>
      <c r="T6275">
        <v>2.5819999999999999</v>
      </c>
      <c r="U6275">
        <v>6.8780000000000001</v>
      </c>
      <c r="V6275">
        <v>2805</v>
      </c>
      <c r="W6275">
        <v>11</v>
      </c>
      <c r="X6275">
        <f t="shared" si="216"/>
        <v>348.26283999999993</v>
      </c>
      <c r="Y6275">
        <f t="shared" si="217"/>
        <v>11.351600000000001</v>
      </c>
    </row>
    <row r="6276" spans="1:25" x14ac:dyDescent="0.2">
      <c r="A6276" t="s">
        <v>5782</v>
      </c>
      <c r="B6276" t="s">
        <v>1082</v>
      </c>
      <c r="C6276">
        <v>5</v>
      </c>
      <c r="D6276">
        <v>12</v>
      </c>
      <c r="E6276" t="s">
        <v>6519</v>
      </c>
      <c r="F6276">
        <v>336.26799999999997</v>
      </c>
      <c r="G6276">
        <v>88.676000000000002</v>
      </c>
      <c r="H6276">
        <v>38.343000000000004</v>
      </c>
      <c r="I6276">
        <v>29818.84</v>
      </c>
      <c r="J6276">
        <v>12160907</v>
      </c>
      <c r="K6276">
        <v>62.924999999999997</v>
      </c>
      <c r="L6276">
        <v>29.268999999999998</v>
      </c>
      <c r="M6276">
        <v>21159.726999999999</v>
      </c>
      <c r="N6276">
        <v>8629493</v>
      </c>
      <c r="O6276">
        <v>3.1880000000000002</v>
      </c>
      <c r="P6276">
        <v>6.6929999999999996</v>
      </c>
      <c r="Q6276">
        <v>1072.0129999999999</v>
      </c>
      <c r="R6276">
        <v>437195</v>
      </c>
      <c r="S6276">
        <v>0.05</v>
      </c>
      <c r="T6276">
        <v>3.5779999999999998</v>
      </c>
      <c r="U6276">
        <v>16.882000000000001</v>
      </c>
      <c r="V6276">
        <v>6885</v>
      </c>
      <c r="W6276">
        <v>27</v>
      </c>
      <c r="X6276">
        <f t="shared" si="216"/>
        <v>868.29473999999982</v>
      </c>
      <c r="Y6276">
        <f t="shared" si="217"/>
        <v>30.2316</v>
      </c>
    </row>
    <row r="6277" spans="1:25" x14ac:dyDescent="0.2">
      <c r="A6277" t="s">
        <v>5782</v>
      </c>
      <c r="B6277" t="s">
        <v>1082</v>
      </c>
      <c r="C6277">
        <v>5</v>
      </c>
      <c r="D6277">
        <v>13</v>
      </c>
      <c r="E6277" t="s">
        <v>6520</v>
      </c>
      <c r="F6277">
        <v>421.16500000000002</v>
      </c>
      <c r="G6277">
        <v>112.727</v>
      </c>
      <c r="H6277">
        <v>50.195</v>
      </c>
      <c r="I6277">
        <v>47476.794000000002</v>
      </c>
      <c r="J6277">
        <v>19362285</v>
      </c>
      <c r="K6277">
        <v>41.906999999999996</v>
      </c>
      <c r="L6277">
        <v>20.51</v>
      </c>
      <c r="M6277">
        <v>17649.642</v>
      </c>
      <c r="N6277">
        <v>7197988</v>
      </c>
      <c r="O6277">
        <v>6.8289999999999997</v>
      </c>
      <c r="P6277">
        <v>14.053000000000001</v>
      </c>
      <c r="Q6277">
        <v>2876.288</v>
      </c>
      <c r="R6277">
        <v>1173026</v>
      </c>
      <c r="S6277">
        <v>8.2000000000000003E-2</v>
      </c>
      <c r="T6277">
        <v>4.5620000000000003</v>
      </c>
      <c r="U6277">
        <v>34.39</v>
      </c>
      <c r="V6277">
        <v>14025</v>
      </c>
      <c r="W6277">
        <v>55</v>
      </c>
      <c r="X6277">
        <f t="shared" si="216"/>
        <v>2997.3392399999998</v>
      </c>
      <c r="Y6277">
        <f t="shared" si="217"/>
        <v>63.271599999999992</v>
      </c>
    </row>
    <row r="6278" spans="1:25" x14ac:dyDescent="0.2">
      <c r="A6278" t="s">
        <v>5782</v>
      </c>
      <c r="B6278" t="s">
        <v>1082</v>
      </c>
      <c r="C6278">
        <v>5</v>
      </c>
      <c r="D6278">
        <v>14</v>
      </c>
      <c r="E6278" t="s">
        <v>6521</v>
      </c>
      <c r="F6278">
        <v>283.25299999999999</v>
      </c>
      <c r="G6278">
        <v>109.251</v>
      </c>
      <c r="H6278">
        <v>45.344000000000001</v>
      </c>
      <c r="I6278">
        <v>30945.614000000001</v>
      </c>
      <c r="J6278">
        <v>12620435</v>
      </c>
      <c r="K6278">
        <v>77.680999999999997</v>
      </c>
      <c r="L6278">
        <v>31.535</v>
      </c>
      <c r="M6278">
        <v>22003.25</v>
      </c>
      <c r="N6278">
        <v>8973504</v>
      </c>
      <c r="O6278">
        <v>3.2240000000000002</v>
      </c>
      <c r="P6278">
        <v>7.0229999999999997</v>
      </c>
      <c r="Q6278">
        <v>913.13099999999997</v>
      </c>
      <c r="R6278">
        <v>372399</v>
      </c>
      <c r="S6278">
        <v>4.3999999999999997E-2</v>
      </c>
      <c r="T6278">
        <v>3.355</v>
      </c>
      <c r="U6278">
        <v>12.505000000000001</v>
      </c>
      <c r="V6278">
        <v>5100</v>
      </c>
      <c r="W6278">
        <v>20</v>
      </c>
      <c r="X6278">
        <f t="shared" si="216"/>
        <v>680.81398000000002</v>
      </c>
      <c r="Y6278">
        <f t="shared" si="217"/>
        <v>21.971599999999999</v>
      </c>
    </row>
    <row r="6279" spans="1:25" x14ac:dyDescent="0.2">
      <c r="A6279" t="s">
        <v>5782</v>
      </c>
      <c r="B6279" t="s">
        <v>1082</v>
      </c>
      <c r="C6279">
        <v>5</v>
      </c>
      <c r="D6279">
        <v>15</v>
      </c>
      <c r="E6279" t="s">
        <v>4500</v>
      </c>
      <c r="F6279">
        <v>218.22800000000001</v>
      </c>
      <c r="G6279">
        <v>119.428</v>
      </c>
      <c r="H6279">
        <v>50.021999999999998</v>
      </c>
      <c r="I6279">
        <v>26062.583999999999</v>
      </c>
      <c r="J6279">
        <v>10629007</v>
      </c>
      <c r="K6279">
        <v>24.146000000000001</v>
      </c>
      <c r="L6279">
        <v>9.407</v>
      </c>
      <c r="M6279">
        <v>5269.3609999999999</v>
      </c>
      <c r="N6279">
        <v>2148984</v>
      </c>
      <c r="O6279">
        <v>4.3140000000000001</v>
      </c>
      <c r="P6279">
        <v>10.276999999999999</v>
      </c>
      <c r="Q6279">
        <v>941.39599999999996</v>
      </c>
      <c r="R6279">
        <v>383926</v>
      </c>
      <c r="S6279">
        <v>3.6999999999999998E-2</v>
      </c>
      <c r="T6279">
        <v>3.0819999999999999</v>
      </c>
      <c r="U6279">
        <v>8.1280000000000001</v>
      </c>
      <c r="V6279">
        <v>3315</v>
      </c>
      <c r="W6279">
        <v>13</v>
      </c>
      <c r="X6279">
        <f t="shared" si="216"/>
        <v>714.16667999999981</v>
      </c>
      <c r="Y6279">
        <f t="shared" si="217"/>
        <v>13.711600000000001</v>
      </c>
    </row>
    <row r="6280" spans="1:25" x14ac:dyDescent="0.2">
      <c r="A6280" t="s">
        <v>5782</v>
      </c>
      <c r="B6280" t="s">
        <v>1082</v>
      </c>
      <c r="C6280">
        <v>5</v>
      </c>
      <c r="D6280">
        <v>16</v>
      </c>
      <c r="E6280" t="s">
        <v>6522</v>
      </c>
      <c r="F6280">
        <v>240.03800000000001</v>
      </c>
      <c r="G6280">
        <v>120.70099999999999</v>
      </c>
      <c r="H6280">
        <v>53.896000000000001</v>
      </c>
      <c r="I6280">
        <v>28972.989000000001</v>
      </c>
      <c r="J6280">
        <v>11815947</v>
      </c>
      <c r="K6280">
        <v>37.734999999999999</v>
      </c>
      <c r="L6280">
        <v>13.175000000000001</v>
      </c>
      <c r="M6280">
        <v>9057.7479999999996</v>
      </c>
      <c r="N6280">
        <v>3693988</v>
      </c>
      <c r="O6280">
        <v>3.8410000000000002</v>
      </c>
      <c r="P6280">
        <v>6.2169999999999996</v>
      </c>
      <c r="Q6280">
        <v>921.87</v>
      </c>
      <c r="R6280">
        <v>375963</v>
      </c>
      <c r="S6280">
        <v>7.5999999999999998E-2</v>
      </c>
      <c r="T6280">
        <v>4.3879999999999999</v>
      </c>
      <c r="U6280">
        <v>18.132999999999999</v>
      </c>
      <c r="V6280">
        <v>7395</v>
      </c>
      <c r="W6280">
        <v>29</v>
      </c>
      <c r="X6280">
        <f t="shared" si="216"/>
        <v>691.12599999999998</v>
      </c>
      <c r="Y6280">
        <f t="shared" si="217"/>
        <v>32.5916</v>
      </c>
    </row>
    <row r="6281" spans="1:25" x14ac:dyDescent="0.2">
      <c r="A6281" t="s">
        <v>5782</v>
      </c>
      <c r="B6281" t="s">
        <v>1082</v>
      </c>
      <c r="C6281">
        <v>5</v>
      </c>
      <c r="D6281">
        <v>17</v>
      </c>
      <c r="E6281" t="s">
        <v>6523</v>
      </c>
      <c r="F6281">
        <v>192.47399999999999</v>
      </c>
      <c r="G6281">
        <v>115.301</v>
      </c>
      <c r="H6281">
        <v>52.195999999999998</v>
      </c>
      <c r="I6281">
        <v>22192.440999999999</v>
      </c>
      <c r="J6281">
        <v>9050661</v>
      </c>
      <c r="K6281">
        <v>4.6660000000000004</v>
      </c>
      <c r="L6281">
        <v>2.3439999999999999</v>
      </c>
      <c r="M6281">
        <v>898.14200000000005</v>
      </c>
      <c r="N6281">
        <v>366286</v>
      </c>
      <c r="O6281">
        <v>2.1960000000000002</v>
      </c>
      <c r="P6281">
        <v>4.1890000000000001</v>
      </c>
      <c r="Q6281">
        <v>422.72899999999998</v>
      </c>
      <c r="R6281">
        <v>172400</v>
      </c>
      <c r="S6281">
        <v>1.2999999999999999E-2</v>
      </c>
      <c r="T6281">
        <v>1.82</v>
      </c>
      <c r="U6281">
        <v>2.5009999999999999</v>
      </c>
      <c r="V6281">
        <v>1020</v>
      </c>
      <c r="W6281">
        <v>4</v>
      </c>
      <c r="X6281">
        <f t="shared" si="216"/>
        <v>102.13961999999997</v>
      </c>
      <c r="Y6281">
        <f t="shared" si="217"/>
        <v>3.0916000000000001</v>
      </c>
    </row>
    <row r="6282" spans="1:25" x14ac:dyDescent="0.2">
      <c r="A6282" t="s">
        <v>5782</v>
      </c>
      <c r="B6282" t="s">
        <v>1082</v>
      </c>
      <c r="C6282">
        <v>5</v>
      </c>
      <c r="D6282">
        <v>18</v>
      </c>
      <c r="E6282" t="s">
        <v>6524</v>
      </c>
      <c r="F6282">
        <v>275.78199999999998</v>
      </c>
      <c r="G6282">
        <v>101.253</v>
      </c>
      <c r="H6282">
        <v>42.054000000000002</v>
      </c>
      <c r="I6282">
        <v>27923.766</v>
      </c>
      <c r="J6282">
        <v>11388046</v>
      </c>
      <c r="K6282">
        <v>57.134</v>
      </c>
      <c r="L6282">
        <v>40.317999999999998</v>
      </c>
      <c r="M6282">
        <v>15756.419</v>
      </c>
      <c r="N6282">
        <v>6425882</v>
      </c>
      <c r="O6282">
        <v>3.11</v>
      </c>
      <c r="P6282">
        <v>6.6849999999999996</v>
      </c>
      <c r="Q6282">
        <v>857.71799999999996</v>
      </c>
      <c r="R6282">
        <v>349800</v>
      </c>
      <c r="S6282">
        <v>6.0999999999999999E-2</v>
      </c>
      <c r="T6282">
        <v>3.95</v>
      </c>
      <c r="U6282">
        <v>16.882000000000001</v>
      </c>
      <c r="V6282">
        <v>6885</v>
      </c>
      <c r="W6282">
        <v>27</v>
      </c>
      <c r="X6282">
        <f t="shared" si="216"/>
        <v>615.42664000000002</v>
      </c>
      <c r="Y6282">
        <f t="shared" si="217"/>
        <v>30.2316</v>
      </c>
    </row>
    <row r="6283" spans="1:25" x14ac:dyDescent="0.2">
      <c r="A6283" t="s">
        <v>5782</v>
      </c>
      <c r="B6283" t="s">
        <v>1082</v>
      </c>
      <c r="C6283">
        <v>5</v>
      </c>
      <c r="D6283">
        <v>19</v>
      </c>
      <c r="E6283" t="s">
        <v>6525</v>
      </c>
      <c r="F6283">
        <v>369.44400000000002</v>
      </c>
      <c r="G6283">
        <v>109.946</v>
      </c>
      <c r="H6283">
        <v>52.570999999999998</v>
      </c>
      <c r="I6283">
        <v>40618.97</v>
      </c>
      <c r="J6283">
        <v>16565484</v>
      </c>
      <c r="K6283">
        <v>23.027999999999999</v>
      </c>
      <c r="L6283">
        <v>11.294</v>
      </c>
      <c r="M6283">
        <v>8507.5849999999991</v>
      </c>
      <c r="N6283">
        <v>3469617</v>
      </c>
      <c r="O6283">
        <v>3.5659999999999998</v>
      </c>
      <c r="P6283">
        <v>7.3769999999999998</v>
      </c>
      <c r="Q6283">
        <v>1317.615</v>
      </c>
      <c r="R6283">
        <v>537358</v>
      </c>
      <c r="S6283">
        <v>4.5999999999999999E-2</v>
      </c>
      <c r="T6283">
        <v>3.4129999999999998</v>
      </c>
      <c r="U6283">
        <v>16.882000000000001</v>
      </c>
      <c r="V6283">
        <v>6885</v>
      </c>
      <c r="W6283">
        <v>27</v>
      </c>
      <c r="X6283">
        <f t="shared" si="216"/>
        <v>1158.1050999999998</v>
      </c>
      <c r="Y6283">
        <f t="shared" si="217"/>
        <v>30.2316</v>
      </c>
    </row>
    <row r="6284" spans="1:25" x14ac:dyDescent="0.2">
      <c r="A6284" t="s">
        <v>5782</v>
      </c>
      <c r="B6284" t="s">
        <v>1082</v>
      </c>
      <c r="C6284">
        <v>5</v>
      </c>
      <c r="D6284">
        <v>20</v>
      </c>
      <c r="E6284" t="s">
        <v>6526</v>
      </c>
      <c r="F6284">
        <v>190.12799999999999</v>
      </c>
      <c r="G6284">
        <v>114.574</v>
      </c>
      <c r="H6284">
        <v>53.015000000000001</v>
      </c>
      <c r="I6284">
        <v>21783.752</v>
      </c>
      <c r="J6284">
        <v>8883987</v>
      </c>
      <c r="K6284">
        <v>5.1239999999999997</v>
      </c>
      <c r="L6284">
        <v>2.665</v>
      </c>
      <c r="M6284">
        <v>974.18700000000001</v>
      </c>
      <c r="N6284">
        <v>397299</v>
      </c>
      <c r="O6284">
        <v>2.3610000000000002</v>
      </c>
      <c r="P6284">
        <v>5.0410000000000004</v>
      </c>
      <c r="Q6284">
        <v>448.84100000000001</v>
      </c>
      <c r="R6284">
        <v>183049</v>
      </c>
      <c r="S6284">
        <v>7.0000000000000001E-3</v>
      </c>
      <c r="T6284">
        <v>1.2949999999999999</v>
      </c>
      <c r="U6284">
        <v>1.2509999999999999</v>
      </c>
      <c r="V6284">
        <v>510</v>
      </c>
      <c r="W6284">
        <v>2</v>
      </c>
      <c r="X6284">
        <f t="shared" si="216"/>
        <v>132.95177999999999</v>
      </c>
      <c r="Y6284">
        <f t="shared" si="217"/>
        <v>0.73160000000000014</v>
      </c>
    </row>
    <row r="6285" spans="1:25" x14ac:dyDescent="0.2">
      <c r="A6285" t="s">
        <v>5782</v>
      </c>
      <c r="B6285" t="s">
        <v>1082</v>
      </c>
      <c r="C6285">
        <v>5</v>
      </c>
      <c r="D6285">
        <v>21</v>
      </c>
      <c r="E6285" t="s">
        <v>6527</v>
      </c>
      <c r="F6285">
        <v>366.56299999999999</v>
      </c>
      <c r="G6285">
        <v>108.09</v>
      </c>
      <c r="H6285">
        <v>49.494999999999997</v>
      </c>
      <c r="I6285">
        <v>39621.767999999996</v>
      </c>
      <c r="J6285">
        <v>16158799</v>
      </c>
      <c r="K6285">
        <v>72.944000000000003</v>
      </c>
      <c r="L6285">
        <v>32.219000000000001</v>
      </c>
      <c r="M6285">
        <v>26738.544999999998</v>
      </c>
      <c r="N6285">
        <v>10904682</v>
      </c>
      <c r="O6285">
        <v>6.6689999999999996</v>
      </c>
      <c r="P6285">
        <v>11.621</v>
      </c>
      <c r="Q6285">
        <v>2444.5549999999998</v>
      </c>
      <c r="R6285">
        <v>996954</v>
      </c>
      <c r="S6285">
        <v>0.14299999999999999</v>
      </c>
      <c r="T6285">
        <v>6.0430000000000001</v>
      </c>
      <c r="U6285">
        <v>52.521999999999998</v>
      </c>
      <c r="V6285">
        <v>21420</v>
      </c>
      <c r="W6285">
        <v>84</v>
      </c>
      <c r="X6285">
        <f t="shared" si="216"/>
        <v>2487.8942999999995</v>
      </c>
      <c r="Y6285">
        <f t="shared" si="217"/>
        <v>97.491600000000005</v>
      </c>
    </row>
    <row r="6286" spans="1:25" x14ac:dyDescent="0.2">
      <c r="A6286" t="s">
        <v>5782</v>
      </c>
      <c r="B6286" t="s">
        <v>1082</v>
      </c>
      <c r="C6286">
        <v>5</v>
      </c>
      <c r="D6286">
        <v>22</v>
      </c>
      <c r="E6286" t="s">
        <v>6528</v>
      </c>
      <c r="F6286">
        <v>345.78199999999998</v>
      </c>
      <c r="G6286">
        <v>118.274</v>
      </c>
      <c r="H6286">
        <v>47.191000000000003</v>
      </c>
      <c r="I6286">
        <v>40897.120000000003</v>
      </c>
      <c r="J6286">
        <v>16678921</v>
      </c>
      <c r="K6286">
        <v>40.488</v>
      </c>
      <c r="L6286">
        <v>19.934000000000001</v>
      </c>
      <c r="M6286">
        <v>14000.117</v>
      </c>
      <c r="N6286">
        <v>5709616</v>
      </c>
      <c r="O6286">
        <v>7.569</v>
      </c>
      <c r="P6286">
        <v>14.516</v>
      </c>
      <c r="Q6286">
        <v>2617.357</v>
      </c>
      <c r="R6286">
        <v>1067427</v>
      </c>
      <c r="S6286">
        <v>0.121</v>
      </c>
      <c r="T6286">
        <v>5.5570000000000004</v>
      </c>
      <c r="U6286">
        <v>41.893000000000001</v>
      </c>
      <c r="V6286">
        <v>17085</v>
      </c>
      <c r="W6286">
        <v>67</v>
      </c>
      <c r="X6286">
        <f t="shared" si="216"/>
        <v>2691.8006599999999</v>
      </c>
      <c r="Y6286">
        <f t="shared" si="217"/>
        <v>77.431600000000003</v>
      </c>
    </row>
    <row r="6287" spans="1:25" x14ac:dyDescent="0.2">
      <c r="A6287" t="s">
        <v>5782</v>
      </c>
      <c r="B6287" t="s">
        <v>1082</v>
      </c>
      <c r="C6287">
        <v>5</v>
      </c>
      <c r="D6287">
        <v>24</v>
      </c>
      <c r="E6287" t="s">
        <v>6529</v>
      </c>
      <c r="F6287">
        <v>50.354999999999997</v>
      </c>
      <c r="G6287">
        <v>65.965000000000003</v>
      </c>
      <c r="H6287">
        <v>47.034999999999997</v>
      </c>
      <c r="I6287">
        <v>3321.64</v>
      </c>
      <c r="J6287">
        <v>1354652</v>
      </c>
      <c r="K6287">
        <v>13.987</v>
      </c>
      <c r="L6287">
        <v>17.257000000000001</v>
      </c>
      <c r="M6287">
        <v>704.322</v>
      </c>
      <c r="N6287">
        <v>287241</v>
      </c>
      <c r="O6287">
        <v>1.51</v>
      </c>
      <c r="P6287">
        <v>1.08</v>
      </c>
      <c r="Q6287">
        <v>76.022999999999996</v>
      </c>
      <c r="R6287">
        <v>31004</v>
      </c>
      <c r="S6287">
        <v>0</v>
      </c>
      <c r="T6287">
        <v>0</v>
      </c>
      <c r="U6287">
        <v>0</v>
      </c>
      <c r="V6287">
        <v>0</v>
      </c>
      <c r="W6287">
        <v>0</v>
      </c>
      <c r="X6287">
        <f t="shared" si="216"/>
        <v>0</v>
      </c>
      <c r="Y6287">
        <f t="shared" si="217"/>
        <v>0</v>
      </c>
    </row>
    <row r="6288" spans="1:25" x14ac:dyDescent="0.2">
      <c r="A6288" t="s">
        <v>5782</v>
      </c>
      <c r="B6288" t="s">
        <v>1082</v>
      </c>
      <c r="C6288">
        <v>5</v>
      </c>
      <c r="D6288">
        <v>26</v>
      </c>
      <c r="E6288" t="s">
        <v>6530</v>
      </c>
      <c r="F6288">
        <v>277.02199999999999</v>
      </c>
      <c r="G6288">
        <v>109.04600000000001</v>
      </c>
      <c r="H6288">
        <v>48.418999999999997</v>
      </c>
      <c r="I6288">
        <v>30208.057000000001</v>
      </c>
      <c r="J6288">
        <v>12319640</v>
      </c>
      <c r="K6288">
        <v>24.683</v>
      </c>
      <c r="L6288">
        <v>28.001999999999999</v>
      </c>
      <c r="M6288">
        <v>6837.6859999999997</v>
      </c>
      <c r="N6288">
        <v>2788588</v>
      </c>
      <c r="O6288">
        <v>3.3290000000000002</v>
      </c>
      <c r="P6288">
        <v>6.9640000000000004</v>
      </c>
      <c r="Q6288">
        <v>922.27499999999998</v>
      </c>
      <c r="R6288">
        <v>376128</v>
      </c>
      <c r="S6288">
        <v>2.5000000000000001E-2</v>
      </c>
      <c r="T6288">
        <v>2.516</v>
      </c>
      <c r="U6288">
        <v>6.8780000000000001</v>
      </c>
      <c r="V6288">
        <v>2805</v>
      </c>
      <c r="W6288">
        <v>11</v>
      </c>
      <c r="X6288">
        <f t="shared" si="216"/>
        <v>691.60389999999995</v>
      </c>
      <c r="Y6288">
        <f t="shared" si="217"/>
        <v>11.351600000000001</v>
      </c>
    </row>
    <row r="6289" spans="1:25" x14ac:dyDescent="0.2">
      <c r="A6289" t="s">
        <v>5782</v>
      </c>
      <c r="B6289" t="s">
        <v>1082</v>
      </c>
      <c r="C6289">
        <v>6</v>
      </c>
      <c r="D6289">
        <v>1</v>
      </c>
      <c r="E6289" t="s">
        <v>1967</v>
      </c>
      <c r="F6289">
        <v>212.46299999999999</v>
      </c>
      <c r="G6289">
        <v>103.185</v>
      </c>
      <c r="H6289">
        <v>43.305</v>
      </c>
      <c r="I6289">
        <v>21922.973000000002</v>
      </c>
      <c r="J6289">
        <v>8940765</v>
      </c>
      <c r="K6289">
        <v>40.012999999999998</v>
      </c>
      <c r="L6289">
        <v>17.513999999999999</v>
      </c>
      <c r="M6289">
        <v>8501.3549999999996</v>
      </c>
      <c r="N6289">
        <v>3467076</v>
      </c>
      <c r="O6289">
        <v>2.74</v>
      </c>
      <c r="P6289">
        <v>7.6589999999999998</v>
      </c>
      <c r="Q6289">
        <v>582.12</v>
      </c>
      <c r="R6289">
        <v>237404</v>
      </c>
      <c r="S6289">
        <v>2.1000000000000001E-2</v>
      </c>
      <c r="T6289">
        <v>2.2919999999999998</v>
      </c>
      <c r="U6289">
        <v>4.3769999999999998</v>
      </c>
      <c r="V6289">
        <v>1785</v>
      </c>
      <c r="W6289">
        <v>7</v>
      </c>
      <c r="X6289">
        <f t="shared" si="216"/>
        <v>290.22099999999995</v>
      </c>
      <c r="Y6289">
        <f t="shared" si="217"/>
        <v>6.6315999999999997</v>
      </c>
    </row>
    <row r="6290" spans="1:25" x14ac:dyDescent="0.2">
      <c r="A6290" t="s">
        <v>5782</v>
      </c>
      <c r="B6290" t="s">
        <v>1082</v>
      </c>
      <c r="C6290">
        <v>6</v>
      </c>
      <c r="D6290">
        <v>2</v>
      </c>
      <c r="E6290" t="s">
        <v>6531</v>
      </c>
      <c r="F6290">
        <v>291.70800000000003</v>
      </c>
      <c r="G6290">
        <v>94.31</v>
      </c>
      <c r="H6290">
        <v>38.109000000000002</v>
      </c>
      <c r="I6290">
        <v>27510.95</v>
      </c>
      <c r="J6290">
        <v>11219689</v>
      </c>
      <c r="K6290">
        <v>33.633000000000003</v>
      </c>
      <c r="L6290">
        <v>14.339</v>
      </c>
      <c r="M6290">
        <v>9811.1299999999992</v>
      </c>
      <c r="N6290">
        <v>4001237</v>
      </c>
      <c r="O6290">
        <v>5.2519999999999998</v>
      </c>
      <c r="P6290">
        <v>13.659000000000001</v>
      </c>
      <c r="Q6290">
        <v>1532.162</v>
      </c>
      <c r="R6290">
        <v>624856</v>
      </c>
      <c r="S6290">
        <v>6.2E-2</v>
      </c>
      <c r="T6290">
        <v>3.9809999999999999</v>
      </c>
      <c r="U6290">
        <v>18.132999999999999</v>
      </c>
      <c r="V6290">
        <v>7395</v>
      </c>
      <c r="W6290">
        <v>29</v>
      </c>
      <c r="X6290">
        <f t="shared" si="216"/>
        <v>1411.2705599999999</v>
      </c>
      <c r="Y6290">
        <f t="shared" si="217"/>
        <v>32.5916</v>
      </c>
    </row>
    <row r="6291" spans="1:25" x14ac:dyDescent="0.2">
      <c r="A6291" t="s">
        <v>5782</v>
      </c>
      <c r="B6291" t="s">
        <v>1082</v>
      </c>
      <c r="C6291">
        <v>6</v>
      </c>
      <c r="D6291">
        <v>3</v>
      </c>
      <c r="E6291" t="s">
        <v>6532</v>
      </c>
      <c r="F6291">
        <v>125.76900000000001</v>
      </c>
      <c r="G6291">
        <v>88.894000000000005</v>
      </c>
      <c r="H6291">
        <v>46.920999999999999</v>
      </c>
      <c r="I6291">
        <v>11180.183999999999</v>
      </c>
      <c r="J6291">
        <v>4559573</v>
      </c>
      <c r="K6291">
        <v>31.846</v>
      </c>
      <c r="L6291">
        <v>15.087999999999999</v>
      </c>
      <c r="M6291">
        <v>4005.306</v>
      </c>
      <c r="N6291">
        <v>1633469</v>
      </c>
      <c r="O6291">
        <v>2.1720000000000002</v>
      </c>
      <c r="P6291">
        <v>3.3410000000000002</v>
      </c>
      <c r="Q6291">
        <v>273.20699999999999</v>
      </c>
      <c r="R6291">
        <v>111421</v>
      </c>
      <c r="S6291">
        <v>1.4999999999999999E-2</v>
      </c>
      <c r="T6291">
        <v>1.95</v>
      </c>
      <c r="U6291">
        <v>1.8759999999999999</v>
      </c>
      <c r="V6291">
        <v>765</v>
      </c>
      <c r="W6291">
        <v>3</v>
      </c>
      <c r="X6291">
        <f t="shared" si="216"/>
        <v>0</v>
      </c>
      <c r="Y6291">
        <f t="shared" si="217"/>
        <v>1.9116</v>
      </c>
    </row>
    <row r="6292" spans="1:25" x14ac:dyDescent="0.2">
      <c r="A6292" t="s">
        <v>5782</v>
      </c>
      <c r="B6292" t="s">
        <v>1082</v>
      </c>
      <c r="C6292">
        <v>6</v>
      </c>
      <c r="D6292">
        <v>4</v>
      </c>
      <c r="E6292" t="s">
        <v>6533</v>
      </c>
      <c r="F6292">
        <v>108.42400000000001</v>
      </c>
      <c r="G6292">
        <v>98.622</v>
      </c>
      <c r="H6292">
        <v>54.043999999999997</v>
      </c>
      <c r="I6292">
        <v>10692.959000000001</v>
      </c>
      <c r="J6292">
        <v>4360870</v>
      </c>
      <c r="K6292">
        <v>31.297999999999998</v>
      </c>
      <c r="L6292">
        <v>13.247999999999999</v>
      </c>
      <c r="M6292">
        <v>3393.4670000000001</v>
      </c>
      <c r="N6292">
        <v>1383945</v>
      </c>
      <c r="O6292">
        <v>3.8290000000000002</v>
      </c>
      <c r="P6292">
        <v>10.039</v>
      </c>
      <c r="Q6292">
        <v>415.17899999999997</v>
      </c>
      <c r="R6292">
        <v>169321</v>
      </c>
      <c r="S6292">
        <v>3.5000000000000003E-2</v>
      </c>
      <c r="T6292">
        <v>2.97</v>
      </c>
      <c r="U6292">
        <v>3.7519999999999998</v>
      </c>
      <c r="V6292">
        <v>1530</v>
      </c>
      <c r="W6292">
        <v>6</v>
      </c>
      <c r="X6292">
        <f t="shared" si="216"/>
        <v>93.230619999999945</v>
      </c>
      <c r="Y6292">
        <f t="shared" si="217"/>
        <v>5.4516</v>
      </c>
    </row>
    <row r="6293" spans="1:25" x14ac:dyDescent="0.2">
      <c r="A6293" t="s">
        <v>5782</v>
      </c>
      <c r="B6293" t="s">
        <v>1082</v>
      </c>
      <c r="C6293">
        <v>6</v>
      </c>
      <c r="D6293">
        <v>7</v>
      </c>
      <c r="E6293" t="s">
        <v>6534</v>
      </c>
      <c r="F6293">
        <v>82.989000000000004</v>
      </c>
      <c r="G6293">
        <v>112.85</v>
      </c>
      <c r="H6293">
        <v>48.213000000000001</v>
      </c>
      <c r="I6293">
        <v>9365.2909999999993</v>
      </c>
      <c r="J6293">
        <v>3819412</v>
      </c>
      <c r="K6293">
        <v>31.731999999999999</v>
      </c>
      <c r="L6293">
        <v>13.29</v>
      </c>
      <c r="M6293">
        <v>2633.386</v>
      </c>
      <c r="N6293">
        <v>1073964</v>
      </c>
      <c r="O6293">
        <v>6.1660000000000004</v>
      </c>
      <c r="P6293">
        <v>15.298999999999999</v>
      </c>
      <c r="Q6293">
        <v>511.66899999999998</v>
      </c>
      <c r="R6293">
        <v>208672</v>
      </c>
      <c r="S6293">
        <v>0.06</v>
      </c>
      <c r="T6293">
        <v>3.92</v>
      </c>
      <c r="U6293">
        <v>5.0019999999999998</v>
      </c>
      <c r="V6293">
        <v>2040</v>
      </c>
      <c r="W6293">
        <v>8</v>
      </c>
      <c r="X6293">
        <f t="shared" si="216"/>
        <v>207.08881999999994</v>
      </c>
      <c r="Y6293">
        <f t="shared" si="217"/>
        <v>7.8115999999999994</v>
      </c>
    </row>
    <row r="6294" spans="1:25" x14ac:dyDescent="0.2">
      <c r="A6294" t="s">
        <v>5782</v>
      </c>
      <c r="B6294" t="s">
        <v>1082</v>
      </c>
      <c r="C6294">
        <v>6</v>
      </c>
      <c r="D6294">
        <v>8</v>
      </c>
      <c r="E6294" t="s">
        <v>3059</v>
      </c>
      <c r="F6294">
        <v>243.042</v>
      </c>
      <c r="G6294">
        <v>111.19799999999999</v>
      </c>
      <c r="H6294">
        <v>43.664999999999999</v>
      </c>
      <c r="I6294">
        <v>27025.736000000001</v>
      </c>
      <c r="J6294">
        <v>11021806</v>
      </c>
      <c r="K6294">
        <v>37.459000000000003</v>
      </c>
      <c r="L6294">
        <v>15.73</v>
      </c>
      <c r="M6294">
        <v>9104.1749999999993</v>
      </c>
      <c r="N6294">
        <v>3712922</v>
      </c>
      <c r="O6294">
        <v>2.8370000000000002</v>
      </c>
      <c r="P6294">
        <v>7.2149999999999999</v>
      </c>
      <c r="Q6294">
        <v>689.56799999999998</v>
      </c>
      <c r="R6294">
        <v>281224</v>
      </c>
      <c r="S6294">
        <v>2.3E-2</v>
      </c>
      <c r="T6294">
        <v>2.4300000000000002</v>
      </c>
      <c r="U6294">
        <v>5.6269999999999998</v>
      </c>
      <c r="V6294">
        <v>2295</v>
      </c>
      <c r="W6294">
        <v>9</v>
      </c>
      <c r="X6294">
        <f t="shared" si="216"/>
        <v>417.00963999999993</v>
      </c>
      <c r="Y6294">
        <f t="shared" si="217"/>
        <v>8.9916</v>
      </c>
    </row>
    <row r="6295" spans="1:25" x14ac:dyDescent="0.2">
      <c r="A6295" t="s">
        <v>5782</v>
      </c>
      <c r="B6295" t="s">
        <v>1082</v>
      </c>
      <c r="C6295">
        <v>6</v>
      </c>
      <c r="D6295">
        <v>9</v>
      </c>
      <c r="E6295" t="s">
        <v>3839</v>
      </c>
      <c r="F6295">
        <v>307.53500000000003</v>
      </c>
      <c r="G6295">
        <v>102.872</v>
      </c>
      <c r="H6295">
        <v>44.670999999999999</v>
      </c>
      <c r="I6295">
        <v>31636.728999999999</v>
      </c>
      <c r="J6295">
        <v>12902290</v>
      </c>
      <c r="K6295">
        <v>27.224</v>
      </c>
      <c r="L6295">
        <v>15.913</v>
      </c>
      <c r="M6295">
        <v>8372.2749999999996</v>
      </c>
      <c r="N6295">
        <v>3414434</v>
      </c>
      <c r="O6295">
        <v>3.9380000000000002</v>
      </c>
      <c r="P6295">
        <v>10.818</v>
      </c>
      <c r="Q6295">
        <v>1211.0429999999999</v>
      </c>
      <c r="R6295">
        <v>493895</v>
      </c>
      <c r="S6295">
        <v>3.5000000000000003E-2</v>
      </c>
      <c r="T6295">
        <v>2.9689999999999999</v>
      </c>
      <c r="U6295">
        <v>10.63</v>
      </c>
      <c r="V6295">
        <v>4335</v>
      </c>
      <c r="W6295">
        <v>17</v>
      </c>
      <c r="X6295">
        <f t="shared" si="216"/>
        <v>1032.3501399999998</v>
      </c>
      <c r="Y6295">
        <f t="shared" si="217"/>
        <v>18.4316</v>
      </c>
    </row>
    <row r="6296" spans="1:25" x14ac:dyDescent="0.2">
      <c r="A6296" t="s">
        <v>5782</v>
      </c>
      <c r="B6296" t="s">
        <v>1082</v>
      </c>
      <c r="C6296">
        <v>6</v>
      </c>
      <c r="D6296">
        <v>11</v>
      </c>
      <c r="E6296" t="s">
        <v>744</v>
      </c>
      <c r="F6296">
        <v>272.79000000000002</v>
      </c>
      <c r="G6296">
        <v>92.019000000000005</v>
      </c>
      <c r="H6296">
        <v>40</v>
      </c>
      <c r="I6296">
        <v>25101.792000000001</v>
      </c>
      <c r="J6296">
        <v>10237171</v>
      </c>
      <c r="K6296">
        <v>50.345999999999997</v>
      </c>
      <c r="L6296">
        <v>22.425999999999998</v>
      </c>
      <c r="M6296">
        <v>13733.790999999999</v>
      </c>
      <c r="N6296">
        <v>5601001</v>
      </c>
      <c r="O6296">
        <v>3.9089999999999998</v>
      </c>
      <c r="P6296">
        <v>10.266</v>
      </c>
      <c r="Q6296">
        <v>1066.415</v>
      </c>
      <c r="R6296">
        <v>434912</v>
      </c>
      <c r="S6296">
        <v>5.2999999999999999E-2</v>
      </c>
      <c r="T6296">
        <v>3.6659999999999999</v>
      </c>
      <c r="U6296">
        <v>14.381</v>
      </c>
      <c r="V6296">
        <v>5865</v>
      </c>
      <c r="W6296">
        <v>23</v>
      </c>
      <c r="X6296">
        <f t="shared" si="216"/>
        <v>861.68909999999983</v>
      </c>
      <c r="Y6296">
        <f t="shared" si="217"/>
        <v>25.511600000000001</v>
      </c>
    </row>
    <row r="6297" spans="1:25" x14ac:dyDescent="0.2">
      <c r="A6297" t="s">
        <v>5782</v>
      </c>
      <c r="B6297" t="s">
        <v>1082</v>
      </c>
      <c r="C6297">
        <v>6</v>
      </c>
      <c r="D6297">
        <v>12</v>
      </c>
      <c r="E6297" t="s">
        <v>6535</v>
      </c>
      <c r="F6297">
        <v>230.70599999999999</v>
      </c>
      <c r="G6297">
        <v>70.171999999999997</v>
      </c>
      <c r="H6297">
        <v>32.445999999999998</v>
      </c>
      <c r="I6297">
        <v>16189.194</v>
      </c>
      <c r="J6297">
        <v>6602379</v>
      </c>
      <c r="K6297">
        <v>26.207000000000001</v>
      </c>
      <c r="L6297">
        <v>10.278</v>
      </c>
      <c r="M6297">
        <v>6046.1009999999997</v>
      </c>
      <c r="N6297">
        <v>2465759</v>
      </c>
      <c r="O6297">
        <v>1.9239999999999999</v>
      </c>
      <c r="P6297">
        <v>4.2789999999999999</v>
      </c>
      <c r="Q6297">
        <v>443.92700000000002</v>
      </c>
      <c r="R6297">
        <v>181045</v>
      </c>
      <c r="S6297">
        <v>8.0000000000000002E-3</v>
      </c>
      <c r="T6297">
        <v>1.44</v>
      </c>
      <c r="U6297">
        <v>1.8759999999999999</v>
      </c>
      <c r="V6297">
        <v>765</v>
      </c>
      <c r="W6297">
        <v>3</v>
      </c>
      <c r="X6297">
        <f t="shared" si="216"/>
        <v>127.15326</v>
      </c>
      <c r="Y6297">
        <f t="shared" si="217"/>
        <v>1.9116</v>
      </c>
    </row>
    <row r="6298" spans="1:25" x14ac:dyDescent="0.2">
      <c r="A6298" t="s">
        <v>5782</v>
      </c>
      <c r="B6298" t="s">
        <v>1082</v>
      </c>
      <c r="C6298">
        <v>6</v>
      </c>
      <c r="D6298">
        <v>13</v>
      </c>
      <c r="E6298" t="s">
        <v>6536</v>
      </c>
      <c r="F6298">
        <v>107.90600000000001</v>
      </c>
      <c r="G6298">
        <v>59.402000000000001</v>
      </c>
      <c r="H6298">
        <v>31.678999999999998</v>
      </c>
      <c r="I6298">
        <v>6409.8980000000001</v>
      </c>
      <c r="J6298">
        <v>2614125</v>
      </c>
      <c r="K6298">
        <v>22.431999999999999</v>
      </c>
      <c r="L6298">
        <v>9.2829999999999995</v>
      </c>
      <c r="M6298">
        <v>2420.5329999999999</v>
      </c>
      <c r="N6298">
        <v>987157</v>
      </c>
      <c r="O6298">
        <v>1.8</v>
      </c>
      <c r="P6298">
        <v>2.3929999999999998</v>
      </c>
      <c r="Q6298">
        <v>194.20500000000001</v>
      </c>
      <c r="R6298">
        <v>79202</v>
      </c>
      <c r="S6298">
        <v>0</v>
      </c>
      <c r="T6298">
        <v>0</v>
      </c>
      <c r="U6298">
        <v>0</v>
      </c>
      <c r="V6298">
        <v>0</v>
      </c>
      <c r="W6298">
        <v>0</v>
      </c>
      <c r="X6298">
        <f t="shared" si="216"/>
        <v>0</v>
      </c>
      <c r="Y6298">
        <f t="shared" si="217"/>
        <v>0</v>
      </c>
    </row>
    <row r="6299" spans="1:25" x14ac:dyDescent="0.2">
      <c r="A6299" t="s">
        <v>5782</v>
      </c>
      <c r="B6299" t="s">
        <v>1082</v>
      </c>
      <c r="C6299">
        <v>6</v>
      </c>
      <c r="D6299">
        <v>14</v>
      </c>
      <c r="E6299" t="s">
        <v>6537</v>
      </c>
      <c r="F6299">
        <v>270.66699999999997</v>
      </c>
      <c r="G6299">
        <v>77.254999999999995</v>
      </c>
      <c r="H6299">
        <v>37.613</v>
      </c>
      <c r="I6299">
        <v>20910.324000000001</v>
      </c>
      <c r="J6299">
        <v>8527780</v>
      </c>
      <c r="K6299">
        <v>26.91</v>
      </c>
      <c r="L6299">
        <v>17.027000000000001</v>
      </c>
      <c r="M6299">
        <v>7283.6450000000004</v>
      </c>
      <c r="N6299">
        <v>2970462</v>
      </c>
      <c r="O6299">
        <v>1.7310000000000001</v>
      </c>
      <c r="P6299">
        <v>4.5359999999999996</v>
      </c>
      <c r="Q6299">
        <v>468.63799999999998</v>
      </c>
      <c r="R6299">
        <v>191123</v>
      </c>
      <c r="S6299">
        <v>1.2E-2</v>
      </c>
      <c r="T6299">
        <v>1.716</v>
      </c>
      <c r="U6299">
        <v>3.1259999999999999</v>
      </c>
      <c r="V6299">
        <v>1275</v>
      </c>
      <c r="W6299">
        <v>5</v>
      </c>
      <c r="X6299">
        <f t="shared" si="216"/>
        <v>156.31223999999995</v>
      </c>
      <c r="Y6299">
        <f t="shared" si="217"/>
        <v>4.2716000000000003</v>
      </c>
    </row>
    <row r="6300" spans="1:25" x14ac:dyDescent="0.2">
      <c r="A6300" t="s">
        <v>5782</v>
      </c>
      <c r="B6300" t="s">
        <v>1082</v>
      </c>
      <c r="C6300">
        <v>6</v>
      </c>
      <c r="D6300">
        <v>15</v>
      </c>
      <c r="E6300" t="s">
        <v>6538</v>
      </c>
      <c r="F6300">
        <v>15.536</v>
      </c>
      <c r="G6300">
        <v>64.704999999999998</v>
      </c>
      <c r="H6300">
        <v>49.914999999999999</v>
      </c>
      <c r="I6300">
        <v>1005.261</v>
      </c>
      <c r="J6300">
        <v>409972</v>
      </c>
      <c r="K6300">
        <v>101.42400000000001</v>
      </c>
      <c r="L6300">
        <v>61.369</v>
      </c>
      <c r="M6300">
        <v>1575.732</v>
      </c>
      <c r="N6300">
        <v>642625</v>
      </c>
      <c r="O6300">
        <v>1.5269999999999999</v>
      </c>
      <c r="P6300">
        <v>2.3140000000000001</v>
      </c>
      <c r="Q6300">
        <v>23.722999999999999</v>
      </c>
      <c r="R6300">
        <v>9675</v>
      </c>
      <c r="S6300">
        <v>0</v>
      </c>
      <c r="T6300">
        <v>0</v>
      </c>
      <c r="U6300">
        <v>0</v>
      </c>
      <c r="V6300">
        <v>0</v>
      </c>
      <c r="W6300">
        <v>0</v>
      </c>
      <c r="X6300">
        <f t="shared" ref="X6300:X6363" si="218">(MAX(0, (Q6300-336.17)))*1.18</f>
        <v>0</v>
      </c>
      <c r="Y6300">
        <f t="shared" ref="Y6300:Y6363" si="219">(MAX(0, (W6300-1.38)))*1.18</f>
        <v>0</v>
      </c>
    </row>
    <row r="6301" spans="1:25" x14ac:dyDescent="0.2">
      <c r="A6301" t="s">
        <v>5782</v>
      </c>
      <c r="B6301" t="s">
        <v>1082</v>
      </c>
      <c r="C6301">
        <v>6</v>
      </c>
      <c r="D6301">
        <v>16</v>
      </c>
      <c r="E6301" t="s">
        <v>5522</v>
      </c>
      <c r="F6301">
        <v>289.346</v>
      </c>
      <c r="G6301">
        <v>87.463999999999999</v>
      </c>
      <c r="H6301">
        <v>37.762999999999998</v>
      </c>
      <c r="I6301">
        <v>25307.382000000001</v>
      </c>
      <c r="J6301">
        <v>10321016</v>
      </c>
      <c r="K6301">
        <v>49.65</v>
      </c>
      <c r="L6301">
        <v>19.895</v>
      </c>
      <c r="M6301">
        <v>14366.109</v>
      </c>
      <c r="N6301">
        <v>5858877</v>
      </c>
      <c r="O6301">
        <v>4.93</v>
      </c>
      <c r="P6301">
        <v>15.744</v>
      </c>
      <c r="Q6301">
        <v>1426.3720000000001</v>
      </c>
      <c r="R6301">
        <v>581712</v>
      </c>
      <c r="S6301">
        <v>4.8000000000000001E-2</v>
      </c>
      <c r="T6301">
        <v>3.4809999999999999</v>
      </c>
      <c r="U6301">
        <v>13.756</v>
      </c>
      <c r="V6301">
        <v>5610</v>
      </c>
      <c r="W6301">
        <v>22</v>
      </c>
      <c r="X6301">
        <f t="shared" si="218"/>
        <v>1286.4383599999999</v>
      </c>
      <c r="Y6301">
        <f t="shared" si="219"/>
        <v>24.331599999999998</v>
      </c>
    </row>
    <row r="6302" spans="1:25" x14ac:dyDescent="0.2">
      <c r="A6302" t="s">
        <v>5782</v>
      </c>
      <c r="B6302" t="s">
        <v>1082</v>
      </c>
      <c r="C6302">
        <v>6</v>
      </c>
      <c r="D6302">
        <v>17</v>
      </c>
      <c r="E6302" t="s">
        <v>5530</v>
      </c>
      <c r="F6302">
        <v>183.196</v>
      </c>
      <c r="G6302">
        <v>71.341999999999999</v>
      </c>
      <c r="H6302">
        <v>31.888000000000002</v>
      </c>
      <c r="I6302">
        <v>13069.498</v>
      </c>
      <c r="J6302">
        <v>5330085</v>
      </c>
      <c r="K6302">
        <v>21.579000000000001</v>
      </c>
      <c r="L6302">
        <v>9.0760000000000005</v>
      </c>
      <c r="M6302">
        <v>3953.1239999999998</v>
      </c>
      <c r="N6302">
        <v>1612188</v>
      </c>
      <c r="O6302">
        <v>2.9980000000000002</v>
      </c>
      <c r="P6302">
        <v>7.984</v>
      </c>
      <c r="Q6302">
        <v>549.20899999999995</v>
      </c>
      <c r="R6302">
        <v>223982</v>
      </c>
      <c r="S6302">
        <v>3.1E-2</v>
      </c>
      <c r="T6302">
        <v>2.7989999999999999</v>
      </c>
      <c r="U6302">
        <v>5.6269999999999998</v>
      </c>
      <c r="V6302">
        <v>2295</v>
      </c>
      <c r="W6302">
        <v>9</v>
      </c>
      <c r="X6302">
        <f t="shared" si="218"/>
        <v>251.38601999999992</v>
      </c>
      <c r="Y6302">
        <f t="shared" si="219"/>
        <v>8.9916</v>
      </c>
    </row>
    <row r="6303" spans="1:25" x14ac:dyDescent="0.2">
      <c r="A6303" t="s">
        <v>5782</v>
      </c>
      <c r="B6303" t="s">
        <v>1082</v>
      </c>
      <c r="C6303">
        <v>6</v>
      </c>
      <c r="D6303">
        <v>18</v>
      </c>
      <c r="E6303" t="s">
        <v>6539</v>
      </c>
      <c r="F6303">
        <v>204.148</v>
      </c>
      <c r="G6303">
        <v>69.292000000000002</v>
      </c>
      <c r="H6303">
        <v>33.374000000000002</v>
      </c>
      <c r="I6303">
        <v>14145.814</v>
      </c>
      <c r="J6303">
        <v>5769035</v>
      </c>
      <c r="K6303">
        <v>22.835000000000001</v>
      </c>
      <c r="L6303">
        <v>11.885999999999999</v>
      </c>
      <c r="M6303">
        <v>4661.7489999999998</v>
      </c>
      <c r="N6303">
        <v>1901184</v>
      </c>
      <c r="O6303">
        <v>3.1659999999999999</v>
      </c>
      <c r="P6303">
        <v>7.9930000000000003</v>
      </c>
      <c r="Q6303">
        <v>646.29200000000003</v>
      </c>
      <c r="R6303">
        <v>263575</v>
      </c>
      <c r="S6303">
        <v>4.9000000000000002E-2</v>
      </c>
      <c r="T6303">
        <v>3.5350000000000001</v>
      </c>
      <c r="U6303">
        <v>10.004</v>
      </c>
      <c r="V6303">
        <v>4080</v>
      </c>
      <c r="W6303">
        <v>16</v>
      </c>
      <c r="X6303">
        <f t="shared" si="218"/>
        <v>365.94396</v>
      </c>
      <c r="Y6303">
        <f t="shared" si="219"/>
        <v>17.2516</v>
      </c>
    </row>
    <row r="6304" spans="1:25" x14ac:dyDescent="0.2">
      <c r="A6304" t="s">
        <v>5782</v>
      </c>
      <c r="B6304" t="s">
        <v>1082</v>
      </c>
      <c r="C6304">
        <v>6</v>
      </c>
      <c r="D6304">
        <v>19</v>
      </c>
      <c r="E6304" t="s">
        <v>5769</v>
      </c>
      <c r="F6304">
        <v>273.44200000000001</v>
      </c>
      <c r="G6304">
        <v>37.844999999999999</v>
      </c>
      <c r="H6304">
        <v>22.492000000000001</v>
      </c>
      <c r="I6304">
        <v>10348.495999999999</v>
      </c>
      <c r="J6304">
        <v>4220389</v>
      </c>
      <c r="K6304">
        <v>30.321999999999999</v>
      </c>
      <c r="L6304">
        <v>14.944000000000001</v>
      </c>
      <c r="M6304">
        <v>8291.2279999999992</v>
      </c>
      <c r="N6304">
        <v>3381381</v>
      </c>
      <c r="O6304">
        <v>1.768</v>
      </c>
      <c r="P6304">
        <v>4.5410000000000004</v>
      </c>
      <c r="Q6304">
        <v>483.52699999999999</v>
      </c>
      <c r="R6304">
        <v>197195</v>
      </c>
      <c r="S6304">
        <v>2.5000000000000001E-2</v>
      </c>
      <c r="T6304">
        <v>2.532</v>
      </c>
      <c r="U6304">
        <v>6.8780000000000001</v>
      </c>
      <c r="V6304">
        <v>2805</v>
      </c>
      <c r="W6304">
        <v>11</v>
      </c>
      <c r="X6304">
        <f t="shared" si="218"/>
        <v>173.88125999999997</v>
      </c>
      <c r="Y6304">
        <f t="shared" si="219"/>
        <v>11.351600000000001</v>
      </c>
    </row>
    <row r="6305" spans="1:25" x14ac:dyDescent="0.2">
      <c r="A6305" t="s">
        <v>5782</v>
      </c>
      <c r="B6305" t="s">
        <v>1082</v>
      </c>
      <c r="C6305">
        <v>7</v>
      </c>
      <c r="D6305">
        <v>1</v>
      </c>
      <c r="E6305" t="s">
        <v>1964</v>
      </c>
      <c r="F6305">
        <v>255.07400000000001</v>
      </c>
      <c r="G6305">
        <v>93.311999999999998</v>
      </c>
      <c r="H6305">
        <v>45.377000000000002</v>
      </c>
      <c r="I6305">
        <v>23801.449000000001</v>
      </c>
      <c r="J6305">
        <v>9706857</v>
      </c>
      <c r="K6305">
        <v>22.754999999999999</v>
      </c>
      <c r="L6305">
        <v>16.222999999999999</v>
      </c>
      <c r="M6305">
        <v>5804.1379999999999</v>
      </c>
      <c r="N6305">
        <v>2367080</v>
      </c>
      <c r="O6305">
        <v>1.7569999999999999</v>
      </c>
      <c r="P6305">
        <v>2.02</v>
      </c>
      <c r="Q6305">
        <v>448.03899999999999</v>
      </c>
      <c r="R6305">
        <v>182722</v>
      </c>
      <c r="S6305">
        <v>2E-3</v>
      </c>
      <c r="T6305">
        <v>0.79100000000000004</v>
      </c>
      <c r="U6305">
        <v>0.625</v>
      </c>
      <c r="V6305">
        <v>255</v>
      </c>
      <c r="W6305">
        <v>1</v>
      </c>
      <c r="X6305">
        <f t="shared" si="218"/>
        <v>132.00541999999996</v>
      </c>
      <c r="Y6305">
        <f t="shared" si="219"/>
        <v>0</v>
      </c>
    </row>
    <row r="6306" spans="1:25" x14ac:dyDescent="0.2">
      <c r="A6306" t="s">
        <v>5782</v>
      </c>
      <c r="B6306" t="s">
        <v>1082</v>
      </c>
      <c r="C6306">
        <v>7</v>
      </c>
      <c r="D6306">
        <v>2</v>
      </c>
      <c r="E6306" t="s">
        <v>6540</v>
      </c>
      <c r="F6306">
        <v>341.238</v>
      </c>
      <c r="G6306">
        <v>106.80500000000001</v>
      </c>
      <c r="H6306">
        <v>49.634</v>
      </c>
      <c r="I6306">
        <v>36445.838000000003</v>
      </c>
      <c r="J6306">
        <v>14863571</v>
      </c>
      <c r="K6306">
        <v>66.459000000000003</v>
      </c>
      <c r="L6306">
        <v>28.975999999999999</v>
      </c>
      <c r="M6306">
        <v>22678.402999999998</v>
      </c>
      <c r="N6306">
        <v>9248849</v>
      </c>
      <c r="O6306">
        <v>5.8890000000000002</v>
      </c>
      <c r="P6306">
        <v>12.589</v>
      </c>
      <c r="Q6306">
        <v>2009.527</v>
      </c>
      <c r="R6306">
        <v>819538</v>
      </c>
      <c r="S6306">
        <v>7.0999999999999994E-2</v>
      </c>
      <c r="T6306">
        <v>4.2679999999999998</v>
      </c>
      <c r="U6306">
        <v>24.385000000000002</v>
      </c>
      <c r="V6306">
        <v>9945</v>
      </c>
      <c r="W6306">
        <v>39</v>
      </c>
      <c r="X6306">
        <f t="shared" si="218"/>
        <v>1974.5612599999999</v>
      </c>
      <c r="Y6306">
        <f t="shared" si="219"/>
        <v>44.391599999999997</v>
      </c>
    </row>
    <row r="6307" spans="1:25" x14ac:dyDescent="0.2">
      <c r="A6307" t="s">
        <v>5782</v>
      </c>
      <c r="B6307" t="s">
        <v>1082</v>
      </c>
      <c r="C6307">
        <v>7</v>
      </c>
      <c r="D6307">
        <v>3</v>
      </c>
      <c r="E6307" t="s">
        <v>895</v>
      </c>
      <c r="F6307">
        <v>329.94200000000001</v>
      </c>
      <c r="G6307">
        <v>99.754000000000005</v>
      </c>
      <c r="H6307">
        <v>46.862000000000002</v>
      </c>
      <c r="I6307">
        <v>32913.01</v>
      </c>
      <c r="J6307">
        <v>13422791</v>
      </c>
      <c r="K6307">
        <v>34.533000000000001</v>
      </c>
      <c r="L6307">
        <v>26.434000000000001</v>
      </c>
      <c r="M6307">
        <v>11393.906999999999</v>
      </c>
      <c r="N6307">
        <v>4646735</v>
      </c>
      <c r="O6307">
        <v>3.57</v>
      </c>
      <c r="P6307">
        <v>9.7780000000000005</v>
      </c>
      <c r="Q6307">
        <v>1178.0239999999999</v>
      </c>
      <c r="R6307">
        <v>480429</v>
      </c>
      <c r="S6307">
        <v>3.7999999999999999E-2</v>
      </c>
      <c r="T6307">
        <v>3.109</v>
      </c>
      <c r="U6307">
        <v>12.505000000000001</v>
      </c>
      <c r="V6307">
        <v>5100</v>
      </c>
      <c r="W6307">
        <v>20</v>
      </c>
      <c r="X6307">
        <f t="shared" si="218"/>
        <v>993.38771999999972</v>
      </c>
      <c r="Y6307">
        <f t="shared" si="219"/>
        <v>21.971599999999999</v>
      </c>
    </row>
    <row r="6308" spans="1:25" x14ac:dyDescent="0.2">
      <c r="A6308" t="s">
        <v>5782</v>
      </c>
      <c r="B6308" t="s">
        <v>1082</v>
      </c>
      <c r="C6308">
        <v>7</v>
      </c>
      <c r="D6308">
        <v>4</v>
      </c>
      <c r="E6308" t="s">
        <v>6541</v>
      </c>
      <c r="F6308">
        <v>168.768</v>
      </c>
      <c r="G6308">
        <v>106.52800000000001</v>
      </c>
      <c r="H6308">
        <v>42.445</v>
      </c>
      <c r="I6308">
        <v>17978.442999999999</v>
      </c>
      <c r="J6308">
        <v>7332082</v>
      </c>
      <c r="K6308">
        <v>45.167000000000002</v>
      </c>
      <c r="L6308">
        <v>23.155999999999999</v>
      </c>
      <c r="M6308">
        <v>7622.6639999999998</v>
      </c>
      <c r="N6308">
        <v>3108723</v>
      </c>
      <c r="O6308">
        <v>5.0640000000000001</v>
      </c>
      <c r="P6308">
        <v>9.7650000000000006</v>
      </c>
      <c r="Q6308">
        <v>854.66499999999996</v>
      </c>
      <c r="R6308">
        <v>348555</v>
      </c>
      <c r="S6308">
        <v>6.3E-2</v>
      </c>
      <c r="T6308">
        <v>4.0069999999999997</v>
      </c>
      <c r="U6308">
        <v>10.63</v>
      </c>
      <c r="V6308">
        <v>4335</v>
      </c>
      <c r="W6308">
        <v>17</v>
      </c>
      <c r="X6308">
        <f t="shared" si="218"/>
        <v>611.82409999999982</v>
      </c>
      <c r="Y6308">
        <f t="shared" si="219"/>
        <v>18.4316</v>
      </c>
    </row>
    <row r="6309" spans="1:25" x14ac:dyDescent="0.2">
      <c r="A6309" t="s">
        <v>5782</v>
      </c>
      <c r="B6309" t="s">
        <v>1082</v>
      </c>
      <c r="C6309">
        <v>7</v>
      </c>
      <c r="D6309">
        <v>5</v>
      </c>
      <c r="E6309" t="s">
        <v>6542</v>
      </c>
      <c r="F6309">
        <v>149.875</v>
      </c>
      <c r="G6309">
        <v>113.614</v>
      </c>
      <c r="H6309">
        <v>44.039000000000001</v>
      </c>
      <c r="I6309">
        <v>17027.871999999999</v>
      </c>
      <c r="J6309">
        <v>6944414</v>
      </c>
      <c r="K6309">
        <v>50.072000000000003</v>
      </c>
      <c r="L6309">
        <v>21.646999999999998</v>
      </c>
      <c r="M6309">
        <v>7504.5450000000001</v>
      </c>
      <c r="N6309">
        <v>3060551</v>
      </c>
      <c r="O6309">
        <v>9.4209999999999994</v>
      </c>
      <c r="P6309">
        <v>16.056000000000001</v>
      </c>
      <c r="Q6309">
        <v>1411.934</v>
      </c>
      <c r="R6309">
        <v>575824</v>
      </c>
      <c r="S6309">
        <v>9.1999999999999998E-2</v>
      </c>
      <c r="T6309">
        <v>4.8369999999999997</v>
      </c>
      <c r="U6309">
        <v>13.756</v>
      </c>
      <c r="V6309">
        <v>5610</v>
      </c>
      <c r="W6309">
        <v>22</v>
      </c>
      <c r="X6309">
        <f t="shared" si="218"/>
        <v>1269.4015199999999</v>
      </c>
      <c r="Y6309">
        <f t="shared" si="219"/>
        <v>24.331599999999998</v>
      </c>
    </row>
    <row r="6310" spans="1:25" x14ac:dyDescent="0.2">
      <c r="A6310" t="s">
        <v>5782</v>
      </c>
      <c r="B6310" t="s">
        <v>1082</v>
      </c>
      <c r="C6310">
        <v>7</v>
      </c>
      <c r="D6310">
        <v>6</v>
      </c>
      <c r="E6310" t="s">
        <v>3483</v>
      </c>
      <c r="F6310">
        <v>199.86500000000001</v>
      </c>
      <c r="G6310">
        <v>100.467</v>
      </c>
      <c r="H6310">
        <v>47.924999999999997</v>
      </c>
      <c r="I6310">
        <v>20079.737000000001</v>
      </c>
      <c r="J6310">
        <v>8189045</v>
      </c>
      <c r="K6310">
        <v>4.8040000000000003</v>
      </c>
      <c r="L6310">
        <v>2.609</v>
      </c>
      <c r="M6310">
        <v>960.14700000000005</v>
      </c>
      <c r="N6310">
        <v>391573</v>
      </c>
      <c r="O6310">
        <v>2.0590000000000002</v>
      </c>
      <c r="P6310">
        <v>3.8130000000000002</v>
      </c>
      <c r="Q6310">
        <v>411.56700000000001</v>
      </c>
      <c r="R6310">
        <v>167848</v>
      </c>
      <c r="S6310">
        <v>6.0000000000000001E-3</v>
      </c>
      <c r="T6310">
        <v>1.2629999999999999</v>
      </c>
      <c r="U6310">
        <v>1.2509999999999999</v>
      </c>
      <c r="V6310">
        <v>510</v>
      </c>
      <c r="W6310">
        <v>2</v>
      </c>
      <c r="X6310">
        <f t="shared" si="218"/>
        <v>88.968459999999979</v>
      </c>
      <c r="Y6310">
        <f t="shared" si="219"/>
        <v>0.73160000000000014</v>
      </c>
    </row>
    <row r="6311" spans="1:25" x14ac:dyDescent="0.2">
      <c r="A6311" t="s">
        <v>5782</v>
      </c>
      <c r="B6311" t="s">
        <v>1082</v>
      </c>
      <c r="C6311">
        <v>7</v>
      </c>
      <c r="D6311">
        <v>7</v>
      </c>
      <c r="E6311" t="s">
        <v>6543</v>
      </c>
      <c r="F6311">
        <v>176.84</v>
      </c>
      <c r="G6311">
        <v>101.285</v>
      </c>
      <c r="H6311">
        <v>49.243000000000002</v>
      </c>
      <c r="I6311">
        <v>17911.184000000001</v>
      </c>
      <c r="J6311">
        <v>7304652</v>
      </c>
      <c r="K6311">
        <v>4.9950000000000001</v>
      </c>
      <c r="L6311">
        <v>2.6920000000000002</v>
      </c>
      <c r="M6311">
        <v>883.31500000000005</v>
      </c>
      <c r="N6311">
        <v>360239</v>
      </c>
      <c r="O6311">
        <v>1.728</v>
      </c>
      <c r="P6311">
        <v>1.8169999999999999</v>
      </c>
      <c r="Q6311">
        <v>305.55900000000003</v>
      </c>
      <c r="R6311">
        <v>124615</v>
      </c>
      <c r="S6311">
        <v>4.0000000000000001E-3</v>
      </c>
      <c r="T6311">
        <v>0.95</v>
      </c>
      <c r="U6311">
        <v>0.625</v>
      </c>
      <c r="V6311">
        <v>255</v>
      </c>
      <c r="W6311">
        <v>1</v>
      </c>
      <c r="X6311">
        <f t="shared" si="218"/>
        <v>0</v>
      </c>
      <c r="Y6311">
        <f t="shared" si="219"/>
        <v>0</v>
      </c>
    </row>
    <row r="6312" spans="1:25" x14ac:dyDescent="0.2">
      <c r="A6312" t="s">
        <v>5782</v>
      </c>
      <c r="B6312" t="s">
        <v>1082</v>
      </c>
      <c r="C6312">
        <v>7</v>
      </c>
      <c r="D6312">
        <v>8</v>
      </c>
      <c r="E6312" t="s">
        <v>6544</v>
      </c>
      <c r="F6312">
        <v>149.63499999999999</v>
      </c>
      <c r="G6312">
        <v>98.24</v>
      </c>
      <c r="H6312">
        <v>51.473999999999997</v>
      </c>
      <c r="I6312">
        <v>14700.065000000001</v>
      </c>
      <c r="J6312">
        <v>5995073</v>
      </c>
      <c r="K6312">
        <v>5.101</v>
      </c>
      <c r="L6312">
        <v>2.548</v>
      </c>
      <c r="M6312">
        <v>763.24699999999996</v>
      </c>
      <c r="N6312">
        <v>311272</v>
      </c>
      <c r="O6312">
        <v>1.792</v>
      </c>
      <c r="P6312">
        <v>1.6879999999999999</v>
      </c>
      <c r="Q6312">
        <v>268.17099999999999</v>
      </c>
      <c r="R6312">
        <v>109367</v>
      </c>
      <c r="S6312">
        <v>4.0000000000000001E-3</v>
      </c>
      <c r="T6312">
        <v>1.032</v>
      </c>
      <c r="U6312">
        <v>0.625</v>
      </c>
      <c r="V6312">
        <v>255</v>
      </c>
      <c r="W6312">
        <v>1</v>
      </c>
      <c r="X6312">
        <f t="shared" si="218"/>
        <v>0</v>
      </c>
      <c r="Y6312">
        <f t="shared" si="219"/>
        <v>0</v>
      </c>
    </row>
    <row r="6313" spans="1:25" x14ac:dyDescent="0.2">
      <c r="A6313" t="s">
        <v>5782</v>
      </c>
      <c r="B6313" t="s">
        <v>1082</v>
      </c>
      <c r="C6313">
        <v>7</v>
      </c>
      <c r="D6313">
        <v>9</v>
      </c>
      <c r="E6313" t="s">
        <v>6545</v>
      </c>
      <c r="F6313">
        <v>161.571</v>
      </c>
      <c r="G6313">
        <v>71.433000000000007</v>
      </c>
      <c r="H6313">
        <v>44.014000000000003</v>
      </c>
      <c r="I6313">
        <v>11541.47</v>
      </c>
      <c r="J6313">
        <v>4706915</v>
      </c>
      <c r="K6313">
        <v>5.4610000000000003</v>
      </c>
      <c r="L6313">
        <v>3.577</v>
      </c>
      <c r="M6313">
        <v>882.29499999999996</v>
      </c>
      <c r="N6313">
        <v>359823</v>
      </c>
      <c r="O6313">
        <v>2.125</v>
      </c>
      <c r="P6313">
        <v>3.9319999999999999</v>
      </c>
      <c r="Q6313">
        <v>343.36200000000002</v>
      </c>
      <c r="R6313">
        <v>140032</v>
      </c>
      <c r="S6313">
        <v>8.0000000000000002E-3</v>
      </c>
      <c r="T6313">
        <v>1.405</v>
      </c>
      <c r="U6313">
        <v>1.2509999999999999</v>
      </c>
      <c r="V6313">
        <v>510</v>
      </c>
      <c r="W6313">
        <v>2</v>
      </c>
      <c r="X6313">
        <f t="shared" si="218"/>
        <v>8.4865600000000079</v>
      </c>
      <c r="Y6313">
        <f t="shared" si="219"/>
        <v>0.73160000000000014</v>
      </c>
    </row>
    <row r="6314" spans="1:25" x14ac:dyDescent="0.2">
      <c r="A6314" t="s">
        <v>5782</v>
      </c>
      <c r="B6314" t="s">
        <v>1082</v>
      </c>
      <c r="C6314">
        <v>7</v>
      </c>
      <c r="D6314">
        <v>10</v>
      </c>
      <c r="E6314" t="s">
        <v>6546</v>
      </c>
      <c r="F6314">
        <v>290.54300000000001</v>
      </c>
      <c r="G6314">
        <v>97.155000000000001</v>
      </c>
      <c r="H6314">
        <v>51.98</v>
      </c>
      <c r="I6314">
        <v>28227.807000000001</v>
      </c>
      <c r="J6314">
        <v>11512042</v>
      </c>
      <c r="K6314">
        <v>49.506</v>
      </c>
      <c r="L6314">
        <v>29.007999999999999</v>
      </c>
      <c r="M6314">
        <v>14383.653</v>
      </c>
      <c r="N6314">
        <v>5866032</v>
      </c>
      <c r="O6314">
        <v>3.81</v>
      </c>
      <c r="P6314">
        <v>8.5489999999999995</v>
      </c>
      <c r="Q6314">
        <v>1106.846</v>
      </c>
      <c r="R6314">
        <v>451401</v>
      </c>
      <c r="S6314">
        <v>2.8000000000000001E-2</v>
      </c>
      <c r="T6314">
        <v>2.6709999999999998</v>
      </c>
      <c r="U6314">
        <v>8.1280000000000001</v>
      </c>
      <c r="V6314">
        <v>3315</v>
      </c>
      <c r="W6314">
        <v>13</v>
      </c>
      <c r="X6314">
        <f t="shared" si="218"/>
        <v>909.39767999999992</v>
      </c>
      <c r="Y6314">
        <f t="shared" si="219"/>
        <v>13.711600000000001</v>
      </c>
    </row>
    <row r="6315" spans="1:25" x14ac:dyDescent="0.2">
      <c r="A6315" t="s">
        <v>5782</v>
      </c>
      <c r="B6315" t="s">
        <v>1082</v>
      </c>
      <c r="C6315">
        <v>7</v>
      </c>
      <c r="D6315">
        <v>11</v>
      </c>
      <c r="E6315" t="s">
        <v>6547</v>
      </c>
      <c r="F6315">
        <v>234.14400000000001</v>
      </c>
      <c r="G6315">
        <v>98.38</v>
      </c>
      <c r="H6315">
        <v>46.872</v>
      </c>
      <c r="I6315">
        <v>23035.044999999998</v>
      </c>
      <c r="J6315">
        <v>9394297</v>
      </c>
      <c r="K6315">
        <v>4.6360000000000001</v>
      </c>
      <c r="L6315">
        <v>2.4710000000000001</v>
      </c>
      <c r="M6315">
        <v>1085.604</v>
      </c>
      <c r="N6315">
        <v>442738</v>
      </c>
      <c r="O6315">
        <v>1.917</v>
      </c>
      <c r="P6315">
        <v>1.788</v>
      </c>
      <c r="Q6315">
        <v>448.78199999999998</v>
      </c>
      <c r="R6315">
        <v>183025</v>
      </c>
      <c r="S6315">
        <v>0</v>
      </c>
      <c r="T6315">
        <v>0</v>
      </c>
      <c r="U6315">
        <v>0</v>
      </c>
      <c r="V6315">
        <v>0</v>
      </c>
      <c r="W6315">
        <v>0</v>
      </c>
      <c r="X6315">
        <f t="shared" si="218"/>
        <v>132.88215999999994</v>
      </c>
      <c r="Y6315">
        <f t="shared" si="219"/>
        <v>0</v>
      </c>
    </row>
    <row r="6316" spans="1:25" x14ac:dyDescent="0.2">
      <c r="A6316" t="s">
        <v>5782</v>
      </c>
      <c r="B6316" t="s">
        <v>1082</v>
      </c>
      <c r="C6316">
        <v>7</v>
      </c>
      <c r="D6316">
        <v>12</v>
      </c>
      <c r="E6316" t="s">
        <v>6548</v>
      </c>
      <c r="F6316">
        <v>391.64499999999998</v>
      </c>
      <c r="G6316">
        <v>97.468000000000004</v>
      </c>
      <c r="H6316">
        <v>47.335999999999999</v>
      </c>
      <c r="I6316">
        <v>38172.769</v>
      </c>
      <c r="J6316">
        <v>15567859</v>
      </c>
      <c r="K6316">
        <v>65.224000000000004</v>
      </c>
      <c r="L6316">
        <v>33.445999999999998</v>
      </c>
      <c r="M6316">
        <v>25544.647000000001</v>
      </c>
      <c r="N6316">
        <v>10417779</v>
      </c>
      <c r="O6316">
        <v>5.9930000000000003</v>
      </c>
      <c r="P6316">
        <v>14.288</v>
      </c>
      <c r="Q6316">
        <v>2347.2420000000002</v>
      </c>
      <c r="R6316">
        <v>957267</v>
      </c>
      <c r="S6316">
        <v>6.9000000000000006E-2</v>
      </c>
      <c r="T6316">
        <v>4.1829999999999998</v>
      </c>
      <c r="U6316">
        <v>26.885999999999999</v>
      </c>
      <c r="V6316">
        <v>10965</v>
      </c>
      <c r="W6316">
        <v>43</v>
      </c>
      <c r="X6316">
        <f t="shared" si="218"/>
        <v>2373.0649600000002</v>
      </c>
      <c r="Y6316">
        <f t="shared" si="219"/>
        <v>49.111599999999996</v>
      </c>
    </row>
    <row r="6317" spans="1:25" x14ac:dyDescent="0.2">
      <c r="A6317" t="s">
        <v>5782</v>
      </c>
      <c r="B6317" t="s">
        <v>1082</v>
      </c>
      <c r="C6317">
        <v>7</v>
      </c>
      <c r="D6317">
        <v>17</v>
      </c>
      <c r="E6317" t="s">
        <v>6549</v>
      </c>
      <c r="F6317">
        <v>229.27699999999999</v>
      </c>
      <c r="G6317">
        <v>89.251000000000005</v>
      </c>
      <c r="H6317">
        <v>48.421999999999997</v>
      </c>
      <c r="I6317">
        <v>20463.151000000002</v>
      </c>
      <c r="J6317">
        <v>8345411</v>
      </c>
      <c r="K6317">
        <v>49.853999999999999</v>
      </c>
      <c r="L6317">
        <v>22.29</v>
      </c>
      <c r="M6317">
        <v>11430.406000000001</v>
      </c>
      <c r="N6317">
        <v>4661620</v>
      </c>
      <c r="O6317">
        <v>8.0299999999999994</v>
      </c>
      <c r="P6317">
        <v>16.518999999999998</v>
      </c>
      <c r="Q6317">
        <v>1841.1389999999999</v>
      </c>
      <c r="R6317">
        <v>750865</v>
      </c>
      <c r="S6317">
        <v>7.3999999999999996E-2</v>
      </c>
      <c r="T6317">
        <v>4.3330000000000002</v>
      </c>
      <c r="U6317">
        <v>16.882000000000001</v>
      </c>
      <c r="V6317">
        <v>6885</v>
      </c>
      <c r="W6317">
        <v>27</v>
      </c>
      <c r="X6317">
        <f t="shared" si="218"/>
        <v>1775.8634199999997</v>
      </c>
      <c r="Y6317">
        <f t="shared" si="219"/>
        <v>30.2316</v>
      </c>
    </row>
    <row r="6318" spans="1:25" x14ac:dyDescent="0.2">
      <c r="A6318" t="s">
        <v>5782</v>
      </c>
      <c r="B6318" t="s">
        <v>1082</v>
      </c>
      <c r="C6318">
        <v>7</v>
      </c>
      <c r="D6318">
        <v>19</v>
      </c>
      <c r="E6318" t="s">
        <v>6550</v>
      </c>
      <c r="F6318">
        <v>71.010999999999996</v>
      </c>
      <c r="G6318">
        <v>47.225999999999999</v>
      </c>
      <c r="H6318">
        <v>24.166</v>
      </c>
      <c r="I6318">
        <v>3353.518</v>
      </c>
      <c r="J6318">
        <v>1367653</v>
      </c>
      <c r="K6318">
        <v>4.8810000000000002</v>
      </c>
      <c r="L6318">
        <v>3.3050000000000002</v>
      </c>
      <c r="M6318">
        <v>346.61099999999999</v>
      </c>
      <c r="N6318">
        <v>141357</v>
      </c>
      <c r="O6318">
        <v>1.7050000000000001</v>
      </c>
      <c r="P6318">
        <v>3.2109999999999999</v>
      </c>
      <c r="Q6318">
        <v>121.105</v>
      </c>
      <c r="R6318">
        <v>49390</v>
      </c>
      <c r="S6318">
        <v>0</v>
      </c>
      <c r="T6318">
        <v>0</v>
      </c>
      <c r="U6318">
        <v>0</v>
      </c>
      <c r="V6318">
        <v>0</v>
      </c>
      <c r="W6318">
        <v>0</v>
      </c>
      <c r="X6318">
        <f t="shared" si="218"/>
        <v>0</v>
      </c>
      <c r="Y6318">
        <f t="shared" si="219"/>
        <v>0</v>
      </c>
    </row>
    <row r="6319" spans="1:25" x14ac:dyDescent="0.2">
      <c r="A6319" t="s">
        <v>5782</v>
      </c>
      <c r="B6319" t="s">
        <v>1082</v>
      </c>
      <c r="C6319">
        <v>7</v>
      </c>
      <c r="D6319">
        <v>21</v>
      </c>
      <c r="E6319" t="s">
        <v>6397</v>
      </c>
      <c r="F6319">
        <v>311.38</v>
      </c>
      <c r="G6319">
        <v>88.409000000000006</v>
      </c>
      <c r="H6319">
        <v>38.978000000000002</v>
      </c>
      <c r="I6319">
        <v>27528.7</v>
      </c>
      <c r="J6319">
        <v>11226928</v>
      </c>
      <c r="K6319">
        <v>66.006</v>
      </c>
      <c r="L6319">
        <v>25.198</v>
      </c>
      <c r="M6319">
        <v>20553.065999999999</v>
      </c>
      <c r="N6319">
        <v>8382081</v>
      </c>
      <c r="O6319">
        <v>5.35</v>
      </c>
      <c r="P6319">
        <v>12.823</v>
      </c>
      <c r="Q6319">
        <v>1665.854</v>
      </c>
      <c r="R6319">
        <v>679379</v>
      </c>
      <c r="S6319">
        <v>0.06</v>
      </c>
      <c r="T6319">
        <v>3.919</v>
      </c>
      <c r="U6319">
        <v>18.757999999999999</v>
      </c>
      <c r="V6319">
        <v>7650</v>
      </c>
      <c r="W6319">
        <v>30</v>
      </c>
      <c r="X6319">
        <f t="shared" si="218"/>
        <v>1569.02712</v>
      </c>
      <c r="Y6319">
        <f t="shared" si="219"/>
        <v>33.771599999999999</v>
      </c>
    </row>
    <row r="6320" spans="1:25" x14ac:dyDescent="0.2">
      <c r="A6320" t="s">
        <v>5782</v>
      </c>
      <c r="B6320" t="s">
        <v>1082</v>
      </c>
      <c r="C6320">
        <v>7</v>
      </c>
      <c r="D6320">
        <v>22</v>
      </c>
      <c r="E6320" t="s">
        <v>6551</v>
      </c>
      <c r="F6320">
        <v>277.11099999999999</v>
      </c>
      <c r="G6320">
        <v>83.926000000000002</v>
      </c>
      <c r="H6320">
        <v>40.061</v>
      </c>
      <c r="I6320">
        <v>23256.695</v>
      </c>
      <c r="J6320">
        <v>9484692</v>
      </c>
      <c r="K6320">
        <v>75.888000000000005</v>
      </c>
      <c r="L6320">
        <v>33.225999999999999</v>
      </c>
      <c r="M6320">
        <v>21029.382000000001</v>
      </c>
      <c r="N6320">
        <v>8576335</v>
      </c>
      <c r="O6320">
        <v>2.903</v>
      </c>
      <c r="P6320">
        <v>7.782</v>
      </c>
      <c r="Q6320">
        <v>804.46</v>
      </c>
      <c r="R6320">
        <v>328080</v>
      </c>
      <c r="S6320">
        <v>3.2000000000000001E-2</v>
      </c>
      <c r="T6320">
        <v>2.8380000000000001</v>
      </c>
      <c r="U6320">
        <v>8.7539999999999996</v>
      </c>
      <c r="V6320">
        <v>3570</v>
      </c>
      <c r="W6320">
        <v>14</v>
      </c>
      <c r="X6320">
        <f t="shared" si="218"/>
        <v>552.58219999999994</v>
      </c>
      <c r="Y6320">
        <f t="shared" si="219"/>
        <v>14.8916</v>
      </c>
    </row>
    <row r="6321" spans="1:25" x14ac:dyDescent="0.2">
      <c r="A6321" t="s">
        <v>5782</v>
      </c>
      <c r="B6321" t="s">
        <v>1082</v>
      </c>
      <c r="C6321">
        <v>7</v>
      </c>
      <c r="D6321">
        <v>23</v>
      </c>
      <c r="E6321" t="s">
        <v>6552</v>
      </c>
      <c r="F6321">
        <v>224.625</v>
      </c>
      <c r="G6321">
        <v>90.350999999999999</v>
      </c>
      <c r="H6321">
        <v>46.161999999999999</v>
      </c>
      <c r="I6321">
        <v>20294.992999999999</v>
      </c>
      <c r="J6321">
        <v>8276832</v>
      </c>
      <c r="K6321">
        <v>51.936999999999998</v>
      </c>
      <c r="L6321">
        <v>23.920999999999999</v>
      </c>
      <c r="M6321">
        <v>11666.370999999999</v>
      </c>
      <c r="N6321">
        <v>4757853</v>
      </c>
      <c r="O6321">
        <v>2.056</v>
      </c>
      <c r="P6321">
        <v>2.9529999999999998</v>
      </c>
      <c r="Q6321">
        <v>461.74599999999998</v>
      </c>
      <c r="R6321">
        <v>188312</v>
      </c>
      <c r="S6321">
        <v>8.0000000000000002E-3</v>
      </c>
      <c r="T6321">
        <v>1.4590000000000001</v>
      </c>
      <c r="U6321">
        <v>1.8759999999999999</v>
      </c>
      <c r="V6321">
        <v>765</v>
      </c>
      <c r="W6321">
        <v>3</v>
      </c>
      <c r="X6321">
        <f t="shared" si="218"/>
        <v>148.17967999999996</v>
      </c>
      <c r="Y6321">
        <f t="shared" si="219"/>
        <v>1.9116</v>
      </c>
    </row>
    <row r="6322" spans="1:25" x14ac:dyDescent="0.2">
      <c r="A6322" t="s">
        <v>5782</v>
      </c>
      <c r="B6322" t="s">
        <v>1082</v>
      </c>
      <c r="C6322">
        <v>7</v>
      </c>
      <c r="D6322">
        <v>28</v>
      </c>
      <c r="E6322" t="s">
        <v>6553</v>
      </c>
      <c r="F6322">
        <v>263.09500000000003</v>
      </c>
      <c r="G6322">
        <v>70.75</v>
      </c>
      <c r="H6322">
        <v>32.734000000000002</v>
      </c>
      <c r="I6322">
        <v>18613.900000000001</v>
      </c>
      <c r="J6322">
        <v>7591238</v>
      </c>
      <c r="K6322">
        <v>71.021000000000001</v>
      </c>
      <c r="L6322">
        <v>28.893999999999998</v>
      </c>
      <c r="M6322">
        <v>18685.377</v>
      </c>
      <c r="N6322">
        <v>7620388</v>
      </c>
      <c r="O6322">
        <v>2.4790000000000001</v>
      </c>
      <c r="P6322">
        <v>7.6050000000000004</v>
      </c>
      <c r="Q6322">
        <v>652.13499999999999</v>
      </c>
      <c r="R6322">
        <v>265958</v>
      </c>
      <c r="S6322">
        <v>1.9E-2</v>
      </c>
      <c r="T6322">
        <v>2.202</v>
      </c>
      <c r="U6322">
        <v>5.0019999999999998</v>
      </c>
      <c r="V6322">
        <v>2040</v>
      </c>
      <c r="W6322">
        <v>8</v>
      </c>
      <c r="X6322">
        <f t="shared" si="218"/>
        <v>372.83869999999996</v>
      </c>
      <c r="Y6322">
        <f t="shared" si="219"/>
        <v>7.8115999999999994</v>
      </c>
    </row>
    <row r="6323" spans="1:25" x14ac:dyDescent="0.2">
      <c r="A6323" t="s">
        <v>5782</v>
      </c>
      <c r="B6323" t="s">
        <v>1082</v>
      </c>
      <c r="C6323">
        <v>7</v>
      </c>
      <c r="D6323">
        <v>31</v>
      </c>
      <c r="E6323" t="s">
        <v>6554</v>
      </c>
      <c r="F6323">
        <v>307.92500000000001</v>
      </c>
      <c r="G6323">
        <v>90.221999999999994</v>
      </c>
      <c r="H6323">
        <v>38.140999999999998</v>
      </c>
      <c r="I6323">
        <v>27781.584999999999</v>
      </c>
      <c r="J6323">
        <v>11330061</v>
      </c>
      <c r="K6323">
        <v>67.680000000000007</v>
      </c>
      <c r="L6323">
        <v>27.3</v>
      </c>
      <c r="M6323">
        <v>20840.531999999999</v>
      </c>
      <c r="N6323">
        <v>8499317</v>
      </c>
      <c r="O6323">
        <v>4.3369999999999997</v>
      </c>
      <c r="P6323">
        <v>9.3010000000000002</v>
      </c>
      <c r="Q6323">
        <v>1335.5909999999999</v>
      </c>
      <c r="R6323">
        <v>544689</v>
      </c>
      <c r="S6323">
        <v>4.9000000000000002E-2</v>
      </c>
      <c r="T6323">
        <v>3.5249999999999999</v>
      </c>
      <c r="U6323">
        <v>15.006</v>
      </c>
      <c r="V6323">
        <v>6120</v>
      </c>
      <c r="W6323">
        <v>24</v>
      </c>
      <c r="X6323">
        <f t="shared" si="218"/>
        <v>1179.3167799999997</v>
      </c>
      <c r="Y6323">
        <f t="shared" si="219"/>
        <v>26.691600000000001</v>
      </c>
    </row>
    <row r="6324" spans="1:25" x14ac:dyDescent="0.2">
      <c r="A6324" t="s">
        <v>5782</v>
      </c>
      <c r="B6324" t="s">
        <v>1082</v>
      </c>
      <c r="C6324">
        <v>7</v>
      </c>
      <c r="D6324">
        <v>33</v>
      </c>
      <c r="E6324" t="s">
        <v>6555</v>
      </c>
      <c r="F6324">
        <v>180.126</v>
      </c>
      <c r="G6324">
        <v>87.697000000000003</v>
      </c>
      <c r="H6324">
        <v>44.676000000000002</v>
      </c>
      <c r="I6324">
        <v>15796.534</v>
      </c>
      <c r="J6324">
        <v>6442242</v>
      </c>
      <c r="K6324">
        <v>4.8559999999999999</v>
      </c>
      <c r="L6324">
        <v>2.9620000000000002</v>
      </c>
      <c r="M6324">
        <v>874.70600000000002</v>
      </c>
      <c r="N6324">
        <v>356728</v>
      </c>
      <c r="O6324">
        <v>1.8420000000000001</v>
      </c>
      <c r="P6324">
        <v>2.2400000000000002</v>
      </c>
      <c r="Q6324">
        <v>331.78300000000002</v>
      </c>
      <c r="R6324">
        <v>135310</v>
      </c>
      <c r="S6324">
        <v>3.0000000000000001E-3</v>
      </c>
      <c r="T6324">
        <v>0.94099999999999995</v>
      </c>
      <c r="U6324">
        <v>0.625</v>
      </c>
      <c r="V6324">
        <v>255</v>
      </c>
      <c r="W6324">
        <v>1</v>
      </c>
      <c r="X6324">
        <f t="shared" si="218"/>
        <v>0</v>
      </c>
      <c r="Y6324">
        <f t="shared" si="219"/>
        <v>0</v>
      </c>
    </row>
    <row r="6325" spans="1:25" x14ac:dyDescent="0.2">
      <c r="A6325" t="s">
        <v>5782</v>
      </c>
      <c r="B6325" t="s">
        <v>1082</v>
      </c>
      <c r="C6325">
        <v>7</v>
      </c>
      <c r="D6325">
        <v>35</v>
      </c>
      <c r="E6325" t="s">
        <v>6556</v>
      </c>
      <c r="F6325">
        <v>345.23500000000001</v>
      </c>
      <c r="G6325">
        <v>82.537999999999997</v>
      </c>
      <c r="H6325">
        <v>41.908000000000001</v>
      </c>
      <c r="I6325">
        <v>28495.195</v>
      </c>
      <c r="J6325">
        <v>11621090</v>
      </c>
      <c r="K6325">
        <v>55.753</v>
      </c>
      <c r="L6325">
        <v>26.858000000000001</v>
      </c>
      <c r="M6325">
        <v>19247.859</v>
      </c>
      <c r="N6325">
        <v>7849783</v>
      </c>
      <c r="O6325">
        <v>4.5549999999999997</v>
      </c>
      <c r="P6325">
        <v>10.005000000000001</v>
      </c>
      <c r="Q6325">
        <v>1572.4490000000001</v>
      </c>
      <c r="R6325">
        <v>641286</v>
      </c>
      <c r="S6325">
        <v>5.8000000000000003E-2</v>
      </c>
      <c r="T6325">
        <v>3.8439999999999999</v>
      </c>
      <c r="U6325">
        <v>20.009</v>
      </c>
      <c r="V6325">
        <v>8160</v>
      </c>
      <c r="W6325">
        <v>32</v>
      </c>
      <c r="X6325">
        <f t="shared" si="218"/>
        <v>1458.8092199999999</v>
      </c>
      <c r="Y6325">
        <f t="shared" si="219"/>
        <v>36.131599999999999</v>
      </c>
    </row>
    <row r="6326" spans="1:25" x14ac:dyDescent="0.2">
      <c r="A6326" t="s">
        <v>5782</v>
      </c>
      <c r="B6326" t="s">
        <v>1082</v>
      </c>
      <c r="C6326">
        <v>7</v>
      </c>
      <c r="D6326">
        <v>36</v>
      </c>
      <c r="E6326" t="s">
        <v>6557</v>
      </c>
      <c r="F6326">
        <v>211.93299999999999</v>
      </c>
      <c r="G6326">
        <v>75.481999999999999</v>
      </c>
      <c r="H6326">
        <v>37.637999999999998</v>
      </c>
      <c r="I6326">
        <v>15997.186</v>
      </c>
      <c r="J6326">
        <v>6524073</v>
      </c>
      <c r="K6326">
        <v>3.84</v>
      </c>
      <c r="L6326">
        <v>2.2389999999999999</v>
      </c>
      <c r="M6326">
        <v>813.75099999999998</v>
      </c>
      <c r="N6326">
        <v>331869</v>
      </c>
      <c r="O6326">
        <v>1.405</v>
      </c>
      <c r="P6326">
        <v>0.996</v>
      </c>
      <c r="Q6326">
        <v>297.77600000000001</v>
      </c>
      <c r="R6326">
        <v>121441</v>
      </c>
      <c r="S6326">
        <v>0</v>
      </c>
      <c r="T6326">
        <v>0</v>
      </c>
      <c r="U6326">
        <v>0</v>
      </c>
      <c r="V6326">
        <v>0</v>
      </c>
      <c r="W6326">
        <v>0</v>
      </c>
      <c r="X6326">
        <f t="shared" si="218"/>
        <v>0</v>
      </c>
      <c r="Y6326">
        <f t="shared" si="219"/>
        <v>0</v>
      </c>
    </row>
    <row r="6327" spans="1:25" x14ac:dyDescent="0.2">
      <c r="A6327" t="s">
        <v>5782</v>
      </c>
      <c r="B6327" t="s">
        <v>1082</v>
      </c>
      <c r="C6327">
        <v>7</v>
      </c>
      <c r="D6327">
        <v>37</v>
      </c>
      <c r="E6327" t="s">
        <v>6558</v>
      </c>
      <c r="F6327">
        <v>353.10399999999998</v>
      </c>
      <c r="G6327">
        <v>77.233000000000004</v>
      </c>
      <c r="H6327">
        <v>39.548000000000002</v>
      </c>
      <c r="I6327">
        <v>27271.414000000001</v>
      </c>
      <c r="J6327">
        <v>11122000</v>
      </c>
      <c r="K6327">
        <v>75.554000000000002</v>
      </c>
      <c r="L6327">
        <v>30.841999999999999</v>
      </c>
      <c r="M6327">
        <v>26678.517</v>
      </c>
      <c r="N6327">
        <v>10880201</v>
      </c>
      <c r="O6327">
        <v>5.6870000000000003</v>
      </c>
      <c r="P6327">
        <v>13.146000000000001</v>
      </c>
      <c r="Q6327">
        <v>2008.23</v>
      </c>
      <c r="R6327">
        <v>819009</v>
      </c>
      <c r="S6327">
        <v>7.3999999999999996E-2</v>
      </c>
      <c r="T6327">
        <v>4.3540000000000001</v>
      </c>
      <c r="U6327">
        <v>26.260999999999999</v>
      </c>
      <c r="V6327">
        <v>10710</v>
      </c>
      <c r="W6327">
        <v>42</v>
      </c>
      <c r="X6327">
        <f t="shared" si="218"/>
        <v>1973.0307999999998</v>
      </c>
      <c r="Y6327">
        <f t="shared" si="219"/>
        <v>47.931599999999996</v>
      </c>
    </row>
    <row r="6328" spans="1:25" x14ac:dyDescent="0.2">
      <c r="A6328" t="s">
        <v>5782</v>
      </c>
      <c r="B6328" t="s">
        <v>1082</v>
      </c>
      <c r="C6328">
        <v>7</v>
      </c>
      <c r="D6328">
        <v>38</v>
      </c>
      <c r="E6328" t="s">
        <v>6559</v>
      </c>
      <c r="F6328">
        <v>254.06200000000001</v>
      </c>
      <c r="G6328">
        <v>69.584999999999994</v>
      </c>
      <c r="H6328">
        <v>31.675000000000001</v>
      </c>
      <c r="I6328">
        <v>17678.852999999999</v>
      </c>
      <c r="J6328">
        <v>7209901</v>
      </c>
      <c r="K6328">
        <v>93.308000000000007</v>
      </c>
      <c r="L6328">
        <v>38.002000000000002</v>
      </c>
      <c r="M6328">
        <v>23705.877</v>
      </c>
      <c r="N6328">
        <v>9667880</v>
      </c>
      <c r="O6328">
        <v>3.2160000000000002</v>
      </c>
      <c r="P6328">
        <v>8.3970000000000002</v>
      </c>
      <c r="Q6328">
        <v>817.14400000000001</v>
      </c>
      <c r="R6328">
        <v>333253</v>
      </c>
      <c r="S6328">
        <v>5.1999999999999998E-2</v>
      </c>
      <c r="T6328">
        <v>3.63</v>
      </c>
      <c r="U6328">
        <v>13.131</v>
      </c>
      <c r="V6328">
        <v>5355</v>
      </c>
      <c r="W6328">
        <v>21</v>
      </c>
      <c r="X6328">
        <f t="shared" si="218"/>
        <v>567.54931999999997</v>
      </c>
      <c r="Y6328">
        <f t="shared" si="219"/>
        <v>23.151599999999998</v>
      </c>
    </row>
    <row r="6329" spans="1:25" x14ac:dyDescent="0.2">
      <c r="A6329" t="s">
        <v>5782</v>
      </c>
      <c r="B6329" t="s">
        <v>1082</v>
      </c>
      <c r="C6329">
        <v>7</v>
      </c>
      <c r="D6329">
        <v>39</v>
      </c>
      <c r="E6329" t="s">
        <v>6560</v>
      </c>
      <c r="F6329">
        <v>12.382999999999999</v>
      </c>
      <c r="G6329">
        <v>56.08</v>
      </c>
      <c r="H6329">
        <v>29.116</v>
      </c>
      <c r="I6329">
        <v>694.42600000000004</v>
      </c>
      <c r="J6329">
        <v>283205</v>
      </c>
      <c r="K6329">
        <v>3.7229999999999999</v>
      </c>
      <c r="L6329">
        <v>2.206</v>
      </c>
      <c r="M6329">
        <v>46.100999999999999</v>
      </c>
      <c r="N6329">
        <v>18801</v>
      </c>
      <c r="O6329">
        <v>1.254</v>
      </c>
      <c r="P6329">
        <v>0.87</v>
      </c>
      <c r="Q6329">
        <v>15.534000000000001</v>
      </c>
      <c r="R6329">
        <v>6335</v>
      </c>
      <c r="S6329">
        <v>0</v>
      </c>
      <c r="T6329">
        <v>0</v>
      </c>
      <c r="U6329">
        <v>0</v>
      </c>
      <c r="V6329">
        <v>0</v>
      </c>
      <c r="W6329">
        <v>0</v>
      </c>
      <c r="X6329">
        <f t="shared" si="218"/>
        <v>0</v>
      </c>
      <c r="Y6329">
        <f t="shared" si="219"/>
        <v>0</v>
      </c>
    </row>
    <row r="6330" spans="1:25" x14ac:dyDescent="0.2">
      <c r="A6330" t="s">
        <v>5782</v>
      </c>
      <c r="B6330" t="s">
        <v>1082</v>
      </c>
      <c r="C6330">
        <v>8</v>
      </c>
      <c r="D6330">
        <v>1</v>
      </c>
      <c r="E6330" t="s">
        <v>6561</v>
      </c>
      <c r="F6330">
        <v>277.42899999999997</v>
      </c>
      <c r="G6330">
        <v>106.917</v>
      </c>
      <c r="H6330">
        <v>47.598999999999997</v>
      </c>
      <c r="I6330">
        <v>29661.792000000001</v>
      </c>
      <c r="J6330">
        <v>12096859</v>
      </c>
      <c r="K6330">
        <v>29.791</v>
      </c>
      <c r="L6330">
        <v>17.914999999999999</v>
      </c>
      <c r="M6330">
        <v>8264.9110000000001</v>
      </c>
      <c r="N6330">
        <v>3370648</v>
      </c>
      <c r="O6330">
        <v>2.2839999999999998</v>
      </c>
      <c r="P6330">
        <v>5.0149999999999997</v>
      </c>
      <c r="Q6330">
        <v>633.57399999999996</v>
      </c>
      <c r="R6330">
        <v>258388</v>
      </c>
      <c r="S6330">
        <v>2.5000000000000001E-2</v>
      </c>
      <c r="T6330">
        <v>2.5139999999999998</v>
      </c>
      <c r="U6330">
        <v>6.8780000000000001</v>
      </c>
      <c r="V6330">
        <v>2805</v>
      </c>
      <c r="W6330">
        <v>11</v>
      </c>
      <c r="X6330">
        <f t="shared" si="218"/>
        <v>350.93671999999992</v>
      </c>
      <c r="Y6330">
        <f t="shared" si="219"/>
        <v>11.351600000000001</v>
      </c>
    </row>
    <row r="6331" spans="1:25" x14ac:dyDescent="0.2">
      <c r="A6331" t="s">
        <v>5782</v>
      </c>
      <c r="B6331" t="s">
        <v>1082</v>
      </c>
      <c r="C6331">
        <v>8</v>
      </c>
      <c r="D6331">
        <v>2</v>
      </c>
      <c r="E6331" t="s">
        <v>4002</v>
      </c>
      <c r="F6331">
        <v>286.29300000000001</v>
      </c>
      <c r="G6331">
        <v>95.52</v>
      </c>
      <c r="H6331">
        <v>39.930999999999997</v>
      </c>
      <c r="I6331">
        <v>27346.826000000001</v>
      </c>
      <c r="J6331">
        <v>11152755</v>
      </c>
      <c r="K6331">
        <v>64.655000000000001</v>
      </c>
      <c r="L6331">
        <v>24.521999999999998</v>
      </c>
      <c r="M6331">
        <v>18510.393</v>
      </c>
      <c r="N6331">
        <v>7549025</v>
      </c>
      <c r="O6331">
        <v>2.052</v>
      </c>
      <c r="P6331">
        <v>4.2220000000000004</v>
      </c>
      <c r="Q6331">
        <v>587.44600000000003</v>
      </c>
      <c r="R6331">
        <v>239576</v>
      </c>
      <c r="S6331">
        <v>2.5999999999999999E-2</v>
      </c>
      <c r="T6331">
        <v>2.585</v>
      </c>
      <c r="U6331">
        <v>7.5030000000000001</v>
      </c>
      <c r="V6331">
        <v>3060</v>
      </c>
      <c r="W6331">
        <v>12</v>
      </c>
      <c r="X6331">
        <f t="shared" si="218"/>
        <v>296.50567999999998</v>
      </c>
      <c r="Y6331">
        <f t="shared" si="219"/>
        <v>12.531600000000001</v>
      </c>
    </row>
    <row r="6332" spans="1:25" x14ac:dyDescent="0.2">
      <c r="A6332" t="s">
        <v>5782</v>
      </c>
      <c r="B6332" t="s">
        <v>1082</v>
      </c>
      <c r="C6332">
        <v>8</v>
      </c>
      <c r="D6332">
        <v>3</v>
      </c>
      <c r="E6332" t="s">
        <v>6562</v>
      </c>
      <c r="F6332">
        <v>196.21100000000001</v>
      </c>
      <c r="G6332">
        <v>72.406000000000006</v>
      </c>
      <c r="H6332">
        <v>33.073</v>
      </c>
      <c r="I6332">
        <v>14206.909</v>
      </c>
      <c r="J6332">
        <v>5793951</v>
      </c>
      <c r="K6332">
        <v>61.356999999999999</v>
      </c>
      <c r="L6332">
        <v>26.417000000000002</v>
      </c>
      <c r="M6332">
        <v>12038.932000000001</v>
      </c>
      <c r="N6332">
        <v>4909793</v>
      </c>
      <c r="O6332">
        <v>2.0699999999999998</v>
      </c>
      <c r="P6332">
        <v>4.335</v>
      </c>
      <c r="Q6332">
        <v>406.10700000000003</v>
      </c>
      <c r="R6332">
        <v>165621</v>
      </c>
      <c r="S6332">
        <v>3.2000000000000001E-2</v>
      </c>
      <c r="T6332">
        <v>2.85</v>
      </c>
      <c r="U6332">
        <v>6.2530000000000001</v>
      </c>
      <c r="V6332">
        <v>2550</v>
      </c>
      <c r="W6332">
        <v>10</v>
      </c>
      <c r="X6332">
        <f t="shared" si="218"/>
        <v>82.525660000000016</v>
      </c>
      <c r="Y6332">
        <f t="shared" si="219"/>
        <v>10.1716</v>
      </c>
    </row>
    <row r="6333" spans="1:25" x14ac:dyDescent="0.2">
      <c r="A6333" t="s">
        <v>5782</v>
      </c>
      <c r="B6333" t="s">
        <v>1082</v>
      </c>
      <c r="C6333">
        <v>8</v>
      </c>
      <c r="D6333">
        <v>4</v>
      </c>
      <c r="E6333" t="s">
        <v>6563</v>
      </c>
      <c r="F6333">
        <v>284.928</v>
      </c>
      <c r="G6333">
        <v>104.801</v>
      </c>
      <c r="H6333">
        <v>45.673000000000002</v>
      </c>
      <c r="I6333">
        <v>29860.746999999999</v>
      </c>
      <c r="J6333">
        <v>12177998</v>
      </c>
      <c r="K6333">
        <v>66.795000000000002</v>
      </c>
      <c r="L6333">
        <v>29.442</v>
      </c>
      <c r="M6333">
        <v>19031.675999999999</v>
      </c>
      <c r="N6333">
        <v>7761618</v>
      </c>
      <c r="O6333">
        <v>2.484</v>
      </c>
      <c r="P6333">
        <v>5.6130000000000004</v>
      </c>
      <c r="Q6333">
        <v>707.68100000000004</v>
      </c>
      <c r="R6333">
        <v>288611</v>
      </c>
      <c r="S6333">
        <v>3.3000000000000002E-2</v>
      </c>
      <c r="T6333">
        <v>2.8969999999999998</v>
      </c>
      <c r="U6333">
        <v>9.3789999999999996</v>
      </c>
      <c r="V6333">
        <v>3825</v>
      </c>
      <c r="W6333">
        <v>15</v>
      </c>
      <c r="X6333">
        <f t="shared" si="218"/>
        <v>438.38298000000003</v>
      </c>
      <c r="Y6333">
        <f t="shared" si="219"/>
        <v>16.0716</v>
      </c>
    </row>
    <row r="6334" spans="1:25" x14ac:dyDescent="0.2">
      <c r="A6334" t="s">
        <v>5782</v>
      </c>
      <c r="B6334" t="s">
        <v>1082</v>
      </c>
      <c r="C6334">
        <v>8</v>
      </c>
      <c r="D6334">
        <v>5</v>
      </c>
      <c r="E6334" t="s">
        <v>6564</v>
      </c>
      <c r="F6334">
        <v>282.89999999999998</v>
      </c>
      <c r="G6334">
        <v>110.504</v>
      </c>
      <c r="H6334">
        <v>44.716999999999999</v>
      </c>
      <c r="I6334">
        <v>31261.451000000001</v>
      </c>
      <c r="J6334">
        <v>12749242</v>
      </c>
      <c r="K6334">
        <v>40.393999999999998</v>
      </c>
      <c r="L6334">
        <v>15.836</v>
      </c>
      <c r="M6334">
        <v>11427.514999999999</v>
      </c>
      <c r="N6334">
        <v>4660441</v>
      </c>
      <c r="O6334">
        <v>2.1760000000000002</v>
      </c>
      <c r="P6334">
        <v>4.13</v>
      </c>
      <c r="Q6334">
        <v>615.625</v>
      </c>
      <c r="R6334">
        <v>251068</v>
      </c>
      <c r="S6334">
        <v>0.02</v>
      </c>
      <c r="T6334">
        <v>2.2519999999999998</v>
      </c>
      <c r="U6334">
        <v>5.6269999999999998</v>
      </c>
      <c r="V6334">
        <v>2295</v>
      </c>
      <c r="W6334">
        <v>9</v>
      </c>
      <c r="X6334">
        <f t="shared" si="218"/>
        <v>329.75689999999997</v>
      </c>
      <c r="Y6334">
        <f t="shared" si="219"/>
        <v>8.9916</v>
      </c>
    </row>
    <row r="6335" spans="1:25" x14ac:dyDescent="0.2">
      <c r="A6335" t="s">
        <v>5782</v>
      </c>
      <c r="B6335" t="s">
        <v>1082</v>
      </c>
      <c r="C6335">
        <v>8</v>
      </c>
      <c r="D6335">
        <v>6</v>
      </c>
      <c r="E6335" t="s">
        <v>6565</v>
      </c>
      <c r="F6335">
        <v>316.77699999999999</v>
      </c>
      <c r="G6335">
        <v>99.906000000000006</v>
      </c>
      <c r="H6335">
        <v>48.332000000000001</v>
      </c>
      <c r="I6335">
        <v>31647.853999999999</v>
      </c>
      <c r="J6335">
        <v>12906827</v>
      </c>
      <c r="K6335">
        <v>28.387</v>
      </c>
      <c r="L6335">
        <v>18.440000000000001</v>
      </c>
      <c r="M6335">
        <v>8992.4310000000005</v>
      </c>
      <c r="N6335">
        <v>3667350</v>
      </c>
      <c r="O6335">
        <v>2.8149999999999999</v>
      </c>
      <c r="P6335">
        <v>6.6109999999999998</v>
      </c>
      <c r="Q6335">
        <v>891.61699999999996</v>
      </c>
      <c r="R6335">
        <v>363625</v>
      </c>
      <c r="S6335">
        <v>2.5999999999999999E-2</v>
      </c>
      <c r="T6335">
        <v>2.5579999999999998</v>
      </c>
      <c r="U6335">
        <v>8.1280000000000001</v>
      </c>
      <c r="V6335">
        <v>3315</v>
      </c>
      <c r="W6335">
        <v>13</v>
      </c>
      <c r="X6335">
        <f t="shared" si="218"/>
        <v>655.42745999999988</v>
      </c>
      <c r="Y6335">
        <f t="shared" si="219"/>
        <v>13.711600000000001</v>
      </c>
    </row>
    <row r="6336" spans="1:25" x14ac:dyDescent="0.2">
      <c r="A6336" t="s">
        <v>5782</v>
      </c>
      <c r="B6336" t="s">
        <v>1082</v>
      </c>
      <c r="C6336">
        <v>8</v>
      </c>
      <c r="D6336">
        <v>7</v>
      </c>
      <c r="E6336" t="s">
        <v>393</v>
      </c>
      <c r="F6336">
        <v>308.09399999999999</v>
      </c>
      <c r="G6336">
        <v>110.785</v>
      </c>
      <c r="H6336">
        <v>45.040999999999997</v>
      </c>
      <c r="I6336">
        <v>34132.097999999998</v>
      </c>
      <c r="J6336">
        <v>13919967</v>
      </c>
      <c r="K6336">
        <v>29.62</v>
      </c>
      <c r="L6336">
        <v>17.585999999999999</v>
      </c>
      <c r="M6336">
        <v>9125.723</v>
      </c>
      <c r="N6336">
        <v>3721710</v>
      </c>
      <c r="O6336">
        <v>1.9990000000000001</v>
      </c>
      <c r="P6336">
        <v>3.835</v>
      </c>
      <c r="Q6336">
        <v>615.99</v>
      </c>
      <c r="R6336">
        <v>251217</v>
      </c>
      <c r="S6336">
        <v>1.7999999999999999E-2</v>
      </c>
      <c r="T6336">
        <v>2.1579999999999999</v>
      </c>
      <c r="U6336">
        <v>5.6269999999999998</v>
      </c>
      <c r="V6336">
        <v>2295</v>
      </c>
      <c r="W6336">
        <v>9</v>
      </c>
      <c r="X6336">
        <f t="shared" si="218"/>
        <v>330.18759999999997</v>
      </c>
      <c r="Y6336">
        <f t="shared" si="219"/>
        <v>8.9916</v>
      </c>
    </row>
    <row r="6337" spans="1:25" x14ac:dyDescent="0.2">
      <c r="A6337" t="s">
        <v>5782</v>
      </c>
      <c r="B6337" t="s">
        <v>1082</v>
      </c>
      <c r="C6337">
        <v>8</v>
      </c>
      <c r="D6337">
        <v>8</v>
      </c>
      <c r="E6337" t="s">
        <v>6566</v>
      </c>
      <c r="F6337">
        <v>240.91399999999999</v>
      </c>
      <c r="G6337">
        <v>104.416</v>
      </c>
      <c r="H6337">
        <v>46.569000000000003</v>
      </c>
      <c r="I6337">
        <v>25155.21</v>
      </c>
      <c r="J6337">
        <v>10258956</v>
      </c>
      <c r="K6337">
        <v>19.762</v>
      </c>
      <c r="L6337">
        <v>16.678000000000001</v>
      </c>
      <c r="M6337">
        <v>4760.8410000000003</v>
      </c>
      <c r="N6337">
        <v>1941596</v>
      </c>
      <c r="O6337">
        <v>2.2829999999999999</v>
      </c>
      <c r="P6337">
        <v>5.5819999999999999</v>
      </c>
      <c r="Q6337">
        <v>549.90099999999995</v>
      </c>
      <c r="R6337">
        <v>224264</v>
      </c>
      <c r="S6337">
        <v>2.1000000000000001E-2</v>
      </c>
      <c r="T6337">
        <v>2.3010000000000002</v>
      </c>
      <c r="U6337">
        <v>5.0019999999999998</v>
      </c>
      <c r="V6337">
        <v>2040</v>
      </c>
      <c r="W6337">
        <v>8</v>
      </c>
      <c r="X6337">
        <f t="shared" si="218"/>
        <v>252.20257999999993</v>
      </c>
      <c r="Y6337">
        <f t="shared" si="219"/>
        <v>7.8115999999999994</v>
      </c>
    </row>
    <row r="6338" spans="1:25" x14ac:dyDescent="0.2">
      <c r="A6338" t="s">
        <v>5782</v>
      </c>
      <c r="B6338" t="s">
        <v>1082</v>
      </c>
      <c r="C6338">
        <v>8</v>
      </c>
      <c r="D6338">
        <v>9</v>
      </c>
      <c r="E6338" t="s">
        <v>6567</v>
      </c>
      <c r="F6338">
        <v>270.59100000000001</v>
      </c>
      <c r="G6338">
        <v>104.24</v>
      </c>
      <c r="H6338">
        <v>41.494</v>
      </c>
      <c r="I6338">
        <v>28206.359</v>
      </c>
      <c r="J6338">
        <v>11503295</v>
      </c>
      <c r="K6338">
        <v>56.877000000000002</v>
      </c>
      <c r="L6338">
        <v>32.804000000000002</v>
      </c>
      <c r="M6338">
        <v>15390.261</v>
      </c>
      <c r="N6338">
        <v>6276553</v>
      </c>
      <c r="O6338">
        <v>1.776</v>
      </c>
      <c r="P6338">
        <v>3.1669999999999998</v>
      </c>
      <c r="Q6338">
        <v>480.53300000000002</v>
      </c>
      <c r="R6338">
        <v>195974</v>
      </c>
      <c r="S6338">
        <v>2.1000000000000001E-2</v>
      </c>
      <c r="T6338">
        <v>2.3029999999999999</v>
      </c>
      <c r="U6338">
        <v>5.6269999999999998</v>
      </c>
      <c r="V6338">
        <v>2295</v>
      </c>
      <c r="W6338">
        <v>9</v>
      </c>
      <c r="X6338">
        <f t="shared" si="218"/>
        <v>170.34833999999998</v>
      </c>
      <c r="Y6338">
        <f t="shared" si="219"/>
        <v>8.9916</v>
      </c>
    </row>
    <row r="6339" spans="1:25" x14ac:dyDescent="0.2">
      <c r="A6339" t="s">
        <v>5782</v>
      </c>
      <c r="B6339" t="s">
        <v>1082</v>
      </c>
      <c r="C6339">
        <v>8</v>
      </c>
      <c r="D6339">
        <v>10</v>
      </c>
      <c r="E6339" t="s">
        <v>6568</v>
      </c>
      <c r="F6339">
        <v>141.81800000000001</v>
      </c>
      <c r="G6339">
        <v>84.831999999999994</v>
      </c>
      <c r="H6339">
        <v>49.189</v>
      </c>
      <c r="I6339">
        <v>12030.746999999999</v>
      </c>
      <c r="J6339">
        <v>4906455</v>
      </c>
      <c r="K6339">
        <v>37.555</v>
      </c>
      <c r="L6339">
        <v>25.227</v>
      </c>
      <c r="M6339">
        <v>5325.9780000000001</v>
      </c>
      <c r="N6339">
        <v>2172074</v>
      </c>
      <c r="O6339">
        <v>1.861</v>
      </c>
      <c r="P6339">
        <v>2.927</v>
      </c>
      <c r="Q6339">
        <v>263.85500000000002</v>
      </c>
      <c r="R6339">
        <v>107607</v>
      </c>
      <c r="S6339">
        <v>8.9999999999999993E-3</v>
      </c>
      <c r="T6339">
        <v>1.5</v>
      </c>
      <c r="U6339">
        <v>1.2509999999999999</v>
      </c>
      <c r="V6339">
        <v>510</v>
      </c>
      <c r="W6339">
        <v>2</v>
      </c>
      <c r="X6339">
        <f t="shared" si="218"/>
        <v>0</v>
      </c>
      <c r="Y6339">
        <f t="shared" si="219"/>
        <v>0.73160000000000014</v>
      </c>
    </row>
    <row r="6340" spans="1:25" x14ac:dyDescent="0.2">
      <c r="A6340" t="s">
        <v>5782</v>
      </c>
      <c r="B6340" t="s">
        <v>1082</v>
      </c>
      <c r="C6340">
        <v>8</v>
      </c>
      <c r="D6340">
        <v>11</v>
      </c>
      <c r="E6340" t="s">
        <v>6569</v>
      </c>
      <c r="F6340">
        <v>119.477</v>
      </c>
      <c r="G6340">
        <v>97.861000000000004</v>
      </c>
      <c r="H6340">
        <v>62.859000000000002</v>
      </c>
      <c r="I6340">
        <v>11692.144</v>
      </c>
      <c r="J6340">
        <v>4768364</v>
      </c>
      <c r="K6340">
        <v>4.3099999999999996</v>
      </c>
      <c r="L6340">
        <v>2.254</v>
      </c>
      <c r="M6340">
        <v>514.96199999999999</v>
      </c>
      <c r="N6340">
        <v>210015</v>
      </c>
      <c r="O6340">
        <v>1.327</v>
      </c>
      <c r="P6340">
        <v>0.95499999999999996</v>
      </c>
      <c r="Q6340">
        <v>158.55799999999999</v>
      </c>
      <c r="R6340">
        <v>64664</v>
      </c>
      <c r="S6340">
        <v>0</v>
      </c>
      <c r="T6340">
        <v>0</v>
      </c>
      <c r="U6340">
        <v>0</v>
      </c>
      <c r="V6340">
        <v>0</v>
      </c>
      <c r="W6340">
        <v>0</v>
      </c>
      <c r="X6340">
        <f t="shared" si="218"/>
        <v>0</v>
      </c>
      <c r="Y6340">
        <f t="shared" si="219"/>
        <v>0</v>
      </c>
    </row>
    <row r="6341" spans="1:25" x14ac:dyDescent="0.2">
      <c r="A6341" t="s">
        <v>5782</v>
      </c>
      <c r="B6341" t="s">
        <v>1082</v>
      </c>
      <c r="C6341">
        <v>8</v>
      </c>
      <c r="D6341">
        <v>12</v>
      </c>
      <c r="E6341" t="s">
        <v>6570</v>
      </c>
      <c r="F6341">
        <v>284.553</v>
      </c>
      <c r="G6341">
        <v>117.721</v>
      </c>
      <c r="H6341">
        <v>47.058</v>
      </c>
      <c r="I6341">
        <v>33497.781000000003</v>
      </c>
      <c r="J6341">
        <v>13661276</v>
      </c>
      <c r="K6341">
        <v>30.146999999999998</v>
      </c>
      <c r="L6341">
        <v>14.569000000000001</v>
      </c>
      <c r="M6341">
        <v>8578.3799999999992</v>
      </c>
      <c r="N6341">
        <v>3498489</v>
      </c>
      <c r="O6341">
        <v>2.7410000000000001</v>
      </c>
      <c r="P6341">
        <v>6.4050000000000002</v>
      </c>
      <c r="Q6341">
        <v>779.95500000000004</v>
      </c>
      <c r="R6341">
        <v>318086</v>
      </c>
      <c r="S6341">
        <v>2.1999999999999999E-2</v>
      </c>
      <c r="T6341">
        <v>2.367</v>
      </c>
      <c r="U6341">
        <v>6.2530000000000001</v>
      </c>
      <c r="V6341">
        <v>2550</v>
      </c>
      <c r="W6341">
        <v>10</v>
      </c>
      <c r="X6341">
        <f t="shared" si="218"/>
        <v>523.66629999999998</v>
      </c>
      <c r="Y6341">
        <f t="shared" si="219"/>
        <v>10.1716</v>
      </c>
    </row>
    <row r="6342" spans="1:25" x14ac:dyDescent="0.2">
      <c r="A6342" t="s">
        <v>5782</v>
      </c>
      <c r="B6342" t="s">
        <v>1082</v>
      </c>
      <c r="C6342">
        <v>8</v>
      </c>
      <c r="D6342">
        <v>13</v>
      </c>
      <c r="E6342" t="s">
        <v>6571</v>
      </c>
      <c r="F6342">
        <v>223.98500000000001</v>
      </c>
      <c r="G6342">
        <v>111.271</v>
      </c>
      <c r="H6342">
        <v>47.56</v>
      </c>
      <c r="I6342">
        <v>24923.128000000001</v>
      </c>
      <c r="J6342">
        <v>10164307</v>
      </c>
      <c r="K6342">
        <v>3.633</v>
      </c>
      <c r="L6342">
        <v>2.3540000000000001</v>
      </c>
      <c r="M6342">
        <v>813.68200000000002</v>
      </c>
      <c r="N6342">
        <v>331841</v>
      </c>
      <c r="O6342">
        <v>1.405</v>
      </c>
      <c r="P6342">
        <v>2.1030000000000002</v>
      </c>
      <c r="Q6342">
        <v>314.67599999999999</v>
      </c>
      <c r="R6342">
        <v>128333</v>
      </c>
      <c r="S6342">
        <v>3.0000000000000001E-3</v>
      </c>
      <c r="T6342">
        <v>0.84399999999999997</v>
      </c>
      <c r="U6342">
        <v>0.625</v>
      </c>
      <c r="V6342">
        <v>255</v>
      </c>
      <c r="W6342">
        <v>1</v>
      </c>
      <c r="X6342">
        <f t="shared" si="218"/>
        <v>0</v>
      </c>
      <c r="Y6342">
        <f t="shared" si="219"/>
        <v>0</v>
      </c>
    </row>
    <row r="6343" spans="1:25" x14ac:dyDescent="0.2">
      <c r="A6343" t="s">
        <v>5782</v>
      </c>
      <c r="B6343" t="s">
        <v>1082</v>
      </c>
      <c r="C6343">
        <v>8</v>
      </c>
      <c r="D6343">
        <v>14</v>
      </c>
      <c r="E6343" t="s">
        <v>2535</v>
      </c>
      <c r="F6343">
        <v>157.42500000000001</v>
      </c>
      <c r="G6343">
        <v>110.72</v>
      </c>
      <c r="H6343">
        <v>52.35</v>
      </c>
      <c r="I6343">
        <v>17430.114000000001</v>
      </c>
      <c r="J6343">
        <v>7108459</v>
      </c>
      <c r="K6343">
        <v>4.6180000000000003</v>
      </c>
      <c r="L6343">
        <v>2.5510000000000002</v>
      </c>
      <c r="M6343">
        <v>727.04499999999996</v>
      </c>
      <c r="N6343">
        <v>296508</v>
      </c>
      <c r="O6343">
        <v>1.4359999999999999</v>
      </c>
      <c r="P6343">
        <v>0.98199999999999998</v>
      </c>
      <c r="Q6343">
        <v>226.09899999999999</v>
      </c>
      <c r="R6343">
        <v>92209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f t="shared" si="218"/>
        <v>0</v>
      </c>
      <c r="Y6343">
        <f t="shared" si="219"/>
        <v>0</v>
      </c>
    </row>
    <row r="6344" spans="1:25" x14ac:dyDescent="0.2">
      <c r="A6344" t="s">
        <v>5782</v>
      </c>
      <c r="B6344" t="s">
        <v>1082</v>
      </c>
      <c r="C6344">
        <v>8</v>
      </c>
      <c r="D6344">
        <v>15</v>
      </c>
      <c r="E6344" t="s">
        <v>6572</v>
      </c>
      <c r="F6344">
        <v>313.31700000000001</v>
      </c>
      <c r="G6344">
        <v>122.491</v>
      </c>
      <c r="H6344">
        <v>44.642000000000003</v>
      </c>
      <c r="I6344">
        <v>38378.510999999999</v>
      </c>
      <c r="J6344">
        <v>15651766</v>
      </c>
      <c r="K6344">
        <v>33.286999999999999</v>
      </c>
      <c r="L6344">
        <v>17.244</v>
      </c>
      <c r="M6344">
        <v>10429.438</v>
      </c>
      <c r="N6344">
        <v>4253399</v>
      </c>
      <c r="O6344">
        <v>2.6880000000000002</v>
      </c>
      <c r="P6344">
        <v>5.6420000000000003</v>
      </c>
      <c r="Q6344">
        <v>842.31200000000001</v>
      </c>
      <c r="R6344">
        <v>343517</v>
      </c>
      <c r="S6344">
        <v>3.2000000000000001E-2</v>
      </c>
      <c r="T6344">
        <v>2.8530000000000002</v>
      </c>
      <c r="U6344">
        <v>10.004</v>
      </c>
      <c r="V6344">
        <v>4080</v>
      </c>
      <c r="W6344">
        <v>16</v>
      </c>
      <c r="X6344">
        <f t="shared" si="218"/>
        <v>597.24755999999991</v>
      </c>
      <c r="Y6344">
        <f t="shared" si="219"/>
        <v>17.2516</v>
      </c>
    </row>
    <row r="6345" spans="1:25" x14ac:dyDescent="0.2">
      <c r="A6345" t="s">
        <v>5782</v>
      </c>
      <c r="B6345" t="s">
        <v>1082</v>
      </c>
      <c r="C6345">
        <v>8</v>
      </c>
      <c r="D6345">
        <v>16</v>
      </c>
      <c r="E6345" t="s">
        <v>6573</v>
      </c>
      <c r="F6345">
        <v>150.81200000000001</v>
      </c>
      <c r="G6345">
        <v>111.82299999999999</v>
      </c>
      <c r="H6345">
        <v>49.360999999999997</v>
      </c>
      <c r="I6345">
        <v>16864.165000000001</v>
      </c>
      <c r="J6345">
        <v>6877650</v>
      </c>
      <c r="K6345">
        <v>4.8380000000000001</v>
      </c>
      <c r="L6345">
        <v>2.9929999999999999</v>
      </c>
      <c r="M6345">
        <v>729.57299999999998</v>
      </c>
      <c r="N6345">
        <v>297539</v>
      </c>
      <c r="O6345">
        <v>1.673</v>
      </c>
      <c r="P6345">
        <v>3.6379999999999999</v>
      </c>
      <c r="Q6345">
        <v>252.30099999999999</v>
      </c>
      <c r="R6345">
        <v>102895</v>
      </c>
      <c r="S6345">
        <v>4.0000000000000001E-3</v>
      </c>
      <c r="T6345">
        <v>1.028</v>
      </c>
      <c r="U6345">
        <v>0.625</v>
      </c>
      <c r="V6345">
        <v>255</v>
      </c>
      <c r="W6345">
        <v>1</v>
      </c>
      <c r="X6345">
        <f t="shared" si="218"/>
        <v>0</v>
      </c>
      <c r="Y6345">
        <f t="shared" si="219"/>
        <v>0</v>
      </c>
    </row>
    <row r="6346" spans="1:25" x14ac:dyDescent="0.2">
      <c r="A6346" t="s">
        <v>5782</v>
      </c>
      <c r="B6346" t="s">
        <v>1082</v>
      </c>
      <c r="C6346">
        <v>8</v>
      </c>
      <c r="D6346">
        <v>18</v>
      </c>
      <c r="E6346" t="s">
        <v>6574</v>
      </c>
      <c r="F6346">
        <v>162.36600000000001</v>
      </c>
      <c r="G6346">
        <v>77.269000000000005</v>
      </c>
      <c r="H6346">
        <v>41.787999999999997</v>
      </c>
      <c r="I6346">
        <v>12545.91</v>
      </c>
      <c r="J6346">
        <v>5116552</v>
      </c>
      <c r="K6346">
        <v>76.8</v>
      </c>
      <c r="L6346">
        <v>37.031999999999996</v>
      </c>
      <c r="M6346">
        <v>12469.656999999999</v>
      </c>
      <c r="N6346">
        <v>5085454</v>
      </c>
      <c r="O6346">
        <v>2.0529999999999999</v>
      </c>
      <c r="P6346">
        <v>3.2669999999999999</v>
      </c>
      <c r="Q6346">
        <v>333.35500000000002</v>
      </c>
      <c r="R6346">
        <v>135951</v>
      </c>
      <c r="S6346">
        <v>3.9E-2</v>
      </c>
      <c r="T6346">
        <v>3.133</v>
      </c>
      <c r="U6346">
        <v>6.2530000000000001</v>
      </c>
      <c r="V6346">
        <v>2550</v>
      </c>
      <c r="W6346">
        <v>10</v>
      </c>
      <c r="X6346">
        <f t="shared" si="218"/>
        <v>0</v>
      </c>
      <c r="Y6346">
        <f t="shared" si="219"/>
        <v>10.1716</v>
      </c>
    </row>
    <row r="6347" spans="1:25" x14ac:dyDescent="0.2">
      <c r="A6347" t="s">
        <v>5782</v>
      </c>
      <c r="B6347" t="s">
        <v>1082</v>
      </c>
      <c r="C6347">
        <v>8</v>
      </c>
      <c r="D6347">
        <v>20</v>
      </c>
      <c r="E6347" t="s">
        <v>6575</v>
      </c>
      <c r="F6347">
        <v>152.90799999999999</v>
      </c>
      <c r="G6347">
        <v>96.131</v>
      </c>
      <c r="H6347">
        <v>52.615000000000002</v>
      </c>
      <c r="I6347">
        <v>14699.17</v>
      </c>
      <c r="J6347">
        <v>5994708</v>
      </c>
      <c r="K6347">
        <v>5.4950000000000001</v>
      </c>
      <c r="L6347">
        <v>3.6019999999999999</v>
      </c>
      <c r="M6347">
        <v>840.26199999999994</v>
      </c>
      <c r="N6347">
        <v>342681</v>
      </c>
      <c r="O6347">
        <v>1.79</v>
      </c>
      <c r="P6347">
        <v>4.6130000000000004</v>
      </c>
      <c r="Q6347">
        <v>273.64600000000002</v>
      </c>
      <c r="R6347">
        <v>111600</v>
      </c>
      <c r="S6347">
        <v>8.0000000000000002E-3</v>
      </c>
      <c r="T6347">
        <v>1.444</v>
      </c>
      <c r="U6347">
        <v>1.2509999999999999</v>
      </c>
      <c r="V6347">
        <v>510</v>
      </c>
      <c r="W6347">
        <v>2</v>
      </c>
      <c r="X6347">
        <f t="shared" si="218"/>
        <v>0</v>
      </c>
      <c r="Y6347">
        <f t="shared" si="219"/>
        <v>0.73160000000000014</v>
      </c>
    </row>
    <row r="6348" spans="1:25" x14ac:dyDescent="0.2">
      <c r="A6348" t="s">
        <v>5782</v>
      </c>
      <c r="B6348" t="s">
        <v>1082</v>
      </c>
      <c r="C6348">
        <v>8</v>
      </c>
      <c r="D6348">
        <v>21</v>
      </c>
      <c r="E6348" t="s">
        <v>6576</v>
      </c>
      <c r="F6348">
        <v>260.25299999999999</v>
      </c>
      <c r="G6348">
        <v>96.909000000000006</v>
      </c>
      <c r="H6348">
        <v>49.277999999999999</v>
      </c>
      <c r="I6348">
        <v>25220.951000000001</v>
      </c>
      <c r="J6348">
        <v>10285767</v>
      </c>
      <c r="K6348">
        <v>45.231000000000002</v>
      </c>
      <c r="L6348">
        <v>20.515999999999998</v>
      </c>
      <c r="M6348">
        <v>11771.388999999999</v>
      </c>
      <c r="N6348">
        <v>4800682</v>
      </c>
      <c r="O6348">
        <v>3.83</v>
      </c>
      <c r="P6348">
        <v>10.513</v>
      </c>
      <c r="Q6348">
        <v>996.77499999999998</v>
      </c>
      <c r="R6348">
        <v>406511</v>
      </c>
      <c r="S6348">
        <v>3.5999999999999997E-2</v>
      </c>
      <c r="T6348">
        <v>3.0310000000000001</v>
      </c>
      <c r="U6348">
        <v>9.3789999999999996</v>
      </c>
      <c r="V6348">
        <v>3825</v>
      </c>
      <c r="W6348">
        <v>15</v>
      </c>
      <c r="X6348">
        <f t="shared" si="218"/>
        <v>779.51390000000004</v>
      </c>
      <c r="Y6348">
        <f t="shared" si="219"/>
        <v>16.0716</v>
      </c>
    </row>
    <row r="6349" spans="1:25" x14ac:dyDescent="0.2">
      <c r="A6349" t="s">
        <v>5782</v>
      </c>
      <c r="B6349" t="s">
        <v>1082</v>
      </c>
      <c r="C6349">
        <v>8</v>
      </c>
      <c r="D6349">
        <v>22</v>
      </c>
      <c r="E6349" t="s">
        <v>6577</v>
      </c>
      <c r="F6349">
        <v>177.495</v>
      </c>
      <c r="G6349">
        <v>109.583</v>
      </c>
      <c r="H6349">
        <v>44.765999999999998</v>
      </c>
      <c r="I6349">
        <v>19450.47</v>
      </c>
      <c r="J6349">
        <v>7932413</v>
      </c>
      <c r="K6349">
        <v>45.74</v>
      </c>
      <c r="L6349">
        <v>27.032</v>
      </c>
      <c r="M6349">
        <v>8118.6840000000002</v>
      </c>
      <c r="N6349">
        <v>3311013</v>
      </c>
      <c r="O6349">
        <v>1.7949999999999999</v>
      </c>
      <c r="P6349">
        <v>3.883</v>
      </c>
      <c r="Q6349">
        <v>318.62799999999999</v>
      </c>
      <c r="R6349">
        <v>129945</v>
      </c>
      <c r="S6349">
        <v>1.4E-2</v>
      </c>
      <c r="T6349">
        <v>1.8959999999999999</v>
      </c>
      <c r="U6349">
        <v>2.5009999999999999</v>
      </c>
      <c r="V6349">
        <v>1020</v>
      </c>
      <c r="W6349">
        <v>4</v>
      </c>
      <c r="X6349">
        <f t="shared" si="218"/>
        <v>0</v>
      </c>
      <c r="Y6349">
        <f t="shared" si="219"/>
        <v>3.0916000000000001</v>
      </c>
    </row>
    <row r="6350" spans="1:25" x14ac:dyDescent="0.2">
      <c r="A6350" t="s">
        <v>5782</v>
      </c>
      <c r="B6350" t="s">
        <v>1082</v>
      </c>
      <c r="C6350">
        <v>8</v>
      </c>
      <c r="D6350">
        <v>23</v>
      </c>
      <c r="E6350" t="s">
        <v>6578</v>
      </c>
      <c r="F6350">
        <v>38.249000000000002</v>
      </c>
      <c r="G6350">
        <v>67.403999999999996</v>
      </c>
      <c r="H6350">
        <v>35.591000000000001</v>
      </c>
      <c r="I6350">
        <v>2578.127</v>
      </c>
      <c r="J6350">
        <v>1051428</v>
      </c>
      <c r="K6350">
        <v>109.895</v>
      </c>
      <c r="L6350">
        <v>54.134</v>
      </c>
      <c r="M6350">
        <v>4203.37</v>
      </c>
      <c r="N6350">
        <v>1714245</v>
      </c>
      <c r="O6350">
        <v>2.1030000000000002</v>
      </c>
      <c r="P6350">
        <v>4.4669999999999996</v>
      </c>
      <c r="Q6350">
        <v>80.453000000000003</v>
      </c>
      <c r="R6350">
        <v>32811</v>
      </c>
      <c r="S6350">
        <v>1.6E-2</v>
      </c>
      <c r="T6350">
        <v>2.0419999999999998</v>
      </c>
      <c r="U6350">
        <v>0.625</v>
      </c>
      <c r="V6350">
        <v>255</v>
      </c>
      <c r="W6350">
        <v>1</v>
      </c>
      <c r="X6350">
        <f t="shared" si="218"/>
        <v>0</v>
      </c>
      <c r="Y6350">
        <f t="shared" si="219"/>
        <v>0</v>
      </c>
    </row>
    <row r="6351" spans="1:25" x14ac:dyDescent="0.2">
      <c r="A6351" t="s">
        <v>5782</v>
      </c>
      <c r="B6351" t="s">
        <v>1082</v>
      </c>
      <c r="C6351">
        <v>8</v>
      </c>
      <c r="D6351">
        <v>24</v>
      </c>
      <c r="E6351" t="s">
        <v>6579</v>
      </c>
      <c r="F6351">
        <v>30.285</v>
      </c>
      <c r="G6351">
        <v>85.027000000000001</v>
      </c>
      <c r="H6351">
        <v>51.3</v>
      </c>
      <c r="I6351">
        <v>2575.0300000000002</v>
      </c>
      <c r="J6351">
        <v>1050165</v>
      </c>
      <c r="K6351">
        <v>30.552</v>
      </c>
      <c r="L6351">
        <v>28.050999999999998</v>
      </c>
      <c r="M6351">
        <v>925.26199999999994</v>
      </c>
      <c r="N6351">
        <v>377346</v>
      </c>
      <c r="O6351">
        <v>2.6859999999999999</v>
      </c>
      <c r="P6351">
        <v>9.4809999999999999</v>
      </c>
      <c r="Q6351">
        <v>81.346000000000004</v>
      </c>
      <c r="R6351">
        <v>33175</v>
      </c>
      <c r="S6351">
        <v>2.1000000000000001E-2</v>
      </c>
      <c r="T6351">
        <v>2.2949999999999999</v>
      </c>
      <c r="U6351">
        <v>0.625</v>
      </c>
      <c r="V6351">
        <v>255</v>
      </c>
      <c r="W6351">
        <v>1</v>
      </c>
      <c r="X6351">
        <f t="shared" si="218"/>
        <v>0</v>
      </c>
      <c r="Y6351">
        <f t="shared" si="219"/>
        <v>0</v>
      </c>
    </row>
    <row r="6352" spans="1:25" x14ac:dyDescent="0.2">
      <c r="A6352" t="s">
        <v>5782</v>
      </c>
      <c r="B6352" t="s">
        <v>1082</v>
      </c>
      <c r="C6352">
        <v>8</v>
      </c>
      <c r="D6352">
        <v>25</v>
      </c>
      <c r="E6352" t="s">
        <v>6580</v>
      </c>
      <c r="F6352">
        <v>287.48500000000001</v>
      </c>
      <c r="G6352">
        <v>100.56399999999999</v>
      </c>
      <c r="H6352">
        <v>43.345999999999997</v>
      </c>
      <c r="I6352">
        <v>28910.558000000001</v>
      </c>
      <c r="J6352">
        <v>11790486</v>
      </c>
      <c r="K6352">
        <v>54.238999999999997</v>
      </c>
      <c r="L6352">
        <v>29.678000000000001</v>
      </c>
      <c r="M6352">
        <v>15592.913</v>
      </c>
      <c r="N6352">
        <v>6359200</v>
      </c>
      <c r="O6352">
        <v>3.5190000000000001</v>
      </c>
      <c r="P6352">
        <v>7.859</v>
      </c>
      <c r="Q6352">
        <v>1011.698</v>
      </c>
      <c r="R6352">
        <v>412597</v>
      </c>
      <c r="S6352">
        <v>4.8000000000000001E-2</v>
      </c>
      <c r="T6352">
        <v>3.4929999999999999</v>
      </c>
      <c r="U6352">
        <v>13.756</v>
      </c>
      <c r="V6352">
        <v>5610</v>
      </c>
      <c r="W6352">
        <v>22</v>
      </c>
      <c r="X6352">
        <f t="shared" si="218"/>
        <v>797.12303999999995</v>
      </c>
      <c r="Y6352">
        <f t="shared" si="219"/>
        <v>24.331599999999998</v>
      </c>
    </row>
    <row r="6353" spans="1:25" x14ac:dyDescent="0.2">
      <c r="A6353" t="s">
        <v>5782</v>
      </c>
      <c r="B6353" t="s">
        <v>1082</v>
      </c>
      <c r="C6353">
        <v>8</v>
      </c>
      <c r="D6353">
        <v>26</v>
      </c>
      <c r="E6353" t="s">
        <v>6581</v>
      </c>
      <c r="F6353">
        <v>69.042000000000002</v>
      </c>
      <c r="G6353">
        <v>74.882000000000005</v>
      </c>
      <c r="H6353">
        <v>40.652000000000001</v>
      </c>
      <c r="I6353">
        <v>5170.0069999999996</v>
      </c>
      <c r="J6353">
        <v>2108465</v>
      </c>
      <c r="K6353">
        <v>16.556999999999999</v>
      </c>
      <c r="L6353">
        <v>7.76</v>
      </c>
      <c r="M6353">
        <v>1143.1389999999999</v>
      </c>
      <c r="N6353">
        <v>466202</v>
      </c>
      <c r="O6353">
        <v>1.657</v>
      </c>
      <c r="P6353">
        <v>1.2989999999999999</v>
      </c>
      <c r="Q6353">
        <v>114.419</v>
      </c>
      <c r="R6353">
        <v>46663</v>
      </c>
      <c r="S6353">
        <v>0</v>
      </c>
      <c r="T6353">
        <v>0</v>
      </c>
      <c r="U6353">
        <v>0</v>
      </c>
      <c r="V6353">
        <v>0</v>
      </c>
      <c r="W6353">
        <v>0</v>
      </c>
      <c r="X6353">
        <f t="shared" si="218"/>
        <v>0</v>
      </c>
      <c r="Y6353">
        <f t="shared" si="219"/>
        <v>0</v>
      </c>
    </row>
    <row r="6354" spans="1:25" x14ac:dyDescent="0.2">
      <c r="A6354" t="s">
        <v>5782</v>
      </c>
      <c r="B6354" t="s">
        <v>1082</v>
      </c>
      <c r="C6354">
        <v>9</v>
      </c>
      <c r="D6354">
        <v>1</v>
      </c>
      <c r="E6354" t="s">
        <v>6582</v>
      </c>
      <c r="F6354">
        <v>264.70100000000002</v>
      </c>
      <c r="G6354">
        <v>85.346000000000004</v>
      </c>
      <c r="H6354">
        <v>38.063000000000002</v>
      </c>
      <c r="I6354">
        <v>22591.241000000002</v>
      </c>
      <c r="J6354">
        <v>9213302</v>
      </c>
      <c r="K6354">
        <v>59.265000000000001</v>
      </c>
      <c r="L6354">
        <v>26.733000000000001</v>
      </c>
      <c r="M6354">
        <v>15687.573</v>
      </c>
      <c r="N6354">
        <v>6397805</v>
      </c>
      <c r="O6354">
        <v>2.8119999999999998</v>
      </c>
      <c r="P6354">
        <v>6.7830000000000004</v>
      </c>
      <c r="Q6354">
        <v>744.351</v>
      </c>
      <c r="R6354">
        <v>303566</v>
      </c>
      <c r="S6354">
        <v>3.1E-2</v>
      </c>
      <c r="T6354">
        <v>2.798</v>
      </c>
      <c r="U6354">
        <v>8.1280000000000001</v>
      </c>
      <c r="V6354">
        <v>3315</v>
      </c>
      <c r="W6354">
        <v>13</v>
      </c>
      <c r="X6354">
        <f t="shared" si="218"/>
        <v>481.65357999999998</v>
      </c>
      <c r="Y6354">
        <f t="shared" si="219"/>
        <v>13.711600000000001</v>
      </c>
    </row>
    <row r="6355" spans="1:25" x14ac:dyDescent="0.2">
      <c r="A6355" t="s">
        <v>5782</v>
      </c>
      <c r="B6355" t="s">
        <v>1082</v>
      </c>
      <c r="C6355">
        <v>9</v>
      </c>
      <c r="D6355">
        <v>2</v>
      </c>
      <c r="E6355" t="s">
        <v>6583</v>
      </c>
      <c r="F6355">
        <v>230.821</v>
      </c>
      <c r="G6355">
        <v>84.141000000000005</v>
      </c>
      <c r="H6355">
        <v>40.540999999999997</v>
      </c>
      <c r="I6355">
        <v>19421.484</v>
      </c>
      <c r="J6355">
        <v>7920592</v>
      </c>
      <c r="K6355">
        <v>49.783999999999999</v>
      </c>
      <c r="L6355">
        <v>23.254999999999999</v>
      </c>
      <c r="M6355">
        <v>11491.291999999999</v>
      </c>
      <c r="N6355">
        <v>4686451</v>
      </c>
      <c r="O6355">
        <v>2.883</v>
      </c>
      <c r="P6355">
        <v>7.1689999999999996</v>
      </c>
      <c r="Q6355">
        <v>665.41300000000001</v>
      </c>
      <c r="R6355">
        <v>271373</v>
      </c>
      <c r="S6355">
        <v>0.03</v>
      </c>
      <c r="T6355">
        <v>2.7559999999999998</v>
      </c>
      <c r="U6355">
        <v>6.8780000000000001</v>
      </c>
      <c r="V6355">
        <v>2805</v>
      </c>
      <c r="W6355">
        <v>11</v>
      </c>
      <c r="X6355">
        <f t="shared" si="218"/>
        <v>388.50673999999998</v>
      </c>
      <c r="Y6355">
        <f t="shared" si="219"/>
        <v>11.351600000000001</v>
      </c>
    </row>
    <row r="6356" spans="1:25" x14ac:dyDescent="0.2">
      <c r="A6356" t="s">
        <v>5782</v>
      </c>
      <c r="B6356" t="s">
        <v>1082</v>
      </c>
      <c r="C6356">
        <v>9</v>
      </c>
      <c r="D6356">
        <v>3</v>
      </c>
      <c r="E6356" t="s">
        <v>6584</v>
      </c>
      <c r="F6356">
        <v>229.286</v>
      </c>
      <c r="G6356">
        <v>92.918999999999997</v>
      </c>
      <c r="H6356">
        <v>39.904000000000003</v>
      </c>
      <c r="I6356">
        <v>21305.09</v>
      </c>
      <c r="J6356">
        <v>8688776</v>
      </c>
      <c r="K6356">
        <v>58.161000000000001</v>
      </c>
      <c r="L6356">
        <v>42.296999999999997</v>
      </c>
      <c r="M6356">
        <v>13335.532999999999</v>
      </c>
      <c r="N6356">
        <v>5438581</v>
      </c>
      <c r="O6356">
        <v>2.4980000000000002</v>
      </c>
      <c r="P6356">
        <v>5.3730000000000002</v>
      </c>
      <c r="Q6356">
        <v>572.79999999999995</v>
      </c>
      <c r="R6356">
        <v>233603</v>
      </c>
      <c r="S6356">
        <v>3.3000000000000002E-2</v>
      </c>
      <c r="T6356">
        <v>2.8889999999999998</v>
      </c>
      <c r="U6356">
        <v>7.5030000000000001</v>
      </c>
      <c r="V6356">
        <v>3060</v>
      </c>
      <c r="W6356">
        <v>12</v>
      </c>
      <c r="X6356">
        <f t="shared" si="218"/>
        <v>279.22339999999991</v>
      </c>
      <c r="Y6356">
        <f t="shared" si="219"/>
        <v>12.531600000000001</v>
      </c>
    </row>
    <row r="6357" spans="1:25" x14ac:dyDescent="0.2">
      <c r="A6357" t="s">
        <v>5782</v>
      </c>
      <c r="B6357" t="s">
        <v>1082</v>
      </c>
      <c r="C6357">
        <v>9</v>
      </c>
      <c r="D6357">
        <v>4</v>
      </c>
      <c r="E6357" t="s">
        <v>6585</v>
      </c>
      <c r="F6357">
        <v>148.85300000000001</v>
      </c>
      <c r="G6357">
        <v>81.569000000000003</v>
      </c>
      <c r="H6357">
        <v>38.396999999999998</v>
      </c>
      <c r="I6357">
        <v>12141.831</v>
      </c>
      <c r="J6357">
        <v>4951758</v>
      </c>
      <c r="K6357">
        <v>56.488</v>
      </c>
      <c r="L6357">
        <v>27.986999999999998</v>
      </c>
      <c r="M6357">
        <v>8408.4330000000009</v>
      </c>
      <c r="N6357">
        <v>3429180</v>
      </c>
      <c r="O6357">
        <v>3.085</v>
      </c>
      <c r="P6357">
        <v>8.91</v>
      </c>
      <c r="Q6357">
        <v>459.20299999999997</v>
      </c>
      <c r="R6357">
        <v>187275</v>
      </c>
      <c r="S6357">
        <v>2.5000000000000001E-2</v>
      </c>
      <c r="T6357">
        <v>2.5350000000000001</v>
      </c>
      <c r="U6357">
        <v>3.7519999999999998</v>
      </c>
      <c r="V6357">
        <v>1530</v>
      </c>
      <c r="W6357">
        <v>6</v>
      </c>
      <c r="X6357">
        <f t="shared" si="218"/>
        <v>145.17893999999995</v>
      </c>
      <c r="Y6357">
        <f t="shared" si="219"/>
        <v>5.4516</v>
      </c>
    </row>
    <row r="6358" spans="1:25" x14ac:dyDescent="0.2">
      <c r="A6358" t="s">
        <v>5782</v>
      </c>
      <c r="B6358" t="s">
        <v>1082</v>
      </c>
      <c r="C6358">
        <v>9</v>
      </c>
      <c r="D6358">
        <v>5</v>
      </c>
      <c r="E6358" t="s">
        <v>6586</v>
      </c>
      <c r="F6358">
        <v>80.808999999999997</v>
      </c>
      <c r="G6358">
        <v>76.959999999999994</v>
      </c>
      <c r="H6358">
        <v>36.530999999999999</v>
      </c>
      <c r="I6358">
        <v>6219.04</v>
      </c>
      <c r="J6358">
        <v>2536288</v>
      </c>
      <c r="K6358">
        <v>63.177999999999997</v>
      </c>
      <c r="L6358">
        <v>29.420999999999999</v>
      </c>
      <c r="M6358">
        <v>5105.348</v>
      </c>
      <c r="N6358">
        <v>2082095</v>
      </c>
      <c r="O6358">
        <v>3.0979999999999999</v>
      </c>
      <c r="P6358">
        <v>5.8929999999999998</v>
      </c>
      <c r="Q6358">
        <v>250.376</v>
      </c>
      <c r="R6358">
        <v>102110</v>
      </c>
      <c r="S6358">
        <v>5.3999999999999999E-2</v>
      </c>
      <c r="T6358">
        <v>3.7160000000000002</v>
      </c>
      <c r="U6358">
        <v>4.3769999999999998</v>
      </c>
      <c r="V6358">
        <v>1785</v>
      </c>
      <c r="W6358">
        <v>7</v>
      </c>
      <c r="X6358">
        <f t="shared" si="218"/>
        <v>0</v>
      </c>
      <c r="Y6358">
        <f t="shared" si="219"/>
        <v>6.6315999999999997</v>
      </c>
    </row>
    <row r="6359" spans="1:25" x14ac:dyDescent="0.2">
      <c r="A6359" t="s">
        <v>5782</v>
      </c>
      <c r="B6359" t="s">
        <v>1082</v>
      </c>
      <c r="C6359">
        <v>9</v>
      </c>
      <c r="D6359">
        <v>6</v>
      </c>
      <c r="E6359" t="s">
        <v>4668</v>
      </c>
      <c r="F6359">
        <v>406.35700000000003</v>
      </c>
      <c r="G6359">
        <v>103.586</v>
      </c>
      <c r="H6359">
        <v>47.197000000000003</v>
      </c>
      <c r="I6359">
        <v>42093.023999999998</v>
      </c>
      <c r="J6359">
        <v>17166642</v>
      </c>
      <c r="K6359">
        <v>25.186</v>
      </c>
      <c r="L6359">
        <v>23.687999999999999</v>
      </c>
      <c r="M6359">
        <v>10234.553</v>
      </c>
      <c r="N6359">
        <v>4173920</v>
      </c>
      <c r="O6359">
        <v>3.496</v>
      </c>
      <c r="P6359">
        <v>8.3780000000000001</v>
      </c>
      <c r="Q6359">
        <v>1420.5609999999999</v>
      </c>
      <c r="R6359">
        <v>579342</v>
      </c>
      <c r="S6359">
        <v>4.2999999999999997E-2</v>
      </c>
      <c r="T6359">
        <v>3.3140000000000001</v>
      </c>
      <c r="U6359">
        <v>17.507000000000001</v>
      </c>
      <c r="V6359">
        <v>7140</v>
      </c>
      <c r="W6359">
        <v>28</v>
      </c>
      <c r="X6359">
        <f t="shared" si="218"/>
        <v>1279.5813799999999</v>
      </c>
      <c r="Y6359">
        <f t="shared" si="219"/>
        <v>31.4116</v>
      </c>
    </row>
    <row r="6360" spans="1:25" x14ac:dyDescent="0.2">
      <c r="A6360" t="s">
        <v>5782</v>
      </c>
      <c r="B6360" t="s">
        <v>1082</v>
      </c>
      <c r="C6360">
        <v>9</v>
      </c>
      <c r="D6360">
        <v>7</v>
      </c>
      <c r="E6360" t="s">
        <v>6587</v>
      </c>
      <c r="F6360">
        <v>323.39699999999999</v>
      </c>
      <c r="G6360">
        <v>76.369</v>
      </c>
      <c r="H6360">
        <v>37.173000000000002</v>
      </c>
      <c r="I6360">
        <v>24697.531999999999</v>
      </c>
      <c r="J6360">
        <v>10072303</v>
      </c>
      <c r="K6360">
        <v>45.421999999999997</v>
      </c>
      <c r="L6360">
        <v>20.263999999999999</v>
      </c>
      <c r="M6360">
        <v>14689.504000000001</v>
      </c>
      <c r="N6360">
        <v>5990766</v>
      </c>
      <c r="O6360">
        <v>4.0860000000000003</v>
      </c>
      <c r="P6360">
        <v>9.2650000000000006</v>
      </c>
      <c r="Q6360">
        <v>1321.442</v>
      </c>
      <c r="R6360">
        <v>538919</v>
      </c>
      <c r="S6360">
        <v>4.8000000000000001E-2</v>
      </c>
      <c r="T6360">
        <v>3.51</v>
      </c>
      <c r="U6360">
        <v>15.632</v>
      </c>
      <c r="V6360">
        <v>6375</v>
      </c>
      <c r="W6360">
        <v>25</v>
      </c>
      <c r="X6360">
        <f t="shared" si="218"/>
        <v>1162.62096</v>
      </c>
      <c r="Y6360">
        <f t="shared" si="219"/>
        <v>27.871600000000001</v>
      </c>
    </row>
    <row r="6361" spans="1:25" x14ac:dyDescent="0.2">
      <c r="A6361" t="s">
        <v>5782</v>
      </c>
      <c r="B6361" t="s">
        <v>1082</v>
      </c>
      <c r="C6361">
        <v>9</v>
      </c>
      <c r="D6361">
        <v>8</v>
      </c>
      <c r="E6361" t="s">
        <v>1971</v>
      </c>
      <c r="F6361">
        <v>193.09899999999999</v>
      </c>
      <c r="G6361">
        <v>73.180999999999997</v>
      </c>
      <c r="H6361">
        <v>39.424999999999997</v>
      </c>
      <c r="I6361">
        <v>14131.239</v>
      </c>
      <c r="J6361">
        <v>5763091</v>
      </c>
      <c r="K6361">
        <v>52.128999999999998</v>
      </c>
      <c r="L6361">
        <v>29.71</v>
      </c>
      <c r="M6361">
        <v>10066.016</v>
      </c>
      <c r="N6361">
        <v>4105186</v>
      </c>
      <c r="O6361">
        <v>2.1960000000000002</v>
      </c>
      <c r="P6361">
        <v>3.859</v>
      </c>
      <c r="Q6361">
        <v>424.10899999999998</v>
      </c>
      <c r="R6361">
        <v>172963</v>
      </c>
      <c r="S6361">
        <v>1.9E-2</v>
      </c>
      <c r="T6361">
        <v>2.226</v>
      </c>
      <c r="U6361">
        <v>3.7519999999999998</v>
      </c>
      <c r="V6361">
        <v>1530</v>
      </c>
      <c r="W6361">
        <v>6</v>
      </c>
      <c r="X6361">
        <f t="shared" si="218"/>
        <v>103.76801999999995</v>
      </c>
      <c r="Y6361">
        <f t="shared" si="219"/>
        <v>5.4516</v>
      </c>
    </row>
    <row r="6362" spans="1:25" x14ac:dyDescent="0.2">
      <c r="A6362" t="s">
        <v>5782</v>
      </c>
      <c r="B6362" t="s">
        <v>1082</v>
      </c>
      <c r="C6362">
        <v>9</v>
      </c>
      <c r="D6362">
        <v>9</v>
      </c>
      <c r="E6362" t="s">
        <v>6588</v>
      </c>
      <c r="F6362">
        <v>173.35599999999999</v>
      </c>
      <c r="G6362">
        <v>80.489000000000004</v>
      </c>
      <c r="H6362">
        <v>39.841999999999999</v>
      </c>
      <c r="I6362">
        <v>13953.306</v>
      </c>
      <c r="J6362">
        <v>5690525</v>
      </c>
      <c r="K6362">
        <v>5.8579999999999997</v>
      </c>
      <c r="L6362">
        <v>4.423</v>
      </c>
      <c r="M6362">
        <v>1015.491</v>
      </c>
      <c r="N6362">
        <v>414144</v>
      </c>
      <c r="O6362">
        <v>1.956</v>
      </c>
      <c r="P6362">
        <v>4.1929999999999996</v>
      </c>
      <c r="Q6362">
        <v>339.01400000000001</v>
      </c>
      <c r="R6362">
        <v>138259</v>
      </c>
      <c r="S6362">
        <v>7.0000000000000001E-3</v>
      </c>
      <c r="T6362">
        <v>1.3560000000000001</v>
      </c>
      <c r="U6362">
        <v>1.2509999999999999</v>
      </c>
      <c r="V6362">
        <v>510</v>
      </c>
      <c r="W6362">
        <v>2</v>
      </c>
      <c r="X6362">
        <f t="shared" si="218"/>
        <v>3.3559199999999927</v>
      </c>
      <c r="Y6362">
        <f t="shared" si="219"/>
        <v>0.73160000000000014</v>
      </c>
    </row>
    <row r="6363" spans="1:25" x14ac:dyDescent="0.2">
      <c r="A6363" t="s">
        <v>5782</v>
      </c>
      <c r="B6363" t="s">
        <v>1082</v>
      </c>
      <c r="C6363">
        <v>9</v>
      </c>
      <c r="D6363">
        <v>10</v>
      </c>
      <c r="E6363" t="s">
        <v>6589</v>
      </c>
      <c r="F6363">
        <v>227.93</v>
      </c>
      <c r="G6363">
        <v>75.238</v>
      </c>
      <c r="H6363">
        <v>37.765999999999998</v>
      </c>
      <c r="I6363">
        <v>17149.019</v>
      </c>
      <c r="J6363">
        <v>6993821</v>
      </c>
      <c r="K6363">
        <v>63.895000000000003</v>
      </c>
      <c r="L6363">
        <v>36.539000000000001</v>
      </c>
      <c r="M6363">
        <v>14563.592000000001</v>
      </c>
      <c r="N6363">
        <v>5939416</v>
      </c>
      <c r="O6363">
        <v>3.0779999999999998</v>
      </c>
      <c r="P6363">
        <v>8.2430000000000003</v>
      </c>
      <c r="Q6363">
        <v>701.62</v>
      </c>
      <c r="R6363">
        <v>286139</v>
      </c>
      <c r="S6363">
        <v>4.1000000000000002E-2</v>
      </c>
      <c r="T6363">
        <v>3.2389999999999999</v>
      </c>
      <c r="U6363">
        <v>9.3789999999999996</v>
      </c>
      <c r="V6363">
        <v>3825</v>
      </c>
      <c r="W6363">
        <v>15</v>
      </c>
      <c r="X6363">
        <f t="shared" si="218"/>
        <v>431.23099999999994</v>
      </c>
      <c r="Y6363">
        <f t="shared" si="219"/>
        <v>16.0716</v>
      </c>
    </row>
    <row r="6364" spans="1:25" x14ac:dyDescent="0.2">
      <c r="A6364" t="s">
        <v>5782</v>
      </c>
      <c r="B6364" t="s">
        <v>1082</v>
      </c>
      <c r="C6364">
        <v>9</v>
      </c>
      <c r="D6364">
        <v>11</v>
      </c>
      <c r="E6364" t="s">
        <v>6590</v>
      </c>
      <c r="F6364">
        <v>330.22399999999999</v>
      </c>
      <c r="G6364">
        <v>63.192</v>
      </c>
      <c r="H6364">
        <v>33.524999999999999</v>
      </c>
      <c r="I6364">
        <v>20867.46</v>
      </c>
      <c r="J6364">
        <v>8510299</v>
      </c>
      <c r="K6364">
        <v>50.34</v>
      </c>
      <c r="L6364">
        <v>20.709</v>
      </c>
      <c r="M6364">
        <v>16623.543000000001</v>
      </c>
      <c r="N6364">
        <v>6779518</v>
      </c>
      <c r="O6364">
        <v>5.0369999999999999</v>
      </c>
      <c r="P6364">
        <v>12.641</v>
      </c>
      <c r="Q6364">
        <v>1663.25</v>
      </c>
      <c r="R6364">
        <v>678317</v>
      </c>
      <c r="S6364">
        <v>7.3999999999999996E-2</v>
      </c>
      <c r="T6364">
        <v>4.3390000000000004</v>
      </c>
      <c r="U6364">
        <v>24.385000000000002</v>
      </c>
      <c r="V6364">
        <v>9945</v>
      </c>
      <c r="W6364">
        <v>39</v>
      </c>
      <c r="X6364">
        <f t="shared" ref="X6364:X6427" si="220">(MAX(0, (Q6364-336.17)))*1.18</f>
        <v>1565.9543999999999</v>
      </c>
      <c r="Y6364">
        <f t="shared" ref="Y6364:Y6427" si="221">(MAX(0, (W6364-1.38)))*1.18</f>
        <v>44.391599999999997</v>
      </c>
    </row>
    <row r="6365" spans="1:25" x14ac:dyDescent="0.2">
      <c r="A6365" t="s">
        <v>5782</v>
      </c>
      <c r="B6365" t="s">
        <v>1082</v>
      </c>
      <c r="C6365">
        <v>9</v>
      </c>
      <c r="D6365">
        <v>12</v>
      </c>
      <c r="E6365" t="s">
        <v>6591</v>
      </c>
      <c r="F6365">
        <v>174.614</v>
      </c>
      <c r="G6365">
        <v>71.635000000000005</v>
      </c>
      <c r="H6365">
        <v>38.451999999999998</v>
      </c>
      <c r="I6365">
        <v>12508.384</v>
      </c>
      <c r="J6365">
        <v>5101248</v>
      </c>
      <c r="K6365">
        <v>4.99</v>
      </c>
      <c r="L6365">
        <v>3.355</v>
      </c>
      <c r="M6365">
        <v>871.28800000000001</v>
      </c>
      <c r="N6365">
        <v>355334</v>
      </c>
      <c r="O6365">
        <v>1.7010000000000001</v>
      </c>
      <c r="P6365">
        <v>1.486</v>
      </c>
      <c r="Q6365">
        <v>296.95999999999998</v>
      </c>
      <c r="R6365">
        <v>121108</v>
      </c>
      <c r="S6365">
        <v>7.0000000000000001E-3</v>
      </c>
      <c r="T6365">
        <v>1.351</v>
      </c>
      <c r="U6365">
        <v>1.2509999999999999</v>
      </c>
      <c r="V6365">
        <v>510</v>
      </c>
      <c r="W6365">
        <v>2</v>
      </c>
      <c r="X6365">
        <f t="shared" si="220"/>
        <v>0</v>
      </c>
      <c r="Y6365">
        <f t="shared" si="221"/>
        <v>0.73160000000000014</v>
      </c>
    </row>
    <row r="6366" spans="1:25" x14ac:dyDescent="0.2">
      <c r="A6366" t="s">
        <v>5782</v>
      </c>
      <c r="B6366" t="s">
        <v>1082</v>
      </c>
      <c r="C6366">
        <v>10</v>
      </c>
      <c r="D6366">
        <v>1</v>
      </c>
      <c r="E6366" t="s">
        <v>3327</v>
      </c>
      <c r="F6366">
        <v>280.73700000000002</v>
      </c>
      <c r="G6366">
        <v>90.495999999999995</v>
      </c>
      <c r="H6366">
        <v>38.186</v>
      </c>
      <c r="I6366">
        <v>25405.593000000001</v>
      </c>
      <c r="J6366">
        <v>10361069</v>
      </c>
      <c r="K6366">
        <v>43.35</v>
      </c>
      <c r="L6366">
        <v>22.145</v>
      </c>
      <c r="M6366">
        <v>12169.929</v>
      </c>
      <c r="N6366">
        <v>4963217</v>
      </c>
      <c r="O6366">
        <v>2.42</v>
      </c>
      <c r="P6366">
        <v>5.0640000000000001</v>
      </c>
      <c r="Q6366">
        <v>679.30100000000004</v>
      </c>
      <c r="R6366">
        <v>277037</v>
      </c>
      <c r="S6366">
        <v>1.6E-2</v>
      </c>
      <c r="T6366">
        <v>1.994</v>
      </c>
      <c r="U6366">
        <v>4.3769999999999998</v>
      </c>
      <c r="V6366">
        <v>1785</v>
      </c>
      <c r="W6366">
        <v>7</v>
      </c>
      <c r="X6366">
        <f t="shared" si="220"/>
        <v>404.89458000000002</v>
      </c>
      <c r="Y6366">
        <f t="shared" si="221"/>
        <v>6.6315999999999997</v>
      </c>
    </row>
    <row r="6367" spans="1:25" x14ac:dyDescent="0.2">
      <c r="A6367" t="s">
        <v>5782</v>
      </c>
      <c r="B6367" t="s">
        <v>1082</v>
      </c>
      <c r="C6367">
        <v>10</v>
      </c>
      <c r="D6367">
        <v>2</v>
      </c>
      <c r="E6367" t="s">
        <v>6592</v>
      </c>
      <c r="F6367">
        <v>324.64999999999998</v>
      </c>
      <c r="G6367">
        <v>92.971999999999994</v>
      </c>
      <c r="H6367">
        <v>42.307000000000002</v>
      </c>
      <c r="I6367">
        <v>30183.431</v>
      </c>
      <c r="J6367">
        <v>12309597</v>
      </c>
      <c r="K6367">
        <v>30.303999999999998</v>
      </c>
      <c r="L6367">
        <v>13.725</v>
      </c>
      <c r="M6367">
        <v>9838.2129999999997</v>
      </c>
      <c r="N6367">
        <v>4012282</v>
      </c>
      <c r="O6367">
        <v>5.4009999999999998</v>
      </c>
      <c r="P6367">
        <v>12.98</v>
      </c>
      <c r="Q6367">
        <v>1753.4010000000001</v>
      </c>
      <c r="R6367">
        <v>715083</v>
      </c>
      <c r="S6367">
        <v>0.06</v>
      </c>
      <c r="T6367">
        <v>3.9009999999999998</v>
      </c>
      <c r="U6367">
        <v>19.382999999999999</v>
      </c>
      <c r="V6367">
        <v>7905</v>
      </c>
      <c r="W6367">
        <v>31</v>
      </c>
      <c r="X6367">
        <f t="shared" si="220"/>
        <v>1672.33258</v>
      </c>
      <c r="Y6367">
        <f t="shared" si="221"/>
        <v>34.951599999999999</v>
      </c>
    </row>
    <row r="6368" spans="1:25" x14ac:dyDescent="0.2">
      <c r="A6368" t="s">
        <v>5782</v>
      </c>
      <c r="B6368" t="s">
        <v>1082</v>
      </c>
      <c r="C6368">
        <v>10</v>
      </c>
      <c r="D6368">
        <v>3</v>
      </c>
      <c r="E6368" t="s">
        <v>380</v>
      </c>
      <c r="F6368">
        <v>314.77100000000002</v>
      </c>
      <c r="G6368">
        <v>110.047</v>
      </c>
      <c r="H6368">
        <v>46.055999999999997</v>
      </c>
      <c r="I6368">
        <v>34639.519</v>
      </c>
      <c r="J6368">
        <v>14126907</v>
      </c>
      <c r="K6368">
        <v>18.146999999999998</v>
      </c>
      <c r="L6368">
        <v>16.003</v>
      </c>
      <c r="M6368">
        <v>5712.1350000000002</v>
      </c>
      <c r="N6368">
        <v>2329559</v>
      </c>
      <c r="O6368">
        <v>3.6840000000000002</v>
      </c>
      <c r="P6368">
        <v>8.8320000000000007</v>
      </c>
      <c r="Q6368">
        <v>1159.7139999999999</v>
      </c>
      <c r="R6368">
        <v>472962</v>
      </c>
      <c r="S6368">
        <v>3.2000000000000001E-2</v>
      </c>
      <c r="T6368">
        <v>2.847</v>
      </c>
      <c r="U6368">
        <v>10.004</v>
      </c>
      <c r="V6368">
        <v>4080</v>
      </c>
      <c r="W6368">
        <v>16</v>
      </c>
      <c r="X6368">
        <f t="shared" si="220"/>
        <v>971.78191999999979</v>
      </c>
      <c r="Y6368">
        <f t="shared" si="221"/>
        <v>17.2516</v>
      </c>
    </row>
    <row r="6369" spans="1:25" x14ac:dyDescent="0.2">
      <c r="A6369" t="s">
        <v>5782</v>
      </c>
      <c r="B6369" t="s">
        <v>1082</v>
      </c>
      <c r="C6369">
        <v>10</v>
      </c>
      <c r="D6369">
        <v>4</v>
      </c>
      <c r="E6369" t="s">
        <v>6593</v>
      </c>
      <c r="F6369">
        <v>39.814</v>
      </c>
      <c r="G6369">
        <v>59.954999999999998</v>
      </c>
      <c r="H6369">
        <v>28.356000000000002</v>
      </c>
      <c r="I6369">
        <v>2387.029</v>
      </c>
      <c r="J6369">
        <v>973493</v>
      </c>
      <c r="K6369">
        <v>5.2640000000000002</v>
      </c>
      <c r="L6369">
        <v>6.1929999999999996</v>
      </c>
      <c r="M6369">
        <v>209.59700000000001</v>
      </c>
      <c r="N6369">
        <v>85479</v>
      </c>
      <c r="O6369">
        <v>2.5049999999999999</v>
      </c>
      <c r="P6369">
        <v>7.5369999999999999</v>
      </c>
      <c r="Q6369">
        <v>99.713999999999999</v>
      </c>
      <c r="R6369">
        <v>40666</v>
      </c>
      <c r="S6369">
        <v>0</v>
      </c>
      <c r="T6369">
        <v>0</v>
      </c>
      <c r="U6369">
        <v>0</v>
      </c>
      <c r="V6369">
        <v>0</v>
      </c>
      <c r="W6369">
        <v>0</v>
      </c>
      <c r="X6369">
        <f t="shared" si="220"/>
        <v>0</v>
      </c>
      <c r="Y6369">
        <f t="shared" si="221"/>
        <v>0</v>
      </c>
    </row>
    <row r="6370" spans="1:25" x14ac:dyDescent="0.2">
      <c r="A6370" t="s">
        <v>5782</v>
      </c>
      <c r="B6370" t="s">
        <v>1082</v>
      </c>
      <c r="C6370">
        <v>10</v>
      </c>
      <c r="D6370">
        <v>5</v>
      </c>
      <c r="E6370" t="s">
        <v>6594</v>
      </c>
      <c r="F6370">
        <v>512.28399999999999</v>
      </c>
      <c r="G6370">
        <v>83.567999999999998</v>
      </c>
      <c r="H6370">
        <v>38.783000000000001</v>
      </c>
      <c r="I6370">
        <v>42810.447</v>
      </c>
      <c r="J6370">
        <v>17459226</v>
      </c>
      <c r="K6370">
        <v>57.551000000000002</v>
      </c>
      <c r="L6370">
        <v>27.251999999999999</v>
      </c>
      <c r="M6370">
        <v>29482.697</v>
      </c>
      <c r="N6370">
        <v>12023819</v>
      </c>
      <c r="O6370">
        <v>15.007999999999999</v>
      </c>
      <c r="P6370">
        <v>26.83</v>
      </c>
      <c r="Q6370">
        <v>7688.4059999999999</v>
      </c>
      <c r="R6370">
        <v>3135534</v>
      </c>
      <c r="S6370">
        <v>0.14299999999999999</v>
      </c>
      <c r="T6370">
        <v>6.0330000000000004</v>
      </c>
      <c r="U6370">
        <v>73.156000000000006</v>
      </c>
      <c r="V6370">
        <v>29835</v>
      </c>
      <c r="W6370">
        <v>117</v>
      </c>
      <c r="X6370">
        <f t="shared" si="220"/>
        <v>8675.6384799999996</v>
      </c>
      <c r="Y6370">
        <f t="shared" si="221"/>
        <v>136.4316</v>
      </c>
    </row>
    <row r="6371" spans="1:25" x14ac:dyDescent="0.2">
      <c r="A6371" t="s">
        <v>5782</v>
      </c>
      <c r="B6371" t="s">
        <v>1082</v>
      </c>
      <c r="C6371">
        <v>10</v>
      </c>
      <c r="D6371">
        <v>6</v>
      </c>
      <c r="E6371" t="s">
        <v>4390</v>
      </c>
      <c r="F6371">
        <v>273.83699999999999</v>
      </c>
      <c r="G6371">
        <v>106.556</v>
      </c>
      <c r="H6371">
        <v>44.244999999999997</v>
      </c>
      <c r="I6371">
        <v>29178.907999999999</v>
      </c>
      <c r="J6371">
        <v>11899926</v>
      </c>
      <c r="K6371">
        <v>26.86</v>
      </c>
      <c r="L6371">
        <v>11.893000000000001</v>
      </c>
      <c r="M6371">
        <v>7355.31</v>
      </c>
      <c r="N6371">
        <v>2999689</v>
      </c>
      <c r="O6371">
        <v>4.859</v>
      </c>
      <c r="P6371">
        <v>12.686</v>
      </c>
      <c r="Q6371">
        <v>1330.5050000000001</v>
      </c>
      <c r="R6371">
        <v>542615</v>
      </c>
      <c r="S6371">
        <v>5.2999999999999999E-2</v>
      </c>
      <c r="T6371">
        <v>3.6589999999999998</v>
      </c>
      <c r="U6371">
        <v>14.381</v>
      </c>
      <c r="V6371">
        <v>5865</v>
      </c>
      <c r="W6371">
        <v>23</v>
      </c>
      <c r="X6371">
        <f t="shared" si="220"/>
        <v>1173.3153</v>
      </c>
      <c r="Y6371">
        <f t="shared" si="221"/>
        <v>25.511600000000001</v>
      </c>
    </row>
    <row r="6372" spans="1:25" x14ac:dyDescent="0.2">
      <c r="A6372" t="s">
        <v>5782</v>
      </c>
      <c r="B6372" t="s">
        <v>1082</v>
      </c>
      <c r="C6372">
        <v>10</v>
      </c>
      <c r="D6372">
        <v>7</v>
      </c>
      <c r="E6372" t="s">
        <v>6595</v>
      </c>
      <c r="F6372">
        <v>382.584</v>
      </c>
      <c r="G6372">
        <v>103.438</v>
      </c>
      <c r="H6372">
        <v>46.137</v>
      </c>
      <c r="I6372">
        <v>39573.756999999998</v>
      </c>
      <c r="J6372">
        <v>16139219</v>
      </c>
      <c r="K6372">
        <v>14.855</v>
      </c>
      <c r="L6372">
        <v>17.632000000000001</v>
      </c>
      <c r="M6372">
        <v>5683.317</v>
      </c>
      <c r="N6372">
        <v>2317806</v>
      </c>
      <c r="O6372">
        <v>2.202</v>
      </c>
      <c r="P6372">
        <v>4.9859999999999998</v>
      </c>
      <c r="Q6372">
        <v>842.40499999999997</v>
      </c>
      <c r="R6372">
        <v>343555</v>
      </c>
      <c r="S6372">
        <v>7.0000000000000001E-3</v>
      </c>
      <c r="T6372">
        <v>1.2909999999999999</v>
      </c>
      <c r="U6372">
        <v>2.5009999999999999</v>
      </c>
      <c r="V6372">
        <v>1020</v>
      </c>
      <c r="W6372">
        <v>4</v>
      </c>
      <c r="X6372">
        <f t="shared" si="220"/>
        <v>597.3572999999999</v>
      </c>
      <c r="Y6372">
        <f t="shared" si="221"/>
        <v>3.0916000000000001</v>
      </c>
    </row>
    <row r="6373" spans="1:25" x14ac:dyDescent="0.2">
      <c r="A6373" t="s">
        <v>5782</v>
      </c>
      <c r="B6373" t="s">
        <v>1082</v>
      </c>
      <c r="C6373">
        <v>10</v>
      </c>
      <c r="D6373">
        <v>8</v>
      </c>
      <c r="E6373" t="s">
        <v>6596</v>
      </c>
      <c r="F6373">
        <v>332.12700000000001</v>
      </c>
      <c r="G6373">
        <v>88.665999999999997</v>
      </c>
      <c r="H6373">
        <v>38.463999999999999</v>
      </c>
      <c r="I6373">
        <v>29448.452000000001</v>
      </c>
      <c r="J6373">
        <v>12009853</v>
      </c>
      <c r="K6373">
        <v>38.872999999999998</v>
      </c>
      <c r="L6373">
        <v>16.084</v>
      </c>
      <c r="M6373">
        <v>12910.599</v>
      </c>
      <c r="N6373">
        <v>5265282</v>
      </c>
      <c r="O6373">
        <v>3.766</v>
      </c>
      <c r="P6373">
        <v>10.814</v>
      </c>
      <c r="Q6373">
        <v>1250.8779999999999</v>
      </c>
      <c r="R6373">
        <v>510141</v>
      </c>
      <c r="S6373">
        <v>3.4000000000000002E-2</v>
      </c>
      <c r="T6373">
        <v>2.9390000000000001</v>
      </c>
      <c r="U6373">
        <v>11.255000000000001</v>
      </c>
      <c r="V6373">
        <v>4590</v>
      </c>
      <c r="W6373">
        <v>18</v>
      </c>
      <c r="X6373">
        <f t="shared" si="220"/>
        <v>1079.3554399999998</v>
      </c>
      <c r="Y6373">
        <f t="shared" si="221"/>
        <v>19.611599999999999</v>
      </c>
    </row>
    <row r="6374" spans="1:25" x14ac:dyDescent="0.2">
      <c r="A6374" t="s">
        <v>5782</v>
      </c>
      <c r="B6374" t="s">
        <v>1082</v>
      </c>
      <c r="C6374">
        <v>10</v>
      </c>
      <c r="D6374">
        <v>9</v>
      </c>
      <c r="E6374" t="s">
        <v>2288</v>
      </c>
      <c r="F6374">
        <v>288.31400000000002</v>
      </c>
      <c r="G6374">
        <v>105.434</v>
      </c>
      <c r="H6374">
        <v>43.624000000000002</v>
      </c>
      <c r="I6374">
        <v>30398.069</v>
      </c>
      <c r="J6374">
        <v>12397132</v>
      </c>
      <c r="K6374">
        <v>35.622</v>
      </c>
      <c r="L6374">
        <v>18.073</v>
      </c>
      <c r="M6374">
        <v>10270.194</v>
      </c>
      <c r="N6374">
        <v>4188455</v>
      </c>
      <c r="O6374">
        <v>2.8679999999999999</v>
      </c>
      <c r="P6374">
        <v>7.9269999999999996</v>
      </c>
      <c r="Q6374">
        <v>826.89599999999996</v>
      </c>
      <c r="R6374">
        <v>337230</v>
      </c>
      <c r="S6374">
        <v>0.03</v>
      </c>
      <c r="T6374">
        <v>2.782</v>
      </c>
      <c r="U6374">
        <v>8.7539999999999996</v>
      </c>
      <c r="V6374">
        <v>3570</v>
      </c>
      <c r="W6374">
        <v>14</v>
      </c>
      <c r="X6374">
        <f t="shared" si="220"/>
        <v>579.05667999999991</v>
      </c>
      <c r="Y6374">
        <f t="shared" si="221"/>
        <v>14.8916</v>
      </c>
    </row>
    <row r="6375" spans="1:25" x14ac:dyDescent="0.2">
      <c r="A6375" t="s">
        <v>5782</v>
      </c>
      <c r="B6375" t="s">
        <v>1082</v>
      </c>
      <c r="C6375">
        <v>10</v>
      </c>
      <c r="D6375">
        <v>10</v>
      </c>
      <c r="E6375" t="s">
        <v>6597</v>
      </c>
      <c r="F6375">
        <v>325.75400000000002</v>
      </c>
      <c r="G6375">
        <v>101.024</v>
      </c>
      <c r="H6375">
        <v>42.091000000000001</v>
      </c>
      <c r="I6375">
        <v>32909.065000000002</v>
      </c>
      <c r="J6375">
        <v>13421182</v>
      </c>
      <c r="K6375">
        <v>53.412999999999997</v>
      </c>
      <c r="L6375">
        <v>24.315000000000001</v>
      </c>
      <c r="M6375">
        <v>17399.333999999999</v>
      </c>
      <c r="N6375">
        <v>7095906</v>
      </c>
      <c r="O6375">
        <v>8.65</v>
      </c>
      <c r="P6375">
        <v>17.108000000000001</v>
      </c>
      <c r="Q6375">
        <v>2817.9079999999999</v>
      </c>
      <c r="R6375">
        <v>1149217</v>
      </c>
      <c r="S6375">
        <v>0.104</v>
      </c>
      <c r="T6375">
        <v>5.14</v>
      </c>
      <c r="U6375">
        <v>33.764000000000003</v>
      </c>
      <c r="V6375">
        <v>13770</v>
      </c>
      <c r="W6375">
        <v>54</v>
      </c>
      <c r="X6375">
        <f t="shared" si="220"/>
        <v>2928.4508399999995</v>
      </c>
      <c r="Y6375">
        <f t="shared" si="221"/>
        <v>62.091599999999993</v>
      </c>
    </row>
    <row r="6376" spans="1:25" x14ac:dyDescent="0.2">
      <c r="A6376" t="s">
        <v>5782</v>
      </c>
      <c r="B6376" t="s">
        <v>1082</v>
      </c>
      <c r="C6376">
        <v>10</v>
      </c>
      <c r="D6376">
        <v>11</v>
      </c>
      <c r="E6376" t="s">
        <v>6598</v>
      </c>
      <c r="F6376">
        <v>294.44400000000002</v>
      </c>
      <c r="G6376">
        <v>91.959000000000003</v>
      </c>
      <c r="H6376">
        <v>43.545999999999999</v>
      </c>
      <c r="I6376">
        <v>27076.856</v>
      </c>
      <c r="J6376">
        <v>11042654</v>
      </c>
      <c r="K6376">
        <v>10.499000000000001</v>
      </c>
      <c r="L6376">
        <v>9.5839999999999996</v>
      </c>
      <c r="M6376">
        <v>3091.348</v>
      </c>
      <c r="N6376">
        <v>1260733</v>
      </c>
      <c r="O6376">
        <v>2.4359999999999999</v>
      </c>
      <c r="P6376">
        <v>7.343</v>
      </c>
      <c r="Q6376">
        <v>717.18799999999999</v>
      </c>
      <c r="R6376">
        <v>292488</v>
      </c>
      <c r="S6376">
        <v>1.2999999999999999E-2</v>
      </c>
      <c r="T6376">
        <v>1.802</v>
      </c>
      <c r="U6376">
        <v>3.7519999999999998</v>
      </c>
      <c r="V6376">
        <v>1530</v>
      </c>
      <c r="W6376">
        <v>6</v>
      </c>
      <c r="X6376">
        <f t="shared" si="220"/>
        <v>449.60123999999996</v>
      </c>
      <c r="Y6376">
        <f t="shared" si="221"/>
        <v>5.4516</v>
      </c>
    </row>
    <row r="6377" spans="1:25" x14ac:dyDescent="0.2">
      <c r="A6377" t="s">
        <v>5782</v>
      </c>
      <c r="B6377" t="s">
        <v>1082</v>
      </c>
      <c r="C6377">
        <v>10</v>
      </c>
      <c r="D6377">
        <v>12</v>
      </c>
      <c r="E6377" t="s">
        <v>6599</v>
      </c>
      <c r="F6377">
        <v>367.88900000000001</v>
      </c>
      <c r="G6377">
        <v>88.772000000000006</v>
      </c>
      <c r="H6377">
        <v>38.030999999999999</v>
      </c>
      <c r="I6377">
        <v>32658.166000000001</v>
      </c>
      <c r="J6377">
        <v>13318859</v>
      </c>
      <c r="K6377">
        <v>58.654000000000003</v>
      </c>
      <c r="L6377">
        <v>27.175000000000001</v>
      </c>
      <c r="M6377">
        <v>21578.167000000001</v>
      </c>
      <c r="N6377">
        <v>8800144</v>
      </c>
      <c r="O6377">
        <v>5.492</v>
      </c>
      <c r="P6377">
        <v>15.974</v>
      </c>
      <c r="Q6377">
        <v>2020.6030000000001</v>
      </c>
      <c r="R6377">
        <v>824055</v>
      </c>
      <c r="S6377">
        <v>6.0999999999999999E-2</v>
      </c>
      <c r="T6377">
        <v>3.95</v>
      </c>
      <c r="U6377">
        <v>22.51</v>
      </c>
      <c r="V6377">
        <v>9180</v>
      </c>
      <c r="W6377">
        <v>36</v>
      </c>
      <c r="X6377">
        <f t="shared" si="220"/>
        <v>1987.6309399999998</v>
      </c>
      <c r="Y6377">
        <f t="shared" si="221"/>
        <v>40.851599999999998</v>
      </c>
    </row>
    <row r="6378" spans="1:25" x14ac:dyDescent="0.2">
      <c r="A6378" t="s">
        <v>5782</v>
      </c>
      <c r="B6378" t="s">
        <v>1082</v>
      </c>
      <c r="C6378">
        <v>10</v>
      </c>
      <c r="D6378">
        <v>13</v>
      </c>
      <c r="E6378" t="s">
        <v>6600</v>
      </c>
      <c r="F6378">
        <v>333.13400000000001</v>
      </c>
      <c r="G6378">
        <v>108.66</v>
      </c>
      <c r="H6378">
        <v>39.893000000000001</v>
      </c>
      <c r="I6378">
        <v>36198.355000000003</v>
      </c>
      <c r="J6378">
        <v>14762641</v>
      </c>
      <c r="K6378">
        <v>30.419</v>
      </c>
      <c r="L6378">
        <v>11.895</v>
      </c>
      <c r="M6378">
        <v>10133.558999999999</v>
      </c>
      <c r="N6378">
        <v>4132732</v>
      </c>
      <c r="O6378">
        <v>5.4420000000000002</v>
      </c>
      <c r="P6378">
        <v>14.278</v>
      </c>
      <c r="Q6378">
        <v>1812.8579999999999</v>
      </c>
      <c r="R6378">
        <v>739331</v>
      </c>
      <c r="S6378">
        <v>4.4999999999999998E-2</v>
      </c>
      <c r="T6378">
        <v>3.3889999999999998</v>
      </c>
      <c r="U6378">
        <v>15.006</v>
      </c>
      <c r="V6378">
        <v>6120</v>
      </c>
      <c r="W6378">
        <v>24</v>
      </c>
      <c r="X6378">
        <f t="shared" si="220"/>
        <v>1742.4918399999997</v>
      </c>
      <c r="Y6378">
        <f t="shared" si="221"/>
        <v>26.691600000000001</v>
      </c>
    </row>
    <row r="6379" spans="1:25" x14ac:dyDescent="0.2">
      <c r="A6379" t="s">
        <v>5782</v>
      </c>
      <c r="B6379" t="s">
        <v>1082</v>
      </c>
      <c r="C6379">
        <v>10</v>
      </c>
      <c r="D6379">
        <v>15</v>
      </c>
      <c r="E6379" t="s">
        <v>6601</v>
      </c>
      <c r="F6379">
        <v>419.863</v>
      </c>
      <c r="G6379">
        <v>94.034000000000006</v>
      </c>
      <c r="H6379">
        <v>37.591999999999999</v>
      </c>
      <c r="I6379">
        <v>39481.379999999997</v>
      </c>
      <c r="J6379">
        <v>16101545</v>
      </c>
      <c r="K6379">
        <v>28.099</v>
      </c>
      <c r="L6379">
        <v>12.569000000000001</v>
      </c>
      <c r="M6379">
        <v>11797.593999999999</v>
      </c>
      <c r="N6379">
        <v>4811369</v>
      </c>
      <c r="O6379">
        <v>5.9470000000000001</v>
      </c>
      <c r="P6379">
        <v>14.295</v>
      </c>
      <c r="Q6379">
        <v>2496.9549999999999</v>
      </c>
      <c r="R6379">
        <v>1018324</v>
      </c>
      <c r="S6379">
        <v>7.0000000000000007E-2</v>
      </c>
      <c r="T6379">
        <v>4.2240000000000002</v>
      </c>
      <c r="U6379">
        <v>29.388000000000002</v>
      </c>
      <c r="V6379">
        <v>11985</v>
      </c>
      <c r="W6379">
        <v>47</v>
      </c>
      <c r="X6379">
        <f t="shared" si="220"/>
        <v>2549.7262999999998</v>
      </c>
      <c r="Y6379">
        <f t="shared" si="221"/>
        <v>53.831599999999995</v>
      </c>
    </row>
    <row r="6380" spans="1:25" x14ac:dyDescent="0.2">
      <c r="A6380" t="s">
        <v>5782</v>
      </c>
      <c r="B6380" t="s">
        <v>1082</v>
      </c>
      <c r="C6380">
        <v>10</v>
      </c>
      <c r="D6380">
        <v>16</v>
      </c>
      <c r="E6380" t="s">
        <v>6602</v>
      </c>
      <c r="F6380">
        <v>282.40699999999998</v>
      </c>
      <c r="G6380">
        <v>86.105000000000004</v>
      </c>
      <c r="H6380">
        <v>37.131999999999998</v>
      </c>
      <c r="I6380">
        <v>24316.774000000001</v>
      </c>
      <c r="J6380">
        <v>9917020</v>
      </c>
      <c r="K6380">
        <v>56.771000000000001</v>
      </c>
      <c r="L6380">
        <v>30.459</v>
      </c>
      <c r="M6380">
        <v>16032.642</v>
      </c>
      <c r="N6380">
        <v>6538533</v>
      </c>
      <c r="O6380">
        <v>3.7029999999999998</v>
      </c>
      <c r="P6380">
        <v>9.2720000000000002</v>
      </c>
      <c r="Q6380">
        <v>1045.825</v>
      </c>
      <c r="R6380">
        <v>426515</v>
      </c>
      <c r="S6380">
        <v>4.5999999999999999E-2</v>
      </c>
      <c r="T6380">
        <v>3.4430000000000001</v>
      </c>
      <c r="U6380">
        <v>13.131</v>
      </c>
      <c r="V6380">
        <v>5355</v>
      </c>
      <c r="W6380">
        <v>21</v>
      </c>
      <c r="X6380">
        <f t="shared" si="220"/>
        <v>837.39289999999994</v>
      </c>
      <c r="Y6380">
        <f t="shared" si="221"/>
        <v>23.151599999999998</v>
      </c>
    </row>
    <row r="6381" spans="1:25" x14ac:dyDescent="0.2">
      <c r="A6381" t="s">
        <v>5782</v>
      </c>
      <c r="B6381" t="s">
        <v>1082</v>
      </c>
      <c r="C6381">
        <v>10</v>
      </c>
      <c r="D6381">
        <v>17</v>
      </c>
      <c r="E6381" t="s">
        <v>6603</v>
      </c>
      <c r="F6381">
        <v>223.93600000000001</v>
      </c>
      <c r="G6381">
        <v>84.986000000000004</v>
      </c>
      <c r="H6381">
        <v>44.07</v>
      </c>
      <c r="I6381">
        <v>19031.411</v>
      </c>
      <c r="J6381">
        <v>7761510</v>
      </c>
      <c r="K6381">
        <v>4.335</v>
      </c>
      <c r="L6381">
        <v>2.468</v>
      </c>
      <c r="M6381">
        <v>970.85199999999998</v>
      </c>
      <c r="N6381">
        <v>395939</v>
      </c>
      <c r="O6381">
        <v>1.923</v>
      </c>
      <c r="P6381">
        <v>2.839</v>
      </c>
      <c r="Q6381">
        <v>430.63900000000001</v>
      </c>
      <c r="R6381">
        <v>175626</v>
      </c>
      <c r="S6381">
        <v>3.0000000000000001E-3</v>
      </c>
      <c r="T6381">
        <v>0.84399999999999997</v>
      </c>
      <c r="U6381">
        <v>0.625</v>
      </c>
      <c r="V6381">
        <v>255</v>
      </c>
      <c r="W6381">
        <v>1</v>
      </c>
      <c r="X6381">
        <f t="shared" si="220"/>
        <v>111.47341999999999</v>
      </c>
      <c r="Y6381">
        <f t="shared" si="221"/>
        <v>0</v>
      </c>
    </row>
    <row r="6382" spans="1:25" x14ac:dyDescent="0.2">
      <c r="A6382" t="s">
        <v>5782</v>
      </c>
      <c r="B6382" t="s">
        <v>1082</v>
      </c>
      <c r="C6382">
        <v>10</v>
      </c>
      <c r="D6382">
        <v>18</v>
      </c>
      <c r="E6382" t="s">
        <v>6604</v>
      </c>
      <c r="F6382">
        <v>125.176</v>
      </c>
      <c r="G6382">
        <v>67.378</v>
      </c>
      <c r="H6382">
        <v>44.177999999999997</v>
      </c>
      <c r="I6382">
        <v>8434.0439999999999</v>
      </c>
      <c r="J6382">
        <v>3439625</v>
      </c>
      <c r="K6382">
        <v>4.1180000000000003</v>
      </c>
      <c r="L6382">
        <v>2.4689999999999999</v>
      </c>
      <c r="M6382">
        <v>515.50900000000001</v>
      </c>
      <c r="N6382">
        <v>210238</v>
      </c>
      <c r="O6382">
        <v>1.7789999999999999</v>
      </c>
      <c r="P6382">
        <v>1.175</v>
      </c>
      <c r="Q6382">
        <v>222.715</v>
      </c>
      <c r="R6382">
        <v>90829</v>
      </c>
      <c r="S6382">
        <v>0</v>
      </c>
      <c r="T6382">
        <v>0</v>
      </c>
      <c r="U6382">
        <v>0</v>
      </c>
      <c r="V6382">
        <v>0</v>
      </c>
      <c r="W6382">
        <v>0</v>
      </c>
      <c r="X6382">
        <f t="shared" si="220"/>
        <v>0</v>
      </c>
      <c r="Y6382">
        <f t="shared" si="221"/>
        <v>0</v>
      </c>
    </row>
    <row r="6383" spans="1:25" x14ac:dyDescent="0.2">
      <c r="A6383" t="s">
        <v>5782</v>
      </c>
      <c r="B6383" t="s">
        <v>1082</v>
      </c>
      <c r="C6383">
        <v>10</v>
      </c>
      <c r="D6383">
        <v>19</v>
      </c>
      <c r="E6383" t="s">
        <v>6605</v>
      </c>
      <c r="F6383">
        <v>335.96199999999999</v>
      </c>
      <c r="G6383">
        <v>98.641000000000005</v>
      </c>
      <c r="H6383">
        <v>44.79</v>
      </c>
      <c r="I6383">
        <v>33139.714</v>
      </c>
      <c r="J6383">
        <v>13515247</v>
      </c>
      <c r="K6383">
        <v>3.4220000000000002</v>
      </c>
      <c r="L6383">
        <v>1.748</v>
      </c>
      <c r="M6383">
        <v>1149.6880000000001</v>
      </c>
      <c r="N6383">
        <v>468873</v>
      </c>
      <c r="O6383">
        <v>2.4060000000000001</v>
      </c>
      <c r="P6383">
        <v>7.0659999999999998</v>
      </c>
      <c r="Q6383">
        <v>808.32</v>
      </c>
      <c r="R6383">
        <v>329654</v>
      </c>
      <c r="S6383">
        <v>8.9999999999999993E-3</v>
      </c>
      <c r="T6383">
        <v>1.54</v>
      </c>
      <c r="U6383">
        <v>3.1259999999999999</v>
      </c>
      <c r="V6383">
        <v>1275</v>
      </c>
      <c r="W6383">
        <v>5</v>
      </c>
      <c r="X6383">
        <f t="shared" si="220"/>
        <v>557.13700000000006</v>
      </c>
      <c r="Y6383">
        <f t="shared" si="221"/>
        <v>4.2716000000000003</v>
      </c>
    </row>
    <row r="6384" spans="1:25" x14ac:dyDescent="0.2">
      <c r="A6384" t="s">
        <v>5782</v>
      </c>
      <c r="B6384" t="s">
        <v>1082</v>
      </c>
      <c r="C6384">
        <v>10</v>
      </c>
      <c r="D6384">
        <v>20</v>
      </c>
      <c r="E6384" t="s">
        <v>6606</v>
      </c>
      <c r="F6384">
        <v>269.47300000000001</v>
      </c>
      <c r="G6384">
        <v>72.209999999999994</v>
      </c>
      <c r="H6384">
        <v>32.076999999999998</v>
      </c>
      <c r="I6384">
        <v>19458.673999999999</v>
      </c>
      <c r="J6384">
        <v>7935759</v>
      </c>
      <c r="K6384">
        <v>43.124000000000002</v>
      </c>
      <c r="L6384">
        <v>23.071999999999999</v>
      </c>
      <c r="M6384">
        <v>11620.651</v>
      </c>
      <c r="N6384">
        <v>4739207</v>
      </c>
      <c r="O6384">
        <v>3.367</v>
      </c>
      <c r="P6384">
        <v>8.6370000000000005</v>
      </c>
      <c r="Q6384">
        <v>907.32500000000005</v>
      </c>
      <c r="R6384">
        <v>370031</v>
      </c>
      <c r="S6384">
        <v>0.03</v>
      </c>
      <c r="T6384">
        <v>2.7730000000000001</v>
      </c>
      <c r="U6384">
        <v>8.1280000000000001</v>
      </c>
      <c r="V6384">
        <v>3315</v>
      </c>
      <c r="W6384">
        <v>13</v>
      </c>
      <c r="X6384">
        <f t="shared" si="220"/>
        <v>673.96289999999988</v>
      </c>
      <c r="Y6384">
        <f t="shared" si="221"/>
        <v>13.711600000000001</v>
      </c>
    </row>
    <row r="6385" spans="1:25" x14ac:dyDescent="0.2">
      <c r="A6385" t="s">
        <v>5782</v>
      </c>
      <c r="B6385" t="s">
        <v>1082</v>
      </c>
      <c r="C6385">
        <v>11</v>
      </c>
      <c r="D6385">
        <v>1</v>
      </c>
      <c r="E6385" t="s">
        <v>6607</v>
      </c>
      <c r="F6385">
        <v>270.18400000000003</v>
      </c>
      <c r="G6385">
        <v>85.697000000000003</v>
      </c>
      <c r="H6385">
        <v>40.286000000000001</v>
      </c>
      <c r="I6385">
        <v>23153.855</v>
      </c>
      <c r="J6385">
        <v>9442751</v>
      </c>
      <c r="K6385">
        <v>48.816000000000003</v>
      </c>
      <c r="L6385">
        <v>17.234999999999999</v>
      </c>
      <c r="M6385">
        <v>13189.191000000001</v>
      </c>
      <c r="N6385">
        <v>5378899</v>
      </c>
      <c r="O6385">
        <v>3.887</v>
      </c>
      <c r="P6385">
        <v>10.103999999999999</v>
      </c>
      <c r="Q6385">
        <v>1050.29</v>
      </c>
      <c r="R6385">
        <v>428336</v>
      </c>
      <c r="S6385">
        <v>2.8000000000000001E-2</v>
      </c>
      <c r="T6385">
        <v>2.661</v>
      </c>
      <c r="U6385">
        <v>7.5030000000000001</v>
      </c>
      <c r="V6385">
        <v>3060</v>
      </c>
      <c r="W6385">
        <v>12</v>
      </c>
      <c r="X6385">
        <f t="shared" si="220"/>
        <v>842.66159999999979</v>
      </c>
      <c r="Y6385">
        <f t="shared" si="221"/>
        <v>12.531600000000001</v>
      </c>
    </row>
    <row r="6386" spans="1:25" x14ac:dyDescent="0.2">
      <c r="A6386" t="s">
        <v>5782</v>
      </c>
      <c r="B6386" t="s">
        <v>1082</v>
      </c>
      <c r="C6386">
        <v>11</v>
      </c>
      <c r="D6386">
        <v>2</v>
      </c>
      <c r="E6386" t="s">
        <v>6316</v>
      </c>
      <c r="F6386">
        <v>252.274</v>
      </c>
      <c r="G6386">
        <v>105.182</v>
      </c>
      <c r="H6386">
        <v>39.987000000000002</v>
      </c>
      <c r="I6386">
        <v>26534.710999999999</v>
      </c>
      <c r="J6386">
        <v>10821553</v>
      </c>
      <c r="K6386">
        <v>44.249000000000002</v>
      </c>
      <c r="L6386">
        <v>13.343999999999999</v>
      </c>
      <c r="M6386">
        <v>11162.946</v>
      </c>
      <c r="N6386">
        <v>4552543</v>
      </c>
      <c r="O6386">
        <v>5.9189999999999996</v>
      </c>
      <c r="P6386">
        <v>13.430999999999999</v>
      </c>
      <c r="Q6386">
        <v>1493.2729999999999</v>
      </c>
      <c r="R6386">
        <v>608996</v>
      </c>
      <c r="S6386">
        <v>5.7000000000000002E-2</v>
      </c>
      <c r="T6386">
        <v>3.8119999999999998</v>
      </c>
      <c r="U6386">
        <v>14.381</v>
      </c>
      <c r="V6386">
        <v>5865</v>
      </c>
      <c r="W6386">
        <v>23</v>
      </c>
      <c r="X6386">
        <f t="shared" si="220"/>
        <v>1365.3815399999996</v>
      </c>
      <c r="Y6386">
        <f t="shared" si="221"/>
        <v>25.511600000000001</v>
      </c>
    </row>
    <row r="6387" spans="1:25" x14ac:dyDescent="0.2">
      <c r="A6387" t="s">
        <v>5782</v>
      </c>
      <c r="B6387" t="s">
        <v>1082</v>
      </c>
      <c r="C6387">
        <v>11</v>
      </c>
      <c r="D6387">
        <v>3</v>
      </c>
      <c r="E6387" t="s">
        <v>6608</v>
      </c>
      <c r="F6387">
        <v>176.61199999999999</v>
      </c>
      <c r="G6387">
        <v>103.17</v>
      </c>
      <c r="H6387">
        <v>44.941000000000003</v>
      </c>
      <c r="I6387">
        <v>18221.048999999999</v>
      </c>
      <c r="J6387">
        <v>7431023</v>
      </c>
      <c r="K6387">
        <v>60.417999999999999</v>
      </c>
      <c r="L6387">
        <v>23.635999999999999</v>
      </c>
      <c r="M6387">
        <v>10670.545</v>
      </c>
      <c r="N6387">
        <v>4351729</v>
      </c>
      <c r="O6387">
        <v>3.36</v>
      </c>
      <c r="P6387">
        <v>7.984</v>
      </c>
      <c r="Q6387">
        <v>593.32899999999995</v>
      </c>
      <c r="R6387">
        <v>241975</v>
      </c>
      <c r="S6387">
        <v>2.8000000000000001E-2</v>
      </c>
      <c r="T6387">
        <v>2.6869999999999998</v>
      </c>
      <c r="U6387">
        <v>5.0019999999999998</v>
      </c>
      <c r="V6387">
        <v>2040</v>
      </c>
      <c r="W6387">
        <v>8</v>
      </c>
      <c r="X6387">
        <f t="shared" si="220"/>
        <v>303.44761999999992</v>
      </c>
      <c r="Y6387">
        <f t="shared" si="221"/>
        <v>7.8115999999999994</v>
      </c>
    </row>
    <row r="6388" spans="1:25" x14ac:dyDescent="0.2">
      <c r="A6388" t="s">
        <v>5782</v>
      </c>
      <c r="B6388" t="s">
        <v>1082</v>
      </c>
      <c r="C6388">
        <v>11</v>
      </c>
      <c r="D6388">
        <v>4</v>
      </c>
      <c r="E6388" t="s">
        <v>6609</v>
      </c>
      <c r="F6388">
        <v>76.350999999999999</v>
      </c>
      <c r="G6388">
        <v>92.347999999999999</v>
      </c>
      <c r="H6388">
        <v>49.546999999999997</v>
      </c>
      <c r="I6388">
        <v>7050.9089999999997</v>
      </c>
      <c r="J6388">
        <v>2875546</v>
      </c>
      <c r="K6388">
        <v>6.6680000000000001</v>
      </c>
      <c r="L6388">
        <v>3.2850000000000001</v>
      </c>
      <c r="M6388">
        <v>509.084</v>
      </c>
      <c r="N6388">
        <v>207618</v>
      </c>
      <c r="O6388">
        <v>1.66</v>
      </c>
      <c r="P6388">
        <v>1.3540000000000001</v>
      </c>
      <c r="Q6388">
        <v>126.706</v>
      </c>
      <c r="R6388">
        <v>51674</v>
      </c>
      <c r="S6388">
        <v>0</v>
      </c>
      <c r="T6388">
        <v>0</v>
      </c>
      <c r="U6388">
        <v>0</v>
      </c>
      <c r="V6388">
        <v>0</v>
      </c>
      <c r="W6388">
        <v>0</v>
      </c>
      <c r="X6388">
        <f t="shared" si="220"/>
        <v>0</v>
      </c>
      <c r="Y6388">
        <f t="shared" si="221"/>
        <v>0</v>
      </c>
    </row>
    <row r="6389" spans="1:25" x14ac:dyDescent="0.2">
      <c r="A6389" t="s">
        <v>5782</v>
      </c>
      <c r="B6389" t="s">
        <v>1082</v>
      </c>
      <c r="C6389">
        <v>11</v>
      </c>
      <c r="D6389">
        <v>5</v>
      </c>
      <c r="E6389" t="s">
        <v>6610</v>
      </c>
      <c r="F6389">
        <v>71.025000000000006</v>
      </c>
      <c r="G6389">
        <v>86.878</v>
      </c>
      <c r="H6389">
        <v>49.505000000000003</v>
      </c>
      <c r="I6389">
        <v>6170.5559999999996</v>
      </c>
      <c r="J6389">
        <v>2516515</v>
      </c>
      <c r="K6389">
        <v>7.6210000000000004</v>
      </c>
      <c r="L6389">
        <v>4.4880000000000004</v>
      </c>
      <c r="M6389">
        <v>541.279</v>
      </c>
      <c r="N6389">
        <v>220748</v>
      </c>
      <c r="O6389">
        <v>2.738</v>
      </c>
      <c r="P6389">
        <v>7.6529999999999996</v>
      </c>
      <c r="Q6389">
        <v>194.49199999999999</v>
      </c>
      <c r="R6389">
        <v>79319</v>
      </c>
      <c r="S6389">
        <v>8.9999999999999993E-3</v>
      </c>
      <c r="T6389">
        <v>1.498</v>
      </c>
      <c r="U6389">
        <v>0.625</v>
      </c>
      <c r="V6389">
        <v>255</v>
      </c>
      <c r="W6389">
        <v>1</v>
      </c>
      <c r="X6389">
        <f t="shared" si="220"/>
        <v>0</v>
      </c>
      <c r="Y6389">
        <f t="shared" si="221"/>
        <v>0</v>
      </c>
    </row>
    <row r="6390" spans="1:25" x14ac:dyDescent="0.2">
      <c r="A6390" t="s">
        <v>5782</v>
      </c>
      <c r="B6390" t="s">
        <v>1082</v>
      </c>
      <c r="C6390">
        <v>11</v>
      </c>
      <c r="D6390">
        <v>7</v>
      </c>
      <c r="E6390" t="s">
        <v>6611</v>
      </c>
      <c r="F6390">
        <v>285.553</v>
      </c>
      <c r="G6390">
        <v>108.63500000000001</v>
      </c>
      <c r="H6390">
        <v>39.984999999999999</v>
      </c>
      <c r="I6390">
        <v>31020.913</v>
      </c>
      <c r="J6390">
        <v>12651144</v>
      </c>
      <c r="K6390">
        <v>47.433999999999997</v>
      </c>
      <c r="L6390">
        <v>16.462</v>
      </c>
      <c r="M6390">
        <v>13544.892</v>
      </c>
      <c r="N6390">
        <v>5523963</v>
      </c>
      <c r="O6390">
        <v>4.0540000000000003</v>
      </c>
      <c r="P6390">
        <v>9.3010000000000002</v>
      </c>
      <c r="Q6390">
        <v>1157.6010000000001</v>
      </c>
      <c r="R6390">
        <v>472100</v>
      </c>
      <c r="S6390">
        <v>4.8000000000000001E-2</v>
      </c>
      <c r="T6390">
        <v>3.5049999999999999</v>
      </c>
      <c r="U6390">
        <v>13.756</v>
      </c>
      <c r="V6390">
        <v>5610</v>
      </c>
      <c r="W6390">
        <v>22</v>
      </c>
      <c r="X6390">
        <f t="shared" si="220"/>
        <v>969.28858000000002</v>
      </c>
      <c r="Y6390">
        <f t="shared" si="221"/>
        <v>24.331599999999998</v>
      </c>
    </row>
    <row r="6391" spans="1:25" x14ac:dyDescent="0.2">
      <c r="A6391" t="s">
        <v>5782</v>
      </c>
      <c r="B6391" t="s">
        <v>1082</v>
      </c>
      <c r="C6391">
        <v>11</v>
      </c>
      <c r="D6391">
        <v>8</v>
      </c>
      <c r="E6391" t="s">
        <v>5512</v>
      </c>
      <c r="F6391">
        <v>191.37799999999999</v>
      </c>
      <c r="G6391">
        <v>111.059</v>
      </c>
      <c r="H6391">
        <v>48.018000000000001</v>
      </c>
      <c r="I6391">
        <v>21254.348000000002</v>
      </c>
      <c r="J6391">
        <v>8668082</v>
      </c>
      <c r="K6391">
        <v>6.5389999999999997</v>
      </c>
      <c r="L6391">
        <v>4.149</v>
      </c>
      <c r="M6391">
        <v>1251.4670000000001</v>
      </c>
      <c r="N6391">
        <v>510381</v>
      </c>
      <c r="O6391">
        <v>1.7789999999999999</v>
      </c>
      <c r="P6391">
        <v>2.3039999999999998</v>
      </c>
      <c r="Q6391">
        <v>340.49799999999999</v>
      </c>
      <c r="R6391">
        <v>138864</v>
      </c>
      <c r="S6391">
        <v>3.0000000000000001E-3</v>
      </c>
      <c r="T6391">
        <v>0.91300000000000003</v>
      </c>
      <c r="U6391">
        <v>0.625</v>
      </c>
      <c r="V6391">
        <v>255</v>
      </c>
      <c r="W6391">
        <v>1</v>
      </c>
      <c r="X6391">
        <f t="shared" si="220"/>
        <v>5.1070399999999694</v>
      </c>
      <c r="Y6391">
        <f t="shared" si="221"/>
        <v>0</v>
      </c>
    </row>
    <row r="6392" spans="1:25" x14ac:dyDescent="0.2">
      <c r="A6392" t="s">
        <v>5782</v>
      </c>
      <c r="B6392" t="s">
        <v>1082</v>
      </c>
      <c r="C6392">
        <v>11</v>
      </c>
      <c r="D6392">
        <v>9</v>
      </c>
      <c r="E6392" t="s">
        <v>4448</v>
      </c>
      <c r="F6392">
        <v>259.392</v>
      </c>
      <c r="G6392">
        <v>108.54</v>
      </c>
      <c r="H6392">
        <v>46.570999999999998</v>
      </c>
      <c r="I6392">
        <v>28154.527999999998</v>
      </c>
      <c r="J6392">
        <v>11482157</v>
      </c>
      <c r="K6392">
        <v>84.98</v>
      </c>
      <c r="L6392">
        <v>38.674999999999997</v>
      </c>
      <c r="M6392">
        <v>22043.201000000001</v>
      </c>
      <c r="N6392">
        <v>8989797</v>
      </c>
      <c r="O6392">
        <v>5.1130000000000004</v>
      </c>
      <c r="P6392">
        <v>12.78</v>
      </c>
      <c r="Q6392">
        <v>1326.163</v>
      </c>
      <c r="R6392">
        <v>540844</v>
      </c>
      <c r="S6392">
        <v>7.4999999999999997E-2</v>
      </c>
      <c r="T6392">
        <v>4.3650000000000002</v>
      </c>
      <c r="U6392">
        <v>19.382999999999999</v>
      </c>
      <c r="V6392">
        <v>7905</v>
      </c>
      <c r="W6392">
        <v>31</v>
      </c>
      <c r="X6392">
        <f t="shared" si="220"/>
        <v>1168.1917399999998</v>
      </c>
      <c r="Y6392">
        <f t="shared" si="221"/>
        <v>34.951599999999999</v>
      </c>
    </row>
    <row r="6393" spans="1:25" x14ac:dyDescent="0.2">
      <c r="A6393" t="s">
        <v>5782</v>
      </c>
      <c r="B6393" t="s">
        <v>1082</v>
      </c>
      <c r="C6393">
        <v>11</v>
      </c>
      <c r="D6393">
        <v>10</v>
      </c>
      <c r="E6393" t="s">
        <v>6612</v>
      </c>
      <c r="F6393">
        <v>205.52099999999999</v>
      </c>
      <c r="G6393">
        <v>108.121</v>
      </c>
      <c r="H6393">
        <v>45.268000000000001</v>
      </c>
      <c r="I6393">
        <v>22221.088</v>
      </c>
      <c r="J6393">
        <v>9062344</v>
      </c>
      <c r="K6393">
        <v>59.756999999999998</v>
      </c>
      <c r="L6393">
        <v>28.427</v>
      </c>
      <c r="M6393">
        <v>12281.31</v>
      </c>
      <c r="N6393">
        <v>5008641</v>
      </c>
      <c r="O6393">
        <v>3.2570000000000001</v>
      </c>
      <c r="P6393">
        <v>7.2160000000000002</v>
      </c>
      <c r="Q6393">
        <v>669.48099999999999</v>
      </c>
      <c r="R6393">
        <v>273032</v>
      </c>
      <c r="S6393">
        <v>3.6999999999999998E-2</v>
      </c>
      <c r="T6393">
        <v>3.0510000000000002</v>
      </c>
      <c r="U6393">
        <v>7.5030000000000001</v>
      </c>
      <c r="V6393">
        <v>3060</v>
      </c>
      <c r="W6393">
        <v>12</v>
      </c>
      <c r="X6393">
        <f t="shared" si="220"/>
        <v>393.30697999999995</v>
      </c>
      <c r="Y6393">
        <f t="shared" si="221"/>
        <v>12.531600000000001</v>
      </c>
    </row>
    <row r="6394" spans="1:25" x14ac:dyDescent="0.2">
      <c r="A6394" t="s">
        <v>5782</v>
      </c>
      <c r="B6394" t="s">
        <v>1082</v>
      </c>
      <c r="C6394">
        <v>11</v>
      </c>
      <c r="D6394">
        <v>11</v>
      </c>
      <c r="E6394" t="s">
        <v>6613</v>
      </c>
      <c r="F6394">
        <v>165.25399999999999</v>
      </c>
      <c r="G6394">
        <v>106.666</v>
      </c>
      <c r="H6394">
        <v>49.405000000000001</v>
      </c>
      <c r="I6394">
        <v>17626.929</v>
      </c>
      <c r="J6394">
        <v>7188725</v>
      </c>
      <c r="K6394">
        <v>43.835000000000001</v>
      </c>
      <c r="L6394">
        <v>15.759</v>
      </c>
      <c r="M6394">
        <v>7243.8879999999999</v>
      </c>
      <c r="N6394">
        <v>2954248</v>
      </c>
      <c r="O6394">
        <v>3.492</v>
      </c>
      <c r="P6394">
        <v>9.7059999999999995</v>
      </c>
      <c r="Q6394">
        <v>577.03499999999997</v>
      </c>
      <c r="R6394">
        <v>235330</v>
      </c>
      <c r="S6394">
        <v>1.9E-2</v>
      </c>
      <c r="T6394">
        <v>2.1960000000000002</v>
      </c>
      <c r="U6394">
        <v>3.1259999999999999</v>
      </c>
      <c r="V6394">
        <v>1275</v>
      </c>
      <c r="W6394">
        <v>5</v>
      </c>
      <c r="X6394">
        <f t="shared" si="220"/>
        <v>284.22069999999991</v>
      </c>
      <c r="Y6394">
        <f t="shared" si="221"/>
        <v>4.2716000000000003</v>
      </c>
    </row>
    <row r="6395" spans="1:25" x14ac:dyDescent="0.2">
      <c r="A6395" t="s">
        <v>5782</v>
      </c>
      <c r="B6395" t="s">
        <v>1082</v>
      </c>
      <c r="C6395">
        <v>11</v>
      </c>
      <c r="D6395">
        <v>12</v>
      </c>
      <c r="E6395" t="s">
        <v>6614</v>
      </c>
      <c r="F6395">
        <v>175.16499999999999</v>
      </c>
      <c r="G6395">
        <v>133.68899999999999</v>
      </c>
      <c r="H6395">
        <v>49.601999999999997</v>
      </c>
      <c r="I6395">
        <v>23417.595000000001</v>
      </c>
      <c r="J6395">
        <v>9550311</v>
      </c>
      <c r="K6395">
        <v>16.151</v>
      </c>
      <c r="L6395">
        <v>7.6109999999999998</v>
      </c>
      <c r="M6395">
        <v>2829.0430000000001</v>
      </c>
      <c r="N6395">
        <v>1153758</v>
      </c>
      <c r="O6395">
        <v>1.8360000000000001</v>
      </c>
      <c r="P6395">
        <v>1.464</v>
      </c>
      <c r="Q6395">
        <v>321.67399999999998</v>
      </c>
      <c r="R6395">
        <v>131187</v>
      </c>
      <c r="S6395">
        <v>0</v>
      </c>
      <c r="T6395">
        <v>0</v>
      </c>
      <c r="U6395">
        <v>0</v>
      </c>
      <c r="V6395">
        <v>0</v>
      </c>
      <c r="W6395">
        <v>0</v>
      </c>
      <c r="X6395">
        <f t="shared" si="220"/>
        <v>0</v>
      </c>
      <c r="Y6395">
        <f t="shared" si="221"/>
        <v>0</v>
      </c>
    </row>
    <row r="6396" spans="1:25" x14ac:dyDescent="0.2">
      <c r="A6396" t="s">
        <v>5782</v>
      </c>
      <c r="B6396" t="s">
        <v>1082</v>
      </c>
      <c r="C6396">
        <v>11</v>
      </c>
      <c r="D6396">
        <v>13</v>
      </c>
      <c r="E6396" t="s">
        <v>6615</v>
      </c>
      <c r="F6396">
        <v>249.41</v>
      </c>
      <c r="G6396">
        <v>107.58499999999999</v>
      </c>
      <c r="H6396">
        <v>45.003</v>
      </c>
      <c r="I6396">
        <v>26832.828000000001</v>
      </c>
      <c r="J6396">
        <v>10943133</v>
      </c>
      <c r="K6396">
        <v>67.590999999999994</v>
      </c>
      <c r="L6396">
        <v>27.382000000000001</v>
      </c>
      <c r="M6396">
        <v>16857.986000000001</v>
      </c>
      <c r="N6396">
        <v>6875130</v>
      </c>
      <c r="O6396">
        <v>2.6840000000000002</v>
      </c>
      <c r="P6396">
        <v>4.8970000000000002</v>
      </c>
      <c r="Q6396">
        <v>669.52</v>
      </c>
      <c r="R6396">
        <v>273048</v>
      </c>
      <c r="S6396">
        <v>1.7999999999999999E-2</v>
      </c>
      <c r="T6396">
        <v>2.1150000000000002</v>
      </c>
      <c r="U6396">
        <v>4.3769999999999998</v>
      </c>
      <c r="V6396">
        <v>1785</v>
      </c>
      <c r="W6396">
        <v>7</v>
      </c>
      <c r="X6396">
        <f t="shared" si="220"/>
        <v>393.35299999999995</v>
      </c>
      <c r="Y6396">
        <f t="shared" si="221"/>
        <v>6.6315999999999997</v>
      </c>
    </row>
    <row r="6397" spans="1:25" x14ac:dyDescent="0.2">
      <c r="A6397" t="s">
        <v>5782</v>
      </c>
      <c r="B6397" t="s">
        <v>1082</v>
      </c>
      <c r="C6397">
        <v>11</v>
      </c>
      <c r="D6397">
        <v>14</v>
      </c>
      <c r="E6397" t="s">
        <v>61</v>
      </c>
      <c r="F6397">
        <v>237.90799999999999</v>
      </c>
      <c r="G6397">
        <v>110.133</v>
      </c>
      <c r="H6397">
        <v>43.604999999999997</v>
      </c>
      <c r="I6397">
        <v>26201.444</v>
      </c>
      <c r="J6397">
        <v>10685638</v>
      </c>
      <c r="K6397">
        <v>39.979999999999997</v>
      </c>
      <c r="L6397">
        <v>19.896999999999998</v>
      </c>
      <c r="M6397">
        <v>9511.5319999999992</v>
      </c>
      <c r="N6397">
        <v>3879053</v>
      </c>
      <c r="O6397">
        <v>3.4060000000000001</v>
      </c>
      <c r="P6397">
        <v>8.98</v>
      </c>
      <c r="Q6397">
        <v>810.20299999999997</v>
      </c>
      <c r="R6397">
        <v>330422</v>
      </c>
      <c r="S6397">
        <v>3.2000000000000001E-2</v>
      </c>
      <c r="T6397">
        <v>2.8359999999999999</v>
      </c>
      <c r="U6397">
        <v>7.5030000000000001</v>
      </c>
      <c r="V6397">
        <v>3060</v>
      </c>
      <c r="W6397">
        <v>12</v>
      </c>
      <c r="X6397">
        <f t="shared" si="220"/>
        <v>559.35893999999996</v>
      </c>
      <c r="Y6397">
        <f t="shared" si="221"/>
        <v>12.531600000000001</v>
      </c>
    </row>
    <row r="6398" spans="1:25" x14ac:dyDescent="0.2">
      <c r="A6398" t="s">
        <v>5782</v>
      </c>
      <c r="B6398" t="s">
        <v>1082</v>
      </c>
      <c r="C6398">
        <v>11</v>
      </c>
      <c r="D6398">
        <v>15</v>
      </c>
      <c r="E6398" t="s">
        <v>6616</v>
      </c>
      <c r="F6398">
        <v>244.911</v>
      </c>
      <c r="G6398">
        <v>109.765</v>
      </c>
      <c r="H6398">
        <v>45.594999999999999</v>
      </c>
      <c r="I6398">
        <v>26882.59</v>
      </c>
      <c r="J6398">
        <v>10963427</v>
      </c>
      <c r="K6398">
        <v>59.734000000000002</v>
      </c>
      <c r="L6398">
        <v>29.821000000000002</v>
      </c>
      <c r="M6398">
        <v>14629.395</v>
      </c>
      <c r="N6398">
        <v>5966252</v>
      </c>
      <c r="O6398">
        <v>3.008</v>
      </c>
      <c r="P6398">
        <v>9.5350000000000001</v>
      </c>
      <c r="Q6398">
        <v>736.60799999999995</v>
      </c>
      <c r="R6398">
        <v>300408</v>
      </c>
      <c r="S6398">
        <v>2.3E-2</v>
      </c>
      <c r="T6398">
        <v>2.42</v>
      </c>
      <c r="U6398">
        <v>5.6269999999999998</v>
      </c>
      <c r="V6398">
        <v>2295</v>
      </c>
      <c r="W6398">
        <v>9</v>
      </c>
      <c r="X6398">
        <f t="shared" si="220"/>
        <v>472.51683999999989</v>
      </c>
      <c r="Y6398">
        <f t="shared" si="221"/>
        <v>8.9916</v>
      </c>
    </row>
    <row r="6399" spans="1:25" x14ac:dyDescent="0.2">
      <c r="A6399" t="s">
        <v>5782</v>
      </c>
      <c r="B6399" t="s">
        <v>1082</v>
      </c>
      <c r="C6399">
        <v>11</v>
      </c>
      <c r="D6399">
        <v>16</v>
      </c>
      <c r="E6399" t="s">
        <v>6617</v>
      </c>
      <c r="F6399">
        <v>199.708</v>
      </c>
      <c r="G6399">
        <v>102.3</v>
      </c>
      <c r="H6399">
        <v>45.34</v>
      </c>
      <c r="I6399">
        <v>20430.082999999999</v>
      </c>
      <c r="J6399">
        <v>8331925</v>
      </c>
      <c r="K6399">
        <v>38.488</v>
      </c>
      <c r="L6399">
        <v>28.077999999999999</v>
      </c>
      <c r="M6399">
        <v>7686.2849999999999</v>
      </c>
      <c r="N6399">
        <v>3134669</v>
      </c>
      <c r="O6399">
        <v>2.56</v>
      </c>
      <c r="P6399">
        <v>6.157</v>
      </c>
      <c r="Q6399">
        <v>511.33499999999998</v>
      </c>
      <c r="R6399">
        <v>208536</v>
      </c>
      <c r="S6399">
        <v>1.2999999999999999E-2</v>
      </c>
      <c r="T6399">
        <v>1.7869999999999999</v>
      </c>
      <c r="U6399">
        <v>2.5009999999999999</v>
      </c>
      <c r="V6399">
        <v>1020</v>
      </c>
      <c r="W6399">
        <v>4</v>
      </c>
      <c r="X6399">
        <f t="shared" si="220"/>
        <v>206.69469999999995</v>
      </c>
      <c r="Y6399">
        <f t="shared" si="221"/>
        <v>3.0916000000000001</v>
      </c>
    </row>
    <row r="6400" spans="1:25" x14ac:dyDescent="0.2">
      <c r="A6400" t="s">
        <v>5782</v>
      </c>
      <c r="B6400" t="s">
        <v>1082</v>
      </c>
      <c r="C6400">
        <v>11</v>
      </c>
      <c r="D6400">
        <v>17</v>
      </c>
      <c r="E6400" t="s">
        <v>6618</v>
      </c>
      <c r="F6400">
        <v>228.22499999999999</v>
      </c>
      <c r="G6400">
        <v>95.63</v>
      </c>
      <c r="H6400">
        <v>48.869</v>
      </c>
      <c r="I6400">
        <v>21825.210999999999</v>
      </c>
      <c r="J6400">
        <v>8900895</v>
      </c>
      <c r="K6400">
        <v>38.770000000000003</v>
      </c>
      <c r="L6400">
        <v>14.358000000000001</v>
      </c>
      <c r="M6400">
        <v>8848.2180000000008</v>
      </c>
      <c r="N6400">
        <v>3608536</v>
      </c>
      <c r="O6400">
        <v>5.2249999999999996</v>
      </c>
      <c r="P6400">
        <v>13.786</v>
      </c>
      <c r="Q6400">
        <v>1192.365</v>
      </c>
      <c r="R6400">
        <v>486278</v>
      </c>
      <c r="S6400">
        <v>4.9000000000000002E-2</v>
      </c>
      <c r="T6400">
        <v>3.5459999999999998</v>
      </c>
      <c r="U6400">
        <v>11.255000000000001</v>
      </c>
      <c r="V6400">
        <v>4590</v>
      </c>
      <c r="W6400">
        <v>18</v>
      </c>
      <c r="X6400">
        <f t="shared" si="220"/>
        <v>1010.3100999999999</v>
      </c>
      <c r="Y6400">
        <f t="shared" si="221"/>
        <v>19.611599999999999</v>
      </c>
    </row>
    <row r="6401" spans="1:25" x14ac:dyDescent="0.2">
      <c r="A6401" t="s">
        <v>5782</v>
      </c>
      <c r="B6401" t="s">
        <v>1082</v>
      </c>
      <c r="C6401">
        <v>11</v>
      </c>
      <c r="D6401">
        <v>18</v>
      </c>
      <c r="E6401" t="s">
        <v>6619</v>
      </c>
      <c r="F6401">
        <v>244.751</v>
      </c>
      <c r="G6401">
        <v>105.85299999999999</v>
      </c>
      <c r="H6401">
        <v>41.965000000000003</v>
      </c>
      <c r="I6401">
        <v>25907.748</v>
      </c>
      <c r="J6401">
        <v>10565861</v>
      </c>
      <c r="K6401">
        <v>45.511000000000003</v>
      </c>
      <c r="L6401">
        <v>31.292999999999999</v>
      </c>
      <c r="M6401">
        <v>11138.779</v>
      </c>
      <c r="N6401">
        <v>4542687</v>
      </c>
      <c r="O6401">
        <v>2.1560000000000001</v>
      </c>
      <c r="P6401">
        <v>4.5519999999999996</v>
      </c>
      <c r="Q6401">
        <v>527.65800000000002</v>
      </c>
      <c r="R6401">
        <v>215193</v>
      </c>
      <c r="S6401">
        <v>1.2999999999999999E-2</v>
      </c>
      <c r="T6401">
        <v>1.8049999999999999</v>
      </c>
      <c r="U6401">
        <v>3.1259999999999999</v>
      </c>
      <c r="V6401">
        <v>1275</v>
      </c>
      <c r="W6401">
        <v>5</v>
      </c>
      <c r="X6401">
        <f t="shared" si="220"/>
        <v>225.95583999999999</v>
      </c>
      <c r="Y6401">
        <f t="shared" si="221"/>
        <v>4.2716000000000003</v>
      </c>
    </row>
    <row r="6402" spans="1:25" x14ac:dyDescent="0.2">
      <c r="A6402" t="s">
        <v>5782</v>
      </c>
      <c r="B6402" t="s">
        <v>1082</v>
      </c>
      <c r="C6402">
        <v>11</v>
      </c>
      <c r="D6402">
        <v>19</v>
      </c>
      <c r="E6402" t="s">
        <v>6620</v>
      </c>
      <c r="F6402">
        <v>269.755</v>
      </c>
      <c r="G6402">
        <v>100.739</v>
      </c>
      <c r="H6402">
        <v>44.283999999999999</v>
      </c>
      <c r="I6402">
        <v>27174.77</v>
      </c>
      <c r="J6402">
        <v>11082586</v>
      </c>
      <c r="K6402">
        <v>11.704000000000001</v>
      </c>
      <c r="L6402">
        <v>10.047000000000001</v>
      </c>
      <c r="M6402">
        <v>3157.1869999999999</v>
      </c>
      <c r="N6402">
        <v>1287584</v>
      </c>
      <c r="O6402">
        <v>1.627</v>
      </c>
      <c r="P6402">
        <v>2.129</v>
      </c>
      <c r="Q6402">
        <v>438.95600000000002</v>
      </c>
      <c r="R6402">
        <v>179018</v>
      </c>
      <c r="S6402">
        <v>7.0000000000000001E-3</v>
      </c>
      <c r="T6402">
        <v>1.3320000000000001</v>
      </c>
      <c r="U6402">
        <v>1.8759999999999999</v>
      </c>
      <c r="V6402">
        <v>765</v>
      </c>
      <c r="W6402">
        <v>3</v>
      </c>
      <c r="X6402">
        <f t="shared" si="220"/>
        <v>121.28748</v>
      </c>
      <c r="Y6402">
        <f t="shared" si="221"/>
        <v>1.9116</v>
      </c>
    </row>
    <row r="6403" spans="1:25" x14ac:dyDescent="0.2">
      <c r="A6403" t="s">
        <v>5782</v>
      </c>
      <c r="B6403" t="s">
        <v>1082</v>
      </c>
      <c r="C6403">
        <v>11</v>
      </c>
      <c r="D6403">
        <v>20</v>
      </c>
      <c r="E6403" t="s">
        <v>6621</v>
      </c>
      <c r="F6403">
        <v>196.238</v>
      </c>
      <c r="G6403">
        <v>99.207999999999998</v>
      </c>
      <c r="H6403">
        <v>45.53</v>
      </c>
      <c r="I6403">
        <v>19468.364000000001</v>
      </c>
      <c r="J6403">
        <v>7939711</v>
      </c>
      <c r="K6403">
        <v>18.225000000000001</v>
      </c>
      <c r="L6403">
        <v>14.268000000000001</v>
      </c>
      <c r="M6403">
        <v>3576.4690000000001</v>
      </c>
      <c r="N6403">
        <v>1458578</v>
      </c>
      <c r="O6403">
        <v>2.7010000000000001</v>
      </c>
      <c r="P6403">
        <v>8.0139999999999993</v>
      </c>
      <c r="Q6403">
        <v>530.00300000000004</v>
      </c>
      <c r="R6403">
        <v>216149</v>
      </c>
      <c r="S6403">
        <v>1.6E-2</v>
      </c>
      <c r="T6403">
        <v>2.016</v>
      </c>
      <c r="U6403">
        <v>3.1259999999999999</v>
      </c>
      <c r="V6403">
        <v>1275</v>
      </c>
      <c r="W6403">
        <v>5</v>
      </c>
      <c r="X6403">
        <f t="shared" si="220"/>
        <v>228.72294000000002</v>
      </c>
      <c r="Y6403">
        <f t="shared" si="221"/>
        <v>4.2716000000000003</v>
      </c>
    </row>
    <row r="6404" spans="1:25" x14ac:dyDescent="0.2">
      <c r="A6404" t="s">
        <v>5782</v>
      </c>
      <c r="B6404" t="s">
        <v>1082</v>
      </c>
      <c r="C6404">
        <v>11</v>
      </c>
      <c r="D6404">
        <v>21</v>
      </c>
      <c r="E6404" t="s">
        <v>6622</v>
      </c>
      <c r="F6404">
        <v>254.809</v>
      </c>
      <c r="G6404">
        <v>78.331999999999994</v>
      </c>
      <c r="H6404">
        <v>38.622999999999998</v>
      </c>
      <c r="I6404">
        <v>19959.815999999999</v>
      </c>
      <c r="J6404">
        <v>8140138</v>
      </c>
      <c r="K6404">
        <v>43.652999999999999</v>
      </c>
      <c r="L6404">
        <v>18.402000000000001</v>
      </c>
      <c r="M6404">
        <v>11123.304</v>
      </c>
      <c r="N6404">
        <v>4536376</v>
      </c>
      <c r="O6404">
        <v>4.9260000000000002</v>
      </c>
      <c r="P6404">
        <v>12.247</v>
      </c>
      <c r="Q6404">
        <v>1255.319</v>
      </c>
      <c r="R6404">
        <v>511952</v>
      </c>
      <c r="S6404">
        <v>4.7E-2</v>
      </c>
      <c r="T6404">
        <v>3.448</v>
      </c>
      <c r="U6404">
        <v>11.88</v>
      </c>
      <c r="V6404">
        <v>4845</v>
      </c>
      <c r="W6404">
        <v>19</v>
      </c>
      <c r="X6404">
        <f t="shared" si="220"/>
        <v>1084.5958199999998</v>
      </c>
      <c r="Y6404">
        <f t="shared" si="221"/>
        <v>20.791599999999999</v>
      </c>
    </row>
    <row r="6405" spans="1:25" x14ac:dyDescent="0.2">
      <c r="A6405" t="s">
        <v>5782</v>
      </c>
      <c r="B6405" t="s">
        <v>1082</v>
      </c>
      <c r="C6405">
        <v>12</v>
      </c>
      <c r="D6405">
        <v>1</v>
      </c>
      <c r="E6405" t="s">
        <v>5195</v>
      </c>
      <c r="F6405">
        <v>264.83100000000002</v>
      </c>
      <c r="G6405">
        <v>94.688999999999993</v>
      </c>
      <c r="H6405">
        <v>38.075000000000003</v>
      </c>
      <c r="I6405">
        <v>25076.451000000001</v>
      </c>
      <c r="J6405">
        <v>10226836</v>
      </c>
      <c r="K6405">
        <v>63.89</v>
      </c>
      <c r="L6405">
        <v>26.318999999999999</v>
      </c>
      <c r="M6405">
        <v>16920.106</v>
      </c>
      <c r="N6405">
        <v>6900464</v>
      </c>
      <c r="O6405">
        <v>2.15</v>
      </c>
      <c r="P6405">
        <v>4.2939999999999996</v>
      </c>
      <c r="Q6405">
        <v>569.32600000000002</v>
      </c>
      <c r="R6405">
        <v>232186</v>
      </c>
      <c r="S6405">
        <v>2.4E-2</v>
      </c>
      <c r="T6405">
        <v>2.4540000000000002</v>
      </c>
      <c r="U6405">
        <v>6.2530000000000001</v>
      </c>
      <c r="V6405">
        <v>2550</v>
      </c>
      <c r="W6405">
        <v>10</v>
      </c>
      <c r="X6405">
        <f t="shared" si="220"/>
        <v>275.12407999999999</v>
      </c>
      <c r="Y6405">
        <f t="shared" si="221"/>
        <v>10.1716</v>
      </c>
    </row>
    <row r="6406" spans="1:25" x14ac:dyDescent="0.2">
      <c r="A6406" t="s">
        <v>5782</v>
      </c>
      <c r="B6406" t="s">
        <v>1082</v>
      </c>
      <c r="C6406">
        <v>12</v>
      </c>
      <c r="D6406">
        <v>2</v>
      </c>
      <c r="E6406" t="s">
        <v>6295</v>
      </c>
      <c r="F6406">
        <v>287.11700000000002</v>
      </c>
      <c r="G6406">
        <v>106.178</v>
      </c>
      <c r="H6406">
        <v>46.667000000000002</v>
      </c>
      <c r="I6406">
        <v>30485.495999999999</v>
      </c>
      <c r="J6406">
        <v>12432787</v>
      </c>
      <c r="K6406">
        <v>33.265000000000001</v>
      </c>
      <c r="L6406">
        <v>15.201000000000001</v>
      </c>
      <c r="M6406">
        <v>9550.98</v>
      </c>
      <c r="N6406">
        <v>3895141</v>
      </c>
      <c r="O6406">
        <v>2.4140000000000001</v>
      </c>
      <c r="P6406">
        <v>4.7880000000000003</v>
      </c>
      <c r="Q6406">
        <v>693.173</v>
      </c>
      <c r="R6406">
        <v>282694</v>
      </c>
      <c r="S6406">
        <v>1.7000000000000001E-2</v>
      </c>
      <c r="T6406">
        <v>2.1080000000000001</v>
      </c>
      <c r="U6406">
        <v>5.0019999999999998</v>
      </c>
      <c r="V6406">
        <v>2040</v>
      </c>
      <c r="W6406">
        <v>8</v>
      </c>
      <c r="X6406">
        <f t="shared" si="220"/>
        <v>421.26353999999998</v>
      </c>
      <c r="Y6406">
        <f t="shared" si="221"/>
        <v>7.8115999999999994</v>
      </c>
    </row>
    <row r="6407" spans="1:25" x14ac:dyDescent="0.2">
      <c r="A6407" t="s">
        <v>5782</v>
      </c>
      <c r="B6407" t="s">
        <v>1082</v>
      </c>
      <c r="C6407">
        <v>12</v>
      </c>
      <c r="D6407">
        <v>3</v>
      </c>
      <c r="E6407" t="s">
        <v>6623</v>
      </c>
      <c r="F6407">
        <v>328.01499999999999</v>
      </c>
      <c r="G6407">
        <v>98.332999999999998</v>
      </c>
      <c r="H6407">
        <v>45.37</v>
      </c>
      <c r="I6407">
        <v>32254.766</v>
      </c>
      <c r="J6407">
        <v>13154342</v>
      </c>
      <c r="K6407">
        <v>43.726999999999997</v>
      </c>
      <c r="L6407">
        <v>20.071000000000002</v>
      </c>
      <c r="M6407">
        <v>14343.187</v>
      </c>
      <c r="N6407">
        <v>5849529</v>
      </c>
      <c r="O6407">
        <v>3.27</v>
      </c>
      <c r="P6407">
        <v>7.282</v>
      </c>
      <c r="Q6407">
        <v>1072.77</v>
      </c>
      <c r="R6407">
        <v>437504</v>
      </c>
      <c r="S6407">
        <v>5.2999999999999999E-2</v>
      </c>
      <c r="T6407">
        <v>3.6890000000000001</v>
      </c>
      <c r="U6407">
        <v>17.507000000000001</v>
      </c>
      <c r="V6407">
        <v>7140</v>
      </c>
      <c r="W6407">
        <v>28</v>
      </c>
      <c r="X6407">
        <f t="shared" si="220"/>
        <v>869.18799999999987</v>
      </c>
      <c r="Y6407">
        <f t="shared" si="221"/>
        <v>31.4116</v>
      </c>
    </row>
    <row r="6408" spans="1:25" x14ac:dyDescent="0.2">
      <c r="A6408" t="s">
        <v>5782</v>
      </c>
      <c r="B6408" t="s">
        <v>1082</v>
      </c>
      <c r="C6408">
        <v>12</v>
      </c>
      <c r="D6408">
        <v>4</v>
      </c>
      <c r="E6408" t="s">
        <v>6624</v>
      </c>
      <c r="F6408">
        <v>246.78200000000001</v>
      </c>
      <c r="G6408">
        <v>85.192999999999998</v>
      </c>
      <c r="H6408">
        <v>39.399000000000001</v>
      </c>
      <c r="I6408">
        <v>21023.963</v>
      </c>
      <c r="J6408">
        <v>8574125</v>
      </c>
      <c r="K6408">
        <v>4.1230000000000002</v>
      </c>
      <c r="L6408">
        <v>2.278</v>
      </c>
      <c r="M6408">
        <v>1017.4160000000001</v>
      </c>
      <c r="N6408">
        <v>414929</v>
      </c>
      <c r="O6408">
        <v>1.419</v>
      </c>
      <c r="P6408">
        <v>1.2969999999999999</v>
      </c>
      <c r="Q6408">
        <v>350.13200000000001</v>
      </c>
      <c r="R6408">
        <v>142793</v>
      </c>
      <c r="S6408">
        <v>3.0000000000000001E-3</v>
      </c>
      <c r="T6408">
        <v>0.80400000000000005</v>
      </c>
      <c r="U6408">
        <v>0.625</v>
      </c>
      <c r="V6408">
        <v>255</v>
      </c>
      <c r="W6408">
        <v>1</v>
      </c>
      <c r="X6408">
        <f t="shared" si="220"/>
        <v>16.475159999999985</v>
      </c>
      <c r="Y6408">
        <f t="shared" si="221"/>
        <v>0</v>
      </c>
    </row>
    <row r="6409" spans="1:25" x14ac:dyDescent="0.2">
      <c r="A6409" t="s">
        <v>5782</v>
      </c>
      <c r="B6409" t="s">
        <v>1082</v>
      </c>
      <c r="C6409">
        <v>12</v>
      </c>
      <c r="D6409">
        <v>5</v>
      </c>
      <c r="E6409" t="s">
        <v>3333</v>
      </c>
      <c r="F6409">
        <v>105.839</v>
      </c>
      <c r="G6409">
        <v>76.12</v>
      </c>
      <c r="H6409">
        <v>42.027999999999999</v>
      </c>
      <c r="I6409">
        <v>8056.4620000000004</v>
      </c>
      <c r="J6409">
        <v>3285637</v>
      </c>
      <c r="K6409">
        <v>4.798</v>
      </c>
      <c r="L6409">
        <v>2.5190000000000001</v>
      </c>
      <c r="M6409">
        <v>507.80900000000003</v>
      </c>
      <c r="N6409">
        <v>207098</v>
      </c>
      <c r="O6409">
        <v>1.482</v>
      </c>
      <c r="P6409">
        <v>1.02</v>
      </c>
      <c r="Q6409">
        <v>156.846</v>
      </c>
      <c r="R6409">
        <v>63966</v>
      </c>
      <c r="S6409">
        <v>0</v>
      </c>
      <c r="T6409">
        <v>0</v>
      </c>
      <c r="U6409">
        <v>0</v>
      </c>
      <c r="V6409">
        <v>0</v>
      </c>
      <c r="W6409">
        <v>0</v>
      </c>
      <c r="X6409">
        <f t="shared" si="220"/>
        <v>0</v>
      </c>
      <c r="Y6409">
        <f t="shared" si="221"/>
        <v>0</v>
      </c>
    </row>
    <row r="6410" spans="1:25" x14ac:dyDescent="0.2">
      <c r="A6410" t="s">
        <v>5782</v>
      </c>
      <c r="B6410" t="s">
        <v>1082</v>
      </c>
      <c r="C6410">
        <v>12</v>
      </c>
      <c r="D6410">
        <v>6</v>
      </c>
      <c r="E6410" t="s">
        <v>6625</v>
      </c>
      <c r="F6410">
        <v>180.78299999999999</v>
      </c>
      <c r="G6410">
        <v>102.85299999999999</v>
      </c>
      <c r="H6410">
        <v>48.16</v>
      </c>
      <c r="I6410">
        <v>18594.112000000001</v>
      </c>
      <c r="J6410">
        <v>7583168</v>
      </c>
      <c r="K6410">
        <v>5.3520000000000003</v>
      </c>
      <c r="L6410">
        <v>2.5099999999999998</v>
      </c>
      <c r="M6410">
        <v>967.57899999999995</v>
      </c>
      <c r="N6410">
        <v>394604</v>
      </c>
      <c r="O6410">
        <v>1.5569999999999999</v>
      </c>
      <c r="P6410">
        <v>1.071</v>
      </c>
      <c r="Q6410">
        <v>281.56599999999997</v>
      </c>
      <c r="R6410">
        <v>114830</v>
      </c>
      <c r="S6410">
        <v>0</v>
      </c>
      <c r="T6410">
        <v>0</v>
      </c>
      <c r="U6410">
        <v>0</v>
      </c>
      <c r="V6410">
        <v>0</v>
      </c>
      <c r="W6410">
        <v>0</v>
      </c>
      <c r="X6410">
        <f t="shared" si="220"/>
        <v>0</v>
      </c>
      <c r="Y6410">
        <f t="shared" si="221"/>
        <v>0</v>
      </c>
    </row>
    <row r="6411" spans="1:25" x14ac:dyDescent="0.2">
      <c r="A6411" t="s">
        <v>5782</v>
      </c>
      <c r="B6411" t="s">
        <v>1082</v>
      </c>
      <c r="C6411">
        <v>12</v>
      </c>
      <c r="D6411">
        <v>7</v>
      </c>
      <c r="E6411" t="s">
        <v>6626</v>
      </c>
      <c r="F6411">
        <v>95.373999999999995</v>
      </c>
      <c r="G6411">
        <v>86.667000000000002</v>
      </c>
      <c r="H6411">
        <v>44.134999999999998</v>
      </c>
      <c r="I6411">
        <v>8265.7810000000009</v>
      </c>
      <c r="J6411">
        <v>3371003</v>
      </c>
      <c r="K6411">
        <v>4.6920000000000002</v>
      </c>
      <c r="L6411">
        <v>2.4079999999999999</v>
      </c>
      <c r="M6411">
        <v>447.45800000000003</v>
      </c>
      <c r="N6411">
        <v>182485</v>
      </c>
      <c r="O6411">
        <v>1.512</v>
      </c>
      <c r="P6411">
        <v>0.99399999999999999</v>
      </c>
      <c r="Q6411">
        <v>144.23099999999999</v>
      </c>
      <c r="R6411">
        <v>58821</v>
      </c>
      <c r="S6411">
        <v>0</v>
      </c>
      <c r="T6411">
        <v>0</v>
      </c>
      <c r="U6411">
        <v>0</v>
      </c>
      <c r="V6411">
        <v>0</v>
      </c>
      <c r="W6411">
        <v>0</v>
      </c>
      <c r="X6411">
        <f t="shared" si="220"/>
        <v>0</v>
      </c>
      <c r="Y6411">
        <f t="shared" si="221"/>
        <v>0</v>
      </c>
    </row>
    <row r="6412" spans="1:25" x14ac:dyDescent="0.2">
      <c r="A6412" t="s">
        <v>5782</v>
      </c>
      <c r="B6412" t="s">
        <v>1082</v>
      </c>
      <c r="C6412">
        <v>12</v>
      </c>
      <c r="D6412">
        <v>8</v>
      </c>
      <c r="E6412" t="s">
        <v>6627</v>
      </c>
      <c r="F6412">
        <v>179.18199999999999</v>
      </c>
      <c r="G6412">
        <v>106.372</v>
      </c>
      <c r="H6412">
        <v>47.029000000000003</v>
      </c>
      <c r="I6412">
        <v>19059.883999999998</v>
      </c>
      <c r="J6412">
        <v>7773122</v>
      </c>
      <c r="K6412">
        <v>5.2809999999999997</v>
      </c>
      <c r="L6412">
        <v>2.633</v>
      </c>
      <c r="M6412">
        <v>946.26300000000003</v>
      </c>
      <c r="N6412">
        <v>385911</v>
      </c>
      <c r="O6412">
        <v>1.6579999999999999</v>
      </c>
      <c r="P6412">
        <v>1.276</v>
      </c>
      <c r="Q6412">
        <v>297.02600000000001</v>
      </c>
      <c r="R6412">
        <v>121135</v>
      </c>
      <c r="S6412">
        <v>0</v>
      </c>
      <c r="T6412">
        <v>0</v>
      </c>
      <c r="U6412">
        <v>0</v>
      </c>
      <c r="V6412">
        <v>0</v>
      </c>
      <c r="W6412">
        <v>0</v>
      </c>
      <c r="X6412">
        <f t="shared" si="220"/>
        <v>0</v>
      </c>
      <c r="Y6412">
        <f t="shared" si="221"/>
        <v>0</v>
      </c>
    </row>
    <row r="6413" spans="1:25" x14ac:dyDescent="0.2">
      <c r="A6413" t="s">
        <v>5782</v>
      </c>
      <c r="B6413" t="s">
        <v>1082</v>
      </c>
      <c r="C6413">
        <v>12</v>
      </c>
      <c r="D6413">
        <v>9</v>
      </c>
      <c r="E6413" t="s">
        <v>6628</v>
      </c>
      <c r="F6413">
        <v>372.12900000000002</v>
      </c>
      <c r="G6413">
        <v>111.502</v>
      </c>
      <c r="H6413">
        <v>51.709000000000003</v>
      </c>
      <c r="I6413">
        <v>41493.241000000002</v>
      </c>
      <c r="J6413">
        <v>16922035</v>
      </c>
      <c r="K6413">
        <v>4.91</v>
      </c>
      <c r="L6413">
        <v>3.0449999999999999</v>
      </c>
      <c r="M6413">
        <v>1827.1110000000001</v>
      </c>
      <c r="N6413">
        <v>745144</v>
      </c>
      <c r="O6413">
        <v>1.49</v>
      </c>
      <c r="P6413">
        <v>1.012</v>
      </c>
      <c r="Q6413">
        <v>554.572</v>
      </c>
      <c r="R6413">
        <v>226169</v>
      </c>
      <c r="S6413">
        <v>0</v>
      </c>
      <c r="T6413">
        <v>0</v>
      </c>
      <c r="U6413">
        <v>0</v>
      </c>
      <c r="V6413">
        <v>0</v>
      </c>
      <c r="W6413">
        <v>0</v>
      </c>
      <c r="X6413">
        <f t="shared" si="220"/>
        <v>257.71436</v>
      </c>
      <c r="Y6413">
        <f t="shared" si="221"/>
        <v>0</v>
      </c>
    </row>
    <row r="6414" spans="1:25" x14ac:dyDescent="0.2">
      <c r="A6414" t="s">
        <v>5782</v>
      </c>
      <c r="B6414" t="s">
        <v>1082</v>
      </c>
      <c r="C6414">
        <v>12</v>
      </c>
      <c r="D6414">
        <v>10</v>
      </c>
      <c r="E6414" t="s">
        <v>6629</v>
      </c>
      <c r="F6414">
        <v>218.703</v>
      </c>
      <c r="G6414">
        <v>100.261</v>
      </c>
      <c r="H6414">
        <v>45.258000000000003</v>
      </c>
      <c r="I6414">
        <v>21927.321</v>
      </c>
      <c r="J6414">
        <v>8942538</v>
      </c>
      <c r="K6414">
        <v>68.451999999999998</v>
      </c>
      <c r="L6414">
        <v>33.369999999999997</v>
      </c>
      <c r="M6414">
        <v>14970.619000000001</v>
      </c>
      <c r="N6414">
        <v>6105412</v>
      </c>
      <c r="O6414">
        <v>1.694</v>
      </c>
      <c r="P6414">
        <v>1.7210000000000001</v>
      </c>
      <c r="Q6414">
        <v>370.43200000000002</v>
      </c>
      <c r="R6414">
        <v>151072</v>
      </c>
      <c r="S6414">
        <v>6.0000000000000001E-3</v>
      </c>
      <c r="T6414">
        <v>1.208</v>
      </c>
      <c r="U6414">
        <v>1.2509999999999999</v>
      </c>
      <c r="V6414">
        <v>510</v>
      </c>
      <c r="W6414">
        <v>2</v>
      </c>
      <c r="X6414">
        <f t="shared" si="220"/>
        <v>40.429159999999996</v>
      </c>
      <c r="Y6414">
        <f t="shared" si="221"/>
        <v>0.73160000000000014</v>
      </c>
    </row>
    <row r="6415" spans="1:25" x14ac:dyDescent="0.2">
      <c r="A6415" t="s">
        <v>5782</v>
      </c>
      <c r="B6415" t="s">
        <v>1082</v>
      </c>
      <c r="C6415">
        <v>12</v>
      </c>
      <c r="D6415">
        <v>11</v>
      </c>
      <c r="E6415" t="s">
        <v>6630</v>
      </c>
      <c r="F6415">
        <v>324.29199999999997</v>
      </c>
      <c r="G6415">
        <v>114.91800000000001</v>
      </c>
      <c r="H6415">
        <v>52.085000000000001</v>
      </c>
      <c r="I6415">
        <v>37267.114000000001</v>
      </c>
      <c r="J6415">
        <v>15198509</v>
      </c>
      <c r="K6415">
        <v>41.771000000000001</v>
      </c>
      <c r="L6415">
        <v>26.062000000000001</v>
      </c>
      <c r="M6415">
        <v>13545.939</v>
      </c>
      <c r="N6415">
        <v>5524390</v>
      </c>
      <c r="O6415">
        <v>3.0070000000000001</v>
      </c>
      <c r="P6415">
        <v>6.8330000000000002</v>
      </c>
      <c r="Q6415">
        <v>975.30499999999995</v>
      </c>
      <c r="R6415">
        <v>397755</v>
      </c>
      <c r="S6415">
        <v>2.1000000000000001E-2</v>
      </c>
      <c r="T6415">
        <v>2.3250000000000002</v>
      </c>
      <c r="U6415">
        <v>6.8780000000000001</v>
      </c>
      <c r="V6415">
        <v>2805</v>
      </c>
      <c r="W6415">
        <v>11</v>
      </c>
      <c r="X6415">
        <f t="shared" si="220"/>
        <v>754.1792999999999</v>
      </c>
      <c r="Y6415">
        <f t="shared" si="221"/>
        <v>11.351600000000001</v>
      </c>
    </row>
    <row r="6416" spans="1:25" x14ac:dyDescent="0.2">
      <c r="A6416" t="s">
        <v>5782</v>
      </c>
      <c r="B6416" t="s">
        <v>1082</v>
      </c>
      <c r="C6416">
        <v>12</v>
      </c>
      <c r="D6416">
        <v>12</v>
      </c>
      <c r="E6416" t="s">
        <v>6631</v>
      </c>
      <c r="F6416">
        <v>172.363</v>
      </c>
      <c r="G6416">
        <v>115.044</v>
      </c>
      <c r="H6416">
        <v>53.093000000000004</v>
      </c>
      <c r="I6416">
        <v>19829.285</v>
      </c>
      <c r="J6416">
        <v>8086904</v>
      </c>
      <c r="K6416">
        <v>5.1920000000000002</v>
      </c>
      <c r="L6416">
        <v>2.496</v>
      </c>
      <c r="M6416">
        <v>894.92</v>
      </c>
      <c r="N6416">
        <v>364972</v>
      </c>
      <c r="O6416">
        <v>1.631</v>
      </c>
      <c r="P6416">
        <v>1.0880000000000001</v>
      </c>
      <c r="Q6416">
        <v>281.08800000000002</v>
      </c>
      <c r="R6416">
        <v>114635</v>
      </c>
      <c r="S6416">
        <v>0</v>
      </c>
      <c r="T6416">
        <v>0</v>
      </c>
      <c r="U6416">
        <v>0</v>
      </c>
      <c r="V6416">
        <v>0</v>
      </c>
      <c r="W6416">
        <v>0</v>
      </c>
      <c r="X6416">
        <f t="shared" si="220"/>
        <v>0</v>
      </c>
      <c r="Y6416">
        <f t="shared" si="221"/>
        <v>0</v>
      </c>
    </row>
    <row r="6417" spans="1:25" x14ac:dyDescent="0.2">
      <c r="A6417" t="s">
        <v>5782</v>
      </c>
      <c r="B6417" t="s">
        <v>1082</v>
      </c>
      <c r="C6417">
        <v>12</v>
      </c>
      <c r="D6417">
        <v>13</v>
      </c>
      <c r="E6417" t="s">
        <v>6632</v>
      </c>
      <c r="F6417">
        <v>257.22699999999998</v>
      </c>
      <c r="G6417">
        <v>98.016999999999996</v>
      </c>
      <c r="H6417">
        <v>42.87</v>
      </c>
      <c r="I6417">
        <v>25212.589</v>
      </c>
      <c r="J6417">
        <v>10282357</v>
      </c>
      <c r="K6417">
        <v>66.941000000000003</v>
      </c>
      <c r="L6417">
        <v>26.888999999999999</v>
      </c>
      <c r="M6417">
        <v>17219.12</v>
      </c>
      <c r="N6417">
        <v>7022410</v>
      </c>
      <c r="O6417">
        <v>2.0249999999999999</v>
      </c>
      <c r="P6417">
        <v>4.2759999999999998</v>
      </c>
      <c r="Q6417">
        <v>520.97900000000004</v>
      </c>
      <c r="R6417">
        <v>212469</v>
      </c>
      <c r="S6417">
        <v>1.2E-2</v>
      </c>
      <c r="T6417">
        <v>1.76</v>
      </c>
      <c r="U6417">
        <v>3.1259999999999999</v>
      </c>
      <c r="V6417">
        <v>1275</v>
      </c>
      <c r="W6417">
        <v>5</v>
      </c>
      <c r="X6417">
        <f t="shared" si="220"/>
        <v>218.07462000000001</v>
      </c>
      <c r="Y6417">
        <f t="shared" si="221"/>
        <v>4.2716000000000003</v>
      </c>
    </row>
    <row r="6418" spans="1:25" x14ac:dyDescent="0.2">
      <c r="A6418" t="s">
        <v>5782</v>
      </c>
      <c r="B6418" t="s">
        <v>1082</v>
      </c>
      <c r="C6418">
        <v>12</v>
      </c>
      <c r="D6418">
        <v>15</v>
      </c>
      <c r="E6418" t="s">
        <v>6633</v>
      </c>
      <c r="F6418">
        <v>199.60900000000001</v>
      </c>
      <c r="G6418">
        <v>126.934</v>
      </c>
      <c r="H6418">
        <v>51.334000000000003</v>
      </c>
      <c r="I6418">
        <v>25337.262999999999</v>
      </c>
      <c r="J6418">
        <v>10333202</v>
      </c>
      <c r="K6418">
        <v>29.94</v>
      </c>
      <c r="L6418">
        <v>12.231999999999999</v>
      </c>
      <c r="M6418">
        <v>5976.3360000000002</v>
      </c>
      <c r="N6418">
        <v>2437307</v>
      </c>
      <c r="O6418">
        <v>1.8</v>
      </c>
      <c r="P6418">
        <v>1.7170000000000001</v>
      </c>
      <c r="Q6418">
        <v>359.32499999999999</v>
      </c>
      <c r="R6418">
        <v>146542</v>
      </c>
      <c r="S6418">
        <v>3.0000000000000001E-3</v>
      </c>
      <c r="T6418">
        <v>0.89400000000000002</v>
      </c>
      <c r="U6418">
        <v>0.625</v>
      </c>
      <c r="V6418">
        <v>255</v>
      </c>
      <c r="W6418">
        <v>1</v>
      </c>
      <c r="X6418">
        <f t="shared" si="220"/>
        <v>27.322899999999965</v>
      </c>
      <c r="Y6418">
        <f t="shared" si="221"/>
        <v>0</v>
      </c>
    </row>
    <row r="6419" spans="1:25" x14ac:dyDescent="0.2">
      <c r="A6419" t="s">
        <v>5782</v>
      </c>
      <c r="B6419" t="s">
        <v>1082</v>
      </c>
      <c r="C6419">
        <v>12</v>
      </c>
      <c r="D6419">
        <v>17</v>
      </c>
      <c r="E6419" t="s">
        <v>6634</v>
      </c>
      <c r="F6419">
        <v>174.22399999999999</v>
      </c>
      <c r="G6419">
        <v>73.994</v>
      </c>
      <c r="H6419">
        <v>52.668999999999997</v>
      </c>
      <c r="I6419">
        <v>12891.481</v>
      </c>
      <c r="J6419">
        <v>5257485</v>
      </c>
      <c r="K6419">
        <v>39.292000000000002</v>
      </c>
      <c r="L6419">
        <v>21.065999999999999</v>
      </c>
      <c r="M6419">
        <v>6845.5860000000002</v>
      </c>
      <c r="N6419">
        <v>2791810</v>
      </c>
      <c r="O6419">
        <v>1.762</v>
      </c>
      <c r="P6419">
        <v>2.62</v>
      </c>
      <c r="Q6419">
        <v>306.93</v>
      </c>
      <c r="R6419">
        <v>125174</v>
      </c>
      <c r="S6419">
        <v>4.0000000000000001E-3</v>
      </c>
      <c r="T6419">
        <v>0.95699999999999996</v>
      </c>
      <c r="U6419">
        <v>0.625</v>
      </c>
      <c r="V6419">
        <v>255</v>
      </c>
      <c r="W6419">
        <v>1</v>
      </c>
      <c r="X6419">
        <f t="shared" si="220"/>
        <v>0</v>
      </c>
      <c r="Y6419">
        <f t="shared" si="221"/>
        <v>0</v>
      </c>
    </row>
    <row r="6420" spans="1:25" x14ac:dyDescent="0.2">
      <c r="A6420" t="s">
        <v>5782</v>
      </c>
      <c r="B6420" t="s">
        <v>1082</v>
      </c>
      <c r="C6420">
        <v>12</v>
      </c>
      <c r="D6420">
        <v>21</v>
      </c>
      <c r="E6420" t="s">
        <v>6635</v>
      </c>
      <c r="F6420">
        <v>110.846</v>
      </c>
      <c r="G6420">
        <v>104.15900000000001</v>
      </c>
      <c r="H6420">
        <v>48.975000000000001</v>
      </c>
      <c r="I6420">
        <v>11545.607</v>
      </c>
      <c r="J6420">
        <v>4708602</v>
      </c>
      <c r="K6420">
        <v>21.367000000000001</v>
      </c>
      <c r="L6420">
        <v>7.0739999999999998</v>
      </c>
      <c r="M6420">
        <v>2368.41</v>
      </c>
      <c r="N6420">
        <v>965900</v>
      </c>
      <c r="O6420">
        <v>2.419</v>
      </c>
      <c r="P6420">
        <v>4.8680000000000003</v>
      </c>
      <c r="Q6420">
        <v>268.12599999999998</v>
      </c>
      <c r="R6420">
        <v>109349</v>
      </c>
      <c r="S6420">
        <v>6.0000000000000001E-3</v>
      </c>
      <c r="T6420">
        <v>1.1990000000000001</v>
      </c>
      <c r="U6420">
        <v>0.625</v>
      </c>
      <c r="V6420">
        <v>255</v>
      </c>
      <c r="W6420">
        <v>1</v>
      </c>
      <c r="X6420">
        <f t="shared" si="220"/>
        <v>0</v>
      </c>
      <c r="Y6420">
        <f t="shared" si="221"/>
        <v>0</v>
      </c>
    </row>
    <row r="6421" spans="1:25" x14ac:dyDescent="0.2">
      <c r="A6421" t="s">
        <v>5782</v>
      </c>
      <c r="B6421" t="s">
        <v>1082</v>
      </c>
      <c r="C6421">
        <v>12</v>
      </c>
      <c r="D6421">
        <v>25</v>
      </c>
      <c r="E6421" t="s">
        <v>6636</v>
      </c>
      <c r="F6421">
        <v>171.72800000000001</v>
      </c>
      <c r="G6421">
        <v>119.479</v>
      </c>
      <c r="H6421">
        <v>51.401000000000003</v>
      </c>
      <c r="I6421">
        <v>20517.87</v>
      </c>
      <c r="J6421">
        <v>8367727</v>
      </c>
      <c r="K6421">
        <v>5.4619999999999997</v>
      </c>
      <c r="L6421">
        <v>2.68</v>
      </c>
      <c r="M6421">
        <v>938.03200000000004</v>
      </c>
      <c r="N6421">
        <v>382554</v>
      </c>
      <c r="O6421">
        <v>1.744</v>
      </c>
      <c r="P6421">
        <v>1.359</v>
      </c>
      <c r="Q6421">
        <v>299.56599999999997</v>
      </c>
      <c r="R6421">
        <v>122171</v>
      </c>
      <c r="S6421">
        <v>0</v>
      </c>
      <c r="T6421">
        <v>0</v>
      </c>
      <c r="U6421">
        <v>0</v>
      </c>
      <c r="V6421">
        <v>0</v>
      </c>
      <c r="W6421">
        <v>0</v>
      </c>
      <c r="X6421">
        <f t="shared" si="220"/>
        <v>0</v>
      </c>
      <c r="Y6421">
        <f t="shared" si="221"/>
        <v>0</v>
      </c>
    </row>
    <row r="6422" spans="1:25" x14ac:dyDescent="0.2">
      <c r="A6422" t="s">
        <v>5782</v>
      </c>
      <c r="B6422" t="s">
        <v>1082</v>
      </c>
      <c r="C6422">
        <v>12</v>
      </c>
      <c r="D6422">
        <v>26</v>
      </c>
      <c r="E6422" t="s">
        <v>6637</v>
      </c>
      <c r="F6422">
        <v>40.613</v>
      </c>
      <c r="G6422">
        <v>72.457999999999998</v>
      </c>
      <c r="H6422">
        <v>67.430000000000007</v>
      </c>
      <c r="I6422">
        <v>2942.7280000000001</v>
      </c>
      <c r="J6422">
        <v>1200122</v>
      </c>
      <c r="K6422">
        <v>5.9210000000000003</v>
      </c>
      <c r="L6422">
        <v>2.7189999999999999</v>
      </c>
      <c r="M6422">
        <v>240.47499999999999</v>
      </c>
      <c r="N6422">
        <v>98072</v>
      </c>
      <c r="O6422">
        <v>1.59</v>
      </c>
      <c r="P6422">
        <v>1.087</v>
      </c>
      <c r="Q6422">
        <v>64.566999999999993</v>
      </c>
      <c r="R6422">
        <v>26332</v>
      </c>
      <c r="S6422">
        <v>0</v>
      </c>
      <c r="T6422">
        <v>0</v>
      </c>
      <c r="U6422">
        <v>0</v>
      </c>
      <c r="V6422">
        <v>0</v>
      </c>
      <c r="W6422">
        <v>0</v>
      </c>
      <c r="X6422">
        <f t="shared" si="220"/>
        <v>0</v>
      </c>
      <c r="Y6422">
        <f t="shared" si="221"/>
        <v>0</v>
      </c>
    </row>
    <row r="6423" spans="1:25" x14ac:dyDescent="0.2">
      <c r="A6423" t="s">
        <v>5782</v>
      </c>
      <c r="B6423" t="s">
        <v>1082</v>
      </c>
      <c r="C6423">
        <v>12</v>
      </c>
      <c r="D6423">
        <v>27</v>
      </c>
      <c r="E6423" t="s">
        <v>6638</v>
      </c>
      <c r="F6423">
        <v>243.476</v>
      </c>
      <c r="G6423">
        <v>128.834</v>
      </c>
      <c r="H6423">
        <v>52.741</v>
      </c>
      <c r="I6423">
        <v>31368.058000000001</v>
      </c>
      <c r="J6423">
        <v>12792719</v>
      </c>
      <c r="K6423">
        <v>6.399</v>
      </c>
      <c r="L6423">
        <v>2.6949999999999998</v>
      </c>
      <c r="M6423">
        <v>1558.048</v>
      </c>
      <c r="N6423">
        <v>635413</v>
      </c>
      <c r="O6423">
        <v>2.0609999999999999</v>
      </c>
      <c r="P6423">
        <v>3.4860000000000002</v>
      </c>
      <c r="Q6423">
        <v>501.90199999999999</v>
      </c>
      <c r="R6423">
        <v>204689</v>
      </c>
      <c r="S6423">
        <v>5.0000000000000001E-3</v>
      </c>
      <c r="T6423">
        <v>1.1439999999999999</v>
      </c>
      <c r="U6423">
        <v>1.2509999999999999</v>
      </c>
      <c r="V6423">
        <v>510</v>
      </c>
      <c r="W6423">
        <v>2</v>
      </c>
      <c r="X6423">
        <f t="shared" si="220"/>
        <v>195.56375999999995</v>
      </c>
      <c r="Y6423">
        <f t="shared" si="221"/>
        <v>0.73160000000000014</v>
      </c>
    </row>
    <row r="6424" spans="1:25" x14ac:dyDescent="0.2">
      <c r="A6424" t="s">
        <v>5782</v>
      </c>
      <c r="B6424" t="s">
        <v>1082</v>
      </c>
      <c r="C6424">
        <v>12</v>
      </c>
      <c r="D6424">
        <v>28</v>
      </c>
      <c r="E6424" t="s">
        <v>6639</v>
      </c>
      <c r="F6424">
        <v>343.98</v>
      </c>
      <c r="G6424">
        <v>98.730999999999995</v>
      </c>
      <c r="H6424">
        <v>48.582999999999998</v>
      </c>
      <c r="I6424">
        <v>33961.599000000002</v>
      </c>
      <c r="J6424">
        <v>13850433</v>
      </c>
      <c r="K6424">
        <v>66.537999999999997</v>
      </c>
      <c r="L6424">
        <v>27.565999999999999</v>
      </c>
      <c r="M6424">
        <v>22887.769</v>
      </c>
      <c r="N6424">
        <v>9334234</v>
      </c>
      <c r="O6424">
        <v>4.3780000000000001</v>
      </c>
      <c r="P6424">
        <v>9.6319999999999997</v>
      </c>
      <c r="Q6424">
        <v>1506.095</v>
      </c>
      <c r="R6424">
        <v>614225</v>
      </c>
      <c r="S6424">
        <v>0.06</v>
      </c>
      <c r="T6424">
        <v>3.911</v>
      </c>
      <c r="U6424">
        <v>20.634</v>
      </c>
      <c r="V6424">
        <v>8415</v>
      </c>
      <c r="W6424">
        <v>33</v>
      </c>
      <c r="X6424">
        <f t="shared" si="220"/>
        <v>1380.5114999999998</v>
      </c>
      <c r="Y6424">
        <f t="shared" si="221"/>
        <v>37.311599999999999</v>
      </c>
    </row>
    <row r="6425" spans="1:25" x14ac:dyDescent="0.2">
      <c r="A6425" t="s">
        <v>5782</v>
      </c>
      <c r="B6425" t="s">
        <v>1082</v>
      </c>
      <c r="C6425">
        <v>12</v>
      </c>
      <c r="D6425">
        <v>29</v>
      </c>
      <c r="E6425" t="s">
        <v>6640</v>
      </c>
      <c r="F6425">
        <v>356.41899999999998</v>
      </c>
      <c r="G6425">
        <v>95.543999999999997</v>
      </c>
      <c r="H6425">
        <v>43.914999999999999</v>
      </c>
      <c r="I6425">
        <v>34053.716</v>
      </c>
      <c r="J6425">
        <v>13888001</v>
      </c>
      <c r="K6425">
        <v>50.005000000000003</v>
      </c>
      <c r="L6425">
        <v>24.195</v>
      </c>
      <c r="M6425">
        <v>17822.866999999998</v>
      </c>
      <c r="N6425">
        <v>7268634</v>
      </c>
      <c r="O6425">
        <v>3.8540000000000001</v>
      </c>
      <c r="P6425">
        <v>11.048999999999999</v>
      </c>
      <c r="Q6425">
        <v>1373.702</v>
      </c>
      <c r="R6425">
        <v>560232</v>
      </c>
      <c r="S6425">
        <v>4.2000000000000003E-2</v>
      </c>
      <c r="T6425">
        <v>3.2759999999999998</v>
      </c>
      <c r="U6425">
        <v>15.006</v>
      </c>
      <c r="V6425">
        <v>6120</v>
      </c>
      <c r="W6425">
        <v>24</v>
      </c>
      <c r="X6425">
        <f t="shared" si="220"/>
        <v>1224.2877599999999</v>
      </c>
      <c r="Y6425">
        <f t="shared" si="221"/>
        <v>26.691600000000001</v>
      </c>
    </row>
    <row r="6426" spans="1:25" x14ac:dyDescent="0.2">
      <c r="A6426" t="s">
        <v>5782</v>
      </c>
      <c r="B6426" t="s">
        <v>1082</v>
      </c>
      <c r="C6426">
        <v>12</v>
      </c>
      <c r="D6426">
        <v>30</v>
      </c>
      <c r="E6426" t="s">
        <v>6641</v>
      </c>
      <c r="F6426">
        <v>315.35500000000002</v>
      </c>
      <c r="G6426">
        <v>99.277000000000001</v>
      </c>
      <c r="H6426">
        <v>44.963999999999999</v>
      </c>
      <c r="I6426">
        <v>31307.358</v>
      </c>
      <c r="J6426">
        <v>12767964</v>
      </c>
      <c r="K6426">
        <v>46.030999999999999</v>
      </c>
      <c r="L6426">
        <v>19.736000000000001</v>
      </c>
      <c r="M6426">
        <v>14516.035</v>
      </c>
      <c r="N6426">
        <v>5920021</v>
      </c>
      <c r="O6426">
        <v>2.13</v>
      </c>
      <c r="P6426">
        <v>4.4050000000000002</v>
      </c>
      <c r="Q6426">
        <v>671.82299999999998</v>
      </c>
      <c r="R6426">
        <v>273987</v>
      </c>
      <c r="S6426">
        <v>1.6E-2</v>
      </c>
      <c r="T6426">
        <v>2.0110000000000001</v>
      </c>
      <c r="U6426">
        <v>5.0019999999999998</v>
      </c>
      <c r="V6426">
        <v>2040</v>
      </c>
      <c r="W6426">
        <v>8</v>
      </c>
      <c r="X6426">
        <f t="shared" si="220"/>
        <v>396.07053999999994</v>
      </c>
      <c r="Y6426">
        <f t="shared" si="221"/>
        <v>7.8115999999999994</v>
      </c>
    </row>
    <row r="6427" spans="1:25" x14ac:dyDescent="0.2">
      <c r="A6427" t="s">
        <v>5782</v>
      </c>
      <c r="B6427" t="s">
        <v>1082</v>
      </c>
      <c r="C6427">
        <v>12</v>
      </c>
      <c r="D6427">
        <v>31</v>
      </c>
      <c r="E6427" t="s">
        <v>6642</v>
      </c>
      <c r="F6427">
        <v>229.47800000000001</v>
      </c>
      <c r="G6427">
        <v>108.045</v>
      </c>
      <c r="H6427">
        <v>42.7</v>
      </c>
      <c r="I6427">
        <v>24793.868999999999</v>
      </c>
      <c r="J6427">
        <v>10111592</v>
      </c>
      <c r="K6427">
        <v>62.738999999999997</v>
      </c>
      <c r="L6427">
        <v>30.224</v>
      </c>
      <c r="M6427">
        <v>14397.289000000001</v>
      </c>
      <c r="N6427">
        <v>5871593</v>
      </c>
      <c r="O6427">
        <v>1.752</v>
      </c>
      <c r="P6427">
        <v>1.59</v>
      </c>
      <c r="Q6427">
        <v>402.05599999999998</v>
      </c>
      <c r="R6427">
        <v>163969</v>
      </c>
      <c r="S6427">
        <v>0</v>
      </c>
      <c r="T6427">
        <v>0</v>
      </c>
      <c r="U6427">
        <v>0</v>
      </c>
      <c r="V6427">
        <v>0</v>
      </c>
      <c r="W6427">
        <v>0</v>
      </c>
      <c r="X6427">
        <f t="shared" si="220"/>
        <v>77.745479999999958</v>
      </c>
      <c r="Y6427">
        <f t="shared" si="221"/>
        <v>0</v>
      </c>
    </row>
    <row r="6428" spans="1:25" x14ac:dyDescent="0.2">
      <c r="A6428" t="s">
        <v>5782</v>
      </c>
      <c r="B6428" t="s">
        <v>1082</v>
      </c>
      <c r="C6428">
        <v>12</v>
      </c>
      <c r="D6428">
        <v>32</v>
      </c>
      <c r="E6428" t="s">
        <v>6643</v>
      </c>
      <c r="F6428">
        <v>279.60899999999998</v>
      </c>
      <c r="G6428">
        <v>86.817999999999998</v>
      </c>
      <c r="H6428">
        <v>41.84</v>
      </c>
      <c r="I6428">
        <v>24275.205000000002</v>
      </c>
      <c r="J6428">
        <v>9900067</v>
      </c>
      <c r="K6428">
        <v>8.9830000000000005</v>
      </c>
      <c r="L6428">
        <v>8.4730000000000008</v>
      </c>
      <c r="M6428">
        <v>2511.6280000000002</v>
      </c>
      <c r="N6428">
        <v>1024308</v>
      </c>
      <c r="O6428">
        <v>1.4990000000000001</v>
      </c>
      <c r="P6428">
        <v>1.1020000000000001</v>
      </c>
      <c r="Q6428">
        <v>419.125</v>
      </c>
      <c r="R6428">
        <v>170930</v>
      </c>
      <c r="S6428">
        <v>0</v>
      </c>
      <c r="T6428">
        <v>0</v>
      </c>
      <c r="U6428">
        <v>0</v>
      </c>
      <c r="V6428">
        <v>0</v>
      </c>
      <c r="W6428">
        <v>0</v>
      </c>
      <c r="X6428">
        <f t="shared" ref="X6428:X6436" si="222">(MAX(0, (Q6428-336.17)))*1.18</f>
        <v>97.886899999999983</v>
      </c>
      <c r="Y6428">
        <f t="shared" ref="Y6428:Y6436" si="223">(MAX(0, (W6428-1.38)))*1.18</f>
        <v>0</v>
      </c>
    </row>
    <row r="6429" spans="1:25" x14ac:dyDescent="0.2">
      <c r="A6429" t="s">
        <v>5782</v>
      </c>
      <c r="B6429" t="s">
        <v>1082</v>
      </c>
      <c r="C6429">
        <v>12</v>
      </c>
      <c r="D6429">
        <v>33</v>
      </c>
      <c r="E6429" t="s">
        <v>6644</v>
      </c>
      <c r="F6429">
        <v>223.36699999999999</v>
      </c>
      <c r="G6429">
        <v>100.843</v>
      </c>
      <c r="H6429">
        <v>43.853000000000002</v>
      </c>
      <c r="I6429">
        <v>22524.991999999998</v>
      </c>
      <c r="J6429">
        <v>9186284</v>
      </c>
      <c r="K6429">
        <v>50.698999999999998</v>
      </c>
      <c r="L6429">
        <v>21.942</v>
      </c>
      <c r="M6429">
        <v>11324.38</v>
      </c>
      <c r="N6429">
        <v>4618380</v>
      </c>
      <c r="O6429">
        <v>1.8360000000000001</v>
      </c>
      <c r="P6429">
        <v>2.8</v>
      </c>
      <c r="Q6429">
        <v>410.00099999999998</v>
      </c>
      <c r="R6429">
        <v>167209</v>
      </c>
      <c r="S6429">
        <v>6.0000000000000001E-3</v>
      </c>
      <c r="T6429">
        <v>1.1950000000000001</v>
      </c>
      <c r="U6429">
        <v>1.2509999999999999</v>
      </c>
      <c r="V6429">
        <v>510</v>
      </c>
      <c r="W6429">
        <v>2</v>
      </c>
      <c r="X6429">
        <f t="shared" si="222"/>
        <v>87.120579999999947</v>
      </c>
      <c r="Y6429">
        <f t="shared" si="223"/>
        <v>0.73160000000000014</v>
      </c>
    </row>
    <row r="6430" spans="1:25" x14ac:dyDescent="0.2">
      <c r="A6430" t="s">
        <v>5782</v>
      </c>
      <c r="B6430" t="s">
        <v>1082</v>
      </c>
      <c r="C6430">
        <v>12</v>
      </c>
      <c r="D6430">
        <v>34</v>
      </c>
      <c r="E6430" t="s">
        <v>6645</v>
      </c>
      <c r="F6430">
        <v>332.30599999999998</v>
      </c>
      <c r="G6430">
        <v>84.503</v>
      </c>
      <c r="H6430">
        <v>37.002000000000002</v>
      </c>
      <c r="I6430">
        <v>28080.771000000001</v>
      </c>
      <c r="J6430">
        <v>11452077</v>
      </c>
      <c r="K6430">
        <v>85.927999999999997</v>
      </c>
      <c r="L6430">
        <v>35.337000000000003</v>
      </c>
      <c r="M6430">
        <v>28554.238000000001</v>
      </c>
      <c r="N6430">
        <v>11645169</v>
      </c>
      <c r="O6430">
        <v>2.5619999999999998</v>
      </c>
      <c r="P6430">
        <v>5.5140000000000002</v>
      </c>
      <c r="Q6430">
        <v>851.39200000000005</v>
      </c>
      <c r="R6430">
        <v>347220</v>
      </c>
      <c r="S6430">
        <v>3.5999999999999997E-2</v>
      </c>
      <c r="T6430">
        <v>3.0190000000000001</v>
      </c>
      <c r="U6430">
        <v>11.88</v>
      </c>
      <c r="V6430">
        <v>4845</v>
      </c>
      <c r="W6430">
        <v>19</v>
      </c>
      <c r="X6430">
        <f t="shared" si="222"/>
        <v>607.96195999999998</v>
      </c>
      <c r="Y6430">
        <f t="shared" si="223"/>
        <v>20.791599999999999</v>
      </c>
    </row>
    <row r="6431" spans="1:25" x14ac:dyDescent="0.2">
      <c r="A6431" t="s">
        <v>5782</v>
      </c>
      <c r="B6431" t="s">
        <v>1082</v>
      </c>
      <c r="C6431">
        <v>12</v>
      </c>
      <c r="D6431">
        <v>35</v>
      </c>
      <c r="E6431" t="s">
        <v>6646</v>
      </c>
      <c r="F6431">
        <v>286.99700000000001</v>
      </c>
      <c r="G6431">
        <v>82.662000000000006</v>
      </c>
      <c r="H6431">
        <v>36.746000000000002</v>
      </c>
      <c r="I6431">
        <v>23723.72</v>
      </c>
      <c r="J6431">
        <v>9675157</v>
      </c>
      <c r="K6431">
        <v>67.094999999999999</v>
      </c>
      <c r="L6431">
        <v>32.219000000000001</v>
      </c>
      <c r="M6431">
        <v>19256.207999999999</v>
      </c>
      <c r="N6431">
        <v>7853188</v>
      </c>
      <c r="O6431">
        <v>2.1869999999999998</v>
      </c>
      <c r="P6431">
        <v>3.71</v>
      </c>
      <c r="Q6431">
        <v>627.57799999999997</v>
      </c>
      <c r="R6431">
        <v>255943</v>
      </c>
      <c r="S6431">
        <v>0.02</v>
      </c>
      <c r="T6431">
        <v>2.2360000000000002</v>
      </c>
      <c r="U6431">
        <v>5.6269999999999998</v>
      </c>
      <c r="V6431">
        <v>2295</v>
      </c>
      <c r="W6431">
        <v>9</v>
      </c>
      <c r="X6431">
        <f t="shared" si="222"/>
        <v>343.86143999999996</v>
      </c>
      <c r="Y6431">
        <f t="shared" si="223"/>
        <v>8.9916</v>
      </c>
    </row>
    <row r="6432" spans="1:25" x14ac:dyDescent="0.2">
      <c r="A6432" t="s">
        <v>5782</v>
      </c>
      <c r="B6432" t="s">
        <v>1082</v>
      </c>
      <c r="C6432">
        <v>12</v>
      </c>
      <c r="D6432">
        <v>36</v>
      </c>
      <c r="E6432" t="s">
        <v>6647</v>
      </c>
      <c r="F6432">
        <v>331.37099999999998</v>
      </c>
      <c r="G6432">
        <v>87.176000000000002</v>
      </c>
      <c r="H6432">
        <v>39.124000000000002</v>
      </c>
      <c r="I6432">
        <v>28887.593000000001</v>
      </c>
      <c r="J6432">
        <v>11781120</v>
      </c>
      <c r="K6432">
        <v>59.331000000000003</v>
      </c>
      <c r="L6432">
        <v>24.286000000000001</v>
      </c>
      <c r="M6432">
        <v>19660.557000000001</v>
      </c>
      <c r="N6432">
        <v>8018092</v>
      </c>
      <c r="O6432">
        <v>2.9260000000000002</v>
      </c>
      <c r="P6432">
        <v>6.218</v>
      </c>
      <c r="Q6432">
        <v>969.44899999999996</v>
      </c>
      <c r="R6432">
        <v>395367</v>
      </c>
      <c r="S6432">
        <v>4.2000000000000003E-2</v>
      </c>
      <c r="T6432">
        <v>3.2530000000000001</v>
      </c>
      <c r="U6432">
        <v>13.756</v>
      </c>
      <c r="V6432">
        <v>5610</v>
      </c>
      <c r="W6432">
        <v>22</v>
      </c>
      <c r="X6432">
        <f t="shared" si="222"/>
        <v>747.2692199999999</v>
      </c>
      <c r="Y6432">
        <f t="shared" si="223"/>
        <v>24.331599999999998</v>
      </c>
    </row>
    <row r="6433" spans="1:25" x14ac:dyDescent="0.2">
      <c r="A6433" t="s">
        <v>5782</v>
      </c>
      <c r="B6433" t="s">
        <v>1082</v>
      </c>
      <c r="C6433">
        <v>12</v>
      </c>
      <c r="D6433">
        <v>37</v>
      </c>
      <c r="E6433" t="s">
        <v>6648</v>
      </c>
      <c r="F6433">
        <v>288.50799999999998</v>
      </c>
      <c r="G6433">
        <v>87.126999999999995</v>
      </c>
      <c r="H6433">
        <v>36.67</v>
      </c>
      <c r="I6433">
        <v>25136.79</v>
      </c>
      <c r="J6433">
        <v>10251444</v>
      </c>
      <c r="K6433">
        <v>65.789000000000001</v>
      </c>
      <c r="L6433">
        <v>24.870999999999999</v>
      </c>
      <c r="M6433">
        <v>18980.548999999999</v>
      </c>
      <c r="N6433">
        <v>7740767</v>
      </c>
      <c r="O6433">
        <v>2.2610000000000001</v>
      </c>
      <c r="P6433">
        <v>3.9449999999999998</v>
      </c>
      <c r="Q6433">
        <v>652.36400000000003</v>
      </c>
      <c r="R6433">
        <v>266051</v>
      </c>
      <c r="S6433">
        <v>2.1999999999999999E-2</v>
      </c>
      <c r="T6433">
        <v>2.351</v>
      </c>
      <c r="U6433">
        <v>6.2530000000000001</v>
      </c>
      <c r="V6433">
        <v>2550</v>
      </c>
      <c r="W6433">
        <v>10</v>
      </c>
      <c r="X6433">
        <f t="shared" si="222"/>
        <v>373.10892000000001</v>
      </c>
      <c r="Y6433">
        <f t="shared" si="223"/>
        <v>10.1716</v>
      </c>
    </row>
    <row r="6434" spans="1:25" x14ac:dyDescent="0.2">
      <c r="A6434" t="s">
        <v>5782</v>
      </c>
      <c r="B6434" t="s">
        <v>1082</v>
      </c>
      <c r="C6434">
        <v>12</v>
      </c>
      <c r="D6434">
        <v>38</v>
      </c>
      <c r="E6434" t="s">
        <v>6649</v>
      </c>
      <c r="F6434">
        <v>245.298</v>
      </c>
      <c r="G6434">
        <v>69.769000000000005</v>
      </c>
      <c r="H6434">
        <v>35.991999999999997</v>
      </c>
      <c r="I6434">
        <v>17114.155999999999</v>
      </c>
      <c r="J6434">
        <v>6979603</v>
      </c>
      <c r="K6434">
        <v>16.286000000000001</v>
      </c>
      <c r="L6434">
        <v>10.952999999999999</v>
      </c>
      <c r="M6434">
        <v>3994.924</v>
      </c>
      <c r="N6434">
        <v>1629235</v>
      </c>
      <c r="O6434">
        <v>1.899</v>
      </c>
      <c r="P6434">
        <v>3.7389999999999999</v>
      </c>
      <c r="Q6434">
        <v>465.76</v>
      </c>
      <c r="R6434">
        <v>189949</v>
      </c>
      <c r="S6434">
        <v>1.2999999999999999E-2</v>
      </c>
      <c r="T6434">
        <v>1.8029999999999999</v>
      </c>
      <c r="U6434">
        <v>3.1259999999999999</v>
      </c>
      <c r="V6434">
        <v>1275</v>
      </c>
      <c r="W6434">
        <v>5</v>
      </c>
      <c r="X6434">
        <f t="shared" si="222"/>
        <v>152.91619999999998</v>
      </c>
      <c r="Y6434">
        <f t="shared" si="223"/>
        <v>4.2716000000000003</v>
      </c>
    </row>
    <row r="6435" spans="1:25" x14ac:dyDescent="0.2">
      <c r="A6435" t="s">
        <v>5782</v>
      </c>
      <c r="B6435" t="s">
        <v>1082</v>
      </c>
      <c r="C6435">
        <v>12</v>
      </c>
      <c r="D6435">
        <v>39</v>
      </c>
      <c r="E6435" t="s">
        <v>5244</v>
      </c>
      <c r="F6435">
        <v>268.548</v>
      </c>
      <c r="G6435">
        <v>92.807000000000002</v>
      </c>
      <c r="H6435">
        <v>50.027000000000001</v>
      </c>
      <c r="I6435">
        <v>24923.171999999999</v>
      </c>
      <c r="J6435">
        <v>10164325</v>
      </c>
      <c r="K6435">
        <v>49.890999999999998</v>
      </c>
      <c r="L6435">
        <v>23.777000000000001</v>
      </c>
      <c r="M6435">
        <v>13398.209000000001</v>
      </c>
      <c r="N6435">
        <v>5464142</v>
      </c>
      <c r="O6435">
        <v>2.5459999999999998</v>
      </c>
      <c r="P6435">
        <v>5.8479999999999999</v>
      </c>
      <c r="Q6435">
        <v>683.61500000000001</v>
      </c>
      <c r="R6435">
        <v>278796</v>
      </c>
      <c r="S6435">
        <v>2.3E-2</v>
      </c>
      <c r="T6435">
        <v>2.4369999999999998</v>
      </c>
      <c r="U6435">
        <v>6.2530000000000001</v>
      </c>
      <c r="V6435">
        <v>2550</v>
      </c>
      <c r="W6435">
        <v>10</v>
      </c>
      <c r="X6435">
        <f t="shared" si="222"/>
        <v>409.98509999999999</v>
      </c>
      <c r="Y6435">
        <f t="shared" si="223"/>
        <v>10.1716</v>
      </c>
    </row>
    <row r="6436" spans="1:25" x14ac:dyDescent="0.2">
      <c r="A6436" t="s">
        <v>5782</v>
      </c>
      <c r="B6436" t="s">
        <v>1082</v>
      </c>
      <c r="C6436">
        <v>12</v>
      </c>
      <c r="D6436">
        <v>41</v>
      </c>
      <c r="E6436" t="s">
        <v>6650</v>
      </c>
      <c r="F6436">
        <v>157.626</v>
      </c>
      <c r="G6436">
        <v>85.585999999999999</v>
      </c>
      <c r="H6436">
        <v>44.005000000000003</v>
      </c>
      <c r="I6436">
        <v>13490.528</v>
      </c>
      <c r="J6436">
        <v>5501792</v>
      </c>
      <c r="K6436">
        <v>6.4039999999999999</v>
      </c>
      <c r="L6436">
        <v>3.9740000000000002</v>
      </c>
      <c r="M6436">
        <v>1009.381</v>
      </c>
      <c r="N6436">
        <v>411652</v>
      </c>
      <c r="O6436">
        <v>1.61</v>
      </c>
      <c r="P6436">
        <v>2.3620000000000001</v>
      </c>
      <c r="Q6436">
        <v>253.792</v>
      </c>
      <c r="R6436">
        <v>103503</v>
      </c>
      <c r="S6436">
        <v>4.0000000000000001E-3</v>
      </c>
      <c r="T6436">
        <v>1.006</v>
      </c>
      <c r="U6436">
        <v>0.625</v>
      </c>
      <c r="V6436">
        <v>255</v>
      </c>
      <c r="W6436">
        <v>1</v>
      </c>
      <c r="X6436">
        <f t="shared" si="222"/>
        <v>0</v>
      </c>
      <c r="Y6436">
        <f t="shared" si="223"/>
        <v>0</v>
      </c>
    </row>
    <row r="6437" spans="1:25" x14ac:dyDescent="0.2">
      <c r="A6437" t="s">
        <v>5782</v>
      </c>
      <c r="B6437" t="s">
        <v>1430</v>
      </c>
      <c r="C6437">
        <v>1</v>
      </c>
      <c r="D6437">
        <v>1</v>
      </c>
      <c r="E6437" t="s">
        <v>2522</v>
      </c>
      <c r="F6437">
        <v>220.52799999999999</v>
      </c>
      <c r="G6437">
        <v>97.561000000000007</v>
      </c>
      <c r="H6437">
        <v>44.398000000000003</v>
      </c>
      <c r="I6437">
        <v>21514.875</v>
      </c>
      <c r="J6437">
        <v>8774332</v>
      </c>
      <c r="K6437">
        <v>38.052999999999997</v>
      </c>
      <c r="L6437">
        <v>29.388999999999999</v>
      </c>
      <c r="M6437">
        <v>8391.7659999999996</v>
      </c>
      <c r="N6437">
        <v>3422383</v>
      </c>
      <c r="O6437">
        <v>2.4889999999999999</v>
      </c>
      <c r="P6437">
        <v>8.02</v>
      </c>
      <c r="Q6437">
        <v>548.79700000000003</v>
      </c>
      <c r="R6437">
        <v>223814</v>
      </c>
      <c r="S6437">
        <v>8.9999999999999993E-3</v>
      </c>
      <c r="T6437">
        <v>1.4730000000000001</v>
      </c>
      <c r="U6437">
        <v>1.8759999999999999</v>
      </c>
      <c r="V6437">
        <v>765</v>
      </c>
      <c r="W6437">
        <v>3</v>
      </c>
      <c r="X6437">
        <f t="shared" ref="X6437:X6494" si="224">(MAX(0, (Q6437-336.17)))*1.18</f>
        <v>250.89985999999999</v>
      </c>
      <c r="Y6437">
        <f t="shared" ref="Y6437:Y6494" si="225">(MAX(0, (W6437-1.38)))*1.18</f>
        <v>1.9116</v>
      </c>
    </row>
    <row r="6438" spans="1:25" x14ac:dyDescent="0.2">
      <c r="A6438" t="s">
        <v>5782</v>
      </c>
      <c r="B6438" t="s">
        <v>1430</v>
      </c>
      <c r="C6438">
        <v>1</v>
      </c>
      <c r="D6438">
        <v>2</v>
      </c>
      <c r="E6438" t="s">
        <v>6670</v>
      </c>
      <c r="F6438">
        <v>217.78100000000001</v>
      </c>
      <c r="G6438">
        <v>92.331000000000003</v>
      </c>
      <c r="H6438">
        <v>50.543999999999997</v>
      </c>
      <c r="I6438">
        <v>20108.065999999999</v>
      </c>
      <c r="J6438">
        <v>8200598</v>
      </c>
      <c r="K6438">
        <v>25.417000000000002</v>
      </c>
      <c r="L6438">
        <v>20.706</v>
      </c>
      <c r="M6438">
        <v>5535.4179999999997</v>
      </c>
      <c r="N6438">
        <v>2257489</v>
      </c>
      <c r="O6438">
        <v>2.0880000000000001</v>
      </c>
      <c r="P6438">
        <v>4.5789999999999997</v>
      </c>
      <c r="Q6438">
        <v>454.63499999999999</v>
      </c>
      <c r="R6438">
        <v>185412</v>
      </c>
      <c r="S6438">
        <v>6.0000000000000001E-3</v>
      </c>
      <c r="T6438">
        <v>1.21</v>
      </c>
      <c r="U6438">
        <v>1.2509999999999999</v>
      </c>
      <c r="V6438">
        <v>510</v>
      </c>
      <c r="W6438">
        <v>2</v>
      </c>
      <c r="X6438">
        <f t="shared" si="224"/>
        <v>139.78869999999998</v>
      </c>
      <c r="Y6438">
        <f t="shared" si="225"/>
        <v>0.73160000000000014</v>
      </c>
    </row>
    <row r="6439" spans="1:25" x14ac:dyDescent="0.2">
      <c r="A6439" t="s">
        <v>5782</v>
      </c>
      <c r="B6439" t="s">
        <v>1430</v>
      </c>
      <c r="C6439">
        <v>1</v>
      </c>
      <c r="D6439">
        <v>3</v>
      </c>
      <c r="E6439" t="s">
        <v>6671</v>
      </c>
      <c r="F6439">
        <v>328.44099999999997</v>
      </c>
      <c r="G6439">
        <v>112.336</v>
      </c>
      <c r="H6439">
        <v>48.347000000000001</v>
      </c>
      <c r="I6439">
        <v>36895.648999999998</v>
      </c>
      <c r="J6439">
        <v>15047016</v>
      </c>
      <c r="K6439">
        <v>56.615000000000002</v>
      </c>
      <c r="L6439">
        <v>23.375</v>
      </c>
      <c r="M6439">
        <v>18594.576000000001</v>
      </c>
      <c r="N6439">
        <v>7583357</v>
      </c>
      <c r="O6439">
        <v>4.4939999999999998</v>
      </c>
      <c r="P6439">
        <v>11.81</v>
      </c>
      <c r="Q6439">
        <v>1476.0129999999999</v>
      </c>
      <c r="R6439">
        <v>601957</v>
      </c>
      <c r="S6439">
        <v>4.9000000000000002E-2</v>
      </c>
      <c r="T6439">
        <v>3.552</v>
      </c>
      <c r="U6439">
        <v>16.257000000000001</v>
      </c>
      <c r="V6439">
        <v>6630</v>
      </c>
      <c r="W6439">
        <v>26</v>
      </c>
      <c r="X6439">
        <f t="shared" si="224"/>
        <v>1345.0147399999998</v>
      </c>
      <c r="Y6439">
        <f t="shared" si="225"/>
        <v>29.051600000000001</v>
      </c>
    </row>
    <row r="6440" spans="1:25" x14ac:dyDescent="0.2">
      <c r="A6440" t="s">
        <v>5782</v>
      </c>
      <c r="B6440" t="s">
        <v>1430</v>
      </c>
      <c r="C6440">
        <v>1</v>
      </c>
      <c r="D6440">
        <v>4</v>
      </c>
      <c r="E6440" t="s">
        <v>6672</v>
      </c>
      <c r="F6440">
        <v>95.462000000000003</v>
      </c>
      <c r="G6440">
        <v>113.277</v>
      </c>
      <c r="H6440">
        <v>55.731999999999999</v>
      </c>
      <c r="I6440">
        <v>10813.674999999999</v>
      </c>
      <c r="J6440">
        <v>4410101</v>
      </c>
      <c r="K6440">
        <v>3.875</v>
      </c>
      <c r="L6440">
        <v>2.2160000000000002</v>
      </c>
      <c r="M6440">
        <v>369.92500000000001</v>
      </c>
      <c r="N6440">
        <v>150865</v>
      </c>
      <c r="O6440">
        <v>1.5960000000000001</v>
      </c>
      <c r="P6440">
        <v>1.105</v>
      </c>
      <c r="Q6440">
        <v>152.386</v>
      </c>
      <c r="R6440">
        <v>62147</v>
      </c>
      <c r="S6440">
        <v>0</v>
      </c>
      <c r="T6440">
        <v>0</v>
      </c>
      <c r="U6440">
        <v>0</v>
      </c>
      <c r="V6440">
        <v>0</v>
      </c>
      <c r="W6440">
        <v>0</v>
      </c>
      <c r="X6440">
        <f t="shared" si="224"/>
        <v>0</v>
      </c>
      <c r="Y6440">
        <f t="shared" si="225"/>
        <v>0</v>
      </c>
    </row>
    <row r="6441" spans="1:25" x14ac:dyDescent="0.2">
      <c r="A6441" t="s">
        <v>5782</v>
      </c>
      <c r="B6441" t="s">
        <v>1430</v>
      </c>
      <c r="C6441">
        <v>1</v>
      </c>
      <c r="D6441">
        <v>5</v>
      </c>
      <c r="E6441" t="s">
        <v>1048</v>
      </c>
      <c r="F6441">
        <v>261.64600000000002</v>
      </c>
      <c r="G6441">
        <v>113.36199999999999</v>
      </c>
      <c r="H6441">
        <v>44.046999999999997</v>
      </c>
      <c r="I6441">
        <v>29660.809000000001</v>
      </c>
      <c r="J6441">
        <v>12096458</v>
      </c>
      <c r="K6441">
        <v>47.487000000000002</v>
      </c>
      <c r="L6441">
        <v>35.948999999999998</v>
      </c>
      <c r="M6441">
        <v>12424.764999999999</v>
      </c>
      <c r="N6441">
        <v>5067146</v>
      </c>
      <c r="O6441">
        <v>2.9630000000000001</v>
      </c>
      <c r="P6441">
        <v>8.3629999999999995</v>
      </c>
      <c r="Q6441">
        <v>775.30799999999999</v>
      </c>
      <c r="R6441">
        <v>316191</v>
      </c>
      <c r="S6441">
        <v>2.1999999999999999E-2</v>
      </c>
      <c r="T6441">
        <v>2.3420000000000001</v>
      </c>
      <c r="U6441">
        <v>5.6269999999999998</v>
      </c>
      <c r="V6441">
        <v>2295</v>
      </c>
      <c r="W6441">
        <v>9</v>
      </c>
      <c r="X6441">
        <f t="shared" si="224"/>
        <v>518.18283999999994</v>
      </c>
      <c r="Y6441">
        <f t="shared" si="225"/>
        <v>8.9916</v>
      </c>
    </row>
    <row r="6442" spans="1:25" x14ac:dyDescent="0.2">
      <c r="A6442" t="s">
        <v>5782</v>
      </c>
      <c r="B6442" t="s">
        <v>1430</v>
      </c>
      <c r="C6442">
        <v>1</v>
      </c>
      <c r="D6442">
        <v>6</v>
      </c>
      <c r="E6442" t="s">
        <v>4402</v>
      </c>
      <c r="F6442">
        <v>349.75200000000001</v>
      </c>
      <c r="G6442">
        <v>108.783</v>
      </c>
      <c r="H6442">
        <v>45.252000000000002</v>
      </c>
      <c r="I6442">
        <v>38047.031000000003</v>
      </c>
      <c r="J6442">
        <v>15516580</v>
      </c>
      <c r="K6442">
        <v>73.81</v>
      </c>
      <c r="L6442">
        <v>30.943999999999999</v>
      </c>
      <c r="M6442">
        <v>25815.123</v>
      </c>
      <c r="N6442">
        <v>10528086</v>
      </c>
      <c r="O6442">
        <v>3.7970000000000002</v>
      </c>
      <c r="P6442">
        <v>12.218999999999999</v>
      </c>
      <c r="Q6442">
        <v>1328.1</v>
      </c>
      <c r="R6442">
        <v>541634</v>
      </c>
      <c r="S6442">
        <v>2.5000000000000001E-2</v>
      </c>
      <c r="T6442">
        <v>2.5259999999999998</v>
      </c>
      <c r="U6442">
        <v>8.7539999999999996</v>
      </c>
      <c r="V6442">
        <v>3570</v>
      </c>
      <c r="W6442">
        <v>14</v>
      </c>
      <c r="X6442">
        <f t="shared" si="224"/>
        <v>1170.4773999999998</v>
      </c>
      <c r="Y6442">
        <f t="shared" si="225"/>
        <v>14.8916</v>
      </c>
    </row>
    <row r="6443" spans="1:25" x14ac:dyDescent="0.2">
      <c r="A6443" t="s">
        <v>5782</v>
      </c>
      <c r="B6443" t="s">
        <v>1430</v>
      </c>
      <c r="C6443">
        <v>1</v>
      </c>
      <c r="D6443">
        <v>7</v>
      </c>
      <c r="E6443" t="s">
        <v>6673</v>
      </c>
      <c r="F6443">
        <v>115.36799999999999</v>
      </c>
      <c r="G6443">
        <v>120.548</v>
      </c>
      <c r="H6443">
        <v>52.154000000000003</v>
      </c>
      <c r="I6443">
        <v>13907.298000000001</v>
      </c>
      <c r="J6443">
        <v>5671762</v>
      </c>
      <c r="K6443">
        <v>3.8029999999999999</v>
      </c>
      <c r="L6443">
        <v>2.173</v>
      </c>
      <c r="M6443">
        <v>438.69200000000001</v>
      </c>
      <c r="N6443">
        <v>178910</v>
      </c>
      <c r="O6443">
        <v>1.65</v>
      </c>
      <c r="P6443">
        <v>1.1080000000000001</v>
      </c>
      <c r="Q6443">
        <v>190.321</v>
      </c>
      <c r="R6443">
        <v>77618</v>
      </c>
      <c r="S6443">
        <v>0</v>
      </c>
      <c r="T6443">
        <v>0</v>
      </c>
      <c r="U6443">
        <v>0</v>
      </c>
      <c r="V6443">
        <v>0</v>
      </c>
      <c r="W6443">
        <v>0</v>
      </c>
      <c r="X6443">
        <f t="shared" si="224"/>
        <v>0</v>
      </c>
      <c r="Y6443">
        <f t="shared" si="225"/>
        <v>0</v>
      </c>
    </row>
    <row r="6444" spans="1:25" x14ac:dyDescent="0.2">
      <c r="A6444" t="s">
        <v>5782</v>
      </c>
      <c r="B6444" t="s">
        <v>1430</v>
      </c>
      <c r="C6444">
        <v>1</v>
      </c>
      <c r="D6444">
        <v>8</v>
      </c>
      <c r="E6444" t="s">
        <v>6674</v>
      </c>
      <c r="F6444">
        <v>297.24400000000003</v>
      </c>
      <c r="G6444">
        <v>100.602</v>
      </c>
      <c r="H6444">
        <v>41.643000000000001</v>
      </c>
      <c r="I6444">
        <v>29903.395</v>
      </c>
      <c r="J6444">
        <v>12195391</v>
      </c>
      <c r="K6444">
        <v>58.305</v>
      </c>
      <c r="L6444">
        <v>31.812000000000001</v>
      </c>
      <c r="M6444">
        <v>17330.859</v>
      </c>
      <c r="N6444">
        <v>7067980</v>
      </c>
      <c r="O6444">
        <v>2.5190000000000001</v>
      </c>
      <c r="P6444">
        <v>5.7830000000000004</v>
      </c>
      <c r="Q6444">
        <v>748.64499999999998</v>
      </c>
      <c r="R6444">
        <v>305317</v>
      </c>
      <c r="S6444">
        <v>1.4999999999999999E-2</v>
      </c>
      <c r="T6444">
        <v>1.9379999999999999</v>
      </c>
      <c r="U6444">
        <v>4.3769999999999998</v>
      </c>
      <c r="V6444">
        <v>1785</v>
      </c>
      <c r="W6444">
        <v>7</v>
      </c>
      <c r="X6444">
        <f t="shared" si="224"/>
        <v>486.72049999999996</v>
      </c>
      <c r="Y6444">
        <f t="shared" si="225"/>
        <v>6.6315999999999997</v>
      </c>
    </row>
    <row r="6445" spans="1:25" x14ac:dyDescent="0.2">
      <c r="A6445" t="s">
        <v>5782</v>
      </c>
      <c r="B6445" t="s">
        <v>1430</v>
      </c>
      <c r="C6445">
        <v>1</v>
      </c>
      <c r="D6445">
        <v>9</v>
      </c>
      <c r="E6445" t="s">
        <v>6675</v>
      </c>
      <c r="F6445">
        <v>228.07499999999999</v>
      </c>
      <c r="G6445">
        <v>99.869</v>
      </c>
      <c r="H6445">
        <v>46.003999999999998</v>
      </c>
      <c r="I6445">
        <v>22777.55</v>
      </c>
      <c r="J6445">
        <v>9289284</v>
      </c>
      <c r="K6445">
        <v>4.5679999999999996</v>
      </c>
      <c r="L6445">
        <v>2.6469999999999998</v>
      </c>
      <c r="M6445">
        <v>1041.7449999999999</v>
      </c>
      <c r="N6445">
        <v>424851</v>
      </c>
      <c r="O6445">
        <v>2.0339999999999998</v>
      </c>
      <c r="P6445">
        <v>4.2690000000000001</v>
      </c>
      <c r="Q6445">
        <v>463.98200000000003</v>
      </c>
      <c r="R6445">
        <v>189224</v>
      </c>
      <c r="S6445">
        <v>5.0000000000000001E-3</v>
      </c>
      <c r="T6445">
        <v>1.1819999999999999</v>
      </c>
      <c r="U6445">
        <v>1.2509999999999999</v>
      </c>
      <c r="V6445">
        <v>510</v>
      </c>
      <c r="W6445">
        <v>2</v>
      </c>
      <c r="X6445">
        <f t="shared" si="224"/>
        <v>150.81816000000001</v>
      </c>
      <c r="Y6445">
        <f t="shared" si="225"/>
        <v>0.73160000000000014</v>
      </c>
    </row>
    <row r="6446" spans="1:25" x14ac:dyDescent="0.2">
      <c r="A6446" t="s">
        <v>5782</v>
      </c>
      <c r="B6446" t="s">
        <v>1430</v>
      </c>
      <c r="C6446">
        <v>1</v>
      </c>
      <c r="D6446">
        <v>10</v>
      </c>
      <c r="E6446" t="s">
        <v>6676</v>
      </c>
      <c r="F6446">
        <v>238.96</v>
      </c>
      <c r="G6446">
        <v>105.548</v>
      </c>
      <c r="H6446">
        <v>47.125999999999998</v>
      </c>
      <c r="I6446">
        <v>25221.651999999998</v>
      </c>
      <c r="J6446">
        <v>10286053</v>
      </c>
      <c r="K6446">
        <v>3.5649999999999999</v>
      </c>
      <c r="L6446">
        <v>1.877</v>
      </c>
      <c r="M6446">
        <v>851.89200000000005</v>
      </c>
      <c r="N6446">
        <v>347424</v>
      </c>
      <c r="O6446">
        <v>2.1040000000000001</v>
      </c>
      <c r="P6446">
        <v>5.2169999999999996</v>
      </c>
      <c r="Q6446">
        <v>502.87799999999999</v>
      </c>
      <c r="R6446">
        <v>205087</v>
      </c>
      <c r="S6446">
        <v>8.0000000000000002E-3</v>
      </c>
      <c r="T6446">
        <v>1.415</v>
      </c>
      <c r="U6446">
        <v>1.8759999999999999</v>
      </c>
      <c r="V6446">
        <v>765</v>
      </c>
      <c r="W6446">
        <v>3</v>
      </c>
      <c r="X6446">
        <f t="shared" si="224"/>
        <v>196.71543999999994</v>
      </c>
      <c r="Y6446">
        <f t="shared" si="225"/>
        <v>1.9116</v>
      </c>
    </row>
    <row r="6447" spans="1:25" x14ac:dyDescent="0.2">
      <c r="A6447" t="s">
        <v>5782</v>
      </c>
      <c r="B6447" t="s">
        <v>1430</v>
      </c>
      <c r="C6447">
        <v>1</v>
      </c>
      <c r="D6447">
        <v>11</v>
      </c>
      <c r="E6447" t="s">
        <v>6677</v>
      </c>
      <c r="F6447">
        <v>372.29599999999999</v>
      </c>
      <c r="G6447">
        <v>129.22200000000001</v>
      </c>
      <c r="H6447">
        <v>51.527000000000001</v>
      </c>
      <c r="I6447">
        <v>48108.987000000001</v>
      </c>
      <c r="J6447">
        <v>19620110</v>
      </c>
      <c r="K6447">
        <v>40.621000000000002</v>
      </c>
      <c r="L6447">
        <v>21.071000000000002</v>
      </c>
      <c r="M6447">
        <v>15122.909</v>
      </c>
      <c r="N6447">
        <v>6167520</v>
      </c>
      <c r="O6447">
        <v>3.2229999999999999</v>
      </c>
      <c r="P6447">
        <v>10.509</v>
      </c>
      <c r="Q6447">
        <v>1199.807</v>
      </c>
      <c r="R6447">
        <v>489313</v>
      </c>
      <c r="S6447">
        <v>0.02</v>
      </c>
      <c r="T6447">
        <v>2.2669999999999999</v>
      </c>
      <c r="U6447">
        <v>7.5030000000000001</v>
      </c>
      <c r="V6447">
        <v>3060</v>
      </c>
      <c r="W6447">
        <v>12</v>
      </c>
      <c r="X6447">
        <f t="shared" si="224"/>
        <v>1019.0916599999999</v>
      </c>
      <c r="Y6447">
        <f t="shared" si="225"/>
        <v>12.531600000000001</v>
      </c>
    </row>
    <row r="6448" spans="1:25" x14ac:dyDescent="0.2">
      <c r="A6448" t="s">
        <v>5782</v>
      </c>
      <c r="B6448" t="s">
        <v>1430</v>
      </c>
      <c r="C6448">
        <v>1</v>
      </c>
      <c r="D6448">
        <v>12</v>
      </c>
      <c r="E6448" t="s">
        <v>6678</v>
      </c>
      <c r="F6448">
        <v>232.07900000000001</v>
      </c>
      <c r="G6448">
        <v>115.239</v>
      </c>
      <c r="H6448">
        <v>46.345999999999997</v>
      </c>
      <c r="I6448">
        <v>26744.687999999998</v>
      </c>
      <c r="J6448">
        <v>10907187</v>
      </c>
      <c r="K6448">
        <v>47.981000000000002</v>
      </c>
      <c r="L6448">
        <v>28.163</v>
      </c>
      <c r="M6448">
        <v>11135.486000000001</v>
      </c>
      <c r="N6448">
        <v>4541344</v>
      </c>
      <c r="O6448">
        <v>2.3929999999999998</v>
      </c>
      <c r="P6448">
        <v>5.93</v>
      </c>
      <c r="Q6448">
        <v>555.32000000000005</v>
      </c>
      <c r="R6448">
        <v>226474</v>
      </c>
      <c r="S6448">
        <v>5.0000000000000001E-3</v>
      </c>
      <c r="T6448">
        <v>1.1719999999999999</v>
      </c>
      <c r="U6448">
        <v>1.2509999999999999</v>
      </c>
      <c r="V6448">
        <v>510</v>
      </c>
      <c r="W6448">
        <v>2</v>
      </c>
      <c r="X6448">
        <f t="shared" si="224"/>
        <v>258.59700000000004</v>
      </c>
      <c r="Y6448">
        <f t="shared" si="225"/>
        <v>0.73160000000000014</v>
      </c>
    </row>
    <row r="6449" spans="1:25" x14ac:dyDescent="0.2">
      <c r="A6449" t="s">
        <v>5782</v>
      </c>
      <c r="B6449" t="s">
        <v>1430</v>
      </c>
      <c r="C6449">
        <v>1</v>
      </c>
      <c r="D6449">
        <v>13</v>
      </c>
      <c r="E6449" t="s">
        <v>6679</v>
      </c>
      <c r="F6449">
        <v>387.65499999999997</v>
      </c>
      <c r="G6449">
        <v>118.40900000000001</v>
      </c>
      <c r="H6449">
        <v>50.406999999999996</v>
      </c>
      <c r="I6449">
        <v>45901.836000000003</v>
      </c>
      <c r="J6449">
        <v>18719976</v>
      </c>
      <c r="K6449">
        <v>51.912999999999997</v>
      </c>
      <c r="L6449">
        <v>24.358000000000001</v>
      </c>
      <c r="M6449">
        <v>20124.189999999999</v>
      </c>
      <c r="N6449">
        <v>8207174</v>
      </c>
      <c r="O6449">
        <v>2.96</v>
      </c>
      <c r="P6449">
        <v>8.3379999999999992</v>
      </c>
      <c r="Q6449">
        <v>1147.4690000000001</v>
      </c>
      <c r="R6449">
        <v>467968</v>
      </c>
      <c r="S6449">
        <v>1.9E-2</v>
      </c>
      <c r="T6449">
        <v>2.222</v>
      </c>
      <c r="U6449">
        <v>7.5030000000000001</v>
      </c>
      <c r="V6449">
        <v>3060</v>
      </c>
      <c r="W6449">
        <v>12</v>
      </c>
      <c r="X6449">
        <f t="shared" si="224"/>
        <v>957.33281999999997</v>
      </c>
      <c r="Y6449">
        <f t="shared" si="225"/>
        <v>12.531600000000001</v>
      </c>
    </row>
    <row r="6450" spans="1:25" x14ac:dyDescent="0.2">
      <c r="A6450" t="s">
        <v>5782</v>
      </c>
      <c r="B6450" t="s">
        <v>1430</v>
      </c>
      <c r="C6450">
        <v>1</v>
      </c>
      <c r="D6450">
        <v>14</v>
      </c>
      <c r="E6450" t="s">
        <v>6680</v>
      </c>
      <c r="F6450">
        <v>149.91200000000001</v>
      </c>
      <c r="G6450">
        <v>114.59699999999999</v>
      </c>
      <c r="H6450">
        <v>53.503</v>
      </c>
      <c r="I6450">
        <v>17179.438999999998</v>
      </c>
      <c r="J6450">
        <v>7006227</v>
      </c>
      <c r="K6450">
        <v>4.68</v>
      </c>
      <c r="L6450">
        <v>2.6</v>
      </c>
      <c r="M6450">
        <v>701.57600000000002</v>
      </c>
      <c r="N6450">
        <v>286121</v>
      </c>
      <c r="O6450">
        <v>2.2589999999999999</v>
      </c>
      <c r="P6450">
        <v>3.4420000000000002</v>
      </c>
      <c r="Q6450">
        <v>338.67099999999999</v>
      </c>
      <c r="R6450">
        <v>138119</v>
      </c>
      <c r="S6450">
        <v>4.0000000000000001E-3</v>
      </c>
      <c r="T6450">
        <v>1.0309999999999999</v>
      </c>
      <c r="U6450">
        <v>0.625</v>
      </c>
      <c r="V6450">
        <v>255</v>
      </c>
      <c r="W6450">
        <v>1</v>
      </c>
      <c r="X6450">
        <f t="shared" si="224"/>
        <v>2.9511799999999719</v>
      </c>
      <c r="Y6450">
        <f t="shared" si="225"/>
        <v>0</v>
      </c>
    </row>
    <row r="6451" spans="1:25" x14ac:dyDescent="0.2">
      <c r="A6451" t="s">
        <v>5782</v>
      </c>
      <c r="B6451" t="s">
        <v>1430</v>
      </c>
      <c r="C6451">
        <v>1</v>
      </c>
      <c r="D6451">
        <v>17</v>
      </c>
      <c r="E6451" t="s">
        <v>6681</v>
      </c>
      <c r="F6451">
        <v>119.69799999999999</v>
      </c>
      <c r="G6451">
        <v>84.403000000000006</v>
      </c>
      <c r="H6451">
        <v>48.037999999999997</v>
      </c>
      <c r="I6451">
        <v>10102.919</v>
      </c>
      <c r="J6451">
        <v>4120236</v>
      </c>
      <c r="K6451">
        <v>5.28</v>
      </c>
      <c r="L6451">
        <v>2.8170000000000002</v>
      </c>
      <c r="M6451">
        <v>631.98500000000001</v>
      </c>
      <c r="N6451">
        <v>257740</v>
      </c>
      <c r="O6451">
        <v>2.8460000000000001</v>
      </c>
      <c r="P6451">
        <v>7.8470000000000004</v>
      </c>
      <c r="Q6451">
        <v>340.64299999999997</v>
      </c>
      <c r="R6451">
        <v>138923</v>
      </c>
      <c r="S6451">
        <v>5.0000000000000001E-3</v>
      </c>
      <c r="T6451">
        <v>1.1539999999999999</v>
      </c>
      <c r="U6451">
        <v>0.625</v>
      </c>
      <c r="V6451">
        <v>255</v>
      </c>
      <c r="W6451">
        <v>1</v>
      </c>
      <c r="X6451">
        <f t="shared" si="224"/>
        <v>5.2781399999999481</v>
      </c>
      <c r="Y6451">
        <f t="shared" si="225"/>
        <v>0</v>
      </c>
    </row>
    <row r="6452" spans="1:25" x14ac:dyDescent="0.2">
      <c r="A6452" t="s">
        <v>5782</v>
      </c>
      <c r="B6452" t="s">
        <v>1430</v>
      </c>
      <c r="C6452">
        <v>1</v>
      </c>
      <c r="D6452">
        <v>18</v>
      </c>
      <c r="E6452" t="s">
        <v>6682</v>
      </c>
      <c r="F6452">
        <v>265.88499999999999</v>
      </c>
      <c r="G6452">
        <v>102.89</v>
      </c>
      <c r="H6452">
        <v>45.637</v>
      </c>
      <c r="I6452">
        <v>27356.940999999999</v>
      </c>
      <c r="J6452">
        <v>11156880</v>
      </c>
      <c r="K6452">
        <v>3.4910000000000001</v>
      </c>
      <c r="L6452">
        <v>1.974</v>
      </c>
      <c r="M6452">
        <v>928.31700000000001</v>
      </c>
      <c r="N6452">
        <v>378592</v>
      </c>
      <c r="O6452">
        <v>2.056</v>
      </c>
      <c r="P6452">
        <v>4.2560000000000002</v>
      </c>
      <c r="Q6452">
        <v>546.54600000000005</v>
      </c>
      <c r="R6452">
        <v>222896</v>
      </c>
      <c r="S6452">
        <v>8.9999999999999993E-3</v>
      </c>
      <c r="T6452">
        <v>1.5489999999999999</v>
      </c>
      <c r="U6452">
        <v>2.5009999999999999</v>
      </c>
      <c r="V6452">
        <v>1020</v>
      </c>
      <c r="W6452">
        <v>4</v>
      </c>
      <c r="X6452">
        <f t="shared" si="224"/>
        <v>248.24368000000001</v>
      </c>
      <c r="Y6452">
        <f t="shared" si="225"/>
        <v>3.0916000000000001</v>
      </c>
    </row>
    <row r="6453" spans="1:25" x14ac:dyDescent="0.2">
      <c r="A6453" t="s">
        <v>5782</v>
      </c>
      <c r="B6453" t="s">
        <v>1430</v>
      </c>
      <c r="C6453">
        <v>1</v>
      </c>
      <c r="D6453">
        <v>19</v>
      </c>
      <c r="E6453" t="s">
        <v>6683</v>
      </c>
      <c r="F6453">
        <v>247.62</v>
      </c>
      <c r="G6453">
        <v>96.456000000000003</v>
      </c>
      <c r="H6453">
        <v>47.899000000000001</v>
      </c>
      <c r="I6453">
        <v>23884.355</v>
      </c>
      <c r="J6453">
        <v>9740668</v>
      </c>
      <c r="K6453">
        <v>48.23</v>
      </c>
      <c r="L6453">
        <v>29.765999999999998</v>
      </c>
      <c r="M6453">
        <v>11942.8</v>
      </c>
      <c r="N6453">
        <v>4870588</v>
      </c>
      <c r="O6453">
        <v>2.3719999999999999</v>
      </c>
      <c r="P6453">
        <v>4.9550000000000001</v>
      </c>
      <c r="Q6453">
        <v>587.42899999999997</v>
      </c>
      <c r="R6453">
        <v>239569</v>
      </c>
      <c r="S6453">
        <v>1.4999999999999999E-2</v>
      </c>
      <c r="T6453">
        <v>1.966</v>
      </c>
      <c r="U6453">
        <v>3.7519999999999998</v>
      </c>
      <c r="V6453">
        <v>1530</v>
      </c>
      <c r="W6453">
        <v>6</v>
      </c>
      <c r="X6453">
        <f t="shared" si="224"/>
        <v>296.48561999999993</v>
      </c>
      <c r="Y6453">
        <f t="shared" si="225"/>
        <v>5.4516</v>
      </c>
    </row>
    <row r="6454" spans="1:25" x14ac:dyDescent="0.2">
      <c r="A6454" t="s">
        <v>5782</v>
      </c>
      <c r="B6454" t="s">
        <v>1430</v>
      </c>
      <c r="C6454">
        <v>1</v>
      </c>
      <c r="D6454">
        <v>20</v>
      </c>
      <c r="E6454" t="s">
        <v>6684</v>
      </c>
      <c r="F6454">
        <v>264.43099999999998</v>
      </c>
      <c r="G6454">
        <v>103.187</v>
      </c>
      <c r="H6454">
        <v>48.018999999999998</v>
      </c>
      <c r="I6454">
        <v>27285.817999999999</v>
      </c>
      <c r="J6454">
        <v>11127874</v>
      </c>
      <c r="K6454">
        <v>4.8689999999999998</v>
      </c>
      <c r="L6454">
        <v>2.9580000000000002</v>
      </c>
      <c r="M6454">
        <v>1287.5630000000001</v>
      </c>
      <c r="N6454">
        <v>525102</v>
      </c>
      <c r="O6454">
        <v>1.827</v>
      </c>
      <c r="P6454">
        <v>2.5150000000000001</v>
      </c>
      <c r="Q6454">
        <v>483.03199999999998</v>
      </c>
      <c r="R6454">
        <v>196993</v>
      </c>
      <c r="S6454">
        <v>7.0000000000000001E-3</v>
      </c>
      <c r="T6454">
        <v>1.345</v>
      </c>
      <c r="U6454">
        <v>1.8759999999999999</v>
      </c>
      <c r="V6454">
        <v>765</v>
      </c>
      <c r="W6454">
        <v>3</v>
      </c>
      <c r="X6454">
        <f t="shared" si="224"/>
        <v>173.29715999999996</v>
      </c>
      <c r="Y6454">
        <f t="shared" si="225"/>
        <v>1.9116</v>
      </c>
    </row>
    <row r="6455" spans="1:25" x14ac:dyDescent="0.2">
      <c r="A6455" t="s">
        <v>5782</v>
      </c>
      <c r="B6455" t="s">
        <v>1430</v>
      </c>
      <c r="C6455">
        <v>1</v>
      </c>
      <c r="D6455">
        <v>21</v>
      </c>
      <c r="E6455" t="s">
        <v>6685</v>
      </c>
      <c r="F6455">
        <v>372.673</v>
      </c>
      <c r="G6455">
        <v>98.771000000000001</v>
      </c>
      <c r="H6455">
        <v>46.139000000000003</v>
      </c>
      <c r="I6455">
        <v>36809.178</v>
      </c>
      <c r="J6455">
        <v>15011751</v>
      </c>
      <c r="K6455">
        <v>71.186999999999998</v>
      </c>
      <c r="L6455">
        <v>30.442</v>
      </c>
      <c r="M6455">
        <v>26529.645</v>
      </c>
      <c r="N6455">
        <v>10819487</v>
      </c>
      <c r="O6455">
        <v>3.9470000000000001</v>
      </c>
      <c r="P6455">
        <v>10.978</v>
      </c>
      <c r="Q6455">
        <v>1470.761</v>
      </c>
      <c r="R6455">
        <v>599815</v>
      </c>
      <c r="S6455">
        <v>0.03</v>
      </c>
      <c r="T6455">
        <v>2.7749999999999999</v>
      </c>
      <c r="U6455">
        <v>11.255000000000001</v>
      </c>
      <c r="V6455">
        <v>4590</v>
      </c>
      <c r="W6455">
        <v>18</v>
      </c>
      <c r="X6455">
        <f t="shared" si="224"/>
        <v>1338.8173799999997</v>
      </c>
      <c r="Y6455">
        <f t="shared" si="225"/>
        <v>19.611599999999999</v>
      </c>
    </row>
    <row r="6456" spans="1:25" x14ac:dyDescent="0.2">
      <c r="A6456" t="s">
        <v>5782</v>
      </c>
      <c r="B6456" t="s">
        <v>1430</v>
      </c>
      <c r="C6456">
        <v>1</v>
      </c>
      <c r="D6456">
        <v>22</v>
      </c>
      <c r="E6456" t="s">
        <v>6686</v>
      </c>
      <c r="F6456">
        <v>336.39299999999997</v>
      </c>
      <c r="G6456">
        <v>116.408</v>
      </c>
      <c r="H6456">
        <v>46.966999999999999</v>
      </c>
      <c r="I6456">
        <v>39158.936000000002</v>
      </c>
      <c r="J6456">
        <v>15970044</v>
      </c>
      <c r="K6456">
        <v>46.384</v>
      </c>
      <c r="L6456">
        <v>21.591000000000001</v>
      </c>
      <c r="M6456">
        <v>15603.14</v>
      </c>
      <c r="N6456">
        <v>6363371</v>
      </c>
      <c r="O6456">
        <v>3.1909999999999998</v>
      </c>
      <c r="P6456">
        <v>9.0980000000000008</v>
      </c>
      <c r="Q6456">
        <v>1073.3520000000001</v>
      </c>
      <c r="R6456">
        <v>437741</v>
      </c>
      <c r="S6456">
        <v>2.4E-2</v>
      </c>
      <c r="T6456">
        <v>2.4820000000000002</v>
      </c>
      <c r="U6456">
        <v>8.1280000000000001</v>
      </c>
      <c r="V6456">
        <v>3315</v>
      </c>
      <c r="W6456">
        <v>13</v>
      </c>
      <c r="X6456">
        <f t="shared" si="224"/>
        <v>869.87475999999992</v>
      </c>
      <c r="Y6456">
        <f t="shared" si="225"/>
        <v>13.711600000000001</v>
      </c>
    </row>
    <row r="6457" spans="1:25" x14ac:dyDescent="0.2">
      <c r="A6457" t="s">
        <v>5782</v>
      </c>
      <c r="B6457" t="s">
        <v>1430</v>
      </c>
      <c r="C6457">
        <v>1</v>
      </c>
      <c r="D6457">
        <v>24</v>
      </c>
      <c r="E6457" t="s">
        <v>6687</v>
      </c>
      <c r="F6457">
        <v>131.54400000000001</v>
      </c>
      <c r="G6457">
        <v>93.391999999999996</v>
      </c>
      <c r="H6457">
        <v>41.093000000000004</v>
      </c>
      <c r="I6457">
        <v>12285.121999999999</v>
      </c>
      <c r="J6457">
        <v>5010196</v>
      </c>
      <c r="K6457">
        <v>35.640999999999998</v>
      </c>
      <c r="L6457">
        <v>24.745999999999999</v>
      </c>
      <c r="M6457">
        <v>4688.3339999999998</v>
      </c>
      <c r="N6457">
        <v>1912026</v>
      </c>
      <c r="O6457">
        <v>1.9590000000000001</v>
      </c>
      <c r="P6457">
        <v>4.2690000000000001</v>
      </c>
      <c r="Q6457">
        <v>257.75200000000001</v>
      </c>
      <c r="R6457">
        <v>105118</v>
      </c>
      <c r="S6457">
        <v>5.0000000000000001E-3</v>
      </c>
      <c r="T6457">
        <v>1.101</v>
      </c>
      <c r="U6457">
        <v>0.625</v>
      </c>
      <c r="V6457">
        <v>255</v>
      </c>
      <c r="W6457">
        <v>1</v>
      </c>
      <c r="X6457">
        <f t="shared" si="224"/>
        <v>0</v>
      </c>
      <c r="Y6457">
        <f t="shared" si="225"/>
        <v>0</v>
      </c>
    </row>
    <row r="6458" spans="1:25" x14ac:dyDescent="0.2">
      <c r="A6458" t="s">
        <v>5782</v>
      </c>
      <c r="B6458" t="s">
        <v>1430</v>
      </c>
      <c r="C6458">
        <v>1</v>
      </c>
      <c r="D6458">
        <v>25</v>
      </c>
      <c r="E6458" t="s">
        <v>6688</v>
      </c>
      <c r="F6458">
        <v>324.14999999999998</v>
      </c>
      <c r="G6458">
        <v>116.172</v>
      </c>
      <c r="H6458">
        <v>54.411999999999999</v>
      </c>
      <c r="I6458">
        <v>37657.218000000001</v>
      </c>
      <c r="J6458">
        <v>15357604</v>
      </c>
      <c r="K6458">
        <v>32.904000000000003</v>
      </c>
      <c r="L6458">
        <v>24.847999999999999</v>
      </c>
      <c r="M6458">
        <v>10665.945</v>
      </c>
      <c r="N6458">
        <v>4349853</v>
      </c>
      <c r="O6458">
        <v>3.2610000000000001</v>
      </c>
      <c r="P6458">
        <v>11.095000000000001</v>
      </c>
      <c r="Q6458">
        <v>1056.9649999999999</v>
      </c>
      <c r="R6458">
        <v>431058</v>
      </c>
      <c r="S6458">
        <v>1.7000000000000001E-2</v>
      </c>
      <c r="T6458">
        <v>2.1040000000000001</v>
      </c>
      <c r="U6458">
        <v>5.6269999999999998</v>
      </c>
      <c r="V6458">
        <v>2295</v>
      </c>
      <c r="W6458">
        <v>9</v>
      </c>
      <c r="X6458">
        <f t="shared" si="224"/>
        <v>850.53809999999976</v>
      </c>
      <c r="Y6458">
        <f t="shared" si="225"/>
        <v>8.9916</v>
      </c>
    </row>
    <row r="6459" spans="1:25" x14ac:dyDescent="0.2">
      <c r="A6459" t="s">
        <v>5782</v>
      </c>
      <c r="B6459" t="s">
        <v>1430</v>
      </c>
      <c r="C6459">
        <v>1</v>
      </c>
      <c r="D6459">
        <v>27</v>
      </c>
      <c r="E6459" t="s">
        <v>6689</v>
      </c>
      <c r="F6459">
        <v>351.93900000000002</v>
      </c>
      <c r="G6459">
        <v>89.378</v>
      </c>
      <c r="H6459">
        <v>45.344000000000001</v>
      </c>
      <c r="I6459">
        <v>31455.638999999999</v>
      </c>
      <c r="J6459">
        <v>12828437</v>
      </c>
      <c r="K6459">
        <v>38.860999999999997</v>
      </c>
      <c r="L6459">
        <v>21.251999999999999</v>
      </c>
      <c r="M6459">
        <v>13676.587</v>
      </c>
      <c r="N6459">
        <v>5577672</v>
      </c>
      <c r="O6459">
        <v>2.3490000000000002</v>
      </c>
      <c r="P6459">
        <v>6.5289999999999999</v>
      </c>
      <c r="Q6459">
        <v>826.55</v>
      </c>
      <c r="R6459">
        <v>337089</v>
      </c>
      <c r="S6459">
        <v>7.0000000000000001E-3</v>
      </c>
      <c r="T6459">
        <v>1.3460000000000001</v>
      </c>
      <c r="U6459">
        <v>2.5009999999999999</v>
      </c>
      <c r="V6459">
        <v>1020</v>
      </c>
      <c r="W6459">
        <v>4</v>
      </c>
      <c r="X6459">
        <f t="shared" si="224"/>
        <v>578.64839999999992</v>
      </c>
      <c r="Y6459">
        <f t="shared" si="225"/>
        <v>3.0916000000000001</v>
      </c>
    </row>
    <row r="6460" spans="1:25" x14ac:dyDescent="0.2">
      <c r="A6460" t="s">
        <v>5782</v>
      </c>
      <c r="B6460" t="s">
        <v>1430</v>
      </c>
      <c r="C6460">
        <v>1</v>
      </c>
      <c r="D6460">
        <v>28</v>
      </c>
      <c r="E6460" t="s">
        <v>6690</v>
      </c>
      <c r="F6460">
        <v>342.084</v>
      </c>
      <c r="G6460">
        <v>93.516000000000005</v>
      </c>
      <c r="H6460">
        <v>46.430999999999997</v>
      </c>
      <c r="I6460">
        <v>31990.365000000002</v>
      </c>
      <c r="J6460">
        <v>13046512</v>
      </c>
      <c r="K6460">
        <v>53.518999999999998</v>
      </c>
      <c r="L6460">
        <v>27.89</v>
      </c>
      <c r="M6460">
        <v>18308.069</v>
      </c>
      <c r="N6460">
        <v>7466512</v>
      </c>
      <c r="O6460">
        <v>4.7850000000000001</v>
      </c>
      <c r="P6460">
        <v>14.329000000000001</v>
      </c>
      <c r="Q6460">
        <v>1636.9960000000001</v>
      </c>
      <c r="R6460">
        <v>667610</v>
      </c>
      <c r="S6460">
        <v>3.7999999999999999E-2</v>
      </c>
      <c r="T6460">
        <v>3.1280000000000001</v>
      </c>
      <c r="U6460">
        <v>13.131</v>
      </c>
      <c r="V6460">
        <v>5355</v>
      </c>
      <c r="W6460">
        <v>21</v>
      </c>
      <c r="X6460">
        <f t="shared" si="224"/>
        <v>1534.97468</v>
      </c>
      <c r="Y6460">
        <f t="shared" si="225"/>
        <v>23.151599999999998</v>
      </c>
    </row>
    <row r="6461" spans="1:25" x14ac:dyDescent="0.2">
      <c r="A6461" t="s">
        <v>5782</v>
      </c>
      <c r="B6461" t="s">
        <v>1430</v>
      </c>
      <c r="C6461">
        <v>1</v>
      </c>
      <c r="D6461">
        <v>29</v>
      </c>
      <c r="E6461" t="s">
        <v>6691</v>
      </c>
      <c r="F6461">
        <v>184.655</v>
      </c>
      <c r="G6461">
        <v>73.578000000000003</v>
      </c>
      <c r="H6461">
        <v>32.29</v>
      </c>
      <c r="I6461">
        <v>13586.52</v>
      </c>
      <c r="J6461">
        <v>5540940</v>
      </c>
      <c r="K6461">
        <v>37.49</v>
      </c>
      <c r="L6461">
        <v>28.030999999999999</v>
      </c>
      <c r="M6461">
        <v>6922.66</v>
      </c>
      <c r="N6461">
        <v>2823243</v>
      </c>
      <c r="O6461">
        <v>1.518</v>
      </c>
      <c r="P6461">
        <v>1.0149999999999999</v>
      </c>
      <c r="Q6461">
        <v>280.35000000000002</v>
      </c>
      <c r="R6461">
        <v>114334</v>
      </c>
      <c r="S6461">
        <v>0</v>
      </c>
      <c r="T6461">
        <v>0</v>
      </c>
      <c r="U6461">
        <v>0</v>
      </c>
      <c r="V6461">
        <v>0</v>
      </c>
      <c r="W6461">
        <v>0</v>
      </c>
      <c r="X6461">
        <f t="shared" si="224"/>
        <v>0</v>
      </c>
      <c r="Y6461">
        <f t="shared" si="225"/>
        <v>0</v>
      </c>
    </row>
    <row r="6462" spans="1:25" x14ac:dyDescent="0.2">
      <c r="A6462" t="s">
        <v>5782</v>
      </c>
      <c r="B6462" t="s">
        <v>1430</v>
      </c>
      <c r="C6462">
        <v>1</v>
      </c>
      <c r="D6462">
        <v>30</v>
      </c>
      <c r="E6462" t="s">
        <v>6692</v>
      </c>
      <c r="F6462">
        <v>323.07400000000001</v>
      </c>
      <c r="G6462">
        <v>94.13</v>
      </c>
      <c r="H6462">
        <v>41.265999999999998</v>
      </c>
      <c r="I6462">
        <v>30411.083999999999</v>
      </c>
      <c r="J6462">
        <v>12402440</v>
      </c>
      <c r="K6462">
        <v>41.115000000000002</v>
      </c>
      <c r="L6462">
        <v>19.507999999999999</v>
      </c>
      <c r="M6462">
        <v>13283.216</v>
      </c>
      <c r="N6462">
        <v>5417245</v>
      </c>
      <c r="O6462">
        <v>4.125</v>
      </c>
      <c r="P6462">
        <v>12.218</v>
      </c>
      <c r="Q6462">
        <v>1332.5940000000001</v>
      </c>
      <c r="R6462">
        <v>543467</v>
      </c>
      <c r="S6462">
        <v>3.9E-2</v>
      </c>
      <c r="T6462">
        <v>3.141</v>
      </c>
      <c r="U6462">
        <v>12.505000000000001</v>
      </c>
      <c r="V6462">
        <v>5100</v>
      </c>
      <c r="W6462">
        <v>20</v>
      </c>
      <c r="X6462">
        <f t="shared" si="224"/>
        <v>1175.7803199999998</v>
      </c>
      <c r="Y6462">
        <f t="shared" si="225"/>
        <v>21.971599999999999</v>
      </c>
    </row>
    <row r="6463" spans="1:25" x14ac:dyDescent="0.2">
      <c r="A6463" t="s">
        <v>5782</v>
      </c>
      <c r="B6463" t="s">
        <v>1430</v>
      </c>
      <c r="C6463">
        <v>2</v>
      </c>
      <c r="D6463">
        <v>1</v>
      </c>
      <c r="E6463" t="s">
        <v>6693</v>
      </c>
      <c r="F6463">
        <v>147.97</v>
      </c>
      <c r="G6463">
        <v>93.484999999999999</v>
      </c>
      <c r="H6463">
        <v>40.753</v>
      </c>
      <c r="I6463">
        <v>13832.931</v>
      </c>
      <c r="J6463">
        <v>5641433</v>
      </c>
      <c r="K6463">
        <v>71.984999999999999</v>
      </c>
      <c r="L6463">
        <v>27.992999999999999</v>
      </c>
      <c r="M6463">
        <v>10651.662</v>
      </c>
      <c r="N6463">
        <v>4344028</v>
      </c>
      <c r="O6463">
        <v>7.452</v>
      </c>
      <c r="P6463">
        <v>18.526</v>
      </c>
      <c r="Q6463">
        <v>1102.739</v>
      </c>
      <c r="R6463">
        <v>449726</v>
      </c>
      <c r="S6463">
        <v>3.4000000000000002E-2</v>
      </c>
      <c r="T6463">
        <v>2.9359999999999999</v>
      </c>
      <c r="U6463">
        <v>5.0019999999999998</v>
      </c>
      <c r="V6463">
        <v>2040</v>
      </c>
      <c r="W6463">
        <v>8</v>
      </c>
      <c r="X6463">
        <f t="shared" si="224"/>
        <v>904.55141999999989</v>
      </c>
      <c r="Y6463">
        <f t="shared" si="225"/>
        <v>7.8115999999999994</v>
      </c>
    </row>
    <row r="6464" spans="1:25" x14ac:dyDescent="0.2">
      <c r="A6464" t="s">
        <v>5782</v>
      </c>
      <c r="B6464" t="s">
        <v>1430</v>
      </c>
      <c r="C6464">
        <v>2</v>
      </c>
      <c r="D6464">
        <v>2</v>
      </c>
      <c r="E6464" t="s">
        <v>6694</v>
      </c>
      <c r="F6464">
        <v>169.428</v>
      </c>
      <c r="G6464">
        <v>104.20699999999999</v>
      </c>
      <c r="H6464">
        <v>45.41</v>
      </c>
      <c r="I6464">
        <v>17655.582999999999</v>
      </c>
      <c r="J6464">
        <v>7200411</v>
      </c>
      <c r="K6464">
        <v>57.633000000000003</v>
      </c>
      <c r="L6464">
        <v>19.449000000000002</v>
      </c>
      <c r="M6464">
        <v>9764.6229999999996</v>
      </c>
      <c r="N6464">
        <v>3982270</v>
      </c>
      <c r="O6464">
        <v>7.0579999999999998</v>
      </c>
      <c r="P6464">
        <v>16.315000000000001</v>
      </c>
      <c r="Q6464">
        <v>1195.896</v>
      </c>
      <c r="R6464">
        <v>487718</v>
      </c>
      <c r="S6464">
        <v>5.5E-2</v>
      </c>
      <c r="T6464">
        <v>3.7570000000000001</v>
      </c>
      <c r="U6464">
        <v>9.3789999999999996</v>
      </c>
      <c r="V6464">
        <v>3825</v>
      </c>
      <c r="W6464">
        <v>15</v>
      </c>
      <c r="X6464">
        <f t="shared" si="224"/>
        <v>1014.4766799999998</v>
      </c>
      <c r="Y6464">
        <f t="shared" si="225"/>
        <v>16.0716</v>
      </c>
    </row>
    <row r="6465" spans="1:25" x14ac:dyDescent="0.2">
      <c r="A6465" t="s">
        <v>5782</v>
      </c>
      <c r="B6465" t="s">
        <v>1430</v>
      </c>
      <c r="C6465">
        <v>2</v>
      </c>
      <c r="D6465">
        <v>3</v>
      </c>
      <c r="E6465" t="s">
        <v>6695</v>
      </c>
      <c r="F6465">
        <v>150.63499999999999</v>
      </c>
      <c r="G6465">
        <v>111.53400000000001</v>
      </c>
      <c r="H6465">
        <v>47.276000000000003</v>
      </c>
      <c r="I6465">
        <v>16800.991000000002</v>
      </c>
      <c r="J6465">
        <v>6851886</v>
      </c>
      <c r="K6465">
        <v>46.164000000000001</v>
      </c>
      <c r="L6465">
        <v>18.856999999999999</v>
      </c>
      <c r="M6465">
        <v>6953.88</v>
      </c>
      <c r="N6465">
        <v>2835975</v>
      </c>
      <c r="O6465">
        <v>3.4359999999999999</v>
      </c>
      <c r="P6465">
        <v>7.7270000000000003</v>
      </c>
      <c r="Q6465">
        <v>517.55399999999997</v>
      </c>
      <c r="R6465">
        <v>211072</v>
      </c>
      <c r="S6465">
        <v>2.5000000000000001E-2</v>
      </c>
      <c r="T6465">
        <v>2.52</v>
      </c>
      <c r="U6465">
        <v>3.7519999999999998</v>
      </c>
      <c r="V6465">
        <v>1530</v>
      </c>
      <c r="W6465">
        <v>6</v>
      </c>
      <c r="X6465">
        <f t="shared" si="224"/>
        <v>214.03311999999994</v>
      </c>
      <c r="Y6465">
        <f t="shared" si="225"/>
        <v>5.4516</v>
      </c>
    </row>
    <row r="6466" spans="1:25" x14ac:dyDescent="0.2">
      <c r="A6466" t="s">
        <v>5782</v>
      </c>
      <c r="B6466" t="s">
        <v>1430</v>
      </c>
      <c r="C6466">
        <v>2</v>
      </c>
      <c r="D6466">
        <v>4</v>
      </c>
      <c r="E6466" t="s">
        <v>6696</v>
      </c>
      <c r="F6466">
        <v>346.53699999999998</v>
      </c>
      <c r="G6466">
        <v>108.792</v>
      </c>
      <c r="H6466">
        <v>52.347999999999999</v>
      </c>
      <c r="I6466">
        <v>37700.644</v>
      </c>
      <c r="J6466">
        <v>15375314</v>
      </c>
      <c r="K6466">
        <v>58.643999999999998</v>
      </c>
      <c r="L6466">
        <v>26.111000000000001</v>
      </c>
      <c r="M6466">
        <v>20322.335999999999</v>
      </c>
      <c r="N6466">
        <v>8287983</v>
      </c>
      <c r="O6466">
        <v>15.531000000000001</v>
      </c>
      <c r="P6466">
        <v>26.960999999999999</v>
      </c>
      <c r="Q6466">
        <v>5381.9870000000001</v>
      </c>
      <c r="R6466">
        <v>2194916</v>
      </c>
      <c r="S6466">
        <v>9.9000000000000005E-2</v>
      </c>
      <c r="T6466">
        <v>5.03</v>
      </c>
      <c r="U6466">
        <v>34.39</v>
      </c>
      <c r="V6466">
        <v>14025</v>
      </c>
      <c r="W6466">
        <v>55</v>
      </c>
      <c r="X6466">
        <f t="shared" si="224"/>
        <v>5954.0640599999997</v>
      </c>
      <c r="Y6466">
        <f t="shared" si="225"/>
        <v>63.271599999999992</v>
      </c>
    </row>
    <row r="6467" spans="1:25" x14ac:dyDescent="0.2">
      <c r="A6467" t="s">
        <v>5782</v>
      </c>
      <c r="B6467" t="s">
        <v>1430</v>
      </c>
      <c r="C6467">
        <v>2</v>
      </c>
      <c r="D6467">
        <v>5</v>
      </c>
      <c r="E6467" t="s">
        <v>6697</v>
      </c>
      <c r="F6467">
        <v>403.17399999999998</v>
      </c>
      <c r="G6467">
        <v>96.552000000000007</v>
      </c>
      <c r="H6467">
        <v>50.012999999999998</v>
      </c>
      <c r="I6467">
        <v>38927.192999999999</v>
      </c>
      <c r="J6467">
        <v>15875533</v>
      </c>
      <c r="K6467">
        <v>57.83</v>
      </c>
      <c r="L6467">
        <v>27.484000000000002</v>
      </c>
      <c r="M6467">
        <v>23315.425999999999</v>
      </c>
      <c r="N6467">
        <v>9508644</v>
      </c>
      <c r="O6467">
        <v>11.759</v>
      </c>
      <c r="P6467">
        <v>22.196999999999999</v>
      </c>
      <c r="Q6467">
        <v>4740.82</v>
      </c>
      <c r="R6467">
        <v>1933431</v>
      </c>
      <c r="S6467">
        <v>0.109</v>
      </c>
      <c r="T6467">
        <v>5.26</v>
      </c>
      <c r="U6467">
        <v>43.768999999999998</v>
      </c>
      <c r="V6467">
        <v>17850</v>
      </c>
      <c r="W6467">
        <v>70</v>
      </c>
      <c r="X6467">
        <f t="shared" si="224"/>
        <v>5197.4869999999992</v>
      </c>
      <c r="Y6467">
        <f t="shared" si="225"/>
        <v>80.971599999999995</v>
      </c>
    </row>
    <row r="6468" spans="1:25" x14ac:dyDescent="0.2">
      <c r="A6468" t="s">
        <v>5782</v>
      </c>
      <c r="B6468" t="s">
        <v>1430</v>
      </c>
      <c r="C6468">
        <v>2</v>
      </c>
      <c r="D6468">
        <v>6</v>
      </c>
      <c r="E6468" t="s">
        <v>6698</v>
      </c>
      <c r="F6468">
        <v>150.73599999999999</v>
      </c>
      <c r="G6468">
        <v>103.221</v>
      </c>
      <c r="H6468">
        <v>47.152999999999999</v>
      </c>
      <c r="I6468">
        <v>15559.058000000001</v>
      </c>
      <c r="J6468">
        <v>6345393</v>
      </c>
      <c r="K6468">
        <v>67.456999999999994</v>
      </c>
      <c r="L6468">
        <v>25.213999999999999</v>
      </c>
      <c r="M6468">
        <v>10168.112999999999</v>
      </c>
      <c r="N6468">
        <v>4146824</v>
      </c>
      <c r="O6468">
        <v>6.2229999999999999</v>
      </c>
      <c r="P6468">
        <v>13.715999999999999</v>
      </c>
      <c r="Q6468">
        <v>938</v>
      </c>
      <c r="R6468">
        <v>382541</v>
      </c>
      <c r="S6468">
        <v>7.9000000000000001E-2</v>
      </c>
      <c r="T6468">
        <v>4.4820000000000002</v>
      </c>
      <c r="U6468">
        <v>11.88</v>
      </c>
      <c r="V6468">
        <v>4845</v>
      </c>
      <c r="W6468">
        <v>19</v>
      </c>
      <c r="X6468">
        <f t="shared" si="224"/>
        <v>710.15939999999989</v>
      </c>
      <c r="Y6468">
        <f t="shared" si="225"/>
        <v>20.791599999999999</v>
      </c>
    </row>
    <row r="6469" spans="1:25" x14ac:dyDescent="0.2">
      <c r="A6469" t="s">
        <v>5782</v>
      </c>
      <c r="B6469" t="s">
        <v>1430</v>
      </c>
      <c r="C6469">
        <v>2</v>
      </c>
      <c r="D6469">
        <v>7</v>
      </c>
      <c r="E6469" t="s">
        <v>6699</v>
      </c>
      <c r="F6469">
        <v>101.874</v>
      </c>
      <c r="G6469">
        <v>104.85</v>
      </c>
      <c r="H6469">
        <v>50.164999999999999</v>
      </c>
      <c r="I6469">
        <v>10681.474</v>
      </c>
      <c r="J6469">
        <v>4356186</v>
      </c>
      <c r="K6469">
        <v>5.3010000000000002</v>
      </c>
      <c r="L6469">
        <v>3.8380000000000001</v>
      </c>
      <c r="M6469">
        <v>540.03099999999995</v>
      </c>
      <c r="N6469">
        <v>220239</v>
      </c>
      <c r="O6469">
        <v>2.468</v>
      </c>
      <c r="P6469">
        <v>4.8529999999999998</v>
      </c>
      <c r="Q6469">
        <v>251.47</v>
      </c>
      <c r="R6469">
        <v>102556</v>
      </c>
      <c r="S6469">
        <v>6.0000000000000001E-3</v>
      </c>
      <c r="T6469">
        <v>1.2509999999999999</v>
      </c>
      <c r="U6469">
        <v>0.625</v>
      </c>
      <c r="V6469">
        <v>255</v>
      </c>
      <c r="W6469">
        <v>1</v>
      </c>
      <c r="X6469">
        <f t="shared" si="224"/>
        <v>0</v>
      </c>
      <c r="Y6469">
        <f t="shared" si="225"/>
        <v>0</v>
      </c>
    </row>
    <row r="6470" spans="1:25" x14ac:dyDescent="0.2">
      <c r="A6470" t="s">
        <v>5782</v>
      </c>
      <c r="B6470" t="s">
        <v>1430</v>
      </c>
      <c r="C6470">
        <v>2</v>
      </c>
      <c r="D6470">
        <v>8</v>
      </c>
      <c r="E6470" t="s">
        <v>3825</v>
      </c>
      <c r="F6470">
        <v>141.32499999999999</v>
      </c>
      <c r="G6470">
        <v>106.959</v>
      </c>
      <c r="H6470">
        <v>52.58</v>
      </c>
      <c r="I6470">
        <v>15115.942999999999</v>
      </c>
      <c r="J6470">
        <v>6164679</v>
      </c>
      <c r="K6470">
        <v>62.997</v>
      </c>
      <c r="L6470">
        <v>21.289000000000001</v>
      </c>
      <c r="M6470">
        <v>8903.1090000000004</v>
      </c>
      <c r="N6470">
        <v>3630922</v>
      </c>
      <c r="O6470">
        <v>8.1189999999999998</v>
      </c>
      <c r="P6470">
        <v>20.6</v>
      </c>
      <c r="Q6470">
        <v>1147.4760000000001</v>
      </c>
      <c r="R6470">
        <v>467971</v>
      </c>
      <c r="S6470">
        <v>5.8000000000000003E-2</v>
      </c>
      <c r="T6470">
        <v>3.8290000000000002</v>
      </c>
      <c r="U6470">
        <v>8.1280000000000001</v>
      </c>
      <c r="V6470">
        <v>3315</v>
      </c>
      <c r="W6470">
        <v>13</v>
      </c>
      <c r="X6470">
        <f t="shared" si="224"/>
        <v>957.34108000000003</v>
      </c>
      <c r="Y6470">
        <f t="shared" si="225"/>
        <v>13.711600000000001</v>
      </c>
    </row>
    <row r="6471" spans="1:25" x14ac:dyDescent="0.2">
      <c r="A6471" t="s">
        <v>5782</v>
      </c>
      <c r="B6471" t="s">
        <v>1430</v>
      </c>
      <c r="C6471">
        <v>2</v>
      </c>
      <c r="D6471">
        <v>9</v>
      </c>
      <c r="E6471" t="s">
        <v>6700</v>
      </c>
      <c r="F6471">
        <v>290.25799999999998</v>
      </c>
      <c r="G6471">
        <v>108.875</v>
      </c>
      <c r="H6471">
        <v>47.962000000000003</v>
      </c>
      <c r="I6471">
        <v>31601.812000000002</v>
      </c>
      <c r="J6471">
        <v>12888050</v>
      </c>
      <c r="K6471">
        <v>40.048000000000002</v>
      </c>
      <c r="L6471">
        <v>16.95</v>
      </c>
      <c r="M6471">
        <v>11624.268</v>
      </c>
      <c r="N6471">
        <v>4740682</v>
      </c>
      <c r="O6471">
        <v>3.9660000000000002</v>
      </c>
      <c r="P6471">
        <v>9.3780000000000001</v>
      </c>
      <c r="Q6471">
        <v>1151.211</v>
      </c>
      <c r="R6471">
        <v>469494</v>
      </c>
      <c r="S6471">
        <v>3.4000000000000002E-2</v>
      </c>
      <c r="T6471">
        <v>2.964</v>
      </c>
      <c r="U6471">
        <v>10.004</v>
      </c>
      <c r="V6471">
        <v>4080</v>
      </c>
      <c r="W6471">
        <v>16</v>
      </c>
      <c r="X6471">
        <f t="shared" si="224"/>
        <v>961.74837999999988</v>
      </c>
      <c r="Y6471">
        <f t="shared" si="225"/>
        <v>17.2516</v>
      </c>
    </row>
    <row r="6472" spans="1:25" x14ac:dyDescent="0.2">
      <c r="A6472" t="s">
        <v>5782</v>
      </c>
      <c r="B6472" t="s">
        <v>1430</v>
      </c>
      <c r="C6472">
        <v>2</v>
      </c>
      <c r="D6472">
        <v>10</v>
      </c>
      <c r="E6472" t="s">
        <v>6701</v>
      </c>
      <c r="F6472">
        <v>279.87400000000002</v>
      </c>
      <c r="G6472">
        <v>114.5</v>
      </c>
      <c r="H6472">
        <v>50.539000000000001</v>
      </c>
      <c r="I6472">
        <v>32045.562000000002</v>
      </c>
      <c r="J6472">
        <v>13069023</v>
      </c>
      <c r="K6472">
        <v>79.396000000000001</v>
      </c>
      <c r="L6472">
        <v>32.645000000000003</v>
      </c>
      <c r="M6472">
        <v>22220.843000000001</v>
      </c>
      <c r="N6472">
        <v>9062244</v>
      </c>
      <c r="O6472">
        <v>11.438000000000001</v>
      </c>
      <c r="P6472">
        <v>21.902000000000001</v>
      </c>
      <c r="Q6472">
        <v>3201.1179999999999</v>
      </c>
      <c r="R6472">
        <v>1305500</v>
      </c>
      <c r="S6472">
        <v>0.10100000000000001</v>
      </c>
      <c r="T6472">
        <v>5.0620000000000003</v>
      </c>
      <c r="U6472">
        <v>28.137</v>
      </c>
      <c r="V6472">
        <v>11475</v>
      </c>
      <c r="W6472">
        <v>45</v>
      </c>
      <c r="X6472">
        <f t="shared" si="224"/>
        <v>3380.6386399999997</v>
      </c>
      <c r="Y6472">
        <f t="shared" si="225"/>
        <v>51.471599999999995</v>
      </c>
    </row>
    <row r="6473" spans="1:25" x14ac:dyDescent="0.2">
      <c r="A6473" t="s">
        <v>5782</v>
      </c>
      <c r="B6473" t="s">
        <v>1430</v>
      </c>
      <c r="C6473">
        <v>2</v>
      </c>
      <c r="D6473">
        <v>11</v>
      </c>
      <c r="E6473" t="s">
        <v>6702</v>
      </c>
      <c r="F6473">
        <v>297.31299999999999</v>
      </c>
      <c r="G6473">
        <v>110.467</v>
      </c>
      <c r="H6473">
        <v>49.011000000000003</v>
      </c>
      <c r="I6473">
        <v>32843.317999999999</v>
      </c>
      <c r="J6473">
        <v>13394369</v>
      </c>
      <c r="K6473">
        <v>64.027000000000001</v>
      </c>
      <c r="L6473">
        <v>30.454999999999998</v>
      </c>
      <c r="M6473">
        <v>19036.030999999999</v>
      </c>
      <c r="N6473">
        <v>7763394</v>
      </c>
      <c r="O6473">
        <v>10.6</v>
      </c>
      <c r="P6473">
        <v>22.460999999999999</v>
      </c>
      <c r="Q6473">
        <v>3151.5129999999999</v>
      </c>
      <c r="R6473">
        <v>1285270</v>
      </c>
      <c r="S6473">
        <v>8.2000000000000003E-2</v>
      </c>
      <c r="T6473">
        <v>4.5730000000000004</v>
      </c>
      <c r="U6473">
        <v>24.385000000000002</v>
      </c>
      <c r="V6473">
        <v>9945</v>
      </c>
      <c r="W6473">
        <v>39</v>
      </c>
      <c r="X6473">
        <f t="shared" si="224"/>
        <v>3322.1047399999998</v>
      </c>
      <c r="Y6473">
        <f t="shared" si="225"/>
        <v>44.391599999999997</v>
      </c>
    </row>
    <row r="6474" spans="1:25" x14ac:dyDescent="0.2">
      <c r="A6474" t="s">
        <v>5782</v>
      </c>
      <c r="B6474" t="s">
        <v>1430</v>
      </c>
      <c r="C6474">
        <v>3</v>
      </c>
      <c r="D6474">
        <v>1</v>
      </c>
      <c r="E6474" t="s">
        <v>6703</v>
      </c>
      <c r="F6474">
        <v>275.57100000000003</v>
      </c>
      <c r="G6474">
        <v>78.983000000000004</v>
      </c>
      <c r="H6474">
        <v>36.643999999999998</v>
      </c>
      <c r="I6474">
        <v>21765.463</v>
      </c>
      <c r="J6474">
        <v>8876528</v>
      </c>
      <c r="K6474">
        <v>62.161000000000001</v>
      </c>
      <c r="L6474">
        <v>39.454000000000001</v>
      </c>
      <c r="M6474">
        <v>17129.631000000001</v>
      </c>
      <c r="N6474">
        <v>6985914</v>
      </c>
      <c r="O6474">
        <v>2.5310000000000001</v>
      </c>
      <c r="P6474">
        <v>6.2430000000000003</v>
      </c>
      <c r="Q6474">
        <v>697.52499999999998</v>
      </c>
      <c r="R6474">
        <v>284469</v>
      </c>
      <c r="S6474">
        <v>0.02</v>
      </c>
      <c r="T6474">
        <v>2.282</v>
      </c>
      <c r="U6474">
        <v>5.6269999999999998</v>
      </c>
      <c r="V6474">
        <v>2295</v>
      </c>
      <c r="W6474">
        <v>9</v>
      </c>
      <c r="X6474">
        <f t="shared" si="224"/>
        <v>426.39889999999991</v>
      </c>
      <c r="Y6474">
        <f t="shared" si="225"/>
        <v>8.9916</v>
      </c>
    </row>
    <row r="6475" spans="1:25" x14ac:dyDescent="0.2">
      <c r="A6475" t="s">
        <v>5782</v>
      </c>
      <c r="B6475" t="s">
        <v>1430</v>
      </c>
      <c r="C6475">
        <v>3</v>
      </c>
      <c r="D6475">
        <v>2</v>
      </c>
      <c r="E6475" t="s">
        <v>3227</v>
      </c>
      <c r="F6475">
        <v>335.21100000000001</v>
      </c>
      <c r="G6475">
        <v>93.81</v>
      </c>
      <c r="H6475">
        <v>46.527000000000001</v>
      </c>
      <c r="I6475">
        <v>31446.262999999999</v>
      </c>
      <c r="J6475">
        <v>12824613</v>
      </c>
      <c r="K6475">
        <v>70.451999999999998</v>
      </c>
      <c r="L6475">
        <v>34.014000000000003</v>
      </c>
      <c r="M6475">
        <v>23616.194</v>
      </c>
      <c r="N6475">
        <v>9631305</v>
      </c>
      <c r="O6475">
        <v>3.883</v>
      </c>
      <c r="P6475">
        <v>11.45</v>
      </c>
      <c r="Q6475">
        <v>1301.527</v>
      </c>
      <c r="R6475">
        <v>530797</v>
      </c>
      <c r="S6475">
        <v>2.8000000000000001E-2</v>
      </c>
      <c r="T6475">
        <v>2.6709999999999998</v>
      </c>
      <c r="U6475">
        <v>9.3789999999999996</v>
      </c>
      <c r="V6475">
        <v>3825</v>
      </c>
      <c r="W6475">
        <v>15</v>
      </c>
      <c r="X6475">
        <f t="shared" si="224"/>
        <v>1139.1212599999999</v>
      </c>
      <c r="Y6475">
        <f t="shared" si="225"/>
        <v>16.0716</v>
      </c>
    </row>
    <row r="6476" spans="1:25" x14ac:dyDescent="0.2">
      <c r="A6476" t="s">
        <v>5782</v>
      </c>
      <c r="B6476" t="s">
        <v>1430</v>
      </c>
      <c r="C6476">
        <v>3</v>
      </c>
      <c r="D6476">
        <v>3</v>
      </c>
      <c r="E6476" t="s">
        <v>6704</v>
      </c>
      <c r="F6476">
        <v>331.38099999999997</v>
      </c>
      <c r="G6476">
        <v>91.268000000000001</v>
      </c>
      <c r="H6476">
        <v>40.299999999999997</v>
      </c>
      <c r="I6476">
        <v>30244.452000000001</v>
      </c>
      <c r="J6476">
        <v>12334483</v>
      </c>
      <c r="K6476">
        <v>78.908000000000001</v>
      </c>
      <c r="L6476">
        <v>33.558</v>
      </c>
      <c r="M6476">
        <v>26148.544000000002</v>
      </c>
      <c r="N6476">
        <v>10664064</v>
      </c>
      <c r="O6476">
        <v>4.9569999999999999</v>
      </c>
      <c r="P6476">
        <v>13.555999999999999</v>
      </c>
      <c r="Q6476">
        <v>1642.614</v>
      </c>
      <c r="R6476">
        <v>669901</v>
      </c>
      <c r="S6476">
        <v>4.9000000000000002E-2</v>
      </c>
      <c r="T6476">
        <v>3.5369999999999999</v>
      </c>
      <c r="U6476">
        <v>16.257000000000001</v>
      </c>
      <c r="V6476">
        <v>6630</v>
      </c>
      <c r="W6476">
        <v>26</v>
      </c>
      <c r="X6476">
        <f t="shared" si="224"/>
        <v>1541.6039199999998</v>
      </c>
      <c r="Y6476">
        <f t="shared" si="225"/>
        <v>29.051600000000001</v>
      </c>
    </row>
    <row r="6477" spans="1:25" x14ac:dyDescent="0.2">
      <c r="A6477" t="s">
        <v>5782</v>
      </c>
      <c r="B6477" t="s">
        <v>1430</v>
      </c>
      <c r="C6477">
        <v>3</v>
      </c>
      <c r="D6477">
        <v>4</v>
      </c>
      <c r="E6477" t="s">
        <v>6705</v>
      </c>
      <c r="F6477">
        <v>273.59699999999998</v>
      </c>
      <c r="G6477">
        <v>96.132999999999996</v>
      </c>
      <c r="H6477">
        <v>42.646000000000001</v>
      </c>
      <c r="I6477">
        <v>26301.683000000001</v>
      </c>
      <c r="J6477">
        <v>10726518</v>
      </c>
      <c r="K6477">
        <v>63.74</v>
      </c>
      <c r="L6477">
        <v>44.508000000000003</v>
      </c>
      <c r="M6477">
        <v>17438.971000000001</v>
      </c>
      <c r="N6477">
        <v>7112071</v>
      </c>
      <c r="O6477">
        <v>3.8220000000000001</v>
      </c>
      <c r="P6477">
        <v>12.04</v>
      </c>
      <c r="Q6477">
        <v>1045.693</v>
      </c>
      <c r="R6477">
        <v>426461</v>
      </c>
      <c r="S6477">
        <v>2.7E-2</v>
      </c>
      <c r="T6477">
        <v>2.6440000000000001</v>
      </c>
      <c r="U6477">
        <v>7.5030000000000001</v>
      </c>
      <c r="V6477">
        <v>3060</v>
      </c>
      <c r="W6477">
        <v>12</v>
      </c>
      <c r="X6477">
        <f t="shared" si="224"/>
        <v>837.23713999999984</v>
      </c>
      <c r="Y6477">
        <f t="shared" si="225"/>
        <v>12.531600000000001</v>
      </c>
    </row>
    <row r="6478" spans="1:25" x14ac:dyDescent="0.2">
      <c r="A6478" t="s">
        <v>5782</v>
      </c>
      <c r="B6478" t="s">
        <v>1430</v>
      </c>
      <c r="C6478">
        <v>3</v>
      </c>
      <c r="D6478">
        <v>5</v>
      </c>
      <c r="E6478" t="s">
        <v>1044</v>
      </c>
      <c r="F6478">
        <v>251.899</v>
      </c>
      <c r="G6478">
        <v>108.075</v>
      </c>
      <c r="H6478">
        <v>47.67</v>
      </c>
      <c r="I6478">
        <v>27223.882000000001</v>
      </c>
      <c r="J6478">
        <v>11102615</v>
      </c>
      <c r="K6478">
        <v>74.447000000000003</v>
      </c>
      <c r="L6478">
        <v>32.951000000000001</v>
      </c>
      <c r="M6478">
        <v>18753.047999999999</v>
      </c>
      <c r="N6478">
        <v>7647986</v>
      </c>
      <c r="O6478">
        <v>3.6389999999999998</v>
      </c>
      <c r="P6478">
        <v>9.4269999999999996</v>
      </c>
      <c r="Q6478">
        <v>916.60799999999995</v>
      </c>
      <c r="R6478">
        <v>373817</v>
      </c>
      <c r="S6478">
        <v>3.5000000000000003E-2</v>
      </c>
      <c r="T6478">
        <v>2.9769999999999999</v>
      </c>
      <c r="U6478">
        <v>8.7539999999999996</v>
      </c>
      <c r="V6478">
        <v>3570</v>
      </c>
      <c r="W6478">
        <v>14</v>
      </c>
      <c r="X6478">
        <f t="shared" si="224"/>
        <v>684.91683999999987</v>
      </c>
      <c r="Y6478">
        <f t="shared" si="225"/>
        <v>14.8916</v>
      </c>
    </row>
    <row r="6479" spans="1:25" x14ac:dyDescent="0.2">
      <c r="A6479" t="s">
        <v>5782</v>
      </c>
      <c r="B6479" t="s">
        <v>1430</v>
      </c>
      <c r="C6479">
        <v>3</v>
      </c>
      <c r="D6479">
        <v>6</v>
      </c>
      <c r="E6479" t="s">
        <v>6706</v>
      </c>
      <c r="F6479">
        <v>261.63799999999998</v>
      </c>
      <c r="G6479">
        <v>84.847999999999999</v>
      </c>
      <c r="H6479">
        <v>43.395000000000003</v>
      </c>
      <c r="I6479">
        <v>22199.414000000001</v>
      </c>
      <c r="J6479">
        <v>9053505</v>
      </c>
      <c r="K6479">
        <v>4.7119999999999997</v>
      </c>
      <c r="L6479">
        <v>3.2050000000000001</v>
      </c>
      <c r="M6479">
        <v>1232.8699999999999</v>
      </c>
      <c r="N6479">
        <v>502797</v>
      </c>
      <c r="O6479">
        <v>3.508</v>
      </c>
      <c r="P6479">
        <v>9.7010000000000005</v>
      </c>
      <c r="Q6479">
        <v>917.85400000000004</v>
      </c>
      <c r="R6479">
        <v>374325</v>
      </c>
      <c r="S6479">
        <v>2.1999999999999999E-2</v>
      </c>
      <c r="T6479">
        <v>2.3420000000000001</v>
      </c>
      <c r="U6479">
        <v>5.6269999999999998</v>
      </c>
      <c r="V6479">
        <v>2295</v>
      </c>
      <c r="W6479">
        <v>9</v>
      </c>
      <c r="X6479">
        <f t="shared" si="224"/>
        <v>686.38711999999998</v>
      </c>
      <c r="Y6479">
        <f t="shared" si="225"/>
        <v>8.9916</v>
      </c>
    </row>
    <row r="6480" spans="1:25" x14ac:dyDescent="0.2">
      <c r="A6480" t="s">
        <v>5782</v>
      </c>
      <c r="B6480" t="s">
        <v>1430</v>
      </c>
      <c r="C6480">
        <v>3</v>
      </c>
      <c r="D6480">
        <v>7</v>
      </c>
      <c r="E6480" t="s">
        <v>710</v>
      </c>
      <c r="F6480">
        <v>248.63</v>
      </c>
      <c r="G6480">
        <v>109.239</v>
      </c>
      <c r="H6480">
        <v>46.265000000000001</v>
      </c>
      <c r="I6480">
        <v>27160.053</v>
      </c>
      <c r="J6480">
        <v>11076584</v>
      </c>
      <c r="K6480">
        <v>61.008000000000003</v>
      </c>
      <c r="L6480">
        <v>25.427</v>
      </c>
      <c r="M6480">
        <v>15168.563</v>
      </c>
      <c r="N6480">
        <v>6186139</v>
      </c>
      <c r="O6480">
        <v>9.1690000000000005</v>
      </c>
      <c r="P6480">
        <v>19.312999999999999</v>
      </c>
      <c r="Q6480">
        <v>2279.7600000000002</v>
      </c>
      <c r="R6480">
        <v>929746</v>
      </c>
      <c r="S6480">
        <v>6.8000000000000005E-2</v>
      </c>
      <c r="T6480">
        <v>4.1609999999999996</v>
      </c>
      <c r="U6480">
        <v>16.882000000000001</v>
      </c>
      <c r="V6480">
        <v>6885</v>
      </c>
      <c r="W6480">
        <v>27</v>
      </c>
      <c r="X6480">
        <f t="shared" si="224"/>
        <v>2293.4362000000001</v>
      </c>
      <c r="Y6480">
        <f t="shared" si="225"/>
        <v>30.2316</v>
      </c>
    </row>
    <row r="6481" spans="1:25" x14ac:dyDescent="0.2">
      <c r="A6481" t="s">
        <v>5782</v>
      </c>
      <c r="B6481" t="s">
        <v>1430</v>
      </c>
      <c r="C6481">
        <v>3</v>
      </c>
      <c r="D6481">
        <v>8</v>
      </c>
      <c r="E6481" t="s">
        <v>5515</v>
      </c>
      <c r="F6481">
        <v>297.79599999999999</v>
      </c>
      <c r="G6481">
        <v>104.97199999999999</v>
      </c>
      <c r="H6481">
        <v>48.161999999999999</v>
      </c>
      <c r="I6481">
        <v>31260.227999999999</v>
      </c>
      <c r="J6481">
        <v>12748743</v>
      </c>
      <c r="K6481">
        <v>85.507999999999996</v>
      </c>
      <c r="L6481">
        <v>34.542999999999999</v>
      </c>
      <c r="M6481">
        <v>25464.04</v>
      </c>
      <c r="N6481">
        <v>10384905</v>
      </c>
      <c r="O6481">
        <v>6.3550000000000004</v>
      </c>
      <c r="P6481">
        <v>15.445</v>
      </c>
      <c r="Q6481">
        <v>1892.4380000000001</v>
      </c>
      <c r="R6481">
        <v>771786</v>
      </c>
      <c r="S6481">
        <v>5.7000000000000002E-2</v>
      </c>
      <c r="T6481">
        <v>3.802</v>
      </c>
      <c r="U6481">
        <v>16.882000000000001</v>
      </c>
      <c r="V6481">
        <v>6885</v>
      </c>
      <c r="W6481">
        <v>27</v>
      </c>
      <c r="X6481">
        <f t="shared" si="224"/>
        <v>1836.39624</v>
      </c>
      <c r="Y6481">
        <f t="shared" si="225"/>
        <v>30.2316</v>
      </c>
    </row>
    <row r="6482" spans="1:25" x14ac:dyDescent="0.2">
      <c r="A6482" t="s">
        <v>5782</v>
      </c>
      <c r="B6482" t="s">
        <v>1430</v>
      </c>
      <c r="C6482">
        <v>3</v>
      </c>
      <c r="D6482">
        <v>9</v>
      </c>
      <c r="E6482" t="s">
        <v>4980</v>
      </c>
      <c r="F6482">
        <v>187.81800000000001</v>
      </c>
      <c r="G6482">
        <v>99.004999999999995</v>
      </c>
      <c r="H6482">
        <v>49.103000000000002</v>
      </c>
      <c r="I6482">
        <v>18594.944</v>
      </c>
      <c r="J6482">
        <v>7583507</v>
      </c>
      <c r="K6482">
        <v>6.1580000000000004</v>
      </c>
      <c r="L6482">
        <v>3.508</v>
      </c>
      <c r="M6482">
        <v>1156.5709999999999</v>
      </c>
      <c r="N6482">
        <v>471680</v>
      </c>
      <c r="O6482">
        <v>2.9159999999999999</v>
      </c>
      <c r="P6482">
        <v>8.4979999999999993</v>
      </c>
      <c r="Q6482">
        <v>547.69600000000003</v>
      </c>
      <c r="R6482">
        <v>223365</v>
      </c>
      <c r="S6482">
        <v>1.7000000000000001E-2</v>
      </c>
      <c r="T6482">
        <v>2.06</v>
      </c>
      <c r="U6482">
        <v>3.1259999999999999</v>
      </c>
      <c r="V6482">
        <v>1275</v>
      </c>
      <c r="W6482">
        <v>5</v>
      </c>
      <c r="X6482">
        <f t="shared" si="224"/>
        <v>249.60068000000001</v>
      </c>
      <c r="Y6482">
        <f t="shared" si="225"/>
        <v>4.2716000000000003</v>
      </c>
    </row>
    <row r="6483" spans="1:25" x14ac:dyDescent="0.2">
      <c r="A6483" t="s">
        <v>5782</v>
      </c>
      <c r="B6483" t="s">
        <v>1430</v>
      </c>
      <c r="C6483">
        <v>3</v>
      </c>
      <c r="D6483">
        <v>10</v>
      </c>
      <c r="E6483" t="s">
        <v>6707</v>
      </c>
      <c r="F6483">
        <v>210.411</v>
      </c>
      <c r="G6483">
        <v>95.338999999999999</v>
      </c>
      <c r="H6483">
        <v>50.682000000000002</v>
      </c>
      <c r="I6483">
        <v>20060.334999999999</v>
      </c>
      <c r="J6483">
        <v>8181132</v>
      </c>
      <c r="K6483">
        <v>4.1189999999999998</v>
      </c>
      <c r="L6483">
        <v>2.867</v>
      </c>
      <c r="M6483">
        <v>866.75400000000002</v>
      </c>
      <c r="N6483">
        <v>353485</v>
      </c>
      <c r="O6483">
        <v>2.492</v>
      </c>
      <c r="P6483">
        <v>7.5380000000000003</v>
      </c>
      <c r="Q6483">
        <v>524.44399999999996</v>
      </c>
      <c r="R6483">
        <v>213882</v>
      </c>
      <c r="S6483">
        <v>6.0000000000000001E-3</v>
      </c>
      <c r="T6483">
        <v>1.2310000000000001</v>
      </c>
      <c r="U6483">
        <v>1.2509999999999999</v>
      </c>
      <c r="V6483">
        <v>510</v>
      </c>
      <c r="W6483">
        <v>2</v>
      </c>
      <c r="X6483">
        <f t="shared" si="224"/>
        <v>222.16331999999991</v>
      </c>
      <c r="Y6483">
        <f t="shared" si="225"/>
        <v>0.73160000000000014</v>
      </c>
    </row>
    <row r="6484" spans="1:25" x14ac:dyDescent="0.2">
      <c r="A6484" t="s">
        <v>5782</v>
      </c>
      <c r="B6484" t="s">
        <v>1430</v>
      </c>
      <c r="C6484">
        <v>3</v>
      </c>
      <c r="D6484">
        <v>11</v>
      </c>
      <c r="E6484" t="s">
        <v>6708</v>
      </c>
      <c r="F6484">
        <v>276.16699999999997</v>
      </c>
      <c r="G6484">
        <v>82.132000000000005</v>
      </c>
      <c r="H6484">
        <v>42.459000000000003</v>
      </c>
      <c r="I6484">
        <v>22682.048999999999</v>
      </c>
      <c r="J6484">
        <v>9250336</v>
      </c>
      <c r="K6484">
        <v>5.3339999999999996</v>
      </c>
      <c r="L6484">
        <v>3.2650000000000001</v>
      </c>
      <c r="M6484">
        <v>1473.068</v>
      </c>
      <c r="N6484">
        <v>600756</v>
      </c>
      <c r="O6484">
        <v>2.6509999999999998</v>
      </c>
      <c r="P6484">
        <v>7.7359999999999998</v>
      </c>
      <c r="Q6484">
        <v>731.98800000000006</v>
      </c>
      <c r="R6484">
        <v>298524</v>
      </c>
      <c r="S6484">
        <v>1.7999999999999999E-2</v>
      </c>
      <c r="T6484">
        <v>2.149</v>
      </c>
      <c r="U6484">
        <v>5.0019999999999998</v>
      </c>
      <c r="V6484">
        <v>2040</v>
      </c>
      <c r="W6484">
        <v>8</v>
      </c>
      <c r="X6484">
        <f t="shared" si="224"/>
        <v>467.06524000000002</v>
      </c>
      <c r="Y6484">
        <f t="shared" si="225"/>
        <v>7.8115999999999994</v>
      </c>
    </row>
    <row r="6485" spans="1:25" x14ac:dyDescent="0.2">
      <c r="A6485" t="s">
        <v>5782</v>
      </c>
      <c r="B6485" t="s">
        <v>1430</v>
      </c>
      <c r="C6485">
        <v>3</v>
      </c>
      <c r="D6485">
        <v>14</v>
      </c>
      <c r="E6485" t="s">
        <v>6709</v>
      </c>
      <c r="F6485">
        <v>264.291</v>
      </c>
      <c r="G6485">
        <v>72.944000000000003</v>
      </c>
      <c r="H6485">
        <v>40.241</v>
      </c>
      <c r="I6485">
        <v>19278.422999999999</v>
      </c>
      <c r="J6485">
        <v>7862248</v>
      </c>
      <c r="K6485">
        <v>4.5999999999999996</v>
      </c>
      <c r="L6485">
        <v>3.621</v>
      </c>
      <c r="M6485">
        <v>1215.8579999999999</v>
      </c>
      <c r="N6485">
        <v>495859</v>
      </c>
      <c r="O6485">
        <v>2.2400000000000002</v>
      </c>
      <c r="P6485">
        <v>4.9029999999999996</v>
      </c>
      <c r="Q6485">
        <v>591.96</v>
      </c>
      <c r="R6485">
        <v>241417</v>
      </c>
      <c r="S6485">
        <v>7.0000000000000001E-3</v>
      </c>
      <c r="T6485">
        <v>1.345</v>
      </c>
      <c r="U6485">
        <v>1.8759999999999999</v>
      </c>
      <c r="V6485">
        <v>765</v>
      </c>
      <c r="W6485">
        <v>3</v>
      </c>
      <c r="X6485">
        <f t="shared" si="224"/>
        <v>301.8322</v>
      </c>
      <c r="Y6485">
        <f t="shared" si="225"/>
        <v>1.9116</v>
      </c>
    </row>
    <row r="6486" spans="1:25" x14ac:dyDescent="0.2">
      <c r="A6486" t="s">
        <v>5782</v>
      </c>
      <c r="B6486" t="s">
        <v>1430</v>
      </c>
      <c r="C6486">
        <v>3</v>
      </c>
      <c r="D6486">
        <v>15</v>
      </c>
      <c r="E6486" t="s">
        <v>6710</v>
      </c>
      <c r="F6486">
        <v>307.39999999999998</v>
      </c>
      <c r="G6486">
        <v>98.825000000000003</v>
      </c>
      <c r="H6486">
        <v>48.402999999999999</v>
      </c>
      <c r="I6486">
        <v>30378.794000000002</v>
      </c>
      <c r="J6486">
        <v>12389271</v>
      </c>
      <c r="K6486">
        <v>67.995000000000005</v>
      </c>
      <c r="L6486">
        <v>31.969000000000001</v>
      </c>
      <c r="M6486">
        <v>20901.795999999998</v>
      </c>
      <c r="N6486">
        <v>8524302</v>
      </c>
      <c r="O6486">
        <v>7.1929999999999996</v>
      </c>
      <c r="P6486">
        <v>17.218</v>
      </c>
      <c r="Q6486">
        <v>2211.14</v>
      </c>
      <c r="R6486">
        <v>901761</v>
      </c>
      <c r="S6486">
        <v>6.7000000000000004E-2</v>
      </c>
      <c r="T6486">
        <v>4.1369999999999996</v>
      </c>
      <c r="U6486">
        <v>20.634</v>
      </c>
      <c r="V6486">
        <v>8415</v>
      </c>
      <c r="W6486">
        <v>33</v>
      </c>
      <c r="X6486">
        <f t="shared" si="224"/>
        <v>2212.4645999999998</v>
      </c>
      <c r="Y6486">
        <f t="shared" si="225"/>
        <v>37.311599999999999</v>
      </c>
    </row>
    <row r="6487" spans="1:25" x14ac:dyDescent="0.2">
      <c r="A6487" t="s">
        <v>5782</v>
      </c>
      <c r="B6487" t="s">
        <v>1430</v>
      </c>
      <c r="C6487">
        <v>3</v>
      </c>
      <c r="D6487">
        <v>17</v>
      </c>
      <c r="E6487" t="s">
        <v>6711</v>
      </c>
      <c r="F6487">
        <v>221.602</v>
      </c>
      <c r="G6487">
        <v>73.870999999999995</v>
      </c>
      <c r="H6487">
        <v>43.813000000000002</v>
      </c>
      <c r="I6487">
        <v>16369.96</v>
      </c>
      <c r="J6487">
        <v>6676100</v>
      </c>
      <c r="K6487">
        <v>5.6950000000000003</v>
      </c>
      <c r="L6487">
        <v>3.2679999999999998</v>
      </c>
      <c r="M6487">
        <v>1261.9559999999999</v>
      </c>
      <c r="N6487">
        <v>514659</v>
      </c>
      <c r="O6487">
        <v>2.7690000000000001</v>
      </c>
      <c r="P6487">
        <v>7.343</v>
      </c>
      <c r="Q6487">
        <v>613.52599999999995</v>
      </c>
      <c r="R6487">
        <v>250212</v>
      </c>
      <c r="S6487">
        <v>0.02</v>
      </c>
      <c r="T6487">
        <v>2.2440000000000002</v>
      </c>
      <c r="U6487">
        <v>4.3769999999999998</v>
      </c>
      <c r="V6487">
        <v>1785</v>
      </c>
      <c r="W6487">
        <v>7</v>
      </c>
      <c r="X6487">
        <f t="shared" si="224"/>
        <v>327.28007999999988</v>
      </c>
      <c r="Y6487">
        <f t="shared" si="225"/>
        <v>6.6315999999999997</v>
      </c>
    </row>
    <row r="6488" spans="1:25" x14ac:dyDescent="0.2">
      <c r="A6488" t="s">
        <v>5782</v>
      </c>
      <c r="B6488" t="s">
        <v>1430</v>
      </c>
      <c r="C6488">
        <v>3</v>
      </c>
      <c r="D6488">
        <v>18</v>
      </c>
      <c r="E6488" t="s">
        <v>6712</v>
      </c>
      <c r="F6488">
        <v>176.24700000000001</v>
      </c>
      <c r="G6488">
        <v>88.251000000000005</v>
      </c>
      <c r="H6488">
        <v>45.066000000000003</v>
      </c>
      <c r="I6488">
        <v>15553.879000000001</v>
      </c>
      <c r="J6488">
        <v>6343281</v>
      </c>
      <c r="K6488">
        <v>4.0220000000000002</v>
      </c>
      <c r="L6488">
        <v>2.5289999999999999</v>
      </c>
      <c r="M6488">
        <v>708.86800000000005</v>
      </c>
      <c r="N6488">
        <v>289095</v>
      </c>
      <c r="O6488">
        <v>2.4860000000000002</v>
      </c>
      <c r="P6488">
        <v>7.3159999999999998</v>
      </c>
      <c r="Q6488">
        <v>438.23599999999999</v>
      </c>
      <c r="R6488">
        <v>178724</v>
      </c>
      <c r="S6488">
        <v>7.0000000000000001E-3</v>
      </c>
      <c r="T6488">
        <v>1.345</v>
      </c>
      <c r="U6488">
        <v>1.2509999999999999</v>
      </c>
      <c r="V6488">
        <v>510</v>
      </c>
      <c r="W6488">
        <v>2</v>
      </c>
      <c r="X6488">
        <f t="shared" si="224"/>
        <v>120.43787999999996</v>
      </c>
      <c r="Y6488">
        <f t="shared" si="225"/>
        <v>0.73160000000000014</v>
      </c>
    </row>
    <row r="6489" spans="1:25" x14ac:dyDescent="0.2">
      <c r="A6489" t="s">
        <v>5782</v>
      </c>
      <c r="B6489" t="s">
        <v>1430</v>
      </c>
      <c r="C6489">
        <v>3</v>
      </c>
      <c r="D6489">
        <v>19</v>
      </c>
      <c r="E6489" t="s">
        <v>6713</v>
      </c>
      <c r="F6489">
        <v>338.15600000000001</v>
      </c>
      <c r="G6489">
        <v>89.311000000000007</v>
      </c>
      <c r="H6489">
        <v>38.527999999999999</v>
      </c>
      <c r="I6489">
        <v>30200.996999999999</v>
      </c>
      <c r="J6489">
        <v>12316761</v>
      </c>
      <c r="K6489">
        <v>54.215000000000003</v>
      </c>
      <c r="L6489">
        <v>23.518000000000001</v>
      </c>
      <c r="M6489">
        <v>18333.089</v>
      </c>
      <c r="N6489">
        <v>7476716</v>
      </c>
      <c r="O6489">
        <v>11.205</v>
      </c>
      <c r="P6489">
        <v>18.875</v>
      </c>
      <c r="Q6489">
        <v>3789.14</v>
      </c>
      <c r="R6489">
        <v>1545311</v>
      </c>
      <c r="S6489">
        <v>0.113</v>
      </c>
      <c r="T6489">
        <v>5.3620000000000001</v>
      </c>
      <c r="U6489">
        <v>38.140999999999998</v>
      </c>
      <c r="V6489">
        <v>15555</v>
      </c>
      <c r="W6489">
        <v>61</v>
      </c>
      <c r="X6489">
        <f t="shared" si="224"/>
        <v>4074.5045999999998</v>
      </c>
      <c r="Y6489">
        <f t="shared" si="225"/>
        <v>70.351599999999991</v>
      </c>
    </row>
    <row r="6490" spans="1:25" x14ac:dyDescent="0.2">
      <c r="A6490" t="s">
        <v>5782</v>
      </c>
      <c r="B6490" t="s">
        <v>1430</v>
      </c>
      <c r="C6490">
        <v>3</v>
      </c>
      <c r="D6490">
        <v>20</v>
      </c>
      <c r="E6490" t="s">
        <v>1406</v>
      </c>
      <c r="F6490">
        <v>180.64599999999999</v>
      </c>
      <c r="G6490">
        <v>94.867000000000004</v>
      </c>
      <c r="H6490">
        <v>49.048000000000002</v>
      </c>
      <c r="I6490">
        <v>17137.388999999999</v>
      </c>
      <c r="J6490">
        <v>6989078</v>
      </c>
      <c r="K6490">
        <v>3.9119999999999999</v>
      </c>
      <c r="L6490">
        <v>2.6829999999999998</v>
      </c>
      <c r="M6490">
        <v>706.62199999999996</v>
      </c>
      <c r="N6490">
        <v>288179</v>
      </c>
      <c r="O6490">
        <v>2.4249999999999998</v>
      </c>
      <c r="P6490">
        <v>4.6950000000000003</v>
      </c>
      <c r="Q6490">
        <v>438.005</v>
      </c>
      <c r="R6490">
        <v>178630</v>
      </c>
      <c r="S6490">
        <v>7.0000000000000001E-3</v>
      </c>
      <c r="T6490">
        <v>1.329</v>
      </c>
      <c r="U6490">
        <v>1.2509999999999999</v>
      </c>
      <c r="V6490">
        <v>510</v>
      </c>
      <c r="W6490">
        <v>2</v>
      </c>
      <c r="X6490">
        <f t="shared" si="224"/>
        <v>120.16529999999997</v>
      </c>
      <c r="Y6490">
        <f t="shared" si="225"/>
        <v>0.73160000000000014</v>
      </c>
    </row>
    <row r="6491" spans="1:25" x14ac:dyDescent="0.2">
      <c r="A6491" t="s">
        <v>5782</v>
      </c>
      <c r="B6491" t="s">
        <v>1430</v>
      </c>
      <c r="C6491">
        <v>4</v>
      </c>
      <c r="D6491">
        <v>1</v>
      </c>
      <c r="E6491" t="s">
        <v>3841</v>
      </c>
      <c r="F6491">
        <v>147.303</v>
      </c>
      <c r="G6491">
        <v>56.579000000000001</v>
      </c>
      <c r="H6491">
        <v>35.667000000000002</v>
      </c>
      <c r="I6491">
        <v>8334.3130000000001</v>
      </c>
      <c r="J6491">
        <v>3398952</v>
      </c>
      <c r="K6491">
        <v>37.088000000000001</v>
      </c>
      <c r="L6491">
        <v>14.211</v>
      </c>
      <c r="M6491">
        <v>5463.1620000000003</v>
      </c>
      <c r="N6491">
        <v>2228021</v>
      </c>
      <c r="O6491">
        <v>4.8239999999999998</v>
      </c>
      <c r="P6491">
        <v>14.156000000000001</v>
      </c>
      <c r="Q6491">
        <v>710.58900000000006</v>
      </c>
      <c r="R6491">
        <v>289797</v>
      </c>
      <c r="S6491">
        <v>3.4000000000000002E-2</v>
      </c>
      <c r="T6491">
        <v>2.9430000000000001</v>
      </c>
      <c r="U6491">
        <v>5.0019999999999998</v>
      </c>
      <c r="V6491">
        <v>2040</v>
      </c>
      <c r="W6491">
        <v>8</v>
      </c>
      <c r="X6491">
        <f t="shared" si="224"/>
        <v>441.81442000000004</v>
      </c>
      <c r="Y6491">
        <f t="shared" si="225"/>
        <v>7.8115999999999994</v>
      </c>
    </row>
    <row r="6492" spans="1:25" x14ac:dyDescent="0.2">
      <c r="A6492" t="s">
        <v>5782</v>
      </c>
      <c r="B6492" t="s">
        <v>1430</v>
      </c>
      <c r="C6492">
        <v>4</v>
      </c>
      <c r="D6492">
        <v>2</v>
      </c>
      <c r="E6492" t="s">
        <v>6714</v>
      </c>
      <c r="F6492">
        <v>226.35599999999999</v>
      </c>
      <c r="G6492">
        <v>82.319000000000003</v>
      </c>
      <c r="H6492">
        <v>45.491999999999997</v>
      </c>
      <c r="I6492">
        <v>18633.524000000001</v>
      </c>
      <c r="J6492">
        <v>7599241</v>
      </c>
      <c r="K6492">
        <v>3.2530000000000001</v>
      </c>
      <c r="L6492">
        <v>2.4329999999999998</v>
      </c>
      <c r="M6492">
        <v>736.35</v>
      </c>
      <c r="N6492">
        <v>300303</v>
      </c>
      <c r="O6492">
        <v>1.6120000000000001</v>
      </c>
      <c r="P6492">
        <v>3.7559999999999998</v>
      </c>
      <c r="Q6492">
        <v>364.964</v>
      </c>
      <c r="R6492">
        <v>148842</v>
      </c>
      <c r="S6492">
        <v>6.0000000000000001E-3</v>
      </c>
      <c r="T6492">
        <v>1.1870000000000001</v>
      </c>
      <c r="U6492">
        <v>1.2509999999999999</v>
      </c>
      <c r="V6492">
        <v>510</v>
      </c>
      <c r="W6492">
        <v>2</v>
      </c>
      <c r="X6492">
        <f t="shared" si="224"/>
        <v>33.976919999999978</v>
      </c>
      <c r="Y6492">
        <f t="shared" si="225"/>
        <v>0.73160000000000014</v>
      </c>
    </row>
    <row r="6493" spans="1:25" x14ac:dyDescent="0.2">
      <c r="A6493" t="s">
        <v>5782</v>
      </c>
      <c r="B6493" t="s">
        <v>1430</v>
      </c>
      <c r="C6493">
        <v>4</v>
      </c>
      <c r="D6493">
        <v>3</v>
      </c>
      <c r="E6493" t="s">
        <v>6715</v>
      </c>
      <c r="F6493">
        <v>398.05399999999997</v>
      </c>
      <c r="G6493">
        <v>102.926</v>
      </c>
      <c r="H6493">
        <v>49.191000000000003</v>
      </c>
      <c r="I6493">
        <v>40970.027999999998</v>
      </c>
      <c r="J6493">
        <v>16708655</v>
      </c>
      <c r="K6493">
        <v>15.696999999999999</v>
      </c>
      <c r="L6493">
        <v>12.587</v>
      </c>
      <c r="M6493">
        <v>6248.2389999999996</v>
      </c>
      <c r="N6493">
        <v>2548196</v>
      </c>
      <c r="O6493">
        <v>1.702</v>
      </c>
      <c r="P6493">
        <v>4.4589999999999996</v>
      </c>
      <c r="Q6493">
        <v>677.45500000000004</v>
      </c>
      <c r="R6493">
        <v>276284</v>
      </c>
      <c r="S6493">
        <v>5.0000000000000001E-3</v>
      </c>
      <c r="T6493">
        <v>1.0960000000000001</v>
      </c>
      <c r="U6493">
        <v>1.8759999999999999</v>
      </c>
      <c r="V6493">
        <v>765</v>
      </c>
      <c r="W6493">
        <v>3</v>
      </c>
      <c r="X6493">
        <f t="shared" si="224"/>
        <v>402.71629999999999</v>
      </c>
      <c r="Y6493">
        <f t="shared" si="225"/>
        <v>1.9116</v>
      </c>
    </row>
    <row r="6494" spans="1:25" x14ac:dyDescent="0.2">
      <c r="A6494" t="s">
        <v>5782</v>
      </c>
      <c r="B6494" t="s">
        <v>1430</v>
      </c>
      <c r="C6494">
        <v>4</v>
      </c>
      <c r="D6494">
        <v>4</v>
      </c>
      <c r="E6494" t="s">
        <v>4770</v>
      </c>
      <c r="F6494">
        <v>246.833</v>
      </c>
      <c r="G6494">
        <v>89.76</v>
      </c>
      <c r="H6494">
        <v>41.914000000000001</v>
      </c>
      <c r="I6494">
        <v>22155.827000000001</v>
      </c>
      <c r="J6494">
        <v>9035729</v>
      </c>
      <c r="K6494">
        <v>65.814999999999998</v>
      </c>
      <c r="L6494">
        <v>39.475000000000001</v>
      </c>
      <c r="M6494">
        <v>16245.406999999999</v>
      </c>
      <c r="N6494">
        <v>6625304</v>
      </c>
      <c r="O6494">
        <v>1.851</v>
      </c>
      <c r="P6494">
        <v>5.274</v>
      </c>
      <c r="Q6494">
        <v>456.77</v>
      </c>
      <c r="R6494">
        <v>186283</v>
      </c>
      <c r="S6494">
        <v>5.0000000000000001E-3</v>
      </c>
      <c r="T6494">
        <v>1.137</v>
      </c>
      <c r="U6494">
        <v>1.2509999999999999</v>
      </c>
      <c r="V6494">
        <v>510</v>
      </c>
      <c r="W6494">
        <v>2</v>
      </c>
      <c r="X6494">
        <f t="shared" si="224"/>
        <v>142.30799999999996</v>
      </c>
      <c r="Y6494">
        <f t="shared" si="225"/>
        <v>0.73160000000000014</v>
      </c>
    </row>
    <row r="6495" spans="1:25" x14ac:dyDescent="0.2">
      <c r="A6495" t="s">
        <v>5782</v>
      </c>
      <c r="B6495" t="s">
        <v>1430</v>
      </c>
      <c r="C6495">
        <v>4</v>
      </c>
      <c r="D6495">
        <v>5</v>
      </c>
      <c r="E6495" t="s">
        <v>2327</v>
      </c>
      <c r="F6495">
        <v>271.16899999999998</v>
      </c>
      <c r="G6495">
        <v>106.44499999999999</v>
      </c>
      <c r="H6495">
        <v>48.136000000000003</v>
      </c>
      <c r="I6495">
        <v>28864.561000000002</v>
      </c>
      <c r="J6495">
        <v>11771727</v>
      </c>
      <c r="K6495">
        <v>44.125</v>
      </c>
      <c r="L6495">
        <v>19.13</v>
      </c>
      <c r="M6495">
        <v>11965.248</v>
      </c>
      <c r="N6495">
        <v>4879743</v>
      </c>
      <c r="O6495">
        <v>4.3620000000000001</v>
      </c>
      <c r="P6495">
        <v>9.673</v>
      </c>
      <c r="Q6495">
        <v>1182.9369999999999</v>
      </c>
      <c r="R6495">
        <v>482433</v>
      </c>
      <c r="S6495">
        <v>4.5999999999999999E-2</v>
      </c>
      <c r="T6495">
        <v>3.4289999999999998</v>
      </c>
      <c r="U6495">
        <v>12.505000000000001</v>
      </c>
      <c r="V6495">
        <v>5100</v>
      </c>
      <c r="W6495">
        <v>20</v>
      </c>
      <c r="X6495">
        <f t="shared" ref="X6495:X6558" si="226">(MAX(0, (Q6495-336.17)))*1.18</f>
        <v>999.18505999999979</v>
      </c>
      <c r="Y6495">
        <f t="shared" ref="Y6495:Y6558" si="227">(MAX(0, (W6495-1.38)))*1.18</f>
        <v>21.971599999999999</v>
      </c>
    </row>
    <row r="6496" spans="1:25" x14ac:dyDescent="0.2">
      <c r="A6496" t="s">
        <v>5782</v>
      </c>
      <c r="B6496" t="s">
        <v>1430</v>
      </c>
      <c r="C6496">
        <v>4</v>
      </c>
      <c r="D6496">
        <v>6</v>
      </c>
      <c r="E6496" t="s">
        <v>6716</v>
      </c>
      <c r="F6496">
        <v>330.00599999999997</v>
      </c>
      <c r="G6496">
        <v>84.260999999999996</v>
      </c>
      <c r="H6496">
        <v>39.151000000000003</v>
      </c>
      <c r="I6496">
        <v>27806.507000000001</v>
      </c>
      <c r="J6496">
        <v>11340225</v>
      </c>
      <c r="K6496">
        <v>26.36</v>
      </c>
      <c r="L6496">
        <v>21.024999999999999</v>
      </c>
      <c r="M6496">
        <v>8698.8870000000006</v>
      </c>
      <c r="N6496">
        <v>3547635</v>
      </c>
      <c r="O6496">
        <v>2.202</v>
      </c>
      <c r="P6496">
        <v>6.7190000000000003</v>
      </c>
      <c r="Q6496">
        <v>726.56399999999996</v>
      </c>
      <c r="R6496">
        <v>296312</v>
      </c>
      <c r="S6496">
        <v>2.1000000000000001E-2</v>
      </c>
      <c r="T6496">
        <v>2.3050000000000002</v>
      </c>
      <c r="U6496">
        <v>6.8780000000000001</v>
      </c>
      <c r="V6496">
        <v>2805</v>
      </c>
      <c r="W6496">
        <v>11</v>
      </c>
      <c r="X6496">
        <f t="shared" si="226"/>
        <v>460.66491999999994</v>
      </c>
      <c r="Y6496">
        <f t="shared" si="227"/>
        <v>11.351600000000001</v>
      </c>
    </row>
    <row r="6497" spans="1:25" x14ac:dyDescent="0.2">
      <c r="A6497" t="s">
        <v>5782</v>
      </c>
      <c r="B6497" t="s">
        <v>1430</v>
      </c>
      <c r="C6497">
        <v>4</v>
      </c>
      <c r="D6497">
        <v>7</v>
      </c>
      <c r="E6497" t="s">
        <v>6717</v>
      </c>
      <c r="F6497">
        <v>313.75400000000002</v>
      </c>
      <c r="G6497">
        <v>96.772999999999996</v>
      </c>
      <c r="H6497">
        <v>45.375</v>
      </c>
      <c r="I6497">
        <v>30362.731</v>
      </c>
      <c r="J6497">
        <v>12382720</v>
      </c>
      <c r="K6497">
        <v>58.506999999999998</v>
      </c>
      <c r="L6497">
        <v>25.516999999999999</v>
      </c>
      <c r="M6497">
        <v>18356.883999999998</v>
      </c>
      <c r="N6497">
        <v>7486420</v>
      </c>
      <c r="O6497">
        <v>2.2130000000000001</v>
      </c>
      <c r="P6497">
        <v>5.3419999999999996</v>
      </c>
      <c r="Q6497">
        <v>694.38599999999997</v>
      </c>
      <c r="R6497">
        <v>283189</v>
      </c>
      <c r="S6497">
        <v>1.4E-2</v>
      </c>
      <c r="T6497">
        <v>1.8859999999999999</v>
      </c>
      <c r="U6497">
        <v>4.3769999999999998</v>
      </c>
      <c r="V6497">
        <v>1785</v>
      </c>
      <c r="W6497">
        <v>7</v>
      </c>
      <c r="X6497">
        <f t="shared" si="226"/>
        <v>422.6948799999999</v>
      </c>
      <c r="Y6497">
        <f t="shared" si="227"/>
        <v>6.6315999999999997</v>
      </c>
    </row>
    <row r="6498" spans="1:25" x14ac:dyDescent="0.2">
      <c r="A6498" t="s">
        <v>5782</v>
      </c>
      <c r="B6498" t="s">
        <v>1430</v>
      </c>
      <c r="C6498">
        <v>4</v>
      </c>
      <c r="D6498">
        <v>8</v>
      </c>
      <c r="E6498" t="s">
        <v>6718</v>
      </c>
      <c r="F6498">
        <v>349.96499999999997</v>
      </c>
      <c r="G6498">
        <v>99.400999999999996</v>
      </c>
      <c r="H6498">
        <v>42.177999999999997</v>
      </c>
      <c r="I6498">
        <v>34787.021000000001</v>
      </c>
      <c r="J6498">
        <v>14187062</v>
      </c>
      <c r="K6498">
        <v>65.774000000000001</v>
      </c>
      <c r="L6498">
        <v>29.818000000000001</v>
      </c>
      <c r="M6498">
        <v>23018.631000000001</v>
      </c>
      <c r="N6498">
        <v>9387603</v>
      </c>
      <c r="O6498">
        <v>2.6890000000000001</v>
      </c>
      <c r="P6498">
        <v>9.0370000000000008</v>
      </c>
      <c r="Q6498">
        <v>940.94200000000001</v>
      </c>
      <c r="R6498">
        <v>383741</v>
      </c>
      <c r="S6498">
        <v>1.2999999999999999E-2</v>
      </c>
      <c r="T6498">
        <v>1.786</v>
      </c>
      <c r="U6498">
        <v>4.3769999999999998</v>
      </c>
      <c r="V6498">
        <v>1785</v>
      </c>
      <c r="W6498">
        <v>7</v>
      </c>
      <c r="X6498">
        <f t="shared" si="226"/>
        <v>713.63095999999985</v>
      </c>
      <c r="Y6498">
        <f t="shared" si="227"/>
        <v>6.6315999999999997</v>
      </c>
    </row>
    <row r="6499" spans="1:25" x14ac:dyDescent="0.2">
      <c r="A6499" t="s">
        <v>5782</v>
      </c>
      <c r="B6499" t="s">
        <v>1430</v>
      </c>
      <c r="C6499">
        <v>4</v>
      </c>
      <c r="D6499">
        <v>9</v>
      </c>
      <c r="E6499" t="s">
        <v>4075</v>
      </c>
      <c r="F6499">
        <v>183.96299999999999</v>
      </c>
      <c r="G6499">
        <v>72.040999999999997</v>
      </c>
      <c r="H6499">
        <v>36.923999999999999</v>
      </c>
      <c r="I6499">
        <v>13252.87</v>
      </c>
      <c r="J6499">
        <v>5404869</v>
      </c>
      <c r="K6499">
        <v>33.701000000000001</v>
      </c>
      <c r="L6499">
        <v>24.981999999999999</v>
      </c>
      <c r="M6499">
        <v>6199.6540000000005</v>
      </c>
      <c r="N6499">
        <v>2528382</v>
      </c>
      <c r="O6499">
        <v>2.0409999999999999</v>
      </c>
      <c r="P6499">
        <v>5.4669999999999996</v>
      </c>
      <c r="Q6499">
        <v>375.49799999999999</v>
      </c>
      <c r="R6499">
        <v>153138</v>
      </c>
      <c r="S6499">
        <v>1.4E-2</v>
      </c>
      <c r="T6499">
        <v>1.8620000000000001</v>
      </c>
      <c r="U6499">
        <v>2.5009999999999999</v>
      </c>
      <c r="V6499">
        <v>1020</v>
      </c>
      <c r="W6499">
        <v>4</v>
      </c>
      <c r="X6499">
        <f t="shared" si="226"/>
        <v>46.407039999999967</v>
      </c>
      <c r="Y6499">
        <f t="shared" si="227"/>
        <v>3.0916000000000001</v>
      </c>
    </row>
    <row r="6500" spans="1:25" x14ac:dyDescent="0.2">
      <c r="A6500" t="s">
        <v>5782</v>
      </c>
      <c r="B6500" t="s">
        <v>1430</v>
      </c>
      <c r="C6500">
        <v>4</v>
      </c>
      <c r="D6500">
        <v>10</v>
      </c>
      <c r="E6500" t="s">
        <v>6719</v>
      </c>
      <c r="F6500">
        <v>137.453</v>
      </c>
      <c r="G6500">
        <v>40.354999999999997</v>
      </c>
      <c r="H6500">
        <v>28.349</v>
      </c>
      <c r="I6500">
        <v>5546.8620000000001</v>
      </c>
      <c r="J6500">
        <v>2262156</v>
      </c>
      <c r="K6500">
        <v>22.765000000000001</v>
      </c>
      <c r="L6500">
        <v>16.082000000000001</v>
      </c>
      <c r="M6500">
        <v>3129.07</v>
      </c>
      <c r="N6500">
        <v>1276117</v>
      </c>
      <c r="O6500">
        <v>1.4550000000000001</v>
      </c>
      <c r="P6500">
        <v>0.97799999999999998</v>
      </c>
      <c r="Q6500">
        <v>199.97</v>
      </c>
      <c r="R6500">
        <v>81553</v>
      </c>
      <c r="S6500">
        <v>0</v>
      </c>
      <c r="T6500">
        <v>0</v>
      </c>
      <c r="U6500">
        <v>0</v>
      </c>
      <c r="V6500">
        <v>0</v>
      </c>
      <c r="W6500">
        <v>0</v>
      </c>
      <c r="X6500">
        <f t="shared" si="226"/>
        <v>0</v>
      </c>
      <c r="Y6500">
        <f t="shared" si="227"/>
        <v>0</v>
      </c>
    </row>
    <row r="6501" spans="1:25" x14ac:dyDescent="0.2">
      <c r="A6501" t="s">
        <v>5782</v>
      </c>
      <c r="B6501" t="s">
        <v>1430</v>
      </c>
      <c r="C6501">
        <v>4</v>
      </c>
      <c r="D6501">
        <v>11</v>
      </c>
      <c r="E6501" t="s">
        <v>6720</v>
      </c>
      <c r="F6501">
        <v>233.03100000000001</v>
      </c>
      <c r="G6501">
        <v>100.857</v>
      </c>
      <c r="H6501">
        <v>45.716999999999999</v>
      </c>
      <c r="I6501">
        <v>23502.771000000001</v>
      </c>
      <c r="J6501">
        <v>9585048</v>
      </c>
      <c r="K6501">
        <v>48.433999999999997</v>
      </c>
      <c r="L6501">
        <v>33.22</v>
      </c>
      <c r="M6501">
        <v>11286.646000000001</v>
      </c>
      <c r="N6501">
        <v>4602991</v>
      </c>
      <c r="O6501">
        <v>2.6349999999999998</v>
      </c>
      <c r="P6501">
        <v>8.0909999999999993</v>
      </c>
      <c r="Q6501">
        <v>613.93299999999999</v>
      </c>
      <c r="R6501">
        <v>250378</v>
      </c>
      <c r="S6501">
        <v>1.6E-2</v>
      </c>
      <c r="T6501">
        <v>2.0259999999999998</v>
      </c>
      <c r="U6501">
        <v>3.7519999999999998</v>
      </c>
      <c r="V6501">
        <v>1530</v>
      </c>
      <c r="W6501">
        <v>6</v>
      </c>
      <c r="X6501">
        <f t="shared" si="226"/>
        <v>327.76033999999993</v>
      </c>
      <c r="Y6501">
        <f t="shared" si="227"/>
        <v>5.4516</v>
      </c>
    </row>
    <row r="6502" spans="1:25" x14ac:dyDescent="0.2">
      <c r="A6502" t="s">
        <v>5782</v>
      </c>
      <c r="B6502" t="s">
        <v>1430</v>
      </c>
      <c r="C6502">
        <v>4</v>
      </c>
      <c r="D6502">
        <v>12</v>
      </c>
      <c r="E6502" t="s">
        <v>6721</v>
      </c>
      <c r="F6502">
        <v>232.339</v>
      </c>
      <c r="G6502">
        <v>123.164</v>
      </c>
      <c r="H6502">
        <v>64.995999999999995</v>
      </c>
      <c r="I6502">
        <v>28615.774000000001</v>
      </c>
      <c r="J6502">
        <v>11670265</v>
      </c>
      <c r="K6502">
        <v>23.17</v>
      </c>
      <c r="L6502">
        <v>18.184000000000001</v>
      </c>
      <c r="M6502">
        <v>5383.3729999999996</v>
      </c>
      <c r="N6502">
        <v>2195481</v>
      </c>
      <c r="O6502">
        <v>2.8109999999999999</v>
      </c>
      <c r="P6502">
        <v>6.2350000000000003</v>
      </c>
      <c r="Q6502">
        <v>652.99400000000003</v>
      </c>
      <c r="R6502">
        <v>266308</v>
      </c>
      <c r="S6502">
        <v>1.9E-2</v>
      </c>
      <c r="T6502">
        <v>2.1920000000000002</v>
      </c>
      <c r="U6502">
        <v>4.3769999999999998</v>
      </c>
      <c r="V6502">
        <v>1785</v>
      </c>
      <c r="W6502">
        <v>7</v>
      </c>
      <c r="X6502">
        <f t="shared" si="226"/>
        <v>373.85232000000002</v>
      </c>
      <c r="Y6502">
        <f t="shared" si="227"/>
        <v>6.6315999999999997</v>
      </c>
    </row>
    <row r="6503" spans="1:25" x14ac:dyDescent="0.2">
      <c r="A6503" t="s">
        <v>5782</v>
      </c>
      <c r="B6503" t="s">
        <v>1430</v>
      </c>
      <c r="C6503">
        <v>4</v>
      </c>
      <c r="D6503">
        <v>13</v>
      </c>
      <c r="E6503" t="s">
        <v>6722</v>
      </c>
      <c r="F6503">
        <v>118.22199999999999</v>
      </c>
      <c r="G6503">
        <v>77.771000000000001</v>
      </c>
      <c r="H6503">
        <v>36.588000000000001</v>
      </c>
      <c r="I6503">
        <v>9194.2479999999996</v>
      </c>
      <c r="J6503">
        <v>3749656</v>
      </c>
      <c r="K6503">
        <v>39.375999999999998</v>
      </c>
      <c r="L6503">
        <v>29.564</v>
      </c>
      <c r="M6503">
        <v>4655.0969999999998</v>
      </c>
      <c r="N6503">
        <v>1898471</v>
      </c>
      <c r="O6503">
        <v>1.5880000000000001</v>
      </c>
      <c r="P6503">
        <v>1.04</v>
      </c>
      <c r="Q6503">
        <v>187.727</v>
      </c>
      <c r="R6503">
        <v>76560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f t="shared" si="226"/>
        <v>0</v>
      </c>
      <c r="Y6503">
        <f t="shared" si="227"/>
        <v>0</v>
      </c>
    </row>
    <row r="6504" spans="1:25" x14ac:dyDescent="0.2">
      <c r="A6504" t="s">
        <v>5782</v>
      </c>
      <c r="B6504" t="s">
        <v>1430</v>
      </c>
      <c r="C6504">
        <v>4</v>
      </c>
      <c r="D6504">
        <v>14</v>
      </c>
      <c r="E6504" t="s">
        <v>6723</v>
      </c>
      <c r="F6504">
        <v>185.41499999999999</v>
      </c>
      <c r="G6504">
        <v>91.387</v>
      </c>
      <c r="H6504">
        <v>40.207000000000001</v>
      </c>
      <c r="I6504">
        <v>16944.415000000001</v>
      </c>
      <c r="J6504">
        <v>6910378</v>
      </c>
      <c r="K6504">
        <v>39.613</v>
      </c>
      <c r="L6504">
        <v>29.265000000000001</v>
      </c>
      <c r="M6504">
        <v>7344.924</v>
      </c>
      <c r="N6504">
        <v>2995453</v>
      </c>
      <c r="O6504">
        <v>1.998</v>
      </c>
      <c r="P6504">
        <v>3.26</v>
      </c>
      <c r="Q6504">
        <v>370.452</v>
      </c>
      <c r="R6504">
        <v>151080</v>
      </c>
      <c r="S6504">
        <v>0.01</v>
      </c>
      <c r="T6504">
        <v>1.6060000000000001</v>
      </c>
      <c r="U6504">
        <v>1.8759999999999999</v>
      </c>
      <c r="V6504">
        <v>765</v>
      </c>
      <c r="W6504">
        <v>3</v>
      </c>
      <c r="X6504">
        <f t="shared" si="226"/>
        <v>40.452759999999977</v>
      </c>
      <c r="Y6504">
        <f t="shared" si="227"/>
        <v>1.9116</v>
      </c>
    </row>
    <row r="6505" spans="1:25" x14ac:dyDescent="0.2">
      <c r="A6505" t="s">
        <v>5782</v>
      </c>
      <c r="B6505" t="s">
        <v>1430</v>
      </c>
      <c r="C6505">
        <v>4</v>
      </c>
      <c r="D6505">
        <v>15</v>
      </c>
      <c r="E6505" t="s">
        <v>6724</v>
      </c>
      <c r="F6505">
        <v>357.19400000000002</v>
      </c>
      <c r="G6505">
        <v>101.76300000000001</v>
      </c>
      <c r="H6505">
        <v>44.996000000000002</v>
      </c>
      <c r="I6505">
        <v>36349.017</v>
      </c>
      <c r="J6505">
        <v>14824085</v>
      </c>
      <c r="K6505">
        <v>58.918999999999997</v>
      </c>
      <c r="L6505">
        <v>23.407</v>
      </c>
      <c r="M6505">
        <v>21045.547999999999</v>
      </c>
      <c r="N6505">
        <v>8582928</v>
      </c>
      <c r="O6505">
        <v>2.9569999999999999</v>
      </c>
      <c r="P6505">
        <v>7.0910000000000002</v>
      </c>
      <c r="Q6505">
        <v>1056.288</v>
      </c>
      <c r="R6505">
        <v>430782</v>
      </c>
      <c r="S6505">
        <v>2.3E-2</v>
      </c>
      <c r="T6505">
        <v>2.4089999999999998</v>
      </c>
      <c r="U6505">
        <v>8.1280000000000001</v>
      </c>
      <c r="V6505">
        <v>3315</v>
      </c>
      <c r="W6505">
        <v>13</v>
      </c>
      <c r="X6505">
        <f t="shared" si="226"/>
        <v>849.73923999999988</v>
      </c>
      <c r="Y6505">
        <f t="shared" si="227"/>
        <v>13.711600000000001</v>
      </c>
    </row>
    <row r="6506" spans="1:25" x14ac:dyDescent="0.2">
      <c r="A6506" t="s">
        <v>5782</v>
      </c>
      <c r="B6506" t="s">
        <v>1430</v>
      </c>
      <c r="C6506">
        <v>4</v>
      </c>
      <c r="D6506">
        <v>16</v>
      </c>
      <c r="E6506" t="s">
        <v>6725</v>
      </c>
      <c r="F6506">
        <v>415.36799999999999</v>
      </c>
      <c r="G6506">
        <v>98.397000000000006</v>
      </c>
      <c r="H6506">
        <v>49.045999999999999</v>
      </c>
      <c r="I6506">
        <v>40870.964</v>
      </c>
      <c r="J6506">
        <v>16668254</v>
      </c>
      <c r="K6506">
        <v>62.112000000000002</v>
      </c>
      <c r="L6506">
        <v>26.573</v>
      </c>
      <c r="M6506">
        <v>25799.152999999998</v>
      </c>
      <c r="N6506">
        <v>10521573</v>
      </c>
      <c r="O6506">
        <v>4.5250000000000004</v>
      </c>
      <c r="P6506">
        <v>12.129</v>
      </c>
      <c r="Q6506">
        <v>1879.452</v>
      </c>
      <c r="R6506">
        <v>766490</v>
      </c>
      <c r="S6506">
        <v>3.5999999999999997E-2</v>
      </c>
      <c r="T6506">
        <v>3.0350000000000001</v>
      </c>
      <c r="U6506">
        <v>15.006</v>
      </c>
      <c r="V6506">
        <v>6120</v>
      </c>
      <c r="W6506">
        <v>24</v>
      </c>
      <c r="X6506">
        <f t="shared" si="226"/>
        <v>1821.0727599999998</v>
      </c>
      <c r="Y6506">
        <f t="shared" si="227"/>
        <v>26.691600000000001</v>
      </c>
    </row>
    <row r="6507" spans="1:25" x14ac:dyDescent="0.2">
      <c r="A6507" t="s">
        <v>5782</v>
      </c>
      <c r="B6507" t="s">
        <v>1430</v>
      </c>
      <c r="C6507">
        <v>4</v>
      </c>
      <c r="D6507">
        <v>17</v>
      </c>
      <c r="E6507" t="s">
        <v>6726</v>
      </c>
      <c r="F6507">
        <v>364.59899999999999</v>
      </c>
      <c r="G6507">
        <v>79.733999999999995</v>
      </c>
      <c r="H6507">
        <v>45.201000000000001</v>
      </c>
      <c r="I6507">
        <v>29071.041000000001</v>
      </c>
      <c r="J6507">
        <v>11855935</v>
      </c>
      <c r="K6507">
        <v>56.384999999999998</v>
      </c>
      <c r="L6507">
        <v>26.16</v>
      </c>
      <c r="M6507">
        <v>20557.806</v>
      </c>
      <c r="N6507">
        <v>8384014</v>
      </c>
      <c r="O6507">
        <v>2.8540000000000001</v>
      </c>
      <c r="P6507">
        <v>8.4209999999999994</v>
      </c>
      <c r="Q6507">
        <v>1040.7080000000001</v>
      </c>
      <c r="R6507">
        <v>424428</v>
      </c>
      <c r="S6507">
        <v>2.1999999999999999E-2</v>
      </c>
      <c r="T6507">
        <v>2.3839999999999999</v>
      </c>
      <c r="U6507">
        <v>8.1280000000000001</v>
      </c>
      <c r="V6507">
        <v>3315</v>
      </c>
      <c r="W6507">
        <v>13</v>
      </c>
      <c r="X6507">
        <f t="shared" si="226"/>
        <v>831.35483999999997</v>
      </c>
      <c r="Y6507">
        <f t="shared" si="227"/>
        <v>13.711600000000001</v>
      </c>
    </row>
    <row r="6508" spans="1:25" x14ac:dyDescent="0.2">
      <c r="A6508" t="s">
        <v>5782</v>
      </c>
      <c r="B6508" t="s">
        <v>1430</v>
      </c>
      <c r="C6508">
        <v>4</v>
      </c>
      <c r="D6508">
        <v>18</v>
      </c>
      <c r="E6508" t="s">
        <v>6727</v>
      </c>
      <c r="F6508">
        <v>258.899</v>
      </c>
      <c r="G6508">
        <v>97.956999999999994</v>
      </c>
      <c r="H6508">
        <v>44.872</v>
      </c>
      <c r="I6508">
        <v>25360.924999999999</v>
      </c>
      <c r="J6508">
        <v>10342852</v>
      </c>
      <c r="K6508">
        <v>37.237000000000002</v>
      </c>
      <c r="L6508">
        <v>26.440999999999999</v>
      </c>
      <c r="M6508">
        <v>9640.7150000000001</v>
      </c>
      <c r="N6508">
        <v>3931737</v>
      </c>
      <c r="O6508">
        <v>2.5219999999999998</v>
      </c>
      <c r="P6508">
        <v>5.9290000000000003</v>
      </c>
      <c r="Q6508">
        <v>652.88099999999997</v>
      </c>
      <c r="R6508">
        <v>266262</v>
      </c>
      <c r="S6508">
        <v>1.7000000000000001E-2</v>
      </c>
      <c r="T6508">
        <v>2.0760000000000001</v>
      </c>
      <c r="U6508">
        <v>4.3769999999999998</v>
      </c>
      <c r="V6508">
        <v>1785</v>
      </c>
      <c r="W6508">
        <v>7</v>
      </c>
      <c r="X6508">
        <f t="shared" si="226"/>
        <v>373.71897999999993</v>
      </c>
      <c r="Y6508">
        <f t="shared" si="227"/>
        <v>6.6315999999999997</v>
      </c>
    </row>
    <row r="6509" spans="1:25" x14ac:dyDescent="0.2">
      <c r="A6509" t="s">
        <v>5782</v>
      </c>
      <c r="B6509" t="s">
        <v>1430</v>
      </c>
      <c r="C6509">
        <v>4</v>
      </c>
      <c r="D6509">
        <v>19</v>
      </c>
      <c r="E6509" t="s">
        <v>6728</v>
      </c>
      <c r="F6509">
        <v>256.87700000000001</v>
      </c>
      <c r="G6509">
        <v>100.47799999999999</v>
      </c>
      <c r="H6509">
        <v>44.956000000000003</v>
      </c>
      <c r="I6509">
        <v>25810.503000000001</v>
      </c>
      <c r="J6509">
        <v>10526202</v>
      </c>
      <c r="K6509">
        <v>43.201999999999998</v>
      </c>
      <c r="L6509">
        <v>32.183</v>
      </c>
      <c r="M6509">
        <v>11097.529</v>
      </c>
      <c r="N6509">
        <v>4525864</v>
      </c>
      <c r="O6509">
        <v>2.5529999999999999</v>
      </c>
      <c r="P6509">
        <v>7.4809999999999999</v>
      </c>
      <c r="Q6509">
        <v>655.81799999999998</v>
      </c>
      <c r="R6509">
        <v>267460</v>
      </c>
      <c r="S6509">
        <v>1.2E-2</v>
      </c>
      <c r="T6509">
        <v>1.762</v>
      </c>
      <c r="U6509">
        <v>3.1259999999999999</v>
      </c>
      <c r="V6509">
        <v>1275</v>
      </c>
      <c r="W6509">
        <v>5</v>
      </c>
      <c r="X6509">
        <f t="shared" si="226"/>
        <v>377.18463999999994</v>
      </c>
      <c r="Y6509">
        <f t="shared" si="227"/>
        <v>4.2716000000000003</v>
      </c>
    </row>
    <row r="6510" spans="1:25" x14ac:dyDescent="0.2">
      <c r="A6510" t="s">
        <v>5782</v>
      </c>
      <c r="B6510" t="s">
        <v>1430</v>
      </c>
      <c r="C6510">
        <v>4</v>
      </c>
      <c r="D6510">
        <v>20</v>
      </c>
      <c r="E6510" t="s">
        <v>6729</v>
      </c>
      <c r="F6510">
        <v>340.78</v>
      </c>
      <c r="G6510">
        <v>85.600999999999999</v>
      </c>
      <c r="H6510">
        <v>39.481999999999999</v>
      </c>
      <c r="I6510">
        <v>29171.031999999999</v>
      </c>
      <c r="J6510">
        <v>11896714</v>
      </c>
      <c r="K6510">
        <v>51.445</v>
      </c>
      <c r="L6510">
        <v>30.067</v>
      </c>
      <c r="M6510">
        <v>17531.563999999998</v>
      </c>
      <c r="N6510">
        <v>7149833</v>
      </c>
      <c r="O6510">
        <v>2.657</v>
      </c>
      <c r="P6510">
        <v>7.9980000000000002</v>
      </c>
      <c r="Q6510">
        <v>905.50300000000004</v>
      </c>
      <c r="R6510">
        <v>369288</v>
      </c>
      <c r="S6510">
        <v>1.2999999999999999E-2</v>
      </c>
      <c r="T6510">
        <v>1.81</v>
      </c>
      <c r="U6510">
        <v>4.3769999999999998</v>
      </c>
      <c r="V6510">
        <v>1785</v>
      </c>
      <c r="W6510">
        <v>7</v>
      </c>
      <c r="X6510">
        <f t="shared" si="226"/>
        <v>671.81294000000003</v>
      </c>
      <c r="Y6510">
        <f t="shared" si="227"/>
        <v>6.6315999999999997</v>
      </c>
    </row>
    <row r="6511" spans="1:25" x14ac:dyDescent="0.2">
      <c r="A6511" t="s">
        <v>5782</v>
      </c>
      <c r="B6511" t="s">
        <v>1430</v>
      </c>
      <c r="C6511">
        <v>4</v>
      </c>
      <c r="D6511">
        <v>21</v>
      </c>
      <c r="E6511" t="s">
        <v>6730</v>
      </c>
      <c r="F6511">
        <v>346.91699999999997</v>
      </c>
      <c r="G6511">
        <v>98.774000000000001</v>
      </c>
      <c r="H6511">
        <v>41.808999999999997</v>
      </c>
      <c r="I6511">
        <v>34266.296999999999</v>
      </c>
      <c r="J6511">
        <v>13974697</v>
      </c>
      <c r="K6511">
        <v>71.052999999999997</v>
      </c>
      <c r="L6511">
        <v>32.570999999999998</v>
      </c>
      <c r="M6511">
        <v>24649.394</v>
      </c>
      <c r="N6511">
        <v>10052671</v>
      </c>
      <c r="O6511">
        <v>4.0259999999999998</v>
      </c>
      <c r="P6511">
        <v>11.038</v>
      </c>
      <c r="Q6511">
        <v>1396.5650000000001</v>
      </c>
      <c r="R6511">
        <v>569556</v>
      </c>
      <c r="S6511">
        <v>4.7E-2</v>
      </c>
      <c r="T6511">
        <v>3.4569999999999999</v>
      </c>
      <c r="U6511">
        <v>16.257000000000001</v>
      </c>
      <c r="V6511">
        <v>6630</v>
      </c>
      <c r="W6511">
        <v>26</v>
      </c>
      <c r="X6511">
        <f t="shared" si="226"/>
        <v>1251.2660999999998</v>
      </c>
      <c r="Y6511">
        <f t="shared" si="227"/>
        <v>29.051600000000001</v>
      </c>
    </row>
    <row r="6512" spans="1:25" x14ac:dyDescent="0.2">
      <c r="A6512" t="s">
        <v>5782</v>
      </c>
      <c r="B6512" t="s">
        <v>1430</v>
      </c>
      <c r="C6512">
        <v>4</v>
      </c>
      <c r="D6512">
        <v>22</v>
      </c>
      <c r="E6512" t="s">
        <v>6731</v>
      </c>
      <c r="F6512">
        <v>252.66900000000001</v>
      </c>
      <c r="G6512">
        <v>101.773</v>
      </c>
      <c r="H6512">
        <v>46.116999999999997</v>
      </c>
      <c r="I6512">
        <v>25714.882000000001</v>
      </c>
      <c r="J6512">
        <v>10487205</v>
      </c>
      <c r="K6512">
        <v>37.146999999999998</v>
      </c>
      <c r="L6512">
        <v>30.800999999999998</v>
      </c>
      <c r="M6512">
        <v>9385.9220000000005</v>
      </c>
      <c r="N6512">
        <v>3827826</v>
      </c>
      <c r="O6512">
        <v>2.4</v>
      </c>
      <c r="P6512">
        <v>6.8360000000000003</v>
      </c>
      <c r="Q6512">
        <v>606.35400000000004</v>
      </c>
      <c r="R6512">
        <v>247287</v>
      </c>
      <c r="S6512">
        <v>1.2E-2</v>
      </c>
      <c r="T6512">
        <v>1.776</v>
      </c>
      <c r="U6512">
        <v>3.1259999999999999</v>
      </c>
      <c r="V6512">
        <v>1275</v>
      </c>
      <c r="W6512">
        <v>5</v>
      </c>
      <c r="X6512">
        <f t="shared" si="226"/>
        <v>318.81711999999999</v>
      </c>
      <c r="Y6512">
        <f t="shared" si="227"/>
        <v>4.2716000000000003</v>
      </c>
    </row>
    <row r="6513" spans="1:25" x14ac:dyDescent="0.2">
      <c r="A6513" t="s">
        <v>5782</v>
      </c>
      <c r="B6513" t="s">
        <v>1430</v>
      </c>
      <c r="C6513">
        <v>4</v>
      </c>
      <c r="D6513">
        <v>23</v>
      </c>
      <c r="E6513" t="s">
        <v>6732</v>
      </c>
      <c r="F6513">
        <v>11.569000000000001</v>
      </c>
      <c r="G6513">
        <v>101.849</v>
      </c>
      <c r="H6513">
        <v>58.152000000000001</v>
      </c>
      <c r="I6513">
        <v>1178.2539999999999</v>
      </c>
      <c r="J6513">
        <v>480523</v>
      </c>
      <c r="K6513">
        <v>6</v>
      </c>
      <c r="L6513">
        <v>4.6859999999999999</v>
      </c>
      <c r="M6513">
        <v>69.417000000000002</v>
      </c>
      <c r="N6513">
        <v>28310</v>
      </c>
      <c r="O6513">
        <v>1.2669999999999999</v>
      </c>
      <c r="P6513">
        <v>0.99399999999999999</v>
      </c>
      <c r="Q6513">
        <v>14.653</v>
      </c>
      <c r="R6513">
        <v>5976</v>
      </c>
      <c r="S6513">
        <v>0</v>
      </c>
      <c r="T6513">
        <v>0</v>
      </c>
      <c r="U6513">
        <v>0</v>
      </c>
      <c r="V6513">
        <v>0</v>
      </c>
      <c r="W6513">
        <v>0</v>
      </c>
      <c r="X6513">
        <f t="shared" si="226"/>
        <v>0</v>
      </c>
      <c r="Y6513">
        <f t="shared" si="227"/>
        <v>0</v>
      </c>
    </row>
    <row r="6514" spans="1:25" x14ac:dyDescent="0.2">
      <c r="A6514" t="s">
        <v>5782</v>
      </c>
      <c r="B6514" t="s">
        <v>1430</v>
      </c>
      <c r="C6514">
        <v>4</v>
      </c>
      <c r="D6514">
        <v>24</v>
      </c>
      <c r="E6514" t="s">
        <v>6733</v>
      </c>
      <c r="F6514">
        <v>349.05500000000001</v>
      </c>
      <c r="G6514">
        <v>105.185</v>
      </c>
      <c r="H6514">
        <v>48.436</v>
      </c>
      <c r="I6514">
        <v>36715.46</v>
      </c>
      <c r="J6514">
        <v>14973530</v>
      </c>
      <c r="K6514">
        <v>68.998000000000005</v>
      </c>
      <c r="L6514">
        <v>30.855</v>
      </c>
      <c r="M6514">
        <v>24083.976999999999</v>
      </c>
      <c r="N6514">
        <v>9822079</v>
      </c>
      <c r="O6514">
        <v>3.63</v>
      </c>
      <c r="P6514">
        <v>11.055999999999999</v>
      </c>
      <c r="Q6514">
        <v>1266.9169999999999</v>
      </c>
      <c r="R6514">
        <v>516682</v>
      </c>
      <c r="S6514">
        <v>2.9000000000000001E-2</v>
      </c>
      <c r="T6514">
        <v>2.7029999999999998</v>
      </c>
      <c r="U6514">
        <v>10.004</v>
      </c>
      <c r="V6514">
        <v>4080</v>
      </c>
      <c r="W6514">
        <v>16</v>
      </c>
      <c r="X6514">
        <f t="shared" si="226"/>
        <v>1098.2814599999997</v>
      </c>
      <c r="Y6514">
        <f t="shared" si="227"/>
        <v>17.2516</v>
      </c>
    </row>
    <row r="6515" spans="1:25" x14ac:dyDescent="0.2">
      <c r="A6515" t="s">
        <v>5782</v>
      </c>
      <c r="B6515" t="s">
        <v>1430</v>
      </c>
      <c r="C6515">
        <v>4</v>
      </c>
      <c r="D6515">
        <v>25</v>
      </c>
      <c r="E6515" t="s">
        <v>6734</v>
      </c>
      <c r="F6515">
        <v>333.47800000000001</v>
      </c>
      <c r="G6515">
        <v>102.268</v>
      </c>
      <c r="H6515">
        <v>46.473999999999997</v>
      </c>
      <c r="I6515">
        <v>34104.220999999998</v>
      </c>
      <c r="J6515">
        <v>13908598</v>
      </c>
      <c r="K6515">
        <v>61.064999999999998</v>
      </c>
      <c r="L6515">
        <v>25.114999999999998</v>
      </c>
      <c r="M6515">
        <v>20363.883000000002</v>
      </c>
      <c r="N6515">
        <v>8304927</v>
      </c>
      <c r="O6515">
        <v>4.07</v>
      </c>
      <c r="P6515">
        <v>10.638999999999999</v>
      </c>
      <c r="Q6515">
        <v>1357.1780000000001</v>
      </c>
      <c r="R6515">
        <v>553493</v>
      </c>
      <c r="S6515">
        <v>4.4999999999999998E-2</v>
      </c>
      <c r="T6515">
        <v>3.387</v>
      </c>
      <c r="U6515">
        <v>15.006</v>
      </c>
      <c r="V6515">
        <v>6120</v>
      </c>
      <c r="W6515">
        <v>24</v>
      </c>
      <c r="X6515">
        <f t="shared" si="226"/>
        <v>1204.78944</v>
      </c>
      <c r="Y6515">
        <f t="shared" si="227"/>
        <v>26.691600000000001</v>
      </c>
    </row>
    <row r="6516" spans="1:25" x14ac:dyDescent="0.2">
      <c r="A6516" t="s">
        <v>5782</v>
      </c>
      <c r="B6516" t="s">
        <v>1430</v>
      </c>
      <c r="C6516">
        <v>4</v>
      </c>
      <c r="D6516">
        <v>26</v>
      </c>
      <c r="E6516" t="s">
        <v>6735</v>
      </c>
      <c r="F6516">
        <v>371.05700000000002</v>
      </c>
      <c r="G6516">
        <v>89.259</v>
      </c>
      <c r="H6516">
        <v>43.735999999999997</v>
      </c>
      <c r="I6516">
        <v>33120.065999999999</v>
      </c>
      <c r="J6516">
        <v>13507234</v>
      </c>
      <c r="K6516">
        <v>48.075000000000003</v>
      </c>
      <c r="L6516">
        <v>24.222000000000001</v>
      </c>
      <c r="M6516">
        <v>17838.577000000001</v>
      </c>
      <c r="N6516">
        <v>7275041</v>
      </c>
      <c r="O6516">
        <v>5.2830000000000004</v>
      </c>
      <c r="P6516">
        <v>14.218999999999999</v>
      </c>
      <c r="Q6516">
        <v>1960.4349999999999</v>
      </c>
      <c r="R6516">
        <v>799517</v>
      </c>
      <c r="S6516">
        <v>5.6000000000000001E-2</v>
      </c>
      <c r="T6516">
        <v>3.7650000000000001</v>
      </c>
      <c r="U6516">
        <v>20.634</v>
      </c>
      <c r="V6516">
        <v>8415</v>
      </c>
      <c r="W6516">
        <v>33</v>
      </c>
      <c r="X6516">
        <f t="shared" si="226"/>
        <v>1916.6326999999997</v>
      </c>
      <c r="Y6516">
        <f t="shared" si="227"/>
        <v>37.311599999999999</v>
      </c>
    </row>
    <row r="6517" spans="1:25" x14ac:dyDescent="0.2">
      <c r="A6517" t="s">
        <v>5782</v>
      </c>
      <c r="B6517" t="s">
        <v>1430</v>
      </c>
      <c r="C6517">
        <v>4</v>
      </c>
      <c r="D6517">
        <v>27</v>
      </c>
      <c r="E6517" t="s">
        <v>6736</v>
      </c>
      <c r="F6517">
        <v>267.64800000000002</v>
      </c>
      <c r="G6517">
        <v>85.225999999999999</v>
      </c>
      <c r="H6517">
        <v>44.83</v>
      </c>
      <c r="I6517">
        <v>22810.677</v>
      </c>
      <c r="J6517">
        <v>9302794</v>
      </c>
      <c r="K6517">
        <v>51.74</v>
      </c>
      <c r="L6517">
        <v>21.55</v>
      </c>
      <c r="M6517">
        <v>13848.087</v>
      </c>
      <c r="N6517">
        <v>5647614</v>
      </c>
      <c r="O6517">
        <v>3.2759999999999998</v>
      </c>
      <c r="P6517">
        <v>10.689</v>
      </c>
      <c r="Q6517">
        <v>876.88099999999997</v>
      </c>
      <c r="R6517">
        <v>357615</v>
      </c>
      <c r="S6517">
        <v>2.5999999999999999E-2</v>
      </c>
      <c r="T6517">
        <v>2.56</v>
      </c>
      <c r="U6517">
        <v>6.8780000000000001</v>
      </c>
      <c r="V6517">
        <v>2805</v>
      </c>
      <c r="W6517">
        <v>11</v>
      </c>
      <c r="X6517">
        <f t="shared" si="226"/>
        <v>638.03898000000004</v>
      </c>
      <c r="Y6517">
        <f t="shared" si="227"/>
        <v>11.351600000000001</v>
      </c>
    </row>
    <row r="6518" spans="1:25" x14ac:dyDescent="0.2">
      <c r="A6518" t="s">
        <v>5782</v>
      </c>
      <c r="B6518" t="s">
        <v>1430</v>
      </c>
      <c r="C6518">
        <v>4</v>
      </c>
      <c r="D6518">
        <v>28</v>
      </c>
      <c r="E6518" t="s">
        <v>6737</v>
      </c>
      <c r="F6518">
        <v>181.857</v>
      </c>
      <c r="G6518">
        <v>96.085999999999999</v>
      </c>
      <c r="H6518">
        <v>49.05</v>
      </c>
      <c r="I6518">
        <v>17473.816999999999</v>
      </c>
      <c r="J6518">
        <v>7126282</v>
      </c>
      <c r="K6518">
        <v>5.3890000000000002</v>
      </c>
      <c r="L6518">
        <v>3.9159999999999999</v>
      </c>
      <c r="M6518">
        <v>980.02800000000002</v>
      </c>
      <c r="N6518">
        <v>399681</v>
      </c>
      <c r="O6518">
        <v>2.4910000000000001</v>
      </c>
      <c r="P6518">
        <v>7.3010000000000002</v>
      </c>
      <c r="Q6518">
        <v>452.94799999999998</v>
      </c>
      <c r="R6518">
        <v>184724</v>
      </c>
      <c r="S6518">
        <v>0.01</v>
      </c>
      <c r="T6518">
        <v>1.6220000000000001</v>
      </c>
      <c r="U6518">
        <v>1.8759999999999999</v>
      </c>
      <c r="V6518">
        <v>765</v>
      </c>
      <c r="W6518">
        <v>3</v>
      </c>
      <c r="X6518">
        <f t="shared" si="226"/>
        <v>137.79803999999996</v>
      </c>
      <c r="Y6518">
        <f t="shared" si="227"/>
        <v>1.9116</v>
      </c>
    </row>
    <row r="6519" spans="1:25" x14ac:dyDescent="0.2">
      <c r="A6519" t="s">
        <v>5782</v>
      </c>
      <c r="B6519" t="s">
        <v>1430</v>
      </c>
      <c r="C6519">
        <v>4</v>
      </c>
      <c r="D6519">
        <v>29</v>
      </c>
      <c r="E6519" t="s">
        <v>1677</v>
      </c>
      <c r="F6519">
        <v>209.624</v>
      </c>
      <c r="G6519">
        <v>96.034000000000006</v>
      </c>
      <c r="H6519">
        <v>47.676000000000002</v>
      </c>
      <c r="I6519">
        <v>20130.974999999999</v>
      </c>
      <c r="J6519">
        <v>8209941</v>
      </c>
      <c r="K6519">
        <v>39.957999999999998</v>
      </c>
      <c r="L6519">
        <v>22.402000000000001</v>
      </c>
      <c r="M6519">
        <v>8376.0589999999993</v>
      </c>
      <c r="N6519">
        <v>3415977</v>
      </c>
      <c r="O6519">
        <v>3.524</v>
      </c>
      <c r="P6519">
        <v>10.249000000000001</v>
      </c>
      <c r="Q6519">
        <v>738.78300000000002</v>
      </c>
      <c r="R6519">
        <v>301295</v>
      </c>
      <c r="S6519">
        <v>3.3000000000000002E-2</v>
      </c>
      <c r="T6519">
        <v>2.8919999999999999</v>
      </c>
      <c r="U6519">
        <v>6.8780000000000001</v>
      </c>
      <c r="V6519">
        <v>2805</v>
      </c>
      <c r="W6519">
        <v>11</v>
      </c>
      <c r="X6519">
        <f t="shared" si="226"/>
        <v>475.08333999999996</v>
      </c>
      <c r="Y6519">
        <f t="shared" si="227"/>
        <v>11.351600000000001</v>
      </c>
    </row>
    <row r="6520" spans="1:25" x14ac:dyDescent="0.2">
      <c r="A6520" t="s">
        <v>5782</v>
      </c>
      <c r="B6520" t="s">
        <v>1430</v>
      </c>
      <c r="C6520">
        <v>4</v>
      </c>
      <c r="D6520">
        <v>30</v>
      </c>
      <c r="E6520" t="s">
        <v>6738</v>
      </c>
      <c r="F6520">
        <v>228.995</v>
      </c>
      <c r="G6520">
        <v>81.293999999999997</v>
      </c>
      <c r="H6520">
        <v>43.036999999999999</v>
      </c>
      <c r="I6520">
        <v>18615.845000000001</v>
      </c>
      <c r="J6520">
        <v>7592031</v>
      </c>
      <c r="K6520">
        <v>4.3719999999999999</v>
      </c>
      <c r="L6520">
        <v>3.907</v>
      </c>
      <c r="M6520">
        <v>1001.1369999999999</v>
      </c>
      <c r="N6520">
        <v>408290</v>
      </c>
      <c r="O6520">
        <v>2.1970000000000001</v>
      </c>
      <c r="P6520">
        <v>4.8170000000000002</v>
      </c>
      <c r="Q6520">
        <v>503.00599999999997</v>
      </c>
      <c r="R6520">
        <v>205139</v>
      </c>
      <c r="S6520">
        <v>1.4E-2</v>
      </c>
      <c r="T6520">
        <v>1.8660000000000001</v>
      </c>
      <c r="U6520">
        <v>3.1259999999999999</v>
      </c>
      <c r="V6520">
        <v>1275</v>
      </c>
      <c r="W6520">
        <v>5</v>
      </c>
      <c r="X6520">
        <f t="shared" si="226"/>
        <v>196.86647999999994</v>
      </c>
      <c r="Y6520">
        <f t="shared" si="227"/>
        <v>4.2716000000000003</v>
      </c>
    </row>
    <row r="6521" spans="1:25" x14ac:dyDescent="0.2">
      <c r="A6521" t="s">
        <v>5782</v>
      </c>
      <c r="B6521" t="s">
        <v>1430</v>
      </c>
      <c r="C6521">
        <v>4</v>
      </c>
      <c r="D6521">
        <v>34</v>
      </c>
      <c r="E6521" t="s">
        <v>6739</v>
      </c>
      <c r="F6521">
        <v>170.60900000000001</v>
      </c>
      <c r="G6521">
        <v>82.055000000000007</v>
      </c>
      <c r="H6521">
        <v>40.164000000000001</v>
      </c>
      <c r="I6521">
        <v>13999.415999999999</v>
      </c>
      <c r="J6521">
        <v>5709330</v>
      </c>
      <c r="K6521">
        <v>16.224</v>
      </c>
      <c r="L6521">
        <v>16.234000000000002</v>
      </c>
      <c r="M6521">
        <v>2768.0340000000001</v>
      </c>
      <c r="N6521">
        <v>1128877</v>
      </c>
      <c r="O6521">
        <v>2.125</v>
      </c>
      <c r="P6521">
        <v>7.2560000000000002</v>
      </c>
      <c r="Q6521">
        <v>362.60500000000002</v>
      </c>
      <c r="R6521">
        <v>147880</v>
      </c>
      <c r="S6521">
        <v>1.0999999999999999E-2</v>
      </c>
      <c r="T6521">
        <v>1.6739999999999999</v>
      </c>
      <c r="U6521">
        <v>1.8759999999999999</v>
      </c>
      <c r="V6521">
        <v>765</v>
      </c>
      <c r="W6521">
        <v>3</v>
      </c>
      <c r="X6521">
        <f t="shared" si="226"/>
        <v>31.193300000000001</v>
      </c>
      <c r="Y6521">
        <f t="shared" si="227"/>
        <v>1.9116</v>
      </c>
    </row>
    <row r="6522" spans="1:25" x14ac:dyDescent="0.2">
      <c r="A6522" t="s">
        <v>5782</v>
      </c>
      <c r="B6522" t="s">
        <v>1430</v>
      </c>
      <c r="C6522">
        <v>4</v>
      </c>
      <c r="D6522">
        <v>35</v>
      </c>
      <c r="E6522" t="s">
        <v>6740</v>
      </c>
      <c r="F6522">
        <v>152.727</v>
      </c>
      <c r="G6522">
        <v>80.218999999999994</v>
      </c>
      <c r="H6522">
        <v>38.430999999999997</v>
      </c>
      <c r="I6522">
        <v>12251.638000000001</v>
      </c>
      <c r="J6522">
        <v>4996540</v>
      </c>
      <c r="K6522">
        <v>31.484999999999999</v>
      </c>
      <c r="L6522">
        <v>16.814</v>
      </c>
      <c r="M6522">
        <v>4808.6530000000002</v>
      </c>
      <c r="N6522">
        <v>1961095</v>
      </c>
      <c r="O6522">
        <v>3.4390000000000001</v>
      </c>
      <c r="P6522">
        <v>9.9009999999999998</v>
      </c>
      <c r="Q6522">
        <v>525.27300000000002</v>
      </c>
      <c r="R6522">
        <v>214220</v>
      </c>
      <c r="S6522">
        <v>2.5000000000000001E-2</v>
      </c>
      <c r="T6522">
        <v>2.5030000000000001</v>
      </c>
      <c r="U6522">
        <v>3.7519999999999998</v>
      </c>
      <c r="V6522">
        <v>1530</v>
      </c>
      <c r="W6522">
        <v>6</v>
      </c>
      <c r="X6522">
        <f t="shared" si="226"/>
        <v>223.14153999999999</v>
      </c>
      <c r="Y6522">
        <f t="shared" si="227"/>
        <v>5.4516</v>
      </c>
    </row>
    <row r="6523" spans="1:25" x14ac:dyDescent="0.2">
      <c r="A6523" t="s">
        <v>5782</v>
      </c>
      <c r="B6523" t="s">
        <v>1430</v>
      </c>
      <c r="C6523">
        <v>5</v>
      </c>
      <c r="D6523">
        <v>1</v>
      </c>
      <c r="E6523" t="s">
        <v>6741</v>
      </c>
      <c r="F6523">
        <v>180.65299999999999</v>
      </c>
      <c r="G6523">
        <v>58.997</v>
      </c>
      <c r="H6523">
        <v>29.016999999999999</v>
      </c>
      <c r="I6523">
        <v>10658.038</v>
      </c>
      <c r="J6523">
        <v>4346628</v>
      </c>
      <c r="K6523">
        <v>54.558</v>
      </c>
      <c r="L6523">
        <v>34.103000000000002</v>
      </c>
      <c r="M6523">
        <v>9856.1180000000004</v>
      </c>
      <c r="N6523">
        <v>4019584</v>
      </c>
      <c r="O6523">
        <v>2.8530000000000002</v>
      </c>
      <c r="P6523">
        <v>6.2969999999999997</v>
      </c>
      <c r="Q6523">
        <v>515.36900000000003</v>
      </c>
      <c r="R6523">
        <v>210181</v>
      </c>
      <c r="S6523">
        <v>2.8000000000000001E-2</v>
      </c>
      <c r="T6523">
        <v>2.657</v>
      </c>
      <c r="U6523">
        <v>5.0019999999999998</v>
      </c>
      <c r="V6523">
        <v>2040</v>
      </c>
      <c r="W6523">
        <v>8</v>
      </c>
      <c r="X6523">
        <f t="shared" si="226"/>
        <v>211.45482000000001</v>
      </c>
      <c r="Y6523">
        <f t="shared" si="227"/>
        <v>7.8115999999999994</v>
      </c>
    </row>
    <row r="6524" spans="1:25" x14ac:dyDescent="0.2">
      <c r="A6524" t="s">
        <v>5782</v>
      </c>
      <c r="B6524" t="s">
        <v>1430</v>
      </c>
      <c r="C6524">
        <v>5</v>
      </c>
      <c r="D6524">
        <v>2</v>
      </c>
      <c r="E6524" t="s">
        <v>4979</v>
      </c>
      <c r="F6524">
        <v>313.00799999999998</v>
      </c>
      <c r="G6524">
        <v>71.891999999999996</v>
      </c>
      <c r="H6524">
        <v>40.758000000000003</v>
      </c>
      <c r="I6524">
        <v>22502.936000000002</v>
      </c>
      <c r="J6524">
        <v>9177289</v>
      </c>
      <c r="K6524">
        <v>46.71</v>
      </c>
      <c r="L6524">
        <v>19.667000000000002</v>
      </c>
      <c r="M6524">
        <v>14620.475</v>
      </c>
      <c r="N6524">
        <v>5962614</v>
      </c>
      <c r="O6524">
        <v>6.4909999999999997</v>
      </c>
      <c r="P6524">
        <v>16.472999999999999</v>
      </c>
      <c r="Q6524">
        <v>2031.7719999999999</v>
      </c>
      <c r="R6524">
        <v>828610</v>
      </c>
      <c r="S6524">
        <v>7.5999999999999998E-2</v>
      </c>
      <c r="T6524">
        <v>4.399</v>
      </c>
      <c r="U6524">
        <v>23.76</v>
      </c>
      <c r="V6524">
        <v>9690</v>
      </c>
      <c r="W6524">
        <v>38</v>
      </c>
      <c r="X6524">
        <f t="shared" si="226"/>
        <v>2000.8103599999997</v>
      </c>
      <c r="Y6524">
        <f t="shared" si="227"/>
        <v>43.211599999999997</v>
      </c>
    </row>
    <row r="6525" spans="1:25" x14ac:dyDescent="0.2">
      <c r="A6525" t="s">
        <v>5782</v>
      </c>
      <c r="B6525" t="s">
        <v>1430</v>
      </c>
      <c r="C6525">
        <v>5</v>
      </c>
      <c r="D6525">
        <v>3</v>
      </c>
      <c r="E6525" t="s">
        <v>6742</v>
      </c>
      <c r="F6525">
        <v>360.54300000000001</v>
      </c>
      <c r="G6525">
        <v>73.822999999999993</v>
      </c>
      <c r="H6525">
        <v>43.228999999999999</v>
      </c>
      <c r="I6525">
        <v>26616.381000000001</v>
      </c>
      <c r="J6525">
        <v>10854860</v>
      </c>
      <c r="K6525">
        <v>53.008000000000003</v>
      </c>
      <c r="L6525">
        <v>22.042000000000002</v>
      </c>
      <c r="M6525">
        <v>19111.521000000001</v>
      </c>
      <c r="N6525">
        <v>7794181</v>
      </c>
      <c r="O6525">
        <v>8.2579999999999991</v>
      </c>
      <c r="P6525">
        <v>17.742000000000001</v>
      </c>
      <c r="Q6525">
        <v>2977.346</v>
      </c>
      <c r="R6525">
        <v>1214240</v>
      </c>
      <c r="S6525">
        <v>9.5000000000000001E-2</v>
      </c>
      <c r="T6525">
        <v>4.931</v>
      </c>
      <c r="U6525">
        <v>34.39</v>
      </c>
      <c r="V6525">
        <v>14025</v>
      </c>
      <c r="W6525">
        <v>55</v>
      </c>
      <c r="X6525">
        <f t="shared" si="226"/>
        <v>3116.5876799999996</v>
      </c>
      <c r="Y6525">
        <f t="shared" si="227"/>
        <v>63.271599999999992</v>
      </c>
    </row>
    <row r="6526" spans="1:25" x14ac:dyDescent="0.2">
      <c r="A6526" t="s">
        <v>5782</v>
      </c>
      <c r="B6526" t="s">
        <v>1430</v>
      </c>
      <c r="C6526">
        <v>5</v>
      </c>
      <c r="D6526">
        <v>4</v>
      </c>
      <c r="E6526" t="s">
        <v>6743</v>
      </c>
      <c r="F6526">
        <v>280.24700000000001</v>
      </c>
      <c r="G6526">
        <v>78.468999999999994</v>
      </c>
      <c r="H6526">
        <v>40.808</v>
      </c>
      <c r="I6526">
        <v>21990.598000000002</v>
      </c>
      <c r="J6526">
        <v>8968344</v>
      </c>
      <c r="K6526">
        <v>58.128</v>
      </c>
      <c r="L6526">
        <v>22.361000000000001</v>
      </c>
      <c r="M6526">
        <v>16290.236999999999</v>
      </c>
      <c r="N6526">
        <v>6643587</v>
      </c>
      <c r="O6526">
        <v>6.4219999999999997</v>
      </c>
      <c r="P6526">
        <v>13.631</v>
      </c>
      <c r="Q6526">
        <v>1799.7270000000001</v>
      </c>
      <c r="R6526">
        <v>733976</v>
      </c>
      <c r="S6526">
        <v>8.8999999999999996E-2</v>
      </c>
      <c r="T6526">
        <v>4.7699999999999996</v>
      </c>
      <c r="U6526">
        <v>25.010999999999999</v>
      </c>
      <c r="V6526">
        <v>10200</v>
      </c>
      <c r="W6526">
        <v>40</v>
      </c>
      <c r="X6526">
        <f t="shared" si="226"/>
        <v>1726.9972599999999</v>
      </c>
      <c r="Y6526">
        <f t="shared" si="227"/>
        <v>45.571599999999997</v>
      </c>
    </row>
    <row r="6527" spans="1:25" x14ac:dyDescent="0.2">
      <c r="A6527" t="s">
        <v>5782</v>
      </c>
      <c r="B6527" t="s">
        <v>1430</v>
      </c>
      <c r="C6527">
        <v>5</v>
      </c>
      <c r="D6527">
        <v>5</v>
      </c>
      <c r="E6527" t="s">
        <v>6744</v>
      </c>
      <c r="F6527">
        <v>309.10500000000002</v>
      </c>
      <c r="G6527">
        <v>85.174999999999997</v>
      </c>
      <c r="H6527">
        <v>46.552999999999997</v>
      </c>
      <c r="I6527">
        <v>26328.117999999999</v>
      </c>
      <c r="J6527">
        <v>10737299</v>
      </c>
      <c r="K6527">
        <v>65.206000000000003</v>
      </c>
      <c r="L6527">
        <v>23.838999999999999</v>
      </c>
      <c r="M6527">
        <v>20155.546999999999</v>
      </c>
      <c r="N6527">
        <v>8219962</v>
      </c>
      <c r="O6527">
        <v>7.5419999999999998</v>
      </c>
      <c r="P6527">
        <v>15.156000000000001</v>
      </c>
      <c r="Q6527">
        <v>2331.277</v>
      </c>
      <c r="R6527">
        <v>950756</v>
      </c>
      <c r="S6527">
        <v>9.0999999999999998E-2</v>
      </c>
      <c r="T6527">
        <v>4.8170000000000002</v>
      </c>
      <c r="U6527">
        <v>28.137</v>
      </c>
      <c r="V6527">
        <v>11475</v>
      </c>
      <c r="W6527">
        <v>45</v>
      </c>
      <c r="X6527">
        <f t="shared" si="226"/>
        <v>2354.2262599999999</v>
      </c>
      <c r="Y6527">
        <f t="shared" si="227"/>
        <v>51.471599999999995</v>
      </c>
    </row>
    <row r="6528" spans="1:25" x14ac:dyDescent="0.2">
      <c r="A6528" t="s">
        <v>5782</v>
      </c>
      <c r="B6528" t="s">
        <v>1430</v>
      </c>
      <c r="C6528">
        <v>5</v>
      </c>
      <c r="D6528">
        <v>6</v>
      </c>
      <c r="E6528" t="s">
        <v>356</v>
      </c>
      <c r="F6528">
        <v>350.42399999999998</v>
      </c>
      <c r="G6528">
        <v>91.45</v>
      </c>
      <c r="H6528">
        <v>40.844000000000001</v>
      </c>
      <c r="I6528">
        <v>32046.124</v>
      </c>
      <c r="J6528">
        <v>13069252</v>
      </c>
      <c r="K6528">
        <v>28.792000000000002</v>
      </c>
      <c r="L6528">
        <v>12.512</v>
      </c>
      <c r="M6528">
        <v>10089.376</v>
      </c>
      <c r="N6528">
        <v>4114713</v>
      </c>
      <c r="O6528">
        <v>5.734</v>
      </c>
      <c r="P6528">
        <v>15.334</v>
      </c>
      <c r="Q6528">
        <v>2009.4069999999999</v>
      </c>
      <c r="R6528">
        <v>819489</v>
      </c>
      <c r="S6528">
        <v>5.7000000000000002E-2</v>
      </c>
      <c r="T6528">
        <v>3.8149999999999999</v>
      </c>
      <c r="U6528">
        <v>20.009</v>
      </c>
      <c r="V6528">
        <v>8160</v>
      </c>
      <c r="W6528">
        <v>32</v>
      </c>
      <c r="X6528">
        <f t="shared" si="226"/>
        <v>1974.4196599999998</v>
      </c>
      <c r="Y6528">
        <f t="shared" si="227"/>
        <v>36.131599999999999</v>
      </c>
    </row>
    <row r="6529" spans="1:25" x14ac:dyDescent="0.2">
      <c r="A6529" t="s">
        <v>5782</v>
      </c>
      <c r="B6529" t="s">
        <v>1430</v>
      </c>
      <c r="C6529">
        <v>5</v>
      </c>
      <c r="D6529">
        <v>7</v>
      </c>
      <c r="E6529" t="s">
        <v>6745</v>
      </c>
      <c r="F6529">
        <v>163.15299999999999</v>
      </c>
      <c r="G6529">
        <v>77.856999999999999</v>
      </c>
      <c r="H6529">
        <v>33.604999999999997</v>
      </c>
      <c r="I6529">
        <v>12702.576999999999</v>
      </c>
      <c r="J6529">
        <v>5180445</v>
      </c>
      <c r="K6529">
        <v>49.956000000000003</v>
      </c>
      <c r="L6529">
        <v>25.385999999999999</v>
      </c>
      <c r="M6529">
        <v>8150.47</v>
      </c>
      <c r="N6529">
        <v>3323976</v>
      </c>
      <c r="O6529">
        <v>6.15</v>
      </c>
      <c r="P6529">
        <v>17.065000000000001</v>
      </c>
      <c r="Q6529">
        <v>1003.398</v>
      </c>
      <c r="R6529">
        <v>409212</v>
      </c>
      <c r="S6529">
        <v>6.9000000000000006E-2</v>
      </c>
      <c r="T6529">
        <v>4.194</v>
      </c>
      <c r="U6529">
        <v>11.255000000000001</v>
      </c>
      <c r="V6529">
        <v>4590</v>
      </c>
      <c r="W6529">
        <v>18</v>
      </c>
      <c r="X6529">
        <f t="shared" si="226"/>
        <v>787.32904000000008</v>
      </c>
      <c r="Y6529">
        <f t="shared" si="227"/>
        <v>19.611599999999999</v>
      </c>
    </row>
    <row r="6530" spans="1:25" x14ac:dyDescent="0.2">
      <c r="A6530" t="s">
        <v>5782</v>
      </c>
      <c r="B6530" t="s">
        <v>1430</v>
      </c>
      <c r="C6530">
        <v>5</v>
      </c>
      <c r="D6530">
        <v>8</v>
      </c>
      <c r="E6530" t="s">
        <v>6746</v>
      </c>
      <c r="F6530">
        <v>32.222000000000001</v>
      </c>
      <c r="G6530">
        <v>52.057000000000002</v>
      </c>
      <c r="H6530">
        <v>40.581000000000003</v>
      </c>
      <c r="I6530">
        <v>1677.376</v>
      </c>
      <c r="J6530">
        <v>684078</v>
      </c>
      <c r="K6530">
        <v>112.858</v>
      </c>
      <c r="L6530">
        <v>49.625999999999998</v>
      </c>
      <c r="M6530">
        <v>3636.5239999999999</v>
      </c>
      <c r="N6530">
        <v>1483070</v>
      </c>
      <c r="O6530">
        <v>3.919</v>
      </c>
      <c r="P6530">
        <v>14.234999999999999</v>
      </c>
      <c r="Q6530">
        <v>126.294</v>
      </c>
      <c r="R6530">
        <v>51506</v>
      </c>
      <c r="S6530">
        <v>1.9E-2</v>
      </c>
      <c r="T6530">
        <v>2.2240000000000002</v>
      </c>
      <c r="U6530">
        <v>0.625</v>
      </c>
      <c r="V6530">
        <v>255</v>
      </c>
      <c r="W6530">
        <v>1</v>
      </c>
      <c r="X6530">
        <f t="shared" si="226"/>
        <v>0</v>
      </c>
      <c r="Y6530">
        <f t="shared" si="227"/>
        <v>0</v>
      </c>
    </row>
    <row r="6531" spans="1:25" x14ac:dyDescent="0.2">
      <c r="A6531" t="s">
        <v>5782</v>
      </c>
      <c r="B6531" t="s">
        <v>1430</v>
      </c>
      <c r="C6531">
        <v>5</v>
      </c>
      <c r="D6531">
        <v>9</v>
      </c>
      <c r="E6531" t="s">
        <v>6747</v>
      </c>
      <c r="F6531">
        <v>255.88300000000001</v>
      </c>
      <c r="G6531">
        <v>73.194999999999993</v>
      </c>
      <c r="H6531">
        <v>35.509</v>
      </c>
      <c r="I6531">
        <v>18729.27</v>
      </c>
      <c r="J6531">
        <v>7638289</v>
      </c>
      <c r="K6531">
        <v>6.4539999999999997</v>
      </c>
      <c r="L6531">
        <v>4.125</v>
      </c>
      <c r="M6531">
        <v>1651.48</v>
      </c>
      <c r="N6531">
        <v>673517</v>
      </c>
      <c r="O6531">
        <v>2.0579999999999998</v>
      </c>
      <c r="P6531">
        <v>6.2430000000000003</v>
      </c>
      <c r="Q6531">
        <v>526.572</v>
      </c>
      <c r="R6531">
        <v>214750</v>
      </c>
      <c r="S6531">
        <v>0.01</v>
      </c>
      <c r="T6531">
        <v>1.579</v>
      </c>
      <c r="U6531">
        <v>2.5009999999999999</v>
      </c>
      <c r="V6531">
        <v>1020</v>
      </c>
      <c r="W6531">
        <v>4</v>
      </c>
      <c r="X6531">
        <f t="shared" si="226"/>
        <v>224.67435999999998</v>
      </c>
      <c r="Y6531">
        <f t="shared" si="227"/>
        <v>3.0916000000000001</v>
      </c>
    </row>
    <row r="6532" spans="1:25" x14ac:dyDescent="0.2">
      <c r="A6532" t="s">
        <v>5782</v>
      </c>
      <c r="B6532" t="s">
        <v>1430</v>
      </c>
      <c r="C6532">
        <v>5</v>
      </c>
      <c r="D6532">
        <v>10</v>
      </c>
      <c r="E6532" t="s">
        <v>6748</v>
      </c>
      <c r="F6532">
        <v>269.09500000000003</v>
      </c>
      <c r="G6532">
        <v>68.582999999999998</v>
      </c>
      <c r="H6532">
        <v>33.454999999999998</v>
      </c>
      <c r="I6532">
        <v>18455.355</v>
      </c>
      <c r="J6532">
        <v>7526579</v>
      </c>
      <c r="K6532">
        <v>61.533000000000001</v>
      </c>
      <c r="L6532">
        <v>24.062999999999999</v>
      </c>
      <c r="M6532">
        <v>16558.245999999999</v>
      </c>
      <c r="N6532">
        <v>6752888</v>
      </c>
      <c r="O6532">
        <v>3.468</v>
      </c>
      <c r="P6532">
        <v>8.7899999999999991</v>
      </c>
      <c r="Q6532">
        <v>933.11</v>
      </c>
      <c r="R6532">
        <v>380547</v>
      </c>
      <c r="S6532">
        <v>2.3E-2</v>
      </c>
      <c r="T6532">
        <v>2.4340000000000002</v>
      </c>
      <c r="U6532">
        <v>6.2530000000000001</v>
      </c>
      <c r="V6532">
        <v>2550</v>
      </c>
      <c r="W6532">
        <v>10</v>
      </c>
      <c r="X6532">
        <f t="shared" si="226"/>
        <v>704.38920000000007</v>
      </c>
      <c r="Y6532">
        <f t="shared" si="227"/>
        <v>10.1716</v>
      </c>
    </row>
    <row r="6533" spans="1:25" x14ac:dyDescent="0.2">
      <c r="A6533" t="s">
        <v>5782</v>
      </c>
      <c r="B6533" t="s">
        <v>1430</v>
      </c>
      <c r="C6533">
        <v>5</v>
      </c>
      <c r="D6533">
        <v>11</v>
      </c>
      <c r="E6533" t="s">
        <v>6749</v>
      </c>
      <c r="F6533">
        <v>260.90499999999997</v>
      </c>
      <c r="G6533">
        <v>73.444000000000003</v>
      </c>
      <c r="H6533">
        <v>39.317</v>
      </c>
      <c r="I6533">
        <v>19161.91</v>
      </c>
      <c r="J6533">
        <v>7814731</v>
      </c>
      <c r="K6533">
        <v>54.656999999999996</v>
      </c>
      <c r="L6533">
        <v>17.745000000000001</v>
      </c>
      <c r="M6533">
        <v>14260.25</v>
      </c>
      <c r="N6533">
        <v>5815705</v>
      </c>
      <c r="O6533">
        <v>4.9729999999999999</v>
      </c>
      <c r="P6533">
        <v>12.188000000000001</v>
      </c>
      <c r="Q6533">
        <v>1297.5519999999999</v>
      </c>
      <c r="R6533">
        <v>529176</v>
      </c>
      <c r="S6533">
        <v>0.06</v>
      </c>
      <c r="T6533">
        <v>3.9079999999999999</v>
      </c>
      <c r="U6533">
        <v>15.632</v>
      </c>
      <c r="V6533">
        <v>6375</v>
      </c>
      <c r="W6533">
        <v>25</v>
      </c>
      <c r="X6533">
        <f t="shared" si="226"/>
        <v>1134.4307599999997</v>
      </c>
      <c r="Y6533">
        <f t="shared" si="227"/>
        <v>27.871600000000001</v>
      </c>
    </row>
    <row r="6534" spans="1:25" x14ac:dyDescent="0.2">
      <c r="A6534" t="s">
        <v>5782</v>
      </c>
      <c r="B6534" t="s">
        <v>1430</v>
      </c>
      <c r="C6534">
        <v>5</v>
      </c>
      <c r="D6534">
        <v>12</v>
      </c>
      <c r="E6534" t="s">
        <v>6750</v>
      </c>
      <c r="F6534">
        <v>188.94300000000001</v>
      </c>
      <c r="G6534">
        <v>67.146000000000001</v>
      </c>
      <c r="H6534">
        <v>34.832000000000001</v>
      </c>
      <c r="I6534">
        <v>12686.789000000001</v>
      </c>
      <c r="J6534">
        <v>5174006</v>
      </c>
      <c r="K6534">
        <v>29.047000000000001</v>
      </c>
      <c r="L6534">
        <v>14.946</v>
      </c>
      <c r="M6534">
        <v>5488.1450000000004</v>
      </c>
      <c r="N6534">
        <v>2238210</v>
      </c>
      <c r="O6534">
        <v>3.9460000000000002</v>
      </c>
      <c r="P6534">
        <v>12.271000000000001</v>
      </c>
      <c r="Q6534">
        <v>745.58</v>
      </c>
      <c r="R6534">
        <v>304067</v>
      </c>
      <c r="S6534">
        <v>2.3E-2</v>
      </c>
      <c r="T6534">
        <v>2.4300000000000002</v>
      </c>
      <c r="U6534">
        <v>4.3769999999999998</v>
      </c>
      <c r="V6534">
        <v>1785</v>
      </c>
      <c r="W6534">
        <v>7</v>
      </c>
      <c r="X6534">
        <f t="shared" si="226"/>
        <v>483.10379999999998</v>
      </c>
      <c r="Y6534">
        <f t="shared" si="227"/>
        <v>6.6315999999999997</v>
      </c>
    </row>
    <row r="6535" spans="1:25" x14ac:dyDescent="0.2">
      <c r="A6535" t="s">
        <v>5782</v>
      </c>
      <c r="B6535" t="s">
        <v>1430</v>
      </c>
      <c r="C6535">
        <v>5</v>
      </c>
      <c r="D6535">
        <v>13</v>
      </c>
      <c r="E6535" t="s">
        <v>4379</v>
      </c>
      <c r="F6535">
        <v>269.06299999999999</v>
      </c>
      <c r="G6535">
        <v>58.604999999999997</v>
      </c>
      <c r="H6535">
        <v>28.273</v>
      </c>
      <c r="I6535">
        <v>15768.574000000001</v>
      </c>
      <c r="J6535">
        <v>6430839</v>
      </c>
      <c r="K6535">
        <v>13.179</v>
      </c>
      <c r="L6535">
        <v>7.3840000000000003</v>
      </c>
      <c r="M6535">
        <v>3545.86</v>
      </c>
      <c r="N6535">
        <v>1446095</v>
      </c>
      <c r="O6535">
        <v>2.2850000000000001</v>
      </c>
      <c r="P6535">
        <v>6.5060000000000002</v>
      </c>
      <c r="Q6535">
        <v>614.71299999999997</v>
      </c>
      <c r="R6535">
        <v>250696</v>
      </c>
      <c r="S6535">
        <v>1.4E-2</v>
      </c>
      <c r="T6535">
        <v>1.8859999999999999</v>
      </c>
      <c r="U6535">
        <v>3.7519999999999998</v>
      </c>
      <c r="V6535">
        <v>1530</v>
      </c>
      <c r="W6535">
        <v>6</v>
      </c>
      <c r="X6535">
        <f t="shared" si="226"/>
        <v>328.6807399999999</v>
      </c>
      <c r="Y6535">
        <f t="shared" si="227"/>
        <v>5.4516</v>
      </c>
    </row>
    <row r="6536" spans="1:25" x14ac:dyDescent="0.2">
      <c r="A6536" t="s">
        <v>5782</v>
      </c>
      <c r="B6536" t="s">
        <v>1430</v>
      </c>
      <c r="C6536">
        <v>5</v>
      </c>
      <c r="D6536">
        <v>14</v>
      </c>
      <c r="E6536" t="s">
        <v>6751</v>
      </c>
      <c r="F6536">
        <v>155.81899999999999</v>
      </c>
      <c r="G6536">
        <v>61.963999999999999</v>
      </c>
      <c r="H6536">
        <v>28.204000000000001</v>
      </c>
      <c r="I6536">
        <v>9655.1180000000004</v>
      </c>
      <c r="J6536">
        <v>3937611</v>
      </c>
      <c r="K6536">
        <v>35.787999999999997</v>
      </c>
      <c r="L6536">
        <v>14.366</v>
      </c>
      <c r="M6536">
        <v>5576.4080000000004</v>
      </c>
      <c r="N6536">
        <v>2274206</v>
      </c>
      <c r="O6536">
        <v>5.5339999999999998</v>
      </c>
      <c r="P6536">
        <v>11.369</v>
      </c>
      <c r="Q6536">
        <v>862.35500000000002</v>
      </c>
      <c r="R6536">
        <v>351691</v>
      </c>
      <c r="S6536">
        <v>4.3999999999999997E-2</v>
      </c>
      <c r="T6536">
        <v>3.355</v>
      </c>
      <c r="U6536">
        <v>6.8780000000000001</v>
      </c>
      <c r="V6536">
        <v>2805</v>
      </c>
      <c r="W6536">
        <v>11</v>
      </c>
      <c r="X6536">
        <f t="shared" si="226"/>
        <v>620.89829999999995</v>
      </c>
      <c r="Y6536">
        <f t="shared" si="227"/>
        <v>11.351600000000001</v>
      </c>
    </row>
    <row r="6537" spans="1:25" x14ac:dyDescent="0.2">
      <c r="A6537" t="s">
        <v>5782</v>
      </c>
      <c r="B6537" t="s">
        <v>1430</v>
      </c>
      <c r="C6537">
        <v>5</v>
      </c>
      <c r="D6537">
        <v>15</v>
      </c>
      <c r="E6537" t="s">
        <v>6752</v>
      </c>
      <c r="F6537">
        <v>145.12100000000001</v>
      </c>
      <c r="G6537">
        <v>62.204000000000001</v>
      </c>
      <c r="H6537">
        <v>26.599</v>
      </c>
      <c r="I6537">
        <v>9027.0249999999996</v>
      </c>
      <c r="J6537">
        <v>3681458</v>
      </c>
      <c r="K6537">
        <v>44.454999999999998</v>
      </c>
      <c r="L6537">
        <v>15.59</v>
      </c>
      <c r="M6537">
        <v>6451.3230000000003</v>
      </c>
      <c r="N6537">
        <v>2631019</v>
      </c>
      <c r="O6537">
        <v>3.871</v>
      </c>
      <c r="P6537">
        <v>9.3390000000000004</v>
      </c>
      <c r="Q6537">
        <v>561.78300000000002</v>
      </c>
      <c r="R6537">
        <v>229110</v>
      </c>
      <c r="S6537">
        <v>3.4000000000000002E-2</v>
      </c>
      <c r="T6537">
        <v>2.9649999999999999</v>
      </c>
      <c r="U6537">
        <v>5.0019999999999998</v>
      </c>
      <c r="V6537">
        <v>2040</v>
      </c>
      <c r="W6537">
        <v>8</v>
      </c>
      <c r="X6537">
        <f t="shared" si="226"/>
        <v>266.22334000000001</v>
      </c>
      <c r="Y6537">
        <f t="shared" si="227"/>
        <v>7.8115999999999994</v>
      </c>
    </row>
    <row r="6538" spans="1:25" x14ac:dyDescent="0.2">
      <c r="A6538" t="s">
        <v>5782</v>
      </c>
      <c r="B6538" t="s">
        <v>1430</v>
      </c>
      <c r="C6538">
        <v>5</v>
      </c>
      <c r="D6538">
        <v>16</v>
      </c>
      <c r="E6538" t="s">
        <v>1420</v>
      </c>
      <c r="F6538">
        <v>131.51900000000001</v>
      </c>
      <c r="G6538">
        <v>41.701999999999998</v>
      </c>
      <c r="H6538">
        <v>27.297999999999998</v>
      </c>
      <c r="I6538">
        <v>5484.6239999999998</v>
      </c>
      <c r="J6538">
        <v>2236774</v>
      </c>
      <c r="K6538">
        <v>16.984999999999999</v>
      </c>
      <c r="L6538">
        <v>9.5310000000000006</v>
      </c>
      <c r="M6538">
        <v>2233.8919999999998</v>
      </c>
      <c r="N6538">
        <v>911040</v>
      </c>
      <c r="O6538">
        <v>2.944</v>
      </c>
      <c r="P6538">
        <v>8.8290000000000006</v>
      </c>
      <c r="Q6538">
        <v>387.19900000000001</v>
      </c>
      <c r="R6538">
        <v>157910</v>
      </c>
      <c r="S6538">
        <v>1.4E-2</v>
      </c>
      <c r="T6538">
        <v>1.907</v>
      </c>
      <c r="U6538">
        <v>1.8759999999999999</v>
      </c>
      <c r="V6538">
        <v>765</v>
      </c>
      <c r="W6538">
        <v>3</v>
      </c>
      <c r="X6538">
        <f t="shared" si="226"/>
        <v>60.21421999999999</v>
      </c>
      <c r="Y6538">
        <f t="shared" si="227"/>
        <v>1.9116</v>
      </c>
    </row>
    <row r="6539" spans="1:25" x14ac:dyDescent="0.2">
      <c r="A6539" t="s">
        <v>5782</v>
      </c>
      <c r="B6539" t="s">
        <v>1430</v>
      </c>
      <c r="C6539">
        <v>5</v>
      </c>
      <c r="D6539">
        <v>17</v>
      </c>
      <c r="E6539" t="s">
        <v>6753</v>
      </c>
      <c r="F6539">
        <v>171.767</v>
      </c>
      <c r="G6539">
        <v>47.156999999999996</v>
      </c>
      <c r="H6539">
        <v>28.126999999999999</v>
      </c>
      <c r="I6539">
        <v>8100.0590000000002</v>
      </c>
      <c r="J6539">
        <v>3303417</v>
      </c>
      <c r="K6539">
        <v>41.316000000000003</v>
      </c>
      <c r="L6539">
        <v>15.404999999999999</v>
      </c>
      <c r="M6539">
        <v>7096.7759999999998</v>
      </c>
      <c r="N6539">
        <v>2894252</v>
      </c>
      <c r="O6539">
        <v>2.0710000000000002</v>
      </c>
      <c r="P6539">
        <v>3.319</v>
      </c>
      <c r="Q6539">
        <v>355.79399999999998</v>
      </c>
      <c r="R6539">
        <v>145102</v>
      </c>
      <c r="S6539">
        <v>4.0000000000000001E-3</v>
      </c>
      <c r="T6539">
        <v>0.96299999999999997</v>
      </c>
      <c r="U6539">
        <v>0.625</v>
      </c>
      <c r="V6539">
        <v>255</v>
      </c>
      <c r="W6539">
        <v>1</v>
      </c>
      <c r="X6539">
        <f t="shared" si="226"/>
        <v>23.156319999999958</v>
      </c>
      <c r="Y6539">
        <f t="shared" si="227"/>
        <v>0</v>
      </c>
    </row>
    <row r="6540" spans="1:25" x14ac:dyDescent="0.2">
      <c r="A6540" t="s">
        <v>5782</v>
      </c>
      <c r="B6540" t="s">
        <v>1430</v>
      </c>
      <c r="C6540">
        <v>5</v>
      </c>
      <c r="D6540">
        <v>18</v>
      </c>
      <c r="E6540" t="s">
        <v>6754</v>
      </c>
      <c r="F6540">
        <v>102.752</v>
      </c>
      <c r="G6540">
        <v>67.161000000000001</v>
      </c>
      <c r="H6540">
        <v>35.448999999999998</v>
      </c>
      <c r="I6540">
        <v>6900.97</v>
      </c>
      <c r="J6540">
        <v>2814397</v>
      </c>
      <c r="K6540">
        <v>4.3869999999999996</v>
      </c>
      <c r="L6540">
        <v>4.6769999999999996</v>
      </c>
      <c r="M6540">
        <v>450.81400000000002</v>
      </c>
      <c r="N6540">
        <v>183854</v>
      </c>
      <c r="O6540">
        <v>2.5680000000000001</v>
      </c>
      <c r="P6540">
        <v>6.3630000000000004</v>
      </c>
      <c r="Q6540">
        <v>263.82100000000003</v>
      </c>
      <c r="R6540">
        <v>107593</v>
      </c>
      <c r="S6540">
        <v>2.4E-2</v>
      </c>
      <c r="T6540">
        <v>2.4910000000000001</v>
      </c>
      <c r="U6540">
        <v>2.5009999999999999</v>
      </c>
      <c r="V6540">
        <v>1020</v>
      </c>
      <c r="W6540">
        <v>4</v>
      </c>
      <c r="X6540">
        <f t="shared" si="226"/>
        <v>0</v>
      </c>
      <c r="Y6540">
        <f t="shared" si="227"/>
        <v>3.0916000000000001</v>
      </c>
    </row>
    <row r="6541" spans="1:25" x14ac:dyDescent="0.2">
      <c r="A6541" t="s">
        <v>5782</v>
      </c>
      <c r="B6541" t="s">
        <v>1430</v>
      </c>
      <c r="C6541">
        <v>5</v>
      </c>
      <c r="D6541">
        <v>19</v>
      </c>
      <c r="E6541" t="s">
        <v>6755</v>
      </c>
      <c r="F6541">
        <v>332.14100000000002</v>
      </c>
      <c r="G6541">
        <v>58.418999999999997</v>
      </c>
      <c r="H6541">
        <v>27.798999999999999</v>
      </c>
      <c r="I6541">
        <v>19403.3</v>
      </c>
      <c r="J6541">
        <v>7913176</v>
      </c>
      <c r="K6541">
        <v>67.831000000000003</v>
      </c>
      <c r="L6541">
        <v>23.802</v>
      </c>
      <c r="M6541">
        <v>22529.475999999999</v>
      </c>
      <c r="N6541">
        <v>9188113</v>
      </c>
      <c r="O6541">
        <v>5.6139999999999999</v>
      </c>
      <c r="P6541">
        <v>13.771000000000001</v>
      </c>
      <c r="Q6541">
        <v>1864.796</v>
      </c>
      <c r="R6541">
        <v>760513</v>
      </c>
      <c r="S6541">
        <v>6.2E-2</v>
      </c>
      <c r="T6541">
        <v>3.98</v>
      </c>
      <c r="U6541">
        <v>20.634</v>
      </c>
      <c r="V6541">
        <v>8415</v>
      </c>
      <c r="W6541">
        <v>33</v>
      </c>
      <c r="X6541">
        <f t="shared" si="226"/>
        <v>1803.7786799999999</v>
      </c>
      <c r="Y6541">
        <f t="shared" si="227"/>
        <v>37.311599999999999</v>
      </c>
    </row>
    <row r="6542" spans="1:25" x14ac:dyDescent="0.2">
      <c r="A6542" t="s">
        <v>5782</v>
      </c>
      <c r="B6542" t="s">
        <v>1430</v>
      </c>
      <c r="C6542">
        <v>5</v>
      </c>
      <c r="D6542">
        <v>20</v>
      </c>
      <c r="E6542" t="s">
        <v>6756</v>
      </c>
      <c r="F6542">
        <v>274.07499999999999</v>
      </c>
      <c r="G6542">
        <v>48.904000000000003</v>
      </c>
      <c r="H6542">
        <v>30.379000000000001</v>
      </c>
      <c r="I6542">
        <v>13403.285</v>
      </c>
      <c r="J6542">
        <v>5466212</v>
      </c>
      <c r="K6542">
        <v>63.029000000000003</v>
      </c>
      <c r="L6542">
        <v>27.977</v>
      </c>
      <c r="M6542">
        <v>17274.726999999999</v>
      </c>
      <c r="N6542">
        <v>7045088</v>
      </c>
      <c r="O6542">
        <v>3.6440000000000001</v>
      </c>
      <c r="P6542">
        <v>10.036</v>
      </c>
      <c r="Q6542">
        <v>998.77800000000002</v>
      </c>
      <c r="R6542">
        <v>407328</v>
      </c>
      <c r="S6542">
        <v>2.7E-2</v>
      </c>
      <c r="T6542">
        <v>2.6419999999999999</v>
      </c>
      <c r="U6542">
        <v>7.5030000000000001</v>
      </c>
      <c r="V6542">
        <v>3060</v>
      </c>
      <c r="W6542">
        <v>12</v>
      </c>
      <c r="X6542">
        <f t="shared" si="226"/>
        <v>781.87743999999986</v>
      </c>
      <c r="Y6542">
        <f t="shared" si="227"/>
        <v>12.531600000000001</v>
      </c>
    </row>
    <row r="6543" spans="1:25" x14ac:dyDescent="0.2">
      <c r="A6543" t="s">
        <v>5782</v>
      </c>
      <c r="B6543" t="s">
        <v>1430</v>
      </c>
      <c r="C6543">
        <v>5</v>
      </c>
      <c r="D6543">
        <v>21</v>
      </c>
      <c r="E6543" t="s">
        <v>6757</v>
      </c>
      <c r="F6543">
        <v>340.05200000000002</v>
      </c>
      <c r="G6543">
        <v>61.012</v>
      </c>
      <c r="H6543">
        <v>35.935000000000002</v>
      </c>
      <c r="I6543">
        <v>20747.133999999998</v>
      </c>
      <c r="J6543">
        <v>8461227</v>
      </c>
      <c r="K6543">
        <v>52.848999999999997</v>
      </c>
      <c r="L6543">
        <v>19.878</v>
      </c>
      <c r="M6543">
        <v>17971.547999999999</v>
      </c>
      <c r="N6543">
        <v>7329270</v>
      </c>
      <c r="O6543">
        <v>7.242</v>
      </c>
      <c r="P6543">
        <v>15.468999999999999</v>
      </c>
      <c r="Q6543">
        <v>2462.6</v>
      </c>
      <c r="R6543">
        <v>1004313</v>
      </c>
      <c r="S6543">
        <v>7.6999999999999999E-2</v>
      </c>
      <c r="T6543">
        <v>4.4370000000000003</v>
      </c>
      <c r="U6543">
        <v>26.260999999999999</v>
      </c>
      <c r="V6543">
        <v>10710</v>
      </c>
      <c r="W6543">
        <v>42</v>
      </c>
      <c r="X6543">
        <f t="shared" si="226"/>
        <v>2509.1873999999998</v>
      </c>
      <c r="Y6543">
        <f t="shared" si="227"/>
        <v>47.931599999999996</v>
      </c>
    </row>
    <row r="6544" spans="1:25" x14ac:dyDescent="0.2">
      <c r="A6544" t="s">
        <v>5782</v>
      </c>
      <c r="B6544" t="s">
        <v>1430</v>
      </c>
      <c r="C6544">
        <v>5</v>
      </c>
      <c r="D6544">
        <v>22</v>
      </c>
      <c r="E6544" t="s">
        <v>6758</v>
      </c>
      <c r="F6544">
        <v>102.605</v>
      </c>
      <c r="G6544">
        <v>51.651000000000003</v>
      </c>
      <c r="H6544">
        <v>25.654</v>
      </c>
      <c r="I6544">
        <v>5299.6779999999999</v>
      </c>
      <c r="J6544">
        <v>2161348</v>
      </c>
      <c r="K6544">
        <v>44.545000000000002</v>
      </c>
      <c r="L6544">
        <v>19.058</v>
      </c>
      <c r="M6544">
        <v>4570.576</v>
      </c>
      <c r="N6544">
        <v>1864001</v>
      </c>
      <c r="O6544">
        <v>2.96</v>
      </c>
      <c r="P6544">
        <v>7.226</v>
      </c>
      <c r="Q6544">
        <v>303.73200000000003</v>
      </c>
      <c r="R6544">
        <v>123870</v>
      </c>
      <c r="S6544">
        <v>1.7999999999999999E-2</v>
      </c>
      <c r="T6544">
        <v>2.1589999999999998</v>
      </c>
      <c r="U6544">
        <v>1.8759999999999999</v>
      </c>
      <c r="V6544">
        <v>765</v>
      </c>
      <c r="W6544">
        <v>3</v>
      </c>
      <c r="X6544">
        <f t="shared" si="226"/>
        <v>0</v>
      </c>
      <c r="Y6544">
        <f t="shared" si="227"/>
        <v>1.9116</v>
      </c>
    </row>
    <row r="6545" spans="1:25" x14ac:dyDescent="0.2">
      <c r="A6545" t="s">
        <v>5782</v>
      </c>
      <c r="B6545" t="s">
        <v>1430</v>
      </c>
      <c r="C6545">
        <v>5</v>
      </c>
      <c r="D6545">
        <v>24</v>
      </c>
      <c r="E6545" t="s">
        <v>6759</v>
      </c>
      <c r="F6545">
        <v>129.36099999999999</v>
      </c>
      <c r="G6545">
        <v>48.61</v>
      </c>
      <c r="H6545">
        <v>26.611000000000001</v>
      </c>
      <c r="I6545">
        <v>6288.3050000000003</v>
      </c>
      <c r="J6545">
        <v>2564536</v>
      </c>
      <c r="K6545">
        <v>47.113999999999997</v>
      </c>
      <c r="L6545">
        <v>25.32</v>
      </c>
      <c r="M6545">
        <v>6094.6980000000003</v>
      </c>
      <c r="N6545">
        <v>2485578</v>
      </c>
      <c r="O6545">
        <v>2.0990000000000002</v>
      </c>
      <c r="P6545">
        <v>4.5419999999999998</v>
      </c>
      <c r="Q6545">
        <v>271.476</v>
      </c>
      <c r="R6545">
        <v>110715</v>
      </c>
      <c r="S6545">
        <v>1.4999999999999999E-2</v>
      </c>
      <c r="T6545">
        <v>1.923</v>
      </c>
      <c r="U6545">
        <v>1.8759999999999999</v>
      </c>
      <c r="V6545">
        <v>765</v>
      </c>
      <c r="W6545">
        <v>3</v>
      </c>
      <c r="X6545">
        <f t="shared" si="226"/>
        <v>0</v>
      </c>
      <c r="Y6545">
        <f t="shared" si="227"/>
        <v>1.9116</v>
      </c>
    </row>
    <row r="6546" spans="1:25" x14ac:dyDescent="0.2">
      <c r="A6546" t="s">
        <v>5782</v>
      </c>
      <c r="B6546" t="s">
        <v>1430</v>
      </c>
      <c r="C6546">
        <v>5</v>
      </c>
      <c r="D6546">
        <v>25</v>
      </c>
      <c r="E6546" t="s">
        <v>2519</v>
      </c>
      <c r="F6546">
        <v>129.374</v>
      </c>
      <c r="G6546">
        <v>56.558</v>
      </c>
      <c r="H6546">
        <v>30.648</v>
      </c>
      <c r="I6546">
        <v>7317.0690000000004</v>
      </c>
      <c r="J6546">
        <v>2984093</v>
      </c>
      <c r="K6546">
        <v>3.2370000000000001</v>
      </c>
      <c r="L6546">
        <v>2.4889999999999999</v>
      </c>
      <c r="M6546">
        <v>418.767</v>
      </c>
      <c r="N6546">
        <v>170784</v>
      </c>
      <c r="O6546">
        <v>1.651</v>
      </c>
      <c r="P6546">
        <v>1.165</v>
      </c>
      <c r="Q6546">
        <v>213.63300000000001</v>
      </c>
      <c r="R6546">
        <v>87125</v>
      </c>
      <c r="S6546">
        <v>0</v>
      </c>
      <c r="T6546">
        <v>0</v>
      </c>
      <c r="U6546">
        <v>0</v>
      </c>
      <c r="V6546">
        <v>0</v>
      </c>
      <c r="W6546">
        <v>0</v>
      </c>
      <c r="X6546">
        <f t="shared" si="226"/>
        <v>0</v>
      </c>
      <c r="Y6546">
        <f t="shared" si="227"/>
        <v>0</v>
      </c>
    </row>
    <row r="6547" spans="1:25" x14ac:dyDescent="0.2">
      <c r="A6547" t="s">
        <v>5782</v>
      </c>
      <c r="B6547" t="s">
        <v>1430</v>
      </c>
      <c r="C6547">
        <v>5</v>
      </c>
      <c r="D6547">
        <v>26</v>
      </c>
      <c r="E6547" t="s">
        <v>6760</v>
      </c>
      <c r="F6547">
        <v>122.015</v>
      </c>
      <c r="G6547">
        <v>41.826000000000001</v>
      </c>
      <c r="H6547">
        <v>24.731999999999999</v>
      </c>
      <c r="I6547">
        <v>5103.3959999999997</v>
      </c>
      <c r="J6547">
        <v>2081299</v>
      </c>
      <c r="K6547">
        <v>4.5469999999999997</v>
      </c>
      <c r="L6547">
        <v>3.0070000000000001</v>
      </c>
      <c r="M6547">
        <v>554.84199999999998</v>
      </c>
      <c r="N6547">
        <v>226279</v>
      </c>
      <c r="O6547">
        <v>2.0910000000000002</v>
      </c>
      <c r="P6547">
        <v>2.5169999999999999</v>
      </c>
      <c r="Q6547">
        <v>255.136</v>
      </c>
      <c r="R6547">
        <v>104051</v>
      </c>
      <c r="S6547">
        <v>0.01</v>
      </c>
      <c r="T6547">
        <v>1.617</v>
      </c>
      <c r="U6547">
        <v>1.2509999999999999</v>
      </c>
      <c r="V6547">
        <v>510</v>
      </c>
      <c r="W6547">
        <v>2</v>
      </c>
      <c r="X6547">
        <f t="shared" si="226"/>
        <v>0</v>
      </c>
      <c r="Y6547">
        <f t="shared" si="227"/>
        <v>0.73160000000000014</v>
      </c>
    </row>
    <row r="6548" spans="1:25" x14ac:dyDescent="0.2">
      <c r="A6548" t="s">
        <v>5782</v>
      </c>
      <c r="B6548" t="s">
        <v>1430</v>
      </c>
      <c r="C6548">
        <v>5</v>
      </c>
      <c r="D6548">
        <v>27</v>
      </c>
      <c r="E6548" t="s">
        <v>6761</v>
      </c>
      <c r="F6548">
        <v>123.673</v>
      </c>
      <c r="G6548">
        <v>34.241</v>
      </c>
      <c r="H6548">
        <v>21.259</v>
      </c>
      <c r="I6548">
        <v>4234.7219999999998</v>
      </c>
      <c r="J6548">
        <v>1727031</v>
      </c>
      <c r="K6548">
        <v>52.395000000000003</v>
      </c>
      <c r="L6548">
        <v>16.582000000000001</v>
      </c>
      <c r="M6548">
        <v>6479.83</v>
      </c>
      <c r="N6548">
        <v>2642645</v>
      </c>
      <c r="O6548">
        <v>3.0419999999999998</v>
      </c>
      <c r="P6548">
        <v>9.56</v>
      </c>
      <c r="Q6548">
        <v>376.27</v>
      </c>
      <c r="R6548">
        <v>153453</v>
      </c>
      <c r="S6548">
        <v>0.02</v>
      </c>
      <c r="T6548">
        <v>2.2709999999999999</v>
      </c>
      <c r="U6548">
        <v>2.5009999999999999</v>
      </c>
      <c r="V6548">
        <v>1020</v>
      </c>
      <c r="W6548">
        <v>4</v>
      </c>
      <c r="X6548">
        <f t="shared" si="226"/>
        <v>47.317999999999955</v>
      </c>
      <c r="Y6548">
        <f t="shared" si="227"/>
        <v>3.0916000000000001</v>
      </c>
    </row>
    <row r="6549" spans="1:25" x14ac:dyDescent="0.2">
      <c r="A6549" t="s">
        <v>5782</v>
      </c>
      <c r="B6549" t="s">
        <v>1430</v>
      </c>
      <c r="C6549">
        <v>5</v>
      </c>
      <c r="D6549">
        <v>28</v>
      </c>
      <c r="E6549" t="s">
        <v>6762</v>
      </c>
      <c r="F6549">
        <v>115.85299999999999</v>
      </c>
      <c r="G6549">
        <v>41.765999999999998</v>
      </c>
      <c r="H6549">
        <v>24.94</v>
      </c>
      <c r="I6549">
        <v>4838.7659999999996</v>
      </c>
      <c r="J6549">
        <v>1973376</v>
      </c>
      <c r="K6549">
        <v>56.395000000000003</v>
      </c>
      <c r="L6549">
        <v>18.925999999999998</v>
      </c>
      <c r="M6549">
        <v>6533.5219999999999</v>
      </c>
      <c r="N6549">
        <v>2664542</v>
      </c>
      <c r="O6549">
        <v>2.2930000000000001</v>
      </c>
      <c r="P6549">
        <v>6.2039999999999997</v>
      </c>
      <c r="Q6549">
        <v>265.62799999999999</v>
      </c>
      <c r="R6549">
        <v>108330</v>
      </c>
      <c r="S6549">
        <v>2.7E-2</v>
      </c>
      <c r="T6549">
        <v>2.6230000000000002</v>
      </c>
      <c r="U6549">
        <v>3.1259999999999999</v>
      </c>
      <c r="V6549">
        <v>1275</v>
      </c>
      <c r="W6549">
        <v>5</v>
      </c>
      <c r="X6549">
        <f t="shared" si="226"/>
        <v>0</v>
      </c>
      <c r="Y6549">
        <f t="shared" si="227"/>
        <v>4.2716000000000003</v>
      </c>
    </row>
    <row r="6550" spans="1:25" x14ac:dyDescent="0.2">
      <c r="A6550" t="s">
        <v>5782</v>
      </c>
      <c r="B6550" t="s">
        <v>1430</v>
      </c>
      <c r="C6550">
        <v>6</v>
      </c>
      <c r="D6550">
        <v>1</v>
      </c>
      <c r="E6550" t="s">
        <v>1060</v>
      </c>
      <c r="F6550">
        <v>198.14099999999999</v>
      </c>
      <c r="G6550">
        <v>93.26</v>
      </c>
      <c r="H6550">
        <v>43.887999999999998</v>
      </c>
      <c r="I6550">
        <v>18478.57</v>
      </c>
      <c r="J6550">
        <v>7536047</v>
      </c>
      <c r="K6550">
        <v>36.673999999999999</v>
      </c>
      <c r="L6550">
        <v>22.306999999999999</v>
      </c>
      <c r="M6550">
        <v>7266.616</v>
      </c>
      <c r="N6550">
        <v>2963517</v>
      </c>
      <c r="O6550">
        <v>2.819</v>
      </c>
      <c r="P6550">
        <v>5.0140000000000002</v>
      </c>
      <c r="Q6550">
        <v>558.58299999999997</v>
      </c>
      <c r="R6550">
        <v>227805</v>
      </c>
      <c r="S6550">
        <v>1.9E-2</v>
      </c>
      <c r="T6550">
        <v>2.1970000000000001</v>
      </c>
      <c r="U6550">
        <v>3.7519999999999998</v>
      </c>
      <c r="V6550">
        <v>1530</v>
      </c>
      <c r="W6550">
        <v>6</v>
      </c>
      <c r="X6550">
        <f t="shared" si="226"/>
        <v>262.44733999999994</v>
      </c>
      <c r="Y6550">
        <f t="shared" si="227"/>
        <v>5.4516</v>
      </c>
    </row>
    <row r="6551" spans="1:25" x14ac:dyDescent="0.2">
      <c r="A6551" t="s">
        <v>5782</v>
      </c>
      <c r="B6551" t="s">
        <v>1430</v>
      </c>
      <c r="C6551">
        <v>6</v>
      </c>
      <c r="D6551">
        <v>2</v>
      </c>
      <c r="E6551" t="s">
        <v>3028</v>
      </c>
      <c r="F6551">
        <v>221.40799999999999</v>
      </c>
      <c r="G6551">
        <v>95.436999999999998</v>
      </c>
      <c r="H6551">
        <v>43.27</v>
      </c>
      <c r="I6551">
        <v>21130.609</v>
      </c>
      <c r="J6551">
        <v>8617618</v>
      </c>
      <c r="K6551">
        <v>43.473999999999997</v>
      </c>
      <c r="L6551">
        <v>25.713000000000001</v>
      </c>
      <c r="M6551">
        <v>9625.49</v>
      </c>
      <c r="N6551">
        <v>3925528</v>
      </c>
      <c r="O6551">
        <v>2.972</v>
      </c>
      <c r="P6551">
        <v>6.0049999999999999</v>
      </c>
      <c r="Q6551">
        <v>657.94200000000001</v>
      </c>
      <c r="R6551">
        <v>268326</v>
      </c>
      <c r="S6551">
        <v>2.5000000000000001E-2</v>
      </c>
      <c r="T6551">
        <v>2.5459999999999998</v>
      </c>
      <c r="U6551">
        <v>5.6269999999999998</v>
      </c>
      <c r="V6551">
        <v>2295</v>
      </c>
      <c r="W6551">
        <v>9</v>
      </c>
      <c r="X6551">
        <f t="shared" si="226"/>
        <v>379.69095999999996</v>
      </c>
      <c r="Y6551">
        <f t="shared" si="227"/>
        <v>8.9916</v>
      </c>
    </row>
    <row r="6552" spans="1:25" x14ac:dyDescent="0.2">
      <c r="A6552" t="s">
        <v>5782</v>
      </c>
      <c r="B6552" t="s">
        <v>1430</v>
      </c>
      <c r="C6552">
        <v>6</v>
      </c>
      <c r="D6552">
        <v>3</v>
      </c>
      <c r="E6552" t="s">
        <v>6763</v>
      </c>
      <c r="F6552">
        <v>182.82300000000001</v>
      </c>
      <c r="G6552">
        <v>111.687</v>
      </c>
      <c r="H6552">
        <v>46.633000000000003</v>
      </c>
      <c r="I6552">
        <v>20418.98</v>
      </c>
      <c r="J6552">
        <v>8327397</v>
      </c>
      <c r="K6552">
        <v>37.780999999999999</v>
      </c>
      <c r="L6552">
        <v>17.273</v>
      </c>
      <c r="M6552">
        <v>6907.2470000000003</v>
      </c>
      <c r="N6552">
        <v>2816957</v>
      </c>
      <c r="O6552">
        <v>4.915</v>
      </c>
      <c r="P6552">
        <v>12.968999999999999</v>
      </c>
      <c r="Q6552">
        <v>898.53899999999999</v>
      </c>
      <c r="R6552">
        <v>366448</v>
      </c>
      <c r="S6552">
        <v>4.8000000000000001E-2</v>
      </c>
      <c r="T6552">
        <v>3.4940000000000002</v>
      </c>
      <c r="U6552">
        <v>8.7539999999999996</v>
      </c>
      <c r="V6552">
        <v>3570</v>
      </c>
      <c r="W6552">
        <v>14</v>
      </c>
      <c r="X6552">
        <f t="shared" si="226"/>
        <v>663.59541999999988</v>
      </c>
      <c r="Y6552">
        <f t="shared" si="227"/>
        <v>14.8916</v>
      </c>
    </row>
    <row r="6553" spans="1:25" x14ac:dyDescent="0.2">
      <c r="A6553" t="s">
        <v>5782</v>
      </c>
      <c r="B6553" t="s">
        <v>1430</v>
      </c>
      <c r="C6553">
        <v>6</v>
      </c>
      <c r="D6553">
        <v>4</v>
      </c>
      <c r="E6553" t="s">
        <v>4095</v>
      </c>
      <c r="F6553">
        <v>256.09199999999998</v>
      </c>
      <c r="G6553">
        <v>105.633</v>
      </c>
      <c r="H6553">
        <v>41.94</v>
      </c>
      <c r="I6553">
        <v>27051.659</v>
      </c>
      <c r="J6553">
        <v>11032378</v>
      </c>
      <c r="K6553">
        <v>41.779000000000003</v>
      </c>
      <c r="L6553">
        <v>21.263999999999999</v>
      </c>
      <c r="M6553">
        <v>10699.245999999999</v>
      </c>
      <c r="N6553">
        <v>4363434</v>
      </c>
      <c r="O6553">
        <v>3.7559999999999998</v>
      </c>
      <c r="P6553">
        <v>8.5359999999999996</v>
      </c>
      <c r="Q6553">
        <v>961.97799999999995</v>
      </c>
      <c r="R6553">
        <v>392320</v>
      </c>
      <c r="S6553">
        <v>2.7E-2</v>
      </c>
      <c r="T6553">
        <v>2.617</v>
      </c>
      <c r="U6553">
        <v>6.8780000000000001</v>
      </c>
      <c r="V6553">
        <v>2805</v>
      </c>
      <c r="W6553">
        <v>11</v>
      </c>
      <c r="X6553">
        <f t="shared" si="226"/>
        <v>738.45344</v>
      </c>
      <c r="Y6553">
        <f t="shared" si="227"/>
        <v>11.351600000000001</v>
      </c>
    </row>
    <row r="6554" spans="1:25" x14ac:dyDescent="0.2">
      <c r="A6554" t="s">
        <v>5782</v>
      </c>
      <c r="B6554" t="s">
        <v>1430</v>
      </c>
      <c r="C6554">
        <v>6</v>
      </c>
      <c r="D6554">
        <v>5</v>
      </c>
      <c r="E6554" t="s">
        <v>6542</v>
      </c>
      <c r="F6554">
        <v>306.18200000000002</v>
      </c>
      <c r="G6554">
        <v>118.996</v>
      </c>
      <c r="H6554">
        <v>45.954000000000001</v>
      </c>
      <c r="I6554">
        <v>36434.332999999999</v>
      </c>
      <c r="J6554">
        <v>14858879</v>
      </c>
      <c r="K6554">
        <v>42.722999999999999</v>
      </c>
      <c r="L6554">
        <v>20.122</v>
      </c>
      <c r="M6554">
        <v>13080.924000000001</v>
      </c>
      <c r="N6554">
        <v>5334745</v>
      </c>
      <c r="O6554">
        <v>10.393000000000001</v>
      </c>
      <c r="P6554">
        <v>19.181999999999999</v>
      </c>
      <c r="Q6554">
        <v>3182.0949999999998</v>
      </c>
      <c r="R6554">
        <v>1297742</v>
      </c>
      <c r="S6554">
        <v>9.4E-2</v>
      </c>
      <c r="T6554">
        <v>4.8929999999999998</v>
      </c>
      <c r="U6554">
        <v>28.762</v>
      </c>
      <c r="V6554">
        <v>11730</v>
      </c>
      <c r="W6554">
        <v>46</v>
      </c>
      <c r="X6554">
        <f t="shared" si="226"/>
        <v>3358.1914999999995</v>
      </c>
      <c r="Y6554">
        <f t="shared" si="227"/>
        <v>52.651599999999995</v>
      </c>
    </row>
    <row r="6555" spans="1:25" x14ac:dyDescent="0.2">
      <c r="A6555" t="s">
        <v>5782</v>
      </c>
      <c r="B6555" t="s">
        <v>1430</v>
      </c>
      <c r="C6555">
        <v>6</v>
      </c>
      <c r="D6555">
        <v>6</v>
      </c>
      <c r="E6555" t="s">
        <v>6764</v>
      </c>
      <c r="F6555">
        <v>258.23500000000001</v>
      </c>
      <c r="G6555">
        <v>104.31399999999999</v>
      </c>
      <c r="H6555">
        <v>52.521999999999998</v>
      </c>
      <c r="I6555">
        <v>26937.623</v>
      </c>
      <c r="J6555">
        <v>10985871</v>
      </c>
      <c r="K6555">
        <v>28.939</v>
      </c>
      <c r="L6555">
        <v>10.047000000000001</v>
      </c>
      <c r="M6555">
        <v>7472.9679999999998</v>
      </c>
      <c r="N6555">
        <v>3047673</v>
      </c>
      <c r="O6555">
        <v>9.5299999999999994</v>
      </c>
      <c r="P6555">
        <v>19.361999999999998</v>
      </c>
      <c r="Q6555">
        <v>2460.9180000000001</v>
      </c>
      <c r="R6555">
        <v>1003627</v>
      </c>
      <c r="S6555">
        <v>6.3E-2</v>
      </c>
      <c r="T6555">
        <v>4.0060000000000002</v>
      </c>
      <c r="U6555">
        <v>16.257000000000001</v>
      </c>
      <c r="V6555">
        <v>6630</v>
      </c>
      <c r="W6555">
        <v>26</v>
      </c>
      <c r="X6555">
        <f t="shared" si="226"/>
        <v>2507.20264</v>
      </c>
      <c r="Y6555">
        <f t="shared" si="227"/>
        <v>29.051600000000001</v>
      </c>
    </row>
    <row r="6556" spans="1:25" x14ac:dyDescent="0.2">
      <c r="A6556" t="s">
        <v>5782</v>
      </c>
      <c r="B6556" t="s">
        <v>1430</v>
      </c>
      <c r="C6556">
        <v>6</v>
      </c>
      <c r="D6556">
        <v>7</v>
      </c>
      <c r="E6556" t="s">
        <v>6451</v>
      </c>
      <c r="F6556">
        <v>212.67599999999999</v>
      </c>
      <c r="G6556">
        <v>101.83799999999999</v>
      </c>
      <c r="H6556">
        <v>42.895000000000003</v>
      </c>
      <c r="I6556">
        <v>21658.449000000001</v>
      </c>
      <c r="J6556">
        <v>8832885</v>
      </c>
      <c r="K6556">
        <v>45.44</v>
      </c>
      <c r="L6556">
        <v>24.5</v>
      </c>
      <c r="M6556">
        <v>9663.9989999999998</v>
      </c>
      <c r="N6556">
        <v>3941233</v>
      </c>
      <c r="O6556">
        <v>2.8940000000000001</v>
      </c>
      <c r="P6556">
        <v>6.2549999999999999</v>
      </c>
      <c r="Q6556">
        <v>615.44799999999998</v>
      </c>
      <c r="R6556">
        <v>250996</v>
      </c>
      <c r="S6556">
        <v>1.7999999999999999E-2</v>
      </c>
      <c r="T6556">
        <v>2.121</v>
      </c>
      <c r="U6556">
        <v>3.7519999999999998</v>
      </c>
      <c r="V6556">
        <v>1530</v>
      </c>
      <c r="W6556">
        <v>6</v>
      </c>
      <c r="X6556">
        <f t="shared" si="226"/>
        <v>329.54803999999996</v>
      </c>
      <c r="Y6556">
        <f t="shared" si="227"/>
        <v>5.4516</v>
      </c>
    </row>
    <row r="6557" spans="1:25" x14ac:dyDescent="0.2">
      <c r="A6557" t="s">
        <v>5782</v>
      </c>
      <c r="B6557" t="s">
        <v>1430</v>
      </c>
      <c r="C6557">
        <v>6</v>
      </c>
      <c r="D6557">
        <v>8</v>
      </c>
      <c r="E6557" t="s">
        <v>6765</v>
      </c>
      <c r="F6557">
        <v>239.09200000000001</v>
      </c>
      <c r="G6557">
        <v>102.91</v>
      </c>
      <c r="H6557">
        <v>41.634</v>
      </c>
      <c r="I6557">
        <v>24605.063999999998</v>
      </c>
      <c r="J6557">
        <v>10034592</v>
      </c>
      <c r="K6557">
        <v>43.22</v>
      </c>
      <c r="L6557">
        <v>28.856000000000002</v>
      </c>
      <c r="M6557">
        <v>10333.51</v>
      </c>
      <c r="N6557">
        <v>4214277</v>
      </c>
      <c r="O6557">
        <v>3.85</v>
      </c>
      <c r="P6557">
        <v>9.5960000000000001</v>
      </c>
      <c r="Q6557">
        <v>920.47500000000002</v>
      </c>
      <c r="R6557">
        <v>375394</v>
      </c>
      <c r="S6557">
        <v>3.6999999999999998E-2</v>
      </c>
      <c r="T6557">
        <v>3.0550000000000002</v>
      </c>
      <c r="U6557">
        <v>8.7539999999999996</v>
      </c>
      <c r="V6557">
        <v>3570</v>
      </c>
      <c r="W6557">
        <v>14</v>
      </c>
      <c r="X6557">
        <f t="shared" si="226"/>
        <v>689.47990000000004</v>
      </c>
      <c r="Y6557">
        <f t="shared" si="227"/>
        <v>14.8916</v>
      </c>
    </row>
    <row r="6558" spans="1:25" x14ac:dyDescent="0.2">
      <c r="A6558" t="s">
        <v>5782</v>
      </c>
      <c r="B6558" t="s">
        <v>1430</v>
      </c>
      <c r="C6558">
        <v>6</v>
      </c>
      <c r="D6558">
        <v>9</v>
      </c>
      <c r="E6558" t="s">
        <v>6766</v>
      </c>
      <c r="F6558">
        <v>238.136</v>
      </c>
      <c r="G6558">
        <v>116.873</v>
      </c>
      <c r="H6558">
        <v>49.457999999999998</v>
      </c>
      <c r="I6558">
        <v>27831.668000000001</v>
      </c>
      <c r="J6558">
        <v>11350486</v>
      </c>
      <c r="K6558">
        <v>42.576999999999998</v>
      </c>
      <c r="L6558">
        <v>17.007999999999999</v>
      </c>
      <c r="M6558">
        <v>10139.177</v>
      </c>
      <c r="N6558">
        <v>4135023</v>
      </c>
      <c r="O6558">
        <v>7.8150000000000004</v>
      </c>
      <c r="P6558">
        <v>17.934000000000001</v>
      </c>
      <c r="Q6558">
        <v>1861.0329999999999</v>
      </c>
      <c r="R6558">
        <v>758978</v>
      </c>
      <c r="S6558">
        <v>5.5E-2</v>
      </c>
      <c r="T6558">
        <v>3.7490000000000001</v>
      </c>
      <c r="U6558">
        <v>13.131</v>
      </c>
      <c r="V6558">
        <v>5355</v>
      </c>
      <c r="W6558">
        <v>21</v>
      </c>
      <c r="X6558">
        <f t="shared" si="226"/>
        <v>1799.3383399999998</v>
      </c>
      <c r="Y6558">
        <f t="shared" si="227"/>
        <v>23.151599999999998</v>
      </c>
    </row>
    <row r="6559" spans="1:25" x14ac:dyDescent="0.2">
      <c r="A6559" t="s">
        <v>5782</v>
      </c>
      <c r="B6559" t="s">
        <v>1430</v>
      </c>
      <c r="C6559">
        <v>6</v>
      </c>
      <c r="D6559">
        <v>10</v>
      </c>
      <c r="E6559" t="s">
        <v>6767</v>
      </c>
      <c r="F6559">
        <v>289.68</v>
      </c>
      <c r="G6559">
        <v>103.643</v>
      </c>
      <c r="H6559">
        <v>42.582000000000001</v>
      </c>
      <c r="I6559">
        <v>30023.173999999999</v>
      </c>
      <c r="J6559">
        <v>12244240</v>
      </c>
      <c r="K6559">
        <v>61</v>
      </c>
      <c r="L6559">
        <v>30.123999999999999</v>
      </c>
      <c r="M6559">
        <v>17670.495999999999</v>
      </c>
      <c r="N6559">
        <v>7206493</v>
      </c>
      <c r="O6559">
        <v>6.9740000000000002</v>
      </c>
      <c r="P6559">
        <v>17.559000000000001</v>
      </c>
      <c r="Q6559">
        <v>2020.184</v>
      </c>
      <c r="R6559">
        <v>823884</v>
      </c>
      <c r="S6559">
        <v>8.2000000000000003E-2</v>
      </c>
      <c r="T6559">
        <v>4.5730000000000004</v>
      </c>
      <c r="U6559">
        <v>23.76</v>
      </c>
      <c r="V6559">
        <v>9690</v>
      </c>
      <c r="W6559">
        <v>38</v>
      </c>
      <c r="X6559">
        <f t="shared" ref="X6559:X6622" si="228">(MAX(0, (Q6559-336.17)))*1.18</f>
        <v>1987.1365199999998</v>
      </c>
      <c r="Y6559">
        <f t="shared" ref="Y6559:Y6622" si="229">(MAX(0, (W6559-1.38)))*1.18</f>
        <v>43.211599999999997</v>
      </c>
    </row>
    <row r="6560" spans="1:25" x14ac:dyDescent="0.2">
      <c r="A6560" t="s">
        <v>5782</v>
      </c>
      <c r="B6560" t="s">
        <v>1430</v>
      </c>
      <c r="C6560">
        <v>6</v>
      </c>
      <c r="D6560">
        <v>11</v>
      </c>
      <c r="E6560" t="s">
        <v>6768</v>
      </c>
      <c r="F6560">
        <v>277.71899999999999</v>
      </c>
      <c r="G6560">
        <v>98.784999999999997</v>
      </c>
      <c r="H6560">
        <v>42.304000000000002</v>
      </c>
      <c r="I6560">
        <v>27434.401000000002</v>
      </c>
      <c r="J6560">
        <v>11188470</v>
      </c>
      <c r="K6560">
        <v>58.268999999999998</v>
      </c>
      <c r="L6560">
        <v>25.914999999999999</v>
      </c>
      <c r="M6560">
        <v>16182.331</v>
      </c>
      <c r="N6560">
        <v>6599580</v>
      </c>
      <c r="O6560">
        <v>6.0910000000000002</v>
      </c>
      <c r="P6560">
        <v>14.423999999999999</v>
      </c>
      <c r="Q6560">
        <v>1691.683</v>
      </c>
      <c r="R6560">
        <v>689913</v>
      </c>
      <c r="S6560">
        <v>6.0999999999999999E-2</v>
      </c>
      <c r="T6560">
        <v>3.9369999999999998</v>
      </c>
      <c r="U6560">
        <v>16.882000000000001</v>
      </c>
      <c r="V6560">
        <v>6885</v>
      </c>
      <c r="W6560">
        <v>27</v>
      </c>
      <c r="X6560">
        <f t="shared" si="228"/>
        <v>1599.5053399999999</v>
      </c>
      <c r="Y6560">
        <f t="shared" si="229"/>
        <v>30.2316</v>
      </c>
    </row>
    <row r="6561" spans="1:25" x14ac:dyDescent="0.2">
      <c r="A6561" t="s">
        <v>5782</v>
      </c>
      <c r="B6561" t="s">
        <v>1430</v>
      </c>
      <c r="C6561">
        <v>6</v>
      </c>
      <c r="D6561">
        <v>12</v>
      </c>
      <c r="E6561" t="s">
        <v>6769</v>
      </c>
      <c r="F6561">
        <v>204.06700000000001</v>
      </c>
      <c r="G6561">
        <v>107.782</v>
      </c>
      <c r="H6561">
        <v>51.491</v>
      </c>
      <c r="I6561">
        <v>21994.84</v>
      </c>
      <c r="J6561">
        <v>8970074</v>
      </c>
      <c r="K6561">
        <v>39.909999999999997</v>
      </c>
      <c r="L6561">
        <v>15.105</v>
      </c>
      <c r="M6561">
        <v>8144.4009999999998</v>
      </c>
      <c r="N6561">
        <v>3321501</v>
      </c>
      <c r="O6561">
        <v>5.0579999999999998</v>
      </c>
      <c r="P6561">
        <v>11.9</v>
      </c>
      <c r="Q6561">
        <v>1032.153</v>
      </c>
      <c r="R6561">
        <v>420939</v>
      </c>
      <c r="S6561">
        <v>2.8000000000000001E-2</v>
      </c>
      <c r="T6561">
        <v>2.6520000000000001</v>
      </c>
      <c r="U6561">
        <v>5.6269999999999998</v>
      </c>
      <c r="V6561">
        <v>2295</v>
      </c>
      <c r="W6561">
        <v>9</v>
      </c>
      <c r="X6561">
        <f t="shared" si="228"/>
        <v>821.25993999999992</v>
      </c>
      <c r="Y6561">
        <f t="shared" si="229"/>
        <v>8.9916</v>
      </c>
    </row>
    <row r="6562" spans="1:25" x14ac:dyDescent="0.2">
      <c r="A6562" t="s">
        <v>5782</v>
      </c>
      <c r="B6562" t="s">
        <v>1430</v>
      </c>
      <c r="C6562">
        <v>6</v>
      </c>
      <c r="D6562">
        <v>13</v>
      </c>
      <c r="E6562" t="s">
        <v>6770</v>
      </c>
      <c r="F6562">
        <v>152.352</v>
      </c>
      <c r="G6562">
        <v>108.907</v>
      </c>
      <c r="H6562">
        <v>50.567999999999998</v>
      </c>
      <c r="I6562">
        <v>16592.13</v>
      </c>
      <c r="J6562">
        <v>6766707</v>
      </c>
      <c r="K6562">
        <v>41.146999999999998</v>
      </c>
      <c r="L6562">
        <v>15.355</v>
      </c>
      <c r="M6562">
        <v>6268.8379999999997</v>
      </c>
      <c r="N6562">
        <v>2556597</v>
      </c>
      <c r="O6562">
        <v>9.7219999999999995</v>
      </c>
      <c r="P6562">
        <v>19.873999999999999</v>
      </c>
      <c r="Q6562">
        <v>1481.145</v>
      </c>
      <c r="R6562">
        <v>604050</v>
      </c>
      <c r="S6562">
        <v>6.2E-2</v>
      </c>
      <c r="T6562">
        <v>3.9620000000000002</v>
      </c>
      <c r="U6562">
        <v>9.3789999999999996</v>
      </c>
      <c r="V6562">
        <v>3825</v>
      </c>
      <c r="W6562">
        <v>15</v>
      </c>
      <c r="X6562">
        <f t="shared" si="228"/>
        <v>1351.0704999999998</v>
      </c>
      <c r="Y6562">
        <f t="shared" si="229"/>
        <v>16.0716</v>
      </c>
    </row>
    <row r="6563" spans="1:25" x14ac:dyDescent="0.2">
      <c r="A6563" t="s">
        <v>5782</v>
      </c>
      <c r="B6563" t="s">
        <v>1430</v>
      </c>
      <c r="C6563">
        <v>6</v>
      </c>
      <c r="D6563">
        <v>14</v>
      </c>
      <c r="E6563" t="s">
        <v>6771</v>
      </c>
      <c r="F6563">
        <v>103.446</v>
      </c>
      <c r="G6563">
        <v>107.96599999999999</v>
      </c>
      <c r="H6563">
        <v>52.878</v>
      </c>
      <c r="I6563">
        <v>11168.612999999999</v>
      </c>
      <c r="J6563">
        <v>4554854</v>
      </c>
      <c r="K6563">
        <v>45.820999999999998</v>
      </c>
      <c r="L6563">
        <v>19.452999999999999</v>
      </c>
      <c r="M6563">
        <v>4740.0249999999996</v>
      </c>
      <c r="N6563">
        <v>1933107</v>
      </c>
      <c r="O6563">
        <v>13.129</v>
      </c>
      <c r="P6563">
        <v>24.981999999999999</v>
      </c>
      <c r="Q6563">
        <v>1358.191</v>
      </c>
      <c r="R6563">
        <v>553906</v>
      </c>
      <c r="S6563">
        <v>9.7000000000000003E-2</v>
      </c>
      <c r="T6563">
        <v>4.9649999999999999</v>
      </c>
      <c r="U6563">
        <v>10.004</v>
      </c>
      <c r="V6563">
        <v>4080</v>
      </c>
      <c r="W6563">
        <v>16</v>
      </c>
      <c r="X6563">
        <f t="shared" si="228"/>
        <v>1205.98478</v>
      </c>
      <c r="Y6563">
        <f t="shared" si="229"/>
        <v>17.2516</v>
      </c>
    </row>
    <row r="6564" spans="1:25" x14ac:dyDescent="0.2">
      <c r="A6564" t="s">
        <v>5782</v>
      </c>
      <c r="B6564" t="s">
        <v>1430</v>
      </c>
      <c r="C6564">
        <v>6</v>
      </c>
      <c r="D6564">
        <v>15</v>
      </c>
      <c r="E6564" t="s">
        <v>6772</v>
      </c>
      <c r="F6564">
        <v>289.80700000000002</v>
      </c>
      <c r="G6564">
        <v>90.132999999999996</v>
      </c>
      <c r="H6564">
        <v>42.223999999999997</v>
      </c>
      <c r="I6564">
        <v>26121.055</v>
      </c>
      <c r="J6564">
        <v>10652853</v>
      </c>
      <c r="K6564">
        <v>44.491</v>
      </c>
      <c r="L6564">
        <v>17.939</v>
      </c>
      <c r="M6564">
        <v>12893.877</v>
      </c>
      <c r="N6564">
        <v>5258462</v>
      </c>
      <c r="O6564">
        <v>8.9629999999999992</v>
      </c>
      <c r="P6564">
        <v>20.314</v>
      </c>
      <c r="Q6564">
        <v>2597.4760000000001</v>
      </c>
      <c r="R6564">
        <v>1059319</v>
      </c>
      <c r="S6564">
        <v>7.2999999999999995E-2</v>
      </c>
      <c r="T6564">
        <v>4.3239999999999998</v>
      </c>
      <c r="U6564">
        <v>21.259</v>
      </c>
      <c r="V6564">
        <v>8670</v>
      </c>
      <c r="W6564">
        <v>34</v>
      </c>
      <c r="X6564">
        <f t="shared" si="228"/>
        <v>2668.3410799999997</v>
      </c>
      <c r="Y6564">
        <f t="shared" si="229"/>
        <v>38.491599999999998</v>
      </c>
    </row>
    <row r="6565" spans="1:25" x14ac:dyDescent="0.2">
      <c r="A6565" t="s">
        <v>5782</v>
      </c>
      <c r="B6565" t="s">
        <v>1430</v>
      </c>
      <c r="C6565">
        <v>6</v>
      </c>
      <c r="D6565">
        <v>16</v>
      </c>
      <c r="E6565" t="s">
        <v>6773</v>
      </c>
      <c r="F6565">
        <v>239.50399999999999</v>
      </c>
      <c r="G6565">
        <v>100.477</v>
      </c>
      <c r="H6565">
        <v>46.34</v>
      </c>
      <c r="I6565">
        <v>24064.736000000001</v>
      </c>
      <c r="J6565">
        <v>9814232</v>
      </c>
      <c r="K6565">
        <v>36.69</v>
      </c>
      <c r="L6565">
        <v>17.792000000000002</v>
      </c>
      <c r="M6565">
        <v>8787.4470000000001</v>
      </c>
      <c r="N6565">
        <v>3583752</v>
      </c>
      <c r="O6565">
        <v>8.2650000000000006</v>
      </c>
      <c r="P6565">
        <v>19.141999999999999</v>
      </c>
      <c r="Q6565">
        <v>1979.4480000000001</v>
      </c>
      <c r="R6565">
        <v>807271</v>
      </c>
      <c r="S6565">
        <v>7.0000000000000007E-2</v>
      </c>
      <c r="T6565">
        <v>4.2389999999999999</v>
      </c>
      <c r="U6565">
        <v>16.882000000000001</v>
      </c>
      <c r="V6565">
        <v>6885</v>
      </c>
      <c r="W6565">
        <v>27</v>
      </c>
      <c r="X6565">
        <f t="shared" si="228"/>
        <v>1939.0680399999999</v>
      </c>
      <c r="Y6565">
        <f t="shared" si="229"/>
        <v>30.2316</v>
      </c>
    </row>
    <row r="6566" spans="1:25" x14ac:dyDescent="0.2">
      <c r="A6566" t="s">
        <v>5782</v>
      </c>
      <c r="B6566" t="s">
        <v>1430</v>
      </c>
      <c r="C6566">
        <v>7</v>
      </c>
      <c r="D6566">
        <v>1</v>
      </c>
      <c r="E6566" t="s">
        <v>726</v>
      </c>
      <c r="F6566">
        <v>147.17500000000001</v>
      </c>
      <c r="G6566">
        <v>79.474000000000004</v>
      </c>
      <c r="H6566">
        <v>51.936</v>
      </c>
      <c r="I6566">
        <v>11696.691000000001</v>
      </c>
      <c r="J6566">
        <v>4770218</v>
      </c>
      <c r="K6566">
        <v>4.407</v>
      </c>
      <c r="L6566">
        <v>3.2040000000000002</v>
      </c>
      <c r="M6566">
        <v>648.60199999999998</v>
      </c>
      <c r="N6566">
        <v>264517</v>
      </c>
      <c r="O6566">
        <v>1.645</v>
      </c>
      <c r="P6566">
        <v>1.6619999999999999</v>
      </c>
      <c r="Q6566">
        <v>242.03700000000001</v>
      </c>
      <c r="R6566">
        <v>98709</v>
      </c>
      <c r="S6566">
        <v>4.0000000000000001E-3</v>
      </c>
      <c r="T6566">
        <v>1.0409999999999999</v>
      </c>
      <c r="U6566">
        <v>0.625</v>
      </c>
      <c r="V6566">
        <v>255</v>
      </c>
      <c r="W6566">
        <v>1</v>
      </c>
      <c r="X6566">
        <f t="shared" si="228"/>
        <v>0</v>
      </c>
      <c r="Y6566">
        <f t="shared" si="229"/>
        <v>0</v>
      </c>
    </row>
    <row r="6567" spans="1:25" x14ac:dyDescent="0.2">
      <c r="A6567" t="s">
        <v>5782</v>
      </c>
      <c r="B6567" t="s">
        <v>1430</v>
      </c>
      <c r="C6567">
        <v>7</v>
      </c>
      <c r="D6567">
        <v>3</v>
      </c>
      <c r="E6567" t="s">
        <v>6667</v>
      </c>
      <c r="F6567">
        <v>266.37299999999999</v>
      </c>
      <c r="G6567">
        <v>113.649</v>
      </c>
      <c r="H6567">
        <v>49.89</v>
      </c>
      <c r="I6567">
        <v>30273.047999999999</v>
      </c>
      <c r="J6567">
        <v>12346145</v>
      </c>
      <c r="K6567">
        <v>53.037999999999997</v>
      </c>
      <c r="L6567">
        <v>21.405999999999999</v>
      </c>
      <c r="M6567">
        <v>14127.873</v>
      </c>
      <c r="N6567">
        <v>5761718</v>
      </c>
      <c r="O6567">
        <v>3.0649999999999999</v>
      </c>
      <c r="P6567">
        <v>6.8650000000000002</v>
      </c>
      <c r="Q6567">
        <v>816.53599999999994</v>
      </c>
      <c r="R6567">
        <v>333005</v>
      </c>
      <c r="S6567">
        <v>3.3000000000000002E-2</v>
      </c>
      <c r="T6567">
        <v>2.895</v>
      </c>
      <c r="U6567">
        <v>8.7539999999999996</v>
      </c>
      <c r="V6567">
        <v>3570</v>
      </c>
      <c r="W6567">
        <v>14</v>
      </c>
      <c r="X6567">
        <f t="shared" si="228"/>
        <v>566.83187999999984</v>
      </c>
      <c r="Y6567">
        <f t="shared" si="229"/>
        <v>14.8916</v>
      </c>
    </row>
    <row r="6568" spans="1:25" x14ac:dyDescent="0.2">
      <c r="A6568" t="s">
        <v>5782</v>
      </c>
      <c r="B6568" t="s">
        <v>1430</v>
      </c>
      <c r="C6568">
        <v>7</v>
      </c>
      <c r="D6568">
        <v>4</v>
      </c>
      <c r="E6568" t="s">
        <v>6287</v>
      </c>
      <c r="F6568">
        <v>293.01400000000001</v>
      </c>
      <c r="G6568">
        <v>91.132999999999996</v>
      </c>
      <c r="H6568">
        <v>44.89</v>
      </c>
      <c r="I6568">
        <v>26703.253000000001</v>
      </c>
      <c r="J6568">
        <v>10890289</v>
      </c>
      <c r="K6568">
        <v>62.161999999999999</v>
      </c>
      <c r="L6568">
        <v>33.773000000000003</v>
      </c>
      <c r="M6568">
        <v>18214.272000000001</v>
      </c>
      <c r="N6568">
        <v>7428259</v>
      </c>
      <c r="O6568">
        <v>2.42</v>
      </c>
      <c r="P6568">
        <v>8.1760000000000002</v>
      </c>
      <c r="Q6568">
        <v>709.11300000000006</v>
      </c>
      <c r="R6568">
        <v>289195</v>
      </c>
      <c r="S6568">
        <v>1.4999999999999999E-2</v>
      </c>
      <c r="T6568">
        <v>1.952</v>
      </c>
      <c r="U6568">
        <v>4.3769999999999998</v>
      </c>
      <c r="V6568">
        <v>1785</v>
      </c>
      <c r="W6568">
        <v>7</v>
      </c>
      <c r="X6568">
        <f t="shared" si="228"/>
        <v>440.07274000000001</v>
      </c>
      <c r="Y6568">
        <f t="shared" si="229"/>
        <v>6.6315999999999997</v>
      </c>
    </row>
    <row r="6569" spans="1:25" x14ac:dyDescent="0.2">
      <c r="A6569" t="s">
        <v>5782</v>
      </c>
      <c r="B6569" t="s">
        <v>1430</v>
      </c>
      <c r="C6569">
        <v>7</v>
      </c>
      <c r="D6569">
        <v>5</v>
      </c>
      <c r="E6569" t="s">
        <v>4532</v>
      </c>
      <c r="F6569">
        <v>177.88200000000001</v>
      </c>
      <c r="G6569">
        <v>95.885000000000005</v>
      </c>
      <c r="H6569">
        <v>45.07</v>
      </c>
      <c r="I6569">
        <v>17056.187999999998</v>
      </c>
      <c r="J6569">
        <v>6955962</v>
      </c>
      <c r="K6569">
        <v>56.594000000000001</v>
      </c>
      <c r="L6569">
        <v>30.622</v>
      </c>
      <c r="M6569">
        <v>10067.07</v>
      </c>
      <c r="N6569">
        <v>4105616</v>
      </c>
      <c r="O6569">
        <v>1.968</v>
      </c>
      <c r="P6569">
        <v>3.2149999999999999</v>
      </c>
      <c r="Q6569">
        <v>350.00200000000001</v>
      </c>
      <c r="R6569">
        <v>142740</v>
      </c>
      <c r="S6569">
        <v>1.0999999999999999E-2</v>
      </c>
      <c r="T6569">
        <v>1.64</v>
      </c>
      <c r="U6569">
        <v>1.8759999999999999</v>
      </c>
      <c r="V6569">
        <v>765</v>
      </c>
      <c r="W6569">
        <v>3</v>
      </c>
      <c r="X6569">
        <f t="shared" si="228"/>
        <v>16.32175999999999</v>
      </c>
      <c r="Y6569">
        <f t="shared" si="229"/>
        <v>1.9116</v>
      </c>
    </row>
    <row r="6570" spans="1:25" x14ac:dyDescent="0.2">
      <c r="A6570" t="s">
        <v>5782</v>
      </c>
      <c r="B6570" t="s">
        <v>1430</v>
      </c>
      <c r="C6570">
        <v>7</v>
      </c>
      <c r="D6570">
        <v>6</v>
      </c>
      <c r="E6570" t="s">
        <v>6774</v>
      </c>
      <c r="F6570">
        <v>302.08199999999999</v>
      </c>
      <c r="G6570">
        <v>120.108</v>
      </c>
      <c r="H6570">
        <v>51.209000000000003</v>
      </c>
      <c r="I6570">
        <v>36282.608999999997</v>
      </c>
      <c r="J6570">
        <v>14797002</v>
      </c>
      <c r="K6570">
        <v>42.335999999999999</v>
      </c>
      <c r="L6570">
        <v>20.413</v>
      </c>
      <c r="M6570">
        <v>12788.903</v>
      </c>
      <c r="N6570">
        <v>5215651</v>
      </c>
      <c r="O6570">
        <v>3.383</v>
      </c>
      <c r="P6570">
        <v>9.7799999999999994</v>
      </c>
      <c r="Q6570">
        <v>1021.989</v>
      </c>
      <c r="R6570">
        <v>416794</v>
      </c>
      <c r="S6570">
        <v>2.3E-2</v>
      </c>
      <c r="T6570">
        <v>2.4089999999999998</v>
      </c>
      <c r="U6570">
        <v>6.8780000000000001</v>
      </c>
      <c r="V6570">
        <v>2805</v>
      </c>
      <c r="W6570">
        <v>11</v>
      </c>
      <c r="X6570">
        <f t="shared" si="228"/>
        <v>809.26641999999993</v>
      </c>
      <c r="Y6570">
        <f t="shared" si="229"/>
        <v>11.351600000000001</v>
      </c>
    </row>
    <row r="6571" spans="1:25" x14ac:dyDescent="0.2">
      <c r="A6571" t="s">
        <v>5782</v>
      </c>
      <c r="B6571" t="s">
        <v>1430</v>
      </c>
      <c r="C6571">
        <v>7</v>
      </c>
      <c r="D6571">
        <v>7</v>
      </c>
      <c r="E6571" t="s">
        <v>704</v>
      </c>
      <c r="F6571">
        <v>197.72900000000001</v>
      </c>
      <c r="G6571">
        <v>105.575</v>
      </c>
      <c r="H6571">
        <v>49.334000000000003</v>
      </c>
      <c r="I6571">
        <v>20875.136999999999</v>
      </c>
      <c r="J6571">
        <v>8513430</v>
      </c>
      <c r="K6571">
        <v>4.859</v>
      </c>
      <c r="L6571">
        <v>2.7229999999999999</v>
      </c>
      <c r="M6571">
        <v>960.69799999999998</v>
      </c>
      <c r="N6571">
        <v>391798</v>
      </c>
      <c r="O6571">
        <v>2.2629999999999999</v>
      </c>
      <c r="P6571">
        <v>4.7750000000000004</v>
      </c>
      <c r="Q6571">
        <v>447.36700000000002</v>
      </c>
      <c r="R6571">
        <v>182448</v>
      </c>
      <c r="S6571">
        <v>6.0000000000000001E-3</v>
      </c>
      <c r="T6571">
        <v>1.27</v>
      </c>
      <c r="U6571">
        <v>1.2509999999999999</v>
      </c>
      <c r="V6571">
        <v>510</v>
      </c>
      <c r="W6571">
        <v>2</v>
      </c>
      <c r="X6571">
        <f t="shared" si="228"/>
        <v>131.21245999999999</v>
      </c>
      <c r="Y6571">
        <f t="shared" si="229"/>
        <v>0.73160000000000014</v>
      </c>
    </row>
    <row r="6572" spans="1:25" x14ac:dyDescent="0.2">
      <c r="A6572" t="s">
        <v>5782</v>
      </c>
      <c r="B6572" t="s">
        <v>1430</v>
      </c>
      <c r="C6572">
        <v>7</v>
      </c>
      <c r="D6572">
        <v>8</v>
      </c>
      <c r="E6572" t="s">
        <v>6775</v>
      </c>
      <c r="F6572">
        <v>193.55799999999999</v>
      </c>
      <c r="G6572">
        <v>96.903999999999996</v>
      </c>
      <c r="H6572">
        <v>45.337000000000003</v>
      </c>
      <c r="I6572">
        <v>18756.466</v>
      </c>
      <c r="J6572">
        <v>7649380</v>
      </c>
      <c r="K6572">
        <v>55.683</v>
      </c>
      <c r="L6572">
        <v>34.14</v>
      </c>
      <c r="M6572">
        <v>10777.944</v>
      </c>
      <c r="N6572">
        <v>4395529</v>
      </c>
      <c r="O6572">
        <v>2.0950000000000002</v>
      </c>
      <c r="P6572">
        <v>5.3120000000000003</v>
      </c>
      <c r="Q6572">
        <v>405.41300000000001</v>
      </c>
      <c r="R6572">
        <v>165338</v>
      </c>
      <c r="S6572">
        <v>0.01</v>
      </c>
      <c r="T6572">
        <v>1.5720000000000001</v>
      </c>
      <c r="U6572">
        <v>1.8759999999999999</v>
      </c>
      <c r="V6572">
        <v>765</v>
      </c>
      <c r="W6572">
        <v>3</v>
      </c>
      <c r="X6572">
        <f t="shared" si="228"/>
        <v>81.706739999999996</v>
      </c>
      <c r="Y6572">
        <f t="shared" si="229"/>
        <v>1.9116</v>
      </c>
    </row>
    <row r="6573" spans="1:25" x14ac:dyDescent="0.2">
      <c r="A6573" t="s">
        <v>5782</v>
      </c>
      <c r="B6573" t="s">
        <v>1430</v>
      </c>
      <c r="C6573">
        <v>7</v>
      </c>
      <c r="D6573">
        <v>9</v>
      </c>
      <c r="E6573" t="s">
        <v>6776</v>
      </c>
      <c r="F6573">
        <v>291.25400000000002</v>
      </c>
      <c r="G6573">
        <v>111.551</v>
      </c>
      <c r="H6573">
        <v>49.362000000000002</v>
      </c>
      <c r="I6573">
        <v>32489.734</v>
      </c>
      <c r="J6573">
        <v>13250168</v>
      </c>
      <c r="K6573">
        <v>66.876000000000005</v>
      </c>
      <c r="L6573">
        <v>25.734999999999999</v>
      </c>
      <c r="M6573">
        <v>19477.807000000001</v>
      </c>
      <c r="N6573">
        <v>7943562</v>
      </c>
      <c r="O6573">
        <v>3.2480000000000002</v>
      </c>
      <c r="P6573">
        <v>7.3109999999999999</v>
      </c>
      <c r="Q6573">
        <v>945.85400000000004</v>
      </c>
      <c r="R6573">
        <v>385744</v>
      </c>
      <c r="S6573">
        <v>5.1999999999999998E-2</v>
      </c>
      <c r="T6573">
        <v>3.6240000000000001</v>
      </c>
      <c r="U6573">
        <v>15.006</v>
      </c>
      <c r="V6573">
        <v>6120</v>
      </c>
      <c r="W6573">
        <v>24</v>
      </c>
      <c r="X6573">
        <f t="shared" si="228"/>
        <v>719.42711999999995</v>
      </c>
      <c r="Y6573">
        <f t="shared" si="229"/>
        <v>26.691600000000001</v>
      </c>
    </row>
    <row r="6574" spans="1:25" x14ac:dyDescent="0.2">
      <c r="A6574" t="s">
        <v>5782</v>
      </c>
      <c r="B6574" t="s">
        <v>1430</v>
      </c>
      <c r="C6574">
        <v>7</v>
      </c>
      <c r="D6574">
        <v>10</v>
      </c>
      <c r="E6574" t="s">
        <v>6777</v>
      </c>
      <c r="F6574">
        <v>328.81400000000002</v>
      </c>
      <c r="G6574">
        <v>108.31</v>
      </c>
      <c r="H6574">
        <v>48.454000000000001</v>
      </c>
      <c r="I6574">
        <v>35613.826000000001</v>
      </c>
      <c r="J6574">
        <v>14524255</v>
      </c>
      <c r="K6574">
        <v>54.225999999999999</v>
      </c>
      <c r="L6574">
        <v>22.562999999999999</v>
      </c>
      <c r="M6574">
        <v>17830.348000000002</v>
      </c>
      <c r="N6574">
        <v>7271685</v>
      </c>
      <c r="O6574">
        <v>3.1709999999999998</v>
      </c>
      <c r="P6574">
        <v>7.4749999999999996</v>
      </c>
      <c r="Q6574">
        <v>1042.623</v>
      </c>
      <c r="R6574">
        <v>425209</v>
      </c>
      <c r="S6574">
        <v>2.3E-2</v>
      </c>
      <c r="T6574">
        <v>2.4119999999999999</v>
      </c>
      <c r="U6574">
        <v>7.5030000000000001</v>
      </c>
      <c r="V6574">
        <v>3060</v>
      </c>
      <c r="W6574">
        <v>12</v>
      </c>
      <c r="X6574">
        <f t="shared" si="228"/>
        <v>833.61453999999992</v>
      </c>
      <c r="Y6574">
        <f t="shared" si="229"/>
        <v>12.531600000000001</v>
      </c>
    </row>
    <row r="6575" spans="1:25" x14ac:dyDescent="0.2">
      <c r="A6575" t="s">
        <v>5782</v>
      </c>
      <c r="B6575" t="s">
        <v>1430</v>
      </c>
      <c r="C6575">
        <v>7</v>
      </c>
      <c r="D6575">
        <v>11</v>
      </c>
      <c r="E6575" t="s">
        <v>6778</v>
      </c>
      <c r="F6575">
        <v>129.16999999999999</v>
      </c>
      <c r="G6575">
        <v>106.83799999999999</v>
      </c>
      <c r="H6575">
        <v>52.988</v>
      </c>
      <c r="I6575">
        <v>13800.245000000001</v>
      </c>
      <c r="J6575">
        <v>5628103</v>
      </c>
      <c r="K6575">
        <v>53.73</v>
      </c>
      <c r="L6575">
        <v>36.636000000000003</v>
      </c>
      <c r="M6575">
        <v>6940.2659999999996</v>
      </c>
      <c r="N6575">
        <v>2830423</v>
      </c>
      <c r="O6575">
        <v>2.3010000000000002</v>
      </c>
      <c r="P6575">
        <v>5.1050000000000004</v>
      </c>
      <c r="Q6575">
        <v>297.22500000000002</v>
      </c>
      <c r="R6575">
        <v>121216</v>
      </c>
      <c r="S6575">
        <v>1.9E-2</v>
      </c>
      <c r="T6575">
        <v>2.222</v>
      </c>
      <c r="U6575">
        <v>2.5009999999999999</v>
      </c>
      <c r="V6575">
        <v>1020</v>
      </c>
      <c r="W6575">
        <v>4</v>
      </c>
      <c r="X6575">
        <f t="shared" si="228"/>
        <v>0</v>
      </c>
      <c r="Y6575">
        <f t="shared" si="229"/>
        <v>3.0916000000000001</v>
      </c>
    </row>
    <row r="6576" spans="1:25" x14ac:dyDescent="0.2">
      <c r="A6576" t="s">
        <v>5782</v>
      </c>
      <c r="B6576" t="s">
        <v>1430</v>
      </c>
      <c r="C6576">
        <v>7</v>
      </c>
      <c r="D6576">
        <v>12</v>
      </c>
      <c r="E6576" t="s">
        <v>6779</v>
      </c>
      <c r="F6576">
        <v>45.215000000000003</v>
      </c>
      <c r="G6576">
        <v>101.86199999999999</v>
      </c>
      <c r="H6576">
        <v>49.884999999999998</v>
      </c>
      <c r="I6576">
        <v>4605.7380000000003</v>
      </c>
      <c r="J6576">
        <v>1878341</v>
      </c>
      <c r="K6576">
        <v>36.582999999999998</v>
      </c>
      <c r="L6576">
        <v>26.178999999999998</v>
      </c>
      <c r="M6576">
        <v>1654.096</v>
      </c>
      <c r="N6576">
        <v>674584</v>
      </c>
      <c r="O6576">
        <v>1.9379999999999999</v>
      </c>
      <c r="P6576">
        <v>1.7350000000000001</v>
      </c>
      <c r="Q6576">
        <v>87.626000000000005</v>
      </c>
      <c r="R6576">
        <v>35736</v>
      </c>
      <c r="S6576">
        <v>0</v>
      </c>
      <c r="T6576">
        <v>0</v>
      </c>
      <c r="U6576">
        <v>0</v>
      </c>
      <c r="V6576">
        <v>0</v>
      </c>
      <c r="W6576">
        <v>0</v>
      </c>
      <c r="X6576">
        <f t="shared" si="228"/>
        <v>0</v>
      </c>
      <c r="Y6576">
        <f t="shared" si="229"/>
        <v>0</v>
      </c>
    </row>
    <row r="6577" spans="1:25" x14ac:dyDescent="0.2">
      <c r="A6577" t="s">
        <v>5782</v>
      </c>
      <c r="B6577" t="s">
        <v>1430</v>
      </c>
      <c r="C6577">
        <v>7</v>
      </c>
      <c r="D6577">
        <v>13</v>
      </c>
      <c r="E6577" t="s">
        <v>6780</v>
      </c>
      <c r="F6577">
        <v>188.01900000000001</v>
      </c>
      <c r="G6577">
        <v>110.29300000000001</v>
      </c>
      <c r="H6577">
        <v>49.399000000000001</v>
      </c>
      <c r="I6577">
        <v>20737.225999999999</v>
      </c>
      <c r="J6577">
        <v>8457186</v>
      </c>
      <c r="K6577">
        <v>4.718</v>
      </c>
      <c r="L6577">
        <v>2.758</v>
      </c>
      <c r="M6577">
        <v>887.14</v>
      </c>
      <c r="N6577">
        <v>361799</v>
      </c>
      <c r="O6577">
        <v>1.8939999999999999</v>
      </c>
      <c r="P6577">
        <v>2.4710000000000001</v>
      </c>
      <c r="Q6577">
        <v>356.09500000000003</v>
      </c>
      <c r="R6577">
        <v>145225</v>
      </c>
      <c r="S6577">
        <v>3.0000000000000001E-3</v>
      </c>
      <c r="T6577">
        <v>0.92100000000000004</v>
      </c>
      <c r="U6577">
        <v>0.625</v>
      </c>
      <c r="V6577">
        <v>255</v>
      </c>
      <c r="W6577">
        <v>1</v>
      </c>
      <c r="X6577">
        <f t="shared" si="228"/>
        <v>23.511500000000012</v>
      </c>
      <c r="Y6577">
        <f t="shared" si="229"/>
        <v>0</v>
      </c>
    </row>
    <row r="6578" spans="1:25" x14ac:dyDescent="0.2">
      <c r="A6578" t="s">
        <v>5782</v>
      </c>
      <c r="B6578" t="s">
        <v>1430</v>
      </c>
      <c r="C6578">
        <v>7</v>
      </c>
      <c r="D6578">
        <v>14</v>
      </c>
      <c r="E6578" t="s">
        <v>6781</v>
      </c>
      <c r="F6578">
        <v>292.58300000000003</v>
      </c>
      <c r="G6578">
        <v>112.47199999999999</v>
      </c>
      <c r="H6578">
        <v>42.529000000000003</v>
      </c>
      <c r="I6578">
        <v>32907.303999999996</v>
      </c>
      <c r="J6578">
        <v>13420464</v>
      </c>
      <c r="K6578">
        <v>56.811999999999998</v>
      </c>
      <c r="L6578">
        <v>29.279</v>
      </c>
      <c r="M6578">
        <v>16622.245999999999</v>
      </c>
      <c r="N6578">
        <v>6778989</v>
      </c>
      <c r="O6578">
        <v>3.7530000000000001</v>
      </c>
      <c r="P6578">
        <v>8.4589999999999996</v>
      </c>
      <c r="Q6578">
        <v>1098.127</v>
      </c>
      <c r="R6578">
        <v>447845</v>
      </c>
      <c r="S6578">
        <v>4.2999999999999997E-2</v>
      </c>
      <c r="T6578">
        <v>3.3010000000000002</v>
      </c>
      <c r="U6578">
        <v>12.505000000000001</v>
      </c>
      <c r="V6578">
        <v>5100</v>
      </c>
      <c r="W6578">
        <v>20</v>
      </c>
      <c r="X6578">
        <f t="shared" si="228"/>
        <v>899.10925999999984</v>
      </c>
      <c r="Y6578">
        <f t="shared" si="229"/>
        <v>21.971599999999999</v>
      </c>
    </row>
    <row r="6579" spans="1:25" x14ac:dyDescent="0.2">
      <c r="A6579" t="s">
        <v>5782</v>
      </c>
      <c r="B6579" t="s">
        <v>1430</v>
      </c>
      <c r="C6579">
        <v>7</v>
      </c>
      <c r="D6579">
        <v>15</v>
      </c>
      <c r="E6579" t="s">
        <v>6782</v>
      </c>
      <c r="F6579">
        <v>275.33</v>
      </c>
      <c r="G6579">
        <v>118.414</v>
      </c>
      <c r="H6579">
        <v>50.582999999999998</v>
      </c>
      <c r="I6579">
        <v>32602.917000000001</v>
      </c>
      <c r="J6579">
        <v>13296327</v>
      </c>
      <c r="K6579">
        <v>63.481999999999999</v>
      </c>
      <c r="L6579">
        <v>23.667000000000002</v>
      </c>
      <c r="M6579">
        <v>17478.650000000001</v>
      </c>
      <c r="N6579">
        <v>7128253</v>
      </c>
      <c r="O6579">
        <v>3.0859999999999999</v>
      </c>
      <c r="P6579">
        <v>8.0679999999999996</v>
      </c>
      <c r="Q6579">
        <v>849.69</v>
      </c>
      <c r="R6579">
        <v>346526</v>
      </c>
      <c r="S6579">
        <v>0.02</v>
      </c>
      <c r="T6579">
        <v>2.2829999999999999</v>
      </c>
      <c r="U6579">
        <v>5.6269999999999998</v>
      </c>
      <c r="V6579">
        <v>2295</v>
      </c>
      <c r="W6579">
        <v>9</v>
      </c>
      <c r="X6579">
        <f t="shared" si="228"/>
        <v>605.95359999999994</v>
      </c>
      <c r="Y6579">
        <f t="shared" si="229"/>
        <v>8.9916</v>
      </c>
    </row>
    <row r="6580" spans="1:25" x14ac:dyDescent="0.2">
      <c r="A6580" t="s">
        <v>5782</v>
      </c>
      <c r="B6580" t="s">
        <v>1430</v>
      </c>
      <c r="C6580">
        <v>7</v>
      </c>
      <c r="D6580">
        <v>16</v>
      </c>
      <c r="E6580" t="s">
        <v>6783</v>
      </c>
      <c r="F6580">
        <v>295.56900000000002</v>
      </c>
      <c r="G6580">
        <v>112.16200000000001</v>
      </c>
      <c r="H6580">
        <v>48.335000000000001</v>
      </c>
      <c r="I6580">
        <v>33151.695</v>
      </c>
      <c r="J6580">
        <v>13520133</v>
      </c>
      <c r="K6580">
        <v>68.591999999999999</v>
      </c>
      <c r="L6580">
        <v>28.210999999999999</v>
      </c>
      <c r="M6580">
        <v>20273.793000000001</v>
      </c>
      <c r="N6580">
        <v>8268186</v>
      </c>
      <c r="O6580">
        <v>3.794</v>
      </c>
      <c r="P6580">
        <v>9.5649999999999995</v>
      </c>
      <c r="Q6580">
        <v>1121.4970000000001</v>
      </c>
      <c r="R6580">
        <v>457376</v>
      </c>
      <c r="S6580">
        <v>3.4000000000000002E-2</v>
      </c>
      <c r="T6580">
        <v>2.9380000000000002</v>
      </c>
      <c r="U6580">
        <v>10.004</v>
      </c>
      <c r="V6580">
        <v>4080</v>
      </c>
      <c r="W6580">
        <v>16</v>
      </c>
      <c r="X6580">
        <f t="shared" si="228"/>
        <v>926.68585999999993</v>
      </c>
      <c r="Y6580">
        <f t="shared" si="229"/>
        <v>17.2516</v>
      </c>
    </row>
    <row r="6581" spans="1:25" x14ac:dyDescent="0.2">
      <c r="A6581" t="s">
        <v>5782</v>
      </c>
      <c r="B6581" t="s">
        <v>1430</v>
      </c>
      <c r="C6581">
        <v>7</v>
      </c>
      <c r="D6581">
        <v>17</v>
      </c>
      <c r="E6581" t="s">
        <v>6784</v>
      </c>
      <c r="F6581">
        <v>147.19999999999999</v>
      </c>
      <c r="G6581">
        <v>111.021</v>
      </c>
      <c r="H6581">
        <v>53.295999999999999</v>
      </c>
      <c r="I6581">
        <v>16342.257</v>
      </c>
      <c r="J6581">
        <v>6664802</v>
      </c>
      <c r="K6581">
        <v>5.4569999999999999</v>
      </c>
      <c r="L6581">
        <v>3.081</v>
      </c>
      <c r="M6581">
        <v>803.22400000000005</v>
      </c>
      <c r="N6581">
        <v>327576</v>
      </c>
      <c r="O6581">
        <v>1.9359999999999999</v>
      </c>
      <c r="P6581">
        <v>3.181</v>
      </c>
      <c r="Q6581">
        <v>285.04000000000002</v>
      </c>
      <c r="R6581">
        <v>116247</v>
      </c>
      <c r="S6581">
        <v>0</v>
      </c>
      <c r="T6581">
        <v>0</v>
      </c>
      <c r="U6581">
        <v>0</v>
      </c>
      <c r="V6581">
        <v>0</v>
      </c>
      <c r="W6581">
        <v>0</v>
      </c>
      <c r="X6581">
        <f t="shared" si="228"/>
        <v>0</v>
      </c>
      <c r="Y6581">
        <f t="shared" si="229"/>
        <v>0</v>
      </c>
    </row>
    <row r="6582" spans="1:25" x14ac:dyDescent="0.2">
      <c r="A6582" t="s">
        <v>5782</v>
      </c>
      <c r="B6582" t="s">
        <v>1430</v>
      </c>
      <c r="C6582">
        <v>7</v>
      </c>
      <c r="D6582">
        <v>18</v>
      </c>
      <c r="E6582" t="s">
        <v>6785</v>
      </c>
      <c r="F6582">
        <v>340.68700000000001</v>
      </c>
      <c r="G6582">
        <v>123.60899999999999</v>
      </c>
      <c r="H6582">
        <v>50.32</v>
      </c>
      <c r="I6582">
        <v>42111.991999999998</v>
      </c>
      <c r="J6582">
        <v>17174378</v>
      </c>
      <c r="K6582">
        <v>41.015999999999998</v>
      </c>
      <c r="L6582">
        <v>20.541</v>
      </c>
      <c r="M6582">
        <v>13973.645</v>
      </c>
      <c r="N6582">
        <v>5698820</v>
      </c>
      <c r="O6582">
        <v>2.9980000000000002</v>
      </c>
      <c r="P6582">
        <v>6.5970000000000004</v>
      </c>
      <c r="Q6582">
        <v>1021.229</v>
      </c>
      <c r="R6582">
        <v>416484</v>
      </c>
      <c r="S6582">
        <v>0.02</v>
      </c>
      <c r="T6582">
        <v>2.2690000000000001</v>
      </c>
      <c r="U6582">
        <v>6.8780000000000001</v>
      </c>
      <c r="V6582">
        <v>2805</v>
      </c>
      <c r="W6582">
        <v>11</v>
      </c>
      <c r="X6582">
        <f t="shared" si="228"/>
        <v>808.36961999999994</v>
      </c>
      <c r="Y6582">
        <f t="shared" si="229"/>
        <v>11.351600000000001</v>
      </c>
    </row>
    <row r="6583" spans="1:25" x14ac:dyDescent="0.2">
      <c r="A6583" t="s">
        <v>5782</v>
      </c>
      <c r="B6583" t="s">
        <v>1430</v>
      </c>
      <c r="C6583">
        <v>7</v>
      </c>
      <c r="D6583">
        <v>19</v>
      </c>
      <c r="E6583" t="s">
        <v>6786</v>
      </c>
      <c r="F6583">
        <v>146.32900000000001</v>
      </c>
      <c r="G6583">
        <v>115.989</v>
      </c>
      <c r="H6583">
        <v>53.784999999999997</v>
      </c>
      <c r="I6583">
        <v>16972.617999999999</v>
      </c>
      <c r="J6583">
        <v>6921880</v>
      </c>
      <c r="K6583">
        <v>4.5179999999999998</v>
      </c>
      <c r="L6583">
        <v>2.2210000000000001</v>
      </c>
      <c r="M6583">
        <v>661.15899999999999</v>
      </c>
      <c r="N6583">
        <v>269638</v>
      </c>
      <c r="O6583">
        <v>1.6379999999999999</v>
      </c>
      <c r="P6583">
        <v>1.113</v>
      </c>
      <c r="Q6583">
        <v>239.70500000000001</v>
      </c>
      <c r="R6583">
        <v>97758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f t="shared" si="228"/>
        <v>0</v>
      </c>
      <c r="Y6583">
        <f t="shared" si="229"/>
        <v>0</v>
      </c>
    </row>
    <row r="6584" spans="1:25" x14ac:dyDescent="0.2">
      <c r="A6584" t="s">
        <v>5782</v>
      </c>
      <c r="B6584" t="s">
        <v>1430</v>
      </c>
      <c r="C6584">
        <v>7</v>
      </c>
      <c r="D6584">
        <v>20</v>
      </c>
      <c r="E6584" t="s">
        <v>6787</v>
      </c>
      <c r="F6584">
        <v>221.76599999999999</v>
      </c>
      <c r="G6584">
        <v>106.49299999999999</v>
      </c>
      <c r="H6584">
        <v>51.359000000000002</v>
      </c>
      <c r="I6584">
        <v>23616.574000000001</v>
      </c>
      <c r="J6584">
        <v>9631460</v>
      </c>
      <c r="K6584">
        <v>4.72</v>
      </c>
      <c r="L6584">
        <v>2.5019999999999998</v>
      </c>
      <c r="M6584">
        <v>1046.6469999999999</v>
      </c>
      <c r="N6584">
        <v>426850</v>
      </c>
      <c r="O6584">
        <v>2.2389999999999999</v>
      </c>
      <c r="P6584">
        <v>5.6429999999999998</v>
      </c>
      <c r="Q6584">
        <v>496.483</v>
      </c>
      <c r="R6584">
        <v>202479</v>
      </c>
      <c r="S6584">
        <v>6.0000000000000001E-3</v>
      </c>
      <c r="T6584">
        <v>1.1990000000000001</v>
      </c>
      <c r="U6584">
        <v>1.2509999999999999</v>
      </c>
      <c r="V6584">
        <v>510</v>
      </c>
      <c r="W6584">
        <v>2</v>
      </c>
      <c r="X6584">
        <f t="shared" si="228"/>
        <v>189.16933999999998</v>
      </c>
      <c r="Y6584">
        <f t="shared" si="229"/>
        <v>0.73160000000000014</v>
      </c>
    </row>
    <row r="6585" spans="1:25" x14ac:dyDescent="0.2">
      <c r="A6585" t="s">
        <v>5782</v>
      </c>
      <c r="B6585" t="s">
        <v>1430</v>
      </c>
      <c r="C6585">
        <v>7</v>
      </c>
      <c r="D6585">
        <v>21</v>
      </c>
      <c r="E6585" t="s">
        <v>6788</v>
      </c>
      <c r="F6585">
        <v>76.701999999999998</v>
      </c>
      <c r="G6585">
        <v>92.778999999999996</v>
      </c>
      <c r="H6585">
        <v>51.204999999999998</v>
      </c>
      <c r="I6585">
        <v>7116.2920000000004</v>
      </c>
      <c r="J6585">
        <v>2902211</v>
      </c>
      <c r="K6585">
        <v>4.28</v>
      </c>
      <c r="L6585">
        <v>2.0470000000000002</v>
      </c>
      <c r="M6585">
        <v>328.31599999999997</v>
      </c>
      <c r="N6585">
        <v>133896</v>
      </c>
      <c r="O6585">
        <v>2.5529999999999999</v>
      </c>
      <c r="P6585">
        <v>4.5190000000000001</v>
      </c>
      <c r="Q6585">
        <v>195.82599999999999</v>
      </c>
      <c r="R6585">
        <v>79863</v>
      </c>
      <c r="S6585">
        <v>1.6E-2</v>
      </c>
      <c r="T6585">
        <v>2.0390000000000001</v>
      </c>
      <c r="U6585">
        <v>1.2509999999999999</v>
      </c>
      <c r="V6585">
        <v>510</v>
      </c>
      <c r="W6585">
        <v>2</v>
      </c>
      <c r="X6585">
        <f t="shared" si="228"/>
        <v>0</v>
      </c>
      <c r="Y6585">
        <f t="shared" si="229"/>
        <v>0.73160000000000014</v>
      </c>
    </row>
    <row r="6586" spans="1:25" x14ac:dyDescent="0.2">
      <c r="A6586" t="s">
        <v>5782</v>
      </c>
      <c r="B6586" t="s">
        <v>1430</v>
      </c>
      <c r="C6586">
        <v>7</v>
      </c>
      <c r="D6586">
        <v>22</v>
      </c>
      <c r="E6586" t="s">
        <v>3527</v>
      </c>
      <c r="F6586">
        <v>231.80699999999999</v>
      </c>
      <c r="G6586">
        <v>105.447</v>
      </c>
      <c r="H6586">
        <v>44.741</v>
      </c>
      <c r="I6586">
        <v>24443.375</v>
      </c>
      <c r="J6586">
        <v>9968651</v>
      </c>
      <c r="K6586">
        <v>45.52</v>
      </c>
      <c r="L6586">
        <v>21.276</v>
      </c>
      <c r="M6586">
        <v>10551.885</v>
      </c>
      <c r="N6586">
        <v>4303336</v>
      </c>
      <c r="O6586">
        <v>1.9850000000000001</v>
      </c>
      <c r="P6586">
        <v>3.5449999999999999</v>
      </c>
      <c r="Q6586">
        <v>460.22300000000001</v>
      </c>
      <c r="R6586">
        <v>187691</v>
      </c>
      <c r="S6586">
        <v>1.2999999999999999E-2</v>
      </c>
      <c r="T6586">
        <v>1.8540000000000001</v>
      </c>
      <c r="U6586">
        <v>3.1259999999999999</v>
      </c>
      <c r="V6586">
        <v>1275</v>
      </c>
      <c r="W6586">
        <v>5</v>
      </c>
      <c r="X6586">
        <f t="shared" si="228"/>
        <v>146.38253999999998</v>
      </c>
      <c r="Y6586">
        <f t="shared" si="229"/>
        <v>4.2716000000000003</v>
      </c>
    </row>
    <row r="6587" spans="1:25" x14ac:dyDescent="0.2">
      <c r="A6587" t="s">
        <v>5782</v>
      </c>
      <c r="B6587" t="s">
        <v>1430</v>
      </c>
      <c r="C6587">
        <v>7</v>
      </c>
      <c r="D6587">
        <v>23</v>
      </c>
      <c r="E6587" t="s">
        <v>6789</v>
      </c>
      <c r="F6587">
        <v>85.929000000000002</v>
      </c>
      <c r="G6587">
        <v>87.968000000000004</v>
      </c>
      <c r="H6587">
        <v>47.856999999999999</v>
      </c>
      <c r="I6587">
        <v>7559.0069999999996</v>
      </c>
      <c r="J6587">
        <v>3082762</v>
      </c>
      <c r="K6587">
        <v>4.6210000000000004</v>
      </c>
      <c r="L6587">
        <v>2.2360000000000002</v>
      </c>
      <c r="M6587">
        <v>397.08600000000001</v>
      </c>
      <c r="N6587">
        <v>161942</v>
      </c>
      <c r="O6587">
        <v>2.359</v>
      </c>
      <c r="P6587">
        <v>4.2859999999999996</v>
      </c>
      <c r="Q6587">
        <v>202.679</v>
      </c>
      <c r="R6587">
        <v>82658</v>
      </c>
      <c r="S6587">
        <v>7.0000000000000001E-3</v>
      </c>
      <c r="T6587">
        <v>1.3620000000000001</v>
      </c>
      <c r="U6587">
        <v>0.625</v>
      </c>
      <c r="V6587">
        <v>255</v>
      </c>
      <c r="W6587">
        <v>1</v>
      </c>
      <c r="X6587">
        <f t="shared" si="228"/>
        <v>0</v>
      </c>
      <c r="Y6587">
        <f t="shared" si="229"/>
        <v>0</v>
      </c>
    </row>
    <row r="6588" spans="1:25" x14ac:dyDescent="0.2">
      <c r="A6588" t="s">
        <v>5782</v>
      </c>
      <c r="B6588" t="s">
        <v>1430</v>
      </c>
      <c r="C6588">
        <v>7</v>
      </c>
      <c r="D6588">
        <v>24</v>
      </c>
      <c r="E6588" t="s">
        <v>6790</v>
      </c>
      <c r="F6588">
        <v>204.89099999999999</v>
      </c>
      <c r="G6588">
        <v>98.72</v>
      </c>
      <c r="H6588">
        <v>49.225000000000001</v>
      </c>
      <c r="I6588">
        <v>20226.794999999998</v>
      </c>
      <c r="J6588">
        <v>8249019</v>
      </c>
      <c r="K6588">
        <v>4.9189999999999996</v>
      </c>
      <c r="L6588">
        <v>2.5920000000000001</v>
      </c>
      <c r="M6588">
        <v>1007.865</v>
      </c>
      <c r="N6588">
        <v>411034</v>
      </c>
      <c r="O6588">
        <v>1.927</v>
      </c>
      <c r="P6588">
        <v>2.37</v>
      </c>
      <c r="Q6588">
        <v>394.72699999999998</v>
      </c>
      <c r="R6588">
        <v>160980</v>
      </c>
      <c r="S6588">
        <v>6.0000000000000001E-3</v>
      </c>
      <c r="T6588">
        <v>1.248</v>
      </c>
      <c r="U6588">
        <v>1.2509999999999999</v>
      </c>
      <c r="V6588">
        <v>510</v>
      </c>
      <c r="W6588">
        <v>2</v>
      </c>
      <c r="X6588">
        <f t="shared" si="228"/>
        <v>69.097259999999949</v>
      </c>
      <c r="Y6588">
        <f t="shared" si="229"/>
        <v>0.73160000000000014</v>
      </c>
    </row>
    <row r="6589" spans="1:25" x14ac:dyDescent="0.2">
      <c r="A6589" t="s">
        <v>5782</v>
      </c>
      <c r="B6589" t="s">
        <v>1430</v>
      </c>
      <c r="C6589">
        <v>7</v>
      </c>
      <c r="D6589">
        <v>25</v>
      </c>
      <c r="E6589" t="s">
        <v>6791</v>
      </c>
      <c r="F6589">
        <v>376.21899999999999</v>
      </c>
      <c r="G6589">
        <v>88.147999999999996</v>
      </c>
      <c r="H6589">
        <v>43.573999999999998</v>
      </c>
      <c r="I6589">
        <v>33163.042999999998</v>
      </c>
      <c r="J6589">
        <v>13524761</v>
      </c>
      <c r="K6589">
        <v>38.319000000000003</v>
      </c>
      <c r="L6589">
        <v>21.826000000000001</v>
      </c>
      <c r="M6589">
        <v>14416.267</v>
      </c>
      <c r="N6589">
        <v>5879333</v>
      </c>
      <c r="O6589">
        <v>4.8150000000000004</v>
      </c>
      <c r="P6589">
        <v>11.829000000000001</v>
      </c>
      <c r="Q6589">
        <v>1811.3720000000001</v>
      </c>
      <c r="R6589">
        <v>738725</v>
      </c>
      <c r="S6589">
        <v>6.0999999999999999E-2</v>
      </c>
      <c r="T6589">
        <v>3.9590000000000001</v>
      </c>
      <c r="U6589">
        <v>23.135000000000002</v>
      </c>
      <c r="V6589">
        <v>9435</v>
      </c>
      <c r="W6589">
        <v>37</v>
      </c>
      <c r="X6589">
        <f t="shared" si="228"/>
        <v>1740.7383599999998</v>
      </c>
      <c r="Y6589">
        <f t="shared" si="229"/>
        <v>42.031599999999997</v>
      </c>
    </row>
    <row r="6590" spans="1:25" x14ac:dyDescent="0.2">
      <c r="A6590" t="s">
        <v>5782</v>
      </c>
      <c r="B6590" t="s">
        <v>1430</v>
      </c>
      <c r="C6590">
        <v>8</v>
      </c>
      <c r="D6590">
        <v>1</v>
      </c>
      <c r="E6590" t="s">
        <v>6792</v>
      </c>
      <c r="F6590">
        <v>273.60700000000003</v>
      </c>
      <c r="G6590">
        <v>105.33799999999999</v>
      </c>
      <c r="H6590">
        <v>50.423999999999999</v>
      </c>
      <c r="I6590">
        <v>28821.241000000002</v>
      </c>
      <c r="J6590">
        <v>11754060</v>
      </c>
      <c r="K6590">
        <v>47.82</v>
      </c>
      <c r="L6590">
        <v>20.527999999999999</v>
      </c>
      <c r="M6590">
        <v>13083.96</v>
      </c>
      <c r="N6590">
        <v>5335983</v>
      </c>
      <c r="O6590">
        <v>2.8119999999999998</v>
      </c>
      <c r="P6590">
        <v>6.8730000000000002</v>
      </c>
      <c r="Q6590">
        <v>769.32</v>
      </c>
      <c r="R6590">
        <v>313749</v>
      </c>
      <c r="S6590">
        <v>1.7999999999999999E-2</v>
      </c>
      <c r="T6590">
        <v>2.1589999999999998</v>
      </c>
      <c r="U6590">
        <v>5.0019999999999998</v>
      </c>
      <c r="V6590">
        <v>2040</v>
      </c>
      <c r="W6590">
        <v>8</v>
      </c>
      <c r="X6590">
        <f t="shared" si="228"/>
        <v>511.11700000000002</v>
      </c>
      <c r="Y6590">
        <f t="shared" si="229"/>
        <v>7.8115999999999994</v>
      </c>
    </row>
    <row r="6591" spans="1:25" x14ac:dyDescent="0.2">
      <c r="A6591" t="s">
        <v>5782</v>
      </c>
      <c r="B6591" t="s">
        <v>1430</v>
      </c>
      <c r="C6591">
        <v>8</v>
      </c>
      <c r="D6591">
        <v>2</v>
      </c>
      <c r="E6591" t="s">
        <v>6793</v>
      </c>
      <c r="F6591">
        <v>253.09100000000001</v>
      </c>
      <c r="G6591">
        <v>93.027000000000001</v>
      </c>
      <c r="H6591">
        <v>44.030999999999999</v>
      </c>
      <c r="I6591">
        <v>23544.249</v>
      </c>
      <c r="J6591">
        <v>9601964</v>
      </c>
      <c r="K6591">
        <v>53.393000000000001</v>
      </c>
      <c r="L6591">
        <v>24.747</v>
      </c>
      <c r="M6591">
        <v>13513.264999999999</v>
      </c>
      <c r="N6591">
        <v>5511065</v>
      </c>
      <c r="O6591">
        <v>4.8049999999999997</v>
      </c>
      <c r="P6591">
        <v>13.438000000000001</v>
      </c>
      <c r="Q6591">
        <v>1216.162</v>
      </c>
      <c r="R6591">
        <v>495983</v>
      </c>
      <c r="S6591">
        <v>4.2000000000000003E-2</v>
      </c>
      <c r="T6591">
        <v>3.2719999999999998</v>
      </c>
      <c r="U6591">
        <v>10.63</v>
      </c>
      <c r="V6591">
        <v>4335</v>
      </c>
      <c r="W6591">
        <v>17</v>
      </c>
      <c r="X6591">
        <f t="shared" si="228"/>
        <v>1038.3905599999998</v>
      </c>
      <c r="Y6591">
        <f t="shared" si="229"/>
        <v>18.4316</v>
      </c>
    </row>
    <row r="6592" spans="1:25" x14ac:dyDescent="0.2">
      <c r="A6592" t="s">
        <v>5782</v>
      </c>
      <c r="B6592" t="s">
        <v>1430</v>
      </c>
      <c r="C6592">
        <v>8</v>
      </c>
      <c r="D6592">
        <v>3</v>
      </c>
      <c r="E6592" t="s">
        <v>6794</v>
      </c>
      <c r="F6592">
        <v>263.19299999999998</v>
      </c>
      <c r="G6592">
        <v>96.665000000000006</v>
      </c>
      <c r="H6592">
        <v>42.552999999999997</v>
      </c>
      <c r="I6592">
        <v>25441.603999999999</v>
      </c>
      <c r="J6592">
        <v>10375755</v>
      </c>
      <c r="K6592">
        <v>54.720999999999997</v>
      </c>
      <c r="L6592">
        <v>25.212</v>
      </c>
      <c r="M6592">
        <v>14402.235000000001</v>
      </c>
      <c r="N6592">
        <v>5873610</v>
      </c>
      <c r="O6592">
        <v>4.7709999999999999</v>
      </c>
      <c r="P6592">
        <v>11.821</v>
      </c>
      <c r="Q6592">
        <v>1255.7159999999999</v>
      </c>
      <c r="R6592">
        <v>512114</v>
      </c>
      <c r="S6592">
        <v>4.8000000000000001E-2</v>
      </c>
      <c r="T6592">
        <v>3.4809999999999999</v>
      </c>
      <c r="U6592">
        <v>12.505000000000001</v>
      </c>
      <c r="V6592">
        <v>5100</v>
      </c>
      <c r="W6592">
        <v>20</v>
      </c>
      <c r="X6592">
        <f t="shared" si="228"/>
        <v>1085.0642799999998</v>
      </c>
      <c r="Y6592">
        <f t="shared" si="229"/>
        <v>21.971599999999999</v>
      </c>
    </row>
    <row r="6593" spans="1:25" x14ac:dyDescent="0.2">
      <c r="A6593" t="s">
        <v>5782</v>
      </c>
      <c r="B6593" t="s">
        <v>1430</v>
      </c>
      <c r="C6593">
        <v>8</v>
      </c>
      <c r="D6593">
        <v>4</v>
      </c>
      <c r="E6593" t="s">
        <v>6795</v>
      </c>
      <c r="F6593">
        <v>444.99299999999999</v>
      </c>
      <c r="G6593">
        <v>81.86</v>
      </c>
      <c r="H6593">
        <v>41.189</v>
      </c>
      <c r="I6593">
        <v>36427.199999999997</v>
      </c>
      <c r="J6593">
        <v>14855970</v>
      </c>
      <c r="K6593">
        <v>53.536000000000001</v>
      </c>
      <c r="L6593">
        <v>29.071000000000002</v>
      </c>
      <c r="M6593">
        <v>23823.201000000001</v>
      </c>
      <c r="N6593">
        <v>9715728</v>
      </c>
      <c r="O6593">
        <v>4.2060000000000004</v>
      </c>
      <c r="P6593">
        <v>11.121</v>
      </c>
      <c r="Q6593">
        <v>1871.537</v>
      </c>
      <c r="R6593">
        <v>763262</v>
      </c>
      <c r="S6593">
        <v>3.4000000000000002E-2</v>
      </c>
      <c r="T6593">
        <v>2.9319999999999999</v>
      </c>
      <c r="U6593">
        <v>15.006</v>
      </c>
      <c r="V6593">
        <v>6120</v>
      </c>
      <c r="W6593">
        <v>24</v>
      </c>
      <c r="X6593">
        <f t="shared" si="228"/>
        <v>1811.7330599999998</v>
      </c>
      <c r="Y6593">
        <f t="shared" si="229"/>
        <v>26.691600000000001</v>
      </c>
    </row>
    <row r="6594" spans="1:25" x14ac:dyDescent="0.2">
      <c r="A6594" t="s">
        <v>5782</v>
      </c>
      <c r="B6594" t="s">
        <v>1430</v>
      </c>
      <c r="C6594">
        <v>8</v>
      </c>
      <c r="D6594">
        <v>5</v>
      </c>
      <c r="E6594" t="s">
        <v>6796</v>
      </c>
      <c r="F6594">
        <v>271.67700000000002</v>
      </c>
      <c r="G6594">
        <v>51.793999999999997</v>
      </c>
      <c r="H6594">
        <v>26.648</v>
      </c>
      <c r="I6594">
        <v>14071.133</v>
      </c>
      <c r="J6594">
        <v>5738578</v>
      </c>
      <c r="K6594">
        <v>5.4119999999999999</v>
      </c>
      <c r="L6594">
        <v>2.7429999999999999</v>
      </c>
      <c r="M6594">
        <v>1470.3879999999999</v>
      </c>
      <c r="N6594">
        <v>599663</v>
      </c>
      <c r="O6594">
        <v>1.6970000000000001</v>
      </c>
      <c r="P6594">
        <v>1.2430000000000001</v>
      </c>
      <c r="Q6594">
        <v>460.91399999999999</v>
      </c>
      <c r="R6594">
        <v>187973</v>
      </c>
      <c r="S6594">
        <v>0</v>
      </c>
      <c r="T6594">
        <v>0</v>
      </c>
      <c r="U6594">
        <v>0</v>
      </c>
      <c r="V6594">
        <v>0</v>
      </c>
      <c r="W6594">
        <v>0</v>
      </c>
      <c r="X6594">
        <f t="shared" si="228"/>
        <v>147.19791999999995</v>
      </c>
      <c r="Y6594">
        <f t="shared" si="229"/>
        <v>0</v>
      </c>
    </row>
    <row r="6595" spans="1:25" x14ac:dyDescent="0.2">
      <c r="A6595" t="s">
        <v>5782</v>
      </c>
      <c r="B6595" t="s">
        <v>1430</v>
      </c>
      <c r="C6595">
        <v>8</v>
      </c>
      <c r="D6595">
        <v>6</v>
      </c>
      <c r="E6595" t="s">
        <v>6797</v>
      </c>
      <c r="F6595">
        <v>308.83199999999999</v>
      </c>
      <c r="G6595">
        <v>50.274999999999999</v>
      </c>
      <c r="H6595">
        <v>26.047999999999998</v>
      </c>
      <c r="I6595">
        <v>15526.558999999999</v>
      </c>
      <c r="J6595">
        <v>6332139</v>
      </c>
      <c r="K6595">
        <v>59.984999999999999</v>
      </c>
      <c r="L6595">
        <v>27.055</v>
      </c>
      <c r="M6595">
        <v>18525.434000000001</v>
      </c>
      <c r="N6595">
        <v>7555159</v>
      </c>
      <c r="O6595">
        <v>2.5939999999999999</v>
      </c>
      <c r="P6595">
        <v>7.6749999999999998</v>
      </c>
      <c r="Q6595">
        <v>801.02200000000005</v>
      </c>
      <c r="R6595">
        <v>326678</v>
      </c>
      <c r="S6595">
        <v>1.7999999999999999E-2</v>
      </c>
      <c r="T6595">
        <v>2.1560000000000001</v>
      </c>
      <c r="U6595">
        <v>5.6269999999999998</v>
      </c>
      <c r="V6595">
        <v>2295</v>
      </c>
      <c r="W6595">
        <v>9</v>
      </c>
      <c r="X6595">
        <f t="shared" si="228"/>
        <v>548.52535999999998</v>
      </c>
      <c r="Y6595">
        <f t="shared" si="229"/>
        <v>8.9916</v>
      </c>
    </row>
    <row r="6596" spans="1:25" x14ac:dyDescent="0.2">
      <c r="A6596" t="s">
        <v>5782</v>
      </c>
      <c r="B6596" t="s">
        <v>1430</v>
      </c>
      <c r="C6596">
        <v>8</v>
      </c>
      <c r="D6596">
        <v>7</v>
      </c>
      <c r="E6596" t="s">
        <v>6798</v>
      </c>
      <c r="F6596">
        <v>209.20400000000001</v>
      </c>
      <c r="G6596">
        <v>48.817</v>
      </c>
      <c r="H6596">
        <v>22.721</v>
      </c>
      <c r="I6596">
        <v>10212.718000000001</v>
      </c>
      <c r="J6596">
        <v>4165015</v>
      </c>
      <c r="K6596">
        <v>7.8979999999999997</v>
      </c>
      <c r="L6596">
        <v>3.536</v>
      </c>
      <c r="M6596">
        <v>1652.2670000000001</v>
      </c>
      <c r="N6596">
        <v>673838</v>
      </c>
      <c r="O6596">
        <v>1.6850000000000001</v>
      </c>
      <c r="P6596">
        <v>2.4740000000000002</v>
      </c>
      <c r="Q6596">
        <v>352.49299999999999</v>
      </c>
      <c r="R6596">
        <v>143756</v>
      </c>
      <c r="S6596">
        <v>6.0000000000000001E-3</v>
      </c>
      <c r="T6596">
        <v>1.2350000000000001</v>
      </c>
      <c r="U6596">
        <v>1.2509999999999999</v>
      </c>
      <c r="V6596">
        <v>510</v>
      </c>
      <c r="W6596">
        <v>2</v>
      </c>
      <c r="X6596">
        <f t="shared" si="228"/>
        <v>19.261139999999973</v>
      </c>
      <c r="Y6596">
        <f t="shared" si="229"/>
        <v>0.73160000000000014</v>
      </c>
    </row>
    <row r="6597" spans="1:25" x14ac:dyDescent="0.2">
      <c r="A6597" t="s">
        <v>5782</v>
      </c>
      <c r="B6597" t="s">
        <v>1430</v>
      </c>
      <c r="C6597">
        <v>9</v>
      </c>
      <c r="D6597">
        <v>1</v>
      </c>
      <c r="E6597" t="s">
        <v>6799</v>
      </c>
      <c r="F6597">
        <v>74.055999999999997</v>
      </c>
      <c r="G6597">
        <v>92.918000000000006</v>
      </c>
      <c r="H6597">
        <v>54.064</v>
      </c>
      <c r="I6597">
        <v>6881.1549999999997</v>
      </c>
      <c r="J6597">
        <v>2806316</v>
      </c>
      <c r="K6597">
        <v>6.9020000000000001</v>
      </c>
      <c r="L6597">
        <v>5.508</v>
      </c>
      <c r="M6597">
        <v>511.14400000000001</v>
      </c>
      <c r="N6597">
        <v>208458</v>
      </c>
      <c r="O6597">
        <v>2.8849999999999998</v>
      </c>
      <c r="P6597">
        <v>8.5530000000000008</v>
      </c>
      <c r="Q6597">
        <v>213.64699999999999</v>
      </c>
      <c r="R6597">
        <v>87131</v>
      </c>
      <c r="S6597">
        <v>1.7000000000000001E-2</v>
      </c>
      <c r="T6597">
        <v>2.0750000000000002</v>
      </c>
      <c r="U6597">
        <v>1.2509999999999999</v>
      </c>
      <c r="V6597">
        <v>510</v>
      </c>
      <c r="W6597">
        <v>2</v>
      </c>
      <c r="X6597">
        <f t="shared" si="228"/>
        <v>0</v>
      </c>
      <c r="Y6597">
        <f t="shared" si="229"/>
        <v>0.73160000000000014</v>
      </c>
    </row>
    <row r="6598" spans="1:25" x14ac:dyDescent="0.2">
      <c r="A6598" t="s">
        <v>5782</v>
      </c>
      <c r="B6598" t="s">
        <v>1430</v>
      </c>
      <c r="C6598">
        <v>9</v>
      </c>
      <c r="D6598">
        <v>2</v>
      </c>
      <c r="E6598" t="s">
        <v>6800</v>
      </c>
      <c r="F6598">
        <v>150.809</v>
      </c>
      <c r="G6598">
        <v>66.578000000000003</v>
      </c>
      <c r="H6598">
        <v>57.749000000000002</v>
      </c>
      <c r="I6598">
        <v>10040.537</v>
      </c>
      <c r="J6598">
        <v>4094795</v>
      </c>
      <c r="K6598">
        <v>37.883000000000003</v>
      </c>
      <c r="L6598">
        <v>23.664000000000001</v>
      </c>
      <c r="M6598">
        <v>5713.1769999999997</v>
      </c>
      <c r="N6598">
        <v>2329984</v>
      </c>
      <c r="O6598">
        <v>2.2189999999999999</v>
      </c>
      <c r="P6598">
        <v>6.3230000000000004</v>
      </c>
      <c r="Q6598">
        <v>334.66500000000002</v>
      </c>
      <c r="R6598">
        <v>136485</v>
      </c>
      <c r="S6598">
        <v>8.0000000000000002E-3</v>
      </c>
      <c r="T6598">
        <v>1.454</v>
      </c>
      <c r="U6598">
        <v>1.2509999999999999</v>
      </c>
      <c r="V6598">
        <v>510</v>
      </c>
      <c r="W6598">
        <v>2</v>
      </c>
      <c r="X6598">
        <f t="shared" si="228"/>
        <v>0</v>
      </c>
      <c r="Y6598">
        <f t="shared" si="229"/>
        <v>0.73160000000000014</v>
      </c>
    </row>
    <row r="6599" spans="1:25" x14ac:dyDescent="0.2">
      <c r="A6599" t="s">
        <v>5782</v>
      </c>
      <c r="B6599" t="s">
        <v>1430</v>
      </c>
      <c r="C6599">
        <v>9</v>
      </c>
      <c r="D6599">
        <v>3</v>
      </c>
      <c r="E6599" t="s">
        <v>6801</v>
      </c>
      <c r="F6599">
        <v>303.64400000000001</v>
      </c>
      <c r="G6599">
        <v>116.54900000000001</v>
      </c>
      <c r="H6599">
        <v>50.139000000000003</v>
      </c>
      <c r="I6599">
        <v>35389.464</v>
      </c>
      <c r="J6599">
        <v>14432754</v>
      </c>
      <c r="K6599">
        <v>62.581000000000003</v>
      </c>
      <c r="L6599">
        <v>29.09</v>
      </c>
      <c r="M6599">
        <v>19002.263999999999</v>
      </c>
      <c r="N6599">
        <v>7749623</v>
      </c>
      <c r="O6599">
        <v>5.0819999999999999</v>
      </c>
      <c r="P6599">
        <v>12.869</v>
      </c>
      <c r="Q6599">
        <v>1543.155</v>
      </c>
      <c r="R6599">
        <v>629339</v>
      </c>
      <c r="S6599">
        <v>4.4999999999999998E-2</v>
      </c>
      <c r="T6599">
        <v>3.399</v>
      </c>
      <c r="U6599">
        <v>13.756</v>
      </c>
      <c r="V6599">
        <v>5610</v>
      </c>
      <c r="W6599">
        <v>22</v>
      </c>
      <c r="X6599">
        <f t="shared" si="228"/>
        <v>1424.2422999999999</v>
      </c>
      <c r="Y6599">
        <f t="shared" si="229"/>
        <v>24.331599999999998</v>
      </c>
    </row>
    <row r="6600" spans="1:25" x14ac:dyDescent="0.2">
      <c r="A6600" t="s">
        <v>5782</v>
      </c>
      <c r="B6600" t="s">
        <v>1430</v>
      </c>
      <c r="C6600">
        <v>9</v>
      </c>
      <c r="D6600">
        <v>4</v>
      </c>
      <c r="E6600" t="s">
        <v>6802</v>
      </c>
      <c r="F6600">
        <v>229.696</v>
      </c>
      <c r="G6600">
        <v>101.617</v>
      </c>
      <c r="H6600">
        <v>42.375</v>
      </c>
      <c r="I6600">
        <v>23341.097000000002</v>
      </c>
      <c r="J6600">
        <v>9519113</v>
      </c>
      <c r="K6600">
        <v>56.457000000000001</v>
      </c>
      <c r="L6600">
        <v>23.094000000000001</v>
      </c>
      <c r="M6600">
        <v>12967.825000000001</v>
      </c>
      <c r="N6600">
        <v>5288620</v>
      </c>
      <c r="O6600">
        <v>2.2000000000000002</v>
      </c>
      <c r="P6600">
        <v>4.6440000000000001</v>
      </c>
      <c r="Q6600">
        <v>505.38400000000001</v>
      </c>
      <c r="R6600">
        <v>206109</v>
      </c>
      <c r="S6600">
        <v>1.4E-2</v>
      </c>
      <c r="T6600">
        <v>1.863</v>
      </c>
      <c r="U6600">
        <v>3.1259999999999999</v>
      </c>
      <c r="V6600">
        <v>1275</v>
      </c>
      <c r="W6600">
        <v>5</v>
      </c>
      <c r="X6600">
        <f t="shared" si="228"/>
        <v>199.67251999999999</v>
      </c>
      <c r="Y6600">
        <f t="shared" si="229"/>
        <v>4.2716000000000003</v>
      </c>
    </row>
    <row r="6601" spans="1:25" x14ac:dyDescent="0.2">
      <c r="A6601" t="s">
        <v>5782</v>
      </c>
      <c r="B6601" t="s">
        <v>1430</v>
      </c>
      <c r="C6601">
        <v>9</v>
      </c>
      <c r="D6601">
        <v>5</v>
      </c>
      <c r="E6601" t="s">
        <v>6803</v>
      </c>
      <c r="F6601">
        <v>229.09</v>
      </c>
      <c r="G6601">
        <v>84.491</v>
      </c>
      <c r="H6601">
        <v>43.509</v>
      </c>
      <c r="I6601">
        <v>19355.954000000002</v>
      </c>
      <c r="J6601">
        <v>7893867</v>
      </c>
      <c r="K6601">
        <v>31.585999999999999</v>
      </c>
      <c r="L6601">
        <v>13.061999999999999</v>
      </c>
      <c r="M6601">
        <v>7235.99</v>
      </c>
      <c r="N6601">
        <v>2951027</v>
      </c>
      <c r="O6601">
        <v>1.8169999999999999</v>
      </c>
      <c r="P6601">
        <v>2.0649999999999999</v>
      </c>
      <c r="Q6601">
        <v>416.17</v>
      </c>
      <c r="R6601">
        <v>169725</v>
      </c>
      <c r="S6601">
        <v>3.0000000000000001E-3</v>
      </c>
      <c r="T6601">
        <v>0.83399999999999996</v>
      </c>
      <c r="U6601">
        <v>0.625</v>
      </c>
      <c r="V6601">
        <v>255</v>
      </c>
      <c r="W6601">
        <v>1</v>
      </c>
      <c r="X6601">
        <f t="shared" si="228"/>
        <v>94.399999999999991</v>
      </c>
      <c r="Y6601">
        <f t="shared" si="229"/>
        <v>0</v>
      </c>
    </row>
    <row r="6602" spans="1:25" x14ac:dyDescent="0.2">
      <c r="A6602" t="s">
        <v>5782</v>
      </c>
      <c r="B6602" t="s">
        <v>1430</v>
      </c>
      <c r="C6602">
        <v>9</v>
      </c>
      <c r="D6602">
        <v>6</v>
      </c>
      <c r="E6602" t="s">
        <v>6804</v>
      </c>
      <c r="F6602">
        <v>176.73699999999999</v>
      </c>
      <c r="G6602">
        <v>85.564999999999998</v>
      </c>
      <c r="H6602">
        <v>37.625999999999998</v>
      </c>
      <c r="I6602">
        <v>15122.421</v>
      </c>
      <c r="J6602">
        <v>6167321</v>
      </c>
      <c r="K6602">
        <v>53.655000000000001</v>
      </c>
      <c r="L6602">
        <v>33.905999999999999</v>
      </c>
      <c r="M6602">
        <v>9482.8829999999998</v>
      </c>
      <c r="N6602">
        <v>3867369</v>
      </c>
      <c r="O6602">
        <v>3.3969999999999998</v>
      </c>
      <c r="P6602">
        <v>11.275</v>
      </c>
      <c r="Q6602">
        <v>600.38599999999997</v>
      </c>
      <c r="R6602">
        <v>244853</v>
      </c>
      <c r="S6602">
        <v>3.2000000000000001E-2</v>
      </c>
      <c r="T6602">
        <v>2.8490000000000002</v>
      </c>
      <c r="U6602">
        <v>5.6269999999999998</v>
      </c>
      <c r="V6602">
        <v>2295</v>
      </c>
      <c r="W6602">
        <v>9</v>
      </c>
      <c r="X6602">
        <f t="shared" si="228"/>
        <v>311.77487999999994</v>
      </c>
      <c r="Y6602">
        <f t="shared" si="229"/>
        <v>8.9916</v>
      </c>
    </row>
    <row r="6603" spans="1:25" x14ac:dyDescent="0.2">
      <c r="A6603" t="s">
        <v>5782</v>
      </c>
      <c r="B6603" t="s">
        <v>1430</v>
      </c>
      <c r="C6603">
        <v>9</v>
      </c>
      <c r="D6603">
        <v>7</v>
      </c>
      <c r="E6603" t="s">
        <v>6805</v>
      </c>
      <c r="F6603">
        <v>194.72499999999999</v>
      </c>
      <c r="G6603">
        <v>109.889</v>
      </c>
      <c r="H6603">
        <v>47.442999999999998</v>
      </c>
      <c r="I6603">
        <v>21398.080999999998</v>
      </c>
      <c r="J6603">
        <v>8726700</v>
      </c>
      <c r="K6603">
        <v>22.553999999999998</v>
      </c>
      <c r="L6603">
        <v>9.3379999999999992</v>
      </c>
      <c r="M6603">
        <v>4391.8010000000004</v>
      </c>
      <c r="N6603">
        <v>1791092</v>
      </c>
      <c r="O6603">
        <v>3.5179999999999998</v>
      </c>
      <c r="P6603">
        <v>8.6910000000000007</v>
      </c>
      <c r="Q6603">
        <v>684.98</v>
      </c>
      <c r="R6603">
        <v>279353</v>
      </c>
      <c r="S6603">
        <v>6.0000000000000001E-3</v>
      </c>
      <c r="T6603">
        <v>1.28</v>
      </c>
      <c r="U6603">
        <v>1.2509999999999999</v>
      </c>
      <c r="V6603">
        <v>510</v>
      </c>
      <c r="W6603">
        <v>2</v>
      </c>
      <c r="X6603">
        <f t="shared" si="228"/>
        <v>411.5958</v>
      </c>
      <c r="Y6603">
        <f t="shared" si="229"/>
        <v>0.73160000000000014</v>
      </c>
    </row>
    <row r="6604" spans="1:25" x14ac:dyDescent="0.2">
      <c r="A6604" t="s">
        <v>5782</v>
      </c>
      <c r="B6604" t="s">
        <v>1430</v>
      </c>
      <c r="C6604">
        <v>9</v>
      </c>
      <c r="D6604">
        <v>8</v>
      </c>
      <c r="E6604" t="s">
        <v>4170</v>
      </c>
      <c r="F6604">
        <v>159.43799999999999</v>
      </c>
      <c r="G6604">
        <v>94.391999999999996</v>
      </c>
      <c r="H6604">
        <v>54.228999999999999</v>
      </c>
      <c r="I6604">
        <v>15049.596</v>
      </c>
      <c r="J6604">
        <v>6137621</v>
      </c>
      <c r="K6604">
        <v>5.8819999999999997</v>
      </c>
      <c r="L6604">
        <v>5.3140000000000001</v>
      </c>
      <c r="M6604">
        <v>937.82299999999998</v>
      </c>
      <c r="N6604">
        <v>382469</v>
      </c>
      <c r="O6604">
        <v>2.2349999999999999</v>
      </c>
      <c r="P6604">
        <v>3.274</v>
      </c>
      <c r="Q6604">
        <v>356.31299999999999</v>
      </c>
      <c r="R6604">
        <v>145314</v>
      </c>
      <c r="S6604">
        <v>1.2E-2</v>
      </c>
      <c r="T6604">
        <v>1.732</v>
      </c>
      <c r="U6604">
        <v>1.8759999999999999</v>
      </c>
      <c r="V6604">
        <v>765</v>
      </c>
      <c r="W6604">
        <v>3</v>
      </c>
      <c r="X6604">
        <f t="shared" si="228"/>
        <v>23.768739999999966</v>
      </c>
      <c r="Y6604">
        <f t="shared" si="229"/>
        <v>1.9116</v>
      </c>
    </row>
    <row r="6605" spans="1:25" x14ac:dyDescent="0.2">
      <c r="A6605" t="s">
        <v>5782</v>
      </c>
      <c r="B6605" t="s">
        <v>1430</v>
      </c>
      <c r="C6605">
        <v>9</v>
      </c>
      <c r="D6605">
        <v>9</v>
      </c>
      <c r="E6605" t="s">
        <v>6043</v>
      </c>
      <c r="F6605">
        <v>19.827000000000002</v>
      </c>
      <c r="G6605">
        <v>13.087999999999999</v>
      </c>
      <c r="H6605">
        <v>5.8150000000000004</v>
      </c>
      <c r="I6605">
        <v>259.49299999999999</v>
      </c>
      <c r="J6605">
        <v>105828</v>
      </c>
      <c r="K6605">
        <v>16.196000000000002</v>
      </c>
      <c r="L6605">
        <v>14.973000000000001</v>
      </c>
      <c r="M6605">
        <v>321.12400000000002</v>
      </c>
      <c r="N6605">
        <v>130963</v>
      </c>
      <c r="O6605">
        <v>2.7130000000000001</v>
      </c>
      <c r="P6605">
        <v>6.3650000000000002</v>
      </c>
      <c r="Q6605">
        <v>53.792999999999999</v>
      </c>
      <c r="R6605">
        <v>21938</v>
      </c>
      <c r="S6605">
        <v>0</v>
      </c>
      <c r="T6605">
        <v>0</v>
      </c>
      <c r="U6605">
        <v>0</v>
      </c>
      <c r="V6605">
        <v>0</v>
      </c>
      <c r="W6605">
        <v>0</v>
      </c>
      <c r="X6605">
        <f t="shared" si="228"/>
        <v>0</v>
      </c>
      <c r="Y6605">
        <f t="shared" si="229"/>
        <v>0</v>
      </c>
    </row>
    <row r="6606" spans="1:25" x14ac:dyDescent="0.2">
      <c r="A6606" t="s">
        <v>5782</v>
      </c>
      <c r="B6606" t="s">
        <v>1430</v>
      </c>
      <c r="C6606">
        <v>9</v>
      </c>
      <c r="D6606">
        <v>10</v>
      </c>
      <c r="E6606" t="s">
        <v>6806</v>
      </c>
      <c r="F6606">
        <v>168.59899999999999</v>
      </c>
      <c r="G6606">
        <v>109.27</v>
      </c>
      <c r="H6606">
        <v>54.530999999999999</v>
      </c>
      <c r="I6606">
        <v>18422.710999999999</v>
      </c>
      <c r="J6606">
        <v>7513266</v>
      </c>
      <c r="K6606">
        <v>6.4189999999999996</v>
      </c>
      <c r="L6606">
        <v>6.4610000000000003</v>
      </c>
      <c r="M6606">
        <v>1082.2570000000001</v>
      </c>
      <c r="N6606">
        <v>441373</v>
      </c>
      <c r="O6606">
        <v>2.6259999999999999</v>
      </c>
      <c r="P6606">
        <v>6.7850000000000001</v>
      </c>
      <c r="Q6606">
        <v>442.80399999999997</v>
      </c>
      <c r="R6606">
        <v>180587</v>
      </c>
      <c r="S6606">
        <v>1.9E-2</v>
      </c>
      <c r="T6606">
        <v>2.1739999999999999</v>
      </c>
      <c r="U6606">
        <v>3.1259999999999999</v>
      </c>
      <c r="V6606">
        <v>1275</v>
      </c>
      <c r="W6606">
        <v>5</v>
      </c>
      <c r="X6606">
        <f t="shared" si="228"/>
        <v>125.82811999999994</v>
      </c>
      <c r="Y6606">
        <f t="shared" si="229"/>
        <v>4.2716000000000003</v>
      </c>
    </row>
    <row r="6607" spans="1:25" x14ac:dyDescent="0.2">
      <c r="A6607" t="s">
        <v>5782</v>
      </c>
      <c r="B6607" t="s">
        <v>1430</v>
      </c>
      <c r="C6607">
        <v>9</v>
      </c>
      <c r="D6607">
        <v>11</v>
      </c>
      <c r="E6607" t="s">
        <v>6807</v>
      </c>
      <c r="F6607">
        <v>178.959</v>
      </c>
      <c r="G6607">
        <v>119.60599999999999</v>
      </c>
      <c r="H6607">
        <v>55.962000000000003</v>
      </c>
      <c r="I6607">
        <v>21404.593000000001</v>
      </c>
      <c r="J6607">
        <v>8729356</v>
      </c>
      <c r="K6607">
        <v>28.105</v>
      </c>
      <c r="L6607">
        <v>10.711</v>
      </c>
      <c r="M6607">
        <v>5029.7</v>
      </c>
      <c r="N6607">
        <v>2051244</v>
      </c>
      <c r="O6607">
        <v>3.6840000000000002</v>
      </c>
      <c r="P6607">
        <v>9.6690000000000005</v>
      </c>
      <c r="Q6607">
        <v>659.202</v>
      </c>
      <c r="R6607">
        <v>268840</v>
      </c>
      <c r="S6607">
        <v>2.4E-2</v>
      </c>
      <c r="T6607">
        <v>2.4969999999999999</v>
      </c>
      <c r="U6607">
        <v>4.3769999999999998</v>
      </c>
      <c r="V6607">
        <v>1785</v>
      </c>
      <c r="W6607">
        <v>7</v>
      </c>
      <c r="X6607">
        <f t="shared" si="228"/>
        <v>381.17775999999998</v>
      </c>
      <c r="Y6607">
        <f t="shared" si="229"/>
        <v>6.6315999999999997</v>
      </c>
    </row>
    <row r="6608" spans="1:25" x14ac:dyDescent="0.2">
      <c r="A6608" t="s">
        <v>5782</v>
      </c>
      <c r="B6608" t="s">
        <v>1430</v>
      </c>
      <c r="C6608">
        <v>9</v>
      </c>
      <c r="D6608">
        <v>12</v>
      </c>
      <c r="E6608" t="s">
        <v>6808</v>
      </c>
      <c r="F6608">
        <v>352.77800000000002</v>
      </c>
      <c r="G6608">
        <v>89.686999999999998</v>
      </c>
      <c r="H6608">
        <v>43.457999999999998</v>
      </c>
      <c r="I6608">
        <v>31639.487000000001</v>
      </c>
      <c r="J6608">
        <v>12903415</v>
      </c>
      <c r="K6608">
        <v>75.072999999999993</v>
      </c>
      <c r="L6608">
        <v>30.085999999999999</v>
      </c>
      <c r="M6608">
        <v>26483.9</v>
      </c>
      <c r="N6608">
        <v>10800831</v>
      </c>
      <c r="O6608">
        <v>14.981</v>
      </c>
      <c r="P6608">
        <v>27.401</v>
      </c>
      <c r="Q6608">
        <v>5284.8059999999996</v>
      </c>
      <c r="R6608">
        <v>2155283</v>
      </c>
      <c r="S6608">
        <v>9.4E-2</v>
      </c>
      <c r="T6608">
        <v>4.8929999999999998</v>
      </c>
      <c r="U6608">
        <v>33.139000000000003</v>
      </c>
      <c r="V6608">
        <v>13515</v>
      </c>
      <c r="W6608">
        <v>53</v>
      </c>
      <c r="X6608">
        <f t="shared" si="228"/>
        <v>5839.3904799999991</v>
      </c>
      <c r="Y6608">
        <f t="shared" si="229"/>
        <v>60.911599999999993</v>
      </c>
    </row>
    <row r="6609" spans="1:25" x14ac:dyDescent="0.2">
      <c r="A6609" t="s">
        <v>5782</v>
      </c>
      <c r="B6609" t="s">
        <v>1430</v>
      </c>
      <c r="C6609">
        <v>9</v>
      </c>
      <c r="D6609">
        <v>13</v>
      </c>
      <c r="E6609" t="s">
        <v>5778</v>
      </c>
      <c r="F6609">
        <v>120.515</v>
      </c>
      <c r="G6609">
        <v>81.295000000000002</v>
      </c>
      <c r="H6609">
        <v>39.890999999999998</v>
      </c>
      <c r="I6609">
        <v>9797.2420000000002</v>
      </c>
      <c r="J6609">
        <v>3995573</v>
      </c>
      <c r="K6609">
        <v>38.305</v>
      </c>
      <c r="L6609">
        <v>22.654</v>
      </c>
      <c r="M6609">
        <v>4616.3599999999997</v>
      </c>
      <c r="N6609">
        <v>1882673</v>
      </c>
      <c r="O6609">
        <v>2.1579999999999999</v>
      </c>
      <c r="P6609">
        <v>6.1820000000000004</v>
      </c>
      <c r="Q6609">
        <v>260.02</v>
      </c>
      <c r="R6609">
        <v>106043</v>
      </c>
      <c r="S6609">
        <v>0.01</v>
      </c>
      <c r="T6609">
        <v>1.627</v>
      </c>
      <c r="U6609">
        <v>1.2509999999999999</v>
      </c>
      <c r="V6609">
        <v>510</v>
      </c>
      <c r="W6609">
        <v>2</v>
      </c>
      <c r="X6609">
        <f t="shared" si="228"/>
        <v>0</v>
      </c>
      <c r="Y6609">
        <f t="shared" si="229"/>
        <v>0.73160000000000014</v>
      </c>
    </row>
    <row r="6610" spans="1:25" x14ac:dyDescent="0.2">
      <c r="A6610" t="s">
        <v>5782</v>
      </c>
      <c r="B6610" t="s">
        <v>1430</v>
      </c>
      <c r="C6610">
        <v>9</v>
      </c>
      <c r="D6610">
        <v>14</v>
      </c>
      <c r="E6610" t="s">
        <v>6809</v>
      </c>
      <c r="F6610">
        <v>164.49700000000001</v>
      </c>
      <c r="G6610">
        <v>83.350999999999999</v>
      </c>
      <c r="H6610">
        <v>37.356000000000002</v>
      </c>
      <c r="I6610">
        <v>13711.005999999999</v>
      </c>
      <c r="J6610">
        <v>5591709</v>
      </c>
      <c r="K6610">
        <v>41.231000000000002</v>
      </c>
      <c r="L6610">
        <v>20.448</v>
      </c>
      <c r="M6610">
        <v>6782.3630000000003</v>
      </c>
      <c r="N6610">
        <v>2766026</v>
      </c>
      <c r="O6610">
        <v>3.0459999999999998</v>
      </c>
      <c r="P6610">
        <v>7.6050000000000004</v>
      </c>
      <c r="Q6610">
        <v>501.01</v>
      </c>
      <c r="R6610">
        <v>204325</v>
      </c>
      <c r="S6610">
        <v>1.9E-2</v>
      </c>
      <c r="T6610">
        <v>2.2010000000000001</v>
      </c>
      <c r="U6610">
        <v>3.1259999999999999</v>
      </c>
      <c r="V6610">
        <v>1275</v>
      </c>
      <c r="W6610">
        <v>5</v>
      </c>
      <c r="X6610">
        <f t="shared" si="228"/>
        <v>194.51119999999997</v>
      </c>
      <c r="Y6610">
        <f t="shared" si="229"/>
        <v>4.2716000000000003</v>
      </c>
    </row>
    <row r="6611" spans="1:25" x14ac:dyDescent="0.2">
      <c r="A6611" t="s">
        <v>5782</v>
      </c>
      <c r="B6611" t="s">
        <v>1430</v>
      </c>
      <c r="C6611">
        <v>9</v>
      </c>
      <c r="D6611">
        <v>15</v>
      </c>
      <c r="E6611" t="s">
        <v>6810</v>
      </c>
      <c r="F6611">
        <v>54.722000000000001</v>
      </c>
      <c r="G6611">
        <v>67.436999999999998</v>
      </c>
      <c r="H6611">
        <v>36.219000000000001</v>
      </c>
      <c r="I6611">
        <v>3690.2669999999998</v>
      </c>
      <c r="J6611">
        <v>1504988</v>
      </c>
      <c r="K6611">
        <v>3.327</v>
      </c>
      <c r="L6611">
        <v>1.7030000000000001</v>
      </c>
      <c r="M6611">
        <v>182.04599999999999</v>
      </c>
      <c r="N6611">
        <v>74243</v>
      </c>
      <c r="O6611">
        <v>1.78</v>
      </c>
      <c r="P6611">
        <v>1.1499999999999999</v>
      </c>
      <c r="Q6611">
        <v>97.387</v>
      </c>
      <c r="R6611">
        <v>39717</v>
      </c>
      <c r="S6611">
        <v>0</v>
      </c>
      <c r="T6611">
        <v>0</v>
      </c>
      <c r="U6611">
        <v>0</v>
      </c>
      <c r="V6611">
        <v>0</v>
      </c>
      <c r="W6611">
        <v>0</v>
      </c>
      <c r="X6611">
        <f t="shared" si="228"/>
        <v>0</v>
      </c>
      <c r="Y6611">
        <f t="shared" si="229"/>
        <v>0</v>
      </c>
    </row>
    <row r="6612" spans="1:25" x14ac:dyDescent="0.2">
      <c r="A6612" t="s">
        <v>5782</v>
      </c>
      <c r="B6612" t="s">
        <v>1430</v>
      </c>
      <c r="C6612">
        <v>10</v>
      </c>
      <c r="D6612">
        <v>1</v>
      </c>
      <c r="E6612" t="s">
        <v>669</v>
      </c>
      <c r="F6612">
        <v>259.37299999999999</v>
      </c>
      <c r="G6612">
        <v>96.335999999999999</v>
      </c>
      <c r="H6612">
        <v>42.542000000000002</v>
      </c>
      <c r="I6612">
        <v>24986.966</v>
      </c>
      <c r="J6612">
        <v>10190342</v>
      </c>
      <c r="K6612">
        <v>31.23</v>
      </c>
      <c r="L6612">
        <v>13.093</v>
      </c>
      <c r="M6612">
        <v>8100.1270000000004</v>
      </c>
      <c r="N6612">
        <v>3303445</v>
      </c>
      <c r="O6612">
        <v>4.5010000000000003</v>
      </c>
      <c r="P6612">
        <v>12.823</v>
      </c>
      <c r="Q6612">
        <v>1167.47</v>
      </c>
      <c r="R6612">
        <v>476125</v>
      </c>
      <c r="S6612">
        <v>4.8000000000000001E-2</v>
      </c>
      <c r="T6612">
        <v>3.5059999999999998</v>
      </c>
      <c r="U6612">
        <v>12.505000000000001</v>
      </c>
      <c r="V6612">
        <v>5100</v>
      </c>
      <c r="W6612">
        <v>20</v>
      </c>
      <c r="X6612">
        <f t="shared" si="228"/>
        <v>980.93399999999986</v>
      </c>
      <c r="Y6612">
        <f t="shared" si="229"/>
        <v>21.971599999999999</v>
      </c>
    </row>
    <row r="6613" spans="1:25" x14ac:dyDescent="0.2">
      <c r="A6613" t="s">
        <v>5782</v>
      </c>
      <c r="B6613" t="s">
        <v>1430</v>
      </c>
      <c r="C6613">
        <v>10</v>
      </c>
      <c r="D6613">
        <v>2</v>
      </c>
      <c r="E6613" t="s">
        <v>6651</v>
      </c>
      <c r="F6613">
        <v>283.99599999999998</v>
      </c>
      <c r="G6613">
        <v>70.427000000000007</v>
      </c>
      <c r="H6613">
        <v>36.003</v>
      </c>
      <c r="I6613">
        <v>20000.937000000002</v>
      </c>
      <c r="J6613">
        <v>8156908</v>
      </c>
      <c r="K6613">
        <v>57.926000000000002</v>
      </c>
      <c r="L6613">
        <v>30.126999999999999</v>
      </c>
      <c r="M6613">
        <v>16450.771000000001</v>
      </c>
      <c r="N6613">
        <v>6709057</v>
      </c>
      <c r="O6613">
        <v>2.6070000000000002</v>
      </c>
      <c r="P6613">
        <v>6.6879999999999997</v>
      </c>
      <c r="Q6613">
        <v>740.36900000000003</v>
      </c>
      <c r="R6613">
        <v>301942</v>
      </c>
      <c r="S6613">
        <v>2.9000000000000001E-2</v>
      </c>
      <c r="T6613">
        <v>2.7010000000000001</v>
      </c>
      <c r="U6613">
        <v>8.1280000000000001</v>
      </c>
      <c r="V6613">
        <v>3315</v>
      </c>
      <c r="W6613">
        <v>13</v>
      </c>
      <c r="X6613">
        <f t="shared" si="228"/>
        <v>476.95481999999998</v>
      </c>
      <c r="Y6613">
        <f t="shared" si="229"/>
        <v>13.711600000000001</v>
      </c>
    </row>
    <row r="6614" spans="1:25" x14ac:dyDescent="0.2">
      <c r="A6614" t="s">
        <v>5782</v>
      </c>
      <c r="B6614" t="s">
        <v>1430</v>
      </c>
      <c r="C6614">
        <v>10</v>
      </c>
      <c r="D6614">
        <v>3</v>
      </c>
      <c r="E6614" t="s">
        <v>6811</v>
      </c>
      <c r="F6614">
        <v>267.40100000000001</v>
      </c>
      <c r="G6614">
        <v>76.816000000000003</v>
      </c>
      <c r="H6614">
        <v>37.938000000000002</v>
      </c>
      <c r="I6614">
        <v>20540.755000000001</v>
      </c>
      <c r="J6614">
        <v>8377060</v>
      </c>
      <c r="K6614">
        <v>34.912999999999997</v>
      </c>
      <c r="L6614">
        <v>18.733000000000001</v>
      </c>
      <c r="M6614">
        <v>9335.7639999999992</v>
      </c>
      <c r="N6614">
        <v>3807370</v>
      </c>
      <c r="O6614">
        <v>2.0720000000000001</v>
      </c>
      <c r="P6614">
        <v>4.6150000000000002</v>
      </c>
      <c r="Q6614">
        <v>554.00800000000004</v>
      </c>
      <c r="R6614">
        <v>225939</v>
      </c>
      <c r="S6614">
        <v>1.6E-2</v>
      </c>
      <c r="T6614">
        <v>2.0430000000000001</v>
      </c>
      <c r="U6614">
        <v>4.3769999999999998</v>
      </c>
      <c r="V6614">
        <v>1785</v>
      </c>
      <c r="W6614">
        <v>7</v>
      </c>
      <c r="X6614">
        <f t="shared" si="228"/>
        <v>257.04884000000004</v>
      </c>
      <c r="Y6614">
        <f t="shared" si="229"/>
        <v>6.6315999999999997</v>
      </c>
    </row>
    <row r="6615" spans="1:25" x14ac:dyDescent="0.2">
      <c r="A6615" t="s">
        <v>5782</v>
      </c>
      <c r="B6615" t="s">
        <v>1430</v>
      </c>
      <c r="C6615">
        <v>10</v>
      </c>
      <c r="D6615">
        <v>4</v>
      </c>
      <c r="E6615" t="s">
        <v>6812</v>
      </c>
      <c r="F6615">
        <v>210.67099999999999</v>
      </c>
      <c r="G6615">
        <v>65.775000000000006</v>
      </c>
      <c r="H6615">
        <v>36.405000000000001</v>
      </c>
      <c r="I6615">
        <v>13856.875</v>
      </c>
      <c r="J6615">
        <v>5651198</v>
      </c>
      <c r="K6615">
        <v>38.015000000000001</v>
      </c>
      <c r="L6615">
        <v>17.141999999999999</v>
      </c>
      <c r="M6615">
        <v>8008.6670000000004</v>
      </c>
      <c r="N6615">
        <v>3266145</v>
      </c>
      <c r="O6615">
        <v>1.85</v>
      </c>
      <c r="P6615">
        <v>3.3290000000000002</v>
      </c>
      <c r="Q6615">
        <v>389.76900000000001</v>
      </c>
      <c r="R6615">
        <v>158958</v>
      </c>
      <c r="S6615">
        <v>1.2E-2</v>
      </c>
      <c r="T6615">
        <v>1.74</v>
      </c>
      <c r="U6615">
        <v>2.5009999999999999</v>
      </c>
      <c r="V6615">
        <v>1020</v>
      </c>
      <c r="W6615">
        <v>4</v>
      </c>
      <c r="X6615">
        <f t="shared" si="228"/>
        <v>63.246819999999985</v>
      </c>
      <c r="Y6615">
        <f t="shared" si="229"/>
        <v>3.0916000000000001</v>
      </c>
    </row>
    <row r="6616" spans="1:25" x14ac:dyDescent="0.2">
      <c r="A6616" t="s">
        <v>5782</v>
      </c>
      <c r="B6616" t="s">
        <v>1430</v>
      </c>
      <c r="C6616">
        <v>10</v>
      </c>
      <c r="D6616">
        <v>5</v>
      </c>
      <c r="E6616" t="s">
        <v>6813</v>
      </c>
      <c r="F6616">
        <v>414.88</v>
      </c>
      <c r="G6616">
        <v>111.601</v>
      </c>
      <c r="H6616">
        <v>44.963000000000001</v>
      </c>
      <c r="I6616">
        <v>46301.004000000001</v>
      </c>
      <c r="J6616">
        <v>18882767</v>
      </c>
      <c r="K6616">
        <v>41.747999999999998</v>
      </c>
      <c r="L6616">
        <v>24.504999999999999</v>
      </c>
      <c r="M6616">
        <v>17320.476999999999</v>
      </c>
      <c r="N6616">
        <v>7063746</v>
      </c>
      <c r="O6616">
        <v>2.9980000000000002</v>
      </c>
      <c r="P6616">
        <v>9.3800000000000008</v>
      </c>
      <c r="Q6616">
        <v>1243.875</v>
      </c>
      <c r="R6616">
        <v>507285</v>
      </c>
      <c r="S6616">
        <v>2.7E-2</v>
      </c>
      <c r="T6616">
        <v>2.63</v>
      </c>
      <c r="U6616">
        <v>11.255000000000001</v>
      </c>
      <c r="V6616">
        <v>4590</v>
      </c>
      <c r="W6616">
        <v>18</v>
      </c>
      <c r="X6616">
        <f t="shared" si="228"/>
        <v>1071.0918999999999</v>
      </c>
      <c r="Y6616">
        <f t="shared" si="229"/>
        <v>19.611599999999999</v>
      </c>
    </row>
    <row r="6617" spans="1:25" x14ac:dyDescent="0.2">
      <c r="A6617" t="s">
        <v>5782</v>
      </c>
      <c r="B6617" t="s">
        <v>1430</v>
      </c>
      <c r="C6617">
        <v>10</v>
      </c>
      <c r="D6617">
        <v>6</v>
      </c>
      <c r="E6617" t="s">
        <v>6814</v>
      </c>
      <c r="F6617">
        <v>323.68400000000003</v>
      </c>
      <c r="G6617">
        <v>68.427999999999997</v>
      </c>
      <c r="H6617">
        <v>37.225000000000001</v>
      </c>
      <c r="I6617">
        <v>22149.083999999999</v>
      </c>
      <c r="J6617">
        <v>9032979</v>
      </c>
      <c r="K6617">
        <v>6.23</v>
      </c>
      <c r="L6617">
        <v>3.6230000000000002</v>
      </c>
      <c r="M6617">
        <v>2016.6010000000001</v>
      </c>
      <c r="N6617">
        <v>822423</v>
      </c>
      <c r="O6617">
        <v>2.2709999999999999</v>
      </c>
      <c r="P6617">
        <v>5.8819999999999997</v>
      </c>
      <c r="Q6617">
        <v>734.99199999999996</v>
      </c>
      <c r="R6617">
        <v>299749</v>
      </c>
      <c r="S6617">
        <v>1.4E-2</v>
      </c>
      <c r="T6617">
        <v>1.857</v>
      </c>
      <c r="U6617">
        <v>4.3769999999999998</v>
      </c>
      <c r="V6617">
        <v>1785</v>
      </c>
      <c r="W6617">
        <v>7</v>
      </c>
      <c r="X6617">
        <f t="shared" si="228"/>
        <v>470.60995999999989</v>
      </c>
      <c r="Y6617">
        <f t="shared" si="229"/>
        <v>6.6315999999999997</v>
      </c>
    </row>
    <row r="6618" spans="1:25" x14ac:dyDescent="0.2">
      <c r="A6618" t="s">
        <v>5782</v>
      </c>
      <c r="B6618" t="s">
        <v>1430</v>
      </c>
      <c r="C6618">
        <v>10</v>
      </c>
      <c r="D6618">
        <v>7</v>
      </c>
      <c r="E6618" t="s">
        <v>6595</v>
      </c>
      <c r="F6618">
        <v>188.43299999999999</v>
      </c>
      <c r="G6618">
        <v>87.897999999999996</v>
      </c>
      <c r="H6618">
        <v>45.81</v>
      </c>
      <c r="I6618">
        <v>16562.858</v>
      </c>
      <c r="J6618">
        <v>6754769</v>
      </c>
      <c r="K6618">
        <v>28.634</v>
      </c>
      <c r="L6618">
        <v>14.835000000000001</v>
      </c>
      <c r="M6618">
        <v>5395.68</v>
      </c>
      <c r="N6618">
        <v>2200500</v>
      </c>
      <c r="O6618">
        <v>1.9019999999999999</v>
      </c>
      <c r="P6618">
        <v>1.774</v>
      </c>
      <c r="Q6618">
        <v>358.38499999999999</v>
      </c>
      <c r="R6618">
        <v>146159</v>
      </c>
      <c r="S6618">
        <v>3.0000000000000001E-3</v>
      </c>
      <c r="T6618">
        <v>0.92</v>
      </c>
      <c r="U6618">
        <v>0.625</v>
      </c>
      <c r="V6618">
        <v>255</v>
      </c>
      <c r="W6618">
        <v>1</v>
      </c>
      <c r="X6618">
        <f t="shared" si="228"/>
        <v>26.213699999999967</v>
      </c>
      <c r="Y6618">
        <f t="shared" si="229"/>
        <v>0</v>
      </c>
    </row>
    <row r="6619" spans="1:25" x14ac:dyDescent="0.2">
      <c r="A6619" t="s">
        <v>5782</v>
      </c>
      <c r="B6619" t="s">
        <v>1430</v>
      </c>
      <c r="C6619">
        <v>10</v>
      </c>
      <c r="D6619">
        <v>8</v>
      </c>
      <c r="E6619" t="s">
        <v>6815</v>
      </c>
      <c r="F6619">
        <v>305.39499999999998</v>
      </c>
      <c r="G6619">
        <v>83.3</v>
      </c>
      <c r="H6619">
        <v>42.591000000000001</v>
      </c>
      <c r="I6619">
        <v>25439.487000000001</v>
      </c>
      <c r="J6619">
        <v>10374892</v>
      </c>
      <c r="K6619">
        <v>4.1360000000000001</v>
      </c>
      <c r="L6619">
        <v>2.6749999999999998</v>
      </c>
      <c r="M6619">
        <v>1263.2139999999999</v>
      </c>
      <c r="N6619">
        <v>515172</v>
      </c>
      <c r="O6619">
        <v>1.992</v>
      </c>
      <c r="P6619">
        <v>5.8860000000000001</v>
      </c>
      <c r="Q6619">
        <v>608.28099999999995</v>
      </c>
      <c r="R6619">
        <v>248073</v>
      </c>
      <c r="S6619">
        <v>1.4E-2</v>
      </c>
      <c r="T6619">
        <v>1.9119999999999999</v>
      </c>
      <c r="U6619">
        <v>4.3769999999999998</v>
      </c>
      <c r="V6619">
        <v>1785</v>
      </c>
      <c r="W6619">
        <v>7</v>
      </c>
      <c r="X6619">
        <f t="shared" si="228"/>
        <v>321.09097999999989</v>
      </c>
      <c r="Y6619">
        <f t="shared" si="229"/>
        <v>6.6315999999999997</v>
      </c>
    </row>
    <row r="6620" spans="1:25" x14ac:dyDescent="0.2">
      <c r="A6620" t="s">
        <v>5782</v>
      </c>
      <c r="B6620" t="s">
        <v>1430</v>
      </c>
      <c r="C6620">
        <v>10</v>
      </c>
      <c r="D6620">
        <v>9</v>
      </c>
      <c r="E6620" t="s">
        <v>6816</v>
      </c>
      <c r="F6620">
        <v>306.40699999999998</v>
      </c>
      <c r="G6620">
        <v>85.1</v>
      </c>
      <c r="H6620">
        <v>38.753999999999998</v>
      </c>
      <c r="I6620">
        <v>26075.253000000001</v>
      </c>
      <c r="J6620">
        <v>10634174</v>
      </c>
      <c r="K6620">
        <v>62.213000000000001</v>
      </c>
      <c r="L6620">
        <v>30.31</v>
      </c>
      <c r="M6620">
        <v>19062.616000000002</v>
      </c>
      <c r="N6620">
        <v>7774236</v>
      </c>
      <c r="O6620">
        <v>3.6589999999999998</v>
      </c>
      <c r="P6620">
        <v>9.8350000000000009</v>
      </c>
      <c r="Q6620">
        <v>1121.0309999999999</v>
      </c>
      <c r="R6620">
        <v>457186</v>
      </c>
      <c r="S6620">
        <v>3.9E-2</v>
      </c>
      <c r="T6620">
        <v>3.1440000000000001</v>
      </c>
      <c r="U6620">
        <v>11.88</v>
      </c>
      <c r="V6620">
        <v>4845</v>
      </c>
      <c r="W6620">
        <v>19</v>
      </c>
      <c r="X6620">
        <f t="shared" si="228"/>
        <v>926.13597999999979</v>
      </c>
      <c r="Y6620">
        <f t="shared" si="229"/>
        <v>20.791599999999999</v>
      </c>
    </row>
    <row r="6621" spans="1:25" x14ac:dyDescent="0.2">
      <c r="A6621" t="s">
        <v>5782</v>
      </c>
      <c r="B6621" t="s">
        <v>1430</v>
      </c>
      <c r="C6621">
        <v>10</v>
      </c>
      <c r="D6621">
        <v>10</v>
      </c>
      <c r="E6621" t="s">
        <v>3214</v>
      </c>
      <c r="F6621">
        <v>371.73899999999998</v>
      </c>
      <c r="G6621">
        <v>76.432000000000002</v>
      </c>
      <c r="H6621">
        <v>39.438000000000002</v>
      </c>
      <c r="I6621">
        <v>28412.68</v>
      </c>
      <c r="J6621">
        <v>11587438</v>
      </c>
      <c r="K6621">
        <v>7.3209999999999997</v>
      </c>
      <c r="L6621">
        <v>3.8490000000000002</v>
      </c>
      <c r="M6621">
        <v>2721.6489999999999</v>
      </c>
      <c r="N6621">
        <v>1109960</v>
      </c>
      <c r="O6621">
        <v>2.3330000000000002</v>
      </c>
      <c r="P6621">
        <v>5.6790000000000003</v>
      </c>
      <c r="Q6621">
        <v>867.18499999999995</v>
      </c>
      <c r="R6621">
        <v>353661</v>
      </c>
      <c r="S6621">
        <v>1.2E-2</v>
      </c>
      <c r="T6621">
        <v>1.7330000000000001</v>
      </c>
      <c r="U6621">
        <v>4.3769999999999998</v>
      </c>
      <c r="V6621">
        <v>1785</v>
      </c>
      <c r="W6621">
        <v>7</v>
      </c>
      <c r="X6621">
        <f t="shared" si="228"/>
        <v>626.5976999999998</v>
      </c>
      <c r="Y6621">
        <f t="shared" si="229"/>
        <v>6.6315999999999997</v>
      </c>
    </row>
    <row r="6622" spans="1:25" x14ac:dyDescent="0.2">
      <c r="A6622" t="s">
        <v>5782</v>
      </c>
      <c r="B6622" t="s">
        <v>1430</v>
      </c>
      <c r="C6622">
        <v>10</v>
      </c>
      <c r="D6622">
        <v>11</v>
      </c>
      <c r="E6622" t="s">
        <v>1058</v>
      </c>
      <c r="F6622">
        <v>331.06299999999999</v>
      </c>
      <c r="G6622">
        <v>87.222999999999999</v>
      </c>
      <c r="H6622">
        <v>34.67</v>
      </c>
      <c r="I6622">
        <v>28876.102999999999</v>
      </c>
      <c r="J6622">
        <v>11776434</v>
      </c>
      <c r="K6622">
        <v>69.126000000000005</v>
      </c>
      <c r="L6622">
        <v>29.902000000000001</v>
      </c>
      <c r="M6622">
        <v>22885.052</v>
      </c>
      <c r="N6622">
        <v>9333126</v>
      </c>
      <c r="O6622">
        <v>4.0250000000000004</v>
      </c>
      <c r="P6622">
        <v>11.932</v>
      </c>
      <c r="Q6622">
        <v>1332.5450000000001</v>
      </c>
      <c r="R6622">
        <v>543447</v>
      </c>
      <c r="S6622">
        <v>4.2000000000000003E-2</v>
      </c>
      <c r="T6622">
        <v>3.2549999999999999</v>
      </c>
      <c r="U6622">
        <v>13.756</v>
      </c>
      <c r="V6622">
        <v>5610</v>
      </c>
      <c r="W6622">
        <v>22</v>
      </c>
      <c r="X6622">
        <f t="shared" si="228"/>
        <v>1175.7224999999999</v>
      </c>
      <c r="Y6622">
        <f t="shared" si="229"/>
        <v>24.331599999999998</v>
      </c>
    </row>
    <row r="6623" spans="1:25" x14ac:dyDescent="0.2">
      <c r="A6623" t="s">
        <v>5782</v>
      </c>
      <c r="B6623" t="s">
        <v>1430</v>
      </c>
      <c r="C6623">
        <v>10</v>
      </c>
      <c r="D6623">
        <v>12</v>
      </c>
      <c r="E6623" t="s">
        <v>6817</v>
      </c>
      <c r="F6623">
        <v>344.48200000000003</v>
      </c>
      <c r="G6623">
        <v>102.14</v>
      </c>
      <c r="H6623">
        <v>46.045000000000002</v>
      </c>
      <c r="I6623">
        <v>35185.548999999999</v>
      </c>
      <c r="J6623">
        <v>14349592</v>
      </c>
      <c r="K6623">
        <v>29.042999999999999</v>
      </c>
      <c r="L6623">
        <v>14.868</v>
      </c>
      <c r="M6623">
        <v>10004.806</v>
      </c>
      <c r="N6623">
        <v>4080223</v>
      </c>
      <c r="O6623">
        <v>5.0350000000000001</v>
      </c>
      <c r="P6623">
        <v>13.244</v>
      </c>
      <c r="Q6623">
        <v>1734.557</v>
      </c>
      <c r="R6623">
        <v>707398</v>
      </c>
      <c r="S6623">
        <v>5.2999999999999999E-2</v>
      </c>
      <c r="T6623">
        <v>3.6629999999999998</v>
      </c>
      <c r="U6623">
        <v>18.132999999999999</v>
      </c>
      <c r="V6623">
        <v>7395</v>
      </c>
      <c r="W6623">
        <v>29</v>
      </c>
      <c r="X6623">
        <f t="shared" ref="X6623:X6664" si="230">(MAX(0, (Q6623-336.17)))*1.18</f>
        <v>1650.0966599999999</v>
      </c>
      <c r="Y6623">
        <f t="shared" ref="Y6623:Y6664" si="231">(MAX(0, (W6623-1.38)))*1.18</f>
        <v>32.5916</v>
      </c>
    </row>
    <row r="6624" spans="1:25" x14ac:dyDescent="0.2">
      <c r="A6624" t="s">
        <v>5782</v>
      </c>
      <c r="B6624" t="s">
        <v>1430</v>
      </c>
      <c r="C6624">
        <v>10</v>
      </c>
      <c r="D6624">
        <v>13</v>
      </c>
      <c r="E6624" t="s">
        <v>5685</v>
      </c>
      <c r="F6624">
        <v>320.34699999999998</v>
      </c>
      <c r="G6624">
        <v>88.075999999999993</v>
      </c>
      <c r="H6624">
        <v>41.697000000000003</v>
      </c>
      <c r="I6624">
        <v>28215.022000000001</v>
      </c>
      <c r="J6624">
        <v>11506828</v>
      </c>
      <c r="K6624">
        <v>29.393999999999998</v>
      </c>
      <c r="L6624">
        <v>12.042</v>
      </c>
      <c r="M6624">
        <v>9416.2099999999991</v>
      </c>
      <c r="N6624">
        <v>3840178</v>
      </c>
      <c r="O6624">
        <v>4.4969999999999999</v>
      </c>
      <c r="P6624">
        <v>11.794</v>
      </c>
      <c r="Q6624">
        <v>1440.751</v>
      </c>
      <c r="R6624">
        <v>587576</v>
      </c>
      <c r="S6624">
        <v>4.2999999999999997E-2</v>
      </c>
      <c r="T6624">
        <v>3.3090000000000002</v>
      </c>
      <c r="U6624">
        <v>13.756</v>
      </c>
      <c r="V6624">
        <v>5610</v>
      </c>
      <c r="W6624">
        <v>22</v>
      </c>
      <c r="X6624">
        <f t="shared" si="230"/>
        <v>1303.4055799999999</v>
      </c>
      <c r="Y6624">
        <f t="shared" si="231"/>
        <v>24.331599999999998</v>
      </c>
    </row>
    <row r="6625" spans="1:25" x14ac:dyDescent="0.2">
      <c r="A6625" t="s">
        <v>5782</v>
      </c>
      <c r="B6625" t="s">
        <v>1430</v>
      </c>
      <c r="C6625">
        <v>10</v>
      </c>
      <c r="D6625">
        <v>14</v>
      </c>
      <c r="E6625" t="s">
        <v>6818</v>
      </c>
      <c r="F6625">
        <v>357.15899999999999</v>
      </c>
      <c r="G6625">
        <v>89.012</v>
      </c>
      <c r="H6625">
        <v>43.113999999999997</v>
      </c>
      <c r="I6625">
        <v>31791.437000000002</v>
      </c>
      <c r="J6625">
        <v>12965384</v>
      </c>
      <c r="K6625">
        <v>44.543999999999997</v>
      </c>
      <c r="L6625">
        <v>21.212</v>
      </c>
      <c r="M6625">
        <v>15909.268</v>
      </c>
      <c r="N6625">
        <v>6488218</v>
      </c>
      <c r="O6625">
        <v>7.8789999999999996</v>
      </c>
      <c r="P6625">
        <v>17.173999999999999</v>
      </c>
      <c r="Q6625">
        <v>2814.078</v>
      </c>
      <c r="R6625">
        <v>1147655</v>
      </c>
      <c r="S6625">
        <v>8.7999999999999995E-2</v>
      </c>
      <c r="T6625">
        <v>4.7240000000000002</v>
      </c>
      <c r="U6625">
        <v>31.263000000000002</v>
      </c>
      <c r="V6625">
        <v>12750</v>
      </c>
      <c r="W6625">
        <v>50</v>
      </c>
      <c r="X6625">
        <f t="shared" si="230"/>
        <v>2923.9314399999998</v>
      </c>
      <c r="Y6625">
        <f t="shared" si="231"/>
        <v>57.371599999999994</v>
      </c>
    </row>
    <row r="6626" spans="1:25" x14ac:dyDescent="0.2">
      <c r="A6626" t="s">
        <v>5782</v>
      </c>
      <c r="B6626" t="s">
        <v>1430</v>
      </c>
      <c r="C6626">
        <v>10</v>
      </c>
      <c r="D6626">
        <v>15</v>
      </c>
      <c r="E6626" t="s">
        <v>6819</v>
      </c>
      <c r="F6626">
        <v>188.904</v>
      </c>
      <c r="G6626">
        <v>46.000999999999998</v>
      </c>
      <c r="H6626">
        <v>34.167999999999999</v>
      </c>
      <c r="I6626">
        <v>8689.741</v>
      </c>
      <c r="J6626">
        <v>3543905</v>
      </c>
      <c r="K6626">
        <v>30.806000000000001</v>
      </c>
      <c r="L6626">
        <v>14.004</v>
      </c>
      <c r="M6626">
        <v>5819.3620000000001</v>
      </c>
      <c r="N6626">
        <v>2373289</v>
      </c>
      <c r="O6626">
        <v>7.798</v>
      </c>
      <c r="P6626">
        <v>21.067</v>
      </c>
      <c r="Q6626">
        <v>1473.13</v>
      </c>
      <c r="R6626">
        <v>600781</v>
      </c>
      <c r="S6626">
        <v>6.3E-2</v>
      </c>
      <c r="T6626">
        <v>4.0039999999999996</v>
      </c>
      <c r="U6626">
        <v>11.88</v>
      </c>
      <c r="V6626">
        <v>4845</v>
      </c>
      <c r="W6626">
        <v>19</v>
      </c>
      <c r="X6626">
        <f t="shared" si="230"/>
        <v>1341.6127999999999</v>
      </c>
      <c r="Y6626">
        <f t="shared" si="231"/>
        <v>20.791599999999999</v>
      </c>
    </row>
    <row r="6627" spans="1:25" x14ac:dyDescent="0.2">
      <c r="A6627" t="s">
        <v>5782</v>
      </c>
      <c r="B6627" t="s">
        <v>1430</v>
      </c>
      <c r="C6627">
        <v>10</v>
      </c>
      <c r="D6627">
        <v>16</v>
      </c>
      <c r="E6627" t="s">
        <v>6820</v>
      </c>
      <c r="F6627">
        <v>144.971</v>
      </c>
      <c r="G6627">
        <v>48.188000000000002</v>
      </c>
      <c r="H6627">
        <v>35.805999999999997</v>
      </c>
      <c r="I6627">
        <v>6985.8590000000004</v>
      </c>
      <c r="J6627">
        <v>2849017</v>
      </c>
      <c r="K6627">
        <v>26.155999999999999</v>
      </c>
      <c r="L6627">
        <v>28.965</v>
      </c>
      <c r="M6627">
        <v>3791.7930000000001</v>
      </c>
      <c r="N6627">
        <v>1546393</v>
      </c>
      <c r="O6627">
        <v>1.546</v>
      </c>
      <c r="P6627">
        <v>3.26</v>
      </c>
      <c r="Q6627">
        <v>224.18899999999999</v>
      </c>
      <c r="R6627">
        <v>91430</v>
      </c>
      <c r="S6627">
        <v>4.0000000000000001E-3</v>
      </c>
      <c r="T6627">
        <v>1.0489999999999999</v>
      </c>
      <c r="U6627">
        <v>0.625</v>
      </c>
      <c r="V6627">
        <v>255</v>
      </c>
      <c r="W6627">
        <v>1</v>
      </c>
      <c r="X6627">
        <f t="shared" si="230"/>
        <v>0</v>
      </c>
      <c r="Y6627">
        <f t="shared" si="231"/>
        <v>0</v>
      </c>
    </row>
    <row r="6628" spans="1:25" x14ac:dyDescent="0.2">
      <c r="A6628" t="s">
        <v>5782</v>
      </c>
      <c r="B6628" t="s">
        <v>1430</v>
      </c>
      <c r="C6628">
        <v>10</v>
      </c>
      <c r="D6628">
        <v>17</v>
      </c>
      <c r="E6628" t="s">
        <v>6821</v>
      </c>
      <c r="F6628">
        <v>500.96300000000002</v>
      </c>
      <c r="G6628">
        <v>93.49</v>
      </c>
      <c r="H6628">
        <v>38.445999999999998</v>
      </c>
      <c r="I6628">
        <v>46835.233999999997</v>
      </c>
      <c r="J6628">
        <v>19100640</v>
      </c>
      <c r="K6628">
        <v>20.457999999999998</v>
      </c>
      <c r="L6628">
        <v>10.167</v>
      </c>
      <c r="M6628">
        <v>10248.727999999999</v>
      </c>
      <c r="N6628">
        <v>4179701</v>
      </c>
      <c r="O6628">
        <v>3.7679999999999998</v>
      </c>
      <c r="P6628">
        <v>10.022</v>
      </c>
      <c r="Q6628">
        <v>1887.7840000000001</v>
      </c>
      <c r="R6628">
        <v>769888</v>
      </c>
      <c r="S6628">
        <v>3.2000000000000001E-2</v>
      </c>
      <c r="T6628">
        <v>2.8759999999999999</v>
      </c>
      <c r="U6628">
        <v>16.257000000000001</v>
      </c>
      <c r="V6628">
        <v>6630</v>
      </c>
      <c r="W6628">
        <v>26</v>
      </c>
      <c r="X6628">
        <f t="shared" si="230"/>
        <v>1830.90452</v>
      </c>
      <c r="Y6628">
        <f t="shared" si="231"/>
        <v>29.051600000000001</v>
      </c>
    </row>
    <row r="6629" spans="1:25" x14ac:dyDescent="0.2">
      <c r="A6629" t="s">
        <v>5782</v>
      </c>
      <c r="B6629" t="s">
        <v>1430</v>
      </c>
      <c r="C6629">
        <v>10</v>
      </c>
      <c r="D6629">
        <v>18</v>
      </c>
      <c r="E6629" t="s">
        <v>6822</v>
      </c>
      <c r="F6629">
        <v>326.14600000000002</v>
      </c>
      <c r="G6629">
        <v>74.231999999999999</v>
      </c>
      <c r="H6629">
        <v>36.171999999999997</v>
      </c>
      <c r="I6629">
        <v>24210.41</v>
      </c>
      <c r="J6629">
        <v>9873642</v>
      </c>
      <c r="K6629">
        <v>40.119</v>
      </c>
      <c r="L6629">
        <v>19.678999999999998</v>
      </c>
      <c r="M6629">
        <v>13084.781000000001</v>
      </c>
      <c r="N6629">
        <v>5336318</v>
      </c>
      <c r="O6629">
        <v>7.8739999999999997</v>
      </c>
      <c r="P6629">
        <v>19.736999999999998</v>
      </c>
      <c r="Q6629">
        <v>2568.0659999999998</v>
      </c>
      <c r="R6629">
        <v>1047325</v>
      </c>
      <c r="S6629">
        <v>6.3E-2</v>
      </c>
      <c r="T6629">
        <v>4.016</v>
      </c>
      <c r="U6629">
        <v>20.634</v>
      </c>
      <c r="V6629">
        <v>8415</v>
      </c>
      <c r="W6629">
        <v>33</v>
      </c>
      <c r="X6629">
        <f t="shared" si="230"/>
        <v>2633.6372799999995</v>
      </c>
      <c r="Y6629">
        <f t="shared" si="231"/>
        <v>37.311599999999999</v>
      </c>
    </row>
    <row r="6630" spans="1:25" x14ac:dyDescent="0.2">
      <c r="A6630" t="s">
        <v>5782</v>
      </c>
      <c r="B6630" t="s">
        <v>1430</v>
      </c>
      <c r="C6630">
        <v>11</v>
      </c>
      <c r="D6630">
        <v>1</v>
      </c>
      <c r="E6630" t="s">
        <v>6823</v>
      </c>
      <c r="F6630">
        <v>265.64</v>
      </c>
      <c r="G6630">
        <v>118.857</v>
      </c>
      <c r="H6630">
        <v>48.243000000000002</v>
      </c>
      <c r="I6630">
        <v>31573.268</v>
      </c>
      <c r="J6630">
        <v>12876409</v>
      </c>
      <c r="K6630">
        <v>51.716000000000001</v>
      </c>
      <c r="L6630">
        <v>22.504000000000001</v>
      </c>
      <c r="M6630">
        <v>13737.905000000001</v>
      </c>
      <c r="N6630">
        <v>5602679</v>
      </c>
      <c r="O6630">
        <v>6.883</v>
      </c>
      <c r="P6630">
        <v>17.710999999999999</v>
      </c>
      <c r="Q6630">
        <v>1828.45</v>
      </c>
      <c r="R6630">
        <v>745690</v>
      </c>
      <c r="S6630">
        <v>4.7E-2</v>
      </c>
      <c r="T6630">
        <v>3.464</v>
      </c>
      <c r="U6630">
        <v>12.505000000000001</v>
      </c>
      <c r="V6630">
        <v>5100</v>
      </c>
      <c r="W6630">
        <v>20</v>
      </c>
      <c r="X6630">
        <f t="shared" si="230"/>
        <v>1760.8903999999998</v>
      </c>
      <c r="Y6630">
        <f t="shared" si="231"/>
        <v>21.971599999999999</v>
      </c>
    </row>
    <row r="6631" spans="1:25" x14ac:dyDescent="0.2">
      <c r="A6631" t="s">
        <v>5782</v>
      </c>
      <c r="B6631" t="s">
        <v>1430</v>
      </c>
      <c r="C6631">
        <v>11</v>
      </c>
      <c r="D6631">
        <v>2</v>
      </c>
      <c r="E6631" t="s">
        <v>6824</v>
      </c>
      <c r="F6631">
        <v>252.87700000000001</v>
      </c>
      <c r="G6631">
        <v>88.77</v>
      </c>
      <c r="H6631">
        <v>45.192999999999998</v>
      </c>
      <c r="I6631">
        <v>22447.846000000001</v>
      </c>
      <c r="J6631">
        <v>9154822</v>
      </c>
      <c r="K6631">
        <v>6.5469999999999997</v>
      </c>
      <c r="L6631">
        <v>4.0570000000000004</v>
      </c>
      <c r="M6631">
        <v>1655.575</v>
      </c>
      <c r="N6631">
        <v>675187</v>
      </c>
      <c r="O6631">
        <v>2.181</v>
      </c>
      <c r="P6631">
        <v>4.0279999999999996</v>
      </c>
      <c r="Q6631">
        <v>551.61199999999997</v>
      </c>
      <c r="R6631">
        <v>224962</v>
      </c>
      <c r="S6631">
        <v>1.4999999999999999E-2</v>
      </c>
      <c r="T6631">
        <v>1.9450000000000001</v>
      </c>
      <c r="U6631">
        <v>3.7519999999999998</v>
      </c>
      <c r="V6631">
        <v>1530</v>
      </c>
      <c r="W6631">
        <v>6</v>
      </c>
      <c r="X6631">
        <f t="shared" si="230"/>
        <v>254.22155999999993</v>
      </c>
      <c r="Y6631">
        <f t="shared" si="231"/>
        <v>5.4516</v>
      </c>
    </row>
    <row r="6632" spans="1:25" x14ac:dyDescent="0.2">
      <c r="A6632" t="s">
        <v>5782</v>
      </c>
      <c r="B6632" t="s">
        <v>1430</v>
      </c>
      <c r="C6632">
        <v>11</v>
      </c>
      <c r="D6632">
        <v>3</v>
      </c>
      <c r="E6632" t="s">
        <v>6825</v>
      </c>
      <c r="F6632">
        <v>214.76300000000001</v>
      </c>
      <c r="G6632">
        <v>95.893000000000001</v>
      </c>
      <c r="H6632">
        <v>43.427</v>
      </c>
      <c r="I6632">
        <v>20594.256000000001</v>
      </c>
      <c r="J6632">
        <v>8398879</v>
      </c>
      <c r="K6632">
        <v>59.31</v>
      </c>
      <c r="L6632">
        <v>31.385000000000002</v>
      </c>
      <c r="M6632">
        <v>12737.644</v>
      </c>
      <c r="N6632">
        <v>5194746</v>
      </c>
      <c r="O6632">
        <v>3.911</v>
      </c>
      <c r="P6632">
        <v>12.109</v>
      </c>
      <c r="Q6632">
        <v>839.94600000000003</v>
      </c>
      <c r="R6632">
        <v>342552</v>
      </c>
      <c r="S6632">
        <v>3.2000000000000001E-2</v>
      </c>
      <c r="T6632">
        <v>2.8580000000000001</v>
      </c>
      <c r="U6632">
        <v>6.8780000000000001</v>
      </c>
      <c r="V6632">
        <v>2805</v>
      </c>
      <c r="W6632">
        <v>11</v>
      </c>
      <c r="X6632">
        <f t="shared" si="230"/>
        <v>594.45568000000003</v>
      </c>
      <c r="Y6632">
        <f t="shared" si="231"/>
        <v>11.351600000000001</v>
      </c>
    </row>
    <row r="6633" spans="1:25" x14ac:dyDescent="0.2">
      <c r="A6633" t="s">
        <v>5782</v>
      </c>
      <c r="B6633" t="s">
        <v>1430</v>
      </c>
      <c r="C6633">
        <v>11</v>
      </c>
      <c r="D6633">
        <v>4</v>
      </c>
      <c r="E6633" t="s">
        <v>6826</v>
      </c>
      <c r="F6633">
        <v>290.40499999999997</v>
      </c>
      <c r="G6633">
        <v>70.19</v>
      </c>
      <c r="H6633">
        <v>35.651000000000003</v>
      </c>
      <c r="I6633">
        <v>20383.482</v>
      </c>
      <c r="J6633">
        <v>8312920</v>
      </c>
      <c r="K6633">
        <v>7.516</v>
      </c>
      <c r="L6633">
        <v>4.8049999999999997</v>
      </c>
      <c r="M6633">
        <v>2182.598</v>
      </c>
      <c r="N6633">
        <v>890121</v>
      </c>
      <c r="O6633">
        <v>2.4809999999999999</v>
      </c>
      <c r="P6633">
        <v>6.8869999999999996</v>
      </c>
      <c r="Q6633">
        <v>720.36800000000005</v>
      </c>
      <c r="R6633">
        <v>293785</v>
      </c>
      <c r="S6633">
        <v>1.9E-2</v>
      </c>
      <c r="T6633">
        <v>2.2229999999999999</v>
      </c>
      <c r="U6633">
        <v>5.6269999999999998</v>
      </c>
      <c r="V6633">
        <v>2295</v>
      </c>
      <c r="W6633">
        <v>9</v>
      </c>
      <c r="X6633">
        <f t="shared" si="230"/>
        <v>453.35364000000004</v>
      </c>
      <c r="Y6633">
        <f t="shared" si="231"/>
        <v>8.9916</v>
      </c>
    </row>
    <row r="6634" spans="1:25" x14ac:dyDescent="0.2">
      <c r="A6634" t="s">
        <v>5782</v>
      </c>
      <c r="B6634" t="s">
        <v>1430</v>
      </c>
      <c r="C6634">
        <v>11</v>
      </c>
      <c r="D6634">
        <v>5</v>
      </c>
      <c r="E6634" t="s">
        <v>6827</v>
      </c>
      <c r="F6634">
        <v>321.64699999999999</v>
      </c>
      <c r="G6634">
        <v>100.446</v>
      </c>
      <c r="H6634">
        <v>44.796999999999997</v>
      </c>
      <c r="I6634">
        <v>32308.248</v>
      </c>
      <c r="J6634">
        <v>13176153</v>
      </c>
      <c r="K6634">
        <v>64.593999999999994</v>
      </c>
      <c r="L6634">
        <v>29.056000000000001</v>
      </c>
      <c r="M6634">
        <v>20776.571</v>
      </c>
      <c r="N6634">
        <v>8473232</v>
      </c>
      <c r="O6634">
        <v>7.5869999999999997</v>
      </c>
      <c r="P6634">
        <v>17.395</v>
      </c>
      <c r="Q6634">
        <v>2440.4580000000001</v>
      </c>
      <c r="R6634">
        <v>995283</v>
      </c>
      <c r="S6634">
        <v>7.5999999999999998E-2</v>
      </c>
      <c r="T6634">
        <v>4.3959999999999999</v>
      </c>
      <c r="U6634">
        <v>24.385000000000002</v>
      </c>
      <c r="V6634">
        <v>9945</v>
      </c>
      <c r="W6634">
        <v>39</v>
      </c>
      <c r="X6634">
        <f t="shared" si="230"/>
        <v>2483.0598399999999</v>
      </c>
      <c r="Y6634">
        <f t="shared" si="231"/>
        <v>44.391599999999997</v>
      </c>
    </row>
    <row r="6635" spans="1:25" x14ac:dyDescent="0.2">
      <c r="A6635" t="s">
        <v>5782</v>
      </c>
      <c r="B6635" t="s">
        <v>1430</v>
      </c>
      <c r="C6635">
        <v>11</v>
      </c>
      <c r="D6635">
        <v>6</v>
      </c>
      <c r="E6635" t="s">
        <v>6828</v>
      </c>
      <c r="F6635">
        <v>319.31700000000001</v>
      </c>
      <c r="G6635">
        <v>107.883</v>
      </c>
      <c r="H6635">
        <v>46.473999999999997</v>
      </c>
      <c r="I6635">
        <v>34448.864999999998</v>
      </c>
      <c r="J6635">
        <v>14049153</v>
      </c>
      <c r="K6635">
        <v>56.658999999999999</v>
      </c>
      <c r="L6635">
        <v>25.751999999999999</v>
      </c>
      <c r="M6635">
        <v>18092.170999999998</v>
      </c>
      <c r="N6635">
        <v>7378463</v>
      </c>
      <c r="O6635">
        <v>4.9359999999999999</v>
      </c>
      <c r="P6635">
        <v>10.143000000000001</v>
      </c>
      <c r="Q6635">
        <v>1576.124</v>
      </c>
      <c r="R6635">
        <v>642785</v>
      </c>
      <c r="S6635">
        <v>6.9000000000000006E-2</v>
      </c>
      <c r="T6635">
        <v>4.18</v>
      </c>
      <c r="U6635">
        <v>21.884</v>
      </c>
      <c r="V6635">
        <v>8925</v>
      </c>
      <c r="W6635">
        <v>35</v>
      </c>
      <c r="X6635">
        <f t="shared" si="230"/>
        <v>1463.1457199999998</v>
      </c>
      <c r="Y6635">
        <f t="shared" si="231"/>
        <v>39.671599999999998</v>
      </c>
    </row>
    <row r="6636" spans="1:25" x14ac:dyDescent="0.2">
      <c r="A6636" t="s">
        <v>5782</v>
      </c>
      <c r="B6636" t="s">
        <v>1430</v>
      </c>
      <c r="C6636">
        <v>11</v>
      </c>
      <c r="D6636">
        <v>7</v>
      </c>
      <c r="E6636" t="s">
        <v>6829</v>
      </c>
      <c r="F6636">
        <v>260.09100000000001</v>
      </c>
      <c r="G6636">
        <v>94.953000000000003</v>
      </c>
      <c r="H6636">
        <v>40.537999999999997</v>
      </c>
      <c r="I6636">
        <v>24696.508999999998</v>
      </c>
      <c r="J6636">
        <v>10071886</v>
      </c>
      <c r="K6636">
        <v>61.396000000000001</v>
      </c>
      <c r="L6636">
        <v>31.437999999999999</v>
      </c>
      <c r="M6636">
        <v>15968.465</v>
      </c>
      <c r="N6636">
        <v>6512360</v>
      </c>
      <c r="O6636">
        <v>2.194</v>
      </c>
      <c r="P6636">
        <v>6.008</v>
      </c>
      <c r="Q6636">
        <v>570.74800000000005</v>
      </c>
      <c r="R6636">
        <v>232766</v>
      </c>
      <c r="S6636">
        <v>7.0000000000000001E-3</v>
      </c>
      <c r="T6636">
        <v>1.3560000000000001</v>
      </c>
      <c r="U6636">
        <v>1.8759999999999999</v>
      </c>
      <c r="V6636">
        <v>765</v>
      </c>
      <c r="W6636">
        <v>3</v>
      </c>
      <c r="X6636">
        <f t="shared" si="230"/>
        <v>276.80204000000003</v>
      </c>
      <c r="Y6636">
        <f t="shared" si="231"/>
        <v>1.9116</v>
      </c>
    </row>
    <row r="6637" spans="1:25" x14ac:dyDescent="0.2">
      <c r="A6637" t="s">
        <v>5782</v>
      </c>
      <c r="B6637" t="s">
        <v>1430</v>
      </c>
      <c r="C6637">
        <v>11</v>
      </c>
      <c r="D6637">
        <v>8</v>
      </c>
      <c r="E6637" t="s">
        <v>6830</v>
      </c>
      <c r="F6637">
        <v>302.327</v>
      </c>
      <c r="G6637">
        <v>101.52200000000001</v>
      </c>
      <c r="H6637">
        <v>43.594000000000001</v>
      </c>
      <c r="I6637">
        <v>30692.95</v>
      </c>
      <c r="J6637">
        <v>12517392</v>
      </c>
      <c r="K6637">
        <v>70.991</v>
      </c>
      <c r="L6637">
        <v>32.195999999999998</v>
      </c>
      <c r="M6637">
        <v>21462.517</v>
      </c>
      <c r="N6637">
        <v>8752979</v>
      </c>
      <c r="O6637">
        <v>6.1449999999999996</v>
      </c>
      <c r="P6637">
        <v>17.457999999999998</v>
      </c>
      <c r="Q6637">
        <v>1857.779</v>
      </c>
      <c r="R6637">
        <v>757651</v>
      </c>
      <c r="S6637">
        <v>6.4000000000000001E-2</v>
      </c>
      <c r="T6637">
        <v>4.0430000000000001</v>
      </c>
      <c r="U6637">
        <v>19.382999999999999</v>
      </c>
      <c r="V6637">
        <v>7905</v>
      </c>
      <c r="W6637">
        <v>31</v>
      </c>
      <c r="X6637">
        <f t="shared" si="230"/>
        <v>1795.4986199999998</v>
      </c>
      <c r="Y6637">
        <f t="shared" si="231"/>
        <v>34.951599999999999</v>
      </c>
    </row>
    <row r="6638" spans="1:25" x14ac:dyDescent="0.2">
      <c r="A6638" t="s">
        <v>5782</v>
      </c>
      <c r="B6638" t="s">
        <v>1430</v>
      </c>
      <c r="C6638">
        <v>11</v>
      </c>
      <c r="D6638">
        <v>9</v>
      </c>
      <c r="E6638" t="s">
        <v>6831</v>
      </c>
      <c r="F6638">
        <v>112.67100000000001</v>
      </c>
      <c r="G6638">
        <v>60.238999999999997</v>
      </c>
      <c r="H6638">
        <v>34.627000000000002</v>
      </c>
      <c r="I6638">
        <v>6787.125</v>
      </c>
      <c r="J6638">
        <v>2767968</v>
      </c>
      <c r="K6638">
        <v>21.201000000000001</v>
      </c>
      <c r="L6638">
        <v>11.593999999999999</v>
      </c>
      <c r="M6638">
        <v>2388.7179999999998</v>
      </c>
      <c r="N6638">
        <v>974182</v>
      </c>
      <c r="O6638">
        <v>1.5349999999999999</v>
      </c>
      <c r="P6638">
        <v>1.046</v>
      </c>
      <c r="Q6638">
        <v>172.90199999999999</v>
      </c>
      <c r="R6638">
        <v>70514</v>
      </c>
      <c r="S6638">
        <v>0</v>
      </c>
      <c r="T6638">
        <v>0</v>
      </c>
      <c r="U6638">
        <v>0</v>
      </c>
      <c r="V6638">
        <v>0</v>
      </c>
      <c r="W6638">
        <v>0</v>
      </c>
      <c r="X6638">
        <f t="shared" si="230"/>
        <v>0</v>
      </c>
      <c r="Y6638">
        <f t="shared" si="231"/>
        <v>0</v>
      </c>
    </row>
    <row r="6639" spans="1:25" x14ac:dyDescent="0.2">
      <c r="A6639" t="s">
        <v>5782</v>
      </c>
      <c r="B6639" t="s">
        <v>1430</v>
      </c>
      <c r="C6639">
        <v>12</v>
      </c>
      <c r="D6639">
        <v>1</v>
      </c>
      <c r="E6639" t="s">
        <v>6832</v>
      </c>
      <c r="F6639">
        <v>216.05</v>
      </c>
      <c r="G6639">
        <v>133.488</v>
      </c>
      <c r="H6639">
        <v>52.743000000000002</v>
      </c>
      <c r="I6639">
        <v>28840.036</v>
      </c>
      <c r="J6639">
        <v>11761725</v>
      </c>
      <c r="K6639">
        <v>43.768000000000001</v>
      </c>
      <c r="L6639">
        <v>16.338999999999999</v>
      </c>
      <c r="M6639">
        <v>9456.1749999999993</v>
      </c>
      <c r="N6639">
        <v>3856477</v>
      </c>
      <c r="O6639">
        <v>3.4249999999999998</v>
      </c>
      <c r="P6639">
        <v>8.4819999999999993</v>
      </c>
      <c r="Q6639">
        <v>739.92</v>
      </c>
      <c r="R6639">
        <v>301759</v>
      </c>
      <c r="S6639">
        <v>2.9000000000000001E-2</v>
      </c>
      <c r="T6639">
        <v>2.7160000000000002</v>
      </c>
      <c r="U6639">
        <v>6.2530000000000001</v>
      </c>
      <c r="V6639">
        <v>2550</v>
      </c>
      <c r="W6639">
        <v>10</v>
      </c>
      <c r="X6639">
        <f t="shared" si="230"/>
        <v>476.4249999999999</v>
      </c>
      <c r="Y6639">
        <f t="shared" si="231"/>
        <v>10.1716</v>
      </c>
    </row>
    <row r="6640" spans="1:25" x14ac:dyDescent="0.2">
      <c r="A6640" t="s">
        <v>5782</v>
      </c>
      <c r="B6640" t="s">
        <v>1430</v>
      </c>
      <c r="C6640">
        <v>12</v>
      </c>
      <c r="D6640">
        <v>2</v>
      </c>
      <c r="E6640" t="s">
        <v>2750</v>
      </c>
      <c r="F6640">
        <v>226.851</v>
      </c>
      <c r="G6640">
        <v>108.676</v>
      </c>
      <c r="H6640">
        <v>47.08</v>
      </c>
      <c r="I6640">
        <v>24653.413</v>
      </c>
      <c r="J6640">
        <v>10054310</v>
      </c>
      <c r="K6640">
        <v>49.603999999999999</v>
      </c>
      <c r="L6640">
        <v>24.023</v>
      </c>
      <c r="M6640">
        <v>11252.629000000001</v>
      </c>
      <c r="N6640">
        <v>4589118</v>
      </c>
      <c r="O6640">
        <v>1.837</v>
      </c>
      <c r="P6640">
        <v>3.306</v>
      </c>
      <c r="Q6640">
        <v>416.76299999999998</v>
      </c>
      <c r="R6640">
        <v>169967</v>
      </c>
      <c r="S6640">
        <v>6.0000000000000001E-3</v>
      </c>
      <c r="T6640">
        <v>1.1859999999999999</v>
      </c>
      <c r="U6640">
        <v>1.2509999999999999</v>
      </c>
      <c r="V6640">
        <v>510</v>
      </c>
      <c r="W6640">
        <v>2</v>
      </c>
      <c r="X6640">
        <f t="shared" si="230"/>
        <v>95.099739999999954</v>
      </c>
      <c r="Y6640">
        <f t="shared" si="231"/>
        <v>0.73160000000000014</v>
      </c>
    </row>
    <row r="6641" spans="1:25" x14ac:dyDescent="0.2">
      <c r="A6641" t="s">
        <v>5782</v>
      </c>
      <c r="B6641" t="s">
        <v>1430</v>
      </c>
      <c r="C6641">
        <v>12</v>
      </c>
      <c r="D6641">
        <v>3</v>
      </c>
      <c r="E6641" t="s">
        <v>6833</v>
      </c>
      <c r="F6641">
        <v>181.447</v>
      </c>
      <c r="G6641">
        <v>114.804</v>
      </c>
      <c r="H6641">
        <v>52.484999999999999</v>
      </c>
      <c r="I6641">
        <v>20830.848999999998</v>
      </c>
      <c r="J6641">
        <v>8495368</v>
      </c>
      <c r="K6641">
        <v>4.4089999999999998</v>
      </c>
      <c r="L6641">
        <v>3.21</v>
      </c>
      <c r="M6641">
        <v>799.92600000000004</v>
      </c>
      <c r="N6641">
        <v>326231</v>
      </c>
      <c r="O6641">
        <v>1.5880000000000001</v>
      </c>
      <c r="P6641">
        <v>1.7509999999999999</v>
      </c>
      <c r="Q6641">
        <v>288.11799999999999</v>
      </c>
      <c r="R6641">
        <v>117502</v>
      </c>
      <c r="S6641">
        <v>0.01</v>
      </c>
      <c r="T6641">
        <v>1.6240000000000001</v>
      </c>
      <c r="U6641">
        <v>1.8759999999999999</v>
      </c>
      <c r="V6641">
        <v>765</v>
      </c>
      <c r="W6641">
        <v>3</v>
      </c>
      <c r="X6641">
        <f t="shared" si="230"/>
        <v>0</v>
      </c>
      <c r="Y6641">
        <f t="shared" si="231"/>
        <v>1.9116</v>
      </c>
    </row>
    <row r="6642" spans="1:25" x14ac:dyDescent="0.2">
      <c r="A6642" t="s">
        <v>5782</v>
      </c>
      <c r="B6642" t="s">
        <v>1430</v>
      </c>
      <c r="C6642">
        <v>12</v>
      </c>
      <c r="D6642">
        <v>4</v>
      </c>
      <c r="E6642" t="s">
        <v>6834</v>
      </c>
      <c r="F6642">
        <v>206.554</v>
      </c>
      <c r="G6642">
        <v>120.89400000000001</v>
      </c>
      <c r="H6642">
        <v>46.82</v>
      </c>
      <c r="I6642">
        <v>24971.135999999999</v>
      </c>
      <c r="J6642">
        <v>10183886</v>
      </c>
      <c r="K6642">
        <v>59.375</v>
      </c>
      <c r="L6642">
        <v>23.701000000000001</v>
      </c>
      <c r="M6642">
        <v>12264.130999999999</v>
      </c>
      <c r="N6642">
        <v>5001635</v>
      </c>
      <c r="O6642">
        <v>2.7069999999999999</v>
      </c>
      <c r="P6642">
        <v>7.0789999999999997</v>
      </c>
      <c r="Q6642">
        <v>559.11500000000001</v>
      </c>
      <c r="R6642">
        <v>228022</v>
      </c>
      <c r="S6642">
        <v>2.4E-2</v>
      </c>
      <c r="T6642">
        <v>2.4849999999999999</v>
      </c>
      <c r="U6642">
        <v>5.0019999999999998</v>
      </c>
      <c r="V6642">
        <v>2040</v>
      </c>
      <c r="W6642">
        <v>8</v>
      </c>
      <c r="X6642">
        <f t="shared" si="230"/>
        <v>263.07509999999996</v>
      </c>
      <c r="Y6642">
        <f t="shared" si="231"/>
        <v>7.8115999999999994</v>
      </c>
    </row>
    <row r="6643" spans="1:25" x14ac:dyDescent="0.2">
      <c r="A6643" t="s">
        <v>5782</v>
      </c>
      <c r="B6643" t="s">
        <v>1430</v>
      </c>
      <c r="C6643">
        <v>12</v>
      </c>
      <c r="D6643">
        <v>5</v>
      </c>
      <c r="E6643" t="s">
        <v>6835</v>
      </c>
      <c r="F6643">
        <v>178.559</v>
      </c>
      <c r="G6643">
        <v>99.105999999999995</v>
      </c>
      <c r="H6643">
        <v>48.555999999999997</v>
      </c>
      <c r="I6643">
        <v>17696.22</v>
      </c>
      <c r="J6643">
        <v>7216984</v>
      </c>
      <c r="K6643">
        <v>5.5750000000000002</v>
      </c>
      <c r="L6643">
        <v>3.26</v>
      </c>
      <c r="M6643">
        <v>995.5</v>
      </c>
      <c r="N6643">
        <v>405991</v>
      </c>
      <c r="O6643">
        <v>1.744</v>
      </c>
      <c r="P6643">
        <v>2.4039999999999999</v>
      </c>
      <c r="Q6643">
        <v>311.40699999999998</v>
      </c>
      <c r="R6643">
        <v>127000</v>
      </c>
      <c r="S6643">
        <v>7.0000000000000001E-3</v>
      </c>
      <c r="T6643">
        <v>1.3360000000000001</v>
      </c>
      <c r="U6643">
        <v>1.2509999999999999</v>
      </c>
      <c r="V6643">
        <v>510</v>
      </c>
      <c r="W6643">
        <v>2</v>
      </c>
      <c r="X6643">
        <f t="shared" si="230"/>
        <v>0</v>
      </c>
      <c r="Y6643">
        <f t="shared" si="231"/>
        <v>0.73160000000000014</v>
      </c>
    </row>
    <row r="6644" spans="1:25" x14ac:dyDescent="0.2">
      <c r="A6644" t="s">
        <v>5782</v>
      </c>
      <c r="B6644" t="s">
        <v>1430</v>
      </c>
      <c r="C6644">
        <v>12</v>
      </c>
      <c r="D6644">
        <v>6</v>
      </c>
      <c r="E6644" t="s">
        <v>6836</v>
      </c>
      <c r="F6644">
        <v>192.80799999999999</v>
      </c>
      <c r="G6644">
        <v>106.74299999999999</v>
      </c>
      <c r="H6644">
        <v>47.996000000000002</v>
      </c>
      <c r="I6644">
        <v>20580.87</v>
      </c>
      <c r="J6644">
        <v>8393420</v>
      </c>
      <c r="K6644">
        <v>4.1399999999999997</v>
      </c>
      <c r="L6644">
        <v>2.4350000000000001</v>
      </c>
      <c r="M6644">
        <v>798.16300000000001</v>
      </c>
      <c r="N6644">
        <v>325512</v>
      </c>
      <c r="O6644">
        <v>1.468</v>
      </c>
      <c r="P6644">
        <v>0.997</v>
      </c>
      <c r="Q6644">
        <v>282.983</v>
      </c>
      <c r="R6644">
        <v>115408</v>
      </c>
      <c r="S6644">
        <v>0</v>
      </c>
      <c r="T6644">
        <v>0</v>
      </c>
      <c r="U6644">
        <v>0</v>
      </c>
      <c r="V6644">
        <v>0</v>
      </c>
      <c r="W6644">
        <v>0</v>
      </c>
      <c r="X6644">
        <f t="shared" si="230"/>
        <v>0</v>
      </c>
      <c r="Y6644">
        <f t="shared" si="231"/>
        <v>0</v>
      </c>
    </row>
    <row r="6645" spans="1:25" x14ac:dyDescent="0.2">
      <c r="A6645" t="s">
        <v>5782</v>
      </c>
      <c r="B6645" t="s">
        <v>1430</v>
      </c>
      <c r="C6645">
        <v>12</v>
      </c>
      <c r="D6645">
        <v>7</v>
      </c>
      <c r="E6645" t="s">
        <v>6837</v>
      </c>
      <c r="F6645">
        <v>239.126</v>
      </c>
      <c r="G6645">
        <v>134.52799999999999</v>
      </c>
      <c r="H6645">
        <v>58.168999999999997</v>
      </c>
      <c r="I6645">
        <v>32169.274000000001</v>
      </c>
      <c r="J6645">
        <v>13119476</v>
      </c>
      <c r="K6645">
        <v>59.774999999999999</v>
      </c>
      <c r="L6645">
        <v>21.998999999999999</v>
      </c>
      <c r="M6645">
        <v>14293.72</v>
      </c>
      <c r="N6645">
        <v>5829355</v>
      </c>
      <c r="O6645">
        <v>5.734</v>
      </c>
      <c r="P6645">
        <v>12.215</v>
      </c>
      <c r="Q6645">
        <v>1371.0519999999999</v>
      </c>
      <c r="R6645">
        <v>559151</v>
      </c>
      <c r="S6645">
        <v>6.3E-2</v>
      </c>
      <c r="T6645">
        <v>4</v>
      </c>
      <c r="U6645">
        <v>15.006</v>
      </c>
      <c r="V6645">
        <v>6120</v>
      </c>
      <c r="W6645">
        <v>24</v>
      </c>
      <c r="X6645">
        <f t="shared" si="230"/>
        <v>1221.1607599999998</v>
      </c>
      <c r="Y6645">
        <f t="shared" si="231"/>
        <v>26.691600000000001</v>
      </c>
    </row>
    <row r="6646" spans="1:25" x14ac:dyDescent="0.2">
      <c r="A6646" t="s">
        <v>5782</v>
      </c>
      <c r="B6646" t="s">
        <v>1430</v>
      </c>
      <c r="C6646">
        <v>12</v>
      </c>
      <c r="D6646">
        <v>8</v>
      </c>
      <c r="E6646" t="s">
        <v>6838</v>
      </c>
      <c r="F6646">
        <v>236.65700000000001</v>
      </c>
      <c r="G6646">
        <v>83.715999999999994</v>
      </c>
      <c r="H6646">
        <v>52.418999999999997</v>
      </c>
      <c r="I6646">
        <v>19812.04</v>
      </c>
      <c r="J6646">
        <v>8079871</v>
      </c>
      <c r="K6646">
        <v>7.5309999999999997</v>
      </c>
      <c r="L6646">
        <v>4.4649999999999999</v>
      </c>
      <c r="M6646">
        <v>1782.325</v>
      </c>
      <c r="N6646">
        <v>726879</v>
      </c>
      <c r="O6646">
        <v>1.9339999999999999</v>
      </c>
      <c r="P6646">
        <v>5.7309999999999999</v>
      </c>
      <c r="Q6646">
        <v>457.79300000000001</v>
      </c>
      <c r="R6646">
        <v>186700</v>
      </c>
      <c r="S6646">
        <v>1.6E-2</v>
      </c>
      <c r="T6646">
        <v>2.0110000000000001</v>
      </c>
      <c r="U6646">
        <v>3.7519999999999998</v>
      </c>
      <c r="V6646">
        <v>1530</v>
      </c>
      <c r="W6646">
        <v>6</v>
      </c>
      <c r="X6646">
        <f t="shared" si="230"/>
        <v>143.51513999999997</v>
      </c>
      <c r="Y6646">
        <f t="shared" si="231"/>
        <v>5.4516</v>
      </c>
    </row>
    <row r="6647" spans="1:25" x14ac:dyDescent="0.2">
      <c r="A6647" t="s">
        <v>5782</v>
      </c>
      <c r="B6647" t="s">
        <v>1430</v>
      </c>
      <c r="C6647">
        <v>12</v>
      </c>
      <c r="D6647">
        <v>9</v>
      </c>
      <c r="E6647" t="s">
        <v>6839</v>
      </c>
      <c r="F6647">
        <v>156.74799999999999</v>
      </c>
      <c r="G6647">
        <v>72.849000000000004</v>
      </c>
      <c r="H6647">
        <v>41.091999999999999</v>
      </c>
      <c r="I6647">
        <v>11418.951999999999</v>
      </c>
      <c r="J6647">
        <v>4656949</v>
      </c>
      <c r="K6647">
        <v>4.4950000000000001</v>
      </c>
      <c r="L6647">
        <v>2.6829999999999998</v>
      </c>
      <c r="M6647">
        <v>704.61599999999999</v>
      </c>
      <c r="N6647">
        <v>287361</v>
      </c>
      <c r="O6647">
        <v>1.7270000000000001</v>
      </c>
      <c r="P6647">
        <v>2.9420000000000002</v>
      </c>
      <c r="Q6647">
        <v>270.733</v>
      </c>
      <c r="R6647">
        <v>110412</v>
      </c>
      <c r="S6647">
        <v>4.0000000000000001E-3</v>
      </c>
      <c r="T6647">
        <v>1.0089999999999999</v>
      </c>
      <c r="U6647">
        <v>0.625</v>
      </c>
      <c r="V6647">
        <v>255</v>
      </c>
      <c r="W6647">
        <v>1</v>
      </c>
      <c r="X6647">
        <f t="shared" si="230"/>
        <v>0</v>
      </c>
      <c r="Y6647">
        <f t="shared" si="231"/>
        <v>0</v>
      </c>
    </row>
    <row r="6648" spans="1:25" x14ac:dyDescent="0.2">
      <c r="A6648" t="s">
        <v>5782</v>
      </c>
      <c r="B6648" t="s">
        <v>1430</v>
      </c>
      <c r="C6648">
        <v>12</v>
      </c>
      <c r="D6648">
        <v>10</v>
      </c>
      <c r="E6648" t="s">
        <v>6840</v>
      </c>
      <c r="F6648">
        <v>258.09800000000001</v>
      </c>
      <c r="G6648">
        <v>124.648</v>
      </c>
      <c r="H6648">
        <v>52.037999999999997</v>
      </c>
      <c r="I6648">
        <v>32171.312000000002</v>
      </c>
      <c r="J6648">
        <v>13120307</v>
      </c>
      <c r="K6648">
        <v>45.158000000000001</v>
      </c>
      <c r="L6648">
        <v>16.132999999999999</v>
      </c>
      <c r="M6648">
        <v>11655.097</v>
      </c>
      <c r="N6648">
        <v>4753255</v>
      </c>
      <c r="O6648">
        <v>4.0819999999999999</v>
      </c>
      <c r="P6648">
        <v>12.632999999999999</v>
      </c>
      <c r="Q6648">
        <v>1053.6669999999999</v>
      </c>
      <c r="R6648">
        <v>429713</v>
      </c>
      <c r="S6648">
        <v>2.7E-2</v>
      </c>
      <c r="T6648">
        <v>2.6070000000000002</v>
      </c>
      <c r="U6648">
        <v>6.8780000000000001</v>
      </c>
      <c r="V6648">
        <v>2805</v>
      </c>
      <c r="W6648">
        <v>11</v>
      </c>
      <c r="X6648">
        <f t="shared" si="230"/>
        <v>846.64645999999982</v>
      </c>
      <c r="Y6648">
        <f t="shared" si="231"/>
        <v>11.351600000000001</v>
      </c>
    </row>
    <row r="6649" spans="1:25" x14ac:dyDescent="0.2">
      <c r="A6649" t="s">
        <v>5782</v>
      </c>
      <c r="B6649" t="s">
        <v>1430</v>
      </c>
      <c r="C6649">
        <v>12</v>
      </c>
      <c r="D6649">
        <v>11</v>
      </c>
      <c r="E6649" t="s">
        <v>6841</v>
      </c>
      <c r="F6649">
        <v>160.88499999999999</v>
      </c>
      <c r="G6649">
        <v>112.23</v>
      </c>
      <c r="H6649">
        <v>48.301000000000002</v>
      </c>
      <c r="I6649">
        <v>18056.035</v>
      </c>
      <c r="J6649">
        <v>7363726</v>
      </c>
      <c r="K6649">
        <v>7.89</v>
      </c>
      <c r="L6649">
        <v>4.6369999999999996</v>
      </c>
      <c r="M6649">
        <v>1269.4380000000001</v>
      </c>
      <c r="N6649">
        <v>517710</v>
      </c>
      <c r="O6649">
        <v>1.825</v>
      </c>
      <c r="P6649">
        <v>2.9929999999999999</v>
      </c>
      <c r="Q6649">
        <v>293.64</v>
      </c>
      <c r="R6649">
        <v>119754</v>
      </c>
      <c r="S6649">
        <v>8.0000000000000002E-3</v>
      </c>
      <c r="T6649">
        <v>1.4079999999999999</v>
      </c>
      <c r="U6649">
        <v>1.2509999999999999</v>
      </c>
      <c r="V6649">
        <v>510</v>
      </c>
      <c r="W6649">
        <v>2</v>
      </c>
      <c r="X6649">
        <f t="shared" si="230"/>
        <v>0</v>
      </c>
      <c r="Y6649">
        <f t="shared" si="231"/>
        <v>0.73160000000000014</v>
      </c>
    </row>
    <row r="6650" spans="1:25" x14ac:dyDescent="0.2">
      <c r="A6650" t="s">
        <v>5782</v>
      </c>
      <c r="B6650" t="s">
        <v>1430</v>
      </c>
      <c r="C6650">
        <v>12</v>
      </c>
      <c r="D6650">
        <v>12</v>
      </c>
      <c r="E6650" t="s">
        <v>6842</v>
      </c>
      <c r="F6650">
        <v>224.154</v>
      </c>
      <c r="G6650">
        <v>88.923000000000002</v>
      </c>
      <c r="H6650">
        <v>62.488999999999997</v>
      </c>
      <c r="I6650">
        <v>19932.41</v>
      </c>
      <c r="J6650">
        <v>8128961</v>
      </c>
      <c r="K6650">
        <v>61.935000000000002</v>
      </c>
      <c r="L6650">
        <v>21.701000000000001</v>
      </c>
      <c r="M6650">
        <v>13882.955</v>
      </c>
      <c r="N6650">
        <v>5661834</v>
      </c>
      <c r="O6650">
        <v>8.1020000000000003</v>
      </c>
      <c r="P6650">
        <v>18.744</v>
      </c>
      <c r="Q6650">
        <v>1816.0350000000001</v>
      </c>
      <c r="R6650">
        <v>740627</v>
      </c>
      <c r="S6650">
        <v>5.8999999999999997E-2</v>
      </c>
      <c r="T6650">
        <v>3.8639999999999999</v>
      </c>
      <c r="U6650">
        <v>13.131</v>
      </c>
      <c r="V6650">
        <v>5355</v>
      </c>
      <c r="W6650">
        <v>21</v>
      </c>
      <c r="X6650">
        <f t="shared" si="230"/>
        <v>1746.2406999999998</v>
      </c>
      <c r="Y6650">
        <f t="shared" si="231"/>
        <v>23.151599999999998</v>
      </c>
    </row>
    <row r="6651" spans="1:25" x14ac:dyDescent="0.2">
      <c r="A6651" t="s">
        <v>5782</v>
      </c>
      <c r="B6651" t="s">
        <v>1430</v>
      </c>
      <c r="C6651">
        <v>12</v>
      </c>
      <c r="D6651">
        <v>13</v>
      </c>
      <c r="E6651" t="s">
        <v>6843</v>
      </c>
      <c r="F6651">
        <v>322.04199999999997</v>
      </c>
      <c r="G6651">
        <v>105.294</v>
      </c>
      <c r="H6651">
        <v>48.572000000000003</v>
      </c>
      <c r="I6651">
        <v>33908.993000000002</v>
      </c>
      <c r="J6651">
        <v>13828979</v>
      </c>
      <c r="K6651">
        <v>43.546999999999997</v>
      </c>
      <c r="L6651">
        <v>30.515999999999998</v>
      </c>
      <c r="M6651">
        <v>14023.848</v>
      </c>
      <c r="N6651">
        <v>5719294</v>
      </c>
      <c r="O6651">
        <v>2.2789999999999999</v>
      </c>
      <c r="P6651">
        <v>5.4660000000000002</v>
      </c>
      <c r="Q6651">
        <v>733.85900000000004</v>
      </c>
      <c r="R6651">
        <v>299287</v>
      </c>
      <c r="S6651">
        <v>1.6E-2</v>
      </c>
      <c r="T6651">
        <v>1.99</v>
      </c>
      <c r="U6651">
        <v>5.0019999999999998</v>
      </c>
      <c r="V6651">
        <v>2040</v>
      </c>
      <c r="W6651">
        <v>8</v>
      </c>
      <c r="X6651">
        <f t="shared" si="230"/>
        <v>469.27301999999997</v>
      </c>
      <c r="Y6651">
        <f t="shared" si="231"/>
        <v>7.8115999999999994</v>
      </c>
    </row>
    <row r="6652" spans="1:25" x14ac:dyDescent="0.2">
      <c r="A6652" t="s">
        <v>5782</v>
      </c>
      <c r="B6652" t="s">
        <v>1430</v>
      </c>
      <c r="C6652">
        <v>12</v>
      </c>
      <c r="D6652">
        <v>14</v>
      </c>
      <c r="E6652" t="s">
        <v>6844</v>
      </c>
      <c r="F6652">
        <v>55.341999999999999</v>
      </c>
      <c r="G6652">
        <v>118.952</v>
      </c>
      <c r="H6652">
        <v>77.521000000000001</v>
      </c>
      <c r="I6652">
        <v>6583.085</v>
      </c>
      <c r="J6652">
        <v>2684755</v>
      </c>
      <c r="K6652">
        <v>7.7439999999999998</v>
      </c>
      <c r="L6652">
        <v>6.45</v>
      </c>
      <c r="M6652">
        <v>428.57</v>
      </c>
      <c r="N6652">
        <v>174782</v>
      </c>
      <c r="O6652">
        <v>1.579</v>
      </c>
      <c r="P6652">
        <v>1.0640000000000001</v>
      </c>
      <c r="Q6652">
        <v>87.39</v>
      </c>
      <c r="R6652">
        <v>35640</v>
      </c>
      <c r="S6652">
        <v>0</v>
      </c>
      <c r="T6652">
        <v>0</v>
      </c>
      <c r="U6652">
        <v>0</v>
      </c>
      <c r="V6652">
        <v>0</v>
      </c>
      <c r="W6652">
        <v>0</v>
      </c>
      <c r="X6652">
        <f t="shared" si="230"/>
        <v>0</v>
      </c>
      <c r="Y6652">
        <f t="shared" si="231"/>
        <v>0</v>
      </c>
    </row>
    <row r="6653" spans="1:25" x14ac:dyDescent="0.2">
      <c r="A6653" t="s">
        <v>5782</v>
      </c>
      <c r="B6653" t="s">
        <v>1430</v>
      </c>
      <c r="C6653">
        <v>12</v>
      </c>
      <c r="D6653">
        <v>15</v>
      </c>
      <c r="E6653" t="s">
        <v>6845</v>
      </c>
      <c r="F6653">
        <v>84.744</v>
      </c>
      <c r="G6653">
        <v>138.655</v>
      </c>
      <c r="H6653">
        <v>71.974000000000004</v>
      </c>
      <c r="I6653">
        <v>11750.257</v>
      </c>
      <c r="J6653">
        <v>4792064</v>
      </c>
      <c r="K6653">
        <v>6.1929999999999996</v>
      </c>
      <c r="L6653">
        <v>4.1020000000000003</v>
      </c>
      <c r="M6653">
        <v>524.82600000000002</v>
      </c>
      <c r="N6653">
        <v>214038</v>
      </c>
      <c r="O6653">
        <v>2.2250000000000001</v>
      </c>
      <c r="P6653">
        <v>7.0170000000000003</v>
      </c>
      <c r="Q6653">
        <v>188.524</v>
      </c>
      <c r="R6653">
        <v>76885</v>
      </c>
      <c r="S6653">
        <v>7.0000000000000001E-3</v>
      </c>
      <c r="T6653">
        <v>1.3720000000000001</v>
      </c>
      <c r="U6653">
        <v>0.625</v>
      </c>
      <c r="V6653">
        <v>255</v>
      </c>
      <c r="W6653">
        <v>1</v>
      </c>
      <c r="X6653">
        <f t="shared" si="230"/>
        <v>0</v>
      </c>
      <c r="Y6653">
        <f t="shared" si="231"/>
        <v>0</v>
      </c>
    </row>
    <row r="6654" spans="1:25" x14ac:dyDescent="0.2">
      <c r="A6654" t="s">
        <v>5782</v>
      </c>
      <c r="B6654" t="s">
        <v>1430</v>
      </c>
      <c r="C6654">
        <v>12</v>
      </c>
      <c r="D6654">
        <v>16</v>
      </c>
      <c r="E6654" t="s">
        <v>6846</v>
      </c>
      <c r="F6654">
        <v>69.462999999999994</v>
      </c>
      <c r="G6654">
        <v>96.159000000000006</v>
      </c>
      <c r="H6654">
        <v>53.904000000000003</v>
      </c>
      <c r="I6654">
        <v>6679.54</v>
      </c>
      <c r="J6654">
        <v>2724092</v>
      </c>
      <c r="K6654">
        <v>6.6020000000000003</v>
      </c>
      <c r="L6654">
        <v>4.0999999999999996</v>
      </c>
      <c r="M6654">
        <v>458.57</v>
      </c>
      <c r="N6654">
        <v>187017</v>
      </c>
      <c r="O6654">
        <v>1.653</v>
      </c>
      <c r="P6654">
        <v>1.0760000000000001</v>
      </c>
      <c r="Q6654">
        <v>114.79900000000001</v>
      </c>
      <c r="R6654">
        <v>46818</v>
      </c>
      <c r="S6654">
        <v>0</v>
      </c>
      <c r="T6654">
        <v>0</v>
      </c>
      <c r="U6654">
        <v>0</v>
      </c>
      <c r="V6654">
        <v>0</v>
      </c>
      <c r="W6654">
        <v>0</v>
      </c>
      <c r="X6654">
        <f t="shared" si="230"/>
        <v>0</v>
      </c>
      <c r="Y6654">
        <f t="shared" si="231"/>
        <v>0</v>
      </c>
    </row>
    <row r="6655" spans="1:25" x14ac:dyDescent="0.2">
      <c r="A6655" t="s">
        <v>5782</v>
      </c>
      <c r="B6655" t="s">
        <v>1430</v>
      </c>
      <c r="C6655">
        <v>12</v>
      </c>
      <c r="D6655">
        <v>17</v>
      </c>
      <c r="E6655" t="s">
        <v>6847</v>
      </c>
      <c r="F6655">
        <v>187.77099999999999</v>
      </c>
      <c r="G6655">
        <v>102.093</v>
      </c>
      <c r="H6655">
        <v>44.606999999999999</v>
      </c>
      <c r="I6655">
        <v>19170.031999999999</v>
      </c>
      <c r="J6655">
        <v>7818043</v>
      </c>
      <c r="K6655">
        <v>7.01</v>
      </c>
      <c r="L6655">
        <v>4.1520000000000001</v>
      </c>
      <c r="M6655">
        <v>1316.318</v>
      </c>
      <c r="N6655">
        <v>536829</v>
      </c>
      <c r="O6655">
        <v>1.845</v>
      </c>
      <c r="P6655">
        <v>3.08</v>
      </c>
      <c r="Q6655">
        <v>346.464</v>
      </c>
      <c r="R6655">
        <v>141297</v>
      </c>
      <c r="S6655">
        <v>0.01</v>
      </c>
      <c r="T6655">
        <v>1.5960000000000001</v>
      </c>
      <c r="U6655">
        <v>1.8759999999999999</v>
      </c>
      <c r="V6655">
        <v>765</v>
      </c>
      <c r="W6655">
        <v>3</v>
      </c>
      <c r="X6655">
        <f t="shared" si="230"/>
        <v>12.146919999999978</v>
      </c>
      <c r="Y6655">
        <f t="shared" si="231"/>
        <v>1.9116</v>
      </c>
    </row>
    <row r="6656" spans="1:25" x14ac:dyDescent="0.2">
      <c r="A6656" t="s">
        <v>5782</v>
      </c>
      <c r="B6656" t="s">
        <v>1430</v>
      </c>
      <c r="C6656">
        <v>12</v>
      </c>
      <c r="D6656">
        <v>18</v>
      </c>
      <c r="E6656" t="s">
        <v>6848</v>
      </c>
      <c r="F6656">
        <v>253.988</v>
      </c>
      <c r="G6656">
        <v>114.678</v>
      </c>
      <c r="H6656">
        <v>49.133000000000003</v>
      </c>
      <c r="I6656">
        <v>29126.829000000002</v>
      </c>
      <c r="J6656">
        <v>11878687</v>
      </c>
      <c r="K6656">
        <v>45.100999999999999</v>
      </c>
      <c r="L6656">
        <v>15.502000000000001</v>
      </c>
      <c r="M6656">
        <v>11455.021000000001</v>
      </c>
      <c r="N6656">
        <v>4671659</v>
      </c>
      <c r="O6656">
        <v>3.0569999999999999</v>
      </c>
      <c r="P6656">
        <v>7.8150000000000004</v>
      </c>
      <c r="Q6656">
        <v>776.45799999999997</v>
      </c>
      <c r="R6656">
        <v>316660</v>
      </c>
      <c r="S6656">
        <v>2.5000000000000001E-2</v>
      </c>
      <c r="T6656">
        <v>2.5049999999999999</v>
      </c>
      <c r="U6656">
        <v>6.2530000000000001</v>
      </c>
      <c r="V6656">
        <v>2550</v>
      </c>
      <c r="W6656">
        <v>10</v>
      </c>
      <c r="X6656">
        <f t="shared" si="230"/>
        <v>519.53983999999991</v>
      </c>
      <c r="Y6656">
        <f t="shared" si="231"/>
        <v>10.1716</v>
      </c>
    </row>
    <row r="6657" spans="1:25" x14ac:dyDescent="0.2">
      <c r="A6657" t="s">
        <v>5782</v>
      </c>
      <c r="B6657" t="s">
        <v>1430</v>
      </c>
      <c r="C6657">
        <v>12</v>
      </c>
      <c r="D6657">
        <v>19</v>
      </c>
      <c r="E6657" t="s">
        <v>6849</v>
      </c>
      <c r="F6657">
        <v>66.471999999999994</v>
      </c>
      <c r="G6657">
        <v>85.212999999999994</v>
      </c>
      <c r="H6657">
        <v>50.206000000000003</v>
      </c>
      <c r="I6657">
        <v>5664.26</v>
      </c>
      <c r="J6657">
        <v>2310034</v>
      </c>
      <c r="K6657">
        <v>6.0759999999999996</v>
      </c>
      <c r="L6657">
        <v>3.1659999999999999</v>
      </c>
      <c r="M6657">
        <v>403.89699999999999</v>
      </c>
      <c r="N6657">
        <v>164720</v>
      </c>
      <c r="O6657">
        <v>1.7090000000000001</v>
      </c>
      <c r="P6657">
        <v>1.702</v>
      </c>
      <c r="Q6657">
        <v>113.624</v>
      </c>
      <c r="R6657">
        <v>46339</v>
      </c>
      <c r="S6657">
        <v>8.9999999999999993E-3</v>
      </c>
      <c r="T6657">
        <v>1.5489999999999999</v>
      </c>
      <c r="U6657">
        <v>0.625</v>
      </c>
      <c r="V6657">
        <v>255</v>
      </c>
      <c r="W6657">
        <v>1</v>
      </c>
      <c r="X6657">
        <f t="shared" si="230"/>
        <v>0</v>
      </c>
      <c r="Y6657">
        <f t="shared" si="231"/>
        <v>0</v>
      </c>
    </row>
    <row r="6658" spans="1:25" x14ac:dyDescent="0.2">
      <c r="A6658" t="s">
        <v>5782</v>
      </c>
      <c r="B6658" t="s">
        <v>1430</v>
      </c>
      <c r="C6658">
        <v>12</v>
      </c>
      <c r="D6658">
        <v>20</v>
      </c>
      <c r="E6658" t="s">
        <v>6850</v>
      </c>
      <c r="F6658">
        <v>152.01599999999999</v>
      </c>
      <c r="G6658">
        <v>84.763999999999996</v>
      </c>
      <c r="H6658">
        <v>57.337000000000003</v>
      </c>
      <c r="I6658">
        <v>12885.412</v>
      </c>
      <c r="J6658">
        <v>5255010</v>
      </c>
      <c r="K6658">
        <v>4.9050000000000002</v>
      </c>
      <c r="L6658">
        <v>4.37</v>
      </c>
      <c r="M6658">
        <v>745.65099999999995</v>
      </c>
      <c r="N6658">
        <v>304096</v>
      </c>
      <c r="O6658">
        <v>1.76</v>
      </c>
      <c r="P6658">
        <v>3.83</v>
      </c>
      <c r="Q6658">
        <v>267.51600000000002</v>
      </c>
      <c r="R6658">
        <v>109100</v>
      </c>
      <c r="S6658">
        <v>4.0000000000000001E-3</v>
      </c>
      <c r="T6658">
        <v>1.024</v>
      </c>
      <c r="U6658">
        <v>0.625</v>
      </c>
      <c r="V6658">
        <v>255</v>
      </c>
      <c r="W6658">
        <v>1</v>
      </c>
      <c r="X6658">
        <f t="shared" si="230"/>
        <v>0</v>
      </c>
      <c r="Y6658">
        <f t="shared" si="231"/>
        <v>0</v>
      </c>
    </row>
    <row r="6659" spans="1:25" x14ac:dyDescent="0.2">
      <c r="A6659" t="s">
        <v>5782</v>
      </c>
      <c r="B6659" t="s">
        <v>1430</v>
      </c>
      <c r="C6659">
        <v>12</v>
      </c>
      <c r="D6659">
        <v>21</v>
      </c>
      <c r="E6659" t="s">
        <v>6851</v>
      </c>
      <c r="F6659">
        <v>103.267</v>
      </c>
      <c r="G6659">
        <v>88.695999999999998</v>
      </c>
      <c r="H6659">
        <v>45.930999999999997</v>
      </c>
      <c r="I6659">
        <v>9159.348</v>
      </c>
      <c r="J6659">
        <v>3735423</v>
      </c>
      <c r="K6659">
        <v>6.673</v>
      </c>
      <c r="L6659">
        <v>4.133</v>
      </c>
      <c r="M6659">
        <v>689.14099999999996</v>
      </c>
      <c r="N6659">
        <v>281050</v>
      </c>
      <c r="O6659">
        <v>1.8340000000000001</v>
      </c>
      <c r="P6659">
        <v>2.8610000000000002</v>
      </c>
      <c r="Q6659">
        <v>189.358</v>
      </c>
      <c r="R6659">
        <v>77225</v>
      </c>
      <c r="S6659">
        <v>6.0000000000000001E-3</v>
      </c>
      <c r="T6659">
        <v>1.2430000000000001</v>
      </c>
      <c r="U6659">
        <v>0.625</v>
      </c>
      <c r="V6659">
        <v>255</v>
      </c>
      <c r="W6659">
        <v>1</v>
      </c>
      <c r="X6659">
        <f t="shared" si="230"/>
        <v>0</v>
      </c>
      <c r="Y6659">
        <f t="shared" si="231"/>
        <v>0</v>
      </c>
    </row>
    <row r="6660" spans="1:25" x14ac:dyDescent="0.2">
      <c r="A6660" t="s">
        <v>5782</v>
      </c>
      <c r="B6660" t="s">
        <v>1430</v>
      </c>
      <c r="C6660">
        <v>12</v>
      </c>
      <c r="D6660">
        <v>22</v>
      </c>
      <c r="E6660" t="s">
        <v>6852</v>
      </c>
      <c r="F6660">
        <v>69.225999999999999</v>
      </c>
      <c r="G6660">
        <v>99.366</v>
      </c>
      <c r="H6660">
        <v>52.758000000000003</v>
      </c>
      <c r="I6660">
        <v>6878.6909999999998</v>
      </c>
      <c r="J6660">
        <v>2805311</v>
      </c>
      <c r="K6660">
        <v>6.6660000000000004</v>
      </c>
      <c r="L6660">
        <v>3.855</v>
      </c>
      <c r="M6660">
        <v>461.42700000000002</v>
      </c>
      <c r="N6660">
        <v>188182</v>
      </c>
      <c r="O6660">
        <v>1.5609999999999999</v>
      </c>
      <c r="P6660">
        <v>1.05</v>
      </c>
      <c r="Q6660">
        <v>108.068</v>
      </c>
      <c r="R6660">
        <v>44073</v>
      </c>
      <c r="S6660">
        <v>0</v>
      </c>
      <c r="T6660">
        <v>0</v>
      </c>
      <c r="U6660">
        <v>0</v>
      </c>
      <c r="V6660">
        <v>0</v>
      </c>
      <c r="W6660">
        <v>0</v>
      </c>
      <c r="X6660">
        <f t="shared" si="230"/>
        <v>0</v>
      </c>
      <c r="Y6660">
        <f t="shared" si="231"/>
        <v>0</v>
      </c>
    </row>
    <row r="6661" spans="1:25" x14ac:dyDescent="0.2">
      <c r="A6661" t="s">
        <v>5782</v>
      </c>
      <c r="B6661" t="s">
        <v>1430</v>
      </c>
      <c r="C6661">
        <v>12</v>
      </c>
      <c r="D6661">
        <v>23</v>
      </c>
      <c r="E6661" t="s">
        <v>6853</v>
      </c>
      <c r="F6661">
        <v>208.30199999999999</v>
      </c>
      <c r="G6661">
        <v>98.965999999999994</v>
      </c>
      <c r="H6661">
        <v>45.654000000000003</v>
      </c>
      <c r="I6661">
        <v>20614.778999999999</v>
      </c>
      <c r="J6661">
        <v>8407249</v>
      </c>
      <c r="K6661">
        <v>41.402000000000001</v>
      </c>
      <c r="L6661">
        <v>23.233000000000001</v>
      </c>
      <c r="M6661">
        <v>8624.1839999999993</v>
      </c>
      <c r="N6661">
        <v>3517169</v>
      </c>
      <c r="O6661">
        <v>2.0070000000000001</v>
      </c>
      <c r="P6661">
        <v>6.14</v>
      </c>
      <c r="Q6661">
        <v>418.13099999999997</v>
      </c>
      <c r="R6661">
        <v>170525</v>
      </c>
      <c r="S6661">
        <v>6.0000000000000001E-3</v>
      </c>
      <c r="T6661">
        <v>1.2370000000000001</v>
      </c>
      <c r="U6661">
        <v>1.2509999999999999</v>
      </c>
      <c r="V6661">
        <v>510</v>
      </c>
      <c r="W6661">
        <v>2</v>
      </c>
      <c r="X6661">
        <f t="shared" si="230"/>
        <v>96.71397999999995</v>
      </c>
      <c r="Y6661">
        <f t="shared" si="231"/>
        <v>0.73160000000000014</v>
      </c>
    </row>
    <row r="6662" spans="1:25" x14ac:dyDescent="0.2">
      <c r="A6662" t="s">
        <v>5782</v>
      </c>
      <c r="B6662" t="s">
        <v>1430</v>
      </c>
      <c r="C6662">
        <v>12</v>
      </c>
      <c r="D6662">
        <v>24</v>
      </c>
      <c r="E6662" t="s">
        <v>6854</v>
      </c>
      <c r="F6662">
        <v>249.82400000000001</v>
      </c>
      <c r="G6662">
        <v>117.667</v>
      </c>
      <c r="H6662">
        <v>49.598999999999997</v>
      </c>
      <c r="I6662">
        <v>29396.031999999999</v>
      </c>
      <c r="J6662">
        <v>11988475</v>
      </c>
      <c r="K6662">
        <v>67.641999999999996</v>
      </c>
      <c r="L6662">
        <v>28.396999999999998</v>
      </c>
      <c r="M6662">
        <v>16898.748</v>
      </c>
      <c r="N6662">
        <v>6891754</v>
      </c>
      <c r="O6662">
        <v>4.5179999999999998</v>
      </c>
      <c r="P6662">
        <v>10.834</v>
      </c>
      <c r="Q6662">
        <v>1128.704</v>
      </c>
      <c r="R6662">
        <v>460315</v>
      </c>
      <c r="S6662">
        <v>4.8000000000000001E-2</v>
      </c>
      <c r="T6662">
        <v>3.4820000000000002</v>
      </c>
      <c r="U6662">
        <v>11.88</v>
      </c>
      <c r="V6662">
        <v>4845</v>
      </c>
      <c r="W6662">
        <v>19</v>
      </c>
      <c r="X6662">
        <f t="shared" si="230"/>
        <v>935.19011999999975</v>
      </c>
      <c r="Y6662">
        <f t="shared" si="231"/>
        <v>20.791599999999999</v>
      </c>
    </row>
    <row r="6663" spans="1:25" x14ac:dyDescent="0.2">
      <c r="A6663" t="s">
        <v>5782</v>
      </c>
      <c r="B6663" t="s">
        <v>1430</v>
      </c>
      <c r="C6663">
        <v>12</v>
      </c>
      <c r="D6663">
        <v>25</v>
      </c>
      <c r="E6663" t="s">
        <v>6855</v>
      </c>
      <c r="F6663">
        <v>287.79199999999997</v>
      </c>
      <c r="G6663">
        <v>109.39700000000001</v>
      </c>
      <c r="H6663">
        <v>49.773000000000003</v>
      </c>
      <c r="I6663">
        <v>31483.499</v>
      </c>
      <c r="J6663">
        <v>12839799</v>
      </c>
      <c r="K6663">
        <v>77.781000000000006</v>
      </c>
      <c r="L6663">
        <v>29.571000000000002</v>
      </c>
      <c r="M6663">
        <v>22384.77</v>
      </c>
      <c r="N6663">
        <v>9129098</v>
      </c>
      <c r="O6663">
        <v>5.5190000000000001</v>
      </c>
      <c r="P6663">
        <v>12.808</v>
      </c>
      <c r="Q6663">
        <v>1588.2940000000001</v>
      </c>
      <c r="R6663">
        <v>647748</v>
      </c>
      <c r="S6663">
        <v>6.0999999999999999E-2</v>
      </c>
      <c r="T6663">
        <v>3.9380000000000002</v>
      </c>
      <c r="U6663">
        <v>17.507000000000001</v>
      </c>
      <c r="V6663">
        <v>7140</v>
      </c>
      <c r="W6663">
        <v>28</v>
      </c>
      <c r="X6663">
        <f t="shared" si="230"/>
        <v>1477.50632</v>
      </c>
      <c r="Y6663">
        <f t="shared" si="231"/>
        <v>31.4116</v>
      </c>
    </row>
    <row r="6664" spans="1:25" x14ac:dyDescent="0.2">
      <c r="A6664" t="s">
        <v>5782</v>
      </c>
      <c r="B6664" t="s">
        <v>1430</v>
      </c>
      <c r="C6664">
        <v>12</v>
      </c>
      <c r="D6664">
        <v>26</v>
      </c>
      <c r="E6664" t="s">
        <v>6856</v>
      </c>
      <c r="F6664">
        <v>212.566</v>
      </c>
      <c r="G6664">
        <v>103.651</v>
      </c>
      <c r="H6664">
        <v>44.293999999999997</v>
      </c>
      <c r="I6664">
        <v>22032.736000000001</v>
      </c>
      <c r="J6664">
        <v>8985529</v>
      </c>
      <c r="K6664">
        <v>35.128999999999998</v>
      </c>
      <c r="L6664">
        <v>21.524000000000001</v>
      </c>
      <c r="M6664">
        <v>7467.2309999999998</v>
      </c>
      <c r="N6664">
        <v>3045333</v>
      </c>
      <c r="O6664">
        <v>1.65</v>
      </c>
      <c r="P6664">
        <v>1.3009999999999999</v>
      </c>
      <c r="Q6664">
        <v>350.66399999999999</v>
      </c>
      <c r="R6664">
        <v>143010</v>
      </c>
      <c r="S6664">
        <v>0</v>
      </c>
      <c r="T6664">
        <v>0</v>
      </c>
      <c r="U6664">
        <v>0</v>
      </c>
      <c r="V6664">
        <v>0</v>
      </c>
      <c r="W6664">
        <v>0</v>
      </c>
      <c r="X6664">
        <f t="shared" si="230"/>
        <v>17.102919999999965</v>
      </c>
      <c r="Y6664">
        <f t="shared" si="231"/>
        <v>0</v>
      </c>
    </row>
    <row r="6665" spans="1:25" x14ac:dyDescent="0.2">
      <c r="A6665" t="s">
        <v>6877</v>
      </c>
      <c r="B6665" t="s">
        <v>24</v>
      </c>
      <c r="C6665">
        <v>1</v>
      </c>
      <c r="D6665">
        <v>1</v>
      </c>
      <c r="E6665" t="s">
        <v>3571</v>
      </c>
      <c r="F6665">
        <v>69.221000000000004</v>
      </c>
      <c r="G6665">
        <v>73.352999999999994</v>
      </c>
      <c r="H6665">
        <v>38.93</v>
      </c>
      <c r="I6665">
        <v>5077.5389999999998</v>
      </c>
      <c r="J6665">
        <v>2070754</v>
      </c>
      <c r="K6665">
        <v>29.369</v>
      </c>
      <c r="L6665">
        <v>19.491</v>
      </c>
      <c r="M6665">
        <v>2032.9680000000001</v>
      </c>
      <c r="N6665">
        <v>829098</v>
      </c>
      <c r="O6665">
        <v>3.5179999999999998</v>
      </c>
      <c r="P6665">
        <v>2.1749999999999998</v>
      </c>
      <c r="Q6665">
        <v>243.501</v>
      </c>
      <c r="R6665">
        <v>99306</v>
      </c>
      <c r="S6665">
        <v>0</v>
      </c>
      <c r="T6665">
        <v>0</v>
      </c>
      <c r="U6665">
        <v>0</v>
      </c>
      <c r="V6665">
        <v>0</v>
      </c>
      <c r="W6665">
        <v>0</v>
      </c>
      <c r="X6665">
        <f>(MAX(0, (Q6665-379.21)))*1.16</f>
        <v>0</v>
      </c>
      <c r="Y6665">
        <f>(MAX(0, (W6665-1.81)))*1.16</f>
        <v>0</v>
      </c>
    </row>
    <row r="6666" spans="1:25" x14ac:dyDescent="0.2">
      <c r="A6666" t="s">
        <v>6877</v>
      </c>
      <c r="B6666" t="s">
        <v>24</v>
      </c>
      <c r="C6666">
        <v>1</v>
      </c>
      <c r="D6666">
        <v>2</v>
      </c>
      <c r="E6666" t="s">
        <v>6878</v>
      </c>
      <c r="F6666">
        <v>132.083</v>
      </c>
      <c r="G6666">
        <v>66.266999999999996</v>
      </c>
      <c r="H6666">
        <v>35.198</v>
      </c>
      <c r="I6666">
        <v>8752.8119999999999</v>
      </c>
      <c r="J6666">
        <v>3569627</v>
      </c>
      <c r="K6666">
        <v>46.819000000000003</v>
      </c>
      <c r="L6666">
        <v>33.472999999999999</v>
      </c>
      <c r="M6666">
        <v>6184.0129999999999</v>
      </c>
      <c r="N6666">
        <v>2522003</v>
      </c>
      <c r="O6666">
        <v>3.16</v>
      </c>
      <c r="P6666">
        <v>2.7559999999999998</v>
      </c>
      <c r="Q6666">
        <v>417.43799999999999</v>
      </c>
      <c r="R6666">
        <v>170242</v>
      </c>
      <c r="S6666">
        <v>1.4E-2</v>
      </c>
      <c r="T6666">
        <v>1.903</v>
      </c>
      <c r="U6666">
        <v>1.8759999999999999</v>
      </c>
      <c r="V6666">
        <v>765</v>
      </c>
      <c r="W6666">
        <v>3</v>
      </c>
      <c r="X6666">
        <f t="shared" ref="X6666:X6729" si="232">(MAX(0, (Q6666-379.21)))*1.16</f>
        <v>44.344480000000004</v>
      </c>
      <c r="Y6666">
        <f t="shared" ref="Y6666:Y6729" si="233">(MAX(0, (W6666-1.81)))*1.16</f>
        <v>1.3803999999999998</v>
      </c>
    </row>
    <row r="6667" spans="1:25" x14ac:dyDescent="0.2">
      <c r="A6667" t="s">
        <v>6877</v>
      </c>
      <c r="B6667" t="s">
        <v>24</v>
      </c>
      <c r="C6667">
        <v>1</v>
      </c>
      <c r="D6667">
        <v>3</v>
      </c>
      <c r="E6667" t="s">
        <v>6879</v>
      </c>
      <c r="F6667">
        <v>122.361</v>
      </c>
      <c r="G6667">
        <v>62.347999999999999</v>
      </c>
      <c r="H6667">
        <v>35.137</v>
      </c>
      <c r="I6667">
        <v>7628.9269999999997</v>
      </c>
      <c r="J6667">
        <v>3111277</v>
      </c>
      <c r="K6667">
        <v>38.569000000000003</v>
      </c>
      <c r="L6667">
        <v>27.532</v>
      </c>
      <c r="M6667">
        <v>4719.3280000000004</v>
      </c>
      <c r="N6667">
        <v>1924666</v>
      </c>
      <c r="O6667">
        <v>3.2389999999999999</v>
      </c>
      <c r="P6667">
        <v>2.3610000000000002</v>
      </c>
      <c r="Q6667">
        <v>396.32100000000003</v>
      </c>
      <c r="R6667">
        <v>161630</v>
      </c>
      <c r="S6667">
        <v>5.0000000000000001E-3</v>
      </c>
      <c r="T6667">
        <v>1.1419999999999999</v>
      </c>
      <c r="U6667">
        <v>0.625</v>
      </c>
      <c r="V6667">
        <v>255</v>
      </c>
      <c r="W6667">
        <v>1</v>
      </c>
      <c r="X6667">
        <f t="shared" si="232"/>
        <v>19.848760000000052</v>
      </c>
      <c r="Y6667">
        <f t="shared" si="233"/>
        <v>0</v>
      </c>
    </row>
    <row r="6668" spans="1:25" x14ac:dyDescent="0.2">
      <c r="A6668" t="s">
        <v>6877</v>
      </c>
      <c r="B6668" t="s">
        <v>24</v>
      </c>
      <c r="C6668">
        <v>1</v>
      </c>
      <c r="D6668">
        <v>4</v>
      </c>
      <c r="E6668" t="s">
        <v>6880</v>
      </c>
      <c r="F6668">
        <v>321.31099999999998</v>
      </c>
      <c r="G6668">
        <v>92.870999999999995</v>
      </c>
      <c r="H6668">
        <v>42.417000000000002</v>
      </c>
      <c r="I6668">
        <v>29840.464</v>
      </c>
      <c r="J6668">
        <v>12169726</v>
      </c>
      <c r="K6668">
        <v>45.018000000000001</v>
      </c>
      <c r="L6668">
        <v>24.776</v>
      </c>
      <c r="M6668">
        <v>14464.822</v>
      </c>
      <c r="N6668">
        <v>5899135</v>
      </c>
      <c r="O6668">
        <v>4.7430000000000003</v>
      </c>
      <c r="P6668">
        <v>7.4550000000000001</v>
      </c>
      <c r="Q6668">
        <v>1524.07</v>
      </c>
      <c r="R6668">
        <v>621556</v>
      </c>
      <c r="S6668">
        <v>4.2999999999999997E-2</v>
      </c>
      <c r="T6668">
        <v>3.3039999999999998</v>
      </c>
      <c r="U6668">
        <v>13.756</v>
      </c>
      <c r="V6668">
        <v>5610</v>
      </c>
      <c r="W6668">
        <v>22</v>
      </c>
      <c r="X6668">
        <f t="shared" si="232"/>
        <v>1328.0375999999999</v>
      </c>
      <c r="Y6668">
        <f t="shared" si="233"/>
        <v>23.420400000000001</v>
      </c>
    </row>
    <row r="6669" spans="1:25" x14ac:dyDescent="0.2">
      <c r="A6669" t="s">
        <v>6877</v>
      </c>
      <c r="B6669" t="s">
        <v>24</v>
      </c>
      <c r="C6669">
        <v>1</v>
      </c>
      <c r="D6669">
        <v>5</v>
      </c>
      <c r="E6669" t="s">
        <v>6881</v>
      </c>
      <c r="F6669">
        <v>123.084</v>
      </c>
      <c r="G6669">
        <v>71.262</v>
      </c>
      <c r="H6669">
        <v>32.789000000000001</v>
      </c>
      <c r="I6669">
        <v>8771.18</v>
      </c>
      <c r="J6669">
        <v>3577118</v>
      </c>
      <c r="K6669">
        <v>67.843999999999994</v>
      </c>
      <c r="L6669">
        <v>34.121000000000002</v>
      </c>
      <c r="M6669">
        <v>8350.5720000000001</v>
      </c>
      <c r="N6669">
        <v>3405583</v>
      </c>
      <c r="O6669">
        <v>4.2160000000000002</v>
      </c>
      <c r="P6669">
        <v>5.242</v>
      </c>
      <c r="Q6669">
        <v>518.93399999999997</v>
      </c>
      <c r="R6669">
        <v>211635</v>
      </c>
      <c r="S6669">
        <v>2.5000000000000001E-2</v>
      </c>
      <c r="T6669">
        <v>2.5449999999999999</v>
      </c>
      <c r="U6669">
        <v>3.1259999999999999</v>
      </c>
      <c r="V6669">
        <v>1275</v>
      </c>
      <c r="W6669">
        <v>5</v>
      </c>
      <c r="X6669">
        <f t="shared" si="232"/>
        <v>162.07983999999999</v>
      </c>
      <c r="Y6669">
        <f t="shared" si="233"/>
        <v>3.7003999999999997</v>
      </c>
    </row>
    <row r="6670" spans="1:25" x14ac:dyDescent="0.2">
      <c r="A6670" t="s">
        <v>6877</v>
      </c>
      <c r="B6670" t="s">
        <v>24</v>
      </c>
      <c r="C6670">
        <v>1</v>
      </c>
      <c r="D6670">
        <v>6</v>
      </c>
      <c r="E6670" t="s">
        <v>6882</v>
      </c>
      <c r="F6670">
        <v>147.48400000000001</v>
      </c>
      <c r="G6670">
        <v>67.200999999999993</v>
      </c>
      <c r="H6670">
        <v>36.587000000000003</v>
      </c>
      <c r="I6670">
        <v>9911.1610000000001</v>
      </c>
      <c r="J6670">
        <v>4042032</v>
      </c>
      <c r="K6670">
        <v>73.215000000000003</v>
      </c>
      <c r="L6670">
        <v>38.357999999999997</v>
      </c>
      <c r="M6670">
        <v>10798.102000000001</v>
      </c>
      <c r="N6670">
        <v>4403750</v>
      </c>
      <c r="O6670">
        <v>4.1870000000000003</v>
      </c>
      <c r="P6670">
        <v>6.085</v>
      </c>
      <c r="Q6670">
        <v>617.51800000000003</v>
      </c>
      <c r="R6670">
        <v>251840</v>
      </c>
      <c r="S6670">
        <v>3.7999999999999999E-2</v>
      </c>
      <c r="T6670">
        <v>3.1190000000000002</v>
      </c>
      <c r="U6670">
        <v>5.6269999999999998</v>
      </c>
      <c r="V6670">
        <v>2295</v>
      </c>
      <c r="W6670">
        <v>9</v>
      </c>
      <c r="X6670">
        <f t="shared" si="232"/>
        <v>276.43728000000004</v>
      </c>
      <c r="Y6670">
        <f t="shared" si="233"/>
        <v>8.3403999999999989</v>
      </c>
    </row>
    <row r="6671" spans="1:25" x14ac:dyDescent="0.2">
      <c r="A6671" t="s">
        <v>6877</v>
      </c>
      <c r="B6671" t="s">
        <v>24</v>
      </c>
      <c r="C6671">
        <v>1</v>
      </c>
      <c r="D6671">
        <v>7</v>
      </c>
      <c r="E6671" t="s">
        <v>6883</v>
      </c>
      <c r="F6671">
        <v>315.74700000000001</v>
      </c>
      <c r="G6671">
        <v>99.682000000000002</v>
      </c>
      <c r="H6671">
        <v>46.652000000000001</v>
      </c>
      <c r="I6671">
        <v>31474.421999999999</v>
      </c>
      <c r="J6671">
        <v>12836097</v>
      </c>
      <c r="K6671">
        <v>47.091999999999999</v>
      </c>
      <c r="L6671">
        <v>24.681000000000001</v>
      </c>
      <c r="M6671">
        <v>14869.154</v>
      </c>
      <c r="N6671">
        <v>6064032</v>
      </c>
      <c r="O6671">
        <v>5.0750000000000002</v>
      </c>
      <c r="P6671">
        <v>9.0050000000000008</v>
      </c>
      <c r="Q6671">
        <v>1602.3879999999999</v>
      </c>
      <c r="R6671">
        <v>653496</v>
      </c>
      <c r="S6671">
        <v>6.5000000000000002E-2</v>
      </c>
      <c r="T6671">
        <v>4.0819999999999999</v>
      </c>
      <c r="U6671">
        <v>20.634</v>
      </c>
      <c r="V6671">
        <v>8415</v>
      </c>
      <c r="W6671">
        <v>33</v>
      </c>
      <c r="X6671">
        <f t="shared" si="232"/>
        <v>1418.8864799999997</v>
      </c>
      <c r="Y6671">
        <f t="shared" si="233"/>
        <v>36.180399999999999</v>
      </c>
    </row>
    <row r="6672" spans="1:25" x14ac:dyDescent="0.2">
      <c r="A6672" t="s">
        <v>6877</v>
      </c>
      <c r="B6672" t="s">
        <v>24</v>
      </c>
      <c r="C6672">
        <v>1</v>
      </c>
      <c r="D6672">
        <v>8</v>
      </c>
      <c r="E6672" t="s">
        <v>728</v>
      </c>
      <c r="F6672">
        <v>197.30699999999999</v>
      </c>
      <c r="G6672">
        <v>61.688000000000002</v>
      </c>
      <c r="H6672">
        <v>31.67</v>
      </c>
      <c r="I6672">
        <v>12171.38</v>
      </c>
      <c r="J6672">
        <v>4963809</v>
      </c>
      <c r="K6672">
        <v>2.3290000000000002</v>
      </c>
      <c r="L6672">
        <v>1.69</v>
      </c>
      <c r="M6672">
        <v>459.53399999999999</v>
      </c>
      <c r="N6672">
        <v>187410</v>
      </c>
      <c r="O6672">
        <v>3.2160000000000002</v>
      </c>
      <c r="P6672">
        <v>4.4400000000000004</v>
      </c>
      <c r="Q6672">
        <v>634.45100000000002</v>
      </c>
      <c r="R6672">
        <v>258746</v>
      </c>
      <c r="S6672">
        <v>0.01</v>
      </c>
      <c r="T6672">
        <v>1.5569999999999999</v>
      </c>
      <c r="U6672">
        <v>1.8759999999999999</v>
      </c>
      <c r="V6672">
        <v>765</v>
      </c>
      <c r="W6672">
        <v>3</v>
      </c>
      <c r="X6672">
        <f t="shared" si="232"/>
        <v>296.07956000000001</v>
      </c>
      <c r="Y6672">
        <f t="shared" si="233"/>
        <v>1.3803999999999998</v>
      </c>
    </row>
    <row r="6673" spans="1:25" x14ac:dyDescent="0.2">
      <c r="A6673" t="s">
        <v>6877</v>
      </c>
      <c r="B6673" t="s">
        <v>24</v>
      </c>
      <c r="C6673">
        <v>1</v>
      </c>
      <c r="D6673">
        <v>9</v>
      </c>
      <c r="E6673" t="s">
        <v>6884</v>
      </c>
      <c r="F6673">
        <v>139.01300000000001</v>
      </c>
      <c r="G6673">
        <v>67.356999999999999</v>
      </c>
      <c r="H6673">
        <v>32.466999999999999</v>
      </c>
      <c r="I6673">
        <v>9363.5130000000008</v>
      </c>
      <c r="J6673">
        <v>3818687</v>
      </c>
      <c r="K6673">
        <v>54.344999999999999</v>
      </c>
      <c r="L6673">
        <v>28.864999999999998</v>
      </c>
      <c r="M6673">
        <v>7554.7020000000002</v>
      </c>
      <c r="N6673">
        <v>3081006</v>
      </c>
      <c r="O6673">
        <v>3.8330000000000002</v>
      </c>
      <c r="P6673">
        <v>4.3129999999999997</v>
      </c>
      <c r="Q6673">
        <v>532.83199999999999</v>
      </c>
      <c r="R6673">
        <v>217303</v>
      </c>
      <c r="S6673">
        <v>2.7E-2</v>
      </c>
      <c r="T6673">
        <v>2.6230000000000002</v>
      </c>
      <c r="U6673">
        <v>3.7519999999999998</v>
      </c>
      <c r="V6673">
        <v>1530</v>
      </c>
      <c r="W6673">
        <v>6</v>
      </c>
      <c r="X6673">
        <f t="shared" si="232"/>
        <v>178.20152000000002</v>
      </c>
      <c r="Y6673">
        <f t="shared" si="233"/>
        <v>4.8603999999999994</v>
      </c>
    </row>
    <row r="6674" spans="1:25" x14ac:dyDescent="0.2">
      <c r="A6674" t="s">
        <v>6877</v>
      </c>
      <c r="B6674" t="s">
        <v>24</v>
      </c>
      <c r="C6674">
        <v>1</v>
      </c>
      <c r="D6674">
        <v>10</v>
      </c>
      <c r="E6674" t="s">
        <v>3332</v>
      </c>
      <c r="F6674">
        <v>331.27800000000002</v>
      </c>
      <c r="G6674">
        <v>85.739000000000004</v>
      </c>
      <c r="H6674">
        <v>35.481999999999999</v>
      </c>
      <c r="I6674">
        <v>28403.403999999999</v>
      </c>
      <c r="J6674">
        <v>11583655</v>
      </c>
      <c r="K6674">
        <v>74.599999999999994</v>
      </c>
      <c r="L6674">
        <v>32.003999999999998</v>
      </c>
      <c r="M6674">
        <v>24713.399000000001</v>
      </c>
      <c r="N6674">
        <v>10078774</v>
      </c>
      <c r="O6674">
        <v>5.4379999999999997</v>
      </c>
      <c r="P6674">
        <v>11.186</v>
      </c>
      <c r="Q6674">
        <v>1801.6220000000001</v>
      </c>
      <c r="R6674">
        <v>734749</v>
      </c>
      <c r="S6674">
        <v>7.0000000000000007E-2</v>
      </c>
      <c r="T6674">
        <v>4.2190000000000003</v>
      </c>
      <c r="U6674">
        <v>23.135000000000002</v>
      </c>
      <c r="V6674">
        <v>9435</v>
      </c>
      <c r="W6674">
        <v>37</v>
      </c>
      <c r="X6674">
        <f t="shared" si="232"/>
        <v>1649.99792</v>
      </c>
      <c r="Y6674">
        <f t="shared" si="233"/>
        <v>40.820399999999992</v>
      </c>
    </row>
    <row r="6675" spans="1:25" x14ac:dyDescent="0.2">
      <c r="A6675" t="s">
        <v>6877</v>
      </c>
      <c r="B6675" t="s">
        <v>24</v>
      </c>
      <c r="C6675">
        <v>1</v>
      </c>
      <c r="D6675">
        <v>11</v>
      </c>
      <c r="E6675" t="s">
        <v>6885</v>
      </c>
      <c r="F6675">
        <v>277.334</v>
      </c>
      <c r="G6675">
        <v>87.772999999999996</v>
      </c>
      <c r="H6675">
        <v>36.279000000000003</v>
      </c>
      <c r="I6675">
        <v>24342.473999999998</v>
      </c>
      <c r="J6675">
        <v>9927501</v>
      </c>
      <c r="K6675">
        <v>79.367000000000004</v>
      </c>
      <c r="L6675">
        <v>33.706000000000003</v>
      </c>
      <c r="M6675">
        <v>22011.197</v>
      </c>
      <c r="N6675">
        <v>8976745</v>
      </c>
      <c r="O6675">
        <v>4.4939999999999998</v>
      </c>
      <c r="P6675">
        <v>8.1669999999999998</v>
      </c>
      <c r="Q6675">
        <v>1246.268</v>
      </c>
      <c r="R6675">
        <v>508261</v>
      </c>
      <c r="S6675">
        <v>0.05</v>
      </c>
      <c r="T6675">
        <v>3.556</v>
      </c>
      <c r="U6675">
        <v>13.756</v>
      </c>
      <c r="V6675">
        <v>5610</v>
      </c>
      <c r="W6675">
        <v>22</v>
      </c>
      <c r="X6675">
        <f t="shared" si="232"/>
        <v>1005.7872799999999</v>
      </c>
      <c r="Y6675">
        <f t="shared" si="233"/>
        <v>23.420400000000001</v>
      </c>
    </row>
    <row r="6676" spans="1:25" x14ac:dyDescent="0.2">
      <c r="A6676" t="s">
        <v>6877</v>
      </c>
      <c r="B6676" t="s">
        <v>24</v>
      </c>
      <c r="C6676">
        <v>1</v>
      </c>
      <c r="D6676">
        <v>12</v>
      </c>
      <c r="E6676" t="s">
        <v>6886</v>
      </c>
      <c r="F6676">
        <v>124.57</v>
      </c>
      <c r="G6676">
        <v>73.076999999999998</v>
      </c>
      <c r="H6676">
        <v>34.74</v>
      </c>
      <c r="I6676">
        <v>9103.1620000000003</v>
      </c>
      <c r="J6676">
        <v>3712509</v>
      </c>
      <c r="K6676">
        <v>64.549000000000007</v>
      </c>
      <c r="L6676">
        <v>30.396000000000001</v>
      </c>
      <c r="M6676">
        <v>8040.8739999999998</v>
      </c>
      <c r="N6676">
        <v>3279280</v>
      </c>
      <c r="O6676">
        <v>3.367</v>
      </c>
      <c r="P6676">
        <v>3.9769999999999999</v>
      </c>
      <c r="Q6676">
        <v>419.44299999999998</v>
      </c>
      <c r="R6676">
        <v>171060</v>
      </c>
      <c r="S6676">
        <v>0.01</v>
      </c>
      <c r="T6676">
        <v>1.6</v>
      </c>
      <c r="U6676">
        <v>1.2509999999999999</v>
      </c>
      <c r="V6676">
        <v>510</v>
      </c>
      <c r="W6676">
        <v>2</v>
      </c>
      <c r="X6676">
        <f t="shared" si="232"/>
        <v>46.670279999999998</v>
      </c>
      <c r="Y6676">
        <f t="shared" si="233"/>
        <v>0.22039999999999993</v>
      </c>
    </row>
    <row r="6677" spans="1:25" x14ac:dyDescent="0.2">
      <c r="A6677" t="s">
        <v>6877</v>
      </c>
      <c r="B6677" t="s">
        <v>24</v>
      </c>
      <c r="C6677">
        <v>2</v>
      </c>
      <c r="D6677">
        <v>1</v>
      </c>
      <c r="E6677" t="s">
        <v>4687</v>
      </c>
      <c r="F6677">
        <v>197.72900000000001</v>
      </c>
      <c r="G6677">
        <v>66.721999999999994</v>
      </c>
      <c r="H6677">
        <v>32.935000000000002</v>
      </c>
      <c r="I6677">
        <v>13192.934999999999</v>
      </c>
      <c r="J6677">
        <v>5380426</v>
      </c>
      <c r="K6677">
        <v>2.556</v>
      </c>
      <c r="L6677">
        <v>1.7070000000000001</v>
      </c>
      <c r="M6677">
        <v>505.42099999999999</v>
      </c>
      <c r="N6677">
        <v>206124</v>
      </c>
      <c r="O6677">
        <v>2.1360000000000001</v>
      </c>
      <c r="P6677">
        <v>2.1749999999999998</v>
      </c>
      <c r="Q6677">
        <v>422.27</v>
      </c>
      <c r="R6677">
        <v>172213</v>
      </c>
      <c r="S6677">
        <v>3.0000000000000001E-3</v>
      </c>
      <c r="T6677">
        <v>0.89800000000000002</v>
      </c>
      <c r="U6677">
        <v>0.625</v>
      </c>
      <c r="V6677">
        <v>255</v>
      </c>
      <c r="W6677">
        <v>1</v>
      </c>
      <c r="X6677">
        <f t="shared" si="232"/>
        <v>49.949599999999997</v>
      </c>
      <c r="Y6677">
        <f t="shared" si="233"/>
        <v>0</v>
      </c>
    </row>
    <row r="6678" spans="1:25" x14ac:dyDescent="0.2">
      <c r="A6678" t="s">
        <v>6877</v>
      </c>
      <c r="B6678" t="s">
        <v>24</v>
      </c>
      <c r="C6678">
        <v>2</v>
      </c>
      <c r="D6678">
        <v>2</v>
      </c>
      <c r="E6678" t="s">
        <v>6887</v>
      </c>
      <c r="F6678">
        <v>173.57599999999999</v>
      </c>
      <c r="G6678">
        <v>87.210999999999999</v>
      </c>
      <c r="H6678">
        <v>41.555</v>
      </c>
      <c r="I6678">
        <v>15137.815000000001</v>
      </c>
      <c r="J6678">
        <v>6173599</v>
      </c>
      <c r="K6678">
        <v>22.847999999999999</v>
      </c>
      <c r="L6678">
        <v>10.146000000000001</v>
      </c>
      <c r="M6678">
        <v>3965.9560000000001</v>
      </c>
      <c r="N6678">
        <v>1617421</v>
      </c>
      <c r="O6678">
        <v>3.274</v>
      </c>
      <c r="P6678">
        <v>3.7810000000000001</v>
      </c>
      <c r="Q6678">
        <v>568.23</v>
      </c>
      <c r="R6678">
        <v>231739</v>
      </c>
      <c r="S6678">
        <v>7.0000000000000001E-3</v>
      </c>
      <c r="T6678">
        <v>1.355</v>
      </c>
      <c r="U6678">
        <v>1.2509999999999999</v>
      </c>
      <c r="V6678">
        <v>510</v>
      </c>
      <c r="W6678">
        <v>2</v>
      </c>
      <c r="X6678">
        <f t="shared" si="232"/>
        <v>219.26320000000004</v>
      </c>
      <c r="Y6678">
        <f t="shared" si="233"/>
        <v>0.22039999999999993</v>
      </c>
    </row>
    <row r="6679" spans="1:25" x14ac:dyDescent="0.2">
      <c r="A6679" t="s">
        <v>6877</v>
      </c>
      <c r="B6679" t="s">
        <v>24</v>
      </c>
      <c r="C6679">
        <v>2</v>
      </c>
      <c r="D6679">
        <v>3</v>
      </c>
      <c r="E6679" t="s">
        <v>5210</v>
      </c>
      <c r="F6679">
        <v>253.37700000000001</v>
      </c>
      <c r="G6679">
        <v>79.587999999999994</v>
      </c>
      <c r="H6679">
        <v>36.204999999999998</v>
      </c>
      <c r="I6679">
        <v>20165.88</v>
      </c>
      <c r="J6679">
        <v>8224176</v>
      </c>
      <c r="K6679">
        <v>42.39</v>
      </c>
      <c r="L6679">
        <v>16.056999999999999</v>
      </c>
      <c r="M6679">
        <v>10740.739</v>
      </c>
      <c r="N6679">
        <v>4380356</v>
      </c>
      <c r="O6679">
        <v>3.948</v>
      </c>
      <c r="P6679">
        <v>8.5350000000000001</v>
      </c>
      <c r="Q6679">
        <v>1000.443</v>
      </c>
      <c r="R6679">
        <v>408007</v>
      </c>
      <c r="S6679">
        <v>3.6999999999999998E-2</v>
      </c>
      <c r="T6679">
        <v>3.0720000000000001</v>
      </c>
      <c r="U6679">
        <v>9.3789999999999996</v>
      </c>
      <c r="V6679">
        <v>3825</v>
      </c>
      <c r="W6679">
        <v>15</v>
      </c>
      <c r="X6679">
        <f t="shared" si="232"/>
        <v>720.63027999999986</v>
      </c>
      <c r="Y6679">
        <f t="shared" si="233"/>
        <v>15.300399999999998</v>
      </c>
    </row>
    <row r="6680" spans="1:25" x14ac:dyDescent="0.2">
      <c r="A6680" t="s">
        <v>6877</v>
      </c>
      <c r="B6680" t="s">
        <v>24</v>
      </c>
      <c r="C6680">
        <v>2</v>
      </c>
      <c r="D6680">
        <v>4</v>
      </c>
      <c r="E6680" t="s">
        <v>6888</v>
      </c>
      <c r="F6680">
        <v>258.66899999999998</v>
      </c>
      <c r="G6680">
        <v>85.433999999999997</v>
      </c>
      <c r="H6680">
        <v>37.039000000000001</v>
      </c>
      <c r="I6680">
        <v>22099.212</v>
      </c>
      <c r="J6680">
        <v>9012640</v>
      </c>
      <c r="K6680">
        <v>49.485999999999997</v>
      </c>
      <c r="L6680">
        <v>20.797000000000001</v>
      </c>
      <c r="M6680">
        <v>12800.545</v>
      </c>
      <c r="N6680">
        <v>5220399</v>
      </c>
      <c r="O6680">
        <v>3.7069999999999999</v>
      </c>
      <c r="P6680">
        <v>5.9489999999999998</v>
      </c>
      <c r="Q6680">
        <v>958.76099999999997</v>
      </c>
      <c r="R6680">
        <v>391008</v>
      </c>
      <c r="S6680">
        <v>4.3999999999999997E-2</v>
      </c>
      <c r="T6680">
        <v>3.331</v>
      </c>
      <c r="U6680">
        <v>11.255000000000001</v>
      </c>
      <c r="V6680">
        <v>4590</v>
      </c>
      <c r="W6680">
        <v>18</v>
      </c>
      <c r="X6680">
        <f t="shared" si="232"/>
        <v>672.27915999999982</v>
      </c>
      <c r="Y6680">
        <f t="shared" si="233"/>
        <v>18.7804</v>
      </c>
    </row>
    <row r="6681" spans="1:25" x14ac:dyDescent="0.2">
      <c r="A6681" t="s">
        <v>6877</v>
      </c>
      <c r="B6681" t="s">
        <v>24</v>
      </c>
      <c r="C6681">
        <v>2</v>
      </c>
      <c r="D6681">
        <v>5</v>
      </c>
      <c r="E6681" t="s">
        <v>6889</v>
      </c>
      <c r="F6681">
        <v>194.86</v>
      </c>
      <c r="G6681">
        <v>81.150000000000006</v>
      </c>
      <c r="H6681">
        <v>40.146999999999998</v>
      </c>
      <c r="I6681">
        <v>15812.933000000001</v>
      </c>
      <c r="J6681">
        <v>6448930</v>
      </c>
      <c r="K6681">
        <v>9.5340000000000007</v>
      </c>
      <c r="L6681">
        <v>16.632999999999999</v>
      </c>
      <c r="M6681">
        <v>1857.847</v>
      </c>
      <c r="N6681">
        <v>757679</v>
      </c>
      <c r="O6681">
        <v>2.2599999999999998</v>
      </c>
      <c r="P6681">
        <v>1.4670000000000001</v>
      </c>
      <c r="Q6681">
        <v>440.29300000000001</v>
      </c>
      <c r="R6681">
        <v>179563</v>
      </c>
      <c r="S6681">
        <v>0</v>
      </c>
      <c r="T6681">
        <v>0</v>
      </c>
      <c r="U6681">
        <v>0</v>
      </c>
      <c r="V6681">
        <v>0</v>
      </c>
      <c r="W6681">
        <v>0</v>
      </c>
      <c r="X6681">
        <f t="shared" si="232"/>
        <v>70.856280000000027</v>
      </c>
      <c r="Y6681">
        <f t="shared" si="233"/>
        <v>0</v>
      </c>
    </row>
    <row r="6682" spans="1:25" x14ac:dyDescent="0.2">
      <c r="A6682" t="s">
        <v>6877</v>
      </c>
      <c r="B6682" t="s">
        <v>24</v>
      </c>
      <c r="C6682">
        <v>2</v>
      </c>
      <c r="D6682">
        <v>6</v>
      </c>
      <c r="E6682" t="s">
        <v>6890</v>
      </c>
      <c r="F6682">
        <v>157.822</v>
      </c>
      <c r="G6682">
        <v>88.117000000000004</v>
      </c>
      <c r="H6682">
        <v>42.183</v>
      </c>
      <c r="I6682">
        <v>13906.823</v>
      </c>
      <c r="J6682">
        <v>5671568</v>
      </c>
      <c r="K6682">
        <v>58.512</v>
      </c>
      <c r="L6682">
        <v>26.001000000000001</v>
      </c>
      <c r="M6682">
        <v>9234.4490000000005</v>
      </c>
      <c r="N6682">
        <v>3766051</v>
      </c>
      <c r="O6682">
        <v>3.3090000000000002</v>
      </c>
      <c r="P6682">
        <v>3.173</v>
      </c>
      <c r="Q6682">
        <v>522.18799999999999</v>
      </c>
      <c r="R6682">
        <v>212962</v>
      </c>
      <c r="S6682">
        <v>8.0000000000000002E-3</v>
      </c>
      <c r="T6682">
        <v>1.421</v>
      </c>
      <c r="U6682">
        <v>1.2509999999999999</v>
      </c>
      <c r="V6682">
        <v>510</v>
      </c>
      <c r="W6682">
        <v>2</v>
      </c>
      <c r="X6682">
        <f t="shared" si="232"/>
        <v>165.85448</v>
      </c>
      <c r="Y6682">
        <f t="shared" si="233"/>
        <v>0.22039999999999993</v>
      </c>
    </row>
    <row r="6683" spans="1:25" x14ac:dyDescent="0.2">
      <c r="A6683" t="s">
        <v>6877</v>
      </c>
      <c r="B6683" t="s">
        <v>24</v>
      </c>
      <c r="C6683">
        <v>2</v>
      </c>
      <c r="D6683">
        <v>7</v>
      </c>
      <c r="E6683" t="s">
        <v>6891</v>
      </c>
      <c r="F6683">
        <v>217.477</v>
      </c>
      <c r="G6683">
        <v>81.138999999999996</v>
      </c>
      <c r="H6683">
        <v>39.219000000000001</v>
      </c>
      <c r="I6683">
        <v>17646.005000000001</v>
      </c>
      <c r="J6683">
        <v>7196505</v>
      </c>
      <c r="K6683">
        <v>23.143000000000001</v>
      </c>
      <c r="L6683">
        <v>19.510999999999999</v>
      </c>
      <c r="M6683">
        <v>5033.1329999999998</v>
      </c>
      <c r="N6683">
        <v>2052644</v>
      </c>
      <c r="O6683">
        <v>2.36</v>
      </c>
      <c r="P6683">
        <v>2.5870000000000002</v>
      </c>
      <c r="Q6683">
        <v>513.33600000000001</v>
      </c>
      <c r="R6683">
        <v>209352</v>
      </c>
      <c r="S6683">
        <v>8.9999999999999993E-3</v>
      </c>
      <c r="T6683">
        <v>1.4830000000000001</v>
      </c>
      <c r="U6683">
        <v>1.8759999999999999</v>
      </c>
      <c r="V6683">
        <v>765</v>
      </c>
      <c r="W6683">
        <v>3</v>
      </c>
      <c r="X6683">
        <f t="shared" si="232"/>
        <v>155.58616000000004</v>
      </c>
      <c r="Y6683">
        <f t="shared" si="233"/>
        <v>1.3803999999999998</v>
      </c>
    </row>
    <row r="6684" spans="1:25" x14ac:dyDescent="0.2">
      <c r="A6684" t="s">
        <v>6877</v>
      </c>
      <c r="B6684" t="s">
        <v>24</v>
      </c>
      <c r="C6684">
        <v>2</v>
      </c>
      <c r="D6684">
        <v>8</v>
      </c>
      <c r="E6684" t="s">
        <v>6892</v>
      </c>
      <c r="F6684">
        <v>184.76</v>
      </c>
      <c r="G6684">
        <v>90.778000000000006</v>
      </c>
      <c r="H6684">
        <v>40.067</v>
      </c>
      <c r="I6684">
        <v>16772.171999999999</v>
      </c>
      <c r="J6684">
        <v>6840133</v>
      </c>
      <c r="K6684">
        <v>79.679000000000002</v>
      </c>
      <c r="L6684">
        <v>33.616999999999997</v>
      </c>
      <c r="M6684">
        <v>14721.406999999999</v>
      </c>
      <c r="N6684">
        <v>6003777</v>
      </c>
      <c r="O6684">
        <v>3.1619999999999999</v>
      </c>
      <c r="P6684">
        <v>3.7069999999999999</v>
      </c>
      <c r="Q6684">
        <v>584.29999999999995</v>
      </c>
      <c r="R6684">
        <v>238293</v>
      </c>
      <c r="S6684">
        <v>0.02</v>
      </c>
      <c r="T6684">
        <v>2.2749999999999999</v>
      </c>
      <c r="U6684">
        <v>3.7519999999999998</v>
      </c>
      <c r="V6684">
        <v>1530</v>
      </c>
      <c r="W6684">
        <v>6</v>
      </c>
      <c r="X6684">
        <f t="shared" si="232"/>
        <v>237.90439999999995</v>
      </c>
      <c r="Y6684">
        <f t="shared" si="233"/>
        <v>4.8603999999999994</v>
      </c>
    </row>
    <row r="6685" spans="1:25" x14ac:dyDescent="0.2">
      <c r="A6685" t="s">
        <v>6877</v>
      </c>
      <c r="B6685" t="s">
        <v>24</v>
      </c>
      <c r="C6685">
        <v>2</v>
      </c>
      <c r="D6685">
        <v>9</v>
      </c>
      <c r="E6685" t="s">
        <v>2809</v>
      </c>
      <c r="F6685">
        <v>213.45599999999999</v>
      </c>
      <c r="G6685">
        <v>82.147000000000006</v>
      </c>
      <c r="H6685">
        <v>39.938000000000002</v>
      </c>
      <c r="I6685">
        <v>17534.86</v>
      </c>
      <c r="J6685">
        <v>7151177</v>
      </c>
      <c r="K6685">
        <v>72.649000000000001</v>
      </c>
      <c r="L6685">
        <v>29.69</v>
      </c>
      <c r="M6685">
        <v>15507.315000000001</v>
      </c>
      <c r="N6685">
        <v>6324291</v>
      </c>
      <c r="O6685">
        <v>3.78</v>
      </c>
      <c r="P6685">
        <v>5.7690000000000001</v>
      </c>
      <c r="Q6685">
        <v>806.77200000000005</v>
      </c>
      <c r="R6685">
        <v>329023</v>
      </c>
      <c r="S6685">
        <v>3.7999999999999999E-2</v>
      </c>
      <c r="T6685">
        <v>3.1160000000000001</v>
      </c>
      <c r="U6685">
        <v>8.1280000000000001</v>
      </c>
      <c r="V6685">
        <v>3315</v>
      </c>
      <c r="W6685">
        <v>13</v>
      </c>
      <c r="X6685">
        <f t="shared" si="232"/>
        <v>495.97192000000007</v>
      </c>
      <c r="Y6685">
        <f t="shared" si="233"/>
        <v>12.980399999999998</v>
      </c>
    </row>
    <row r="6686" spans="1:25" x14ac:dyDescent="0.2">
      <c r="A6686" t="s">
        <v>6877</v>
      </c>
      <c r="B6686" t="s">
        <v>24</v>
      </c>
      <c r="C6686">
        <v>2</v>
      </c>
      <c r="D6686">
        <v>10</v>
      </c>
      <c r="E6686" t="s">
        <v>6893</v>
      </c>
      <c r="F6686">
        <v>178.417</v>
      </c>
      <c r="G6686">
        <v>88.953999999999994</v>
      </c>
      <c r="H6686">
        <v>45.194000000000003</v>
      </c>
      <c r="I6686">
        <v>15870.887000000001</v>
      </c>
      <c r="J6686">
        <v>6472565</v>
      </c>
      <c r="K6686">
        <v>3.407</v>
      </c>
      <c r="L6686">
        <v>2.4430000000000001</v>
      </c>
      <c r="M6686">
        <v>607.84500000000003</v>
      </c>
      <c r="N6686">
        <v>247895</v>
      </c>
      <c r="O6686">
        <v>2.4870000000000001</v>
      </c>
      <c r="P6686">
        <v>1.8759999999999999</v>
      </c>
      <c r="Q6686">
        <v>443.78699999999998</v>
      </c>
      <c r="R6686">
        <v>180988</v>
      </c>
      <c r="S6686">
        <v>0</v>
      </c>
      <c r="T6686">
        <v>0</v>
      </c>
      <c r="U6686">
        <v>0</v>
      </c>
      <c r="V6686">
        <v>0</v>
      </c>
      <c r="W6686">
        <v>0</v>
      </c>
      <c r="X6686">
        <f t="shared" si="232"/>
        <v>74.909319999999994</v>
      </c>
      <c r="Y6686">
        <f t="shared" si="233"/>
        <v>0</v>
      </c>
    </row>
    <row r="6687" spans="1:25" x14ac:dyDescent="0.2">
      <c r="A6687" t="s">
        <v>6877</v>
      </c>
      <c r="B6687" t="s">
        <v>24</v>
      </c>
      <c r="C6687">
        <v>2</v>
      </c>
      <c r="D6687">
        <v>11</v>
      </c>
      <c r="E6687" t="s">
        <v>6894</v>
      </c>
      <c r="F6687">
        <v>285.15100000000001</v>
      </c>
      <c r="G6687">
        <v>88.355000000000004</v>
      </c>
      <c r="H6687">
        <v>44.363999999999997</v>
      </c>
      <c r="I6687">
        <v>25194.594000000001</v>
      </c>
      <c r="J6687">
        <v>10275018</v>
      </c>
      <c r="K6687">
        <v>38.686999999999998</v>
      </c>
      <c r="L6687">
        <v>23.241</v>
      </c>
      <c r="M6687">
        <v>11031.665000000001</v>
      </c>
      <c r="N6687">
        <v>4499003</v>
      </c>
      <c r="O6687">
        <v>3.3370000000000002</v>
      </c>
      <c r="P6687">
        <v>4.5469999999999997</v>
      </c>
      <c r="Q6687">
        <v>951.49599999999998</v>
      </c>
      <c r="R6687">
        <v>388045</v>
      </c>
      <c r="S6687">
        <v>0.02</v>
      </c>
      <c r="T6687">
        <v>2.2429999999999999</v>
      </c>
      <c r="U6687">
        <v>5.6269999999999998</v>
      </c>
      <c r="V6687">
        <v>2295</v>
      </c>
      <c r="W6687">
        <v>9</v>
      </c>
      <c r="X6687">
        <f t="shared" si="232"/>
        <v>663.85176000000001</v>
      </c>
      <c r="Y6687">
        <f t="shared" si="233"/>
        <v>8.3403999999999989</v>
      </c>
    </row>
    <row r="6688" spans="1:25" x14ac:dyDescent="0.2">
      <c r="A6688" t="s">
        <v>6877</v>
      </c>
      <c r="B6688" t="s">
        <v>24</v>
      </c>
      <c r="C6688">
        <v>2</v>
      </c>
      <c r="D6688">
        <v>12</v>
      </c>
      <c r="E6688" t="s">
        <v>6895</v>
      </c>
      <c r="F6688">
        <v>138.72300000000001</v>
      </c>
      <c r="G6688">
        <v>72.563000000000002</v>
      </c>
      <c r="H6688">
        <v>35.643999999999998</v>
      </c>
      <c r="I6688">
        <v>10066.197</v>
      </c>
      <c r="J6688">
        <v>4105260</v>
      </c>
      <c r="K6688">
        <v>48.085999999999999</v>
      </c>
      <c r="L6688">
        <v>28.536999999999999</v>
      </c>
      <c r="M6688">
        <v>6670.6409999999996</v>
      </c>
      <c r="N6688">
        <v>2720463</v>
      </c>
      <c r="O6688">
        <v>2.6720000000000002</v>
      </c>
      <c r="P6688">
        <v>4.66</v>
      </c>
      <c r="Q6688">
        <v>370.71899999999999</v>
      </c>
      <c r="R6688">
        <v>151189</v>
      </c>
      <c r="S6688">
        <v>1.4E-2</v>
      </c>
      <c r="T6688">
        <v>1.857</v>
      </c>
      <c r="U6688">
        <v>1.8759999999999999</v>
      </c>
      <c r="V6688">
        <v>765</v>
      </c>
      <c r="W6688">
        <v>3</v>
      </c>
      <c r="X6688">
        <f t="shared" si="232"/>
        <v>0</v>
      </c>
      <c r="Y6688">
        <f t="shared" si="233"/>
        <v>1.3803999999999998</v>
      </c>
    </row>
    <row r="6689" spans="1:25" x14ac:dyDescent="0.2">
      <c r="A6689" t="s">
        <v>6877</v>
      </c>
      <c r="B6689" t="s">
        <v>24</v>
      </c>
      <c r="C6689">
        <v>2</v>
      </c>
      <c r="D6689">
        <v>13</v>
      </c>
      <c r="E6689" t="s">
        <v>6896</v>
      </c>
      <c r="F6689">
        <v>215.739</v>
      </c>
      <c r="G6689">
        <v>72.004000000000005</v>
      </c>
      <c r="H6689">
        <v>44.627000000000002</v>
      </c>
      <c r="I6689">
        <v>15534.16</v>
      </c>
      <c r="J6689">
        <v>6335239</v>
      </c>
      <c r="K6689">
        <v>2.7559999999999998</v>
      </c>
      <c r="L6689">
        <v>2.7360000000000002</v>
      </c>
      <c r="M6689">
        <v>594.476</v>
      </c>
      <c r="N6689">
        <v>242443</v>
      </c>
      <c r="O6689">
        <v>2.4849999999999999</v>
      </c>
      <c r="P6689">
        <v>3.0720000000000001</v>
      </c>
      <c r="Q6689">
        <v>536.15</v>
      </c>
      <c r="R6689">
        <v>218656</v>
      </c>
      <c r="S6689">
        <v>6.0000000000000001E-3</v>
      </c>
      <c r="T6689">
        <v>1.216</v>
      </c>
      <c r="U6689">
        <v>1.2509999999999999</v>
      </c>
      <c r="V6689">
        <v>510</v>
      </c>
      <c r="W6689">
        <v>2</v>
      </c>
      <c r="X6689">
        <f t="shared" si="232"/>
        <v>182.0504</v>
      </c>
      <c r="Y6689">
        <f t="shared" si="233"/>
        <v>0.22039999999999993</v>
      </c>
    </row>
    <row r="6690" spans="1:25" x14ac:dyDescent="0.2">
      <c r="A6690" t="s">
        <v>6877</v>
      </c>
      <c r="B6690" t="s">
        <v>24</v>
      </c>
      <c r="C6690">
        <v>2</v>
      </c>
      <c r="D6690">
        <v>14</v>
      </c>
      <c r="E6690" t="s">
        <v>6897</v>
      </c>
      <c r="F6690">
        <v>157.19900000000001</v>
      </c>
      <c r="G6690">
        <v>98.257999999999996</v>
      </c>
      <c r="H6690">
        <v>47.192</v>
      </c>
      <c r="I6690">
        <v>15446.056</v>
      </c>
      <c r="J6690">
        <v>6299308</v>
      </c>
      <c r="K6690">
        <v>3.2429999999999999</v>
      </c>
      <c r="L6690">
        <v>2.3570000000000002</v>
      </c>
      <c r="M6690">
        <v>509.81</v>
      </c>
      <c r="N6690">
        <v>207914</v>
      </c>
      <c r="O6690">
        <v>2.4790000000000001</v>
      </c>
      <c r="P6690">
        <v>1.599</v>
      </c>
      <c r="Q6690">
        <v>389.63200000000001</v>
      </c>
      <c r="R6690">
        <v>158902</v>
      </c>
      <c r="S6690">
        <v>0</v>
      </c>
      <c r="T6690">
        <v>0</v>
      </c>
      <c r="U6690">
        <v>0</v>
      </c>
      <c r="V6690">
        <v>0</v>
      </c>
      <c r="W6690">
        <v>0</v>
      </c>
      <c r="X6690">
        <f t="shared" si="232"/>
        <v>12.089520000000029</v>
      </c>
      <c r="Y6690">
        <f t="shared" si="233"/>
        <v>0</v>
      </c>
    </row>
    <row r="6691" spans="1:25" x14ac:dyDescent="0.2">
      <c r="A6691" t="s">
        <v>6877</v>
      </c>
      <c r="B6691" t="s">
        <v>24</v>
      </c>
      <c r="C6691">
        <v>2</v>
      </c>
      <c r="D6691">
        <v>15</v>
      </c>
      <c r="E6691" t="s">
        <v>6898</v>
      </c>
      <c r="F6691">
        <v>226.48099999999999</v>
      </c>
      <c r="G6691">
        <v>89.956999999999994</v>
      </c>
      <c r="H6691">
        <v>42.509</v>
      </c>
      <c r="I6691">
        <v>20373.613000000001</v>
      </c>
      <c r="J6691">
        <v>8308895</v>
      </c>
      <c r="K6691">
        <v>2.2890000000000001</v>
      </c>
      <c r="L6691">
        <v>1.635</v>
      </c>
      <c r="M6691">
        <v>518.36300000000006</v>
      </c>
      <c r="N6691">
        <v>211402</v>
      </c>
      <c r="O6691">
        <v>2.6779999999999999</v>
      </c>
      <c r="P6691">
        <v>5.3780000000000001</v>
      </c>
      <c r="Q6691">
        <v>606.61099999999999</v>
      </c>
      <c r="R6691">
        <v>247392</v>
      </c>
      <c r="S6691">
        <v>1.7000000000000001E-2</v>
      </c>
      <c r="T6691">
        <v>2.0550000000000002</v>
      </c>
      <c r="U6691">
        <v>3.7519999999999998</v>
      </c>
      <c r="V6691">
        <v>1530</v>
      </c>
      <c r="W6691">
        <v>6</v>
      </c>
      <c r="X6691">
        <f t="shared" si="232"/>
        <v>263.78516000000002</v>
      </c>
      <c r="Y6691">
        <f t="shared" si="233"/>
        <v>4.8603999999999994</v>
      </c>
    </row>
    <row r="6692" spans="1:25" x14ac:dyDescent="0.2">
      <c r="A6692" t="s">
        <v>6877</v>
      </c>
      <c r="B6692" t="s">
        <v>24</v>
      </c>
      <c r="C6692">
        <v>2</v>
      </c>
      <c r="D6692">
        <v>16</v>
      </c>
      <c r="E6692" t="s">
        <v>6899</v>
      </c>
      <c r="F6692">
        <v>147.01599999999999</v>
      </c>
      <c r="G6692">
        <v>96.227000000000004</v>
      </c>
      <c r="H6692">
        <v>47.317999999999998</v>
      </c>
      <c r="I6692">
        <v>14146.974</v>
      </c>
      <c r="J6692">
        <v>5769508</v>
      </c>
      <c r="K6692">
        <v>27.934999999999999</v>
      </c>
      <c r="L6692">
        <v>18.105</v>
      </c>
      <c r="M6692">
        <v>4106.8220000000001</v>
      </c>
      <c r="N6692">
        <v>1674870</v>
      </c>
      <c r="O6692">
        <v>3.2650000000000001</v>
      </c>
      <c r="P6692">
        <v>4.077</v>
      </c>
      <c r="Q6692">
        <v>479.95699999999999</v>
      </c>
      <c r="R6692">
        <v>195739</v>
      </c>
      <c r="S6692">
        <v>8.9999999999999993E-3</v>
      </c>
      <c r="T6692">
        <v>1.4730000000000001</v>
      </c>
      <c r="U6692">
        <v>1.2509999999999999</v>
      </c>
      <c r="V6692">
        <v>510</v>
      </c>
      <c r="W6692">
        <v>2</v>
      </c>
      <c r="X6692">
        <f t="shared" si="232"/>
        <v>116.86652000000001</v>
      </c>
      <c r="Y6692">
        <f t="shared" si="233"/>
        <v>0.22039999999999993</v>
      </c>
    </row>
    <row r="6693" spans="1:25" x14ac:dyDescent="0.2">
      <c r="A6693" t="s">
        <v>6877</v>
      </c>
      <c r="B6693" t="s">
        <v>24</v>
      </c>
      <c r="C6693">
        <v>2</v>
      </c>
      <c r="D6693">
        <v>17</v>
      </c>
      <c r="E6693" t="s">
        <v>6900</v>
      </c>
      <c r="F6693">
        <v>155.33799999999999</v>
      </c>
      <c r="G6693">
        <v>91.21</v>
      </c>
      <c r="H6693">
        <v>47.654000000000003</v>
      </c>
      <c r="I6693">
        <v>14168.406999999999</v>
      </c>
      <c r="J6693">
        <v>5778249</v>
      </c>
      <c r="K6693">
        <v>3.2789999999999999</v>
      </c>
      <c r="L6693">
        <v>2.4830000000000001</v>
      </c>
      <c r="M6693">
        <v>509.31700000000001</v>
      </c>
      <c r="N6693">
        <v>207713</v>
      </c>
      <c r="O6693">
        <v>2.8069999999999999</v>
      </c>
      <c r="P6693">
        <v>2.77</v>
      </c>
      <c r="Q6693">
        <v>436.00200000000001</v>
      </c>
      <c r="R6693">
        <v>177813</v>
      </c>
      <c r="S6693">
        <v>1.2E-2</v>
      </c>
      <c r="T6693">
        <v>1.7549999999999999</v>
      </c>
      <c r="U6693">
        <v>1.8759999999999999</v>
      </c>
      <c r="V6693">
        <v>765</v>
      </c>
      <c r="W6693">
        <v>3</v>
      </c>
      <c r="X6693">
        <f t="shared" si="232"/>
        <v>65.87872000000003</v>
      </c>
      <c r="Y6693">
        <f t="shared" si="233"/>
        <v>1.3803999999999998</v>
      </c>
    </row>
    <row r="6694" spans="1:25" x14ac:dyDescent="0.2">
      <c r="A6694" t="s">
        <v>6877</v>
      </c>
      <c r="B6694" t="s">
        <v>24</v>
      </c>
      <c r="C6694">
        <v>2</v>
      </c>
      <c r="D6694">
        <v>18</v>
      </c>
      <c r="E6694" t="s">
        <v>6901</v>
      </c>
      <c r="F6694">
        <v>297.78899999999999</v>
      </c>
      <c r="G6694">
        <v>80.756</v>
      </c>
      <c r="H6694">
        <v>33.515999999999998</v>
      </c>
      <c r="I6694">
        <v>24048.134999999998</v>
      </c>
      <c r="J6694">
        <v>9807462</v>
      </c>
      <c r="K6694">
        <v>55.076999999999998</v>
      </c>
      <c r="L6694">
        <v>20.314</v>
      </c>
      <c r="M6694">
        <v>16401.289000000001</v>
      </c>
      <c r="N6694">
        <v>6688877</v>
      </c>
      <c r="O6694">
        <v>5.3689999999999998</v>
      </c>
      <c r="P6694">
        <v>8.8279999999999994</v>
      </c>
      <c r="Q6694">
        <v>1598.838</v>
      </c>
      <c r="R6694">
        <v>652048</v>
      </c>
      <c r="S6694">
        <v>7.0999999999999994E-2</v>
      </c>
      <c r="T6694">
        <v>4.266</v>
      </c>
      <c r="U6694">
        <v>21.259</v>
      </c>
      <c r="V6694">
        <v>8670</v>
      </c>
      <c r="W6694">
        <v>34</v>
      </c>
      <c r="X6694">
        <f t="shared" si="232"/>
        <v>1414.7684799999997</v>
      </c>
      <c r="Y6694">
        <f t="shared" si="233"/>
        <v>37.340399999999995</v>
      </c>
    </row>
    <row r="6695" spans="1:25" x14ac:dyDescent="0.2">
      <c r="A6695" t="s">
        <v>6877</v>
      </c>
      <c r="B6695" t="s">
        <v>24</v>
      </c>
      <c r="C6695">
        <v>2</v>
      </c>
      <c r="D6695">
        <v>19</v>
      </c>
      <c r="E6695" t="s">
        <v>6902</v>
      </c>
      <c r="F6695">
        <v>142.56100000000001</v>
      </c>
      <c r="G6695">
        <v>102.848</v>
      </c>
      <c r="H6695">
        <v>49.646999999999998</v>
      </c>
      <c r="I6695">
        <v>14662.147000000001</v>
      </c>
      <c r="J6695">
        <v>5979609</v>
      </c>
      <c r="K6695">
        <v>3.55</v>
      </c>
      <c r="L6695">
        <v>2.5590000000000002</v>
      </c>
      <c r="M6695">
        <v>506.04599999999999</v>
      </c>
      <c r="N6695">
        <v>206379</v>
      </c>
      <c r="O6695">
        <v>2.8210000000000002</v>
      </c>
      <c r="P6695">
        <v>2.1429999999999998</v>
      </c>
      <c r="Q6695">
        <v>402.16899999999998</v>
      </c>
      <c r="R6695">
        <v>164015</v>
      </c>
      <c r="S6695">
        <v>8.9999999999999993E-3</v>
      </c>
      <c r="T6695">
        <v>1.496</v>
      </c>
      <c r="U6695">
        <v>1.2509999999999999</v>
      </c>
      <c r="V6695">
        <v>510</v>
      </c>
      <c r="W6695">
        <v>2</v>
      </c>
      <c r="X6695">
        <f t="shared" si="232"/>
        <v>26.632440000000003</v>
      </c>
      <c r="Y6695">
        <f t="shared" si="233"/>
        <v>0.22039999999999993</v>
      </c>
    </row>
    <row r="6696" spans="1:25" x14ac:dyDescent="0.2">
      <c r="A6696" t="s">
        <v>6877</v>
      </c>
      <c r="B6696" t="s">
        <v>24</v>
      </c>
      <c r="C6696">
        <v>2</v>
      </c>
      <c r="D6696">
        <v>20</v>
      </c>
      <c r="E6696" t="s">
        <v>6903</v>
      </c>
      <c r="F6696">
        <v>240.583</v>
      </c>
      <c r="G6696">
        <v>87.388999999999996</v>
      </c>
      <c r="H6696">
        <v>40.365000000000002</v>
      </c>
      <c r="I6696">
        <v>21024.358</v>
      </c>
      <c r="J6696">
        <v>8574286</v>
      </c>
      <c r="K6696">
        <v>44.954999999999998</v>
      </c>
      <c r="L6696">
        <v>37.700000000000003</v>
      </c>
      <c r="M6696">
        <v>10815.313</v>
      </c>
      <c r="N6696">
        <v>4410769</v>
      </c>
      <c r="O6696">
        <v>2.57</v>
      </c>
      <c r="P6696">
        <v>3.3759999999999999</v>
      </c>
      <c r="Q6696">
        <v>618.41800000000001</v>
      </c>
      <c r="R6696">
        <v>252207</v>
      </c>
      <c r="S6696">
        <v>1.2999999999999999E-2</v>
      </c>
      <c r="T6696">
        <v>1.82</v>
      </c>
      <c r="U6696">
        <v>3.1259999999999999</v>
      </c>
      <c r="V6696">
        <v>1275</v>
      </c>
      <c r="W6696">
        <v>5</v>
      </c>
      <c r="X6696">
        <f t="shared" si="232"/>
        <v>277.48128000000003</v>
      </c>
      <c r="Y6696">
        <f t="shared" si="233"/>
        <v>3.7003999999999997</v>
      </c>
    </row>
    <row r="6697" spans="1:25" x14ac:dyDescent="0.2">
      <c r="A6697" t="s">
        <v>6877</v>
      </c>
      <c r="B6697" t="s">
        <v>24</v>
      </c>
      <c r="C6697">
        <v>2</v>
      </c>
      <c r="D6697">
        <v>21</v>
      </c>
      <c r="E6697" t="s">
        <v>6904</v>
      </c>
      <c r="F6697">
        <v>306.75299999999999</v>
      </c>
      <c r="G6697">
        <v>88.646000000000001</v>
      </c>
      <c r="H6697">
        <v>44.41</v>
      </c>
      <c r="I6697">
        <v>27192.415000000001</v>
      </c>
      <c r="J6697">
        <v>11089782</v>
      </c>
      <c r="K6697">
        <v>66.948999999999998</v>
      </c>
      <c r="L6697">
        <v>27.341000000000001</v>
      </c>
      <c r="M6697">
        <v>20536.79</v>
      </c>
      <c r="N6697">
        <v>8375443</v>
      </c>
      <c r="O6697">
        <v>4.093</v>
      </c>
      <c r="P6697">
        <v>5.952</v>
      </c>
      <c r="Q6697">
        <v>1255.655</v>
      </c>
      <c r="R6697">
        <v>512089</v>
      </c>
      <c r="S6697">
        <v>5.0999999999999997E-2</v>
      </c>
      <c r="T6697">
        <v>3.6040000000000001</v>
      </c>
      <c r="U6697">
        <v>15.632</v>
      </c>
      <c r="V6697">
        <v>6375</v>
      </c>
      <c r="W6697">
        <v>25</v>
      </c>
      <c r="X6697">
        <f t="shared" si="232"/>
        <v>1016.6761999999999</v>
      </c>
      <c r="Y6697">
        <f t="shared" si="233"/>
        <v>26.900400000000001</v>
      </c>
    </row>
    <row r="6698" spans="1:25" x14ac:dyDescent="0.2">
      <c r="A6698" t="s">
        <v>6877</v>
      </c>
      <c r="B6698" t="s">
        <v>24</v>
      </c>
      <c r="C6698">
        <v>2</v>
      </c>
      <c r="D6698">
        <v>22</v>
      </c>
      <c r="E6698" t="s">
        <v>6905</v>
      </c>
      <c r="F6698">
        <v>154.517</v>
      </c>
      <c r="G6698">
        <v>76.171000000000006</v>
      </c>
      <c r="H6698">
        <v>40.170999999999999</v>
      </c>
      <c r="I6698">
        <v>11769.66</v>
      </c>
      <c r="J6698">
        <v>4799977</v>
      </c>
      <c r="K6698">
        <v>3.49</v>
      </c>
      <c r="L6698">
        <v>2.9129999999999998</v>
      </c>
      <c r="M6698">
        <v>539.31799999999998</v>
      </c>
      <c r="N6698">
        <v>219948</v>
      </c>
      <c r="O6698">
        <v>2.371</v>
      </c>
      <c r="P6698">
        <v>1.585</v>
      </c>
      <c r="Q6698">
        <v>366.39100000000002</v>
      </c>
      <c r="R6698">
        <v>149424</v>
      </c>
      <c r="S6698">
        <v>0</v>
      </c>
      <c r="T6698">
        <v>0</v>
      </c>
      <c r="U6698">
        <v>0</v>
      </c>
      <c r="V6698">
        <v>0</v>
      </c>
      <c r="W6698">
        <v>0</v>
      </c>
      <c r="X6698">
        <f t="shared" si="232"/>
        <v>0</v>
      </c>
      <c r="Y6698">
        <f t="shared" si="233"/>
        <v>0</v>
      </c>
    </row>
    <row r="6699" spans="1:25" x14ac:dyDescent="0.2">
      <c r="A6699" t="s">
        <v>6877</v>
      </c>
      <c r="B6699" t="s">
        <v>24</v>
      </c>
      <c r="C6699">
        <v>2</v>
      </c>
      <c r="D6699">
        <v>23</v>
      </c>
      <c r="E6699" t="s">
        <v>6906</v>
      </c>
      <c r="F6699">
        <v>278.322</v>
      </c>
      <c r="G6699">
        <v>76.186999999999998</v>
      </c>
      <c r="H6699">
        <v>33.131</v>
      </c>
      <c r="I6699">
        <v>21204.569</v>
      </c>
      <c r="J6699">
        <v>8647781</v>
      </c>
      <c r="K6699">
        <v>88.867000000000004</v>
      </c>
      <c r="L6699">
        <v>33.965000000000003</v>
      </c>
      <c r="M6699">
        <v>24733.667000000001</v>
      </c>
      <c r="N6699">
        <v>10087040</v>
      </c>
      <c r="O6699">
        <v>3.593</v>
      </c>
      <c r="P6699">
        <v>5.1870000000000003</v>
      </c>
      <c r="Q6699">
        <v>1000.11</v>
      </c>
      <c r="R6699">
        <v>407871</v>
      </c>
      <c r="S6699">
        <v>3.7999999999999999E-2</v>
      </c>
      <c r="T6699">
        <v>3.12</v>
      </c>
      <c r="U6699">
        <v>10.63</v>
      </c>
      <c r="V6699">
        <v>4335</v>
      </c>
      <c r="W6699">
        <v>17</v>
      </c>
      <c r="X6699">
        <f t="shared" si="232"/>
        <v>720.24400000000003</v>
      </c>
      <c r="Y6699">
        <f t="shared" si="233"/>
        <v>17.620399999999997</v>
      </c>
    </row>
    <row r="6700" spans="1:25" x14ac:dyDescent="0.2">
      <c r="A6700" t="s">
        <v>6877</v>
      </c>
      <c r="B6700" t="s">
        <v>24</v>
      </c>
      <c r="C6700">
        <v>2</v>
      </c>
      <c r="D6700">
        <v>24</v>
      </c>
      <c r="E6700" t="s">
        <v>6907</v>
      </c>
      <c r="F6700">
        <v>237.44200000000001</v>
      </c>
      <c r="G6700">
        <v>67.275999999999996</v>
      </c>
      <c r="H6700">
        <v>38.792999999999999</v>
      </c>
      <c r="I6700">
        <v>15974.151</v>
      </c>
      <c r="J6700">
        <v>6514679</v>
      </c>
      <c r="K6700">
        <v>66.963999999999999</v>
      </c>
      <c r="L6700">
        <v>35.372999999999998</v>
      </c>
      <c r="M6700">
        <v>15900.066000000001</v>
      </c>
      <c r="N6700">
        <v>6484465</v>
      </c>
      <c r="O6700">
        <v>2.4630000000000001</v>
      </c>
      <c r="P6700">
        <v>2.351</v>
      </c>
      <c r="Q6700">
        <v>584.72</v>
      </c>
      <c r="R6700">
        <v>238464</v>
      </c>
      <c r="S6700">
        <v>1.0999999999999999E-2</v>
      </c>
      <c r="T6700">
        <v>1.639</v>
      </c>
      <c r="U6700">
        <v>2.5009999999999999</v>
      </c>
      <c r="V6700">
        <v>1020</v>
      </c>
      <c r="W6700">
        <v>4</v>
      </c>
      <c r="X6700">
        <f t="shared" si="232"/>
        <v>238.39160000000004</v>
      </c>
      <c r="Y6700">
        <f t="shared" si="233"/>
        <v>2.5403999999999995</v>
      </c>
    </row>
    <row r="6701" spans="1:25" x14ac:dyDescent="0.2">
      <c r="A6701" t="s">
        <v>6877</v>
      </c>
      <c r="B6701" t="s">
        <v>24</v>
      </c>
      <c r="C6701">
        <v>2</v>
      </c>
      <c r="D6701">
        <v>25</v>
      </c>
      <c r="E6701" t="s">
        <v>6908</v>
      </c>
      <c r="F6701">
        <v>211.03100000000001</v>
      </c>
      <c r="G6701">
        <v>84.054000000000002</v>
      </c>
      <c r="H6701">
        <v>39.11</v>
      </c>
      <c r="I6701">
        <v>17737.900000000001</v>
      </c>
      <c r="J6701">
        <v>7233982</v>
      </c>
      <c r="K6701">
        <v>52.715000000000003</v>
      </c>
      <c r="L6701">
        <v>40.765999999999998</v>
      </c>
      <c r="M6701">
        <v>11124.407999999999</v>
      </c>
      <c r="N6701">
        <v>4536826</v>
      </c>
      <c r="O6701">
        <v>2.7690000000000001</v>
      </c>
      <c r="P6701">
        <v>6.3550000000000004</v>
      </c>
      <c r="Q6701">
        <v>584.25099999999998</v>
      </c>
      <c r="R6701">
        <v>238273</v>
      </c>
      <c r="S6701">
        <v>1.7999999999999999E-2</v>
      </c>
      <c r="T6701">
        <v>2.129</v>
      </c>
      <c r="U6701">
        <v>3.7519999999999998</v>
      </c>
      <c r="V6701">
        <v>1530</v>
      </c>
      <c r="W6701">
        <v>6</v>
      </c>
      <c r="X6701">
        <f t="shared" si="232"/>
        <v>237.84755999999999</v>
      </c>
      <c r="Y6701">
        <f t="shared" si="233"/>
        <v>4.8603999999999994</v>
      </c>
    </row>
    <row r="6702" spans="1:25" x14ac:dyDescent="0.2">
      <c r="A6702" t="s">
        <v>6877</v>
      </c>
      <c r="B6702" t="s">
        <v>24</v>
      </c>
      <c r="C6702">
        <v>2</v>
      </c>
      <c r="D6702">
        <v>26</v>
      </c>
      <c r="E6702" t="s">
        <v>6909</v>
      </c>
      <c r="F6702">
        <v>140.34399999999999</v>
      </c>
      <c r="G6702">
        <v>69.641999999999996</v>
      </c>
      <c r="H6702">
        <v>33.497</v>
      </c>
      <c r="I6702">
        <v>9773.85</v>
      </c>
      <c r="J6702">
        <v>3986033</v>
      </c>
      <c r="K6702">
        <v>38.728000000000002</v>
      </c>
      <c r="L6702">
        <v>15.974</v>
      </c>
      <c r="M6702">
        <v>5435.2939999999999</v>
      </c>
      <c r="N6702">
        <v>2216656</v>
      </c>
      <c r="O6702">
        <v>2.67</v>
      </c>
      <c r="P6702">
        <v>3.8130000000000002</v>
      </c>
      <c r="Q6702">
        <v>374.78699999999998</v>
      </c>
      <c r="R6702">
        <v>152848</v>
      </c>
      <c r="S6702">
        <v>8.9999999999999993E-3</v>
      </c>
      <c r="T6702">
        <v>1.5069999999999999</v>
      </c>
      <c r="U6702">
        <v>1.2509999999999999</v>
      </c>
      <c r="V6702">
        <v>510</v>
      </c>
      <c r="W6702">
        <v>2</v>
      </c>
      <c r="X6702">
        <f t="shared" si="232"/>
        <v>0</v>
      </c>
      <c r="Y6702">
        <f t="shared" si="233"/>
        <v>0.22039999999999993</v>
      </c>
    </row>
    <row r="6703" spans="1:25" x14ac:dyDescent="0.2">
      <c r="A6703" t="s">
        <v>6877</v>
      </c>
      <c r="B6703" t="s">
        <v>24</v>
      </c>
      <c r="C6703">
        <v>2</v>
      </c>
      <c r="D6703">
        <v>27</v>
      </c>
      <c r="E6703" t="s">
        <v>6910</v>
      </c>
      <c r="F6703">
        <v>222.15799999999999</v>
      </c>
      <c r="G6703">
        <v>77.296000000000006</v>
      </c>
      <c r="H6703">
        <v>36.646999999999998</v>
      </c>
      <c r="I6703">
        <v>17171.909</v>
      </c>
      <c r="J6703">
        <v>7003156</v>
      </c>
      <c r="K6703">
        <v>27.623999999999999</v>
      </c>
      <c r="L6703">
        <v>18.143000000000001</v>
      </c>
      <c r="M6703">
        <v>6136.8379999999997</v>
      </c>
      <c r="N6703">
        <v>2502764</v>
      </c>
      <c r="O6703">
        <v>2.371</v>
      </c>
      <c r="P6703">
        <v>1.788</v>
      </c>
      <c r="Q6703">
        <v>526.70699999999999</v>
      </c>
      <c r="R6703">
        <v>214805</v>
      </c>
      <c r="S6703">
        <v>6.0000000000000001E-3</v>
      </c>
      <c r="T6703">
        <v>1.198</v>
      </c>
      <c r="U6703">
        <v>1.2509999999999999</v>
      </c>
      <c r="V6703">
        <v>510</v>
      </c>
      <c r="W6703">
        <v>2</v>
      </c>
      <c r="X6703">
        <f t="shared" si="232"/>
        <v>171.09652</v>
      </c>
      <c r="Y6703">
        <f t="shared" si="233"/>
        <v>0.22039999999999993</v>
      </c>
    </row>
    <row r="6704" spans="1:25" x14ac:dyDescent="0.2">
      <c r="A6704" t="s">
        <v>6877</v>
      </c>
      <c r="B6704" t="s">
        <v>24</v>
      </c>
      <c r="C6704">
        <v>2</v>
      </c>
      <c r="D6704">
        <v>28</v>
      </c>
      <c r="E6704" t="s">
        <v>6911</v>
      </c>
      <c r="F6704">
        <v>215.70699999999999</v>
      </c>
      <c r="G6704">
        <v>74.888999999999996</v>
      </c>
      <c r="H6704">
        <v>34.515999999999998</v>
      </c>
      <c r="I6704">
        <v>16154.081</v>
      </c>
      <c r="J6704">
        <v>6588059</v>
      </c>
      <c r="K6704">
        <v>2.3239999999999998</v>
      </c>
      <c r="L6704">
        <v>2.153</v>
      </c>
      <c r="M6704">
        <v>501.20800000000003</v>
      </c>
      <c r="N6704">
        <v>204406</v>
      </c>
      <c r="O6704">
        <v>2.1970000000000001</v>
      </c>
      <c r="P6704">
        <v>2.4980000000000002</v>
      </c>
      <c r="Q6704">
        <v>473.86599999999999</v>
      </c>
      <c r="R6704">
        <v>193255</v>
      </c>
      <c r="S6704">
        <v>8.9999999999999993E-3</v>
      </c>
      <c r="T6704">
        <v>1.4890000000000001</v>
      </c>
      <c r="U6704">
        <v>1.8759999999999999</v>
      </c>
      <c r="V6704">
        <v>765</v>
      </c>
      <c r="W6704">
        <v>3</v>
      </c>
      <c r="X6704">
        <f t="shared" si="232"/>
        <v>109.80096</v>
      </c>
      <c r="Y6704">
        <f t="shared" si="233"/>
        <v>1.3803999999999998</v>
      </c>
    </row>
    <row r="6705" spans="1:25" x14ac:dyDescent="0.2">
      <c r="A6705" t="s">
        <v>6877</v>
      </c>
      <c r="B6705" t="s">
        <v>24</v>
      </c>
      <c r="C6705">
        <v>2</v>
      </c>
      <c r="D6705">
        <v>29</v>
      </c>
      <c r="E6705" t="s">
        <v>6912</v>
      </c>
      <c r="F6705">
        <v>151.40799999999999</v>
      </c>
      <c r="G6705">
        <v>63.848999999999997</v>
      </c>
      <c r="H6705">
        <v>31.088000000000001</v>
      </c>
      <c r="I6705">
        <v>9667.1650000000009</v>
      </c>
      <c r="J6705">
        <v>3942524</v>
      </c>
      <c r="K6705">
        <v>44.579000000000001</v>
      </c>
      <c r="L6705">
        <v>35.531999999999996</v>
      </c>
      <c r="M6705">
        <v>6749.5349999999999</v>
      </c>
      <c r="N6705">
        <v>2752638</v>
      </c>
      <c r="O6705">
        <v>2.6280000000000001</v>
      </c>
      <c r="P6705">
        <v>4.1420000000000003</v>
      </c>
      <c r="Q6705">
        <v>397.83100000000002</v>
      </c>
      <c r="R6705">
        <v>162246</v>
      </c>
      <c r="S6705">
        <v>1.7000000000000001E-2</v>
      </c>
      <c r="T6705">
        <v>2.052</v>
      </c>
      <c r="U6705">
        <v>2.5009999999999999</v>
      </c>
      <c r="V6705">
        <v>1020</v>
      </c>
      <c r="W6705">
        <v>4</v>
      </c>
      <c r="X6705">
        <f t="shared" si="232"/>
        <v>21.600360000000041</v>
      </c>
      <c r="Y6705">
        <f t="shared" si="233"/>
        <v>2.5403999999999995</v>
      </c>
    </row>
    <row r="6706" spans="1:25" x14ac:dyDescent="0.2">
      <c r="A6706" t="s">
        <v>6877</v>
      </c>
      <c r="B6706" t="s">
        <v>24</v>
      </c>
      <c r="C6706">
        <v>2</v>
      </c>
      <c r="D6706">
        <v>30</v>
      </c>
      <c r="E6706" t="s">
        <v>6913</v>
      </c>
      <c r="F6706">
        <v>156.39500000000001</v>
      </c>
      <c r="G6706">
        <v>61.976999999999997</v>
      </c>
      <c r="H6706">
        <v>29.510999999999999</v>
      </c>
      <c r="I6706">
        <v>9692.9130000000005</v>
      </c>
      <c r="J6706">
        <v>3953025</v>
      </c>
      <c r="K6706">
        <v>49.082000000000001</v>
      </c>
      <c r="L6706">
        <v>37.963999999999999</v>
      </c>
      <c r="M6706">
        <v>7676.1450000000004</v>
      </c>
      <c r="N6706">
        <v>3130534</v>
      </c>
      <c r="O6706">
        <v>1.998</v>
      </c>
      <c r="P6706">
        <v>1.5569999999999999</v>
      </c>
      <c r="Q6706">
        <v>312.53300000000002</v>
      </c>
      <c r="R6706">
        <v>127459</v>
      </c>
      <c r="S6706">
        <v>0</v>
      </c>
      <c r="T6706">
        <v>0</v>
      </c>
      <c r="U6706">
        <v>0</v>
      </c>
      <c r="V6706">
        <v>0</v>
      </c>
      <c r="W6706">
        <v>0</v>
      </c>
      <c r="X6706">
        <f t="shared" si="232"/>
        <v>0</v>
      </c>
      <c r="Y6706">
        <f t="shared" si="233"/>
        <v>0</v>
      </c>
    </row>
    <row r="6707" spans="1:25" x14ac:dyDescent="0.2">
      <c r="A6707" t="s">
        <v>6877</v>
      </c>
      <c r="B6707" t="s">
        <v>24</v>
      </c>
      <c r="C6707">
        <v>2</v>
      </c>
      <c r="D6707">
        <v>31</v>
      </c>
      <c r="E6707" t="s">
        <v>6914</v>
      </c>
      <c r="F6707">
        <v>228.69499999999999</v>
      </c>
      <c r="G6707">
        <v>58.161999999999999</v>
      </c>
      <c r="H6707">
        <v>31.501999999999999</v>
      </c>
      <c r="I6707">
        <v>13301.43</v>
      </c>
      <c r="J6707">
        <v>5424673</v>
      </c>
      <c r="K6707">
        <v>60.741</v>
      </c>
      <c r="L6707">
        <v>35.624000000000002</v>
      </c>
      <c r="M6707">
        <v>13891.102999999999</v>
      </c>
      <c r="N6707">
        <v>5665157</v>
      </c>
      <c r="O6707">
        <v>2.2149999999999999</v>
      </c>
      <c r="P6707">
        <v>2.8580000000000001</v>
      </c>
      <c r="Q6707">
        <v>506.55099999999999</v>
      </c>
      <c r="R6707">
        <v>206585</v>
      </c>
      <c r="S6707">
        <v>1.0999999999999999E-2</v>
      </c>
      <c r="T6707">
        <v>1.67</v>
      </c>
      <c r="U6707">
        <v>2.5009999999999999</v>
      </c>
      <c r="V6707">
        <v>1020</v>
      </c>
      <c r="W6707">
        <v>4</v>
      </c>
      <c r="X6707">
        <f t="shared" si="232"/>
        <v>147.71556000000001</v>
      </c>
      <c r="Y6707">
        <f t="shared" si="233"/>
        <v>2.5403999999999995</v>
      </c>
    </row>
    <row r="6708" spans="1:25" x14ac:dyDescent="0.2">
      <c r="A6708" t="s">
        <v>6877</v>
      </c>
      <c r="B6708" t="s">
        <v>24</v>
      </c>
      <c r="C6708">
        <v>3</v>
      </c>
      <c r="D6708">
        <v>1</v>
      </c>
      <c r="E6708" t="s">
        <v>3947</v>
      </c>
      <c r="F6708">
        <v>348.84899999999999</v>
      </c>
      <c r="G6708">
        <v>69.647000000000006</v>
      </c>
      <c r="H6708">
        <v>37.856999999999999</v>
      </c>
      <c r="I6708">
        <v>24296.29</v>
      </c>
      <c r="J6708">
        <v>9908666</v>
      </c>
      <c r="K6708">
        <v>37.414000000000001</v>
      </c>
      <c r="L6708">
        <v>26.327000000000002</v>
      </c>
      <c r="M6708">
        <v>13051.991</v>
      </c>
      <c r="N6708">
        <v>5322945</v>
      </c>
      <c r="O6708">
        <v>2.7320000000000002</v>
      </c>
      <c r="P6708">
        <v>4.9770000000000003</v>
      </c>
      <c r="Q6708">
        <v>952.97400000000005</v>
      </c>
      <c r="R6708">
        <v>388648</v>
      </c>
      <c r="S6708">
        <v>0.03</v>
      </c>
      <c r="T6708">
        <v>2.7869999999999999</v>
      </c>
      <c r="U6708">
        <v>10.63</v>
      </c>
      <c r="V6708">
        <v>4335</v>
      </c>
      <c r="W6708">
        <v>17</v>
      </c>
      <c r="X6708">
        <f t="shared" si="232"/>
        <v>665.56624000000011</v>
      </c>
      <c r="Y6708">
        <f t="shared" si="233"/>
        <v>17.620399999999997</v>
      </c>
    </row>
    <row r="6709" spans="1:25" x14ac:dyDescent="0.2">
      <c r="A6709" t="s">
        <v>6877</v>
      </c>
      <c r="B6709" t="s">
        <v>24</v>
      </c>
      <c r="C6709">
        <v>3</v>
      </c>
      <c r="D6709">
        <v>2</v>
      </c>
      <c r="E6709" t="s">
        <v>4676</v>
      </c>
      <c r="F6709">
        <v>162.61799999999999</v>
      </c>
      <c r="G6709">
        <v>79.998999999999995</v>
      </c>
      <c r="H6709">
        <v>39.212000000000003</v>
      </c>
      <c r="I6709">
        <v>13009.311</v>
      </c>
      <c r="J6709">
        <v>5305539</v>
      </c>
      <c r="K6709">
        <v>2.7639999999999998</v>
      </c>
      <c r="L6709">
        <v>2.0299999999999998</v>
      </c>
      <c r="M6709">
        <v>449.41699999999997</v>
      </c>
      <c r="N6709">
        <v>183284</v>
      </c>
      <c r="O6709">
        <v>1.752</v>
      </c>
      <c r="P6709">
        <v>2.2309999999999999</v>
      </c>
      <c r="Q6709">
        <v>284.97399999999999</v>
      </c>
      <c r="R6709">
        <v>116220</v>
      </c>
      <c r="S6709">
        <v>4.0000000000000001E-3</v>
      </c>
      <c r="T6709">
        <v>0.99</v>
      </c>
      <c r="U6709">
        <v>0.625</v>
      </c>
      <c r="V6709">
        <v>255</v>
      </c>
      <c r="W6709">
        <v>1</v>
      </c>
      <c r="X6709">
        <f t="shared" si="232"/>
        <v>0</v>
      </c>
      <c r="Y6709">
        <f t="shared" si="233"/>
        <v>0</v>
      </c>
    </row>
    <row r="6710" spans="1:25" x14ac:dyDescent="0.2">
      <c r="A6710" t="s">
        <v>6877</v>
      </c>
      <c r="B6710" t="s">
        <v>24</v>
      </c>
      <c r="C6710">
        <v>3</v>
      </c>
      <c r="D6710">
        <v>3</v>
      </c>
      <c r="E6710" t="s">
        <v>5215</v>
      </c>
      <c r="F6710">
        <v>275.05599999999998</v>
      </c>
      <c r="G6710">
        <v>90.548000000000002</v>
      </c>
      <c r="H6710">
        <v>45.024999999999999</v>
      </c>
      <c r="I6710">
        <v>24905.861000000001</v>
      </c>
      <c r="J6710">
        <v>10157265</v>
      </c>
      <c r="K6710">
        <v>52.984000000000002</v>
      </c>
      <c r="L6710">
        <v>20.373999999999999</v>
      </c>
      <c r="M6710">
        <v>14573.55</v>
      </c>
      <c r="N6710">
        <v>5943477</v>
      </c>
      <c r="O6710">
        <v>3.948</v>
      </c>
      <c r="P6710">
        <v>7.8780000000000001</v>
      </c>
      <c r="Q6710">
        <v>1086.0060000000001</v>
      </c>
      <c r="R6710">
        <v>442902</v>
      </c>
      <c r="S6710">
        <v>5.5E-2</v>
      </c>
      <c r="T6710">
        <v>3.73</v>
      </c>
      <c r="U6710">
        <v>15.006</v>
      </c>
      <c r="V6710">
        <v>6120</v>
      </c>
      <c r="W6710">
        <v>24</v>
      </c>
      <c r="X6710">
        <f t="shared" si="232"/>
        <v>819.88336000000004</v>
      </c>
      <c r="Y6710">
        <f t="shared" si="233"/>
        <v>25.740400000000001</v>
      </c>
    </row>
    <row r="6711" spans="1:25" x14ac:dyDescent="0.2">
      <c r="A6711" t="s">
        <v>6877</v>
      </c>
      <c r="B6711" t="s">
        <v>24</v>
      </c>
      <c r="C6711">
        <v>3</v>
      </c>
      <c r="D6711">
        <v>4</v>
      </c>
      <c r="E6711" t="s">
        <v>6915</v>
      </c>
      <c r="F6711">
        <v>330.15800000000002</v>
      </c>
      <c r="G6711">
        <v>84.864999999999995</v>
      </c>
      <c r="H6711">
        <v>43.447000000000003</v>
      </c>
      <c r="I6711">
        <v>28018.718000000001</v>
      </c>
      <c r="J6711">
        <v>11426770</v>
      </c>
      <c r="K6711">
        <v>55.143000000000001</v>
      </c>
      <c r="L6711">
        <v>24.917999999999999</v>
      </c>
      <c r="M6711">
        <v>18205.78</v>
      </c>
      <c r="N6711">
        <v>7424796</v>
      </c>
      <c r="O6711">
        <v>3.6619999999999999</v>
      </c>
      <c r="P6711">
        <v>8.8640000000000008</v>
      </c>
      <c r="Q6711">
        <v>1208.934</v>
      </c>
      <c r="R6711">
        <v>493035</v>
      </c>
      <c r="S6711">
        <v>5.0999999999999997E-2</v>
      </c>
      <c r="T6711">
        <v>3.6110000000000002</v>
      </c>
      <c r="U6711">
        <v>16.882000000000001</v>
      </c>
      <c r="V6711">
        <v>6885</v>
      </c>
      <c r="W6711">
        <v>27</v>
      </c>
      <c r="X6711">
        <f t="shared" si="232"/>
        <v>962.47983999999985</v>
      </c>
      <c r="Y6711">
        <f t="shared" si="233"/>
        <v>29.220399999999998</v>
      </c>
    </row>
    <row r="6712" spans="1:25" x14ac:dyDescent="0.2">
      <c r="A6712" t="s">
        <v>6877</v>
      </c>
      <c r="B6712" t="s">
        <v>24</v>
      </c>
      <c r="C6712">
        <v>3</v>
      </c>
      <c r="D6712">
        <v>5</v>
      </c>
      <c r="E6712" t="s">
        <v>6916</v>
      </c>
      <c r="F6712">
        <v>281.904</v>
      </c>
      <c r="G6712">
        <v>88.436000000000007</v>
      </c>
      <c r="H6712">
        <v>47.628</v>
      </c>
      <c r="I6712">
        <v>24930.518</v>
      </c>
      <c r="J6712">
        <v>10167321</v>
      </c>
      <c r="K6712">
        <v>2.7789999999999999</v>
      </c>
      <c r="L6712">
        <v>1.754</v>
      </c>
      <c r="M6712">
        <v>783.52</v>
      </c>
      <c r="N6712">
        <v>319540</v>
      </c>
      <c r="O6712">
        <v>1.8280000000000001</v>
      </c>
      <c r="P6712">
        <v>1.2609999999999999</v>
      </c>
      <c r="Q6712">
        <v>515.24599999999998</v>
      </c>
      <c r="R6712">
        <v>210131</v>
      </c>
      <c r="S6712">
        <v>0</v>
      </c>
      <c r="T6712">
        <v>0</v>
      </c>
      <c r="U6712">
        <v>0</v>
      </c>
      <c r="V6712">
        <v>0</v>
      </c>
      <c r="W6712">
        <v>0</v>
      </c>
      <c r="X6712">
        <f t="shared" si="232"/>
        <v>157.80176</v>
      </c>
      <c r="Y6712">
        <f t="shared" si="233"/>
        <v>0</v>
      </c>
    </row>
    <row r="6713" spans="1:25" x14ac:dyDescent="0.2">
      <c r="A6713" t="s">
        <v>6877</v>
      </c>
      <c r="B6713" t="s">
        <v>24</v>
      </c>
      <c r="C6713">
        <v>3</v>
      </c>
      <c r="D6713">
        <v>6</v>
      </c>
      <c r="E6713" t="s">
        <v>6917</v>
      </c>
      <c r="F6713">
        <v>286.58499999999998</v>
      </c>
      <c r="G6713">
        <v>81.44</v>
      </c>
      <c r="H6713">
        <v>37.725000000000001</v>
      </c>
      <c r="I6713">
        <v>23339.508000000002</v>
      </c>
      <c r="J6713">
        <v>9518465</v>
      </c>
      <c r="K6713">
        <v>70.358000000000004</v>
      </c>
      <c r="L6713">
        <v>25.67</v>
      </c>
      <c r="M6713">
        <v>20163.633000000002</v>
      </c>
      <c r="N6713">
        <v>8223260</v>
      </c>
      <c r="O6713">
        <v>3.0830000000000002</v>
      </c>
      <c r="P6713">
        <v>5.8</v>
      </c>
      <c r="Q6713">
        <v>883.51300000000003</v>
      </c>
      <c r="R6713">
        <v>360320</v>
      </c>
      <c r="S6713">
        <v>3.9E-2</v>
      </c>
      <c r="T6713">
        <v>3.1640000000000001</v>
      </c>
      <c r="U6713">
        <v>11.255000000000001</v>
      </c>
      <c r="V6713">
        <v>4590</v>
      </c>
      <c r="W6713">
        <v>18</v>
      </c>
      <c r="X6713">
        <f t="shared" si="232"/>
        <v>584.99148000000002</v>
      </c>
      <c r="Y6713">
        <f t="shared" si="233"/>
        <v>18.7804</v>
      </c>
    </row>
    <row r="6714" spans="1:25" x14ac:dyDescent="0.2">
      <c r="A6714" t="s">
        <v>6877</v>
      </c>
      <c r="B6714" t="s">
        <v>24</v>
      </c>
      <c r="C6714">
        <v>3</v>
      </c>
      <c r="D6714">
        <v>7</v>
      </c>
      <c r="E6714" t="s">
        <v>6918</v>
      </c>
      <c r="F6714">
        <v>307.53500000000003</v>
      </c>
      <c r="G6714">
        <v>85.194000000000003</v>
      </c>
      <c r="H6714">
        <v>42.658999999999999</v>
      </c>
      <c r="I6714">
        <v>26200.069</v>
      </c>
      <c r="J6714">
        <v>10685077</v>
      </c>
      <c r="K6714">
        <v>51.555999999999997</v>
      </c>
      <c r="L6714">
        <v>27.207999999999998</v>
      </c>
      <c r="M6714">
        <v>15855.314</v>
      </c>
      <c r="N6714">
        <v>6466214</v>
      </c>
      <c r="O6714">
        <v>2.6259999999999999</v>
      </c>
      <c r="P6714">
        <v>4.423</v>
      </c>
      <c r="Q6714">
        <v>807.47900000000004</v>
      </c>
      <c r="R6714">
        <v>329311</v>
      </c>
      <c r="S6714">
        <v>2.1999999999999999E-2</v>
      </c>
      <c r="T6714">
        <v>2.3879999999999999</v>
      </c>
      <c r="U6714">
        <v>6.8780000000000001</v>
      </c>
      <c r="V6714">
        <v>2805</v>
      </c>
      <c r="W6714">
        <v>11</v>
      </c>
      <c r="X6714">
        <f t="shared" si="232"/>
        <v>496.79204000000004</v>
      </c>
      <c r="Y6714">
        <f t="shared" si="233"/>
        <v>10.660399999999999</v>
      </c>
    </row>
    <row r="6715" spans="1:25" x14ac:dyDescent="0.2">
      <c r="A6715" t="s">
        <v>6877</v>
      </c>
      <c r="B6715" t="s">
        <v>24</v>
      </c>
      <c r="C6715">
        <v>3</v>
      </c>
      <c r="D6715">
        <v>8</v>
      </c>
      <c r="E6715" t="s">
        <v>6919</v>
      </c>
      <c r="F6715">
        <v>178.18100000000001</v>
      </c>
      <c r="G6715">
        <v>88.272999999999996</v>
      </c>
      <c r="H6715">
        <v>47.435000000000002</v>
      </c>
      <c r="I6715">
        <v>15728.52</v>
      </c>
      <c r="J6715">
        <v>6414504</v>
      </c>
      <c r="K6715">
        <v>2.3940000000000001</v>
      </c>
      <c r="L6715">
        <v>2.0920000000000001</v>
      </c>
      <c r="M6715">
        <v>426.55200000000002</v>
      </c>
      <c r="N6715">
        <v>173959</v>
      </c>
      <c r="O6715">
        <v>1.6080000000000001</v>
      </c>
      <c r="P6715">
        <v>1.0940000000000001</v>
      </c>
      <c r="Q6715">
        <v>286.45800000000003</v>
      </c>
      <c r="R6715">
        <v>116825</v>
      </c>
      <c r="S6715">
        <v>0</v>
      </c>
      <c r="T6715">
        <v>0</v>
      </c>
      <c r="U6715">
        <v>0</v>
      </c>
      <c r="V6715">
        <v>0</v>
      </c>
      <c r="W6715">
        <v>0</v>
      </c>
      <c r="X6715">
        <f t="shared" si="232"/>
        <v>0</v>
      </c>
      <c r="Y6715">
        <f t="shared" si="233"/>
        <v>0</v>
      </c>
    </row>
    <row r="6716" spans="1:25" x14ac:dyDescent="0.2">
      <c r="A6716" t="s">
        <v>6877</v>
      </c>
      <c r="B6716" t="s">
        <v>24</v>
      </c>
      <c r="C6716">
        <v>3</v>
      </c>
      <c r="D6716">
        <v>9</v>
      </c>
      <c r="E6716" t="s">
        <v>6920</v>
      </c>
      <c r="F6716">
        <v>346.59399999999999</v>
      </c>
      <c r="G6716">
        <v>84.888000000000005</v>
      </c>
      <c r="H6716">
        <v>37.664000000000001</v>
      </c>
      <c r="I6716">
        <v>29421.81</v>
      </c>
      <c r="J6716">
        <v>11998988</v>
      </c>
      <c r="K6716">
        <v>68.86</v>
      </c>
      <c r="L6716">
        <v>29.181999999999999</v>
      </c>
      <c r="M6716">
        <v>23866.418000000001</v>
      </c>
      <c r="N6716">
        <v>9733353</v>
      </c>
      <c r="O6716">
        <v>2.7559999999999998</v>
      </c>
      <c r="P6716">
        <v>5.4640000000000004</v>
      </c>
      <c r="Q6716">
        <v>955.30899999999997</v>
      </c>
      <c r="R6716">
        <v>389600</v>
      </c>
      <c r="S6716">
        <v>2.1999999999999999E-2</v>
      </c>
      <c r="T6716">
        <v>2.3490000000000002</v>
      </c>
      <c r="U6716">
        <v>7.5030000000000001</v>
      </c>
      <c r="V6716">
        <v>3060</v>
      </c>
      <c r="W6716">
        <v>12</v>
      </c>
      <c r="X6716">
        <f t="shared" si="232"/>
        <v>668.27483999999993</v>
      </c>
      <c r="Y6716">
        <f t="shared" si="233"/>
        <v>11.820399999999999</v>
      </c>
    </row>
    <row r="6717" spans="1:25" x14ac:dyDescent="0.2">
      <c r="A6717" t="s">
        <v>6877</v>
      </c>
      <c r="B6717" t="s">
        <v>24</v>
      </c>
      <c r="C6717">
        <v>3</v>
      </c>
      <c r="D6717">
        <v>10</v>
      </c>
      <c r="E6717" t="s">
        <v>6921</v>
      </c>
      <c r="F6717">
        <v>276.73500000000001</v>
      </c>
      <c r="G6717">
        <v>79.52</v>
      </c>
      <c r="H6717">
        <v>35.396000000000001</v>
      </c>
      <c r="I6717">
        <v>22006.047999999999</v>
      </c>
      <c r="J6717">
        <v>8974645</v>
      </c>
      <c r="K6717">
        <v>83.644999999999996</v>
      </c>
      <c r="L6717">
        <v>32.167000000000002</v>
      </c>
      <c r="M6717">
        <v>23147.419000000002</v>
      </c>
      <c r="N6717">
        <v>9440126</v>
      </c>
      <c r="O6717">
        <v>2.823</v>
      </c>
      <c r="P6717">
        <v>5.8079999999999998</v>
      </c>
      <c r="Q6717">
        <v>781.22500000000002</v>
      </c>
      <c r="R6717">
        <v>318604</v>
      </c>
      <c r="S6717">
        <v>2.5000000000000001E-2</v>
      </c>
      <c r="T6717">
        <v>2.5169999999999999</v>
      </c>
      <c r="U6717">
        <v>6.8780000000000001</v>
      </c>
      <c r="V6717">
        <v>2805</v>
      </c>
      <c r="W6717">
        <v>11</v>
      </c>
      <c r="X6717">
        <f t="shared" si="232"/>
        <v>466.3374</v>
      </c>
      <c r="Y6717">
        <f t="shared" si="233"/>
        <v>10.660399999999999</v>
      </c>
    </row>
    <row r="6718" spans="1:25" x14ac:dyDescent="0.2">
      <c r="A6718" t="s">
        <v>6877</v>
      </c>
      <c r="B6718" t="s">
        <v>24</v>
      </c>
      <c r="C6718">
        <v>3</v>
      </c>
      <c r="D6718">
        <v>11</v>
      </c>
      <c r="E6718" t="s">
        <v>6922</v>
      </c>
      <c r="F6718">
        <v>293.483</v>
      </c>
      <c r="G6718">
        <v>97.638999999999996</v>
      </c>
      <c r="H6718">
        <v>42.938000000000002</v>
      </c>
      <c r="I6718">
        <v>28655.467000000001</v>
      </c>
      <c r="J6718">
        <v>11686453</v>
      </c>
      <c r="K6718">
        <v>36.012999999999998</v>
      </c>
      <c r="L6718">
        <v>22.302</v>
      </c>
      <c r="M6718">
        <v>10569.191000000001</v>
      </c>
      <c r="N6718">
        <v>4310394</v>
      </c>
      <c r="O6718">
        <v>1.8759999999999999</v>
      </c>
      <c r="P6718">
        <v>1.7030000000000001</v>
      </c>
      <c r="Q6718">
        <v>550.47699999999998</v>
      </c>
      <c r="R6718">
        <v>224499</v>
      </c>
      <c r="S6718">
        <v>4.0000000000000001E-3</v>
      </c>
      <c r="T6718">
        <v>1.042</v>
      </c>
      <c r="U6718">
        <v>1.2509999999999999</v>
      </c>
      <c r="V6718">
        <v>510</v>
      </c>
      <c r="W6718">
        <v>2</v>
      </c>
      <c r="X6718">
        <f t="shared" si="232"/>
        <v>198.66971999999998</v>
      </c>
      <c r="Y6718">
        <f t="shared" si="233"/>
        <v>0.22039999999999993</v>
      </c>
    </row>
    <row r="6719" spans="1:25" x14ac:dyDescent="0.2">
      <c r="A6719" t="s">
        <v>6877</v>
      </c>
      <c r="B6719" t="s">
        <v>24</v>
      </c>
      <c r="C6719">
        <v>3</v>
      </c>
      <c r="D6719">
        <v>12</v>
      </c>
      <c r="E6719" t="s">
        <v>980</v>
      </c>
      <c r="F6719">
        <v>251.85499999999999</v>
      </c>
      <c r="G6719">
        <v>94.843999999999994</v>
      </c>
      <c r="H6719">
        <v>46.085000000000001</v>
      </c>
      <c r="I6719">
        <v>23886.992999999999</v>
      </c>
      <c r="J6719">
        <v>9741744</v>
      </c>
      <c r="K6719">
        <v>44.536000000000001</v>
      </c>
      <c r="L6719">
        <v>19.341999999999999</v>
      </c>
      <c r="M6719">
        <v>11216.603999999999</v>
      </c>
      <c r="N6719">
        <v>4574426</v>
      </c>
      <c r="O6719">
        <v>2.952</v>
      </c>
      <c r="P6719">
        <v>4.4009999999999998</v>
      </c>
      <c r="Q6719">
        <v>743.54</v>
      </c>
      <c r="R6719">
        <v>303235</v>
      </c>
      <c r="S6719">
        <v>2.7E-2</v>
      </c>
      <c r="T6719">
        <v>2.6389999999999998</v>
      </c>
      <c r="U6719">
        <v>6.8780000000000001</v>
      </c>
      <c r="V6719">
        <v>2805</v>
      </c>
      <c r="W6719">
        <v>11</v>
      </c>
      <c r="X6719">
        <f t="shared" si="232"/>
        <v>422.62279999999993</v>
      </c>
      <c r="Y6719">
        <f t="shared" si="233"/>
        <v>10.660399999999999</v>
      </c>
    </row>
    <row r="6720" spans="1:25" x14ac:dyDescent="0.2">
      <c r="A6720" t="s">
        <v>6877</v>
      </c>
      <c r="B6720" t="s">
        <v>24</v>
      </c>
      <c r="C6720">
        <v>3</v>
      </c>
      <c r="D6720">
        <v>13</v>
      </c>
      <c r="E6720" t="s">
        <v>6923</v>
      </c>
      <c r="F6720">
        <v>302.21899999999999</v>
      </c>
      <c r="G6720">
        <v>100.15300000000001</v>
      </c>
      <c r="H6720">
        <v>46.415999999999997</v>
      </c>
      <c r="I6720">
        <v>30268.050999999999</v>
      </c>
      <c r="J6720">
        <v>12344107</v>
      </c>
      <c r="K6720">
        <v>43.622999999999998</v>
      </c>
      <c r="L6720">
        <v>24.445</v>
      </c>
      <c r="M6720">
        <v>13183.764999999999</v>
      </c>
      <c r="N6720">
        <v>5376686</v>
      </c>
      <c r="O6720">
        <v>3.524</v>
      </c>
      <c r="P6720">
        <v>5.9989999999999997</v>
      </c>
      <c r="Q6720">
        <v>1065.0219999999999</v>
      </c>
      <c r="R6720">
        <v>434344</v>
      </c>
      <c r="S6720">
        <v>3.6999999999999998E-2</v>
      </c>
      <c r="T6720">
        <v>3.081</v>
      </c>
      <c r="U6720">
        <v>11.255000000000001</v>
      </c>
      <c r="V6720">
        <v>4590</v>
      </c>
      <c r="W6720">
        <v>18</v>
      </c>
      <c r="X6720">
        <f t="shared" si="232"/>
        <v>795.54191999999978</v>
      </c>
      <c r="Y6720">
        <f t="shared" si="233"/>
        <v>18.7804</v>
      </c>
    </row>
    <row r="6721" spans="1:25" x14ac:dyDescent="0.2">
      <c r="A6721" t="s">
        <v>6877</v>
      </c>
      <c r="B6721" t="s">
        <v>24</v>
      </c>
      <c r="C6721">
        <v>3</v>
      </c>
      <c r="D6721">
        <v>14</v>
      </c>
      <c r="E6721" t="s">
        <v>6924</v>
      </c>
      <c r="F6721">
        <v>172.40700000000001</v>
      </c>
      <c r="G6721">
        <v>83.988</v>
      </c>
      <c r="H6721">
        <v>42.255000000000003</v>
      </c>
      <c r="I6721">
        <v>14480.025</v>
      </c>
      <c r="J6721">
        <v>5905335</v>
      </c>
      <c r="K6721">
        <v>2.9060000000000001</v>
      </c>
      <c r="L6721">
        <v>2.2480000000000002</v>
      </c>
      <c r="M6721">
        <v>501.08300000000003</v>
      </c>
      <c r="N6721">
        <v>204355</v>
      </c>
      <c r="O6721">
        <v>1.984</v>
      </c>
      <c r="P6721">
        <v>1.9950000000000001</v>
      </c>
      <c r="Q6721">
        <v>342.05200000000002</v>
      </c>
      <c r="R6721">
        <v>139498</v>
      </c>
      <c r="S6721">
        <v>4.0000000000000001E-3</v>
      </c>
      <c r="T6721">
        <v>0.96199999999999997</v>
      </c>
      <c r="U6721">
        <v>0.625</v>
      </c>
      <c r="V6721">
        <v>255</v>
      </c>
      <c r="W6721">
        <v>1</v>
      </c>
      <c r="X6721">
        <f t="shared" si="232"/>
        <v>0</v>
      </c>
      <c r="Y6721">
        <f t="shared" si="233"/>
        <v>0</v>
      </c>
    </row>
    <row r="6722" spans="1:25" x14ac:dyDescent="0.2">
      <c r="A6722" t="s">
        <v>6877</v>
      </c>
      <c r="B6722" t="s">
        <v>24</v>
      </c>
      <c r="C6722">
        <v>3</v>
      </c>
      <c r="D6722">
        <v>15</v>
      </c>
      <c r="E6722" t="s">
        <v>6925</v>
      </c>
      <c r="F6722">
        <v>126.605</v>
      </c>
      <c r="G6722">
        <v>90.649000000000001</v>
      </c>
      <c r="H6722">
        <v>48.625</v>
      </c>
      <c r="I6722">
        <v>11476.599</v>
      </c>
      <c r="J6722">
        <v>4680459</v>
      </c>
      <c r="K6722">
        <v>3.7130000000000001</v>
      </c>
      <c r="L6722">
        <v>3.3650000000000002</v>
      </c>
      <c r="M6722">
        <v>470.12400000000002</v>
      </c>
      <c r="N6722">
        <v>191729</v>
      </c>
      <c r="O6722">
        <v>2.2370000000000001</v>
      </c>
      <c r="P6722">
        <v>2.677</v>
      </c>
      <c r="Q6722">
        <v>283.17700000000002</v>
      </c>
      <c r="R6722">
        <v>115487</v>
      </c>
      <c r="S6722">
        <v>1.4999999999999999E-2</v>
      </c>
      <c r="T6722">
        <v>1.944</v>
      </c>
      <c r="U6722">
        <v>1.8759999999999999</v>
      </c>
      <c r="V6722">
        <v>765</v>
      </c>
      <c r="W6722">
        <v>3</v>
      </c>
      <c r="X6722">
        <f t="shared" si="232"/>
        <v>0</v>
      </c>
      <c r="Y6722">
        <f t="shared" si="233"/>
        <v>1.3803999999999998</v>
      </c>
    </row>
    <row r="6723" spans="1:25" x14ac:dyDescent="0.2">
      <c r="A6723" t="s">
        <v>6877</v>
      </c>
      <c r="B6723" t="s">
        <v>24</v>
      </c>
      <c r="C6723">
        <v>3</v>
      </c>
      <c r="D6723">
        <v>16</v>
      </c>
      <c r="E6723" t="s">
        <v>6926</v>
      </c>
      <c r="F6723">
        <v>270.608</v>
      </c>
      <c r="G6723">
        <v>88.447999999999993</v>
      </c>
      <c r="H6723">
        <v>35.981000000000002</v>
      </c>
      <c r="I6723">
        <v>23934.743999999999</v>
      </c>
      <c r="J6723">
        <v>9761218</v>
      </c>
      <c r="K6723">
        <v>71.013999999999996</v>
      </c>
      <c r="L6723">
        <v>24.707000000000001</v>
      </c>
      <c r="M6723">
        <v>19217.074000000001</v>
      </c>
      <c r="N6723">
        <v>7837228</v>
      </c>
      <c r="O6723">
        <v>2.766</v>
      </c>
      <c r="P6723">
        <v>4.7510000000000003</v>
      </c>
      <c r="Q6723">
        <v>748.39</v>
      </c>
      <c r="R6723">
        <v>305213</v>
      </c>
      <c r="S6723">
        <v>3.2000000000000001E-2</v>
      </c>
      <c r="T6723">
        <v>2.8719999999999999</v>
      </c>
      <c r="U6723">
        <v>8.7539999999999996</v>
      </c>
      <c r="V6723">
        <v>3570</v>
      </c>
      <c r="W6723">
        <v>14</v>
      </c>
      <c r="X6723">
        <f t="shared" si="232"/>
        <v>428.24879999999996</v>
      </c>
      <c r="Y6723">
        <f t="shared" si="233"/>
        <v>14.140399999999998</v>
      </c>
    </row>
    <row r="6724" spans="1:25" x14ac:dyDescent="0.2">
      <c r="A6724" t="s">
        <v>6877</v>
      </c>
      <c r="B6724" t="s">
        <v>24</v>
      </c>
      <c r="C6724">
        <v>3</v>
      </c>
      <c r="D6724">
        <v>17</v>
      </c>
      <c r="E6724" t="s">
        <v>6927</v>
      </c>
      <c r="F6724">
        <v>231.238</v>
      </c>
      <c r="G6724">
        <v>93.617000000000004</v>
      </c>
      <c r="H6724">
        <v>42.970999999999997</v>
      </c>
      <c r="I6724">
        <v>21647.812000000002</v>
      </c>
      <c r="J6724">
        <v>8828547</v>
      </c>
      <c r="K6724">
        <v>60.170999999999999</v>
      </c>
      <c r="L6724">
        <v>25.931999999999999</v>
      </c>
      <c r="M6724">
        <v>13913.865</v>
      </c>
      <c r="N6724">
        <v>5674440</v>
      </c>
      <c r="O6724">
        <v>2.7160000000000002</v>
      </c>
      <c r="P6724">
        <v>4.875</v>
      </c>
      <c r="Q6724">
        <v>628.11300000000006</v>
      </c>
      <c r="R6724">
        <v>256161</v>
      </c>
      <c r="S6724">
        <v>1.0999999999999999E-2</v>
      </c>
      <c r="T6724">
        <v>1.661</v>
      </c>
      <c r="U6724">
        <v>2.5009999999999999</v>
      </c>
      <c r="V6724">
        <v>1020</v>
      </c>
      <c r="W6724">
        <v>4</v>
      </c>
      <c r="X6724">
        <f t="shared" si="232"/>
        <v>288.72748000000007</v>
      </c>
      <c r="Y6724">
        <f t="shared" si="233"/>
        <v>2.5403999999999995</v>
      </c>
    </row>
    <row r="6725" spans="1:25" x14ac:dyDescent="0.2">
      <c r="A6725" t="s">
        <v>6877</v>
      </c>
      <c r="B6725" t="s">
        <v>24</v>
      </c>
      <c r="C6725">
        <v>3</v>
      </c>
      <c r="D6725">
        <v>18</v>
      </c>
      <c r="E6725" t="s">
        <v>6928</v>
      </c>
      <c r="F6725">
        <v>519.24800000000005</v>
      </c>
      <c r="G6725">
        <v>93.540999999999997</v>
      </c>
      <c r="H6725">
        <v>36.116999999999997</v>
      </c>
      <c r="I6725">
        <v>48570.784</v>
      </c>
      <c r="J6725">
        <v>19808443</v>
      </c>
      <c r="K6725">
        <v>35.746000000000002</v>
      </c>
      <c r="L6725">
        <v>13.702999999999999</v>
      </c>
      <c r="M6725">
        <v>18560.789000000001</v>
      </c>
      <c r="N6725">
        <v>7569578</v>
      </c>
      <c r="O6725">
        <v>2.6560000000000001</v>
      </c>
      <c r="P6725">
        <v>4.4400000000000004</v>
      </c>
      <c r="Q6725">
        <v>1379.048</v>
      </c>
      <c r="R6725">
        <v>562412</v>
      </c>
      <c r="S6725">
        <v>1.6E-2</v>
      </c>
      <c r="T6725">
        <v>1.998</v>
      </c>
      <c r="U6725">
        <v>8.1280000000000001</v>
      </c>
      <c r="V6725">
        <v>3315</v>
      </c>
      <c r="W6725">
        <v>13</v>
      </c>
      <c r="X6725">
        <f t="shared" si="232"/>
        <v>1159.8120799999999</v>
      </c>
      <c r="Y6725">
        <f t="shared" si="233"/>
        <v>12.980399999999998</v>
      </c>
    </row>
    <row r="6726" spans="1:25" x14ac:dyDescent="0.2">
      <c r="A6726" t="s">
        <v>6877</v>
      </c>
      <c r="B6726" t="s">
        <v>24</v>
      </c>
      <c r="C6726">
        <v>3</v>
      </c>
      <c r="D6726">
        <v>19</v>
      </c>
      <c r="E6726" t="s">
        <v>5992</v>
      </c>
      <c r="F6726">
        <v>117.989</v>
      </c>
      <c r="G6726">
        <v>77.09</v>
      </c>
      <c r="H6726">
        <v>41.274000000000001</v>
      </c>
      <c r="I6726">
        <v>9095.7379999999994</v>
      </c>
      <c r="J6726">
        <v>3709481</v>
      </c>
      <c r="K6726">
        <v>2.4279999999999999</v>
      </c>
      <c r="L6726">
        <v>1.714</v>
      </c>
      <c r="M6726">
        <v>286.47500000000002</v>
      </c>
      <c r="N6726">
        <v>116832</v>
      </c>
      <c r="O6726">
        <v>1.8779999999999999</v>
      </c>
      <c r="P6726">
        <v>2.6760000000000002</v>
      </c>
      <c r="Q6726">
        <v>221.577</v>
      </c>
      <c r="R6726">
        <v>90365</v>
      </c>
      <c r="S6726">
        <v>5.0000000000000001E-3</v>
      </c>
      <c r="T6726">
        <v>1.1619999999999999</v>
      </c>
      <c r="U6726">
        <v>0.625</v>
      </c>
      <c r="V6726">
        <v>255</v>
      </c>
      <c r="W6726">
        <v>1</v>
      </c>
      <c r="X6726">
        <f t="shared" si="232"/>
        <v>0</v>
      </c>
      <c r="Y6726">
        <f t="shared" si="233"/>
        <v>0</v>
      </c>
    </row>
    <row r="6727" spans="1:25" x14ac:dyDescent="0.2">
      <c r="A6727" t="s">
        <v>6877</v>
      </c>
      <c r="B6727" t="s">
        <v>24</v>
      </c>
      <c r="C6727">
        <v>3</v>
      </c>
      <c r="D6727">
        <v>20</v>
      </c>
      <c r="E6727" t="s">
        <v>6929</v>
      </c>
      <c r="F6727">
        <v>278.27800000000002</v>
      </c>
      <c r="G6727">
        <v>94.527000000000001</v>
      </c>
      <c r="H6727">
        <v>47.365000000000002</v>
      </c>
      <c r="I6727">
        <v>26304.802</v>
      </c>
      <c r="J6727">
        <v>10727790</v>
      </c>
      <c r="K6727">
        <v>44.155999999999999</v>
      </c>
      <c r="L6727">
        <v>28.646000000000001</v>
      </c>
      <c r="M6727">
        <v>12287.717000000001</v>
      </c>
      <c r="N6727">
        <v>5011254</v>
      </c>
      <c r="O6727">
        <v>3.1389999999999998</v>
      </c>
      <c r="P6727">
        <v>5.57</v>
      </c>
      <c r="Q6727">
        <v>873.54300000000001</v>
      </c>
      <c r="R6727">
        <v>356254</v>
      </c>
      <c r="S6727">
        <v>2.5000000000000001E-2</v>
      </c>
      <c r="T6727">
        <v>2.5099999999999998</v>
      </c>
      <c r="U6727">
        <v>6.8780000000000001</v>
      </c>
      <c r="V6727">
        <v>2805</v>
      </c>
      <c r="W6727">
        <v>11</v>
      </c>
      <c r="X6727">
        <f t="shared" si="232"/>
        <v>573.42628000000002</v>
      </c>
      <c r="Y6727">
        <f t="shared" si="233"/>
        <v>10.660399999999999</v>
      </c>
    </row>
    <row r="6728" spans="1:25" x14ac:dyDescent="0.2">
      <c r="A6728" t="s">
        <v>6877</v>
      </c>
      <c r="B6728" t="s">
        <v>24</v>
      </c>
      <c r="C6728">
        <v>3</v>
      </c>
      <c r="D6728">
        <v>21</v>
      </c>
      <c r="E6728" t="s">
        <v>6930</v>
      </c>
      <c r="F6728">
        <v>306.66199999999998</v>
      </c>
      <c r="G6728">
        <v>84.183000000000007</v>
      </c>
      <c r="H6728">
        <v>36.304000000000002</v>
      </c>
      <c r="I6728">
        <v>25815.809000000001</v>
      </c>
      <c r="J6728">
        <v>10528366</v>
      </c>
      <c r="K6728">
        <v>60.631</v>
      </c>
      <c r="L6728">
        <v>24.297999999999998</v>
      </c>
      <c r="M6728">
        <v>18593.235000000001</v>
      </c>
      <c r="N6728">
        <v>7582810</v>
      </c>
      <c r="O6728">
        <v>3.0859999999999999</v>
      </c>
      <c r="P6728">
        <v>5.4210000000000003</v>
      </c>
      <c r="Q6728">
        <v>946.3</v>
      </c>
      <c r="R6728">
        <v>385926</v>
      </c>
      <c r="S6728">
        <v>3.5000000000000003E-2</v>
      </c>
      <c r="T6728">
        <v>2.9729999999999999</v>
      </c>
      <c r="U6728">
        <v>10.63</v>
      </c>
      <c r="V6728">
        <v>4335</v>
      </c>
      <c r="W6728">
        <v>17</v>
      </c>
      <c r="X6728">
        <f t="shared" si="232"/>
        <v>657.82439999999986</v>
      </c>
      <c r="Y6728">
        <f t="shared" si="233"/>
        <v>17.620399999999997</v>
      </c>
    </row>
    <row r="6729" spans="1:25" x14ac:dyDescent="0.2">
      <c r="A6729" t="s">
        <v>6877</v>
      </c>
      <c r="B6729" t="s">
        <v>24</v>
      </c>
      <c r="C6729">
        <v>3</v>
      </c>
      <c r="D6729">
        <v>22</v>
      </c>
      <c r="E6729" t="s">
        <v>6931</v>
      </c>
      <c r="F6729">
        <v>297.23899999999998</v>
      </c>
      <c r="G6729">
        <v>90.212000000000003</v>
      </c>
      <c r="H6729">
        <v>42.195</v>
      </c>
      <c r="I6729">
        <v>26814.578000000001</v>
      </c>
      <c r="J6729">
        <v>10935690</v>
      </c>
      <c r="K6729">
        <v>70.198999999999998</v>
      </c>
      <c r="L6729">
        <v>30.815999999999999</v>
      </c>
      <c r="M6729">
        <v>20865.848999999998</v>
      </c>
      <c r="N6729">
        <v>8509642</v>
      </c>
      <c r="O6729">
        <v>3.5779999999999998</v>
      </c>
      <c r="P6729">
        <v>6.3609999999999998</v>
      </c>
      <c r="Q6729">
        <v>1063.49</v>
      </c>
      <c r="R6729">
        <v>433719</v>
      </c>
      <c r="S6729">
        <v>4.2000000000000003E-2</v>
      </c>
      <c r="T6729">
        <v>3.2749999999999999</v>
      </c>
      <c r="U6729">
        <v>12.505000000000001</v>
      </c>
      <c r="V6729">
        <v>5100</v>
      </c>
      <c r="W6729">
        <v>20</v>
      </c>
      <c r="X6729">
        <f t="shared" si="232"/>
        <v>793.76479999999992</v>
      </c>
      <c r="Y6729">
        <f t="shared" si="233"/>
        <v>21.1004</v>
      </c>
    </row>
    <row r="6730" spans="1:25" x14ac:dyDescent="0.2">
      <c r="A6730" t="s">
        <v>6877</v>
      </c>
      <c r="B6730" t="s">
        <v>24</v>
      </c>
      <c r="C6730">
        <v>3</v>
      </c>
      <c r="D6730">
        <v>23</v>
      </c>
      <c r="E6730" t="s">
        <v>6932</v>
      </c>
      <c r="F6730">
        <v>217.11</v>
      </c>
      <c r="G6730">
        <v>111.521</v>
      </c>
      <c r="H6730">
        <v>49.649000000000001</v>
      </c>
      <c r="I6730">
        <v>24212.317999999999</v>
      </c>
      <c r="J6730">
        <v>9874420</v>
      </c>
      <c r="K6730">
        <v>3.6440000000000001</v>
      </c>
      <c r="L6730">
        <v>2.4809999999999999</v>
      </c>
      <c r="M6730">
        <v>791.16499999999996</v>
      </c>
      <c r="N6730">
        <v>322658</v>
      </c>
      <c r="O6730">
        <v>2.202</v>
      </c>
      <c r="P6730">
        <v>1.64</v>
      </c>
      <c r="Q6730">
        <v>478.04899999999998</v>
      </c>
      <c r="R6730">
        <v>194961</v>
      </c>
      <c r="S6730">
        <v>0</v>
      </c>
      <c r="T6730">
        <v>0</v>
      </c>
      <c r="U6730">
        <v>0</v>
      </c>
      <c r="V6730">
        <v>0</v>
      </c>
      <c r="W6730">
        <v>0</v>
      </c>
      <c r="X6730">
        <f t="shared" ref="X6730:X6793" si="234">(MAX(0, (Q6730-379.21)))*1.16</f>
        <v>114.65324</v>
      </c>
      <c r="Y6730">
        <f t="shared" ref="Y6730:Y6793" si="235">(MAX(0, (W6730-1.81)))*1.16</f>
        <v>0</v>
      </c>
    </row>
    <row r="6731" spans="1:25" x14ac:dyDescent="0.2">
      <c r="A6731" t="s">
        <v>6877</v>
      </c>
      <c r="B6731" t="s">
        <v>24</v>
      </c>
      <c r="C6731">
        <v>3</v>
      </c>
      <c r="D6731">
        <v>24</v>
      </c>
      <c r="E6731" t="s">
        <v>6933</v>
      </c>
      <c r="F6731">
        <v>291.79300000000001</v>
      </c>
      <c r="G6731">
        <v>84.641000000000005</v>
      </c>
      <c r="H6731">
        <v>41.220999999999997</v>
      </c>
      <c r="I6731">
        <v>24697.688999999998</v>
      </c>
      <c r="J6731">
        <v>10072367</v>
      </c>
      <c r="K6731">
        <v>40.619999999999997</v>
      </c>
      <c r="L6731">
        <v>19.324999999999999</v>
      </c>
      <c r="M6731">
        <v>11852.523999999999</v>
      </c>
      <c r="N6731">
        <v>4833771</v>
      </c>
      <c r="O6731">
        <v>2.4710000000000001</v>
      </c>
      <c r="P6731">
        <v>3.645</v>
      </c>
      <c r="Q6731">
        <v>721.08199999999999</v>
      </c>
      <c r="R6731">
        <v>294076</v>
      </c>
      <c r="S6731">
        <v>2.1000000000000001E-2</v>
      </c>
      <c r="T6731">
        <v>2.3370000000000002</v>
      </c>
      <c r="U6731">
        <v>6.2530000000000001</v>
      </c>
      <c r="V6731">
        <v>2550</v>
      </c>
      <c r="W6731">
        <v>10</v>
      </c>
      <c r="X6731">
        <f t="shared" si="234"/>
        <v>396.57151999999996</v>
      </c>
      <c r="Y6731">
        <f t="shared" si="235"/>
        <v>9.5003999999999991</v>
      </c>
    </row>
    <row r="6732" spans="1:25" x14ac:dyDescent="0.2">
      <c r="A6732" t="s">
        <v>6877</v>
      </c>
      <c r="B6732" t="s">
        <v>24</v>
      </c>
      <c r="C6732">
        <v>3</v>
      </c>
      <c r="D6732">
        <v>25</v>
      </c>
      <c r="E6732" t="s">
        <v>6934</v>
      </c>
      <c r="F6732">
        <v>262.43799999999999</v>
      </c>
      <c r="G6732">
        <v>89.043000000000006</v>
      </c>
      <c r="H6732">
        <v>47.993000000000002</v>
      </c>
      <c r="I6732">
        <v>23368.287</v>
      </c>
      <c r="J6732">
        <v>9530202</v>
      </c>
      <c r="K6732">
        <v>61.710999999999999</v>
      </c>
      <c r="L6732">
        <v>23.818999999999999</v>
      </c>
      <c r="M6732">
        <v>16195.206</v>
      </c>
      <c r="N6732">
        <v>6604831</v>
      </c>
      <c r="O6732">
        <v>3.097</v>
      </c>
      <c r="P6732">
        <v>5.2949999999999999</v>
      </c>
      <c r="Q6732">
        <v>812.79899999999998</v>
      </c>
      <c r="R6732">
        <v>331481</v>
      </c>
      <c r="S6732">
        <v>2.9000000000000001E-2</v>
      </c>
      <c r="T6732">
        <v>2.7</v>
      </c>
      <c r="U6732">
        <v>7.5030000000000001</v>
      </c>
      <c r="V6732">
        <v>3060</v>
      </c>
      <c r="W6732">
        <v>12</v>
      </c>
      <c r="X6732">
        <f t="shared" si="234"/>
        <v>502.96323999999998</v>
      </c>
      <c r="Y6732">
        <f t="shared" si="235"/>
        <v>11.820399999999999</v>
      </c>
    </row>
    <row r="6733" spans="1:25" x14ac:dyDescent="0.2">
      <c r="A6733" t="s">
        <v>6877</v>
      </c>
      <c r="B6733" t="s">
        <v>24</v>
      </c>
      <c r="C6733">
        <v>3</v>
      </c>
      <c r="D6733">
        <v>26</v>
      </c>
      <c r="E6733" t="s">
        <v>6935</v>
      </c>
      <c r="F6733">
        <v>239.18</v>
      </c>
      <c r="G6733">
        <v>75.975999999999999</v>
      </c>
      <c r="H6733">
        <v>36.469000000000001</v>
      </c>
      <c r="I6733">
        <v>18171.898000000001</v>
      </c>
      <c r="J6733">
        <v>7410978</v>
      </c>
      <c r="K6733">
        <v>65.808000000000007</v>
      </c>
      <c r="L6733">
        <v>30.234999999999999</v>
      </c>
      <c r="M6733">
        <v>15739.956</v>
      </c>
      <c r="N6733">
        <v>6419168</v>
      </c>
      <c r="O6733">
        <v>2.0449999999999999</v>
      </c>
      <c r="P6733">
        <v>2.5169999999999999</v>
      </c>
      <c r="Q6733">
        <v>489.113</v>
      </c>
      <c r="R6733">
        <v>199473</v>
      </c>
      <c r="S6733">
        <v>8.0000000000000002E-3</v>
      </c>
      <c r="T6733">
        <v>1.4139999999999999</v>
      </c>
      <c r="U6733">
        <v>1.8759999999999999</v>
      </c>
      <c r="V6733">
        <v>765</v>
      </c>
      <c r="W6733">
        <v>3</v>
      </c>
      <c r="X6733">
        <f t="shared" si="234"/>
        <v>127.48748000000002</v>
      </c>
      <c r="Y6733">
        <f t="shared" si="235"/>
        <v>1.3803999999999998</v>
      </c>
    </row>
    <row r="6734" spans="1:25" x14ac:dyDescent="0.2">
      <c r="A6734" t="s">
        <v>6877</v>
      </c>
      <c r="B6734" t="s">
        <v>24</v>
      </c>
      <c r="C6734">
        <v>3</v>
      </c>
      <c r="D6734">
        <v>27</v>
      </c>
      <c r="E6734" t="s">
        <v>6936</v>
      </c>
      <c r="F6734">
        <v>185.584</v>
      </c>
      <c r="G6734">
        <v>81.158000000000001</v>
      </c>
      <c r="H6734">
        <v>44.207000000000001</v>
      </c>
      <c r="I6734">
        <v>15061.672</v>
      </c>
      <c r="J6734">
        <v>6142546</v>
      </c>
      <c r="K6734">
        <v>3.2469999999999999</v>
      </c>
      <c r="L6734">
        <v>2.4129999999999998</v>
      </c>
      <c r="M6734">
        <v>602.55799999999999</v>
      </c>
      <c r="N6734">
        <v>245739</v>
      </c>
      <c r="O6734">
        <v>2.0089999999999999</v>
      </c>
      <c r="P6734">
        <v>2.2610000000000001</v>
      </c>
      <c r="Q6734">
        <v>372.78100000000001</v>
      </c>
      <c r="R6734">
        <v>152030</v>
      </c>
      <c r="S6734">
        <v>7.0000000000000001E-3</v>
      </c>
      <c r="T6734">
        <v>1.3109999999999999</v>
      </c>
      <c r="U6734">
        <v>1.2509999999999999</v>
      </c>
      <c r="V6734">
        <v>510</v>
      </c>
      <c r="W6734">
        <v>2</v>
      </c>
      <c r="X6734">
        <f t="shared" si="234"/>
        <v>0</v>
      </c>
      <c r="Y6734">
        <f t="shared" si="235"/>
        <v>0.22039999999999993</v>
      </c>
    </row>
    <row r="6735" spans="1:25" x14ac:dyDescent="0.2">
      <c r="A6735" t="s">
        <v>6877</v>
      </c>
      <c r="B6735" t="s">
        <v>24</v>
      </c>
      <c r="C6735">
        <v>3</v>
      </c>
      <c r="D6735">
        <v>28</v>
      </c>
      <c r="E6735" t="s">
        <v>6937</v>
      </c>
      <c r="F6735">
        <v>202.61799999999999</v>
      </c>
      <c r="G6735">
        <v>83.676000000000002</v>
      </c>
      <c r="H6735">
        <v>37.298999999999999</v>
      </c>
      <c r="I6735">
        <v>16954.255000000001</v>
      </c>
      <c r="J6735">
        <v>6914391</v>
      </c>
      <c r="K6735">
        <v>70.828999999999994</v>
      </c>
      <c r="L6735">
        <v>41.075000000000003</v>
      </c>
      <c r="M6735">
        <v>14351.178</v>
      </c>
      <c r="N6735">
        <v>5852788</v>
      </c>
      <c r="O6735">
        <v>2.242</v>
      </c>
      <c r="P6735">
        <v>2.367</v>
      </c>
      <c r="Q6735">
        <v>454.21800000000002</v>
      </c>
      <c r="R6735">
        <v>185242</v>
      </c>
      <c r="S6735">
        <v>1.4999999999999999E-2</v>
      </c>
      <c r="T6735">
        <v>1.984</v>
      </c>
      <c r="U6735">
        <v>3.1259999999999999</v>
      </c>
      <c r="V6735">
        <v>1275</v>
      </c>
      <c r="W6735">
        <v>5</v>
      </c>
      <c r="X6735">
        <f t="shared" si="234"/>
        <v>87.009280000000032</v>
      </c>
      <c r="Y6735">
        <f t="shared" si="235"/>
        <v>3.7003999999999997</v>
      </c>
    </row>
    <row r="6736" spans="1:25" x14ac:dyDescent="0.2">
      <c r="A6736" t="s">
        <v>6877</v>
      </c>
      <c r="B6736" t="s">
        <v>24</v>
      </c>
      <c r="C6736">
        <v>3</v>
      </c>
      <c r="D6736">
        <v>30</v>
      </c>
      <c r="E6736" t="s">
        <v>6938</v>
      </c>
      <c r="F6736">
        <v>206.28899999999999</v>
      </c>
      <c r="G6736">
        <v>86.146000000000001</v>
      </c>
      <c r="H6736">
        <v>40.213999999999999</v>
      </c>
      <c r="I6736">
        <v>17771.045999999998</v>
      </c>
      <c r="J6736">
        <v>7247500</v>
      </c>
      <c r="K6736">
        <v>38.600999999999999</v>
      </c>
      <c r="L6736">
        <v>15.835000000000001</v>
      </c>
      <c r="M6736">
        <v>7963.0050000000001</v>
      </c>
      <c r="N6736">
        <v>3247523</v>
      </c>
      <c r="O6736">
        <v>2.3519999999999999</v>
      </c>
      <c r="P6736">
        <v>4.774</v>
      </c>
      <c r="Q6736">
        <v>485.12299999999999</v>
      </c>
      <c r="R6736">
        <v>197846</v>
      </c>
      <c r="S6736">
        <v>3.0000000000000001E-3</v>
      </c>
      <c r="T6736">
        <v>0.879</v>
      </c>
      <c r="U6736">
        <v>0.625</v>
      </c>
      <c r="V6736">
        <v>255</v>
      </c>
      <c r="W6736">
        <v>1</v>
      </c>
      <c r="X6736">
        <f t="shared" si="234"/>
        <v>122.85908000000001</v>
      </c>
      <c r="Y6736">
        <f t="shared" si="235"/>
        <v>0</v>
      </c>
    </row>
    <row r="6737" spans="1:25" x14ac:dyDescent="0.2">
      <c r="A6737" t="s">
        <v>6877</v>
      </c>
      <c r="B6737" t="s">
        <v>24</v>
      </c>
      <c r="C6737">
        <v>3</v>
      </c>
      <c r="D6737">
        <v>31</v>
      </c>
      <c r="E6737" t="s">
        <v>6939</v>
      </c>
      <c r="F6737">
        <v>296.38600000000002</v>
      </c>
      <c r="G6737">
        <v>83.875</v>
      </c>
      <c r="H6737">
        <v>43.765000000000001</v>
      </c>
      <c r="I6737">
        <v>24859.279999999999</v>
      </c>
      <c r="J6737">
        <v>10138268</v>
      </c>
      <c r="K6737">
        <v>3.0179999999999998</v>
      </c>
      <c r="L6737">
        <v>2.6459999999999999</v>
      </c>
      <c r="M6737">
        <v>894.49800000000005</v>
      </c>
      <c r="N6737">
        <v>364800</v>
      </c>
      <c r="O6737">
        <v>1.91</v>
      </c>
      <c r="P6737">
        <v>1.845</v>
      </c>
      <c r="Q6737">
        <v>566.23099999999999</v>
      </c>
      <c r="R6737">
        <v>230924</v>
      </c>
      <c r="S6737">
        <v>2E-3</v>
      </c>
      <c r="T6737">
        <v>0.73299999999999998</v>
      </c>
      <c r="U6737">
        <v>0.625</v>
      </c>
      <c r="V6737">
        <v>255</v>
      </c>
      <c r="W6737">
        <v>1</v>
      </c>
      <c r="X6737">
        <f t="shared" si="234"/>
        <v>216.94435999999999</v>
      </c>
      <c r="Y6737">
        <f t="shared" si="235"/>
        <v>0</v>
      </c>
    </row>
    <row r="6738" spans="1:25" x14ac:dyDescent="0.2">
      <c r="A6738" t="s">
        <v>6877</v>
      </c>
      <c r="B6738" t="s">
        <v>24</v>
      </c>
      <c r="C6738">
        <v>3</v>
      </c>
      <c r="D6738">
        <v>32</v>
      </c>
      <c r="E6738" t="s">
        <v>6940</v>
      </c>
      <c r="F6738">
        <v>261.42500000000001</v>
      </c>
      <c r="G6738">
        <v>103.119</v>
      </c>
      <c r="H6738">
        <v>44.264000000000003</v>
      </c>
      <c r="I6738">
        <v>26957.925999999999</v>
      </c>
      <c r="J6738">
        <v>10994151</v>
      </c>
      <c r="K6738">
        <v>27.702000000000002</v>
      </c>
      <c r="L6738">
        <v>13.259</v>
      </c>
      <c r="M6738">
        <v>7241.9560000000001</v>
      </c>
      <c r="N6738">
        <v>2953460</v>
      </c>
      <c r="O6738">
        <v>2.4710000000000001</v>
      </c>
      <c r="P6738">
        <v>3.5910000000000002</v>
      </c>
      <c r="Q6738">
        <v>646.06700000000001</v>
      </c>
      <c r="R6738">
        <v>263483</v>
      </c>
      <c r="S6738">
        <v>1.2E-2</v>
      </c>
      <c r="T6738">
        <v>1.746</v>
      </c>
      <c r="U6738">
        <v>3.1259999999999999</v>
      </c>
      <c r="V6738">
        <v>1275</v>
      </c>
      <c r="W6738">
        <v>5</v>
      </c>
      <c r="X6738">
        <f t="shared" si="234"/>
        <v>309.55412000000001</v>
      </c>
      <c r="Y6738">
        <f t="shared" si="235"/>
        <v>3.7003999999999997</v>
      </c>
    </row>
    <row r="6739" spans="1:25" x14ac:dyDescent="0.2">
      <c r="A6739" t="s">
        <v>6877</v>
      </c>
      <c r="B6739" t="s">
        <v>24</v>
      </c>
      <c r="C6739">
        <v>3</v>
      </c>
      <c r="D6739">
        <v>33</v>
      </c>
      <c r="E6739" t="s">
        <v>6941</v>
      </c>
      <c r="F6739">
        <v>207.542</v>
      </c>
      <c r="G6739">
        <v>74.545000000000002</v>
      </c>
      <c r="H6739">
        <v>36.517000000000003</v>
      </c>
      <c r="I6739">
        <v>15471.282999999999</v>
      </c>
      <c r="J6739">
        <v>6309596</v>
      </c>
      <c r="K6739">
        <v>78.055000000000007</v>
      </c>
      <c r="L6739">
        <v>36.348999999999997</v>
      </c>
      <c r="M6739">
        <v>16199.615</v>
      </c>
      <c r="N6739">
        <v>6606629</v>
      </c>
      <c r="O6739">
        <v>3.105</v>
      </c>
      <c r="P6739">
        <v>6.7880000000000003</v>
      </c>
      <c r="Q6739">
        <v>644.43399999999997</v>
      </c>
      <c r="R6739">
        <v>262817</v>
      </c>
      <c r="S6739">
        <v>4.4999999999999998E-2</v>
      </c>
      <c r="T6739">
        <v>3.3940000000000001</v>
      </c>
      <c r="U6739">
        <v>9.3789999999999996</v>
      </c>
      <c r="V6739">
        <v>3825</v>
      </c>
      <c r="W6739">
        <v>15</v>
      </c>
      <c r="X6739">
        <f t="shared" si="234"/>
        <v>307.65983999999997</v>
      </c>
      <c r="Y6739">
        <f t="shared" si="235"/>
        <v>15.300399999999998</v>
      </c>
    </row>
    <row r="6740" spans="1:25" x14ac:dyDescent="0.2">
      <c r="A6740" t="s">
        <v>6877</v>
      </c>
      <c r="B6740" t="s">
        <v>24</v>
      </c>
      <c r="C6740">
        <v>3</v>
      </c>
      <c r="D6740">
        <v>35</v>
      </c>
      <c r="E6740" t="s">
        <v>6942</v>
      </c>
      <c r="F6740">
        <v>180.48400000000001</v>
      </c>
      <c r="G6740">
        <v>59.633000000000003</v>
      </c>
      <c r="H6740">
        <v>32.000999999999998</v>
      </c>
      <c r="I6740">
        <v>10762.705</v>
      </c>
      <c r="J6740">
        <v>4389314</v>
      </c>
      <c r="K6740">
        <v>2.75</v>
      </c>
      <c r="L6740">
        <v>1.8660000000000001</v>
      </c>
      <c r="M6740">
        <v>496.27</v>
      </c>
      <c r="N6740">
        <v>202392</v>
      </c>
      <c r="O6740">
        <v>1.9079999999999999</v>
      </c>
      <c r="P6740">
        <v>2.714</v>
      </c>
      <c r="Q6740">
        <v>344.29599999999999</v>
      </c>
      <c r="R6740">
        <v>140413</v>
      </c>
      <c r="S6740">
        <v>7.0000000000000001E-3</v>
      </c>
      <c r="T6740">
        <v>1.329</v>
      </c>
      <c r="U6740">
        <v>1.2509999999999999</v>
      </c>
      <c r="V6740">
        <v>510</v>
      </c>
      <c r="W6740">
        <v>2</v>
      </c>
      <c r="X6740">
        <f t="shared" si="234"/>
        <v>0</v>
      </c>
      <c r="Y6740">
        <f t="shared" si="235"/>
        <v>0.22039999999999993</v>
      </c>
    </row>
    <row r="6741" spans="1:25" x14ac:dyDescent="0.2">
      <c r="A6741" t="s">
        <v>6877</v>
      </c>
      <c r="B6741" t="s">
        <v>24</v>
      </c>
      <c r="C6741">
        <v>3</v>
      </c>
      <c r="D6741">
        <v>36</v>
      </c>
      <c r="E6741" t="s">
        <v>6943</v>
      </c>
      <c r="F6741">
        <v>338.97</v>
      </c>
      <c r="G6741">
        <v>69.491</v>
      </c>
      <c r="H6741">
        <v>37.36</v>
      </c>
      <c r="I6741">
        <v>23555.353999999999</v>
      </c>
      <c r="J6741">
        <v>9606493</v>
      </c>
      <c r="K6741">
        <v>53.478999999999999</v>
      </c>
      <c r="L6741">
        <v>22.564</v>
      </c>
      <c r="M6741">
        <v>18127.690999999999</v>
      </c>
      <c r="N6741">
        <v>7392949</v>
      </c>
      <c r="O6741">
        <v>2.8519999999999999</v>
      </c>
      <c r="P6741">
        <v>4.657</v>
      </c>
      <c r="Q6741">
        <v>966.62</v>
      </c>
      <c r="R6741">
        <v>394213</v>
      </c>
      <c r="S6741">
        <v>0.03</v>
      </c>
      <c r="T6741">
        <v>2.7429999999999999</v>
      </c>
      <c r="U6741">
        <v>10.004</v>
      </c>
      <c r="V6741">
        <v>4080</v>
      </c>
      <c r="W6741">
        <v>16</v>
      </c>
      <c r="X6741">
        <f t="shared" si="234"/>
        <v>681.39560000000006</v>
      </c>
      <c r="Y6741">
        <f t="shared" si="235"/>
        <v>16.4604</v>
      </c>
    </row>
    <row r="6742" spans="1:25" x14ac:dyDescent="0.2">
      <c r="A6742" t="s">
        <v>6877</v>
      </c>
      <c r="B6742" t="s">
        <v>24</v>
      </c>
      <c r="C6742">
        <v>3</v>
      </c>
      <c r="D6742">
        <v>37</v>
      </c>
      <c r="E6742" t="s">
        <v>6944</v>
      </c>
      <c r="F6742">
        <v>129.57499999999999</v>
      </c>
      <c r="G6742">
        <v>72.268000000000001</v>
      </c>
      <c r="H6742">
        <v>42.097999999999999</v>
      </c>
      <c r="I6742">
        <v>9364.1039999999994</v>
      </c>
      <c r="J6742">
        <v>3818928</v>
      </c>
      <c r="K6742">
        <v>4.2069999999999999</v>
      </c>
      <c r="L6742">
        <v>4.9489999999999998</v>
      </c>
      <c r="M6742">
        <v>545.11699999999996</v>
      </c>
      <c r="N6742">
        <v>222313</v>
      </c>
      <c r="O6742">
        <v>1.9810000000000001</v>
      </c>
      <c r="P6742">
        <v>1.258</v>
      </c>
      <c r="Q6742">
        <v>256.72899999999998</v>
      </c>
      <c r="R6742">
        <v>104701</v>
      </c>
      <c r="S6742">
        <v>0</v>
      </c>
      <c r="T6742">
        <v>0</v>
      </c>
      <c r="U6742">
        <v>0</v>
      </c>
      <c r="V6742">
        <v>0</v>
      </c>
      <c r="W6742">
        <v>0</v>
      </c>
      <c r="X6742">
        <f t="shared" si="234"/>
        <v>0</v>
      </c>
      <c r="Y6742">
        <f t="shared" si="235"/>
        <v>0</v>
      </c>
    </row>
    <row r="6743" spans="1:25" x14ac:dyDescent="0.2">
      <c r="A6743" t="s">
        <v>6877</v>
      </c>
      <c r="B6743" t="s">
        <v>24</v>
      </c>
      <c r="C6743">
        <v>3</v>
      </c>
      <c r="D6743">
        <v>38</v>
      </c>
      <c r="E6743" t="s">
        <v>6945</v>
      </c>
      <c r="F6743">
        <v>278.56200000000001</v>
      </c>
      <c r="G6743">
        <v>88.954999999999998</v>
      </c>
      <c r="H6743">
        <v>43.128</v>
      </c>
      <c r="I6743">
        <v>24779.404999999999</v>
      </c>
      <c r="J6743">
        <v>10105693</v>
      </c>
      <c r="K6743">
        <v>48.106999999999999</v>
      </c>
      <c r="L6743">
        <v>27.672999999999998</v>
      </c>
      <c r="M6743">
        <v>13400.852000000001</v>
      </c>
      <c r="N6743">
        <v>5465220</v>
      </c>
      <c r="O6743">
        <v>3.4340000000000002</v>
      </c>
      <c r="P6743">
        <v>7.5039999999999996</v>
      </c>
      <c r="Q6743">
        <v>956.68700000000001</v>
      </c>
      <c r="R6743">
        <v>390162</v>
      </c>
      <c r="S6743">
        <v>3.1E-2</v>
      </c>
      <c r="T6743">
        <v>2.831</v>
      </c>
      <c r="U6743">
        <v>8.7539999999999996</v>
      </c>
      <c r="V6743">
        <v>3570</v>
      </c>
      <c r="W6743">
        <v>14</v>
      </c>
      <c r="X6743">
        <f t="shared" si="234"/>
        <v>669.87332000000004</v>
      </c>
      <c r="Y6743">
        <f t="shared" si="235"/>
        <v>14.140399999999998</v>
      </c>
    </row>
    <row r="6744" spans="1:25" x14ac:dyDescent="0.2">
      <c r="A6744" t="s">
        <v>6877</v>
      </c>
      <c r="B6744" t="s">
        <v>24</v>
      </c>
      <c r="C6744">
        <v>3</v>
      </c>
      <c r="D6744">
        <v>39</v>
      </c>
      <c r="E6744" t="s">
        <v>6946</v>
      </c>
      <c r="F6744">
        <v>218.28399999999999</v>
      </c>
      <c r="G6744">
        <v>71.701999999999998</v>
      </c>
      <c r="H6744">
        <v>29.655999999999999</v>
      </c>
      <c r="I6744">
        <v>15651.47</v>
      </c>
      <c r="J6744">
        <v>6383081</v>
      </c>
      <c r="K6744">
        <v>54.951000000000001</v>
      </c>
      <c r="L6744">
        <v>20.552</v>
      </c>
      <c r="M6744">
        <v>11994.989</v>
      </c>
      <c r="N6744">
        <v>4891872</v>
      </c>
      <c r="O6744">
        <v>2.794</v>
      </c>
      <c r="P6744">
        <v>4.6470000000000002</v>
      </c>
      <c r="Q6744">
        <v>609.875</v>
      </c>
      <c r="R6744">
        <v>248723</v>
      </c>
      <c r="S6744">
        <v>0.02</v>
      </c>
      <c r="T6744">
        <v>2.2610000000000001</v>
      </c>
      <c r="U6744">
        <v>4.3769999999999998</v>
      </c>
      <c r="V6744">
        <v>1785</v>
      </c>
      <c r="W6744">
        <v>7</v>
      </c>
      <c r="X6744">
        <f t="shared" si="234"/>
        <v>267.57139999999998</v>
      </c>
      <c r="Y6744">
        <f t="shared" si="235"/>
        <v>6.0203999999999986</v>
      </c>
    </row>
    <row r="6745" spans="1:25" x14ac:dyDescent="0.2">
      <c r="A6745" t="s">
        <v>6877</v>
      </c>
      <c r="B6745" t="s">
        <v>24</v>
      </c>
      <c r="C6745">
        <v>3</v>
      </c>
      <c r="D6745">
        <v>40</v>
      </c>
      <c r="E6745" t="s">
        <v>6947</v>
      </c>
      <c r="F6745">
        <v>225.93700000000001</v>
      </c>
      <c r="G6745">
        <v>68.58</v>
      </c>
      <c r="H6745">
        <v>35.176000000000002</v>
      </c>
      <c r="I6745">
        <v>15494.656000000001</v>
      </c>
      <c r="J6745">
        <v>6319128</v>
      </c>
      <c r="K6745">
        <v>43.918999999999997</v>
      </c>
      <c r="L6745">
        <v>29.233000000000001</v>
      </c>
      <c r="M6745">
        <v>9922.8889999999992</v>
      </c>
      <c r="N6745">
        <v>4046815</v>
      </c>
      <c r="O6745">
        <v>1.9219999999999999</v>
      </c>
      <c r="P6745">
        <v>2.33</v>
      </c>
      <c r="Q6745">
        <v>434.33</v>
      </c>
      <c r="R6745">
        <v>177131</v>
      </c>
      <c r="S6745">
        <v>1.0999999999999999E-2</v>
      </c>
      <c r="T6745">
        <v>1.68</v>
      </c>
      <c r="U6745">
        <v>2.5009999999999999</v>
      </c>
      <c r="V6745">
        <v>1020</v>
      </c>
      <c r="W6745">
        <v>4</v>
      </c>
      <c r="X6745">
        <f t="shared" si="234"/>
        <v>63.9392</v>
      </c>
      <c r="Y6745">
        <f t="shared" si="235"/>
        <v>2.5403999999999995</v>
      </c>
    </row>
    <row r="6746" spans="1:25" x14ac:dyDescent="0.2">
      <c r="A6746" t="s">
        <v>6877</v>
      </c>
      <c r="B6746" t="s">
        <v>24</v>
      </c>
      <c r="C6746">
        <v>3</v>
      </c>
      <c r="D6746">
        <v>41</v>
      </c>
      <c r="E6746" t="s">
        <v>6948</v>
      </c>
      <c r="F6746">
        <v>126.414</v>
      </c>
      <c r="G6746">
        <v>52.005000000000003</v>
      </c>
      <c r="H6746">
        <v>30.931000000000001</v>
      </c>
      <c r="I6746">
        <v>6574.1790000000001</v>
      </c>
      <c r="J6746">
        <v>2681123</v>
      </c>
      <c r="K6746">
        <v>2.5569999999999999</v>
      </c>
      <c r="L6746">
        <v>2.3079999999999998</v>
      </c>
      <c r="M6746">
        <v>323.27499999999998</v>
      </c>
      <c r="N6746">
        <v>131840</v>
      </c>
      <c r="O6746">
        <v>1.752</v>
      </c>
      <c r="P6746">
        <v>1.512</v>
      </c>
      <c r="Q6746">
        <v>221.447</v>
      </c>
      <c r="R6746">
        <v>90312</v>
      </c>
      <c r="S6746">
        <v>5.0000000000000001E-3</v>
      </c>
      <c r="T6746">
        <v>1.123</v>
      </c>
      <c r="U6746">
        <v>0.625</v>
      </c>
      <c r="V6746">
        <v>255</v>
      </c>
      <c r="W6746">
        <v>1</v>
      </c>
      <c r="X6746">
        <f t="shared" si="234"/>
        <v>0</v>
      </c>
      <c r="Y6746">
        <f t="shared" si="235"/>
        <v>0</v>
      </c>
    </row>
    <row r="6747" spans="1:25" x14ac:dyDescent="0.2">
      <c r="A6747" t="s">
        <v>6877</v>
      </c>
      <c r="B6747" t="s">
        <v>24</v>
      </c>
      <c r="C6747">
        <v>3</v>
      </c>
      <c r="D6747">
        <v>42</v>
      </c>
      <c r="E6747" t="s">
        <v>6949</v>
      </c>
      <c r="F6747">
        <v>285.38400000000001</v>
      </c>
      <c r="G6747">
        <v>77.108000000000004</v>
      </c>
      <c r="H6747">
        <v>40.829000000000001</v>
      </c>
      <c r="I6747">
        <v>22005.381000000001</v>
      </c>
      <c r="J6747">
        <v>8974373</v>
      </c>
      <c r="K6747">
        <v>65.213999999999999</v>
      </c>
      <c r="L6747">
        <v>26.613</v>
      </c>
      <c r="M6747">
        <v>18611.136999999999</v>
      </c>
      <c r="N6747">
        <v>7590111</v>
      </c>
      <c r="O6747">
        <v>2.7349999999999999</v>
      </c>
      <c r="P6747">
        <v>6.6050000000000004</v>
      </c>
      <c r="Q6747">
        <v>780.56799999999998</v>
      </c>
      <c r="R6747">
        <v>318336</v>
      </c>
      <c r="S6747">
        <v>3.1E-2</v>
      </c>
      <c r="T6747">
        <v>2.7970000000000002</v>
      </c>
      <c r="U6747">
        <v>8.7539999999999996</v>
      </c>
      <c r="V6747">
        <v>3570</v>
      </c>
      <c r="W6747">
        <v>14</v>
      </c>
      <c r="X6747">
        <f t="shared" si="234"/>
        <v>465.57527999999996</v>
      </c>
      <c r="Y6747">
        <f t="shared" si="235"/>
        <v>14.140399999999998</v>
      </c>
    </row>
    <row r="6748" spans="1:25" x14ac:dyDescent="0.2">
      <c r="A6748" t="s">
        <v>6877</v>
      </c>
      <c r="B6748" t="s">
        <v>24</v>
      </c>
      <c r="C6748">
        <v>3</v>
      </c>
      <c r="D6748">
        <v>43</v>
      </c>
      <c r="E6748" t="s">
        <v>6950</v>
      </c>
      <c r="F6748">
        <v>296.99700000000001</v>
      </c>
      <c r="G6748">
        <v>60.488999999999997</v>
      </c>
      <c r="H6748">
        <v>28.759</v>
      </c>
      <c r="I6748">
        <v>17964.95</v>
      </c>
      <c r="J6748">
        <v>7326579</v>
      </c>
      <c r="K6748">
        <v>57.625</v>
      </c>
      <c r="L6748">
        <v>24.271999999999998</v>
      </c>
      <c r="M6748">
        <v>17114.291000000001</v>
      </c>
      <c r="N6748">
        <v>6979658</v>
      </c>
      <c r="O6748">
        <v>3.2389999999999999</v>
      </c>
      <c r="P6748">
        <v>6.641</v>
      </c>
      <c r="Q6748">
        <v>962.06200000000001</v>
      </c>
      <c r="R6748">
        <v>392354</v>
      </c>
      <c r="S6748">
        <v>4.5999999999999999E-2</v>
      </c>
      <c r="T6748">
        <v>3.4359999999999999</v>
      </c>
      <c r="U6748">
        <v>13.756</v>
      </c>
      <c r="V6748">
        <v>5610</v>
      </c>
      <c r="W6748">
        <v>22</v>
      </c>
      <c r="X6748">
        <f t="shared" si="234"/>
        <v>676.10832000000005</v>
      </c>
      <c r="Y6748">
        <f t="shared" si="235"/>
        <v>23.420400000000001</v>
      </c>
    </row>
    <row r="6749" spans="1:25" x14ac:dyDescent="0.2">
      <c r="A6749" t="s">
        <v>6877</v>
      </c>
      <c r="B6749" t="s">
        <v>24</v>
      </c>
      <c r="C6749">
        <v>3</v>
      </c>
      <c r="D6749">
        <v>44</v>
      </c>
      <c r="E6749" t="s">
        <v>6951</v>
      </c>
      <c r="F6749">
        <v>273.17</v>
      </c>
      <c r="G6749">
        <v>63.08</v>
      </c>
      <c r="H6749">
        <v>29.149000000000001</v>
      </c>
      <c r="I6749">
        <v>17231.562000000002</v>
      </c>
      <c r="J6749">
        <v>7027484</v>
      </c>
      <c r="K6749">
        <v>49.893000000000001</v>
      </c>
      <c r="L6749">
        <v>18.582999999999998</v>
      </c>
      <c r="M6749">
        <v>13629.32</v>
      </c>
      <c r="N6749">
        <v>5558395</v>
      </c>
      <c r="O6749">
        <v>2.72</v>
      </c>
      <c r="P6749">
        <v>5.0819999999999999</v>
      </c>
      <c r="Q6749">
        <v>743.11800000000005</v>
      </c>
      <c r="R6749">
        <v>303063</v>
      </c>
      <c r="S6749">
        <v>2.7E-2</v>
      </c>
      <c r="T6749">
        <v>2.6459999999999999</v>
      </c>
      <c r="U6749">
        <v>7.5030000000000001</v>
      </c>
      <c r="V6749">
        <v>3060</v>
      </c>
      <c r="W6749">
        <v>12</v>
      </c>
      <c r="X6749">
        <f t="shared" si="234"/>
        <v>422.13328000000007</v>
      </c>
      <c r="Y6749">
        <f t="shared" si="235"/>
        <v>11.820399999999999</v>
      </c>
    </row>
    <row r="6750" spans="1:25" x14ac:dyDescent="0.2">
      <c r="A6750" t="s">
        <v>6877</v>
      </c>
      <c r="B6750" t="s">
        <v>24</v>
      </c>
      <c r="C6750">
        <v>4</v>
      </c>
      <c r="D6750">
        <v>1</v>
      </c>
      <c r="E6750" t="s">
        <v>3857</v>
      </c>
      <c r="F6750">
        <v>357.52199999999999</v>
      </c>
      <c r="G6750">
        <v>81.393000000000001</v>
      </c>
      <c r="H6750">
        <v>39.442</v>
      </c>
      <c r="I6750">
        <v>29099.806</v>
      </c>
      <c r="J6750">
        <v>11867666</v>
      </c>
      <c r="K6750">
        <v>55.915999999999997</v>
      </c>
      <c r="L6750">
        <v>26.678000000000001</v>
      </c>
      <c r="M6750">
        <v>19991.168000000001</v>
      </c>
      <c r="N6750">
        <v>8152924</v>
      </c>
      <c r="O6750">
        <v>6.2889999999999997</v>
      </c>
      <c r="P6750">
        <v>10.268000000000001</v>
      </c>
      <c r="Q6750">
        <v>2248.614</v>
      </c>
      <c r="R6750">
        <v>917044</v>
      </c>
      <c r="S6750">
        <v>7.6999999999999999E-2</v>
      </c>
      <c r="T6750">
        <v>4.4290000000000003</v>
      </c>
      <c r="U6750">
        <v>27.512</v>
      </c>
      <c r="V6750">
        <v>11220</v>
      </c>
      <c r="W6750">
        <v>44</v>
      </c>
      <c r="X6750">
        <f t="shared" si="234"/>
        <v>2168.50864</v>
      </c>
      <c r="Y6750">
        <f t="shared" si="235"/>
        <v>48.940399999999997</v>
      </c>
    </row>
    <row r="6751" spans="1:25" x14ac:dyDescent="0.2">
      <c r="A6751" t="s">
        <v>6877</v>
      </c>
      <c r="B6751" t="s">
        <v>24</v>
      </c>
      <c r="C6751">
        <v>4</v>
      </c>
      <c r="D6751">
        <v>2</v>
      </c>
      <c r="E6751" t="s">
        <v>6952</v>
      </c>
      <c r="F6751">
        <v>305.39</v>
      </c>
      <c r="G6751">
        <v>94.614000000000004</v>
      </c>
      <c r="H6751">
        <v>45.177999999999997</v>
      </c>
      <c r="I6751">
        <v>28894.169000000002</v>
      </c>
      <c r="J6751">
        <v>11783802</v>
      </c>
      <c r="K6751">
        <v>32.837000000000003</v>
      </c>
      <c r="L6751">
        <v>20.597000000000001</v>
      </c>
      <c r="M6751">
        <v>10028.215</v>
      </c>
      <c r="N6751">
        <v>4089770</v>
      </c>
      <c r="O6751">
        <v>3.879</v>
      </c>
      <c r="P6751">
        <v>7.7720000000000002</v>
      </c>
      <c r="Q6751">
        <v>1184.578</v>
      </c>
      <c r="R6751">
        <v>483102</v>
      </c>
      <c r="S6751">
        <v>4.4999999999999998E-2</v>
      </c>
      <c r="T6751">
        <v>3.3889999999999998</v>
      </c>
      <c r="U6751">
        <v>13.756</v>
      </c>
      <c r="V6751">
        <v>5610</v>
      </c>
      <c r="W6751">
        <v>22</v>
      </c>
      <c r="X6751">
        <f t="shared" si="234"/>
        <v>934.22687999999982</v>
      </c>
      <c r="Y6751">
        <f t="shared" si="235"/>
        <v>23.420400000000001</v>
      </c>
    </row>
    <row r="6752" spans="1:25" x14ac:dyDescent="0.2">
      <c r="A6752" t="s">
        <v>6877</v>
      </c>
      <c r="B6752" t="s">
        <v>24</v>
      </c>
      <c r="C6752">
        <v>4</v>
      </c>
      <c r="D6752">
        <v>3</v>
      </c>
      <c r="E6752" t="s">
        <v>3587</v>
      </c>
      <c r="F6752">
        <v>318.16500000000002</v>
      </c>
      <c r="G6752">
        <v>99.031000000000006</v>
      </c>
      <c r="H6752">
        <v>49.387</v>
      </c>
      <c r="I6752">
        <v>31508.326000000001</v>
      </c>
      <c r="J6752">
        <v>12849924</v>
      </c>
      <c r="K6752">
        <v>26.068000000000001</v>
      </c>
      <c r="L6752">
        <v>19.558</v>
      </c>
      <c r="M6752">
        <v>8293.9699999999993</v>
      </c>
      <c r="N6752">
        <v>3382499</v>
      </c>
      <c r="O6752">
        <v>3.7280000000000002</v>
      </c>
      <c r="P6752">
        <v>6.617</v>
      </c>
      <c r="Q6752">
        <v>1186.152</v>
      </c>
      <c r="R6752">
        <v>483744</v>
      </c>
      <c r="S6752">
        <v>2.8000000000000001E-2</v>
      </c>
      <c r="T6752">
        <v>2.649</v>
      </c>
      <c r="U6752">
        <v>8.7539999999999996</v>
      </c>
      <c r="V6752">
        <v>3570</v>
      </c>
      <c r="W6752">
        <v>14</v>
      </c>
      <c r="X6752">
        <f t="shared" si="234"/>
        <v>936.05271999999991</v>
      </c>
      <c r="Y6752">
        <f t="shared" si="235"/>
        <v>14.140399999999998</v>
      </c>
    </row>
    <row r="6753" spans="1:25" x14ac:dyDescent="0.2">
      <c r="A6753" t="s">
        <v>6877</v>
      </c>
      <c r="B6753" t="s">
        <v>24</v>
      </c>
      <c r="C6753">
        <v>4</v>
      </c>
      <c r="D6753">
        <v>4</v>
      </c>
      <c r="E6753" t="s">
        <v>4105</v>
      </c>
      <c r="F6753">
        <v>213.99600000000001</v>
      </c>
      <c r="G6753">
        <v>82.83</v>
      </c>
      <c r="H6753">
        <v>42.777999999999999</v>
      </c>
      <c r="I6753">
        <v>17725.175999999999</v>
      </c>
      <c r="J6753">
        <v>7228793</v>
      </c>
      <c r="K6753">
        <v>63.345999999999997</v>
      </c>
      <c r="L6753">
        <v>42.612000000000002</v>
      </c>
      <c r="M6753">
        <v>13555.7</v>
      </c>
      <c r="N6753">
        <v>5528371</v>
      </c>
      <c r="O6753">
        <v>2.952</v>
      </c>
      <c r="P6753">
        <v>4.2469999999999999</v>
      </c>
      <c r="Q6753">
        <v>631.72199999999998</v>
      </c>
      <c r="R6753">
        <v>257633</v>
      </c>
      <c r="S6753">
        <v>1.7999999999999999E-2</v>
      </c>
      <c r="T6753">
        <v>2.1139999999999999</v>
      </c>
      <c r="U6753">
        <v>3.7519999999999998</v>
      </c>
      <c r="V6753">
        <v>1530</v>
      </c>
      <c r="W6753">
        <v>6</v>
      </c>
      <c r="X6753">
        <f t="shared" si="234"/>
        <v>292.91391999999996</v>
      </c>
      <c r="Y6753">
        <f t="shared" si="235"/>
        <v>4.8603999999999994</v>
      </c>
    </row>
    <row r="6754" spans="1:25" x14ac:dyDescent="0.2">
      <c r="A6754" t="s">
        <v>6877</v>
      </c>
      <c r="B6754" t="s">
        <v>24</v>
      </c>
      <c r="C6754">
        <v>4</v>
      </c>
      <c r="D6754">
        <v>5</v>
      </c>
      <c r="E6754" t="s">
        <v>1608</v>
      </c>
      <c r="F6754">
        <v>214.63800000000001</v>
      </c>
      <c r="G6754">
        <v>82.462999999999994</v>
      </c>
      <c r="H6754">
        <v>41.226999999999997</v>
      </c>
      <c r="I6754">
        <v>17699.79</v>
      </c>
      <c r="J6754">
        <v>7218440</v>
      </c>
      <c r="K6754">
        <v>59.853000000000002</v>
      </c>
      <c r="L6754">
        <v>33.631</v>
      </c>
      <c r="M6754">
        <v>12846.67</v>
      </c>
      <c r="N6754">
        <v>5239210</v>
      </c>
      <c r="O6754">
        <v>3.508</v>
      </c>
      <c r="P6754">
        <v>7.6749999999999998</v>
      </c>
      <c r="Q6754">
        <v>752.98500000000001</v>
      </c>
      <c r="R6754">
        <v>307087</v>
      </c>
      <c r="S6754">
        <v>4.3999999999999997E-2</v>
      </c>
      <c r="T6754">
        <v>3.3380000000000001</v>
      </c>
      <c r="U6754">
        <v>9.3789999999999996</v>
      </c>
      <c r="V6754">
        <v>3825</v>
      </c>
      <c r="W6754">
        <v>15</v>
      </c>
      <c r="X6754">
        <f t="shared" si="234"/>
        <v>433.57900000000001</v>
      </c>
      <c r="Y6754">
        <f t="shared" si="235"/>
        <v>15.300399999999998</v>
      </c>
    </row>
    <row r="6755" spans="1:25" x14ac:dyDescent="0.2">
      <c r="A6755" t="s">
        <v>6877</v>
      </c>
      <c r="B6755" t="s">
        <v>24</v>
      </c>
      <c r="C6755">
        <v>4</v>
      </c>
      <c r="D6755">
        <v>6</v>
      </c>
      <c r="E6755" t="s">
        <v>3050</v>
      </c>
      <c r="F6755">
        <v>262.036</v>
      </c>
      <c r="G6755">
        <v>80.084999999999994</v>
      </c>
      <c r="H6755">
        <v>45.784999999999997</v>
      </c>
      <c r="I6755">
        <v>20985.031999999999</v>
      </c>
      <c r="J6755">
        <v>8558248</v>
      </c>
      <c r="K6755">
        <v>2.9620000000000002</v>
      </c>
      <c r="L6755">
        <v>2.0310000000000001</v>
      </c>
      <c r="M6755">
        <v>776.20500000000004</v>
      </c>
      <c r="N6755">
        <v>316557</v>
      </c>
      <c r="O6755">
        <v>2.1150000000000002</v>
      </c>
      <c r="P6755">
        <v>1.514</v>
      </c>
      <c r="Q6755">
        <v>554.322</v>
      </c>
      <c r="R6755">
        <v>226067</v>
      </c>
      <c r="S6755">
        <v>0</v>
      </c>
      <c r="T6755">
        <v>0</v>
      </c>
      <c r="U6755">
        <v>0</v>
      </c>
      <c r="V6755">
        <v>0</v>
      </c>
      <c r="W6755">
        <v>0</v>
      </c>
      <c r="X6755">
        <f t="shared" si="234"/>
        <v>203.12992000000003</v>
      </c>
      <c r="Y6755">
        <f t="shared" si="235"/>
        <v>0</v>
      </c>
    </row>
    <row r="6756" spans="1:25" x14ac:dyDescent="0.2">
      <c r="A6756" t="s">
        <v>6877</v>
      </c>
      <c r="B6756" t="s">
        <v>24</v>
      </c>
      <c r="C6756">
        <v>4</v>
      </c>
      <c r="D6756">
        <v>7</v>
      </c>
      <c r="E6756" t="s">
        <v>6876</v>
      </c>
      <c r="F6756">
        <v>124.006</v>
      </c>
      <c r="G6756">
        <v>91.477999999999994</v>
      </c>
      <c r="H6756">
        <v>39.573</v>
      </c>
      <c r="I6756">
        <v>11343.834000000001</v>
      </c>
      <c r="J6756">
        <v>4626314</v>
      </c>
      <c r="K6756">
        <v>61.328000000000003</v>
      </c>
      <c r="L6756">
        <v>26.308</v>
      </c>
      <c r="M6756">
        <v>7605.0929999999998</v>
      </c>
      <c r="N6756">
        <v>3101557</v>
      </c>
      <c r="O6756">
        <v>3.5019999999999998</v>
      </c>
      <c r="P6756">
        <v>4.9589999999999996</v>
      </c>
      <c r="Q6756">
        <v>434.28300000000002</v>
      </c>
      <c r="R6756">
        <v>177112</v>
      </c>
      <c r="S6756">
        <v>2.5000000000000001E-2</v>
      </c>
      <c r="T6756">
        <v>2.5350000000000001</v>
      </c>
      <c r="U6756">
        <v>3.1259999999999999</v>
      </c>
      <c r="V6756">
        <v>1275</v>
      </c>
      <c r="W6756">
        <v>5</v>
      </c>
      <c r="X6756">
        <f t="shared" si="234"/>
        <v>63.884680000000039</v>
      </c>
      <c r="Y6756">
        <f t="shared" si="235"/>
        <v>3.7003999999999997</v>
      </c>
    </row>
    <row r="6757" spans="1:25" x14ac:dyDescent="0.2">
      <c r="A6757" t="s">
        <v>6877</v>
      </c>
      <c r="B6757" t="s">
        <v>24</v>
      </c>
      <c r="C6757">
        <v>4</v>
      </c>
      <c r="D6757">
        <v>8</v>
      </c>
      <c r="E6757" t="s">
        <v>6953</v>
      </c>
      <c r="F6757">
        <v>208.49799999999999</v>
      </c>
      <c r="G6757">
        <v>80.956999999999994</v>
      </c>
      <c r="H6757">
        <v>39.020000000000003</v>
      </c>
      <c r="I6757">
        <v>16879.330999999998</v>
      </c>
      <c r="J6757">
        <v>6883835</v>
      </c>
      <c r="K6757">
        <v>83.552999999999997</v>
      </c>
      <c r="L6757">
        <v>44.726999999999997</v>
      </c>
      <c r="M6757">
        <v>17420.571</v>
      </c>
      <c r="N6757">
        <v>7104567</v>
      </c>
      <c r="O6757">
        <v>3.323</v>
      </c>
      <c r="P6757">
        <v>5.0170000000000003</v>
      </c>
      <c r="Q6757">
        <v>692.78499999999997</v>
      </c>
      <c r="R6757">
        <v>282536</v>
      </c>
      <c r="S6757">
        <v>0.03</v>
      </c>
      <c r="T6757">
        <v>2.7650000000000001</v>
      </c>
      <c r="U6757">
        <v>6.2530000000000001</v>
      </c>
      <c r="V6757">
        <v>2550</v>
      </c>
      <c r="W6757">
        <v>10</v>
      </c>
      <c r="X6757">
        <f t="shared" si="234"/>
        <v>363.74699999999996</v>
      </c>
      <c r="Y6757">
        <f t="shared" si="235"/>
        <v>9.5003999999999991</v>
      </c>
    </row>
    <row r="6758" spans="1:25" x14ac:dyDescent="0.2">
      <c r="A6758" t="s">
        <v>6877</v>
      </c>
      <c r="B6758" t="s">
        <v>24</v>
      </c>
      <c r="C6758">
        <v>4</v>
      </c>
      <c r="D6758">
        <v>9</v>
      </c>
      <c r="E6758" t="s">
        <v>33</v>
      </c>
      <c r="F6758">
        <v>105.70699999999999</v>
      </c>
      <c r="G6758">
        <v>86.819000000000003</v>
      </c>
      <c r="H6758">
        <v>35.921999999999997</v>
      </c>
      <c r="I6758">
        <v>9177.3240000000005</v>
      </c>
      <c r="J6758">
        <v>3742754</v>
      </c>
      <c r="K6758">
        <v>61.991</v>
      </c>
      <c r="L6758">
        <v>24.591999999999999</v>
      </c>
      <c r="M6758">
        <v>6552.8879999999999</v>
      </c>
      <c r="N6758">
        <v>2672440</v>
      </c>
      <c r="O6758">
        <v>4.1289999999999996</v>
      </c>
      <c r="P6758">
        <v>6.3540000000000001</v>
      </c>
      <c r="Q6758">
        <v>436.46499999999997</v>
      </c>
      <c r="R6758">
        <v>178002</v>
      </c>
      <c r="S6758">
        <v>3.5000000000000003E-2</v>
      </c>
      <c r="T6758">
        <v>3.008</v>
      </c>
      <c r="U6758">
        <v>3.7519999999999998</v>
      </c>
      <c r="V6758">
        <v>1530</v>
      </c>
      <c r="W6758">
        <v>6</v>
      </c>
      <c r="X6758">
        <f t="shared" si="234"/>
        <v>66.41579999999999</v>
      </c>
      <c r="Y6758">
        <f t="shared" si="235"/>
        <v>4.8603999999999994</v>
      </c>
    </row>
    <row r="6759" spans="1:25" x14ac:dyDescent="0.2">
      <c r="A6759" t="s">
        <v>6877</v>
      </c>
      <c r="B6759" t="s">
        <v>24</v>
      </c>
      <c r="C6759">
        <v>4</v>
      </c>
      <c r="D6759">
        <v>13</v>
      </c>
      <c r="E6759" t="s">
        <v>6954</v>
      </c>
      <c r="F6759">
        <v>13.099</v>
      </c>
      <c r="G6759">
        <v>92.680999999999997</v>
      </c>
      <c r="H6759">
        <v>64.828000000000003</v>
      </c>
      <c r="I6759">
        <v>1214</v>
      </c>
      <c r="J6759">
        <v>495101</v>
      </c>
      <c r="K6759">
        <v>5.4340000000000002</v>
      </c>
      <c r="L6759">
        <v>4.6340000000000003</v>
      </c>
      <c r="M6759">
        <v>71.171999999999997</v>
      </c>
      <c r="N6759">
        <v>29026</v>
      </c>
      <c r="O6759">
        <v>2.2989999999999999</v>
      </c>
      <c r="P6759">
        <v>1.51</v>
      </c>
      <c r="Q6759">
        <v>30.108000000000001</v>
      </c>
      <c r="R6759">
        <v>12279</v>
      </c>
      <c r="S6759">
        <v>0</v>
      </c>
      <c r="T6759">
        <v>0</v>
      </c>
      <c r="U6759">
        <v>0</v>
      </c>
      <c r="V6759">
        <v>0</v>
      </c>
      <c r="W6759">
        <v>0</v>
      </c>
      <c r="X6759">
        <f t="shared" si="234"/>
        <v>0</v>
      </c>
      <c r="Y6759">
        <f t="shared" si="235"/>
        <v>0</v>
      </c>
    </row>
    <row r="6760" spans="1:25" x14ac:dyDescent="0.2">
      <c r="A6760" t="s">
        <v>6877</v>
      </c>
      <c r="B6760" t="s">
        <v>24</v>
      </c>
      <c r="C6760">
        <v>4</v>
      </c>
      <c r="D6760">
        <v>14</v>
      </c>
      <c r="E6760" t="s">
        <v>6955</v>
      </c>
      <c r="F6760">
        <v>193.774</v>
      </c>
      <c r="G6760">
        <v>68.245000000000005</v>
      </c>
      <c r="H6760">
        <v>28.856000000000002</v>
      </c>
      <c r="I6760">
        <v>13224.004999999999</v>
      </c>
      <c r="J6760">
        <v>5393097</v>
      </c>
      <c r="K6760">
        <v>43.996000000000002</v>
      </c>
      <c r="L6760">
        <v>19.907</v>
      </c>
      <c r="M6760">
        <v>8525.2009999999991</v>
      </c>
      <c r="N6760">
        <v>3476801</v>
      </c>
      <c r="O6760">
        <v>4.4859999999999998</v>
      </c>
      <c r="P6760">
        <v>8.1509999999999998</v>
      </c>
      <c r="Q6760">
        <v>869.31100000000004</v>
      </c>
      <c r="R6760">
        <v>354528</v>
      </c>
      <c r="S6760">
        <v>5.1999999999999998E-2</v>
      </c>
      <c r="T6760">
        <v>3.6280000000000001</v>
      </c>
      <c r="U6760">
        <v>10.004</v>
      </c>
      <c r="V6760">
        <v>4080</v>
      </c>
      <c r="W6760">
        <v>16</v>
      </c>
      <c r="X6760">
        <f t="shared" si="234"/>
        <v>568.51715999999999</v>
      </c>
      <c r="Y6760">
        <f t="shared" si="235"/>
        <v>16.4604</v>
      </c>
    </row>
    <row r="6761" spans="1:25" x14ac:dyDescent="0.2">
      <c r="A6761" t="s">
        <v>6877</v>
      </c>
      <c r="B6761" t="s">
        <v>24</v>
      </c>
      <c r="C6761">
        <v>4</v>
      </c>
      <c r="D6761">
        <v>15</v>
      </c>
      <c r="E6761" t="s">
        <v>6956</v>
      </c>
      <c r="F6761">
        <v>307.61399999999998</v>
      </c>
      <c r="G6761">
        <v>98.870999999999995</v>
      </c>
      <c r="H6761">
        <v>45.911999999999999</v>
      </c>
      <c r="I6761">
        <v>30414.203000000001</v>
      </c>
      <c r="J6761">
        <v>12403712</v>
      </c>
      <c r="K6761">
        <v>28.901</v>
      </c>
      <c r="L6761">
        <v>24.469000000000001</v>
      </c>
      <c r="M6761">
        <v>8890.1939999999995</v>
      </c>
      <c r="N6761">
        <v>3625655</v>
      </c>
      <c r="O6761">
        <v>3.28</v>
      </c>
      <c r="P6761">
        <v>5.1660000000000004</v>
      </c>
      <c r="Q6761">
        <v>1008.925</v>
      </c>
      <c r="R6761">
        <v>411466</v>
      </c>
      <c r="S6761">
        <v>3.6999999999999998E-2</v>
      </c>
      <c r="T6761">
        <v>3.0539999999999998</v>
      </c>
      <c r="U6761">
        <v>11.255000000000001</v>
      </c>
      <c r="V6761">
        <v>4590</v>
      </c>
      <c r="W6761">
        <v>18</v>
      </c>
      <c r="X6761">
        <f t="shared" si="234"/>
        <v>730.46939999999984</v>
      </c>
      <c r="Y6761">
        <f t="shared" si="235"/>
        <v>18.7804</v>
      </c>
    </row>
    <row r="6762" spans="1:25" x14ac:dyDescent="0.2">
      <c r="A6762" t="s">
        <v>6877</v>
      </c>
      <c r="B6762" t="s">
        <v>24</v>
      </c>
      <c r="C6762">
        <v>4</v>
      </c>
      <c r="D6762">
        <v>19</v>
      </c>
      <c r="E6762" t="s">
        <v>6957</v>
      </c>
      <c r="F6762">
        <v>329.28699999999998</v>
      </c>
      <c r="G6762">
        <v>84.126999999999995</v>
      </c>
      <c r="H6762">
        <v>42.360999999999997</v>
      </c>
      <c r="I6762">
        <v>27701.919000000002</v>
      </c>
      <c r="J6762">
        <v>11297571</v>
      </c>
      <c r="K6762">
        <v>21.975000000000001</v>
      </c>
      <c r="L6762">
        <v>18.661000000000001</v>
      </c>
      <c r="M6762">
        <v>7236.0810000000001</v>
      </c>
      <c r="N6762">
        <v>2951064</v>
      </c>
      <c r="O6762">
        <v>2.7509999999999999</v>
      </c>
      <c r="P6762">
        <v>4.5709999999999997</v>
      </c>
      <c r="Q6762">
        <v>906.02300000000002</v>
      </c>
      <c r="R6762">
        <v>369500</v>
      </c>
      <c r="S6762">
        <v>1.4999999999999999E-2</v>
      </c>
      <c r="T6762">
        <v>1.968</v>
      </c>
      <c r="U6762">
        <v>5.0019999999999998</v>
      </c>
      <c r="V6762">
        <v>2040</v>
      </c>
      <c r="W6762">
        <v>8</v>
      </c>
      <c r="X6762">
        <f t="shared" si="234"/>
        <v>611.10308000000009</v>
      </c>
      <c r="Y6762">
        <f t="shared" si="235"/>
        <v>7.1803999999999988</v>
      </c>
    </row>
    <row r="6763" spans="1:25" x14ac:dyDescent="0.2">
      <c r="A6763" t="s">
        <v>6877</v>
      </c>
      <c r="B6763" t="s">
        <v>24</v>
      </c>
      <c r="C6763">
        <v>4</v>
      </c>
      <c r="D6763">
        <v>21</v>
      </c>
      <c r="E6763" t="s">
        <v>6958</v>
      </c>
      <c r="F6763">
        <v>223.58</v>
      </c>
      <c r="G6763">
        <v>75.034999999999997</v>
      </c>
      <c r="H6763">
        <v>35.468000000000004</v>
      </c>
      <c r="I6763">
        <v>16776.365000000002</v>
      </c>
      <c r="J6763">
        <v>6841843</v>
      </c>
      <c r="K6763">
        <v>64.561000000000007</v>
      </c>
      <c r="L6763">
        <v>32.439</v>
      </c>
      <c r="M6763">
        <v>14434.582</v>
      </c>
      <c r="N6763">
        <v>5886802</v>
      </c>
      <c r="O6763">
        <v>3.5910000000000002</v>
      </c>
      <c r="P6763">
        <v>6.7759999999999998</v>
      </c>
      <c r="Q6763">
        <v>802.94</v>
      </c>
      <c r="R6763">
        <v>327460</v>
      </c>
      <c r="S6763">
        <v>4.4999999999999998E-2</v>
      </c>
      <c r="T6763">
        <v>3.3780000000000001</v>
      </c>
      <c r="U6763">
        <v>10.004</v>
      </c>
      <c r="V6763">
        <v>4080</v>
      </c>
      <c r="W6763">
        <v>16</v>
      </c>
      <c r="X6763">
        <f t="shared" si="234"/>
        <v>491.52680000000004</v>
      </c>
      <c r="Y6763">
        <f t="shared" si="235"/>
        <v>16.4604</v>
      </c>
    </row>
    <row r="6764" spans="1:25" x14ac:dyDescent="0.2">
      <c r="A6764" t="s">
        <v>6877</v>
      </c>
      <c r="B6764" t="s">
        <v>24</v>
      </c>
      <c r="C6764">
        <v>4</v>
      </c>
      <c r="D6764">
        <v>22</v>
      </c>
      <c r="E6764" t="s">
        <v>6959</v>
      </c>
      <c r="F6764">
        <v>325.70699999999999</v>
      </c>
      <c r="G6764">
        <v>72.614999999999995</v>
      </c>
      <c r="H6764">
        <v>32.728999999999999</v>
      </c>
      <c r="I6764">
        <v>23651.279999999999</v>
      </c>
      <c r="J6764">
        <v>9645614</v>
      </c>
      <c r="K6764">
        <v>70.432000000000002</v>
      </c>
      <c r="L6764">
        <v>28.545999999999999</v>
      </c>
      <c r="M6764">
        <v>22940.136999999999</v>
      </c>
      <c r="N6764">
        <v>9355591</v>
      </c>
      <c r="O6764">
        <v>5.0039999999999996</v>
      </c>
      <c r="P6764">
        <v>11.308999999999999</v>
      </c>
      <c r="Q6764">
        <v>1629.7919999999999</v>
      </c>
      <c r="R6764">
        <v>664672</v>
      </c>
      <c r="S6764">
        <v>5.8000000000000003E-2</v>
      </c>
      <c r="T6764">
        <v>3.8319999999999999</v>
      </c>
      <c r="U6764">
        <v>18.757999999999999</v>
      </c>
      <c r="V6764">
        <v>7650</v>
      </c>
      <c r="W6764">
        <v>30</v>
      </c>
      <c r="X6764">
        <f t="shared" si="234"/>
        <v>1450.6751199999997</v>
      </c>
      <c r="Y6764">
        <f t="shared" si="235"/>
        <v>32.700400000000002</v>
      </c>
    </row>
    <row r="6765" spans="1:25" x14ac:dyDescent="0.2">
      <c r="A6765" t="s">
        <v>6877</v>
      </c>
      <c r="B6765" t="s">
        <v>24</v>
      </c>
      <c r="C6765">
        <v>4</v>
      </c>
      <c r="D6765">
        <v>24</v>
      </c>
      <c r="E6765" t="s">
        <v>766</v>
      </c>
      <c r="F6765">
        <v>204.602</v>
      </c>
      <c r="G6765">
        <v>88.852000000000004</v>
      </c>
      <c r="H6765">
        <v>41.149000000000001</v>
      </c>
      <c r="I6765">
        <v>18179.186000000002</v>
      </c>
      <c r="J6765">
        <v>7413950</v>
      </c>
      <c r="K6765">
        <v>69.177999999999997</v>
      </c>
      <c r="L6765">
        <v>41.215000000000003</v>
      </c>
      <c r="M6765">
        <v>14153.907999999999</v>
      </c>
      <c r="N6765">
        <v>5772336</v>
      </c>
      <c r="O6765">
        <v>3.177</v>
      </c>
      <c r="P6765">
        <v>5.6260000000000003</v>
      </c>
      <c r="Q6765">
        <v>650.04100000000005</v>
      </c>
      <c r="R6765">
        <v>265104</v>
      </c>
      <c r="S6765">
        <v>0.04</v>
      </c>
      <c r="T6765">
        <v>3.1829999999999998</v>
      </c>
      <c r="U6765">
        <v>8.1280000000000001</v>
      </c>
      <c r="V6765">
        <v>3315</v>
      </c>
      <c r="W6765">
        <v>13</v>
      </c>
      <c r="X6765">
        <f t="shared" si="234"/>
        <v>314.16396000000009</v>
      </c>
      <c r="Y6765">
        <f t="shared" si="235"/>
        <v>12.980399999999998</v>
      </c>
    </row>
    <row r="6766" spans="1:25" x14ac:dyDescent="0.2">
      <c r="A6766" t="s">
        <v>6877</v>
      </c>
      <c r="B6766" t="s">
        <v>24</v>
      </c>
      <c r="C6766">
        <v>4</v>
      </c>
      <c r="D6766">
        <v>26</v>
      </c>
      <c r="E6766" t="s">
        <v>6960</v>
      </c>
      <c r="F6766">
        <v>284.76100000000002</v>
      </c>
      <c r="G6766">
        <v>78.716999999999999</v>
      </c>
      <c r="H6766">
        <v>39.470999999999997</v>
      </c>
      <c r="I6766">
        <v>22415.607</v>
      </c>
      <c r="J6766">
        <v>9141674</v>
      </c>
      <c r="K6766">
        <v>34.496000000000002</v>
      </c>
      <c r="L6766">
        <v>21.093</v>
      </c>
      <c r="M6766">
        <v>9823.2209999999995</v>
      </c>
      <c r="N6766">
        <v>4006168</v>
      </c>
      <c r="O6766">
        <v>2.9990000000000001</v>
      </c>
      <c r="P6766">
        <v>6.3369999999999997</v>
      </c>
      <c r="Q6766">
        <v>853.92200000000003</v>
      </c>
      <c r="R6766">
        <v>348252</v>
      </c>
      <c r="S6766">
        <v>1.2999999999999999E-2</v>
      </c>
      <c r="T6766">
        <v>1.833</v>
      </c>
      <c r="U6766">
        <v>3.7519999999999998</v>
      </c>
      <c r="V6766">
        <v>1530</v>
      </c>
      <c r="W6766">
        <v>6</v>
      </c>
      <c r="X6766">
        <f t="shared" si="234"/>
        <v>550.66592000000003</v>
      </c>
      <c r="Y6766">
        <f t="shared" si="235"/>
        <v>4.8603999999999994</v>
      </c>
    </row>
    <row r="6767" spans="1:25" x14ac:dyDescent="0.2">
      <c r="A6767" t="s">
        <v>6877</v>
      </c>
      <c r="B6767" t="s">
        <v>24</v>
      </c>
      <c r="C6767">
        <v>4</v>
      </c>
      <c r="D6767">
        <v>27</v>
      </c>
      <c r="E6767" t="s">
        <v>6961</v>
      </c>
      <c r="F6767">
        <v>264.233</v>
      </c>
      <c r="G6767">
        <v>72.340999999999994</v>
      </c>
      <c r="H6767">
        <v>33.649000000000001</v>
      </c>
      <c r="I6767">
        <v>19114.885999999999</v>
      </c>
      <c r="J6767">
        <v>7795553</v>
      </c>
      <c r="K6767">
        <v>83.361000000000004</v>
      </c>
      <c r="L6767">
        <v>41.543999999999997</v>
      </c>
      <c r="M6767">
        <v>22026.679</v>
      </c>
      <c r="N6767">
        <v>8983059</v>
      </c>
      <c r="O6767">
        <v>3.9329999999999998</v>
      </c>
      <c r="P6767">
        <v>7.8470000000000004</v>
      </c>
      <c r="Q6767">
        <v>1039.222</v>
      </c>
      <c r="R6767">
        <v>423822</v>
      </c>
      <c r="S6767">
        <v>0.05</v>
      </c>
      <c r="T6767">
        <v>3.5590000000000002</v>
      </c>
      <c r="U6767">
        <v>13.131</v>
      </c>
      <c r="V6767">
        <v>5355</v>
      </c>
      <c r="W6767">
        <v>21</v>
      </c>
      <c r="X6767">
        <f t="shared" si="234"/>
        <v>765.61391999999989</v>
      </c>
      <c r="Y6767">
        <f t="shared" si="235"/>
        <v>22.260400000000001</v>
      </c>
    </row>
    <row r="6768" spans="1:25" x14ac:dyDescent="0.2">
      <c r="A6768" t="s">
        <v>6877</v>
      </c>
      <c r="B6768" t="s">
        <v>24</v>
      </c>
      <c r="C6768">
        <v>4</v>
      </c>
      <c r="D6768">
        <v>28</v>
      </c>
      <c r="E6768" t="s">
        <v>6962</v>
      </c>
      <c r="F6768">
        <v>185.07599999999999</v>
      </c>
      <c r="G6768">
        <v>85.805999999999997</v>
      </c>
      <c r="H6768">
        <v>45.921999999999997</v>
      </c>
      <c r="I6768">
        <v>15880.626</v>
      </c>
      <c r="J6768">
        <v>6476537</v>
      </c>
      <c r="K6768">
        <v>3.2050000000000001</v>
      </c>
      <c r="L6768">
        <v>1.992</v>
      </c>
      <c r="M6768">
        <v>593.221</v>
      </c>
      <c r="N6768">
        <v>241931</v>
      </c>
      <c r="O6768">
        <v>2.3759999999999999</v>
      </c>
      <c r="P6768">
        <v>3.8540000000000001</v>
      </c>
      <c r="Q6768">
        <v>439.66500000000002</v>
      </c>
      <c r="R6768">
        <v>179307</v>
      </c>
      <c r="S6768">
        <v>3.0000000000000001E-3</v>
      </c>
      <c r="T6768">
        <v>0.92800000000000005</v>
      </c>
      <c r="U6768">
        <v>0.625</v>
      </c>
      <c r="V6768">
        <v>255</v>
      </c>
      <c r="W6768">
        <v>1</v>
      </c>
      <c r="X6768">
        <f t="shared" si="234"/>
        <v>70.127800000000036</v>
      </c>
      <c r="Y6768">
        <f t="shared" si="235"/>
        <v>0</v>
      </c>
    </row>
    <row r="6769" spans="1:25" x14ac:dyDescent="0.2">
      <c r="A6769" t="s">
        <v>6877</v>
      </c>
      <c r="B6769" t="s">
        <v>24</v>
      </c>
      <c r="C6769">
        <v>4</v>
      </c>
      <c r="D6769">
        <v>29</v>
      </c>
      <c r="E6769" t="s">
        <v>6963</v>
      </c>
      <c r="F6769">
        <v>170.93299999999999</v>
      </c>
      <c r="G6769">
        <v>73.070999999999998</v>
      </c>
      <c r="H6769">
        <v>37.198999999999998</v>
      </c>
      <c r="I6769">
        <v>12490.201999999999</v>
      </c>
      <c r="J6769">
        <v>5093833</v>
      </c>
      <c r="K6769">
        <v>3.3279999999999998</v>
      </c>
      <c r="L6769">
        <v>1.9590000000000001</v>
      </c>
      <c r="M6769">
        <v>568.82799999999997</v>
      </c>
      <c r="N6769">
        <v>231983</v>
      </c>
      <c r="O6769">
        <v>2.5649999999999999</v>
      </c>
      <c r="P6769">
        <v>3.7360000000000002</v>
      </c>
      <c r="Q6769">
        <v>438.464</v>
      </c>
      <c r="R6769">
        <v>178817</v>
      </c>
      <c r="S6769">
        <v>1.0999999999999999E-2</v>
      </c>
      <c r="T6769">
        <v>1.673</v>
      </c>
      <c r="U6769">
        <v>1.8759999999999999</v>
      </c>
      <c r="V6769">
        <v>765</v>
      </c>
      <c r="W6769">
        <v>3</v>
      </c>
      <c r="X6769">
        <f t="shared" si="234"/>
        <v>68.734640000000013</v>
      </c>
      <c r="Y6769">
        <f t="shared" si="235"/>
        <v>1.3803999999999998</v>
      </c>
    </row>
    <row r="6770" spans="1:25" x14ac:dyDescent="0.2">
      <c r="A6770" t="s">
        <v>6877</v>
      </c>
      <c r="B6770" t="s">
        <v>24</v>
      </c>
      <c r="C6770">
        <v>4</v>
      </c>
      <c r="D6770">
        <v>30</v>
      </c>
      <c r="E6770" t="s">
        <v>6964</v>
      </c>
      <c r="F6770">
        <v>308.74400000000003</v>
      </c>
      <c r="G6770">
        <v>79.396000000000001</v>
      </c>
      <c r="H6770">
        <v>38.948999999999998</v>
      </c>
      <c r="I6770">
        <v>24513.190999999999</v>
      </c>
      <c r="J6770">
        <v>9997124</v>
      </c>
      <c r="K6770">
        <v>3.1789999999999998</v>
      </c>
      <c r="L6770">
        <v>1.944</v>
      </c>
      <c r="M6770">
        <v>981.59199999999998</v>
      </c>
      <c r="N6770">
        <v>400319</v>
      </c>
      <c r="O6770">
        <v>2.1179999999999999</v>
      </c>
      <c r="P6770">
        <v>1.706</v>
      </c>
      <c r="Q6770">
        <v>653.97</v>
      </c>
      <c r="R6770">
        <v>266706</v>
      </c>
      <c r="S6770">
        <v>4.0000000000000001E-3</v>
      </c>
      <c r="T6770">
        <v>1.016</v>
      </c>
      <c r="U6770">
        <v>1.2509999999999999</v>
      </c>
      <c r="V6770">
        <v>510</v>
      </c>
      <c r="W6770">
        <v>2</v>
      </c>
      <c r="X6770">
        <f t="shared" si="234"/>
        <v>318.72160000000002</v>
      </c>
      <c r="Y6770">
        <f t="shared" si="235"/>
        <v>0.22039999999999993</v>
      </c>
    </row>
    <row r="6771" spans="1:25" x14ac:dyDescent="0.2">
      <c r="A6771" t="s">
        <v>6877</v>
      </c>
      <c r="B6771" t="s">
        <v>24</v>
      </c>
      <c r="C6771">
        <v>5</v>
      </c>
      <c r="D6771">
        <v>1</v>
      </c>
      <c r="E6771" t="s">
        <v>6965</v>
      </c>
      <c r="F6771">
        <v>168.881</v>
      </c>
      <c r="G6771">
        <v>92.126999999999995</v>
      </c>
      <c r="H6771">
        <v>50.527000000000001</v>
      </c>
      <c r="I6771">
        <v>15558.424999999999</v>
      </c>
      <c r="J6771">
        <v>6345135</v>
      </c>
      <c r="K6771">
        <v>4.5730000000000004</v>
      </c>
      <c r="L6771">
        <v>2.496</v>
      </c>
      <c r="M6771">
        <v>772.33399999999995</v>
      </c>
      <c r="N6771">
        <v>314978</v>
      </c>
      <c r="O6771">
        <v>2.3340000000000001</v>
      </c>
      <c r="P6771">
        <v>2.57</v>
      </c>
      <c r="Q6771">
        <v>394.14600000000002</v>
      </c>
      <c r="R6771">
        <v>160743</v>
      </c>
      <c r="S6771">
        <v>1.0999999999999999E-2</v>
      </c>
      <c r="T6771">
        <v>1.6830000000000001</v>
      </c>
      <c r="U6771">
        <v>1.8759999999999999</v>
      </c>
      <c r="V6771">
        <v>765</v>
      </c>
      <c r="W6771">
        <v>3</v>
      </c>
      <c r="X6771">
        <f t="shared" si="234"/>
        <v>17.325760000000042</v>
      </c>
      <c r="Y6771">
        <f t="shared" si="235"/>
        <v>1.3803999999999998</v>
      </c>
    </row>
    <row r="6772" spans="1:25" x14ac:dyDescent="0.2">
      <c r="A6772" t="s">
        <v>6877</v>
      </c>
      <c r="B6772" t="s">
        <v>24</v>
      </c>
      <c r="C6772">
        <v>5</v>
      </c>
      <c r="D6772">
        <v>2</v>
      </c>
      <c r="E6772" t="s">
        <v>346</v>
      </c>
      <c r="F6772">
        <v>51.357999999999997</v>
      </c>
      <c r="G6772">
        <v>92.313999999999993</v>
      </c>
      <c r="H6772">
        <v>40.832999999999998</v>
      </c>
      <c r="I6772">
        <v>4741.0429999999997</v>
      </c>
      <c r="J6772">
        <v>1933522</v>
      </c>
      <c r="K6772">
        <v>28.28</v>
      </c>
      <c r="L6772">
        <v>9.0190000000000001</v>
      </c>
      <c r="M6772">
        <v>1452.39</v>
      </c>
      <c r="N6772">
        <v>592323</v>
      </c>
      <c r="O6772">
        <v>3.2810000000000001</v>
      </c>
      <c r="P6772">
        <v>4.7140000000000004</v>
      </c>
      <c r="Q6772">
        <v>168.49299999999999</v>
      </c>
      <c r="R6772">
        <v>68716</v>
      </c>
      <c r="S6772">
        <v>2.4E-2</v>
      </c>
      <c r="T6772">
        <v>2.492</v>
      </c>
      <c r="U6772">
        <v>1.2509999999999999</v>
      </c>
      <c r="V6772">
        <v>510</v>
      </c>
      <c r="W6772">
        <v>2</v>
      </c>
      <c r="X6772">
        <f t="shared" si="234"/>
        <v>0</v>
      </c>
      <c r="Y6772">
        <f t="shared" si="235"/>
        <v>0.22039999999999993</v>
      </c>
    </row>
    <row r="6773" spans="1:25" x14ac:dyDescent="0.2">
      <c r="A6773" t="s">
        <v>6877</v>
      </c>
      <c r="B6773" t="s">
        <v>24</v>
      </c>
      <c r="C6773">
        <v>5</v>
      </c>
      <c r="D6773">
        <v>3</v>
      </c>
      <c r="E6773" t="s">
        <v>6966</v>
      </c>
      <c r="F6773">
        <v>84.206999999999994</v>
      </c>
      <c r="G6773">
        <v>99.099000000000004</v>
      </c>
      <c r="H6773">
        <v>47.347000000000001</v>
      </c>
      <c r="I6773">
        <v>8344.8520000000008</v>
      </c>
      <c r="J6773">
        <v>3403250</v>
      </c>
      <c r="K6773">
        <v>24.2</v>
      </c>
      <c r="L6773">
        <v>8.17</v>
      </c>
      <c r="M6773">
        <v>2037.836</v>
      </c>
      <c r="N6773">
        <v>831083</v>
      </c>
      <c r="O6773">
        <v>2.4489999999999998</v>
      </c>
      <c r="P6773">
        <v>2.927</v>
      </c>
      <c r="Q6773">
        <v>206.19300000000001</v>
      </c>
      <c r="R6773">
        <v>84091</v>
      </c>
      <c r="S6773">
        <v>2.1999999999999999E-2</v>
      </c>
      <c r="T6773">
        <v>2.383</v>
      </c>
      <c r="U6773">
        <v>1.8759999999999999</v>
      </c>
      <c r="V6773">
        <v>765</v>
      </c>
      <c r="W6773">
        <v>3</v>
      </c>
      <c r="X6773">
        <f t="shared" si="234"/>
        <v>0</v>
      </c>
      <c r="Y6773">
        <f t="shared" si="235"/>
        <v>1.3803999999999998</v>
      </c>
    </row>
    <row r="6774" spans="1:25" x14ac:dyDescent="0.2">
      <c r="A6774" t="s">
        <v>6877</v>
      </c>
      <c r="B6774" t="s">
        <v>24</v>
      </c>
      <c r="C6774">
        <v>5</v>
      </c>
      <c r="D6774">
        <v>4</v>
      </c>
      <c r="E6774" t="s">
        <v>6967</v>
      </c>
      <c r="F6774">
        <v>311.52199999999999</v>
      </c>
      <c r="G6774">
        <v>91.933000000000007</v>
      </c>
      <c r="H6774">
        <v>45.459000000000003</v>
      </c>
      <c r="I6774">
        <v>28639.075000000001</v>
      </c>
      <c r="J6774">
        <v>11679768</v>
      </c>
      <c r="K6774">
        <v>44.914999999999999</v>
      </c>
      <c r="L6774">
        <v>19.41</v>
      </c>
      <c r="M6774">
        <v>13992.032999999999</v>
      </c>
      <c r="N6774">
        <v>5706319</v>
      </c>
      <c r="O6774">
        <v>3.0910000000000002</v>
      </c>
      <c r="P6774">
        <v>7.2450000000000001</v>
      </c>
      <c r="Q6774">
        <v>963.03300000000002</v>
      </c>
      <c r="R6774">
        <v>392750</v>
      </c>
      <c r="S6774">
        <v>2.4E-2</v>
      </c>
      <c r="T6774">
        <v>2.4780000000000002</v>
      </c>
      <c r="U6774">
        <v>7.5030000000000001</v>
      </c>
      <c r="V6774">
        <v>3060</v>
      </c>
      <c r="W6774">
        <v>12</v>
      </c>
      <c r="X6774">
        <f t="shared" si="234"/>
        <v>677.23468000000003</v>
      </c>
      <c r="Y6774">
        <f t="shared" si="235"/>
        <v>11.820399999999999</v>
      </c>
    </row>
    <row r="6775" spans="1:25" x14ac:dyDescent="0.2">
      <c r="A6775" t="s">
        <v>6877</v>
      </c>
      <c r="B6775" t="s">
        <v>24</v>
      </c>
      <c r="C6775">
        <v>5</v>
      </c>
      <c r="D6775">
        <v>5</v>
      </c>
      <c r="E6775" t="s">
        <v>6968</v>
      </c>
      <c r="F6775">
        <v>137.95599999999999</v>
      </c>
      <c r="G6775">
        <v>77.418999999999997</v>
      </c>
      <c r="H6775">
        <v>33.238999999999997</v>
      </c>
      <c r="I6775">
        <v>10680.339</v>
      </c>
      <c r="J6775">
        <v>4355723</v>
      </c>
      <c r="K6775">
        <v>47.747</v>
      </c>
      <c r="L6775">
        <v>20.510999999999999</v>
      </c>
      <c r="M6775">
        <v>6587.0150000000003</v>
      </c>
      <c r="N6775">
        <v>2686358</v>
      </c>
      <c r="O6775">
        <v>2.7559999999999998</v>
      </c>
      <c r="P6775">
        <v>4.0380000000000003</v>
      </c>
      <c r="Q6775">
        <v>380.22800000000001</v>
      </c>
      <c r="R6775">
        <v>155067</v>
      </c>
      <c r="S6775">
        <v>1.4E-2</v>
      </c>
      <c r="T6775">
        <v>1.8620000000000001</v>
      </c>
      <c r="U6775">
        <v>1.8759999999999999</v>
      </c>
      <c r="V6775">
        <v>765</v>
      </c>
      <c r="W6775">
        <v>3</v>
      </c>
      <c r="X6775">
        <f t="shared" si="234"/>
        <v>1.1808800000000337</v>
      </c>
      <c r="Y6775">
        <f t="shared" si="235"/>
        <v>1.3803999999999998</v>
      </c>
    </row>
    <row r="6776" spans="1:25" x14ac:dyDescent="0.2">
      <c r="A6776" t="s">
        <v>6877</v>
      </c>
      <c r="B6776" t="s">
        <v>24</v>
      </c>
      <c r="C6776">
        <v>5</v>
      </c>
      <c r="D6776">
        <v>6</v>
      </c>
      <c r="E6776" t="s">
        <v>6969</v>
      </c>
      <c r="F6776">
        <v>201.22</v>
      </c>
      <c r="G6776">
        <v>92.616</v>
      </c>
      <c r="H6776">
        <v>50.579000000000001</v>
      </c>
      <c r="I6776">
        <v>18636.319</v>
      </c>
      <c r="J6776">
        <v>7600381</v>
      </c>
      <c r="K6776">
        <v>4.5170000000000003</v>
      </c>
      <c r="L6776">
        <v>2.5259999999999998</v>
      </c>
      <c r="M6776">
        <v>908.88699999999994</v>
      </c>
      <c r="N6776">
        <v>370668</v>
      </c>
      <c r="O6776">
        <v>2.1150000000000002</v>
      </c>
      <c r="P6776">
        <v>1.6279999999999999</v>
      </c>
      <c r="Q6776">
        <v>425.53199999999998</v>
      </c>
      <c r="R6776">
        <v>173543</v>
      </c>
      <c r="S6776">
        <v>0</v>
      </c>
      <c r="T6776">
        <v>0</v>
      </c>
      <c r="U6776">
        <v>0</v>
      </c>
      <c r="V6776">
        <v>0</v>
      </c>
      <c r="W6776">
        <v>0</v>
      </c>
      <c r="X6776">
        <f t="shared" si="234"/>
        <v>53.733519999999999</v>
      </c>
      <c r="Y6776">
        <f t="shared" si="235"/>
        <v>0</v>
      </c>
    </row>
    <row r="6777" spans="1:25" x14ac:dyDescent="0.2">
      <c r="A6777" t="s">
        <v>6877</v>
      </c>
      <c r="B6777" t="s">
        <v>24</v>
      </c>
      <c r="C6777">
        <v>5</v>
      </c>
      <c r="D6777">
        <v>7</v>
      </c>
      <c r="E6777" t="s">
        <v>6970</v>
      </c>
      <c r="F6777">
        <v>160.142</v>
      </c>
      <c r="G6777">
        <v>92.070999999999998</v>
      </c>
      <c r="H6777">
        <v>46.329000000000001</v>
      </c>
      <c r="I6777">
        <v>14744.341</v>
      </c>
      <c r="J6777">
        <v>6013130</v>
      </c>
      <c r="K6777">
        <v>5.5259999999999998</v>
      </c>
      <c r="L6777">
        <v>3.6030000000000002</v>
      </c>
      <c r="M6777">
        <v>884.96699999999998</v>
      </c>
      <c r="N6777">
        <v>360913</v>
      </c>
      <c r="O6777">
        <v>2.2029999999999998</v>
      </c>
      <c r="P6777">
        <v>1.8620000000000001</v>
      </c>
      <c r="Q6777">
        <v>352.74799999999999</v>
      </c>
      <c r="R6777">
        <v>143860</v>
      </c>
      <c r="S6777">
        <v>4.0000000000000001E-3</v>
      </c>
      <c r="T6777">
        <v>0.998</v>
      </c>
      <c r="U6777">
        <v>0.625</v>
      </c>
      <c r="V6777">
        <v>255</v>
      </c>
      <c r="W6777">
        <v>1</v>
      </c>
      <c r="X6777">
        <f t="shared" si="234"/>
        <v>0</v>
      </c>
      <c r="Y6777">
        <f t="shared" si="235"/>
        <v>0</v>
      </c>
    </row>
    <row r="6778" spans="1:25" x14ac:dyDescent="0.2">
      <c r="A6778" t="s">
        <v>6877</v>
      </c>
      <c r="B6778" t="s">
        <v>24</v>
      </c>
      <c r="C6778">
        <v>5</v>
      </c>
      <c r="D6778">
        <v>8</v>
      </c>
      <c r="E6778" t="s">
        <v>6971</v>
      </c>
      <c r="F6778">
        <v>117.14100000000001</v>
      </c>
      <c r="G6778">
        <v>102.449</v>
      </c>
      <c r="H6778">
        <v>45.676000000000002</v>
      </c>
      <c r="I6778">
        <v>12000.955</v>
      </c>
      <c r="J6778">
        <v>4894305</v>
      </c>
      <c r="K6778">
        <v>4.3339999999999996</v>
      </c>
      <c r="L6778">
        <v>2.198</v>
      </c>
      <c r="M6778">
        <v>507.70600000000002</v>
      </c>
      <c r="N6778">
        <v>207056</v>
      </c>
      <c r="O6778">
        <v>2.3050000000000002</v>
      </c>
      <c r="P6778">
        <v>2.798</v>
      </c>
      <c r="Q6778">
        <v>269.95800000000003</v>
      </c>
      <c r="R6778">
        <v>110096</v>
      </c>
      <c r="S6778">
        <v>5.0000000000000001E-3</v>
      </c>
      <c r="T6778">
        <v>1.167</v>
      </c>
      <c r="U6778">
        <v>0.625</v>
      </c>
      <c r="V6778">
        <v>255</v>
      </c>
      <c r="W6778">
        <v>1</v>
      </c>
      <c r="X6778">
        <f t="shared" si="234"/>
        <v>0</v>
      </c>
      <c r="Y6778">
        <f t="shared" si="235"/>
        <v>0</v>
      </c>
    </row>
    <row r="6779" spans="1:25" x14ac:dyDescent="0.2">
      <c r="A6779" t="s">
        <v>6877</v>
      </c>
      <c r="B6779" t="s">
        <v>24</v>
      </c>
      <c r="C6779">
        <v>5</v>
      </c>
      <c r="D6779">
        <v>10</v>
      </c>
      <c r="E6779" t="s">
        <v>6972</v>
      </c>
      <c r="F6779">
        <v>138.93899999999999</v>
      </c>
      <c r="G6779">
        <v>96.198999999999998</v>
      </c>
      <c r="H6779">
        <v>47.048000000000002</v>
      </c>
      <c r="I6779">
        <v>13365.817999999999</v>
      </c>
      <c r="J6779">
        <v>5450932</v>
      </c>
      <c r="K6779">
        <v>4.4379999999999997</v>
      </c>
      <c r="L6779">
        <v>2.2879999999999998</v>
      </c>
      <c r="M6779">
        <v>616.59799999999996</v>
      </c>
      <c r="N6779">
        <v>251465</v>
      </c>
      <c r="O6779">
        <v>2.2690000000000001</v>
      </c>
      <c r="P6779">
        <v>2.0699999999999998</v>
      </c>
      <c r="Q6779">
        <v>315.22199999999998</v>
      </c>
      <c r="R6779">
        <v>128556</v>
      </c>
      <c r="S6779">
        <v>8.9999999999999993E-3</v>
      </c>
      <c r="T6779">
        <v>1.5149999999999999</v>
      </c>
      <c r="U6779">
        <v>1.2509999999999999</v>
      </c>
      <c r="V6779">
        <v>510</v>
      </c>
      <c r="W6779">
        <v>2</v>
      </c>
      <c r="X6779">
        <f t="shared" si="234"/>
        <v>0</v>
      </c>
      <c r="Y6779">
        <f t="shared" si="235"/>
        <v>0.22039999999999993</v>
      </c>
    </row>
    <row r="6780" spans="1:25" x14ac:dyDescent="0.2">
      <c r="A6780" t="s">
        <v>6877</v>
      </c>
      <c r="B6780" t="s">
        <v>24</v>
      </c>
      <c r="C6780">
        <v>5</v>
      </c>
      <c r="D6780">
        <v>11</v>
      </c>
      <c r="E6780" t="s">
        <v>6973</v>
      </c>
      <c r="F6780">
        <v>261.62400000000002</v>
      </c>
      <c r="G6780">
        <v>108.523</v>
      </c>
      <c r="H6780">
        <v>53.689</v>
      </c>
      <c r="I6780">
        <v>28392.246999999999</v>
      </c>
      <c r="J6780">
        <v>11579105</v>
      </c>
      <c r="K6780">
        <v>32.131</v>
      </c>
      <c r="L6780">
        <v>21.472000000000001</v>
      </c>
      <c r="M6780">
        <v>8406.17</v>
      </c>
      <c r="N6780">
        <v>3428257</v>
      </c>
      <c r="O6780">
        <v>3.7850000000000001</v>
      </c>
      <c r="P6780">
        <v>7.4539999999999997</v>
      </c>
      <c r="Q6780">
        <v>990.19399999999996</v>
      </c>
      <c r="R6780">
        <v>403827</v>
      </c>
      <c r="S6780">
        <v>3.1E-2</v>
      </c>
      <c r="T6780">
        <v>2.8149999999999999</v>
      </c>
      <c r="U6780">
        <v>8.1280000000000001</v>
      </c>
      <c r="V6780">
        <v>3315</v>
      </c>
      <c r="W6780">
        <v>13</v>
      </c>
      <c r="X6780">
        <f t="shared" si="234"/>
        <v>708.7414399999999</v>
      </c>
      <c r="Y6780">
        <f t="shared" si="235"/>
        <v>12.980399999999998</v>
      </c>
    </row>
    <row r="6781" spans="1:25" x14ac:dyDescent="0.2">
      <c r="A6781" t="s">
        <v>6877</v>
      </c>
      <c r="B6781" t="s">
        <v>24</v>
      </c>
      <c r="C6781">
        <v>5</v>
      </c>
      <c r="D6781">
        <v>12</v>
      </c>
      <c r="E6781" t="s">
        <v>6974</v>
      </c>
      <c r="F6781">
        <v>202.21799999999999</v>
      </c>
      <c r="G6781">
        <v>79.900000000000006</v>
      </c>
      <c r="H6781">
        <v>38.685000000000002</v>
      </c>
      <c r="I6781">
        <v>16157.157999999999</v>
      </c>
      <c r="J6781">
        <v>6589314</v>
      </c>
      <c r="K6781">
        <v>31.716999999999999</v>
      </c>
      <c r="L6781">
        <v>27.876000000000001</v>
      </c>
      <c r="M6781">
        <v>6413.7449999999999</v>
      </c>
      <c r="N6781">
        <v>2615694</v>
      </c>
      <c r="O6781">
        <v>2.3769999999999998</v>
      </c>
      <c r="P6781">
        <v>4.9279999999999999</v>
      </c>
      <c r="Q6781">
        <v>480.661</v>
      </c>
      <c r="R6781">
        <v>196026</v>
      </c>
      <c r="S6781">
        <v>1.9E-2</v>
      </c>
      <c r="T6781">
        <v>2.1749999999999998</v>
      </c>
      <c r="U6781">
        <v>3.7519999999999998</v>
      </c>
      <c r="V6781">
        <v>1530</v>
      </c>
      <c r="W6781">
        <v>6</v>
      </c>
      <c r="X6781">
        <f t="shared" si="234"/>
        <v>117.68316000000002</v>
      </c>
      <c r="Y6781">
        <f t="shared" si="235"/>
        <v>4.8603999999999994</v>
      </c>
    </row>
    <row r="6782" spans="1:25" x14ac:dyDescent="0.2">
      <c r="A6782" t="s">
        <v>6877</v>
      </c>
      <c r="B6782" t="s">
        <v>24</v>
      </c>
      <c r="C6782">
        <v>5</v>
      </c>
      <c r="D6782">
        <v>13</v>
      </c>
      <c r="E6782" t="s">
        <v>6975</v>
      </c>
      <c r="F6782">
        <v>143.071</v>
      </c>
      <c r="G6782">
        <v>105.194</v>
      </c>
      <c r="H6782">
        <v>50.908000000000001</v>
      </c>
      <c r="I6782">
        <v>15050.226000000001</v>
      </c>
      <c r="J6782">
        <v>6137878</v>
      </c>
      <c r="K6782">
        <v>4.4589999999999996</v>
      </c>
      <c r="L6782">
        <v>2.1680000000000001</v>
      </c>
      <c r="M6782">
        <v>637.89700000000005</v>
      </c>
      <c r="N6782">
        <v>260151</v>
      </c>
      <c r="O6782">
        <v>2.4079999999999999</v>
      </c>
      <c r="P6782">
        <v>2.359</v>
      </c>
      <c r="Q6782">
        <v>344.55799999999999</v>
      </c>
      <c r="R6782">
        <v>140520</v>
      </c>
      <c r="S6782">
        <v>4.0000000000000001E-3</v>
      </c>
      <c r="T6782">
        <v>1.056</v>
      </c>
      <c r="U6782">
        <v>0.625</v>
      </c>
      <c r="V6782">
        <v>255</v>
      </c>
      <c r="W6782">
        <v>1</v>
      </c>
      <c r="X6782">
        <f t="shared" si="234"/>
        <v>0</v>
      </c>
      <c r="Y6782">
        <f t="shared" si="235"/>
        <v>0</v>
      </c>
    </row>
    <row r="6783" spans="1:25" x14ac:dyDescent="0.2">
      <c r="A6783" t="s">
        <v>6877</v>
      </c>
      <c r="B6783" t="s">
        <v>24</v>
      </c>
      <c r="C6783">
        <v>5</v>
      </c>
      <c r="D6783">
        <v>14</v>
      </c>
      <c r="E6783" t="s">
        <v>5042</v>
      </c>
      <c r="F6783">
        <v>109.544</v>
      </c>
      <c r="G6783">
        <v>85.557000000000002</v>
      </c>
      <c r="H6783">
        <v>45.441000000000003</v>
      </c>
      <c r="I6783">
        <v>9372.2209999999995</v>
      </c>
      <c r="J6783">
        <v>3822238</v>
      </c>
      <c r="K6783">
        <v>4.4400000000000004</v>
      </c>
      <c r="L6783">
        <v>2.5609999999999999</v>
      </c>
      <c r="M6783">
        <v>486.40300000000002</v>
      </c>
      <c r="N6783">
        <v>198368</v>
      </c>
      <c r="O6783">
        <v>2.0510000000000002</v>
      </c>
      <c r="P6783">
        <v>4.5659999999999998</v>
      </c>
      <c r="Q6783">
        <v>224.68100000000001</v>
      </c>
      <c r="R6783">
        <v>91631</v>
      </c>
      <c r="S6783">
        <v>6.0000000000000001E-3</v>
      </c>
      <c r="T6783">
        <v>1.206</v>
      </c>
      <c r="U6783">
        <v>0.625</v>
      </c>
      <c r="V6783">
        <v>255</v>
      </c>
      <c r="W6783">
        <v>1</v>
      </c>
      <c r="X6783">
        <f t="shared" si="234"/>
        <v>0</v>
      </c>
      <c r="Y6783">
        <f t="shared" si="235"/>
        <v>0</v>
      </c>
    </row>
    <row r="6784" spans="1:25" x14ac:dyDescent="0.2">
      <c r="A6784" t="s">
        <v>6877</v>
      </c>
      <c r="B6784" t="s">
        <v>24</v>
      </c>
      <c r="C6784">
        <v>5</v>
      </c>
      <c r="D6784">
        <v>15</v>
      </c>
      <c r="E6784" t="s">
        <v>6976</v>
      </c>
      <c r="F6784">
        <v>216.053</v>
      </c>
      <c r="G6784">
        <v>83.259</v>
      </c>
      <c r="H6784">
        <v>40.673999999999999</v>
      </c>
      <c r="I6784">
        <v>17988.249</v>
      </c>
      <c r="J6784">
        <v>7336081</v>
      </c>
      <c r="K6784">
        <v>68.62</v>
      </c>
      <c r="L6784">
        <v>35.357999999999997</v>
      </c>
      <c r="M6784">
        <v>14825.476000000001</v>
      </c>
      <c r="N6784">
        <v>6046219</v>
      </c>
      <c r="O6784">
        <v>2.7570000000000001</v>
      </c>
      <c r="P6784">
        <v>4.4489999999999998</v>
      </c>
      <c r="Q6784">
        <v>595.74900000000002</v>
      </c>
      <c r="R6784">
        <v>242962</v>
      </c>
      <c r="S6784">
        <v>2.3E-2</v>
      </c>
      <c r="T6784">
        <v>2.4300000000000002</v>
      </c>
      <c r="U6784">
        <v>5.0019999999999998</v>
      </c>
      <c r="V6784">
        <v>2040</v>
      </c>
      <c r="W6784">
        <v>8</v>
      </c>
      <c r="X6784">
        <f t="shared" si="234"/>
        <v>251.18524000000002</v>
      </c>
      <c r="Y6784">
        <f t="shared" si="235"/>
        <v>7.1803999999999988</v>
      </c>
    </row>
    <row r="6785" spans="1:25" x14ac:dyDescent="0.2">
      <c r="A6785" t="s">
        <v>6877</v>
      </c>
      <c r="B6785" t="s">
        <v>24</v>
      </c>
      <c r="C6785">
        <v>5</v>
      </c>
      <c r="D6785">
        <v>16</v>
      </c>
      <c r="E6785" t="s">
        <v>2837</v>
      </c>
      <c r="F6785">
        <v>117.047</v>
      </c>
      <c r="G6785">
        <v>74.292000000000002</v>
      </c>
      <c r="H6785">
        <v>39.587000000000003</v>
      </c>
      <c r="I6785">
        <v>8695.6309999999994</v>
      </c>
      <c r="J6785">
        <v>3546307</v>
      </c>
      <c r="K6785">
        <v>4.6020000000000003</v>
      </c>
      <c r="L6785">
        <v>5.17</v>
      </c>
      <c r="M6785">
        <v>538.69500000000005</v>
      </c>
      <c r="N6785">
        <v>219694</v>
      </c>
      <c r="O6785">
        <v>2.1640000000000001</v>
      </c>
      <c r="P6785">
        <v>3.4289999999999998</v>
      </c>
      <c r="Q6785">
        <v>253.31100000000001</v>
      </c>
      <c r="R6785">
        <v>103307</v>
      </c>
      <c r="S6785">
        <v>5.0000000000000001E-3</v>
      </c>
      <c r="T6785">
        <v>1.167</v>
      </c>
      <c r="U6785">
        <v>0.625</v>
      </c>
      <c r="V6785">
        <v>255</v>
      </c>
      <c r="W6785">
        <v>1</v>
      </c>
      <c r="X6785">
        <f t="shared" si="234"/>
        <v>0</v>
      </c>
      <c r="Y6785">
        <f t="shared" si="235"/>
        <v>0</v>
      </c>
    </row>
    <row r="6786" spans="1:25" x14ac:dyDescent="0.2">
      <c r="A6786" t="s">
        <v>6877</v>
      </c>
      <c r="B6786" t="s">
        <v>24</v>
      </c>
      <c r="C6786">
        <v>5</v>
      </c>
      <c r="D6786">
        <v>18</v>
      </c>
      <c r="E6786" t="s">
        <v>6977</v>
      </c>
      <c r="F6786">
        <v>166.429</v>
      </c>
      <c r="G6786">
        <v>95.248999999999995</v>
      </c>
      <c r="H6786">
        <v>52.283000000000001</v>
      </c>
      <c r="I6786">
        <v>15852.236999999999</v>
      </c>
      <c r="J6786">
        <v>6464959</v>
      </c>
      <c r="K6786">
        <v>41.920999999999999</v>
      </c>
      <c r="L6786">
        <v>22.715</v>
      </c>
      <c r="M6786">
        <v>6976.8850000000002</v>
      </c>
      <c r="N6786">
        <v>2845357</v>
      </c>
      <c r="O6786">
        <v>5.3860000000000001</v>
      </c>
      <c r="P6786">
        <v>8.532</v>
      </c>
      <c r="Q6786">
        <v>896.41600000000005</v>
      </c>
      <c r="R6786">
        <v>365582</v>
      </c>
      <c r="S6786">
        <v>8.5999999999999993E-2</v>
      </c>
      <c r="T6786">
        <v>4.6929999999999996</v>
      </c>
      <c r="U6786">
        <v>14.381</v>
      </c>
      <c r="V6786">
        <v>5865</v>
      </c>
      <c r="W6786">
        <v>23</v>
      </c>
      <c r="X6786">
        <f t="shared" si="234"/>
        <v>599.95896000000016</v>
      </c>
      <c r="Y6786">
        <f t="shared" si="235"/>
        <v>24.580400000000001</v>
      </c>
    </row>
    <row r="6787" spans="1:25" x14ac:dyDescent="0.2">
      <c r="A6787" t="s">
        <v>6877</v>
      </c>
      <c r="B6787" t="s">
        <v>24</v>
      </c>
      <c r="C6787">
        <v>5</v>
      </c>
      <c r="D6787">
        <v>19</v>
      </c>
      <c r="E6787" t="s">
        <v>6978</v>
      </c>
      <c r="F6787">
        <v>242.76</v>
      </c>
      <c r="G6787">
        <v>77.650000000000006</v>
      </c>
      <c r="H6787">
        <v>42.411999999999999</v>
      </c>
      <c r="I6787">
        <v>18850.41</v>
      </c>
      <c r="J6787">
        <v>7687693</v>
      </c>
      <c r="K6787">
        <v>3.552</v>
      </c>
      <c r="L6787">
        <v>2.4660000000000002</v>
      </c>
      <c r="M6787">
        <v>862.173</v>
      </c>
      <c r="N6787">
        <v>351617</v>
      </c>
      <c r="O6787">
        <v>1.77</v>
      </c>
      <c r="P6787">
        <v>2.6960000000000002</v>
      </c>
      <c r="Q6787">
        <v>429.685</v>
      </c>
      <c r="R6787">
        <v>175237</v>
      </c>
      <c r="S6787">
        <v>3.0000000000000001E-3</v>
      </c>
      <c r="T6787">
        <v>0.81</v>
      </c>
      <c r="U6787">
        <v>0.625</v>
      </c>
      <c r="V6787">
        <v>255</v>
      </c>
      <c r="W6787">
        <v>1</v>
      </c>
      <c r="X6787">
        <f t="shared" si="234"/>
        <v>58.551000000000023</v>
      </c>
      <c r="Y6787">
        <f t="shared" si="235"/>
        <v>0</v>
      </c>
    </row>
    <row r="6788" spans="1:25" x14ac:dyDescent="0.2">
      <c r="A6788" t="s">
        <v>6877</v>
      </c>
      <c r="B6788" t="s">
        <v>24</v>
      </c>
      <c r="C6788">
        <v>5</v>
      </c>
      <c r="D6788">
        <v>20</v>
      </c>
      <c r="E6788" t="s">
        <v>6979</v>
      </c>
      <c r="F6788">
        <v>62.914000000000001</v>
      </c>
      <c r="G6788">
        <v>98.334999999999994</v>
      </c>
      <c r="H6788">
        <v>47.206000000000003</v>
      </c>
      <c r="I6788">
        <v>6186.6629999999996</v>
      </c>
      <c r="J6788">
        <v>2523084</v>
      </c>
      <c r="K6788">
        <v>46.179000000000002</v>
      </c>
      <c r="L6788">
        <v>20.776</v>
      </c>
      <c r="M6788">
        <v>2905.279</v>
      </c>
      <c r="N6788">
        <v>1184849</v>
      </c>
      <c r="O6788">
        <v>4.6130000000000004</v>
      </c>
      <c r="P6788">
        <v>9.7240000000000002</v>
      </c>
      <c r="Q6788">
        <v>290.24400000000003</v>
      </c>
      <c r="R6788">
        <v>118369</v>
      </c>
      <c r="S6788">
        <v>0.05</v>
      </c>
      <c r="T6788">
        <v>3.5590000000000002</v>
      </c>
      <c r="U6788">
        <v>3.1259999999999999</v>
      </c>
      <c r="V6788">
        <v>1275</v>
      </c>
      <c r="W6788">
        <v>5</v>
      </c>
      <c r="X6788">
        <f t="shared" si="234"/>
        <v>0</v>
      </c>
      <c r="Y6788">
        <f t="shared" si="235"/>
        <v>3.7003999999999997</v>
      </c>
    </row>
    <row r="6789" spans="1:25" x14ac:dyDescent="0.2">
      <c r="A6789" t="s">
        <v>6877</v>
      </c>
      <c r="B6789" t="s">
        <v>24</v>
      </c>
      <c r="C6789">
        <v>5</v>
      </c>
      <c r="D6789">
        <v>21</v>
      </c>
      <c r="E6789" t="s">
        <v>2487</v>
      </c>
      <c r="F6789">
        <v>172.63200000000001</v>
      </c>
      <c r="G6789">
        <v>93.195999999999998</v>
      </c>
      <c r="H6789">
        <v>48.421999999999997</v>
      </c>
      <c r="I6789">
        <v>16088.727000000001</v>
      </c>
      <c r="J6789">
        <v>6561406</v>
      </c>
      <c r="K6789">
        <v>4.109</v>
      </c>
      <c r="L6789">
        <v>2.008</v>
      </c>
      <c r="M6789">
        <v>709.41700000000003</v>
      </c>
      <c r="N6789">
        <v>289319</v>
      </c>
      <c r="O6789">
        <v>2.0510000000000002</v>
      </c>
      <c r="P6789">
        <v>2.3660000000000001</v>
      </c>
      <c r="Q6789">
        <v>354.048</v>
      </c>
      <c r="R6789">
        <v>144390</v>
      </c>
      <c r="S6789">
        <v>4.0000000000000001E-3</v>
      </c>
      <c r="T6789">
        <v>0.96099999999999997</v>
      </c>
      <c r="U6789">
        <v>0.625</v>
      </c>
      <c r="V6789">
        <v>255</v>
      </c>
      <c r="W6789">
        <v>1</v>
      </c>
      <c r="X6789">
        <f t="shared" si="234"/>
        <v>0</v>
      </c>
      <c r="Y6789">
        <f t="shared" si="235"/>
        <v>0</v>
      </c>
    </row>
    <row r="6790" spans="1:25" x14ac:dyDescent="0.2">
      <c r="A6790" t="s">
        <v>6877</v>
      </c>
      <c r="B6790" t="s">
        <v>24</v>
      </c>
      <c r="C6790">
        <v>5</v>
      </c>
      <c r="D6790">
        <v>22</v>
      </c>
      <c r="E6790" t="s">
        <v>6980</v>
      </c>
      <c r="F6790">
        <v>152.43700000000001</v>
      </c>
      <c r="G6790">
        <v>94.808999999999997</v>
      </c>
      <c r="H6790">
        <v>44.786000000000001</v>
      </c>
      <c r="I6790">
        <v>14452.437</v>
      </c>
      <c r="J6790">
        <v>5894084</v>
      </c>
      <c r="K6790">
        <v>5.1100000000000003</v>
      </c>
      <c r="L6790">
        <v>2.9990000000000001</v>
      </c>
      <c r="M6790">
        <v>778.90499999999997</v>
      </c>
      <c r="N6790">
        <v>317658</v>
      </c>
      <c r="O6790">
        <v>2.3039999999999998</v>
      </c>
      <c r="P6790">
        <v>4.6109999999999998</v>
      </c>
      <c r="Q6790">
        <v>351.14699999999999</v>
      </c>
      <c r="R6790">
        <v>143207</v>
      </c>
      <c r="S6790">
        <v>4.0000000000000001E-3</v>
      </c>
      <c r="T6790">
        <v>1.0229999999999999</v>
      </c>
      <c r="U6790">
        <v>0.625</v>
      </c>
      <c r="V6790">
        <v>255</v>
      </c>
      <c r="W6790">
        <v>1</v>
      </c>
      <c r="X6790">
        <f t="shared" si="234"/>
        <v>0</v>
      </c>
      <c r="Y6790">
        <f t="shared" si="235"/>
        <v>0</v>
      </c>
    </row>
    <row r="6791" spans="1:25" x14ac:dyDescent="0.2">
      <c r="A6791" t="s">
        <v>6877</v>
      </c>
      <c r="B6791" t="s">
        <v>24</v>
      </c>
      <c r="C6791">
        <v>5</v>
      </c>
      <c r="D6791">
        <v>23</v>
      </c>
      <c r="E6791" t="s">
        <v>6981</v>
      </c>
      <c r="F6791">
        <v>188.05099999999999</v>
      </c>
      <c r="G6791">
        <v>88.11</v>
      </c>
      <c r="H6791">
        <v>42.947000000000003</v>
      </c>
      <c r="I6791">
        <v>16569.145</v>
      </c>
      <c r="J6791">
        <v>6757333</v>
      </c>
      <c r="K6791">
        <v>5.4349999999999996</v>
      </c>
      <c r="L6791">
        <v>6.54</v>
      </c>
      <c r="M6791">
        <v>1022.146</v>
      </c>
      <c r="N6791">
        <v>416858</v>
      </c>
      <c r="O6791">
        <v>1.946</v>
      </c>
      <c r="P6791">
        <v>1.3740000000000001</v>
      </c>
      <c r="Q6791">
        <v>365.87099999999998</v>
      </c>
      <c r="R6791">
        <v>149212</v>
      </c>
      <c r="S6791">
        <v>0</v>
      </c>
      <c r="T6791">
        <v>0</v>
      </c>
      <c r="U6791">
        <v>0</v>
      </c>
      <c r="V6791">
        <v>0</v>
      </c>
      <c r="W6791">
        <v>0</v>
      </c>
      <c r="X6791">
        <f t="shared" si="234"/>
        <v>0</v>
      </c>
      <c r="Y6791">
        <f t="shared" si="235"/>
        <v>0</v>
      </c>
    </row>
    <row r="6792" spans="1:25" x14ac:dyDescent="0.2">
      <c r="A6792" t="s">
        <v>6877</v>
      </c>
      <c r="B6792" t="s">
        <v>24</v>
      </c>
      <c r="C6792">
        <v>5</v>
      </c>
      <c r="D6792">
        <v>24</v>
      </c>
      <c r="E6792" t="s">
        <v>6982</v>
      </c>
      <c r="F6792">
        <v>170.886</v>
      </c>
      <c r="G6792">
        <v>86.186999999999998</v>
      </c>
      <c r="H6792">
        <v>44.939</v>
      </c>
      <c r="I6792">
        <v>14728.187</v>
      </c>
      <c r="J6792">
        <v>6006542</v>
      </c>
      <c r="K6792">
        <v>4.718</v>
      </c>
      <c r="L6792">
        <v>2.452</v>
      </c>
      <c r="M6792">
        <v>806.31600000000003</v>
      </c>
      <c r="N6792">
        <v>328837</v>
      </c>
      <c r="O6792">
        <v>2.278</v>
      </c>
      <c r="P6792">
        <v>3.5960000000000001</v>
      </c>
      <c r="Q6792">
        <v>389.298</v>
      </c>
      <c r="R6792">
        <v>158766</v>
      </c>
      <c r="S6792">
        <v>7.0000000000000001E-3</v>
      </c>
      <c r="T6792">
        <v>1.3660000000000001</v>
      </c>
      <c r="U6792">
        <v>1.2509999999999999</v>
      </c>
      <c r="V6792">
        <v>510</v>
      </c>
      <c r="W6792">
        <v>2</v>
      </c>
      <c r="X6792">
        <f t="shared" si="234"/>
        <v>11.702080000000025</v>
      </c>
      <c r="Y6792">
        <f t="shared" si="235"/>
        <v>0.22039999999999993</v>
      </c>
    </row>
    <row r="6793" spans="1:25" x14ac:dyDescent="0.2">
      <c r="A6793" t="s">
        <v>6877</v>
      </c>
      <c r="B6793" t="s">
        <v>24</v>
      </c>
      <c r="C6793">
        <v>5</v>
      </c>
      <c r="D6793">
        <v>25</v>
      </c>
      <c r="E6793" t="s">
        <v>2345</v>
      </c>
      <c r="F6793">
        <v>162.18899999999999</v>
      </c>
      <c r="G6793">
        <v>88.171000000000006</v>
      </c>
      <c r="H6793">
        <v>43.274000000000001</v>
      </c>
      <c r="I6793">
        <v>14300.333000000001</v>
      </c>
      <c r="J6793">
        <v>5832052</v>
      </c>
      <c r="K6793">
        <v>7.9630000000000001</v>
      </c>
      <c r="L6793">
        <v>4.5490000000000004</v>
      </c>
      <c r="M6793">
        <v>1291.5029999999999</v>
      </c>
      <c r="N6793">
        <v>526709</v>
      </c>
      <c r="O6793">
        <v>2.6680000000000001</v>
      </c>
      <c r="P6793">
        <v>3.7389999999999999</v>
      </c>
      <c r="Q6793">
        <v>432.72300000000001</v>
      </c>
      <c r="R6793">
        <v>176476</v>
      </c>
      <c r="S6793">
        <v>1.2E-2</v>
      </c>
      <c r="T6793">
        <v>1.7170000000000001</v>
      </c>
      <c r="U6793">
        <v>1.8759999999999999</v>
      </c>
      <c r="V6793">
        <v>765</v>
      </c>
      <c r="W6793">
        <v>3</v>
      </c>
      <c r="X6793">
        <f t="shared" si="234"/>
        <v>62.075080000000035</v>
      </c>
      <c r="Y6793">
        <f t="shared" si="235"/>
        <v>1.3803999999999998</v>
      </c>
    </row>
    <row r="6794" spans="1:25" x14ac:dyDescent="0.2">
      <c r="A6794" t="s">
        <v>6877</v>
      </c>
      <c r="B6794" t="s">
        <v>24</v>
      </c>
      <c r="C6794">
        <v>5</v>
      </c>
      <c r="D6794">
        <v>26</v>
      </c>
      <c r="E6794" t="s">
        <v>6983</v>
      </c>
      <c r="F6794">
        <v>161.976</v>
      </c>
      <c r="G6794">
        <v>84.588999999999999</v>
      </c>
      <c r="H6794">
        <v>38.603000000000002</v>
      </c>
      <c r="I6794">
        <v>13701.448</v>
      </c>
      <c r="J6794">
        <v>5587811</v>
      </c>
      <c r="K6794">
        <v>42.063000000000002</v>
      </c>
      <c r="L6794">
        <v>13.516999999999999</v>
      </c>
      <c r="M6794">
        <v>6813.2049999999999</v>
      </c>
      <c r="N6794">
        <v>2778604</v>
      </c>
      <c r="O6794">
        <v>6.1609999999999996</v>
      </c>
      <c r="P6794">
        <v>12.23</v>
      </c>
      <c r="Q6794">
        <v>998.00800000000004</v>
      </c>
      <c r="R6794">
        <v>407014</v>
      </c>
      <c r="S6794">
        <v>0.05</v>
      </c>
      <c r="T6794">
        <v>3.577</v>
      </c>
      <c r="U6794">
        <v>8.1280000000000001</v>
      </c>
      <c r="V6794">
        <v>3315</v>
      </c>
      <c r="W6794">
        <v>13</v>
      </c>
      <c r="X6794">
        <f t="shared" ref="X6794:X6857" si="236">(MAX(0, (Q6794-379.21)))*1.16</f>
        <v>717.80567999999994</v>
      </c>
      <c r="Y6794">
        <f t="shared" ref="Y6794:Y6857" si="237">(MAX(0, (W6794-1.81)))*1.16</f>
        <v>12.980399999999998</v>
      </c>
    </row>
    <row r="6795" spans="1:25" x14ac:dyDescent="0.2">
      <c r="A6795" t="s">
        <v>6877</v>
      </c>
      <c r="B6795" t="s">
        <v>24</v>
      </c>
      <c r="C6795">
        <v>5</v>
      </c>
      <c r="D6795">
        <v>27</v>
      </c>
      <c r="E6795" t="s">
        <v>6984</v>
      </c>
      <c r="F6795">
        <v>273.58</v>
      </c>
      <c r="G6795">
        <v>82.789000000000001</v>
      </c>
      <c r="H6795">
        <v>35.902999999999999</v>
      </c>
      <c r="I6795">
        <v>22649.398000000001</v>
      </c>
      <c r="J6795">
        <v>9237020</v>
      </c>
      <c r="K6795">
        <v>66.650000000000006</v>
      </c>
      <c r="L6795">
        <v>26.81</v>
      </c>
      <c r="M6795">
        <v>18234.079000000002</v>
      </c>
      <c r="N6795">
        <v>7436337</v>
      </c>
      <c r="O6795">
        <v>4.4649999999999999</v>
      </c>
      <c r="P6795">
        <v>10.478</v>
      </c>
      <c r="Q6795">
        <v>1221.4000000000001</v>
      </c>
      <c r="R6795">
        <v>498119</v>
      </c>
      <c r="S6795">
        <v>6.6000000000000003E-2</v>
      </c>
      <c r="T6795">
        <v>4.1109999999999998</v>
      </c>
      <c r="U6795">
        <v>18.132999999999999</v>
      </c>
      <c r="V6795">
        <v>7395</v>
      </c>
      <c r="W6795">
        <v>29</v>
      </c>
      <c r="X6795">
        <f t="shared" si="236"/>
        <v>976.94039999999995</v>
      </c>
      <c r="Y6795">
        <f t="shared" si="237"/>
        <v>31.540399999999998</v>
      </c>
    </row>
    <row r="6796" spans="1:25" x14ac:dyDescent="0.2">
      <c r="A6796" t="s">
        <v>6877</v>
      </c>
      <c r="B6796" t="s">
        <v>24</v>
      </c>
      <c r="C6796">
        <v>5</v>
      </c>
      <c r="D6796">
        <v>28</v>
      </c>
      <c r="E6796" t="s">
        <v>6985</v>
      </c>
      <c r="F6796">
        <v>204.26300000000001</v>
      </c>
      <c r="G6796">
        <v>70.314999999999998</v>
      </c>
      <c r="H6796">
        <v>37.978999999999999</v>
      </c>
      <c r="I6796">
        <v>14362.871999999999</v>
      </c>
      <c r="J6796">
        <v>5857557</v>
      </c>
      <c r="K6796">
        <v>76.412000000000006</v>
      </c>
      <c r="L6796">
        <v>40.804000000000002</v>
      </c>
      <c r="M6796">
        <v>15608.101000000001</v>
      </c>
      <c r="N6796">
        <v>6365394</v>
      </c>
      <c r="O6796">
        <v>2.948</v>
      </c>
      <c r="P6796">
        <v>5.0880000000000001</v>
      </c>
      <c r="Q6796">
        <v>602.19000000000005</v>
      </c>
      <c r="R6796">
        <v>245589</v>
      </c>
      <c r="S6796">
        <v>2.8000000000000001E-2</v>
      </c>
      <c r="T6796">
        <v>2.65</v>
      </c>
      <c r="U6796">
        <v>5.6269999999999998</v>
      </c>
      <c r="V6796">
        <v>2295</v>
      </c>
      <c r="W6796">
        <v>9</v>
      </c>
      <c r="X6796">
        <f t="shared" si="236"/>
        <v>258.65680000000009</v>
      </c>
      <c r="Y6796">
        <f t="shared" si="237"/>
        <v>8.3403999999999989</v>
      </c>
    </row>
    <row r="6797" spans="1:25" x14ac:dyDescent="0.2">
      <c r="A6797" t="s">
        <v>6877</v>
      </c>
      <c r="B6797" t="s">
        <v>24</v>
      </c>
      <c r="C6797">
        <v>5</v>
      </c>
      <c r="D6797">
        <v>29</v>
      </c>
      <c r="E6797" t="s">
        <v>6986</v>
      </c>
      <c r="F6797">
        <v>261.05</v>
      </c>
      <c r="G6797">
        <v>90.32</v>
      </c>
      <c r="H6797">
        <v>38.859000000000002</v>
      </c>
      <c r="I6797">
        <v>23577.976999999999</v>
      </c>
      <c r="J6797">
        <v>9615719</v>
      </c>
      <c r="K6797">
        <v>55.734000000000002</v>
      </c>
      <c r="L6797">
        <v>19.716999999999999</v>
      </c>
      <c r="M6797">
        <v>14549.373</v>
      </c>
      <c r="N6797">
        <v>5933617</v>
      </c>
      <c r="O6797">
        <v>5.1779999999999999</v>
      </c>
      <c r="P6797">
        <v>8.5410000000000004</v>
      </c>
      <c r="Q6797">
        <v>1351.691</v>
      </c>
      <c r="R6797">
        <v>551255</v>
      </c>
      <c r="S6797">
        <v>8.1000000000000003E-2</v>
      </c>
      <c r="T6797">
        <v>4.556</v>
      </c>
      <c r="U6797">
        <v>21.259</v>
      </c>
      <c r="V6797">
        <v>8670</v>
      </c>
      <c r="W6797">
        <v>34</v>
      </c>
      <c r="X6797">
        <f t="shared" si="236"/>
        <v>1128.0779599999998</v>
      </c>
      <c r="Y6797">
        <f t="shared" si="237"/>
        <v>37.340399999999995</v>
      </c>
    </row>
    <row r="6798" spans="1:25" x14ac:dyDescent="0.2">
      <c r="A6798" t="s">
        <v>6877</v>
      </c>
      <c r="B6798" t="s">
        <v>24</v>
      </c>
      <c r="C6798">
        <v>5</v>
      </c>
      <c r="D6798">
        <v>30</v>
      </c>
      <c r="E6798" t="s">
        <v>6987</v>
      </c>
      <c r="F6798">
        <v>328.04199999999997</v>
      </c>
      <c r="G6798">
        <v>86.929000000000002</v>
      </c>
      <c r="H6798">
        <v>48.524000000000001</v>
      </c>
      <c r="I6798">
        <v>28516.44</v>
      </c>
      <c r="J6798">
        <v>11629754</v>
      </c>
      <c r="K6798">
        <v>45.912999999999997</v>
      </c>
      <c r="L6798">
        <v>25.062999999999999</v>
      </c>
      <c r="M6798">
        <v>15061.424999999999</v>
      </c>
      <c r="N6798">
        <v>6142445</v>
      </c>
      <c r="O6798">
        <v>3.9670000000000001</v>
      </c>
      <c r="P6798">
        <v>8.2620000000000005</v>
      </c>
      <c r="Q6798">
        <v>1301.3409999999999</v>
      </c>
      <c r="R6798">
        <v>530721</v>
      </c>
      <c r="S6798">
        <v>6.5000000000000002E-2</v>
      </c>
      <c r="T6798">
        <v>4.0650000000000004</v>
      </c>
      <c r="U6798">
        <v>21.259</v>
      </c>
      <c r="V6798">
        <v>8670</v>
      </c>
      <c r="W6798">
        <v>34</v>
      </c>
      <c r="X6798">
        <f t="shared" si="236"/>
        <v>1069.6719599999997</v>
      </c>
      <c r="Y6798">
        <f t="shared" si="237"/>
        <v>37.340399999999995</v>
      </c>
    </row>
    <row r="6799" spans="1:25" x14ac:dyDescent="0.2">
      <c r="A6799" t="s">
        <v>6877</v>
      </c>
      <c r="B6799" t="s">
        <v>24</v>
      </c>
      <c r="C6799">
        <v>5</v>
      </c>
      <c r="D6799">
        <v>31</v>
      </c>
      <c r="E6799" t="s">
        <v>6988</v>
      </c>
      <c r="F6799">
        <v>296.315</v>
      </c>
      <c r="G6799">
        <v>85.975999999999999</v>
      </c>
      <c r="H6799">
        <v>40.365000000000002</v>
      </c>
      <c r="I6799">
        <v>25475.841</v>
      </c>
      <c r="J6799">
        <v>10389718</v>
      </c>
      <c r="K6799">
        <v>43.119</v>
      </c>
      <c r="L6799">
        <v>21.202000000000002</v>
      </c>
      <c r="M6799">
        <v>12776.815000000001</v>
      </c>
      <c r="N6799">
        <v>5210721</v>
      </c>
      <c r="O6799">
        <v>3.1</v>
      </c>
      <c r="P6799">
        <v>6.72</v>
      </c>
      <c r="Q6799">
        <v>918.48199999999997</v>
      </c>
      <c r="R6799">
        <v>374581</v>
      </c>
      <c r="S6799">
        <v>3.7999999999999999E-2</v>
      </c>
      <c r="T6799">
        <v>3.1120000000000001</v>
      </c>
      <c r="U6799">
        <v>11.255000000000001</v>
      </c>
      <c r="V6799">
        <v>4590</v>
      </c>
      <c r="W6799">
        <v>18</v>
      </c>
      <c r="X6799">
        <f t="shared" si="236"/>
        <v>625.55551999999989</v>
      </c>
      <c r="Y6799">
        <f t="shared" si="237"/>
        <v>18.7804</v>
      </c>
    </row>
    <row r="6800" spans="1:25" x14ac:dyDescent="0.2">
      <c r="A6800" t="s">
        <v>6877</v>
      </c>
      <c r="B6800" t="s">
        <v>24</v>
      </c>
      <c r="C6800">
        <v>5</v>
      </c>
      <c r="D6800">
        <v>32</v>
      </c>
      <c r="E6800" t="s">
        <v>6989</v>
      </c>
      <c r="F6800">
        <v>121.76300000000001</v>
      </c>
      <c r="G6800">
        <v>84.37</v>
      </c>
      <c r="H6800">
        <v>48.207999999999998</v>
      </c>
      <c r="I6800">
        <v>10273.099</v>
      </c>
      <c r="J6800">
        <v>4189640</v>
      </c>
      <c r="K6800">
        <v>4.6310000000000002</v>
      </c>
      <c r="L6800">
        <v>2.7679999999999998</v>
      </c>
      <c r="M6800">
        <v>563.85299999999995</v>
      </c>
      <c r="N6800">
        <v>229954</v>
      </c>
      <c r="O6800">
        <v>2.121</v>
      </c>
      <c r="P6800">
        <v>1.845</v>
      </c>
      <c r="Q6800">
        <v>258.279</v>
      </c>
      <c r="R6800">
        <v>105333</v>
      </c>
      <c r="S6800">
        <v>0</v>
      </c>
      <c r="T6800">
        <v>0</v>
      </c>
      <c r="U6800">
        <v>0</v>
      </c>
      <c r="V6800">
        <v>0</v>
      </c>
      <c r="W6800">
        <v>0</v>
      </c>
      <c r="X6800">
        <f t="shared" si="236"/>
        <v>0</v>
      </c>
      <c r="Y6800">
        <f t="shared" si="237"/>
        <v>0</v>
      </c>
    </row>
    <row r="6801" spans="1:25" x14ac:dyDescent="0.2">
      <c r="A6801" t="s">
        <v>6877</v>
      </c>
      <c r="B6801" t="s">
        <v>24</v>
      </c>
      <c r="C6801">
        <v>6</v>
      </c>
      <c r="D6801">
        <v>1</v>
      </c>
      <c r="E6801" t="s">
        <v>696</v>
      </c>
      <c r="F6801">
        <v>266.05</v>
      </c>
      <c r="G6801">
        <v>63.366</v>
      </c>
      <c r="H6801">
        <v>29.538</v>
      </c>
      <c r="I6801">
        <v>16858.484</v>
      </c>
      <c r="J6801">
        <v>6875333</v>
      </c>
      <c r="K6801">
        <v>54.079000000000001</v>
      </c>
      <c r="L6801">
        <v>20.131</v>
      </c>
      <c r="M6801">
        <v>14387.591</v>
      </c>
      <c r="N6801">
        <v>5867638</v>
      </c>
      <c r="O6801">
        <v>3.423</v>
      </c>
      <c r="P6801">
        <v>7.4240000000000004</v>
      </c>
      <c r="Q6801">
        <v>910.63</v>
      </c>
      <c r="R6801">
        <v>371379</v>
      </c>
      <c r="S6801">
        <v>4.2000000000000003E-2</v>
      </c>
      <c r="T6801">
        <v>3.2839999999999998</v>
      </c>
      <c r="U6801">
        <v>11.255000000000001</v>
      </c>
      <c r="V6801">
        <v>4590</v>
      </c>
      <c r="W6801">
        <v>18</v>
      </c>
      <c r="X6801">
        <f t="shared" si="236"/>
        <v>616.44720000000007</v>
      </c>
      <c r="Y6801">
        <f t="shared" si="237"/>
        <v>18.7804</v>
      </c>
    </row>
    <row r="6802" spans="1:25" x14ac:dyDescent="0.2">
      <c r="A6802" t="s">
        <v>6877</v>
      </c>
      <c r="B6802" t="s">
        <v>24</v>
      </c>
      <c r="C6802">
        <v>6</v>
      </c>
      <c r="D6802">
        <v>2</v>
      </c>
      <c r="E6802" t="s">
        <v>363</v>
      </c>
      <c r="F6802">
        <v>339.17599999999999</v>
      </c>
      <c r="G6802">
        <v>80.14</v>
      </c>
      <c r="H6802">
        <v>44.887</v>
      </c>
      <c r="I6802">
        <v>27181.418000000001</v>
      </c>
      <c r="J6802">
        <v>11085297</v>
      </c>
      <c r="K6802">
        <v>19.997</v>
      </c>
      <c r="L6802">
        <v>17.059000000000001</v>
      </c>
      <c r="M6802">
        <v>6782.3379999999997</v>
      </c>
      <c r="N6802">
        <v>2766016</v>
      </c>
      <c r="O6802">
        <v>2.1779999999999999</v>
      </c>
      <c r="P6802">
        <v>4.6879999999999997</v>
      </c>
      <c r="Q6802">
        <v>738.846</v>
      </c>
      <c r="R6802">
        <v>301321</v>
      </c>
      <c r="S6802">
        <v>1.7000000000000001E-2</v>
      </c>
      <c r="T6802">
        <v>2.0569999999999999</v>
      </c>
      <c r="U6802">
        <v>5.6269999999999998</v>
      </c>
      <c r="V6802">
        <v>2295</v>
      </c>
      <c r="W6802">
        <v>9</v>
      </c>
      <c r="X6802">
        <f t="shared" si="236"/>
        <v>417.17775999999998</v>
      </c>
      <c r="Y6802">
        <f t="shared" si="237"/>
        <v>8.3403999999999989</v>
      </c>
    </row>
    <row r="6803" spans="1:25" x14ac:dyDescent="0.2">
      <c r="A6803" t="s">
        <v>6877</v>
      </c>
      <c r="B6803" t="s">
        <v>24</v>
      </c>
      <c r="C6803">
        <v>6</v>
      </c>
      <c r="D6803">
        <v>3</v>
      </c>
      <c r="E6803" t="s">
        <v>3913</v>
      </c>
      <c r="F6803">
        <v>226.21600000000001</v>
      </c>
      <c r="G6803">
        <v>70.887</v>
      </c>
      <c r="H6803">
        <v>35.89</v>
      </c>
      <c r="I6803">
        <v>16035.888000000001</v>
      </c>
      <c r="J6803">
        <v>6539857</v>
      </c>
      <c r="K6803">
        <v>40.670999999999999</v>
      </c>
      <c r="L6803">
        <v>33.593000000000004</v>
      </c>
      <c r="M6803">
        <v>9200.3850000000002</v>
      </c>
      <c r="N6803">
        <v>3752159</v>
      </c>
      <c r="O6803">
        <v>2.137</v>
      </c>
      <c r="P6803">
        <v>4.7910000000000004</v>
      </c>
      <c r="Q6803">
        <v>483.33100000000002</v>
      </c>
      <c r="R6803">
        <v>197115</v>
      </c>
      <c r="S6803">
        <v>2.8000000000000001E-2</v>
      </c>
      <c r="T6803">
        <v>2.6549999999999998</v>
      </c>
      <c r="U6803">
        <v>6.2530000000000001</v>
      </c>
      <c r="V6803">
        <v>2550</v>
      </c>
      <c r="W6803">
        <v>10</v>
      </c>
      <c r="X6803">
        <f t="shared" si="236"/>
        <v>120.78036000000003</v>
      </c>
      <c r="Y6803">
        <f t="shared" si="237"/>
        <v>9.5003999999999991</v>
      </c>
    </row>
    <row r="6804" spans="1:25" x14ac:dyDescent="0.2">
      <c r="A6804" t="s">
        <v>6877</v>
      </c>
      <c r="B6804" t="s">
        <v>24</v>
      </c>
      <c r="C6804">
        <v>6</v>
      </c>
      <c r="D6804">
        <v>4</v>
      </c>
      <c r="E6804" t="s">
        <v>6990</v>
      </c>
      <c r="F6804">
        <v>319.83699999999999</v>
      </c>
      <c r="G6804">
        <v>67.611999999999995</v>
      </c>
      <c r="H6804">
        <v>34.204000000000001</v>
      </c>
      <c r="I6804">
        <v>21624.751</v>
      </c>
      <c r="J6804">
        <v>8819142</v>
      </c>
      <c r="K6804">
        <v>51.738</v>
      </c>
      <c r="L6804">
        <v>21.478999999999999</v>
      </c>
      <c r="M6804">
        <v>16547.850999999999</v>
      </c>
      <c r="N6804">
        <v>6748649</v>
      </c>
      <c r="O6804">
        <v>4.1440000000000001</v>
      </c>
      <c r="P6804">
        <v>8.4719999999999995</v>
      </c>
      <c r="Q6804">
        <v>1325.4290000000001</v>
      </c>
      <c r="R6804">
        <v>540545</v>
      </c>
      <c r="S6804">
        <v>8.7999999999999995E-2</v>
      </c>
      <c r="T6804">
        <v>4.7359999999999998</v>
      </c>
      <c r="U6804">
        <v>28.137</v>
      </c>
      <c r="V6804">
        <v>11475</v>
      </c>
      <c r="W6804">
        <v>45</v>
      </c>
      <c r="X6804">
        <f t="shared" si="236"/>
        <v>1097.6140399999999</v>
      </c>
      <c r="Y6804">
        <f t="shared" si="237"/>
        <v>50.100399999999993</v>
      </c>
    </row>
    <row r="6805" spans="1:25" x14ac:dyDescent="0.2">
      <c r="A6805" t="s">
        <v>6877</v>
      </c>
      <c r="B6805" t="s">
        <v>24</v>
      </c>
      <c r="C6805">
        <v>6</v>
      </c>
      <c r="D6805">
        <v>5</v>
      </c>
      <c r="E6805" t="s">
        <v>6991</v>
      </c>
      <c r="F6805">
        <v>97.394000000000005</v>
      </c>
      <c r="G6805">
        <v>57.406999999999996</v>
      </c>
      <c r="H6805">
        <v>30.202999999999999</v>
      </c>
      <c r="I6805">
        <v>5591.1109999999999</v>
      </c>
      <c r="J6805">
        <v>2280202</v>
      </c>
      <c r="K6805">
        <v>81.656999999999996</v>
      </c>
      <c r="L6805">
        <v>50.301000000000002</v>
      </c>
      <c r="M6805">
        <v>7952.9080000000004</v>
      </c>
      <c r="N6805">
        <v>3243405</v>
      </c>
      <c r="O6805">
        <v>3.327</v>
      </c>
      <c r="P6805">
        <v>7.3490000000000002</v>
      </c>
      <c r="Q6805">
        <v>324.00599999999997</v>
      </c>
      <c r="R6805">
        <v>132138</v>
      </c>
      <c r="S6805">
        <v>7.0999999999999994E-2</v>
      </c>
      <c r="T6805">
        <v>4.2430000000000003</v>
      </c>
      <c r="U6805">
        <v>6.8780000000000001</v>
      </c>
      <c r="V6805">
        <v>2805</v>
      </c>
      <c r="W6805">
        <v>11</v>
      </c>
      <c r="X6805">
        <f t="shared" si="236"/>
        <v>0</v>
      </c>
      <c r="Y6805">
        <f t="shared" si="237"/>
        <v>10.660399999999999</v>
      </c>
    </row>
    <row r="6806" spans="1:25" x14ac:dyDescent="0.2">
      <c r="A6806" t="s">
        <v>6877</v>
      </c>
      <c r="B6806" t="s">
        <v>24</v>
      </c>
      <c r="C6806">
        <v>6</v>
      </c>
      <c r="D6806">
        <v>7</v>
      </c>
      <c r="E6806" t="s">
        <v>6992</v>
      </c>
      <c r="F6806">
        <v>151.07900000000001</v>
      </c>
      <c r="G6806">
        <v>75.037999999999997</v>
      </c>
      <c r="H6806">
        <v>36.307000000000002</v>
      </c>
      <c r="I6806">
        <v>11336.672</v>
      </c>
      <c r="J6806">
        <v>4623393</v>
      </c>
      <c r="K6806">
        <v>58.426000000000002</v>
      </c>
      <c r="L6806">
        <v>36.576000000000001</v>
      </c>
      <c r="M6806">
        <v>8826.991</v>
      </c>
      <c r="N6806">
        <v>3599879</v>
      </c>
      <c r="O6806">
        <v>2.3439999999999999</v>
      </c>
      <c r="P6806">
        <v>4.9710000000000001</v>
      </c>
      <c r="Q6806">
        <v>354.17</v>
      </c>
      <c r="R6806">
        <v>144440</v>
      </c>
      <c r="S6806">
        <v>3.6999999999999998E-2</v>
      </c>
      <c r="T6806">
        <v>3.0819999999999999</v>
      </c>
      <c r="U6806">
        <v>5.6269999999999998</v>
      </c>
      <c r="V6806">
        <v>2295</v>
      </c>
      <c r="W6806">
        <v>9</v>
      </c>
      <c r="X6806">
        <f t="shared" si="236"/>
        <v>0</v>
      </c>
      <c r="Y6806">
        <f t="shared" si="237"/>
        <v>8.3403999999999989</v>
      </c>
    </row>
    <row r="6807" spans="1:25" x14ac:dyDescent="0.2">
      <c r="A6807" t="s">
        <v>6877</v>
      </c>
      <c r="B6807" t="s">
        <v>24</v>
      </c>
      <c r="C6807">
        <v>6</v>
      </c>
      <c r="D6807">
        <v>8</v>
      </c>
      <c r="E6807" t="s">
        <v>6993</v>
      </c>
      <c r="F6807">
        <v>324.63600000000002</v>
      </c>
      <c r="G6807">
        <v>71.075000000000003</v>
      </c>
      <c r="H6807">
        <v>36.491</v>
      </c>
      <c r="I6807">
        <v>23073.47</v>
      </c>
      <c r="J6807">
        <v>9409968</v>
      </c>
      <c r="K6807">
        <v>63.847000000000001</v>
      </c>
      <c r="L6807">
        <v>28.279</v>
      </c>
      <c r="M6807">
        <v>20726.944</v>
      </c>
      <c r="N6807">
        <v>8452993</v>
      </c>
      <c r="O6807">
        <v>3.827</v>
      </c>
      <c r="P6807">
        <v>7.774</v>
      </c>
      <c r="Q6807">
        <v>1242.24</v>
      </c>
      <c r="R6807">
        <v>506618</v>
      </c>
      <c r="S6807">
        <v>7.9000000000000001E-2</v>
      </c>
      <c r="T6807">
        <v>4.4870000000000001</v>
      </c>
      <c r="U6807">
        <v>25.635999999999999</v>
      </c>
      <c r="V6807">
        <v>10455</v>
      </c>
      <c r="W6807">
        <v>41</v>
      </c>
      <c r="X6807">
        <f t="shared" si="236"/>
        <v>1001.1147999999999</v>
      </c>
      <c r="Y6807">
        <f t="shared" si="237"/>
        <v>45.460399999999993</v>
      </c>
    </row>
    <row r="6808" spans="1:25" x14ac:dyDescent="0.2">
      <c r="A6808" t="s">
        <v>6877</v>
      </c>
      <c r="B6808" t="s">
        <v>24</v>
      </c>
      <c r="C6808">
        <v>6</v>
      </c>
      <c r="D6808">
        <v>9</v>
      </c>
      <c r="E6808" t="s">
        <v>6994</v>
      </c>
      <c r="F6808">
        <v>350.80599999999998</v>
      </c>
      <c r="G6808">
        <v>79.141999999999996</v>
      </c>
      <c r="H6808">
        <v>43.058999999999997</v>
      </c>
      <c r="I6808">
        <v>27763.646000000001</v>
      </c>
      <c r="J6808">
        <v>11322745</v>
      </c>
      <c r="K6808">
        <v>3.931</v>
      </c>
      <c r="L6808">
        <v>5.2309999999999999</v>
      </c>
      <c r="M6808">
        <v>1379.085</v>
      </c>
      <c r="N6808">
        <v>562427</v>
      </c>
      <c r="O6808">
        <v>1.5089999999999999</v>
      </c>
      <c r="P6808">
        <v>1.7010000000000001</v>
      </c>
      <c r="Q6808">
        <v>529.31600000000003</v>
      </c>
      <c r="R6808">
        <v>215869</v>
      </c>
      <c r="S6808">
        <v>5.0000000000000001E-3</v>
      </c>
      <c r="T6808">
        <v>1.1679999999999999</v>
      </c>
      <c r="U6808">
        <v>1.8759999999999999</v>
      </c>
      <c r="V6808">
        <v>765</v>
      </c>
      <c r="W6808">
        <v>3</v>
      </c>
      <c r="X6808">
        <f t="shared" si="236"/>
        <v>174.12296000000003</v>
      </c>
      <c r="Y6808">
        <f t="shared" si="237"/>
        <v>1.3803999999999998</v>
      </c>
    </row>
    <row r="6809" spans="1:25" x14ac:dyDescent="0.2">
      <c r="A6809" t="s">
        <v>6877</v>
      </c>
      <c r="B6809" t="s">
        <v>24</v>
      </c>
      <c r="C6809">
        <v>6</v>
      </c>
      <c r="D6809">
        <v>11</v>
      </c>
      <c r="E6809" t="s">
        <v>6995</v>
      </c>
      <c r="F6809">
        <v>338.96499999999997</v>
      </c>
      <c r="G6809">
        <v>68.888999999999996</v>
      </c>
      <c r="H6809">
        <v>33.948</v>
      </c>
      <c r="I6809">
        <v>23351.02</v>
      </c>
      <c r="J6809">
        <v>9523160</v>
      </c>
      <c r="K6809">
        <v>2.1</v>
      </c>
      <c r="L6809">
        <v>1.429</v>
      </c>
      <c r="M6809">
        <v>711.70299999999997</v>
      </c>
      <c r="N6809">
        <v>290251</v>
      </c>
      <c r="O6809">
        <v>1.546</v>
      </c>
      <c r="P6809">
        <v>1.81</v>
      </c>
      <c r="Q6809">
        <v>524.11500000000001</v>
      </c>
      <c r="R6809">
        <v>213748</v>
      </c>
      <c r="S6809">
        <v>4.0000000000000001E-3</v>
      </c>
      <c r="T6809">
        <v>0.97</v>
      </c>
      <c r="U6809">
        <v>1.2509999999999999</v>
      </c>
      <c r="V6809">
        <v>510</v>
      </c>
      <c r="W6809">
        <v>2</v>
      </c>
      <c r="X6809">
        <f t="shared" si="236"/>
        <v>168.08980000000003</v>
      </c>
      <c r="Y6809">
        <f t="shared" si="237"/>
        <v>0.22039999999999993</v>
      </c>
    </row>
    <row r="6810" spans="1:25" x14ac:dyDescent="0.2">
      <c r="A6810" t="s">
        <v>6877</v>
      </c>
      <c r="B6810" t="s">
        <v>24</v>
      </c>
      <c r="C6810">
        <v>6</v>
      </c>
      <c r="D6810">
        <v>13</v>
      </c>
      <c r="E6810" t="s">
        <v>6996</v>
      </c>
      <c r="F6810">
        <v>285.7</v>
      </c>
      <c r="G6810">
        <v>78.900999999999996</v>
      </c>
      <c r="H6810">
        <v>35.402999999999999</v>
      </c>
      <c r="I6810">
        <v>22541.93</v>
      </c>
      <c r="J6810">
        <v>9193192</v>
      </c>
      <c r="K6810">
        <v>64.680999999999997</v>
      </c>
      <c r="L6810">
        <v>26.143000000000001</v>
      </c>
      <c r="M6810">
        <v>18479.386999999999</v>
      </c>
      <c r="N6810">
        <v>7536380</v>
      </c>
      <c r="O6810">
        <v>5.1040000000000001</v>
      </c>
      <c r="P6810">
        <v>9.8979999999999997</v>
      </c>
      <c r="Q6810">
        <v>1458.27</v>
      </c>
      <c r="R6810">
        <v>594721</v>
      </c>
      <c r="S6810">
        <v>9.8000000000000004E-2</v>
      </c>
      <c r="T6810">
        <v>5.01</v>
      </c>
      <c r="U6810">
        <v>28.137</v>
      </c>
      <c r="V6810">
        <v>11475</v>
      </c>
      <c r="W6810">
        <v>45</v>
      </c>
      <c r="X6810">
        <f t="shared" si="236"/>
        <v>1251.7095999999999</v>
      </c>
      <c r="Y6810">
        <f t="shared" si="237"/>
        <v>50.100399999999993</v>
      </c>
    </row>
    <row r="6811" spans="1:25" x14ac:dyDescent="0.2">
      <c r="A6811" t="s">
        <v>6877</v>
      </c>
      <c r="B6811" t="s">
        <v>24</v>
      </c>
      <c r="C6811">
        <v>6</v>
      </c>
      <c r="D6811">
        <v>14</v>
      </c>
      <c r="E6811" t="s">
        <v>6997</v>
      </c>
      <c r="F6811">
        <v>326.47500000000002</v>
      </c>
      <c r="G6811">
        <v>91.055999999999997</v>
      </c>
      <c r="H6811">
        <v>42.100999999999999</v>
      </c>
      <c r="I6811">
        <v>29727.47</v>
      </c>
      <c r="J6811">
        <v>12123644</v>
      </c>
      <c r="K6811">
        <v>56.277999999999999</v>
      </c>
      <c r="L6811">
        <v>29.317</v>
      </c>
      <c r="M6811">
        <v>18373.29</v>
      </c>
      <c r="N6811">
        <v>7493111</v>
      </c>
      <c r="O6811">
        <v>4.992</v>
      </c>
      <c r="P6811">
        <v>9.3879999999999999</v>
      </c>
      <c r="Q6811">
        <v>1629.7529999999999</v>
      </c>
      <c r="R6811">
        <v>664656</v>
      </c>
      <c r="S6811">
        <v>9.1999999999999998E-2</v>
      </c>
      <c r="T6811">
        <v>4.8410000000000002</v>
      </c>
      <c r="U6811">
        <v>30.013000000000002</v>
      </c>
      <c r="V6811">
        <v>12240</v>
      </c>
      <c r="W6811">
        <v>48</v>
      </c>
      <c r="X6811">
        <f t="shared" si="236"/>
        <v>1450.6298799999997</v>
      </c>
      <c r="Y6811">
        <f t="shared" si="237"/>
        <v>53.58039999999999</v>
      </c>
    </row>
    <row r="6812" spans="1:25" x14ac:dyDescent="0.2">
      <c r="A6812" t="s">
        <v>6877</v>
      </c>
      <c r="B6812" t="s">
        <v>24</v>
      </c>
      <c r="C6812">
        <v>6</v>
      </c>
      <c r="D6812">
        <v>15</v>
      </c>
      <c r="E6812" t="s">
        <v>6998</v>
      </c>
      <c r="F6812">
        <v>334.84100000000001</v>
      </c>
      <c r="G6812">
        <v>89.373999999999995</v>
      </c>
      <c r="H6812">
        <v>41.427</v>
      </c>
      <c r="I6812">
        <v>29926.238000000001</v>
      </c>
      <c r="J6812">
        <v>12204707</v>
      </c>
      <c r="K6812">
        <v>40.817999999999998</v>
      </c>
      <c r="L6812">
        <v>30.704000000000001</v>
      </c>
      <c r="M6812">
        <v>13667.700999999999</v>
      </c>
      <c r="N6812">
        <v>5574048</v>
      </c>
      <c r="O6812">
        <v>4.49</v>
      </c>
      <c r="P6812">
        <v>7.5810000000000004</v>
      </c>
      <c r="Q6812">
        <v>1503.422</v>
      </c>
      <c r="R6812">
        <v>613135</v>
      </c>
      <c r="S6812">
        <v>7.2999999999999995E-2</v>
      </c>
      <c r="T6812">
        <v>4.3090000000000002</v>
      </c>
      <c r="U6812">
        <v>24.385000000000002</v>
      </c>
      <c r="V6812">
        <v>9945</v>
      </c>
      <c r="W6812">
        <v>39</v>
      </c>
      <c r="X6812">
        <f t="shared" si="236"/>
        <v>1304.08592</v>
      </c>
      <c r="Y6812">
        <f t="shared" si="237"/>
        <v>43.140399999999993</v>
      </c>
    </row>
    <row r="6813" spans="1:25" x14ac:dyDescent="0.2">
      <c r="A6813" t="s">
        <v>6877</v>
      </c>
      <c r="B6813" t="s">
        <v>24</v>
      </c>
      <c r="C6813">
        <v>6</v>
      </c>
      <c r="D6813">
        <v>16</v>
      </c>
      <c r="E6813" t="s">
        <v>6999</v>
      </c>
      <c r="F6813">
        <v>394.26600000000002</v>
      </c>
      <c r="G6813">
        <v>68.075999999999993</v>
      </c>
      <c r="H6813">
        <v>31.481999999999999</v>
      </c>
      <c r="I6813">
        <v>26840.125</v>
      </c>
      <c r="J6813">
        <v>10946109</v>
      </c>
      <c r="K6813">
        <v>74.453000000000003</v>
      </c>
      <c r="L6813">
        <v>32.386000000000003</v>
      </c>
      <c r="M6813">
        <v>29354.371999999999</v>
      </c>
      <c r="N6813">
        <v>11971485</v>
      </c>
      <c r="O6813">
        <v>5.2590000000000003</v>
      </c>
      <c r="P6813">
        <v>10.882</v>
      </c>
      <c r="Q6813">
        <v>2073.3139999999999</v>
      </c>
      <c r="R6813">
        <v>845552</v>
      </c>
      <c r="S6813">
        <v>0.11600000000000001</v>
      </c>
      <c r="T6813">
        <v>5.4320000000000004</v>
      </c>
      <c r="U6813">
        <v>45.643999999999998</v>
      </c>
      <c r="V6813">
        <v>18615</v>
      </c>
      <c r="W6813">
        <v>73</v>
      </c>
      <c r="X6813">
        <f t="shared" si="236"/>
        <v>1965.1606399999996</v>
      </c>
      <c r="Y6813">
        <f t="shared" si="237"/>
        <v>82.580399999999997</v>
      </c>
    </row>
    <row r="6814" spans="1:25" x14ac:dyDescent="0.2">
      <c r="A6814" t="s">
        <v>6877</v>
      </c>
      <c r="B6814" t="s">
        <v>24</v>
      </c>
      <c r="C6814">
        <v>6</v>
      </c>
      <c r="D6814">
        <v>17</v>
      </c>
      <c r="E6814" t="s">
        <v>7000</v>
      </c>
      <c r="F6814">
        <v>254.46899999999999</v>
      </c>
      <c r="G6814">
        <v>88.879000000000005</v>
      </c>
      <c r="H6814">
        <v>38.616</v>
      </c>
      <c r="I6814">
        <v>22616.993999999999</v>
      </c>
      <c r="J6814">
        <v>9223805</v>
      </c>
      <c r="K6814">
        <v>43.305999999999997</v>
      </c>
      <c r="L6814">
        <v>18.53</v>
      </c>
      <c r="M6814">
        <v>11020.041999999999</v>
      </c>
      <c r="N6814">
        <v>4494263</v>
      </c>
      <c r="O6814">
        <v>3.4849999999999999</v>
      </c>
      <c r="P6814">
        <v>7.649</v>
      </c>
      <c r="Q6814">
        <v>886.79399999999998</v>
      </c>
      <c r="R6814">
        <v>361658</v>
      </c>
      <c r="S6814">
        <v>4.3999999999999997E-2</v>
      </c>
      <c r="T6814">
        <v>3.3580000000000001</v>
      </c>
      <c r="U6814">
        <v>11.255000000000001</v>
      </c>
      <c r="V6814">
        <v>4590</v>
      </c>
      <c r="W6814">
        <v>18</v>
      </c>
      <c r="X6814">
        <f t="shared" si="236"/>
        <v>588.79743999999994</v>
      </c>
      <c r="Y6814">
        <f t="shared" si="237"/>
        <v>18.7804</v>
      </c>
    </row>
    <row r="6815" spans="1:25" x14ac:dyDescent="0.2">
      <c r="A6815" t="s">
        <v>6877</v>
      </c>
      <c r="B6815" t="s">
        <v>24</v>
      </c>
      <c r="C6815">
        <v>6</v>
      </c>
      <c r="D6815">
        <v>18</v>
      </c>
      <c r="E6815" t="s">
        <v>7001</v>
      </c>
      <c r="F6815">
        <v>389.565</v>
      </c>
      <c r="G6815">
        <v>73.195999999999998</v>
      </c>
      <c r="H6815">
        <v>40.313000000000002</v>
      </c>
      <c r="I6815">
        <v>28514.453000000001</v>
      </c>
      <c r="J6815">
        <v>11628944</v>
      </c>
      <c r="K6815">
        <v>42.252000000000002</v>
      </c>
      <c r="L6815">
        <v>22.65</v>
      </c>
      <c r="M6815">
        <v>16460.014999999999</v>
      </c>
      <c r="N6815">
        <v>6712827</v>
      </c>
      <c r="O6815">
        <v>4.2240000000000002</v>
      </c>
      <c r="P6815">
        <v>7.73</v>
      </c>
      <c r="Q6815">
        <v>1645.6590000000001</v>
      </c>
      <c r="R6815">
        <v>671143</v>
      </c>
      <c r="S6815">
        <v>6.0999999999999999E-2</v>
      </c>
      <c r="T6815">
        <v>3.9430000000000001</v>
      </c>
      <c r="U6815">
        <v>23.76</v>
      </c>
      <c r="V6815">
        <v>9690</v>
      </c>
      <c r="W6815">
        <v>38</v>
      </c>
      <c r="X6815">
        <f t="shared" si="236"/>
        <v>1469.0808400000001</v>
      </c>
      <c r="Y6815">
        <f t="shared" si="237"/>
        <v>41.980399999999996</v>
      </c>
    </row>
    <row r="6816" spans="1:25" x14ac:dyDescent="0.2">
      <c r="A6816" t="s">
        <v>6877</v>
      </c>
      <c r="B6816" t="s">
        <v>24</v>
      </c>
      <c r="C6816">
        <v>6</v>
      </c>
      <c r="D6816">
        <v>19</v>
      </c>
      <c r="E6816" t="s">
        <v>7002</v>
      </c>
      <c r="F6816">
        <v>323.05700000000002</v>
      </c>
      <c r="G6816">
        <v>81.784000000000006</v>
      </c>
      <c r="H6816">
        <v>35.679000000000002</v>
      </c>
      <c r="I6816">
        <v>26420.952000000001</v>
      </c>
      <c r="J6816">
        <v>10775159</v>
      </c>
      <c r="K6816">
        <v>44.682000000000002</v>
      </c>
      <c r="L6816">
        <v>20.654</v>
      </c>
      <c r="M6816">
        <v>14434.92</v>
      </c>
      <c r="N6816">
        <v>5886940</v>
      </c>
      <c r="O6816">
        <v>3.5110000000000001</v>
      </c>
      <c r="P6816">
        <v>6.2030000000000003</v>
      </c>
      <c r="Q6816">
        <v>1134.135</v>
      </c>
      <c r="R6816">
        <v>462530</v>
      </c>
      <c r="S6816">
        <v>5.6000000000000001E-2</v>
      </c>
      <c r="T6816">
        <v>3.7829999999999999</v>
      </c>
      <c r="U6816">
        <v>18.132999999999999</v>
      </c>
      <c r="V6816">
        <v>7395</v>
      </c>
      <c r="W6816">
        <v>29</v>
      </c>
      <c r="X6816">
        <f t="shared" si="236"/>
        <v>875.71299999999985</v>
      </c>
      <c r="Y6816">
        <f t="shared" si="237"/>
        <v>31.540399999999998</v>
      </c>
    </row>
    <row r="6817" spans="1:25" x14ac:dyDescent="0.2">
      <c r="A6817" t="s">
        <v>6877</v>
      </c>
      <c r="B6817" t="s">
        <v>24</v>
      </c>
      <c r="C6817">
        <v>6</v>
      </c>
      <c r="D6817">
        <v>20</v>
      </c>
      <c r="E6817" t="s">
        <v>2312</v>
      </c>
      <c r="F6817">
        <v>275.82600000000002</v>
      </c>
      <c r="G6817">
        <v>81.088999999999999</v>
      </c>
      <c r="H6817">
        <v>33.945999999999998</v>
      </c>
      <c r="I6817">
        <v>22366.414000000001</v>
      </c>
      <c r="J6817">
        <v>9121612</v>
      </c>
      <c r="K6817">
        <v>46.274000000000001</v>
      </c>
      <c r="L6817">
        <v>18.518999999999998</v>
      </c>
      <c r="M6817">
        <v>12763.588</v>
      </c>
      <c r="N6817">
        <v>5205327</v>
      </c>
      <c r="O6817">
        <v>3.9329999999999998</v>
      </c>
      <c r="P6817">
        <v>7.3449999999999998</v>
      </c>
      <c r="Q6817">
        <v>1084.9469999999999</v>
      </c>
      <c r="R6817">
        <v>442470</v>
      </c>
      <c r="S6817">
        <v>7.0000000000000007E-2</v>
      </c>
      <c r="T6817">
        <v>4.2329999999999997</v>
      </c>
      <c r="U6817">
        <v>19.382999999999999</v>
      </c>
      <c r="V6817">
        <v>7905</v>
      </c>
      <c r="W6817">
        <v>31</v>
      </c>
      <c r="X6817">
        <f t="shared" si="236"/>
        <v>818.65491999999972</v>
      </c>
      <c r="Y6817">
        <f t="shared" si="237"/>
        <v>33.860399999999998</v>
      </c>
    </row>
    <row r="6818" spans="1:25" x14ac:dyDescent="0.2">
      <c r="A6818" t="s">
        <v>6877</v>
      </c>
      <c r="B6818" t="s">
        <v>24</v>
      </c>
      <c r="C6818">
        <v>6</v>
      </c>
      <c r="D6818">
        <v>21</v>
      </c>
      <c r="E6818" t="s">
        <v>7003</v>
      </c>
      <c r="F6818">
        <v>348.89400000000001</v>
      </c>
      <c r="G6818">
        <v>78.712999999999994</v>
      </c>
      <c r="H6818">
        <v>36.183</v>
      </c>
      <c r="I6818">
        <v>27462.370999999999</v>
      </c>
      <c r="J6818">
        <v>11199877</v>
      </c>
      <c r="K6818">
        <v>60.776000000000003</v>
      </c>
      <c r="L6818">
        <v>27.228000000000002</v>
      </c>
      <c r="M6818">
        <v>21204.495999999999</v>
      </c>
      <c r="N6818">
        <v>8647751</v>
      </c>
      <c r="O6818">
        <v>4.4340000000000002</v>
      </c>
      <c r="P6818">
        <v>8.4450000000000003</v>
      </c>
      <c r="Q6818">
        <v>1547.0309999999999</v>
      </c>
      <c r="R6818">
        <v>630920</v>
      </c>
      <c r="S6818">
        <v>8.5999999999999993E-2</v>
      </c>
      <c r="T6818">
        <v>4.6829999999999998</v>
      </c>
      <c r="U6818">
        <v>30.013000000000002</v>
      </c>
      <c r="V6818">
        <v>12240</v>
      </c>
      <c r="W6818">
        <v>48</v>
      </c>
      <c r="X6818">
        <f t="shared" si="236"/>
        <v>1354.6723599999998</v>
      </c>
      <c r="Y6818">
        <f t="shared" si="237"/>
        <v>53.58039999999999</v>
      </c>
    </row>
    <row r="6819" spans="1:25" x14ac:dyDescent="0.2">
      <c r="A6819" t="s">
        <v>6877</v>
      </c>
      <c r="B6819" t="s">
        <v>24</v>
      </c>
      <c r="C6819">
        <v>6</v>
      </c>
      <c r="D6819">
        <v>22</v>
      </c>
      <c r="E6819" t="s">
        <v>7004</v>
      </c>
      <c r="F6819">
        <v>259.80200000000002</v>
      </c>
      <c r="G6819">
        <v>86.628</v>
      </c>
      <c r="H6819">
        <v>40.127000000000002</v>
      </c>
      <c r="I6819">
        <v>22506.023000000001</v>
      </c>
      <c r="J6819">
        <v>9178548</v>
      </c>
      <c r="K6819">
        <v>54.673000000000002</v>
      </c>
      <c r="L6819">
        <v>25.637</v>
      </c>
      <c r="M6819">
        <v>14204.261</v>
      </c>
      <c r="N6819">
        <v>5792871</v>
      </c>
      <c r="O6819">
        <v>4.7240000000000002</v>
      </c>
      <c r="P6819">
        <v>9.8729999999999993</v>
      </c>
      <c r="Q6819">
        <v>1227.4269999999999</v>
      </c>
      <c r="R6819">
        <v>500577</v>
      </c>
      <c r="S6819">
        <v>7.9000000000000001E-2</v>
      </c>
      <c r="T6819">
        <v>4.5</v>
      </c>
      <c r="U6819">
        <v>20.634</v>
      </c>
      <c r="V6819">
        <v>8415</v>
      </c>
      <c r="W6819">
        <v>33</v>
      </c>
      <c r="X6819">
        <f t="shared" si="236"/>
        <v>983.93171999999981</v>
      </c>
      <c r="Y6819">
        <f t="shared" si="237"/>
        <v>36.180399999999999</v>
      </c>
    </row>
    <row r="6820" spans="1:25" x14ac:dyDescent="0.2">
      <c r="A6820" t="s">
        <v>6877</v>
      </c>
      <c r="B6820" t="s">
        <v>24</v>
      </c>
      <c r="C6820">
        <v>6</v>
      </c>
      <c r="D6820">
        <v>23</v>
      </c>
      <c r="E6820" t="s">
        <v>7005</v>
      </c>
      <c r="F6820">
        <v>288.17899999999997</v>
      </c>
      <c r="G6820">
        <v>70.570999999999998</v>
      </c>
      <c r="H6820">
        <v>35.798000000000002</v>
      </c>
      <c r="I6820">
        <v>20336.996999999999</v>
      </c>
      <c r="J6820">
        <v>8293962</v>
      </c>
      <c r="K6820">
        <v>45.581000000000003</v>
      </c>
      <c r="L6820">
        <v>22.372</v>
      </c>
      <c r="M6820">
        <v>13135.369000000001</v>
      </c>
      <c r="N6820">
        <v>5356949</v>
      </c>
      <c r="O6820">
        <v>3.1789999999999998</v>
      </c>
      <c r="P6820">
        <v>5.7210000000000001</v>
      </c>
      <c r="Q6820">
        <v>916.15</v>
      </c>
      <c r="R6820">
        <v>373630</v>
      </c>
      <c r="S6820">
        <v>5.8999999999999997E-2</v>
      </c>
      <c r="T6820">
        <v>3.8650000000000002</v>
      </c>
      <c r="U6820">
        <v>16.882000000000001</v>
      </c>
      <c r="V6820">
        <v>6885</v>
      </c>
      <c r="W6820">
        <v>27</v>
      </c>
      <c r="X6820">
        <f t="shared" si="236"/>
        <v>622.85040000000004</v>
      </c>
      <c r="Y6820">
        <f t="shared" si="237"/>
        <v>29.220399999999998</v>
      </c>
    </row>
    <row r="6821" spans="1:25" x14ac:dyDescent="0.2">
      <c r="A6821" t="s">
        <v>6877</v>
      </c>
      <c r="B6821" t="s">
        <v>24</v>
      </c>
      <c r="C6821">
        <v>6</v>
      </c>
      <c r="D6821">
        <v>24</v>
      </c>
      <c r="E6821" t="s">
        <v>7006</v>
      </c>
      <c r="F6821">
        <v>257.35199999999998</v>
      </c>
      <c r="G6821">
        <v>72.704999999999998</v>
      </c>
      <c r="H6821">
        <v>34.518999999999998</v>
      </c>
      <c r="I6821">
        <v>18710.694</v>
      </c>
      <c r="J6821">
        <v>7630713</v>
      </c>
      <c r="K6821">
        <v>51.197000000000003</v>
      </c>
      <c r="L6821">
        <v>32.097000000000001</v>
      </c>
      <c r="M6821">
        <v>13175.675999999999</v>
      </c>
      <c r="N6821">
        <v>5373387</v>
      </c>
      <c r="O6821">
        <v>2.7</v>
      </c>
      <c r="P6821">
        <v>7</v>
      </c>
      <c r="Q6821">
        <v>694.86</v>
      </c>
      <c r="R6821">
        <v>283382</v>
      </c>
      <c r="S6821">
        <v>4.3999999999999997E-2</v>
      </c>
      <c r="T6821">
        <v>3.339</v>
      </c>
      <c r="U6821">
        <v>11.255000000000001</v>
      </c>
      <c r="V6821">
        <v>4590</v>
      </c>
      <c r="W6821">
        <v>18</v>
      </c>
      <c r="X6821">
        <f t="shared" si="236"/>
        <v>366.154</v>
      </c>
      <c r="Y6821">
        <f t="shared" si="237"/>
        <v>18.7804</v>
      </c>
    </row>
    <row r="6822" spans="1:25" x14ac:dyDescent="0.2">
      <c r="A6822" t="s">
        <v>6877</v>
      </c>
      <c r="B6822" t="s">
        <v>24</v>
      </c>
      <c r="C6822">
        <v>6</v>
      </c>
      <c r="D6822">
        <v>25</v>
      </c>
      <c r="E6822" t="s">
        <v>7007</v>
      </c>
      <c r="F6822">
        <v>221.21700000000001</v>
      </c>
      <c r="G6822">
        <v>71.677000000000007</v>
      </c>
      <c r="H6822">
        <v>35.485999999999997</v>
      </c>
      <c r="I6822">
        <v>15856.156999999999</v>
      </c>
      <c r="J6822">
        <v>6466558</v>
      </c>
      <c r="K6822">
        <v>57.497999999999998</v>
      </c>
      <c r="L6822">
        <v>23.768000000000001</v>
      </c>
      <c r="M6822">
        <v>12719.619000000001</v>
      </c>
      <c r="N6822">
        <v>5187395</v>
      </c>
      <c r="O6822">
        <v>3.0249999999999999</v>
      </c>
      <c r="P6822">
        <v>5.4059999999999997</v>
      </c>
      <c r="Q6822">
        <v>669.096</v>
      </c>
      <c r="R6822">
        <v>272875</v>
      </c>
      <c r="S6822">
        <v>1.7000000000000001E-2</v>
      </c>
      <c r="T6822">
        <v>2.0790000000000002</v>
      </c>
      <c r="U6822">
        <v>3.7519999999999998</v>
      </c>
      <c r="V6822">
        <v>1530</v>
      </c>
      <c r="W6822">
        <v>6</v>
      </c>
      <c r="X6822">
        <f t="shared" si="236"/>
        <v>336.26776000000001</v>
      </c>
      <c r="Y6822">
        <f t="shared" si="237"/>
        <v>4.8603999999999994</v>
      </c>
    </row>
    <row r="6823" spans="1:25" x14ac:dyDescent="0.2">
      <c r="A6823" t="s">
        <v>6877</v>
      </c>
      <c r="B6823" t="s">
        <v>24</v>
      </c>
      <c r="C6823">
        <v>6</v>
      </c>
      <c r="D6823">
        <v>26</v>
      </c>
      <c r="E6823" t="s">
        <v>7008</v>
      </c>
      <c r="F6823">
        <v>321.23700000000002</v>
      </c>
      <c r="G6823">
        <v>71.632000000000005</v>
      </c>
      <c r="H6823">
        <v>34.045999999999999</v>
      </c>
      <c r="I6823">
        <v>23010.809000000001</v>
      </c>
      <c r="J6823">
        <v>9384413</v>
      </c>
      <c r="K6823">
        <v>49.308999999999997</v>
      </c>
      <c r="L6823">
        <v>22.042000000000002</v>
      </c>
      <c r="M6823">
        <v>15839.880999999999</v>
      </c>
      <c r="N6823">
        <v>6459920</v>
      </c>
      <c r="O6823">
        <v>4.6509999999999998</v>
      </c>
      <c r="P6823">
        <v>10.641999999999999</v>
      </c>
      <c r="Q6823">
        <v>1494.0039999999999</v>
      </c>
      <c r="R6823">
        <v>609294</v>
      </c>
      <c r="S6823">
        <v>6.2E-2</v>
      </c>
      <c r="T6823">
        <v>3.9849999999999999</v>
      </c>
      <c r="U6823">
        <v>20.009</v>
      </c>
      <c r="V6823">
        <v>8160</v>
      </c>
      <c r="W6823">
        <v>32</v>
      </c>
      <c r="X6823">
        <f t="shared" si="236"/>
        <v>1293.1610399999997</v>
      </c>
      <c r="Y6823">
        <f t="shared" si="237"/>
        <v>35.020400000000002</v>
      </c>
    </row>
    <row r="6824" spans="1:25" x14ac:dyDescent="0.2">
      <c r="A6824" t="s">
        <v>6877</v>
      </c>
      <c r="B6824" t="s">
        <v>24</v>
      </c>
      <c r="C6824">
        <v>6</v>
      </c>
      <c r="D6824">
        <v>28</v>
      </c>
      <c r="E6824" t="s">
        <v>7009</v>
      </c>
      <c r="F6824">
        <v>231.196</v>
      </c>
      <c r="G6824">
        <v>72.543000000000006</v>
      </c>
      <c r="H6824">
        <v>37.639000000000003</v>
      </c>
      <c r="I6824">
        <v>16771.697</v>
      </c>
      <c r="J6824">
        <v>6839939</v>
      </c>
      <c r="K6824">
        <v>67.837000000000003</v>
      </c>
      <c r="L6824">
        <v>32.08</v>
      </c>
      <c r="M6824">
        <v>15683.682000000001</v>
      </c>
      <c r="N6824">
        <v>6396218</v>
      </c>
      <c r="O6824">
        <v>4.2110000000000003</v>
      </c>
      <c r="P6824">
        <v>8.6760000000000002</v>
      </c>
      <c r="Q6824">
        <v>973.60299999999995</v>
      </c>
      <c r="R6824">
        <v>397061</v>
      </c>
      <c r="S6824">
        <v>8.1000000000000003E-2</v>
      </c>
      <c r="T6824">
        <v>4.548</v>
      </c>
      <c r="U6824">
        <v>18.757999999999999</v>
      </c>
      <c r="V6824">
        <v>7650</v>
      </c>
      <c r="W6824">
        <v>30</v>
      </c>
      <c r="X6824">
        <f t="shared" si="236"/>
        <v>689.49587999999994</v>
      </c>
      <c r="Y6824">
        <f t="shared" si="237"/>
        <v>32.700400000000002</v>
      </c>
    </row>
    <row r="6825" spans="1:25" x14ac:dyDescent="0.2">
      <c r="A6825" t="s">
        <v>6877</v>
      </c>
      <c r="B6825" t="s">
        <v>24</v>
      </c>
      <c r="C6825">
        <v>6</v>
      </c>
      <c r="D6825">
        <v>29</v>
      </c>
      <c r="E6825" t="s">
        <v>7010</v>
      </c>
      <c r="F6825">
        <v>304.30799999999999</v>
      </c>
      <c r="G6825">
        <v>70.84</v>
      </c>
      <c r="H6825">
        <v>38.325000000000003</v>
      </c>
      <c r="I6825">
        <v>21557.200000000001</v>
      </c>
      <c r="J6825">
        <v>8791593</v>
      </c>
      <c r="K6825">
        <v>38.253999999999998</v>
      </c>
      <c r="L6825">
        <v>16.106000000000002</v>
      </c>
      <c r="M6825">
        <v>11641.102999999999</v>
      </c>
      <c r="N6825">
        <v>4747548</v>
      </c>
      <c r="O6825">
        <v>3.3479999999999999</v>
      </c>
      <c r="P6825">
        <v>6.0510000000000002</v>
      </c>
      <c r="Q6825">
        <v>1018.924</v>
      </c>
      <c r="R6825">
        <v>415544</v>
      </c>
      <c r="S6825">
        <v>4.2999999999999997E-2</v>
      </c>
      <c r="T6825">
        <v>3.3170000000000002</v>
      </c>
      <c r="U6825">
        <v>13.131</v>
      </c>
      <c r="V6825">
        <v>5355</v>
      </c>
      <c r="W6825">
        <v>21</v>
      </c>
      <c r="X6825">
        <f t="shared" si="236"/>
        <v>742.06823999999983</v>
      </c>
      <c r="Y6825">
        <f t="shared" si="237"/>
        <v>22.260400000000001</v>
      </c>
    </row>
    <row r="6826" spans="1:25" x14ac:dyDescent="0.2">
      <c r="A6826" t="s">
        <v>6877</v>
      </c>
      <c r="B6826" t="s">
        <v>24</v>
      </c>
      <c r="C6826">
        <v>6</v>
      </c>
      <c r="D6826">
        <v>31</v>
      </c>
      <c r="E6826" t="s">
        <v>7011</v>
      </c>
      <c r="F6826">
        <v>298.45999999999998</v>
      </c>
      <c r="G6826">
        <v>57.244</v>
      </c>
      <c r="H6826">
        <v>34.347999999999999</v>
      </c>
      <c r="I6826">
        <v>17084.97</v>
      </c>
      <c r="J6826">
        <v>6967700</v>
      </c>
      <c r="K6826">
        <v>2.2050000000000001</v>
      </c>
      <c r="L6826">
        <v>1.575</v>
      </c>
      <c r="M6826">
        <v>657.99599999999998</v>
      </c>
      <c r="N6826">
        <v>268348</v>
      </c>
      <c r="O6826">
        <v>1.573</v>
      </c>
      <c r="P6826">
        <v>2.6880000000000002</v>
      </c>
      <c r="Q6826">
        <v>469.49200000000002</v>
      </c>
      <c r="R6826">
        <v>191471</v>
      </c>
      <c r="S6826">
        <v>6.0000000000000001E-3</v>
      </c>
      <c r="T6826">
        <v>1.266</v>
      </c>
      <c r="U6826">
        <v>1.8759999999999999</v>
      </c>
      <c r="V6826">
        <v>765</v>
      </c>
      <c r="W6826">
        <v>3</v>
      </c>
      <c r="X6826">
        <f t="shared" si="236"/>
        <v>104.72712000000004</v>
      </c>
      <c r="Y6826">
        <f t="shared" si="237"/>
        <v>1.3803999999999998</v>
      </c>
    </row>
    <row r="6827" spans="1:25" x14ac:dyDescent="0.2">
      <c r="A6827" t="s">
        <v>6877</v>
      </c>
      <c r="B6827" t="s">
        <v>24</v>
      </c>
      <c r="C6827">
        <v>6</v>
      </c>
      <c r="D6827">
        <v>32</v>
      </c>
      <c r="E6827" t="s">
        <v>7012</v>
      </c>
      <c r="F6827">
        <v>235.654</v>
      </c>
      <c r="G6827">
        <v>69.233999999999995</v>
      </c>
      <c r="H6827">
        <v>32.905999999999999</v>
      </c>
      <c r="I6827">
        <v>16315.245000000001</v>
      </c>
      <c r="J6827">
        <v>6653786</v>
      </c>
      <c r="K6827">
        <v>61.92</v>
      </c>
      <c r="L6827">
        <v>34.625</v>
      </c>
      <c r="M6827">
        <v>14591.727000000001</v>
      </c>
      <c r="N6827">
        <v>5950890</v>
      </c>
      <c r="O6827">
        <v>4.24</v>
      </c>
      <c r="P6827">
        <v>9.9149999999999991</v>
      </c>
      <c r="Q6827">
        <v>999.14400000000001</v>
      </c>
      <c r="R6827">
        <v>407477</v>
      </c>
      <c r="S6827">
        <v>0.08</v>
      </c>
      <c r="T6827">
        <v>4.5049999999999999</v>
      </c>
      <c r="U6827">
        <v>18.757999999999999</v>
      </c>
      <c r="V6827">
        <v>7650</v>
      </c>
      <c r="W6827">
        <v>30</v>
      </c>
      <c r="X6827">
        <f t="shared" si="236"/>
        <v>719.12343999999996</v>
      </c>
      <c r="Y6827">
        <f t="shared" si="237"/>
        <v>32.700400000000002</v>
      </c>
    </row>
    <row r="6828" spans="1:25" x14ac:dyDescent="0.2">
      <c r="A6828" t="s">
        <v>6877</v>
      </c>
      <c r="B6828" t="s">
        <v>24</v>
      </c>
      <c r="C6828">
        <v>7</v>
      </c>
      <c r="D6828">
        <v>1</v>
      </c>
      <c r="E6828" t="s">
        <v>5765</v>
      </c>
      <c r="F6828">
        <v>239.99700000000001</v>
      </c>
      <c r="G6828">
        <v>67.683000000000007</v>
      </c>
      <c r="H6828">
        <v>31.719000000000001</v>
      </c>
      <c r="I6828">
        <v>16243.727000000001</v>
      </c>
      <c r="J6828">
        <v>6624619</v>
      </c>
      <c r="K6828">
        <v>60.453000000000003</v>
      </c>
      <c r="L6828">
        <v>26.265999999999998</v>
      </c>
      <c r="M6828">
        <v>14508.535</v>
      </c>
      <c r="N6828">
        <v>5916962</v>
      </c>
      <c r="O6828">
        <v>4.03</v>
      </c>
      <c r="P6828">
        <v>7.3609999999999998</v>
      </c>
      <c r="Q6828">
        <v>967.245</v>
      </c>
      <c r="R6828">
        <v>394468</v>
      </c>
      <c r="S6828">
        <v>6.5000000000000002E-2</v>
      </c>
      <c r="T6828">
        <v>4.0750000000000002</v>
      </c>
      <c r="U6828">
        <v>15.632</v>
      </c>
      <c r="V6828">
        <v>6375</v>
      </c>
      <c r="W6828">
        <v>25</v>
      </c>
      <c r="X6828">
        <f t="shared" si="236"/>
        <v>682.12060000000008</v>
      </c>
      <c r="Y6828">
        <f t="shared" si="237"/>
        <v>26.900400000000001</v>
      </c>
    </row>
    <row r="6829" spans="1:25" x14ac:dyDescent="0.2">
      <c r="A6829" t="s">
        <v>6877</v>
      </c>
      <c r="B6829" t="s">
        <v>24</v>
      </c>
      <c r="C6829">
        <v>7</v>
      </c>
      <c r="D6829">
        <v>2</v>
      </c>
      <c r="E6829" t="s">
        <v>3870</v>
      </c>
      <c r="F6829">
        <v>100.16500000000001</v>
      </c>
      <c r="G6829">
        <v>70.122</v>
      </c>
      <c r="H6829">
        <v>36.79</v>
      </c>
      <c r="I6829">
        <v>7023.7820000000002</v>
      </c>
      <c r="J6829">
        <v>2864483</v>
      </c>
      <c r="K6829">
        <v>44.042000000000002</v>
      </c>
      <c r="L6829">
        <v>22.928000000000001</v>
      </c>
      <c r="M6829">
        <v>4411.5029999999997</v>
      </c>
      <c r="N6829">
        <v>1799127</v>
      </c>
      <c r="O6829">
        <v>2.786</v>
      </c>
      <c r="P6829">
        <v>3.839</v>
      </c>
      <c r="Q6829">
        <v>279.10899999999998</v>
      </c>
      <c r="R6829">
        <v>113828</v>
      </c>
      <c r="S6829">
        <v>1.9E-2</v>
      </c>
      <c r="T6829">
        <v>2.1850000000000001</v>
      </c>
      <c r="U6829">
        <v>1.8759999999999999</v>
      </c>
      <c r="V6829">
        <v>765</v>
      </c>
      <c r="W6829">
        <v>3</v>
      </c>
      <c r="X6829">
        <f t="shared" si="236"/>
        <v>0</v>
      </c>
      <c r="Y6829">
        <f t="shared" si="237"/>
        <v>1.3803999999999998</v>
      </c>
    </row>
    <row r="6830" spans="1:25" x14ac:dyDescent="0.2">
      <c r="A6830" t="s">
        <v>6877</v>
      </c>
      <c r="B6830" t="s">
        <v>24</v>
      </c>
      <c r="C6830">
        <v>7</v>
      </c>
      <c r="D6830">
        <v>3</v>
      </c>
      <c r="E6830" t="s">
        <v>1725</v>
      </c>
      <c r="F6830">
        <v>131.458</v>
      </c>
      <c r="G6830">
        <v>66.421000000000006</v>
      </c>
      <c r="H6830">
        <v>36.502000000000002</v>
      </c>
      <c r="I6830">
        <v>8731.5650000000005</v>
      </c>
      <c r="J6830">
        <v>3560962</v>
      </c>
      <c r="K6830">
        <v>57.220999999999997</v>
      </c>
      <c r="L6830">
        <v>25.585000000000001</v>
      </c>
      <c r="M6830">
        <v>7522.1090000000004</v>
      </c>
      <c r="N6830">
        <v>3067714</v>
      </c>
      <c r="O6830">
        <v>2.9620000000000002</v>
      </c>
      <c r="P6830">
        <v>4.665</v>
      </c>
      <c r="Q6830">
        <v>389.37900000000002</v>
      </c>
      <c r="R6830">
        <v>158799</v>
      </c>
      <c r="S6830">
        <v>1.4E-2</v>
      </c>
      <c r="T6830">
        <v>1.907</v>
      </c>
      <c r="U6830">
        <v>1.8759999999999999</v>
      </c>
      <c r="V6830">
        <v>765</v>
      </c>
      <c r="W6830">
        <v>3</v>
      </c>
      <c r="X6830">
        <f t="shared" si="236"/>
        <v>11.796040000000046</v>
      </c>
      <c r="Y6830">
        <f t="shared" si="237"/>
        <v>1.3803999999999998</v>
      </c>
    </row>
    <row r="6831" spans="1:25" x14ac:dyDescent="0.2">
      <c r="A6831" t="s">
        <v>6877</v>
      </c>
      <c r="B6831" t="s">
        <v>24</v>
      </c>
      <c r="C6831">
        <v>7</v>
      </c>
      <c r="D6831">
        <v>4</v>
      </c>
      <c r="E6831" t="s">
        <v>5476</v>
      </c>
      <c r="F6831">
        <v>264.62200000000001</v>
      </c>
      <c r="G6831">
        <v>70.293999999999997</v>
      </c>
      <c r="H6831">
        <v>41.215000000000003</v>
      </c>
      <c r="I6831">
        <v>18601.440999999999</v>
      </c>
      <c r="J6831">
        <v>7586157</v>
      </c>
      <c r="K6831">
        <v>65.956000000000003</v>
      </c>
      <c r="L6831">
        <v>32.628</v>
      </c>
      <c r="M6831">
        <v>17453.453000000001</v>
      </c>
      <c r="N6831">
        <v>7117977</v>
      </c>
      <c r="O6831">
        <v>5.266</v>
      </c>
      <c r="P6831">
        <v>10.823</v>
      </c>
      <c r="Q6831">
        <v>1393.434</v>
      </c>
      <c r="R6831">
        <v>568279</v>
      </c>
      <c r="S6831">
        <v>0.113</v>
      </c>
      <c r="T6831">
        <v>5.3769999999999998</v>
      </c>
      <c r="U6831">
        <v>30.013000000000002</v>
      </c>
      <c r="V6831">
        <v>12240</v>
      </c>
      <c r="W6831">
        <v>48</v>
      </c>
      <c r="X6831">
        <f t="shared" si="236"/>
        <v>1176.4998399999999</v>
      </c>
      <c r="Y6831">
        <f t="shared" si="237"/>
        <v>53.58039999999999</v>
      </c>
    </row>
    <row r="6832" spans="1:25" x14ac:dyDescent="0.2">
      <c r="A6832" t="s">
        <v>6877</v>
      </c>
      <c r="B6832" t="s">
        <v>24</v>
      </c>
      <c r="C6832">
        <v>7</v>
      </c>
      <c r="D6832">
        <v>5</v>
      </c>
      <c r="E6832" t="s">
        <v>7013</v>
      </c>
      <c r="F6832">
        <v>149.78899999999999</v>
      </c>
      <c r="G6832">
        <v>86.692999999999998</v>
      </c>
      <c r="H6832">
        <v>43.067</v>
      </c>
      <c r="I6832">
        <v>12985.621999999999</v>
      </c>
      <c r="J6832">
        <v>5295878</v>
      </c>
      <c r="K6832">
        <v>24.791</v>
      </c>
      <c r="L6832">
        <v>10.16</v>
      </c>
      <c r="M6832">
        <v>3713.4070000000002</v>
      </c>
      <c r="N6832">
        <v>1514425</v>
      </c>
      <c r="O6832">
        <v>2.8370000000000002</v>
      </c>
      <c r="P6832">
        <v>4.202</v>
      </c>
      <c r="Q6832">
        <v>424.96499999999997</v>
      </c>
      <c r="R6832">
        <v>173312</v>
      </c>
      <c r="S6832">
        <v>3.3000000000000002E-2</v>
      </c>
      <c r="T6832">
        <v>2.9180000000000001</v>
      </c>
      <c r="U6832">
        <v>5.0019999999999998</v>
      </c>
      <c r="V6832">
        <v>2040</v>
      </c>
      <c r="W6832">
        <v>8</v>
      </c>
      <c r="X6832">
        <f t="shared" si="236"/>
        <v>53.075799999999994</v>
      </c>
      <c r="Y6832">
        <f t="shared" si="237"/>
        <v>7.1803999999999988</v>
      </c>
    </row>
    <row r="6833" spans="1:25" x14ac:dyDescent="0.2">
      <c r="A6833" t="s">
        <v>6877</v>
      </c>
      <c r="B6833" t="s">
        <v>24</v>
      </c>
      <c r="C6833">
        <v>7</v>
      </c>
      <c r="D6833">
        <v>6</v>
      </c>
      <c r="E6833" t="s">
        <v>4408</v>
      </c>
      <c r="F6833">
        <v>300.03199999999998</v>
      </c>
      <c r="G6833">
        <v>64.694999999999993</v>
      </c>
      <c r="H6833">
        <v>39.341000000000001</v>
      </c>
      <c r="I6833">
        <v>19410.536</v>
      </c>
      <c r="J6833">
        <v>7916127</v>
      </c>
      <c r="K6833">
        <v>38.744</v>
      </c>
      <c r="L6833">
        <v>18.652000000000001</v>
      </c>
      <c r="M6833">
        <v>11624.346</v>
      </c>
      <c r="N6833">
        <v>4740714</v>
      </c>
      <c r="O6833">
        <v>2.782</v>
      </c>
      <c r="P6833">
        <v>5.24</v>
      </c>
      <c r="Q6833">
        <v>834.77</v>
      </c>
      <c r="R6833">
        <v>340441</v>
      </c>
      <c r="S6833">
        <v>3.3000000000000002E-2</v>
      </c>
      <c r="T6833">
        <v>2.9159999999999999</v>
      </c>
      <c r="U6833">
        <v>10.004</v>
      </c>
      <c r="V6833">
        <v>4080</v>
      </c>
      <c r="W6833">
        <v>16</v>
      </c>
      <c r="X6833">
        <f t="shared" si="236"/>
        <v>528.44959999999992</v>
      </c>
      <c r="Y6833">
        <f t="shared" si="237"/>
        <v>16.4604</v>
      </c>
    </row>
    <row r="6834" spans="1:25" x14ac:dyDescent="0.2">
      <c r="A6834" t="s">
        <v>6877</v>
      </c>
      <c r="B6834" t="s">
        <v>24</v>
      </c>
      <c r="C6834">
        <v>7</v>
      </c>
      <c r="D6834">
        <v>7</v>
      </c>
      <c r="E6834" t="s">
        <v>7014</v>
      </c>
      <c r="F6834">
        <v>79.137</v>
      </c>
      <c r="G6834">
        <v>68.581999999999994</v>
      </c>
      <c r="H6834">
        <v>36.722000000000001</v>
      </c>
      <c r="I6834">
        <v>5427.35</v>
      </c>
      <c r="J6834">
        <v>2213416</v>
      </c>
      <c r="K6834">
        <v>31.661999999999999</v>
      </c>
      <c r="L6834">
        <v>13.819000000000001</v>
      </c>
      <c r="M6834">
        <v>2505.6529999999998</v>
      </c>
      <c r="N6834">
        <v>1021871</v>
      </c>
      <c r="O6834">
        <v>2.9649999999999999</v>
      </c>
      <c r="P6834">
        <v>5.3129999999999997</v>
      </c>
      <c r="Q6834">
        <v>234.607</v>
      </c>
      <c r="R6834">
        <v>95679</v>
      </c>
      <c r="S6834">
        <v>2.4E-2</v>
      </c>
      <c r="T6834">
        <v>2.4580000000000002</v>
      </c>
      <c r="U6834">
        <v>1.8759999999999999</v>
      </c>
      <c r="V6834">
        <v>765</v>
      </c>
      <c r="W6834">
        <v>3</v>
      </c>
      <c r="X6834">
        <f t="shared" si="236"/>
        <v>0</v>
      </c>
      <c r="Y6834">
        <f t="shared" si="237"/>
        <v>1.3803999999999998</v>
      </c>
    </row>
    <row r="6835" spans="1:25" x14ac:dyDescent="0.2">
      <c r="A6835" t="s">
        <v>6877</v>
      </c>
      <c r="B6835" t="s">
        <v>24</v>
      </c>
      <c r="C6835">
        <v>7</v>
      </c>
      <c r="D6835">
        <v>8</v>
      </c>
      <c r="E6835" t="s">
        <v>2527</v>
      </c>
      <c r="F6835">
        <v>258.45100000000002</v>
      </c>
      <c r="G6835">
        <v>92.215999999999994</v>
      </c>
      <c r="H6835">
        <v>48.543999999999997</v>
      </c>
      <c r="I6835">
        <v>23833.169000000002</v>
      </c>
      <c r="J6835">
        <v>9719793</v>
      </c>
      <c r="K6835">
        <v>3.157</v>
      </c>
      <c r="L6835">
        <v>3.0659999999999998</v>
      </c>
      <c r="M6835">
        <v>815.85699999999997</v>
      </c>
      <c r="N6835">
        <v>332728</v>
      </c>
      <c r="O6835">
        <v>2.2919999999999998</v>
      </c>
      <c r="P6835">
        <v>2.915</v>
      </c>
      <c r="Q6835">
        <v>592.29399999999998</v>
      </c>
      <c r="R6835">
        <v>241553</v>
      </c>
      <c r="S6835">
        <v>5.0000000000000001E-3</v>
      </c>
      <c r="T6835">
        <v>1.111</v>
      </c>
      <c r="U6835">
        <v>1.2509999999999999</v>
      </c>
      <c r="V6835">
        <v>510</v>
      </c>
      <c r="W6835">
        <v>2</v>
      </c>
      <c r="X6835">
        <f t="shared" si="236"/>
        <v>247.17743999999999</v>
      </c>
      <c r="Y6835">
        <f t="shared" si="237"/>
        <v>0.22039999999999993</v>
      </c>
    </row>
    <row r="6836" spans="1:25" x14ac:dyDescent="0.2">
      <c r="A6836" t="s">
        <v>6877</v>
      </c>
      <c r="B6836" t="s">
        <v>24</v>
      </c>
      <c r="C6836">
        <v>7</v>
      </c>
      <c r="D6836">
        <v>9</v>
      </c>
      <c r="E6836" t="s">
        <v>7015</v>
      </c>
      <c r="F6836">
        <v>175.71899999999999</v>
      </c>
      <c r="G6836">
        <v>89.23</v>
      </c>
      <c r="H6836">
        <v>47.225000000000001</v>
      </c>
      <c r="I6836">
        <v>15679.434999999999</v>
      </c>
      <c r="J6836">
        <v>6394486</v>
      </c>
      <c r="K6836">
        <v>21.466999999999999</v>
      </c>
      <c r="L6836">
        <v>8.6850000000000005</v>
      </c>
      <c r="M6836">
        <v>3772.2510000000002</v>
      </c>
      <c r="N6836">
        <v>1538423</v>
      </c>
      <c r="O6836">
        <v>4.1079999999999997</v>
      </c>
      <c r="P6836">
        <v>8.2729999999999997</v>
      </c>
      <c r="Q6836">
        <v>721.90300000000002</v>
      </c>
      <c r="R6836">
        <v>294411</v>
      </c>
      <c r="S6836">
        <v>3.2000000000000001E-2</v>
      </c>
      <c r="T6836">
        <v>2.8580000000000001</v>
      </c>
      <c r="U6836">
        <v>5.6269999999999998</v>
      </c>
      <c r="V6836">
        <v>2295</v>
      </c>
      <c r="W6836">
        <v>9</v>
      </c>
      <c r="X6836">
        <f t="shared" si="236"/>
        <v>397.52388000000002</v>
      </c>
      <c r="Y6836">
        <f t="shared" si="237"/>
        <v>8.3403999999999989</v>
      </c>
    </row>
    <row r="6837" spans="1:25" x14ac:dyDescent="0.2">
      <c r="A6837" t="s">
        <v>6877</v>
      </c>
      <c r="B6837" t="s">
        <v>24</v>
      </c>
      <c r="C6837">
        <v>7</v>
      </c>
      <c r="D6837">
        <v>10</v>
      </c>
      <c r="E6837" t="s">
        <v>7016</v>
      </c>
      <c r="F6837">
        <v>193.011</v>
      </c>
      <c r="G6837">
        <v>81.744</v>
      </c>
      <c r="H6837">
        <v>45.262</v>
      </c>
      <c r="I6837">
        <v>15777.482</v>
      </c>
      <c r="J6837">
        <v>6434472</v>
      </c>
      <c r="K6837">
        <v>40.295999999999999</v>
      </c>
      <c r="L6837">
        <v>31.286000000000001</v>
      </c>
      <c r="M6837">
        <v>7777.4970000000003</v>
      </c>
      <c r="N6837">
        <v>3171868</v>
      </c>
      <c r="O6837">
        <v>3.0790000000000002</v>
      </c>
      <c r="P6837">
        <v>5.0519999999999996</v>
      </c>
      <c r="Q6837">
        <v>594.25099999999998</v>
      </c>
      <c r="R6837">
        <v>242351</v>
      </c>
      <c r="S6837">
        <v>5.8000000000000003E-2</v>
      </c>
      <c r="T6837">
        <v>3.8559999999999999</v>
      </c>
      <c r="U6837">
        <v>11.255000000000001</v>
      </c>
      <c r="V6837">
        <v>4590</v>
      </c>
      <c r="W6837">
        <v>18</v>
      </c>
      <c r="X6837">
        <f t="shared" si="236"/>
        <v>249.44755999999998</v>
      </c>
      <c r="Y6837">
        <f t="shared" si="237"/>
        <v>18.7804</v>
      </c>
    </row>
    <row r="6838" spans="1:25" x14ac:dyDescent="0.2">
      <c r="A6838" t="s">
        <v>6877</v>
      </c>
      <c r="B6838" t="s">
        <v>24</v>
      </c>
      <c r="C6838">
        <v>7</v>
      </c>
      <c r="D6838">
        <v>14</v>
      </c>
      <c r="E6838" t="s">
        <v>7017</v>
      </c>
      <c r="F6838">
        <v>264.79899999999998</v>
      </c>
      <c r="G6838">
        <v>77.135999999999996</v>
      </c>
      <c r="H6838">
        <v>47.472999999999999</v>
      </c>
      <c r="I6838">
        <v>20425.457999999999</v>
      </c>
      <c r="J6838">
        <v>8330039</v>
      </c>
      <c r="K6838">
        <v>59.732999999999997</v>
      </c>
      <c r="L6838">
        <v>24.186</v>
      </c>
      <c r="M6838">
        <v>15817.119000000001</v>
      </c>
      <c r="N6838">
        <v>6450637</v>
      </c>
      <c r="O6838">
        <v>4.8140000000000001</v>
      </c>
      <c r="P6838">
        <v>8.5370000000000008</v>
      </c>
      <c r="Q6838">
        <v>1274.8320000000001</v>
      </c>
      <c r="R6838">
        <v>519910</v>
      </c>
      <c r="S6838">
        <v>7.8E-2</v>
      </c>
      <c r="T6838">
        <v>4.4569999999999999</v>
      </c>
      <c r="U6838">
        <v>20.634</v>
      </c>
      <c r="V6838">
        <v>8415</v>
      </c>
      <c r="W6838">
        <v>33</v>
      </c>
      <c r="X6838">
        <f t="shared" si="236"/>
        <v>1038.9215200000001</v>
      </c>
      <c r="Y6838">
        <f t="shared" si="237"/>
        <v>36.180399999999999</v>
      </c>
    </row>
    <row r="6839" spans="1:25" x14ac:dyDescent="0.2">
      <c r="A6839" t="s">
        <v>6877</v>
      </c>
      <c r="B6839" t="s">
        <v>24</v>
      </c>
      <c r="C6839">
        <v>7</v>
      </c>
      <c r="D6839">
        <v>16</v>
      </c>
      <c r="E6839" t="s">
        <v>7018</v>
      </c>
      <c r="F6839">
        <v>265.32400000000001</v>
      </c>
      <c r="G6839">
        <v>71.783000000000001</v>
      </c>
      <c r="H6839">
        <v>36.823</v>
      </c>
      <c r="I6839">
        <v>19045.839</v>
      </c>
      <c r="J6839">
        <v>7767394</v>
      </c>
      <c r="K6839">
        <v>77.954999999999998</v>
      </c>
      <c r="L6839">
        <v>42.024000000000001</v>
      </c>
      <c r="M6839">
        <v>20683.261999999999</v>
      </c>
      <c r="N6839">
        <v>8435178</v>
      </c>
      <c r="O6839">
        <v>4.2510000000000003</v>
      </c>
      <c r="P6839">
        <v>7.7229999999999999</v>
      </c>
      <c r="Q6839">
        <v>1127.855</v>
      </c>
      <c r="R6839">
        <v>459969</v>
      </c>
      <c r="S6839">
        <v>7.0999999999999994E-2</v>
      </c>
      <c r="T6839">
        <v>4.2450000000000001</v>
      </c>
      <c r="U6839">
        <v>18.757999999999999</v>
      </c>
      <c r="V6839">
        <v>7650</v>
      </c>
      <c r="W6839">
        <v>30</v>
      </c>
      <c r="X6839">
        <f t="shared" si="236"/>
        <v>868.42819999999995</v>
      </c>
      <c r="Y6839">
        <f t="shared" si="237"/>
        <v>32.700400000000002</v>
      </c>
    </row>
    <row r="6840" spans="1:25" x14ac:dyDescent="0.2">
      <c r="A6840" t="s">
        <v>6877</v>
      </c>
      <c r="B6840" t="s">
        <v>24</v>
      </c>
      <c r="C6840">
        <v>7</v>
      </c>
      <c r="D6840">
        <v>17</v>
      </c>
      <c r="E6840" t="s">
        <v>7019</v>
      </c>
      <c r="F6840">
        <v>74.516999999999996</v>
      </c>
      <c r="G6840">
        <v>56.423000000000002</v>
      </c>
      <c r="H6840">
        <v>55.488</v>
      </c>
      <c r="I6840">
        <v>4204.4639999999999</v>
      </c>
      <c r="J6840">
        <v>1714691</v>
      </c>
      <c r="K6840">
        <v>5.1890000000000001</v>
      </c>
      <c r="L6840">
        <v>3.508</v>
      </c>
      <c r="M6840">
        <v>386.65</v>
      </c>
      <c r="N6840">
        <v>157686</v>
      </c>
      <c r="O6840">
        <v>3.3</v>
      </c>
      <c r="P6840">
        <v>6.4770000000000003</v>
      </c>
      <c r="Q6840">
        <v>245.91800000000001</v>
      </c>
      <c r="R6840">
        <v>100292</v>
      </c>
      <c r="S6840">
        <v>8.0000000000000002E-3</v>
      </c>
      <c r="T6840">
        <v>1.4630000000000001</v>
      </c>
      <c r="U6840">
        <v>0.625</v>
      </c>
      <c r="V6840">
        <v>255</v>
      </c>
      <c r="W6840">
        <v>1</v>
      </c>
      <c r="X6840">
        <f t="shared" si="236"/>
        <v>0</v>
      </c>
      <c r="Y6840">
        <f t="shared" si="237"/>
        <v>0</v>
      </c>
    </row>
    <row r="6841" spans="1:25" x14ac:dyDescent="0.2">
      <c r="A6841" t="s">
        <v>6877</v>
      </c>
      <c r="B6841" t="s">
        <v>24</v>
      </c>
      <c r="C6841">
        <v>7</v>
      </c>
      <c r="D6841">
        <v>18</v>
      </c>
      <c r="E6841" t="s">
        <v>7020</v>
      </c>
      <c r="F6841">
        <v>363.55700000000002</v>
      </c>
      <c r="G6841">
        <v>71.822000000000003</v>
      </c>
      <c r="H6841">
        <v>39.380000000000003</v>
      </c>
      <c r="I6841">
        <v>26111.527999999998</v>
      </c>
      <c r="J6841">
        <v>10648968</v>
      </c>
      <c r="K6841">
        <v>37.856000000000002</v>
      </c>
      <c r="L6841">
        <v>15.587999999999999</v>
      </c>
      <c r="M6841">
        <v>13762.717000000001</v>
      </c>
      <c r="N6841">
        <v>5612798</v>
      </c>
      <c r="O6841">
        <v>3.4430000000000001</v>
      </c>
      <c r="P6841">
        <v>5.43</v>
      </c>
      <c r="Q6841">
        <v>1251.557</v>
      </c>
      <c r="R6841">
        <v>510418</v>
      </c>
      <c r="S6841">
        <v>3.4000000000000002E-2</v>
      </c>
      <c r="T6841">
        <v>2.9609999999999999</v>
      </c>
      <c r="U6841">
        <v>12.505000000000001</v>
      </c>
      <c r="V6841">
        <v>5100</v>
      </c>
      <c r="W6841">
        <v>20</v>
      </c>
      <c r="X6841">
        <f t="shared" si="236"/>
        <v>1011.92252</v>
      </c>
      <c r="Y6841">
        <f t="shared" si="237"/>
        <v>21.1004</v>
      </c>
    </row>
    <row r="6842" spans="1:25" x14ac:dyDescent="0.2">
      <c r="A6842" t="s">
        <v>6877</v>
      </c>
      <c r="B6842" t="s">
        <v>24</v>
      </c>
      <c r="C6842">
        <v>7</v>
      </c>
      <c r="D6842">
        <v>19</v>
      </c>
      <c r="E6842" t="s">
        <v>6849</v>
      </c>
      <c r="F6842">
        <v>195.929</v>
      </c>
      <c r="G6842">
        <v>83.766999999999996</v>
      </c>
      <c r="H6842">
        <v>43.433</v>
      </c>
      <c r="I6842">
        <v>16412.431</v>
      </c>
      <c r="J6842">
        <v>6693421</v>
      </c>
      <c r="K6842">
        <v>68.56</v>
      </c>
      <c r="L6842">
        <v>38.755000000000003</v>
      </c>
      <c r="M6842">
        <v>13432.949000000001</v>
      </c>
      <c r="N6842">
        <v>5478310</v>
      </c>
      <c r="O6842">
        <v>3.3079999999999998</v>
      </c>
      <c r="P6842">
        <v>6.0380000000000003</v>
      </c>
      <c r="Q6842">
        <v>648.07000000000005</v>
      </c>
      <c r="R6842">
        <v>264300</v>
      </c>
      <c r="S6842">
        <v>6.0999999999999999E-2</v>
      </c>
      <c r="T6842">
        <v>3.9319999999999999</v>
      </c>
      <c r="U6842">
        <v>11.88</v>
      </c>
      <c r="V6842">
        <v>4845</v>
      </c>
      <c r="W6842">
        <v>19</v>
      </c>
      <c r="X6842">
        <f t="shared" si="236"/>
        <v>311.87760000000009</v>
      </c>
      <c r="Y6842">
        <f t="shared" si="237"/>
        <v>19.9404</v>
      </c>
    </row>
    <row r="6843" spans="1:25" x14ac:dyDescent="0.2">
      <c r="A6843" t="s">
        <v>6877</v>
      </c>
      <c r="B6843" t="s">
        <v>24</v>
      </c>
      <c r="C6843">
        <v>7</v>
      </c>
      <c r="D6843">
        <v>20</v>
      </c>
      <c r="E6843" t="s">
        <v>7021</v>
      </c>
      <c r="F6843">
        <v>98.308999999999997</v>
      </c>
      <c r="G6843">
        <v>65.344999999999999</v>
      </c>
      <c r="H6843">
        <v>37.018000000000001</v>
      </c>
      <c r="I6843">
        <v>6423.9750000000004</v>
      </c>
      <c r="J6843">
        <v>2619866</v>
      </c>
      <c r="K6843">
        <v>54.161999999999999</v>
      </c>
      <c r="L6843">
        <v>38.768000000000001</v>
      </c>
      <c r="M6843">
        <v>5324.6390000000001</v>
      </c>
      <c r="N6843">
        <v>2171528</v>
      </c>
      <c r="O6843">
        <v>3.581</v>
      </c>
      <c r="P6843">
        <v>5.4160000000000004</v>
      </c>
      <c r="Q6843">
        <v>352.04199999999997</v>
      </c>
      <c r="R6843">
        <v>143572</v>
      </c>
      <c r="S6843">
        <v>8.8999999999999996E-2</v>
      </c>
      <c r="T6843">
        <v>4.7640000000000002</v>
      </c>
      <c r="U6843">
        <v>8.7539999999999996</v>
      </c>
      <c r="V6843">
        <v>3570</v>
      </c>
      <c r="W6843">
        <v>14</v>
      </c>
      <c r="X6843">
        <f t="shared" si="236"/>
        <v>0</v>
      </c>
      <c r="Y6843">
        <f t="shared" si="237"/>
        <v>14.140399999999998</v>
      </c>
    </row>
    <row r="6844" spans="1:25" x14ac:dyDescent="0.2">
      <c r="A6844" t="s">
        <v>6877</v>
      </c>
      <c r="B6844" t="s">
        <v>24</v>
      </c>
      <c r="C6844">
        <v>7</v>
      </c>
      <c r="D6844">
        <v>21</v>
      </c>
      <c r="E6844" t="s">
        <v>7022</v>
      </c>
      <c r="F6844">
        <v>437.65199999999999</v>
      </c>
      <c r="G6844">
        <v>74.47</v>
      </c>
      <c r="H6844">
        <v>39.417000000000002</v>
      </c>
      <c r="I6844">
        <v>32591.887999999999</v>
      </c>
      <c r="J6844">
        <v>13291829</v>
      </c>
      <c r="K6844">
        <v>40.405000000000001</v>
      </c>
      <c r="L6844">
        <v>17.562999999999999</v>
      </c>
      <c r="M6844">
        <v>17683.212</v>
      </c>
      <c r="N6844">
        <v>7211679</v>
      </c>
      <c r="O6844">
        <v>3.9740000000000002</v>
      </c>
      <c r="P6844">
        <v>7.0860000000000003</v>
      </c>
      <c r="Q6844">
        <v>1739.38</v>
      </c>
      <c r="R6844">
        <v>709365</v>
      </c>
      <c r="S6844">
        <v>3.4000000000000002E-2</v>
      </c>
      <c r="T6844">
        <v>2.9569999999999999</v>
      </c>
      <c r="U6844">
        <v>15.006</v>
      </c>
      <c r="V6844">
        <v>6120</v>
      </c>
      <c r="W6844">
        <v>24</v>
      </c>
      <c r="X6844">
        <f t="shared" si="236"/>
        <v>1577.7972</v>
      </c>
      <c r="Y6844">
        <f t="shared" si="237"/>
        <v>25.740400000000001</v>
      </c>
    </row>
    <row r="6845" spans="1:25" x14ac:dyDescent="0.2">
      <c r="A6845" t="s">
        <v>6877</v>
      </c>
      <c r="B6845" t="s">
        <v>24</v>
      </c>
      <c r="C6845">
        <v>7</v>
      </c>
      <c r="D6845">
        <v>22</v>
      </c>
      <c r="E6845" t="s">
        <v>7023</v>
      </c>
      <c r="F6845">
        <v>323.84100000000001</v>
      </c>
      <c r="G6845">
        <v>78.680000000000007</v>
      </c>
      <c r="H6845">
        <v>35.375999999999998</v>
      </c>
      <c r="I6845">
        <v>25479.823</v>
      </c>
      <c r="J6845">
        <v>10391342</v>
      </c>
      <c r="K6845">
        <v>41.264000000000003</v>
      </c>
      <c r="L6845">
        <v>15.653</v>
      </c>
      <c r="M6845">
        <v>13363.052</v>
      </c>
      <c r="N6845">
        <v>5449804</v>
      </c>
      <c r="O6845">
        <v>8.218</v>
      </c>
      <c r="P6845">
        <v>15.259</v>
      </c>
      <c r="Q6845">
        <v>2661.3319999999999</v>
      </c>
      <c r="R6845">
        <v>1085361</v>
      </c>
      <c r="S6845">
        <v>0.156</v>
      </c>
      <c r="T6845">
        <v>6.3129999999999997</v>
      </c>
      <c r="U6845">
        <v>50.646999999999998</v>
      </c>
      <c r="V6845">
        <v>20655</v>
      </c>
      <c r="W6845">
        <v>81</v>
      </c>
      <c r="X6845">
        <f t="shared" si="236"/>
        <v>2647.2615199999996</v>
      </c>
      <c r="Y6845">
        <f t="shared" si="237"/>
        <v>91.860399999999984</v>
      </c>
    </row>
    <row r="6846" spans="1:25" x14ac:dyDescent="0.2">
      <c r="A6846" t="s">
        <v>6877</v>
      </c>
      <c r="B6846" t="s">
        <v>24</v>
      </c>
      <c r="C6846">
        <v>7</v>
      </c>
      <c r="D6846">
        <v>23</v>
      </c>
      <c r="E6846" t="s">
        <v>1144</v>
      </c>
      <c r="F6846">
        <v>159.298</v>
      </c>
      <c r="G6846">
        <v>74.298000000000002</v>
      </c>
      <c r="H6846">
        <v>36.503</v>
      </c>
      <c r="I6846">
        <v>11835.605</v>
      </c>
      <c r="J6846">
        <v>4826871</v>
      </c>
      <c r="K6846">
        <v>62.024999999999999</v>
      </c>
      <c r="L6846">
        <v>42.036000000000001</v>
      </c>
      <c r="M6846">
        <v>9880.5470000000005</v>
      </c>
      <c r="N6846">
        <v>4029547</v>
      </c>
      <c r="O6846">
        <v>3.52</v>
      </c>
      <c r="P6846">
        <v>7.2279999999999998</v>
      </c>
      <c r="Q6846">
        <v>560.77800000000002</v>
      </c>
      <c r="R6846">
        <v>228700</v>
      </c>
      <c r="S6846">
        <v>6.3E-2</v>
      </c>
      <c r="T6846">
        <v>4.0010000000000003</v>
      </c>
      <c r="U6846">
        <v>10.004</v>
      </c>
      <c r="V6846">
        <v>4080</v>
      </c>
      <c r="W6846">
        <v>16</v>
      </c>
      <c r="X6846">
        <f t="shared" si="236"/>
        <v>210.61888000000002</v>
      </c>
      <c r="Y6846">
        <f t="shared" si="237"/>
        <v>16.4604</v>
      </c>
    </row>
    <row r="6847" spans="1:25" x14ac:dyDescent="0.2">
      <c r="A6847" t="s">
        <v>6877</v>
      </c>
      <c r="B6847" t="s">
        <v>24</v>
      </c>
      <c r="C6847">
        <v>7</v>
      </c>
      <c r="D6847">
        <v>24</v>
      </c>
      <c r="E6847" t="s">
        <v>7024</v>
      </c>
      <c r="F6847">
        <v>238.857</v>
      </c>
      <c r="G6847">
        <v>77.876000000000005</v>
      </c>
      <c r="H6847">
        <v>38.887999999999998</v>
      </c>
      <c r="I6847">
        <v>18601.309000000001</v>
      </c>
      <c r="J6847">
        <v>7586103</v>
      </c>
      <c r="K6847">
        <v>76.143000000000001</v>
      </c>
      <c r="L6847">
        <v>32.006</v>
      </c>
      <c r="M6847">
        <v>18187.238000000001</v>
      </c>
      <c r="N6847">
        <v>7417234</v>
      </c>
      <c r="O6847">
        <v>4.67</v>
      </c>
      <c r="P6847">
        <v>8.2449999999999992</v>
      </c>
      <c r="Q6847">
        <v>1115.394</v>
      </c>
      <c r="R6847">
        <v>454887</v>
      </c>
      <c r="S6847">
        <v>9.4E-2</v>
      </c>
      <c r="T6847">
        <v>4.9009999999999998</v>
      </c>
      <c r="U6847">
        <v>22.51</v>
      </c>
      <c r="V6847">
        <v>9180</v>
      </c>
      <c r="W6847">
        <v>36</v>
      </c>
      <c r="X6847">
        <f t="shared" si="236"/>
        <v>853.97343999999987</v>
      </c>
      <c r="Y6847">
        <f t="shared" si="237"/>
        <v>39.660399999999996</v>
      </c>
    </row>
    <row r="6848" spans="1:25" x14ac:dyDescent="0.2">
      <c r="A6848" t="s">
        <v>6877</v>
      </c>
      <c r="B6848" t="s">
        <v>24</v>
      </c>
      <c r="C6848">
        <v>7</v>
      </c>
      <c r="D6848">
        <v>25</v>
      </c>
      <c r="E6848" t="s">
        <v>7025</v>
      </c>
      <c r="F6848">
        <v>160.87700000000001</v>
      </c>
      <c r="G6848">
        <v>74.888999999999996</v>
      </c>
      <c r="H6848">
        <v>42.54</v>
      </c>
      <c r="I6848">
        <v>12047.925999999999</v>
      </c>
      <c r="J6848">
        <v>4913461</v>
      </c>
      <c r="K6848">
        <v>2.9169999999999998</v>
      </c>
      <c r="L6848">
        <v>2.1280000000000001</v>
      </c>
      <c r="M6848">
        <v>469.23700000000002</v>
      </c>
      <c r="N6848">
        <v>191367</v>
      </c>
      <c r="O6848">
        <v>2.0430000000000001</v>
      </c>
      <c r="P6848">
        <v>2.331</v>
      </c>
      <c r="Q6848">
        <v>328.709</v>
      </c>
      <c r="R6848">
        <v>134056</v>
      </c>
      <c r="S6848">
        <v>8.0000000000000002E-3</v>
      </c>
      <c r="T6848">
        <v>1.4079999999999999</v>
      </c>
      <c r="U6848">
        <v>1.2509999999999999</v>
      </c>
      <c r="V6848">
        <v>510</v>
      </c>
      <c r="W6848">
        <v>2</v>
      </c>
      <c r="X6848">
        <f t="shared" si="236"/>
        <v>0</v>
      </c>
      <c r="Y6848">
        <f t="shared" si="237"/>
        <v>0.22039999999999993</v>
      </c>
    </row>
    <row r="6849" spans="1:25" x14ac:dyDescent="0.2">
      <c r="A6849" t="s">
        <v>6877</v>
      </c>
      <c r="B6849" t="s">
        <v>24</v>
      </c>
      <c r="C6849">
        <v>7</v>
      </c>
      <c r="D6849">
        <v>26</v>
      </c>
      <c r="E6849" t="s">
        <v>7026</v>
      </c>
      <c r="F6849">
        <v>96.344999999999999</v>
      </c>
      <c r="G6849">
        <v>68.253</v>
      </c>
      <c r="H6849">
        <v>34.200000000000003</v>
      </c>
      <c r="I6849">
        <v>6575.8360000000002</v>
      </c>
      <c r="J6849">
        <v>2681799</v>
      </c>
      <c r="K6849">
        <v>38.534999999999997</v>
      </c>
      <c r="L6849">
        <v>34.683</v>
      </c>
      <c r="M6849">
        <v>3712.6619999999998</v>
      </c>
      <c r="N6849">
        <v>1514121</v>
      </c>
      <c r="O6849">
        <v>2.786</v>
      </c>
      <c r="P6849">
        <v>4.3099999999999996</v>
      </c>
      <c r="Q6849">
        <v>268.44499999999999</v>
      </c>
      <c r="R6849">
        <v>109479</v>
      </c>
      <c r="S6849">
        <v>3.9E-2</v>
      </c>
      <c r="T6849">
        <v>3.1509999999999998</v>
      </c>
      <c r="U6849">
        <v>3.7519999999999998</v>
      </c>
      <c r="V6849">
        <v>1530</v>
      </c>
      <c r="W6849">
        <v>6</v>
      </c>
      <c r="X6849">
        <f t="shared" si="236"/>
        <v>0</v>
      </c>
      <c r="Y6849">
        <f t="shared" si="237"/>
        <v>4.8603999999999994</v>
      </c>
    </row>
    <row r="6850" spans="1:25" x14ac:dyDescent="0.2">
      <c r="A6850" t="s">
        <v>6877</v>
      </c>
      <c r="B6850" t="s">
        <v>24</v>
      </c>
      <c r="C6850">
        <v>7</v>
      </c>
      <c r="D6850">
        <v>27</v>
      </c>
      <c r="E6850" t="s">
        <v>7027</v>
      </c>
      <c r="F6850">
        <v>108.35</v>
      </c>
      <c r="G6850">
        <v>67.465000000000003</v>
      </c>
      <c r="H6850">
        <v>31.794</v>
      </c>
      <c r="I6850">
        <v>7309.8379999999997</v>
      </c>
      <c r="J6850">
        <v>2981144</v>
      </c>
      <c r="K6850">
        <v>43.945999999999998</v>
      </c>
      <c r="L6850">
        <v>32.631</v>
      </c>
      <c r="M6850">
        <v>4761.5349999999999</v>
      </c>
      <c r="N6850">
        <v>1941879</v>
      </c>
      <c r="O6850">
        <v>2.69</v>
      </c>
      <c r="P6850">
        <v>3.33</v>
      </c>
      <c r="Q6850">
        <v>291.46499999999997</v>
      </c>
      <c r="R6850">
        <v>118867</v>
      </c>
      <c r="S6850">
        <v>1.7000000000000001E-2</v>
      </c>
      <c r="T6850">
        <v>2.101</v>
      </c>
      <c r="U6850">
        <v>1.8759999999999999</v>
      </c>
      <c r="V6850">
        <v>765</v>
      </c>
      <c r="W6850">
        <v>3</v>
      </c>
      <c r="X6850">
        <f t="shared" si="236"/>
        <v>0</v>
      </c>
      <c r="Y6850">
        <f t="shared" si="237"/>
        <v>1.3803999999999998</v>
      </c>
    </row>
    <row r="6851" spans="1:25" x14ac:dyDescent="0.2">
      <c r="A6851" t="s">
        <v>6877</v>
      </c>
      <c r="B6851" t="s">
        <v>24</v>
      </c>
      <c r="C6851">
        <v>7</v>
      </c>
      <c r="D6851">
        <v>28</v>
      </c>
      <c r="E6851" t="s">
        <v>7028</v>
      </c>
      <c r="F6851">
        <v>263.70499999999998</v>
      </c>
      <c r="G6851">
        <v>69.325999999999993</v>
      </c>
      <c r="H6851">
        <v>38.673000000000002</v>
      </c>
      <c r="I6851">
        <v>18281.771000000001</v>
      </c>
      <c r="J6851">
        <v>7455787</v>
      </c>
      <c r="K6851">
        <v>65.108000000000004</v>
      </c>
      <c r="L6851">
        <v>44.95</v>
      </c>
      <c r="M6851">
        <v>17169.427</v>
      </c>
      <c r="N6851">
        <v>7002144</v>
      </c>
      <c r="O6851">
        <v>3.7410000000000001</v>
      </c>
      <c r="P6851">
        <v>6.5309999999999997</v>
      </c>
      <c r="Q6851">
        <v>986.57</v>
      </c>
      <c r="R6851">
        <v>402349</v>
      </c>
      <c r="S6851">
        <v>6.9000000000000006E-2</v>
      </c>
      <c r="T6851">
        <v>4.1870000000000003</v>
      </c>
      <c r="U6851">
        <v>18.132999999999999</v>
      </c>
      <c r="V6851">
        <v>7395</v>
      </c>
      <c r="W6851">
        <v>29</v>
      </c>
      <c r="X6851">
        <f t="shared" si="236"/>
        <v>704.53760000000011</v>
      </c>
      <c r="Y6851">
        <f t="shared" si="237"/>
        <v>31.540399999999998</v>
      </c>
    </row>
    <row r="6852" spans="1:25" x14ac:dyDescent="0.2">
      <c r="A6852" t="s">
        <v>6877</v>
      </c>
      <c r="B6852" t="s">
        <v>24</v>
      </c>
      <c r="C6852">
        <v>7</v>
      </c>
      <c r="D6852">
        <v>29</v>
      </c>
      <c r="E6852" t="s">
        <v>7029</v>
      </c>
      <c r="F6852">
        <v>70.861000000000004</v>
      </c>
      <c r="G6852">
        <v>71.353999999999999</v>
      </c>
      <c r="H6852">
        <v>40.478999999999999</v>
      </c>
      <c r="I6852">
        <v>5056.2259999999997</v>
      </c>
      <c r="J6852">
        <v>2062062</v>
      </c>
      <c r="K6852">
        <v>37.648000000000003</v>
      </c>
      <c r="L6852">
        <v>17.814</v>
      </c>
      <c r="M6852">
        <v>2667.7730000000001</v>
      </c>
      <c r="N6852">
        <v>1087988</v>
      </c>
      <c r="O6852">
        <v>3.552</v>
      </c>
      <c r="P6852">
        <v>6.5090000000000003</v>
      </c>
      <c r="Q6852">
        <v>251.72499999999999</v>
      </c>
      <c r="R6852">
        <v>102660</v>
      </c>
      <c r="S6852">
        <v>5.2999999999999999E-2</v>
      </c>
      <c r="T6852">
        <v>3.6739999999999999</v>
      </c>
      <c r="U6852">
        <v>3.7519999999999998</v>
      </c>
      <c r="V6852">
        <v>1530</v>
      </c>
      <c r="W6852">
        <v>6</v>
      </c>
      <c r="X6852">
        <f t="shared" si="236"/>
        <v>0</v>
      </c>
      <c r="Y6852">
        <f t="shared" si="237"/>
        <v>4.8603999999999994</v>
      </c>
    </row>
    <row r="6853" spans="1:25" x14ac:dyDescent="0.2">
      <c r="A6853" t="s">
        <v>6877</v>
      </c>
      <c r="B6853" t="s">
        <v>24</v>
      </c>
      <c r="C6853">
        <v>7</v>
      </c>
      <c r="D6853">
        <v>30</v>
      </c>
      <c r="E6853" t="s">
        <v>7030</v>
      </c>
      <c r="F6853">
        <v>199.98500000000001</v>
      </c>
      <c r="G6853">
        <v>78.83</v>
      </c>
      <c r="H6853">
        <v>40.323</v>
      </c>
      <c r="I6853">
        <v>15764.81</v>
      </c>
      <c r="J6853">
        <v>6429304</v>
      </c>
      <c r="K6853">
        <v>56.241</v>
      </c>
      <c r="L6853">
        <v>36.093000000000004</v>
      </c>
      <c r="M6853">
        <v>11247.266</v>
      </c>
      <c r="N6853">
        <v>4586931</v>
      </c>
      <c r="O6853">
        <v>4.2560000000000002</v>
      </c>
      <c r="P6853">
        <v>7.7050000000000001</v>
      </c>
      <c r="Q6853">
        <v>851.18100000000004</v>
      </c>
      <c r="R6853">
        <v>347134</v>
      </c>
      <c r="S6853">
        <v>8.1000000000000003E-2</v>
      </c>
      <c r="T6853">
        <v>4.5519999999999996</v>
      </c>
      <c r="U6853">
        <v>16.257000000000001</v>
      </c>
      <c r="V6853">
        <v>6630</v>
      </c>
      <c r="W6853">
        <v>26</v>
      </c>
      <c r="X6853">
        <f t="shared" si="236"/>
        <v>547.48635999999999</v>
      </c>
      <c r="Y6853">
        <f t="shared" si="237"/>
        <v>28.060399999999998</v>
      </c>
    </row>
    <row r="6854" spans="1:25" x14ac:dyDescent="0.2">
      <c r="A6854" t="s">
        <v>6877</v>
      </c>
      <c r="B6854" t="s">
        <v>24</v>
      </c>
      <c r="C6854">
        <v>7</v>
      </c>
      <c r="D6854">
        <v>31</v>
      </c>
      <c r="E6854" t="s">
        <v>7031</v>
      </c>
      <c r="F6854">
        <v>164.07499999999999</v>
      </c>
      <c r="G6854">
        <v>82.388000000000005</v>
      </c>
      <c r="H6854">
        <v>42.845999999999997</v>
      </c>
      <c r="I6854">
        <v>13517.838</v>
      </c>
      <c r="J6854">
        <v>5512930</v>
      </c>
      <c r="K6854">
        <v>35.790999999999997</v>
      </c>
      <c r="L6854">
        <v>17.82</v>
      </c>
      <c r="M6854">
        <v>5872.4189999999999</v>
      </c>
      <c r="N6854">
        <v>2394927</v>
      </c>
      <c r="O6854">
        <v>2.8010000000000002</v>
      </c>
      <c r="P6854">
        <v>3.0779999999999998</v>
      </c>
      <c r="Q6854">
        <v>459.64699999999999</v>
      </c>
      <c r="R6854">
        <v>187456</v>
      </c>
      <c r="S6854">
        <v>2.3E-2</v>
      </c>
      <c r="T6854">
        <v>2.415</v>
      </c>
      <c r="U6854">
        <v>3.7519999999999998</v>
      </c>
      <c r="V6854">
        <v>1530</v>
      </c>
      <c r="W6854">
        <v>6</v>
      </c>
      <c r="X6854">
        <f t="shared" si="236"/>
        <v>93.306920000000005</v>
      </c>
      <c r="Y6854">
        <f t="shared" si="237"/>
        <v>4.8603999999999994</v>
      </c>
    </row>
    <row r="6855" spans="1:25" x14ac:dyDescent="0.2">
      <c r="A6855" t="s">
        <v>6877</v>
      </c>
      <c r="B6855" t="s">
        <v>24</v>
      </c>
      <c r="C6855">
        <v>7</v>
      </c>
      <c r="D6855">
        <v>32</v>
      </c>
      <c r="E6855" t="s">
        <v>7032</v>
      </c>
      <c r="F6855">
        <v>331.40100000000001</v>
      </c>
      <c r="G6855">
        <v>55.668999999999997</v>
      </c>
      <c r="H6855">
        <v>25.661000000000001</v>
      </c>
      <c r="I6855">
        <v>18448.638999999999</v>
      </c>
      <c r="J6855">
        <v>7523840</v>
      </c>
      <c r="K6855">
        <v>51.161999999999999</v>
      </c>
      <c r="L6855">
        <v>26.713999999999999</v>
      </c>
      <c r="M6855">
        <v>16955.044000000002</v>
      </c>
      <c r="N6855">
        <v>6914713</v>
      </c>
      <c r="O6855">
        <v>3.6139999999999999</v>
      </c>
      <c r="P6855">
        <v>7.49</v>
      </c>
      <c r="Q6855">
        <v>1197.7260000000001</v>
      </c>
      <c r="R6855">
        <v>488464</v>
      </c>
      <c r="S6855">
        <v>6.8000000000000005E-2</v>
      </c>
      <c r="T6855">
        <v>4.1609999999999996</v>
      </c>
      <c r="U6855">
        <v>22.51</v>
      </c>
      <c r="V6855">
        <v>9180</v>
      </c>
      <c r="W6855">
        <v>36</v>
      </c>
      <c r="X6855">
        <f t="shared" si="236"/>
        <v>949.47856000000002</v>
      </c>
      <c r="Y6855">
        <f t="shared" si="237"/>
        <v>39.660399999999996</v>
      </c>
    </row>
    <row r="6856" spans="1:25" x14ac:dyDescent="0.2">
      <c r="A6856" t="s">
        <v>6877</v>
      </c>
      <c r="B6856" t="s">
        <v>24</v>
      </c>
      <c r="C6856">
        <v>8</v>
      </c>
      <c r="D6856">
        <v>1</v>
      </c>
      <c r="E6856" t="s">
        <v>7033</v>
      </c>
      <c r="F6856">
        <v>144.32599999999999</v>
      </c>
      <c r="G6856">
        <v>63.655000000000001</v>
      </c>
      <c r="H6856">
        <v>42.475999999999999</v>
      </c>
      <c r="I6856">
        <v>9187.0779999999995</v>
      </c>
      <c r="J6856">
        <v>3746732</v>
      </c>
      <c r="K6856">
        <v>4.17</v>
      </c>
      <c r="L6856">
        <v>2.206</v>
      </c>
      <c r="M6856">
        <v>601.88599999999997</v>
      </c>
      <c r="N6856">
        <v>245465</v>
      </c>
      <c r="O6856">
        <v>2.1120000000000001</v>
      </c>
      <c r="P6856">
        <v>2.339</v>
      </c>
      <c r="Q6856">
        <v>304.779</v>
      </c>
      <c r="R6856">
        <v>124297</v>
      </c>
      <c r="S6856">
        <v>8.9999999999999993E-3</v>
      </c>
      <c r="T6856">
        <v>1.486</v>
      </c>
      <c r="U6856">
        <v>1.2509999999999999</v>
      </c>
      <c r="V6856">
        <v>510</v>
      </c>
      <c r="W6856">
        <v>2</v>
      </c>
      <c r="X6856">
        <f t="shared" si="236"/>
        <v>0</v>
      </c>
      <c r="Y6856">
        <f t="shared" si="237"/>
        <v>0.22039999999999993</v>
      </c>
    </row>
    <row r="6857" spans="1:25" x14ac:dyDescent="0.2">
      <c r="A6857" t="s">
        <v>6877</v>
      </c>
      <c r="B6857" t="s">
        <v>24</v>
      </c>
      <c r="C6857">
        <v>8</v>
      </c>
      <c r="D6857">
        <v>2</v>
      </c>
      <c r="E6857" t="s">
        <v>7034</v>
      </c>
      <c r="F6857">
        <v>63.331000000000003</v>
      </c>
      <c r="G6857">
        <v>73.504999999999995</v>
      </c>
      <c r="H6857">
        <v>49.482999999999997</v>
      </c>
      <c r="I6857">
        <v>4655.1360000000004</v>
      </c>
      <c r="J6857">
        <v>1898487</v>
      </c>
      <c r="K6857">
        <v>4.258</v>
      </c>
      <c r="L6857">
        <v>2.5289999999999999</v>
      </c>
      <c r="M6857">
        <v>269.64699999999999</v>
      </c>
      <c r="N6857">
        <v>109969</v>
      </c>
      <c r="O6857">
        <v>2.54</v>
      </c>
      <c r="P6857">
        <v>3.41</v>
      </c>
      <c r="Q6857">
        <v>160.85</v>
      </c>
      <c r="R6857">
        <v>65599</v>
      </c>
      <c r="S6857">
        <v>0.02</v>
      </c>
      <c r="T6857">
        <v>2.2440000000000002</v>
      </c>
      <c r="U6857">
        <v>1.2509999999999999</v>
      </c>
      <c r="V6857">
        <v>510</v>
      </c>
      <c r="W6857">
        <v>2</v>
      </c>
      <c r="X6857">
        <f t="shared" si="236"/>
        <v>0</v>
      </c>
      <c r="Y6857">
        <f t="shared" si="237"/>
        <v>0.22039999999999993</v>
      </c>
    </row>
    <row r="6858" spans="1:25" x14ac:dyDescent="0.2">
      <c r="A6858" t="s">
        <v>6877</v>
      </c>
      <c r="B6858" t="s">
        <v>24</v>
      </c>
      <c r="C6858">
        <v>8</v>
      </c>
      <c r="D6858">
        <v>3</v>
      </c>
      <c r="E6858" t="s">
        <v>2692</v>
      </c>
      <c r="F6858">
        <v>351.017</v>
      </c>
      <c r="G6858">
        <v>74.903000000000006</v>
      </c>
      <c r="H6858">
        <v>44.052999999999997</v>
      </c>
      <c r="I6858">
        <v>26292.244999999999</v>
      </c>
      <c r="J6858">
        <v>10722669</v>
      </c>
      <c r="K6858">
        <v>31.907</v>
      </c>
      <c r="L6858">
        <v>27.434999999999999</v>
      </c>
      <c r="M6858">
        <v>11199.876</v>
      </c>
      <c r="N6858">
        <v>4567604</v>
      </c>
      <c r="O6858">
        <v>3.617</v>
      </c>
      <c r="P6858">
        <v>6.65</v>
      </c>
      <c r="Q6858">
        <v>1269.646</v>
      </c>
      <c r="R6858">
        <v>517795</v>
      </c>
      <c r="S6858">
        <v>4.5999999999999999E-2</v>
      </c>
      <c r="T6858">
        <v>3.4359999999999999</v>
      </c>
      <c r="U6858">
        <v>16.257000000000001</v>
      </c>
      <c r="V6858">
        <v>6630</v>
      </c>
      <c r="W6858">
        <v>26</v>
      </c>
      <c r="X6858">
        <f t="shared" ref="X6858:X6921" si="238">(MAX(0, (Q6858-379.21)))*1.16</f>
        <v>1032.9057599999999</v>
      </c>
      <c r="Y6858">
        <f t="shared" ref="Y6858:Y6921" si="239">(MAX(0, (W6858-1.81)))*1.16</f>
        <v>28.060399999999998</v>
      </c>
    </row>
    <row r="6859" spans="1:25" x14ac:dyDescent="0.2">
      <c r="A6859" t="s">
        <v>6877</v>
      </c>
      <c r="B6859" t="s">
        <v>24</v>
      </c>
      <c r="C6859">
        <v>8</v>
      </c>
      <c r="D6859">
        <v>4</v>
      </c>
      <c r="E6859" t="s">
        <v>7035</v>
      </c>
      <c r="F6859">
        <v>76.381</v>
      </c>
      <c r="G6859">
        <v>73.245000000000005</v>
      </c>
      <c r="H6859">
        <v>51.420999999999999</v>
      </c>
      <c r="I6859">
        <v>5594.4679999999998</v>
      </c>
      <c r="J6859">
        <v>2281571</v>
      </c>
      <c r="K6859">
        <v>3.8220000000000001</v>
      </c>
      <c r="L6859">
        <v>2.1379999999999999</v>
      </c>
      <c r="M6859">
        <v>291.90600000000001</v>
      </c>
      <c r="N6859">
        <v>119047</v>
      </c>
      <c r="O6859">
        <v>2.2949999999999999</v>
      </c>
      <c r="P6859">
        <v>2.827</v>
      </c>
      <c r="Q6859">
        <v>175.26599999999999</v>
      </c>
      <c r="R6859">
        <v>71478</v>
      </c>
      <c r="S6859">
        <v>2.5000000000000001E-2</v>
      </c>
      <c r="T6859">
        <v>2.5019999999999998</v>
      </c>
      <c r="U6859">
        <v>1.8759999999999999</v>
      </c>
      <c r="V6859">
        <v>765</v>
      </c>
      <c r="W6859">
        <v>3</v>
      </c>
      <c r="X6859">
        <f t="shared" si="238"/>
        <v>0</v>
      </c>
      <c r="Y6859">
        <f t="shared" si="239"/>
        <v>1.3803999999999998</v>
      </c>
    </row>
    <row r="6860" spans="1:25" x14ac:dyDescent="0.2">
      <c r="A6860" t="s">
        <v>6877</v>
      </c>
      <c r="B6860" t="s">
        <v>24</v>
      </c>
      <c r="C6860">
        <v>8</v>
      </c>
      <c r="D6860">
        <v>5</v>
      </c>
      <c r="E6860" t="s">
        <v>7036</v>
      </c>
      <c r="F6860">
        <v>240.40100000000001</v>
      </c>
      <c r="G6860">
        <v>76.019000000000005</v>
      </c>
      <c r="H6860">
        <v>37.94</v>
      </c>
      <c r="I6860">
        <v>18274.969000000001</v>
      </c>
      <c r="J6860">
        <v>7453013</v>
      </c>
      <c r="K6860">
        <v>57.963000000000001</v>
      </c>
      <c r="L6860">
        <v>29.846</v>
      </c>
      <c r="M6860">
        <v>13934.28</v>
      </c>
      <c r="N6860">
        <v>5682766</v>
      </c>
      <c r="O6860">
        <v>2.7719999999999998</v>
      </c>
      <c r="P6860">
        <v>4.8390000000000004</v>
      </c>
      <c r="Q6860">
        <v>666.48500000000001</v>
      </c>
      <c r="R6860">
        <v>271810</v>
      </c>
      <c r="S6860">
        <v>3.9E-2</v>
      </c>
      <c r="T6860">
        <v>3.1539999999999999</v>
      </c>
      <c r="U6860">
        <v>9.3789999999999996</v>
      </c>
      <c r="V6860">
        <v>3825</v>
      </c>
      <c r="W6860">
        <v>15</v>
      </c>
      <c r="X6860">
        <f t="shared" si="238"/>
        <v>333.23900000000003</v>
      </c>
      <c r="Y6860">
        <f t="shared" si="239"/>
        <v>15.300399999999998</v>
      </c>
    </row>
    <row r="6861" spans="1:25" x14ac:dyDescent="0.2">
      <c r="A6861" t="s">
        <v>6877</v>
      </c>
      <c r="B6861" t="s">
        <v>24</v>
      </c>
      <c r="C6861">
        <v>8</v>
      </c>
      <c r="D6861">
        <v>6</v>
      </c>
      <c r="E6861" t="s">
        <v>7037</v>
      </c>
      <c r="F6861">
        <v>301.77800000000002</v>
      </c>
      <c r="G6861">
        <v>81.507000000000005</v>
      </c>
      <c r="H6861">
        <v>39.863</v>
      </c>
      <c r="I6861">
        <v>24597.103999999999</v>
      </c>
      <c r="J6861">
        <v>10031346</v>
      </c>
      <c r="K6861">
        <v>30.54</v>
      </c>
      <c r="L6861">
        <v>21.821999999999999</v>
      </c>
      <c r="M6861">
        <v>9216.3619999999992</v>
      </c>
      <c r="N6861">
        <v>3758675</v>
      </c>
      <c r="O6861">
        <v>3.1480000000000001</v>
      </c>
      <c r="P6861">
        <v>5.4219999999999997</v>
      </c>
      <c r="Q6861">
        <v>949.92399999999998</v>
      </c>
      <c r="R6861">
        <v>387404</v>
      </c>
      <c r="S6861">
        <v>2.7E-2</v>
      </c>
      <c r="T6861">
        <v>2.621</v>
      </c>
      <c r="U6861">
        <v>8.1280000000000001</v>
      </c>
      <c r="V6861">
        <v>3315</v>
      </c>
      <c r="W6861">
        <v>13</v>
      </c>
      <c r="X6861">
        <f t="shared" si="238"/>
        <v>662.02823999999987</v>
      </c>
      <c r="Y6861">
        <f t="shared" si="239"/>
        <v>12.980399999999998</v>
      </c>
    </row>
    <row r="6862" spans="1:25" x14ac:dyDescent="0.2">
      <c r="A6862" t="s">
        <v>6877</v>
      </c>
      <c r="B6862" t="s">
        <v>24</v>
      </c>
      <c r="C6862">
        <v>8</v>
      </c>
      <c r="D6862">
        <v>7</v>
      </c>
      <c r="E6862" t="s">
        <v>7038</v>
      </c>
      <c r="F6862">
        <v>314.82499999999999</v>
      </c>
      <c r="G6862">
        <v>87.802000000000007</v>
      </c>
      <c r="H6862">
        <v>46.595999999999997</v>
      </c>
      <c r="I6862">
        <v>27642.322</v>
      </c>
      <c r="J6862">
        <v>11273266</v>
      </c>
      <c r="K6862">
        <v>50.35</v>
      </c>
      <c r="L6862">
        <v>30.254000000000001</v>
      </c>
      <c r="M6862">
        <v>15851.516</v>
      </c>
      <c r="N6862">
        <v>6464665</v>
      </c>
      <c r="O6862">
        <v>5.4359999999999999</v>
      </c>
      <c r="P6862">
        <v>11.073</v>
      </c>
      <c r="Q6862">
        <v>1711.5150000000001</v>
      </c>
      <c r="R6862">
        <v>698001</v>
      </c>
      <c r="S6862">
        <v>8.8999999999999996E-2</v>
      </c>
      <c r="T6862">
        <v>4.7729999999999997</v>
      </c>
      <c r="U6862">
        <v>28.137</v>
      </c>
      <c r="V6862">
        <v>11475</v>
      </c>
      <c r="W6862">
        <v>45</v>
      </c>
      <c r="X6862">
        <f t="shared" si="238"/>
        <v>1545.4738</v>
      </c>
      <c r="Y6862">
        <f t="shared" si="239"/>
        <v>50.100399999999993</v>
      </c>
    </row>
    <row r="6863" spans="1:25" x14ac:dyDescent="0.2">
      <c r="A6863" t="s">
        <v>6877</v>
      </c>
      <c r="B6863" t="s">
        <v>24</v>
      </c>
      <c r="C6863">
        <v>8</v>
      </c>
      <c r="D6863">
        <v>8</v>
      </c>
      <c r="E6863" t="s">
        <v>7039</v>
      </c>
      <c r="F6863">
        <v>326.154</v>
      </c>
      <c r="G6863">
        <v>82.064999999999998</v>
      </c>
      <c r="H6863">
        <v>41.16</v>
      </c>
      <c r="I6863">
        <v>26765.885999999999</v>
      </c>
      <c r="J6863">
        <v>10915832</v>
      </c>
      <c r="K6863">
        <v>46.863999999999997</v>
      </c>
      <c r="L6863">
        <v>24.266999999999999</v>
      </c>
      <c r="M6863">
        <v>15284.960999999999</v>
      </c>
      <c r="N6863">
        <v>6233609</v>
      </c>
      <c r="O6863">
        <v>4.9009999999999998</v>
      </c>
      <c r="P6863">
        <v>8.7789999999999999</v>
      </c>
      <c r="Q6863">
        <v>1598.413</v>
      </c>
      <c r="R6863">
        <v>651875</v>
      </c>
      <c r="S6863">
        <v>6.7000000000000004E-2</v>
      </c>
      <c r="T6863">
        <v>4.1360000000000001</v>
      </c>
      <c r="U6863">
        <v>21.884</v>
      </c>
      <c r="V6863">
        <v>8925</v>
      </c>
      <c r="W6863">
        <v>35</v>
      </c>
      <c r="X6863">
        <f t="shared" si="238"/>
        <v>1414.2754799999998</v>
      </c>
      <c r="Y6863">
        <f t="shared" si="239"/>
        <v>38.500399999999992</v>
      </c>
    </row>
    <row r="6864" spans="1:25" x14ac:dyDescent="0.2">
      <c r="A6864" t="s">
        <v>6877</v>
      </c>
      <c r="B6864" t="s">
        <v>24</v>
      </c>
      <c r="C6864">
        <v>8</v>
      </c>
      <c r="D6864">
        <v>9</v>
      </c>
      <c r="E6864" t="s">
        <v>7040</v>
      </c>
      <c r="F6864">
        <v>330.40300000000002</v>
      </c>
      <c r="G6864">
        <v>63.573999999999998</v>
      </c>
      <c r="H6864">
        <v>42.551000000000002</v>
      </c>
      <c r="I6864">
        <v>21005.129000000001</v>
      </c>
      <c r="J6864">
        <v>8566444</v>
      </c>
      <c r="K6864">
        <v>46.966000000000001</v>
      </c>
      <c r="L6864">
        <v>28.116</v>
      </c>
      <c r="M6864">
        <v>15517.584000000001</v>
      </c>
      <c r="N6864">
        <v>6328479</v>
      </c>
      <c r="O6864">
        <v>3.8839999999999999</v>
      </c>
      <c r="P6864">
        <v>6.5979999999999999</v>
      </c>
      <c r="Q6864">
        <v>1283.1659999999999</v>
      </c>
      <c r="R6864">
        <v>523309</v>
      </c>
      <c r="S6864">
        <v>4.4999999999999998E-2</v>
      </c>
      <c r="T6864">
        <v>3.403</v>
      </c>
      <c r="U6864">
        <v>15.006</v>
      </c>
      <c r="V6864">
        <v>6120</v>
      </c>
      <c r="W6864">
        <v>24</v>
      </c>
      <c r="X6864">
        <f t="shared" si="238"/>
        <v>1048.5889599999998</v>
      </c>
      <c r="Y6864">
        <f t="shared" si="239"/>
        <v>25.740400000000001</v>
      </c>
    </row>
    <row r="6865" spans="1:25" x14ac:dyDescent="0.2">
      <c r="A6865" t="s">
        <v>6877</v>
      </c>
      <c r="B6865" t="s">
        <v>24</v>
      </c>
      <c r="C6865">
        <v>8</v>
      </c>
      <c r="D6865">
        <v>10</v>
      </c>
      <c r="E6865" t="s">
        <v>7041</v>
      </c>
      <c r="F6865">
        <v>279.04000000000002</v>
      </c>
      <c r="G6865">
        <v>69.846000000000004</v>
      </c>
      <c r="H6865">
        <v>38.518000000000001</v>
      </c>
      <c r="I6865">
        <v>19489.851999999999</v>
      </c>
      <c r="J6865">
        <v>7948474</v>
      </c>
      <c r="K6865">
        <v>7.9820000000000002</v>
      </c>
      <c r="L6865">
        <v>7.726</v>
      </c>
      <c r="M6865">
        <v>2227.306</v>
      </c>
      <c r="N6865">
        <v>908354</v>
      </c>
      <c r="O6865">
        <v>2.153</v>
      </c>
      <c r="P6865">
        <v>3.72</v>
      </c>
      <c r="Q6865">
        <v>600.72900000000004</v>
      </c>
      <c r="R6865">
        <v>244993</v>
      </c>
      <c r="S6865">
        <v>7.0000000000000001E-3</v>
      </c>
      <c r="T6865">
        <v>1.3089999999999999</v>
      </c>
      <c r="U6865">
        <v>1.8759999999999999</v>
      </c>
      <c r="V6865">
        <v>765</v>
      </c>
      <c r="W6865">
        <v>3</v>
      </c>
      <c r="X6865">
        <f t="shared" si="238"/>
        <v>256.96204000000006</v>
      </c>
      <c r="Y6865">
        <f t="shared" si="239"/>
        <v>1.3803999999999998</v>
      </c>
    </row>
    <row r="6866" spans="1:25" x14ac:dyDescent="0.2">
      <c r="A6866" t="s">
        <v>6877</v>
      </c>
      <c r="B6866" t="s">
        <v>24</v>
      </c>
      <c r="C6866">
        <v>8</v>
      </c>
      <c r="D6866">
        <v>11</v>
      </c>
      <c r="E6866" t="s">
        <v>7042</v>
      </c>
      <c r="F6866">
        <v>222.76900000000001</v>
      </c>
      <c r="G6866">
        <v>66.697999999999993</v>
      </c>
      <c r="H6866">
        <v>34.29</v>
      </c>
      <c r="I6866">
        <v>14858.235000000001</v>
      </c>
      <c r="J6866">
        <v>6059579</v>
      </c>
      <c r="K6866">
        <v>60.698</v>
      </c>
      <c r="L6866">
        <v>38.710999999999999</v>
      </c>
      <c r="M6866">
        <v>13521.592000000001</v>
      </c>
      <c r="N6866">
        <v>5514461</v>
      </c>
      <c r="O6866">
        <v>3.68</v>
      </c>
      <c r="P6866">
        <v>8.7530000000000001</v>
      </c>
      <c r="Q6866">
        <v>819.90099999999995</v>
      </c>
      <c r="R6866">
        <v>334377</v>
      </c>
      <c r="S6866">
        <v>7.0000000000000007E-2</v>
      </c>
      <c r="T6866">
        <v>4.2290000000000001</v>
      </c>
      <c r="U6866">
        <v>15.632</v>
      </c>
      <c r="V6866">
        <v>6375</v>
      </c>
      <c r="W6866">
        <v>25</v>
      </c>
      <c r="X6866">
        <f t="shared" si="238"/>
        <v>511.20155999999992</v>
      </c>
      <c r="Y6866">
        <f t="shared" si="239"/>
        <v>26.900400000000001</v>
      </c>
    </row>
    <row r="6867" spans="1:25" x14ac:dyDescent="0.2">
      <c r="A6867" t="s">
        <v>6877</v>
      </c>
      <c r="B6867" t="s">
        <v>24</v>
      </c>
      <c r="C6867">
        <v>8</v>
      </c>
      <c r="D6867">
        <v>12</v>
      </c>
      <c r="E6867" t="s">
        <v>7043</v>
      </c>
      <c r="F6867">
        <v>111.741</v>
      </c>
      <c r="G6867">
        <v>51.985999999999997</v>
      </c>
      <c r="H6867">
        <v>30.181000000000001</v>
      </c>
      <c r="I6867">
        <v>5809.027</v>
      </c>
      <c r="J6867">
        <v>2369074</v>
      </c>
      <c r="K6867">
        <v>3.7509999999999999</v>
      </c>
      <c r="L6867">
        <v>2.3069999999999999</v>
      </c>
      <c r="M6867">
        <v>419.10500000000002</v>
      </c>
      <c r="N6867">
        <v>170922</v>
      </c>
      <c r="O6867">
        <v>1.7210000000000001</v>
      </c>
      <c r="P6867">
        <v>1.236</v>
      </c>
      <c r="Q6867">
        <v>192.34200000000001</v>
      </c>
      <c r="R6867">
        <v>78442</v>
      </c>
      <c r="S6867">
        <v>0</v>
      </c>
      <c r="T6867">
        <v>0</v>
      </c>
      <c r="U6867">
        <v>0</v>
      </c>
      <c r="V6867">
        <v>0</v>
      </c>
      <c r="W6867">
        <v>0</v>
      </c>
      <c r="X6867">
        <f t="shared" si="238"/>
        <v>0</v>
      </c>
      <c r="Y6867">
        <f t="shared" si="239"/>
        <v>0</v>
      </c>
    </row>
    <row r="6868" spans="1:25" x14ac:dyDescent="0.2">
      <c r="A6868" t="s">
        <v>6877</v>
      </c>
      <c r="B6868" t="s">
        <v>24</v>
      </c>
      <c r="C6868">
        <v>9</v>
      </c>
      <c r="D6868">
        <v>1</v>
      </c>
      <c r="E6868" t="s">
        <v>7044</v>
      </c>
      <c r="F6868">
        <v>183.88</v>
      </c>
      <c r="G6868">
        <v>66.018000000000001</v>
      </c>
      <c r="H6868">
        <v>38.545000000000002</v>
      </c>
      <c r="I6868">
        <v>12139.32</v>
      </c>
      <c r="J6868">
        <v>4950734</v>
      </c>
      <c r="K6868">
        <v>51.698999999999998</v>
      </c>
      <c r="L6868">
        <v>31.757999999999999</v>
      </c>
      <c r="M6868">
        <v>9506.4439999999995</v>
      </c>
      <c r="N6868">
        <v>3876978</v>
      </c>
      <c r="O6868">
        <v>4.1040000000000001</v>
      </c>
      <c r="P6868">
        <v>6.5519999999999996</v>
      </c>
      <c r="Q6868">
        <v>754.56899999999996</v>
      </c>
      <c r="R6868">
        <v>307733</v>
      </c>
      <c r="S6868">
        <v>5.3999999999999999E-2</v>
      </c>
      <c r="T6868">
        <v>3.7240000000000002</v>
      </c>
      <c r="U6868">
        <v>10.004</v>
      </c>
      <c r="V6868">
        <v>4080</v>
      </c>
      <c r="W6868">
        <v>16</v>
      </c>
      <c r="X6868">
        <f t="shared" si="238"/>
        <v>435.41643999999997</v>
      </c>
      <c r="Y6868">
        <f t="shared" si="239"/>
        <v>16.4604</v>
      </c>
    </row>
    <row r="6869" spans="1:25" x14ac:dyDescent="0.2">
      <c r="A6869" t="s">
        <v>6877</v>
      </c>
      <c r="B6869" t="s">
        <v>24</v>
      </c>
      <c r="C6869">
        <v>9</v>
      </c>
      <c r="D6869">
        <v>2</v>
      </c>
      <c r="E6869" t="s">
        <v>7045</v>
      </c>
      <c r="F6869">
        <v>229.88499999999999</v>
      </c>
      <c r="G6869">
        <v>92.525999999999996</v>
      </c>
      <c r="H6869">
        <v>52.561</v>
      </c>
      <c r="I6869">
        <v>21270.22</v>
      </c>
      <c r="J6869">
        <v>8674555</v>
      </c>
      <c r="K6869">
        <v>67.138000000000005</v>
      </c>
      <c r="L6869">
        <v>26.957000000000001</v>
      </c>
      <c r="M6869">
        <v>15433.942999999999</v>
      </c>
      <c r="N6869">
        <v>6294368</v>
      </c>
      <c r="O6869">
        <v>10.762</v>
      </c>
      <c r="P6869">
        <v>14.436999999999999</v>
      </c>
      <c r="Q6869">
        <v>2473.9479999999999</v>
      </c>
      <c r="R6869">
        <v>1008941</v>
      </c>
      <c r="S6869">
        <v>0.14099999999999999</v>
      </c>
      <c r="T6869">
        <v>6.0039999999999996</v>
      </c>
      <c r="U6869">
        <v>32.514000000000003</v>
      </c>
      <c r="V6869">
        <v>13260</v>
      </c>
      <c r="W6869">
        <v>52</v>
      </c>
      <c r="X6869">
        <f t="shared" si="238"/>
        <v>2429.8960799999995</v>
      </c>
      <c r="Y6869">
        <f t="shared" si="239"/>
        <v>58.220399999999991</v>
      </c>
    </row>
    <row r="6870" spans="1:25" x14ac:dyDescent="0.2">
      <c r="A6870" t="s">
        <v>6877</v>
      </c>
      <c r="B6870" t="s">
        <v>24</v>
      </c>
      <c r="C6870">
        <v>9</v>
      </c>
      <c r="D6870">
        <v>3</v>
      </c>
      <c r="E6870" t="s">
        <v>7046</v>
      </c>
      <c r="F6870">
        <v>244.886</v>
      </c>
      <c r="G6870">
        <v>57.064</v>
      </c>
      <c r="H6870">
        <v>30.210999999999999</v>
      </c>
      <c r="I6870">
        <v>13974.234</v>
      </c>
      <c r="J6870">
        <v>5699060</v>
      </c>
      <c r="K6870">
        <v>57.982999999999997</v>
      </c>
      <c r="L6870">
        <v>39.487000000000002</v>
      </c>
      <c r="M6870">
        <v>14199.271000000001</v>
      </c>
      <c r="N6870">
        <v>5790836</v>
      </c>
      <c r="O6870">
        <v>4.1950000000000003</v>
      </c>
      <c r="P6870">
        <v>7.6109999999999998</v>
      </c>
      <c r="Q6870">
        <v>1027.1949999999999</v>
      </c>
      <c r="R6870">
        <v>418917</v>
      </c>
      <c r="S6870">
        <v>5.8999999999999997E-2</v>
      </c>
      <c r="T6870">
        <v>3.8690000000000002</v>
      </c>
      <c r="U6870">
        <v>14.381</v>
      </c>
      <c r="V6870">
        <v>5865</v>
      </c>
      <c r="W6870">
        <v>23</v>
      </c>
      <c r="X6870">
        <f t="shared" si="238"/>
        <v>751.66259999999988</v>
      </c>
      <c r="Y6870">
        <f t="shared" si="239"/>
        <v>24.580400000000001</v>
      </c>
    </row>
    <row r="6871" spans="1:25" x14ac:dyDescent="0.2">
      <c r="A6871" t="s">
        <v>6877</v>
      </c>
      <c r="B6871" t="s">
        <v>24</v>
      </c>
      <c r="C6871">
        <v>9</v>
      </c>
      <c r="D6871">
        <v>4</v>
      </c>
      <c r="E6871" t="s">
        <v>6136</v>
      </c>
      <c r="F6871">
        <v>213.63800000000001</v>
      </c>
      <c r="G6871">
        <v>96.325999999999993</v>
      </c>
      <c r="H6871">
        <v>50.948</v>
      </c>
      <c r="I6871">
        <v>20578.905999999999</v>
      </c>
      <c r="J6871">
        <v>8392619</v>
      </c>
      <c r="K6871">
        <v>52.674999999999997</v>
      </c>
      <c r="L6871">
        <v>22.760999999999999</v>
      </c>
      <c r="M6871">
        <v>11253.276</v>
      </c>
      <c r="N6871">
        <v>4589382</v>
      </c>
      <c r="O6871">
        <v>7.38</v>
      </c>
      <c r="P6871">
        <v>11.875999999999999</v>
      </c>
      <c r="Q6871">
        <v>1576.7370000000001</v>
      </c>
      <c r="R6871">
        <v>643035</v>
      </c>
      <c r="S6871">
        <v>6.0999999999999999E-2</v>
      </c>
      <c r="T6871">
        <v>3.9580000000000002</v>
      </c>
      <c r="U6871">
        <v>13.131</v>
      </c>
      <c r="V6871">
        <v>5355</v>
      </c>
      <c r="W6871">
        <v>21</v>
      </c>
      <c r="X6871">
        <f t="shared" si="238"/>
        <v>1389.13132</v>
      </c>
      <c r="Y6871">
        <f t="shared" si="239"/>
        <v>22.260400000000001</v>
      </c>
    </row>
    <row r="6872" spans="1:25" x14ac:dyDescent="0.2">
      <c r="A6872" t="s">
        <v>6877</v>
      </c>
      <c r="B6872" t="s">
        <v>24</v>
      </c>
      <c r="C6872">
        <v>9</v>
      </c>
      <c r="D6872">
        <v>5</v>
      </c>
      <c r="E6872" t="s">
        <v>3339</v>
      </c>
      <c r="F6872">
        <v>225.917</v>
      </c>
      <c r="G6872">
        <v>70.486000000000004</v>
      </c>
      <c r="H6872">
        <v>37.283999999999999</v>
      </c>
      <c r="I6872">
        <v>15924.041999999999</v>
      </c>
      <c r="J6872">
        <v>6494243</v>
      </c>
      <c r="K6872">
        <v>50.951000000000001</v>
      </c>
      <c r="L6872">
        <v>42.79</v>
      </c>
      <c r="M6872">
        <v>11510.731</v>
      </c>
      <c r="N6872">
        <v>4694379</v>
      </c>
      <c r="O6872">
        <v>3.47</v>
      </c>
      <c r="P6872">
        <v>5.6559999999999997</v>
      </c>
      <c r="Q6872">
        <v>783.90700000000004</v>
      </c>
      <c r="R6872">
        <v>319698</v>
      </c>
      <c r="S6872">
        <v>4.2000000000000003E-2</v>
      </c>
      <c r="T6872">
        <v>3.2530000000000001</v>
      </c>
      <c r="U6872">
        <v>9.3789999999999996</v>
      </c>
      <c r="V6872">
        <v>3825</v>
      </c>
      <c r="W6872">
        <v>15</v>
      </c>
      <c r="X6872">
        <f t="shared" si="238"/>
        <v>469.44852000000003</v>
      </c>
      <c r="Y6872">
        <f t="shared" si="239"/>
        <v>15.300399999999998</v>
      </c>
    </row>
    <row r="6873" spans="1:25" x14ac:dyDescent="0.2">
      <c r="A6873" t="s">
        <v>6877</v>
      </c>
      <c r="B6873" t="s">
        <v>24</v>
      </c>
      <c r="C6873">
        <v>9</v>
      </c>
      <c r="D6873">
        <v>6</v>
      </c>
      <c r="E6873" t="s">
        <v>7047</v>
      </c>
      <c r="F6873">
        <v>252.29900000000001</v>
      </c>
      <c r="G6873">
        <v>95.347999999999999</v>
      </c>
      <c r="H6873">
        <v>51.274999999999999</v>
      </c>
      <c r="I6873">
        <v>24056.246999999999</v>
      </c>
      <c r="J6873">
        <v>9810770</v>
      </c>
      <c r="K6873">
        <v>51.692999999999998</v>
      </c>
      <c r="L6873">
        <v>32.509</v>
      </c>
      <c r="M6873">
        <v>13042.005999999999</v>
      </c>
      <c r="N6873">
        <v>5318873</v>
      </c>
      <c r="O6873">
        <v>6.6989999999999998</v>
      </c>
      <c r="P6873">
        <v>11.843</v>
      </c>
      <c r="Q6873">
        <v>1690.05</v>
      </c>
      <c r="R6873">
        <v>689247</v>
      </c>
      <c r="S6873">
        <v>7.9000000000000001E-2</v>
      </c>
      <c r="T6873">
        <v>4.4960000000000004</v>
      </c>
      <c r="U6873">
        <v>20.009</v>
      </c>
      <c r="V6873">
        <v>8160</v>
      </c>
      <c r="W6873">
        <v>32</v>
      </c>
      <c r="X6873">
        <f t="shared" si="238"/>
        <v>1520.5743999999997</v>
      </c>
      <c r="Y6873">
        <f t="shared" si="239"/>
        <v>35.020400000000002</v>
      </c>
    </row>
    <row r="6874" spans="1:25" x14ac:dyDescent="0.2">
      <c r="A6874" t="s">
        <v>6877</v>
      </c>
      <c r="B6874" t="s">
        <v>24</v>
      </c>
      <c r="C6874">
        <v>9</v>
      </c>
      <c r="D6874">
        <v>7</v>
      </c>
      <c r="E6874" t="s">
        <v>7048</v>
      </c>
      <c r="F6874">
        <v>274.53800000000001</v>
      </c>
      <c r="G6874">
        <v>77.91</v>
      </c>
      <c r="H6874">
        <v>39.950000000000003</v>
      </c>
      <c r="I6874">
        <v>21389.182000000001</v>
      </c>
      <c r="J6874">
        <v>8723071</v>
      </c>
      <c r="K6874">
        <v>67.945999999999998</v>
      </c>
      <c r="L6874">
        <v>24.478000000000002</v>
      </c>
      <c r="M6874">
        <v>18653.651999999998</v>
      </c>
      <c r="N6874">
        <v>7607450</v>
      </c>
      <c r="O6874">
        <v>9.1609999999999996</v>
      </c>
      <c r="P6874">
        <v>14.88</v>
      </c>
      <c r="Q6874">
        <v>2514.951</v>
      </c>
      <c r="R6874">
        <v>1025663</v>
      </c>
      <c r="S6874">
        <v>0.14099999999999999</v>
      </c>
      <c r="T6874">
        <v>5.9989999999999997</v>
      </c>
      <c r="U6874">
        <v>38.767000000000003</v>
      </c>
      <c r="V6874">
        <v>15810</v>
      </c>
      <c r="W6874">
        <v>62</v>
      </c>
      <c r="X6874">
        <f t="shared" si="238"/>
        <v>2477.4595599999998</v>
      </c>
      <c r="Y6874">
        <f t="shared" si="239"/>
        <v>69.820399999999992</v>
      </c>
    </row>
    <row r="6875" spans="1:25" x14ac:dyDescent="0.2">
      <c r="A6875" t="s">
        <v>6877</v>
      </c>
      <c r="B6875" t="s">
        <v>24</v>
      </c>
      <c r="C6875">
        <v>9</v>
      </c>
      <c r="D6875">
        <v>8</v>
      </c>
      <c r="E6875" t="s">
        <v>7049</v>
      </c>
      <c r="F6875">
        <v>290.27100000000002</v>
      </c>
      <c r="G6875">
        <v>71.114999999999995</v>
      </c>
      <c r="H6875">
        <v>40.247999999999998</v>
      </c>
      <c r="I6875">
        <v>20642.624</v>
      </c>
      <c r="J6875">
        <v>8418605</v>
      </c>
      <c r="K6875">
        <v>31.913</v>
      </c>
      <c r="L6875">
        <v>28.372</v>
      </c>
      <c r="M6875">
        <v>9263.4069999999992</v>
      </c>
      <c r="N6875">
        <v>3777861</v>
      </c>
      <c r="O6875">
        <v>2.85</v>
      </c>
      <c r="P6875">
        <v>4.1970000000000001</v>
      </c>
      <c r="Q6875">
        <v>827.22699999999998</v>
      </c>
      <c r="R6875">
        <v>337365</v>
      </c>
      <c r="S6875">
        <v>3.4000000000000002E-2</v>
      </c>
      <c r="T6875">
        <v>2.964</v>
      </c>
      <c r="U6875">
        <v>10.004</v>
      </c>
      <c r="V6875">
        <v>4080</v>
      </c>
      <c r="W6875">
        <v>16</v>
      </c>
      <c r="X6875">
        <f t="shared" si="238"/>
        <v>519.69971999999996</v>
      </c>
      <c r="Y6875">
        <f t="shared" si="239"/>
        <v>16.4604</v>
      </c>
    </row>
    <row r="6876" spans="1:25" x14ac:dyDescent="0.2">
      <c r="A6876" t="s">
        <v>6877</v>
      </c>
      <c r="B6876" t="s">
        <v>24</v>
      </c>
      <c r="C6876">
        <v>9</v>
      </c>
      <c r="D6876">
        <v>9</v>
      </c>
      <c r="E6876" t="s">
        <v>3155</v>
      </c>
      <c r="F6876">
        <v>279.916</v>
      </c>
      <c r="G6876">
        <v>67.331000000000003</v>
      </c>
      <c r="H6876">
        <v>38.192999999999998</v>
      </c>
      <c r="I6876">
        <v>18847.084999999999</v>
      </c>
      <c r="J6876">
        <v>7686337</v>
      </c>
      <c r="K6876">
        <v>2.919</v>
      </c>
      <c r="L6876">
        <v>1.768</v>
      </c>
      <c r="M6876">
        <v>816.94600000000003</v>
      </c>
      <c r="N6876">
        <v>333172</v>
      </c>
      <c r="O6876">
        <v>2.157</v>
      </c>
      <c r="P6876">
        <v>4.202</v>
      </c>
      <c r="Q6876">
        <v>603.88699999999994</v>
      </c>
      <c r="R6876">
        <v>246281</v>
      </c>
      <c r="S6876">
        <v>1.0999999999999999E-2</v>
      </c>
      <c r="T6876">
        <v>1.6879999999999999</v>
      </c>
      <c r="U6876">
        <v>3.1259999999999999</v>
      </c>
      <c r="V6876">
        <v>1275</v>
      </c>
      <c r="W6876">
        <v>5</v>
      </c>
      <c r="X6876">
        <f t="shared" si="238"/>
        <v>260.62531999999993</v>
      </c>
      <c r="Y6876">
        <f t="shared" si="239"/>
        <v>3.7003999999999997</v>
      </c>
    </row>
    <row r="6877" spans="1:25" x14ac:dyDescent="0.2">
      <c r="A6877" t="s">
        <v>6877</v>
      </c>
      <c r="B6877" t="s">
        <v>24</v>
      </c>
      <c r="C6877">
        <v>9</v>
      </c>
      <c r="D6877">
        <v>10</v>
      </c>
      <c r="E6877" t="s">
        <v>7050</v>
      </c>
      <c r="F6877">
        <v>175.499</v>
      </c>
      <c r="G6877">
        <v>90.025999999999996</v>
      </c>
      <c r="H6877">
        <v>44.371000000000002</v>
      </c>
      <c r="I6877">
        <v>15799.403</v>
      </c>
      <c r="J6877">
        <v>6443412</v>
      </c>
      <c r="K6877">
        <v>39.777000000000001</v>
      </c>
      <c r="L6877">
        <v>27.321000000000002</v>
      </c>
      <c r="M6877">
        <v>6980.7370000000001</v>
      </c>
      <c r="N6877">
        <v>2846928</v>
      </c>
      <c r="O6877">
        <v>3.3149999999999999</v>
      </c>
      <c r="P6877">
        <v>4.8490000000000002</v>
      </c>
      <c r="Q6877">
        <v>581.77499999999998</v>
      </c>
      <c r="R6877">
        <v>237263</v>
      </c>
      <c r="S6877">
        <v>1.7999999999999999E-2</v>
      </c>
      <c r="T6877">
        <v>2.1309999999999998</v>
      </c>
      <c r="U6877">
        <v>3.1259999999999999</v>
      </c>
      <c r="V6877">
        <v>1275</v>
      </c>
      <c r="W6877">
        <v>5</v>
      </c>
      <c r="X6877">
        <f t="shared" si="238"/>
        <v>234.97539999999998</v>
      </c>
      <c r="Y6877">
        <f t="shared" si="239"/>
        <v>3.7003999999999997</v>
      </c>
    </row>
    <row r="6878" spans="1:25" x14ac:dyDescent="0.2">
      <c r="A6878" t="s">
        <v>6877</v>
      </c>
      <c r="B6878" t="s">
        <v>24</v>
      </c>
      <c r="C6878">
        <v>9</v>
      </c>
      <c r="D6878">
        <v>11</v>
      </c>
      <c r="E6878" t="s">
        <v>4371</v>
      </c>
      <c r="F6878">
        <v>243.81700000000001</v>
      </c>
      <c r="G6878">
        <v>74.058999999999997</v>
      </c>
      <c r="H6878">
        <v>36.029000000000003</v>
      </c>
      <c r="I6878">
        <v>18056.803</v>
      </c>
      <c r="J6878">
        <v>7364039</v>
      </c>
      <c r="K6878">
        <v>63.097999999999999</v>
      </c>
      <c r="L6878">
        <v>23.55</v>
      </c>
      <c r="M6878">
        <v>15384.361000000001</v>
      </c>
      <c r="N6878">
        <v>6274147</v>
      </c>
      <c r="O6878">
        <v>8.16</v>
      </c>
      <c r="P6878">
        <v>13.632999999999999</v>
      </c>
      <c r="Q6878">
        <v>1989.6089999999999</v>
      </c>
      <c r="R6878">
        <v>811415</v>
      </c>
      <c r="S6878">
        <v>0.11799999999999999</v>
      </c>
      <c r="T6878">
        <v>5.4829999999999997</v>
      </c>
      <c r="U6878">
        <v>28.762</v>
      </c>
      <c r="V6878">
        <v>11730</v>
      </c>
      <c r="W6878">
        <v>46</v>
      </c>
      <c r="X6878">
        <f t="shared" si="238"/>
        <v>1868.0628399999998</v>
      </c>
      <c r="Y6878">
        <f t="shared" si="239"/>
        <v>51.260399999999997</v>
      </c>
    </row>
    <row r="6879" spans="1:25" x14ac:dyDescent="0.2">
      <c r="A6879" t="s">
        <v>6877</v>
      </c>
      <c r="B6879" t="s">
        <v>24</v>
      </c>
      <c r="C6879">
        <v>9</v>
      </c>
      <c r="D6879">
        <v>12</v>
      </c>
      <c r="E6879" t="s">
        <v>7051</v>
      </c>
      <c r="F6879">
        <v>155.328</v>
      </c>
      <c r="G6879">
        <v>103.18</v>
      </c>
      <c r="H6879">
        <v>52.597000000000001</v>
      </c>
      <c r="I6879">
        <v>16026.733</v>
      </c>
      <c r="J6879">
        <v>6536123</v>
      </c>
      <c r="K6879">
        <v>3.8780000000000001</v>
      </c>
      <c r="L6879">
        <v>2.093</v>
      </c>
      <c r="M6879">
        <v>602.37699999999995</v>
      </c>
      <c r="N6879">
        <v>245665</v>
      </c>
      <c r="O6879">
        <v>3.073</v>
      </c>
      <c r="P6879">
        <v>6.1040000000000001</v>
      </c>
      <c r="Q6879">
        <v>477.27199999999999</v>
      </c>
      <c r="R6879">
        <v>194644</v>
      </c>
      <c r="S6879">
        <v>2.4E-2</v>
      </c>
      <c r="T6879">
        <v>2.4820000000000002</v>
      </c>
      <c r="U6879">
        <v>3.7519999999999998</v>
      </c>
      <c r="V6879">
        <v>1530</v>
      </c>
      <c r="W6879">
        <v>6</v>
      </c>
      <c r="X6879">
        <f t="shared" si="238"/>
        <v>113.75192000000001</v>
      </c>
      <c r="Y6879">
        <f t="shared" si="239"/>
        <v>4.8603999999999994</v>
      </c>
    </row>
    <row r="6880" spans="1:25" x14ac:dyDescent="0.2">
      <c r="A6880" t="s">
        <v>6877</v>
      </c>
      <c r="B6880" t="s">
        <v>24</v>
      </c>
      <c r="C6880">
        <v>9</v>
      </c>
      <c r="D6880">
        <v>14</v>
      </c>
      <c r="E6880" t="s">
        <v>7052</v>
      </c>
      <c r="F6880">
        <v>255.15</v>
      </c>
      <c r="G6880">
        <v>94.763999999999996</v>
      </c>
      <c r="H6880">
        <v>49.575000000000003</v>
      </c>
      <c r="I6880">
        <v>24179.028999999999</v>
      </c>
      <c r="J6880">
        <v>9860844</v>
      </c>
      <c r="K6880">
        <v>24.472000000000001</v>
      </c>
      <c r="L6880">
        <v>17.98</v>
      </c>
      <c r="M6880">
        <v>6244.1270000000004</v>
      </c>
      <c r="N6880">
        <v>2546519</v>
      </c>
      <c r="O6880">
        <v>3.6789999999999998</v>
      </c>
      <c r="P6880">
        <v>7.5590000000000002</v>
      </c>
      <c r="Q6880">
        <v>938.66700000000003</v>
      </c>
      <c r="R6880">
        <v>382813</v>
      </c>
      <c r="S6880">
        <v>2.7E-2</v>
      </c>
      <c r="T6880">
        <v>2.6219999999999999</v>
      </c>
      <c r="U6880">
        <v>6.8780000000000001</v>
      </c>
      <c r="V6880">
        <v>2805</v>
      </c>
      <c r="W6880">
        <v>11</v>
      </c>
      <c r="X6880">
        <f t="shared" si="238"/>
        <v>648.97012000000007</v>
      </c>
      <c r="Y6880">
        <f t="shared" si="239"/>
        <v>10.660399999999999</v>
      </c>
    </row>
    <row r="6881" spans="1:25" x14ac:dyDescent="0.2">
      <c r="A6881" t="s">
        <v>6877</v>
      </c>
      <c r="B6881" t="s">
        <v>24</v>
      </c>
      <c r="C6881">
        <v>9</v>
      </c>
      <c r="D6881">
        <v>17</v>
      </c>
      <c r="E6881" t="s">
        <v>7053</v>
      </c>
      <c r="F6881">
        <v>127.14700000000001</v>
      </c>
      <c r="G6881">
        <v>97.509</v>
      </c>
      <c r="H6881">
        <v>45.323</v>
      </c>
      <c r="I6881">
        <v>12397.945</v>
      </c>
      <c r="J6881">
        <v>5056208</v>
      </c>
      <c r="K6881">
        <v>3.1850000000000001</v>
      </c>
      <c r="L6881">
        <v>1.72</v>
      </c>
      <c r="M6881">
        <v>404.90499999999997</v>
      </c>
      <c r="N6881">
        <v>165131</v>
      </c>
      <c r="O6881">
        <v>2.1880000000000002</v>
      </c>
      <c r="P6881">
        <v>2.7959999999999998</v>
      </c>
      <c r="Q6881">
        <v>278.13799999999998</v>
      </c>
      <c r="R6881">
        <v>113432</v>
      </c>
      <c r="S6881">
        <v>5.0000000000000001E-3</v>
      </c>
      <c r="T6881">
        <v>1.1200000000000001</v>
      </c>
      <c r="U6881">
        <v>0.625</v>
      </c>
      <c r="V6881">
        <v>255</v>
      </c>
      <c r="W6881">
        <v>1</v>
      </c>
      <c r="X6881">
        <f t="shared" si="238"/>
        <v>0</v>
      </c>
      <c r="Y6881">
        <f t="shared" si="239"/>
        <v>0</v>
      </c>
    </row>
    <row r="6882" spans="1:25" x14ac:dyDescent="0.2">
      <c r="A6882" t="s">
        <v>6877</v>
      </c>
      <c r="B6882" t="s">
        <v>24</v>
      </c>
      <c r="C6882">
        <v>9</v>
      </c>
      <c r="D6882">
        <v>18</v>
      </c>
      <c r="E6882" t="s">
        <v>7054</v>
      </c>
      <c r="F6882">
        <v>348.55500000000001</v>
      </c>
      <c r="G6882">
        <v>77.185000000000002</v>
      </c>
      <c r="H6882">
        <v>39.433999999999997</v>
      </c>
      <c r="I6882">
        <v>26903.312000000002</v>
      </c>
      <c r="J6882">
        <v>10971878</v>
      </c>
      <c r="K6882">
        <v>2.823</v>
      </c>
      <c r="L6882">
        <v>1.7210000000000001</v>
      </c>
      <c r="M6882">
        <v>984.08799999999997</v>
      </c>
      <c r="N6882">
        <v>401337</v>
      </c>
      <c r="O6882">
        <v>2.0640000000000001</v>
      </c>
      <c r="P6882">
        <v>3.2389999999999999</v>
      </c>
      <c r="Q6882">
        <v>719.46600000000001</v>
      </c>
      <c r="R6882">
        <v>293417</v>
      </c>
      <c r="S6882">
        <v>1.0999999999999999E-2</v>
      </c>
      <c r="T6882">
        <v>1.657</v>
      </c>
      <c r="U6882">
        <v>3.7519999999999998</v>
      </c>
      <c r="V6882">
        <v>1530</v>
      </c>
      <c r="W6882">
        <v>6</v>
      </c>
      <c r="X6882">
        <f t="shared" si="238"/>
        <v>394.69695999999999</v>
      </c>
      <c r="Y6882">
        <f t="shared" si="239"/>
        <v>4.8603999999999994</v>
      </c>
    </row>
    <row r="6883" spans="1:25" x14ac:dyDescent="0.2">
      <c r="A6883" t="s">
        <v>6877</v>
      </c>
      <c r="B6883" t="s">
        <v>24</v>
      </c>
      <c r="C6883">
        <v>9</v>
      </c>
      <c r="D6883">
        <v>20</v>
      </c>
      <c r="E6883" t="s">
        <v>7055</v>
      </c>
      <c r="F6883">
        <v>218.62200000000001</v>
      </c>
      <c r="G6883">
        <v>77.757000000000005</v>
      </c>
      <c r="H6883">
        <v>40.054000000000002</v>
      </c>
      <c r="I6883">
        <v>16999.321</v>
      </c>
      <c r="J6883">
        <v>6932770</v>
      </c>
      <c r="K6883">
        <v>40.218000000000004</v>
      </c>
      <c r="L6883">
        <v>31.251999999999999</v>
      </c>
      <c r="M6883">
        <v>8792.616</v>
      </c>
      <c r="N6883">
        <v>3585860</v>
      </c>
      <c r="O6883">
        <v>3.1880000000000002</v>
      </c>
      <c r="P6883">
        <v>6.4039999999999999</v>
      </c>
      <c r="Q6883">
        <v>696.93399999999997</v>
      </c>
      <c r="R6883">
        <v>284228</v>
      </c>
      <c r="S6883">
        <v>3.4000000000000002E-2</v>
      </c>
      <c r="T6883">
        <v>2.9580000000000002</v>
      </c>
      <c r="U6883">
        <v>7.5030000000000001</v>
      </c>
      <c r="V6883">
        <v>3060</v>
      </c>
      <c r="W6883">
        <v>12</v>
      </c>
      <c r="X6883">
        <f t="shared" si="238"/>
        <v>368.55983999999995</v>
      </c>
      <c r="Y6883">
        <f t="shared" si="239"/>
        <v>11.820399999999999</v>
      </c>
    </row>
    <row r="6884" spans="1:25" x14ac:dyDescent="0.2">
      <c r="A6884" t="s">
        <v>6877</v>
      </c>
      <c r="B6884" t="s">
        <v>24</v>
      </c>
      <c r="C6884">
        <v>9</v>
      </c>
      <c r="D6884">
        <v>21</v>
      </c>
      <c r="E6884" t="s">
        <v>3163</v>
      </c>
      <c r="F6884">
        <v>190.21799999999999</v>
      </c>
      <c r="G6884">
        <v>74.801000000000002</v>
      </c>
      <c r="H6884">
        <v>37.328000000000003</v>
      </c>
      <c r="I6884">
        <v>14228.45</v>
      </c>
      <c r="J6884">
        <v>5802736</v>
      </c>
      <c r="K6884">
        <v>2.8109999999999999</v>
      </c>
      <c r="L6884">
        <v>1.575</v>
      </c>
      <c r="M6884">
        <v>534.73</v>
      </c>
      <c r="N6884">
        <v>218077</v>
      </c>
      <c r="O6884">
        <v>2.4569999999999999</v>
      </c>
      <c r="P6884">
        <v>4.2149999999999999</v>
      </c>
      <c r="Q6884">
        <v>467.38799999999998</v>
      </c>
      <c r="R6884">
        <v>190613</v>
      </c>
      <c r="S6884">
        <v>1.6E-2</v>
      </c>
      <c r="T6884">
        <v>2.0470000000000002</v>
      </c>
      <c r="U6884">
        <v>3.1259999999999999</v>
      </c>
      <c r="V6884">
        <v>1275</v>
      </c>
      <c r="W6884">
        <v>5</v>
      </c>
      <c r="X6884">
        <f t="shared" si="238"/>
        <v>102.28647999999998</v>
      </c>
      <c r="Y6884">
        <f t="shared" si="239"/>
        <v>3.7003999999999997</v>
      </c>
    </row>
    <row r="6885" spans="1:25" x14ac:dyDescent="0.2">
      <c r="A6885" t="s">
        <v>6877</v>
      </c>
      <c r="B6885" t="s">
        <v>24</v>
      </c>
      <c r="C6885">
        <v>9</v>
      </c>
      <c r="D6885">
        <v>22</v>
      </c>
      <c r="E6885" t="s">
        <v>7056</v>
      </c>
      <c r="F6885">
        <v>152.56299999999999</v>
      </c>
      <c r="G6885">
        <v>91.134</v>
      </c>
      <c r="H6885">
        <v>45.055999999999997</v>
      </c>
      <c r="I6885">
        <v>13903.575999999999</v>
      </c>
      <c r="J6885">
        <v>5670244</v>
      </c>
      <c r="K6885">
        <v>2.9279999999999999</v>
      </c>
      <c r="L6885">
        <v>1.615</v>
      </c>
      <c r="M6885">
        <v>446.64400000000001</v>
      </c>
      <c r="N6885">
        <v>182153</v>
      </c>
      <c r="O6885">
        <v>2.452</v>
      </c>
      <c r="P6885">
        <v>5.0609999999999999</v>
      </c>
      <c r="Q6885">
        <v>374.12299999999999</v>
      </c>
      <c r="R6885">
        <v>152577</v>
      </c>
      <c r="S6885">
        <v>8.0000000000000002E-3</v>
      </c>
      <c r="T6885">
        <v>1.446</v>
      </c>
      <c r="U6885">
        <v>1.2509999999999999</v>
      </c>
      <c r="V6885">
        <v>510</v>
      </c>
      <c r="W6885">
        <v>2</v>
      </c>
      <c r="X6885">
        <f t="shared" si="238"/>
        <v>0</v>
      </c>
      <c r="Y6885">
        <f t="shared" si="239"/>
        <v>0.22039999999999993</v>
      </c>
    </row>
    <row r="6886" spans="1:25" x14ac:dyDescent="0.2">
      <c r="A6886" t="s">
        <v>6877</v>
      </c>
      <c r="B6886" t="s">
        <v>24</v>
      </c>
      <c r="C6886">
        <v>9</v>
      </c>
      <c r="D6886">
        <v>23</v>
      </c>
      <c r="E6886" t="s">
        <v>7057</v>
      </c>
      <c r="F6886">
        <v>198.05</v>
      </c>
      <c r="G6886">
        <v>80.120999999999995</v>
      </c>
      <c r="H6886">
        <v>42.74</v>
      </c>
      <c r="I6886">
        <v>15867.944</v>
      </c>
      <c r="J6886">
        <v>6471365</v>
      </c>
      <c r="K6886">
        <v>2.6930000000000001</v>
      </c>
      <c r="L6886">
        <v>1.5860000000000001</v>
      </c>
      <c r="M6886">
        <v>533.29600000000005</v>
      </c>
      <c r="N6886">
        <v>217492</v>
      </c>
      <c r="O6886">
        <v>1.915</v>
      </c>
      <c r="P6886">
        <v>2.5649999999999999</v>
      </c>
      <c r="Q6886">
        <v>379.24</v>
      </c>
      <c r="R6886">
        <v>154664</v>
      </c>
      <c r="S6886">
        <v>3.0000000000000001E-3</v>
      </c>
      <c r="T6886">
        <v>0.89700000000000002</v>
      </c>
      <c r="U6886">
        <v>0.625</v>
      </c>
      <c r="V6886">
        <v>255</v>
      </c>
      <c r="W6886">
        <v>1</v>
      </c>
      <c r="X6886">
        <f t="shared" si="238"/>
        <v>3.4800000000034283E-2</v>
      </c>
      <c r="Y6886">
        <f t="shared" si="239"/>
        <v>0</v>
      </c>
    </row>
    <row r="6887" spans="1:25" x14ac:dyDescent="0.2">
      <c r="A6887" t="s">
        <v>6877</v>
      </c>
      <c r="B6887" t="s">
        <v>24</v>
      </c>
      <c r="C6887">
        <v>9</v>
      </c>
      <c r="D6887">
        <v>24</v>
      </c>
      <c r="E6887" t="s">
        <v>7058</v>
      </c>
      <c r="F6887">
        <v>313.42500000000001</v>
      </c>
      <c r="G6887">
        <v>69.546000000000006</v>
      </c>
      <c r="H6887">
        <v>41.734999999999999</v>
      </c>
      <c r="I6887">
        <v>21797.512999999999</v>
      </c>
      <c r="J6887">
        <v>8889599</v>
      </c>
      <c r="K6887">
        <v>51.113</v>
      </c>
      <c r="L6887">
        <v>25.436</v>
      </c>
      <c r="M6887">
        <v>16020.012000000001</v>
      </c>
      <c r="N6887">
        <v>6533382</v>
      </c>
      <c r="O6887">
        <v>7.319</v>
      </c>
      <c r="P6887">
        <v>11.855</v>
      </c>
      <c r="Q6887">
        <v>2293.9769999999999</v>
      </c>
      <c r="R6887">
        <v>935544</v>
      </c>
      <c r="S6887">
        <v>0.11</v>
      </c>
      <c r="T6887">
        <v>5.2880000000000003</v>
      </c>
      <c r="U6887">
        <v>34.39</v>
      </c>
      <c r="V6887">
        <v>14025</v>
      </c>
      <c r="W6887">
        <v>55</v>
      </c>
      <c r="X6887">
        <f t="shared" si="238"/>
        <v>2221.1297199999995</v>
      </c>
      <c r="Y6887">
        <f t="shared" si="239"/>
        <v>61.700399999999995</v>
      </c>
    </row>
    <row r="6888" spans="1:25" x14ac:dyDescent="0.2">
      <c r="A6888" t="s">
        <v>6877</v>
      </c>
      <c r="B6888" t="s">
        <v>24</v>
      </c>
      <c r="C6888">
        <v>9</v>
      </c>
      <c r="D6888">
        <v>25</v>
      </c>
      <c r="E6888" t="s">
        <v>7059</v>
      </c>
      <c r="F6888">
        <v>156.45599999999999</v>
      </c>
      <c r="G6888">
        <v>79.256</v>
      </c>
      <c r="H6888">
        <v>43.345999999999997</v>
      </c>
      <c r="I6888">
        <v>12400.159</v>
      </c>
      <c r="J6888">
        <v>5057111</v>
      </c>
      <c r="K6888">
        <v>2.9889999999999999</v>
      </c>
      <c r="L6888">
        <v>1.9930000000000001</v>
      </c>
      <c r="M6888">
        <v>467.71899999999999</v>
      </c>
      <c r="N6888">
        <v>190748</v>
      </c>
      <c r="O6888">
        <v>3.0569999999999999</v>
      </c>
      <c r="P6888">
        <v>6.7279999999999998</v>
      </c>
      <c r="Q6888">
        <v>478.245</v>
      </c>
      <c r="R6888">
        <v>195041</v>
      </c>
      <c r="S6888">
        <v>2.8000000000000001E-2</v>
      </c>
      <c r="T6888">
        <v>2.6709999999999998</v>
      </c>
      <c r="U6888">
        <v>4.3769999999999998</v>
      </c>
      <c r="V6888">
        <v>1785</v>
      </c>
      <c r="W6888">
        <v>7</v>
      </c>
      <c r="X6888">
        <f t="shared" si="238"/>
        <v>114.88060000000002</v>
      </c>
      <c r="Y6888">
        <f t="shared" si="239"/>
        <v>6.0203999999999986</v>
      </c>
    </row>
    <row r="6889" spans="1:25" x14ac:dyDescent="0.2">
      <c r="A6889" t="s">
        <v>6877</v>
      </c>
      <c r="B6889" t="s">
        <v>24</v>
      </c>
      <c r="C6889">
        <v>9</v>
      </c>
      <c r="D6889">
        <v>26</v>
      </c>
      <c r="E6889" t="s">
        <v>7060</v>
      </c>
      <c r="F6889">
        <v>240.99199999999999</v>
      </c>
      <c r="G6889">
        <v>66.313999999999993</v>
      </c>
      <c r="H6889">
        <v>36.853999999999999</v>
      </c>
      <c r="I6889">
        <v>15981.208000000001</v>
      </c>
      <c r="J6889">
        <v>6517557</v>
      </c>
      <c r="K6889">
        <v>61.249000000000002</v>
      </c>
      <c r="L6889">
        <v>41.085999999999999</v>
      </c>
      <c r="M6889">
        <v>14760.62</v>
      </c>
      <c r="N6889">
        <v>6019769</v>
      </c>
      <c r="O6889">
        <v>3.2669999999999999</v>
      </c>
      <c r="P6889">
        <v>5.8719999999999999</v>
      </c>
      <c r="Q6889">
        <v>787.303</v>
      </c>
      <c r="R6889">
        <v>321083</v>
      </c>
      <c r="S6889">
        <v>5.7000000000000002E-2</v>
      </c>
      <c r="T6889">
        <v>3.8149999999999999</v>
      </c>
      <c r="U6889">
        <v>13.756</v>
      </c>
      <c r="V6889">
        <v>5610</v>
      </c>
      <c r="W6889">
        <v>22</v>
      </c>
      <c r="X6889">
        <f t="shared" si="238"/>
        <v>473.38788</v>
      </c>
      <c r="Y6889">
        <f t="shared" si="239"/>
        <v>23.420400000000001</v>
      </c>
    </row>
    <row r="6890" spans="1:25" x14ac:dyDescent="0.2">
      <c r="A6890" t="s">
        <v>6877</v>
      </c>
      <c r="B6890" t="s">
        <v>24</v>
      </c>
      <c r="C6890">
        <v>9</v>
      </c>
      <c r="D6890">
        <v>27</v>
      </c>
      <c r="E6890" t="s">
        <v>7061</v>
      </c>
      <c r="F6890">
        <v>132.24</v>
      </c>
      <c r="G6890">
        <v>27.186</v>
      </c>
      <c r="H6890">
        <v>16.280999999999999</v>
      </c>
      <c r="I6890">
        <v>3595.1089999999999</v>
      </c>
      <c r="J6890">
        <v>1466180</v>
      </c>
      <c r="K6890">
        <v>2.0680000000000001</v>
      </c>
      <c r="L6890">
        <v>1.4339999999999999</v>
      </c>
      <c r="M6890">
        <v>273.43700000000001</v>
      </c>
      <c r="N6890">
        <v>111515</v>
      </c>
      <c r="O6890">
        <v>2.165</v>
      </c>
      <c r="P6890">
        <v>3.57</v>
      </c>
      <c r="Q6890">
        <v>286.25900000000001</v>
      </c>
      <c r="R6890">
        <v>116744</v>
      </c>
      <c r="S6890">
        <v>1.4E-2</v>
      </c>
      <c r="T6890">
        <v>1.9019999999999999</v>
      </c>
      <c r="U6890">
        <v>1.8759999999999999</v>
      </c>
      <c r="V6890">
        <v>765</v>
      </c>
      <c r="W6890">
        <v>3</v>
      </c>
      <c r="X6890">
        <f t="shared" si="238"/>
        <v>0</v>
      </c>
      <c r="Y6890">
        <f t="shared" si="239"/>
        <v>1.3803999999999998</v>
      </c>
    </row>
    <row r="6891" spans="1:25" x14ac:dyDescent="0.2">
      <c r="A6891" t="s">
        <v>6877</v>
      </c>
      <c r="B6891" t="s">
        <v>24</v>
      </c>
      <c r="C6891">
        <v>9</v>
      </c>
      <c r="D6891">
        <v>28</v>
      </c>
      <c r="E6891" t="s">
        <v>7062</v>
      </c>
      <c r="F6891">
        <v>312.68</v>
      </c>
      <c r="G6891">
        <v>69.847999999999999</v>
      </c>
      <c r="H6891">
        <v>36.459000000000003</v>
      </c>
      <c r="I6891">
        <v>21840.062999999998</v>
      </c>
      <c r="J6891">
        <v>8906952</v>
      </c>
      <c r="K6891">
        <v>38.909999999999997</v>
      </c>
      <c r="L6891">
        <v>22.273</v>
      </c>
      <c r="M6891">
        <v>12166.42</v>
      </c>
      <c r="N6891">
        <v>4961786</v>
      </c>
      <c r="O6891">
        <v>4.0880000000000001</v>
      </c>
      <c r="P6891">
        <v>8.8089999999999993</v>
      </c>
      <c r="Q6891">
        <v>1278.2550000000001</v>
      </c>
      <c r="R6891">
        <v>521306</v>
      </c>
      <c r="S6891">
        <v>5.8000000000000003E-2</v>
      </c>
      <c r="T6891">
        <v>3.8450000000000002</v>
      </c>
      <c r="U6891">
        <v>18.132999999999999</v>
      </c>
      <c r="V6891">
        <v>7395</v>
      </c>
      <c r="W6891">
        <v>29</v>
      </c>
      <c r="X6891">
        <f t="shared" si="238"/>
        <v>1042.8922</v>
      </c>
      <c r="Y6891">
        <f t="shared" si="239"/>
        <v>31.540399999999998</v>
      </c>
    </row>
    <row r="6892" spans="1:25" x14ac:dyDescent="0.2">
      <c r="A6892" t="s">
        <v>6877</v>
      </c>
      <c r="B6892" t="s">
        <v>24</v>
      </c>
      <c r="C6892">
        <v>9</v>
      </c>
      <c r="D6892">
        <v>29</v>
      </c>
      <c r="E6892" t="s">
        <v>7063</v>
      </c>
      <c r="F6892">
        <v>213.02699999999999</v>
      </c>
      <c r="G6892">
        <v>68.233000000000004</v>
      </c>
      <c r="H6892">
        <v>37.058</v>
      </c>
      <c r="I6892">
        <v>14535.446</v>
      </c>
      <c r="J6892">
        <v>5927937</v>
      </c>
      <c r="K6892">
        <v>59.131</v>
      </c>
      <c r="L6892">
        <v>25.254999999999999</v>
      </c>
      <c r="M6892">
        <v>12596.561</v>
      </c>
      <c r="N6892">
        <v>5137209</v>
      </c>
      <c r="O6892">
        <v>6.1820000000000004</v>
      </c>
      <c r="P6892">
        <v>12.167</v>
      </c>
      <c r="Q6892">
        <v>1316.9449999999999</v>
      </c>
      <c r="R6892">
        <v>537085</v>
      </c>
      <c r="S6892">
        <v>9.4E-2</v>
      </c>
      <c r="T6892">
        <v>4.8929999999999998</v>
      </c>
      <c r="U6892">
        <v>20.009</v>
      </c>
      <c r="V6892">
        <v>8160</v>
      </c>
      <c r="W6892">
        <v>32</v>
      </c>
      <c r="X6892">
        <f t="shared" si="238"/>
        <v>1087.7725999999998</v>
      </c>
      <c r="Y6892">
        <f t="shared" si="239"/>
        <v>35.020400000000002</v>
      </c>
    </row>
    <row r="6893" spans="1:25" x14ac:dyDescent="0.2">
      <c r="A6893" t="s">
        <v>6877</v>
      </c>
      <c r="B6893" t="s">
        <v>24</v>
      </c>
      <c r="C6893">
        <v>9</v>
      </c>
      <c r="D6893">
        <v>30</v>
      </c>
      <c r="E6893" t="s">
        <v>7064</v>
      </c>
      <c r="F6893">
        <v>36.42</v>
      </c>
      <c r="G6893">
        <v>26.036000000000001</v>
      </c>
      <c r="H6893">
        <v>15.646000000000001</v>
      </c>
      <c r="I6893">
        <v>948.21500000000003</v>
      </c>
      <c r="J6893">
        <v>386707</v>
      </c>
      <c r="K6893">
        <v>13.544</v>
      </c>
      <c r="L6893">
        <v>19.690000000000001</v>
      </c>
      <c r="M6893">
        <v>493.28800000000001</v>
      </c>
      <c r="N6893">
        <v>201176</v>
      </c>
      <c r="O6893">
        <v>2.2349999999999999</v>
      </c>
      <c r="P6893">
        <v>4.2039999999999997</v>
      </c>
      <c r="Q6893">
        <v>81.406999999999996</v>
      </c>
      <c r="R6893">
        <v>33200</v>
      </c>
      <c r="S6893">
        <v>3.4000000000000002E-2</v>
      </c>
      <c r="T6893">
        <v>2.9590000000000001</v>
      </c>
      <c r="U6893">
        <v>1.2509999999999999</v>
      </c>
      <c r="V6893">
        <v>510</v>
      </c>
      <c r="W6893">
        <v>2</v>
      </c>
      <c r="X6893">
        <f t="shared" si="238"/>
        <v>0</v>
      </c>
      <c r="Y6893">
        <f t="shared" si="239"/>
        <v>0.22039999999999993</v>
      </c>
    </row>
    <row r="6894" spans="1:25" x14ac:dyDescent="0.2">
      <c r="A6894" t="s">
        <v>6877</v>
      </c>
      <c r="B6894" t="s">
        <v>24</v>
      </c>
      <c r="C6894">
        <v>9</v>
      </c>
      <c r="D6894">
        <v>31</v>
      </c>
      <c r="E6894" t="s">
        <v>7065</v>
      </c>
      <c r="F6894">
        <v>275.65699999999998</v>
      </c>
      <c r="G6894">
        <v>52.47</v>
      </c>
      <c r="H6894">
        <v>29.164000000000001</v>
      </c>
      <c r="I6894">
        <v>14463.714</v>
      </c>
      <c r="J6894">
        <v>5898683</v>
      </c>
      <c r="K6894">
        <v>1.946</v>
      </c>
      <c r="L6894">
        <v>1.2569999999999999</v>
      </c>
      <c r="M6894">
        <v>536.55899999999997</v>
      </c>
      <c r="N6894">
        <v>218823</v>
      </c>
      <c r="O6894">
        <v>1.6579999999999999</v>
      </c>
      <c r="P6894">
        <v>3.3639999999999999</v>
      </c>
      <c r="Q6894">
        <v>457.15300000000002</v>
      </c>
      <c r="R6894">
        <v>186439</v>
      </c>
      <c r="S6894">
        <v>5.0000000000000001E-3</v>
      </c>
      <c r="T6894">
        <v>1.0760000000000001</v>
      </c>
      <c r="U6894">
        <v>1.2509999999999999</v>
      </c>
      <c r="V6894">
        <v>510</v>
      </c>
      <c r="W6894">
        <v>2</v>
      </c>
      <c r="X6894">
        <f t="shared" si="238"/>
        <v>90.413880000000034</v>
      </c>
      <c r="Y6894">
        <f t="shared" si="239"/>
        <v>0.22039999999999993</v>
      </c>
    </row>
    <row r="6895" spans="1:25" x14ac:dyDescent="0.2">
      <c r="A6895" t="s">
        <v>6877</v>
      </c>
      <c r="B6895" t="s">
        <v>24</v>
      </c>
      <c r="C6895">
        <v>9</v>
      </c>
      <c r="D6895">
        <v>32</v>
      </c>
      <c r="E6895" t="s">
        <v>4231</v>
      </c>
      <c r="F6895">
        <v>302.91300000000001</v>
      </c>
      <c r="G6895">
        <v>43.292000000000002</v>
      </c>
      <c r="H6895">
        <v>22.248000000000001</v>
      </c>
      <c r="I6895">
        <v>13113.835999999999</v>
      </c>
      <c r="J6895">
        <v>5348167</v>
      </c>
      <c r="K6895">
        <v>47.268999999999998</v>
      </c>
      <c r="L6895">
        <v>34.508000000000003</v>
      </c>
      <c r="M6895">
        <v>14318.473</v>
      </c>
      <c r="N6895">
        <v>5839450</v>
      </c>
      <c r="O6895">
        <v>2.8620000000000001</v>
      </c>
      <c r="P6895">
        <v>4.7069999999999999</v>
      </c>
      <c r="Q6895">
        <v>866.96500000000003</v>
      </c>
      <c r="R6895">
        <v>353571</v>
      </c>
      <c r="S6895">
        <v>3.6999999999999998E-2</v>
      </c>
      <c r="T6895">
        <v>3.0779999999999998</v>
      </c>
      <c r="U6895">
        <v>11.255000000000001</v>
      </c>
      <c r="V6895">
        <v>4590</v>
      </c>
      <c r="W6895">
        <v>18</v>
      </c>
      <c r="X6895">
        <f t="shared" si="238"/>
        <v>565.79579999999999</v>
      </c>
      <c r="Y6895">
        <f t="shared" si="239"/>
        <v>18.7804</v>
      </c>
    </row>
    <row r="6896" spans="1:25" x14ac:dyDescent="0.2">
      <c r="A6896" t="s">
        <v>6877</v>
      </c>
      <c r="B6896" t="s">
        <v>24</v>
      </c>
      <c r="C6896">
        <v>9</v>
      </c>
      <c r="D6896">
        <v>33</v>
      </c>
      <c r="E6896" t="s">
        <v>7066</v>
      </c>
      <c r="F6896">
        <v>240.114</v>
      </c>
      <c r="G6896">
        <v>58.597999999999999</v>
      </c>
      <c r="H6896">
        <v>32.058</v>
      </c>
      <c r="I6896">
        <v>14070.23</v>
      </c>
      <c r="J6896">
        <v>5738210</v>
      </c>
      <c r="K6896">
        <v>2.0670000000000002</v>
      </c>
      <c r="L6896">
        <v>1.403</v>
      </c>
      <c r="M6896">
        <v>496.36599999999999</v>
      </c>
      <c r="N6896">
        <v>202431</v>
      </c>
      <c r="O6896">
        <v>1.6870000000000001</v>
      </c>
      <c r="P6896">
        <v>3.1379999999999999</v>
      </c>
      <c r="Q6896">
        <v>405.11099999999999</v>
      </c>
      <c r="R6896">
        <v>165215</v>
      </c>
      <c r="S6896">
        <v>5.0000000000000001E-3</v>
      </c>
      <c r="T6896">
        <v>1.1519999999999999</v>
      </c>
      <c r="U6896">
        <v>1.2509999999999999</v>
      </c>
      <c r="V6896">
        <v>510</v>
      </c>
      <c r="W6896">
        <v>2</v>
      </c>
      <c r="X6896">
        <f t="shared" si="238"/>
        <v>30.04516000000001</v>
      </c>
      <c r="Y6896">
        <f t="shared" si="239"/>
        <v>0.22039999999999993</v>
      </c>
    </row>
    <row r="6897" spans="1:25" x14ac:dyDescent="0.2">
      <c r="A6897" t="s">
        <v>6877</v>
      </c>
      <c r="B6897" t="s">
        <v>24</v>
      </c>
      <c r="C6897">
        <v>9</v>
      </c>
      <c r="D6897">
        <v>34</v>
      </c>
      <c r="E6897" t="s">
        <v>7067</v>
      </c>
      <c r="F6897">
        <v>63.289000000000001</v>
      </c>
      <c r="G6897">
        <v>62.133000000000003</v>
      </c>
      <c r="H6897">
        <v>47.588999999999999</v>
      </c>
      <c r="I6897">
        <v>3932.3310000000001</v>
      </c>
      <c r="J6897">
        <v>1603708</v>
      </c>
      <c r="K6897">
        <v>5.2140000000000004</v>
      </c>
      <c r="L6897">
        <v>2.9870000000000001</v>
      </c>
      <c r="M6897">
        <v>330.00099999999998</v>
      </c>
      <c r="N6897">
        <v>134583</v>
      </c>
      <c r="O6897">
        <v>2.581</v>
      </c>
      <c r="P6897">
        <v>3.41</v>
      </c>
      <c r="Q6897">
        <v>163.35400000000001</v>
      </c>
      <c r="R6897">
        <v>66620</v>
      </c>
      <c r="S6897">
        <v>0</v>
      </c>
      <c r="T6897">
        <v>0</v>
      </c>
      <c r="U6897">
        <v>0</v>
      </c>
      <c r="V6897">
        <v>0</v>
      </c>
      <c r="W6897">
        <v>0</v>
      </c>
      <c r="X6897">
        <f t="shared" si="238"/>
        <v>0</v>
      </c>
      <c r="Y6897">
        <f t="shared" si="239"/>
        <v>0</v>
      </c>
    </row>
    <row r="6898" spans="1:25" x14ac:dyDescent="0.2">
      <c r="A6898" t="s">
        <v>6877</v>
      </c>
      <c r="B6898" t="s">
        <v>24</v>
      </c>
      <c r="C6898">
        <v>10</v>
      </c>
      <c r="D6898">
        <v>1</v>
      </c>
      <c r="E6898" t="s">
        <v>7068</v>
      </c>
      <c r="F6898">
        <v>266.214</v>
      </c>
      <c r="G6898">
        <v>63.223999999999997</v>
      </c>
      <c r="H6898">
        <v>31.213000000000001</v>
      </c>
      <c r="I6898">
        <v>16831.043000000001</v>
      </c>
      <c r="J6898">
        <v>6864142</v>
      </c>
      <c r="K6898">
        <v>65.337000000000003</v>
      </c>
      <c r="L6898">
        <v>37.796999999999997</v>
      </c>
      <c r="M6898">
        <v>17393.687000000002</v>
      </c>
      <c r="N6898">
        <v>7093603</v>
      </c>
      <c r="O6898">
        <v>2.6280000000000001</v>
      </c>
      <c r="P6898">
        <v>3.7490000000000001</v>
      </c>
      <c r="Q6898">
        <v>699.63400000000001</v>
      </c>
      <c r="R6898">
        <v>285329</v>
      </c>
      <c r="S6898">
        <v>2.3E-2</v>
      </c>
      <c r="T6898">
        <v>2.4470000000000001</v>
      </c>
      <c r="U6898">
        <v>6.2530000000000001</v>
      </c>
      <c r="V6898">
        <v>2550</v>
      </c>
      <c r="W6898">
        <v>10</v>
      </c>
      <c r="X6898">
        <f t="shared" si="238"/>
        <v>371.69184000000001</v>
      </c>
      <c r="Y6898">
        <f t="shared" si="239"/>
        <v>9.5003999999999991</v>
      </c>
    </row>
    <row r="6899" spans="1:25" x14ac:dyDescent="0.2">
      <c r="A6899" t="s">
        <v>6877</v>
      </c>
      <c r="B6899" t="s">
        <v>24</v>
      </c>
      <c r="C6899">
        <v>10</v>
      </c>
      <c r="D6899">
        <v>2</v>
      </c>
      <c r="E6899" t="s">
        <v>7069</v>
      </c>
      <c r="F6899">
        <v>217.178</v>
      </c>
      <c r="G6899">
        <v>81.716999999999999</v>
      </c>
      <c r="H6899">
        <v>47.697000000000003</v>
      </c>
      <c r="I6899">
        <v>17747.138999999999</v>
      </c>
      <c r="J6899">
        <v>7237750</v>
      </c>
      <c r="K6899">
        <v>4.4119999999999999</v>
      </c>
      <c r="L6899">
        <v>2.887</v>
      </c>
      <c r="M6899">
        <v>958.15800000000002</v>
      </c>
      <c r="N6899">
        <v>390762</v>
      </c>
      <c r="O6899">
        <v>2.6269999999999998</v>
      </c>
      <c r="P6899">
        <v>6.0119999999999996</v>
      </c>
      <c r="Q6899">
        <v>570.51</v>
      </c>
      <c r="R6899">
        <v>232669</v>
      </c>
      <c r="S6899">
        <v>8.9999999999999993E-3</v>
      </c>
      <c r="T6899">
        <v>1.484</v>
      </c>
      <c r="U6899">
        <v>1.8759999999999999</v>
      </c>
      <c r="V6899">
        <v>765</v>
      </c>
      <c r="W6899">
        <v>3</v>
      </c>
      <c r="X6899">
        <f t="shared" si="238"/>
        <v>221.90799999999999</v>
      </c>
      <c r="Y6899">
        <f t="shared" si="239"/>
        <v>1.3803999999999998</v>
      </c>
    </row>
    <row r="6900" spans="1:25" x14ac:dyDescent="0.2">
      <c r="A6900" t="s">
        <v>6877</v>
      </c>
      <c r="B6900" t="s">
        <v>24</v>
      </c>
      <c r="C6900">
        <v>10</v>
      </c>
      <c r="D6900">
        <v>3</v>
      </c>
      <c r="E6900" t="s">
        <v>4510</v>
      </c>
      <c r="F6900">
        <v>234.06</v>
      </c>
      <c r="G6900">
        <v>78.022000000000006</v>
      </c>
      <c r="H6900">
        <v>36.04</v>
      </c>
      <c r="I6900">
        <v>18261.973000000002</v>
      </c>
      <c r="J6900">
        <v>7447713</v>
      </c>
      <c r="K6900">
        <v>66.063999999999993</v>
      </c>
      <c r="L6900">
        <v>46.956000000000003</v>
      </c>
      <c r="M6900">
        <v>15462.973</v>
      </c>
      <c r="N6900">
        <v>6306207</v>
      </c>
      <c r="O6900">
        <v>2.423</v>
      </c>
      <c r="P6900">
        <v>4.0960000000000001</v>
      </c>
      <c r="Q6900">
        <v>567.21699999999998</v>
      </c>
      <c r="R6900">
        <v>231326</v>
      </c>
      <c r="S6900">
        <v>1.6E-2</v>
      </c>
      <c r="T6900">
        <v>2.0219999999999998</v>
      </c>
      <c r="U6900">
        <v>3.7519999999999998</v>
      </c>
      <c r="V6900">
        <v>1530</v>
      </c>
      <c r="W6900">
        <v>6</v>
      </c>
      <c r="X6900">
        <f t="shared" si="238"/>
        <v>218.08812</v>
      </c>
      <c r="Y6900">
        <f t="shared" si="239"/>
        <v>4.8603999999999994</v>
      </c>
    </row>
    <row r="6901" spans="1:25" x14ac:dyDescent="0.2">
      <c r="A6901" t="s">
        <v>6877</v>
      </c>
      <c r="B6901" t="s">
        <v>24</v>
      </c>
      <c r="C6901">
        <v>10</v>
      </c>
      <c r="D6901">
        <v>7</v>
      </c>
      <c r="E6901" t="s">
        <v>7070</v>
      </c>
      <c r="F6901">
        <v>321.19799999999998</v>
      </c>
      <c r="G6901">
        <v>91.335999999999999</v>
      </c>
      <c r="H6901">
        <v>45.335999999999999</v>
      </c>
      <c r="I6901">
        <v>29336.903999999999</v>
      </c>
      <c r="J6901">
        <v>11964361</v>
      </c>
      <c r="K6901">
        <v>49.999000000000002</v>
      </c>
      <c r="L6901">
        <v>24.582999999999998</v>
      </c>
      <c r="M6901">
        <v>16059.548000000001</v>
      </c>
      <c r="N6901">
        <v>6549506</v>
      </c>
      <c r="O6901">
        <v>3.67</v>
      </c>
      <c r="P6901">
        <v>6.9589999999999996</v>
      </c>
      <c r="Q6901">
        <v>1178.6880000000001</v>
      </c>
      <c r="R6901">
        <v>480700</v>
      </c>
      <c r="S6901">
        <v>3.3000000000000002E-2</v>
      </c>
      <c r="T6901">
        <v>2.9049999999999998</v>
      </c>
      <c r="U6901">
        <v>10.63</v>
      </c>
      <c r="V6901">
        <v>4335</v>
      </c>
      <c r="W6901">
        <v>17</v>
      </c>
      <c r="X6901">
        <f t="shared" si="238"/>
        <v>927.39448000000004</v>
      </c>
      <c r="Y6901">
        <f t="shared" si="239"/>
        <v>17.620399999999997</v>
      </c>
    </row>
    <row r="6902" spans="1:25" x14ac:dyDescent="0.2">
      <c r="A6902" t="s">
        <v>6877</v>
      </c>
      <c r="B6902" t="s">
        <v>24</v>
      </c>
      <c r="C6902">
        <v>10</v>
      </c>
      <c r="D6902">
        <v>8</v>
      </c>
      <c r="E6902" t="s">
        <v>7071</v>
      </c>
      <c r="F6902">
        <v>297.51600000000002</v>
      </c>
      <c r="G6902">
        <v>95.289000000000001</v>
      </c>
      <c r="H6902">
        <v>50.006</v>
      </c>
      <c r="I6902">
        <v>28350.06</v>
      </c>
      <c r="J6902">
        <v>11561900</v>
      </c>
      <c r="K6902">
        <v>3.7970000000000002</v>
      </c>
      <c r="L6902">
        <v>2.198</v>
      </c>
      <c r="M6902">
        <v>1129.6600000000001</v>
      </c>
      <c r="N6902">
        <v>460705</v>
      </c>
      <c r="O6902">
        <v>2.4969999999999999</v>
      </c>
      <c r="P6902">
        <v>2.7069999999999999</v>
      </c>
      <c r="Q6902">
        <v>743.01199999999994</v>
      </c>
      <c r="R6902">
        <v>303020</v>
      </c>
      <c r="S6902">
        <v>1.4999999999999999E-2</v>
      </c>
      <c r="T6902">
        <v>1.9370000000000001</v>
      </c>
      <c r="U6902">
        <v>4.3769999999999998</v>
      </c>
      <c r="V6902">
        <v>1785</v>
      </c>
      <c r="W6902">
        <v>7</v>
      </c>
      <c r="X6902">
        <f t="shared" si="238"/>
        <v>422.01031999999992</v>
      </c>
      <c r="Y6902">
        <f t="shared" si="239"/>
        <v>6.0203999999999986</v>
      </c>
    </row>
    <row r="6903" spans="1:25" x14ac:dyDescent="0.2">
      <c r="A6903" t="s">
        <v>6877</v>
      </c>
      <c r="B6903" t="s">
        <v>24</v>
      </c>
      <c r="C6903">
        <v>10</v>
      </c>
      <c r="D6903">
        <v>9</v>
      </c>
      <c r="E6903" t="s">
        <v>7072</v>
      </c>
      <c r="F6903">
        <v>277.19200000000001</v>
      </c>
      <c r="G6903">
        <v>105.254</v>
      </c>
      <c r="H6903">
        <v>47.91</v>
      </c>
      <c r="I6903">
        <v>29175.653999999999</v>
      </c>
      <c r="J6903">
        <v>11898599</v>
      </c>
      <c r="K6903">
        <v>45.741999999999997</v>
      </c>
      <c r="L6903">
        <v>22.17</v>
      </c>
      <c r="M6903">
        <v>12679.272999999999</v>
      </c>
      <c r="N6903">
        <v>5170941</v>
      </c>
      <c r="O6903">
        <v>3.63</v>
      </c>
      <c r="P6903">
        <v>8.2100000000000009</v>
      </c>
      <c r="Q6903">
        <v>1006.191</v>
      </c>
      <c r="R6903">
        <v>410351</v>
      </c>
      <c r="S6903">
        <v>2.5000000000000001E-2</v>
      </c>
      <c r="T6903">
        <v>2.5150000000000001</v>
      </c>
      <c r="U6903">
        <v>6.8780000000000001</v>
      </c>
      <c r="V6903">
        <v>2805</v>
      </c>
      <c r="W6903">
        <v>11</v>
      </c>
      <c r="X6903">
        <f t="shared" si="238"/>
        <v>727.29795999999999</v>
      </c>
      <c r="Y6903">
        <f t="shared" si="239"/>
        <v>10.660399999999999</v>
      </c>
    </row>
    <row r="6904" spans="1:25" x14ac:dyDescent="0.2">
      <c r="A6904" t="s">
        <v>6877</v>
      </c>
      <c r="B6904" t="s">
        <v>24</v>
      </c>
      <c r="C6904">
        <v>10</v>
      </c>
      <c r="D6904">
        <v>10</v>
      </c>
      <c r="E6904" t="s">
        <v>7073</v>
      </c>
      <c r="F6904">
        <v>138.137</v>
      </c>
      <c r="G6904">
        <v>71.777000000000001</v>
      </c>
      <c r="H6904">
        <v>35.728999999999999</v>
      </c>
      <c r="I6904">
        <v>9915.1329999999998</v>
      </c>
      <c r="J6904">
        <v>4043652</v>
      </c>
      <c r="K6904">
        <v>2.9860000000000002</v>
      </c>
      <c r="L6904">
        <v>1.8</v>
      </c>
      <c r="M6904">
        <v>412.53300000000002</v>
      </c>
      <c r="N6904">
        <v>168242</v>
      </c>
      <c r="O6904">
        <v>2.2469999999999999</v>
      </c>
      <c r="P6904">
        <v>4.2779999999999996</v>
      </c>
      <c r="Q6904">
        <v>310.36</v>
      </c>
      <c r="R6904">
        <v>126573</v>
      </c>
      <c r="S6904">
        <v>1.4E-2</v>
      </c>
      <c r="T6904">
        <v>1.861</v>
      </c>
      <c r="U6904">
        <v>1.8759999999999999</v>
      </c>
      <c r="V6904">
        <v>765</v>
      </c>
      <c r="W6904">
        <v>3</v>
      </c>
      <c r="X6904">
        <f t="shared" si="238"/>
        <v>0</v>
      </c>
      <c r="Y6904">
        <f t="shared" si="239"/>
        <v>1.3803999999999998</v>
      </c>
    </row>
    <row r="6905" spans="1:25" x14ac:dyDescent="0.2">
      <c r="A6905" t="s">
        <v>6877</v>
      </c>
      <c r="B6905" t="s">
        <v>24</v>
      </c>
      <c r="C6905">
        <v>10</v>
      </c>
      <c r="D6905">
        <v>12</v>
      </c>
      <c r="E6905" t="s">
        <v>7074</v>
      </c>
      <c r="F6905">
        <v>273.88600000000002</v>
      </c>
      <c r="G6905">
        <v>99.463999999999999</v>
      </c>
      <c r="H6905">
        <v>47.466000000000001</v>
      </c>
      <c r="I6905">
        <v>27241.772000000001</v>
      </c>
      <c r="J6905">
        <v>11109911</v>
      </c>
      <c r="K6905">
        <v>48.850999999999999</v>
      </c>
      <c r="L6905">
        <v>26.661999999999999</v>
      </c>
      <c r="M6905">
        <v>13379.49</v>
      </c>
      <c r="N6905">
        <v>5456508</v>
      </c>
      <c r="O6905">
        <v>3.7570000000000001</v>
      </c>
      <c r="P6905">
        <v>7.6379999999999999</v>
      </c>
      <c r="Q6905">
        <v>1028.9259999999999</v>
      </c>
      <c r="R6905">
        <v>419623</v>
      </c>
      <c r="S6905">
        <v>1.7999999999999999E-2</v>
      </c>
      <c r="T6905">
        <v>2.1579999999999999</v>
      </c>
      <c r="U6905">
        <v>5.0019999999999998</v>
      </c>
      <c r="V6905">
        <v>2040</v>
      </c>
      <c r="W6905">
        <v>8</v>
      </c>
      <c r="X6905">
        <f t="shared" si="238"/>
        <v>753.6705599999998</v>
      </c>
      <c r="Y6905">
        <f t="shared" si="239"/>
        <v>7.1803999999999988</v>
      </c>
    </row>
    <row r="6906" spans="1:25" x14ac:dyDescent="0.2">
      <c r="A6906" t="s">
        <v>6877</v>
      </c>
      <c r="B6906" t="s">
        <v>24</v>
      </c>
      <c r="C6906">
        <v>10</v>
      </c>
      <c r="D6906">
        <v>15</v>
      </c>
      <c r="E6906" t="s">
        <v>7075</v>
      </c>
      <c r="F6906">
        <v>299.96300000000002</v>
      </c>
      <c r="G6906">
        <v>99.200999999999993</v>
      </c>
      <c r="H6906">
        <v>44.997</v>
      </c>
      <c r="I6906">
        <v>29756.653999999999</v>
      </c>
      <c r="J6906">
        <v>12135546</v>
      </c>
      <c r="K6906">
        <v>56.944000000000003</v>
      </c>
      <c r="L6906">
        <v>33.700000000000003</v>
      </c>
      <c r="M6906">
        <v>17080.98</v>
      </c>
      <c r="N6906">
        <v>6966073</v>
      </c>
      <c r="O6906">
        <v>3.9889999999999999</v>
      </c>
      <c r="P6906">
        <v>7.9829999999999997</v>
      </c>
      <c r="Q6906">
        <v>1196.546</v>
      </c>
      <c r="R6906">
        <v>487983</v>
      </c>
      <c r="S6906">
        <v>4.2000000000000003E-2</v>
      </c>
      <c r="T6906">
        <v>3.26</v>
      </c>
      <c r="U6906">
        <v>12.505000000000001</v>
      </c>
      <c r="V6906">
        <v>5100</v>
      </c>
      <c r="W6906">
        <v>20</v>
      </c>
      <c r="X6906">
        <f t="shared" si="238"/>
        <v>948.10975999999994</v>
      </c>
      <c r="Y6906">
        <f t="shared" si="239"/>
        <v>21.1004</v>
      </c>
    </row>
    <row r="6907" spans="1:25" x14ac:dyDescent="0.2">
      <c r="A6907" t="s">
        <v>6877</v>
      </c>
      <c r="B6907" t="s">
        <v>24</v>
      </c>
      <c r="C6907">
        <v>10</v>
      </c>
      <c r="D6907">
        <v>18</v>
      </c>
      <c r="E6907" t="s">
        <v>7076</v>
      </c>
      <c r="F6907">
        <v>165.69800000000001</v>
      </c>
      <c r="G6907">
        <v>94.844999999999999</v>
      </c>
      <c r="H6907">
        <v>48.78</v>
      </c>
      <c r="I6907">
        <v>15715.621999999999</v>
      </c>
      <c r="J6907">
        <v>6409244</v>
      </c>
      <c r="K6907">
        <v>4.5030000000000001</v>
      </c>
      <c r="L6907">
        <v>2.6120000000000001</v>
      </c>
      <c r="M6907">
        <v>746.15099999999995</v>
      </c>
      <c r="N6907">
        <v>304300</v>
      </c>
      <c r="O6907">
        <v>2.347</v>
      </c>
      <c r="P6907">
        <v>1.514</v>
      </c>
      <c r="Q6907">
        <v>388.947</v>
      </c>
      <c r="R6907">
        <v>158623</v>
      </c>
      <c r="S6907">
        <v>0</v>
      </c>
      <c r="T6907">
        <v>0</v>
      </c>
      <c r="U6907">
        <v>0</v>
      </c>
      <c r="V6907">
        <v>0</v>
      </c>
      <c r="W6907">
        <v>0</v>
      </c>
      <c r="X6907">
        <f t="shared" si="238"/>
        <v>11.294920000000026</v>
      </c>
      <c r="Y6907">
        <f t="shared" si="239"/>
        <v>0</v>
      </c>
    </row>
    <row r="6908" spans="1:25" x14ac:dyDescent="0.2">
      <c r="A6908" t="s">
        <v>6877</v>
      </c>
      <c r="B6908" t="s">
        <v>24</v>
      </c>
      <c r="C6908">
        <v>10</v>
      </c>
      <c r="D6908">
        <v>19</v>
      </c>
      <c r="E6908" t="s">
        <v>7077</v>
      </c>
      <c r="F6908">
        <v>271.30200000000002</v>
      </c>
      <c r="G6908">
        <v>81.212999999999994</v>
      </c>
      <c r="H6908">
        <v>35.889000000000003</v>
      </c>
      <c r="I6908">
        <v>22033.27</v>
      </c>
      <c r="J6908">
        <v>8985747</v>
      </c>
      <c r="K6908">
        <v>83.063000000000002</v>
      </c>
      <c r="L6908">
        <v>37.771000000000001</v>
      </c>
      <c r="M6908">
        <v>22535.114000000001</v>
      </c>
      <c r="N6908">
        <v>9190412</v>
      </c>
      <c r="O6908">
        <v>3.2570000000000001</v>
      </c>
      <c r="P6908">
        <v>6.556</v>
      </c>
      <c r="Q6908">
        <v>883.66800000000001</v>
      </c>
      <c r="R6908">
        <v>360383</v>
      </c>
      <c r="S6908">
        <v>2.8000000000000001E-2</v>
      </c>
      <c r="T6908">
        <v>2.6549999999999998</v>
      </c>
      <c r="U6908">
        <v>7.5030000000000001</v>
      </c>
      <c r="V6908">
        <v>3060</v>
      </c>
      <c r="W6908">
        <v>12</v>
      </c>
      <c r="X6908">
        <f t="shared" si="238"/>
        <v>585.17128000000002</v>
      </c>
      <c r="Y6908">
        <f t="shared" si="239"/>
        <v>11.820399999999999</v>
      </c>
    </row>
    <row r="6909" spans="1:25" x14ac:dyDescent="0.2">
      <c r="A6909" t="s">
        <v>6877</v>
      </c>
      <c r="B6909" t="s">
        <v>24</v>
      </c>
      <c r="C6909">
        <v>10</v>
      </c>
      <c r="D6909">
        <v>20</v>
      </c>
      <c r="E6909" t="s">
        <v>7078</v>
      </c>
      <c r="F6909">
        <v>112.92100000000001</v>
      </c>
      <c r="G6909">
        <v>91.929000000000002</v>
      </c>
      <c r="H6909">
        <v>55.728999999999999</v>
      </c>
      <c r="I6909">
        <v>10380.625</v>
      </c>
      <c r="J6909">
        <v>4233492</v>
      </c>
      <c r="K6909">
        <v>5.8739999999999997</v>
      </c>
      <c r="L6909">
        <v>2.7650000000000001</v>
      </c>
      <c r="M6909">
        <v>663.26800000000003</v>
      </c>
      <c r="N6909">
        <v>270498</v>
      </c>
      <c r="O6909">
        <v>3.5630000000000002</v>
      </c>
      <c r="P6909">
        <v>6.1180000000000003</v>
      </c>
      <c r="Q6909">
        <v>402.32600000000002</v>
      </c>
      <c r="R6909">
        <v>164079</v>
      </c>
      <c r="S6909">
        <v>1.7000000000000001E-2</v>
      </c>
      <c r="T6909">
        <v>2.0579999999999998</v>
      </c>
      <c r="U6909">
        <v>1.8759999999999999</v>
      </c>
      <c r="V6909">
        <v>765</v>
      </c>
      <c r="W6909">
        <v>3</v>
      </c>
      <c r="X6909">
        <f t="shared" si="238"/>
        <v>26.814560000000046</v>
      </c>
      <c r="Y6909">
        <f t="shared" si="239"/>
        <v>1.3803999999999998</v>
      </c>
    </row>
    <row r="6910" spans="1:25" x14ac:dyDescent="0.2">
      <c r="A6910" t="s">
        <v>6877</v>
      </c>
      <c r="B6910" t="s">
        <v>24</v>
      </c>
      <c r="C6910">
        <v>10</v>
      </c>
      <c r="D6910">
        <v>21</v>
      </c>
      <c r="E6910" t="s">
        <v>7079</v>
      </c>
      <c r="F6910">
        <v>295.26100000000002</v>
      </c>
      <c r="G6910">
        <v>71.569000000000003</v>
      </c>
      <c r="H6910">
        <v>30.672999999999998</v>
      </c>
      <c r="I6910">
        <v>21131.603999999999</v>
      </c>
      <c r="J6910">
        <v>8618024</v>
      </c>
      <c r="K6910">
        <v>81.022999999999996</v>
      </c>
      <c r="L6910">
        <v>37.064999999999998</v>
      </c>
      <c r="M6910">
        <v>23922.901000000002</v>
      </c>
      <c r="N6910">
        <v>9756388</v>
      </c>
      <c r="O6910">
        <v>2.3380000000000001</v>
      </c>
      <c r="P6910">
        <v>3.3050000000000002</v>
      </c>
      <c r="Q6910">
        <v>690.39</v>
      </c>
      <c r="R6910">
        <v>281559</v>
      </c>
      <c r="S6910">
        <v>1.4999999999999999E-2</v>
      </c>
      <c r="T6910">
        <v>1.944</v>
      </c>
      <c r="U6910">
        <v>4.3769999999999998</v>
      </c>
      <c r="V6910">
        <v>1785</v>
      </c>
      <c r="W6910">
        <v>7</v>
      </c>
      <c r="X6910">
        <f t="shared" si="238"/>
        <v>360.96879999999999</v>
      </c>
      <c r="Y6910">
        <f t="shared" si="239"/>
        <v>6.0203999999999986</v>
      </c>
    </row>
    <row r="6911" spans="1:25" x14ac:dyDescent="0.2">
      <c r="A6911" t="s">
        <v>6877</v>
      </c>
      <c r="B6911" t="s">
        <v>24</v>
      </c>
      <c r="C6911">
        <v>10</v>
      </c>
      <c r="D6911">
        <v>22</v>
      </c>
      <c r="E6911" t="s">
        <v>7080</v>
      </c>
      <c r="F6911">
        <v>288.07100000000003</v>
      </c>
      <c r="G6911">
        <v>81.063999999999993</v>
      </c>
      <c r="H6911">
        <v>42.658999999999999</v>
      </c>
      <c r="I6911">
        <v>23352.081999999999</v>
      </c>
      <c r="J6911">
        <v>9523593</v>
      </c>
      <c r="K6911">
        <v>14.975</v>
      </c>
      <c r="L6911">
        <v>15.417</v>
      </c>
      <c r="M6911">
        <v>4313.9840000000004</v>
      </c>
      <c r="N6911">
        <v>1759356</v>
      </c>
      <c r="O6911">
        <v>2.1960000000000002</v>
      </c>
      <c r="P6911">
        <v>2.9740000000000002</v>
      </c>
      <c r="Q6911">
        <v>632.71500000000003</v>
      </c>
      <c r="R6911">
        <v>258038</v>
      </c>
      <c r="S6911">
        <v>4.0000000000000001E-3</v>
      </c>
      <c r="T6911">
        <v>1.052</v>
      </c>
      <c r="U6911">
        <v>1.2509999999999999</v>
      </c>
      <c r="V6911">
        <v>510</v>
      </c>
      <c r="W6911">
        <v>2</v>
      </c>
      <c r="X6911">
        <f t="shared" si="238"/>
        <v>294.06580000000002</v>
      </c>
      <c r="Y6911">
        <f t="shared" si="239"/>
        <v>0.22039999999999993</v>
      </c>
    </row>
    <row r="6912" spans="1:25" x14ac:dyDescent="0.2">
      <c r="A6912" t="s">
        <v>6877</v>
      </c>
      <c r="B6912" t="s">
        <v>24</v>
      </c>
      <c r="C6912">
        <v>10</v>
      </c>
      <c r="D6912">
        <v>23</v>
      </c>
      <c r="E6912" t="s">
        <v>7081</v>
      </c>
      <c r="F6912">
        <v>269.06299999999999</v>
      </c>
      <c r="G6912">
        <v>89.474000000000004</v>
      </c>
      <c r="H6912">
        <v>41.962000000000003</v>
      </c>
      <c r="I6912">
        <v>24074.237000000001</v>
      </c>
      <c r="J6912">
        <v>9818107</v>
      </c>
      <c r="K6912">
        <v>49.222000000000001</v>
      </c>
      <c r="L6912">
        <v>20.13</v>
      </c>
      <c r="M6912">
        <v>13243.727000000001</v>
      </c>
      <c r="N6912">
        <v>5401140</v>
      </c>
      <c r="O6912">
        <v>4.4710000000000001</v>
      </c>
      <c r="P6912">
        <v>10.773</v>
      </c>
      <c r="Q6912">
        <v>1202.9480000000001</v>
      </c>
      <c r="R6912">
        <v>490594</v>
      </c>
      <c r="S6912">
        <v>2.3E-2</v>
      </c>
      <c r="T6912">
        <v>2.4340000000000002</v>
      </c>
      <c r="U6912">
        <v>6.2530000000000001</v>
      </c>
      <c r="V6912">
        <v>2550</v>
      </c>
      <c r="W6912">
        <v>10</v>
      </c>
      <c r="X6912">
        <f t="shared" si="238"/>
        <v>955.53607999999997</v>
      </c>
      <c r="Y6912">
        <f t="shared" si="239"/>
        <v>9.5003999999999991</v>
      </c>
    </row>
    <row r="6913" spans="1:25" x14ac:dyDescent="0.2">
      <c r="A6913" t="s">
        <v>6877</v>
      </c>
      <c r="B6913" t="s">
        <v>24</v>
      </c>
      <c r="C6913">
        <v>10</v>
      </c>
      <c r="D6913">
        <v>24</v>
      </c>
      <c r="E6913" t="s">
        <v>7082</v>
      </c>
      <c r="F6913">
        <v>172.40199999999999</v>
      </c>
      <c r="G6913">
        <v>62.676000000000002</v>
      </c>
      <c r="H6913">
        <v>33.707999999999998</v>
      </c>
      <c r="I6913">
        <v>10805.483</v>
      </c>
      <c r="J6913">
        <v>4406760</v>
      </c>
      <c r="K6913">
        <v>3.6579999999999999</v>
      </c>
      <c r="L6913">
        <v>2.6070000000000002</v>
      </c>
      <c r="M6913">
        <v>630.60199999999998</v>
      </c>
      <c r="N6913">
        <v>257176</v>
      </c>
      <c r="O6913">
        <v>2.2200000000000002</v>
      </c>
      <c r="P6913">
        <v>2.2040000000000002</v>
      </c>
      <c r="Q6913">
        <v>382.76100000000002</v>
      </c>
      <c r="R6913">
        <v>156100</v>
      </c>
      <c r="S6913">
        <v>7.0000000000000001E-3</v>
      </c>
      <c r="T6913">
        <v>1.36</v>
      </c>
      <c r="U6913">
        <v>1.2509999999999999</v>
      </c>
      <c r="V6913">
        <v>510</v>
      </c>
      <c r="W6913">
        <v>2</v>
      </c>
      <c r="X6913">
        <f t="shared" si="238"/>
        <v>4.1191600000000514</v>
      </c>
      <c r="Y6913">
        <f t="shared" si="239"/>
        <v>0.22039999999999993</v>
      </c>
    </row>
    <row r="6914" spans="1:25" x14ac:dyDescent="0.2">
      <c r="A6914" t="s">
        <v>6877</v>
      </c>
      <c r="B6914" t="s">
        <v>24</v>
      </c>
      <c r="C6914">
        <v>11</v>
      </c>
      <c r="D6914">
        <v>1</v>
      </c>
      <c r="E6914" t="s">
        <v>7083</v>
      </c>
      <c r="F6914">
        <v>144.14699999999999</v>
      </c>
      <c r="G6914">
        <v>75.266999999999996</v>
      </c>
      <c r="H6914">
        <v>37.97</v>
      </c>
      <c r="I6914">
        <v>10849.489</v>
      </c>
      <c r="J6914">
        <v>4424707</v>
      </c>
      <c r="K6914">
        <v>38.843000000000004</v>
      </c>
      <c r="L6914">
        <v>17.401</v>
      </c>
      <c r="M6914">
        <v>5599.1530000000002</v>
      </c>
      <c r="N6914">
        <v>2283482</v>
      </c>
      <c r="O6914">
        <v>2.4980000000000002</v>
      </c>
      <c r="P6914">
        <v>6.1390000000000002</v>
      </c>
      <c r="Q6914">
        <v>360.06</v>
      </c>
      <c r="R6914">
        <v>146842</v>
      </c>
      <c r="S6914">
        <v>2.1999999999999999E-2</v>
      </c>
      <c r="T6914">
        <v>2.3519999999999999</v>
      </c>
      <c r="U6914">
        <v>3.1259999999999999</v>
      </c>
      <c r="V6914">
        <v>1275</v>
      </c>
      <c r="W6914">
        <v>5</v>
      </c>
      <c r="X6914">
        <f t="shared" si="238"/>
        <v>0</v>
      </c>
      <c r="Y6914">
        <f t="shared" si="239"/>
        <v>3.7003999999999997</v>
      </c>
    </row>
    <row r="6915" spans="1:25" x14ac:dyDescent="0.2">
      <c r="A6915" t="s">
        <v>6877</v>
      </c>
      <c r="B6915" t="s">
        <v>24</v>
      </c>
      <c r="C6915">
        <v>11</v>
      </c>
      <c r="D6915">
        <v>2</v>
      </c>
      <c r="E6915" t="s">
        <v>1653</v>
      </c>
      <c r="F6915">
        <v>321.74</v>
      </c>
      <c r="G6915">
        <v>65.057000000000002</v>
      </c>
      <c r="H6915">
        <v>32.463000000000001</v>
      </c>
      <c r="I6915">
        <v>20931.491999999998</v>
      </c>
      <c r="J6915">
        <v>8536413</v>
      </c>
      <c r="K6915">
        <v>52.906999999999996</v>
      </c>
      <c r="L6915">
        <v>21.596</v>
      </c>
      <c r="M6915">
        <v>17022.414000000001</v>
      </c>
      <c r="N6915">
        <v>6942188</v>
      </c>
      <c r="O6915">
        <v>2.7229999999999999</v>
      </c>
      <c r="P6915">
        <v>5.3710000000000004</v>
      </c>
      <c r="Q6915">
        <v>876.05200000000002</v>
      </c>
      <c r="R6915">
        <v>357277</v>
      </c>
      <c r="S6915">
        <v>4.2999999999999997E-2</v>
      </c>
      <c r="T6915">
        <v>3.302</v>
      </c>
      <c r="U6915">
        <v>13.756</v>
      </c>
      <c r="V6915">
        <v>5610</v>
      </c>
      <c r="W6915">
        <v>22</v>
      </c>
      <c r="X6915">
        <f t="shared" si="238"/>
        <v>576.33672000000001</v>
      </c>
      <c r="Y6915">
        <f t="shared" si="239"/>
        <v>23.420400000000001</v>
      </c>
    </row>
    <row r="6916" spans="1:25" x14ac:dyDescent="0.2">
      <c r="A6916" t="s">
        <v>6877</v>
      </c>
      <c r="B6916" t="s">
        <v>24</v>
      </c>
      <c r="C6916">
        <v>11</v>
      </c>
      <c r="D6916">
        <v>3</v>
      </c>
      <c r="E6916" t="s">
        <v>7084</v>
      </c>
      <c r="F6916">
        <v>165.161</v>
      </c>
      <c r="G6916">
        <v>85.317999999999998</v>
      </c>
      <c r="H6916">
        <v>44.280999999999999</v>
      </c>
      <c r="I6916">
        <v>14091.23</v>
      </c>
      <c r="J6916">
        <v>5746774</v>
      </c>
      <c r="K6916">
        <v>59.453000000000003</v>
      </c>
      <c r="L6916">
        <v>31.099</v>
      </c>
      <c r="M6916">
        <v>9819.3719999999994</v>
      </c>
      <c r="N6916">
        <v>4004598</v>
      </c>
      <c r="O6916">
        <v>2.0209999999999999</v>
      </c>
      <c r="P6916">
        <v>2.3959999999999999</v>
      </c>
      <c r="Q6916">
        <v>333.80399999999997</v>
      </c>
      <c r="R6916">
        <v>136134</v>
      </c>
      <c r="S6916">
        <v>8.0000000000000002E-3</v>
      </c>
      <c r="T6916">
        <v>1.39</v>
      </c>
      <c r="U6916">
        <v>1.2509999999999999</v>
      </c>
      <c r="V6916">
        <v>510</v>
      </c>
      <c r="W6916">
        <v>2</v>
      </c>
      <c r="X6916">
        <f t="shared" si="238"/>
        <v>0</v>
      </c>
      <c r="Y6916">
        <f t="shared" si="239"/>
        <v>0.22039999999999993</v>
      </c>
    </row>
    <row r="6917" spans="1:25" x14ac:dyDescent="0.2">
      <c r="A6917" t="s">
        <v>6877</v>
      </c>
      <c r="B6917" t="s">
        <v>24</v>
      </c>
      <c r="C6917">
        <v>11</v>
      </c>
      <c r="D6917">
        <v>4</v>
      </c>
      <c r="E6917" t="s">
        <v>7085</v>
      </c>
      <c r="F6917">
        <v>186.47399999999999</v>
      </c>
      <c r="G6917">
        <v>78.628</v>
      </c>
      <c r="H6917">
        <v>42.643000000000001</v>
      </c>
      <c r="I6917">
        <v>14662.148999999999</v>
      </c>
      <c r="J6917">
        <v>5979610</v>
      </c>
      <c r="K6917">
        <v>51.622999999999998</v>
      </c>
      <c r="L6917">
        <v>34.640999999999998</v>
      </c>
      <c r="M6917">
        <v>9626.2720000000008</v>
      </c>
      <c r="N6917">
        <v>3925847</v>
      </c>
      <c r="O6917">
        <v>2.734</v>
      </c>
      <c r="P6917">
        <v>6.6479999999999997</v>
      </c>
      <c r="Q6917">
        <v>509.77300000000002</v>
      </c>
      <c r="R6917">
        <v>207899</v>
      </c>
      <c r="S6917">
        <v>0.04</v>
      </c>
      <c r="T6917">
        <v>3.2029999999999998</v>
      </c>
      <c r="U6917">
        <v>7.5030000000000001</v>
      </c>
      <c r="V6917">
        <v>3060</v>
      </c>
      <c r="W6917">
        <v>12</v>
      </c>
      <c r="X6917">
        <f t="shared" si="238"/>
        <v>151.45308000000003</v>
      </c>
      <c r="Y6917">
        <f t="shared" si="239"/>
        <v>11.820399999999999</v>
      </c>
    </row>
    <row r="6918" spans="1:25" x14ac:dyDescent="0.2">
      <c r="A6918" t="s">
        <v>6877</v>
      </c>
      <c r="B6918" t="s">
        <v>24</v>
      </c>
      <c r="C6918">
        <v>11</v>
      </c>
      <c r="D6918">
        <v>5</v>
      </c>
      <c r="E6918" t="s">
        <v>7086</v>
      </c>
      <c r="F6918">
        <v>169.839</v>
      </c>
      <c r="G6918">
        <v>79.78</v>
      </c>
      <c r="H6918">
        <v>47.945</v>
      </c>
      <c r="I6918">
        <v>13549.734</v>
      </c>
      <c r="J6918">
        <v>5525938</v>
      </c>
      <c r="K6918">
        <v>2.238</v>
      </c>
      <c r="L6918">
        <v>1.5149999999999999</v>
      </c>
      <c r="M6918">
        <v>380.17399999999998</v>
      </c>
      <c r="N6918">
        <v>155045</v>
      </c>
      <c r="O6918">
        <v>1.9330000000000001</v>
      </c>
      <c r="P6918">
        <v>3.661</v>
      </c>
      <c r="Q6918">
        <v>328.33300000000003</v>
      </c>
      <c r="R6918">
        <v>133903</v>
      </c>
      <c r="S6918">
        <v>1.0999999999999999E-2</v>
      </c>
      <c r="T6918">
        <v>1.6779999999999999</v>
      </c>
      <c r="U6918">
        <v>1.8759999999999999</v>
      </c>
      <c r="V6918">
        <v>765</v>
      </c>
      <c r="W6918">
        <v>3</v>
      </c>
      <c r="X6918">
        <f t="shared" si="238"/>
        <v>0</v>
      </c>
      <c r="Y6918">
        <f t="shared" si="239"/>
        <v>1.3803999999999998</v>
      </c>
    </row>
    <row r="6919" spans="1:25" x14ac:dyDescent="0.2">
      <c r="A6919" t="s">
        <v>6877</v>
      </c>
      <c r="B6919" t="s">
        <v>24</v>
      </c>
      <c r="C6919">
        <v>11</v>
      </c>
      <c r="D6919">
        <v>6</v>
      </c>
      <c r="E6919" t="s">
        <v>7087</v>
      </c>
      <c r="F6919">
        <v>179.18899999999999</v>
      </c>
      <c r="G6919">
        <v>89.981999999999999</v>
      </c>
      <c r="H6919">
        <v>45.137999999999998</v>
      </c>
      <c r="I6919">
        <v>16123.869000000001</v>
      </c>
      <c r="J6919">
        <v>6575738</v>
      </c>
      <c r="K6919">
        <v>2.113</v>
      </c>
      <c r="L6919">
        <v>1.698</v>
      </c>
      <c r="M6919">
        <v>378.67099999999999</v>
      </c>
      <c r="N6919">
        <v>154432</v>
      </c>
      <c r="O6919">
        <v>2.117</v>
      </c>
      <c r="P6919">
        <v>4.976</v>
      </c>
      <c r="Q6919">
        <v>379.31099999999998</v>
      </c>
      <c r="R6919">
        <v>154693</v>
      </c>
      <c r="S6919">
        <v>0.01</v>
      </c>
      <c r="T6919">
        <v>1.6339999999999999</v>
      </c>
      <c r="U6919">
        <v>1.8759999999999999</v>
      </c>
      <c r="V6919">
        <v>765</v>
      </c>
      <c r="W6919">
        <v>3</v>
      </c>
      <c r="X6919">
        <f t="shared" si="238"/>
        <v>0.11715999999999893</v>
      </c>
      <c r="Y6919">
        <f t="shared" si="239"/>
        <v>1.3803999999999998</v>
      </c>
    </row>
    <row r="6920" spans="1:25" x14ac:dyDescent="0.2">
      <c r="A6920" t="s">
        <v>6877</v>
      </c>
      <c r="B6920" t="s">
        <v>24</v>
      </c>
      <c r="C6920">
        <v>11</v>
      </c>
      <c r="D6920">
        <v>8</v>
      </c>
      <c r="E6920" t="s">
        <v>7088</v>
      </c>
      <c r="F6920">
        <v>135.631</v>
      </c>
      <c r="G6920">
        <v>80.364000000000004</v>
      </c>
      <c r="H6920">
        <v>44.487000000000002</v>
      </c>
      <c r="I6920">
        <v>10899.927</v>
      </c>
      <c r="J6920">
        <v>4445277</v>
      </c>
      <c r="K6920">
        <v>15.707000000000001</v>
      </c>
      <c r="L6920">
        <v>7.2850000000000001</v>
      </c>
      <c r="M6920">
        <v>2130.3850000000002</v>
      </c>
      <c r="N6920">
        <v>868827</v>
      </c>
      <c r="O6920">
        <v>2.9049999999999998</v>
      </c>
      <c r="P6920">
        <v>5.6989999999999998</v>
      </c>
      <c r="Q6920">
        <v>394.03</v>
      </c>
      <c r="R6920">
        <v>160696</v>
      </c>
      <c r="S6920">
        <v>2.8000000000000001E-2</v>
      </c>
      <c r="T6920">
        <v>2.6560000000000001</v>
      </c>
      <c r="U6920">
        <v>3.7519999999999998</v>
      </c>
      <c r="V6920">
        <v>1530</v>
      </c>
      <c r="W6920">
        <v>6</v>
      </c>
      <c r="X6920">
        <f t="shared" si="238"/>
        <v>17.191199999999991</v>
      </c>
      <c r="Y6920">
        <f t="shared" si="239"/>
        <v>4.8603999999999994</v>
      </c>
    </row>
    <row r="6921" spans="1:25" x14ac:dyDescent="0.2">
      <c r="A6921" t="s">
        <v>6877</v>
      </c>
      <c r="B6921" t="s">
        <v>24</v>
      </c>
      <c r="C6921">
        <v>11</v>
      </c>
      <c r="D6921">
        <v>10</v>
      </c>
      <c r="E6921" t="s">
        <v>7089</v>
      </c>
      <c r="F6921">
        <v>289.08600000000001</v>
      </c>
      <c r="G6921">
        <v>80.966999999999999</v>
      </c>
      <c r="H6921">
        <v>34.918999999999997</v>
      </c>
      <c r="I6921">
        <v>23406.448</v>
      </c>
      <c r="J6921">
        <v>9545765</v>
      </c>
      <c r="K6921">
        <v>48.142000000000003</v>
      </c>
      <c r="L6921">
        <v>17.933</v>
      </c>
      <c r="M6921">
        <v>13917.079</v>
      </c>
      <c r="N6921">
        <v>5675751</v>
      </c>
      <c r="O6921">
        <v>3.8679999999999999</v>
      </c>
      <c r="P6921">
        <v>8.8879999999999999</v>
      </c>
      <c r="Q6921">
        <v>1118.0840000000001</v>
      </c>
      <c r="R6921">
        <v>455984</v>
      </c>
      <c r="S6921">
        <v>6.7000000000000004E-2</v>
      </c>
      <c r="T6921">
        <v>4.1340000000000003</v>
      </c>
      <c r="U6921">
        <v>19.382999999999999</v>
      </c>
      <c r="V6921">
        <v>7905</v>
      </c>
      <c r="W6921">
        <v>31</v>
      </c>
      <c r="X6921">
        <f t="shared" si="238"/>
        <v>857.09384</v>
      </c>
      <c r="Y6921">
        <f t="shared" si="239"/>
        <v>33.860399999999998</v>
      </c>
    </row>
    <row r="6922" spans="1:25" x14ac:dyDescent="0.2">
      <c r="A6922" t="s">
        <v>6877</v>
      </c>
      <c r="B6922" t="s">
        <v>24</v>
      </c>
      <c r="C6922">
        <v>11</v>
      </c>
      <c r="D6922">
        <v>11</v>
      </c>
      <c r="E6922" t="s">
        <v>7090</v>
      </c>
      <c r="F6922">
        <v>216.03299999999999</v>
      </c>
      <c r="G6922">
        <v>86.366</v>
      </c>
      <c r="H6922">
        <v>37.933999999999997</v>
      </c>
      <c r="I6922">
        <v>18657.996999999999</v>
      </c>
      <c r="J6922">
        <v>7609222</v>
      </c>
      <c r="K6922">
        <v>2.41</v>
      </c>
      <c r="L6922">
        <v>1.6060000000000001</v>
      </c>
      <c r="M6922">
        <v>520.55499999999995</v>
      </c>
      <c r="N6922">
        <v>212296</v>
      </c>
      <c r="O6922">
        <v>1.9570000000000001</v>
      </c>
      <c r="P6922">
        <v>2.9390000000000001</v>
      </c>
      <c r="Q6922">
        <v>422.67</v>
      </c>
      <c r="R6922">
        <v>172376</v>
      </c>
      <c r="S6922">
        <v>6.0000000000000001E-3</v>
      </c>
      <c r="T6922">
        <v>1.2150000000000001</v>
      </c>
      <c r="U6922">
        <v>1.2509999999999999</v>
      </c>
      <c r="V6922">
        <v>510</v>
      </c>
      <c r="W6922">
        <v>2</v>
      </c>
      <c r="X6922">
        <f t="shared" ref="X6922:X6952" si="240">(MAX(0, (Q6922-379.21)))*1.16</f>
        <v>50.413600000000038</v>
      </c>
      <c r="Y6922">
        <f t="shared" ref="Y6922:Y6952" si="241">(MAX(0, (W6922-1.81)))*1.16</f>
        <v>0.22039999999999993</v>
      </c>
    </row>
    <row r="6923" spans="1:25" x14ac:dyDescent="0.2">
      <c r="A6923" t="s">
        <v>6877</v>
      </c>
      <c r="B6923" t="s">
        <v>24</v>
      </c>
      <c r="C6923">
        <v>11</v>
      </c>
      <c r="D6923">
        <v>12</v>
      </c>
      <c r="E6923" t="s">
        <v>7091</v>
      </c>
      <c r="F6923">
        <v>349.71800000000002</v>
      </c>
      <c r="G6923">
        <v>97.828000000000003</v>
      </c>
      <c r="H6923">
        <v>48.453000000000003</v>
      </c>
      <c r="I6923">
        <v>34212.036</v>
      </c>
      <c r="J6923">
        <v>13952568</v>
      </c>
      <c r="K6923">
        <v>38.238999999999997</v>
      </c>
      <c r="L6923">
        <v>25.763000000000002</v>
      </c>
      <c r="M6923">
        <v>13372.931</v>
      </c>
      <c r="N6923">
        <v>5453833</v>
      </c>
      <c r="O6923">
        <v>4.8170000000000002</v>
      </c>
      <c r="P6923">
        <v>9.4139999999999997</v>
      </c>
      <c r="Q6923">
        <v>1684.7470000000001</v>
      </c>
      <c r="R6923">
        <v>687084</v>
      </c>
      <c r="S6923">
        <v>7.0000000000000007E-2</v>
      </c>
      <c r="T6923">
        <v>4.2160000000000002</v>
      </c>
      <c r="U6923">
        <v>24.385000000000002</v>
      </c>
      <c r="V6923">
        <v>9945</v>
      </c>
      <c r="W6923">
        <v>39</v>
      </c>
      <c r="X6923">
        <f t="shared" si="240"/>
        <v>1514.42292</v>
      </c>
      <c r="Y6923">
        <f t="shared" si="241"/>
        <v>43.140399999999993</v>
      </c>
    </row>
    <row r="6924" spans="1:25" x14ac:dyDescent="0.2">
      <c r="A6924" t="s">
        <v>6877</v>
      </c>
      <c r="B6924" t="s">
        <v>24</v>
      </c>
      <c r="C6924">
        <v>11</v>
      </c>
      <c r="D6924">
        <v>13</v>
      </c>
      <c r="E6924" t="s">
        <v>7092</v>
      </c>
      <c r="F6924">
        <v>185.95400000000001</v>
      </c>
      <c r="G6924">
        <v>98.494</v>
      </c>
      <c r="H6924">
        <v>45.968000000000004</v>
      </c>
      <c r="I6924">
        <v>18315.359</v>
      </c>
      <c r="J6924">
        <v>7469485</v>
      </c>
      <c r="K6924">
        <v>2.7250000000000001</v>
      </c>
      <c r="L6924">
        <v>1.837</v>
      </c>
      <c r="M6924">
        <v>506.67899999999997</v>
      </c>
      <c r="N6924">
        <v>206637</v>
      </c>
      <c r="O6924">
        <v>1.859</v>
      </c>
      <c r="P6924">
        <v>1.7529999999999999</v>
      </c>
      <c r="Q6924">
        <v>345.72300000000001</v>
      </c>
      <c r="R6924">
        <v>140995</v>
      </c>
      <c r="S6924">
        <v>3.0000000000000001E-3</v>
      </c>
      <c r="T6924">
        <v>0.92600000000000005</v>
      </c>
      <c r="U6924">
        <v>0.625</v>
      </c>
      <c r="V6924">
        <v>255</v>
      </c>
      <c r="W6924">
        <v>1</v>
      </c>
      <c r="X6924">
        <f t="shared" si="240"/>
        <v>0</v>
      </c>
      <c r="Y6924">
        <f t="shared" si="241"/>
        <v>0</v>
      </c>
    </row>
    <row r="6925" spans="1:25" x14ac:dyDescent="0.2">
      <c r="A6925" t="s">
        <v>6877</v>
      </c>
      <c r="B6925" t="s">
        <v>24</v>
      </c>
      <c r="C6925">
        <v>11</v>
      </c>
      <c r="D6925">
        <v>14</v>
      </c>
      <c r="E6925" t="s">
        <v>5199</v>
      </c>
      <c r="F6925">
        <v>320.84500000000003</v>
      </c>
      <c r="G6925">
        <v>76.995000000000005</v>
      </c>
      <c r="H6925">
        <v>34.280999999999999</v>
      </c>
      <c r="I6925">
        <v>24703.313999999998</v>
      </c>
      <c r="J6925">
        <v>10074661</v>
      </c>
      <c r="K6925">
        <v>70.453999999999994</v>
      </c>
      <c r="L6925">
        <v>29.486000000000001</v>
      </c>
      <c r="M6925">
        <v>22604.674999999999</v>
      </c>
      <c r="N6925">
        <v>9218781</v>
      </c>
      <c r="O6925">
        <v>6.4029999999999996</v>
      </c>
      <c r="P6925">
        <v>12.536</v>
      </c>
      <c r="Q6925">
        <v>2054.2150000000001</v>
      </c>
      <c r="R6925">
        <v>837763</v>
      </c>
      <c r="S6925">
        <v>8.2000000000000003E-2</v>
      </c>
      <c r="T6925">
        <v>4.5679999999999996</v>
      </c>
      <c r="U6925">
        <v>26.260999999999999</v>
      </c>
      <c r="V6925">
        <v>10710</v>
      </c>
      <c r="W6925">
        <v>42</v>
      </c>
      <c r="X6925">
        <f t="shared" si="240"/>
        <v>1943.0057999999999</v>
      </c>
      <c r="Y6925">
        <f t="shared" si="241"/>
        <v>46.620399999999997</v>
      </c>
    </row>
    <row r="6926" spans="1:25" x14ac:dyDescent="0.2">
      <c r="A6926" t="s">
        <v>6877</v>
      </c>
      <c r="B6926" t="s">
        <v>24</v>
      </c>
      <c r="C6926">
        <v>11</v>
      </c>
      <c r="D6926">
        <v>15</v>
      </c>
      <c r="E6926" t="s">
        <v>7093</v>
      </c>
      <c r="F6926">
        <v>179.59100000000001</v>
      </c>
      <c r="G6926">
        <v>96.981999999999999</v>
      </c>
      <c r="H6926">
        <v>43.267000000000003</v>
      </c>
      <c r="I6926">
        <v>17417.025000000001</v>
      </c>
      <c r="J6926">
        <v>7103121</v>
      </c>
      <c r="K6926">
        <v>2.6509999999999998</v>
      </c>
      <c r="L6926">
        <v>1.883</v>
      </c>
      <c r="M6926">
        <v>476.15600000000001</v>
      </c>
      <c r="N6926">
        <v>194189</v>
      </c>
      <c r="O6926">
        <v>2.2160000000000002</v>
      </c>
      <c r="P6926">
        <v>3.5859999999999999</v>
      </c>
      <c r="Q6926">
        <v>398.005</v>
      </c>
      <c r="R6926">
        <v>162317</v>
      </c>
      <c r="S6926">
        <v>1.4E-2</v>
      </c>
      <c r="T6926">
        <v>1.8839999999999999</v>
      </c>
      <c r="U6926">
        <v>2.5009999999999999</v>
      </c>
      <c r="V6926">
        <v>1020</v>
      </c>
      <c r="W6926">
        <v>4</v>
      </c>
      <c r="X6926">
        <f t="shared" si="240"/>
        <v>21.802200000000017</v>
      </c>
      <c r="Y6926">
        <f t="shared" si="241"/>
        <v>2.5403999999999995</v>
      </c>
    </row>
    <row r="6927" spans="1:25" x14ac:dyDescent="0.2">
      <c r="A6927" t="s">
        <v>6877</v>
      </c>
      <c r="B6927" t="s">
        <v>24</v>
      </c>
      <c r="C6927">
        <v>11</v>
      </c>
      <c r="D6927">
        <v>16</v>
      </c>
      <c r="E6927" t="s">
        <v>7094</v>
      </c>
      <c r="F6927">
        <v>279.12599999999998</v>
      </c>
      <c r="G6927">
        <v>100.819</v>
      </c>
      <c r="H6927">
        <v>49.015000000000001</v>
      </c>
      <c r="I6927">
        <v>28141.117999999999</v>
      </c>
      <c r="J6927">
        <v>11476688</v>
      </c>
      <c r="K6927">
        <v>47.918999999999997</v>
      </c>
      <c r="L6927">
        <v>21.648</v>
      </c>
      <c r="M6927">
        <v>13375.315000000001</v>
      </c>
      <c r="N6927">
        <v>5454805</v>
      </c>
      <c r="O6927">
        <v>3.8239999999999998</v>
      </c>
      <c r="P6927">
        <v>9.2270000000000003</v>
      </c>
      <c r="Q6927">
        <v>1067.4939999999999</v>
      </c>
      <c r="R6927">
        <v>435352</v>
      </c>
      <c r="S6927">
        <v>4.7E-2</v>
      </c>
      <c r="T6927">
        <v>3.4630000000000001</v>
      </c>
      <c r="U6927">
        <v>13.131</v>
      </c>
      <c r="V6927">
        <v>5355</v>
      </c>
      <c r="W6927">
        <v>21</v>
      </c>
      <c r="X6927">
        <f t="shared" si="240"/>
        <v>798.40943999999979</v>
      </c>
      <c r="Y6927">
        <f t="shared" si="241"/>
        <v>22.260400000000001</v>
      </c>
    </row>
    <row r="6928" spans="1:25" x14ac:dyDescent="0.2">
      <c r="A6928" t="s">
        <v>6877</v>
      </c>
      <c r="B6928" t="s">
        <v>24</v>
      </c>
      <c r="C6928">
        <v>11</v>
      </c>
      <c r="D6928">
        <v>17</v>
      </c>
      <c r="E6928" t="s">
        <v>7095</v>
      </c>
      <c r="F6928">
        <v>267.322</v>
      </c>
      <c r="G6928">
        <v>64.962000000000003</v>
      </c>
      <c r="H6928">
        <v>33.234000000000002</v>
      </c>
      <c r="I6928">
        <v>17365.776000000002</v>
      </c>
      <c r="J6928">
        <v>7082220</v>
      </c>
      <c r="K6928">
        <v>80.947999999999993</v>
      </c>
      <c r="L6928">
        <v>40.027999999999999</v>
      </c>
      <c r="M6928">
        <v>21639.203000000001</v>
      </c>
      <c r="N6928">
        <v>8825036</v>
      </c>
      <c r="O6928">
        <v>4.6319999999999997</v>
      </c>
      <c r="P6928">
        <v>8.9570000000000007</v>
      </c>
      <c r="Q6928">
        <v>1238.2349999999999</v>
      </c>
      <c r="R6928">
        <v>504985</v>
      </c>
      <c r="S6928">
        <v>7.2999999999999995E-2</v>
      </c>
      <c r="T6928">
        <v>4.2990000000000004</v>
      </c>
      <c r="U6928">
        <v>19.382999999999999</v>
      </c>
      <c r="V6928">
        <v>7905</v>
      </c>
      <c r="W6928">
        <v>31</v>
      </c>
      <c r="X6928">
        <f t="shared" si="240"/>
        <v>996.46899999999982</v>
      </c>
      <c r="Y6928">
        <f t="shared" si="241"/>
        <v>33.860399999999998</v>
      </c>
    </row>
    <row r="6929" spans="1:25" x14ac:dyDescent="0.2">
      <c r="A6929" t="s">
        <v>6877</v>
      </c>
      <c r="B6929" t="s">
        <v>24</v>
      </c>
      <c r="C6929">
        <v>12</v>
      </c>
      <c r="D6929">
        <v>1</v>
      </c>
      <c r="E6929" t="s">
        <v>6446</v>
      </c>
      <c r="F6929">
        <v>212.958</v>
      </c>
      <c r="G6929">
        <v>76.406000000000006</v>
      </c>
      <c r="H6929">
        <v>40.784999999999997</v>
      </c>
      <c r="I6929">
        <v>16271.261</v>
      </c>
      <c r="J6929">
        <v>6635848</v>
      </c>
      <c r="K6929">
        <v>30.788</v>
      </c>
      <c r="L6929">
        <v>28.164999999999999</v>
      </c>
      <c r="M6929">
        <v>6556.4830000000002</v>
      </c>
      <c r="N6929">
        <v>2673906</v>
      </c>
      <c r="O6929">
        <v>1.3839999999999999</v>
      </c>
      <c r="P6929">
        <v>1.3129999999999999</v>
      </c>
      <c r="Q6929">
        <v>294.726</v>
      </c>
      <c r="R6929">
        <v>120197</v>
      </c>
      <c r="S6929">
        <v>6.0000000000000001E-3</v>
      </c>
      <c r="T6929">
        <v>1.224</v>
      </c>
      <c r="U6929">
        <v>1.2509999999999999</v>
      </c>
      <c r="V6929">
        <v>510</v>
      </c>
      <c r="W6929">
        <v>2</v>
      </c>
      <c r="X6929">
        <f t="shared" si="240"/>
        <v>0</v>
      </c>
      <c r="Y6929">
        <f t="shared" si="241"/>
        <v>0.22039999999999993</v>
      </c>
    </row>
    <row r="6930" spans="1:25" x14ac:dyDescent="0.2">
      <c r="A6930" t="s">
        <v>6877</v>
      </c>
      <c r="B6930" t="s">
        <v>24</v>
      </c>
      <c r="C6930">
        <v>12</v>
      </c>
      <c r="D6930">
        <v>2</v>
      </c>
      <c r="E6930" t="s">
        <v>7096</v>
      </c>
      <c r="F6930">
        <v>218.93600000000001</v>
      </c>
      <c r="G6930">
        <v>78.754999999999995</v>
      </c>
      <c r="H6930">
        <v>41.429000000000002</v>
      </c>
      <c r="I6930">
        <v>17242.321</v>
      </c>
      <c r="J6930">
        <v>7031872</v>
      </c>
      <c r="K6930">
        <v>2.9089999999999998</v>
      </c>
      <c r="L6930">
        <v>2.5089999999999999</v>
      </c>
      <c r="M6930">
        <v>636.79600000000005</v>
      </c>
      <c r="N6930">
        <v>259702</v>
      </c>
      <c r="O6930">
        <v>1.3440000000000001</v>
      </c>
      <c r="P6930">
        <v>1.2509999999999999</v>
      </c>
      <c r="Q6930">
        <v>294.30900000000003</v>
      </c>
      <c r="R6930">
        <v>120027</v>
      </c>
      <c r="S6930">
        <v>0</v>
      </c>
      <c r="T6930">
        <v>0</v>
      </c>
      <c r="U6930">
        <v>0</v>
      </c>
      <c r="V6930">
        <v>0</v>
      </c>
      <c r="W6930">
        <v>0</v>
      </c>
      <c r="X6930">
        <f t="shared" si="240"/>
        <v>0</v>
      </c>
      <c r="Y6930">
        <f t="shared" si="241"/>
        <v>0</v>
      </c>
    </row>
    <row r="6931" spans="1:25" x14ac:dyDescent="0.2">
      <c r="A6931" t="s">
        <v>6877</v>
      </c>
      <c r="B6931" t="s">
        <v>24</v>
      </c>
      <c r="C6931">
        <v>12</v>
      </c>
      <c r="D6931">
        <v>3</v>
      </c>
      <c r="E6931" t="s">
        <v>3596</v>
      </c>
      <c r="F6931">
        <v>172.66200000000001</v>
      </c>
      <c r="G6931">
        <v>78.772000000000006</v>
      </c>
      <c r="H6931">
        <v>45.762999999999998</v>
      </c>
      <c r="I6931">
        <v>13600.849</v>
      </c>
      <c r="J6931">
        <v>5546784</v>
      </c>
      <c r="K6931">
        <v>2.508</v>
      </c>
      <c r="L6931">
        <v>1.758</v>
      </c>
      <c r="M6931">
        <v>433.108</v>
      </c>
      <c r="N6931">
        <v>176633</v>
      </c>
      <c r="O6931">
        <v>1.4139999999999999</v>
      </c>
      <c r="P6931">
        <v>1.046</v>
      </c>
      <c r="Q6931">
        <v>244.12100000000001</v>
      </c>
      <c r="R6931">
        <v>99559</v>
      </c>
      <c r="S6931">
        <v>0</v>
      </c>
      <c r="T6931">
        <v>0</v>
      </c>
      <c r="U6931">
        <v>0</v>
      </c>
      <c r="V6931">
        <v>0</v>
      </c>
      <c r="W6931">
        <v>0</v>
      </c>
      <c r="X6931">
        <f t="shared" si="240"/>
        <v>0</v>
      </c>
      <c r="Y6931">
        <f t="shared" si="241"/>
        <v>0</v>
      </c>
    </row>
    <row r="6932" spans="1:25" x14ac:dyDescent="0.2">
      <c r="A6932" t="s">
        <v>6877</v>
      </c>
      <c r="B6932" t="s">
        <v>24</v>
      </c>
      <c r="C6932">
        <v>12</v>
      </c>
      <c r="D6932">
        <v>5</v>
      </c>
      <c r="E6932" t="s">
        <v>7097</v>
      </c>
      <c r="F6932">
        <v>139.488</v>
      </c>
      <c r="G6932">
        <v>72.941999999999993</v>
      </c>
      <c r="H6932">
        <v>41.003999999999998</v>
      </c>
      <c r="I6932">
        <v>10174.616</v>
      </c>
      <c r="J6932">
        <v>4149476</v>
      </c>
      <c r="K6932">
        <v>19.818999999999999</v>
      </c>
      <c r="L6932">
        <v>15.082000000000001</v>
      </c>
      <c r="M6932">
        <v>2764.4760000000001</v>
      </c>
      <c r="N6932">
        <v>1127426</v>
      </c>
      <c r="O6932">
        <v>1.3959999999999999</v>
      </c>
      <c r="P6932">
        <v>0.93700000000000006</v>
      </c>
      <c r="Q6932">
        <v>194.791</v>
      </c>
      <c r="R6932">
        <v>79441</v>
      </c>
      <c r="S6932">
        <v>0</v>
      </c>
      <c r="T6932">
        <v>0</v>
      </c>
      <c r="U6932">
        <v>0</v>
      </c>
      <c r="V6932">
        <v>0</v>
      </c>
      <c r="W6932">
        <v>0</v>
      </c>
      <c r="X6932">
        <f t="shared" si="240"/>
        <v>0</v>
      </c>
      <c r="Y6932">
        <f t="shared" si="241"/>
        <v>0</v>
      </c>
    </row>
    <row r="6933" spans="1:25" x14ac:dyDescent="0.2">
      <c r="A6933" t="s">
        <v>6877</v>
      </c>
      <c r="B6933" t="s">
        <v>24</v>
      </c>
      <c r="C6933">
        <v>12</v>
      </c>
      <c r="D6933">
        <v>7</v>
      </c>
      <c r="E6933" t="s">
        <v>7098</v>
      </c>
      <c r="F6933">
        <v>147.19300000000001</v>
      </c>
      <c r="G6933">
        <v>86.656999999999996</v>
      </c>
      <c r="H6933">
        <v>50.012999999999998</v>
      </c>
      <c r="I6933">
        <v>12755.298000000001</v>
      </c>
      <c r="J6933">
        <v>5201946</v>
      </c>
      <c r="K6933">
        <v>3.048</v>
      </c>
      <c r="L6933">
        <v>2.206</v>
      </c>
      <c r="M6933">
        <v>448.649</v>
      </c>
      <c r="N6933">
        <v>182971</v>
      </c>
      <c r="O6933">
        <v>1.359</v>
      </c>
      <c r="P6933">
        <v>0.91700000000000004</v>
      </c>
      <c r="Q6933">
        <v>199.99199999999999</v>
      </c>
      <c r="R6933">
        <v>81562</v>
      </c>
      <c r="S6933">
        <v>0</v>
      </c>
      <c r="T6933">
        <v>0</v>
      </c>
      <c r="U6933">
        <v>0</v>
      </c>
      <c r="V6933">
        <v>0</v>
      </c>
      <c r="W6933">
        <v>0</v>
      </c>
      <c r="X6933">
        <f t="shared" si="240"/>
        <v>0</v>
      </c>
      <c r="Y6933">
        <f t="shared" si="241"/>
        <v>0</v>
      </c>
    </row>
    <row r="6934" spans="1:25" x14ac:dyDescent="0.2">
      <c r="A6934" t="s">
        <v>6877</v>
      </c>
      <c r="B6934" t="s">
        <v>24</v>
      </c>
      <c r="C6934">
        <v>12</v>
      </c>
      <c r="D6934">
        <v>8</v>
      </c>
      <c r="E6934" t="s">
        <v>7099</v>
      </c>
      <c r="F6934">
        <v>227.428</v>
      </c>
      <c r="G6934">
        <v>73.480999999999995</v>
      </c>
      <c r="H6934">
        <v>37.337000000000003</v>
      </c>
      <c r="I6934">
        <v>16711.526999999998</v>
      </c>
      <c r="J6934">
        <v>6815400</v>
      </c>
      <c r="K6934">
        <v>35.055</v>
      </c>
      <c r="L6934">
        <v>15.486000000000001</v>
      </c>
      <c r="M6934">
        <v>7972.3969999999999</v>
      </c>
      <c r="N6934">
        <v>3251353</v>
      </c>
      <c r="O6934">
        <v>1.6140000000000001</v>
      </c>
      <c r="P6934">
        <v>3.2770000000000001</v>
      </c>
      <c r="Q6934">
        <v>367.18099999999998</v>
      </c>
      <c r="R6934">
        <v>149746</v>
      </c>
      <c r="S6934">
        <v>5.0000000000000001E-3</v>
      </c>
      <c r="T6934">
        <v>1.1839999999999999</v>
      </c>
      <c r="U6934">
        <v>1.2509999999999999</v>
      </c>
      <c r="V6934">
        <v>510</v>
      </c>
      <c r="W6934">
        <v>2</v>
      </c>
      <c r="X6934">
        <f t="shared" si="240"/>
        <v>0</v>
      </c>
      <c r="Y6934">
        <f t="shared" si="241"/>
        <v>0.22039999999999993</v>
      </c>
    </row>
    <row r="6935" spans="1:25" x14ac:dyDescent="0.2">
      <c r="A6935" t="s">
        <v>6877</v>
      </c>
      <c r="B6935" t="s">
        <v>24</v>
      </c>
      <c r="C6935">
        <v>12</v>
      </c>
      <c r="D6935">
        <v>9</v>
      </c>
      <c r="E6935" t="s">
        <v>7100</v>
      </c>
      <c r="F6935">
        <v>143.20099999999999</v>
      </c>
      <c r="G6935">
        <v>102.209</v>
      </c>
      <c r="H6935">
        <v>50.901000000000003</v>
      </c>
      <c r="I6935">
        <v>14636.457</v>
      </c>
      <c r="J6935">
        <v>5969132</v>
      </c>
      <c r="K6935">
        <v>5.15</v>
      </c>
      <c r="L6935">
        <v>3.7429999999999999</v>
      </c>
      <c r="M6935">
        <v>737.53899999999999</v>
      </c>
      <c r="N6935">
        <v>300788</v>
      </c>
      <c r="O6935">
        <v>1.4430000000000001</v>
      </c>
      <c r="P6935">
        <v>1.139</v>
      </c>
      <c r="Q6935">
        <v>206.691</v>
      </c>
      <c r="R6935">
        <v>84294</v>
      </c>
      <c r="S6935">
        <v>0</v>
      </c>
      <c r="T6935">
        <v>0</v>
      </c>
      <c r="U6935">
        <v>0</v>
      </c>
      <c r="V6935">
        <v>0</v>
      </c>
      <c r="W6935">
        <v>0</v>
      </c>
      <c r="X6935">
        <f t="shared" si="240"/>
        <v>0</v>
      </c>
      <c r="Y6935">
        <f t="shared" si="241"/>
        <v>0</v>
      </c>
    </row>
    <row r="6936" spans="1:25" x14ac:dyDescent="0.2">
      <c r="A6936" t="s">
        <v>6877</v>
      </c>
      <c r="B6936" t="s">
        <v>24</v>
      </c>
      <c r="C6936">
        <v>12</v>
      </c>
      <c r="D6936">
        <v>10</v>
      </c>
      <c r="E6936" t="s">
        <v>7101</v>
      </c>
      <c r="F6936">
        <v>219.50800000000001</v>
      </c>
      <c r="G6936">
        <v>84.116</v>
      </c>
      <c r="H6936">
        <v>42.945</v>
      </c>
      <c r="I6936">
        <v>18464.123</v>
      </c>
      <c r="J6936">
        <v>7530155</v>
      </c>
      <c r="K6936">
        <v>38.692</v>
      </c>
      <c r="L6936">
        <v>27.742999999999999</v>
      </c>
      <c r="M6936">
        <v>8493.18</v>
      </c>
      <c r="N6936">
        <v>3463742</v>
      </c>
      <c r="O6936">
        <v>1.4590000000000001</v>
      </c>
      <c r="P6936">
        <v>1.206</v>
      </c>
      <c r="Q6936">
        <v>320.22500000000002</v>
      </c>
      <c r="R6936">
        <v>130596</v>
      </c>
      <c r="S6936">
        <v>3.0000000000000001E-3</v>
      </c>
      <c r="T6936">
        <v>0.85199999999999998</v>
      </c>
      <c r="U6936">
        <v>0.625</v>
      </c>
      <c r="V6936">
        <v>255</v>
      </c>
      <c r="W6936">
        <v>1</v>
      </c>
      <c r="X6936">
        <f t="shared" si="240"/>
        <v>0</v>
      </c>
      <c r="Y6936">
        <f t="shared" si="241"/>
        <v>0</v>
      </c>
    </row>
    <row r="6937" spans="1:25" x14ac:dyDescent="0.2">
      <c r="A6937" t="s">
        <v>6877</v>
      </c>
      <c r="B6937" t="s">
        <v>24</v>
      </c>
      <c r="C6937">
        <v>12</v>
      </c>
      <c r="D6937">
        <v>11</v>
      </c>
      <c r="E6937" t="s">
        <v>7102</v>
      </c>
      <c r="F6937">
        <v>222.178</v>
      </c>
      <c r="G6937">
        <v>86.570999999999998</v>
      </c>
      <c r="H6937">
        <v>41.338000000000001</v>
      </c>
      <c r="I6937">
        <v>19234.244999999999</v>
      </c>
      <c r="J6937">
        <v>7844231</v>
      </c>
      <c r="K6937">
        <v>58.610999999999997</v>
      </c>
      <c r="L6937">
        <v>34.078000000000003</v>
      </c>
      <c r="M6937">
        <v>13022.152</v>
      </c>
      <c r="N6937">
        <v>5310776</v>
      </c>
      <c r="O6937">
        <v>1.4870000000000001</v>
      </c>
      <c r="P6937">
        <v>1.3560000000000001</v>
      </c>
      <c r="Q6937">
        <v>330.35899999999998</v>
      </c>
      <c r="R6937">
        <v>134729</v>
      </c>
      <c r="S6937">
        <v>3.0000000000000001E-3</v>
      </c>
      <c r="T6937">
        <v>0.84699999999999998</v>
      </c>
      <c r="U6937">
        <v>0.625</v>
      </c>
      <c r="V6937">
        <v>255</v>
      </c>
      <c r="W6937">
        <v>1</v>
      </c>
      <c r="X6937">
        <f t="shared" si="240"/>
        <v>0</v>
      </c>
      <c r="Y6937">
        <f t="shared" si="241"/>
        <v>0</v>
      </c>
    </row>
    <row r="6938" spans="1:25" x14ac:dyDescent="0.2">
      <c r="A6938" t="s">
        <v>6877</v>
      </c>
      <c r="B6938" t="s">
        <v>24</v>
      </c>
      <c r="C6938">
        <v>12</v>
      </c>
      <c r="D6938">
        <v>12</v>
      </c>
      <c r="E6938" t="s">
        <v>7103</v>
      </c>
      <c r="F6938">
        <v>197.636</v>
      </c>
      <c r="G6938">
        <v>93.186999999999998</v>
      </c>
      <c r="H6938">
        <v>46.558999999999997</v>
      </c>
      <c r="I6938">
        <v>18417.123</v>
      </c>
      <c r="J6938">
        <v>7510987</v>
      </c>
      <c r="K6938">
        <v>28.408999999999999</v>
      </c>
      <c r="L6938">
        <v>23.538</v>
      </c>
      <c r="M6938">
        <v>5614.7259999999997</v>
      </c>
      <c r="N6938">
        <v>2289833</v>
      </c>
      <c r="O6938">
        <v>1.637</v>
      </c>
      <c r="P6938">
        <v>2.2749999999999999</v>
      </c>
      <c r="Q6938">
        <v>323.46100000000001</v>
      </c>
      <c r="R6938">
        <v>131916</v>
      </c>
      <c r="S6938">
        <v>6.0000000000000001E-3</v>
      </c>
      <c r="T6938">
        <v>1.27</v>
      </c>
      <c r="U6938">
        <v>1.2509999999999999</v>
      </c>
      <c r="V6938">
        <v>510</v>
      </c>
      <c r="W6938">
        <v>2</v>
      </c>
      <c r="X6938">
        <f t="shared" si="240"/>
        <v>0</v>
      </c>
      <c r="Y6938">
        <f t="shared" si="241"/>
        <v>0.22039999999999993</v>
      </c>
    </row>
    <row r="6939" spans="1:25" x14ac:dyDescent="0.2">
      <c r="A6939" t="s">
        <v>6877</v>
      </c>
      <c r="B6939" t="s">
        <v>24</v>
      </c>
      <c r="C6939">
        <v>12</v>
      </c>
      <c r="D6939">
        <v>13</v>
      </c>
      <c r="E6939" t="s">
        <v>7104</v>
      </c>
      <c r="F6939">
        <v>178.471</v>
      </c>
      <c r="G6939">
        <v>89.244</v>
      </c>
      <c r="H6939">
        <v>45.482999999999997</v>
      </c>
      <c r="I6939">
        <v>15927.472</v>
      </c>
      <c r="J6939">
        <v>6495642</v>
      </c>
      <c r="K6939">
        <v>41.808</v>
      </c>
      <c r="L6939">
        <v>26.19</v>
      </c>
      <c r="M6939">
        <v>7461.4589999999998</v>
      </c>
      <c r="N6939">
        <v>3042979</v>
      </c>
      <c r="O6939">
        <v>1.444</v>
      </c>
      <c r="P6939">
        <v>1.0649999999999999</v>
      </c>
      <c r="Q6939">
        <v>257.68099999999998</v>
      </c>
      <c r="R6939">
        <v>105089</v>
      </c>
      <c r="S6939">
        <v>0</v>
      </c>
      <c r="T6939">
        <v>0</v>
      </c>
      <c r="U6939">
        <v>0</v>
      </c>
      <c r="V6939">
        <v>0</v>
      </c>
      <c r="W6939">
        <v>0</v>
      </c>
      <c r="X6939">
        <f t="shared" si="240"/>
        <v>0</v>
      </c>
      <c r="Y6939">
        <f t="shared" si="241"/>
        <v>0</v>
      </c>
    </row>
    <row r="6940" spans="1:25" x14ac:dyDescent="0.2">
      <c r="A6940" t="s">
        <v>6877</v>
      </c>
      <c r="B6940" t="s">
        <v>24</v>
      </c>
      <c r="C6940">
        <v>12</v>
      </c>
      <c r="D6940">
        <v>14</v>
      </c>
      <c r="E6940" t="s">
        <v>7105</v>
      </c>
      <c r="F6940">
        <v>231.554</v>
      </c>
      <c r="G6940">
        <v>90.266000000000005</v>
      </c>
      <c r="H6940">
        <v>45.951999999999998</v>
      </c>
      <c r="I6940">
        <v>20901.581999999999</v>
      </c>
      <c r="J6940">
        <v>8524215</v>
      </c>
      <c r="K6940">
        <v>36.515999999999998</v>
      </c>
      <c r="L6940">
        <v>26.265000000000001</v>
      </c>
      <c r="M6940">
        <v>8455.3449999999993</v>
      </c>
      <c r="N6940">
        <v>3448312</v>
      </c>
      <c r="O6940">
        <v>1.589</v>
      </c>
      <c r="P6940">
        <v>2.5750000000000002</v>
      </c>
      <c r="Q6940">
        <v>367.84500000000003</v>
      </c>
      <c r="R6940">
        <v>150017</v>
      </c>
      <c r="S6940">
        <v>8.0000000000000002E-3</v>
      </c>
      <c r="T6940">
        <v>1.4370000000000001</v>
      </c>
      <c r="U6940">
        <v>1.8759999999999999</v>
      </c>
      <c r="V6940">
        <v>765</v>
      </c>
      <c r="W6940">
        <v>3</v>
      </c>
      <c r="X6940">
        <f t="shared" si="240"/>
        <v>0</v>
      </c>
      <c r="Y6940">
        <f t="shared" si="241"/>
        <v>1.3803999999999998</v>
      </c>
    </row>
    <row r="6941" spans="1:25" x14ac:dyDescent="0.2">
      <c r="A6941" t="s">
        <v>6877</v>
      </c>
      <c r="B6941" t="s">
        <v>24</v>
      </c>
      <c r="C6941">
        <v>12</v>
      </c>
      <c r="D6941">
        <v>15</v>
      </c>
      <c r="E6941" t="s">
        <v>7106</v>
      </c>
      <c r="F6941">
        <v>208.86099999999999</v>
      </c>
      <c r="G6941">
        <v>85.671999999999997</v>
      </c>
      <c r="H6941">
        <v>43.031999999999996</v>
      </c>
      <c r="I6941">
        <v>17893.535</v>
      </c>
      <c r="J6941">
        <v>7297454</v>
      </c>
      <c r="K6941">
        <v>37.789000000000001</v>
      </c>
      <c r="L6941">
        <v>23.667999999999999</v>
      </c>
      <c r="M6941">
        <v>7892.7209999999995</v>
      </c>
      <c r="N6941">
        <v>3218859</v>
      </c>
      <c r="O6941">
        <v>1.581</v>
      </c>
      <c r="P6941">
        <v>2.5099999999999998</v>
      </c>
      <c r="Q6941">
        <v>330.13099999999997</v>
      </c>
      <c r="R6941">
        <v>134636</v>
      </c>
      <c r="S6941">
        <v>3.0000000000000001E-3</v>
      </c>
      <c r="T6941">
        <v>0.874</v>
      </c>
      <c r="U6941">
        <v>0.625</v>
      </c>
      <c r="V6941">
        <v>255</v>
      </c>
      <c r="W6941">
        <v>1</v>
      </c>
      <c r="X6941">
        <f t="shared" si="240"/>
        <v>0</v>
      </c>
      <c r="Y6941">
        <f t="shared" si="241"/>
        <v>0</v>
      </c>
    </row>
    <row r="6942" spans="1:25" x14ac:dyDescent="0.2">
      <c r="A6942" t="s">
        <v>6877</v>
      </c>
      <c r="B6942" t="s">
        <v>24</v>
      </c>
      <c r="C6942">
        <v>12</v>
      </c>
      <c r="D6942">
        <v>16</v>
      </c>
      <c r="E6942" t="s">
        <v>7107</v>
      </c>
      <c r="F6942">
        <v>34.902000000000001</v>
      </c>
      <c r="G6942">
        <v>71.171999999999997</v>
      </c>
      <c r="H6942">
        <v>47.716000000000001</v>
      </c>
      <c r="I6942">
        <v>2484.0479999999998</v>
      </c>
      <c r="J6942">
        <v>1013060</v>
      </c>
      <c r="K6942">
        <v>68.063000000000002</v>
      </c>
      <c r="L6942">
        <v>44.37</v>
      </c>
      <c r="M6942">
        <v>2375.5479999999998</v>
      </c>
      <c r="N6942">
        <v>968811</v>
      </c>
      <c r="O6942">
        <v>4.548</v>
      </c>
      <c r="P6942">
        <v>14.052</v>
      </c>
      <c r="Q6942">
        <v>158.732</v>
      </c>
      <c r="R6942">
        <v>64735</v>
      </c>
      <c r="S6942">
        <v>7.1999999999999995E-2</v>
      </c>
      <c r="T6942">
        <v>4.274</v>
      </c>
      <c r="U6942">
        <v>2.5009999999999999</v>
      </c>
      <c r="V6942">
        <v>1020</v>
      </c>
      <c r="W6942">
        <v>4</v>
      </c>
      <c r="X6942">
        <f t="shared" si="240"/>
        <v>0</v>
      </c>
      <c r="Y6942">
        <f t="shared" si="241"/>
        <v>2.5403999999999995</v>
      </c>
    </row>
    <row r="6943" spans="1:25" x14ac:dyDescent="0.2">
      <c r="A6943" t="s">
        <v>6877</v>
      </c>
      <c r="B6943" t="s">
        <v>24</v>
      </c>
      <c r="C6943">
        <v>12</v>
      </c>
      <c r="D6943">
        <v>17</v>
      </c>
      <c r="E6943" t="s">
        <v>7108</v>
      </c>
      <c r="F6943">
        <v>215.643</v>
      </c>
      <c r="G6943">
        <v>100.837</v>
      </c>
      <c r="H6943">
        <v>46.616</v>
      </c>
      <c r="I6943">
        <v>21744.776999999998</v>
      </c>
      <c r="J6943">
        <v>8868092</v>
      </c>
      <c r="K6943">
        <v>68.278999999999996</v>
      </c>
      <c r="L6943">
        <v>34.481999999999999</v>
      </c>
      <c r="M6943">
        <v>14723.992</v>
      </c>
      <c r="N6943">
        <v>6004831</v>
      </c>
      <c r="O6943">
        <v>2.1379999999999999</v>
      </c>
      <c r="P6943">
        <v>4.7729999999999997</v>
      </c>
      <c r="Q6943">
        <v>461.09300000000002</v>
      </c>
      <c r="R6943">
        <v>188046</v>
      </c>
      <c r="S6943">
        <v>1.7000000000000001E-2</v>
      </c>
      <c r="T6943">
        <v>2.1059999999999999</v>
      </c>
      <c r="U6943">
        <v>3.7519999999999998</v>
      </c>
      <c r="V6943">
        <v>1530</v>
      </c>
      <c r="W6943">
        <v>6</v>
      </c>
      <c r="X6943">
        <f t="shared" si="240"/>
        <v>94.984280000000041</v>
      </c>
      <c r="Y6943">
        <f t="shared" si="241"/>
        <v>4.8603999999999994</v>
      </c>
    </row>
    <row r="6944" spans="1:25" x14ac:dyDescent="0.2">
      <c r="A6944" t="s">
        <v>6877</v>
      </c>
      <c r="B6944" t="s">
        <v>24</v>
      </c>
      <c r="C6944">
        <v>12</v>
      </c>
      <c r="D6944">
        <v>19</v>
      </c>
      <c r="E6944" t="s">
        <v>7109</v>
      </c>
      <c r="F6944">
        <v>223.18799999999999</v>
      </c>
      <c r="G6944">
        <v>71.171999999999997</v>
      </c>
      <c r="H6944">
        <v>43.158000000000001</v>
      </c>
      <c r="I6944">
        <v>15884.764999999999</v>
      </c>
      <c r="J6944">
        <v>6478225</v>
      </c>
      <c r="K6944">
        <v>35.17</v>
      </c>
      <c r="L6944">
        <v>23.995999999999999</v>
      </c>
      <c r="M6944">
        <v>7849.4369999999999</v>
      </c>
      <c r="N6944">
        <v>3201207</v>
      </c>
      <c r="O6944">
        <v>1.55</v>
      </c>
      <c r="P6944">
        <v>1.103</v>
      </c>
      <c r="Q6944">
        <v>346.04899999999998</v>
      </c>
      <c r="R6944">
        <v>141128</v>
      </c>
      <c r="S6944">
        <v>0</v>
      </c>
      <c r="T6944">
        <v>0</v>
      </c>
      <c r="U6944">
        <v>0</v>
      </c>
      <c r="V6944">
        <v>0</v>
      </c>
      <c r="W6944">
        <v>0</v>
      </c>
      <c r="X6944">
        <f t="shared" si="240"/>
        <v>0</v>
      </c>
      <c r="Y6944">
        <f t="shared" si="241"/>
        <v>0</v>
      </c>
    </row>
    <row r="6945" spans="1:25" x14ac:dyDescent="0.2">
      <c r="A6945" t="s">
        <v>6877</v>
      </c>
      <c r="B6945" t="s">
        <v>24</v>
      </c>
      <c r="C6945">
        <v>12</v>
      </c>
      <c r="D6945">
        <v>20</v>
      </c>
      <c r="E6945" t="s">
        <v>7110</v>
      </c>
      <c r="F6945">
        <v>132.184</v>
      </c>
      <c r="G6945">
        <v>81.225999999999999</v>
      </c>
      <c r="H6945">
        <v>39.131999999999998</v>
      </c>
      <c r="I6945">
        <v>10736.73</v>
      </c>
      <c r="J6945">
        <v>4378721</v>
      </c>
      <c r="K6945">
        <v>30.488</v>
      </c>
      <c r="L6945">
        <v>13.904</v>
      </c>
      <c r="M6945">
        <v>4029.9679999999998</v>
      </c>
      <c r="N6945">
        <v>1643527</v>
      </c>
      <c r="O6945">
        <v>1.64</v>
      </c>
      <c r="P6945">
        <v>1.7390000000000001</v>
      </c>
      <c r="Q6945">
        <v>216.791</v>
      </c>
      <c r="R6945">
        <v>88413</v>
      </c>
      <c r="S6945">
        <v>5.0000000000000001E-3</v>
      </c>
      <c r="T6945">
        <v>1.0980000000000001</v>
      </c>
      <c r="U6945">
        <v>0.625</v>
      </c>
      <c r="V6945">
        <v>255</v>
      </c>
      <c r="W6945">
        <v>1</v>
      </c>
      <c r="X6945">
        <f t="shared" si="240"/>
        <v>0</v>
      </c>
      <c r="Y6945">
        <f t="shared" si="241"/>
        <v>0</v>
      </c>
    </row>
    <row r="6946" spans="1:25" x14ac:dyDescent="0.2">
      <c r="A6946" t="s">
        <v>6877</v>
      </c>
      <c r="B6946" t="s">
        <v>24</v>
      </c>
      <c r="C6946">
        <v>12</v>
      </c>
      <c r="D6946">
        <v>21</v>
      </c>
      <c r="E6946" t="s">
        <v>7111</v>
      </c>
      <c r="F6946">
        <v>202.75299999999999</v>
      </c>
      <c r="G6946">
        <v>89.582999999999998</v>
      </c>
      <c r="H6946">
        <v>43.793999999999997</v>
      </c>
      <c r="I6946">
        <v>18163.248</v>
      </c>
      <c r="J6946">
        <v>7407450</v>
      </c>
      <c r="K6946">
        <v>37.084000000000003</v>
      </c>
      <c r="L6946">
        <v>24.074000000000002</v>
      </c>
      <c r="M6946">
        <v>7518.9849999999997</v>
      </c>
      <c r="N6946">
        <v>3066440</v>
      </c>
      <c r="O6946">
        <v>1.6040000000000001</v>
      </c>
      <c r="P6946">
        <v>1.6519999999999999</v>
      </c>
      <c r="Q6946">
        <v>325.18700000000001</v>
      </c>
      <c r="R6946">
        <v>132620</v>
      </c>
      <c r="S6946">
        <v>8.9999999999999993E-3</v>
      </c>
      <c r="T6946">
        <v>1.536</v>
      </c>
      <c r="U6946">
        <v>1.8759999999999999</v>
      </c>
      <c r="V6946">
        <v>765</v>
      </c>
      <c r="W6946">
        <v>3</v>
      </c>
      <c r="X6946">
        <f t="shared" si="240"/>
        <v>0</v>
      </c>
      <c r="Y6946">
        <f t="shared" si="241"/>
        <v>1.3803999999999998</v>
      </c>
    </row>
    <row r="6947" spans="1:25" x14ac:dyDescent="0.2">
      <c r="A6947" t="s">
        <v>6877</v>
      </c>
      <c r="B6947" t="s">
        <v>24</v>
      </c>
      <c r="C6947">
        <v>12</v>
      </c>
      <c r="D6947">
        <v>25</v>
      </c>
      <c r="E6947" t="s">
        <v>7112</v>
      </c>
      <c r="F6947">
        <v>234.23</v>
      </c>
      <c r="G6947">
        <v>69.319000000000003</v>
      </c>
      <c r="H6947">
        <v>37.283999999999999</v>
      </c>
      <c r="I6947">
        <v>16236.638000000001</v>
      </c>
      <c r="J6947">
        <v>6621728</v>
      </c>
      <c r="K6947">
        <v>21.994</v>
      </c>
      <c r="L6947">
        <v>14.04</v>
      </c>
      <c r="M6947">
        <v>5151.6440000000002</v>
      </c>
      <c r="N6947">
        <v>2100976</v>
      </c>
      <c r="O6947">
        <v>1.6040000000000001</v>
      </c>
      <c r="P6947">
        <v>1.339</v>
      </c>
      <c r="Q6947">
        <v>375.76799999999997</v>
      </c>
      <c r="R6947">
        <v>153248</v>
      </c>
      <c r="S6947">
        <v>0</v>
      </c>
      <c r="T6947">
        <v>0</v>
      </c>
      <c r="U6947">
        <v>0</v>
      </c>
      <c r="V6947">
        <v>0</v>
      </c>
      <c r="W6947">
        <v>0</v>
      </c>
      <c r="X6947">
        <f t="shared" si="240"/>
        <v>0</v>
      </c>
      <c r="Y6947">
        <f t="shared" si="241"/>
        <v>0</v>
      </c>
    </row>
    <row r="6948" spans="1:25" x14ac:dyDescent="0.2">
      <c r="A6948" t="s">
        <v>6877</v>
      </c>
      <c r="B6948" t="s">
        <v>24</v>
      </c>
      <c r="C6948">
        <v>12</v>
      </c>
      <c r="D6948">
        <v>26</v>
      </c>
      <c r="E6948" t="s">
        <v>7113</v>
      </c>
      <c r="F6948">
        <v>122.655</v>
      </c>
      <c r="G6948">
        <v>75.405000000000001</v>
      </c>
      <c r="H6948">
        <v>43.945999999999998</v>
      </c>
      <c r="I6948">
        <v>9248.8520000000008</v>
      </c>
      <c r="J6948">
        <v>3771925</v>
      </c>
      <c r="K6948">
        <v>4.0979999999999999</v>
      </c>
      <c r="L6948">
        <v>2.581</v>
      </c>
      <c r="M6948">
        <v>502.59399999999999</v>
      </c>
      <c r="N6948">
        <v>204971</v>
      </c>
      <c r="O6948">
        <v>1.593</v>
      </c>
      <c r="P6948">
        <v>1.4470000000000001</v>
      </c>
      <c r="Q6948">
        <v>195.45099999999999</v>
      </c>
      <c r="R6948">
        <v>79710</v>
      </c>
      <c r="S6948">
        <v>5.0000000000000001E-3</v>
      </c>
      <c r="T6948">
        <v>1.1399999999999999</v>
      </c>
      <c r="U6948">
        <v>0.625</v>
      </c>
      <c r="V6948">
        <v>255</v>
      </c>
      <c r="W6948">
        <v>1</v>
      </c>
      <c r="X6948">
        <f t="shared" si="240"/>
        <v>0</v>
      </c>
      <c r="Y6948">
        <f t="shared" si="241"/>
        <v>0</v>
      </c>
    </row>
    <row r="6949" spans="1:25" x14ac:dyDescent="0.2">
      <c r="A6949" t="s">
        <v>6877</v>
      </c>
      <c r="B6949" t="s">
        <v>24</v>
      </c>
      <c r="C6949">
        <v>12</v>
      </c>
      <c r="D6949">
        <v>27</v>
      </c>
      <c r="E6949" t="s">
        <v>441</v>
      </c>
      <c r="F6949">
        <v>112.72199999999999</v>
      </c>
      <c r="G6949">
        <v>64.072000000000003</v>
      </c>
      <c r="H6949">
        <v>37.473999999999997</v>
      </c>
      <c r="I6949">
        <v>7222.2780000000002</v>
      </c>
      <c r="J6949">
        <v>2945435</v>
      </c>
      <c r="K6949">
        <v>4.6070000000000002</v>
      </c>
      <c r="L6949">
        <v>2.7330000000000001</v>
      </c>
      <c r="M6949">
        <v>519.27700000000004</v>
      </c>
      <c r="N6949">
        <v>211775</v>
      </c>
      <c r="O6949">
        <v>1.5980000000000001</v>
      </c>
      <c r="P6949">
        <v>1.2030000000000001</v>
      </c>
      <c r="Q6949">
        <v>180.13800000000001</v>
      </c>
      <c r="R6949">
        <v>73465</v>
      </c>
      <c r="S6949">
        <v>0</v>
      </c>
      <c r="T6949">
        <v>0</v>
      </c>
      <c r="U6949">
        <v>0</v>
      </c>
      <c r="V6949">
        <v>0</v>
      </c>
      <c r="W6949">
        <v>0</v>
      </c>
      <c r="X6949">
        <f t="shared" si="240"/>
        <v>0</v>
      </c>
      <c r="Y6949">
        <f t="shared" si="241"/>
        <v>0</v>
      </c>
    </row>
    <row r="6950" spans="1:25" x14ac:dyDescent="0.2">
      <c r="A6950" t="s">
        <v>6877</v>
      </c>
      <c r="B6950" t="s">
        <v>24</v>
      </c>
      <c r="C6950">
        <v>12</v>
      </c>
      <c r="D6950">
        <v>28</v>
      </c>
      <c r="E6950" t="s">
        <v>7114</v>
      </c>
      <c r="F6950">
        <v>275.37</v>
      </c>
      <c r="G6950">
        <v>77.968999999999994</v>
      </c>
      <c r="H6950">
        <v>36.851999999999997</v>
      </c>
      <c r="I6950">
        <v>21470.276000000002</v>
      </c>
      <c r="J6950">
        <v>8756143</v>
      </c>
      <c r="K6950">
        <v>50.023000000000003</v>
      </c>
      <c r="L6950">
        <v>21.016999999999999</v>
      </c>
      <c r="M6950">
        <v>13774.882</v>
      </c>
      <c r="N6950">
        <v>5617759</v>
      </c>
      <c r="O6950">
        <v>2.0339999999999998</v>
      </c>
      <c r="P6950">
        <v>3.88</v>
      </c>
      <c r="Q6950">
        <v>560.04999999999995</v>
      </c>
      <c r="R6950">
        <v>228403</v>
      </c>
      <c r="S6950">
        <v>0.02</v>
      </c>
      <c r="T6950">
        <v>2.2829999999999999</v>
      </c>
      <c r="U6950">
        <v>5.6269999999999998</v>
      </c>
      <c r="V6950">
        <v>2295</v>
      </c>
      <c r="W6950">
        <v>9</v>
      </c>
      <c r="X6950">
        <f t="shared" si="240"/>
        <v>209.77439999999996</v>
      </c>
      <c r="Y6950">
        <f t="shared" si="241"/>
        <v>8.3403999999999989</v>
      </c>
    </row>
    <row r="6951" spans="1:25" x14ac:dyDescent="0.2">
      <c r="A6951" t="s">
        <v>6877</v>
      </c>
      <c r="B6951" t="s">
        <v>24</v>
      </c>
      <c r="C6951">
        <v>12</v>
      </c>
      <c r="D6951">
        <v>29</v>
      </c>
      <c r="E6951" t="s">
        <v>3891</v>
      </c>
      <c r="F6951">
        <v>43.3</v>
      </c>
      <c r="G6951">
        <v>56.9</v>
      </c>
      <c r="H6951">
        <v>44.91</v>
      </c>
      <c r="I6951">
        <v>2463.7669999999998</v>
      </c>
      <c r="J6951">
        <v>1004789</v>
      </c>
      <c r="K6951">
        <v>9.7200000000000006</v>
      </c>
      <c r="L6951">
        <v>5.1680000000000001</v>
      </c>
      <c r="M6951">
        <v>420.863</v>
      </c>
      <c r="N6951">
        <v>171639</v>
      </c>
      <c r="O6951">
        <v>2.0619999999999998</v>
      </c>
      <c r="P6951">
        <v>4.4189999999999996</v>
      </c>
      <c r="Q6951">
        <v>89.286000000000001</v>
      </c>
      <c r="R6951">
        <v>36413</v>
      </c>
      <c r="S6951">
        <v>1.4E-2</v>
      </c>
      <c r="T6951">
        <v>1.919</v>
      </c>
      <c r="U6951">
        <v>0.625</v>
      </c>
      <c r="V6951">
        <v>255</v>
      </c>
      <c r="W6951">
        <v>1</v>
      </c>
      <c r="X6951">
        <f t="shared" si="240"/>
        <v>0</v>
      </c>
      <c r="Y6951">
        <f t="shared" si="241"/>
        <v>0</v>
      </c>
    </row>
    <row r="6952" spans="1:25" x14ac:dyDescent="0.2">
      <c r="A6952" t="s">
        <v>6877</v>
      </c>
      <c r="B6952" t="s">
        <v>24</v>
      </c>
      <c r="C6952">
        <v>12</v>
      </c>
      <c r="D6952">
        <v>30</v>
      </c>
      <c r="E6952" t="s">
        <v>7115</v>
      </c>
      <c r="F6952">
        <v>203.63300000000001</v>
      </c>
      <c r="G6952">
        <v>57.009</v>
      </c>
      <c r="H6952">
        <v>35.914999999999999</v>
      </c>
      <c r="I6952">
        <v>11608.869000000001</v>
      </c>
      <c r="J6952">
        <v>4734402</v>
      </c>
      <c r="K6952">
        <v>26.893999999999998</v>
      </c>
      <c r="L6952">
        <v>12.843</v>
      </c>
      <c r="M6952">
        <v>5476.53</v>
      </c>
      <c r="N6952">
        <v>2233473</v>
      </c>
      <c r="O6952">
        <v>1.538</v>
      </c>
      <c r="P6952">
        <v>2.403</v>
      </c>
      <c r="Q6952">
        <v>313.17500000000001</v>
      </c>
      <c r="R6952">
        <v>127721</v>
      </c>
      <c r="S6952">
        <v>3.0000000000000001E-3</v>
      </c>
      <c r="T6952">
        <v>0.88500000000000001</v>
      </c>
      <c r="U6952">
        <v>0.625</v>
      </c>
      <c r="V6952">
        <v>255</v>
      </c>
      <c r="W6952">
        <v>1</v>
      </c>
      <c r="X6952">
        <f t="shared" si="240"/>
        <v>0</v>
      </c>
      <c r="Y6952">
        <f t="shared" si="241"/>
        <v>0</v>
      </c>
    </row>
    <row r="6953" spans="1:25" x14ac:dyDescent="0.2">
      <c r="A6953" t="s">
        <v>6877</v>
      </c>
      <c r="B6953" t="s">
        <v>387</v>
      </c>
      <c r="C6953">
        <v>1</v>
      </c>
      <c r="D6953">
        <v>1</v>
      </c>
      <c r="E6953" t="s">
        <v>7133</v>
      </c>
      <c r="F6953">
        <v>298.392</v>
      </c>
      <c r="G6953">
        <v>96.442999999999998</v>
      </c>
      <c r="H6953">
        <v>41.170999999999999</v>
      </c>
      <c r="I6953">
        <v>28777.786</v>
      </c>
      <c r="J6953">
        <v>11736338</v>
      </c>
      <c r="K6953">
        <v>33.6</v>
      </c>
      <c r="L6953">
        <v>14.598000000000001</v>
      </c>
      <c r="M6953">
        <v>10025.832</v>
      </c>
      <c r="N6953">
        <v>4088798</v>
      </c>
      <c r="O6953">
        <v>4.5570000000000004</v>
      </c>
      <c r="P6953">
        <v>9.2579999999999991</v>
      </c>
      <c r="Q6953">
        <v>1359.826</v>
      </c>
      <c r="R6953">
        <v>554573</v>
      </c>
      <c r="S6953">
        <v>7.2999999999999995E-2</v>
      </c>
      <c r="T6953">
        <v>4.3239999999999998</v>
      </c>
      <c r="U6953">
        <v>21.884</v>
      </c>
      <c r="V6953">
        <v>8925</v>
      </c>
      <c r="W6953">
        <v>35</v>
      </c>
      <c r="X6953">
        <f>(MAX(0, (Q6953-403.75)))*1</f>
        <v>956.07600000000002</v>
      </c>
      <c r="Y6953">
        <f>(MAX(0, (W6953-3.84)))*1</f>
        <v>31.16</v>
      </c>
    </row>
    <row r="6954" spans="1:25" x14ac:dyDescent="0.2">
      <c r="A6954" t="s">
        <v>6877</v>
      </c>
      <c r="B6954" t="s">
        <v>387</v>
      </c>
      <c r="C6954">
        <v>1</v>
      </c>
      <c r="D6954">
        <v>2</v>
      </c>
      <c r="E6954" t="s">
        <v>1830</v>
      </c>
      <c r="F6954">
        <v>303.17099999999999</v>
      </c>
      <c r="G6954">
        <v>97.846999999999994</v>
      </c>
      <c r="H6954">
        <v>43.643000000000001</v>
      </c>
      <c r="I6954">
        <v>29664.448</v>
      </c>
      <c r="J6954">
        <v>12097942</v>
      </c>
      <c r="K6954">
        <v>27.579000000000001</v>
      </c>
      <c r="L6954">
        <v>13.201000000000001</v>
      </c>
      <c r="M6954">
        <v>8361.2240000000002</v>
      </c>
      <c r="N6954">
        <v>3409927</v>
      </c>
      <c r="O6954">
        <v>4.2</v>
      </c>
      <c r="P6954">
        <v>9.2959999999999994</v>
      </c>
      <c r="Q6954">
        <v>1273.2550000000001</v>
      </c>
      <c r="R6954">
        <v>519267</v>
      </c>
      <c r="S6954">
        <v>5.3999999999999999E-2</v>
      </c>
      <c r="T6954">
        <v>3.6970000000000001</v>
      </c>
      <c r="U6954">
        <v>16.257000000000001</v>
      </c>
      <c r="V6954">
        <v>6630</v>
      </c>
      <c r="W6954">
        <v>26</v>
      </c>
      <c r="X6954">
        <f t="shared" ref="X6954:X7017" si="242">(MAX(0, (Q6954-403.75)))*1</f>
        <v>869.50500000000011</v>
      </c>
      <c r="Y6954">
        <f t="shared" ref="Y6954:Y7017" si="243">(MAX(0, (W6954-3.84)))*1</f>
        <v>22.16</v>
      </c>
    </row>
    <row r="6955" spans="1:25" x14ac:dyDescent="0.2">
      <c r="A6955" t="s">
        <v>6877</v>
      </c>
      <c r="B6955" t="s">
        <v>387</v>
      </c>
      <c r="C6955">
        <v>1</v>
      </c>
      <c r="D6955">
        <v>3</v>
      </c>
      <c r="E6955" t="s">
        <v>7134</v>
      </c>
      <c r="F6955">
        <v>306.863</v>
      </c>
      <c r="G6955">
        <v>100.03</v>
      </c>
      <c r="H6955">
        <v>44.155000000000001</v>
      </c>
      <c r="I6955">
        <v>30695.48</v>
      </c>
      <c r="J6955">
        <v>12518424</v>
      </c>
      <c r="K6955">
        <v>48.046999999999997</v>
      </c>
      <c r="L6955">
        <v>25.978000000000002</v>
      </c>
      <c r="M6955">
        <v>14743.833000000001</v>
      </c>
      <c r="N6955">
        <v>6012923</v>
      </c>
      <c r="O6955">
        <v>4.5590000000000002</v>
      </c>
      <c r="P6955">
        <v>10.023999999999999</v>
      </c>
      <c r="Q6955">
        <v>1398.904</v>
      </c>
      <c r="R6955">
        <v>570510</v>
      </c>
      <c r="S6955">
        <v>6.0999999999999999E-2</v>
      </c>
      <c r="T6955">
        <v>3.948</v>
      </c>
      <c r="U6955">
        <v>18.757999999999999</v>
      </c>
      <c r="V6955">
        <v>7650</v>
      </c>
      <c r="W6955">
        <v>30</v>
      </c>
      <c r="X6955">
        <f t="shared" si="242"/>
        <v>995.154</v>
      </c>
      <c r="Y6955">
        <f t="shared" si="243"/>
        <v>26.16</v>
      </c>
    </row>
    <row r="6956" spans="1:25" x14ac:dyDescent="0.2">
      <c r="A6956" t="s">
        <v>6877</v>
      </c>
      <c r="B6956" t="s">
        <v>387</v>
      </c>
      <c r="C6956">
        <v>1</v>
      </c>
      <c r="D6956">
        <v>4</v>
      </c>
      <c r="E6956" t="s">
        <v>7135</v>
      </c>
      <c r="F6956">
        <v>218.60300000000001</v>
      </c>
      <c r="G6956">
        <v>87.233999999999995</v>
      </c>
      <c r="H6956">
        <v>49.975000000000001</v>
      </c>
      <c r="I6956">
        <v>19069.702000000001</v>
      </c>
      <c r="J6956">
        <v>7777126</v>
      </c>
      <c r="K6956">
        <v>3.3780000000000001</v>
      </c>
      <c r="L6956">
        <v>2.161</v>
      </c>
      <c r="M6956">
        <v>738.45699999999999</v>
      </c>
      <c r="N6956">
        <v>301162</v>
      </c>
      <c r="O6956">
        <v>1.804</v>
      </c>
      <c r="P6956">
        <v>1.95</v>
      </c>
      <c r="Q6956">
        <v>394.298</v>
      </c>
      <c r="R6956">
        <v>160805</v>
      </c>
      <c r="S6956">
        <v>3.0000000000000001E-3</v>
      </c>
      <c r="T6956">
        <v>0.85399999999999998</v>
      </c>
      <c r="U6956">
        <v>0.625</v>
      </c>
      <c r="V6956">
        <v>255</v>
      </c>
      <c r="W6956">
        <v>1</v>
      </c>
      <c r="X6956">
        <f t="shared" si="242"/>
        <v>0</v>
      </c>
      <c r="Y6956">
        <f t="shared" si="243"/>
        <v>0</v>
      </c>
    </row>
    <row r="6957" spans="1:25" x14ac:dyDescent="0.2">
      <c r="A6957" t="s">
        <v>6877</v>
      </c>
      <c r="B6957" t="s">
        <v>387</v>
      </c>
      <c r="C6957">
        <v>1</v>
      </c>
      <c r="D6957">
        <v>5</v>
      </c>
      <c r="E6957" t="s">
        <v>7136</v>
      </c>
      <c r="F6957">
        <v>302.69499999999999</v>
      </c>
      <c r="G6957">
        <v>80.082999999999998</v>
      </c>
      <c r="H6957">
        <v>41.037999999999997</v>
      </c>
      <c r="I6957">
        <v>24240.83</v>
      </c>
      <c r="J6957">
        <v>9886048</v>
      </c>
      <c r="K6957">
        <v>47.826000000000001</v>
      </c>
      <c r="L6957">
        <v>35.264000000000003</v>
      </c>
      <c r="M6957">
        <v>14476.842000000001</v>
      </c>
      <c r="N6957">
        <v>5904037</v>
      </c>
      <c r="O6957">
        <v>2.8919999999999999</v>
      </c>
      <c r="P6957">
        <v>5.6740000000000004</v>
      </c>
      <c r="Q6957">
        <v>875.32399999999996</v>
      </c>
      <c r="R6957">
        <v>356980</v>
      </c>
      <c r="S6957">
        <v>5.8000000000000003E-2</v>
      </c>
      <c r="T6957">
        <v>3.84</v>
      </c>
      <c r="U6957">
        <v>17.507000000000001</v>
      </c>
      <c r="V6957">
        <v>7140</v>
      </c>
      <c r="W6957">
        <v>28</v>
      </c>
      <c r="X6957">
        <f t="shared" si="242"/>
        <v>471.57399999999996</v>
      </c>
      <c r="Y6957">
        <f t="shared" si="243"/>
        <v>24.16</v>
      </c>
    </row>
    <row r="6958" spans="1:25" x14ac:dyDescent="0.2">
      <c r="A6958" t="s">
        <v>6877</v>
      </c>
      <c r="B6958" t="s">
        <v>387</v>
      </c>
      <c r="C6958">
        <v>1</v>
      </c>
      <c r="D6958">
        <v>6</v>
      </c>
      <c r="E6958" t="s">
        <v>7116</v>
      </c>
      <c r="F6958">
        <v>288.714</v>
      </c>
      <c r="G6958">
        <v>82.498000000000005</v>
      </c>
      <c r="H6958">
        <v>41.393000000000001</v>
      </c>
      <c r="I6958">
        <v>23818.329000000002</v>
      </c>
      <c r="J6958">
        <v>9713741</v>
      </c>
      <c r="K6958">
        <v>54.012999999999998</v>
      </c>
      <c r="L6958">
        <v>26.151</v>
      </c>
      <c r="M6958">
        <v>15594.35</v>
      </c>
      <c r="N6958">
        <v>6359786</v>
      </c>
      <c r="O6958">
        <v>4.05</v>
      </c>
      <c r="P6958">
        <v>9.2129999999999992</v>
      </c>
      <c r="Q6958">
        <v>1169.174</v>
      </c>
      <c r="R6958">
        <v>476820</v>
      </c>
      <c r="S6958">
        <v>0.08</v>
      </c>
      <c r="T6958">
        <v>4.5199999999999996</v>
      </c>
      <c r="U6958">
        <v>23.135000000000002</v>
      </c>
      <c r="V6958">
        <v>9435</v>
      </c>
      <c r="W6958">
        <v>37</v>
      </c>
      <c r="X6958">
        <f t="shared" si="242"/>
        <v>765.42399999999998</v>
      </c>
      <c r="Y6958">
        <f t="shared" si="243"/>
        <v>33.159999999999997</v>
      </c>
    </row>
    <row r="6959" spans="1:25" x14ac:dyDescent="0.2">
      <c r="A6959" t="s">
        <v>6877</v>
      </c>
      <c r="B6959" t="s">
        <v>387</v>
      </c>
      <c r="C6959">
        <v>1</v>
      </c>
      <c r="D6959">
        <v>7</v>
      </c>
      <c r="E6959" t="s">
        <v>7137</v>
      </c>
      <c r="F6959">
        <v>164.37100000000001</v>
      </c>
      <c r="G6959">
        <v>91.075999999999993</v>
      </c>
      <c r="H6959">
        <v>54.701999999999998</v>
      </c>
      <c r="I6959">
        <v>14970.302</v>
      </c>
      <c r="J6959">
        <v>6105283</v>
      </c>
      <c r="K6959">
        <v>3.5329999999999999</v>
      </c>
      <c r="L6959">
        <v>2.093</v>
      </c>
      <c r="M6959">
        <v>580.75699999999995</v>
      </c>
      <c r="N6959">
        <v>236848</v>
      </c>
      <c r="O6959">
        <v>2.0830000000000002</v>
      </c>
      <c r="P6959">
        <v>3.1339999999999999</v>
      </c>
      <c r="Q6959">
        <v>342.44499999999999</v>
      </c>
      <c r="R6959">
        <v>139658</v>
      </c>
      <c r="S6959">
        <v>4.0000000000000001E-3</v>
      </c>
      <c r="T6959">
        <v>0.98499999999999999</v>
      </c>
      <c r="U6959">
        <v>0.625</v>
      </c>
      <c r="V6959">
        <v>255</v>
      </c>
      <c r="W6959">
        <v>1</v>
      </c>
      <c r="X6959">
        <f t="shared" si="242"/>
        <v>0</v>
      </c>
      <c r="Y6959">
        <f t="shared" si="243"/>
        <v>0</v>
      </c>
    </row>
    <row r="6960" spans="1:25" x14ac:dyDescent="0.2">
      <c r="A6960" t="s">
        <v>6877</v>
      </c>
      <c r="B6960" t="s">
        <v>387</v>
      </c>
      <c r="C6960">
        <v>1</v>
      </c>
      <c r="D6960">
        <v>8</v>
      </c>
      <c r="E6960" t="s">
        <v>7138</v>
      </c>
      <c r="F6960">
        <v>336.84699999999998</v>
      </c>
      <c r="G6960">
        <v>87.155000000000001</v>
      </c>
      <c r="H6960">
        <v>42.377000000000002</v>
      </c>
      <c r="I6960">
        <v>29357.862000000001</v>
      </c>
      <c r="J6960">
        <v>11972908</v>
      </c>
      <c r="K6960">
        <v>35.616999999999997</v>
      </c>
      <c r="L6960">
        <v>16.202999999999999</v>
      </c>
      <c r="M6960">
        <v>11997.414000000001</v>
      </c>
      <c r="N6960">
        <v>4892861</v>
      </c>
      <c r="O6960">
        <v>4.2210000000000001</v>
      </c>
      <c r="P6960">
        <v>9.1809999999999992</v>
      </c>
      <c r="Q6960">
        <v>1421.924</v>
      </c>
      <c r="R6960">
        <v>579898</v>
      </c>
      <c r="S6960">
        <v>6.3E-2</v>
      </c>
      <c r="T6960">
        <v>4.0110000000000001</v>
      </c>
      <c r="U6960">
        <v>21.259</v>
      </c>
      <c r="V6960">
        <v>8670</v>
      </c>
      <c r="W6960">
        <v>34</v>
      </c>
      <c r="X6960">
        <f t="shared" si="242"/>
        <v>1018.174</v>
      </c>
      <c r="Y6960">
        <f t="shared" si="243"/>
        <v>30.16</v>
      </c>
    </row>
    <row r="6961" spans="1:25" x14ac:dyDescent="0.2">
      <c r="A6961" t="s">
        <v>6877</v>
      </c>
      <c r="B6961" t="s">
        <v>387</v>
      </c>
      <c r="C6961">
        <v>1</v>
      </c>
      <c r="D6961">
        <v>10</v>
      </c>
      <c r="E6961" t="s">
        <v>7139</v>
      </c>
      <c r="F6961">
        <v>345.988</v>
      </c>
      <c r="G6961">
        <v>82.632999999999996</v>
      </c>
      <c r="H6961">
        <v>38.427</v>
      </c>
      <c r="I6961">
        <v>28590.191999999999</v>
      </c>
      <c r="J6961">
        <v>11659832</v>
      </c>
      <c r="K6961">
        <v>46.875999999999998</v>
      </c>
      <c r="L6961">
        <v>20.815000000000001</v>
      </c>
      <c r="M6961">
        <v>16218.5</v>
      </c>
      <c r="N6961">
        <v>6614331</v>
      </c>
      <c r="O6961">
        <v>2.9009999999999998</v>
      </c>
      <c r="P6961">
        <v>6.4359999999999999</v>
      </c>
      <c r="Q6961">
        <v>1003.569</v>
      </c>
      <c r="R6961">
        <v>409282</v>
      </c>
      <c r="S6961">
        <v>4.2999999999999997E-2</v>
      </c>
      <c r="T6961">
        <v>3.3250000000000002</v>
      </c>
      <c r="U6961">
        <v>15.006</v>
      </c>
      <c r="V6961">
        <v>6120</v>
      </c>
      <c r="W6961">
        <v>24</v>
      </c>
      <c r="X6961">
        <f t="shared" si="242"/>
        <v>599.81899999999996</v>
      </c>
      <c r="Y6961">
        <f t="shared" si="243"/>
        <v>20.16</v>
      </c>
    </row>
    <row r="6962" spans="1:25" x14ac:dyDescent="0.2">
      <c r="A6962" t="s">
        <v>6877</v>
      </c>
      <c r="B6962" t="s">
        <v>387</v>
      </c>
      <c r="C6962">
        <v>1</v>
      </c>
      <c r="D6962">
        <v>14</v>
      </c>
      <c r="E6962" t="s">
        <v>7140</v>
      </c>
      <c r="F6962">
        <v>110.179</v>
      </c>
      <c r="G6962">
        <v>49.142000000000003</v>
      </c>
      <c r="H6962">
        <v>27.995000000000001</v>
      </c>
      <c r="I6962">
        <v>5414.4030000000002</v>
      </c>
      <c r="J6962">
        <v>2208136</v>
      </c>
      <c r="K6962">
        <v>34.802999999999997</v>
      </c>
      <c r="L6962">
        <v>16.838000000000001</v>
      </c>
      <c r="M6962">
        <v>3834.61</v>
      </c>
      <c r="N6962">
        <v>1563855</v>
      </c>
      <c r="O6962">
        <v>4.0220000000000002</v>
      </c>
      <c r="P6962">
        <v>10.494</v>
      </c>
      <c r="Q6962">
        <v>443.18400000000003</v>
      </c>
      <c r="R6962">
        <v>180742</v>
      </c>
      <c r="S6962">
        <v>7.9000000000000001E-2</v>
      </c>
      <c r="T6962">
        <v>4.5</v>
      </c>
      <c r="U6962">
        <v>8.7539999999999996</v>
      </c>
      <c r="V6962">
        <v>3570</v>
      </c>
      <c r="W6962">
        <v>14</v>
      </c>
      <c r="X6962">
        <f t="shared" si="242"/>
        <v>39.434000000000026</v>
      </c>
      <c r="Y6962">
        <f t="shared" si="243"/>
        <v>10.16</v>
      </c>
    </row>
    <row r="6963" spans="1:25" x14ac:dyDescent="0.2">
      <c r="A6963" t="s">
        <v>6877</v>
      </c>
      <c r="B6963" t="s">
        <v>387</v>
      </c>
      <c r="C6963">
        <v>1</v>
      </c>
      <c r="D6963">
        <v>15</v>
      </c>
      <c r="E6963" t="s">
        <v>7141</v>
      </c>
      <c r="F6963">
        <v>276.39499999999998</v>
      </c>
      <c r="G6963">
        <v>81.388999999999996</v>
      </c>
      <c r="H6963">
        <v>40.143000000000001</v>
      </c>
      <c r="I6963">
        <v>22495.553</v>
      </c>
      <c r="J6963">
        <v>9174278</v>
      </c>
      <c r="K6963">
        <v>48.781999999999996</v>
      </c>
      <c r="L6963">
        <v>27.251999999999999</v>
      </c>
      <c r="M6963">
        <v>13483.221</v>
      </c>
      <c r="N6963">
        <v>5498812</v>
      </c>
      <c r="O6963">
        <v>2.9470000000000001</v>
      </c>
      <c r="P6963">
        <v>6.07</v>
      </c>
      <c r="Q6963">
        <v>814.63599999999997</v>
      </c>
      <c r="R6963">
        <v>332230</v>
      </c>
      <c r="S6963">
        <v>0.05</v>
      </c>
      <c r="T6963">
        <v>3.5619999999999998</v>
      </c>
      <c r="U6963">
        <v>13.756</v>
      </c>
      <c r="V6963">
        <v>5610</v>
      </c>
      <c r="W6963">
        <v>22</v>
      </c>
      <c r="X6963">
        <f t="shared" si="242"/>
        <v>410.88599999999997</v>
      </c>
      <c r="Y6963">
        <f t="shared" si="243"/>
        <v>18.16</v>
      </c>
    </row>
    <row r="6964" spans="1:25" x14ac:dyDescent="0.2">
      <c r="A6964" t="s">
        <v>6877</v>
      </c>
      <c r="B6964" t="s">
        <v>387</v>
      </c>
      <c r="C6964">
        <v>1</v>
      </c>
      <c r="D6964">
        <v>16</v>
      </c>
      <c r="E6964" t="s">
        <v>7142</v>
      </c>
      <c r="F6964">
        <v>261.59699999999998</v>
      </c>
      <c r="G6964">
        <v>82.93</v>
      </c>
      <c r="H6964">
        <v>39.354999999999997</v>
      </c>
      <c r="I6964">
        <v>21694.185000000001</v>
      </c>
      <c r="J6964">
        <v>8847459</v>
      </c>
      <c r="K6964">
        <v>44.823</v>
      </c>
      <c r="L6964">
        <v>27.673999999999999</v>
      </c>
      <c r="M6964">
        <v>11725.597</v>
      </c>
      <c r="N6964">
        <v>4782007</v>
      </c>
      <c r="O6964">
        <v>3.1850000000000001</v>
      </c>
      <c r="P6964">
        <v>8.2989999999999995</v>
      </c>
      <c r="Q6964">
        <v>833.31299999999999</v>
      </c>
      <c r="R6964">
        <v>339847</v>
      </c>
      <c r="S6964">
        <v>5.5E-2</v>
      </c>
      <c r="T6964">
        <v>3.7440000000000002</v>
      </c>
      <c r="U6964">
        <v>14.381</v>
      </c>
      <c r="V6964">
        <v>5865</v>
      </c>
      <c r="W6964">
        <v>23</v>
      </c>
      <c r="X6964">
        <f t="shared" si="242"/>
        <v>429.56299999999999</v>
      </c>
      <c r="Y6964">
        <f t="shared" si="243"/>
        <v>19.16</v>
      </c>
    </row>
    <row r="6965" spans="1:25" x14ac:dyDescent="0.2">
      <c r="A6965" t="s">
        <v>6877</v>
      </c>
      <c r="B6965" t="s">
        <v>387</v>
      </c>
      <c r="C6965">
        <v>1</v>
      </c>
      <c r="D6965">
        <v>17</v>
      </c>
      <c r="E6965" t="s">
        <v>7143</v>
      </c>
      <c r="F6965">
        <v>234.995</v>
      </c>
      <c r="G6965">
        <v>74.646000000000001</v>
      </c>
      <c r="H6965">
        <v>42.127000000000002</v>
      </c>
      <c r="I6965">
        <v>17541.311000000002</v>
      </c>
      <c r="J6965">
        <v>7153808</v>
      </c>
      <c r="K6965">
        <v>48.323</v>
      </c>
      <c r="L6965">
        <v>24.062000000000001</v>
      </c>
      <c r="M6965">
        <v>11355.695</v>
      </c>
      <c r="N6965">
        <v>4631151</v>
      </c>
      <c r="O6965">
        <v>3.2149999999999999</v>
      </c>
      <c r="P6965">
        <v>7.4409999999999998</v>
      </c>
      <c r="Q6965">
        <v>755.577</v>
      </c>
      <c r="R6965">
        <v>308144</v>
      </c>
      <c r="S6965">
        <v>6.0999999999999999E-2</v>
      </c>
      <c r="T6965">
        <v>3.95</v>
      </c>
      <c r="U6965">
        <v>14.381</v>
      </c>
      <c r="V6965">
        <v>5865</v>
      </c>
      <c r="W6965">
        <v>23</v>
      </c>
      <c r="X6965">
        <f t="shared" si="242"/>
        <v>351.827</v>
      </c>
      <c r="Y6965">
        <f t="shared" si="243"/>
        <v>19.16</v>
      </c>
    </row>
    <row r="6966" spans="1:25" x14ac:dyDescent="0.2">
      <c r="A6966" t="s">
        <v>6877</v>
      </c>
      <c r="B6966" t="s">
        <v>387</v>
      </c>
      <c r="C6966">
        <v>1</v>
      </c>
      <c r="D6966">
        <v>18</v>
      </c>
      <c r="E6966" t="s">
        <v>7144</v>
      </c>
      <c r="F6966">
        <v>245.73500000000001</v>
      </c>
      <c r="G6966">
        <v>69.45</v>
      </c>
      <c r="H6966">
        <v>42.174999999999997</v>
      </c>
      <c r="I6966">
        <v>17066.364000000001</v>
      </c>
      <c r="J6966">
        <v>6960112</v>
      </c>
      <c r="K6966">
        <v>44.34</v>
      </c>
      <c r="L6966">
        <v>19.213999999999999</v>
      </c>
      <c r="M6966">
        <v>10895.778</v>
      </c>
      <c r="N6966">
        <v>4443585</v>
      </c>
      <c r="O6966">
        <v>2.3519999999999999</v>
      </c>
      <c r="P6966">
        <v>4.4470000000000001</v>
      </c>
      <c r="Q6966">
        <v>577.96699999999998</v>
      </c>
      <c r="R6966">
        <v>235710</v>
      </c>
      <c r="S6966">
        <v>3.7999999999999999E-2</v>
      </c>
      <c r="T6966">
        <v>3.1190000000000002</v>
      </c>
      <c r="U6966">
        <v>9.3789999999999996</v>
      </c>
      <c r="V6966">
        <v>3825</v>
      </c>
      <c r="W6966">
        <v>15</v>
      </c>
      <c r="X6966">
        <f t="shared" si="242"/>
        <v>174.21699999999998</v>
      </c>
      <c r="Y6966">
        <f t="shared" si="243"/>
        <v>11.16</v>
      </c>
    </row>
    <row r="6967" spans="1:25" x14ac:dyDescent="0.2">
      <c r="A6967" t="s">
        <v>6877</v>
      </c>
      <c r="B6967" t="s">
        <v>387</v>
      </c>
      <c r="C6967">
        <v>1</v>
      </c>
      <c r="D6967">
        <v>19</v>
      </c>
      <c r="E6967" t="s">
        <v>7145</v>
      </c>
      <c r="F6967">
        <v>219.26</v>
      </c>
      <c r="G6967">
        <v>71.203999999999994</v>
      </c>
      <c r="H6967">
        <v>38.186999999999998</v>
      </c>
      <c r="I6967">
        <v>15612.290999999999</v>
      </c>
      <c r="J6967">
        <v>6367103</v>
      </c>
      <c r="K6967">
        <v>44.75</v>
      </c>
      <c r="L6967">
        <v>18.289000000000001</v>
      </c>
      <c r="M6967">
        <v>9811.9349999999995</v>
      </c>
      <c r="N6967">
        <v>4001565</v>
      </c>
      <c r="O6967">
        <v>2.2810000000000001</v>
      </c>
      <c r="P6967">
        <v>4.2210000000000001</v>
      </c>
      <c r="Q6967">
        <v>500.07799999999997</v>
      </c>
      <c r="R6967">
        <v>203945</v>
      </c>
      <c r="S6967">
        <v>0.02</v>
      </c>
      <c r="T6967">
        <v>2.2559999999999998</v>
      </c>
      <c r="U6967">
        <v>4.3769999999999998</v>
      </c>
      <c r="V6967">
        <v>1785</v>
      </c>
      <c r="W6967">
        <v>7</v>
      </c>
      <c r="X6967">
        <f t="shared" si="242"/>
        <v>96.327999999999975</v>
      </c>
      <c r="Y6967">
        <f t="shared" si="243"/>
        <v>3.16</v>
      </c>
    </row>
    <row r="6968" spans="1:25" x14ac:dyDescent="0.2">
      <c r="A6968" t="s">
        <v>6877</v>
      </c>
      <c r="B6968" t="s">
        <v>387</v>
      </c>
      <c r="C6968">
        <v>1</v>
      </c>
      <c r="D6968">
        <v>20</v>
      </c>
      <c r="E6968" t="s">
        <v>7146</v>
      </c>
      <c r="F6968">
        <v>259.85599999999999</v>
      </c>
      <c r="G6968">
        <v>52.54</v>
      </c>
      <c r="H6968">
        <v>33.784999999999997</v>
      </c>
      <c r="I6968">
        <v>13652.853999999999</v>
      </c>
      <c r="J6968">
        <v>5567993</v>
      </c>
      <c r="K6968">
        <v>42.454000000000001</v>
      </c>
      <c r="L6968">
        <v>22.988</v>
      </c>
      <c r="M6968">
        <v>11031.858</v>
      </c>
      <c r="N6968">
        <v>4499082</v>
      </c>
      <c r="O6968">
        <v>2.2890000000000001</v>
      </c>
      <c r="P6968">
        <v>6.2709999999999999</v>
      </c>
      <c r="Q6968">
        <v>594.71600000000001</v>
      </c>
      <c r="R6968">
        <v>242541</v>
      </c>
      <c r="S6968">
        <v>2.1999999999999999E-2</v>
      </c>
      <c r="T6968">
        <v>2.35</v>
      </c>
      <c r="U6968">
        <v>5.6269999999999998</v>
      </c>
      <c r="V6968">
        <v>2295</v>
      </c>
      <c r="W6968">
        <v>9</v>
      </c>
      <c r="X6968">
        <f t="shared" si="242"/>
        <v>190.96600000000001</v>
      </c>
      <c r="Y6968">
        <f t="shared" si="243"/>
        <v>5.16</v>
      </c>
    </row>
    <row r="6969" spans="1:25" x14ac:dyDescent="0.2">
      <c r="A6969" t="s">
        <v>6877</v>
      </c>
      <c r="B6969" t="s">
        <v>387</v>
      </c>
      <c r="C6969">
        <v>1</v>
      </c>
      <c r="D6969">
        <v>21</v>
      </c>
      <c r="E6969" t="s">
        <v>7147</v>
      </c>
      <c r="F6969">
        <v>254.12</v>
      </c>
      <c r="G6969">
        <v>76.817999999999998</v>
      </c>
      <c r="H6969">
        <v>38.008000000000003</v>
      </c>
      <c r="I6969">
        <v>19520.914000000001</v>
      </c>
      <c r="J6969">
        <v>7961142</v>
      </c>
      <c r="K6969">
        <v>32.313000000000002</v>
      </c>
      <c r="L6969">
        <v>13.989000000000001</v>
      </c>
      <c r="M6969">
        <v>8211.4349999999995</v>
      </c>
      <c r="N6969">
        <v>3348839</v>
      </c>
      <c r="O6969">
        <v>4.1740000000000004</v>
      </c>
      <c r="P6969">
        <v>9.0719999999999992</v>
      </c>
      <c r="Q6969">
        <v>1060.79</v>
      </c>
      <c r="R6969">
        <v>432618</v>
      </c>
      <c r="S6969">
        <v>6.9000000000000006E-2</v>
      </c>
      <c r="T6969">
        <v>4.1909999999999998</v>
      </c>
      <c r="U6969">
        <v>17.507000000000001</v>
      </c>
      <c r="V6969">
        <v>7140</v>
      </c>
      <c r="W6969">
        <v>28</v>
      </c>
      <c r="X6969">
        <f t="shared" si="242"/>
        <v>657.04</v>
      </c>
      <c r="Y6969">
        <f t="shared" si="243"/>
        <v>24.16</v>
      </c>
    </row>
    <row r="6970" spans="1:25" x14ac:dyDescent="0.2">
      <c r="A6970" t="s">
        <v>6877</v>
      </c>
      <c r="B6970" t="s">
        <v>387</v>
      </c>
      <c r="C6970">
        <v>1</v>
      </c>
      <c r="D6970">
        <v>22</v>
      </c>
      <c r="E6970" t="s">
        <v>7148</v>
      </c>
      <c r="F6970">
        <v>127.471</v>
      </c>
      <c r="G6970">
        <v>68.414000000000001</v>
      </c>
      <c r="H6970">
        <v>42.725999999999999</v>
      </c>
      <c r="I6970">
        <v>8720.86</v>
      </c>
      <c r="J6970">
        <v>3556596</v>
      </c>
      <c r="K6970">
        <v>3.75</v>
      </c>
      <c r="L6970">
        <v>3.4809999999999999</v>
      </c>
      <c r="M6970">
        <v>477.988</v>
      </c>
      <c r="N6970">
        <v>194936</v>
      </c>
      <c r="O6970">
        <v>1.835</v>
      </c>
      <c r="P6970">
        <v>2.1840000000000002</v>
      </c>
      <c r="Q6970">
        <v>233.97</v>
      </c>
      <c r="R6970">
        <v>95419</v>
      </c>
      <c r="S6970">
        <v>0.01</v>
      </c>
      <c r="T6970">
        <v>1.5820000000000001</v>
      </c>
      <c r="U6970">
        <v>1.2509999999999999</v>
      </c>
      <c r="V6970">
        <v>510</v>
      </c>
      <c r="W6970">
        <v>2</v>
      </c>
      <c r="X6970">
        <f t="shared" si="242"/>
        <v>0</v>
      </c>
      <c r="Y6970">
        <f t="shared" si="243"/>
        <v>0</v>
      </c>
    </row>
    <row r="6971" spans="1:25" x14ac:dyDescent="0.2">
      <c r="A6971" t="s">
        <v>6877</v>
      </c>
      <c r="B6971" t="s">
        <v>387</v>
      </c>
      <c r="C6971">
        <v>1</v>
      </c>
      <c r="D6971">
        <v>25</v>
      </c>
      <c r="E6971" t="s">
        <v>7149</v>
      </c>
      <c r="F6971">
        <v>260.89299999999997</v>
      </c>
      <c r="G6971">
        <v>56.302</v>
      </c>
      <c r="H6971">
        <v>28.486999999999998</v>
      </c>
      <c r="I6971">
        <v>14688.701999999999</v>
      </c>
      <c r="J6971">
        <v>5990439</v>
      </c>
      <c r="K6971">
        <v>47.634999999999998</v>
      </c>
      <c r="L6971">
        <v>18.338000000000001</v>
      </c>
      <c r="M6971">
        <v>12427.621999999999</v>
      </c>
      <c r="N6971">
        <v>5068311</v>
      </c>
      <c r="O6971">
        <v>3.754</v>
      </c>
      <c r="P6971">
        <v>8.7379999999999995</v>
      </c>
      <c r="Q6971">
        <v>979.33399999999995</v>
      </c>
      <c r="R6971">
        <v>399398</v>
      </c>
      <c r="S6971">
        <v>4.2999999999999997E-2</v>
      </c>
      <c r="T6971">
        <v>3.3159999999999998</v>
      </c>
      <c r="U6971">
        <v>11.255000000000001</v>
      </c>
      <c r="V6971">
        <v>4590</v>
      </c>
      <c r="W6971">
        <v>18</v>
      </c>
      <c r="X6971">
        <f t="shared" si="242"/>
        <v>575.58399999999995</v>
      </c>
      <c r="Y6971">
        <f t="shared" si="243"/>
        <v>14.16</v>
      </c>
    </row>
    <row r="6972" spans="1:25" x14ac:dyDescent="0.2">
      <c r="A6972" t="s">
        <v>6877</v>
      </c>
      <c r="B6972" t="s">
        <v>387</v>
      </c>
      <c r="C6972">
        <v>2</v>
      </c>
      <c r="D6972">
        <v>2</v>
      </c>
      <c r="E6972" t="s">
        <v>1717</v>
      </c>
      <c r="F6972">
        <v>176.68600000000001</v>
      </c>
      <c r="G6972">
        <v>77.938999999999993</v>
      </c>
      <c r="H6972">
        <v>42.139000000000003</v>
      </c>
      <c r="I6972">
        <v>13770.77</v>
      </c>
      <c r="J6972">
        <v>5616082</v>
      </c>
      <c r="K6972">
        <v>17.28</v>
      </c>
      <c r="L6972">
        <v>13.662000000000001</v>
      </c>
      <c r="M6972">
        <v>3053.165</v>
      </c>
      <c r="N6972">
        <v>1245161</v>
      </c>
      <c r="O6972">
        <v>2.3010000000000002</v>
      </c>
      <c r="P6972">
        <v>3.9609999999999999</v>
      </c>
      <c r="Q6972">
        <v>406.58</v>
      </c>
      <c r="R6972">
        <v>165814</v>
      </c>
      <c r="S6972">
        <v>2.8000000000000001E-2</v>
      </c>
      <c r="T6972">
        <v>2.6869999999999998</v>
      </c>
      <c r="U6972">
        <v>5.0019999999999998</v>
      </c>
      <c r="V6972">
        <v>2040</v>
      </c>
      <c r="W6972">
        <v>8</v>
      </c>
      <c r="X6972">
        <f t="shared" si="242"/>
        <v>2.8299999999999841</v>
      </c>
      <c r="Y6972">
        <f t="shared" si="243"/>
        <v>4.16</v>
      </c>
    </row>
    <row r="6973" spans="1:25" x14ac:dyDescent="0.2">
      <c r="A6973" t="s">
        <v>6877</v>
      </c>
      <c r="B6973" t="s">
        <v>387</v>
      </c>
      <c r="C6973">
        <v>2</v>
      </c>
      <c r="D6973">
        <v>3</v>
      </c>
      <c r="E6973" t="s">
        <v>7150</v>
      </c>
      <c r="F6973">
        <v>348.05500000000001</v>
      </c>
      <c r="G6973">
        <v>86.298000000000002</v>
      </c>
      <c r="H6973">
        <v>41.292999999999999</v>
      </c>
      <c r="I6973">
        <v>30036.385999999999</v>
      </c>
      <c r="J6973">
        <v>12249628</v>
      </c>
      <c r="K6973">
        <v>6.2839999999999998</v>
      </c>
      <c r="L6973">
        <v>12.069000000000001</v>
      </c>
      <c r="M6973">
        <v>2187.2150000000001</v>
      </c>
      <c r="N6973">
        <v>892004</v>
      </c>
      <c r="O6973">
        <v>2.2360000000000002</v>
      </c>
      <c r="P6973">
        <v>5.1849999999999996</v>
      </c>
      <c r="Q6973">
        <v>778.33600000000001</v>
      </c>
      <c r="R6973">
        <v>317426</v>
      </c>
      <c r="S6973">
        <v>1.4E-2</v>
      </c>
      <c r="T6973">
        <v>1.9139999999999999</v>
      </c>
      <c r="U6973">
        <v>5.0019999999999998</v>
      </c>
      <c r="V6973">
        <v>2040</v>
      </c>
      <c r="W6973">
        <v>8</v>
      </c>
      <c r="X6973">
        <f t="shared" si="242"/>
        <v>374.58600000000001</v>
      </c>
      <c r="Y6973">
        <f t="shared" si="243"/>
        <v>4.16</v>
      </c>
    </row>
    <row r="6974" spans="1:25" x14ac:dyDescent="0.2">
      <c r="A6974" t="s">
        <v>6877</v>
      </c>
      <c r="B6974" t="s">
        <v>387</v>
      </c>
      <c r="C6974">
        <v>2</v>
      </c>
      <c r="D6974">
        <v>4</v>
      </c>
      <c r="E6974" t="s">
        <v>7151</v>
      </c>
      <c r="F6974">
        <v>279.56</v>
      </c>
      <c r="G6974">
        <v>68.418999999999997</v>
      </c>
      <c r="H6974">
        <v>39.341999999999999</v>
      </c>
      <c r="I6974">
        <v>19127.187000000002</v>
      </c>
      <c r="J6974">
        <v>7800570</v>
      </c>
      <c r="K6974">
        <v>2.4729999999999999</v>
      </c>
      <c r="L6974">
        <v>1.544</v>
      </c>
      <c r="M6974">
        <v>691.39</v>
      </c>
      <c r="N6974">
        <v>281967</v>
      </c>
      <c r="O6974">
        <v>1.762</v>
      </c>
      <c r="P6974">
        <v>3.0569999999999999</v>
      </c>
      <c r="Q6974">
        <v>492.51900000000001</v>
      </c>
      <c r="R6974">
        <v>200862</v>
      </c>
      <c r="S6974">
        <v>1.0999999999999999E-2</v>
      </c>
      <c r="T6974">
        <v>1.6890000000000001</v>
      </c>
      <c r="U6974">
        <v>3.1259999999999999</v>
      </c>
      <c r="V6974">
        <v>1275</v>
      </c>
      <c r="W6974">
        <v>5</v>
      </c>
      <c r="X6974">
        <f t="shared" si="242"/>
        <v>88.769000000000005</v>
      </c>
      <c r="Y6974">
        <f t="shared" si="243"/>
        <v>1.1600000000000001</v>
      </c>
    </row>
    <row r="6975" spans="1:25" x14ac:dyDescent="0.2">
      <c r="A6975" t="s">
        <v>6877</v>
      </c>
      <c r="B6975" t="s">
        <v>387</v>
      </c>
      <c r="C6975">
        <v>2</v>
      </c>
      <c r="D6975">
        <v>5</v>
      </c>
      <c r="E6975" t="s">
        <v>3974</v>
      </c>
      <c r="F6975">
        <v>137.76900000000001</v>
      </c>
      <c r="G6975">
        <v>76.631</v>
      </c>
      <c r="H6975">
        <v>46.383000000000003</v>
      </c>
      <c r="I6975">
        <v>10557.473</v>
      </c>
      <c r="J6975">
        <v>4305615</v>
      </c>
      <c r="K6975">
        <v>3.0259999999999998</v>
      </c>
      <c r="L6975">
        <v>2.4020000000000001</v>
      </c>
      <c r="M6975">
        <v>416.82499999999999</v>
      </c>
      <c r="N6975">
        <v>169992</v>
      </c>
      <c r="O6975">
        <v>1.8340000000000001</v>
      </c>
      <c r="P6975">
        <v>2.4390000000000001</v>
      </c>
      <c r="Q6975">
        <v>252.733</v>
      </c>
      <c r="R6975">
        <v>103071</v>
      </c>
      <c r="S6975">
        <v>5.0000000000000001E-3</v>
      </c>
      <c r="T6975">
        <v>1.0760000000000001</v>
      </c>
      <c r="U6975">
        <v>0.625</v>
      </c>
      <c r="V6975">
        <v>255</v>
      </c>
      <c r="W6975">
        <v>1</v>
      </c>
      <c r="X6975">
        <f t="shared" si="242"/>
        <v>0</v>
      </c>
      <c r="Y6975">
        <f t="shared" si="243"/>
        <v>0</v>
      </c>
    </row>
    <row r="6976" spans="1:25" x14ac:dyDescent="0.2">
      <c r="A6976" t="s">
        <v>6877</v>
      </c>
      <c r="B6976" t="s">
        <v>387</v>
      </c>
      <c r="C6976">
        <v>2</v>
      </c>
      <c r="D6976">
        <v>9</v>
      </c>
      <c r="E6976" t="s">
        <v>7152</v>
      </c>
      <c r="F6976">
        <v>257.786</v>
      </c>
      <c r="G6976">
        <v>86.435000000000002</v>
      </c>
      <c r="H6976">
        <v>43.83</v>
      </c>
      <c r="I6976">
        <v>22281.762999999999</v>
      </c>
      <c r="J6976">
        <v>9087089</v>
      </c>
      <c r="K6976">
        <v>43.734000000000002</v>
      </c>
      <c r="L6976">
        <v>35.44</v>
      </c>
      <c r="M6976">
        <v>11274.079</v>
      </c>
      <c r="N6976">
        <v>4597866</v>
      </c>
      <c r="O6976">
        <v>4.3890000000000002</v>
      </c>
      <c r="P6976">
        <v>8.2460000000000004</v>
      </c>
      <c r="Q6976">
        <v>1131.347</v>
      </c>
      <c r="R6976">
        <v>461393</v>
      </c>
      <c r="S6976">
        <v>0.08</v>
      </c>
      <c r="T6976">
        <v>4.5170000000000003</v>
      </c>
      <c r="U6976">
        <v>20.634</v>
      </c>
      <c r="V6976">
        <v>8415</v>
      </c>
      <c r="W6976">
        <v>33</v>
      </c>
      <c r="X6976">
        <f t="shared" si="242"/>
        <v>727.59699999999998</v>
      </c>
      <c r="Y6976">
        <f t="shared" si="243"/>
        <v>29.16</v>
      </c>
    </row>
    <row r="6977" spans="1:25" x14ac:dyDescent="0.2">
      <c r="A6977" t="s">
        <v>6877</v>
      </c>
      <c r="B6977" t="s">
        <v>387</v>
      </c>
      <c r="C6977">
        <v>2</v>
      </c>
      <c r="D6977">
        <v>11</v>
      </c>
      <c r="E6977" t="s">
        <v>7153</v>
      </c>
      <c r="F6977">
        <v>163.47399999999999</v>
      </c>
      <c r="G6977">
        <v>82.212999999999994</v>
      </c>
      <c r="H6977">
        <v>48.798999999999999</v>
      </c>
      <c r="I6977">
        <v>13439.651</v>
      </c>
      <c r="J6977">
        <v>5481043</v>
      </c>
      <c r="K6977">
        <v>3.14</v>
      </c>
      <c r="L6977">
        <v>2.379</v>
      </c>
      <c r="M6977">
        <v>513.34100000000001</v>
      </c>
      <c r="N6977">
        <v>209354</v>
      </c>
      <c r="O6977">
        <v>2.3140000000000001</v>
      </c>
      <c r="P6977">
        <v>5.2389999999999999</v>
      </c>
      <c r="Q6977">
        <v>378.36</v>
      </c>
      <c r="R6977">
        <v>154305</v>
      </c>
      <c r="S6977">
        <v>1.0999999999999999E-2</v>
      </c>
      <c r="T6977">
        <v>1.7110000000000001</v>
      </c>
      <c r="U6977">
        <v>1.8759999999999999</v>
      </c>
      <c r="V6977">
        <v>765</v>
      </c>
      <c r="W6977">
        <v>3</v>
      </c>
      <c r="X6977">
        <f t="shared" si="242"/>
        <v>0</v>
      </c>
      <c r="Y6977">
        <f t="shared" si="243"/>
        <v>0</v>
      </c>
    </row>
    <row r="6978" spans="1:25" x14ac:dyDescent="0.2">
      <c r="A6978" t="s">
        <v>6877</v>
      </c>
      <c r="B6978" t="s">
        <v>387</v>
      </c>
      <c r="C6978">
        <v>2</v>
      </c>
      <c r="D6978">
        <v>13</v>
      </c>
      <c r="E6978" t="s">
        <v>7154</v>
      </c>
      <c r="F6978">
        <v>350.50700000000001</v>
      </c>
      <c r="G6978">
        <v>86.608999999999995</v>
      </c>
      <c r="H6978">
        <v>47.073999999999998</v>
      </c>
      <c r="I6978">
        <v>30357.039000000001</v>
      </c>
      <c r="J6978">
        <v>12380399</v>
      </c>
      <c r="K6978">
        <v>6.8650000000000002</v>
      </c>
      <c r="L6978">
        <v>12.456</v>
      </c>
      <c r="M6978">
        <v>2406.181</v>
      </c>
      <c r="N6978">
        <v>981304</v>
      </c>
      <c r="O6978">
        <v>1.97</v>
      </c>
      <c r="P6978">
        <v>2.9169999999999998</v>
      </c>
      <c r="Q6978">
        <v>690.38199999999995</v>
      </c>
      <c r="R6978">
        <v>281556</v>
      </c>
      <c r="S6978">
        <v>8.9999999999999993E-3</v>
      </c>
      <c r="T6978">
        <v>1.508</v>
      </c>
      <c r="U6978">
        <v>3.1259999999999999</v>
      </c>
      <c r="V6978">
        <v>1275</v>
      </c>
      <c r="W6978">
        <v>5</v>
      </c>
      <c r="X6978">
        <f t="shared" si="242"/>
        <v>286.63199999999995</v>
      </c>
      <c r="Y6978">
        <f t="shared" si="243"/>
        <v>1.1600000000000001</v>
      </c>
    </row>
    <row r="6979" spans="1:25" x14ac:dyDescent="0.2">
      <c r="A6979" t="s">
        <v>6877</v>
      </c>
      <c r="B6979" t="s">
        <v>387</v>
      </c>
      <c r="C6979">
        <v>2</v>
      </c>
      <c r="D6979">
        <v>14</v>
      </c>
      <c r="E6979" t="s">
        <v>7155</v>
      </c>
      <c r="F6979">
        <v>186.398</v>
      </c>
      <c r="G6979">
        <v>85.662000000000006</v>
      </c>
      <c r="H6979">
        <v>44.618000000000002</v>
      </c>
      <c r="I6979">
        <v>15967.157999999999</v>
      </c>
      <c r="J6979">
        <v>6511827</v>
      </c>
      <c r="K6979">
        <v>5.8680000000000003</v>
      </c>
      <c r="L6979">
        <v>3.9569999999999999</v>
      </c>
      <c r="M6979">
        <v>1093.7249999999999</v>
      </c>
      <c r="N6979">
        <v>446050</v>
      </c>
      <c r="O6979">
        <v>2.2029999999999998</v>
      </c>
      <c r="P6979">
        <v>4.0620000000000003</v>
      </c>
      <c r="Q6979">
        <v>410.70400000000001</v>
      </c>
      <c r="R6979">
        <v>167496</v>
      </c>
      <c r="S6979">
        <v>1.7000000000000001E-2</v>
      </c>
      <c r="T6979">
        <v>2.0680000000000001</v>
      </c>
      <c r="U6979">
        <v>3.1259999999999999</v>
      </c>
      <c r="V6979">
        <v>1275</v>
      </c>
      <c r="W6979">
        <v>5</v>
      </c>
      <c r="X6979">
        <f t="shared" si="242"/>
        <v>6.9540000000000077</v>
      </c>
      <c r="Y6979">
        <f t="shared" si="243"/>
        <v>1.1600000000000001</v>
      </c>
    </row>
    <row r="6980" spans="1:25" x14ac:dyDescent="0.2">
      <c r="A6980" t="s">
        <v>6877</v>
      </c>
      <c r="B6980" t="s">
        <v>387</v>
      </c>
      <c r="C6980">
        <v>2</v>
      </c>
      <c r="D6980">
        <v>17</v>
      </c>
      <c r="E6980" t="s">
        <v>7156</v>
      </c>
      <c r="F6980">
        <v>287.64</v>
      </c>
      <c r="G6980">
        <v>89.251999999999995</v>
      </c>
      <c r="H6980">
        <v>45.084000000000003</v>
      </c>
      <c r="I6980">
        <v>25672.364000000001</v>
      </c>
      <c r="J6980">
        <v>10469865</v>
      </c>
      <c r="K6980">
        <v>49.567999999999998</v>
      </c>
      <c r="L6980">
        <v>29.655000000000001</v>
      </c>
      <c r="M6980">
        <v>14257.837</v>
      </c>
      <c r="N6980">
        <v>5814721</v>
      </c>
      <c r="O6980">
        <v>4.133</v>
      </c>
      <c r="P6980">
        <v>9.1620000000000008</v>
      </c>
      <c r="Q6980">
        <v>1188.8789999999999</v>
      </c>
      <c r="R6980">
        <v>484856</v>
      </c>
      <c r="S6980">
        <v>4.1000000000000002E-2</v>
      </c>
      <c r="T6980">
        <v>3.2450000000000001</v>
      </c>
      <c r="U6980">
        <v>11.88</v>
      </c>
      <c r="V6980">
        <v>4845</v>
      </c>
      <c r="W6980">
        <v>19</v>
      </c>
      <c r="X6980">
        <f t="shared" si="242"/>
        <v>785.12899999999991</v>
      </c>
      <c r="Y6980">
        <f t="shared" si="243"/>
        <v>15.16</v>
      </c>
    </row>
    <row r="6981" spans="1:25" x14ac:dyDescent="0.2">
      <c r="A6981" t="s">
        <v>6877</v>
      </c>
      <c r="B6981" t="s">
        <v>387</v>
      </c>
      <c r="C6981">
        <v>2</v>
      </c>
      <c r="D6981">
        <v>19</v>
      </c>
      <c r="E6981" t="s">
        <v>7157</v>
      </c>
      <c r="F6981">
        <v>212.107</v>
      </c>
      <c r="G6981">
        <v>85.754000000000005</v>
      </c>
      <c r="H6981">
        <v>39.918999999999997</v>
      </c>
      <c r="I6981">
        <v>18189.118999999999</v>
      </c>
      <c r="J6981">
        <v>7418001</v>
      </c>
      <c r="K6981">
        <v>66.88</v>
      </c>
      <c r="L6981">
        <v>28.824999999999999</v>
      </c>
      <c r="M6981">
        <v>14185.706</v>
      </c>
      <c r="N6981">
        <v>5785304</v>
      </c>
      <c r="O6981">
        <v>3.5190000000000001</v>
      </c>
      <c r="P6981">
        <v>6.1379999999999999</v>
      </c>
      <c r="Q6981">
        <v>746.35199999999998</v>
      </c>
      <c r="R6981">
        <v>304382</v>
      </c>
      <c r="S6981">
        <v>7.0999999999999994E-2</v>
      </c>
      <c r="T6981">
        <v>4.2469999999999999</v>
      </c>
      <c r="U6981">
        <v>15.006</v>
      </c>
      <c r="V6981">
        <v>6120</v>
      </c>
      <c r="W6981">
        <v>24</v>
      </c>
      <c r="X6981">
        <f t="shared" si="242"/>
        <v>342.60199999999998</v>
      </c>
      <c r="Y6981">
        <f t="shared" si="243"/>
        <v>20.16</v>
      </c>
    </row>
    <row r="6982" spans="1:25" x14ac:dyDescent="0.2">
      <c r="A6982" t="s">
        <v>6877</v>
      </c>
      <c r="B6982" t="s">
        <v>387</v>
      </c>
      <c r="C6982">
        <v>2</v>
      </c>
      <c r="D6982">
        <v>20</v>
      </c>
      <c r="E6982" t="s">
        <v>7158</v>
      </c>
      <c r="F6982">
        <v>211.26599999999999</v>
      </c>
      <c r="G6982">
        <v>86.156999999999996</v>
      </c>
      <c r="H6982">
        <v>43.834000000000003</v>
      </c>
      <c r="I6982">
        <v>18202.127</v>
      </c>
      <c r="J6982">
        <v>7423306</v>
      </c>
      <c r="K6982">
        <v>50.801000000000002</v>
      </c>
      <c r="L6982">
        <v>20.555</v>
      </c>
      <c r="M6982">
        <v>10732.474</v>
      </c>
      <c r="N6982">
        <v>4376985</v>
      </c>
      <c r="O6982">
        <v>3.633</v>
      </c>
      <c r="P6982">
        <v>8.2409999999999997</v>
      </c>
      <c r="Q6982">
        <v>767.62599999999998</v>
      </c>
      <c r="R6982">
        <v>313058</v>
      </c>
      <c r="S6982">
        <v>0.05</v>
      </c>
      <c r="T6982">
        <v>3.5819999999999999</v>
      </c>
      <c r="U6982">
        <v>10.63</v>
      </c>
      <c r="V6982">
        <v>4335</v>
      </c>
      <c r="W6982">
        <v>17</v>
      </c>
      <c r="X6982">
        <f t="shared" si="242"/>
        <v>363.87599999999998</v>
      </c>
      <c r="Y6982">
        <f t="shared" si="243"/>
        <v>13.16</v>
      </c>
    </row>
    <row r="6983" spans="1:25" x14ac:dyDescent="0.2">
      <c r="A6983" t="s">
        <v>6877</v>
      </c>
      <c r="B6983" t="s">
        <v>387</v>
      </c>
      <c r="C6983">
        <v>2</v>
      </c>
      <c r="D6983">
        <v>21</v>
      </c>
      <c r="E6983" t="s">
        <v>7159</v>
      </c>
      <c r="F6983">
        <v>143.24700000000001</v>
      </c>
      <c r="G6983">
        <v>92.391000000000005</v>
      </c>
      <c r="H6983">
        <v>51.957999999999998</v>
      </c>
      <c r="I6983">
        <v>13234.781999999999</v>
      </c>
      <c r="J6983">
        <v>5397492</v>
      </c>
      <c r="K6983">
        <v>57.93</v>
      </c>
      <c r="L6983">
        <v>27.396999999999998</v>
      </c>
      <c r="M6983">
        <v>8298.2579999999998</v>
      </c>
      <c r="N6983">
        <v>3384248</v>
      </c>
      <c r="O6983">
        <v>4.2830000000000004</v>
      </c>
      <c r="P6983">
        <v>9.9499999999999993</v>
      </c>
      <c r="Q6983">
        <v>613.572</v>
      </c>
      <c r="R6983">
        <v>250231</v>
      </c>
      <c r="S6983">
        <v>4.8000000000000001E-2</v>
      </c>
      <c r="T6983">
        <v>3.4990000000000001</v>
      </c>
      <c r="U6983">
        <v>6.8780000000000001</v>
      </c>
      <c r="V6983">
        <v>2805</v>
      </c>
      <c r="W6983">
        <v>11</v>
      </c>
      <c r="X6983">
        <f t="shared" si="242"/>
        <v>209.822</v>
      </c>
      <c r="Y6983">
        <f t="shared" si="243"/>
        <v>7.16</v>
      </c>
    </row>
    <row r="6984" spans="1:25" x14ac:dyDescent="0.2">
      <c r="A6984" t="s">
        <v>6877</v>
      </c>
      <c r="B6984" t="s">
        <v>387</v>
      </c>
      <c r="C6984">
        <v>2</v>
      </c>
      <c r="D6984">
        <v>22</v>
      </c>
      <c r="E6984" t="s">
        <v>7160</v>
      </c>
      <c r="F6984">
        <v>223.37700000000001</v>
      </c>
      <c r="G6984">
        <v>94.344999999999999</v>
      </c>
      <c r="H6984">
        <v>43.93</v>
      </c>
      <c r="I6984">
        <v>21074.575000000001</v>
      </c>
      <c r="J6984">
        <v>8594766</v>
      </c>
      <c r="K6984">
        <v>50.109000000000002</v>
      </c>
      <c r="L6984">
        <v>20.808</v>
      </c>
      <c r="M6984">
        <v>11193.3</v>
      </c>
      <c r="N6984">
        <v>4564922</v>
      </c>
      <c r="O6984">
        <v>2.4750000000000001</v>
      </c>
      <c r="P6984">
        <v>4.6429999999999998</v>
      </c>
      <c r="Q6984">
        <v>552.94600000000003</v>
      </c>
      <c r="R6984">
        <v>225506</v>
      </c>
      <c r="S6984">
        <v>2.5000000000000001E-2</v>
      </c>
      <c r="T6984">
        <v>2.5339999999999998</v>
      </c>
      <c r="U6984">
        <v>5.6269999999999998</v>
      </c>
      <c r="V6984">
        <v>2295</v>
      </c>
      <c r="W6984">
        <v>9</v>
      </c>
      <c r="X6984">
        <f t="shared" si="242"/>
        <v>149.19600000000003</v>
      </c>
      <c r="Y6984">
        <f t="shared" si="243"/>
        <v>5.16</v>
      </c>
    </row>
    <row r="6985" spans="1:25" x14ac:dyDescent="0.2">
      <c r="A6985" t="s">
        <v>6877</v>
      </c>
      <c r="B6985" t="s">
        <v>387</v>
      </c>
      <c r="C6985">
        <v>2</v>
      </c>
      <c r="D6985">
        <v>23</v>
      </c>
      <c r="E6985" t="s">
        <v>7161</v>
      </c>
      <c r="F6985">
        <v>187.761</v>
      </c>
      <c r="G6985">
        <v>74.275999999999996</v>
      </c>
      <c r="H6985">
        <v>51.335999999999999</v>
      </c>
      <c r="I6985">
        <v>13946.218999999999</v>
      </c>
      <c r="J6985">
        <v>5687635</v>
      </c>
      <c r="K6985">
        <v>46.774999999999999</v>
      </c>
      <c r="L6985">
        <v>18.984000000000002</v>
      </c>
      <c r="M6985">
        <v>8782.5920000000006</v>
      </c>
      <c r="N6985">
        <v>3581772</v>
      </c>
      <c r="O6985">
        <v>2.9420000000000002</v>
      </c>
      <c r="P6985">
        <v>6.2690000000000001</v>
      </c>
      <c r="Q6985">
        <v>552.42899999999997</v>
      </c>
      <c r="R6985">
        <v>225295</v>
      </c>
      <c r="S6985">
        <v>0.03</v>
      </c>
      <c r="T6985">
        <v>2.7639999999999998</v>
      </c>
      <c r="U6985">
        <v>5.6269999999999998</v>
      </c>
      <c r="V6985">
        <v>2295</v>
      </c>
      <c r="W6985">
        <v>9</v>
      </c>
      <c r="X6985">
        <f t="shared" si="242"/>
        <v>148.67899999999997</v>
      </c>
      <c r="Y6985">
        <f t="shared" si="243"/>
        <v>5.16</v>
      </c>
    </row>
    <row r="6986" spans="1:25" x14ac:dyDescent="0.2">
      <c r="A6986" t="s">
        <v>6877</v>
      </c>
      <c r="B6986" t="s">
        <v>387</v>
      </c>
      <c r="C6986">
        <v>2</v>
      </c>
      <c r="D6986">
        <v>24</v>
      </c>
      <c r="E6986" t="s">
        <v>7162</v>
      </c>
      <c r="F6986">
        <v>96.367000000000004</v>
      </c>
      <c r="G6986">
        <v>85.872</v>
      </c>
      <c r="H6986">
        <v>54.478999999999999</v>
      </c>
      <c r="I6986">
        <v>8275.2630000000008</v>
      </c>
      <c r="J6986">
        <v>3374870</v>
      </c>
      <c r="K6986">
        <v>52.777999999999999</v>
      </c>
      <c r="L6986">
        <v>26.486000000000001</v>
      </c>
      <c r="M6986">
        <v>5086.0619999999999</v>
      </c>
      <c r="N6986">
        <v>2074230</v>
      </c>
      <c r="O6986">
        <v>5.0199999999999996</v>
      </c>
      <c r="P6986">
        <v>9.1750000000000007</v>
      </c>
      <c r="Q6986">
        <v>483.79399999999998</v>
      </c>
      <c r="R6986">
        <v>197304</v>
      </c>
      <c r="S6986">
        <v>7.0999999999999994E-2</v>
      </c>
      <c r="T6986">
        <v>4.266</v>
      </c>
      <c r="U6986">
        <v>6.8780000000000001</v>
      </c>
      <c r="V6986">
        <v>2805</v>
      </c>
      <c r="W6986">
        <v>11</v>
      </c>
      <c r="X6986">
        <f t="shared" si="242"/>
        <v>80.043999999999983</v>
      </c>
      <c r="Y6986">
        <f t="shared" si="243"/>
        <v>7.16</v>
      </c>
    </row>
    <row r="6987" spans="1:25" x14ac:dyDescent="0.2">
      <c r="A6987" t="s">
        <v>6877</v>
      </c>
      <c r="B6987" t="s">
        <v>387</v>
      </c>
      <c r="C6987">
        <v>2</v>
      </c>
      <c r="D6987">
        <v>25</v>
      </c>
      <c r="E6987" t="s">
        <v>7163</v>
      </c>
      <c r="F6987">
        <v>324.39100000000002</v>
      </c>
      <c r="G6987">
        <v>83.373000000000005</v>
      </c>
      <c r="H6987">
        <v>44.283999999999999</v>
      </c>
      <c r="I6987">
        <v>27045.565999999999</v>
      </c>
      <c r="J6987">
        <v>11029893</v>
      </c>
      <c r="K6987">
        <v>3.0390000000000001</v>
      </c>
      <c r="L6987">
        <v>2.2450000000000001</v>
      </c>
      <c r="M6987">
        <v>985.87800000000004</v>
      </c>
      <c r="N6987">
        <v>402067</v>
      </c>
      <c r="O6987">
        <v>2.161</v>
      </c>
      <c r="P6987">
        <v>4.3899999999999997</v>
      </c>
      <c r="Q6987">
        <v>700.923</v>
      </c>
      <c r="R6987">
        <v>285855</v>
      </c>
      <c r="S6987">
        <v>1.2999999999999999E-2</v>
      </c>
      <c r="T6987">
        <v>1.855</v>
      </c>
      <c r="U6987">
        <v>4.3769999999999998</v>
      </c>
      <c r="V6987">
        <v>1785</v>
      </c>
      <c r="W6987">
        <v>7</v>
      </c>
      <c r="X6987">
        <f t="shared" si="242"/>
        <v>297.173</v>
      </c>
      <c r="Y6987">
        <f t="shared" si="243"/>
        <v>3.16</v>
      </c>
    </row>
    <row r="6988" spans="1:25" x14ac:dyDescent="0.2">
      <c r="A6988" t="s">
        <v>6877</v>
      </c>
      <c r="B6988" t="s">
        <v>387</v>
      </c>
      <c r="C6988">
        <v>2</v>
      </c>
      <c r="D6988">
        <v>26</v>
      </c>
      <c r="E6988" t="s">
        <v>7164</v>
      </c>
      <c r="F6988">
        <v>261.23099999999999</v>
      </c>
      <c r="G6988">
        <v>88.64</v>
      </c>
      <c r="H6988">
        <v>47.34</v>
      </c>
      <c r="I6988">
        <v>23155.417000000001</v>
      </c>
      <c r="J6988">
        <v>9443388</v>
      </c>
      <c r="K6988">
        <v>3.3260000000000001</v>
      </c>
      <c r="L6988">
        <v>2.4689999999999999</v>
      </c>
      <c r="M6988">
        <v>868.95299999999997</v>
      </c>
      <c r="N6988">
        <v>354382</v>
      </c>
      <c r="O6988">
        <v>2.0579999999999998</v>
      </c>
      <c r="P6988">
        <v>5.5990000000000002</v>
      </c>
      <c r="Q6988">
        <v>537.66499999999996</v>
      </c>
      <c r="R6988">
        <v>219274</v>
      </c>
      <c r="S6988">
        <v>7.0000000000000001E-3</v>
      </c>
      <c r="T6988">
        <v>1.353</v>
      </c>
      <c r="U6988">
        <v>1.8759999999999999</v>
      </c>
      <c r="V6988">
        <v>765</v>
      </c>
      <c r="W6988">
        <v>3</v>
      </c>
      <c r="X6988">
        <f t="shared" si="242"/>
        <v>133.91499999999996</v>
      </c>
      <c r="Y6988">
        <f t="shared" si="243"/>
        <v>0</v>
      </c>
    </row>
    <row r="6989" spans="1:25" x14ac:dyDescent="0.2">
      <c r="A6989" t="s">
        <v>6877</v>
      </c>
      <c r="B6989" t="s">
        <v>387</v>
      </c>
      <c r="C6989">
        <v>2</v>
      </c>
      <c r="D6989">
        <v>28</v>
      </c>
      <c r="E6989" t="s">
        <v>7165</v>
      </c>
      <c r="F6989">
        <v>248.21100000000001</v>
      </c>
      <c r="G6989">
        <v>82.686999999999998</v>
      </c>
      <c r="H6989">
        <v>42.027000000000001</v>
      </c>
      <c r="I6989">
        <v>20523.707999999999</v>
      </c>
      <c r="J6989">
        <v>8370108</v>
      </c>
      <c r="K6989">
        <v>2.3479999999999999</v>
      </c>
      <c r="L6989">
        <v>1.5760000000000001</v>
      </c>
      <c r="M6989">
        <v>582.75300000000004</v>
      </c>
      <c r="N6989">
        <v>237662</v>
      </c>
      <c r="O6989">
        <v>1.681</v>
      </c>
      <c r="P6989">
        <v>2.2949999999999999</v>
      </c>
      <c r="Q6989">
        <v>417.21199999999999</v>
      </c>
      <c r="R6989">
        <v>170150</v>
      </c>
      <c r="S6989">
        <v>8.0000000000000002E-3</v>
      </c>
      <c r="T6989">
        <v>1.3879999999999999</v>
      </c>
      <c r="U6989">
        <v>1.8759999999999999</v>
      </c>
      <c r="V6989">
        <v>765</v>
      </c>
      <c r="W6989">
        <v>3</v>
      </c>
      <c r="X6989">
        <f t="shared" si="242"/>
        <v>13.461999999999989</v>
      </c>
      <c r="Y6989">
        <f t="shared" si="243"/>
        <v>0</v>
      </c>
    </row>
    <row r="6990" spans="1:25" x14ac:dyDescent="0.2">
      <c r="A6990" t="s">
        <v>6877</v>
      </c>
      <c r="B6990" t="s">
        <v>387</v>
      </c>
      <c r="C6990">
        <v>2</v>
      </c>
      <c r="D6990">
        <v>31</v>
      </c>
      <c r="E6990" t="s">
        <v>7166</v>
      </c>
      <c r="F6990">
        <v>304.274</v>
      </c>
      <c r="G6990">
        <v>80.805000000000007</v>
      </c>
      <c r="H6990">
        <v>51.023000000000003</v>
      </c>
      <c r="I6990">
        <v>24586.965</v>
      </c>
      <c r="J6990">
        <v>10027211</v>
      </c>
      <c r="K6990">
        <v>48.895000000000003</v>
      </c>
      <c r="L6990">
        <v>29.14</v>
      </c>
      <c r="M6990">
        <v>14877.388000000001</v>
      </c>
      <c r="N6990">
        <v>6067390</v>
      </c>
      <c r="O6990">
        <v>3.3660000000000001</v>
      </c>
      <c r="P6990">
        <v>7.8879999999999999</v>
      </c>
      <c r="Q6990">
        <v>1024.0930000000001</v>
      </c>
      <c r="R6990">
        <v>417652</v>
      </c>
      <c r="S6990">
        <v>3.9E-2</v>
      </c>
      <c r="T6990">
        <v>3.1549999999999998</v>
      </c>
      <c r="U6990">
        <v>11.88</v>
      </c>
      <c r="V6990">
        <v>4845</v>
      </c>
      <c r="W6990">
        <v>19</v>
      </c>
      <c r="X6990">
        <f t="shared" si="242"/>
        <v>620.34300000000007</v>
      </c>
      <c r="Y6990">
        <f t="shared" si="243"/>
        <v>15.16</v>
      </c>
    </row>
    <row r="6991" spans="1:25" x14ac:dyDescent="0.2">
      <c r="A6991" t="s">
        <v>6877</v>
      </c>
      <c r="B6991" t="s">
        <v>387</v>
      </c>
      <c r="C6991">
        <v>2</v>
      </c>
      <c r="D6991">
        <v>32</v>
      </c>
      <c r="E6991" t="s">
        <v>7167</v>
      </c>
      <c r="F6991">
        <v>169.553</v>
      </c>
      <c r="G6991">
        <v>94.899000000000001</v>
      </c>
      <c r="H6991">
        <v>51.546999999999997</v>
      </c>
      <c r="I6991">
        <v>16090.362999999999</v>
      </c>
      <c r="J6991">
        <v>6562073</v>
      </c>
      <c r="K6991">
        <v>3.2679999999999998</v>
      </c>
      <c r="L6991">
        <v>2.4929999999999999</v>
      </c>
      <c r="M6991">
        <v>554.13099999999997</v>
      </c>
      <c r="N6991">
        <v>225989</v>
      </c>
      <c r="O6991">
        <v>3.2290000000000001</v>
      </c>
      <c r="P6991">
        <v>7.1029999999999998</v>
      </c>
      <c r="Q6991">
        <v>547.44899999999996</v>
      </c>
      <c r="R6991">
        <v>223264</v>
      </c>
      <c r="S6991">
        <v>3.6999999999999998E-2</v>
      </c>
      <c r="T6991">
        <v>3.0659999999999998</v>
      </c>
      <c r="U6991">
        <v>6.2530000000000001</v>
      </c>
      <c r="V6991">
        <v>2550</v>
      </c>
      <c r="W6991">
        <v>10</v>
      </c>
      <c r="X6991">
        <f t="shared" si="242"/>
        <v>143.69899999999996</v>
      </c>
      <c r="Y6991">
        <f t="shared" si="243"/>
        <v>6.16</v>
      </c>
    </row>
    <row r="6992" spans="1:25" x14ac:dyDescent="0.2">
      <c r="A6992" t="s">
        <v>6877</v>
      </c>
      <c r="B6992" t="s">
        <v>387</v>
      </c>
      <c r="C6992">
        <v>2</v>
      </c>
      <c r="D6992">
        <v>33</v>
      </c>
      <c r="E6992" t="s">
        <v>7168</v>
      </c>
      <c r="F6992">
        <v>248.15</v>
      </c>
      <c r="G6992">
        <v>106.47799999999999</v>
      </c>
      <c r="H6992">
        <v>54.45</v>
      </c>
      <c r="I6992">
        <v>26422.368999999999</v>
      </c>
      <c r="J6992">
        <v>10775737</v>
      </c>
      <c r="K6992">
        <v>4.08</v>
      </c>
      <c r="L6992">
        <v>3.5819999999999999</v>
      </c>
      <c r="M6992">
        <v>1012.5410000000001</v>
      </c>
      <c r="N6992">
        <v>412941</v>
      </c>
      <c r="O6992">
        <v>1.974</v>
      </c>
      <c r="P6992">
        <v>3.4830000000000001</v>
      </c>
      <c r="Q6992">
        <v>489.762</v>
      </c>
      <c r="R6992">
        <v>199738</v>
      </c>
      <c r="S6992">
        <v>5.0000000000000001E-3</v>
      </c>
      <c r="T6992">
        <v>1.1339999999999999</v>
      </c>
      <c r="U6992">
        <v>1.2509999999999999</v>
      </c>
      <c r="V6992">
        <v>510</v>
      </c>
      <c r="W6992">
        <v>2</v>
      </c>
      <c r="X6992">
        <f t="shared" si="242"/>
        <v>86.012</v>
      </c>
      <c r="Y6992">
        <f t="shared" si="243"/>
        <v>0</v>
      </c>
    </row>
    <row r="6993" spans="1:25" x14ac:dyDescent="0.2">
      <c r="A6993" t="s">
        <v>6877</v>
      </c>
      <c r="B6993" t="s">
        <v>387</v>
      </c>
      <c r="C6993">
        <v>2</v>
      </c>
      <c r="D6993">
        <v>35</v>
      </c>
      <c r="E6993" t="s">
        <v>7169</v>
      </c>
      <c r="F6993">
        <v>313.04500000000002</v>
      </c>
      <c r="G6993">
        <v>102.006</v>
      </c>
      <c r="H6993">
        <v>44.43</v>
      </c>
      <c r="I6993">
        <v>31932.524000000001</v>
      </c>
      <c r="J6993">
        <v>13022923</v>
      </c>
      <c r="K6993">
        <v>32.698999999999998</v>
      </c>
      <c r="L6993">
        <v>19.632000000000001</v>
      </c>
      <c r="M6993">
        <v>10236.162</v>
      </c>
      <c r="N6993">
        <v>4174576</v>
      </c>
      <c r="O6993">
        <v>3.8220000000000001</v>
      </c>
      <c r="P6993">
        <v>8.5809999999999995</v>
      </c>
      <c r="Q6993">
        <v>1196.5730000000001</v>
      </c>
      <c r="R6993">
        <v>487994</v>
      </c>
      <c r="S6993">
        <v>5.3999999999999999E-2</v>
      </c>
      <c r="T6993">
        <v>3.7080000000000002</v>
      </c>
      <c r="U6993">
        <v>16.882000000000001</v>
      </c>
      <c r="V6993">
        <v>6885</v>
      </c>
      <c r="W6993">
        <v>27</v>
      </c>
      <c r="X6993">
        <f t="shared" si="242"/>
        <v>792.82300000000009</v>
      </c>
      <c r="Y6993">
        <f t="shared" si="243"/>
        <v>23.16</v>
      </c>
    </row>
    <row r="6994" spans="1:25" x14ac:dyDescent="0.2">
      <c r="A6994" t="s">
        <v>6877</v>
      </c>
      <c r="B6994" t="s">
        <v>387</v>
      </c>
      <c r="C6994">
        <v>2</v>
      </c>
      <c r="D6994">
        <v>36</v>
      </c>
      <c r="E6994" t="s">
        <v>7170</v>
      </c>
      <c r="F6994">
        <v>288.70600000000002</v>
      </c>
      <c r="G6994">
        <v>74.597999999999999</v>
      </c>
      <c r="H6994">
        <v>35.987000000000002</v>
      </c>
      <c r="I6994">
        <v>21536.855</v>
      </c>
      <c r="J6994">
        <v>8783296</v>
      </c>
      <c r="K6994">
        <v>65.33</v>
      </c>
      <c r="L6994">
        <v>26.914000000000001</v>
      </c>
      <c r="M6994">
        <v>18861.319</v>
      </c>
      <c r="N6994">
        <v>7692142</v>
      </c>
      <c r="O6994">
        <v>3.6080000000000001</v>
      </c>
      <c r="P6994">
        <v>7.4669999999999996</v>
      </c>
      <c r="Q6994">
        <v>1041.556</v>
      </c>
      <c r="R6994">
        <v>424774</v>
      </c>
      <c r="S6994">
        <v>0.05</v>
      </c>
      <c r="T6994">
        <v>3.5640000000000001</v>
      </c>
      <c r="U6994">
        <v>14.381</v>
      </c>
      <c r="V6994">
        <v>5865</v>
      </c>
      <c r="W6994">
        <v>23</v>
      </c>
      <c r="X6994">
        <f t="shared" si="242"/>
        <v>637.80600000000004</v>
      </c>
      <c r="Y6994">
        <f t="shared" si="243"/>
        <v>19.16</v>
      </c>
    </row>
    <row r="6995" spans="1:25" x14ac:dyDescent="0.2">
      <c r="A6995" t="s">
        <v>6877</v>
      </c>
      <c r="B6995" t="s">
        <v>387</v>
      </c>
      <c r="C6995">
        <v>2</v>
      </c>
      <c r="D6995">
        <v>38</v>
      </c>
      <c r="E6995" t="s">
        <v>7171</v>
      </c>
      <c r="F6995">
        <v>308.18299999999999</v>
      </c>
      <c r="G6995">
        <v>111.38500000000001</v>
      </c>
      <c r="H6995">
        <v>48.67</v>
      </c>
      <c r="I6995">
        <v>34326.777999999998</v>
      </c>
      <c r="J6995">
        <v>13999363</v>
      </c>
      <c r="K6995">
        <v>3.165</v>
      </c>
      <c r="L6995">
        <v>2.2050000000000001</v>
      </c>
      <c r="M6995">
        <v>975.548</v>
      </c>
      <c r="N6995">
        <v>397854</v>
      </c>
      <c r="O6995">
        <v>1.9810000000000001</v>
      </c>
      <c r="P6995">
        <v>3.62</v>
      </c>
      <c r="Q6995">
        <v>610.45399999999995</v>
      </c>
      <c r="R6995">
        <v>248959</v>
      </c>
      <c r="S6995">
        <v>6.0000000000000001E-3</v>
      </c>
      <c r="T6995">
        <v>1.246</v>
      </c>
      <c r="U6995">
        <v>1.8759999999999999</v>
      </c>
      <c r="V6995">
        <v>765</v>
      </c>
      <c r="W6995">
        <v>3</v>
      </c>
      <c r="X6995">
        <f t="shared" si="242"/>
        <v>206.70399999999995</v>
      </c>
      <c r="Y6995">
        <f t="shared" si="243"/>
        <v>0</v>
      </c>
    </row>
    <row r="6996" spans="1:25" x14ac:dyDescent="0.2">
      <c r="A6996" t="s">
        <v>6877</v>
      </c>
      <c r="B6996" t="s">
        <v>387</v>
      </c>
      <c r="C6996">
        <v>2</v>
      </c>
      <c r="D6996">
        <v>39</v>
      </c>
      <c r="E6996" t="s">
        <v>7172</v>
      </c>
      <c r="F6996">
        <v>246.767</v>
      </c>
      <c r="G6996">
        <v>77.619</v>
      </c>
      <c r="H6996">
        <v>40.048000000000002</v>
      </c>
      <c r="I6996">
        <v>19153.723000000002</v>
      </c>
      <c r="J6996">
        <v>7811392</v>
      </c>
      <c r="K6996">
        <v>77.796000000000006</v>
      </c>
      <c r="L6996">
        <v>36.823999999999998</v>
      </c>
      <c r="M6996">
        <v>19197.553</v>
      </c>
      <c r="N6996">
        <v>7829267</v>
      </c>
      <c r="O6996">
        <v>2.9609999999999999</v>
      </c>
      <c r="P6996">
        <v>6.1710000000000003</v>
      </c>
      <c r="Q6996">
        <v>730.55399999999997</v>
      </c>
      <c r="R6996">
        <v>297939</v>
      </c>
      <c r="S6996">
        <v>4.2999999999999997E-2</v>
      </c>
      <c r="T6996">
        <v>3.3140000000000001</v>
      </c>
      <c r="U6996">
        <v>10.63</v>
      </c>
      <c r="V6996">
        <v>4335</v>
      </c>
      <c r="W6996">
        <v>17</v>
      </c>
      <c r="X6996">
        <f t="shared" si="242"/>
        <v>326.80399999999997</v>
      </c>
      <c r="Y6996">
        <f t="shared" si="243"/>
        <v>13.16</v>
      </c>
    </row>
    <row r="6997" spans="1:25" x14ac:dyDescent="0.2">
      <c r="A6997" t="s">
        <v>6877</v>
      </c>
      <c r="B6997" t="s">
        <v>387</v>
      </c>
      <c r="C6997">
        <v>2</v>
      </c>
      <c r="D6997">
        <v>40</v>
      </c>
      <c r="E6997" t="s">
        <v>7173</v>
      </c>
      <c r="F6997">
        <v>311.88299999999998</v>
      </c>
      <c r="G6997">
        <v>69.11</v>
      </c>
      <c r="H6997">
        <v>43.133000000000003</v>
      </c>
      <c r="I6997">
        <v>21554.127</v>
      </c>
      <c r="J6997">
        <v>8790340</v>
      </c>
      <c r="K6997">
        <v>2.9380000000000002</v>
      </c>
      <c r="L6997">
        <v>2.464</v>
      </c>
      <c r="M6997">
        <v>916.41499999999996</v>
      </c>
      <c r="N6997">
        <v>373738</v>
      </c>
      <c r="O6997">
        <v>1.82</v>
      </c>
      <c r="P6997">
        <v>3.1070000000000002</v>
      </c>
      <c r="Q6997">
        <v>567.78099999999995</v>
      </c>
      <c r="R6997">
        <v>231556</v>
      </c>
      <c r="S6997">
        <v>4.0000000000000001E-3</v>
      </c>
      <c r="T6997">
        <v>1.0109999999999999</v>
      </c>
      <c r="U6997">
        <v>1.2509999999999999</v>
      </c>
      <c r="V6997">
        <v>510</v>
      </c>
      <c r="W6997">
        <v>2</v>
      </c>
      <c r="X6997">
        <f t="shared" si="242"/>
        <v>164.03099999999995</v>
      </c>
      <c r="Y6997">
        <f t="shared" si="243"/>
        <v>0</v>
      </c>
    </row>
    <row r="6998" spans="1:25" x14ac:dyDescent="0.2">
      <c r="A6998" t="s">
        <v>6877</v>
      </c>
      <c r="B6998" t="s">
        <v>387</v>
      </c>
      <c r="C6998">
        <v>2</v>
      </c>
      <c r="D6998">
        <v>41</v>
      </c>
      <c r="E6998" t="s">
        <v>7174</v>
      </c>
      <c r="F6998">
        <v>147.76400000000001</v>
      </c>
      <c r="G6998">
        <v>73.253</v>
      </c>
      <c r="H6998">
        <v>33.15</v>
      </c>
      <c r="I6998">
        <v>10824.17</v>
      </c>
      <c r="J6998">
        <v>4414381</v>
      </c>
      <c r="K6998">
        <v>56.018000000000001</v>
      </c>
      <c r="L6998">
        <v>24.094000000000001</v>
      </c>
      <c r="M6998">
        <v>8277.4480000000003</v>
      </c>
      <c r="N6998">
        <v>3375761</v>
      </c>
      <c r="O6998">
        <v>2.5550000000000002</v>
      </c>
      <c r="P6998">
        <v>6.5049999999999999</v>
      </c>
      <c r="Q6998">
        <v>377.56</v>
      </c>
      <c r="R6998">
        <v>153979</v>
      </c>
      <c r="S6998">
        <v>3.7999999999999999E-2</v>
      </c>
      <c r="T6998">
        <v>3.1160000000000001</v>
      </c>
      <c r="U6998">
        <v>5.6269999999999998</v>
      </c>
      <c r="V6998">
        <v>2295</v>
      </c>
      <c r="W6998">
        <v>9</v>
      </c>
      <c r="X6998">
        <f t="shared" si="242"/>
        <v>0</v>
      </c>
      <c r="Y6998">
        <f t="shared" si="243"/>
        <v>5.16</v>
      </c>
    </row>
    <row r="6999" spans="1:25" x14ac:dyDescent="0.2">
      <c r="A6999" t="s">
        <v>6877</v>
      </c>
      <c r="B6999" t="s">
        <v>387</v>
      </c>
      <c r="C6999">
        <v>2</v>
      </c>
      <c r="D6999">
        <v>42</v>
      </c>
      <c r="E6999" t="s">
        <v>7175</v>
      </c>
      <c r="F6999">
        <v>139.971</v>
      </c>
      <c r="G6999">
        <v>72.192999999999998</v>
      </c>
      <c r="H6999">
        <v>34.470999999999997</v>
      </c>
      <c r="I6999">
        <v>10104.986000000001</v>
      </c>
      <c r="J6999">
        <v>4121079</v>
      </c>
      <c r="K6999">
        <v>66.088999999999999</v>
      </c>
      <c r="L6999">
        <v>30.565000000000001</v>
      </c>
      <c r="M6999">
        <v>9250.6049999999996</v>
      </c>
      <c r="N6999">
        <v>3772640</v>
      </c>
      <c r="O6999">
        <v>3.1920000000000002</v>
      </c>
      <c r="P6999">
        <v>6.3840000000000003</v>
      </c>
      <c r="Q6999">
        <v>446.83</v>
      </c>
      <c r="R6999">
        <v>182229</v>
      </c>
      <c r="S6999">
        <v>5.3999999999999999E-2</v>
      </c>
      <c r="T6999">
        <v>3.6970000000000001</v>
      </c>
      <c r="U6999">
        <v>7.5030000000000001</v>
      </c>
      <c r="V6999">
        <v>3060</v>
      </c>
      <c r="W6999">
        <v>12</v>
      </c>
      <c r="X6999">
        <f t="shared" si="242"/>
        <v>43.079999999999984</v>
      </c>
      <c r="Y6999">
        <f t="shared" si="243"/>
        <v>8.16</v>
      </c>
    </row>
    <row r="7000" spans="1:25" x14ac:dyDescent="0.2">
      <c r="A7000" t="s">
        <v>6877</v>
      </c>
      <c r="B7000" t="s">
        <v>387</v>
      </c>
      <c r="C7000">
        <v>2</v>
      </c>
      <c r="D7000">
        <v>43</v>
      </c>
      <c r="E7000" t="s">
        <v>7176</v>
      </c>
      <c r="F7000">
        <v>388.678</v>
      </c>
      <c r="G7000">
        <v>77.62</v>
      </c>
      <c r="H7000">
        <v>40.905999999999999</v>
      </c>
      <c r="I7000">
        <v>30169.101999999999</v>
      </c>
      <c r="J7000">
        <v>12303753</v>
      </c>
      <c r="K7000">
        <v>31.341000000000001</v>
      </c>
      <c r="L7000">
        <v>27.710999999999999</v>
      </c>
      <c r="M7000">
        <v>12181.456</v>
      </c>
      <c r="N7000">
        <v>4967918</v>
      </c>
      <c r="O7000">
        <v>2.7229999999999999</v>
      </c>
      <c r="P7000">
        <v>5.0940000000000003</v>
      </c>
      <c r="Q7000">
        <v>1058.5170000000001</v>
      </c>
      <c r="R7000">
        <v>431691</v>
      </c>
      <c r="S7000">
        <v>2.9000000000000001E-2</v>
      </c>
      <c r="T7000">
        <v>2.7170000000000001</v>
      </c>
      <c r="U7000">
        <v>11.255000000000001</v>
      </c>
      <c r="V7000">
        <v>4590</v>
      </c>
      <c r="W7000">
        <v>18</v>
      </c>
      <c r="X7000">
        <f t="shared" si="242"/>
        <v>654.76700000000005</v>
      </c>
      <c r="Y7000">
        <f t="shared" si="243"/>
        <v>14.16</v>
      </c>
    </row>
    <row r="7001" spans="1:25" x14ac:dyDescent="0.2">
      <c r="A7001" t="s">
        <v>6877</v>
      </c>
      <c r="B7001" t="s">
        <v>387</v>
      </c>
      <c r="C7001">
        <v>2</v>
      </c>
      <c r="D7001">
        <v>44</v>
      </c>
      <c r="E7001" t="s">
        <v>7177</v>
      </c>
      <c r="F7001">
        <v>250.84200000000001</v>
      </c>
      <c r="G7001">
        <v>81.358000000000004</v>
      </c>
      <c r="H7001">
        <v>38.148000000000003</v>
      </c>
      <c r="I7001">
        <v>20408.034</v>
      </c>
      <c r="J7001">
        <v>8322933</v>
      </c>
      <c r="K7001">
        <v>35.024999999999999</v>
      </c>
      <c r="L7001">
        <v>17.440000000000001</v>
      </c>
      <c r="M7001">
        <v>8785.8410000000003</v>
      </c>
      <c r="N7001">
        <v>3583097</v>
      </c>
      <c r="O7001">
        <v>2.5249999999999999</v>
      </c>
      <c r="P7001">
        <v>5.2919999999999998</v>
      </c>
      <c r="Q7001">
        <v>633.31899999999996</v>
      </c>
      <c r="R7001">
        <v>258284</v>
      </c>
      <c r="S7001">
        <v>3.6999999999999998E-2</v>
      </c>
      <c r="T7001">
        <v>3.0880000000000001</v>
      </c>
      <c r="U7001">
        <v>9.3789999999999996</v>
      </c>
      <c r="V7001">
        <v>3825</v>
      </c>
      <c r="W7001">
        <v>15</v>
      </c>
      <c r="X7001">
        <f t="shared" si="242"/>
        <v>229.56899999999996</v>
      </c>
      <c r="Y7001">
        <f t="shared" si="243"/>
        <v>11.16</v>
      </c>
    </row>
    <row r="7002" spans="1:25" x14ac:dyDescent="0.2">
      <c r="A7002" t="s">
        <v>6877</v>
      </c>
      <c r="B7002" t="s">
        <v>387</v>
      </c>
      <c r="C7002">
        <v>2</v>
      </c>
      <c r="D7002">
        <v>45</v>
      </c>
      <c r="E7002" t="s">
        <v>7178</v>
      </c>
      <c r="F7002">
        <v>312.32900000000001</v>
      </c>
      <c r="G7002">
        <v>74.906000000000006</v>
      </c>
      <c r="H7002">
        <v>38.011000000000003</v>
      </c>
      <c r="I7002">
        <v>23395.433000000001</v>
      </c>
      <c r="J7002">
        <v>9541273</v>
      </c>
      <c r="K7002">
        <v>53.21</v>
      </c>
      <c r="L7002">
        <v>26.114999999999998</v>
      </c>
      <c r="M7002">
        <v>16618.953000000001</v>
      </c>
      <c r="N7002">
        <v>6777646</v>
      </c>
      <c r="O7002">
        <v>4.7830000000000004</v>
      </c>
      <c r="P7002">
        <v>9.8040000000000003</v>
      </c>
      <c r="Q7002">
        <v>1493.9639999999999</v>
      </c>
      <c r="R7002">
        <v>609278</v>
      </c>
      <c r="S7002">
        <v>6.6000000000000003E-2</v>
      </c>
      <c r="T7002">
        <v>4.1040000000000001</v>
      </c>
      <c r="U7002">
        <v>20.634</v>
      </c>
      <c r="V7002">
        <v>8415</v>
      </c>
      <c r="W7002">
        <v>33</v>
      </c>
      <c r="X7002">
        <f t="shared" si="242"/>
        <v>1090.2139999999999</v>
      </c>
      <c r="Y7002">
        <f t="shared" si="243"/>
        <v>29.16</v>
      </c>
    </row>
    <row r="7003" spans="1:25" x14ac:dyDescent="0.2">
      <c r="A7003" t="s">
        <v>6877</v>
      </c>
      <c r="B7003" t="s">
        <v>387</v>
      </c>
      <c r="C7003">
        <v>3</v>
      </c>
      <c r="D7003">
        <v>1</v>
      </c>
      <c r="E7003" t="s">
        <v>3827</v>
      </c>
      <c r="F7003">
        <v>374.50299999999999</v>
      </c>
      <c r="G7003">
        <v>75.254000000000005</v>
      </c>
      <c r="H7003">
        <v>38.768999999999998</v>
      </c>
      <c r="I7003">
        <v>28182.883000000002</v>
      </c>
      <c r="J7003">
        <v>11493721</v>
      </c>
      <c r="K7003">
        <v>59.551000000000002</v>
      </c>
      <c r="L7003">
        <v>25.41</v>
      </c>
      <c r="M7003">
        <v>22302.037</v>
      </c>
      <c r="N7003">
        <v>9095357</v>
      </c>
      <c r="O7003">
        <v>9.4209999999999994</v>
      </c>
      <c r="P7003">
        <v>14.999000000000001</v>
      </c>
      <c r="Q7003">
        <v>3528.0340000000001</v>
      </c>
      <c r="R7003">
        <v>1438825</v>
      </c>
      <c r="S7003">
        <v>0.20200000000000001</v>
      </c>
      <c r="T7003">
        <v>7.1749999999999998</v>
      </c>
      <c r="U7003">
        <v>75.656999999999996</v>
      </c>
      <c r="V7003">
        <v>30855</v>
      </c>
      <c r="W7003">
        <v>121</v>
      </c>
      <c r="X7003">
        <f t="shared" si="242"/>
        <v>3124.2840000000001</v>
      </c>
      <c r="Y7003">
        <f t="shared" si="243"/>
        <v>117.16</v>
      </c>
    </row>
    <row r="7004" spans="1:25" x14ac:dyDescent="0.2">
      <c r="A7004" t="s">
        <v>6877</v>
      </c>
      <c r="B7004" t="s">
        <v>387</v>
      </c>
      <c r="C7004">
        <v>3</v>
      </c>
      <c r="D7004">
        <v>2</v>
      </c>
      <c r="E7004" t="s">
        <v>7179</v>
      </c>
      <c r="F7004">
        <v>331.97</v>
      </c>
      <c r="G7004">
        <v>81.078999999999994</v>
      </c>
      <c r="H7004">
        <v>38.631</v>
      </c>
      <c r="I7004">
        <v>26915.792000000001</v>
      </c>
      <c r="J7004">
        <v>10976968</v>
      </c>
      <c r="K7004">
        <v>62.057000000000002</v>
      </c>
      <c r="L7004">
        <v>26.187999999999999</v>
      </c>
      <c r="M7004">
        <v>20601.060000000001</v>
      </c>
      <c r="N7004">
        <v>8401654</v>
      </c>
      <c r="O7004">
        <v>8.593</v>
      </c>
      <c r="P7004">
        <v>15.71</v>
      </c>
      <c r="Q7004">
        <v>2852.58</v>
      </c>
      <c r="R7004">
        <v>1163357</v>
      </c>
      <c r="S7004">
        <v>0.13600000000000001</v>
      </c>
      <c r="T7004">
        <v>5.8789999999999996</v>
      </c>
      <c r="U7004">
        <v>45.018999999999998</v>
      </c>
      <c r="V7004">
        <v>18360</v>
      </c>
      <c r="W7004">
        <v>72</v>
      </c>
      <c r="X7004">
        <f t="shared" si="242"/>
        <v>2448.83</v>
      </c>
      <c r="Y7004">
        <f t="shared" si="243"/>
        <v>68.16</v>
      </c>
    </row>
    <row r="7005" spans="1:25" x14ac:dyDescent="0.2">
      <c r="A7005" t="s">
        <v>6877</v>
      </c>
      <c r="B7005" t="s">
        <v>387</v>
      </c>
      <c r="C7005">
        <v>3</v>
      </c>
      <c r="D7005">
        <v>3</v>
      </c>
      <c r="E7005" t="s">
        <v>6447</v>
      </c>
      <c r="F7005">
        <v>292.637</v>
      </c>
      <c r="G7005">
        <v>84.326999999999998</v>
      </c>
      <c r="H7005">
        <v>39.802999999999997</v>
      </c>
      <c r="I7005">
        <v>24677.111000000001</v>
      </c>
      <c r="J7005">
        <v>10063975</v>
      </c>
      <c r="K7005">
        <v>65.864999999999995</v>
      </c>
      <c r="L7005">
        <v>26.21</v>
      </c>
      <c r="M7005">
        <v>19274.659</v>
      </c>
      <c r="N7005">
        <v>7860713</v>
      </c>
      <c r="O7005">
        <v>7.6870000000000003</v>
      </c>
      <c r="P7005">
        <v>12.581</v>
      </c>
      <c r="Q7005">
        <v>2249.4699999999998</v>
      </c>
      <c r="R7005">
        <v>917393</v>
      </c>
      <c r="S7005">
        <v>0.14499999999999999</v>
      </c>
      <c r="T7005">
        <v>6.085</v>
      </c>
      <c r="U7005">
        <v>42.518000000000001</v>
      </c>
      <c r="V7005">
        <v>17340</v>
      </c>
      <c r="W7005">
        <v>68</v>
      </c>
      <c r="X7005">
        <f t="shared" si="242"/>
        <v>1845.7199999999998</v>
      </c>
      <c r="Y7005">
        <f t="shared" si="243"/>
        <v>64.16</v>
      </c>
    </row>
    <row r="7006" spans="1:25" x14ac:dyDescent="0.2">
      <c r="A7006" t="s">
        <v>6877</v>
      </c>
      <c r="B7006" t="s">
        <v>387</v>
      </c>
      <c r="C7006">
        <v>3</v>
      </c>
      <c r="D7006">
        <v>4</v>
      </c>
      <c r="E7006" t="s">
        <v>7180</v>
      </c>
      <c r="F7006">
        <v>353.714</v>
      </c>
      <c r="G7006">
        <v>83.117000000000004</v>
      </c>
      <c r="H7006">
        <v>39.497</v>
      </c>
      <c r="I7006">
        <v>29399.647000000001</v>
      </c>
      <c r="J7006">
        <v>11989949</v>
      </c>
      <c r="K7006">
        <v>59.194000000000003</v>
      </c>
      <c r="L7006">
        <v>25.004999999999999</v>
      </c>
      <c r="M7006">
        <v>20937.642</v>
      </c>
      <c r="N7006">
        <v>8538921</v>
      </c>
      <c r="O7006">
        <v>9.6560000000000006</v>
      </c>
      <c r="P7006">
        <v>15.849</v>
      </c>
      <c r="Q7006">
        <v>3415.317</v>
      </c>
      <c r="R7006">
        <v>1392856</v>
      </c>
      <c r="S7006">
        <v>0.16600000000000001</v>
      </c>
      <c r="T7006">
        <v>6.5069999999999997</v>
      </c>
      <c r="U7006">
        <v>58.774999999999999</v>
      </c>
      <c r="V7006">
        <v>23970</v>
      </c>
      <c r="W7006">
        <v>94</v>
      </c>
      <c r="X7006">
        <f t="shared" si="242"/>
        <v>3011.567</v>
      </c>
      <c r="Y7006">
        <f t="shared" si="243"/>
        <v>90.16</v>
      </c>
    </row>
    <row r="7007" spans="1:25" x14ac:dyDescent="0.2">
      <c r="A7007" t="s">
        <v>6877</v>
      </c>
      <c r="B7007" t="s">
        <v>387</v>
      </c>
      <c r="C7007">
        <v>3</v>
      </c>
      <c r="D7007">
        <v>5</v>
      </c>
      <c r="E7007" t="s">
        <v>1077</v>
      </c>
      <c r="F7007">
        <v>396.97</v>
      </c>
      <c r="G7007">
        <v>85.21</v>
      </c>
      <c r="H7007">
        <v>46.335999999999999</v>
      </c>
      <c r="I7007">
        <v>33825.834999999999</v>
      </c>
      <c r="J7007">
        <v>13795065</v>
      </c>
      <c r="K7007">
        <v>50.32</v>
      </c>
      <c r="L7007">
        <v>21.888999999999999</v>
      </c>
      <c r="M7007">
        <v>19975.737000000001</v>
      </c>
      <c r="N7007">
        <v>8146631</v>
      </c>
      <c r="O7007">
        <v>9.093</v>
      </c>
      <c r="P7007">
        <v>16.786000000000001</v>
      </c>
      <c r="Q7007">
        <v>3609.8090000000002</v>
      </c>
      <c r="R7007">
        <v>1472175</v>
      </c>
      <c r="S7007">
        <v>0.13200000000000001</v>
      </c>
      <c r="T7007">
        <v>5.8070000000000004</v>
      </c>
      <c r="U7007">
        <v>52.521999999999998</v>
      </c>
      <c r="V7007">
        <v>21420</v>
      </c>
      <c r="W7007">
        <v>84</v>
      </c>
      <c r="X7007">
        <f t="shared" si="242"/>
        <v>3206.0590000000002</v>
      </c>
      <c r="Y7007">
        <f t="shared" si="243"/>
        <v>80.16</v>
      </c>
    </row>
    <row r="7008" spans="1:25" x14ac:dyDescent="0.2">
      <c r="A7008" t="s">
        <v>6877</v>
      </c>
      <c r="B7008" t="s">
        <v>387</v>
      </c>
      <c r="C7008">
        <v>3</v>
      </c>
      <c r="D7008">
        <v>6</v>
      </c>
      <c r="E7008" t="s">
        <v>2540</v>
      </c>
      <c r="F7008">
        <v>370.93700000000001</v>
      </c>
      <c r="G7008">
        <v>85.581999999999994</v>
      </c>
      <c r="H7008">
        <v>36.877000000000002</v>
      </c>
      <c r="I7008">
        <v>31745.665000000001</v>
      </c>
      <c r="J7008">
        <v>12946717</v>
      </c>
      <c r="K7008">
        <v>44.546999999999997</v>
      </c>
      <c r="L7008">
        <v>19.224</v>
      </c>
      <c r="M7008">
        <v>16524.154999999999</v>
      </c>
      <c r="N7008">
        <v>6738985</v>
      </c>
      <c r="O7008">
        <v>7.3440000000000003</v>
      </c>
      <c r="P7008">
        <v>11.678000000000001</v>
      </c>
      <c r="Q7008">
        <v>2724.098</v>
      </c>
      <c r="R7008">
        <v>1110959</v>
      </c>
      <c r="S7008">
        <v>0.14499999999999999</v>
      </c>
      <c r="T7008">
        <v>6.0780000000000003</v>
      </c>
      <c r="U7008">
        <v>53.773000000000003</v>
      </c>
      <c r="V7008">
        <v>21930</v>
      </c>
      <c r="W7008">
        <v>86</v>
      </c>
      <c r="X7008">
        <f t="shared" si="242"/>
        <v>2320.348</v>
      </c>
      <c r="Y7008">
        <f t="shared" si="243"/>
        <v>82.16</v>
      </c>
    </row>
    <row r="7009" spans="1:25" x14ac:dyDescent="0.2">
      <c r="A7009" t="s">
        <v>6877</v>
      </c>
      <c r="B7009" t="s">
        <v>387</v>
      </c>
      <c r="C7009">
        <v>3</v>
      </c>
      <c r="D7009">
        <v>7</v>
      </c>
      <c r="E7009" t="s">
        <v>1737</v>
      </c>
      <c r="F7009">
        <v>358.30700000000002</v>
      </c>
      <c r="G7009">
        <v>85.283000000000001</v>
      </c>
      <c r="H7009">
        <v>42.134</v>
      </c>
      <c r="I7009">
        <v>30557.377</v>
      </c>
      <c r="J7009">
        <v>12462102</v>
      </c>
      <c r="K7009">
        <v>57.921999999999997</v>
      </c>
      <c r="L7009">
        <v>24.055</v>
      </c>
      <c r="M7009">
        <v>20753.72</v>
      </c>
      <c r="N7009">
        <v>8463913</v>
      </c>
      <c r="O7009">
        <v>10.11</v>
      </c>
      <c r="P7009">
        <v>18.244</v>
      </c>
      <c r="Q7009">
        <v>3622.5549999999998</v>
      </c>
      <c r="R7009">
        <v>1477373</v>
      </c>
      <c r="S7009">
        <v>0.14000000000000001</v>
      </c>
      <c r="T7009">
        <v>5.9649999999999999</v>
      </c>
      <c r="U7009">
        <v>50.021000000000001</v>
      </c>
      <c r="V7009">
        <v>20400</v>
      </c>
      <c r="W7009">
        <v>80</v>
      </c>
      <c r="X7009">
        <f t="shared" si="242"/>
        <v>3218.8049999999998</v>
      </c>
      <c r="Y7009">
        <f t="shared" si="243"/>
        <v>76.16</v>
      </c>
    </row>
    <row r="7010" spans="1:25" x14ac:dyDescent="0.2">
      <c r="A7010" t="s">
        <v>6877</v>
      </c>
      <c r="B7010" t="s">
        <v>387</v>
      </c>
      <c r="C7010">
        <v>3</v>
      </c>
      <c r="D7010">
        <v>8</v>
      </c>
      <c r="E7010" t="s">
        <v>7181</v>
      </c>
      <c r="F7010">
        <v>346.54700000000003</v>
      </c>
      <c r="G7010">
        <v>80.661000000000001</v>
      </c>
      <c r="H7010">
        <v>38.843000000000004</v>
      </c>
      <c r="I7010">
        <v>27952.751</v>
      </c>
      <c r="J7010">
        <v>11399867</v>
      </c>
      <c r="K7010">
        <v>76.492999999999995</v>
      </c>
      <c r="L7010">
        <v>32.213999999999999</v>
      </c>
      <c r="M7010">
        <v>26508.256000000001</v>
      </c>
      <c r="N7010">
        <v>10810764</v>
      </c>
      <c r="O7010">
        <v>8.8019999999999996</v>
      </c>
      <c r="P7010">
        <v>14.185</v>
      </c>
      <c r="Q7010">
        <v>3050.3530000000001</v>
      </c>
      <c r="R7010">
        <v>1244014</v>
      </c>
      <c r="S7010">
        <v>0.159</v>
      </c>
      <c r="T7010">
        <v>6.3609999999999998</v>
      </c>
      <c r="U7010">
        <v>55.023000000000003</v>
      </c>
      <c r="V7010">
        <v>22440</v>
      </c>
      <c r="W7010">
        <v>88</v>
      </c>
      <c r="X7010">
        <f t="shared" si="242"/>
        <v>2646.6030000000001</v>
      </c>
      <c r="Y7010">
        <f t="shared" si="243"/>
        <v>84.16</v>
      </c>
    </row>
    <row r="7011" spans="1:25" x14ac:dyDescent="0.2">
      <c r="A7011" t="s">
        <v>6877</v>
      </c>
      <c r="B7011" t="s">
        <v>387</v>
      </c>
      <c r="C7011">
        <v>3</v>
      </c>
      <c r="D7011">
        <v>9</v>
      </c>
      <c r="E7011" t="s">
        <v>7182</v>
      </c>
      <c r="F7011">
        <v>284.95499999999998</v>
      </c>
      <c r="G7011">
        <v>103.39400000000001</v>
      </c>
      <c r="H7011">
        <v>46.707000000000001</v>
      </c>
      <c r="I7011">
        <v>29462.672999999999</v>
      </c>
      <c r="J7011">
        <v>12015653</v>
      </c>
      <c r="K7011">
        <v>34.081000000000003</v>
      </c>
      <c r="L7011">
        <v>22.417000000000002</v>
      </c>
      <c r="M7011">
        <v>9711.4609999999993</v>
      </c>
      <c r="N7011">
        <v>3960589</v>
      </c>
      <c r="O7011">
        <v>5.5890000000000004</v>
      </c>
      <c r="P7011">
        <v>9.4979999999999993</v>
      </c>
      <c r="Q7011">
        <v>1592.6610000000001</v>
      </c>
      <c r="R7011">
        <v>649529</v>
      </c>
      <c r="S7011">
        <v>7.9000000000000001E-2</v>
      </c>
      <c r="T7011">
        <v>4.4870000000000001</v>
      </c>
      <c r="U7011">
        <v>22.51</v>
      </c>
      <c r="V7011">
        <v>9180</v>
      </c>
      <c r="W7011">
        <v>36</v>
      </c>
      <c r="X7011">
        <f t="shared" si="242"/>
        <v>1188.9110000000001</v>
      </c>
      <c r="Y7011">
        <f t="shared" si="243"/>
        <v>32.159999999999997</v>
      </c>
    </row>
    <row r="7012" spans="1:25" x14ac:dyDescent="0.2">
      <c r="A7012" t="s">
        <v>6877</v>
      </c>
      <c r="B7012" t="s">
        <v>387</v>
      </c>
      <c r="C7012">
        <v>3</v>
      </c>
      <c r="D7012">
        <v>10</v>
      </c>
      <c r="E7012" t="s">
        <v>1402</v>
      </c>
      <c r="F7012">
        <v>315.94799999999998</v>
      </c>
      <c r="G7012">
        <v>84.525999999999996</v>
      </c>
      <c r="H7012">
        <v>41.956000000000003</v>
      </c>
      <c r="I7012">
        <v>26705.832999999999</v>
      </c>
      <c r="J7012">
        <v>10891341</v>
      </c>
      <c r="K7012">
        <v>49.866</v>
      </c>
      <c r="L7012">
        <v>18.890999999999998</v>
      </c>
      <c r="M7012">
        <v>15755.013999999999</v>
      </c>
      <c r="N7012">
        <v>6425309</v>
      </c>
      <c r="O7012">
        <v>6.29</v>
      </c>
      <c r="P7012">
        <v>13.114000000000001</v>
      </c>
      <c r="Q7012">
        <v>1987.3240000000001</v>
      </c>
      <c r="R7012">
        <v>810483</v>
      </c>
      <c r="S7012">
        <v>8.8999999999999996E-2</v>
      </c>
      <c r="T7012">
        <v>4.7649999999999997</v>
      </c>
      <c r="U7012">
        <v>28.137</v>
      </c>
      <c r="V7012">
        <v>11475</v>
      </c>
      <c r="W7012">
        <v>45</v>
      </c>
      <c r="X7012">
        <f t="shared" si="242"/>
        <v>1583.5740000000001</v>
      </c>
      <c r="Y7012">
        <f t="shared" si="243"/>
        <v>41.16</v>
      </c>
    </row>
    <row r="7013" spans="1:25" x14ac:dyDescent="0.2">
      <c r="A7013" t="s">
        <v>6877</v>
      </c>
      <c r="B7013" t="s">
        <v>387</v>
      </c>
      <c r="C7013">
        <v>3</v>
      </c>
      <c r="D7013">
        <v>11</v>
      </c>
      <c r="E7013" t="s">
        <v>7183</v>
      </c>
      <c r="F7013">
        <v>271.608</v>
      </c>
      <c r="G7013">
        <v>90.998000000000005</v>
      </c>
      <c r="H7013">
        <v>42.195</v>
      </c>
      <c r="I7013">
        <v>24715.807000000001</v>
      </c>
      <c r="J7013">
        <v>10079756</v>
      </c>
      <c r="K7013">
        <v>64.763999999999996</v>
      </c>
      <c r="L7013">
        <v>26.866</v>
      </c>
      <c r="M7013">
        <v>17590.308000000001</v>
      </c>
      <c r="N7013">
        <v>7173790</v>
      </c>
      <c r="O7013">
        <v>7.4160000000000004</v>
      </c>
      <c r="P7013">
        <v>12.952</v>
      </c>
      <c r="Q7013">
        <v>2014.365</v>
      </c>
      <c r="R7013">
        <v>821511</v>
      </c>
      <c r="S7013">
        <v>0.122</v>
      </c>
      <c r="T7013">
        <v>5.577</v>
      </c>
      <c r="U7013">
        <v>33.139000000000003</v>
      </c>
      <c r="V7013">
        <v>13515</v>
      </c>
      <c r="W7013">
        <v>53</v>
      </c>
      <c r="X7013">
        <f t="shared" si="242"/>
        <v>1610.615</v>
      </c>
      <c r="Y7013">
        <f t="shared" si="243"/>
        <v>49.16</v>
      </c>
    </row>
    <row r="7014" spans="1:25" x14ac:dyDescent="0.2">
      <c r="A7014" t="s">
        <v>6877</v>
      </c>
      <c r="B7014" t="s">
        <v>387</v>
      </c>
      <c r="C7014">
        <v>3</v>
      </c>
      <c r="D7014">
        <v>12</v>
      </c>
      <c r="E7014" t="s">
        <v>7184</v>
      </c>
      <c r="F7014">
        <v>341.27300000000002</v>
      </c>
      <c r="G7014">
        <v>91.034999999999997</v>
      </c>
      <c r="H7014">
        <v>45.756</v>
      </c>
      <c r="I7014">
        <v>31067.768</v>
      </c>
      <c r="J7014">
        <v>12670253</v>
      </c>
      <c r="K7014">
        <v>68.516999999999996</v>
      </c>
      <c r="L7014">
        <v>30.468</v>
      </c>
      <c r="M7014">
        <v>23383.038</v>
      </c>
      <c r="N7014">
        <v>9536218</v>
      </c>
      <c r="O7014">
        <v>8.85</v>
      </c>
      <c r="P7014">
        <v>15.974</v>
      </c>
      <c r="Q7014">
        <v>3020.1979999999999</v>
      </c>
      <c r="R7014">
        <v>1231716</v>
      </c>
      <c r="S7014">
        <v>0.14699999999999999</v>
      </c>
      <c r="T7014">
        <v>6.1120000000000001</v>
      </c>
      <c r="U7014">
        <v>50.021000000000001</v>
      </c>
      <c r="V7014">
        <v>20400</v>
      </c>
      <c r="W7014">
        <v>80</v>
      </c>
      <c r="X7014">
        <f t="shared" si="242"/>
        <v>2616.4479999999999</v>
      </c>
      <c r="Y7014">
        <f t="shared" si="243"/>
        <v>76.16</v>
      </c>
    </row>
    <row r="7015" spans="1:25" x14ac:dyDescent="0.2">
      <c r="A7015" t="s">
        <v>6877</v>
      </c>
      <c r="B7015" t="s">
        <v>387</v>
      </c>
      <c r="C7015">
        <v>3</v>
      </c>
      <c r="D7015">
        <v>13</v>
      </c>
      <c r="E7015" t="s">
        <v>3057</v>
      </c>
      <c r="F7015">
        <v>304.75700000000001</v>
      </c>
      <c r="G7015">
        <v>97.685000000000002</v>
      </c>
      <c r="H7015">
        <v>45.618000000000002</v>
      </c>
      <c r="I7015">
        <v>29770.128000000001</v>
      </c>
      <c r="J7015">
        <v>12141041</v>
      </c>
      <c r="K7015">
        <v>63.311</v>
      </c>
      <c r="L7015">
        <v>29.719000000000001</v>
      </c>
      <c r="M7015">
        <v>19294.597000000002</v>
      </c>
      <c r="N7015">
        <v>7868844</v>
      </c>
      <c r="O7015">
        <v>8.6440000000000001</v>
      </c>
      <c r="P7015">
        <v>15.906000000000001</v>
      </c>
      <c r="Q7015">
        <v>2634.3890000000001</v>
      </c>
      <c r="R7015">
        <v>1074373</v>
      </c>
      <c r="S7015">
        <v>0.11899999999999999</v>
      </c>
      <c r="T7015">
        <v>5.5069999999999997</v>
      </c>
      <c r="U7015">
        <v>36.265000000000001</v>
      </c>
      <c r="V7015">
        <v>14790</v>
      </c>
      <c r="W7015">
        <v>58</v>
      </c>
      <c r="X7015">
        <f t="shared" si="242"/>
        <v>2230.6390000000001</v>
      </c>
      <c r="Y7015">
        <f t="shared" si="243"/>
        <v>54.16</v>
      </c>
    </row>
    <row r="7016" spans="1:25" x14ac:dyDescent="0.2">
      <c r="A7016" t="s">
        <v>6877</v>
      </c>
      <c r="B7016" t="s">
        <v>387</v>
      </c>
      <c r="C7016">
        <v>3</v>
      </c>
      <c r="D7016">
        <v>14</v>
      </c>
      <c r="E7016" t="s">
        <v>7185</v>
      </c>
      <c r="F7016">
        <v>355.85700000000003</v>
      </c>
      <c r="G7016">
        <v>85.79</v>
      </c>
      <c r="H7016">
        <v>46.619</v>
      </c>
      <c r="I7016">
        <v>30528.863000000001</v>
      </c>
      <c r="J7016">
        <v>12450473</v>
      </c>
      <c r="K7016">
        <v>60.6</v>
      </c>
      <c r="L7016">
        <v>25.931000000000001</v>
      </c>
      <c r="M7016">
        <v>21565.013999999999</v>
      </c>
      <c r="N7016">
        <v>8794780</v>
      </c>
      <c r="O7016">
        <v>7.9909999999999997</v>
      </c>
      <c r="P7016">
        <v>13.321999999999999</v>
      </c>
      <c r="Q7016">
        <v>2843.6080000000002</v>
      </c>
      <c r="R7016">
        <v>1159698</v>
      </c>
      <c r="S7016">
        <v>0.13200000000000001</v>
      </c>
      <c r="T7016">
        <v>5.7949999999999999</v>
      </c>
      <c r="U7016">
        <v>46.895000000000003</v>
      </c>
      <c r="V7016">
        <v>19125</v>
      </c>
      <c r="W7016">
        <v>75</v>
      </c>
      <c r="X7016">
        <f t="shared" si="242"/>
        <v>2439.8580000000002</v>
      </c>
      <c r="Y7016">
        <f t="shared" si="243"/>
        <v>71.16</v>
      </c>
    </row>
    <row r="7017" spans="1:25" x14ac:dyDescent="0.2">
      <c r="A7017" t="s">
        <v>6877</v>
      </c>
      <c r="B7017" t="s">
        <v>387</v>
      </c>
      <c r="C7017">
        <v>3</v>
      </c>
      <c r="D7017">
        <v>15</v>
      </c>
      <c r="E7017" t="s">
        <v>7186</v>
      </c>
      <c r="F7017">
        <v>281.17099999999999</v>
      </c>
      <c r="G7017">
        <v>81.311999999999998</v>
      </c>
      <c r="H7017">
        <v>36.622</v>
      </c>
      <c r="I7017">
        <v>22862.716</v>
      </c>
      <c r="J7017">
        <v>9324017</v>
      </c>
      <c r="K7017">
        <v>74.153999999999996</v>
      </c>
      <c r="L7017">
        <v>37.688000000000002</v>
      </c>
      <c r="M7017">
        <v>20849.885999999999</v>
      </c>
      <c r="N7017">
        <v>8503132</v>
      </c>
      <c r="O7017">
        <v>5.3179999999999996</v>
      </c>
      <c r="P7017">
        <v>10.193</v>
      </c>
      <c r="Q7017">
        <v>1495.146</v>
      </c>
      <c r="R7017">
        <v>609760</v>
      </c>
      <c r="S7017">
        <v>0.125</v>
      </c>
      <c r="T7017">
        <v>5.6340000000000003</v>
      </c>
      <c r="U7017">
        <v>35.015000000000001</v>
      </c>
      <c r="V7017">
        <v>14280</v>
      </c>
      <c r="W7017">
        <v>56</v>
      </c>
      <c r="X7017">
        <f t="shared" si="242"/>
        <v>1091.396</v>
      </c>
      <c r="Y7017">
        <f t="shared" si="243"/>
        <v>52.16</v>
      </c>
    </row>
    <row r="7018" spans="1:25" x14ac:dyDescent="0.2">
      <c r="A7018" t="s">
        <v>6877</v>
      </c>
      <c r="B7018" t="s">
        <v>387</v>
      </c>
      <c r="C7018">
        <v>3</v>
      </c>
      <c r="D7018">
        <v>16</v>
      </c>
      <c r="E7018" t="s">
        <v>7187</v>
      </c>
      <c r="F7018">
        <v>300.459</v>
      </c>
      <c r="G7018">
        <v>81.655000000000001</v>
      </c>
      <c r="H7018">
        <v>35.972999999999999</v>
      </c>
      <c r="I7018">
        <v>24533.883999999998</v>
      </c>
      <c r="J7018">
        <v>10005563</v>
      </c>
      <c r="K7018">
        <v>72.295000000000002</v>
      </c>
      <c r="L7018">
        <v>37.67</v>
      </c>
      <c r="M7018">
        <v>21721.636999999999</v>
      </c>
      <c r="N7018">
        <v>8858655</v>
      </c>
      <c r="O7018">
        <v>6.1669999999999998</v>
      </c>
      <c r="P7018">
        <v>13.984</v>
      </c>
      <c r="Q7018">
        <v>1852.848</v>
      </c>
      <c r="R7018">
        <v>755640</v>
      </c>
      <c r="S7018">
        <v>0.1</v>
      </c>
      <c r="T7018">
        <v>5.0460000000000003</v>
      </c>
      <c r="U7018">
        <v>30.013000000000002</v>
      </c>
      <c r="V7018">
        <v>12240</v>
      </c>
      <c r="W7018">
        <v>48</v>
      </c>
      <c r="X7018">
        <f t="shared" ref="X7018:X7081" si="244">(MAX(0, (Q7018-403.75)))*1</f>
        <v>1449.098</v>
      </c>
      <c r="Y7018">
        <f t="shared" ref="Y7018:Y7081" si="245">(MAX(0, (W7018-3.84)))*1</f>
        <v>44.16</v>
      </c>
    </row>
    <row r="7019" spans="1:25" x14ac:dyDescent="0.2">
      <c r="A7019" t="s">
        <v>6877</v>
      </c>
      <c r="B7019" t="s">
        <v>387</v>
      </c>
      <c r="C7019">
        <v>3</v>
      </c>
      <c r="D7019">
        <v>17</v>
      </c>
      <c r="E7019" t="s">
        <v>2546</v>
      </c>
      <c r="F7019">
        <v>290.41300000000001</v>
      </c>
      <c r="G7019">
        <v>86.680999999999997</v>
      </c>
      <c r="H7019">
        <v>40.433</v>
      </c>
      <c r="I7019">
        <v>25173.347000000002</v>
      </c>
      <c r="J7019">
        <v>10266353</v>
      </c>
      <c r="K7019">
        <v>79.438000000000002</v>
      </c>
      <c r="L7019">
        <v>37.481999999999999</v>
      </c>
      <c r="M7019">
        <v>23069.941999999999</v>
      </c>
      <c r="N7019">
        <v>9408529</v>
      </c>
      <c r="O7019">
        <v>8.7100000000000009</v>
      </c>
      <c r="P7019">
        <v>17.431999999999999</v>
      </c>
      <c r="Q7019">
        <v>2529.373</v>
      </c>
      <c r="R7019">
        <v>1031545</v>
      </c>
      <c r="S7019">
        <v>0.13800000000000001</v>
      </c>
      <c r="T7019">
        <v>5.9260000000000002</v>
      </c>
      <c r="U7019">
        <v>40.017000000000003</v>
      </c>
      <c r="V7019">
        <v>16320</v>
      </c>
      <c r="W7019">
        <v>64</v>
      </c>
      <c r="X7019">
        <f t="shared" si="244"/>
        <v>2125.623</v>
      </c>
      <c r="Y7019">
        <f t="shared" si="245"/>
        <v>60.16</v>
      </c>
    </row>
    <row r="7020" spans="1:25" x14ac:dyDescent="0.2">
      <c r="A7020" t="s">
        <v>6877</v>
      </c>
      <c r="B7020" t="s">
        <v>387</v>
      </c>
      <c r="C7020">
        <v>3</v>
      </c>
      <c r="D7020">
        <v>18</v>
      </c>
      <c r="E7020" t="s">
        <v>7188</v>
      </c>
      <c r="F7020">
        <v>394.303</v>
      </c>
      <c r="G7020">
        <v>65.277000000000001</v>
      </c>
      <c r="H7020">
        <v>32.642000000000003</v>
      </c>
      <c r="I7020">
        <v>25739.073</v>
      </c>
      <c r="J7020">
        <v>10497071</v>
      </c>
      <c r="K7020">
        <v>76.513000000000005</v>
      </c>
      <c r="L7020">
        <v>30.837</v>
      </c>
      <c r="M7020">
        <v>30169.266</v>
      </c>
      <c r="N7020">
        <v>12303820</v>
      </c>
      <c r="O7020">
        <v>9.843</v>
      </c>
      <c r="P7020">
        <v>17.440000000000001</v>
      </c>
      <c r="Q7020">
        <v>3881.201</v>
      </c>
      <c r="R7020">
        <v>1582856</v>
      </c>
      <c r="S7020">
        <v>0.186</v>
      </c>
      <c r="T7020">
        <v>6.8760000000000003</v>
      </c>
      <c r="U7020">
        <v>73.156000000000006</v>
      </c>
      <c r="V7020">
        <v>29835</v>
      </c>
      <c r="W7020">
        <v>117</v>
      </c>
      <c r="X7020">
        <f t="shared" si="244"/>
        <v>3477.451</v>
      </c>
      <c r="Y7020">
        <f t="shared" si="245"/>
        <v>113.16</v>
      </c>
    </row>
    <row r="7021" spans="1:25" x14ac:dyDescent="0.2">
      <c r="A7021" t="s">
        <v>6877</v>
      </c>
      <c r="B7021" t="s">
        <v>387</v>
      </c>
      <c r="C7021">
        <v>3</v>
      </c>
      <c r="D7021">
        <v>19</v>
      </c>
      <c r="E7021" t="s">
        <v>7189</v>
      </c>
      <c r="F7021">
        <v>306.05200000000002</v>
      </c>
      <c r="G7021">
        <v>67.866</v>
      </c>
      <c r="H7021">
        <v>36.402000000000001</v>
      </c>
      <c r="I7021">
        <v>20770.365000000002</v>
      </c>
      <c r="J7021">
        <v>8470701</v>
      </c>
      <c r="K7021">
        <v>67.346000000000004</v>
      </c>
      <c r="L7021">
        <v>41.39</v>
      </c>
      <c r="M7021">
        <v>20611.316999999999</v>
      </c>
      <c r="N7021">
        <v>8405837</v>
      </c>
      <c r="O7021">
        <v>4.2770000000000001</v>
      </c>
      <c r="P7021">
        <v>9.1460000000000008</v>
      </c>
      <c r="Q7021">
        <v>1309.0940000000001</v>
      </c>
      <c r="R7021">
        <v>533883</v>
      </c>
      <c r="S7021">
        <v>8.4000000000000005E-2</v>
      </c>
      <c r="T7021">
        <v>4.6210000000000004</v>
      </c>
      <c r="U7021">
        <v>25.635999999999999</v>
      </c>
      <c r="V7021">
        <v>10455</v>
      </c>
      <c r="W7021">
        <v>41</v>
      </c>
      <c r="X7021">
        <f t="shared" si="244"/>
        <v>905.34400000000005</v>
      </c>
      <c r="Y7021">
        <f t="shared" si="245"/>
        <v>37.159999999999997</v>
      </c>
    </row>
    <row r="7022" spans="1:25" x14ac:dyDescent="0.2">
      <c r="A7022" t="s">
        <v>6877</v>
      </c>
      <c r="B7022" t="s">
        <v>387</v>
      </c>
      <c r="C7022">
        <v>3</v>
      </c>
      <c r="D7022">
        <v>20</v>
      </c>
      <c r="E7022" t="s">
        <v>7190</v>
      </c>
      <c r="F7022">
        <v>254.12299999999999</v>
      </c>
      <c r="G7022">
        <v>76.129000000000005</v>
      </c>
      <c r="H7022">
        <v>37.198</v>
      </c>
      <c r="I7022">
        <v>19346.178</v>
      </c>
      <c r="J7022">
        <v>7889880</v>
      </c>
      <c r="K7022">
        <v>62.960999999999999</v>
      </c>
      <c r="L7022">
        <v>42.06</v>
      </c>
      <c r="M7022">
        <v>15999.949000000001</v>
      </c>
      <c r="N7022">
        <v>6525200</v>
      </c>
      <c r="O7022">
        <v>3.4609999999999999</v>
      </c>
      <c r="P7022">
        <v>7.2409999999999997</v>
      </c>
      <c r="Q7022">
        <v>879.49900000000002</v>
      </c>
      <c r="R7022">
        <v>358683</v>
      </c>
      <c r="S7022">
        <v>7.5999999999999998E-2</v>
      </c>
      <c r="T7022">
        <v>4.41</v>
      </c>
      <c r="U7022">
        <v>19.382999999999999</v>
      </c>
      <c r="V7022">
        <v>7905</v>
      </c>
      <c r="W7022">
        <v>31</v>
      </c>
      <c r="X7022">
        <f t="shared" si="244"/>
        <v>475.74900000000002</v>
      </c>
      <c r="Y7022">
        <f t="shared" si="245"/>
        <v>27.16</v>
      </c>
    </row>
    <row r="7023" spans="1:25" x14ac:dyDescent="0.2">
      <c r="A7023" t="s">
        <v>6877</v>
      </c>
      <c r="B7023" t="s">
        <v>387</v>
      </c>
      <c r="C7023">
        <v>3</v>
      </c>
      <c r="D7023">
        <v>21</v>
      </c>
      <c r="E7023" t="s">
        <v>7191</v>
      </c>
      <c r="F7023">
        <v>289.26799999999997</v>
      </c>
      <c r="G7023">
        <v>71.319000000000003</v>
      </c>
      <c r="H7023">
        <v>35.049999999999997</v>
      </c>
      <c r="I7023">
        <v>20630.214</v>
      </c>
      <c r="J7023">
        <v>8413544</v>
      </c>
      <c r="K7023">
        <v>41.860999999999997</v>
      </c>
      <c r="L7023">
        <v>17.318999999999999</v>
      </c>
      <c r="M7023">
        <v>12109.011</v>
      </c>
      <c r="N7023">
        <v>4938373</v>
      </c>
      <c r="O7023">
        <v>4.359</v>
      </c>
      <c r="P7023">
        <v>9.4830000000000005</v>
      </c>
      <c r="Q7023">
        <v>1260.99</v>
      </c>
      <c r="R7023">
        <v>514265</v>
      </c>
      <c r="S7023">
        <v>8.4000000000000005E-2</v>
      </c>
      <c r="T7023">
        <v>4.6360000000000001</v>
      </c>
      <c r="U7023">
        <v>24.385000000000002</v>
      </c>
      <c r="V7023">
        <v>9945</v>
      </c>
      <c r="W7023">
        <v>39</v>
      </c>
      <c r="X7023">
        <f t="shared" si="244"/>
        <v>857.24</v>
      </c>
      <c r="Y7023">
        <f t="shared" si="245"/>
        <v>35.159999999999997</v>
      </c>
    </row>
    <row r="7024" spans="1:25" x14ac:dyDescent="0.2">
      <c r="A7024" t="s">
        <v>6877</v>
      </c>
      <c r="B7024" t="s">
        <v>387</v>
      </c>
      <c r="C7024">
        <v>3</v>
      </c>
      <c r="D7024">
        <v>22</v>
      </c>
      <c r="E7024" t="s">
        <v>7192</v>
      </c>
      <c r="F7024">
        <v>179.92</v>
      </c>
      <c r="G7024">
        <v>71.73</v>
      </c>
      <c r="H7024">
        <v>42.064999999999998</v>
      </c>
      <c r="I7024">
        <v>12905.58</v>
      </c>
      <c r="J7024">
        <v>5263235</v>
      </c>
      <c r="K7024">
        <v>2.5489999999999999</v>
      </c>
      <c r="L7024">
        <v>1.698</v>
      </c>
      <c r="M7024">
        <v>458.59199999999998</v>
      </c>
      <c r="N7024">
        <v>187026</v>
      </c>
      <c r="O7024">
        <v>2.0219999999999998</v>
      </c>
      <c r="P7024">
        <v>3.3039999999999998</v>
      </c>
      <c r="Q7024">
        <v>363.83600000000001</v>
      </c>
      <c r="R7024">
        <v>148382</v>
      </c>
      <c r="S7024">
        <v>1.4E-2</v>
      </c>
      <c r="T7024">
        <v>1.883</v>
      </c>
      <c r="U7024">
        <v>2.5009999999999999</v>
      </c>
      <c r="V7024">
        <v>1020</v>
      </c>
      <c r="W7024">
        <v>4</v>
      </c>
      <c r="X7024">
        <f t="shared" si="244"/>
        <v>0</v>
      </c>
      <c r="Y7024">
        <f t="shared" si="245"/>
        <v>0.16000000000000014</v>
      </c>
    </row>
    <row r="7025" spans="1:25" x14ac:dyDescent="0.2">
      <c r="A7025" t="s">
        <v>6877</v>
      </c>
      <c r="B7025" t="s">
        <v>387</v>
      </c>
      <c r="C7025">
        <v>4</v>
      </c>
      <c r="D7025">
        <v>1</v>
      </c>
      <c r="E7025" t="s">
        <v>7193</v>
      </c>
      <c r="F7025">
        <v>269.82600000000002</v>
      </c>
      <c r="G7025">
        <v>72.513999999999996</v>
      </c>
      <c r="H7025">
        <v>38.198</v>
      </c>
      <c r="I7025">
        <v>19566.155999999999</v>
      </c>
      <c r="J7025">
        <v>7979593</v>
      </c>
      <c r="K7025">
        <v>11.099</v>
      </c>
      <c r="L7025">
        <v>11.503</v>
      </c>
      <c r="M7025">
        <v>2994.7190000000001</v>
      </c>
      <c r="N7025">
        <v>1221325</v>
      </c>
      <c r="O7025">
        <v>1.7869999999999999</v>
      </c>
      <c r="P7025">
        <v>3.1059999999999999</v>
      </c>
      <c r="Q7025">
        <v>482.28899999999999</v>
      </c>
      <c r="R7025">
        <v>196690</v>
      </c>
      <c r="S7025">
        <v>1.4E-2</v>
      </c>
      <c r="T7025">
        <v>1.883</v>
      </c>
      <c r="U7025">
        <v>3.7519999999999998</v>
      </c>
      <c r="V7025">
        <v>1530</v>
      </c>
      <c r="W7025">
        <v>6</v>
      </c>
      <c r="X7025">
        <f t="shared" si="244"/>
        <v>78.538999999999987</v>
      </c>
      <c r="Y7025">
        <f t="shared" si="245"/>
        <v>2.16</v>
      </c>
    </row>
    <row r="7026" spans="1:25" x14ac:dyDescent="0.2">
      <c r="A7026" t="s">
        <v>6877</v>
      </c>
      <c r="B7026" t="s">
        <v>387</v>
      </c>
      <c r="C7026">
        <v>4</v>
      </c>
      <c r="D7026">
        <v>2</v>
      </c>
      <c r="E7026" t="s">
        <v>2544</v>
      </c>
      <c r="F7026">
        <v>211.06800000000001</v>
      </c>
      <c r="G7026">
        <v>97.18</v>
      </c>
      <c r="H7026">
        <v>46.427999999999997</v>
      </c>
      <c r="I7026">
        <v>20511.511999999999</v>
      </c>
      <c r="J7026">
        <v>8365134</v>
      </c>
      <c r="K7026">
        <v>2.4790000000000001</v>
      </c>
      <c r="L7026">
        <v>1.917</v>
      </c>
      <c r="M7026">
        <v>523.14700000000005</v>
      </c>
      <c r="N7026">
        <v>213353</v>
      </c>
      <c r="O7026">
        <v>1.996</v>
      </c>
      <c r="P7026">
        <v>3.2949999999999999</v>
      </c>
      <c r="Q7026">
        <v>421.30900000000003</v>
      </c>
      <c r="R7026">
        <v>171821</v>
      </c>
      <c r="S7026">
        <v>1.4999999999999999E-2</v>
      </c>
      <c r="T7026">
        <v>1.9430000000000001</v>
      </c>
      <c r="U7026">
        <v>3.1259999999999999</v>
      </c>
      <c r="V7026">
        <v>1275</v>
      </c>
      <c r="W7026">
        <v>5</v>
      </c>
      <c r="X7026">
        <f t="shared" si="244"/>
        <v>17.559000000000026</v>
      </c>
      <c r="Y7026">
        <f t="shared" si="245"/>
        <v>1.1600000000000001</v>
      </c>
    </row>
    <row r="7027" spans="1:25" x14ac:dyDescent="0.2">
      <c r="A7027" t="s">
        <v>6877</v>
      </c>
      <c r="B7027" t="s">
        <v>387</v>
      </c>
      <c r="C7027">
        <v>4</v>
      </c>
      <c r="D7027">
        <v>3</v>
      </c>
      <c r="E7027" t="s">
        <v>7194</v>
      </c>
      <c r="F7027">
        <v>268.58499999999998</v>
      </c>
      <c r="G7027">
        <v>93.319000000000003</v>
      </c>
      <c r="H7027">
        <v>42.451000000000001</v>
      </c>
      <c r="I7027">
        <v>25063.965</v>
      </c>
      <c r="J7027">
        <v>10221744</v>
      </c>
      <c r="K7027">
        <v>48.064999999999998</v>
      </c>
      <c r="L7027">
        <v>18.388999999999999</v>
      </c>
      <c r="M7027">
        <v>12909.457</v>
      </c>
      <c r="N7027">
        <v>5264816</v>
      </c>
      <c r="O7027">
        <v>3.6320000000000001</v>
      </c>
      <c r="P7027">
        <v>7.399</v>
      </c>
      <c r="Q7027">
        <v>975.45</v>
      </c>
      <c r="R7027">
        <v>397814</v>
      </c>
      <c r="S7027">
        <v>5.3999999999999999E-2</v>
      </c>
      <c r="T7027">
        <v>3.6949999999999998</v>
      </c>
      <c r="U7027">
        <v>14.381</v>
      </c>
      <c r="V7027">
        <v>5865</v>
      </c>
      <c r="W7027">
        <v>23</v>
      </c>
      <c r="X7027">
        <f t="shared" si="244"/>
        <v>571.70000000000005</v>
      </c>
      <c r="Y7027">
        <f t="shared" si="245"/>
        <v>19.16</v>
      </c>
    </row>
    <row r="7028" spans="1:25" x14ac:dyDescent="0.2">
      <c r="A7028" t="s">
        <v>6877</v>
      </c>
      <c r="B7028" t="s">
        <v>387</v>
      </c>
      <c r="C7028">
        <v>4</v>
      </c>
      <c r="D7028">
        <v>4</v>
      </c>
      <c r="E7028" t="s">
        <v>7195</v>
      </c>
      <c r="F7028">
        <v>295.05</v>
      </c>
      <c r="G7028">
        <v>101.883</v>
      </c>
      <c r="H7028">
        <v>48.212000000000003</v>
      </c>
      <c r="I7028">
        <v>30060.603999999999</v>
      </c>
      <c r="J7028">
        <v>12259505</v>
      </c>
      <c r="K7028">
        <v>22.324999999999999</v>
      </c>
      <c r="L7028">
        <v>24.617999999999999</v>
      </c>
      <c r="M7028">
        <v>6586.9489999999996</v>
      </c>
      <c r="N7028">
        <v>2686331</v>
      </c>
      <c r="O7028">
        <v>3.3290000000000002</v>
      </c>
      <c r="P7028">
        <v>7.09</v>
      </c>
      <c r="Q7028">
        <v>982.34199999999998</v>
      </c>
      <c r="R7028">
        <v>400625</v>
      </c>
      <c r="S7028">
        <v>3.2000000000000001E-2</v>
      </c>
      <c r="T7028">
        <v>2.847</v>
      </c>
      <c r="U7028">
        <v>9.3789999999999996</v>
      </c>
      <c r="V7028">
        <v>3825</v>
      </c>
      <c r="W7028">
        <v>15</v>
      </c>
      <c r="X7028">
        <f t="shared" si="244"/>
        <v>578.59199999999998</v>
      </c>
      <c r="Y7028">
        <f t="shared" si="245"/>
        <v>11.16</v>
      </c>
    </row>
    <row r="7029" spans="1:25" x14ac:dyDescent="0.2">
      <c r="A7029" t="s">
        <v>6877</v>
      </c>
      <c r="B7029" t="s">
        <v>387</v>
      </c>
      <c r="C7029">
        <v>4</v>
      </c>
      <c r="D7029">
        <v>5</v>
      </c>
      <c r="E7029" t="s">
        <v>7196</v>
      </c>
      <c r="F7029">
        <v>296.36399999999998</v>
      </c>
      <c r="G7029">
        <v>78.558999999999997</v>
      </c>
      <c r="H7029">
        <v>51.283999999999999</v>
      </c>
      <c r="I7029">
        <v>23282.106</v>
      </c>
      <c r="J7029">
        <v>9495055</v>
      </c>
      <c r="K7029">
        <v>47.884999999999998</v>
      </c>
      <c r="L7029">
        <v>24.963000000000001</v>
      </c>
      <c r="M7029">
        <v>14191.487999999999</v>
      </c>
      <c r="N7029">
        <v>5787662</v>
      </c>
      <c r="O7029">
        <v>4.8609999999999998</v>
      </c>
      <c r="P7029">
        <v>9.2910000000000004</v>
      </c>
      <c r="Q7029">
        <v>1440.5889999999999</v>
      </c>
      <c r="R7029">
        <v>587510</v>
      </c>
      <c r="S7029">
        <v>7.8E-2</v>
      </c>
      <c r="T7029">
        <v>4.4610000000000003</v>
      </c>
      <c r="U7029">
        <v>23.135000000000002</v>
      </c>
      <c r="V7029">
        <v>9435</v>
      </c>
      <c r="W7029">
        <v>37</v>
      </c>
      <c r="X7029">
        <f t="shared" si="244"/>
        <v>1036.8389999999999</v>
      </c>
      <c r="Y7029">
        <f t="shared" si="245"/>
        <v>33.159999999999997</v>
      </c>
    </row>
    <row r="7030" spans="1:25" x14ac:dyDescent="0.2">
      <c r="A7030" t="s">
        <v>6877</v>
      </c>
      <c r="B7030" t="s">
        <v>387</v>
      </c>
      <c r="C7030">
        <v>4</v>
      </c>
      <c r="D7030">
        <v>6</v>
      </c>
      <c r="E7030" t="s">
        <v>7197</v>
      </c>
      <c r="F7030">
        <v>248.13</v>
      </c>
      <c r="G7030">
        <v>89.674000000000007</v>
      </c>
      <c r="H7030">
        <v>40.015999999999998</v>
      </c>
      <c r="I7030">
        <v>22250.742999999999</v>
      </c>
      <c r="J7030">
        <v>9074438</v>
      </c>
      <c r="K7030">
        <v>35.625999999999998</v>
      </c>
      <c r="L7030">
        <v>13.736000000000001</v>
      </c>
      <c r="M7030">
        <v>8839.93</v>
      </c>
      <c r="N7030">
        <v>3605156</v>
      </c>
      <c r="O7030">
        <v>4.2679999999999998</v>
      </c>
      <c r="P7030">
        <v>8.375</v>
      </c>
      <c r="Q7030">
        <v>1059.0419999999999</v>
      </c>
      <c r="R7030">
        <v>431905</v>
      </c>
      <c r="S7030">
        <v>6.3E-2</v>
      </c>
      <c r="T7030">
        <v>4.008</v>
      </c>
      <c r="U7030">
        <v>15.632</v>
      </c>
      <c r="V7030">
        <v>6375</v>
      </c>
      <c r="W7030">
        <v>25</v>
      </c>
      <c r="X7030">
        <f t="shared" si="244"/>
        <v>655.29199999999992</v>
      </c>
      <c r="Y7030">
        <f t="shared" si="245"/>
        <v>21.16</v>
      </c>
    </row>
    <row r="7031" spans="1:25" x14ac:dyDescent="0.2">
      <c r="A7031" t="s">
        <v>6877</v>
      </c>
      <c r="B7031" t="s">
        <v>387</v>
      </c>
      <c r="C7031">
        <v>4</v>
      </c>
      <c r="D7031">
        <v>7</v>
      </c>
      <c r="E7031" t="s">
        <v>7198</v>
      </c>
      <c r="F7031">
        <v>278.36099999999999</v>
      </c>
      <c r="G7031">
        <v>88.11</v>
      </c>
      <c r="H7031">
        <v>42.746000000000002</v>
      </c>
      <c r="I7031">
        <v>24526.435000000001</v>
      </c>
      <c r="J7031">
        <v>10002525</v>
      </c>
      <c r="K7031">
        <v>50.825000000000003</v>
      </c>
      <c r="L7031">
        <v>23.864999999999998</v>
      </c>
      <c r="M7031">
        <v>14147.582</v>
      </c>
      <c r="N7031">
        <v>5769756</v>
      </c>
      <c r="O7031">
        <v>3.218</v>
      </c>
      <c r="P7031">
        <v>6.6680000000000001</v>
      </c>
      <c r="Q7031">
        <v>895.71199999999999</v>
      </c>
      <c r="R7031">
        <v>365295</v>
      </c>
      <c r="S7031">
        <v>6.0999999999999999E-2</v>
      </c>
      <c r="T7031">
        <v>3.9319999999999999</v>
      </c>
      <c r="U7031">
        <v>16.882000000000001</v>
      </c>
      <c r="V7031">
        <v>6885</v>
      </c>
      <c r="W7031">
        <v>27</v>
      </c>
      <c r="X7031">
        <f t="shared" si="244"/>
        <v>491.96199999999999</v>
      </c>
      <c r="Y7031">
        <f t="shared" si="245"/>
        <v>23.16</v>
      </c>
    </row>
    <row r="7032" spans="1:25" x14ac:dyDescent="0.2">
      <c r="A7032" t="s">
        <v>6877</v>
      </c>
      <c r="B7032" t="s">
        <v>387</v>
      </c>
      <c r="C7032">
        <v>4</v>
      </c>
      <c r="D7032">
        <v>8</v>
      </c>
      <c r="E7032" t="s">
        <v>7199</v>
      </c>
      <c r="F7032">
        <v>20.204999999999998</v>
      </c>
      <c r="G7032">
        <v>75.23</v>
      </c>
      <c r="H7032">
        <v>52.57</v>
      </c>
      <c r="I7032">
        <v>1520.0029999999999</v>
      </c>
      <c r="J7032">
        <v>619897</v>
      </c>
      <c r="K7032">
        <v>72.733999999999995</v>
      </c>
      <c r="L7032">
        <v>43.313000000000002</v>
      </c>
      <c r="M7032">
        <v>1469.5719999999999</v>
      </c>
      <c r="N7032">
        <v>599330</v>
      </c>
      <c r="O7032">
        <v>4.4429999999999996</v>
      </c>
      <c r="P7032">
        <v>6.101</v>
      </c>
      <c r="Q7032">
        <v>89.771000000000001</v>
      </c>
      <c r="R7032">
        <v>36611</v>
      </c>
      <c r="S7032">
        <v>9.2999999999999999E-2</v>
      </c>
      <c r="T7032">
        <v>4.8650000000000002</v>
      </c>
      <c r="U7032">
        <v>1.8759999999999999</v>
      </c>
      <c r="V7032">
        <v>765</v>
      </c>
      <c r="W7032">
        <v>3</v>
      </c>
      <c r="X7032">
        <f t="shared" si="244"/>
        <v>0</v>
      </c>
      <c r="Y7032">
        <f t="shared" si="245"/>
        <v>0</v>
      </c>
    </row>
    <row r="7033" spans="1:25" x14ac:dyDescent="0.2">
      <c r="A7033" t="s">
        <v>6877</v>
      </c>
      <c r="B7033" t="s">
        <v>387</v>
      </c>
      <c r="C7033">
        <v>4</v>
      </c>
      <c r="D7033">
        <v>9</v>
      </c>
      <c r="E7033" t="s">
        <v>7200</v>
      </c>
      <c r="F7033">
        <v>130.107</v>
      </c>
      <c r="G7033">
        <v>73.962999999999994</v>
      </c>
      <c r="H7033">
        <v>45.887999999999998</v>
      </c>
      <c r="I7033">
        <v>9623.0920000000006</v>
      </c>
      <c r="J7033">
        <v>3924550</v>
      </c>
      <c r="K7033">
        <v>2.4089999999999998</v>
      </c>
      <c r="L7033">
        <v>1.62</v>
      </c>
      <c r="M7033">
        <v>313.36900000000003</v>
      </c>
      <c r="N7033">
        <v>127800</v>
      </c>
      <c r="O7033">
        <v>1.835</v>
      </c>
      <c r="P7033">
        <v>3.7709999999999999</v>
      </c>
      <c r="Q7033">
        <v>238.79</v>
      </c>
      <c r="R7033">
        <v>97385</v>
      </c>
      <c r="S7033">
        <v>0.01</v>
      </c>
      <c r="T7033">
        <v>1.5660000000000001</v>
      </c>
      <c r="U7033">
        <v>1.2509999999999999</v>
      </c>
      <c r="V7033">
        <v>510</v>
      </c>
      <c r="W7033">
        <v>2</v>
      </c>
      <c r="X7033">
        <f t="shared" si="244"/>
        <v>0</v>
      </c>
      <c r="Y7033">
        <f t="shared" si="245"/>
        <v>0</v>
      </c>
    </row>
    <row r="7034" spans="1:25" x14ac:dyDescent="0.2">
      <c r="A7034" t="s">
        <v>6877</v>
      </c>
      <c r="B7034" t="s">
        <v>387</v>
      </c>
      <c r="C7034">
        <v>4</v>
      </c>
      <c r="D7034">
        <v>10</v>
      </c>
      <c r="E7034" t="s">
        <v>7201</v>
      </c>
      <c r="F7034">
        <v>284.98399999999998</v>
      </c>
      <c r="G7034">
        <v>98.748999999999995</v>
      </c>
      <c r="H7034">
        <v>45.192</v>
      </c>
      <c r="I7034">
        <v>28141.995999999999</v>
      </c>
      <c r="J7034">
        <v>11477046</v>
      </c>
      <c r="K7034">
        <v>49.698999999999998</v>
      </c>
      <c r="L7034">
        <v>27.233000000000001</v>
      </c>
      <c r="M7034">
        <v>14163.341</v>
      </c>
      <c r="N7034">
        <v>5776183</v>
      </c>
      <c r="O7034">
        <v>4.032</v>
      </c>
      <c r="P7034">
        <v>8.9629999999999992</v>
      </c>
      <c r="Q7034">
        <v>1149.1980000000001</v>
      </c>
      <c r="R7034">
        <v>468673</v>
      </c>
      <c r="S7034">
        <v>6.6000000000000003E-2</v>
      </c>
      <c r="T7034">
        <v>4.0960000000000001</v>
      </c>
      <c r="U7034">
        <v>18.757999999999999</v>
      </c>
      <c r="V7034">
        <v>7650</v>
      </c>
      <c r="W7034">
        <v>30</v>
      </c>
      <c r="X7034">
        <f t="shared" si="244"/>
        <v>745.44800000000009</v>
      </c>
      <c r="Y7034">
        <f t="shared" si="245"/>
        <v>26.16</v>
      </c>
    </row>
    <row r="7035" spans="1:25" x14ac:dyDescent="0.2">
      <c r="A7035" t="s">
        <v>6877</v>
      </c>
      <c r="B7035" t="s">
        <v>387</v>
      </c>
      <c r="C7035">
        <v>4</v>
      </c>
      <c r="D7035">
        <v>11</v>
      </c>
      <c r="E7035" t="s">
        <v>7202</v>
      </c>
      <c r="F7035">
        <v>168.41499999999999</v>
      </c>
      <c r="G7035">
        <v>102.92700000000001</v>
      </c>
      <c r="H7035">
        <v>49.463000000000001</v>
      </c>
      <c r="I7035">
        <v>17334.471000000001</v>
      </c>
      <c r="J7035">
        <v>7069453</v>
      </c>
      <c r="K7035">
        <v>44.616999999999997</v>
      </c>
      <c r="L7035">
        <v>20.312000000000001</v>
      </c>
      <c r="M7035">
        <v>7514.1719999999996</v>
      </c>
      <c r="N7035">
        <v>3064477</v>
      </c>
      <c r="O7035">
        <v>3.6139999999999999</v>
      </c>
      <c r="P7035">
        <v>6.62</v>
      </c>
      <c r="Q7035">
        <v>608.70000000000005</v>
      </c>
      <c r="R7035">
        <v>248244</v>
      </c>
      <c r="S7035">
        <v>5.6000000000000001E-2</v>
      </c>
      <c r="T7035">
        <v>3.7679999999999998</v>
      </c>
      <c r="U7035">
        <v>9.3789999999999996</v>
      </c>
      <c r="V7035">
        <v>3825</v>
      </c>
      <c r="W7035">
        <v>15</v>
      </c>
      <c r="X7035">
        <f t="shared" si="244"/>
        <v>204.95000000000005</v>
      </c>
      <c r="Y7035">
        <f t="shared" si="245"/>
        <v>11.16</v>
      </c>
    </row>
    <row r="7036" spans="1:25" x14ac:dyDescent="0.2">
      <c r="A7036" t="s">
        <v>6877</v>
      </c>
      <c r="B7036" t="s">
        <v>387</v>
      </c>
      <c r="C7036">
        <v>4</v>
      </c>
      <c r="D7036">
        <v>12</v>
      </c>
      <c r="E7036" t="s">
        <v>7203</v>
      </c>
      <c r="F7036">
        <v>124.51600000000001</v>
      </c>
      <c r="G7036">
        <v>113.94799999999999</v>
      </c>
      <c r="H7036">
        <v>58.082000000000001</v>
      </c>
      <c r="I7036">
        <v>14188.438</v>
      </c>
      <c r="J7036">
        <v>5786418</v>
      </c>
      <c r="K7036">
        <v>45.786000000000001</v>
      </c>
      <c r="L7036">
        <v>24.484000000000002</v>
      </c>
      <c r="M7036">
        <v>5701.1210000000001</v>
      </c>
      <c r="N7036">
        <v>2325067</v>
      </c>
      <c r="O7036">
        <v>3.2909999999999999</v>
      </c>
      <c r="P7036">
        <v>7.0039999999999996</v>
      </c>
      <c r="Q7036">
        <v>409.76299999999998</v>
      </c>
      <c r="R7036">
        <v>167112</v>
      </c>
      <c r="S7036">
        <v>4.4999999999999998E-2</v>
      </c>
      <c r="T7036">
        <v>3.395</v>
      </c>
      <c r="U7036">
        <v>5.6269999999999998</v>
      </c>
      <c r="V7036">
        <v>2295</v>
      </c>
      <c r="W7036">
        <v>9</v>
      </c>
      <c r="X7036">
        <f t="shared" si="244"/>
        <v>6.0129999999999768</v>
      </c>
      <c r="Y7036">
        <f t="shared" si="245"/>
        <v>5.16</v>
      </c>
    </row>
    <row r="7037" spans="1:25" x14ac:dyDescent="0.2">
      <c r="A7037" t="s">
        <v>6877</v>
      </c>
      <c r="B7037" t="s">
        <v>387</v>
      </c>
      <c r="C7037">
        <v>4</v>
      </c>
      <c r="D7037">
        <v>13</v>
      </c>
      <c r="E7037" t="s">
        <v>7204</v>
      </c>
      <c r="F7037">
        <v>349.27100000000002</v>
      </c>
      <c r="G7037">
        <v>94.489000000000004</v>
      </c>
      <c r="H7037">
        <v>46.47</v>
      </c>
      <c r="I7037">
        <v>33002.313000000002</v>
      </c>
      <c r="J7037">
        <v>13459211</v>
      </c>
      <c r="K7037">
        <v>23.542999999999999</v>
      </c>
      <c r="L7037">
        <v>27.788</v>
      </c>
      <c r="M7037">
        <v>8222.9889999999996</v>
      </c>
      <c r="N7037">
        <v>3353551</v>
      </c>
      <c r="O7037">
        <v>2.1509999999999998</v>
      </c>
      <c r="P7037">
        <v>3.2210000000000001</v>
      </c>
      <c r="Q7037">
        <v>751.30799999999999</v>
      </c>
      <c r="R7037">
        <v>306403</v>
      </c>
      <c r="S7037">
        <v>1.0999999999999999E-2</v>
      </c>
      <c r="T7037">
        <v>1.655</v>
      </c>
      <c r="U7037">
        <v>3.7519999999999998</v>
      </c>
      <c r="V7037">
        <v>1530</v>
      </c>
      <c r="W7037">
        <v>6</v>
      </c>
      <c r="X7037">
        <f t="shared" si="244"/>
        <v>347.55799999999999</v>
      </c>
      <c r="Y7037">
        <f t="shared" si="245"/>
        <v>2.16</v>
      </c>
    </row>
    <row r="7038" spans="1:25" x14ac:dyDescent="0.2">
      <c r="A7038" t="s">
        <v>6877</v>
      </c>
      <c r="B7038" t="s">
        <v>387</v>
      </c>
      <c r="C7038">
        <v>4</v>
      </c>
      <c r="D7038">
        <v>14</v>
      </c>
      <c r="E7038" t="s">
        <v>7205</v>
      </c>
      <c r="F7038">
        <v>243.26</v>
      </c>
      <c r="G7038">
        <v>82.736999999999995</v>
      </c>
      <c r="H7038">
        <v>43.264000000000003</v>
      </c>
      <c r="I7038">
        <v>20126.61</v>
      </c>
      <c r="J7038">
        <v>8208161</v>
      </c>
      <c r="K7038">
        <v>2.5459999999999998</v>
      </c>
      <c r="L7038">
        <v>1.766</v>
      </c>
      <c r="M7038">
        <v>619.27599999999995</v>
      </c>
      <c r="N7038">
        <v>252557</v>
      </c>
      <c r="O7038">
        <v>1.857</v>
      </c>
      <c r="P7038">
        <v>2.9039999999999999</v>
      </c>
      <c r="Q7038">
        <v>451.709</v>
      </c>
      <c r="R7038">
        <v>184219</v>
      </c>
      <c r="S7038">
        <v>0.01</v>
      </c>
      <c r="T7038">
        <v>1.619</v>
      </c>
      <c r="U7038">
        <v>2.5009999999999999</v>
      </c>
      <c r="V7038">
        <v>1020</v>
      </c>
      <c r="W7038">
        <v>4</v>
      </c>
      <c r="X7038">
        <f t="shared" si="244"/>
        <v>47.959000000000003</v>
      </c>
      <c r="Y7038">
        <f t="shared" si="245"/>
        <v>0.16000000000000014</v>
      </c>
    </row>
    <row r="7039" spans="1:25" x14ac:dyDescent="0.2">
      <c r="A7039" t="s">
        <v>6877</v>
      </c>
      <c r="B7039" t="s">
        <v>387</v>
      </c>
      <c r="C7039">
        <v>4</v>
      </c>
      <c r="D7039">
        <v>15</v>
      </c>
      <c r="E7039" t="s">
        <v>7206</v>
      </c>
      <c r="F7039">
        <v>397.79700000000003</v>
      </c>
      <c r="G7039">
        <v>45.581000000000003</v>
      </c>
      <c r="H7039">
        <v>28.971</v>
      </c>
      <c r="I7039">
        <v>18132.152999999998</v>
      </c>
      <c r="J7039">
        <v>7394769</v>
      </c>
      <c r="K7039">
        <v>37.11</v>
      </c>
      <c r="L7039">
        <v>23.448</v>
      </c>
      <c r="M7039">
        <v>14762.43</v>
      </c>
      <c r="N7039">
        <v>6020507</v>
      </c>
      <c r="O7039">
        <v>4.6079999999999997</v>
      </c>
      <c r="P7039">
        <v>10.244999999999999</v>
      </c>
      <c r="Q7039">
        <v>1832.9179999999999</v>
      </c>
      <c r="R7039">
        <v>747512</v>
      </c>
      <c r="S7039">
        <v>6.8000000000000005E-2</v>
      </c>
      <c r="T7039">
        <v>4.1509999999999998</v>
      </c>
      <c r="U7039">
        <v>26.885999999999999</v>
      </c>
      <c r="V7039">
        <v>10965</v>
      </c>
      <c r="W7039">
        <v>43</v>
      </c>
      <c r="X7039">
        <f t="shared" si="244"/>
        <v>1429.1679999999999</v>
      </c>
      <c r="Y7039">
        <f t="shared" si="245"/>
        <v>39.159999999999997</v>
      </c>
    </row>
    <row r="7040" spans="1:25" x14ac:dyDescent="0.2">
      <c r="A7040" t="s">
        <v>6877</v>
      </c>
      <c r="B7040" t="s">
        <v>387</v>
      </c>
      <c r="C7040">
        <v>4</v>
      </c>
      <c r="D7040">
        <v>16</v>
      </c>
      <c r="E7040" t="s">
        <v>7207</v>
      </c>
      <c r="F7040">
        <v>10.858000000000001</v>
      </c>
      <c r="G7040">
        <v>113.23399999999999</v>
      </c>
      <c r="H7040">
        <v>94.775999999999996</v>
      </c>
      <c r="I7040">
        <v>1229.4449999999999</v>
      </c>
      <c r="J7040">
        <v>501400</v>
      </c>
      <c r="K7040">
        <v>3.5779999999999998</v>
      </c>
      <c r="L7040">
        <v>2.1920000000000002</v>
      </c>
      <c r="M7040">
        <v>38.844999999999999</v>
      </c>
      <c r="N7040">
        <v>15842</v>
      </c>
      <c r="O7040">
        <v>2.532</v>
      </c>
      <c r="P7040">
        <v>1.6839999999999999</v>
      </c>
      <c r="Q7040">
        <v>27.49</v>
      </c>
      <c r="R7040">
        <v>11211</v>
      </c>
      <c r="S7040">
        <v>0</v>
      </c>
      <c r="T7040">
        <v>0</v>
      </c>
      <c r="U7040">
        <v>0</v>
      </c>
      <c r="V7040">
        <v>0</v>
      </c>
      <c r="W7040">
        <v>0</v>
      </c>
      <c r="X7040">
        <f t="shared" si="244"/>
        <v>0</v>
      </c>
      <c r="Y7040">
        <f t="shared" si="245"/>
        <v>0</v>
      </c>
    </row>
    <row r="7041" spans="1:25" x14ac:dyDescent="0.2">
      <c r="A7041" t="s">
        <v>6877</v>
      </c>
      <c r="B7041" t="s">
        <v>387</v>
      </c>
      <c r="C7041">
        <v>4</v>
      </c>
      <c r="D7041">
        <v>17</v>
      </c>
      <c r="E7041" t="s">
        <v>7208</v>
      </c>
      <c r="F7041">
        <v>268.07</v>
      </c>
      <c r="G7041">
        <v>89.11</v>
      </c>
      <c r="H7041">
        <v>41.744999999999997</v>
      </c>
      <c r="I7041">
        <v>23887.816999999999</v>
      </c>
      <c r="J7041">
        <v>9742080</v>
      </c>
      <c r="K7041">
        <v>50.164999999999999</v>
      </c>
      <c r="L7041">
        <v>23.475999999999999</v>
      </c>
      <c r="M7041">
        <v>13447.855</v>
      </c>
      <c r="N7041">
        <v>5484389</v>
      </c>
      <c r="O7041">
        <v>3.6190000000000002</v>
      </c>
      <c r="P7041">
        <v>8.1039999999999992</v>
      </c>
      <c r="Q7041">
        <v>970.02099999999996</v>
      </c>
      <c r="R7041">
        <v>395600</v>
      </c>
      <c r="S7041">
        <v>5.6000000000000001E-2</v>
      </c>
      <c r="T7041">
        <v>3.778</v>
      </c>
      <c r="U7041">
        <v>15.006</v>
      </c>
      <c r="V7041">
        <v>6120</v>
      </c>
      <c r="W7041">
        <v>24</v>
      </c>
      <c r="X7041">
        <f t="shared" si="244"/>
        <v>566.27099999999996</v>
      </c>
      <c r="Y7041">
        <f t="shared" si="245"/>
        <v>20.16</v>
      </c>
    </row>
    <row r="7042" spans="1:25" x14ac:dyDescent="0.2">
      <c r="A7042" t="s">
        <v>6877</v>
      </c>
      <c r="B7042" t="s">
        <v>387</v>
      </c>
      <c r="C7042">
        <v>4</v>
      </c>
      <c r="D7042">
        <v>18</v>
      </c>
      <c r="E7042" t="s">
        <v>7209</v>
      </c>
      <c r="F7042">
        <v>17.004999999999999</v>
      </c>
      <c r="G7042">
        <v>67.397999999999996</v>
      </c>
      <c r="H7042">
        <v>53.57</v>
      </c>
      <c r="I7042">
        <v>1146.0840000000001</v>
      </c>
      <c r="J7042">
        <v>467403</v>
      </c>
      <c r="K7042">
        <v>4.0279999999999996</v>
      </c>
      <c r="L7042">
        <v>5.4180000000000001</v>
      </c>
      <c r="M7042">
        <v>68.5</v>
      </c>
      <c r="N7042">
        <v>27936</v>
      </c>
      <c r="O7042">
        <v>1.579</v>
      </c>
      <c r="P7042">
        <v>1.0069999999999999</v>
      </c>
      <c r="Q7042">
        <v>26.852</v>
      </c>
      <c r="R7042">
        <v>10951</v>
      </c>
      <c r="S7042">
        <v>0</v>
      </c>
      <c r="T7042">
        <v>0</v>
      </c>
      <c r="U7042">
        <v>0</v>
      </c>
      <c r="V7042">
        <v>0</v>
      </c>
      <c r="W7042">
        <v>0</v>
      </c>
      <c r="X7042">
        <f t="shared" si="244"/>
        <v>0</v>
      </c>
      <c r="Y7042">
        <f t="shared" si="245"/>
        <v>0</v>
      </c>
    </row>
    <row r="7043" spans="1:25" x14ac:dyDescent="0.2">
      <c r="A7043" t="s">
        <v>6877</v>
      </c>
      <c r="B7043" t="s">
        <v>387</v>
      </c>
      <c r="C7043">
        <v>4</v>
      </c>
      <c r="D7043">
        <v>19</v>
      </c>
      <c r="E7043" t="s">
        <v>7210</v>
      </c>
      <c r="F7043">
        <v>15.106999999999999</v>
      </c>
      <c r="G7043">
        <v>47.655000000000001</v>
      </c>
      <c r="H7043">
        <v>29.38</v>
      </c>
      <c r="I7043">
        <v>719.91899999999998</v>
      </c>
      <c r="J7043">
        <v>293602</v>
      </c>
      <c r="K7043">
        <v>29.942</v>
      </c>
      <c r="L7043">
        <v>26.821000000000002</v>
      </c>
      <c r="M7043">
        <v>452.33499999999998</v>
      </c>
      <c r="N7043">
        <v>184474</v>
      </c>
      <c r="O7043">
        <v>4.3499999999999996</v>
      </c>
      <c r="P7043">
        <v>7.6470000000000002</v>
      </c>
      <c r="Q7043">
        <v>65.718999999999994</v>
      </c>
      <c r="R7043">
        <v>26802</v>
      </c>
      <c r="S7043">
        <v>4.1000000000000002E-2</v>
      </c>
      <c r="T7043">
        <v>3.2490000000000001</v>
      </c>
      <c r="U7043">
        <v>0.625</v>
      </c>
      <c r="V7043">
        <v>255</v>
      </c>
      <c r="W7043">
        <v>1</v>
      </c>
      <c r="X7043">
        <f t="shared" si="244"/>
        <v>0</v>
      </c>
      <c r="Y7043">
        <f t="shared" si="245"/>
        <v>0</v>
      </c>
    </row>
    <row r="7044" spans="1:25" x14ac:dyDescent="0.2">
      <c r="A7044" t="s">
        <v>6877</v>
      </c>
      <c r="B7044" t="s">
        <v>387</v>
      </c>
      <c r="C7044">
        <v>4</v>
      </c>
      <c r="D7044">
        <v>20</v>
      </c>
      <c r="E7044" t="s">
        <v>7211</v>
      </c>
      <c r="F7044">
        <v>311.35599999999999</v>
      </c>
      <c r="G7044">
        <v>115.28</v>
      </c>
      <c r="H7044">
        <v>51.204000000000001</v>
      </c>
      <c r="I7044">
        <v>35892.917999999998</v>
      </c>
      <c r="J7044">
        <v>14638076</v>
      </c>
      <c r="K7044">
        <v>31.783000000000001</v>
      </c>
      <c r="L7044">
        <v>16.321000000000002</v>
      </c>
      <c r="M7044">
        <v>9895.6929999999993</v>
      </c>
      <c r="N7044">
        <v>4035724</v>
      </c>
      <c r="O7044">
        <v>3.9279999999999999</v>
      </c>
      <c r="P7044">
        <v>7.8849999999999998</v>
      </c>
      <c r="Q7044">
        <v>1223.077</v>
      </c>
      <c r="R7044">
        <v>498803</v>
      </c>
      <c r="S7044">
        <v>0.06</v>
      </c>
      <c r="T7044">
        <v>3.919</v>
      </c>
      <c r="U7044">
        <v>18.757999999999999</v>
      </c>
      <c r="V7044">
        <v>7650</v>
      </c>
      <c r="W7044">
        <v>30</v>
      </c>
      <c r="X7044">
        <f t="shared" si="244"/>
        <v>819.327</v>
      </c>
      <c r="Y7044">
        <f t="shared" si="245"/>
        <v>26.16</v>
      </c>
    </row>
    <row r="7045" spans="1:25" x14ac:dyDescent="0.2">
      <c r="A7045" t="s">
        <v>6877</v>
      </c>
      <c r="B7045" t="s">
        <v>387</v>
      </c>
      <c r="C7045">
        <v>4</v>
      </c>
      <c r="D7045">
        <v>21</v>
      </c>
      <c r="E7045" t="s">
        <v>7212</v>
      </c>
      <c r="F7045">
        <v>354.51600000000002</v>
      </c>
      <c r="G7045">
        <v>90.652000000000001</v>
      </c>
      <c r="H7045">
        <v>36.055999999999997</v>
      </c>
      <c r="I7045">
        <v>32137.478999999999</v>
      </c>
      <c r="J7045">
        <v>13106509</v>
      </c>
      <c r="K7045">
        <v>33.698</v>
      </c>
      <c r="L7045">
        <v>15.561</v>
      </c>
      <c r="M7045">
        <v>11946.63</v>
      </c>
      <c r="N7045">
        <v>4872150</v>
      </c>
      <c r="O7045">
        <v>3.8210000000000002</v>
      </c>
      <c r="P7045">
        <v>8.8650000000000002</v>
      </c>
      <c r="Q7045">
        <v>1354.567</v>
      </c>
      <c r="R7045">
        <v>552428</v>
      </c>
      <c r="S7045">
        <v>5.2999999999999999E-2</v>
      </c>
      <c r="T7045">
        <v>3.673</v>
      </c>
      <c r="U7045">
        <v>18.757999999999999</v>
      </c>
      <c r="V7045">
        <v>7650</v>
      </c>
      <c r="W7045">
        <v>30</v>
      </c>
      <c r="X7045">
        <f t="shared" si="244"/>
        <v>950.81700000000001</v>
      </c>
      <c r="Y7045">
        <f t="shared" si="245"/>
        <v>26.16</v>
      </c>
    </row>
    <row r="7046" spans="1:25" x14ac:dyDescent="0.2">
      <c r="A7046" t="s">
        <v>6877</v>
      </c>
      <c r="B7046" t="s">
        <v>387</v>
      </c>
      <c r="C7046">
        <v>4</v>
      </c>
      <c r="D7046">
        <v>22</v>
      </c>
      <c r="E7046" t="s">
        <v>7213</v>
      </c>
      <c r="F7046">
        <v>226.101</v>
      </c>
      <c r="G7046">
        <v>80.37</v>
      </c>
      <c r="H7046">
        <v>41.539000000000001</v>
      </c>
      <c r="I7046">
        <v>18171.691999999999</v>
      </c>
      <c r="J7046">
        <v>7410894</v>
      </c>
      <c r="K7046">
        <v>57.720999999999997</v>
      </c>
      <c r="L7046">
        <v>34.631</v>
      </c>
      <c r="M7046">
        <v>13050.752</v>
      </c>
      <c r="N7046">
        <v>5322440</v>
      </c>
      <c r="O7046">
        <v>2.7530000000000001</v>
      </c>
      <c r="P7046">
        <v>5.468</v>
      </c>
      <c r="Q7046">
        <v>622.43399999999997</v>
      </c>
      <c r="R7046">
        <v>253845</v>
      </c>
      <c r="S7046">
        <v>0.03</v>
      </c>
      <c r="T7046">
        <v>2.7850000000000001</v>
      </c>
      <c r="U7046">
        <v>6.8780000000000001</v>
      </c>
      <c r="V7046">
        <v>2805</v>
      </c>
      <c r="W7046">
        <v>11</v>
      </c>
      <c r="X7046">
        <f t="shared" si="244"/>
        <v>218.68399999999997</v>
      </c>
      <c r="Y7046">
        <f t="shared" si="245"/>
        <v>7.16</v>
      </c>
    </row>
    <row r="7047" spans="1:25" x14ac:dyDescent="0.2">
      <c r="A7047" t="s">
        <v>6877</v>
      </c>
      <c r="B7047" t="s">
        <v>387</v>
      </c>
      <c r="C7047">
        <v>4</v>
      </c>
      <c r="D7047">
        <v>23</v>
      </c>
      <c r="E7047" t="s">
        <v>7214</v>
      </c>
      <c r="F7047">
        <v>30.346</v>
      </c>
      <c r="G7047">
        <v>78.551000000000002</v>
      </c>
      <c r="H7047">
        <v>53.573999999999998</v>
      </c>
      <c r="I7047">
        <v>2383.7399999999998</v>
      </c>
      <c r="J7047">
        <v>972152</v>
      </c>
      <c r="K7047">
        <v>18.963999999999999</v>
      </c>
      <c r="L7047">
        <v>19.199000000000002</v>
      </c>
      <c r="M7047">
        <v>575.47799999999995</v>
      </c>
      <c r="N7047">
        <v>234695</v>
      </c>
      <c r="O7047">
        <v>2.972</v>
      </c>
      <c r="P7047">
        <v>4.6550000000000002</v>
      </c>
      <c r="Q7047">
        <v>90.2</v>
      </c>
      <c r="R7047">
        <v>36786</v>
      </c>
      <c r="S7047">
        <v>2.1000000000000001E-2</v>
      </c>
      <c r="T7047">
        <v>2.2919999999999998</v>
      </c>
      <c r="U7047">
        <v>0.625</v>
      </c>
      <c r="V7047">
        <v>255</v>
      </c>
      <c r="W7047">
        <v>1</v>
      </c>
      <c r="X7047">
        <f t="shared" si="244"/>
        <v>0</v>
      </c>
      <c r="Y7047">
        <f t="shared" si="245"/>
        <v>0</v>
      </c>
    </row>
    <row r="7048" spans="1:25" x14ac:dyDescent="0.2">
      <c r="A7048" t="s">
        <v>6877</v>
      </c>
      <c r="B7048" t="s">
        <v>387</v>
      </c>
      <c r="C7048">
        <v>4</v>
      </c>
      <c r="D7048">
        <v>24</v>
      </c>
      <c r="E7048" t="s">
        <v>5928</v>
      </c>
      <c r="F7048">
        <v>247.726</v>
      </c>
      <c r="G7048">
        <v>97.561999999999998</v>
      </c>
      <c r="H7048">
        <v>51.335999999999999</v>
      </c>
      <c r="I7048">
        <v>24168.583999999999</v>
      </c>
      <c r="J7048">
        <v>9856584</v>
      </c>
      <c r="K7048">
        <v>37.860999999999997</v>
      </c>
      <c r="L7048">
        <v>22.85</v>
      </c>
      <c r="M7048">
        <v>9379.0759999999991</v>
      </c>
      <c r="N7048">
        <v>3825034</v>
      </c>
      <c r="O7048">
        <v>3.4390000000000001</v>
      </c>
      <c r="P7048">
        <v>8.3740000000000006</v>
      </c>
      <c r="Q7048">
        <v>851.95100000000002</v>
      </c>
      <c r="R7048">
        <v>347448</v>
      </c>
      <c r="S7048">
        <v>0.04</v>
      </c>
      <c r="T7048">
        <v>3.2090000000000001</v>
      </c>
      <c r="U7048">
        <v>10.004</v>
      </c>
      <c r="V7048">
        <v>4080</v>
      </c>
      <c r="W7048">
        <v>16</v>
      </c>
      <c r="X7048">
        <f t="shared" si="244"/>
        <v>448.20100000000002</v>
      </c>
      <c r="Y7048">
        <f t="shared" si="245"/>
        <v>12.16</v>
      </c>
    </row>
    <row r="7049" spans="1:25" x14ac:dyDescent="0.2">
      <c r="A7049" t="s">
        <v>6877</v>
      </c>
      <c r="B7049" t="s">
        <v>387</v>
      </c>
      <c r="C7049">
        <v>4</v>
      </c>
      <c r="D7049">
        <v>25</v>
      </c>
      <c r="E7049" t="s">
        <v>7215</v>
      </c>
      <c r="F7049">
        <v>227.261</v>
      </c>
      <c r="G7049">
        <v>78.409000000000006</v>
      </c>
      <c r="H7049">
        <v>40.04</v>
      </c>
      <c r="I7049">
        <v>17819.204000000002</v>
      </c>
      <c r="J7049">
        <v>7267140</v>
      </c>
      <c r="K7049">
        <v>2.2989999999999999</v>
      </c>
      <c r="L7049">
        <v>1.5349999999999999</v>
      </c>
      <c r="M7049">
        <v>522.43299999999999</v>
      </c>
      <c r="N7049">
        <v>213062</v>
      </c>
      <c r="O7049">
        <v>2.1</v>
      </c>
      <c r="P7049">
        <v>4.9329999999999998</v>
      </c>
      <c r="Q7049">
        <v>477.17899999999997</v>
      </c>
      <c r="R7049">
        <v>194606</v>
      </c>
      <c r="S7049">
        <v>1.4E-2</v>
      </c>
      <c r="T7049">
        <v>1.873</v>
      </c>
      <c r="U7049">
        <v>3.1259999999999999</v>
      </c>
      <c r="V7049">
        <v>1275</v>
      </c>
      <c r="W7049">
        <v>5</v>
      </c>
      <c r="X7049">
        <f t="shared" si="244"/>
        <v>73.428999999999974</v>
      </c>
      <c r="Y7049">
        <f t="shared" si="245"/>
        <v>1.1600000000000001</v>
      </c>
    </row>
    <row r="7050" spans="1:25" x14ac:dyDescent="0.2">
      <c r="A7050" t="s">
        <v>6877</v>
      </c>
      <c r="B7050" t="s">
        <v>387</v>
      </c>
      <c r="C7050">
        <v>4</v>
      </c>
      <c r="D7050">
        <v>26</v>
      </c>
      <c r="E7050" t="s">
        <v>7216</v>
      </c>
      <c r="F7050">
        <v>26.774000000000001</v>
      </c>
      <c r="G7050">
        <v>76.322000000000003</v>
      </c>
      <c r="H7050">
        <v>60.353000000000002</v>
      </c>
      <c r="I7050">
        <v>2043.4090000000001</v>
      </c>
      <c r="J7050">
        <v>833356</v>
      </c>
      <c r="K7050">
        <v>17.417999999999999</v>
      </c>
      <c r="L7050">
        <v>19.152999999999999</v>
      </c>
      <c r="M7050">
        <v>466.33300000000003</v>
      </c>
      <c r="N7050">
        <v>190183</v>
      </c>
      <c r="O7050">
        <v>1.7210000000000001</v>
      </c>
      <c r="P7050">
        <v>1.2909999999999999</v>
      </c>
      <c r="Q7050">
        <v>46.070999999999998</v>
      </c>
      <c r="R7050">
        <v>18789</v>
      </c>
      <c r="S7050">
        <v>0</v>
      </c>
      <c r="T7050">
        <v>0</v>
      </c>
      <c r="U7050">
        <v>0</v>
      </c>
      <c r="V7050">
        <v>0</v>
      </c>
      <c r="W7050">
        <v>0</v>
      </c>
      <c r="X7050">
        <f t="shared" si="244"/>
        <v>0</v>
      </c>
      <c r="Y7050">
        <f t="shared" si="245"/>
        <v>0</v>
      </c>
    </row>
    <row r="7051" spans="1:25" x14ac:dyDescent="0.2">
      <c r="A7051" t="s">
        <v>6877</v>
      </c>
      <c r="B7051" t="s">
        <v>387</v>
      </c>
      <c r="C7051">
        <v>4</v>
      </c>
      <c r="D7051">
        <v>27</v>
      </c>
      <c r="E7051" t="s">
        <v>7217</v>
      </c>
      <c r="F7051">
        <v>288.26499999999999</v>
      </c>
      <c r="G7051">
        <v>111.536</v>
      </c>
      <c r="H7051">
        <v>48.331000000000003</v>
      </c>
      <c r="I7051">
        <v>32151.806</v>
      </c>
      <c r="J7051">
        <v>13112352</v>
      </c>
      <c r="K7051">
        <v>25.622</v>
      </c>
      <c r="L7051">
        <v>16.425000000000001</v>
      </c>
      <c r="M7051">
        <v>7385.9949999999999</v>
      </c>
      <c r="N7051">
        <v>3012203</v>
      </c>
      <c r="O7051">
        <v>3.4009999999999998</v>
      </c>
      <c r="P7051">
        <v>6.3079999999999998</v>
      </c>
      <c r="Q7051">
        <v>980.43</v>
      </c>
      <c r="R7051">
        <v>399845</v>
      </c>
      <c r="S7051">
        <v>3.5000000000000003E-2</v>
      </c>
      <c r="T7051">
        <v>2.9750000000000001</v>
      </c>
      <c r="U7051">
        <v>10.004</v>
      </c>
      <c r="V7051">
        <v>4080</v>
      </c>
      <c r="W7051">
        <v>16</v>
      </c>
      <c r="X7051">
        <f t="shared" si="244"/>
        <v>576.67999999999995</v>
      </c>
      <c r="Y7051">
        <f t="shared" si="245"/>
        <v>12.16</v>
      </c>
    </row>
    <row r="7052" spans="1:25" x14ac:dyDescent="0.2">
      <c r="A7052" t="s">
        <v>6877</v>
      </c>
      <c r="B7052" t="s">
        <v>387</v>
      </c>
      <c r="C7052">
        <v>4</v>
      </c>
      <c r="D7052">
        <v>28</v>
      </c>
      <c r="E7052" t="s">
        <v>7218</v>
      </c>
      <c r="F7052">
        <v>278.31700000000001</v>
      </c>
      <c r="G7052">
        <v>83.233000000000004</v>
      </c>
      <c r="H7052">
        <v>44.753999999999998</v>
      </c>
      <c r="I7052">
        <v>23165.056</v>
      </c>
      <c r="J7052">
        <v>9447319</v>
      </c>
      <c r="K7052">
        <v>35.192</v>
      </c>
      <c r="L7052">
        <v>19.657</v>
      </c>
      <c r="M7052">
        <v>9794.3950000000004</v>
      </c>
      <c r="N7052">
        <v>3994412</v>
      </c>
      <c r="O7052">
        <v>3.7040000000000002</v>
      </c>
      <c r="P7052">
        <v>7.6459999999999999</v>
      </c>
      <c r="Q7052">
        <v>1030.7670000000001</v>
      </c>
      <c r="R7052">
        <v>420374</v>
      </c>
      <c r="S7052">
        <v>4.7E-2</v>
      </c>
      <c r="T7052">
        <v>3.468</v>
      </c>
      <c r="U7052">
        <v>13.131</v>
      </c>
      <c r="V7052">
        <v>5355</v>
      </c>
      <c r="W7052">
        <v>21</v>
      </c>
      <c r="X7052">
        <f t="shared" si="244"/>
        <v>627.01700000000005</v>
      </c>
      <c r="Y7052">
        <f t="shared" si="245"/>
        <v>17.16</v>
      </c>
    </row>
    <row r="7053" spans="1:25" x14ac:dyDescent="0.2">
      <c r="A7053" t="s">
        <v>6877</v>
      </c>
      <c r="B7053" t="s">
        <v>387</v>
      </c>
      <c r="C7053">
        <v>4</v>
      </c>
      <c r="D7053">
        <v>29</v>
      </c>
      <c r="E7053" t="s">
        <v>7219</v>
      </c>
      <c r="F7053">
        <v>219.54</v>
      </c>
      <c r="G7053">
        <v>57.228000000000002</v>
      </c>
      <c r="H7053">
        <v>34.587000000000003</v>
      </c>
      <c r="I7053">
        <v>12563.79</v>
      </c>
      <c r="J7053">
        <v>5123844</v>
      </c>
      <c r="K7053">
        <v>37.712000000000003</v>
      </c>
      <c r="L7053">
        <v>18.837</v>
      </c>
      <c r="M7053">
        <v>8279.3529999999992</v>
      </c>
      <c r="N7053">
        <v>3376538</v>
      </c>
      <c r="O7053">
        <v>2.4529999999999998</v>
      </c>
      <c r="P7053">
        <v>3.7810000000000001</v>
      </c>
      <c r="Q7053">
        <v>538.47199999999998</v>
      </c>
      <c r="R7053">
        <v>219603</v>
      </c>
      <c r="S7053">
        <v>2.5999999999999999E-2</v>
      </c>
      <c r="T7053">
        <v>2.5569999999999999</v>
      </c>
      <c r="U7053">
        <v>5.6269999999999998</v>
      </c>
      <c r="V7053">
        <v>2295</v>
      </c>
      <c r="W7053">
        <v>9</v>
      </c>
      <c r="X7053">
        <f t="shared" si="244"/>
        <v>134.72199999999998</v>
      </c>
      <c r="Y7053">
        <f t="shared" si="245"/>
        <v>5.16</v>
      </c>
    </row>
    <row r="7054" spans="1:25" x14ac:dyDescent="0.2">
      <c r="A7054" t="s">
        <v>6877</v>
      </c>
      <c r="B7054" t="s">
        <v>387</v>
      </c>
      <c r="C7054">
        <v>4</v>
      </c>
      <c r="D7054">
        <v>30</v>
      </c>
      <c r="E7054" t="s">
        <v>7220</v>
      </c>
      <c r="F7054">
        <v>305.79899999999998</v>
      </c>
      <c r="G7054">
        <v>67.352999999999994</v>
      </c>
      <c r="H7054">
        <v>40.03</v>
      </c>
      <c r="I7054">
        <v>20596.411</v>
      </c>
      <c r="J7054">
        <v>8399758</v>
      </c>
      <c r="K7054">
        <v>51.585000000000001</v>
      </c>
      <c r="L7054">
        <v>23.151</v>
      </c>
      <c r="M7054">
        <v>15774.647000000001</v>
      </c>
      <c r="N7054">
        <v>6433316</v>
      </c>
      <c r="O7054">
        <v>4.6710000000000003</v>
      </c>
      <c r="P7054">
        <v>9.73</v>
      </c>
      <c r="Q7054">
        <v>1428.2670000000001</v>
      </c>
      <c r="R7054">
        <v>582485</v>
      </c>
      <c r="S7054">
        <v>9.4E-2</v>
      </c>
      <c r="T7054">
        <v>4.8959999999999999</v>
      </c>
      <c r="U7054">
        <v>28.762</v>
      </c>
      <c r="V7054">
        <v>11730</v>
      </c>
      <c r="W7054">
        <v>46</v>
      </c>
      <c r="X7054">
        <f t="shared" si="244"/>
        <v>1024.5170000000001</v>
      </c>
      <c r="Y7054">
        <f t="shared" si="245"/>
        <v>42.16</v>
      </c>
    </row>
    <row r="7055" spans="1:25" x14ac:dyDescent="0.2">
      <c r="A7055" t="s">
        <v>6877</v>
      </c>
      <c r="B7055" t="s">
        <v>387</v>
      </c>
      <c r="C7055">
        <v>4</v>
      </c>
      <c r="D7055">
        <v>31</v>
      </c>
      <c r="E7055" t="s">
        <v>7221</v>
      </c>
      <c r="F7055">
        <v>25.462</v>
      </c>
      <c r="G7055">
        <v>33.731999999999999</v>
      </c>
      <c r="H7055">
        <v>22.076000000000001</v>
      </c>
      <c r="I7055">
        <v>858.88300000000004</v>
      </c>
      <c r="J7055">
        <v>350275</v>
      </c>
      <c r="K7055">
        <v>32.442999999999998</v>
      </c>
      <c r="L7055">
        <v>22.254000000000001</v>
      </c>
      <c r="M7055">
        <v>826.05799999999999</v>
      </c>
      <c r="N7055">
        <v>336888</v>
      </c>
      <c r="O7055">
        <v>1.756</v>
      </c>
      <c r="P7055">
        <v>2.0129999999999999</v>
      </c>
      <c r="Q7055">
        <v>44.7</v>
      </c>
      <c r="R7055">
        <v>18230</v>
      </c>
      <c r="S7055">
        <v>0</v>
      </c>
      <c r="T7055">
        <v>0</v>
      </c>
      <c r="U7055">
        <v>0</v>
      </c>
      <c r="V7055">
        <v>0</v>
      </c>
      <c r="W7055">
        <v>0</v>
      </c>
      <c r="X7055">
        <f t="shared" si="244"/>
        <v>0</v>
      </c>
      <c r="Y7055">
        <f t="shared" si="245"/>
        <v>0</v>
      </c>
    </row>
    <row r="7056" spans="1:25" x14ac:dyDescent="0.2">
      <c r="A7056" t="s">
        <v>6877</v>
      </c>
      <c r="B7056" t="s">
        <v>387</v>
      </c>
      <c r="C7056">
        <v>4</v>
      </c>
      <c r="D7056">
        <v>32</v>
      </c>
      <c r="E7056" t="s">
        <v>7222</v>
      </c>
      <c r="F7056">
        <v>253.87799999999999</v>
      </c>
      <c r="G7056">
        <v>76.762</v>
      </c>
      <c r="H7056">
        <v>40.53</v>
      </c>
      <c r="I7056">
        <v>19488.238000000001</v>
      </c>
      <c r="J7056">
        <v>7947816</v>
      </c>
      <c r="K7056">
        <v>50.209000000000003</v>
      </c>
      <c r="L7056">
        <v>34.276000000000003</v>
      </c>
      <c r="M7056">
        <v>12746.829</v>
      </c>
      <c r="N7056">
        <v>5198492</v>
      </c>
      <c r="O7056">
        <v>2.7589999999999999</v>
      </c>
      <c r="P7056">
        <v>5.7750000000000004</v>
      </c>
      <c r="Q7056">
        <v>700.50900000000001</v>
      </c>
      <c r="R7056">
        <v>285686</v>
      </c>
      <c r="S7056">
        <v>3.9E-2</v>
      </c>
      <c r="T7056">
        <v>3.17</v>
      </c>
      <c r="U7056">
        <v>10.004</v>
      </c>
      <c r="V7056">
        <v>4080</v>
      </c>
      <c r="W7056">
        <v>16</v>
      </c>
      <c r="X7056">
        <f t="shared" si="244"/>
        <v>296.75900000000001</v>
      </c>
      <c r="Y7056">
        <f t="shared" si="245"/>
        <v>12.16</v>
      </c>
    </row>
    <row r="7057" spans="1:25" x14ac:dyDescent="0.2">
      <c r="A7057" t="s">
        <v>6877</v>
      </c>
      <c r="B7057" t="s">
        <v>387</v>
      </c>
      <c r="C7057">
        <v>4</v>
      </c>
      <c r="D7057">
        <v>33</v>
      </c>
      <c r="E7057" t="s">
        <v>7223</v>
      </c>
      <c r="F7057">
        <v>338.07299999999998</v>
      </c>
      <c r="G7057">
        <v>91.427000000000007</v>
      </c>
      <c r="H7057">
        <v>47.017000000000003</v>
      </c>
      <c r="I7057">
        <v>30908.909</v>
      </c>
      <c r="J7057">
        <v>12605466</v>
      </c>
      <c r="K7057">
        <v>29.48</v>
      </c>
      <c r="L7057">
        <v>28.725999999999999</v>
      </c>
      <c r="M7057">
        <v>9966.2360000000008</v>
      </c>
      <c r="N7057">
        <v>4064493</v>
      </c>
      <c r="O7057">
        <v>3.8</v>
      </c>
      <c r="P7057">
        <v>8.4239999999999995</v>
      </c>
      <c r="Q7057">
        <v>1284.6179999999999</v>
      </c>
      <c r="R7057">
        <v>523901</v>
      </c>
      <c r="S7057">
        <v>5.1999999999999998E-2</v>
      </c>
      <c r="T7057">
        <v>3.6339999999999999</v>
      </c>
      <c r="U7057">
        <v>17.507000000000001</v>
      </c>
      <c r="V7057">
        <v>7140</v>
      </c>
      <c r="W7057">
        <v>28</v>
      </c>
      <c r="X7057">
        <f t="shared" si="244"/>
        <v>880.86799999999994</v>
      </c>
      <c r="Y7057">
        <f t="shared" si="245"/>
        <v>24.16</v>
      </c>
    </row>
    <row r="7058" spans="1:25" x14ac:dyDescent="0.2">
      <c r="A7058" t="s">
        <v>6877</v>
      </c>
      <c r="B7058" t="s">
        <v>387</v>
      </c>
      <c r="C7058">
        <v>4</v>
      </c>
      <c r="D7058">
        <v>34</v>
      </c>
      <c r="E7058" t="s">
        <v>7224</v>
      </c>
      <c r="F7058">
        <v>293.47300000000001</v>
      </c>
      <c r="G7058">
        <v>81.037000000000006</v>
      </c>
      <c r="H7058">
        <v>44.402000000000001</v>
      </c>
      <c r="I7058">
        <v>23782.134999999998</v>
      </c>
      <c r="J7058">
        <v>9698980</v>
      </c>
      <c r="K7058">
        <v>2.391</v>
      </c>
      <c r="L7058">
        <v>1.524</v>
      </c>
      <c r="M7058">
        <v>701.65700000000004</v>
      </c>
      <c r="N7058">
        <v>286154</v>
      </c>
      <c r="O7058">
        <v>2.0750000000000002</v>
      </c>
      <c r="P7058">
        <v>5.0789999999999997</v>
      </c>
      <c r="Q7058">
        <v>608.94799999999998</v>
      </c>
      <c r="R7058">
        <v>248345</v>
      </c>
      <c r="S7058">
        <v>1.4999999999999999E-2</v>
      </c>
      <c r="T7058">
        <v>1.95</v>
      </c>
      <c r="U7058">
        <v>4.3769999999999998</v>
      </c>
      <c r="V7058">
        <v>1785</v>
      </c>
      <c r="W7058">
        <v>7</v>
      </c>
      <c r="X7058">
        <f t="shared" si="244"/>
        <v>205.19799999999998</v>
      </c>
      <c r="Y7058">
        <f t="shared" si="245"/>
        <v>3.16</v>
      </c>
    </row>
    <row r="7059" spans="1:25" x14ac:dyDescent="0.2">
      <c r="A7059" t="s">
        <v>6877</v>
      </c>
      <c r="B7059" t="s">
        <v>387</v>
      </c>
      <c r="C7059">
        <v>4</v>
      </c>
      <c r="D7059">
        <v>35</v>
      </c>
      <c r="E7059" t="s">
        <v>7225</v>
      </c>
      <c r="F7059">
        <v>13.194000000000001</v>
      </c>
      <c r="G7059">
        <v>20.126999999999999</v>
      </c>
      <c r="H7059">
        <v>13.773</v>
      </c>
      <c r="I7059">
        <v>265.56900000000002</v>
      </c>
      <c r="J7059">
        <v>108306</v>
      </c>
      <c r="K7059">
        <v>21.959</v>
      </c>
      <c r="L7059">
        <v>34.493000000000002</v>
      </c>
      <c r="M7059">
        <v>289.73099999999999</v>
      </c>
      <c r="N7059">
        <v>118160</v>
      </c>
      <c r="O7059">
        <v>2.7890000000000001</v>
      </c>
      <c r="P7059">
        <v>3.8029999999999999</v>
      </c>
      <c r="Q7059">
        <v>36.795000000000002</v>
      </c>
      <c r="R7059">
        <v>15006</v>
      </c>
      <c r="S7059">
        <v>4.7E-2</v>
      </c>
      <c r="T7059">
        <v>3.476</v>
      </c>
      <c r="U7059">
        <v>0.625</v>
      </c>
      <c r="V7059">
        <v>255</v>
      </c>
      <c r="W7059">
        <v>1</v>
      </c>
      <c r="X7059">
        <f t="shared" si="244"/>
        <v>0</v>
      </c>
      <c r="Y7059">
        <f t="shared" si="245"/>
        <v>0</v>
      </c>
    </row>
    <row r="7060" spans="1:25" x14ac:dyDescent="0.2">
      <c r="A7060" t="s">
        <v>6877</v>
      </c>
      <c r="B7060" t="s">
        <v>387</v>
      </c>
      <c r="C7060">
        <v>4</v>
      </c>
      <c r="D7060">
        <v>36</v>
      </c>
      <c r="E7060" t="s">
        <v>7226</v>
      </c>
      <c r="F7060">
        <v>168.46600000000001</v>
      </c>
      <c r="G7060">
        <v>66.454999999999998</v>
      </c>
      <c r="H7060">
        <v>39.408000000000001</v>
      </c>
      <c r="I7060">
        <v>11195.453</v>
      </c>
      <c r="J7060">
        <v>4565800</v>
      </c>
      <c r="K7060">
        <v>2.5529999999999999</v>
      </c>
      <c r="L7060">
        <v>1.4850000000000001</v>
      </c>
      <c r="M7060">
        <v>430.036</v>
      </c>
      <c r="N7060">
        <v>175380</v>
      </c>
      <c r="O7060">
        <v>1.7430000000000001</v>
      </c>
      <c r="P7060">
        <v>1.6259999999999999</v>
      </c>
      <c r="Q7060">
        <v>293.66199999999998</v>
      </c>
      <c r="R7060">
        <v>119763</v>
      </c>
      <c r="S7060">
        <v>4.0000000000000001E-3</v>
      </c>
      <c r="T7060">
        <v>0.97299999999999998</v>
      </c>
      <c r="U7060">
        <v>0.625</v>
      </c>
      <c r="V7060">
        <v>255</v>
      </c>
      <c r="W7060">
        <v>1</v>
      </c>
      <c r="X7060">
        <f t="shared" si="244"/>
        <v>0</v>
      </c>
      <c r="Y7060">
        <f t="shared" si="245"/>
        <v>0</v>
      </c>
    </row>
    <row r="7061" spans="1:25" x14ac:dyDescent="0.2">
      <c r="A7061" t="s">
        <v>6877</v>
      </c>
      <c r="B7061" t="s">
        <v>387</v>
      </c>
      <c r="C7061">
        <v>4</v>
      </c>
      <c r="D7061">
        <v>37</v>
      </c>
      <c r="E7061" t="s">
        <v>7227</v>
      </c>
      <c r="F7061">
        <v>315.08999999999997</v>
      </c>
      <c r="G7061">
        <v>71.052999999999997</v>
      </c>
      <c r="H7061">
        <v>36.801000000000002</v>
      </c>
      <c r="I7061">
        <v>22388.073</v>
      </c>
      <c r="J7061">
        <v>9130445</v>
      </c>
      <c r="K7061">
        <v>46.585999999999999</v>
      </c>
      <c r="L7061">
        <v>26.091000000000001</v>
      </c>
      <c r="M7061">
        <v>14678.793</v>
      </c>
      <c r="N7061">
        <v>5986398</v>
      </c>
      <c r="O7061">
        <v>4.9370000000000003</v>
      </c>
      <c r="P7061">
        <v>11.366</v>
      </c>
      <c r="Q7061">
        <v>1555.4960000000001</v>
      </c>
      <c r="R7061">
        <v>634372</v>
      </c>
      <c r="S7061">
        <v>6.7000000000000004E-2</v>
      </c>
      <c r="T7061">
        <v>4.1470000000000002</v>
      </c>
      <c r="U7061">
        <v>21.259</v>
      </c>
      <c r="V7061">
        <v>8670</v>
      </c>
      <c r="W7061">
        <v>34</v>
      </c>
      <c r="X7061">
        <f t="shared" si="244"/>
        <v>1151.7460000000001</v>
      </c>
      <c r="Y7061">
        <f t="shared" si="245"/>
        <v>30.16</v>
      </c>
    </row>
    <row r="7062" spans="1:25" x14ac:dyDescent="0.2">
      <c r="A7062" t="s">
        <v>6877</v>
      </c>
      <c r="B7062" t="s">
        <v>387</v>
      </c>
      <c r="C7062">
        <v>4</v>
      </c>
      <c r="D7062">
        <v>38</v>
      </c>
      <c r="E7062" t="s">
        <v>7228</v>
      </c>
      <c r="F7062">
        <v>186.24100000000001</v>
      </c>
      <c r="G7062">
        <v>46.676000000000002</v>
      </c>
      <c r="H7062">
        <v>33.838999999999999</v>
      </c>
      <c r="I7062">
        <v>8693.01</v>
      </c>
      <c r="J7062">
        <v>3545238</v>
      </c>
      <c r="K7062">
        <v>5.4560000000000004</v>
      </c>
      <c r="L7062">
        <v>3.1829999999999998</v>
      </c>
      <c r="M7062">
        <v>1016.148</v>
      </c>
      <c r="N7062">
        <v>414412</v>
      </c>
      <c r="O7062">
        <v>1.8520000000000001</v>
      </c>
      <c r="P7062">
        <v>3.2240000000000002</v>
      </c>
      <c r="Q7062">
        <v>344.94299999999998</v>
      </c>
      <c r="R7062">
        <v>140677</v>
      </c>
      <c r="S7062">
        <v>0.01</v>
      </c>
      <c r="T7062">
        <v>1.603</v>
      </c>
      <c r="U7062">
        <v>1.8759999999999999</v>
      </c>
      <c r="V7062">
        <v>765</v>
      </c>
      <c r="W7062">
        <v>3</v>
      </c>
      <c r="X7062">
        <f t="shared" si="244"/>
        <v>0</v>
      </c>
      <c r="Y7062">
        <f t="shared" si="245"/>
        <v>0</v>
      </c>
    </row>
    <row r="7063" spans="1:25" x14ac:dyDescent="0.2">
      <c r="A7063" t="s">
        <v>6877</v>
      </c>
      <c r="B7063" t="s">
        <v>387</v>
      </c>
      <c r="C7063">
        <v>4</v>
      </c>
      <c r="D7063">
        <v>39</v>
      </c>
      <c r="E7063" t="s">
        <v>7229</v>
      </c>
      <c r="F7063">
        <v>265.096</v>
      </c>
      <c r="G7063">
        <v>86.242000000000004</v>
      </c>
      <c r="H7063">
        <v>41.668999999999997</v>
      </c>
      <c r="I7063">
        <v>22862.255000000001</v>
      </c>
      <c r="J7063">
        <v>9323829</v>
      </c>
      <c r="K7063">
        <v>38.078000000000003</v>
      </c>
      <c r="L7063">
        <v>22.401</v>
      </c>
      <c r="M7063">
        <v>10094.228999999999</v>
      </c>
      <c r="N7063">
        <v>4116692</v>
      </c>
      <c r="O7063">
        <v>3.3140000000000001</v>
      </c>
      <c r="P7063">
        <v>7.9509999999999996</v>
      </c>
      <c r="Q7063">
        <v>878.48400000000004</v>
      </c>
      <c r="R7063">
        <v>358269</v>
      </c>
      <c r="S7063">
        <v>3.5000000000000003E-2</v>
      </c>
      <c r="T7063">
        <v>3.0030000000000001</v>
      </c>
      <c r="U7063">
        <v>9.3789999999999996</v>
      </c>
      <c r="V7063">
        <v>3825</v>
      </c>
      <c r="W7063">
        <v>15</v>
      </c>
      <c r="X7063">
        <f t="shared" si="244"/>
        <v>474.73400000000004</v>
      </c>
      <c r="Y7063">
        <f t="shared" si="245"/>
        <v>11.16</v>
      </c>
    </row>
    <row r="7064" spans="1:25" x14ac:dyDescent="0.2">
      <c r="A7064" t="s">
        <v>6877</v>
      </c>
      <c r="B7064" t="s">
        <v>387</v>
      </c>
      <c r="C7064">
        <v>4</v>
      </c>
      <c r="D7064">
        <v>40</v>
      </c>
      <c r="E7064" t="s">
        <v>7230</v>
      </c>
      <c r="F7064">
        <v>257.86</v>
      </c>
      <c r="G7064">
        <v>88.986000000000004</v>
      </c>
      <c r="H7064">
        <v>46.744999999999997</v>
      </c>
      <c r="I7064">
        <v>22946.028999999999</v>
      </c>
      <c r="J7064">
        <v>9357994</v>
      </c>
      <c r="K7064">
        <v>39.713999999999999</v>
      </c>
      <c r="L7064">
        <v>22.596</v>
      </c>
      <c r="M7064">
        <v>10240.607</v>
      </c>
      <c r="N7064">
        <v>4176389</v>
      </c>
      <c r="O7064">
        <v>4.0659999999999998</v>
      </c>
      <c r="P7064">
        <v>7.476</v>
      </c>
      <c r="Q7064">
        <v>1048.4490000000001</v>
      </c>
      <c r="R7064">
        <v>427585</v>
      </c>
      <c r="S7064">
        <v>7.0000000000000007E-2</v>
      </c>
      <c r="T7064">
        <v>4.234</v>
      </c>
      <c r="U7064">
        <v>18.132999999999999</v>
      </c>
      <c r="V7064">
        <v>7395</v>
      </c>
      <c r="W7064">
        <v>29</v>
      </c>
      <c r="X7064">
        <f t="shared" si="244"/>
        <v>644.69900000000007</v>
      </c>
      <c r="Y7064">
        <f t="shared" si="245"/>
        <v>25.16</v>
      </c>
    </row>
    <row r="7065" spans="1:25" x14ac:dyDescent="0.2">
      <c r="A7065" t="s">
        <v>6877</v>
      </c>
      <c r="B7065" t="s">
        <v>387</v>
      </c>
      <c r="C7065">
        <v>4</v>
      </c>
      <c r="D7065">
        <v>41</v>
      </c>
      <c r="E7065" t="s">
        <v>7231</v>
      </c>
      <c r="F7065">
        <v>237.43899999999999</v>
      </c>
      <c r="G7065">
        <v>40.109000000000002</v>
      </c>
      <c r="H7065">
        <v>22.542000000000002</v>
      </c>
      <c r="I7065">
        <v>9523.4220000000005</v>
      </c>
      <c r="J7065">
        <v>3883902</v>
      </c>
      <c r="K7065">
        <v>55.942999999999998</v>
      </c>
      <c r="L7065">
        <v>24.196000000000002</v>
      </c>
      <c r="M7065">
        <v>13282.976000000001</v>
      </c>
      <c r="N7065">
        <v>5417147</v>
      </c>
      <c r="O7065">
        <v>2.6680000000000001</v>
      </c>
      <c r="P7065">
        <v>6.3330000000000002</v>
      </c>
      <c r="Q7065">
        <v>633.46600000000001</v>
      </c>
      <c r="R7065">
        <v>258344</v>
      </c>
      <c r="S7065">
        <v>5.2999999999999999E-2</v>
      </c>
      <c r="T7065">
        <v>3.6640000000000001</v>
      </c>
      <c r="U7065">
        <v>12.505000000000001</v>
      </c>
      <c r="V7065">
        <v>5100</v>
      </c>
      <c r="W7065">
        <v>20</v>
      </c>
      <c r="X7065">
        <f t="shared" si="244"/>
        <v>229.71600000000001</v>
      </c>
      <c r="Y7065">
        <f t="shared" si="245"/>
        <v>16.16</v>
      </c>
    </row>
    <row r="7066" spans="1:25" x14ac:dyDescent="0.2">
      <c r="A7066" t="s">
        <v>6877</v>
      </c>
      <c r="B7066" t="s">
        <v>387</v>
      </c>
      <c r="C7066">
        <v>5</v>
      </c>
      <c r="D7066">
        <v>1</v>
      </c>
      <c r="E7066" t="s">
        <v>7232</v>
      </c>
      <c r="F7066">
        <v>176.89599999999999</v>
      </c>
      <c r="G7066">
        <v>109.431</v>
      </c>
      <c r="H7066">
        <v>51.192</v>
      </c>
      <c r="I7066">
        <v>19357.939999999999</v>
      </c>
      <c r="J7066">
        <v>7894677</v>
      </c>
      <c r="K7066">
        <v>3.5009999999999999</v>
      </c>
      <c r="L7066">
        <v>1.925</v>
      </c>
      <c r="M7066">
        <v>619.36400000000003</v>
      </c>
      <c r="N7066">
        <v>252593</v>
      </c>
      <c r="O7066">
        <v>2.4700000000000002</v>
      </c>
      <c r="P7066">
        <v>4.2130000000000001</v>
      </c>
      <c r="Q7066">
        <v>436.96800000000002</v>
      </c>
      <c r="R7066">
        <v>178207</v>
      </c>
      <c r="S7066">
        <v>1.0999999999999999E-2</v>
      </c>
      <c r="T7066">
        <v>1.6439999999999999</v>
      </c>
      <c r="U7066">
        <v>1.8759999999999999</v>
      </c>
      <c r="V7066">
        <v>765</v>
      </c>
      <c r="W7066">
        <v>3</v>
      </c>
      <c r="X7066">
        <f t="shared" si="244"/>
        <v>33.218000000000018</v>
      </c>
      <c r="Y7066">
        <f t="shared" si="245"/>
        <v>0</v>
      </c>
    </row>
    <row r="7067" spans="1:25" x14ac:dyDescent="0.2">
      <c r="A7067" t="s">
        <v>6877</v>
      </c>
      <c r="B7067" t="s">
        <v>387</v>
      </c>
      <c r="C7067">
        <v>5</v>
      </c>
      <c r="D7067">
        <v>2</v>
      </c>
      <c r="E7067" t="s">
        <v>7233</v>
      </c>
      <c r="F7067">
        <v>224.84100000000001</v>
      </c>
      <c r="G7067">
        <v>87.802999999999997</v>
      </c>
      <c r="H7067">
        <v>41.731000000000002</v>
      </c>
      <c r="I7067">
        <v>19741.785</v>
      </c>
      <c r="J7067">
        <v>8051219</v>
      </c>
      <c r="K7067">
        <v>82.430999999999997</v>
      </c>
      <c r="L7067">
        <v>36.619</v>
      </c>
      <c r="M7067">
        <v>18533.760999999999</v>
      </c>
      <c r="N7067">
        <v>7558555</v>
      </c>
      <c r="O7067">
        <v>5.5030000000000001</v>
      </c>
      <c r="P7067">
        <v>9.7370000000000001</v>
      </c>
      <c r="Q7067">
        <v>1237.318</v>
      </c>
      <c r="R7067">
        <v>504611</v>
      </c>
      <c r="S7067">
        <v>8.5999999999999993E-2</v>
      </c>
      <c r="T7067">
        <v>4.6879999999999997</v>
      </c>
      <c r="U7067">
        <v>19.382999999999999</v>
      </c>
      <c r="V7067">
        <v>7905</v>
      </c>
      <c r="W7067">
        <v>31</v>
      </c>
      <c r="X7067">
        <f t="shared" si="244"/>
        <v>833.56799999999998</v>
      </c>
      <c r="Y7067">
        <f t="shared" si="245"/>
        <v>27.16</v>
      </c>
    </row>
    <row r="7068" spans="1:25" x14ac:dyDescent="0.2">
      <c r="A7068" t="s">
        <v>6877</v>
      </c>
      <c r="B7068" t="s">
        <v>387</v>
      </c>
      <c r="C7068">
        <v>5</v>
      </c>
      <c r="D7068">
        <v>3</v>
      </c>
      <c r="E7068" t="s">
        <v>7234</v>
      </c>
      <c r="F7068">
        <v>235.70099999999999</v>
      </c>
      <c r="G7068">
        <v>71.858000000000004</v>
      </c>
      <c r="H7068">
        <v>37.247999999999998</v>
      </c>
      <c r="I7068">
        <v>16937.034</v>
      </c>
      <c r="J7068">
        <v>6907368</v>
      </c>
      <c r="K7068">
        <v>72.548000000000002</v>
      </c>
      <c r="L7068">
        <v>35.686</v>
      </c>
      <c r="M7068">
        <v>17099.68</v>
      </c>
      <c r="N7068">
        <v>6973699</v>
      </c>
      <c r="O7068">
        <v>3.7250000000000001</v>
      </c>
      <c r="P7068">
        <v>6.2119999999999997</v>
      </c>
      <c r="Q7068">
        <v>877.97400000000005</v>
      </c>
      <c r="R7068">
        <v>358061</v>
      </c>
      <c r="S7068">
        <v>6.9000000000000006E-2</v>
      </c>
      <c r="T7068">
        <v>4.1929999999999996</v>
      </c>
      <c r="U7068">
        <v>16.257000000000001</v>
      </c>
      <c r="V7068">
        <v>6630</v>
      </c>
      <c r="W7068">
        <v>26</v>
      </c>
      <c r="X7068">
        <f t="shared" si="244"/>
        <v>474.22400000000005</v>
      </c>
      <c r="Y7068">
        <f t="shared" si="245"/>
        <v>22.16</v>
      </c>
    </row>
    <row r="7069" spans="1:25" x14ac:dyDescent="0.2">
      <c r="A7069" t="s">
        <v>6877</v>
      </c>
      <c r="B7069" t="s">
        <v>387</v>
      </c>
      <c r="C7069">
        <v>5</v>
      </c>
      <c r="D7069">
        <v>4</v>
      </c>
      <c r="E7069" t="s">
        <v>6870</v>
      </c>
      <c r="F7069">
        <v>269.48700000000002</v>
      </c>
      <c r="G7069">
        <v>89.959000000000003</v>
      </c>
      <c r="H7069">
        <v>40.695</v>
      </c>
      <c r="I7069">
        <v>24242.806</v>
      </c>
      <c r="J7069">
        <v>9886854</v>
      </c>
      <c r="K7069">
        <v>60.264000000000003</v>
      </c>
      <c r="L7069">
        <v>23.710999999999999</v>
      </c>
      <c r="M7069">
        <v>16240.26</v>
      </c>
      <c r="N7069">
        <v>6623205</v>
      </c>
      <c r="O7069">
        <v>7.165</v>
      </c>
      <c r="P7069">
        <v>13.353999999999999</v>
      </c>
      <c r="Q7069">
        <v>1930.94</v>
      </c>
      <c r="R7069">
        <v>787488</v>
      </c>
      <c r="S7069">
        <v>0.10199999999999999</v>
      </c>
      <c r="T7069">
        <v>5.101</v>
      </c>
      <c r="U7069">
        <v>27.512</v>
      </c>
      <c r="V7069">
        <v>11220</v>
      </c>
      <c r="W7069">
        <v>44</v>
      </c>
      <c r="X7069">
        <f t="shared" si="244"/>
        <v>1527.19</v>
      </c>
      <c r="Y7069">
        <f t="shared" si="245"/>
        <v>40.159999999999997</v>
      </c>
    </row>
    <row r="7070" spans="1:25" x14ac:dyDescent="0.2">
      <c r="A7070" t="s">
        <v>6877</v>
      </c>
      <c r="B7070" t="s">
        <v>387</v>
      </c>
      <c r="C7070">
        <v>5</v>
      </c>
      <c r="D7070">
        <v>5</v>
      </c>
      <c r="E7070" t="s">
        <v>6668</v>
      </c>
      <c r="F7070">
        <v>198.7</v>
      </c>
      <c r="G7070">
        <v>84.370999999999995</v>
      </c>
      <c r="H7070">
        <v>38.823999999999998</v>
      </c>
      <c r="I7070">
        <v>16764.525000000001</v>
      </c>
      <c r="J7070">
        <v>6837014</v>
      </c>
      <c r="K7070">
        <v>74.629000000000005</v>
      </c>
      <c r="L7070">
        <v>43.966999999999999</v>
      </c>
      <c r="M7070">
        <v>14828.821</v>
      </c>
      <c r="N7070">
        <v>6047583</v>
      </c>
      <c r="O7070">
        <v>4.0179999999999998</v>
      </c>
      <c r="P7070">
        <v>5.601</v>
      </c>
      <c r="Q7070">
        <v>798.32299999999998</v>
      </c>
      <c r="R7070">
        <v>325577</v>
      </c>
      <c r="S7070">
        <v>6.3E-2</v>
      </c>
      <c r="T7070">
        <v>4.0060000000000002</v>
      </c>
      <c r="U7070">
        <v>12.505000000000001</v>
      </c>
      <c r="V7070">
        <v>5100</v>
      </c>
      <c r="W7070">
        <v>20</v>
      </c>
      <c r="X7070">
        <f t="shared" si="244"/>
        <v>394.57299999999998</v>
      </c>
      <c r="Y7070">
        <f t="shared" si="245"/>
        <v>16.16</v>
      </c>
    </row>
    <row r="7071" spans="1:25" x14ac:dyDescent="0.2">
      <c r="A7071" t="s">
        <v>6877</v>
      </c>
      <c r="B7071" t="s">
        <v>387</v>
      </c>
      <c r="C7071">
        <v>5</v>
      </c>
      <c r="D7071">
        <v>6</v>
      </c>
      <c r="E7071" t="s">
        <v>5638</v>
      </c>
      <c r="F7071">
        <v>262.52600000000001</v>
      </c>
      <c r="G7071">
        <v>78.668000000000006</v>
      </c>
      <c r="H7071">
        <v>36.765000000000001</v>
      </c>
      <c r="I7071">
        <v>20652.324000000001</v>
      </c>
      <c r="J7071">
        <v>8422561</v>
      </c>
      <c r="K7071">
        <v>94.855000000000004</v>
      </c>
      <c r="L7071">
        <v>34.712000000000003</v>
      </c>
      <c r="M7071">
        <v>24901.987000000001</v>
      </c>
      <c r="N7071">
        <v>10155685</v>
      </c>
      <c r="O7071">
        <v>5.9710000000000001</v>
      </c>
      <c r="P7071">
        <v>9.2729999999999997</v>
      </c>
      <c r="Q7071">
        <v>1567.4369999999999</v>
      </c>
      <c r="R7071">
        <v>639242</v>
      </c>
      <c r="S7071">
        <v>0.13300000000000001</v>
      </c>
      <c r="T7071">
        <v>5.83</v>
      </c>
      <c r="U7071">
        <v>35.015000000000001</v>
      </c>
      <c r="V7071">
        <v>14280</v>
      </c>
      <c r="W7071">
        <v>56</v>
      </c>
      <c r="X7071">
        <f t="shared" si="244"/>
        <v>1163.6869999999999</v>
      </c>
      <c r="Y7071">
        <f t="shared" si="245"/>
        <v>52.16</v>
      </c>
    </row>
    <row r="7072" spans="1:25" x14ac:dyDescent="0.2">
      <c r="A7072" t="s">
        <v>6877</v>
      </c>
      <c r="B7072" t="s">
        <v>387</v>
      </c>
      <c r="C7072">
        <v>5</v>
      </c>
      <c r="D7072">
        <v>7</v>
      </c>
      <c r="E7072" t="s">
        <v>7235</v>
      </c>
      <c r="F7072">
        <v>287.84300000000002</v>
      </c>
      <c r="G7072">
        <v>93.150999999999996</v>
      </c>
      <c r="H7072">
        <v>37.832000000000001</v>
      </c>
      <c r="I7072">
        <v>26812.993999999999</v>
      </c>
      <c r="J7072">
        <v>10935044</v>
      </c>
      <c r="K7072">
        <v>55.558</v>
      </c>
      <c r="L7072">
        <v>21.824999999999999</v>
      </c>
      <c r="M7072">
        <v>15991.884</v>
      </c>
      <c r="N7072">
        <v>6521911</v>
      </c>
      <c r="O7072">
        <v>5.6589999999999998</v>
      </c>
      <c r="P7072">
        <v>10.657</v>
      </c>
      <c r="Q7072">
        <v>1628.885</v>
      </c>
      <c r="R7072">
        <v>664302</v>
      </c>
      <c r="S7072">
        <v>8.6999999999999994E-2</v>
      </c>
      <c r="T7072">
        <v>4.7060000000000004</v>
      </c>
      <c r="U7072">
        <v>25.010999999999999</v>
      </c>
      <c r="V7072">
        <v>10200</v>
      </c>
      <c r="W7072">
        <v>40</v>
      </c>
      <c r="X7072">
        <f t="shared" si="244"/>
        <v>1225.135</v>
      </c>
      <c r="Y7072">
        <f t="shared" si="245"/>
        <v>36.159999999999997</v>
      </c>
    </row>
    <row r="7073" spans="1:25" x14ac:dyDescent="0.2">
      <c r="A7073" t="s">
        <v>6877</v>
      </c>
      <c r="B7073" t="s">
        <v>387</v>
      </c>
      <c r="C7073">
        <v>5</v>
      </c>
      <c r="D7073">
        <v>8</v>
      </c>
      <c r="E7073" t="s">
        <v>7236</v>
      </c>
      <c r="F7073">
        <v>200.75700000000001</v>
      </c>
      <c r="G7073">
        <v>93.988</v>
      </c>
      <c r="H7073">
        <v>48.628999999999998</v>
      </c>
      <c r="I7073">
        <v>18868.754000000001</v>
      </c>
      <c r="J7073">
        <v>7695174</v>
      </c>
      <c r="K7073">
        <v>4.8159999999999998</v>
      </c>
      <c r="L7073">
        <v>3.8740000000000001</v>
      </c>
      <c r="M7073">
        <v>966.77200000000005</v>
      </c>
      <c r="N7073">
        <v>394275</v>
      </c>
      <c r="O7073">
        <v>2.8279999999999998</v>
      </c>
      <c r="P7073">
        <v>4.7649999999999997</v>
      </c>
      <c r="Q7073">
        <v>567.70699999999999</v>
      </c>
      <c r="R7073">
        <v>231526</v>
      </c>
      <c r="S7073">
        <v>1.6E-2</v>
      </c>
      <c r="T7073">
        <v>1.9930000000000001</v>
      </c>
      <c r="U7073">
        <v>3.1259999999999999</v>
      </c>
      <c r="V7073">
        <v>1275</v>
      </c>
      <c r="W7073">
        <v>5</v>
      </c>
      <c r="X7073">
        <f t="shared" si="244"/>
        <v>163.95699999999999</v>
      </c>
      <c r="Y7073">
        <f t="shared" si="245"/>
        <v>1.1600000000000001</v>
      </c>
    </row>
    <row r="7074" spans="1:25" x14ac:dyDescent="0.2">
      <c r="A7074" t="s">
        <v>6877</v>
      </c>
      <c r="B7074" t="s">
        <v>387</v>
      </c>
      <c r="C7074">
        <v>5</v>
      </c>
      <c r="D7074">
        <v>9</v>
      </c>
      <c r="E7074" t="s">
        <v>7237</v>
      </c>
      <c r="F7074">
        <v>282.642</v>
      </c>
      <c r="G7074">
        <v>101.90600000000001</v>
      </c>
      <c r="H7074">
        <v>48.277999999999999</v>
      </c>
      <c r="I7074">
        <v>28802.843000000001</v>
      </c>
      <c r="J7074">
        <v>11746557</v>
      </c>
      <c r="K7074">
        <v>39.143000000000001</v>
      </c>
      <c r="L7074">
        <v>18.096</v>
      </c>
      <c r="M7074">
        <v>11063.507</v>
      </c>
      <c r="N7074">
        <v>4511989</v>
      </c>
      <c r="O7074">
        <v>6.29</v>
      </c>
      <c r="P7074">
        <v>10.179</v>
      </c>
      <c r="Q7074">
        <v>1777.9290000000001</v>
      </c>
      <c r="R7074">
        <v>725086</v>
      </c>
      <c r="S7074">
        <v>0.10199999999999999</v>
      </c>
      <c r="T7074">
        <v>5.093</v>
      </c>
      <c r="U7074">
        <v>28.762</v>
      </c>
      <c r="V7074">
        <v>11730</v>
      </c>
      <c r="W7074">
        <v>46</v>
      </c>
      <c r="X7074">
        <f t="shared" si="244"/>
        <v>1374.1790000000001</v>
      </c>
      <c r="Y7074">
        <f t="shared" si="245"/>
        <v>42.16</v>
      </c>
    </row>
    <row r="7075" spans="1:25" x14ac:dyDescent="0.2">
      <c r="A7075" t="s">
        <v>6877</v>
      </c>
      <c r="B7075" t="s">
        <v>387</v>
      </c>
      <c r="C7075">
        <v>5</v>
      </c>
      <c r="D7075">
        <v>10</v>
      </c>
      <c r="E7075" t="s">
        <v>7238</v>
      </c>
      <c r="F7075">
        <v>270.04599999999999</v>
      </c>
      <c r="G7075">
        <v>96.450999999999993</v>
      </c>
      <c r="H7075">
        <v>43.487000000000002</v>
      </c>
      <c r="I7075">
        <v>26046.236000000001</v>
      </c>
      <c r="J7075">
        <v>10622340</v>
      </c>
      <c r="K7075">
        <v>56.45</v>
      </c>
      <c r="L7075">
        <v>26.542000000000002</v>
      </c>
      <c r="M7075">
        <v>15244.085999999999</v>
      </c>
      <c r="N7075">
        <v>6216939</v>
      </c>
      <c r="O7075">
        <v>6.4029999999999996</v>
      </c>
      <c r="P7075">
        <v>9.3559999999999999</v>
      </c>
      <c r="Q7075">
        <v>1729.0060000000001</v>
      </c>
      <c r="R7075">
        <v>705134</v>
      </c>
      <c r="S7075">
        <v>0.11600000000000001</v>
      </c>
      <c r="T7075">
        <v>5.4320000000000004</v>
      </c>
      <c r="U7075">
        <v>31.263000000000002</v>
      </c>
      <c r="V7075">
        <v>12750</v>
      </c>
      <c r="W7075">
        <v>50</v>
      </c>
      <c r="X7075">
        <f t="shared" si="244"/>
        <v>1325.2560000000001</v>
      </c>
      <c r="Y7075">
        <f t="shared" si="245"/>
        <v>46.16</v>
      </c>
    </row>
    <row r="7076" spans="1:25" x14ac:dyDescent="0.2">
      <c r="A7076" t="s">
        <v>6877</v>
      </c>
      <c r="B7076" t="s">
        <v>387</v>
      </c>
      <c r="C7076">
        <v>5</v>
      </c>
      <c r="D7076">
        <v>11</v>
      </c>
      <c r="E7076" t="s">
        <v>7239</v>
      </c>
      <c r="F7076">
        <v>350.11200000000002</v>
      </c>
      <c r="G7076">
        <v>94.191000000000003</v>
      </c>
      <c r="H7076">
        <v>47.362000000000002</v>
      </c>
      <c r="I7076">
        <v>32977.576999999997</v>
      </c>
      <c r="J7076">
        <v>13449123</v>
      </c>
      <c r="K7076">
        <v>34.307000000000002</v>
      </c>
      <c r="L7076">
        <v>19.943000000000001</v>
      </c>
      <c r="M7076">
        <v>12011.459000000001</v>
      </c>
      <c r="N7076">
        <v>4898589</v>
      </c>
      <c r="O7076">
        <v>6.6269999999999998</v>
      </c>
      <c r="P7076">
        <v>11.694000000000001</v>
      </c>
      <c r="Q7076">
        <v>2320.2080000000001</v>
      </c>
      <c r="R7076">
        <v>946242</v>
      </c>
      <c r="S7076">
        <v>7.6999999999999999E-2</v>
      </c>
      <c r="T7076">
        <v>4.4249999999999998</v>
      </c>
      <c r="U7076">
        <v>26.885999999999999</v>
      </c>
      <c r="V7076">
        <v>10965</v>
      </c>
      <c r="W7076">
        <v>43</v>
      </c>
      <c r="X7076">
        <f t="shared" si="244"/>
        <v>1916.4580000000001</v>
      </c>
      <c r="Y7076">
        <f t="shared" si="245"/>
        <v>39.159999999999997</v>
      </c>
    </row>
    <row r="7077" spans="1:25" x14ac:dyDescent="0.2">
      <c r="A7077" t="s">
        <v>6877</v>
      </c>
      <c r="B7077" t="s">
        <v>387</v>
      </c>
      <c r="C7077">
        <v>5</v>
      </c>
      <c r="D7077">
        <v>12</v>
      </c>
      <c r="E7077" t="s">
        <v>4955</v>
      </c>
      <c r="F7077">
        <v>311.91699999999997</v>
      </c>
      <c r="G7077">
        <v>82.584999999999994</v>
      </c>
      <c r="H7077">
        <v>37.332999999999998</v>
      </c>
      <c r="I7077">
        <v>25759.584999999999</v>
      </c>
      <c r="J7077">
        <v>10505436</v>
      </c>
      <c r="K7077">
        <v>59.779000000000003</v>
      </c>
      <c r="L7077">
        <v>23.864000000000001</v>
      </c>
      <c r="M7077">
        <v>18646.23</v>
      </c>
      <c r="N7077">
        <v>7604423</v>
      </c>
      <c r="O7077">
        <v>6.702</v>
      </c>
      <c r="P7077">
        <v>13.454000000000001</v>
      </c>
      <c r="Q7077">
        <v>2090.596</v>
      </c>
      <c r="R7077">
        <v>852600</v>
      </c>
      <c r="S7077">
        <v>0.104</v>
      </c>
      <c r="T7077">
        <v>5.1550000000000002</v>
      </c>
      <c r="U7077">
        <v>32.514000000000003</v>
      </c>
      <c r="V7077">
        <v>13260</v>
      </c>
      <c r="W7077">
        <v>52</v>
      </c>
      <c r="X7077">
        <f t="shared" si="244"/>
        <v>1686.846</v>
      </c>
      <c r="Y7077">
        <f t="shared" si="245"/>
        <v>48.16</v>
      </c>
    </row>
    <row r="7078" spans="1:25" x14ac:dyDescent="0.2">
      <c r="A7078" t="s">
        <v>6877</v>
      </c>
      <c r="B7078" t="s">
        <v>387</v>
      </c>
      <c r="C7078">
        <v>6</v>
      </c>
      <c r="D7078">
        <v>1</v>
      </c>
      <c r="E7078" t="s">
        <v>7240</v>
      </c>
      <c r="F7078">
        <v>240.17599999999999</v>
      </c>
      <c r="G7078">
        <v>92.257000000000005</v>
      </c>
      <c r="H7078">
        <v>43.174999999999997</v>
      </c>
      <c r="I7078">
        <v>22157.87</v>
      </c>
      <c r="J7078">
        <v>9036562</v>
      </c>
      <c r="K7078">
        <v>45.975999999999999</v>
      </c>
      <c r="L7078">
        <v>24.814</v>
      </c>
      <c r="M7078">
        <v>11042.329</v>
      </c>
      <c r="N7078">
        <v>4503352</v>
      </c>
      <c r="O7078">
        <v>6.1509999999999998</v>
      </c>
      <c r="P7078">
        <v>11.019</v>
      </c>
      <c r="Q7078">
        <v>1477.374</v>
      </c>
      <c r="R7078">
        <v>602512</v>
      </c>
      <c r="S7078">
        <v>9.9000000000000005E-2</v>
      </c>
      <c r="T7078">
        <v>5.0220000000000002</v>
      </c>
      <c r="U7078">
        <v>23.76</v>
      </c>
      <c r="V7078">
        <v>9690</v>
      </c>
      <c r="W7078">
        <v>38</v>
      </c>
      <c r="X7078">
        <f t="shared" si="244"/>
        <v>1073.624</v>
      </c>
      <c r="Y7078">
        <f t="shared" si="245"/>
        <v>34.159999999999997</v>
      </c>
    </row>
    <row r="7079" spans="1:25" x14ac:dyDescent="0.2">
      <c r="A7079" t="s">
        <v>6877</v>
      </c>
      <c r="B7079" t="s">
        <v>387</v>
      </c>
      <c r="C7079">
        <v>6</v>
      </c>
      <c r="D7079">
        <v>2</v>
      </c>
      <c r="E7079" t="s">
        <v>7241</v>
      </c>
      <c r="F7079">
        <v>61.335000000000001</v>
      </c>
      <c r="G7079">
        <v>61.731999999999999</v>
      </c>
      <c r="H7079">
        <v>47.045000000000002</v>
      </c>
      <c r="I7079">
        <v>3786.2979999999998</v>
      </c>
      <c r="J7079">
        <v>1544152</v>
      </c>
      <c r="K7079">
        <v>20.114999999999998</v>
      </c>
      <c r="L7079">
        <v>25.404</v>
      </c>
      <c r="M7079">
        <v>1233.741</v>
      </c>
      <c r="N7079">
        <v>503152</v>
      </c>
      <c r="O7079">
        <v>2.1120000000000001</v>
      </c>
      <c r="P7079">
        <v>2.8170000000000002</v>
      </c>
      <c r="Q7079">
        <v>129.52799999999999</v>
      </c>
      <c r="R7079">
        <v>52825</v>
      </c>
      <c r="S7079">
        <v>0.02</v>
      </c>
      <c r="T7079">
        <v>2.2799999999999998</v>
      </c>
      <c r="U7079">
        <v>1.2509999999999999</v>
      </c>
      <c r="V7079">
        <v>510</v>
      </c>
      <c r="W7079">
        <v>2</v>
      </c>
      <c r="X7079">
        <f t="shared" si="244"/>
        <v>0</v>
      </c>
      <c r="Y7079">
        <f t="shared" si="245"/>
        <v>0</v>
      </c>
    </row>
    <row r="7080" spans="1:25" x14ac:dyDescent="0.2">
      <c r="A7080" t="s">
        <v>6877</v>
      </c>
      <c r="B7080" t="s">
        <v>387</v>
      </c>
      <c r="C7080">
        <v>6</v>
      </c>
      <c r="D7080">
        <v>4</v>
      </c>
      <c r="E7080" t="s">
        <v>7242</v>
      </c>
      <c r="F7080">
        <v>191.393</v>
      </c>
      <c r="G7080">
        <v>94.07</v>
      </c>
      <c r="H7080">
        <v>47.667999999999999</v>
      </c>
      <c r="I7080">
        <v>18004.273000000001</v>
      </c>
      <c r="J7080">
        <v>7342616</v>
      </c>
      <c r="K7080">
        <v>30.14</v>
      </c>
      <c r="L7080">
        <v>23.734999999999999</v>
      </c>
      <c r="M7080">
        <v>5768.6130000000003</v>
      </c>
      <c r="N7080">
        <v>2352592</v>
      </c>
      <c r="O7080">
        <v>2.7240000000000002</v>
      </c>
      <c r="P7080">
        <v>3.5409999999999999</v>
      </c>
      <c r="Q7080">
        <v>521.29999999999995</v>
      </c>
      <c r="R7080">
        <v>212600</v>
      </c>
      <c r="S7080">
        <v>1.2999999999999999E-2</v>
      </c>
      <c r="T7080">
        <v>1.825</v>
      </c>
      <c r="U7080">
        <v>2.5009999999999999</v>
      </c>
      <c r="V7080">
        <v>1020</v>
      </c>
      <c r="W7080">
        <v>4</v>
      </c>
      <c r="X7080">
        <f t="shared" si="244"/>
        <v>117.54999999999995</v>
      </c>
      <c r="Y7080">
        <f t="shared" si="245"/>
        <v>0.16000000000000014</v>
      </c>
    </row>
    <row r="7081" spans="1:25" x14ac:dyDescent="0.2">
      <c r="A7081" t="s">
        <v>6877</v>
      </c>
      <c r="B7081" t="s">
        <v>387</v>
      </c>
      <c r="C7081">
        <v>6</v>
      </c>
      <c r="D7081">
        <v>5</v>
      </c>
      <c r="E7081" t="s">
        <v>7243</v>
      </c>
      <c r="F7081">
        <v>183.779</v>
      </c>
      <c r="G7081">
        <v>77.009</v>
      </c>
      <c r="H7081">
        <v>43.543999999999997</v>
      </c>
      <c r="I7081">
        <v>14152.569</v>
      </c>
      <c r="J7081">
        <v>5771790</v>
      </c>
      <c r="K7081">
        <v>3.9510000000000001</v>
      </c>
      <c r="L7081">
        <v>2.54</v>
      </c>
      <c r="M7081">
        <v>726.06899999999996</v>
      </c>
      <c r="N7081">
        <v>296110</v>
      </c>
      <c r="O7081">
        <v>2.4289999999999998</v>
      </c>
      <c r="P7081">
        <v>6.6180000000000003</v>
      </c>
      <c r="Q7081">
        <v>446.37599999999998</v>
      </c>
      <c r="R7081">
        <v>182044</v>
      </c>
      <c r="S7081">
        <v>0.01</v>
      </c>
      <c r="T7081">
        <v>1.613</v>
      </c>
      <c r="U7081">
        <v>1.8759999999999999</v>
      </c>
      <c r="V7081">
        <v>765</v>
      </c>
      <c r="W7081">
        <v>3</v>
      </c>
      <c r="X7081">
        <f t="shared" si="244"/>
        <v>42.625999999999976</v>
      </c>
      <c r="Y7081">
        <f t="shared" si="245"/>
        <v>0</v>
      </c>
    </row>
    <row r="7082" spans="1:25" x14ac:dyDescent="0.2">
      <c r="A7082" t="s">
        <v>6877</v>
      </c>
      <c r="B7082" t="s">
        <v>387</v>
      </c>
      <c r="C7082">
        <v>6</v>
      </c>
      <c r="D7082">
        <v>8</v>
      </c>
      <c r="E7082" t="s">
        <v>7244</v>
      </c>
      <c r="F7082">
        <v>311.58100000000002</v>
      </c>
      <c r="G7082">
        <v>102.932</v>
      </c>
      <c r="H7082">
        <v>44.308999999999997</v>
      </c>
      <c r="I7082">
        <v>32071.644</v>
      </c>
      <c r="J7082">
        <v>13079660</v>
      </c>
      <c r="K7082">
        <v>29.823</v>
      </c>
      <c r="L7082">
        <v>15.752000000000001</v>
      </c>
      <c r="M7082">
        <v>9292.3559999999998</v>
      </c>
      <c r="N7082">
        <v>3789667</v>
      </c>
      <c r="O7082">
        <v>4.3230000000000004</v>
      </c>
      <c r="P7082">
        <v>7.7489999999999997</v>
      </c>
      <c r="Q7082">
        <v>1347.0540000000001</v>
      </c>
      <c r="R7082">
        <v>549364</v>
      </c>
      <c r="S7082">
        <v>6.2E-2</v>
      </c>
      <c r="T7082">
        <v>3.9820000000000002</v>
      </c>
      <c r="U7082">
        <v>19.382999999999999</v>
      </c>
      <c r="V7082">
        <v>7905</v>
      </c>
      <c r="W7082">
        <v>31</v>
      </c>
      <c r="X7082">
        <f t="shared" ref="X7082:X7145" si="246">(MAX(0, (Q7082-403.75)))*1</f>
        <v>943.30400000000009</v>
      </c>
      <c r="Y7082">
        <f t="shared" ref="Y7082:Y7145" si="247">(MAX(0, (W7082-3.84)))*1</f>
        <v>27.16</v>
      </c>
    </row>
    <row r="7083" spans="1:25" x14ac:dyDescent="0.2">
      <c r="A7083" t="s">
        <v>6877</v>
      </c>
      <c r="B7083" t="s">
        <v>387</v>
      </c>
      <c r="C7083">
        <v>6</v>
      </c>
      <c r="D7083">
        <v>11</v>
      </c>
      <c r="E7083" t="s">
        <v>7245</v>
      </c>
      <c r="F7083">
        <v>250.15299999999999</v>
      </c>
      <c r="G7083">
        <v>89.924000000000007</v>
      </c>
      <c r="H7083">
        <v>41.933</v>
      </c>
      <c r="I7083">
        <v>22494.731</v>
      </c>
      <c r="J7083">
        <v>9173943</v>
      </c>
      <c r="K7083">
        <v>47.738</v>
      </c>
      <c r="L7083">
        <v>28.928000000000001</v>
      </c>
      <c r="M7083">
        <v>11941.932000000001</v>
      </c>
      <c r="N7083">
        <v>4870234</v>
      </c>
      <c r="O7083">
        <v>4.508</v>
      </c>
      <c r="P7083">
        <v>10.461</v>
      </c>
      <c r="Q7083">
        <v>1127.5999999999999</v>
      </c>
      <c r="R7083">
        <v>459865</v>
      </c>
      <c r="S7083">
        <v>6.2E-2</v>
      </c>
      <c r="T7083">
        <v>3.9910000000000001</v>
      </c>
      <c r="U7083">
        <v>15.632</v>
      </c>
      <c r="V7083">
        <v>6375</v>
      </c>
      <c r="W7083">
        <v>25</v>
      </c>
      <c r="X7083">
        <f t="shared" si="246"/>
        <v>723.84999999999991</v>
      </c>
      <c r="Y7083">
        <f t="shared" si="247"/>
        <v>21.16</v>
      </c>
    </row>
    <row r="7084" spans="1:25" x14ac:dyDescent="0.2">
      <c r="A7084" t="s">
        <v>6877</v>
      </c>
      <c r="B7084" t="s">
        <v>387</v>
      </c>
      <c r="C7084">
        <v>6</v>
      </c>
      <c r="D7084">
        <v>12</v>
      </c>
      <c r="E7084" t="s">
        <v>7246</v>
      </c>
      <c r="F7084">
        <v>285.89400000000001</v>
      </c>
      <c r="G7084">
        <v>89.881</v>
      </c>
      <c r="H7084">
        <v>53.395000000000003</v>
      </c>
      <c r="I7084">
        <v>25696.555</v>
      </c>
      <c r="J7084">
        <v>10479731</v>
      </c>
      <c r="K7084">
        <v>38.822000000000003</v>
      </c>
      <c r="L7084">
        <v>18.417000000000002</v>
      </c>
      <c r="M7084">
        <v>11098.871999999999</v>
      </c>
      <c r="N7084">
        <v>4526412</v>
      </c>
      <c r="O7084">
        <v>5.4450000000000003</v>
      </c>
      <c r="P7084">
        <v>10.943</v>
      </c>
      <c r="Q7084">
        <v>1556.67</v>
      </c>
      <c r="R7084">
        <v>634851</v>
      </c>
      <c r="S7084">
        <v>7.3999999999999996E-2</v>
      </c>
      <c r="T7084">
        <v>4.3540000000000001</v>
      </c>
      <c r="U7084">
        <v>21.259</v>
      </c>
      <c r="V7084">
        <v>8670</v>
      </c>
      <c r="W7084">
        <v>34</v>
      </c>
      <c r="X7084">
        <f t="shared" si="246"/>
        <v>1152.92</v>
      </c>
      <c r="Y7084">
        <f t="shared" si="247"/>
        <v>30.16</v>
      </c>
    </row>
    <row r="7085" spans="1:25" x14ac:dyDescent="0.2">
      <c r="A7085" t="s">
        <v>6877</v>
      </c>
      <c r="B7085" t="s">
        <v>387</v>
      </c>
      <c r="C7085">
        <v>6</v>
      </c>
      <c r="D7085">
        <v>13</v>
      </c>
      <c r="E7085" t="s">
        <v>7247</v>
      </c>
      <c r="F7085">
        <v>342.93799999999999</v>
      </c>
      <c r="G7085">
        <v>87.293000000000006</v>
      </c>
      <c r="H7085">
        <v>43.661000000000001</v>
      </c>
      <c r="I7085">
        <v>29936.028999999999</v>
      </c>
      <c r="J7085">
        <v>12208700</v>
      </c>
      <c r="K7085">
        <v>70.805000000000007</v>
      </c>
      <c r="L7085">
        <v>38.465000000000003</v>
      </c>
      <c r="M7085">
        <v>24281.683000000001</v>
      </c>
      <c r="N7085">
        <v>9902709</v>
      </c>
      <c r="O7085">
        <v>5.0430000000000001</v>
      </c>
      <c r="P7085">
        <v>11.664999999999999</v>
      </c>
      <c r="Q7085">
        <v>1729.329</v>
      </c>
      <c r="R7085">
        <v>705266</v>
      </c>
      <c r="S7085">
        <v>0.08</v>
      </c>
      <c r="T7085">
        <v>4.5220000000000002</v>
      </c>
      <c r="U7085">
        <v>27.512</v>
      </c>
      <c r="V7085">
        <v>11220</v>
      </c>
      <c r="W7085">
        <v>44</v>
      </c>
      <c r="X7085">
        <f t="shared" si="246"/>
        <v>1325.579</v>
      </c>
      <c r="Y7085">
        <f t="shared" si="247"/>
        <v>40.159999999999997</v>
      </c>
    </row>
    <row r="7086" spans="1:25" x14ac:dyDescent="0.2">
      <c r="A7086" t="s">
        <v>6877</v>
      </c>
      <c r="B7086" t="s">
        <v>387</v>
      </c>
      <c r="C7086">
        <v>6</v>
      </c>
      <c r="D7086">
        <v>14</v>
      </c>
      <c r="E7086" t="s">
        <v>7248</v>
      </c>
      <c r="F7086">
        <v>267.45499999999998</v>
      </c>
      <c r="G7086">
        <v>74.366</v>
      </c>
      <c r="H7086">
        <v>36.808999999999997</v>
      </c>
      <c r="I7086">
        <v>19889.505000000001</v>
      </c>
      <c r="J7086">
        <v>8111463</v>
      </c>
      <c r="K7086">
        <v>70.888999999999996</v>
      </c>
      <c r="L7086">
        <v>41.968000000000004</v>
      </c>
      <c r="M7086">
        <v>18959.491000000002</v>
      </c>
      <c r="N7086">
        <v>7732179</v>
      </c>
      <c r="O7086">
        <v>4.57</v>
      </c>
      <c r="P7086">
        <v>7.2759999999999998</v>
      </c>
      <c r="Q7086">
        <v>1222.3779999999999</v>
      </c>
      <c r="R7086">
        <v>498518</v>
      </c>
      <c r="S7086">
        <v>9.0999999999999998E-2</v>
      </c>
      <c r="T7086">
        <v>4.8209999999999997</v>
      </c>
      <c r="U7086">
        <v>24.385000000000002</v>
      </c>
      <c r="V7086">
        <v>9945</v>
      </c>
      <c r="W7086">
        <v>39</v>
      </c>
      <c r="X7086">
        <f t="shared" si="246"/>
        <v>818.62799999999993</v>
      </c>
      <c r="Y7086">
        <f t="shared" si="247"/>
        <v>35.159999999999997</v>
      </c>
    </row>
    <row r="7087" spans="1:25" x14ac:dyDescent="0.2">
      <c r="A7087" t="s">
        <v>6877</v>
      </c>
      <c r="B7087" t="s">
        <v>387</v>
      </c>
      <c r="C7087">
        <v>6</v>
      </c>
      <c r="D7087">
        <v>15</v>
      </c>
      <c r="E7087" t="s">
        <v>7249</v>
      </c>
      <c r="F7087">
        <v>180.334</v>
      </c>
      <c r="G7087">
        <v>66.105999999999995</v>
      </c>
      <c r="H7087">
        <v>39.951000000000001</v>
      </c>
      <c r="I7087">
        <v>11921.227000000001</v>
      </c>
      <c r="J7087">
        <v>4861790</v>
      </c>
      <c r="K7087">
        <v>27.513000000000002</v>
      </c>
      <c r="L7087">
        <v>19.693999999999999</v>
      </c>
      <c r="M7087">
        <v>4961.4480000000003</v>
      </c>
      <c r="N7087">
        <v>2023409</v>
      </c>
      <c r="O7087">
        <v>3.7160000000000002</v>
      </c>
      <c r="P7087">
        <v>8.0459999999999994</v>
      </c>
      <c r="Q7087">
        <v>670.11599999999999</v>
      </c>
      <c r="R7087">
        <v>273291</v>
      </c>
      <c r="S7087">
        <v>3.7999999999999999E-2</v>
      </c>
      <c r="T7087">
        <v>3.1179999999999999</v>
      </c>
      <c r="U7087">
        <v>6.8780000000000001</v>
      </c>
      <c r="V7087">
        <v>2805</v>
      </c>
      <c r="W7087">
        <v>11</v>
      </c>
      <c r="X7087">
        <f t="shared" si="246"/>
        <v>266.36599999999999</v>
      </c>
      <c r="Y7087">
        <f t="shared" si="247"/>
        <v>7.16</v>
      </c>
    </row>
    <row r="7088" spans="1:25" x14ac:dyDescent="0.2">
      <c r="A7088" t="s">
        <v>6877</v>
      </c>
      <c r="B7088" t="s">
        <v>387</v>
      </c>
      <c r="C7088">
        <v>6</v>
      </c>
      <c r="D7088">
        <v>16</v>
      </c>
      <c r="E7088" t="s">
        <v>7250</v>
      </c>
      <c r="F7088">
        <v>335.16</v>
      </c>
      <c r="G7088">
        <v>114.473</v>
      </c>
      <c r="H7088">
        <v>52.186</v>
      </c>
      <c r="I7088">
        <v>38366.785000000003</v>
      </c>
      <c r="J7088">
        <v>15646984</v>
      </c>
      <c r="K7088">
        <v>25.216999999999999</v>
      </c>
      <c r="L7088">
        <v>24.623000000000001</v>
      </c>
      <c r="M7088">
        <v>8451.8240000000005</v>
      </c>
      <c r="N7088">
        <v>3446876</v>
      </c>
      <c r="O7088">
        <v>4.4569999999999999</v>
      </c>
      <c r="P7088">
        <v>8.7810000000000006</v>
      </c>
      <c r="Q7088">
        <v>1493.8489999999999</v>
      </c>
      <c r="R7088">
        <v>609231</v>
      </c>
      <c r="S7088">
        <v>7.0999999999999994E-2</v>
      </c>
      <c r="T7088">
        <v>4.2510000000000003</v>
      </c>
      <c r="U7088">
        <v>23.76</v>
      </c>
      <c r="V7088">
        <v>9690</v>
      </c>
      <c r="W7088">
        <v>38</v>
      </c>
      <c r="X7088">
        <f t="shared" si="246"/>
        <v>1090.0989999999999</v>
      </c>
      <c r="Y7088">
        <f t="shared" si="247"/>
        <v>34.159999999999997</v>
      </c>
    </row>
    <row r="7089" spans="1:25" x14ac:dyDescent="0.2">
      <c r="A7089" t="s">
        <v>6877</v>
      </c>
      <c r="B7089" t="s">
        <v>387</v>
      </c>
      <c r="C7089">
        <v>6</v>
      </c>
      <c r="D7089">
        <v>18</v>
      </c>
      <c r="E7089" t="s">
        <v>7251</v>
      </c>
      <c r="F7089">
        <v>332.65899999999999</v>
      </c>
      <c r="G7089">
        <v>94.853999999999999</v>
      </c>
      <c r="H7089">
        <v>44.936999999999998</v>
      </c>
      <c r="I7089">
        <v>31553.985000000001</v>
      </c>
      <c r="J7089">
        <v>12868545</v>
      </c>
      <c r="K7089">
        <v>60.542999999999999</v>
      </c>
      <c r="L7089">
        <v>24.317</v>
      </c>
      <c r="M7089">
        <v>20140.137999999999</v>
      </c>
      <c r="N7089">
        <v>8213678</v>
      </c>
      <c r="O7089">
        <v>8.0730000000000004</v>
      </c>
      <c r="P7089">
        <v>13.804</v>
      </c>
      <c r="Q7089">
        <v>2685.67</v>
      </c>
      <c r="R7089">
        <v>1095287</v>
      </c>
      <c r="S7089">
        <v>0.13700000000000001</v>
      </c>
      <c r="T7089">
        <v>5.9139999999999997</v>
      </c>
      <c r="U7089">
        <v>45.643999999999998</v>
      </c>
      <c r="V7089">
        <v>18615</v>
      </c>
      <c r="W7089">
        <v>73</v>
      </c>
      <c r="X7089">
        <f t="shared" si="246"/>
        <v>2281.92</v>
      </c>
      <c r="Y7089">
        <f t="shared" si="247"/>
        <v>69.16</v>
      </c>
    </row>
    <row r="7090" spans="1:25" x14ac:dyDescent="0.2">
      <c r="A7090" t="s">
        <v>6877</v>
      </c>
      <c r="B7090" t="s">
        <v>387</v>
      </c>
      <c r="C7090">
        <v>6</v>
      </c>
      <c r="D7090">
        <v>19</v>
      </c>
      <c r="E7090" t="s">
        <v>7252</v>
      </c>
      <c r="F7090">
        <v>289.202</v>
      </c>
      <c r="G7090">
        <v>99.126000000000005</v>
      </c>
      <c r="H7090">
        <v>39.625999999999998</v>
      </c>
      <c r="I7090">
        <v>28667.435000000001</v>
      </c>
      <c r="J7090">
        <v>11691334</v>
      </c>
      <c r="K7090">
        <v>44.884999999999998</v>
      </c>
      <c r="L7090">
        <v>18.925000000000001</v>
      </c>
      <c r="M7090">
        <v>12980.911</v>
      </c>
      <c r="N7090">
        <v>5293957</v>
      </c>
      <c r="O7090">
        <v>4.2610000000000001</v>
      </c>
      <c r="P7090">
        <v>9.5980000000000008</v>
      </c>
      <c r="Q7090">
        <v>1232.375</v>
      </c>
      <c r="R7090">
        <v>502595</v>
      </c>
      <c r="S7090">
        <v>6.0999999999999999E-2</v>
      </c>
      <c r="T7090">
        <v>3.9289999999999998</v>
      </c>
      <c r="U7090">
        <v>17.507000000000001</v>
      </c>
      <c r="V7090">
        <v>7140</v>
      </c>
      <c r="W7090">
        <v>28</v>
      </c>
      <c r="X7090">
        <f t="shared" si="246"/>
        <v>828.625</v>
      </c>
      <c r="Y7090">
        <f t="shared" si="247"/>
        <v>24.16</v>
      </c>
    </row>
    <row r="7091" spans="1:25" x14ac:dyDescent="0.2">
      <c r="A7091" t="s">
        <v>6877</v>
      </c>
      <c r="B7091" t="s">
        <v>387</v>
      </c>
      <c r="C7091">
        <v>6</v>
      </c>
      <c r="D7091">
        <v>22</v>
      </c>
      <c r="E7091" t="s">
        <v>7253</v>
      </c>
      <c r="F7091">
        <v>361.28100000000001</v>
      </c>
      <c r="G7091">
        <v>100.196</v>
      </c>
      <c r="H7091">
        <v>53.277999999999999</v>
      </c>
      <c r="I7091">
        <v>36198.930999999997</v>
      </c>
      <c r="J7091">
        <v>14762876</v>
      </c>
      <c r="K7091">
        <v>34.023000000000003</v>
      </c>
      <c r="L7091">
        <v>25.893999999999998</v>
      </c>
      <c r="M7091">
        <v>12291.971</v>
      </c>
      <c r="N7091">
        <v>5012989</v>
      </c>
      <c r="O7091">
        <v>3.8260000000000001</v>
      </c>
      <c r="P7091">
        <v>7.6349999999999998</v>
      </c>
      <c r="Q7091">
        <v>1382.412</v>
      </c>
      <c r="R7091">
        <v>563784</v>
      </c>
      <c r="S7091">
        <v>5.5E-2</v>
      </c>
      <c r="T7091">
        <v>3.758</v>
      </c>
      <c r="U7091">
        <v>20.009</v>
      </c>
      <c r="V7091">
        <v>8160</v>
      </c>
      <c r="W7091">
        <v>32</v>
      </c>
      <c r="X7091">
        <f t="shared" si="246"/>
        <v>978.66200000000003</v>
      </c>
      <c r="Y7091">
        <f t="shared" si="247"/>
        <v>28.16</v>
      </c>
    </row>
    <row r="7092" spans="1:25" x14ac:dyDescent="0.2">
      <c r="A7092" t="s">
        <v>6877</v>
      </c>
      <c r="B7092" t="s">
        <v>387</v>
      </c>
      <c r="C7092">
        <v>6</v>
      </c>
      <c r="D7092">
        <v>23</v>
      </c>
      <c r="E7092" t="s">
        <v>7254</v>
      </c>
      <c r="F7092">
        <v>262.32</v>
      </c>
      <c r="G7092">
        <v>73.795000000000002</v>
      </c>
      <c r="H7092">
        <v>42.942</v>
      </c>
      <c r="I7092">
        <v>19357.896000000001</v>
      </c>
      <c r="J7092">
        <v>7894659</v>
      </c>
      <c r="K7092">
        <v>37.265000000000001</v>
      </c>
      <c r="L7092">
        <v>14.634</v>
      </c>
      <c r="M7092">
        <v>9775.3950000000004</v>
      </c>
      <c r="N7092">
        <v>3986663</v>
      </c>
      <c r="O7092">
        <v>5.4379999999999997</v>
      </c>
      <c r="P7092">
        <v>10.561999999999999</v>
      </c>
      <c r="Q7092">
        <v>1426.367</v>
      </c>
      <c r="R7092">
        <v>581710</v>
      </c>
      <c r="S7092">
        <v>6.7000000000000004E-2</v>
      </c>
      <c r="T7092">
        <v>4.125</v>
      </c>
      <c r="U7092">
        <v>17.507000000000001</v>
      </c>
      <c r="V7092">
        <v>7140</v>
      </c>
      <c r="W7092">
        <v>28</v>
      </c>
      <c r="X7092">
        <f t="shared" si="246"/>
        <v>1022.617</v>
      </c>
      <c r="Y7092">
        <f t="shared" si="247"/>
        <v>24.16</v>
      </c>
    </row>
    <row r="7093" spans="1:25" x14ac:dyDescent="0.2">
      <c r="A7093" t="s">
        <v>6877</v>
      </c>
      <c r="B7093" t="s">
        <v>387</v>
      </c>
      <c r="C7093">
        <v>6</v>
      </c>
      <c r="D7093">
        <v>24</v>
      </c>
      <c r="E7093" t="s">
        <v>7255</v>
      </c>
      <c r="F7093">
        <v>192.99100000000001</v>
      </c>
      <c r="G7093">
        <v>96.741</v>
      </c>
      <c r="H7093">
        <v>48.054000000000002</v>
      </c>
      <c r="I7093">
        <v>18670.132000000001</v>
      </c>
      <c r="J7093">
        <v>7614171</v>
      </c>
      <c r="K7093">
        <v>28.492999999999999</v>
      </c>
      <c r="L7093">
        <v>21.274999999999999</v>
      </c>
      <c r="M7093">
        <v>5498.9780000000001</v>
      </c>
      <c r="N7093">
        <v>2242628</v>
      </c>
      <c r="O7093">
        <v>3.4039999999999999</v>
      </c>
      <c r="P7093">
        <v>8.4670000000000005</v>
      </c>
      <c r="Q7093">
        <v>656.88499999999999</v>
      </c>
      <c r="R7093">
        <v>267895</v>
      </c>
      <c r="S7093">
        <v>3.5999999999999997E-2</v>
      </c>
      <c r="T7093">
        <v>3.0139999999999998</v>
      </c>
      <c r="U7093">
        <v>6.8780000000000001</v>
      </c>
      <c r="V7093">
        <v>2805</v>
      </c>
      <c r="W7093">
        <v>11</v>
      </c>
      <c r="X7093">
        <f t="shared" si="246"/>
        <v>253.13499999999999</v>
      </c>
      <c r="Y7093">
        <f t="shared" si="247"/>
        <v>7.16</v>
      </c>
    </row>
    <row r="7094" spans="1:25" x14ac:dyDescent="0.2">
      <c r="A7094" t="s">
        <v>6877</v>
      </c>
      <c r="B7094" t="s">
        <v>387</v>
      </c>
      <c r="C7094">
        <v>6</v>
      </c>
      <c r="D7094">
        <v>25</v>
      </c>
      <c r="E7094" t="s">
        <v>7256</v>
      </c>
      <c r="F7094">
        <v>254.108</v>
      </c>
      <c r="G7094">
        <v>96.106999999999999</v>
      </c>
      <c r="H7094">
        <v>39.881999999999998</v>
      </c>
      <c r="I7094">
        <v>24421.585999999999</v>
      </c>
      <c r="J7094">
        <v>9959765</v>
      </c>
      <c r="K7094">
        <v>51.122</v>
      </c>
      <c r="L7094">
        <v>20.363</v>
      </c>
      <c r="M7094">
        <v>12990.489</v>
      </c>
      <c r="N7094">
        <v>5297863</v>
      </c>
      <c r="O7094">
        <v>3.919</v>
      </c>
      <c r="P7094">
        <v>8.8330000000000002</v>
      </c>
      <c r="Q7094">
        <v>995.75699999999995</v>
      </c>
      <c r="R7094">
        <v>406096</v>
      </c>
      <c r="S7094">
        <v>5.7000000000000002E-2</v>
      </c>
      <c r="T7094">
        <v>3.798</v>
      </c>
      <c r="U7094">
        <v>14.381</v>
      </c>
      <c r="V7094">
        <v>5865</v>
      </c>
      <c r="W7094">
        <v>23</v>
      </c>
      <c r="X7094">
        <f t="shared" si="246"/>
        <v>592.00699999999995</v>
      </c>
      <c r="Y7094">
        <f t="shared" si="247"/>
        <v>19.16</v>
      </c>
    </row>
    <row r="7095" spans="1:25" x14ac:dyDescent="0.2">
      <c r="A7095" t="s">
        <v>6877</v>
      </c>
      <c r="B7095" t="s">
        <v>387</v>
      </c>
      <c r="C7095">
        <v>6</v>
      </c>
      <c r="D7095">
        <v>28</v>
      </c>
      <c r="E7095" t="s">
        <v>7257</v>
      </c>
      <c r="F7095">
        <v>247.10300000000001</v>
      </c>
      <c r="G7095">
        <v>86.863</v>
      </c>
      <c r="H7095">
        <v>41.357999999999997</v>
      </c>
      <c r="I7095">
        <v>21464.044999999998</v>
      </c>
      <c r="J7095">
        <v>8753602</v>
      </c>
      <c r="K7095">
        <v>51.218000000000004</v>
      </c>
      <c r="L7095">
        <v>28.193000000000001</v>
      </c>
      <c r="M7095">
        <v>12656.201999999999</v>
      </c>
      <c r="N7095">
        <v>5161532</v>
      </c>
      <c r="O7095">
        <v>3.734</v>
      </c>
      <c r="P7095">
        <v>7.7130000000000001</v>
      </c>
      <c r="Q7095">
        <v>922.67</v>
      </c>
      <c r="R7095">
        <v>376289</v>
      </c>
      <c r="S7095">
        <v>4.8000000000000001E-2</v>
      </c>
      <c r="T7095">
        <v>3.5009999999999999</v>
      </c>
      <c r="U7095">
        <v>11.88</v>
      </c>
      <c r="V7095">
        <v>4845</v>
      </c>
      <c r="W7095">
        <v>19</v>
      </c>
      <c r="X7095">
        <f t="shared" si="246"/>
        <v>518.91999999999996</v>
      </c>
      <c r="Y7095">
        <f t="shared" si="247"/>
        <v>15.16</v>
      </c>
    </row>
    <row r="7096" spans="1:25" x14ac:dyDescent="0.2">
      <c r="A7096" t="s">
        <v>6877</v>
      </c>
      <c r="B7096" t="s">
        <v>387</v>
      </c>
      <c r="C7096">
        <v>6</v>
      </c>
      <c r="D7096">
        <v>29</v>
      </c>
      <c r="E7096" t="s">
        <v>7258</v>
      </c>
      <c r="F7096">
        <v>18.274999999999999</v>
      </c>
      <c r="G7096">
        <v>27.181000000000001</v>
      </c>
      <c r="H7096">
        <v>15.803000000000001</v>
      </c>
      <c r="I7096">
        <v>496.72899999999998</v>
      </c>
      <c r="J7096">
        <v>202579</v>
      </c>
      <c r="K7096">
        <v>30.744</v>
      </c>
      <c r="L7096">
        <v>32.463999999999999</v>
      </c>
      <c r="M7096">
        <v>561.84</v>
      </c>
      <c r="N7096">
        <v>229133</v>
      </c>
      <c r="O7096">
        <v>7.8849999999999998</v>
      </c>
      <c r="P7096">
        <v>18.724</v>
      </c>
      <c r="Q7096">
        <v>144.10300000000001</v>
      </c>
      <c r="R7096">
        <v>58769</v>
      </c>
      <c r="S7096">
        <v>0.10299999999999999</v>
      </c>
      <c r="T7096">
        <v>5.1150000000000002</v>
      </c>
      <c r="U7096">
        <v>1.8759999999999999</v>
      </c>
      <c r="V7096">
        <v>765</v>
      </c>
      <c r="W7096">
        <v>3</v>
      </c>
      <c r="X7096">
        <f t="shared" si="246"/>
        <v>0</v>
      </c>
      <c r="Y7096">
        <f t="shared" si="247"/>
        <v>0</v>
      </c>
    </row>
    <row r="7097" spans="1:25" x14ac:dyDescent="0.2">
      <c r="A7097" t="s">
        <v>6877</v>
      </c>
      <c r="B7097" t="s">
        <v>387</v>
      </c>
      <c r="C7097">
        <v>6</v>
      </c>
      <c r="D7097">
        <v>30</v>
      </c>
      <c r="E7097" t="s">
        <v>7259</v>
      </c>
      <c r="F7097">
        <v>319.47899999999998</v>
      </c>
      <c r="G7097">
        <v>83.114000000000004</v>
      </c>
      <c r="H7097">
        <v>39.287999999999997</v>
      </c>
      <c r="I7097">
        <v>26553.157999999999</v>
      </c>
      <c r="J7097">
        <v>10829076</v>
      </c>
      <c r="K7097">
        <v>66.284000000000006</v>
      </c>
      <c r="L7097">
        <v>27.398</v>
      </c>
      <c r="M7097">
        <v>21176.383000000002</v>
      </c>
      <c r="N7097">
        <v>8636286</v>
      </c>
      <c r="O7097">
        <v>8.66</v>
      </c>
      <c r="P7097">
        <v>16.72</v>
      </c>
      <c r="Q7097">
        <v>2766.6260000000002</v>
      </c>
      <c r="R7097">
        <v>1128303</v>
      </c>
      <c r="S7097">
        <v>0.1</v>
      </c>
      <c r="T7097">
        <v>5.0439999999999996</v>
      </c>
      <c r="U7097">
        <v>31.888999999999999</v>
      </c>
      <c r="V7097">
        <v>13005</v>
      </c>
      <c r="W7097">
        <v>51</v>
      </c>
      <c r="X7097">
        <f t="shared" si="246"/>
        <v>2362.8760000000002</v>
      </c>
      <c r="Y7097">
        <f t="shared" si="247"/>
        <v>47.16</v>
      </c>
    </row>
    <row r="7098" spans="1:25" x14ac:dyDescent="0.2">
      <c r="A7098" t="s">
        <v>6877</v>
      </c>
      <c r="B7098" t="s">
        <v>387</v>
      </c>
      <c r="C7098">
        <v>6</v>
      </c>
      <c r="D7098">
        <v>32</v>
      </c>
      <c r="E7098" t="s">
        <v>6989</v>
      </c>
      <c r="F7098">
        <v>321.57100000000003</v>
      </c>
      <c r="G7098">
        <v>87.879000000000005</v>
      </c>
      <c r="H7098">
        <v>43.671999999999997</v>
      </c>
      <c r="I7098">
        <v>28259.465</v>
      </c>
      <c r="J7098">
        <v>11524953</v>
      </c>
      <c r="K7098">
        <v>34.11</v>
      </c>
      <c r="L7098">
        <v>18.350999999999999</v>
      </c>
      <c r="M7098">
        <v>10968.905000000001</v>
      </c>
      <c r="N7098">
        <v>4473408</v>
      </c>
      <c r="O7098">
        <v>5.6210000000000004</v>
      </c>
      <c r="P7098">
        <v>10.922000000000001</v>
      </c>
      <c r="Q7098">
        <v>1807.5440000000001</v>
      </c>
      <c r="R7098">
        <v>737164</v>
      </c>
      <c r="S7098">
        <v>8.4000000000000005E-2</v>
      </c>
      <c r="T7098">
        <v>4.617</v>
      </c>
      <c r="U7098">
        <v>26.885999999999999</v>
      </c>
      <c r="V7098">
        <v>10965</v>
      </c>
      <c r="W7098">
        <v>43</v>
      </c>
      <c r="X7098">
        <f t="shared" si="246"/>
        <v>1403.7940000000001</v>
      </c>
      <c r="Y7098">
        <f t="shared" si="247"/>
        <v>39.159999999999997</v>
      </c>
    </row>
    <row r="7099" spans="1:25" x14ac:dyDescent="0.2">
      <c r="A7099" t="s">
        <v>6877</v>
      </c>
      <c r="B7099" t="s">
        <v>387</v>
      </c>
      <c r="C7099">
        <v>6</v>
      </c>
      <c r="D7099">
        <v>34</v>
      </c>
      <c r="E7099" t="s">
        <v>7260</v>
      </c>
      <c r="F7099">
        <v>328.262</v>
      </c>
      <c r="G7099">
        <v>83.608999999999995</v>
      </c>
      <c r="H7099">
        <v>32.613</v>
      </c>
      <c r="I7099">
        <v>27445.704000000002</v>
      </c>
      <c r="J7099">
        <v>11193080</v>
      </c>
      <c r="K7099">
        <v>42.563000000000002</v>
      </c>
      <c r="L7099">
        <v>16.388000000000002</v>
      </c>
      <c r="M7099">
        <v>13971.919</v>
      </c>
      <c r="N7099">
        <v>5698116</v>
      </c>
      <c r="O7099">
        <v>4.7789999999999999</v>
      </c>
      <c r="P7099">
        <v>8.7050000000000001</v>
      </c>
      <c r="Q7099">
        <v>1568.866</v>
      </c>
      <c r="R7099">
        <v>639825</v>
      </c>
      <c r="S7099">
        <v>8.7999999999999995E-2</v>
      </c>
      <c r="T7099">
        <v>4.726</v>
      </c>
      <c r="U7099">
        <v>28.762</v>
      </c>
      <c r="V7099">
        <v>11730</v>
      </c>
      <c r="W7099">
        <v>46</v>
      </c>
      <c r="X7099">
        <f t="shared" si="246"/>
        <v>1165.116</v>
      </c>
      <c r="Y7099">
        <f t="shared" si="247"/>
        <v>42.16</v>
      </c>
    </row>
    <row r="7100" spans="1:25" x14ac:dyDescent="0.2">
      <c r="A7100" t="s">
        <v>6877</v>
      </c>
      <c r="B7100" t="s">
        <v>387</v>
      </c>
      <c r="C7100">
        <v>6</v>
      </c>
      <c r="D7100">
        <v>35</v>
      </c>
      <c r="E7100" t="s">
        <v>7261</v>
      </c>
      <c r="F7100">
        <v>335.56400000000002</v>
      </c>
      <c r="G7100">
        <v>66.838999999999999</v>
      </c>
      <c r="H7100">
        <v>36.31</v>
      </c>
      <c r="I7100">
        <v>22428.642</v>
      </c>
      <c r="J7100">
        <v>9146990</v>
      </c>
      <c r="K7100">
        <v>74.533000000000001</v>
      </c>
      <c r="L7100">
        <v>35.012</v>
      </c>
      <c r="M7100">
        <v>25010.702000000001</v>
      </c>
      <c r="N7100">
        <v>10200022</v>
      </c>
      <c r="O7100">
        <v>4.4029999999999996</v>
      </c>
      <c r="P7100">
        <v>8.968</v>
      </c>
      <c r="Q7100">
        <v>1477.6389999999999</v>
      </c>
      <c r="R7100">
        <v>602620</v>
      </c>
      <c r="S7100">
        <v>8.4000000000000005E-2</v>
      </c>
      <c r="T7100">
        <v>4.6230000000000002</v>
      </c>
      <c r="U7100">
        <v>28.137</v>
      </c>
      <c r="V7100">
        <v>11475</v>
      </c>
      <c r="W7100">
        <v>45</v>
      </c>
      <c r="X7100">
        <f t="shared" si="246"/>
        <v>1073.8889999999999</v>
      </c>
      <c r="Y7100">
        <f t="shared" si="247"/>
        <v>41.16</v>
      </c>
    </row>
    <row r="7101" spans="1:25" x14ac:dyDescent="0.2">
      <c r="A7101" t="s">
        <v>6877</v>
      </c>
      <c r="B7101" t="s">
        <v>387</v>
      </c>
      <c r="C7101">
        <v>6</v>
      </c>
      <c r="D7101">
        <v>36</v>
      </c>
      <c r="E7101" t="s">
        <v>870</v>
      </c>
      <c r="F7101">
        <v>71.569999999999993</v>
      </c>
      <c r="G7101">
        <v>55.795999999999999</v>
      </c>
      <c r="H7101">
        <v>40.802</v>
      </c>
      <c r="I7101">
        <v>3993.3229999999999</v>
      </c>
      <c r="J7101">
        <v>1628582</v>
      </c>
      <c r="K7101">
        <v>5.68</v>
      </c>
      <c r="L7101">
        <v>3.294</v>
      </c>
      <c r="M7101">
        <v>406.48200000000003</v>
      </c>
      <c r="N7101">
        <v>165774</v>
      </c>
      <c r="O7101">
        <v>3.5339999999999998</v>
      </c>
      <c r="P7101">
        <v>7.8209999999999997</v>
      </c>
      <c r="Q7101">
        <v>252.94300000000001</v>
      </c>
      <c r="R7101">
        <v>103157</v>
      </c>
      <c r="S7101">
        <v>3.5000000000000003E-2</v>
      </c>
      <c r="T7101">
        <v>2.9849999999999999</v>
      </c>
      <c r="U7101">
        <v>2.5009999999999999</v>
      </c>
      <c r="V7101">
        <v>1020</v>
      </c>
      <c r="W7101">
        <v>4</v>
      </c>
      <c r="X7101">
        <f t="shared" si="246"/>
        <v>0</v>
      </c>
      <c r="Y7101">
        <f t="shared" si="247"/>
        <v>0.16000000000000014</v>
      </c>
    </row>
    <row r="7102" spans="1:25" x14ac:dyDescent="0.2">
      <c r="A7102" t="s">
        <v>6877</v>
      </c>
      <c r="B7102" t="s">
        <v>387</v>
      </c>
      <c r="C7102">
        <v>6</v>
      </c>
      <c r="D7102">
        <v>37</v>
      </c>
      <c r="E7102" t="s">
        <v>7262</v>
      </c>
      <c r="F7102">
        <v>93.701999999999998</v>
      </c>
      <c r="G7102">
        <v>69.510999999999996</v>
      </c>
      <c r="H7102">
        <v>42.654000000000003</v>
      </c>
      <c r="I7102">
        <v>6513.3419999999996</v>
      </c>
      <c r="J7102">
        <v>2656312</v>
      </c>
      <c r="K7102">
        <v>20.548999999999999</v>
      </c>
      <c r="L7102">
        <v>12.628</v>
      </c>
      <c r="M7102">
        <v>1925.4469999999999</v>
      </c>
      <c r="N7102">
        <v>785248</v>
      </c>
      <c r="O7102">
        <v>2.2400000000000002</v>
      </c>
      <c r="P7102">
        <v>3.625</v>
      </c>
      <c r="Q7102">
        <v>209.86600000000001</v>
      </c>
      <c r="R7102">
        <v>85589</v>
      </c>
      <c r="S7102">
        <v>1.2999999999999999E-2</v>
      </c>
      <c r="T7102">
        <v>1.845</v>
      </c>
      <c r="U7102">
        <v>1.2509999999999999</v>
      </c>
      <c r="V7102">
        <v>510</v>
      </c>
      <c r="W7102">
        <v>2</v>
      </c>
      <c r="X7102">
        <f t="shared" si="246"/>
        <v>0</v>
      </c>
      <c r="Y7102">
        <f t="shared" si="247"/>
        <v>0</v>
      </c>
    </row>
    <row r="7103" spans="1:25" x14ac:dyDescent="0.2">
      <c r="A7103" t="s">
        <v>6877</v>
      </c>
      <c r="B7103" t="s">
        <v>387</v>
      </c>
      <c r="C7103">
        <v>6</v>
      </c>
      <c r="D7103">
        <v>39</v>
      </c>
      <c r="E7103" t="s">
        <v>7263</v>
      </c>
      <c r="F7103">
        <v>65.185000000000002</v>
      </c>
      <c r="G7103">
        <v>64.554000000000002</v>
      </c>
      <c r="H7103">
        <v>48.134</v>
      </c>
      <c r="I7103">
        <v>4207.9459999999999</v>
      </c>
      <c r="J7103">
        <v>1716111</v>
      </c>
      <c r="K7103">
        <v>4.9119999999999999</v>
      </c>
      <c r="L7103">
        <v>2.9860000000000002</v>
      </c>
      <c r="M7103">
        <v>320.19499999999999</v>
      </c>
      <c r="N7103">
        <v>130584</v>
      </c>
      <c r="O7103">
        <v>3.601</v>
      </c>
      <c r="P7103">
        <v>7.7960000000000003</v>
      </c>
      <c r="Q7103">
        <v>234.73500000000001</v>
      </c>
      <c r="R7103">
        <v>95731</v>
      </c>
      <c r="S7103">
        <v>3.7999999999999999E-2</v>
      </c>
      <c r="T7103">
        <v>3.1280000000000001</v>
      </c>
      <c r="U7103">
        <v>2.5009999999999999</v>
      </c>
      <c r="V7103">
        <v>1020</v>
      </c>
      <c r="W7103">
        <v>4</v>
      </c>
      <c r="X7103">
        <f t="shared" si="246"/>
        <v>0</v>
      </c>
      <c r="Y7103">
        <f t="shared" si="247"/>
        <v>0.16000000000000014</v>
      </c>
    </row>
    <row r="7104" spans="1:25" x14ac:dyDescent="0.2">
      <c r="A7104" t="s">
        <v>6877</v>
      </c>
      <c r="B7104" t="s">
        <v>387</v>
      </c>
      <c r="C7104">
        <v>6</v>
      </c>
      <c r="D7104">
        <v>40</v>
      </c>
      <c r="E7104" t="s">
        <v>7264</v>
      </c>
      <c r="F7104">
        <v>146.70699999999999</v>
      </c>
      <c r="G7104">
        <v>76.635000000000005</v>
      </c>
      <c r="H7104">
        <v>42.14</v>
      </c>
      <c r="I7104">
        <v>11242.924000000001</v>
      </c>
      <c r="J7104">
        <v>4585160</v>
      </c>
      <c r="K7104">
        <v>4.51</v>
      </c>
      <c r="L7104">
        <v>2.5739999999999998</v>
      </c>
      <c r="M7104">
        <v>661.68100000000004</v>
      </c>
      <c r="N7104">
        <v>269851</v>
      </c>
      <c r="O7104">
        <v>3.1150000000000002</v>
      </c>
      <c r="P7104">
        <v>5.7930000000000001</v>
      </c>
      <c r="Q7104">
        <v>456.95699999999999</v>
      </c>
      <c r="R7104">
        <v>186359</v>
      </c>
      <c r="S7104">
        <v>1.7000000000000001E-2</v>
      </c>
      <c r="T7104">
        <v>2.085</v>
      </c>
      <c r="U7104">
        <v>2.5009999999999999</v>
      </c>
      <c r="V7104">
        <v>1020</v>
      </c>
      <c r="W7104">
        <v>4</v>
      </c>
      <c r="X7104">
        <f t="shared" si="246"/>
        <v>53.206999999999994</v>
      </c>
      <c r="Y7104">
        <f t="shared" si="247"/>
        <v>0.16000000000000014</v>
      </c>
    </row>
    <row r="7105" spans="1:25" x14ac:dyDescent="0.2">
      <c r="A7105" t="s">
        <v>6877</v>
      </c>
      <c r="B7105" t="s">
        <v>387</v>
      </c>
      <c r="C7105">
        <v>6</v>
      </c>
      <c r="D7105">
        <v>41</v>
      </c>
      <c r="E7105" t="s">
        <v>7265</v>
      </c>
      <c r="F7105">
        <v>281.87200000000001</v>
      </c>
      <c r="G7105">
        <v>85.168000000000006</v>
      </c>
      <c r="H7105">
        <v>40.978000000000002</v>
      </c>
      <c r="I7105">
        <v>24006.517</v>
      </c>
      <c r="J7105">
        <v>9790489</v>
      </c>
      <c r="K7105">
        <v>28.696000000000002</v>
      </c>
      <c r="L7105">
        <v>24.728999999999999</v>
      </c>
      <c r="M7105">
        <v>8088.701</v>
      </c>
      <c r="N7105">
        <v>3298785</v>
      </c>
      <c r="O7105">
        <v>4.3680000000000003</v>
      </c>
      <c r="P7105">
        <v>8.9930000000000003</v>
      </c>
      <c r="Q7105">
        <v>1231.154</v>
      </c>
      <c r="R7105">
        <v>502097</v>
      </c>
      <c r="S7105">
        <v>7.2999999999999995E-2</v>
      </c>
      <c r="T7105">
        <v>4.32</v>
      </c>
      <c r="U7105">
        <v>20.634</v>
      </c>
      <c r="V7105">
        <v>8415</v>
      </c>
      <c r="W7105">
        <v>33</v>
      </c>
      <c r="X7105">
        <f t="shared" si="246"/>
        <v>827.404</v>
      </c>
      <c r="Y7105">
        <f t="shared" si="247"/>
        <v>29.16</v>
      </c>
    </row>
    <row r="7106" spans="1:25" x14ac:dyDescent="0.2">
      <c r="A7106" t="s">
        <v>6877</v>
      </c>
      <c r="B7106" t="s">
        <v>387</v>
      </c>
      <c r="C7106">
        <v>7</v>
      </c>
      <c r="D7106">
        <v>1</v>
      </c>
      <c r="E7106" t="s">
        <v>6445</v>
      </c>
      <c r="F7106">
        <v>109.556</v>
      </c>
      <c r="G7106">
        <v>75.817999999999998</v>
      </c>
      <c r="H7106">
        <v>40.378999999999998</v>
      </c>
      <c r="I7106">
        <v>8306.357</v>
      </c>
      <c r="J7106">
        <v>3387551</v>
      </c>
      <c r="K7106">
        <v>58.420999999999999</v>
      </c>
      <c r="L7106">
        <v>28.795999999999999</v>
      </c>
      <c r="M7106">
        <v>6400.3450000000003</v>
      </c>
      <c r="N7106">
        <v>2610229</v>
      </c>
      <c r="O7106">
        <v>2.1</v>
      </c>
      <c r="P7106">
        <v>3.3119999999999998</v>
      </c>
      <c r="Q7106">
        <v>230.02699999999999</v>
      </c>
      <c r="R7106">
        <v>93811</v>
      </c>
      <c r="S7106">
        <v>1.7000000000000001E-2</v>
      </c>
      <c r="T7106">
        <v>2.089</v>
      </c>
      <c r="U7106">
        <v>1.8759999999999999</v>
      </c>
      <c r="V7106">
        <v>765</v>
      </c>
      <c r="W7106">
        <v>3</v>
      </c>
      <c r="X7106">
        <f t="shared" si="246"/>
        <v>0</v>
      </c>
      <c r="Y7106">
        <f t="shared" si="247"/>
        <v>0</v>
      </c>
    </row>
    <row r="7107" spans="1:25" x14ac:dyDescent="0.2">
      <c r="A7107" t="s">
        <v>6877</v>
      </c>
      <c r="B7107" t="s">
        <v>387</v>
      </c>
      <c r="C7107">
        <v>7</v>
      </c>
      <c r="D7107">
        <v>2</v>
      </c>
      <c r="E7107" t="s">
        <v>7266</v>
      </c>
      <c r="F7107">
        <v>112.732</v>
      </c>
      <c r="G7107">
        <v>80.998999999999995</v>
      </c>
      <c r="H7107">
        <v>42.845999999999997</v>
      </c>
      <c r="I7107">
        <v>9131.1620000000003</v>
      </c>
      <c r="J7107">
        <v>3723928</v>
      </c>
      <c r="K7107">
        <v>54.295000000000002</v>
      </c>
      <c r="L7107">
        <v>28.864999999999998</v>
      </c>
      <c r="M7107">
        <v>6120.826</v>
      </c>
      <c r="N7107">
        <v>2496234</v>
      </c>
      <c r="O7107">
        <v>2.0459999999999998</v>
      </c>
      <c r="P7107">
        <v>4.0750000000000002</v>
      </c>
      <c r="Q7107">
        <v>230.67400000000001</v>
      </c>
      <c r="R7107">
        <v>94075</v>
      </c>
      <c r="S7107">
        <v>1.7000000000000001E-2</v>
      </c>
      <c r="T7107">
        <v>2.06</v>
      </c>
      <c r="U7107">
        <v>1.8759999999999999</v>
      </c>
      <c r="V7107">
        <v>765</v>
      </c>
      <c r="W7107">
        <v>3</v>
      </c>
      <c r="X7107">
        <f t="shared" si="246"/>
        <v>0</v>
      </c>
      <c r="Y7107">
        <f t="shared" si="247"/>
        <v>0</v>
      </c>
    </row>
    <row r="7108" spans="1:25" x14ac:dyDescent="0.2">
      <c r="A7108" t="s">
        <v>6877</v>
      </c>
      <c r="B7108" t="s">
        <v>387</v>
      </c>
      <c r="C7108">
        <v>7</v>
      </c>
      <c r="D7108">
        <v>3</v>
      </c>
      <c r="E7108" t="s">
        <v>7267</v>
      </c>
      <c r="F7108">
        <v>185.84100000000001</v>
      </c>
      <c r="G7108">
        <v>72.460999999999999</v>
      </c>
      <c r="H7108">
        <v>40.981999999999999</v>
      </c>
      <c r="I7108">
        <v>13466.275</v>
      </c>
      <c r="J7108">
        <v>5491901</v>
      </c>
      <c r="K7108">
        <v>53.37</v>
      </c>
      <c r="L7108">
        <v>34.292999999999999</v>
      </c>
      <c r="M7108">
        <v>9918.2839999999997</v>
      </c>
      <c r="N7108">
        <v>4044937</v>
      </c>
      <c r="O7108">
        <v>2.3069999999999999</v>
      </c>
      <c r="P7108">
        <v>4.4059999999999997</v>
      </c>
      <c r="Q7108">
        <v>428.77100000000002</v>
      </c>
      <c r="R7108">
        <v>174864</v>
      </c>
      <c r="S7108">
        <v>0.02</v>
      </c>
      <c r="T7108">
        <v>2.2690000000000001</v>
      </c>
      <c r="U7108">
        <v>3.7519999999999998</v>
      </c>
      <c r="V7108">
        <v>1530</v>
      </c>
      <c r="W7108">
        <v>6</v>
      </c>
      <c r="X7108">
        <f t="shared" si="246"/>
        <v>25.021000000000015</v>
      </c>
      <c r="Y7108">
        <f t="shared" si="247"/>
        <v>2.16</v>
      </c>
    </row>
    <row r="7109" spans="1:25" x14ac:dyDescent="0.2">
      <c r="A7109" t="s">
        <v>6877</v>
      </c>
      <c r="B7109" t="s">
        <v>387</v>
      </c>
      <c r="C7109">
        <v>7</v>
      </c>
      <c r="D7109">
        <v>4</v>
      </c>
      <c r="E7109" t="s">
        <v>7268</v>
      </c>
      <c r="F7109">
        <v>103.95099999999999</v>
      </c>
      <c r="G7109">
        <v>81.997</v>
      </c>
      <c r="H7109">
        <v>51.122999999999998</v>
      </c>
      <c r="I7109">
        <v>8523.7049999999999</v>
      </c>
      <c r="J7109">
        <v>3476191</v>
      </c>
      <c r="K7109">
        <v>3.5409999999999999</v>
      </c>
      <c r="L7109">
        <v>2.113</v>
      </c>
      <c r="M7109">
        <v>368.137</v>
      </c>
      <c r="N7109">
        <v>150136</v>
      </c>
      <c r="O7109">
        <v>2.456</v>
      </c>
      <c r="P7109">
        <v>4.6970000000000001</v>
      </c>
      <c r="Q7109">
        <v>255.28299999999999</v>
      </c>
      <c r="R7109">
        <v>104111</v>
      </c>
      <c r="S7109">
        <v>1.7999999999999999E-2</v>
      </c>
      <c r="T7109">
        <v>2.145</v>
      </c>
      <c r="U7109">
        <v>1.8759999999999999</v>
      </c>
      <c r="V7109">
        <v>765</v>
      </c>
      <c r="W7109">
        <v>3</v>
      </c>
      <c r="X7109">
        <f t="shared" si="246"/>
        <v>0</v>
      </c>
      <c r="Y7109">
        <f t="shared" si="247"/>
        <v>0</v>
      </c>
    </row>
    <row r="7110" spans="1:25" x14ac:dyDescent="0.2">
      <c r="A7110" t="s">
        <v>6877</v>
      </c>
      <c r="B7110" t="s">
        <v>387</v>
      </c>
      <c r="C7110">
        <v>7</v>
      </c>
      <c r="D7110">
        <v>5</v>
      </c>
      <c r="E7110" t="s">
        <v>7269</v>
      </c>
      <c r="F7110">
        <v>250.84899999999999</v>
      </c>
      <c r="G7110">
        <v>75.843000000000004</v>
      </c>
      <c r="H7110">
        <v>51.716000000000001</v>
      </c>
      <c r="I7110">
        <v>19025.261999999999</v>
      </c>
      <c r="J7110">
        <v>7759002</v>
      </c>
      <c r="K7110">
        <v>3.15</v>
      </c>
      <c r="L7110">
        <v>2.0670000000000002</v>
      </c>
      <c r="M7110">
        <v>790.28</v>
      </c>
      <c r="N7110">
        <v>322297</v>
      </c>
      <c r="O7110">
        <v>1.752</v>
      </c>
      <c r="P7110">
        <v>2.258</v>
      </c>
      <c r="Q7110">
        <v>439.41500000000002</v>
      </c>
      <c r="R7110">
        <v>179205</v>
      </c>
      <c r="S7110">
        <v>2E-3</v>
      </c>
      <c r="T7110">
        <v>0.79700000000000004</v>
      </c>
      <c r="U7110">
        <v>0.625</v>
      </c>
      <c r="V7110">
        <v>255</v>
      </c>
      <c r="W7110">
        <v>1</v>
      </c>
      <c r="X7110">
        <f t="shared" si="246"/>
        <v>35.66500000000002</v>
      </c>
      <c r="Y7110">
        <f t="shared" si="247"/>
        <v>0</v>
      </c>
    </row>
    <row r="7111" spans="1:25" x14ac:dyDescent="0.2">
      <c r="A7111" t="s">
        <v>6877</v>
      </c>
      <c r="B7111" t="s">
        <v>387</v>
      </c>
      <c r="C7111">
        <v>7</v>
      </c>
      <c r="D7111">
        <v>6</v>
      </c>
      <c r="E7111" t="s">
        <v>2877</v>
      </c>
      <c r="F7111">
        <v>252.56299999999999</v>
      </c>
      <c r="G7111">
        <v>89.984999999999999</v>
      </c>
      <c r="H7111">
        <v>44.247</v>
      </c>
      <c r="I7111">
        <v>22726.814999999999</v>
      </c>
      <c r="J7111">
        <v>9268593</v>
      </c>
      <c r="K7111">
        <v>3.96</v>
      </c>
      <c r="L7111">
        <v>4.1109999999999998</v>
      </c>
      <c r="M7111">
        <v>1000.217</v>
      </c>
      <c r="N7111">
        <v>407915</v>
      </c>
      <c r="O7111">
        <v>1.9790000000000001</v>
      </c>
      <c r="P7111">
        <v>4.0460000000000003</v>
      </c>
      <c r="Q7111">
        <v>499.71</v>
      </c>
      <c r="R7111">
        <v>203795</v>
      </c>
      <c r="S7111">
        <v>7.0000000000000001E-3</v>
      </c>
      <c r="T7111">
        <v>1.3759999999999999</v>
      </c>
      <c r="U7111">
        <v>1.8759999999999999</v>
      </c>
      <c r="V7111">
        <v>765</v>
      </c>
      <c r="W7111">
        <v>3</v>
      </c>
      <c r="X7111">
        <f t="shared" si="246"/>
        <v>95.95999999999998</v>
      </c>
      <c r="Y7111">
        <f t="shared" si="247"/>
        <v>0</v>
      </c>
    </row>
    <row r="7112" spans="1:25" x14ac:dyDescent="0.2">
      <c r="A7112" t="s">
        <v>6877</v>
      </c>
      <c r="B7112" t="s">
        <v>387</v>
      </c>
      <c r="C7112">
        <v>7</v>
      </c>
      <c r="D7112">
        <v>7</v>
      </c>
      <c r="E7112" t="s">
        <v>7270</v>
      </c>
      <c r="F7112">
        <v>299.53199999999998</v>
      </c>
      <c r="G7112">
        <v>74.408000000000001</v>
      </c>
      <c r="H7112">
        <v>44.085999999999999</v>
      </c>
      <c r="I7112">
        <v>22287.633000000002</v>
      </c>
      <c r="J7112">
        <v>9089483</v>
      </c>
      <c r="K7112">
        <v>3.5710000000000002</v>
      </c>
      <c r="L7112">
        <v>2.6949999999999998</v>
      </c>
      <c r="M7112">
        <v>1069.634</v>
      </c>
      <c r="N7112">
        <v>436225</v>
      </c>
      <c r="O7112">
        <v>1.9870000000000001</v>
      </c>
      <c r="P7112">
        <v>3.484</v>
      </c>
      <c r="Q7112">
        <v>595.28499999999997</v>
      </c>
      <c r="R7112">
        <v>242773</v>
      </c>
      <c r="S7112">
        <v>8.0000000000000002E-3</v>
      </c>
      <c r="T7112">
        <v>1.4590000000000001</v>
      </c>
      <c r="U7112">
        <v>2.5009999999999999</v>
      </c>
      <c r="V7112">
        <v>1020</v>
      </c>
      <c r="W7112">
        <v>4</v>
      </c>
      <c r="X7112">
        <f t="shared" si="246"/>
        <v>191.53499999999997</v>
      </c>
      <c r="Y7112">
        <f t="shared" si="247"/>
        <v>0.16000000000000014</v>
      </c>
    </row>
    <row r="7113" spans="1:25" x14ac:dyDescent="0.2">
      <c r="A7113" t="s">
        <v>6877</v>
      </c>
      <c r="B7113" t="s">
        <v>387</v>
      </c>
      <c r="C7113">
        <v>7</v>
      </c>
      <c r="D7113">
        <v>8</v>
      </c>
      <c r="E7113" t="s">
        <v>7271</v>
      </c>
      <c r="F7113">
        <v>167.18899999999999</v>
      </c>
      <c r="G7113">
        <v>73.593999999999994</v>
      </c>
      <c r="H7113">
        <v>39.081000000000003</v>
      </c>
      <c r="I7113">
        <v>12304.177</v>
      </c>
      <c r="J7113">
        <v>5017967</v>
      </c>
      <c r="K7113">
        <v>4.641</v>
      </c>
      <c r="L7113">
        <v>2.69</v>
      </c>
      <c r="M7113">
        <v>776.00199999999995</v>
      </c>
      <c r="N7113">
        <v>316474</v>
      </c>
      <c r="O7113">
        <v>1.7450000000000001</v>
      </c>
      <c r="P7113">
        <v>2.0270000000000001</v>
      </c>
      <c r="Q7113">
        <v>291.7</v>
      </c>
      <c r="R7113">
        <v>118963</v>
      </c>
      <c r="S7113">
        <v>7.0000000000000001E-3</v>
      </c>
      <c r="T7113">
        <v>1.381</v>
      </c>
      <c r="U7113">
        <v>1.2509999999999999</v>
      </c>
      <c r="V7113">
        <v>510</v>
      </c>
      <c r="W7113">
        <v>2</v>
      </c>
      <c r="X7113">
        <f t="shared" si="246"/>
        <v>0</v>
      </c>
      <c r="Y7113">
        <f t="shared" si="247"/>
        <v>0</v>
      </c>
    </row>
    <row r="7114" spans="1:25" x14ac:dyDescent="0.2">
      <c r="A7114" t="s">
        <v>6877</v>
      </c>
      <c r="B7114" t="s">
        <v>387</v>
      </c>
      <c r="C7114">
        <v>7</v>
      </c>
      <c r="D7114">
        <v>10</v>
      </c>
      <c r="E7114" t="s">
        <v>5249</v>
      </c>
      <c r="F7114">
        <v>264.029</v>
      </c>
      <c r="G7114">
        <v>53.192</v>
      </c>
      <c r="H7114">
        <v>36.085999999999999</v>
      </c>
      <c r="I7114">
        <v>14044.266</v>
      </c>
      <c r="J7114">
        <v>5727621</v>
      </c>
      <c r="K7114">
        <v>78.962000000000003</v>
      </c>
      <c r="L7114">
        <v>36.692999999999998</v>
      </c>
      <c r="M7114">
        <v>20848.3</v>
      </c>
      <c r="N7114">
        <v>8502485</v>
      </c>
      <c r="O7114">
        <v>3.097</v>
      </c>
      <c r="P7114">
        <v>5.2089999999999996</v>
      </c>
      <c r="Q7114">
        <v>817.80700000000002</v>
      </c>
      <c r="R7114">
        <v>333523</v>
      </c>
      <c r="S7114">
        <v>0.05</v>
      </c>
      <c r="T7114">
        <v>3.5609999999999999</v>
      </c>
      <c r="U7114">
        <v>13.131</v>
      </c>
      <c r="V7114">
        <v>5355</v>
      </c>
      <c r="W7114">
        <v>21</v>
      </c>
      <c r="X7114">
        <f t="shared" si="246"/>
        <v>414.05700000000002</v>
      </c>
      <c r="Y7114">
        <f t="shared" si="247"/>
        <v>17.16</v>
      </c>
    </row>
    <row r="7115" spans="1:25" x14ac:dyDescent="0.2">
      <c r="A7115" t="s">
        <v>6877</v>
      </c>
      <c r="B7115" t="s">
        <v>387</v>
      </c>
      <c r="C7115">
        <v>7</v>
      </c>
      <c r="D7115">
        <v>11</v>
      </c>
      <c r="E7115" t="s">
        <v>7272</v>
      </c>
      <c r="F7115">
        <v>289.34100000000001</v>
      </c>
      <c r="G7115">
        <v>88.582999999999998</v>
      </c>
      <c r="H7115">
        <v>41.94</v>
      </c>
      <c r="I7115">
        <v>25630.753000000001</v>
      </c>
      <c r="J7115">
        <v>10452895</v>
      </c>
      <c r="K7115">
        <v>54.133000000000003</v>
      </c>
      <c r="L7115">
        <v>30.716999999999999</v>
      </c>
      <c r="M7115">
        <v>15662.886</v>
      </c>
      <c r="N7115">
        <v>6387737</v>
      </c>
      <c r="O7115">
        <v>2.9580000000000002</v>
      </c>
      <c r="P7115">
        <v>5.8609999999999998</v>
      </c>
      <c r="Q7115">
        <v>855.904</v>
      </c>
      <c r="R7115">
        <v>349060</v>
      </c>
      <c r="S7115">
        <v>3.6999999999999998E-2</v>
      </c>
      <c r="T7115">
        <v>3.06</v>
      </c>
      <c r="U7115">
        <v>10.63</v>
      </c>
      <c r="V7115">
        <v>4335</v>
      </c>
      <c r="W7115">
        <v>17</v>
      </c>
      <c r="X7115">
        <f t="shared" si="246"/>
        <v>452.154</v>
      </c>
      <c r="Y7115">
        <f t="shared" si="247"/>
        <v>13.16</v>
      </c>
    </row>
    <row r="7116" spans="1:25" x14ac:dyDescent="0.2">
      <c r="A7116" t="s">
        <v>6877</v>
      </c>
      <c r="B7116" t="s">
        <v>387</v>
      </c>
      <c r="C7116">
        <v>7</v>
      </c>
      <c r="D7116">
        <v>12</v>
      </c>
      <c r="E7116" t="s">
        <v>7273</v>
      </c>
      <c r="F7116">
        <v>170.89599999999999</v>
      </c>
      <c r="G7116">
        <v>88.286000000000001</v>
      </c>
      <c r="H7116">
        <v>53.247999999999998</v>
      </c>
      <c r="I7116">
        <v>15087.703</v>
      </c>
      <c r="J7116">
        <v>6153162</v>
      </c>
      <c r="K7116">
        <v>4.2539999999999996</v>
      </c>
      <c r="L7116">
        <v>4.0579999999999998</v>
      </c>
      <c r="M7116">
        <v>727.03</v>
      </c>
      <c r="N7116">
        <v>296502</v>
      </c>
      <c r="O7116">
        <v>2.5739999999999998</v>
      </c>
      <c r="P7116">
        <v>3.7080000000000002</v>
      </c>
      <c r="Q7116">
        <v>439.90300000000002</v>
      </c>
      <c r="R7116">
        <v>179404</v>
      </c>
      <c r="S7116">
        <v>1.7999999999999999E-2</v>
      </c>
      <c r="T7116">
        <v>2.16</v>
      </c>
      <c r="U7116">
        <v>3.1259999999999999</v>
      </c>
      <c r="V7116">
        <v>1275</v>
      </c>
      <c r="W7116">
        <v>5</v>
      </c>
      <c r="X7116">
        <f t="shared" si="246"/>
        <v>36.15300000000002</v>
      </c>
      <c r="Y7116">
        <f t="shared" si="247"/>
        <v>1.1600000000000001</v>
      </c>
    </row>
    <row r="7117" spans="1:25" x14ac:dyDescent="0.2">
      <c r="A7117" t="s">
        <v>6877</v>
      </c>
      <c r="B7117" t="s">
        <v>387</v>
      </c>
      <c r="C7117">
        <v>7</v>
      </c>
      <c r="D7117">
        <v>13</v>
      </c>
      <c r="E7117" t="s">
        <v>7274</v>
      </c>
      <c r="F7117">
        <v>157.96899999999999</v>
      </c>
      <c r="G7117">
        <v>83.551000000000002</v>
      </c>
      <c r="H7117">
        <v>50.786999999999999</v>
      </c>
      <c r="I7117">
        <v>13198.546</v>
      </c>
      <c r="J7117">
        <v>5382714</v>
      </c>
      <c r="K7117">
        <v>3.9990000000000001</v>
      </c>
      <c r="L7117">
        <v>2.1960000000000002</v>
      </c>
      <c r="M7117">
        <v>631.69799999999998</v>
      </c>
      <c r="N7117">
        <v>257623</v>
      </c>
      <c r="O7117">
        <v>1.782</v>
      </c>
      <c r="P7117">
        <v>1.478</v>
      </c>
      <c r="Q7117">
        <v>281.44799999999998</v>
      </c>
      <c r="R7117">
        <v>114782</v>
      </c>
      <c r="S7117">
        <v>4.0000000000000001E-3</v>
      </c>
      <c r="T7117">
        <v>1.0049999999999999</v>
      </c>
      <c r="U7117">
        <v>0.625</v>
      </c>
      <c r="V7117">
        <v>255</v>
      </c>
      <c r="W7117">
        <v>1</v>
      </c>
      <c r="X7117">
        <f t="shared" si="246"/>
        <v>0</v>
      </c>
      <c r="Y7117">
        <f t="shared" si="247"/>
        <v>0</v>
      </c>
    </row>
    <row r="7118" spans="1:25" x14ac:dyDescent="0.2">
      <c r="A7118" t="s">
        <v>6877</v>
      </c>
      <c r="B7118" t="s">
        <v>387</v>
      </c>
      <c r="C7118">
        <v>7</v>
      </c>
      <c r="D7118">
        <v>14</v>
      </c>
      <c r="E7118" t="s">
        <v>7275</v>
      </c>
      <c r="F7118">
        <v>391.58300000000003</v>
      </c>
      <c r="G7118">
        <v>91.287000000000006</v>
      </c>
      <c r="H7118">
        <v>42.31</v>
      </c>
      <c r="I7118">
        <v>35746.595999999998</v>
      </c>
      <c r="J7118">
        <v>14578402</v>
      </c>
      <c r="K7118">
        <v>25.584</v>
      </c>
      <c r="L7118">
        <v>14.659000000000001</v>
      </c>
      <c r="M7118">
        <v>10018.406999999999</v>
      </c>
      <c r="N7118">
        <v>4085770</v>
      </c>
      <c r="O7118">
        <v>2.5169999999999999</v>
      </c>
      <c r="P7118">
        <v>4.6769999999999996</v>
      </c>
      <c r="Q7118">
        <v>985.476</v>
      </c>
      <c r="R7118">
        <v>401903</v>
      </c>
      <c r="S7118">
        <v>2.1000000000000001E-2</v>
      </c>
      <c r="T7118">
        <v>2.3010000000000002</v>
      </c>
      <c r="U7118">
        <v>8.1280000000000001</v>
      </c>
      <c r="V7118">
        <v>3315</v>
      </c>
      <c r="W7118">
        <v>13</v>
      </c>
      <c r="X7118">
        <f t="shared" si="246"/>
        <v>581.726</v>
      </c>
      <c r="Y7118">
        <f t="shared" si="247"/>
        <v>9.16</v>
      </c>
    </row>
    <row r="7119" spans="1:25" x14ac:dyDescent="0.2">
      <c r="A7119" t="s">
        <v>6877</v>
      </c>
      <c r="B7119" t="s">
        <v>387</v>
      </c>
      <c r="C7119">
        <v>7</v>
      </c>
      <c r="D7119">
        <v>15</v>
      </c>
      <c r="E7119" t="s">
        <v>7276</v>
      </c>
      <c r="F7119">
        <v>329.16</v>
      </c>
      <c r="G7119">
        <v>81.513999999999996</v>
      </c>
      <c r="H7119">
        <v>44.698999999999998</v>
      </c>
      <c r="I7119">
        <v>26831.200000000001</v>
      </c>
      <c r="J7119">
        <v>10942469</v>
      </c>
      <c r="K7119">
        <v>48.036999999999999</v>
      </c>
      <c r="L7119">
        <v>23.672000000000001</v>
      </c>
      <c r="M7119">
        <v>15811.755999999999</v>
      </c>
      <c r="N7119">
        <v>6448450</v>
      </c>
      <c r="O7119">
        <v>3.4980000000000002</v>
      </c>
      <c r="P7119">
        <v>6.9390000000000001</v>
      </c>
      <c r="Q7119">
        <v>1151.4290000000001</v>
      </c>
      <c r="R7119">
        <v>469583</v>
      </c>
      <c r="S7119">
        <v>4.5999999999999999E-2</v>
      </c>
      <c r="T7119">
        <v>3.4089999999999998</v>
      </c>
      <c r="U7119">
        <v>15.006</v>
      </c>
      <c r="V7119">
        <v>6120</v>
      </c>
      <c r="W7119">
        <v>24</v>
      </c>
      <c r="X7119">
        <f t="shared" si="246"/>
        <v>747.67900000000009</v>
      </c>
      <c r="Y7119">
        <f t="shared" si="247"/>
        <v>20.16</v>
      </c>
    </row>
    <row r="7120" spans="1:25" x14ac:dyDescent="0.2">
      <c r="A7120" t="s">
        <v>6877</v>
      </c>
      <c r="B7120" t="s">
        <v>387</v>
      </c>
      <c r="C7120">
        <v>7</v>
      </c>
      <c r="D7120">
        <v>16</v>
      </c>
      <c r="E7120" t="s">
        <v>7277</v>
      </c>
      <c r="F7120">
        <v>138.15899999999999</v>
      </c>
      <c r="G7120">
        <v>79.183999999999997</v>
      </c>
      <c r="H7120">
        <v>50.03</v>
      </c>
      <c r="I7120">
        <v>10939.966</v>
      </c>
      <c r="J7120">
        <v>4461606</v>
      </c>
      <c r="K7120">
        <v>31.757000000000001</v>
      </c>
      <c r="L7120">
        <v>21.408999999999999</v>
      </c>
      <c r="M7120">
        <v>4387.4979999999996</v>
      </c>
      <c r="N7120">
        <v>1789337</v>
      </c>
      <c r="O7120">
        <v>2.4769999999999999</v>
      </c>
      <c r="P7120">
        <v>4.2530000000000001</v>
      </c>
      <c r="Q7120">
        <v>342.19</v>
      </c>
      <c r="R7120">
        <v>139554</v>
      </c>
      <c r="S7120">
        <v>1.7999999999999999E-2</v>
      </c>
      <c r="T7120">
        <v>2.1480000000000001</v>
      </c>
      <c r="U7120">
        <v>2.5009999999999999</v>
      </c>
      <c r="V7120">
        <v>1020</v>
      </c>
      <c r="W7120">
        <v>4</v>
      </c>
      <c r="X7120">
        <f t="shared" si="246"/>
        <v>0</v>
      </c>
      <c r="Y7120">
        <f t="shared" si="247"/>
        <v>0.16000000000000014</v>
      </c>
    </row>
    <row r="7121" spans="1:25" x14ac:dyDescent="0.2">
      <c r="A7121" t="s">
        <v>6877</v>
      </c>
      <c r="B7121" t="s">
        <v>387</v>
      </c>
      <c r="C7121">
        <v>7</v>
      </c>
      <c r="D7121">
        <v>17</v>
      </c>
      <c r="E7121" t="s">
        <v>7278</v>
      </c>
      <c r="F7121">
        <v>309.649</v>
      </c>
      <c r="G7121">
        <v>107.164</v>
      </c>
      <c r="H7121">
        <v>47.658000000000001</v>
      </c>
      <c r="I7121">
        <v>33183.114999999998</v>
      </c>
      <c r="J7121">
        <v>13532947</v>
      </c>
      <c r="K7121">
        <v>42.305</v>
      </c>
      <c r="L7121">
        <v>24.658999999999999</v>
      </c>
      <c r="M7121">
        <v>13099.81</v>
      </c>
      <c r="N7121">
        <v>5342447</v>
      </c>
      <c r="O7121">
        <v>2.7090000000000001</v>
      </c>
      <c r="P7121">
        <v>5.3630000000000004</v>
      </c>
      <c r="Q7121">
        <v>838.85699999999997</v>
      </c>
      <c r="R7121">
        <v>342108</v>
      </c>
      <c r="S7121">
        <v>2.5999999999999999E-2</v>
      </c>
      <c r="T7121">
        <v>2.5870000000000002</v>
      </c>
      <c r="U7121">
        <v>8.1280000000000001</v>
      </c>
      <c r="V7121">
        <v>3315</v>
      </c>
      <c r="W7121">
        <v>13</v>
      </c>
      <c r="X7121">
        <f t="shared" si="246"/>
        <v>435.10699999999997</v>
      </c>
      <c r="Y7121">
        <f t="shared" si="247"/>
        <v>9.16</v>
      </c>
    </row>
    <row r="7122" spans="1:25" x14ac:dyDescent="0.2">
      <c r="A7122" t="s">
        <v>6877</v>
      </c>
      <c r="B7122" t="s">
        <v>387</v>
      </c>
      <c r="C7122">
        <v>7</v>
      </c>
      <c r="D7122">
        <v>19</v>
      </c>
      <c r="E7122" t="s">
        <v>7279</v>
      </c>
      <c r="F7122">
        <v>215.803</v>
      </c>
      <c r="G7122">
        <v>93.483000000000004</v>
      </c>
      <c r="H7122">
        <v>44.991</v>
      </c>
      <c r="I7122">
        <v>20173.983</v>
      </c>
      <c r="J7122">
        <v>8227481</v>
      </c>
      <c r="K7122">
        <v>44.523000000000003</v>
      </c>
      <c r="L7122">
        <v>31.295000000000002</v>
      </c>
      <c r="M7122">
        <v>9608.1669999999995</v>
      </c>
      <c r="N7122">
        <v>3918463</v>
      </c>
      <c r="O7122">
        <v>1.954</v>
      </c>
      <c r="P7122">
        <v>2.621</v>
      </c>
      <c r="Q7122">
        <v>421.60599999999999</v>
      </c>
      <c r="R7122">
        <v>171942</v>
      </c>
      <c r="S7122">
        <v>1.7000000000000001E-2</v>
      </c>
      <c r="T7122">
        <v>2.105</v>
      </c>
      <c r="U7122">
        <v>3.7519999999999998</v>
      </c>
      <c r="V7122">
        <v>1530</v>
      </c>
      <c r="W7122">
        <v>6</v>
      </c>
      <c r="X7122">
        <f t="shared" si="246"/>
        <v>17.855999999999995</v>
      </c>
      <c r="Y7122">
        <f t="shared" si="247"/>
        <v>2.16</v>
      </c>
    </row>
    <row r="7123" spans="1:25" x14ac:dyDescent="0.2">
      <c r="A7123" t="s">
        <v>6877</v>
      </c>
      <c r="B7123" t="s">
        <v>387</v>
      </c>
      <c r="C7123">
        <v>7</v>
      </c>
      <c r="D7123">
        <v>23</v>
      </c>
      <c r="E7123" t="s">
        <v>7280</v>
      </c>
      <c r="F7123">
        <v>229.06299999999999</v>
      </c>
      <c r="G7123">
        <v>90.495999999999995</v>
      </c>
      <c r="H7123">
        <v>45.521999999999998</v>
      </c>
      <c r="I7123">
        <v>20729.284</v>
      </c>
      <c r="J7123">
        <v>8453947</v>
      </c>
      <c r="K7123">
        <v>60.545999999999999</v>
      </c>
      <c r="L7123">
        <v>40.985999999999997</v>
      </c>
      <c r="M7123">
        <v>13868.914000000001</v>
      </c>
      <c r="N7123">
        <v>5656108</v>
      </c>
      <c r="O7123">
        <v>3.0779999999999998</v>
      </c>
      <c r="P7123">
        <v>6.79</v>
      </c>
      <c r="Q7123">
        <v>705.08399999999995</v>
      </c>
      <c r="R7123">
        <v>287552</v>
      </c>
      <c r="S7123">
        <v>4.3999999999999997E-2</v>
      </c>
      <c r="T7123">
        <v>3.3370000000000002</v>
      </c>
      <c r="U7123">
        <v>10.004</v>
      </c>
      <c r="V7123">
        <v>4080</v>
      </c>
      <c r="W7123">
        <v>16</v>
      </c>
      <c r="X7123">
        <f t="shared" si="246"/>
        <v>301.33399999999995</v>
      </c>
      <c r="Y7123">
        <f t="shared" si="247"/>
        <v>12.16</v>
      </c>
    </row>
    <row r="7124" spans="1:25" x14ac:dyDescent="0.2">
      <c r="A7124" t="s">
        <v>6877</v>
      </c>
      <c r="B7124" t="s">
        <v>387</v>
      </c>
      <c r="C7124">
        <v>7</v>
      </c>
      <c r="D7124">
        <v>25</v>
      </c>
      <c r="E7124" t="s">
        <v>7281</v>
      </c>
      <c r="F7124">
        <v>165.465</v>
      </c>
      <c r="G7124">
        <v>93.036000000000001</v>
      </c>
      <c r="H7124">
        <v>47.281999999999996</v>
      </c>
      <c r="I7124">
        <v>15394.267</v>
      </c>
      <c r="J7124">
        <v>6278187</v>
      </c>
      <c r="K7124">
        <v>3.96</v>
      </c>
      <c r="L7124">
        <v>2.6989999999999998</v>
      </c>
      <c r="M7124">
        <v>655.19299999999998</v>
      </c>
      <c r="N7124">
        <v>267205</v>
      </c>
      <c r="O7124">
        <v>1.8640000000000001</v>
      </c>
      <c r="P7124">
        <v>2.5779999999999998</v>
      </c>
      <c r="Q7124">
        <v>308.50900000000001</v>
      </c>
      <c r="R7124">
        <v>125818</v>
      </c>
      <c r="S7124">
        <v>4.0000000000000001E-3</v>
      </c>
      <c r="T7124">
        <v>0.98199999999999998</v>
      </c>
      <c r="U7124">
        <v>0.625</v>
      </c>
      <c r="V7124">
        <v>255</v>
      </c>
      <c r="W7124">
        <v>1</v>
      </c>
      <c r="X7124">
        <f t="shared" si="246"/>
        <v>0</v>
      </c>
      <c r="Y7124">
        <f t="shared" si="247"/>
        <v>0</v>
      </c>
    </row>
    <row r="7125" spans="1:25" x14ac:dyDescent="0.2">
      <c r="A7125" t="s">
        <v>6877</v>
      </c>
      <c r="B7125" t="s">
        <v>387</v>
      </c>
      <c r="C7125">
        <v>7</v>
      </c>
      <c r="D7125">
        <v>26</v>
      </c>
      <c r="E7125" t="s">
        <v>7282</v>
      </c>
      <c r="F7125">
        <v>306.98399999999998</v>
      </c>
      <c r="G7125">
        <v>94.611999999999995</v>
      </c>
      <c r="H7125">
        <v>42.128999999999998</v>
      </c>
      <c r="I7125">
        <v>29044.188999999998</v>
      </c>
      <c r="J7125">
        <v>11844984</v>
      </c>
      <c r="K7125">
        <v>40.71</v>
      </c>
      <c r="L7125">
        <v>18.763000000000002</v>
      </c>
      <c r="M7125">
        <v>12497.299000000001</v>
      </c>
      <c r="N7125">
        <v>5096727</v>
      </c>
      <c r="O7125">
        <v>3.6240000000000001</v>
      </c>
      <c r="P7125">
        <v>6.9249999999999998</v>
      </c>
      <c r="Q7125">
        <v>1112.376</v>
      </c>
      <c r="R7125">
        <v>453656</v>
      </c>
      <c r="S7125">
        <v>5.7000000000000002E-2</v>
      </c>
      <c r="T7125">
        <v>3.8130000000000002</v>
      </c>
      <c r="U7125">
        <v>17.507000000000001</v>
      </c>
      <c r="V7125">
        <v>7140</v>
      </c>
      <c r="W7125">
        <v>28</v>
      </c>
      <c r="X7125">
        <f t="shared" si="246"/>
        <v>708.62599999999998</v>
      </c>
      <c r="Y7125">
        <f t="shared" si="247"/>
        <v>24.16</v>
      </c>
    </row>
    <row r="7126" spans="1:25" x14ac:dyDescent="0.2">
      <c r="A7126" t="s">
        <v>6877</v>
      </c>
      <c r="B7126" t="s">
        <v>387</v>
      </c>
      <c r="C7126">
        <v>7</v>
      </c>
      <c r="D7126">
        <v>27</v>
      </c>
      <c r="E7126" t="s">
        <v>7283</v>
      </c>
      <c r="F7126">
        <v>283.17700000000002</v>
      </c>
      <c r="G7126">
        <v>99.01</v>
      </c>
      <c r="H7126">
        <v>45.064</v>
      </c>
      <c r="I7126">
        <v>28037.429</v>
      </c>
      <c r="J7126">
        <v>11434401</v>
      </c>
      <c r="K7126">
        <v>57.256999999999998</v>
      </c>
      <c r="L7126">
        <v>30.553999999999998</v>
      </c>
      <c r="M7126">
        <v>16213.748</v>
      </c>
      <c r="N7126">
        <v>6612393</v>
      </c>
      <c r="O7126">
        <v>2.754</v>
      </c>
      <c r="P7126">
        <v>5.1950000000000003</v>
      </c>
      <c r="Q7126">
        <v>779.90800000000002</v>
      </c>
      <c r="R7126">
        <v>318067</v>
      </c>
      <c r="S7126">
        <v>2.5999999999999999E-2</v>
      </c>
      <c r="T7126">
        <v>2.5990000000000002</v>
      </c>
      <c r="U7126">
        <v>7.5030000000000001</v>
      </c>
      <c r="V7126">
        <v>3060</v>
      </c>
      <c r="W7126">
        <v>12</v>
      </c>
      <c r="X7126">
        <f t="shared" si="246"/>
        <v>376.15800000000002</v>
      </c>
      <c r="Y7126">
        <f t="shared" si="247"/>
        <v>8.16</v>
      </c>
    </row>
    <row r="7127" spans="1:25" x14ac:dyDescent="0.2">
      <c r="A7127" t="s">
        <v>6877</v>
      </c>
      <c r="B7127" t="s">
        <v>387</v>
      </c>
      <c r="C7127">
        <v>7</v>
      </c>
      <c r="D7127">
        <v>28</v>
      </c>
      <c r="E7127" t="s">
        <v>7284</v>
      </c>
      <c r="F7127">
        <v>290.18700000000001</v>
      </c>
      <c r="G7127">
        <v>97.248000000000005</v>
      </c>
      <c r="H7127">
        <v>48.664000000000001</v>
      </c>
      <c r="I7127">
        <v>28220.223000000002</v>
      </c>
      <c r="J7127">
        <v>11508949</v>
      </c>
      <c r="K7127">
        <v>48.076000000000001</v>
      </c>
      <c r="L7127">
        <v>27.364999999999998</v>
      </c>
      <c r="M7127">
        <v>13951.114</v>
      </c>
      <c r="N7127">
        <v>5689631</v>
      </c>
      <c r="O7127">
        <v>4.0170000000000003</v>
      </c>
      <c r="P7127">
        <v>7.85</v>
      </c>
      <c r="Q7127">
        <v>1165.6089999999999</v>
      </c>
      <c r="R7127">
        <v>475366</v>
      </c>
      <c r="S7127">
        <v>5.8000000000000003E-2</v>
      </c>
      <c r="T7127">
        <v>3.851</v>
      </c>
      <c r="U7127">
        <v>16.882000000000001</v>
      </c>
      <c r="V7127">
        <v>6885</v>
      </c>
      <c r="W7127">
        <v>27</v>
      </c>
      <c r="X7127">
        <f t="shared" si="246"/>
        <v>761.85899999999992</v>
      </c>
      <c r="Y7127">
        <f t="shared" si="247"/>
        <v>23.16</v>
      </c>
    </row>
    <row r="7128" spans="1:25" x14ac:dyDescent="0.2">
      <c r="A7128" t="s">
        <v>6877</v>
      </c>
      <c r="B7128" t="s">
        <v>387</v>
      </c>
      <c r="C7128">
        <v>7</v>
      </c>
      <c r="D7128">
        <v>29</v>
      </c>
      <c r="E7128" t="s">
        <v>7285</v>
      </c>
      <c r="F7128">
        <v>335.01799999999997</v>
      </c>
      <c r="G7128">
        <v>94.605999999999995</v>
      </c>
      <c r="H7128">
        <v>52.811</v>
      </c>
      <c r="I7128">
        <v>31694.516</v>
      </c>
      <c r="J7128">
        <v>12925857</v>
      </c>
      <c r="K7128">
        <v>31.027999999999999</v>
      </c>
      <c r="L7128">
        <v>14.65</v>
      </c>
      <c r="M7128">
        <v>10394.984</v>
      </c>
      <c r="N7128">
        <v>4239348</v>
      </c>
      <c r="O7128">
        <v>4.7169999999999996</v>
      </c>
      <c r="P7128">
        <v>10.722</v>
      </c>
      <c r="Q7128">
        <v>1580.249</v>
      </c>
      <c r="R7128">
        <v>644467</v>
      </c>
      <c r="S7128">
        <v>0.05</v>
      </c>
      <c r="T7128">
        <v>3.5840000000000001</v>
      </c>
      <c r="U7128">
        <v>16.882000000000001</v>
      </c>
      <c r="V7128">
        <v>6885</v>
      </c>
      <c r="W7128">
        <v>27</v>
      </c>
      <c r="X7128">
        <f t="shared" si="246"/>
        <v>1176.499</v>
      </c>
      <c r="Y7128">
        <f t="shared" si="247"/>
        <v>23.16</v>
      </c>
    </row>
    <row r="7129" spans="1:25" x14ac:dyDescent="0.2">
      <c r="A7129" t="s">
        <v>6877</v>
      </c>
      <c r="B7129" t="s">
        <v>387</v>
      </c>
      <c r="C7129">
        <v>7</v>
      </c>
      <c r="D7129">
        <v>30</v>
      </c>
      <c r="E7129" t="s">
        <v>7286</v>
      </c>
      <c r="F7129">
        <v>230.91200000000001</v>
      </c>
      <c r="G7129">
        <v>80.891999999999996</v>
      </c>
      <c r="H7129">
        <v>41.87</v>
      </c>
      <c r="I7129">
        <v>18679.05</v>
      </c>
      <c r="J7129">
        <v>7617808</v>
      </c>
      <c r="K7129">
        <v>56.789000000000001</v>
      </c>
      <c r="L7129">
        <v>41.460999999999999</v>
      </c>
      <c r="M7129">
        <v>13113.205</v>
      </c>
      <c r="N7129">
        <v>5347910</v>
      </c>
      <c r="O7129">
        <v>2.2309999999999999</v>
      </c>
      <c r="P7129">
        <v>3.1840000000000002</v>
      </c>
      <c r="Q7129">
        <v>515.173</v>
      </c>
      <c r="R7129">
        <v>210101</v>
      </c>
      <c r="S7129">
        <v>2.7E-2</v>
      </c>
      <c r="T7129">
        <v>2.6280000000000001</v>
      </c>
      <c r="U7129">
        <v>6.2530000000000001</v>
      </c>
      <c r="V7129">
        <v>2550</v>
      </c>
      <c r="W7129">
        <v>10</v>
      </c>
      <c r="X7129">
        <f t="shared" si="246"/>
        <v>111.423</v>
      </c>
      <c r="Y7129">
        <f t="shared" si="247"/>
        <v>6.16</v>
      </c>
    </row>
    <row r="7130" spans="1:25" x14ac:dyDescent="0.2">
      <c r="A7130" t="s">
        <v>6877</v>
      </c>
      <c r="B7130" t="s">
        <v>387</v>
      </c>
      <c r="C7130">
        <v>7</v>
      </c>
      <c r="D7130">
        <v>31</v>
      </c>
      <c r="E7130" t="s">
        <v>7287</v>
      </c>
      <c r="F7130">
        <v>366.17599999999999</v>
      </c>
      <c r="G7130">
        <v>94.537000000000006</v>
      </c>
      <c r="H7130">
        <v>47.816000000000003</v>
      </c>
      <c r="I7130">
        <v>34617.24</v>
      </c>
      <c r="J7130">
        <v>14117821</v>
      </c>
      <c r="K7130">
        <v>32.128999999999998</v>
      </c>
      <c r="L7130">
        <v>31.181999999999999</v>
      </c>
      <c r="M7130">
        <v>11764.772999999999</v>
      </c>
      <c r="N7130">
        <v>4797984</v>
      </c>
      <c r="O7130">
        <v>3.13</v>
      </c>
      <c r="P7130">
        <v>6.8</v>
      </c>
      <c r="Q7130">
        <v>1145.961</v>
      </c>
      <c r="R7130">
        <v>467353</v>
      </c>
      <c r="S7130">
        <v>3.2000000000000001E-2</v>
      </c>
      <c r="T7130">
        <v>2.8759999999999999</v>
      </c>
      <c r="U7130">
        <v>11.88</v>
      </c>
      <c r="V7130">
        <v>4845</v>
      </c>
      <c r="W7130">
        <v>19</v>
      </c>
      <c r="X7130">
        <f t="shared" si="246"/>
        <v>742.21100000000001</v>
      </c>
      <c r="Y7130">
        <f t="shared" si="247"/>
        <v>15.16</v>
      </c>
    </row>
    <row r="7131" spans="1:25" x14ac:dyDescent="0.2">
      <c r="A7131" t="s">
        <v>6877</v>
      </c>
      <c r="B7131" t="s">
        <v>387</v>
      </c>
      <c r="C7131">
        <v>7</v>
      </c>
      <c r="D7131">
        <v>32</v>
      </c>
      <c r="E7131" t="s">
        <v>7288</v>
      </c>
      <c r="F7131">
        <v>356.608</v>
      </c>
      <c r="G7131">
        <v>86.370999999999995</v>
      </c>
      <c r="H7131">
        <v>39.311</v>
      </c>
      <c r="I7131">
        <v>30800.392</v>
      </c>
      <c r="J7131">
        <v>12561210</v>
      </c>
      <c r="K7131">
        <v>13.073</v>
      </c>
      <c r="L7131">
        <v>14.321</v>
      </c>
      <c r="M7131">
        <v>4661.7709999999997</v>
      </c>
      <c r="N7131">
        <v>1901193</v>
      </c>
      <c r="O7131">
        <v>2.0990000000000002</v>
      </c>
      <c r="P7131">
        <v>3.7389999999999999</v>
      </c>
      <c r="Q7131">
        <v>748.59299999999996</v>
      </c>
      <c r="R7131">
        <v>305296</v>
      </c>
      <c r="S7131">
        <v>1.2E-2</v>
      </c>
      <c r="T7131">
        <v>1.7689999999999999</v>
      </c>
      <c r="U7131">
        <v>4.3769999999999998</v>
      </c>
      <c r="V7131">
        <v>1785</v>
      </c>
      <c r="W7131">
        <v>7</v>
      </c>
      <c r="X7131">
        <f t="shared" si="246"/>
        <v>344.84299999999996</v>
      </c>
      <c r="Y7131">
        <f t="shared" si="247"/>
        <v>3.16</v>
      </c>
    </row>
    <row r="7132" spans="1:25" x14ac:dyDescent="0.2">
      <c r="A7132" t="s">
        <v>6877</v>
      </c>
      <c r="B7132" t="s">
        <v>387</v>
      </c>
      <c r="C7132">
        <v>7</v>
      </c>
      <c r="D7132">
        <v>33</v>
      </c>
      <c r="E7132" t="s">
        <v>7289</v>
      </c>
      <c r="F7132">
        <v>189.02199999999999</v>
      </c>
      <c r="G7132">
        <v>92.069000000000003</v>
      </c>
      <c r="H7132">
        <v>45.485999999999997</v>
      </c>
      <c r="I7132">
        <v>17403.002</v>
      </c>
      <c r="J7132">
        <v>7097402</v>
      </c>
      <c r="K7132">
        <v>60.213000000000001</v>
      </c>
      <c r="L7132">
        <v>37.21</v>
      </c>
      <c r="M7132">
        <v>11381.477999999999</v>
      </c>
      <c r="N7132">
        <v>4641666</v>
      </c>
      <c r="O7132">
        <v>2.5099999999999998</v>
      </c>
      <c r="P7132">
        <v>5.0069999999999997</v>
      </c>
      <c r="Q7132">
        <v>474.42700000000002</v>
      </c>
      <c r="R7132">
        <v>193484</v>
      </c>
      <c r="S7132">
        <v>3.3000000000000002E-2</v>
      </c>
      <c r="T7132">
        <v>2.9039999999999999</v>
      </c>
      <c r="U7132">
        <v>6.2530000000000001</v>
      </c>
      <c r="V7132">
        <v>2550</v>
      </c>
      <c r="W7132">
        <v>10</v>
      </c>
      <c r="X7132">
        <f t="shared" si="246"/>
        <v>70.677000000000021</v>
      </c>
      <c r="Y7132">
        <f t="shared" si="247"/>
        <v>6.16</v>
      </c>
    </row>
    <row r="7133" spans="1:25" x14ac:dyDescent="0.2">
      <c r="A7133" t="s">
        <v>6877</v>
      </c>
      <c r="B7133" t="s">
        <v>387</v>
      </c>
      <c r="C7133">
        <v>7</v>
      </c>
      <c r="D7133">
        <v>34</v>
      </c>
      <c r="E7133" t="s">
        <v>7290</v>
      </c>
      <c r="F7133">
        <v>362.637</v>
      </c>
      <c r="G7133">
        <v>95.293000000000006</v>
      </c>
      <c r="H7133">
        <v>43.209000000000003</v>
      </c>
      <c r="I7133">
        <v>34556.608999999997</v>
      </c>
      <c r="J7133">
        <v>14093094</v>
      </c>
      <c r="K7133">
        <v>24.988</v>
      </c>
      <c r="L7133">
        <v>23.95</v>
      </c>
      <c r="M7133">
        <v>9061.4750000000004</v>
      </c>
      <c r="N7133">
        <v>3695508</v>
      </c>
      <c r="O7133">
        <v>2.7810000000000001</v>
      </c>
      <c r="P7133">
        <v>6.2409999999999997</v>
      </c>
      <c r="Q7133">
        <v>1008.591</v>
      </c>
      <c r="R7133">
        <v>411330</v>
      </c>
      <c r="S7133">
        <v>3.4000000000000002E-2</v>
      </c>
      <c r="T7133">
        <v>2.9649999999999999</v>
      </c>
      <c r="U7133">
        <v>12.505000000000001</v>
      </c>
      <c r="V7133">
        <v>5100</v>
      </c>
      <c r="W7133">
        <v>20</v>
      </c>
      <c r="X7133">
        <f t="shared" si="246"/>
        <v>604.84100000000001</v>
      </c>
      <c r="Y7133">
        <f t="shared" si="247"/>
        <v>16.16</v>
      </c>
    </row>
    <row r="7134" spans="1:25" x14ac:dyDescent="0.2">
      <c r="A7134" t="s">
        <v>6877</v>
      </c>
      <c r="B7134" t="s">
        <v>387</v>
      </c>
      <c r="C7134">
        <v>7</v>
      </c>
      <c r="D7134">
        <v>35</v>
      </c>
      <c r="E7134" t="s">
        <v>7291</v>
      </c>
      <c r="F7134">
        <v>333.28199999999998</v>
      </c>
      <c r="G7134">
        <v>88.298000000000002</v>
      </c>
      <c r="H7134">
        <v>42.74</v>
      </c>
      <c r="I7134">
        <v>29427.965</v>
      </c>
      <c r="J7134">
        <v>12001498</v>
      </c>
      <c r="K7134">
        <v>5.42</v>
      </c>
      <c r="L7134">
        <v>5.4020000000000001</v>
      </c>
      <c r="M7134">
        <v>1806.5260000000001</v>
      </c>
      <c r="N7134">
        <v>736749</v>
      </c>
      <c r="O7134">
        <v>1.966</v>
      </c>
      <c r="P7134">
        <v>2.9460000000000002</v>
      </c>
      <c r="Q7134">
        <v>655.22699999999998</v>
      </c>
      <c r="R7134">
        <v>267219</v>
      </c>
      <c r="S7134">
        <v>8.0000000000000002E-3</v>
      </c>
      <c r="T7134">
        <v>1.383</v>
      </c>
      <c r="U7134">
        <v>2.5009999999999999</v>
      </c>
      <c r="V7134">
        <v>1020</v>
      </c>
      <c r="W7134">
        <v>4</v>
      </c>
      <c r="X7134">
        <f t="shared" si="246"/>
        <v>251.47699999999998</v>
      </c>
      <c r="Y7134">
        <f t="shared" si="247"/>
        <v>0.16000000000000014</v>
      </c>
    </row>
    <row r="7135" spans="1:25" x14ac:dyDescent="0.2">
      <c r="A7135" t="s">
        <v>6877</v>
      </c>
      <c r="B7135" t="s">
        <v>387</v>
      </c>
      <c r="C7135">
        <v>7</v>
      </c>
      <c r="D7135">
        <v>36</v>
      </c>
      <c r="E7135" t="s">
        <v>7292</v>
      </c>
      <c r="F7135">
        <v>245.148</v>
      </c>
      <c r="G7135">
        <v>65.557000000000002</v>
      </c>
      <c r="H7135">
        <v>38.093000000000004</v>
      </c>
      <c r="I7135">
        <v>16071.097</v>
      </c>
      <c r="J7135">
        <v>6554216</v>
      </c>
      <c r="K7135">
        <v>44.38</v>
      </c>
      <c r="L7135">
        <v>25.29</v>
      </c>
      <c r="M7135">
        <v>10879.59</v>
      </c>
      <c r="N7135">
        <v>4436983</v>
      </c>
      <c r="O7135">
        <v>2.3980000000000001</v>
      </c>
      <c r="P7135">
        <v>4.5759999999999996</v>
      </c>
      <c r="Q7135">
        <v>587.875</v>
      </c>
      <c r="R7135">
        <v>239751</v>
      </c>
      <c r="S7135">
        <v>3.3000000000000002E-2</v>
      </c>
      <c r="T7135">
        <v>2.9079999999999999</v>
      </c>
      <c r="U7135">
        <v>8.1280000000000001</v>
      </c>
      <c r="V7135">
        <v>3315</v>
      </c>
      <c r="W7135">
        <v>13</v>
      </c>
      <c r="X7135">
        <f t="shared" si="246"/>
        <v>184.125</v>
      </c>
      <c r="Y7135">
        <f t="shared" si="247"/>
        <v>9.16</v>
      </c>
    </row>
    <row r="7136" spans="1:25" x14ac:dyDescent="0.2">
      <c r="A7136" t="s">
        <v>6877</v>
      </c>
      <c r="B7136" t="s">
        <v>387</v>
      </c>
      <c r="C7136">
        <v>7</v>
      </c>
      <c r="D7136">
        <v>38</v>
      </c>
      <c r="E7136" t="s">
        <v>7293</v>
      </c>
      <c r="F7136">
        <v>191.88300000000001</v>
      </c>
      <c r="G7136">
        <v>76.36</v>
      </c>
      <c r="H7136">
        <v>43.478999999999999</v>
      </c>
      <c r="I7136">
        <v>14652.13</v>
      </c>
      <c r="J7136">
        <v>5975524</v>
      </c>
      <c r="K7136">
        <v>51.155000000000001</v>
      </c>
      <c r="L7136">
        <v>33.749000000000002</v>
      </c>
      <c r="M7136">
        <v>9815.7819999999992</v>
      </c>
      <c r="N7136">
        <v>4003134</v>
      </c>
      <c r="O7136">
        <v>2.1030000000000002</v>
      </c>
      <c r="P7136">
        <v>4.008</v>
      </c>
      <c r="Q7136">
        <v>403.54399999999998</v>
      </c>
      <c r="R7136">
        <v>164576</v>
      </c>
      <c r="S7136">
        <v>0.01</v>
      </c>
      <c r="T7136">
        <v>1.579</v>
      </c>
      <c r="U7136">
        <v>1.8759999999999999</v>
      </c>
      <c r="V7136">
        <v>765</v>
      </c>
      <c r="W7136">
        <v>3</v>
      </c>
      <c r="X7136">
        <f t="shared" si="246"/>
        <v>0</v>
      </c>
      <c r="Y7136">
        <f t="shared" si="247"/>
        <v>0</v>
      </c>
    </row>
    <row r="7137" spans="1:25" x14ac:dyDescent="0.2">
      <c r="A7137" t="s">
        <v>6877</v>
      </c>
      <c r="B7137" t="s">
        <v>387</v>
      </c>
      <c r="C7137">
        <v>7</v>
      </c>
      <c r="D7137">
        <v>40</v>
      </c>
      <c r="E7137" t="s">
        <v>7294</v>
      </c>
      <c r="F7137">
        <v>313.14100000000002</v>
      </c>
      <c r="G7137">
        <v>82.066000000000003</v>
      </c>
      <c r="H7137">
        <v>38.682000000000002</v>
      </c>
      <c r="I7137">
        <v>25698.203000000001</v>
      </c>
      <c r="J7137">
        <v>10480403</v>
      </c>
      <c r="K7137">
        <v>49.273000000000003</v>
      </c>
      <c r="L7137">
        <v>25.623000000000001</v>
      </c>
      <c r="M7137">
        <v>15429.352999999999</v>
      </c>
      <c r="N7137">
        <v>6292496</v>
      </c>
      <c r="O7137">
        <v>4.53</v>
      </c>
      <c r="P7137">
        <v>9.6210000000000004</v>
      </c>
      <c r="Q7137">
        <v>1418.4490000000001</v>
      </c>
      <c r="R7137">
        <v>578481</v>
      </c>
      <c r="S7137">
        <v>5.6000000000000001E-2</v>
      </c>
      <c r="T7137">
        <v>3.7749999999999999</v>
      </c>
      <c r="U7137">
        <v>17.507000000000001</v>
      </c>
      <c r="V7137">
        <v>7140</v>
      </c>
      <c r="W7137">
        <v>28</v>
      </c>
      <c r="X7137">
        <f t="shared" si="246"/>
        <v>1014.6990000000001</v>
      </c>
      <c r="Y7137">
        <f t="shared" si="247"/>
        <v>24.16</v>
      </c>
    </row>
    <row r="7138" spans="1:25" x14ac:dyDescent="0.2">
      <c r="A7138" t="s">
        <v>6877</v>
      </c>
      <c r="B7138" t="s">
        <v>387</v>
      </c>
      <c r="C7138">
        <v>7</v>
      </c>
      <c r="D7138">
        <v>41</v>
      </c>
      <c r="E7138" t="s">
        <v>7295</v>
      </c>
      <c r="F7138">
        <v>175.09700000000001</v>
      </c>
      <c r="G7138">
        <v>54.831000000000003</v>
      </c>
      <c r="H7138">
        <v>33.058</v>
      </c>
      <c r="I7138">
        <v>9600.7759999999998</v>
      </c>
      <c r="J7138">
        <v>3915449</v>
      </c>
      <c r="K7138">
        <v>3.7709999999999999</v>
      </c>
      <c r="L7138">
        <v>2.4609999999999999</v>
      </c>
      <c r="M7138">
        <v>660.35500000000002</v>
      </c>
      <c r="N7138">
        <v>269310</v>
      </c>
      <c r="O7138">
        <v>1.915</v>
      </c>
      <c r="P7138">
        <v>3.2469999999999999</v>
      </c>
      <c r="Q7138">
        <v>335.29199999999997</v>
      </c>
      <c r="R7138">
        <v>136741</v>
      </c>
      <c r="S7138">
        <v>1.0999999999999999E-2</v>
      </c>
      <c r="T7138">
        <v>1.653</v>
      </c>
      <c r="U7138">
        <v>1.8759999999999999</v>
      </c>
      <c r="V7138">
        <v>765</v>
      </c>
      <c r="W7138">
        <v>3</v>
      </c>
      <c r="X7138">
        <f t="shared" si="246"/>
        <v>0</v>
      </c>
      <c r="Y7138">
        <f t="shared" si="247"/>
        <v>0</v>
      </c>
    </row>
    <row r="7139" spans="1:25" x14ac:dyDescent="0.2">
      <c r="A7139" t="s">
        <v>6877</v>
      </c>
      <c r="B7139" t="s">
        <v>387</v>
      </c>
      <c r="C7139">
        <v>8</v>
      </c>
      <c r="D7139">
        <v>1</v>
      </c>
      <c r="E7139" t="s">
        <v>5505</v>
      </c>
      <c r="F7139">
        <v>198.77600000000001</v>
      </c>
      <c r="G7139">
        <v>78.173000000000002</v>
      </c>
      <c r="H7139">
        <v>43.573</v>
      </c>
      <c r="I7139">
        <v>15538.919</v>
      </c>
      <c r="J7139">
        <v>6337180</v>
      </c>
      <c r="K7139">
        <v>15.445</v>
      </c>
      <c r="L7139">
        <v>9.9280000000000008</v>
      </c>
      <c r="M7139">
        <v>3070.18</v>
      </c>
      <c r="N7139">
        <v>1252100</v>
      </c>
      <c r="O7139">
        <v>3.331</v>
      </c>
      <c r="P7139">
        <v>8.4719999999999995</v>
      </c>
      <c r="Q7139">
        <v>662.12300000000005</v>
      </c>
      <c r="R7139">
        <v>270031</v>
      </c>
      <c r="S7139">
        <v>3.7999999999999999E-2</v>
      </c>
      <c r="T7139">
        <v>3.1019999999999999</v>
      </c>
      <c r="U7139">
        <v>7.5030000000000001</v>
      </c>
      <c r="V7139">
        <v>3060</v>
      </c>
      <c r="W7139">
        <v>12</v>
      </c>
      <c r="X7139">
        <f t="shared" si="246"/>
        <v>258.37300000000005</v>
      </c>
      <c r="Y7139">
        <f t="shared" si="247"/>
        <v>8.16</v>
      </c>
    </row>
    <row r="7140" spans="1:25" x14ac:dyDescent="0.2">
      <c r="A7140" t="s">
        <v>6877</v>
      </c>
      <c r="B7140" t="s">
        <v>387</v>
      </c>
      <c r="C7140">
        <v>8</v>
      </c>
      <c r="D7140">
        <v>2</v>
      </c>
      <c r="E7140" t="s">
        <v>7296</v>
      </c>
      <c r="F7140">
        <v>327.42599999999999</v>
      </c>
      <c r="G7140">
        <v>70.519000000000005</v>
      </c>
      <c r="H7140">
        <v>33.468000000000004</v>
      </c>
      <c r="I7140">
        <v>23089.646000000001</v>
      </c>
      <c r="J7140">
        <v>9416565</v>
      </c>
      <c r="K7140">
        <v>63.999000000000002</v>
      </c>
      <c r="L7140">
        <v>25.273</v>
      </c>
      <c r="M7140">
        <v>20955.063999999998</v>
      </c>
      <c r="N7140">
        <v>8546026</v>
      </c>
      <c r="O7140">
        <v>7.1120000000000001</v>
      </c>
      <c r="P7140">
        <v>13.46</v>
      </c>
      <c r="Q7140">
        <v>2328.6559999999999</v>
      </c>
      <c r="R7140">
        <v>949687</v>
      </c>
      <c r="S7140">
        <v>0.109</v>
      </c>
      <c r="T7140">
        <v>5.2670000000000003</v>
      </c>
      <c r="U7140">
        <v>35.64</v>
      </c>
      <c r="V7140">
        <v>14535</v>
      </c>
      <c r="W7140">
        <v>57</v>
      </c>
      <c r="X7140">
        <f t="shared" si="246"/>
        <v>1924.9059999999999</v>
      </c>
      <c r="Y7140">
        <f t="shared" si="247"/>
        <v>53.16</v>
      </c>
    </row>
    <row r="7141" spans="1:25" x14ac:dyDescent="0.2">
      <c r="A7141" t="s">
        <v>6877</v>
      </c>
      <c r="B7141" t="s">
        <v>387</v>
      </c>
      <c r="C7141">
        <v>8</v>
      </c>
      <c r="D7141">
        <v>3</v>
      </c>
      <c r="E7141" t="s">
        <v>7297</v>
      </c>
      <c r="F7141">
        <v>239.023</v>
      </c>
      <c r="G7141">
        <v>86.016000000000005</v>
      </c>
      <c r="H7141">
        <v>41.091999999999999</v>
      </c>
      <c r="I7141">
        <v>20559.738000000001</v>
      </c>
      <c r="J7141">
        <v>8384802</v>
      </c>
      <c r="K7141">
        <v>43.920999999999999</v>
      </c>
      <c r="L7141">
        <v>16.584</v>
      </c>
      <c r="M7141">
        <v>10498.212</v>
      </c>
      <c r="N7141">
        <v>4281447</v>
      </c>
      <c r="O7141">
        <v>3.823</v>
      </c>
      <c r="P7141">
        <v>8.6199999999999992</v>
      </c>
      <c r="Q7141">
        <v>913.89200000000005</v>
      </c>
      <c r="R7141">
        <v>372709</v>
      </c>
      <c r="S7141">
        <v>4.2000000000000003E-2</v>
      </c>
      <c r="T7141">
        <v>3.2669999999999999</v>
      </c>
      <c r="U7141">
        <v>10.004</v>
      </c>
      <c r="V7141">
        <v>4080</v>
      </c>
      <c r="W7141">
        <v>16</v>
      </c>
      <c r="X7141">
        <f t="shared" si="246"/>
        <v>510.14200000000005</v>
      </c>
      <c r="Y7141">
        <f t="shared" si="247"/>
        <v>12.16</v>
      </c>
    </row>
    <row r="7142" spans="1:25" x14ac:dyDescent="0.2">
      <c r="A7142" t="s">
        <v>6877</v>
      </c>
      <c r="B7142" t="s">
        <v>387</v>
      </c>
      <c r="C7142">
        <v>8</v>
      </c>
      <c r="D7142">
        <v>4</v>
      </c>
      <c r="E7142" t="s">
        <v>7298</v>
      </c>
      <c r="F7142">
        <v>102.242</v>
      </c>
      <c r="G7142">
        <v>78.188999999999993</v>
      </c>
      <c r="H7142">
        <v>41.584000000000003</v>
      </c>
      <c r="I7142">
        <v>7994.2489999999998</v>
      </c>
      <c r="J7142">
        <v>3260265</v>
      </c>
      <c r="K7142">
        <v>28.125</v>
      </c>
      <c r="L7142">
        <v>19.515000000000001</v>
      </c>
      <c r="M7142">
        <v>2875.5309999999999</v>
      </c>
      <c r="N7142">
        <v>1172717</v>
      </c>
      <c r="O7142">
        <v>3.4980000000000002</v>
      </c>
      <c r="P7142">
        <v>9.2759999999999998</v>
      </c>
      <c r="Q7142">
        <v>357.613</v>
      </c>
      <c r="R7142">
        <v>145844</v>
      </c>
      <c r="S7142">
        <v>3.1E-2</v>
      </c>
      <c r="T7142">
        <v>2.7919999999999998</v>
      </c>
      <c r="U7142">
        <v>3.1259999999999999</v>
      </c>
      <c r="V7142">
        <v>1275</v>
      </c>
      <c r="W7142">
        <v>5</v>
      </c>
      <c r="X7142">
        <f t="shared" si="246"/>
        <v>0</v>
      </c>
      <c r="Y7142">
        <f t="shared" si="247"/>
        <v>1.1600000000000001</v>
      </c>
    </row>
    <row r="7143" spans="1:25" x14ac:dyDescent="0.2">
      <c r="A7143" t="s">
        <v>6877</v>
      </c>
      <c r="B7143" t="s">
        <v>387</v>
      </c>
      <c r="C7143">
        <v>8</v>
      </c>
      <c r="D7143">
        <v>5</v>
      </c>
      <c r="E7143" t="s">
        <v>6296</v>
      </c>
      <c r="F7143">
        <v>464.10700000000003</v>
      </c>
      <c r="G7143">
        <v>74.111000000000004</v>
      </c>
      <c r="H7143">
        <v>39.997999999999998</v>
      </c>
      <c r="I7143">
        <v>34395.447</v>
      </c>
      <c r="J7143">
        <v>14027368</v>
      </c>
      <c r="K7143">
        <v>48.093000000000004</v>
      </c>
      <c r="L7143">
        <v>21.814</v>
      </c>
      <c r="M7143">
        <v>22320.330999999998</v>
      </c>
      <c r="N7143">
        <v>9102818</v>
      </c>
      <c r="O7143">
        <v>2.4620000000000002</v>
      </c>
      <c r="P7143">
        <v>4.4160000000000004</v>
      </c>
      <c r="Q7143">
        <v>1142.5039999999999</v>
      </c>
      <c r="R7143">
        <v>465943</v>
      </c>
      <c r="S7143">
        <v>1.9E-2</v>
      </c>
      <c r="T7143">
        <v>2.1930000000000001</v>
      </c>
      <c r="U7143">
        <v>8.7539999999999996</v>
      </c>
      <c r="V7143">
        <v>3570</v>
      </c>
      <c r="W7143">
        <v>14</v>
      </c>
      <c r="X7143">
        <f t="shared" si="246"/>
        <v>738.75399999999991</v>
      </c>
      <c r="Y7143">
        <f t="shared" si="247"/>
        <v>10.16</v>
      </c>
    </row>
    <row r="7144" spans="1:25" x14ac:dyDescent="0.2">
      <c r="A7144" t="s">
        <v>6877</v>
      </c>
      <c r="B7144" t="s">
        <v>387</v>
      </c>
      <c r="C7144">
        <v>8</v>
      </c>
      <c r="D7144">
        <v>6</v>
      </c>
      <c r="E7144" t="s">
        <v>806</v>
      </c>
      <c r="F7144">
        <v>98.977999999999994</v>
      </c>
      <c r="G7144">
        <v>76.540999999999997</v>
      </c>
      <c r="H7144">
        <v>46.478000000000002</v>
      </c>
      <c r="I7144">
        <v>7575.8990000000003</v>
      </c>
      <c r="J7144">
        <v>3089651</v>
      </c>
      <c r="K7144">
        <v>3.3820000000000001</v>
      </c>
      <c r="L7144">
        <v>1.9</v>
      </c>
      <c r="M7144">
        <v>334.709</v>
      </c>
      <c r="N7144">
        <v>136503</v>
      </c>
      <c r="O7144">
        <v>1.91</v>
      </c>
      <c r="P7144">
        <v>5.52</v>
      </c>
      <c r="Q7144">
        <v>189.036</v>
      </c>
      <c r="R7144">
        <v>77094</v>
      </c>
      <c r="S7144">
        <v>1.2999999999999999E-2</v>
      </c>
      <c r="T7144">
        <v>1.7949999999999999</v>
      </c>
      <c r="U7144">
        <v>1.2509999999999999</v>
      </c>
      <c r="V7144">
        <v>510</v>
      </c>
      <c r="W7144">
        <v>2</v>
      </c>
      <c r="X7144">
        <f t="shared" si="246"/>
        <v>0</v>
      </c>
      <c r="Y7144">
        <f t="shared" si="247"/>
        <v>0</v>
      </c>
    </row>
    <row r="7145" spans="1:25" x14ac:dyDescent="0.2">
      <c r="A7145" t="s">
        <v>6877</v>
      </c>
      <c r="B7145" t="s">
        <v>387</v>
      </c>
      <c r="C7145">
        <v>8</v>
      </c>
      <c r="D7145">
        <v>7</v>
      </c>
      <c r="E7145" t="s">
        <v>7198</v>
      </c>
      <c r="F7145">
        <v>355.46300000000002</v>
      </c>
      <c r="G7145">
        <v>82.694000000000003</v>
      </c>
      <c r="H7145">
        <v>45.529000000000003</v>
      </c>
      <c r="I7145">
        <v>29394.769</v>
      </c>
      <c r="J7145">
        <v>11987960</v>
      </c>
      <c r="K7145">
        <v>9.8759999999999994</v>
      </c>
      <c r="L7145">
        <v>7.1630000000000003</v>
      </c>
      <c r="M7145">
        <v>3510.4459999999999</v>
      </c>
      <c r="N7145">
        <v>1431652</v>
      </c>
      <c r="O7145">
        <v>2.2469999999999999</v>
      </c>
      <c r="P7145">
        <v>4.24</v>
      </c>
      <c r="Q7145">
        <v>798.58500000000004</v>
      </c>
      <c r="R7145">
        <v>325684</v>
      </c>
      <c r="S7145">
        <v>1.6E-2</v>
      </c>
      <c r="T7145">
        <v>2.0089999999999999</v>
      </c>
      <c r="U7145">
        <v>5.6269999999999998</v>
      </c>
      <c r="V7145">
        <v>2295</v>
      </c>
      <c r="W7145">
        <v>9</v>
      </c>
      <c r="X7145">
        <f t="shared" si="246"/>
        <v>394.83500000000004</v>
      </c>
      <c r="Y7145">
        <f t="shared" si="247"/>
        <v>5.16</v>
      </c>
    </row>
    <row r="7146" spans="1:25" x14ac:dyDescent="0.2">
      <c r="A7146" t="s">
        <v>6877</v>
      </c>
      <c r="B7146" t="s">
        <v>387</v>
      </c>
      <c r="C7146">
        <v>8</v>
      </c>
      <c r="D7146">
        <v>8</v>
      </c>
      <c r="E7146" t="s">
        <v>7299</v>
      </c>
      <c r="F7146">
        <v>280.82799999999997</v>
      </c>
      <c r="G7146">
        <v>108.521</v>
      </c>
      <c r="H7146">
        <v>49.994</v>
      </c>
      <c r="I7146">
        <v>30475.726999999999</v>
      </c>
      <c r="J7146">
        <v>12428803</v>
      </c>
      <c r="K7146">
        <v>34.808</v>
      </c>
      <c r="L7146">
        <v>18.382000000000001</v>
      </c>
      <c r="M7146">
        <v>9775.098</v>
      </c>
      <c r="N7146">
        <v>3986542</v>
      </c>
      <c r="O7146">
        <v>7.9539999999999997</v>
      </c>
      <c r="P7146">
        <v>15.163</v>
      </c>
      <c r="Q7146">
        <v>2233.7719999999999</v>
      </c>
      <c r="R7146">
        <v>910991</v>
      </c>
      <c r="S7146">
        <v>0.107</v>
      </c>
      <c r="T7146">
        <v>5.2190000000000003</v>
      </c>
      <c r="U7146">
        <v>30.013000000000002</v>
      </c>
      <c r="V7146">
        <v>12240</v>
      </c>
      <c r="W7146">
        <v>48</v>
      </c>
      <c r="X7146">
        <f t="shared" ref="X7146:X7209" si="248">(MAX(0, (Q7146-403.75)))*1</f>
        <v>1830.0219999999999</v>
      </c>
      <c r="Y7146">
        <f t="shared" ref="Y7146:Y7209" si="249">(MAX(0, (W7146-3.84)))*1</f>
        <v>44.16</v>
      </c>
    </row>
    <row r="7147" spans="1:25" x14ac:dyDescent="0.2">
      <c r="A7147" t="s">
        <v>6877</v>
      </c>
      <c r="B7147" t="s">
        <v>387</v>
      </c>
      <c r="C7147">
        <v>8</v>
      </c>
      <c r="D7147">
        <v>11</v>
      </c>
      <c r="E7147" t="s">
        <v>7300</v>
      </c>
      <c r="F7147">
        <v>274.053</v>
      </c>
      <c r="G7147">
        <v>91.522999999999996</v>
      </c>
      <c r="H7147">
        <v>39.045000000000002</v>
      </c>
      <c r="I7147">
        <v>25082.036</v>
      </c>
      <c r="J7147">
        <v>10229114</v>
      </c>
      <c r="K7147">
        <v>52.350999999999999</v>
      </c>
      <c r="L7147">
        <v>21.768999999999998</v>
      </c>
      <c r="M7147">
        <v>14346.885</v>
      </c>
      <c r="N7147">
        <v>5851037</v>
      </c>
      <c r="O7147">
        <v>6.3840000000000003</v>
      </c>
      <c r="P7147">
        <v>13.010999999999999</v>
      </c>
      <c r="Q7147">
        <v>1749.4459999999999</v>
      </c>
      <c r="R7147">
        <v>713470</v>
      </c>
      <c r="S7147">
        <v>8.8999999999999996E-2</v>
      </c>
      <c r="T7147">
        <v>4.7629999999999999</v>
      </c>
      <c r="U7147">
        <v>24.385000000000002</v>
      </c>
      <c r="V7147">
        <v>9945</v>
      </c>
      <c r="W7147">
        <v>39</v>
      </c>
      <c r="X7147">
        <f t="shared" si="248"/>
        <v>1345.6959999999999</v>
      </c>
      <c r="Y7147">
        <f t="shared" si="249"/>
        <v>35.159999999999997</v>
      </c>
    </row>
    <row r="7148" spans="1:25" x14ac:dyDescent="0.2">
      <c r="A7148" t="s">
        <v>6877</v>
      </c>
      <c r="B7148" t="s">
        <v>387</v>
      </c>
      <c r="C7148">
        <v>8</v>
      </c>
      <c r="D7148">
        <v>12</v>
      </c>
      <c r="E7148" t="s">
        <v>7301</v>
      </c>
      <c r="F7148">
        <v>261.11900000000003</v>
      </c>
      <c r="G7148">
        <v>107.739</v>
      </c>
      <c r="H7148">
        <v>54.25</v>
      </c>
      <c r="I7148">
        <v>28132.687999999998</v>
      </c>
      <c r="J7148">
        <v>11473250</v>
      </c>
      <c r="K7148">
        <v>3.6549999999999998</v>
      </c>
      <c r="L7148">
        <v>2.407</v>
      </c>
      <c r="M7148">
        <v>954.33299999999997</v>
      </c>
      <c r="N7148">
        <v>389202</v>
      </c>
      <c r="O7148">
        <v>2.1339999999999999</v>
      </c>
      <c r="P7148">
        <v>4.1740000000000004</v>
      </c>
      <c r="Q7148">
        <v>557.12199999999996</v>
      </c>
      <c r="R7148">
        <v>227209</v>
      </c>
      <c r="S7148">
        <v>1.9E-2</v>
      </c>
      <c r="T7148">
        <v>2.21</v>
      </c>
      <c r="U7148">
        <v>5.0019999999999998</v>
      </c>
      <c r="V7148">
        <v>2040</v>
      </c>
      <c r="W7148">
        <v>8</v>
      </c>
      <c r="X7148">
        <f t="shared" si="248"/>
        <v>153.37199999999996</v>
      </c>
      <c r="Y7148">
        <f t="shared" si="249"/>
        <v>4.16</v>
      </c>
    </row>
    <row r="7149" spans="1:25" x14ac:dyDescent="0.2">
      <c r="A7149" t="s">
        <v>6877</v>
      </c>
      <c r="B7149" t="s">
        <v>387</v>
      </c>
      <c r="C7149">
        <v>8</v>
      </c>
      <c r="D7149">
        <v>13</v>
      </c>
      <c r="E7149" t="s">
        <v>37</v>
      </c>
      <c r="F7149">
        <v>97.912000000000006</v>
      </c>
      <c r="G7149">
        <v>120.627</v>
      </c>
      <c r="H7149">
        <v>63.314</v>
      </c>
      <c r="I7149">
        <v>11810.803</v>
      </c>
      <c r="J7149">
        <v>4816756</v>
      </c>
      <c r="K7149">
        <v>5.0910000000000002</v>
      </c>
      <c r="L7149">
        <v>2.855</v>
      </c>
      <c r="M7149">
        <v>498.44499999999999</v>
      </c>
      <c r="N7149">
        <v>203279</v>
      </c>
      <c r="O7149">
        <v>2.8090000000000002</v>
      </c>
      <c r="P7149">
        <v>7.8840000000000003</v>
      </c>
      <c r="Q7149">
        <v>275.01900000000001</v>
      </c>
      <c r="R7149">
        <v>112160</v>
      </c>
      <c r="S7149">
        <v>1.2999999999999999E-2</v>
      </c>
      <c r="T7149">
        <v>1.8049999999999999</v>
      </c>
      <c r="U7149">
        <v>1.2509999999999999</v>
      </c>
      <c r="V7149">
        <v>510</v>
      </c>
      <c r="W7149">
        <v>2</v>
      </c>
      <c r="X7149">
        <f t="shared" si="248"/>
        <v>0</v>
      </c>
      <c r="Y7149">
        <f t="shared" si="249"/>
        <v>0</v>
      </c>
    </row>
    <row r="7150" spans="1:25" x14ac:dyDescent="0.2">
      <c r="A7150" t="s">
        <v>6877</v>
      </c>
      <c r="B7150" t="s">
        <v>387</v>
      </c>
      <c r="C7150">
        <v>8</v>
      </c>
      <c r="D7150">
        <v>14</v>
      </c>
      <c r="E7150" t="s">
        <v>7302</v>
      </c>
      <c r="F7150">
        <v>262.673</v>
      </c>
      <c r="G7150">
        <v>94.694999999999993</v>
      </c>
      <c r="H7150">
        <v>43.981000000000002</v>
      </c>
      <c r="I7150">
        <v>24873.737000000001</v>
      </c>
      <c r="J7150">
        <v>10144164</v>
      </c>
      <c r="K7150">
        <v>40.070999999999998</v>
      </c>
      <c r="L7150">
        <v>18.184000000000001</v>
      </c>
      <c r="M7150">
        <v>10525.545</v>
      </c>
      <c r="N7150">
        <v>4292594</v>
      </c>
      <c r="O7150">
        <v>7.2880000000000003</v>
      </c>
      <c r="P7150">
        <v>15.802</v>
      </c>
      <c r="Q7150">
        <v>1914.492</v>
      </c>
      <c r="R7150">
        <v>780780</v>
      </c>
      <c r="S7150">
        <v>7.0999999999999994E-2</v>
      </c>
      <c r="T7150">
        <v>4.2670000000000003</v>
      </c>
      <c r="U7150">
        <v>18.757999999999999</v>
      </c>
      <c r="V7150">
        <v>7650</v>
      </c>
      <c r="W7150">
        <v>30</v>
      </c>
      <c r="X7150">
        <f t="shared" si="248"/>
        <v>1510.742</v>
      </c>
      <c r="Y7150">
        <f t="shared" si="249"/>
        <v>26.16</v>
      </c>
    </row>
    <row r="7151" spans="1:25" x14ac:dyDescent="0.2">
      <c r="A7151" t="s">
        <v>6877</v>
      </c>
      <c r="B7151" t="s">
        <v>387</v>
      </c>
      <c r="C7151">
        <v>8</v>
      </c>
      <c r="D7151">
        <v>15</v>
      </c>
      <c r="E7151" t="s">
        <v>7303</v>
      </c>
      <c r="F7151">
        <v>91.789000000000001</v>
      </c>
      <c r="G7151">
        <v>91.334999999999994</v>
      </c>
      <c r="H7151">
        <v>58.878999999999998</v>
      </c>
      <c r="I7151">
        <v>8383.5130000000008</v>
      </c>
      <c r="J7151">
        <v>3419017</v>
      </c>
      <c r="K7151">
        <v>6.0709999999999997</v>
      </c>
      <c r="L7151">
        <v>3.1110000000000002</v>
      </c>
      <c r="M7151">
        <v>557.28899999999999</v>
      </c>
      <c r="N7151">
        <v>227277</v>
      </c>
      <c r="O7151">
        <v>3.2930000000000001</v>
      </c>
      <c r="P7151">
        <v>8.9860000000000007</v>
      </c>
      <c r="Q7151">
        <v>302.303</v>
      </c>
      <c r="R7151">
        <v>123287</v>
      </c>
      <c r="S7151">
        <v>2.7E-2</v>
      </c>
      <c r="T7151">
        <v>2.6360000000000001</v>
      </c>
      <c r="U7151">
        <v>2.5009999999999999</v>
      </c>
      <c r="V7151">
        <v>1020</v>
      </c>
      <c r="W7151">
        <v>4</v>
      </c>
      <c r="X7151">
        <f t="shared" si="248"/>
        <v>0</v>
      </c>
      <c r="Y7151">
        <f t="shared" si="249"/>
        <v>0.16000000000000014</v>
      </c>
    </row>
    <row r="7152" spans="1:25" x14ac:dyDescent="0.2">
      <c r="A7152" t="s">
        <v>6877</v>
      </c>
      <c r="B7152" t="s">
        <v>387</v>
      </c>
      <c r="C7152">
        <v>8</v>
      </c>
      <c r="D7152">
        <v>16</v>
      </c>
      <c r="E7152" t="s">
        <v>7304</v>
      </c>
      <c r="F7152">
        <v>283.76799999999997</v>
      </c>
      <c r="G7152">
        <v>90.55</v>
      </c>
      <c r="H7152">
        <v>45.191000000000003</v>
      </c>
      <c r="I7152">
        <v>25695.242999999999</v>
      </c>
      <c r="J7152">
        <v>10479196</v>
      </c>
      <c r="K7152">
        <v>33.875</v>
      </c>
      <c r="L7152">
        <v>18.88</v>
      </c>
      <c r="M7152">
        <v>9612.5830000000005</v>
      </c>
      <c r="N7152">
        <v>3920264</v>
      </c>
      <c r="O7152">
        <v>2.7450000000000001</v>
      </c>
      <c r="P7152">
        <v>6.2110000000000003</v>
      </c>
      <c r="Q7152">
        <v>778.82899999999995</v>
      </c>
      <c r="R7152">
        <v>317627</v>
      </c>
      <c r="S7152">
        <v>2.9000000000000001E-2</v>
      </c>
      <c r="T7152">
        <v>2.7029999999999998</v>
      </c>
      <c r="U7152">
        <v>8.1280000000000001</v>
      </c>
      <c r="V7152">
        <v>3315</v>
      </c>
      <c r="W7152">
        <v>13</v>
      </c>
      <c r="X7152">
        <f t="shared" si="248"/>
        <v>375.07899999999995</v>
      </c>
      <c r="Y7152">
        <f t="shared" si="249"/>
        <v>9.16</v>
      </c>
    </row>
    <row r="7153" spans="1:25" x14ac:dyDescent="0.2">
      <c r="A7153" t="s">
        <v>6877</v>
      </c>
      <c r="B7153" t="s">
        <v>387</v>
      </c>
      <c r="C7153">
        <v>8</v>
      </c>
      <c r="D7153">
        <v>17</v>
      </c>
      <c r="E7153" t="s">
        <v>7305</v>
      </c>
      <c r="F7153">
        <v>11.319000000000001</v>
      </c>
      <c r="G7153">
        <v>73.646000000000001</v>
      </c>
      <c r="H7153">
        <v>52.552</v>
      </c>
      <c r="I7153">
        <v>833.56600000000003</v>
      </c>
      <c r="J7153">
        <v>339950</v>
      </c>
      <c r="K7153">
        <v>6.6369999999999996</v>
      </c>
      <c r="L7153">
        <v>2.544</v>
      </c>
      <c r="M7153">
        <v>75.12</v>
      </c>
      <c r="N7153">
        <v>30636</v>
      </c>
      <c r="O7153">
        <v>1.722</v>
      </c>
      <c r="P7153">
        <v>1.1850000000000001</v>
      </c>
      <c r="Q7153">
        <v>19.494</v>
      </c>
      <c r="R7153">
        <v>7950</v>
      </c>
      <c r="S7153">
        <v>0</v>
      </c>
      <c r="T7153">
        <v>0</v>
      </c>
      <c r="U7153">
        <v>0</v>
      </c>
      <c r="V7153">
        <v>0</v>
      </c>
      <c r="W7153">
        <v>0</v>
      </c>
      <c r="X7153">
        <f t="shared" si="248"/>
        <v>0</v>
      </c>
      <c r="Y7153">
        <f t="shared" si="249"/>
        <v>0</v>
      </c>
    </row>
    <row r="7154" spans="1:25" x14ac:dyDescent="0.2">
      <c r="A7154" t="s">
        <v>6877</v>
      </c>
      <c r="B7154" t="s">
        <v>387</v>
      </c>
      <c r="C7154">
        <v>8</v>
      </c>
      <c r="D7154">
        <v>18</v>
      </c>
      <c r="E7154" t="s">
        <v>7306</v>
      </c>
      <c r="F7154">
        <v>295.18700000000001</v>
      </c>
      <c r="G7154">
        <v>89.981999999999999</v>
      </c>
      <c r="H7154">
        <v>41.755000000000003</v>
      </c>
      <c r="I7154">
        <v>26561.550999999999</v>
      </c>
      <c r="J7154">
        <v>10832499</v>
      </c>
      <c r="K7154">
        <v>51.238</v>
      </c>
      <c r="L7154">
        <v>22.655999999999999</v>
      </c>
      <c r="M7154">
        <v>15124.876</v>
      </c>
      <c r="N7154">
        <v>6168322</v>
      </c>
      <c r="O7154">
        <v>5.3570000000000002</v>
      </c>
      <c r="P7154">
        <v>11.891999999999999</v>
      </c>
      <c r="Q7154">
        <v>1581.443</v>
      </c>
      <c r="R7154">
        <v>644954</v>
      </c>
      <c r="S7154">
        <v>7.3999999999999996E-2</v>
      </c>
      <c r="T7154">
        <v>4.3470000000000004</v>
      </c>
      <c r="U7154">
        <v>21.884</v>
      </c>
      <c r="V7154">
        <v>8925</v>
      </c>
      <c r="W7154">
        <v>35</v>
      </c>
      <c r="X7154">
        <f t="shared" si="248"/>
        <v>1177.693</v>
      </c>
      <c r="Y7154">
        <f t="shared" si="249"/>
        <v>31.16</v>
      </c>
    </row>
    <row r="7155" spans="1:25" x14ac:dyDescent="0.2">
      <c r="A7155" t="s">
        <v>6877</v>
      </c>
      <c r="B7155" t="s">
        <v>387</v>
      </c>
      <c r="C7155">
        <v>8</v>
      </c>
      <c r="D7155">
        <v>19</v>
      </c>
      <c r="E7155" t="s">
        <v>7307</v>
      </c>
      <c r="F7155">
        <v>296.88900000000001</v>
      </c>
      <c r="G7155">
        <v>79.590999999999994</v>
      </c>
      <c r="H7155">
        <v>38.94</v>
      </c>
      <c r="I7155">
        <v>23629.674999999999</v>
      </c>
      <c r="J7155">
        <v>9636803</v>
      </c>
      <c r="K7155">
        <v>74.775000000000006</v>
      </c>
      <c r="L7155">
        <v>35.969000000000001</v>
      </c>
      <c r="M7155">
        <v>22199.833999999999</v>
      </c>
      <c r="N7155">
        <v>9053676</v>
      </c>
      <c r="O7155">
        <v>5.3860000000000001</v>
      </c>
      <c r="P7155">
        <v>10.88</v>
      </c>
      <c r="Q7155">
        <v>1599.078</v>
      </c>
      <c r="R7155">
        <v>652146</v>
      </c>
      <c r="S7155">
        <v>0.10299999999999999</v>
      </c>
      <c r="T7155">
        <v>5.1289999999999996</v>
      </c>
      <c r="U7155">
        <v>30.638000000000002</v>
      </c>
      <c r="V7155">
        <v>12495</v>
      </c>
      <c r="W7155">
        <v>49</v>
      </c>
      <c r="X7155">
        <f t="shared" si="248"/>
        <v>1195.328</v>
      </c>
      <c r="Y7155">
        <f t="shared" si="249"/>
        <v>45.16</v>
      </c>
    </row>
    <row r="7156" spans="1:25" x14ac:dyDescent="0.2">
      <c r="A7156" t="s">
        <v>6877</v>
      </c>
      <c r="B7156" t="s">
        <v>387</v>
      </c>
      <c r="C7156">
        <v>8</v>
      </c>
      <c r="D7156">
        <v>22</v>
      </c>
      <c r="E7156" t="s">
        <v>7308</v>
      </c>
      <c r="F7156">
        <v>282.66199999999998</v>
      </c>
      <c r="G7156">
        <v>75.965999999999994</v>
      </c>
      <c r="H7156">
        <v>36.667999999999999</v>
      </c>
      <c r="I7156">
        <v>21472.616999999998</v>
      </c>
      <c r="J7156">
        <v>8757098</v>
      </c>
      <c r="K7156">
        <v>55.097999999999999</v>
      </c>
      <c r="L7156">
        <v>23.715</v>
      </c>
      <c r="M7156">
        <v>15574.047</v>
      </c>
      <c r="N7156">
        <v>6351506</v>
      </c>
      <c r="O7156">
        <v>3.8</v>
      </c>
      <c r="P7156">
        <v>7.5229999999999997</v>
      </c>
      <c r="Q7156">
        <v>1073.982</v>
      </c>
      <c r="R7156">
        <v>437998</v>
      </c>
      <c r="S7156">
        <v>7.0999999999999994E-2</v>
      </c>
      <c r="T7156">
        <v>4.2480000000000002</v>
      </c>
      <c r="U7156">
        <v>20.009</v>
      </c>
      <c r="V7156">
        <v>8160</v>
      </c>
      <c r="W7156">
        <v>32</v>
      </c>
      <c r="X7156">
        <f t="shared" si="248"/>
        <v>670.23199999999997</v>
      </c>
      <c r="Y7156">
        <f t="shared" si="249"/>
        <v>28.16</v>
      </c>
    </row>
    <row r="7157" spans="1:25" x14ac:dyDescent="0.2">
      <c r="A7157" t="s">
        <v>6877</v>
      </c>
      <c r="B7157" t="s">
        <v>387</v>
      </c>
      <c r="C7157">
        <v>8</v>
      </c>
      <c r="D7157">
        <v>23</v>
      </c>
      <c r="E7157" t="s">
        <v>7309</v>
      </c>
      <c r="F7157">
        <v>266.29500000000002</v>
      </c>
      <c r="G7157">
        <v>79.472999999999999</v>
      </c>
      <c r="H7157">
        <v>43.392000000000003</v>
      </c>
      <c r="I7157">
        <v>21163.264999999999</v>
      </c>
      <c r="J7157">
        <v>8630936</v>
      </c>
      <c r="K7157">
        <v>39.770000000000003</v>
      </c>
      <c r="L7157">
        <v>18.263999999999999</v>
      </c>
      <c r="M7157">
        <v>10590.611999999999</v>
      </c>
      <c r="N7157">
        <v>4319130</v>
      </c>
      <c r="O7157">
        <v>4.3620000000000001</v>
      </c>
      <c r="P7157">
        <v>10.004</v>
      </c>
      <c r="Q7157">
        <v>1161.4449999999999</v>
      </c>
      <c r="R7157">
        <v>473668</v>
      </c>
      <c r="S7157">
        <v>3.5000000000000003E-2</v>
      </c>
      <c r="T7157">
        <v>2.9969999999999999</v>
      </c>
      <c r="U7157">
        <v>9.3789999999999996</v>
      </c>
      <c r="V7157">
        <v>3825</v>
      </c>
      <c r="W7157">
        <v>15</v>
      </c>
      <c r="X7157">
        <f t="shared" si="248"/>
        <v>757.69499999999994</v>
      </c>
      <c r="Y7157">
        <f t="shared" si="249"/>
        <v>11.16</v>
      </c>
    </row>
    <row r="7158" spans="1:25" x14ac:dyDescent="0.2">
      <c r="A7158" t="s">
        <v>6877</v>
      </c>
      <c r="B7158" t="s">
        <v>387</v>
      </c>
      <c r="C7158">
        <v>9</v>
      </c>
      <c r="D7158">
        <v>1</v>
      </c>
      <c r="E7158" t="s">
        <v>2640</v>
      </c>
      <c r="F7158">
        <v>359.05700000000002</v>
      </c>
      <c r="G7158">
        <v>73.403999999999996</v>
      </c>
      <c r="H7158">
        <v>32.488999999999997</v>
      </c>
      <c r="I7158">
        <v>26356.125</v>
      </c>
      <c r="J7158">
        <v>10748721</v>
      </c>
      <c r="K7158">
        <v>58.232999999999997</v>
      </c>
      <c r="L7158">
        <v>26.257000000000001</v>
      </c>
      <c r="M7158">
        <v>20909.108</v>
      </c>
      <c r="N7158">
        <v>8527284</v>
      </c>
      <c r="O7158">
        <v>3.4780000000000002</v>
      </c>
      <c r="P7158">
        <v>8.6829999999999998</v>
      </c>
      <c r="Q7158">
        <v>1248.7670000000001</v>
      </c>
      <c r="R7158">
        <v>509280</v>
      </c>
      <c r="S7158">
        <v>5.1999999999999998E-2</v>
      </c>
      <c r="T7158">
        <v>3.65</v>
      </c>
      <c r="U7158">
        <v>18.757999999999999</v>
      </c>
      <c r="V7158">
        <v>7650</v>
      </c>
      <c r="W7158">
        <v>30</v>
      </c>
      <c r="X7158">
        <f t="shared" si="248"/>
        <v>845.01700000000005</v>
      </c>
      <c r="Y7158">
        <f t="shared" si="249"/>
        <v>26.16</v>
      </c>
    </row>
    <row r="7159" spans="1:25" x14ac:dyDescent="0.2">
      <c r="A7159" t="s">
        <v>6877</v>
      </c>
      <c r="B7159" t="s">
        <v>387</v>
      </c>
      <c r="C7159">
        <v>9</v>
      </c>
      <c r="D7159">
        <v>2</v>
      </c>
      <c r="E7159" t="s">
        <v>3600</v>
      </c>
      <c r="F7159">
        <v>356.06599999999997</v>
      </c>
      <c r="G7159">
        <v>82.64</v>
      </c>
      <c r="H7159">
        <v>42.566000000000003</v>
      </c>
      <c r="I7159">
        <v>29425.199000000001</v>
      </c>
      <c r="J7159">
        <v>12000370</v>
      </c>
      <c r="K7159">
        <v>16.965</v>
      </c>
      <c r="L7159">
        <v>19.622</v>
      </c>
      <c r="M7159">
        <v>6040.6750000000002</v>
      </c>
      <c r="N7159">
        <v>2463546</v>
      </c>
      <c r="O7159">
        <v>2.169</v>
      </c>
      <c r="P7159">
        <v>4.8879999999999999</v>
      </c>
      <c r="Q7159">
        <v>772.25300000000004</v>
      </c>
      <c r="R7159">
        <v>314945</v>
      </c>
      <c r="S7159">
        <v>1.6E-2</v>
      </c>
      <c r="T7159">
        <v>2.0070000000000001</v>
      </c>
      <c r="U7159">
        <v>5.6269999999999998</v>
      </c>
      <c r="V7159">
        <v>2295</v>
      </c>
      <c r="W7159">
        <v>9</v>
      </c>
      <c r="X7159">
        <f t="shared" si="248"/>
        <v>368.50300000000004</v>
      </c>
      <c r="Y7159">
        <f t="shared" si="249"/>
        <v>5.16</v>
      </c>
    </row>
    <row r="7160" spans="1:25" x14ac:dyDescent="0.2">
      <c r="A7160" t="s">
        <v>6877</v>
      </c>
      <c r="B7160" t="s">
        <v>387</v>
      </c>
      <c r="C7160">
        <v>9</v>
      </c>
      <c r="D7160">
        <v>3</v>
      </c>
      <c r="E7160" t="s">
        <v>7310</v>
      </c>
      <c r="F7160">
        <v>62.752000000000002</v>
      </c>
      <c r="G7160">
        <v>76.171000000000006</v>
      </c>
      <c r="H7160">
        <v>44.558999999999997</v>
      </c>
      <c r="I7160">
        <v>4779.9219999999996</v>
      </c>
      <c r="J7160">
        <v>1949378</v>
      </c>
      <c r="K7160">
        <v>3.0720000000000001</v>
      </c>
      <c r="L7160">
        <v>2.1709999999999998</v>
      </c>
      <c r="M7160">
        <v>192.8</v>
      </c>
      <c r="N7160">
        <v>78629</v>
      </c>
      <c r="O7160">
        <v>2.645</v>
      </c>
      <c r="P7160">
        <v>6.0259999999999998</v>
      </c>
      <c r="Q7160">
        <v>165.95099999999999</v>
      </c>
      <c r="R7160">
        <v>67679</v>
      </c>
      <c r="S7160">
        <v>0.03</v>
      </c>
      <c r="T7160">
        <v>2.7610000000000001</v>
      </c>
      <c r="U7160">
        <v>1.8759999999999999</v>
      </c>
      <c r="V7160">
        <v>765</v>
      </c>
      <c r="W7160">
        <v>3</v>
      </c>
      <c r="X7160">
        <f t="shared" si="248"/>
        <v>0</v>
      </c>
      <c r="Y7160">
        <f t="shared" si="249"/>
        <v>0</v>
      </c>
    </row>
    <row r="7161" spans="1:25" x14ac:dyDescent="0.2">
      <c r="A7161" t="s">
        <v>6877</v>
      </c>
      <c r="B7161" t="s">
        <v>387</v>
      </c>
      <c r="C7161">
        <v>9</v>
      </c>
      <c r="D7161">
        <v>7</v>
      </c>
      <c r="E7161" t="s">
        <v>7311</v>
      </c>
      <c r="F7161">
        <v>49.067</v>
      </c>
      <c r="G7161">
        <v>69.468000000000004</v>
      </c>
      <c r="H7161">
        <v>42.664000000000001</v>
      </c>
      <c r="I7161">
        <v>3408.6329999999998</v>
      </c>
      <c r="J7161">
        <v>1390130</v>
      </c>
      <c r="K7161">
        <v>2.6269999999999998</v>
      </c>
      <c r="L7161">
        <v>1.7609999999999999</v>
      </c>
      <c r="M7161">
        <v>128.91499999999999</v>
      </c>
      <c r="N7161">
        <v>52575</v>
      </c>
      <c r="O7161">
        <v>3.032</v>
      </c>
      <c r="P7161">
        <v>6.9960000000000004</v>
      </c>
      <c r="Q7161">
        <v>148.75</v>
      </c>
      <c r="R7161">
        <v>60664</v>
      </c>
      <c r="S7161">
        <v>3.7999999999999999E-2</v>
      </c>
      <c r="T7161">
        <v>3.1219999999999999</v>
      </c>
      <c r="U7161">
        <v>1.8759999999999999</v>
      </c>
      <c r="V7161">
        <v>765</v>
      </c>
      <c r="W7161">
        <v>3</v>
      </c>
      <c r="X7161">
        <f t="shared" si="248"/>
        <v>0</v>
      </c>
      <c r="Y7161">
        <f t="shared" si="249"/>
        <v>0</v>
      </c>
    </row>
    <row r="7162" spans="1:25" x14ac:dyDescent="0.2">
      <c r="A7162" t="s">
        <v>6877</v>
      </c>
      <c r="B7162" t="s">
        <v>387</v>
      </c>
      <c r="C7162">
        <v>9</v>
      </c>
      <c r="D7162">
        <v>13</v>
      </c>
      <c r="E7162" t="s">
        <v>7312</v>
      </c>
      <c r="F7162">
        <v>315.21499999999997</v>
      </c>
      <c r="G7162">
        <v>83.147000000000006</v>
      </c>
      <c r="H7162">
        <v>37.994999999999997</v>
      </c>
      <c r="I7162">
        <v>26209.286</v>
      </c>
      <c r="J7162">
        <v>10688836</v>
      </c>
      <c r="K7162">
        <v>31.242000000000001</v>
      </c>
      <c r="L7162">
        <v>12.760999999999999</v>
      </c>
      <c r="M7162">
        <v>9847.8590000000004</v>
      </c>
      <c r="N7162">
        <v>4016216</v>
      </c>
      <c r="O7162">
        <v>2.77</v>
      </c>
      <c r="P7162">
        <v>5.4640000000000004</v>
      </c>
      <c r="Q7162">
        <v>873.29600000000005</v>
      </c>
      <c r="R7162">
        <v>356153</v>
      </c>
      <c r="S7162">
        <v>2.8000000000000001E-2</v>
      </c>
      <c r="T7162">
        <v>2.661</v>
      </c>
      <c r="U7162">
        <v>8.7539999999999996</v>
      </c>
      <c r="V7162">
        <v>3570</v>
      </c>
      <c r="W7162">
        <v>14</v>
      </c>
      <c r="X7162">
        <f t="shared" si="248"/>
        <v>469.54600000000005</v>
      </c>
      <c r="Y7162">
        <f t="shared" si="249"/>
        <v>10.16</v>
      </c>
    </row>
    <row r="7163" spans="1:25" x14ac:dyDescent="0.2">
      <c r="A7163" t="s">
        <v>6877</v>
      </c>
      <c r="B7163" t="s">
        <v>387</v>
      </c>
      <c r="C7163">
        <v>9</v>
      </c>
      <c r="D7163">
        <v>14</v>
      </c>
      <c r="E7163" t="s">
        <v>7313</v>
      </c>
      <c r="F7163">
        <v>245.38900000000001</v>
      </c>
      <c r="G7163">
        <v>84.364000000000004</v>
      </c>
      <c r="H7163">
        <v>47.954000000000001</v>
      </c>
      <c r="I7163">
        <v>20701.925999999999</v>
      </c>
      <c r="J7163">
        <v>8442790</v>
      </c>
      <c r="K7163">
        <v>3.1429999999999998</v>
      </c>
      <c r="L7163">
        <v>2.129</v>
      </c>
      <c r="M7163">
        <v>771.37699999999995</v>
      </c>
      <c r="N7163">
        <v>314588</v>
      </c>
      <c r="O7163">
        <v>2.141</v>
      </c>
      <c r="P7163">
        <v>5.6920000000000002</v>
      </c>
      <c r="Q7163">
        <v>525.37800000000004</v>
      </c>
      <c r="R7163">
        <v>214263</v>
      </c>
      <c r="S7163">
        <v>1.7999999999999999E-2</v>
      </c>
      <c r="T7163">
        <v>2.133</v>
      </c>
      <c r="U7163">
        <v>4.3769999999999998</v>
      </c>
      <c r="V7163">
        <v>1785</v>
      </c>
      <c r="W7163">
        <v>7</v>
      </c>
      <c r="X7163">
        <f t="shared" si="248"/>
        <v>121.62800000000004</v>
      </c>
      <c r="Y7163">
        <f t="shared" si="249"/>
        <v>3.16</v>
      </c>
    </row>
    <row r="7164" spans="1:25" x14ac:dyDescent="0.2">
      <c r="A7164" t="s">
        <v>6877</v>
      </c>
      <c r="B7164" t="s">
        <v>387</v>
      </c>
      <c r="C7164">
        <v>9</v>
      </c>
      <c r="D7164">
        <v>15</v>
      </c>
      <c r="E7164" t="s">
        <v>7314</v>
      </c>
      <c r="F7164">
        <v>216.011</v>
      </c>
      <c r="G7164">
        <v>73.116</v>
      </c>
      <c r="H7164">
        <v>40.619999999999997</v>
      </c>
      <c r="I7164">
        <v>15793.843999999999</v>
      </c>
      <c r="J7164">
        <v>6441145</v>
      </c>
      <c r="K7164">
        <v>3.4420000000000002</v>
      </c>
      <c r="L7164">
        <v>2.222</v>
      </c>
      <c r="M7164">
        <v>743.42700000000002</v>
      </c>
      <c r="N7164">
        <v>303189</v>
      </c>
      <c r="O7164">
        <v>2.1280000000000001</v>
      </c>
      <c r="P7164">
        <v>4.7190000000000003</v>
      </c>
      <c r="Q7164">
        <v>459.57600000000002</v>
      </c>
      <c r="R7164">
        <v>187427</v>
      </c>
      <c r="S7164">
        <v>2.5999999999999999E-2</v>
      </c>
      <c r="T7164">
        <v>2.577</v>
      </c>
      <c r="U7164">
        <v>5.6269999999999998</v>
      </c>
      <c r="V7164">
        <v>2295</v>
      </c>
      <c r="W7164">
        <v>9</v>
      </c>
      <c r="X7164">
        <f t="shared" si="248"/>
        <v>55.826000000000022</v>
      </c>
      <c r="Y7164">
        <f t="shared" si="249"/>
        <v>5.16</v>
      </c>
    </row>
    <row r="7165" spans="1:25" x14ac:dyDescent="0.2">
      <c r="A7165" t="s">
        <v>6877</v>
      </c>
      <c r="B7165" t="s">
        <v>387</v>
      </c>
      <c r="C7165">
        <v>9</v>
      </c>
      <c r="D7165">
        <v>16</v>
      </c>
      <c r="E7165" t="s">
        <v>7315</v>
      </c>
      <c r="F7165">
        <v>283.00299999999999</v>
      </c>
      <c r="G7165">
        <v>83.281999999999996</v>
      </c>
      <c r="H7165">
        <v>38.787999999999997</v>
      </c>
      <c r="I7165">
        <v>23568.946</v>
      </c>
      <c r="J7165">
        <v>9612036</v>
      </c>
      <c r="K7165">
        <v>63.503999999999998</v>
      </c>
      <c r="L7165">
        <v>36.762</v>
      </c>
      <c r="M7165">
        <v>17971.843000000001</v>
      </c>
      <c r="N7165">
        <v>7329390</v>
      </c>
      <c r="O7165">
        <v>3.4830000000000001</v>
      </c>
      <c r="P7165">
        <v>7.9160000000000004</v>
      </c>
      <c r="Q7165">
        <v>985.63</v>
      </c>
      <c r="R7165">
        <v>401966</v>
      </c>
      <c r="S7165">
        <v>6.4000000000000001E-2</v>
      </c>
      <c r="T7165">
        <v>4.0419999999999998</v>
      </c>
      <c r="U7165">
        <v>18.132999999999999</v>
      </c>
      <c r="V7165">
        <v>7395</v>
      </c>
      <c r="W7165">
        <v>29</v>
      </c>
      <c r="X7165">
        <f t="shared" si="248"/>
        <v>581.88</v>
      </c>
      <c r="Y7165">
        <f t="shared" si="249"/>
        <v>25.16</v>
      </c>
    </row>
    <row r="7166" spans="1:25" x14ac:dyDescent="0.2">
      <c r="A7166" t="s">
        <v>6877</v>
      </c>
      <c r="B7166" t="s">
        <v>387</v>
      </c>
      <c r="C7166">
        <v>9</v>
      </c>
      <c r="D7166">
        <v>17</v>
      </c>
      <c r="E7166" t="s">
        <v>7316</v>
      </c>
      <c r="F7166">
        <v>254.25</v>
      </c>
      <c r="G7166">
        <v>75.813999999999993</v>
      </c>
      <c r="H7166">
        <v>38.64</v>
      </c>
      <c r="I7166">
        <v>19275.687000000002</v>
      </c>
      <c r="J7166">
        <v>7861132</v>
      </c>
      <c r="K7166">
        <v>3.6</v>
      </c>
      <c r="L7166">
        <v>2.4420000000000002</v>
      </c>
      <c r="M7166">
        <v>915.31100000000004</v>
      </c>
      <c r="N7166">
        <v>373288</v>
      </c>
      <c r="O7166">
        <v>1.9770000000000001</v>
      </c>
      <c r="P7166">
        <v>4.5750000000000002</v>
      </c>
      <c r="Q7166">
        <v>502.65</v>
      </c>
      <c r="R7166">
        <v>204994</v>
      </c>
      <c r="S7166">
        <v>1.2E-2</v>
      </c>
      <c r="T7166">
        <v>1.7709999999999999</v>
      </c>
      <c r="U7166">
        <v>3.1259999999999999</v>
      </c>
      <c r="V7166">
        <v>1275</v>
      </c>
      <c r="W7166">
        <v>5</v>
      </c>
      <c r="X7166">
        <f t="shared" si="248"/>
        <v>98.899999999999977</v>
      </c>
      <c r="Y7166">
        <f t="shared" si="249"/>
        <v>1.1600000000000001</v>
      </c>
    </row>
    <row r="7167" spans="1:25" x14ac:dyDescent="0.2">
      <c r="A7167" t="s">
        <v>6877</v>
      </c>
      <c r="B7167" t="s">
        <v>387</v>
      </c>
      <c r="C7167">
        <v>9</v>
      </c>
      <c r="D7167">
        <v>19</v>
      </c>
      <c r="E7167" t="s">
        <v>7317</v>
      </c>
      <c r="F7167">
        <v>245.614</v>
      </c>
      <c r="G7167">
        <v>88.287999999999997</v>
      </c>
      <c r="H7167">
        <v>42.043999999999997</v>
      </c>
      <c r="I7167">
        <v>21684.855</v>
      </c>
      <c r="J7167">
        <v>8843654</v>
      </c>
      <c r="K7167">
        <v>52.122999999999998</v>
      </c>
      <c r="L7167">
        <v>26.006</v>
      </c>
      <c r="M7167">
        <v>12802.232</v>
      </c>
      <c r="N7167">
        <v>5221087</v>
      </c>
      <c r="O7167">
        <v>2.3610000000000002</v>
      </c>
      <c r="P7167">
        <v>4.891</v>
      </c>
      <c r="Q7167">
        <v>579.87400000000002</v>
      </c>
      <c r="R7167">
        <v>236488</v>
      </c>
      <c r="S7167">
        <v>2.3E-2</v>
      </c>
      <c r="T7167">
        <v>2.4169999999999998</v>
      </c>
      <c r="U7167">
        <v>5.6269999999999998</v>
      </c>
      <c r="V7167">
        <v>2295</v>
      </c>
      <c r="W7167">
        <v>9</v>
      </c>
      <c r="X7167">
        <f t="shared" si="248"/>
        <v>176.12400000000002</v>
      </c>
      <c r="Y7167">
        <f t="shared" si="249"/>
        <v>5.16</v>
      </c>
    </row>
    <row r="7168" spans="1:25" x14ac:dyDescent="0.2">
      <c r="A7168" t="s">
        <v>6877</v>
      </c>
      <c r="B7168" t="s">
        <v>387</v>
      </c>
      <c r="C7168">
        <v>9</v>
      </c>
      <c r="D7168">
        <v>21</v>
      </c>
      <c r="E7168" t="s">
        <v>7318</v>
      </c>
      <c r="F7168">
        <v>189.24</v>
      </c>
      <c r="G7168">
        <v>78.909000000000006</v>
      </c>
      <c r="H7168">
        <v>50.622</v>
      </c>
      <c r="I7168">
        <v>14932.659</v>
      </c>
      <c r="J7168">
        <v>6089931</v>
      </c>
      <c r="K7168">
        <v>2.9950000000000001</v>
      </c>
      <c r="L7168">
        <v>2.1760000000000002</v>
      </c>
      <c r="M7168">
        <v>566.82000000000005</v>
      </c>
      <c r="N7168">
        <v>231164</v>
      </c>
      <c r="O7168">
        <v>1.546</v>
      </c>
      <c r="P7168">
        <v>1.796</v>
      </c>
      <c r="Q7168">
        <v>292.63900000000001</v>
      </c>
      <c r="R7168">
        <v>119346</v>
      </c>
      <c r="S7168">
        <v>7.0000000000000001E-3</v>
      </c>
      <c r="T7168">
        <v>1.298</v>
      </c>
      <c r="U7168">
        <v>1.2509999999999999</v>
      </c>
      <c r="V7168">
        <v>510</v>
      </c>
      <c r="W7168">
        <v>2</v>
      </c>
      <c r="X7168">
        <f t="shared" si="248"/>
        <v>0</v>
      </c>
      <c r="Y7168">
        <f t="shared" si="249"/>
        <v>0</v>
      </c>
    </row>
    <row r="7169" spans="1:25" x14ac:dyDescent="0.2">
      <c r="A7169" t="s">
        <v>6877</v>
      </c>
      <c r="B7169" t="s">
        <v>387</v>
      </c>
      <c r="C7169">
        <v>9</v>
      </c>
      <c r="D7169">
        <v>22</v>
      </c>
      <c r="E7169" t="s">
        <v>7319</v>
      </c>
      <c r="F7169">
        <v>324.589</v>
      </c>
      <c r="G7169">
        <v>104.49</v>
      </c>
      <c r="H7169">
        <v>48.436999999999998</v>
      </c>
      <c r="I7169">
        <v>33916.343999999997</v>
      </c>
      <c r="J7169">
        <v>13831977</v>
      </c>
      <c r="K7169">
        <v>17.940000000000001</v>
      </c>
      <c r="L7169">
        <v>21.916</v>
      </c>
      <c r="M7169">
        <v>5823.107</v>
      </c>
      <c r="N7169">
        <v>2374816</v>
      </c>
      <c r="O7169">
        <v>2.1909999999999998</v>
      </c>
      <c r="P7169">
        <v>3.8730000000000002</v>
      </c>
      <c r="Q7169">
        <v>711.24900000000002</v>
      </c>
      <c r="R7169">
        <v>290066</v>
      </c>
      <c r="S7169">
        <v>1.4999999999999999E-2</v>
      </c>
      <c r="T7169">
        <v>1.982</v>
      </c>
      <c r="U7169">
        <v>5.0019999999999998</v>
      </c>
      <c r="V7169">
        <v>2040</v>
      </c>
      <c r="W7169">
        <v>8</v>
      </c>
      <c r="X7169">
        <f t="shared" si="248"/>
        <v>307.49900000000002</v>
      </c>
      <c r="Y7169">
        <f t="shared" si="249"/>
        <v>4.16</v>
      </c>
    </row>
    <row r="7170" spans="1:25" x14ac:dyDescent="0.2">
      <c r="A7170" t="s">
        <v>6877</v>
      </c>
      <c r="B7170" t="s">
        <v>387</v>
      </c>
      <c r="C7170">
        <v>9</v>
      </c>
      <c r="D7170">
        <v>23</v>
      </c>
      <c r="E7170" t="s">
        <v>7320</v>
      </c>
      <c r="F7170">
        <v>309.71499999999997</v>
      </c>
      <c r="G7170">
        <v>80.213999999999999</v>
      </c>
      <c r="H7170">
        <v>36.283000000000001</v>
      </c>
      <c r="I7170">
        <v>24843.367999999999</v>
      </c>
      <c r="J7170">
        <v>10131779</v>
      </c>
      <c r="K7170">
        <v>45.274999999999999</v>
      </c>
      <c r="L7170">
        <v>19.308</v>
      </c>
      <c r="M7170">
        <v>14022.409</v>
      </c>
      <c r="N7170">
        <v>5718707</v>
      </c>
      <c r="O7170">
        <v>3.927</v>
      </c>
      <c r="P7170">
        <v>9.2379999999999995</v>
      </c>
      <c r="Q7170">
        <v>1216.135</v>
      </c>
      <c r="R7170">
        <v>495972</v>
      </c>
      <c r="S7170">
        <v>5.7000000000000002E-2</v>
      </c>
      <c r="T7170">
        <v>3.7959999999999998</v>
      </c>
      <c r="U7170">
        <v>17.507000000000001</v>
      </c>
      <c r="V7170">
        <v>7140</v>
      </c>
      <c r="W7170">
        <v>28</v>
      </c>
      <c r="X7170">
        <f t="shared" si="248"/>
        <v>812.38499999999999</v>
      </c>
      <c r="Y7170">
        <f t="shared" si="249"/>
        <v>24.16</v>
      </c>
    </row>
    <row r="7171" spans="1:25" x14ac:dyDescent="0.2">
      <c r="A7171" t="s">
        <v>6877</v>
      </c>
      <c r="B7171" t="s">
        <v>387</v>
      </c>
      <c r="C7171">
        <v>9</v>
      </c>
      <c r="D7171">
        <v>24</v>
      </c>
      <c r="E7171" t="s">
        <v>7321</v>
      </c>
      <c r="F7171">
        <v>106.908</v>
      </c>
      <c r="G7171">
        <v>72.153000000000006</v>
      </c>
      <c r="H7171">
        <v>43.737000000000002</v>
      </c>
      <c r="I7171">
        <v>7713.7719999999999</v>
      </c>
      <c r="J7171">
        <v>3145879</v>
      </c>
      <c r="K7171">
        <v>3.6480000000000001</v>
      </c>
      <c r="L7171">
        <v>2.2519999999999998</v>
      </c>
      <c r="M7171">
        <v>389.96300000000002</v>
      </c>
      <c r="N7171">
        <v>159037</v>
      </c>
      <c r="O7171">
        <v>1.65</v>
      </c>
      <c r="P7171">
        <v>2.1080000000000001</v>
      </c>
      <c r="Q7171">
        <v>176.386</v>
      </c>
      <c r="R7171">
        <v>71935</v>
      </c>
      <c r="S7171">
        <v>0</v>
      </c>
      <c r="T7171">
        <v>0</v>
      </c>
      <c r="U7171">
        <v>0</v>
      </c>
      <c r="V7171">
        <v>0</v>
      </c>
      <c r="W7171">
        <v>0</v>
      </c>
      <c r="X7171">
        <f t="shared" si="248"/>
        <v>0</v>
      </c>
      <c r="Y7171">
        <f t="shared" si="249"/>
        <v>0</v>
      </c>
    </row>
    <row r="7172" spans="1:25" x14ac:dyDescent="0.2">
      <c r="A7172" t="s">
        <v>6877</v>
      </c>
      <c r="B7172" t="s">
        <v>387</v>
      </c>
      <c r="C7172">
        <v>9</v>
      </c>
      <c r="D7172">
        <v>25</v>
      </c>
      <c r="E7172" t="s">
        <v>7322</v>
      </c>
      <c r="F7172">
        <v>163.815</v>
      </c>
      <c r="G7172">
        <v>81.019000000000005</v>
      </c>
      <c r="H7172">
        <v>46.73</v>
      </c>
      <c r="I7172">
        <v>13272.17</v>
      </c>
      <c r="J7172">
        <v>5412740</v>
      </c>
      <c r="K7172">
        <v>25.411000000000001</v>
      </c>
      <c r="L7172">
        <v>9.7539999999999996</v>
      </c>
      <c r="M7172">
        <v>4162.7259999999997</v>
      </c>
      <c r="N7172">
        <v>1697669</v>
      </c>
      <c r="O7172">
        <v>2.7330000000000001</v>
      </c>
      <c r="P7172">
        <v>5.4269999999999996</v>
      </c>
      <c r="Q7172">
        <v>447.68099999999998</v>
      </c>
      <c r="R7172">
        <v>182576</v>
      </c>
      <c r="S7172">
        <v>3.1E-2</v>
      </c>
      <c r="T7172">
        <v>2.79</v>
      </c>
      <c r="U7172">
        <v>5.0019999999999998</v>
      </c>
      <c r="V7172">
        <v>2040</v>
      </c>
      <c r="W7172">
        <v>8</v>
      </c>
      <c r="X7172">
        <f t="shared" si="248"/>
        <v>43.930999999999983</v>
      </c>
      <c r="Y7172">
        <f t="shared" si="249"/>
        <v>4.16</v>
      </c>
    </row>
    <row r="7173" spans="1:25" x14ac:dyDescent="0.2">
      <c r="A7173" t="s">
        <v>6877</v>
      </c>
      <c r="B7173" t="s">
        <v>387</v>
      </c>
      <c r="C7173">
        <v>9</v>
      </c>
      <c r="D7173">
        <v>26</v>
      </c>
      <c r="E7173" t="s">
        <v>7323</v>
      </c>
      <c r="F7173">
        <v>180.41499999999999</v>
      </c>
      <c r="G7173">
        <v>91.277000000000001</v>
      </c>
      <c r="H7173">
        <v>51.468000000000004</v>
      </c>
      <c r="I7173">
        <v>16467.794999999998</v>
      </c>
      <c r="J7173">
        <v>6716000</v>
      </c>
      <c r="K7173">
        <v>4.0199999999999996</v>
      </c>
      <c r="L7173">
        <v>2.8220000000000001</v>
      </c>
      <c r="M7173">
        <v>725.22799999999995</v>
      </c>
      <c r="N7173">
        <v>295767</v>
      </c>
      <c r="O7173">
        <v>2.6520000000000001</v>
      </c>
      <c r="P7173">
        <v>5.5490000000000004</v>
      </c>
      <c r="Q7173">
        <v>478.51</v>
      </c>
      <c r="R7173">
        <v>195149</v>
      </c>
      <c r="S7173">
        <v>2.4E-2</v>
      </c>
      <c r="T7173">
        <v>2.4870000000000001</v>
      </c>
      <c r="U7173">
        <v>4.3769999999999998</v>
      </c>
      <c r="V7173">
        <v>1785</v>
      </c>
      <c r="W7173">
        <v>7</v>
      </c>
      <c r="X7173">
        <f t="shared" si="248"/>
        <v>74.759999999999991</v>
      </c>
      <c r="Y7173">
        <f t="shared" si="249"/>
        <v>3.16</v>
      </c>
    </row>
    <row r="7174" spans="1:25" x14ac:dyDescent="0.2">
      <c r="A7174" t="s">
        <v>6877</v>
      </c>
      <c r="B7174" t="s">
        <v>387</v>
      </c>
      <c r="C7174">
        <v>9</v>
      </c>
      <c r="D7174">
        <v>27</v>
      </c>
      <c r="E7174" t="s">
        <v>7324</v>
      </c>
      <c r="F7174">
        <v>174.726</v>
      </c>
      <c r="G7174">
        <v>98.433999999999997</v>
      </c>
      <c r="H7174">
        <v>54.728000000000002</v>
      </c>
      <c r="I7174">
        <v>17198.952000000001</v>
      </c>
      <c r="J7174">
        <v>7014185</v>
      </c>
      <c r="K7174">
        <v>4.0940000000000003</v>
      </c>
      <c r="L7174">
        <v>2.794</v>
      </c>
      <c r="M7174">
        <v>715.30200000000002</v>
      </c>
      <c r="N7174">
        <v>291719</v>
      </c>
      <c r="O7174">
        <v>2.1419999999999999</v>
      </c>
      <c r="P7174">
        <v>3.875</v>
      </c>
      <c r="Q7174">
        <v>374.31599999999997</v>
      </c>
      <c r="R7174">
        <v>152656</v>
      </c>
      <c r="S7174">
        <v>1.4E-2</v>
      </c>
      <c r="T7174">
        <v>1.91</v>
      </c>
      <c r="U7174">
        <v>2.5009999999999999</v>
      </c>
      <c r="V7174">
        <v>1020</v>
      </c>
      <c r="W7174">
        <v>4</v>
      </c>
      <c r="X7174">
        <f t="shared" si="248"/>
        <v>0</v>
      </c>
      <c r="Y7174">
        <f t="shared" si="249"/>
        <v>0.16000000000000014</v>
      </c>
    </row>
    <row r="7175" spans="1:25" x14ac:dyDescent="0.2">
      <c r="A7175" t="s">
        <v>6877</v>
      </c>
      <c r="B7175" t="s">
        <v>387</v>
      </c>
      <c r="C7175">
        <v>9</v>
      </c>
      <c r="D7175">
        <v>28</v>
      </c>
      <c r="E7175" t="s">
        <v>7325</v>
      </c>
      <c r="F7175">
        <v>103.404</v>
      </c>
      <c r="G7175">
        <v>79.572000000000003</v>
      </c>
      <c r="H7175">
        <v>45.96</v>
      </c>
      <c r="I7175">
        <v>8228.1260000000002</v>
      </c>
      <c r="J7175">
        <v>3355646</v>
      </c>
      <c r="K7175">
        <v>4.0819999999999999</v>
      </c>
      <c r="L7175">
        <v>2.7320000000000002</v>
      </c>
      <c r="M7175">
        <v>422.10399999999998</v>
      </c>
      <c r="N7175">
        <v>172145</v>
      </c>
      <c r="O7175">
        <v>2.3239999999999998</v>
      </c>
      <c r="P7175">
        <v>6.93</v>
      </c>
      <c r="Q7175">
        <v>240.352</v>
      </c>
      <c r="R7175">
        <v>98022</v>
      </c>
      <c r="S7175">
        <v>2.4E-2</v>
      </c>
      <c r="T7175">
        <v>2.4830000000000001</v>
      </c>
      <c r="U7175">
        <v>2.5009999999999999</v>
      </c>
      <c r="V7175">
        <v>1020</v>
      </c>
      <c r="W7175">
        <v>4</v>
      </c>
      <c r="X7175">
        <f t="shared" si="248"/>
        <v>0</v>
      </c>
      <c r="Y7175">
        <f t="shared" si="249"/>
        <v>0.16000000000000014</v>
      </c>
    </row>
    <row r="7176" spans="1:25" x14ac:dyDescent="0.2">
      <c r="A7176" t="s">
        <v>6877</v>
      </c>
      <c r="B7176" t="s">
        <v>387</v>
      </c>
      <c r="C7176">
        <v>9</v>
      </c>
      <c r="D7176">
        <v>29</v>
      </c>
      <c r="E7176" t="s">
        <v>7326</v>
      </c>
      <c r="F7176">
        <v>197.999</v>
      </c>
      <c r="G7176">
        <v>96.123999999999995</v>
      </c>
      <c r="H7176">
        <v>49.954999999999998</v>
      </c>
      <c r="I7176">
        <v>19032.38</v>
      </c>
      <c r="J7176">
        <v>7761905</v>
      </c>
      <c r="K7176">
        <v>4.1420000000000003</v>
      </c>
      <c r="L7176">
        <v>2.6619999999999999</v>
      </c>
      <c r="M7176">
        <v>820.11599999999999</v>
      </c>
      <c r="N7176">
        <v>334465</v>
      </c>
      <c r="O7176">
        <v>2.0910000000000002</v>
      </c>
      <c r="P7176">
        <v>2.98</v>
      </c>
      <c r="Q7176">
        <v>413.97300000000001</v>
      </c>
      <c r="R7176">
        <v>168829</v>
      </c>
      <c r="S7176">
        <v>1.2999999999999999E-2</v>
      </c>
      <c r="T7176">
        <v>1.7949999999999999</v>
      </c>
      <c r="U7176">
        <v>2.5009999999999999</v>
      </c>
      <c r="V7176">
        <v>1020</v>
      </c>
      <c r="W7176">
        <v>4</v>
      </c>
      <c r="X7176">
        <f t="shared" si="248"/>
        <v>10.223000000000013</v>
      </c>
      <c r="Y7176">
        <f t="shared" si="249"/>
        <v>0.16000000000000014</v>
      </c>
    </row>
    <row r="7177" spans="1:25" x14ac:dyDescent="0.2">
      <c r="A7177" t="s">
        <v>6877</v>
      </c>
      <c r="B7177" t="s">
        <v>387</v>
      </c>
      <c r="C7177">
        <v>9</v>
      </c>
      <c r="D7177">
        <v>30</v>
      </c>
      <c r="E7177" t="s">
        <v>7327</v>
      </c>
      <c r="F7177">
        <v>138.40899999999999</v>
      </c>
      <c r="G7177">
        <v>85.850999999999999</v>
      </c>
      <c r="H7177">
        <v>50.280999999999999</v>
      </c>
      <c r="I7177">
        <v>11882.637000000001</v>
      </c>
      <c r="J7177">
        <v>4846052</v>
      </c>
      <c r="K7177">
        <v>4.569</v>
      </c>
      <c r="L7177">
        <v>2.7559999999999998</v>
      </c>
      <c r="M7177">
        <v>632.43600000000004</v>
      </c>
      <c r="N7177">
        <v>257924</v>
      </c>
      <c r="O7177">
        <v>1.86</v>
      </c>
      <c r="P7177">
        <v>2.121</v>
      </c>
      <c r="Q7177">
        <v>257.40899999999999</v>
      </c>
      <c r="R7177">
        <v>104978</v>
      </c>
      <c r="S7177">
        <v>8.9999999999999993E-3</v>
      </c>
      <c r="T7177">
        <v>1.518</v>
      </c>
      <c r="U7177">
        <v>1.2509999999999999</v>
      </c>
      <c r="V7177">
        <v>510</v>
      </c>
      <c r="W7177">
        <v>2</v>
      </c>
      <c r="X7177">
        <f t="shared" si="248"/>
        <v>0</v>
      </c>
      <c r="Y7177">
        <f t="shared" si="249"/>
        <v>0</v>
      </c>
    </row>
    <row r="7178" spans="1:25" x14ac:dyDescent="0.2">
      <c r="A7178" t="s">
        <v>6877</v>
      </c>
      <c r="B7178" t="s">
        <v>387</v>
      </c>
      <c r="C7178">
        <v>9</v>
      </c>
      <c r="D7178">
        <v>31</v>
      </c>
      <c r="E7178" t="s">
        <v>7328</v>
      </c>
      <c r="F7178">
        <v>285.97699999999998</v>
      </c>
      <c r="G7178">
        <v>84.998999999999995</v>
      </c>
      <c r="H7178">
        <v>41.567999999999998</v>
      </c>
      <c r="I7178">
        <v>24307.876</v>
      </c>
      <c r="J7178">
        <v>9913391</v>
      </c>
      <c r="K7178">
        <v>48.259</v>
      </c>
      <c r="L7178">
        <v>28.466999999999999</v>
      </c>
      <c r="M7178">
        <v>13800.835999999999</v>
      </c>
      <c r="N7178">
        <v>5628344</v>
      </c>
      <c r="O7178">
        <v>2.4550000000000001</v>
      </c>
      <c r="P7178">
        <v>5.3879999999999999</v>
      </c>
      <c r="Q7178">
        <v>702.13699999999994</v>
      </c>
      <c r="R7178">
        <v>286350</v>
      </c>
      <c r="S7178">
        <v>3.6999999999999998E-2</v>
      </c>
      <c r="T7178">
        <v>3.0779999999999998</v>
      </c>
      <c r="U7178">
        <v>10.63</v>
      </c>
      <c r="V7178">
        <v>4335</v>
      </c>
      <c r="W7178">
        <v>17</v>
      </c>
      <c r="X7178">
        <f t="shared" si="248"/>
        <v>298.38699999999994</v>
      </c>
      <c r="Y7178">
        <f t="shared" si="249"/>
        <v>13.16</v>
      </c>
    </row>
    <row r="7179" spans="1:25" x14ac:dyDescent="0.2">
      <c r="A7179" t="s">
        <v>6877</v>
      </c>
      <c r="B7179" t="s">
        <v>387</v>
      </c>
      <c r="C7179">
        <v>9</v>
      </c>
      <c r="D7179">
        <v>32</v>
      </c>
      <c r="E7179" t="s">
        <v>7329</v>
      </c>
      <c r="F7179">
        <v>340.971</v>
      </c>
      <c r="G7179">
        <v>79.241</v>
      </c>
      <c r="H7179">
        <v>42.435000000000002</v>
      </c>
      <c r="I7179">
        <v>27018.738000000001</v>
      </c>
      <c r="J7179">
        <v>11018952</v>
      </c>
      <c r="K7179">
        <v>51.581000000000003</v>
      </c>
      <c r="L7179">
        <v>23.38</v>
      </c>
      <c r="M7179">
        <v>17587.548999999999</v>
      </c>
      <c r="N7179">
        <v>7172665</v>
      </c>
      <c r="O7179">
        <v>3.0390000000000001</v>
      </c>
      <c r="P7179">
        <v>6.9</v>
      </c>
      <c r="Q7179">
        <v>1036.2919999999999</v>
      </c>
      <c r="R7179">
        <v>422627</v>
      </c>
      <c r="S7179">
        <v>0.05</v>
      </c>
      <c r="T7179">
        <v>3.5529999999999999</v>
      </c>
      <c r="U7179">
        <v>16.882000000000001</v>
      </c>
      <c r="V7179">
        <v>6885</v>
      </c>
      <c r="W7179">
        <v>27</v>
      </c>
      <c r="X7179">
        <f t="shared" si="248"/>
        <v>632.54199999999992</v>
      </c>
      <c r="Y7179">
        <f t="shared" si="249"/>
        <v>23.16</v>
      </c>
    </row>
    <row r="7180" spans="1:25" x14ac:dyDescent="0.2">
      <c r="A7180" t="s">
        <v>6877</v>
      </c>
      <c r="B7180" t="s">
        <v>387</v>
      </c>
      <c r="C7180">
        <v>9</v>
      </c>
      <c r="D7180">
        <v>33</v>
      </c>
      <c r="E7180" t="s">
        <v>7330</v>
      </c>
      <c r="F7180">
        <v>232.56200000000001</v>
      </c>
      <c r="G7180">
        <v>88.61</v>
      </c>
      <c r="H7180">
        <v>46.837000000000003</v>
      </c>
      <c r="I7180">
        <v>20607.402999999998</v>
      </c>
      <c r="J7180">
        <v>8404241</v>
      </c>
      <c r="K7180">
        <v>56.643000000000001</v>
      </c>
      <c r="L7180">
        <v>34.31</v>
      </c>
      <c r="M7180">
        <v>13172.973</v>
      </c>
      <c r="N7180">
        <v>5372285</v>
      </c>
      <c r="O7180">
        <v>3.3980000000000001</v>
      </c>
      <c r="P7180">
        <v>8.1980000000000004</v>
      </c>
      <c r="Q7180">
        <v>790.13499999999999</v>
      </c>
      <c r="R7180">
        <v>322238</v>
      </c>
      <c r="S7180">
        <v>4.8000000000000001E-2</v>
      </c>
      <c r="T7180">
        <v>3.5129999999999999</v>
      </c>
      <c r="U7180">
        <v>11.255000000000001</v>
      </c>
      <c r="V7180">
        <v>4590</v>
      </c>
      <c r="W7180">
        <v>18</v>
      </c>
      <c r="X7180">
        <f t="shared" si="248"/>
        <v>386.38499999999999</v>
      </c>
      <c r="Y7180">
        <f t="shared" si="249"/>
        <v>14.16</v>
      </c>
    </row>
    <row r="7181" spans="1:25" x14ac:dyDescent="0.2">
      <c r="A7181" t="s">
        <v>6877</v>
      </c>
      <c r="B7181" t="s">
        <v>387</v>
      </c>
      <c r="C7181">
        <v>9</v>
      </c>
      <c r="D7181">
        <v>34</v>
      </c>
      <c r="E7181" t="s">
        <v>7331</v>
      </c>
      <c r="F7181">
        <v>191.881</v>
      </c>
      <c r="G7181">
        <v>99.956999999999994</v>
      </c>
      <c r="H7181">
        <v>48.898000000000003</v>
      </c>
      <c r="I7181">
        <v>19179.808000000001</v>
      </c>
      <c r="J7181">
        <v>7822030</v>
      </c>
      <c r="K7181">
        <v>4.0419999999999998</v>
      </c>
      <c r="L7181">
        <v>2.4430000000000001</v>
      </c>
      <c r="M7181">
        <v>775.548</v>
      </c>
      <c r="N7181">
        <v>316289</v>
      </c>
      <c r="O7181">
        <v>2.0979999999999999</v>
      </c>
      <c r="P7181">
        <v>5.6319999999999997</v>
      </c>
      <c r="Q7181">
        <v>402.62</v>
      </c>
      <c r="R7181">
        <v>164199</v>
      </c>
      <c r="S7181">
        <v>0.01</v>
      </c>
      <c r="T7181">
        <v>1.579</v>
      </c>
      <c r="U7181">
        <v>1.8759999999999999</v>
      </c>
      <c r="V7181">
        <v>765</v>
      </c>
      <c r="W7181">
        <v>3</v>
      </c>
      <c r="X7181">
        <f t="shared" si="248"/>
        <v>0</v>
      </c>
      <c r="Y7181">
        <f t="shared" si="249"/>
        <v>0</v>
      </c>
    </row>
    <row r="7182" spans="1:25" x14ac:dyDescent="0.2">
      <c r="A7182" t="s">
        <v>6877</v>
      </c>
      <c r="B7182" t="s">
        <v>387</v>
      </c>
      <c r="C7182">
        <v>9</v>
      </c>
      <c r="D7182">
        <v>35</v>
      </c>
      <c r="E7182" t="s">
        <v>7332</v>
      </c>
      <c r="F7182">
        <v>318.702</v>
      </c>
      <c r="G7182">
        <v>87.233999999999995</v>
      </c>
      <c r="H7182">
        <v>42.151000000000003</v>
      </c>
      <c r="I7182">
        <v>27801.634999999998</v>
      </c>
      <c r="J7182">
        <v>11338238</v>
      </c>
      <c r="K7182">
        <v>56.908999999999999</v>
      </c>
      <c r="L7182">
        <v>34.578000000000003</v>
      </c>
      <c r="M7182">
        <v>18136.915000000001</v>
      </c>
      <c r="N7182">
        <v>7396711</v>
      </c>
      <c r="O7182">
        <v>3.835</v>
      </c>
      <c r="P7182">
        <v>9.1329999999999991</v>
      </c>
      <c r="Q7182">
        <v>1222.2360000000001</v>
      </c>
      <c r="R7182">
        <v>498460</v>
      </c>
      <c r="S7182">
        <v>5.7000000000000002E-2</v>
      </c>
      <c r="T7182">
        <v>3.8090000000000002</v>
      </c>
      <c r="U7182">
        <v>18.132999999999999</v>
      </c>
      <c r="V7182">
        <v>7395</v>
      </c>
      <c r="W7182">
        <v>29</v>
      </c>
      <c r="X7182">
        <f t="shared" si="248"/>
        <v>818.4860000000001</v>
      </c>
      <c r="Y7182">
        <f t="shared" si="249"/>
        <v>25.16</v>
      </c>
    </row>
    <row r="7183" spans="1:25" x14ac:dyDescent="0.2">
      <c r="A7183" t="s">
        <v>6877</v>
      </c>
      <c r="B7183" t="s">
        <v>387</v>
      </c>
      <c r="C7183">
        <v>9</v>
      </c>
      <c r="D7183">
        <v>36</v>
      </c>
      <c r="E7183" t="s">
        <v>7333</v>
      </c>
      <c r="F7183">
        <v>145.24299999999999</v>
      </c>
      <c r="G7183">
        <v>106.35</v>
      </c>
      <c r="H7183">
        <v>57.347999999999999</v>
      </c>
      <c r="I7183">
        <v>15446.677</v>
      </c>
      <c r="J7183">
        <v>6299561</v>
      </c>
      <c r="K7183">
        <v>4.4420000000000002</v>
      </c>
      <c r="L7183">
        <v>2.9319999999999999</v>
      </c>
      <c r="M7183">
        <v>645.23800000000006</v>
      </c>
      <c r="N7183">
        <v>263145</v>
      </c>
      <c r="O7183">
        <v>2.5630000000000002</v>
      </c>
      <c r="P7183">
        <v>5.1989999999999998</v>
      </c>
      <c r="Q7183">
        <v>372.19299999999998</v>
      </c>
      <c r="R7183">
        <v>151790</v>
      </c>
      <c r="S7183">
        <v>1.7000000000000001E-2</v>
      </c>
      <c r="T7183">
        <v>2.0950000000000002</v>
      </c>
      <c r="U7183">
        <v>2.5009999999999999</v>
      </c>
      <c r="V7183">
        <v>1020</v>
      </c>
      <c r="W7183">
        <v>4</v>
      </c>
      <c r="X7183">
        <f t="shared" si="248"/>
        <v>0</v>
      </c>
      <c r="Y7183">
        <f t="shared" si="249"/>
        <v>0.16000000000000014</v>
      </c>
    </row>
    <row r="7184" spans="1:25" x14ac:dyDescent="0.2">
      <c r="A7184" t="s">
        <v>6877</v>
      </c>
      <c r="B7184" t="s">
        <v>387</v>
      </c>
      <c r="C7184">
        <v>9</v>
      </c>
      <c r="D7184">
        <v>37</v>
      </c>
      <c r="E7184" t="s">
        <v>7334</v>
      </c>
      <c r="F7184">
        <v>281.15199999999999</v>
      </c>
      <c r="G7184">
        <v>91.238</v>
      </c>
      <c r="H7184">
        <v>42.747</v>
      </c>
      <c r="I7184">
        <v>25651.72</v>
      </c>
      <c r="J7184">
        <v>10461446</v>
      </c>
      <c r="K7184">
        <v>45.798999999999999</v>
      </c>
      <c r="L7184">
        <v>30.785</v>
      </c>
      <c r="M7184">
        <v>12876.455</v>
      </c>
      <c r="N7184">
        <v>5251357</v>
      </c>
      <c r="O7184">
        <v>3.2530000000000001</v>
      </c>
      <c r="P7184">
        <v>9.2210000000000001</v>
      </c>
      <c r="Q7184">
        <v>914.50699999999995</v>
      </c>
      <c r="R7184">
        <v>372960</v>
      </c>
      <c r="S7184">
        <v>5.2999999999999999E-2</v>
      </c>
      <c r="T7184">
        <v>3.6890000000000001</v>
      </c>
      <c r="U7184">
        <v>15.006</v>
      </c>
      <c r="V7184">
        <v>6120</v>
      </c>
      <c r="W7184">
        <v>24</v>
      </c>
      <c r="X7184">
        <f t="shared" si="248"/>
        <v>510.75699999999995</v>
      </c>
      <c r="Y7184">
        <f t="shared" si="249"/>
        <v>20.16</v>
      </c>
    </row>
    <row r="7185" spans="1:25" x14ac:dyDescent="0.2">
      <c r="A7185" t="s">
        <v>6877</v>
      </c>
      <c r="B7185" t="s">
        <v>387</v>
      </c>
      <c r="C7185">
        <v>9</v>
      </c>
      <c r="D7185">
        <v>38</v>
      </c>
      <c r="E7185" t="s">
        <v>7335</v>
      </c>
      <c r="F7185">
        <v>314.78399999999999</v>
      </c>
      <c r="G7185">
        <v>94.445999999999998</v>
      </c>
      <c r="H7185">
        <v>43.301000000000002</v>
      </c>
      <c r="I7185">
        <v>29730.154999999999</v>
      </c>
      <c r="J7185">
        <v>12124739</v>
      </c>
      <c r="K7185">
        <v>50.462000000000003</v>
      </c>
      <c r="L7185">
        <v>24.704999999999998</v>
      </c>
      <c r="M7185">
        <v>15884.527</v>
      </c>
      <c r="N7185">
        <v>6478128</v>
      </c>
      <c r="O7185">
        <v>4.4800000000000004</v>
      </c>
      <c r="P7185">
        <v>9.1419999999999995</v>
      </c>
      <c r="Q7185">
        <v>1410.3109999999999</v>
      </c>
      <c r="R7185">
        <v>575162</v>
      </c>
      <c r="S7185">
        <v>6.8000000000000005E-2</v>
      </c>
      <c r="T7185">
        <v>4.149</v>
      </c>
      <c r="U7185">
        <v>21.259</v>
      </c>
      <c r="V7185">
        <v>8670</v>
      </c>
      <c r="W7185">
        <v>34</v>
      </c>
      <c r="X7185">
        <f t="shared" si="248"/>
        <v>1006.5609999999999</v>
      </c>
      <c r="Y7185">
        <f t="shared" si="249"/>
        <v>30.16</v>
      </c>
    </row>
    <row r="7186" spans="1:25" x14ac:dyDescent="0.2">
      <c r="A7186" t="s">
        <v>6877</v>
      </c>
      <c r="B7186" t="s">
        <v>387</v>
      </c>
      <c r="C7186">
        <v>9</v>
      </c>
      <c r="D7186">
        <v>39</v>
      </c>
      <c r="E7186" t="s">
        <v>7336</v>
      </c>
      <c r="F7186">
        <v>159.666</v>
      </c>
      <c r="G7186">
        <v>77.781999999999996</v>
      </c>
      <c r="H7186">
        <v>47.088999999999999</v>
      </c>
      <c r="I7186">
        <v>12419.199000000001</v>
      </c>
      <c r="J7186">
        <v>5064876</v>
      </c>
      <c r="K7186">
        <v>25.024000000000001</v>
      </c>
      <c r="L7186">
        <v>10.981</v>
      </c>
      <c r="M7186">
        <v>3995.424</v>
      </c>
      <c r="N7186">
        <v>1629439</v>
      </c>
      <c r="O7186">
        <v>4.9349999999999996</v>
      </c>
      <c r="P7186">
        <v>11.413</v>
      </c>
      <c r="Q7186">
        <v>787.93299999999999</v>
      </c>
      <c r="R7186">
        <v>321340</v>
      </c>
      <c r="S7186">
        <v>6.3E-2</v>
      </c>
      <c r="T7186">
        <v>3.9969999999999999</v>
      </c>
      <c r="U7186">
        <v>10.004</v>
      </c>
      <c r="V7186">
        <v>4080</v>
      </c>
      <c r="W7186">
        <v>16</v>
      </c>
      <c r="X7186">
        <f t="shared" si="248"/>
        <v>384.18299999999999</v>
      </c>
      <c r="Y7186">
        <f t="shared" si="249"/>
        <v>12.16</v>
      </c>
    </row>
    <row r="7187" spans="1:25" x14ac:dyDescent="0.2">
      <c r="A7187" t="s">
        <v>6877</v>
      </c>
      <c r="B7187" t="s">
        <v>387</v>
      </c>
      <c r="C7187">
        <v>9</v>
      </c>
      <c r="D7187">
        <v>40</v>
      </c>
      <c r="E7187" t="s">
        <v>7337</v>
      </c>
      <c r="F7187">
        <v>375.78</v>
      </c>
      <c r="G7187">
        <v>86.72</v>
      </c>
      <c r="H7187">
        <v>41.17</v>
      </c>
      <c r="I7187">
        <v>32587.773000000001</v>
      </c>
      <c r="J7187">
        <v>13290151</v>
      </c>
      <c r="K7187">
        <v>37.808</v>
      </c>
      <c r="L7187">
        <v>29.254000000000001</v>
      </c>
      <c r="M7187">
        <v>14207.409</v>
      </c>
      <c r="N7187">
        <v>5794155</v>
      </c>
      <c r="O7187">
        <v>3.8559999999999999</v>
      </c>
      <c r="P7187">
        <v>7.91</v>
      </c>
      <c r="Q7187">
        <v>1448.9110000000001</v>
      </c>
      <c r="R7187">
        <v>590904</v>
      </c>
      <c r="S7187">
        <v>6.2E-2</v>
      </c>
      <c r="T7187">
        <v>3.9620000000000002</v>
      </c>
      <c r="U7187">
        <v>23.135000000000002</v>
      </c>
      <c r="V7187">
        <v>9435</v>
      </c>
      <c r="W7187">
        <v>37</v>
      </c>
      <c r="X7187">
        <f t="shared" si="248"/>
        <v>1045.1610000000001</v>
      </c>
      <c r="Y7187">
        <f t="shared" si="249"/>
        <v>33.159999999999997</v>
      </c>
    </row>
    <row r="7188" spans="1:25" x14ac:dyDescent="0.2">
      <c r="A7188" t="s">
        <v>6877</v>
      </c>
      <c r="B7188" t="s">
        <v>387</v>
      </c>
      <c r="C7188">
        <v>9</v>
      </c>
      <c r="D7188">
        <v>41</v>
      </c>
      <c r="E7188" t="s">
        <v>7338</v>
      </c>
      <c r="F7188">
        <v>321.33999999999997</v>
      </c>
      <c r="G7188">
        <v>58.728000000000002</v>
      </c>
      <c r="H7188">
        <v>28.102</v>
      </c>
      <c r="I7188">
        <v>18871.615000000002</v>
      </c>
      <c r="J7188">
        <v>7696341</v>
      </c>
      <c r="K7188">
        <v>57.651000000000003</v>
      </c>
      <c r="L7188">
        <v>26.613</v>
      </c>
      <c r="M7188">
        <v>18525.580999999998</v>
      </c>
      <c r="N7188">
        <v>7555219</v>
      </c>
      <c r="O7188">
        <v>3.0910000000000002</v>
      </c>
      <c r="P7188">
        <v>6.65</v>
      </c>
      <c r="Q7188">
        <v>993.29499999999996</v>
      </c>
      <c r="R7188">
        <v>405092</v>
      </c>
      <c r="S7188">
        <v>4.9000000000000002E-2</v>
      </c>
      <c r="T7188">
        <v>3.5219999999999998</v>
      </c>
      <c r="U7188">
        <v>15.632</v>
      </c>
      <c r="V7188">
        <v>6375</v>
      </c>
      <c r="W7188">
        <v>25</v>
      </c>
      <c r="X7188">
        <f t="shared" si="248"/>
        <v>589.54499999999996</v>
      </c>
      <c r="Y7188">
        <f t="shared" si="249"/>
        <v>21.16</v>
      </c>
    </row>
    <row r="7189" spans="1:25" x14ac:dyDescent="0.2">
      <c r="A7189" t="s">
        <v>6877</v>
      </c>
      <c r="B7189" t="s">
        <v>387</v>
      </c>
      <c r="C7189">
        <v>9</v>
      </c>
      <c r="D7189">
        <v>42</v>
      </c>
      <c r="E7189" t="s">
        <v>7339</v>
      </c>
      <c r="F7189">
        <v>189.00700000000001</v>
      </c>
      <c r="G7189">
        <v>77.986999999999995</v>
      </c>
      <c r="H7189">
        <v>40.482999999999997</v>
      </c>
      <c r="I7189">
        <v>14740.101000000001</v>
      </c>
      <c r="J7189">
        <v>6011401</v>
      </c>
      <c r="K7189">
        <v>4.1740000000000004</v>
      </c>
      <c r="L7189">
        <v>2.778</v>
      </c>
      <c r="M7189">
        <v>788.91700000000003</v>
      </c>
      <c r="N7189">
        <v>321741</v>
      </c>
      <c r="O7189">
        <v>2.3879999999999999</v>
      </c>
      <c r="P7189">
        <v>4.33</v>
      </c>
      <c r="Q7189">
        <v>451.27800000000002</v>
      </c>
      <c r="R7189">
        <v>184043</v>
      </c>
      <c r="S7189">
        <v>1.2999999999999999E-2</v>
      </c>
      <c r="T7189">
        <v>1.837</v>
      </c>
      <c r="U7189">
        <v>2.5009999999999999</v>
      </c>
      <c r="V7189">
        <v>1020</v>
      </c>
      <c r="W7189">
        <v>4</v>
      </c>
      <c r="X7189">
        <f t="shared" si="248"/>
        <v>47.52800000000002</v>
      </c>
      <c r="Y7189">
        <f t="shared" si="249"/>
        <v>0.16000000000000014</v>
      </c>
    </row>
    <row r="7190" spans="1:25" x14ac:dyDescent="0.2">
      <c r="A7190" t="s">
        <v>6877</v>
      </c>
      <c r="B7190" t="s">
        <v>387</v>
      </c>
      <c r="C7190">
        <v>9</v>
      </c>
      <c r="D7190">
        <v>43</v>
      </c>
      <c r="E7190" t="s">
        <v>7340</v>
      </c>
      <c r="F7190">
        <v>192.87899999999999</v>
      </c>
      <c r="G7190">
        <v>79.233000000000004</v>
      </c>
      <c r="H7190">
        <v>41.997999999999998</v>
      </c>
      <c r="I7190">
        <v>15282.286</v>
      </c>
      <c r="J7190">
        <v>6232518</v>
      </c>
      <c r="K7190">
        <v>14.79</v>
      </c>
      <c r="L7190">
        <v>11.896000000000001</v>
      </c>
      <c r="M7190">
        <v>2852.6120000000001</v>
      </c>
      <c r="N7190">
        <v>1163370</v>
      </c>
      <c r="O7190">
        <v>2.0449999999999999</v>
      </c>
      <c r="P7190">
        <v>3.4969999999999999</v>
      </c>
      <c r="Q7190">
        <v>394.51100000000002</v>
      </c>
      <c r="R7190">
        <v>160892</v>
      </c>
      <c r="S7190">
        <v>1.2999999999999999E-2</v>
      </c>
      <c r="T7190">
        <v>1.8180000000000001</v>
      </c>
      <c r="U7190">
        <v>2.5009999999999999</v>
      </c>
      <c r="V7190">
        <v>1020</v>
      </c>
      <c r="W7190">
        <v>4</v>
      </c>
      <c r="X7190">
        <f t="shared" si="248"/>
        <v>0</v>
      </c>
      <c r="Y7190">
        <f t="shared" si="249"/>
        <v>0.16000000000000014</v>
      </c>
    </row>
    <row r="7191" spans="1:25" x14ac:dyDescent="0.2">
      <c r="A7191" t="s">
        <v>6877</v>
      </c>
      <c r="B7191" t="s">
        <v>387</v>
      </c>
      <c r="C7191">
        <v>9</v>
      </c>
      <c r="D7191">
        <v>44</v>
      </c>
      <c r="E7191" t="s">
        <v>7341</v>
      </c>
      <c r="F7191">
        <v>387.02499999999998</v>
      </c>
      <c r="G7191">
        <v>71.617000000000004</v>
      </c>
      <c r="H7191">
        <v>40.110999999999997</v>
      </c>
      <c r="I7191">
        <v>27717.516</v>
      </c>
      <c r="J7191">
        <v>11303932</v>
      </c>
      <c r="K7191">
        <v>26.405000000000001</v>
      </c>
      <c r="L7191">
        <v>19.420000000000002</v>
      </c>
      <c r="M7191">
        <v>10219.405000000001</v>
      </c>
      <c r="N7191">
        <v>4167742</v>
      </c>
      <c r="O7191">
        <v>2.5720000000000001</v>
      </c>
      <c r="P7191">
        <v>5.5620000000000003</v>
      </c>
      <c r="Q7191">
        <v>995.35</v>
      </c>
      <c r="R7191">
        <v>405930</v>
      </c>
      <c r="S7191">
        <v>3.5999999999999997E-2</v>
      </c>
      <c r="T7191">
        <v>3.01</v>
      </c>
      <c r="U7191">
        <v>13.756</v>
      </c>
      <c r="V7191">
        <v>5610</v>
      </c>
      <c r="W7191">
        <v>22</v>
      </c>
      <c r="X7191">
        <f t="shared" si="248"/>
        <v>591.6</v>
      </c>
      <c r="Y7191">
        <f t="shared" si="249"/>
        <v>18.16</v>
      </c>
    </row>
    <row r="7192" spans="1:25" x14ac:dyDescent="0.2">
      <c r="A7192" t="s">
        <v>6877</v>
      </c>
      <c r="B7192" t="s">
        <v>387</v>
      </c>
      <c r="C7192">
        <v>10</v>
      </c>
      <c r="D7192">
        <v>1</v>
      </c>
      <c r="E7192" t="s">
        <v>7342</v>
      </c>
      <c r="F7192">
        <v>116.974</v>
      </c>
      <c r="G7192">
        <v>85.427999999999997</v>
      </c>
      <c r="H7192">
        <v>37.728999999999999</v>
      </c>
      <c r="I7192">
        <v>9992.8179999999993</v>
      </c>
      <c r="J7192">
        <v>4075334</v>
      </c>
      <c r="K7192">
        <v>66.066999999999993</v>
      </c>
      <c r="L7192">
        <v>29.672000000000001</v>
      </c>
      <c r="M7192">
        <v>7728.1260000000002</v>
      </c>
      <c r="N7192">
        <v>3151733</v>
      </c>
      <c r="O7192">
        <v>7.835</v>
      </c>
      <c r="P7192">
        <v>14.887</v>
      </c>
      <c r="Q7192">
        <v>916.45100000000002</v>
      </c>
      <c r="R7192">
        <v>373753</v>
      </c>
      <c r="S7192">
        <v>0.10199999999999999</v>
      </c>
      <c r="T7192">
        <v>5.0880000000000001</v>
      </c>
      <c r="U7192">
        <v>11.88</v>
      </c>
      <c r="V7192">
        <v>4845</v>
      </c>
      <c r="W7192">
        <v>19</v>
      </c>
      <c r="X7192">
        <f t="shared" si="248"/>
        <v>512.70100000000002</v>
      </c>
      <c r="Y7192">
        <f t="shared" si="249"/>
        <v>15.16</v>
      </c>
    </row>
    <row r="7193" spans="1:25" x14ac:dyDescent="0.2">
      <c r="A7193" t="s">
        <v>6877</v>
      </c>
      <c r="B7193" t="s">
        <v>387</v>
      </c>
      <c r="C7193">
        <v>10</v>
      </c>
      <c r="D7193">
        <v>2</v>
      </c>
      <c r="E7193" t="s">
        <v>7343</v>
      </c>
      <c r="F7193">
        <v>110.116</v>
      </c>
      <c r="G7193">
        <v>84.227000000000004</v>
      </c>
      <c r="H7193">
        <v>40.6</v>
      </c>
      <c r="I7193">
        <v>9274.652</v>
      </c>
      <c r="J7193">
        <v>3782447</v>
      </c>
      <c r="K7193">
        <v>70.141999999999996</v>
      </c>
      <c r="L7193">
        <v>33.463999999999999</v>
      </c>
      <c r="M7193">
        <v>7723.6980000000003</v>
      </c>
      <c r="N7193">
        <v>3149927</v>
      </c>
      <c r="O7193">
        <v>8.44</v>
      </c>
      <c r="P7193">
        <v>15.077</v>
      </c>
      <c r="Q7193">
        <v>929.40099999999995</v>
      </c>
      <c r="R7193">
        <v>379034</v>
      </c>
      <c r="S7193">
        <v>0.13100000000000001</v>
      </c>
      <c r="T7193">
        <v>5.7690000000000001</v>
      </c>
      <c r="U7193">
        <v>14.381</v>
      </c>
      <c r="V7193">
        <v>5865</v>
      </c>
      <c r="W7193">
        <v>23</v>
      </c>
      <c r="X7193">
        <f t="shared" si="248"/>
        <v>525.65099999999995</v>
      </c>
      <c r="Y7193">
        <f t="shared" si="249"/>
        <v>19.16</v>
      </c>
    </row>
    <row r="7194" spans="1:25" x14ac:dyDescent="0.2">
      <c r="A7194" t="s">
        <v>6877</v>
      </c>
      <c r="B7194" t="s">
        <v>387</v>
      </c>
      <c r="C7194">
        <v>10</v>
      </c>
      <c r="D7194">
        <v>3</v>
      </c>
      <c r="E7194" t="s">
        <v>372</v>
      </c>
      <c r="F7194">
        <v>299.62299999999999</v>
      </c>
      <c r="G7194">
        <v>85.203000000000003</v>
      </c>
      <c r="H7194">
        <v>39.100999999999999</v>
      </c>
      <c r="I7194">
        <v>25528.731</v>
      </c>
      <c r="J7194">
        <v>10411288</v>
      </c>
      <c r="K7194">
        <v>36.155999999999999</v>
      </c>
      <c r="L7194">
        <v>20.812000000000001</v>
      </c>
      <c r="M7194">
        <v>10833.148999999999</v>
      </c>
      <c r="N7194">
        <v>4418043</v>
      </c>
      <c r="O7194">
        <v>8.5850000000000009</v>
      </c>
      <c r="P7194">
        <v>13.271000000000001</v>
      </c>
      <c r="Q7194">
        <v>2572.2399999999998</v>
      </c>
      <c r="R7194">
        <v>1049027</v>
      </c>
      <c r="S7194">
        <v>0.115</v>
      </c>
      <c r="T7194">
        <v>5.4089999999999998</v>
      </c>
      <c r="U7194">
        <v>34.39</v>
      </c>
      <c r="V7194">
        <v>14025</v>
      </c>
      <c r="W7194">
        <v>55</v>
      </c>
      <c r="X7194">
        <f t="shared" si="248"/>
        <v>2168.4899999999998</v>
      </c>
      <c r="Y7194">
        <f t="shared" si="249"/>
        <v>51.16</v>
      </c>
    </row>
    <row r="7195" spans="1:25" x14ac:dyDescent="0.2">
      <c r="A7195" t="s">
        <v>6877</v>
      </c>
      <c r="B7195" t="s">
        <v>387</v>
      </c>
      <c r="C7195">
        <v>10</v>
      </c>
      <c r="D7195">
        <v>4</v>
      </c>
      <c r="E7195" t="s">
        <v>7344</v>
      </c>
      <c r="F7195">
        <v>278.964</v>
      </c>
      <c r="G7195">
        <v>63.218000000000004</v>
      </c>
      <c r="H7195">
        <v>36.923000000000002</v>
      </c>
      <c r="I7195">
        <v>17635.55</v>
      </c>
      <c r="J7195">
        <v>7192241</v>
      </c>
      <c r="K7195">
        <v>4.3579999999999997</v>
      </c>
      <c r="L7195">
        <v>2.3959999999999999</v>
      </c>
      <c r="M7195">
        <v>1215.748</v>
      </c>
      <c r="N7195">
        <v>495814</v>
      </c>
      <c r="O7195">
        <v>3.8039999999999998</v>
      </c>
      <c r="P7195">
        <v>8.2650000000000006</v>
      </c>
      <c r="Q7195">
        <v>1061.2560000000001</v>
      </c>
      <c r="R7195">
        <v>432808</v>
      </c>
      <c r="S7195">
        <v>3.1E-2</v>
      </c>
      <c r="T7195">
        <v>2.8290000000000002</v>
      </c>
      <c r="U7195">
        <v>8.7539999999999996</v>
      </c>
      <c r="V7195">
        <v>3570</v>
      </c>
      <c r="W7195">
        <v>14</v>
      </c>
      <c r="X7195">
        <f t="shared" si="248"/>
        <v>657.50600000000009</v>
      </c>
      <c r="Y7195">
        <f t="shared" si="249"/>
        <v>10.16</v>
      </c>
    </row>
    <row r="7196" spans="1:25" x14ac:dyDescent="0.2">
      <c r="A7196" t="s">
        <v>6877</v>
      </c>
      <c r="B7196" t="s">
        <v>387</v>
      </c>
      <c r="C7196">
        <v>10</v>
      </c>
      <c r="D7196">
        <v>6</v>
      </c>
      <c r="E7196" t="s">
        <v>7345</v>
      </c>
      <c r="F7196">
        <v>247.059</v>
      </c>
      <c r="G7196">
        <v>86.947999999999993</v>
      </c>
      <c r="H7196">
        <v>43.563000000000002</v>
      </c>
      <c r="I7196">
        <v>21481.350999999999</v>
      </c>
      <c r="J7196">
        <v>8760660</v>
      </c>
      <c r="K7196">
        <v>70.491</v>
      </c>
      <c r="L7196">
        <v>32.58</v>
      </c>
      <c r="M7196">
        <v>17415.460999999999</v>
      </c>
      <c r="N7196">
        <v>7102483</v>
      </c>
      <c r="O7196">
        <v>9.1940000000000008</v>
      </c>
      <c r="P7196">
        <v>16.015999999999998</v>
      </c>
      <c r="Q7196">
        <v>2271.357</v>
      </c>
      <c r="R7196">
        <v>926319</v>
      </c>
      <c r="S7196">
        <v>0.13700000000000001</v>
      </c>
      <c r="T7196">
        <v>5.9020000000000001</v>
      </c>
      <c r="U7196">
        <v>33.764000000000003</v>
      </c>
      <c r="V7196">
        <v>13770</v>
      </c>
      <c r="W7196">
        <v>54</v>
      </c>
      <c r="X7196">
        <f t="shared" si="248"/>
        <v>1867.607</v>
      </c>
      <c r="Y7196">
        <f t="shared" si="249"/>
        <v>50.16</v>
      </c>
    </row>
    <row r="7197" spans="1:25" x14ac:dyDescent="0.2">
      <c r="A7197" t="s">
        <v>6877</v>
      </c>
      <c r="B7197" t="s">
        <v>387</v>
      </c>
      <c r="C7197">
        <v>10</v>
      </c>
      <c r="D7197">
        <v>7</v>
      </c>
      <c r="E7197" t="s">
        <v>7346</v>
      </c>
      <c r="F7197">
        <v>11.298999999999999</v>
      </c>
      <c r="G7197">
        <v>87.02</v>
      </c>
      <c r="H7197">
        <v>69.533000000000001</v>
      </c>
      <c r="I7197">
        <v>983.23699999999997</v>
      </c>
      <c r="J7197">
        <v>400990</v>
      </c>
      <c r="K7197">
        <v>5.3929999999999998</v>
      </c>
      <c r="L7197">
        <v>3.4009999999999998</v>
      </c>
      <c r="M7197">
        <v>60.94</v>
      </c>
      <c r="N7197">
        <v>24853</v>
      </c>
      <c r="O7197">
        <v>7.8250000000000002</v>
      </c>
      <c r="P7197">
        <v>19.210999999999999</v>
      </c>
      <c r="Q7197">
        <v>88.415000000000006</v>
      </c>
      <c r="R7197">
        <v>36058</v>
      </c>
      <c r="S7197">
        <v>0.111</v>
      </c>
      <c r="T7197">
        <v>5.3120000000000003</v>
      </c>
      <c r="U7197">
        <v>1.2509999999999999</v>
      </c>
      <c r="V7197">
        <v>510</v>
      </c>
      <c r="W7197">
        <v>2</v>
      </c>
      <c r="X7197">
        <f t="shared" si="248"/>
        <v>0</v>
      </c>
      <c r="Y7197">
        <f t="shared" si="249"/>
        <v>0</v>
      </c>
    </row>
    <row r="7198" spans="1:25" x14ac:dyDescent="0.2">
      <c r="A7198" t="s">
        <v>6877</v>
      </c>
      <c r="B7198" t="s">
        <v>387</v>
      </c>
      <c r="C7198">
        <v>10</v>
      </c>
      <c r="D7198">
        <v>8</v>
      </c>
      <c r="E7198" t="s">
        <v>2234</v>
      </c>
      <c r="F7198">
        <v>17.669</v>
      </c>
      <c r="G7198">
        <v>54.084000000000003</v>
      </c>
      <c r="H7198">
        <v>47.284999999999997</v>
      </c>
      <c r="I7198">
        <v>955.61800000000005</v>
      </c>
      <c r="J7198">
        <v>389726</v>
      </c>
      <c r="K7198">
        <v>50.000999999999998</v>
      </c>
      <c r="L7198">
        <v>38.280999999999999</v>
      </c>
      <c r="M7198">
        <v>883.48199999999997</v>
      </c>
      <c r="N7198">
        <v>360307</v>
      </c>
      <c r="O7198">
        <v>9.3970000000000002</v>
      </c>
      <c r="P7198">
        <v>13.760999999999999</v>
      </c>
      <c r="Q7198">
        <v>166.03399999999999</v>
      </c>
      <c r="R7198">
        <v>67713</v>
      </c>
      <c r="S7198">
        <v>0.17699999999999999</v>
      </c>
      <c r="T7198">
        <v>6.7149999999999999</v>
      </c>
      <c r="U7198">
        <v>3.1259999999999999</v>
      </c>
      <c r="V7198">
        <v>1275</v>
      </c>
      <c r="W7198">
        <v>5</v>
      </c>
      <c r="X7198">
        <f t="shared" si="248"/>
        <v>0</v>
      </c>
      <c r="Y7198">
        <f t="shared" si="249"/>
        <v>1.1600000000000001</v>
      </c>
    </row>
    <row r="7199" spans="1:25" x14ac:dyDescent="0.2">
      <c r="A7199" t="s">
        <v>6877</v>
      </c>
      <c r="B7199" t="s">
        <v>387</v>
      </c>
      <c r="C7199">
        <v>10</v>
      </c>
      <c r="D7199">
        <v>9</v>
      </c>
      <c r="E7199" t="s">
        <v>7347</v>
      </c>
      <c r="F7199">
        <v>287.31099999999998</v>
      </c>
      <c r="G7199">
        <v>56.953000000000003</v>
      </c>
      <c r="H7199">
        <v>36.344000000000001</v>
      </c>
      <c r="I7199">
        <v>16363.322</v>
      </c>
      <c r="J7199">
        <v>6673393</v>
      </c>
      <c r="K7199">
        <v>59.478000000000002</v>
      </c>
      <c r="L7199">
        <v>39.052</v>
      </c>
      <c r="M7199">
        <v>17088.768</v>
      </c>
      <c r="N7199">
        <v>6969249</v>
      </c>
      <c r="O7199">
        <v>4.8490000000000002</v>
      </c>
      <c r="P7199">
        <v>9.3789999999999996</v>
      </c>
      <c r="Q7199">
        <v>1393.2919999999999</v>
      </c>
      <c r="R7199">
        <v>568221</v>
      </c>
      <c r="S7199">
        <v>0.107</v>
      </c>
      <c r="T7199">
        <v>5.2140000000000004</v>
      </c>
      <c r="U7199">
        <v>30.638000000000002</v>
      </c>
      <c r="V7199">
        <v>12495</v>
      </c>
      <c r="W7199">
        <v>49</v>
      </c>
      <c r="X7199">
        <f t="shared" si="248"/>
        <v>989.54199999999992</v>
      </c>
      <c r="Y7199">
        <f t="shared" si="249"/>
        <v>45.16</v>
      </c>
    </row>
    <row r="7200" spans="1:25" x14ac:dyDescent="0.2">
      <c r="A7200" t="s">
        <v>6877</v>
      </c>
      <c r="B7200" t="s">
        <v>387</v>
      </c>
      <c r="C7200">
        <v>10</v>
      </c>
      <c r="D7200">
        <v>10</v>
      </c>
      <c r="E7200" t="s">
        <v>4377</v>
      </c>
      <c r="F7200">
        <v>139.483</v>
      </c>
      <c r="G7200">
        <v>81.064999999999998</v>
      </c>
      <c r="H7200">
        <v>48.07</v>
      </c>
      <c r="I7200">
        <v>11307.166999999999</v>
      </c>
      <c r="J7200">
        <v>4611360</v>
      </c>
      <c r="K7200">
        <v>3.4430000000000001</v>
      </c>
      <c r="L7200">
        <v>1.917</v>
      </c>
      <c r="M7200">
        <v>480.27100000000002</v>
      </c>
      <c r="N7200">
        <v>195867</v>
      </c>
      <c r="O7200">
        <v>3.746</v>
      </c>
      <c r="P7200">
        <v>10.499000000000001</v>
      </c>
      <c r="Q7200">
        <v>522.44299999999998</v>
      </c>
      <c r="R7200">
        <v>213066</v>
      </c>
      <c r="S7200">
        <v>3.1E-2</v>
      </c>
      <c r="T7200">
        <v>2.8290000000000002</v>
      </c>
      <c r="U7200">
        <v>4.3769999999999998</v>
      </c>
      <c r="V7200">
        <v>1785</v>
      </c>
      <c r="W7200">
        <v>7</v>
      </c>
      <c r="X7200">
        <f t="shared" si="248"/>
        <v>118.69299999999998</v>
      </c>
      <c r="Y7200">
        <f t="shared" si="249"/>
        <v>3.16</v>
      </c>
    </row>
    <row r="7201" spans="1:25" x14ac:dyDescent="0.2">
      <c r="A7201" t="s">
        <v>6877</v>
      </c>
      <c r="B7201" t="s">
        <v>387</v>
      </c>
      <c r="C7201">
        <v>10</v>
      </c>
      <c r="D7201">
        <v>11</v>
      </c>
      <c r="E7201" t="s">
        <v>7348</v>
      </c>
      <c r="F7201">
        <v>126.512</v>
      </c>
      <c r="G7201">
        <v>76.656000000000006</v>
      </c>
      <c r="H7201">
        <v>48.92</v>
      </c>
      <c r="I7201">
        <v>9697.8590000000004</v>
      </c>
      <c r="J7201">
        <v>3955042</v>
      </c>
      <c r="K7201">
        <v>3.5230000000000001</v>
      </c>
      <c r="L7201">
        <v>2.081</v>
      </c>
      <c r="M7201">
        <v>445.74400000000003</v>
      </c>
      <c r="N7201">
        <v>181786</v>
      </c>
      <c r="O7201">
        <v>2.57</v>
      </c>
      <c r="P7201">
        <v>5.78</v>
      </c>
      <c r="Q7201">
        <v>325.09399999999999</v>
      </c>
      <c r="R7201">
        <v>132582</v>
      </c>
      <c r="S7201">
        <v>0.03</v>
      </c>
      <c r="T7201">
        <v>2.75</v>
      </c>
      <c r="U7201">
        <v>3.7519999999999998</v>
      </c>
      <c r="V7201">
        <v>1530</v>
      </c>
      <c r="W7201">
        <v>6</v>
      </c>
      <c r="X7201">
        <f t="shared" si="248"/>
        <v>0</v>
      </c>
      <c r="Y7201">
        <f t="shared" si="249"/>
        <v>2.16</v>
      </c>
    </row>
    <row r="7202" spans="1:25" x14ac:dyDescent="0.2">
      <c r="A7202" t="s">
        <v>6877</v>
      </c>
      <c r="B7202" t="s">
        <v>387</v>
      </c>
      <c r="C7202">
        <v>10</v>
      </c>
      <c r="D7202">
        <v>12</v>
      </c>
      <c r="E7202" t="s">
        <v>7349</v>
      </c>
      <c r="F7202">
        <v>285.75599999999997</v>
      </c>
      <c r="G7202">
        <v>97.835999999999999</v>
      </c>
      <c r="H7202">
        <v>54.253999999999998</v>
      </c>
      <c r="I7202">
        <v>27957.353999999999</v>
      </c>
      <c r="J7202">
        <v>11401744</v>
      </c>
      <c r="K7202">
        <v>32.561999999999998</v>
      </c>
      <c r="L7202">
        <v>19.579999999999998</v>
      </c>
      <c r="M7202">
        <v>9304.6650000000009</v>
      </c>
      <c r="N7202">
        <v>3794687</v>
      </c>
      <c r="O7202">
        <v>8.9339999999999993</v>
      </c>
      <c r="P7202">
        <v>16.984999999999999</v>
      </c>
      <c r="Q7202">
        <v>2552.9740000000002</v>
      </c>
      <c r="R7202">
        <v>1041170</v>
      </c>
      <c r="S7202">
        <v>0.11600000000000001</v>
      </c>
      <c r="T7202">
        <v>5.4370000000000003</v>
      </c>
      <c r="U7202">
        <v>33.139000000000003</v>
      </c>
      <c r="V7202">
        <v>13515</v>
      </c>
      <c r="W7202">
        <v>53</v>
      </c>
      <c r="X7202">
        <f t="shared" si="248"/>
        <v>2149.2240000000002</v>
      </c>
      <c r="Y7202">
        <f t="shared" si="249"/>
        <v>49.16</v>
      </c>
    </row>
    <row r="7203" spans="1:25" x14ac:dyDescent="0.2">
      <c r="A7203" t="s">
        <v>6877</v>
      </c>
      <c r="B7203" t="s">
        <v>387</v>
      </c>
      <c r="C7203">
        <v>10</v>
      </c>
      <c r="D7203">
        <v>13</v>
      </c>
      <c r="E7203" t="s">
        <v>7350</v>
      </c>
      <c r="F7203">
        <v>315.15100000000001</v>
      </c>
      <c r="G7203">
        <v>94.192999999999998</v>
      </c>
      <c r="H7203">
        <v>49.103000000000002</v>
      </c>
      <c r="I7203">
        <v>29685.055</v>
      </c>
      <c r="J7203">
        <v>12106346</v>
      </c>
      <c r="K7203">
        <v>66.078000000000003</v>
      </c>
      <c r="L7203">
        <v>30.542000000000002</v>
      </c>
      <c r="M7203">
        <v>20824.535</v>
      </c>
      <c r="N7203">
        <v>8492793</v>
      </c>
      <c r="O7203">
        <v>14.516999999999999</v>
      </c>
      <c r="P7203">
        <v>22.431000000000001</v>
      </c>
      <c r="Q7203">
        <v>4574.9480000000003</v>
      </c>
      <c r="R7203">
        <v>1865784</v>
      </c>
      <c r="S7203">
        <v>0.153</v>
      </c>
      <c r="T7203">
        <v>6.24</v>
      </c>
      <c r="U7203">
        <v>48.145000000000003</v>
      </c>
      <c r="V7203">
        <v>19635</v>
      </c>
      <c r="W7203">
        <v>77</v>
      </c>
      <c r="X7203">
        <f t="shared" si="248"/>
        <v>4171.1980000000003</v>
      </c>
      <c r="Y7203">
        <f t="shared" si="249"/>
        <v>73.16</v>
      </c>
    </row>
    <row r="7204" spans="1:25" x14ac:dyDescent="0.2">
      <c r="A7204" t="s">
        <v>6877</v>
      </c>
      <c r="B7204" t="s">
        <v>387</v>
      </c>
      <c r="C7204">
        <v>10</v>
      </c>
      <c r="D7204">
        <v>14</v>
      </c>
      <c r="E7204" t="s">
        <v>7351</v>
      </c>
      <c r="F7204">
        <v>274.37700000000001</v>
      </c>
      <c r="G7204">
        <v>93.861000000000004</v>
      </c>
      <c r="H7204">
        <v>40.576000000000001</v>
      </c>
      <c r="I7204">
        <v>25753.29</v>
      </c>
      <c r="J7204">
        <v>10502869</v>
      </c>
      <c r="K7204">
        <v>62.429000000000002</v>
      </c>
      <c r="L7204">
        <v>27.713999999999999</v>
      </c>
      <c r="M7204">
        <v>17128.924999999999</v>
      </c>
      <c r="N7204">
        <v>6985626</v>
      </c>
      <c r="O7204">
        <v>9.718</v>
      </c>
      <c r="P7204">
        <v>15.250999999999999</v>
      </c>
      <c r="Q7204">
        <v>2666.422</v>
      </c>
      <c r="R7204">
        <v>1087437</v>
      </c>
      <c r="S7204">
        <v>0.114</v>
      </c>
      <c r="T7204">
        <v>5.3890000000000002</v>
      </c>
      <c r="U7204">
        <v>31.263000000000002</v>
      </c>
      <c r="V7204">
        <v>12750</v>
      </c>
      <c r="W7204">
        <v>50</v>
      </c>
      <c r="X7204">
        <f t="shared" si="248"/>
        <v>2262.672</v>
      </c>
      <c r="Y7204">
        <f t="shared" si="249"/>
        <v>46.16</v>
      </c>
    </row>
    <row r="7205" spans="1:25" x14ac:dyDescent="0.2">
      <c r="A7205" t="s">
        <v>6877</v>
      </c>
      <c r="B7205" t="s">
        <v>387</v>
      </c>
      <c r="C7205">
        <v>10</v>
      </c>
      <c r="D7205">
        <v>15</v>
      </c>
      <c r="E7205" t="s">
        <v>7352</v>
      </c>
      <c r="F7205">
        <v>267.29500000000002</v>
      </c>
      <c r="G7205">
        <v>73.421000000000006</v>
      </c>
      <c r="H7205">
        <v>38.005000000000003</v>
      </c>
      <c r="I7205">
        <v>19624.951000000001</v>
      </c>
      <c r="J7205">
        <v>8003571</v>
      </c>
      <c r="K7205">
        <v>64.844999999999999</v>
      </c>
      <c r="L7205">
        <v>27.62</v>
      </c>
      <c r="M7205">
        <v>17332.874</v>
      </c>
      <c r="N7205">
        <v>7068802</v>
      </c>
      <c r="O7205">
        <v>11.968</v>
      </c>
      <c r="P7205">
        <v>19.13</v>
      </c>
      <c r="Q7205">
        <v>3199.0509999999999</v>
      </c>
      <c r="R7205">
        <v>1304657</v>
      </c>
      <c r="S7205">
        <v>0.159</v>
      </c>
      <c r="T7205">
        <v>6.367</v>
      </c>
      <c r="U7205">
        <v>42.518000000000001</v>
      </c>
      <c r="V7205">
        <v>17340</v>
      </c>
      <c r="W7205">
        <v>68</v>
      </c>
      <c r="X7205">
        <f t="shared" si="248"/>
        <v>2795.3009999999999</v>
      </c>
      <c r="Y7205">
        <f t="shared" si="249"/>
        <v>64.16</v>
      </c>
    </row>
    <row r="7206" spans="1:25" x14ac:dyDescent="0.2">
      <c r="A7206" t="s">
        <v>6877</v>
      </c>
      <c r="B7206" t="s">
        <v>387</v>
      </c>
      <c r="C7206">
        <v>11</v>
      </c>
      <c r="D7206">
        <v>1</v>
      </c>
      <c r="E7206" t="s">
        <v>5910</v>
      </c>
      <c r="F7206">
        <v>186.91</v>
      </c>
      <c r="G7206">
        <v>75.765000000000001</v>
      </c>
      <c r="H7206">
        <v>39.58</v>
      </c>
      <c r="I7206">
        <v>14161.299000000001</v>
      </c>
      <c r="J7206">
        <v>5775350</v>
      </c>
      <c r="K7206">
        <v>36.456000000000003</v>
      </c>
      <c r="L7206">
        <v>21.937000000000001</v>
      </c>
      <c r="M7206">
        <v>6814.0159999999996</v>
      </c>
      <c r="N7206">
        <v>2778935</v>
      </c>
      <c r="O7206">
        <v>2.3340000000000001</v>
      </c>
      <c r="P7206">
        <v>3.3849999999999998</v>
      </c>
      <c r="Q7206">
        <v>436.173</v>
      </c>
      <c r="R7206">
        <v>177883</v>
      </c>
      <c r="S7206">
        <v>0.02</v>
      </c>
      <c r="T7206">
        <v>2.262</v>
      </c>
      <c r="U7206">
        <v>3.7519999999999998</v>
      </c>
      <c r="V7206">
        <v>1530</v>
      </c>
      <c r="W7206">
        <v>6</v>
      </c>
      <c r="X7206">
        <f t="shared" si="248"/>
        <v>32.423000000000002</v>
      </c>
      <c r="Y7206">
        <f t="shared" si="249"/>
        <v>2.16</v>
      </c>
    </row>
    <row r="7207" spans="1:25" x14ac:dyDescent="0.2">
      <c r="A7207" t="s">
        <v>6877</v>
      </c>
      <c r="B7207" t="s">
        <v>387</v>
      </c>
      <c r="C7207">
        <v>11</v>
      </c>
      <c r="D7207">
        <v>2</v>
      </c>
      <c r="E7207" t="s">
        <v>7353</v>
      </c>
      <c r="F7207">
        <v>258.86</v>
      </c>
      <c r="G7207">
        <v>68.801000000000002</v>
      </c>
      <c r="H7207">
        <v>38.098999999999997</v>
      </c>
      <c r="I7207">
        <v>17809.758999999998</v>
      </c>
      <c r="J7207">
        <v>7263288</v>
      </c>
      <c r="K7207">
        <v>55.783999999999999</v>
      </c>
      <c r="L7207">
        <v>35.792000000000002</v>
      </c>
      <c r="M7207">
        <v>14440.172</v>
      </c>
      <c r="N7207">
        <v>5889082</v>
      </c>
      <c r="O7207">
        <v>2.6070000000000002</v>
      </c>
      <c r="P7207">
        <v>5.202</v>
      </c>
      <c r="Q7207">
        <v>674.92200000000003</v>
      </c>
      <c r="R7207">
        <v>275251</v>
      </c>
      <c r="S7207">
        <v>4.1000000000000002E-2</v>
      </c>
      <c r="T7207">
        <v>3.2360000000000002</v>
      </c>
      <c r="U7207">
        <v>10.63</v>
      </c>
      <c r="V7207">
        <v>4335</v>
      </c>
      <c r="W7207">
        <v>17</v>
      </c>
      <c r="X7207">
        <f t="shared" si="248"/>
        <v>271.17200000000003</v>
      </c>
      <c r="Y7207">
        <f t="shared" si="249"/>
        <v>13.16</v>
      </c>
    </row>
    <row r="7208" spans="1:25" x14ac:dyDescent="0.2">
      <c r="A7208" t="s">
        <v>6877</v>
      </c>
      <c r="B7208" t="s">
        <v>387</v>
      </c>
      <c r="C7208">
        <v>11</v>
      </c>
      <c r="D7208">
        <v>3</v>
      </c>
      <c r="E7208" t="s">
        <v>7354</v>
      </c>
      <c r="F7208">
        <v>170.74700000000001</v>
      </c>
      <c r="G7208">
        <v>71.239999999999995</v>
      </c>
      <c r="H7208">
        <v>38.656999999999996</v>
      </c>
      <c r="I7208">
        <v>12163.912</v>
      </c>
      <c r="J7208">
        <v>4960763</v>
      </c>
      <c r="K7208">
        <v>42.847000000000001</v>
      </c>
      <c r="L7208">
        <v>24.823</v>
      </c>
      <c r="M7208">
        <v>7315.9110000000001</v>
      </c>
      <c r="N7208">
        <v>2983621</v>
      </c>
      <c r="O7208">
        <v>2.6389999999999998</v>
      </c>
      <c r="P7208">
        <v>6.0640000000000001</v>
      </c>
      <c r="Q7208">
        <v>450.56400000000002</v>
      </c>
      <c r="R7208">
        <v>183752</v>
      </c>
      <c r="S7208">
        <v>2.1999999999999999E-2</v>
      </c>
      <c r="T7208">
        <v>2.367</v>
      </c>
      <c r="U7208">
        <v>3.7519999999999998</v>
      </c>
      <c r="V7208">
        <v>1530</v>
      </c>
      <c r="W7208">
        <v>6</v>
      </c>
      <c r="X7208">
        <f t="shared" si="248"/>
        <v>46.814000000000021</v>
      </c>
      <c r="Y7208">
        <f t="shared" si="249"/>
        <v>2.16</v>
      </c>
    </row>
    <row r="7209" spans="1:25" x14ac:dyDescent="0.2">
      <c r="A7209" t="s">
        <v>6877</v>
      </c>
      <c r="B7209" t="s">
        <v>387</v>
      </c>
      <c r="C7209">
        <v>11</v>
      </c>
      <c r="D7209">
        <v>4</v>
      </c>
      <c r="E7209" t="s">
        <v>7355</v>
      </c>
      <c r="F7209">
        <v>358.53300000000002</v>
      </c>
      <c r="G7209">
        <v>69.795000000000002</v>
      </c>
      <c r="H7209">
        <v>33.155000000000001</v>
      </c>
      <c r="I7209">
        <v>25023.672999999999</v>
      </c>
      <c r="J7209">
        <v>10205312</v>
      </c>
      <c r="K7209">
        <v>43.265000000000001</v>
      </c>
      <c r="L7209">
        <v>19.495999999999999</v>
      </c>
      <c r="M7209">
        <v>15511.766</v>
      </c>
      <c r="N7209">
        <v>6326106</v>
      </c>
      <c r="O7209">
        <v>4.6449999999999996</v>
      </c>
      <c r="P7209">
        <v>9.7959999999999994</v>
      </c>
      <c r="Q7209">
        <v>1665.444</v>
      </c>
      <c r="R7209">
        <v>679212</v>
      </c>
      <c r="S7209">
        <v>6.5000000000000002E-2</v>
      </c>
      <c r="T7209">
        <v>4.056</v>
      </c>
      <c r="U7209">
        <v>23.135000000000002</v>
      </c>
      <c r="V7209">
        <v>9435</v>
      </c>
      <c r="W7209">
        <v>37</v>
      </c>
      <c r="X7209">
        <f t="shared" si="248"/>
        <v>1261.694</v>
      </c>
      <c r="Y7209">
        <f t="shared" si="249"/>
        <v>33.159999999999997</v>
      </c>
    </row>
    <row r="7210" spans="1:25" x14ac:dyDescent="0.2">
      <c r="A7210" t="s">
        <v>6877</v>
      </c>
      <c r="B7210" t="s">
        <v>387</v>
      </c>
      <c r="C7210">
        <v>11</v>
      </c>
      <c r="D7210">
        <v>5</v>
      </c>
      <c r="E7210" t="s">
        <v>7356</v>
      </c>
      <c r="F7210">
        <v>228.21</v>
      </c>
      <c r="G7210">
        <v>86.69</v>
      </c>
      <c r="H7210">
        <v>44.012</v>
      </c>
      <c r="I7210">
        <v>19783.464</v>
      </c>
      <c r="J7210">
        <v>8068217</v>
      </c>
      <c r="K7210">
        <v>48.890999999999998</v>
      </c>
      <c r="L7210">
        <v>27.677</v>
      </c>
      <c r="M7210">
        <v>11157.483</v>
      </c>
      <c r="N7210">
        <v>4550315</v>
      </c>
      <c r="O7210">
        <v>3.1339999999999999</v>
      </c>
      <c r="P7210">
        <v>7.6509999999999998</v>
      </c>
      <c r="Q7210">
        <v>715.29200000000003</v>
      </c>
      <c r="R7210">
        <v>291715</v>
      </c>
      <c r="S7210">
        <v>4.1000000000000002E-2</v>
      </c>
      <c r="T7210">
        <v>3.2370000000000001</v>
      </c>
      <c r="U7210">
        <v>9.3789999999999996</v>
      </c>
      <c r="V7210">
        <v>3825</v>
      </c>
      <c r="W7210">
        <v>15</v>
      </c>
      <c r="X7210">
        <f t="shared" ref="X7210:X7257" si="250">(MAX(0, (Q7210-403.75)))*1</f>
        <v>311.54200000000003</v>
      </c>
      <c r="Y7210">
        <f t="shared" ref="Y7210:Y7257" si="251">(MAX(0, (W7210-3.84)))*1</f>
        <v>11.16</v>
      </c>
    </row>
    <row r="7211" spans="1:25" x14ac:dyDescent="0.2">
      <c r="A7211" t="s">
        <v>6877</v>
      </c>
      <c r="B7211" t="s">
        <v>387</v>
      </c>
      <c r="C7211">
        <v>11</v>
      </c>
      <c r="D7211">
        <v>6</v>
      </c>
      <c r="E7211" t="s">
        <v>6438</v>
      </c>
      <c r="F7211">
        <v>353.65800000000002</v>
      </c>
      <c r="G7211">
        <v>101.417</v>
      </c>
      <c r="H7211">
        <v>44.378999999999998</v>
      </c>
      <c r="I7211">
        <v>35866.910000000003</v>
      </c>
      <c r="J7211">
        <v>14627469</v>
      </c>
      <c r="K7211">
        <v>27.481999999999999</v>
      </c>
      <c r="L7211">
        <v>13.731</v>
      </c>
      <c r="M7211">
        <v>9719.366</v>
      </c>
      <c r="N7211">
        <v>3963813</v>
      </c>
      <c r="O7211">
        <v>3.74</v>
      </c>
      <c r="P7211">
        <v>7.2880000000000003</v>
      </c>
      <c r="Q7211">
        <v>1322.7449999999999</v>
      </c>
      <c r="R7211">
        <v>539450</v>
      </c>
      <c r="S7211">
        <v>4.8000000000000001E-2</v>
      </c>
      <c r="T7211">
        <v>3.4889999999999999</v>
      </c>
      <c r="U7211">
        <v>16.882000000000001</v>
      </c>
      <c r="V7211">
        <v>6885</v>
      </c>
      <c r="W7211">
        <v>27</v>
      </c>
      <c r="X7211">
        <f t="shared" si="250"/>
        <v>918.99499999999989</v>
      </c>
      <c r="Y7211">
        <f t="shared" si="251"/>
        <v>23.16</v>
      </c>
    </row>
    <row r="7212" spans="1:25" x14ac:dyDescent="0.2">
      <c r="A7212" t="s">
        <v>6877</v>
      </c>
      <c r="B7212" t="s">
        <v>387</v>
      </c>
      <c r="C7212">
        <v>11</v>
      </c>
      <c r="D7212">
        <v>7</v>
      </c>
      <c r="E7212" t="s">
        <v>7357</v>
      </c>
      <c r="F7212">
        <v>226.48599999999999</v>
      </c>
      <c r="G7212">
        <v>43.945999999999998</v>
      </c>
      <c r="H7212">
        <v>29.073</v>
      </c>
      <c r="I7212">
        <v>9953.11</v>
      </c>
      <c r="J7212">
        <v>4059140</v>
      </c>
      <c r="K7212">
        <v>28.45</v>
      </c>
      <c r="L7212">
        <v>12.412000000000001</v>
      </c>
      <c r="M7212">
        <v>6443.55</v>
      </c>
      <c r="N7212">
        <v>2627849</v>
      </c>
      <c r="O7212">
        <v>2.3559999999999999</v>
      </c>
      <c r="P7212">
        <v>4.6900000000000004</v>
      </c>
      <c r="Q7212">
        <v>533.55600000000004</v>
      </c>
      <c r="R7212">
        <v>217598</v>
      </c>
      <c r="S7212">
        <v>1.4E-2</v>
      </c>
      <c r="T7212">
        <v>1.8759999999999999</v>
      </c>
      <c r="U7212">
        <v>3.1259999999999999</v>
      </c>
      <c r="V7212">
        <v>1275</v>
      </c>
      <c r="W7212">
        <v>5</v>
      </c>
      <c r="X7212">
        <f t="shared" si="250"/>
        <v>129.80600000000004</v>
      </c>
      <c r="Y7212">
        <f t="shared" si="251"/>
        <v>1.1600000000000001</v>
      </c>
    </row>
    <row r="7213" spans="1:25" x14ac:dyDescent="0.2">
      <c r="A7213" t="s">
        <v>6877</v>
      </c>
      <c r="B7213" t="s">
        <v>387</v>
      </c>
      <c r="C7213">
        <v>11</v>
      </c>
      <c r="D7213">
        <v>8</v>
      </c>
      <c r="E7213" t="s">
        <v>7358</v>
      </c>
      <c r="F7213">
        <v>299.20100000000002</v>
      </c>
      <c r="G7213">
        <v>87.617000000000004</v>
      </c>
      <c r="H7213">
        <v>45.951000000000001</v>
      </c>
      <c r="I7213">
        <v>26215.135999999999</v>
      </c>
      <c r="J7213">
        <v>10691222</v>
      </c>
      <c r="K7213">
        <v>25.478000000000002</v>
      </c>
      <c r="L7213">
        <v>14.111000000000001</v>
      </c>
      <c r="M7213">
        <v>7622.9</v>
      </c>
      <c r="N7213">
        <v>3108819</v>
      </c>
      <c r="O7213">
        <v>2.58</v>
      </c>
      <c r="P7213">
        <v>4.4560000000000004</v>
      </c>
      <c r="Q7213">
        <v>771.83600000000001</v>
      </c>
      <c r="R7213">
        <v>314775</v>
      </c>
      <c r="S7213">
        <v>2.1000000000000001E-2</v>
      </c>
      <c r="T7213">
        <v>2.3079999999999998</v>
      </c>
      <c r="U7213">
        <v>6.2530000000000001</v>
      </c>
      <c r="V7213">
        <v>2550</v>
      </c>
      <c r="W7213">
        <v>10</v>
      </c>
      <c r="X7213">
        <f t="shared" si="250"/>
        <v>368.08600000000001</v>
      </c>
      <c r="Y7213">
        <f t="shared" si="251"/>
        <v>6.16</v>
      </c>
    </row>
    <row r="7214" spans="1:25" x14ac:dyDescent="0.2">
      <c r="A7214" t="s">
        <v>6877</v>
      </c>
      <c r="B7214" t="s">
        <v>387</v>
      </c>
      <c r="C7214">
        <v>11</v>
      </c>
      <c r="D7214">
        <v>9</v>
      </c>
      <c r="E7214" t="s">
        <v>7359</v>
      </c>
      <c r="F7214">
        <v>15.670999999999999</v>
      </c>
      <c r="G7214">
        <v>57.316000000000003</v>
      </c>
      <c r="H7214">
        <v>45.35</v>
      </c>
      <c r="I7214">
        <v>898.18899999999996</v>
      </c>
      <c r="J7214">
        <v>366305</v>
      </c>
      <c r="K7214">
        <v>10.095000000000001</v>
      </c>
      <c r="L7214">
        <v>10.452</v>
      </c>
      <c r="M7214">
        <v>158.19999999999999</v>
      </c>
      <c r="N7214">
        <v>64518</v>
      </c>
      <c r="O7214">
        <v>4.3780000000000001</v>
      </c>
      <c r="P7214">
        <v>11.528</v>
      </c>
      <c r="Q7214">
        <v>68.608000000000004</v>
      </c>
      <c r="R7214">
        <v>27980</v>
      </c>
      <c r="S7214">
        <v>0.04</v>
      </c>
      <c r="T7214">
        <v>3.19</v>
      </c>
      <c r="U7214">
        <v>0.625</v>
      </c>
      <c r="V7214">
        <v>255</v>
      </c>
      <c r="W7214">
        <v>1</v>
      </c>
      <c r="X7214">
        <f t="shared" si="250"/>
        <v>0</v>
      </c>
      <c r="Y7214">
        <f t="shared" si="251"/>
        <v>0</v>
      </c>
    </row>
    <row r="7215" spans="1:25" x14ac:dyDescent="0.2">
      <c r="A7215" t="s">
        <v>6877</v>
      </c>
      <c r="B7215" t="s">
        <v>387</v>
      </c>
      <c r="C7215">
        <v>11</v>
      </c>
      <c r="D7215">
        <v>11</v>
      </c>
      <c r="E7215" t="s">
        <v>7360</v>
      </c>
      <c r="F7215">
        <v>311.16699999999997</v>
      </c>
      <c r="G7215">
        <v>97.968999999999994</v>
      </c>
      <c r="H7215">
        <v>45.582000000000001</v>
      </c>
      <c r="I7215">
        <v>30484.637999999999</v>
      </c>
      <c r="J7215">
        <v>12432437</v>
      </c>
      <c r="K7215">
        <v>34.067</v>
      </c>
      <c r="L7215">
        <v>17.716999999999999</v>
      </c>
      <c r="M7215">
        <v>10600.383</v>
      </c>
      <c r="N7215">
        <v>4323115</v>
      </c>
      <c r="O7215">
        <v>3.2559999999999998</v>
      </c>
      <c r="P7215">
        <v>7.3460000000000001</v>
      </c>
      <c r="Q7215">
        <v>1013.275</v>
      </c>
      <c r="R7215">
        <v>413240</v>
      </c>
      <c r="S7215">
        <v>0.04</v>
      </c>
      <c r="T7215">
        <v>3.2010000000000001</v>
      </c>
      <c r="U7215">
        <v>12.505000000000001</v>
      </c>
      <c r="V7215">
        <v>5100</v>
      </c>
      <c r="W7215">
        <v>20</v>
      </c>
      <c r="X7215">
        <f t="shared" si="250"/>
        <v>609.52499999999998</v>
      </c>
      <c r="Y7215">
        <f t="shared" si="251"/>
        <v>16.16</v>
      </c>
    </row>
    <row r="7216" spans="1:25" x14ac:dyDescent="0.2">
      <c r="A7216" t="s">
        <v>6877</v>
      </c>
      <c r="B7216" t="s">
        <v>387</v>
      </c>
      <c r="C7216">
        <v>11</v>
      </c>
      <c r="D7216">
        <v>18</v>
      </c>
      <c r="E7216" t="s">
        <v>7361</v>
      </c>
      <c r="F7216">
        <v>280.34199999999998</v>
      </c>
      <c r="G7216">
        <v>104.754</v>
      </c>
      <c r="H7216">
        <v>50.386000000000003</v>
      </c>
      <c r="I7216">
        <v>29367.057000000001</v>
      </c>
      <c r="J7216">
        <v>11976658</v>
      </c>
      <c r="K7216">
        <v>53.45</v>
      </c>
      <c r="L7216">
        <v>23.733000000000001</v>
      </c>
      <c r="M7216">
        <v>14984.36</v>
      </c>
      <c r="N7216">
        <v>6111016</v>
      </c>
      <c r="O7216">
        <v>5.048</v>
      </c>
      <c r="P7216">
        <v>9.5890000000000004</v>
      </c>
      <c r="Q7216">
        <v>1415.08</v>
      </c>
      <c r="R7216">
        <v>577107</v>
      </c>
      <c r="S7216">
        <v>7.3999999999999996E-2</v>
      </c>
      <c r="T7216">
        <v>4.3319999999999999</v>
      </c>
      <c r="U7216">
        <v>20.634</v>
      </c>
      <c r="V7216">
        <v>8415</v>
      </c>
      <c r="W7216">
        <v>33</v>
      </c>
      <c r="X7216">
        <f t="shared" si="250"/>
        <v>1011.3299999999999</v>
      </c>
      <c r="Y7216">
        <f t="shared" si="251"/>
        <v>29.16</v>
      </c>
    </row>
    <row r="7217" spans="1:25" x14ac:dyDescent="0.2">
      <c r="A7217" t="s">
        <v>6877</v>
      </c>
      <c r="B7217" t="s">
        <v>387</v>
      </c>
      <c r="C7217">
        <v>11</v>
      </c>
      <c r="D7217">
        <v>21</v>
      </c>
      <c r="E7217" t="s">
        <v>7362</v>
      </c>
      <c r="F7217">
        <v>59.863999999999997</v>
      </c>
      <c r="G7217">
        <v>78.222999999999999</v>
      </c>
      <c r="H7217">
        <v>47.651000000000003</v>
      </c>
      <c r="I7217">
        <v>4682.6949999999997</v>
      </c>
      <c r="J7217">
        <v>1909726</v>
      </c>
      <c r="K7217">
        <v>3.423</v>
      </c>
      <c r="L7217">
        <v>1.9419999999999999</v>
      </c>
      <c r="M7217">
        <v>204.899</v>
      </c>
      <c r="N7217">
        <v>83563</v>
      </c>
      <c r="O7217">
        <v>1.804</v>
      </c>
      <c r="P7217">
        <v>1.3740000000000001</v>
      </c>
      <c r="Q7217">
        <v>108.004</v>
      </c>
      <c r="R7217">
        <v>44047</v>
      </c>
      <c r="S7217">
        <v>0</v>
      </c>
      <c r="T7217">
        <v>0</v>
      </c>
      <c r="U7217">
        <v>0</v>
      </c>
      <c r="V7217">
        <v>0</v>
      </c>
      <c r="W7217">
        <v>0</v>
      </c>
      <c r="X7217">
        <f t="shared" si="250"/>
        <v>0</v>
      </c>
      <c r="Y7217">
        <f t="shared" si="251"/>
        <v>0</v>
      </c>
    </row>
    <row r="7218" spans="1:25" x14ac:dyDescent="0.2">
      <c r="A7218" t="s">
        <v>6877</v>
      </c>
      <c r="B7218" t="s">
        <v>387</v>
      </c>
      <c r="C7218">
        <v>11</v>
      </c>
      <c r="D7218">
        <v>22</v>
      </c>
      <c r="E7218" t="s">
        <v>7363</v>
      </c>
      <c r="F7218">
        <v>326.98</v>
      </c>
      <c r="G7218">
        <v>91.281000000000006</v>
      </c>
      <c r="H7218">
        <v>48.854999999999997</v>
      </c>
      <c r="I7218">
        <v>29847.109</v>
      </c>
      <c r="J7218">
        <v>12172436</v>
      </c>
      <c r="K7218">
        <v>61.750999999999998</v>
      </c>
      <c r="L7218">
        <v>27.494</v>
      </c>
      <c r="M7218">
        <v>20191.174999999999</v>
      </c>
      <c r="N7218">
        <v>8234492</v>
      </c>
      <c r="O7218">
        <v>5.641</v>
      </c>
      <c r="P7218">
        <v>9.8040000000000003</v>
      </c>
      <c r="Q7218">
        <v>1844.5889999999999</v>
      </c>
      <c r="R7218">
        <v>752272</v>
      </c>
      <c r="S7218">
        <v>7.8E-2</v>
      </c>
      <c r="T7218">
        <v>4.4710000000000001</v>
      </c>
      <c r="U7218">
        <v>25.635999999999999</v>
      </c>
      <c r="V7218">
        <v>10455</v>
      </c>
      <c r="W7218">
        <v>41</v>
      </c>
      <c r="X7218">
        <f t="shared" si="250"/>
        <v>1440.8389999999999</v>
      </c>
      <c r="Y7218">
        <f t="shared" si="251"/>
        <v>37.159999999999997</v>
      </c>
    </row>
    <row r="7219" spans="1:25" x14ac:dyDescent="0.2">
      <c r="A7219" t="s">
        <v>6877</v>
      </c>
      <c r="B7219" t="s">
        <v>387</v>
      </c>
      <c r="C7219">
        <v>11</v>
      </c>
      <c r="D7219">
        <v>23</v>
      </c>
      <c r="E7219" t="s">
        <v>7364</v>
      </c>
      <c r="F7219">
        <v>321.60500000000002</v>
      </c>
      <c r="G7219">
        <v>90.802000000000007</v>
      </c>
      <c r="H7219">
        <v>42.738</v>
      </c>
      <c r="I7219">
        <v>29202.293000000001</v>
      </c>
      <c r="J7219">
        <v>11909463</v>
      </c>
      <c r="K7219">
        <v>53.113</v>
      </c>
      <c r="L7219">
        <v>23.120999999999999</v>
      </c>
      <c r="M7219">
        <v>17081.5</v>
      </c>
      <c r="N7219">
        <v>6966285</v>
      </c>
      <c r="O7219">
        <v>4.1059999999999999</v>
      </c>
      <c r="P7219">
        <v>7.9420000000000002</v>
      </c>
      <c r="Q7219">
        <v>1320.511</v>
      </c>
      <c r="R7219">
        <v>538539</v>
      </c>
      <c r="S7219">
        <v>5.8000000000000003E-2</v>
      </c>
      <c r="T7219">
        <v>3.8559999999999999</v>
      </c>
      <c r="U7219">
        <v>18.757999999999999</v>
      </c>
      <c r="V7219">
        <v>7650</v>
      </c>
      <c r="W7219">
        <v>30</v>
      </c>
      <c r="X7219">
        <f t="shared" si="250"/>
        <v>916.76099999999997</v>
      </c>
      <c r="Y7219">
        <f t="shared" si="251"/>
        <v>26.16</v>
      </c>
    </row>
    <row r="7220" spans="1:25" x14ac:dyDescent="0.2">
      <c r="A7220" t="s">
        <v>6877</v>
      </c>
      <c r="B7220" t="s">
        <v>387</v>
      </c>
      <c r="C7220">
        <v>11</v>
      </c>
      <c r="D7220">
        <v>24</v>
      </c>
      <c r="E7220" t="s">
        <v>7365</v>
      </c>
      <c r="F7220">
        <v>284.93700000000001</v>
      </c>
      <c r="G7220">
        <v>76.156999999999996</v>
      </c>
      <c r="H7220">
        <v>38.466999999999999</v>
      </c>
      <c r="I7220">
        <v>21699.964</v>
      </c>
      <c r="J7220">
        <v>8849816</v>
      </c>
      <c r="K7220">
        <v>58.384</v>
      </c>
      <c r="L7220">
        <v>26.571999999999999</v>
      </c>
      <c r="M7220">
        <v>16635.885999999999</v>
      </c>
      <c r="N7220">
        <v>6784552</v>
      </c>
      <c r="O7220">
        <v>3.157</v>
      </c>
      <c r="P7220">
        <v>7.1369999999999996</v>
      </c>
      <c r="Q7220">
        <v>899.52300000000002</v>
      </c>
      <c r="R7220">
        <v>366849</v>
      </c>
      <c r="S7220">
        <v>4.5999999999999999E-2</v>
      </c>
      <c r="T7220">
        <v>3.4279999999999999</v>
      </c>
      <c r="U7220">
        <v>13.131</v>
      </c>
      <c r="V7220">
        <v>5355</v>
      </c>
      <c r="W7220">
        <v>21</v>
      </c>
      <c r="X7220">
        <f t="shared" si="250"/>
        <v>495.77300000000002</v>
      </c>
      <c r="Y7220">
        <f t="shared" si="251"/>
        <v>17.16</v>
      </c>
    </row>
    <row r="7221" spans="1:25" x14ac:dyDescent="0.2">
      <c r="A7221" t="s">
        <v>6877</v>
      </c>
      <c r="B7221" t="s">
        <v>387</v>
      </c>
      <c r="C7221">
        <v>11</v>
      </c>
      <c r="D7221">
        <v>25</v>
      </c>
      <c r="E7221" t="s">
        <v>962</v>
      </c>
      <c r="F7221">
        <v>294.55700000000002</v>
      </c>
      <c r="G7221">
        <v>110.923</v>
      </c>
      <c r="H7221">
        <v>61.633000000000003</v>
      </c>
      <c r="I7221">
        <v>32673.177</v>
      </c>
      <c r="J7221">
        <v>13324981</v>
      </c>
      <c r="K7221">
        <v>3.3889999999999998</v>
      </c>
      <c r="L7221">
        <v>2.0840000000000001</v>
      </c>
      <c r="M7221">
        <v>998.37800000000004</v>
      </c>
      <c r="N7221">
        <v>407165</v>
      </c>
      <c r="O7221">
        <v>1.7989999999999999</v>
      </c>
      <c r="P7221">
        <v>1.9610000000000001</v>
      </c>
      <c r="Q7221">
        <v>529.96600000000001</v>
      </c>
      <c r="R7221">
        <v>216134</v>
      </c>
      <c r="S7221">
        <v>6.0000000000000001E-3</v>
      </c>
      <c r="T7221">
        <v>1.274</v>
      </c>
      <c r="U7221">
        <v>1.8759999999999999</v>
      </c>
      <c r="V7221">
        <v>765</v>
      </c>
      <c r="W7221">
        <v>3</v>
      </c>
      <c r="X7221">
        <f t="shared" si="250"/>
        <v>126.21600000000001</v>
      </c>
      <c r="Y7221">
        <f t="shared" si="251"/>
        <v>0</v>
      </c>
    </row>
    <row r="7222" spans="1:25" x14ac:dyDescent="0.2">
      <c r="A7222" t="s">
        <v>6877</v>
      </c>
      <c r="B7222" t="s">
        <v>387</v>
      </c>
      <c r="C7222">
        <v>11</v>
      </c>
      <c r="D7222">
        <v>26</v>
      </c>
      <c r="E7222" t="s">
        <v>7366</v>
      </c>
      <c r="F7222">
        <v>260.54500000000002</v>
      </c>
      <c r="G7222">
        <v>81.712999999999994</v>
      </c>
      <c r="H7222">
        <v>40.923000000000002</v>
      </c>
      <c r="I7222">
        <v>21289.852999999999</v>
      </c>
      <c r="J7222">
        <v>8682562</v>
      </c>
      <c r="K7222">
        <v>68.546999999999997</v>
      </c>
      <c r="L7222">
        <v>28.454000000000001</v>
      </c>
      <c r="M7222">
        <v>17859.671999999999</v>
      </c>
      <c r="N7222">
        <v>7283644</v>
      </c>
      <c r="O7222">
        <v>4.6900000000000004</v>
      </c>
      <c r="P7222">
        <v>10.347</v>
      </c>
      <c r="Q7222">
        <v>1221.836</v>
      </c>
      <c r="R7222">
        <v>498297</v>
      </c>
      <c r="S7222">
        <v>7.0000000000000007E-2</v>
      </c>
      <c r="T7222">
        <v>4.2119999999999997</v>
      </c>
      <c r="U7222">
        <v>18.132999999999999</v>
      </c>
      <c r="V7222">
        <v>7395</v>
      </c>
      <c r="W7222">
        <v>29</v>
      </c>
      <c r="X7222">
        <f t="shared" si="250"/>
        <v>818.08600000000001</v>
      </c>
      <c r="Y7222">
        <f t="shared" si="251"/>
        <v>25.16</v>
      </c>
    </row>
    <row r="7223" spans="1:25" x14ac:dyDescent="0.2">
      <c r="A7223" t="s">
        <v>6877</v>
      </c>
      <c r="B7223" t="s">
        <v>387</v>
      </c>
      <c r="C7223">
        <v>11</v>
      </c>
      <c r="D7223">
        <v>27</v>
      </c>
      <c r="E7223" t="s">
        <v>7367</v>
      </c>
      <c r="F7223">
        <v>251.50899999999999</v>
      </c>
      <c r="G7223">
        <v>81.605999999999995</v>
      </c>
      <c r="H7223">
        <v>40.677999999999997</v>
      </c>
      <c r="I7223">
        <v>20524.716</v>
      </c>
      <c r="J7223">
        <v>8370519</v>
      </c>
      <c r="K7223">
        <v>42.375999999999998</v>
      </c>
      <c r="L7223">
        <v>16.754000000000001</v>
      </c>
      <c r="M7223">
        <v>10657.866</v>
      </c>
      <c r="N7223">
        <v>4346558</v>
      </c>
      <c r="O7223">
        <v>4.625</v>
      </c>
      <c r="P7223">
        <v>10.157999999999999</v>
      </c>
      <c r="Q7223">
        <v>1163.2650000000001</v>
      </c>
      <c r="R7223">
        <v>474410</v>
      </c>
      <c r="S7223">
        <v>7.1999999999999995E-2</v>
      </c>
      <c r="T7223">
        <v>4.2869999999999999</v>
      </c>
      <c r="U7223">
        <v>18.132999999999999</v>
      </c>
      <c r="V7223">
        <v>7395</v>
      </c>
      <c r="W7223">
        <v>29</v>
      </c>
      <c r="X7223">
        <f t="shared" si="250"/>
        <v>759.5150000000001</v>
      </c>
      <c r="Y7223">
        <f t="shared" si="251"/>
        <v>25.16</v>
      </c>
    </row>
    <row r="7224" spans="1:25" x14ac:dyDescent="0.2">
      <c r="A7224" t="s">
        <v>6877</v>
      </c>
      <c r="B7224" t="s">
        <v>387</v>
      </c>
      <c r="C7224">
        <v>11</v>
      </c>
      <c r="D7224">
        <v>28</v>
      </c>
      <c r="E7224" t="s">
        <v>4438</v>
      </c>
      <c r="F7224">
        <v>309.50900000000001</v>
      </c>
      <c r="G7224">
        <v>70.861000000000004</v>
      </c>
      <c r="H7224">
        <v>37.920999999999999</v>
      </c>
      <c r="I7224">
        <v>21932.016</v>
      </c>
      <c r="J7224">
        <v>8944453</v>
      </c>
      <c r="K7224">
        <v>68.680000000000007</v>
      </c>
      <c r="L7224">
        <v>35.226999999999997</v>
      </c>
      <c r="M7224">
        <v>21256.949000000001</v>
      </c>
      <c r="N7224">
        <v>8669143</v>
      </c>
      <c r="O7224">
        <v>3.218</v>
      </c>
      <c r="P7224">
        <v>7.1420000000000003</v>
      </c>
      <c r="Q7224">
        <v>995.84799999999996</v>
      </c>
      <c r="R7224">
        <v>406133</v>
      </c>
      <c r="S7224">
        <v>5.2999999999999999E-2</v>
      </c>
      <c r="T7224">
        <v>3.6589999999999998</v>
      </c>
      <c r="U7224">
        <v>16.257000000000001</v>
      </c>
      <c r="V7224">
        <v>6630</v>
      </c>
      <c r="W7224">
        <v>26</v>
      </c>
      <c r="X7224">
        <f t="shared" si="250"/>
        <v>592.09799999999996</v>
      </c>
      <c r="Y7224">
        <f t="shared" si="251"/>
        <v>22.16</v>
      </c>
    </row>
    <row r="7225" spans="1:25" x14ac:dyDescent="0.2">
      <c r="A7225" t="s">
        <v>6877</v>
      </c>
      <c r="B7225" t="s">
        <v>387</v>
      </c>
      <c r="C7225">
        <v>11</v>
      </c>
      <c r="D7225">
        <v>29</v>
      </c>
      <c r="E7225" t="s">
        <v>7368</v>
      </c>
      <c r="F7225">
        <v>183.74700000000001</v>
      </c>
      <c r="G7225">
        <v>68.222999999999999</v>
      </c>
      <c r="H7225">
        <v>40.061</v>
      </c>
      <c r="I7225">
        <v>12535.842000000001</v>
      </c>
      <c r="J7225">
        <v>5112446</v>
      </c>
      <c r="K7225">
        <v>28.504999999999999</v>
      </c>
      <c r="L7225">
        <v>16.353999999999999</v>
      </c>
      <c r="M7225">
        <v>5237.674</v>
      </c>
      <c r="N7225">
        <v>2136061</v>
      </c>
      <c r="O7225">
        <v>2.754</v>
      </c>
      <c r="P7225">
        <v>6.3559999999999999</v>
      </c>
      <c r="Q7225">
        <v>506.08300000000003</v>
      </c>
      <c r="R7225">
        <v>206394</v>
      </c>
      <c r="S7225">
        <v>0.02</v>
      </c>
      <c r="T7225">
        <v>2.282</v>
      </c>
      <c r="U7225">
        <v>3.7519999999999998</v>
      </c>
      <c r="V7225">
        <v>1530</v>
      </c>
      <c r="W7225">
        <v>6</v>
      </c>
      <c r="X7225">
        <f t="shared" si="250"/>
        <v>102.33300000000003</v>
      </c>
      <c r="Y7225">
        <f t="shared" si="251"/>
        <v>2.16</v>
      </c>
    </row>
    <row r="7226" spans="1:25" x14ac:dyDescent="0.2">
      <c r="A7226" t="s">
        <v>6877</v>
      </c>
      <c r="B7226" t="s">
        <v>387</v>
      </c>
      <c r="C7226">
        <v>11</v>
      </c>
      <c r="D7226">
        <v>30</v>
      </c>
      <c r="E7226" t="s">
        <v>7369</v>
      </c>
      <c r="F7226">
        <v>234.00899999999999</v>
      </c>
      <c r="G7226">
        <v>59.976999999999997</v>
      </c>
      <c r="H7226">
        <v>36.161999999999999</v>
      </c>
      <c r="I7226">
        <v>14035.056</v>
      </c>
      <c r="J7226">
        <v>5723865</v>
      </c>
      <c r="K7226">
        <v>60.985999999999997</v>
      </c>
      <c r="L7226">
        <v>39.103000000000002</v>
      </c>
      <c r="M7226">
        <v>14271.164000000001</v>
      </c>
      <c r="N7226">
        <v>5820156</v>
      </c>
      <c r="O7226">
        <v>2.92</v>
      </c>
      <c r="P7226">
        <v>5.2830000000000004</v>
      </c>
      <c r="Q7226">
        <v>683.24699999999996</v>
      </c>
      <c r="R7226">
        <v>278646</v>
      </c>
      <c r="S7226">
        <v>5.2999999999999999E-2</v>
      </c>
      <c r="T7226">
        <v>3.6909999999999998</v>
      </c>
      <c r="U7226">
        <v>12.505000000000001</v>
      </c>
      <c r="V7226">
        <v>5100</v>
      </c>
      <c r="W7226">
        <v>20</v>
      </c>
      <c r="X7226">
        <f t="shared" si="250"/>
        <v>279.49699999999996</v>
      </c>
      <c r="Y7226">
        <f t="shared" si="251"/>
        <v>16.16</v>
      </c>
    </row>
    <row r="7227" spans="1:25" x14ac:dyDescent="0.2">
      <c r="A7227" t="s">
        <v>6877</v>
      </c>
      <c r="B7227" t="s">
        <v>387</v>
      </c>
      <c r="C7227">
        <v>11</v>
      </c>
      <c r="D7227">
        <v>31</v>
      </c>
      <c r="E7227" t="s">
        <v>7370</v>
      </c>
      <c r="F7227">
        <v>280.36700000000002</v>
      </c>
      <c r="G7227">
        <v>71.055999999999997</v>
      </c>
      <c r="H7227">
        <v>37.353000000000002</v>
      </c>
      <c r="I7227">
        <v>19921.754000000001</v>
      </c>
      <c r="J7227">
        <v>8124615</v>
      </c>
      <c r="K7227">
        <v>36.826000000000001</v>
      </c>
      <c r="L7227">
        <v>35.14</v>
      </c>
      <c r="M7227">
        <v>10324.734</v>
      </c>
      <c r="N7227">
        <v>4210698</v>
      </c>
      <c r="O7227">
        <v>2.3340000000000001</v>
      </c>
      <c r="P7227">
        <v>5.47</v>
      </c>
      <c r="Q7227">
        <v>654.49699999999996</v>
      </c>
      <c r="R7227">
        <v>266921</v>
      </c>
      <c r="S7227">
        <v>2.9000000000000001E-2</v>
      </c>
      <c r="T7227">
        <v>2.7189999999999999</v>
      </c>
      <c r="U7227">
        <v>8.1280000000000001</v>
      </c>
      <c r="V7227">
        <v>3315</v>
      </c>
      <c r="W7227">
        <v>13</v>
      </c>
      <c r="X7227">
        <f t="shared" si="250"/>
        <v>250.74699999999996</v>
      </c>
      <c r="Y7227">
        <f t="shared" si="251"/>
        <v>9.16</v>
      </c>
    </row>
    <row r="7228" spans="1:25" x14ac:dyDescent="0.2">
      <c r="A7228" t="s">
        <v>6877</v>
      </c>
      <c r="B7228" t="s">
        <v>387</v>
      </c>
      <c r="C7228">
        <v>12</v>
      </c>
      <c r="D7228">
        <v>2</v>
      </c>
      <c r="E7228" t="s">
        <v>7371</v>
      </c>
      <c r="F7228">
        <v>367.76900000000001</v>
      </c>
      <c r="G7228">
        <v>66.972999999999999</v>
      </c>
      <c r="H7228">
        <v>38.411999999999999</v>
      </c>
      <c r="I7228">
        <v>24630.577000000001</v>
      </c>
      <c r="J7228">
        <v>10044997</v>
      </c>
      <c r="K7228">
        <v>48.151000000000003</v>
      </c>
      <c r="L7228">
        <v>20.172999999999998</v>
      </c>
      <c r="M7228">
        <v>17708.304</v>
      </c>
      <c r="N7228">
        <v>7221912</v>
      </c>
      <c r="O7228">
        <v>7.4240000000000004</v>
      </c>
      <c r="P7228">
        <v>11.439</v>
      </c>
      <c r="Q7228">
        <v>2730.2950000000001</v>
      </c>
      <c r="R7228">
        <v>1113486</v>
      </c>
      <c r="S7228">
        <v>0.11700000000000001</v>
      </c>
      <c r="T7228">
        <v>5.468</v>
      </c>
      <c r="U7228">
        <v>43.143000000000001</v>
      </c>
      <c r="V7228">
        <v>17595</v>
      </c>
      <c r="W7228">
        <v>69</v>
      </c>
      <c r="X7228">
        <f t="shared" si="250"/>
        <v>2326.5450000000001</v>
      </c>
      <c r="Y7228">
        <f t="shared" si="251"/>
        <v>65.16</v>
      </c>
    </row>
    <row r="7229" spans="1:25" x14ac:dyDescent="0.2">
      <c r="A7229" t="s">
        <v>6877</v>
      </c>
      <c r="B7229" t="s">
        <v>387</v>
      </c>
      <c r="C7229">
        <v>12</v>
      </c>
      <c r="D7229">
        <v>3</v>
      </c>
      <c r="E7229" t="s">
        <v>717</v>
      </c>
      <c r="F7229">
        <v>385.779</v>
      </c>
      <c r="G7229">
        <v>92.790999999999997</v>
      </c>
      <c r="H7229">
        <v>44.244999999999997</v>
      </c>
      <c r="I7229">
        <v>35796.898999999998</v>
      </c>
      <c r="J7229">
        <v>14598917</v>
      </c>
      <c r="K7229">
        <v>20.678000000000001</v>
      </c>
      <c r="L7229">
        <v>12.135999999999999</v>
      </c>
      <c r="M7229">
        <v>7977.1559999999999</v>
      </c>
      <c r="N7229">
        <v>3253294</v>
      </c>
      <c r="O7229">
        <v>2.5510000000000002</v>
      </c>
      <c r="P7229">
        <v>5.1609999999999996</v>
      </c>
      <c r="Q7229">
        <v>984.23299999999995</v>
      </c>
      <c r="R7229">
        <v>401396</v>
      </c>
      <c r="S7229">
        <v>3.6999999999999998E-2</v>
      </c>
      <c r="T7229">
        <v>3.0830000000000002</v>
      </c>
      <c r="U7229">
        <v>14.381</v>
      </c>
      <c r="V7229">
        <v>5865</v>
      </c>
      <c r="W7229">
        <v>23</v>
      </c>
      <c r="X7229">
        <f t="shared" si="250"/>
        <v>580.48299999999995</v>
      </c>
      <c r="Y7229">
        <f t="shared" si="251"/>
        <v>19.16</v>
      </c>
    </row>
    <row r="7230" spans="1:25" x14ac:dyDescent="0.2">
      <c r="A7230" t="s">
        <v>6877</v>
      </c>
      <c r="B7230" t="s">
        <v>387</v>
      </c>
      <c r="C7230">
        <v>12</v>
      </c>
      <c r="D7230">
        <v>5</v>
      </c>
      <c r="E7230" t="s">
        <v>7372</v>
      </c>
      <c r="F7230">
        <v>261.27100000000002</v>
      </c>
      <c r="G7230">
        <v>90.010999999999996</v>
      </c>
      <c r="H7230">
        <v>43.115000000000002</v>
      </c>
      <c r="I7230">
        <v>23517.343000000001</v>
      </c>
      <c r="J7230">
        <v>9590991</v>
      </c>
      <c r="K7230">
        <v>39.110999999999997</v>
      </c>
      <c r="L7230">
        <v>16.809999999999999</v>
      </c>
      <c r="M7230">
        <v>10218.654</v>
      </c>
      <c r="N7230">
        <v>4167436</v>
      </c>
      <c r="O7230">
        <v>3.56</v>
      </c>
      <c r="P7230">
        <v>7.4640000000000004</v>
      </c>
      <c r="Q7230">
        <v>930.10699999999997</v>
      </c>
      <c r="R7230">
        <v>379322</v>
      </c>
      <c r="S7230">
        <v>5.5E-2</v>
      </c>
      <c r="T7230">
        <v>3.746</v>
      </c>
      <c r="U7230">
        <v>14.381</v>
      </c>
      <c r="V7230">
        <v>5865</v>
      </c>
      <c r="W7230">
        <v>23</v>
      </c>
      <c r="X7230">
        <f t="shared" si="250"/>
        <v>526.35699999999997</v>
      </c>
      <c r="Y7230">
        <f t="shared" si="251"/>
        <v>19.16</v>
      </c>
    </row>
    <row r="7231" spans="1:25" x14ac:dyDescent="0.2">
      <c r="A7231" t="s">
        <v>6877</v>
      </c>
      <c r="B7231" t="s">
        <v>387</v>
      </c>
      <c r="C7231">
        <v>12</v>
      </c>
      <c r="D7231">
        <v>6</v>
      </c>
      <c r="E7231" t="s">
        <v>7373</v>
      </c>
      <c r="F7231">
        <v>216.524</v>
      </c>
      <c r="G7231">
        <v>67.521000000000001</v>
      </c>
      <c r="H7231">
        <v>45.478999999999999</v>
      </c>
      <c r="I7231">
        <v>14619.915000000001</v>
      </c>
      <c r="J7231">
        <v>5962386</v>
      </c>
      <c r="K7231">
        <v>2.8239999999999998</v>
      </c>
      <c r="L7231">
        <v>1.732</v>
      </c>
      <c r="M7231">
        <v>611.46900000000005</v>
      </c>
      <c r="N7231">
        <v>249373</v>
      </c>
      <c r="O7231">
        <v>2.1840000000000002</v>
      </c>
      <c r="P7231">
        <v>4.6929999999999996</v>
      </c>
      <c r="Q7231">
        <v>472.88299999999998</v>
      </c>
      <c r="R7231">
        <v>192854</v>
      </c>
      <c r="S7231">
        <v>2.9000000000000001E-2</v>
      </c>
      <c r="T7231">
        <v>2.7130000000000001</v>
      </c>
      <c r="U7231">
        <v>6.2530000000000001</v>
      </c>
      <c r="V7231">
        <v>2550</v>
      </c>
      <c r="W7231">
        <v>10</v>
      </c>
      <c r="X7231">
        <f t="shared" si="250"/>
        <v>69.132999999999981</v>
      </c>
      <c r="Y7231">
        <f t="shared" si="251"/>
        <v>6.16</v>
      </c>
    </row>
    <row r="7232" spans="1:25" x14ac:dyDescent="0.2">
      <c r="A7232" t="s">
        <v>6877</v>
      </c>
      <c r="B7232" t="s">
        <v>387</v>
      </c>
      <c r="C7232">
        <v>12</v>
      </c>
      <c r="D7232">
        <v>7</v>
      </c>
      <c r="E7232" t="s">
        <v>7374</v>
      </c>
      <c r="F7232">
        <v>309.01100000000002</v>
      </c>
      <c r="G7232">
        <v>101.89</v>
      </c>
      <c r="H7232">
        <v>48.561999999999998</v>
      </c>
      <c r="I7232">
        <v>31485.088</v>
      </c>
      <c r="J7232">
        <v>12840447</v>
      </c>
      <c r="K7232">
        <v>22.033999999999999</v>
      </c>
      <c r="L7232">
        <v>18.466999999999999</v>
      </c>
      <c r="M7232">
        <v>6808.6459999999997</v>
      </c>
      <c r="N7232">
        <v>2776745</v>
      </c>
      <c r="O7232">
        <v>3.0310000000000001</v>
      </c>
      <c r="P7232">
        <v>5.4050000000000002</v>
      </c>
      <c r="Q7232">
        <v>936.65599999999995</v>
      </c>
      <c r="R7232">
        <v>381993</v>
      </c>
      <c r="S7232">
        <v>3.5999999999999997E-2</v>
      </c>
      <c r="T7232">
        <v>3.0470000000000002</v>
      </c>
      <c r="U7232">
        <v>11.255000000000001</v>
      </c>
      <c r="V7232">
        <v>4590</v>
      </c>
      <c r="W7232">
        <v>18</v>
      </c>
      <c r="X7232">
        <f t="shared" si="250"/>
        <v>532.90599999999995</v>
      </c>
      <c r="Y7232">
        <f t="shared" si="251"/>
        <v>14.16</v>
      </c>
    </row>
    <row r="7233" spans="1:25" x14ac:dyDescent="0.2">
      <c r="A7233" t="s">
        <v>6877</v>
      </c>
      <c r="B7233" t="s">
        <v>387</v>
      </c>
      <c r="C7233">
        <v>12</v>
      </c>
      <c r="D7233">
        <v>8</v>
      </c>
      <c r="E7233" t="s">
        <v>7375</v>
      </c>
      <c r="F7233">
        <v>184.351</v>
      </c>
      <c r="G7233">
        <v>82.632000000000005</v>
      </c>
      <c r="H7233">
        <v>46.640999999999998</v>
      </c>
      <c r="I7233">
        <v>15233.210999999999</v>
      </c>
      <c r="J7233">
        <v>6212504</v>
      </c>
      <c r="K7233">
        <v>3.3090000000000002</v>
      </c>
      <c r="L7233">
        <v>2.1970000000000001</v>
      </c>
      <c r="M7233">
        <v>609.92399999999998</v>
      </c>
      <c r="N7233">
        <v>248743</v>
      </c>
      <c r="O7233">
        <v>1.77</v>
      </c>
      <c r="P7233">
        <v>2.58</v>
      </c>
      <c r="Q7233">
        <v>326.28800000000001</v>
      </c>
      <c r="R7233">
        <v>133069</v>
      </c>
      <c r="S7233">
        <v>7.0000000000000001E-3</v>
      </c>
      <c r="T7233">
        <v>1.3149999999999999</v>
      </c>
      <c r="U7233">
        <v>1.2509999999999999</v>
      </c>
      <c r="V7233">
        <v>510</v>
      </c>
      <c r="W7233">
        <v>2</v>
      </c>
      <c r="X7233">
        <f t="shared" si="250"/>
        <v>0</v>
      </c>
      <c r="Y7233">
        <f t="shared" si="251"/>
        <v>0</v>
      </c>
    </row>
    <row r="7234" spans="1:25" x14ac:dyDescent="0.2">
      <c r="A7234" t="s">
        <v>6877</v>
      </c>
      <c r="B7234" t="s">
        <v>387</v>
      </c>
      <c r="C7234">
        <v>12</v>
      </c>
      <c r="D7234">
        <v>9</v>
      </c>
      <c r="E7234" t="s">
        <v>7376</v>
      </c>
      <c r="F7234">
        <v>200.69300000000001</v>
      </c>
      <c r="G7234">
        <v>72.465000000000003</v>
      </c>
      <c r="H7234">
        <v>45.344000000000001</v>
      </c>
      <c r="I7234">
        <v>14543.206</v>
      </c>
      <c r="J7234">
        <v>5931102</v>
      </c>
      <c r="K7234">
        <v>3.169</v>
      </c>
      <c r="L7234">
        <v>1.978</v>
      </c>
      <c r="M7234">
        <v>635.92999999999995</v>
      </c>
      <c r="N7234">
        <v>259349</v>
      </c>
      <c r="O7234">
        <v>1.6</v>
      </c>
      <c r="P7234">
        <v>1.9450000000000001</v>
      </c>
      <c r="Q7234">
        <v>321.166</v>
      </c>
      <c r="R7234">
        <v>130980</v>
      </c>
      <c r="S7234">
        <v>3.0000000000000001E-3</v>
      </c>
      <c r="T7234">
        <v>0.89100000000000001</v>
      </c>
      <c r="U7234">
        <v>0.625</v>
      </c>
      <c r="V7234">
        <v>255</v>
      </c>
      <c r="W7234">
        <v>1</v>
      </c>
      <c r="X7234">
        <f t="shared" si="250"/>
        <v>0</v>
      </c>
      <c r="Y7234">
        <f t="shared" si="251"/>
        <v>0</v>
      </c>
    </row>
    <row r="7235" spans="1:25" x14ac:dyDescent="0.2">
      <c r="A7235" t="s">
        <v>6877</v>
      </c>
      <c r="B7235" t="s">
        <v>387</v>
      </c>
      <c r="C7235">
        <v>12</v>
      </c>
      <c r="D7235">
        <v>12</v>
      </c>
      <c r="E7235" t="s">
        <v>7377</v>
      </c>
      <c r="F7235">
        <v>275.43599999999998</v>
      </c>
      <c r="G7235">
        <v>90.21</v>
      </c>
      <c r="H7235">
        <v>48.404000000000003</v>
      </c>
      <c r="I7235">
        <v>24847.080999999998</v>
      </c>
      <c r="J7235">
        <v>10133293</v>
      </c>
      <c r="K7235">
        <v>33.847999999999999</v>
      </c>
      <c r="L7235">
        <v>13.099</v>
      </c>
      <c r="M7235">
        <v>9323.0429999999997</v>
      </c>
      <c r="N7235">
        <v>3802182</v>
      </c>
      <c r="O7235">
        <v>4.2450000000000001</v>
      </c>
      <c r="P7235">
        <v>8.3420000000000005</v>
      </c>
      <c r="Q7235">
        <v>1169.1300000000001</v>
      </c>
      <c r="R7235">
        <v>476802</v>
      </c>
      <c r="S7235">
        <v>4.1000000000000002E-2</v>
      </c>
      <c r="T7235">
        <v>3.2280000000000002</v>
      </c>
      <c r="U7235">
        <v>11.255000000000001</v>
      </c>
      <c r="V7235">
        <v>4590</v>
      </c>
      <c r="W7235">
        <v>18</v>
      </c>
      <c r="X7235">
        <f t="shared" si="250"/>
        <v>765.38000000000011</v>
      </c>
      <c r="Y7235">
        <f t="shared" si="251"/>
        <v>14.16</v>
      </c>
    </row>
    <row r="7236" spans="1:25" x14ac:dyDescent="0.2">
      <c r="A7236" t="s">
        <v>6877</v>
      </c>
      <c r="B7236" t="s">
        <v>387</v>
      </c>
      <c r="C7236">
        <v>12</v>
      </c>
      <c r="D7236">
        <v>13</v>
      </c>
      <c r="E7236" t="s">
        <v>7378</v>
      </c>
      <c r="F7236">
        <v>352.26799999999997</v>
      </c>
      <c r="G7236">
        <v>71.37</v>
      </c>
      <c r="H7236">
        <v>35.972000000000001</v>
      </c>
      <c r="I7236">
        <v>25141.404999999999</v>
      </c>
      <c r="J7236">
        <v>10253326</v>
      </c>
      <c r="K7236">
        <v>62.13</v>
      </c>
      <c r="L7236">
        <v>24.811</v>
      </c>
      <c r="M7236">
        <v>21886.502</v>
      </c>
      <c r="N7236">
        <v>8925891</v>
      </c>
      <c r="O7236">
        <v>4.7569999999999997</v>
      </c>
      <c r="P7236">
        <v>8.3369999999999997</v>
      </c>
      <c r="Q7236">
        <v>1675.748</v>
      </c>
      <c r="R7236">
        <v>683414</v>
      </c>
      <c r="S7236">
        <v>9.4E-2</v>
      </c>
      <c r="T7236">
        <v>4.8970000000000002</v>
      </c>
      <c r="U7236">
        <v>33.139000000000003</v>
      </c>
      <c r="V7236">
        <v>13515</v>
      </c>
      <c r="W7236">
        <v>53</v>
      </c>
      <c r="X7236">
        <f t="shared" si="250"/>
        <v>1271.998</v>
      </c>
      <c r="Y7236">
        <f t="shared" si="251"/>
        <v>49.16</v>
      </c>
    </row>
    <row r="7237" spans="1:25" x14ac:dyDescent="0.2">
      <c r="A7237" t="s">
        <v>6877</v>
      </c>
      <c r="B7237" t="s">
        <v>387</v>
      </c>
      <c r="C7237">
        <v>12</v>
      </c>
      <c r="D7237">
        <v>15</v>
      </c>
      <c r="E7237" t="s">
        <v>7379</v>
      </c>
      <c r="F7237">
        <v>231.86099999999999</v>
      </c>
      <c r="G7237">
        <v>77.665000000000006</v>
      </c>
      <c r="H7237">
        <v>36.594000000000001</v>
      </c>
      <c r="I7237">
        <v>18007.47</v>
      </c>
      <c r="J7237">
        <v>7343920</v>
      </c>
      <c r="K7237">
        <v>48.741</v>
      </c>
      <c r="L7237">
        <v>22.530999999999999</v>
      </c>
      <c r="M7237">
        <v>11301.226000000001</v>
      </c>
      <c r="N7237">
        <v>4608937</v>
      </c>
      <c r="O7237">
        <v>3.157</v>
      </c>
      <c r="P7237">
        <v>6.9390000000000001</v>
      </c>
      <c r="Q7237">
        <v>731.95899999999995</v>
      </c>
      <c r="R7237">
        <v>298512</v>
      </c>
      <c r="S7237">
        <v>6.2E-2</v>
      </c>
      <c r="T7237">
        <v>3.9769999999999999</v>
      </c>
      <c r="U7237">
        <v>14.381</v>
      </c>
      <c r="V7237">
        <v>5865</v>
      </c>
      <c r="W7237">
        <v>23</v>
      </c>
      <c r="X7237">
        <f t="shared" si="250"/>
        <v>328.20899999999995</v>
      </c>
      <c r="Y7237">
        <f t="shared" si="251"/>
        <v>19.16</v>
      </c>
    </row>
    <row r="7238" spans="1:25" x14ac:dyDescent="0.2">
      <c r="A7238" t="s">
        <v>6877</v>
      </c>
      <c r="B7238" t="s">
        <v>387</v>
      </c>
      <c r="C7238">
        <v>12</v>
      </c>
      <c r="D7238">
        <v>16</v>
      </c>
      <c r="E7238" t="s">
        <v>7380</v>
      </c>
      <c r="F7238">
        <v>43.052999999999997</v>
      </c>
      <c r="G7238">
        <v>80.843999999999994</v>
      </c>
      <c r="H7238">
        <v>53.582999999999998</v>
      </c>
      <c r="I7238">
        <v>3480.5650000000001</v>
      </c>
      <c r="J7238">
        <v>1419466</v>
      </c>
      <c r="K7238">
        <v>7.8390000000000004</v>
      </c>
      <c r="L7238">
        <v>12.095000000000001</v>
      </c>
      <c r="M7238">
        <v>337.48200000000003</v>
      </c>
      <c r="N7238">
        <v>137634</v>
      </c>
      <c r="O7238">
        <v>2.984</v>
      </c>
      <c r="P7238">
        <v>7.8390000000000004</v>
      </c>
      <c r="Q7238">
        <v>128.464</v>
      </c>
      <c r="R7238">
        <v>52391</v>
      </c>
      <c r="S7238">
        <v>1.4999999999999999E-2</v>
      </c>
      <c r="T7238">
        <v>1.9239999999999999</v>
      </c>
      <c r="U7238">
        <v>0.625</v>
      </c>
      <c r="V7238">
        <v>255</v>
      </c>
      <c r="W7238">
        <v>1</v>
      </c>
      <c r="X7238">
        <f t="shared" si="250"/>
        <v>0</v>
      </c>
      <c r="Y7238">
        <f t="shared" si="251"/>
        <v>0</v>
      </c>
    </row>
    <row r="7239" spans="1:25" x14ac:dyDescent="0.2">
      <c r="A7239" t="s">
        <v>6877</v>
      </c>
      <c r="B7239" t="s">
        <v>387</v>
      </c>
      <c r="C7239">
        <v>12</v>
      </c>
      <c r="D7239">
        <v>17</v>
      </c>
      <c r="E7239" t="s">
        <v>7381</v>
      </c>
      <c r="F7239">
        <v>345.601</v>
      </c>
      <c r="G7239">
        <v>106.404</v>
      </c>
      <c r="H7239">
        <v>49.213000000000001</v>
      </c>
      <c r="I7239">
        <v>36773.182999999997</v>
      </c>
      <c r="J7239">
        <v>14997071</v>
      </c>
      <c r="K7239">
        <v>22.742999999999999</v>
      </c>
      <c r="L7239">
        <v>24.786000000000001</v>
      </c>
      <c r="M7239">
        <v>7860.0569999999998</v>
      </c>
      <c r="N7239">
        <v>3205538</v>
      </c>
      <c r="O7239">
        <v>3.3109999999999999</v>
      </c>
      <c r="P7239">
        <v>8.2460000000000004</v>
      </c>
      <c r="Q7239">
        <v>1144.316</v>
      </c>
      <c r="R7239">
        <v>466682</v>
      </c>
      <c r="S7239">
        <v>3.3000000000000002E-2</v>
      </c>
      <c r="T7239">
        <v>2.8820000000000001</v>
      </c>
      <c r="U7239">
        <v>11.255000000000001</v>
      </c>
      <c r="V7239">
        <v>4590</v>
      </c>
      <c r="W7239">
        <v>18</v>
      </c>
      <c r="X7239">
        <f t="shared" si="250"/>
        <v>740.56600000000003</v>
      </c>
      <c r="Y7239">
        <f t="shared" si="251"/>
        <v>14.16</v>
      </c>
    </row>
    <row r="7240" spans="1:25" x14ac:dyDescent="0.2">
      <c r="A7240" t="s">
        <v>6877</v>
      </c>
      <c r="B7240" t="s">
        <v>387</v>
      </c>
      <c r="C7240">
        <v>12</v>
      </c>
      <c r="D7240">
        <v>18</v>
      </c>
      <c r="E7240" t="s">
        <v>7382</v>
      </c>
      <c r="F7240">
        <v>223.37</v>
      </c>
      <c r="G7240">
        <v>77.006</v>
      </c>
      <c r="H7240">
        <v>41.146000000000001</v>
      </c>
      <c r="I7240">
        <v>17200.834999999999</v>
      </c>
      <c r="J7240">
        <v>7014953</v>
      </c>
      <c r="K7240">
        <v>48.792999999999999</v>
      </c>
      <c r="L7240">
        <v>24.2</v>
      </c>
      <c r="M7240">
        <v>10898.977999999999</v>
      </c>
      <c r="N7240">
        <v>4444890</v>
      </c>
      <c r="O7240">
        <v>2.6909999999999998</v>
      </c>
      <c r="P7240">
        <v>5.2770000000000001</v>
      </c>
      <c r="Q7240">
        <v>600.98400000000004</v>
      </c>
      <c r="R7240">
        <v>245097</v>
      </c>
      <c r="S7240">
        <v>2.8000000000000001E-2</v>
      </c>
      <c r="T7240">
        <v>2.6720000000000002</v>
      </c>
      <c r="U7240">
        <v>6.2530000000000001</v>
      </c>
      <c r="V7240">
        <v>2550</v>
      </c>
      <c r="W7240">
        <v>10</v>
      </c>
      <c r="X7240">
        <f t="shared" si="250"/>
        <v>197.23400000000004</v>
      </c>
      <c r="Y7240">
        <f t="shared" si="251"/>
        <v>6.16</v>
      </c>
    </row>
    <row r="7241" spans="1:25" x14ac:dyDescent="0.2">
      <c r="A7241" t="s">
        <v>6877</v>
      </c>
      <c r="B7241" t="s">
        <v>387</v>
      </c>
      <c r="C7241">
        <v>12</v>
      </c>
      <c r="D7241">
        <v>19</v>
      </c>
      <c r="E7241" t="s">
        <v>7383</v>
      </c>
      <c r="F7241">
        <v>227.7</v>
      </c>
      <c r="G7241">
        <v>78.822999999999993</v>
      </c>
      <c r="H7241">
        <v>43.871000000000002</v>
      </c>
      <c r="I7241">
        <v>17947.928</v>
      </c>
      <c r="J7241">
        <v>7319637</v>
      </c>
      <c r="K7241">
        <v>3.65</v>
      </c>
      <c r="L7241">
        <v>2.1739999999999999</v>
      </c>
      <c r="M7241">
        <v>831.09900000000005</v>
      </c>
      <c r="N7241">
        <v>338944</v>
      </c>
      <c r="O7241">
        <v>1.97</v>
      </c>
      <c r="P7241">
        <v>3.4009999999999998</v>
      </c>
      <c r="Q7241">
        <v>448.63499999999999</v>
      </c>
      <c r="R7241">
        <v>182965</v>
      </c>
      <c r="S7241">
        <v>1.4E-2</v>
      </c>
      <c r="T7241">
        <v>1.871</v>
      </c>
      <c r="U7241">
        <v>3.1259999999999999</v>
      </c>
      <c r="V7241">
        <v>1275</v>
      </c>
      <c r="W7241">
        <v>5</v>
      </c>
      <c r="X7241">
        <f t="shared" si="250"/>
        <v>44.884999999999991</v>
      </c>
      <c r="Y7241">
        <f t="shared" si="251"/>
        <v>1.1600000000000001</v>
      </c>
    </row>
    <row r="7242" spans="1:25" x14ac:dyDescent="0.2">
      <c r="A7242" t="s">
        <v>6877</v>
      </c>
      <c r="B7242" t="s">
        <v>387</v>
      </c>
      <c r="C7242">
        <v>12</v>
      </c>
      <c r="D7242">
        <v>20</v>
      </c>
      <c r="E7242" t="s">
        <v>7384</v>
      </c>
      <c r="F7242">
        <v>175.62100000000001</v>
      </c>
      <c r="G7242">
        <v>92.936999999999998</v>
      </c>
      <c r="H7242">
        <v>47.843000000000004</v>
      </c>
      <c r="I7242">
        <v>16321.677</v>
      </c>
      <c r="J7242">
        <v>6656409</v>
      </c>
      <c r="K7242">
        <v>4.0119999999999996</v>
      </c>
      <c r="L7242">
        <v>2.742</v>
      </c>
      <c r="M7242">
        <v>704.60599999999999</v>
      </c>
      <c r="N7242">
        <v>287357</v>
      </c>
      <c r="O7242">
        <v>2.048</v>
      </c>
      <c r="P7242">
        <v>3.8620000000000001</v>
      </c>
      <c r="Q7242">
        <v>359.74400000000003</v>
      </c>
      <c r="R7242">
        <v>146713</v>
      </c>
      <c r="S7242">
        <v>1.0999999999999999E-2</v>
      </c>
      <c r="T7242">
        <v>1.65</v>
      </c>
      <c r="U7242">
        <v>1.8759999999999999</v>
      </c>
      <c r="V7242">
        <v>765</v>
      </c>
      <c r="W7242">
        <v>3</v>
      </c>
      <c r="X7242">
        <f t="shared" si="250"/>
        <v>0</v>
      </c>
      <c r="Y7242">
        <f t="shared" si="251"/>
        <v>0</v>
      </c>
    </row>
    <row r="7243" spans="1:25" x14ac:dyDescent="0.2">
      <c r="A7243" t="s">
        <v>6877</v>
      </c>
      <c r="B7243" t="s">
        <v>387</v>
      </c>
      <c r="C7243">
        <v>12</v>
      </c>
      <c r="D7243">
        <v>21</v>
      </c>
      <c r="E7243" t="s">
        <v>7385</v>
      </c>
      <c r="F7243">
        <v>345.98599999999999</v>
      </c>
      <c r="G7243">
        <v>73.290999999999997</v>
      </c>
      <c r="H7243">
        <v>39.993000000000002</v>
      </c>
      <c r="I7243">
        <v>25357.510999999999</v>
      </c>
      <c r="J7243">
        <v>10341460</v>
      </c>
      <c r="K7243">
        <v>54.545000000000002</v>
      </c>
      <c r="L7243">
        <v>21.571999999999999</v>
      </c>
      <c r="M7243">
        <v>18871.733</v>
      </c>
      <c r="N7243">
        <v>7696389</v>
      </c>
      <c r="O7243">
        <v>3.4089999999999998</v>
      </c>
      <c r="P7243">
        <v>6.0410000000000004</v>
      </c>
      <c r="Q7243">
        <v>1179.453</v>
      </c>
      <c r="R7243">
        <v>481012</v>
      </c>
      <c r="S7243">
        <v>5.0999999999999997E-2</v>
      </c>
      <c r="T7243">
        <v>3.5920000000000001</v>
      </c>
      <c r="U7243">
        <v>17.507000000000001</v>
      </c>
      <c r="V7243">
        <v>7140</v>
      </c>
      <c r="W7243">
        <v>28</v>
      </c>
      <c r="X7243">
        <f t="shared" si="250"/>
        <v>775.70299999999997</v>
      </c>
      <c r="Y7243">
        <f t="shared" si="251"/>
        <v>24.16</v>
      </c>
    </row>
    <row r="7244" spans="1:25" x14ac:dyDescent="0.2">
      <c r="A7244" t="s">
        <v>6877</v>
      </c>
      <c r="B7244" t="s">
        <v>387</v>
      </c>
      <c r="C7244">
        <v>12</v>
      </c>
      <c r="D7244">
        <v>29</v>
      </c>
      <c r="E7244" t="s">
        <v>7386</v>
      </c>
      <c r="F7244">
        <v>372.25400000000002</v>
      </c>
      <c r="G7244">
        <v>82.253</v>
      </c>
      <c r="H7244">
        <v>43.174999999999997</v>
      </c>
      <c r="I7244">
        <v>30619.073</v>
      </c>
      <c r="J7244">
        <v>12487263</v>
      </c>
      <c r="K7244">
        <v>44.645000000000003</v>
      </c>
      <c r="L7244">
        <v>17.47</v>
      </c>
      <c r="M7244">
        <v>16619.388999999999</v>
      </c>
      <c r="N7244">
        <v>6777824</v>
      </c>
      <c r="O7244">
        <v>4.5640000000000001</v>
      </c>
      <c r="P7244">
        <v>9.3510000000000009</v>
      </c>
      <c r="Q7244">
        <v>1698.8779999999999</v>
      </c>
      <c r="R7244">
        <v>692847</v>
      </c>
      <c r="S7244">
        <v>5.8999999999999997E-2</v>
      </c>
      <c r="T7244">
        <v>3.871</v>
      </c>
      <c r="U7244">
        <v>21.884</v>
      </c>
      <c r="V7244">
        <v>8925</v>
      </c>
      <c r="W7244">
        <v>35</v>
      </c>
      <c r="X7244">
        <f t="shared" si="250"/>
        <v>1295.1279999999999</v>
      </c>
      <c r="Y7244">
        <f t="shared" si="251"/>
        <v>31.16</v>
      </c>
    </row>
    <row r="7245" spans="1:25" x14ac:dyDescent="0.2">
      <c r="A7245" t="s">
        <v>6877</v>
      </c>
      <c r="B7245" t="s">
        <v>387</v>
      </c>
      <c r="C7245">
        <v>12</v>
      </c>
      <c r="D7245">
        <v>30</v>
      </c>
      <c r="E7245" t="s">
        <v>7387</v>
      </c>
      <c r="F7245">
        <v>321.38200000000001</v>
      </c>
      <c r="G7245">
        <v>85.628</v>
      </c>
      <c r="H7245">
        <v>44.512</v>
      </c>
      <c r="I7245">
        <v>27519.324000000001</v>
      </c>
      <c r="J7245">
        <v>11223104</v>
      </c>
      <c r="K7245">
        <v>12.000999999999999</v>
      </c>
      <c r="L7245">
        <v>14.404</v>
      </c>
      <c r="M7245">
        <v>3857.0239999999999</v>
      </c>
      <c r="N7245">
        <v>1572996</v>
      </c>
      <c r="O7245">
        <v>2.21</v>
      </c>
      <c r="P7245">
        <v>4.0750000000000002</v>
      </c>
      <c r="Q7245">
        <v>710.096</v>
      </c>
      <c r="R7245">
        <v>289596</v>
      </c>
      <c r="S7245">
        <v>1.2E-2</v>
      </c>
      <c r="T7245">
        <v>1.7250000000000001</v>
      </c>
      <c r="U7245">
        <v>3.7519999999999998</v>
      </c>
      <c r="V7245">
        <v>1530</v>
      </c>
      <c r="W7245">
        <v>6</v>
      </c>
      <c r="X7245">
        <f t="shared" si="250"/>
        <v>306.346</v>
      </c>
      <c r="Y7245">
        <f t="shared" si="251"/>
        <v>2.16</v>
      </c>
    </row>
    <row r="7246" spans="1:25" x14ac:dyDescent="0.2">
      <c r="A7246" t="s">
        <v>6877</v>
      </c>
      <c r="B7246" t="s">
        <v>387</v>
      </c>
      <c r="C7246">
        <v>12</v>
      </c>
      <c r="D7246">
        <v>32</v>
      </c>
      <c r="E7246" t="s">
        <v>7388</v>
      </c>
      <c r="F7246">
        <v>398.77</v>
      </c>
      <c r="G7246">
        <v>75.501000000000005</v>
      </c>
      <c r="H7246">
        <v>37.929000000000002</v>
      </c>
      <c r="I7246">
        <v>30107.431</v>
      </c>
      <c r="J7246">
        <v>12278602</v>
      </c>
      <c r="K7246">
        <v>72.489999999999995</v>
      </c>
      <c r="L7246">
        <v>46.566000000000003</v>
      </c>
      <c r="M7246">
        <v>28906.850999999999</v>
      </c>
      <c r="N7246">
        <v>11788974</v>
      </c>
      <c r="O7246">
        <v>4.0979999999999999</v>
      </c>
      <c r="P7246">
        <v>8.2070000000000007</v>
      </c>
      <c r="Q7246">
        <v>1634.134</v>
      </c>
      <c r="R7246">
        <v>666443</v>
      </c>
      <c r="S7246">
        <v>6.0999999999999999E-2</v>
      </c>
      <c r="T7246">
        <v>3.948</v>
      </c>
      <c r="U7246">
        <v>24.385000000000002</v>
      </c>
      <c r="V7246">
        <v>9945</v>
      </c>
      <c r="W7246">
        <v>39</v>
      </c>
      <c r="X7246">
        <f t="shared" si="250"/>
        <v>1230.384</v>
      </c>
      <c r="Y7246">
        <f t="shared" si="251"/>
        <v>35.159999999999997</v>
      </c>
    </row>
    <row r="7247" spans="1:25" x14ac:dyDescent="0.2">
      <c r="A7247" t="s">
        <v>6877</v>
      </c>
      <c r="B7247" t="s">
        <v>387</v>
      </c>
      <c r="C7247">
        <v>12</v>
      </c>
      <c r="D7247">
        <v>34</v>
      </c>
      <c r="E7247" t="s">
        <v>7389</v>
      </c>
      <c r="F7247">
        <v>240.22</v>
      </c>
      <c r="G7247">
        <v>85.986999999999995</v>
      </c>
      <c r="H7247">
        <v>41.362000000000002</v>
      </c>
      <c r="I7247">
        <v>20655.811000000002</v>
      </c>
      <c r="J7247">
        <v>8423983</v>
      </c>
      <c r="K7247">
        <v>16.734000000000002</v>
      </c>
      <c r="L7247">
        <v>14.983000000000001</v>
      </c>
      <c r="M7247">
        <v>4019.78</v>
      </c>
      <c r="N7247">
        <v>1639372</v>
      </c>
      <c r="O7247">
        <v>2.17</v>
      </c>
      <c r="P7247">
        <v>5.1130000000000004</v>
      </c>
      <c r="Q7247">
        <v>521.20500000000004</v>
      </c>
      <c r="R7247">
        <v>212561</v>
      </c>
      <c r="S7247">
        <v>1.6E-2</v>
      </c>
      <c r="T7247">
        <v>1.996</v>
      </c>
      <c r="U7247">
        <v>3.7519999999999998</v>
      </c>
      <c r="V7247">
        <v>1530</v>
      </c>
      <c r="W7247">
        <v>6</v>
      </c>
      <c r="X7247">
        <f t="shared" si="250"/>
        <v>117.45500000000004</v>
      </c>
      <c r="Y7247">
        <f t="shared" si="251"/>
        <v>2.16</v>
      </c>
    </row>
    <row r="7248" spans="1:25" x14ac:dyDescent="0.2">
      <c r="A7248" t="s">
        <v>6877</v>
      </c>
      <c r="B7248" t="s">
        <v>387</v>
      </c>
      <c r="C7248">
        <v>12</v>
      </c>
      <c r="D7248">
        <v>35</v>
      </c>
      <c r="E7248" t="s">
        <v>7390</v>
      </c>
      <c r="F7248">
        <v>285.202</v>
      </c>
      <c r="G7248">
        <v>78.375</v>
      </c>
      <c r="H7248">
        <v>39.668999999999997</v>
      </c>
      <c r="I7248">
        <v>22352.681</v>
      </c>
      <c r="J7248">
        <v>9116011</v>
      </c>
      <c r="K7248">
        <v>68.338999999999999</v>
      </c>
      <c r="L7248">
        <v>31.167000000000002</v>
      </c>
      <c r="M7248">
        <v>19490.316999999999</v>
      </c>
      <c r="N7248">
        <v>7948664</v>
      </c>
      <c r="O7248">
        <v>3.43</v>
      </c>
      <c r="P7248">
        <v>6.9859999999999998</v>
      </c>
      <c r="Q7248">
        <v>978.24699999999996</v>
      </c>
      <c r="R7248">
        <v>398955</v>
      </c>
      <c r="S7248">
        <v>0.05</v>
      </c>
      <c r="T7248">
        <v>3.585</v>
      </c>
      <c r="U7248">
        <v>14.381</v>
      </c>
      <c r="V7248">
        <v>5865</v>
      </c>
      <c r="W7248">
        <v>23</v>
      </c>
      <c r="X7248">
        <f t="shared" si="250"/>
        <v>574.49699999999996</v>
      </c>
      <c r="Y7248">
        <f t="shared" si="251"/>
        <v>19.16</v>
      </c>
    </row>
    <row r="7249" spans="1:25" x14ac:dyDescent="0.2">
      <c r="A7249" t="s">
        <v>6877</v>
      </c>
      <c r="B7249" t="s">
        <v>387</v>
      </c>
      <c r="C7249">
        <v>12</v>
      </c>
      <c r="D7249">
        <v>37</v>
      </c>
      <c r="E7249" t="s">
        <v>7391</v>
      </c>
      <c r="F7249">
        <v>254.334</v>
      </c>
      <c r="G7249">
        <v>73.018000000000001</v>
      </c>
      <c r="H7249">
        <v>33.567999999999998</v>
      </c>
      <c r="I7249">
        <v>18571.058000000001</v>
      </c>
      <c r="J7249">
        <v>7573766</v>
      </c>
      <c r="K7249">
        <v>6.63</v>
      </c>
      <c r="L7249">
        <v>4.9240000000000004</v>
      </c>
      <c r="M7249">
        <v>1686.328</v>
      </c>
      <c r="N7249">
        <v>687729</v>
      </c>
      <c r="O7249">
        <v>2.367</v>
      </c>
      <c r="P7249">
        <v>4.3339999999999996</v>
      </c>
      <c r="Q7249">
        <v>602.03800000000001</v>
      </c>
      <c r="R7249">
        <v>245527</v>
      </c>
      <c r="S7249">
        <v>2.1999999999999999E-2</v>
      </c>
      <c r="T7249">
        <v>2.375</v>
      </c>
      <c r="U7249">
        <v>5.6269999999999998</v>
      </c>
      <c r="V7249">
        <v>2295</v>
      </c>
      <c r="W7249">
        <v>9</v>
      </c>
      <c r="X7249">
        <f t="shared" si="250"/>
        <v>198.28800000000001</v>
      </c>
      <c r="Y7249">
        <f t="shared" si="251"/>
        <v>5.16</v>
      </c>
    </row>
    <row r="7250" spans="1:25" x14ac:dyDescent="0.2">
      <c r="A7250" t="s">
        <v>6877</v>
      </c>
      <c r="B7250" t="s">
        <v>387</v>
      </c>
      <c r="C7250">
        <v>12</v>
      </c>
      <c r="D7250">
        <v>39</v>
      </c>
      <c r="E7250" t="s">
        <v>7392</v>
      </c>
      <c r="F7250">
        <v>390.245</v>
      </c>
      <c r="G7250">
        <v>56.691000000000003</v>
      </c>
      <c r="H7250">
        <v>33.716000000000001</v>
      </c>
      <c r="I7250">
        <v>22123.446</v>
      </c>
      <c r="J7250">
        <v>9022523</v>
      </c>
      <c r="K7250">
        <v>41.872</v>
      </c>
      <c r="L7250">
        <v>17.597999999999999</v>
      </c>
      <c r="M7250">
        <v>16340.342000000001</v>
      </c>
      <c r="N7250">
        <v>6664021</v>
      </c>
      <c r="O7250">
        <v>4.57</v>
      </c>
      <c r="P7250">
        <v>9.8490000000000002</v>
      </c>
      <c r="Q7250">
        <v>1783.47</v>
      </c>
      <c r="R7250">
        <v>727346</v>
      </c>
      <c r="S7250">
        <v>8.6999999999999994E-2</v>
      </c>
      <c r="T7250">
        <v>4.6959999999999997</v>
      </c>
      <c r="U7250">
        <v>33.764000000000003</v>
      </c>
      <c r="V7250">
        <v>13770</v>
      </c>
      <c r="W7250">
        <v>54</v>
      </c>
      <c r="X7250">
        <f t="shared" si="250"/>
        <v>1379.72</v>
      </c>
      <c r="Y7250">
        <f t="shared" si="251"/>
        <v>50.16</v>
      </c>
    </row>
    <row r="7251" spans="1:25" x14ac:dyDescent="0.2">
      <c r="A7251" t="s">
        <v>6877</v>
      </c>
      <c r="B7251" t="s">
        <v>387</v>
      </c>
      <c r="C7251">
        <v>12</v>
      </c>
      <c r="D7251">
        <v>40</v>
      </c>
      <c r="E7251" t="s">
        <v>7393</v>
      </c>
      <c r="F7251">
        <v>379.71100000000001</v>
      </c>
      <c r="G7251">
        <v>82.873999999999995</v>
      </c>
      <c r="H7251">
        <v>44.779000000000003</v>
      </c>
      <c r="I7251">
        <v>31468.044000000002</v>
      </c>
      <c r="J7251">
        <v>12833496</v>
      </c>
      <c r="K7251">
        <v>48.287999999999997</v>
      </c>
      <c r="L7251">
        <v>23.03</v>
      </c>
      <c r="M7251">
        <v>18335.509999999998</v>
      </c>
      <c r="N7251">
        <v>7477703</v>
      </c>
      <c r="O7251">
        <v>5.2610000000000001</v>
      </c>
      <c r="P7251">
        <v>11.119</v>
      </c>
      <c r="Q7251">
        <v>1997.5809999999999</v>
      </c>
      <c r="R7251">
        <v>814666</v>
      </c>
      <c r="S7251">
        <v>8.5999999999999993E-2</v>
      </c>
      <c r="T7251">
        <v>4.6719999999999997</v>
      </c>
      <c r="U7251">
        <v>32.514000000000003</v>
      </c>
      <c r="V7251">
        <v>13260</v>
      </c>
      <c r="W7251">
        <v>52</v>
      </c>
      <c r="X7251">
        <f t="shared" si="250"/>
        <v>1593.8309999999999</v>
      </c>
      <c r="Y7251">
        <f t="shared" si="251"/>
        <v>48.16</v>
      </c>
    </row>
    <row r="7252" spans="1:25" x14ac:dyDescent="0.2">
      <c r="A7252" t="s">
        <v>6877</v>
      </c>
      <c r="B7252" t="s">
        <v>387</v>
      </c>
      <c r="C7252">
        <v>12</v>
      </c>
      <c r="D7252">
        <v>41</v>
      </c>
      <c r="E7252" t="s">
        <v>7394</v>
      </c>
      <c r="F7252">
        <v>213.08099999999999</v>
      </c>
      <c r="G7252">
        <v>82.882000000000005</v>
      </c>
      <c r="H7252">
        <v>40.402000000000001</v>
      </c>
      <c r="I7252">
        <v>17660.482</v>
      </c>
      <c r="J7252">
        <v>7202409</v>
      </c>
      <c r="K7252">
        <v>61.686999999999998</v>
      </c>
      <c r="L7252">
        <v>36.603000000000002</v>
      </c>
      <c r="M7252">
        <v>13144.361000000001</v>
      </c>
      <c r="N7252">
        <v>5360616</v>
      </c>
      <c r="O7252">
        <v>3.5009999999999999</v>
      </c>
      <c r="P7252">
        <v>7.9279999999999999</v>
      </c>
      <c r="Q7252">
        <v>745.97900000000004</v>
      </c>
      <c r="R7252">
        <v>304230</v>
      </c>
      <c r="S7252">
        <v>7.0000000000000007E-2</v>
      </c>
      <c r="T7252">
        <v>4.2370000000000001</v>
      </c>
      <c r="U7252">
        <v>15.006</v>
      </c>
      <c r="V7252">
        <v>6120</v>
      </c>
      <c r="W7252">
        <v>24</v>
      </c>
      <c r="X7252">
        <f t="shared" si="250"/>
        <v>342.22900000000004</v>
      </c>
      <c r="Y7252">
        <f t="shared" si="251"/>
        <v>20.16</v>
      </c>
    </row>
    <row r="7253" spans="1:25" x14ac:dyDescent="0.2">
      <c r="A7253" t="s">
        <v>6877</v>
      </c>
      <c r="B7253" t="s">
        <v>387</v>
      </c>
      <c r="C7253">
        <v>12</v>
      </c>
      <c r="D7253">
        <v>42</v>
      </c>
      <c r="E7253" t="s">
        <v>7395</v>
      </c>
      <c r="F7253">
        <v>226.78800000000001</v>
      </c>
      <c r="G7253">
        <v>75.236999999999995</v>
      </c>
      <c r="H7253">
        <v>42.502000000000002</v>
      </c>
      <c r="I7253">
        <v>17062.901999999998</v>
      </c>
      <c r="J7253">
        <v>6958700</v>
      </c>
      <c r="K7253">
        <v>3.8109999999999999</v>
      </c>
      <c r="L7253">
        <v>2.4060000000000001</v>
      </c>
      <c r="M7253">
        <v>864.29399999999998</v>
      </c>
      <c r="N7253">
        <v>352482</v>
      </c>
      <c r="O7253">
        <v>2.028</v>
      </c>
      <c r="P7253">
        <v>4.6139999999999999</v>
      </c>
      <c r="Q7253">
        <v>459.98500000000001</v>
      </c>
      <c r="R7253">
        <v>187594</v>
      </c>
      <c r="S7253">
        <v>8.0000000000000002E-3</v>
      </c>
      <c r="T7253">
        <v>1.452</v>
      </c>
      <c r="U7253">
        <v>1.8759999999999999</v>
      </c>
      <c r="V7253">
        <v>765</v>
      </c>
      <c r="W7253">
        <v>3</v>
      </c>
      <c r="X7253">
        <f t="shared" si="250"/>
        <v>56.235000000000014</v>
      </c>
      <c r="Y7253">
        <f t="shared" si="251"/>
        <v>0</v>
      </c>
    </row>
    <row r="7254" spans="1:25" x14ac:dyDescent="0.2">
      <c r="A7254" t="s">
        <v>6877</v>
      </c>
      <c r="B7254" t="s">
        <v>387</v>
      </c>
      <c r="C7254">
        <v>12</v>
      </c>
      <c r="D7254">
        <v>43</v>
      </c>
      <c r="E7254" t="s">
        <v>7396</v>
      </c>
      <c r="F7254">
        <v>327.53699999999998</v>
      </c>
      <c r="G7254">
        <v>80.218999999999994</v>
      </c>
      <c r="H7254">
        <v>41.665999999999997</v>
      </c>
      <c r="I7254">
        <v>26274.534</v>
      </c>
      <c r="J7254">
        <v>10715446</v>
      </c>
      <c r="K7254">
        <v>34.719000000000001</v>
      </c>
      <c r="L7254">
        <v>21.027000000000001</v>
      </c>
      <c r="M7254">
        <v>11371.737999999999</v>
      </c>
      <c r="N7254">
        <v>4637694</v>
      </c>
      <c r="O7254">
        <v>4.7690000000000001</v>
      </c>
      <c r="P7254">
        <v>9.5020000000000007</v>
      </c>
      <c r="Q7254">
        <v>1562.0989999999999</v>
      </c>
      <c r="R7254">
        <v>637065</v>
      </c>
      <c r="S7254">
        <v>6.9000000000000006E-2</v>
      </c>
      <c r="T7254">
        <v>4.1859999999999999</v>
      </c>
      <c r="U7254">
        <v>22.51</v>
      </c>
      <c r="V7254">
        <v>9180</v>
      </c>
      <c r="W7254">
        <v>36</v>
      </c>
      <c r="X7254">
        <f t="shared" si="250"/>
        <v>1158.3489999999999</v>
      </c>
      <c r="Y7254">
        <f t="shared" si="251"/>
        <v>32.159999999999997</v>
      </c>
    </row>
    <row r="7255" spans="1:25" x14ac:dyDescent="0.2">
      <c r="A7255" t="s">
        <v>6877</v>
      </c>
      <c r="B7255" t="s">
        <v>387</v>
      </c>
      <c r="C7255">
        <v>12</v>
      </c>
      <c r="D7255">
        <v>44</v>
      </c>
      <c r="E7255" t="s">
        <v>7397</v>
      </c>
      <c r="F7255">
        <v>198.71700000000001</v>
      </c>
      <c r="G7255">
        <v>64.870999999999995</v>
      </c>
      <c r="H7255">
        <v>33.112000000000002</v>
      </c>
      <c r="I7255">
        <v>12890.873</v>
      </c>
      <c r="J7255">
        <v>5257237</v>
      </c>
      <c r="K7255">
        <v>4.0519999999999996</v>
      </c>
      <c r="L7255">
        <v>3.0840000000000001</v>
      </c>
      <c r="M7255">
        <v>805.21</v>
      </c>
      <c r="N7255">
        <v>328386</v>
      </c>
      <c r="O7255">
        <v>1.772</v>
      </c>
      <c r="P7255">
        <v>1.7749999999999999</v>
      </c>
      <c r="Q7255">
        <v>352.04</v>
      </c>
      <c r="R7255">
        <v>143571</v>
      </c>
      <c r="S7255">
        <v>3.0000000000000001E-3</v>
      </c>
      <c r="T7255">
        <v>0.89600000000000002</v>
      </c>
      <c r="U7255">
        <v>0.625</v>
      </c>
      <c r="V7255">
        <v>255</v>
      </c>
      <c r="W7255">
        <v>1</v>
      </c>
      <c r="X7255">
        <f t="shared" si="250"/>
        <v>0</v>
      </c>
      <c r="Y7255">
        <f t="shared" si="251"/>
        <v>0</v>
      </c>
    </row>
    <row r="7256" spans="1:25" x14ac:dyDescent="0.2">
      <c r="A7256" t="s">
        <v>6877</v>
      </c>
      <c r="B7256" t="s">
        <v>387</v>
      </c>
      <c r="C7256">
        <v>12</v>
      </c>
      <c r="D7256">
        <v>45</v>
      </c>
      <c r="E7256" t="s">
        <v>7398</v>
      </c>
      <c r="F7256">
        <v>458.96699999999998</v>
      </c>
      <c r="G7256">
        <v>61.057000000000002</v>
      </c>
      <c r="H7256">
        <v>37.064999999999998</v>
      </c>
      <c r="I7256">
        <v>28023.379000000001</v>
      </c>
      <c r="J7256">
        <v>11428671</v>
      </c>
      <c r="K7256">
        <v>27.605</v>
      </c>
      <c r="L7256">
        <v>16.161000000000001</v>
      </c>
      <c r="M7256">
        <v>12669.642</v>
      </c>
      <c r="N7256">
        <v>5167013</v>
      </c>
      <c r="O7256">
        <v>1.879</v>
      </c>
      <c r="P7256">
        <v>4.367</v>
      </c>
      <c r="Q7256">
        <v>862.25199999999995</v>
      </c>
      <c r="R7256">
        <v>351649</v>
      </c>
      <c r="S7256">
        <v>8.0000000000000002E-3</v>
      </c>
      <c r="T7256">
        <v>1.444</v>
      </c>
      <c r="U7256">
        <v>3.7519999999999998</v>
      </c>
      <c r="V7256">
        <v>1530</v>
      </c>
      <c r="W7256">
        <v>6</v>
      </c>
      <c r="X7256">
        <f t="shared" si="250"/>
        <v>458.50199999999995</v>
      </c>
      <c r="Y7256">
        <f t="shared" si="251"/>
        <v>2.16</v>
      </c>
    </row>
    <row r="7257" spans="1:25" x14ac:dyDescent="0.2">
      <c r="A7257" t="s">
        <v>6877</v>
      </c>
      <c r="B7257" t="s">
        <v>387</v>
      </c>
      <c r="C7257">
        <v>12</v>
      </c>
      <c r="D7257">
        <v>46</v>
      </c>
      <c r="E7257" t="s">
        <v>7399</v>
      </c>
      <c r="F7257">
        <v>111.73099999999999</v>
      </c>
      <c r="G7257">
        <v>60.042999999999999</v>
      </c>
      <c r="H7257">
        <v>31.119</v>
      </c>
      <c r="I7257">
        <v>6708.6530000000002</v>
      </c>
      <c r="J7257">
        <v>2735965</v>
      </c>
      <c r="K7257">
        <v>36.706000000000003</v>
      </c>
      <c r="L7257">
        <v>25.181000000000001</v>
      </c>
      <c r="M7257">
        <v>4101.1729999999998</v>
      </c>
      <c r="N7257">
        <v>1672566</v>
      </c>
      <c r="O7257">
        <v>2.0830000000000002</v>
      </c>
      <c r="P7257">
        <v>3.0030000000000001</v>
      </c>
      <c r="Q7257">
        <v>232.77099999999999</v>
      </c>
      <c r="R7257">
        <v>94930</v>
      </c>
      <c r="S7257">
        <v>2.1999999999999999E-2</v>
      </c>
      <c r="T7257">
        <v>2.3889999999999998</v>
      </c>
      <c r="U7257">
        <v>2.5009999999999999</v>
      </c>
      <c r="V7257">
        <v>1020</v>
      </c>
      <c r="W7257">
        <v>4</v>
      </c>
      <c r="X7257">
        <f t="shared" si="250"/>
        <v>0</v>
      </c>
      <c r="Y7257">
        <f t="shared" si="251"/>
        <v>0.16000000000000014</v>
      </c>
    </row>
    <row r="7258" spans="1:25" x14ac:dyDescent="0.2">
      <c r="A7258" t="s">
        <v>6877</v>
      </c>
      <c r="B7258" t="s">
        <v>745</v>
      </c>
      <c r="C7258">
        <v>1</v>
      </c>
      <c r="D7258">
        <v>1</v>
      </c>
      <c r="E7258" t="s">
        <v>7422</v>
      </c>
      <c r="F7258">
        <v>244.16</v>
      </c>
      <c r="G7258">
        <v>79.62</v>
      </c>
      <c r="H7258">
        <v>37.899000000000001</v>
      </c>
      <c r="I7258">
        <v>19440.045999999998</v>
      </c>
      <c r="J7258">
        <v>7928162</v>
      </c>
      <c r="K7258">
        <v>64.025000000000006</v>
      </c>
      <c r="L7258">
        <v>24.327000000000002</v>
      </c>
      <c r="M7258">
        <v>15632.427</v>
      </c>
      <c r="N7258">
        <v>6375315</v>
      </c>
      <c r="O7258">
        <v>7.2720000000000002</v>
      </c>
      <c r="P7258">
        <v>12.925000000000001</v>
      </c>
      <c r="Q7258">
        <v>1775.4570000000001</v>
      </c>
      <c r="R7258">
        <v>724078</v>
      </c>
      <c r="S7258">
        <v>0.11799999999999999</v>
      </c>
      <c r="T7258">
        <v>5.48</v>
      </c>
      <c r="U7258">
        <v>28.762</v>
      </c>
      <c r="V7258">
        <v>11730</v>
      </c>
      <c r="W7258">
        <v>46</v>
      </c>
      <c r="X7258">
        <f>(MAX(0, (Q7258-450.45)))*1.09</f>
        <v>1444.2576300000001</v>
      </c>
      <c r="Y7258">
        <f>(MAX(0, (W7258-6.28)))*1.09</f>
        <v>43.294800000000002</v>
      </c>
    </row>
    <row r="7259" spans="1:25" x14ac:dyDescent="0.2">
      <c r="A7259" t="s">
        <v>6877</v>
      </c>
      <c r="B7259" t="s">
        <v>745</v>
      </c>
      <c r="C7259">
        <v>1</v>
      </c>
      <c r="D7259">
        <v>2</v>
      </c>
      <c r="E7259" t="s">
        <v>7423</v>
      </c>
      <c r="F7259">
        <v>279.15100000000001</v>
      </c>
      <c r="G7259">
        <v>75.305000000000007</v>
      </c>
      <c r="H7259">
        <v>35.563000000000002</v>
      </c>
      <c r="I7259">
        <v>21021.374</v>
      </c>
      <c r="J7259">
        <v>8573069</v>
      </c>
      <c r="K7259">
        <v>65.983999999999995</v>
      </c>
      <c r="L7259">
        <v>25.431999999999999</v>
      </c>
      <c r="M7259">
        <v>18419.59</v>
      </c>
      <c r="N7259">
        <v>7511993</v>
      </c>
      <c r="O7259">
        <v>8.1539999999999999</v>
      </c>
      <c r="P7259">
        <v>13.826000000000001</v>
      </c>
      <c r="Q7259">
        <v>2276.1819999999998</v>
      </c>
      <c r="R7259">
        <v>928287</v>
      </c>
      <c r="S7259">
        <v>0.105</v>
      </c>
      <c r="T7259">
        <v>5.18</v>
      </c>
      <c r="U7259">
        <v>29.388000000000002</v>
      </c>
      <c r="V7259">
        <v>11985</v>
      </c>
      <c r="W7259">
        <v>47</v>
      </c>
      <c r="X7259">
        <f t="shared" ref="X7259:X7322" si="252">(MAX(0, (Q7259-450.45)))*1.09</f>
        <v>1990.0478799999999</v>
      </c>
      <c r="Y7259">
        <f t="shared" ref="Y7259:Y7322" si="253">(MAX(0, (W7259-6.28)))*1.09</f>
        <v>44.384799999999998</v>
      </c>
    </row>
    <row r="7260" spans="1:25" x14ac:dyDescent="0.2">
      <c r="A7260" t="s">
        <v>6877</v>
      </c>
      <c r="B7260" t="s">
        <v>745</v>
      </c>
      <c r="C7260">
        <v>1</v>
      </c>
      <c r="D7260">
        <v>3</v>
      </c>
      <c r="E7260" t="s">
        <v>7424</v>
      </c>
      <c r="F7260">
        <v>191.851</v>
      </c>
      <c r="G7260">
        <v>85.566999999999993</v>
      </c>
      <c r="H7260">
        <v>43.024999999999999</v>
      </c>
      <c r="I7260">
        <v>16416.172999999999</v>
      </c>
      <c r="J7260">
        <v>6694947</v>
      </c>
      <c r="K7260">
        <v>4.157</v>
      </c>
      <c r="L7260">
        <v>2.214</v>
      </c>
      <c r="M7260">
        <v>797.47699999999998</v>
      </c>
      <c r="N7260">
        <v>325232</v>
      </c>
      <c r="O7260">
        <v>3.5640000000000001</v>
      </c>
      <c r="P7260">
        <v>7.8769999999999998</v>
      </c>
      <c r="Q7260">
        <v>683.7</v>
      </c>
      <c r="R7260">
        <v>278831</v>
      </c>
      <c r="S7260">
        <v>4.2000000000000003E-2</v>
      </c>
      <c r="T7260">
        <v>3.2869999999999999</v>
      </c>
      <c r="U7260">
        <v>8.1280000000000001</v>
      </c>
      <c r="V7260">
        <v>3315</v>
      </c>
      <c r="W7260">
        <v>13</v>
      </c>
      <c r="X7260">
        <f t="shared" si="252"/>
        <v>254.24250000000009</v>
      </c>
      <c r="Y7260">
        <f t="shared" si="253"/>
        <v>7.3248000000000006</v>
      </c>
    </row>
    <row r="7261" spans="1:25" x14ac:dyDescent="0.2">
      <c r="A7261" t="s">
        <v>6877</v>
      </c>
      <c r="B7261" t="s">
        <v>745</v>
      </c>
      <c r="C7261">
        <v>1</v>
      </c>
      <c r="D7261">
        <v>4</v>
      </c>
      <c r="E7261" t="s">
        <v>7425</v>
      </c>
      <c r="F7261">
        <v>201.59100000000001</v>
      </c>
      <c r="G7261">
        <v>89.555000000000007</v>
      </c>
      <c r="H7261">
        <v>45.825000000000003</v>
      </c>
      <c r="I7261">
        <v>18053.545999999998</v>
      </c>
      <c r="J7261">
        <v>7362711</v>
      </c>
      <c r="K7261">
        <v>3.7879999999999998</v>
      </c>
      <c r="L7261">
        <v>2.2349999999999999</v>
      </c>
      <c r="M7261">
        <v>763.61199999999997</v>
      </c>
      <c r="N7261">
        <v>311421</v>
      </c>
      <c r="O7261">
        <v>2.7410000000000001</v>
      </c>
      <c r="P7261">
        <v>5.867</v>
      </c>
      <c r="Q7261">
        <v>552.55600000000004</v>
      </c>
      <c r="R7261">
        <v>225347</v>
      </c>
      <c r="S7261">
        <v>3.1E-2</v>
      </c>
      <c r="T7261">
        <v>2.8119999999999998</v>
      </c>
      <c r="U7261">
        <v>6.2530000000000001</v>
      </c>
      <c r="V7261">
        <v>2550</v>
      </c>
      <c r="W7261">
        <v>10</v>
      </c>
      <c r="X7261">
        <f t="shared" si="252"/>
        <v>111.29554000000006</v>
      </c>
      <c r="Y7261">
        <f t="shared" si="253"/>
        <v>4.0548000000000002</v>
      </c>
    </row>
    <row r="7262" spans="1:25" x14ac:dyDescent="0.2">
      <c r="A7262" t="s">
        <v>6877</v>
      </c>
      <c r="B7262" t="s">
        <v>745</v>
      </c>
      <c r="C7262">
        <v>1</v>
      </c>
      <c r="D7262">
        <v>5</v>
      </c>
      <c r="E7262" t="s">
        <v>7426</v>
      </c>
      <c r="F7262">
        <v>109.586</v>
      </c>
      <c r="G7262">
        <v>58.119</v>
      </c>
      <c r="H7262">
        <v>37.844000000000001</v>
      </c>
      <c r="I7262">
        <v>6369.0230000000001</v>
      </c>
      <c r="J7262">
        <v>2597455</v>
      </c>
      <c r="K7262">
        <v>4.194</v>
      </c>
      <c r="L7262">
        <v>2.5550000000000002</v>
      </c>
      <c r="M7262">
        <v>459.56599999999997</v>
      </c>
      <c r="N7262">
        <v>187423</v>
      </c>
      <c r="O7262">
        <v>3.44</v>
      </c>
      <c r="P7262">
        <v>8.4320000000000004</v>
      </c>
      <c r="Q7262">
        <v>376.923</v>
      </c>
      <c r="R7262">
        <v>153719</v>
      </c>
      <c r="S7262">
        <v>0.04</v>
      </c>
      <c r="T7262">
        <v>3.1909999999999998</v>
      </c>
      <c r="U7262">
        <v>4.3769999999999998</v>
      </c>
      <c r="V7262">
        <v>1785</v>
      </c>
      <c r="W7262">
        <v>7</v>
      </c>
      <c r="X7262">
        <f t="shared" si="252"/>
        <v>0</v>
      </c>
      <c r="Y7262">
        <f t="shared" si="253"/>
        <v>0.78479999999999983</v>
      </c>
    </row>
    <row r="7263" spans="1:25" x14ac:dyDescent="0.2">
      <c r="A7263" t="s">
        <v>6877</v>
      </c>
      <c r="B7263" t="s">
        <v>745</v>
      </c>
      <c r="C7263">
        <v>1</v>
      </c>
      <c r="D7263">
        <v>6</v>
      </c>
      <c r="E7263" t="s">
        <v>7427</v>
      </c>
      <c r="F7263">
        <v>148.61199999999999</v>
      </c>
      <c r="G7263">
        <v>83.632000000000005</v>
      </c>
      <c r="H7263">
        <v>40.962000000000003</v>
      </c>
      <c r="I7263">
        <v>12428.808999999999</v>
      </c>
      <c r="J7263">
        <v>5068795</v>
      </c>
      <c r="K7263">
        <v>40.520000000000003</v>
      </c>
      <c r="L7263">
        <v>22.620999999999999</v>
      </c>
      <c r="M7263">
        <v>6021.7650000000003</v>
      </c>
      <c r="N7263">
        <v>2455834</v>
      </c>
      <c r="O7263">
        <v>2.9209999999999998</v>
      </c>
      <c r="P7263">
        <v>4.6369999999999996</v>
      </c>
      <c r="Q7263">
        <v>434.048</v>
      </c>
      <c r="R7263">
        <v>177016</v>
      </c>
      <c r="S7263">
        <v>2.5000000000000001E-2</v>
      </c>
      <c r="T7263">
        <v>2.5369999999999999</v>
      </c>
      <c r="U7263">
        <v>3.7519999999999998</v>
      </c>
      <c r="V7263">
        <v>1530</v>
      </c>
      <c r="W7263">
        <v>6</v>
      </c>
      <c r="X7263">
        <f t="shared" si="252"/>
        <v>0</v>
      </c>
      <c r="Y7263">
        <f t="shared" si="253"/>
        <v>0</v>
      </c>
    </row>
    <row r="7264" spans="1:25" x14ac:dyDescent="0.2">
      <c r="A7264" t="s">
        <v>6877</v>
      </c>
      <c r="B7264" t="s">
        <v>745</v>
      </c>
      <c r="C7264">
        <v>1</v>
      </c>
      <c r="D7264">
        <v>7</v>
      </c>
      <c r="E7264" t="s">
        <v>7428</v>
      </c>
      <c r="F7264">
        <v>135.90799999999999</v>
      </c>
      <c r="G7264">
        <v>74.429000000000002</v>
      </c>
      <c r="H7264">
        <v>39.481000000000002</v>
      </c>
      <c r="I7264">
        <v>10115.566000000001</v>
      </c>
      <c r="J7264">
        <v>4125394</v>
      </c>
      <c r="K7264">
        <v>40.64</v>
      </c>
      <c r="L7264">
        <v>18.907</v>
      </c>
      <c r="M7264">
        <v>5523.3540000000003</v>
      </c>
      <c r="N7264">
        <v>2252569</v>
      </c>
      <c r="O7264">
        <v>3.3780000000000001</v>
      </c>
      <c r="P7264">
        <v>5.2649999999999997</v>
      </c>
      <c r="Q7264">
        <v>459.15899999999999</v>
      </c>
      <c r="R7264">
        <v>187257</v>
      </c>
      <c r="S7264">
        <v>3.2000000000000001E-2</v>
      </c>
      <c r="T7264">
        <v>2.8660000000000001</v>
      </c>
      <c r="U7264">
        <v>4.3769999999999998</v>
      </c>
      <c r="V7264">
        <v>1785</v>
      </c>
      <c r="W7264">
        <v>7</v>
      </c>
      <c r="X7264">
        <f t="shared" si="252"/>
        <v>9.492810000000004</v>
      </c>
      <c r="Y7264">
        <f t="shared" si="253"/>
        <v>0.78479999999999983</v>
      </c>
    </row>
    <row r="7265" spans="1:25" x14ac:dyDescent="0.2">
      <c r="A7265" t="s">
        <v>6877</v>
      </c>
      <c r="B7265" t="s">
        <v>745</v>
      </c>
      <c r="C7265">
        <v>1</v>
      </c>
      <c r="D7265">
        <v>8</v>
      </c>
      <c r="E7265" t="s">
        <v>7429</v>
      </c>
      <c r="F7265">
        <v>125.18600000000001</v>
      </c>
      <c r="G7265">
        <v>70.978999999999999</v>
      </c>
      <c r="H7265">
        <v>48.703000000000003</v>
      </c>
      <c r="I7265">
        <v>8885.4940000000006</v>
      </c>
      <c r="J7265">
        <v>3623738</v>
      </c>
      <c r="K7265">
        <v>28.713000000000001</v>
      </c>
      <c r="L7265">
        <v>14.683</v>
      </c>
      <c r="M7265">
        <v>3594.4029999999998</v>
      </c>
      <c r="N7265">
        <v>1465892</v>
      </c>
      <c r="O7265">
        <v>8.9559999999999995</v>
      </c>
      <c r="P7265">
        <v>17.948</v>
      </c>
      <c r="Q7265">
        <v>1121.2049999999999</v>
      </c>
      <c r="R7265">
        <v>457257</v>
      </c>
      <c r="S7265">
        <v>0.105</v>
      </c>
      <c r="T7265">
        <v>5.1710000000000003</v>
      </c>
      <c r="U7265">
        <v>13.131</v>
      </c>
      <c r="V7265">
        <v>5355</v>
      </c>
      <c r="W7265">
        <v>21</v>
      </c>
      <c r="X7265">
        <f t="shared" si="252"/>
        <v>731.12294999999995</v>
      </c>
      <c r="Y7265">
        <f t="shared" si="253"/>
        <v>16.044799999999999</v>
      </c>
    </row>
    <row r="7266" spans="1:25" x14ac:dyDescent="0.2">
      <c r="A7266" t="s">
        <v>6877</v>
      </c>
      <c r="B7266" t="s">
        <v>745</v>
      </c>
      <c r="C7266">
        <v>1</v>
      </c>
      <c r="D7266">
        <v>9</v>
      </c>
      <c r="E7266" t="s">
        <v>7430</v>
      </c>
      <c r="F7266">
        <v>194.411</v>
      </c>
      <c r="G7266">
        <v>65.992000000000004</v>
      </c>
      <c r="H7266">
        <v>30.533000000000001</v>
      </c>
      <c r="I7266">
        <v>12829.593999999999</v>
      </c>
      <c r="J7266">
        <v>5232246</v>
      </c>
      <c r="K7266">
        <v>84.424000000000007</v>
      </c>
      <c r="L7266">
        <v>39.923999999999999</v>
      </c>
      <c r="M7266">
        <v>16412.953000000001</v>
      </c>
      <c r="N7266">
        <v>6693634</v>
      </c>
      <c r="O7266">
        <v>10.679</v>
      </c>
      <c r="P7266">
        <v>18.808</v>
      </c>
      <c r="Q7266">
        <v>2076.1729999999998</v>
      </c>
      <c r="R7266">
        <v>846718</v>
      </c>
      <c r="S7266">
        <v>0.16400000000000001</v>
      </c>
      <c r="T7266">
        <v>6.4649999999999999</v>
      </c>
      <c r="U7266">
        <v>31.888999999999999</v>
      </c>
      <c r="V7266">
        <v>13005</v>
      </c>
      <c r="W7266">
        <v>51</v>
      </c>
      <c r="X7266">
        <f t="shared" si="252"/>
        <v>1772.0380699999998</v>
      </c>
      <c r="Y7266">
        <f t="shared" si="253"/>
        <v>48.744800000000005</v>
      </c>
    </row>
    <row r="7267" spans="1:25" x14ac:dyDescent="0.2">
      <c r="A7267" t="s">
        <v>6877</v>
      </c>
      <c r="B7267" t="s">
        <v>745</v>
      </c>
      <c r="C7267">
        <v>1</v>
      </c>
      <c r="D7267">
        <v>10</v>
      </c>
      <c r="E7267" t="s">
        <v>7431</v>
      </c>
      <c r="F7267">
        <v>96.364999999999995</v>
      </c>
      <c r="G7267">
        <v>63.359000000000002</v>
      </c>
      <c r="H7267">
        <v>40.006</v>
      </c>
      <c r="I7267">
        <v>6105.6040000000003</v>
      </c>
      <c r="J7267">
        <v>2490026</v>
      </c>
      <c r="K7267">
        <v>64.915000000000006</v>
      </c>
      <c r="L7267">
        <v>32.093000000000004</v>
      </c>
      <c r="M7267">
        <v>6255.4650000000001</v>
      </c>
      <c r="N7267">
        <v>2551143</v>
      </c>
      <c r="O7267">
        <v>5.3490000000000002</v>
      </c>
      <c r="P7267">
        <v>11.542</v>
      </c>
      <c r="Q7267">
        <v>515.428</v>
      </c>
      <c r="R7267">
        <v>210205</v>
      </c>
      <c r="S7267">
        <v>9.0999999999999998E-2</v>
      </c>
      <c r="T7267">
        <v>4.8120000000000003</v>
      </c>
      <c r="U7267">
        <v>8.7539999999999996</v>
      </c>
      <c r="V7267">
        <v>3570</v>
      </c>
      <c r="W7267">
        <v>14</v>
      </c>
      <c r="X7267">
        <f t="shared" si="252"/>
        <v>70.826020000000014</v>
      </c>
      <c r="Y7267">
        <f t="shared" si="253"/>
        <v>8.4147999999999996</v>
      </c>
    </row>
    <row r="7268" spans="1:25" x14ac:dyDescent="0.2">
      <c r="A7268" t="s">
        <v>6877</v>
      </c>
      <c r="B7268" t="s">
        <v>745</v>
      </c>
      <c r="C7268">
        <v>1</v>
      </c>
      <c r="D7268">
        <v>11</v>
      </c>
      <c r="E7268" t="s">
        <v>7432</v>
      </c>
      <c r="F7268">
        <v>85.445999999999998</v>
      </c>
      <c r="G7268">
        <v>64.584999999999994</v>
      </c>
      <c r="H7268">
        <v>40.549999999999997</v>
      </c>
      <c r="I7268">
        <v>5518.5140000000001</v>
      </c>
      <c r="J7268">
        <v>2250595</v>
      </c>
      <c r="K7268">
        <v>66.75</v>
      </c>
      <c r="L7268">
        <v>32.658000000000001</v>
      </c>
      <c r="M7268">
        <v>5703.4870000000001</v>
      </c>
      <c r="N7268">
        <v>2326032</v>
      </c>
      <c r="O7268">
        <v>3.452</v>
      </c>
      <c r="P7268">
        <v>7.2169999999999996</v>
      </c>
      <c r="Q7268">
        <v>294.95600000000002</v>
      </c>
      <c r="R7268">
        <v>120291</v>
      </c>
      <c r="S7268">
        <v>5.0999999999999997E-2</v>
      </c>
      <c r="T7268">
        <v>3.6139999999999999</v>
      </c>
      <c r="U7268">
        <v>4.3769999999999998</v>
      </c>
      <c r="V7268">
        <v>1785</v>
      </c>
      <c r="W7268">
        <v>7</v>
      </c>
      <c r="X7268">
        <f t="shared" si="252"/>
        <v>0</v>
      </c>
      <c r="Y7268">
        <f t="shared" si="253"/>
        <v>0.78479999999999983</v>
      </c>
    </row>
    <row r="7269" spans="1:25" x14ac:dyDescent="0.2">
      <c r="A7269" t="s">
        <v>6877</v>
      </c>
      <c r="B7269" t="s">
        <v>745</v>
      </c>
      <c r="C7269">
        <v>1</v>
      </c>
      <c r="D7269">
        <v>12</v>
      </c>
      <c r="E7269" t="s">
        <v>7433</v>
      </c>
      <c r="F7269">
        <v>104.15</v>
      </c>
      <c r="G7269">
        <v>51.232999999999997</v>
      </c>
      <c r="H7269">
        <v>28.638999999999999</v>
      </c>
      <c r="I7269">
        <v>5335.9480000000003</v>
      </c>
      <c r="J7269">
        <v>2176140</v>
      </c>
      <c r="K7269">
        <v>59.478000000000002</v>
      </c>
      <c r="L7269">
        <v>22.785</v>
      </c>
      <c r="M7269">
        <v>6194.6639999999998</v>
      </c>
      <c r="N7269">
        <v>2526347</v>
      </c>
      <c r="O7269">
        <v>6.8559999999999999</v>
      </c>
      <c r="P7269">
        <v>13.855</v>
      </c>
      <c r="Q7269">
        <v>714.01</v>
      </c>
      <c r="R7269">
        <v>291192</v>
      </c>
      <c r="S7269">
        <v>0.09</v>
      </c>
      <c r="T7269">
        <v>4.7910000000000004</v>
      </c>
      <c r="U7269">
        <v>9.3789999999999996</v>
      </c>
      <c r="V7269">
        <v>3825</v>
      </c>
      <c r="W7269">
        <v>15</v>
      </c>
      <c r="X7269">
        <f t="shared" si="252"/>
        <v>287.28040000000004</v>
      </c>
      <c r="Y7269">
        <f t="shared" si="253"/>
        <v>9.5047999999999995</v>
      </c>
    </row>
    <row r="7270" spans="1:25" x14ac:dyDescent="0.2">
      <c r="A7270" t="s">
        <v>6877</v>
      </c>
      <c r="B7270" t="s">
        <v>745</v>
      </c>
      <c r="C7270">
        <v>1</v>
      </c>
      <c r="D7270">
        <v>13</v>
      </c>
      <c r="E7270" t="s">
        <v>7434</v>
      </c>
      <c r="F7270">
        <v>96.096999999999994</v>
      </c>
      <c r="G7270">
        <v>58.018000000000001</v>
      </c>
      <c r="H7270">
        <v>36.515000000000001</v>
      </c>
      <c r="I7270">
        <v>5575.33</v>
      </c>
      <c r="J7270">
        <v>2273766</v>
      </c>
      <c r="K7270">
        <v>57.698</v>
      </c>
      <c r="L7270">
        <v>23.471</v>
      </c>
      <c r="M7270">
        <v>5544.6379999999999</v>
      </c>
      <c r="N7270">
        <v>2261249</v>
      </c>
      <c r="O7270">
        <v>7.1050000000000004</v>
      </c>
      <c r="P7270">
        <v>14.602</v>
      </c>
      <c r="Q7270">
        <v>682.81</v>
      </c>
      <c r="R7270">
        <v>278468</v>
      </c>
      <c r="S7270">
        <v>0.104</v>
      </c>
      <c r="T7270">
        <v>5.1509999999999998</v>
      </c>
      <c r="U7270">
        <v>10.004</v>
      </c>
      <c r="V7270">
        <v>4080</v>
      </c>
      <c r="W7270">
        <v>16</v>
      </c>
      <c r="X7270">
        <f t="shared" si="252"/>
        <v>253.27239999999998</v>
      </c>
      <c r="Y7270">
        <f t="shared" si="253"/>
        <v>10.594799999999999</v>
      </c>
    </row>
    <row r="7271" spans="1:25" x14ac:dyDescent="0.2">
      <c r="A7271" t="s">
        <v>6877</v>
      </c>
      <c r="B7271" t="s">
        <v>745</v>
      </c>
      <c r="C7271">
        <v>2</v>
      </c>
      <c r="D7271">
        <v>1</v>
      </c>
      <c r="E7271" t="s">
        <v>1793</v>
      </c>
      <c r="F7271">
        <v>405.30200000000002</v>
      </c>
      <c r="G7271">
        <v>75.641000000000005</v>
      </c>
      <c r="H7271">
        <v>40.384999999999998</v>
      </c>
      <c r="I7271">
        <v>30657.469000000001</v>
      </c>
      <c r="J7271">
        <v>12502922</v>
      </c>
      <c r="K7271">
        <v>51.265999999999998</v>
      </c>
      <c r="L7271">
        <v>27.795999999999999</v>
      </c>
      <c r="M7271">
        <v>20778.38</v>
      </c>
      <c r="N7271">
        <v>8473970</v>
      </c>
      <c r="O7271">
        <v>9.8059999999999992</v>
      </c>
      <c r="P7271">
        <v>17.113</v>
      </c>
      <c r="Q7271">
        <v>3974.2089999999998</v>
      </c>
      <c r="R7271">
        <v>1620787</v>
      </c>
      <c r="S7271">
        <v>0.13600000000000001</v>
      </c>
      <c r="T7271">
        <v>5.8819999999999997</v>
      </c>
      <c r="U7271">
        <v>55.023000000000003</v>
      </c>
      <c r="V7271">
        <v>22440</v>
      </c>
      <c r="W7271">
        <v>88</v>
      </c>
      <c r="X7271">
        <f t="shared" si="252"/>
        <v>3840.8973100000003</v>
      </c>
      <c r="Y7271">
        <f t="shared" si="253"/>
        <v>89.07480000000001</v>
      </c>
    </row>
    <row r="7272" spans="1:25" x14ac:dyDescent="0.2">
      <c r="A7272" t="s">
        <v>6877</v>
      </c>
      <c r="B7272" t="s">
        <v>745</v>
      </c>
      <c r="C7272">
        <v>2</v>
      </c>
      <c r="D7272">
        <v>4</v>
      </c>
      <c r="E7272" t="s">
        <v>7435</v>
      </c>
      <c r="F7272">
        <v>398.65</v>
      </c>
      <c r="G7272">
        <v>78.179000000000002</v>
      </c>
      <c r="H7272">
        <v>40.040999999999997</v>
      </c>
      <c r="I7272">
        <v>31165.991999999998</v>
      </c>
      <c r="J7272">
        <v>12710311</v>
      </c>
      <c r="K7272">
        <v>40.924999999999997</v>
      </c>
      <c r="L7272">
        <v>29.86</v>
      </c>
      <c r="M7272">
        <v>16314.708000000001</v>
      </c>
      <c r="N7272">
        <v>6653567</v>
      </c>
      <c r="O7272">
        <v>7.6280000000000001</v>
      </c>
      <c r="P7272">
        <v>13.622</v>
      </c>
      <c r="Q7272">
        <v>3040.7109999999998</v>
      </c>
      <c r="R7272">
        <v>1240082</v>
      </c>
      <c r="S7272">
        <v>0.107</v>
      </c>
      <c r="T7272">
        <v>5.2140000000000004</v>
      </c>
      <c r="U7272">
        <v>42.518000000000001</v>
      </c>
      <c r="V7272">
        <v>17340</v>
      </c>
      <c r="W7272">
        <v>68</v>
      </c>
      <c r="X7272">
        <f t="shared" si="252"/>
        <v>2823.3844900000004</v>
      </c>
      <c r="Y7272">
        <f t="shared" si="253"/>
        <v>67.274799999999999</v>
      </c>
    </row>
    <row r="7273" spans="1:25" x14ac:dyDescent="0.2">
      <c r="A7273" t="s">
        <v>6877</v>
      </c>
      <c r="B7273" t="s">
        <v>745</v>
      </c>
      <c r="C7273">
        <v>2</v>
      </c>
      <c r="D7273">
        <v>5</v>
      </c>
      <c r="E7273" t="s">
        <v>7436</v>
      </c>
      <c r="F7273">
        <v>309.32499999999999</v>
      </c>
      <c r="G7273">
        <v>79.766000000000005</v>
      </c>
      <c r="H7273">
        <v>34.256999999999998</v>
      </c>
      <c r="I7273">
        <v>24673.598000000002</v>
      </c>
      <c r="J7273">
        <v>10062542</v>
      </c>
      <c r="K7273">
        <v>76.221000000000004</v>
      </c>
      <c r="L7273">
        <v>32.880000000000003</v>
      </c>
      <c r="M7273">
        <v>23576.956999999999</v>
      </c>
      <c r="N7273">
        <v>9615303</v>
      </c>
      <c r="O7273">
        <v>11.225</v>
      </c>
      <c r="P7273">
        <v>17.439</v>
      </c>
      <c r="Q7273">
        <v>3472.0810000000001</v>
      </c>
      <c r="R7273">
        <v>1416006</v>
      </c>
      <c r="S7273">
        <v>0.192</v>
      </c>
      <c r="T7273">
        <v>6.9950000000000001</v>
      </c>
      <c r="U7273">
        <v>59.4</v>
      </c>
      <c r="V7273">
        <v>24225</v>
      </c>
      <c r="W7273">
        <v>95</v>
      </c>
      <c r="X7273">
        <f t="shared" si="252"/>
        <v>3293.5777900000007</v>
      </c>
      <c r="Y7273">
        <f t="shared" si="253"/>
        <v>96.704800000000006</v>
      </c>
    </row>
    <row r="7274" spans="1:25" x14ac:dyDescent="0.2">
      <c r="A7274" t="s">
        <v>6877</v>
      </c>
      <c r="B7274" t="s">
        <v>745</v>
      </c>
      <c r="C7274">
        <v>2</v>
      </c>
      <c r="D7274">
        <v>6</v>
      </c>
      <c r="E7274" t="s">
        <v>7437</v>
      </c>
      <c r="F7274">
        <v>128.285</v>
      </c>
      <c r="G7274">
        <v>95.417000000000002</v>
      </c>
      <c r="H7274">
        <v>45.084000000000003</v>
      </c>
      <c r="I7274">
        <v>12240.574000000001</v>
      </c>
      <c r="J7274">
        <v>4992028</v>
      </c>
      <c r="K7274">
        <v>65.037000000000006</v>
      </c>
      <c r="L7274">
        <v>28.984999999999999</v>
      </c>
      <c r="M7274">
        <v>8343.3289999999997</v>
      </c>
      <c r="N7274">
        <v>3402629</v>
      </c>
      <c r="O7274">
        <v>4.0369999999999999</v>
      </c>
      <c r="P7274">
        <v>9.0039999999999996</v>
      </c>
      <c r="Q7274">
        <v>517.83799999999997</v>
      </c>
      <c r="R7274">
        <v>211188</v>
      </c>
      <c r="S7274">
        <v>6.8000000000000005E-2</v>
      </c>
      <c r="T7274">
        <v>4.1710000000000003</v>
      </c>
      <c r="U7274">
        <v>8.7539999999999996</v>
      </c>
      <c r="V7274">
        <v>3570</v>
      </c>
      <c r="W7274">
        <v>14</v>
      </c>
      <c r="X7274">
        <f t="shared" si="252"/>
        <v>73.452919999999978</v>
      </c>
      <c r="Y7274">
        <f t="shared" si="253"/>
        <v>8.4147999999999996</v>
      </c>
    </row>
    <row r="7275" spans="1:25" x14ac:dyDescent="0.2">
      <c r="A7275" t="s">
        <v>6877</v>
      </c>
      <c r="B7275" t="s">
        <v>745</v>
      </c>
      <c r="C7275">
        <v>2</v>
      </c>
      <c r="D7275">
        <v>7</v>
      </c>
      <c r="E7275" t="s">
        <v>3863</v>
      </c>
      <c r="F7275">
        <v>246.196</v>
      </c>
      <c r="G7275">
        <v>88.159000000000006</v>
      </c>
      <c r="H7275">
        <v>41.375</v>
      </c>
      <c r="I7275">
        <v>21704.429</v>
      </c>
      <c r="J7275">
        <v>8851637</v>
      </c>
      <c r="K7275">
        <v>75.790999999999997</v>
      </c>
      <c r="L7275">
        <v>32.790999999999997</v>
      </c>
      <c r="M7275">
        <v>18659.412</v>
      </c>
      <c r="N7275">
        <v>7609799</v>
      </c>
      <c r="O7275">
        <v>4.7569999999999997</v>
      </c>
      <c r="P7275">
        <v>9.9410000000000007</v>
      </c>
      <c r="Q7275">
        <v>1171.2049999999999</v>
      </c>
      <c r="R7275">
        <v>477648</v>
      </c>
      <c r="S7275">
        <v>9.4E-2</v>
      </c>
      <c r="T7275">
        <v>4.8940000000000001</v>
      </c>
      <c r="U7275">
        <v>23.135000000000002</v>
      </c>
      <c r="V7275">
        <v>9435</v>
      </c>
      <c r="W7275">
        <v>37</v>
      </c>
      <c r="X7275">
        <f t="shared" si="252"/>
        <v>785.62294999999995</v>
      </c>
      <c r="Y7275">
        <f t="shared" si="253"/>
        <v>33.4848</v>
      </c>
    </row>
    <row r="7276" spans="1:25" x14ac:dyDescent="0.2">
      <c r="A7276" t="s">
        <v>6877</v>
      </c>
      <c r="B7276" t="s">
        <v>745</v>
      </c>
      <c r="C7276">
        <v>2</v>
      </c>
      <c r="D7276">
        <v>8</v>
      </c>
      <c r="E7276" t="s">
        <v>1130</v>
      </c>
      <c r="F7276">
        <v>381.44200000000001</v>
      </c>
      <c r="G7276">
        <v>74.382000000000005</v>
      </c>
      <c r="H7276">
        <v>40.170999999999999</v>
      </c>
      <c r="I7276">
        <v>28372.353999999999</v>
      </c>
      <c r="J7276">
        <v>11570992</v>
      </c>
      <c r="K7276">
        <v>72.938000000000002</v>
      </c>
      <c r="L7276">
        <v>31.59</v>
      </c>
      <c r="M7276">
        <v>27821.659</v>
      </c>
      <c r="N7276">
        <v>11346404</v>
      </c>
      <c r="O7276">
        <v>12.725</v>
      </c>
      <c r="P7276">
        <v>18.23</v>
      </c>
      <c r="Q7276">
        <v>4853.9189999999999</v>
      </c>
      <c r="R7276">
        <v>1979556</v>
      </c>
      <c r="S7276">
        <v>0.20499999999999999</v>
      </c>
      <c r="T7276">
        <v>7.226</v>
      </c>
      <c r="U7276">
        <v>78.158000000000001</v>
      </c>
      <c r="V7276">
        <v>31875</v>
      </c>
      <c r="W7276">
        <v>125</v>
      </c>
      <c r="X7276">
        <f t="shared" si="252"/>
        <v>4799.7812100000001</v>
      </c>
      <c r="Y7276">
        <f t="shared" si="253"/>
        <v>129.40479999999999</v>
      </c>
    </row>
    <row r="7277" spans="1:25" x14ac:dyDescent="0.2">
      <c r="A7277" t="s">
        <v>6877</v>
      </c>
      <c r="B7277" t="s">
        <v>745</v>
      </c>
      <c r="C7277">
        <v>2</v>
      </c>
      <c r="D7277">
        <v>9</v>
      </c>
      <c r="E7277" t="s">
        <v>7438</v>
      </c>
      <c r="F7277">
        <v>109.444</v>
      </c>
      <c r="G7277">
        <v>87.049000000000007</v>
      </c>
      <c r="H7277">
        <v>42.883000000000003</v>
      </c>
      <c r="I7277">
        <v>9526.9920000000002</v>
      </c>
      <c r="J7277">
        <v>3885358</v>
      </c>
      <c r="K7277">
        <v>86.819000000000003</v>
      </c>
      <c r="L7277">
        <v>40.954000000000001</v>
      </c>
      <c r="M7277">
        <v>9501.7759999999998</v>
      </c>
      <c r="N7277">
        <v>3875074</v>
      </c>
      <c r="O7277">
        <v>5.9829999999999997</v>
      </c>
      <c r="P7277">
        <v>11.214</v>
      </c>
      <c r="Q7277">
        <v>654.81100000000004</v>
      </c>
      <c r="R7277">
        <v>267049</v>
      </c>
      <c r="S7277">
        <v>0.114</v>
      </c>
      <c r="T7277">
        <v>5.3970000000000002</v>
      </c>
      <c r="U7277">
        <v>12.505000000000001</v>
      </c>
      <c r="V7277">
        <v>5100</v>
      </c>
      <c r="W7277">
        <v>20</v>
      </c>
      <c r="X7277">
        <f t="shared" si="252"/>
        <v>222.75349000000006</v>
      </c>
      <c r="Y7277">
        <f t="shared" si="253"/>
        <v>14.954800000000001</v>
      </c>
    </row>
    <row r="7278" spans="1:25" x14ac:dyDescent="0.2">
      <c r="A7278" t="s">
        <v>6877</v>
      </c>
      <c r="B7278" t="s">
        <v>745</v>
      </c>
      <c r="C7278">
        <v>2</v>
      </c>
      <c r="D7278">
        <v>10</v>
      </c>
      <c r="E7278" t="s">
        <v>7439</v>
      </c>
      <c r="F7278">
        <v>309.18299999999999</v>
      </c>
      <c r="G7278">
        <v>81.790999999999997</v>
      </c>
      <c r="H7278">
        <v>38.273000000000003</v>
      </c>
      <c r="I7278">
        <v>25288.331999999999</v>
      </c>
      <c r="J7278">
        <v>10313247</v>
      </c>
      <c r="K7278">
        <v>84.269000000000005</v>
      </c>
      <c r="L7278">
        <v>36.826000000000001</v>
      </c>
      <c r="M7278">
        <v>26054.465</v>
      </c>
      <c r="N7278">
        <v>10625696</v>
      </c>
      <c r="O7278">
        <v>8.6890000000000001</v>
      </c>
      <c r="P7278">
        <v>14.316000000000001</v>
      </c>
      <c r="Q7278">
        <v>2686.5210000000002</v>
      </c>
      <c r="R7278">
        <v>1095634</v>
      </c>
      <c r="S7278">
        <v>0.16200000000000001</v>
      </c>
      <c r="T7278">
        <v>6.4210000000000003</v>
      </c>
      <c r="U7278">
        <v>50.021000000000001</v>
      </c>
      <c r="V7278">
        <v>20400</v>
      </c>
      <c r="W7278">
        <v>80</v>
      </c>
      <c r="X7278">
        <f t="shared" si="252"/>
        <v>2437.3173900000006</v>
      </c>
      <c r="Y7278">
        <f t="shared" si="253"/>
        <v>80.354800000000012</v>
      </c>
    </row>
    <row r="7279" spans="1:25" x14ac:dyDescent="0.2">
      <c r="A7279" t="s">
        <v>6877</v>
      </c>
      <c r="B7279" t="s">
        <v>745</v>
      </c>
      <c r="C7279">
        <v>2</v>
      </c>
      <c r="D7279">
        <v>11</v>
      </c>
      <c r="E7279" t="s">
        <v>7440</v>
      </c>
      <c r="F7279">
        <v>197.33600000000001</v>
      </c>
      <c r="G7279">
        <v>78.072000000000003</v>
      </c>
      <c r="H7279">
        <v>40.982999999999997</v>
      </c>
      <c r="I7279">
        <v>15406.383</v>
      </c>
      <c r="J7279">
        <v>6283128</v>
      </c>
      <c r="K7279">
        <v>58.369</v>
      </c>
      <c r="L7279">
        <v>23.442</v>
      </c>
      <c r="M7279">
        <v>11518.308000000001</v>
      </c>
      <c r="N7279">
        <v>4697469</v>
      </c>
      <c r="O7279">
        <v>5.8280000000000003</v>
      </c>
      <c r="P7279">
        <v>11.803000000000001</v>
      </c>
      <c r="Q7279">
        <v>1150.107</v>
      </c>
      <c r="R7279">
        <v>469044</v>
      </c>
      <c r="S7279">
        <v>7.2999999999999995E-2</v>
      </c>
      <c r="T7279">
        <v>4.3099999999999996</v>
      </c>
      <c r="U7279">
        <v>14.381</v>
      </c>
      <c r="V7279">
        <v>5865</v>
      </c>
      <c r="W7279">
        <v>23</v>
      </c>
      <c r="X7279">
        <f t="shared" si="252"/>
        <v>762.62612999999999</v>
      </c>
      <c r="Y7279">
        <f t="shared" si="253"/>
        <v>18.224799999999998</v>
      </c>
    </row>
    <row r="7280" spans="1:25" x14ac:dyDescent="0.2">
      <c r="A7280" t="s">
        <v>6877</v>
      </c>
      <c r="B7280" t="s">
        <v>745</v>
      </c>
      <c r="C7280">
        <v>2</v>
      </c>
      <c r="D7280">
        <v>12</v>
      </c>
      <c r="E7280" t="s">
        <v>7441</v>
      </c>
      <c r="F7280">
        <v>238.126</v>
      </c>
      <c r="G7280">
        <v>74.878</v>
      </c>
      <c r="H7280">
        <v>41.418999999999997</v>
      </c>
      <c r="I7280">
        <v>17830.427</v>
      </c>
      <c r="J7280">
        <v>7271717</v>
      </c>
      <c r="K7280">
        <v>3.39</v>
      </c>
      <c r="L7280">
        <v>2.4060000000000001</v>
      </c>
      <c r="M7280">
        <v>807.28</v>
      </c>
      <c r="N7280">
        <v>329230</v>
      </c>
      <c r="O7280">
        <v>3.3420000000000001</v>
      </c>
      <c r="P7280">
        <v>9.0190000000000001</v>
      </c>
      <c r="Q7280">
        <v>795.73099999999999</v>
      </c>
      <c r="R7280">
        <v>324520</v>
      </c>
      <c r="S7280">
        <v>4.2000000000000003E-2</v>
      </c>
      <c r="T7280">
        <v>3.2730000000000001</v>
      </c>
      <c r="U7280">
        <v>10.004</v>
      </c>
      <c r="V7280">
        <v>4080</v>
      </c>
      <c r="W7280">
        <v>16</v>
      </c>
      <c r="X7280">
        <f t="shared" si="252"/>
        <v>376.35629000000006</v>
      </c>
      <c r="Y7280">
        <f t="shared" si="253"/>
        <v>10.594799999999999</v>
      </c>
    </row>
    <row r="7281" spans="1:25" x14ac:dyDescent="0.2">
      <c r="A7281" t="s">
        <v>6877</v>
      </c>
      <c r="B7281" t="s">
        <v>745</v>
      </c>
      <c r="C7281">
        <v>2</v>
      </c>
      <c r="D7281">
        <v>13</v>
      </c>
      <c r="E7281" t="s">
        <v>7442</v>
      </c>
      <c r="F7281">
        <v>139.17699999999999</v>
      </c>
      <c r="G7281">
        <v>65.113</v>
      </c>
      <c r="H7281">
        <v>41.383000000000003</v>
      </c>
      <c r="I7281">
        <v>9062.2900000000009</v>
      </c>
      <c r="J7281">
        <v>3695840</v>
      </c>
      <c r="K7281">
        <v>3.6030000000000002</v>
      </c>
      <c r="L7281">
        <v>2.4449999999999998</v>
      </c>
      <c r="M7281">
        <v>501.51299999999998</v>
      </c>
      <c r="N7281">
        <v>204530</v>
      </c>
      <c r="O7281">
        <v>2.4710000000000001</v>
      </c>
      <c r="P7281">
        <v>5.0910000000000002</v>
      </c>
      <c r="Q7281">
        <v>343.911</v>
      </c>
      <c r="R7281">
        <v>140256</v>
      </c>
      <c r="S7281">
        <v>2.7E-2</v>
      </c>
      <c r="T7281">
        <v>2.6219999999999999</v>
      </c>
      <c r="U7281">
        <v>3.7519999999999998</v>
      </c>
      <c r="V7281">
        <v>1530</v>
      </c>
      <c r="W7281">
        <v>6</v>
      </c>
      <c r="X7281">
        <f t="shared" si="252"/>
        <v>0</v>
      </c>
      <c r="Y7281">
        <f t="shared" si="253"/>
        <v>0</v>
      </c>
    </row>
    <row r="7282" spans="1:25" x14ac:dyDescent="0.2">
      <c r="A7282" t="s">
        <v>6877</v>
      </c>
      <c r="B7282" t="s">
        <v>745</v>
      </c>
      <c r="C7282">
        <v>2</v>
      </c>
      <c r="D7282">
        <v>14</v>
      </c>
      <c r="E7282" t="s">
        <v>7443</v>
      </c>
      <c r="F7282">
        <v>124.27800000000001</v>
      </c>
      <c r="G7282">
        <v>60.84</v>
      </c>
      <c r="H7282">
        <v>36.402000000000001</v>
      </c>
      <c r="I7282">
        <v>7561.067</v>
      </c>
      <c r="J7282">
        <v>3083602</v>
      </c>
      <c r="K7282">
        <v>4.1289999999999996</v>
      </c>
      <c r="L7282">
        <v>2.9209999999999998</v>
      </c>
      <c r="M7282">
        <v>513.16200000000003</v>
      </c>
      <c r="N7282">
        <v>209281</v>
      </c>
      <c r="O7282">
        <v>2.661</v>
      </c>
      <c r="P7282">
        <v>5.0190000000000001</v>
      </c>
      <c r="Q7282">
        <v>330.65300000000002</v>
      </c>
      <c r="R7282">
        <v>134849</v>
      </c>
      <c r="S7282">
        <v>0.03</v>
      </c>
      <c r="T7282">
        <v>2.774</v>
      </c>
      <c r="U7282">
        <v>3.7519999999999998</v>
      </c>
      <c r="V7282">
        <v>1530</v>
      </c>
      <c r="W7282">
        <v>6</v>
      </c>
      <c r="X7282">
        <f t="shared" si="252"/>
        <v>0</v>
      </c>
      <c r="Y7282">
        <f t="shared" si="253"/>
        <v>0</v>
      </c>
    </row>
    <row r="7283" spans="1:25" x14ac:dyDescent="0.2">
      <c r="A7283" t="s">
        <v>6877</v>
      </c>
      <c r="B7283" t="s">
        <v>745</v>
      </c>
      <c r="C7283">
        <v>2</v>
      </c>
      <c r="D7283">
        <v>15</v>
      </c>
      <c r="E7283" t="s">
        <v>7444</v>
      </c>
      <c r="F7283">
        <v>198.136</v>
      </c>
      <c r="G7283">
        <v>77.106999999999999</v>
      </c>
      <c r="H7283">
        <v>43.576999999999998</v>
      </c>
      <c r="I7283">
        <v>15277.593000000001</v>
      </c>
      <c r="J7283">
        <v>6230604</v>
      </c>
      <c r="K7283">
        <v>3.9769999999999999</v>
      </c>
      <c r="L7283">
        <v>2.766</v>
      </c>
      <c r="M7283">
        <v>788.02700000000004</v>
      </c>
      <c r="N7283">
        <v>321378</v>
      </c>
      <c r="O7283">
        <v>2.677</v>
      </c>
      <c r="P7283">
        <v>5.2720000000000002</v>
      </c>
      <c r="Q7283">
        <v>530.36300000000006</v>
      </c>
      <c r="R7283">
        <v>216296</v>
      </c>
      <c r="S7283">
        <v>2.5000000000000001E-2</v>
      </c>
      <c r="T7283">
        <v>2.5369999999999999</v>
      </c>
      <c r="U7283">
        <v>5.0019999999999998</v>
      </c>
      <c r="V7283">
        <v>2040</v>
      </c>
      <c r="W7283">
        <v>8</v>
      </c>
      <c r="X7283">
        <f t="shared" si="252"/>
        <v>87.105170000000086</v>
      </c>
      <c r="Y7283">
        <f t="shared" si="253"/>
        <v>1.8747999999999998</v>
      </c>
    </row>
    <row r="7284" spans="1:25" x14ac:dyDescent="0.2">
      <c r="A7284" t="s">
        <v>6877</v>
      </c>
      <c r="B7284" t="s">
        <v>745</v>
      </c>
      <c r="C7284">
        <v>2</v>
      </c>
      <c r="D7284">
        <v>16</v>
      </c>
      <c r="E7284" t="s">
        <v>7445</v>
      </c>
      <c r="F7284">
        <v>360.52800000000002</v>
      </c>
      <c r="G7284">
        <v>82.191000000000003</v>
      </c>
      <c r="H7284">
        <v>43.642000000000003</v>
      </c>
      <c r="I7284">
        <v>29632.201000000001</v>
      </c>
      <c r="J7284">
        <v>12084791</v>
      </c>
      <c r="K7284">
        <v>72.909000000000006</v>
      </c>
      <c r="L7284">
        <v>32.520000000000003</v>
      </c>
      <c r="M7284">
        <v>26285.903999999999</v>
      </c>
      <c r="N7284">
        <v>10720083</v>
      </c>
      <c r="O7284">
        <v>11.244</v>
      </c>
      <c r="P7284">
        <v>19.254000000000001</v>
      </c>
      <c r="Q7284">
        <v>4053.6840000000002</v>
      </c>
      <c r="R7284">
        <v>1653199</v>
      </c>
      <c r="S7284">
        <v>0.17899999999999999</v>
      </c>
      <c r="T7284">
        <v>6.7469999999999999</v>
      </c>
      <c r="U7284">
        <v>64.402000000000001</v>
      </c>
      <c r="V7284">
        <v>26265</v>
      </c>
      <c r="W7284">
        <v>103</v>
      </c>
      <c r="X7284">
        <f t="shared" si="252"/>
        <v>3927.5250600000008</v>
      </c>
      <c r="Y7284">
        <f t="shared" si="253"/>
        <v>105.4248</v>
      </c>
    </row>
    <row r="7285" spans="1:25" x14ac:dyDescent="0.2">
      <c r="A7285" t="s">
        <v>6877</v>
      </c>
      <c r="B7285" t="s">
        <v>745</v>
      </c>
      <c r="C7285">
        <v>2</v>
      </c>
      <c r="D7285">
        <v>17</v>
      </c>
      <c r="E7285" t="s">
        <v>7446</v>
      </c>
      <c r="F7285">
        <v>301.27300000000002</v>
      </c>
      <c r="G7285">
        <v>84.548000000000002</v>
      </c>
      <c r="H7285">
        <v>38.786000000000001</v>
      </c>
      <c r="I7285">
        <v>25472.152999999998</v>
      </c>
      <c r="J7285">
        <v>10388214</v>
      </c>
      <c r="K7285">
        <v>61.305</v>
      </c>
      <c r="L7285">
        <v>24.765000000000001</v>
      </c>
      <c r="M7285">
        <v>18469.677</v>
      </c>
      <c r="N7285">
        <v>7532420</v>
      </c>
      <c r="O7285">
        <v>11.776</v>
      </c>
      <c r="P7285">
        <v>18.696000000000002</v>
      </c>
      <c r="Q7285">
        <v>3547.7950000000001</v>
      </c>
      <c r="R7285">
        <v>1446884</v>
      </c>
      <c r="S7285">
        <v>0.14299999999999999</v>
      </c>
      <c r="T7285">
        <v>6.0410000000000004</v>
      </c>
      <c r="U7285">
        <v>43.143000000000001</v>
      </c>
      <c r="V7285">
        <v>17595</v>
      </c>
      <c r="W7285">
        <v>69</v>
      </c>
      <c r="X7285">
        <f t="shared" si="252"/>
        <v>3376.1060500000003</v>
      </c>
      <c r="Y7285">
        <f t="shared" si="253"/>
        <v>68.364800000000002</v>
      </c>
    </row>
    <row r="7286" spans="1:25" x14ac:dyDescent="0.2">
      <c r="A7286" t="s">
        <v>6877</v>
      </c>
      <c r="B7286" t="s">
        <v>745</v>
      </c>
      <c r="C7286">
        <v>2</v>
      </c>
      <c r="D7286">
        <v>18</v>
      </c>
      <c r="E7286" t="s">
        <v>7447</v>
      </c>
      <c r="F7286">
        <v>306.351</v>
      </c>
      <c r="G7286">
        <v>70.168000000000006</v>
      </c>
      <c r="H7286">
        <v>35.802</v>
      </c>
      <c r="I7286">
        <v>21496.095000000001</v>
      </c>
      <c r="J7286">
        <v>8766673</v>
      </c>
      <c r="K7286">
        <v>62.030999999999999</v>
      </c>
      <c r="L7286">
        <v>29.321000000000002</v>
      </c>
      <c r="M7286">
        <v>19003.274000000001</v>
      </c>
      <c r="N7286">
        <v>7750035</v>
      </c>
      <c r="O7286">
        <v>10.992000000000001</v>
      </c>
      <c r="P7286">
        <v>17.579999999999998</v>
      </c>
      <c r="Q7286">
        <v>3367.5</v>
      </c>
      <c r="R7286">
        <v>1373355</v>
      </c>
      <c r="S7286">
        <v>0.16700000000000001</v>
      </c>
      <c r="T7286">
        <v>6.5309999999999997</v>
      </c>
      <c r="U7286">
        <v>51.271999999999998</v>
      </c>
      <c r="V7286">
        <v>20910</v>
      </c>
      <c r="W7286">
        <v>82</v>
      </c>
      <c r="X7286">
        <f t="shared" si="252"/>
        <v>3179.5845000000004</v>
      </c>
      <c r="Y7286">
        <f t="shared" si="253"/>
        <v>82.534800000000004</v>
      </c>
    </row>
    <row r="7287" spans="1:25" x14ac:dyDescent="0.2">
      <c r="A7287" t="s">
        <v>6877</v>
      </c>
      <c r="B7287" t="s">
        <v>745</v>
      </c>
      <c r="C7287">
        <v>3</v>
      </c>
      <c r="D7287">
        <v>1</v>
      </c>
      <c r="E7287" t="s">
        <v>1739</v>
      </c>
      <c r="F7287">
        <v>386.40699999999998</v>
      </c>
      <c r="G7287">
        <v>77.649000000000001</v>
      </c>
      <c r="H7287">
        <v>42.761000000000003</v>
      </c>
      <c r="I7287">
        <v>30004.093000000001</v>
      </c>
      <c r="J7287">
        <v>12236458</v>
      </c>
      <c r="K7287">
        <v>34.594000000000001</v>
      </c>
      <c r="L7287">
        <v>22.574000000000002</v>
      </c>
      <c r="M7287">
        <v>13367.245000000001</v>
      </c>
      <c r="N7287">
        <v>5451514</v>
      </c>
      <c r="O7287">
        <v>9.6150000000000002</v>
      </c>
      <c r="P7287">
        <v>17.617999999999999</v>
      </c>
      <c r="Q7287">
        <v>3715.2260000000001</v>
      </c>
      <c r="R7287">
        <v>1515167</v>
      </c>
      <c r="S7287">
        <v>0.13300000000000001</v>
      </c>
      <c r="T7287">
        <v>5.8150000000000004</v>
      </c>
      <c r="U7287">
        <v>51.271999999999998</v>
      </c>
      <c r="V7287">
        <v>20910</v>
      </c>
      <c r="W7287">
        <v>82</v>
      </c>
      <c r="X7287">
        <f t="shared" si="252"/>
        <v>3558.6058400000006</v>
      </c>
      <c r="Y7287">
        <f t="shared" si="253"/>
        <v>82.534800000000004</v>
      </c>
    </row>
    <row r="7288" spans="1:25" x14ac:dyDescent="0.2">
      <c r="A7288" t="s">
        <v>6877</v>
      </c>
      <c r="B7288" t="s">
        <v>745</v>
      </c>
      <c r="C7288">
        <v>3</v>
      </c>
      <c r="D7288">
        <v>2</v>
      </c>
      <c r="E7288" t="s">
        <v>3713</v>
      </c>
      <c r="F7288">
        <v>72.563000000000002</v>
      </c>
      <c r="G7288">
        <v>76.594999999999999</v>
      </c>
      <c r="H7288">
        <v>47.075000000000003</v>
      </c>
      <c r="I7288">
        <v>5557.9589999999998</v>
      </c>
      <c r="J7288">
        <v>2266682</v>
      </c>
      <c r="K7288">
        <v>3.5030000000000001</v>
      </c>
      <c r="L7288">
        <v>2.0840000000000001</v>
      </c>
      <c r="M7288">
        <v>254.21100000000001</v>
      </c>
      <c r="N7288">
        <v>103674</v>
      </c>
      <c r="O7288">
        <v>2.6309999999999998</v>
      </c>
      <c r="P7288">
        <v>5.0880000000000001</v>
      </c>
      <c r="Q7288">
        <v>190.90199999999999</v>
      </c>
      <c r="R7288">
        <v>77855</v>
      </c>
      <c r="S7288">
        <v>8.9999999999999993E-3</v>
      </c>
      <c r="T7288">
        <v>1.482</v>
      </c>
      <c r="U7288">
        <v>0.625</v>
      </c>
      <c r="V7288">
        <v>255</v>
      </c>
      <c r="W7288">
        <v>1</v>
      </c>
      <c r="X7288">
        <f t="shared" si="252"/>
        <v>0</v>
      </c>
      <c r="Y7288">
        <f t="shared" si="253"/>
        <v>0</v>
      </c>
    </row>
    <row r="7289" spans="1:25" x14ac:dyDescent="0.2">
      <c r="A7289" t="s">
        <v>6877</v>
      </c>
      <c r="B7289" t="s">
        <v>745</v>
      </c>
      <c r="C7289">
        <v>3</v>
      </c>
      <c r="D7289">
        <v>3</v>
      </c>
      <c r="E7289" t="s">
        <v>6034</v>
      </c>
      <c r="F7289">
        <v>257.048</v>
      </c>
      <c r="G7289">
        <v>71.328999999999994</v>
      </c>
      <c r="H7289">
        <v>40.435000000000002</v>
      </c>
      <c r="I7289">
        <v>18335.026999999998</v>
      </c>
      <c r="J7289">
        <v>7477506</v>
      </c>
      <c r="K7289">
        <v>15.454000000000001</v>
      </c>
      <c r="L7289">
        <v>20.073</v>
      </c>
      <c r="M7289">
        <v>3972.5320000000002</v>
      </c>
      <c r="N7289">
        <v>1620103</v>
      </c>
      <c r="O7289">
        <v>2.847</v>
      </c>
      <c r="P7289">
        <v>4.9720000000000004</v>
      </c>
      <c r="Q7289">
        <v>731.69600000000003</v>
      </c>
      <c r="R7289">
        <v>298405</v>
      </c>
      <c r="S7289">
        <v>2.7E-2</v>
      </c>
      <c r="T7289">
        <v>2.6120000000000001</v>
      </c>
      <c r="U7289">
        <v>6.8780000000000001</v>
      </c>
      <c r="V7289">
        <v>2805</v>
      </c>
      <c r="W7289">
        <v>11</v>
      </c>
      <c r="X7289">
        <f t="shared" si="252"/>
        <v>306.55814000000004</v>
      </c>
      <c r="Y7289">
        <f t="shared" si="253"/>
        <v>5.1448</v>
      </c>
    </row>
    <row r="7290" spans="1:25" x14ac:dyDescent="0.2">
      <c r="A7290" t="s">
        <v>6877</v>
      </c>
      <c r="B7290" t="s">
        <v>745</v>
      </c>
      <c r="C7290">
        <v>3</v>
      </c>
      <c r="D7290">
        <v>4</v>
      </c>
      <c r="E7290" t="s">
        <v>7448</v>
      </c>
      <c r="F7290">
        <v>227.023</v>
      </c>
      <c r="G7290">
        <v>66.471999999999994</v>
      </c>
      <c r="H7290">
        <v>33.747</v>
      </c>
      <c r="I7290">
        <v>15090.616</v>
      </c>
      <c r="J7290">
        <v>6154350</v>
      </c>
      <c r="K7290">
        <v>3.9980000000000002</v>
      </c>
      <c r="L7290">
        <v>2.3980000000000001</v>
      </c>
      <c r="M7290">
        <v>907.72699999999998</v>
      </c>
      <c r="N7290">
        <v>370195</v>
      </c>
      <c r="O7290">
        <v>2.911</v>
      </c>
      <c r="P7290">
        <v>5.6260000000000003</v>
      </c>
      <c r="Q7290">
        <v>660.96500000000003</v>
      </c>
      <c r="R7290">
        <v>269559</v>
      </c>
      <c r="S7290">
        <v>2.1999999999999999E-2</v>
      </c>
      <c r="T7290">
        <v>2.37</v>
      </c>
      <c r="U7290">
        <v>5.0019999999999998</v>
      </c>
      <c r="V7290">
        <v>2040</v>
      </c>
      <c r="W7290">
        <v>8</v>
      </c>
      <c r="X7290">
        <f t="shared" si="252"/>
        <v>229.46135000000007</v>
      </c>
      <c r="Y7290">
        <f t="shared" si="253"/>
        <v>1.8747999999999998</v>
      </c>
    </row>
    <row r="7291" spans="1:25" x14ac:dyDescent="0.2">
      <c r="A7291" t="s">
        <v>6877</v>
      </c>
      <c r="B7291" t="s">
        <v>745</v>
      </c>
      <c r="C7291">
        <v>3</v>
      </c>
      <c r="D7291">
        <v>5</v>
      </c>
      <c r="E7291" t="s">
        <v>5193</v>
      </c>
      <c r="F7291">
        <v>169.43199999999999</v>
      </c>
      <c r="G7291">
        <v>74.58</v>
      </c>
      <c r="H7291">
        <v>41.63</v>
      </c>
      <c r="I7291">
        <v>12636.281999999999</v>
      </c>
      <c r="J7291">
        <v>5153408</v>
      </c>
      <c r="K7291">
        <v>55.567999999999998</v>
      </c>
      <c r="L7291">
        <v>34.569000000000003</v>
      </c>
      <c r="M7291">
        <v>9414.9519999999993</v>
      </c>
      <c r="N7291">
        <v>3839665</v>
      </c>
      <c r="O7291">
        <v>4.1020000000000003</v>
      </c>
      <c r="P7291">
        <v>9.2370000000000001</v>
      </c>
      <c r="Q7291">
        <v>695.00900000000001</v>
      </c>
      <c r="R7291">
        <v>283443</v>
      </c>
      <c r="S7291">
        <v>6.3E-2</v>
      </c>
      <c r="T7291">
        <v>3.9990000000000001</v>
      </c>
      <c r="U7291">
        <v>10.63</v>
      </c>
      <c r="V7291">
        <v>4335</v>
      </c>
      <c r="W7291">
        <v>17</v>
      </c>
      <c r="X7291">
        <f t="shared" si="252"/>
        <v>266.56931000000003</v>
      </c>
      <c r="Y7291">
        <f t="shared" si="253"/>
        <v>11.684799999999999</v>
      </c>
    </row>
    <row r="7292" spans="1:25" x14ac:dyDescent="0.2">
      <c r="A7292" t="s">
        <v>6877</v>
      </c>
      <c r="B7292" t="s">
        <v>745</v>
      </c>
      <c r="C7292">
        <v>3</v>
      </c>
      <c r="D7292">
        <v>6</v>
      </c>
      <c r="E7292" t="s">
        <v>7449</v>
      </c>
      <c r="F7292">
        <v>60.015999999999998</v>
      </c>
      <c r="G7292">
        <v>53.585999999999999</v>
      </c>
      <c r="H7292">
        <v>36.011000000000003</v>
      </c>
      <c r="I7292">
        <v>3216.002</v>
      </c>
      <c r="J7292">
        <v>1311570</v>
      </c>
      <c r="K7292">
        <v>4.28</v>
      </c>
      <c r="L7292">
        <v>2.234</v>
      </c>
      <c r="M7292">
        <v>256.87400000000002</v>
      </c>
      <c r="N7292">
        <v>104760</v>
      </c>
      <c r="O7292">
        <v>3.11</v>
      </c>
      <c r="P7292">
        <v>7.2480000000000002</v>
      </c>
      <c r="Q7292">
        <v>186.62100000000001</v>
      </c>
      <c r="R7292">
        <v>76109</v>
      </c>
      <c r="S7292">
        <v>3.1E-2</v>
      </c>
      <c r="T7292">
        <v>2.823</v>
      </c>
      <c r="U7292">
        <v>1.8759999999999999</v>
      </c>
      <c r="V7292">
        <v>765</v>
      </c>
      <c r="W7292">
        <v>3</v>
      </c>
      <c r="X7292">
        <f t="shared" si="252"/>
        <v>0</v>
      </c>
      <c r="Y7292">
        <f t="shared" si="253"/>
        <v>0</v>
      </c>
    </row>
    <row r="7293" spans="1:25" x14ac:dyDescent="0.2">
      <c r="A7293" t="s">
        <v>6877</v>
      </c>
      <c r="B7293" t="s">
        <v>745</v>
      </c>
      <c r="C7293">
        <v>3</v>
      </c>
      <c r="D7293">
        <v>7</v>
      </c>
      <c r="E7293" t="s">
        <v>7450</v>
      </c>
      <c r="F7293">
        <v>143.40700000000001</v>
      </c>
      <c r="G7293">
        <v>87.382999999999996</v>
      </c>
      <c r="H7293">
        <v>46.170999999999999</v>
      </c>
      <c r="I7293">
        <v>12531.279</v>
      </c>
      <c r="J7293">
        <v>5110585</v>
      </c>
      <c r="K7293">
        <v>3.5339999999999998</v>
      </c>
      <c r="L7293">
        <v>2.1949999999999998</v>
      </c>
      <c r="M7293">
        <v>506.733</v>
      </c>
      <c r="N7293">
        <v>206659</v>
      </c>
      <c r="O7293">
        <v>2.8279999999999998</v>
      </c>
      <c r="P7293">
        <v>3.8439999999999999</v>
      </c>
      <c r="Q7293">
        <v>405.48599999999999</v>
      </c>
      <c r="R7293">
        <v>165368</v>
      </c>
      <c r="S7293">
        <v>2.1999999999999999E-2</v>
      </c>
      <c r="T7293">
        <v>2.3580000000000001</v>
      </c>
      <c r="U7293">
        <v>3.1259999999999999</v>
      </c>
      <c r="V7293">
        <v>1275</v>
      </c>
      <c r="W7293">
        <v>5</v>
      </c>
      <c r="X7293">
        <f t="shared" si="252"/>
        <v>0</v>
      </c>
      <c r="Y7293">
        <f t="shared" si="253"/>
        <v>0</v>
      </c>
    </row>
    <row r="7294" spans="1:25" x14ac:dyDescent="0.2">
      <c r="A7294" t="s">
        <v>6877</v>
      </c>
      <c r="B7294" t="s">
        <v>745</v>
      </c>
      <c r="C7294">
        <v>3</v>
      </c>
      <c r="D7294">
        <v>8</v>
      </c>
      <c r="E7294" t="s">
        <v>7451</v>
      </c>
      <c r="F7294">
        <v>263.56299999999999</v>
      </c>
      <c r="G7294">
        <v>81.12</v>
      </c>
      <c r="H7294">
        <v>38.610999999999997</v>
      </c>
      <c r="I7294">
        <v>21380.328000000001</v>
      </c>
      <c r="J7294">
        <v>8719460</v>
      </c>
      <c r="K7294">
        <v>43.582000000000001</v>
      </c>
      <c r="L7294">
        <v>31.844999999999999</v>
      </c>
      <c r="M7294">
        <v>11486.579</v>
      </c>
      <c r="N7294">
        <v>4684529</v>
      </c>
      <c r="O7294">
        <v>5.4139999999999997</v>
      </c>
      <c r="P7294">
        <v>12.878</v>
      </c>
      <c r="Q7294">
        <v>1426.8530000000001</v>
      </c>
      <c r="R7294">
        <v>581908</v>
      </c>
      <c r="S7294">
        <v>9.7000000000000003E-2</v>
      </c>
      <c r="T7294">
        <v>4.9790000000000001</v>
      </c>
      <c r="U7294">
        <v>25.635999999999999</v>
      </c>
      <c r="V7294">
        <v>10455</v>
      </c>
      <c r="W7294">
        <v>41</v>
      </c>
      <c r="X7294">
        <f t="shared" si="252"/>
        <v>1064.27927</v>
      </c>
      <c r="Y7294">
        <f t="shared" si="253"/>
        <v>37.844799999999999</v>
      </c>
    </row>
    <row r="7295" spans="1:25" x14ac:dyDescent="0.2">
      <c r="A7295" t="s">
        <v>6877</v>
      </c>
      <c r="B7295" t="s">
        <v>745</v>
      </c>
      <c r="C7295">
        <v>3</v>
      </c>
      <c r="D7295">
        <v>9</v>
      </c>
      <c r="E7295" t="s">
        <v>7452</v>
      </c>
      <c r="F7295">
        <v>137.36500000000001</v>
      </c>
      <c r="G7295">
        <v>87.04</v>
      </c>
      <c r="H7295">
        <v>44.927</v>
      </c>
      <c r="I7295">
        <v>11956.267</v>
      </c>
      <c r="J7295">
        <v>4876080</v>
      </c>
      <c r="K7295">
        <v>3.714</v>
      </c>
      <c r="L7295">
        <v>2.1579999999999999</v>
      </c>
      <c r="M7295">
        <v>510.185</v>
      </c>
      <c r="N7295">
        <v>208067</v>
      </c>
      <c r="O7295">
        <v>2.3839999999999999</v>
      </c>
      <c r="P7295">
        <v>3.7749999999999999</v>
      </c>
      <c r="Q7295">
        <v>327.43400000000003</v>
      </c>
      <c r="R7295">
        <v>133536</v>
      </c>
      <c r="S7295">
        <v>8.9999999999999993E-3</v>
      </c>
      <c r="T7295">
        <v>1.524</v>
      </c>
      <c r="U7295">
        <v>1.2509999999999999</v>
      </c>
      <c r="V7295">
        <v>510</v>
      </c>
      <c r="W7295">
        <v>2</v>
      </c>
      <c r="X7295">
        <f t="shared" si="252"/>
        <v>0</v>
      </c>
      <c r="Y7295">
        <f t="shared" si="253"/>
        <v>0</v>
      </c>
    </row>
    <row r="7296" spans="1:25" x14ac:dyDescent="0.2">
      <c r="A7296" t="s">
        <v>6877</v>
      </c>
      <c r="B7296" t="s">
        <v>745</v>
      </c>
      <c r="C7296">
        <v>3</v>
      </c>
      <c r="D7296">
        <v>10</v>
      </c>
      <c r="E7296" t="s">
        <v>7453</v>
      </c>
      <c r="F7296">
        <v>224.29400000000001</v>
      </c>
      <c r="G7296">
        <v>81.503</v>
      </c>
      <c r="H7296">
        <v>38.884999999999998</v>
      </c>
      <c r="I7296">
        <v>18280.564999999999</v>
      </c>
      <c r="J7296">
        <v>7455295</v>
      </c>
      <c r="K7296">
        <v>49.279000000000003</v>
      </c>
      <c r="L7296">
        <v>34.898000000000003</v>
      </c>
      <c r="M7296">
        <v>11053.091</v>
      </c>
      <c r="N7296">
        <v>4507741</v>
      </c>
      <c r="O7296">
        <v>5.0309999999999997</v>
      </c>
      <c r="P7296">
        <v>12.433999999999999</v>
      </c>
      <c r="Q7296">
        <v>1128.3209999999999</v>
      </c>
      <c r="R7296">
        <v>460159</v>
      </c>
      <c r="S7296">
        <v>8.1000000000000003E-2</v>
      </c>
      <c r="T7296">
        <v>4.54</v>
      </c>
      <c r="U7296">
        <v>18.132999999999999</v>
      </c>
      <c r="V7296">
        <v>7395</v>
      </c>
      <c r="W7296">
        <v>29</v>
      </c>
      <c r="X7296">
        <f t="shared" si="252"/>
        <v>738.87938999999994</v>
      </c>
      <c r="Y7296">
        <f t="shared" si="253"/>
        <v>24.764800000000001</v>
      </c>
    </row>
    <row r="7297" spans="1:25" x14ac:dyDescent="0.2">
      <c r="A7297" t="s">
        <v>6877</v>
      </c>
      <c r="B7297" t="s">
        <v>745</v>
      </c>
      <c r="C7297">
        <v>3</v>
      </c>
      <c r="D7297">
        <v>11</v>
      </c>
      <c r="E7297" t="s">
        <v>7454</v>
      </c>
      <c r="F7297">
        <v>174.31700000000001</v>
      </c>
      <c r="G7297">
        <v>83.686000000000007</v>
      </c>
      <c r="H7297">
        <v>42.265000000000001</v>
      </c>
      <c r="I7297">
        <v>14587.966</v>
      </c>
      <c r="J7297">
        <v>5949356</v>
      </c>
      <c r="K7297">
        <v>44.107999999999997</v>
      </c>
      <c r="L7297">
        <v>30.713999999999999</v>
      </c>
      <c r="M7297">
        <v>7688.7510000000002</v>
      </c>
      <c r="N7297">
        <v>3135675</v>
      </c>
      <c r="O7297">
        <v>4.2270000000000003</v>
      </c>
      <c r="P7297">
        <v>8.9640000000000004</v>
      </c>
      <c r="Q7297">
        <v>736.77700000000004</v>
      </c>
      <c r="R7297">
        <v>300477</v>
      </c>
      <c r="S7297">
        <v>6.5000000000000002E-2</v>
      </c>
      <c r="T7297">
        <v>4.0570000000000004</v>
      </c>
      <c r="U7297">
        <v>11.255000000000001</v>
      </c>
      <c r="V7297">
        <v>4590</v>
      </c>
      <c r="W7297">
        <v>18</v>
      </c>
      <c r="X7297">
        <f t="shared" si="252"/>
        <v>312.09643000000005</v>
      </c>
      <c r="Y7297">
        <f t="shared" si="253"/>
        <v>12.774799999999999</v>
      </c>
    </row>
    <row r="7298" spans="1:25" x14ac:dyDescent="0.2">
      <c r="A7298" t="s">
        <v>6877</v>
      </c>
      <c r="B7298" t="s">
        <v>745</v>
      </c>
      <c r="C7298">
        <v>3</v>
      </c>
      <c r="D7298">
        <v>12</v>
      </c>
      <c r="E7298" t="s">
        <v>7455</v>
      </c>
      <c r="F7298">
        <v>219.54</v>
      </c>
      <c r="G7298">
        <v>65.402000000000001</v>
      </c>
      <c r="H7298">
        <v>32.829000000000001</v>
      </c>
      <c r="I7298">
        <v>14358.227999999999</v>
      </c>
      <c r="J7298">
        <v>5855663</v>
      </c>
      <c r="K7298">
        <v>49.024000000000001</v>
      </c>
      <c r="L7298">
        <v>30.523</v>
      </c>
      <c r="M7298">
        <v>10762.718999999999</v>
      </c>
      <c r="N7298">
        <v>4389320</v>
      </c>
      <c r="O7298">
        <v>4.3869999999999996</v>
      </c>
      <c r="P7298">
        <v>9.9890000000000008</v>
      </c>
      <c r="Q7298">
        <v>963.07899999999995</v>
      </c>
      <c r="R7298">
        <v>392769</v>
      </c>
      <c r="S7298">
        <v>4.8000000000000001E-2</v>
      </c>
      <c r="T7298">
        <v>3.5129999999999999</v>
      </c>
      <c r="U7298">
        <v>10.63</v>
      </c>
      <c r="V7298">
        <v>4335</v>
      </c>
      <c r="W7298">
        <v>17</v>
      </c>
      <c r="X7298">
        <f t="shared" si="252"/>
        <v>558.76560999999992</v>
      </c>
      <c r="Y7298">
        <f t="shared" si="253"/>
        <v>11.684799999999999</v>
      </c>
    </row>
    <row r="7299" spans="1:25" x14ac:dyDescent="0.2">
      <c r="A7299" t="s">
        <v>6877</v>
      </c>
      <c r="B7299" t="s">
        <v>745</v>
      </c>
      <c r="C7299">
        <v>3</v>
      </c>
      <c r="D7299">
        <v>13</v>
      </c>
      <c r="E7299" t="s">
        <v>7456</v>
      </c>
      <c r="F7299">
        <v>180.98400000000001</v>
      </c>
      <c r="G7299">
        <v>89.227000000000004</v>
      </c>
      <c r="H7299">
        <v>47.936999999999998</v>
      </c>
      <c r="I7299">
        <v>16148.723</v>
      </c>
      <c r="J7299">
        <v>6585874</v>
      </c>
      <c r="K7299">
        <v>4.125</v>
      </c>
      <c r="L7299">
        <v>3.2749999999999999</v>
      </c>
      <c r="M7299">
        <v>746.57</v>
      </c>
      <c r="N7299">
        <v>304471</v>
      </c>
      <c r="O7299">
        <v>3</v>
      </c>
      <c r="P7299">
        <v>5.7670000000000003</v>
      </c>
      <c r="Q7299">
        <v>542.94399999999996</v>
      </c>
      <c r="R7299">
        <v>221427</v>
      </c>
      <c r="S7299">
        <v>4.4999999999999998E-2</v>
      </c>
      <c r="T7299">
        <v>3.3839999999999999</v>
      </c>
      <c r="U7299">
        <v>8.1280000000000001</v>
      </c>
      <c r="V7299">
        <v>3315</v>
      </c>
      <c r="W7299">
        <v>13</v>
      </c>
      <c r="X7299">
        <f t="shared" si="252"/>
        <v>100.81845999999997</v>
      </c>
      <c r="Y7299">
        <f t="shared" si="253"/>
        <v>7.3248000000000006</v>
      </c>
    </row>
    <row r="7300" spans="1:25" x14ac:dyDescent="0.2">
      <c r="A7300" t="s">
        <v>6877</v>
      </c>
      <c r="B7300" t="s">
        <v>745</v>
      </c>
      <c r="C7300">
        <v>3</v>
      </c>
      <c r="D7300">
        <v>14</v>
      </c>
      <c r="E7300" t="s">
        <v>7457</v>
      </c>
      <c r="F7300">
        <v>200.512</v>
      </c>
      <c r="G7300">
        <v>78.037000000000006</v>
      </c>
      <c r="H7300">
        <v>39.956000000000003</v>
      </c>
      <c r="I7300">
        <v>15647.395</v>
      </c>
      <c r="J7300">
        <v>6381419</v>
      </c>
      <c r="K7300">
        <v>34.445999999999998</v>
      </c>
      <c r="L7300">
        <v>27.452999999999999</v>
      </c>
      <c r="M7300">
        <v>6906.8419999999996</v>
      </c>
      <c r="N7300">
        <v>2816792</v>
      </c>
      <c r="O7300">
        <v>3.9710000000000001</v>
      </c>
      <c r="P7300">
        <v>6.819</v>
      </c>
      <c r="Q7300">
        <v>796.24599999999998</v>
      </c>
      <c r="R7300">
        <v>324730</v>
      </c>
      <c r="S7300">
        <v>6.5000000000000002E-2</v>
      </c>
      <c r="T7300">
        <v>4.0860000000000003</v>
      </c>
      <c r="U7300">
        <v>13.131</v>
      </c>
      <c r="V7300">
        <v>5355</v>
      </c>
      <c r="W7300">
        <v>21</v>
      </c>
      <c r="X7300">
        <f t="shared" si="252"/>
        <v>376.91764000000001</v>
      </c>
      <c r="Y7300">
        <f t="shared" si="253"/>
        <v>16.044799999999999</v>
      </c>
    </row>
    <row r="7301" spans="1:25" x14ac:dyDescent="0.2">
      <c r="A7301" t="s">
        <v>6877</v>
      </c>
      <c r="B7301" t="s">
        <v>745</v>
      </c>
      <c r="C7301">
        <v>3</v>
      </c>
      <c r="D7301">
        <v>15</v>
      </c>
      <c r="E7301" t="s">
        <v>7458</v>
      </c>
      <c r="F7301">
        <v>229.583</v>
      </c>
      <c r="G7301">
        <v>89</v>
      </c>
      <c r="H7301">
        <v>47.311999999999998</v>
      </c>
      <c r="I7301">
        <v>20432.906999999999</v>
      </c>
      <c r="J7301">
        <v>8333077</v>
      </c>
      <c r="K7301">
        <v>3.18</v>
      </c>
      <c r="L7301">
        <v>2.0750000000000002</v>
      </c>
      <c r="M7301">
        <v>729.96</v>
      </c>
      <c r="N7301">
        <v>297697</v>
      </c>
      <c r="O7301">
        <v>2.8290000000000002</v>
      </c>
      <c r="P7301">
        <v>4.6440000000000001</v>
      </c>
      <c r="Q7301">
        <v>649.55799999999999</v>
      </c>
      <c r="R7301">
        <v>264907</v>
      </c>
      <c r="S7301">
        <v>2.1999999999999999E-2</v>
      </c>
      <c r="T7301">
        <v>2.3570000000000002</v>
      </c>
      <c r="U7301">
        <v>5.0019999999999998</v>
      </c>
      <c r="V7301">
        <v>2040</v>
      </c>
      <c r="W7301">
        <v>8</v>
      </c>
      <c r="X7301">
        <f t="shared" si="252"/>
        <v>217.02772000000002</v>
      </c>
      <c r="Y7301">
        <f t="shared" si="253"/>
        <v>1.8747999999999998</v>
      </c>
    </row>
    <row r="7302" spans="1:25" x14ac:dyDescent="0.2">
      <c r="A7302" t="s">
        <v>6877</v>
      </c>
      <c r="B7302" t="s">
        <v>745</v>
      </c>
      <c r="C7302">
        <v>3</v>
      </c>
      <c r="D7302">
        <v>16</v>
      </c>
      <c r="E7302" t="s">
        <v>7459</v>
      </c>
      <c r="F7302">
        <v>308.62200000000001</v>
      </c>
      <c r="G7302">
        <v>94.106999999999999</v>
      </c>
      <c r="H7302">
        <v>46.445</v>
      </c>
      <c r="I7302">
        <v>29043.360000000001</v>
      </c>
      <c r="J7302">
        <v>11844646</v>
      </c>
      <c r="K7302">
        <v>38.554000000000002</v>
      </c>
      <c r="L7302">
        <v>19.600000000000001</v>
      </c>
      <c r="M7302">
        <v>11898.661</v>
      </c>
      <c r="N7302">
        <v>4852587</v>
      </c>
      <c r="O7302">
        <v>10.097</v>
      </c>
      <c r="P7302">
        <v>15.521000000000001</v>
      </c>
      <c r="Q7302">
        <v>3116.0129999999999</v>
      </c>
      <c r="R7302">
        <v>1270792</v>
      </c>
      <c r="S7302">
        <v>0.14599999999999999</v>
      </c>
      <c r="T7302">
        <v>6.0970000000000004</v>
      </c>
      <c r="U7302">
        <v>45.018999999999998</v>
      </c>
      <c r="V7302">
        <v>18360</v>
      </c>
      <c r="W7302">
        <v>72</v>
      </c>
      <c r="X7302">
        <f t="shared" si="252"/>
        <v>2905.4636700000005</v>
      </c>
      <c r="Y7302">
        <f t="shared" si="253"/>
        <v>71.634799999999998</v>
      </c>
    </row>
    <row r="7303" spans="1:25" x14ac:dyDescent="0.2">
      <c r="A7303" t="s">
        <v>6877</v>
      </c>
      <c r="B7303" t="s">
        <v>745</v>
      </c>
      <c r="C7303">
        <v>3</v>
      </c>
      <c r="D7303">
        <v>17</v>
      </c>
      <c r="E7303" t="s">
        <v>7460</v>
      </c>
      <c r="F7303">
        <v>196.69399999999999</v>
      </c>
      <c r="G7303">
        <v>73.23</v>
      </c>
      <c r="H7303">
        <v>41.156999999999996</v>
      </c>
      <c r="I7303">
        <v>14403.865</v>
      </c>
      <c r="J7303">
        <v>5874275</v>
      </c>
      <c r="K7303">
        <v>4.2519999999999998</v>
      </c>
      <c r="L7303">
        <v>2.915</v>
      </c>
      <c r="M7303">
        <v>836.24800000000005</v>
      </c>
      <c r="N7303">
        <v>341044</v>
      </c>
      <c r="O7303">
        <v>3.863</v>
      </c>
      <c r="P7303">
        <v>9.7680000000000007</v>
      </c>
      <c r="Q7303">
        <v>759.84100000000001</v>
      </c>
      <c r="R7303">
        <v>309883</v>
      </c>
      <c r="S7303">
        <v>3.7999999999999999E-2</v>
      </c>
      <c r="T7303">
        <v>3.1190000000000002</v>
      </c>
      <c r="U7303">
        <v>7.5030000000000001</v>
      </c>
      <c r="V7303">
        <v>3060</v>
      </c>
      <c r="W7303">
        <v>12</v>
      </c>
      <c r="X7303">
        <f t="shared" si="252"/>
        <v>337.23619000000002</v>
      </c>
      <c r="Y7303">
        <f t="shared" si="253"/>
        <v>6.2347999999999999</v>
      </c>
    </row>
    <row r="7304" spans="1:25" x14ac:dyDescent="0.2">
      <c r="A7304" t="s">
        <v>6877</v>
      </c>
      <c r="B7304" t="s">
        <v>745</v>
      </c>
      <c r="C7304">
        <v>3</v>
      </c>
      <c r="D7304">
        <v>18</v>
      </c>
      <c r="E7304" t="s">
        <v>7461</v>
      </c>
      <c r="F7304">
        <v>314.803</v>
      </c>
      <c r="G7304">
        <v>84.531999999999996</v>
      </c>
      <c r="H7304">
        <v>42.57</v>
      </c>
      <c r="I7304">
        <v>26610.850999999999</v>
      </c>
      <c r="J7304">
        <v>10852605</v>
      </c>
      <c r="K7304">
        <v>65.242000000000004</v>
      </c>
      <c r="L7304">
        <v>27.263000000000002</v>
      </c>
      <c r="M7304">
        <v>20538.416000000001</v>
      </c>
      <c r="N7304">
        <v>8376106</v>
      </c>
      <c r="O7304">
        <v>18.149999999999999</v>
      </c>
      <c r="P7304">
        <v>23.815999999999999</v>
      </c>
      <c r="Q7304">
        <v>5713.55</v>
      </c>
      <c r="R7304">
        <v>2330136</v>
      </c>
      <c r="S7304">
        <v>0.17499999999999999</v>
      </c>
      <c r="T7304">
        <v>6.6740000000000004</v>
      </c>
      <c r="U7304">
        <v>55.023000000000003</v>
      </c>
      <c r="V7304">
        <v>22440</v>
      </c>
      <c r="W7304">
        <v>88</v>
      </c>
      <c r="X7304">
        <f t="shared" si="252"/>
        <v>5736.7790000000005</v>
      </c>
      <c r="Y7304">
        <f t="shared" si="253"/>
        <v>89.07480000000001</v>
      </c>
    </row>
    <row r="7305" spans="1:25" x14ac:dyDescent="0.2">
      <c r="A7305" t="s">
        <v>6877</v>
      </c>
      <c r="B7305" t="s">
        <v>745</v>
      </c>
      <c r="C7305">
        <v>3</v>
      </c>
      <c r="D7305">
        <v>19</v>
      </c>
      <c r="E7305" t="s">
        <v>7462</v>
      </c>
      <c r="F7305">
        <v>138.56399999999999</v>
      </c>
      <c r="G7305">
        <v>88.176000000000002</v>
      </c>
      <c r="H7305">
        <v>48.417000000000002</v>
      </c>
      <c r="I7305">
        <v>12218.055</v>
      </c>
      <c r="J7305">
        <v>4982844</v>
      </c>
      <c r="K7305">
        <v>4.1479999999999997</v>
      </c>
      <c r="L7305">
        <v>2.6640000000000001</v>
      </c>
      <c r="M7305">
        <v>574.72299999999996</v>
      </c>
      <c r="N7305">
        <v>234387</v>
      </c>
      <c r="O7305">
        <v>3.4889999999999999</v>
      </c>
      <c r="P7305">
        <v>6.6130000000000004</v>
      </c>
      <c r="Q7305">
        <v>483.41199999999998</v>
      </c>
      <c r="R7305">
        <v>197148</v>
      </c>
      <c r="S7305">
        <v>0.05</v>
      </c>
      <c r="T7305">
        <v>3.5569999999999999</v>
      </c>
      <c r="U7305">
        <v>6.8780000000000001</v>
      </c>
      <c r="V7305">
        <v>2805</v>
      </c>
      <c r="W7305">
        <v>11</v>
      </c>
      <c r="X7305">
        <f t="shared" si="252"/>
        <v>35.92857999999999</v>
      </c>
      <c r="Y7305">
        <f t="shared" si="253"/>
        <v>5.1448</v>
      </c>
    </row>
    <row r="7306" spans="1:25" x14ac:dyDescent="0.2">
      <c r="A7306" t="s">
        <v>6877</v>
      </c>
      <c r="B7306" t="s">
        <v>745</v>
      </c>
      <c r="C7306">
        <v>3</v>
      </c>
      <c r="D7306">
        <v>20</v>
      </c>
      <c r="E7306" t="s">
        <v>3988</v>
      </c>
      <c r="F7306">
        <v>228.26900000000001</v>
      </c>
      <c r="G7306">
        <v>78.774000000000001</v>
      </c>
      <c r="H7306">
        <v>39.354999999999997</v>
      </c>
      <c r="I7306">
        <v>17981.652999999998</v>
      </c>
      <c r="J7306">
        <v>7333391</v>
      </c>
      <c r="K7306">
        <v>92.638000000000005</v>
      </c>
      <c r="L7306">
        <v>47.5</v>
      </c>
      <c r="M7306">
        <v>21146.464</v>
      </c>
      <c r="N7306">
        <v>8624084</v>
      </c>
      <c r="O7306">
        <v>9.2970000000000006</v>
      </c>
      <c r="P7306">
        <v>14.618</v>
      </c>
      <c r="Q7306">
        <v>2122.2539999999999</v>
      </c>
      <c r="R7306">
        <v>865511</v>
      </c>
      <c r="S7306">
        <v>0.20799999999999999</v>
      </c>
      <c r="T7306">
        <v>7.2830000000000004</v>
      </c>
      <c r="U7306">
        <v>47.52</v>
      </c>
      <c r="V7306">
        <v>19380</v>
      </c>
      <c r="W7306">
        <v>76</v>
      </c>
      <c r="X7306">
        <f t="shared" si="252"/>
        <v>1822.2663600000001</v>
      </c>
      <c r="Y7306">
        <f t="shared" si="253"/>
        <v>75.994799999999998</v>
      </c>
    </row>
    <row r="7307" spans="1:25" x14ac:dyDescent="0.2">
      <c r="A7307" t="s">
        <v>6877</v>
      </c>
      <c r="B7307" t="s">
        <v>745</v>
      </c>
      <c r="C7307">
        <v>3</v>
      </c>
      <c r="D7307">
        <v>21</v>
      </c>
      <c r="E7307" t="s">
        <v>7463</v>
      </c>
      <c r="F7307">
        <v>221.631</v>
      </c>
      <c r="G7307">
        <v>73.069000000000003</v>
      </c>
      <c r="H7307">
        <v>42.598999999999997</v>
      </c>
      <c r="I7307">
        <v>16194.289000000001</v>
      </c>
      <c r="J7307">
        <v>6604457</v>
      </c>
      <c r="K7307">
        <v>13.374000000000001</v>
      </c>
      <c r="L7307">
        <v>12.776</v>
      </c>
      <c r="M7307">
        <v>2964.002</v>
      </c>
      <c r="N7307">
        <v>1208798</v>
      </c>
      <c r="O7307">
        <v>3.07</v>
      </c>
      <c r="P7307">
        <v>5.5309999999999997</v>
      </c>
      <c r="Q7307">
        <v>680.33100000000002</v>
      </c>
      <c r="R7307">
        <v>277457</v>
      </c>
      <c r="S7307">
        <v>2.8000000000000001E-2</v>
      </c>
      <c r="T7307">
        <v>2.6819999999999999</v>
      </c>
      <c r="U7307">
        <v>6.2530000000000001</v>
      </c>
      <c r="V7307">
        <v>2550</v>
      </c>
      <c r="W7307">
        <v>10</v>
      </c>
      <c r="X7307">
        <f t="shared" si="252"/>
        <v>250.57029000000006</v>
      </c>
      <c r="Y7307">
        <f t="shared" si="253"/>
        <v>4.0548000000000002</v>
      </c>
    </row>
    <row r="7308" spans="1:25" x14ac:dyDescent="0.2">
      <c r="A7308" t="s">
        <v>6877</v>
      </c>
      <c r="B7308" t="s">
        <v>745</v>
      </c>
      <c r="C7308">
        <v>3</v>
      </c>
      <c r="D7308">
        <v>22</v>
      </c>
      <c r="E7308" t="s">
        <v>7464</v>
      </c>
      <c r="F7308">
        <v>282.42399999999998</v>
      </c>
      <c r="G7308">
        <v>109.947</v>
      </c>
      <c r="H7308">
        <v>49.378999999999998</v>
      </c>
      <c r="I7308">
        <v>31051.550999999999</v>
      </c>
      <c r="J7308">
        <v>12663639</v>
      </c>
      <c r="K7308">
        <v>34.912999999999997</v>
      </c>
      <c r="L7308">
        <v>22.783999999999999</v>
      </c>
      <c r="M7308">
        <v>9860.2029999999995</v>
      </c>
      <c r="N7308">
        <v>4021250</v>
      </c>
      <c r="O7308">
        <v>11.188000000000001</v>
      </c>
      <c r="P7308">
        <v>17.542000000000002</v>
      </c>
      <c r="Q7308">
        <v>3159.6640000000002</v>
      </c>
      <c r="R7308">
        <v>1288594</v>
      </c>
      <c r="S7308">
        <v>0.12</v>
      </c>
      <c r="T7308">
        <v>5.52</v>
      </c>
      <c r="U7308">
        <v>33.764000000000003</v>
      </c>
      <c r="V7308">
        <v>13770</v>
      </c>
      <c r="W7308">
        <v>54</v>
      </c>
      <c r="X7308">
        <f t="shared" si="252"/>
        <v>2953.0432600000008</v>
      </c>
      <c r="Y7308">
        <f t="shared" si="253"/>
        <v>52.014800000000001</v>
      </c>
    </row>
    <row r="7309" spans="1:25" x14ac:dyDescent="0.2">
      <c r="A7309" t="s">
        <v>6877</v>
      </c>
      <c r="B7309" t="s">
        <v>745</v>
      </c>
      <c r="C7309">
        <v>3</v>
      </c>
      <c r="D7309">
        <v>23</v>
      </c>
      <c r="E7309" t="s">
        <v>7465</v>
      </c>
      <c r="F7309">
        <v>250.499</v>
      </c>
      <c r="G7309">
        <v>83.893000000000001</v>
      </c>
      <c r="H7309">
        <v>37.009</v>
      </c>
      <c r="I7309">
        <v>21015.204000000002</v>
      </c>
      <c r="J7309">
        <v>8570553</v>
      </c>
      <c r="K7309">
        <v>87.504999999999995</v>
      </c>
      <c r="L7309">
        <v>36.994</v>
      </c>
      <c r="M7309">
        <v>21919.95</v>
      </c>
      <c r="N7309">
        <v>8939532</v>
      </c>
      <c r="O7309">
        <v>11.551</v>
      </c>
      <c r="P7309">
        <v>17.245000000000001</v>
      </c>
      <c r="Q7309">
        <v>2893.4380000000001</v>
      </c>
      <c r="R7309">
        <v>1180020</v>
      </c>
      <c r="S7309">
        <v>0.20200000000000001</v>
      </c>
      <c r="T7309">
        <v>7.1769999999999996</v>
      </c>
      <c r="U7309">
        <v>50.646999999999998</v>
      </c>
      <c r="V7309">
        <v>20655</v>
      </c>
      <c r="W7309">
        <v>81</v>
      </c>
      <c r="X7309">
        <f t="shared" si="252"/>
        <v>2662.8569200000006</v>
      </c>
      <c r="Y7309">
        <f t="shared" si="253"/>
        <v>81.444800000000001</v>
      </c>
    </row>
    <row r="7310" spans="1:25" x14ac:dyDescent="0.2">
      <c r="A7310" t="s">
        <v>6877</v>
      </c>
      <c r="B7310" t="s">
        <v>745</v>
      </c>
      <c r="C7310">
        <v>3</v>
      </c>
      <c r="D7310">
        <v>24</v>
      </c>
      <c r="E7310" t="s">
        <v>7466</v>
      </c>
      <c r="F7310">
        <v>194.68299999999999</v>
      </c>
      <c r="G7310">
        <v>80.534999999999997</v>
      </c>
      <c r="H7310">
        <v>40.658000000000001</v>
      </c>
      <c r="I7310">
        <v>15678.923000000001</v>
      </c>
      <c r="J7310">
        <v>6394277</v>
      </c>
      <c r="K7310">
        <v>61.649000000000001</v>
      </c>
      <c r="L7310">
        <v>44.619</v>
      </c>
      <c r="M7310">
        <v>12002.124</v>
      </c>
      <c r="N7310">
        <v>4894782</v>
      </c>
      <c r="O7310">
        <v>6.29</v>
      </c>
      <c r="P7310">
        <v>12.679</v>
      </c>
      <c r="Q7310">
        <v>1224.556</v>
      </c>
      <c r="R7310">
        <v>499406</v>
      </c>
      <c r="S7310">
        <v>0.122</v>
      </c>
      <c r="T7310">
        <v>5.577</v>
      </c>
      <c r="U7310">
        <v>23.76</v>
      </c>
      <c r="V7310">
        <v>9690</v>
      </c>
      <c r="W7310">
        <v>38</v>
      </c>
      <c r="X7310">
        <f t="shared" si="252"/>
        <v>843.77554000000009</v>
      </c>
      <c r="Y7310">
        <f t="shared" si="253"/>
        <v>34.574800000000003</v>
      </c>
    </row>
    <row r="7311" spans="1:25" x14ac:dyDescent="0.2">
      <c r="A7311" t="s">
        <v>6877</v>
      </c>
      <c r="B7311" t="s">
        <v>745</v>
      </c>
      <c r="C7311">
        <v>3</v>
      </c>
      <c r="D7311">
        <v>25</v>
      </c>
      <c r="E7311" t="s">
        <v>7467</v>
      </c>
      <c r="F7311">
        <v>224.071</v>
      </c>
      <c r="G7311">
        <v>83.585999999999999</v>
      </c>
      <c r="H7311">
        <v>36.377000000000002</v>
      </c>
      <c r="I7311">
        <v>18729.219000000001</v>
      </c>
      <c r="J7311">
        <v>7638268</v>
      </c>
      <c r="K7311">
        <v>66.054000000000002</v>
      </c>
      <c r="L7311">
        <v>31.061</v>
      </c>
      <c r="M7311">
        <v>14800.715</v>
      </c>
      <c r="N7311">
        <v>6036121</v>
      </c>
      <c r="O7311">
        <v>5.8090000000000002</v>
      </c>
      <c r="P7311">
        <v>10.96</v>
      </c>
      <c r="Q7311">
        <v>1301.6569999999999</v>
      </c>
      <c r="R7311">
        <v>530850</v>
      </c>
      <c r="S7311">
        <v>0.1</v>
      </c>
      <c r="T7311">
        <v>5.0599999999999996</v>
      </c>
      <c r="U7311">
        <v>22.51</v>
      </c>
      <c r="V7311">
        <v>9180</v>
      </c>
      <c r="W7311">
        <v>36</v>
      </c>
      <c r="X7311">
        <f t="shared" si="252"/>
        <v>927.81562999999994</v>
      </c>
      <c r="Y7311">
        <f t="shared" si="253"/>
        <v>32.394800000000004</v>
      </c>
    </row>
    <row r="7312" spans="1:25" x14ac:dyDescent="0.2">
      <c r="A7312" t="s">
        <v>6877</v>
      </c>
      <c r="B7312" t="s">
        <v>745</v>
      </c>
      <c r="C7312">
        <v>3</v>
      </c>
      <c r="D7312">
        <v>26</v>
      </c>
      <c r="E7312" t="s">
        <v>7468</v>
      </c>
      <c r="F7312">
        <v>143.78399999999999</v>
      </c>
      <c r="G7312">
        <v>47.101999999999997</v>
      </c>
      <c r="H7312">
        <v>32.472999999999999</v>
      </c>
      <c r="I7312">
        <v>6772.5110000000004</v>
      </c>
      <c r="J7312">
        <v>2762008</v>
      </c>
      <c r="K7312">
        <v>5.6589999999999998</v>
      </c>
      <c r="L7312">
        <v>5.7859999999999996</v>
      </c>
      <c r="M7312">
        <v>813.67200000000003</v>
      </c>
      <c r="N7312">
        <v>331837</v>
      </c>
      <c r="O7312">
        <v>4.5679999999999996</v>
      </c>
      <c r="P7312">
        <v>9.3770000000000007</v>
      </c>
      <c r="Q7312">
        <v>656.77499999999998</v>
      </c>
      <c r="R7312">
        <v>267850</v>
      </c>
      <c r="S7312">
        <v>6.5000000000000002E-2</v>
      </c>
      <c r="T7312">
        <v>4.0780000000000003</v>
      </c>
      <c r="U7312">
        <v>9.3789999999999996</v>
      </c>
      <c r="V7312">
        <v>3825</v>
      </c>
      <c r="W7312">
        <v>15</v>
      </c>
      <c r="X7312">
        <f t="shared" si="252"/>
        <v>224.89425</v>
      </c>
      <c r="Y7312">
        <f t="shared" si="253"/>
        <v>9.5047999999999995</v>
      </c>
    </row>
    <row r="7313" spans="1:25" x14ac:dyDescent="0.2">
      <c r="A7313" t="s">
        <v>6877</v>
      </c>
      <c r="B7313" t="s">
        <v>745</v>
      </c>
      <c r="C7313">
        <v>3</v>
      </c>
      <c r="D7313">
        <v>27</v>
      </c>
      <c r="E7313" t="s">
        <v>7469</v>
      </c>
      <c r="F7313">
        <v>336.447</v>
      </c>
      <c r="G7313">
        <v>73.242999999999995</v>
      </c>
      <c r="H7313">
        <v>35.124000000000002</v>
      </c>
      <c r="I7313">
        <v>24642.478999999999</v>
      </c>
      <c r="J7313">
        <v>10049851</v>
      </c>
      <c r="K7313">
        <v>74.331999999999994</v>
      </c>
      <c r="L7313">
        <v>29.646999999999998</v>
      </c>
      <c r="M7313">
        <v>25008.677</v>
      </c>
      <c r="N7313">
        <v>10199196</v>
      </c>
      <c r="O7313">
        <v>13.569000000000001</v>
      </c>
      <c r="P7313">
        <v>19.116</v>
      </c>
      <c r="Q7313">
        <v>4565.2479999999996</v>
      </c>
      <c r="R7313">
        <v>1861828</v>
      </c>
      <c r="S7313">
        <v>0.19700000000000001</v>
      </c>
      <c r="T7313">
        <v>7.085</v>
      </c>
      <c r="U7313">
        <v>66.278000000000006</v>
      </c>
      <c r="V7313">
        <v>27030</v>
      </c>
      <c r="W7313">
        <v>106</v>
      </c>
      <c r="X7313">
        <f t="shared" si="252"/>
        <v>4485.1298200000001</v>
      </c>
      <c r="Y7313">
        <f t="shared" si="253"/>
        <v>108.6948</v>
      </c>
    </row>
    <row r="7314" spans="1:25" x14ac:dyDescent="0.2">
      <c r="A7314" t="s">
        <v>6877</v>
      </c>
      <c r="B7314" t="s">
        <v>745</v>
      </c>
      <c r="C7314">
        <v>3</v>
      </c>
      <c r="D7314">
        <v>28</v>
      </c>
      <c r="E7314" t="s">
        <v>7470</v>
      </c>
      <c r="F7314">
        <v>147.10900000000001</v>
      </c>
      <c r="G7314">
        <v>90.808000000000007</v>
      </c>
      <c r="H7314">
        <v>48.420999999999999</v>
      </c>
      <c r="I7314">
        <v>13358.67</v>
      </c>
      <c r="J7314">
        <v>5448017</v>
      </c>
      <c r="K7314">
        <v>3.8519999999999999</v>
      </c>
      <c r="L7314">
        <v>2.5659999999999998</v>
      </c>
      <c r="M7314">
        <v>566.65800000000002</v>
      </c>
      <c r="N7314">
        <v>231098</v>
      </c>
      <c r="O7314">
        <v>2.0619999999999998</v>
      </c>
      <c r="P7314">
        <v>3.0590000000000002</v>
      </c>
      <c r="Q7314">
        <v>303.298</v>
      </c>
      <c r="R7314">
        <v>123693</v>
      </c>
      <c r="S7314">
        <v>4.0000000000000001E-3</v>
      </c>
      <c r="T7314">
        <v>1.0409999999999999</v>
      </c>
      <c r="U7314">
        <v>0.625</v>
      </c>
      <c r="V7314">
        <v>255</v>
      </c>
      <c r="W7314">
        <v>1</v>
      </c>
      <c r="X7314">
        <f t="shared" si="252"/>
        <v>0</v>
      </c>
      <c r="Y7314">
        <f t="shared" si="253"/>
        <v>0</v>
      </c>
    </row>
    <row r="7315" spans="1:25" x14ac:dyDescent="0.2">
      <c r="A7315" t="s">
        <v>6877</v>
      </c>
      <c r="B7315" t="s">
        <v>745</v>
      </c>
      <c r="C7315">
        <v>3</v>
      </c>
      <c r="D7315">
        <v>29</v>
      </c>
      <c r="E7315" t="s">
        <v>7471</v>
      </c>
      <c r="F7315">
        <v>215.62100000000001</v>
      </c>
      <c r="G7315">
        <v>73.123999999999995</v>
      </c>
      <c r="H7315">
        <v>32.250999999999998</v>
      </c>
      <c r="I7315">
        <v>15767.036</v>
      </c>
      <c r="J7315">
        <v>6430212</v>
      </c>
      <c r="K7315">
        <v>67.692999999999998</v>
      </c>
      <c r="L7315">
        <v>34.201000000000001</v>
      </c>
      <c r="M7315">
        <v>14596.07</v>
      </c>
      <c r="N7315">
        <v>5952661</v>
      </c>
      <c r="O7315">
        <v>7.3259999999999996</v>
      </c>
      <c r="P7315">
        <v>12.734999999999999</v>
      </c>
      <c r="Q7315">
        <v>1579.682</v>
      </c>
      <c r="R7315">
        <v>644236</v>
      </c>
      <c r="S7315">
        <v>0.11600000000000001</v>
      </c>
      <c r="T7315">
        <v>5.4370000000000003</v>
      </c>
      <c r="U7315">
        <v>25.010999999999999</v>
      </c>
      <c r="V7315">
        <v>10200</v>
      </c>
      <c r="W7315">
        <v>40</v>
      </c>
      <c r="X7315">
        <f t="shared" si="252"/>
        <v>1230.8628800000001</v>
      </c>
      <c r="Y7315">
        <f t="shared" si="253"/>
        <v>36.754800000000003</v>
      </c>
    </row>
    <row r="7316" spans="1:25" x14ac:dyDescent="0.2">
      <c r="A7316" t="s">
        <v>6877</v>
      </c>
      <c r="B7316" t="s">
        <v>745</v>
      </c>
      <c r="C7316">
        <v>3</v>
      </c>
      <c r="D7316">
        <v>30</v>
      </c>
      <c r="E7316" t="s">
        <v>7472</v>
      </c>
      <c r="F7316">
        <v>206.291</v>
      </c>
      <c r="G7316">
        <v>64.777000000000001</v>
      </c>
      <c r="H7316">
        <v>31.384</v>
      </c>
      <c r="I7316">
        <v>13362.944</v>
      </c>
      <c r="J7316">
        <v>5449760</v>
      </c>
      <c r="K7316">
        <v>52.100999999999999</v>
      </c>
      <c r="L7316">
        <v>20.04</v>
      </c>
      <c r="M7316">
        <v>10748.037</v>
      </c>
      <c r="N7316">
        <v>4383332</v>
      </c>
      <c r="O7316">
        <v>11.367000000000001</v>
      </c>
      <c r="P7316">
        <v>19.369</v>
      </c>
      <c r="Q7316">
        <v>2345.0059999999999</v>
      </c>
      <c r="R7316">
        <v>956355</v>
      </c>
      <c r="S7316">
        <v>0.115</v>
      </c>
      <c r="T7316">
        <v>5.4180000000000001</v>
      </c>
      <c r="U7316">
        <v>23.76</v>
      </c>
      <c r="V7316">
        <v>9690</v>
      </c>
      <c r="W7316">
        <v>38</v>
      </c>
      <c r="X7316">
        <f t="shared" si="252"/>
        <v>2065.0660400000002</v>
      </c>
      <c r="Y7316">
        <f t="shared" si="253"/>
        <v>34.574800000000003</v>
      </c>
    </row>
    <row r="7317" spans="1:25" x14ac:dyDescent="0.2">
      <c r="A7317" t="s">
        <v>6877</v>
      </c>
      <c r="B7317" t="s">
        <v>745</v>
      </c>
      <c r="C7317">
        <v>4</v>
      </c>
      <c r="D7317">
        <v>1</v>
      </c>
      <c r="E7317" t="s">
        <v>6446</v>
      </c>
      <c r="F7317">
        <v>376.22399999999999</v>
      </c>
      <c r="G7317">
        <v>84.944999999999993</v>
      </c>
      <c r="H7317">
        <v>42.953000000000003</v>
      </c>
      <c r="I7317">
        <v>31958.441999999999</v>
      </c>
      <c r="J7317">
        <v>13033493</v>
      </c>
      <c r="K7317">
        <v>33.008000000000003</v>
      </c>
      <c r="L7317">
        <v>26.353999999999999</v>
      </c>
      <c r="M7317">
        <v>12418.466</v>
      </c>
      <c r="N7317">
        <v>5064577</v>
      </c>
      <c r="O7317">
        <v>5.5709999999999997</v>
      </c>
      <c r="P7317">
        <v>10.35</v>
      </c>
      <c r="Q7317">
        <v>2095.7620000000002</v>
      </c>
      <c r="R7317">
        <v>854707</v>
      </c>
      <c r="S7317">
        <v>9.0999999999999998E-2</v>
      </c>
      <c r="T7317">
        <v>4.827</v>
      </c>
      <c r="U7317">
        <v>34.39</v>
      </c>
      <c r="V7317">
        <v>14025</v>
      </c>
      <c r="W7317">
        <v>55</v>
      </c>
      <c r="X7317">
        <f t="shared" si="252"/>
        <v>1793.3900800000004</v>
      </c>
      <c r="Y7317">
        <f t="shared" si="253"/>
        <v>53.104800000000004</v>
      </c>
    </row>
    <row r="7318" spans="1:25" x14ac:dyDescent="0.2">
      <c r="A7318" t="s">
        <v>6877</v>
      </c>
      <c r="B7318" t="s">
        <v>745</v>
      </c>
      <c r="C7318">
        <v>4</v>
      </c>
      <c r="D7318">
        <v>2</v>
      </c>
      <c r="E7318" t="s">
        <v>7473</v>
      </c>
      <c r="F7318">
        <v>243.84899999999999</v>
      </c>
      <c r="G7318">
        <v>82.481999999999999</v>
      </c>
      <c r="H7318">
        <v>41.76</v>
      </c>
      <c r="I7318">
        <v>20113.151000000002</v>
      </c>
      <c r="J7318">
        <v>8202672</v>
      </c>
      <c r="K7318">
        <v>46.076999999999998</v>
      </c>
      <c r="L7318">
        <v>19.706</v>
      </c>
      <c r="M7318">
        <v>11235.781000000001</v>
      </c>
      <c r="N7318">
        <v>4582247</v>
      </c>
      <c r="O7318">
        <v>5.9089999999999998</v>
      </c>
      <c r="P7318">
        <v>10.156000000000001</v>
      </c>
      <c r="Q7318">
        <v>1440.7950000000001</v>
      </c>
      <c r="R7318">
        <v>587594</v>
      </c>
      <c r="S7318">
        <v>0.11799999999999999</v>
      </c>
      <c r="T7318">
        <v>5.4829999999999997</v>
      </c>
      <c r="U7318">
        <v>28.762</v>
      </c>
      <c r="V7318">
        <v>11730</v>
      </c>
      <c r="W7318">
        <v>46</v>
      </c>
      <c r="X7318">
        <f t="shared" si="252"/>
        <v>1079.4760500000002</v>
      </c>
      <c r="Y7318">
        <f t="shared" si="253"/>
        <v>43.294800000000002</v>
      </c>
    </row>
    <row r="7319" spans="1:25" x14ac:dyDescent="0.2">
      <c r="A7319" t="s">
        <v>6877</v>
      </c>
      <c r="B7319" t="s">
        <v>745</v>
      </c>
      <c r="C7319">
        <v>4</v>
      </c>
      <c r="D7319">
        <v>4</v>
      </c>
      <c r="E7319" t="s">
        <v>7474</v>
      </c>
      <c r="F7319">
        <v>399.64600000000002</v>
      </c>
      <c r="G7319">
        <v>70.131</v>
      </c>
      <c r="H7319">
        <v>40.261000000000003</v>
      </c>
      <c r="I7319">
        <v>28027.476999999999</v>
      </c>
      <c r="J7319">
        <v>11430342</v>
      </c>
      <c r="K7319">
        <v>57.348999999999997</v>
      </c>
      <c r="L7319">
        <v>29.056000000000001</v>
      </c>
      <c r="M7319">
        <v>22919.473000000002</v>
      </c>
      <c r="N7319">
        <v>9347164</v>
      </c>
      <c r="O7319">
        <v>8.9030000000000005</v>
      </c>
      <c r="P7319">
        <v>13.231</v>
      </c>
      <c r="Q7319">
        <v>3557.9189999999999</v>
      </c>
      <c r="R7319">
        <v>1451013</v>
      </c>
      <c r="S7319">
        <v>0.155</v>
      </c>
      <c r="T7319">
        <v>6.2830000000000004</v>
      </c>
      <c r="U7319">
        <v>61.901000000000003</v>
      </c>
      <c r="V7319">
        <v>25245</v>
      </c>
      <c r="W7319">
        <v>99</v>
      </c>
      <c r="X7319">
        <f t="shared" si="252"/>
        <v>3387.1412100000002</v>
      </c>
      <c r="Y7319">
        <f t="shared" si="253"/>
        <v>101.06480000000001</v>
      </c>
    </row>
    <row r="7320" spans="1:25" x14ac:dyDescent="0.2">
      <c r="A7320" t="s">
        <v>6877</v>
      </c>
      <c r="B7320" t="s">
        <v>745</v>
      </c>
      <c r="C7320">
        <v>4</v>
      </c>
      <c r="D7320">
        <v>5</v>
      </c>
      <c r="E7320" t="s">
        <v>7475</v>
      </c>
      <c r="F7320">
        <v>251.83799999999999</v>
      </c>
      <c r="G7320">
        <v>64.596000000000004</v>
      </c>
      <c r="H7320">
        <v>44.228999999999999</v>
      </c>
      <c r="I7320">
        <v>16267.813</v>
      </c>
      <c r="J7320">
        <v>6634442</v>
      </c>
      <c r="K7320">
        <v>17.074999999999999</v>
      </c>
      <c r="L7320">
        <v>12.222</v>
      </c>
      <c r="M7320">
        <v>4300.1670000000004</v>
      </c>
      <c r="N7320">
        <v>1753721</v>
      </c>
      <c r="O7320">
        <v>3.206</v>
      </c>
      <c r="P7320">
        <v>6.97</v>
      </c>
      <c r="Q7320">
        <v>807.47900000000004</v>
      </c>
      <c r="R7320">
        <v>329311</v>
      </c>
      <c r="S7320">
        <v>4.7E-2</v>
      </c>
      <c r="T7320">
        <v>3.468</v>
      </c>
      <c r="U7320">
        <v>11.88</v>
      </c>
      <c r="V7320">
        <v>4845</v>
      </c>
      <c r="W7320">
        <v>19</v>
      </c>
      <c r="X7320">
        <f t="shared" si="252"/>
        <v>389.16161000000011</v>
      </c>
      <c r="Y7320">
        <f t="shared" si="253"/>
        <v>13.864799999999999</v>
      </c>
    </row>
    <row r="7321" spans="1:25" x14ac:dyDescent="0.2">
      <c r="A7321" t="s">
        <v>6877</v>
      </c>
      <c r="B7321" t="s">
        <v>745</v>
      </c>
      <c r="C7321">
        <v>4</v>
      </c>
      <c r="D7321">
        <v>7</v>
      </c>
      <c r="E7321" t="s">
        <v>7476</v>
      </c>
      <c r="F7321">
        <v>107.313</v>
      </c>
      <c r="G7321">
        <v>80.947000000000003</v>
      </c>
      <c r="H7321">
        <v>45.978000000000002</v>
      </c>
      <c r="I7321">
        <v>8686.61</v>
      </c>
      <c r="J7321">
        <v>3542628</v>
      </c>
      <c r="K7321">
        <v>4.4450000000000003</v>
      </c>
      <c r="L7321">
        <v>2.9</v>
      </c>
      <c r="M7321">
        <v>476.97500000000002</v>
      </c>
      <c r="N7321">
        <v>194523</v>
      </c>
      <c r="O7321">
        <v>3.77</v>
      </c>
      <c r="P7321">
        <v>10.478</v>
      </c>
      <c r="Q7321">
        <v>404.57400000000001</v>
      </c>
      <c r="R7321">
        <v>164996</v>
      </c>
      <c r="S7321">
        <v>2.9000000000000001E-2</v>
      </c>
      <c r="T7321">
        <v>2.7250000000000001</v>
      </c>
      <c r="U7321">
        <v>3.1259999999999999</v>
      </c>
      <c r="V7321">
        <v>1275</v>
      </c>
      <c r="W7321">
        <v>5</v>
      </c>
      <c r="X7321">
        <f t="shared" si="252"/>
        <v>0</v>
      </c>
      <c r="Y7321">
        <f t="shared" si="253"/>
        <v>0</v>
      </c>
    </row>
    <row r="7322" spans="1:25" x14ac:dyDescent="0.2">
      <c r="A7322" t="s">
        <v>6877</v>
      </c>
      <c r="B7322" t="s">
        <v>745</v>
      </c>
      <c r="C7322">
        <v>4</v>
      </c>
      <c r="D7322">
        <v>10</v>
      </c>
      <c r="E7322" t="s">
        <v>7477</v>
      </c>
      <c r="F7322">
        <v>244.95</v>
      </c>
      <c r="G7322">
        <v>85.781000000000006</v>
      </c>
      <c r="H7322">
        <v>40.567</v>
      </c>
      <c r="I7322">
        <v>21012.112000000001</v>
      </c>
      <c r="J7322">
        <v>8569292</v>
      </c>
      <c r="K7322">
        <v>56.110999999999997</v>
      </c>
      <c r="L7322">
        <v>23.83</v>
      </c>
      <c r="M7322">
        <v>13744.474</v>
      </c>
      <c r="N7322">
        <v>5605358</v>
      </c>
      <c r="O7322">
        <v>4.9720000000000004</v>
      </c>
      <c r="P7322">
        <v>9.9329999999999998</v>
      </c>
      <c r="Q7322">
        <v>1217.82</v>
      </c>
      <c r="R7322">
        <v>496659</v>
      </c>
      <c r="S7322">
        <v>8.4000000000000005E-2</v>
      </c>
      <c r="T7322">
        <v>4.6340000000000003</v>
      </c>
      <c r="U7322">
        <v>20.634</v>
      </c>
      <c r="V7322">
        <v>8415</v>
      </c>
      <c r="W7322">
        <v>33</v>
      </c>
      <c r="X7322">
        <f t="shared" si="252"/>
        <v>836.43329999999992</v>
      </c>
      <c r="Y7322">
        <f t="shared" si="253"/>
        <v>29.1248</v>
      </c>
    </row>
    <row r="7323" spans="1:25" x14ac:dyDescent="0.2">
      <c r="A7323" t="s">
        <v>6877</v>
      </c>
      <c r="B7323" t="s">
        <v>745</v>
      </c>
      <c r="C7323">
        <v>4</v>
      </c>
      <c r="D7323">
        <v>12</v>
      </c>
      <c r="E7323" t="s">
        <v>7478</v>
      </c>
      <c r="F7323">
        <v>214.12299999999999</v>
      </c>
      <c r="G7323">
        <v>78.182000000000002</v>
      </c>
      <c r="H7323">
        <v>44.481000000000002</v>
      </c>
      <c r="I7323">
        <v>16740.48</v>
      </c>
      <c r="J7323">
        <v>6827208</v>
      </c>
      <c r="K7323">
        <v>4.5999999999999996</v>
      </c>
      <c r="L7323">
        <v>5.4870000000000001</v>
      </c>
      <c r="M7323">
        <v>984.92200000000003</v>
      </c>
      <c r="N7323">
        <v>401677</v>
      </c>
      <c r="O7323">
        <v>2.488</v>
      </c>
      <c r="P7323">
        <v>4.38</v>
      </c>
      <c r="Q7323">
        <v>532.81799999999998</v>
      </c>
      <c r="R7323">
        <v>217297</v>
      </c>
      <c r="S7323">
        <v>2.9000000000000001E-2</v>
      </c>
      <c r="T7323">
        <v>2.7290000000000001</v>
      </c>
      <c r="U7323">
        <v>6.2530000000000001</v>
      </c>
      <c r="V7323">
        <v>2550</v>
      </c>
      <c r="W7323">
        <v>10</v>
      </c>
      <c r="X7323">
        <f t="shared" ref="X7323:X7386" si="254">(MAX(0, (Q7323-450.45)))*1.09</f>
        <v>89.781120000000001</v>
      </c>
      <c r="Y7323">
        <f t="shared" ref="Y7323:Y7386" si="255">(MAX(0, (W7323-6.28)))*1.09</f>
        <v>4.0548000000000002</v>
      </c>
    </row>
    <row r="7324" spans="1:25" x14ac:dyDescent="0.2">
      <c r="A7324" t="s">
        <v>6877</v>
      </c>
      <c r="B7324" t="s">
        <v>745</v>
      </c>
      <c r="C7324">
        <v>4</v>
      </c>
      <c r="D7324">
        <v>13</v>
      </c>
      <c r="E7324" t="s">
        <v>7479</v>
      </c>
      <c r="F7324">
        <v>196.99799999999999</v>
      </c>
      <c r="G7324">
        <v>94.147000000000006</v>
      </c>
      <c r="H7324">
        <v>48.378999999999998</v>
      </c>
      <c r="I7324">
        <v>18546.734</v>
      </c>
      <c r="J7324">
        <v>7563846</v>
      </c>
      <c r="K7324">
        <v>3.0209999999999999</v>
      </c>
      <c r="L7324">
        <v>1.927</v>
      </c>
      <c r="M7324">
        <v>595.15499999999997</v>
      </c>
      <c r="N7324">
        <v>242720</v>
      </c>
      <c r="O7324">
        <v>2.2669999999999999</v>
      </c>
      <c r="P7324">
        <v>4.5149999999999997</v>
      </c>
      <c r="Q7324">
        <v>446.53300000000002</v>
      </c>
      <c r="R7324">
        <v>182108</v>
      </c>
      <c r="S7324">
        <v>1.9E-2</v>
      </c>
      <c r="T7324">
        <v>2.2040000000000002</v>
      </c>
      <c r="U7324">
        <v>3.7519999999999998</v>
      </c>
      <c r="V7324">
        <v>1530</v>
      </c>
      <c r="W7324">
        <v>6</v>
      </c>
      <c r="X7324">
        <f t="shared" si="254"/>
        <v>0</v>
      </c>
      <c r="Y7324">
        <f t="shared" si="255"/>
        <v>0</v>
      </c>
    </row>
    <row r="7325" spans="1:25" x14ac:dyDescent="0.2">
      <c r="A7325" t="s">
        <v>6877</v>
      </c>
      <c r="B7325" t="s">
        <v>745</v>
      </c>
      <c r="C7325">
        <v>4</v>
      </c>
      <c r="D7325">
        <v>15</v>
      </c>
      <c r="E7325" t="s">
        <v>7480</v>
      </c>
      <c r="F7325">
        <v>294.32600000000002</v>
      </c>
      <c r="G7325">
        <v>88.722999999999999</v>
      </c>
      <c r="H7325">
        <v>44.459000000000003</v>
      </c>
      <c r="I7325">
        <v>26113.457999999999</v>
      </c>
      <c r="J7325">
        <v>10649755</v>
      </c>
      <c r="K7325">
        <v>40.151000000000003</v>
      </c>
      <c r="L7325">
        <v>26.802</v>
      </c>
      <c r="M7325">
        <v>11817.494000000001</v>
      </c>
      <c r="N7325">
        <v>4819485</v>
      </c>
      <c r="O7325">
        <v>5.18</v>
      </c>
      <c r="P7325">
        <v>8.42</v>
      </c>
      <c r="Q7325">
        <v>1524.566</v>
      </c>
      <c r="R7325">
        <v>621758</v>
      </c>
      <c r="S7325">
        <v>6.4000000000000001E-2</v>
      </c>
      <c r="T7325">
        <v>4.0309999999999997</v>
      </c>
      <c r="U7325">
        <v>18.757999999999999</v>
      </c>
      <c r="V7325">
        <v>7650</v>
      </c>
      <c r="W7325">
        <v>30</v>
      </c>
      <c r="X7325">
        <f t="shared" si="254"/>
        <v>1170.7864400000001</v>
      </c>
      <c r="Y7325">
        <f t="shared" si="255"/>
        <v>25.854800000000001</v>
      </c>
    </row>
    <row r="7326" spans="1:25" x14ac:dyDescent="0.2">
      <c r="A7326" t="s">
        <v>6877</v>
      </c>
      <c r="B7326" t="s">
        <v>745</v>
      </c>
      <c r="C7326">
        <v>4</v>
      </c>
      <c r="D7326">
        <v>16</v>
      </c>
      <c r="E7326" t="s">
        <v>7481</v>
      </c>
      <c r="F7326">
        <v>199.10400000000001</v>
      </c>
      <c r="G7326">
        <v>66.515000000000001</v>
      </c>
      <c r="H7326">
        <v>40.615000000000002</v>
      </c>
      <c r="I7326">
        <v>13243.513000000001</v>
      </c>
      <c r="J7326">
        <v>5401053</v>
      </c>
      <c r="K7326">
        <v>46.648000000000003</v>
      </c>
      <c r="L7326">
        <v>18.914999999999999</v>
      </c>
      <c r="M7326">
        <v>9287.9150000000009</v>
      </c>
      <c r="N7326">
        <v>3787856</v>
      </c>
      <c r="O7326">
        <v>3.202</v>
      </c>
      <c r="P7326">
        <v>6.1239999999999997</v>
      </c>
      <c r="Q7326">
        <v>637.44799999999998</v>
      </c>
      <c r="R7326">
        <v>259968</v>
      </c>
      <c r="S7326">
        <v>4.7E-2</v>
      </c>
      <c r="T7326">
        <v>3.4660000000000002</v>
      </c>
      <c r="U7326">
        <v>9.3789999999999996</v>
      </c>
      <c r="V7326">
        <v>3825</v>
      </c>
      <c r="W7326">
        <v>15</v>
      </c>
      <c r="X7326">
        <f t="shared" si="254"/>
        <v>203.82782</v>
      </c>
      <c r="Y7326">
        <f t="shared" si="255"/>
        <v>9.5047999999999995</v>
      </c>
    </row>
    <row r="7327" spans="1:25" x14ac:dyDescent="0.2">
      <c r="A7327" t="s">
        <v>6877</v>
      </c>
      <c r="B7327" t="s">
        <v>745</v>
      </c>
      <c r="C7327">
        <v>4</v>
      </c>
      <c r="D7327">
        <v>18</v>
      </c>
      <c r="E7327" t="s">
        <v>7482</v>
      </c>
      <c r="F7327">
        <v>233.678</v>
      </c>
      <c r="G7327">
        <v>78.287000000000006</v>
      </c>
      <c r="H7327">
        <v>38.889000000000003</v>
      </c>
      <c r="I7327">
        <v>18294.043000000001</v>
      </c>
      <c r="J7327">
        <v>7460792</v>
      </c>
      <c r="K7327">
        <v>53.057000000000002</v>
      </c>
      <c r="L7327">
        <v>27.437999999999999</v>
      </c>
      <c r="M7327">
        <v>12398.271000000001</v>
      </c>
      <c r="N7327">
        <v>5056341</v>
      </c>
      <c r="O7327">
        <v>8.6940000000000008</v>
      </c>
      <c r="P7327">
        <v>13.266999999999999</v>
      </c>
      <c r="Q7327">
        <v>2031.566</v>
      </c>
      <c r="R7327">
        <v>828526</v>
      </c>
      <c r="S7327">
        <v>0.14699999999999999</v>
      </c>
      <c r="T7327">
        <v>6.1239999999999997</v>
      </c>
      <c r="U7327">
        <v>34.39</v>
      </c>
      <c r="V7327">
        <v>14025</v>
      </c>
      <c r="W7327">
        <v>55</v>
      </c>
      <c r="X7327">
        <f t="shared" si="254"/>
        <v>1723.4164400000002</v>
      </c>
      <c r="Y7327">
        <f t="shared" si="255"/>
        <v>53.104800000000004</v>
      </c>
    </row>
    <row r="7328" spans="1:25" x14ac:dyDescent="0.2">
      <c r="A7328" t="s">
        <v>6877</v>
      </c>
      <c r="B7328" t="s">
        <v>745</v>
      </c>
      <c r="C7328">
        <v>4</v>
      </c>
      <c r="D7328">
        <v>19</v>
      </c>
      <c r="E7328" t="s">
        <v>1025</v>
      </c>
      <c r="F7328">
        <v>183.31299999999999</v>
      </c>
      <c r="G7328">
        <v>85.674000000000007</v>
      </c>
      <c r="H7328">
        <v>47.758000000000003</v>
      </c>
      <c r="I7328">
        <v>15705.12</v>
      </c>
      <c r="J7328">
        <v>6404961</v>
      </c>
      <c r="K7328">
        <v>4.9119999999999999</v>
      </c>
      <c r="L7328">
        <v>2.8809999999999998</v>
      </c>
      <c r="M7328">
        <v>900.37400000000002</v>
      </c>
      <c r="N7328">
        <v>367196</v>
      </c>
      <c r="O7328">
        <v>2.7229999999999999</v>
      </c>
      <c r="P7328">
        <v>6.19</v>
      </c>
      <c r="Q7328">
        <v>499.12200000000001</v>
      </c>
      <c r="R7328">
        <v>203555</v>
      </c>
      <c r="S7328">
        <v>3.1E-2</v>
      </c>
      <c r="T7328">
        <v>2.798</v>
      </c>
      <c r="U7328">
        <v>5.6269999999999998</v>
      </c>
      <c r="V7328">
        <v>2295</v>
      </c>
      <c r="W7328">
        <v>9</v>
      </c>
      <c r="X7328">
        <f t="shared" si="254"/>
        <v>53.052480000000031</v>
      </c>
      <c r="Y7328">
        <f t="shared" si="255"/>
        <v>2.9647999999999999</v>
      </c>
    </row>
    <row r="7329" spans="1:25" x14ac:dyDescent="0.2">
      <c r="A7329" t="s">
        <v>6877</v>
      </c>
      <c r="B7329" t="s">
        <v>745</v>
      </c>
      <c r="C7329">
        <v>4</v>
      </c>
      <c r="D7329">
        <v>20</v>
      </c>
      <c r="E7329" t="s">
        <v>7483</v>
      </c>
      <c r="F7329">
        <v>209.34200000000001</v>
      </c>
      <c r="G7329">
        <v>81.239999999999995</v>
      </c>
      <c r="H7329">
        <v>47.966000000000001</v>
      </c>
      <c r="I7329">
        <v>17006.955999999998</v>
      </c>
      <c r="J7329">
        <v>6935884</v>
      </c>
      <c r="K7329">
        <v>4.968</v>
      </c>
      <c r="L7329">
        <v>3.556</v>
      </c>
      <c r="M7329">
        <v>1039.97</v>
      </c>
      <c r="N7329">
        <v>424127</v>
      </c>
      <c r="O7329">
        <v>2.3410000000000002</v>
      </c>
      <c r="P7329">
        <v>4.4160000000000004</v>
      </c>
      <c r="Q7329">
        <v>490.084</v>
      </c>
      <c r="R7329">
        <v>199869</v>
      </c>
      <c r="S7329">
        <v>2.4E-2</v>
      </c>
      <c r="T7329">
        <v>2.468</v>
      </c>
      <c r="U7329">
        <v>5.0019999999999998</v>
      </c>
      <c r="V7329">
        <v>2040</v>
      </c>
      <c r="W7329">
        <v>8</v>
      </c>
      <c r="X7329">
        <f t="shared" si="254"/>
        <v>43.20106000000002</v>
      </c>
      <c r="Y7329">
        <f t="shared" si="255"/>
        <v>1.8747999999999998</v>
      </c>
    </row>
    <row r="7330" spans="1:25" x14ac:dyDescent="0.2">
      <c r="A7330" t="s">
        <v>6877</v>
      </c>
      <c r="B7330" t="s">
        <v>745</v>
      </c>
      <c r="C7330">
        <v>4</v>
      </c>
      <c r="D7330">
        <v>21</v>
      </c>
      <c r="E7330" t="s">
        <v>7484</v>
      </c>
      <c r="F7330">
        <v>331.774</v>
      </c>
      <c r="G7330">
        <v>96.31</v>
      </c>
      <c r="H7330">
        <v>46.728000000000002</v>
      </c>
      <c r="I7330">
        <v>31953.152999999998</v>
      </c>
      <c r="J7330">
        <v>13031336</v>
      </c>
      <c r="K7330">
        <v>47.898000000000003</v>
      </c>
      <c r="L7330">
        <v>23.352</v>
      </c>
      <c r="M7330">
        <v>15891.29</v>
      </c>
      <c r="N7330">
        <v>6480886</v>
      </c>
      <c r="O7330">
        <v>7.9180000000000001</v>
      </c>
      <c r="P7330">
        <v>12.176</v>
      </c>
      <c r="Q7330">
        <v>2626.9470000000001</v>
      </c>
      <c r="R7330">
        <v>1071338</v>
      </c>
      <c r="S7330">
        <v>0.13600000000000001</v>
      </c>
      <c r="T7330">
        <v>5.8810000000000002</v>
      </c>
      <c r="U7330">
        <v>45.018999999999998</v>
      </c>
      <c r="V7330">
        <v>18360</v>
      </c>
      <c r="W7330">
        <v>72</v>
      </c>
      <c r="X7330">
        <f t="shared" si="254"/>
        <v>2372.3817300000005</v>
      </c>
      <c r="Y7330">
        <f t="shared" si="255"/>
        <v>71.634799999999998</v>
      </c>
    </row>
    <row r="7331" spans="1:25" x14ac:dyDescent="0.2">
      <c r="A7331" t="s">
        <v>6877</v>
      </c>
      <c r="B7331" t="s">
        <v>745</v>
      </c>
      <c r="C7331">
        <v>4</v>
      </c>
      <c r="D7331">
        <v>22</v>
      </c>
      <c r="E7331" t="s">
        <v>7485</v>
      </c>
      <c r="F7331">
        <v>341.52300000000002</v>
      </c>
      <c r="G7331">
        <v>67.516999999999996</v>
      </c>
      <c r="H7331">
        <v>46.095999999999997</v>
      </c>
      <c r="I7331">
        <v>23058.694</v>
      </c>
      <c r="J7331">
        <v>9403942</v>
      </c>
      <c r="K7331">
        <v>59.34</v>
      </c>
      <c r="L7331">
        <v>27.594999999999999</v>
      </c>
      <c r="M7331">
        <v>20265.826000000001</v>
      </c>
      <c r="N7331">
        <v>8264937</v>
      </c>
      <c r="O7331">
        <v>10.836</v>
      </c>
      <c r="P7331">
        <v>15.797000000000001</v>
      </c>
      <c r="Q7331">
        <v>3700.5749999999998</v>
      </c>
      <c r="R7331">
        <v>1509192</v>
      </c>
      <c r="S7331">
        <v>0.14599999999999999</v>
      </c>
      <c r="T7331">
        <v>6.11</v>
      </c>
      <c r="U7331">
        <v>50.021000000000001</v>
      </c>
      <c r="V7331">
        <v>20400</v>
      </c>
      <c r="W7331">
        <v>80</v>
      </c>
      <c r="X7331">
        <f t="shared" si="254"/>
        <v>3542.6362500000005</v>
      </c>
      <c r="Y7331">
        <f t="shared" si="255"/>
        <v>80.354800000000012</v>
      </c>
    </row>
    <row r="7332" spans="1:25" x14ac:dyDescent="0.2">
      <c r="A7332" t="s">
        <v>6877</v>
      </c>
      <c r="B7332" t="s">
        <v>745</v>
      </c>
      <c r="C7332">
        <v>4</v>
      </c>
      <c r="D7332">
        <v>23</v>
      </c>
      <c r="E7332" t="s">
        <v>7486</v>
      </c>
      <c r="F7332">
        <v>94.466999999999999</v>
      </c>
      <c r="G7332">
        <v>58.143999999999998</v>
      </c>
      <c r="H7332">
        <v>42.232999999999997</v>
      </c>
      <c r="I7332">
        <v>5492.6769999999997</v>
      </c>
      <c r="J7332">
        <v>2240058</v>
      </c>
      <c r="K7332">
        <v>34.332000000000001</v>
      </c>
      <c r="L7332">
        <v>18.28</v>
      </c>
      <c r="M7332">
        <v>3243.1970000000001</v>
      </c>
      <c r="N7332">
        <v>1322661</v>
      </c>
      <c r="O7332">
        <v>3.33</v>
      </c>
      <c r="P7332">
        <v>7.3520000000000003</v>
      </c>
      <c r="Q7332">
        <v>314.536</v>
      </c>
      <c r="R7332">
        <v>128276</v>
      </c>
      <c r="S7332">
        <v>0.04</v>
      </c>
      <c r="T7332">
        <v>3.1819999999999999</v>
      </c>
      <c r="U7332">
        <v>3.7519999999999998</v>
      </c>
      <c r="V7332">
        <v>1530</v>
      </c>
      <c r="W7332">
        <v>6</v>
      </c>
      <c r="X7332">
        <f t="shared" si="254"/>
        <v>0</v>
      </c>
      <c r="Y7332">
        <f t="shared" si="255"/>
        <v>0</v>
      </c>
    </row>
    <row r="7333" spans="1:25" x14ac:dyDescent="0.2">
      <c r="A7333" t="s">
        <v>6877</v>
      </c>
      <c r="B7333" t="s">
        <v>745</v>
      </c>
      <c r="C7333">
        <v>4</v>
      </c>
      <c r="D7333">
        <v>24</v>
      </c>
      <c r="E7333" t="s">
        <v>7487</v>
      </c>
      <c r="F7333">
        <v>141.102</v>
      </c>
      <c r="G7333">
        <v>82.864999999999995</v>
      </c>
      <c r="H7333">
        <v>51.930999999999997</v>
      </c>
      <c r="I7333">
        <v>11692.460999999999</v>
      </c>
      <c r="J7333">
        <v>4768493</v>
      </c>
      <c r="K7333">
        <v>3.55</v>
      </c>
      <c r="L7333">
        <v>2.6869999999999998</v>
      </c>
      <c r="M7333">
        <v>500.95600000000002</v>
      </c>
      <c r="N7333">
        <v>204303</v>
      </c>
      <c r="O7333">
        <v>2.895</v>
      </c>
      <c r="P7333">
        <v>6.3129999999999997</v>
      </c>
      <c r="Q7333">
        <v>408.44299999999998</v>
      </c>
      <c r="R7333">
        <v>166574</v>
      </c>
      <c r="S7333">
        <v>4.9000000000000002E-2</v>
      </c>
      <c r="T7333">
        <v>3.5249999999999999</v>
      </c>
      <c r="U7333">
        <v>6.8780000000000001</v>
      </c>
      <c r="V7333">
        <v>2805</v>
      </c>
      <c r="W7333">
        <v>11</v>
      </c>
      <c r="X7333">
        <f t="shared" si="254"/>
        <v>0</v>
      </c>
      <c r="Y7333">
        <f t="shared" si="255"/>
        <v>5.1448</v>
      </c>
    </row>
    <row r="7334" spans="1:25" x14ac:dyDescent="0.2">
      <c r="A7334" t="s">
        <v>6877</v>
      </c>
      <c r="B7334" t="s">
        <v>745</v>
      </c>
      <c r="C7334">
        <v>4</v>
      </c>
      <c r="D7334">
        <v>25</v>
      </c>
      <c r="E7334" t="s">
        <v>7488</v>
      </c>
      <c r="F7334">
        <v>257.42099999999999</v>
      </c>
      <c r="G7334">
        <v>80.873999999999995</v>
      </c>
      <c r="H7334">
        <v>40.049999999999997</v>
      </c>
      <c r="I7334">
        <v>20818.656999999999</v>
      </c>
      <c r="J7334">
        <v>8490396</v>
      </c>
      <c r="K7334">
        <v>26.709</v>
      </c>
      <c r="L7334">
        <v>21.544</v>
      </c>
      <c r="M7334">
        <v>6875.366</v>
      </c>
      <c r="N7334">
        <v>2803955</v>
      </c>
      <c r="O7334">
        <v>3.2149999999999999</v>
      </c>
      <c r="P7334">
        <v>6.5220000000000002</v>
      </c>
      <c r="Q7334">
        <v>827.68299999999999</v>
      </c>
      <c r="R7334">
        <v>337551</v>
      </c>
      <c r="S7334">
        <v>3.5999999999999997E-2</v>
      </c>
      <c r="T7334">
        <v>3.048</v>
      </c>
      <c r="U7334">
        <v>9.3789999999999996</v>
      </c>
      <c r="V7334">
        <v>3825</v>
      </c>
      <c r="W7334">
        <v>15</v>
      </c>
      <c r="X7334">
        <f t="shared" si="254"/>
        <v>411.18397000000004</v>
      </c>
      <c r="Y7334">
        <f t="shared" si="255"/>
        <v>9.5047999999999995</v>
      </c>
    </row>
    <row r="7335" spans="1:25" x14ac:dyDescent="0.2">
      <c r="A7335" t="s">
        <v>6877</v>
      </c>
      <c r="B7335" t="s">
        <v>745</v>
      </c>
      <c r="C7335">
        <v>4</v>
      </c>
      <c r="D7335">
        <v>26</v>
      </c>
      <c r="E7335" t="s">
        <v>7489</v>
      </c>
      <c r="F7335">
        <v>331.41300000000001</v>
      </c>
      <c r="G7335">
        <v>89.34</v>
      </c>
      <c r="H7335">
        <v>43.072000000000003</v>
      </c>
      <c r="I7335">
        <v>29608.49</v>
      </c>
      <c r="J7335">
        <v>12075121</v>
      </c>
      <c r="K7335">
        <v>35.308999999999997</v>
      </c>
      <c r="L7335">
        <v>21.303999999999998</v>
      </c>
      <c r="M7335">
        <v>11701.982</v>
      </c>
      <c r="N7335">
        <v>4772376</v>
      </c>
      <c r="O7335">
        <v>7.6539999999999999</v>
      </c>
      <c r="P7335">
        <v>13.214</v>
      </c>
      <c r="Q7335">
        <v>2536.739</v>
      </c>
      <c r="R7335">
        <v>1034549</v>
      </c>
      <c r="S7335">
        <v>0.11899999999999999</v>
      </c>
      <c r="T7335">
        <v>5.5039999999999996</v>
      </c>
      <c r="U7335">
        <v>39.392000000000003</v>
      </c>
      <c r="V7335">
        <v>16065</v>
      </c>
      <c r="W7335">
        <v>63</v>
      </c>
      <c r="X7335">
        <f t="shared" si="254"/>
        <v>2274.0550100000005</v>
      </c>
      <c r="Y7335">
        <f t="shared" si="255"/>
        <v>61.824800000000003</v>
      </c>
    </row>
    <row r="7336" spans="1:25" x14ac:dyDescent="0.2">
      <c r="A7336" t="s">
        <v>6877</v>
      </c>
      <c r="B7336" t="s">
        <v>745</v>
      </c>
      <c r="C7336">
        <v>4</v>
      </c>
      <c r="D7336">
        <v>27</v>
      </c>
      <c r="E7336" t="s">
        <v>7490</v>
      </c>
      <c r="F7336">
        <v>290.21199999999999</v>
      </c>
      <c r="G7336">
        <v>82.768000000000001</v>
      </c>
      <c r="H7336">
        <v>41.890999999999998</v>
      </c>
      <c r="I7336">
        <v>24020.32</v>
      </c>
      <c r="J7336">
        <v>9796118</v>
      </c>
      <c r="K7336">
        <v>70.799000000000007</v>
      </c>
      <c r="L7336">
        <v>42.908999999999999</v>
      </c>
      <c r="M7336">
        <v>20546.710999999999</v>
      </c>
      <c r="N7336">
        <v>8379489</v>
      </c>
      <c r="O7336">
        <v>6.2910000000000004</v>
      </c>
      <c r="P7336">
        <v>14.614000000000001</v>
      </c>
      <c r="Q7336">
        <v>1825.817</v>
      </c>
      <c r="R7336">
        <v>744616</v>
      </c>
      <c r="S7336">
        <v>9.7000000000000003E-2</v>
      </c>
      <c r="T7336">
        <v>4.9710000000000001</v>
      </c>
      <c r="U7336">
        <v>28.137</v>
      </c>
      <c r="V7336">
        <v>11475</v>
      </c>
      <c r="W7336">
        <v>45</v>
      </c>
      <c r="X7336">
        <f t="shared" si="254"/>
        <v>1499.15003</v>
      </c>
      <c r="Y7336">
        <f t="shared" si="255"/>
        <v>42.204799999999999</v>
      </c>
    </row>
    <row r="7337" spans="1:25" x14ac:dyDescent="0.2">
      <c r="A7337" t="s">
        <v>6877</v>
      </c>
      <c r="B7337" t="s">
        <v>745</v>
      </c>
      <c r="C7337">
        <v>4</v>
      </c>
      <c r="D7337">
        <v>30</v>
      </c>
      <c r="E7337" t="s">
        <v>7491</v>
      </c>
      <c r="F7337">
        <v>217.26900000000001</v>
      </c>
      <c r="G7337">
        <v>77.900000000000006</v>
      </c>
      <c r="H7337">
        <v>43.122999999999998</v>
      </c>
      <c r="I7337">
        <v>16925.311000000002</v>
      </c>
      <c r="J7337">
        <v>6902587</v>
      </c>
      <c r="K7337">
        <v>43.420999999999999</v>
      </c>
      <c r="L7337">
        <v>34.115000000000002</v>
      </c>
      <c r="M7337">
        <v>9434.0069999999996</v>
      </c>
      <c r="N7337">
        <v>3847436</v>
      </c>
      <c r="O7337">
        <v>4.2</v>
      </c>
      <c r="P7337">
        <v>7.7939999999999996</v>
      </c>
      <c r="Q7337">
        <v>912.52800000000002</v>
      </c>
      <c r="R7337">
        <v>372153</v>
      </c>
      <c r="S7337">
        <v>0.106</v>
      </c>
      <c r="T7337">
        <v>5.21</v>
      </c>
      <c r="U7337">
        <v>23.135000000000002</v>
      </c>
      <c r="V7337">
        <v>9435</v>
      </c>
      <c r="W7337">
        <v>37</v>
      </c>
      <c r="X7337">
        <f t="shared" si="254"/>
        <v>503.66502000000008</v>
      </c>
      <c r="Y7337">
        <f t="shared" si="255"/>
        <v>33.4848</v>
      </c>
    </row>
    <row r="7338" spans="1:25" x14ac:dyDescent="0.2">
      <c r="A7338" t="s">
        <v>6877</v>
      </c>
      <c r="B7338" t="s">
        <v>745</v>
      </c>
      <c r="C7338">
        <v>4</v>
      </c>
      <c r="D7338">
        <v>31</v>
      </c>
      <c r="E7338" t="s">
        <v>7492</v>
      </c>
      <c r="F7338">
        <v>136.93299999999999</v>
      </c>
      <c r="G7338">
        <v>74.978999999999999</v>
      </c>
      <c r="H7338">
        <v>45.847999999999999</v>
      </c>
      <c r="I7338">
        <v>10267.16</v>
      </c>
      <c r="J7338">
        <v>4187218</v>
      </c>
      <c r="K7338">
        <v>4.9409999999999998</v>
      </c>
      <c r="L7338">
        <v>3.81</v>
      </c>
      <c r="M7338">
        <v>676.59699999999998</v>
      </c>
      <c r="N7338">
        <v>275934</v>
      </c>
      <c r="O7338">
        <v>2.3780000000000001</v>
      </c>
      <c r="P7338">
        <v>4.242</v>
      </c>
      <c r="Q7338">
        <v>325.685</v>
      </c>
      <c r="R7338">
        <v>132823</v>
      </c>
      <c r="S7338">
        <v>1.7999999999999999E-2</v>
      </c>
      <c r="T7338">
        <v>2.1579999999999999</v>
      </c>
      <c r="U7338">
        <v>2.5009999999999999</v>
      </c>
      <c r="V7338">
        <v>1020</v>
      </c>
      <c r="W7338">
        <v>4</v>
      </c>
      <c r="X7338">
        <f t="shared" si="254"/>
        <v>0</v>
      </c>
      <c r="Y7338">
        <f t="shared" si="255"/>
        <v>0</v>
      </c>
    </row>
    <row r="7339" spans="1:25" x14ac:dyDescent="0.2">
      <c r="A7339" t="s">
        <v>6877</v>
      </c>
      <c r="B7339" t="s">
        <v>745</v>
      </c>
      <c r="C7339">
        <v>4</v>
      </c>
      <c r="D7339">
        <v>33</v>
      </c>
      <c r="E7339" t="s">
        <v>7493</v>
      </c>
      <c r="F7339">
        <v>128.27799999999999</v>
      </c>
      <c r="G7339">
        <v>77.372</v>
      </c>
      <c r="H7339">
        <v>42.222000000000001</v>
      </c>
      <c r="I7339">
        <v>9925.0560000000005</v>
      </c>
      <c r="J7339">
        <v>4047699</v>
      </c>
      <c r="K7339">
        <v>28.396000000000001</v>
      </c>
      <c r="L7339">
        <v>21.105</v>
      </c>
      <c r="M7339">
        <v>3642.5390000000002</v>
      </c>
      <c r="N7339">
        <v>1485523</v>
      </c>
      <c r="O7339">
        <v>3.802</v>
      </c>
      <c r="P7339">
        <v>7.8719999999999999</v>
      </c>
      <c r="Q7339">
        <v>487.7</v>
      </c>
      <c r="R7339">
        <v>198897</v>
      </c>
      <c r="S7339">
        <v>6.8000000000000005E-2</v>
      </c>
      <c r="T7339">
        <v>4.1710000000000003</v>
      </c>
      <c r="U7339">
        <v>8.7539999999999996</v>
      </c>
      <c r="V7339">
        <v>3570</v>
      </c>
      <c r="W7339">
        <v>14</v>
      </c>
      <c r="X7339">
        <f t="shared" si="254"/>
        <v>40.602500000000006</v>
      </c>
      <c r="Y7339">
        <f t="shared" si="255"/>
        <v>8.4147999999999996</v>
      </c>
    </row>
    <row r="7340" spans="1:25" x14ac:dyDescent="0.2">
      <c r="A7340" t="s">
        <v>6877</v>
      </c>
      <c r="B7340" t="s">
        <v>745</v>
      </c>
      <c r="C7340">
        <v>4</v>
      </c>
      <c r="D7340">
        <v>34</v>
      </c>
      <c r="E7340" t="s">
        <v>7494</v>
      </c>
      <c r="F7340">
        <v>179.02500000000001</v>
      </c>
      <c r="G7340">
        <v>71.156000000000006</v>
      </c>
      <c r="H7340">
        <v>31.995000000000001</v>
      </c>
      <c r="I7340">
        <v>12738.746999999999</v>
      </c>
      <c r="J7340">
        <v>5195196</v>
      </c>
      <c r="K7340">
        <v>68.344999999999999</v>
      </c>
      <c r="L7340">
        <v>34.058999999999997</v>
      </c>
      <c r="M7340">
        <v>12235.462</v>
      </c>
      <c r="N7340">
        <v>4989943</v>
      </c>
      <c r="O7340">
        <v>6.7480000000000002</v>
      </c>
      <c r="P7340">
        <v>11.987</v>
      </c>
      <c r="Q7340">
        <v>1208.0409999999999</v>
      </c>
      <c r="R7340">
        <v>492671</v>
      </c>
      <c r="S7340">
        <v>0.115</v>
      </c>
      <c r="T7340">
        <v>5.42</v>
      </c>
      <c r="U7340">
        <v>20.634</v>
      </c>
      <c r="V7340">
        <v>8415</v>
      </c>
      <c r="W7340">
        <v>33</v>
      </c>
      <c r="X7340">
        <f t="shared" si="254"/>
        <v>825.77418999999998</v>
      </c>
      <c r="Y7340">
        <f t="shared" si="255"/>
        <v>29.1248</v>
      </c>
    </row>
    <row r="7341" spans="1:25" x14ac:dyDescent="0.2">
      <c r="A7341" t="s">
        <v>6877</v>
      </c>
      <c r="B7341" t="s">
        <v>745</v>
      </c>
      <c r="C7341">
        <v>4</v>
      </c>
      <c r="D7341">
        <v>35</v>
      </c>
      <c r="E7341" t="s">
        <v>7495</v>
      </c>
      <c r="F7341">
        <v>219.70400000000001</v>
      </c>
      <c r="G7341">
        <v>87.381</v>
      </c>
      <c r="H7341">
        <v>42.463000000000001</v>
      </c>
      <c r="I7341">
        <v>19198.043000000001</v>
      </c>
      <c r="J7341">
        <v>7829467</v>
      </c>
      <c r="K7341">
        <v>64.168999999999997</v>
      </c>
      <c r="L7341">
        <v>36.924999999999997</v>
      </c>
      <c r="M7341">
        <v>14098.196</v>
      </c>
      <c r="N7341">
        <v>5749615</v>
      </c>
      <c r="O7341">
        <v>5.4240000000000004</v>
      </c>
      <c r="P7341">
        <v>10.798999999999999</v>
      </c>
      <c r="Q7341">
        <v>1191.5809999999999</v>
      </c>
      <c r="R7341">
        <v>485958</v>
      </c>
      <c r="S7341">
        <v>0.114</v>
      </c>
      <c r="T7341">
        <v>5.3869999999999996</v>
      </c>
      <c r="U7341">
        <v>25.010999999999999</v>
      </c>
      <c r="V7341">
        <v>10200</v>
      </c>
      <c r="W7341">
        <v>40</v>
      </c>
      <c r="X7341">
        <f t="shared" si="254"/>
        <v>807.83278999999993</v>
      </c>
      <c r="Y7341">
        <f t="shared" si="255"/>
        <v>36.754800000000003</v>
      </c>
    </row>
    <row r="7342" spans="1:25" x14ac:dyDescent="0.2">
      <c r="A7342" t="s">
        <v>6877</v>
      </c>
      <c r="B7342" t="s">
        <v>745</v>
      </c>
      <c r="C7342">
        <v>4</v>
      </c>
      <c r="D7342">
        <v>37</v>
      </c>
      <c r="E7342" t="s">
        <v>7496</v>
      </c>
      <c r="F7342">
        <v>123.111</v>
      </c>
      <c r="G7342">
        <v>80.847999999999999</v>
      </c>
      <c r="H7342">
        <v>41.734999999999999</v>
      </c>
      <c r="I7342">
        <v>9953.3179999999993</v>
      </c>
      <c r="J7342">
        <v>4059225</v>
      </c>
      <c r="K7342">
        <v>4.7690000000000001</v>
      </c>
      <c r="L7342">
        <v>3.3839999999999999</v>
      </c>
      <c r="M7342">
        <v>587.17399999999998</v>
      </c>
      <c r="N7342">
        <v>239465</v>
      </c>
      <c r="O7342">
        <v>3.5539999999999998</v>
      </c>
      <c r="P7342">
        <v>6.577</v>
      </c>
      <c r="Q7342">
        <v>437.57600000000002</v>
      </c>
      <c r="R7342">
        <v>178455</v>
      </c>
      <c r="S7342">
        <v>5.0999999999999997E-2</v>
      </c>
      <c r="T7342">
        <v>3.5979999999999999</v>
      </c>
      <c r="U7342">
        <v>6.2530000000000001</v>
      </c>
      <c r="V7342">
        <v>2550</v>
      </c>
      <c r="W7342">
        <v>10</v>
      </c>
      <c r="X7342">
        <f t="shared" si="254"/>
        <v>0</v>
      </c>
      <c r="Y7342">
        <f t="shared" si="255"/>
        <v>4.0548000000000002</v>
      </c>
    </row>
    <row r="7343" spans="1:25" x14ac:dyDescent="0.2">
      <c r="A7343" t="s">
        <v>6877</v>
      </c>
      <c r="B7343" t="s">
        <v>745</v>
      </c>
      <c r="C7343">
        <v>4</v>
      </c>
      <c r="D7343">
        <v>38</v>
      </c>
      <c r="E7343" t="s">
        <v>7497</v>
      </c>
      <c r="F7343">
        <v>328.78</v>
      </c>
      <c r="G7343">
        <v>89.096000000000004</v>
      </c>
      <c r="H7343">
        <v>40.381</v>
      </c>
      <c r="I7343">
        <v>29293.111000000001</v>
      </c>
      <c r="J7343">
        <v>11946501</v>
      </c>
      <c r="K7343">
        <v>51.883000000000003</v>
      </c>
      <c r="L7343">
        <v>25.152000000000001</v>
      </c>
      <c r="M7343">
        <v>17057.957999999999</v>
      </c>
      <c r="N7343">
        <v>6956684</v>
      </c>
      <c r="O7343">
        <v>8.5389999999999997</v>
      </c>
      <c r="P7343">
        <v>14.114000000000001</v>
      </c>
      <c r="Q7343">
        <v>2807.4349999999999</v>
      </c>
      <c r="R7343">
        <v>1144946</v>
      </c>
      <c r="S7343">
        <v>0.14299999999999999</v>
      </c>
      <c r="T7343">
        <v>6.0289999999999999</v>
      </c>
      <c r="U7343">
        <v>46.895000000000003</v>
      </c>
      <c r="V7343">
        <v>19125</v>
      </c>
      <c r="W7343">
        <v>75</v>
      </c>
      <c r="X7343">
        <f t="shared" si="254"/>
        <v>2569.1136500000002</v>
      </c>
      <c r="Y7343">
        <f t="shared" si="255"/>
        <v>74.904800000000009</v>
      </c>
    </row>
    <row r="7344" spans="1:25" x14ac:dyDescent="0.2">
      <c r="A7344" t="s">
        <v>6877</v>
      </c>
      <c r="B7344" t="s">
        <v>745</v>
      </c>
      <c r="C7344">
        <v>4</v>
      </c>
      <c r="D7344">
        <v>40</v>
      </c>
      <c r="E7344" t="s">
        <v>7498</v>
      </c>
      <c r="F7344">
        <v>210.67500000000001</v>
      </c>
      <c r="G7344">
        <v>84.097999999999999</v>
      </c>
      <c r="H7344">
        <v>45.008000000000003</v>
      </c>
      <c r="I7344">
        <v>17717.351999999999</v>
      </c>
      <c r="J7344">
        <v>7225602</v>
      </c>
      <c r="K7344">
        <v>38.46</v>
      </c>
      <c r="L7344">
        <v>30.146999999999998</v>
      </c>
      <c r="M7344">
        <v>8102.6289999999999</v>
      </c>
      <c r="N7344">
        <v>3304465</v>
      </c>
      <c r="O7344">
        <v>3.3260000000000001</v>
      </c>
      <c r="P7344">
        <v>6.5789999999999997</v>
      </c>
      <c r="Q7344">
        <v>700.61699999999996</v>
      </c>
      <c r="R7344">
        <v>285730</v>
      </c>
      <c r="S7344">
        <v>6.5000000000000002E-2</v>
      </c>
      <c r="T7344">
        <v>4.08</v>
      </c>
      <c r="U7344">
        <v>13.756</v>
      </c>
      <c r="V7344">
        <v>5610</v>
      </c>
      <c r="W7344">
        <v>22</v>
      </c>
      <c r="X7344">
        <f t="shared" si="254"/>
        <v>272.68203</v>
      </c>
      <c r="Y7344">
        <f t="shared" si="255"/>
        <v>17.134799999999998</v>
      </c>
    </row>
    <row r="7345" spans="1:25" x14ac:dyDescent="0.2">
      <c r="A7345" t="s">
        <v>6877</v>
      </c>
      <c r="B7345" t="s">
        <v>745</v>
      </c>
      <c r="C7345">
        <v>4</v>
      </c>
      <c r="D7345">
        <v>41</v>
      </c>
      <c r="E7345" t="s">
        <v>7499</v>
      </c>
      <c r="F7345">
        <v>137.46</v>
      </c>
      <c r="G7345">
        <v>73.819999999999993</v>
      </c>
      <c r="H7345">
        <v>40.94</v>
      </c>
      <c r="I7345">
        <v>10147.357</v>
      </c>
      <c r="J7345">
        <v>4138359</v>
      </c>
      <c r="K7345">
        <v>4.6050000000000004</v>
      </c>
      <c r="L7345">
        <v>3.452</v>
      </c>
      <c r="M7345">
        <v>632.96600000000001</v>
      </c>
      <c r="N7345">
        <v>258140</v>
      </c>
      <c r="O7345">
        <v>3.2120000000000002</v>
      </c>
      <c r="P7345">
        <v>8.093</v>
      </c>
      <c r="Q7345">
        <v>441.56799999999998</v>
      </c>
      <c r="R7345">
        <v>180083</v>
      </c>
      <c r="S7345">
        <v>4.1000000000000002E-2</v>
      </c>
      <c r="T7345">
        <v>3.2309999999999999</v>
      </c>
      <c r="U7345">
        <v>5.6269999999999998</v>
      </c>
      <c r="V7345">
        <v>2295</v>
      </c>
      <c r="W7345">
        <v>9</v>
      </c>
      <c r="X7345">
        <f t="shared" si="254"/>
        <v>0</v>
      </c>
      <c r="Y7345">
        <f t="shared" si="255"/>
        <v>2.9647999999999999</v>
      </c>
    </row>
    <row r="7346" spans="1:25" x14ac:dyDescent="0.2">
      <c r="A7346" t="s">
        <v>6877</v>
      </c>
      <c r="B7346" t="s">
        <v>745</v>
      </c>
      <c r="C7346">
        <v>4</v>
      </c>
      <c r="D7346">
        <v>42</v>
      </c>
      <c r="E7346" t="s">
        <v>7500</v>
      </c>
      <c r="F7346">
        <v>192.41</v>
      </c>
      <c r="G7346">
        <v>88.094999999999999</v>
      </c>
      <c r="H7346">
        <v>44.021000000000001</v>
      </c>
      <c r="I7346">
        <v>16950.383000000002</v>
      </c>
      <c r="J7346">
        <v>6912812</v>
      </c>
      <c r="K7346">
        <v>53.587000000000003</v>
      </c>
      <c r="L7346">
        <v>31.358000000000001</v>
      </c>
      <c r="M7346">
        <v>10310.627</v>
      </c>
      <c r="N7346">
        <v>4204945</v>
      </c>
      <c r="O7346">
        <v>4.9509999999999996</v>
      </c>
      <c r="P7346">
        <v>11.557</v>
      </c>
      <c r="Q7346">
        <v>952.64300000000003</v>
      </c>
      <c r="R7346">
        <v>388513</v>
      </c>
      <c r="S7346">
        <v>6.8000000000000005E-2</v>
      </c>
      <c r="T7346">
        <v>4.1710000000000003</v>
      </c>
      <c r="U7346">
        <v>13.131</v>
      </c>
      <c r="V7346">
        <v>5355</v>
      </c>
      <c r="W7346">
        <v>21</v>
      </c>
      <c r="X7346">
        <f t="shared" si="254"/>
        <v>547.39037000000008</v>
      </c>
      <c r="Y7346">
        <f t="shared" si="255"/>
        <v>16.044799999999999</v>
      </c>
    </row>
    <row r="7347" spans="1:25" x14ac:dyDescent="0.2">
      <c r="A7347" t="s">
        <v>6877</v>
      </c>
      <c r="B7347" t="s">
        <v>745</v>
      </c>
      <c r="C7347">
        <v>4</v>
      </c>
      <c r="D7347">
        <v>43</v>
      </c>
      <c r="E7347" t="s">
        <v>7501</v>
      </c>
      <c r="F7347">
        <v>298.024</v>
      </c>
      <c r="G7347">
        <v>68.747</v>
      </c>
      <c r="H7347">
        <v>34</v>
      </c>
      <c r="I7347">
        <v>20488.215</v>
      </c>
      <c r="J7347">
        <v>8355633</v>
      </c>
      <c r="K7347">
        <v>88.704999999999998</v>
      </c>
      <c r="L7347">
        <v>40.619999999999997</v>
      </c>
      <c r="M7347">
        <v>26436.296999999999</v>
      </c>
      <c r="N7347">
        <v>10781417</v>
      </c>
      <c r="O7347">
        <v>7.3719999999999999</v>
      </c>
      <c r="P7347">
        <v>13.361000000000001</v>
      </c>
      <c r="Q7347">
        <v>2197.1660000000002</v>
      </c>
      <c r="R7347">
        <v>896062</v>
      </c>
      <c r="S7347">
        <v>0.14299999999999999</v>
      </c>
      <c r="T7347">
        <v>6.03</v>
      </c>
      <c r="U7347">
        <v>42.518000000000001</v>
      </c>
      <c r="V7347">
        <v>17340</v>
      </c>
      <c r="W7347">
        <v>68</v>
      </c>
      <c r="X7347">
        <f t="shared" si="254"/>
        <v>1903.9204400000003</v>
      </c>
      <c r="Y7347">
        <f t="shared" si="255"/>
        <v>67.274799999999999</v>
      </c>
    </row>
    <row r="7348" spans="1:25" x14ac:dyDescent="0.2">
      <c r="A7348" t="s">
        <v>6877</v>
      </c>
      <c r="B7348" t="s">
        <v>745</v>
      </c>
      <c r="C7348">
        <v>4</v>
      </c>
      <c r="D7348">
        <v>44</v>
      </c>
      <c r="E7348" t="s">
        <v>7502</v>
      </c>
      <c r="F7348">
        <v>123.07899999999999</v>
      </c>
      <c r="G7348">
        <v>63.232999999999997</v>
      </c>
      <c r="H7348">
        <v>33.847000000000001</v>
      </c>
      <c r="I7348">
        <v>7782.7280000000001</v>
      </c>
      <c r="J7348">
        <v>3174001</v>
      </c>
      <c r="K7348">
        <v>50.851999999999997</v>
      </c>
      <c r="L7348">
        <v>29.856999999999999</v>
      </c>
      <c r="M7348">
        <v>6258.7719999999999</v>
      </c>
      <c r="N7348">
        <v>2552492</v>
      </c>
      <c r="O7348">
        <v>4.6989999999999998</v>
      </c>
      <c r="P7348">
        <v>9.077</v>
      </c>
      <c r="Q7348">
        <v>578.31200000000001</v>
      </c>
      <c r="R7348">
        <v>235851</v>
      </c>
      <c r="S7348">
        <v>7.0999999999999994E-2</v>
      </c>
      <c r="T7348">
        <v>4.258</v>
      </c>
      <c r="U7348">
        <v>8.7539999999999996</v>
      </c>
      <c r="V7348">
        <v>3570</v>
      </c>
      <c r="W7348">
        <v>14</v>
      </c>
      <c r="X7348">
        <f t="shared" si="254"/>
        <v>139.36958000000004</v>
      </c>
      <c r="Y7348">
        <f t="shared" si="255"/>
        <v>8.4147999999999996</v>
      </c>
    </row>
    <row r="7349" spans="1:25" x14ac:dyDescent="0.2">
      <c r="A7349" t="s">
        <v>6877</v>
      </c>
      <c r="B7349" t="s">
        <v>745</v>
      </c>
      <c r="C7349">
        <v>4</v>
      </c>
      <c r="D7349">
        <v>45</v>
      </c>
      <c r="E7349" t="s">
        <v>7503</v>
      </c>
      <c r="F7349">
        <v>58.951999999999998</v>
      </c>
      <c r="G7349">
        <v>84.2</v>
      </c>
      <c r="H7349">
        <v>49.210999999999999</v>
      </c>
      <c r="I7349">
        <v>4963.7330000000002</v>
      </c>
      <c r="J7349">
        <v>2024341</v>
      </c>
      <c r="K7349">
        <v>20.605</v>
      </c>
      <c r="L7349">
        <v>7.3730000000000002</v>
      </c>
      <c r="M7349">
        <v>1214.7059999999999</v>
      </c>
      <c r="N7349">
        <v>495389</v>
      </c>
      <c r="O7349">
        <v>2.919</v>
      </c>
      <c r="P7349">
        <v>5.1479999999999997</v>
      </c>
      <c r="Q7349">
        <v>172.078</v>
      </c>
      <c r="R7349">
        <v>70178</v>
      </c>
      <c r="S7349">
        <v>1.0999999999999999E-2</v>
      </c>
      <c r="T7349">
        <v>1.645</v>
      </c>
      <c r="U7349">
        <v>0.625</v>
      </c>
      <c r="V7349">
        <v>255</v>
      </c>
      <c r="W7349">
        <v>1</v>
      </c>
      <c r="X7349">
        <f t="shared" si="254"/>
        <v>0</v>
      </c>
      <c r="Y7349">
        <f t="shared" si="255"/>
        <v>0</v>
      </c>
    </row>
    <row r="7350" spans="1:25" x14ac:dyDescent="0.2">
      <c r="A7350" t="s">
        <v>6877</v>
      </c>
      <c r="B7350" t="s">
        <v>745</v>
      </c>
      <c r="C7350">
        <v>4</v>
      </c>
      <c r="D7350">
        <v>46</v>
      </c>
      <c r="E7350" t="s">
        <v>7504</v>
      </c>
      <c r="F7350">
        <v>22.030999999999999</v>
      </c>
      <c r="G7350">
        <v>91.046999999999997</v>
      </c>
      <c r="H7350">
        <v>43.860999999999997</v>
      </c>
      <c r="I7350">
        <v>2005.886</v>
      </c>
      <c r="J7350">
        <v>818053</v>
      </c>
      <c r="K7350">
        <v>25.884</v>
      </c>
      <c r="L7350">
        <v>9.4619999999999997</v>
      </c>
      <c r="M7350">
        <v>570.26700000000005</v>
      </c>
      <c r="N7350">
        <v>232570</v>
      </c>
      <c r="O7350">
        <v>5.3470000000000004</v>
      </c>
      <c r="P7350">
        <v>10.391999999999999</v>
      </c>
      <c r="Q7350">
        <v>117.81</v>
      </c>
      <c r="R7350">
        <v>48046</v>
      </c>
      <c r="S7350">
        <v>5.7000000000000002E-2</v>
      </c>
      <c r="T7350">
        <v>3.8039999999999998</v>
      </c>
      <c r="U7350">
        <v>1.2509999999999999</v>
      </c>
      <c r="V7350">
        <v>510</v>
      </c>
      <c r="W7350">
        <v>2</v>
      </c>
      <c r="X7350">
        <f t="shared" si="254"/>
        <v>0</v>
      </c>
      <c r="Y7350">
        <f t="shared" si="255"/>
        <v>0</v>
      </c>
    </row>
    <row r="7351" spans="1:25" x14ac:dyDescent="0.2">
      <c r="A7351" t="s">
        <v>6877</v>
      </c>
      <c r="B7351" t="s">
        <v>745</v>
      </c>
      <c r="C7351">
        <v>4</v>
      </c>
      <c r="D7351">
        <v>47</v>
      </c>
      <c r="E7351" t="s">
        <v>7505</v>
      </c>
      <c r="F7351">
        <v>94.846999999999994</v>
      </c>
      <c r="G7351">
        <v>89.951999999999998</v>
      </c>
      <c r="H7351">
        <v>46.741999999999997</v>
      </c>
      <c r="I7351">
        <v>8531.6669999999995</v>
      </c>
      <c r="J7351">
        <v>3479438</v>
      </c>
      <c r="K7351">
        <v>27.526</v>
      </c>
      <c r="L7351">
        <v>11.412000000000001</v>
      </c>
      <c r="M7351">
        <v>2610.7139999999999</v>
      </c>
      <c r="N7351">
        <v>1064718</v>
      </c>
      <c r="O7351">
        <v>7.1289999999999996</v>
      </c>
      <c r="P7351">
        <v>13.615</v>
      </c>
      <c r="Q7351">
        <v>676.20699999999999</v>
      </c>
      <c r="R7351">
        <v>275775</v>
      </c>
      <c r="S7351">
        <v>7.2999999999999995E-2</v>
      </c>
      <c r="T7351">
        <v>4.3</v>
      </c>
      <c r="U7351">
        <v>6.8780000000000001</v>
      </c>
      <c r="V7351">
        <v>2805</v>
      </c>
      <c r="W7351">
        <v>11</v>
      </c>
      <c r="X7351">
        <f t="shared" si="254"/>
        <v>246.07513000000003</v>
      </c>
      <c r="Y7351">
        <f t="shared" si="255"/>
        <v>5.1448</v>
      </c>
    </row>
    <row r="7352" spans="1:25" x14ac:dyDescent="0.2">
      <c r="A7352" t="s">
        <v>6877</v>
      </c>
      <c r="B7352" t="s">
        <v>745</v>
      </c>
      <c r="C7352">
        <v>4</v>
      </c>
      <c r="D7352">
        <v>48</v>
      </c>
      <c r="E7352" t="s">
        <v>7506</v>
      </c>
      <c r="F7352">
        <v>219.733</v>
      </c>
      <c r="G7352">
        <v>55.530999999999999</v>
      </c>
      <c r="H7352">
        <v>27.835999999999999</v>
      </c>
      <c r="I7352">
        <v>12201.967000000001</v>
      </c>
      <c r="J7352">
        <v>4976283</v>
      </c>
      <c r="K7352">
        <v>77.599999999999994</v>
      </c>
      <c r="L7352">
        <v>34.837000000000003</v>
      </c>
      <c r="M7352">
        <v>17051.213</v>
      </c>
      <c r="N7352">
        <v>6953933</v>
      </c>
      <c r="O7352">
        <v>5.4039999999999999</v>
      </c>
      <c r="P7352">
        <v>10.411</v>
      </c>
      <c r="Q7352">
        <v>1187.3979999999999</v>
      </c>
      <c r="R7352">
        <v>484252</v>
      </c>
      <c r="S7352">
        <v>0.111</v>
      </c>
      <c r="T7352">
        <v>5.319</v>
      </c>
      <c r="U7352">
        <v>24.385000000000002</v>
      </c>
      <c r="V7352">
        <v>9945</v>
      </c>
      <c r="W7352">
        <v>39</v>
      </c>
      <c r="X7352">
        <f t="shared" si="254"/>
        <v>803.2733199999999</v>
      </c>
      <c r="Y7352">
        <f t="shared" si="255"/>
        <v>35.6648</v>
      </c>
    </row>
    <row r="7353" spans="1:25" x14ac:dyDescent="0.2">
      <c r="A7353" t="s">
        <v>6877</v>
      </c>
      <c r="B7353" t="s">
        <v>745</v>
      </c>
      <c r="C7353">
        <v>5</v>
      </c>
      <c r="D7353">
        <v>1</v>
      </c>
      <c r="E7353" t="s">
        <v>3048</v>
      </c>
      <c r="F7353">
        <v>313.76600000000002</v>
      </c>
      <c r="G7353">
        <v>72.126999999999995</v>
      </c>
      <c r="H7353">
        <v>37.606000000000002</v>
      </c>
      <c r="I7353">
        <v>22631.117999999999</v>
      </c>
      <c r="J7353">
        <v>9229565</v>
      </c>
      <c r="K7353">
        <v>67.611000000000004</v>
      </c>
      <c r="L7353">
        <v>32.512</v>
      </c>
      <c r="M7353">
        <v>21214.065999999999</v>
      </c>
      <c r="N7353">
        <v>8651654</v>
      </c>
      <c r="O7353">
        <v>10.302</v>
      </c>
      <c r="P7353">
        <v>17.212</v>
      </c>
      <c r="Q7353">
        <v>3232.393</v>
      </c>
      <c r="R7353">
        <v>1318255</v>
      </c>
      <c r="S7353">
        <v>0.13800000000000001</v>
      </c>
      <c r="T7353">
        <v>5.92</v>
      </c>
      <c r="U7353">
        <v>43.143000000000001</v>
      </c>
      <c r="V7353">
        <v>17595</v>
      </c>
      <c r="W7353">
        <v>69</v>
      </c>
      <c r="X7353">
        <f t="shared" si="254"/>
        <v>3032.3178700000003</v>
      </c>
      <c r="Y7353">
        <f t="shared" si="255"/>
        <v>68.364800000000002</v>
      </c>
    </row>
    <row r="7354" spans="1:25" x14ac:dyDescent="0.2">
      <c r="A7354" t="s">
        <v>6877</v>
      </c>
      <c r="B7354" t="s">
        <v>745</v>
      </c>
      <c r="C7354">
        <v>5</v>
      </c>
      <c r="D7354">
        <v>2</v>
      </c>
      <c r="E7354" t="s">
        <v>2222</v>
      </c>
      <c r="F7354">
        <v>165.04300000000001</v>
      </c>
      <c r="G7354">
        <v>85.697000000000003</v>
      </c>
      <c r="H7354">
        <v>45.911000000000001</v>
      </c>
      <c r="I7354">
        <v>14143.732</v>
      </c>
      <c r="J7354">
        <v>5768186</v>
      </c>
      <c r="K7354">
        <v>3.2989999999999999</v>
      </c>
      <c r="L7354">
        <v>2.1360000000000001</v>
      </c>
      <c r="M7354">
        <v>544.52099999999996</v>
      </c>
      <c r="N7354">
        <v>222070</v>
      </c>
      <c r="O7354">
        <v>2.0790000000000002</v>
      </c>
      <c r="P7354">
        <v>2.8010000000000002</v>
      </c>
      <c r="Q7354">
        <v>343.19799999999998</v>
      </c>
      <c r="R7354">
        <v>139965</v>
      </c>
      <c r="S7354">
        <v>1.9E-2</v>
      </c>
      <c r="T7354">
        <v>2.198</v>
      </c>
      <c r="U7354">
        <v>3.1259999999999999</v>
      </c>
      <c r="V7354">
        <v>1275</v>
      </c>
      <c r="W7354">
        <v>5</v>
      </c>
      <c r="X7354">
        <f t="shared" si="254"/>
        <v>0</v>
      </c>
      <c r="Y7354">
        <f t="shared" si="255"/>
        <v>0</v>
      </c>
    </row>
    <row r="7355" spans="1:25" x14ac:dyDescent="0.2">
      <c r="A7355" t="s">
        <v>6877</v>
      </c>
      <c r="B7355" t="s">
        <v>745</v>
      </c>
      <c r="C7355">
        <v>5</v>
      </c>
      <c r="D7355">
        <v>3</v>
      </c>
      <c r="E7355" t="s">
        <v>7507</v>
      </c>
      <c r="F7355">
        <v>223.43100000000001</v>
      </c>
      <c r="G7355">
        <v>74.825000000000003</v>
      </c>
      <c r="H7355">
        <v>36.957000000000001</v>
      </c>
      <c r="I7355">
        <v>16718.169000000002</v>
      </c>
      <c r="J7355">
        <v>6818109</v>
      </c>
      <c r="K7355">
        <v>63.131999999999998</v>
      </c>
      <c r="L7355">
        <v>43.073999999999998</v>
      </c>
      <c r="M7355">
        <v>14105.611000000001</v>
      </c>
      <c r="N7355">
        <v>5752639</v>
      </c>
      <c r="O7355">
        <v>3.423</v>
      </c>
      <c r="P7355">
        <v>7.8780000000000001</v>
      </c>
      <c r="Q7355">
        <v>764.89200000000005</v>
      </c>
      <c r="R7355">
        <v>311943</v>
      </c>
      <c r="S7355">
        <v>6.7000000000000004E-2</v>
      </c>
      <c r="T7355">
        <v>4.1379999999999999</v>
      </c>
      <c r="U7355">
        <v>15.006</v>
      </c>
      <c r="V7355">
        <v>6120</v>
      </c>
      <c r="W7355">
        <v>24</v>
      </c>
      <c r="X7355">
        <f t="shared" si="254"/>
        <v>342.74178000000012</v>
      </c>
      <c r="Y7355">
        <f t="shared" si="255"/>
        <v>19.314800000000002</v>
      </c>
    </row>
    <row r="7356" spans="1:25" x14ac:dyDescent="0.2">
      <c r="A7356" t="s">
        <v>6877</v>
      </c>
      <c r="B7356" t="s">
        <v>745</v>
      </c>
      <c r="C7356">
        <v>5</v>
      </c>
      <c r="D7356">
        <v>4</v>
      </c>
      <c r="E7356" t="s">
        <v>7508</v>
      </c>
      <c r="F7356">
        <v>129.935</v>
      </c>
      <c r="G7356">
        <v>75.073999999999998</v>
      </c>
      <c r="H7356">
        <v>47.390999999999998</v>
      </c>
      <c r="I7356">
        <v>9754.7170000000006</v>
      </c>
      <c r="J7356">
        <v>3978230</v>
      </c>
      <c r="K7356">
        <v>3.9729999999999999</v>
      </c>
      <c r="L7356">
        <v>3.0310000000000001</v>
      </c>
      <c r="M7356">
        <v>516.21500000000003</v>
      </c>
      <c r="N7356">
        <v>210526</v>
      </c>
      <c r="O7356">
        <v>2.706</v>
      </c>
      <c r="P7356">
        <v>5.43</v>
      </c>
      <c r="Q7356">
        <v>351.56400000000002</v>
      </c>
      <c r="R7356">
        <v>143377</v>
      </c>
      <c r="S7356">
        <v>1.9E-2</v>
      </c>
      <c r="T7356">
        <v>2.2149999999999999</v>
      </c>
      <c r="U7356">
        <v>2.5009999999999999</v>
      </c>
      <c r="V7356">
        <v>1020</v>
      </c>
      <c r="W7356">
        <v>4</v>
      </c>
      <c r="X7356">
        <f t="shared" si="254"/>
        <v>0</v>
      </c>
      <c r="Y7356">
        <f t="shared" si="255"/>
        <v>0</v>
      </c>
    </row>
    <row r="7357" spans="1:25" x14ac:dyDescent="0.2">
      <c r="A7357" t="s">
        <v>6877</v>
      </c>
      <c r="B7357" t="s">
        <v>745</v>
      </c>
      <c r="C7357">
        <v>5</v>
      </c>
      <c r="D7357">
        <v>5</v>
      </c>
      <c r="E7357" t="s">
        <v>7509</v>
      </c>
      <c r="F7357">
        <v>332.065</v>
      </c>
      <c r="G7357">
        <v>78.305999999999997</v>
      </c>
      <c r="H7357">
        <v>40.758000000000003</v>
      </c>
      <c r="I7357">
        <v>26002.7</v>
      </c>
      <c r="J7357">
        <v>10604585</v>
      </c>
      <c r="K7357">
        <v>58.628</v>
      </c>
      <c r="L7357">
        <v>27.335000000000001</v>
      </c>
      <c r="M7357">
        <v>19468.185000000001</v>
      </c>
      <c r="N7357">
        <v>7939638</v>
      </c>
      <c r="O7357">
        <v>12.271000000000001</v>
      </c>
      <c r="P7357">
        <v>19.015000000000001</v>
      </c>
      <c r="Q7357">
        <v>4074.902</v>
      </c>
      <c r="R7357">
        <v>1661852</v>
      </c>
      <c r="S7357">
        <v>0.14899999999999999</v>
      </c>
      <c r="T7357">
        <v>6.157</v>
      </c>
      <c r="U7357">
        <v>49.396000000000001</v>
      </c>
      <c r="V7357">
        <v>20145</v>
      </c>
      <c r="W7357">
        <v>79</v>
      </c>
      <c r="X7357">
        <f t="shared" si="254"/>
        <v>3950.6526800000006</v>
      </c>
      <c r="Y7357">
        <f t="shared" si="255"/>
        <v>79.264800000000008</v>
      </c>
    </row>
    <row r="7358" spans="1:25" x14ac:dyDescent="0.2">
      <c r="A7358" t="s">
        <v>6877</v>
      </c>
      <c r="B7358" t="s">
        <v>745</v>
      </c>
      <c r="C7358">
        <v>5</v>
      </c>
      <c r="D7358">
        <v>6</v>
      </c>
      <c r="E7358" t="s">
        <v>650</v>
      </c>
      <c r="F7358">
        <v>308.286</v>
      </c>
      <c r="G7358">
        <v>70.287999999999997</v>
      </c>
      <c r="H7358">
        <v>36.152000000000001</v>
      </c>
      <c r="I7358">
        <v>21668.675999999999</v>
      </c>
      <c r="J7358">
        <v>8837056</v>
      </c>
      <c r="K7358">
        <v>75.542000000000002</v>
      </c>
      <c r="L7358">
        <v>40.902999999999999</v>
      </c>
      <c r="M7358">
        <v>23288.475999999999</v>
      </c>
      <c r="N7358">
        <v>9497653</v>
      </c>
      <c r="O7358">
        <v>4.3070000000000004</v>
      </c>
      <c r="P7358">
        <v>9.9670000000000005</v>
      </c>
      <c r="Q7358">
        <v>1327.7439999999999</v>
      </c>
      <c r="R7358">
        <v>541489</v>
      </c>
      <c r="S7358">
        <v>8.8999999999999996E-2</v>
      </c>
      <c r="T7358">
        <v>4.7699999999999996</v>
      </c>
      <c r="U7358">
        <v>27.512</v>
      </c>
      <c r="V7358">
        <v>11220</v>
      </c>
      <c r="W7358">
        <v>44</v>
      </c>
      <c r="X7358">
        <f t="shared" si="254"/>
        <v>956.25045999999998</v>
      </c>
      <c r="Y7358">
        <f t="shared" si="255"/>
        <v>41.114800000000002</v>
      </c>
    </row>
    <row r="7359" spans="1:25" x14ac:dyDescent="0.2">
      <c r="A7359" t="s">
        <v>6877</v>
      </c>
      <c r="B7359" t="s">
        <v>745</v>
      </c>
      <c r="C7359">
        <v>5</v>
      </c>
      <c r="D7359">
        <v>7</v>
      </c>
      <c r="E7359" t="s">
        <v>714</v>
      </c>
      <c r="F7359">
        <v>268.79599999999999</v>
      </c>
      <c r="G7359">
        <v>78.510999999999996</v>
      </c>
      <c r="H7359">
        <v>36.832000000000001</v>
      </c>
      <c r="I7359">
        <v>21103.48</v>
      </c>
      <c r="J7359">
        <v>8606554</v>
      </c>
      <c r="K7359">
        <v>56.991</v>
      </c>
      <c r="L7359">
        <v>20.731000000000002</v>
      </c>
      <c r="M7359">
        <v>15318.925999999999</v>
      </c>
      <c r="N7359">
        <v>6247461</v>
      </c>
      <c r="O7359">
        <v>6.1980000000000004</v>
      </c>
      <c r="P7359">
        <v>13.010999999999999</v>
      </c>
      <c r="Q7359">
        <v>1665.998</v>
      </c>
      <c r="R7359">
        <v>679438</v>
      </c>
      <c r="S7359">
        <v>8.4000000000000005E-2</v>
      </c>
      <c r="T7359">
        <v>4.62</v>
      </c>
      <c r="U7359">
        <v>22.51</v>
      </c>
      <c r="V7359">
        <v>9180</v>
      </c>
      <c r="W7359">
        <v>36</v>
      </c>
      <c r="X7359">
        <f t="shared" si="254"/>
        <v>1324.94732</v>
      </c>
      <c r="Y7359">
        <f t="shared" si="255"/>
        <v>32.394800000000004</v>
      </c>
    </row>
    <row r="7360" spans="1:25" x14ac:dyDescent="0.2">
      <c r="A7360" t="s">
        <v>6877</v>
      </c>
      <c r="B7360" t="s">
        <v>745</v>
      </c>
      <c r="C7360">
        <v>5</v>
      </c>
      <c r="D7360">
        <v>8</v>
      </c>
      <c r="E7360" t="s">
        <v>3059</v>
      </c>
      <c r="F7360">
        <v>214.31200000000001</v>
      </c>
      <c r="G7360">
        <v>89.575000000000003</v>
      </c>
      <c r="H7360">
        <v>44.478999999999999</v>
      </c>
      <c r="I7360">
        <v>19196.987000000001</v>
      </c>
      <c r="J7360">
        <v>7829036</v>
      </c>
      <c r="K7360">
        <v>64.92</v>
      </c>
      <c r="L7360">
        <v>45.680999999999997</v>
      </c>
      <c r="M7360">
        <v>13913.124</v>
      </c>
      <c r="N7360">
        <v>5674138</v>
      </c>
      <c r="O7360">
        <v>4.0999999999999996</v>
      </c>
      <c r="P7360">
        <v>9.8469999999999995</v>
      </c>
      <c r="Q7360">
        <v>878.64400000000001</v>
      </c>
      <c r="R7360">
        <v>358334</v>
      </c>
      <c r="S7360">
        <v>8.5000000000000006E-2</v>
      </c>
      <c r="T7360">
        <v>4.6440000000000001</v>
      </c>
      <c r="U7360">
        <v>18.132999999999999</v>
      </c>
      <c r="V7360">
        <v>7395</v>
      </c>
      <c r="W7360">
        <v>29</v>
      </c>
      <c r="X7360">
        <f t="shared" si="254"/>
        <v>466.73146000000003</v>
      </c>
      <c r="Y7360">
        <f t="shared" si="255"/>
        <v>24.764800000000001</v>
      </c>
    </row>
    <row r="7361" spans="1:25" x14ac:dyDescent="0.2">
      <c r="A7361" t="s">
        <v>6877</v>
      </c>
      <c r="B7361" t="s">
        <v>745</v>
      </c>
      <c r="C7361">
        <v>5</v>
      </c>
      <c r="D7361">
        <v>9</v>
      </c>
      <c r="E7361" t="s">
        <v>7510</v>
      </c>
      <c r="F7361">
        <v>218.154</v>
      </c>
      <c r="G7361">
        <v>94.710999999999999</v>
      </c>
      <c r="H7361">
        <v>49</v>
      </c>
      <c r="I7361">
        <v>20661.542000000001</v>
      </c>
      <c r="J7361">
        <v>8426320</v>
      </c>
      <c r="K7361">
        <v>3.5459999999999998</v>
      </c>
      <c r="L7361">
        <v>2.8330000000000002</v>
      </c>
      <c r="M7361">
        <v>773.49099999999999</v>
      </c>
      <c r="N7361">
        <v>315450</v>
      </c>
      <c r="O7361">
        <v>2.7850000000000001</v>
      </c>
      <c r="P7361">
        <v>6.7080000000000002</v>
      </c>
      <c r="Q7361">
        <v>607.62400000000002</v>
      </c>
      <c r="R7361">
        <v>247805</v>
      </c>
      <c r="S7361">
        <v>3.6999999999999998E-2</v>
      </c>
      <c r="T7361">
        <v>3.0819999999999999</v>
      </c>
      <c r="U7361">
        <v>8.1280000000000001</v>
      </c>
      <c r="V7361">
        <v>3315</v>
      </c>
      <c r="W7361">
        <v>13</v>
      </c>
      <c r="X7361">
        <f t="shared" si="254"/>
        <v>171.31966000000006</v>
      </c>
      <c r="Y7361">
        <f t="shared" si="255"/>
        <v>7.3248000000000006</v>
      </c>
    </row>
    <row r="7362" spans="1:25" x14ac:dyDescent="0.2">
      <c r="A7362" t="s">
        <v>6877</v>
      </c>
      <c r="B7362" t="s">
        <v>745</v>
      </c>
      <c r="C7362">
        <v>5</v>
      </c>
      <c r="D7362">
        <v>10</v>
      </c>
      <c r="E7362" t="s">
        <v>7511</v>
      </c>
      <c r="F7362">
        <v>276.92399999999998</v>
      </c>
      <c r="G7362">
        <v>85.182000000000002</v>
      </c>
      <c r="H7362">
        <v>39.274000000000001</v>
      </c>
      <c r="I7362">
        <v>23589.030999999999</v>
      </c>
      <c r="J7362">
        <v>9620227</v>
      </c>
      <c r="K7362">
        <v>63.005000000000003</v>
      </c>
      <c r="L7362">
        <v>24.050999999999998</v>
      </c>
      <c r="M7362">
        <v>17447.541000000001</v>
      </c>
      <c r="N7362">
        <v>7115566</v>
      </c>
      <c r="O7362">
        <v>6.6639999999999997</v>
      </c>
      <c r="P7362">
        <v>13.456</v>
      </c>
      <c r="Q7362">
        <v>1845.413</v>
      </c>
      <c r="R7362">
        <v>752608</v>
      </c>
      <c r="S7362">
        <v>0.108</v>
      </c>
      <c r="T7362">
        <v>5.2560000000000002</v>
      </c>
      <c r="U7362">
        <v>30.013000000000002</v>
      </c>
      <c r="V7362">
        <v>12240</v>
      </c>
      <c r="W7362">
        <v>48</v>
      </c>
      <c r="X7362">
        <f t="shared" si="254"/>
        <v>1520.5096700000001</v>
      </c>
      <c r="Y7362">
        <f t="shared" si="255"/>
        <v>45.474800000000002</v>
      </c>
    </row>
    <row r="7363" spans="1:25" x14ac:dyDescent="0.2">
      <c r="A7363" t="s">
        <v>6877</v>
      </c>
      <c r="B7363" t="s">
        <v>745</v>
      </c>
      <c r="C7363">
        <v>5</v>
      </c>
      <c r="D7363">
        <v>12</v>
      </c>
      <c r="E7363" t="s">
        <v>7512</v>
      </c>
      <c r="F7363">
        <v>180.64099999999999</v>
      </c>
      <c r="G7363">
        <v>94.709000000000003</v>
      </c>
      <c r="H7363">
        <v>54.292999999999999</v>
      </c>
      <c r="I7363">
        <v>17108.269</v>
      </c>
      <c r="J7363">
        <v>6977202</v>
      </c>
      <c r="K7363">
        <v>3.7879999999999998</v>
      </c>
      <c r="L7363">
        <v>2.2029999999999998</v>
      </c>
      <c r="M7363">
        <v>684.29399999999998</v>
      </c>
      <c r="N7363">
        <v>279073</v>
      </c>
      <c r="O7363">
        <v>2.8340000000000001</v>
      </c>
      <c r="P7363">
        <v>5.9930000000000003</v>
      </c>
      <c r="Q7363">
        <v>511.99700000000001</v>
      </c>
      <c r="R7363">
        <v>208806</v>
      </c>
      <c r="S7363">
        <v>2.4E-2</v>
      </c>
      <c r="T7363">
        <v>2.4860000000000002</v>
      </c>
      <c r="U7363">
        <v>4.3769999999999998</v>
      </c>
      <c r="V7363">
        <v>1785</v>
      </c>
      <c r="W7363">
        <v>7</v>
      </c>
      <c r="X7363">
        <f t="shared" si="254"/>
        <v>67.086230000000029</v>
      </c>
      <c r="Y7363">
        <f t="shared" si="255"/>
        <v>0.78479999999999983</v>
      </c>
    </row>
    <row r="7364" spans="1:25" x14ac:dyDescent="0.2">
      <c r="A7364" t="s">
        <v>6877</v>
      </c>
      <c r="B7364" t="s">
        <v>745</v>
      </c>
      <c r="C7364">
        <v>5</v>
      </c>
      <c r="D7364">
        <v>13</v>
      </c>
      <c r="E7364" t="s">
        <v>3545</v>
      </c>
      <c r="F7364">
        <v>217.69300000000001</v>
      </c>
      <c r="G7364">
        <v>78.894999999999996</v>
      </c>
      <c r="H7364">
        <v>39.475999999999999</v>
      </c>
      <c r="I7364">
        <v>17174.917000000001</v>
      </c>
      <c r="J7364">
        <v>7004383</v>
      </c>
      <c r="K7364">
        <v>64.194999999999993</v>
      </c>
      <c r="L7364">
        <v>35.213999999999999</v>
      </c>
      <c r="M7364">
        <v>13974.781000000001</v>
      </c>
      <c r="N7364">
        <v>5699283</v>
      </c>
      <c r="O7364">
        <v>3.6829999999999998</v>
      </c>
      <c r="P7364">
        <v>8.8659999999999997</v>
      </c>
      <c r="Q7364">
        <v>801.76499999999999</v>
      </c>
      <c r="R7364">
        <v>326981</v>
      </c>
      <c r="S7364">
        <v>0.06</v>
      </c>
      <c r="T7364">
        <v>3.9209999999999998</v>
      </c>
      <c r="U7364">
        <v>13.131</v>
      </c>
      <c r="V7364">
        <v>5355</v>
      </c>
      <c r="W7364">
        <v>21</v>
      </c>
      <c r="X7364">
        <f t="shared" si="254"/>
        <v>382.93335000000002</v>
      </c>
      <c r="Y7364">
        <f t="shared" si="255"/>
        <v>16.044799999999999</v>
      </c>
    </row>
    <row r="7365" spans="1:25" x14ac:dyDescent="0.2">
      <c r="A7365" t="s">
        <v>6877</v>
      </c>
      <c r="B7365" t="s">
        <v>745</v>
      </c>
      <c r="C7365">
        <v>5</v>
      </c>
      <c r="D7365">
        <v>16</v>
      </c>
      <c r="E7365" t="s">
        <v>7513</v>
      </c>
      <c r="F7365">
        <v>258.69099999999997</v>
      </c>
      <c r="G7365">
        <v>67.186999999999998</v>
      </c>
      <c r="H7365">
        <v>46.607999999999997</v>
      </c>
      <c r="I7365">
        <v>17380.748</v>
      </c>
      <c r="J7365">
        <v>7088326</v>
      </c>
      <c r="K7365">
        <v>4.5750000000000002</v>
      </c>
      <c r="L7365">
        <v>4.6390000000000002</v>
      </c>
      <c r="M7365">
        <v>1183.4770000000001</v>
      </c>
      <c r="N7365">
        <v>482653</v>
      </c>
      <c r="O7365">
        <v>2.7250000000000001</v>
      </c>
      <c r="P7365">
        <v>4.67</v>
      </c>
      <c r="Q7365">
        <v>704.98599999999999</v>
      </c>
      <c r="R7365">
        <v>287512</v>
      </c>
      <c r="S7365">
        <v>2.7E-2</v>
      </c>
      <c r="T7365">
        <v>2.6040000000000001</v>
      </c>
      <c r="U7365">
        <v>6.8780000000000001</v>
      </c>
      <c r="V7365">
        <v>2805</v>
      </c>
      <c r="W7365">
        <v>11</v>
      </c>
      <c r="X7365">
        <f t="shared" si="254"/>
        <v>277.44424000000004</v>
      </c>
      <c r="Y7365">
        <f t="shared" si="255"/>
        <v>5.1448</v>
      </c>
    </row>
    <row r="7366" spans="1:25" x14ac:dyDescent="0.2">
      <c r="A7366" t="s">
        <v>6877</v>
      </c>
      <c r="B7366" t="s">
        <v>745</v>
      </c>
      <c r="C7366">
        <v>5</v>
      </c>
      <c r="D7366">
        <v>18</v>
      </c>
      <c r="E7366" t="s">
        <v>4974</v>
      </c>
      <c r="F7366">
        <v>247.20599999999999</v>
      </c>
      <c r="G7366">
        <v>81.179000000000002</v>
      </c>
      <c r="H7366">
        <v>36.457000000000001</v>
      </c>
      <c r="I7366">
        <v>20067.909</v>
      </c>
      <c r="J7366">
        <v>8184221</v>
      </c>
      <c r="K7366">
        <v>68.632000000000005</v>
      </c>
      <c r="L7366">
        <v>27.120999999999999</v>
      </c>
      <c r="M7366">
        <v>16966.346000000001</v>
      </c>
      <c r="N7366">
        <v>6919322</v>
      </c>
      <c r="O7366">
        <v>9.0709999999999997</v>
      </c>
      <c r="P7366">
        <v>17.055</v>
      </c>
      <c r="Q7366">
        <v>2242.44</v>
      </c>
      <c r="R7366">
        <v>914526</v>
      </c>
      <c r="S7366">
        <v>0.121</v>
      </c>
      <c r="T7366">
        <v>5.5629999999999997</v>
      </c>
      <c r="U7366">
        <v>30.013000000000002</v>
      </c>
      <c r="V7366">
        <v>12240</v>
      </c>
      <c r="W7366">
        <v>48</v>
      </c>
      <c r="X7366">
        <f t="shared" si="254"/>
        <v>1953.2691000000002</v>
      </c>
      <c r="Y7366">
        <f t="shared" si="255"/>
        <v>45.474800000000002</v>
      </c>
    </row>
    <row r="7367" spans="1:25" x14ac:dyDescent="0.2">
      <c r="A7367" t="s">
        <v>6877</v>
      </c>
      <c r="B7367" t="s">
        <v>745</v>
      </c>
      <c r="C7367">
        <v>5</v>
      </c>
      <c r="D7367">
        <v>20</v>
      </c>
      <c r="E7367" t="s">
        <v>7514</v>
      </c>
      <c r="F7367">
        <v>251.24199999999999</v>
      </c>
      <c r="G7367">
        <v>69.876000000000005</v>
      </c>
      <c r="H7367">
        <v>38.465000000000003</v>
      </c>
      <c r="I7367">
        <v>17555.859</v>
      </c>
      <c r="J7367">
        <v>7159741</v>
      </c>
      <c r="K7367">
        <v>27.911000000000001</v>
      </c>
      <c r="L7367">
        <v>24.882999999999999</v>
      </c>
      <c r="M7367">
        <v>7012.2870000000003</v>
      </c>
      <c r="N7367">
        <v>2859795</v>
      </c>
      <c r="O7367">
        <v>3.226</v>
      </c>
      <c r="P7367">
        <v>7.8120000000000003</v>
      </c>
      <c r="Q7367">
        <v>810.58799999999997</v>
      </c>
      <c r="R7367">
        <v>330579</v>
      </c>
      <c r="S7367">
        <v>4.2000000000000003E-2</v>
      </c>
      <c r="T7367">
        <v>3.2839999999999998</v>
      </c>
      <c r="U7367">
        <v>10.63</v>
      </c>
      <c r="V7367">
        <v>4335</v>
      </c>
      <c r="W7367">
        <v>17</v>
      </c>
      <c r="X7367">
        <f t="shared" si="254"/>
        <v>392.55042000000003</v>
      </c>
      <c r="Y7367">
        <f t="shared" si="255"/>
        <v>11.684799999999999</v>
      </c>
    </row>
    <row r="7368" spans="1:25" x14ac:dyDescent="0.2">
      <c r="A7368" t="s">
        <v>6877</v>
      </c>
      <c r="B7368" t="s">
        <v>745</v>
      </c>
      <c r="C7368">
        <v>5</v>
      </c>
      <c r="D7368">
        <v>23</v>
      </c>
      <c r="E7368" t="s">
        <v>7515</v>
      </c>
      <c r="F7368">
        <v>367.08</v>
      </c>
      <c r="G7368">
        <v>83.861999999999995</v>
      </c>
      <c r="H7368">
        <v>40.548000000000002</v>
      </c>
      <c r="I7368">
        <v>30783.981</v>
      </c>
      <c r="J7368">
        <v>12554517</v>
      </c>
      <c r="K7368">
        <v>38.76</v>
      </c>
      <c r="L7368">
        <v>22.678999999999998</v>
      </c>
      <c r="M7368">
        <v>14227.878000000001</v>
      </c>
      <c r="N7368">
        <v>5802503</v>
      </c>
      <c r="O7368">
        <v>8.8520000000000003</v>
      </c>
      <c r="P7368">
        <v>15.564</v>
      </c>
      <c r="Q7368">
        <v>3249.4859999999999</v>
      </c>
      <c r="R7368">
        <v>1325226</v>
      </c>
      <c r="S7368">
        <v>0.11799999999999999</v>
      </c>
      <c r="T7368">
        <v>5.4729999999999999</v>
      </c>
      <c r="U7368">
        <v>43.143000000000001</v>
      </c>
      <c r="V7368">
        <v>17595</v>
      </c>
      <c r="W7368">
        <v>69</v>
      </c>
      <c r="X7368">
        <f t="shared" si="254"/>
        <v>3050.9492400000004</v>
      </c>
      <c r="Y7368">
        <f t="shared" si="255"/>
        <v>68.364800000000002</v>
      </c>
    </row>
    <row r="7369" spans="1:25" x14ac:dyDescent="0.2">
      <c r="A7369" t="s">
        <v>6877</v>
      </c>
      <c r="B7369" t="s">
        <v>745</v>
      </c>
      <c r="C7369">
        <v>5</v>
      </c>
      <c r="D7369">
        <v>24</v>
      </c>
      <c r="E7369" t="s">
        <v>7516</v>
      </c>
      <c r="F7369">
        <v>253.67400000000001</v>
      </c>
      <c r="G7369">
        <v>73.241</v>
      </c>
      <c r="H7369">
        <v>34.56</v>
      </c>
      <c r="I7369">
        <v>18579.238000000001</v>
      </c>
      <c r="J7369">
        <v>7577102</v>
      </c>
      <c r="K7369">
        <v>70.305000000000007</v>
      </c>
      <c r="L7369">
        <v>26.391999999999999</v>
      </c>
      <c r="M7369">
        <v>17834.556</v>
      </c>
      <c r="N7369">
        <v>7273401</v>
      </c>
      <c r="O7369">
        <v>6.6040000000000001</v>
      </c>
      <c r="P7369">
        <v>14.968999999999999</v>
      </c>
      <c r="Q7369">
        <v>1675.2940000000001</v>
      </c>
      <c r="R7369">
        <v>683229</v>
      </c>
      <c r="S7369">
        <v>0.10100000000000001</v>
      </c>
      <c r="T7369">
        <v>5.0750000000000002</v>
      </c>
      <c r="U7369">
        <v>25.635999999999999</v>
      </c>
      <c r="V7369">
        <v>10455</v>
      </c>
      <c r="W7369">
        <v>41</v>
      </c>
      <c r="X7369">
        <f t="shared" si="254"/>
        <v>1335.0799600000003</v>
      </c>
      <c r="Y7369">
        <f t="shared" si="255"/>
        <v>37.844799999999999</v>
      </c>
    </row>
    <row r="7370" spans="1:25" x14ac:dyDescent="0.2">
      <c r="A7370" t="s">
        <v>6877</v>
      </c>
      <c r="B7370" t="s">
        <v>745</v>
      </c>
      <c r="C7370">
        <v>5</v>
      </c>
      <c r="D7370">
        <v>26</v>
      </c>
      <c r="E7370" t="s">
        <v>7517</v>
      </c>
      <c r="F7370">
        <v>113.298</v>
      </c>
      <c r="G7370">
        <v>59.670999999999999</v>
      </c>
      <c r="H7370">
        <v>38.834000000000003</v>
      </c>
      <c r="I7370">
        <v>6760.6139999999996</v>
      </c>
      <c r="J7370">
        <v>2757156</v>
      </c>
      <c r="K7370">
        <v>4.2709999999999999</v>
      </c>
      <c r="L7370">
        <v>3.45</v>
      </c>
      <c r="M7370">
        <v>483.90499999999997</v>
      </c>
      <c r="N7370">
        <v>197349</v>
      </c>
      <c r="O7370">
        <v>2.6850000000000001</v>
      </c>
      <c r="P7370">
        <v>4.907</v>
      </c>
      <c r="Q7370">
        <v>304.25900000000001</v>
      </c>
      <c r="R7370">
        <v>124085</v>
      </c>
      <c r="S7370">
        <v>2.1999999999999999E-2</v>
      </c>
      <c r="T7370">
        <v>2.3730000000000002</v>
      </c>
      <c r="U7370">
        <v>2.5009999999999999</v>
      </c>
      <c r="V7370">
        <v>1020</v>
      </c>
      <c r="W7370">
        <v>4</v>
      </c>
      <c r="X7370">
        <f t="shared" si="254"/>
        <v>0</v>
      </c>
      <c r="Y7370">
        <f t="shared" si="255"/>
        <v>0</v>
      </c>
    </row>
    <row r="7371" spans="1:25" x14ac:dyDescent="0.2">
      <c r="A7371" t="s">
        <v>6877</v>
      </c>
      <c r="B7371" t="s">
        <v>745</v>
      </c>
      <c r="C7371">
        <v>5</v>
      </c>
      <c r="D7371">
        <v>27</v>
      </c>
      <c r="E7371" t="s">
        <v>7518</v>
      </c>
      <c r="F7371">
        <v>202.70599999999999</v>
      </c>
      <c r="G7371">
        <v>58.883000000000003</v>
      </c>
      <c r="H7371">
        <v>33.029000000000003</v>
      </c>
      <c r="I7371">
        <v>11935.91</v>
      </c>
      <c r="J7371">
        <v>4867778</v>
      </c>
      <c r="K7371">
        <v>2.6219999999999999</v>
      </c>
      <c r="L7371">
        <v>2.0270000000000001</v>
      </c>
      <c r="M7371">
        <v>531.45399999999995</v>
      </c>
      <c r="N7371">
        <v>216741</v>
      </c>
      <c r="O7371">
        <v>1.71</v>
      </c>
      <c r="P7371">
        <v>3.0609999999999999</v>
      </c>
      <c r="Q7371">
        <v>346.55399999999997</v>
      </c>
      <c r="R7371">
        <v>141334</v>
      </c>
      <c r="S7371">
        <v>8.9999999999999993E-3</v>
      </c>
      <c r="T7371">
        <v>1.536</v>
      </c>
      <c r="U7371">
        <v>1.8759999999999999</v>
      </c>
      <c r="V7371">
        <v>765</v>
      </c>
      <c r="W7371">
        <v>3</v>
      </c>
      <c r="X7371">
        <f t="shared" si="254"/>
        <v>0</v>
      </c>
      <c r="Y7371">
        <f t="shared" si="255"/>
        <v>0</v>
      </c>
    </row>
    <row r="7372" spans="1:25" x14ac:dyDescent="0.2">
      <c r="A7372" t="s">
        <v>6877</v>
      </c>
      <c r="B7372" t="s">
        <v>745</v>
      </c>
      <c r="C7372">
        <v>6</v>
      </c>
      <c r="D7372">
        <v>1</v>
      </c>
      <c r="E7372" t="s">
        <v>7519</v>
      </c>
      <c r="F7372">
        <v>356.72300000000001</v>
      </c>
      <c r="G7372">
        <v>69.387</v>
      </c>
      <c r="H7372">
        <v>40.578000000000003</v>
      </c>
      <c r="I7372">
        <v>24752.077000000001</v>
      </c>
      <c r="J7372">
        <v>10094548</v>
      </c>
      <c r="K7372">
        <v>42.927</v>
      </c>
      <c r="L7372">
        <v>18.46</v>
      </c>
      <c r="M7372">
        <v>15313.22</v>
      </c>
      <c r="N7372">
        <v>6245134</v>
      </c>
      <c r="O7372">
        <v>7.4109999999999996</v>
      </c>
      <c r="P7372">
        <v>11.276999999999999</v>
      </c>
      <c r="Q7372">
        <v>2643.6480000000001</v>
      </c>
      <c r="R7372">
        <v>1078149</v>
      </c>
      <c r="S7372">
        <v>0.13100000000000001</v>
      </c>
      <c r="T7372">
        <v>5.7880000000000003</v>
      </c>
      <c r="U7372">
        <v>46.895000000000003</v>
      </c>
      <c r="V7372">
        <v>19125</v>
      </c>
      <c r="W7372">
        <v>75</v>
      </c>
      <c r="X7372">
        <f t="shared" si="254"/>
        <v>2390.5858200000007</v>
      </c>
      <c r="Y7372">
        <f t="shared" si="255"/>
        <v>74.904800000000009</v>
      </c>
    </row>
    <row r="7373" spans="1:25" x14ac:dyDescent="0.2">
      <c r="A7373" t="s">
        <v>6877</v>
      </c>
      <c r="B7373" t="s">
        <v>745</v>
      </c>
      <c r="C7373">
        <v>6</v>
      </c>
      <c r="D7373">
        <v>2</v>
      </c>
      <c r="E7373" t="s">
        <v>4097</v>
      </c>
      <c r="F7373">
        <v>330.18700000000001</v>
      </c>
      <c r="G7373">
        <v>66.534999999999997</v>
      </c>
      <c r="H7373">
        <v>33.862000000000002</v>
      </c>
      <c r="I7373">
        <v>21968.897000000001</v>
      </c>
      <c r="J7373">
        <v>8959494</v>
      </c>
      <c r="K7373">
        <v>56.021999999999998</v>
      </c>
      <c r="L7373">
        <v>23.044</v>
      </c>
      <c r="M7373">
        <v>18497.841</v>
      </c>
      <c r="N7373">
        <v>7543906</v>
      </c>
      <c r="O7373">
        <v>4.9139999999999997</v>
      </c>
      <c r="P7373">
        <v>9.3960000000000008</v>
      </c>
      <c r="Q7373">
        <v>1622.5239999999999</v>
      </c>
      <c r="R7373">
        <v>661708</v>
      </c>
      <c r="S7373">
        <v>9.8000000000000004E-2</v>
      </c>
      <c r="T7373">
        <v>5.01</v>
      </c>
      <c r="U7373">
        <v>32.514000000000003</v>
      </c>
      <c r="V7373">
        <v>13260</v>
      </c>
      <c r="W7373">
        <v>52</v>
      </c>
      <c r="X7373">
        <f t="shared" si="254"/>
        <v>1277.5606599999999</v>
      </c>
      <c r="Y7373">
        <f t="shared" si="255"/>
        <v>49.834800000000001</v>
      </c>
    </row>
    <row r="7374" spans="1:25" x14ac:dyDescent="0.2">
      <c r="A7374" t="s">
        <v>6877</v>
      </c>
      <c r="B7374" t="s">
        <v>745</v>
      </c>
      <c r="C7374">
        <v>6</v>
      </c>
      <c r="D7374">
        <v>3</v>
      </c>
      <c r="E7374" t="s">
        <v>7520</v>
      </c>
      <c r="F7374">
        <v>375.88600000000002</v>
      </c>
      <c r="G7374">
        <v>77.039000000000001</v>
      </c>
      <c r="H7374">
        <v>42.847999999999999</v>
      </c>
      <c r="I7374">
        <v>28957.909</v>
      </c>
      <c r="J7374">
        <v>11809797</v>
      </c>
      <c r="K7374">
        <v>29.675000000000001</v>
      </c>
      <c r="L7374">
        <v>28.393999999999998</v>
      </c>
      <c r="M7374">
        <v>11154.228999999999</v>
      </c>
      <c r="N7374">
        <v>4548988</v>
      </c>
      <c r="O7374">
        <v>3.7090000000000001</v>
      </c>
      <c r="P7374">
        <v>6.3840000000000003</v>
      </c>
      <c r="Q7374">
        <v>1393.9780000000001</v>
      </c>
      <c r="R7374">
        <v>568501</v>
      </c>
      <c r="S7374">
        <v>4.8000000000000001E-2</v>
      </c>
      <c r="T7374">
        <v>3.5070000000000001</v>
      </c>
      <c r="U7374">
        <v>18.132999999999999</v>
      </c>
      <c r="V7374">
        <v>7395</v>
      </c>
      <c r="W7374">
        <v>29</v>
      </c>
      <c r="X7374">
        <f t="shared" si="254"/>
        <v>1028.44552</v>
      </c>
      <c r="Y7374">
        <f t="shared" si="255"/>
        <v>24.764800000000001</v>
      </c>
    </row>
    <row r="7375" spans="1:25" x14ac:dyDescent="0.2">
      <c r="A7375" t="s">
        <v>6877</v>
      </c>
      <c r="B7375" t="s">
        <v>745</v>
      </c>
      <c r="C7375">
        <v>6</v>
      </c>
      <c r="D7375">
        <v>4</v>
      </c>
      <c r="E7375" t="s">
        <v>7521</v>
      </c>
      <c r="F7375">
        <v>290.46199999999999</v>
      </c>
      <c r="G7375">
        <v>67.548000000000002</v>
      </c>
      <c r="H7375">
        <v>36.203000000000003</v>
      </c>
      <c r="I7375">
        <v>19620.25</v>
      </c>
      <c r="J7375">
        <v>8001654</v>
      </c>
      <c r="K7375">
        <v>51.707000000000001</v>
      </c>
      <c r="L7375">
        <v>25.594999999999999</v>
      </c>
      <c r="M7375">
        <v>15018.986999999999</v>
      </c>
      <c r="N7375">
        <v>6125138</v>
      </c>
      <c r="O7375">
        <v>4.0019999999999998</v>
      </c>
      <c r="P7375">
        <v>7.4029999999999996</v>
      </c>
      <c r="Q7375">
        <v>1162.5509999999999</v>
      </c>
      <c r="R7375">
        <v>474119</v>
      </c>
      <c r="S7375">
        <v>7.6999999999999999E-2</v>
      </c>
      <c r="T7375">
        <v>4.4450000000000003</v>
      </c>
      <c r="U7375">
        <v>22.51</v>
      </c>
      <c r="V7375">
        <v>9180</v>
      </c>
      <c r="W7375">
        <v>36</v>
      </c>
      <c r="X7375">
        <f t="shared" si="254"/>
        <v>776.19008999999994</v>
      </c>
      <c r="Y7375">
        <f t="shared" si="255"/>
        <v>32.394800000000004</v>
      </c>
    </row>
    <row r="7376" spans="1:25" x14ac:dyDescent="0.2">
      <c r="A7376" t="s">
        <v>6877</v>
      </c>
      <c r="B7376" t="s">
        <v>745</v>
      </c>
      <c r="C7376">
        <v>6</v>
      </c>
      <c r="D7376">
        <v>5</v>
      </c>
      <c r="E7376" t="s">
        <v>7522</v>
      </c>
      <c r="F7376">
        <v>410.99900000000002</v>
      </c>
      <c r="G7376">
        <v>78.085999999999999</v>
      </c>
      <c r="H7376">
        <v>42.982999999999997</v>
      </c>
      <c r="I7376">
        <v>32093.043000000001</v>
      </c>
      <c r="J7376">
        <v>13088387</v>
      </c>
      <c r="K7376">
        <v>34.442</v>
      </c>
      <c r="L7376">
        <v>21.039000000000001</v>
      </c>
      <c r="M7376">
        <v>14155.473</v>
      </c>
      <c r="N7376">
        <v>5772974</v>
      </c>
      <c r="O7376">
        <v>9.8040000000000003</v>
      </c>
      <c r="P7376">
        <v>16.454999999999998</v>
      </c>
      <c r="Q7376">
        <v>4029.2370000000001</v>
      </c>
      <c r="R7376">
        <v>1643229</v>
      </c>
      <c r="S7376">
        <v>0.14899999999999999</v>
      </c>
      <c r="T7376">
        <v>6.1639999999999997</v>
      </c>
      <c r="U7376">
        <v>61.276000000000003</v>
      </c>
      <c r="V7376">
        <v>24990</v>
      </c>
      <c r="W7376">
        <v>98</v>
      </c>
      <c r="X7376">
        <f t="shared" si="254"/>
        <v>3900.8778300000004</v>
      </c>
      <c r="Y7376">
        <f t="shared" si="255"/>
        <v>99.974800000000002</v>
      </c>
    </row>
    <row r="7377" spans="1:25" x14ac:dyDescent="0.2">
      <c r="A7377" t="s">
        <v>6877</v>
      </c>
      <c r="B7377" t="s">
        <v>745</v>
      </c>
      <c r="C7377">
        <v>6</v>
      </c>
      <c r="D7377">
        <v>6</v>
      </c>
      <c r="E7377" t="s">
        <v>6388</v>
      </c>
      <c r="F7377">
        <v>21.332999999999998</v>
      </c>
      <c r="G7377">
        <v>45.637999999999998</v>
      </c>
      <c r="H7377">
        <v>23.756</v>
      </c>
      <c r="I7377">
        <v>973.57899999999995</v>
      </c>
      <c r="J7377">
        <v>397051</v>
      </c>
      <c r="K7377">
        <v>8.3510000000000009</v>
      </c>
      <c r="L7377">
        <v>9.9109999999999996</v>
      </c>
      <c r="M7377">
        <v>178.15899999999999</v>
      </c>
      <c r="N7377">
        <v>72658</v>
      </c>
      <c r="O7377">
        <v>4.0259999999999998</v>
      </c>
      <c r="P7377">
        <v>7.5119999999999996</v>
      </c>
      <c r="Q7377">
        <v>85.88</v>
      </c>
      <c r="R7377">
        <v>35024</v>
      </c>
      <c r="S7377">
        <v>2.9000000000000001E-2</v>
      </c>
      <c r="T7377">
        <v>2.734</v>
      </c>
      <c r="U7377">
        <v>0.625</v>
      </c>
      <c r="V7377">
        <v>255</v>
      </c>
      <c r="W7377">
        <v>1</v>
      </c>
      <c r="X7377">
        <f t="shared" si="254"/>
        <v>0</v>
      </c>
      <c r="Y7377">
        <f t="shared" si="255"/>
        <v>0</v>
      </c>
    </row>
    <row r="7378" spans="1:25" x14ac:dyDescent="0.2">
      <c r="A7378" t="s">
        <v>6877</v>
      </c>
      <c r="B7378" t="s">
        <v>745</v>
      </c>
      <c r="C7378">
        <v>6</v>
      </c>
      <c r="D7378">
        <v>7</v>
      </c>
      <c r="E7378" t="s">
        <v>7523</v>
      </c>
      <c r="F7378">
        <v>356.79399999999998</v>
      </c>
      <c r="G7378">
        <v>87.997</v>
      </c>
      <c r="H7378">
        <v>42.749000000000002</v>
      </c>
      <c r="I7378">
        <v>31396.882000000001</v>
      </c>
      <c r="J7378">
        <v>12804474</v>
      </c>
      <c r="K7378">
        <v>30.126999999999999</v>
      </c>
      <c r="L7378">
        <v>25.062000000000001</v>
      </c>
      <c r="M7378">
        <v>10749.236000000001</v>
      </c>
      <c r="N7378">
        <v>4383821</v>
      </c>
      <c r="O7378">
        <v>5.6459999999999999</v>
      </c>
      <c r="P7378">
        <v>11.079000000000001</v>
      </c>
      <c r="Q7378">
        <v>2014.345</v>
      </c>
      <c r="R7378">
        <v>821503</v>
      </c>
      <c r="S7378">
        <v>7.9000000000000001E-2</v>
      </c>
      <c r="T7378">
        <v>4.484</v>
      </c>
      <c r="U7378">
        <v>28.137</v>
      </c>
      <c r="V7378">
        <v>11475</v>
      </c>
      <c r="W7378">
        <v>45</v>
      </c>
      <c r="X7378">
        <f t="shared" si="254"/>
        <v>1704.6455500000002</v>
      </c>
      <c r="Y7378">
        <f t="shared" si="255"/>
        <v>42.204799999999999</v>
      </c>
    </row>
    <row r="7379" spans="1:25" x14ac:dyDescent="0.2">
      <c r="A7379" t="s">
        <v>6877</v>
      </c>
      <c r="B7379" t="s">
        <v>745</v>
      </c>
      <c r="C7379">
        <v>6</v>
      </c>
      <c r="D7379">
        <v>8</v>
      </c>
      <c r="E7379" t="s">
        <v>2533</v>
      </c>
      <c r="F7379">
        <v>332.20800000000003</v>
      </c>
      <c r="G7379">
        <v>97.727000000000004</v>
      </c>
      <c r="H7379">
        <v>44.701999999999998</v>
      </c>
      <c r="I7379">
        <v>32465.555</v>
      </c>
      <c r="J7379">
        <v>13240307</v>
      </c>
      <c r="K7379">
        <v>29.597999999999999</v>
      </c>
      <c r="L7379">
        <v>13.445</v>
      </c>
      <c r="M7379">
        <v>9832.8230000000003</v>
      </c>
      <c r="N7379">
        <v>4010084</v>
      </c>
      <c r="O7379">
        <v>6.0910000000000002</v>
      </c>
      <c r="P7379">
        <v>12.401</v>
      </c>
      <c r="Q7379">
        <v>2023.423</v>
      </c>
      <c r="R7379">
        <v>825205</v>
      </c>
      <c r="S7379">
        <v>0.12</v>
      </c>
      <c r="T7379">
        <v>5.5410000000000004</v>
      </c>
      <c r="U7379">
        <v>40.017000000000003</v>
      </c>
      <c r="V7379">
        <v>16320</v>
      </c>
      <c r="W7379">
        <v>64</v>
      </c>
      <c r="X7379">
        <f t="shared" si="254"/>
        <v>1714.5405700000001</v>
      </c>
      <c r="Y7379">
        <f t="shared" si="255"/>
        <v>62.914800000000007</v>
      </c>
    </row>
    <row r="7380" spans="1:25" x14ac:dyDescent="0.2">
      <c r="A7380" t="s">
        <v>6877</v>
      </c>
      <c r="B7380" t="s">
        <v>745</v>
      </c>
      <c r="C7380">
        <v>6</v>
      </c>
      <c r="D7380">
        <v>9</v>
      </c>
      <c r="E7380" t="s">
        <v>7524</v>
      </c>
      <c r="F7380">
        <v>251.036</v>
      </c>
      <c r="G7380">
        <v>75.135000000000005</v>
      </c>
      <c r="H7380">
        <v>39.817</v>
      </c>
      <c r="I7380">
        <v>18861.557000000001</v>
      </c>
      <c r="J7380">
        <v>7692239</v>
      </c>
      <c r="K7380">
        <v>51.186</v>
      </c>
      <c r="L7380">
        <v>23.783999999999999</v>
      </c>
      <c r="M7380">
        <v>12849.571</v>
      </c>
      <c r="N7380">
        <v>5240393</v>
      </c>
      <c r="O7380">
        <v>5.0229999999999997</v>
      </c>
      <c r="P7380">
        <v>10.045</v>
      </c>
      <c r="Q7380">
        <v>1260.9949999999999</v>
      </c>
      <c r="R7380">
        <v>514267</v>
      </c>
      <c r="S7380">
        <v>8.5000000000000006E-2</v>
      </c>
      <c r="T7380">
        <v>4.6459999999999999</v>
      </c>
      <c r="U7380">
        <v>21.259</v>
      </c>
      <c r="V7380">
        <v>8670</v>
      </c>
      <c r="W7380">
        <v>34</v>
      </c>
      <c r="X7380">
        <f t="shared" si="254"/>
        <v>883.4940499999999</v>
      </c>
      <c r="Y7380">
        <f t="shared" si="255"/>
        <v>30.2148</v>
      </c>
    </row>
    <row r="7381" spans="1:25" x14ac:dyDescent="0.2">
      <c r="A7381" t="s">
        <v>6877</v>
      </c>
      <c r="B7381" t="s">
        <v>745</v>
      </c>
      <c r="C7381">
        <v>6</v>
      </c>
      <c r="D7381">
        <v>10</v>
      </c>
      <c r="E7381" t="s">
        <v>7525</v>
      </c>
      <c r="F7381">
        <v>292.24700000000001</v>
      </c>
      <c r="G7381">
        <v>68.248999999999995</v>
      </c>
      <c r="H7381">
        <v>35.427999999999997</v>
      </c>
      <c r="I7381">
        <v>19945.418000000001</v>
      </c>
      <c r="J7381">
        <v>8134266</v>
      </c>
      <c r="K7381">
        <v>52.984999999999999</v>
      </c>
      <c r="L7381">
        <v>21.628</v>
      </c>
      <c r="M7381">
        <v>15484.6</v>
      </c>
      <c r="N7381">
        <v>6315027</v>
      </c>
      <c r="O7381">
        <v>5.4859999999999998</v>
      </c>
      <c r="P7381">
        <v>11.539</v>
      </c>
      <c r="Q7381">
        <v>1603.3389999999999</v>
      </c>
      <c r="R7381">
        <v>653884</v>
      </c>
      <c r="S7381">
        <v>8.5999999999999993E-2</v>
      </c>
      <c r="T7381">
        <v>4.6710000000000003</v>
      </c>
      <c r="U7381">
        <v>25.010999999999999</v>
      </c>
      <c r="V7381">
        <v>10200</v>
      </c>
      <c r="W7381">
        <v>40</v>
      </c>
      <c r="X7381">
        <f t="shared" si="254"/>
        <v>1256.6490100000001</v>
      </c>
      <c r="Y7381">
        <f t="shared" si="255"/>
        <v>36.754800000000003</v>
      </c>
    </row>
    <row r="7382" spans="1:25" x14ac:dyDescent="0.2">
      <c r="A7382" t="s">
        <v>6877</v>
      </c>
      <c r="B7382" t="s">
        <v>745</v>
      </c>
      <c r="C7382">
        <v>6</v>
      </c>
      <c r="D7382">
        <v>13</v>
      </c>
      <c r="E7382" t="s">
        <v>7526</v>
      </c>
      <c r="F7382">
        <v>293.96100000000001</v>
      </c>
      <c r="G7382">
        <v>79.028000000000006</v>
      </c>
      <c r="H7382">
        <v>39.716999999999999</v>
      </c>
      <c r="I7382">
        <v>23231.277999999998</v>
      </c>
      <c r="J7382">
        <v>9474326</v>
      </c>
      <c r="K7382">
        <v>63.012</v>
      </c>
      <c r="L7382">
        <v>23.396999999999998</v>
      </c>
      <c r="M7382">
        <v>18523.146000000001</v>
      </c>
      <c r="N7382">
        <v>7554226</v>
      </c>
      <c r="O7382">
        <v>7.3049999999999997</v>
      </c>
      <c r="P7382">
        <v>13.45</v>
      </c>
      <c r="Q7382">
        <v>2147.39</v>
      </c>
      <c r="R7382">
        <v>875762</v>
      </c>
      <c r="S7382">
        <v>0.128</v>
      </c>
      <c r="T7382">
        <v>5.7030000000000003</v>
      </c>
      <c r="U7382">
        <v>37.515999999999998</v>
      </c>
      <c r="V7382">
        <v>15300</v>
      </c>
      <c r="W7382">
        <v>60</v>
      </c>
      <c r="X7382">
        <f t="shared" si="254"/>
        <v>1849.6645999999998</v>
      </c>
      <c r="Y7382">
        <f t="shared" si="255"/>
        <v>58.5548</v>
      </c>
    </row>
    <row r="7383" spans="1:25" x14ac:dyDescent="0.2">
      <c r="A7383" t="s">
        <v>6877</v>
      </c>
      <c r="B7383" t="s">
        <v>745</v>
      </c>
      <c r="C7383">
        <v>6</v>
      </c>
      <c r="D7383">
        <v>14</v>
      </c>
      <c r="E7383" t="s">
        <v>7527</v>
      </c>
      <c r="F7383">
        <v>305.10300000000001</v>
      </c>
      <c r="G7383">
        <v>67.828000000000003</v>
      </c>
      <c r="H7383">
        <v>33.950000000000003</v>
      </c>
      <c r="I7383">
        <v>20694.567999999999</v>
      </c>
      <c r="J7383">
        <v>8439789</v>
      </c>
      <c r="K7383">
        <v>71.206000000000003</v>
      </c>
      <c r="L7383">
        <v>30.713000000000001</v>
      </c>
      <c r="M7383">
        <v>21725.118999999999</v>
      </c>
      <c r="N7383">
        <v>8860075</v>
      </c>
      <c r="O7383">
        <v>4.9189999999999996</v>
      </c>
      <c r="P7383">
        <v>9.4689999999999994</v>
      </c>
      <c r="Q7383">
        <v>1500.703</v>
      </c>
      <c r="R7383">
        <v>612026</v>
      </c>
      <c r="S7383">
        <v>0.11700000000000001</v>
      </c>
      <c r="T7383">
        <v>5.4569999999999999</v>
      </c>
      <c r="U7383">
        <v>35.64</v>
      </c>
      <c r="V7383">
        <v>14535</v>
      </c>
      <c r="W7383">
        <v>57</v>
      </c>
      <c r="X7383">
        <f t="shared" si="254"/>
        <v>1144.77577</v>
      </c>
      <c r="Y7383">
        <f t="shared" si="255"/>
        <v>55.284800000000004</v>
      </c>
    </row>
    <row r="7384" spans="1:25" x14ac:dyDescent="0.2">
      <c r="A7384" t="s">
        <v>6877</v>
      </c>
      <c r="B7384" t="s">
        <v>745</v>
      </c>
      <c r="C7384">
        <v>6</v>
      </c>
      <c r="D7384">
        <v>15</v>
      </c>
      <c r="E7384" t="s">
        <v>7528</v>
      </c>
      <c r="F7384">
        <v>354.62599999999998</v>
      </c>
      <c r="G7384">
        <v>79.796999999999997</v>
      </c>
      <c r="H7384">
        <v>41.731000000000002</v>
      </c>
      <c r="I7384">
        <v>28298.135999999999</v>
      </c>
      <c r="J7384">
        <v>11540724</v>
      </c>
      <c r="K7384">
        <v>45.052999999999997</v>
      </c>
      <c r="L7384">
        <v>23.077000000000002</v>
      </c>
      <c r="M7384">
        <v>15977.05</v>
      </c>
      <c r="N7384">
        <v>6515861</v>
      </c>
      <c r="O7384">
        <v>8.1549999999999994</v>
      </c>
      <c r="P7384">
        <v>16.004000000000001</v>
      </c>
      <c r="Q7384">
        <v>2891.915</v>
      </c>
      <c r="R7384">
        <v>1179399</v>
      </c>
      <c r="S7384">
        <v>0.104</v>
      </c>
      <c r="T7384">
        <v>5.149</v>
      </c>
      <c r="U7384">
        <v>36.890999999999998</v>
      </c>
      <c r="V7384">
        <v>15045</v>
      </c>
      <c r="W7384">
        <v>59</v>
      </c>
      <c r="X7384">
        <f t="shared" si="254"/>
        <v>2661.1968500000003</v>
      </c>
      <c r="Y7384">
        <f t="shared" si="255"/>
        <v>57.464800000000004</v>
      </c>
    </row>
    <row r="7385" spans="1:25" x14ac:dyDescent="0.2">
      <c r="A7385" t="s">
        <v>6877</v>
      </c>
      <c r="B7385" t="s">
        <v>745</v>
      </c>
      <c r="C7385">
        <v>6</v>
      </c>
      <c r="D7385">
        <v>16</v>
      </c>
      <c r="E7385" t="s">
        <v>7529</v>
      </c>
      <c r="F7385">
        <v>187.102</v>
      </c>
      <c r="G7385">
        <v>75.974000000000004</v>
      </c>
      <c r="H7385">
        <v>43.314999999999998</v>
      </c>
      <c r="I7385">
        <v>14214.929</v>
      </c>
      <c r="J7385">
        <v>5797222</v>
      </c>
      <c r="K7385">
        <v>2.431</v>
      </c>
      <c r="L7385">
        <v>1.698</v>
      </c>
      <c r="M7385">
        <v>454.87299999999999</v>
      </c>
      <c r="N7385">
        <v>185509</v>
      </c>
      <c r="O7385">
        <v>2.2810000000000001</v>
      </c>
      <c r="P7385">
        <v>4.4649999999999999</v>
      </c>
      <c r="Q7385">
        <v>426.69400000000002</v>
      </c>
      <c r="R7385">
        <v>174017</v>
      </c>
      <c r="S7385">
        <v>0.02</v>
      </c>
      <c r="T7385">
        <v>2.2610000000000001</v>
      </c>
      <c r="U7385">
        <v>3.7519999999999998</v>
      </c>
      <c r="V7385">
        <v>1530</v>
      </c>
      <c r="W7385">
        <v>6</v>
      </c>
      <c r="X7385">
        <f t="shared" si="254"/>
        <v>0</v>
      </c>
      <c r="Y7385">
        <f t="shared" si="255"/>
        <v>0</v>
      </c>
    </row>
    <row r="7386" spans="1:25" x14ac:dyDescent="0.2">
      <c r="A7386" t="s">
        <v>6877</v>
      </c>
      <c r="B7386" t="s">
        <v>745</v>
      </c>
      <c r="C7386">
        <v>6</v>
      </c>
      <c r="D7386">
        <v>18</v>
      </c>
      <c r="E7386" t="s">
        <v>627</v>
      </c>
      <c r="F7386">
        <v>299.49299999999999</v>
      </c>
      <c r="G7386">
        <v>70.867000000000004</v>
      </c>
      <c r="H7386">
        <v>40.834000000000003</v>
      </c>
      <c r="I7386">
        <v>21224.121999999999</v>
      </c>
      <c r="J7386">
        <v>8655755</v>
      </c>
      <c r="K7386">
        <v>51.308999999999997</v>
      </c>
      <c r="L7386">
        <v>21.143000000000001</v>
      </c>
      <c r="M7386">
        <v>15366.674999999999</v>
      </c>
      <c r="N7386">
        <v>6266934</v>
      </c>
      <c r="O7386">
        <v>5.992</v>
      </c>
      <c r="P7386">
        <v>11.907</v>
      </c>
      <c r="Q7386">
        <v>1794.5360000000001</v>
      </c>
      <c r="R7386">
        <v>731859</v>
      </c>
      <c r="S7386">
        <v>9.1999999999999998E-2</v>
      </c>
      <c r="T7386">
        <v>4.8390000000000004</v>
      </c>
      <c r="U7386">
        <v>27.512</v>
      </c>
      <c r="V7386">
        <v>11220</v>
      </c>
      <c r="W7386">
        <v>44</v>
      </c>
      <c r="X7386">
        <f t="shared" si="254"/>
        <v>1465.0537400000001</v>
      </c>
      <c r="Y7386">
        <f t="shared" si="255"/>
        <v>41.114800000000002</v>
      </c>
    </row>
    <row r="7387" spans="1:25" x14ac:dyDescent="0.2">
      <c r="A7387" t="s">
        <v>6877</v>
      </c>
      <c r="B7387" t="s">
        <v>745</v>
      </c>
      <c r="C7387">
        <v>6</v>
      </c>
      <c r="D7387">
        <v>19</v>
      </c>
      <c r="E7387" t="s">
        <v>7530</v>
      </c>
      <c r="F7387">
        <v>184.74</v>
      </c>
      <c r="G7387">
        <v>77.665000000000006</v>
      </c>
      <c r="H7387">
        <v>47.747999999999998</v>
      </c>
      <c r="I7387">
        <v>14347.939</v>
      </c>
      <c r="J7387">
        <v>5851467</v>
      </c>
      <c r="K7387">
        <v>3.0579999999999998</v>
      </c>
      <c r="L7387">
        <v>2.7210000000000001</v>
      </c>
      <c r="M7387">
        <v>564.91700000000003</v>
      </c>
      <c r="N7387">
        <v>230388</v>
      </c>
      <c r="O7387">
        <v>1.982</v>
      </c>
      <c r="P7387">
        <v>2.9580000000000002</v>
      </c>
      <c r="Q7387">
        <v>366.12400000000002</v>
      </c>
      <c r="R7387">
        <v>149315</v>
      </c>
      <c r="S7387">
        <v>3.0000000000000001E-3</v>
      </c>
      <c r="T7387">
        <v>0.92900000000000005</v>
      </c>
      <c r="U7387">
        <v>0.625</v>
      </c>
      <c r="V7387">
        <v>255</v>
      </c>
      <c r="W7387">
        <v>1</v>
      </c>
      <c r="X7387">
        <f t="shared" ref="X7387:X7450" si="256">(MAX(0, (Q7387-450.45)))*1.09</f>
        <v>0</v>
      </c>
      <c r="Y7387">
        <f t="shared" ref="Y7387:Y7450" si="257">(MAX(0, (W7387-6.28)))*1.09</f>
        <v>0</v>
      </c>
    </row>
    <row r="7388" spans="1:25" x14ac:dyDescent="0.2">
      <c r="A7388" t="s">
        <v>6877</v>
      </c>
      <c r="B7388" t="s">
        <v>745</v>
      </c>
      <c r="C7388">
        <v>6</v>
      </c>
      <c r="D7388">
        <v>22</v>
      </c>
      <c r="E7388" t="s">
        <v>2623</v>
      </c>
      <c r="F7388">
        <v>194.33799999999999</v>
      </c>
      <c r="G7388">
        <v>60.872</v>
      </c>
      <c r="H7388">
        <v>40.673999999999999</v>
      </c>
      <c r="I7388">
        <v>11829.654</v>
      </c>
      <c r="J7388">
        <v>4824444</v>
      </c>
      <c r="K7388">
        <v>2.0310000000000001</v>
      </c>
      <c r="L7388">
        <v>1.474</v>
      </c>
      <c r="M7388">
        <v>394.74599999999998</v>
      </c>
      <c r="N7388">
        <v>160988</v>
      </c>
      <c r="O7388">
        <v>1.9550000000000001</v>
      </c>
      <c r="P7388">
        <v>3.74</v>
      </c>
      <c r="Q7388">
        <v>379.92399999999998</v>
      </c>
      <c r="R7388">
        <v>154943</v>
      </c>
      <c r="S7388">
        <v>1.6E-2</v>
      </c>
      <c r="T7388">
        <v>2.0249999999999999</v>
      </c>
      <c r="U7388">
        <v>3.1259999999999999</v>
      </c>
      <c r="V7388">
        <v>1275</v>
      </c>
      <c r="W7388">
        <v>5</v>
      </c>
      <c r="X7388">
        <f t="shared" si="256"/>
        <v>0</v>
      </c>
      <c r="Y7388">
        <f t="shared" si="257"/>
        <v>0</v>
      </c>
    </row>
    <row r="7389" spans="1:25" x14ac:dyDescent="0.2">
      <c r="A7389" t="s">
        <v>6877</v>
      </c>
      <c r="B7389" t="s">
        <v>745</v>
      </c>
      <c r="C7389">
        <v>6</v>
      </c>
      <c r="D7389">
        <v>25</v>
      </c>
      <c r="E7389" t="s">
        <v>2490</v>
      </c>
      <c r="F7389">
        <v>211.38399999999999</v>
      </c>
      <c r="G7389">
        <v>74.293999999999997</v>
      </c>
      <c r="H7389">
        <v>40.569000000000003</v>
      </c>
      <c r="I7389">
        <v>15704.550999999999</v>
      </c>
      <c r="J7389">
        <v>6404729</v>
      </c>
      <c r="K7389">
        <v>2.629</v>
      </c>
      <c r="L7389">
        <v>1.9430000000000001</v>
      </c>
      <c r="M7389">
        <v>555.76099999999997</v>
      </c>
      <c r="N7389">
        <v>226654</v>
      </c>
      <c r="O7389">
        <v>2.141</v>
      </c>
      <c r="P7389">
        <v>4.5759999999999996</v>
      </c>
      <c r="Q7389">
        <v>452.50599999999997</v>
      </c>
      <c r="R7389">
        <v>184544</v>
      </c>
      <c r="S7389">
        <v>8.9999999999999993E-3</v>
      </c>
      <c r="T7389">
        <v>1.504</v>
      </c>
      <c r="U7389">
        <v>1.8759999999999999</v>
      </c>
      <c r="V7389">
        <v>765</v>
      </c>
      <c r="W7389">
        <v>3</v>
      </c>
      <c r="X7389">
        <f t="shared" si="256"/>
        <v>2.2410399999999817</v>
      </c>
      <c r="Y7389">
        <f t="shared" si="257"/>
        <v>0</v>
      </c>
    </row>
    <row r="7390" spans="1:25" x14ac:dyDescent="0.2">
      <c r="A7390" t="s">
        <v>6877</v>
      </c>
      <c r="B7390" t="s">
        <v>745</v>
      </c>
      <c r="C7390">
        <v>6</v>
      </c>
      <c r="D7390">
        <v>26</v>
      </c>
      <c r="E7390" t="s">
        <v>3273</v>
      </c>
      <c r="F7390">
        <v>360.45</v>
      </c>
      <c r="G7390">
        <v>76.724999999999994</v>
      </c>
      <c r="H7390">
        <v>38.801000000000002</v>
      </c>
      <c r="I7390">
        <v>27655.365000000002</v>
      </c>
      <c r="J7390">
        <v>11278585</v>
      </c>
      <c r="K7390">
        <v>24.007999999999999</v>
      </c>
      <c r="L7390">
        <v>24.869</v>
      </c>
      <c r="M7390">
        <v>8653.5789999999997</v>
      </c>
      <c r="N7390">
        <v>3529157</v>
      </c>
      <c r="O7390">
        <v>4.556</v>
      </c>
      <c r="P7390">
        <v>8.8209999999999997</v>
      </c>
      <c r="Q7390">
        <v>1642.069</v>
      </c>
      <c r="R7390">
        <v>669679</v>
      </c>
      <c r="S7390">
        <v>6.8000000000000005E-2</v>
      </c>
      <c r="T7390">
        <v>4.1529999999999996</v>
      </c>
      <c r="U7390">
        <v>24.385000000000002</v>
      </c>
      <c r="V7390">
        <v>9945</v>
      </c>
      <c r="W7390">
        <v>39</v>
      </c>
      <c r="X7390">
        <f t="shared" si="256"/>
        <v>1298.8647100000001</v>
      </c>
      <c r="Y7390">
        <f t="shared" si="257"/>
        <v>35.6648</v>
      </c>
    </row>
    <row r="7391" spans="1:25" x14ac:dyDescent="0.2">
      <c r="A7391" t="s">
        <v>6877</v>
      </c>
      <c r="B7391" t="s">
        <v>745</v>
      </c>
      <c r="C7391">
        <v>6</v>
      </c>
      <c r="D7391">
        <v>27</v>
      </c>
      <c r="E7391" t="s">
        <v>7531</v>
      </c>
      <c r="F7391">
        <v>186.018</v>
      </c>
      <c r="G7391">
        <v>65.457999999999998</v>
      </c>
      <c r="H7391">
        <v>42.462000000000003</v>
      </c>
      <c r="I7391">
        <v>12176.308999999999</v>
      </c>
      <c r="J7391">
        <v>4965819</v>
      </c>
      <c r="K7391">
        <v>2.343</v>
      </c>
      <c r="L7391">
        <v>1.502</v>
      </c>
      <c r="M7391">
        <v>435.904</v>
      </c>
      <c r="N7391">
        <v>177773</v>
      </c>
      <c r="O7391">
        <v>2.4369999999999998</v>
      </c>
      <c r="P7391">
        <v>4.9580000000000002</v>
      </c>
      <c r="Q7391">
        <v>453.262</v>
      </c>
      <c r="R7391">
        <v>184852</v>
      </c>
      <c r="S7391">
        <v>3.4000000000000002E-2</v>
      </c>
      <c r="T7391">
        <v>2.9279999999999999</v>
      </c>
      <c r="U7391">
        <v>6.2530000000000001</v>
      </c>
      <c r="V7391">
        <v>2550</v>
      </c>
      <c r="W7391">
        <v>10</v>
      </c>
      <c r="X7391">
        <f t="shared" si="256"/>
        <v>3.0650800000000129</v>
      </c>
      <c r="Y7391">
        <f t="shared" si="257"/>
        <v>4.0548000000000002</v>
      </c>
    </row>
    <row r="7392" spans="1:25" x14ac:dyDescent="0.2">
      <c r="A7392" t="s">
        <v>6877</v>
      </c>
      <c r="B7392" t="s">
        <v>745</v>
      </c>
      <c r="C7392">
        <v>6</v>
      </c>
      <c r="D7392">
        <v>28</v>
      </c>
      <c r="E7392" t="s">
        <v>7532</v>
      </c>
      <c r="F7392">
        <v>276.63</v>
      </c>
      <c r="G7392">
        <v>58.415999999999997</v>
      </c>
      <c r="H7392">
        <v>31.533000000000001</v>
      </c>
      <c r="I7392">
        <v>16159.632</v>
      </c>
      <c r="J7392">
        <v>6590323</v>
      </c>
      <c r="K7392">
        <v>2.13</v>
      </c>
      <c r="L7392">
        <v>1.62</v>
      </c>
      <c r="M7392">
        <v>589.23599999999999</v>
      </c>
      <c r="N7392">
        <v>240306</v>
      </c>
      <c r="O7392">
        <v>2.5640000000000001</v>
      </c>
      <c r="P7392">
        <v>6.3819999999999997</v>
      </c>
      <c r="Q7392">
        <v>709.30899999999997</v>
      </c>
      <c r="R7392">
        <v>289275</v>
      </c>
      <c r="S7392">
        <v>2.9000000000000001E-2</v>
      </c>
      <c r="T7392">
        <v>2.7370000000000001</v>
      </c>
      <c r="U7392">
        <v>8.1280000000000001</v>
      </c>
      <c r="V7392">
        <v>3315</v>
      </c>
      <c r="W7392">
        <v>13</v>
      </c>
      <c r="X7392">
        <f t="shared" si="256"/>
        <v>282.15631000000002</v>
      </c>
      <c r="Y7392">
        <f t="shared" si="257"/>
        <v>7.3248000000000006</v>
      </c>
    </row>
    <row r="7393" spans="1:25" x14ac:dyDescent="0.2">
      <c r="A7393" t="s">
        <v>6877</v>
      </c>
      <c r="B7393" t="s">
        <v>745</v>
      </c>
      <c r="C7393">
        <v>6</v>
      </c>
      <c r="D7393">
        <v>30</v>
      </c>
      <c r="E7393" t="s">
        <v>7533</v>
      </c>
      <c r="F7393">
        <v>220.577</v>
      </c>
      <c r="G7393">
        <v>67.852000000000004</v>
      </c>
      <c r="H7393">
        <v>39.073</v>
      </c>
      <c r="I7393">
        <v>14966.556</v>
      </c>
      <c r="J7393">
        <v>6103755</v>
      </c>
      <c r="K7393">
        <v>2.3050000000000002</v>
      </c>
      <c r="L7393">
        <v>1.6519999999999999</v>
      </c>
      <c r="M7393">
        <v>508.34100000000001</v>
      </c>
      <c r="N7393">
        <v>207315</v>
      </c>
      <c r="O7393">
        <v>2.0110000000000001</v>
      </c>
      <c r="P7393">
        <v>3.5310000000000001</v>
      </c>
      <c r="Q7393">
        <v>443.60599999999999</v>
      </c>
      <c r="R7393">
        <v>180914</v>
      </c>
      <c r="S7393">
        <v>1.7000000000000001E-2</v>
      </c>
      <c r="T7393">
        <v>2.0830000000000002</v>
      </c>
      <c r="U7393">
        <v>3.7519999999999998</v>
      </c>
      <c r="V7393">
        <v>1530</v>
      </c>
      <c r="W7393">
        <v>6</v>
      </c>
      <c r="X7393">
        <f t="shared" si="256"/>
        <v>0</v>
      </c>
      <c r="Y7393">
        <f t="shared" si="257"/>
        <v>0</v>
      </c>
    </row>
    <row r="7394" spans="1:25" x14ac:dyDescent="0.2">
      <c r="A7394" t="s">
        <v>6877</v>
      </c>
      <c r="B7394" t="s">
        <v>745</v>
      </c>
      <c r="C7394">
        <v>6</v>
      </c>
      <c r="D7394">
        <v>31</v>
      </c>
      <c r="E7394" t="s">
        <v>7534</v>
      </c>
      <c r="F7394">
        <v>306.06900000000002</v>
      </c>
      <c r="G7394">
        <v>73.064999999999998</v>
      </c>
      <c r="H7394">
        <v>39.765999999999998</v>
      </c>
      <c r="I7394">
        <v>22362.883999999998</v>
      </c>
      <c r="J7394">
        <v>9120172</v>
      </c>
      <c r="K7394">
        <v>39.226999999999997</v>
      </c>
      <c r="L7394">
        <v>17.715</v>
      </c>
      <c r="M7394">
        <v>12006.183000000001</v>
      </c>
      <c r="N7394">
        <v>4896437</v>
      </c>
      <c r="O7394">
        <v>5.2729999999999997</v>
      </c>
      <c r="P7394">
        <v>10.209</v>
      </c>
      <c r="Q7394">
        <v>1613.9</v>
      </c>
      <c r="R7394">
        <v>658191</v>
      </c>
      <c r="S7394">
        <v>6.5000000000000002E-2</v>
      </c>
      <c r="T7394">
        <v>4.0819999999999999</v>
      </c>
      <c r="U7394">
        <v>20.009</v>
      </c>
      <c r="V7394">
        <v>8160</v>
      </c>
      <c r="W7394">
        <v>32</v>
      </c>
      <c r="X7394">
        <f t="shared" si="256"/>
        <v>1268.1605000000002</v>
      </c>
      <c r="Y7394">
        <f t="shared" si="257"/>
        <v>28.034800000000001</v>
      </c>
    </row>
    <row r="7395" spans="1:25" x14ac:dyDescent="0.2">
      <c r="A7395" t="s">
        <v>6877</v>
      </c>
      <c r="B7395" t="s">
        <v>745</v>
      </c>
      <c r="C7395">
        <v>6</v>
      </c>
      <c r="D7395">
        <v>32</v>
      </c>
      <c r="E7395" t="s">
        <v>7535</v>
      </c>
      <c r="F7395">
        <v>296.01600000000002</v>
      </c>
      <c r="G7395">
        <v>64.641000000000005</v>
      </c>
      <c r="H7395">
        <v>38.177999999999997</v>
      </c>
      <c r="I7395">
        <v>19134.659</v>
      </c>
      <c r="J7395">
        <v>7803617</v>
      </c>
      <c r="K7395">
        <v>44.956000000000003</v>
      </c>
      <c r="L7395">
        <v>20.731000000000002</v>
      </c>
      <c r="M7395">
        <v>13307.71</v>
      </c>
      <c r="N7395">
        <v>5427234</v>
      </c>
      <c r="O7395">
        <v>5.649</v>
      </c>
      <c r="P7395">
        <v>10.928000000000001</v>
      </c>
      <c r="Q7395">
        <v>1672.317</v>
      </c>
      <c r="R7395">
        <v>682015</v>
      </c>
      <c r="S7395">
        <v>9.0999999999999998E-2</v>
      </c>
      <c r="T7395">
        <v>4.8120000000000003</v>
      </c>
      <c r="U7395">
        <v>26.885999999999999</v>
      </c>
      <c r="V7395">
        <v>10965</v>
      </c>
      <c r="W7395">
        <v>43</v>
      </c>
      <c r="X7395">
        <f t="shared" si="256"/>
        <v>1331.83503</v>
      </c>
      <c r="Y7395">
        <f t="shared" si="257"/>
        <v>40.024799999999999</v>
      </c>
    </row>
    <row r="7396" spans="1:25" x14ac:dyDescent="0.2">
      <c r="A7396" t="s">
        <v>6877</v>
      </c>
      <c r="B7396" t="s">
        <v>745</v>
      </c>
      <c r="C7396">
        <v>6</v>
      </c>
      <c r="D7396">
        <v>33</v>
      </c>
      <c r="E7396" t="s">
        <v>7536</v>
      </c>
      <c r="F7396">
        <v>222.99700000000001</v>
      </c>
      <c r="G7396">
        <v>75.138999999999996</v>
      </c>
      <c r="H7396">
        <v>37.905000000000001</v>
      </c>
      <c r="I7396">
        <v>16755.822</v>
      </c>
      <c r="J7396">
        <v>6833465</v>
      </c>
      <c r="K7396">
        <v>1.911</v>
      </c>
      <c r="L7396">
        <v>1.4410000000000001</v>
      </c>
      <c r="M7396">
        <v>426.13</v>
      </c>
      <c r="N7396">
        <v>173787</v>
      </c>
      <c r="O7396">
        <v>1.9910000000000001</v>
      </c>
      <c r="P7396">
        <v>5.54</v>
      </c>
      <c r="Q7396">
        <v>443.93200000000002</v>
      </c>
      <c r="R7396">
        <v>181047</v>
      </c>
      <c r="S7396">
        <v>1.7000000000000001E-2</v>
      </c>
      <c r="T7396">
        <v>2.0710000000000002</v>
      </c>
      <c r="U7396">
        <v>3.7519999999999998</v>
      </c>
      <c r="V7396">
        <v>1530</v>
      </c>
      <c r="W7396">
        <v>6</v>
      </c>
      <c r="X7396">
        <f t="shared" si="256"/>
        <v>0</v>
      </c>
      <c r="Y7396">
        <f t="shared" si="257"/>
        <v>0</v>
      </c>
    </row>
    <row r="7397" spans="1:25" x14ac:dyDescent="0.2">
      <c r="A7397" t="s">
        <v>6877</v>
      </c>
      <c r="B7397" t="s">
        <v>745</v>
      </c>
      <c r="C7397">
        <v>6</v>
      </c>
      <c r="D7397">
        <v>34</v>
      </c>
      <c r="E7397" t="s">
        <v>7537</v>
      </c>
      <c r="F7397">
        <v>316.13900000000001</v>
      </c>
      <c r="G7397">
        <v>50.783999999999999</v>
      </c>
      <c r="H7397">
        <v>32.533000000000001</v>
      </c>
      <c r="I7397">
        <v>16054.892</v>
      </c>
      <c r="J7397">
        <v>6547607</v>
      </c>
      <c r="K7397">
        <v>46.408000000000001</v>
      </c>
      <c r="L7397">
        <v>19.95</v>
      </c>
      <c r="M7397">
        <v>14671.478999999999</v>
      </c>
      <c r="N7397">
        <v>5983415</v>
      </c>
      <c r="O7397">
        <v>5.9390000000000001</v>
      </c>
      <c r="P7397">
        <v>11.266</v>
      </c>
      <c r="Q7397">
        <v>1877.6279999999999</v>
      </c>
      <c r="R7397">
        <v>765746</v>
      </c>
      <c r="S7397">
        <v>0.13300000000000001</v>
      </c>
      <c r="T7397">
        <v>5.8120000000000003</v>
      </c>
      <c r="U7397">
        <v>41.893000000000001</v>
      </c>
      <c r="V7397">
        <v>17085</v>
      </c>
      <c r="W7397">
        <v>67</v>
      </c>
      <c r="X7397">
        <f t="shared" si="256"/>
        <v>1555.62402</v>
      </c>
      <c r="Y7397">
        <f t="shared" si="257"/>
        <v>66.18480000000001</v>
      </c>
    </row>
    <row r="7398" spans="1:25" x14ac:dyDescent="0.2">
      <c r="A7398" t="s">
        <v>6877</v>
      </c>
      <c r="B7398" t="s">
        <v>745</v>
      </c>
      <c r="C7398">
        <v>6</v>
      </c>
      <c r="D7398">
        <v>35</v>
      </c>
      <c r="E7398" t="s">
        <v>7538</v>
      </c>
      <c r="F7398">
        <v>305.68700000000001</v>
      </c>
      <c r="G7398">
        <v>57.078000000000003</v>
      </c>
      <c r="H7398">
        <v>33.118000000000002</v>
      </c>
      <c r="I7398">
        <v>17447.883999999998</v>
      </c>
      <c r="J7398">
        <v>7115706</v>
      </c>
      <c r="K7398">
        <v>36.204999999999998</v>
      </c>
      <c r="L7398">
        <v>20.419</v>
      </c>
      <c r="M7398">
        <v>11067.494000000001</v>
      </c>
      <c r="N7398">
        <v>4513615</v>
      </c>
      <c r="O7398">
        <v>3.8420000000000001</v>
      </c>
      <c r="P7398">
        <v>8.1370000000000005</v>
      </c>
      <c r="Q7398">
        <v>1174.3679999999999</v>
      </c>
      <c r="R7398">
        <v>478938</v>
      </c>
      <c r="S7398">
        <v>6.5000000000000002E-2</v>
      </c>
      <c r="T7398">
        <v>4.085</v>
      </c>
      <c r="U7398">
        <v>20.009</v>
      </c>
      <c r="V7398">
        <v>8160</v>
      </c>
      <c r="W7398">
        <v>32</v>
      </c>
      <c r="X7398">
        <f t="shared" si="256"/>
        <v>789.07061999999996</v>
      </c>
      <c r="Y7398">
        <f t="shared" si="257"/>
        <v>28.034800000000001</v>
      </c>
    </row>
    <row r="7399" spans="1:25" x14ac:dyDescent="0.2">
      <c r="A7399" t="s">
        <v>6877</v>
      </c>
      <c r="B7399" t="s">
        <v>745</v>
      </c>
      <c r="C7399">
        <v>6</v>
      </c>
      <c r="D7399">
        <v>36</v>
      </c>
      <c r="E7399" t="s">
        <v>7539</v>
      </c>
      <c r="F7399">
        <v>293.71100000000001</v>
      </c>
      <c r="G7399">
        <v>53.877000000000002</v>
      </c>
      <c r="H7399">
        <v>30.670999999999999</v>
      </c>
      <c r="I7399">
        <v>15824.396000000001</v>
      </c>
      <c r="J7399">
        <v>6453605</v>
      </c>
      <c r="K7399">
        <v>52.838000000000001</v>
      </c>
      <c r="L7399">
        <v>27.474</v>
      </c>
      <c r="M7399">
        <v>15519.004000000001</v>
      </c>
      <c r="N7399">
        <v>6329058</v>
      </c>
      <c r="O7399">
        <v>4.4560000000000004</v>
      </c>
      <c r="P7399">
        <v>9.1270000000000007</v>
      </c>
      <c r="Q7399">
        <v>1308.7139999999999</v>
      </c>
      <c r="R7399">
        <v>533728</v>
      </c>
      <c r="S7399">
        <v>0.104</v>
      </c>
      <c r="T7399">
        <v>5.1559999999999997</v>
      </c>
      <c r="U7399">
        <v>30.638000000000002</v>
      </c>
      <c r="V7399">
        <v>12495</v>
      </c>
      <c r="W7399">
        <v>49</v>
      </c>
      <c r="X7399">
        <f t="shared" si="256"/>
        <v>935.50775999999996</v>
      </c>
      <c r="Y7399">
        <f t="shared" si="257"/>
        <v>46.564800000000005</v>
      </c>
    </row>
    <row r="7400" spans="1:25" x14ac:dyDescent="0.2">
      <c r="A7400" t="s">
        <v>6877</v>
      </c>
      <c r="B7400" t="s">
        <v>745</v>
      </c>
      <c r="C7400">
        <v>6</v>
      </c>
      <c r="D7400">
        <v>37</v>
      </c>
      <c r="E7400" t="s">
        <v>7540</v>
      </c>
      <c r="F7400">
        <v>223.85300000000001</v>
      </c>
      <c r="G7400">
        <v>45.728999999999999</v>
      </c>
      <c r="H7400">
        <v>29.071000000000002</v>
      </c>
      <c r="I7400">
        <v>10236.655000000001</v>
      </c>
      <c r="J7400">
        <v>4174777</v>
      </c>
      <c r="K7400">
        <v>36.854999999999997</v>
      </c>
      <c r="L7400">
        <v>24.132000000000001</v>
      </c>
      <c r="M7400">
        <v>8250.1200000000008</v>
      </c>
      <c r="N7400">
        <v>3364616</v>
      </c>
      <c r="O7400">
        <v>2.5169999999999999</v>
      </c>
      <c r="P7400">
        <v>5.6829999999999998</v>
      </c>
      <c r="Q7400">
        <v>563.44299999999998</v>
      </c>
      <c r="R7400">
        <v>229787</v>
      </c>
      <c r="S7400">
        <v>3.5999999999999997E-2</v>
      </c>
      <c r="T7400">
        <v>3.0430000000000001</v>
      </c>
      <c r="U7400">
        <v>8.1280000000000001</v>
      </c>
      <c r="V7400">
        <v>3315</v>
      </c>
      <c r="W7400">
        <v>13</v>
      </c>
      <c r="X7400">
        <f t="shared" si="256"/>
        <v>123.16237000000001</v>
      </c>
      <c r="Y7400">
        <f t="shared" si="257"/>
        <v>7.3248000000000006</v>
      </c>
    </row>
    <row r="7401" spans="1:25" x14ac:dyDescent="0.2">
      <c r="A7401" t="s">
        <v>6877</v>
      </c>
      <c r="B7401" t="s">
        <v>745</v>
      </c>
      <c r="C7401">
        <v>6</v>
      </c>
      <c r="D7401">
        <v>38</v>
      </c>
      <c r="E7401" t="s">
        <v>7541</v>
      </c>
      <c r="F7401">
        <v>119.25700000000001</v>
      </c>
      <c r="G7401">
        <v>55.098999999999997</v>
      </c>
      <c r="H7401">
        <v>31.061</v>
      </c>
      <c r="I7401">
        <v>6570.94</v>
      </c>
      <c r="J7401">
        <v>2679802</v>
      </c>
      <c r="K7401">
        <v>4.8410000000000002</v>
      </c>
      <c r="L7401">
        <v>4.9649999999999999</v>
      </c>
      <c r="M7401">
        <v>577.27300000000002</v>
      </c>
      <c r="N7401">
        <v>235427</v>
      </c>
      <c r="O7401">
        <v>2.496</v>
      </c>
      <c r="P7401">
        <v>6.1689999999999996</v>
      </c>
      <c r="Q7401">
        <v>297.61</v>
      </c>
      <c r="R7401">
        <v>121373</v>
      </c>
      <c r="S7401">
        <v>4.7E-2</v>
      </c>
      <c r="T7401">
        <v>3.4689999999999999</v>
      </c>
      <c r="U7401">
        <v>5.6269999999999998</v>
      </c>
      <c r="V7401">
        <v>2295</v>
      </c>
      <c r="W7401">
        <v>9</v>
      </c>
      <c r="X7401">
        <f t="shared" si="256"/>
        <v>0</v>
      </c>
      <c r="Y7401">
        <f t="shared" si="257"/>
        <v>2.9647999999999999</v>
      </c>
    </row>
    <row r="7402" spans="1:25" x14ac:dyDescent="0.2">
      <c r="A7402" t="s">
        <v>6877</v>
      </c>
      <c r="B7402" t="s">
        <v>745</v>
      </c>
      <c r="C7402">
        <v>6</v>
      </c>
      <c r="D7402">
        <v>39</v>
      </c>
      <c r="E7402" t="s">
        <v>7542</v>
      </c>
      <c r="F7402">
        <v>143.024</v>
      </c>
      <c r="G7402">
        <v>47.734999999999999</v>
      </c>
      <c r="H7402">
        <v>25.986999999999998</v>
      </c>
      <c r="I7402">
        <v>6827.2110000000002</v>
      </c>
      <c r="J7402">
        <v>2784316</v>
      </c>
      <c r="K7402">
        <v>6.1529999999999996</v>
      </c>
      <c r="L7402">
        <v>5.7939999999999996</v>
      </c>
      <c r="M7402">
        <v>880.09799999999996</v>
      </c>
      <c r="N7402">
        <v>358927</v>
      </c>
      <c r="O7402">
        <v>2.3370000000000002</v>
      </c>
      <c r="P7402">
        <v>6.3230000000000004</v>
      </c>
      <c r="Q7402">
        <v>334.21800000000002</v>
      </c>
      <c r="R7402">
        <v>136303</v>
      </c>
      <c r="S7402">
        <v>3.9E-2</v>
      </c>
      <c r="T7402">
        <v>3.1669999999999998</v>
      </c>
      <c r="U7402">
        <v>5.6269999999999998</v>
      </c>
      <c r="V7402">
        <v>2295</v>
      </c>
      <c r="W7402">
        <v>9</v>
      </c>
      <c r="X7402">
        <f t="shared" si="256"/>
        <v>0</v>
      </c>
      <c r="Y7402">
        <f t="shared" si="257"/>
        <v>2.9647999999999999</v>
      </c>
    </row>
    <row r="7403" spans="1:25" x14ac:dyDescent="0.2">
      <c r="A7403" t="s">
        <v>6877</v>
      </c>
      <c r="B7403" t="s">
        <v>745</v>
      </c>
      <c r="C7403">
        <v>7</v>
      </c>
      <c r="D7403">
        <v>1</v>
      </c>
      <c r="E7403" t="s">
        <v>3053</v>
      </c>
      <c r="F7403">
        <v>349.33699999999999</v>
      </c>
      <c r="G7403">
        <v>77.632999999999996</v>
      </c>
      <c r="H7403">
        <v>39.78</v>
      </c>
      <c r="I7403">
        <v>27120.030999999999</v>
      </c>
      <c r="J7403">
        <v>11060262</v>
      </c>
      <c r="K7403">
        <v>5.569</v>
      </c>
      <c r="L7403">
        <v>6.5119999999999996</v>
      </c>
      <c r="M7403">
        <v>1945.4580000000001</v>
      </c>
      <c r="N7403">
        <v>793409</v>
      </c>
      <c r="O7403">
        <v>3.2</v>
      </c>
      <c r="P7403">
        <v>8.2149999999999999</v>
      </c>
      <c r="Q7403">
        <v>1117.7159999999999</v>
      </c>
      <c r="R7403">
        <v>455834</v>
      </c>
      <c r="S7403">
        <v>2.7E-2</v>
      </c>
      <c r="T7403">
        <v>2.6160000000000001</v>
      </c>
      <c r="U7403">
        <v>9.3789999999999996</v>
      </c>
      <c r="V7403">
        <v>3825</v>
      </c>
      <c r="W7403">
        <v>15</v>
      </c>
      <c r="X7403">
        <f t="shared" si="256"/>
        <v>727.31993999999986</v>
      </c>
      <c r="Y7403">
        <f t="shared" si="257"/>
        <v>9.5047999999999995</v>
      </c>
    </row>
    <row r="7404" spans="1:25" x14ac:dyDescent="0.2">
      <c r="A7404" t="s">
        <v>6877</v>
      </c>
      <c r="B7404" t="s">
        <v>745</v>
      </c>
      <c r="C7404">
        <v>7</v>
      </c>
      <c r="D7404">
        <v>2</v>
      </c>
      <c r="E7404" t="s">
        <v>7543</v>
      </c>
      <c r="F7404">
        <v>325.68</v>
      </c>
      <c r="G7404">
        <v>74.171999999999997</v>
      </c>
      <c r="H7404">
        <v>38.243000000000002</v>
      </c>
      <c r="I7404">
        <v>24156.367999999999</v>
      </c>
      <c r="J7404">
        <v>9851602</v>
      </c>
      <c r="K7404">
        <v>44.505000000000003</v>
      </c>
      <c r="L7404">
        <v>20.587</v>
      </c>
      <c r="M7404">
        <v>14494.306</v>
      </c>
      <c r="N7404">
        <v>5911159</v>
      </c>
      <c r="O7404">
        <v>7.9749999999999996</v>
      </c>
      <c r="P7404">
        <v>13.127000000000001</v>
      </c>
      <c r="Q7404">
        <v>2597.3339999999998</v>
      </c>
      <c r="R7404">
        <v>1059261</v>
      </c>
      <c r="S7404">
        <v>0.13600000000000001</v>
      </c>
      <c r="T7404">
        <v>5.8940000000000001</v>
      </c>
      <c r="U7404">
        <v>44.393999999999998</v>
      </c>
      <c r="V7404">
        <v>18105</v>
      </c>
      <c r="W7404">
        <v>71</v>
      </c>
      <c r="X7404">
        <f t="shared" si="256"/>
        <v>2340.10356</v>
      </c>
      <c r="Y7404">
        <f t="shared" si="257"/>
        <v>70.544800000000009</v>
      </c>
    </row>
    <row r="7405" spans="1:25" x14ac:dyDescent="0.2">
      <c r="A7405" t="s">
        <v>6877</v>
      </c>
      <c r="B7405" t="s">
        <v>745</v>
      </c>
      <c r="C7405">
        <v>7</v>
      </c>
      <c r="D7405">
        <v>4</v>
      </c>
      <c r="E7405" t="s">
        <v>7544</v>
      </c>
      <c r="F7405">
        <v>253.29900000000001</v>
      </c>
      <c r="G7405">
        <v>79.489000000000004</v>
      </c>
      <c r="H7405">
        <v>37.573</v>
      </c>
      <c r="I7405">
        <v>20134.481</v>
      </c>
      <c r="J7405">
        <v>8211371</v>
      </c>
      <c r="K7405">
        <v>35.781999999999996</v>
      </c>
      <c r="L7405">
        <v>15.651999999999999</v>
      </c>
      <c r="M7405">
        <v>9063.5400000000009</v>
      </c>
      <c r="N7405">
        <v>3696350</v>
      </c>
      <c r="O7405">
        <v>4.516</v>
      </c>
      <c r="P7405">
        <v>9.8369999999999997</v>
      </c>
      <c r="Q7405">
        <v>1143.83</v>
      </c>
      <c r="R7405">
        <v>466484</v>
      </c>
      <c r="S7405">
        <v>6.4000000000000001E-2</v>
      </c>
      <c r="T7405">
        <v>4.0449999999999999</v>
      </c>
      <c r="U7405">
        <v>16.257000000000001</v>
      </c>
      <c r="V7405">
        <v>6630</v>
      </c>
      <c r="W7405">
        <v>26</v>
      </c>
      <c r="X7405">
        <f t="shared" si="256"/>
        <v>755.78419999999994</v>
      </c>
      <c r="Y7405">
        <f t="shared" si="257"/>
        <v>21.494800000000001</v>
      </c>
    </row>
    <row r="7406" spans="1:25" x14ac:dyDescent="0.2">
      <c r="A7406" t="s">
        <v>6877</v>
      </c>
      <c r="B7406" t="s">
        <v>745</v>
      </c>
      <c r="C7406">
        <v>7</v>
      </c>
      <c r="D7406">
        <v>5</v>
      </c>
      <c r="E7406" t="s">
        <v>7545</v>
      </c>
      <c r="F7406">
        <v>394.8</v>
      </c>
      <c r="G7406">
        <v>78.474999999999994</v>
      </c>
      <c r="H7406">
        <v>40.768999999999998</v>
      </c>
      <c r="I7406">
        <v>30981.982</v>
      </c>
      <c r="J7406">
        <v>12635267</v>
      </c>
      <c r="K7406">
        <v>31.364999999999998</v>
      </c>
      <c r="L7406">
        <v>18.57</v>
      </c>
      <c r="M7406">
        <v>12382.790999999999</v>
      </c>
      <c r="N7406">
        <v>5050028</v>
      </c>
      <c r="O7406">
        <v>8.5180000000000007</v>
      </c>
      <c r="P7406">
        <v>16.872</v>
      </c>
      <c r="Q7406">
        <v>3362.8530000000001</v>
      </c>
      <c r="R7406">
        <v>1371460</v>
      </c>
      <c r="S7406">
        <v>0.11899999999999999</v>
      </c>
      <c r="T7406">
        <v>5.5019999999999998</v>
      </c>
      <c r="U7406">
        <v>46.895000000000003</v>
      </c>
      <c r="V7406">
        <v>19125</v>
      </c>
      <c r="W7406">
        <v>75</v>
      </c>
      <c r="X7406">
        <f t="shared" si="256"/>
        <v>3174.5192700000007</v>
      </c>
      <c r="Y7406">
        <f t="shared" si="257"/>
        <v>74.904800000000009</v>
      </c>
    </row>
    <row r="7407" spans="1:25" x14ac:dyDescent="0.2">
      <c r="A7407" t="s">
        <v>6877</v>
      </c>
      <c r="B7407" t="s">
        <v>745</v>
      </c>
      <c r="C7407">
        <v>7</v>
      </c>
      <c r="D7407">
        <v>6</v>
      </c>
      <c r="E7407" t="s">
        <v>7546</v>
      </c>
      <c r="F7407">
        <v>351.40199999999999</v>
      </c>
      <c r="G7407">
        <v>80.846999999999994</v>
      </c>
      <c r="H7407">
        <v>42.85</v>
      </c>
      <c r="I7407">
        <v>28409.655999999999</v>
      </c>
      <c r="J7407">
        <v>11586205</v>
      </c>
      <c r="K7407">
        <v>49.856000000000002</v>
      </c>
      <c r="L7407">
        <v>22.231999999999999</v>
      </c>
      <c r="M7407">
        <v>17519.348000000002</v>
      </c>
      <c r="N7407">
        <v>7144851</v>
      </c>
      <c r="O7407">
        <v>12.308999999999999</v>
      </c>
      <c r="P7407">
        <v>18.04</v>
      </c>
      <c r="Q7407">
        <v>4325.3609999999999</v>
      </c>
      <c r="R7407">
        <v>1763996</v>
      </c>
      <c r="S7407">
        <v>0.16500000000000001</v>
      </c>
      <c r="T7407">
        <v>6.4939999999999998</v>
      </c>
      <c r="U7407">
        <v>58.15</v>
      </c>
      <c r="V7407">
        <v>23715</v>
      </c>
      <c r="W7407">
        <v>93</v>
      </c>
      <c r="X7407">
        <f t="shared" si="256"/>
        <v>4223.6529900000005</v>
      </c>
      <c r="Y7407">
        <f t="shared" si="257"/>
        <v>94.524799999999999</v>
      </c>
    </row>
    <row r="7408" spans="1:25" x14ac:dyDescent="0.2">
      <c r="A7408" t="s">
        <v>6877</v>
      </c>
      <c r="B7408" t="s">
        <v>745</v>
      </c>
      <c r="C7408">
        <v>7</v>
      </c>
      <c r="D7408">
        <v>7</v>
      </c>
      <c r="E7408" t="s">
        <v>7547</v>
      </c>
      <c r="F7408">
        <v>295.709</v>
      </c>
      <c r="G7408">
        <v>88.912000000000006</v>
      </c>
      <c r="H7408">
        <v>42.588000000000001</v>
      </c>
      <c r="I7408">
        <v>26292.188999999998</v>
      </c>
      <c r="J7408">
        <v>10722646</v>
      </c>
      <c r="K7408">
        <v>36.167000000000002</v>
      </c>
      <c r="L7408">
        <v>17.239999999999998</v>
      </c>
      <c r="M7408">
        <v>10694.823</v>
      </c>
      <c r="N7408">
        <v>4361630</v>
      </c>
      <c r="O7408">
        <v>5.8330000000000002</v>
      </c>
      <c r="P7408">
        <v>11.711</v>
      </c>
      <c r="Q7408">
        <v>1724.732</v>
      </c>
      <c r="R7408">
        <v>703391</v>
      </c>
      <c r="S7408">
        <v>0.121</v>
      </c>
      <c r="T7408">
        <v>5.5430000000000001</v>
      </c>
      <c r="U7408">
        <v>35.64</v>
      </c>
      <c r="V7408">
        <v>14535</v>
      </c>
      <c r="W7408">
        <v>57</v>
      </c>
      <c r="X7408">
        <f t="shared" si="256"/>
        <v>1388.96738</v>
      </c>
      <c r="Y7408">
        <f t="shared" si="257"/>
        <v>55.284800000000004</v>
      </c>
    </row>
    <row r="7409" spans="1:25" x14ac:dyDescent="0.2">
      <c r="A7409" t="s">
        <v>6877</v>
      </c>
      <c r="B7409" t="s">
        <v>745</v>
      </c>
      <c r="C7409">
        <v>7</v>
      </c>
      <c r="D7409">
        <v>9</v>
      </c>
      <c r="E7409" t="s">
        <v>7548</v>
      </c>
      <c r="F7409">
        <v>360.57299999999998</v>
      </c>
      <c r="G7409">
        <v>85.21</v>
      </c>
      <c r="H7409">
        <v>44.402000000000001</v>
      </c>
      <c r="I7409">
        <v>30724.227999999999</v>
      </c>
      <c r="J7409">
        <v>12530148</v>
      </c>
      <c r="K7409">
        <v>42.764000000000003</v>
      </c>
      <c r="L7409">
        <v>26.094999999999999</v>
      </c>
      <c r="M7409">
        <v>15419.494000000001</v>
      </c>
      <c r="N7409">
        <v>6288475</v>
      </c>
      <c r="O7409">
        <v>8.8940000000000001</v>
      </c>
      <c r="P7409">
        <v>15.429</v>
      </c>
      <c r="Q7409">
        <v>3206.8310000000001</v>
      </c>
      <c r="R7409">
        <v>1307830</v>
      </c>
      <c r="S7409">
        <v>0.128</v>
      </c>
      <c r="T7409">
        <v>5.7190000000000003</v>
      </c>
      <c r="U7409">
        <v>46.27</v>
      </c>
      <c r="V7409">
        <v>18870</v>
      </c>
      <c r="W7409">
        <v>74</v>
      </c>
      <c r="X7409">
        <f t="shared" si="256"/>
        <v>3004.4552900000008</v>
      </c>
      <c r="Y7409">
        <f t="shared" si="257"/>
        <v>73.814800000000005</v>
      </c>
    </row>
    <row r="7410" spans="1:25" x14ac:dyDescent="0.2">
      <c r="A7410" t="s">
        <v>6877</v>
      </c>
      <c r="B7410" t="s">
        <v>745</v>
      </c>
      <c r="C7410">
        <v>7</v>
      </c>
      <c r="D7410">
        <v>12</v>
      </c>
      <c r="E7410" t="s">
        <v>7549</v>
      </c>
      <c r="F7410">
        <v>199.21</v>
      </c>
      <c r="G7410">
        <v>81.102999999999994</v>
      </c>
      <c r="H7410">
        <v>45.558</v>
      </c>
      <c r="I7410">
        <v>16156.57</v>
      </c>
      <c r="J7410">
        <v>6589074</v>
      </c>
      <c r="K7410">
        <v>3.2839999999999998</v>
      </c>
      <c r="L7410">
        <v>2.125</v>
      </c>
      <c r="M7410">
        <v>654.11199999999997</v>
      </c>
      <c r="N7410">
        <v>266764</v>
      </c>
      <c r="O7410">
        <v>3.036</v>
      </c>
      <c r="P7410">
        <v>6.6369999999999996</v>
      </c>
      <c r="Q7410">
        <v>604.73</v>
      </c>
      <c r="R7410">
        <v>246625</v>
      </c>
      <c r="S7410">
        <v>4.7E-2</v>
      </c>
      <c r="T7410">
        <v>3.4649999999999999</v>
      </c>
      <c r="U7410">
        <v>9.3789999999999996</v>
      </c>
      <c r="V7410">
        <v>3825</v>
      </c>
      <c r="W7410">
        <v>15</v>
      </c>
      <c r="X7410">
        <f t="shared" si="256"/>
        <v>168.16520000000006</v>
      </c>
      <c r="Y7410">
        <f t="shared" si="257"/>
        <v>9.5047999999999995</v>
      </c>
    </row>
    <row r="7411" spans="1:25" x14ac:dyDescent="0.2">
      <c r="A7411" t="s">
        <v>6877</v>
      </c>
      <c r="B7411" t="s">
        <v>745</v>
      </c>
      <c r="C7411">
        <v>7</v>
      </c>
      <c r="D7411">
        <v>13</v>
      </c>
      <c r="E7411" t="s">
        <v>7550</v>
      </c>
      <c r="F7411">
        <v>173.63800000000001</v>
      </c>
      <c r="G7411">
        <v>91.436000000000007</v>
      </c>
      <c r="H7411">
        <v>45.362000000000002</v>
      </c>
      <c r="I7411">
        <v>15876.703</v>
      </c>
      <c r="J7411">
        <v>6474937</v>
      </c>
      <c r="K7411">
        <v>2.4430000000000001</v>
      </c>
      <c r="L7411">
        <v>1.534</v>
      </c>
      <c r="M7411">
        <v>424.16300000000001</v>
      </c>
      <c r="N7411">
        <v>172985</v>
      </c>
      <c r="O7411">
        <v>2.2970000000000002</v>
      </c>
      <c r="P7411">
        <v>4.3099999999999996</v>
      </c>
      <c r="Q7411">
        <v>398.76</v>
      </c>
      <c r="R7411">
        <v>162625</v>
      </c>
      <c r="S7411">
        <v>2.1999999999999999E-2</v>
      </c>
      <c r="T7411">
        <v>2.347</v>
      </c>
      <c r="U7411">
        <v>3.7519999999999998</v>
      </c>
      <c r="V7411">
        <v>1530</v>
      </c>
      <c r="W7411">
        <v>6</v>
      </c>
      <c r="X7411">
        <f t="shared" si="256"/>
        <v>0</v>
      </c>
      <c r="Y7411">
        <f t="shared" si="257"/>
        <v>0</v>
      </c>
    </row>
    <row r="7412" spans="1:25" x14ac:dyDescent="0.2">
      <c r="A7412" t="s">
        <v>6877</v>
      </c>
      <c r="B7412" t="s">
        <v>745</v>
      </c>
      <c r="C7412">
        <v>7</v>
      </c>
      <c r="D7412">
        <v>14</v>
      </c>
      <c r="E7412" t="s">
        <v>7551</v>
      </c>
      <c r="F7412">
        <v>285.86900000000003</v>
      </c>
      <c r="G7412">
        <v>79.596000000000004</v>
      </c>
      <c r="H7412">
        <v>35.082000000000001</v>
      </c>
      <c r="I7412">
        <v>22754.055</v>
      </c>
      <c r="J7412">
        <v>9279702</v>
      </c>
      <c r="K7412">
        <v>30.443999999999999</v>
      </c>
      <c r="L7412">
        <v>12.981999999999999</v>
      </c>
      <c r="M7412">
        <v>8702.9310000000005</v>
      </c>
      <c r="N7412">
        <v>3549284</v>
      </c>
      <c r="O7412">
        <v>3.859</v>
      </c>
      <c r="P7412">
        <v>7.8689999999999998</v>
      </c>
      <c r="Q7412">
        <v>1103.0820000000001</v>
      </c>
      <c r="R7412">
        <v>449866</v>
      </c>
      <c r="S7412">
        <v>5.1999999999999998E-2</v>
      </c>
      <c r="T7412">
        <v>3.6579999999999999</v>
      </c>
      <c r="U7412">
        <v>15.006</v>
      </c>
      <c r="V7412">
        <v>6120</v>
      </c>
      <c r="W7412">
        <v>24</v>
      </c>
      <c r="X7412">
        <f t="shared" si="256"/>
        <v>711.3688800000001</v>
      </c>
      <c r="Y7412">
        <f t="shared" si="257"/>
        <v>19.314800000000002</v>
      </c>
    </row>
    <row r="7413" spans="1:25" x14ac:dyDescent="0.2">
      <c r="A7413" t="s">
        <v>6877</v>
      </c>
      <c r="B7413" t="s">
        <v>745</v>
      </c>
      <c r="C7413">
        <v>7</v>
      </c>
      <c r="D7413">
        <v>15</v>
      </c>
      <c r="E7413" t="s">
        <v>7552</v>
      </c>
      <c r="F7413">
        <v>156.13</v>
      </c>
      <c r="G7413">
        <v>87.85</v>
      </c>
      <c r="H7413">
        <v>52.066000000000003</v>
      </c>
      <c r="I7413">
        <v>13716.087</v>
      </c>
      <c r="J7413">
        <v>5593781</v>
      </c>
      <c r="K7413">
        <v>2.7789999999999999</v>
      </c>
      <c r="L7413">
        <v>1.825</v>
      </c>
      <c r="M7413">
        <v>433.834</v>
      </c>
      <c r="N7413">
        <v>176929</v>
      </c>
      <c r="O7413">
        <v>2.37</v>
      </c>
      <c r="P7413">
        <v>5.5519999999999996</v>
      </c>
      <c r="Q7413">
        <v>370.03500000000003</v>
      </c>
      <c r="R7413">
        <v>150910</v>
      </c>
      <c r="S7413">
        <v>1.2E-2</v>
      </c>
      <c r="T7413">
        <v>1.75</v>
      </c>
      <c r="U7413">
        <v>1.8759999999999999</v>
      </c>
      <c r="V7413">
        <v>765</v>
      </c>
      <c r="W7413">
        <v>3</v>
      </c>
      <c r="X7413">
        <f t="shared" si="256"/>
        <v>0</v>
      </c>
      <c r="Y7413">
        <f t="shared" si="257"/>
        <v>0</v>
      </c>
    </row>
    <row r="7414" spans="1:25" x14ac:dyDescent="0.2">
      <c r="A7414" t="s">
        <v>6877</v>
      </c>
      <c r="B7414" t="s">
        <v>745</v>
      </c>
      <c r="C7414">
        <v>7</v>
      </c>
      <c r="D7414">
        <v>21</v>
      </c>
      <c r="E7414" t="s">
        <v>7553</v>
      </c>
      <c r="F7414">
        <v>190.41399999999999</v>
      </c>
      <c r="G7414">
        <v>88.1</v>
      </c>
      <c r="H7414">
        <v>47.01</v>
      </c>
      <c r="I7414">
        <v>16775.565999999999</v>
      </c>
      <c r="J7414">
        <v>6841517</v>
      </c>
      <c r="K7414">
        <v>2.9249999999999998</v>
      </c>
      <c r="L7414">
        <v>1.9730000000000001</v>
      </c>
      <c r="M7414">
        <v>556.91399999999999</v>
      </c>
      <c r="N7414">
        <v>227124</v>
      </c>
      <c r="O7414">
        <v>3.3730000000000002</v>
      </c>
      <c r="P7414">
        <v>7.55</v>
      </c>
      <c r="Q7414">
        <v>642.23699999999997</v>
      </c>
      <c r="R7414">
        <v>261921</v>
      </c>
      <c r="S7414">
        <v>5.8999999999999997E-2</v>
      </c>
      <c r="T7414">
        <v>3.8820000000000001</v>
      </c>
      <c r="U7414">
        <v>11.255000000000001</v>
      </c>
      <c r="V7414">
        <v>4590</v>
      </c>
      <c r="W7414">
        <v>18</v>
      </c>
      <c r="X7414">
        <f t="shared" si="256"/>
        <v>209.04783</v>
      </c>
      <c r="Y7414">
        <f t="shared" si="257"/>
        <v>12.774799999999999</v>
      </c>
    </row>
    <row r="7415" spans="1:25" x14ac:dyDescent="0.2">
      <c r="A7415" t="s">
        <v>6877</v>
      </c>
      <c r="B7415" t="s">
        <v>745</v>
      </c>
      <c r="C7415">
        <v>7</v>
      </c>
      <c r="D7415">
        <v>22</v>
      </c>
      <c r="E7415" t="s">
        <v>7554</v>
      </c>
      <c r="F7415">
        <v>273.38600000000002</v>
      </c>
      <c r="G7415">
        <v>65.355999999999995</v>
      </c>
      <c r="H7415">
        <v>40.881</v>
      </c>
      <c r="I7415">
        <v>17867.462</v>
      </c>
      <c r="J7415">
        <v>7286821</v>
      </c>
      <c r="K7415">
        <v>41.939</v>
      </c>
      <c r="L7415">
        <v>20.866</v>
      </c>
      <c r="M7415">
        <v>11465.629000000001</v>
      </c>
      <c r="N7415">
        <v>4675985</v>
      </c>
      <c r="O7415">
        <v>6.8970000000000002</v>
      </c>
      <c r="P7415">
        <v>13.741</v>
      </c>
      <c r="Q7415">
        <v>1885.6479999999999</v>
      </c>
      <c r="R7415">
        <v>769017</v>
      </c>
      <c r="S7415">
        <v>0.10299999999999999</v>
      </c>
      <c r="T7415">
        <v>5.1219999999999999</v>
      </c>
      <c r="U7415">
        <v>28.137</v>
      </c>
      <c r="V7415">
        <v>11475</v>
      </c>
      <c r="W7415">
        <v>45</v>
      </c>
      <c r="X7415">
        <f t="shared" si="256"/>
        <v>1564.36582</v>
      </c>
      <c r="Y7415">
        <f t="shared" si="257"/>
        <v>42.204799999999999</v>
      </c>
    </row>
    <row r="7416" spans="1:25" x14ac:dyDescent="0.2">
      <c r="A7416" t="s">
        <v>6877</v>
      </c>
      <c r="B7416" t="s">
        <v>745</v>
      </c>
      <c r="C7416">
        <v>7</v>
      </c>
      <c r="D7416">
        <v>25</v>
      </c>
      <c r="E7416" t="s">
        <v>7555</v>
      </c>
      <c r="F7416">
        <v>13.032999999999999</v>
      </c>
      <c r="G7416">
        <v>38.148000000000003</v>
      </c>
      <c r="H7416">
        <v>24.126000000000001</v>
      </c>
      <c r="I7416">
        <v>497.16</v>
      </c>
      <c r="J7416">
        <v>202755</v>
      </c>
      <c r="K7416">
        <v>8.18</v>
      </c>
      <c r="L7416">
        <v>5.4279999999999999</v>
      </c>
      <c r="M7416">
        <v>106.604</v>
      </c>
      <c r="N7416">
        <v>43476</v>
      </c>
      <c r="O7416">
        <v>7.9630000000000001</v>
      </c>
      <c r="P7416">
        <v>17.902999999999999</v>
      </c>
      <c r="Q7416">
        <v>103.78400000000001</v>
      </c>
      <c r="R7416">
        <v>42326</v>
      </c>
      <c r="S7416">
        <v>9.6000000000000002E-2</v>
      </c>
      <c r="T7416">
        <v>4.9459999999999997</v>
      </c>
      <c r="U7416">
        <v>1.2509999999999999</v>
      </c>
      <c r="V7416">
        <v>510</v>
      </c>
      <c r="W7416">
        <v>2</v>
      </c>
      <c r="X7416">
        <f t="shared" si="256"/>
        <v>0</v>
      </c>
      <c r="Y7416">
        <f t="shared" si="257"/>
        <v>0</v>
      </c>
    </row>
    <row r="7417" spans="1:25" x14ac:dyDescent="0.2">
      <c r="A7417" t="s">
        <v>6877</v>
      </c>
      <c r="B7417" t="s">
        <v>745</v>
      </c>
      <c r="C7417">
        <v>7</v>
      </c>
      <c r="D7417">
        <v>27</v>
      </c>
      <c r="E7417" t="s">
        <v>7556</v>
      </c>
      <c r="F7417">
        <v>192.035</v>
      </c>
      <c r="G7417">
        <v>90.950999999999993</v>
      </c>
      <c r="H7417">
        <v>42.01</v>
      </c>
      <c r="I7417">
        <v>17465.769</v>
      </c>
      <c r="J7417">
        <v>7123000</v>
      </c>
      <c r="K7417">
        <v>40.497</v>
      </c>
      <c r="L7417">
        <v>16.643000000000001</v>
      </c>
      <c r="M7417">
        <v>7776.902</v>
      </c>
      <c r="N7417">
        <v>3171625</v>
      </c>
      <c r="O7417">
        <v>7.7590000000000003</v>
      </c>
      <c r="P7417">
        <v>12.382</v>
      </c>
      <c r="Q7417">
        <v>1490.027</v>
      </c>
      <c r="R7417">
        <v>607672</v>
      </c>
      <c r="S7417">
        <v>9.4E-2</v>
      </c>
      <c r="T7417">
        <v>4.9059999999999997</v>
      </c>
      <c r="U7417">
        <v>18.132999999999999</v>
      </c>
      <c r="V7417">
        <v>7395</v>
      </c>
      <c r="W7417">
        <v>29</v>
      </c>
      <c r="X7417">
        <f t="shared" si="256"/>
        <v>1133.1389300000001</v>
      </c>
      <c r="Y7417">
        <f t="shared" si="257"/>
        <v>24.764800000000001</v>
      </c>
    </row>
    <row r="7418" spans="1:25" x14ac:dyDescent="0.2">
      <c r="A7418" t="s">
        <v>6877</v>
      </c>
      <c r="B7418" t="s">
        <v>745</v>
      </c>
      <c r="C7418">
        <v>7</v>
      </c>
      <c r="D7418">
        <v>28</v>
      </c>
      <c r="E7418" t="s">
        <v>7557</v>
      </c>
      <c r="F7418">
        <v>279.25099999999998</v>
      </c>
      <c r="G7418">
        <v>81.875</v>
      </c>
      <c r="H7418">
        <v>38.918999999999997</v>
      </c>
      <c r="I7418">
        <v>22863.633000000002</v>
      </c>
      <c r="J7418">
        <v>9324391</v>
      </c>
      <c r="K7418">
        <v>45.856000000000002</v>
      </c>
      <c r="L7418">
        <v>20.815000000000001</v>
      </c>
      <c r="M7418">
        <v>12805.312</v>
      </c>
      <c r="N7418">
        <v>5222343</v>
      </c>
      <c r="O7418">
        <v>6.9160000000000004</v>
      </c>
      <c r="P7418">
        <v>14.635</v>
      </c>
      <c r="Q7418">
        <v>1931.2070000000001</v>
      </c>
      <c r="R7418">
        <v>787597</v>
      </c>
      <c r="S7418">
        <v>0.11</v>
      </c>
      <c r="T7418">
        <v>5.2880000000000003</v>
      </c>
      <c r="U7418">
        <v>30.638000000000002</v>
      </c>
      <c r="V7418">
        <v>12495</v>
      </c>
      <c r="W7418">
        <v>49</v>
      </c>
      <c r="X7418">
        <f t="shared" si="256"/>
        <v>1614.0251300000002</v>
      </c>
      <c r="Y7418">
        <f t="shared" si="257"/>
        <v>46.564800000000005</v>
      </c>
    </row>
    <row r="7419" spans="1:25" x14ac:dyDescent="0.2">
      <c r="A7419" t="s">
        <v>6877</v>
      </c>
      <c r="B7419" t="s">
        <v>745</v>
      </c>
      <c r="C7419">
        <v>7</v>
      </c>
      <c r="D7419">
        <v>29</v>
      </c>
      <c r="E7419" t="s">
        <v>7558</v>
      </c>
      <c r="F7419">
        <v>256.62400000000002</v>
      </c>
      <c r="G7419">
        <v>83.92</v>
      </c>
      <c r="H7419">
        <v>35.024999999999999</v>
      </c>
      <c r="I7419">
        <v>21535.83</v>
      </c>
      <c r="J7419">
        <v>8782878</v>
      </c>
      <c r="K7419">
        <v>40.646999999999998</v>
      </c>
      <c r="L7419">
        <v>16.309000000000001</v>
      </c>
      <c r="M7419">
        <v>10430.933999999999</v>
      </c>
      <c r="N7419">
        <v>4254009</v>
      </c>
      <c r="O7419">
        <v>6.1289999999999996</v>
      </c>
      <c r="P7419">
        <v>11.471</v>
      </c>
      <c r="Q7419">
        <v>1572.8630000000001</v>
      </c>
      <c r="R7419">
        <v>641455</v>
      </c>
      <c r="S7419">
        <v>8.3000000000000004E-2</v>
      </c>
      <c r="T7419">
        <v>4.5949999999999998</v>
      </c>
      <c r="U7419">
        <v>21.259</v>
      </c>
      <c r="V7419">
        <v>8670</v>
      </c>
      <c r="W7419">
        <v>34</v>
      </c>
      <c r="X7419">
        <f t="shared" si="256"/>
        <v>1223.4301700000001</v>
      </c>
      <c r="Y7419">
        <f t="shared" si="257"/>
        <v>30.2148</v>
      </c>
    </row>
    <row r="7420" spans="1:25" x14ac:dyDescent="0.2">
      <c r="A7420" t="s">
        <v>6877</v>
      </c>
      <c r="B7420" t="s">
        <v>745</v>
      </c>
      <c r="C7420">
        <v>7</v>
      </c>
      <c r="D7420">
        <v>32</v>
      </c>
      <c r="E7420" t="s">
        <v>4576</v>
      </c>
      <c r="F7420">
        <v>187.69499999999999</v>
      </c>
      <c r="G7420">
        <v>57.17</v>
      </c>
      <c r="H7420">
        <v>36.755000000000003</v>
      </c>
      <c r="I7420">
        <v>10730.605</v>
      </c>
      <c r="J7420">
        <v>4376223</v>
      </c>
      <c r="K7420">
        <v>54.194000000000003</v>
      </c>
      <c r="L7420">
        <v>19.18</v>
      </c>
      <c r="M7420">
        <v>10171.904</v>
      </c>
      <c r="N7420">
        <v>4148370</v>
      </c>
      <c r="O7420">
        <v>7.1779999999999999</v>
      </c>
      <c r="P7420">
        <v>13.93</v>
      </c>
      <c r="Q7420">
        <v>1347.2280000000001</v>
      </c>
      <c r="R7420">
        <v>549435</v>
      </c>
      <c r="S7420">
        <v>0.11700000000000001</v>
      </c>
      <c r="T7420">
        <v>5.4509999999999996</v>
      </c>
      <c r="U7420">
        <v>21.884</v>
      </c>
      <c r="V7420">
        <v>8925</v>
      </c>
      <c r="W7420">
        <v>35</v>
      </c>
      <c r="X7420">
        <f t="shared" si="256"/>
        <v>977.48802000000012</v>
      </c>
      <c r="Y7420">
        <f t="shared" si="257"/>
        <v>31.3048</v>
      </c>
    </row>
    <row r="7421" spans="1:25" x14ac:dyDescent="0.2">
      <c r="A7421" t="s">
        <v>6877</v>
      </c>
      <c r="B7421" t="s">
        <v>745</v>
      </c>
      <c r="C7421">
        <v>7</v>
      </c>
      <c r="D7421">
        <v>33</v>
      </c>
      <c r="E7421" t="s">
        <v>7559</v>
      </c>
      <c r="F7421">
        <v>375.98899999999998</v>
      </c>
      <c r="G7421">
        <v>63.505000000000003</v>
      </c>
      <c r="H7421">
        <v>48.478999999999999</v>
      </c>
      <c r="I7421">
        <v>23877.297999999999</v>
      </c>
      <c r="J7421">
        <v>9737790</v>
      </c>
      <c r="K7421">
        <v>5.665</v>
      </c>
      <c r="L7421">
        <v>10.6</v>
      </c>
      <c r="M7421">
        <v>2129.98</v>
      </c>
      <c r="N7421">
        <v>868662</v>
      </c>
      <c r="O7421">
        <v>2.8580000000000001</v>
      </c>
      <c r="P7421">
        <v>6.1449999999999996</v>
      </c>
      <c r="Q7421">
        <v>1074.4179999999999</v>
      </c>
      <c r="R7421">
        <v>438176</v>
      </c>
      <c r="S7421">
        <v>2.3E-2</v>
      </c>
      <c r="T7421">
        <v>2.4359999999999999</v>
      </c>
      <c r="U7421">
        <v>8.7539999999999996</v>
      </c>
      <c r="V7421">
        <v>3570</v>
      </c>
      <c r="W7421">
        <v>14</v>
      </c>
      <c r="X7421">
        <f t="shared" si="256"/>
        <v>680.12511999999992</v>
      </c>
      <c r="Y7421">
        <f t="shared" si="257"/>
        <v>8.4147999999999996</v>
      </c>
    </row>
    <row r="7422" spans="1:25" x14ac:dyDescent="0.2">
      <c r="A7422" t="s">
        <v>6877</v>
      </c>
      <c r="B7422" t="s">
        <v>745</v>
      </c>
      <c r="C7422">
        <v>7</v>
      </c>
      <c r="D7422">
        <v>34</v>
      </c>
      <c r="E7422" t="s">
        <v>7560</v>
      </c>
      <c r="F7422">
        <v>121.679</v>
      </c>
      <c r="G7422">
        <v>80.638999999999996</v>
      </c>
      <c r="H7422">
        <v>44.564999999999998</v>
      </c>
      <c r="I7422">
        <v>9812.0789999999997</v>
      </c>
      <c r="J7422">
        <v>4001624</v>
      </c>
      <c r="K7422">
        <v>39.628999999999998</v>
      </c>
      <c r="L7422">
        <v>21.126000000000001</v>
      </c>
      <c r="M7422">
        <v>4822.0010000000002</v>
      </c>
      <c r="N7422">
        <v>1966539</v>
      </c>
      <c r="O7422">
        <v>5.9509999999999996</v>
      </c>
      <c r="P7422">
        <v>13.795</v>
      </c>
      <c r="Q7422">
        <v>724.08299999999997</v>
      </c>
      <c r="R7422">
        <v>295300</v>
      </c>
      <c r="S7422">
        <v>7.1999999999999995E-2</v>
      </c>
      <c r="T7422">
        <v>4.2830000000000004</v>
      </c>
      <c r="U7422">
        <v>8.7539999999999996</v>
      </c>
      <c r="V7422">
        <v>3570</v>
      </c>
      <c r="W7422">
        <v>14</v>
      </c>
      <c r="X7422">
        <f t="shared" si="256"/>
        <v>298.25997000000001</v>
      </c>
      <c r="Y7422">
        <f t="shared" si="257"/>
        <v>8.4147999999999996</v>
      </c>
    </row>
    <row r="7423" spans="1:25" x14ac:dyDescent="0.2">
      <c r="A7423" t="s">
        <v>6877</v>
      </c>
      <c r="B7423" t="s">
        <v>745</v>
      </c>
      <c r="C7423">
        <v>7</v>
      </c>
      <c r="D7423">
        <v>36</v>
      </c>
      <c r="E7423" t="s">
        <v>7561</v>
      </c>
      <c r="F7423">
        <v>241.86</v>
      </c>
      <c r="G7423">
        <v>77.093999999999994</v>
      </c>
      <c r="H7423">
        <v>35.496000000000002</v>
      </c>
      <c r="I7423">
        <v>18646.062999999998</v>
      </c>
      <c r="J7423">
        <v>7604355</v>
      </c>
      <c r="K7423">
        <v>45.889000000000003</v>
      </c>
      <c r="L7423">
        <v>18.012</v>
      </c>
      <c r="M7423">
        <v>11098.621999999999</v>
      </c>
      <c r="N7423">
        <v>4526310</v>
      </c>
      <c r="O7423">
        <v>5.92</v>
      </c>
      <c r="P7423">
        <v>10.798</v>
      </c>
      <c r="Q7423">
        <v>1431.769</v>
      </c>
      <c r="R7423">
        <v>583913</v>
      </c>
      <c r="S7423">
        <v>9.6000000000000002E-2</v>
      </c>
      <c r="T7423">
        <v>4.9379999999999997</v>
      </c>
      <c r="U7423">
        <v>23.135000000000002</v>
      </c>
      <c r="V7423">
        <v>9435</v>
      </c>
      <c r="W7423">
        <v>37</v>
      </c>
      <c r="X7423">
        <f t="shared" si="256"/>
        <v>1069.63771</v>
      </c>
      <c r="Y7423">
        <f t="shared" si="257"/>
        <v>33.4848</v>
      </c>
    </row>
    <row r="7424" spans="1:25" x14ac:dyDescent="0.2">
      <c r="A7424" t="s">
        <v>6877</v>
      </c>
      <c r="B7424" t="s">
        <v>745</v>
      </c>
      <c r="C7424">
        <v>7</v>
      </c>
      <c r="D7424">
        <v>39</v>
      </c>
      <c r="E7424" t="s">
        <v>7562</v>
      </c>
      <c r="F7424">
        <v>68.269000000000005</v>
      </c>
      <c r="G7424">
        <v>72.995000000000005</v>
      </c>
      <c r="H7424">
        <v>34.993000000000002</v>
      </c>
      <c r="I7424">
        <v>4983.2929999999997</v>
      </c>
      <c r="J7424">
        <v>2032318</v>
      </c>
      <c r="K7424">
        <v>62.008000000000003</v>
      </c>
      <c r="L7424">
        <v>24.425999999999998</v>
      </c>
      <c r="M7424">
        <v>4233.2070000000003</v>
      </c>
      <c r="N7424">
        <v>1726413</v>
      </c>
      <c r="O7424">
        <v>6.4450000000000003</v>
      </c>
      <c r="P7424">
        <v>13.467000000000001</v>
      </c>
      <c r="Q7424">
        <v>440.02100000000002</v>
      </c>
      <c r="R7424">
        <v>179452</v>
      </c>
      <c r="S7424">
        <v>0.11899999999999999</v>
      </c>
      <c r="T7424">
        <v>5.5090000000000003</v>
      </c>
      <c r="U7424">
        <v>8.1280000000000001</v>
      </c>
      <c r="V7424">
        <v>3315</v>
      </c>
      <c r="W7424">
        <v>13</v>
      </c>
      <c r="X7424">
        <f t="shared" si="256"/>
        <v>0</v>
      </c>
      <c r="Y7424">
        <f t="shared" si="257"/>
        <v>7.3248000000000006</v>
      </c>
    </row>
    <row r="7425" spans="1:25" x14ac:dyDescent="0.2">
      <c r="A7425" t="s">
        <v>6877</v>
      </c>
      <c r="B7425" t="s">
        <v>745</v>
      </c>
      <c r="C7425">
        <v>7</v>
      </c>
      <c r="D7425">
        <v>40</v>
      </c>
      <c r="E7425" t="s">
        <v>7563</v>
      </c>
      <c r="F7425">
        <v>310.20600000000002</v>
      </c>
      <c r="G7425">
        <v>79.019000000000005</v>
      </c>
      <c r="H7425">
        <v>43.848999999999997</v>
      </c>
      <c r="I7425">
        <v>24512.159</v>
      </c>
      <c r="J7425">
        <v>9996703</v>
      </c>
      <c r="K7425">
        <v>37.36</v>
      </c>
      <c r="L7425">
        <v>19.271000000000001</v>
      </c>
      <c r="M7425">
        <v>11589.422</v>
      </c>
      <c r="N7425">
        <v>4726471</v>
      </c>
      <c r="O7425">
        <v>8.6999999999999993</v>
      </c>
      <c r="P7425">
        <v>17.751999999999999</v>
      </c>
      <c r="Q7425">
        <v>2698.806</v>
      </c>
      <c r="R7425">
        <v>1100644</v>
      </c>
      <c r="S7425">
        <v>0.125</v>
      </c>
      <c r="T7425">
        <v>5.6440000000000001</v>
      </c>
      <c r="U7425">
        <v>38.767000000000003</v>
      </c>
      <c r="V7425">
        <v>15810</v>
      </c>
      <c r="W7425">
        <v>62</v>
      </c>
      <c r="X7425">
        <f t="shared" si="256"/>
        <v>2450.7080400000004</v>
      </c>
      <c r="Y7425">
        <f t="shared" si="257"/>
        <v>60.7348</v>
      </c>
    </row>
    <row r="7426" spans="1:25" x14ac:dyDescent="0.2">
      <c r="A7426" t="s">
        <v>6877</v>
      </c>
      <c r="B7426" t="s">
        <v>745</v>
      </c>
      <c r="C7426">
        <v>7</v>
      </c>
      <c r="D7426">
        <v>42</v>
      </c>
      <c r="E7426" t="s">
        <v>7564</v>
      </c>
      <c r="F7426">
        <v>229.46299999999999</v>
      </c>
      <c r="G7426">
        <v>61.473999999999997</v>
      </c>
      <c r="H7426">
        <v>38.164999999999999</v>
      </c>
      <c r="I7426">
        <v>14106.074000000001</v>
      </c>
      <c r="J7426">
        <v>5752828</v>
      </c>
      <c r="K7426">
        <v>37.914999999999999</v>
      </c>
      <c r="L7426">
        <v>13.753</v>
      </c>
      <c r="M7426">
        <v>8700.1970000000001</v>
      </c>
      <c r="N7426">
        <v>3548169</v>
      </c>
      <c r="O7426">
        <v>6.7240000000000002</v>
      </c>
      <c r="P7426">
        <v>14.071999999999999</v>
      </c>
      <c r="Q7426">
        <v>1542.826</v>
      </c>
      <c r="R7426">
        <v>629205</v>
      </c>
      <c r="S7426">
        <v>8.4000000000000005E-2</v>
      </c>
      <c r="T7426">
        <v>4.6399999999999997</v>
      </c>
      <c r="U7426">
        <v>19.382999999999999</v>
      </c>
      <c r="V7426">
        <v>7905</v>
      </c>
      <c r="W7426">
        <v>31</v>
      </c>
      <c r="X7426">
        <f t="shared" si="256"/>
        <v>1190.68984</v>
      </c>
      <c r="Y7426">
        <f t="shared" si="257"/>
        <v>26.944800000000001</v>
      </c>
    </row>
    <row r="7427" spans="1:25" x14ac:dyDescent="0.2">
      <c r="A7427" t="s">
        <v>6877</v>
      </c>
      <c r="B7427" t="s">
        <v>745</v>
      </c>
      <c r="C7427">
        <v>7</v>
      </c>
      <c r="D7427">
        <v>43</v>
      </c>
      <c r="E7427" t="s">
        <v>7565</v>
      </c>
      <c r="F7427">
        <v>261.62099999999998</v>
      </c>
      <c r="G7427">
        <v>61.066000000000003</v>
      </c>
      <c r="H7427">
        <v>33.863</v>
      </c>
      <c r="I7427">
        <v>15976.098</v>
      </c>
      <c r="J7427">
        <v>6515473</v>
      </c>
      <c r="K7427">
        <v>33.875</v>
      </c>
      <c r="L7427">
        <v>28.292999999999999</v>
      </c>
      <c r="M7427">
        <v>8862.3860000000004</v>
      </c>
      <c r="N7427">
        <v>3614314</v>
      </c>
      <c r="O7427">
        <v>4.0430000000000001</v>
      </c>
      <c r="P7427">
        <v>9.9939999999999998</v>
      </c>
      <c r="Q7427">
        <v>1057.614</v>
      </c>
      <c r="R7427">
        <v>431323</v>
      </c>
      <c r="S7427">
        <v>7.1999999999999995E-2</v>
      </c>
      <c r="T7427">
        <v>4.2750000000000004</v>
      </c>
      <c r="U7427">
        <v>18.757999999999999</v>
      </c>
      <c r="V7427">
        <v>7650</v>
      </c>
      <c r="W7427">
        <v>30</v>
      </c>
      <c r="X7427">
        <f t="shared" si="256"/>
        <v>661.80876000000001</v>
      </c>
      <c r="Y7427">
        <f t="shared" si="257"/>
        <v>25.854800000000001</v>
      </c>
    </row>
    <row r="7428" spans="1:25" x14ac:dyDescent="0.2">
      <c r="A7428" t="s">
        <v>6877</v>
      </c>
      <c r="B7428" t="s">
        <v>745</v>
      </c>
      <c r="C7428">
        <v>7</v>
      </c>
      <c r="D7428">
        <v>44</v>
      </c>
      <c r="E7428" t="s">
        <v>7566</v>
      </c>
      <c r="F7428">
        <v>317.89499999999998</v>
      </c>
      <c r="G7428">
        <v>62.148000000000003</v>
      </c>
      <c r="H7428">
        <v>28.265999999999998</v>
      </c>
      <c r="I7428">
        <v>19756.409</v>
      </c>
      <c r="J7428">
        <v>8057183</v>
      </c>
      <c r="K7428">
        <v>68.768000000000001</v>
      </c>
      <c r="L7428">
        <v>28.068999999999999</v>
      </c>
      <c r="M7428">
        <v>21861.133000000002</v>
      </c>
      <c r="N7428">
        <v>8915545</v>
      </c>
      <c r="O7428">
        <v>9.3529999999999998</v>
      </c>
      <c r="P7428">
        <v>17.003</v>
      </c>
      <c r="Q7428">
        <v>2973.3910000000001</v>
      </c>
      <c r="R7428">
        <v>1212627</v>
      </c>
      <c r="S7428">
        <v>0.159</v>
      </c>
      <c r="T7428">
        <v>6.3719999999999999</v>
      </c>
      <c r="U7428">
        <v>50.646999999999998</v>
      </c>
      <c r="V7428">
        <v>20655</v>
      </c>
      <c r="W7428">
        <v>81</v>
      </c>
      <c r="X7428">
        <f t="shared" si="256"/>
        <v>2750.0056900000004</v>
      </c>
      <c r="Y7428">
        <f t="shared" si="257"/>
        <v>81.444800000000001</v>
      </c>
    </row>
    <row r="7429" spans="1:25" x14ac:dyDescent="0.2">
      <c r="A7429" t="s">
        <v>6877</v>
      </c>
      <c r="B7429" t="s">
        <v>745</v>
      </c>
      <c r="C7429">
        <v>7</v>
      </c>
      <c r="D7429">
        <v>45</v>
      </c>
      <c r="E7429" t="s">
        <v>7567</v>
      </c>
      <c r="F7429">
        <v>180.31899999999999</v>
      </c>
      <c r="G7429">
        <v>63.668999999999997</v>
      </c>
      <c r="H7429">
        <v>38.621000000000002</v>
      </c>
      <c r="I7429">
        <v>11480.812</v>
      </c>
      <c r="J7429">
        <v>4682177</v>
      </c>
      <c r="K7429">
        <v>3.1280000000000001</v>
      </c>
      <c r="L7429">
        <v>2.3010000000000002</v>
      </c>
      <c r="M7429">
        <v>563.99699999999996</v>
      </c>
      <c r="N7429">
        <v>230013</v>
      </c>
      <c r="O7429">
        <v>3.1720000000000002</v>
      </c>
      <c r="P7429">
        <v>7.9720000000000004</v>
      </c>
      <c r="Q7429">
        <v>571.92999999999995</v>
      </c>
      <c r="R7429">
        <v>233248</v>
      </c>
      <c r="S7429">
        <v>2.8000000000000001E-2</v>
      </c>
      <c r="T7429">
        <v>2.66</v>
      </c>
      <c r="U7429">
        <v>5.0019999999999998</v>
      </c>
      <c r="V7429">
        <v>2040</v>
      </c>
      <c r="W7429">
        <v>8</v>
      </c>
      <c r="X7429">
        <f t="shared" si="256"/>
        <v>132.41319999999996</v>
      </c>
      <c r="Y7429">
        <f t="shared" si="257"/>
        <v>1.8747999999999998</v>
      </c>
    </row>
    <row r="7430" spans="1:25" x14ac:dyDescent="0.2">
      <c r="A7430" t="s">
        <v>6877</v>
      </c>
      <c r="B7430" t="s">
        <v>745</v>
      </c>
      <c r="C7430">
        <v>7</v>
      </c>
      <c r="D7430">
        <v>46</v>
      </c>
      <c r="E7430" t="s">
        <v>7568</v>
      </c>
      <c r="F7430">
        <v>289.91800000000001</v>
      </c>
      <c r="G7430">
        <v>78.081999999999994</v>
      </c>
      <c r="H7430">
        <v>44.683999999999997</v>
      </c>
      <c r="I7430">
        <v>22637.319</v>
      </c>
      <c r="J7430">
        <v>9232094</v>
      </c>
      <c r="K7430">
        <v>26.254000000000001</v>
      </c>
      <c r="L7430">
        <v>18.963999999999999</v>
      </c>
      <c r="M7430">
        <v>7611.62</v>
      </c>
      <c r="N7430">
        <v>3104219</v>
      </c>
      <c r="O7430">
        <v>4.931</v>
      </c>
      <c r="P7430">
        <v>10.829000000000001</v>
      </c>
      <c r="Q7430">
        <v>1429.511</v>
      </c>
      <c r="R7430">
        <v>582992</v>
      </c>
      <c r="S7430">
        <v>6.7000000000000004E-2</v>
      </c>
      <c r="T7430">
        <v>4.1280000000000001</v>
      </c>
      <c r="U7430">
        <v>19.382999999999999</v>
      </c>
      <c r="V7430">
        <v>7905</v>
      </c>
      <c r="W7430">
        <v>31</v>
      </c>
      <c r="X7430">
        <f t="shared" si="256"/>
        <v>1067.1764900000001</v>
      </c>
      <c r="Y7430">
        <f t="shared" si="257"/>
        <v>26.944800000000001</v>
      </c>
    </row>
    <row r="7431" spans="1:25" x14ac:dyDescent="0.2">
      <c r="A7431" t="s">
        <v>6877</v>
      </c>
      <c r="B7431" t="s">
        <v>745</v>
      </c>
      <c r="C7431">
        <v>8</v>
      </c>
      <c r="D7431">
        <v>1</v>
      </c>
      <c r="E7431" t="s">
        <v>726</v>
      </c>
      <c r="F7431">
        <v>489.70400000000001</v>
      </c>
      <c r="G7431">
        <v>71.057000000000002</v>
      </c>
      <c r="H7431">
        <v>40.655999999999999</v>
      </c>
      <c r="I7431">
        <v>34796.966</v>
      </c>
      <c r="J7431">
        <v>14191118</v>
      </c>
      <c r="K7431">
        <v>39.701999999999998</v>
      </c>
      <c r="L7431">
        <v>29.02</v>
      </c>
      <c r="M7431">
        <v>19442.412</v>
      </c>
      <c r="N7431">
        <v>7929127</v>
      </c>
      <c r="O7431">
        <v>7.3659999999999997</v>
      </c>
      <c r="P7431">
        <v>16.271000000000001</v>
      </c>
      <c r="Q7431">
        <v>3607.3</v>
      </c>
      <c r="R7431">
        <v>1471152</v>
      </c>
      <c r="S7431">
        <v>0.126</v>
      </c>
      <c r="T7431">
        <v>5.6760000000000002</v>
      </c>
      <c r="U7431">
        <v>61.901000000000003</v>
      </c>
      <c r="V7431">
        <v>25245</v>
      </c>
      <c r="W7431">
        <v>99</v>
      </c>
      <c r="X7431">
        <f t="shared" si="256"/>
        <v>3440.9665000000005</v>
      </c>
      <c r="Y7431">
        <f t="shared" si="257"/>
        <v>101.06480000000001</v>
      </c>
    </row>
    <row r="7432" spans="1:25" x14ac:dyDescent="0.2">
      <c r="A7432" t="s">
        <v>6877</v>
      </c>
      <c r="B7432" t="s">
        <v>745</v>
      </c>
      <c r="C7432">
        <v>8</v>
      </c>
      <c r="D7432">
        <v>2</v>
      </c>
      <c r="E7432" t="s">
        <v>5935</v>
      </c>
      <c r="F7432">
        <v>387.06900000000002</v>
      </c>
      <c r="G7432">
        <v>71.751000000000005</v>
      </c>
      <c r="H7432">
        <v>41.359000000000002</v>
      </c>
      <c r="I7432">
        <v>27772.548999999999</v>
      </c>
      <c r="J7432">
        <v>11326376</v>
      </c>
      <c r="K7432">
        <v>38.883000000000003</v>
      </c>
      <c r="L7432">
        <v>34.750999999999998</v>
      </c>
      <c r="M7432">
        <v>15050.339</v>
      </c>
      <c r="N7432">
        <v>6137924</v>
      </c>
      <c r="O7432">
        <v>4.8810000000000002</v>
      </c>
      <c r="P7432">
        <v>9.9849999999999994</v>
      </c>
      <c r="Q7432">
        <v>1889.366</v>
      </c>
      <c r="R7432">
        <v>770533</v>
      </c>
      <c r="S7432">
        <v>6.5000000000000002E-2</v>
      </c>
      <c r="T7432">
        <v>4.0590000000000002</v>
      </c>
      <c r="U7432">
        <v>25.010999999999999</v>
      </c>
      <c r="V7432">
        <v>10200</v>
      </c>
      <c r="W7432">
        <v>40</v>
      </c>
      <c r="X7432">
        <f t="shared" si="256"/>
        <v>1568.4184400000001</v>
      </c>
      <c r="Y7432">
        <f t="shared" si="257"/>
        <v>36.754800000000003</v>
      </c>
    </row>
    <row r="7433" spans="1:25" x14ac:dyDescent="0.2">
      <c r="A7433" t="s">
        <v>6877</v>
      </c>
      <c r="B7433" t="s">
        <v>745</v>
      </c>
      <c r="C7433">
        <v>8</v>
      </c>
      <c r="D7433">
        <v>3</v>
      </c>
      <c r="E7433" t="s">
        <v>7569</v>
      </c>
      <c r="F7433">
        <v>186.077</v>
      </c>
      <c r="G7433">
        <v>71.272000000000006</v>
      </c>
      <c r="H7433">
        <v>38.581000000000003</v>
      </c>
      <c r="I7433">
        <v>13262.040999999999</v>
      </c>
      <c r="J7433">
        <v>5408609</v>
      </c>
      <c r="K7433">
        <v>32.359000000000002</v>
      </c>
      <c r="L7433">
        <v>25.053999999999998</v>
      </c>
      <c r="M7433">
        <v>6021.2820000000002</v>
      </c>
      <c r="N7433">
        <v>2455637</v>
      </c>
      <c r="O7433">
        <v>2.6890000000000001</v>
      </c>
      <c r="P7433">
        <v>7.0979999999999999</v>
      </c>
      <c r="Q7433">
        <v>500.41899999999998</v>
      </c>
      <c r="R7433">
        <v>204084</v>
      </c>
      <c r="S7433">
        <v>1.2999999999999999E-2</v>
      </c>
      <c r="T7433">
        <v>1.851</v>
      </c>
      <c r="U7433">
        <v>2.5009999999999999</v>
      </c>
      <c r="V7433">
        <v>1020</v>
      </c>
      <c r="W7433">
        <v>4</v>
      </c>
      <c r="X7433">
        <f t="shared" si="256"/>
        <v>54.466209999999997</v>
      </c>
      <c r="Y7433">
        <f t="shared" si="257"/>
        <v>0</v>
      </c>
    </row>
    <row r="7434" spans="1:25" x14ac:dyDescent="0.2">
      <c r="A7434" t="s">
        <v>6877</v>
      </c>
      <c r="B7434" t="s">
        <v>745</v>
      </c>
      <c r="C7434">
        <v>8</v>
      </c>
      <c r="D7434">
        <v>4</v>
      </c>
      <c r="E7434" t="s">
        <v>7570</v>
      </c>
      <c r="F7434">
        <v>239.34700000000001</v>
      </c>
      <c r="G7434">
        <v>89.343000000000004</v>
      </c>
      <c r="H7434">
        <v>41.694000000000003</v>
      </c>
      <c r="I7434">
        <v>21383.887999999999</v>
      </c>
      <c r="J7434">
        <v>8720912</v>
      </c>
      <c r="K7434">
        <v>49.929000000000002</v>
      </c>
      <c r="L7434">
        <v>19.933</v>
      </c>
      <c r="M7434">
        <v>11950.289000000001</v>
      </c>
      <c r="N7434">
        <v>4873642</v>
      </c>
      <c r="O7434">
        <v>7.6559999999999997</v>
      </c>
      <c r="P7434">
        <v>16.416</v>
      </c>
      <c r="Q7434">
        <v>1832.41</v>
      </c>
      <c r="R7434">
        <v>747305</v>
      </c>
      <c r="S7434">
        <v>9.7000000000000003E-2</v>
      </c>
      <c r="T7434">
        <v>4.9640000000000004</v>
      </c>
      <c r="U7434">
        <v>23.135000000000002</v>
      </c>
      <c r="V7434">
        <v>9435</v>
      </c>
      <c r="W7434">
        <v>37</v>
      </c>
      <c r="X7434">
        <f t="shared" si="256"/>
        <v>1506.3364000000001</v>
      </c>
      <c r="Y7434">
        <f t="shared" si="257"/>
        <v>33.4848</v>
      </c>
    </row>
    <row r="7435" spans="1:25" x14ac:dyDescent="0.2">
      <c r="A7435" t="s">
        <v>6877</v>
      </c>
      <c r="B7435" t="s">
        <v>745</v>
      </c>
      <c r="C7435">
        <v>8</v>
      </c>
      <c r="D7435">
        <v>5</v>
      </c>
      <c r="E7435" t="s">
        <v>7571</v>
      </c>
      <c r="F7435">
        <v>283.13</v>
      </c>
      <c r="G7435">
        <v>78.870999999999995</v>
      </c>
      <c r="H7435">
        <v>34.97</v>
      </c>
      <c r="I7435">
        <v>22330.778999999999</v>
      </c>
      <c r="J7435">
        <v>9107079</v>
      </c>
      <c r="K7435">
        <v>60.627000000000002</v>
      </c>
      <c r="L7435">
        <v>30.239000000000001</v>
      </c>
      <c r="M7435">
        <v>17165.362000000001</v>
      </c>
      <c r="N7435">
        <v>7000486</v>
      </c>
      <c r="O7435">
        <v>6.6230000000000002</v>
      </c>
      <c r="P7435">
        <v>13.318</v>
      </c>
      <c r="Q7435">
        <v>1875.0340000000001</v>
      </c>
      <c r="R7435">
        <v>764688</v>
      </c>
      <c r="S7435">
        <v>0.10199999999999999</v>
      </c>
      <c r="T7435">
        <v>5.0890000000000004</v>
      </c>
      <c r="U7435">
        <v>28.762</v>
      </c>
      <c r="V7435">
        <v>11730</v>
      </c>
      <c r="W7435">
        <v>46</v>
      </c>
      <c r="X7435">
        <f t="shared" si="256"/>
        <v>1552.7965600000002</v>
      </c>
      <c r="Y7435">
        <f t="shared" si="257"/>
        <v>43.294800000000002</v>
      </c>
    </row>
    <row r="7436" spans="1:25" x14ac:dyDescent="0.2">
      <c r="A7436" t="s">
        <v>6877</v>
      </c>
      <c r="B7436" t="s">
        <v>745</v>
      </c>
      <c r="C7436">
        <v>8</v>
      </c>
      <c r="D7436">
        <v>6</v>
      </c>
      <c r="E7436" t="s">
        <v>4992</v>
      </c>
      <c r="F7436">
        <v>205.364</v>
      </c>
      <c r="G7436">
        <v>76.926000000000002</v>
      </c>
      <c r="H7436">
        <v>40.070999999999998</v>
      </c>
      <c r="I7436">
        <v>15797.861000000001</v>
      </c>
      <c r="J7436">
        <v>6442783</v>
      </c>
      <c r="K7436">
        <v>28.358000000000001</v>
      </c>
      <c r="L7436">
        <v>24.904</v>
      </c>
      <c r="M7436">
        <v>5823.72</v>
      </c>
      <c r="N7436">
        <v>2375066</v>
      </c>
      <c r="O7436">
        <v>3.7109999999999999</v>
      </c>
      <c r="P7436">
        <v>9.5120000000000005</v>
      </c>
      <c r="Q7436">
        <v>762.03300000000002</v>
      </c>
      <c r="R7436">
        <v>310777</v>
      </c>
      <c r="S7436">
        <v>4.9000000000000002E-2</v>
      </c>
      <c r="T7436">
        <v>3.524</v>
      </c>
      <c r="U7436">
        <v>10.004</v>
      </c>
      <c r="V7436">
        <v>4080</v>
      </c>
      <c r="W7436">
        <v>16</v>
      </c>
      <c r="X7436">
        <f t="shared" si="256"/>
        <v>339.62547000000006</v>
      </c>
      <c r="Y7436">
        <f t="shared" si="257"/>
        <v>10.594799999999999</v>
      </c>
    </row>
    <row r="7437" spans="1:25" x14ac:dyDescent="0.2">
      <c r="A7437" t="s">
        <v>6877</v>
      </c>
      <c r="B7437" t="s">
        <v>745</v>
      </c>
      <c r="C7437">
        <v>8</v>
      </c>
      <c r="D7437">
        <v>7</v>
      </c>
      <c r="E7437" t="s">
        <v>3498</v>
      </c>
      <c r="F7437">
        <v>232.80699999999999</v>
      </c>
      <c r="G7437">
        <v>78.596000000000004</v>
      </c>
      <c r="H7437">
        <v>36.154000000000003</v>
      </c>
      <c r="I7437">
        <v>18297.760999999999</v>
      </c>
      <c r="J7437">
        <v>7462308</v>
      </c>
      <c r="K7437">
        <v>85.763000000000005</v>
      </c>
      <c r="L7437">
        <v>34.765000000000001</v>
      </c>
      <c r="M7437">
        <v>19966.225999999999</v>
      </c>
      <c r="N7437">
        <v>8142752</v>
      </c>
      <c r="O7437">
        <v>7.0960000000000001</v>
      </c>
      <c r="P7437">
        <v>13.337999999999999</v>
      </c>
      <c r="Q7437">
        <v>1651.973</v>
      </c>
      <c r="R7437">
        <v>673718</v>
      </c>
      <c r="S7437">
        <v>0.10199999999999999</v>
      </c>
      <c r="T7437">
        <v>5.0999999999999996</v>
      </c>
      <c r="U7437">
        <v>23.76</v>
      </c>
      <c r="V7437">
        <v>9690</v>
      </c>
      <c r="W7437">
        <v>38</v>
      </c>
      <c r="X7437">
        <f t="shared" si="256"/>
        <v>1309.6600699999999</v>
      </c>
      <c r="Y7437">
        <f t="shared" si="257"/>
        <v>34.574800000000003</v>
      </c>
    </row>
    <row r="7438" spans="1:25" x14ac:dyDescent="0.2">
      <c r="A7438" t="s">
        <v>6877</v>
      </c>
      <c r="B7438" t="s">
        <v>745</v>
      </c>
      <c r="C7438">
        <v>8</v>
      </c>
      <c r="D7438">
        <v>8</v>
      </c>
      <c r="E7438" t="s">
        <v>1752</v>
      </c>
      <c r="F7438">
        <v>207.071</v>
      </c>
      <c r="G7438">
        <v>61.665999999999997</v>
      </c>
      <c r="H7438">
        <v>28.588000000000001</v>
      </c>
      <c r="I7438">
        <v>12769.183999999999</v>
      </c>
      <c r="J7438">
        <v>5207609</v>
      </c>
      <c r="K7438">
        <v>58.898000000000003</v>
      </c>
      <c r="L7438">
        <v>21.81</v>
      </c>
      <c r="M7438">
        <v>12196.022999999999</v>
      </c>
      <c r="N7438">
        <v>4973859</v>
      </c>
      <c r="O7438">
        <v>10.092000000000001</v>
      </c>
      <c r="P7438">
        <v>19.364000000000001</v>
      </c>
      <c r="Q7438">
        <v>2089.8530000000001</v>
      </c>
      <c r="R7438">
        <v>852297</v>
      </c>
      <c r="S7438">
        <v>0.13</v>
      </c>
      <c r="T7438">
        <v>5.7530000000000001</v>
      </c>
      <c r="U7438">
        <v>26.885999999999999</v>
      </c>
      <c r="V7438">
        <v>10965</v>
      </c>
      <c r="W7438">
        <v>43</v>
      </c>
      <c r="X7438">
        <f t="shared" si="256"/>
        <v>1786.9492700000001</v>
      </c>
      <c r="Y7438">
        <f t="shared" si="257"/>
        <v>40.024799999999999</v>
      </c>
    </row>
    <row r="7439" spans="1:25" x14ac:dyDescent="0.2">
      <c r="A7439" t="s">
        <v>6877</v>
      </c>
      <c r="B7439" t="s">
        <v>745</v>
      </c>
      <c r="C7439">
        <v>8</v>
      </c>
      <c r="D7439">
        <v>9</v>
      </c>
      <c r="E7439" t="s">
        <v>7572</v>
      </c>
      <c r="F7439">
        <v>286.666</v>
      </c>
      <c r="G7439">
        <v>73.165999999999997</v>
      </c>
      <c r="H7439">
        <v>34.634</v>
      </c>
      <c r="I7439">
        <v>20974.219000000001</v>
      </c>
      <c r="J7439">
        <v>8553838</v>
      </c>
      <c r="K7439">
        <v>54.456000000000003</v>
      </c>
      <c r="L7439">
        <v>22.492000000000001</v>
      </c>
      <c r="M7439">
        <v>15610.793</v>
      </c>
      <c r="N7439">
        <v>6366492</v>
      </c>
      <c r="O7439">
        <v>6.1680000000000001</v>
      </c>
      <c r="P7439">
        <v>14.081</v>
      </c>
      <c r="Q7439">
        <v>1768.049</v>
      </c>
      <c r="R7439">
        <v>721057</v>
      </c>
      <c r="S7439">
        <v>8.1000000000000003E-2</v>
      </c>
      <c r="T7439">
        <v>4.5359999999999996</v>
      </c>
      <c r="U7439">
        <v>23.135000000000002</v>
      </c>
      <c r="V7439">
        <v>9435</v>
      </c>
      <c r="W7439">
        <v>37</v>
      </c>
      <c r="X7439">
        <f t="shared" si="256"/>
        <v>1436.18291</v>
      </c>
      <c r="Y7439">
        <f t="shared" si="257"/>
        <v>33.4848</v>
      </c>
    </row>
    <row r="7440" spans="1:25" x14ac:dyDescent="0.2">
      <c r="A7440" t="s">
        <v>6877</v>
      </c>
      <c r="B7440" t="s">
        <v>745</v>
      </c>
      <c r="C7440">
        <v>8</v>
      </c>
      <c r="D7440">
        <v>10</v>
      </c>
      <c r="E7440" t="s">
        <v>2819</v>
      </c>
      <c r="F7440">
        <v>170.291</v>
      </c>
      <c r="G7440">
        <v>90.494</v>
      </c>
      <c r="H7440">
        <v>46.384</v>
      </c>
      <c r="I7440">
        <v>15410.235000000001</v>
      </c>
      <c r="J7440">
        <v>6284699</v>
      </c>
      <c r="K7440">
        <v>49.338000000000001</v>
      </c>
      <c r="L7440">
        <v>32.417999999999999</v>
      </c>
      <c r="M7440">
        <v>8401.7800000000007</v>
      </c>
      <c r="N7440">
        <v>3426467</v>
      </c>
      <c r="O7440">
        <v>5.0990000000000002</v>
      </c>
      <c r="P7440">
        <v>11.337</v>
      </c>
      <c r="Q7440">
        <v>868.31799999999998</v>
      </c>
      <c r="R7440">
        <v>354123</v>
      </c>
      <c r="S7440">
        <v>0.106</v>
      </c>
      <c r="T7440">
        <v>5.21</v>
      </c>
      <c r="U7440">
        <v>18.132999999999999</v>
      </c>
      <c r="V7440">
        <v>7395</v>
      </c>
      <c r="W7440">
        <v>29</v>
      </c>
      <c r="X7440">
        <f t="shared" si="256"/>
        <v>455.47612000000004</v>
      </c>
      <c r="Y7440">
        <f t="shared" si="257"/>
        <v>24.764800000000001</v>
      </c>
    </row>
    <row r="7441" spans="1:25" x14ac:dyDescent="0.2">
      <c r="A7441" t="s">
        <v>6877</v>
      </c>
      <c r="B7441" t="s">
        <v>745</v>
      </c>
      <c r="C7441">
        <v>8</v>
      </c>
      <c r="D7441">
        <v>11</v>
      </c>
      <c r="E7441" t="s">
        <v>7573</v>
      </c>
      <c r="F7441">
        <v>330.91</v>
      </c>
      <c r="G7441">
        <v>81.620999999999995</v>
      </c>
      <c r="H7441">
        <v>36.637999999999998</v>
      </c>
      <c r="I7441">
        <v>27009.143</v>
      </c>
      <c r="J7441">
        <v>11015039</v>
      </c>
      <c r="K7441">
        <v>75.453999999999994</v>
      </c>
      <c r="L7441">
        <v>32.518999999999998</v>
      </c>
      <c r="M7441">
        <v>24968.579000000002</v>
      </c>
      <c r="N7441">
        <v>10182843</v>
      </c>
      <c r="O7441">
        <v>12.303000000000001</v>
      </c>
      <c r="P7441">
        <v>18.257999999999999</v>
      </c>
      <c r="Q7441">
        <v>4071.12</v>
      </c>
      <c r="R7441">
        <v>1660310</v>
      </c>
      <c r="S7441">
        <v>0.16400000000000001</v>
      </c>
      <c r="T7441">
        <v>6.4720000000000004</v>
      </c>
      <c r="U7441">
        <v>54.398000000000003</v>
      </c>
      <c r="V7441">
        <v>22185</v>
      </c>
      <c r="W7441">
        <v>87</v>
      </c>
      <c r="X7441">
        <f t="shared" si="256"/>
        <v>3946.5303000000004</v>
      </c>
      <c r="Y7441">
        <f t="shared" si="257"/>
        <v>87.984800000000007</v>
      </c>
    </row>
    <row r="7442" spans="1:25" x14ac:dyDescent="0.2">
      <c r="A7442" t="s">
        <v>6877</v>
      </c>
      <c r="B7442" t="s">
        <v>745</v>
      </c>
      <c r="C7442">
        <v>8</v>
      </c>
      <c r="D7442">
        <v>12</v>
      </c>
      <c r="E7442" t="s">
        <v>7574</v>
      </c>
      <c r="F7442">
        <v>228.94300000000001</v>
      </c>
      <c r="G7442">
        <v>81.256</v>
      </c>
      <c r="H7442">
        <v>38.941000000000003</v>
      </c>
      <c r="I7442">
        <v>18602.883000000002</v>
      </c>
      <c r="J7442">
        <v>7586745</v>
      </c>
      <c r="K7442">
        <v>75.69</v>
      </c>
      <c r="L7442">
        <v>31.372</v>
      </c>
      <c r="M7442">
        <v>17328.776999999998</v>
      </c>
      <c r="N7442">
        <v>7067131</v>
      </c>
      <c r="O7442">
        <v>8.0229999999999997</v>
      </c>
      <c r="P7442">
        <v>14.238</v>
      </c>
      <c r="Q7442">
        <v>1836.8040000000001</v>
      </c>
      <c r="R7442">
        <v>749097</v>
      </c>
      <c r="S7442">
        <v>0.13400000000000001</v>
      </c>
      <c r="T7442">
        <v>5.84</v>
      </c>
      <c r="U7442">
        <v>30.638000000000002</v>
      </c>
      <c r="V7442">
        <v>12495</v>
      </c>
      <c r="W7442">
        <v>49</v>
      </c>
      <c r="X7442">
        <f t="shared" si="256"/>
        <v>1511.1258600000001</v>
      </c>
      <c r="Y7442">
        <f t="shared" si="257"/>
        <v>46.564800000000005</v>
      </c>
    </row>
    <row r="7443" spans="1:25" x14ac:dyDescent="0.2">
      <c r="A7443" t="s">
        <v>6877</v>
      </c>
      <c r="B7443" t="s">
        <v>745</v>
      </c>
      <c r="C7443">
        <v>8</v>
      </c>
      <c r="D7443">
        <v>13</v>
      </c>
      <c r="E7443" t="s">
        <v>7575</v>
      </c>
      <c r="F7443">
        <v>162.00299999999999</v>
      </c>
      <c r="G7443">
        <v>85.171999999999997</v>
      </c>
      <c r="H7443">
        <v>48.698999999999998</v>
      </c>
      <c r="I7443">
        <v>13798.034</v>
      </c>
      <c r="J7443">
        <v>5627201</v>
      </c>
      <c r="K7443">
        <v>4.2539999999999996</v>
      </c>
      <c r="L7443">
        <v>2.964</v>
      </c>
      <c r="M7443">
        <v>689.23</v>
      </c>
      <c r="N7443">
        <v>281086</v>
      </c>
      <c r="O7443">
        <v>3.4620000000000002</v>
      </c>
      <c r="P7443">
        <v>9.33</v>
      </c>
      <c r="Q7443">
        <v>560.83699999999999</v>
      </c>
      <c r="R7443">
        <v>228724</v>
      </c>
      <c r="S7443">
        <v>3.5000000000000003E-2</v>
      </c>
      <c r="T7443">
        <v>2.976</v>
      </c>
      <c r="U7443">
        <v>5.6269999999999998</v>
      </c>
      <c r="V7443">
        <v>2295</v>
      </c>
      <c r="W7443">
        <v>9</v>
      </c>
      <c r="X7443">
        <f t="shared" si="256"/>
        <v>120.32183000000001</v>
      </c>
      <c r="Y7443">
        <f t="shared" si="257"/>
        <v>2.9647999999999999</v>
      </c>
    </row>
    <row r="7444" spans="1:25" x14ac:dyDescent="0.2">
      <c r="A7444" t="s">
        <v>6877</v>
      </c>
      <c r="B7444" t="s">
        <v>745</v>
      </c>
      <c r="C7444">
        <v>8</v>
      </c>
      <c r="D7444">
        <v>14</v>
      </c>
      <c r="E7444" t="s">
        <v>7576</v>
      </c>
      <c r="F7444">
        <v>245.05500000000001</v>
      </c>
      <c r="G7444">
        <v>76.677999999999997</v>
      </c>
      <c r="H7444">
        <v>39.320999999999998</v>
      </c>
      <c r="I7444">
        <v>18790.460999999999</v>
      </c>
      <c r="J7444">
        <v>7663244</v>
      </c>
      <c r="K7444">
        <v>89.204999999999998</v>
      </c>
      <c r="L7444">
        <v>34.923000000000002</v>
      </c>
      <c r="M7444">
        <v>21860.046999999999</v>
      </c>
      <c r="N7444">
        <v>8915102</v>
      </c>
      <c r="O7444">
        <v>8.6229999999999993</v>
      </c>
      <c r="P7444">
        <v>15.875999999999999</v>
      </c>
      <c r="Q7444">
        <v>2113.0830000000001</v>
      </c>
      <c r="R7444">
        <v>861771</v>
      </c>
      <c r="S7444">
        <v>0.13500000000000001</v>
      </c>
      <c r="T7444">
        <v>5.8710000000000004</v>
      </c>
      <c r="U7444">
        <v>33.139000000000003</v>
      </c>
      <c r="V7444">
        <v>13515</v>
      </c>
      <c r="W7444">
        <v>53</v>
      </c>
      <c r="X7444">
        <f t="shared" si="256"/>
        <v>1812.2699700000003</v>
      </c>
      <c r="Y7444">
        <f t="shared" si="257"/>
        <v>50.924800000000005</v>
      </c>
    </row>
    <row r="7445" spans="1:25" x14ac:dyDescent="0.2">
      <c r="A7445" t="s">
        <v>6877</v>
      </c>
      <c r="B7445" t="s">
        <v>745</v>
      </c>
      <c r="C7445">
        <v>8</v>
      </c>
      <c r="D7445">
        <v>15</v>
      </c>
      <c r="E7445" t="s">
        <v>815</v>
      </c>
      <c r="F7445">
        <v>233.22900000000001</v>
      </c>
      <c r="G7445">
        <v>66.522000000000006</v>
      </c>
      <c r="H7445">
        <v>46.463999999999999</v>
      </c>
      <c r="I7445">
        <v>15514.948</v>
      </c>
      <c r="J7445">
        <v>6327404</v>
      </c>
      <c r="K7445">
        <v>46.606999999999999</v>
      </c>
      <c r="L7445">
        <v>21.372</v>
      </c>
      <c r="M7445">
        <v>10870.027</v>
      </c>
      <c r="N7445">
        <v>4433083</v>
      </c>
      <c r="O7445">
        <v>5.3440000000000003</v>
      </c>
      <c r="P7445">
        <v>13.2</v>
      </c>
      <c r="Q7445">
        <v>1246.45</v>
      </c>
      <c r="R7445">
        <v>508335</v>
      </c>
      <c r="S7445">
        <v>0.08</v>
      </c>
      <c r="T7445">
        <v>4.5279999999999996</v>
      </c>
      <c r="U7445">
        <v>18.757999999999999</v>
      </c>
      <c r="V7445">
        <v>7650</v>
      </c>
      <c r="W7445">
        <v>30</v>
      </c>
      <c r="X7445">
        <f t="shared" si="256"/>
        <v>867.6400000000001</v>
      </c>
      <c r="Y7445">
        <f t="shared" si="257"/>
        <v>25.854800000000001</v>
      </c>
    </row>
    <row r="7446" spans="1:25" x14ac:dyDescent="0.2">
      <c r="A7446" t="s">
        <v>6877</v>
      </c>
      <c r="B7446" t="s">
        <v>745</v>
      </c>
      <c r="C7446">
        <v>8</v>
      </c>
      <c r="D7446">
        <v>16</v>
      </c>
      <c r="E7446" t="s">
        <v>7577</v>
      </c>
      <c r="F7446">
        <v>18.991</v>
      </c>
      <c r="G7446">
        <v>45.182000000000002</v>
      </c>
      <c r="H7446">
        <v>20.587</v>
      </c>
      <c r="I7446">
        <v>858.04700000000003</v>
      </c>
      <c r="J7446">
        <v>349934</v>
      </c>
      <c r="K7446">
        <v>65.263999999999996</v>
      </c>
      <c r="L7446">
        <v>47.313000000000002</v>
      </c>
      <c r="M7446">
        <v>1239.43</v>
      </c>
      <c r="N7446">
        <v>505472</v>
      </c>
      <c r="O7446">
        <v>5.76</v>
      </c>
      <c r="P7446">
        <v>10.144</v>
      </c>
      <c r="Q7446">
        <v>109.38200000000001</v>
      </c>
      <c r="R7446">
        <v>44609</v>
      </c>
      <c r="S7446">
        <v>6.6000000000000003E-2</v>
      </c>
      <c r="T7446">
        <v>4.0970000000000004</v>
      </c>
      <c r="U7446">
        <v>1.2509999999999999</v>
      </c>
      <c r="V7446">
        <v>510</v>
      </c>
      <c r="W7446">
        <v>2</v>
      </c>
      <c r="X7446">
        <f t="shared" si="256"/>
        <v>0</v>
      </c>
      <c r="Y7446">
        <f t="shared" si="257"/>
        <v>0</v>
      </c>
    </row>
    <row r="7447" spans="1:25" x14ac:dyDescent="0.2">
      <c r="A7447" t="s">
        <v>6877</v>
      </c>
      <c r="B7447" t="s">
        <v>745</v>
      </c>
      <c r="C7447">
        <v>8</v>
      </c>
      <c r="D7447">
        <v>17</v>
      </c>
      <c r="E7447" t="s">
        <v>7578</v>
      </c>
      <c r="F7447">
        <v>224.13</v>
      </c>
      <c r="G7447">
        <v>71.551000000000002</v>
      </c>
      <c r="H7447">
        <v>40.982999999999997</v>
      </c>
      <c r="I7447">
        <v>16036.71</v>
      </c>
      <c r="J7447">
        <v>6540192</v>
      </c>
      <c r="K7447">
        <v>3.41</v>
      </c>
      <c r="L7447">
        <v>2.7349999999999999</v>
      </c>
      <c r="M7447">
        <v>764.29600000000005</v>
      </c>
      <c r="N7447">
        <v>311700</v>
      </c>
      <c r="O7447">
        <v>2.6520000000000001</v>
      </c>
      <c r="P7447">
        <v>7.2359999999999998</v>
      </c>
      <c r="Q7447">
        <v>594.45399999999995</v>
      </c>
      <c r="R7447">
        <v>242434</v>
      </c>
      <c r="S7447">
        <v>0.02</v>
      </c>
      <c r="T7447">
        <v>2.2309999999999999</v>
      </c>
      <c r="U7447">
        <v>4.3769999999999998</v>
      </c>
      <c r="V7447">
        <v>1785</v>
      </c>
      <c r="W7447">
        <v>7</v>
      </c>
      <c r="X7447">
        <f t="shared" si="256"/>
        <v>156.96435999999997</v>
      </c>
      <c r="Y7447">
        <f t="shared" si="257"/>
        <v>0.78479999999999983</v>
      </c>
    </row>
    <row r="7448" spans="1:25" x14ac:dyDescent="0.2">
      <c r="A7448" t="s">
        <v>6877</v>
      </c>
      <c r="B7448" t="s">
        <v>745</v>
      </c>
      <c r="C7448">
        <v>8</v>
      </c>
      <c r="D7448">
        <v>19</v>
      </c>
      <c r="E7448" t="s">
        <v>331</v>
      </c>
      <c r="F7448">
        <v>270.06400000000002</v>
      </c>
      <c r="G7448">
        <v>71.927999999999997</v>
      </c>
      <c r="H7448">
        <v>36.984000000000002</v>
      </c>
      <c r="I7448">
        <v>19425.219000000001</v>
      </c>
      <c r="J7448">
        <v>7922115</v>
      </c>
      <c r="K7448">
        <v>90.567999999999998</v>
      </c>
      <c r="L7448">
        <v>36.156999999999996</v>
      </c>
      <c r="M7448">
        <v>24458.999</v>
      </c>
      <c r="N7448">
        <v>9975023</v>
      </c>
      <c r="O7448">
        <v>7.8470000000000004</v>
      </c>
      <c r="P7448">
        <v>14.574</v>
      </c>
      <c r="Q7448">
        <v>2119.297</v>
      </c>
      <c r="R7448">
        <v>864305</v>
      </c>
      <c r="S7448">
        <v>0.13</v>
      </c>
      <c r="T7448">
        <v>5.7489999999999997</v>
      </c>
      <c r="U7448">
        <v>35.015000000000001</v>
      </c>
      <c r="V7448">
        <v>14280</v>
      </c>
      <c r="W7448">
        <v>56</v>
      </c>
      <c r="X7448">
        <f t="shared" si="256"/>
        <v>1819.0432300000002</v>
      </c>
      <c r="Y7448">
        <f t="shared" si="257"/>
        <v>54.194800000000001</v>
      </c>
    </row>
    <row r="7449" spans="1:25" x14ac:dyDescent="0.2">
      <c r="A7449" t="s">
        <v>6877</v>
      </c>
      <c r="B7449" t="s">
        <v>745</v>
      </c>
      <c r="C7449">
        <v>8</v>
      </c>
      <c r="D7449">
        <v>22</v>
      </c>
      <c r="E7449" t="s">
        <v>7579</v>
      </c>
      <c r="F7449">
        <v>232.89599999999999</v>
      </c>
      <c r="G7449">
        <v>85.703999999999994</v>
      </c>
      <c r="H7449">
        <v>48.2</v>
      </c>
      <c r="I7449">
        <v>19960.022000000001</v>
      </c>
      <c r="J7449">
        <v>8140222</v>
      </c>
      <c r="K7449">
        <v>28.783999999999999</v>
      </c>
      <c r="L7449">
        <v>15.003</v>
      </c>
      <c r="M7449">
        <v>6703.6750000000002</v>
      </c>
      <c r="N7449">
        <v>2733935</v>
      </c>
      <c r="O7449">
        <v>4.8579999999999997</v>
      </c>
      <c r="P7449">
        <v>9.2710000000000008</v>
      </c>
      <c r="Q7449">
        <v>1131.4110000000001</v>
      </c>
      <c r="R7449">
        <v>461419</v>
      </c>
      <c r="S7449">
        <v>6.7000000000000004E-2</v>
      </c>
      <c r="T7449">
        <v>4.1369999999999996</v>
      </c>
      <c r="U7449">
        <v>15.632</v>
      </c>
      <c r="V7449">
        <v>6375</v>
      </c>
      <c r="W7449">
        <v>25</v>
      </c>
      <c r="X7449">
        <f t="shared" si="256"/>
        <v>742.24749000000008</v>
      </c>
      <c r="Y7449">
        <f t="shared" si="257"/>
        <v>20.404800000000002</v>
      </c>
    </row>
    <row r="7450" spans="1:25" x14ac:dyDescent="0.2">
      <c r="A7450" t="s">
        <v>6877</v>
      </c>
      <c r="B7450" t="s">
        <v>745</v>
      </c>
      <c r="C7450">
        <v>8</v>
      </c>
      <c r="D7450">
        <v>24</v>
      </c>
      <c r="E7450" t="s">
        <v>7580</v>
      </c>
      <c r="F7450">
        <v>155.16399999999999</v>
      </c>
      <c r="G7450">
        <v>85.027000000000001</v>
      </c>
      <c r="H7450">
        <v>42.128</v>
      </c>
      <c r="I7450">
        <v>13193.138999999999</v>
      </c>
      <c r="J7450">
        <v>5380509</v>
      </c>
      <c r="K7450">
        <v>4.069</v>
      </c>
      <c r="L7450">
        <v>2.4350000000000001</v>
      </c>
      <c r="M7450">
        <v>631.36900000000003</v>
      </c>
      <c r="N7450">
        <v>257489</v>
      </c>
      <c r="O7450">
        <v>2.742</v>
      </c>
      <c r="P7450">
        <v>6.6980000000000004</v>
      </c>
      <c r="Q7450">
        <v>425.40199999999999</v>
      </c>
      <c r="R7450">
        <v>173490</v>
      </c>
      <c r="S7450">
        <v>0.02</v>
      </c>
      <c r="T7450">
        <v>2.2669999999999999</v>
      </c>
      <c r="U7450">
        <v>3.1259999999999999</v>
      </c>
      <c r="V7450">
        <v>1275</v>
      </c>
      <c r="W7450">
        <v>5</v>
      </c>
      <c r="X7450">
        <f t="shared" si="256"/>
        <v>0</v>
      </c>
      <c r="Y7450">
        <f t="shared" si="257"/>
        <v>0</v>
      </c>
    </row>
    <row r="7451" spans="1:25" x14ac:dyDescent="0.2">
      <c r="A7451" t="s">
        <v>6877</v>
      </c>
      <c r="B7451" t="s">
        <v>745</v>
      </c>
      <c r="C7451">
        <v>8</v>
      </c>
      <c r="D7451">
        <v>26</v>
      </c>
      <c r="E7451" t="s">
        <v>7581</v>
      </c>
      <c r="F7451">
        <v>302.26299999999998</v>
      </c>
      <c r="G7451">
        <v>73.295000000000002</v>
      </c>
      <c r="H7451">
        <v>33.261000000000003</v>
      </c>
      <c r="I7451">
        <v>22154.361000000001</v>
      </c>
      <c r="J7451">
        <v>9035131</v>
      </c>
      <c r="K7451">
        <v>61.213999999999999</v>
      </c>
      <c r="L7451">
        <v>24.59</v>
      </c>
      <c r="M7451">
        <v>18502.681</v>
      </c>
      <c r="N7451">
        <v>7545880</v>
      </c>
      <c r="O7451">
        <v>10.407999999999999</v>
      </c>
      <c r="P7451">
        <v>16.036999999999999</v>
      </c>
      <c r="Q7451">
        <v>3145.837</v>
      </c>
      <c r="R7451">
        <v>1282955</v>
      </c>
      <c r="S7451">
        <v>0.153</v>
      </c>
      <c r="T7451">
        <v>6.2460000000000004</v>
      </c>
      <c r="U7451">
        <v>46.27</v>
      </c>
      <c r="V7451">
        <v>18870</v>
      </c>
      <c r="W7451">
        <v>74</v>
      </c>
      <c r="X7451">
        <f t="shared" ref="X7451:X7514" si="258">(MAX(0, (Q7451-450.45)))*1.09</f>
        <v>2937.9718300000004</v>
      </c>
      <c r="Y7451">
        <f t="shared" ref="Y7451:Y7514" si="259">(MAX(0, (W7451-6.28)))*1.09</f>
        <v>73.814800000000005</v>
      </c>
    </row>
    <row r="7452" spans="1:25" x14ac:dyDescent="0.2">
      <c r="A7452" t="s">
        <v>6877</v>
      </c>
      <c r="B7452" t="s">
        <v>745</v>
      </c>
      <c r="C7452">
        <v>8</v>
      </c>
      <c r="D7452">
        <v>28</v>
      </c>
      <c r="E7452" t="s">
        <v>7582</v>
      </c>
      <c r="F7452">
        <v>311.91699999999997</v>
      </c>
      <c r="G7452">
        <v>75.444999999999993</v>
      </c>
      <c r="H7452">
        <v>42.454999999999998</v>
      </c>
      <c r="I7452">
        <v>23532.484</v>
      </c>
      <c r="J7452">
        <v>9597166</v>
      </c>
      <c r="K7452">
        <v>55.694000000000003</v>
      </c>
      <c r="L7452">
        <v>24.616</v>
      </c>
      <c r="M7452">
        <v>17372.019</v>
      </c>
      <c r="N7452">
        <v>7084766</v>
      </c>
      <c r="O7452">
        <v>8.3940000000000001</v>
      </c>
      <c r="P7452">
        <v>12.798999999999999</v>
      </c>
      <c r="Q7452">
        <v>2618.0970000000002</v>
      </c>
      <c r="R7452">
        <v>1067729</v>
      </c>
      <c r="S7452">
        <v>0.13200000000000001</v>
      </c>
      <c r="T7452">
        <v>5.8070000000000004</v>
      </c>
      <c r="U7452">
        <v>41.268000000000001</v>
      </c>
      <c r="V7452">
        <v>16830</v>
      </c>
      <c r="W7452">
        <v>66</v>
      </c>
      <c r="X7452">
        <f t="shared" si="258"/>
        <v>2362.7352300000007</v>
      </c>
      <c r="Y7452">
        <f t="shared" si="259"/>
        <v>65.094800000000006</v>
      </c>
    </row>
    <row r="7453" spans="1:25" x14ac:dyDescent="0.2">
      <c r="A7453" t="s">
        <v>6877</v>
      </c>
      <c r="B7453" t="s">
        <v>745</v>
      </c>
      <c r="C7453">
        <v>8</v>
      </c>
      <c r="D7453">
        <v>33</v>
      </c>
      <c r="E7453" t="s">
        <v>7583</v>
      </c>
      <c r="F7453">
        <v>273.548</v>
      </c>
      <c r="G7453">
        <v>60.023000000000003</v>
      </c>
      <c r="H7453">
        <v>30.866</v>
      </c>
      <c r="I7453">
        <v>16419.078000000001</v>
      </c>
      <c r="J7453">
        <v>6696132</v>
      </c>
      <c r="K7453">
        <v>55.646999999999998</v>
      </c>
      <c r="L7453">
        <v>21.495999999999999</v>
      </c>
      <c r="M7453">
        <v>15222.031999999999</v>
      </c>
      <c r="N7453">
        <v>6207945</v>
      </c>
      <c r="O7453">
        <v>5.0519999999999996</v>
      </c>
      <c r="P7453">
        <v>10.199999999999999</v>
      </c>
      <c r="Q7453">
        <v>1382.0840000000001</v>
      </c>
      <c r="R7453">
        <v>563650</v>
      </c>
      <c r="S7453">
        <v>0.08</v>
      </c>
      <c r="T7453">
        <v>4.516</v>
      </c>
      <c r="U7453">
        <v>21.884</v>
      </c>
      <c r="V7453">
        <v>8925</v>
      </c>
      <c r="W7453">
        <v>35</v>
      </c>
      <c r="X7453">
        <f t="shared" si="258"/>
        <v>1015.4810600000001</v>
      </c>
      <c r="Y7453">
        <f t="shared" si="259"/>
        <v>31.3048</v>
      </c>
    </row>
    <row r="7454" spans="1:25" x14ac:dyDescent="0.2">
      <c r="A7454" t="s">
        <v>6877</v>
      </c>
      <c r="B7454" t="s">
        <v>745</v>
      </c>
      <c r="C7454">
        <v>8</v>
      </c>
      <c r="D7454">
        <v>34</v>
      </c>
      <c r="E7454" t="s">
        <v>7584</v>
      </c>
      <c r="F7454">
        <v>276.42700000000002</v>
      </c>
      <c r="G7454">
        <v>55.710999999999999</v>
      </c>
      <c r="H7454">
        <v>30.423999999999999</v>
      </c>
      <c r="I7454">
        <v>15399.906999999999</v>
      </c>
      <c r="J7454">
        <v>6280487</v>
      </c>
      <c r="K7454">
        <v>54.072000000000003</v>
      </c>
      <c r="L7454">
        <v>27.751999999999999</v>
      </c>
      <c r="M7454">
        <v>14946.995999999999</v>
      </c>
      <c r="N7454">
        <v>6095778</v>
      </c>
      <c r="O7454">
        <v>3.468</v>
      </c>
      <c r="P7454">
        <v>7.9749999999999996</v>
      </c>
      <c r="Q7454">
        <v>958.64300000000003</v>
      </c>
      <c r="R7454">
        <v>390960</v>
      </c>
      <c r="S7454">
        <v>6.3E-2</v>
      </c>
      <c r="T7454">
        <v>4.0179999999999998</v>
      </c>
      <c r="U7454">
        <v>17.507000000000001</v>
      </c>
      <c r="V7454">
        <v>7140</v>
      </c>
      <c r="W7454">
        <v>28</v>
      </c>
      <c r="X7454">
        <f t="shared" si="258"/>
        <v>553.93037000000004</v>
      </c>
      <c r="Y7454">
        <f t="shared" si="259"/>
        <v>23.674800000000001</v>
      </c>
    </row>
    <row r="7455" spans="1:25" x14ac:dyDescent="0.2">
      <c r="A7455" t="s">
        <v>6877</v>
      </c>
      <c r="B7455" t="s">
        <v>745</v>
      </c>
      <c r="C7455">
        <v>8</v>
      </c>
      <c r="D7455">
        <v>35</v>
      </c>
      <c r="E7455" t="s">
        <v>7585</v>
      </c>
      <c r="F7455">
        <v>196.262</v>
      </c>
      <c r="G7455">
        <v>69.400000000000006</v>
      </c>
      <c r="H7455">
        <v>33.710999999999999</v>
      </c>
      <c r="I7455">
        <v>13620.632</v>
      </c>
      <c r="J7455">
        <v>5554852</v>
      </c>
      <c r="K7455">
        <v>70.653000000000006</v>
      </c>
      <c r="L7455">
        <v>35.353000000000002</v>
      </c>
      <c r="M7455">
        <v>13866.6</v>
      </c>
      <c r="N7455">
        <v>5655164</v>
      </c>
      <c r="O7455">
        <v>3.7309999999999999</v>
      </c>
      <c r="P7455">
        <v>8.8249999999999993</v>
      </c>
      <c r="Q7455">
        <v>732.18200000000002</v>
      </c>
      <c r="R7455">
        <v>298603</v>
      </c>
      <c r="S7455">
        <v>5.3999999999999999E-2</v>
      </c>
      <c r="T7455">
        <v>3.7160000000000002</v>
      </c>
      <c r="U7455">
        <v>10.63</v>
      </c>
      <c r="V7455">
        <v>4335</v>
      </c>
      <c r="W7455">
        <v>17</v>
      </c>
      <c r="X7455">
        <f t="shared" si="258"/>
        <v>307.08788000000004</v>
      </c>
      <c r="Y7455">
        <f t="shared" si="259"/>
        <v>11.684799999999999</v>
      </c>
    </row>
    <row r="7456" spans="1:25" x14ac:dyDescent="0.2">
      <c r="A7456" t="s">
        <v>6877</v>
      </c>
      <c r="B7456" t="s">
        <v>745</v>
      </c>
      <c r="C7456">
        <v>8</v>
      </c>
      <c r="D7456">
        <v>36</v>
      </c>
      <c r="E7456" t="s">
        <v>7586</v>
      </c>
      <c r="F7456">
        <v>146.185</v>
      </c>
      <c r="G7456">
        <v>45.42</v>
      </c>
      <c r="H7456">
        <v>23.917000000000002</v>
      </c>
      <c r="I7456">
        <v>6639.6670000000004</v>
      </c>
      <c r="J7456">
        <v>2707831</v>
      </c>
      <c r="K7456">
        <v>55.62</v>
      </c>
      <c r="L7456">
        <v>24.175000000000001</v>
      </c>
      <c r="M7456">
        <v>8130.8239999999996</v>
      </c>
      <c r="N7456">
        <v>3315964</v>
      </c>
      <c r="O7456">
        <v>3.879</v>
      </c>
      <c r="P7456">
        <v>8.1839999999999993</v>
      </c>
      <c r="Q7456">
        <v>567.09199999999998</v>
      </c>
      <c r="R7456">
        <v>231275</v>
      </c>
      <c r="S7456">
        <v>6.4000000000000001E-2</v>
      </c>
      <c r="T7456">
        <v>4.0439999999999996</v>
      </c>
      <c r="U7456">
        <v>9.3789999999999996</v>
      </c>
      <c r="V7456">
        <v>3825</v>
      </c>
      <c r="W7456">
        <v>15</v>
      </c>
      <c r="X7456">
        <f t="shared" si="258"/>
        <v>127.13978</v>
      </c>
      <c r="Y7456">
        <f t="shared" si="259"/>
        <v>9.5047999999999995</v>
      </c>
    </row>
    <row r="7457" spans="1:25" x14ac:dyDescent="0.2">
      <c r="A7457" t="s">
        <v>6877</v>
      </c>
      <c r="B7457" t="s">
        <v>745</v>
      </c>
      <c r="C7457">
        <v>9</v>
      </c>
      <c r="D7457">
        <v>1</v>
      </c>
      <c r="E7457" t="s">
        <v>7587</v>
      </c>
      <c r="F7457">
        <v>354.55799999999999</v>
      </c>
      <c r="G7457">
        <v>64.668000000000006</v>
      </c>
      <c r="H7457">
        <v>31.850999999999999</v>
      </c>
      <c r="I7457">
        <v>22928.718000000001</v>
      </c>
      <c r="J7457">
        <v>9350934</v>
      </c>
      <c r="K7457">
        <v>69.956999999999994</v>
      </c>
      <c r="L7457">
        <v>28.725999999999999</v>
      </c>
      <c r="M7457">
        <v>24803.95</v>
      </c>
      <c r="N7457">
        <v>10115703</v>
      </c>
      <c r="O7457">
        <v>10.504</v>
      </c>
      <c r="P7457">
        <v>16.085999999999999</v>
      </c>
      <c r="Q7457">
        <v>3724.3870000000002</v>
      </c>
      <c r="R7457">
        <v>1518903</v>
      </c>
      <c r="S7457">
        <v>0.16</v>
      </c>
      <c r="T7457">
        <v>6.3949999999999996</v>
      </c>
      <c r="U7457">
        <v>56.899000000000001</v>
      </c>
      <c r="V7457">
        <v>23205</v>
      </c>
      <c r="W7457">
        <v>91</v>
      </c>
      <c r="X7457">
        <f t="shared" si="258"/>
        <v>3568.5913300000007</v>
      </c>
      <c r="Y7457">
        <f t="shared" si="259"/>
        <v>92.344800000000006</v>
      </c>
    </row>
    <row r="7458" spans="1:25" x14ac:dyDescent="0.2">
      <c r="A7458" t="s">
        <v>6877</v>
      </c>
      <c r="B7458" t="s">
        <v>745</v>
      </c>
      <c r="C7458">
        <v>9</v>
      </c>
      <c r="D7458">
        <v>2</v>
      </c>
      <c r="E7458" t="s">
        <v>7588</v>
      </c>
      <c r="F7458">
        <v>290.85700000000003</v>
      </c>
      <c r="G7458">
        <v>75.459000000000003</v>
      </c>
      <c r="H7458">
        <v>36.942999999999998</v>
      </c>
      <c r="I7458">
        <v>21947.805</v>
      </c>
      <c r="J7458">
        <v>8950892</v>
      </c>
      <c r="K7458">
        <v>61.994999999999997</v>
      </c>
      <c r="L7458">
        <v>26.777000000000001</v>
      </c>
      <c r="M7458">
        <v>18031.64</v>
      </c>
      <c r="N7458">
        <v>7353777</v>
      </c>
      <c r="O7458">
        <v>7.5069999999999997</v>
      </c>
      <c r="P7458">
        <v>15.462</v>
      </c>
      <c r="Q7458">
        <v>2183.4879999999998</v>
      </c>
      <c r="R7458">
        <v>890484</v>
      </c>
      <c r="S7458">
        <v>0.13800000000000001</v>
      </c>
      <c r="T7458">
        <v>5.9219999999999997</v>
      </c>
      <c r="U7458">
        <v>40.017000000000003</v>
      </c>
      <c r="V7458">
        <v>16320</v>
      </c>
      <c r="W7458">
        <v>64</v>
      </c>
      <c r="X7458">
        <f t="shared" si="258"/>
        <v>1889.0114199999998</v>
      </c>
      <c r="Y7458">
        <f t="shared" si="259"/>
        <v>62.914800000000007</v>
      </c>
    </row>
    <row r="7459" spans="1:25" x14ac:dyDescent="0.2">
      <c r="A7459" t="s">
        <v>6877</v>
      </c>
      <c r="B7459" t="s">
        <v>745</v>
      </c>
      <c r="C7459">
        <v>9</v>
      </c>
      <c r="D7459">
        <v>3</v>
      </c>
      <c r="E7459" t="s">
        <v>5739</v>
      </c>
      <c r="F7459">
        <v>276.77499999999998</v>
      </c>
      <c r="G7459">
        <v>72.465000000000003</v>
      </c>
      <c r="H7459">
        <v>35.962000000000003</v>
      </c>
      <c r="I7459">
        <v>20056.423999999999</v>
      </c>
      <c r="J7459">
        <v>8179537</v>
      </c>
      <c r="K7459">
        <v>63.747</v>
      </c>
      <c r="L7459">
        <v>35.177999999999997</v>
      </c>
      <c r="M7459">
        <v>17643.57</v>
      </c>
      <c r="N7459">
        <v>7195512</v>
      </c>
      <c r="O7459">
        <v>2.9820000000000002</v>
      </c>
      <c r="P7459">
        <v>6.3230000000000004</v>
      </c>
      <c r="Q7459">
        <v>825.44500000000005</v>
      </c>
      <c r="R7459">
        <v>336638</v>
      </c>
      <c r="S7459">
        <v>6.3E-2</v>
      </c>
      <c r="T7459">
        <v>4.016</v>
      </c>
      <c r="U7459">
        <v>17.507000000000001</v>
      </c>
      <c r="V7459">
        <v>7140</v>
      </c>
      <c r="W7459">
        <v>28</v>
      </c>
      <c r="X7459">
        <f t="shared" si="258"/>
        <v>408.74455000000012</v>
      </c>
      <c r="Y7459">
        <f t="shared" si="259"/>
        <v>23.674800000000001</v>
      </c>
    </row>
    <row r="7460" spans="1:25" x14ac:dyDescent="0.2">
      <c r="A7460" t="s">
        <v>6877</v>
      </c>
      <c r="B7460" t="s">
        <v>745</v>
      </c>
      <c r="C7460">
        <v>9</v>
      </c>
      <c r="D7460">
        <v>4</v>
      </c>
      <c r="E7460" t="s">
        <v>7589</v>
      </c>
      <c r="F7460">
        <v>152.02099999999999</v>
      </c>
      <c r="G7460">
        <v>85.287999999999997</v>
      </c>
      <c r="H7460">
        <v>46.277000000000001</v>
      </c>
      <c r="I7460">
        <v>12965.558999999999</v>
      </c>
      <c r="J7460">
        <v>5287696</v>
      </c>
      <c r="K7460">
        <v>4.3049999999999997</v>
      </c>
      <c r="L7460">
        <v>3.2309999999999999</v>
      </c>
      <c r="M7460">
        <v>654.40899999999999</v>
      </c>
      <c r="N7460">
        <v>266885</v>
      </c>
      <c r="O7460">
        <v>3.089</v>
      </c>
      <c r="P7460">
        <v>6.266</v>
      </c>
      <c r="Q7460">
        <v>469.65800000000002</v>
      </c>
      <c r="R7460">
        <v>191539</v>
      </c>
      <c r="S7460">
        <v>3.3000000000000002E-2</v>
      </c>
      <c r="T7460">
        <v>2.8959999999999999</v>
      </c>
      <c r="U7460">
        <v>5.0019999999999998</v>
      </c>
      <c r="V7460">
        <v>2040</v>
      </c>
      <c r="W7460">
        <v>8</v>
      </c>
      <c r="X7460">
        <f t="shared" si="258"/>
        <v>20.93672000000003</v>
      </c>
      <c r="Y7460">
        <f t="shared" si="259"/>
        <v>1.8747999999999998</v>
      </c>
    </row>
    <row r="7461" spans="1:25" x14ac:dyDescent="0.2">
      <c r="A7461" t="s">
        <v>6877</v>
      </c>
      <c r="B7461" t="s">
        <v>745</v>
      </c>
      <c r="C7461">
        <v>9</v>
      </c>
      <c r="D7461">
        <v>5</v>
      </c>
      <c r="E7461" t="s">
        <v>7590</v>
      </c>
      <c r="F7461">
        <v>184.142</v>
      </c>
      <c r="G7461">
        <v>71.275000000000006</v>
      </c>
      <c r="H7461">
        <v>35.302</v>
      </c>
      <c r="I7461">
        <v>13124.671</v>
      </c>
      <c r="J7461">
        <v>5352586</v>
      </c>
      <c r="K7461">
        <v>54.162999999999997</v>
      </c>
      <c r="L7461">
        <v>21.018000000000001</v>
      </c>
      <c r="M7461">
        <v>9973.6190000000006</v>
      </c>
      <c r="N7461">
        <v>4067504</v>
      </c>
      <c r="O7461">
        <v>6.0529999999999999</v>
      </c>
      <c r="P7461">
        <v>11.851000000000001</v>
      </c>
      <c r="Q7461">
        <v>1114.5650000000001</v>
      </c>
      <c r="R7461">
        <v>454549</v>
      </c>
      <c r="S7461">
        <v>0.112</v>
      </c>
      <c r="T7461">
        <v>5.3440000000000003</v>
      </c>
      <c r="U7461">
        <v>20.634</v>
      </c>
      <c r="V7461">
        <v>8415</v>
      </c>
      <c r="W7461">
        <v>33</v>
      </c>
      <c r="X7461">
        <f t="shared" si="258"/>
        <v>723.88535000000002</v>
      </c>
      <c r="Y7461">
        <f t="shared" si="259"/>
        <v>29.1248</v>
      </c>
    </row>
    <row r="7462" spans="1:25" x14ac:dyDescent="0.2">
      <c r="A7462" t="s">
        <v>6877</v>
      </c>
      <c r="B7462" t="s">
        <v>745</v>
      </c>
      <c r="C7462">
        <v>9</v>
      </c>
      <c r="D7462">
        <v>6</v>
      </c>
      <c r="E7462" t="s">
        <v>7591</v>
      </c>
      <c r="F7462">
        <v>125.654</v>
      </c>
      <c r="G7462">
        <v>68.397000000000006</v>
      </c>
      <c r="H7462">
        <v>43.564999999999998</v>
      </c>
      <c r="I7462">
        <v>8594.35</v>
      </c>
      <c r="J7462">
        <v>3505002</v>
      </c>
      <c r="K7462">
        <v>23.349</v>
      </c>
      <c r="L7462">
        <v>11.081</v>
      </c>
      <c r="M7462">
        <v>2933.84</v>
      </c>
      <c r="N7462">
        <v>1196497</v>
      </c>
      <c r="O7462">
        <v>4.5110000000000001</v>
      </c>
      <c r="P7462">
        <v>10.148</v>
      </c>
      <c r="Q7462">
        <v>566.83699999999999</v>
      </c>
      <c r="R7462">
        <v>231171</v>
      </c>
      <c r="S7462">
        <v>5.5E-2</v>
      </c>
      <c r="T7462">
        <v>3.7360000000000002</v>
      </c>
      <c r="U7462">
        <v>6.8780000000000001</v>
      </c>
      <c r="V7462">
        <v>2805</v>
      </c>
      <c r="W7462">
        <v>11</v>
      </c>
      <c r="X7462">
        <f t="shared" si="258"/>
        <v>126.86183000000001</v>
      </c>
      <c r="Y7462">
        <f t="shared" si="259"/>
        <v>5.1448</v>
      </c>
    </row>
    <row r="7463" spans="1:25" x14ac:dyDescent="0.2">
      <c r="A7463" t="s">
        <v>6877</v>
      </c>
      <c r="B7463" t="s">
        <v>745</v>
      </c>
      <c r="C7463">
        <v>9</v>
      </c>
      <c r="D7463">
        <v>7</v>
      </c>
      <c r="E7463" t="s">
        <v>7592</v>
      </c>
      <c r="F7463">
        <v>276.58100000000002</v>
      </c>
      <c r="G7463">
        <v>76.905000000000001</v>
      </c>
      <c r="H7463">
        <v>39.893999999999998</v>
      </c>
      <c r="I7463">
        <v>21270.418000000001</v>
      </c>
      <c r="J7463">
        <v>8674636</v>
      </c>
      <c r="K7463">
        <v>48.887</v>
      </c>
      <c r="L7463">
        <v>41.210999999999999</v>
      </c>
      <c r="M7463">
        <v>13521.198</v>
      </c>
      <c r="N7463">
        <v>5514300</v>
      </c>
      <c r="O7463">
        <v>3.3029999999999999</v>
      </c>
      <c r="P7463">
        <v>7.9119999999999999</v>
      </c>
      <c r="Q7463">
        <v>913.68299999999999</v>
      </c>
      <c r="R7463">
        <v>372624</v>
      </c>
      <c r="S7463">
        <v>6.3E-2</v>
      </c>
      <c r="T7463">
        <v>4.0170000000000003</v>
      </c>
      <c r="U7463">
        <v>17.507000000000001</v>
      </c>
      <c r="V7463">
        <v>7140</v>
      </c>
      <c r="W7463">
        <v>28</v>
      </c>
      <c r="X7463">
        <f t="shared" si="258"/>
        <v>504.92397000000005</v>
      </c>
      <c r="Y7463">
        <f t="shared" si="259"/>
        <v>23.674800000000001</v>
      </c>
    </row>
    <row r="7464" spans="1:25" x14ac:dyDescent="0.2">
      <c r="A7464" t="s">
        <v>6877</v>
      </c>
      <c r="B7464" t="s">
        <v>745</v>
      </c>
      <c r="C7464">
        <v>9</v>
      </c>
      <c r="D7464">
        <v>8</v>
      </c>
      <c r="E7464" t="s">
        <v>7593</v>
      </c>
      <c r="F7464">
        <v>273.28100000000001</v>
      </c>
      <c r="G7464">
        <v>72.209000000000003</v>
      </c>
      <c r="H7464">
        <v>40.149000000000001</v>
      </c>
      <c r="I7464">
        <v>19733.297999999999</v>
      </c>
      <c r="J7464">
        <v>8047758</v>
      </c>
      <c r="K7464">
        <v>14.903</v>
      </c>
      <c r="L7464">
        <v>13.156000000000001</v>
      </c>
      <c r="M7464">
        <v>4072.5720000000001</v>
      </c>
      <c r="N7464">
        <v>1660902</v>
      </c>
      <c r="O7464">
        <v>1.9510000000000001</v>
      </c>
      <c r="P7464">
        <v>3.9729999999999999</v>
      </c>
      <c r="Q7464">
        <v>533.25400000000002</v>
      </c>
      <c r="R7464">
        <v>217475</v>
      </c>
      <c r="S7464">
        <v>1.6E-2</v>
      </c>
      <c r="T7464">
        <v>2.0209999999999999</v>
      </c>
      <c r="U7464">
        <v>4.3769999999999998</v>
      </c>
      <c r="V7464">
        <v>1785</v>
      </c>
      <c r="W7464">
        <v>7</v>
      </c>
      <c r="X7464">
        <f t="shared" si="258"/>
        <v>90.256360000000043</v>
      </c>
      <c r="Y7464">
        <f t="shared" si="259"/>
        <v>0.78479999999999983</v>
      </c>
    </row>
    <row r="7465" spans="1:25" x14ac:dyDescent="0.2">
      <c r="A7465" t="s">
        <v>6877</v>
      </c>
      <c r="B7465" t="s">
        <v>745</v>
      </c>
      <c r="C7465">
        <v>9</v>
      </c>
      <c r="D7465">
        <v>9</v>
      </c>
      <c r="E7465" t="s">
        <v>2304</v>
      </c>
      <c r="F7465">
        <v>263.60199999999998</v>
      </c>
      <c r="G7465">
        <v>69.209999999999994</v>
      </c>
      <c r="H7465">
        <v>35.965000000000003</v>
      </c>
      <c r="I7465">
        <v>18244.054</v>
      </c>
      <c r="J7465">
        <v>7440405</v>
      </c>
      <c r="K7465">
        <v>70.564999999999998</v>
      </c>
      <c r="L7465">
        <v>41.655999999999999</v>
      </c>
      <c r="M7465">
        <v>18601.123</v>
      </c>
      <c r="N7465">
        <v>7586027</v>
      </c>
      <c r="O7465">
        <v>3.3690000000000002</v>
      </c>
      <c r="P7465">
        <v>7.0250000000000004</v>
      </c>
      <c r="Q7465">
        <v>888.17499999999995</v>
      </c>
      <c r="R7465">
        <v>362221</v>
      </c>
      <c r="S7465">
        <v>7.3999999999999996E-2</v>
      </c>
      <c r="T7465">
        <v>4.33</v>
      </c>
      <c r="U7465">
        <v>19.382999999999999</v>
      </c>
      <c r="V7465">
        <v>7905</v>
      </c>
      <c r="W7465">
        <v>31</v>
      </c>
      <c r="X7465">
        <f t="shared" si="258"/>
        <v>477.12025</v>
      </c>
      <c r="Y7465">
        <f t="shared" si="259"/>
        <v>26.944800000000001</v>
      </c>
    </row>
    <row r="7466" spans="1:25" x14ac:dyDescent="0.2">
      <c r="A7466" t="s">
        <v>6877</v>
      </c>
      <c r="B7466" t="s">
        <v>745</v>
      </c>
      <c r="C7466">
        <v>9</v>
      </c>
      <c r="D7466">
        <v>10</v>
      </c>
      <c r="E7466" t="s">
        <v>7594</v>
      </c>
      <c r="F7466">
        <v>349.93599999999998</v>
      </c>
      <c r="G7466">
        <v>80.715999999999994</v>
      </c>
      <c r="H7466">
        <v>39.33</v>
      </c>
      <c r="I7466">
        <v>28245.27</v>
      </c>
      <c r="J7466">
        <v>11519164</v>
      </c>
      <c r="K7466">
        <v>67.228999999999999</v>
      </c>
      <c r="L7466">
        <v>30.73</v>
      </c>
      <c r="M7466">
        <v>23525.842000000001</v>
      </c>
      <c r="N7466">
        <v>9594457</v>
      </c>
      <c r="O7466">
        <v>7.242</v>
      </c>
      <c r="P7466">
        <v>14.654</v>
      </c>
      <c r="Q7466">
        <v>2534.3069999999998</v>
      </c>
      <c r="R7466">
        <v>1033557</v>
      </c>
      <c r="S7466">
        <v>0.125</v>
      </c>
      <c r="T7466">
        <v>5.6459999999999999</v>
      </c>
      <c r="U7466">
        <v>43.768999999999998</v>
      </c>
      <c r="V7466">
        <v>17850</v>
      </c>
      <c r="W7466">
        <v>70</v>
      </c>
      <c r="X7466">
        <f t="shared" si="258"/>
        <v>2271.4041300000004</v>
      </c>
      <c r="Y7466">
        <f t="shared" si="259"/>
        <v>69.454800000000006</v>
      </c>
    </row>
    <row r="7467" spans="1:25" x14ac:dyDescent="0.2">
      <c r="A7467" t="s">
        <v>6877</v>
      </c>
      <c r="B7467" t="s">
        <v>745</v>
      </c>
      <c r="C7467">
        <v>9</v>
      </c>
      <c r="D7467">
        <v>11</v>
      </c>
      <c r="E7467" t="s">
        <v>7595</v>
      </c>
      <c r="F7467">
        <v>256.03500000000003</v>
      </c>
      <c r="G7467">
        <v>61.895000000000003</v>
      </c>
      <c r="H7467">
        <v>35.683</v>
      </c>
      <c r="I7467">
        <v>15847.377</v>
      </c>
      <c r="J7467">
        <v>6462977</v>
      </c>
      <c r="K7467">
        <v>68.897000000000006</v>
      </c>
      <c r="L7467">
        <v>23.04</v>
      </c>
      <c r="M7467">
        <v>17640.052</v>
      </c>
      <c r="N7467">
        <v>7194077</v>
      </c>
      <c r="O7467">
        <v>7.0209999999999999</v>
      </c>
      <c r="P7467">
        <v>12.141</v>
      </c>
      <c r="Q7467">
        <v>1797.51</v>
      </c>
      <c r="R7467">
        <v>733072</v>
      </c>
      <c r="S7467">
        <v>0.115</v>
      </c>
      <c r="T7467">
        <v>5.4089999999999998</v>
      </c>
      <c r="U7467">
        <v>29.388000000000002</v>
      </c>
      <c r="V7467">
        <v>11985</v>
      </c>
      <c r="W7467">
        <v>47</v>
      </c>
      <c r="X7467">
        <f t="shared" si="258"/>
        <v>1468.2954</v>
      </c>
      <c r="Y7467">
        <f t="shared" si="259"/>
        <v>44.384799999999998</v>
      </c>
    </row>
    <row r="7468" spans="1:25" x14ac:dyDescent="0.2">
      <c r="A7468" t="s">
        <v>6877</v>
      </c>
      <c r="B7468" t="s">
        <v>745</v>
      </c>
      <c r="C7468">
        <v>9</v>
      </c>
      <c r="D7468">
        <v>12</v>
      </c>
      <c r="E7468" t="s">
        <v>7596</v>
      </c>
      <c r="F7468">
        <v>172.41399999999999</v>
      </c>
      <c r="G7468">
        <v>96.766000000000005</v>
      </c>
      <c r="H7468">
        <v>48.381</v>
      </c>
      <c r="I7468">
        <v>16683.755000000001</v>
      </c>
      <c r="J7468">
        <v>6804074</v>
      </c>
      <c r="K7468">
        <v>3.669</v>
      </c>
      <c r="L7468">
        <v>2.8479999999999999</v>
      </c>
      <c r="M7468">
        <v>632.63699999999994</v>
      </c>
      <c r="N7468">
        <v>258006</v>
      </c>
      <c r="O7468">
        <v>2.0830000000000002</v>
      </c>
      <c r="P7468">
        <v>3.7679999999999998</v>
      </c>
      <c r="Q7468">
        <v>359.21199999999999</v>
      </c>
      <c r="R7468">
        <v>146496</v>
      </c>
      <c r="S7468">
        <v>1.7999999999999999E-2</v>
      </c>
      <c r="T7468">
        <v>2.15</v>
      </c>
      <c r="U7468">
        <v>3.1259999999999999</v>
      </c>
      <c r="V7468">
        <v>1275</v>
      </c>
      <c r="W7468">
        <v>5</v>
      </c>
      <c r="X7468">
        <f t="shared" si="258"/>
        <v>0</v>
      </c>
      <c r="Y7468">
        <f t="shared" si="259"/>
        <v>0</v>
      </c>
    </row>
    <row r="7469" spans="1:25" x14ac:dyDescent="0.2">
      <c r="A7469" t="s">
        <v>6877</v>
      </c>
      <c r="B7469" t="s">
        <v>745</v>
      </c>
      <c r="C7469">
        <v>9</v>
      </c>
      <c r="D7469">
        <v>13</v>
      </c>
      <c r="E7469" t="s">
        <v>7597</v>
      </c>
      <c r="F7469">
        <v>297.22199999999998</v>
      </c>
      <c r="G7469">
        <v>71.472999999999999</v>
      </c>
      <c r="H7469">
        <v>40.694000000000003</v>
      </c>
      <c r="I7469">
        <v>21243.485000000001</v>
      </c>
      <c r="J7469">
        <v>8663652</v>
      </c>
      <c r="K7469">
        <v>60.01</v>
      </c>
      <c r="L7469">
        <v>22.661999999999999</v>
      </c>
      <c r="M7469">
        <v>17836.363000000001</v>
      </c>
      <c r="N7469">
        <v>7274138</v>
      </c>
      <c r="O7469">
        <v>6.1429999999999998</v>
      </c>
      <c r="P7469">
        <v>12.266999999999999</v>
      </c>
      <c r="Q7469">
        <v>1825.875</v>
      </c>
      <c r="R7469">
        <v>744640</v>
      </c>
      <c r="S7469">
        <v>0.107</v>
      </c>
      <c r="T7469">
        <v>5.2290000000000001</v>
      </c>
      <c r="U7469">
        <v>31.888999999999999</v>
      </c>
      <c r="V7469">
        <v>13005</v>
      </c>
      <c r="W7469">
        <v>51</v>
      </c>
      <c r="X7469">
        <f t="shared" si="258"/>
        <v>1499.21325</v>
      </c>
      <c r="Y7469">
        <f t="shared" si="259"/>
        <v>48.744800000000005</v>
      </c>
    </row>
    <row r="7470" spans="1:25" x14ac:dyDescent="0.2">
      <c r="A7470" t="s">
        <v>6877</v>
      </c>
      <c r="B7470" t="s">
        <v>745</v>
      </c>
      <c r="C7470">
        <v>9</v>
      </c>
      <c r="D7470">
        <v>14</v>
      </c>
      <c r="E7470" t="s">
        <v>7598</v>
      </c>
      <c r="F7470">
        <v>307.15800000000002</v>
      </c>
      <c r="G7470">
        <v>88.149000000000001</v>
      </c>
      <c r="H7470">
        <v>49.466000000000001</v>
      </c>
      <c r="I7470">
        <v>27075.723000000002</v>
      </c>
      <c r="J7470">
        <v>11042192</v>
      </c>
      <c r="K7470">
        <v>58.601999999999997</v>
      </c>
      <c r="L7470">
        <v>25.183</v>
      </c>
      <c r="M7470">
        <v>17999.972000000002</v>
      </c>
      <c r="N7470">
        <v>7340862</v>
      </c>
      <c r="O7470">
        <v>10.596</v>
      </c>
      <c r="P7470">
        <v>17.065000000000001</v>
      </c>
      <c r="Q7470">
        <v>3254.52</v>
      </c>
      <c r="R7470">
        <v>1327279</v>
      </c>
      <c r="S7470">
        <v>0.12</v>
      </c>
      <c r="T7470">
        <v>5.5330000000000004</v>
      </c>
      <c r="U7470">
        <v>36.890999999999998</v>
      </c>
      <c r="V7470">
        <v>15045</v>
      </c>
      <c r="W7470">
        <v>59</v>
      </c>
      <c r="X7470">
        <f t="shared" si="258"/>
        <v>3056.4363000000003</v>
      </c>
      <c r="Y7470">
        <f t="shared" si="259"/>
        <v>57.464800000000004</v>
      </c>
    </row>
    <row r="7471" spans="1:25" x14ac:dyDescent="0.2">
      <c r="A7471" t="s">
        <v>6877</v>
      </c>
      <c r="B7471" t="s">
        <v>745</v>
      </c>
      <c r="C7471">
        <v>9</v>
      </c>
      <c r="D7471">
        <v>15</v>
      </c>
      <c r="E7471" t="s">
        <v>7599</v>
      </c>
      <c r="F7471">
        <v>347.22899999999998</v>
      </c>
      <c r="G7471">
        <v>101.276</v>
      </c>
      <c r="H7471">
        <v>45.387</v>
      </c>
      <c r="I7471">
        <v>35165.837</v>
      </c>
      <c r="J7471">
        <v>14341553</v>
      </c>
      <c r="K7471">
        <v>29.082000000000001</v>
      </c>
      <c r="L7471">
        <v>17.891999999999999</v>
      </c>
      <c r="M7471">
        <v>10098.258</v>
      </c>
      <c r="N7471">
        <v>4118335</v>
      </c>
      <c r="O7471">
        <v>2.883</v>
      </c>
      <c r="P7471">
        <v>6.0270000000000001</v>
      </c>
      <c r="Q7471">
        <v>1001.213</v>
      </c>
      <c r="R7471">
        <v>408321</v>
      </c>
      <c r="S7471">
        <v>4.1000000000000002E-2</v>
      </c>
      <c r="T7471">
        <v>3.25</v>
      </c>
      <c r="U7471">
        <v>14.381</v>
      </c>
      <c r="V7471">
        <v>5865</v>
      </c>
      <c r="W7471">
        <v>23</v>
      </c>
      <c r="X7471">
        <f t="shared" si="258"/>
        <v>600.33166999999992</v>
      </c>
      <c r="Y7471">
        <f t="shared" si="259"/>
        <v>18.224799999999998</v>
      </c>
    </row>
    <row r="7472" spans="1:25" x14ac:dyDescent="0.2">
      <c r="A7472" t="s">
        <v>6877</v>
      </c>
      <c r="B7472" t="s">
        <v>745</v>
      </c>
      <c r="C7472">
        <v>9</v>
      </c>
      <c r="D7472">
        <v>16</v>
      </c>
      <c r="E7472" t="s">
        <v>7600</v>
      </c>
      <c r="F7472">
        <v>290.22199999999998</v>
      </c>
      <c r="G7472">
        <v>78.697999999999993</v>
      </c>
      <c r="H7472">
        <v>37.365000000000002</v>
      </c>
      <c r="I7472">
        <v>22839.93</v>
      </c>
      <c r="J7472">
        <v>9314724</v>
      </c>
      <c r="K7472">
        <v>76.403999999999996</v>
      </c>
      <c r="L7472">
        <v>35.350999999999999</v>
      </c>
      <c r="M7472">
        <v>22174.034</v>
      </c>
      <c r="N7472">
        <v>9043154</v>
      </c>
      <c r="O7472">
        <v>5.7640000000000002</v>
      </c>
      <c r="P7472">
        <v>12.925000000000001</v>
      </c>
      <c r="Q7472">
        <v>1672.818</v>
      </c>
      <c r="R7472">
        <v>682219</v>
      </c>
      <c r="S7472">
        <v>0.106</v>
      </c>
      <c r="T7472">
        <v>5.1870000000000003</v>
      </c>
      <c r="U7472">
        <v>30.638000000000002</v>
      </c>
      <c r="V7472">
        <v>12495</v>
      </c>
      <c r="W7472">
        <v>49</v>
      </c>
      <c r="X7472">
        <f t="shared" si="258"/>
        <v>1332.38112</v>
      </c>
      <c r="Y7472">
        <f t="shared" si="259"/>
        <v>46.564800000000005</v>
      </c>
    </row>
    <row r="7473" spans="1:25" x14ac:dyDescent="0.2">
      <c r="A7473" t="s">
        <v>6877</v>
      </c>
      <c r="B7473" t="s">
        <v>745</v>
      </c>
      <c r="C7473">
        <v>9</v>
      </c>
      <c r="D7473">
        <v>17</v>
      </c>
      <c r="E7473" t="s">
        <v>7601</v>
      </c>
      <c r="F7473">
        <v>276.625</v>
      </c>
      <c r="G7473">
        <v>73.921000000000006</v>
      </c>
      <c r="H7473">
        <v>39.137999999999998</v>
      </c>
      <c r="I7473">
        <v>20448.313999999998</v>
      </c>
      <c r="J7473">
        <v>8339360</v>
      </c>
      <c r="K7473">
        <v>80.191000000000003</v>
      </c>
      <c r="L7473">
        <v>32.079000000000001</v>
      </c>
      <c r="M7473">
        <v>22182.742999999999</v>
      </c>
      <c r="N7473">
        <v>9046706</v>
      </c>
      <c r="O7473">
        <v>5.04</v>
      </c>
      <c r="P7473">
        <v>10.212999999999999</v>
      </c>
      <c r="Q7473">
        <v>1394.2729999999999</v>
      </c>
      <c r="R7473">
        <v>568621</v>
      </c>
      <c r="S7473">
        <v>7.0000000000000007E-2</v>
      </c>
      <c r="T7473">
        <v>4.226</v>
      </c>
      <c r="U7473">
        <v>19.382999999999999</v>
      </c>
      <c r="V7473">
        <v>7905</v>
      </c>
      <c r="W7473">
        <v>31</v>
      </c>
      <c r="X7473">
        <f t="shared" si="258"/>
        <v>1028.7670699999999</v>
      </c>
      <c r="Y7473">
        <f t="shared" si="259"/>
        <v>26.944800000000001</v>
      </c>
    </row>
    <row r="7474" spans="1:25" x14ac:dyDescent="0.2">
      <c r="A7474" t="s">
        <v>6877</v>
      </c>
      <c r="B7474" t="s">
        <v>745</v>
      </c>
      <c r="C7474">
        <v>9</v>
      </c>
      <c r="D7474">
        <v>18</v>
      </c>
      <c r="E7474" t="s">
        <v>7602</v>
      </c>
      <c r="F7474">
        <v>241.495</v>
      </c>
      <c r="G7474">
        <v>90.99</v>
      </c>
      <c r="H7474">
        <v>43.637</v>
      </c>
      <c r="I7474">
        <v>21973.61</v>
      </c>
      <c r="J7474">
        <v>8961416</v>
      </c>
      <c r="K7474">
        <v>3.097</v>
      </c>
      <c r="L7474">
        <v>2.121</v>
      </c>
      <c r="M7474">
        <v>747.81100000000004</v>
      </c>
      <c r="N7474">
        <v>304977</v>
      </c>
      <c r="O7474">
        <v>1.6579999999999999</v>
      </c>
      <c r="P7474">
        <v>3.0339999999999998</v>
      </c>
      <c r="Q7474">
        <v>400.40800000000002</v>
      </c>
      <c r="R7474">
        <v>163297</v>
      </c>
      <c r="S7474">
        <v>0.01</v>
      </c>
      <c r="T7474">
        <v>1.625</v>
      </c>
      <c r="U7474">
        <v>2.5009999999999999</v>
      </c>
      <c r="V7474">
        <v>1020</v>
      </c>
      <c r="W7474">
        <v>4</v>
      </c>
      <c r="X7474">
        <f t="shared" si="258"/>
        <v>0</v>
      </c>
      <c r="Y7474">
        <f t="shared" si="259"/>
        <v>0</v>
      </c>
    </row>
    <row r="7475" spans="1:25" x14ac:dyDescent="0.2">
      <c r="A7475" t="s">
        <v>6877</v>
      </c>
      <c r="B7475" t="s">
        <v>745</v>
      </c>
      <c r="C7475">
        <v>9</v>
      </c>
      <c r="D7475">
        <v>19</v>
      </c>
      <c r="E7475" t="s">
        <v>7603</v>
      </c>
      <c r="F7475">
        <v>269.31599999999997</v>
      </c>
      <c r="G7475">
        <v>74.739000000000004</v>
      </c>
      <c r="H7475">
        <v>43.548000000000002</v>
      </c>
      <c r="I7475">
        <v>20128.337</v>
      </c>
      <c r="J7475">
        <v>8208865</v>
      </c>
      <c r="K7475">
        <v>71.436999999999998</v>
      </c>
      <c r="L7475">
        <v>44.344000000000001</v>
      </c>
      <c r="M7475">
        <v>19239.09</v>
      </c>
      <c r="N7475">
        <v>7846207</v>
      </c>
      <c r="O7475">
        <v>4.3319999999999999</v>
      </c>
      <c r="P7475">
        <v>8.9</v>
      </c>
      <c r="Q7475">
        <v>1166.7370000000001</v>
      </c>
      <c r="R7475">
        <v>475826</v>
      </c>
      <c r="S7475">
        <v>9.0999999999999998E-2</v>
      </c>
      <c r="T7475">
        <v>4.8040000000000003</v>
      </c>
      <c r="U7475">
        <v>24.385000000000002</v>
      </c>
      <c r="V7475">
        <v>9945</v>
      </c>
      <c r="W7475">
        <v>39</v>
      </c>
      <c r="X7475">
        <f t="shared" si="258"/>
        <v>780.75283000000013</v>
      </c>
      <c r="Y7475">
        <f t="shared" si="259"/>
        <v>35.6648</v>
      </c>
    </row>
    <row r="7476" spans="1:25" x14ac:dyDescent="0.2">
      <c r="A7476" t="s">
        <v>6877</v>
      </c>
      <c r="B7476" t="s">
        <v>745</v>
      </c>
      <c r="C7476">
        <v>9</v>
      </c>
      <c r="D7476">
        <v>20</v>
      </c>
      <c r="E7476" t="s">
        <v>7604</v>
      </c>
      <c r="F7476">
        <v>254.626</v>
      </c>
      <c r="G7476">
        <v>86.528000000000006</v>
      </c>
      <c r="H7476">
        <v>43.161999999999999</v>
      </c>
      <c r="I7476">
        <v>22032.128000000001</v>
      </c>
      <c r="J7476">
        <v>8985281</v>
      </c>
      <c r="K7476">
        <v>75.802999999999997</v>
      </c>
      <c r="L7476">
        <v>47.350999999999999</v>
      </c>
      <c r="M7476">
        <v>19301.280999999999</v>
      </c>
      <c r="N7476">
        <v>7871570</v>
      </c>
      <c r="O7476">
        <v>4.0869999999999997</v>
      </c>
      <c r="P7476">
        <v>10.395</v>
      </c>
      <c r="Q7476">
        <v>1040.646</v>
      </c>
      <c r="R7476">
        <v>424403</v>
      </c>
      <c r="S7476">
        <v>7.3999999999999996E-2</v>
      </c>
      <c r="T7476">
        <v>4.3339999999999996</v>
      </c>
      <c r="U7476">
        <v>18.757999999999999</v>
      </c>
      <c r="V7476">
        <v>7650</v>
      </c>
      <c r="W7476">
        <v>30</v>
      </c>
      <c r="X7476">
        <f t="shared" si="258"/>
        <v>643.31363999999996</v>
      </c>
      <c r="Y7476">
        <f t="shared" si="259"/>
        <v>25.854800000000001</v>
      </c>
    </row>
    <row r="7477" spans="1:25" x14ac:dyDescent="0.2">
      <c r="A7477" t="s">
        <v>6877</v>
      </c>
      <c r="B7477" t="s">
        <v>745</v>
      </c>
      <c r="C7477">
        <v>9</v>
      </c>
      <c r="D7477">
        <v>21</v>
      </c>
      <c r="E7477" t="s">
        <v>7605</v>
      </c>
      <c r="F7477">
        <v>312.99400000000003</v>
      </c>
      <c r="G7477">
        <v>71.424999999999997</v>
      </c>
      <c r="H7477">
        <v>33.475000000000001</v>
      </c>
      <c r="I7477">
        <v>22355.626</v>
      </c>
      <c r="J7477">
        <v>9117212</v>
      </c>
      <c r="K7477">
        <v>78.168000000000006</v>
      </c>
      <c r="L7477">
        <v>29.795000000000002</v>
      </c>
      <c r="M7477">
        <v>24466.095000000001</v>
      </c>
      <c r="N7477">
        <v>9977917</v>
      </c>
      <c r="O7477">
        <v>8.1739999999999995</v>
      </c>
      <c r="P7477">
        <v>14.755000000000001</v>
      </c>
      <c r="Q7477">
        <v>2558.288</v>
      </c>
      <c r="R7477">
        <v>1043337</v>
      </c>
      <c r="S7477">
        <v>0.14599999999999999</v>
      </c>
      <c r="T7477">
        <v>6.0960000000000001</v>
      </c>
      <c r="U7477">
        <v>45.643999999999998</v>
      </c>
      <c r="V7477">
        <v>18615</v>
      </c>
      <c r="W7477">
        <v>73</v>
      </c>
      <c r="X7477">
        <f t="shared" si="258"/>
        <v>2297.5434200000004</v>
      </c>
      <c r="Y7477">
        <f t="shared" si="259"/>
        <v>72.724800000000002</v>
      </c>
    </row>
    <row r="7478" spans="1:25" x14ac:dyDescent="0.2">
      <c r="A7478" t="s">
        <v>6877</v>
      </c>
      <c r="B7478" t="s">
        <v>745</v>
      </c>
      <c r="C7478">
        <v>9</v>
      </c>
      <c r="D7478">
        <v>22</v>
      </c>
      <c r="E7478" t="s">
        <v>7606</v>
      </c>
      <c r="F7478">
        <v>177.90199999999999</v>
      </c>
      <c r="G7478">
        <v>93.947999999999993</v>
      </c>
      <c r="H7478">
        <v>50.957000000000001</v>
      </c>
      <c r="I7478">
        <v>16713.444</v>
      </c>
      <c r="J7478">
        <v>6816182</v>
      </c>
      <c r="K7478">
        <v>4.319</v>
      </c>
      <c r="L7478">
        <v>3.0470000000000002</v>
      </c>
      <c r="M7478">
        <v>768.41300000000001</v>
      </c>
      <c r="N7478">
        <v>313379</v>
      </c>
      <c r="O7478">
        <v>1.968</v>
      </c>
      <c r="P7478">
        <v>2.5350000000000001</v>
      </c>
      <c r="Q7478">
        <v>350.03899999999999</v>
      </c>
      <c r="R7478">
        <v>142755</v>
      </c>
      <c r="S7478">
        <v>2.1000000000000001E-2</v>
      </c>
      <c r="T7478">
        <v>2.319</v>
      </c>
      <c r="U7478">
        <v>3.7519999999999998</v>
      </c>
      <c r="V7478">
        <v>1530</v>
      </c>
      <c r="W7478">
        <v>6</v>
      </c>
      <c r="X7478">
        <f t="shared" si="258"/>
        <v>0</v>
      </c>
      <c r="Y7478">
        <f t="shared" si="259"/>
        <v>0</v>
      </c>
    </row>
    <row r="7479" spans="1:25" x14ac:dyDescent="0.2">
      <c r="A7479" t="s">
        <v>6877</v>
      </c>
      <c r="B7479" t="s">
        <v>745</v>
      </c>
      <c r="C7479">
        <v>9</v>
      </c>
      <c r="D7479">
        <v>23</v>
      </c>
      <c r="E7479" t="s">
        <v>7607</v>
      </c>
      <c r="F7479">
        <v>173.405</v>
      </c>
      <c r="G7479">
        <v>76.191000000000003</v>
      </c>
      <c r="H7479">
        <v>39.283999999999999</v>
      </c>
      <c r="I7479">
        <v>13211.85</v>
      </c>
      <c r="J7479">
        <v>5388140</v>
      </c>
      <c r="K7479">
        <v>66.676000000000002</v>
      </c>
      <c r="L7479">
        <v>26.460999999999999</v>
      </c>
      <c r="M7479">
        <v>11561.878000000001</v>
      </c>
      <c r="N7479">
        <v>4715238</v>
      </c>
      <c r="O7479">
        <v>7.9539999999999997</v>
      </c>
      <c r="P7479">
        <v>16.541</v>
      </c>
      <c r="Q7479">
        <v>1379.251</v>
      </c>
      <c r="R7479">
        <v>562495</v>
      </c>
      <c r="S7479">
        <v>0.13</v>
      </c>
      <c r="T7479">
        <v>5.7519999999999998</v>
      </c>
      <c r="U7479">
        <v>22.51</v>
      </c>
      <c r="V7479">
        <v>9180</v>
      </c>
      <c r="W7479">
        <v>36</v>
      </c>
      <c r="X7479">
        <f t="shared" si="258"/>
        <v>1012.39309</v>
      </c>
      <c r="Y7479">
        <f t="shared" si="259"/>
        <v>32.394800000000004</v>
      </c>
    </row>
    <row r="7480" spans="1:25" x14ac:dyDescent="0.2">
      <c r="A7480" t="s">
        <v>6877</v>
      </c>
      <c r="B7480" t="s">
        <v>745</v>
      </c>
      <c r="C7480">
        <v>9</v>
      </c>
      <c r="D7480">
        <v>24</v>
      </c>
      <c r="E7480" t="s">
        <v>7608</v>
      </c>
      <c r="F7480">
        <v>250.61199999999999</v>
      </c>
      <c r="G7480">
        <v>64.766999999999996</v>
      </c>
      <c r="H7480">
        <v>36.713999999999999</v>
      </c>
      <c r="I7480">
        <v>16231.332</v>
      </c>
      <c r="J7480">
        <v>6619564</v>
      </c>
      <c r="K7480">
        <v>68.406999999999996</v>
      </c>
      <c r="L7480">
        <v>35.253</v>
      </c>
      <c r="M7480">
        <v>17143.653999999999</v>
      </c>
      <c r="N7480">
        <v>6991633</v>
      </c>
      <c r="O7480">
        <v>3.7970000000000002</v>
      </c>
      <c r="P7480">
        <v>8.625</v>
      </c>
      <c r="Q7480">
        <v>951.50300000000004</v>
      </c>
      <c r="R7480">
        <v>388048</v>
      </c>
      <c r="S7480">
        <v>7.1999999999999995E-2</v>
      </c>
      <c r="T7480">
        <v>4.2949999999999999</v>
      </c>
      <c r="U7480">
        <v>18.132999999999999</v>
      </c>
      <c r="V7480">
        <v>7395</v>
      </c>
      <c r="W7480">
        <v>29</v>
      </c>
      <c r="X7480">
        <f t="shared" si="258"/>
        <v>546.14777000000015</v>
      </c>
      <c r="Y7480">
        <f t="shared" si="259"/>
        <v>24.764800000000001</v>
      </c>
    </row>
    <row r="7481" spans="1:25" x14ac:dyDescent="0.2">
      <c r="A7481" t="s">
        <v>6877</v>
      </c>
      <c r="B7481" t="s">
        <v>745</v>
      </c>
      <c r="C7481">
        <v>9</v>
      </c>
      <c r="D7481">
        <v>25</v>
      </c>
      <c r="E7481" t="s">
        <v>7609</v>
      </c>
      <c r="F7481">
        <v>176.59200000000001</v>
      </c>
      <c r="G7481">
        <v>91.7</v>
      </c>
      <c r="H7481">
        <v>50.243000000000002</v>
      </c>
      <c r="I7481">
        <v>16193.433000000001</v>
      </c>
      <c r="J7481">
        <v>6604108</v>
      </c>
      <c r="K7481">
        <v>4.0999999999999996</v>
      </c>
      <c r="L7481">
        <v>2.7320000000000002</v>
      </c>
      <c r="M7481">
        <v>723.94100000000003</v>
      </c>
      <c r="N7481">
        <v>295242</v>
      </c>
      <c r="O7481">
        <v>2.125</v>
      </c>
      <c r="P7481">
        <v>3.387</v>
      </c>
      <c r="Q7481">
        <v>375.24799999999999</v>
      </c>
      <c r="R7481">
        <v>153036</v>
      </c>
      <c r="S7481">
        <v>1.0999999999999999E-2</v>
      </c>
      <c r="T7481">
        <v>1.6459999999999999</v>
      </c>
      <c r="U7481">
        <v>1.8759999999999999</v>
      </c>
      <c r="V7481">
        <v>765</v>
      </c>
      <c r="W7481">
        <v>3</v>
      </c>
      <c r="X7481">
        <f t="shared" si="258"/>
        <v>0</v>
      </c>
      <c r="Y7481">
        <f t="shared" si="259"/>
        <v>0</v>
      </c>
    </row>
    <row r="7482" spans="1:25" x14ac:dyDescent="0.2">
      <c r="A7482" t="s">
        <v>6877</v>
      </c>
      <c r="B7482" t="s">
        <v>745</v>
      </c>
      <c r="C7482">
        <v>9</v>
      </c>
      <c r="D7482">
        <v>26</v>
      </c>
      <c r="E7482" t="s">
        <v>7610</v>
      </c>
      <c r="F7482">
        <v>320.38400000000001</v>
      </c>
      <c r="G7482">
        <v>90.936000000000007</v>
      </c>
      <c r="H7482">
        <v>38.719000000000001</v>
      </c>
      <c r="I7482">
        <v>29134.371999999999</v>
      </c>
      <c r="J7482">
        <v>11881763</v>
      </c>
      <c r="K7482">
        <v>38.58</v>
      </c>
      <c r="L7482">
        <v>17.792999999999999</v>
      </c>
      <c r="M7482">
        <v>12360.279</v>
      </c>
      <c r="N7482">
        <v>5040847</v>
      </c>
      <c r="O7482">
        <v>5.08</v>
      </c>
      <c r="P7482">
        <v>10.776999999999999</v>
      </c>
      <c r="Q7482">
        <v>1627.431</v>
      </c>
      <c r="R7482">
        <v>663709</v>
      </c>
      <c r="S7482">
        <v>8.5999999999999993E-2</v>
      </c>
      <c r="T7482">
        <v>4.6790000000000003</v>
      </c>
      <c r="U7482">
        <v>27.512</v>
      </c>
      <c r="V7482">
        <v>11220</v>
      </c>
      <c r="W7482">
        <v>44</v>
      </c>
      <c r="X7482">
        <f t="shared" si="258"/>
        <v>1282.9092900000001</v>
      </c>
      <c r="Y7482">
        <f t="shared" si="259"/>
        <v>41.114800000000002</v>
      </c>
    </row>
    <row r="7483" spans="1:25" x14ac:dyDescent="0.2">
      <c r="A7483" t="s">
        <v>6877</v>
      </c>
      <c r="B7483" t="s">
        <v>745</v>
      </c>
      <c r="C7483">
        <v>9</v>
      </c>
      <c r="D7483">
        <v>27</v>
      </c>
      <c r="E7483" t="s">
        <v>7611</v>
      </c>
      <c r="F7483">
        <v>345.32799999999997</v>
      </c>
      <c r="G7483">
        <v>63.956000000000003</v>
      </c>
      <c r="H7483">
        <v>33.232999999999997</v>
      </c>
      <c r="I7483">
        <v>22085.958999999999</v>
      </c>
      <c r="J7483">
        <v>9007235</v>
      </c>
      <c r="K7483">
        <v>81.727999999999994</v>
      </c>
      <c r="L7483">
        <v>35.673000000000002</v>
      </c>
      <c r="M7483">
        <v>28223.075000000001</v>
      </c>
      <c r="N7483">
        <v>11510112</v>
      </c>
      <c r="O7483">
        <v>5.6630000000000003</v>
      </c>
      <c r="P7483">
        <v>11.895</v>
      </c>
      <c r="Q7483">
        <v>1955.5409999999999</v>
      </c>
      <c r="R7483">
        <v>797521</v>
      </c>
      <c r="S7483">
        <v>0.11600000000000001</v>
      </c>
      <c r="T7483">
        <v>5.4349999999999996</v>
      </c>
      <c r="U7483">
        <v>40.017000000000003</v>
      </c>
      <c r="V7483">
        <v>16320</v>
      </c>
      <c r="W7483">
        <v>64</v>
      </c>
      <c r="X7483">
        <f t="shared" si="258"/>
        <v>1640.54919</v>
      </c>
      <c r="Y7483">
        <f t="shared" si="259"/>
        <v>62.914800000000007</v>
      </c>
    </row>
    <row r="7484" spans="1:25" x14ac:dyDescent="0.2">
      <c r="A7484" t="s">
        <v>6877</v>
      </c>
      <c r="B7484" t="s">
        <v>745</v>
      </c>
      <c r="C7484">
        <v>9</v>
      </c>
      <c r="D7484">
        <v>28</v>
      </c>
      <c r="E7484" t="s">
        <v>7612</v>
      </c>
      <c r="F7484">
        <v>264.19099999999997</v>
      </c>
      <c r="G7484">
        <v>66.388999999999996</v>
      </c>
      <c r="H7484">
        <v>31.763000000000002</v>
      </c>
      <c r="I7484">
        <v>17539.254000000001</v>
      </c>
      <c r="J7484">
        <v>7152969</v>
      </c>
      <c r="K7484">
        <v>84.834999999999994</v>
      </c>
      <c r="L7484">
        <v>32.04</v>
      </c>
      <c r="M7484">
        <v>22412.731</v>
      </c>
      <c r="N7484">
        <v>9140501</v>
      </c>
      <c r="O7484">
        <v>6.7030000000000003</v>
      </c>
      <c r="P7484">
        <v>12.031000000000001</v>
      </c>
      <c r="Q7484">
        <v>1770.9549999999999</v>
      </c>
      <c r="R7484">
        <v>722242</v>
      </c>
      <c r="S7484">
        <v>0.14699999999999999</v>
      </c>
      <c r="T7484">
        <v>6.1150000000000002</v>
      </c>
      <c r="U7484">
        <v>38.767000000000003</v>
      </c>
      <c r="V7484">
        <v>15810</v>
      </c>
      <c r="W7484">
        <v>62</v>
      </c>
      <c r="X7484">
        <f t="shared" si="258"/>
        <v>1439.3504499999999</v>
      </c>
      <c r="Y7484">
        <f t="shared" si="259"/>
        <v>60.7348</v>
      </c>
    </row>
    <row r="7485" spans="1:25" x14ac:dyDescent="0.2">
      <c r="A7485" t="s">
        <v>6877</v>
      </c>
      <c r="B7485" t="s">
        <v>745</v>
      </c>
      <c r="C7485">
        <v>9</v>
      </c>
      <c r="D7485">
        <v>30</v>
      </c>
      <c r="E7485" t="s">
        <v>7613</v>
      </c>
      <c r="F7485">
        <v>219.755</v>
      </c>
      <c r="G7485">
        <v>65.003</v>
      </c>
      <c r="H7485">
        <v>33.003</v>
      </c>
      <c r="I7485">
        <v>14284.714</v>
      </c>
      <c r="J7485">
        <v>5825682</v>
      </c>
      <c r="K7485">
        <v>52.613999999999997</v>
      </c>
      <c r="L7485">
        <v>20.933</v>
      </c>
      <c r="M7485">
        <v>11562.204</v>
      </c>
      <c r="N7485">
        <v>4715371</v>
      </c>
      <c r="O7485">
        <v>3.819</v>
      </c>
      <c r="P7485">
        <v>8.0609999999999999</v>
      </c>
      <c r="Q7485">
        <v>839.15899999999999</v>
      </c>
      <c r="R7485">
        <v>342231</v>
      </c>
      <c r="S7485">
        <v>4.8000000000000001E-2</v>
      </c>
      <c r="T7485">
        <v>3.512</v>
      </c>
      <c r="U7485">
        <v>10.63</v>
      </c>
      <c r="V7485">
        <v>4335</v>
      </c>
      <c r="W7485">
        <v>17</v>
      </c>
      <c r="X7485">
        <f t="shared" si="258"/>
        <v>423.69281000000001</v>
      </c>
      <c r="Y7485">
        <f t="shared" si="259"/>
        <v>11.684799999999999</v>
      </c>
    </row>
    <row r="7486" spans="1:25" x14ac:dyDescent="0.2">
      <c r="A7486" t="s">
        <v>6877</v>
      </c>
      <c r="B7486" t="s">
        <v>745</v>
      </c>
      <c r="C7486">
        <v>10</v>
      </c>
      <c r="D7486">
        <v>4</v>
      </c>
      <c r="E7486" t="s">
        <v>7614</v>
      </c>
      <c r="F7486">
        <v>264.81599999999997</v>
      </c>
      <c r="G7486">
        <v>87.813000000000002</v>
      </c>
      <c r="H7486">
        <v>49.183</v>
      </c>
      <c r="I7486">
        <v>23254.197</v>
      </c>
      <c r="J7486">
        <v>9483673</v>
      </c>
      <c r="K7486">
        <v>47.515000000000001</v>
      </c>
      <c r="L7486">
        <v>21.363</v>
      </c>
      <c r="M7486">
        <v>12582.755999999999</v>
      </c>
      <c r="N7486">
        <v>5131579</v>
      </c>
      <c r="O7486">
        <v>4.8259999999999996</v>
      </c>
      <c r="P7486">
        <v>9.2089999999999996</v>
      </c>
      <c r="Q7486">
        <v>1277.8920000000001</v>
      </c>
      <c r="R7486">
        <v>521158</v>
      </c>
      <c r="S7486">
        <v>6.0999999999999999E-2</v>
      </c>
      <c r="T7486">
        <v>3.956</v>
      </c>
      <c r="U7486">
        <v>16.257000000000001</v>
      </c>
      <c r="V7486">
        <v>6630</v>
      </c>
      <c r="W7486">
        <v>26</v>
      </c>
      <c r="X7486">
        <f t="shared" si="258"/>
        <v>901.91178000000002</v>
      </c>
      <c r="Y7486">
        <f t="shared" si="259"/>
        <v>21.494800000000001</v>
      </c>
    </row>
    <row r="7487" spans="1:25" x14ac:dyDescent="0.2">
      <c r="A7487" t="s">
        <v>6877</v>
      </c>
      <c r="B7487" t="s">
        <v>745</v>
      </c>
      <c r="C7487">
        <v>10</v>
      </c>
      <c r="D7487">
        <v>5</v>
      </c>
      <c r="E7487" t="s">
        <v>7615</v>
      </c>
      <c r="F7487">
        <v>388.01799999999997</v>
      </c>
      <c r="G7487">
        <v>67.656000000000006</v>
      </c>
      <c r="H7487">
        <v>34.887</v>
      </c>
      <c r="I7487">
        <v>26251.645</v>
      </c>
      <c r="J7487">
        <v>10706111</v>
      </c>
      <c r="K7487">
        <v>5.8230000000000004</v>
      </c>
      <c r="L7487">
        <v>5.7910000000000004</v>
      </c>
      <c r="M7487">
        <v>2259.4839999999999</v>
      </c>
      <c r="N7487">
        <v>921477</v>
      </c>
      <c r="O7487">
        <v>1.5740000000000001</v>
      </c>
      <c r="P7487">
        <v>1.44</v>
      </c>
      <c r="Q7487">
        <v>610.75800000000004</v>
      </c>
      <c r="R7487">
        <v>249083</v>
      </c>
      <c r="S7487">
        <v>3.0000000000000001E-3</v>
      </c>
      <c r="T7487">
        <v>0.90700000000000003</v>
      </c>
      <c r="U7487">
        <v>1.2509999999999999</v>
      </c>
      <c r="V7487">
        <v>510</v>
      </c>
      <c r="W7487">
        <v>2</v>
      </c>
      <c r="X7487">
        <f t="shared" si="258"/>
        <v>174.73572000000007</v>
      </c>
      <c r="Y7487">
        <f t="shared" si="259"/>
        <v>0</v>
      </c>
    </row>
    <row r="7488" spans="1:25" x14ac:dyDescent="0.2">
      <c r="A7488" t="s">
        <v>6877</v>
      </c>
      <c r="B7488" t="s">
        <v>745</v>
      </c>
      <c r="C7488">
        <v>10</v>
      </c>
      <c r="D7488">
        <v>7</v>
      </c>
      <c r="E7488" t="s">
        <v>7616</v>
      </c>
      <c r="F7488">
        <v>236.88499999999999</v>
      </c>
      <c r="G7488">
        <v>68.891999999999996</v>
      </c>
      <c r="H7488">
        <v>43.845999999999997</v>
      </c>
      <c r="I7488">
        <v>16319.448</v>
      </c>
      <c r="J7488">
        <v>6655500</v>
      </c>
      <c r="K7488">
        <v>4.7619999999999996</v>
      </c>
      <c r="L7488">
        <v>6.5339999999999998</v>
      </c>
      <c r="M7488">
        <v>1128.152</v>
      </c>
      <c r="N7488">
        <v>460090</v>
      </c>
      <c r="O7488">
        <v>1.635</v>
      </c>
      <c r="P7488">
        <v>1.5149999999999999</v>
      </c>
      <c r="Q7488">
        <v>387.31</v>
      </c>
      <c r="R7488">
        <v>157955</v>
      </c>
      <c r="S7488">
        <v>5.0000000000000001E-3</v>
      </c>
      <c r="T7488">
        <v>1.1599999999999999</v>
      </c>
      <c r="U7488">
        <v>1.2509999999999999</v>
      </c>
      <c r="V7488">
        <v>510</v>
      </c>
      <c r="W7488">
        <v>2</v>
      </c>
      <c r="X7488">
        <f t="shared" si="258"/>
        <v>0</v>
      </c>
      <c r="Y7488">
        <f t="shared" si="259"/>
        <v>0</v>
      </c>
    </row>
    <row r="7489" spans="1:25" x14ac:dyDescent="0.2">
      <c r="A7489" t="s">
        <v>6877</v>
      </c>
      <c r="B7489" t="s">
        <v>745</v>
      </c>
      <c r="C7489">
        <v>10</v>
      </c>
      <c r="D7489">
        <v>8</v>
      </c>
      <c r="E7489" t="s">
        <v>7617</v>
      </c>
      <c r="F7489">
        <v>107.916</v>
      </c>
      <c r="G7489">
        <v>81.31</v>
      </c>
      <c r="H7489">
        <v>38.012</v>
      </c>
      <c r="I7489">
        <v>8774.6059999999998</v>
      </c>
      <c r="J7489">
        <v>3578515</v>
      </c>
      <c r="K7489">
        <v>73.507999999999996</v>
      </c>
      <c r="L7489">
        <v>33.070999999999998</v>
      </c>
      <c r="M7489">
        <v>7932.7420000000002</v>
      </c>
      <c r="N7489">
        <v>3235181</v>
      </c>
      <c r="O7489">
        <v>3.5230000000000001</v>
      </c>
      <c r="P7489">
        <v>7.2329999999999997</v>
      </c>
      <c r="Q7489">
        <v>380.24</v>
      </c>
      <c r="R7489">
        <v>155072</v>
      </c>
      <c r="S7489">
        <v>7.0000000000000007E-2</v>
      </c>
      <c r="T7489">
        <v>4.21</v>
      </c>
      <c r="U7489">
        <v>7.5030000000000001</v>
      </c>
      <c r="V7489">
        <v>3060</v>
      </c>
      <c r="W7489">
        <v>12</v>
      </c>
      <c r="X7489">
        <f t="shared" si="258"/>
        <v>0</v>
      </c>
      <c r="Y7489">
        <f t="shared" si="259"/>
        <v>6.2347999999999999</v>
      </c>
    </row>
    <row r="7490" spans="1:25" x14ac:dyDescent="0.2">
      <c r="A7490" t="s">
        <v>6877</v>
      </c>
      <c r="B7490" t="s">
        <v>745</v>
      </c>
      <c r="C7490">
        <v>10</v>
      </c>
      <c r="D7490">
        <v>9</v>
      </c>
      <c r="E7490" t="s">
        <v>7618</v>
      </c>
      <c r="F7490">
        <v>134.34899999999999</v>
      </c>
      <c r="G7490">
        <v>85.067999999999998</v>
      </c>
      <c r="H7490">
        <v>40.087000000000003</v>
      </c>
      <c r="I7490">
        <v>11428.822</v>
      </c>
      <c r="J7490">
        <v>4660974</v>
      </c>
      <c r="K7490">
        <v>74.858000000000004</v>
      </c>
      <c r="L7490">
        <v>35.453000000000003</v>
      </c>
      <c r="M7490">
        <v>10057.083000000001</v>
      </c>
      <c r="N7490">
        <v>4101543</v>
      </c>
      <c r="O7490">
        <v>2.8679999999999999</v>
      </c>
      <c r="P7490">
        <v>4.3600000000000003</v>
      </c>
      <c r="Q7490">
        <v>385.33300000000003</v>
      </c>
      <c r="R7490">
        <v>157149</v>
      </c>
      <c r="S7490">
        <v>6.5000000000000002E-2</v>
      </c>
      <c r="T7490">
        <v>4.0759999999999996</v>
      </c>
      <c r="U7490">
        <v>8.7539999999999996</v>
      </c>
      <c r="V7490">
        <v>3570</v>
      </c>
      <c r="W7490">
        <v>14</v>
      </c>
      <c r="X7490">
        <f t="shared" si="258"/>
        <v>0</v>
      </c>
      <c r="Y7490">
        <f t="shared" si="259"/>
        <v>8.4147999999999996</v>
      </c>
    </row>
    <row r="7491" spans="1:25" x14ac:dyDescent="0.2">
      <c r="A7491" t="s">
        <v>6877</v>
      </c>
      <c r="B7491" t="s">
        <v>745</v>
      </c>
      <c r="C7491">
        <v>10</v>
      </c>
      <c r="D7491">
        <v>11</v>
      </c>
      <c r="E7491" t="s">
        <v>7619</v>
      </c>
      <c r="F7491">
        <v>277.49099999999999</v>
      </c>
      <c r="G7491">
        <v>75.629000000000005</v>
      </c>
      <c r="H7491">
        <v>37.984000000000002</v>
      </c>
      <c r="I7491">
        <v>20986.413</v>
      </c>
      <c r="J7491">
        <v>8558811</v>
      </c>
      <c r="K7491">
        <v>74.864000000000004</v>
      </c>
      <c r="L7491">
        <v>29.498999999999999</v>
      </c>
      <c r="M7491">
        <v>20774.032999999999</v>
      </c>
      <c r="N7491">
        <v>8472197</v>
      </c>
      <c r="O7491">
        <v>5.5590000000000002</v>
      </c>
      <c r="P7491">
        <v>11.333</v>
      </c>
      <c r="Q7491">
        <v>1542.6959999999999</v>
      </c>
      <c r="R7491">
        <v>629152</v>
      </c>
      <c r="S7491">
        <v>0.11</v>
      </c>
      <c r="T7491">
        <v>5.3049999999999997</v>
      </c>
      <c r="U7491">
        <v>30.638000000000002</v>
      </c>
      <c r="V7491">
        <v>12495</v>
      </c>
      <c r="W7491">
        <v>49</v>
      </c>
      <c r="X7491">
        <f t="shared" si="258"/>
        <v>1190.5481399999999</v>
      </c>
      <c r="Y7491">
        <f t="shared" si="259"/>
        <v>46.564800000000005</v>
      </c>
    </row>
    <row r="7492" spans="1:25" x14ac:dyDescent="0.2">
      <c r="A7492" t="s">
        <v>6877</v>
      </c>
      <c r="B7492" t="s">
        <v>745</v>
      </c>
      <c r="C7492">
        <v>10</v>
      </c>
      <c r="D7492">
        <v>12</v>
      </c>
      <c r="E7492" t="s">
        <v>7273</v>
      </c>
      <c r="F7492">
        <v>255.35400000000001</v>
      </c>
      <c r="G7492">
        <v>82.233000000000004</v>
      </c>
      <c r="H7492">
        <v>44.781999999999996</v>
      </c>
      <c r="I7492">
        <v>20998.482</v>
      </c>
      <c r="J7492">
        <v>8563733</v>
      </c>
      <c r="K7492">
        <v>71.367999999999995</v>
      </c>
      <c r="L7492">
        <v>26.712</v>
      </c>
      <c r="M7492">
        <v>18224.080000000002</v>
      </c>
      <c r="N7492">
        <v>7432259</v>
      </c>
      <c r="O7492">
        <v>6.6550000000000002</v>
      </c>
      <c r="P7492">
        <v>11.24</v>
      </c>
      <c r="Q7492">
        <v>1699.2819999999999</v>
      </c>
      <c r="R7492">
        <v>693012</v>
      </c>
      <c r="S7492">
        <v>9.0999999999999998E-2</v>
      </c>
      <c r="T7492">
        <v>4.806</v>
      </c>
      <c r="U7492">
        <v>23.135000000000002</v>
      </c>
      <c r="V7492">
        <v>9435</v>
      </c>
      <c r="W7492">
        <v>37</v>
      </c>
      <c r="X7492">
        <f t="shared" si="258"/>
        <v>1361.2268799999999</v>
      </c>
      <c r="Y7492">
        <f t="shared" si="259"/>
        <v>33.4848</v>
      </c>
    </row>
    <row r="7493" spans="1:25" x14ac:dyDescent="0.2">
      <c r="A7493" t="s">
        <v>6877</v>
      </c>
      <c r="B7493" t="s">
        <v>745</v>
      </c>
      <c r="C7493">
        <v>10</v>
      </c>
      <c r="D7493">
        <v>14</v>
      </c>
      <c r="E7493" t="s">
        <v>7620</v>
      </c>
      <c r="F7493">
        <v>272.89800000000002</v>
      </c>
      <c r="G7493">
        <v>72.317999999999998</v>
      </c>
      <c r="H7493">
        <v>39.281999999999996</v>
      </c>
      <c r="I7493">
        <v>19735.498</v>
      </c>
      <c r="J7493">
        <v>8048655</v>
      </c>
      <c r="K7493">
        <v>3.9550000000000001</v>
      </c>
      <c r="L7493">
        <v>4.9939999999999998</v>
      </c>
      <c r="M7493">
        <v>1079.3789999999999</v>
      </c>
      <c r="N7493">
        <v>440199</v>
      </c>
      <c r="O7493">
        <v>1.7010000000000001</v>
      </c>
      <c r="P7493">
        <v>1.825</v>
      </c>
      <c r="Q7493">
        <v>464.2</v>
      </c>
      <c r="R7493">
        <v>189313</v>
      </c>
      <c r="S7493">
        <v>7.0000000000000001E-3</v>
      </c>
      <c r="T7493">
        <v>1.3240000000000001</v>
      </c>
      <c r="U7493">
        <v>1.8759999999999999</v>
      </c>
      <c r="V7493">
        <v>765</v>
      </c>
      <c r="W7493">
        <v>3</v>
      </c>
      <c r="X7493">
        <f t="shared" si="258"/>
        <v>14.987500000000001</v>
      </c>
      <c r="Y7493">
        <f t="shared" si="259"/>
        <v>0</v>
      </c>
    </row>
    <row r="7494" spans="1:25" x14ac:dyDescent="0.2">
      <c r="A7494" t="s">
        <v>6877</v>
      </c>
      <c r="B7494" t="s">
        <v>745</v>
      </c>
      <c r="C7494">
        <v>10</v>
      </c>
      <c r="D7494">
        <v>16</v>
      </c>
      <c r="E7494" t="s">
        <v>4240</v>
      </c>
      <c r="F7494">
        <v>328.71800000000002</v>
      </c>
      <c r="G7494">
        <v>80.650000000000006</v>
      </c>
      <c r="H7494">
        <v>48.247999999999998</v>
      </c>
      <c r="I7494">
        <v>26511.063999999998</v>
      </c>
      <c r="J7494">
        <v>10811909</v>
      </c>
      <c r="K7494">
        <v>56.064999999999998</v>
      </c>
      <c r="L7494">
        <v>25.803999999999998</v>
      </c>
      <c r="M7494">
        <v>18429.531999999999</v>
      </c>
      <c r="N7494">
        <v>7516048</v>
      </c>
      <c r="O7494">
        <v>6.984</v>
      </c>
      <c r="P7494">
        <v>13.6</v>
      </c>
      <c r="Q7494">
        <v>2295.7420000000002</v>
      </c>
      <c r="R7494">
        <v>936264</v>
      </c>
      <c r="S7494">
        <v>0.107</v>
      </c>
      <c r="T7494">
        <v>5.2110000000000003</v>
      </c>
      <c r="U7494">
        <v>35.015000000000001</v>
      </c>
      <c r="V7494">
        <v>14280</v>
      </c>
      <c r="W7494">
        <v>56</v>
      </c>
      <c r="X7494">
        <f t="shared" si="258"/>
        <v>2011.3682800000004</v>
      </c>
      <c r="Y7494">
        <f t="shared" si="259"/>
        <v>54.194800000000001</v>
      </c>
    </row>
    <row r="7495" spans="1:25" x14ac:dyDescent="0.2">
      <c r="A7495" t="s">
        <v>6877</v>
      </c>
      <c r="B7495" t="s">
        <v>745</v>
      </c>
      <c r="C7495">
        <v>10</v>
      </c>
      <c r="D7495">
        <v>17</v>
      </c>
      <c r="E7495" t="s">
        <v>7621</v>
      </c>
      <c r="F7495">
        <v>262.536</v>
      </c>
      <c r="G7495">
        <v>70.504999999999995</v>
      </c>
      <c r="H7495">
        <v>41.220999999999997</v>
      </c>
      <c r="I7495">
        <v>18510.208999999999</v>
      </c>
      <c r="J7495">
        <v>7548950</v>
      </c>
      <c r="K7495">
        <v>53.113</v>
      </c>
      <c r="L7495">
        <v>20.596</v>
      </c>
      <c r="M7495">
        <v>13944.098</v>
      </c>
      <c r="N7495">
        <v>5686770</v>
      </c>
      <c r="O7495">
        <v>3.8</v>
      </c>
      <c r="P7495">
        <v>6.5030000000000001</v>
      </c>
      <c r="Q7495">
        <v>997.68899999999996</v>
      </c>
      <c r="R7495">
        <v>406884</v>
      </c>
      <c r="S7495">
        <v>4.4999999999999998E-2</v>
      </c>
      <c r="T7495">
        <v>3.3969999999999998</v>
      </c>
      <c r="U7495">
        <v>11.88</v>
      </c>
      <c r="V7495">
        <v>4845</v>
      </c>
      <c r="W7495">
        <v>19</v>
      </c>
      <c r="X7495">
        <f t="shared" si="258"/>
        <v>596.49051000000009</v>
      </c>
      <c r="Y7495">
        <f t="shared" si="259"/>
        <v>13.864799999999999</v>
      </c>
    </row>
    <row r="7496" spans="1:25" x14ac:dyDescent="0.2">
      <c r="A7496" t="s">
        <v>6877</v>
      </c>
      <c r="B7496" t="s">
        <v>745</v>
      </c>
      <c r="C7496">
        <v>10</v>
      </c>
      <c r="D7496">
        <v>18</v>
      </c>
      <c r="E7496" t="s">
        <v>7622</v>
      </c>
      <c r="F7496">
        <v>153.001</v>
      </c>
      <c r="G7496">
        <v>63.978999999999999</v>
      </c>
      <c r="H7496">
        <v>43.722000000000001</v>
      </c>
      <c r="I7496">
        <v>9788.9130000000005</v>
      </c>
      <c r="J7496">
        <v>3992176</v>
      </c>
      <c r="K7496">
        <v>4.1619999999999999</v>
      </c>
      <c r="L7496">
        <v>3.492</v>
      </c>
      <c r="M7496">
        <v>636.77099999999996</v>
      </c>
      <c r="N7496">
        <v>259692</v>
      </c>
      <c r="O7496">
        <v>2.0419999999999998</v>
      </c>
      <c r="P7496">
        <v>2.9569999999999999</v>
      </c>
      <c r="Q7496">
        <v>312.43700000000001</v>
      </c>
      <c r="R7496">
        <v>127420</v>
      </c>
      <c r="S7496">
        <v>4.0000000000000001E-3</v>
      </c>
      <c r="T7496">
        <v>1.0209999999999999</v>
      </c>
      <c r="U7496">
        <v>0.625</v>
      </c>
      <c r="V7496">
        <v>255</v>
      </c>
      <c r="W7496">
        <v>1</v>
      </c>
      <c r="X7496">
        <f t="shared" si="258"/>
        <v>0</v>
      </c>
      <c r="Y7496">
        <f t="shared" si="259"/>
        <v>0</v>
      </c>
    </row>
    <row r="7497" spans="1:25" x14ac:dyDescent="0.2">
      <c r="A7497" t="s">
        <v>6877</v>
      </c>
      <c r="B7497" t="s">
        <v>745</v>
      </c>
      <c r="C7497">
        <v>10</v>
      </c>
      <c r="D7497">
        <v>19</v>
      </c>
      <c r="E7497" t="s">
        <v>7623</v>
      </c>
      <c r="F7497">
        <v>305.93700000000001</v>
      </c>
      <c r="G7497">
        <v>86.262</v>
      </c>
      <c r="H7497">
        <v>44.695999999999998</v>
      </c>
      <c r="I7497">
        <v>26390.714</v>
      </c>
      <c r="J7497">
        <v>10762827</v>
      </c>
      <c r="K7497">
        <v>63.152999999999999</v>
      </c>
      <c r="L7497">
        <v>24.783000000000001</v>
      </c>
      <c r="M7497">
        <v>19320.710999999999</v>
      </c>
      <c r="N7497">
        <v>7879494</v>
      </c>
      <c r="O7497">
        <v>6.0369999999999999</v>
      </c>
      <c r="P7497">
        <v>10.706</v>
      </c>
      <c r="Q7497">
        <v>1846.8520000000001</v>
      </c>
      <c r="R7497">
        <v>753195</v>
      </c>
      <c r="S7497">
        <v>8.4000000000000005E-2</v>
      </c>
      <c r="T7497">
        <v>4.6219999999999999</v>
      </c>
      <c r="U7497">
        <v>25.635999999999999</v>
      </c>
      <c r="V7497">
        <v>10455</v>
      </c>
      <c r="W7497">
        <v>41</v>
      </c>
      <c r="X7497">
        <f t="shared" si="258"/>
        <v>1522.0781800000002</v>
      </c>
      <c r="Y7497">
        <f t="shared" si="259"/>
        <v>37.844799999999999</v>
      </c>
    </row>
    <row r="7498" spans="1:25" x14ac:dyDescent="0.2">
      <c r="A7498" t="s">
        <v>6877</v>
      </c>
      <c r="B7498" t="s">
        <v>745</v>
      </c>
      <c r="C7498">
        <v>10</v>
      </c>
      <c r="D7498">
        <v>20</v>
      </c>
      <c r="E7498" t="s">
        <v>7624</v>
      </c>
      <c r="F7498">
        <v>267.02300000000002</v>
      </c>
      <c r="G7498">
        <v>70.59</v>
      </c>
      <c r="H7498">
        <v>44.832999999999998</v>
      </c>
      <c r="I7498">
        <v>18849.241000000002</v>
      </c>
      <c r="J7498">
        <v>7687216</v>
      </c>
      <c r="K7498">
        <v>55.774999999999999</v>
      </c>
      <c r="L7498">
        <v>29.754999999999999</v>
      </c>
      <c r="M7498">
        <v>14893.098</v>
      </c>
      <c r="N7498">
        <v>6073797</v>
      </c>
      <c r="O7498">
        <v>3.23</v>
      </c>
      <c r="P7498">
        <v>6.2610000000000001</v>
      </c>
      <c r="Q7498">
        <v>862.59</v>
      </c>
      <c r="R7498">
        <v>351787</v>
      </c>
      <c r="S7498">
        <v>3.6999999999999998E-2</v>
      </c>
      <c r="T7498">
        <v>3.0910000000000002</v>
      </c>
      <c r="U7498">
        <v>10.004</v>
      </c>
      <c r="V7498">
        <v>4080</v>
      </c>
      <c r="W7498">
        <v>16</v>
      </c>
      <c r="X7498">
        <f t="shared" si="258"/>
        <v>449.2326000000001</v>
      </c>
      <c r="Y7498">
        <f t="shared" si="259"/>
        <v>10.594799999999999</v>
      </c>
    </row>
    <row r="7499" spans="1:25" x14ac:dyDescent="0.2">
      <c r="A7499" t="s">
        <v>6877</v>
      </c>
      <c r="B7499" t="s">
        <v>745</v>
      </c>
      <c r="C7499">
        <v>10</v>
      </c>
      <c r="D7499">
        <v>21</v>
      </c>
      <c r="E7499" t="s">
        <v>7625</v>
      </c>
      <c r="F7499">
        <v>224.49299999999999</v>
      </c>
      <c r="G7499">
        <v>100.666</v>
      </c>
      <c r="H7499">
        <v>46.103000000000002</v>
      </c>
      <c r="I7499">
        <v>22598.847000000002</v>
      </c>
      <c r="J7499">
        <v>9216404</v>
      </c>
      <c r="K7499">
        <v>3.3220000000000001</v>
      </c>
      <c r="L7499">
        <v>3.415</v>
      </c>
      <c r="M7499">
        <v>745.76099999999997</v>
      </c>
      <c r="N7499">
        <v>304141</v>
      </c>
      <c r="O7499">
        <v>2.0910000000000002</v>
      </c>
      <c r="P7499">
        <v>4.5609999999999999</v>
      </c>
      <c r="Q7499">
        <v>469.36599999999999</v>
      </c>
      <c r="R7499">
        <v>191420</v>
      </c>
      <c r="S7499">
        <v>6.0000000000000001E-3</v>
      </c>
      <c r="T7499">
        <v>1.1919999999999999</v>
      </c>
      <c r="U7499">
        <v>1.2509999999999999</v>
      </c>
      <c r="V7499">
        <v>510</v>
      </c>
      <c r="W7499">
        <v>2</v>
      </c>
      <c r="X7499">
        <f t="shared" si="258"/>
        <v>20.61844</v>
      </c>
      <c r="Y7499">
        <f t="shared" si="259"/>
        <v>0</v>
      </c>
    </row>
    <row r="7500" spans="1:25" x14ac:dyDescent="0.2">
      <c r="A7500" t="s">
        <v>6877</v>
      </c>
      <c r="B7500" t="s">
        <v>745</v>
      </c>
      <c r="C7500">
        <v>10</v>
      </c>
      <c r="D7500">
        <v>22</v>
      </c>
      <c r="E7500" t="s">
        <v>7626</v>
      </c>
      <c r="F7500">
        <v>266.94</v>
      </c>
      <c r="G7500">
        <v>81.031000000000006</v>
      </c>
      <c r="H7500">
        <v>37.500999999999998</v>
      </c>
      <c r="I7500">
        <v>21630.486000000001</v>
      </c>
      <c r="J7500">
        <v>8821481</v>
      </c>
      <c r="K7500">
        <v>76.081999999999994</v>
      </c>
      <c r="L7500">
        <v>27.384</v>
      </c>
      <c r="M7500">
        <v>20309.297999999999</v>
      </c>
      <c r="N7500">
        <v>8282666</v>
      </c>
      <c r="O7500">
        <v>4.1420000000000003</v>
      </c>
      <c r="P7500">
        <v>7.8230000000000004</v>
      </c>
      <c r="Q7500">
        <v>1105.7619999999999</v>
      </c>
      <c r="R7500">
        <v>450959</v>
      </c>
      <c r="S7500">
        <v>7.2999999999999995E-2</v>
      </c>
      <c r="T7500">
        <v>4.3019999999999996</v>
      </c>
      <c r="U7500">
        <v>19.382999999999999</v>
      </c>
      <c r="V7500">
        <v>7905</v>
      </c>
      <c r="W7500">
        <v>31</v>
      </c>
      <c r="X7500">
        <f t="shared" si="258"/>
        <v>714.29007999999999</v>
      </c>
      <c r="Y7500">
        <f t="shared" si="259"/>
        <v>26.944800000000001</v>
      </c>
    </row>
    <row r="7501" spans="1:25" x14ac:dyDescent="0.2">
      <c r="A7501" t="s">
        <v>6877</v>
      </c>
      <c r="B7501" t="s">
        <v>745</v>
      </c>
      <c r="C7501">
        <v>10</v>
      </c>
      <c r="D7501">
        <v>23</v>
      </c>
      <c r="E7501" t="s">
        <v>7627</v>
      </c>
      <c r="F7501">
        <v>469.322</v>
      </c>
      <c r="G7501">
        <v>71.819000000000003</v>
      </c>
      <c r="H7501">
        <v>51.634999999999998</v>
      </c>
      <c r="I7501">
        <v>33706.154000000002</v>
      </c>
      <c r="J7501">
        <v>13746256</v>
      </c>
      <c r="K7501">
        <v>13.541</v>
      </c>
      <c r="L7501">
        <v>16.731999999999999</v>
      </c>
      <c r="M7501">
        <v>6354.9089999999997</v>
      </c>
      <c r="N7501">
        <v>2591699</v>
      </c>
      <c r="O7501">
        <v>2.0129999999999999</v>
      </c>
      <c r="P7501">
        <v>4.1890000000000001</v>
      </c>
      <c r="Q7501">
        <v>944.64</v>
      </c>
      <c r="R7501">
        <v>385249</v>
      </c>
      <c r="S7501">
        <v>1.2999999999999999E-2</v>
      </c>
      <c r="T7501">
        <v>1.843</v>
      </c>
      <c r="U7501">
        <v>6.2530000000000001</v>
      </c>
      <c r="V7501">
        <v>2550</v>
      </c>
      <c r="W7501">
        <v>10</v>
      </c>
      <c r="X7501">
        <f t="shared" si="258"/>
        <v>538.6671</v>
      </c>
      <c r="Y7501">
        <f t="shared" si="259"/>
        <v>4.0548000000000002</v>
      </c>
    </row>
    <row r="7502" spans="1:25" x14ac:dyDescent="0.2">
      <c r="A7502" t="s">
        <v>6877</v>
      </c>
      <c r="B7502" t="s">
        <v>745</v>
      </c>
      <c r="C7502">
        <v>10</v>
      </c>
      <c r="D7502">
        <v>25</v>
      </c>
      <c r="E7502" t="s">
        <v>7628</v>
      </c>
      <c r="F7502">
        <v>275.69600000000003</v>
      </c>
      <c r="G7502">
        <v>84.747</v>
      </c>
      <c r="H7502">
        <v>40.619999999999997</v>
      </c>
      <c r="I7502">
        <v>23364.398000000001</v>
      </c>
      <c r="J7502">
        <v>9528616</v>
      </c>
      <c r="K7502">
        <v>89.92</v>
      </c>
      <c r="L7502">
        <v>51.515000000000001</v>
      </c>
      <c r="M7502">
        <v>24790.617999999999</v>
      </c>
      <c r="N7502">
        <v>10110266</v>
      </c>
      <c r="O7502">
        <v>3.71</v>
      </c>
      <c r="P7502">
        <v>7.9820000000000002</v>
      </c>
      <c r="Q7502">
        <v>1022.783</v>
      </c>
      <c r="R7502">
        <v>417118</v>
      </c>
      <c r="S7502">
        <v>7.6999999999999999E-2</v>
      </c>
      <c r="T7502">
        <v>4.4340000000000002</v>
      </c>
      <c r="U7502">
        <v>21.259</v>
      </c>
      <c r="V7502">
        <v>8670</v>
      </c>
      <c r="W7502">
        <v>34</v>
      </c>
      <c r="X7502">
        <f t="shared" si="258"/>
        <v>623.84297000000015</v>
      </c>
      <c r="Y7502">
        <f t="shared" si="259"/>
        <v>30.2148</v>
      </c>
    </row>
    <row r="7503" spans="1:25" x14ac:dyDescent="0.2">
      <c r="A7503" t="s">
        <v>6877</v>
      </c>
      <c r="B7503" t="s">
        <v>745</v>
      </c>
      <c r="C7503">
        <v>10</v>
      </c>
      <c r="D7503">
        <v>27</v>
      </c>
      <c r="E7503" t="s">
        <v>7629</v>
      </c>
      <c r="F7503">
        <v>362.46100000000001</v>
      </c>
      <c r="G7503">
        <v>99.117000000000004</v>
      </c>
      <c r="H7503">
        <v>44.622</v>
      </c>
      <c r="I7503">
        <v>35926.006000000001</v>
      </c>
      <c r="J7503">
        <v>14651570</v>
      </c>
      <c r="K7503">
        <v>63.045999999999999</v>
      </c>
      <c r="L7503">
        <v>33.17</v>
      </c>
      <c r="M7503">
        <v>22851.546999999999</v>
      </c>
      <c r="N7503">
        <v>9319462</v>
      </c>
      <c r="O7503">
        <v>6.758</v>
      </c>
      <c r="P7503">
        <v>12.978</v>
      </c>
      <c r="Q7503">
        <v>2449.4450000000002</v>
      </c>
      <c r="R7503">
        <v>998948</v>
      </c>
      <c r="S7503">
        <v>9.5000000000000001E-2</v>
      </c>
      <c r="T7503">
        <v>4.9180000000000001</v>
      </c>
      <c r="U7503">
        <v>34.39</v>
      </c>
      <c r="V7503">
        <v>14025</v>
      </c>
      <c r="W7503">
        <v>55</v>
      </c>
      <c r="X7503">
        <f t="shared" si="258"/>
        <v>2178.9045500000002</v>
      </c>
      <c r="Y7503">
        <f t="shared" si="259"/>
        <v>53.104800000000004</v>
      </c>
    </row>
    <row r="7504" spans="1:25" x14ac:dyDescent="0.2">
      <c r="A7504" t="s">
        <v>6877</v>
      </c>
      <c r="B7504" t="s">
        <v>745</v>
      </c>
      <c r="C7504">
        <v>10</v>
      </c>
      <c r="D7504">
        <v>30</v>
      </c>
      <c r="E7504" t="s">
        <v>7630</v>
      </c>
      <c r="F7504">
        <v>395.86500000000001</v>
      </c>
      <c r="G7504">
        <v>94.426000000000002</v>
      </c>
      <c r="H7504">
        <v>48.212000000000003</v>
      </c>
      <c r="I7504">
        <v>37379.921000000002</v>
      </c>
      <c r="J7504">
        <v>15244515</v>
      </c>
      <c r="K7504">
        <v>50.585000000000001</v>
      </c>
      <c r="L7504">
        <v>30.123000000000001</v>
      </c>
      <c r="M7504">
        <v>20024.741000000002</v>
      </c>
      <c r="N7504">
        <v>8166616</v>
      </c>
      <c r="O7504">
        <v>7.6660000000000004</v>
      </c>
      <c r="P7504">
        <v>13.875</v>
      </c>
      <c r="Q7504">
        <v>3034.596</v>
      </c>
      <c r="R7504">
        <v>1237588</v>
      </c>
      <c r="S7504">
        <v>0.109</v>
      </c>
      <c r="T7504">
        <v>5.2709999999999999</v>
      </c>
      <c r="U7504">
        <v>43.143000000000001</v>
      </c>
      <c r="V7504">
        <v>17595</v>
      </c>
      <c r="W7504">
        <v>69</v>
      </c>
      <c r="X7504">
        <f t="shared" si="258"/>
        <v>2816.7191400000006</v>
      </c>
      <c r="Y7504">
        <f t="shared" si="259"/>
        <v>68.364800000000002</v>
      </c>
    </row>
    <row r="7505" spans="1:25" x14ac:dyDescent="0.2">
      <c r="A7505" t="s">
        <v>6877</v>
      </c>
      <c r="B7505" t="s">
        <v>745</v>
      </c>
      <c r="C7505">
        <v>10</v>
      </c>
      <c r="D7505">
        <v>31</v>
      </c>
      <c r="E7505" t="s">
        <v>7631</v>
      </c>
      <c r="F7505">
        <v>148.11199999999999</v>
      </c>
      <c r="G7505">
        <v>87.765000000000001</v>
      </c>
      <c r="H7505">
        <v>49.046999999999997</v>
      </c>
      <c r="I7505">
        <v>12999.13</v>
      </c>
      <c r="J7505">
        <v>5301387</v>
      </c>
      <c r="K7505">
        <v>3.9820000000000002</v>
      </c>
      <c r="L7505">
        <v>2.464</v>
      </c>
      <c r="M7505">
        <v>589.84199999999998</v>
      </c>
      <c r="N7505">
        <v>240553</v>
      </c>
      <c r="O7505">
        <v>2.008</v>
      </c>
      <c r="P7505">
        <v>2.12</v>
      </c>
      <c r="Q7505">
        <v>297.44499999999999</v>
      </c>
      <c r="R7505">
        <v>121306</v>
      </c>
      <c r="S7505">
        <v>4.0000000000000001E-3</v>
      </c>
      <c r="T7505">
        <v>1.038</v>
      </c>
      <c r="U7505">
        <v>0.625</v>
      </c>
      <c r="V7505">
        <v>255</v>
      </c>
      <c r="W7505">
        <v>1</v>
      </c>
      <c r="X7505">
        <f t="shared" si="258"/>
        <v>0</v>
      </c>
      <c r="Y7505">
        <f t="shared" si="259"/>
        <v>0</v>
      </c>
    </row>
    <row r="7506" spans="1:25" x14ac:dyDescent="0.2">
      <c r="A7506" t="s">
        <v>6877</v>
      </c>
      <c r="B7506" t="s">
        <v>745</v>
      </c>
      <c r="C7506">
        <v>10</v>
      </c>
      <c r="D7506">
        <v>32</v>
      </c>
      <c r="E7506" t="s">
        <v>5268</v>
      </c>
      <c r="F7506">
        <v>261.34899999999999</v>
      </c>
      <c r="G7506">
        <v>81.45</v>
      </c>
      <c r="H7506">
        <v>34.521000000000001</v>
      </c>
      <c r="I7506">
        <v>21286.952000000001</v>
      </c>
      <c r="J7506">
        <v>8681379</v>
      </c>
      <c r="K7506">
        <v>72.433000000000007</v>
      </c>
      <c r="L7506">
        <v>30.227</v>
      </c>
      <c r="M7506">
        <v>18930.174999999999</v>
      </c>
      <c r="N7506">
        <v>7720223</v>
      </c>
      <c r="O7506">
        <v>6.0019999999999998</v>
      </c>
      <c r="P7506">
        <v>10.621</v>
      </c>
      <c r="Q7506">
        <v>1568.5530000000001</v>
      </c>
      <c r="R7506">
        <v>639697</v>
      </c>
      <c r="S7506">
        <v>0.10299999999999999</v>
      </c>
      <c r="T7506">
        <v>5.1210000000000004</v>
      </c>
      <c r="U7506">
        <v>26.885999999999999</v>
      </c>
      <c r="V7506">
        <v>10965</v>
      </c>
      <c r="W7506">
        <v>43</v>
      </c>
      <c r="X7506">
        <f t="shared" si="258"/>
        <v>1218.7322700000002</v>
      </c>
      <c r="Y7506">
        <f t="shared" si="259"/>
        <v>40.024799999999999</v>
      </c>
    </row>
    <row r="7507" spans="1:25" x14ac:dyDescent="0.2">
      <c r="A7507" t="s">
        <v>6877</v>
      </c>
      <c r="B7507" t="s">
        <v>745</v>
      </c>
      <c r="C7507">
        <v>10</v>
      </c>
      <c r="D7507">
        <v>35</v>
      </c>
      <c r="E7507" t="s">
        <v>7632</v>
      </c>
      <c r="F7507">
        <v>168.13800000000001</v>
      </c>
      <c r="G7507">
        <v>84.620999999999995</v>
      </c>
      <c r="H7507">
        <v>44.082000000000001</v>
      </c>
      <c r="I7507">
        <v>14228.03</v>
      </c>
      <c r="J7507">
        <v>5802565</v>
      </c>
      <c r="K7507">
        <v>12.935</v>
      </c>
      <c r="L7507">
        <v>9.0340000000000007</v>
      </c>
      <c r="M7507">
        <v>2174.7910000000002</v>
      </c>
      <c r="N7507">
        <v>886937</v>
      </c>
      <c r="O7507">
        <v>2.218</v>
      </c>
      <c r="P7507">
        <v>2.7989999999999999</v>
      </c>
      <c r="Q7507">
        <v>372.96300000000002</v>
      </c>
      <c r="R7507">
        <v>152104</v>
      </c>
      <c r="S7507">
        <v>1.9E-2</v>
      </c>
      <c r="T7507">
        <v>2.177</v>
      </c>
      <c r="U7507">
        <v>3.1259999999999999</v>
      </c>
      <c r="V7507">
        <v>1275</v>
      </c>
      <c r="W7507">
        <v>5</v>
      </c>
      <c r="X7507">
        <f t="shared" si="258"/>
        <v>0</v>
      </c>
      <c r="Y7507">
        <f t="shared" si="259"/>
        <v>0</v>
      </c>
    </row>
    <row r="7508" spans="1:25" x14ac:dyDescent="0.2">
      <c r="A7508" t="s">
        <v>6877</v>
      </c>
      <c r="B7508" t="s">
        <v>745</v>
      </c>
      <c r="C7508">
        <v>10</v>
      </c>
      <c r="D7508">
        <v>36</v>
      </c>
      <c r="E7508" t="s">
        <v>7633</v>
      </c>
      <c r="F7508">
        <v>213.45400000000001</v>
      </c>
      <c r="G7508">
        <v>88.727999999999994</v>
      </c>
      <c r="H7508">
        <v>45.075000000000003</v>
      </c>
      <c r="I7508">
        <v>18939.365000000002</v>
      </c>
      <c r="J7508">
        <v>7723971</v>
      </c>
      <c r="K7508">
        <v>27.538</v>
      </c>
      <c r="L7508">
        <v>24.942</v>
      </c>
      <c r="M7508">
        <v>5878.0339999999997</v>
      </c>
      <c r="N7508">
        <v>2397217</v>
      </c>
      <c r="O7508">
        <v>2.2989999999999999</v>
      </c>
      <c r="P7508">
        <v>4.1420000000000003</v>
      </c>
      <c r="Q7508">
        <v>490.738</v>
      </c>
      <c r="R7508">
        <v>200136</v>
      </c>
      <c r="S7508">
        <v>1.7999999999999999E-2</v>
      </c>
      <c r="T7508">
        <v>2.117</v>
      </c>
      <c r="U7508">
        <v>3.7519999999999998</v>
      </c>
      <c r="V7508">
        <v>1530</v>
      </c>
      <c r="W7508">
        <v>6</v>
      </c>
      <c r="X7508">
        <f t="shared" si="258"/>
        <v>43.913920000000012</v>
      </c>
      <c r="Y7508">
        <f t="shared" si="259"/>
        <v>0</v>
      </c>
    </row>
    <row r="7509" spans="1:25" x14ac:dyDescent="0.2">
      <c r="A7509" t="s">
        <v>6877</v>
      </c>
      <c r="B7509" t="s">
        <v>745</v>
      </c>
      <c r="C7509">
        <v>10</v>
      </c>
      <c r="D7509">
        <v>38</v>
      </c>
      <c r="E7509" t="s">
        <v>7634</v>
      </c>
      <c r="F7509">
        <v>164.904</v>
      </c>
      <c r="G7509">
        <v>90.959000000000003</v>
      </c>
      <c r="H7509">
        <v>48.055999999999997</v>
      </c>
      <c r="I7509">
        <v>14999.424999999999</v>
      </c>
      <c r="J7509">
        <v>6117160</v>
      </c>
      <c r="K7509">
        <v>4.0359999999999996</v>
      </c>
      <c r="L7509">
        <v>2.3860000000000001</v>
      </c>
      <c r="M7509">
        <v>665.47699999999998</v>
      </c>
      <c r="N7509">
        <v>271399</v>
      </c>
      <c r="O7509">
        <v>1.806</v>
      </c>
      <c r="P7509">
        <v>1.5149999999999999</v>
      </c>
      <c r="Q7509">
        <v>297.78100000000001</v>
      </c>
      <c r="R7509">
        <v>121443</v>
      </c>
      <c r="S7509">
        <v>0</v>
      </c>
      <c r="T7509">
        <v>0</v>
      </c>
      <c r="U7509">
        <v>0</v>
      </c>
      <c r="V7509">
        <v>0</v>
      </c>
      <c r="W7509">
        <v>0</v>
      </c>
      <c r="X7509">
        <f t="shared" si="258"/>
        <v>0</v>
      </c>
      <c r="Y7509">
        <f t="shared" si="259"/>
        <v>0</v>
      </c>
    </row>
    <row r="7510" spans="1:25" x14ac:dyDescent="0.2">
      <c r="A7510" t="s">
        <v>6877</v>
      </c>
      <c r="B7510" t="s">
        <v>745</v>
      </c>
      <c r="C7510">
        <v>10</v>
      </c>
      <c r="D7510">
        <v>39</v>
      </c>
      <c r="E7510" t="s">
        <v>7635</v>
      </c>
      <c r="F7510">
        <v>320.55799999999999</v>
      </c>
      <c r="G7510">
        <v>91.953999999999994</v>
      </c>
      <c r="H7510">
        <v>45.427</v>
      </c>
      <c r="I7510">
        <v>29476.688999999998</v>
      </c>
      <c r="J7510">
        <v>12021369</v>
      </c>
      <c r="K7510">
        <v>55.737000000000002</v>
      </c>
      <c r="L7510">
        <v>35.012999999999998</v>
      </c>
      <c r="M7510">
        <v>17866.874</v>
      </c>
      <c r="N7510">
        <v>7286581</v>
      </c>
      <c r="O7510">
        <v>7.36</v>
      </c>
      <c r="P7510">
        <v>12.113</v>
      </c>
      <c r="Q7510">
        <v>2359.335</v>
      </c>
      <c r="R7510">
        <v>962199</v>
      </c>
      <c r="S7510">
        <v>0.11899999999999999</v>
      </c>
      <c r="T7510">
        <v>5.5069999999999997</v>
      </c>
      <c r="U7510">
        <v>38.140999999999998</v>
      </c>
      <c r="V7510">
        <v>15555</v>
      </c>
      <c r="W7510">
        <v>61</v>
      </c>
      <c r="X7510">
        <f t="shared" si="258"/>
        <v>2080.6846500000001</v>
      </c>
      <c r="Y7510">
        <f t="shared" si="259"/>
        <v>59.644800000000004</v>
      </c>
    </row>
    <row r="7511" spans="1:25" x14ac:dyDescent="0.2">
      <c r="A7511" t="s">
        <v>6877</v>
      </c>
      <c r="B7511" t="s">
        <v>745</v>
      </c>
      <c r="C7511">
        <v>10</v>
      </c>
      <c r="D7511">
        <v>40</v>
      </c>
      <c r="E7511" t="s">
        <v>7636</v>
      </c>
      <c r="F7511">
        <v>186.96700000000001</v>
      </c>
      <c r="G7511">
        <v>73.363</v>
      </c>
      <c r="H7511">
        <v>34.529000000000003</v>
      </c>
      <c r="I7511">
        <v>13716.418</v>
      </c>
      <c r="J7511">
        <v>5593916</v>
      </c>
      <c r="K7511">
        <v>76.805999999999997</v>
      </c>
      <c r="L7511">
        <v>35.795000000000002</v>
      </c>
      <c r="M7511">
        <v>14360.143</v>
      </c>
      <c r="N7511">
        <v>5856444</v>
      </c>
      <c r="O7511">
        <v>2.8149999999999999</v>
      </c>
      <c r="P7511">
        <v>5.5140000000000002</v>
      </c>
      <c r="Q7511">
        <v>526.30700000000002</v>
      </c>
      <c r="R7511">
        <v>214642</v>
      </c>
      <c r="S7511">
        <v>4.2999999999999997E-2</v>
      </c>
      <c r="T7511">
        <v>3.3290000000000002</v>
      </c>
      <c r="U7511">
        <v>8.1280000000000001</v>
      </c>
      <c r="V7511">
        <v>3315</v>
      </c>
      <c r="W7511">
        <v>13</v>
      </c>
      <c r="X7511">
        <f t="shared" si="258"/>
        <v>82.684130000000039</v>
      </c>
      <c r="Y7511">
        <f t="shared" si="259"/>
        <v>7.3248000000000006</v>
      </c>
    </row>
    <row r="7512" spans="1:25" x14ac:dyDescent="0.2">
      <c r="A7512" t="s">
        <v>6877</v>
      </c>
      <c r="B7512" t="s">
        <v>745</v>
      </c>
      <c r="C7512">
        <v>10</v>
      </c>
      <c r="D7512">
        <v>41</v>
      </c>
      <c r="E7512" t="s">
        <v>7637</v>
      </c>
      <c r="F7512">
        <v>248.53</v>
      </c>
      <c r="G7512">
        <v>76.837999999999994</v>
      </c>
      <c r="H7512">
        <v>34.844999999999999</v>
      </c>
      <c r="I7512">
        <v>19096.608</v>
      </c>
      <c r="J7512">
        <v>7788099</v>
      </c>
      <c r="K7512">
        <v>77.067999999999998</v>
      </c>
      <c r="L7512">
        <v>34.448999999999998</v>
      </c>
      <c r="M7512">
        <v>19153.64</v>
      </c>
      <c r="N7512">
        <v>7811358</v>
      </c>
      <c r="O7512">
        <v>4.7080000000000002</v>
      </c>
      <c r="P7512">
        <v>10.419</v>
      </c>
      <c r="Q7512">
        <v>1170.0129999999999</v>
      </c>
      <c r="R7512">
        <v>477162</v>
      </c>
      <c r="S7512">
        <v>7.0000000000000007E-2</v>
      </c>
      <c r="T7512">
        <v>4.2380000000000004</v>
      </c>
      <c r="U7512">
        <v>17.507000000000001</v>
      </c>
      <c r="V7512">
        <v>7140</v>
      </c>
      <c r="W7512">
        <v>28</v>
      </c>
      <c r="X7512">
        <f t="shared" si="258"/>
        <v>784.32366999999988</v>
      </c>
      <c r="Y7512">
        <f t="shared" si="259"/>
        <v>23.674800000000001</v>
      </c>
    </row>
    <row r="7513" spans="1:25" x14ac:dyDescent="0.2">
      <c r="A7513" t="s">
        <v>6877</v>
      </c>
      <c r="B7513" t="s">
        <v>745</v>
      </c>
      <c r="C7513">
        <v>11</v>
      </c>
      <c r="D7513">
        <v>1</v>
      </c>
      <c r="E7513" t="s">
        <v>6442</v>
      </c>
      <c r="F7513">
        <v>330.17</v>
      </c>
      <c r="G7513">
        <v>65.575999999999993</v>
      </c>
      <c r="H7513">
        <v>42.054000000000002</v>
      </c>
      <c r="I7513">
        <v>21651.291000000001</v>
      </c>
      <c r="J7513">
        <v>8829966</v>
      </c>
      <c r="K7513">
        <v>28.824999999999999</v>
      </c>
      <c r="L7513">
        <v>25.940999999999999</v>
      </c>
      <c r="M7513">
        <v>9517.2139999999999</v>
      </c>
      <c r="N7513">
        <v>3881370</v>
      </c>
      <c r="O7513">
        <v>2.2989999999999999</v>
      </c>
      <c r="P7513">
        <v>4.4619999999999997</v>
      </c>
      <c r="Q7513">
        <v>759.10699999999997</v>
      </c>
      <c r="R7513">
        <v>309584</v>
      </c>
      <c r="S7513">
        <v>1.4999999999999999E-2</v>
      </c>
      <c r="T7513">
        <v>1.9650000000000001</v>
      </c>
      <c r="U7513">
        <v>5.0019999999999998</v>
      </c>
      <c r="V7513">
        <v>2040</v>
      </c>
      <c r="W7513">
        <v>8</v>
      </c>
      <c r="X7513">
        <f t="shared" si="258"/>
        <v>336.43612999999999</v>
      </c>
      <c r="Y7513">
        <f t="shared" si="259"/>
        <v>1.8747999999999998</v>
      </c>
    </row>
    <row r="7514" spans="1:25" x14ac:dyDescent="0.2">
      <c r="A7514" t="s">
        <v>6877</v>
      </c>
      <c r="B7514" t="s">
        <v>745</v>
      </c>
      <c r="C7514">
        <v>11</v>
      </c>
      <c r="D7514">
        <v>3</v>
      </c>
      <c r="E7514" t="s">
        <v>3359</v>
      </c>
      <c r="F7514">
        <v>329.99299999999999</v>
      </c>
      <c r="G7514">
        <v>82.138000000000005</v>
      </c>
      <c r="H7514">
        <v>42.542000000000002</v>
      </c>
      <c r="I7514">
        <v>27105.026999999998</v>
      </c>
      <c r="J7514">
        <v>11054143</v>
      </c>
      <c r="K7514">
        <v>57.497999999999998</v>
      </c>
      <c r="L7514">
        <v>27.516999999999999</v>
      </c>
      <c r="M7514">
        <v>18973.920999999998</v>
      </c>
      <c r="N7514">
        <v>7738064</v>
      </c>
      <c r="O7514">
        <v>6.7789999999999999</v>
      </c>
      <c r="P7514">
        <v>12.616</v>
      </c>
      <c r="Q7514">
        <v>2237.085</v>
      </c>
      <c r="R7514">
        <v>912342</v>
      </c>
      <c r="S7514">
        <v>0.104</v>
      </c>
      <c r="T7514">
        <v>5.1539999999999999</v>
      </c>
      <c r="U7514">
        <v>34.39</v>
      </c>
      <c r="V7514">
        <v>14025</v>
      </c>
      <c r="W7514">
        <v>55</v>
      </c>
      <c r="X7514">
        <f t="shared" si="258"/>
        <v>1947.4321500000001</v>
      </c>
      <c r="Y7514">
        <f t="shared" si="259"/>
        <v>53.104800000000004</v>
      </c>
    </row>
    <row r="7515" spans="1:25" x14ac:dyDescent="0.2">
      <c r="A7515" t="s">
        <v>6877</v>
      </c>
      <c r="B7515" t="s">
        <v>745</v>
      </c>
      <c r="C7515">
        <v>11</v>
      </c>
      <c r="D7515">
        <v>4</v>
      </c>
      <c r="E7515" t="s">
        <v>7638</v>
      </c>
      <c r="F7515">
        <v>343.43799999999999</v>
      </c>
      <c r="G7515">
        <v>66.551000000000002</v>
      </c>
      <c r="H7515">
        <v>37.621000000000002</v>
      </c>
      <c r="I7515">
        <v>22856.096000000001</v>
      </c>
      <c r="J7515">
        <v>9321317</v>
      </c>
      <c r="K7515">
        <v>49.905000000000001</v>
      </c>
      <c r="L7515">
        <v>19.849</v>
      </c>
      <c r="M7515">
        <v>17139.309000000001</v>
      </c>
      <c r="N7515">
        <v>6989861</v>
      </c>
      <c r="O7515">
        <v>5.8040000000000003</v>
      </c>
      <c r="P7515">
        <v>9.0069999999999997</v>
      </c>
      <c r="Q7515">
        <v>1993.297</v>
      </c>
      <c r="R7515">
        <v>812919</v>
      </c>
      <c r="S7515">
        <v>0.111</v>
      </c>
      <c r="T7515">
        <v>5.32</v>
      </c>
      <c r="U7515">
        <v>38.140999999999998</v>
      </c>
      <c r="V7515">
        <v>15555</v>
      </c>
      <c r="W7515">
        <v>61</v>
      </c>
      <c r="X7515">
        <f t="shared" ref="X7515:X7572" si="260">(MAX(0, (Q7515-450.45)))*1.09</f>
        <v>1681.7032300000001</v>
      </c>
      <c r="Y7515">
        <f t="shared" ref="Y7515:Y7572" si="261">(MAX(0, (W7515-6.28)))*1.09</f>
        <v>59.644800000000004</v>
      </c>
    </row>
    <row r="7516" spans="1:25" x14ac:dyDescent="0.2">
      <c r="A7516" t="s">
        <v>6877</v>
      </c>
      <c r="B7516" t="s">
        <v>745</v>
      </c>
      <c r="C7516">
        <v>11</v>
      </c>
      <c r="D7516">
        <v>5</v>
      </c>
      <c r="E7516" t="s">
        <v>7639</v>
      </c>
      <c r="F7516">
        <v>280.149</v>
      </c>
      <c r="G7516">
        <v>72.552000000000007</v>
      </c>
      <c r="H7516">
        <v>35.488999999999997</v>
      </c>
      <c r="I7516">
        <v>20325.455000000002</v>
      </c>
      <c r="J7516">
        <v>8289255</v>
      </c>
      <c r="K7516">
        <v>62.881999999999998</v>
      </c>
      <c r="L7516">
        <v>25.533000000000001</v>
      </c>
      <c r="M7516">
        <v>17616.284</v>
      </c>
      <c r="N7516">
        <v>7184384</v>
      </c>
      <c r="O7516">
        <v>3.3620000000000001</v>
      </c>
      <c r="P7516">
        <v>7.2830000000000004</v>
      </c>
      <c r="Q7516">
        <v>941.97199999999998</v>
      </c>
      <c r="R7516">
        <v>384161</v>
      </c>
      <c r="S7516">
        <v>4.4999999999999998E-2</v>
      </c>
      <c r="T7516">
        <v>3.3740000000000001</v>
      </c>
      <c r="U7516">
        <v>12.505000000000001</v>
      </c>
      <c r="V7516">
        <v>5100</v>
      </c>
      <c r="W7516">
        <v>20</v>
      </c>
      <c r="X7516">
        <f t="shared" si="260"/>
        <v>535.75898000000007</v>
      </c>
      <c r="Y7516">
        <f t="shared" si="261"/>
        <v>14.954800000000001</v>
      </c>
    </row>
    <row r="7517" spans="1:25" x14ac:dyDescent="0.2">
      <c r="A7517" t="s">
        <v>6877</v>
      </c>
      <c r="B7517" t="s">
        <v>745</v>
      </c>
      <c r="C7517">
        <v>11</v>
      </c>
      <c r="D7517">
        <v>7</v>
      </c>
      <c r="E7517" t="s">
        <v>7640</v>
      </c>
      <c r="F7517">
        <v>368.90199999999999</v>
      </c>
      <c r="G7517">
        <v>54.856000000000002</v>
      </c>
      <c r="H7517">
        <v>39.24</v>
      </c>
      <c r="I7517">
        <v>20236.498</v>
      </c>
      <c r="J7517">
        <v>8252976</v>
      </c>
      <c r="K7517">
        <v>30.216999999999999</v>
      </c>
      <c r="L7517">
        <v>29.323</v>
      </c>
      <c r="M7517">
        <v>11147.191999999999</v>
      </c>
      <c r="N7517">
        <v>4546118</v>
      </c>
      <c r="O7517">
        <v>1.845</v>
      </c>
      <c r="P7517">
        <v>2.7320000000000002</v>
      </c>
      <c r="Q7517">
        <v>680.49800000000005</v>
      </c>
      <c r="R7517">
        <v>277525</v>
      </c>
      <c r="S7517">
        <v>1.4999999999999999E-2</v>
      </c>
      <c r="T7517">
        <v>1.972</v>
      </c>
      <c r="U7517">
        <v>5.6269999999999998</v>
      </c>
      <c r="V7517">
        <v>2295</v>
      </c>
      <c r="W7517">
        <v>9</v>
      </c>
      <c r="X7517">
        <f t="shared" si="260"/>
        <v>250.75232000000008</v>
      </c>
      <c r="Y7517">
        <f t="shared" si="261"/>
        <v>2.9647999999999999</v>
      </c>
    </row>
    <row r="7518" spans="1:25" x14ac:dyDescent="0.2">
      <c r="A7518" t="s">
        <v>6877</v>
      </c>
      <c r="B7518" t="s">
        <v>745</v>
      </c>
      <c r="C7518">
        <v>11</v>
      </c>
      <c r="D7518">
        <v>8</v>
      </c>
      <c r="E7518" t="s">
        <v>7641</v>
      </c>
      <c r="F7518">
        <v>206.22</v>
      </c>
      <c r="G7518">
        <v>77.478999999999999</v>
      </c>
      <c r="H7518">
        <v>37.432000000000002</v>
      </c>
      <c r="I7518">
        <v>15977.793</v>
      </c>
      <c r="J7518">
        <v>6516164</v>
      </c>
      <c r="K7518">
        <v>37.167999999999999</v>
      </c>
      <c r="L7518">
        <v>16.263000000000002</v>
      </c>
      <c r="M7518">
        <v>7664.8559999999998</v>
      </c>
      <c r="N7518">
        <v>3125930</v>
      </c>
      <c r="O7518">
        <v>4.7930000000000001</v>
      </c>
      <c r="P7518">
        <v>9.9049999999999994</v>
      </c>
      <c r="Q7518">
        <v>988.40599999999995</v>
      </c>
      <c r="R7518">
        <v>403098</v>
      </c>
      <c r="S7518">
        <v>8.2000000000000003E-2</v>
      </c>
      <c r="T7518">
        <v>4.5679999999999996</v>
      </c>
      <c r="U7518">
        <v>16.882000000000001</v>
      </c>
      <c r="V7518">
        <v>6885</v>
      </c>
      <c r="W7518">
        <v>27</v>
      </c>
      <c r="X7518">
        <f t="shared" si="260"/>
        <v>586.37203999999997</v>
      </c>
      <c r="Y7518">
        <f t="shared" si="261"/>
        <v>22.584800000000001</v>
      </c>
    </row>
    <row r="7519" spans="1:25" x14ac:dyDescent="0.2">
      <c r="A7519" t="s">
        <v>6877</v>
      </c>
      <c r="B7519" t="s">
        <v>745</v>
      </c>
      <c r="C7519">
        <v>11</v>
      </c>
      <c r="D7519">
        <v>11</v>
      </c>
      <c r="E7519" t="s">
        <v>7642</v>
      </c>
      <c r="F7519">
        <v>34.295999999999999</v>
      </c>
      <c r="G7519">
        <v>37.841999999999999</v>
      </c>
      <c r="H7519">
        <v>24.939</v>
      </c>
      <c r="I7519">
        <v>1297.854</v>
      </c>
      <c r="J7519">
        <v>529299</v>
      </c>
      <c r="K7519">
        <v>2.157</v>
      </c>
      <c r="L7519">
        <v>2.0409999999999999</v>
      </c>
      <c r="M7519">
        <v>73.974999999999994</v>
      </c>
      <c r="N7519">
        <v>30169</v>
      </c>
      <c r="O7519">
        <v>1.6970000000000001</v>
      </c>
      <c r="P7519">
        <v>2.875</v>
      </c>
      <c r="Q7519">
        <v>58.186999999999998</v>
      </c>
      <c r="R7519">
        <v>23730</v>
      </c>
      <c r="S7519">
        <v>1.7999999999999999E-2</v>
      </c>
      <c r="T7519">
        <v>2.1560000000000001</v>
      </c>
      <c r="U7519">
        <v>0.625</v>
      </c>
      <c r="V7519">
        <v>255</v>
      </c>
      <c r="W7519">
        <v>1</v>
      </c>
      <c r="X7519">
        <f t="shared" si="260"/>
        <v>0</v>
      </c>
      <c r="Y7519">
        <f t="shared" si="261"/>
        <v>0</v>
      </c>
    </row>
    <row r="7520" spans="1:25" x14ac:dyDescent="0.2">
      <c r="A7520" t="s">
        <v>6877</v>
      </c>
      <c r="B7520" t="s">
        <v>745</v>
      </c>
      <c r="C7520">
        <v>11</v>
      </c>
      <c r="D7520">
        <v>13</v>
      </c>
      <c r="E7520" t="s">
        <v>7643</v>
      </c>
      <c r="F7520">
        <v>148.995</v>
      </c>
      <c r="G7520">
        <v>86.591999999999999</v>
      </c>
      <c r="H7520">
        <v>46.244</v>
      </c>
      <c r="I7520">
        <v>12901.794</v>
      </c>
      <c r="J7520">
        <v>5261691</v>
      </c>
      <c r="K7520">
        <v>3.5579999999999998</v>
      </c>
      <c r="L7520">
        <v>2.645</v>
      </c>
      <c r="M7520">
        <v>530.09799999999996</v>
      </c>
      <c r="N7520">
        <v>216188</v>
      </c>
      <c r="O7520">
        <v>2.077</v>
      </c>
      <c r="P7520">
        <v>2.6179999999999999</v>
      </c>
      <c r="Q7520">
        <v>309.42599999999999</v>
      </c>
      <c r="R7520">
        <v>126192</v>
      </c>
      <c r="S7520">
        <v>8.0000000000000002E-3</v>
      </c>
      <c r="T7520">
        <v>1.4630000000000001</v>
      </c>
      <c r="U7520">
        <v>1.2509999999999999</v>
      </c>
      <c r="V7520">
        <v>510</v>
      </c>
      <c r="W7520">
        <v>2</v>
      </c>
      <c r="X7520">
        <f t="shared" si="260"/>
        <v>0</v>
      </c>
      <c r="Y7520">
        <f t="shared" si="261"/>
        <v>0</v>
      </c>
    </row>
    <row r="7521" spans="1:25" x14ac:dyDescent="0.2">
      <c r="A7521" t="s">
        <v>6877</v>
      </c>
      <c r="B7521" t="s">
        <v>745</v>
      </c>
      <c r="C7521">
        <v>11</v>
      </c>
      <c r="D7521">
        <v>14</v>
      </c>
      <c r="E7521" t="s">
        <v>7644</v>
      </c>
      <c r="F7521">
        <v>203.84700000000001</v>
      </c>
      <c r="G7521">
        <v>84.632000000000005</v>
      </c>
      <c r="H7521">
        <v>40.582000000000001</v>
      </c>
      <c r="I7521">
        <v>17251.945</v>
      </c>
      <c r="J7521">
        <v>7035797</v>
      </c>
      <c r="K7521">
        <v>5.3410000000000002</v>
      </c>
      <c r="L7521">
        <v>8.9979999999999993</v>
      </c>
      <c r="M7521">
        <v>1088.711</v>
      </c>
      <c r="N7521">
        <v>444005</v>
      </c>
      <c r="O7521">
        <v>1.716</v>
      </c>
      <c r="P7521">
        <v>2.887</v>
      </c>
      <c r="Q7521">
        <v>349.75900000000001</v>
      </c>
      <c r="R7521">
        <v>142641</v>
      </c>
      <c r="S7521">
        <v>3.0000000000000001E-3</v>
      </c>
      <c r="T7521">
        <v>0.88400000000000001</v>
      </c>
      <c r="U7521">
        <v>0.625</v>
      </c>
      <c r="V7521">
        <v>255</v>
      </c>
      <c r="W7521">
        <v>1</v>
      </c>
      <c r="X7521">
        <f t="shared" si="260"/>
        <v>0</v>
      </c>
      <c r="Y7521">
        <f t="shared" si="261"/>
        <v>0</v>
      </c>
    </row>
    <row r="7522" spans="1:25" x14ac:dyDescent="0.2">
      <c r="A7522" t="s">
        <v>6877</v>
      </c>
      <c r="B7522" t="s">
        <v>745</v>
      </c>
      <c r="C7522">
        <v>11</v>
      </c>
      <c r="D7522">
        <v>15</v>
      </c>
      <c r="E7522" t="s">
        <v>7645</v>
      </c>
      <c r="F7522">
        <v>217.05799999999999</v>
      </c>
      <c r="G7522">
        <v>91.616</v>
      </c>
      <c r="H7522">
        <v>45.17</v>
      </c>
      <c r="I7522">
        <v>19886.077000000001</v>
      </c>
      <c r="J7522">
        <v>8110065</v>
      </c>
      <c r="K7522">
        <v>41.801000000000002</v>
      </c>
      <c r="L7522">
        <v>16.495999999999999</v>
      </c>
      <c r="M7522">
        <v>9073.1569999999992</v>
      </c>
      <c r="N7522">
        <v>3700272</v>
      </c>
      <c r="O7522">
        <v>3.0150000000000001</v>
      </c>
      <c r="P7522">
        <v>6.3090000000000002</v>
      </c>
      <c r="Q7522">
        <v>654.32299999999998</v>
      </c>
      <c r="R7522">
        <v>266850</v>
      </c>
      <c r="S7522">
        <v>2.5999999999999999E-2</v>
      </c>
      <c r="T7522">
        <v>2.5710000000000002</v>
      </c>
      <c r="U7522">
        <v>5.6269999999999998</v>
      </c>
      <c r="V7522">
        <v>2295</v>
      </c>
      <c r="W7522">
        <v>9</v>
      </c>
      <c r="X7522">
        <f t="shared" si="260"/>
        <v>222.22157000000001</v>
      </c>
      <c r="Y7522">
        <f t="shared" si="261"/>
        <v>2.9647999999999999</v>
      </c>
    </row>
    <row r="7523" spans="1:25" x14ac:dyDescent="0.2">
      <c r="A7523" t="s">
        <v>6877</v>
      </c>
      <c r="B7523" t="s">
        <v>745</v>
      </c>
      <c r="C7523">
        <v>11</v>
      </c>
      <c r="D7523">
        <v>16</v>
      </c>
      <c r="E7523" t="s">
        <v>7646</v>
      </c>
      <c r="F7523">
        <v>223.12700000000001</v>
      </c>
      <c r="G7523">
        <v>80.009</v>
      </c>
      <c r="H7523">
        <v>39.720999999999997</v>
      </c>
      <c r="I7523">
        <v>17852.088</v>
      </c>
      <c r="J7523">
        <v>7280551</v>
      </c>
      <c r="K7523">
        <v>32.097000000000001</v>
      </c>
      <c r="L7523">
        <v>21.029</v>
      </c>
      <c r="M7523">
        <v>7161.7719999999999</v>
      </c>
      <c r="N7523">
        <v>2920759</v>
      </c>
      <c r="O7523">
        <v>2.3260000000000001</v>
      </c>
      <c r="P7523">
        <v>3.9929999999999999</v>
      </c>
      <c r="Q7523">
        <v>518.96100000000001</v>
      </c>
      <c r="R7523">
        <v>211646</v>
      </c>
      <c r="S7523">
        <v>1.7000000000000001E-2</v>
      </c>
      <c r="T7523">
        <v>2.0710000000000002</v>
      </c>
      <c r="U7523">
        <v>3.7519999999999998</v>
      </c>
      <c r="V7523">
        <v>1530</v>
      </c>
      <c r="W7523">
        <v>6</v>
      </c>
      <c r="X7523">
        <f t="shared" si="260"/>
        <v>74.676990000000032</v>
      </c>
      <c r="Y7523">
        <f t="shared" si="261"/>
        <v>0</v>
      </c>
    </row>
    <row r="7524" spans="1:25" x14ac:dyDescent="0.2">
      <c r="A7524" t="s">
        <v>6877</v>
      </c>
      <c r="B7524" t="s">
        <v>745</v>
      </c>
      <c r="C7524">
        <v>11</v>
      </c>
      <c r="D7524">
        <v>19</v>
      </c>
      <c r="E7524" t="s">
        <v>7647</v>
      </c>
      <c r="F7524">
        <v>130.76900000000001</v>
      </c>
      <c r="G7524">
        <v>61.408000000000001</v>
      </c>
      <c r="H7524">
        <v>38.378</v>
      </c>
      <c r="I7524">
        <v>8030.3090000000002</v>
      </c>
      <c r="J7524">
        <v>3274971</v>
      </c>
      <c r="K7524">
        <v>52.158000000000001</v>
      </c>
      <c r="L7524">
        <v>30.448</v>
      </c>
      <c r="M7524">
        <v>6820.7049999999999</v>
      </c>
      <c r="N7524">
        <v>2781663</v>
      </c>
      <c r="O7524">
        <v>2.415</v>
      </c>
      <c r="P7524">
        <v>3.8559999999999999</v>
      </c>
      <c r="Q7524">
        <v>315.82600000000002</v>
      </c>
      <c r="R7524">
        <v>128802</v>
      </c>
      <c r="S7524">
        <v>3.3000000000000002E-2</v>
      </c>
      <c r="T7524">
        <v>2.9209999999999998</v>
      </c>
      <c r="U7524">
        <v>4.3769999999999998</v>
      </c>
      <c r="V7524">
        <v>1785</v>
      </c>
      <c r="W7524">
        <v>7</v>
      </c>
      <c r="X7524">
        <f t="shared" si="260"/>
        <v>0</v>
      </c>
      <c r="Y7524">
        <f t="shared" si="261"/>
        <v>0.78479999999999983</v>
      </c>
    </row>
    <row r="7525" spans="1:25" x14ac:dyDescent="0.2">
      <c r="A7525" t="s">
        <v>6877</v>
      </c>
      <c r="B7525" t="s">
        <v>745</v>
      </c>
      <c r="C7525">
        <v>11</v>
      </c>
      <c r="D7525">
        <v>22</v>
      </c>
      <c r="E7525" t="s">
        <v>7648</v>
      </c>
      <c r="F7525">
        <v>180.34399999999999</v>
      </c>
      <c r="G7525">
        <v>92.207999999999998</v>
      </c>
      <c r="H7525">
        <v>38.213999999999999</v>
      </c>
      <c r="I7525">
        <v>16629.146000000001</v>
      </c>
      <c r="J7525">
        <v>6781803</v>
      </c>
      <c r="K7525">
        <v>40.915999999999997</v>
      </c>
      <c r="L7525">
        <v>15.031000000000001</v>
      </c>
      <c r="M7525">
        <v>7378.9059999999999</v>
      </c>
      <c r="N7525">
        <v>3009312</v>
      </c>
      <c r="O7525">
        <v>4.8099999999999996</v>
      </c>
      <c r="P7525">
        <v>9.7680000000000007</v>
      </c>
      <c r="Q7525">
        <v>867.49400000000003</v>
      </c>
      <c r="R7525">
        <v>353787</v>
      </c>
      <c r="S7525">
        <v>4.4999999999999998E-2</v>
      </c>
      <c r="T7525">
        <v>3.39</v>
      </c>
      <c r="U7525">
        <v>8.1280000000000001</v>
      </c>
      <c r="V7525">
        <v>3315</v>
      </c>
      <c r="W7525">
        <v>13</v>
      </c>
      <c r="X7525">
        <f t="shared" si="260"/>
        <v>454.57796000000008</v>
      </c>
      <c r="Y7525">
        <f t="shared" si="261"/>
        <v>7.3248000000000006</v>
      </c>
    </row>
    <row r="7526" spans="1:25" x14ac:dyDescent="0.2">
      <c r="A7526" t="s">
        <v>6877</v>
      </c>
      <c r="B7526" t="s">
        <v>745</v>
      </c>
      <c r="C7526">
        <v>11</v>
      </c>
      <c r="D7526">
        <v>24</v>
      </c>
      <c r="E7526" t="s">
        <v>7649</v>
      </c>
      <c r="F7526">
        <v>283.197</v>
      </c>
      <c r="G7526">
        <v>78.040000000000006</v>
      </c>
      <c r="H7526">
        <v>42.158999999999999</v>
      </c>
      <c r="I7526">
        <v>22100.679</v>
      </c>
      <c r="J7526">
        <v>9013238</v>
      </c>
      <c r="K7526">
        <v>24.417999999999999</v>
      </c>
      <c r="L7526">
        <v>25.509</v>
      </c>
      <c r="M7526">
        <v>6915.1329999999998</v>
      </c>
      <c r="N7526">
        <v>2820173</v>
      </c>
      <c r="O7526">
        <v>2.7629999999999999</v>
      </c>
      <c r="P7526">
        <v>5.016</v>
      </c>
      <c r="Q7526">
        <v>782.38499999999999</v>
      </c>
      <c r="R7526">
        <v>319077</v>
      </c>
      <c r="S7526">
        <v>4.3999999999999997E-2</v>
      </c>
      <c r="T7526">
        <v>3.355</v>
      </c>
      <c r="U7526">
        <v>12.505000000000001</v>
      </c>
      <c r="V7526">
        <v>5100</v>
      </c>
      <c r="W7526">
        <v>20</v>
      </c>
      <c r="X7526">
        <f t="shared" si="260"/>
        <v>361.80915000000005</v>
      </c>
      <c r="Y7526">
        <f t="shared" si="261"/>
        <v>14.954800000000001</v>
      </c>
    </row>
    <row r="7527" spans="1:25" x14ac:dyDescent="0.2">
      <c r="A7527" t="s">
        <v>6877</v>
      </c>
      <c r="B7527" t="s">
        <v>745</v>
      </c>
      <c r="C7527">
        <v>11</v>
      </c>
      <c r="D7527">
        <v>28</v>
      </c>
      <c r="E7527" t="s">
        <v>7650</v>
      </c>
      <c r="F7527">
        <v>296.01600000000002</v>
      </c>
      <c r="G7527">
        <v>89.584999999999994</v>
      </c>
      <c r="H7527">
        <v>44.447000000000003</v>
      </c>
      <c r="I7527">
        <v>26518.697</v>
      </c>
      <c r="J7527">
        <v>10815022</v>
      </c>
      <c r="K7527">
        <v>66.299000000000007</v>
      </c>
      <c r="L7527">
        <v>28.117000000000001</v>
      </c>
      <c r="M7527">
        <v>19625.61</v>
      </c>
      <c r="N7527">
        <v>8003840</v>
      </c>
      <c r="O7527">
        <v>4.7770000000000001</v>
      </c>
      <c r="P7527">
        <v>7.88</v>
      </c>
      <c r="Q7527">
        <v>1414.0360000000001</v>
      </c>
      <c r="R7527">
        <v>576681</v>
      </c>
      <c r="S7527">
        <v>0.08</v>
      </c>
      <c r="T7527">
        <v>4.5229999999999997</v>
      </c>
      <c r="U7527">
        <v>23.76</v>
      </c>
      <c r="V7527">
        <v>9690</v>
      </c>
      <c r="W7527">
        <v>38</v>
      </c>
      <c r="X7527">
        <f t="shared" si="260"/>
        <v>1050.3087400000002</v>
      </c>
      <c r="Y7527">
        <f t="shared" si="261"/>
        <v>34.574800000000003</v>
      </c>
    </row>
    <row r="7528" spans="1:25" x14ac:dyDescent="0.2">
      <c r="A7528" t="s">
        <v>6877</v>
      </c>
      <c r="B7528" t="s">
        <v>745</v>
      </c>
      <c r="C7528">
        <v>11</v>
      </c>
      <c r="D7528">
        <v>30</v>
      </c>
      <c r="E7528" t="s">
        <v>7651</v>
      </c>
      <c r="F7528">
        <v>217.654</v>
      </c>
      <c r="G7528">
        <v>91.247</v>
      </c>
      <c r="H7528">
        <v>47.09</v>
      </c>
      <c r="I7528">
        <v>19860.374</v>
      </c>
      <c r="J7528">
        <v>8099583</v>
      </c>
      <c r="K7528">
        <v>2.6539999999999999</v>
      </c>
      <c r="L7528">
        <v>2.3140000000000001</v>
      </c>
      <c r="M7528">
        <v>577.72400000000005</v>
      </c>
      <c r="N7528">
        <v>235611</v>
      </c>
      <c r="O7528">
        <v>2.1640000000000001</v>
      </c>
      <c r="P7528">
        <v>3.6379999999999999</v>
      </c>
      <c r="Q7528">
        <v>470.98200000000003</v>
      </c>
      <c r="R7528">
        <v>192079</v>
      </c>
      <c r="S7528">
        <v>1.0999999999999999E-2</v>
      </c>
      <c r="T7528">
        <v>1.712</v>
      </c>
      <c r="U7528">
        <v>2.5009999999999999</v>
      </c>
      <c r="V7528">
        <v>1020</v>
      </c>
      <c r="W7528">
        <v>4</v>
      </c>
      <c r="X7528">
        <f t="shared" si="260"/>
        <v>22.379880000000043</v>
      </c>
      <c r="Y7528">
        <f t="shared" si="261"/>
        <v>0</v>
      </c>
    </row>
    <row r="7529" spans="1:25" x14ac:dyDescent="0.2">
      <c r="A7529" t="s">
        <v>6877</v>
      </c>
      <c r="B7529" t="s">
        <v>745</v>
      </c>
      <c r="C7529">
        <v>11</v>
      </c>
      <c r="D7529">
        <v>31</v>
      </c>
      <c r="E7529" t="s">
        <v>7652</v>
      </c>
      <c r="F7529">
        <v>110.795</v>
      </c>
      <c r="G7529">
        <v>89.388999999999996</v>
      </c>
      <c r="H7529">
        <v>42.924999999999997</v>
      </c>
      <c r="I7529">
        <v>9903.8590000000004</v>
      </c>
      <c r="J7529">
        <v>4039054</v>
      </c>
      <c r="K7529">
        <v>40.460999999999999</v>
      </c>
      <c r="L7529">
        <v>13.846</v>
      </c>
      <c r="M7529">
        <v>4482.8450000000003</v>
      </c>
      <c r="N7529">
        <v>1828222</v>
      </c>
      <c r="O7529">
        <v>5.4379999999999997</v>
      </c>
      <c r="P7529">
        <v>8.7210000000000001</v>
      </c>
      <c r="Q7529">
        <v>602.49400000000003</v>
      </c>
      <c r="R7529">
        <v>245713</v>
      </c>
      <c r="S7529">
        <v>0.113</v>
      </c>
      <c r="T7529">
        <v>5.3639999999999999</v>
      </c>
      <c r="U7529">
        <v>12.505000000000001</v>
      </c>
      <c r="V7529">
        <v>5100</v>
      </c>
      <c r="W7529">
        <v>20</v>
      </c>
      <c r="X7529">
        <f t="shared" si="260"/>
        <v>165.72796000000005</v>
      </c>
      <c r="Y7529">
        <f t="shared" si="261"/>
        <v>14.954800000000001</v>
      </c>
    </row>
    <row r="7530" spans="1:25" x14ac:dyDescent="0.2">
      <c r="A7530" t="s">
        <v>6877</v>
      </c>
      <c r="B7530" t="s">
        <v>745</v>
      </c>
      <c r="C7530">
        <v>11</v>
      </c>
      <c r="D7530">
        <v>32</v>
      </c>
      <c r="E7530" t="s">
        <v>7653</v>
      </c>
      <c r="F7530">
        <v>96.872</v>
      </c>
      <c r="G7530">
        <v>65.799000000000007</v>
      </c>
      <c r="H7530">
        <v>38.323999999999998</v>
      </c>
      <c r="I7530">
        <v>6374.1350000000002</v>
      </c>
      <c r="J7530">
        <v>2599540</v>
      </c>
      <c r="K7530">
        <v>2.9950000000000001</v>
      </c>
      <c r="L7530">
        <v>2.7149999999999999</v>
      </c>
      <c r="M7530">
        <v>290.14999999999998</v>
      </c>
      <c r="N7530">
        <v>118331</v>
      </c>
      <c r="O7530">
        <v>2.3889999999999998</v>
      </c>
      <c r="P7530">
        <v>4.4219999999999997</v>
      </c>
      <c r="Q7530">
        <v>231.41200000000001</v>
      </c>
      <c r="R7530">
        <v>94376</v>
      </c>
      <c r="S7530">
        <v>2.5999999999999999E-2</v>
      </c>
      <c r="T7530">
        <v>2.5659999999999998</v>
      </c>
      <c r="U7530">
        <v>2.5009999999999999</v>
      </c>
      <c r="V7530">
        <v>1020</v>
      </c>
      <c r="W7530">
        <v>4</v>
      </c>
      <c r="X7530">
        <f t="shared" si="260"/>
        <v>0</v>
      </c>
      <c r="Y7530">
        <f t="shared" si="261"/>
        <v>0</v>
      </c>
    </row>
    <row r="7531" spans="1:25" x14ac:dyDescent="0.2">
      <c r="A7531" t="s">
        <v>6877</v>
      </c>
      <c r="B7531" t="s">
        <v>745</v>
      </c>
      <c r="C7531">
        <v>11</v>
      </c>
      <c r="D7531">
        <v>33</v>
      </c>
      <c r="E7531" t="s">
        <v>7654</v>
      </c>
      <c r="F7531">
        <v>228.09</v>
      </c>
      <c r="G7531">
        <v>85.602000000000004</v>
      </c>
      <c r="H7531">
        <v>47.258000000000003</v>
      </c>
      <c r="I7531">
        <v>19524.844000000001</v>
      </c>
      <c r="J7531">
        <v>7962745</v>
      </c>
      <c r="K7531">
        <v>2.8650000000000002</v>
      </c>
      <c r="L7531">
        <v>2.3210000000000002</v>
      </c>
      <c r="M7531">
        <v>653.50400000000002</v>
      </c>
      <c r="N7531">
        <v>266516</v>
      </c>
      <c r="O7531">
        <v>1.905</v>
      </c>
      <c r="P7531">
        <v>3.5289999999999999</v>
      </c>
      <c r="Q7531">
        <v>434.59699999999998</v>
      </c>
      <c r="R7531">
        <v>177240</v>
      </c>
      <c r="S7531">
        <v>1.0999999999999999E-2</v>
      </c>
      <c r="T7531">
        <v>1.6719999999999999</v>
      </c>
      <c r="U7531">
        <v>2.5009999999999999</v>
      </c>
      <c r="V7531">
        <v>1020</v>
      </c>
      <c r="W7531">
        <v>4</v>
      </c>
      <c r="X7531">
        <f t="shared" si="260"/>
        <v>0</v>
      </c>
      <c r="Y7531">
        <f t="shared" si="261"/>
        <v>0</v>
      </c>
    </row>
    <row r="7532" spans="1:25" x14ac:dyDescent="0.2">
      <c r="A7532" t="s">
        <v>6877</v>
      </c>
      <c r="B7532" t="s">
        <v>745</v>
      </c>
      <c r="C7532">
        <v>11</v>
      </c>
      <c r="D7532">
        <v>34</v>
      </c>
      <c r="E7532" t="s">
        <v>7655</v>
      </c>
      <c r="F7532">
        <v>335.99799999999999</v>
      </c>
      <c r="G7532">
        <v>88.409000000000006</v>
      </c>
      <c r="H7532">
        <v>38.963999999999999</v>
      </c>
      <c r="I7532">
        <v>29705.352999999999</v>
      </c>
      <c r="J7532">
        <v>12114624</v>
      </c>
      <c r="K7532">
        <v>74.528000000000006</v>
      </c>
      <c r="L7532">
        <v>29.334</v>
      </c>
      <c r="M7532">
        <v>25041.448</v>
      </c>
      <c r="N7532">
        <v>10212561</v>
      </c>
      <c r="O7532">
        <v>6.7619999999999996</v>
      </c>
      <c r="P7532">
        <v>11.362</v>
      </c>
      <c r="Q7532">
        <v>2271.9180000000001</v>
      </c>
      <c r="R7532">
        <v>926548</v>
      </c>
      <c r="S7532">
        <v>0.13</v>
      </c>
      <c r="T7532">
        <v>5.7619999999999996</v>
      </c>
      <c r="U7532">
        <v>43.768999999999998</v>
      </c>
      <c r="V7532">
        <v>17850</v>
      </c>
      <c r="W7532">
        <v>70</v>
      </c>
      <c r="X7532">
        <f t="shared" si="260"/>
        <v>1985.4001200000002</v>
      </c>
      <c r="Y7532">
        <f t="shared" si="261"/>
        <v>69.454800000000006</v>
      </c>
    </row>
    <row r="7533" spans="1:25" x14ac:dyDescent="0.2">
      <c r="A7533" t="s">
        <v>6877</v>
      </c>
      <c r="B7533" t="s">
        <v>745</v>
      </c>
      <c r="C7533">
        <v>11</v>
      </c>
      <c r="D7533">
        <v>35</v>
      </c>
      <c r="E7533" t="s">
        <v>7656</v>
      </c>
      <c r="F7533">
        <v>178.77699999999999</v>
      </c>
      <c r="G7533">
        <v>102.402</v>
      </c>
      <c r="H7533">
        <v>44.701000000000001</v>
      </c>
      <c r="I7533">
        <v>18307.11</v>
      </c>
      <c r="J7533">
        <v>7466121</v>
      </c>
      <c r="K7533">
        <v>3.0979999999999999</v>
      </c>
      <c r="L7533">
        <v>2.3010000000000002</v>
      </c>
      <c r="M7533">
        <v>553.88800000000003</v>
      </c>
      <c r="N7533">
        <v>225890</v>
      </c>
      <c r="O7533">
        <v>2.2429999999999999</v>
      </c>
      <c r="P7533">
        <v>4.8449999999999998</v>
      </c>
      <c r="Q7533">
        <v>401.01900000000001</v>
      </c>
      <c r="R7533">
        <v>163546</v>
      </c>
      <c r="S7533">
        <v>2.1000000000000001E-2</v>
      </c>
      <c r="T7533">
        <v>2.3130000000000002</v>
      </c>
      <c r="U7533">
        <v>3.7519999999999998</v>
      </c>
      <c r="V7533">
        <v>1530</v>
      </c>
      <c r="W7533">
        <v>6</v>
      </c>
      <c r="X7533">
        <f t="shared" si="260"/>
        <v>0</v>
      </c>
      <c r="Y7533">
        <f t="shared" si="261"/>
        <v>0</v>
      </c>
    </row>
    <row r="7534" spans="1:25" x14ac:dyDescent="0.2">
      <c r="A7534" t="s">
        <v>6877</v>
      </c>
      <c r="B7534" t="s">
        <v>745</v>
      </c>
      <c r="C7534">
        <v>11</v>
      </c>
      <c r="D7534">
        <v>36</v>
      </c>
      <c r="E7534" t="s">
        <v>7657</v>
      </c>
      <c r="F7534">
        <v>151.471</v>
      </c>
      <c r="G7534">
        <v>75.611999999999995</v>
      </c>
      <c r="H7534">
        <v>38.899000000000001</v>
      </c>
      <c r="I7534">
        <v>11453.066999999999</v>
      </c>
      <c r="J7534">
        <v>4670862</v>
      </c>
      <c r="K7534">
        <v>35.738</v>
      </c>
      <c r="L7534">
        <v>29.009</v>
      </c>
      <c r="M7534">
        <v>5413.3370000000004</v>
      </c>
      <c r="N7534">
        <v>2207701</v>
      </c>
      <c r="O7534">
        <v>2.806</v>
      </c>
      <c r="P7534">
        <v>5.7169999999999996</v>
      </c>
      <c r="Q7534">
        <v>425.01900000000001</v>
      </c>
      <c r="R7534">
        <v>173334</v>
      </c>
      <c r="S7534">
        <v>3.3000000000000002E-2</v>
      </c>
      <c r="T7534">
        <v>2.9020000000000001</v>
      </c>
      <c r="U7534">
        <v>5.0019999999999998</v>
      </c>
      <c r="V7534">
        <v>2040</v>
      </c>
      <c r="W7534">
        <v>8</v>
      </c>
      <c r="X7534">
        <f t="shared" si="260"/>
        <v>0</v>
      </c>
      <c r="Y7534">
        <f t="shared" si="261"/>
        <v>1.8747999999999998</v>
      </c>
    </row>
    <row r="7535" spans="1:25" x14ac:dyDescent="0.2">
      <c r="A7535" t="s">
        <v>6877</v>
      </c>
      <c r="B7535" t="s">
        <v>745</v>
      </c>
      <c r="C7535">
        <v>11</v>
      </c>
      <c r="D7535">
        <v>37</v>
      </c>
      <c r="E7535" t="s">
        <v>7658</v>
      </c>
      <c r="F7535">
        <v>210.77600000000001</v>
      </c>
      <c r="G7535">
        <v>93.22</v>
      </c>
      <c r="H7535">
        <v>41.534999999999997</v>
      </c>
      <c r="I7535">
        <v>19648.490000000002</v>
      </c>
      <c r="J7535">
        <v>8013171</v>
      </c>
      <c r="K7535">
        <v>35.43</v>
      </c>
      <c r="L7535">
        <v>13.547000000000001</v>
      </c>
      <c r="M7535">
        <v>7467.8850000000002</v>
      </c>
      <c r="N7535">
        <v>3045600</v>
      </c>
      <c r="O7535">
        <v>2.8959999999999999</v>
      </c>
      <c r="P7535">
        <v>5.9710000000000001</v>
      </c>
      <c r="Q7535">
        <v>610.39499999999998</v>
      </c>
      <c r="R7535">
        <v>248935</v>
      </c>
      <c r="S7535">
        <v>3.9E-2</v>
      </c>
      <c r="T7535">
        <v>3.1360000000000001</v>
      </c>
      <c r="U7535">
        <v>8.1280000000000001</v>
      </c>
      <c r="V7535">
        <v>3315</v>
      </c>
      <c r="W7535">
        <v>13</v>
      </c>
      <c r="X7535">
        <f t="shared" si="260"/>
        <v>174.34005000000002</v>
      </c>
      <c r="Y7535">
        <f t="shared" si="261"/>
        <v>7.3248000000000006</v>
      </c>
    </row>
    <row r="7536" spans="1:25" x14ac:dyDescent="0.2">
      <c r="A7536" t="s">
        <v>6877</v>
      </c>
      <c r="B7536" t="s">
        <v>745</v>
      </c>
      <c r="C7536">
        <v>11</v>
      </c>
      <c r="D7536">
        <v>38</v>
      </c>
      <c r="E7536" t="s">
        <v>7659</v>
      </c>
      <c r="F7536">
        <v>223.458</v>
      </c>
      <c r="G7536">
        <v>89.734999999999999</v>
      </c>
      <c r="H7536">
        <v>41.71</v>
      </c>
      <c r="I7536">
        <v>20052.085999999999</v>
      </c>
      <c r="J7536">
        <v>8177768</v>
      </c>
      <c r="K7536">
        <v>90.644999999999996</v>
      </c>
      <c r="L7536">
        <v>41.649000000000001</v>
      </c>
      <c r="M7536">
        <v>20255.275000000001</v>
      </c>
      <c r="N7536">
        <v>8260634</v>
      </c>
      <c r="O7536">
        <v>4.3570000000000002</v>
      </c>
      <c r="P7536">
        <v>8.4280000000000008</v>
      </c>
      <c r="Q7536">
        <v>973.59799999999996</v>
      </c>
      <c r="R7536">
        <v>397059</v>
      </c>
      <c r="S7536">
        <v>8.6999999999999994E-2</v>
      </c>
      <c r="T7536">
        <v>4.702</v>
      </c>
      <c r="U7536">
        <v>19.382999999999999</v>
      </c>
      <c r="V7536">
        <v>7905</v>
      </c>
      <c r="W7536">
        <v>31</v>
      </c>
      <c r="X7536">
        <f t="shared" si="260"/>
        <v>570.23131999999998</v>
      </c>
      <c r="Y7536">
        <f t="shared" si="261"/>
        <v>26.944800000000001</v>
      </c>
    </row>
    <row r="7537" spans="1:25" x14ac:dyDescent="0.2">
      <c r="A7537" t="s">
        <v>6877</v>
      </c>
      <c r="B7537" t="s">
        <v>745</v>
      </c>
      <c r="C7537">
        <v>11</v>
      </c>
      <c r="D7537">
        <v>39</v>
      </c>
      <c r="E7537" t="s">
        <v>7660</v>
      </c>
      <c r="F7537">
        <v>262.072</v>
      </c>
      <c r="G7537">
        <v>80.980999999999995</v>
      </c>
      <c r="H7537">
        <v>35.363999999999997</v>
      </c>
      <c r="I7537">
        <v>21222.887999999999</v>
      </c>
      <c r="J7537">
        <v>8655252</v>
      </c>
      <c r="K7537">
        <v>99.39</v>
      </c>
      <c r="L7537">
        <v>42.033999999999999</v>
      </c>
      <c r="M7537">
        <v>26047.305</v>
      </c>
      <c r="N7537">
        <v>10622776</v>
      </c>
      <c r="O7537">
        <v>4.6849999999999996</v>
      </c>
      <c r="P7537">
        <v>10.032</v>
      </c>
      <c r="Q7537">
        <v>1227.8389999999999</v>
      </c>
      <c r="R7537">
        <v>500745</v>
      </c>
      <c r="S7537">
        <v>0.1</v>
      </c>
      <c r="T7537">
        <v>5.0540000000000003</v>
      </c>
      <c r="U7537">
        <v>26.260999999999999</v>
      </c>
      <c r="V7537">
        <v>10710</v>
      </c>
      <c r="W7537">
        <v>42</v>
      </c>
      <c r="X7537">
        <f t="shared" si="260"/>
        <v>847.3540099999999</v>
      </c>
      <c r="Y7537">
        <f t="shared" si="261"/>
        <v>38.934800000000003</v>
      </c>
    </row>
    <row r="7538" spans="1:25" x14ac:dyDescent="0.2">
      <c r="A7538" t="s">
        <v>6877</v>
      </c>
      <c r="B7538" t="s">
        <v>745</v>
      </c>
      <c r="C7538">
        <v>11</v>
      </c>
      <c r="D7538">
        <v>40</v>
      </c>
      <c r="E7538" t="s">
        <v>7661</v>
      </c>
      <c r="F7538">
        <v>242.09800000000001</v>
      </c>
      <c r="G7538">
        <v>79.683000000000007</v>
      </c>
      <c r="H7538">
        <v>39.835999999999999</v>
      </c>
      <c r="I7538">
        <v>19291.022000000001</v>
      </c>
      <c r="J7538">
        <v>7867386</v>
      </c>
      <c r="K7538">
        <v>39.844999999999999</v>
      </c>
      <c r="L7538">
        <v>16.291</v>
      </c>
      <c r="M7538">
        <v>9646.4570000000003</v>
      </c>
      <c r="N7538">
        <v>3934079</v>
      </c>
      <c r="O7538">
        <v>2.3050000000000002</v>
      </c>
      <c r="P7538">
        <v>3.8759999999999999</v>
      </c>
      <c r="Q7538">
        <v>558.02700000000004</v>
      </c>
      <c r="R7538">
        <v>227578</v>
      </c>
      <c r="S7538">
        <v>1.4999999999999999E-2</v>
      </c>
      <c r="T7538">
        <v>1.988</v>
      </c>
      <c r="U7538">
        <v>3.7519999999999998</v>
      </c>
      <c r="V7538">
        <v>1530</v>
      </c>
      <c r="W7538">
        <v>6</v>
      </c>
      <c r="X7538">
        <f t="shared" si="260"/>
        <v>117.25893000000006</v>
      </c>
      <c r="Y7538">
        <f t="shared" si="261"/>
        <v>0</v>
      </c>
    </row>
    <row r="7539" spans="1:25" x14ac:dyDescent="0.2">
      <c r="A7539" t="s">
        <v>6877</v>
      </c>
      <c r="B7539" t="s">
        <v>745</v>
      </c>
      <c r="C7539">
        <v>11</v>
      </c>
      <c r="D7539">
        <v>41</v>
      </c>
      <c r="E7539" t="s">
        <v>7662</v>
      </c>
      <c r="F7539">
        <v>15.752000000000001</v>
      </c>
      <c r="G7539">
        <v>30.587</v>
      </c>
      <c r="H7539">
        <v>19.739000000000001</v>
      </c>
      <c r="I7539">
        <v>481.803</v>
      </c>
      <c r="J7539">
        <v>196492</v>
      </c>
      <c r="K7539">
        <v>83.703000000000003</v>
      </c>
      <c r="L7539">
        <v>47.134999999999998</v>
      </c>
      <c r="M7539">
        <v>1318.471</v>
      </c>
      <c r="N7539">
        <v>537707</v>
      </c>
      <c r="O7539">
        <v>9.1839999999999993</v>
      </c>
      <c r="P7539">
        <v>16.556999999999999</v>
      </c>
      <c r="Q7539">
        <v>144.65700000000001</v>
      </c>
      <c r="R7539">
        <v>58995</v>
      </c>
      <c r="S7539">
        <v>0.19800000000000001</v>
      </c>
      <c r="T7539">
        <v>7.1120000000000001</v>
      </c>
      <c r="U7539">
        <v>3.1259999999999999</v>
      </c>
      <c r="V7539">
        <v>1275</v>
      </c>
      <c r="W7539">
        <v>5</v>
      </c>
      <c r="X7539">
        <f t="shared" si="260"/>
        <v>0</v>
      </c>
      <c r="Y7539">
        <f t="shared" si="261"/>
        <v>0</v>
      </c>
    </row>
    <row r="7540" spans="1:25" x14ac:dyDescent="0.2">
      <c r="A7540" t="s">
        <v>6877</v>
      </c>
      <c r="B7540" t="s">
        <v>745</v>
      </c>
      <c r="C7540">
        <v>11</v>
      </c>
      <c r="D7540">
        <v>42</v>
      </c>
      <c r="E7540" t="s">
        <v>7663</v>
      </c>
      <c r="F7540">
        <v>281.05099999999999</v>
      </c>
      <c r="G7540">
        <v>79.305999999999997</v>
      </c>
      <c r="H7540">
        <v>37.613</v>
      </c>
      <c r="I7540">
        <v>22288.922999999999</v>
      </c>
      <c r="J7540">
        <v>9090009</v>
      </c>
      <c r="K7540">
        <v>86.986000000000004</v>
      </c>
      <c r="L7540">
        <v>34.643000000000001</v>
      </c>
      <c r="M7540">
        <v>24447.59</v>
      </c>
      <c r="N7540">
        <v>9970370</v>
      </c>
      <c r="O7540">
        <v>7.2130000000000001</v>
      </c>
      <c r="P7540">
        <v>11.648</v>
      </c>
      <c r="Q7540">
        <v>2027.2380000000001</v>
      </c>
      <c r="R7540">
        <v>826761</v>
      </c>
      <c r="S7540">
        <v>0.158</v>
      </c>
      <c r="T7540">
        <v>6.3449999999999998</v>
      </c>
      <c r="U7540">
        <v>44.393999999999998</v>
      </c>
      <c r="V7540">
        <v>18105</v>
      </c>
      <c r="W7540">
        <v>71</v>
      </c>
      <c r="X7540">
        <f t="shared" si="260"/>
        <v>1718.69892</v>
      </c>
      <c r="Y7540">
        <f t="shared" si="261"/>
        <v>70.544800000000009</v>
      </c>
    </row>
    <row r="7541" spans="1:25" x14ac:dyDescent="0.2">
      <c r="A7541" t="s">
        <v>6877</v>
      </c>
      <c r="B7541" t="s">
        <v>745</v>
      </c>
      <c r="C7541">
        <v>11</v>
      </c>
      <c r="D7541">
        <v>43</v>
      </c>
      <c r="E7541" t="s">
        <v>7664</v>
      </c>
      <c r="F7541">
        <v>158.68299999999999</v>
      </c>
      <c r="G7541">
        <v>75.153999999999996</v>
      </c>
      <c r="H7541">
        <v>35.973999999999997</v>
      </c>
      <c r="I7541">
        <v>11925.657999999999</v>
      </c>
      <c r="J7541">
        <v>4863597</v>
      </c>
      <c r="K7541">
        <v>39.683999999999997</v>
      </c>
      <c r="L7541">
        <v>15.302</v>
      </c>
      <c r="M7541">
        <v>6297.1639999999998</v>
      </c>
      <c r="N7541">
        <v>2568149</v>
      </c>
      <c r="O7541">
        <v>3.4449999999999998</v>
      </c>
      <c r="P7541">
        <v>6.5780000000000003</v>
      </c>
      <c r="Q7541">
        <v>546.68100000000004</v>
      </c>
      <c r="R7541">
        <v>222951</v>
      </c>
      <c r="S7541">
        <v>4.7E-2</v>
      </c>
      <c r="T7541">
        <v>3.472</v>
      </c>
      <c r="U7541">
        <v>7.5030000000000001</v>
      </c>
      <c r="V7541">
        <v>3060</v>
      </c>
      <c r="W7541">
        <v>12</v>
      </c>
      <c r="X7541">
        <f t="shared" si="260"/>
        <v>104.89179000000006</v>
      </c>
      <c r="Y7541">
        <f t="shared" si="261"/>
        <v>6.2347999999999999</v>
      </c>
    </row>
    <row r="7542" spans="1:25" x14ac:dyDescent="0.2">
      <c r="A7542" t="s">
        <v>6877</v>
      </c>
      <c r="B7542" t="s">
        <v>745</v>
      </c>
      <c r="C7542">
        <v>11</v>
      </c>
      <c r="D7542">
        <v>44</v>
      </c>
      <c r="E7542" t="s">
        <v>7665</v>
      </c>
      <c r="F7542">
        <v>182.227</v>
      </c>
      <c r="G7542">
        <v>64.260000000000005</v>
      </c>
      <c r="H7542">
        <v>35.006</v>
      </c>
      <c r="I7542">
        <v>11709.848</v>
      </c>
      <c r="J7542">
        <v>4775584</v>
      </c>
      <c r="K7542">
        <v>3.2869999999999999</v>
      </c>
      <c r="L7542">
        <v>2.9849999999999999</v>
      </c>
      <c r="M7542">
        <v>598.96299999999997</v>
      </c>
      <c r="N7542">
        <v>244273</v>
      </c>
      <c r="O7542">
        <v>1.8680000000000001</v>
      </c>
      <c r="P7542">
        <v>2.8559999999999999</v>
      </c>
      <c r="Q7542">
        <v>340.41</v>
      </c>
      <c r="R7542">
        <v>138828</v>
      </c>
      <c r="S7542">
        <v>7.0000000000000001E-3</v>
      </c>
      <c r="T7542">
        <v>1.323</v>
      </c>
      <c r="U7542">
        <v>1.2509999999999999</v>
      </c>
      <c r="V7542">
        <v>510</v>
      </c>
      <c r="W7542">
        <v>2</v>
      </c>
      <c r="X7542">
        <f t="shared" si="260"/>
        <v>0</v>
      </c>
      <c r="Y7542">
        <f t="shared" si="261"/>
        <v>0</v>
      </c>
    </row>
    <row r="7543" spans="1:25" x14ac:dyDescent="0.2">
      <c r="A7543" t="s">
        <v>6877</v>
      </c>
      <c r="B7543" t="s">
        <v>745</v>
      </c>
      <c r="C7543">
        <v>11</v>
      </c>
      <c r="D7543">
        <v>45</v>
      </c>
      <c r="E7543" t="s">
        <v>7666</v>
      </c>
      <c r="F7543">
        <v>69.215999999999994</v>
      </c>
      <c r="G7543">
        <v>74.956000000000003</v>
      </c>
      <c r="H7543">
        <v>41.719000000000001</v>
      </c>
      <c r="I7543">
        <v>5188.1210000000001</v>
      </c>
      <c r="J7543">
        <v>2115852</v>
      </c>
      <c r="K7543">
        <v>3.4550000000000001</v>
      </c>
      <c r="L7543">
        <v>2.484</v>
      </c>
      <c r="M7543">
        <v>239.15600000000001</v>
      </c>
      <c r="N7543">
        <v>97534</v>
      </c>
      <c r="O7543">
        <v>2.3170000000000002</v>
      </c>
      <c r="P7543">
        <v>4.75</v>
      </c>
      <c r="Q7543">
        <v>160.36199999999999</v>
      </c>
      <c r="R7543">
        <v>65400</v>
      </c>
      <c r="S7543">
        <v>1.7999999999999999E-2</v>
      </c>
      <c r="T7543">
        <v>2.1459999999999999</v>
      </c>
      <c r="U7543">
        <v>1.2509999999999999</v>
      </c>
      <c r="V7543">
        <v>510</v>
      </c>
      <c r="W7543">
        <v>2</v>
      </c>
      <c r="X7543">
        <f t="shared" si="260"/>
        <v>0</v>
      </c>
      <c r="Y7543">
        <f t="shared" si="261"/>
        <v>0</v>
      </c>
    </row>
    <row r="7544" spans="1:25" x14ac:dyDescent="0.2">
      <c r="A7544" t="s">
        <v>6877</v>
      </c>
      <c r="B7544" t="s">
        <v>745</v>
      </c>
      <c r="C7544">
        <v>11</v>
      </c>
      <c r="D7544">
        <v>46</v>
      </c>
      <c r="E7544" t="s">
        <v>7667</v>
      </c>
      <c r="F7544">
        <v>61.509</v>
      </c>
      <c r="G7544">
        <v>74.093999999999994</v>
      </c>
      <c r="H7544">
        <v>41.146999999999998</v>
      </c>
      <c r="I7544">
        <v>4557.4480000000003</v>
      </c>
      <c r="J7544">
        <v>1858647</v>
      </c>
      <c r="K7544">
        <v>3.5739999999999998</v>
      </c>
      <c r="L7544">
        <v>2.1760000000000002</v>
      </c>
      <c r="M7544">
        <v>219.84100000000001</v>
      </c>
      <c r="N7544">
        <v>89657</v>
      </c>
      <c r="O7544">
        <v>3.0630000000000002</v>
      </c>
      <c r="P7544">
        <v>7.1559999999999997</v>
      </c>
      <c r="Q7544">
        <v>188.39400000000001</v>
      </c>
      <c r="R7544">
        <v>76832</v>
      </c>
      <c r="S7544">
        <v>0.03</v>
      </c>
      <c r="T7544">
        <v>2.7890000000000001</v>
      </c>
      <c r="U7544">
        <v>1.8759999999999999</v>
      </c>
      <c r="V7544">
        <v>765</v>
      </c>
      <c r="W7544">
        <v>3</v>
      </c>
      <c r="X7544">
        <f t="shared" si="260"/>
        <v>0</v>
      </c>
      <c r="Y7544">
        <f t="shared" si="261"/>
        <v>0</v>
      </c>
    </row>
    <row r="7545" spans="1:25" x14ac:dyDescent="0.2">
      <c r="A7545" t="s">
        <v>6877</v>
      </c>
      <c r="B7545" t="s">
        <v>745</v>
      </c>
      <c r="C7545">
        <v>11</v>
      </c>
      <c r="D7545">
        <v>47</v>
      </c>
      <c r="E7545" t="s">
        <v>7668</v>
      </c>
      <c r="F7545">
        <v>292.85300000000001</v>
      </c>
      <c r="G7545">
        <v>56.283999999999999</v>
      </c>
      <c r="H7545">
        <v>34.613</v>
      </c>
      <c r="I7545">
        <v>16482.949000000001</v>
      </c>
      <c r="J7545">
        <v>6722180</v>
      </c>
      <c r="K7545">
        <v>59.6</v>
      </c>
      <c r="L7545">
        <v>27.317</v>
      </c>
      <c r="M7545">
        <v>17454.125</v>
      </c>
      <c r="N7545">
        <v>7118251</v>
      </c>
      <c r="O7545">
        <v>7.5750000000000002</v>
      </c>
      <c r="P7545">
        <v>14.301</v>
      </c>
      <c r="Q7545">
        <v>2218.3069999999998</v>
      </c>
      <c r="R7545">
        <v>904684</v>
      </c>
      <c r="S7545">
        <v>0.13900000000000001</v>
      </c>
      <c r="T7545">
        <v>5.9470000000000001</v>
      </c>
      <c r="U7545">
        <v>40.642000000000003</v>
      </c>
      <c r="V7545">
        <v>16575</v>
      </c>
      <c r="W7545">
        <v>65</v>
      </c>
      <c r="X7545">
        <f t="shared" si="260"/>
        <v>1926.9641299999998</v>
      </c>
      <c r="Y7545">
        <f t="shared" si="261"/>
        <v>64.004800000000003</v>
      </c>
    </row>
    <row r="7546" spans="1:25" x14ac:dyDescent="0.2">
      <c r="A7546" t="s">
        <v>6877</v>
      </c>
      <c r="B7546" t="s">
        <v>745</v>
      </c>
      <c r="C7546">
        <v>11</v>
      </c>
      <c r="D7546">
        <v>48</v>
      </c>
      <c r="E7546" t="s">
        <v>7669</v>
      </c>
      <c r="F7546">
        <v>262.49700000000001</v>
      </c>
      <c r="G7546">
        <v>95.543000000000006</v>
      </c>
      <c r="H7546">
        <v>46.286000000000001</v>
      </c>
      <c r="I7546">
        <v>25079.592000000001</v>
      </c>
      <c r="J7546">
        <v>10228117</v>
      </c>
      <c r="K7546">
        <v>60.366999999999997</v>
      </c>
      <c r="L7546">
        <v>26.658000000000001</v>
      </c>
      <c r="M7546">
        <v>15846.146000000001</v>
      </c>
      <c r="N7546">
        <v>6462475</v>
      </c>
      <c r="O7546">
        <v>7.3780000000000001</v>
      </c>
      <c r="P7546">
        <v>12.528</v>
      </c>
      <c r="Q7546">
        <v>1936.5989999999999</v>
      </c>
      <c r="R7546">
        <v>789796</v>
      </c>
      <c r="S7546">
        <v>0.10199999999999999</v>
      </c>
      <c r="T7546">
        <v>5.1100000000000003</v>
      </c>
      <c r="U7546">
        <v>26.885999999999999</v>
      </c>
      <c r="V7546">
        <v>10965</v>
      </c>
      <c r="W7546">
        <v>43</v>
      </c>
      <c r="X7546">
        <f t="shared" si="260"/>
        <v>1619.9024099999999</v>
      </c>
      <c r="Y7546">
        <f t="shared" si="261"/>
        <v>40.024799999999999</v>
      </c>
    </row>
    <row r="7547" spans="1:25" x14ac:dyDescent="0.2">
      <c r="A7547" t="s">
        <v>6877</v>
      </c>
      <c r="B7547" t="s">
        <v>745</v>
      </c>
      <c r="C7547">
        <v>11</v>
      </c>
      <c r="D7547">
        <v>49</v>
      </c>
      <c r="E7547" t="s">
        <v>7670</v>
      </c>
      <c r="F7547">
        <v>191.67</v>
      </c>
      <c r="G7547">
        <v>81.754999999999995</v>
      </c>
      <c r="H7547">
        <v>39.585000000000001</v>
      </c>
      <c r="I7547">
        <v>15669.919</v>
      </c>
      <c r="J7547">
        <v>6390605</v>
      </c>
      <c r="K7547">
        <v>35.103999999999999</v>
      </c>
      <c r="L7547">
        <v>14.195</v>
      </c>
      <c r="M7547">
        <v>6728.33</v>
      </c>
      <c r="N7547">
        <v>2743990</v>
      </c>
      <c r="O7547">
        <v>2.6349999999999998</v>
      </c>
      <c r="P7547">
        <v>6.5579999999999998</v>
      </c>
      <c r="Q7547">
        <v>505.09500000000003</v>
      </c>
      <c r="R7547">
        <v>205991</v>
      </c>
      <c r="S7547">
        <v>0.02</v>
      </c>
      <c r="T7547">
        <v>2.234</v>
      </c>
      <c r="U7547">
        <v>3.7519999999999998</v>
      </c>
      <c r="V7547">
        <v>1530</v>
      </c>
      <c r="W7547">
        <v>6</v>
      </c>
      <c r="X7547">
        <f t="shared" si="260"/>
        <v>59.563050000000047</v>
      </c>
      <c r="Y7547">
        <f t="shared" si="261"/>
        <v>0</v>
      </c>
    </row>
    <row r="7548" spans="1:25" x14ac:dyDescent="0.2">
      <c r="A7548" t="s">
        <v>6877</v>
      </c>
      <c r="B7548" t="s">
        <v>745</v>
      </c>
      <c r="C7548">
        <v>11</v>
      </c>
      <c r="D7548">
        <v>50</v>
      </c>
      <c r="E7548" t="s">
        <v>7671</v>
      </c>
      <c r="F7548">
        <v>365.791</v>
      </c>
      <c r="G7548">
        <v>78.731999999999999</v>
      </c>
      <c r="H7548">
        <v>43.347999999999999</v>
      </c>
      <c r="I7548">
        <v>28799.312000000002</v>
      </c>
      <c r="J7548">
        <v>11745117</v>
      </c>
      <c r="K7548">
        <v>60.127000000000002</v>
      </c>
      <c r="L7548">
        <v>27.547000000000001</v>
      </c>
      <c r="M7548">
        <v>21993.856</v>
      </c>
      <c r="N7548">
        <v>8969673</v>
      </c>
      <c r="O7548">
        <v>6.968</v>
      </c>
      <c r="P7548">
        <v>12.382</v>
      </c>
      <c r="Q7548">
        <v>2548.6729999999998</v>
      </c>
      <c r="R7548">
        <v>1039416</v>
      </c>
      <c r="S7548">
        <v>0.126</v>
      </c>
      <c r="T7548">
        <v>5.6779999999999999</v>
      </c>
      <c r="U7548">
        <v>46.27</v>
      </c>
      <c r="V7548">
        <v>18870</v>
      </c>
      <c r="W7548">
        <v>74</v>
      </c>
      <c r="X7548">
        <f t="shared" si="260"/>
        <v>2287.0630700000002</v>
      </c>
      <c r="Y7548">
        <f t="shared" si="261"/>
        <v>73.814800000000005</v>
      </c>
    </row>
    <row r="7549" spans="1:25" x14ac:dyDescent="0.2">
      <c r="A7549" t="s">
        <v>6877</v>
      </c>
      <c r="B7549" t="s">
        <v>745</v>
      </c>
      <c r="C7549">
        <v>11</v>
      </c>
      <c r="D7549">
        <v>51</v>
      </c>
      <c r="E7549" t="s">
        <v>7672</v>
      </c>
      <c r="F7549">
        <v>280.84300000000002</v>
      </c>
      <c r="G7549">
        <v>67.159000000000006</v>
      </c>
      <c r="H7549">
        <v>39.124000000000002</v>
      </c>
      <c r="I7549">
        <v>18861.210999999999</v>
      </c>
      <c r="J7549">
        <v>7692098</v>
      </c>
      <c r="K7549">
        <v>50.451999999999998</v>
      </c>
      <c r="L7549">
        <v>31.187999999999999</v>
      </c>
      <c r="M7549">
        <v>14168.937</v>
      </c>
      <c r="N7549">
        <v>5778465</v>
      </c>
      <c r="O7549">
        <v>6.7910000000000004</v>
      </c>
      <c r="P7549">
        <v>13.513</v>
      </c>
      <c r="Q7549">
        <v>1907.327</v>
      </c>
      <c r="R7549">
        <v>777858</v>
      </c>
      <c r="S7549">
        <v>7.0999999999999994E-2</v>
      </c>
      <c r="T7549">
        <v>4.2619999999999996</v>
      </c>
      <c r="U7549">
        <v>20.009</v>
      </c>
      <c r="V7549">
        <v>8160</v>
      </c>
      <c r="W7549">
        <v>32</v>
      </c>
      <c r="X7549">
        <f t="shared" si="260"/>
        <v>1587.99593</v>
      </c>
      <c r="Y7549">
        <f t="shared" si="261"/>
        <v>28.034800000000001</v>
      </c>
    </row>
    <row r="7550" spans="1:25" x14ac:dyDescent="0.2">
      <c r="A7550" t="s">
        <v>6877</v>
      </c>
      <c r="B7550" t="s">
        <v>745</v>
      </c>
      <c r="C7550">
        <v>12</v>
      </c>
      <c r="D7550">
        <v>1</v>
      </c>
      <c r="E7550" t="s">
        <v>7673</v>
      </c>
      <c r="F7550">
        <v>332.78899999999999</v>
      </c>
      <c r="G7550">
        <v>83.007999999999996</v>
      </c>
      <c r="H7550">
        <v>46.073</v>
      </c>
      <c r="I7550">
        <v>27624.293000000001</v>
      </c>
      <c r="J7550">
        <v>11265913</v>
      </c>
      <c r="K7550">
        <v>38.167000000000002</v>
      </c>
      <c r="L7550">
        <v>24.25</v>
      </c>
      <c r="M7550">
        <v>12701.532999999999</v>
      </c>
      <c r="N7550">
        <v>5180019</v>
      </c>
      <c r="O7550">
        <v>5.94</v>
      </c>
      <c r="P7550">
        <v>13.503</v>
      </c>
      <c r="Q7550">
        <v>1976.7070000000001</v>
      </c>
      <c r="R7550">
        <v>806153</v>
      </c>
      <c r="S7550">
        <v>7.0000000000000007E-2</v>
      </c>
      <c r="T7550">
        <v>4.21</v>
      </c>
      <c r="U7550">
        <v>23.135000000000002</v>
      </c>
      <c r="V7550">
        <v>9435</v>
      </c>
      <c r="W7550">
        <v>37</v>
      </c>
      <c r="X7550">
        <f t="shared" si="260"/>
        <v>1663.6201300000002</v>
      </c>
      <c r="Y7550">
        <f t="shared" si="261"/>
        <v>33.4848</v>
      </c>
    </row>
    <row r="7551" spans="1:25" x14ac:dyDescent="0.2">
      <c r="A7551" t="s">
        <v>6877</v>
      </c>
      <c r="B7551" t="s">
        <v>745</v>
      </c>
      <c r="C7551">
        <v>12</v>
      </c>
      <c r="D7551">
        <v>2</v>
      </c>
      <c r="E7551" t="s">
        <v>7674</v>
      </c>
      <c r="F7551">
        <v>345.30599999999998</v>
      </c>
      <c r="G7551">
        <v>69.292000000000002</v>
      </c>
      <c r="H7551">
        <v>30.811</v>
      </c>
      <c r="I7551">
        <v>23927.128000000001</v>
      </c>
      <c r="J7551">
        <v>9758112</v>
      </c>
      <c r="K7551">
        <v>72.325999999999993</v>
      </c>
      <c r="L7551">
        <v>32.658999999999999</v>
      </c>
      <c r="M7551">
        <v>24974.563999999998</v>
      </c>
      <c r="N7551">
        <v>10185284</v>
      </c>
      <c r="O7551">
        <v>5.5910000000000002</v>
      </c>
      <c r="P7551">
        <v>10.356</v>
      </c>
      <c r="Q7551">
        <v>1930.55</v>
      </c>
      <c r="R7551">
        <v>787329</v>
      </c>
      <c r="S7551">
        <v>8.6999999999999994E-2</v>
      </c>
      <c r="T7551">
        <v>4.7069999999999999</v>
      </c>
      <c r="U7551">
        <v>30.013000000000002</v>
      </c>
      <c r="V7551">
        <v>12240</v>
      </c>
      <c r="W7551">
        <v>48</v>
      </c>
      <c r="X7551">
        <f t="shared" si="260"/>
        <v>1613.309</v>
      </c>
      <c r="Y7551">
        <f t="shared" si="261"/>
        <v>45.474800000000002</v>
      </c>
    </row>
    <row r="7552" spans="1:25" x14ac:dyDescent="0.2">
      <c r="A7552" t="s">
        <v>6877</v>
      </c>
      <c r="B7552" t="s">
        <v>745</v>
      </c>
      <c r="C7552">
        <v>12</v>
      </c>
      <c r="D7552">
        <v>3</v>
      </c>
      <c r="E7552" t="s">
        <v>7675</v>
      </c>
      <c r="F7552">
        <v>346.584</v>
      </c>
      <c r="G7552">
        <v>75.088999999999999</v>
      </c>
      <c r="H7552">
        <v>35.353000000000002</v>
      </c>
      <c r="I7552">
        <v>26024.799999999999</v>
      </c>
      <c r="J7552">
        <v>10613598</v>
      </c>
      <c r="K7552">
        <v>48.875</v>
      </c>
      <c r="L7552">
        <v>26.309000000000001</v>
      </c>
      <c r="M7552">
        <v>16939.206999999999</v>
      </c>
      <c r="N7552">
        <v>6908254</v>
      </c>
      <c r="O7552">
        <v>5.1159999999999997</v>
      </c>
      <c r="P7552">
        <v>11.105</v>
      </c>
      <c r="Q7552">
        <v>1773.1369999999999</v>
      </c>
      <c r="R7552">
        <v>723132</v>
      </c>
      <c r="S7552">
        <v>7.3999999999999996E-2</v>
      </c>
      <c r="T7552">
        <v>4.3419999999999996</v>
      </c>
      <c r="U7552">
        <v>25.635999999999999</v>
      </c>
      <c r="V7552">
        <v>10455</v>
      </c>
      <c r="W7552">
        <v>41</v>
      </c>
      <c r="X7552">
        <f t="shared" si="260"/>
        <v>1441.72883</v>
      </c>
      <c r="Y7552">
        <f t="shared" si="261"/>
        <v>37.844799999999999</v>
      </c>
    </row>
    <row r="7553" spans="1:25" x14ac:dyDescent="0.2">
      <c r="A7553" t="s">
        <v>6877</v>
      </c>
      <c r="B7553" t="s">
        <v>745</v>
      </c>
      <c r="C7553">
        <v>12</v>
      </c>
      <c r="D7553">
        <v>4</v>
      </c>
      <c r="E7553" t="s">
        <v>7676</v>
      </c>
      <c r="F7553">
        <v>355.22</v>
      </c>
      <c r="G7553">
        <v>89.542000000000002</v>
      </c>
      <c r="H7553">
        <v>45.494</v>
      </c>
      <c r="I7553">
        <v>31807.082999999999</v>
      </c>
      <c r="J7553">
        <v>12971765</v>
      </c>
      <c r="K7553">
        <v>51.173000000000002</v>
      </c>
      <c r="L7553">
        <v>25.77</v>
      </c>
      <c r="M7553">
        <v>18177.603999999999</v>
      </c>
      <c r="N7553">
        <v>7413305</v>
      </c>
      <c r="O7553">
        <v>6.907</v>
      </c>
      <c r="P7553">
        <v>15.101000000000001</v>
      </c>
      <c r="Q7553">
        <v>2453.348</v>
      </c>
      <c r="R7553">
        <v>1000540</v>
      </c>
      <c r="S7553">
        <v>0.109</v>
      </c>
      <c r="T7553">
        <v>5.274</v>
      </c>
      <c r="U7553">
        <v>38.767000000000003</v>
      </c>
      <c r="V7553">
        <v>15810</v>
      </c>
      <c r="W7553">
        <v>62</v>
      </c>
      <c r="X7553">
        <f t="shared" si="260"/>
        <v>2183.1588200000001</v>
      </c>
      <c r="Y7553">
        <f t="shared" si="261"/>
        <v>60.7348</v>
      </c>
    </row>
    <row r="7554" spans="1:25" x14ac:dyDescent="0.2">
      <c r="A7554" t="s">
        <v>6877</v>
      </c>
      <c r="B7554" t="s">
        <v>745</v>
      </c>
      <c r="C7554">
        <v>12</v>
      </c>
      <c r="D7554">
        <v>5</v>
      </c>
      <c r="E7554" t="s">
        <v>7677</v>
      </c>
      <c r="F7554">
        <v>265.02999999999997</v>
      </c>
      <c r="G7554">
        <v>75.129000000000005</v>
      </c>
      <c r="H7554">
        <v>32.31</v>
      </c>
      <c r="I7554">
        <v>19911.476999999999</v>
      </c>
      <c r="J7554">
        <v>8120424</v>
      </c>
      <c r="K7554">
        <v>69.88</v>
      </c>
      <c r="L7554">
        <v>28.541</v>
      </c>
      <c r="M7554">
        <v>18520.261999999999</v>
      </c>
      <c r="N7554">
        <v>7553050</v>
      </c>
      <c r="O7554">
        <v>5.0599999999999996</v>
      </c>
      <c r="P7554">
        <v>12.268000000000001</v>
      </c>
      <c r="Q7554">
        <v>1340.973</v>
      </c>
      <c r="R7554">
        <v>546884</v>
      </c>
      <c r="S7554">
        <v>6.6000000000000003E-2</v>
      </c>
      <c r="T7554">
        <v>4.1040000000000001</v>
      </c>
      <c r="U7554">
        <v>17.507000000000001</v>
      </c>
      <c r="V7554">
        <v>7140</v>
      </c>
      <c r="W7554">
        <v>28</v>
      </c>
      <c r="X7554">
        <f t="shared" si="260"/>
        <v>970.67007000000001</v>
      </c>
      <c r="Y7554">
        <f t="shared" si="261"/>
        <v>23.674800000000001</v>
      </c>
    </row>
    <row r="7555" spans="1:25" x14ac:dyDescent="0.2">
      <c r="A7555" t="s">
        <v>6877</v>
      </c>
      <c r="B7555" t="s">
        <v>745</v>
      </c>
      <c r="C7555">
        <v>12</v>
      </c>
      <c r="D7555">
        <v>6</v>
      </c>
      <c r="E7555" t="s">
        <v>7678</v>
      </c>
      <c r="F7555">
        <v>400.83199999999999</v>
      </c>
      <c r="G7555">
        <v>72.984999999999999</v>
      </c>
      <c r="H7555">
        <v>39.868000000000002</v>
      </c>
      <c r="I7555">
        <v>29254.685000000001</v>
      </c>
      <c r="J7555">
        <v>11930830</v>
      </c>
      <c r="K7555">
        <v>5.7949999999999999</v>
      </c>
      <c r="L7555">
        <v>7.0529999999999999</v>
      </c>
      <c r="M7555">
        <v>2322.6799999999998</v>
      </c>
      <c r="N7555">
        <v>947250</v>
      </c>
      <c r="O7555">
        <v>1.91</v>
      </c>
      <c r="P7555">
        <v>4.3310000000000004</v>
      </c>
      <c r="Q7555">
        <v>765.64700000000005</v>
      </c>
      <c r="R7555">
        <v>312251</v>
      </c>
      <c r="S7555">
        <v>8.9999999999999993E-3</v>
      </c>
      <c r="T7555">
        <v>1.5449999999999999</v>
      </c>
      <c r="U7555">
        <v>3.7519999999999998</v>
      </c>
      <c r="V7555">
        <v>1530</v>
      </c>
      <c r="W7555">
        <v>6</v>
      </c>
      <c r="X7555">
        <f t="shared" si="260"/>
        <v>343.56473000000011</v>
      </c>
      <c r="Y7555">
        <f t="shared" si="261"/>
        <v>0</v>
      </c>
    </row>
    <row r="7556" spans="1:25" x14ac:dyDescent="0.2">
      <c r="A7556" t="s">
        <v>6877</v>
      </c>
      <c r="B7556" t="s">
        <v>745</v>
      </c>
      <c r="C7556">
        <v>12</v>
      </c>
      <c r="D7556">
        <v>7</v>
      </c>
      <c r="E7556" t="s">
        <v>7679</v>
      </c>
      <c r="F7556">
        <v>317.733</v>
      </c>
      <c r="G7556">
        <v>83.373000000000005</v>
      </c>
      <c r="H7556">
        <v>45.722999999999999</v>
      </c>
      <c r="I7556">
        <v>26490.413</v>
      </c>
      <c r="J7556">
        <v>10803487</v>
      </c>
      <c r="K7556">
        <v>43.642000000000003</v>
      </c>
      <c r="L7556">
        <v>18.274999999999999</v>
      </c>
      <c r="M7556">
        <v>13866.478999999999</v>
      </c>
      <c r="N7556">
        <v>5655115</v>
      </c>
      <c r="O7556">
        <v>6.6310000000000002</v>
      </c>
      <c r="P7556">
        <v>12.757</v>
      </c>
      <c r="Q7556">
        <v>2106.7939999999999</v>
      </c>
      <c r="R7556">
        <v>859206</v>
      </c>
      <c r="S7556">
        <v>7.6999999999999999E-2</v>
      </c>
      <c r="T7556">
        <v>4.423</v>
      </c>
      <c r="U7556">
        <v>24.385000000000002</v>
      </c>
      <c r="V7556">
        <v>9945</v>
      </c>
      <c r="W7556">
        <v>39</v>
      </c>
      <c r="X7556">
        <f t="shared" si="260"/>
        <v>1805.4149599999998</v>
      </c>
      <c r="Y7556">
        <f t="shared" si="261"/>
        <v>35.6648</v>
      </c>
    </row>
    <row r="7557" spans="1:25" x14ac:dyDescent="0.2">
      <c r="A7557" t="s">
        <v>6877</v>
      </c>
      <c r="B7557" t="s">
        <v>745</v>
      </c>
      <c r="C7557">
        <v>12</v>
      </c>
      <c r="D7557">
        <v>8</v>
      </c>
      <c r="E7557" t="s">
        <v>7680</v>
      </c>
      <c r="F7557">
        <v>349.10500000000002</v>
      </c>
      <c r="G7557">
        <v>71.56</v>
      </c>
      <c r="H7557">
        <v>35.082999999999998</v>
      </c>
      <c r="I7557">
        <v>24981.984</v>
      </c>
      <c r="J7557">
        <v>10188310</v>
      </c>
      <c r="K7557">
        <v>60.509</v>
      </c>
      <c r="L7557">
        <v>30.695</v>
      </c>
      <c r="M7557">
        <v>21124.135999999999</v>
      </c>
      <c r="N7557">
        <v>8614978</v>
      </c>
      <c r="O7557">
        <v>9.1660000000000004</v>
      </c>
      <c r="P7557">
        <v>16.318999999999999</v>
      </c>
      <c r="Q7557">
        <v>3200.002</v>
      </c>
      <c r="R7557">
        <v>1305045</v>
      </c>
      <c r="S7557">
        <v>0.14299999999999999</v>
      </c>
      <c r="T7557">
        <v>6.0430000000000001</v>
      </c>
      <c r="U7557">
        <v>50.021000000000001</v>
      </c>
      <c r="V7557">
        <v>20400</v>
      </c>
      <c r="W7557">
        <v>80</v>
      </c>
      <c r="X7557">
        <f t="shared" si="260"/>
        <v>2997.0116800000005</v>
      </c>
      <c r="Y7557">
        <f t="shared" si="261"/>
        <v>80.354800000000012</v>
      </c>
    </row>
    <row r="7558" spans="1:25" x14ac:dyDescent="0.2">
      <c r="A7558" t="s">
        <v>6877</v>
      </c>
      <c r="B7558" t="s">
        <v>745</v>
      </c>
      <c r="C7558">
        <v>12</v>
      </c>
      <c r="D7558">
        <v>9</v>
      </c>
      <c r="E7558" t="s">
        <v>7681</v>
      </c>
      <c r="F7558">
        <v>202.947</v>
      </c>
      <c r="G7558">
        <v>75.668000000000006</v>
      </c>
      <c r="H7558">
        <v>34.610999999999997</v>
      </c>
      <c r="I7558">
        <v>15356.553</v>
      </c>
      <c r="J7558">
        <v>6262806</v>
      </c>
      <c r="K7558">
        <v>54.73</v>
      </c>
      <c r="L7558">
        <v>42.322000000000003</v>
      </c>
      <c r="M7558">
        <v>11107.343999999999</v>
      </c>
      <c r="N7558">
        <v>4529867</v>
      </c>
      <c r="O7558">
        <v>3.3660000000000001</v>
      </c>
      <c r="P7558">
        <v>9.0950000000000006</v>
      </c>
      <c r="Q7558">
        <v>683.07500000000005</v>
      </c>
      <c r="R7558">
        <v>278576</v>
      </c>
      <c r="S7558">
        <v>5.5E-2</v>
      </c>
      <c r="T7558">
        <v>3.76</v>
      </c>
      <c r="U7558">
        <v>11.255000000000001</v>
      </c>
      <c r="V7558">
        <v>4590</v>
      </c>
      <c r="W7558">
        <v>18</v>
      </c>
      <c r="X7558">
        <f t="shared" si="260"/>
        <v>253.56125000000009</v>
      </c>
      <c r="Y7558">
        <f t="shared" si="261"/>
        <v>12.774799999999999</v>
      </c>
    </row>
    <row r="7559" spans="1:25" x14ac:dyDescent="0.2">
      <c r="A7559" t="s">
        <v>6877</v>
      </c>
      <c r="B7559" t="s">
        <v>745</v>
      </c>
      <c r="C7559">
        <v>12</v>
      </c>
      <c r="D7559">
        <v>10</v>
      </c>
      <c r="E7559" t="s">
        <v>7682</v>
      </c>
      <c r="F7559">
        <v>231.96899999999999</v>
      </c>
      <c r="G7559">
        <v>67.48</v>
      </c>
      <c r="H7559">
        <v>36.520000000000003</v>
      </c>
      <c r="I7559">
        <v>15653.325999999999</v>
      </c>
      <c r="J7559">
        <v>6383838</v>
      </c>
      <c r="K7559">
        <v>2.7959999999999998</v>
      </c>
      <c r="L7559">
        <v>2.1379999999999999</v>
      </c>
      <c r="M7559">
        <v>648.50900000000001</v>
      </c>
      <c r="N7559">
        <v>264479</v>
      </c>
      <c r="O7559">
        <v>1.8839999999999999</v>
      </c>
      <c r="P7559">
        <v>3.2240000000000002</v>
      </c>
      <c r="Q7559">
        <v>437.05900000000003</v>
      </c>
      <c r="R7559">
        <v>178244</v>
      </c>
      <c r="S7559">
        <v>1.0999999999999999E-2</v>
      </c>
      <c r="T7559">
        <v>1.6579999999999999</v>
      </c>
      <c r="U7559">
        <v>2.5009999999999999</v>
      </c>
      <c r="V7559">
        <v>1020</v>
      </c>
      <c r="W7559">
        <v>4</v>
      </c>
      <c r="X7559">
        <f t="shared" si="260"/>
        <v>0</v>
      </c>
      <c r="Y7559">
        <f t="shared" si="261"/>
        <v>0</v>
      </c>
    </row>
    <row r="7560" spans="1:25" x14ac:dyDescent="0.2">
      <c r="A7560" t="s">
        <v>6877</v>
      </c>
      <c r="B7560" t="s">
        <v>745</v>
      </c>
      <c r="C7560">
        <v>12</v>
      </c>
      <c r="D7560">
        <v>11</v>
      </c>
      <c r="E7560" t="s">
        <v>7683</v>
      </c>
      <c r="F7560">
        <v>227.256</v>
      </c>
      <c r="G7560">
        <v>60.783999999999999</v>
      </c>
      <c r="H7560">
        <v>32.959000000000003</v>
      </c>
      <c r="I7560">
        <v>13813.467000000001</v>
      </c>
      <c r="J7560">
        <v>5633495</v>
      </c>
      <c r="K7560">
        <v>6.7510000000000003</v>
      </c>
      <c r="L7560">
        <v>10.94</v>
      </c>
      <c r="M7560">
        <v>1534.1679999999999</v>
      </c>
      <c r="N7560">
        <v>625674</v>
      </c>
      <c r="O7560">
        <v>2.5539999999999998</v>
      </c>
      <c r="P7560">
        <v>7.3719999999999999</v>
      </c>
      <c r="Q7560">
        <v>580.44100000000003</v>
      </c>
      <c r="R7560">
        <v>236719</v>
      </c>
      <c r="S7560">
        <v>2.5000000000000001E-2</v>
      </c>
      <c r="T7560">
        <v>2.5129999999999999</v>
      </c>
      <c r="U7560">
        <v>5.6269999999999998</v>
      </c>
      <c r="V7560">
        <v>2295</v>
      </c>
      <c r="W7560">
        <v>9</v>
      </c>
      <c r="X7560">
        <f t="shared" si="260"/>
        <v>141.69019000000006</v>
      </c>
      <c r="Y7560">
        <f t="shared" si="261"/>
        <v>2.9647999999999999</v>
      </c>
    </row>
    <row r="7561" spans="1:25" x14ac:dyDescent="0.2">
      <c r="A7561" t="s">
        <v>6877</v>
      </c>
      <c r="B7561" t="s">
        <v>745</v>
      </c>
      <c r="C7561">
        <v>12</v>
      </c>
      <c r="D7561">
        <v>12</v>
      </c>
      <c r="E7561" t="s">
        <v>7684</v>
      </c>
      <c r="F7561">
        <v>367.291</v>
      </c>
      <c r="G7561">
        <v>70.048000000000002</v>
      </c>
      <c r="H7561">
        <v>39.841999999999999</v>
      </c>
      <c r="I7561">
        <v>25727.917000000001</v>
      </c>
      <c r="J7561">
        <v>10492521</v>
      </c>
      <c r="K7561">
        <v>2.121</v>
      </c>
      <c r="L7561">
        <v>1.5329999999999999</v>
      </c>
      <c r="M7561">
        <v>778.99099999999999</v>
      </c>
      <c r="N7561">
        <v>317693</v>
      </c>
      <c r="O7561">
        <v>1.7689999999999999</v>
      </c>
      <c r="P7561">
        <v>2.444</v>
      </c>
      <c r="Q7561">
        <v>649.625</v>
      </c>
      <c r="R7561">
        <v>264934</v>
      </c>
      <c r="S7561">
        <v>7.0000000000000001E-3</v>
      </c>
      <c r="T7561">
        <v>1.3180000000000001</v>
      </c>
      <c r="U7561">
        <v>2.5009999999999999</v>
      </c>
      <c r="V7561">
        <v>1020</v>
      </c>
      <c r="W7561">
        <v>4</v>
      </c>
      <c r="X7561">
        <f t="shared" si="260"/>
        <v>217.10075000000003</v>
      </c>
      <c r="Y7561">
        <f t="shared" si="261"/>
        <v>0</v>
      </c>
    </row>
    <row r="7562" spans="1:25" x14ac:dyDescent="0.2">
      <c r="A7562" t="s">
        <v>6877</v>
      </c>
      <c r="B7562" t="s">
        <v>745</v>
      </c>
      <c r="C7562">
        <v>12</v>
      </c>
      <c r="D7562">
        <v>13</v>
      </c>
      <c r="E7562" t="s">
        <v>7685</v>
      </c>
      <c r="F7562">
        <v>314.52600000000001</v>
      </c>
      <c r="G7562">
        <v>54.603999999999999</v>
      </c>
      <c r="H7562">
        <v>39.939</v>
      </c>
      <c r="I7562">
        <v>17174.478999999999</v>
      </c>
      <c r="J7562">
        <v>7004204</v>
      </c>
      <c r="K7562">
        <v>59.926000000000002</v>
      </c>
      <c r="L7562">
        <v>28.719000000000001</v>
      </c>
      <c r="M7562">
        <v>18848.332999999999</v>
      </c>
      <c r="N7562">
        <v>7686846</v>
      </c>
      <c r="O7562">
        <v>5.9210000000000003</v>
      </c>
      <c r="P7562">
        <v>13.244999999999999</v>
      </c>
      <c r="Q7562">
        <v>1862.366</v>
      </c>
      <c r="R7562">
        <v>759522</v>
      </c>
      <c r="S7562">
        <v>8.6999999999999994E-2</v>
      </c>
      <c r="T7562">
        <v>4.7220000000000004</v>
      </c>
      <c r="U7562">
        <v>27.512</v>
      </c>
      <c r="V7562">
        <v>11220</v>
      </c>
      <c r="W7562">
        <v>44</v>
      </c>
      <c r="X7562">
        <f t="shared" si="260"/>
        <v>1538.9884400000001</v>
      </c>
      <c r="Y7562">
        <f t="shared" si="261"/>
        <v>41.114800000000002</v>
      </c>
    </row>
    <row r="7563" spans="1:25" x14ac:dyDescent="0.2">
      <c r="A7563" t="s">
        <v>6877</v>
      </c>
      <c r="B7563" t="s">
        <v>745</v>
      </c>
      <c r="C7563">
        <v>12</v>
      </c>
      <c r="D7563">
        <v>14</v>
      </c>
      <c r="E7563" t="s">
        <v>7686</v>
      </c>
      <c r="F7563">
        <v>318.55</v>
      </c>
      <c r="G7563">
        <v>74.581000000000003</v>
      </c>
      <c r="H7563">
        <v>39.954999999999998</v>
      </c>
      <c r="I7563">
        <v>23757.61</v>
      </c>
      <c r="J7563">
        <v>9688978</v>
      </c>
      <c r="K7563">
        <v>47.314999999999998</v>
      </c>
      <c r="L7563">
        <v>28.654</v>
      </c>
      <c r="M7563">
        <v>15072.123</v>
      </c>
      <c r="N7563">
        <v>6146808</v>
      </c>
      <c r="O7563">
        <v>5.2619999999999996</v>
      </c>
      <c r="P7563">
        <v>9.7750000000000004</v>
      </c>
      <c r="Q7563">
        <v>1676.346</v>
      </c>
      <c r="R7563">
        <v>683658</v>
      </c>
      <c r="S7563">
        <v>7.6999999999999999E-2</v>
      </c>
      <c r="T7563">
        <v>4.4180000000000001</v>
      </c>
      <c r="U7563">
        <v>24.385000000000002</v>
      </c>
      <c r="V7563">
        <v>9945</v>
      </c>
      <c r="W7563">
        <v>39</v>
      </c>
      <c r="X7563">
        <f t="shared" si="260"/>
        <v>1336.2266400000001</v>
      </c>
      <c r="Y7563">
        <f t="shared" si="261"/>
        <v>35.6648</v>
      </c>
    </row>
    <row r="7564" spans="1:25" x14ac:dyDescent="0.2">
      <c r="A7564" t="s">
        <v>6877</v>
      </c>
      <c r="B7564" t="s">
        <v>745</v>
      </c>
      <c r="C7564">
        <v>12</v>
      </c>
      <c r="D7564">
        <v>15</v>
      </c>
      <c r="E7564" t="s">
        <v>1738</v>
      </c>
      <c r="F7564">
        <v>222.96700000000001</v>
      </c>
      <c r="G7564">
        <v>67.888000000000005</v>
      </c>
      <c r="H7564">
        <v>36.835999999999999</v>
      </c>
      <c r="I7564">
        <v>15136.883</v>
      </c>
      <c r="J7564">
        <v>6173219</v>
      </c>
      <c r="K7564">
        <v>2.306</v>
      </c>
      <c r="L7564">
        <v>1.869</v>
      </c>
      <c r="M7564">
        <v>514.06200000000001</v>
      </c>
      <c r="N7564">
        <v>209648</v>
      </c>
      <c r="O7564">
        <v>1.44</v>
      </c>
      <c r="P7564">
        <v>1.379</v>
      </c>
      <c r="Q7564">
        <v>321.06599999999997</v>
      </c>
      <c r="R7564">
        <v>130939</v>
      </c>
      <c r="S7564">
        <v>3.0000000000000001E-3</v>
      </c>
      <c r="T7564">
        <v>0.84599999999999997</v>
      </c>
      <c r="U7564">
        <v>0.625</v>
      </c>
      <c r="V7564">
        <v>255</v>
      </c>
      <c r="W7564">
        <v>1</v>
      </c>
      <c r="X7564">
        <f t="shared" si="260"/>
        <v>0</v>
      </c>
      <c r="Y7564">
        <f t="shared" si="261"/>
        <v>0</v>
      </c>
    </row>
    <row r="7565" spans="1:25" x14ac:dyDescent="0.2">
      <c r="A7565" t="s">
        <v>6877</v>
      </c>
      <c r="B7565" t="s">
        <v>745</v>
      </c>
      <c r="C7565">
        <v>12</v>
      </c>
      <c r="D7565">
        <v>16</v>
      </c>
      <c r="E7565" t="s">
        <v>1074</v>
      </c>
      <c r="F7565">
        <v>158.03800000000001</v>
      </c>
      <c r="G7565">
        <v>63.953000000000003</v>
      </c>
      <c r="H7565">
        <v>36.128</v>
      </c>
      <c r="I7565">
        <v>10107.038</v>
      </c>
      <c r="J7565">
        <v>4121916</v>
      </c>
      <c r="K7565">
        <v>47.210999999999999</v>
      </c>
      <c r="L7565">
        <v>17.931999999999999</v>
      </c>
      <c r="M7565">
        <v>7461.1419999999998</v>
      </c>
      <c r="N7565">
        <v>3042850</v>
      </c>
      <c r="O7565">
        <v>6.2359999999999998</v>
      </c>
      <c r="P7565">
        <v>13.118</v>
      </c>
      <c r="Q7565">
        <v>985.50300000000004</v>
      </c>
      <c r="R7565">
        <v>401914</v>
      </c>
      <c r="S7565">
        <v>9.0999999999999998E-2</v>
      </c>
      <c r="T7565">
        <v>4.8159999999999998</v>
      </c>
      <c r="U7565">
        <v>14.381</v>
      </c>
      <c r="V7565">
        <v>5865</v>
      </c>
      <c r="W7565">
        <v>23</v>
      </c>
      <c r="X7565">
        <f t="shared" si="260"/>
        <v>583.20777000000021</v>
      </c>
      <c r="Y7565">
        <f t="shared" si="261"/>
        <v>18.224799999999998</v>
      </c>
    </row>
    <row r="7566" spans="1:25" x14ac:dyDescent="0.2">
      <c r="A7566" t="s">
        <v>6877</v>
      </c>
      <c r="B7566" t="s">
        <v>745</v>
      </c>
      <c r="C7566">
        <v>12</v>
      </c>
      <c r="D7566">
        <v>17</v>
      </c>
      <c r="E7566" t="s">
        <v>7687</v>
      </c>
      <c r="F7566">
        <v>64.488</v>
      </c>
      <c r="G7566">
        <v>89.215999999999994</v>
      </c>
      <c r="H7566">
        <v>44.847999999999999</v>
      </c>
      <c r="I7566">
        <v>5753.3879999999999</v>
      </c>
      <c r="J7566">
        <v>2346383</v>
      </c>
      <c r="K7566">
        <v>2.8109999999999999</v>
      </c>
      <c r="L7566">
        <v>2.1379999999999999</v>
      </c>
      <c r="M7566">
        <v>181.251</v>
      </c>
      <c r="N7566">
        <v>73919</v>
      </c>
      <c r="O7566">
        <v>2.2869999999999999</v>
      </c>
      <c r="P7566">
        <v>7.8090000000000002</v>
      </c>
      <c r="Q7566">
        <v>147.49199999999999</v>
      </c>
      <c r="R7566">
        <v>60151</v>
      </c>
      <c r="S7566">
        <v>0.01</v>
      </c>
      <c r="T7566">
        <v>1.5720000000000001</v>
      </c>
      <c r="U7566">
        <v>0.625</v>
      </c>
      <c r="V7566">
        <v>255</v>
      </c>
      <c r="W7566">
        <v>1</v>
      </c>
      <c r="X7566">
        <f t="shared" si="260"/>
        <v>0</v>
      </c>
      <c r="Y7566">
        <f t="shared" si="261"/>
        <v>0</v>
      </c>
    </row>
    <row r="7567" spans="1:25" x14ac:dyDescent="0.2">
      <c r="A7567" t="s">
        <v>6877</v>
      </c>
      <c r="B7567" t="s">
        <v>745</v>
      </c>
      <c r="C7567">
        <v>12</v>
      </c>
      <c r="D7567">
        <v>18</v>
      </c>
      <c r="E7567" t="s">
        <v>7688</v>
      </c>
      <c r="F7567">
        <v>155.38999999999999</v>
      </c>
      <c r="G7567">
        <v>63.039000000000001</v>
      </c>
      <c r="H7567">
        <v>36</v>
      </c>
      <c r="I7567">
        <v>9795.6309999999994</v>
      </c>
      <c r="J7567">
        <v>3994916</v>
      </c>
      <c r="K7567">
        <v>41.991</v>
      </c>
      <c r="L7567">
        <v>16.126999999999999</v>
      </c>
      <c r="M7567">
        <v>6524.9369999999999</v>
      </c>
      <c r="N7567">
        <v>2661041</v>
      </c>
      <c r="O7567">
        <v>4.6950000000000003</v>
      </c>
      <c r="P7567">
        <v>9.4359999999999999</v>
      </c>
      <c r="Q7567">
        <v>729.55600000000004</v>
      </c>
      <c r="R7567">
        <v>297532</v>
      </c>
      <c r="S7567">
        <v>9.2999999999999999E-2</v>
      </c>
      <c r="T7567">
        <v>4.8570000000000002</v>
      </c>
      <c r="U7567">
        <v>14.381</v>
      </c>
      <c r="V7567">
        <v>5865</v>
      </c>
      <c r="W7567">
        <v>23</v>
      </c>
      <c r="X7567">
        <f t="shared" si="260"/>
        <v>304.22554000000008</v>
      </c>
      <c r="Y7567">
        <f t="shared" si="261"/>
        <v>18.224799999999998</v>
      </c>
    </row>
    <row r="7568" spans="1:25" x14ac:dyDescent="0.2">
      <c r="A7568" t="s">
        <v>6877</v>
      </c>
      <c r="B7568" t="s">
        <v>745</v>
      </c>
      <c r="C7568">
        <v>12</v>
      </c>
      <c r="D7568">
        <v>20</v>
      </c>
      <c r="E7568" t="s">
        <v>7689</v>
      </c>
      <c r="F7568">
        <v>63.433999999999997</v>
      </c>
      <c r="G7568">
        <v>85.834000000000003</v>
      </c>
      <c r="H7568">
        <v>47.415999999999997</v>
      </c>
      <c r="I7568">
        <v>5444.7740000000003</v>
      </c>
      <c r="J7568">
        <v>2220522</v>
      </c>
      <c r="K7568">
        <v>3.1379999999999999</v>
      </c>
      <c r="L7568">
        <v>2.673</v>
      </c>
      <c r="M7568">
        <v>199.072</v>
      </c>
      <c r="N7568">
        <v>81187</v>
      </c>
      <c r="O7568">
        <v>1.9530000000000001</v>
      </c>
      <c r="P7568">
        <v>1.9610000000000001</v>
      </c>
      <c r="Q7568">
        <v>123.879</v>
      </c>
      <c r="R7568">
        <v>50521</v>
      </c>
      <c r="S7568">
        <v>0.01</v>
      </c>
      <c r="T7568">
        <v>1.585</v>
      </c>
      <c r="U7568">
        <v>0.625</v>
      </c>
      <c r="V7568">
        <v>255</v>
      </c>
      <c r="W7568">
        <v>1</v>
      </c>
      <c r="X7568">
        <f t="shared" si="260"/>
        <v>0</v>
      </c>
      <c r="Y7568">
        <f t="shared" si="261"/>
        <v>0</v>
      </c>
    </row>
    <row r="7569" spans="1:25" x14ac:dyDescent="0.2">
      <c r="A7569" t="s">
        <v>6877</v>
      </c>
      <c r="B7569" t="s">
        <v>745</v>
      </c>
      <c r="C7569">
        <v>12</v>
      </c>
      <c r="D7569">
        <v>22</v>
      </c>
      <c r="E7569" t="s">
        <v>7690</v>
      </c>
      <c r="F7569">
        <v>348.03800000000001</v>
      </c>
      <c r="G7569">
        <v>62.936999999999998</v>
      </c>
      <c r="H7569">
        <v>32.848999999999997</v>
      </c>
      <c r="I7569">
        <v>21904.468000000001</v>
      </c>
      <c r="J7569">
        <v>8933218</v>
      </c>
      <c r="K7569">
        <v>62.597999999999999</v>
      </c>
      <c r="L7569">
        <v>27.456</v>
      </c>
      <c r="M7569">
        <v>21786.322</v>
      </c>
      <c r="N7569">
        <v>8885035</v>
      </c>
      <c r="O7569">
        <v>6.07</v>
      </c>
      <c r="P7569">
        <v>10.71</v>
      </c>
      <c r="Q7569">
        <v>2112.6860000000001</v>
      </c>
      <c r="R7569">
        <v>861609</v>
      </c>
      <c r="S7569">
        <v>9.9000000000000005E-2</v>
      </c>
      <c r="T7569">
        <v>5.0190000000000001</v>
      </c>
      <c r="U7569">
        <v>34.39</v>
      </c>
      <c r="V7569">
        <v>14025</v>
      </c>
      <c r="W7569">
        <v>55</v>
      </c>
      <c r="X7569">
        <f t="shared" si="260"/>
        <v>1811.8372400000003</v>
      </c>
      <c r="Y7569">
        <f t="shared" si="261"/>
        <v>53.104800000000004</v>
      </c>
    </row>
    <row r="7570" spans="1:25" x14ac:dyDescent="0.2">
      <c r="A7570" t="s">
        <v>6877</v>
      </c>
      <c r="B7570" t="s">
        <v>745</v>
      </c>
      <c r="C7570">
        <v>12</v>
      </c>
      <c r="D7570">
        <v>23</v>
      </c>
      <c r="E7570" t="s">
        <v>3292</v>
      </c>
      <c r="F7570">
        <v>321.51900000000001</v>
      </c>
      <c r="G7570">
        <v>50.201000000000001</v>
      </c>
      <c r="H7570">
        <v>24.754000000000001</v>
      </c>
      <c r="I7570">
        <v>16140.732</v>
      </c>
      <c r="J7570">
        <v>6582615</v>
      </c>
      <c r="K7570">
        <v>84.088999999999999</v>
      </c>
      <c r="L7570">
        <v>36.951999999999998</v>
      </c>
      <c r="M7570">
        <v>27036.236000000001</v>
      </c>
      <c r="N7570">
        <v>11026088</v>
      </c>
      <c r="O7570">
        <v>4.7309999999999999</v>
      </c>
      <c r="P7570">
        <v>9.9749999999999996</v>
      </c>
      <c r="Q7570">
        <v>1520.9929999999999</v>
      </c>
      <c r="R7570">
        <v>620301</v>
      </c>
      <c r="S7570">
        <v>8.4000000000000005E-2</v>
      </c>
      <c r="T7570">
        <v>4.617</v>
      </c>
      <c r="U7570">
        <v>26.885999999999999</v>
      </c>
      <c r="V7570">
        <v>10965</v>
      </c>
      <c r="W7570">
        <v>43</v>
      </c>
      <c r="X7570">
        <f t="shared" si="260"/>
        <v>1166.8918699999999</v>
      </c>
      <c r="Y7570">
        <f t="shared" si="261"/>
        <v>40.024799999999999</v>
      </c>
    </row>
    <row r="7571" spans="1:25" x14ac:dyDescent="0.2">
      <c r="A7571" t="s">
        <v>6877</v>
      </c>
      <c r="B7571" t="s">
        <v>745</v>
      </c>
      <c r="C7571">
        <v>12</v>
      </c>
      <c r="D7571">
        <v>24</v>
      </c>
      <c r="E7571" t="s">
        <v>7691</v>
      </c>
      <c r="F7571">
        <v>235.68100000000001</v>
      </c>
      <c r="G7571">
        <v>63.281999999999996</v>
      </c>
      <c r="H7571">
        <v>26.396000000000001</v>
      </c>
      <c r="I7571">
        <v>14914.384</v>
      </c>
      <c r="J7571">
        <v>6082478</v>
      </c>
      <c r="K7571">
        <v>70.819000000000003</v>
      </c>
      <c r="L7571">
        <v>24.683</v>
      </c>
      <c r="M7571">
        <v>16690.679</v>
      </c>
      <c r="N7571">
        <v>6806898</v>
      </c>
      <c r="O7571">
        <v>4.9180000000000001</v>
      </c>
      <c r="P7571">
        <v>11.288</v>
      </c>
      <c r="Q7571">
        <v>1159.02</v>
      </c>
      <c r="R7571">
        <v>472679</v>
      </c>
      <c r="S7571">
        <v>8.5000000000000006E-2</v>
      </c>
      <c r="T7571">
        <v>4.6520000000000001</v>
      </c>
      <c r="U7571">
        <v>20.009</v>
      </c>
      <c r="V7571">
        <v>8160</v>
      </c>
      <c r="W7571">
        <v>32</v>
      </c>
      <c r="X7571">
        <f t="shared" si="260"/>
        <v>772.34129999999993</v>
      </c>
      <c r="Y7571">
        <f t="shared" si="261"/>
        <v>28.034800000000001</v>
      </c>
    </row>
    <row r="7572" spans="1:25" x14ac:dyDescent="0.2">
      <c r="A7572" t="s">
        <v>6877</v>
      </c>
      <c r="B7572" t="s">
        <v>745</v>
      </c>
      <c r="C7572">
        <v>12</v>
      </c>
      <c r="D7572">
        <v>26</v>
      </c>
      <c r="E7572" t="s">
        <v>7692</v>
      </c>
      <c r="F7572">
        <v>164.10900000000001</v>
      </c>
      <c r="G7572">
        <v>57.886000000000003</v>
      </c>
      <c r="H7572">
        <v>31.695</v>
      </c>
      <c r="I7572">
        <v>9499.5789999999997</v>
      </c>
      <c r="J7572">
        <v>3874178</v>
      </c>
      <c r="K7572">
        <v>70.363</v>
      </c>
      <c r="L7572">
        <v>29.577000000000002</v>
      </c>
      <c r="M7572">
        <v>11547.183000000001</v>
      </c>
      <c r="N7572">
        <v>4709245</v>
      </c>
      <c r="O7572">
        <v>3.8260000000000001</v>
      </c>
      <c r="P7572">
        <v>8.0060000000000002</v>
      </c>
      <c r="Q7572">
        <v>627.88</v>
      </c>
      <c r="R7572">
        <v>256066</v>
      </c>
      <c r="S7572">
        <v>8.4000000000000005E-2</v>
      </c>
      <c r="T7572">
        <v>4.6230000000000002</v>
      </c>
      <c r="U7572">
        <v>13.756</v>
      </c>
      <c r="V7572">
        <v>5610</v>
      </c>
      <c r="W7572">
        <v>22</v>
      </c>
      <c r="X7572">
        <f t="shared" si="260"/>
        <v>193.39870000000002</v>
      </c>
      <c r="Y7572">
        <f t="shared" si="261"/>
        <v>17.134799999999998</v>
      </c>
    </row>
    <row r="7573" spans="1:25" x14ac:dyDescent="0.2">
      <c r="A7573" t="s">
        <v>6877</v>
      </c>
      <c r="B7573" t="s">
        <v>1082</v>
      </c>
      <c r="C7573">
        <v>1</v>
      </c>
      <c r="D7573">
        <v>1</v>
      </c>
      <c r="E7573" t="s">
        <v>7721</v>
      </c>
      <c r="F7573">
        <v>204.86699999999999</v>
      </c>
      <c r="G7573">
        <v>100.321</v>
      </c>
      <c r="H7573">
        <v>43.817</v>
      </c>
      <c r="I7573">
        <v>20552.425999999999</v>
      </c>
      <c r="J7573">
        <v>8381820</v>
      </c>
      <c r="K7573">
        <v>23.036999999999999</v>
      </c>
      <c r="L7573">
        <v>18.766999999999999</v>
      </c>
      <c r="M7573">
        <v>4719.5389999999998</v>
      </c>
      <c r="N7573">
        <v>1924752</v>
      </c>
      <c r="O7573">
        <v>6.0940000000000003</v>
      </c>
      <c r="P7573">
        <v>12.263</v>
      </c>
      <c r="Q7573">
        <v>1248.48</v>
      </c>
      <c r="R7573">
        <v>509163</v>
      </c>
      <c r="S7573">
        <v>0.125</v>
      </c>
      <c r="T7573">
        <v>5.6470000000000002</v>
      </c>
      <c r="U7573">
        <v>25.635999999999999</v>
      </c>
      <c r="V7573">
        <v>10455</v>
      </c>
      <c r="W7573">
        <v>41</v>
      </c>
      <c r="X7573">
        <f>(MAX(0, (Q7573-830.88)))*1.12</f>
        <v>467.71200000000005</v>
      </c>
      <c r="Y7573">
        <f>(MAX(0, (W7573-15.85)))*1.12</f>
        <v>28.168000000000003</v>
      </c>
    </row>
    <row r="7574" spans="1:25" x14ac:dyDescent="0.2">
      <c r="A7574" t="s">
        <v>6877</v>
      </c>
      <c r="B7574" t="s">
        <v>1082</v>
      </c>
      <c r="C7574">
        <v>1</v>
      </c>
      <c r="D7574">
        <v>2</v>
      </c>
      <c r="E7574" t="s">
        <v>7722</v>
      </c>
      <c r="F7574">
        <v>184.988</v>
      </c>
      <c r="G7574">
        <v>105.224</v>
      </c>
      <c r="H7574">
        <v>46.462000000000003</v>
      </c>
      <c r="I7574">
        <v>19465.179</v>
      </c>
      <c r="J7574">
        <v>7938412</v>
      </c>
      <c r="K7574">
        <v>53.121000000000002</v>
      </c>
      <c r="L7574">
        <v>20.056000000000001</v>
      </c>
      <c r="M7574">
        <v>9826.7620000000006</v>
      </c>
      <c r="N7574">
        <v>4007612</v>
      </c>
      <c r="O7574">
        <v>18.356000000000002</v>
      </c>
      <c r="P7574">
        <v>23.523</v>
      </c>
      <c r="Q7574">
        <v>3395.578</v>
      </c>
      <c r="R7574">
        <v>1384806</v>
      </c>
      <c r="S7574">
        <v>0.189</v>
      </c>
      <c r="T7574">
        <v>6.9450000000000003</v>
      </c>
      <c r="U7574">
        <v>35.015000000000001</v>
      </c>
      <c r="V7574">
        <v>14280</v>
      </c>
      <c r="W7574">
        <v>56</v>
      </c>
      <c r="X7574">
        <f t="shared" ref="X7574:X7637" si="262">(MAX(0, (Q7574-830.88)))*1.12</f>
        <v>2872.4617600000001</v>
      </c>
      <c r="Y7574">
        <f t="shared" ref="Y7574:Y7637" si="263">(MAX(0, (W7574-15.85)))*1.12</f>
        <v>44.968000000000004</v>
      </c>
    </row>
    <row r="7575" spans="1:25" x14ac:dyDescent="0.2">
      <c r="A7575" t="s">
        <v>6877</v>
      </c>
      <c r="B7575" t="s">
        <v>1082</v>
      </c>
      <c r="C7575">
        <v>1</v>
      </c>
      <c r="D7575">
        <v>3</v>
      </c>
      <c r="E7575" t="s">
        <v>7723</v>
      </c>
      <c r="F7575">
        <v>40.488</v>
      </c>
      <c r="G7575">
        <v>89.385999999999996</v>
      </c>
      <c r="H7575">
        <v>50.470999999999997</v>
      </c>
      <c r="I7575">
        <v>3619.0529999999999</v>
      </c>
      <c r="J7575">
        <v>1475945</v>
      </c>
      <c r="K7575">
        <v>3.3769999999999998</v>
      </c>
      <c r="L7575">
        <v>1.8129999999999999</v>
      </c>
      <c r="M7575">
        <v>136.73699999999999</v>
      </c>
      <c r="N7575">
        <v>55765</v>
      </c>
      <c r="O7575">
        <v>3.0779999999999998</v>
      </c>
      <c r="P7575">
        <v>5.8719999999999999</v>
      </c>
      <c r="Q7575">
        <v>124.619</v>
      </c>
      <c r="R7575">
        <v>50823</v>
      </c>
      <c r="S7575">
        <v>1.4999999999999999E-2</v>
      </c>
      <c r="T7575">
        <v>1.984</v>
      </c>
      <c r="U7575">
        <v>0.625</v>
      </c>
      <c r="V7575">
        <v>255</v>
      </c>
      <c r="W7575">
        <v>1</v>
      </c>
      <c r="X7575">
        <f t="shared" si="262"/>
        <v>0</v>
      </c>
      <c r="Y7575">
        <f t="shared" si="263"/>
        <v>0</v>
      </c>
    </row>
    <row r="7576" spans="1:25" x14ac:dyDescent="0.2">
      <c r="A7576" t="s">
        <v>6877</v>
      </c>
      <c r="B7576" t="s">
        <v>1082</v>
      </c>
      <c r="C7576">
        <v>1</v>
      </c>
      <c r="D7576">
        <v>4</v>
      </c>
      <c r="E7576" t="s">
        <v>4016</v>
      </c>
      <c r="F7576">
        <v>110.17400000000001</v>
      </c>
      <c r="G7576">
        <v>110.714</v>
      </c>
      <c r="H7576">
        <v>54.228999999999999</v>
      </c>
      <c r="I7576">
        <v>12197.828</v>
      </c>
      <c r="J7576">
        <v>4974595</v>
      </c>
      <c r="K7576">
        <v>4.2690000000000001</v>
      </c>
      <c r="L7576">
        <v>2.4580000000000002</v>
      </c>
      <c r="M7576">
        <v>470.34</v>
      </c>
      <c r="N7576">
        <v>191817</v>
      </c>
      <c r="O7576">
        <v>4.9130000000000003</v>
      </c>
      <c r="P7576">
        <v>10.73</v>
      </c>
      <c r="Q7576">
        <v>541.32399999999996</v>
      </c>
      <c r="R7576">
        <v>220766</v>
      </c>
      <c r="S7576">
        <v>5.0999999999999997E-2</v>
      </c>
      <c r="T7576">
        <v>3.609</v>
      </c>
      <c r="U7576">
        <v>5.6269999999999998</v>
      </c>
      <c r="V7576">
        <v>2295</v>
      </c>
      <c r="W7576">
        <v>9</v>
      </c>
      <c r="X7576">
        <f t="shared" si="262"/>
        <v>0</v>
      </c>
      <c r="Y7576">
        <f t="shared" si="263"/>
        <v>0</v>
      </c>
    </row>
    <row r="7577" spans="1:25" x14ac:dyDescent="0.2">
      <c r="A7577" t="s">
        <v>6877</v>
      </c>
      <c r="B7577" t="s">
        <v>1082</v>
      </c>
      <c r="C7577">
        <v>1</v>
      </c>
      <c r="D7577">
        <v>5</v>
      </c>
      <c r="E7577" t="s">
        <v>7724</v>
      </c>
      <c r="F7577">
        <v>101.15300000000001</v>
      </c>
      <c r="G7577">
        <v>91.834999999999994</v>
      </c>
      <c r="H7577">
        <v>59.963999999999999</v>
      </c>
      <c r="I7577">
        <v>9289.4380000000001</v>
      </c>
      <c r="J7577">
        <v>3788477</v>
      </c>
      <c r="K7577">
        <v>5.008</v>
      </c>
      <c r="L7577">
        <v>3.9569999999999999</v>
      </c>
      <c r="M7577">
        <v>506.59800000000001</v>
      </c>
      <c r="N7577">
        <v>206604</v>
      </c>
      <c r="O7577">
        <v>5.242</v>
      </c>
      <c r="P7577">
        <v>12.621</v>
      </c>
      <c r="Q7577">
        <v>530.23800000000006</v>
      </c>
      <c r="R7577">
        <v>216245</v>
      </c>
      <c r="S7577">
        <v>5.6000000000000001E-2</v>
      </c>
      <c r="T7577">
        <v>3.766</v>
      </c>
      <c r="U7577">
        <v>5.6269999999999998</v>
      </c>
      <c r="V7577">
        <v>2295</v>
      </c>
      <c r="W7577">
        <v>9</v>
      </c>
      <c r="X7577">
        <f t="shared" si="262"/>
        <v>0</v>
      </c>
      <c r="Y7577">
        <f t="shared" si="263"/>
        <v>0</v>
      </c>
    </row>
    <row r="7578" spans="1:25" x14ac:dyDescent="0.2">
      <c r="A7578" t="s">
        <v>6877</v>
      </c>
      <c r="B7578" t="s">
        <v>1082</v>
      </c>
      <c r="C7578">
        <v>1</v>
      </c>
      <c r="D7578">
        <v>6</v>
      </c>
      <c r="E7578" t="s">
        <v>6032</v>
      </c>
      <c r="F7578">
        <v>136.15600000000001</v>
      </c>
      <c r="G7578">
        <v>95.501000000000005</v>
      </c>
      <c r="H7578">
        <v>55.063000000000002</v>
      </c>
      <c r="I7578">
        <v>13003.013999999999</v>
      </c>
      <c r="J7578">
        <v>5302971</v>
      </c>
      <c r="K7578">
        <v>33.268000000000001</v>
      </c>
      <c r="L7578">
        <v>19.832000000000001</v>
      </c>
      <c r="M7578">
        <v>4529.5829999999996</v>
      </c>
      <c r="N7578">
        <v>1847283</v>
      </c>
      <c r="O7578">
        <v>6.2270000000000003</v>
      </c>
      <c r="P7578">
        <v>13.864000000000001</v>
      </c>
      <c r="Q7578">
        <v>847.79</v>
      </c>
      <c r="R7578">
        <v>345751</v>
      </c>
      <c r="S7578">
        <v>5.5E-2</v>
      </c>
      <c r="T7578">
        <v>3.7480000000000002</v>
      </c>
      <c r="U7578">
        <v>7.5030000000000001</v>
      </c>
      <c r="V7578">
        <v>3060</v>
      </c>
      <c r="W7578">
        <v>12</v>
      </c>
      <c r="X7578">
        <f t="shared" si="262"/>
        <v>18.939199999999968</v>
      </c>
      <c r="Y7578">
        <f t="shared" si="263"/>
        <v>0</v>
      </c>
    </row>
    <row r="7579" spans="1:25" x14ac:dyDescent="0.2">
      <c r="A7579" t="s">
        <v>6877</v>
      </c>
      <c r="B7579" t="s">
        <v>1082</v>
      </c>
      <c r="C7579">
        <v>1</v>
      </c>
      <c r="D7579">
        <v>7</v>
      </c>
      <c r="E7579" t="s">
        <v>7725</v>
      </c>
      <c r="F7579">
        <v>282.48500000000001</v>
      </c>
      <c r="G7579">
        <v>108.824</v>
      </c>
      <c r="H7579">
        <v>48.862000000000002</v>
      </c>
      <c r="I7579">
        <v>30741.192999999999</v>
      </c>
      <c r="J7579">
        <v>12537067</v>
      </c>
      <c r="K7579">
        <v>89.712000000000003</v>
      </c>
      <c r="L7579">
        <v>35.728000000000002</v>
      </c>
      <c r="M7579">
        <v>25342.397000000001</v>
      </c>
      <c r="N7579">
        <v>10335296</v>
      </c>
      <c r="O7579">
        <v>12.285</v>
      </c>
      <c r="P7579">
        <v>19.309000000000001</v>
      </c>
      <c r="Q7579">
        <v>3470.34</v>
      </c>
      <c r="R7579">
        <v>1415296</v>
      </c>
      <c r="S7579">
        <v>0.16800000000000001</v>
      </c>
      <c r="T7579">
        <v>6.5469999999999997</v>
      </c>
      <c r="U7579">
        <v>47.52</v>
      </c>
      <c r="V7579">
        <v>19380</v>
      </c>
      <c r="W7579">
        <v>76</v>
      </c>
      <c r="X7579">
        <f t="shared" si="262"/>
        <v>2956.1952000000001</v>
      </c>
      <c r="Y7579">
        <f t="shared" si="263"/>
        <v>67.368000000000009</v>
      </c>
    </row>
    <row r="7580" spans="1:25" x14ac:dyDescent="0.2">
      <c r="A7580" t="s">
        <v>6877</v>
      </c>
      <c r="B7580" t="s">
        <v>1082</v>
      </c>
      <c r="C7580">
        <v>1</v>
      </c>
      <c r="D7580">
        <v>8</v>
      </c>
      <c r="E7580" t="s">
        <v>733</v>
      </c>
      <c r="F7580">
        <v>265.14699999999999</v>
      </c>
      <c r="G7580">
        <v>104.71299999999999</v>
      </c>
      <c r="H7580">
        <v>44.432000000000002</v>
      </c>
      <c r="I7580">
        <v>27764.239000000001</v>
      </c>
      <c r="J7580">
        <v>11322987</v>
      </c>
      <c r="K7580">
        <v>90.150999999999996</v>
      </c>
      <c r="L7580">
        <v>37.024000000000001</v>
      </c>
      <c r="M7580">
        <v>23903.25</v>
      </c>
      <c r="N7580">
        <v>9748374</v>
      </c>
      <c r="O7580">
        <v>11.263999999999999</v>
      </c>
      <c r="P7580">
        <v>17.646999999999998</v>
      </c>
      <c r="Q7580">
        <v>2986.7150000000001</v>
      </c>
      <c r="R7580">
        <v>1218061</v>
      </c>
      <c r="S7580">
        <v>0.182</v>
      </c>
      <c r="T7580">
        <v>6.8019999999999996</v>
      </c>
      <c r="U7580">
        <v>48.145000000000003</v>
      </c>
      <c r="V7580">
        <v>19635</v>
      </c>
      <c r="W7580">
        <v>77</v>
      </c>
      <c r="X7580">
        <f t="shared" si="262"/>
        <v>2414.5352000000003</v>
      </c>
      <c r="Y7580">
        <f t="shared" si="263"/>
        <v>68.488</v>
      </c>
    </row>
    <row r="7581" spans="1:25" x14ac:dyDescent="0.2">
      <c r="A7581" t="s">
        <v>6877</v>
      </c>
      <c r="B7581" t="s">
        <v>1082</v>
      </c>
      <c r="C7581">
        <v>1</v>
      </c>
      <c r="D7581">
        <v>9</v>
      </c>
      <c r="E7581" t="s">
        <v>6039</v>
      </c>
      <c r="F7581">
        <v>158.935</v>
      </c>
      <c r="G7581">
        <v>113.247</v>
      </c>
      <c r="H7581">
        <v>51.223999999999997</v>
      </c>
      <c r="I7581">
        <v>17998.967000000001</v>
      </c>
      <c r="J7581">
        <v>7340452</v>
      </c>
      <c r="K7581">
        <v>55.232999999999997</v>
      </c>
      <c r="L7581">
        <v>29.053000000000001</v>
      </c>
      <c r="M7581">
        <v>8778.5020000000004</v>
      </c>
      <c r="N7581">
        <v>3580104</v>
      </c>
      <c r="O7581">
        <v>9.0809999999999995</v>
      </c>
      <c r="P7581">
        <v>15.92</v>
      </c>
      <c r="Q7581">
        <v>1443.325</v>
      </c>
      <c r="R7581">
        <v>588626</v>
      </c>
      <c r="S7581">
        <v>0.13</v>
      </c>
      <c r="T7581">
        <v>5.7519999999999998</v>
      </c>
      <c r="U7581">
        <v>20.634</v>
      </c>
      <c r="V7581">
        <v>8415</v>
      </c>
      <c r="W7581">
        <v>33</v>
      </c>
      <c r="X7581">
        <f t="shared" si="262"/>
        <v>685.93840000000012</v>
      </c>
      <c r="Y7581">
        <f t="shared" si="263"/>
        <v>19.208000000000002</v>
      </c>
    </row>
    <row r="7582" spans="1:25" x14ac:dyDescent="0.2">
      <c r="A7582" t="s">
        <v>6877</v>
      </c>
      <c r="B7582" t="s">
        <v>1082</v>
      </c>
      <c r="C7582">
        <v>1</v>
      </c>
      <c r="D7582">
        <v>10</v>
      </c>
      <c r="E7582" t="s">
        <v>7726</v>
      </c>
      <c r="F7582">
        <v>40.228000000000002</v>
      </c>
      <c r="G7582">
        <v>92.745999999999995</v>
      </c>
      <c r="H7582">
        <v>53.701999999999998</v>
      </c>
      <c r="I7582">
        <v>3730.973</v>
      </c>
      <c r="J7582">
        <v>1521589</v>
      </c>
      <c r="K7582">
        <v>83.37</v>
      </c>
      <c r="L7582">
        <v>41.097999999999999</v>
      </c>
      <c r="M7582">
        <v>3353.808</v>
      </c>
      <c r="N7582">
        <v>1367771</v>
      </c>
      <c r="O7582">
        <v>14.226000000000001</v>
      </c>
      <c r="P7582">
        <v>23.667000000000002</v>
      </c>
      <c r="Q7582">
        <v>572.27099999999996</v>
      </c>
      <c r="R7582">
        <v>233387</v>
      </c>
      <c r="S7582">
        <v>0.14000000000000001</v>
      </c>
      <c r="T7582">
        <v>5.9710000000000001</v>
      </c>
      <c r="U7582">
        <v>5.6269999999999998</v>
      </c>
      <c r="V7582">
        <v>2295</v>
      </c>
      <c r="W7582">
        <v>9</v>
      </c>
      <c r="X7582">
        <f t="shared" si="262"/>
        <v>0</v>
      </c>
      <c r="Y7582">
        <f t="shared" si="263"/>
        <v>0</v>
      </c>
    </row>
    <row r="7583" spans="1:25" x14ac:dyDescent="0.2">
      <c r="A7583" t="s">
        <v>6877</v>
      </c>
      <c r="B7583" t="s">
        <v>1082</v>
      </c>
      <c r="C7583">
        <v>1</v>
      </c>
      <c r="D7583">
        <v>12</v>
      </c>
      <c r="E7583" t="s">
        <v>7727</v>
      </c>
      <c r="F7583">
        <v>343.99900000000002</v>
      </c>
      <c r="G7583">
        <v>119.376</v>
      </c>
      <c r="H7583">
        <v>52.360999999999997</v>
      </c>
      <c r="I7583">
        <v>41065.233</v>
      </c>
      <c r="J7583">
        <v>16747482</v>
      </c>
      <c r="K7583">
        <v>64.454999999999998</v>
      </c>
      <c r="L7583">
        <v>32.732999999999997</v>
      </c>
      <c r="M7583">
        <v>22172.31</v>
      </c>
      <c r="N7583">
        <v>9042451</v>
      </c>
      <c r="O7583">
        <v>10.53</v>
      </c>
      <c r="P7583">
        <v>17.724</v>
      </c>
      <c r="Q7583">
        <v>3622.3359999999998</v>
      </c>
      <c r="R7583">
        <v>1477284</v>
      </c>
      <c r="S7583">
        <v>0.14000000000000001</v>
      </c>
      <c r="T7583">
        <v>5.9720000000000004</v>
      </c>
      <c r="U7583">
        <v>48.145000000000003</v>
      </c>
      <c r="V7583">
        <v>19635</v>
      </c>
      <c r="W7583">
        <v>77</v>
      </c>
      <c r="X7583">
        <f t="shared" si="262"/>
        <v>3126.4307199999998</v>
      </c>
      <c r="Y7583">
        <f t="shared" si="263"/>
        <v>68.488</v>
      </c>
    </row>
    <row r="7584" spans="1:25" x14ac:dyDescent="0.2">
      <c r="A7584" t="s">
        <v>6877</v>
      </c>
      <c r="B7584" t="s">
        <v>1082</v>
      </c>
      <c r="C7584">
        <v>1</v>
      </c>
      <c r="D7584">
        <v>13</v>
      </c>
      <c r="E7584" t="s">
        <v>7728</v>
      </c>
      <c r="F7584">
        <v>220.55500000000001</v>
      </c>
      <c r="G7584">
        <v>88.135999999999996</v>
      </c>
      <c r="H7584">
        <v>39.304000000000002</v>
      </c>
      <c r="I7584">
        <v>19438.853999999999</v>
      </c>
      <c r="J7584">
        <v>7927676</v>
      </c>
      <c r="K7584">
        <v>45.393999999999998</v>
      </c>
      <c r="L7584">
        <v>27.574000000000002</v>
      </c>
      <c r="M7584">
        <v>10011.802</v>
      </c>
      <c r="N7584">
        <v>4083076</v>
      </c>
      <c r="O7584">
        <v>7.3609999999999998</v>
      </c>
      <c r="P7584">
        <v>13.132</v>
      </c>
      <c r="Q7584">
        <v>1623.463</v>
      </c>
      <c r="R7584">
        <v>662091</v>
      </c>
      <c r="S7584">
        <v>0.125</v>
      </c>
      <c r="T7584">
        <v>5.6390000000000002</v>
      </c>
      <c r="U7584">
        <v>27.512</v>
      </c>
      <c r="V7584">
        <v>11220</v>
      </c>
      <c r="W7584">
        <v>44</v>
      </c>
      <c r="X7584">
        <f t="shared" si="262"/>
        <v>887.69296000000008</v>
      </c>
      <c r="Y7584">
        <f t="shared" si="263"/>
        <v>31.528000000000002</v>
      </c>
    </row>
    <row r="7585" spans="1:25" x14ac:dyDescent="0.2">
      <c r="A7585" t="s">
        <v>6877</v>
      </c>
      <c r="B7585" t="s">
        <v>1082</v>
      </c>
      <c r="C7585">
        <v>1</v>
      </c>
      <c r="D7585">
        <v>14</v>
      </c>
      <c r="E7585" t="s">
        <v>7729</v>
      </c>
      <c r="F7585">
        <v>48.238999999999997</v>
      </c>
      <c r="G7585">
        <v>92.441999999999993</v>
      </c>
      <c r="H7585">
        <v>48.198999999999998</v>
      </c>
      <c r="I7585">
        <v>4459.2860000000001</v>
      </c>
      <c r="J7585">
        <v>1818614</v>
      </c>
      <c r="K7585">
        <v>44.968000000000004</v>
      </c>
      <c r="L7585">
        <v>31.324000000000002</v>
      </c>
      <c r="M7585">
        <v>2169.174</v>
      </c>
      <c r="N7585">
        <v>884646</v>
      </c>
      <c r="O7585">
        <v>9.4260000000000002</v>
      </c>
      <c r="P7585">
        <v>17.231999999999999</v>
      </c>
      <c r="Q7585">
        <v>454.721</v>
      </c>
      <c r="R7585">
        <v>185447</v>
      </c>
      <c r="S7585">
        <v>0.156</v>
      </c>
      <c r="T7585">
        <v>6.2960000000000003</v>
      </c>
      <c r="U7585">
        <v>7.5030000000000001</v>
      </c>
      <c r="V7585">
        <v>3060</v>
      </c>
      <c r="W7585">
        <v>12</v>
      </c>
      <c r="X7585">
        <f t="shared" si="262"/>
        <v>0</v>
      </c>
      <c r="Y7585">
        <f t="shared" si="263"/>
        <v>0</v>
      </c>
    </row>
    <row r="7586" spans="1:25" x14ac:dyDescent="0.2">
      <c r="A7586" t="s">
        <v>6877</v>
      </c>
      <c r="B7586" t="s">
        <v>1082</v>
      </c>
      <c r="C7586">
        <v>1</v>
      </c>
      <c r="D7586">
        <v>15</v>
      </c>
      <c r="E7586" t="s">
        <v>7730</v>
      </c>
      <c r="F7586">
        <v>207.89699999999999</v>
      </c>
      <c r="G7586">
        <v>98.950999999999993</v>
      </c>
      <c r="H7586">
        <v>50.633000000000003</v>
      </c>
      <c r="I7586">
        <v>20571.667000000001</v>
      </c>
      <c r="J7586">
        <v>8389667</v>
      </c>
      <c r="K7586">
        <v>74.36</v>
      </c>
      <c r="L7586">
        <v>36.581000000000003</v>
      </c>
      <c r="M7586">
        <v>15459.329</v>
      </c>
      <c r="N7586">
        <v>6304721</v>
      </c>
      <c r="O7586">
        <v>10.573</v>
      </c>
      <c r="P7586">
        <v>20.294</v>
      </c>
      <c r="Q7586">
        <v>2198.0880000000002</v>
      </c>
      <c r="R7586">
        <v>896438</v>
      </c>
      <c r="S7586">
        <v>0.12</v>
      </c>
      <c r="T7586">
        <v>5.5369999999999999</v>
      </c>
      <c r="U7586">
        <v>25.010999999999999</v>
      </c>
      <c r="V7586">
        <v>10200</v>
      </c>
      <c r="W7586">
        <v>40</v>
      </c>
      <c r="X7586">
        <f t="shared" si="262"/>
        <v>1531.2729600000002</v>
      </c>
      <c r="Y7586">
        <f t="shared" si="263"/>
        <v>27.048000000000002</v>
      </c>
    </row>
    <row r="7587" spans="1:25" x14ac:dyDescent="0.2">
      <c r="A7587" t="s">
        <v>6877</v>
      </c>
      <c r="B7587" t="s">
        <v>1082</v>
      </c>
      <c r="C7587">
        <v>1</v>
      </c>
      <c r="D7587">
        <v>16</v>
      </c>
      <c r="E7587" t="s">
        <v>7731</v>
      </c>
      <c r="F7587">
        <v>282.29199999999997</v>
      </c>
      <c r="G7587">
        <v>97.123999999999995</v>
      </c>
      <c r="H7587">
        <v>42.850999999999999</v>
      </c>
      <c r="I7587">
        <v>27417.174999999999</v>
      </c>
      <c r="J7587">
        <v>11181445</v>
      </c>
      <c r="K7587">
        <v>55.468000000000004</v>
      </c>
      <c r="L7587">
        <v>23.388999999999999</v>
      </c>
      <c r="M7587">
        <v>15658.246999999999</v>
      </c>
      <c r="N7587">
        <v>6385845</v>
      </c>
      <c r="O7587">
        <v>18.001999999999999</v>
      </c>
      <c r="P7587">
        <v>27.984999999999999</v>
      </c>
      <c r="Q7587">
        <v>5081.8649999999998</v>
      </c>
      <c r="R7587">
        <v>2072518</v>
      </c>
      <c r="S7587">
        <v>0.153</v>
      </c>
      <c r="T7587">
        <v>6.2409999999999997</v>
      </c>
      <c r="U7587">
        <v>43.143000000000001</v>
      </c>
      <c r="V7587">
        <v>17595</v>
      </c>
      <c r="W7587">
        <v>69</v>
      </c>
      <c r="X7587">
        <f t="shared" si="262"/>
        <v>4761.1032000000005</v>
      </c>
      <c r="Y7587">
        <f t="shared" si="263"/>
        <v>59.528000000000006</v>
      </c>
    </row>
    <row r="7588" spans="1:25" x14ac:dyDescent="0.2">
      <c r="A7588" t="s">
        <v>6877</v>
      </c>
      <c r="B7588" t="s">
        <v>1082</v>
      </c>
      <c r="C7588">
        <v>1</v>
      </c>
      <c r="D7588">
        <v>17</v>
      </c>
      <c r="E7588" t="s">
        <v>7732</v>
      </c>
      <c r="F7588">
        <v>266.226</v>
      </c>
      <c r="G7588">
        <v>95.878</v>
      </c>
      <c r="H7588">
        <v>47.847000000000001</v>
      </c>
      <c r="I7588">
        <v>25525.345000000001</v>
      </c>
      <c r="J7588">
        <v>10409907</v>
      </c>
      <c r="K7588">
        <v>53.201000000000001</v>
      </c>
      <c r="L7588">
        <v>31.812999999999999</v>
      </c>
      <c r="M7588">
        <v>14163.406999999999</v>
      </c>
      <c r="N7588">
        <v>5776210</v>
      </c>
      <c r="O7588">
        <v>10.021000000000001</v>
      </c>
      <c r="P7588">
        <v>16.686</v>
      </c>
      <c r="Q7588">
        <v>2667.8980000000001</v>
      </c>
      <c r="R7588">
        <v>1088039</v>
      </c>
      <c r="S7588">
        <v>0.17100000000000001</v>
      </c>
      <c r="T7588">
        <v>6.61</v>
      </c>
      <c r="U7588">
        <v>45.643999999999998</v>
      </c>
      <c r="V7588">
        <v>18615</v>
      </c>
      <c r="W7588">
        <v>73</v>
      </c>
      <c r="X7588">
        <f t="shared" si="262"/>
        <v>2057.4601600000001</v>
      </c>
      <c r="Y7588">
        <f t="shared" si="263"/>
        <v>64.00800000000001</v>
      </c>
    </row>
    <row r="7589" spans="1:25" x14ac:dyDescent="0.2">
      <c r="A7589" t="s">
        <v>6877</v>
      </c>
      <c r="B7589" t="s">
        <v>1082</v>
      </c>
      <c r="C7589">
        <v>1</v>
      </c>
      <c r="D7589">
        <v>18</v>
      </c>
      <c r="E7589" t="s">
        <v>7733</v>
      </c>
      <c r="F7589">
        <v>311.738</v>
      </c>
      <c r="G7589">
        <v>111.10299999999999</v>
      </c>
      <c r="H7589">
        <v>50.552999999999997</v>
      </c>
      <c r="I7589">
        <v>34634.917000000001</v>
      </c>
      <c r="J7589">
        <v>14125030</v>
      </c>
      <c r="K7589">
        <v>59.055</v>
      </c>
      <c r="L7589">
        <v>27.131</v>
      </c>
      <c r="M7589">
        <v>18409.811000000002</v>
      </c>
      <c r="N7589">
        <v>7508005</v>
      </c>
      <c r="O7589">
        <v>11.763999999999999</v>
      </c>
      <c r="P7589">
        <v>17.731000000000002</v>
      </c>
      <c r="Q7589">
        <v>3667.431</v>
      </c>
      <c r="R7589">
        <v>1495675</v>
      </c>
      <c r="S7589">
        <v>0.17199999999999999</v>
      </c>
      <c r="T7589">
        <v>6.63</v>
      </c>
      <c r="U7589">
        <v>53.773000000000003</v>
      </c>
      <c r="V7589">
        <v>21930</v>
      </c>
      <c r="W7589">
        <v>86</v>
      </c>
      <c r="X7589">
        <f t="shared" si="262"/>
        <v>3176.93712</v>
      </c>
      <c r="Y7589">
        <f t="shared" si="263"/>
        <v>78.568000000000012</v>
      </c>
    </row>
    <row r="7590" spans="1:25" x14ac:dyDescent="0.2">
      <c r="A7590" t="s">
        <v>6877</v>
      </c>
      <c r="B7590" t="s">
        <v>1082</v>
      </c>
      <c r="C7590">
        <v>1</v>
      </c>
      <c r="D7590">
        <v>19</v>
      </c>
      <c r="E7590" t="s">
        <v>3777</v>
      </c>
      <c r="F7590">
        <v>244.07900000000001</v>
      </c>
      <c r="G7590">
        <v>101.91200000000001</v>
      </c>
      <c r="H7590">
        <v>47.186</v>
      </c>
      <c r="I7590">
        <v>24874.526000000002</v>
      </c>
      <c r="J7590">
        <v>10144486</v>
      </c>
      <c r="K7590">
        <v>44.603999999999999</v>
      </c>
      <c r="L7590">
        <v>19.161000000000001</v>
      </c>
      <c r="M7590">
        <v>10886.841</v>
      </c>
      <c r="N7590">
        <v>4439940</v>
      </c>
      <c r="O7590">
        <v>13.919</v>
      </c>
      <c r="P7590">
        <v>22.475000000000001</v>
      </c>
      <c r="Q7590">
        <v>3397.4070000000002</v>
      </c>
      <c r="R7590">
        <v>1385552</v>
      </c>
      <c r="S7590">
        <v>0.17199999999999999</v>
      </c>
      <c r="T7590">
        <v>6.6130000000000004</v>
      </c>
      <c r="U7590">
        <v>41.893000000000001</v>
      </c>
      <c r="V7590">
        <v>17085</v>
      </c>
      <c r="W7590">
        <v>67</v>
      </c>
      <c r="X7590">
        <f t="shared" si="262"/>
        <v>2874.5102400000005</v>
      </c>
      <c r="Y7590">
        <f t="shared" si="263"/>
        <v>57.288000000000004</v>
      </c>
    </row>
    <row r="7591" spans="1:25" x14ac:dyDescent="0.2">
      <c r="A7591" t="s">
        <v>6877</v>
      </c>
      <c r="B7591" t="s">
        <v>1082</v>
      </c>
      <c r="C7591">
        <v>1</v>
      </c>
      <c r="D7591">
        <v>20</v>
      </c>
      <c r="E7591" t="s">
        <v>7734</v>
      </c>
      <c r="F7591">
        <v>215.589</v>
      </c>
      <c r="G7591">
        <v>109.35299999999999</v>
      </c>
      <c r="H7591">
        <v>53.960999999999999</v>
      </c>
      <c r="I7591">
        <v>23575.341</v>
      </c>
      <c r="J7591">
        <v>9614644</v>
      </c>
      <c r="K7591">
        <v>18.78</v>
      </c>
      <c r="L7591">
        <v>19.158999999999999</v>
      </c>
      <c r="M7591">
        <v>4048.846</v>
      </c>
      <c r="N7591">
        <v>1651226</v>
      </c>
      <c r="O7591">
        <v>6.617</v>
      </c>
      <c r="P7591">
        <v>13.252000000000001</v>
      </c>
      <c r="Q7591">
        <v>1426.585</v>
      </c>
      <c r="R7591">
        <v>581799</v>
      </c>
      <c r="S7591">
        <v>8.1000000000000003E-2</v>
      </c>
      <c r="T7591">
        <v>4.55</v>
      </c>
      <c r="U7591">
        <v>17.507000000000001</v>
      </c>
      <c r="V7591">
        <v>7140</v>
      </c>
      <c r="W7591">
        <v>28</v>
      </c>
      <c r="X7591">
        <f t="shared" si="262"/>
        <v>667.18960000000015</v>
      </c>
      <c r="Y7591">
        <f t="shared" si="263"/>
        <v>13.608000000000002</v>
      </c>
    </row>
    <row r="7592" spans="1:25" x14ac:dyDescent="0.2">
      <c r="A7592" t="s">
        <v>6877</v>
      </c>
      <c r="B7592" t="s">
        <v>1082</v>
      </c>
      <c r="C7592">
        <v>1</v>
      </c>
      <c r="D7592">
        <v>21</v>
      </c>
      <c r="E7592" t="s">
        <v>7735</v>
      </c>
      <c r="F7592">
        <v>28.1</v>
      </c>
      <c r="G7592">
        <v>61.448</v>
      </c>
      <c r="H7592">
        <v>45.783999999999999</v>
      </c>
      <c r="I7592">
        <v>1726.691</v>
      </c>
      <c r="J7592">
        <v>704190</v>
      </c>
      <c r="K7592">
        <v>29.343</v>
      </c>
      <c r="L7592">
        <v>39.476999999999997</v>
      </c>
      <c r="M7592">
        <v>824.53200000000004</v>
      </c>
      <c r="N7592">
        <v>336266</v>
      </c>
      <c r="O7592">
        <v>7.1820000000000004</v>
      </c>
      <c r="P7592">
        <v>12.571</v>
      </c>
      <c r="Q7592">
        <v>201.81100000000001</v>
      </c>
      <c r="R7592">
        <v>82304</v>
      </c>
      <c r="S7592">
        <v>0.13400000000000001</v>
      </c>
      <c r="T7592">
        <v>5.8330000000000002</v>
      </c>
      <c r="U7592">
        <v>3.7519999999999998</v>
      </c>
      <c r="V7592">
        <v>1530</v>
      </c>
      <c r="W7592">
        <v>6</v>
      </c>
      <c r="X7592">
        <f t="shared" si="262"/>
        <v>0</v>
      </c>
      <c r="Y7592">
        <f t="shared" si="263"/>
        <v>0</v>
      </c>
    </row>
    <row r="7593" spans="1:25" x14ac:dyDescent="0.2">
      <c r="A7593" t="s">
        <v>6877</v>
      </c>
      <c r="B7593" t="s">
        <v>1082</v>
      </c>
      <c r="C7593">
        <v>1</v>
      </c>
      <c r="D7593">
        <v>22</v>
      </c>
      <c r="E7593" t="s">
        <v>7736</v>
      </c>
      <c r="F7593">
        <v>281.14699999999999</v>
      </c>
      <c r="G7593">
        <v>90.775999999999996</v>
      </c>
      <c r="H7593">
        <v>45.225999999999999</v>
      </c>
      <c r="I7593">
        <v>25521.296999999999</v>
      </c>
      <c r="J7593">
        <v>10408256</v>
      </c>
      <c r="K7593">
        <v>87.700999999999993</v>
      </c>
      <c r="L7593">
        <v>44.232999999999997</v>
      </c>
      <c r="M7593">
        <v>24656.733</v>
      </c>
      <c r="N7593">
        <v>10055664</v>
      </c>
      <c r="O7593">
        <v>14.67</v>
      </c>
      <c r="P7593">
        <v>22.972999999999999</v>
      </c>
      <c r="Q7593">
        <v>4124.3559999999998</v>
      </c>
      <c r="R7593">
        <v>1682021</v>
      </c>
      <c r="S7593">
        <v>0.19800000000000001</v>
      </c>
      <c r="T7593">
        <v>7.1020000000000003</v>
      </c>
      <c r="U7593">
        <v>55.649000000000001</v>
      </c>
      <c r="V7593">
        <v>22695</v>
      </c>
      <c r="W7593">
        <v>89</v>
      </c>
      <c r="X7593">
        <f t="shared" si="262"/>
        <v>3688.6931199999999</v>
      </c>
      <c r="Y7593">
        <f t="shared" si="263"/>
        <v>81.928000000000011</v>
      </c>
    </row>
    <row r="7594" spans="1:25" x14ac:dyDescent="0.2">
      <c r="A7594" t="s">
        <v>6877</v>
      </c>
      <c r="B7594" t="s">
        <v>1082</v>
      </c>
      <c r="C7594">
        <v>1</v>
      </c>
      <c r="D7594">
        <v>23</v>
      </c>
      <c r="E7594" t="s">
        <v>7737</v>
      </c>
      <c r="F7594">
        <v>223.63200000000001</v>
      </c>
      <c r="G7594">
        <v>109.151</v>
      </c>
      <c r="H7594">
        <v>44.448999999999998</v>
      </c>
      <c r="I7594">
        <v>24409.651999999998</v>
      </c>
      <c r="J7594">
        <v>9954898</v>
      </c>
      <c r="K7594">
        <v>44.265999999999998</v>
      </c>
      <c r="L7594">
        <v>18.120999999999999</v>
      </c>
      <c r="M7594">
        <v>9899.1919999999991</v>
      </c>
      <c r="N7594">
        <v>4037151</v>
      </c>
      <c r="O7594">
        <v>13.856</v>
      </c>
      <c r="P7594">
        <v>23.794</v>
      </c>
      <c r="Q7594">
        <v>3098.672</v>
      </c>
      <c r="R7594">
        <v>1263720</v>
      </c>
      <c r="S7594">
        <v>0.13400000000000001</v>
      </c>
      <c r="T7594">
        <v>5.8479999999999999</v>
      </c>
      <c r="U7594">
        <v>30.013000000000002</v>
      </c>
      <c r="V7594">
        <v>12240</v>
      </c>
      <c r="W7594">
        <v>48</v>
      </c>
      <c r="X7594">
        <f t="shared" si="262"/>
        <v>2539.92704</v>
      </c>
      <c r="Y7594">
        <f t="shared" si="263"/>
        <v>36.008000000000003</v>
      </c>
    </row>
    <row r="7595" spans="1:25" x14ac:dyDescent="0.2">
      <c r="A7595" t="s">
        <v>6877</v>
      </c>
      <c r="B7595" t="s">
        <v>1082</v>
      </c>
      <c r="C7595">
        <v>1</v>
      </c>
      <c r="D7595">
        <v>24</v>
      </c>
      <c r="E7595" t="s">
        <v>3416</v>
      </c>
      <c r="F7595">
        <v>245.28299999999999</v>
      </c>
      <c r="G7595">
        <v>68.096000000000004</v>
      </c>
      <c r="H7595">
        <v>46.003</v>
      </c>
      <c r="I7595">
        <v>16702.812000000002</v>
      </c>
      <c r="J7595">
        <v>6811846</v>
      </c>
      <c r="K7595">
        <v>79.864999999999995</v>
      </c>
      <c r="L7595">
        <v>37.396999999999998</v>
      </c>
      <c r="M7595">
        <v>19589.621999999999</v>
      </c>
      <c r="N7595">
        <v>7989163</v>
      </c>
      <c r="O7595">
        <v>10.209</v>
      </c>
      <c r="P7595">
        <v>18.047999999999998</v>
      </c>
      <c r="Q7595">
        <v>2504.12</v>
      </c>
      <c r="R7595">
        <v>1021246</v>
      </c>
      <c r="S7595">
        <v>0.15</v>
      </c>
      <c r="T7595">
        <v>6.1909999999999998</v>
      </c>
      <c r="U7595">
        <v>36.890999999999998</v>
      </c>
      <c r="V7595">
        <v>15045</v>
      </c>
      <c r="W7595">
        <v>59</v>
      </c>
      <c r="X7595">
        <f t="shared" si="262"/>
        <v>1874.0288</v>
      </c>
      <c r="Y7595">
        <f t="shared" si="263"/>
        <v>48.328000000000003</v>
      </c>
    </row>
    <row r="7596" spans="1:25" x14ac:dyDescent="0.2">
      <c r="A7596" t="s">
        <v>6877</v>
      </c>
      <c r="B7596" t="s">
        <v>1082</v>
      </c>
      <c r="C7596">
        <v>1</v>
      </c>
      <c r="D7596">
        <v>25</v>
      </c>
      <c r="E7596" t="s">
        <v>7738</v>
      </c>
      <c r="F7596">
        <v>226.06200000000001</v>
      </c>
      <c r="G7596">
        <v>104.583</v>
      </c>
      <c r="H7596">
        <v>46.88</v>
      </c>
      <c r="I7596">
        <v>23642.138999999999</v>
      </c>
      <c r="J7596">
        <v>9641886</v>
      </c>
      <c r="K7596">
        <v>11.398</v>
      </c>
      <c r="L7596">
        <v>16.471</v>
      </c>
      <c r="M7596">
        <v>2576.7370000000001</v>
      </c>
      <c r="N7596">
        <v>1050861</v>
      </c>
      <c r="O7596">
        <v>3.6539999999999999</v>
      </c>
      <c r="P7596">
        <v>6.5380000000000003</v>
      </c>
      <c r="Q7596">
        <v>825.97699999999998</v>
      </c>
      <c r="R7596">
        <v>336855</v>
      </c>
      <c r="S7596">
        <v>4.7E-2</v>
      </c>
      <c r="T7596">
        <v>3.4620000000000002</v>
      </c>
      <c r="U7596">
        <v>10.63</v>
      </c>
      <c r="V7596">
        <v>4335</v>
      </c>
      <c r="W7596">
        <v>17</v>
      </c>
      <c r="X7596">
        <f t="shared" si="262"/>
        <v>0</v>
      </c>
      <c r="Y7596">
        <f t="shared" si="263"/>
        <v>1.2880000000000005</v>
      </c>
    </row>
    <row r="7597" spans="1:25" x14ac:dyDescent="0.2">
      <c r="A7597" t="s">
        <v>6877</v>
      </c>
      <c r="B7597" t="s">
        <v>1082</v>
      </c>
      <c r="C7597">
        <v>1</v>
      </c>
      <c r="D7597">
        <v>26</v>
      </c>
      <c r="E7597" t="s">
        <v>7739</v>
      </c>
      <c r="F7597">
        <v>231.059</v>
      </c>
      <c r="G7597">
        <v>109.526</v>
      </c>
      <c r="H7597">
        <v>49.887999999999998</v>
      </c>
      <c r="I7597">
        <v>25307.002</v>
      </c>
      <c r="J7597">
        <v>10320861</v>
      </c>
      <c r="K7597">
        <v>20.396999999999998</v>
      </c>
      <c r="L7597">
        <v>14.372999999999999</v>
      </c>
      <c r="M7597">
        <v>4712.8230000000003</v>
      </c>
      <c r="N7597">
        <v>1922013</v>
      </c>
      <c r="O7597">
        <v>6.3170000000000002</v>
      </c>
      <c r="P7597">
        <v>11.634</v>
      </c>
      <c r="Q7597">
        <v>1459.509</v>
      </c>
      <c r="R7597">
        <v>595226</v>
      </c>
      <c r="S7597">
        <v>0.114</v>
      </c>
      <c r="T7597">
        <v>5.3819999999999997</v>
      </c>
      <c r="U7597">
        <v>26.260999999999999</v>
      </c>
      <c r="V7597">
        <v>10710</v>
      </c>
      <c r="W7597">
        <v>42</v>
      </c>
      <c r="X7597">
        <f t="shared" si="262"/>
        <v>704.06448000000012</v>
      </c>
      <c r="Y7597">
        <f t="shared" si="263"/>
        <v>29.288</v>
      </c>
    </row>
    <row r="7598" spans="1:25" x14ac:dyDescent="0.2">
      <c r="A7598" t="s">
        <v>6877</v>
      </c>
      <c r="B7598" t="s">
        <v>1082</v>
      </c>
      <c r="C7598">
        <v>2</v>
      </c>
      <c r="D7598">
        <v>1</v>
      </c>
      <c r="E7598" t="s">
        <v>1056</v>
      </c>
      <c r="F7598">
        <v>186.02</v>
      </c>
      <c r="G7598">
        <v>103.51</v>
      </c>
      <c r="H7598">
        <v>46.000999999999998</v>
      </c>
      <c r="I7598">
        <v>19255.030999999999</v>
      </c>
      <c r="J7598">
        <v>7852708</v>
      </c>
      <c r="K7598">
        <v>4.9279999999999999</v>
      </c>
      <c r="L7598">
        <v>2.4510000000000001</v>
      </c>
      <c r="M7598">
        <v>916.67</v>
      </c>
      <c r="N7598">
        <v>373842</v>
      </c>
      <c r="O7598">
        <v>5.9390000000000001</v>
      </c>
      <c r="P7598">
        <v>13.039</v>
      </c>
      <c r="Q7598">
        <v>1104.8579999999999</v>
      </c>
      <c r="R7598">
        <v>450590</v>
      </c>
      <c r="S7598">
        <v>6.0999999999999999E-2</v>
      </c>
      <c r="T7598">
        <v>3.927</v>
      </c>
      <c r="U7598">
        <v>11.255000000000001</v>
      </c>
      <c r="V7598">
        <v>4590</v>
      </c>
      <c r="W7598">
        <v>18</v>
      </c>
      <c r="X7598">
        <f t="shared" si="262"/>
        <v>306.85535999999996</v>
      </c>
      <c r="Y7598">
        <f t="shared" si="263"/>
        <v>2.4080000000000008</v>
      </c>
    </row>
    <row r="7599" spans="1:25" x14ac:dyDescent="0.2">
      <c r="A7599" t="s">
        <v>6877</v>
      </c>
      <c r="B7599" t="s">
        <v>1082</v>
      </c>
      <c r="C7599">
        <v>2</v>
      </c>
      <c r="D7599">
        <v>2</v>
      </c>
      <c r="E7599" t="s">
        <v>7740</v>
      </c>
      <c r="F7599">
        <v>188.60499999999999</v>
      </c>
      <c r="G7599">
        <v>103.97</v>
      </c>
      <c r="H7599">
        <v>49.429000000000002</v>
      </c>
      <c r="I7599">
        <v>19609.227999999999</v>
      </c>
      <c r="J7599">
        <v>7997159</v>
      </c>
      <c r="K7599">
        <v>4.9980000000000002</v>
      </c>
      <c r="L7599">
        <v>3.2669999999999999</v>
      </c>
      <c r="M7599">
        <v>942.65599999999995</v>
      </c>
      <c r="N7599">
        <v>384440</v>
      </c>
      <c r="O7599">
        <v>5.8879999999999999</v>
      </c>
      <c r="P7599">
        <v>12.082000000000001</v>
      </c>
      <c r="Q7599">
        <v>1110.4780000000001</v>
      </c>
      <c r="R7599">
        <v>452882</v>
      </c>
      <c r="S7599">
        <v>0.10299999999999999</v>
      </c>
      <c r="T7599">
        <v>5.1180000000000003</v>
      </c>
      <c r="U7599">
        <v>19.382999999999999</v>
      </c>
      <c r="V7599">
        <v>7905</v>
      </c>
      <c r="W7599">
        <v>31</v>
      </c>
      <c r="X7599">
        <f t="shared" si="262"/>
        <v>313.14976000000013</v>
      </c>
      <c r="Y7599">
        <f t="shared" si="263"/>
        <v>16.968000000000004</v>
      </c>
    </row>
    <row r="7600" spans="1:25" x14ac:dyDescent="0.2">
      <c r="A7600" t="s">
        <v>6877</v>
      </c>
      <c r="B7600" t="s">
        <v>1082</v>
      </c>
      <c r="C7600">
        <v>2</v>
      </c>
      <c r="D7600">
        <v>3</v>
      </c>
      <c r="E7600" t="s">
        <v>7741</v>
      </c>
      <c r="F7600">
        <v>335.85899999999998</v>
      </c>
      <c r="G7600">
        <v>102.82899999999999</v>
      </c>
      <c r="H7600">
        <v>38.76</v>
      </c>
      <c r="I7600">
        <v>34535.887000000002</v>
      </c>
      <c r="J7600">
        <v>14084643</v>
      </c>
      <c r="K7600">
        <v>85.15</v>
      </c>
      <c r="L7600">
        <v>34.042000000000002</v>
      </c>
      <c r="M7600">
        <v>28598.351999999999</v>
      </c>
      <c r="N7600">
        <v>11663160</v>
      </c>
      <c r="O7600">
        <v>28.341000000000001</v>
      </c>
      <c r="P7600">
        <v>30.83</v>
      </c>
      <c r="Q7600">
        <v>9518.5499999999993</v>
      </c>
      <c r="R7600">
        <v>3881915</v>
      </c>
      <c r="S7600">
        <v>0.14099999999999999</v>
      </c>
      <c r="T7600">
        <v>6.0049999999999999</v>
      </c>
      <c r="U7600">
        <v>47.52</v>
      </c>
      <c r="V7600">
        <v>19380</v>
      </c>
      <c r="W7600">
        <v>76</v>
      </c>
      <c r="X7600">
        <f t="shared" si="262"/>
        <v>9730.1904000000013</v>
      </c>
      <c r="Y7600">
        <f t="shared" si="263"/>
        <v>67.368000000000009</v>
      </c>
    </row>
    <row r="7601" spans="1:25" x14ac:dyDescent="0.2">
      <c r="A7601" t="s">
        <v>6877</v>
      </c>
      <c r="B7601" t="s">
        <v>1082</v>
      </c>
      <c r="C7601">
        <v>2</v>
      </c>
      <c r="D7601">
        <v>4</v>
      </c>
      <c r="E7601" t="s">
        <v>7416</v>
      </c>
      <c r="F7601">
        <v>225.714</v>
      </c>
      <c r="G7601">
        <v>103.27</v>
      </c>
      <c r="H7601">
        <v>44.603000000000002</v>
      </c>
      <c r="I7601">
        <v>23309.511999999999</v>
      </c>
      <c r="J7601">
        <v>9506232</v>
      </c>
      <c r="K7601">
        <v>44.247</v>
      </c>
      <c r="L7601">
        <v>28.722000000000001</v>
      </c>
      <c r="M7601">
        <v>9987.25</v>
      </c>
      <c r="N7601">
        <v>4073063</v>
      </c>
      <c r="O7601">
        <v>9.3279999999999994</v>
      </c>
      <c r="P7601">
        <v>16.376999999999999</v>
      </c>
      <c r="Q7601">
        <v>2105.5120000000002</v>
      </c>
      <c r="R7601">
        <v>858683</v>
      </c>
      <c r="S7601">
        <v>0.16300000000000001</v>
      </c>
      <c r="T7601">
        <v>6.4539999999999997</v>
      </c>
      <c r="U7601">
        <v>36.890999999999998</v>
      </c>
      <c r="V7601">
        <v>15045</v>
      </c>
      <c r="W7601">
        <v>59</v>
      </c>
      <c r="X7601">
        <f t="shared" si="262"/>
        <v>1427.5878400000001</v>
      </c>
      <c r="Y7601">
        <f t="shared" si="263"/>
        <v>48.328000000000003</v>
      </c>
    </row>
    <row r="7602" spans="1:25" x14ac:dyDescent="0.2">
      <c r="A7602" t="s">
        <v>6877</v>
      </c>
      <c r="B7602" t="s">
        <v>1082</v>
      </c>
      <c r="C7602">
        <v>2</v>
      </c>
      <c r="D7602">
        <v>5</v>
      </c>
      <c r="E7602" t="s">
        <v>5507</v>
      </c>
      <c r="F7602">
        <v>241.22</v>
      </c>
      <c r="G7602">
        <v>98.474000000000004</v>
      </c>
      <c r="H7602">
        <v>43.97</v>
      </c>
      <c r="I7602">
        <v>23753.865000000002</v>
      </c>
      <c r="J7602">
        <v>9687451</v>
      </c>
      <c r="K7602">
        <v>46.319000000000003</v>
      </c>
      <c r="L7602">
        <v>31.501000000000001</v>
      </c>
      <c r="M7602">
        <v>11173.129000000001</v>
      </c>
      <c r="N7602">
        <v>4556696</v>
      </c>
      <c r="O7602">
        <v>11.228999999999999</v>
      </c>
      <c r="P7602">
        <v>19.728000000000002</v>
      </c>
      <c r="Q7602">
        <v>2708.6260000000002</v>
      </c>
      <c r="R7602">
        <v>1104649</v>
      </c>
      <c r="S7602">
        <v>0.158</v>
      </c>
      <c r="T7602">
        <v>6.3479999999999999</v>
      </c>
      <c r="U7602">
        <v>38.140999999999998</v>
      </c>
      <c r="V7602">
        <v>15555</v>
      </c>
      <c r="W7602">
        <v>61</v>
      </c>
      <c r="X7602">
        <f t="shared" si="262"/>
        <v>2103.0755200000003</v>
      </c>
      <c r="Y7602">
        <f t="shared" si="263"/>
        <v>50.568000000000005</v>
      </c>
    </row>
    <row r="7603" spans="1:25" x14ac:dyDescent="0.2">
      <c r="A7603" t="s">
        <v>6877</v>
      </c>
      <c r="B7603" t="s">
        <v>1082</v>
      </c>
      <c r="C7603">
        <v>2</v>
      </c>
      <c r="D7603">
        <v>7</v>
      </c>
      <c r="E7603" t="s">
        <v>1049</v>
      </c>
      <c r="F7603">
        <v>238.648</v>
      </c>
      <c r="G7603">
        <v>49.878</v>
      </c>
      <c r="H7603">
        <v>34.238</v>
      </c>
      <c r="I7603">
        <v>11903.19</v>
      </c>
      <c r="J7603">
        <v>4854434</v>
      </c>
      <c r="K7603">
        <v>6.4649999999999999</v>
      </c>
      <c r="L7603">
        <v>3.4950000000000001</v>
      </c>
      <c r="M7603">
        <v>1542.904</v>
      </c>
      <c r="N7603">
        <v>629237</v>
      </c>
      <c r="O7603">
        <v>8.5250000000000004</v>
      </c>
      <c r="P7603">
        <v>17.611999999999998</v>
      </c>
      <c r="Q7603">
        <v>2034.43</v>
      </c>
      <c r="R7603">
        <v>829694</v>
      </c>
      <c r="S7603">
        <v>0.107</v>
      </c>
      <c r="T7603">
        <v>5.2329999999999997</v>
      </c>
      <c r="U7603">
        <v>25.635999999999999</v>
      </c>
      <c r="V7603">
        <v>10455</v>
      </c>
      <c r="W7603">
        <v>41</v>
      </c>
      <c r="X7603">
        <f t="shared" si="262"/>
        <v>1347.9760000000003</v>
      </c>
      <c r="Y7603">
        <f t="shared" si="263"/>
        <v>28.168000000000003</v>
      </c>
    </row>
    <row r="7604" spans="1:25" x14ac:dyDescent="0.2">
      <c r="A7604" t="s">
        <v>6877</v>
      </c>
      <c r="B7604" t="s">
        <v>1082</v>
      </c>
      <c r="C7604">
        <v>2</v>
      </c>
      <c r="D7604">
        <v>8</v>
      </c>
      <c r="E7604" t="s">
        <v>7742</v>
      </c>
      <c r="F7604">
        <v>253.95400000000001</v>
      </c>
      <c r="G7604">
        <v>96.049000000000007</v>
      </c>
      <c r="H7604">
        <v>41.845999999999997</v>
      </c>
      <c r="I7604">
        <v>24392.105</v>
      </c>
      <c r="J7604">
        <v>9947742</v>
      </c>
      <c r="K7604">
        <v>75.465999999999994</v>
      </c>
      <c r="L7604">
        <v>40.113999999999997</v>
      </c>
      <c r="M7604">
        <v>19164.884999999998</v>
      </c>
      <c r="N7604">
        <v>7815944</v>
      </c>
      <c r="O7604">
        <v>11.324</v>
      </c>
      <c r="P7604">
        <v>18.876000000000001</v>
      </c>
      <c r="Q7604">
        <v>2875.8319999999999</v>
      </c>
      <c r="R7604">
        <v>1172840</v>
      </c>
      <c r="S7604">
        <v>0.182</v>
      </c>
      <c r="T7604">
        <v>6.8140000000000001</v>
      </c>
      <c r="U7604">
        <v>46.27</v>
      </c>
      <c r="V7604">
        <v>18870</v>
      </c>
      <c r="W7604">
        <v>74</v>
      </c>
      <c r="X7604">
        <f t="shared" si="262"/>
        <v>2290.3462399999999</v>
      </c>
      <c r="Y7604">
        <f t="shared" si="263"/>
        <v>65.128</v>
      </c>
    </row>
    <row r="7605" spans="1:25" x14ac:dyDescent="0.2">
      <c r="A7605" t="s">
        <v>6877</v>
      </c>
      <c r="B7605" t="s">
        <v>1082</v>
      </c>
      <c r="C7605">
        <v>2</v>
      </c>
      <c r="D7605">
        <v>9</v>
      </c>
      <c r="E7605" t="s">
        <v>6257</v>
      </c>
      <c r="F7605">
        <v>233.541</v>
      </c>
      <c r="G7605">
        <v>111.55800000000001</v>
      </c>
      <c r="H7605">
        <v>44.819000000000003</v>
      </c>
      <c r="I7605">
        <v>26053.347000000002</v>
      </c>
      <c r="J7605">
        <v>10625240</v>
      </c>
      <c r="K7605">
        <v>55.314999999999998</v>
      </c>
      <c r="L7605">
        <v>37</v>
      </c>
      <c r="M7605">
        <v>12918.38</v>
      </c>
      <c r="N7605">
        <v>5268455</v>
      </c>
      <c r="O7605">
        <v>9.8689999999999998</v>
      </c>
      <c r="P7605">
        <v>18.986999999999998</v>
      </c>
      <c r="Q7605">
        <v>2304.6990000000001</v>
      </c>
      <c r="R7605">
        <v>939917</v>
      </c>
      <c r="S7605">
        <v>0.14699999999999999</v>
      </c>
      <c r="T7605">
        <v>6.1260000000000003</v>
      </c>
      <c r="U7605">
        <v>34.39</v>
      </c>
      <c r="V7605">
        <v>14025</v>
      </c>
      <c r="W7605">
        <v>55</v>
      </c>
      <c r="X7605">
        <f t="shared" si="262"/>
        <v>1650.6772800000001</v>
      </c>
      <c r="Y7605">
        <f t="shared" si="263"/>
        <v>43.848000000000006</v>
      </c>
    </row>
    <row r="7606" spans="1:25" x14ac:dyDescent="0.2">
      <c r="A7606" t="s">
        <v>6877</v>
      </c>
      <c r="B7606" t="s">
        <v>1082</v>
      </c>
      <c r="C7606">
        <v>2</v>
      </c>
      <c r="D7606">
        <v>10</v>
      </c>
      <c r="E7606" t="s">
        <v>7743</v>
      </c>
      <c r="F7606">
        <v>236.547</v>
      </c>
      <c r="G7606">
        <v>88.567999999999998</v>
      </c>
      <c r="H7606">
        <v>39.729999999999997</v>
      </c>
      <c r="I7606">
        <v>20950.401999999998</v>
      </c>
      <c r="J7606">
        <v>8544125</v>
      </c>
      <c r="K7606">
        <v>5.5659999999999998</v>
      </c>
      <c r="L7606">
        <v>2.7290000000000001</v>
      </c>
      <c r="M7606">
        <v>1316.578</v>
      </c>
      <c r="N7606">
        <v>536935</v>
      </c>
      <c r="O7606">
        <v>6.7380000000000004</v>
      </c>
      <c r="P7606">
        <v>12.941000000000001</v>
      </c>
      <c r="Q7606">
        <v>1593.848</v>
      </c>
      <c r="R7606">
        <v>650013</v>
      </c>
      <c r="S7606">
        <v>0.1</v>
      </c>
      <c r="T7606">
        <v>5.0599999999999996</v>
      </c>
      <c r="U7606">
        <v>23.76</v>
      </c>
      <c r="V7606">
        <v>9690</v>
      </c>
      <c r="W7606">
        <v>38</v>
      </c>
      <c r="X7606">
        <f t="shared" si="262"/>
        <v>854.52416000000005</v>
      </c>
      <c r="Y7606">
        <f t="shared" si="263"/>
        <v>24.808</v>
      </c>
    </row>
    <row r="7607" spans="1:25" x14ac:dyDescent="0.2">
      <c r="A7607" t="s">
        <v>6877</v>
      </c>
      <c r="B7607" t="s">
        <v>1082</v>
      </c>
      <c r="C7607">
        <v>2</v>
      </c>
      <c r="D7607">
        <v>11</v>
      </c>
      <c r="E7607" t="s">
        <v>7744</v>
      </c>
      <c r="F7607">
        <v>314.779</v>
      </c>
      <c r="G7607">
        <v>122.634</v>
      </c>
      <c r="H7607">
        <v>50.567999999999998</v>
      </c>
      <c r="I7607">
        <v>38602.438999999998</v>
      </c>
      <c r="J7607">
        <v>15743090</v>
      </c>
      <c r="K7607">
        <v>82.742000000000004</v>
      </c>
      <c r="L7607">
        <v>37.03</v>
      </c>
      <c r="M7607">
        <v>26045.404999999999</v>
      </c>
      <c r="N7607">
        <v>10622001</v>
      </c>
      <c r="O7607">
        <v>20.893000000000001</v>
      </c>
      <c r="P7607">
        <v>28.675000000000001</v>
      </c>
      <c r="Q7607">
        <v>6576.82</v>
      </c>
      <c r="R7607">
        <v>2682200</v>
      </c>
      <c r="S7607">
        <v>0.13700000000000001</v>
      </c>
      <c r="T7607">
        <v>5.91</v>
      </c>
      <c r="U7607">
        <v>43.143000000000001</v>
      </c>
      <c r="V7607">
        <v>17595</v>
      </c>
      <c r="W7607">
        <v>69</v>
      </c>
      <c r="X7607">
        <f t="shared" si="262"/>
        <v>6435.4528</v>
      </c>
      <c r="Y7607">
        <f t="shared" si="263"/>
        <v>59.528000000000006</v>
      </c>
    </row>
    <row r="7608" spans="1:25" x14ac:dyDescent="0.2">
      <c r="A7608" t="s">
        <v>6877</v>
      </c>
      <c r="B7608" t="s">
        <v>1082</v>
      </c>
      <c r="C7608">
        <v>2</v>
      </c>
      <c r="D7608">
        <v>12</v>
      </c>
      <c r="E7608" t="s">
        <v>7745</v>
      </c>
      <c r="F7608">
        <v>170.24199999999999</v>
      </c>
      <c r="G7608">
        <v>105.45399999999999</v>
      </c>
      <c r="H7608">
        <v>51.542999999999999</v>
      </c>
      <c r="I7608">
        <v>17952.633000000002</v>
      </c>
      <c r="J7608">
        <v>7321556</v>
      </c>
      <c r="K7608">
        <v>6.1260000000000003</v>
      </c>
      <c r="L7608">
        <v>7.1280000000000001</v>
      </c>
      <c r="M7608">
        <v>1042.932</v>
      </c>
      <c r="N7608">
        <v>425335</v>
      </c>
      <c r="O7608">
        <v>5.7720000000000002</v>
      </c>
      <c r="P7608">
        <v>11.971</v>
      </c>
      <c r="Q7608">
        <v>982.62900000000002</v>
      </c>
      <c r="R7608">
        <v>400742</v>
      </c>
      <c r="S7608">
        <v>8.4000000000000005E-2</v>
      </c>
      <c r="T7608">
        <v>4.641</v>
      </c>
      <c r="U7608">
        <v>14.381</v>
      </c>
      <c r="V7608">
        <v>5865</v>
      </c>
      <c r="W7608">
        <v>23</v>
      </c>
      <c r="X7608">
        <f t="shared" si="262"/>
        <v>169.95888000000005</v>
      </c>
      <c r="Y7608">
        <f t="shared" si="263"/>
        <v>8.0080000000000009</v>
      </c>
    </row>
    <row r="7609" spans="1:25" x14ac:dyDescent="0.2">
      <c r="A7609" t="s">
        <v>6877</v>
      </c>
      <c r="B7609" t="s">
        <v>1082</v>
      </c>
      <c r="C7609">
        <v>2</v>
      </c>
      <c r="D7609">
        <v>13</v>
      </c>
      <c r="E7609" t="s">
        <v>7746</v>
      </c>
      <c r="F7609">
        <v>277.32600000000002</v>
      </c>
      <c r="G7609">
        <v>119.202</v>
      </c>
      <c r="H7609">
        <v>47.191000000000003</v>
      </c>
      <c r="I7609">
        <v>33057.911999999997</v>
      </c>
      <c r="J7609">
        <v>13481886</v>
      </c>
      <c r="K7609">
        <v>91.960999999999999</v>
      </c>
      <c r="L7609">
        <v>32.65</v>
      </c>
      <c r="M7609">
        <v>25503.27</v>
      </c>
      <c r="N7609">
        <v>10400904</v>
      </c>
      <c r="O7609">
        <v>31.927</v>
      </c>
      <c r="P7609">
        <v>34.01</v>
      </c>
      <c r="Q7609">
        <v>8854.1990000000005</v>
      </c>
      <c r="R7609">
        <v>3610975</v>
      </c>
      <c r="S7609">
        <v>0.126</v>
      </c>
      <c r="T7609">
        <v>5.673</v>
      </c>
      <c r="U7609">
        <v>35.015000000000001</v>
      </c>
      <c r="V7609">
        <v>14280</v>
      </c>
      <c r="W7609">
        <v>56</v>
      </c>
      <c r="X7609">
        <f t="shared" si="262"/>
        <v>8986.1172800000022</v>
      </c>
      <c r="Y7609">
        <f t="shared" si="263"/>
        <v>44.968000000000004</v>
      </c>
    </row>
    <row r="7610" spans="1:25" x14ac:dyDescent="0.2">
      <c r="A7610" t="s">
        <v>6877</v>
      </c>
      <c r="B7610" t="s">
        <v>1082</v>
      </c>
      <c r="C7610">
        <v>2</v>
      </c>
      <c r="D7610">
        <v>14</v>
      </c>
      <c r="E7610" t="s">
        <v>7747</v>
      </c>
      <c r="F7610">
        <v>334.28199999999998</v>
      </c>
      <c r="G7610">
        <v>113.407</v>
      </c>
      <c r="H7610">
        <v>48.618000000000002</v>
      </c>
      <c r="I7610">
        <v>37909.764999999999</v>
      </c>
      <c r="J7610">
        <v>15460599</v>
      </c>
      <c r="K7610">
        <v>32.677</v>
      </c>
      <c r="L7610">
        <v>27.501000000000001</v>
      </c>
      <c r="M7610">
        <v>10923.228999999999</v>
      </c>
      <c r="N7610">
        <v>4454780</v>
      </c>
      <c r="O7610">
        <v>7.8419999999999996</v>
      </c>
      <c r="P7610">
        <v>17.158000000000001</v>
      </c>
      <c r="Q7610">
        <v>2621.288</v>
      </c>
      <c r="R7610">
        <v>1069030</v>
      </c>
      <c r="S7610">
        <v>7.9000000000000001E-2</v>
      </c>
      <c r="T7610">
        <v>4.4749999999999996</v>
      </c>
      <c r="U7610">
        <v>26.260999999999999</v>
      </c>
      <c r="V7610">
        <v>10710</v>
      </c>
      <c r="W7610">
        <v>42</v>
      </c>
      <c r="X7610">
        <f t="shared" si="262"/>
        <v>2005.2569600000002</v>
      </c>
      <c r="Y7610">
        <f t="shared" si="263"/>
        <v>29.288</v>
      </c>
    </row>
    <row r="7611" spans="1:25" x14ac:dyDescent="0.2">
      <c r="A7611" t="s">
        <v>6877</v>
      </c>
      <c r="B7611" t="s">
        <v>1082</v>
      </c>
      <c r="C7611">
        <v>2</v>
      </c>
      <c r="D7611">
        <v>15</v>
      </c>
      <c r="E7611" t="s">
        <v>7748</v>
      </c>
      <c r="F7611">
        <v>193.739</v>
      </c>
      <c r="G7611">
        <v>123.59</v>
      </c>
      <c r="H7611">
        <v>53.743000000000002</v>
      </c>
      <c r="I7611">
        <v>23944.179</v>
      </c>
      <c r="J7611">
        <v>9765066</v>
      </c>
      <c r="K7611">
        <v>5.4059999999999997</v>
      </c>
      <c r="L7611">
        <v>2.8420000000000001</v>
      </c>
      <c r="M7611">
        <v>1047.3820000000001</v>
      </c>
      <c r="N7611">
        <v>427150</v>
      </c>
      <c r="O7611">
        <v>5.7679999999999998</v>
      </c>
      <c r="P7611">
        <v>12.452999999999999</v>
      </c>
      <c r="Q7611">
        <v>1117.5540000000001</v>
      </c>
      <c r="R7611">
        <v>455768</v>
      </c>
      <c r="S7611">
        <v>7.3999999999999996E-2</v>
      </c>
      <c r="T7611">
        <v>4.3499999999999996</v>
      </c>
      <c r="U7611">
        <v>14.381</v>
      </c>
      <c r="V7611">
        <v>5865</v>
      </c>
      <c r="W7611">
        <v>23</v>
      </c>
      <c r="X7611">
        <f t="shared" si="262"/>
        <v>321.07488000000012</v>
      </c>
      <c r="Y7611">
        <f t="shared" si="263"/>
        <v>8.0080000000000009</v>
      </c>
    </row>
    <row r="7612" spans="1:25" x14ac:dyDescent="0.2">
      <c r="A7612" t="s">
        <v>6877</v>
      </c>
      <c r="B7612" t="s">
        <v>1082</v>
      </c>
      <c r="C7612">
        <v>2</v>
      </c>
      <c r="D7612">
        <v>16</v>
      </c>
      <c r="E7612" t="s">
        <v>7749</v>
      </c>
      <c r="F7612">
        <v>323.05399999999997</v>
      </c>
      <c r="G7612">
        <v>112.39</v>
      </c>
      <c r="H7612">
        <v>47.796999999999997</v>
      </c>
      <c r="I7612">
        <v>36307.997000000003</v>
      </c>
      <c r="J7612">
        <v>14807356</v>
      </c>
      <c r="K7612">
        <v>80.415999999999997</v>
      </c>
      <c r="L7612">
        <v>33.790999999999997</v>
      </c>
      <c r="M7612">
        <v>25978.883999999998</v>
      </c>
      <c r="N7612">
        <v>10594872</v>
      </c>
      <c r="O7612">
        <v>37.215000000000003</v>
      </c>
      <c r="P7612">
        <v>37.878999999999998</v>
      </c>
      <c r="Q7612">
        <v>12022.599</v>
      </c>
      <c r="R7612">
        <v>4903132</v>
      </c>
      <c r="S7612">
        <v>0.11799999999999999</v>
      </c>
      <c r="T7612">
        <v>5.4859999999999998</v>
      </c>
      <c r="U7612">
        <v>38.140999999999998</v>
      </c>
      <c r="V7612">
        <v>15555</v>
      </c>
      <c r="W7612">
        <v>61</v>
      </c>
      <c r="X7612">
        <f t="shared" si="262"/>
        <v>12534.725280000002</v>
      </c>
      <c r="Y7612">
        <f t="shared" si="263"/>
        <v>50.568000000000005</v>
      </c>
    </row>
    <row r="7613" spans="1:25" x14ac:dyDescent="0.2">
      <c r="A7613" t="s">
        <v>6877</v>
      </c>
      <c r="B7613" t="s">
        <v>1082</v>
      </c>
      <c r="C7613">
        <v>2</v>
      </c>
      <c r="D7613">
        <v>17</v>
      </c>
      <c r="E7613" t="s">
        <v>7750</v>
      </c>
      <c r="F7613">
        <v>241.99799999999999</v>
      </c>
      <c r="G7613">
        <v>115.492</v>
      </c>
      <c r="H7613">
        <v>46.563000000000002</v>
      </c>
      <c r="I7613">
        <v>27948.683000000001</v>
      </c>
      <c r="J7613">
        <v>11398208</v>
      </c>
      <c r="K7613">
        <v>56.338000000000001</v>
      </c>
      <c r="L7613">
        <v>31.2</v>
      </c>
      <c r="M7613">
        <v>13633.63</v>
      </c>
      <c r="N7613">
        <v>5560153</v>
      </c>
      <c r="O7613">
        <v>9.7029999999999994</v>
      </c>
      <c r="P7613">
        <v>20.042999999999999</v>
      </c>
      <c r="Q7613">
        <v>2348.0189999999998</v>
      </c>
      <c r="R7613">
        <v>957584</v>
      </c>
      <c r="S7613">
        <v>0.13400000000000001</v>
      </c>
      <c r="T7613">
        <v>5.8520000000000003</v>
      </c>
      <c r="U7613">
        <v>32.514000000000003</v>
      </c>
      <c r="V7613">
        <v>13260</v>
      </c>
      <c r="W7613">
        <v>52</v>
      </c>
      <c r="X7613">
        <f t="shared" si="262"/>
        <v>1699.1956799999998</v>
      </c>
      <c r="Y7613">
        <f t="shared" si="263"/>
        <v>40.488</v>
      </c>
    </row>
    <row r="7614" spans="1:25" x14ac:dyDescent="0.2">
      <c r="A7614" t="s">
        <v>6877</v>
      </c>
      <c r="B7614" t="s">
        <v>1082</v>
      </c>
      <c r="C7614">
        <v>2</v>
      </c>
      <c r="D7614">
        <v>18</v>
      </c>
      <c r="E7614" t="s">
        <v>7751</v>
      </c>
      <c r="F7614">
        <v>288.17700000000002</v>
      </c>
      <c r="G7614">
        <v>71.093000000000004</v>
      </c>
      <c r="H7614">
        <v>41.615000000000002</v>
      </c>
      <c r="I7614">
        <v>20487.291000000001</v>
      </c>
      <c r="J7614">
        <v>8355256</v>
      </c>
      <c r="K7614">
        <v>88.875</v>
      </c>
      <c r="L7614">
        <v>42.01</v>
      </c>
      <c r="M7614">
        <v>25611.826000000001</v>
      </c>
      <c r="N7614">
        <v>10445176</v>
      </c>
      <c r="O7614">
        <v>17.600000000000001</v>
      </c>
      <c r="P7614">
        <v>28.789000000000001</v>
      </c>
      <c r="Q7614">
        <v>5071.9040000000005</v>
      </c>
      <c r="R7614">
        <v>2068456</v>
      </c>
      <c r="S7614">
        <v>0.2</v>
      </c>
      <c r="T7614">
        <v>7.1319999999999997</v>
      </c>
      <c r="U7614">
        <v>57.524000000000001</v>
      </c>
      <c r="V7614">
        <v>23460</v>
      </c>
      <c r="W7614">
        <v>92</v>
      </c>
      <c r="X7614">
        <f t="shared" si="262"/>
        <v>4749.9468800000004</v>
      </c>
      <c r="Y7614">
        <f t="shared" si="263"/>
        <v>85.288000000000011</v>
      </c>
    </row>
    <row r="7615" spans="1:25" x14ac:dyDescent="0.2">
      <c r="A7615" t="s">
        <v>6877</v>
      </c>
      <c r="B7615" t="s">
        <v>1082</v>
      </c>
      <c r="C7615">
        <v>2</v>
      </c>
      <c r="D7615">
        <v>19</v>
      </c>
      <c r="E7615" t="s">
        <v>7752</v>
      </c>
      <c r="F7615">
        <v>212.161</v>
      </c>
      <c r="G7615">
        <v>93.231999999999999</v>
      </c>
      <c r="H7615">
        <v>44.728999999999999</v>
      </c>
      <c r="I7615">
        <v>19780.241999999998</v>
      </c>
      <c r="J7615">
        <v>8066903</v>
      </c>
      <c r="K7615">
        <v>6.4829999999999997</v>
      </c>
      <c r="L7615">
        <v>3.5990000000000002</v>
      </c>
      <c r="M7615">
        <v>1375.345</v>
      </c>
      <c r="N7615">
        <v>560902</v>
      </c>
      <c r="O7615">
        <v>6.9279999999999999</v>
      </c>
      <c r="P7615">
        <v>15.433</v>
      </c>
      <c r="Q7615">
        <v>1469.954</v>
      </c>
      <c r="R7615">
        <v>599486</v>
      </c>
      <c r="S7615">
        <v>8.7999999999999995E-2</v>
      </c>
      <c r="T7615">
        <v>4.7469999999999999</v>
      </c>
      <c r="U7615">
        <v>18.757999999999999</v>
      </c>
      <c r="V7615">
        <v>7650</v>
      </c>
      <c r="W7615">
        <v>30</v>
      </c>
      <c r="X7615">
        <f t="shared" si="262"/>
        <v>715.76288</v>
      </c>
      <c r="Y7615">
        <f t="shared" si="263"/>
        <v>15.848000000000003</v>
      </c>
    </row>
    <row r="7616" spans="1:25" x14ac:dyDescent="0.2">
      <c r="A7616" t="s">
        <v>6877</v>
      </c>
      <c r="B7616" t="s">
        <v>1082</v>
      </c>
      <c r="C7616">
        <v>2</v>
      </c>
      <c r="D7616">
        <v>20</v>
      </c>
      <c r="E7616" t="s">
        <v>7753</v>
      </c>
      <c r="F7616">
        <v>311.52699999999999</v>
      </c>
      <c r="G7616">
        <v>89.957999999999998</v>
      </c>
      <c r="H7616">
        <v>43.917999999999999</v>
      </c>
      <c r="I7616">
        <v>28024.328000000001</v>
      </c>
      <c r="J7616">
        <v>11429058</v>
      </c>
      <c r="K7616">
        <v>101.833</v>
      </c>
      <c r="L7616">
        <v>37.276000000000003</v>
      </c>
      <c r="M7616">
        <v>31723.611000000001</v>
      </c>
      <c r="N7616">
        <v>12937723</v>
      </c>
      <c r="O7616">
        <v>32.015000000000001</v>
      </c>
      <c r="P7616">
        <v>37.863</v>
      </c>
      <c r="Q7616">
        <v>9973.5210000000006</v>
      </c>
      <c r="R7616">
        <v>4067464</v>
      </c>
      <c r="S7616">
        <v>0.151</v>
      </c>
      <c r="T7616">
        <v>6.194</v>
      </c>
      <c r="U7616">
        <v>46.895000000000003</v>
      </c>
      <c r="V7616">
        <v>19125</v>
      </c>
      <c r="W7616">
        <v>75</v>
      </c>
      <c r="X7616">
        <f t="shared" si="262"/>
        <v>10239.757920000002</v>
      </c>
      <c r="Y7616">
        <f t="shared" si="263"/>
        <v>66.248000000000005</v>
      </c>
    </row>
    <row r="7617" spans="1:25" x14ac:dyDescent="0.2">
      <c r="A7617" t="s">
        <v>6877</v>
      </c>
      <c r="B7617" t="s">
        <v>1082</v>
      </c>
      <c r="C7617">
        <v>2</v>
      </c>
      <c r="D7617">
        <v>21</v>
      </c>
      <c r="E7617" t="s">
        <v>7754</v>
      </c>
      <c r="F7617">
        <v>341.86399999999998</v>
      </c>
      <c r="G7617">
        <v>98.597999999999999</v>
      </c>
      <c r="H7617">
        <v>44.046999999999997</v>
      </c>
      <c r="I7617">
        <v>33707.004999999997</v>
      </c>
      <c r="J7617">
        <v>13746603</v>
      </c>
      <c r="K7617">
        <v>76.117000000000004</v>
      </c>
      <c r="L7617">
        <v>29.021999999999998</v>
      </c>
      <c r="M7617">
        <v>26021.735000000001</v>
      </c>
      <c r="N7617">
        <v>10612348</v>
      </c>
      <c r="O7617">
        <v>33.408000000000001</v>
      </c>
      <c r="P7617">
        <v>37.429000000000002</v>
      </c>
      <c r="Q7617">
        <v>11420.955</v>
      </c>
      <c r="R7617">
        <v>4657766</v>
      </c>
      <c r="S7617">
        <v>0.115</v>
      </c>
      <c r="T7617">
        <v>5.4189999999999996</v>
      </c>
      <c r="U7617">
        <v>39.392000000000003</v>
      </c>
      <c r="V7617">
        <v>16065</v>
      </c>
      <c r="W7617">
        <v>63</v>
      </c>
      <c r="X7617">
        <f t="shared" si="262"/>
        <v>11860.884000000002</v>
      </c>
      <c r="Y7617">
        <f t="shared" si="263"/>
        <v>52.808000000000007</v>
      </c>
    </row>
    <row r="7618" spans="1:25" x14ac:dyDescent="0.2">
      <c r="A7618" t="s">
        <v>6877</v>
      </c>
      <c r="B7618" t="s">
        <v>1082</v>
      </c>
      <c r="C7618">
        <v>2</v>
      </c>
      <c r="D7618">
        <v>22</v>
      </c>
      <c r="E7618" t="s">
        <v>7755</v>
      </c>
      <c r="F7618">
        <v>170.30500000000001</v>
      </c>
      <c r="G7618">
        <v>100.708</v>
      </c>
      <c r="H7618">
        <v>48.585999999999999</v>
      </c>
      <c r="I7618">
        <v>17151.037</v>
      </c>
      <c r="J7618">
        <v>6994644</v>
      </c>
      <c r="K7618">
        <v>9.2170000000000005</v>
      </c>
      <c r="L7618">
        <v>4.875</v>
      </c>
      <c r="M7618">
        <v>1569.7739999999999</v>
      </c>
      <c r="N7618">
        <v>640195</v>
      </c>
      <c r="O7618">
        <v>7.3890000000000002</v>
      </c>
      <c r="P7618">
        <v>14.744999999999999</v>
      </c>
      <c r="Q7618">
        <v>1258.45</v>
      </c>
      <c r="R7618">
        <v>513229</v>
      </c>
      <c r="S7618">
        <v>9.9000000000000005E-2</v>
      </c>
      <c r="T7618">
        <v>5.0270000000000001</v>
      </c>
      <c r="U7618">
        <v>16.882000000000001</v>
      </c>
      <c r="V7618">
        <v>6885</v>
      </c>
      <c r="W7618">
        <v>27</v>
      </c>
      <c r="X7618">
        <f t="shared" si="262"/>
        <v>478.87840000000011</v>
      </c>
      <c r="Y7618">
        <f t="shared" si="263"/>
        <v>12.488000000000001</v>
      </c>
    </row>
    <row r="7619" spans="1:25" x14ac:dyDescent="0.2">
      <c r="A7619" t="s">
        <v>6877</v>
      </c>
      <c r="B7619" t="s">
        <v>1082</v>
      </c>
      <c r="C7619">
        <v>2</v>
      </c>
      <c r="D7619">
        <v>23</v>
      </c>
      <c r="E7619" t="s">
        <v>7756</v>
      </c>
      <c r="F7619">
        <v>223.46</v>
      </c>
      <c r="G7619">
        <v>81.983999999999995</v>
      </c>
      <c r="H7619">
        <v>35.996000000000002</v>
      </c>
      <c r="I7619">
        <v>18320.069</v>
      </c>
      <c r="J7619">
        <v>7471406</v>
      </c>
      <c r="K7619">
        <v>79.239999999999995</v>
      </c>
      <c r="L7619">
        <v>41.308999999999997</v>
      </c>
      <c r="M7619">
        <v>17706.942999999999</v>
      </c>
      <c r="N7619">
        <v>7221357</v>
      </c>
      <c r="O7619">
        <v>15.382999999999999</v>
      </c>
      <c r="P7619">
        <v>24.242999999999999</v>
      </c>
      <c r="Q7619">
        <v>3437.5839999999998</v>
      </c>
      <c r="R7619">
        <v>1401937</v>
      </c>
      <c r="S7619">
        <v>0.23200000000000001</v>
      </c>
      <c r="T7619">
        <v>7.6920000000000002</v>
      </c>
      <c r="U7619">
        <v>51.896999999999998</v>
      </c>
      <c r="V7619">
        <v>21165</v>
      </c>
      <c r="W7619">
        <v>83</v>
      </c>
      <c r="X7619">
        <f t="shared" si="262"/>
        <v>2919.50848</v>
      </c>
      <c r="Y7619">
        <f t="shared" si="263"/>
        <v>75.208000000000013</v>
      </c>
    </row>
    <row r="7620" spans="1:25" x14ac:dyDescent="0.2">
      <c r="A7620" t="s">
        <v>6877</v>
      </c>
      <c r="B7620" t="s">
        <v>1082</v>
      </c>
      <c r="C7620">
        <v>2</v>
      </c>
      <c r="D7620">
        <v>24</v>
      </c>
      <c r="E7620" t="s">
        <v>7757</v>
      </c>
      <c r="F7620">
        <v>243.905</v>
      </c>
      <c r="G7620">
        <v>73.739000000000004</v>
      </c>
      <c r="H7620">
        <v>42.015999999999998</v>
      </c>
      <c r="I7620">
        <v>17985.294000000002</v>
      </c>
      <c r="J7620">
        <v>7334876</v>
      </c>
      <c r="K7620">
        <v>68.725999999999999</v>
      </c>
      <c r="L7620">
        <v>30.501000000000001</v>
      </c>
      <c r="M7620">
        <v>16762.61</v>
      </c>
      <c r="N7620">
        <v>6836233</v>
      </c>
      <c r="O7620">
        <v>24.538</v>
      </c>
      <c r="P7620">
        <v>32.673999999999999</v>
      </c>
      <c r="Q7620">
        <v>5984.9570000000003</v>
      </c>
      <c r="R7620">
        <v>2440823</v>
      </c>
      <c r="S7620">
        <v>0.16200000000000001</v>
      </c>
      <c r="T7620">
        <v>6.415</v>
      </c>
      <c r="U7620">
        <v>39.392000000000003</v>
      </c>
      <c r="V7620">
        <v>16065</v>
      </c>
      <c r="W7620">
        <v>63</v>
      </c>
      <c r="X7620">
        <f t="shared" si="262"/>
        <v>5772.566240000001</v>
      </c>
      <c r="Y7620">
        <f t="shared" si="263"/>
        <v>52.808000000000007</v>
      </c>
    </row>
    <row r="7621" spans="1:25" x14ac:dyDescent="0.2">
      <c r="A7621" t="s">
        <v>6877</v>
      </c>
      <c r="B7621" t="s">
        <v>1082</v>
      </c>
      <c r="C7621">
        <v>2</v>
      </c>
      <c r="D7621">
        <v>25</v>
      </c>
      <c r="E7621" t="s">
        <v>7758</v>
      </c>
      <c r="F7621">
        <v>179.535</v>
      </c>
      <c r="G7621">
        <v>61.499000000000002</v>
      </c>
      <c r="H7621">
        <v>34.142000000000003</v>
      </c>
      <c r="I7621">
        <v>11041.159</v>
      </c>
      <c r="J7621">
        <v>4502875</v>
      </c>
      <c r="K7621">
        <v>6.0430000000000001</v>
      </c>
      <c r="L7621">
        <v>3.7989999999999999</v>
      </c>
      <c r="M7621">
        <v>1084.9590000000001</v>
      </c>
      <c r="N7621">
        <v>442475</v>
      </c>
      <c r="O7621">
        <v>8.64</v>
      </c>
      <c r="P7621">
        <v>18.103999999999999</v>
      </c>
      <c r="Q7621">
        <v>1551.19</v>
      </c>
      <c r="R7621">
        <v>632616</v>
      </c>
      <c r="S7621">
        <v>8.6999999999999994E-2</v>
      </c>
      <c r="T7621">
        <v>4.7110000000000003</v>
      </c>
      <c r="U7621">
        <v>15.632</v>
      </c>
      <c r="V7621">
        <v>6375</v>
      </c>
      <c r="W7621">
        <v>25</v>
      </c>
      <c r="X7621">
        <f t="shared" si="262"/>
        <v>806.74720000000013</v>
      </c>
      <c r="Y7621">
        <f t="shared" si="263"/>
        <v>10.248000000000001</v>
      </c>
    </row>
    <row r="7622" spans="1:25" x14ac:dyDescent="0.2">
      <c r="A7622" t="s">
        <v>6877</v>
      </c>
      <c r="B7622" t="s">
        <v>1082</v>
      </c>
      <c r="C7622">
        <v>3</v>
      </c>
      <c r="D7622">
        <v>1</v>
      </c>
      <c r="E7622" t="s">
        <v>1153</v>
      </c>
      <c r="F7622">
        <v>73.525999999999996</v>
      </c>
      <c r="G7622">
        <v>91.084999999999994</v>
      </c>
      <c r="H7622">
        <v>48.780999999999999</v>
      </c>
      <c r="I7622">
        <v>6697.1819999999998</v>
      </c>
      <c r="J7622">
        <v>2731287</v>
      </c>
      <c r="K7622">
        <v>5.7270000000000003</v>
      </c>
      <c r="L7622">
        <v>2.79</v>
      </c>
      <c r="M7622">
        <v>421.096</v>
      </c>
      <c r="N7622">
        <v>171734</v>
      </c>
      <c r="O7622">
        <v>5.056</v>
      </c>
      <c r="P7622">
        <v>9.4269999999999996</v>
      </c>
      <c r="Q7622">
        <v>371.77600000000001</v>
      </c>
      <c r="R7622">
        <v>151620</v>
      </c>
      <c r="S7622">
        <v>0.06</v>
      </c>
      <c r="T7622">
        <v>3.8959999999999999</v>
      </c>
      <c r="U7622">
        <v>4.3769999999999998</v>
      </c>
      <c r="V7622">
        <v>1785</v>
      </c>
      <c r="W7622">
        <v>7</v>
      </c>
      <c r="X7622">
        <f t="shared" si="262"/>
        <v>0</v>
      </c>
      <c r="Y7622">
        <f t="shared" si="263"/>
        <v>0</v>
      </c>
    </row>
    <row r="7623" spans="1:25" x14ac:dyDescent="0.2">
      <c r="A7623" t="s">
        <v>6877</v>
      </c>
      <c r="B7623" t="s">
        <v>1082</v>
      </c>
      <c r="C7623">
        <v>3</v>
      </c>
      <c r="D7623">
        <v>2</v>
      </c>
      <c r="E7623" t="s">
        <v>7759</v>
      </c>
      <c r="F7623">
        <v>235.483</v>
      </c>
      <c r="G7623">
        <v>109.12</v>
      </c>
      <c r="H7623">
        <v>46.622</v>
      </c>
      <c r="I7623">
        <v>25695.864000000001</v>
      </c>
      <c r="J7623">
        <v>10479449</v>
      </c>
      <c r="K7623">
        <v>42.978000000000002</v>
      </c>
      <c r="L7623">
        <v>15.286</v>
      </c>
      <c r="M7623">
        <v>10120.546</v>
      </c>
      <c r="N7623">
        <v>4127425</v>
      </c>
      <c r="O7623">
        <v>18.858000000000001</v>
      </c>
      <c r="P7623">
        <v>26.295999999999999</v>
      </c>
      <c r="Q7623">
        <v>4440.7240000000002</v>
      </c>
      <c r="R7623">
        <v>1811044</v>
      </c>
      <c r="S7623">
        <v>0.154</v>
      </c>
      <c r="T7623">
        <v>6.2649999999999997</v>
      </c>
      <c r="U7623">
        <v>36.265000000000001</v>
      </c>
      <c r="V7623">
        <v>14790</v>
      </c>
      <c r="W7623">
        <v>58</v>
      </c>
      <c r="X7623">
        <f t="shared" si="262"/>
        <v>4043.0252800000003</v>
      </c>
      <c r="Y7623">
        <f t="shared" si="263"/>
        <v>47.208000000000006</v>
      </c>
    </row>
    <row r="7624" spans="1:25" x14ac:dyDescent="0.2">
      <c r="A7624" t="s">
        <v>6877</v>
      </c>
      <c r="B7624" t="s">
        <v>1082</v>
      </c>
      <c r="C7624">
        <v>3</v>
      </c>
      <c r="D7624">
        <v>3</v>
      </c>
      <c r="E7624" t="s">
        <v>6193</v>
      </c>
      <c r="F7624">
        <v>78.712000000000003</v>
      </c>
      <c r="G7624">
        <v>92.161000000000001</v>
      </c>
      <c r="H7624">
        <v>46.698</v>
      </c>
      <c r="I7624">
        <v>7254.1959999999999</v>
      </c>
      <c r="J7624">
        <v>2958452</v>
      </c>
      <c r="K7624">
        <v>5.6890000000000001</v>
      </c>
      <c r="L7624">
        <v>3.0459999999999998</v>
      </c>
      <c r="M7624">
        <v>447.75900000000001</v>
      </c>
      <c r="N7624">
        <v>182608</v>
      </c>
      <c r="O7624">
        <v>4.194</v>
      </c>
      <c r="P7624">
        <v>6.7839999999999998</v>
      </c>
      <c r="Q7624">
        <v>330.13299999999998</v>
      </c>
      <c r="R7624">
        <v>134637</v>
      </c>
      <c r="S7624">
        <v>4.8000000000000001E-2</v>
      </c>
      <c r="T7624">
        <v>3.4860000000000002</v>
      </c>
      <c r="U7624">
        <v>3.7519999999999998</v>
      </c>
      <c r="V7624">
        <v>1530</v>
      </c>
      <c r="W7624">
        <v>6</v>
      </c>
      <c r="X7624">
        <f t="shared" si="262"/>
        <v>0</v>
      </c>
      <c r="Y7624">
        <f t="shared" si="263"/>
        <v>0</v>
      </c>
    </row>
    <row r="7625" spans="1:25" x14ac:dyDescent="0.2">
      <c r="A7625" t="s">
        <v>6877</v>
      </c>
      <c r="B7625" t="s">
        <v>1082</v>
      </c>
      <c r="C7625">
        <v>3</v>
      </c>
      <c r="D7625">
        <v>4</v>
      </c>
      <c r="E7625" t="s">
        <v>2798</v>
      </c>
      <c r="F7625">
        <v>196.714</v>
      </c>
      <c r="G7625">
        <v>122.261</v>
      </c>
      <c r="H7625">
        <v>52.625</v>
      </c>
      <c r="I7625">
        <v>24050.401000000002</v>
      </c>
      <c r="J7625">
        <v>9808386</v>
      </c>
      <c r="K7625">
        <v>58.42</v>
      </c>
      <c r="L7625">
        <v>25.710999999999999</v>
      </c>
      <c r="M7625">
        <v>11491.954</v>
      </c>
      <c r="N7625">
        <v>4686721</v>
      </c>
      <c r="O7625">
        <v>16.811</v>
      </c>
      <c r="P7625">
        <v>24.5</v>
      </c>
      <c r="Q7625">
        <v>3307.0259999999998</v>
      </c>
      <c r="R7625">
        <v>1348692</v>
      </c>
      <c r="S7625">
        <v>0.216</v>
      </c>
      <c r="T7625">
        <v>7.4210000000000003</v>
      </c>
      <c r="U7625">
        <v>42.518000000000001</v>
      </c>
      <c r="V7625">
        <v>17340</v>
      </c>
      <c r="W7625">
        <v>68</v>
      </c>
      <c r="X7625">
        <f t="shared" si="262"/>
        <v>2773.28352</v>
      </c>
      <c r="Y7625">
        <f t="shared" si="263"/>
        <v>58.408000000000001</v>
      </c>
    </row>
    <row r="7626" spans="1:25" x14ac:dyDescent="0.2">
      <c r="A7626" t="s">
        <v>6877</v>
      </c>
      <c r="B7626" t="s">
        <v>1082</v>
      </c>
      <c r="C7626">
        <v>3</v>
      </c>
      <c r="D7626">
        <v>5</v>
      </c>
      <c r="E7626" t="s">
        <v>3895</v>
      </c>
      <c r="F7626">
        <v>218.46799999999999</v>
      </c>
      <c r="G7626">
        <v>139.60300000000001</v>
      </c>
      <c r="H7626">
        <v>53.286000000000001</v>
      </c>
      <c r="I7626">
        <v>30498.808000000001</v>
      </c>
      <c r="J7626">
        <v>12438216</v>
      </c>
      <c r="K7626">
        <v>46.371000000000002</v>
      </c>
      <c r="L7626">
        <v>18.497</v>
      </c>
      <c r="M7626">
        <v>10130.529</v>
      </c>
      <c r="N7626">
        <v>4131496</v>
      </c>
      <c r="O7626">
        <v>21.8</v>
      </c>
      <c r="P7626">
        <v>30.518999999999998</v>
      </c>
      <c r="Q7626">
        <v>4762.6769999999997</v>
      </c>
      <c r="R7626">
        <v>1942345</v>
      </c>
      <c r="S7626">
        <v>9.7000000000000003E-2</v>
      </c>
      <c r="T7626">
        <v>4.9800000000000004</v>
      </c>
      <c r="U7626">
        <v>21.259</v>
      </c>
      <c r="V7626">
        <v>8670</v>
      </c>
      <c r="W7626">
        <v>34</v>
      </c>
      <c r="X7626">
        <f t="shared" si="262"/>
        <v>4403.6126400000003</v>
      </c>
      <c r="Y7626">
        <f t="shared" si="263"/>
        <v>20.327999999999999</v>
      </c>
    </row>
    <row r="7627" spans="1:25" x14ac:dyDescent="0.2">
      <c r="A7627" t="s">
        <v>6877</v>
      </c>
      <c r="B7627" t="s">
        <v>1082</v>
      </c>
      <c r="C7627">
        <v>3</v>
      </c>
      <c r="D7627">
        <v>6</v>
      </c>
      <c r="E7627" t="s">
        <v>7760</v>
      </c>
      <c r="F7627">
        <v>293.80399999999997</v>
      </c>
      <c r="G7627">
        <v>118.777</v>
      </c>
      <c r="H7627">
        <v>39.219000000000001</v>
      </c>
      <c r="I7627">
        <v>34897.087</v>
      </c>
      <c r="J7627">
        <v>14231950</v>
      </c>
      <c r="K7627">
        <v>58.005000000000003</v>
      </c>
      <c r="L7627">
        <v>25.670999999999999</v>
      </c>
      <c r="M7627">
        <v>17042.188999999998</v>
      </c>
      <c r="N7627">
        <v>6950253</v>
      </c>
      <c r="O7627">
        <v>11.346</v>
      </c>
      <c r="P7627">
        <v>20.603000000000002</v>
      </c>
      <c r="Q7627">
        <v>3333.6280000000002</v>
      </c>
      <c r="R7627">
        <v>1359541</v>
      </c>
      <c r="S7627">
        <v>0.16800000000000001</v>
      </c>
      <c r="T7627">
        <v>6.5460000000000003</v>
      </c>
      <c r="U7627">
        <v>49.396000000000001</v>
      </c>
      <c r="V7627">
        <v>20145</v>
      </c>
      <c r="W7627">
        <v>79</v>
      </c>
      <c r="X7627">
        <f t="shared" si="262"/>
        <v>2803.0777600000001</v>
      </c>
      <c r="Y7627">
        <f t="shared" si="263"/>
        <v>70.728000000000009</v>
      </c>
    </row>
    <row r="7628" spans="1:25" x14ac:dyDescent="0.2">
      <c r="A7628" t="s">
        <v>6877</v>
      </c>
      <c r="B7628" t="s">
        <v>1082</v>
      </c>
      <c r="C7628">
        <v>3</v>
      </c>
      <c r="D7628">
        <v>7</v>
      </c>
      <c r="E7628" t="s">
        <v>7761</v>
      </c>
      <c r="F7628">
        <v>255.935</v>
      </c>
      <c r="G7628">
        <v>117.304</v>
      </c>
      <c r="H7628">
        <v>44.15</v>
      </c>
      <c r="I7628">
        <v>30022.142</v>
      </c>
      <c r="J7628">
        <v>12243819</v>
      </c>
      <c r="K7628">
        <v>71.040999999999997</v>
      </c>
      <c r="L7628">
        <v>43.262</v>
      </c>
      <c r="M7628">
        <v>18181.762999999999</v>
      </c>
      <c r="N7628">
        <v>7415001</v>
      </c>
      <c r="O7628">
        <v>11.111000000000001</v>
      </c>
      <c r="P7628">
        <v>21.218</v>
      </c>
      <c r="Q7628">
        <v>2843.7109999999998</v>
      </c>
      <c r="R7628">
        <v>1159740</v>
      </c>
      <c r="S7628">
        <v>0.115</v>
      </c>
      <c r="T7628">
        <v>5.41</v>
      </c>
      <c r="U7628">
        <v>29.388000000000002</v>
      </c>
      <c r="V7628">
        <v>11985</v>
      </c>
      <c r="W7628">
        <v>47</v>
      </c>
      <c r="X7628">
        <f t="shared" si="262"/>
        <v>2254.3707199999999</v>
      </c>
      <c r="Y7628">
        <f t="shared" si="263"/>
        <v>34.888000000000005</v>
      </c>
    </row>
    <row r="7629" spans="1:25" x14ac:dyDescent="0.2">
      <c r="A7629" t="s">
        <v>6877</v>
      </c>
      <c r="B7629" t="s">
        <v>1082</v>
      </c>
      <c r="C7629">
        <v>3</v>
      </c>
      <c r="D7629">
        <v>8</v>
      </c>
      <c r="E7629" t="s">
        <v>7762</v>
      </c>
      <c r="F7629">
        <v>324.91000000000003</v>
      </c>
      <c r="G7629">
        <v>134.50200000000001</v>
      </c>
      <c r="H7629">
        <v>49.642000000000003</v>
      </c>
      <c r="I7629">
        <v>43701.224999999999</v>
      </c>
      <c r="J7629">
        <v>17822509</v>
      </c>
      <c r="K7629">
        <v>17.388999999999999</v>
      </c>
      <c r="L7629">
        <v>11.253</v>
      </c>
      <c r="M7629">
        <v>5649.8879999999999</v>
      </c>
      <c r="N7629">
        <v>2304173</v>
      </c>
      <c r="O7629">
        <v>9.1950000000000003</v>
      </c>
      <c r="P7629">
        <v>19.218</v>
      </c>
      <c r="Q7629">
        <v>2987.6860000000001</v>
      </c>
      <c r="R7629">
        <v>1218457</v>
      </c>
      <c r="S7629">
        <v>0.11700000000000001</v>
      </c>
      <c r="T7629">
        <v>5.47</v>
      </c>
      <c r="U7629">
        <v>38.140999999999998</v>
      </c>
      <c r="V7629">
        <v>15555</v>
      </c>
      <c r="W7629">
        <v>61</v>
      </c>
      <c r="X7629">
        <f t="shared" si="262"/>
        <v>2415.6227200000003</v>
      </c>
      <c r="Y7629">
        <f t="shared" si="263"/>
        <v>50.568000000000005</v>
      </c>
    </row>
    <row r="7630" spans="1:25" x14ac:dyDescent="0.2">
      <c r="A7630" t="s">
        <v>6877</v>
      </c>
      <c r="B7630" t="s">
        <v>1082</v>
      </c>
      <c r="C7630">
        <v>3</v>
      </c>
      <c r="D7630">
        <v>9</v>
      </c>
      <c r="E7630" t="s">
        <v>7763</v>
      </c>
      <c r="F7630">
        <v>293.81400000000002</v>
      </c>
      <c r="G7630">
        <v>133.636</v>
      </c>
      <c r="H7630">
        <v>45.863</v>
      </c>
      <c r="I7630">
        <v>39264.197</v>
      </c>
      <c r="J7630">
        <v>16012972</v>
      </c>
      <c r="K7630">
        <v>34.164000000000001</v>
      </c>
      <c r="L7630">
        <v>16.236000000000001</v>
      </c>
      <c r="M7630">
        <v>10037.853999999999</v>
      </c>
      <c r="N7630">
        <v>4093701</v>
      </c>
      <c r="O7630">
        <v>21.975999999999999</v>
      </c>
      <c r="P7630">
        <v>31.452999999999999</v>
      </c>
      <c r="Q7630">
        <v>6456.9549999999999</v>
      </c>
      <c r="R7630">
        <v>2633316</v>
      </c>
      <c r="S7630">
        <v>0.13</v>
      </c>
      <c r="T7630">
        <v>5.7519999999999998</v>
      </c>
      <c r="U7630">
        <v>38.140999999999998</v>
      </c>
      <c r="V7630">
        <v>15555</v>
      </c>
      <c r="W7630">
        <v>61</v>
      </c>
      <c r="X7630">
        <f t="shared" si="262"/>
        <v>6301.2040000000006</v>
      </c>
      <c r="Y7630">
        <f t="shared" si="263"/>
        <v>50.568000000000005</v>
      </c>
    </row>
    <row r="7631" spans="1:25" x14ac:dyDescent="0.2">
      <c r="A7631" t="s">
        <v>6877</v>
      </c>
      <c r="B7631" t="s">
        <v>1082</v>
      </c>
      <c r="C7631">
        <v>3</v>
      </c>
      <c r="D7631">
        <v>13</v>
      </c>
      <c r="E7631" t="s">
        <v>7764</v>
      </c>
      <c r="F7631">
        <v>123.23399999999999</v>
      </c>
      <c r="G7631">
        <v>107.099</v>
      </c>
      <c r="H7631">
        <v>62.85</v>
      </c>
      <c r="I7631">
        <v>13198.17</v>
      </c>
      <c r="J7631">
        <v>5382561</v>
      </c>
      <c r="K7631">
        <v>9.0269999999999992</v>
      </c>
      <c r="L7631">
        <v>5.7290000000000001</v>
      </c>
      <c r="M7631">
        <v>1112.393</v>
      </c>
      <c r="N7631">
        <v>453663</v>
      </c>
      <c r="O7631">
        <v>6.0469999999999997</v>
      </c>
      <c r="P7631">
        <v>14.097</v>
      </c>
      <c r="Q7631">
        <v>745.18200000000002</v>
      </c>
      <c r="R7631">
        <v>303905</v>
      </c>
      <c r="S7631">
        <v>3.5999999999999997E-2</v>
      </c>
      <c r="T7631">
        <v>3.0089999999999999</v>
      </c>
      <c r="U7631">
        <v>4.3769999999999998</v>
      </c>
      <c r="V7631">
        <v>1785</v>
      </c>
      <c r="W7631">
        <v>7</v>
      </c>
      <c r="X7631">
        <f t="shared" si="262"/>
        <v>0</v>
      </c>
      <c r="Y7631">
        <f t="shared" si="263"/>
        <v>0</v>
      </c>
    </row>
    <row r="7632" spans="1:25" x14ac:dyDescent="0.2">
      <c r="A7632" t="s">
        <v>6877</v>
      </c>
      <c r="B7632" t="s">
        <v>1082</v>
      </c>
      <c r="C7632">
        <v>3</v>
      </c>
      <c r="D7632">
        <v>14</v>
      </c>
      <c r="E7632" t="s">
        <v>7765</v>
      </c>
      <c r="F7632">
        <v>13.986000000000001</v>
      </c>
      <c r="G7632">
        <v>130.727</v>
      </c>
      <c r="H7632">
        <v>71.046000000000006</v>
      </c>
      <c r="I7632">
        <v>1828.386</v>
      </c>
      <c r="J7632">
        <v>745664</v>
      </c>
      <c r="K7632">
        <v>4.6779999999999999</v>
      </c>
      <c r="L7632">
        <v>3.42</v>
      </c>
      <c r="M7632">
        <v>65.432000000000002</v>
      </c>
      <c r="N7632">
        <v>26685</v>
      </c>
      <c r="O7632">
        <v>2.0760000000000001</v>
      </c>
      <c r="P7632">
        <v>2.206</v>
      </c>
      <c r="Q7632">
        <v>29.03</v>
      </c>
      <c r="R7632">
        <v>11839</v>
      </c>
      <c r="S7632">
        <v>0</v>
      </c>
      <c r="T7632">
        <v>0</v>
      </c>
      <c r="U7632">
        <v>0</v>
      </c>
      <c r="V7632">
        <v>0</v>
      </c>
      <c r="W7632">
        <v>0</v>
      </c>
      <c r="X7632">
        <f t="shared" si="262"/>
        <v>0</v>
      </c>
      <c r="Y7632">
        <f t="shared" si="263"/>
        <v>0</v>
      </c>
    </row>
    <row r="7633" spans="1:25" x14ac:dyDescent="0.2">
      <c r="A7633" t="s">
        <v>6877</v>
      </c>
      <c r="B7633" t="s">
        <v>1082</v>
      </c>
      <c r="C7633">
        <v>3</v>
      </c>
      <c r="D7633">
        <v>15</v>
      </c>
      <c r="E7633" t="s">
        <v>7766</v>
      </c>
      <c r="F7633">
        <v>342.93799999999999</v>
      </c>
      <c r="G7633">
        <v>102.798</v>
      </c>
      <c r="H7633">
        <v>37.822000000000003</v>
      </c>
      <c r="I7633">
        <v>35253.379000000001</v>
      </c>
      <c r="J7633">
        <v>14377255</v>
      </c>
      <c r="K7633">
        <v>84.027000000000001</v>
      </c>
      <c r="L7633">
        <v>45.087000000000003</v>
      </c>
      <c r="M7633">
        <v>28815.904999999999</v>
      </c>
      <c r="N7633">
        <v>11751884</v>
      </c>
      <c r="O7633">
        <v>12.435</v>
      </c>
      <c r="P7633">
        <v>22.602</v>
      </c>
      <c r="Q7633">
        <v>4264.3230000000003</v>
      </c>
      <c r="R7633">
        <v>1739103</v>
      </c>
      <c r="S7633">
        <v>0.129</v>
      </c>
      <c r="T7633">
        <v>5.7439999999999998</v>
      </c>
      <c r="U7633">
        <v>44.393999999999998</v>
      </c>
      <c r="V7633">
        <v>18105</v>
      </c>
      <c r="W7633">
        <v>71</v>
      </c>
      <c r="X7633">
        <f t="shared" si="262"/>
        <v>3845.4561600000006</v>
      </c>
      <c r="Y7633">
        <f t="shared" si="263"/>
        <v>61.768000000000008</v>
      </c>
    </row>
    <row r="7634" spans="1:25" x14ac:dyDescent="0.2">
      <c r="A7634" t="s">
        <v>6877</v>
      </c>
      <c r="B7634" t="s">
        <v>1082</v>
      </c>
      <c r="C7634">
        <v>3</v>
      </c>
      <c r="D7634">
        <v>16</v>
      </c>
      <c r="E7634" t="s">
        <v>6602</v>
      </c>
      <c r="F7634">
        <v>170.10400000000001</v>
      </c>
      <c r="G7634">
        <v>125.604</v>
      </c>
      <c r="H7634">
        <v>42.927999999999997</v>
      </c>
      <c r="I7634">
        <v>21365.794999999998</v>
      </c>
      <c r="J7634">
        <v>8713533</v>
      </c>
      <c r="K7634">
        <v>46.241999999999997</v>
      </c>
      <c r="L7634">
        <v>24.98</v>
      </c>
      <c r="M7634">
        <v>7865.9030000000002</v>
      </c>
      <c r="N7634">
        <v>3207922</v>
      </c>
      <c r="O7634">
        <v>11.492000000000001</v>
      </c>
      <c r="P7634">
        <v>19.102</v>
      </c>
      <c r="Q7634">
        <v>1954.7950000000001</v>
      </c>
      <c r="R7634">
        <v>797217</v>
      </c>
      <c r="S7634">
        <v>0.151</v>
      </c>
      <c r="T7634">
        <v>6.1970000000000001</v>
      </c>
      <c r="U7634">
        <v>25.635999999999999</v>
      </c>
      <c r="V7634">
        <v>10455</v>
      </c>
      <c r="W7634">
        <v>41</v>
      </c>
      <c r="X7634">
        <f t="shared" si="262"/>
        <v>1258.7848000000001</v>
      </c>
      <c r="Y7634">
        <f t="shared" si="263"/>
        <v>28.168000000000003</v>
      </c>
    </row>
    <row r="7635" spans="1:25" x14ac:dyDescent="0.2">
      <c r="A7635" t="s">
        <v>6877</v>
      </c>
      <c r="B7635" t="s">
        <v>1082</v>
      </c>
      <c r="C7635">
        <v>3</v>
      </c>
      <c r="D7635">
        <v>17</v>
      </c>
      <c r="E7635" t="s">
        <v>5200</v>
      </c>
      <c r="F7635">
        <v>207.321</v>
      </c>
      <c r="G7635">
        <v>119.074</v>
      </c>
      <c r="H7635">
        <v>43.726999999999997</v>
      </c>
      <c r="I7635">
        <v>24686.460999999999</v>
      </c>
      <c r="J7635">
        <v>10067788</v>
      </c>
      <c r="K7635">
        <v>49.415999999999997</v>
      </c>
      <c r="L7635">
        <v>27.620999999999999</v>
      </c>
      <c r="M7635">
        <v>10245.08</v>
      </c>
      <c r="N7635">
        <v>4178213</v>
      </c>
      <c r="O7635">
        <v>13.911</v>
      </c>
      <c r="P7635">
        <v>24.925000000000001</v>
      </c>
      <c r="Q7635">
        <v>2884.13</v>
      </c>
      <c r="R7635">
        <v>1176224</v>
      </c>
      <c r="S7635">
        <v>0.13</v>
      </c>
      <c r="T7635">
        <v>5.7489999999999997</v>
      </c>
      <c r="U7635">
        <v>26.885999999999999</v>
      </c>
      <c r="V7635">
        <v>10965</v>
      </c>
      <c r="W7635">
        <v>43</v>
      </c>
      <c r="X7635">
        <f t="shared" si="262"/>
        <v>2299.6400000000003</v>
      </c>
      <c r="Y7635">
        <f t="shared" si="263"/>
        <v>30.408000000000001</v>
      </c>
    </row>
    <row r="7636" spans="1:25" x14ac:dyDescent="0.2">
      <c r="A7636" t="s">
        <v>6877</v>
      </c>
      <c r="B7636" t="s">
        <v>1082</v>
      </c>
      <c r="C7636">
        <v>3</v>
      </c>
      <c r="D7636">
        <v>18</v>
      </c>
      <c r="E7636" t="s">
        <v>7767</v>
      </c>
      <c r="F7636">
        <v>328.387</v>
      </c>
      <c r="G7636">
        <v>121.538</v>
      </c>
      <c r="H7636">
        <v>46.33</v>
      </c>
      <c r="I7636">
        <v>39911.398999999998</v>
      </c>
      <c r="J7636">
        <v>16276918</v>
      </c>
      <c r="K7636">
        <v>53.212000000000003</v>
      </c>
      <c r="L7636">
        <v>28.297999999999998</v>
      </c>
      <c r="M7636">
        <v>17474.277999999998</v>
      </c>
      <c r="N7636">
        <v>7126470</v>
      </c>
      <c r="O7636">
        <v>13.132</v>
      </c>
      <c r="P7636">
        <v>22.396000000000001</v>
      </c>
      <c r="Q7636">
        <v>4312.5</v>
      </c>
      <c r="R7636">
        <v>1758751</v>
      </c>
      <c r="S7636">
        <v>0.152</v>
      </c>
      <c r="T7636">
        <v>6.2309999999999999</v>
      </c>
      <c r="U7636">
        <v>50.021000000000001</v>
      </c>
      <c r="V7636">
        <v>20400</v>
      </c>
      <c r="W7636">
        <v>80</v>
      </c>
      <c r="X7636">
        <f t="shared" si="262"/>
        <v>3899.4144000000001</v>
      </c>
      <c r="Y7636">
        <f t="shared" si="263"/>
        <v>71.848000000000013</v>
      </c>
    </row>
    <row r="7637" spans="1:25" x14ac:dyDescent="0.2">
      <c r="A7637" t="s">
        <v>6877</v>
      </c>
      <c r="B7637" t="s">
        <v>1082</v>
      </c>
      <c r="C7637">
        <v>3</v>
      </c>
      <c r="D7637">
        <v>19</v>
      </c>
      <c r="E7637" t="s">
        <v>370</v>
      </c>
      <c r="F7637">
        <v>55.067999999999998</v>
      </c>
      <c r="G7637">
        <v>79.132000000000005</v>
      </c>
      <c r="H7637">
        <v>40.034999999999997</v>
      </c>
      <c r="I7637">
        <v>4357.5860000000002</v>
      </c>
      <c r="J7637">
        <v>1777138</v>
      </c>
      <c r="K7637">
        <v>19.222000000000001</v>
      </c>
      <c r="L7637">
        <v>23.853999999999999</v>
      </c>
      <c r="M7637">
        <v>1058.527</v>
      </c>
      <c r="N7637">
        <v>431695</v>
      </c>
      <c r="O7637">
        <v>6.9749999999999996</v>
      </c>
      <c r="P7637">
        <v>17.681000000000001</v>
      </c>
      <c r="Q7637">
        <v>384.07799999999997</v>
      </c>
      <c r="R7637">
        <v>156637</v>
      </c>
      <c r="S7637">
        <v>5.7000000000000002E-2</v>
      </c>
      <c r="T7637">
        <v>3.8050000000000002</v>
      </c>
      <c r="U7637">
        <v>3.1259999999999999</v>
      </c>
      <c r="V7637">
        <v>1275</v>
      </c>
      <c r="W7637">
        <v>5</v>
      </c>
      <c r="X7637">
        <f t="shared" si="262"/>
        <v>0</v>
      </c>
      <c r="Y7637">
        <f t="shared" si="263"/>
        <v>0</v>
      </c>
    </row>
    <row r="7638" spans="1:25" x14ac:dyDescent="0.2">
      <c r="A7638" t="s">
        <v>6877</v>
      </c>
      <c r="B7638" t="s">
        <v>1082</v>
      </c>
      <c r="C7638">
        <v>3</v>
      </c>
      <c r="D7638">
        <v>20</v>
      </c>
      <c r="E7638" t="s">
        <v>7768</v>
      </c>
      <c r="F7638">
        <v>278.46899999999999</v>
      </c>
      <c r="G7638">
        <v>109.364</v>
      </c>
      <c r="H7638">
        <v>41.113999999999997</v>
      </c>
      <c r="I7638">
        <v>30454.436000000002</v>
      </c>
      <c r="J7638">
        <v>12420120</v>
      </c>
      <c r="K7638">
        <v>38.052</v>
      </c>
      <c r="L7638">
        <v>19.88</v>
      </c>
      <c r="M7638">
        <v>10596.222</v>
      </c>
      <c r="N7638">
        <v>4321418</v>
      </c>
      <c r="O7638">
        <v>14.885</v>
      </c>
      <c r="P7638">
        <v>24.75</v>
      </c>
      <c r="Q7638">
        <v>4144.9219999999996</v>
      </c>
      <c r="R7638">
        <v>1690408</v>
      </c>
      <c r="S7638">
        <v>0.16400000000000001</v>
      </c>
      <c r="T7638">
        <v>6.4630000000000001</v>
      </c>
      <c r="U7638">
        <v>45.643999999999998</v>
      </c>
      <c r="V7638">
        <v>18615</v>
      </c>
      <c r="W7638">
        <v>73</v>
      </c>
      <c r="X7638">
        <f t="shared" ref="X7638:X7701" si="264">(MAX(0, (Q7638-830.88)))*1.12</f>
        <v>3711.7270399999998</v>
      </c>
      <c r="Y7638">
        <f t="shared" ref="Y7638:Y7701" si="265">(MAX(0, (W7638-15.85)))*1.12</f>
        <v>64.00800000000001</v>
      </c>
    </row>
    <row r="7639" spans="1:25" x14ac:dyDescent="0.2">
      <c r="A7639" t="s">
        <v>6877</v>
      </c>
      <c r="B7639" t="s">
        <v>1082</v>
      </c>
      <c r="C7639">
        <v>3</v>
      </c>
      <c r="D7639">
        <v>21</v>
      </c>
      <c r="E7639" t="s">
        <v>1978</v>
      </c>
      <c r="F7639">
        <v>373.37200000000001</v>
      </c>
      <c r="G7639">
        <v>97.08</v>
      </c>
      <c r="H7639">
        <v>39.82</v>
      </c>
      <c r="I7639">
        <v>36247.154999999999</v>
      </c>
      <c r="J7639">
        <v>14782543</v>
      </c>
      <c r="K7639">
        <v>46.082000000000001</v>
      </c>
      <c r="L7639">
        <v>25.466000000000001</v>
      </c>
      <c r="M7639">
        <v>17205.84</v>
      </c>
      <c r="N7639">
        <v>7016994</v>
      </c>
      <c r="O7639">
        <v>13.308999999999999</v>
      </c>
      <c r="P7639">
        <v>22.667000000000002</v>
      </c>
      <c r="Q7639">
        <v>4969.2719999999999</v>
      </c>
      <c r="R7639">
        <v>2026600</v>
      </c>
      <c r="S7639">
        <v>0.151</v>
      </c>
      <c r="T7639">
        <v>6.1980000000000004</v>
      </c>
      <c r="U7639">
        <v>56.274000000000001</v>
      </c>
      <c r="V7639">
        <v>22950</v>
      </c>
      <c r="W7639">
        <v>90</v>
      </c>
      <c r="X7639">
        <f t="shared" si="264"/>
        <v>4634.9990400000006</v>
      </c>
      <c r="Y7639">
        <f t="shared" si="265"/>
        <v>83.048000000000016</v>
      </c>
    </row>
    <row r="7640" spans="1:25" x14ac:dyDescent="0.2">
      <c r="A7640" t="s">
        <v>6877</v>
      </c>
      <c r="B7640" t="s">
        <v>1082</v>
      </c>
      <c r="C7640">
        <v>3</v>
      </c>
      <c r="D7640">
        <v>22</v>
      </c>
      <c r="E7640" t="s">
        <v>7769</v>
      </c>
      <c r="F7640">
        <v>310.04399999999998</v>
      </c>
      <c r="G7640">
        <v>91.224999999999994</v>
      </c>
      <c r="H7640">
        <v>33.020000000000003</v>
      </c>
      <c r="I7640">
        <v>28283.85</v>
      </c>
      <c r="J7640">
        <v>11534898</v>
      </c>
      <c r="K7640">
        <v>78.986999999999995</v>
      </c>
      <c r="L7640">
        <v>35.49</v>
      </c>
      <c r="M7640">
        <v>24489.442999999999</v>
      </c>
      <c r="N7640">
        <v>9987439</v>
      </c>
      <c r="O7640">
        <v>14.144</v>
      </c>
      <c r="P7640">
        <v>23.837</v>
      </c>
      <c r="Q7640">
        <v>4385.2759999999998</v>
      </c>
      <c r="R7640">
        <v>1788431</v>
      </c>
      <c r="S7640">
        <v>0.182</v>
      </c>
      <c r="T7640">
        <v>6.8010000000000002</v>
      </c>
      <c r="U7640">
        <v>56.274000000000001</v>
      </c>
      <c r="V7640">
        <v>22950</v>
      </c>
      <c r="W7640">
        <v>90</v>
      </c>
      <c r="X7640">
        <f t="shared" si="264"/>
        <v>3980.9235200000003</v>
      </c>
      <c r="Y7640">
        <f t="shared" si="265"/>
        <v>83.048000000000016</v>
      </c>
    </row>
    <row r="7641" spans="1:25" x14ac:dyDescent="0.2">
      <c r="A7641" t="s">
        <v>6877</v>
      </c>
      <c r="B7641" t="s">
        <v>1082</v>
      </c>
      <c r="C7641">
        <v>3</v>
      </c>
      <c r="D7641">
        <v>23</v>
      </c>
      <c r="E7641" t="s">
        <v>7770</v>
      </c>
      <c r="F7641">
        <v>124.46</v>
      </c>
      <c r="G7641">
        <v>76.48</v>
      </c>
      <c r="H7641">
        <v>43.058</v>
      </c>
      <c r="I7641">
        <v>9518.6579999999994</v>
      </c>
      <c r="J7641">
        <v>3881959</v>
      </c>
      <c r="K7641">
        <v>21.338000000000001</v>
      </c>
      <c r="L7641">
        <v>16.463000000000001</v>
      </c>
      <c r="M7641">
        <v>2655.672</v>
      </c>
      <c r="N7641">
        <v>1083053</v>
      </c>
      <c r="O7641">
        <v>10.130000000000001</v>
      </c>
      <c r="P7641">
        <v>21.38</v>
      </c>
      <c r="Q7641">
        <v>1260.8140000000001</v>
      </c>
      <c r="R7641">
        <v>514193</v>
      </c>
      <c r="S7641">
        <v>0.126</v>
      </c>
      <c r="T7641">
        <v>5.6580000000000004</v>
      </c>
      <c r="U7641">
        <v>15.632</v>
      </c>
      <c r="V7641">
        <v>6375</v>
      </c>
      <c r="W7641">
        <v>25</v>
      </c>
      <c r="X7641">
        <f t="shared" si="264"/>
        <v>481.52608000000015</v>
      </c>
      <c r="Y7641">
        <f t="shared" si="265"/>
        <v>10.248000000000001</v>
      </c>
    </row>
    <row r="7642" spans="1:25" x14ac:dyDescent="0.2">
      <c r="A7642" t="s">
        <v>6877</v>
      </c>
      <c r="B7642" t="s">
        <v>1082</v>
      </c>
      <c r="C7642">
        <v>4</v>
      </c>
      <c r="D7642">
        <v>1</v>
      </c>
      <c r="E7642" t="s">
        <v>4297</v>
      </c>
      <c r="F7642">
        <v>271.73099999999999</v>
      </c>
      <c r="G7642">
        <v>102.227</v>
      </c>
      <c r="H7642">
        <v>40.063000000000002</v>
      </c>
      <c r="I7642">
        <v>27778.248</v>
      </c>
      <c r="J7642">
        <v>11328700</v>
      </c>
      <c r="K7642">
        <v>49.155999999999999</v>
      </c>
      <c r="L7642">
        <v>19.204999999999998</v>
      </c>
      <c r="M7642">
        <v>13357.253000000001</v>
      </c>
      <c r="N7642">
        <v>5447439</v>
      </c>
      <c r="O7642">
        <v>6.4320000000000004</v>
      </c>
      <c r="P7642">
        <v>12.146000000000001</v>
      </c>
      <c r="Q7642">
        <v>1747.9010000000001</v>
      </c>
      <c r="R7642">
        <v>712840</v>
      </c>
      <c r="S7642">
        <v>0.11700000000000001</v>
      </c>
      <c r="T7642">
        <v>5.4690000000000003</v>
      </c>
      <c r="U7642">
        <v>31.888999999999999</v>
      </c>
      <c r="V7642">
        <v>13005</v>
      </c>
      <c r="W7642">
        <v>51</v>
      </c>
      <c r="X7642">
        <f t="shared" si="264"/>
        <v>1027.0635200000002</v>
      </c>
      <c r="Y7642">
        <f t="shared" si="265"/>
        <v>39.368000000000002</v>
      </c>
    </row>
    <row r="7643" spans="1:25" x14ac:dyDescent="0.2">
      <c r="A7643" t="s">
        <v>6877</v>
      </c>
      <c r="B7643" t="s">
        <v>1082</v>
      </c>
      <c r="C7643">
        <v>4</v>
      </c>
      <c r="D7643">
        <v>2</v>
      </c>
      <c r="E7643" t="s">
        <v>7771</v>
      </c>
      <c r="F7643">
        <v>224.72300000000001</v>
      </c>
      <c r="G7643">
        <v>106.967</v>
      </c>
      <c r="H7643">
        <v>46.055999999999997</v>
      </c>
      <c r="I7643">
        <v>24038.023000000001</v>
      </c>
      <c r="J7643">
        <v>9803338</v>
      </c>
      <c r="K7643">
        <v>43.113</v>
      </c>
      <c r="L7643">
        <v>25.363</v>
      </c>
      <c r="M7643">
        <v>9688.49</v>
      </c>
      <c r="N7643">
        <v>3951221</v>
      </c>
      <c r="O7643">
        <v>4.7050000000000001</v>
      </c>
      <c r="P7643">
        <v>10.407</v>
      </c>
      <c r="Q7643">
        <v>1057.261</v>
      </c>
      <c r="R7643">
        <v>431179</v>
      </c>
      <c r="S7643">
        <v>7.4999999999999997E-2</v>
      </c>
      <c r="T7643">
        <v>4.3760000000000003</v>
      </c>
      <c r="U7643">
        <v>16.882000000000001</v>
      </c>
      <c r="V7643">
        <v>6885</v>
      </c>
      <c r="W7643">
        <v>27</v>
      </c>
      <c r="X7643">
        <f t="shared" si="264"/>
        <v>253.54671999999999</v>
      </c>
      <c r="Y7643">
        <f t="shared" si="265"/>
        <v>12.488000000000001</v>
      </c>
    </row>
    <row r="7644" spans="1:25" x14ac:dyDescent="0.2">
      <c r="A7644" t="s">
        <v>6877</v>
      </c>
      <c r="B7644" t="s">
        <v>1082</v>
      </c>
      <c r="C7644">
        <v>4</v>
      </c>
      <c r="D7644">
        <v>3</v>
      </c>
      <c r="E7644" t="s">
        <v>7772</v>
      </c>
      <c r="F7644">
        <v>200.404</v>
      </c>
      <c r="G7644">
        <v>102.562</v>
      </c>
      <c r="H7644">
        <v>48.375</v>
      </c>
      <c r="I7644">
        <v>20553.809000000001</v>
      </c>
      <c r="J7644">
        <v>8382384</v>
      </c>
      <c r="K7644">
        <v>13.156000000000001</v>
      </c>
      <c r="L7644">
        <v>8.0250000000000004</v>
      </c>
      <c r="M7644">
        <v>2636.5390000000002</v>
      </c>
      <c r="N7644">
        <v>1075250</v>
      </c>
      <c r="O7644">
        <v>5.4669999999999996</v>
      </c>
      <c r="P7644">
        <v>13.627000000000001</v>
      </c>
      <c r="Q7644">
        <v>1095.67</v>
      </c>
      <c r="R7644">
        <v>446843</v>
      </c>
      <c r="S7644">
        <v>8.4000000000000005E-2</v>
      </c>
      <c r="T7644">
        <v>4.6340000000000003</v>
      </c>
      <c r="U7644">
        <v>16.882000000000001</v>
      </c>
      <c r="V7644">
        <v>6885</v>
      </c>
      <c r="W7644">
        <v>27</v>
      </c>
      <c r="X7644">
        <f t="shared" si="264"/>
        <v>296.5648000000001</v>
      </c>
      <c r="Y7644">
        <f t="shared" si="265"/>
        <v>12.488000000000001</v>
      </c>
    </row>
    <row r="7645" spans="1:25" x14ac:dyDescent="0.2">
      <c r="A7645" t="s">
        <v>6877</v>
      </c>
      <c r="B7645" t="s">
        <v>1082</v>
      </c>
      <c r="C7645">
        <v>4</v>
      </c>
      <c r="D7645">
        <v>4</v>
      </c>
      <c r="E7645" t="s">
        <v>1969</v>
      </c>
      <c r="F7645">
        <v>276.68599999999998</v>
      </c>
      <c r="G7645">
        <v>116.229</v>
      </c>
      <c r="H7645">
        <v>47.189</v>
      </c>
      <c r="I7645">
        <v>32159.115000000002</v>
      </c>
      <c r="J7645">
        <v>13115333</v>
      </c>
      <c r="K7645">
        <v>62.255000000000003</v>
      </c>
      <c r="L7645">
        <v>37.978999999999999</v>
      </c>
      <c r="M7645">
        <v>17225.213</v>
      </c>
      <c r="N7645">
        <v>7024895</v>
      </c>
      <c r="O7645">
        <v>7.8479999999999999</v>
      </c>
      <c r="P7645">
        <v>16.335000000000001</v>
      </c>
      <c r="Q7645">
        <v>2171.442</v>
      </c>
      <c r="R7645">
        <v>885571</v>
      </c>
      <c r="S7645">
        <v>0.12</v>
      </c>
      <c r="T7645">
        <v>5.5250000000000004</v>
      </c>
      <c r="U7645">
        <v>33.139000000000003</v>
      </c>
      <c r="V7645">
        <v>13515</v>
      </c>
      <c r="W7645">
        <v>53</v>
      </c>
      <c r="X7645">
        <f t="shared" si="264"/>
        <v>1501.4294400000001</v>
      </c>
      <c r="Y7645">
        <f t="shared" si="265"/>
        <v>41.608000000000004</v>
      </c>
    </row>
    <row r="7646" spans="1:25" x14ac:dyDescent="0.2">
      <c r="A7646" t="s">
        <v>6877</v>
      </c>
      <c r="B7646" t="s">
        <v>1082</v>
      </c>
      <c r="C7646">
        <v>4</v>
      </c>
      <c r="D7646">
        <v>5</v>
      </c>
      <c r="E7646" t="s">
        <v>7773</v>
      </c>
      <c r="F7646">
        <v>301.59199999999998</v>
      </c>
      <c r="G7646">
        <v>114.238</v>
      </c>
      <c r="H7646">
        <v>45.316000000000003</v>
      </c>
      <c r="I7646">
        <v>34453.173000000003</v>
      </c>
      <c r="J7646">
        <v>14050910</v>
      </c>
      <c r="K7646">
        <v>57.963000000000001</v>
      </c>
      <c r="L7646">
        <v>34.549999999999997</v>
      </c>
      <c r="M7646">
        <v>17481.027999999998</v>
      </c>
      <c r="N7646">
        <v>7129223</v>
      </c>
      <c r="O7646">
        <v>6.2089999999999996</v>
      </c>
      <c r="P7646">
        <v>13.374000000000001</v>
      </c>
      <c r="Q7646">
        <v>1872.704</v>
      </c>
      <c r="R7646">
        <v>763738</v>
      </c>
      <c r="S7646">
        <v>0.106</v>
      </c>
      <c r="T7646">
        <v>5.1909999999999998</v>
      </c>
      <c r="U7646">
        <v>31.888999999999999</v>
      </c>
      <c r="V7646">
        <v>13005</v>
      </c>
      <c r="W7646">
        <v>51</v>
      </c>
      <c r="X7646">
        <f t="shared" si="264"/>
        <v>1166.8428800000002</v>
      </c>
      <c r="Y7646">
        <f t="shared" si="265"/>
        <v>39.368000000000002</v>
      </c>
    </row>
    <row r="7647" spans="1:25" x14ac:dyDescent="0.2">
      <c r="A7647" t="s">
        <v>6877</v>
      </c>
      <c r="B7647" t="s">
        <v>1082</v>
      </c>
      <c r="C7647">
        <v>4</v>
      </c>
      <c r="D7647">
        <v>6</v>
      </c>
      <c r="E7647" t="s">
        <v>7774</v>
      </c>
      <c r="F7647">
        <v>285.39800000000002</v>
      </c>
      <c r="G7647">
        <v>82.088999999999999</v>
      </c>
      <c r="H7647">
        <v>40.418999999999997</v>
      </c>
      <c r="I7647">
        <v>23428.084999999999</v>
      </c>
      <c r="J7647">
        <v>9554589</v>
      </c>
      <c r="K7647">
        <v>39.741</v>
      </c>
      <c r="L7647">
        <v>25.117999999999999</v>
      </c>
      <c r="M7647">
        <v>11341.937</v>
      </c>
      <c r="N7647">
        <v>4625540</v>
      </c>
      <c r="O7647">
        <v>4.9180000000000001</v>
      </c>
      <c r="P7647">
        <v>9.5169999999999995</v>
      </c>
      <c r="Q7647">
        <v>1403.492</v>
      </c>
      <c r="R7647">
        <v>572381</v>
      </c>
      <c r="S7647">
        <v>8.5000000000000006E-2</v>
      </c>
      <c r="T7647">
        <v>4.6669999999999998</v>
      </c>
      <c r="U7647">
        <v>24.385000000000002</v>
      </c>
      <c r="V7647">
        <v>9945</v>
      </c>
      <c r="W7647">
        <v>39</v>
      </c>
      <c r="X7647">
        <f t="shared" si="264"/>
        <v>641.32544000000007</v>
      </c>
      <c r="Y7647">
        <f t="shared" si="265"/>
        <v>25.928000000000001</v>
      </c>
    </row>
    <row r="7648" spans="1:25" x14ac:dyDescent="0.2">
      <c r="A7648" t="s">
        <v>6877</v>
      </c>
      <c r="B7648" t="s">
        <v>1082</v>
      </c>
      <c r="C7648">
        <v>4</v>
      </c>
      <c r="D7648">
        <v>9</v>
      </c>
      <c r="E7648" t="s">
        <v>7775</v>
      </c>
      <c r="F7648">
        <v>284.32900000000001</v>
      </c>
      <c r="G7648">
        <v>119.199</v>
      </c>
      <c r="H7648">
        <v>49.991</v>
      </c>
      <c r="I7648">
        <v>33891.777000000002</v>
      </c>
      <c r="J7648">
        <v>13821958</v>
      </c>
      <c r="K7648">
        <v>49.506999999999998</v>
      </c>
      <c r="L7648">
        <v>18.815000000000001</v>
      </c>
      <c r="M7648">
        <v>14076.319</v>
      </c>
      <c r="N7648">
        <v>5740693</v>
      </c>
      <c r="O7648">
        <v>21.777000000000001</v>
      </c>
      <c r="P7648">
        <v>27.157</v>
      </c>
      <c r="Q7648">
        <v>6191.7489999999998</v>
      </c>
      <c r="R7648">
        <v>2525158</v>
      </c>
      <c r="S7648">
        <v>0.128</v>
      </c>
      <c r="T7648">
        <v>5.702</v>
      </c>
      <c r="U7648">
        <v>36.265000000000001</v>
      </c>
      <c r="V7648">
        <v>14790</v>
      </c>
      <c r="W7648">
        <v>58</v>
      </c>
      <c r="X7648">
        <f t="shared" si="264"/>
        <v>6004.17328</v>
      </c>
      <c r="Y7648">
        <f t="shared" si="265"/>
        <v>47.208000000000006</v>
      </c>
    </row>
    <row r="7649" spans="1:25" x14ac:dyDescent="0.2">
      <c r="A7649" t="s">
        <v>6877</v>
      </c>
      <c r="B7649" t="s">
        <v>1082</v>
      </c>
      <c r="C7649">
        <v>4</v>
      </c>
      <c r="D7649">
        <v>10</v>
      </c>
      <c r="E7649" t="s">
        <v>5529</v>
      </c>
      <c r="F7649">
        <v>308.05799999999999</v>
      </c>
      <c r="G7649">
        <v>110.494</v>
      </c>
      <c r="H7649">
        <v>43.850999999999999</v>
      </c>
      <c r="I7649">
        <v>34038.406000000003</v>
      </c>
      <c r="J7649">
        <v>13881757</v>
      </c>
      <c r="K7649">
        <v>50.615000000000002</v>
      </c>
      <c r="L7649">
        <v>26.59</v>
      </c>
      <c r="M7649">
        <v>15592.353999999999</v>
      </c>
      <c r="N7649">
        <v>6358972</v>
      </c>
      <c r="O7649">
        <v>5.94</v>
      </c>
      <c r="P7649">
        <v>13.765000000000001</v>
      </c>
      <c r="Q7649">
        <v>1829.9829999999999</v>
      </c>
      <c r="R7649">
        <v>746315</v>
      </c>
      <c r="S7649">
        <v>0.10100000000000001</v>
      </c>
      <c r="T7649">
        <v>5.0860000000000003</v>
      </c>
      <c r="U7649">
        <v>31.263000000000002</v>
      </c>
      <c r="V7649">
        <v>12750</v>
      </c>
      <c r="W7649">
        <v>50</v>
      </c>
      <c r="X7649">
        <f t="shared" si="264"/>
        <v>1118.9953600000001</v>
      </c>
      <c r="Y7649">
        <f t="shared" si="265"/>
        <v>38.248000000000005</v>
      </c>
    </row>
    <row r="7650" spans="1:25" x14ac:dyDescent="0.2">
      <c r="A7650" t="s">
        <v>6877</v>
      </c>
      <c r="B7650" t="s">
        <v>1082</v>
      </c>
      <c r="C7650">
        <v>4</v>
      </c>
      <c r="D7650">
        <v>11</v>
      </c>
      <c r="E7650" t="s">
        <v>7776</v>
      </c>
      <c r="F7650">
        <v>380.459</v>
      </c>
      <c r="G7650">
        <v>120.464</v>
      </c>
      <c r="H7650">
        <v>43.593000000000004</v>
      </c>
      <c r="I7650">
        <v>45831.642</v>
      </c>
      <c r="J7650">
        <v>18691349</v>
      </c>
      <c r="K7650">
        <v>61.54</v>
      </c>
      <c r="L7650">
        <v>27.739000000000001</v>
      </c>
      <c r="M7650">
        <v>23413.332999999999</v>
      </c>
      <c r="N7650">
        <v>9548573</v>
      </c>
      <c r="O7650">
        <v>20.646000000000001</v>
      </c>
      <c r="P7650">
        <v>28.074000000000002</v>
      </c>
      <c r="Q7650">
        <v>7854.768</v>
      </c>
      <c r="R7650">
        <v>3203381</v>
      </c>
      <c r="S7650">
        <v>0.186</v>
      </c>
      <c r="T7650">
        <v>6.8789999999999996</v>
      </c>
      <c r="U7650">
        <v>70.655000000000001</v>
      </c>
      <c r="V7650">
        <v>28815</v>
      </c>
      <c r="W7650">
        <v>113</v>
      </c>
      <c r="X7650">
        <f t="shared" si="264"/>
        <v>7866.7545600000003</v>
      </c>
      <c r="Y7650">
        <f t="shared" si="265"/>
        <v>108.80800000000002</v>
      </c>
    </row>
    <row r="7651" spans="1:25" x14ac:dyDescent="0.2">
      <c r="A7651" t="s">
        <v>6877</v>
      </c>
      <c r="B7651" t="s">
        <v>1082</v>
      </c>
      <c r="C7651">
        <v>4</v>
      </c>
      <c r="D7651">
        <v>12</v>
      </c>
      <c r="E7651" t="s">
        <v>7777</v>
      </c>
      <c r="F7651">
        <v>166.107</v>
      </c>
      <c r="G7651">
        <v>110.72199999999999</v>
      </c>
      <c r="H7651">
        <v>51.723999999999997</v>
      </c>
      <c r="I7651">
        <v>18391.771000000001</v>
      </c>
      <c r="J7651">
        <v>7500648</v>
      </c>
      <c r="K7651">
        <v>5.4359999999999999</v>
      </c>
      <c r="L7651">
        <v>3.4369999999999998</v>
      </c>
      <c r="M7651">
        <v>902.98500000000001</v>
      </c>
      <c r="N7651">
        <v>368261</v>
      </c>
      <c r="O7651">
        <v>3.298</v>
      </c>
      <c r="P7651">
        <v>6.9939999999999998</v>
      </c>
      <c r="Q7651">
        <v>547.87099999999998</v>
      </c>
      <c r="R7651">
        <v>223436</v>
      </c>
      <c r="S7651">
        <v>2.5999999999999999E-2</v>
      </c>
      <c r="T7651">
        <v>2.5920000000000001</v>
      </c>
      <c r="U7651">
        <v>4.3769999999999998</v>
      </c>
      <c r="V7651">
        <v>1785</v>
      </c>
      <c r="W7651">
        <v>7</v>
      </c>
      <c r="X7651">
        <f t="shared" si="264"/>
        <v>0</v>
      </c>
      <c r="Y7651">
        <f t="shared" si="265"/>
        <v>0</v>
      </c>
    </row>
    <row r="7652" spans="1:25" x14ac:dyDescent="0.2">
      <c r="A7652" t="s">
        <v>6877</v>
      </c>
      <c r="B7652" t="s">
        <v>1082</v>
      </c>
      <c r="C7652">
        <v>4</v>
      </c>
      <c r="D7652">
        <v>13</v>
      </c>
      <c r="E7652" t="s">
        <v>7778</v>
      </c>
      <c r="F7652">
        <v>270.45800000000003</v>
      </c>
      <c r="G7652">
        <v>121.209</v>
      </c>
      <c r="H7652">
        <v>50.628999999999998</v>
      </c>
      <c r="I7652">
        <v>32782.010999999999</v>
      </c>
      <c r="J7652">
        <v>13369366</v>
      </c>
      <c r="K7652">
        <v>47.463000000000001</v>
      </c>
      <c r="L7652">
        <v>17.399000000000001</v>
      </c>
      <c r="M7652">
        <v>12836.669</v>
      </c>
      <c r="N7652">
        <v>5235131</v>
      </c>
      <c r="O7652">
        <v>9.4870000000000001</v>
      </c>
      <c r="P7652">
        <v>15.721</v>
      </c>
      <c r="Q7652">
        <v>2565.857</v>
      </c>
      <c r="R7652">
        <v>1046424</v>
      </c>
      <c r="S7652">
        <v>0.13400000000000001</v>
      </c>
      <c r="T7652">
        <v>5.8460000000000001</v>
      </c>
      <c r="U7652">
        <v>36.265000000000001</v>
      </c>
      <c r="V7652">
        <v>14790</v>
      </c>
      <c r="W7652">
        <v>58</v>
      </c>
      <c r="X7652">
        <f t="shared" si="264"/>
        <v>1943.1742400000001</v>
      </c>
      <c r="Y7652">
        <f t="shared" si="265"/>
        <v>47.208000000000006</v>
      </c>
    </row>
    <row r="7653" spans="1:25" x14ac:dyDescent="0.2">
      <c r="A7653" t="s">
        <v>6877</v>
      </c>
      <c r="B7653" t="s">
        <v>1082</v>
      </c>
      <c r="C7653">
        <v>4</v>
      </c>
      <c r="D7653">
        <v>14</v>
      </c>
      <c r="E7653" t="s">
        <v>7779</v>
      </c>
      <c r="F7653">
        <v>112.688</v>
      </c>
      <c r="G7653">
        <v>105.443</v>
      </c>
      <c r="H7653">
        <v>48.686</v>
      </c>
      <c r="I7653">
        <v>11882.147000000001</v>
      </c>
      <c r="J7653">
        <v>4845852</v>
      </c>
      <c r="K7653">
        <v>74.054000000000002</v>
      </c>
      <c r="L7653">
        <v>39.972999999999999</v>
      </c>
      <c r="M7653">
        <v>8345.0229999999992</v>
      </c>
      <c r="N7653">
        <v>3403320</v>
      </c>
      <c r="O7653">
        <v>6.391</v>
      </c>
      <c r="P7653">
        <v>13.973000000000001</v>
      </c>
      <c r="Q7653">
        <v>720.16399999999999</v>
      </c>
      <c r="R7653">
        <v>293702</v>
      </c>
      <c r="S7653">
        <v>0.1</v>
      </c>
      <c r="T7653">
        <v>5.0460000000000003</v>
      </c>
      <c r="U7653">
        <v>11.255000000000001</v>
      </c>
      <c r="V7653">
        <v>4590</v>
      </c>
      <c r="W7653">
        <v>18</v>
      </c>
      <c r="X7653">
        <f t="shared" si="264"/>
        <v>0</v>
      </c>
      <c r="Y7653">
        <f t="shared" si="265"/>
        <v>2.4080000000000008</v>
      </c>
    </row>
    <row r="7654" spans="1:25" x14ac:dyDescent="0.2">
      <c r="A7654" t="s">
        <v>6877</v>
      </c>
      <c r="B7654" t="s">
        <v>1082</v>
      </c>
      <c r="C7654">
        <v>4</v>
      </c>
      <c r="D7654">
        <v>15</v>
      </c>
      <c r="E7654" t="s">
        <v>7780</v>
      </c>
      <c r="F7654">
        <v>345.10500000000002</v>
      </c>
      <c r="G7654">
        <v>112.161</v>
      </c>
      <c r="H7654">
        <v>42.621000000000002</v>
      </c>
      <c r="I7654">
        <v>38707.353999999999</v>
      </c>
      <c r="J7654">
        <v>15785877</v>
      </c>
      <c r="K7654">
        <v>68.406999999999996</v>
      </c>
      <c r="L7654">
        <v>31.405000000000001</v>
      </c>
      <c r="M7654">
        <v>23607.550999999999</v>
      </c>
      <c r="N7654">
        <v>9627780</v>
      </c>
      <c r="O7654">
        <v>14.314</v>
      </c>
      <c r="P7654">
        <v>24.404</v>
      </c>
      <c r="Q7654">
        <v>4939.7280000000001</v>
      </c>
      <c r="R7654">
        <v>2014551</v>
      </c>
      <c r="S7654">
        <v>0.13</v>
      </c>
      <c r="T7654">
        <v>5.766</v>
      </c>
      <c r="U7654">
        <v>45.018999999999998</v>
      </c>
      <c r="V7654">
        <v>18360</v>
      </c>
      <c r="W7654">
        <v>72</v>
      </c>
      <c r="X7654">
        <f t="shared" si="264"/>
        <v>4601.9097600000005</v>
      </c>
      <c r="Y7654">
        <f t="shared" si="265"/>
        <v>62.888000000000005</v>
      </c>
    </row>
    <row r="7655" spans="1:25" x14ac:dyDescent="0.2">
      <c r="A7655" t="s">
        <v>6877</v>
      </c>
      <c r="B7655" t="s">
        <v>1082</v>
      </c>
      <c r="C7655">
        <v>4</v>
      </c>
      <c r="D7655">
        <v>16</v>
      </c>
      <c r="E7655" t="s">
        <v>7781</v>
      </c>
      <c r="F7655">
        <v>208.483</v>
      </c>
      <c r="G7655">
        <v>105.218</v>
      </c>
      <c r="H7655">
        <v>43.155999999999999</v>
      </c>
      <c r="I7655">
        <v>21936.228999999999</v>
      </c>
      <c r="J7655">
        <v>8946171</v>
      </c>
      <c r="K7655">
        <v>64.59</v>
      </c>
      <c r="L7655">
        <v>34.783000000000001</v>
      </c>
      <c r="M7655">
        <v>13465.933999999999</v>
      </c>
      <c r="N7655">
        <v>5491762</v>
      </c>
      <c r="O7655">
        <v>5.9630000000000001</v>
      </c>
      <c r="P7655">
        <v>13.843</v>
      </c>
      <c r="Q7655">
        <v>1243.203</v>
      </c>
      <c r="R7655">
        <v>507011</v>
      </c>
      <c r="S7655">
        <v>0.105</v>
      </c>
      <c r="T7655">
        <v>5.173</v>
      </c>
      <c r="U7655">
        <v>21.884</v>
      </c>
      <c r="V7655">
        <v>8925</v>
      </c>
      <c r="W7655">
        <v>35</v>
      </c>
      <c r="X7655">
        <f t="shared" si="264"/>
        <v>461.80176</v>
      </c>
      <c r="Y7655">
        <f t="shared" si="265"/>
        <v>21.448</v>
      </c>
    </row>
    <row r="7656" spans="1:25" x14ac:dyDescent="0.2">
      <c r="A7656" t="s">
        <v>6877</v>
      </c>
      <c r="B7656" t="s">
        <v>1082</v>
      </c>
      <c r="C7656">
        <v>4</v>
      </c>
      <c r="D7656">
        <v>18</v>
      </c>
      <c r="E7656" t="s">
        <v>3176</v>
      </c>
      <c r="F7656">
        <v>16.312999999999999</v>
      </c>
      <c r="G7656">
        <v>62.9</v>
      </c>
      <c r="H7656">
        <v>37.558</v>
      </c>
      <c r="I7656">
        <v>1026.1110000000001</v>
      </c>
      <c r="J7656">
        <v>418475</v>
      </c>
      <c r="K7656">
        <v>4.048</v>
      </c>
      <c r="L7656">
        <v>3.4</v>
      </c>
      <c r="M7656">
        <v>66.040000000000006</v>
      </c>
      <c r="N7656">
        <v>26933</v>
      </c>
      <c r="O7656">
        <v>17.652000000000001</v>
      </c>
      <c r="P7656">
        <v>30.239000000000001</v>
      </c>
      <c r="Q7656">
        <v>287.971</v>
      </c>
      <c r="R7656">
        <v>117442</v>
      </c>
      <c r="S7656">
        <v>0.115</v>
      </c>
      <c r="T7656">
        <v>5.4139999999999997</v>
      </c>
      <c r="U7656">
        <v>1.8759999999999999</v>
      </c>
      <c r="V7656">
        <v>765</v>
      </c>
      <c r="W7656">
        <v>3</v>
      </c>
      <c r="X7656">
        <f t="shared" si="264"/>
        <v>0</v>
      </c>
      <c r="Y7656">
        <f t="shared" si="265"/>
        <v>0</v>
      </c>
    </row>
    <row r="7657" spans="1:25" x14ac:dyDescent="0.2">
      <c r="A7657" t="s">
        <v>6877</v>
      </c>
      <c r="B7657" t="s">
        <v>1082</v>
      </c>
      <c r="C7657">
        <v>4</v>
      </c>
      <c r="D7657">
        <v>19</v>
      </c>
      <c r="E7657" t="s">
        <v>7782</v>
      </c>
      <c r="F7657">
        <v>87.102999999999994</v>
      </c>
      <c r="G7657">
        <v>110.297</v>
      </c>
      <c r="H7657">
        <v>50.677</v>
      </c>
      <c r="I7657">
        <v>9607.1910000000007</v>
      </c>
      <c r="J7657">
        <v>3918065</v>
      </c>
      <c r="K7657">
        <v>5.1909999999999998</v>
      </c>
      <c r="L7657">
        <v>3.4079999999999999</v>
      </c>
      <c r="M7657">
        <v>452.12099999999998</v>
      </c>
      <c r="N7657">
        <v>184387</v>
      </c>
      <c r="O7657">
        <v>4.66</v>
      </c>
      <c r="P7657">
        <v>9.9689999999999994</v>
      </c>
      <c r="Q7657">
        <v>405.928</v>
      </c>
      <c r="R7657">
        <v>165548</v>
      </c>
      <c r="S7657">
        <v>6.5000000000000002E-2</v>
      </c>
      <c r="T7657">
        <v>4.0579999999999998</v>
      </c>
      <c r="U7657">
        <v>5.6269999999999998</v>
      </c>
      <c r="V7657">
        <v>2295</v>
      </c>
      <c r="W7657">
        <v>9</v>
      </c>
      <c r="X7657">
        <f t="shared" si="264"/>
        <v>0</v>
      </c>
      <c r="Y7657">
        <f t="shared" si="265"/>
        <v>0</v>
      </c>
    </row>
    <row r="7658" spans="1:25" x14ac:dyDescent="0.2">
      <c r="A7658" t="s">
        <v>6877</v>
      </c>
      <c r="B7658" t="s">
        <v>1082</v>
      </c>
      <c r="C7658">
        <v>4</v>
      </c>
      <c r="D7658">
        <v>21</v>
      </c>
      <c r="E7658" t="s">
        <v>7783</v>
      </c>
      <c r="F7658">
        <v>84.248999999999995</v>
      </c>
      <c r="G7658">
        <v>104.56100000000001</v>
      </c>
      <c r="H7658">
        <v>52.073999999999998</v>
      </c>
      <c r="I7658">
        <v>8809.1890000000003</v>
      </c>
      <c r="J7658">
        <v>3592619</v>
      </c>
      <c r="K7658">
        <v>5.55</v>
      </c>
      <c r="L7658">
        <v>4.32</v>
      </c>
      <c r="M7658">
        <v>467.56200000000001</v>
      </c>
      <c r="N7658">
        <v>190684</v>
      </c>
      <c r="O7658">
        <v>4.67</v>
      </c>
      <c r="P7658">
        <v>12.21</v>
      </c>
      <c r="Q7658">
        <v>393.40499999999997</v>
      </c>
      <c r="R7658">
        <v>160441</v>
      </c>
      <c r="S7658">
        <v>4.4999999999999998E-2</v>
      </c>
      <c r="T7658">
        <v>3.3690000000000002</v>
      </c>
      <c r="U7658">
        <v>3.7519999999999998</v>
      </c>
      <c r="V7658">
        <v>1530</v>
      </c>
      <c r="W7658">
        <v>6</v>
      </c>
      <c r="X7658">
        <f t="shared" si="264"/>
        <v>0</v>
      </c>
      <c r="Y7658">
        <f t="shared" si="265"/>
        <v>0</v>
      </c>
    </row>
    <row r="7659" spans="1:25" x14ac:dyDescent="0.2">
      <c r="A7659" t="s">
        <v>6877</v>
      </c>
      <c r="B7659" t="s">
        <v>1082</v>
      </c>
      <c r="C7659">
        <v>4</v>
      </c>
      <c r="D7659">
        <v>23</v>
      </c>
      <c r="E7659" t="s">
        <v>7784</v>
      </c>
      <c r="F7659">
        <v>354.10199999999998</v>
      </c>
      <c r="G7659">
        <v>115.402</v>
      </c>
      <c r="H7659">
        <v>44.896000000000001</v>
      </c>
      <c r="I7659">
        <v>40863.976000000002</v>
      </c>
      <c r="J7659">
        <v>16665404</v>
      </c>
      <c r="K7659">
        <v>47.408000000000001</v>
      </c>
      <c r="L7659">
        <v>25.384</v>
      </c>
      <c r="M7659">
        <v>16787.121999999999</v>
      </c>
      <c r="N7659">
        <v>6846230</v>
      </c>
      <c r="O7659">
        <v>10.695</v>
      </c>
      <c r="P7659">
        <v>19.077999999999999</v>
      </c>
      <c r="Q7659">
        <v>3787.1489999999999</v>
      </c>
      <c r="R7659">
        <v>1544499</v>
      </c>
      <c r="S7659">
        <v>0.157</v>
      </c>
      <c r="T7659">
        <v>6.3289999999999997</v>
      </c>
      <c r="U7659">
        <v>55.649000000000001</v>
      </c>
      <c r="V7659">
        <v>22695</v>
      </c>
      <c r="W7659">
        <v>89</v>
      </c>
      <c r="X7659">
        <f t="shared" si="264"/>
        <v>3311.0212799999999</v>
      </c>
      <c r="Y7659">
        <f t="shared" si="265"/>
        <v>81.928000000000011</v>
      </c>
    </row>
    <row r="7660" spans="1:25" x14ac:dyDescent="0.2">
      <c r="A7660" t="s">
        <v>6877</v>
      </c>
      <c r="B7660" t="s">
        <v>1082</v>
      </c>
      <c r="C7660">
        <v>4</v>
      </c>
      <c r="D7660">
        <v>24</v>
      </c>
      <c r="E7660" t="s">
        <v>7785</v>
      </c>
      <c r="F7660">
        <v>288.35300000000001</v>
      </c>
      <c r="G7660">
        <v>104.14100000000001</v>
      </c>
      <c r="H7660">
        <v>40.369</v>
      </c>
      <c r="I7660">
        <v>30029.404999999999</v>
      </c>
      <c r="J7660">
        <v>12246781</v>
      </c>
      <c r="K7660">
        <v>48.771000000000001</v>
      </c>
      <c r="L7660">
        <v>19.564</v>
      </c>
      <c r="M7660">
        <v>14063.25</v>
      </c>
      <c r="N7660">
        <v>5735363</v>
      </c>
      <c r="O7660">
        <v>14.375</v>
      </c>
      <c r="P7660">
        <v>23.427</v>
      </c>
      <c r="Q7660">
        <v>4145.0119999999997</v>
      </c>
      <c r="R7660">
        <v>1690445</v>
      </c>
      <c r="S7660">
        <v>0.16500000000000001</v>
      </c>
      <c r="T7660">
        <v>6.48</v>
      </c>
      <c r="U7660">
        <v>47.52</v>
      </c>
      <c r="V7660">
        <v>19380</v>
      </c>
      <c r="W7660">
        <v>76</v>
      </c>
      <c r="X7660">
        <f t="shared" si="264"/>
        <v>3711.8278399999999</v>
      </c>
      <c r="Y7660">
        <f t="shared" si="265"/>
        <v>67.368000000000009</v>
      </c>
    </row>
    <row r="7661" spans="1:25" x14ac:dyDescent="0.2">
      <c r="A7661" t="s">
        <v>6877</v>
      </c>
      <c r="B7661" t="s">
        <v>1082</v>
      </c>
      <c r="C7661">
        <v>4</v>
      </c>
      <c r="D7661">
        <v>25</v>
      </c>
      <c r="E7661" t="s">
        <v>7786</v>
      </c>
      <c r="F7661">
        <v>19.013000000000002</v>
      </c>
      <c r="G7661">
        <v>62.402999999999999</v>
      </c>
      <c r="H7661">
        <v>26.145</v>
      </c>
      <c r="I7661">
        <v>1186.461</v>
      </c>
      <c r="J7661">
        <v>483870</v>
      </c>
      <c r="K7661">
        <v>84.343999999999994</v>
      </c>
      <c r="L7661">
        <v>43.219000000000001</v>
      </c>
      <c r="M7661">
        <v>1603.6389999999999</v>
      </c>
      <c r="N7661">
        <v>654006</v>
      </c>
      <c r="O7661">
        <v>10.423</v>
      </c>
      <c r="P7661">
        <v>18.34</v>
      </c>
      <c r="Q7661">
        <v>198.178</v>
      </c>
      <c r="R7661">
        <v>80822</v>
      </c>
      <c r="S7661">
        <v>0.13200000000000001</v>
      </c>
      <c r="T7661">
        <v>5.7910000000000004</v>
      </c>
      <c r="U7661">
        <v>2.5009999999999999</v>
      </c>
      <c r="V7661">
        <v>1020</v>
      </c>
      <c r="W7661">
        <v>4</v>
      </c>
      <c r="X7661">
        <f t="shared" si="264"/>
        <v>0</v>
      </c>
      <c r="Y7661">
        <f t="shared" si="265"/>
        <v>0</v>
      </c>
    </row>
    <row r="7662" spans="1:25" x14ac:dyDescent="0.2">
      <c r="A7662" t="s">
        <v>6877</v>
      </c>
      <c r="B7662" t="s">
        <v>1082</v>
      </c>
      <c r="C7662">
        <v>4</v>
      </c>
      <c r="D7662">
        <v>26</v>
      </c>
      <c r="E7662" t="s">
        <v>6235</v>
      </c>
      <c r="F7662">
        <v>282.44900000000001</v>
      </c>
      <c r="G7662">
        <v>107.294</v>
      </c>
      <c r="H7662">
        <v>44.709000000000003</v>
      </c>
      <c r="I7662">
        <v>30305.159</v>
      </c>
      <c r="J7662">
        <v>12359241</v>
      </c>
      <c r="K7662">
        <v>44.191000000000003</v>
      </c>
      <c r="L7662">
        <v>16.119</v>
      </c>
      <c r="M7662">
        <v>12481.709000000001</v>
      </c>
      <c r="N7662">
        <v>5090369</v>
      </c>
      <c r="O7662">
        <v>13.843999999999999</v>
      </c>
      <c r="P7662">
        <v>23.436</v>
      </c>
      <c r="Q7662">
        <v>3910.2510000000002</v>
      </c>
      <c r="R7662">
        <v>1594703</v>
      </c>
      <c r="S7662">
        <v>0.124</v>
      </c>
      <c r="T7662">
        <v>5.6210000000000004</v>
      </c>
      <c r="U7662">
        <v>35.015000000000001</v>
      </c>
      <c r="V7662">
        <v>14280</v>
      </c>
      <c r="W7662">
        <v>56</v>
      </c>
      <c r="X7662">
        <f t="shared" si="264"/>
        <v>3448.8955200000005</v>
      </c>
      <c r="Y7662">
        <f t="shared" si="265"/>
        <v>44.968000000000004</v>
      </c>
    </row>
    <row r="7663" spans="1:25" x14ac:dyDescent="0.2">
      <c r="A7663" t="s">
        <v>6877</v>
      </c>
      <c r="B7663" t="s">
        <v>1082</v>
      </c>
      <c r="C7663">
        <v>4</v>
      </c>
      <c r="D7663">
        <v>27</v>
      </c>
      <c r="E7663" t="s">
        <v>7787</v>
      </c>
      <c r="F7663">
        <v>273.02999999999997</v>
      </c>
      <c r="G7663">
        <v>67.570999999999998</v>
      </c>
      <c r="H7663">
        <v>29.084</v>
      </c>
      <c r="I7663">
        <v>18448.916000000001</v>
      </c>
      <c r="J7663">
        <v>7523953</v>
      </c>
      <c r="K7663">
        <v>78.227999999999994</v>
      </c>
      <c r="L7663">
        <v>42.945</v>
      </c>
      <c r="M7663">
        <v>21358.552</v>
      </c>
      <c r="N7663">
        <v>8710579</v>
      </c>
      <c r="O7663">
        <v>8.5790000000000006</v>
      </c>
      <c r="P7663">
        <v>15.462</v>
      </c>
      <c r="Q7663">
        <v>2342.3620000000001</v>
      </c>
      <c r="R7663">
        <v>955277</v>
      </c>
      <c r="S7663">
        <v>0.17199999999999999</v>
      </c>
      <c r="T7663">
        <v>6.6159999999999997</v>
      </c>
      <c r="U7663">
        <v>46.895000000000003</v>
      </c>
      <c r="V7663">
        <v>19125</v>
      </c>
      <c r="W7663">
        <v>75</v>
      </c>
      <c r="X7663">
        <f t="shared" si="264"/>
        <v>1692.8598400000001</v>
      </c>
      <c r="Y7663">
        <f t="shared" si="265"/>
        <v>66.248000000000005</v>
      </c>
    </row>
    <row r="7664" spans="1:25" x14ac:dyDescent="0.2">
      <c r="A7664" t="s">
        <v>6877</v>
      </c>
      <c r="B7664" t="s">
        <v>1082</v>
      </c>
      <c r="C7664">
        <v>4</v>
      </c>
      <c r="D7664">
        <v>28</v>
      </c>
      <c r="E7664" t="s">
        <v>7788</v>
      </c>
      <c r="F7664">
        <v>211.68799999999999</v>
      </c>
      <c r="G7664">
        <v>96.671999999999997</v>
      </c>
      <c r="H7664">
        <v>42.923999999999999</v>
      </c>
      <c r="I7664">
        <v>20464.366999999998</v>
      </c>
      <c r="J7664">
        <v>8345907</v>
      </c>
      <c r="K7664">
        <v>51.820999999999998</v>
      </c>
      <c r="L7664">
        <v>40.478999999999999</v>
      </c>
      <c r="M7664">
        <v>10969.947</v>
      </c>
      <c r="N7664">
        <v>4473833</v>
      </c>
      <c r="O7664">
        <v>11.571</v>
      </c>
      <c r="P7664">
        <v>26.167000000000002</v>
      </c>
      <c r="Q7664">
        <v>2449.442</v>
      </c>
      <c r="R7664">
        <v>998947</v>
      </c>
      <c r="S7664">
        <v>0.14799999999999999</v>
      </c>
      <c r="T7664">
        <v>6.1349999999999998</v>
      </c>
      <c r="U7664">
        <v>31.263000000000002</v>
      </c>
      <c r="V7664">
        <v>12750</v>
      </c>
      <c r="W7664">
        <v>50</v>
      </c>
      <c r="X7664">
        <f t="shared" si="264"/>
        <v>1812.78944</v>
      </c>
      <c r="Y7664">
        <f t="shared" si="265"/>
        <v>38.248000000000005</v>
      </c>
    </row>
    <row r="7665" spans="1:25" x14ac:dyDescent="0.2">
      <c r="A7665" t="s">
        <v>6877</v>
      </c>
      <c r="B7665" t="s">
        <v>1082</v>
      </c>
      <c r="C7665">
        <v>5</v>
      </c>
      <c r="D7665">
        <v>1</v>
      </c>
      <c r="E7665" t="s">
        <v>4380</v>
      </c>
      <c r="F7665">
        <v>159.803</v>
      </c>
      <c r="G7665">
        <v>90.423000000000002</v>
      </c>
      <c r="H7665">
        <v>39.098999999999997</v>
      </c>
      <c r="I7665">
        <v>14449.848</v>
      </c>
      <c r="J7665">
        <v>5893028</v>
      </c>
      <c r="K7665">
        <v>60.835000000000001</v>
      </c>
      <c r="L7665">
        <v>31.245999999999999</v>
      </c>
      <c r="M7665">
        <v>9721.634</v>
      </c>
      <c r="N7665">
        <v>3964738</v>
      </c>
      <c r="O7665">
        <v>7.5839999999999996</v>
      </c>
      <c r="P7665">
        <v>14.986000000000001</v>
      </c>
      <c r="Q7665">
        <v>1211.896</v>
      </c>
      <c r="R7665">
        <v>494243</v>
      </c>
      <c r="S7665">
        <v>0.11700000000000001</v>
      </c>
      <c r="T7665">
        <v>5.47</v>
      </c>
      <c r="U7665">
        <v>18.757999999999999</v>
      </c>
      <c r="V7665">
        <v>7650</v>
      </c>
      <c r="W7665">
        <v>30</v>
      </c>
      <c r="X7665">
        <f t="shared" si="264"/>
        <v>426.73791999999997</v>
      </c>
      <c r="Y7665">
        <f t="shared" si="265"/>
        <v>15.848000000000003</v>
      </c>
    </row>
    <row r="7666" spans="1:25" x14ac:dyDescent="0.2">
      <c r="A7666" t="s">
        <v>6877</v>
      </c>
      <c r="B7666" t="s">
        <v>1082</v>
      </c>
      <c r="C7666">
        <v>5</v>
      </c>
      <c r="D7666">
        <v>2</v>
      </c>
      <c r="E7666" t="s">
        <v>1585</v>
      </c>
      <c r="F7666">
        <v>252.39699999999999</v>
      </c>
      <c r="G7666">
        <v>104.122</v>
      </c>
      <c r="H7666">
        <v>44.991999999999997</v>
      </c>
      <c r="I7666">
        <v>26280.071</v>
      </c>
      <c r="J7666">
        <v>10717704</v>
      </c>
      <c r="K7666">
        <v>77.524000000000001</v>
      </c>
      <c r="L7666">
        <v>43.302</v>
      </c>
      <c r="M7666">
        <v>19566.888999999999</v>
      </c>
      <c r="N7666">
        <v>7979892</v>
      </c>
      <c r="O7666">
        <v>8.7170000000000005</v>
      </c>
      <c r="P7666">
        <v>16.254999999999999</v>
      </c>
      <c r="Q7666">
        <v>2200.2109999999998</v>
      </c>
      <c r="R7666">
        <v>897304</v>
      </c>
      <c r="S7666">
        <v>0.14099999999999999</v>
      </c>
      <c r="T7666">
        <v>5.9989999999999997</v>
      </c>
      <c r="U7666">
        <v>35.64</v>
      </c>
      <c r="V7666">
        <v>14535</v>
      </c>
      <c r="W7666">
        <v>57</v>
      </c>
      <c r="X7666">
        <f t="shared" si="264"/>
        <v>1533.6507199999999</v>
      </c>
      <c r="Y7666">
        <f t="shared" si="265"/>
        <v>46.088000000000001</v>
      </c>
    </row>
    <row r="7667" spans="1:25" x14ac:dyDescent="0.2">
      <c r="A7667" t="s">
        <v>6877</v>
      </c>
      <c r="B7667" t="s">
        <v>1082</v>
      </c>
      <c r="C7667">
        <v>5</v>
      </c>
      <c r="D7667">
        <v>3</v>
      </c>
      <c r="E7667" t="s">
        <v>7127</v>
      </c>
      <c r="F7667">
        <v>239.05</v>
      </c>
      <c r="G7667">
        <v>108.539</v>
      </c>
      <c r="H7667">
        <v>45.948999999999998</v>
      </c>
      <c r="I7667">
        <v>25946.170999999998</v>
      </c>
      <c r="J7667">
        <v>10581531</v>
      </c>
      <c r="K7667">
        <v>45.161999999999999</v>
      </c>
      <c r="L7667">
        <v>22.835000000000001</v>
      </c>
      <c r="M7667">
        <v>10796.079</v>
      </c>
      <c r="N7667">
        <v>4402925</v>
      </c>
      <c r="O7667">
        <v>6.48</v>
      </c>
      <c r="P7667">
        <v>12.42</v>
      </c>
      <c r="Q7667">
        <v>1548.971</v>
      </c>
      <c r="R7667">
        <v>631711</v>
      </c>
      <c r="S7667">
        <v>0.105</v>
      </c>
      <c r="T7667">
        <v>5.1639999999999997</v>
      </c>
      <c r="U7667">
        <v>25.010999999999999</v>
      </c>
      <c r="V7667">
        <v>10200</v>
      </c>
      <c r="W7667">
        <v>40</v>
      </c>
      <c r="X7667">
        <f t="shared" si="264"/>
        <v>804.26192000000003</v>
      </c>
      <c r="Y7667">
        <f t="shared" si="265"/>
        <v>27.048000000000002</v>
      </c>
    </row>
    <row r="7668" spans="1:25" x14ac:dyDescent="0.2">
      <c r="A7668" t="s">
        <v>6877</v>
      </c>
      <c r="B7668" t="s">
        <v>1082</v>
      </c>
      <c r="C7668">
        <v>5</v>
      </c>
      <c r="D7668">
        <v>4</v>
      </c>
      <c r="E7668" t="s">
        <v>1047</v>
      </c>
      <c r="F7668">
        <v>177.96299999999999</v>
      </c>
      <c r="G7668">
        <v>90.387</v>
      </c>
      <c r="H7668">
        <v>36.412999999999997</v>
      </c>
      <c r="I7668">
        <v>16085.63</v>
      </c>
      <c r="J7668">
        <v>6560143</v>
      </c>
      <c r="K7668">
        <v>60.673000000000002</v>
      </c>
      <c r="L7668">
        <v>29.925000000000001</v>
      </c>
      <c r="M7668">
        <v>10797.484</v>
      </c>
      <c r="N7668">
        <v>4403498</v>
      </c>
      <c r="O7668">
        <v>8.1140000000000008</v>
      </c>
      <c r="P7668">
        <v>13.872</v>
      </c>
      <c r="Q7668">
        <v>1444.009</v>
      </c>
      <c r="R7668">
        <v>588905</v>
      </c>
      <c r="S7668">
        <v>0.126</v>
      </c>
      <c r="T7668">
        <v>5.6779999999999999</v>
      </c>
      <c r="U7668">
        <v>22.51</v>
      </c>
      <c r="V7668">
        <v>9180</v>
      </c>
      <c r="W7668">
        <v>36</v>
      </c>
      <c r="X7668">
        <f t="shared" si="264"/>
        <v>686.7044800000001</v>
      </c>
      <c r="Y7668">
        <f t="shared" si="265"/>
        <v>22.568000000000001</v>
      </c>
    </row>
    <row r="7669" spans="1:25" x14ac:dyDescent="0.2">
      <c r="A7669" t="s">
        <v>6877</v>
      </c>
      <c r="B7669" t="s">
        <v>1082</v>
      </c>
      <c r="C7669">
        <v>5</v>
      </c>
      <c r="D7669">
        <v>5</v>
      </c>
      <c r="E7669" t="s">
        <v>5193</v>
      </c>
      <c r="F7669">
        <v>215.31700000000001</v>
      </c>
      <c r="G7669">
        <v>101.852</v>
      </c>
      <c r="H7669">
        <v>45.848999999999997</v>
      </c>
      <c r="I7669">
        <v>21930.560000000001</v>
      </c>
      <c r="J7669">
        <v>8943859</v>
      </c>
      <c r="K7669">
        <v>42.834000000000003</v>
      </c>
      <c r="L7669">
        <v>28.727</v>
      </c>
      <c r="M7669">
        <v>9222.8089999999993</v>
      </c>
      <c r="N7669">
        <v>3761304</v>
      </c>
      <c r="O7669">
        <v>5.3659999999999997</v>
      </c>
      <c r="P7669">
        <v>11.957000000000001</v>
      </c>
      <c r="Q7669">
        <v>1155.355</v>
      </c>
      <c r="R7669">
        <v>471184</v>
      </c>
      <c r="S7669">
        <v>7.8E-2</v>
      </c>
      <c r="T7669">
        <v>4.4710000000000001</v>
      </c>
      <c r="U7669">
        <v>16.882000000000001</v>
      </c>
      <c r="V7669">
        <v>6885</v>
      </c>
      <c r="W7669">
        <v>27</v>
      </c>
      <c r="X7669">
        <f t="shared" si="264"/>
        <v>363.41200000000003</v>
      </c>
      <c r="Y7669">
        <f t="shared" si="265"/>
        <v>12.488000000000001</v>
      </c>
    </row>
    <row r="7670" spans="1:25" x14ac:dyDescent="0.2">
      <c r="A7670" t="s">
        <v>6877</v>
      </c>
      <c r="B7670" t="s">
        <v>1082</v>
      </c>
      <c r="C7670">
        <v>5</v>
      </c>
      <c r="D7670">
        <v>7</v>
      </c>
      <c r="E7670" t="s">
        <v>7789</v>
      </c>
      <c r="F7670">
        <v>316.06299999999999</v>
      </c>
      <c r="G7670">
        <v>114.18300000000001</v>
      </c>
      <c r="H7670">
        <v>50.777000000000001</v>
      </c>
      <c r="I7670">
        <v>36089.129000000001</v>
      </c>
      <c r="J7670">
        <v>14718096</v>
      </c>
      <c r="K7670">
        <v>50.658000000000001</v>
      </c>
      <c r="L7670">
        <v>17.298999999999999</v>
      </c>
      <c r="M7670">
        <v>16011.069</v>
      </c>
      <c r="N7670">
        <v>6529735</v>
      </c>
      <c r="O7670">
        <v>14.752000000000001</v>
      </c>
      <c r="P7670">
        <v>21.026</v>
      </c>
      <c r="Q7670">
        <v>4662.6080000000002</v>
      </c>
      <c r="R7670">
        <v>1901534</v>
      </c>
      <c r="S7670">
        <v>0.17599999999999999</v>
      </c>
      <c r="T7670">
        <v>6.6980000000000004</v>
      </c>
      <c r="U7670">
        <v>55.649000000000001</v>
      </c>
      <c r="V7670">
        <v>22695</v>
      </c>
      <c r="W7670">
        <v>89</v>
      </c>
      <c r="X7670">
        <f t="shared" si="264"/>
        <v>4291.5353600000008</v>
      </c>
      <c r="Y7670">
        <f t="shared" si="265"/>
        <v>81.928000000000011</v>
      </c>
    </row>
    <row r="7671" spans="1:25" x14ac:dyDescent="0.2">
      <c r="A7671" t="s">
        <v>6877</v>
      </c>
      <c r="B7671" t="s">
        <v>1082</v>
      </c>
      <c r="C7671">
        <v>5</v>
      </c>
      <c r="D7671">
        <v>9</v>
      </c>
      <c r="E7671" t="s">
        <v>7790</v>
      </c>
      <c r="F7671">
        <v>223.786</v>
      </c>
      <c r="G7671">
        <v>111.44499999999999</v>
      </c>
      <c r="H7671">
        <v>46.356999999999999</v>
      </c>
      <c r="I7671">
        <v>24939.901999999998</v>
      </c>
      <c r="J7671">
        <v>10171148</v>
      </c>
      <c r="K7671">
        <v>63.401000000000003</v>
      </c>
      <c r="L7671">
        <v>34.353999999999999</v>
      </c>
      <c r="M7671">
        <v>14188.342000000001</v>
      </c>
      <c r="N7671">
        <v>5786379</v>
      </c>
      <c r="O7671">
        <v>6.3010000000000002</v>
      </c>
      <c r="P7671">
        <v>11.863</v>
      </c>
      <c r="Q7671">
        <v>1410.125</v>
      </c>
      <c r="R7671">
        <v>575086</v>
      </c>
      <c r="S7671">
        <v>9.8000000000000004E-2</v>
      </c>
      <c r="T7671">
        <v>4.9930000000000003</v>
      </c>
      <c r="U7671">
        <v>21.884</v>
      </c>
      <c r="V7671">
        <v>8925</v>
      </c>
      <c r="W7671">
        <v>35</v>
      </c>
      <c r="X7671">
        <f t="shared" si="264"/>
        <v>648.75440000000003</v>
      </c>
      <c r="Y7671">
        <f t="shared" si="265"/>
        <v>21.448</v>
      </c>
    </row>
    <row r="7672" spans="1:25" x14ac:dyDescent="0.2">
      <c r="A7672" t="s">
        <v>6877</v>
      </c>
      <c r="B7672" t="s">
        <v>1082</v>
      </c>
      <c r="C7672">
        <v>5</v>
      </c>
      <c r="D7672">
        <v>10</v>
      </c>
      <c r="E7672" t="s">
        <v>7791</v>
      </c>
      <c r="F7672">
        <v>720.99099999999999</v>
      </c>
      <c r="G7672">
        <v>92.706000000000003</v>
      </c>
      <c r="H7672">
        <v>47.113</v>
      </c>
      <c r="I7672">
        <v>66840.444000000003</v>
      </c>
      <c r="J7672">
        <v>27259291</v>
      </c>
      <c r="K7672">
        <v>31.225999999999999</v>
      </c>
      <c r="L7672">
        <v>12.058</v>
      </c>
      <c r="M7672">
        <v>22513.624</v>
      </c>
      <c r="N7672">
        <v>9181648</v>
      </c>
      <c r="O7672">
        <v>6.8730000000000002</v>
      </c>
      <c r="P7672">
        <v>12.035</v>
      </c>
      <c r="Q7672">
        <v>4955.259</v>
      </c>
      <c r="R7672">
        <v>2020885</v>
      </c>
      <c r="S7672">
        <v>8.4000000000000005E-2</v>
      </c>
      <c r="T7672">
        <v>4.6310000000000002</v>
      </c>
      <c r="U7672">
        <v>60.651000000000003</v>
      </c>
      <c r="V7672">
        <v>24735</v>
      </c>
      <c r="W7672">
        <v>97</v>
      </c>
      <c r="X7672">
        <f t="shared" si="264"/>
        <v>4619.3044800000007</v>
      </c>
      <c r="Y7672">
        <f t="shared" si="265"/>
        <v>90.888000000000019</v>
      </c>
    </row>
    <row r="7673" spans="1:25" x14ac:dyDescent="0.2">
      <c r="A7673" t="s">
        <v>6877</v>
      </c>
      <c r="B7673" t="s">
        <v>1082</v>
      </c>
      <c r="C7673">
        <v>5</v>
      </c>
      <c r="D7673">
        <v>11</v>
      </c>
      <c r="E7673" t="s">
        <v>7792</v>
      </c>
      <c r="F7673">
        <v>249.70699999999999</v>
      </c>
      <c r="G7673">
        <v>115.756</v>
      </c>
      <c r="H7673">
        <v>46.005000000000003</v>
      </c>
      <c r="I7673">
        <v>28904.955999999998</v>
      </c>
      <c r="J7673">
        <v>11788201</v>
      </c>
      <c r="K7673">
        <v>63.316000000000003</v>
      </c>
      <c r="L7673">
        <v>25.652000000000001</v>
      </c>
      <c r="M7673">
        <v>15810.39</v>
      </c>
      <c r="N7673">
        <v>6447893</v>
      </c>
      <c r="O7673">
        <v>7.9660000000000002</v>
      </c>
      <c r="P7673">
        <v>13.654999999999999</v>
      </c>
      <c r="Q7673">
        <v>1989.165</v>
      </c>
      <c r="R7673">
        <v>811234</v>
      </c>
      <c r="S7673">
        <v>0.12</v>
      </c>
      <c r="T7673">
        <v>5.5350000000000001</v>
      </c>
      <c r="U7673">
        <v>30.013000000000002</v>
      </c>
      <c r="V7673">
        <v>12240</v>
      </c>
      <c r="W7673">
        <v>48</v>
      </c>
      <c r="X7673">
        <f t="shared" si="264"/>
        <v>1297.2791999999999</v>
      </c>
      <c r="Y7673">
        <f t="shared" si="265"/>
        <v>36.008000000000003</v>
      </c>
    </row>
    <row r="7674" spans="1:25" x14ac:dyDescent="0.2">
      <c r="A7674" t="s">
        <v>6877</v>
      </c>
      <c r="B7674" t="s">
        <v>1082</v>
      </c>
      <c r="C7674">
        <v>5</v>
      </c>
      <c r="D7674">
        <v>12</v>
      </c>
      <c r="E7674" t="s">
        <v>7793</v>
      </c>
      <c r="F7674">
        <v>315.06799999999998</v>
      </c>
      <c r="G7674">
        <v>113.43300000000001</v>
      </c>
      <c r="H7674">
        <v>47.698999999999998</v>
      </c>
      <c r="I7674">
        <v>35739.021999999997</v>
      </c>
      <c r="J7674">
        <v>14575313</v>
      </c>
      <c r="K7674">
        <v>54.334000000000003</v>
      </c>
      <c r="L7674">
        <v>19.186</v>
      </c>
      <c r="M7674">
        <v>17118.808000000001</v>
      </c>
      <c r="N7674">
        <v>6981500</v>
      </c>
      <c r="O7674">
        <v>11.135</v>
      </c>
      <c r="P7674">
        <v>17.248000000000001</v>
      </c>
      <c r="Q7674">
        <v>3508.42</v>
      </c>
      <c r="R7674">
        <v>1430826</v>
      </c>
      <c r="S7674">
        <v>0.13900000000000001</v>
      </c>
      <c r="T7674">
        <v>5.95</v>
      </c>
      <c r="U7674">
        <v>43.768999999999998</v>
      </c>
      <c r="V7674">
        <v>17850</v>
      </c>
      <c r="W7674">
        <v>70</v>
      </c>
      <c r="X7674">
        <f t="shared" si="264"/>
        <v>2998.8448000000003</v>
      </c>
      <c r="Y7674">
        <f t="shared" si="265"/>
        <v>60.648000000000003</v>
      </c>
    </row>
    <row r="7675" spans="1:25" x14ac:dyDescent="0.2">
      <c r="A7675" t="s">
        <v>6877</v>
      </c>
      <c r="B7675" t="s">
        <v>1082</v>
      </c>
      <c r="C7675">
        <v>5</v>
      </c>
      <c r="D7675">
        <v>13</v>
      </c>
      <c r="E7675" t="s">
        <v>7794</v>
      </c>
      <c r="F7675">
        <v>226.636</v>
      </c>
      <c r="G7675">
        <v>124.13500000000001</v>
      </c>
      <c r="H7675">
        <v>47.792999999999999</v>
      </c>
      <c r="I7675">
        <v>28133.37</v>
      </c>
      <c r="J7675">
        <v>11473528</v>
      </c>
      <c r="K7675">
        <v>50.143000000000001</v>
      </c>
      <c r="L7675">
        <v>23.183</v>
      </c>
      <c r="M7675">
        <v>11364.091</v>
      </c>
      <c r="N7675">
        <v>4634575</v>
      </c>
      <c r="O7675">
        <v>10.442</v>
      </c>
      <c r="P7675">
        <v>18.451000000000001</v>
      </c>
      <c r="Q7675">
        <v>2366.4389999999999</v>
      </c>
      <c r="R7675">
        <v>965096</v>
      </c>
      <c r="S7675">
        <v>0.11</v>
      </c>
      <c r="T7675">
        <v>5.3040000000000003</v>
      </c>
      <c r="U7675">
        <v>25.010999999999999</v>
      </c>
      <c r="V7675">
        <v>10200</v>
      </c>
      <c r="W7675">
        <v>40</v>
      </c>
      <c r="X7675">
        <f t="shared" si="264"/>
        <v>1719.8260799999998</v>
      </c>
      <c r="Y7675">
        <f t="shared" si="265"/>
        <v>27.048000000000002</v>
      </c>
    </row>
    <row r="7676" spans="1:25" x14ac:dyDescent="0.2">
      <c r="A7676" t="s">
        <v>6877</v>
      </c>
      <c r="B7676" t="s">
        <v>1082</v>
      </c>
      <c r="C7676">
        <v>5</v>
      </c>
      <c r="D7676">
        <v>14</v>
      </c>
      <c r="E7676" t="s">
        <v>7795</v>
      </c>
      <c r="F7676">
        <v>287.23700000000002</v>
      </c>
      <c r="G7676">
        <v>113.392</v>
      </c>
      <c r="H7676">
        <v>44.65</v>
      </c>
      <c r="I7676">
        <v>32570.327000000001</v>
      </c>
      <c r="J7676">
        <v>13283036</v>
      </c>
      <c r="K7676">
        <v>87.043999999999997</v>
      </c>
      <c r="L7676">
        <v>36.334000000000003</v>
      </c>
      <c r="M7676">
        <v>25002.304</v>
      </c>
      <c r="N7676">
        <v>10196597</v>
      </c>
      <c r="O7676">
        <v>11.654</v>
      </c>
      <c r="P7676">
        <v>19.922000000000001</v>
      </c>
      <c r="Q7676">
        <v>3347.518</v>
      </c>
      <c r="R7676">
        <v>1365206</v>
      </c>
      <c r="S7676">
        <v>0.15</v>
      </c>
      <c r="T7676">
        <v>6.1870000000000003</v>
      </c>
      <c r="U7676">
        <v>43.143000000000001</v>
      </c>
      <c r="V7676">
        <v>17595</v>
      </c>
      <c r="W7676">
        <v>69</v>
      </c>
      <c r="X7676">
        <f t="shared" si="264"/>
        <v>2818.63456</v>
      </c>
      <c r="Y7676">
        <f t="shared" si="265"/>
        <v>59.528000000000006</v>
      </c>
    </row>
    <row r="7677" spans="1:25" x14ac:dyDescent="0.2">
      <c r="A7677" t="s">
        <v>6877</v>
      </c>
      <c r="B7677" t="s">
        <v>1082</v>
      </c>
      <c r="C7677">
        <v>5</v>
      </c>
      <c r="D7677">
        <v>15</v>
      </c>
      <c r="E7677" t="s">
        <v>7796</v>
      </c>
      <c r="F7677">
        <v>381.00799999999998</v>
      </c>
      <c r="G7677">
        <v>114.863</v>
      </c>
      <c r="H7677">
        <v>46.41</v>
      </c>
      <c r="I7677">
        <v>43763.612000000001</v>
      </c>
      <c r="J7677">
        <v>17847952</v>
      </c>
      <c r="K7677">
        <v>54.078000000000003</v>
      </c>
      <c r="L7677">
        <v>23.303000000000001</v>
      </c>
      <c r="M7677">
        <v>20604.034</v>
      </c>
      <c r="N7677">
        <v>8402867</v>
      </c>
      <c r="O7677">
        <v>9.5990000000000002</v>
      </c>
      <c r="P7677">
        <v>16.742000000000001</v>
      </c>
      <c r="Q7677">
        <v>3657.471</v>
      </c>
      <c r="R7677">
        <v>1491613</v>
      </c>
      <c r="S7677">
        <v>0.125</v>
      </c>
      <c r="T7677">
        <v>5.6379999999999999</v>
      </c>
      <c r="U7677">
        <v>47.52</v>
      </c>
      <c r="V7677">
        <v>19380</v>
      </c>
      <c r="W7677">
        <v>76</v>
      </c>
      <c r="X7677">
        <f t="shared" si="264"/>
        <v>3165.7819200000004</v>
      </c>
      <c r="Y7677">
        <f t="shared" si="265"/>
        <v>67.368000000000009</v>
      </c>
    </row>
    <row r="7678" spans="1:25" x14ac:dyDescent="0.2">
      <c r="A7678" t="s">
        <v>6877</v>
      </c>
      <c r="B7678" t="s">
        <v>1082</v>
      </c>
      <c r="C7678">
        <v>5</v>
      </c>
      <c r="D7678">
        <v>16</v>
      </c>
      <c r="E7678" t="s">
        <v>7797</v>
      </c>
      <c r="F7678">
        <v>288.20600000000002</v>
      </c>
      <c r="G7678">
        <v>102.752</v>
      </c>
      <c r="H7678">
        <v>41.865000000000002</v>
      </c>
      <c r="I7678">
        <v>29613.705999999998</v>
      </c>
      <c r="J7678">
        <v>12077248</v>
      </c>
      <c r="K7678">
        <v>79.643000000000001</v>
      </c>
      <c r="L7678">
        <v>32.966000000000001</v>
      </c>
      <c r="M7678">
        <v>22953.483</v>
      </c>
      <c r="N7678">
        <v>9361034</v>
      </c>
      <c r="O7678">
        <v>10.503</v>
      </c>
      <c r="P7678">
        <v>17.504999999999999</v>
      </c>
      <c r="Q7678">
        <v>3026.9189999999999</v>
      </c>
      <c r="R7678">
        <v>1234457</v>
      </c>
      <c r="S7678">
        <v>0.17599999999999999</v>
      </c>
      <c r="T7678">
        <v>6.6920000000000002</v>
      </c>
      <c r="U7678">
        <v>50.646999999999998</v>
      </c>
      <c r="V7678">
        <v>20655</v>
      </c>
      <c r="W7678">
        <v>81</v>
      </c>
      <c r="X7678">
        <f t="shared" si="264"/>
        <v>2459.5636799999997</v>
      </c>
      <c r="Y7678">
        <f t="shared" si="265"/>
        <v>72.968000000000018</v>
      </c>
    </row>
    <row r="7679" spans="1:25" x14ac:dyDescent="0.2">
      <c r="A7679" t="s">
        <v>6877</v>
      </c>
      <c r="B7679" t="s">
        <v>1082</v>
      </c>
      <c r="C7679">
        <v>5</v>
      </c>
      <c r="D7679">
        <v>17</v>
      </c>
      <c r="E7679" t="s">
        <v>7798</v>
      </c>
      <c r="F7679">
        <v>213.571</v>
      </c>
      <c r="G7679">
        <v>134.02000000000001</v>
      </c>
      <c r="H7679">
        <v>50.514000000000003</v>
      </c>
      <c r="I7679">
        <v>28622.769</v>
      </c>
      <c r="J7679">
        <v>11673118</v>
      </c>
      <c r="K7679">
        <v>47.601999999999997</v>
      </c>
      <c r="L7679">
        <v>16.22</v>
      </c>
      <c r="M7679">
        <v>10166.321</v>
      </c>
      <c r="N7679">
        <v>4146093</v>
      </c>
      <c r="O7679">
        <v>10.209</v>
      </c>
      <c r="P7679">
        <v>18.792999999999999</v>
      </c>
      <c r="Q7679">
        <v>2180.2890000000002</v>
      </c>
      <c r="R7679">
        <v>889179</v>
      </c>
      <c r="S7679">
        <v>0.123</v>
      </c>
      <c r="T7679">
        <v>5.5979999999999999</v>
      </c>
      <c r="U7679">
        <v>26.260999999999999</v>
      </c>
      <c r="V7679">
        <v>10710</v>
      </c>
      <c r="W7679">
        <v>42</v>
      </c>
      <c r="X7679">
        <f t="shared" si="264"/>
        <v>1511.3380800000002</v>
      </c>
      <c r="Y7679">
        <f t="shared" si="265"/>
        <v>29.288</v>
      </c>
    </row>
    <row r="7680" spans="1:25" x14ac:dyDescent="0.2">
      <c r="A7680" t="s">
        <v>6877</v>
      </c>
      <c r="B7680" t="s">
        <v>1082</v>
      </c>
      <c r="C7680">
        <v>5</v>
      </c>
      <c r="D7680">
        <v>18</v>
      </c>
      <c r="E7680" t="s">
        <v>7799</v>
      </c>
      <c r="F7680">
        <v>337.46199999999999</v>
      </c>
      <c r="G7680">
        <v>106.726</v>
      </c>
      <c r="H7680">
        <v>49.156999999999996</v>
      </c>
      <c r="I7680">
        <v>36015.972999999998</v>
      </c>
      <c r="J7680">
        <v>14688261</v>
      </c>
      <c r="K7680">
        <v>59.195999999999998</v>
      </c>
      <c r="L7680">
        <v>21.698</v>
      </c>
      <c r="M7680">
        <v>19976.457999999999</v>
      </c>
      <c r="N7680">
        <v>8146925</v>
      </c>
      <c r="O7680">
        <v>13.222</v>
      </c>
      <c r="P7680">
        <v>20.445</v>
      </c>
      <c r="Q7680">
        <v>4462.0050000000001</v>
      </c>
      <c r="R7680">
        <v>1819723</v>
      </c>
      <c r="S7680">
        <v>0.16700000000000001</v>
      </c>
      <c r="T7680">
        <v>6.5190000000000001</v>
      </c>
      <c r="U7680">
        <v>56.274000000000001</v>
      </c>
      <c r="V7680">
        <v>22950</v>
      </c>
      <c r="W7680">
        <v>90</v>
      </c>
      <c r="X7680">
        <f t="shared" si="264"/>
        <v>4066.8600000000006</v>
      </c>
      <c r="Y7680">
        <f t="shared" si="265"/>
        <v>83.048000000000016</v>
      </c>
    </row>
    <row r="7681" spans="1:25" x14ac:dyDescent="0.2">
      <c r="A7681" t="s">
        <v>6877</v>
      </c>
      <c r="B7681" t="s">
        <v>1082</v>
      </c>
      <c r="C7681">
        <v>5</v>
      </c>
      <c r="D7681">
        <v>20</v>
      </c>
      <c r="E7681" t="s">
        <v>5294</v>
      </c>
      <c r="F7681">
        <v>315.42099999999999</v>
      </c>
      <c r="G7681">
        <v>124.464</v>
      </c>
      <c r="H7681">
        <v>51.814</v>
      </c>
      <c r="I7681">
        <v>39258.533000000003</v>
      </c>
      <c r="J7681">
        <v>16010662</v>
      </c>
      <c r="K7681">
        <v>49.448999999999998</v>
      </c>
      <c r="L7681">
        <v>19.773</v>
      </c>
      <c r="M7681">
        <v>15597.191999999999</v>
      </c>
      <c r="N7681">
        <v>6360945</v>
      </c>
      <c r="O7681">
        <v>13.036</v>
      </c>
      <c r="P7681">
        <v>22.831</v>
      </c>
      <c r="Q7681">
        <v>4111.7920000000004</v>
      </c>
      <c r="R7681">
        <v>1676897</v>
      </c>
      <c r="S7681">
        <v>0.11899999999999999</v>
      </c>
      <c r="T7681">
        <v>5.5060000000000002</v>
      </c>
      <c r="U7681">
        <v>37.515999999999998</v>
      </c>
      <c r="V7681">
        <v>15300</v>
      </c>
      <c r="W7681">
        <v>60</v>
      </c>
      <c r="X7681">
        <f t="shared" si="264"/>
        <v>3674.6214400000008</v>
      </c>
      <c r="Y7681">
        <f t="shared" si="265"/>
        <v>49.448</v>
      </c>
    </row>
    <row r="7682" spans="1:25" x14ac:dyDescent="0.2">
      <c r="A7682" t="s">
        <v>6877</v>
      </c>
      <c r="B7682" t="s">
        <v>1082</v>
      </c>
      <c r="C7682">
        <v>5</v>
      </c>
      <c r="D7682">
        <v>25</v>
      </c>
      <c r="E7682" t="s">
        <v>7800</v>
      </c>
      <c r="F7682">
        <v>88.224000000000004</v>
      </c>
      <c r="G7682">
        <v>82.831000000000003</v>
      </c>
      <c r="H7682">
        <v>57.963000000000001</v>
      </c>
      <c r="I7682">
        <v>7307.6310000000003</v>
      </c>
      <c r="J7682">
        <v>2980244</v>
      </c>
      <c r="K7682">
        <v>6.5839999999999996</v>
      </c>
      <c r="L7682">
        <v>4.42</v>
      </c>
      <c r="M7682">
        <v>580.88900000000001</v>
      </c>
      <c r="N7682">
        <v>236902</v>
      </c>
      <c r="O7682">
        <v>6.4829999999999997</v>
      </c>
      <c r="P7682">
        <v>15.262</v>
      </c>
      <c r="Q7682">
        <v>571.99599999999998</v>
      </c>
      <c r="R7682">
        <v>233275</v>
      </c>
      <c r="S7682">
        <v>7.0999999999999994E-2</v>
      </c>
      <c r="T7682">
        <v>4.2510000000000003</v>
      </c>
      <c r="U7682">
        <v>6.2530000000000001</v>
      </c>
      <c r="V7682">
        <v>2550</v>
      </c>
      <c r="W7682">
        <v>10</v>
      </c>
      <c r="X7682">
        <f t="shared" si="264"/>
        <v>0</v>
      </c>
      <c r="Y7682">
        <f t="shared" si="265"/>
        <v>0</v>
      </c>
    </row>
    <row r="7683" spans="1:25" x14ac:dyDescent="0.2">
      <c r="A7683" t="s">
        <v>6877</v>
      </c>
      <c r="B7683" t="s">
        <v>1082</v>
      </c>
      <c r="C7683">
        <v>5</v>
      </c>
      <c r="D7683">
        <v>26</v>
      </c>
      <c r="E7683" t="s">
        <v>7801</v>
      </c>
      <c r="F7683">
        <v>240.90199999999999</v>
      </c>
      <c r="G7683">
        <v>96.683999999999997</v>
      </c>
      <c r="H7683">
        <v>48.634999999999998</v>
      </c>
      <c r="I7683">
        <v>23291.276000000002</v>
      </c>
      <c r="J7683">
        <v>9498795</v>
      </c>
      <c r="K7683">
        <v>27.366</v>
      </c>
      <c r="L7683">
        <v>23.882000000000001</v>
      </c>
      <c r="M7683">
        <v>6592.527</v>
      </c>
      <c r="N7683">
        <v>2688606</v>
      </c>
      <c r="O7683">
        <v>5.944</v>
      </c>
      <c r="P7683">
        <v>12.958</v>
      </c>
      <c r="Q7683">
        <v>1432.021</v>
      </c>
      <c r="R7683">
        <v>584016</v>
      </c>
      <c r="S7683">
        <v>8.5999999999999993E-2</v>
      </c>
      <c r="T7683">
        <v>4.673</v>
      </c>
      <c r="U7683">
        <v>20.634</v>
      </c>
      <c r="V7683">
        <v>8415</v>
      </c>
      <c r="W7683">
        <v>33</v>
      </c>
      <c r="X7683">
        <f t="shared" si="264"/>
        <v>673.27791999999999</v>
      </c>
      <c r="Y7683">
        <f t="shared" si="265"/>
        <v>19.208000000000002</v>
      </c>
    </row>
    <row r="7684" spans="1:25" x14ac:dyDescent="0.2">
      <c r="A7684" t="s">
        <v>6877</v>
      </c>
      <c r="B7684" t="s">
        <v>1082</v>
      </c>
      <c r="C7684">
        <v>5</v>
      </c>
      <c r="D7684">
        <v>27</v>
      </c>
      <c r="E7684" t="s">
        <v>1066</v>
      </c>
      <c r="F7684">
        <v>234.79400000000001</v>
      </c>
      <c r="G7684">
        <v>94.951999999999998</v>
      </c>
      <c r="H7684">
        <v>44.790999999999997</v>
      </c>
      <c r="I7684">
        <v>22294.172999999999</v>
      </c>
      <c r="J7684">
        <v>9092150</v>
      </c>
      <c r="K7684">
        <v>55.527000000000001</v>
      </c>
      <c r="L7684">
        <v>22.387</v>
      </c>
      <c r="M7684">
        <v>13037.367</v>
      </c>
      <c r="N7684">
        <v>5316981</v>
      </c>
      <c r="O7684">
        <v>6.8949999999999996</v>
      </c>
      <c r="P7684">
        <v>14.374000000000001</v>
      </c>
      <c r="Q7684">
        <v>1618.88</v>
      </c>
      <c r="R7684">
        <v>660222</v>
      </c>
      <c r="S7684">
        <v>9.0999999999999998E-2</v>
      </c>
      <c r="T7684">
        <v>4.8040000000000003</v>
      </c>
      <c r="U7684">
        <v>21.259</v>
      </c>
      <c r="V7684">
        <v>8670</v>
      </c>
      <c r="W7684">
        <v>34</v>
      </c>
      <c r="X7684">
        <f t="shared" si="264"/>
        <v>882.56000000000017</v>
      </c>
      <c r="Y7684">
        <f t="shared" si="265"/>
        <v>20.327999999999999</v>
      </c>
    </row>
    <row r="7685" spans="1:25" x14ac:dyDescent="0.2">
      <c r="A7685" t="s">
        <v>6877</v>
      </c>
      <c r="B7685" t="s">
        <v>1082</v>
      </c>
      <c r="C7685">
        <v>5</v>
      </c>
      <c r="D7685">
        <v>28</v>
      </c>
      <c r="E7685" t="s">
        <v>7802</v>
      </c>
      <c r="F7685">
        <v>152.93299999999999</v>
      </c>
      <c r="G7685">
        <v>106.208</v>
      </c>
      <c r="H7685">
        <v>41.378</v>
      </c>
      <c r="I7685">
        <v>16242.736000000001</v>
      </c>
      <c r="J7685">
        <v>6624215</v>
      </c>
      <c r="K7685">
        <v>55.576999999999998</v>
      </c>
      <c r="L7685">
        <v>25.588000000000001</v>
      </c>
      <c r="M7685">
        <v>8499.5740000000005</v>
      </c>
      <c r="N7685">
        <v>3466350</v>
      </c>
      <c r="O7685">
        <v>11.984</v>
      </c>
      <c r="P7685">
        <v>18.565999999999999</v>
      </c>
      <c r="Q7685">
        <v>1832.8150000000001</v>
      </c>
      <c r="R7685">
        <v>747470</v>
      </c>
      <c r="S7685">
        <v>0.16800000000000001</v>
      </c>
      <c r="T7685">
        <v>6.5359999999999996</v>
      </c>
      <c r="U7685">
        <v>25.635999999999999</v>
      </c>
      <c r="V7685">
        <v>10455</v>
      </c>
      <c r="W7685">
        <v>41</v>
      </c>
      <c r="X7685">
        <f t="shared" si="264"/>
        <v>1122.1672000000001</v>
      </c>
      <c r="Y7685">
        <f t="shared" si="265"/>
        <v>28.168000000000003</v>
      </c>
    </row>
    <row r="7686" spans="1:25" x14ac:dyDescent="0.2">
      <c r="A7686" t="s">
        <v>6877</v>
      </c>
      <c r="B7686" t="s">
        <v>1082</v>
      </c>
      <c r="C7686">
        <v>5</v>
      </c>
      <c r="D7686">
        <v>29</v>
      </c>
      <c r="E7686" t="s">
        <v>7803</v>
      </c>
      <c r="F7686">
        <v>226.20699999999999</v>
      </c>
      <c r="G7686">
        <v>117.974</v>
      </c>
      <c r="H7686">
        <v>45.994</v>
      </c>
      <c r="I7686">
        <v>26686.413</v>
      </c>
      <c r="J7686">
        <v>10883421</v>
      </c>
      <c r="K7686">
        <v>48.851999999999997</v>
      </c>
      <c r="L7686">
        <v>22.559000000000001</v>
      </c>
      <c r="M7686">
        <v>11050.597</v>
      </c>
      <c r="N7686">
        <v>4506724</v>
      </c>
      <c r="O7686">
        <v>12.957000000000001</v>
      </c>
      <c r="P7686">
        <v>22.37</v>
      </c>
      <c r="Q7686">
        <v>2930.8850000000002</v>
      </c>
      <c r="R7686">
        <v>1195292</v>
      </c>
      <c r="S7686">
        <v>0.158</v>
      </c>
      <c r="T7686">
        <v>6.3369999999999997</v>
      </c>
      <c r="U7686">
        <v>35.64</v>
      </c>
      <c r="V7686">
        <v>14535</v>
      </c>
      <c r="W7686">
        <v>57</v>
      </c>
      <c r="X7686">
        <f t="shared" si="264"/>
        <v>2352.0056000000004</v>
      </c>
      <c r="Y7686">
        <f t="shared" si="265"/>
        <v>46.088000000000001</v>
      </c>
    </row>
    <row r="7687" spans="1:25" x14ac:dyDescent="0.2">
      <c r="A7687" t="s">
        <v>6877</v>
      </c>
      <c r="B7687" t="s">
        <v>1082</v>
      </c>
      <c r="C7687">
        <v>5</v>
      </c>
      <c r="D7687">
        <v>31</v>
      </c>
      <c r="E7687" t="s">
        <v>7804</v>
      </c>
      <c r="F7687">
        <v>211.59</v>
      </c>
      <c r="G7687">
        <v>110.35599999999999</v>
      </c>
      <c r="H7687">
        <v>48.771000000000001</v>
      </c>
      <c r="I7687">
        <v>23350.287</v>
      </c>
      <c r="J7687">
        <v>9522861</v>
      </c>
      <c r="K7687">
        <v>47.951999999999998</v>
      </c>
      <c r="L7687">
        <v>17.157</v>
      </c>
      <c r="M7687">
        <v>10146.093999999999</v>
      </c>
      <c r="N7687">
        <v>4137844</v>
      </c>
      <c r="O7687">
        <v>12.263</v>
      </c>
      <c r="P7687">
        <v>20.437000000000001</v>
      </c>
      <c r="Q7687">
        <v>2594.7080000000001</v>
      </c>
      <c r="R7687">
        <v>1058190</v>
      </c>
      <c r="S7687">
        <v>0.13</v>
      </c>
      <c r="T7687">
        <v>5.7569999999999997</v>
      </c>
      <c r="U7687">
        <v>27.512</v>
      </c>
      <c r="V7687">
        <v>11220</v>
      </c>
      <c r="W7687">
        <v>44</v>
      </c>
      <c r="X7687">
        <f t="shared" si="264"/>
        <v>1975.4873600000001</v>
      </c>
      <c r="Y7687">
        <f t="shared" si="265"/>
        <v>31.528000000000002</v>
      </c>
    </row>
    <row r="7688" spans="1:25" x14ac:dyDescent="0.2">
      <c r="A7688" t="s">
        <v>6877</v>
      </c>
      <c r="B7688" t="s">
        <v>1082</v>
      </c>
      <c r="C7688">
        <v>5</v>
      </c>
      <c r="D7688">
        <v>32</v>
      </c>
      <c r="E7688" t="s">
        <v>7805</v>
      </c>
      <c r="F7688">
        <v>341.07900000000001</v>
      </c>
      <c r="G7688">
        <v>114.596</v>
      </c>
      <c r="H7688">
        <v>46.174999999999997</v>
      </c>
      <c r="I7688">
        <v>39086.370999999999</v>
      </c>
      <c r="J7688">
        <v>15940450</v>
      </c>
      <c r="K7688">
        <v>51.323999999999998</v>
      </c>
      <c r="L7688">
        <v>23.062000000000001</v>
      </c>
      <c r="M7688">
        <v>17505.409</v>
      </c>
      <c r="N7688">
        <v>7139166</v>
      </c>
      <c r="O7688">
        <v>10.406000000000001</v>
      </c>
      <c r="P7688">
        <v>17.888000000000002</v>
      </c>
      <c r="Q7688">
        <v>3549.2190000000001</v>
      </c>
      <c r="R7688">
        <v>1447465</v>
      </c>
      <c r="S7688">
        <v>0.14799999999999999</v>
      </c>
      <c r="T7688">
        <v>6.1520000000000001</v>
      </c>
      <c r="U7688">
        <v>50.646999999999998</v>
      </c>
      <c r="V7688">
        <v>20655</v>
      </c>
      <c r="W7688">
        <v>81</v>
      </c>
      <c r="X7688">
        <f t="shared" si="264"/>
        <v>3044.5396800000003</v>
      </c>
      <c r="Y7688">
        <f t="shared" si="265"/>
        <v>72.968000000000018</v>
      </c>
    </row>
    <row r="7689" spans="1:25" x14ac:dyDescent="0.2">
      <c r="A7689" t="s">
        <v>6877</v>
      </c>
      <c r="B7689" t="s">
        <v>1082</v>
      </c>
      <c r="C7689">
        <v>5</v>
      </c>
      <c r="D7689">
        <v>33</v>
      </c>
      <c r="E7689" t="s">
        <v>7806</v>
      </c>
      <c r="F7689">
        <v>47.67</v>
      </c>
      <c r="G7689">
        <v>57.796999999999997</v>
      </c>
      <c r="H7689">
        <v>36.381999999999998</v>
      </c>
      <c r="I7689">
        <v>2755.1579999999999</v>
      </c>
      <c r="J7689">
        <v>1123626</v>
      </c>
      <c r="K7689">
        <v>19.03</v>
      </c>
      <c r="L7689">
        <v>29.888000000000002</v>
      </c>
      <c r="M7689">
        <v>907.13599999999997</v>
      </c>
      <c r="N7689">
        <v>369954</v>
      </c>
      <c r="O7689">
        <v>7.1</v>
      </c>
      <c r="P7689">
        <v>15.16</v>
      </c>
      <c r="Q7689">
        <v>338.43299999999999</v>
      </c>
      <c r="R7689">
        <v>138022</v>
      </c>
      <c r="S7689">
        <v>0.17100000000000001</v>
      </c>
      <c r="T7689">
        <v>6.5919999999999996</v>
      </c>
      <c r="U7689">
        <v>8.1280000000000001</v>
      </c>
      <c r="V7689">
        <v>3315</v>
      </c>
      <c r="W7689">
        <v>13</v>
      </c>
      <c r="X7689">
        <f t="shared" si="264"/>
        <v>0</v>
      </c>
      <c r="Y7689">
        <f t="shared" si="265"/>
        <v>0</v>
      </c>
    </row>
    <row r="7690" spans="1:25" x14ac:dyDescent="0.2">
      <c r="A7690" t="s">
        <v>6877</v>
      </c>
      <c r="B7690" t="s">
        <v>1082</v>
      </c>
      <c r="C7690">
        <v>5</v>
      </c>
      <c r="D7690">
        <v>34</v>
      </c>
      <c r="E7690" t="s">
        <v>7807</v>
      </c>
      <c r="F7690">
        <v>118.06699999999999</v>
      </c>
      <c r="G7690">
        <v>93.311999999999998</v>
      </c>
      <c r="H7690">
        <v>44.859000000000002</v>
      </c>
      <c r="I7690">
        <v>11017.094999999999</v>
      </c>
      <c r="J7690">
        <v>4493061</v>
      </c>
      <c r="K7690">
        <v>6.4889999999999999</v>
      </c>
      <c r="L7690">
        <v>4.2119999999999997</v>
      </c>
      <c r="M7690">
        <v>766.12300000000005</v>
      </c>
      <c r="N7690">
        <v>312445</v>
      </c>
      <c r="O7690">
        <v>4.7249999999999996</v>
      </c>
      <c r="P7690">
        <v>9.5679999999999996</v>
      </c>
      <c r="Q7690">
        <v>557.89700000000005</v>
      </c>
      <c r="R7690">
        <v>227525</v>
      </c>
      <c r="S7690">
        <v>5.2999999999999999E-2</v>
      </c>
      <c r="T7690">
        <v>3.6739999999999999</v>
      </c>
      <c r="U7690">
        <v>6.2530000000000001</v>
      </c>
      <c r="V7690">
        <v>2550</v>
      </c>
      <c r="W7690">
        <v>10</v>
      </c>
      <c r="X7690">
        <f t="shared" si="264"/>
        <v>0</v>
      </c>
      <c r="Y7690">
        <f t="shared" si="265"/>
        <v>0</v>
      </c>
    </row>
    <row r="7691" spans="1:25" x14ac:dyDescent="0.2">
      <c r="A7691" t="s">
        <v>6877</v>
      </c>
      <c r="B7691" t="s">
        <v>1082</v>
      </c>
      <c r="C7691">
        <v>5</v>
      </c>
      <c r="D7691">
        <v>35</v>
      </c>
      <c r="E7691" t="s">
        <v>7808</v>
      </c>
      <c r="F7691">
        <v>163.29499999999999</v>
      </c>
      <c r="G7691">
        <v>98.094999999999999</v>
      </c>
      <c r="H7691">
        <v>42.656999999999996</v>
      </c>
      <c r="I7691">
        <v>16018.501</v>
      </c>
      <c r="J7691">
        <v>6532766</v>
      </c>
      <c r="K7691">
        <v>31.716000000000001</v>
      </c>
      <c r="L7691">
        <v>12.590999999999999</v>
      </c>
      <c r="M7691">
        <v>5178.9939999999997</v>
      </c>
      <c r="N7691">
        <v>2112130</v>
      </c>
      <c r="O7691">
        <v>8.2080000000000002</v>
      </c>
      <c r="P7691">
        <v>15.906000000000001</v>
      </c>
      <c r="Q7691">
        <v>1340.375</v>
      </c>
      <c r="R7691">
        <v>546640</v>
      </c>
      <c r="S7691">
        <v>0.115</v>
      </c>
      <c r="T7691">
        <v>5.4109999999999996</v>
      </c>
      <c r="U7691">
        <v>18.757999999999999</v>
      </c>
      <c r="V7691">
        <v>7650</v>
      </c>
      <c r="W7691">
        <v>30</v>
      </c>
      <c r="X7691">
        <f t="shared" si="264"/>
        <v>570.63440000000003</v>
      </c>
      <c r="Y7691">
        <f t="shared" si="265"/>
        <v>15.848000000000003</v>
      </c>
    </row>
    <row r="7692" spans="1:25" x14ac:dyDescent="0.2">
      <c r="A7692" t="s">
        <v>6877</v>
      </c>
      <c r="B7692" t="s">
        <v>1082</v>
      </c>
      <c r="C7692">
        <v>5</v>
      </c>
      <c r="D7692">
        <v>36</v>
      </c>
      <c r="E7692" t="s">
        <v>7809</v>
      </c>
      <c r="F7692">
        <v>203.72399999999999</v>
      </c>
      <c r="G7692">
        <v>75.872</v>
      </c>
      <c r="H7692">
        <v>34.784999999999997</v>
      </c>
      <c r="I7692">
        <v>15456.867</v>
      </c>
      <c r="J7692">
        <v>6303717</v>
      </c>
      <c r="K7692">
        <v>52.545999999999999</v>
      </c>
      <c r="L7692">
        <v>34.298999999999999</v>
      </c>
      <c r="M7692">
        <v>10704.957</v>
      </c>
      <c r="N7692">
        <v>4365763</v>
      </c>
      <c r="O7692">
        <v>8.423</v>
      </c>
      <c r="P7692">
        <v>15.192</v>
      </c>
      <c r="Q7692">
        <v>1716.039</v>
      </c>
      <c r="R7692">
        <v>699846</v>
      </c>
      <c r="S7692">
        <v>0.11700000000000001</v>
      </c>
      <c r="T7692">
        <v>5.452</v>
      </c>
      <c r="U7692">
        <v>23.76</v>
      </c>
      <c r="V7692">
        <v>9690</v>
      </c>
      <c r="W7692">
        <v>38</v>
      </c>
      <c r="X7692">
        <f t="shared" si="264"/>
        <v>991.37808000000007</v>
      </c>
      <c r="Y7692">
        <f t="shared" si="265"/>
        <v>24.808</v>
      </c>
    </row>
    <row r="7693" spans="1:25" x14ac:dyDescent="0.2">
      <c r="A7693" t="s">
        <v>6877</v>
      </c>
      <c r="B7693" t="s">
        <v>1082</v>
      </c>
      <c r="C7693">
        <v>5</v>
      </c>
      <c r="D7693">
        <v>37</v>
      </c>
      <c r="E7693" t="s">
        <v>7810</v>
      </c>
      <c r="F7693">
        <v>367.291</v>
      </c>
      <c r="G7693">
        <v>91.105000000000004</v>
      </c>
      <c r="H7693">
        <v>34.776000000000003</v>
      </c>
      <c r="I7693">
        <v>33462.19</v>
      </c>
      <c r="J7693">
        <v>13646761</v>
      </c>
      <c r="K7693">
        <v>60.014000000000003</v>
      </c>
      <c r="L7693">
        <v>24.163</v>
      </c>
      <c r="M7693">
        <v>22042.653999999999</v>
      </c>
      <c r="N7693">
        <v>8989574</v>
      </c>
      <c r="O7693">
        <v>12.316000000000001</v>
      </c>
      <c r="P7693">
        <v>21.885999999999999</v>
      </c>
      <c r="Q7693">
        <v>4523.4920000000002</v>
      </c>
      <c r="R7693">
        <v>1844799</v>
      </c>
      <c r="S7693">
        <v>0.158</v>
      </c>
      <c r="T7693">
        <v>6.3520000000000003</v>
      </c>
      <c r="U7693">
        <v>58.15</v>
      </c>
      <c r="V7693">
        <v>23715</v>
      </c>
      <c r="W7693">
        <v>93</v>
      </c>
      <c r="X7693">
        <f t="shared" si="264"/>
        <v>4135.7254400000002</v>
      </c>
      <c r="Y7693">
        <f t="shared" si="265"/>
        <v>86.408000000000015</v>
      </c>
    </row>
    <row r="7694" spans="1:25" x14ac:dyDescent="0.2">
      <c r="A7694" t="s">
        <v>6877</v>
      </c>
      <c r="B7694" t="s">
        <v>1082</v>
      </c>
      <c r="C7694">
        <v>6</v>
      </c>
      <c r="D7694">
        <v>1</v>
      </c>
      <c r="E7694" t="s">
        <v>7811</v>
      </c>
      <c r="F7694">
        <v>175.06</v>
      </c>
      <c r="G7694">
        <v>69.132999999999996</v>
      </c>
      <c r="H7694">
        <v>42.48</v>
      </c>
      <c r="I7694">
        <v>12102.459000000001</v>
      </c>
      <c r="J7694">
        <v>4935701</v>
      </c>
      <c r="K7694">
        <v>12.321</v>
      </c>
      <c r="L7694">
        <v>6.1980000000000004</v>
      </c>
      <c r="M7694">
        <v>2156.9279999999999</v>
      </c>
      <c r="N7694">
        <v>879652</v>
      </c>
      <c r="O7694">
        <v>3.9249999999999998</v>
      </c>
      <c r="P7694">
        <v>8.4250000000000007</v>
      </c>
      <c r="Q7694">
        <v>687.096</v>
      </c>
      <c r="R7694">
        <v>280216</v>
      </c>
      <c r="S7694">
        <v>3.2000000000000001E-2</v>
      </c>
      <c r="T7694">
        <v>2.863</v>
      </c>
      <c r="U7694">
        <v>5.6269999999999998</v>
      </c>
      <c r="V7694">
        <v>2295</v>
      </c>
      <c r="W7694">
        <v>9</v>
      </c>
      <c r="X7694">
        <f t="shared" si="264"/>
        <v>0</v>
      </c>
      <c r="Y7694">
        <f t="shared" si="265"/>
        <v>0</v>
      </c>
    </row>
    <row r="7695" spans="1:25" x14ac:dyDescent="0.2">
      <c r="A7695" t="s">
        <v>6877</v>
      </c>
      <c r="B7695" t="s">
        <v>1082</v>
      </c>
      <c r="C7695">
        <v>6</v>
      </c>
      <c r="D7695">
        <v>2</v>
      </c>
      <c r="E7695" t="s">
        <v>7812</v>
      </c>
      <c r="F7695">
        <v>306.02199999999999</v>
      </c>
      <c r="G7695">
        <v>92.304000000000002</v>
      </c>
      <c r="H7695">
        <v>37.029000000000003</v>
      </c>
      <c r="I7695">
        <v>28247.187999999998</v>
      </c>
      <c r="J7695">
        <v>11519946</v>
      </c>
      <c r="K7695">
        <v>3.702</v>
      </c>
      <c r="L7695">
        <v>1.9419999999999999</v>
      </c>
      <c r="M7695">
        <v>1132.884</v>
      </c>
      <c r="N7695">
        <v>462020</v>
      </c>
      <c r="O7695">
        <v>2.823</v>
      </c>
      <c r="P7695">
        <v>5.4219999999999997</v>
      </c>
      <c r="Q7695">
        <v>864.02700000000004</v>
      </c>
      <c r="R7695">
        <v>352373</v>
      </c>
      <c r="S7695">
        <v>1.7999999999999999E-2</v>
      </c>
      <c r="T7695">
        <v>2.165</v>
      </c>
      <c r="U7695">
        <v>5.6269999999999998</v>
      </c>
      <c r="V7695">
        <v>2295</v>
      </c>
      <c r="W7695">
        <v>9</v>
      </c>
      <c r="X7695">
        <f t="shared" si="264"/>
        <v>37.124640000000056</v>
      </c>
      <c r="Y7695">
        <f t="shared" si="265"/>
        <v>0</v>
      </c>
    </row>
    <row r="7696" spans="1:25" x14ac:dyDescent="0.2">
      <c r="A7696" t="s">
        <v>6877</v>
      </c>
      <c r="B7696" t="s">
        <v>1082</v>
      </c>
      <c r="C7696">
        <v>6</v>
      </c>
      <c r="D7696">
        <v>3</v>
      </c>
      <c r="E7696" t="s">
        <v>7813</v>
      </c>
      <c r="F7696">
        <v>252.70099999999999</v>
      </c>
      <c r="G7696">
        <v>101.721</v>
      </c>
      <c r="H7696">
        <v>46.279000000000003</v>
      </c>
      <c r="I7696">
        <v>25704.86</v>
      </c>
      <c r="J7696">
        <v>10483118</v>
      </c>
      <c r="K7696">
        <v>4.4359999999999999</v>
      </c>
      <c r="L7696">
        <v>2.76</v>
      </c>
      <c r="M7696">
        <v>1121.002</v>
      </c>
      <c r="N7696">
        <v>457174</v>
      </c>
      <c r="O7696">
        <v>2.968</v>
      </c>
      <c r="P7696">
        <v>5.2869999999999999</v>
      </c>
      <c r="Q7696">
        <v>750.00099999999998</v>
      </c>
      <c r="R7696">
        <v>305870</v>
      </c>
      <c r="S7696">
        <v>1.7000000000000001E-2</v>
      </c>
      <c r="T7696">
        <v>2.1019999999999999</v>
      </c>
      <c r="U7696">
        <v>4.3769999999999998</v>
      </c>
      <c r="V7696">
        <v>1785</v>
      </c>
      <c r="W7696">
        <v>7</v>
      </c>
      <c r="X7696">
        <f t="shared" si="264"/>
        <v>0</v>
      </c>
      <c r="Y7696">
        <f t="shared" si="265"/>
        <v>0</v>
      </c>
    </row>
    <row r="7697" spans="1:25" x14ac:dyDescent="0.2">
      <c r="A7697" t="s">
        <v>6877</v>
      </c>
      <c r="B7697" t="s">
        <v>1082</v>
      </c>
      <c r="C7697">
        <v>6</v>
      </c>
      <c r="D7697">
        <v>4</v>
      </c>
      <c r="E7697" t="s">
        <v>7814</v>
      </c>
      <c r="F7697">
        <v>331.791</v>
      </c>
      <c r="G7697">
        <v>101.43600000000001</v>
      </c>
      <c r="H7697">
        <v>41.84</v>
      </c>
      <c r="I7697">
        <v>33655.417000000001</v>
      </c>
      <c r="J7697">
        <v>13725564</v>
      </c>
      <c r="K7697">
        <v>54.701999999999998</v>
      </c>
      <c r="L7697">
        <v>28.003</v>
      </c>
      <c r="M7697">
        <v>18149.465</v>
      </c>
      <c r="N7697">
        <v>7401829</v>
      </c>
      <c r="O7697">
        <v>12.749000000000001</v>
      </c>
      <c r="P7697">
        <v>21.934000000000001</v>
      </c>
      <c r="Q7697">
        <v>4230.1559999999999</v>
      </c>
      <c r="R7697">
        <v>1725169</v>
      </c>
      <c r="S7697">
        <v>0.13900000000000001</v>
      </c>
      <c r="T7697">
        <v>5.9619999999999997</v>
      </c>
      <c r="U7697">
        <v>46.27</v>
      </c>
      <c r="V7697">
        <v>18870</v>
      </c>
      <c r="W7697">
        <v>74</v>
      </c>
      <c r="X7697">
        <f t="shared" si="264"/>
        <v>3807.18912</v>
      </c>
      <c r="Y7697">
        <f t="shared" si="265"/>
        <v>65.128</v>
      </c>
    </row>
    <row r="7698" spans="1:25" x14ac:dyDescent="0.2">
      <c r="A7698" t="s">
        <v>6877</v>
      </c>
      <c r="B7698" t="s">
        <v>1082</v>
      </c>
      <c r="C7698">
        <v>6</v>
      </c>
      <c r="D7698">
        <v>5</v>
      </c>
      <c r="E7698" t="s">
        <v>7815</v>
      </c>
      <c r="F7698">
        <v>263.041</v>
      </c>
      <c r="G7698">
        <v>93.546000000000006</v>
      </c>
      <c r="H7698">
        <v>42.081000000000003</v>
      </c>
      <c r="I7698">
        <v>24606.498</v>
      </c>
      <c r="J7698">
        <v>10035177</v>
      </c>
      <c r="K7698">
        <v>19.436</v>
      </c>
      <c r="L7698">
        <v>11.176</v>
      </c>
      <c r="M7698">
        <v>5112.3509999999997</v>
      </c>
      <c r="N7698">
        <v>2084951</v>
      </c>
      <c r="O7698">
        <v>3.867</v>
      </c>
      <c r="P7698">
        <v>8.0009999999999994</v>
      </c>
      <c r="Q7698">
        <v>1017.109</v>
      </c>
      <c r="R7698">
        <v>414804</v>
      </c>
      <c r="S7698">
        <v>3.5999999999999997E-2</v>
      </c>
      <c r="T7698">
        <v>3.0150000000000001</v>
      </c>
      <c r="U7698">
        <v>9.3789999999999996</v>
      </c>
      <c r="V7698">
        <v>3825</v>
      </c>
      <c r="W7698">
        <v>15</v>
      </c>
      <c r="X7698">
        <f t="shared" si="264"/>
        <v>208.57648000000006</v>
      </c>
      <c r="Y7698">
        <f t="shared" si="265"/>
        <v>0</v>
      </c>
    </row>
    <row r="7699" spans="1:25" x14ac:dyDescent="0.2">
      <c r="A7699" t="s">
        <v>6877</v>
      </c>
      <c r="B7699" t="s">
        <v>1082</v>
      </c>
      <c r="C7699">
        <v>6</v>
      </c>
      <c r="D7699">
        <v>6</v>
      </c>
      <c r="E7699" t="s">
        <v>7816</v>
      </c>
      <c r="F7699">
        <v>16.582999999999998</v>
      </c>
      <c r="G7699">
        <v>12.156000000000001</v>
      </c>
      <c r="H7699">
        <v>5.077</v>
      </c>
      <c r="I7699">
        <v>201.583</v>
      </c>
      <c r="J7699">
        <v>82211</v>
      </c>
      <c r="K7699">
        <v>4.7839999999999998</v>
      </c>
      <c r="L7699">
        <v>2.6030000000000002</v>
      </c>
      <c r="M7699">
        <v>79.325000000000003</v>
      </c>
      <c r="N7699">
        <v>32351</v>
      </c>
      <c r="O7699">
        <v>4.2880000000000003</v>
      </c>
      <c r="P7699">
        <v>6.2210000000000001</v>
      </c>
      <c r="Q7699">
        <v>71.111000000000004</v>
      </c>
      <c r="R7699">
        <v>29001</v>
      </c>
      <c r="S7699">
        <v>3.7999999999999999E-2</v>
      </c>
      <c r="T7699">
        <v>3.101</v>
      </c>
      <c r="U7699">
        <v>0.625</v>
      </c>
      <c r="V7699">
        <v>255</v>
      </c>
      <c r="W7699">
        <v>1</v>
      </c>
      <c r="X7699">
        <f t="shared" si="264"/>
        <v>0</v>
      </c>
      <c r="Y7699">
        <f t="shared" si="265"/>
        <v>0</v>
      </c>
    </row>
    <row r="7700" spans="1:25" x14ac:dyDescent="0.2">
      <c r="A7700" t="s">
        <v>6877</v>
      </c>
      <c r="B7700" t="s">
        <v>1082</v>
      </c>
      <c r="C7700">
        <v>6</v>
      </c>
      <c r="D7700">
        <v>7</v>
      </c>
      <c r="E7700" t="s">
        <v>7817</v>
      </c>
      <c r="F7700">
        <v>212.11</v>
      </c>
      <c r="G7700">
        <v>99.108999999999995</v>
      </c>
      <c r="H7700">
        <v>39.362000000000002</v>
      </c>
      <c r="I7700">
        <v>21022.016</v>
      </c>
      <c r="J7700">
        <v>8573331</v>
      </c>
      <c r="K7700">
        <v>74.834000000000003</v>
      </c>
      <c r="L7700">
        <v>29.771000000000001</v>
      </c>
      <c r="M7700">
        <v>15873.041999999999</v>
      </c>
      <c r="N7700">
        <v>6473444</v>
      </c>
      <c r="O7700">
        <v>10.781000000000001</v>
      </c>
      <c r="P7700">
        <v>18.991</v>
      </c>
      <c r="Q7700">
        <v>2286.8270000000002</v>
      </c>
      <c r="R7700">
        <v>932628</v>
      </c>
      <c r="S7700">
        <v>0.13900000000000001</v>
      </c>
      <c r="T7700">
        <v>5.9420000000000002</v>
      </c>
      <c r="U7700">
        <v>29.388000000000002</v>
      </c>
      <c r="V7700">
        <v>11985</v>
      </c>
      <c r="W7700">
        <v>47</v>
      </c>
      <c r="X7700">
        <f t="shared" si="264"/>
        <v>1630.6606400000003</v>
      </c>
      <c r="Y7700">
        <f t="shared" si="265"/>
        <v>34.888000000000005</v>
      </c>
    </row>
    <row r="7701" spans="1:25" x14ac:dyDescent="0.2">
      <c r="A7701" t="s">
        <v>6877</v>
      </c>
      <c r="B7701" t="s">
        <v>1082</v>
      </c>
      <c r="C7701">
        <v>6</v>
      </c>
      <c r="D7701">
        <v>8</v>
      </c>
      <c r="E7701" t="s">
        <v>1745</v>
      </c>
      <c r="F7701">
        <v>137.82300000000001</v>
      </c>
      <c r="G7701">
        <v>104.54</v>
      </c>
      <c r="H7701">
        <v>39.076999999999998</v>
      </c>
      <c r="I7701">
        <v>14408.121999999999</v>
      </c>
      <c r="J7701">
        <v>5876011</v>
      </c>
      <c r="K7701">
        <v>80.474999999999994</v>
      </c>
      <c r="L7701">
        <v>33.765999999999998</v>
      </c>
      <c r="M7701">
        <v>11091.308000000001</v>
      </c>
      <c r="N7701">
        <v>4523327</v>
      </c>
      <c r="O7701">
        <v>19.634</v>
      </c>
      <c r="P7701">
        <v>28.395</v>
      </c>
      <c r="Q7701">
        <v>2706.0369999999998</v>
      </c>
      <c r="R7701">
        <v>1103593</v>
      </c>
      <c r="S7701">
        <v>0.16800000000000001</v>
      </c>
      <c r="T7701">
        <v>6.54</v>
      </c>
      <c r="U7701">
        <v>23.135000000000002</v>
      </c>
      <c r="V7701">
        <v>9435</v>
      </c>
      <c r="W7701">
        <v>37</v>
      </c>
      <c r="X7701">
        <f t="shared" si="264"/>
        <v>2100.1758399999999</v>
      </c>
      <c r="Y7701">
        <f t="shared" si="265"/>
        <v>23.688000000000002</v>
      </c>
    </row>
    <row r="7702" spans="1:25" x14ac:dyDescent="0.2">
      <c r="A7702" t="s">
        <v>6877</v>
      </c>
      <c r="B7702" t="s">
        <v>1082</v>
      </c>
      <c r="C7702">
        <v>6</v>
      </c>
      <c r="D7702">
        <v>9</v>
      </c>
      <c r="E7702" t="s">
        <v>7818</v>
      </c>
      <c r="F7702">
        <v>252.845</v>
      </c>
      <c r="G7702">
        <v>107.03700000000001</v>
      </c>
      <c r="H7702">
        <v>46.042999999999999</v>
      </c>
      <c r="I7702">
        <v>27063.846000000001</v>
      </c>
      <c r="J7702">
        <v>11037348</v>
      </c>
      <c r="K7702">
        <v>18.803999999999998</v>
      </c>
      <c r="L7702">
        <v>8.9</v>
      </c>
      <c r="M7702">
        <v>4754.5219999999999</v>
      </c>
      <c r="N7702">
        <v>1939019</v>
      </c>
      <c r="O7702">
        <v>7.3630000000000004</v>
      </c>
      <c r="P7702">
        <v>16.638000000000002</v>
      </c>
      <c r="Q7702">
        <v>1861.78</v>
      </c>
      <c r="R7702">
        <v>759283</v>
      </c>
      <c r="S7702">
        <v>7.9000000000000001E-2</v>
      </c>
      <c r="T7702">
        <v>4.4909999999999997</v>
      </c>
      <c r="U7702">
        <v>20.009</v>
      </c>
      <c r="V7702">
        <v>8160</v>
      </c>
      <c r="W7702">
        <v>32</v>
      </c>
      <c r="X7702">
        <f t="shared" ref="X7702:X7765" si="266">(MAX(0, (Q7702-830.88)))*1.12</f>
        <v>1154.6080000000002</v>
      </c>
      <c r="Y7702">
        <f t="shared" ref="Y7702:Y7765" si="267">(MAX(0, (W7702-15.85)))*1.12</f>
        <v>18.088000000000001</v>
      </c>
    </row>
    <row r="7703" spans="1:25" x14ac:dyDescent="0.2">
      <c r="A7703" t="s">
        <v>6877</v>
      </c>
      <c r="B7703" t="s">
        <v>1082</v>
      </c>
      <c r="C7703">
        <v>7</v>
      </c>
      <c r="D7703">
        <v>1</v>
      </c>
      <c r="E7703" t="s">
        <v>7711</v>
      </c>
      <c r="F7703">
        <v>263.61500000000001</v>
      </c>
      <c r="G7703">
        <v>97.429000000000002</v>
      </c>
      <c r="H7703">
        <v>51.203000000000003</v>
      </c>
      <c r="I7703">
        <v>25683.633000000002</v>
      </c>
      <c r="J7703">
        <v>10474461</v>
      </c>
      <c r="K7703">
        <v>29.847999999999999</v>
      </c>
      <c r="L7703">
        <v>28.367999999999999</v>
      </c>
      <c r="M7703">
        <v>7868.2929999999997</v>
      </c>
      <c r="N7703">
        <v>3208897</v>
      </c>
      <c r="O7703">
        <v>9.8000000000000007</v>
      </c>
      <c r="P7703">
        <v>18.648</v>
      </c>
      <c r="Q7703">
        <v>2583.335</v>
      </c>
      <c r="R7703">
        <v>1053552</v>
      </c>
      <c r="S7703">
        <v>0.107</v>
      </c>
      <c r="T7703">
        <v>5.2160000000000002</v>
      </c>
      <c r="U7703">
        <v>28.137</v>
      </c>
      <c r="V7703">
        <v>11475</v>
      </c>
      <c r="W7703">
        <v>45</v>
      </c>
      <c r="X7703">
        <f t="shared" si="266"/>
        <v>1962.7496000000001</v>
      </c>
      <c r="Y7703">
        <f t="shared" si="267"/>
        <v>32.648000000000003</v>
      </c>
    </row>
    <row r="7704" spans="1:25" x14ac:dyDescent="0.2">
      <c r="A7704" t="s">
        <v>6877</v>
      </c>
      <c r="B7704" t="s">
        <v>1082</v>
      </c>
      <c r="C7704">
        <v>7</v>
      </c>
      <c r="D7704">
        <v>2</v>
      </c>
      <c r="E7704" t="s">
        <v>7819</v>
      </c>
      <c r="F7704">
        <v>195.39699999999999</v>
      </c>
      <c r="G7704">
        <v>85.992000000000004</v>
      </c>
      <c r="H7704">
        <v>43.203000000000003</v>
      </c>
      <c r="I7704">
        <v>16802.627</v>
      </c>
      <c r="J7704">
        <v>6852553</v>
      </c>
      <c r="K7704">
        <v>15.621</v>
      </c>
      <c r="L7704">
        <v>9.5739999999999998</v>
      </c>
      <c r="M7704">
        <v>3052.2730000000001</v>
      </c>
      <c r="N7704">
        <v>1244797</v>
      </c>
      <c r="O7704">
        <v>5.3890000000000002</v>
      </c>
      <c r="P7704">
        <v>11.79</v>
      </c>
      <c r="Q7704">
        <v>1052.9290000000001</v>
      </c>
      <c r="R7704">
        <v>429412</v>
      </c>
      <c r="S7704">
        <v>8.5999999999999993E-2</v>
      </c>
      <c r="T7704">
        <v>4.6929999999999996</v>
      </c>
      <c r="U7704">
        <v>16.882000000000001</v>
      </c>
      <c r="V7704">
        <v>6885</v>
      </c>
      <c r="W7704">
        <v>27</v>
      </c>
      <c r="X7704">
        <f t="shared" si="266"/>
        <v>248.69488000000013</v>
      </c>
      <c r="Y7704">
        <f t="shared" si="267"/>
        <v>12.488000000000001</v>
      </c>
    </row>
    <row r="7705" spans="1:25" x14ac:dyDescent="0.2">
      <c r="A7705" t="s">
        <v>6877</v>
      </c>
      <c r="B7705" t="s">
        <v>1082</v>
      </c>
      <c r="C7705">
        <v>7</v>
      </c>
      <c r="D7705">
        <v>3</v>
      </c>
      <c r="E7705" t="s">
        <v>4082</v>
      </c>
      <c r="F7705">
        <v>132.26</v>
      </c>
      <c r="G7705">
        <v>64.783000000000001</v>
      </c>
      <c r="H7705">
        <v>33.149000000000001</v>
      </c>
      <c r="I7705">
        <v>8568.2070000000003</v>
      </c>
      <c r="J7705">
        <v>3494340</v>
      </c>
      <c r="K7705">
        <v>4.4690000000000003</v>
      </c>
      <c r="L7705">
        <v>2.6419999999999999</v>
      </c>
      <c r="M7705">
        <v>591.08299999999997</v>
      </c>
      <c r="N7705">
        <v>241059</v>
      </c>
      <c r="O7705">
        <v>4.3239999999999998</v>
      </c>
      <c r="P7705">
        <v>10.813000000000001</v>
      </c>
      <c r="Q7705">
        <v>571.84100000000001</v>
      </c>
      <c r="R7705">
        <v>233212</v>
      </c>
      <c r="S7705">
        <v>4.2999999999999997E-2</v>
      </c>
      <c r="T7705">
        <v>3.294</v>
      </c>
      <c r="U7705">
        <v>5.6269999999999998</v>
      </c>
      <c r="V7705">
        <v>2295</v>
      </c>
      <c r="W7705">
        <v>9</v>
      </c>
      <c r="X7705">
        <f t="shared" si="266"/>
        <v>0</v>
      </c>
      <c r="Y7705">
        <f t="shared" si="267"/>
        <v>0</v>
      </c>
    </row>
    <row r="7706" spans="1:25" x14ac:dyDescent="0.2">
      <c r="A7706" t="s">
        <v>6877</v>
      </c>
      <c r="B7706" t="s">
        <v>1082</v>
      </c>
      <c r="C7706">
        <v>7</v>
      </c>
      <c r="D7706">
        <v>4</v>
      </c>
      <c r="E7706" t="s">
        <v>6045</v>
      </c>
      <c r="F7706">
        <v>270.08600000000001</v>
      </c>
      <c r="G7706">
        <v>74.881</v>
      </c>
      <c r="H7706">
        <v>39.865000000000002</v>
      </c>
      <c r="I7706">
        <v>20224.298999999999</v>
      </c>
      <c r="J7706">
        <v>8248001</v>
      </c>
      <c r="K7706">
        <v>33.360999999999997</v>
      </c>
      <c r="L7706">
        <v>24.532</v>
      </c>
      <c r="M7706">
        <v>9010.2919999999995</v>
      </c>
      <c r="N7706">
        <v>3674634</v>
      </c>
      <c r="O7706">
        <v>6.8010000000000002</v>
      </c>
      <c r="P7706">
        <v>13.815</v>
      </c>
      <c r="Q7706">
        <v>1836.883</v>
      </c>
      <c r="R7706">
        <v>749129</v>
      </c>
      <c r="S7706">
        <v>0.111</v>
      </c>
      <c r="T7706">
        <v>5.3220000000000001</v>
      </c>
      <c r="U7706">
        <v>30.013000000000002</v>
      </c>
      <c r="V7706">
        <v>12240</v>
      </c>
      <c r="W7706">
        <v>48</v>
      </c>
      <c r="X7706">
        <f t="shared" si="266"/>
        <v>1126.7233600000002</v>
      </c>
      <c r="Y7706">
        <f t="shared" si="267"/>
        <v>36.008000000000003</v>
      </c>
    </row>
    <row r="7707" spans="1:25" x14ac:dyDescent="0.2">
      <c r="A7707" t="s">
        <v>6877</v>
      </c>
      <c r="B7707" t="s">
        <v>1082</v>
      </c>
      <c r="C7707">
        <v>7</v>
      </c>
      <c r="D7707">
        <v>7</v>
      </c>
      <c r="E7707" t="s">
        <v>4345</v>
      </c>
      <c r="F7707">
        <v>115.429</v>
      </c>
      <c r="G7707">
        <v>72.247</v>
      </c>
      <c r="H7707">
        <v>36.033000000000001</v>
      </c>
      <c r="I7707">
        <v>8339.3670000000002</v>
      </c>
      <c r="J7707">
        <v>3401013</v>
      </c>
      <c r="K7707">
        <v>4.7279999999999998</v>
      </c>
      <c r="L7707">
        <v>2.21</v>
      </c>
      <c r="M7707">
        <v>545.70799999999997</v>
      </c>
      <c r="N7707">
        <v>222554</v>
      </c>
      <c r="O7707">
        <v>4.4829999999999997</v>
      </c>
      <c r="P7707">
        <v>8.8460000000000001</v>
      </c>
      <c r="Q7707">
        <v>517.43600000000004</v>
      </c>
      <c r="R7707">
        <v>211024</v>
      </c>
      <c r="S7707">
        <v>6.5000000000000002E-2</v>
      </c>
      <c r="T7707">
        <v>4.0709999999999997</v>
      </c>
      <c r="U7707">
        <v>7.5030000000000001</v>
      </c>
      <c r="V7707">
        <v>3060</v>
      </c>
      <c r="W7707">
        <v>12</v>
      </c>
      <c r="X7707">
        <f t="shared" si="266"/>
        <v>0</v>
      </c>
      <c r="Y7707">
        <f t="shared" si="267"/>
        <v>0</v>
      </c>
    </row>
    <row r="7708" spans="1:25" x14ac:dyDescent="0.2">
      <c r="A7708" t="s">
        <v>6877</v>
      </c>
      <c r="B7708" t="s">
        <v>1082</v>
      </c>
      <c r="C7708">
        <v>7</v>
      </c>
      <c r="D7708">
        <v>9</v>
      </c>
      <c r="E7708" t="s">
        <v>1977</v>
      </c>
      <c r="F7708">
        <v>295.38299999999998</v>
      </c>
      <c r="G7708">
        <v>87.769000000000005</v>
      </c>
      <c r="H7708">
        <v>39.134999999999998</v>
      </c>
      <c r="I7708">
        <v>25925.353999999999</v>
      </c>
      <c r="J7708">
        <v>10573041</v>
      </c>
      <c r="K7708">
        <v>45.695999999999998</v>
      </c>
      <c r="L7708">
        <v>35.329000000000001</v>
      </c>
      <c r="M7708">
        <v>13497.769</v>
      </c>
      <c r="N7708">
        <v>5504745</v>
      </c>
      <c r="O7708">
        <v>8.4420000000000002</v>
      </c>
      <c r="P7708">
        <v>16.356999999999999</v>
      </c>
      <c r="Q7708">
        <v>2493.527</v>
      </c>
      <c r="R7708">
        <v>1016926</v>
      </c>
      <c r="S7708">
        <v>0.14199999999999999</v>
      </c>
      <c r="T7708">
        <v>6.0119999999999996</v>
      </c>
      <c r="U7708">
        <v>41.893000000000001</v>
      </c>
      <c r="V7708">
        <v>17085</v>
      </c>
      <c r="W7708">
        <v>67</v>
      </c>
      <c r="X7708">
        <f t="shared" si="266"/>
        <v>1862.1646400000002</v>
      </c>
      <c r="Y7708">
        <f t="shared" si="267"/>
        <v>57.288000000000004</v>
      </c>
    </row>
    <row r="7709" spans="1:25" x14ac:dyDescent="0.2">
      <c r="A7709" t="s">
        <v>6877</v>
      </c>
      <c r="B7709" t="s">
        <v>1082</v>
      </c>
      <c r="C7709">
        <v>7</v>
      </c>
      <c r="D7709">
        <v>10</v>
      </c>
      <c r="E7709" t="s">
        <v>7726</v>
      </c>
      <c r="F7709">
        <v>287.08300000000003</v>
      </c>
      <c r="G7709">
        <v>67.899000000000001</v>
      </c>
      <c r="H7709">
        <v>28.536999999999999</v>
      </c>
      <c r="I7709">
        <v>19492.659</v>
      </c>
      <c r="J7709">
        <v>7949619</v>
      </c>
      <c r="K7709">
        <v>104.126</v>
      </c>
      <c r="L7709">
        <v>52.639000000000003</v>
      </c>
      <c r="M7709">
        <v>29892.839</v>
      </c>
      <c r="N7709">
        <v>12191086</v>
      </c>
      <c r="O7709">
        <v>18.588000000000001</v>
      </c>
      <c r="P7709">
        <v>26.86</v>
      </c>
      <c r="Q7709">
        <v>5336.2150000000001</v>
      </c>
      <c r="R7709">
        <v>2176249</v>
      </c>
      <c r="S7709">
        <v>0.187</v>
      </c>
      <c r="T7709">
        <v>6.9089999999999998</v>
      </c>
      <c r="U7709">
        <v>53.773000000000003</v>
      </c>
      <c r="V7709">
        <v>21930</v>
      </c>
      <c r="W7709">
        <v>86</v>
      </c>
      <c r="X7709">
        <f t="shared" si="266"/>
        <v>5045.9752000000008</v>
      </c>
      <c r="Y7709">
        <f t="shared" si="267"/>
        <v>78.568000000000012</v>
      </c>
    </row>
    <row r="7710" spans="1:25" x14ac:dyDescent="0.2">
      <c r="A7710" t="s">
        <v>6877</v>
      </c>
      <c r="B7710" t="s">
        <v>1082</v>
      </c>
      <c r="C7710">
        <v>7</v>
      </c>
      <c r="D7710">
        <v>11</v>
      </c>
      <c r="E7710" t="s">
        <v>7820</v>
      </c>
      <c r="F7710">
        <v>212.679</v>
      </c>
      <c r="G7710">
        <v>78.451999999999998</v>
      </c>
      <c r="H7710">
        <v>40.530999999999999</v>
      </c>
      <c r="I7710">
        <v>16685.174999999999</v>
      </c>
      <c r="J7710">
        <v>6804653</v>
      </c>
      <c r="K7710">
        <v>29.521000000000001</v>
      </c>
      <c r="L7710">
        <v>19.492000000000001</v>
      </c>
      <c r="M7710">
        <v>6278.45</v>
      </c>
      <c r="N7710">
        <v>2560517</v>
      </c>
      <c r="O7710">
        <v>6.6130000000000004</v>
      </c>
      <c r="P7710">
        <v>14.372999999999999</v>
      </c>
      <c r="Q7710">
        <v>1406.376</v>
      </c>
      <c r="R7710">
        <v>573557</v>
      </c>
      <c r="S7710">
        <v>0.109</v>
      </c>
      <c r="T7710">
        <v>5.266</v>
      </c>
      <c r="U7710">
        <v>23.135000000000002</v>
      </c>
      <c r="V7710">
        <v>9435</v>
      </c>
      <c r="W7710">
        <v>37</v>
      </c>
      <c r="X7710">
        <f t="shared" si="266"/>
        <v>644.55552</v>
      </c>
      <c r="Y7710">
        <f t="shared" si="267"/>
        <v>23.688000000000002</v>
      </c>
    </row>
    <row r="7711" spans="1:25" x14ac:dyDescent="0.2">
      <c r="A7711" t="s">
        <v>6877</v>
      </c>
      <c r="B7711" t="s">
        <v>1082</v>
      </c>
      <c r="C7711">
        <v>7</v>
      </c>
      <c r="D7711">
        <v>12</v>
      </c>
      <c r="E7711" t="s">
        <v>7821</v>
      </c>
      <c r="F7711">
        <v>232.39099999999999</v>
      </c>
      <c r="G7711">
        <v>97.2</v>
      </c>
      <c r="H7711">
        <v>43.572000000000003</v>
      </c>
      <c r="I7711">
        <v>22588.366999999998</v>
      </c>
      <c r="J7711">
        <v>9212130</v>
      </c>
      <c r="K7711">
        <v>47.06</v>
      </c>
      <c r="L7711">
        <v>20.283000000000001</v>
      </c>
      <c r="M7711">
        <v>10936.227000000001</v>
      </c>
      <c r="N7711">
        <v>4460081</v>
      </c>
      <c r="O7711">
        <v>11.409000000000001</v>
      </c>
      <c r="P7711">
        <v>20.361000000000001</v>
      </c>
      <c r="Q7711">
        <v>2651.3519999999999</v>
      </c>
      <c r="R7711">
        <v>1081291</v>
      </c>
      <c r="S7711">
        <v>0.126</v>
      </c>
      <c r="T7711">
        <v>5.6769999999999996</v>
      </c>
      <c r="U7711">
        <v>29.388000000000002</v>
      </c>
      <c r="V7711">
        <v>11985</v>
      </c>
      <c r="W7711">
        <v>47</v>
      </c>
      <c r="X7711">
        <f t="shared" si="266"/>
        <v>2038.9286399999999</v>
      </c>
      <c r="Y7711">
        <f t="shared" si="267"/>
        <v>34.888000000000005</v>
      </c>
    </row>
    <row r="7712" spans="1:25" x14ac:dyDescent="0.2">
      <c r="A7712" t="s">
        <v>6877</v>
      </c>
      <c r="B7712" t="s">
        <v>1082</v>
      </c>
      <c r="C7712">
        <v>7</v>
      </c>
      <c r="D7712">
        <v>13</v>
      </c>
      <c r="E7712" t="s">
        <v>7822</v>
      </c>
      <c r="F7712">
        <v>213.30199999999999</v>
      </c>
      <c r="G7712">
        <v>99.391999999999996</v>
      </c>
      <c r="H7712">
        <v>44.41</v>
      </c>
      <c r="I7712">
        <v>21200.491999999998</v>
      </c>
      <c r="J7712">
        <v>8646118</v>
      </c>
      <c r="K7712">
        <v>45.628</v>
      </c>
      <c r="L7712">
        <v>27.158999999999999</v>
      </c>
      <c r="M7712">
        <v>9732.4959999999992</v>
      </c>
      <c r="N7712">
        <v>3969168</v>
      </c>
      <c r="O7712">
        <v>7.8810000000000002</v>
      </c>
      <c r="P7712">
        <v>17.315000000000001</v>
      </c>
      <c r="Q7712">
        <v>1680.971</v>
      </c>
      <c r="R7712">
        <v>685544</v>
      </c>
      <c r="S7712">
        <v>9.7000000000000003E-2</v>
      </c>
      <c r="T7712">
        <v>4.9660000000000002</v>
      </c>
      <c r="U7712">
        <v>20.634</v>
      </c>
      <c r="V7712">
        <v>8415</v>
      </c>
      <c r="W7712">
        <v>33</v>
      </c>
      <c r="X7712">
        <f t="shared" si="266"/>
        <v>952.10192000000006</v>
      </c>
      <c r="Y7712">
        <f t="shared" si="267"/>
        <v>19.208000000000002</v>
      </c>
    </row>
    <row r="7713" spans="1:25" x14ac:dyDescent="0.2">
      <c r="A7713" t="s">
        <v>6877</v>
      </c>
      <c r="B7713" t="s">
        <v>1082</v>
      </c>
      <c r="C7713">
        <v>7</v>
      </c>
      <c r="D7713">
        <v>14</v>
      </c>
      <c r="E7713" t="s">
        <v>7823</v>
      </c>
      <c r="F7713">
        <v>336.79</v>
      </c>
      <c r="G7713">
        <v>79.147000000000006</v>
      </c>
      <c r="H7713">
        <v>43.9</v>
      </c>
      <c r="I7713">
        <v>26655.977999999999</v>
      </c>
      <c r="J7713">
        <v>10871009</v>
      </c>
      <c r="K7713">
        <v>38.301000000000002</v>
      </c>
      <c r="L7713">
        <v>27.315999999999999</v>
      </c>
      <c r="M7713">
        <v>12899.406000000001</v>
      </c>
      <c r="N7713">
        <v>5260717</v>
      </c>
      <c r="O7713">
        <v>11.568</v>
      </c>
      <c r="P7713">
        <v>21.218</v>
      </c>
      <c r="Q7713">
        <v>3896.0210000000002</v>
      </c>
      <c r="R7713">
        <v>1588900</v>
      </c>
      <c r="S7713">
        <v>0.14499999999999999</v>
      </c>
      <c r="T7713">
        <v>6.0750000000000002</v>
      </c>
      <c r="U7713">
        <v>48.771000000000001</v>
      </c>
      <c r="V7713">
        <v>19890</v>
      </c>
      <c r="W7713">
        <v>78</v>
      </c>
      <c r="X7713">
        <f t="shared" si="266"/>
        <v>3432.9579200000003</v>
      </c>
      <c r="Y7713">
        <f t="shared" si="267"/>
        <v>69.608000000000004</v>
      </c>
    </row>
    <row r="7714" spans="1:25" x14ac:dyDescent="0.2">
      <c r="A7714" t="s">
        <v>6877</v>
      </c>
      <c r="B7714" t="s">
        <v>1082</v>
      </c>
      <c r="C7714">
        <v>7</v>
      </c>
      <c r="D7714">
        <v>15</v>
      </c>
      <c r="E7714" t="s">
        <v>7824</v>
      </c>
      <c r="F7714">
        <v>189.23699999999999</v>
      </c>
      <c r="G7714">
        <v>92.706999999999994</v>
      </c>
      <c r="H7714">
        <v>39.040999999999997</v>
      </c>
      <c r="I7714">
        <v>17543.697</v>
      </c>
      <c r="J7714">
        <v>7154781</v>
      </c>
      <c r="K7714">
        <v>5.2590000000000003</v>
      </c>
      <c r="L7714">
        <v>3.282</v>
      </c>
      <c r="M7714">
        <v>995.24</v>
      </c>
      <c r="N7714">
        <v>405885</v>
      </c>
      <c r="O7714">
        <v>5.585</v>
      </c>
      <c r="P7714">
        <v>12.87</v>
      </c>
      <c r="Q7714">
        <v>1056.9670000000001</v>
      </c>
      <c r="R7714">
        <v>431059</v>
      </c>
      <c r="S7714">
        <v>8.3000000000000004E-2</v>
      </c>
      <c r="T7714">
        <v>4.5890000000000004</v>
      </c>
      <c r="U7714">
        <v>15.632</v>
      </c>
      <c r="V7714">
        <v>6375</v>
      </c>
      <c r="W7714">
        <v>25</v>
      </c>
      <c r="X7714">
        <f t="shared" si="266"/>
        <v>253.21744000000015</v>
      </c>
      <c r="Y7714">
        <f t="shared" si="267"/>
        <v>10.248000000000001</v>
      </c>
    </row>
    <row r="7715" spans="1:25" x14ac:dyDescent="0.2">
      <c r="A7715" t="s">
        <v>6877</v>
      </c>
      <c r="B7715" t="s">
        <v>1082</v>
      </c>
      <c r="C7715">
        <v>7</v>
      </c>
      <c r="D7715">
        <v>16</v>
      </c>
      <c r="E7715" t="s">
        <v>7825</v>
      </c>
      <c r="F7715">
        <v>239.17500000000001</v>
      </c>
      <c r="G7715">
        <v>83.513000000000005</v>
      </c>
      <c r="H7715">
        <v>36.499000000000002</v>
      </c>
      <c r="I7715">
        <v>19974.303</v>
      </c>
      <c r="J7715">
        <v>8146046</v>
      </c>
      <c r="K7715">
        <v>47.103000000000002</v>
      </c>
      <c r="L7715">
        <v>19.832000000000001</v>
      </c>
      <c r="M7715">
        <v>11265.85</v>
      </c>
      <c r="N7715">
        <v>4594510</v>
      </c>
      <c r="O7715">
        <v>14.68</v>
      </c>
      <c r="P7715">
        <v>26.114000000000001</v>
      </c>
      <c r="Q7715">
        <v>3511.1709999999998</v>
      </c>
      <c r="R7715">
        <v>1431948</v>
      </c>
      <c r="S7715">
        <v>0.107</v>
      </c>
      <c r="T7715">
        <v>5.2270000000000003</v>
      </c>
      <c r="U7715">
        <v>25.635999999999999</v>
      </c>
      <c r="V7715">
        <v>10455</v>
      </c>
      <c r="W7715">
        <v>41</v>
      </c>
      <c r="X7715">
        <f t="shared" si="266"/>
        <v>3001.9259200000001</v>
      </c>
      <c r="Y7715">
        <f t="shared" si="267"/>
        <v>28.168000000000003</v>
      </c>
    </row>
    <row r="7716" spans="1:25" x14ac:dyDescent="0.2">
      <c r="A7716" t="s">
        <v>6877</v>
      </c>
      <c r="B7716" t="s">
        <v>1082</v>
      </c>
      <c r="C7716">
        <v>7</v>
      </c>
      <c r="D7716">
        <v>17</v>
      </c>
      <c r="E7716" t="s">
        <v>7826</v>
      </c>
      <c r="F7716">
        <v>221.91300000000001</v>
      </c>
      <c r="G7716">
        <v>68.540999999999997</v>
      </c>
      <c r="H7716">
        <v>32.805</v>
      </c>
      <c r="I7716">
        <v>15210.142</v>
      </c>
      <c r="J7716">
        <v>6203096</v>
      </c>
      <c r="K7716">
        <v>44.75</v>
      </c>
      <c r="L7716">
        <v>19.113</v>
      </c>
      <c r="M7716">
        <v>9930.6129999999994</v>
      </c>
      <c r="N7716">
        <v>4049965</v>
      </c>
      <c r="O7716">
        <v>10.473000000000001</v>
      </c>
      <c r="P7716">
        <v>20.960999999999999</v>
      </c>
      <c r="Q7716">
        <v>2324.1289999999999</v>
      </c>
      <c r="R7716">
        <v>947841</v>
      </c>
      <c r="S7716">
        <v>0.14699999999999999</v>
      </c>
      <c r="T7716">
        <v>6.1109999999999998</v>
      </c>
      <c r="U7716">
        <v>32.514000000000003</v>
      </c>
      <c r="V7716">
        <v>13260</v>
      </c>
      <c r="W7716">
        <v>52</v>
      </c>
      <c r="X7716">
        <f t="shared" si="266"/>
        <v>1672.4388799999999</v>
      </c>
      <c r="Y7716">
        <f t="shared" si="267"/>
        <v>40.488</v>
      </c>
    </row>
    <row r="7717" spans="1:25" x14ac:dyDescent="0.2">
      <c r="A7717" t="s">
        <v>6877</v>
      </c>
      <c r="B7717" t="s">
        <v>1082</v>
      </c>
      <c r="C7717">
        <v>8</v>
      </c>
      <c r="D7717">
        <v>2</v>
      </c>
      <c r="E7717" t="s">
        <v>7827</v>
      </c>
      <c r="F7717">
        <v>278.57900000000001</v>
      </c>
      <c r="G7717">
        <v>114.35</v>
      </c>
      <c r="H7717">
        <v>51.218000000000004</v>
      </c>
      <c r="I7717">
        <v>31855.52</v>
      </c>
      <c r="J7717">
        <v>12991519</v>
      </c>
      <c r="K7717">
        <v>47.225000000000001</v>
      </c>
      <c r="L7717">
        <v>24.631</v>
      </c>
      <c r="M7717">
        <v>13156.05</v>
      </c>
      <c r="N7717">
        <v>5365383</v>
      </c>
      <c r="O7717">
        <v>7.91</v>
      </c>
      <c r="P7717">
        <v>18.225000000000001</v>
      </c>
      <c r="Q7717">
        <v>2203.6590000000001</v>
      </c>
      <c r="R7717">
        <v>898710</v>
      </c>
      <c r="S7717">
        <v>8.1000000000000003E-2</v>
      </c>
      <c r="T7717">
        <v>4.5389999999999997</v>
      </c>
      <c r="U7717">
        <v>22.51</v>
      </c>
      <c r="V7717">
        <v>9180</v>
      </c>
      <c r="W7717">
        <v>36</v>
      </c>
      <c r="X7717">
        <f t="shared" si="266"/>
        <v>1537.5124800000001</v>
      </c>
      <c r="Y7717">
        <f t="shared" si="267"/>
        <v>22.568000000000001</v>
      </c>
    </row>
    <row r="7718" spans="1:25" x14ac:dyDescent="0.2">
      <c r="A7718" t="s">
        <v>6877</v>
      </c>
      <c r="B7718" t="s">
        <v>1082</v>
      </c>
      <c r="C7718">
        <v>8</v>
      </c>
      <c r="D7718">
        <v>4</v>
      </c>
      <c r="E7718" t="s">
        <v>7828</v>
      </c>
      <c r="F7718">
        <v>176.98</v>
      </c>
      <c r="G7718">
        <v>90.707999999999998</v>
      </c>
      <c r="H7718">
        <v>46.286000000000001</v>
      </c>
      <c r="I7718">
        <v>16053.553</v>
      </c>
      <c r="J7718">
        <v>6547061</v>
      </c>
      <c r="K7718">
        <v>5.0650000000000004</v>
      </c>
      <c r="L7718">
        <v>5.6050000000000004</v>
      </c>
      <c r="M7718">
        <v>896.46500000000003</v>
      </c>
      <c r="N7718">
        <v>365602</v>
      </c>
      <c r="O7718">
        <v>4.8369999999999997</v>
      </c>
      <c r="P7718">
        <v>13.939</v>
      </c>
      <c r="Q7718">
        <v>856.05100000000004</v>
      </c>
      <c r="R7718">
        <v>349120</v>
      </c>
      <c r="S7718">
        <v>4.2000000000000003E-2</v>
      </c>
      <c r="T7718">
        <v>3.2879999999999998</v>
      </c>
      <c r="U7718">
        <v>7.5030000000000001</v>
      </c>
      <c r="V7718">
        <v>3060</v>
      </c>
      <c r="W7718">
        <v>12</v>
      </c>
      <c r="X7718">
        <f t="shared" si="266"/>
        <v>28.191520000000057</v>
      </c>
      <c r="Y7718">
        <f t="shared" si="267"/>
        <v>0</v>
      </c>
    </row>
    <row r="7719" spans="1:25" x14ac:dyDescent="0.2">
      <c r="A7719" t="s">
        <v>6877</v>
      </c>
      <c r="B7719" t="s">
        <v>1082</v>
      </c>
      <c r="C7719">
        <v>8</v>
      </c>
      <c r="D7719">
        <v>6</v>
      </c>
      <c r="E7719" t="s">
        <v>1421</v>
      </c>
      <c r="F7719">
        <v>195.453</v>
      </c>
      <c r="G7719">
        <v>105.193</v>
      </c>
      <c r="H7719">
        <v>54.241</v>
      </c>
      <c r="I7719">
        <v>20560.296999999999</v>
      </c>
      <c r="J7719">
        <v>8385030</v>
      </c>
      <c r="K7719">
        <v>14.775</v>
      </c>
      <c r="L7719">
        <v>10.356</v>
      </c>
      <c r="M7719">
        <v>2887.7930000000001</v>
      </c>
      <c r="N7719">
        <v>1177718</v>
      </c>
      <c r="O7719">
        <v>3.8820000000000001</v>
      </c>
      <c r="P7719">
        <v>10.035</v>
      </c>
      <c r="Q7719">
        <v>758.68600000000004</v>
      </c>
      <c r="R7719">
        <v>309412</v>
      </c>
      <c r="S7719">
        <v>3.2000000000000001E-2</v>
      </c>
      <c r="T7719">
        <v>2.8559999999999999</v>
      </c>
      <c r="U7719">
        <v>6.2530000000000001</v>
      </c>
      <c r="V7719">
        <v>2550</v>
      </c>
      <c r="W7719">
        <v>10</v>
      </c>
      <c r="X7719">
        <f t="shared" si="266"/>
        <v>0</v>
      </c>
      <c r="Y7719">
        <f t="shared" si="267"/>
        <v>0</v>
      </c>
    </row>
    <row r="7720" spans="1:25" x14ac:dyDescent="0.2">
      <c r="A7720" t="s">
        <v>6877</v>
      </c>
      <c r="B7720" t="s">
        <v>1082</v>
      </c>
      <c r="C7720">
        <v>8</v>
      </c>
      <c r="D7720">
        <v>7</v>
      </c>
      <c r="E7720" t="s">
        <v>2572</v>
      </c>
      <c r="F7720">
        <v>394.084</v>
      </c>
      <c r="G7720">
        <v>92.007999999999996</v>
      </c>
      <c r="H7720">
        <v>46.677</v>
      </c>
      <c r="I7720">
        <v>36258.906999999999</v>
      </c>
      <c r="J7720">
        <v>14787336</v>
      </c>
      <c r="K7720">
        <v>40.265999999999998</v>
      </c>
      <c r="L7720">
        <v>18.873999999999999</v>
      </c>
      <c r="M7720">
        <v>15868.239</v>
      </c>
      <c r="N7720">
        <v>6471485</v>
      </c>
      <c r="O7720">
        <v>10.442</v>
      </c>
      <c r="P7720">
        <v>17.492000000000001</v>
      </c>
      <c r="Q7720">
        <v>4115.1610000000001</v>
      </c>
      <c r="R7720">
        <v>1678271</v>
      </c>
      <c r="S7720">
        <v>0.14099999999999999</v>
      </c>
      <c r="T7720">
        <v>5.9989999999999997</v>
      </c>
      <c r="U7720">
        <v>55.649000000000001</v>
      </c>
      <c r="V7720">
        <v>22695</v>
      </c>
      <c r="W7720">
        <v>89</v>
      </c>
      <c r="X7720">
        <f t="shared" si="266"/>
        <v>3678.3947200000002</v>
      </c>
      <c r="Y7720">
        <f t="shared" si="267"/>
        <v>81.928000000000011</v>
      </c>
    </row>
    <row r="7721" spans="1:25" x14ac:dyDescent="0.2">
      <c r="A7721" t="s">
        <v>6877</v>
      </c>
      <c r="B7721" t="s">
        <v>1082</v>
      </c>
      <c r="C7721">
        <v>8</v>
      </c>
      <c r="D7721">
        <v>9</v>
      </c>
      <c r="E7721" t="s">
        <v>7829</v>
      </c>
      <c r="F7721">
        <v>333.36500000000001</v>
      </c>
      <c r="G7721">
        <v>117.441</v>
      </c>
      <c r="H7721">
        <v>49.868000000000002</v>
      </c>
      <c r="I7721">
        <v>39150.635999999999</v>
      </c>
      <c r="J7721">
        <v>15966659</v>
      </c>
      <c r="K7721">
        <v>35.231000000000002</v>
      </c>
      <c r="L7721">
        <v>19.173999999999999</v>
      </c>
      <c r="M7721">
        <v>11744.775</v>
      </c>
      <c r="N7721">
        <v>4789828</v>
      </c>
      <c r="O7721">
        <v>7.75</v>
      </c>
      <c r="P7721">
        <v>16.594000000000001</v>
      </c>
      <c r="Q7721">
        <v>2583.5390000000002</v>
      </c>
      <c r="R7721">
        <v>1053635</v>
      </c>
      <c r="S7721">
        <v>7.9000000000000001E-2</v>
      </c>
      <c r="T7721">
        <v>4.4809999999999999</v>
      </c>
      <c r="U7721">
        <v>26.260999999999999</v>
      </c>
      <c r="V7721">
        <v>10710</v>
      </c>
      <c r="W7721">
        <v>42</v>
      </c>
      <c r="X7721">
        <f t="shared" si="266"/>
        <v>1962.9780800000003</v>
      </c>
      <c r="Y7721">
        <f t="shared" si="267"/>
        <v>29.288</v>
      </c>
    </row>
    <row r="7722" spans="1:25" x14ac:dyDescent="0.2">
      <c r="A7722" t="s">
        <v>6877</v>
      </c>
      <c r="B7722" t="s">
        <v>1082</v>
      </c>
      <c r="C7722">
        <v>8</v>
      </c>
      <c r="D7722">
        <v>10</v>
      </c>
      <c r="E7722" t="s">
        <v>7830</v>
      </c>
      <c r="F7722">
        <v>212.51</v>
      </c>
      <c r="G7722">
        <v>118.646</v>
      </c>
      <c r="H7722">
        <v>54.84</v>
      </c>
      <c r="I7722">
        <v>25213.366999999998</v>
      </c>
      <c r="J7722">
        <v>10282674</v>
      </c>
      <c r="K7722">
        <v>51.371000000000002</v>
      </c>
      <c r="L7722">
        <v>27.800999999999998</v>
      </c>
      <c r="M7722">
        <v>10916.93</v>
      </c>
      <c r="N7722">
        <v>4452211</v>
      </c>
      <c r="O7722">
        <v>3.9129999999999998</v>
      </c>
      <c r="P7722">
        <v>9.0380000000000003</v>
      </c>
      <c r="Q7722">
        <v>831.60599999999999</v>
      </c>
      <c r="R7722">
        <v>339151</v>
      </c>
      <c r="S7722">
        <v>0.05</v>
      </c>
      <c r="T7722">
        <v>3.5710000000000002</v>
      </c>
      <c r="U7722">
        <v>10.63</v>
      </c>
      <c r="V7722">
        <v>4335</v>
      </c>
      <c r="W7722">
        <v>17</v>
      </c>
      <c r="X7722">
        <f t="shared" si="266"/>
        <v>0.81311999999999907</v>
      </c>
      <c r="Y7722">
        <f t="shared" si="267"/>
        <v>1.2880000000000005</v>
      </c>
    </row>
    <row r="7723" spans="1:25" x14ac:dyDescent="0.2">
      <c r="A7723" t="s">
        <v>6877</v>
      </c>
      <c r="B7723" t="s">
        <v>1082</v>
      </c>
      <c r="C7723">
        <v>8</v>
      </c>
      <c r="D7723">
        <v>11</v>
      </c>
      <c r="E7723" t="s">
        <v>7831</v>
      </c>
      <c r="F7723">
        <v>441.36700000000002</v>
      </c>
      <c r="G7723">
        <v>119.42100000000001</v>
      </c>
      <c r="H7723">
        <v>48.279000000000003</v>
      </c>
      <c r="I7723">
        <v>52708.408000000003</v>
      </c>
      <c r="J7723">
        <v>21495875</v>
      </c>
      <c r="K7723">
        <v>46.619</v>
      </c>
      <c r="L7723">
        <v>26.81</v>
      </c>
      <c r="M7723">
        <v>20576.298999999999</v>
      </c>
      <c r="N7723">
        <v>8391556</v>
      </c>
      <c r="O7723">
        <v>10.356999999999999</v>
      </c>
      <c r="P7723">
        <v>19.273</v>
      </c>
      <c r="Q7723">
        <v>4571.2969999999996</v>
      </c>
      <c r="R7723">
        <v>1864295</v>
      </c>
      <c r="S7723">
        <v>0.125</v>
      </c>
      <c r="T7723">
        <v>5.6369999999999996</v>
      </c>
      <c r="U7723">
        <v>55.023000000000003</v>
      </c>
      <c r="V7723">
        <v>22440</v>
      </c>
      <c r="W7723">
        <v>88</v>
      </c>
      <c r="X7723">
        <f t="shared" si="266"/>
        <v>4189.2670399999997</v>
      </c>
      <c r="Y7723">
        <f t="shared" si="267"/>
        <v>80.808000000000021</v>
      </c>
    </row>
    <row r="7724" spans="1:25" x14ac:dyDescent="0.2">
      <c r="A7724" t="s">
        <v>6877</v>
      </c>
      <c r="B7724" t="s">
        <v>1082</v>
      </c>
      <c r="C7724">
        <v>8</v>
      </c>
      <c r="D7724">
        <v>12</v>
      </c>
      <c r="E7724" t="s">
        <v>7832</v>
      </c>
      <c r="F7724">
        <v>262.74700000000001</v>
      </c>
      <c r="G7724">
        <v>96.71</v>
      </c>
      <c r="H7724">
        <v>48.094999999999999</v>
      </c>
      <c r="I7724">
        <v>25410.21</v>
      </c>
      <c r="J7724">
        <v>10362952</v>
      </c>
      <c r="K7724">
        <v>53.012</v>
      </c>
      <c r="L7724">
        <v>36.094000000000001</v>
      </c>
      <c r="M7724">
        <v>13928.79</v>
      </c>
      <c r="N7724">
        <v>5680527</v>
      </c>
      <c r="O7724">
        <v>5.4009999999999998</v>
      </c>
      <c r="P7724">
        <v>13.057</v>
      </c>
      <c r="Q7724">
        <v>1418.9839999999999</v>
      </c>
      <c r="R7724">
        <v>578699</v>
      </c>
      <c r="S7724">
        <v>7.3999999999999996E-2</v>
      </c>
      <c r="T7724">
        <v>4.3369999999999997</v>
      </c>
      <c r="U7724">
        <v>19.382999999999999</v>
      </c>
      <c r="V7724">
        <v>7905</v>
      </c>
      <c r="W7724">
        <v>31</v>
      </c>
      <c r="X7724">
        <f t="shared" si="266"/>
        <v>658.67647999999997</v>
      </c>
      <c r="Y7724">
        <f t="shared" si="267"/>
        <v>16.968000000000004</v>
      </c>
    </row>
    <row r="7725" spans="1:25" x14ac:dyDescent="0.2">
      <c r="A7725" t="s">
        <v>6877</v>
      </c>
      <c r="B7725" t="s">
        <v>1082</v>
      </c>
      <c r="C7725">
        <v>8</v>
      </c>
      <c r="D7725">
        <v>13</v>
      </c>
      <c r="E7725" t="s">
        <v>7833</v>
      </c>
      <c r="F7725">
        <v>273.83499999999998</v>
      </c>
      <c r="G7725">
        <v>100.193</v>
      </c>
      <c r="H7725">
        <v>47.780999999999999</v>
      </c>
      <c r="I7725">
        <v>27436.240000000002</v>
      </c>
      <c r="J7725">
        <v>11189220</v>
      </c>
      <c r="K7725">
        <v>47.453000000000003</v>
      </c>
      <c r="L7725">
        <v>28.262</v>
      </c>
      <c r="M7725">
        <v>12994.267</v>
      </c>
      <c r="N7725">
        <v>5299404</v>
      </c>
      <c r="O7725">
        <v>4.218</v>
      </c>
      <c r="P7725">
        <v>10.64</v>
      </c>
      <c r="Q7725">
        <v>1155.1659999999999</v>
      </c>
      <c r="R7725">
        <v>471107</v>
      </c>
      <c r="S7725">
        <v>4.5999999999999999E-2</v>
      </c>
      <c r="T7725">
        <v>3.4119999999999999</v>
      </c>
      <c r="U7725">
        <v>12.505000000000001</v>
      </c>
      <c r="V7725">
        <v>5100</v>
      </c>
      <c r="W7725">
        <v>20</v>
      </c>
      <c r="X7725">
        <f t="shared" si="266"/>
        <v>363.20031999999998</v>
      </c>
      <c r="Y7725">
        <f t="shared" si="267"/>
        <v>4.6480000000000006</v>
      </c>
    </row>
    <row r="7726" spans="1:25" x14ac:dyDescent="0.2">
      <c r="A7726" t="s">
        <v>6877</v>
      </c>
      <c r="B7726" t="s">
        <v>1082</v>
      </c>
      <c r="C7726">
        <v>8</v>
      </c>
      <c r="D7726">
        <v>14</v>
      </c>
      <c r="E7726" t="s">
        <v>7834</v>
      </c>
      <c r="F7726">
        <v>327.90699999999998</v>
      </c>
      <c r="G7726">
        <v>100.907</v>
      </c>
      <c r="H7726">
        <v>43.631</v>
      </c>
      <c r="I7726">
        <v>33087.995999999999</v>
      </c>
      <c r="J7726">
        <v>13494155</v>
      </c>
      <c r="K7726">
        <v>59.732999999999997</v>
      </c>
      <c r="L7726">
        <v>27.417000000000002</v>
      </c>
      <c r="M7726">
        <v>19586.813999999998</v>
      </c>
      <c r="N7726">
        <v>7988018</v>
      </c>
      <c r="O7726">
        <v>7.2859999999999996</v>
      </c>
      <c r="P7726">
        <v>15.840999999999999</v>
      </c>
      <c r="Q7726">
        <v>2389.1840000000002</v>
      </c>
      <c r="R7726">
        <v>974372</v>
      </c>
      <c r="S7726">
        <v>9.9000000000000005E-2</v>
      </c>
      <c r="T7726">
        <v>5.0270000000000001</v>
      </c>
      <c r="U7726">
        <v>32.514000000000003</v>
      </c>
      <c r="V7726">
        <v>13260</v>
      </c>
      <c r="W7726">
        <v>52</v>
      </c>
      <c r="X7726">
        <f t="shared" si="266"/>
        <v>1745.3004800000003</v>
      </c>
      <c r="Y7726">
        <f t="shared" si="267"/>
        <v>40.488</v>
      </c>
    </row>
    <row r="7727" spans="1:25" x14ac:dyDescent="0.2">
      <c r="A7727" t="s">
        <v>6877</v>
      </c>
      <c r="B7727" t="s">
        <v>1082</v>
      </c>
      <c r="C7727">
        <v>8</v>
      </c>
      <c r="D7727">
        <v>15</v>
      </c>
      <c r="E7727" t="s">
        <v>7835</v>
      </c>
      <c r="F7727">
        <v>228.30799999999999</v>
      </c>
      <c r="G7727">
        <v>87.378</v>
      </c>
      <c r="H7727">
        <v>43.292999999999999</v>
      </c>
      <c r="I7727">
        <v>19949.085999999999</v>
      </c>
      <c r="J7727">
        <v>8135762</v>
      </c>
      <c r="K7727">
        <v>32.648000000000003</v>
      </c>
      <c r="L7727">
        <v>22.01</v>
      </c>
      <c r="M7727">
        <v>7453.8670000000002</v>
      </c>
      <c r="N7727">
        <v>3039883</v>
      </c>
      <c r="O7727">
        <v>4.327</v>
      </c>
      <c r="P7727">
        <v>10.615</v>
      </c>
      <c r="Q7727">
        <v>987.84900000000005</v>
      </c>
      <c r="R7727">
        <v>402871</v>
      </c>
      <c r="S7727">
        <v>5.5E-2</v>
      </c>
      <c r="T7727">
        <v>3.7370000000000001</v>
      </c>
      <c r="U7727">
        <v>12.505000000000001</v>
      </c>
      <c r="V7727">
        <v>5100</v>
      </c>
      <c r="W7727">
        <v>20</v>
      </c>
      <c r="X7727">
        <f t="shared" si="266"/>
        <v>175.80528000000007</v>
      </c>
      <c r="Y7727">
        <f t="shared" si="267"/>
        <v>4.6480000000000006</v>
      </c>
    </row>
    <row r="7728" spans="1:25" x14ac:dyDescent="0.2">
      <c r="A7728" t="s">
        <v>6877</v>
      </c>
      <c r="B7728" t="s">
        <v>1082</v>
      </c>
      <c r="C7728">
        <v>8</v>
      </c>
      <c r="D7728">
        <v>16</v>
      </c>
      <c r="E7728" t="s">
        <v>7836</v>
      </c>
      <c r="F7728">
        <v>244.506</v>
      </c>
      <c r="G7728">
        <v>92.795000000000002</v>
      </c>
      <c r="H7728">
        <v>45.174999999999997</v>
      </c>
      <c r="I7728">
        <v>22688.988000000001</v>
      </c>
      <c r="J7728">
        <v>9253166</v>
      </c>
      <c r="K7728">
        <v>36.506</v>
      </c>
      <c r="L7728">
        <v>25.18</v>
      </c>
      <c r="M7728">
        <v>8925.8610000000008</v>
      </c>
      <c r="N7728">
        <v>3640201</v>
      </c>
      <c r="O7728">
        <v>4.3499999999999996</v>
      </c>
      <c r="P7728">
        <v>10.484</v>
      </c>
      <c r="Q7728">
        <v>1063.578</v>
      </c>
      <c r="R7728">
        <v>433755</v>
      </c>
      <c r="S7728">
        <v>6.4000000000000001E-2</v>
      </c>
      <c r="T7728">
        <v>4.0369999999999999</v>
      </c>
      <c r="U7728">
        <v>15.632</v>
      </c>
      <c r="V7728">
        <v>6375</v>
      </c>
      <c r="W7728">
        <v>25</v>
      </c>
      <c r="X7728">
        <f t="shared" si="266"/>
        <v>260.62175999999999</v>
      </c>
      <c r="Y7728">
        <f t="shared" si="267"/>
        <v>10.248000000000001</v>
      </c>
    </row>
    <row r="7729" spans="1:25" x14ac:dyDescent="0.2">
      <c r="A7729" t="s">
        <v>6877</v>
      </c>
      <c r="B7729" t="s">
        <v>1082</v>
      </c>
      <c r="C7729">
        <v>8</v>
      </c>
      <c r="D7729">
        <v>17</v>
      </c>
      <c r="E7729" t="s">
        <v>7837</v>
      </c>
      <c r="F7729">
        <v>340.81700000000001</v>
      </c>
      <c r="G7729">
        <v>100.73099999999999</v>
      </c>
      <c r="H7729">
        <v>44.290999999999997</v>
      </c>
      <c r="I7729">
        <v>34330.932000000001</v>
      </c>
      <c r="J7729">
        <v>14001057</v>
      </c>
      <c r="K7729">
        <v>4.7930000000000001</v>
      </c>
      <c r="L7729">
        <v>4.274</v>
      </c>
      <c r="M7729">
        <v>1633.6220000000001</v>
      </c>
      <c r="N7729">
        <v>666234</v>
      </c>
      <c r="O7729">
        <v>3.15</v>
      </c>
      <c r="P7729">
        <v>7.141</v>
      </c>
      <c r="Q7729">
        <v>1073.6289999999999</v>
      </c>
      <c r="R7729">
        <v>437854</v>
      </c>
      <c r="S7729">
        <v>2.5999999999999999E-2</v>
      </c>
      <c r="T7729">
        <v>2.5590000000000002</v>
      </c>
      <c r="U7729">
        <v>8.7539999999999996</v>
      </c>
      <c r="V7729">
        <v>3570</v>
      </c>
      <c r="W7729">
        <v>14</v>
      </c>
      <c r="X7729">
        <f t="shared" si="266"/>
        <v>271.87887999999992</v>
      </c>
      <c r="Y7729">
        <f t="shared" si="267"/>
        <v>0</v>
      </c>
    </row>
    <row r="7730" spans="1:25" x14ac:dyDescent="0.2">
      <c r="A7730" t="s">
        <v>6877</v>
      </c>
      <c r="B7730" t="s">
        <v>1082</v>
      </c>
      <c r="C7730">
        <v>8</v>
      </c>
      <c r="D7730">
        <v>18</v>
      </c>
      <c r="E7730" t="s">
        <v>7838</v>
      </c>
      <c r="F7730">
        <v>318.74400000000003</v>
      </c>
      <c r="G7730">
        <v>103.553</v>
      </c>
      <c r="H7730">
        <v>41.1</v>
      </c>
      <c r="I7730">
        <v>33006.972000000002</v>
      </c>
      <c r="J7730">
        <v>13461111</v>
      </c>
      <c r="K7730">
        <v>63.314999999999998</v>
      </c>
      <c r="L7730">
        <v>26.896000000000001</v>
      </c>
      <c r="M7730">
        <v>20181.168000000001</v>
      </c>
      <c r="N7730">
        <v>8230411</v>
      </c>
      <c r="O7730">
        <v>7.6609999999999996</v>
      </c>
      <c r="P7730">
        <v>14.407</v>
      </c>
      <c r="Q7730">
        <v>2441.8119999999999</v>
      </c>
      <c r="R7730">
        <v>995835</v>
      </c>
      <c r="S7730">
        <v>0.129</v>
      </c>
      <c r="T7730">
        <v>5.7439999999999998</v>
      </c>
      <c r="U7730">
        <v>41.268000000000001</v>
      </c>
      <c r="V7730">
        <v>16830</v>
      </c>
      <c r="W7730">
        <v>66</v>
      </c>
      <c r="X7730">
        <f t="shared" si="266"/>
        <v>1804.2438399999999</v>
      </c>
      <c r="Y7730">
        <f t="shared" si="267"/>
        <v>56.168000000000006</v>
      </c>
    </row>
    <row r="7731" spans="1:25" x14ac:dyDescent="0.2">
      <c r="A7731" t="s">
        <v>6877</v>
      </c>
      <c r="B7731" t="s">
        <v>1082</v>
      </c>
      <c r="C7731">
        <v>8</v>
      </c>
      <c r="D7731">
        <v>20</v>
      </c>
      <c r="E7731" t="s">
        <v>7839</v>
      </c>
      <c r="F7731">
        <v>265.79000000000002</v>
      </c>
      <c r="G7731">
        <v>77.55</v>
      </c>
      <c r="H7731">
        <v>41.262999999999998</v>
      </c>
      <c r="I7731">
        <v>20612.074000000001</v>
      </c>
      <c r="J7731">
        <v>8406146</v>
      </c>
      <c r="K7731">
        <v>10.314</v>
      </c>
      <c r="L7731">
        <v>5.9939999999999998</v>
      </c>
      <c r="M7731">
        <v>2741.4589999999998</v>
      </c>
      <c r="N7731">
        <v>1118039</v>
      </c>
      <c r="O7731">
        <v>4.5449999999999999</v>
      </c>
      <c r="P7731">
        <v>12.057</v>
      </c>
      <c r="Q7731">
        <v>1208.0540000000001</v>
      </c>
      <c r="R7731">
        <v>492676</v>
      </c>
      <c r="S7731">
        <v>6.6000000000000003E-2</v>
      </c>
      <c r="T7731">
        <v>4.0979999999999999</v>
      </c>
      <c r="U7731">
        <v>17.507000000000001</v>
      </c>
      <c r="V7731">
        <v>7140</v>
      </c>
      <c r="W7731">
        <v>28</v>
      </c>
      <c r="X7731">
        <f t="shared" si="266"/>
        <v>422.43488000000013</v>
      </c>
      <c r="Y7731">
        <f t="shared" si="267"/>
        <v>13.608000000000002</v>
      </c>
    </row>
    <row r="7732" spans="1:25" x14ac:dyDescent="0.2">
      <c r="A7732" t="s">
        <v>6877</v>
      </c>
      <c r="B7732" t="s">
        <v>1082</v>
      </c>
      <c r="C7732">
        <v>8</v>
      </c>
      <c r="D7732">
        <v>22</v>
      </c>
      <c r="E7732" t="s">
        <v>7840</v>
      </c>
      <c r="F7732">
        <v>394.66800000000001</v>
      </c>
      <c r="G7732">
        <v>86.876000000000005</v>
      </c>
      <c r="H7732">
        <v>33.325000000000003</v>
      </c>
      <c r="I7732">
        <v>34287.063000000002</v>
      </c>
      <c r="J7732">
        <v>13983166</v>
      </c>
      <c r="K7732">
        <v>69.141000000000005</v>
      </c>
      <c r="L7732">
        <v>28.12</v>
      </c>
      <c r="M7732">
        <v>27287.835999999999</v>
      </c>
      <c r="N7732">
        <v>11128697</v>
      </c>
      <c r="O7732">
        <v>14.531000000000001</v>
      </c>
      <c r="P7732">
        <v>27.030999999999999</v>
      </c>
      <c r="Q7732">
        <v>5734.866</v>
      </c>
      <c r="R7732">
        <v>2338829</v>
      </c>
      <c r="S7732">
        <v>0.13300000000000001</v>
      </c>
      <c r="T7732">
        <v>5.8239999999999998</v>
      </c>
      <c r="U7732">
        <v>52.521999999999998</v>
      </c>
      <c r="V7732">
        <v>21420</v>
      </c>
      <c r="W7732">
        <v>84</v>
      </c>
      <c r="X7732">
        <f t="shared" si="266"/>
        <v>5492.46432</v>
      </c>
      <c r="Y7732">
        <f t="shared" si="267"/>
        <v>76.328000000000017</v>
      </c>
    </row>
    <row r="7733" spans="1:25" x14ac:dyDescent="0.2">
      <c r="A7733" t="s">
        <v>6877</v>
      </c>
      <c r="B7733" t="s">
        <v>1082</v>
      </c>
      <c r="C7733">
        <v>8</v>
      </c>
      <c r="D7733">
        <v>23</v>
      </c>
      <c r="E7733" t="s">
        <v>7841</v>
      </c>
      <c r="F7733">
        <v>324.14299999999997</v>
      </c>
      <c r="G7733">
        <v>76.897999999999996</v>
      </c>
      <c r="H7733">
        <v>32.359000000000002</v>
      </c>
      <c r="I7733">
        <v>24926.061000000002</v>
      </c>
      <c r="J7733">
        <v>10165503</v>
      </c>
      <c r="K7733">
        <v>53.664999999999999</v>
      </c>
      <c r="L7733">
        <v>28.606999999999999</v>
      </c>
      <c r="M7733">
        <v>17395.286</v>
      </c>
      <c r="N7733">
        <v>7094255</v>
      </c>
      <c r="O7733">
        <v>8.8889999999999993</v>
      </c>
      <c r="P7733">
        <v>21.454999999999998</v>
      </c>
      <c r="Q7733">
        <v>2881.232</v>
      </c>
      <c r="R7733">
        <v>1175042</v>
      </c>
      <c r="S7733">
        <v>9.2999999999999999E-2</v>
      </c>
      <c r="T7733">
        <v>4.8579999999999997</v>
      </c>
      <c r="U7733">
        <v>30.013000000000002</v>
      </c>
      <c r="V7733">
        <v>12240</v>
      </c>
      <c r="W7733">
        <v>48</v>
      </c>
      <c r="X7733">
        <f t="shared" si="266"/>
        <v>2296.3942400000001</v>
      </c>
      <c r="Y7733">
        <f t="shared" si="267"/>
        <v>36.008000000000003</v>
      </c>
    </row>
    <row r="7734" spans="1:25" x14ac:dyDescent="0.2">
      <c r="A7734" t="s">
        <v>6877</v>
      </c>
      <c r="B7734" t="s">
        <v>1082</v>
      </c>
      <c r="C7734">
        <v>8</v>
      </c>
      <c r="D7734">
        <v>24</v>
      </c>
      <c r="E7734" t="s">
        <v>7842</v>
      </c>
      <c r="F7734">
        <v>391.29199999999997</v>
      </c>
      <c r="G7734">
        <v>68.754999999999995</v>
      </c>
      <c r="H7734">
        <v>28.134</v>
      </c>
      <c r="I7734">
        <v>26903.079000000002</v>
      </c>
      <c r="J7734">
        <v>10971783</v>
      </c>
      <c r="K7734">
        <v>71.581999999999994</v>
      </c>
      <c r="L7734">
        <v>30.995000000000001</v>
      </c>
      <c r="M7734">
        <v>28009.319</v>
      </c>
      <c r="N7734">
        <v>11422937</v>
      </c>
      <c r="O7734">
        <v>17.47</v>
      </c>
      <c r="P7734">
        <v>28.405999999999999</v>
      </c>
      <c r="Q7734">
        <v>6835.78</v>
      </c>
      <c r="R7734">
        <v>2787811</v>
      </c>
      <c r="S7734">
        <v>0.14699999999999999</v>
      </c>
      <c r="T7734">
        <v>6.1210000000000004</v>
      </c>
      <c r="U7734">
        <v>57.524000000000001</v>
      </c>
      <c r="V7734">
        <v>23460</v>
      </c>
      <c r="W7734">
        <v>92</v>
      </c>
      <c r="X7734">
        <f t="shared" si="266"/>
        <v>6725.4880000000003</v>
      </c>
      <c r="Y7734">
        <f t="shared" si="267"/>
        <v>85.288000000000011</v>
      </c>
    </row>
    <row r="7735" spans="1:25" x14ac:dyDescent="0.2">
      <c r="A7735" t="s">
        <v>6877</v>
      </c>
      <c r="B7735" t="s">
        <v>1082</v>
      </c>
      <c r="C7735">
        <v>9</v>
      </c>
      <c r="D7735">
        <v>1</v>
      </c>
      <c r="E7735" t="s">
        <v>7843</v>
      </c>
      <c r="F7735">
        <v>11.929</v>
      </c>
      <c r="G7735">
        <v>47.901000000000003</v>
      </c>
      <c r="H7735">
        <v>23.030999999999999</v>
      </c>
      <c r="I7735">
        <v>571.41499999999996</v>
      </c>
      <c r="J7735">
        <v>233038</v>
      </c>
      <c r="K7735">
        <v>18.524000000000001</v>
      </c>
      <c r="L7735">
        <v>20.417000000000002</v>
      </c>
      <c r="M7735">
        <v>220.96899999999999</v>
      </c>
      <c r="N7735">
        <v>90117</v>
      </c>
      <c r="O7735">
        <v>4.9790000000000001</v>
      </c>
      <c r="P7735">
        <v>5.8460000000000001</v>
      </c>
      <c r="Q7735">
        <v>59.395000000000003</v>
      </c>
      <c r="R7735">
        <v>24223</v>
      </c>
      <c r="S7735">
        <v>0.157</v>
      </c>
      <c r="T7735">
        <v>6.3310000000000004</v>
      </c>
      <c r="U7735">
        <v>1.8759999999999999</v>
      </c>
      <c r="V7735">
        <v>765</v>
      </c>
      <c r="W7735">
        <v>3</v>
      </c>
      <c r="X7735">
        <f t="shared" si="266"/>
        <v>0</v>
      </c>
      <c r="Y7735">
        <f t="shared" si="267"/>
        <v>0</v>
      </c>
    </row>
    <row r="7736" spans="1:25" x14ac:dyDescent="0.2">
      <c r="A7736" t="s">
        <v>6877</v>
      </c>
      <c r="B7736" t="s">
        <v>1082</v>
      </c>
      <c r="C7736">
        <v>9</v>
      </c>
      <c r="D7736">
        <v>2</v>
      </c>
      <c r="E7736" t="s">
        <v>7844</v>
      </c>
      <c r="F7736">
        <v>190.62799999999999</v>
      </c>
      <c r="G7736">
        <v>113.325</v>
      </c>
      <c r="H7736">
        <v>45.808</v>
      </c>
      <c r="I7736">
        <v>21602.816999999999</v>
      </c>
      <c r="J7736">
        <v>8810197</v>
      </c>
      <c r="K7736">
        <v>6.34</v>
      </c>
      <c r="L7736">
        <v>2.9169999999999998</v>
      </c>
      <c r="M7736">
        <v>1208.6030000000001</v>
      </c>
      <c r="N7736">
        <v>492900</v>
      </c>
      <c r="O7736">
        <v>5.734</v>
      </c>
      <c r="P7736">
        <v>12.288</v>
      </c>
      <c r="Q7736">
        <v>1093.0609999999999</v>
      </c>
      <c r="R7736">
        <v>445779</v>
      </c>
      <c r="S7736">
        <v>7.1999999999999995E-2</v>
      </c>
      <c r="T7736">
        <v>4.2889999999999997</v>
      </c>
      <c r="U7736">
        <v>13.756</v>
      </c>
      <c r="V7736">
        <v>5610</v>
      </c>
      <c r="W7736">
        <v>22</v>
      </c>
      <c r="X7736">
        <f t="shared" si="266"/>
        <v>293.64271999999994</v>
      </c>
      <c r="Y7736">
        <f t="shared" si="267"/>
        <v>6.8880000000000008</v>
      </c>
    </row>
    <row r="7737" spans="1:25" x14ac:dyDescent="0.2">
      <c r="A7737" t="s">
        <v>6877</v>
      </c>
      <c r="B7737" t="s">
        <v>1082</v>
      </c>
      <c r="C7737">
        <v>9</v>
      </c>
      <c r="D7737">
        <v>3</v>
      </c>
      <c r="E7737" t="s">
        <v>5116</v>
      </c>
      <c r="F7737">
        <v>409.47300000000001</v>
      </c>
      <c r="G7737">
        <v>104.26900000000001</v>
      </c>
      <c r="H7737">
        <v>39.969000000000001</v>
      </c>
      <c r="I7737">
        <v>42695.55</v>
      </c>
      <c r="J7737">
        <v>17412368</v>
      </c>
      <c r="K7737">
        <v>46.703000000000003</v>
      </c>
      <c r="L7737">
        <v>21.260999999999999</v>
      </c>
      <c r="M7737">
        <v>19123.534</v>
      </c>
      <c r="N7737">
        <v>7799080</v>
      </c>
      <c r="O7737">
        <v>12.851000000000001</v>
      </c>
      <c r="P7737">
        <v>19.350999999999999</v>
      </c>
      <c r="Q7737">
        <v>5262.2650000000003</v>
      </c>
      <c r="R7737">
        <v>2146090</v>
      </c>
      <c r="S7737">
        <v>0.182</v>
      </c>
      <c r="T7737">
        <v>6.8049999999999997</v>
      </c>
      <c r="U7737">
        <v>74.406999999999996</v>
      </c>
      <c r="V7737">
        <v>30345</v>
      </c>
      <c r="W7737">
        <v>119</v>
      </c>
      <c r="X7737">
        <f t="shared" si="266"/>
        <v>4963.1512000000012</v>
      </c>
      <c r="Y7737">
        <f t="shared" si="267"/>
        <v>115.52800000000002</v>
      </c>
    </row>
    <row r="7738" spans="1:25" x14ac:dyDescent="0.2">
      <c r="A7738" t="s">
        <v>6877</v>
      </c>
      <c r="B7738" t="s">
        <v>1082</v>
      </c>
      <c r="C7738">
        <v>9</v>
      </c>
      <c r="D7738">
        <v>4</v>
      </c>
      <c r="E7738" t="s">
        <v>6115</v>
      </c>
      <c r="F7738">
        <v>227.881</v>
      </c>
      <c r="G7738">
        <v>116.875</v>
      </c>
      <c r="H7738">
        <v>46.588999999999999</v>
      </c>
      <c r="I7738">
        <v>26633.611000000001</v>
      </c>
      <c r="J7738">
        <v>10861887</v>
      </c>
      <c r="K7738">
        <v>11.628</v>
      </c>
      <c r="L7738">
        <v>6.8650000000000002</v>
      </c>
      <c r="M7738">
        <v>2649.8119999999999</v>
      </c>
      <c r="N7738">
        <v>1080663</v>
      </c>
      <c r="O7738">
        <v>8.5410000000000004</v>
      </c>
      <c r="P7738">
        <v>15.164</v>
      </c>
      <c r="Q7738">
        <v>1946.3309999999999</v>
      </c>
      <c r="R7738">
        <v>793765</v>
      </c>
      <c r="S7738">
        <v>0.14799999999999999</v>
      </c>
      <c r="T7738">
        <v>6.1449999999999996</v>
      </c>
      <c r="U7738">
        <v>33.764000000000003</v>
      </c>
      <c r="V7738">
        <v>13770</v>
      </c>
      <c r="W7738">
        <v>54</v>
      </c>
      <c r="X7738">
        <f t="shared" si="266"/>
        <v>1249.3051200000002</v>
      </c>
      <c r="Y7738">
        <f t="shared" si="267"/>
        <v>42.728000000000002</v>
      </c>
    </row>
    <row r="7739" spans="1:25" x14ac:dyDescent="0.2">
      <c r="A7739" t="s">
        <v>6877</v>
      </c>
      <c r="B7739" t="s">
        <v>1082</v>
      </c>
      <c r="C7739">
        <v>9</v>
      </c>
      <c r="D7739">
        <v>5</v>
      </c>
      <c r="E7739" t="s">
        <v>7845</v>
      </c>
      <c r="F7739">
        <v>328.54199999999997</v>
      </c>
      <c r="G7739">
        <v>118.93</v>
      </c>
      <c r="H7739">
        <v>43.286000000000001</v>
      </c>
      <c r="I7739">
        <v>39073.440999999999</v>
      </c>
      <c r="J7739">
        <v>15935177</v>
      </c>
      <c r="K7739">
        <v>92.989000000000004</v>
      </c>
      <c r="L7739">
        <v>36.378</v>
      </c>
      <c r="M7739">
        <v>30550.882000000001</v>
      </c>
      <c r="N7739">
        <v>12459453</v>
      </c>
      <c r="O7739">
        <v>31.774000000000001</v>
      </c>
      <c r="P7739">
        <v>36.651000000000003</v>
      </c>
      <c r="Q7739">
        <v>10439.163</v>
      </c>
      <c r="R7739">
        <v>4257365</v>
      </c>
      <c r="S7739">
        <v>0.128</v>
      </c>
      <c r="T7739">
        <v>5.7009999999999996</v>
      </c>
      <c r="U7739">
        <v>41.893000000000001</v>
      </c>
      <c r="V7739">
        <v>17085</v>
      </c>
      <c r="W7739">
        <v>67</v>
      </c>
      <c r="X7739">
        <f t="shared" si="266"/>
        <v>10761.276960000003</v>
      </c>
      <c r="Y7739">
        <f t="shared" si="267"/>
        <v>57.288000000000004</v>
      </c>
    </row>
    <row r="7740" spans="1:25" x14ac:dyDescent="0.2">
      <c r="A7740" t="s">
        <v>6877</v>
      </c>
      <c r="B7740" t="s">
        <v>1082</v>
      </c>
      <c r="C7740">
        <v>9</v>
      </c>
      <c r="D7740">
        <v>6</v>
      </c>
      <c r="E7740" t="s">
        <v>7846</v>
      </c>
      <c r="F7740">
        <v>351.226</v>
      </c>
      <c r="G7740">
        <v>116.718</v>
      </c>
      <c r="H7740">
        <v>46.101999999999997</v>
      </c>
      <c r="I7740">
        <v>40994.453000000001</v>
      </c>
      <c r="J7740">
        <v>16718616</v>
      </c>
      <c r="K7740">
        <v>81.853999999999999</v>
      </c>
      <c r="L7740">
        <v>37.113</v>
      </c>
      <c r="M7740">
        <v>28749.093000000001</v>
      </c>
      <c r="N7740">
        <v>11724636</v>
      </c>
      <c r="O7740">
        <v>31.414000000000001</v>
      </c>
      <c r="P7740">
        <v>36.146000000000001</v>
      </c>
      <c r="Q7740">
        <v>11033.540999999999</v>
      </c>
      <c r="R7740">
        <v>4499768</v>
      </c>
      <c r="S7740">
        <v>0.14599999999999999</v>
      </c>
      <c r="T7740">
        <v>6.0990000000000002</v>
      </c>
      <c r="U7740">
        <v>51.271999999999998</v>
      </c>
      <c r="V7740">
        <v>20910</v>
      </c>
      <c r="W7740">
        <v>82</v>
      </c>
      <c r="X7740">
        <f t="shared" si="266"/>
        <v>11426.980320000001</v>
      </c>
      <c r="Y7740">
        <f t="shared" si="267"/>
        <v>74.088000000000008</v>
      </c>
    </row>
    <row r="7741" spans="1:25" x14ac:dyDescent="0.2">
      <c r="A7741" t="s">
        <v>6877</v>
      </c>
      <c r="B7741" t="s">
        <v>1082</v>
      </c>
      <c r="C7741">
        <v>9</v>
      </c>
      <c r="D7741">
        <v>7</v>
      </c>
      <c r="E7741" t="s">
        <v>7847</v>
      </c>
      <c r="F7741">
        <v>219.07400000000001</v>
      </c>
      <c r="G7741">
        <v>118.31</v>
      </c>
      <c r="H7741">
        <v>51.08</v>
      </c>
      <c r="I7741">
        <v>25918.585999999999</v>
      </c>
      <c r="J7741">
        <v>10570281</v>
      </c>
      <c r="K7741">
        <v>70.073999999999998</v>
      </c>
      <c r="L7741">
        <v>30.358000000000001</v>
      </c>
      <c r="M7741">
        <v>15351.259</v>
      </c>
      <c r="N7741">
        <v>6260647</v>
      </c>
      <c r="O7741">
        <v>23.492000000000001</v>
      </c>
      <c r="P7741">
        <v>33.646000000000001</v>
      </c>
      <c r="Q7741">
        <v>5146.5439999999999</v>
      </c>
      <c r="R7741">
        <v>2098896</v>
      </c>
      <c r="S7741">
        <v>0.14799999999999999</v>
      </c>
      <c r="T7741">
        <v>6.15</v>
      </c>
      <c r="U7741">
        <v>32.514000000000003</v>
      </c>
      <c r="V7741">
        <v>13260</v>
      </c>
      <c r="W7741">
        <v>52</v>
      </c>
      <c r="X7741">
        <f t="shared" si="266"/>
        <v>4833.5436799999998</v>
      </c>
      <c r="Y7741">
        <f t="shared" si="267"/>
        <v>40.488</v>
      </c>
    </row>
    <row r="7742" spans="1:25" x14ac:dyDescent="0.2">
      <c r="A7742" t="s">
        <v>6877</v>
      </c>
      <c r="B7742" t="s">
        <v>1082</v>
      </c>
      <c r="C7742">
        <v>9</v>
      </c>
      <c r="D7742">
        <v>8</v>
      </c>
      <c r="E7742" t="s">
        <v>7848</v>
      </c>
      <c r="F7742">
        <v>233.499</v>
      </c>
      <c r="G7742">
        <v>114.44</v>
      </c>
      <c r="H7742">
        <v>46.875</v>
      </c>
      <c r="I7742">
        <v>26721.558000000001</v>
      </c>
      <c r="J7742">
        <v>10897754</v>
      </c>
      <c r="K7742">
        <v>69.75</v>
      </c>
      <c r="L7742">
        <v>26.829000000000001</v>
      </c>
      <c r="M7742">
        <v>16286.583000000001</v>
      </c>
      <c r="N7742">
        <v>6642097</v>
      </c>
      <c r="O7742">
        <v>23.484999999999999</v>
      </c>
      <c r="P7742">
        <v>30.152000000000001</v>
      </c>
      <c r="Q7742">
        <v>5483.8370000000004</v>
      </c>
      <c r="R7742">
        <v>2236453</v>
      </c>
      <c r="S7742">
        <v>0.16900000000000001</v>
      </c>
      <c r="T7742">
        <v>6.5570000000000004</v>
      </c>
      <c r="U7742">
        <v>39.392000000000003</v>
      </c>
      <c r="V7742">
        <v>16065</v>
      </c>
      <c r="W7742">
        <v>63</v>
      </c>
      <c r="X7742">
        <f t="shared" si="266"/>
        <v>5211.3118400000012</v>
      </c>
      <c r="Y7742">
        <f t="shared" si="267"/>
        <v>52.808000000000007</v>
      </c>
    </row>
    <row r="7743" spans="1:25" x14ac:dyDescent="0.2">
      <c r="A7743" t="s">
        <v>6877</v>
      </c>
      <c r="B7743" t="s">
        <v>1082</v>
      </c>
      <c r="C7743">
        <v>9</v>
      </c>
      <c r="D7743">
        <v>9</v>
      </c>
      <c r="E7743" t="s">
        <v>7849</v>
      </c>
      <c r="F7743">
        <v>262.423</v>
      </c>
      <c r="G7743">
        <v>103.443</v>
      </c>
      <c r="H7743">
        <v>40.838000000000001</v>
      </c>
      <c r="I7743">
        <v>27145.78</v>
      </c>
      <c r="J7743">
        <v>11070763</v>
      </c>
      <c r="K7743">
        <v>75.319000000000003</v>
      </c>
      <c r="L7743">
        <v>31.34</v>
      </c>
      <c r="M7743">
        <v>19765.478999999999</v>
      </c>
      <c r="N7743">
        <v>8060882</v>
      </c>
      <c r="O7743">
        <v>26.013000000000002</v>
      </c>
      <c r="P7743">
        <v>33.969000000000001</v>
      </c>
      <c r="Q7743">
        <v>6826.4279999999999</v>
      </c>
      <c r="R7743">
        <v>2783997</v>
      </c>
      <c r="S7743">
        <v>0.157</v>
      </c>
      <c r="T7743">
        <v>6.3310000000000004</v>
      </c>
      <c r="U7743">
        <v>41.268000000000001</v>
      </c>
      <c r="V7743">
        <v>16830</v>
      </c>
      <c r="W7743">
        <v>66</v>
      </c>
      <c r="X7743">
        <f t="shared" si="266"/>
        <v>6715.0137600000007</v>
      </c>
      <c r="Y7743">
        <f t="shared" si="267"/>
        <v>56.168000000000006</v>
      </c>
    </row>
    <row r="7744" spans="1:25" x14ac:dyDescent="0.2">
      <c r="A7744" t="s">
        <v>6877</v>
      </c>
      <c r="B7744" t="s">
        <v>1082</v>
      </c>
      <c r="C7744">
        <v>9</v>
      </c>
      <c r="D7744">
        <v>10</v>
      </c>
      <c r="E7744" t="s">
        <v>7850</v>
      </c>
      <c r="F7744">
        <v>257.11700000000002</v>
      </c>
      <c r="G7744">
        <v>96.212999999999994</v>
      </c>
      <c r="H7744">
        <v>43.112000000000002</v>
      </c>
      <c r="I7744">
        <v>24738.079000000002</v>
      </c>
      <c r="J7744">
        <v>10088839</v>
      </c>
      <c r="K7744">
        <v>65.834000000000003</v>
      </c>
      <c r="L7744">
        <v>25.367000000000001</v>
      </c>
      <c r="M7744">
        <v>16927.037</v>
      </c>
      <c r="N7744">
        <v>6903291</v>
      </c>
      <c r="O7744">
        <v>24.373999999999999</v>
      </c>
      <c r="P7744">
        <v>33.825000000000003</v>
      </c>
      <c r="Q7744">
        <v>6267.0730000000003</v>
      </c>
      <c r="R7744">
        <v>2555877</v>
      </c>
      <c r="S7744">
        <v>0.18</v>
      </c>
      <c r="T7744">
        <v>6.7720000000000002</v>
      </c>
      <c r="U7744">
        <v>46.27</v>
      </c>
      <c r="V7744">
        <v>18870</v>
      </c>
      <c r="W7744">
        <v>74</v>
      </c>
      <c r="X7744">
        <f t="shared" si="266"/>
        <v>6088.5361600000006</v>
      </c>
      <c r="Y7744">
        <f t="shared" si="267"/>
        <v>65.128</v>
      </c>
    </row>
    <row r="7745" spans="1:25" x14ac:dyDescent="0.2">
      <c r="A7745" t="s">
        <v>6877</v>
      </c>
      <c r="B7745" t="s">
        <v>1082</v>
      </c>
      <c r="C7745">
        <v>10</v>
      </c>
      <c r="D7745">
        <v>1</v>
      </c>
      <c r="E7745" t="s">
        <v>7851</v>
      </c>
      <c r="F7745">
        <v>390.40199999999999</v>
      </c>
      <c r="G7745">
        <v>101.36199999999999</v>
      </c>
      <c r="H7745">
        <v>38.518999999999998</v>
      </c>
      <c r="I7745">
        <v>39571.712</v>
      </c>
      <c r="J7745">
        <v>16138385</v>
      </c>
      <c r="K7745">
        <v>48.118000000000002</v>
      </c>
      <c r="L7745">
        <v>18.603000000000002</v>
      </c>
      <c r="M7745">
        <v>18785.427</v>
      </c>
      <c r="N7745">
        <v>7661191</v>
      </c>
      <c r="O7745">
        <v>7.6390000000000002</v>
      </c>
      <c r="P7745">
        <v>13.805999999999999</v>
      </c>
      <c r="Q7745">
        <v>2982.3290000000002</v>
      </c>
      <c r="R7745">
        <v>1216272</v>
      </c>
      <c r="S7745">
        <v>0.11899999999999999</v>
      </c>
      <c r="T7745">
        <v>5.4960000000000004</v>
      </c>
      <c r="U7745">
        <v>46.27</v>
      </c>
      <c r="V7745">
        <v>18870</v>
      </c>
      <c r="W7745">
        <v>74</v>
      </c>
      <c r="X7745">
        <f t="shared" si="266"/>
        <v>2409.6228800000004</v>
      </c>
      <c r="Y7745">
        <f t="shared" si="267"/>
        <v>65.128</v>
      </c>
    </row>
    <row r="7746" spans="1:25" x14ac:dyDescent="0.2">
      <c r="A7746" t="s">
        <v>6877</v>
      </c>
      <c r="B7746" t="s">
        <v>1082</v>
      </c>
      <c r="C7746">
        <v>10</v>
      </c>
      <c r="D7746">
        <v>2</v>
      </c>
      <c r="E7746" t="s">
        <v>7852</v>
      </c>
      <c r="F7746">
        <v>283.22800000000001</v>
      </c>
      <c r="G7746">
        <v>114.964</v>
      </c>
      <c r="H7746">
        <v>43.182000000000002</v>
      </c>
      <c r="I7746">
        <v>32560.948</v>
      </c>
      <c r="J7746">
        <v>13279211</v>
      </c>
      <c r="K7746">
        <v>41.59</v>
      </c>
      <c r="L7746">
        <v>18.213000000000001</v>
      </c>
      <c r="M7746">
        <v>11779.544</v>
      </c>
      <c r="N7746">
        <v>4804008</v>
      </c>
      <c r="O7746">
        <v>8.4689999999999994</v>
      </c>
      <c r="P7746">
        <v>17.664000000000001</v>
      </c>
      <c r="Q7746">
        <v>2398.7809999999999</v>
      </c>
      <c r="R7746">
        <v>978286</v>
      </c>
      <c r="S7746">
        <v>0.14599999999999999</v>
      </c>
      <c r="T7746">
        <v>6.0940000000000003</v>
      </c>
      <c r="U7746">
        <v>41.268000000000001</v>
      </c>
      <c r="V7746">
        <v>16830</v>
      </c>
      <c r="W7746">
        <v>66</v>
      </c>
      <c r="X7746">
        <f t="shared" si="266"/>
        <v>1756.0491199999999</v>
      </c>
      <c r="Y7746">
        <f t="shared" si="267"/>
        <v>56.168000000000006</v>
      </c>
    </row>
    <row r="7747" spans="1:25" x14ac:dyDescent="0.2">
      <c r="A7747" t="s">
        <v>6877</v>
      </c>
      <c r="B7747" t="s">
        <v>1082</v>
      </c>
      <c r="C7747">
        <v>10</v>
      </c>
      <c r="D7747">
        <v>3</v>
      </c>
      <c r="E7747" t="s">
        <v>7853</v>
      </c>
      <c r="F7747">
        <v>242.52199999999999</v>
      </c>
      <c r="G7747">
        <v>101.651</v>
      </c>
      <c r="H7747">
        <v>43.122</v>
      </c>
      <c r="I7747">
        <v>24652.542000000001</v>
      </c>
      <c r="J7747">
        <v>10053955</v>
      </c>
      <c r="K7747">
        <v>64.162000000000006</v>
      </c>
      <c r="L7747">
        <v>33.875999999999998</v>
      </c>
      <c r="M7747">
        <v>15560.696</v>
      </c>
      <c r="N7747">
        <v>6346061</v>
      </c>
      <c r="O7747">
        <v>3.8420000000000001</v>
      </c>
      <c r="P7747">
        <v>8.9969999999999999</v>
      </c>
      <c r="Q7747">
        <v>931.72500000000002</v>
      </c>
      <c r="R7747">
        <v>379982</v>
      </c>
      <c r="S7747">
        <v>8.3000000000000004E-2</v>
      </c>
      <c r="T7747">
        <v>4.5860000000000003</v>
      </c>
      <c r="U7747">
        <v>20.009</v>
      </c>
      <c r="V7747">
        <v>8160</v>
      </c>
      <c r="W7747">
        <v>32</v>
      </c>
      <c r="X7747">
        <f t="shared" si="266"/>
        <v>112.94640000000004</v>
      </c>
      <c r="Y7747">
        <f t="shared" si="267"/>
        <v>18.088000000000001</v>
      </c>
    </row>
    <row r="7748" spans="1:25" x14ac:dyDescent="0.2">
      <c r="A7748" t="s">
        <v>6877</v>
      </c>
      <c r="B7748" t="s">
        <v>1082</v>
      </c>
      <c r="C7748">
        <v>10</v>
      </c>
      <c r="D7748">
        <v>4</v>
      </c>
      <c r="E7748" t="s">
        <v>7854</v>
      </c>
      <c r="F7748">
        <v>200.31800000000001</v>
      </c>
      <c r="G7748">
        <v>79.662000000000006</v>
      </c>
      <c r="H7748">
        <v>51.335000000000001</v>
      </c>
      <c r="I7748">
        <v>15957.828</v>
      </c>
      <c r="J7748">
        <v>6508022</v>
      </c>
      <c r="K7748">
        <v>44.295999999999999</v>
      </c>
      <c r="L7748">
        <v>16.577000000000002</v>
      </c>
      <c r="M7748">
        <v>8873.3510000000006</v>
      </c>
      <c r="N7748">
        <v>3618786</v>
      </c>
      <c r="O7748">
        <v>3.2149999999999999</v>
      </c>
      <c r="P7748">
        <v>7.8520000000000003</v>
      </c>
      <c r="Q7748">
        <v>644.06100000000004</v>
      </c>
      <c r="R7748">
        <v>262665</v>
      </c>
      <c r="S7748">
        <v>3.1E-2</v>
      </c>
      <c r="T7748">
        <v>2.8210000000000002</v>
      </c>
      <c r="U7748">
        <v>6.2530000000000001</v>
      </c>
      <c r="V7748">
        <v>2550</v>
      </c>
      <c r="W7748">
        <v>10</v>
      </c>
      <c r="X7748">
        <f t="shared" si="266"/>
        <v>0</v>
      </c>
      <c r="Y7748">
        <f t="shared" si="267"/>
        <v>0</v>
      </c>
    </row>
    <row r="7749" spans="1:25" x14ac:dyDescent="0.2">
      <c r="A7749" t="s">
        <v>6877</v>
      </c>
      <c r="B7749" t="s">
        <v>1082</v>
      </c>
      <c r="C7749">
        <v>10</v>
      </c>
      <c r="D7749">
        <v>5</v>
      </c>
      <c r="E7749" t="s">
        <v>7855</v>
      </c>
      <c r="F7749">
        <v>208.059</v>
      </c>
      <c r="G7749">
        <v>110.55800000000001</v>
      </c>
      <c r="H7749">
        <v>51.073</v>
      </c>
      <c r="I7749">
        <v>23002.646000000001</v>
      </c>
      <c r="J7749">
        <v>9381084</v>
      </c>
      <c r="K7749">
        <v>4.2160000000000002</v>
      </c>
      <c r="L7749">
        <v>2.6949999999999998</v>
      </c>
      <c r="M7749">
        <v>877.26099999999997</v>
      </c>
      <c r="N7749">
        <v>357770</v>
      </c>
      <c r="O7749">
        <v>2.2440000000000002</v>
      </c>
      <c r="P7749">
        <v>4.1100000000000003</v>
      </c>
      <c r="Q7749">
        <v>466.87</v>
      </c>
      <c r="R7749">
        <v>190402</v>
      </c>
      <c r="S7749">
        <v>8.9999999999999993E-3</v>
      </c>
      <c r="T7749">
        <v>1.516</v>
      </c>
      <c r="U7749">
        <v>1.8759999999999999</v>
      </c>
      <c r="V7749">
        <v>765</v>
      </c>
      <c r="W7749">
        <v>3</v>
      </c>
      <c r="X7749">
        <f t="shared" si="266"/>
        <v>0</v>
      </c>
      <c r="Y7749">
        <f t="shared" si="267"/>
        <v>0</v>
      </c>
    </row>
    <row r="7750" spans="1:25" x14ac:dyDescent="0.2">
      <c r="A7750" t="s">
        <v>6877</v>
      </c>
      <c r="B7750" t="s">
        <v>1082</v>
      </c>
      <c r="C7750">
        <v>10</v>
      </c>
      <c r="D7750">
        <v>6</v>
      </c>
      <c r="E7750" t="s">
        <v>7856</v>
      </c>
      <c r="F7750">
        <v>322.029</v>
      </c>
      <c r="G7750">
        <v>99.617999999999995</v>
      </c>
      <c r="H7750">
        <v>40.713999999999999</v>
      </c>
      <c r="I7750">
        <v>32079.984</v>
      </c>
      <c r="J7750">
        <v>13083061</v>
      </c>
      <c r="K7750">
        <v>50.274000000000001</v>
      </c>
      <c r="L7750">
        <v>18.327000000000002</v>
      </c>
      <c r="M7750">
        <v>16189.76</v>
      </c>
      <c r="N7750">
        <v>6602610</v>
      </c>
      <c r="O7750">
        <v>6.3369999999999997</v>
      </c>
      <c r="P7750">
        <v>12.771000000000001</v>
      </c>
      <c r="Q7750">
        <v>2040.6479999999999</v>
      </c>
      <c r="R7750">
        <v>832230</v>
      </c>
      <c r="S7750">
        <v>7.0000000000000007E-2</v>
      </c>
      <c r="T7750">
        <v>4.2210000000000001</v>
      </c>
      <c r="U7750">
        <v>22.51</v>
      </c>
      <c r="V7750">
        <v>9180</v>
      </c>
      <c r="W7750">
        <v>36</v>
      </c>
      <c r="X7750">
        <f t="shared" si="266"/>
        <v>1354.9401600000001</v>
      </c>
      <c r="Y7750">
        <f t="shared" si="267"/>
        <v>22.568000000000001</v>
      </c>
    </row>
    <row r="7751" spans="1:25" x14ac:dyDescent="0.2">
      <c r="A7751" t="s">
        <v>6877</v>
      </c>
      <c r="B7751" t="s">
        <v>1082</v>
      </c>
      <c r="C7751">
        <v>10</v>
      </c>
      <c r="D7751">
        <v>7</v>
      </c>
      <c r="E7751" t="s">
        <v>7857</v>
      </c>
      <c r="F7751">
        <v>316.608</v>
      </c>
      <c r="G7751">
        <v>95.878</v>
      </c>
      <c r="H7751">
        <v>46.893000000000001</v>
      </c>
      <c r="I7751">
        <v>30355.673999999999</v>
      </c>
      <c r="J7751">
        <v>12379842</v>
      </c>
      <c r="K7751">
        <v>59.045999999999999</v>
      </c>
      <c r="L7751">
        <v>31.913</v>
      </c>
      <c r="M7751">
        <v>18694.466</v>
      </c>
      <c r="N7751">
        <v>7624095</v>
      </c>
      <c r="O7751">
        <v>4.806</v>
      </c>
      <c r="P7751">
        <v>12.25</v>
      </c>
      <c r="Q7751">
        <v>1521.704</v>
      </c>
      <c r="R7751">
        <v>620591</v>
      </c>
      <c r="S7751">
        <v>6.5000000000000002E-2</v>
      </c>
      <c r="T7751">
        <v>4.0759999999999996</v>
      </c>
      <c r="U7751">
        <v>20.634</v>
      </c>
      <c r="V7751">
        <v>8415</v>
      </c>
      <c r="W7751">
        <v>33</v>
      </c>
      <c r="X7751">
        <f t="shared" si="266"/>
        <v>773.72288000000003</v>
      </c>
      <c r="Y7751">
        <f t="shared" si="267"/>
        <v>19.208000000000002</v>
      </c>
    </row>
    <row r="7752" spans="1:25" x14ac:dyDescent="0.2">
      <c r="A7752" t="s">
        <v>6877</v>
      </c>
      <c r="B7752" t="s">
        <v>1082</v>
      </c>
      <c r="C7752">
        <v>10</v>
      </c>
      <c r="D7752">
        <v>8</v>
      </c>
      <c r="E7752" t="s">
        <v>7858</v>
      </c>
      <c r="F7752">
        <v>419.23700000000002</v>
      </c>
      <c r="G7752">
        <v>113.839</v>
      </c>
      <c r="H7752">
        <v>43.167000000000002</v>
      </c>
      <c r="I7752">
        <v>47725.659</v>
      </c>
      <c r="J7752">
        <v>19463779</v>
      </c>
      <c r="K7752">
        <v>34.231999999999999</v>
      </c>
      <c r="L7752">
        <v>13.324</v>
      </c>
      <c r="M7752">
        <v>14351.273999999999</v>
      </c>
      <c r="N7752">
        <v>5852827</v>
      </c>
      <c r="O7752">
        <v>8.5259999999999998</v>
      </c>
      <c r="P7752">
        <v>18.161999999999999</v>
      </c>
      <c r="Q7752">
        <v>3574.4479999999999</v>
      </c>
      <c r="R7752">
        <v>1457754</v>
      </c>
      <c r="S7752">
        <v>0.11799999999999999</v>
      </c>
      <c r="T7752">
        <v>5.48</v>
      </c>
      <c r="U7752">
        <v>49.396000000000001</v>
      </c>
      <c r="V7752">
        <v>20145</v>
      </c>
      <c r="W7752">
        <v>79</v>
      </c>
      <c r="X7752">
        <f t="shared" si="266"/>
        <v>3072.7961599999999</v>
      </c>
      <c r="Y7752">
        <f t="shared" si="267"/>
        <v>70.728000000000009</v>
      </c>
    </row>
    <row r="7753" spans="1:25" x14ac:dyDescent="0.2">
      <c r="A7753" t="s">
        <v>6877</v>
      </c>
      <c r="B7753" t="s">
        <v>1082</v>
      </c>
      <c r="C7753">
        <v>10</v>
      </c>
      <c r="D7753">
        <v>9</v>
      </c>
      <c r="E7753" t="s">
        <v>6198</v>
      </c>
      <c r="F7753">
        <v>258.56599999999997</v>
      </c>
      <c r="G7753">
        <v>102.627</v>
      </c>
      <c r="H7753">
        <v>40.215000000000003</v>
      </c>
      <c r="I7753">
        <v>26535.827000000001</v>
      </c>
      <c r="J7753">
        <v>10822008</v>
      </c>
      <c r="K7753">
        <v>62.496000000000002</v>
      </c>
      <c r="L7753">
        <v>29.768000000000001</v>
      </c>
      <c r="M7753">
        <v>16159.453</v>
      </c>
      <c r="N7753">
        <v>6590250</v>
      </c>
      <c r="O7753">
        <v>3.5710000000000002</v>
      </c>
      <c r="P7753">
        <v>7.476</v>
      </c>
      <c r="Q7753">
        <v>923.34900000000005</v>
      </c>
      <c r="R7753">
        <v>376566</v>
      </c>
      <c r="S7753">
        <v>6.3E-2</v>
      </c>
      <c r="T7753">
        <v>4.0039999999999996</v>
      </c>
      <c r="U7753">
        <v>16.257000000000001</v>
      </c>
      <c r="V7753">
        <v>6630</v>
      </c>
      <c r="W7753">
        <v>26</v>
      </c>
      <c r="X7753">
        <f t="shared" si="266"/>
        <v>103.56528000000007</v>
      </c>
      <c r="Y7753">
        <f t="shared" si="267"/>
        <v>11.368000000000002</v>
      </c>
    </row>
    <row r="7754" spans="1:25" x14ac:dyDescent="0.2">
      <c r="A7754" t="s">
        <v>6877</v>
      </c>
      <c r="B7754" t="s">
        <v>1082</v>
      </c>
      <c r="C7754">
        <v>10</v>
      </c>
      <c r="D7754">
        <v>10</v>
      </c>
      <c r="E7754" t="s">
        <v>7859</v>
      </c>
      <c r="F7754">
        <v>322.31400000000002</v>
      </c>
      <c r="G7754">
        <v>118.34399999999999</v>
      </c>
      <c r="H7754">
        <v>45.127000000000002</v>
      </c>
      <c r="I7754">
        <v>38143.851999999999</v>
      </c>
      <c r="J7754">
        <v>15556066</v>
      </c>
      <c r="K7754">
        <v>34.671999999999997</v>
      </c>
      <c r="L7754">
        <v>17.646999999999998</v>
      </c>
      <c r="M7754">
        <v>11175.187</v>
      </c>
      <c r="N7754">
        <v>4557535</v>
      </c>
      <c r="O7754">
        <v>6.2949999999999999</v>
      </c>
      <c r="P7754">
        <v>12.615</v>
      </c>
      <c r="Q7754">
        <v>2029.0719999999999</v>
      </c>
      <c r="R7754">
        <v>827509</v>
      </c>
      <c r="S7754">
        <v>8.3000000000000004E-2</v>
      </c>
      <c r="T7754">
        <v>4.6109999999999998</v>
      </c>
      <c r="U7754">
        <v>26.885999999999999</v>
      </c>
      <c r="V7754">
        <v>10965</v>
      </c>
      <c r="W7754">
        <v>43</v>
      </c>
      <c r="X7754">
        <f t="shared" si="266"/>
        <v>1341.97504</v>
      </c>
      <c r="Y7754">
        <f t="shared" si="267"/>
        <v>30.408000000000001</v>
      </c>
    </row>
    <row r="7755" spans="1:25" x14ac:dyDescent="0.2">
      <c r="A7755" t="s">
        <v>6877</v>
      </c>
      <c r="B7755" t="s">
        <v>1082</v>
      </c>
      <c r="C7755">
        <v>10</v>
      </c>
      <c r="D7755">
        <v>11</v>
      </c>
      <c r="E7755" t="s">
        <v>7860</v>
      </c>
      <c r="F7755">
        <v>292.01900000000001</v>
      </c>
      <c r="G7755">
        <v>108.056</v>
      </c>
      <c r="H7755">
        <v>39.758000000000003</v>
      </c>
      <c r="I7755">
        <v>31554.386999999999</v>
      </c>
      <c r="J7755">
        <v>12868709</v>
      </c>
      <c r="K7755">
        <v>60.920999999999999</v>
      </c>
      <c r="L7755">
        <v>25.992999999999999</v>
      </c>
      <c r="M7755">
        <v>17790.066999999999</v>
      </c>
      <c r="N7755">
        <v>7255257</v>
      </c>
      <c r="O7755">
        <v>5.22</v>
      </c>
      <c r="P7755">
        <v>11.622999999999999</v>
      </c>
      <c r="Q7755">
        <v>1524.4190000000001</v>
      </c>
      <c r="R7755">
        <v>621698</v>
      </c>
      <c r="S7755">
        <v>0.09</v>
      </c>
      <c r="T7755">
        <v>4.7880000000000003</v>
      </c>
      <c r="U7755">
        <v>26.260999999999999</v>
      </c>
      <c r="V7755">
        <v>10710</v>
      </c>
      <c r="W7755">
        <v>42</v>
      </c>
      <c r="X7755">
        <f t="shared" si="266"/>
        <v>776.76368000000014</v>
      </c>
      <c r="Y7755">
        <f t="shared" si="267"/>
        <v>29.288</v>
      </c>
    </row>
    <row r="7756" spans="1:25" x14ac:dyDescent="0.2">
      <c r="A7756" t="s">
        <v>6877</v>
      </c>
      <c r="B7756" t="s">
        <v>1082</v>
      </c>
      <c r="C7756">
        <v>10</v>
      </c>
      <c r="D7756">
        <v>12</v>
      </c>
      <c r="E7756" t="s">
        <v>7861</v>
      </c>
      <c r="F7756">
        <v>307.71199999999999</v>
      </c>
      <c r="G7756">
        <v>107.65900000000001</v>
      </c>
      <c r="H7756">
        <v>45.031999999999996</v>
      </c>
      <c r="I7756">
        <v>33128.076999999997</v>
      </c>
      <c r="J7756">
        <v>13510501</v>
      </c>
      <c r="K7756">
        <v>46.319000000000003</v>
      </c>
      <c r="L7756">
        <v>20.654</v>
      </c>
      <c r="M7756">
        <v>14252.798000000001</v>
      </c>
      <c r="N7756">
        <v>5812666</v>
      </c>
      <c r="O7756">
        <v>7.4329999999999998</v>
      </c>
      <c r="P7756">
        <v>15.12</v>
      </c>
      <c r="Q7756">
        <v>2287.1010000000001</v>
      </c>
      <c r="R7756">
        <v>932740</v>
      </c>
      <c r="S7756">
        <v>8.5000000000000006E-2</v>
      </c>
      <c r="T7756">
        <v>4.6639999999999997</v>
      </c>
      <c r="U7756">
        <v>26.260999999999999</v>
      </c>
      <c r="V7756">
        <v>10710</v>
      </c>
      <c r="W7756">
        <v>42</v>
      </c>
      <c r="X7756">
        <f t="shared" si="266"/>
        <v>1630.9675200000001</v>
      </c>
      <c r="Y7756">
        <f t="shared" si="267"/>
        <v>29.288</v>
      </c>
    </row>
    <row r="7757" spans="1:25" x14ac:dyDescent="0.2">
      <c r="A7757" t="s">
        <v>6877</v>
      </c>
      <c r="B7757" t="s">
        <v>1082</v>
      </c>
      <c r="C7757">
        <v>10</v>
      </c>
      <c r="D7757">
        <v>13</v>
      </c>
      <c r="E7757" t="s">
        <v>5206</v>
      </c>
      <c r="F7757">
        <v>201.233</v>
      </c>
      <c r="G7757">
        <v>113.247</v>
      </c>
      <c r="H7757">
        <v>47.401000000000003</v>
      </c>
      <c r="I7757">
        <v>22789.038</v>
      </c>
      <c r="J7757">
        <v>9293969</v>
      </c>
      <c r="K7757">
        <v>24.715</v>
      </c>
      <c r="L7757">
        <v>17.440999999999999</v>
      </c>
      <c r="M7757">
        <v>4973.402</v>
      </c>
      <c r="N7757">
        <v>2028284</v>
      </c>
      <c r="O7757">
        <v>3.6179999999999999</v>
      </c>
      <c r="P7757">
        <v>9.2189999999999994</v>
      </c>
      <c r="Q7757">
        <v>728.03499999999997</v>
      </c>
      <c r="R7757">
        <v>296912</v>
      </c>
      <c r="S7757">
        <v>2.1999999999999999E-2</v>
      </c>
      <c r="T7757">
        <v>2.355</v>
      </c>
      <c r="U7757">
        <v>4.3769999999999998</v>
      </c>
      <c r="V7757">
        <v>1785</v>
      </c>
      <c r="W7757">
        <v>7</v>
      </c>
      <c r="X7757">
        <f t="shared" si="266"/>
        <v>0</v>
      </c>
      <c r="Y7757">
        <f t="shared" si="267"/>
        <v>0</v>
      </c>
    </row>
    <row r="7758" spans="1:25" x14ac:dyDescent="0.2">
      <c r="A7758" t="s">
        <v>6877</v>
      </c>
      <c r="B7758" t="s">
        <v>1082</v>
      </c>
      <c r="C7758">
        <v>10</v>
      </c>
      <c r="D7758">
        <v>14</v>
      </c>
      <c r="E7758" t="s">
        <v>7862</v>
      </c>
      <c r="F7758">
        <v>263.48500000000001</v>
      </c>
      <c r="G7758">
        <v>109.38</v>
      </c>
      <c r="H7758">
        <v>44.212000000000003</v>
      </c>
      <c r="I7758">
        <v>28819.829000000002</v>
      </c>
      <c r="J7758">
        <v>11753484</v>
      </c>
      <c r="K7758">
        <v>44.417000000000002</v>
      </c>
      <c r="L7758">
        <v>21.361000000000001</v>
      </c>
      <c r="M7758">
        <v>11703.23</v>
      </c>
      <c r="N7758">
        <v>4772885</v>
      </c>
      <c r="O7758">
        <v>5.5759999999999996</v>
      </c>
      <c r="P7758">
        <v>12.04</v>
      </c>
      <c r="Q7758">
        <v>1469.165</v>
      </c>
      <c r="R7758">
        <v>599164</v>
      </c>
      <c r="S7758">
        <v>0.09</v>
      </c>
      <c r="T7758">
        <v>4.7939999999999996</v>
      </c>
      <c r="U7758">
        <v>23.76</v>
      </c>
      <c r="V7758">
        <v>9690</v>
      </c>
      <c r="W7758">
        <v>38</v>
      </c>
      <c r="X7758">
        <f t="shared" si="266"/>
        <v>714.87920000000008</v>
      </c>
      <c r="Y7758">
        <f t="shared" si="267"/>
        <v>24.808</v>
      </c>
    </row>
    <row r="7759" spans="1:25" x14ac:dyDescent="0.2">
      <c r="A7759" t="s">
        <v>6877</v>
      </c>
      <c r="B7759" t="s">
        <v>1082</v>
      </c>
      <c r="C7759">
        <v>10</v>
      </c>
      <c r="D7759">
        <v>15</v>
      </c>
      <c r="E7759" t="s">
        <v>7863</v>
      </c>
      <c r="F7759">
        <v>387.66300000000001</v>
      </c>
      <c r="G7759">
        <v>86.858999999999995</v>
      </c>
      <c r="H7759">
        <v>38.228000000000002</v>
      </c>
      <c r="I7759">
        <v>33671.881999999998</v>
      </c>
      <c r="J7759">
        <v>13732279</v>
      </c>
      <c r="K7759">
        <v>39.277000000000001</v>
      </c>
      <c r="L7759">
        <v>16.303999999999998</v>
      </c>
      <c r="M7759">
        <v>15226.034</v>
      </c>
      <c r="N7759">
        <v>6209577</v>
      </c>
      <c r="O7759">
        <v>10.064</v>
      </c>
      <c r="P7759">
        <v>19.149000000000001</v>
      </c>
      <c r="Q7759">
        <v>3901.45</v>
      </c>
      <c r="R7759">
        <v>1591114</v>
      </c>
      <c r="S7759">
        <v>0.14699999999999999</v>
      </c>
      <c r="T7759">
        <v>6.1159999999999997</v>
      </c>
      <c r="U7759">
        <v>56.899000000000001</v>
      </c>
      <c r="V7759">
        <v>23205</v>
      </c>
      <c r="W7759">
        <v>91</v>
      </c>
      <c r="X7759">
        <f t="shared" si="266"/>
        <v>3439.0383999999999</v>
      </c>
      <c r="Y7759">
        <f t="shared" si="267"/>
        <v>84.168000000000021</v>
      </c>
    </row>
    <row r="7760" spans="1:25" x14ac:dyDescent="0.2">
      <c r="A7760" t="s">
        <v>6877</v>
      </c>
      <c r="B7760" t="s">
        <v>1082</v>
      </c>
      <c r="C7760">
        <v>10</v>
      </c>
      <c r="D7760">
        <v>16</v>
      </c>
      <c r="E7760" t="s">
        <v>7864</v>
      </c>
      <c r="F7760">
        <v>315.71300000000002</v>
      </c>
      <c r="G7760">
        <v>105.247</v>
      </c>
      <c r="H7760">
        <v>46.768999999999998</v>
      </c>
      <c r="I7760">
        <v>33227.936000000002</v>
      </c>
      <c r="J7760">
        <v>13551226</v>
      </c>
      <c r="K7760">
        <v>32.965000000000003</v>
      </c>
      <c r="L7760">
        <v>16.053999999999998</v>
      </c>
      <c r="M7760">
        <v>10407.544</v>
      </c>
      <c r="N7760">
        <v>4244470</v>
      </c>
      <c r="O7760">
        <v>5.8620000000000001</v>
      </c>
      <c r="P7760">
        <v>13.346</v>
      </c>
      <c r="Q7760">
        <v>1850.6679999999999</v>
      </c>
      <c r="R7760">
        <v>754751</v>
      </c>
      <c r="S7760">
        <v>7.4999999999999997E-2</v>
      </c>
      <c r="T7760">
        <v>4.38</v>
      </c>
      <c r="U7760">
        <v>23.76</v>
      </c>
      <c r="V7760">
        <v>9690</v>
      </c>
      <c r="W7760">
        <v>38</v>
      </c>
      <c r="X7760">
        <f t="shared" si="266"/>
        <v>1142.16256</v>
      </c>
      <c r="Y7760">
        <f t="shared" si="267"/>
        <v>24.808</v>
      </c>
    </row>
    <row r="7761" spans="1:25" x14ac:dyDescent="0.2">
      <c r="A7761" t="s">
        <v>6877</v>
      </c>
      <c r="B7761" t="s">
        <v>1082</v>
      </c>
      <c r="C7761">
        <v>10</v>
      </c>
      <c r="D7761">
        <v>17</v>
      </c>
      <c r="E7761" t="s">
        <v>7865</v>
      </c>
      <c r="F7761">
        <v>184.40199999999999</v>
      </c>
      <c r="G7761">
        <v>74.991</v>
      </c>
      <c r="H7761">
        <v>39.231000000000002</v>
      </c>
      <c r="I7761">
        <v>13828.427</v>
      </c>
      <c r="J7761">
        <v>5639596</v>
      </c>
      <c r="K7761">
        <v>6.7320000000000002</v>
      </c>
      <c r="L7761">
        <v>4.3129999999999997</v>
      </c>
      <c r="M7761">
        <v>1241.48</v>
      </c>
      <c r="N7761">
        <v>506308</v>
      </c>
      <c r="O7761">
        <v>2.0659999999999998</v>
      </c>
      <c r="P7761">
        <v>4.8490000000000002</v>
      </c>
      <c r="Q7761">
        <v>380.90699999999998</v>
      </c>
      <c r="R7761">
        <v>155344</v>
      </c>
      <c r="S7761">
        <v>3.0000000000000001E-3</v>
      </c>
      <c r="T7761">
        <v>0.93</v>
      </c>
      <c r="U7761">
        <v>0.625</v>
      </c>
      <c r="V7761">
        <v>255</v>
      </c>
      <c r="W7761">
        <v>1</v>
      </c>
      <c r="X7761">
        <f t="shared" si="266"/>
        <v>0</v>
      </c>
      <c r="Y7761">
        <f t="shared" si="267"/>
        <v>0</v>
      </c>
    </row>
    <row r="7762" spans="1:25" x14ac:dyDescent="0.2">
      <c r="A7762" t="s">
        <v>6877</v>
      </c>
      <c r="B7762" t="s">
        <v>1082</v>
      </c>
      <c r="C7762">
        <v>10</v>
      </c>
      <c r="D7762">
        <v>18</v>
      </c>
      <c r="E7762" t="s">
        <v>7866</v>
      </c>
      <c r="F7762">
        <v>246.279</v>
      </c>
      <c r="G7762">
        <v>86.534000000000006</v>
      </c>
      <c r="H7762">
        <v>36.25</v>
      </c>
      <c r="I7762">
        <v>21311.48</v>
      </c>
      <c r="J7762">
        <v>8691382</v>
      </c>
      <c r="K7762">
        <v>48.787999999999997</v>
      </c>
      <c r="L7762">
        <v>26.922000000000001</v>
      </c>
      <c r="M7762">
        <v>12015.365</v>
      </c>
      <c r="N7762">
        <v>4900182</v>
      </c>
      <c r="O7762">
        <v>3.8759999999999999</v>
      </c>
      <c r="P7762">
        <v>8.8710000000000004</v>
      </c>
      <c r="Q7762">
        <v>954.64400000000001</v>
      </c>
      <c r="R7762">
        <v>389329</v>
      </c>
      <c r="S7762">
        <v>7.0999999999999994E-2</v>
      </c>
      <c r="T7762">
        <v>4.2569999999999997</v>
      </c>
      <c r="U7762">
        <v>17.507000000000001</v>
      </c>
      <c r="V7762">
        <v>7140</v>
      </c>
      <c r="W7762">
        <v>28</v>
      </c>
      <c r="X7762">
        <f t="shared" si="266"/>
        <v>138.61568000000003</v>
      </c>
      <c r="Y7762">
        <f t="shared" si="267"/>
        <v>13.608000000000002</v>
      </c>
    </row>
    <row r="7763" spans="1:25" x14ac:dyDescent="0.2">
      <c r="A7763" t="s">
        <v>6877</v>
      </c>
      <c r="B7763" t="s">
        <v>1082</v>
      </c>
      <c r="C7763">
        <v>10</v>
      </c>
      <c r="D7763">
        <v>19</v>
      </c>
      <c r="E7763" t="s">
        <v>7867</v>
      </c>
      <c r="F7763">
        <v>232.03</v>
      </c>
      <c r="G7763">
        <v>89.730999999999995</v>
      </c>
      <c r="H7763">
        <v>41</v>
      </c>
      <c r="I7763">
        <v>20820.357</v>
      </c>
      <c r="J7763">
        <v>8491089</v>
      </c>
      <c r="K7763">
        <v>32.654000000000003</v>
      </c>
      <c r="L7763">
        <v>23.917000000000002</v>
      </c>
      <c r="M7763">
        <v>7576.7380000000003</v>
      </c>
      <c r="N7763">
        <v>3089993</v>
      </c>
      <c r="O7763">
        <v>3.056</v>
      </c>
      <c r="P7763">
        <v>7.0780000000000003</v>
      </c>
      <c r="Q7763">
        <v>709.05200000000002</v>
      </c>
      <c r="R7763">
        <v>289170</v>
      </c>
      <c r="S7763">
        <v>3.7999999999999999E-2</v>
      </c>
      <c r="T7763">
        <v>3.101</v>
      </c>
      <c r="U7763">
        <v>8.7539999999999996</v>
      </c>
      <c r="V7763">
        <v>3570</v>
      </c>
      <c r="W7763">
        <v>14</v>
      </c>
      <c r="X7763">
        <f t="shared" si="266"/>
        <v>0</v>
      </c>
      <c r="Y7763">
        <f t="shared" si="267"/>
        <v>0</v>
      </c>
    </row>
    <row r="7764" spans="1:25" x14ac:dyDescent="0.2">
      <c r="A7764" t="s">
        <v>6877</v>
      </c>
      <c r="B7764" t="s">
        <v>1082</v>
      </c>
      <c r="C7764">
        <v>10</v>
      </c>
      <c r="D7764">
        <v>20</v>
      </c>
      <c r="E7764" t="s">
        <v>7868</v>
      </c>
      <c r="F7764">
        <v>336.96199999999999</v>
      </c>
      <c r="G7764">
        <v>88.662000000000006</v>
      </c>
      <c r="H7764">
        <v>33.445999999999998</v>
      </c>
      <c r="I7764">
        <v>29875.609</v>
      </c>
      <c r="J7764">
        <v>12184059</v>
      </c>
      <c r="K7764">
        <v>54.119</v>
      </c>
      <c r="L7764">
        <v>23.527000000000001</v>
      </c>
      <c r="M7764">
        <v>18236.185000000001</v>
      </c>
      <c r="N7764">
        <v>7437196</v>
      </c>
      <c r="O7764">
        <v>10.449</v>
      </c>
      <c r="P7764">
        <v>20.536999999999999</v>
      </c>
      <c r="Q7764">
        <v>3520.81</v>
      </c>
      <c r="R7764">
        <v>1435879</v>
      </c>
      <c r="S7764">
        <v>0.13</v>
      </c>
      <c r="T7764">
        <v>5.7539999999999996</v>
      </c>
      <c r="U7764">
        <v>43.768999999999998</v>
      </c>
      <c r="V7764">
        <v>17850</v>
      </c>
      <c r="W7764">
        <v>70</v>
      </c>
      <c r="X7764">
        <f t="shared" si="266"/>
        <v>3012.7216000000003</v>
      </c>
      <c r="Y7764">
        <f t="shared" si="267"/>
        <v>60.648000000000003</v>
      </c>
    </row>
    <row r="7765" spans="1:25" x14ac:dyDescent="0.2">
      <c r="A7765" t="s">
        <v>6877</v>
      </c>
      <c r="B7765" t="s">
        <v>1082</v>
      </c>
      <c r="C7765">
        <v>10</v>
      </c>
      <c r="D7765">
        <v>21</v>
      </c>
      <c r="E7765" t="s">
        <v>7869</v>
      </c>
      <c r="F7765">
        <v>229.49199999999999</v>
      </c>
      <c r="G7765">
        <v>71.117999999999995</v>
      </c>
      <c r="H7765">
        <v>32.289000000000001</v>
      </c>
      <c r="I7765">
        <v>16320.971</v>
      </c>
      <c r="J7765">
        <v>6656121</v>
      </c>
      <c r="K7765">
        <v>29.699000000000002</v>
      </c>
      <c r="L7765">
        <v>13.186</v>
      </c>
      <c r="M7765">
        <v>6815.6319999999996</v>
      </c>
      <c r="N7765">
        <v>2779594</v>
      </c>
      <c r="O7765">
        <v>4.5060000000000002</v>
      </c>
      <c r="P7765">
        <v>10.755000000000001</v>
      </c>
      <c r="Q7765">
        <v>1034.2</v>
      </c>
      <c r="R7765">
        <v>421774</v>
      </c>
      <c r="S7765">
        <v>7.3999999999999996E-2</v>
      </c>
      <c r="T7765">
        <v>4.3310000000000004</v>
      </c>
      <c r="U7765">
        <v>16.882000000000001</v>
      </c>
      <c r="V7765">
        <v>6885</v>
      </c>
      <c r="W7765">
        <v>27</v>
      </c>
      <c r="X7765">
        <f t="shared" si="266"/>
        <v>227.71840000000009</v>
      </c>
      <c r="Y7765">
        <f t="shared" si="267"/>
        <v>12.488000000000001</v>
      </c>
    </row>
    <row r="7766" spans="1:25" x14ac:dyDescent="0.2">
      <c r="A7766" t="s">
        <v>6877</v>
      </c>
      <c r="B7766" t="s">
        <v>1082</v>
      </c>
      <c r="C7766">
        <v>11</v>
      </c>
      <c r="D7766">
        <v>1</v>
      </c>
      <c r="E7766" t="s">
        <v>7870</v>
      </c>
      <c r="F7766">
        <v>109.53400000000001</v>
      </c>
      <c r="G7766">
        <v>89.828999999999994</v>
      </c>
      <c r="H7766">
        <v>42.387</v>
      </c>
      <c r="I7766">
        <v>9839.3340000000007</v>
      </c>
      <c r="J7766">
        <v>4012739</v>
      </c>
      <c r="K7766">
        <v>8.6440000000000001</v>
      </c>
      <c r="L7766">
        <v>3.7469999999999999</v>
      </c>
      <c r="M7766">
        <v>946.83900000000006</v>
      </c>
      <c r="N7766">
        <v>386146</v>
      </c>
      <c r="O7766">
        <v>2.8010000000000002</v>
      </c>
      <c r="P7766">
        <v>4.9710000000000001</v>
      </c>
      <c r="Q7766">
        <v>306.76799999999997</v>
      </c>
      <c r="R7766">
        <v>125108</v>
      </c>
      <c r="S7766">
        <v>2.3E-2</v>
      </c>
      <c r="T7766">
        <v>2.4129999999999998</v>
      </c>
      <c r="U7766">
        <v>2.5009999999999999</v>
      </c>
      <c r="V7766">
        <v>1020</v>
      </c>
      <c r="W7766">
        <v>4</v>
      </c>
      <c r="X7766">
        <f t="shared" ref="X7766:X7803" si="268">(MAX(0, (Q7766-830.88)))*1.12</f>
        <v>0</v>
      </c>
      <c r="Y7766">
        <f t="shared" ref="Y7766:Y7803" si="269">(MAX(0, (W7766-15.85)))*1.12</f>
        <v>0</v>
      </c>
    </row>
    <row r="7767" spans="1:25" x14ac:dyDescent="0.2">
      <c r="A7767" t="s">
        <v>6877</v>
      </c>
      <c r="B7767" t="s">
        <v>1082</v>
      </c>
      <c r="C7767">
        <v>11</v>
      </c>
      <c r="D7767">
        <v>2</v>
      </c>
      <c r="E7767" t="s">
        <v>7871</v>
      </c>
      <c r="F7767">
        <v>150.405</v>
      </c>
      <c r="G7767">
        <v>86.956999999999994</v>
      </c>
      <c r="H7767">
        <v>39.927999999999997</v>
      </c>
      <c r="I7767">
        <v>13078.762000000001</v>
      </c>
      <c r="J7767">
        <v>5333863</v>
      </c>
      <c r="K7767">
        <v>10.342000000000001</v>
      </c>
      <c r="L7767">
        <v>4.8390000000000004</v>
      </c>
      <c r="M7767">
        <v>1555.4960000000001</v>
      </c>
      <c r="N7767">
        <v>634372</v>
      </c>
      <c r="O7767">
        <v>2.7919999999999998</v>
      </c>
      <c r="P7767">
        <v>5.7380000000000004</v>
      </c>
      <c r="Q7767">
        <v>419.96300000000002</v>
      </c>
      <c r="R7767">
        <v>171272</v>
      </c>
      <c r="S7767">
        <v>2.1000000000000001E-2</v>
      </c>
      <c r="T7767">
        <v>2.302</v>
      </c>
      <c r="U7767">
        <v>3.1259999999999999</v>
      </c>
      <c r="V7767">
        <v>1275</v>
      </c>
      <c r="W7767">
        <v>5</v>
      </c>
      <c r="X7767">
        <f t="shared" si="268"/>
        <v>0</v>
      </c>
      <c r="Y7767">
        <f t="shared" si="269"/>
        <v>0</v>
      </c>
    </row>
    <row r="7768" spans="1:25" x14ac:dyDescent="0.2">
      <c r="A7768" t="s">
        <v>6877</v>
      </c>
      <c r="B7768" t="s">
        <v>1082</v>
      </c>
      <c r="C7768">
        <v>11</v>
      </c>
      <c r="D7768">
        <v>3</v>
      </c>
      <c r="E7768" t="s">
        <v>7872</v>
      </c>
      <c r="F7768">
        <v>275.23</v>
      </c>
      <c r="G7768">
        <v>120.71599999999999</v>
      </c>
      <c r="H7768">
        <v>45.122</v>
      </c>
      <c r="I7768">
        <v>33224.677000000003</v>
      </c>
      <c r="J7768">
        <v>13549897</v>
      </c>
      <c r="K7768">
        <v>34.264000000000003</v>
      </c>
      <c r="L7768">
        <v>18.297999999999998</v>
      </c>
      <c r="M7768">
        <v>9430.3780000000006</v>
      </c>
      <c r="N7768">
        <v>3845956</v>
      </c>
      <c r="O7768">
        <v>8.1859999999999999</v>
      </c>
      <c r="P7768">
        <v>15.864000000000001</v>
      </c>
      <c r="Q7768">
        <v>2253.0569999999998</v>
      </c>
      <c r="R7768">
        <v>918856</v>
      </c>
      <c r="S7768">
        <v>8.4000000000000005E-2</v>
      </c>
      <c r="T7768">
        <v>4.6289999999999996</v>
      </c>
      <c r="U7768">
        <v>23.135000000000002</v>
      </c>
      <c r="V7768">
        <v>9435</v>
      </c>
      <c r="W7768">
        <v>37</v>
      </c>
      <c r="X7768">
        <f t="shared" si="268"/>
        <v>1592.8382399999998</v>
      </c>
      <c r="Y7768">
        <f t="shared" si="269"/>
        <v>23.688000000000002</v>
      </c>
    </row>
    <row r="7769" spans="1:25" x14ac:dyDescent="0.2">
      <c r="A7769" t="s">
        <v>6877</v>
      </c>
      <c r="B7769" t="s">
        <v>1082</v>
      </c>
      <c r="C7769">
        <v>11</v>
      </c>
      <c r="D7769">
        <v>4</v>
      </c>
      <c r="E7769" t="s">
        <v>7873</v>
      </c>
      <c r="F7769">
        <v>356.541</v>
      </c>
      <c r="G7769">
        <v>105.997</v>
      </c>
      <c r="H7769">
        <v>39.424999999999997</v>
      </c>
      <c r="I7769">
        <v>37792.173000000003</v>
      </c>
      <c r="J7769">
        <v>15412642</v>
      </c>
      <c r="K7769">
        <v>51.959000000000003</v>
      </c>
      <c r="L7769">
        <v>26.22</v>
      </c>
      <c r="M7769">
        <v>18525.664000000001</v>
      </c>
      <c r="N7769">
        <v>7555253</v>
      </c>
      <c r="O7769">
        <v>7.23</v>
      </c>
      <c r="P7769">
        <v>14.239000000000001</v>
      </c>
      <c r="Q7769">
        <v>2577.9059999999999</v>
      </c>
      <c r="R7769">
        <v>1051338</v>
      </c>
      <c r="S7769">
        <v>8.1000000000000003E-2</v>
      </c>
      <c r="T7769">
        <v>4.5350000000000001</v>
      </c>
      <c r="U7769">
        <v>28.762</v>
      </c>
      <c r="V7769">
        <v>11730</v>
      </c>
      <c r="W7769">
        <v>46</v>
      </c>
      <c r="X7769">
        <f t="shared" si="268"/>
        <v>1956.66912</v>
      </c>
      <c r="Y7769">
        <f t="shared" si="269"/>
        <v>33.768000000000001</v>
      </c>
    </row>
    <row r="7770" spans="1:25" x14ac:dyDescent="0.2">
      <c r="A7770" t="s">
        <v>6877</v>
      </c>
      <c r="B7770" t="s">
        <v>1082</v>
      </c>
      <c r="C7770">
        <v>11</v>
      </c>
      <c r="D7770">
        <v>5</v>
      </c>
      <c r="E7770" t="s">
        <v>7874</v>
      </c>
      <c r="F7770">
        <v>375.78300000000002</v>
      </c>
      <c r="G7770">
        <v>101.262</v>
      </c>
      <c r="H7770">
        <v>50.218000000000004</v>
      </c>
      <c r="I7770">
        <v>38052.400999999998</v>
      </c>
      <c r="J7770">
        <v>15518770</v>
      </c>
      <c r="K7770">
        <v>68.001000000000005</v>
      </c>
      <c r="L7770">
        <v>37.713999999999999</v>
      </c>
      <c r="M7770">
        <v>25553.467000000001</v>
      </c>
      <c r="N7770">
        <v>10421376</v>
      </c>
      <c r="O7770">
        <v>9.67</v>
      </c>
      <c r="P7770">
        <v>16.192</v>
      </c>
      <c r="Q7770">
        <v>3633.643</v>
      </c>
      <c r="R7770">
        <v>1481895</v>
      </c>
      <c r="S7770">
        <v>0.13</v>
      </c>
      <c r="T7770">
        <v>5.7510000000000003</v>
      </c>
      <c r="U7770">
        <v>48.771000000000001</v>
      </c>
      <c r="V7770">
        <v>19890</v>
      </c>
      <c r="W7770">
        <v>78</v>
      </c>
      <c r="X7770">
        <f t="shared" si="268"/>
        <v>3139.09456</v>
      </c>
      <c r="Y7770">
        <f t="shared" si="269"/>
        <v>69.608000000000004</v>
      </c>
    </row>
    <row r="7771" spans="1:25" x14ac:dyDescent="0.2">
      <c r="A7771" t="s">
        <v>6877</v>
      </c>
      <c r="B7771" t="s">
        <v>1082</v>
      </c>
      <c r="C7771">
        <v>11</v>
      </c>
      <c r="D7771">
        <v>6</v>
      </c>
      <c r="E7771" t="s">
        <v>7875</v>
      </c>
      <c r="F7771">
        <v>348.322</v>
      </c>
      <c r="G7771">
        <v>105.89400000000001</v>
      </c>
      <c r="H7771">
        <v>38.613999999999997</v>
      </c>
      <c r="I7771">
        <v>36885.188999999998</v>
      </c>
      <c r="J7771">
        <v>15042750</v>
      </c>
      <c r="K7771">
        <v>57.728000000000002</v>
      </c>
      <c r="L7771">
        <v>23.863</v>
      </c>
      <c r="M7771">
        <v>20108.034</v>
      </c>
      <c r="N7771">
        <v>8200585</v>
      </c>
      <c r="O7771">
        <v>9.2710000000000008</v>
      </c>
      <c r="P7771">
        <v>18.347999999999999</v>
      </c>
      <c r="Q7771">
        <v>3229.252</v>
      </c>
      <c r="R7771">
        <v>1316974</v>
      </c>
      <c r="S7771">
        <v>0.10100000000000001</v>
      </c>
      <c r="T7771">
        <v>5.0620000000000003</v>
      </c>
      <c r="U7771">
        <v>35.015000000000001</v>
      </c>
      <c r="V7771">
        <v>14280</v>
      </c>
      <c r="W7771">
        <v>56</v>
      </c>
      <c r="X7771">
        <f t="shared" si="268"/>
        <v>2686.1766400000001</v>
      </c>
      <c r="Y7771">
        <f t="shared" si="269"/>
        <v>44.968000000000004</v>
      </c>
    </row>
    <row r="7772" spans="1:25" x14ac:dyDescent="0.2">
      <c r="A7772" t="s">
        <v>6877</v>
      </c>
      <c r="B7772" t="s">
        <v>1082</v>
      </c>
      <c r="C7772">
        <v>11</v>
      </c>
      <c r="D7772">
        <v>10</v>
      </c>
      <c r="E7772" t="s">
        <v>7876</v>
      </c>
      <c r="F7772">
        <v>369.74799999999999</v>
      </c>
      <c r="G7772">
        <v>95.994</v>
      </c>
      <c r="H7772">
        <v>35.441000000000003</v>
      </c>
      <c r="I7772">
        <v>35493.756000000001</v>
      </c>
      <c r="J7772">
        <v>14475287</v>
      </c>
      <c r="K7772">
        <v>66.563000000000002</v>
      </c>
      <c r="L7772">
        <v>29.532</v>
      </c>
      <c r="M7772">
        <v>24611.636999999999</v>
      </c>
      <c r="N7772">
        <v>10037273</v>
      </c>
      <c r="O7772">
        <v>8.1080000000000005</v>
      </c>
      <c r="P7772">
        <v>13.577</v>
      </c>
      <c r="Q7772">
        <v>2997.8649999999998</v>
      </c>
      <c r="R7772">
        <v>1222608</v>
      </c>
      <c r="S7772">
        <v>0.13400000000000001</v>
      </c>
      <c r="T7772">
        <v>5.835</v>
      </c>
      <c r="U7772">
        <v>49.396000000000001</v>
      </c>
      <c r="V7772">
        <v>20145</v>
      </c>
      <c r="W7772">
        <v>79</v>
      </c>
      <c r="X7772">
        <f t="shared" si="268"/>
        <v>2427.0232000000001</v>
      </c>
      <c r="Y7772">
        <f t="shared" si="269"/>
        <v>70.728000000000009</v>
      </c>
    </row>
    <row r="7773" spans="1:25" x14ac:dyDescent="0.2">
      <c r="A7773" t="s">
        <v>6877</v>
      </c>
      <c r="B7773" t="s">
        <v>1082</v>
      </c>
      <c r="C7773">
        <v>11</v>
      </c>
      <c r="D7773">
        <v>11</v>
      </c>
      <c r="E7773" t="s">
        <v>7877</v>
      </c>
      <c r="F7773">
        <v>235.18600000000001</v>
      </c>
      <c r="G7773">
        <v>98.927000000000007</v>
      </c>
      <c r="H7773">
        <v>45.683999999999997</v>
      </c>
      <c r="I7773">
        <v>23266.18</v>
      </c>
      <c r="J7773">
        <v>9488560</v>
      </c>
      <c r="K7773">
        <v>30.587</v>
      </c>
      <c r="L7773">
        <v>13.055</v>
      </c>
      <c r="M7773">
        <v>7193.57</v>
      </c>
      <c r="N7773">
        <v>2933727</v>
      </c>
      <c r="O7773">
        <v>6.8259999999999996</v>
      </c>
      <c r="P7773">
        <v>12.292999999999999</v>
      </c>
      <c r="Q7773">
        <v>1605.308</v>
      </c>
      <c r="R7773">
        <v>654687</v>
      </c>
      <c r="S7773">
        <v>0.08</v>
      </c>
      <c r="T7773">
        <v>4.5090000000000003</v>
      </c>
      <c r="U7773">
        <v>18.757999999999999</v>
      </c>
      <c r="V7773">
        <v>7650</v>
      </c>
      <c r="W7773">
        <v>30</v>
      </c>
      <c r="X7773">
        <f t="shared" si="268"/>
        <v>867.35936000000004</v>
      </c>
      <c r="Y7773">
        <f t="shared" si="269"/>
        <v>15.848000000000003</v>
      </c>
    </row>
    <row r="7774" spans="1:25" x14ac:dyDescent="0.2">
      <c r="A7774" t="s">
        <v>6877</v>
      </c>
      <c r="B7774" t="s">
        <v>1082</v>
      </c>
      <c r="C7774">
        <v>12</v>
      </c>
      <c r="D7774">
        <v>1</v>
      </c>
      <c r="E7774" t="s">
        <v>6400</v>
      </c>
      <c r="F7774">
        <v>307.24599999999998</v>
      </c>
      <c r="G7774">
        <v>91.781999999999996</v>
      </c>
      <c r="H7774">
        <v>39.517000000000003</v>
      </c>
      <c r="I7774">
        <v>28199.694</v>
      </c>
      <c r="J7774">
        <v>11500577</v>
      </c>
      <c r="K7774">
        <v>46.871000000000002</v>
      </c>
      <c r="L7774">
        <v>26.745000000000001</v>
      </c>
      <c r="M7774">
        <v>14400.803</v>
      </c>
      <c r="N7774">
        <v>5873026</v>
      </c>
      <c r="O7774">
        <v>18.178000000000001</v>
      </c>
      <c r="P7774">
        <v>24.93</v>
      </c>
      <c r="Q7774">
        <v>5585.2089999999998</v>
      </c>
      <c r="R7774">
        <v>2277795</v>
      </c>
      <c r="S7774">
        <v>0.183</v>
      </c>
      <c r="T7774">
        <v>6.8319999999999999</v>
      </c>
      <c r="U7774">
        <v>56.274000000000001</v>
      </c>
      <c r="V7774">
        <v>22950</v>
      </c>
      <c r="W7774">
        <v>90</v>
      </c>
      <c r="X7774">
        <f t="shared" si="268"/>
        <v>5324.8484800000006</v>
      </c>
      <c r="Y7774">
        <f t="shared" si="269"/>
        <v>83.048000000000016</v>
      </c>
    </row>
    <row r="7775" spans="1:25" x14ac:dyDescent="0.2">
      <c r="A7775" t="s">
        <v>6877</v>
      </c>
      <c r="B7775" t="s">
        <v>1082</v>
      </c>
      <c r="C7775">
        <v>12</v>
      </c>
      <c r="D7775">
        <v>2</v>
      </c>
      <c r="E7775" t="s">
        <v>5770</v>
      </c>
      <c r="F7775">
        <v>264.33300000000003</v>
      </c>
      <c r="G7775">
        <v>99.912999999999997</v>
      </c>
      <c r="H7775">
        <v>39.628</v>
      </c>
      <c r="I7775">
        <v>26410.445</v>
      </c>
      <c r="J7775">
        <v>10770874</v>
      </c>
      <c r="K7775">
        <v>76.519000000000005</v>
      </c>
      <c r="L7775">
        <v>36.86</v>
      </c>
      <c r="M7775">
        <v>20226.456999999999</v>
      </c>
      <c r="N7775">
        <v>8248881</v>
      </c>
      <c r="O7775">
        <v>12.975</v>
      </c>
      <c r="P7775">
        <v>24.007999999999999</v>
      </c>
      <c r="Q7775">
        <v>3429.6979999999999</v>
      </c>
      <c r="R7775">
        <v>1398721</v>
      </c>
      <c r="S7775">
        <v>0.187</v>
      </c>
      <c r="T7775">
        <v>6.9009999999999998</v>
      </c>
      <c r="U7775">
        <v>49.396000000000001</v>
      </c>
      <c r="V7775">
        <v>20145</v>
      </c>
      <c r="W7775">
        <v>79</v>
      </c>
      <c r="X7775">
        <f t="shared" si="268"/>
        <v>2910.67616</v>
      </c>
      <c r="Y7775">
        <f t="shared" si="269"/>
        <v>70.728000000000009</v>
      </c>
    </row>
    <row r="7776" spans="1:25" x14ac:dyDescent="0.2">
      <c r="A7776" t="s">
        <v>6877</v>
      </c>
      <c r="B7776" t="s">
        <v>1082</v>
      </c>
      <c r="C7776">
        <v>12</v>
      </c>
      <c r="D7776">
        <v>3</v>
      </c>
      <c r="E7776" t="s">
        <v>7878</v>
      </c>
      <c r="F7776">
        <v>12.853999999999999</v>
      </c>
      <c r="G7776">
        <v>71.212000000000003</v>
      </c>
      <c r="H7776">
        <v>43.048999999999999</v>
      </c>
      <c r="I7776">
        <v>915.32799999999997</v>
      </c>
      <c r="J7776">
        <v>373295</v>
      </c>
      <c r="K7776">
        <v>10.773999999999999</v>
      </c>
      <c r="L7776">
        <v>9.39</v>
      </c>
      <c r="M7776">
        <v>138.488</v>
      </c>
      <c r="N7776">
        <v>56479</v>
      </c>
      <c r="O7776">
        <v>17.013999999999999</v>
      </c>
      <c r="P7776">
        <v>28.161999999999999</v>
      </c>
      <c r="Q7776">
        <v>218.684</v>
      </c>
      <c r="R7776">
        <v>89185</v>
      </c>
      <c r="S7776">
        <v>9.7000000000000003E-2</v>
      </c>
      <c r="T7776">
        <v>4.9800000000000004</v>
      </c>
      <c r="U7776">
        <v>1.2509999999999999</v>
      </c>
      <c r="V7776">
        <v>510</v>
      </c>
      <c r="W7776">
        <v>2</v>
      </c>
      <c r="X7776">
        <f t="shared" si="268"/>
        <v>0</v>
      </c>
      <c r="Y7776">
        <f t="shared" si="269"/>
        <v>0</v>
      </c>
    </row>
    <row r="7777" spans="1:25" x14ac:dyDescent="0.2">
      <c r="A7777" t="s">
        <v>6877</v>
      </c>
      <c r="B7777" t="s">
        <v>1082</v>
      </c>
      <c r="C7777">
        <v>12</v>
      </c>
      <c r="D7777">
        <v>4</v>
      </c>
      <c r="E7777" t="s">
        <v>7119</v>
      </c>
      <c r="F7777">
        <v>318.11599999999999</v>
      </c>
      <c r="G7777">
        <v>88.734999999999999</v>
      </c>
      <c r="H7777">
        <v>33.616</v>
      </c>
      <c r="I7777">
        <v>28228.057000000001</v>
      </c>
      <c r="J7777">
        <v>11512144</v>
      </c>
      <c r="K7777">
        <v>85.003</v>
      </c>
      <c r="L7777">
        <v>36.387999999999998</v>
      </c>
      <c r="M7777">
        <v>27040.764999999999</v>
      </c>
      <c r="N7777">
        <v>11027935</v>
      </c>
      <c r="O7777">
        <v>14.565</v>
      </c>
      <c r="P7777">
        <v>23.405000000000001</v>
      </c>
      <c r="Q7777">
        <v>4633.3109999999997</v>
      </c>
      <c r="R7777">
        <v>1889586</v>
      </c>
      <c r="S7777">
        <v>0.193</v>
      </c>
      <c r="T7777">
        <v>7.0060000000000002</v>
      </c>
      <c r="U7777">
        <v>61.276000000000003</v>
      </c>
      <c r="V7777">
        <v>24990</v>
      </c>
      <c r="W7777">
        <v>98</v>
      </c>
      <c r="X7777">
        <f t="shared" si="268"/>
        <v>4258.7227199999998</v>
      </c>
      <c r="Y7777">
        <f t="shared" si="269"/>
        <v>92.00800000000001</v>
      </c>
    </row>
    <row r="7778" spans="1:25" x14ac:dyDescent="0.2">
      <c r="A7778" t="s">
        <v>6877</v>
      </c>
      <c r="B7778" t="s">
        <v>1082</v>
      </c>
      <c r="C7778">
        <v>12</v>
      </c>
      <c r="D7778">
        <v>5</v>
      </c>
      <c r="E7778" t="s">
        <v>7013</v>
      </c>
      <c r="F7778">
        <v>304.29399999999998</v>
      </c>
      <c r="G7778">
        <v>93.036000000000001</v>
      </c>
      <c r="H7778">
        <v>36.356000000000002</v>
      </c>
      <c r="I7778">
        <v>28310.374</v>
      </c>
      <c r="J7778">
        <v>11545715</v>
      </c>
      <c r="K7778">
        <v>64.356999999999999</v>
      </c>
      <c r="L7778">
        <v>26.477</v>
      </c>
      <c r="M7778">
        <v>19583.550999999999</v>
      </c>
      <c r="N7778">
        <v>7986687</v>
      </c>
      <c r="O7778">
        <v>13.307</v>
      </c>
      <c r="P7778">
        <v>22.289000000000001</v>
      </c>
      <c r="Q7778">
        <v>4049.2950000000001</v>
      </c>
      <c r="R7778">
        <v>1651409</v>
      </c>
      <c r="S7778">
        <v>0.17899999999999999</v>
      </c>
      <c r="T7778">
        <v>6.7489999999999997</v>
      </c>
      <c r="U7778">
        <v>54.398000000000003</v>
      </c>
      <c r="V7778">
        <v>22185</v>
      </c>
      <c r="W7778">
        <v>87</v>
      </c>
      <c r="X7778">
        <f t="shared" si="268"/>
        <v>3604.6248000000005</v>
      </c>
      <c r="Y7778">
        <f t="shared" si="269"/>
        <v>79.688000000000017</v>
      </c>
    </row>
    <row r="7779" spans="1:25" x14ac:dyDescent="0.2">
      <c r="A7779" t="s">
        <v>6877</v>
      </c>
      <c r="B7779" t="s">
        <v>1082</v>
      </c>
      <c r="C7779">
        <v>12</v>
      </c>
      <c r="D7779">
        <v>6</v>
      </c>
      <c r="E7779" t="s">
        <v>7879</v>
      </c>
      <c r="F7779">
        <v>313.40300000000002</v>
      </c>
      <c r="G7779">
        <v>90.007999999999996</v>
      </c>
      <c r="H7779">
        <v>40.411999999999999</v>
      </c>
      <c r="I7779">
        <v>28208.884999999998</v>
      </c>
      <c r="J7779">
        <v>11504325</v>
      </c>
      <c r="K7779">
        <v>55.677</v>
      </c>
      <c r="L7779">
        <v>22.678999999999998</v>
      </c>
      <c r="M7779">
        <v>17449.311000000002</v>
      </c>
      <c r="N7779">
        <v>7116288</v>
      </c>
      <c r="O7779">
        <v>14.458</v>
      </c>
      <c r="P7779">
        <v>24.98</v>
      </c>
      <c r="Q7779">
        <v>4531.1419999999998</v>
      </c>
      <c r="R7779">
        <v>1847919</v>
      </c>
      <c r="S7779">
        <v>0.14599999999999999</v>
      </c>
      <c r="T7779">
        <v>6.0919999999999996</v>
      </c>
      <c r="U7779">
        <v>45.643999999999998</v>
      </c>
      <c r="V7779">
        <v>18615</v>
      </c>
      <c r="W7779">
        <v>73</v>
      </c>
      <c r="X7779">
        <f t="shared" si="268"/>
        <v>4144.2934400000004</v>
      </c>
      <c r="Y7779">
        <f t="shared" si="269"/>
        <v>64.00800000000001</v>
      </c>
    </row>
    <row r="7780" spans="1:25" x14ac:dyDescent="0.2">
      <c r="A7780" t="s">
        <v>6877</v>
      </c>
      <c r="B7780" t="s">
        <v>1082</v>
      </c>
      <c r="C7780">
        <v>12</v>
      </c>
      <c r="D7780">
        <v>7</v>
      </c>
      <c r="E7780" t="s">
        <v>7880</v>
      </c>
      <c r="F7780">
        <v>486.58199999999999</v>
      </c>
      <c r="G7780">
        <v>100.02500000000001</v>
      </c>
      <c r="H7780">
        <v>37.783000000000001</v>
      </c>
      <c r="I7780">
        <v>48670.591</v>
      </c>
      <c r="J7780">
        <v>19849147</v>
      </c>
      <c r="K7780">
        <v>43.960999999999999</v>
      </c>
      <c r="L7780">
        <v>22.347000000000001</v>
      </c>
      <c r="M7780">
        <v>21390.407999999999</v>
      </c>
      <c r="N7780">
        <v>8723571</v>
      </c>
      <c r="O7780">
        <v>14.224</v>
      </c>
      <c r="P7780">
        <v>26.29</v>
      </c>
      <c r="Q7780">
        <v>6921.0860000000002</v>
      </c>
      <c r="R7780">
        <v>2822601</v>
      </c>
      <c r="S7780">
        <v>9.5000000000000001E-2</v>
      </c>
      <c r="T7780">
        <v>4.923</v>
      </c>
      <c r="U7780">
        <v>46.27</v>
      </c>
      <c r="V7780">
        <v>18870</v>
      </c>
      <c r="W7780">
        <v>74</v>
      </c>
      <c r="X7780">
        <f t="shared" si="268"/>
        <v>6821.0307200000007</v>
      </c>
      <c r="Y7780">
        <f t="shared" si="269"/>
        <v>65.128</v>
      </c>
    </row>
    <row r="7781" spans="1:25" x14ac:dyDescent="0.2">
      <c r="A7781" t="s">
        <v>6877</v>
      </c>
      <c r="B7781" t="s">
        <v>1082</v>
      </c>
      <c r="C7781">
        <v>12</v>
      </c>
      <c r="D7781">
        <v>8</v>
      </c>
      <c r="E7781" t="s">
        <v>3404</v>
      </c>
      <c r="F7781">
        <v>397.79700000000003</v>
      </c>
      <c r="G7781">
        <v>107.42</v>
      </c>
      <c r="H7781">
        <v>47.32</v>
      </c>
      <c r="I7781">
        <v>42731.326999999997</v>
      </c>
      <c r="J7781">
        <v>17426959</v>
      </c>
      <c r="K7781">
        <v>36.499000000000002</v>
      </c>
      <c r="L7781">
        <v>33.993000000000002</v>
      </c>
      <c r="M7781">
        <v>14519.162</v>
      </c>
      <c r="N7781">
        <v>5921296</v>
      </c>
      <c r="O7781">
        <v>10.574999999999999</v>
      </c>
      <c r="P7781">
        <v>18.846</v>
      </c>
      <c r="Q7781">
        <v>4206.7169999999996</v>
      </c>
      <c r="R7781">
        <v>1715610</v>
      </c>
      <c r="S7781">
        <v>0.115</v>
      </c>
      <c r="T7781">
        <v>5.4080000000000004</v>
      </c>
      <c r="U7781">
        <v>45.643999999999998</v>
      </c>
      <c r="V7781">
        <v>18615</v>
      </c>
      <c r="W7781">
        <v>73</v>
      </c>
      <c r="X7781">
        <f t="shared" si="268"/>
        <v>3780.9374399999997</v>
      </c>
      <c r="Y7781">
        <f t="shared" si="269"/>
        <v>64.00800000000001</v>
      </c>
    </row>
    <row r="7782" spans="1:25" x14ac:dyDescent="0.2">
      <c r="A7782" t="s">
        <v>6877</v>
      </c>
      <c r="B7782" t="s">
        <v>1082</v>
      </c>
      <c r="C7782">
        <v>12</v>
      </c>
      <c r="D7782">
        <v>9</v>
      </c>
      <c r="E7782" t="s">
        <v>7881</v>
      </c>
      <c r="F7782">
        <v>193.02600000000001</v>
      </c>
      <c r="G7782">
        <v>83.388999999999996</v>
      </c>
      <c r="H7782">
        <v>41.46</v>
      </c>
      <c r="I7782">
        <v>16096.26</v>
      </c>
      <c r="J7782">
        <v>6564478</v>
      </c>
      <c r="K7782">
        <v>4.1520000000000001</v>
      </c>
      <c r="L7782">
        <v>2.6459999999999999</v>
      </c>
      <c r="M7782">
        <v>801.38300000000004</v>
      </c>
      <c r="N7782">
        <v>326825</v>
      </c>
      <c r="O7782">
        <v>4.8959999999999999</v>
      </c>
      <c r="P7782">
        <v>10.994999999999999</v>
      </c>
      <c r="Q7782">
        <v>945.01499999999999</v>
      </c>
      <c r="R7782">
        <v>385402</v>
      </c>
      <c r="S7782">
        <v>6.5000000000000002E-2</v>
      </c>
      <c r="T7782">
        <v>4.0640000000000001</v>
      </c>
      <c r="U7782">
        <v>12.505000000000001</v>
      </c>
      <c r="V7782">
        <v>5100</v>
      </c>
      <c r="W7782">
        <v>20</v>
      </c>
      <c r="X7782">
        <f t="shared" si="268"/>
        <v>127.8312</v>
      </c>
      <c r="Y7782">
        <f t="shared" si="269"/>
        <v>4.6480000000000006</v>
      </c>
    </row>
    <row r="7783" spans="1:25" x14ac:dyDescent="0.2">
      <c r="A7783" t="s">
        <v>6877</v>
      </c>
      <c r="B7783" t="s">
        <v>1082</v>
      </c>
      <c r="C7783">
        <v>12</v>
      </c>
      <c r="D7783">
        <v>10</v>
      </c>
      <c r="E7783" t="s">
        <v>7882</v>
      </c>
      <c r="F7783">
        <v>237.59399999999999</v>
      </c>
      <c r="G7783">
        <v>83.003</v>
      </c>
      <c r="H7783">
        <v>38.383000000000003</v>
      </c>
      <c r="I7783">
        <v>19721.116999999998</v>
      </c>
      <c r="J7783">
        <v>8042790</v>
      </c>
      <c r="K7783">
        <v>12.276</v>
      </c>
      <c r="L7783">
        <v>7.01</v>
      </c>
      <c r="M7783">
        <v>2916.6120000000001</v>
      </c>
      <c r="N7783">
        <v>1189471</v>
      </c>
      <c r="O7783">
        <v>6.0730000000000004</v>
      </c>
      <c r="P7783">
        <v>14.125999999999999</v>
      </c>
      <c r="Q7783">
        <v>1442.796</v>
      </c>
      <c r="R7783">
        <v>588410</v>
      </c>
      <c r="S7783">
        <v>9.7000000000000003E-2</v>
      </c>
      <c r="T7783">
        <v>4.9820000000000002</v>
      </c>
      <c r="U7783">
        <v>23.135000000000002</v>
      </c>
      <c r="V7783">
        <v>9435</v>
      </c>
      <c r="W7783">
        <v>37</v>
      </c>
      <c r="X7783">
        <f t="shared" si="268"/>
        <v>685.34592000000009</v>
      </c>
      <c r="Y7783">
        <f t="shared" si="269"/>
        <v>23.688000000000002</v>
      </c>
    </row>
    <row r="7784" spans="1:25" x14ac:dyDescent="0.2">
      <c r="A7784" t="s">
        <v>6877</v>
      </c>
      <c r="B7784" t="s">
        <v>1082</v>
      </c>
      <c r="C7784">
        <v>12</v>
      </c>
      <c r="D7784">
        <v>11</v>
      </c>
      <c r="E7784" t="s">
        <v>7883</v>
      </c>
      <c r="F7784">
        <v>238.07400000000001</v>
      </c>
      <c r="G7784">
        <v>75.158000000000001</v>
      </c>
      <c r="H7784">
        <v>32.348999999999997</v>
      </c>
      <c r="I7784">
        <v>17893.304</v>
      </c>
      <c r="J7784">
        <v>7297360</v>
      </c>
      <c r="K7784">
        <v>4.03</v>
      </c>
      <c r="L7784">
        <v>2.3969999999999998</v>
      </c>
      <c r="M7784">
        <v>959.39400000000001</v>
      </c>
      <c r="N7784">
        <v>391266</v>
      </c>
      <c r="O7784">
        <v>4.6970000000000001</v>
      </c>
      <c r="P7784">
        <v>12.247999999999999</v>
      </c>
      <c r="Q7784">
        <v>1118.3389999999999</v>
      </c>
      <c r="R7784">
        <v>456088</v>
      </c>
      <c r="S7784">
        <v>5.8000000000000003E-2</v>
      </c>
      <c r="T7784">
        <v>3.8380000000000001</v>
      </c>
      <c r="U7784">
        <v>13.756</v>
      </c>
      <c r="V7784">
        <v>5610</v>
      </c>
      <c r="W7784">
        <v>22</v>
      </c>
      <c r="X7784">
        <f t="shared" si="268"/>
        <v>321.95407999999998</v>
      </c>
      <c r="Y7784">
        <f t="shared" si="269"/>
        <v>6.8880000000000008</v>
      </c>
    </row>
    <row r="7785" spans="1:25" x14ac:dyDescent="0.2">
      <c r="A7785" t="s">
        <v>6877</v>
      </c>
      <c r="B7785" t="s">
        <v>1082</v>
      </c>
      <c r="C7785">
        <v>12</v>
      </c>
      <c r="D7785">
        <v>13</v>
      </c>
      <c r="E7785" t="s">
        <v>4452</v>
      </c>
      <c r="F7785">
        <v>194.98</v>
      </c>
      <c r="G7785">
        <v>82.576999999999998</v>
      </c>
      <c r="H7785">
        <v>40.341000000000001</v>
      </c>
      <c r="I7785">
        <v>16100.828</v>
      </c>
      <c r="J7785">
        <v>6566341</v>
      </c>
      <c r="K7785">
        <v>50.87</v>
      </c>
      <c r="L7785">
        <v>19.213000000000001</v>
      </c>
      <c r="M7785">
        <v>9918.6419999999998</v>
      </c>
      <c r="N7785">
        <v>4045083</v>
      </c>
      <c r="O7785">
        <v>16.303999999999998</v>
      </c>
      <c r="P7785">
        <v>25.870999999999999</v>
      </c>
      <c r="Q7785">
        <v>3178.915</v>
      </c>
      <c r="R7785">
        <v>1296445</v>
      </c>
      <c r="S7785">
        <v>0.17</v>
      </c>
      <c r="T7785">
        <v>6.5810000000000004</v>
      </c>
      <c r="U7785">
        <v>33.139000000000003</v>
      </c>
      <c r="V7785">
        <v>13515</v>
      </c>
      <c r="W7785">
        <v>53</v>
      </c>
      <c r="X7785">
        <f t="shared" si="268"/>
        <v>2629.7991999999999</v>
      </c>
      <c r="Y7785">
        <f t="shared" si="269"/>
        <v>41.608000000000004</v>
      </c>
    </row>
    <row r="7786" spans="1:25" x14ac:dyDescent="0.2">
      <c r="A7786" t="s">
        <v>6877</v>
      </c>
      <c r="B7786" t="s">
        <v>1082</v>
      </c>
      <c r="C7786">
        <v>12</v>
      </c>
      <c r="D7786">
        <v>14</v>
      </c>
      <c r="E7786" t="s">
        <v>7884</v>
      </c>
      <c r="F7786">
        <v>317.52199999999999</v>
      </c>
      <c r="G7786">
        <v>95.817999999999998</v>
      </c>
      <c r="H7786">
        <v>43.637999999999998</v>
      </c>
      <c r="I7786">
        <v>30424.457999999999</v>
      </c>
      <c r="J7786">
        <v>12407894</v>
      </c>
      <c r="K7786">
        <v>67.209000000000003</v>
      </c>
      <c r="L7786">
        <v>25.097000000000001</v>
      </c>
      <c r="M7786">
        <v>21340.522000000001</v>
      </c>
      <c r="N7786">
        <v>8703226</v>
      </c>
      <c r="O7786">
        <v>17.190000000000001</v>
      </c>
      <c r="P7786">
        <v>25.849</v>
      </c>
      <c r="Q7786">
        <v>5458.3310000000001</v>
      </c>
      <c r="R7786">
        <v>2226051</v>
      </c>
      <c r="S7786">
        <v>0.156</v>
      </c>
      <c r="T7786">
        <v>6.2960000000000003</v>
      </c>
      <c r="U7786">
        <v>49.396000000000001</v>
      </c>
      <c r="V7786">
        <v>20145</v>
      </c>
      <c r="W7786">
        <v>79</v>
      </c>
      <c r="X7786">
        <f t="shared" si="268"/>
        <v>5182.7451200000005</v>
      </c>
      <c r="Y7786">
        <f t="shared" si="269"/>
        <v>70.728000000000009</v>
      </c>
    </row>
    <row r="7787" spans="1:25" x14ac:dyDescent="0.2">
      <c r="A7787" t="s">
        <v>6877</v>
      </c>
      <c r="B7787" t="s">
        <v>1082</v>
      </c>
      <c r="C7787">
        <v>12</v>
      </c>
      <c r="D7787">
        <v>15</v>
      </c>
      <c r="E7787" t="s">
        <v>7885</v>
      </c>
      <c r="F7787">
        <v>295.596</v>
      </c>
      <c r="G7787">
        <v>76.186999999999998</v>
      </c>
      <c r="H7787">
        <v>35.866999999999997</v>
      </c>
      <c r="I7787">
        <v>22520.554</v>
      </c>
      <c r="J7787">
        <v>9184474</v>
      </c>
      <c r="K7787">
        <v>73.384</v>
      </c>
      <c r="L7787">
        <v>26.748999999999999</v>
      </c>
      <c r="M7787">
        <v>21692.059000000001</v>
      </c>
      <c r="N7787">
        <v>8846592</v>
      </c>
      <c r="O7787">
        <v>14.952999999999999</v>
      </c>
      <c r="P7787">
        <v>26.045999999999999</v>
      </c>
      <c r="Q7787">
        <v>4420.0749999999998</v>
      </c>
      <c r="R7787">
        <v>1802623</v>
      </c>
      <c r="S7787">
        <v>0.182</v>
      </c>
      <c r="T7787">
        <v>6.8079999999999998</v>
      </c>
      <c r="U7787">
        <v>53.773000000000003</v>
      </c>
      <c r="V7787">
        <v>21930</v>
      </c>
      <c r="W7787">
        <v>86</v>
      </c>
      <c r="X7787">
        <f t="shared" si="268"/>
        <v>4019.8984</v>
      </c>
      <c r="Y7787">
        <f t="shared" si="269"/>
        <v>78.568000000000012</v>
      </c>
    </row>
    <row r="7788" spans="1:25" x14ac:dyDescent="0.2">
      <c r="A7788" t="s">
        <v>6877</v>
      </c>
      <c r="B7788" t="s">
        <v>1082</v>
      </c>
      <c r="C7788">
        <v>12</v>
      </c>
      <c r="D7788">
        <v>16</v>
      </c>
      <c r="E7788" t="s">
        <v>7886</v>
      </c>
      <c r="F7788">
        <v>246.00899999999999</v>
      </c>
      <c r="G7788">
        <v>84.504000000000005</v>
      </c>
      <c r="H7788">
        <v>38.552999999999997</v>
      </c>
      <c r="I7788">
        <v>20788.647000000001</v>
      </c>
      <c r="J7788">
        <v>8478157</v>
      </c>
      <c r="K7788">
        <v>51.906999999999996</v>
      </c>
      <c r="L7788">
        <v>37.055</v>
      </c>
      <c r="M7788">
        <v>12769.704</v>
      </c>
      <c r="N7788">
        <v>5207821</v>
      </c>
      <c r="O7788">
        <v>8.3350000000000009</v>
      </c>
      <c r="P7788">
        <v>18.058</v>
      </c>
      <c r="Q7788">
        <v>2050.444</v>
      </c>
      <c r="R7788">
        <v>836225</v>
      </c>
      <c r="S7788">
        <v>0.14000000000000001</v>
      </c>
      <c r="T7788">
        <v>5.9690000000000003</v>
      </c>
      <c r="U7788">
        <v>34.39</v>
      </c>
      <c r="V7788">
        <v>14025</v>
      </c>
      <c r="W7788">
        <v>55</v>
      </c>
      <c r="X7788">
        <f t="shared" si="268"/>
        <v>1365.9116799999999</v>
      </c>
      <c r="Y7788">
        <f t="shared" si="269"/>
        <v>43.848000000000006</v>
      </c>
    </row>
    <row r="7789" spans="1:25" x14ac:dyDescent="0.2">
      <c r="A7789" t="s">
        <v>6877</v>
      </c>
      <c r="B7789" t="s">
        <v>1082</v>
      </c>
      <c r="C7789">
        <v>12</v>
      </c>
      <c r="D7789">
        <v>17</v>
      </c>
      <c r="E7789" t="s">
        <v>7887</v>
      </c>
      <c r="F7789">
        <v>379.57299999999998</v>
      </c>
      <c r="G7789">
        <v>70.337000000000003</v>
      </c>
      <c r="H7789">
        <v>34.302</v>
      </c>
      <c r="I7789">
        <v>26697.918000000001</v>
      </c>
      <c r="J7789">
        <v>10888113</v>
      </c>
      <c r="K7789">
        <v>70.554000000000002</v>
      </c>
      <c r="L7789">
        <v>26.027000000000001</v>
      </c>
      <c r="M7789">
        <v>26780.315999999999</v>
      </c>
      <c r="N7789">
        <v>10921717</v>
      </c>
      <c r="O7789">
        <v>16.582999999999998</v>
      </c>
      <c r="P7789">
        <v>27.568999999999999</v>
      </c>
      <c r="Q7789">
        <v>6294.3370000000004</v>
      </c>
      <c r="R7789">
        <v>2566996</v>
      </c>
      <c r="S7789">
        <v>0.188</v>
      </c>
      <c r="T7789">
        <v>6.9169999999999998</v>
      </c>
      <c r="U7789">
        <v>71.28</v>
      </c>
      <c r="V7789">
        <v>29070</v>
      </c>
      <c r="W7789">
        <v>114</v>
      </c>
      <c r="X7789">
        <f t="shared" si="268"/>
        <v>6119.0718400000005</v>
      </c>
      <c r="Y7789">
        <f t="shared" si="269"/>
        <v>109.92800000000001</v>
      </c>
    </row>
    <row r="7790" spans="1:25" x14ac:dyDescent="0.2">
      <c r="A7790" t="s">
        <v>6877</v>
      </c>
      <c r="B7790" t="s">
        <v>1082</v>
      </c>
      <c r="C7790">
        <v>12</v>
      </c>
      <c r="D7790">
        <v>18</v>
      </c>
      <c r="E7790" t="s">
        <v>7888</v>
      </c>
      <c r="F7790">
        <v>167.21799999999999</v>
      </c>
      <c r="G7790">
        <v>82.105999999999995</v>
      </c>
      <c r="H7790">
        <v>36.220999999999997</v>
      </c>
      <c r="I7790">
        <v>13729.627</v>
      </c>
      <c r="J7790">
        <v>5599303</v>
      </c>
      <c r="K7790">
        <v>26.100999999999999</v>
      </c>
      <c r="L7790">
        <v>14.478</v>
      </c>
      <c r="M7790">
        <v>4364.53</v>
      </c>
      <c r="N7790">
        <v>1779970</v>
      </c>
      <c r="O7790">
        <v>10.07</v>
      </c>
      <c r="P7790">
        <v>22.175000000000001</v>
      </c>
      <c r="Q7790">
        <v>1683.9059999999999</v>
      </c>
      <c r="R7790">
        <v>686741</v>
      </c>
      <c r="S7790">
        <v>0.108</v>
      </c>
      <c r="T7790">
        <v>5.2569999999999997</v>
      </c>
      <c r="U7790">
        <v>18.132999999999999</v>
      </c>
      <c r="V7790">
        <v>7395</v>
      </c>
      <c r="W7790">
        <v>29</v>
      </c>
      <c r="X7790">
        <f t="shared" si="268"/>
        <v>955.38912000000005</v>
      </c>
      <c r="Y7790">
        <f t="shared" si="269"/>
        <v>14.728000000000002</v>
      </c>
    </row>
    <row r="7791" spans="1:25" x14ac:dyDescent="0.2">
      <c r="A7791" t="s">
        <v>6877</v>
      </c>
      <c r="B7791" t="s">
        <v>1082</v>
      </c>
      <c r="C7791">
        <v>12</v>
      </c>
      <c r="D7791">
        <v>19</v>
      </c>
      <c r="E7791" t="s">
        <v>7889</v>
      </c>
      <c r="F7791">
        <v>322.65899999999999</v>
      </c>
      <c r="G7791">
        <v>64.484999999999999</v>
      </c>
      <c r="H7791">
        <v>29.911999999999999</v>
      </c>
      <c r="I7791">
        <v>20806.748</v>
      </c>
      <c r="J7791">
        <v>8485539</v>
      </c>
      <c r="K7791">
        <v>65.769000000000005</v>
      </c>
      <c r="L7791">
        <v>39.689</v>
      </c>
      <c r="M7791">
        <v>21220.880000000001</v>
      </c>
      <c r="N7791">
        <v>8654433</v>
      </c>
      <c r="O7791">
        <v>9.4009999999999998</v>
      </c>
      <c r="P7791">
        <v>17.305</v>
      </c>
      <c r="Q7791">
        <v>3033.451</v>
      </c>
      <c r="R7791">
        <v>1237121</v>
      </c>
      <c r="S7791">
        <v>0.151</v>
      </c>
      <c r="T7791">
        <v>6.2069999999999999</v>
      </c>
      <c r="U7791">
        <v>48.771000000000001</v>
      </c>
      <c r="V7791">
        <v>19890</v>
      </c>
      <c r="W7791">
        <v>78</v>
      </c>
      <c r="X7791">
        <f t="shared" si="268"/>
        <v>2466.87952</v>
      </c>
      <c r="Y7791">
        <f t="shared" si="269"/>
        <v>69.608000000000004</v>
      </c>
    </row>
    <row r="7792" spans="1:25" x14ac:dyDescent="0.2">
      <c r="A7792" t="s">
        <v>6877</v>
      </c>
      <c r="B7792" t="s">
        <v>1082</v>
      </c>
      <c r="C7792">
        <v>12</v>
      </c>
      <c r="D7792">
        <v>20</v>
      </c>
      <c r="E7792" t="s">
        <v>7890</v>
      </c>
      <c r="F7792">
        <v>161.13499999999999</v>
      </c>
      <c r="G7792">
        <v>84.971000000000004</v>
      </c>
      <c r="H7792">
        <v>42.710999999999999</v>
      </c>
      <c r="I7792">
        <v>13691.81</v>
      </c>
      <c r="J7792">
        <v>5583880</v>
      </c>
      <c r="K7792">
        <v>26.899000000000001</v>
      </c>
      <c r="L7792">
        <v>20.291</v>
      </c>
      <c r="M7792">
        <v>4334.3649999999998</v>
      </c>
      <c r="N7792">
        <v>1767668</v>
      </c>
      <c r="O7792">
        <v>7.0389999999999997</v>
      </c>
      <c r="P7792">
        <v>16.548999999999999</v>
      </c>
      <c r="Q7792">
        <v>1134.2059999999999</v>
      </c>
      <c r="R7792">
        <v>462559</v>
      </c>
      <c r="S7792">
        <v>6.2E-2</v>
      </c>
      <c r="T7792">
        <v>3.9780000000000002</v>
      </c>
      <c r="U7792">
        <v>10.004</v>
      </c>
      <c r="V7792">
        <v>4080</v>
      </c>
      <c r="W7792">
        <v>16</v>
      </c>
      <c r="X7792">
        <f t="shared" si="268"/>
        <v>339.72511999999995</v>
      </c>
      <c r="Y7792">
        <f t="shared" si="269"/>
        <v>0.16800000000000043</v>
      </c>
    </row>
    <row r="7793" spans="1:25" x14ac:dyDescent="0.2">
      <c r="A7793" t="s">
        <v>6877</v>
      </c>
      <c r="B7793" t="s">
        <v>1082</v>
      </c>
      <c r="C7793">
        <v>12</v>
      </c>
      <c r="D7793">
        <v>21</v>
      </c>
      <c r="E7793" t="s">
        <v>7891</v>
      </c>
      <c r="F7793">
        <v>380.78199999999998</v>
      </c>
      <c r="G7793">
        <v>83.844999999999999</v>
      </c>
      <c r="H7793">
        <v>35.716999999999999</v>
      </c>
      <c r="I7793">
        <v>31926.558000000001</v>
      </c>
      <c r="J7793">
        <v>13020490</v>
      </c>
      <c r="K7793">
        <v>64.548000000000002</v>
      </c>
      <c r="L7793">
        <v>35.311</v>
      </c>
      <c r="M7793">
        <v>24578.652999999998</v>
      </c>
      <c r="N7793">
        <v>10023821</v>
      </c>
      <c r="O7793">
        <v>20.744</v>
      </c>
      <c r="P7793">
        <v>30.321999999999999</v>
      </c>
      <c r="Q7793">
        <v>7898.9340000000002</v>
      </c>
      <c r="R7793">
        <v>3221393</v>
      </c>
      <c r="S7793">
        <v>0.17399999999999999</v>
      </c>
      <c r="T7793">
        <v>6.66</v>
      </c>
      <c r="U7793">
        <v>66.278000000000006</v>
      </c>
      <c r="V7793">
        <v>27030</v>
      </c>
      <c r="W7793">
        <v>106</v>
      </c>
      <c r="X7793">
        <f t="shared" si="268"/>
        <v>7916.2204800000009</v>
      </c>
      <c r="Y7793">
        <f t="shared" si="269"/>
        <v>100.96800000000002</v>
      </c>
    </row>
    <row r="7794" spans="1:25" x14ac:dyDescent="0.2">
      <c r="A7794" t="s">
        <v>6877</v>
      </c>
      <c r="B7794" t="s">
        <v>1082</v>
      </c>
      <c r="C7794">
        <v>12</v>
      </c>
      <c r="D7794">
        <v>22</v>
      </c>
      <c r="E7794" t="s">
        <v>7892</v>
      </c>
      <c r="F7794">
        <v>223.6</v>
      </c>
      <c r="G7794">
        <v>67.456000000000003</v>
      </c>
      <c r="H7794">
        <v>41.607999999999997</v>
      </c>
      <c r="I7794">
        <v>15083.254999999999</v>
      </c>
      <c r="J7794">
        <v>6151348</v>
      </c>
      <c r="K7794">
        <v>12.981999999999999</v>
      </c>
      <c r="L7794">
        <v>7.8040000000000003</v>
      </c>
      <c r="M7794">
        <v>2902.817</v>
      </c>
      <c r="N7794">
        <v>1183845</v>
      </c>
      <c r="O7794">
        <v>4.3789999999999996</v>
      </c>
      <c r="P7794">
        <v>11.718999999999999</v>
      </c>
      <c r="Q7794">
        <v>979.23800000000006</v>
      </c>
      <c r="R7794">
        <v>399359</v>
      </c>
      <c r="S7794">
        <v>3.5999999999999997E-2</v>
      </c>
      <c r="T7794">
        <v>3.044</v>
      </c>
      <c r="U7794">
        <v>8.1280000000000001</v>
      </c>
      <c r="V7794">
        <v>3315</v>
      </c>
      <c r="W7794">
        <v>13</v>
      </c>
      <c r="X7794">
        <f t="shared" si="268"/>
        <v>166.16096000000007</v>
      </c>
      <c r="Y7794">
        <f t="shared" si="269"/>
        <v>0</v>
      </c>
    </row>
    <row r="7795" spans="1:25" x14ac:dyDescent="0.2">
      <c r="A7795" t="s">
        <v>6877</v>
      </c>
      <c r="B7795" t="s">
        <v>1082</v>
      </c>
      <c r="C7795">
        <v>12</v>
      </c>
      <c r="D7795">
        <v>23</v>
      </c>
      <c r="E7795" t="s">
        <v>7893</v>
      </c>
      <c r="F7795">
        <v>281.18599999999998</v>
      </c>
      <c r="G7795">
        <v>63.331000000000003</v>
      </c>
      <c r="H7795">
        <v>37.75</v>
      </c>
      <c r="I7795">
        <v>17807.773000000001</v>
      </c>
      <c r="J7795">
        <v>7262478</v>
      </c>
      <c r="K7795">
        <v>64.153000000000006</v>
      </c>
      <c r="L7795">
        <v>26.149000000000001</v>
      </c>
      <c r="M7795">
        <v>18038.842000000001</v>
      </c>
      <c r="N7795">
        <v>7356714</v>
      </c>
      <c r="O7795">
        <v>11.369</v>
      </c>
      <c r="P7795">
        <v>22.832000000000001</v>
      </c>
      <c r="Q7795">
        <v>3196.837</v>
      </c>
      <c r="R7795">
        <v>1303754</v>
      </c>
      <c r="S7795">
        <v>0.14499999999999999</v>
      </c>
      <c r="T7795">
        <v>6.069</v>
      </c>
      <c r="U7795">
        <v>40.642000000000003</v>
      </c>
      <c r="V7795">
        <v>16575</v>
      </c>
      <c r="W7795">
        <v>65</v>
      </c>
      <c r="X7795">
        <f t="shared" si="268"/>
        <v>2649.8718400000002</v>
      </c>
      <c r="Y7795">
        <f t="shared" si="269"/>
        <v>55.048000000000002</v>
      </c>
    </row>
    <row r="7796" spans="1:25" x14ac:dyDescent="0.2">
      <c r="A7796" t="s">
        <v>6877</v>
      </c>
      <c r="B7796" t="s">
        <v>1082</v>
      </c>
      <c r="C7796">
        <v>12</v>
      </c>
      <c r="D7796">
        <v>24</v>
      </c>
      <c r="E7796" t="s">
        <v>633</v>
      </c>
      <c r="F7796">
        <v>256.37599999999998</v>
      </c>
      <c r="G7796">
        <v>85.275000000000006</v>
      </c>
      <c r="H7796">
        <v>42.213999999999999</v>
      </c>
      <c r="I7796">
        <v>21862.469000000001</v>
      </c>
      <c r="J7796">
        <v>8916090</v>
      </c>
      <c r="K7796">
        <v>70.207999999999998</v>
      </c>
      <c r="L7796">
        <v>27.585999999999999</v>
      </c>
      <c r="M7796">
        <v>17999.558000000001</v>
      </c>
      <c r="N7796">
        <v>7340693</v>
      </c>
      <c r="O7796">
        <v>13.02</v>
      </c>
      <c r="P7796">
        <v>23.574999999999999</v>
      </c>
      <c r="Q7796">
        <v>3337.9409999999998</v>
      </c>
      <c r="R7796">
        <v>1361300</v>
      </c>
      <c r="S7796">
        <v>0.13700000000000001</v>
      </c>
      <c r="T7796">
        <v>5.9</v>
      </c>
      <c r="U7796">
        <v>35.015000000000001</v>
      </c>
      <c r="V7796">
        <v>14280</v>
      </c>
      <c r="W7796">
        <v>56</v>
      </c>
      <c r="X7796">
        <f t="shared" si="268"/>
        <v>2807.90832</v>
      </c>
      <c r="Y7796">
        <f t="shared" si="269"/>
        <v>44.968000000000004</v>
      </c>
    </row>
    <row r="7797" spans="1:25" x14ac:dyDescent="0.2">
      <c r="A7797" t="s">
        <v>6877</v>
      </c>
      <c r="B7797" t="s">
        <v>1082</v>
      </c>
      <c r="C7797">
        <v>12</v>
      </c>
      <c r="D7797">
        <v>25</v>
      </c>
      <c r="E7797" t="s">
        <v>7894</v>
      </c>
      <c r="F7797">
        <v>323.988</v>
      </c>
      <c r="G7797">
        <v>66.088999999999999</v>
      </c>
      <c r="H7797">
        <v>31.238</v>
      </c>
      <c r="I7797">
        <v>21412.018</v>
      </c>
      <c r="J7797">
        <v>8732384</v>
      </c>
      <c r="K7797">
        <v>64.418000000000006</v>
      </c>
      <c r="L7797">
        <v>21.524000000000001</v>
      </c>
      <c r="M7797">
        <v>20870.566999999999</v>
      </c>
      <c r="N7797">
        <v>8511566</v>
      </c>
      <c r="O7797">
        <v>16.001000000000001</v>
      </c>
      <c r="P7797">
        <v>24.99</v>
      </c>
      <c r="Q7797">
        <v>5184.2780000000002</v>
      </c>
      <c r="R7797">
        <v>2114285</v>
      </c>
      <c r="S7797">
        <v>0.16200000000000001</v>
      </c>
      <c r="T7797">
        <v>6.4269999999999996</v>
      </c>
      <c r="U7797">
        <v>52.521999999999998</v>
      </c>
      <c r="V7797">
        <v>21420</v>
      </c>
      <c r="W7797">
        <v>84</v>
      </c>
      <c r="X7797">
        <f t="shared" si="268"/>
        <v>4875.8057600000002</v>
      </c>
      <c r="Y7797">
        <f t="shared" si="269"/>
        <v>76.328000000000017</v>
      </c>
    </row>
    <row r="7798" spans="1:25" x14ac:dyDescent="0.2">
      <c r="A7798" t="s">
        <v>6877</v>
      </c>
      <c r="B7798" t="s">
        <v>1082</v>
      </c>
      <c r="C7798">
        <v>12</v>
      </c>
      <c r="D7798">
        <v>26</v>
      </c>
      <c r="E7798" t="s">
        <v>7895</v>
      </c>
      <c r="F7798">
        <v>245.428</v>
      </c>
      <c r="G7798">
        <v>69.587999999999994</v>
      </c>
      <c r="H7798">
        <v>33.543999999999997</v>
      </c>
      <c r="I7798">
        <v>17078.879000000001</v>
      </c>
      <c r="J7798">
        <v>6965216</v>
      </c>
      <c r="K7798">
        <v>7.5229999999999997</v>
      </c>
      <c r="L7798">
        <v>5.2359999999999998</v>
      </c>
      <c r="M7798">
        <v>1846.335</v>
      </c>
      <c r="N7798">
        <v>752984</v>
      </c>
      <c r="O7798">
        <v>5.109</v>
      </c>
      <c r="P7798">
        <v>11.532999999999999</v>
      </c>
      <c r="Q7798">
        <v>1253.9380000000001</v>
      </c>
      <c r="R7798">
        <v>511389</v>
      </c>
      <c r="S7798">
        <v>8.4000000000000005E-2</v>
      </c>
      <c r="T7798">
        <v>4.6289999999999996</v>
      </c>
      <c r="U7798">
        <v>20.634</v>
      </c>
      <c r="V7798">
        <v>8415</v>
      </c>
      <c r="W7798">
        <v>33</v>
      </c>
      <c r="X7798">
        <f t="shared" si="268"/>
        <v>473.82496000000015</v>
      </c>
      <c r="Y7798">
        <f t="shared" si="269"/>
        <v>19.208000000000002</v>
      </c>
    </row>
    <row r="7799" spans="1:25" x14ac:dyDescent="0.2">
      <c r="A7799" t="s">
        <v>6877</v>
      </c>
      <c r="B7799" t="s">
        <v>1082</v>
      </c>
      <c r="C7799">
        <v>12</v>
      </c>
      <c r="D7799">
        <v>28</v>
      </c>
      <c r="E7799" t="s">
        <v>7896</v>
      </c>
      <c r="F7799">
        <v>237.06899999999999</v>
      </c>
      <c r="G7799">
        <v>53.476999999999997</v>
      </c>
      <c r="H7799">
        <v>24.004000000000001</v>
      </c>
      <c r="I7799">
        <v>12677.758</v>
      </c>
      <c r="J7799">
        <v>5170323</v>
      </c>
      <c r="K7799">
        <v>66.120999999999995</v>
      </c>
      <c r="L7799">
        <v>35.051000000000002</v>
      </c>
      <c r="M7799">
        <v>15675.151</v>
      </c>
      <c r="N7799">
        <v>6392739</v>
      </c>
      <c r="O7799">
        <v>8.92</v>
      </c>
      <c r="P7799">
        <v>17.923999999999999</v>
      </c>
      <c r="Q7799">
        <v>2114.721</v>
      </c>
      <c r="R7799">
        <v>862439</v>
      </c>
      <c r="S7799">
        <v>0.14000000000000001</v>
      </c>
      <c r="T7799">
        <v>5.9690000000000003</v>
      </c>
      <c r="U7799">
        <v>33.139000000000003</v>
      </c>
      <c r="V7799">
        <v>13515</v>
      </c>
      <c r="W7799">
        <v>53</v>
      </c>
      <c r="X7799">
        <f t="shared" si="268"/>
        <v>1437.90192</v>
      </c>
      <c r="Y7799">
        <f t="shared" si="269"/>
        <v>41.608000000000004</v>
      </c>
    </row>
    <row r="7800" spans="1:25" x14ac:dyDescent="0.2">
      <c r="A7800" t="s">
        <v>6877</v>
      </c>
      <c r="B7800" t="s">
        <v>1082</v>
      </c>
      <c r="C7800">
        <v>12</v>
      </c>
      <c r="D7800">
        <v>29</v>
      </c>
      <c r="E7800" t="s">
        <v>7897</v>
      </c>
      <c r="F7800">
        <v>294.90699999999998</v>
      </c>
      <c r="G7800">
        <v>58.250999999999998</v>
      </c>
      <c r="H7800">
        <v>27.364000000000001</v>
      </c>
      <c r="I7800">
        <v>17178.524000000001</v>
      </c>
      <c r="J7800">
        <v>7005854</v>
      </c>
      <c r="K7800">
        <v>68.759</v>
      </c>
      <c r="L7800">
        <v>27.626000000000001</v>
      </c>
      <c r="M7800">
        <v>20277.633000000002</v>
      </c>
      <c r="N7800">
        <v>8269752</v>
      </c>
      <c r="O7800">
        <v>13.048</v>
      </c>
      <c r="P7800">
        <v>23.734999999999999</v>
      </c>
      <c r="Q7800">
        <v>3848.0010000000002</v>
      </c>
      <c r="R7800">
        <v>1569316</v>
      </c>
      <c r="S7800">
        <v>0.19900000000000001</v>
      </c>
      <c r="T7800">
        <v>7.1260000000000003</v>
      </c>
      <c r="U7800">
        <v>58.774999999999999</v>
      </c>
      <c r="V7800">
        <v>23970</v>
      </c>
      <c r="W7800">
        <v>94</v>
      </c>
      <c r="X7800">
        <f t="shared" si="268"/>
        <v>3379.1755200000002</v>
      </c>
      <c r="Y7800">
        <f t="shared" si="269"/>
        <v>87.52800000000002</v>
      </c>
    </row>
    <row r="7801" spans="1:25" x14ac:dyDescent="0.2">
      <c r="A7801" t="s">
        <v>6877</v>
      </c>
      <c r="B7801" t="s">
        <v>1082</v>
      </c>
      <c r="C7801">
        <v>12</v>
      </c>
      <c r="D7801">
        <v>30</v>
      </c>
      <c r="E7801" t="s">
        <v>7898</v>
      </c>
      <c r="F7801">
        <v>191.10300000000001</v>
      </c>
      <c r="G7801">
        <v>60.337000000000003</v>
      </c>
      <c r="H7801">
        <v>30.608000000000001</v>
      </c>
      <c r="I7801">
        <v>11530.554</v>
      </c>
      <c r="J7801">
        <v>4702463</v>
      </c>
      <c r="K7801">
        <v>3.9649999999999999</v>
      </c>
      <c r="L7801">
        <v>2.5670000000000002</v>
      </c>
      <c r="M7801">
        <v>757.649</v>
      </c>
      <c r="N7801">
        <v>308989</v>
      </c>
      <c r="O7801">
        <v>6.8710000000000004</v>
      </c>
      <c r="P7801">
        <v>18.806999999999999</v>
      </c>
      <c r="Q7801">
        <v>1313.15</v>
      </c>
      <c r="R7801">
        <v>535537</v>
      </c>
      <c r="S7801">
        <v>8.2000000000000003E-2</v>
      </c>
      <c r="T7801">
        <v>4.5659999999999998</v>
      </c>
      <c r="U7801">
        <v>15.632</v>
      </c>
      <c r="V7801">
        <v>6375</v>
      </c>
      <c r="W7801">
        <v>25</v>
      </c>
      <c r="X7801">
        <f t="shared" si="268"/>
        <v>540.14240000000018</v>
      </c>
      <c r="Y7801">
        <f t="shared" si="269"/>
        <v>10.248000000000001</v>
      </c>
    </row>
    <row r="7802" spans="1:25" x14ac:dyDescent="0.2">
      <c r="A7802" t="s">
        <v>6877</v>
      </c>
      <c r="B7802" t="s">
        <v>1082</v>
      </c>
      <c r="C7802">
        <v>12</v>
      </c>
      <c r="D7802">
        <v>32</v>
      </c>
      <c r="E7802" t="s">
        <v>7899</v>
      </c>
      <c r="F7802">
        <v>246.34</v>
      </c>
      <c r="G7802">
        <v>57.917000000000002</v>
      </c>
      <c r="H7802">
        <v>31.068999999999999</v>
      </c>
      <c r="I7802">
        <v>14267.253000000001</v>
      </c>
      <c r="J7802">
        <v>5818561</v>
      </c>
      <c r="K7802">
        <v>59.460999999999999</v>
      </c>
      <c r="L7802">
        <v>26.292999999999999</v>
      </c>
      <c r="M7802">
        <v>14647.532999999999</v>
      </c>
      <c r="N7802">
        <v>5973649</v>
      </c>
      <c r="O7802">
        <v>13.169</v>
      </c>
      <c r="P7802">
        <v>21.664999999999999</v>
      </c>
      <c r="Q7802">
        <v>3244.0129999999999</v>
      </c>
      <c r="R7802">
        <v>1322994</v>
      </c>
      <c r="S7802">
        <v>0.17299999999999999</v>
      </c>
      <c r="T7802">
        <v>6.6319999999999997</v>
      </c>
      <c r="U7802">
        <v>42.518000000000001</v>
      </c>
      <c r="V7802">
        <v>17340</v>
      </c>
      <c r="W7802">
        <v>68</v>
      </c>
      <c r="X7802">
        <f t="shared" si="268"/>
        <v>2702.7089599999999</v>
      </c>
      <c r="Y7802">
        <f t="shared" si="269"/>
        <v>58.408000000000001</v>
      </c>
    </row>
    <row r="7803" spans="1:25" x14ac:dyDescent="0.2">
      <c r="A7803" t="s">
        <v>6877</v>
      </c>
      <c r="B7803" t="s">
        <v>1082</v>
      </c>
      <c r="C7803">
        <v>12</v>
      </c>
      <c r="D7803">
        <v>33</v>
      </c>
      <c r="E7803" t="s">
        <v>7900</v>
      </c>
      <c r="F7803">
        <v>333.642</v>
      </c>
      <c r="G7803">
        <v>64.778000000000006</v>
      </c>
      <c r="H7803">
        <v>29.928000000000001</v>
      </c>
      <c r="I7803">
        <v>21612.662</v>
      </c>
      <c r="J7803">
        <v>8814212</v>
      </c>
      <c r="K7803">
        <v>42.244</v>
      </c>
      <c r="L7803">
        <v>18.689</v>
      </c>
      <c r="M7803">
        <v>14094.493</v>
      </c>
      <c r="N7803">
        <v>5748105</v>
      </c>
      <c r="O7803">
        <v>13.448</v>
      </c>
      <c r="P7803">
        <v>23.18</v>
      </c>
      <c r="Q7803">
        <v>4486.7340000000004</v>
      </c>
      <c r="R7803">
        <v>1829808</v>
      </c>
      <c r="S7803">
        <v>0.16300000000000001</v>
      </c>
      <c r="T7803">
        <v>6.4459999999999997</v>
      </c>
      <c r="U7803">
        <v>54.398000000000003</v>
      </c>
      <c r="V7803">
        <v>22185</v>
      </c>
      <c r="W7803">
        <v>87</v>
      </c>
      <c r="X7803">
        <f t="shared" si="268"/>
        <v>4094.5564800000006</v>
      </c>
      <c r="Y7803">
        <f t="shared" si="269"/>
        <v>79.688000000000017</v>
      </c>
    </row>
    <row r="7804" spans="1:25" x14ac:dyDescent="0.2">
      <c r="A7804" t="s">
        <v>6877</v>
      </c>
      <c r="B7804" t="s">
        <v>1430</v>
      </c>
      <c r="C7804">
        <v>1</v>
      </c>
      <c r="D7804">
        <v>1</v>
      </c>
      <c r="E7804" t="s">
        <v>7926</v>
      </c>
      <c r="F7804">
        <v>280.97000000000003</v>
      </c>
      <c r="G7804">
        <v>106.833</v>
      </c>
      <c r="H7804">
        <v>46.832999999999998</v>
      </c>
      <c r="I7804">
        <v>30016.917000000001</v>
      </c>
      <c r="J7804">
        <v>12241688</v>
      </c>
      <c r="K7804">
        <v>88.647000000000006</v>
      </c>
      <c r="L7804">
        <v>37.347000000000001</v>
      </c>
      <c r="M7804">
        <v>24907.249</v>
      </c>
      <c r="N7804">
        <v>10157831</v>
      </c>
      <c r="O7804">
        <v>28.699000000000002</v>
      </c>
      <c r="P7804">
        <v>38.003</v>
      </c>
      <c r="Q7804">
        <v>8063.6220000000003</v>
      </c>
      <c r="R7804">
        <v>3288557</v>
      </c>
      <c r="S7804">
        <v>0.158</v>
      </c>
      <c r="T7804">
        <v>6.3460000000000001</v>
      </c>
      <c r="U7804">
        <v>44.393999999999998</v>
      </c>
      <c r="V7804">
        <v>18105</v>
      </c>
      <c r="W7804">
        <v>71</v>
      </c>
      <c r="X7804">
        <f>(MAX(0, (Q7804-1220.02)))*1.1</f>
        <v>7527.9622000000018</v>
      </c>
      <c r="Y7804">
        <f>(MAX(0, (W7804-17.13)))*1.1</f>
        <v>59.257000000000012</v>
      </c>
    </row>
    <row r="7805" spans="1:25" x14ac:dyDescent="0.2">
      <c r="A7805" t="s">
        <v>6877</v>
      </c>
      <c r="B7805" t="s">
        <v>1430</v>
      </c>
      <c r="C7805">
        <v>1</v>
      </c>
      <c r="D7805">
        <v>2</v>
      </c>
      <c r="E7805" t="s">
        <v>7927</v>
      </c>
      <c r="F7805">
        <v>296.64100000000002</v>
      </c>
      <c r="G7805">
        <v>116.598</v>
      </c>
      <c r="H7805">
        <v>51.701999999999998</v>
      </c>
      <c r="I7805">
        <v>34587.696000000004</v>
      </c>
      <c r="J7805">
        <v>14105772</v>
      </c>
      <c r="K7805">
        <v>64.025999999999996</v>
      </c>
      <c r="L7805">
        <v>26.974</v>
      </c>
      <c r="M7805">
        <v>18992.705999999998</v>
      </c>
      <c r="N7805">
        <v>7745725</v>
      </c>
      <c r="O7805">
        <v>25.777999999999999</v>
      </c>
      <c r="P7805">
        <v>40.234999999999999</v>
      </c>
      <c r="Q7805">
        <v>7646.817</v>
      </c>
      <c r="R7805">
        <v>3118573</v>
      </c>
      <c r="S7805">
        <v>0.112</v>
      </c>
      <c r="T7805">
        <v>5.3360000000000003</v>
      </c>
      <c r="U7805">
        <v>33.139000000000003</v>
      </c>
      <c r="V7805">
        <v>13515</v>
      </c>
      <c r="W7805">
        <v>53</v>
      </c>
      <c r="X7805">
        <f t="shared" ref="X7805:X7868" si="270">(MAX(0, (Q7805-1220.02)))*1.1</f>
        <v>7069.4767000000011</v>
      </c>
      <c r="Y7805">
        <f t="shared" ref="Y7805:Y7868" si="271">(MAX(0, (W7805-17.13)))*1.1</f>
        <v>39.457000000000008</v>
      </c>
    </row>
    <row r="7806" spans="1:25" x14ac:dyDescent="0.2">
      <c r="A7806" t="s">
        <v>6877</v>
      </c>
      <c r="B7806" t="s">
        <v>1430</v>
      </c>
      <c r="C7806">
        <v>1</v>
      </c>
      <c r="D7806">
        <v>3</v>
      </c>
      <c r="E7806" t="s">
        <v>7928</v>
      </c>
      <c r="F7806">
        <v>266.47399999999999</v>
      </c>
      <c r="G7806">
        <v>114.252</v>
      </c>
      <c r="H7806">
        <v>44.534999999999997</v>
      </c>
      <c r="I7806">
        <v>30445.29</v>
      </c>
      <c r="J7806">
        <v>12416390</v>
      </c>
      <c r="K7806">
        <v>64.91</v>
      </c>
      <c r="L7806">
        <v>26.571000000000002</v>
      </c>
      <c r="M7806">
        <v>17296.913</v>
      </c>
      <c r="N7806">
        <v>7054136</v>
      </c>
      <c r="O7806">
        <v>16.451000000000001</v>
      </c>
      <c r="P7806">
        <v>29.126000000000001</v>
      </c>
      <c r="Q7806">
        <v>4383.884</v>
      </c>
      <c r="R7806">
        <v>1787863</v>
      </c>
      <c r="S7806">
        <v>0.13100000000000001</v>
      </c>
      <c r="T7806">
        <v>5.7869999999999999</v>
      </c>
      <c r="U7806">
        <v>35.015000000000001</v>
      </c>
      <c r="V7806">
        <v>14280</v>
      </c>
      <c r="W7806">
        <v>56</v>
      </c>
      <c r="X7806">
        <f t="shared" si="270"/>
        <v>3480.2504000000004</v>
      </c>
      <c r="Y7806">
        <f t="shared" si="271"/>
        <v>42.757000000000005</v>
      </c>
    </row>
    <row r="7807" spans="1:25" x14ac:dyDescent="0.2">
      <c r="A7807" t="s">
        <v>6877</v>
      </c>
      <c r="B7807" t="s">
        <v>1430</v>
      </c>
      <c r="C7807">
        <v>1</v>
      </c>
      <c r="D7807">
        <v>4</v>
      </c>
      <c r="E7807" t="s">
        <v>7929</v>
      </c>
      <c r="F7807">
        <v>313.911</v>
      </c>
      <c r="G7807">
        <v>121.889</v>
      </c>
      <c r="H7807">
        <v>48.279000000000003</v>
      </c>
      <c r="I7807">
        <v>38262.385000000002</v>
      </c>
      <c r="J7807">
        <v>15604407</v>
      </c>
      <c r="K7807">
        <v>66.081000000000003</v>
      </c>
      <c r="L7807">
        <v>28.760999999999999</v>
      </c>
      <c r="M7807">
        <v>20743.429</v>
      </c>
      <c r="N7807">
        <v>8459716</v>
      </c>
      <c r="O7807">
        <v>25.417000000000002</v>
      </c>
      <c r="P7807">
        <v>35.497999999999998</v>
      </c>
      <c r="Q7807">
        <v>7978.5140000000001</v>
      </c>
      <c r="R7807">
        <v>3253848</v>
      </c>
      <c r="S7807">
        <v>0.123</v>
      </c>
      <c r="T7807">
        <v>5.61</v>
      </c>
      <c r="U7807">
        <v>38.767000000000003</v>
      </c>
      <c r="V7807">
        <v>15810</v>
      </c>
      <c r="W7807">
        <v>62</v>
      </c>
      <c r="X7807">
        <f t="shared" si="270"/>
        <v>7434.3434000000016</v>
      </c>
      <c r="Y7807">
        <f t="shared" si="271"/>
        <v>49.357000000000006</v>
      </c>
    </row>
    <row r="7808" spans="1:25" x14ac:dyDescent="0.2">
      <c r="A7808" t="s">
        <v>6877</v>
      </c>
      <c r="B7808" t="s">
        <v>1430</v>
      </c>
      <c r="C7808">
        <v>1</v>
      </c>
      <c r="D7808">
        <v>5</v>
      </c>
      <c r="E7808" t="s">
        <v>7930</v>
      </c>
      <c r="F7808">
        <v>305.34800000000001</v>
      </c>
      <c r="G7808">
        <v>121.54600000000001</v>
      </c>
      <c r="H7808">
        <v>52.63</v>
      </c>
      <c r="I7808">
        <v>37113.72</v>
      </c>
      <c r="J7808">
        <v>15135951</v>
      </c>
      <c r="K7808">
        <v>66.042000000000002</v>
      </c>
      <c r="L7808">
        <v>30.733000000000001</v>
      </c>
      <c r="M7808">
        <v>20165.73</v>
      </c>
      <c r="N7808">
        <v>8224115</v>
      </c>
      <c r="O7808">
        <v>23.966999999999999</v>
      </c>
      <c r="P7808">
        <v>35.969000000000001</v>
      </c>
      <c r="Q7808">
        <v>7318.1329999999998</v>
      </c>
      <c r="R7808">
        <v>2984527</v>
      </c>
      <c r="S7808">
        <v>0.152</v>
      </c>
      <c r="T7808">
        <v>6.2140000000000004</v>
      </c>
      <c r="U7808">
        <v>46.27</v>
      </c>
      <c r="V7808">
        <v>18870</v>
      </c>
      <c r="W7808">
        <v>74</v>
      </c>
      <c r="X7808">
        <f t="shared" si="270"/>
        <v>6707.9242999999997</v>
      </c>
      <c r="Y7808">
        <f t="shared" si="271"/>
        <v>62.557000000000009</v>
      </c>
    </row>
    <row r="7809" spans="1:25" x14ac:dyDescent="0.2">
      <c r="A7809" t="s">
        <v>6877</v>
      </c>
      <c r="B7809" t="s">
        <v>1430</v>
      </c>
      <c r="C7809">
        <v>1</v>
      </c>
      <c r="D7809">
        <v>6</v>
      </c>
      <c r="E7809" t="s">
        <v>7931</v>
      </c>
      <c r="F7809">
        <v>225.964</v>
      </c>
      <c r="G7809">
        <v>115.77</v>
      </c>
      <c r="H7809">
        <v>47.945</v>
      </c>
      <c r="I7809">
        <v>26159.733</v>
      </c>
      <c r="J7809">
        <v>10668627</v>
      </c>
      <c r="K7809">
        <v>78.674999999999997</v>
      </c>
      <c r="L7809">
        <v>36.302999999999997</v>
      </c>
      <c r="M7809">
        <v>17777.721000000001</v>
      </c>
      <c r="N7809">
        <v>7250222</v>
      </c>
      <c r="O7809">
        <v>21.486999999999998</v>
      </c>
      <c r="P7809">
        <v>33.070999999999998</v>
      </c>
      <c r="Q7809">
        <v>4855.2610000000004</v>
      </c>
      <c r="R7809">
        <v>1980103</v>
      </c>
      <c r="S7809">
        <v>0.13300000000000001</v>
      </c>
      <c r="T7809">
        <v>5.8179999999999996</v>
      </c>
      <c r="U7809">
        <v>30.013000000000002</v>
      </c>
      <c r="V7809">
        <v>12240</v>
      </c>
      <c r="W7809">
        <v>48</v>
      </c>
      <c r="X7809">
        <f t="shared" si="270"/>
        <v>3998.765100000001</v>
      </c>
      <c r="Y7809">
        <f t="shared" si="271"/>
        <v>33.957000000000001</v>
      </c>
    </row>
    <row r="7810" spans="1:25" x14ac:dyDescent="0.2">
      <c r="A7810" t="s">
        <v>6877</v>
      </c>
      <c r="B7810" t="s">
        <v>1430</v>
      </c>
      <c r="C7810">
        <v>1</v>
      </c>
      <c r="D7810">
        <v>7</v>
      </c>
      <c r="E7810" t="s">
        <v>7932</v>
      </c>
      <c r="F7810">
        <v>359.77100000000002</v>
      </c>
      <c r="G7810">
        <v>107.443</v>
      </c>
      <c r="H7810">
        <v>48.939</v>
      </c>
      <c r="I7810">
        <v>38654.699000000001</v>
      </c>
      <c r="J7810">
        <v>15764403</v>
      </c>
      <c r="K7810">
        <v>69.236999999999995</v>
      </c>
      <c r="L7810">
        <v>32.04</v>
      </c>
      <c r="M7810">
        <v>24909.457999999999</v>
      </c>
      <c r="N7810">
        <v>10158732</v>
      </c>
      <c r="O7810">
        <v>30.446999999999999</v>
      </c>
      <c r="P7810">
        <v>40.356999999999999</v>
      </c>
      <c r="Q7810">
        <v>10954.094999999999</v>
      </c>
      <c r="R7810">
        <v>4467368</v>
      </c>
      <c r="S7810">
        <v>0.13</v>
      </c>
      <c r="T7810">
        <v>5.7640000000000002</v>
      </c>
      <c r="U7810">
        <v>46.895000000000003</v>
      </c>
      <c r="V7810">
        <v>19125</v>
      </c>
      <c r="W7810">
        <v>75</v>
      </c>
      <c r="X7810">
        <f t="shared" si="270"/>
        <v>10707.4825</v>
      </c>
      <c r="Y7810">
        <f t="shared" si="271"/>
        <v>63.657000000000011</v>
      </c>
    </row>
    <row r="7811" spans="1:25" x14ac:dyDescent="0.2">
      <c r="A7811" t="s">
        <v>6877</v>
      </c>
      <c r="B7811" t="s">
        <v>1430</v>
      </c>
      <c r="C7811">
        <v>1</v>
      </c>
      <c r="D7811">
        <v>8</v>
      </c>
      <c r="E7811" t="s">
        <v>7933</v>
      </c>
      <c r="F7811">
        <v>245.251</v>
      </c>
      <c r="G7811">
        <v>113.86499999999999</v>
      </c>
      <c r="H7811">
        <v>47.881</v>
      </c>
      <c r="I7811">
        <v>27925.616999999998</v>
      </c>
      <c r="J7811">
        <v>11388801</v>
      </c>
      <c r="K7811">
        <v>55.262</v>
      </c>
      <c r="L7811">
        <v>25.527000000000001</v>
      </c>
      <c r="M7811">
        <v>13552.968999999999</v>
      </c>
      <c r="N7811">
        <v>5527257</v>
      </c>
      <c r="O7811">
        <v>32.439</v>
      </c>
      <c r="P7811">
        <v>41.192</v>
      </c>
      <c r="Q7811">
        <v>7955.6909999999998</v>
      </c>
      <c r="R7811">
        <v>3244540</v>
      </c>
      <c r="S7811">
        <v>0.107</v>
      </c>
      <c r="T7811">
        <v>5.2240000000000002</v>
      </c>
      <c r="U7811">
        <v>26.260999999999999</v>
      </c>
      <c r="V7811">
        <v>10710</v>
      </c>
      <c r="W7811">
        <v>42</v>
      </c>
      <c r="X7811">
        <f t="shared" si="270"/>
        <v>7409.2381000000005</v>
      </c>
      <c r="Y7811">
        <f t="shared" si="271"/>
        <v>27.357000000000003</v>
      </c>
    </row>
    <row r="7812" spans="1:25" x14ac:dyDescent="0.2">
      <c r="A7812" t="s">
        <v>6877</v>
      </c>
      <c r="B7812" t="s">
        <v>1430</v>
      </c>
      <c r="C7812">
        <v>2</v>
      </c>
      <c r="D7812">
        <v>1</v>
      </c>
      <c r="E7812" t="s">
        <v>7721</v>
      </c>
      <c r="F7812">
        <v>352.27499999999998</v>
      </c>
      <c r="G7812">
        <v>102.261</v>
      </c>
      <c r="H7812">
        <v>46.781999999999996</v>
      </c>
      <c r="I7812">
        <v>36023.860999999997</v>
      </c>
      <c r="J7812">
        <v>14691478</v>
      </c>
      <c r="K7812">
        <v>60.319000000000003</v>
      </c>
      <c r="L7812">
        <v>28.811</v>
      </c>
      <c r="M7812">
        <v>21248.903999999999</v>
      </c>
      <c r="N7812">
        <v>8665862</v>
      </c>
      <c r="O7812">
        <v>17.54</v>
      </c>
      <c r="P7812">
        <v>27.786000000000001</v>
      </c>
      <c r="Q7812">
        <v>6178.79</v>
      </c>
      <c r="R7812">
        <v>2519873</v>
      </c>
      <c r="S7812">
        <v>0.14199999999999999</v>
      </c>
      <c r="T7812">
        <v>6.016</v>
      </c>
      <c r="U7812">
        <v>50.021000000000001</v>
      </c>
      <c r="V7812">
        <v>20400</v>
      </c>
      <c r="W7812">
        <v>80</v>
      </c>
      <c r="X7812">
        <f t="shared" si="270"/>
        <v>5454.6470000000008</v>
      </c>
      <c r="Y7812">
        <f t="shared" si="271"/>
        <v>69.157000000000011</v>
      </c>
    </row>
    <row r="7813" spans="1:25" x14ac:dyDescent="0.2">
      <c r="A7813" t="s">
        <v>6877</v>
      </c>
      <c r="B7813" t="s">
        <v>1430</v>
      </c>
      <c r="C7813">
        <v>2</v>
      </c>
      <c r="D7813">
        <v>2</v>
      </c>
      <c r="E7813" t="s">
        <v>7934</v>
      </c>
      <c r="F7813">
        <v>294.62799999999999</v>
      </c>
      <c r="G7813">
        <v>104.7</v>
      </c>
      <c r="H7813">
        <v>58.387</v>
      </c>
      <c r="I7813">
        <v>30847.456999999999</v>
      </c>
      <c r="J7813">
        <v>12580404</v>
      </c>
      <c r="K7813">
        <v>4.1849999999999996</v>
      </c>
      <c r="L7813">
        <v>2.415</v>
      </c>
      <c r="M7813">
        <v>1233.155</v>
      </c>
      <c r="N7813">
        <v>502913</v>
      </c>
      <c r="O7813">
        <v>2.5550000000000002</v>
      </c>
      <c r="P7813">
        <v>7.1440000000000001</v>
      </c>
      <c r="Q7813">
        <v>752.70500000000004</v>
      </c>
      <c r="R7813">
        <v>306973</v>
      </c>
      <c r="S7813">
        <v>6.0000000000000001E-3</v>
      </c>
      <c r="T7813">
        <v>1.274</v>
      </c>
      <c r="U7813">
        <v>1.8759999999999999</v>
      </c>
      <c r="V7813">
        <v>765</v>
      </c>
      <c r="W7813">
        <v>3</v>
      </c>
      <c r="X7813">
        <f t="shared" si="270"/>
        <v>0</v>
      </c>
      <c r="Y7813">
        <f t="shared" si="271"/>
        <v>0</v>
      </c>
    </row>
    <row r="7814" spans="1:25" x14ac:dyDescent="0.2">
      <c r="A7814" t="s">
        <v>6877</v>
      </c>
      <c r="B7814" t="s">
        <v>1430</v>
      </c>
      <c r="C7814">
        <v>2</v>
      </c>
      <c r="D7814">
        <v>3</v>
      </c>
      <c r="E7814" t="s">
        <v>7935</v>
      </c>
      <c r="F7814">
        <v>340.06400000000002</v>
      </c>
      <c r="G7814">
        <v>83.483999999999995</v>
      </c>
      <c r="H7814">
        <v>40.229999999999997</v>
      </c>
      <c r="I7814">
        <v>28390.016</v>
      </c>
      <c r="J7814">
        <v>11578195</v>
      </c>
      <c r="K7814">
        <v>3.7029999999999998</v>
      </c>
      <c r="L7814">
        <v>2.2930000000000001</v>
      </c>
      <c r="M7814">
        <v>1259.088</v>
      </c>
      <c r="N7814">
        <v>513489</v>
      </c>
      <c r="O7814">
        <v>3.8380000000000001</v>
      </c>
      <c r="P7814">
        <v>11.845000000000001</v>
      </c>
      <c r="Q7814">
        <v>1305.1610000000001</v>
      </c>
      <c r="R7814">
        <v>532279</v>
      </c>
      <c r="S7814">
        <v>2.8000000000000001E-2</v>
      </c>
      <c r="T7814">
        <v>2.6520000000000001</v>
      </c>
      <c r="U7814">
        <v>9.3789999999999996</v>
      </c>
      <c r="V7814">
        <v>3825</v>
      </c>
      <c r="W7814">
        <v>15</v>
      </c>
      <c r="X7814">
        <f t="shared" si="270"/>
        <v>93.65510000000009</v>
      </c>
      <c r="Y7814">
        <f t="shared" si="271"/>
        <v>0</v>
      </c>
    </row>
    <row r="7815" spans="1:25" x14ac:dyDescent="0.2">
      <c r="A7815" t="s">
        <v>6877</v>
      </c>
      <c r="B7815" t="s">
        <v>1430</v>
      </c>
      <c r="C7815">
        <v>2</v>
      </c>
      <c r="D7815">
        <v>4</v>
      </c>
      <c r="E7815" t="s">
        <v>7936</v>
      </c>
      <c r="F7815">
        <v>275.62700000000001</v>
      </c>
      <c r="G7815">
        <v>104.34699999999999</v>
      </c>
      <c r="H7815">
        <v>47.924999999999997</v>
      </c>
      <c r="I7815">
        <v>28760.85</v>
      </c>
      <c r="J7815">
        <v>11729431</v>
      </c>
      <c r="K7815">
        <v>62.332999999999998</v>
      </c>
      <c r="L7815">
        <v>23.93</v>
      </c>
      <c r="M7815">
        <v>17180.682000000001</v>
      </c>
      <c r="N7815">
        <v>7006734</v>
      </c>
      <c r="O7815">
        <v>18.295000000000002</v>
      </c>
      <c r="P7815">
        <v>30.233000000000001</v>
      </c>
      <c r="Q7815">
        <v>5042.7110000000002</v>
      </c>
      <c r="R7815">
        <v>2056550</v>
      </c>
      <c r="S7815">
        <v>0.14299999999999999</v>
      </c>
      <c r="T7815">
        <v>6.0350000000000001</v>
      </c>
      <c r="U7815">
        <v>39.392000000000003</v>
      </c>
      <c r="V7815">
        <v>16065</v>
      </c>
      <c r="W7815">
        <v>63</v>
      </c>
      <c r="X7815">
        <f t="shared" si="270"/>
        <v>4204.9601000000002</v>
      </c>
      <c r="Y7815">
        <f t="shared" si="271"/>
        <v>50.457000000000008</v>
      </c>
    </row>
    <row r="7816" spans="1:25" x14ac:dyDescent="0.2">
      <c r="A7816" t="s">
        <v>6877</v>
      </c>
      <c r="B7816" t="s">
        <v>1430</v>
      </c>
      <c r="C7816">
        <v>2</v>
      </c>
      <c r="D7816">
        <v>5</v>
      </c>
      <c r="E7816" t="s">
        <v>7937</v>
      </c>
      <c r="F7816">
        <v>310.97300000000001</v>
      </c>
      <c r="G7816">
        <v>111.221</v>
      </c>
      <c r="H7816">
        <v>48.085000000000001</v>
      </c>
      <c r="I7816">
        <v>34586.595000000001</v>
      </c>
      <c r="J7816">
        <v>14105323</v>
      </c>
      <c r="K7816">
        <v>60.2</v>
      </c>
      <c r="L7816">
        <v>27.477</v>
      </c>
      <c r="M7816">
        <v>18720.431</v>
      </c>
      <c r="N7816">
        <v>7634684</v>
      </c>
      <c r="O7816">
        <v>17.484000000000002</v>
      </c>
      <c r="P7816">
        <v>31.614000000000001</v>
      </c>
      <c r="Q7816">
        <v>5437.0789999999997</v>
      </c>
      <c r="R7816">
        <v>2217384</v>
      </c>
      <c r="S7816">
        <v>0.11700000000000001</v>
      </c>
      <c r="T7816">
        <v>5.452</v>
      </c>
      <c r="U7816">
        <v>36.265000000000001</v>
      </c>
      <c r="V7816">
        <v>14790</v>
      </c>
      <c r="W7816">
        <v>58</v>
      </c>
      <c r="X7816">
        <f t="shared" si="270"/>
        <v>4638.7648999999992</v>
      </c>
      <c r="Y7816">
        <f t="shared" si="271"/>
        <v>44.957000000000008</v>
      </c>
    </row>
    <row r="7817" spans="1:25" x14ac:dyDescent="0.2">
      <c r="A7817" t="s">
        <v>6877</v>
      </c>
      <c r="B7817" t="s">
        <v>1430</v>
      </c>
      <c r="C7817">
        <v>2</v>
      </c>
      <c r="D7817">
        <v>6</v>
      </c>
      <c r="E7817" t="s">
        <v>7938</v>
      </c>
      <c r="F7817">
        <v>122.486</v>
      </c>
      <c r="G7817">
        <v>86.606999999999999</v>
      </c>
      <c r="H7817">
        <v>50.402000000000001</v>
      </c>
      <c r="I7817">
        <v>10608.092000000001</v>
      </c>
      <c r="J7817">
        <v>4326259</v>
      </c>
      <c r="K7817">
        <v>73.75</v>
      </c>
      <c r="L7817">
        <v>31.74</v>
      </c>
      <c r="M7817">
        <v>9033.3829999999998</v>
      </c>
      <c r="N7817">
        <v>3684051</v>
      </c>
      <c r="O7817">
        <v>27.33</v>
      </c>
      <c r="P7817">
        <v>38.081000000000003</v>
      </c>
      <c r="Q7817">
        <v>3347.491</v>
      </c>
      <c r="R7817">
        <v>1365195</v>
      </c>
      <c r="S7817">
        <v>0.11700000000000001</v>
      </c>
      <c r="T7817">
        <v>5.4710000000000001</v>
      </c>
      <c r="U7817">
        <v>14.381</v>
      </c>
      <c r="V7817">
        <v>5865</v>
      </c>
      <c r="W7817">
        <v>23</v>
      </c>
      <c r="X7817">
        <f t="shared" si="270"/>
        <v>2340.2181</v>
      </c>
      <c r="Y7817">
        <f t="shared" si="271"/>
        <v>6.4570000000000016</v>
      </c>
    </row>
    <row r="7818" spans="1:25" x14ac:dyDescent="0.2">
      <c r="A7818" t="s">
        <v>6877</v>
      </c>
      <c r="B7818" t="s">
        <v>1430</v>
      </c>
      <c r="C7818">
        <v>2</v>
      </c>
      <c r="D7818">
        <v>8</v>
      </c>
      <c r="E7818" t="s">
        <v>2821</v>
      </c>
      <c r="F7818">
        <v>139.81399999999999</v>
      </c>
      <c r="G7818">
        <v>110.42700000000001</v>
      </c>
      <c r="H7818">
        <v>45.72</v>
      </c>
      <c r="I7818">
        <v>15439.24</v>
      </c>
      <c r="J7818">
        <v>6296528</v>
      </c>
      <c r="K7818">
        <v>75.293000000000006</v>
      </c>
      <c r="L7818">
        <v>32.055</v>
      </c>
      <c r="M7818">
        <v>10526.989</v>
      </c>
      <c r="N7818">
        <v>4293183</v>
      </c>
      <c r="O7818">
        <v>21.815000000000001</v>
      </c>
      <c r="P7818">
        <v>34.280999999999999</v>
      </c>
      <c r="Q7818">
        <v>3050.0360000000001</v>
      </c>
      <c r="R7818">
        <v>1243885</v>
      </c>
      <c r="S7818">
        <v>0.11600000000000001</v>
      </c>
      <c r="T7818">
        <v>5.444</v>
      </c>
      <c r="U7818">
        <v>16.257000000000001</v>
      </c>
      <c r="V7818">
        <v>6630</v>
      </c>
      <c r="W7818">
        <v>26</v>
      </c>
      <c r="X7818">
        <f t="shared" si="270"/>
        <v>2013.0176000000004</v>
      </c>
      <c r="Y7818">
        <f t="shared" si="271"/>
        <v>9.7570000000000014</v>
      </c>
    </row>
    <row r="7819" spans="1:25" x14ac:dyDescent="0.2">
      <c r="A7819" t="s">
        <v>6877</v>
      </c>
      <c r="B7819" t="s">
        <v>1430</v>
      </c>
      <c r="C7819">
        <v>2</v>
      </c>
      <c r="D7819">
        <v>9</v>
      </c>
      <c r="E7819" t="s">
        <v>7939</v>
      </c>
      <c r="F7819">
        <v>379.33100000000002</v>
      </c>
      <c r="G7819">
        <v>105.021</v>
      </c>
      <c r="H7819">
        <v>40.831000000000003</v>
      </c>
      <c r="I7819">
        <v>39837.561000000002</v>
      </c>
      <c r="J7819">
        <v>16246805</v>
      </c>
      <c r="K7819">
        <v>56.207999999999998</v>
      </c>
      <c r="L7819">
        <v>24.655999999999999</v>
      </c>
      <c r="M7819">
        <v>21321.308000000001</v>
      </c>
      <c r="N7819">
        <v>8695390</v>
      </c>
      <c r="O7819">
        <v>14.244</v>
      </c>
      <c r="P7819">
        <v>29.158999999999999</v>
      </c>
      <c r="Q7819">
        <v>5403.04</v>
      </c>
      <c r="R7819">
        <v>2203502</v>
      </c>
      <c r="S7819">
        <v>0.13700000000000001</v>
      </c>
      <c r="T7819">
        <v>5.9050000000000002</v>
      </c>
      <c r="U7819">
        <v>51.896999999999998</v>
      </c>
      <c r="V7819">
        <v>21165</v>
      </c>
      <c r="W7819">
        <v>83</v>
      </c>
      <c r="X7819">
        <f t="shared" si="270"/>
        <v>4601.322000000001</v>
      </c>
      <c r="Y7819">
        <f t="shared" si="271"/>
        <v>72.457000000000008</v>
      </c>
    </row>
    <row r="7820" spans="1:25" x14ac:dyDescent="0.2">
      <c r="A7820" t="s">
        <v>6877</v>
      </c>
      <c r="B7820" t="s">
        <v>1430</v>
      </c>
      <c r="C7820">
        <v>2</v>
      </c>
      <c r="D7820">
        <v>10</v>
      </c>
      <c r="E7820" t="s">
        <v>7940</v>
      </c>
      <c r="F7820">
        <v>84.233999999999995</v>
      </c>
      <c r="G7820">
        <v>96.477999999999994</v>
      </c>
      <c r="H7820">
        <v>40.152999999999999</v>
      </c>
      <c r="I7820">
        <v>8126.7709999999997</v>
      </c>
      <c r="J7820">
        <v>3314311</v>
      </c>
      <c r="K7820">
        <v>4.2939999999999996</v>
      </c>
      <c r="L7820">
        <v>2.5049999999999999</v>
      </c>
      <c r="M7820">
        <v>361.70499999999998</v>
      </c>
      <c r="N7820">
        <v>147513</v>
      </c>
      <c r="O7820">
        <v>3.36</v>
      </c>
      <c r="P7820">
        <v>10.663</v>
      </c>
      <c r="Q7820">
        <v>283.03699999999998</v>
      </c>
      <c r="R7820">
        <v>115430</v>
      </c>
      <c r="S7820">
        <v>0.03</v>
      </c>
      <c r="T7820">
        <v>2.7509999999999999</v>
      </c>
      <c r="U7820">
        <v>2.5009999999999999</v>
      </c>
      <c r="V7820">
        <v>1020</v>
      </c>
      <c r="W7820">
        <v>4</v>
      </c>
      <c r="X7820">
        <f t="shared" si="270"/>
        <v>0</v>
      </c>
      <c r="Y7820">
        <f t="shared" si="271"/>
        <v>0</v>
      </c>
    </row>
    <row r="7821" spans="1:25" x14ac:dyDescent="0.2">
      <c r="A7821" t="s">
        <v>6877</v>
      </c>
      <c r="B7821" t="s">
        <v>1430</v>
      </c>
      <c r="C7821">
        <v>2</v>
      </c>
      <c r="D7821">
        <v>11</v>
      </c>
      <c r="E7821" t="s">
        <v>7941</v>
      </c>
      <c r="F7821">
        <v>182.227</v>
      </c>
      <c r="G7821">
        <v>98.272000000000006</v>
      </c>
      <c r="H7821">
        <v>47.262999999999998</v>
      </c>
      <c r="I7821">
        <v>17907.830000000002</v>
      </c>
      <c r="J7821">
        <v>7303284</v>
      </c>
      <c r="K7821">
        <v>4.1440000000000001</v>
      </c>
      <c r="L7821">
        <v>2.544</v>
      </c>
      <c r="M7821">
        <v>755.13</v>
      </c>
      <c r="N7821">
        <v>307962</v>
      </c>
      <c r="O7821">
        <v>4.1740000000000004</v>
      </c>
      <c r="P7821">
        <v>13.003</v>
      </c>
      <c r="Q7821">
        <v>760.55700000000002</v>
      </c>
      <c r="R7821">
        <v>310175</v>
      </c>
      <c r="S7821">
        <v>4.1000000000000002E-2</v>
      </c>
      <c r="T7821">
        <v>3.24</v>
      </c>
      <c r="U7821">
        <v>7.5030000000000001</v>
      </c>
      <c r="V7821">
        <v>3060</v>
      </c>
      <c r="W7821">
        <v>12</v>
      </c>
      <c r="X7821">
        <f t="shared" si="270"/>
        <v>0</v>
      </c>
      <c r="Y7821">
        <f t="shared" si="271"/>
        <v>0</v>
      </c>
    </row>
    <row r="7822" spans="1:25" x14ac:dyDescent="0.2">
      <c r="A7822" t="s">
        <v>6877</v>
      </c>
      <c r="B7822" t="s">
        <v>1430</v>
      </c>
      <c r="C7822">
        <v>2</v>
      </c>
      <c r="D7822">
        <v>12</v>
      </c>
      <c r="E7822" t="s">
        <v>7942</v>
      </c>
      <c r="F7822">
        <v>123.47199999999999</v>
      </c>
      <c r="G7822">
        <v>60.46</v>
      </c>
      <c r="H7822">
        <v>30.414000000000001</v>
      </c>
      <c r="I7822">
        <v>7465.085</v>
      </c>
      <c r="J7822">
        <v>3044458</v>
      </c>
      <c r="K7822">
        <v>4.0389999999999997</v>
      </c>
      <c r="L7822">
        <v>2.4</v>
      </c>
      <c r="M7822">
        <v>498.69</v>
      </c>
      <c r="N7822">
        <v>203379</v>
      </c>
      <c r="O7822">
        <v>4.0599999999999996</v>
      </c>
      <c r="P7822">
        <v>11.08</v>
      </c>
      <c r="Q7822">
        <v>501.28</v>
      </c>
      <c r="R7822">
        <v>204435</v>
      </c>
      <c r="S7822">
        <v>4.1000000000000002E-2</v>
      </c>
      <c r="T7822">
        <v>3.214</v>
      </c>
      <c r="U7822">
        <v>5.0019999999999998</v>
      </c>
      <c r="V7822">
        <v>2040</v>
      </c>
      <c r="W7822">
        <v>8</v>
      </c>
      <c r="X7822">
        <f t="shared" si="270"/>
        <v>0</v>
      </c>
      <c r="Y7822">
        <f t="shared" si="271"/>
        <v>0</v>
      </c>
    </row>
    <row r="7823" spans="1:25" x14ac:dyDescent="0.2">
      <c r="A7823" t="s">
        <v>6877</v>
      </c>
      <c r="B7823" t="s">
        <v>1430</v>
      </c>
      <c r="C7823">
        <v>3</v>
      </c>
      <c r="D7823">
        <v>1</v>
      </c>
      <c r="E7823" t="s">
        <v>7943</v>
      </c>
      <c r="F7823">
        <v>429.31799999999998</v>
      </c>
      <c r="G7823">
        <v>111.033</v>
      </c>
      <c r="H7823">
        <v>47.750999999999998</v>
      </c>
      <c r="I7823">
        <v>47668.319000000003</v>
      </c>
      <c r="J7823">
        <v>19440394</v>
      </c>
      <c r="K7823">
        <v>11.182</v>
      </c>
      <c r="L7823">
        <v>6.9539999999999997</v>
      </c>
      <c r="M7823">
        <v>4800.4409999999998</v>
      </c>
      <c r="N7823">
        <v>1957746</v>
      </c>
      <c r="O7823">
        <v>8.44</v>
      </c>
      <c r="P7823">
        <v>20.109000000000002</v>
      </c>
      <c r="Q7823">
        <v>3623.5010000000002</v>
      </c>
      <c r="R7823">
        <v>1477759</v>
      </c>
      <c r="S7823">
        <v>9.5000000000000001E-2</v>
      </c>
      <c r="T7823">
        <v>4.9119999999999999</v>
      </c>
      <c r="U7823">
        <v>40.642000000000003</v>
      </c>
      <c r="V7823">
        <v>16575</v>
      </c>
      <c r="W7823">
        <v>65</v>
      </c>
      <c r="X7823">
        <f t="shared" si="270"/>
        <v>2643.8291000000004</v>
      </c>
      <c r="Y7823">
        <f t="shared" si="271"/>
        <v>52.657000000000011</v>
      </c>
    </row>
    <row r="7824" spans="1:25" x14ac:dyDescent="0.2">
      <c r="A7824" t="s">
        <v>6877</v>
      </c>
      <c r="B7824" t="s">
        <v>1430</v>
      </c>
      <c r="C7824">
        <v>3</v>
      </c>
      <c r="D7824">
        <v>2</v>
      </c>
      <c r="E7824" t="s">
        <v>7944</v>
      </c>
      <c r="F7824">
        <v>298.77699999999999</v>
      </c>
      <c r="G7824">
        <v>120.76900000000001</v>
      </c>
      <c r="H7824">
        <v>48.389000000000003</v>
      </c>
      <c r="I7824">
        <v>36083.019</v>
      </c>
      <c r="J7824">
        <v>14715604</v>
      </c>
      <c r="K7824">
        <v>57.558999999999997</v>
      </c>
      <c r="L7824">
        <v>28.722000000000001</v>
      </c>
      <c r="M7824">
        <v>17197.398000000001</v>
      </c>
      <c r="N7824">
        <v>7013551</v>
      </c>
      <c r="O7824">
        <v>25.259</v>
      </c>
      <c r="P7824">
        <v>36.817</v>
      </c>
      <c r="Q7824">
        <v>7546.85</v>
      </c>
      <c r="R7824">
        <v>3077804</v>
      </c>
      <c r="S7824">
        <v>0.155</v>
      </c>
      <c r="T7824">
        <v>6.282</v>
      </c>
      <c r="U7824">
        <v>46.27</v>
      </c>
      <c r="V7824">
        <v>18870</v>
      </c>
      <c r="W7824">
        <v>74</v>
      </c>
      <c r="X7824">
        <f t="shared" si="270"/>
        <v>6959.5130000000008</v>
      </c>
      <c r="Y7824">
        <f t="shared" si="271"/>
        <v>62.557000000000009</v>
      </c>
    </row>
    <row r="7825" spans="1:25" x14ac:dyDescent="0.2">
      <c r="A7825" t="s">
        <v>6877</v>
      </c>
      <c r="B7825" t="s">
        <v>1430</v>
      </c>
      <c r="C7825">
        <v>3</v>
      </c>
      <c r="D7825">
        <v>3</v>
      </c>
      <c r="E7825" t="s">
        <v>3328</v>
      </c>
      <c r="F7825">
        <v>322.70600000000002</v>
      </c>
      <c r="G7825">
        <v>112.98099999999999</v>
      </c>
      <c r="H7825">
        <v>44.988999999999997</v>
      </c>
      <c r="I7825">
        <v>36459.720999999998</v>
      </c>
      <c r="J7825">
        <v>14869233</v>
      </c>
      <c r="K7825">
        <v>57.725000000000001</v>
      </c>
      <c r="L7825">
        <v>24.571000000000002</v>
      </c>
      <c r="M7825">
        <v>18628.36</v>
      </c>
      <c r="N7825">
        <v>7597135</v>
      </c>
      <c r="O7825">
        <v>16.399000000000001</v>
      </c>
      <c r="P7825">
        <v>29.725000000000001</v>
      </c>
      <c r="Q7825">
        <v>5291.9489999999996</v>
      </c>
      <c r="R7825">
        <v>2158196</v>
      </c>
      <c r="S7825">
        <v>0.126</v>
      </c>
      <c r="T7825">
        <v>5.6660000000000004</v>
      </c>
      <c r="U7825">
        <v>40.642000000000003</v>
      </c>
      <c r="V7825">
        <v>16575</v>
      </c>
      <c r="W7825">
        <v>65</v>
      </c>
      <c r="X7825">
        <f t="shared" si="270"/>
        <v>4479.1219000000001</v>
      </c>
      <c r="Y7825">
        <f t="shared" si="271"/>
        <v>52.657000000000011</v>
      </c>
    </row>
    <row r="7826" spans="1:25" x14ac:dyDescent="0.2">
      <c r="A7826" t="s">
        <v>6877</v>
      </c>
      <c r="B7826" t="s">
        <v>1430</v>
      </c>
      <c r="C7826">
        <v>3</v>
      </c>
      <c r="D7826">
        <v>7</v>
      </c>
      <c r="E7826" t="s">
        <v>7945</v>
      </c>
      <c r="F7826">
        <v>112.033</v>
      </c>
      <c r="G7826">
        <v>96.337000000000003</v>
      </c>
      <c r="H7826">
        <v>41.930999999999997</v>
      </c>
      <c r="I7826">
        <v>10792.955</v>
      </c>
      <c r="J7826">
        <v>4401651</v>
      </c>
      <c r="K7826">
        <v>3.8109999999999999</v>
      </c>
      <c r="L7826">
        <v>2.3650000000000002</v>
      </c>
      <c r="M7826">
        <v>426.94200000000001</v>
      </c>
      <c r="N7826">
        <v>174118</v>
      </c>
      <c r="O7826">
        <v>9.1620000000000008</v>
      </c>
      <c r="P7826">
        <v>24.562000000000001</v>
      </c>
      <c r="Q7826">
        <v>1026.4760000000001</v>
      </c>
      <c r="R7826">
        <v>418624</v>
      </c>
      <c r="S7826">
        <v>9.5000000000000001E-2</v>
      </c>
      <c r="T7826">
        <v>4.9180000000000001</v>
      </c>
      <c r="U7826">
        <v>10.63</v>
      </c>
      <c r="V7826">
        <v>4335</v>
      </c>
      <c r="W7826">
        <v>17</v>
      </c>
      <c r="X7826">
        <f t="shared" si="270"/>
        <v>0</v>
      </c>
      <c r="Y7826">
        <f t="shared" si="271"/>
        <v>0</v>
      </c>
    </row>
    <row r="7827" spans="1:25" x14ac:dyDescent="0.2">
      <c r="A7827" t="s">
        <v>6877</v>
      </c>
      <c r="B7827" t="s">
        <v>1430</v>
      </c>
      <c r="C7827">
        <v>3</v>
      </c>
      <c r="D7827">
        <v>8</v>
      </c>
      <c r="E7827" t="s">
        <v>7946</v>
      </c>
      <c r="F7827">
        <v>122.873</v>
      </c>
      <c r="G7827">
        <v>114.58</v>
      </c>
      <c r="H7827">
        <v>55.433999999999997</v>
      </c>
      <c r="I7827">
        <v>14078.847</v>
      </c>
      <c r="J7827">
        <v>5741724</v>
      </c>
      <c r="K7827">
        <v>4.1879999999999997</v>
      </c>
      <c r="L7827">
        <v>2.6749999999999998</v>
      </c>
      <c r="M7827">
        <v>514.53499999999997</v>
      </c>
      <c r="N7827">
        <v>209841</v>
      </c>
      <c r="O7827">
        <v>6.7030000000000003</v>
      </c>
      <c r="P7827">
        <v>14.356999999999999</v>
      </c>
      <c r="Q7827">
        <v>823.56600000000003</v>
      </c>
      <c r="R7827">
        <v>335872</v>
      </c>
      <c r="S7827">
        <v>7.5999999999999998E-2</v>
      </c>
      <c r="T7827">
        <v>4.4109999999999996</v>
      </c>
      <c r="U7827">
        <v>9.3789999999999996</v>
      </c>
      <c r="V7827">
        <v>3825</v>
      </c>
      <c r="W7827">
        <v>15</v>
      </c>
      <c r="X7827">
        <f t="shared" si="270"/>
        <v>0</v>
      </c>
      <c r="Y7827">
        <f t="shared" si="271"/>
        <v>0</v>
      </c>
    </row>
    <row r="7828" spans="1:25" x14ac:dyDescent="0.2">
      <c r="A7828" t="s">
        <v>6877</v>
      </c>
      <c r="B7828" t="s">
        <v>1430</v>
      </c>
      <c r="C7828">
        <v>3</v>
      </c>
      <c r="D7828">
        <v>9</v>
      </c>
      <c r="E7828" t="s">
        <v>7947</v>
      </c>
      <c r="F7828">
        <v>224.60300000000001</v>
      </c>
      <c r="G7828">
        <v>97.688999999999993</v>
      </c>
      <c r="H7828">
        <v>46.347000000000001</v>
      </c>
      <c r="I7828">
        <v>21941.285</v>
      </c>
      <c r="J7828">
        <v>8948233</v>
      </c>
      <c r="K7828">
        <v>4.4400000000000004</v>
      </c>
      <c r="L7828">
        <v>2.3540000000000001</v>
      </c>
      <c r="M7828">
        <v>997.33399999999995</v>
      </c>
      <c r="N7828">
        <v>406739</v>
      </c>
      <c r="O7828">
        <v>8.2080000000000002</v>
      </c>
      <c r="P7828">
        <v>20.259</v>
      </c>
      <c r="Q7828">
        <v>1843.4469999999999</v>
      </c>
      <c r="R7828">
        <v>751806</v>
      </c>
      <c r="S7828">
        <v>7.0000000000000007E-2</v>
      </c>
      <c r="T7828">
        <v>4.2119999999999997</v>
      </c>
      <c r="U7828">
        <v>15.632</v>
      </c>
      <c r="V7828">
        <v>6375</v>
      </c>
      <c r="W7828">
        <v>25</v>
      </c>
      <c r="X7828">
        <f t="shared" si="270"/>
        <v>685.76969999999994</v>
      </c>
      <c r="Y7828">
        <f t="shared" si="271"/>
        <v>8.6570000000000018</v>
      </c>
    </row>
    <row r="7829" spans="1:25" x14ac:dyDescent="0.2">
      <c r="A7829" t="s">
        <v>6877</v>
      </c>
      <c r="B7829" t="s">
        <v>1430</v>
      </c>
      <c r="C7829">
        <v>3</v>
      </c>
      <c r="D7829">
        <v>10</v>
      </c>
      <c r="E7829" t="s">
        <v>7948</v>
      </c>
      <c r="F7829">
        <v>200.696</v>
      </c>
      <c r="G7829">
        <v>129.352</v>
      </c>
      <c r="H7829">
        <v>57.231999999999999</v>
      </c>
      <c r="I7829">
        <v>25960.432000000001</v>
      </c>
      <c r="J7829">
        <v>10587347</v>
      </c>
      <c r="K7829">
        <v>6.8079999999999998</v>
      </c>
      <c r="L7829">
        <v>7.9269999999999996</v>
      </c>
      <c r="M7829">
        <v>1366.3</v>
      </c>
      <c r="N7829">
        <v>557213</v>
      </c>
      <c r="O7829">
        <v>10.776999999999999</v>
      </c>
      <c r="P7829">
        <v>23.652999999999999</v>
      </c>
      <c r="Q7829">
        <v>2162.96</v>
      </c>
      <c r="R7829">
        <v>882112</v>
      </c>
      <c r="S7829">
        <v>6.9000000000000006E-2</v>
      </c>
      <c r="T7829">
        <v>4.18</v>
      </c>
      <c r="U7829">
        <v>13.756</v>
      </c>
      <c r="V7829">
        <v>5610</v>
      </c>
      <c r="W7829">
        <v>22</v>
      </c>
      <c r="X7829">
        <f t="shared" si="270"/>
        <v>1037.2340000000002</v>
      </c>
      <c r="Y7829">
        <f t="shared" si="271"/>
        <v>5.3570000000000011</v>
      </c>
    </row>
    <row r="7830" spans="1:25" x14ac:dyDescent="0.2">
      <c r="A7830" t="s">
        <v>6877</v>
      </c>
      <c r="B7830" t="s">
        <v>1430</v>
      </c>
      <c r="C7830">
        <v>3</v>
      </c>
      <c r="D7830">
        <v>11</v>
      </c>
      <c r="E7830" t="s">
        <v>7949</v>
      </c>
      <c r="F7830">
        <v>152.36600000000001</v>
      </c>
      <c r="G7830">
        <v>124.801</v>
      </c>
      <c r="H7830">
        <v>57.506999999999998</v>
      </c>
      <c r="I7830">
        <v>19015.457999999999</v>
      </c>
      <c r="J7830">
        <v>7755004</v>
      </c>
      <c r="K7830">
        <v>4.2640000000000002</v>
      </c>
      <c r="L7830">
        <v>2.5670000000000002</v>
      </c>
      <c r="M7830">
        <v>649.69600000000003</v>
      </c>
      <c r="N7830">
        <v>264963</v>
      </c>
      <c r="O7830">
        <v>3.6040000000000001</v>
      </c>
      <c r="P7830">
        <v>12.41</v>
      </c>
      <c r="Q7830">
        <v>549.19000000000005</v>
      </c>
      <c r="R7830">
        <v>223974</v>
      </c>
      <c r="S7830">
        <v>1.6E-2</v>
      </c>
      <c r="T7830">
        <v>2.0459999999999998</v>
      </c>
      <c r="U7830">
        <v>2.5009999999999999</v>
      </c>
      <c r="V7830">
        <v>1020</v>
      </c>
      <c r="W7830">
        <v>4</v>
      </c>
      <c r="X7830">
        <f t="shared" si="270"/>
        <v>0</v>
      </c>
      <c r="Y7830">
        <f t="shared" si="271"/>
        <v>0</v>
      </c>
    </row>
    <row r="7831" spans="1:25" x14ac:dyDescent="0.2">
      <c r="A7831" t="s">
        <v>6877</v>
      </c>
      <c r="B7831" t="s">
        <v>1430</v>
      </c>
      <c r="C7831">
        <v>3</v>
      </c>
      <c r="D7831">
        <v>12</v>
      </c>
      <c r="E7831" t="s">
        <v>7950</v>
      </c>
      <c r="F7831">
        <v>413.06299999999999</v>
      </c>
      <c r="G7831">
        <v>93.453000000000003</v>
      </c>
      <c r="H7831">
        <v>43.993000000000002</v>
      </c>
      <c r="I7831">
        <v>38601.970999999998</v>
      </c>
      <c r="J7831">
        <v>15742899</v>
      </c>
      <c r="K7831">
        <v>33.552</v>
      </c>
      <c r="L7831">
        <v>19.681000000000001</v>
      </c>
      <c r="M7831">
        <v>13859.282999999999</v>
      </c>
      <c r="N7831">
        <v>5652180</v>
      </c>
      <c r="O7831">
        <v>6.3550000000000004</v>
      </c>
      <c r="P7831">
        <v>15.737</v>
      </c>
      <c r="Q7831">
        <v>2625.1790000000001</v>
      </c>
      <c r="R7831">
        <v>1070617</v>
      </c>
      <c r="S7831">
        <v>6.4000000000000001E-2</v>
      </c>
      <c r="T7831">
        <v>4.0259999999999998</v>
      </c>
      <c r="U7831">
        <v>26.260999999999999</v>
      </c>
      <c r="V7831">
        <v>10710</v>
      </c>
      <c r="W7831">
        <v>42</v>
      </c>
      <c r="X7831">
        <f t="shared" si="270"/>
        <v>1545.6749000000002</v>
      </c>
      <c r="Y7831">
        <f t="shared" si="271"/>
        <v>27.357000000000003</v>
      </c>
    </row>
    <row r="7832" spans="1:25" x14ac:dyDescent="0.2">
      <c r="A7832" t="s">
        <v>6877</v>
      </c>
      <c r="B7832" t="s">
        <v>1430</v>
      </c>
      <c r="C7832">
        <v>3</v>
      </c>
      <c r="D7832">
        <v>13</v>
      </c>
      <c r="E7832" t="s">
        <v>7951</v>
      </c>
      <c r="F7832">
        <v>153.38399999999999</v>
      </c>
      <c r="G7832">
        <v>100.911</v>
      </c>
      <c r="H7832">
        <v>47.203000000000003</v>
      </c>
      <c r="I7832">
        <v>15478.168</v>
      </c>
      <c r="J7832">
        <v>6312404</v>
      </c>
      <c r="K7832">
        <v>44.268000000000001</v>
      </c>
      <c r="L7832">
        <v>25.122</v>
      </c>
      <c r="M7832">
        <v>6790.0479999999998</v>
      </c>
      <c r="N7832">
        <v>2769160</v>
      </c>
      <c r="O7832">
        <v>8.1379999999999999</v>
      </c>
      <c r="P7832">
        <v>20.533000000000001</v>
      </c>
      <c r="Q7832">
        <v>1248.2539999999999</v>
      </c>
      <c r="R7832">
        <v>509071</v>
      </c>
      <c r="S7832">
        <v>0.09</v>
      </c>
      <c r="T7832">
        <v>4.7809999999999997</v>
      </c>
      <c r="U7832">
        <v>13.756</v>
      </c>
      <c r="V7832">
        <v>5610</v>
      </c>
      <c r="W7832">
        <v>22</v>
      </c>
      <c r="X7832">
        <f t="shared" si="270"/>
        <v>31.05739999999992</v>
      </c>
      <c r="Y7832">
        <f t="shared" si="271"/>
        <v>5.3570000000000011</v>
      </c>
    </row>
    <row r="7833" spans="1:25" x14ac:dyDescent="0.2">
      <c r="A7833" t="s">
        <v>6877</v>
      </c>
      <c r="B7833" t="s">
        <v>1430</v>
      </c>
      <c r="C7833">
        <v>3</v>
      </c>
      <c r="D7833">
        <v>14</v>
      </c>
      <c r="E7833" t="s">
        <v>6391</v>
      </c>
      <c r="F7833">
        <v>311.42399999999998</v>
      </c>
      <c r="G7833">
        <v>99.667000000000002</v>
      </c>
      <c r="H7833">
        <v>47.945999999999998</v>
      </c>
      <c r="I7833">
        <v>31038.71</v>
      </c>
      <c r="J7833">
        <v>12658402</v>
      </c>
      <c r="K7833">
        <v>56.892000000000003</v>
      </c>
      <c r="L7833">
        <v>20.872</v>
      </c>
      <c r="M7833">
        <v>17717.523000000001</v>
      </c>
      <c r="N7833">
        <v>7225672</v>
      </c>
      <c r="O7833">
        <v>18.314</v>
      </c>
      <c r="P7833">
        <v>28.273</v>
      </c>
      <c r="Q7833">
        <v>5703.4059999999999</v>
      </c>
      <c r="R7833">
        <v>2325999</v>
      </c>
      <c r="S7833">
        <v>0.153</v>
      </c>
      <c r="T7833">
        <v>6.2359999999999998</v>
      </c>
      <c r="U7833">
        <v>47.52</v>
      </c>
      <c r="V7833">
        <v>19380</v>
      </c>
      <c r="W7833">
        <v>76</v>
      </c>
      <c r="X7833">
        <f t="shared" si="270"/>
        <v>4931.7246000000005</v>
      </c>
      <c r="Y7833">
        <f t="shared" si="271"/>
        <v>64.757000000000005</v>
      </c>
    </row>
    <row r="7834" spans="1:25" x14ac:dyDescent="0.2">
      <c r="A7834" t="s">
        <v>6877</v>
      </c>
      <c r="B7834" t="s">
        <v>1430</v>
      </c>
      <c r="C7834">
        <v>3</v>
      </c>
      <c r="D7834">
        <v>15</v>
      </c>
      <c r="E7834" t="s">
        <v>7952</v>
      </c>
      <c r="F7834">
        <v>283.42</v>
      </c>
      <c r="G7834">
        <v>129.88300000000001</v>
      </c>
      <c r="H7834">
        <v>48.956000000000003</v>
      </c>
      <c r="I7834">
        <v>36811.523000000001</v>
      </c>
      <c r="J7834">
        <v>15012707</v>
      </c>
      <c r="K7834">
        <v>51.354999999999997</v>
      </c>
      <c r="L7834">
        <v>21.786999999999999</v>
      </c>
      <c r="M7834">
        <v>14555.008</v>
      </c>
      <c r="N7834">
        <v>5935915</v>
      </c>
      <c r="O7834">
        <v>21.501999999999999</v>
      </c>
      <c r="P7834">
        <v>33.375</v>
      </c>
      <c r="Q7834">
        <v>6093.9520000000002</v>
      </c>
      <c r="R7834">
        <v>2485274</v>
      </c>
      <c r="S7834">
        <v>0.13</v>
      </c>
      <c r="T7834">
        <v>5.76</v>
      </c>
      <c r="U7834">
        <v>36.890999999999998</v>
      </c>
      <c r="V7834">
        <v>15045</v>
      </c>
      <c r="W7834">
        <v>59</v>
      </c>
      <c r="X7834">
        <f t="shared" si="270"/>
        <v>5361.3252000000011</v>
      </c>
      <c r="Y7834">
        <f t="shared" si="271"/>
        <v>46.057000000000009</v>
      </c>
    </row>
    <row r="7835" spans="1:25" x14ac:dyDescent="0.2">
      <c r="A7835" t="s">
        <v>6877</v>
      </c>
      <c r="B7835" t="s">
        <v>1430</v>
      </c>
      <c r="C7835">
        <v>3</v>
      </c>
      <c r="D7835">
        <v>16</v>
      </c>
      <c r="E7835" t="s">
        <v>7953</v>
      </c>
      <c r="F7835">
        <v>258.99299999999999</v>
      </c>
      <c r="G7835">
        <v>116.49299999999999</v>
      </c>
      <c r="H7835">
        <v>57.692</v>
      </c>
      <c r="I7835">
        <v>30170.825000000001</v>
      </c>
      <c r="J7835">
        <v>12304456</v>
      </c>
      <c r="K7835">
        <v>34.436</v>
      </c>
      <c r="L7835">
        <v>29.408999999999999</v>
      </c>
      <c r="M7835">
        <v>8918.616</v>
      </c>
      <c r="N7835">
        <v>3637246</v>
      </c>
      <c r="O7835">
        <v>7.0940000000000003</v>
      </c>
      <c r="P7835">
        <v>19.902000000000001</v>
      </c>
      <c r="Q7835">
        <v>1837.2090000000001</v>
      </c>
      <c r="R7835">
        <v>749262</v>
      </c>
      <c r="S7835">
        <v>3.9E-2</v>
      </c>
      <c r="T7835">
        <v>3.1379999999999999</v>
      </c>
      <c r="U7835">
        <v>10.004</v>
      </c>
      <c r="V7835">
        <v>4080</v>
      </c>
      <c r="W7835">
        <v>16</v>
      </c>
      <c r="X7835">
        <f t="shared" si="270"/>
        <v>678.90790000000015</v>
      </c>
      <c r="Y7835">
        <f t="shared" si="271"/>
        <v>0</v>
      </c>
    </row>
    <row r="7836" spans="1:25" x14ac:dyDescent="0.2">
      <c r="A7836" t="s">
        <v>6877</v>
      </c>
      <c r="B7836" t="s">
        <v>1430</v>
      </c>
      <c r="C7836">
        <v>3</v>
      </c>
      <c r="D7836">
        <v>17</v>
      </c>
      <c r="E7836" t="s">
        <v>3638</v>
      </c>
      <c r="F7836">
        <v>111.947</v>
      </c>
      <c r="G7836">
        <v>130.46100000000001</v>
      </c>
      <c r="H7836">
        <v>55.972000000000001</v>
      </c>
      <c r="I7836">
        <v>14604.754999999999</v>
      </c>
      <c r="J7836">
        <v>5956203</v>
      </c>
      <c r="K7836">
        <v>5.7169999999999996</v>
      </c>
      <c r="L7836">
        <v>5.7130000000000001</v>
      </c>
      <c r="M7836">
        <v>640.01300000000003</v>
      </c>
      <c r="N7836">
        <v>261014</v>
      </c>
      <c r="O7836">
        <v>6.0890000000000004</v>
      </c>
      <c r="P7836">
        <v>17.123999999999999</v>
      </c>
      <c r="Q7836">
        <v>681.59900000000005</v>
      </c>
      <c r="R7836">
        <v>277974</v>
      </c>
      <c r="S7836">
        <v>0.05</v>
      </c>
      <c r="T7836">
        <v>3.58</v>
      </c>
      <c r="U7836">
        <v>5.6269999999999998</v>
      </c>
      <c r="V7836">
        <v>2295</v>
      </c>
      <c r="W7836">
        <v>9</v>
      </c>
      <c r="X7836">
        <f t="shared" si="270"/>
        <v>0</v>
      </c>
      <c r="Y7836">
        <f t="shared" si="271"/>
        <v>0</v>
      </c>
    </row>
    <row r="7837" spans="1:25" x14ac:dyDescent="0.2">
      <c r="A7837" t="s">
        <v>6877</v>
      </c>
      <c r="B7837" t="s">
        <v>1430</v>
      </c>
      <c r="C7837">
        <v>3</v>
      </c>
      <c r="D7837">
        <v>18</v>
      </c>
      <c r="E7837" t="s">
        <v>468</v>
      </c>
      <c r="F7837">
        <v>87.581000000000003</v>
      </c>
      <c r="G7837">
        <v>122.758</v>
      </c>
      <c r="H7837">
        <v>58.488999999999997</v>
      </c>
      <c r="I7837">
        <v>10751.31</v>
      </c>
      <c r="J7837">
        <v>4384667</v>
      </c>
      <c r="K7837">
        <v>4.7930000000000001</v>
      </c>
      <c r="L7837">
        <v>3.266</v>
      </c>
      <c r="M7837">
        <v>419.767</v>
      </c>
      <c r="N7837">
        <v>171192</v>
      </c>
      <c r="O7837">
        <v>7.68</v>
      </c>
      <c r="P7837">
        <v>19.462</v>
      </c>
      <c r="Q7837">
        <v>672.64200000000005</v>
      </c>
      <c r="R7837">
        <v>274321</v>
      </c>
      <c r="S7837">
        <v>5.7000000000000002E-2</v>
      </c>
      <c r="T7837">
        <v>3.8159999999999998</v>
      </c>
      <c r="U7837">
        <v>5.0019999999999998</v>
      </c>
      <c r="V7837">
        <v>2040</v>
      </c>
      <c r="W7837">
        <v>8</v>
      </c>
      <c r="X7837">
        <f t="shared" si="270"/>
        <v>0</v>
      </c>
      <c r="Y7837">
        <f t="shared" si="271"/>
        <v>0</v>
      </c>
    </row>
    <row r="7838" spans="1:25" x14ac:dyDescent="0.2">
      <c r="A7838" t="s">
        <v>6877</v>
      </c>
      <c r="B7838" t="s">
        <v>1430</v>
      </c>
      <c r="C7838">
        <v>3</v>
      </c>
      <c r="D7838">
        <v>19</v>
      </c>
      <c r="E7838" t="s">
        <v>7954</v>
      </c>
      <c r="F7838">
        <v>320.96300000000002</v>
      </c>
      <c r="G7838">
        <v>113.99299999999999</v>
      </c>
      <c r="H7838">
        <v>48</v>
      </c>
      <c r="I7838">
        <v>36587.652999999998</v>
      </c>
      <c r="J7838">
        <v>14921407</v>
      </c>
      <c r="K7838">
        <v>54.41</v>
      </c>
      <c r="L7838">
        <v>22.402000000000001</v>
      </c>
      <c r="M7838">
        <v>17463.499</v>
      </c>
      <c r="N7838">
        <v>7122074</v>
      </c>
      <c r="O7838">
        <v>20.73</v>
      </c>
      <c r="P7838">
        <v>32.579000000000001</v>
      </c>
      <c r="Q7838">
        <v>6653.683</v>
      </c>
      <c r="R7838">
        <v>2713547</v>
      </c>
      <c r="S7838">
        <v>0.105</v>
      </c>
      <c r="T7838">
        <v>5.1779999999999999</v>
      </c>
      <c r="U7838">
        <v>33.764000000000003</v>
      </c>
      <c r="V7838">
        <v>13770</v>
      </c>
      <c r="W7838">
        <v>54</v>
      </c>
      <c r="X7838">
        <f t="shared" si="270"/>
        <v>5977.0293000000011</v>
      </c>
      <c r="Y7838">
        <f t="shared" si="271"/>
        <v>40.557000000000009</v>
      </c>
    </row>
    <row r="7839" spans="1:25" x14ac:dyDescent="0.2">
      <c r="A7839" t="s">
        <v>6877</v>
      </c>
      <c r="B7839" t="s">
        <v>1430</v>
      </c>
      <c r="C7839">
        <v>3</v>
      </c>
      <c r="D7839">
        <v>20</v>
      </c>
      <c r="E7839" t="s">
        <v>2467</v>
      </c>
      <c r="F7839">
        <v>162.751</v>
      </c>
      <c r="G7839">
        <v>102.74299999999999</v>
      </c>
      <c r="H7839">
        <v>54.709000000000003</v>
      </c>
      <c r="I7839">
        <v>16721.419999999998</v>
      </c>
      <c r="J7839">
        <v>6819435</v>
      </c>
      <c r="K7839">
        <v>33.822000000000003</v>
      </c>
      <c r="L7839">
        <v>23.568000000000001</v>
      </c>
      <c r="M7839">
        <v>5504.6279999999997</v>
      </c>
      <c r="N7839">
        <v>2244932</v>
      </c>
      <c r="O7839">
        <v>15.02</v>
      </c>
      <c r="P7839">
        <v>31.693000000000001</v>
      </c>
      <c r="Q7839">
        <v>2444.5430000000001</v>
      </c>
      <c r="R7839">
        <v>996949</v>
      </c>
      <c r="S7839">
        <v>0.123</v>
      </c>
      <c r="T7839">
        <v>5.5979999999999999</v>
      </c>
      <c r="U7839">
        <v>20.009</v>
      </c>
      <c r="V7839">
        <v>8160</v>
      </c>
      <c r="W7839">
        <v>32</v>
      </c>
      <c r="X7839">
        <f t="shared" si="270"/>
        <v>1346.9753000000003</v>
      </c>
      <c r="Y7839">
        <f t="shared" si="271"/>
        <v>16.357000000000003</v>
      </c>
    </row>
    <row r="7840" spans="1:25" x14ac:dyDescent="0.2">
      <c r="A7840" t="s">
        <v>6877</v>
      </c>
      <c r="B7840" t="s">
        <v>1430</v>
      </c>
      <c r="C7840">
        <v>3</v>
      </c>
      <c r="D7840">
        <v>21</v>
      </c>
      <c r="E7840" t="s">
        <v>7955</v>
      </c>
      <c r="F7840">
        <v>180.64099999999999</v>
      </c>
      <c r="G7840">
        <v>100.824</v>
      </c>
      <c r="H7840">
        <v>52.851999999999997</v>
      </c>
      <c r="I7840">
        <v>18212.885999999999</v>
      </c>
      <c r="J7840">
        <v>7427694</v>
      </c>
      <c r="K7840">
        <v>4.194</v>
      </c>
      <c r="L7840">
        <v>2.7890000000000001</v>
      </c>
      <c r="M7840">
        <v>757.66800000000001</v>
      </c>
      <c r="N7840">
        <v>308997</v>
      </c>
      <c r="O7840">
        <v>5.1379999999999999</v>
      </c>
      <c r="P7840">
        <v>15.807</v>
      </c>
      <c r="Q7840">
        <v>928.21400000000006</v>
      </c>
      <c r="R7840">
        <v>378550</v>
      </c>
      <c r="S7840">
        <v>3.1E-2</v>
      </c>
      <c r="T7840">
        <v>2.8180000000000001</v>
      </c>
      <c r="U7840">
        <v>5.6269999999999998</v>
      </c>
      <c r="V7840">
        <v>2295</v>
      </c>
      <c r="W7840">
        <v>9</v>
      </c>
      <c r="X7840">
        <f t="shared" si="270"/>
        <v>0</v>
      </c>
      <c r="Y7840">
        <f t="shared" si="271"/>
        <v>0</v>
      </c>
    </row>
    <row r="7841" spans="1:25" x14ac:dyDescent="0.2">
      <c r="A7841" t="s">
        <v>6877</v>
      </c>
      <c r="B7841" t="s">
        <v>1430</v>
      </c>
      <c r="C7841">
        <v>3</v>
      </c>
      <c r="D7841">
        <v>22</v>
      </c>
      <c r="E7841" t="s">
        <v>7956</v>
      </c>
      <c r="F7841">
        <v>93.822000000000003</v>
      </c>
      <c r="G7841">
        <v>64.573999999999998</v>
      </c>
      <c r="H7841">
        <v>42.277000000000001</v>
      </c>
      <c r="I7841">
        <v>6058.4790000000003</v>
      </c>
      <c r="J7841">
        <v>2470807</v>
      </c>
      <c r="K7841">
        <v>38.177999999999997</v>
      </c>
      <c r="L7841">
        <v>27.405000000000001</v>
      </c>
      <c r="M7841">
        <v>3581.9540000000002</v>
      </c>
      <c r="N7841">
        <v>1460815</v>
      </c>
      <c r="O7841">
        <v>13.077</v>
      </c>
      <c r="P7841">
        <v>28.087</v>
      </c>
      <c r="Q7841">
        <v>1226.9390000000001</v>
      </c>
      <c r="R7841">
        <v>500378</v>
      </c>
      <c r="S7841">
        <v>0.04</v>
      </c>
      <c r="T7841">
        <v>3.1930000000000001</v>
      </c>
      <c r="U7841">
        <v>3.7519999999999998</v>
      </c>
      <c r="V7841">
        <v>1530</v>
      </c>
      <c r="W7841">
        <v>6</v>
      </c>
      <c r="X7841">
        <f t="shared" si="270"/>
        <v>7.6109000000001066</v>
      </c>
      <c r="Y7841">
        <f t="shared" si="271"/>
        <v>0</v>
      </c>
    </row>
    <row r="7842" spans="1:25" x14ac:dyDescent="0.2">
      <c r="A7842" t="s">
        <v>6877</v>
      </c>
      <c r="B7842" t="s">
        <v>1430</v>
      </c>
      <c r="C7842">
        <v>3</v>
      </c>
      <c r="D7842">
        <v>23</v>
      </c>
      <c r="E7842" t="s">
        <v>7957</v>
      </c>
      <c r="F7842">
        <v>214.876</v>
      </c>
      <c r="G7842">
        <v>109.655</v>
      </c>
      <c r="H7842">
        <v>49.698999999999998</v>
      </c>
      <c r="I7842">
        <v>23562.263999999999</v>
      </c>
      <c r="J7842">
        <v>9609311</v>
      </c>
      <c r="K7842">
        <v>3.6819999999999999</v>
      </c>
      <c r="L7842">
        <v>2.2309999999999999</v>
      </c>
      <c r="M7842">
        <v>791.14300000000003</v>
      </c>
      <c r="N7842">
        <v>322649</v>
      </c>
      <c r="O7842">
        <v>3.7440000000000002</v>
      </c>
      <c r="P7842">
        <v>12.186</v>
      </c>
      <c r="Q7842">
        <v>804.423</v>
      </c>
      <c r="R7842">
        <v>328065</v>
      </c>
      <c r="S7842">
        <v>1.7000000000000001E-2</v>
      </c>
      <c r="T7842">
        <v>2.11</v>
      </c>
      <c r="U7842">
        <v>3.7519999999999998</v>
      </c>
      <c r="V7842">
        <v>1530</v>
      </c>
      <c r="W7842">
        <v>6</v>
      </c>
      <c r="X7842">
        <f t="shared" si="270"/>
        <v>0</v>
      </c>
      <c r="Y7842">
        <f t="shared" si="271"/>
        <v>0</v>
      </c>
    </row>
    <row r="7843" spans="1:25" x14ac:dyDescent="0.2">
      <c r="A7843" t="s">
        <v>6877</v>
      </c>
      <c r="B7843" t="s">
        <v>1430</v>
      </c>
      <c r="C7843">
        <v>3</v>
      </c>
      <c r="D7843">
        <v>24</v>
      </c>
      <c r="E7843" t="s">
        <v>7958</v>
      </c>
      <c r="F7843">
        <v>177.05799999999999</v>
      </c>
      <c r="G7843">
        <v>89.950999999999993</v>
      </c>
      <c r="H7843">
        <v>50.744999999999997</v>
      </c>
      <c r="I7843">
        <v>15926.603999999999</v>
      </c>
      <c r="J7843">
        <v>6495288</v>
      </c>
      <c r="K7843">
        <v>54.295000000000002</v>
      </c>
      <c r="L7843">
        <v>21.123999999999999</v>
      </c>
      <c r="M7843">
        <v>9613.3230000000003</v>
      </c>
      <c r="N7843">
        <v>3920566</v>
      </c>
      <c r="O7843">
        <v>22.920999999999999</v>
      </c>
      <c r="P7843">
        <v>37.116</v>
      </c>
      <c r="Q7843">
        <v>4058.3850000000002</v>
      </c>
      <c r="R7843">
        <v>1655116</v>
      </c>
      <c r="S7843">
        <v>0.14499999999999999</v>
      </c>
      <c r="T7843">
        <v>6.0750000000000002</v>
      </c>
      <c r="U7843">
        <v>25.635999999999999</v>
      </c>
      <c r="V7843">
        <v>10455</v>
      </c>
      <c r="W7843">
        <v>41</v>
      </c>
      <c r="X7843">
        <f t="shared" si="270"/>
        <v>3122.2015000000006</v>
      </c>
      <c r="Y7843">
        <f t="shared" si="271"/>
        <v>26.257000000000001</v>
      </c>
    </row>
    <row r="7844" spans="1:25" x14ac:dyDescent="0.2">
      <c r="A7844" t="s">
        <v>6877</v>
      </c>
      <c r="B7844" t="s">
        <v>1430</v>
      </c>
      <c r="C7844">
        <v>3</v>
      </c>
      <c r="D7844">
        <v>25</v>
      </c>
      <c r="E7844" t="s">
        <v>7959</v>
      </c>
      <c r="F7844">
        <v>250.73699999999999</v>
      </c>
      <c r="G7844">
        <v>80.623999999999995</v>
      </c>
      <c r="H7844">
        <v>44.813000000000002</v>
      </c>
      <c r="I7844">
        <v>20215.268</v>
      </c>
      <c r="J7844">
        <v>8244318</v>
      </c>
      <c r="K7844">
        <v>4.1420000000000003</v>
      </c>
      <c r="L7844">
        <v>2.8319999999999999</v>
      </c>
      <c r="M7844">
        <v>1038.4449999999999</v>
      </c>
      <c r="N7844">
        <v>423505</v>
      </c>
      <c r="O7844">
        <v>5.03</v>
      </c>
      <c r="P7844">
        <v>14.94</v>
      </c>
      <c r="Q7844">
        <v>1261.309</v>
      </c>
      <c r="R7844">
        <v>514395</v>
      </c>
      <c r="S7844">
        <v>0.04</v>
      </c>
      <c r="T7844">
        <v>3.1890000000000001</v>
      </c>
      <c r="U7844">
        <v>10.004</v>
      </c>
      <c r="V7844">
        <v>4080</v>
      </c>
      <c r="W7844">
        <v>16</v>
      </c>
      <c r="X7844">
        <f t="shared" si="270"/>
        <v>45.417899999999989</v>
      </c>
      <c r="Y7844">
        <f t="shared" si="271"/>
        <v>0</v>
      </c>
    </row>
    <row r="7845" spans="1:25" x14ac:dyDescent="0.2">
      <c r="A7845" t="s">
        <v>6877</v>
      </c>
      <c r="B7845" t="s">
        <v>1430</v>
      </c>
      <c r="C7845">
        <v>3</v>
      </c>
      <c r="D7845">
        <v>26</v>
      </c>
      <c r="E7845" t="s">
        <v>7960</v>
      </c>
      <c r="F7845">
        <v>159.15600000000001</v>
      </c>
      <c r="G7845">
        <v>98.06</v>
      </c>
      <c r="H7845">
        <v>45.79</v>
      </c>
      <c r="I7845">
        <v>15606.804</v>
      </c>
      <c r="J7845">
        <v>6364865</v>
      </c>
      <c r="K7845">
        <v>56.774999999999999</v>
      </c>
      <c r="L7845">
        <v>23.431999999999999</v>
      </c>
      <c r="M7845">
        <v>9036.1309999999994</v>
      </c>
      <c r="N7845">
        <v>3685172</v>
      </c>
      <c r="O7845">
        <v>20.803000000000001</v>
      </c>
      <c r="P7845">
        <v>31.7</v>
      </c>
      <c r="Q7845">
        <v>3310.8919999999998</v>
      </c>
      <c r="R7845">
        <v>1350269</v>
      </c>
      <c r="S7845">
        <v>0.14099999999999999</v>
      </c>
      <c r="T7845">
        <v>6.0039999999999996</v>
      </c>
      <c r="U7845">
        <v>22.51</v>
      </c>
      <c r="V7845">
        <v>9180</v>
      </c>
      <c r="W7845">
        <v>36</v>
      </c>
      <c r="X7845">
        <f t="shared" si="270"/>
        <v>2299.9592000000002</v>
      </c>
      <c r="Y7845">
        <f t="shared" si="271"/>
        <v>20.757000000000001</v>
      </c>
    </row>
    <row r="7846" spans="1:25" x14ac:dyDescent="0.2">
      <c r="A7846" t="s">
        <v>6877</v>
      </c>
      <c r="B7846" t="s">
        <v>1430</v>
      </c>
      <c r="C7846">
        <v>4</v>
      </c>
      <c r="D7846">
        <v>1</v>
      </c>
      <c r="E7846" t="s">
        <v>7961</v>
      </c>
      <c r="F7846">
        <v>441.98200000000003</v>
      </c>
      <c r="G7846">
        <v>104.224</v>
      </c>
      <c r="H7846">
        <v>49.691000000000003</v>
      </c>
      <c r="I7846">
        <v>46065.141000000003</v>
      </c>
      <c r="J7846">
        <v>18786576</v>
      </c>
      <c r="K7846">
        <v>39.987000000000002</v>
      </c>
      <c r="L7846">
        <v>16.672000000000001</v>
      </c>
      <c r="M7846">
        <v>17673.343000000001</v>
      </c>
      <c r="N7846">
        <v>7207654</v>
      </c>
      <c r="O7846">
        <v>16.100999999999999</v>
      </c>
      <c r="P7846">
        <v>30.884</v>
      </c>
      <c r="Q7846">
        <v>7116.4880000000003</v>
      </c>
      <c r="R7846">
        <v>2902291</v>
      </c>
      <c r="S7846">
        <v>8.2000000000000003E-2</v>
      </c>
      <c r="T7846">
        <v>4.5730000000000004</v>
      </c>
      <c r="U7846">
        <v>36.265000000000001</v>
      </c>
      <c r="V7846">
        <v>14790</v>
      </c>
      <c r="W7846">
        <v>58</v>
      </c>
      <c r="X7846">
        <f t="shared" si="270"/>
        <v>6486.1148000000012</v>
      </c>
      <c r="Y7846">
        <f t="shared" si="271"/>
        <v>44.957000000000008</v>
      </c>
    </row>
    <row r="7847" spans="1:25" x14ac:dyDescent="0.2">
      <c r="A7847" t="s">
        <v>6877</v>
      </c>
      <c r="B7847" t="s">
        <v>1430</v>
      </c>
      <c r="C7847">
        <v>4</v>
      </c>
      <c r="D7847">
        <v>2</v>
      </c>
      <c r="E7847" t="s">
        <v>7962</v>
      </c>
      <c r="F7847">
        <v>265.72300000000001</v>
      </c>
      <c r="G7847">
        <v>110.697</v>
      </c>
      <c r="H7847">
        <v>48.281999999999996</v>
      </c>
      <c r="I7847">
        <v>29414.682000000001</v>
      </c>
      <c r="J7847">
        <v>11996081</v>
      </c>
      <c r="K7847">
        <v>62.216000000000001</v>
      </c>
      <c r="L7847">
        <v>25.826000000000001</v>
      </c>
      <c r="M7847">
        <v>16532.254000000001</v>
      </c>
      <c r="N7847">
        <v>6742288</v>
      </c>
      <c r="O7847">
        <v>25.053000000000001</v>
      </c>
      <c r="P7847">
        <v>38.482999999999997</v>
      </c>
      <c r="Q7847">
        <v>6657.2070000000003</v>
      </c>
      <c r="R7847">
        <v>2714984</v>
      </c>
      <c r="S7847">
        <v>0.14399999999999999</v>
      </c>
      <c r="T7847">
        <v>6.048</v>
      </c>
      <c r="U7847">
        <v>38.140999999999998</v>
      </c>
      <c r="V7847">
        <v>15555</v>
      </c>
      <c r="W7847">
        <v>61</v>
      </c>
      <c r="X7847">
        <f t="shared" si="270"/>
        <v>5980.9057000000003</v>
      </c>
      <c r="Y7847">
        <f t="shared" si="271"/>
        <v>48.257000000000012</v>
      </c>
    </row>
    <row r="7848" spans="1:25" x14ac:dyDescent="0.2">
      <c r="A7848" t="s">
        <v>6877</v>
      </c>
      <c r="B7848" t="s">
        <v>1430</v>
      </c>
      <c r="C7848">
        <v>4</v>
      </c>
      <c r="D7848">
        <v>3</v>
      </c>
      <c r="E7848" t="s">
        <v>7963</v>
      </c>
      <c r="F7848">
        <v>97.831000000000003</v>
      </c>
      <c r="G7848">
        <v>92.430999999999997</v>
      </c>
      <c r="H7848">
        <v>56.783000000000001</v>
      </c>
      <c r="I7848">
        <v>9042.6389999999992</v>
      </c>
      <c r="J7848">
        <v>3687826</v>
      </c>
      <c r="K7848">
        <v>34.167000000000002</v>
      </c>
      <c r="L7848">
        <v>13.225</v>
      </c>
      <c r="M7848">
        <v>3342.5549999999998</v>
      </c>
      <c r="N7848">
        <v>1363182</v>
      </c>
      <c r="O7848">
        <v>32.085999999999999</v>
      </c>
      <c r="P7848">
        <v>50.238999999999997</v>
      </c>
      <c r="Q7848">
        <v>3138.9560000000001</v>
      </c>
      <c r="R7848">
        <v>1280149</v>
      </c>
      <c r="S7848">
        <v>7.6999999999999999E-2</v>
      </c>
      <c r="T7848">
        <v>4.4219999999999997</v>
      </c>
      <c r="U7848">
        <v>7.5030000000000001</v>
      </c>
      <c r="V7848">
        <v>3060</v>
      </c>
      <c r="W7848">
        <v>12</v>
      </c>
      <c r="X7848">
        <f t="shared" si="270"/>
        <v>2110.8296000000005</v>
      </c>
      <c r="Y7848">
        <f t="shared" si="271"/>
        <v>0</v>
      </c>
    </row>
    <row r="7849" spans="1:25" x14ac:dyDescent="0.2">
      <c r="A7849" t="s">
        <v>6877</v>
      </c>
      <c r="B7849" t="s">
        <v>1430</v>
      </c>
      <c r="C7849">
        <v>4</v>
      </c>
      <c r="D7849">
        <v>4</v>
      </c>
      <c r="E7849" t="s">
        <v>7964</v>
      </c>
      <c r="F7849">
        <v>296.01600000000002</v>
      </c>
      <c r="G7849">
        <v>105.81399999999999</v>
      </c>
      <c r="H7849">
        <v>51.993000000000002</v>
      </c>
      <c r="I7849">
        <v>31322.522000000001</v>
      </c>
      <c r="J7849">
        <v>12774148</v>
      </c>
      <c r="K7849">
        <v>8.3629999999999995</v>
      </c>
      <c r="L7849">
        <v>6.6120000000000001</v>
      </c>
      <c r="M7849">
        <v>2475.4630000000002</v>
      </c>
      <c r="N7849">
        <v>1009559</v>
      </c>
      <c r="O7849">
        <v>12.829000000000001</v>
      </c>
      <c r="P7849">
        <v>26.372</v>
      </c>
      <c r="Q7849">
        <v>3797.5160000000001</v>
      </c>
      <c r="R7849">
        <v>1548727</v>
      </c>
      <c r="S7849">
        <v>9.2999999999999999E-2</v>
      </c>
      <c r="T7849">
        <v>4.867</v>
      </c>
      <c r="U7849">
        <v>27.512</v>
      </c>
      <c r="V7849">
        <v>11220</v>
      </c>
      <c r="W7849">
        <v>44</v>
      </c>
      <c r="X7849">
        <f t="shared" si="270"/>
        <v>2835.2456000000002</v>
      </c>
      <c r="Y7849">
        <f t="shared" si="271"/>
        <v>29.557000000000002</v>
      </c>
    </row>
    <row r="7850" spans="1:25" x14ac:dyDescent="0.2">
      <c r="A7850" t="s">
        <v>6877</v>
      </c>
      <c r="B7850" t="s">
        <v>1430</v>
      </c>
      <c r="C7850">
        <v>4</v>
      </c>
      <c r="D7850">
        <v>5</v>
      </c>
      <c r="E7850" t="s">
        <v>7965</v>
      </c>
      <c r="F7850">
        <v>246.571</v>
      </c>
      <c r="G7850">
        <v>112.884</v>
      </c>
      <c r="H7850">
        <v>46.603999999999999</v>
      </c>
      <c r="I7850">
        <v>27833.767</v>
      </c>
      <c r="J7850">
        <v>11351342</v>
      </c>
      <c r="K7850">
        <v>85.406999999999996</v>
      </c>
      <c r="L7850">
        <v>43.155999999999999</v>
      </c>
      <c r="M7850">
        <v>21058.787</v>
      </c>
      <c r="N7850">
        <v>8588327</v>
      </c>
      <c r="O7850">
        <v>19.440999999999999</v>
      </c>
      <c r="P7850">
        <v>33.607999999999997</v>
      </c>
      <c r="Q7850">
        <v>4793.5140000000001</v>
      </c>
      <c r="R7850">
        <v>1954921</v>
      </c>
      <c r="S7850">
        <v>0.15</v>
      </c>
      <c r="T7850">
        <v>6.1749999999999998</v>
      </c>
      <c r="U7850">
        <v>36.890999999999998</v>
      </c>
      <c r="V7850">
        <v>15045</v>
      </c>
      <c r="W7850">
        <v>59</v>
      </c>
      <c r="X7850">
        <f t="shared" si="270"/>
        <v>3930.8434000000007</v>
      </c>
      <c r="Y7850">
        <f t="shared" si="271"/>
        <v>46.057000000000009</v>
      </c>
    </row>
    <row r="7851" spans="1:25" x14ac:dyDescent="0.2">
      <c r="A7851" t="s">
        <v>6877</v>
      </c>
      <c r="B7851" t="s">
        <v>1430</v>
      </c>
      <c r="C7851">
        <v>4</v>
      </c>
      <c r="D7851">
        <v>6</v>
      </c>
      <c r="E7851" t="s">
        <v>7966</v>
      </c>
      <c r="F7851">
        <v>256.65600000000001</v>
      </c>
      <c r="G7851">
        <v>114.31100000000001</v>
      </c>
      <c r="H7851">
        <v>44.698999999999998</v>
      </c>
      <c r="I7851">
        <v>29338.602999999999</v>
      </c>
      <c r="J7851">
        <v>11965054</v>
      </c>
      <c r="K7851">
        <v>84.847999999999999</v>
      </c>
      <c r="L7851">
        <v>36.134</v>
      </c>
      <c r="M7851">
        <v>21776.776000000002</v>
      </c>
      <c r="N7851">
        <v>8881142</v>
      </c>
      <c r="O7851">
        <v>29.036000000000001</v>
      </c>
      <c r="P7851">
        <v>39.633000000000003</v>
      </c>
      <c r="Q7851">
        <v>7452.2070000000003</v>
      </c>
      <c r="R7851">
        <v>3039206</v>
      </c>
      <c r="S7851">
        <v>0.16800000000000001</v>
      </c>
      <c r="T7851">
        <v>6.5449999999999999</v>
      </c>
      <c r="U7851">
        <v>43.143000000000001</v>
      </c>
      <c r="V7851">
        <v>17595</v>
      </c>
      <c r="W7851">
        <v>69</v>
      </c>
      <c r="X7851">
        <f t="shared" si="270"/>
        <v>6855.4057000000003</v>
      </c>
      <c r="Y7851">
        <f t="shared" si="271"/>
        <v>57.057000000000009</v>
      </c>
    </row>
    <row r="7852" spans="1:25" x14ac:dyDescent="0.2">
      <c r="A7852" t="s">
        <v>6877</v>
      </c>
      <c r="B7852" t="s">
        <v>1430</v>
      </c>
      <c r="C7852">
        <v>4</v>
      </c>
      <c r="D7852">
        <v>7</v>
      </c>
      <c r="E7852" t="s">
        <v>3844</v>
      </c>
      <c r="F7852">
        <v>172.93600000000001</v>
      </c>
      <c r="G7852">
        <v>106.256</v>
      </c>
      <c r="H7852">
        <v>49.539000000000001</v>
      </c>
      <c r="I7852">
        <v>18375.511999999999</v>
      </c>
      <c r="J7852">
        <v>7494017</v>
      </c>
      <c r="K7852">
        <v>6.6829999999999998</v>
      </c>
      <c r="L7852">
        <v>3.012</v>
      </c>
      <c r="M7852">
        <v>1155.673</v>
      </c>
      <c r="N7852">
        <v>471314</v>
      </c>
      <c r="O7852">
        <v>11.741</v>
      </c>
      <c r="P7852">
        <v>24.081</v>
      </c>
      <c r="Q7852">
        <v>2030.421</v>
      </c>
      <c r="R7852">
        <v>828059</v>
      </c>
      <c r="S7852">
        <v>0.108</v>
      </c>
      <c r="T7852">
        <v>5.258</v>
      </c>
      <c r="U7852">
        <v>18.757999999999999</v>
      </c>
      <c r="V7852">
        <v>7650</v>
      </c>
      <c r="W7852">
        <v>30</v>
      </c>
      <c r="X7852">
        <f t="shared" si="270"/>
        <v>891.44110000000012</v>
      </c>
      <c r="Y7852">
        <f t="shared" si="271"/>
        <v>14.157000000000002</v>
      </c>
    </row>
    <row r="7853" spans="1:25" x14ac:dyDescent="0.2">
      <c r="A7853" t="s">
        <v>6877</v>
      </c>
      <c r="B7853" t="s">
        <v>1430</v>
      </c>
      <c r="C7853">
        <v>4</v>
      </c>
      <c r="D7853">
        <v>8</v>
      </c>
      <c r="E7853" t="s">
        <v>7967</v>
      </c>
      <c r="F7853">
        <v>333.75200000000001</v>
      </c>
      <c r="G7853">
        <v>95.744</v>
      </c>
      <c r="H7853">
        <v>37.207000000000001</v>
      </c>
      <c r="I7853">
        <v>31954.888999999999</v>
      </c>
      <c r="J7853">
        <v>13032044</v>
      </c>
      <c r="K7853">
        <v>55.313000000000002</v>
      </c>
      <c r="L7853">
        <v>26.411000000000001</v>
      </c>
      <c r="M7853">
        <v>18460.803</v>
      </c>
      <c r="N7853">
        <v>7528801</v>
      </c>
      <c r="O7853">
        <v>12.837</v>
      </c>
      <c r="P7853">
        <v>24.024999999999999</v>
      </c>
      <c r="Q7853">
        <v>4284.4520000000002</v>
      </c>
      <c r="R7853">
        <v>1747312</v>
      </c>
      <c r="S7853">
        <v>0.17199999999999999</v>
      </c>
      <c r="T7853">
        <v>6.6269999999999998</v>
      </c>
      <c r="U7853">
        <v>57.524000000000001</v>
      </c>
      <c r="V7853">
        <v>23460</v>
      </c>
      <c r="W7853">
        <v>92</v>
      </c>
      <c r="X7853">
        <f t="shared" si="270"/>
        <v>3370.8752000000004</v>
      </c>
      <c r="Y7853">
        <f t="shared" si="271"/>
        <v>82.357000000000014</v>
      </c>
    </row>
    <row r="7854" spans="1:25" x14ac:dyDescent="0.2">
      <c r="A7854" t="s">
        <v>6877</v>
      </c>
      <c r="B7854" t="s">
        <v>1430</v>
      </c>
      <c r="C7854">
        <v>4</v>
      </c>
      <c r="D7854">
        <v>9</v>
      </c>
      <c r="E7854" t="s">
        <v>693</v>
      </c>
      <c r="F7854">
        <v>21.376999999999999</v>
      </c>
      <c r="G7854">
        <v>25.091000000000001</v>
      </c>
      <c r="H7854">
        <v>14.817</v>
      </c>
      <c r="I7854">
        <v>536.35799999999995</v>
      </c>
      <c r="J7854">
        <v>218741</v>
      </c>
      <c r="K7854">
        <v>7.9660000000000002</v>
      </c>
      <c r="L7854">
        <v>4.476</v>
      </c>
      <c r="M7854">
        <v>170.28800000000001</v>
      </c>
      <c r="N7854">
        <v>69448</v>
      </c>
      <c r="O7854">
        <v>4.6319999999999997</v>
      </c>
      <c r="P7854">
        <v>13.754</v>
      </c>
      <c r="Q7854">
        <v>99.01</v>
      </c>
      <c r="R7854">
        <v>40379</v>
      </c>
      <c r="S7854">
        <v>2.9000000000000001E-2</v>
      </c>
      <c r="T7854">
        <v>2.7309999999999999</v>
      </c>
      <c r="U7854">
        <v>0.625</v>
      </c>
      <c r="V7854">
        <v>255</v>
      </c>
      <c r="W7854">
        <v>1</v>
      </c>
      <c r="X7854">
        <f t="shared" si="270"/>
        <v>0</v>
      </c>
      <c r="Y7854">
        <f t="shared" si="271"/>
        <v>0</v>
      </c>
    </row>
    <row r="7855" spans="1:25" x14ac:dyDescent="0.2">
      <c r="A7855" t="s">
        <v>6877</v>
      </c>
      <c r="B7855" t="s">
        <v>1430</v>
      </c>
      <c r="C7855">
        <v>4</v>
      </c>
      <c r="D7855">
        <v>10</v>
      </c>
      <c r="E7855" t="s">
        <v>7968</v>
      </c>
      <c r="F7855">
        <v>172.679</v>
      </c>
      <c r="G7855">
        <v>113.765</v>
      </c>
      <c r="H7855">
        <v>53.874000000000002</v>
      </c>
      <c r="I7855">
        <v>19644.736000000001</v>
      </c>
      <c r="J7855">
        <v>8011640</v>
      </c>
      <c r="K7855">
        <v>44.122999999999998</v>
      </c>
      <c r="L7855">
        <v>26.103999999999999</v>
      </c>
      <c r="M7855">
        <v>7619.183</v>
      </c>
      <c r="N7855">
        <v>3107303</v>
      </c>
      <c r="O7855">
        <v>15.17</v>
      </c>
      <c r="P7855">
        <v>29.609000000000002</v>
      </c>
      <c r="Q7855">
        <v>2619.5740000000001</v>
      </c>
      <c r="R7855">
        <v>1068331</v>
      </c>
      <c r="S7855">
        <v>9.4E-2</v>
      </c>
      <c r="T7855">
        <v>4.899</v>
      </c>
      <c r="U7855">
        <v>16.257000000000001</v>
      </c>
      <c r="V7855">
        <v>6630</v>
      </c>
      <c r="W7855">
        <v>26</v>
      </c>
      <c r="X7855">
        <f t="shared" si="270"/>
        <v>1539.5094000000001</v>
      </c>
      <c r="Y7855">
        <f t="shared" si="271"/>
        <v>9.7570000000000014</v>
      </c>
    </row>
    <row r="7856" spans="1:25" x14ac:dyDescent="0.2">
      <c r="A7856" t="s">
        <v>6877</v>
      </c>
      <c r="B7856" t="s">
        <v>1430</v>
      </c>
      <c r="C7856">
        <v>4</v>
      </c>
      <c r="D7856">
        <v>11</v>
      </c>
      <c r="E7856" t="s">
        <v>6036</v>
      </c>
      <c r="F7856">
        <v>273.94799999999998</v>
      </c>
      <c r="G7856">
        <v>102.271</v>
      </c>
      <c r="H7856">
        <v>44.259</v>
      </c>
      <c r="I7856">
        <v>28016.956999999999</v>
      </c>
      <c r="J7856">
        <v>11426052</v>
      </c>
      <c r="K7856">
        <v>83.210999999999999</v>
      </c>
      <c r="L7856">
        <v>33.735999999999997</v>
      </c>
      <c r="M7856">
        <v>22795.428</v>
      </c>
      <c r="N7856">
        <v>9296575</v>
      </c>
      <c r="O7856">
        <v>27.98</v>
      </c>
      <c r="P7856">
        <v>38.743000000000002</v>
      </c>
      <c r="Q7856">
        <v>7665.1019999999999</v>
      </c>
      <c r="R7856">
        <v>3126030</v>
      </c>
      <c r="S7856">
        <v>0.16700000000000001</v>
      </c>
      <c r="T7856">
        <v>6.516</v>
      </c>
      <c r="U7856">
        <v>45.643999999999998</v>
      </c>
      <c r="V7856">
        <v>18615</v>
      </c>
      <c r="W7856">
        <v>73</v>
      </c>
      <c r="X7856">
        <f t="shared" si="270"/>
        <v>7089.5902000000006</v>
      </c>
      <c r="Y7856">
        <f t="shared" si="271"/>
        <v>61.457000000000008</v>
      </c>
    </row>
    <row r="7857" spans="1:25" x14ac:dyDescent="0.2">
      <c r="A7857" t="s">
        <v>6877</v>
      </c>
      <c r="B7857" t="s">
        <v>1430</v>
      </c>
      <c r="C7857">
        <v>4</v>
      </c>
      <c r="D7857">
        <v>12</v>
      </c>
      <c r="E7857" t="s">
        <v>7969</v>
      </c>
      <c r="F7857">
        <v>169.072</v>
      </c>
      <c r="G7857">
        <v>127.069</v>
      </c>
      <c r="H7857">
        <v>55.927999999999997</v>
      </c>
      <c r="I7857">
        <v>21483.843000000001</v>
      </c>
      <c r="J7857">
        <v>8761676</v>
      </c>
      <c r="K7857">
        <v>6.46</v>
      </c>
      <c r="L7857">
        <v>4.0739999999999998</v>
      </c>
      <c r="M7857">
        <v>1092.2760000000001</v>
      </c>
      <c r="N7857">
        <v>445459</v>
      </c>
      <c r="O7857">
        <v>13.92</v>
      </c>
      <c r="P7857">
        <v>27.326000000000001</v>
      </c>
      <c r="Q7857">
        <v>2353.5169999999998</v>
      </c>
      <c r="R7857">
        <v>959826</v>
      </c>
      <c r="S7857">
        <v>0.115</v>
      </c>
      <c r="T7857">
        <v>5.4059999999999997</v>
      </c>
      <c r="U7857">
        <v>19.382999999999999</v>
      </c>
      <c r="V7857">
        <v>7905</v>
      </c>
      <c r="W7857">
        <v>31</v>
      </c>
      <c r="X7857">
        <f t="shared" si="270"/>
        <v>1246.8466999999998</v>
      </c>
      <c r="Y7857">
        <f t="shared" si="271"/>
        <v>15.257000000000001</v>
      </c>
    </row>
    <row r="7858" spans="1:25" x14ac:dyDescent="0.2">
      <c r="A7858" t="s">
        <v>6877</v>
      </c>
      <c r="B7858" t="s">
        <v>1430</v>
      </c>
      <c r="C7858">
        <v>4</v>
      </c>
      <c r="D7858">
        <v>13</v>
      </c>
      <c r="E7858" t="s">
        <v>3580</v>
      </c>
      <c r="F7858">
        <v>442.04399999999998</v>
      </c>
      <c r="G7858">
        <v>104.916</v>
      </c>
      <c r="H7858">
        <v>42.968000000000004</v>
      </c>
      <c r="I7858">
        <v>46377.300999999999</v>
      </c>
      <c r="J7858">
        <v>18913883</v>
      </c>
      <c r="K7858">
        <v>57.406999999999996</v>
      </c>
      <c r="L7858">
        <v>23.167999999999999</v>
      </c>
      <c r="M7858">
        <v>25376.365000000002</v>
      </c>
      <c r="N7858">
        <v>10349149</v>
      </c>
      <c r="O7858">
        <v>22.515999999999998</v>
      </c>
      <c r="P7858">
        <v>36.572000000000003</v>
      </c>
      <c r="Q7858">
        <v>9953.1589999999997</v>
      </c>
      <c r="R7858">
        <v>4059160</v>
      </c>
      <c r="S7858">
        <v>8.8999999999999996E-2</v>
      </c>
      <c r="T7858">
        <v>4.766</v>
      </c>
      <c r="U7858">
        <v>39.392000000000003</v>
      </c>
      <c r="V7858">
        <v>16065</v>
      </c>
      <c r="W7858">
        <v>63</v>
      </c>
      <c r="X7858">
        <f t="shared" si="270"/>
        <v>9606.4529000000002</v>
      </c>
      <c r="Y7858">
        <f t="shared" si="271"/>
        <v>50.457000000000008</v>
      </c>
    </row>
    <row r="7859" spans="1:25" x14ac:dyDescent="0.2">
      <c r="A7859" t="s">
        <v>6877</v>
      </c>
      <c r="B7859" t="s">
        <v>1430</v>
      </c>
      <c r="C7859">
        <v>5</v>
      </c>
      <c r="D7859">
        <v>1</v>
      </c>
      <c r="E7859" t="s">
        <v>736</v>
      </c>
      <c r="F7859">
        <v>233.66800000000001</v>
      </c>
      <c r="G7859">
        <v>88.031000000000006</v>
      </c>
      <c r="H7859">
        <v>45.78</v>
      </c>
      <c r="I7859">
        <v>20570.005000000001</v>
      </c>
      <c r="J7859">
        <v>8388989</v>
      </c>
      <c r="K7859">
        <v>7.3529999999999998</v>
      </c>
      <c r="L7859">
        <v>4.3730000000000002</v>
      </c>
      <c r="M7859">
        <v>1718.1510000000001</v>
      </c>
      <c r="N7859">
        <v>700707</v>
      </c>
      <c r="O7859">
        <v>10.525</v>
      </c>
      <c r="P7859">
        <v>22.196999999999999</v>
      </c>
      <c r="Q7859">
        <v>2459.3530000000001</v>
      </c>
      <c r="R7859">
        <v>1002989</v>
      </c>
      <c r="S7859">
        <v>0.115</v>
      </c>
      <c r="T7859">
        <v>5.4160000000000004</v>
      </c>
      <c r="U7859">
        <v>26.885999999999999</v>
      </c>
      <c r="V7859">
        <v>10965</v>
      </c>
      <c r="W7859">
        <v>43</v>
      </c>
      <c r="X7859">
        <f t="shared" si="270"/>
        <v>1363.2663000000002</v>
      </c>
      <c r="Y7859">
        <f t="shared" si="271"/>
        <v>28.457000000000004</v>
      </c>
    </row>
    <row r="7860" spans="1:25" x14ac:dyDescent="0.2">
      <c r="A7860" t="s">
        <v>6877</v>
      </c>
      <c r="B7860" t="s">
        <v>1430</v>
      </c>
      <c r="C7860">
        <v>5</v>
      </c>
      <c r="D7860">
        <v>2</v>
      </c>
      <c r="E7860" t="s">
        <v>5345</v>
      </c>
      <c r="F7860">
        <v>206.23500000000001</v>
      </c>
      <c r="G7860">
        <v>68.72</v>
      </c>
      <c r="H7860">
        <v>38.963000000000001</v>
      </c>
      <c r="I7860">
        <v>14172.49</v>
      </c>
      <c r="J7860">
        <v>5779914</v>
      </c>
      <c r="K7860">
        <v>26.936</v>
      </c>
      <c r="L7860">
        <v>18.484000000000002</v>
      </c>
      <c r="M7860">
        <v>5555.24</v>
      </c>
      <c r="N7860">
        <v>2265573</v>
      </c>
      <c r="O7860">
        <v>8.6020000000000003</v>
      </c>
      <c r="P7860">
        <v>17.795000000000002</v>
      </c>
      <c r="Q7860">
        <v>1773.934</v>
      </c>
      <c r="R7860">
        <v>723457</v>
      </c>
      <c r="S7860">
        <v>0.109</v>
      </c>
      <c r="T7860">
        <v>5.2750000000000004</v>
      </c>
      <c r="U7860">
        <v>22.51</v>
      </c>
      <c r="V7860">
        <v>9180</v>
      </c>
      <c r="W7860">
        <v>36</v>
      </c>
      <c r="X7860">
        <f t="shared" si="270"/>
        <v>609.30540000000008</v>
      </c>
      <c r="Y7860">
        <f t="shared" si="271"/>
        <v>20.757000000000001</v>
      </c>
    </row>
    <row r="7861" spans="1:25" x14ac:dyDescent="0.2">
      <c r="A7861" t="s">
        <v>6877</v>
      </c>
      <c r="B7861" t="s">
        <v>1430</v>
      </c>
      <c r="C7861">
        <v>5</v>
      </c>
      <c r="D7861">
        <v>10</v>
      </c>
      <c r="E7861" t="s">
        <v>7970</v>
      </c>
      <c r="F7861">
        <v>321.61700000000002</v>
      </c>
      <c r="G7861">
        <v>96.81</v>
      </c>
      <c r="H7861">
        <v>45.072000000000003</v>
      </c>
      <c r="I7861">
        <v>31135.8</v>
      </c>
      <c r="J7861">
        <v>12697998</v>
      </c>
      <c r="K7861">
        <v>84.406999999999996</v>
      </c>
      <c r="L7861">
        <v>39.067999999999998</v>
      </c>
      <c r="M7861">
        <v>27146.754000000001</v>
      </c>
      <c r="N7861">
        <v>11071160</v>
      </c>
      <c r="O7861">
        <v>30.664999999999999</v>
      </c>
      <c r="P7861">
        <v>40.46</v>
      </c>
      <c r="Q7861">
        <v>9862.3580000000002</v>
      </c>
      <c r="R7861">
        <v>4022129</v>
      </c>
      <c r="S7861">
        <v>0.17899999999999999</v>
      </c>
      <c r="T7861">
        <v>6.7510000000000003</v>
      </c>
      <c r="U7861">
        <v>57.524000000000001</v>
      </c>
      <c r="V7861">
        <v>23460</v>
      </c>
      <c r="W7861">
        <v>92</v>
      </c>
      <c r="X7861">
        <f t="shared" si="270"/>
        <v>9506.5717999999997</v>
      </c>
      <c r="Y7861">
        <f t="shared" si="271"/>
        <v>82.357000000000014</v>
      </c>
    </row>
    <row r="7862" spans="1:25" x14ac:dyDescent="0.2">
      <c r="A7862" t="s">
        <v>6877</v>
      </c>
      <c r="B7862" t="s">
        <v>1430</v>
      </c>
      <c r="C7862">
        <v>5</v>
      </c>
      <c r="D7862">
        <v>11</v>
      </c>
      <c r="E7862" t="s">
        <v>7971</v>
      </c>
      <c r="F7862">
        <v>10.659000000000001</v>
      </c>
      <c r="G7862">
        <v>127.496</v>
      </c>
      <c r="H7862">
        <v>75.183000000000007</v>
      </c>
      <c r="I7862">
        <v>1358.9780000000001</v>
      </c>
      <c r="J7862">
        <v>554227</v>
      </c>
      <c r="K7862">
        <v>4.6269999999999998</v>
      </c>
      <c r="L7862">
        <v>4.1920000000000002</v>
      </c>
      <c r="M7862">
        <v>49.322000000000003</v>
      </c>
      <c r="N7862">
        <v>20115</v>
      </c>
      <c r="O7862">
        <v>11.289</v>
      </c>
      <c r="P7862">
        <v>18.366</v>
      </c>
      <c r="Q7862">
        <v>120.331</v>
      </c>
      <c r="R7862">
        <v>49074</v>
      </c>
      <c r="S7862">
        <v>5.8999999999999997E-2</v>
      </c>
      <c r="T7862">
        <v>3.8679999999999999</v>
      </c>
      <c r="U7862">
        <v>0.625</v>
      </c>
      <c r="V7862">
        <v>255</v>
      </c>
      <c r="W7862">
        <v>1</v>
      </c>
      <c r="X7862">
        <f t="shared" si="270"/>
        <v>0</v>
      </c>
      <c r="Y7862">
        <f t="shared" si="271"/>
        <v>0</v>
      </c>
    </row>
    <row r="7863" spans="1:25" x14ac:dyDescent="0.2">
      <c r="A7863" t="s">
        <v>6877</v>
      </c>
      <c r="B7863" t="s">
        <v>1430</v>
      </c>
      <c r="C7863">
        <v>5</v>
      </c>
      <c r="D7863">
        <v>12</v>
      </c>
      <c r="E7863" t="s">
        <v>7972</v>
      </c>
      <c r="F7863">
        <v>306.22399999999999</v>
      </c>
      <c r="G7863">
        <v>109.908</v>
      </c>
      <c r="H7863">
        <v>49.834000000000003</v>
      </c>
      <c r="I7863">
        <v>33656.542000000001</v>
      </c>
      <c r="J7863">
        <v>13726023</v>
      </c>
      <c r="K7863">
        <v>48.581000000000003</v>
      </c>
      <c r="L7863">
        <v>21.931999999999999</v>
      </c>
      <c r="M7863">
        <v>14876.625</v>
      </c>
      <c r="N7863">
        <v>6067079</v>
      </c>
      <c r="O7863">
        <v>28.073</v>
      </c>
      <c r="P7863">
        <v>37.14</v>
      </c>
      <c r="Q7863">
        <v>8596.4639999999999</v>
      </c>
      <c r="R7863">
        <v>3505864</v>
      </c>
      <c r="S7863">
        <v>0.19600000000000001</v>
      </c>
      <c r="T7863">
        <v>7.0670000000000002</v>
      </c>
      <c r="U7863">
        <v>60.026000000000003</v>
      </c>
      <c r="V7863">
        <v>24480</v>
      </c>
      <c r="W7863">
        <v>96</v>
      </c>
      <c r="X7863">
        <f t="shared" si="270"/>
        <v>8114.0884000000005</v>
      </c>
      <c r="Y7863">
        <f t="shared" si="271"/>
        <v>86.757000000000005</v>
      </c>
    </row>
    <row r="7864" spans="1:25" x14ac:dyDescent="0.2">
      <c r="A7864" t="s">
        <v>6877</v>
      </c>
      <c r="B7864" t="s">
        <v>1430</v>
      </c>
      <c r="C7864">
        <v>5</v>
      </c>
      <c r="D7864">
        <v>13</v>
      </c>
      <c r="E7864" t="s">
        <v>7973</v>
      </c>
      <c r="F7864">
        <v>354.99400000000003</v>
      </c>
      <c r="G7864">
        <v>105.044</v>
      </c>
      <c r="H7864">
        <v>47.753999999999998</v>
      </c>
      <c r="I7864">
        <v>37289.995999999999</v>
      </c>
      <c r="J7864">
        <v>15207841</v>
      </c>
      <c r="K7864">
        <v>50.484999999999999</v>
      </c>
      <c r="L7864">
        <v>25.806999999999999</v>
      </c>
      <c r="M7864">
        <v>17921.912</v>
      </c>
      <c r="N7864">
        <v>7309027</v>
      </c>
      <c r="O7864">
        <v>27.102</v>
      </c>
      <c r="P7864">
        <v>33.637</v>
      </c>
      <c r="Q7864">
        <v>9620.9979999999996</v>
      </c>
      <c r="R7864">
        <v>3923696</v>
      </c>
      <c r="S7864">
        <v>0.14799999999999999</v>
      </c>
      <c r="T7864">
        <v>6.141</v>
      </c>
      <c r="U7864">
        <v>52.521999999999998</v>
      </c>
      <c r="V7864">
        <v>21420</v>
      </c>
      <c r="W7864">
        <v>84</v>
      </c>
      <c r="X7864">
        <f t="shared" si="270"/>
        <v>9241.0758000000005</v>
      </c>
      <c r="Y7864">
        <f t="shared" si="271"/>
        <v>73.557000000000016</v>
      </c>
    </row>
    <row r="7865" spans="1:25" x14ac:dyDescent="0.2">
      <c r="A7865" t="s">
        <v>6877</v>
      </c>
      <c r="B7865" t="s">
        <v>1430</v>
      </c>
      <c r="C7865">
        <v>5</v>
      </c>
      <c r="D7865">
        <v>14</v>
      </c>
      <c r="E7865" t="s">
        <v>7551</v>
      </c>
      <c r="F7865">
        <v>314.55799999999999</v>
      </c>
      <c r="G7865">
        <v>122.849</v>
      </c>
      <c r="H7865">
        <v>50.332999999999998</v>
      </c>
      <c r="I7865">
        <v>38643.055</v>
      </c>
      <c r="J7865">
        <v>15759654</v>
      </c>
      <c r="K7865">
        <v>55.036000000000001</v>
      </c>
      <c r="L7865">
        <v>23.981999999999999</v>
      </c>
      <c r="M7865">
        <v>17311.981</v>
      </c>
      <c r="N7865">
        <v>7060281</v>
      </c>
      <c r="O7865">
        <v>35.399000000000001</v>
      </c>
      <c r="P7865">
        <v>43.948</v>
      </c>
      <c r="Q7865">
        <v>11135.064</v>
      </c>
      <c r="R7865">
        <v>4541172</v>
      </c>
      <c r="S7865">
        <v>0.125</v>
      </c>
      <c r="T7865">
        <v>5.65</v>
      </c>
      <c r="U7865">
        <v>39.392000000000003</v>
      </c>
      <c r="V7865">
        <v>16065</v>
      </c>
      <c r="W7865">
        <v>63</v>
      </c>
      <c r="X7865">
        <f t="shared" si="270"/>
        <v>10906.548400000001</v>
      </c>
      <c r="Y7865">
        <f t="shared" si="271"/>
        <v>50.457000000000008</v>
      </c>
    </row>
    <row r="7866" spans="1:25" x14ac:dyDescent="0.2">
      <c r="A7866" t="s">
        <v>6877</v>
      </c>
      <c r="B7866" t="s">
        <v>1430</v>
      </c>
      <c r="C7866">
        <v>5</v>
      </c>
      <c r="D7866">
        <v>15</v>
      </c>
      <c r="E7866" t="s">
        <v>7974</v>
      </c>
      <c r="F7866">
        <v>195.578</v>
      </c>
      <c r="G7866">
        <v>96.141999999999996</v>
      </c>
      <c r="H7866">
        <v>48.49</v>
      </c>
      <c r="I7866">
        <v>18803.352999999999</v>
      </c>
      <c r="J7866">
        <v>7668502</v>
      </c>
      <c r="K7866">
        <v>4.6520000000000001</v>
      </c>
      <c r="L7866">
        <v>3.0049999999999999</v>
      </c>
      <c r="M7866">
        <v>909.82600000000002</v>
      </c>
      <c r="N7866">
        <v>371051</v>
      </c>
      <c r="O7866">
        <v>7.2210000000000001</v>
      </c>
      <c r="P7866">
        <v>18.542000000000002</v>
      </c>
      <c r="Q7866">
        <v>1412.337</v>
      </c>
      <c r="R7866">
        <v>575988</v>
      </c>
      <c r="S7866">
        <v>6.7000000000000004E-2</v>
      </c>
      <c r="T7866">
        <v>4.1369999999999996</v>
      </c>
      <c r="U7866">
        <v>13.131</v>
      </c>
      <c r="V7866">
        <v>5355</v>
      </c>
      <c r="W7866">
        <v>21</v>
      </c>
      <c r="X7866">
        <f t="shared" si="270"/>
        <v>211.54870000000003</v>
      </c>
      <c r="Y7866">
        <f t="shared" si="271"/>
        <v>4.2570000000000014</v>
      </c>
    </row>
    <row r="7867" spans="1:25" x14ac:dyDescent="0.2">
      <c r="A7867" t="s">
        <v>6877</v>
      </c>
      <c r="B7867" t="s">
        <v>1430</v>
      </c>
      <c r="C7867">
        <v>5</v>
      </c>
      <c r="D7867">
        <v>16</v>
      </c>
      <c r="E7867" t="s">
        <v>7975</v>
      </c>
      <c r="F7867">
        <v>225.41200000000001</v>
      </c>
      <c r="G7867">
        <v>96.768000000000001</v>
      </c>
      <c r="H7867">
        <v>50.973999999999997</v>
      </c>
      <c r="I7867">
        <v>21812.63</v>
      </c>
      <c r="J7867">
        <v>8895764</v>
      </c>
      <c r="K7867">
        <v>4.1420000000000003</v>
      </c>
      <c r="L7867">
        <v>2.62</v>
      </c>
      <c r="M7867">
        <v>933.66700000000003</v>
      </c>
      <c r="N7867">
        <v>380774</v>
      </c>
      <c r="O7867">
        <v>7.48</v>
      </c>
      <c r="P7867">
        <v>20.841000000000001</v>
      </c>
      <c r="Q7867">
        <v>1685.9780000000001</v>
      </c>
      <c r="R7867">
        <v>687586</v>
      </c>
      <c r="S7867">
        <v>5.5E-2</v>
      </c>
      <c r="T7867">
        <v>3.7610000000000001</v>
      </c>
      <c r="U7867">
        <v>12.505000000000001</v>
      </c>
      <c r="V7867">
        <v>5100</v>
      </c>
      <c r="W7867">
        <v>20</v>
      </c>
      <c r="X7867">
        <f t="shared" si="270"/>
        <v>512.55380000000014</v>
      </c>
      <c r="Y7867">
        <f t="shared" si="271"/>
        <v>3.1570000000000014</v>
      </c>
    </row>
    <row r="7868" spans="1:25" x14ac:dyDescent="0.2">
      <c r="A7868" t="s">
        <v>6877</v>
      </c>
      <c r="B7868" t="s">
        <v>1430</v>
      </c>
      <c r="C7868">
        <v>5</v>
      </c>
      <c r="D7868">
        <v>17</v>
      </c>
      <c r="E7868" t="s">
        <v>542</v>
      </c>
      <c r="F7868">
        <v>320.07499999999999</v>
      </c>
      <c r="G7868">
        <v>99.938999999999993</v>
      </c>
      <c r="H7868">
        <v>43.040999999999997</v>
      </c>
      <c r="I7868">
        <v>31988.006000000001</v>
      </c>
      <c r="J7868">
        <v>13045550</v>
      </c>
      <c r="K7868">
        <v>69.533000000000001</v>
      </c>
      <c r="L7868">
        <v>34.624000000000002</v>
      </c>
      <c r="M7868">
        <v>22255.906999999999</v>
      </c>
      <c r="N7868">
        <v>9076544</v>
      </c>
      <c r="O7868">
        <v>18.138000000000002</v>
      </c>
      <c r="P7868">
        <v>31.215</v>
      </c>
      <c r="Q7868">
        <v>5805.45</v>
      </c>
      <c r="R7868">
        <v>2367615</v>
      </c>
      <c r="S7868">
        <v>0.156</v>
      </c>
      <c r="T7868">
        <v>6.3109999999999999</v>
      </c>
      <c r="U7868">
        <v>50.021000000000001</v>
      </c>
      <c r="V7868">
        <v>20400</v>
      </c>
      <c r="W7868">
        <v>80</v>
      </c>
      <c r="X7868">
        <f t="shared" si="270"/>
        <v>5043.9730000000009</v>
      </c>
      <c r="Y7868">
        <f t="shared" si="271"/>
        <v>69.157000000000011</v>
      </c>
    </row>
    <row r="7869" spans="1:25" x14ac:dyDescent="0.2">
      <c r="A7869" t="s">
        <v>6877</v>
      </c>
      <c r="B7869" t="s">
        <v>1430</v>
      </c>
      <c r="C7869">
        <v>5</v>
      </c>
      <c r="D7869">
        <v>18</v>
      </c>
      <c r="E7869" t="s">
        <v>7976</v>
      </c>
      <c r="F7869">
        <v>209.61600000000001</v>
      </c>
      <c r="G7869">
        <v>91.293000000000006</v>
      </c>
      <c r="H7869">
        <v>49.235999999999997</v>
      </c>
      <c r="I7869">
        <v>19136.522000000001</v>
      </c>
      <c r="J7869">
        <v>7804377</v>
      </c>
      <c r="K7869">
        <v>7.3079999999999998</v>
      </c>
      <c r="L7869">
        <v>3.7440000000000002</v>
      </c>
      <c r="M7869">
        <v>1531.8610000000001</v>
      </c>
      <c r="N7869">
        <v>624733</v>
      </c>
      <c r="O7869">
        <v>10.775</v>
      </c>
      <c r="P7869">
        <v>23.611000000000001</v>
      </c>
      <c r="Q7869">
        <v>2258.5650000000001</v>
      </c>
      <c r="R7869">
        <v>921102</v>
      </c>
      <c r="S7869">
        <v>9.8000000000000004E-2</v>
      </c>
      <c r="T7869">
        <v>5.0090000000000003</v>
      </c>
      <c r="U7869">
        <v>20.634</v>
      </c>
      <c r="V7869">
        <v>8415</v>
      </c>
      <c r="W7869">
        <v>33</v>
      </c>
      <c r="X7869">
        <f t="shared" ref="X7869:X7932" si="272">(MAX(0, (Q7869-1220.02)))*1.1</f>
        <v>1142.3995000000002</v>
      </c>
      <c r="Y7869">
        <f t="shared" ref="Y7869:Y7932" si="273">(MAX(0, (W7869-17.13)))*1.1</f>
        <v>17.457000000000001</v>
      </c>
    </row>
    <row r="7870" spans="1:25" x14ac:dyDescent="0.2">
      <c r="A7870" t="s">
        <v>6877</v>
      </c>
      <c r="B7870" t="s">
        <v>1430</v>
      </c>
      <c r="C7870">
        <v>5</v>
      </c>
      <c r="D7870">
        <v>20</v>
      </c>
      <c r="E7870" t="s">
        <v>7977</v>
      </c>
      <c r="F7870">
        <v>331.23200000000003</v>
      </c>
      <c r="G7870">
        <v>120.21599999999999</v>
      </c>
      <c r="H7870">
        <v>48.24</v>
      </c>
      <c r="I7870">
        <v>39819.303</v>
      </c>
      <c r="J7870">
        <v>16239359</v>
      </c>
      <c r="K7870">
        <v>75.605000000000004</v>
      </c>
      <c r="L7870">
        <v>27.405000000000001</v>
      </c>
      <c r="M7870">
        <v>25042.819</v>
      </c>
      <c r="N7870">
        <v>10213120</v>
      </c>
      <c r="O7870">
        <v>33.286000000000001</v>
      </c>
      <c r="P7870">
        <v>38.68</v>
      </c>
      <c r="Q7870">
        <v>11025.424000000001</v>
      </c>
      <c r="R7870">
        <v>4496458</v>
      </c>
      <c r="S7870">
        <v>0.157</v>
      </c>
      <c r="T7870">
        <v>6.319</v>
      </c>
      <c r="U7870">
        <v>51.896999999999998</v>
      </c>
      <c r="V7870">
        <v>21165</v>
      </c>
      <c r="W7870">
        <v>83</v>
      </c>
      <c r="X7870">
        <f t="shared" si="272"/>
        <v>10785.944400000002</v>
      </c>
      <c r="Y7870">
        <f t="shared" si="273"/>
        <v>72.457000000000008</v>
      </c>
    </row>
    <row r="7871" spans="1:25" x14ac:dyDescent="0.2">
      <c r="A7871" t="s">
        <v>6877</v>
      </c>
      <c r="B7871" t="s">
        <v>1430</v>
      </c>
      <c r="C7871">
        <v>5</v>
      </c>
      <c r="D7871">
        <v>21</v>
      </c>
      <c r="E7871" t="s">
        <v>7978</v>
      </c>
      <c r="F7871">
        <v>190.78200000000001</v>
      </c>
      <c r="G7871">
        <v>103.011</v>
      </c>
      <c r="H7871">
        <v>50.220999999999997</v>
      </c>
      <c r="I7871">
        <v>19652.678</v>
      </c>
      <c r="J7871">
        <v>8014879</v>
      </c>
      <c r="K7871">
        <v>4.9359999999999999</v>
      </c>
      <c r="L7871">
        <v>2.8849999999999998</v>
      </c>
      <c r="M7871">
        <v>941.73699999999997</v>
      </c>
      <c r="N7871">
        <v>384065</v>
      </c>
      <c r="O7871">
        <v>7.4290000000000003</v>
      </c>
      <c r="P7871">
        <v>19.664000000000001</v>
      </c>
      <c r="Q7871">
        <v>1417.3309999999999</v>
      </c>
      <c r="R7871">
        <v>578025</v>
      </c>
      <c r="S7871">
        <v>5.6000000000000001E-2</v>
      </c>
      <c r="T7871">
        <v>3.7690000000000001</v>
      </c>
      <c r="U7871">
        <v>10.63</v>
      </c>
      <c r="V7871">
        <v>4335</v>
      </c>
      <c r="W7871">
        <v>17</v>
      </c>
      <c r="X7871">
        <f t="shared" si="272"/>
        <v>217.04209999999992</v>
      </c>
      <c r="Y7871">
        <f t="shared" si="273"/>
        <v>0</v>
      </c>
    </row>
    <row r="7872" spans="1:25" x14ac:dyDescent="0.2">
      <c r="A7872" t="s">
        <v>6877</v>
      </c>
      <c r="B7872" t="s">
        <v>1430</v>
      </c>
      <c r="C7872">
        <v>5</v>
      </c>
      <c r="D7872">
        <v>22</v>
      </c>
      <c r="E7872" t="s">
        <v>7979</v>
      </c>
      <c r="F7872">
        <v>315.30799999999999</v>
      </c>
      <c r="G7872">
        <v>112.396</v>
      </c>
      <c r="H7872">
        <v>49.676000000000002</v>
      </c>
      <c r="I7872">
        <v>35439.461000000003</v>
      </c>
      <c r="J7872">
        <v>14453144</v>
      </c>
      <c r="K7872">
        <v>50.417000000000002</v>
      </c>
      <c r="L7872">
        <v>18.349</v>
      </c>
      <c r="M7872">
        <v>15896.993</v>
      </c>
      <c r="N7872">
        <v>6483212</v>
      </c>
      <c r="O7872">
        <v>21.561</v>
      </c>
      <c r="P7872">
        <v>30.181999999999999</v>
      </c>
      <c r="Q7872">
        <v>6798.4040000000005</v>
      </c>
      <c r="R7872">
        <v>2772568</v>
      </c>
      <c r="S7872">
        <v>0.14499999999999999</v>
      </c>
      <c r="T7872">
        <v>6.0739999999999998</v>
      </c>
      <c r="U7872">
        <v>45.643999999999998</v>
      </c>
      <c r="V7872">
        <v>18615</v>
      </c>
      <c r="W7872">
        <v>73</v>
      </c>
      <c r="X7872">
        <f t="shared" si="272"/>
        <v>6136.2224000000006</v>
      </c>
      <c r="Y7872">
        <f t="shared" si="273"/>
        <v>61.457000000000008</v>
      </c>
    </row>
    <row r="7873" spans="1:25" x14ac:dyDescent="0.2">
      <c r="A7873" t="s">
        <v>6877</v>
      </c>
      <c r="B7873" t="s">
        <v>1430</v>
      </c>
      <c r="C7873">
        <v>5</v>
      </c>
      <c r="D7873">
        <v>24</v>
      </c>
      <c r="E7873" t="s">
        <v>7980</v>
      </c>
      <c r="F7873">
        <v>268.928</v>
      </c>
      <c r="G7873">
        <v>106.727</v>
      </c>
      <c r="H7873">
        <v>41.619</v>
      </c>
      <c r="I7873">
        <v>28701.870999999999</v>
      </c>
      <c r="J7873">
        <v>11705378</v>
      </c>
      <c r="K7873">
        <v>84.155000000000001</v>
      </c>
      <c r="L7873">
        <v>40.399000000000001</v>
      </c>
      <c r="M7873">
        <v>22631.608</v>
      </c>
      <c r="N7873">
        <v>9229765</v>
      </c>
      <c r="O7873">
        <v>15.653</v>
      </c>
      <c r="P7873">
        <v>27.47</v>
      </c>
      <c r="Q7873">
        <v>4209.6180000000004</v>
      </c>
      <c r="R7873">
        <v>1716793</v>
      </c>
      <c r="S7873">
        <v>0.16700000000000001</v>
      </c>
      <c r="T7873">
        <v>6.5309999999999997</v>
      </c>
      <c r="U7873">
        <v>45.018999999999998</v>
      </c>
      <c r="V7873">
        <v>18360</v>
      </c>
      <c r="W7873">
        <v>72</v>
      </c>
      <c r="X7873">
        <f t="shared" si="272"/>
        <v>3288.5578000000005</v>
      </c>
      <c r="Y7873">
        <f t="shared" si="273"/>
        <v>60.357000000000006</v>
      </c>
    </row>
    <row r="7874" spans="1:25" x14ac:dyDescent="0.2">
      <c r="A7874" t="s">
        <v>6877</v>
      </c>
      <c r="B7874" t="s">
        <v>1430</v>
      </c>
      <c r="C7874">
        <v>5</v>
      </c>
      <c r="D7874">
        <v>25</v>
      </c>
      <c r="E7874" t="s">
        <v>7981</v>
      </c>
      <c r="F7874">
        <v>209.98400000000001</v>
      </c>
      <c r="G7874">
        <v>110.63200000000001</v>
      </c>
      <c r="H7874">
        <v>49.345999999999997</v>
      </c>
      <c r="I7874">
        <v>23231.046999999999</v>
      </c>
      <c r="J7874">
        <v>9474232</v>
      </c>
      <c r="K7874">
        <v>15.798999999999999</v>
      </c>
      <c r="L7874">
        <v>9.6850000000000005</v>
      </c>
      <c r="M7874">
        <v>3317.5619999999999</v>
      </c>
      <c r="N7874">
        <v>1352989</v>
      </c>
      <c r="O7874">
        <v>16.385000000000002</v>
      </c>
      <c r="P7874">
        <v>28.798999999999999</v>
      </c>
      <c r="Q7874">
        <v>3440.5329999999999</v>
      </c>
      <c r="R7874">
        <v>1403140</v>
      </c>
      <c r="S7874">
        <v>0.14299999999999999</v>
      </c>
      <c r="T7874">
        <v>6.0350000000000001</v>
      </c>
      <c r="U7874">
        <v>30.013000000000002</v>
      </c>
      <c r="V7874">
        <v>12240</v>
      </c>
      <c r="W7874">
        <v>48</v>
      </c>
      <c r="X7874">
        <f t="shared" si="272"/>
        <v>2442.5643</v>
      </c>
      <c r="Y7874">
        <f t="shared" si="273"/>
        <v>33.957000000000001</v>
      </c>
    </row>
    <row r="7875" spans="1:25" x14ac:dyDescent="0.2">
      <c r="A7875" t="s">
        <v>6877</v>
      </c>
      <c r="B7875" t="s">
        <v>1430</v>
      </c>
      <c r="C7875">
        <v>5</v>
      </c>
      <c r="D7875">
        <v>26</v>
      </c>
      <c r="E7875" t="s">
        <v>7982</v>
      </c>
      <c r="F7875">
        <v>266.935</v>
      </c>
      <c r="G7875">
        <v>112.464</v>
      </c>
      <c r="H7875">
        <v>50.02</v>
      </c>
      <c r="I7875">
        <v>30020.435000000001</v>
      </c>
      <c r="J7875">
        <v>12243123</v>
      </c>
      <c r="K7875">
        <v>49.265999999999998</v>
      </c>
      <c r="L7875">
        <v>20.997</v>
      </c>
      <c r="M7875">
        <v>13150.829</v>
      </c>
      <c r="N7875">
        <v>5363254</v>
      </c>
      <c r="O7875">
        <v>22.513999999999999</v>
      </c>
      <c r="P7875">
        <v>32.993000000000002</v>
      </c>
      <c r="Q7875">
        <v>6009.7910000000002</v>
      </c>
      <c r="R7875">
        <v>2450951</v>
      </c>
      <c r="S7875">
        <v>0.159</v>
      </c>
      <c r="T7875">
        <v>6.3710000000000004</v>
      </c>
      <c r="U7875">
        <v>42.518000000000001</v>
      </c>
      <c r="V7875">
        <v>17340</v>
      </c>
      <c r="W7875">
        <v>68</v>
      </c>
      <c r="X7875">
        <f t="shared" si="272"/>
        <v>5268.7481000000007</v>
      </c>
      <c r="Y7875">
        <f t="shared" si="273"/>
        <v>55.957000000000008</v>
      </c>
    </row>
    <row r="7876" spans="1:25" x14ac:dyDescent="0.2">
      <c r="A7876" t="s">
        <v>6877</v>
      </c>
      <c r="B7876" t="s">
        <v>1430</v>
      </c>
      <c r="C7876">
        <v>5</v>
      </c>
      <c r="D7876">
        <v>27</v>
      </c>
      <c r="E7876" t="s">
        <v>7983</v>
      </c>
      <c r="F7876">
        <v>249.30500000000001</v>
      </c>
      <c r="G7876">
        <v>131.35900000000001</v>
      </c>
      <c r="H7876">
        <v>53.643000000000001</v>
      </c>
      <c r="I7876">
        <v>32748.484</v>
      </c>
      <c r="J7876">
        <v>13355693</v>
      </c>
      <c r="K7876">
        <v>29.849</v>
      </c>
      <c r="L7876">
        <v>24.914999999999999</v>
      </c>
      <c r="M7876">
        <v>7441.5529999999999</v>
      </c>
      <c r="N7876">
        <v>3034861</v>
      </c>
      <c r="O7876">
        <v>18.102</v>
      </c>
      <c r="P7876">
        <v>32.271000000000001</v>
      </c>
      <c r="Q7876">
        <v>4512.9430000000002</v>
      </c>
      <c r="R7876">
        <v>1840497</v>
      </c>
      <c r="S7876">
        <v>8.5000000000000006E-2</v>
      </c>
      <c r="T7876">
        <v>4.6619999999999999</v>
      </c>
      <c r="U7876">
        <v>21.259</v>
      </c>
      <c r="V7876">
        <v>8670</v>
      </c>
      <c r="W7876">
        <v>34</v>
      </c>
      <c r="X7876">
        <f t="shared" si="272"/>
        <v>3622.2153000000008</v>
      </c>
      <c r="Y7876">
        <f t="shared" si="273"/>
        <v>18.557000000000002</v>
      </c>
    </row>
    <row r="7877" spans="1:25" x14ac:dyDescent="0.2">
      <c r="A7877" t="s">
        <v>6877</v>
      </c>
      <c r="B7877" t="s">
        <v>1430</v>
      </c>
      <c r="C7877">
        <v>5</v>
      </c>
      <c r="D7877">
        <v>28</v>
      </c>
      <c r="E7877" t="s">
        <v>7984</v>
      </c>
      <c r="F7877">
        <v>372.64600000000002</v>
      </c>
      <c r="G7877">
        <v>94.016000000000005</v>
      </c>
      <c r="H7877">
        <v>54.366</v>
      </c>
      <c r="I7877">
        <v>35034.81</v>
      </c>
      <c r="J7877">
        <v>14288117</v>
      </c>
      <c r="K7877">
        <v>73.209000000000003</v>
      </c>
      <c r="L7877">
        <v>48.753999999999998</v>
      </c>
      <c r="M7877">
        <v>27281.097000000002</v>
      </c>
      <c r="N7877">
        <v>11125949</v>
      </c>
      <c r="O7877">
        <v>17.035</v>
      </c>
      <c r="P7877">
        <v>29.542000000000002</v>
      </c>
      <c r="Q7877">
        <v>6347.8890000000001</v>
      </c>
      <c r="R7877">
        <v>2588836</v>
      </c>
      <c r="S7877">
        <v>0.122</v>
      </c>
      <c r="T7877">
        <v>5.5869999999999997</v>
      </c>
      <c r="U7877">
        <v>45.643999999999998</v>
      </c>
      <c r="V7877">
        <v>18615</v>
      </c>
      <c r="W7877">
        <v>73</v>
      </c>
      <c r="X7877">
        <f t="shared" si="272"/>
        <v>5640.6559000000016</v>
      </c>
      <c r="Y7877">
        <f t="shared" si="273"/>
        <v>61.457000000000008</v>
      </c>
    </row>
    <row r="7878" spans="1:25" x14ac:dyDescent="0.2">
      <c r="A7878" t="s">
        <v>6877</v>
      </c>
      <c r="B7878" t="s">
        <v>1430</v>
      </c>
      <c r="C7878">
        <v>5</v>
      </c>
      <c r="D7878">
        <v>29</v>
      </c>
      <c r="E7878" t="s">
        <v>7985</v>
      </c>
      <c r="F7878">
        <v>250.08199999999999</v>
      </c>
      <c r="G7878">
        <v>85.197999999999993</v>
      </c>
      <c r="H7878">
        <v>37.887999999999998</v>
      </c>
      <c r="I7878">
        <v>21306.537</v>
      </c>
      <c r="J7878">
        <v>8689366</v>
      </c>
      <c r="K7878">
        <v>74.119</v>
      </c>
      <c r="L7878">
        <v>35.139000000000003</v>
      </c>
      <c r="M7878">
        <v>18535.823</v>
      </c>
      <c r="N7878">
        <v>7559396</v>
      </c>
      <c r="O7878">
        <v>16.396000000000001</v>
      </c>
      <c r="P7878">
        <v>25.327999999999999</v>
      </c>
      <c r="Q7878">
        <v>4100.268</v>
      </c>
      <c r="R7878">
        <v>1672197</v>
      </c>
      <c r="S7878">
        <v>0.193</v>
      </c>
      <c r="T7878">
        <v>7.0039999999999996</v>
      </c>
      <c r="U7878">
        <v>48.145000000000003</v>
      </c>
      <c r="V7878">
        <v>19635</v>
      </c>
      <c r="W7878">
        <v>77</v>
      </c>
      <c r="X7878">
        <f t="shared" si="272"/>
        <v>3168.2728000000002</v>
      </c>
      <c r="Y7878">
        <f t="shared" si="273"/>
        <v>65.857000000000014</v>
      </c>
    </row>
    <row r="7879" spans="1:25" x14ac:dyDescent="0.2">
      <c r="A7879" t="s">
        <v>6877</v>
      </c>
      <c r="B7879" t="s">
        <v>1430</v>
      </c>
      <c r="C7879">
        <v>5</v>
      </c>
      <c r="D7879">
        <v>30</v>
      </c>
      <c r="E7879" t="s">
        <v>7986</v>
      </c>
      <c r="F7879">
        <v>227.232</v>
      </c>
      <c r="G7879">
        <v>91.924999999999997</v>
      </c>
      <c r="H7879">
        <v>45.860999999999997</v>
      </c>
      <c r="I7879">
        <v>20888.361000000001</v>
      </c>
      <c r="J7879">
        <v>8518823</v>
      </c>
      <c r="K7879">
        <v>4.5419999999999998</v>
      </c>
      <c r="L7879">
        <v>2.9430000000000001</v>
      </c>
      <c r="M7879">
        <v>1032.0889999999999</v>
      </c>
      <c r="N7879">
        <v>420913</v>
      </c>
      <c r="O7879">
        <v>8.8940000000000001</v>
      </c>
      <c r="P7879">
        <v>19.344999999999999</v>
      </c>
      <c r="Q7879">
        <v>2021.0519999999999</v>
      </c>
      <c r="R7879">
        <v>824238</v>
      </c>
      <c r="S7879">
        <v>0.107</v>
      </c>
      <c r="T7879">
        <v>5.23</v>
      </c>
      <c r="U7879">
        <v>24.385000000000002</v>
      </c>
      <c r="V7879">
        <v>9945</v>
      </c>
      <c r="W7879">
        <v>39</v>
      </c>
      <c r="X7879">
        <f t="shared" si="272"/>
        <v>881.13519999999994</v>
      </c>
      <c r="Y7879">
        <f t="shared" si="273"/>
        <v>24.057000000000002</v>
      </c>
    </row>
    <row r="7880" spans="1:25" x14ac:dyDescent="0.2">
      <c r="A7880" t="s">
        <v>6877</v>
      </c>
      <c r="B7880" t="s">
        <v>1430</v>
      </c>
      <c r="C7880">
        <v>5</v>
      </c>
      <c r="D7880">
        <v>31</v>
      </c>
      <c r="E7880" t="s">
        <v>7987</v>
      </c>
      <c r="F7880">
        <v>287.22500000000002</v>
      </c>
      <c r="G7880">
        <v>93.844999999999999</v>
      </c>
      <c r="H7880">
        <v>45.213000000000001</v>
      </c>
      <c r="I7880">
        <v>26954.639999999999</v>
      </c>
      <c r="J7880">
        <v>10992811</v>
      </c>
      <c r="K7880">
        <v>59.222000000000001</v>
      </c>
      <c r="L7880">
        <v>20.971</v>
      </c>
      <c r="M7880">
        <v>17010.141</v>
      </c>
      <c r="N7880">
        <v>6937183</v>
      </c>
      <c r="O7880">
        <v>22.5</v>
      </c>
      <c r="P7880">
        <v>30.969000000000001</v>
      </c>
      <c r="Q7880">
        <v>6462.6580000000004</v>
      </c>
      <c r="R7880">
        <v>2635642</v>
      </c>
      <c r="S7880">
        <v>0.13900000000000001</v>
      </c>
      <c r="T7880">
        <v>5.9589999999999996</v>
      </c>
      <c r="U7880">
        <v>40.017000000000003</v>
      </c>
      <c r="V7880">
        <v>16320</v>
      </c>
      <c r="W7880">
        <v>64</v>
      </c>
      <c r="X7880">
        <f t="shared" si="272"/>
        <v>5766.9018000000015</v>
      </c>
      <c r="Y7880">
        <f t="shared" si="273"/>
        <v>51.557000000000009</v>
      </c>
    </row>
    <row r="7881" spans="1:25" x14ac:dyDescent="0.2">
      <c r="A7881" t="s">
        <v>6877</v>
      </c>
      <c r="B7881" t="s">
        <v>1430</v>
      </c>
      <c r="C7881">
        <v>5</v>
      </c>
      <c r="D7881">
        <v>32</v>
      </c>
      <c r="E7881" t="s">
        <v>7988</v>
      </c>
      <c r="F7881">
        <v>324.36099999999999</v>
      </c>
      <c r="G7881">
        <v>92.399000000000001</v>
      </c>
      <c r="H7881">
        <v>44.110999999999997</v>
      </c>
      <c r="I7881">
        <v>29970.784</v>
      </c>
      <c r="J7881">
        <v>12222874</v>
      </c>
      <c r="K7881">
        <v>69.924999999999997</v>
      </c>
      <c r="L7881">
        <v>25.62</v>
      </c>
      <c r="M7881">
        <v>22680.828000000001</v>
      </c>
      <c r="N7881">
        <v>9249838</v>
      </c>
      <c r="O7881">
        <v>28.045999999999999</v>
      </c>
      <c r="P7881">
        <v>37.795000000000002</v>
      </c>
      <c r="Q7881">
        <v>9097.0319999999992</v>
      </c>
      <c r="R7881">
        <v>3710009</v>
      </c>
      <c r="S7881">
        <v>0.193</v>
      </c>
      <c r="T7881">
        <v>7.0090000000000003</v>
      </c>
      <c r="U7881">
        <v>62.527000000000001</v>
      </c>
      <c r="V7881">
        <v>25500</v>
      </c>
      <c r="W7881">
        <v>100</v>
      </c>
      <c r="X7881">
        <f t="shared" si="272"/>
        <v>8664.7132000000001</v>
      </c>
      <c r="Y7881">
        <f t="shared" si="273"/>
        <v>91.157000000000011</v>
      </c>
    </row>
    <row r="7882" spans="1:25" x14ac:dyDescent="0.2">
      <c r="A7882" t="s">
        <v>6877</v>
      </c>
      <c r="B7882" t="s">
        <v>1430</v>
      </c>
      <c r="C7882">
        <v>5</v>
      </c>
      <c r="D7882">
        <v>33</v>
      </c>
      <c r="E7882" t="s">
        <v>7989</v>
      </c>
      <c r="F7882">
        <v>208.65</v>
      </c>
      <c r="G7882">
        <v>75.819000000000003</v>
      </c>
      <c r="H7882">
        <v>35.878</v>
      </c>
      <c r="I7882">
        <v>15819.627</v>
      </c>
      <c r="J7882">
        <v>6451660</v>
      </c>
      <c r="K7882">
        <v>35.393999999999998</v>
      </c>
      <c r="L7882">
        <v>19.760999999999999</v>
      </c>
      <c r="M7882">
        <v>7385.0360000000001</v>
      </c>
      <c r="N7882">
        <v>3011812</v>
      </c>
      <c r="O7882">
        <v>12.416</v>
      </c>
      <c r="P7882">
        <v>24.262</v>
      </c>
      <c r="Q7882">
        <v>2590.6030000000001</v>
      </c>
      <c r="R7882">
        <v>1056516</v>
      </c>
      <c r="S7882">
        <v>0.156</v>
      </c>
      <c r="T7882">
        <v>6.3019999999999996</v>
      </c>
      <c r="U7882">
        <v>32.514000000000003</v>
      </c>
      <c r="V7882">
        <v>13260</v>
      </c>
      <c r="W7882">
        <v>52</v>
      </c>
      <c r="X7882">
        <f t="shared" si="272"/>
        <v>1507.6413000000002</v>
      </c>
      <c r="Y7882">
        <f t="shared" si="273"/>
        <v>38.357000000000006</v>
      </c>
    </row>
    <row r="7883" spans="1:25" x14ac:dyDescent="0.2">
      <c r="A7883" t="s">
        <v>6877</v>
      </c>
      <c r="B7883" t="s">
        <v>1430</v>
      </c>
      <c r="C7883">
        <v>6</v>
      </c>
      <c r="D7883">
        <v>1</v>
      </c>
      <c r="E7883" t="s">
        <v>1407</v>
      </c>
      <c r="F7883">
        <v>166.679</v>
      </c>
      <c r="G7883">
        <v>105.81699999999999</v>
      </c>
      <c r="H7883">
        <v>53.728999999999999</v>
      </c>
      <c r="I7883">
        <v>17637.491999999998</v>
      </c>
      <c r="J7883">
        <v>7193033</v>
      </c>
      <c r="K7883">
        <v>19.983000000000001</v>
      </c>
      <c r="L7883">
        <v>17.402000000000001</v>
      </c>
      <c r="M7883">
        <v>3330.6660000000002</v>
      </c>
      <c r="N7883">
        <v>1358333</v>
      </c>
      <c r="O7883">
        <v>8.19</v>
      </c>
      <c r="P7883">
        <v>15.635999999999999</v>
      </c>
      <c r="Q7883">
        <v>1365.0350000000001</v>
      </c>
      <c r="R7883">
        <v>556697</v>
      </c>
      <c r="S7883">
        <v>0.14599999999999999</v>
      </c>
      <c r="T7883">
        <v>6.1059999999999999</v>
      </c>
      <c r="U7883">
        <v>24.385000000000002</v>
      </c>
      <c r="V7883">
        <v>9945</v>
      </c>
      <c r="W7883">
        <v>39</v>
      </c>
      <c r="X7883">
        <f t="shared" si="272"/>
        <v>159.51650000000012</v>
      </c>
      <c r="Y7883">
        <f t="shared" si="273"/>
        <v>24.057000000000002</v>
      </c>
    </row>
    <row r="7884" spans="1:25" x14ac:dyDescent="0.2">
      <c r="A7884" t="s">
        <v>6877</v>
      </c>
      <c r="B7884" t="s">
        <v>1430</v>
      </c>
      <c r="C7884">
        <v>6</v>
      </c>
      <c r="D7884">
        <v>2</v>
      </c>
      <c r="E7884" t="s">
        <v>7990</v>
      </c>
      <c r="F7884">
        <v>284.90300000000002</v>
      </c>
      <c r="G7884">
        <v>106.185</v>
      </c>
      <c r="H7884">
        <v>53.244</v>
      </c>
      <c r="I7884">
        <v>30252.34</v>
      </c>
      <c r="J7884">
        <v>12337700</v>
      </c>
      <c r="K7884">
        <v>34.773000000000003</v>
      </c>
      <c r="L7884">
        <v>20.184000000000001</v>
      </c>
      <c r="M7884">
        <v>9907.0589999999993</v>
      </c>
      <c r="N7884">
        <v>4040359</v>
      </c>
      <c r="O7884">
        <v>11.384</v>
      </c>
      <c r="P7884">
        <v>23.489000000000001</v>
      </c>
      <c r="Q7884">
        <v>3243.29</v>
      </c>
      <c r="R7884">
        <v>1322699</v>
      </c>
      <c r="S7884">
        <v>9.9000000000000005E-2</v>
      </c>
      <c r="T7884">
        <v>5.0170000000000003</v>
      </c>
      <c r="U7884">
        <v>28.137</v>
      </c>
      <c r="V7884">
        <v>11475</v>
      </c>
      <c r="W7884">
        <v>45</v>
      </c>
      <c r="X7884">
        <f t="shared" si="272"/>
        <v>2225.5970000000002</v>
      </c>
      <c r="Y7884">
        <f t="shared" si="273"/>
        <v>30.657000000000004</v>
      </c>
    </row>
    <row r="7885" spans="1:25" x14ac:dyDescent="0.2">
      <c r="A7885" t="s">
        <v>6877</v>
      </c>
      <c r="B7885" t="s">
        <v>1430</v>
      </c>
      <c r="C7885">
        <v>6</v>
      </c>
      <c r="D7885">
        <v>3</v>
      </c>
      <c r="E7885" t="s">
        <v>315</v>
      </c>
      <c r="F7885">
        <v>206.845</v>
      </c>
      <c r="G7885">
        <v>123.5</v>
      </c>
      <c r="H7885">
        <v>54.470999999999997</v>
      </c>
      <c r="I7885">
        <v>25545.415000000001</v>
      </c>
      <c r="J7885">
        <v>10418092</v>
      </c>
      <c r="K7885">
        <v>31.936</v>
      </c>
      <c r="L7885">
        <v>13.382999999999999</v>
      </c>
      <c r="M7885">
        <v>6605.9009999999998</v>
      </c>
      <c r="N7885">
        <v>2694060</v>
      </c>
      <c r="O7885">
        <v>17.378</v>
      </c>
      <c r="P7885">
        <v>33.475999999999999</v>
      </c>
      <c r="Q7885">
        <v>3594.6579999999999</v>
      </c>
      <c r="R7885">
        <v>1465996</v>
      </c>
      <c r="S7885">
        <v>5.3999999999999999E-2</v>
      </c>
      <c r="T7885">
        <v>3.7250000000000001</v>
      </c>
      <c r="U7885">
        <v>11.255000000000001</v>
      </c>
      <c r="V7885">
        <v>4590</v>
      </c>
      <c r="W7885">
        <v>18</v>
      </c>
      <c r="X7885">
        <f t="shared" si="272"/>
        <v>2612.1017999999999</v>
      </c>
      <c r="Y7885">
        <f t="shared" si="273"/>
        <v>0.95700000000000118</v>
      </c>
    </row>
    <row r="7886" spans="1:25" x14ac:dyDescent="0.2">
      <c r="A7886" t="s">
        <v>6877</v>
      </c>
      <c r="B7886" t="s">
        <v>1430</v>
      </c>
      <c r="C7886">
        <v>6</v>
      </c>
      <c r="D7886">
        <v>4</v>
      </c>
      <c r="E7886" t="s">
        <v>7991</v>
      </c>
      <c r="F7886">
        <v>142.29599999999999</v>
      </c>
      <c r="G7886">
        <v>107.90900000000001</v>
      </c>
      <c r="H7886">
        <v>54.051000000000002</v>
      </c>
      <c r="I7886">
        <v>15354.995999999999</v>
      </c>
      <c r="J7886">
        <v>6262171</v>
      </c>
      <c r="K7886">
        <v>55.347000000000001</v>
      </c>
      <c r="L7886">
        <v>21.518000000000001</v>
      </c>
      <c r="M7886">
        <v>7875.7079999999996</v>
      </c>
      <c r="N7886">
        <v>3211921</v>
      </c>
      <c r="O7886">
        <v>19.419</v>
      </c>
      <c r="P7886">
        <v>29.547999999999998</v>
      </c>
      <c r="Q7886">
        <v>2763.174</v>
      </c>
      <c r="R7886">
        <v>1126895</v>
      </c>
      <c r="S7886">
        <v>0.14899999999999999</v>
      </c>
      <c r="T7886">
        <v>6.1710000000000003</v>
      </c>
      <c r="U7886">
        <v>21.259</v>
      </c>
      <c r="V7886">
        <v>8670</v>
      </c>
      <c r="W7886">
        <v>34</v>
      </c>
      <c r="X7886">
        <f t="shared" si="272"/>
        <v>1697.4694000000002</v>
      </c>
      <c r="Y7886">
        <f t="shared" si="273"/>
        <v>18.557000000000002</v>
      </c>
    </row>
    <row r="7887" spans="1:25" x14ac:dyDescent="0.2">
      <c r="A7887" t="s">
        <v>6877</v>
      </c>
      <c r="B7887" t="s">
        <v>1430</v>
      </c>
      <c r="C7887">
        <v>6</v>
      </c>
      <c r="D7887">
        <v>5</v>
      </c>
      <c r="E7887" t="s">
        <v>7992</v>
      </c>
      <c r="F7887">
        <v>345.26499999999999</v>
      </c>
      <c r="G7887">
        <v>107.746</v>
      </c>
      <c r="H7887">
        <v>49.448</v>
      </c>
      <c r="I7887">
        <v>37200.821000000004</v>
      </c>
      <c r="J7887">
        <v>15171473</v>
      </c>
      <c r="K7887">
        <v>77.052999999999997</v>
      </c>
      <c r="L7887">
        <v>25.292000000000002</v>
      </c>
      <c r="M7887">
        <v>26603.585999999999</v>
      </c>
      <c r="N7887">
        <v>10849642</v>
      </c>
      <c r="O7887">
        <v>21.283999999999999</v>
      </c>
      <c r="P7887">
        <v>31.673999999999999</v>
      </c>
      <c r="Q7887">
        <v>7348.4840000000004</v>
      </c>
      <c r="R7887">
        <v>2996905</v>
      </c>
      <c r="S7887">
        <v>0.152</v>
      </c>
      <c r="T7887">
        <v>6.226</v>
      </c>
      <c r="U7887">
        <v>52.521999999999998</v>
      </c>
      <c r="V7887">
        <v>21420</v>
      </c>
      <c r="W7887">
        <v>84</v>
      </c>
      <c r="X7887">
        <f t="shared" si="272"/>
        <v>6741.3104000000003</v>
      </c>
      <c r="Y7887">
        <f t="shared" si="273"/>
        <v>73.557000000000016</v>
      </c>
    </row>
    <row r="7888" spans="1:25" x14ac:dyDescent="0.2">
      <c r="A7888" t="s">
        <v>6877</v>
      </c>
      <c r="B7888" t="s">
        <v>1430</v>
      </c>
      <c r="C7888">
        <v>6</v>
      </c>
      <c r="D7888">
        <v>6</v>
      </c>
      <c r="E7888" t="s">
        <v>7993</v>
      </c>
      <c r="F7888">
        <v>345.19600000000003</v>
      </c>
      <c r="G7888">
        <v>119.47799999999999</v>
      </c>
      <c r="H7888">
        <v>51.14</v>
      </c>
      <c r="I7888">
        <v>41243.248</v>
      </c>
      <c r="J7888">
        <v>16820081</v>
      </c>
      <c r="K7888">
        <v>39.762</v>
      </c>
      <c r="L7888">
        <v>21.634</v>
      </c>
      <c r="M7888">
        <v>13725.824000000001</v>
      </c>
      <c r="N7888">
        <v>5597752</v>
      </c>
      <c r="O7888">
        <v>17.702999999999999</v>
      </c>
      <c r="P7888">
        <v>26.995000000000001</v>
      </c>
      <c r="Q7888">
        <v>6111.1729999999998</v>
      </c>
      <c r="R7888">
        <v>2492297</v>
      </c>
      <c r="S7888">
        <v>0.123</v>
      </c>
      <c r="T7888">
        <v>5.6029999999999998</v>
      </c>
      <c r="U7888">
        <v>42.518000000000001</v>
      </c>
      <c r="V7888">
        <v>17340</v>
      </c>
      <c r="W7888">
        <v>68</v>
      </c>
      <c r="X7888">
        <f t="shared" si="272"/>
        <v>5380.2683000000006</v>
      </c>
      <c r="Y7888">
        <f t="shared" si="273"/>
        <v>55.957000000000008</v>
      </c>
    </row>
    <row r="7889" spans="1:25" x14ac:dyDescent="0.2">
      <c r="A7889" t="s">
        <v>6877</v>
      </c>
      <c r="B7889" t="s">
        <v>1430</v>
      </c>
      <c r="C7889">
        <v>6</v>
      </c>
      <c r="D7889">
        <v>7</v>
      </c>
      <c r="E7889" t="s">
        <v>7994</v>
      </c>
      <c r="F7889">
        <v>310.755</v>
      </c>
      <c r="G7889">
        <v>112.111</v>
      </c>
      <c r="H7889">
        <v>51.697000000000003</v>
      </c>
      <c r="I7889">
        <v>34838.93</v>
      </c>
      <c r="J7889">
        <v>14208232</v>
      </c>
      <c r="K7889">
        <v>51.545999999999999</v>
      </c>
      <c r="L7889">
        <v>26.370999999999999</v>
      </c>
      <c r="M7889">
        <v>16018.032999999999</v>
      </c>
      <c r="N7889">
        <v>6532575</v>
      </c>
      <c r="O7889">
        <v>17.754000000000001</v>
      </c>
      <c r="P7889">
        <v>29.202000000000002</v>
      </c>
      <c r="Q7889">
        <v>5517.0230000000001</v>
      </c>
      <c r="R7889">
        <v>2249987</v>
      </c>
      <c r="S7889">
        <v>0.13100000000000001</v>
      </c>
      <c r="T7889">
        <v>5.774</v>
      </c>
      <c r="U7889">
        <v>40.642000000000003</v>
      </c>
      <c r="V7889">
        <v>16575</v>
      </c>
      <c r="W7889">
        <v>65</v>
      </c>
      <c r="X7889">
        <f t="shared" si="272"/>
        <v>4726.703300000001</v>
      </c>
      <c r="Y7889">
        <f t="shared" si="273"/>
        <v>52.657000000000011</v>
      </c>
    </row>
    <row r="7890" spans="1:25" x14ac:dyDescent="0.2">
      <c r="A7890" t="s">
        <v>6877</v>
      </c>
      <c r="B7890" t="s">
        <v>1430</v>
      </c>
      <c r="C7890">
        <v>6</v>
      </c>
      <c r="D7890">
        <v>8</v>
      </c>
      <c r="E7890" t="s">
        <v>7995</v>
      </c>
      <c r="F7890">
        <v>237.309</v>
      </c>
      <c r="G7890">
        <v>104.907</v>
      </c>
      <c r="H7890">
        <v>53.365000000000002</v>
      </c>
      <c r="I7890">
        <v>24895.449000000001</v>
      </c>
      <c r="J7890">
        <v>10153019</v>
      </c>
      <c r="K7890">
        <v>7.1159999999999997</v>
      </c>
      <c r="L7890">
        <v>3.9420000000000002</v>
      </c>
      <c r="M7890">
        <v>1688.7850000000001</v>
      </c>
      <c r="N7890">
        <v>688731</v>
      </c>
      <c r="O7890">
        <v>7.23</v>
      </c>
      <c r="P7890">
        <v>15.879</v>
      </c>
      <c r="Q7890">
        <v>1715.846</v>
      </c>
      <c r="R7890">
        <v>699767</v>
      </c>
      <c r="S7890">
        <v>6.9000000000000006E-2</v>
      </c>
      <c r="T7890">
        <v>4.1790000000000003</v>
      </c>
      <c r="U7890">
        <v>16.257000000000001</v>
      </c>
      <c r="V7890">
        <v>6630</v>
      </c>
      <c r="W7890">
        <v>26</v>
      </c>
      <c r="X7890">
        <f t="shared" si="272"/>
        <v>545.40860000000009</v>
      </c>
      <c r="Y7890">
        <f t="shared" si="273"/>
        <v>9.7570000000000014</v>
      </c>
    </row>
    <row r="7891" spans="1:25" x14ac:dyDescent="0.2">
      <c r="A7891" t="s">
        <v>6877</v>
      </c>
      <c r="B7891" t="s">
        <v>1430</v>
      </c>
      <c r="C7891">
        <v>6</v>
      </c>
      <c r="D7891">
        <v>9</v>
      </c>
      <c r="E7891" t="s">
        <v>7709</v>
      </c>
      <c r="F7891">
        <v>166.97300000000001</v>
      </c>
      <c r="G7891">
        <v>95.942999999999998</v>
      </c>
      <c r="H7891">
        <v>43.432000000000002</v>
      </c>
      <c r="I7891">
        <v>16019.938</v>
      </c>
      <c r="J7891">
        <v>6533352</v>
      </c>
      <c r="K7891">
        <v>87.831000000000003</v>
      </c>
      <c r="L7891">
        <v>32.445</v>
      </c>
      <c r="M7891">
        <v>14665.401</v>
      </c>
      <c r="N7891">
        <v>5980936</v>
      </c>
      <c r="O7891">
        <v>20.187000000000001</v>
      </c>
      <c r="P7891">
        <v>31.581</v>
      </c>
      <c r="Q7891">
        <v>3370.6260000000002</v>
      </c>
      <c r="R7891">
        <v>1374630</v>
      </c>
      <c r="S7891">
        <v>0.21299999999999999</v>
      </c>
      <c r="T7891">
        <v>7.375</v>
      </c>
      <c r="U7891">
        <v>35.64</v>
      </c>
      <c r="V7891">
        <v>14535</v>
      </c>
      <c r="W7891">
        <v>57</v>
      </c>
      <c r="X7891">
        <f t="shared" si="272"/>
        <v>2365.6666000000005</v>
      </c>
      <c r="Y7891">
        <f t="shared" si="273"/>
        <v>43.857000000000006</v>
      </c>
    </row>
    <row r="7892" spans="1:25" x14ac:dyDescent="0.2">
      <c r="A7892" t="s">
        <v>6877</v>
      </c>
      <c r="B7892" t="s">
        <v>1430</v>
      </c>
      <c r="C7892">
        <v>6</v>
      </c>
      <c r="D7892">
        <v>10</v>
      </c>
      <c r="E7892" t="s">
        <v>7996</v>
      </c>
      <c r="F7892">
        <v>251.00899999999999</v>
      </c>
      <c r="G7892">
        <v>111.627</v>
      </c>
      <c r="H7892">
        <v>40.386000000000003</v>
      </c>
      <c r="I7892">
        <v>28019.414000000001</v>
      </c>
      <c r="J7892">
        <v>11427054</v>
      </c>
      <c r="K7892">
        <v>67.94</v>
      </c>
      <c r="L7892">
        <v>27.343</v>
      </c>
      <c r="M7892">
        <v>17053.594000000001</v>
      </c>
      <c r="N7892">
        <v>6954904</v>
      </c>
      <c r="O7892">
        <v>7.1390000000000002</v>
      </c>
      <c r="P7892">
        <v>17.385000000000002</v>
      </c>
      <c r="Q7892">
        <v>1791.8440000000001</v>
      </c>
      <c r="R7892">
        <v>730761</v>
      </c>
      <c r="S7892">
        <v>6.5000000000000002E-2</v>
      </c>
      <c r="T7892">
        <v>4.0629999999999997</v>
      </c>
      <c r="U7892">
        <v>16.257000000000001</v>
      </c>
      <c r="V7892">
        <v>6630</v>
      </c>
      <c r="W7892">
        <v>26</v>
      </c>
      <c r="X7892">
        <f t="shared" si="272"/>
        <v>629.0064000000001</v>
      </c>
      <c r="Y7892">
        <f t="shared" si="273"/>
        <v>9.7570000000000014</v>
      </c>
    </row>
    <row r="7893" spans="1:25" x14ac:dyDescent="0.2">
      <c r="A7893" t="s">
        <v>6877</v>
      </c>
      <c r="B7893" t="s">
        <v>1430</v>
      </c>
      <c r="C7893">
        <v>6</v>
      </c>
      <c r="D7893">
        <v>11</v>
      </c>
      <c r="E7893" t="s">
        <v>6749</v>
      </c>
      <c r="F7893">
        <v>338.71300000000002</v>
      </c>
      <c r="G7893">
        <v>111.60599999999999</v>
      </c>
      <c r="H7893">
        <v>45.581000000000003</v>
      </c>
      <c r="I7893">
        <v>37802.392999999996</v>
      </c>
      <c r="J7893">
        <v>15416810</v>
      </c>
      <c r="K7893">
        <v>74.703999999999994</v>
      </c>
      <c r="L7893">
        <v>27.617000000000001</v>
      </c>
      <c r="M7893">
        <v>25303.083999999999</v>
      </c>
      <c r="N7893">
        <v>10319263</v>
      </c>
      <c r="O7893">
        <v>21.291</v>
      </c>
      <c r="P7893">
        <v>31.916</v>
      </c>
      <c r="Q7893">
        <v>7211.3689999999997</v>
      </c>
      <c r="R7893">
        <v>2940986</v>
      </c>
      <c r="S7893">
        <v>0.153</v>
      </c>
      <c r="T7893">
        <v>6.2489999999999997</v>
      </c>
      <c r="U7893">
        <v>51.896999999999998</v>
      </c>
      <c r="V7893">
        <v>21165</v>
      </c>
      <c r="W7893">
        <v>83</v>
      </c>
      <c r="X7893">
        <f t="shared" si="272"/>
        <v>6590.4839000000011</v>
      </c>
      <c r="Y7893">
        <f t="shared" si="273"/>
        <v>72.457000000000008</v>
      </c>
    </row>
    <row r="7894" spans="1:25" x14ac:dyDescent="0.2">
      <c r="A7894" t="s">
        <v>6877</v>
      </c>
      <c r="B7894" t="s">
        <v>1430</v>
      </c>
      <c r="C7894">
        <v>6</v>
      </c>
      <c r="D7894">
        <v>12</v>
      </c>
      <c r="E7894" t="s">
        <v>7997</v>
      </c>
      <c r="F7894">
        <v>352.31400000000002</v>
      </c>
      <c r="G7894">
        <v>112.771</v>
      </c>
      <c r="H7894">
        <v>49.636000000000003</v>
      </c>
      <c r="I7894">
        <v>39730.79</v>
      </c>
      <c r="J7894">
        <v>16203261</v>
      </c>
      <c r="K7894">
        <v>53.311</v>
      </c>
      <c r="L7894">
        <v>29.184999999999999</v>
      </c>
      <c r="M7894">
        <v>18782.327000000001</v>
      </c>
      <c r="N7894">
        <v>7659927</v>
      </c>
      <c r="O7894">
        <v>17.507000000000001</v>
      </c>
      <c r="P7894">
        <v>28.041</v>
      </c>
      <c r="Q7894">
        <v>6168.1189999999997</v>
      </c>
      <c r="R7894">
        <v>2515521</v>
      </c>
      <c r="S7894">
        <v>0.17599999999999999</v>
      </c>
      <c r="T7894">
        <v>6.6909999999999998</v>
      </c>
      <c r="U7894">
        <v>61.901000000000003</v>
      </c>
      <c r="V7894">
        <v>25245</v>
      </c>
      <c r="W7894">
        <v>99</v>
      </c>
      <c r="X7894">
        <f t="shared" si="272"/>
        <v>5442.9089000000004</v>
      </c>
      <c r="Y7894">
        <f t="shared" si="273"/>
        <v>90.057000000000016</v>
      </c>
    </row>
    <row r="7895" spans="1:25" x14ac:dyDescent="0.2">
      <c r="A7895" t="s">
        <v>6877</v>
      </c>
      <c r="B7895" t="s">
        <v>1430</v>
      </c>
      <c r="C7895">
        <v>6</v>
      </c>
      <c r="D7895">
        <v>13</v>
      </c>
      <c r="E7895" t="s">
        <v>7998</v>
      </c>
      <c r="F7895">
        <v>210.37899999999999</v>
      </c>
      <c r="G7895">
        <v>111.71299999999999</v>
      </c>
      <c r="H7895">
        <v>47.841000000000001</v>
      </c>
      <c r="I7895">
        <v>23501.947</v>
      </c>
      <c r="J7895">
        <v>9584712</v>
      </c>
      <c r="K7895">
        <v>6.0170000000000003</v>
      </c>
      <c r="L7895">
        <v>3.5630000000000002</v>
      </c>
      <c r="M7895">
        <v>1265.885</v>
      </c>
      <c r="N7895">
        <v>516261</v>
      </c>
      <c r="O7895">
        <v>5.056</v>
      </c>
      <c r="P7895">
        <v>14.323</v>
      </c>
      <c r="Q7895">
        <v>1063.742</v>
      </c>
      <c r="R7895">
        <v>433822</v>
      </c>
      <c r="S7895">
        <v>5.2999999999999999E-2</v>
      </c>
      <c r="T7895">
        <v>3.6930000000000001</v>
      </c>
      <c r="U7895">
        <v>11.255000000000001</v>
      </c>
      <c r="V7895">
        <v>4590</v>
      </c>
      <c r="W7895">
        <v>18</v>
      </c>
      <c r="X7895">
        <f t="shared" si="272"/>
        <v>0</v>
      </c>
      <c r="Y7895">
        <f t="shared" si="273"/>
        <v>0.95700000000000118</v>
      </c>
    </row>
    <row r="7896" spans="1:25" x14ac:dyDescent="0.2">
      <c r="A7896" t="s">
        <v>6877</v>
      </c>
      <c r="B7896" t="s">
        <v>1430</v>
      </c>
      <c r="C7896">
        <v>6</v>
      </c>
      <c r="D7896">
        <v>14</v>
      </c>
      <c r="E7896" t="s">
        <v>6049</v>
      </c>
      <c r="F7896">
        <v>301.11599999999999</v>
      </c>
      <c r="G7896">
        <v>87.366</v>
      </c>
      <c r="H7896">
        <v>43.512999999999998</v>
      </c>
      <c r="I7896">
        <v>26307.431</v>
      </c>
      <c r="J7896">
        <v>10728862</v>
      </c>
      <c r="K7896">
        <v>5.4260000000000002</v>
      </c>
      <c r="L7896">
        <v>3.63</v>
      </c>
      <c r="M7896">
        <v>1633.7539999999999</v>
      </c>
      <c r="N7896">
        <v>666288</v>
      </c>
      <c r="O7896">
        <v>6.7089999999999996</v>
      </c>
      <c r="P7896">
        <v>17.477</v>
      </c>
      <c r="Q7896">
        <v>2020.2059999999999</v>
      </c>
      <c r="R7896">
        <v>823893</v>
      </c>
      <c r="S7896">
        <v>6.6000000000000003E-2</v>
      </c>
      <c r="T7896">
        <v>4.1159999999999997</v>
      </c>
      <c r="U7896">
        <v>20.009</v>
      </c>
      <c r="V7896">
        <v>8160</v>
      </c>
      <c r="W7896">
        <v>32</v>
      </c>
      <c r="X7896">
        <f t="shared" si="272"/>
        <v>880.20460000000003</v>
      </c>
      <c r="Y7896">
        <f t="shared" si="273"/>
        <v>16.357000000000003</v>
      </c>
    </row>
    <row r="7897" spans="1:25" x14ac:dyDescent="0.2">
      <c r="A7897" t="s">
        <v>6877</v>
      </c>
      <c r="B7897" t="s">
        <v>1430</v>
      </c>
      <c r="C7897">
        <v>6</v>
      </c>
      <c r="D7897">
        <v>15</v>
      </c>
      <c r="E7897" t="s">
        <v>7999</v>
      </c>
      <c r="F7897">
        <v>221.59399999999999</v>
      </c>
      <c r="G7897">
        <v>105.232</v>
      </c>
      <c r="H7897">
        <v>51.137</v>
      </c>
      <c r="I7897">
        <v>23318.84</v>
      </c>
      <c r="J7897">
        <v>9510036</v>
      </c>
      <c r="K7897">
        <v>46.237000000000002</v>
      </c>
      <c r="L7897">
        <v>17.372</v>
      </c>
      <c r="M7897">
        <v>10245.948</v>
      </c>
      <c r="N7897">
        <v>4178567</v>
      </c>
      <c r="O7897">
        <v>11.765000000000001</v>
      </c>
      <c r="P7897">
        <v>27.132999999999999</v>
      </c>
      <c r="Q7897">
        <v>2607.127</v>
      </c>
      <c r="R7897">
        <v>1063255</v>
      </c>
      <c r="S7897">
        <v>6.8000000000000005E-2</v>
      </c>
      <c r="T7897">
        <v>4.1550000000000002</v>
      </c>
      <c r="U7897">
        <v>15.006</v>
      </c>
      <c r="V7897">
        <v>6120</v>
      </c>
      <c r="W7897">
        <v>24</v>
      </c>
      <c r="X7897">
        <f t="shared" si="272"/>
        <v>1525.8177000000001</v>
      </c>
      <c r="Y7897">
        <f t="shared" si="273"/>
        <v>7.5570000000000013</v>
      </c>
    </row>
    <row r="7898" spans="1:25" x14ac:dyDescent="0.2">
      <c r="A7898" t="s">
        <v>6877</v>
      </c>
      <c r="B7898" t="s">
        <v>1430</v>
      </c>
      <c r="C7898">
        <v>7</v>
      </c>
      <c r="D7898">
        <v>1</v>
      </c>
      <c r="E7898" t="s">
        <v>2547</v>
      </c>
      <c r="F7898">
        <v>332.85199999999998</v>
      </c>
      <c r="G7898">
        <v>105.13200000000001</v>
      </c>
      <c r="H7898">
        <v>43.363999999999997</v>
      </c>
      <c r="I7898">
        <v>34993.485999999997</v>
      </c>
      <c r="J7898">
        <v>14271264</v>
      </c>
      <c r="K7898">
        <v>36.380000000000003</v>
      </c>
      <c r="L7898">
        <v>19.452999999999999</v>
      </c>
      <c r="M7898">
        <v>12109.15</v>
      </c>
      <c r="N7898">
        <v>4938430</v>
      </c>
      <c r="O7898">
        <v>16.29</v>
      </c>
      <c r="P7898">
        <v>28.201000000000001</v>
      </c>
      <c r="Q7898">
        <v>5422.24</v>
      </c>
      <c r="R7898">
        <v>2211332</v>
      </c>
      <c r="S7898">
        <v>0.126</v>
      </c>
      <c r="T7898">
        <v>5.6639999999999997</v>
      </c>
      <c r="U7898">
        <v>41.893000000000001</v>
      </c>
      <c r="V7898">
        <v>17085</v>
      </c>
      <c r="W7898">
        <v>67</v>
      </c>
      <c r="X7898">
        <f t="shared" si="272"/>
        <v>4622.442</v>
      </c>
      <c r="Y7898">
        <f t="shared" si="273"/>
        <v>54.857000000000006</v>
      </c>
    </row>
    <row r="7899" spans="1:25" x14ac:dyDescent="0.2">
      <c r="A7899" t="s">
        <v>6877</v>
      </c>
      <c r="B7899" t="s">
        <v>1430</v>
      </c>
      <c r="C7899">
        <v>7</v>
      </c>
      <c r="D7899">
        <v>2</v>
      </c>
      <c r="E7899" t="s">
        <v>1057</v>
      </c>
      <c r="F7899">
        <v>222.45500000000001</v>
      </c>
      <c r="G7899">
        <v>82.408000000000001</v>
      </c>
      <c r="H7899">
        <v>44.134</v>
      </c>
      <c r="I7899">
        <v>18332.120999999999</v>
      </c>
      <c r="J7899">
        <v>7476321</v>
      </c>
      <c r="K7899">
        <v>49.656999999999996</v>
      </c>
      <c r="L7899">
        <v>27.204999999999998</v>
      </c>
      <c r="M7899">
        <v>11046.486999999999</v>
      </c>
      <c r="N7899">
        <v>4505048</v>
      </c>
      <c r="O7899">
        <v>8.5079999999999991</v>
      </c>
      <c r="P7899">
        <v>19.702999999999999</v>
      </c>
      <c r="Q7899">
        <v>1892.578</v>
      </c>
      <c r="R7899">
        <v>771843</v>
      </c>
      <c r="S7899">
        <v>9.8000000000000004E-2</v>
      </c>
      <c r="T7899">
        <v>5.008</v>
      </c>
      <c r="U7899">
        <v>21.884</v>
      </c>
      <c r="V7899">
        <v>8925</v>
      </c>
      <c r="W7899">
        <v>35</v>
      </c>
      <c r="X7899">
        <f t="shared" si="272"/>
        <v>739.81380000000001</v>
      </c>
      <c r="Y7899">
        <f t="shared" si="273"/>
        <v>19.657000000000004</v>
      </c>
    </row>
    <row r="7900" spans="1:25" x14ac:dyDescent="0.2">
      <c r="A7900" t="s">
        <v>6877</v>
      </c>
      <c r="B7900" t="s">
        <v>1430</v>
      </c>
      <c r="C7900">
        <v>7</v>
      </c>
      <c r="D7900">
        <v>3</v>
      </c>
      <c r="E7900" t="s">
        <v>8000</v>
      </c>
      <c r="F7900">
        <v>319.35199999999998</v>
      </c>
      <c r="G7900">
        <v>80.58</v>
      </c>
      <c r="H7900">
        <v>40.347000000000001</v>
      </c>
      <c r="I7900">
        <v>25733.448</v>
      </c>
      <c r="J7900">
        <v>10494777</v>
      </c>
      <c r="K7900">
        <v>47.848999999999997</v>
      </c>
      <c r="L7900">
        <v>17.367999999999999</v>
      </c>
      <c r="M7900">
        <v>15280.591</v>
      </c>
      <c r="N7900">
        <v>6231827</v>
      </c>
      <c r="O7900">
        <v>13.352</v>
      </c>
      <c r="P7900">
        <v>22.59</v>
      </c>
      <c r="Q7900">
        <v>4264.07</v>
      </c>
      <c r="R7900">
        <v>1739000</v>
      </c>
      <c r="S7900">
        <v>0.14499999999999999</v>
      </c>
      <c r="T7900">
        <v>6.077</v>
      </c>
      <c r="U7900">
        <v>46.27</v>
      </c>
      <c r="V7900">
        <v>18870</v>
      </c>
      <c r="W7900">
        <v>74</v>
      </c>
      <c r="X7900">
        <f t="shared" si="272"/>
        <v>3348.4549999999999</v>
      </c>
      <c r="Y7900">
        <f t="shared" si="273"/>
        <v>62.557000000000009</v>
      </c>
    </row>
    <row r="7901" spans="1:25" x14ac:dyDescent="0.2">
      <c r="A7901" t="s">
        <v>6877</v>
      </c>
      <c r="B7901" t="s">
        <v>1430</v>
      </c>
      <c r="C7901">
        <v>7</v>
      </c>
      <c r="D7901">
        <v>4</v>
      </c>
      <c r="E7901" t="s">
        <v>7448</v>
      </c>
      <c r="F7901">
        <v>137.41399999999999</v>
      </c>
      <c r="G7901">
        <v>42.082000000000001</v>
      </c>
      <c r="H7901">
        <v>36.771999999999998</v>
      </c>
      <c r="I7901">
        <v>5782.6559999999999</v>
      </c>
      <c r="J7901">
        <v>2358319</v>
      </c>
      <c r="K7901">
        <v>29.018999999999998</v>
      </c>
      <c r="L7901">
        <v>26.759</v>
      </c>
      <c r="M7901">
        <v>3987.6579999999999</v>
      </c>
      <c r="N7901">
        <v>1626272</v>
      </c>
      <c r="O7901">
        <v>9.1289999999999996</v>
      </c>
      <c r="P7901">
        <v>16.466000000000001</v>
      </c>
      <c r="Q7901">
        <v>1254.5119999999999</v>
      </c>
      <c r="R7901">
        <v>511623</v>
      </c>
      <c r="S7901">
        <v>0.123</v>
      </c>
      <c r="T7901">
        <v>5.5960000000000001</v>
      </c>
      <c r="U7901">
        <v>16.882000000000001</v>
      </c>
      <c r="V7901">
        <v>6885</v>
      </c>
      <c r="W7901">
        <v>27</v>
      </c>
      <c r="X7901">
        <f t="shared" si="272"/>
        <v>37.941199999999959</v>
      </c>
      <c r="Y7901">
        <f t="shared" si="273"/>
        <v>10.857000000000001</v>
      </c>
    </row>
    <row r="7902" spans="1:25" x14ac:dyDescent="0.2">
      <c r="A7902" t="s">
        <v>6877</v>
      </c>
      <c r="B7902" t="s">
        <v>1430</v>
      </c>
      <c r="C7902">
        <v>7</v>
      </c>
      <c r="D7902">
        <v>5</v>
      </c>
      <c r="E7902" t="s">
        <v>8001</v>
      </c>
      <c r="F7902">
        <v>265.92</v>
      </c>
      <c r="G7902">
        <v>91.486000000000004</v>
      </c>
      <c r="H7902">
        <v>51.215000000000003</v>
      </c>
      <c r="I7902">
        <v>24327.994999999999</v>
      </c>
      <c r="J7902">
        <v>9921596</v>
      </c>
      <c r="K7902">
        <v>43.386000000000003</v>
      </c>
      <c r="L7902">
        <v>18.312000000000001</v>
      </c>
      <c r="M7902">
        <v>11537.101000000001</v>
      </c>
      <c r="N7902">
        <v>4705133</v>
      </c>
      <c r="O7902">
        <v>18.042000000000002</v>
      </c>
      <c r="P7902">
        <v>30.821000000000002</v>
      </c>
      <c r="Q7902">
        <v>4797.6009999999997</v>
      </c>
      <c r="R7902">
        <v>1956588</v>
      </c>
      <c r="S7902">
        <v>0.115</v>
      </c>
      <c r="T7902">
        <v>5.4189999999999996</v>
      </c>
      <c r="U7902">
        <v>30.638000000000002</v>
      </c>
      <c r="V7902">
        <v>12495</v>
      </c>
      <c r="W7902">
        <v>49</v>
      </c>
      <c r="X7902">
        <f t="shared" si="272"/>
        <v>3935.3391000000001</v>
      </c>
      <c r="Y7902">
        <f t="shared" si="273"/>
        <v>35.057000000000002</v>
      </c>
    </row>
    <row r="7903" spans="1:25" x14ac:dyDescent="0.2">
      <c r="A7903" t="s">
        <v>6877</v>
      </c>
      <c r="B7903" t="s">
        <v>1430</v>
      </c>
      <c r="C7903">
        <v>7</v>
      </c>
      <c r="D7903">
        <v>7</v>
      </c>
      <c r="E7903" t="s">
        <v>8002</v>
      </c>
      <c r="F7903">
        <v>152.42500000000001</v>
      </c>
      <c r="G7903">
        <v>98.676000000000002</v>
      </c>
      <c r="H7903">
        <v>52.399000000000001</v>
      </c>
      <c r="I7903">
        <v>15040.688</v>
      </c>
      <c r="J7903">
        <v>6133988</v>
      </c>
      <c r="K7903">
        <v>5.6219999999999999</v>
      </c>
      <c r="L7903">
        <v>3.5979999999999999</v>
      </c>
      <c r="M7903">
        <v>856.96799999999996</v>
      </c>
      <c r="N7903">
        <v>349494</v>
      </c>
      <c r="O7903">
        <v>8.07</v>
      </c>
      <c r="P7903">
        <v>18.741</v>
      </c>
      <c r="Q7903">
        <v>1230.0139999999999</v>
      </c>
      <c r="R7903">
        <v>501632</v>
      </c>
      <c r="S7903">
        <v>7.8E-2</v>
      </c>
      <c r="T7903">
        <v>4.4569999999999999</v>
      </c>
      <c r="U7903">
        <v>11.88</v>
      </c>
      <c r="V7903">
        <v>4845</v>
      </c>
      <c r="W7903">
        <v>19</v>
      </c>
      <c r="X7903">
        <f t="shared" si="272"/>
        <v>10.993399999999907</v>
      </c>
      <c r="Y7903">
        <f t="shared" si="273"/>
        <v>2.0570000000000013</v>
      </c>
    </row>
    <row r="7904" spans="1:25" x14ac:dyDescent="0.2">
      <c r="A7904" t="s">
        <v>6877</v>
      </c>
      <c r="B7904" t="s">
        <v>1430</v>
      </c>
      <c r="C7904">
        <v>7</v>
      </c>
      <c r="D7904">
        <v>9</v>
      </c>
      <c r="E7904" t="s">
        <v>8003</v>
      </c>
      <c r="F7904">
        <v>241.125</v>
      </c>
      <c r="G7904">
        <v>89.697999999999993</v>
      </c>
      <c r="H7904">
        <v>43.601999999999997</v>
      </c>
      <c r="I7904">
        <v>21628.286</v>
      </c>
      <c r="J7904">
        <v>8820584</v>
      </c>
      <c r="K7904">
        <v>50.942999999999998</v>
      </c>
      <c r="L7904">
        <v>24.442</v>
      </c>
      <c r="M7904">
        <v>12283.605</v>
      </c>
      <c r="N7904">
        <v>5009577</v>
      </c>
      <c r="O7904">
        <v>10.228</v>
      </c>
      <c r="P7904">
        <v>23.405999999999999</v>
      </c>
      <c r="Q7904">
        <v>2466.2260000000001</v>
      </c>
      <c r="R7904">
        <v>1005792</v>
      </c>
      <c r="S7904">
        <v>0.11899999999999999</v>
      </c>
      <c r="T7904">
        <v>5.5140000000000002</v>
      </c>
      <c r="U7904">
        <v>28.762</v>
      </c>
      <c r="V7904">
        <v>11730</v>
      </c>
      <c r="W7904">
        <v>46</v>
      </c>
      <c r="X7904">
        <f t="shared" si="272"/>
        <v>1370.8266000000003</v>
      </c>
      <c r="Y7904">
        <f t="shared" si="273"/>
        <v>31.757000000000005</v>
      </c>
    </row>
    <row r="7905" spans="1:25" x14ac:dyDescent="0.2">
      <c r="A7905" t="s">
        <v>6877</v>
      </c>
      <c r="B7905" t="s">
        <v>1430</v>
      </c>
      <c r="C7905">
        <v>7</v>
      </c>
      <c r="D7905">
        <v>10</v>
      </c>
      <c r="E7905" t="s">
        <v>8004</v>
      </c>
      <c r="F7905">
        <v>141.85900000000001</v>
      </c>
      <c r="G7905">
        <v>98.525999999999996</v>
      </c>
      <c r="H7905">
        <v>61.930999999999997</v>
      </c>
      <c r="I7905">
        <v>13976.796</v>
      </c>
      <c r="J7905">
        <v>5700105</v>
      </c>
      <c r="K7905">
        <v>5.6449999999999996</v>
      </c>
      <c r="L7905">
        <v>4.4080000000000004</v>
      </c>
      <c r="M7905">
        <v>800.82100000000003</v>
      </c>
      <c r="N7905">
        <v>326596</v>
      </c>
      <c r="O7905">
        <v>7.8810000000000002</v>
      </c>
      <c r="P7905">
        <v>19.539000000000001</v>
      </c>
      <c r="Q7905">
        <v>1117.9960000000001</v>
      </c>
      <c r="R7905">
        <v>455948</v>
      </c>
      <c r="S7905">
        <v>8.4000000000000005E-2</v>
      </c>
      <c r="T7905">
        <v>4.62</v>
      </c>
      <c r="U7905">
        <v>11.88</v>
      </c>
      <c r="V7905">
        <v>4845</v>
      </c>
      <c r="W7905">
        <v>19</v>
      </c>
      <c r="X7905">
        <f t="shared" si="272"/>
        <v>0</v>
      </c>
      <c r="Y7905">
        <f t="shared" si="273"/>
        <v>2.0570000000000013</v>
      </c>
    </row>
    <row r="7906" spans="1:25" x14ac:dyDescent="0.2">
      <c r="A7906" t="s">
        <v>6877</v>
      </c>
      <c r="B7906" t="s">
        <v>1430</v>
      </c>
      <c r="C7906">
        <v>7</v>
      </c>
      <c r="D7906">
        <v>11</v>
      </c>
      <c r="E7906" t="s">
        <v>500</v>
      </c>
      <c r="F7906">
        <v>166.267</v>
      </c>
      <c r="G7906">
        <v>82.56</v>
      </c>
      <c r="H7906">
        <v>48.427999999999997</v>
      </c>
      <c r="I7906">
        <v>13727.062</v>
      </c>
      <c r="J7906">
        <v>5598257</v>
      </c>
      <c r="K7906">
        <v>6.0289999999999999</v>
      </c>
      <c r="L7906">
        <v>4.968</v>
      </c>
      <c r="M7906">
        <v>1002.356</v>
      </c>
      <c r="N7906">
        <v>408787</v>
      </c>
      <c r="O7906">
        <v>8.0440000000000005</v>
      </c>
      <c r="P7906">
        <v>19.327000000000002</v>
      </c>
      <c r="Q7906">
        <v>1337.518</v>
      </c>
      <c r="R7906">
        <v>545475</v>
      </c>
      <c r="S7906">
        <v>6.4000000000000001E-2</v>
      </c>
      <c r="T7906">
        <v>4.0369999999999999</v>
      </c>
      <c r="U7906">
        <v>10.63</v>
      </c>
      <c r="V7906">
        <v>4335</v>
      </c>
      <c r="W7906">
        <v>17</v>
      </c>
      <c r="X7906">
        <f t="shared" si="272"/>
        <v>129.24780000000007</v>
      </c>
      <c r="Y7906">
        <f t="shared" si="273"/>
        <v>0</v>
      </c>
    </row>
    <row r="7907" spans="1:25" x14ac:dyDescent="0.2">
      <c r="A7907" t="s">
        <v>6877</v>
      </c>
      <c r="B7907" t="s">
        <v>1430</v>
      </c>
      <c r="C7907">
        <v>7</v>
      </c>
      <c r="D7907">
        <v>12</v>
      </c>
      <c r="E7907" t="s">
        <v>8005</v>
      </c>
      <c r="F7907">
        <v>349.13900000000001</v>
      </c>
      <c r="G7907">
        <v>112.063</v>
      </c>
      <c r="H7907">
        <v>47.686999999999998</v>
      </c>
      <c r="I7907">
        <v>39125.495999999999</v>
      </c>
      <c r="J7907">
        <v>15956406</v>
      </c>
      <c r="K7907">
        <v>53.451999999999998</v>
      </c>
      <c r="L7907">
        <v>22.597999999999999</v>
      </c>
      <c r="M7907">
        <v>18662.306</v>
      </c>
      <c r="N7907">
        <v>7610979</v>
      </c>
      <c r="O7907">
        <v>16.657</v>
      </c>
      <c r="P7907">
        <v>30.006</v>
      </c>
      <c r="Q7907">
        <v>5815.5590000000002</v>
      </c>
      <c r="R7907">
        <v>2371738</v>
      </c>
      <c r="S7907">
        <v>0.13600000000000001</v>
      </c>
      <c r="T7907">
        <v>5.89</v>
      </c>
      <c r="U7907">
        <v>47.52</v>
      </c>
      <c r="V7907">
        <v>19380</v>
      </c>
      <c r="W7907">
        <v>76</v>
      </c>
      <c r="X7907">
        <f t="shared" si="272"/>
        <v>5055.0929000000015</v>
      </c>
      <c r="Y7907">
        <f t="shared" si="273"/>
        <v>64.757000000000005</v>
      </c>
    </row>
    <row r="7908" spans="1:25" x14ac:dyDescent="0.2">
      <c r="A7908" t="s">
        <v>6877</v>
      </c>
      <c r="B7908" t="s">
        <v>1430</v>
      </c>
      <c r="C7908">
        <v>7</v>
      </c>
      <c r="D7908">
        <v>13</v>
      </c>
      <c r="E7908" t="s">
        <v>6657</v>
      </c>
      <c r="F7908">
        <v>296.58699999999999</v>
      </c>
      <c r="G7908">
        <v>117.672</v>
      </c>
      <c r="H7908">
        <v>52.66</v>
      </c>
      <c r="I7908">
        <v>34899.870999999999</v>
      </c>
      <c r="J7908">
        <v>14233085</v>
      </c>
      <c r="K7908">
        <v>47.8</v>
      </c>
      <c r="L7908">
        <v>30.58</v>
      </c>
      <c r="M7908">
        <v>14176.896000000001</v>
      </c>
      <c r="N7908">
        <v>5781711</v>
      </c>
      <c r="O7908">
        <v>12.061</v>
      </c>
      <c r="P7908">
        <v>22.390999999999998</v>
      </c>
      <c r="Q7908">
        <v>3577.04</v>
      </c>
      <c r="R7908">
        <v>1458811</v>
      </c>
      <c r="S7908">
        <v>0.112</v>
      </c>
      <c r="T7908">
        <v>5.3369999999999997</v>
      </c>
      <c r="U7908">
        <v>33.139000000000003</v>
      </c>
      <c r="V7908">
        <v>13515</v>
      </c>
      <c r="W7908">
        <v>53</v>
      </c>
      <c r="X7908">
        <f t="shared" si="272"/>
        <v>2592.7220000000002</v>
      </c>
      <c r="Y7908">
        <f t="shared" si="273"/>
        <v>39.457000000000008</v>
      </c>
    </row>
    <row r="7909" spans="1:25" x14ac:dyDescent="0.2">
      <c r="A7909" t="s">
        <v>6877</v>
      </c>
      <c r="B7909" t="s">
        <v>1430</v>
      </c>
      <c r="C7909">
        <v>7</v>
      </c>
      <c r="D7909">
        <v>14</v>
      </c>
      <c r="E7909" t="s">
        <v>8006</v>
      </c>
      <c r="F7909">
        <v>152.96199999999999</v>
      </c>
      <c r="G7909">
        <v>110.926</v>
      </c>
      <c r="H7909">
        <v>53.345999999999997</v>
      </c>
      <c r="I7909">
        <v>16967.527999999998</v>
      </c>
      <c r="J7909">
        <v>6919804</v>
      </c>
      <c r="K7909">
        <v>8.6020000000000003</v>
      </c>
      <c r="L7909">
        <v>4.6769999999999996</v>
      </c>
      <c r="M7909">
        <v>1315.8</v>
      </c>
      <c r="N7909">
        <v>536618</v>
      </c>
      <c r="O7909">
        <v>8.1050000000000004</v>
      </c>
      <c r="P7909">
        <v>18.27</v>
      </c>
      <c r="Q7909">
        <v>1239.778</v>
      </c>
      <c r="R7909">
        <v>505614</v>
      </c>
      <c r="S7909">
        <v>6.5000000000000002E-2</v>
      </c>
      <c r="T7909">
        <v>4.0830000000000002</v>
      </c>
      <c r="U7909">
        <v>10.004</v>
      </c>
      <c r="V7909">
        <v>4080</v>
      </c>
      <c r="W7909">
        <v>16</v>
      </c>
      <c r="X7909">
        <f t="shared" si="272"/>
        <v>21.733800000000045</v>
      </c>
      <c r="Y7909">
        <f t="shared" si="273"/>
        <v>0</v>
      </c>
    </row>
    <row r="7910" spans="1:25" x14ac:dyDescent="0.2">
      <c r="A7910" t="s">
        <v>6877</v>
      </c>
      <c r="B7910" t="s">
        <v>1430</v>
      </c>
      <c r="C7910">
        <v>7</v>
      </c>
      <c r="D7910">
        <v>15</v>
      </c>
      <c r="E7910" t="s">
        <v>8007</v>
      </c>
      <c r="F7910">
        <v>246.274</v>
      </c>
      <c r="G7910">
        <v>102.861</v>
      </c>
      <c r="H7910">
        <v>45.360999999999997</v>
      </c>
      <c r="I7910">
        <v>25331.919999999998</v>
      </c>
      <c r="J7910">
        <v>10331023</v>
      </c>
      <c r="K7910">
        <v>54.637999999999998</v>
      </c>
      <c r="L7910">
        <v>29.876999999999999</v>
      </c>
      <c r="M7910">
        <v>13455.893</v>
      </c>
      <c r="N7910">
        <v>5487667</v>
      </c>
      <c r="O7910">
        <v>12.86</v>
      </c>
      <c r="P7910">
        <v>24.768000000000001</v>
      </c>
      <c r="Q7910">
        <v>3167.069</v>
      </c>
      <c r="R7910">
        <v>1291614</v>
      </c>
      <c r="S7910">
        <v>0.107</v>
      </c>
      <c r="T7910">
        <v>5.2130000000000001</v>
      </c>
      <c r="U7910">
        <v>26.260999999999999</v>
      </c>
      <c r="V7910">
        <v>10710</v>
      </c>
      <c r="W7910">
        <v>42</v>
      </c>
      <c r="X7910">
        <f t="shared" si="272"/>
        <v>2141.7539000000002</v>
      </c>
      <c r="Y7910">
        <f t="shared" si="273"/>
        <v>27.357000000000003</v>
      </c>
    </row>
    <row r="7911" spans="1:25" x14ac:dyDescent="0.2">
      <c r="A7911" t="s">
        <v>6877</v>
      </c>
      <c r="B7911" t="s">
        <v>1430</v>
      </c>
      <c r="C7911">
        <v>7</v>
      </c>
      <c r="D7911">
        <v>16</v>
      </c>
      <c r="E7911" t="s">
        <v>8008</v>
      </c>
      <c r="F7911">
        <v>369.78500000000003</v>
      </c>
      <c r="G7911">
        <v>101.991</v>
      </c>
      <c r="H7911">
        <v>41.363</v>
      </c>
      <c r="I7911">
        <v>37714.597999999998</v>
      </c>
      <c r="J7911">
        <v>15381005</v>
      </c>
      <c r="K7911">
        <v>61.976999999999997</v>
      </c>
      <c r="L7911">
        <v>25.907</v>
      </c>
      <c r="M7911">
        <v>22918.116999999998</v>
      </c>
      <c r="N7911">
        <v>9346611</v>
      </c>
      <c r="O7911">
        <v>32.746000000000002</v>
      </c>
      <c r="P7911">
        <v>42.293999999999997</v>
      </c>
      <c r="Q7911">
        <v>12108.843999999999</v>
      </c>
      <c r="R7911">
        <v>4938305</v>
      </c>
      <c r="S7911">
        <v>0.1</v>
      </c>
      <c r="T7911">
        <v>5.0430000000000001</v>
      </c>
      <c r="U7911">
        <v>36.890999999999998</v>
      </c>
      <c r="V7911">
        <v>15045</v>
      </c>
      <c r="W7911">
        <v>59</v>
      </c>
      <c r="X7911">
        <f t="shared" si="272"/>
        <v>11977.706399999999</v>
      </c>
      <c r="Y7911">
        <f t="shared" si="273"/>
        <v>46.057000000000009</v>
      </c>
    </row>
    <row r="7912" spans="1:25" x14ac:dyDescent="0.2">
      <c r="A7912" t="s">
        <v>6877</v>
      </c>
      <c r="B7912" t="s">
        <v>1430</v>
      </c>
      <c r="C7912">
        <v>7</v>
      </c>
      <c r="D7912">
        <v>17</v>
      </c>
      <c r="E7912" t="s">
        <v>8009</v>
      </c>
      <c r="F7912">
        <v>233.40299999999999</v>
      </c>
      <c r="G7912">
        <v>70.769000000000005</v>
      </c>
      <c r="H7912">
        <v>41.944000000000003</v>
      </c>
      <c r="I7912">
        <v>16517.600999999999</v>
      </c>
      <c r="J7912">
        <v>6736312</v>
      </c>
      <c r="K7912">
        <v>55.05</v>
      </c>
      <c r="L7912">
        <v>22.747</v>
      </c>
      <c r="M7912">
        <v>12848.74</v>
      </c>
      <c r="N7912">
        <v>5240054</v>
      </c>
      <c r="O7912">
        <v>20.18</v>
      </c>
      <c r="P7912">
        <v>32.741999999999997</v>
      </c>
      <c r="Q7912">
        <v>4710.1940000000004</v>
      </c>
      <c r="R7912">
        <v>1920941</v>
      </c>
      <c r="S7912">
        <v>0.113</v>
      </c>
      <c r="T7912">
        <v>5.3550000000000004</v>
      </c>
      <c r="U7912">
        <v>26.260999999999999</v>
      </c>
      <c r="V7912">
        <v>10710</v>
      </c>
      <c r="W7912">
        <v>42</v>
      </c>
      <c r="X7912">
        <f t="shared" si="272"/>
        <v>3839.1914000000006</v>
      </c>
      <c r="Y7912">
        <f t="shared" si="273"/>
        <v>27.357000000000003</v>
      </c>
    </row>
    <row r="7913" spans="1:25" x14ac:dyDescent="0.2">
      <c r="A7913" t="s">
        <v>6877</v>
      </c>
      <c r="B7913" t="s">
        <v>1430</v>
      </c>
      <c r="C7913">
        <v>7</v>
      </c>
      <c r="D7913">
        <v>18</v>
      </c>
      <c r="E7913" t="s">
        <v>8010</v>
      </c>
      <c r="F7913">
        <v>300.32100000000003</v>
      </c>
      <c r="G7913">
        <v>101.369</v>
      </c>
      <c r="H7913">
        <v>40.813000000000002</v>
      </c>
      <c r="I7913">
        <v>30443.346000000001</v>
      </c>
      <c r="J7913">
        <v>12415597</v>
      </c>
      <c r="K7913">
        <v>64.277000000000001</v>
      </c>
      <c r="L7913">
        <v>25.623999999999999</v>
      </c>
      <c r="M7913">
        <v>19303.64</v>
      </c>
      <c r="N7913">
        <v>7872532</v>
      </c>
      <c r="O7913">
        <v>21.35</v>
      </c>
      <c r="P7913">
        <v>36.436999999999998</v>
      </c>
      <c r="Q7913">
        <v>6411.9160000000002</v>
      </c>
      <c r="R7913">
        <v>2614948</v>
      </c>
      <c r="S7913">
        <v>0.125</v>
      </c>
      <c r="T7913">
        <v>5.6429999999999998</v>
      </c>
      <c r="U7913">
        <v>37.515999999999998</v>
      </c>
      <c r="V7913">
        <v>15300</v>
      </c>
      <c r="W7913">
        <v>60</v>
      </c>
      <c r="X7913">
        <f t="shared" si="272"/>
        <v>5711.0856000000013</v>
      </c>
      <c r="Y7913">
        <f t="shared" si="273"/>
        <v>47.157000000000011</v>
      </c>
    </row>
    <row r="7914" spans="1:25" x14ac:dyDescent="0.2">
      <c r="A7914" t="s">
        <v>6877</v>
      </c>
      <c r="B7914" t="s">
        <v>1430</v>
      </c>
      <c r="C7914">
        <v>7</v>
      </c>
      <c r="D7914">
        <v>19</v>
      </c>
      <c r="E7914" t="s">
        <v>8011</v>
      </c>
      <c r="F7914">
        <v>239.94</v>
      </c>
      <c r="G7914">
        <v>97.673000000000002</v>
      </c>
      <c r="H7914">
        <v>40.545999999999999</v>
      </c>
      <c r="I7914">
        <v>23435.661</v>
      </c>
      <c r="J7914">
        <v>9557679</v>
      </c>
      <c r="K7914">
        <v>47.707999999999998</v>
      </c>
      <c r="L7914">
        <v>19.074000000000002</v>
      </c>
      <c r="M7914">
        <v>11447.165000000001</v>
      </c>
      <c r="N7914">
        <v>4668455</v>
      </c>
      <c r="O7914">
        <v>22.512</v>
      </c>
      <c r="P7914">
        <v>38.378</v>
      </c>
      <c r="Q7914">
        <v>5401.4340000000002</v>
      </c>
      <c r="R7914">
        <v>2202847</v>
      </c>
      <c r="S7914">
        <v>7.8E-2</v>
      </c>
      <c r="T7914">
        <v>4.4640000000000004</v>
      </c>
      <c r="U7914">
        <v>18.757999999999999</v>
      </c>
      <c r="V7914">
        <v>7650</v>
      </c>
      <c r="W7914">
        <v>30</v>
      </c>
      <c r="X7914">
        <f t="shared" si="272"/>
        <v>4599.5554000000011</v>
      </c>
      <c r="Y7914">
        <f t="shared" si="273"/>
        <v>14.157000000000002</v>
      </c>
    </row>
    <row r="7915" spans="1:25" x14ac:dyDescent="0.2">
      <c r="A7915" t="s">
        <v>6877</v>
      </c>
      <c r="B7915" t="s">
        <v>1430</v>
      </c>
      <c r="C7915">
        <v>8</v>
      </c>
      <c r="D7915">
        <v>1</v>
      </c>
      <c r="E7915" t="s">
        <v>8012</v>
      </c>
      <c r="F7915">
        <v>428.99400000000003</v>
      </c>
      <c r="G7915">
        <v>95.93</v>
      </c>
      <c r="H7915">
        <v>42.625999999999998</v>
      </c>
      <c r="I7915">
        <v>41153.567000000003</v>
      </c>
      <c r="J7915">
        <v>16783507</v>
      </c>
      <c r="K7915">
        <v>10.532999999999999</v>
      </c>
      <c r="L7915">
        <v>6.0549999999999997</v>
      </c>
      <c r="M7915">
        <v>4518.5240000000003</v>
      </c>
      <c r="N7915">
        <v>1842773</v>
      </c>
      <c r="O7915">
        <v>6.7530000000000001</v>
      </c>
      <c r="P7915">
        <v>16.777999999999999</v>
      </c>
      <c r="Q7915">
        <v>2896.799</v>
      </c>
      <c r="R7915">
        <v>1181391</v>
      </c>
      <c r="S7915">
        <v>9.1999999999999998E-2</v>
      </c>
      <c r="T7915">
        <v>4.8380000000000001</v>
      </c>
      <c r="U7915">
        <v>39.392000000000003</v>
      </c>
      <c r="V7915">
        <v>16065</v>
      </c>
      <c r="W7915">
        <v>63</v>
      </c>
      <c r="X7915">
        <f t="shared" si="272"/>
        <v>1844.4569000000001</v>
      </c>
      <c r="Y7915">
        <f t="shared" si="273"/>
        <v>50.457000000000008</v>
      </c>
    </row>
    <row r="7916" spans="1:25" x14ac:dyDescent="0.2">
      <c r="A7916" t="s">
        <v>6877</v>
      </c>
      <c r="B7916" t="s">
        <v>1430</v>
      </c>
      <c r="C7916">
        <v>8</v>
      </c>
      <c r="D7916">
        <v>2</v>
      </c>
      <c r="E7916" t="s">
        <v>8013</v>
      </c>
      <c r="F7916">
        <v>298.25200000000001</v>
      </c>
      <c r="G7916">
        <v>112.77500000000001</v>
      </c>
      <c r="H7916">
        <v>45.219000000000001</v>
      </c>
      <c r="I7916">
        <v>33635.442000000003</v>
      </c>
      <c r="J7916">
        <v>13717418</v>
      </c>
      <c r="K7916">
        <v>55.383000000000003</v>
      </c>
      <c r="L7916">
        <v>27.530999999999999</v>
      </c>
      <c r="M7916">
        <v>16518.003000000001</v>
      </c>
      <c r="N7916">
        <v>6736476</v>
      </c>
      <c r="O7916">
        <v>19.7</v>
      </c>
      <c r="P7916">
        <v>31.914000000000001</v>
      </c>
      <c r="Q7916">
        <v>5875.4989999999998</v>
      </c>
      <c r="R7916">
        <v>2396183</v>
      </c>
      <c r="S7916">
        <v>0.126</v>
      </c>
      <c r="T7916">
        <v>5.6619999999999999</v>
      </c>
      <c r="U7916">
        <v>37.515999999999998</v>
      </c>
      <c r="V7916">
        <v>15300</v>
      </c>
      <c r="W7916">
        <v>60</v>
      </c>
      <c r="X7916">
        <f t="shared" si="272"/>
        <v>5121.0268999999998</v>
      </c>
      <c r="Y7916">
        <f t="shared" si="273"/>
        <v>47.157000000000011</v>
      </c>
    </row>
    <row r="7917" spans="1:25" x14ac:dyDescent="0.2">
      <c r="A7917" t="s">
        <v>6877</v>
      </c>
      <c r="B7917" t="s">
        <v>1430</v>
      </c>
      <c r="C7917">
        <v>8</v>
      </c>
      <c r="D7917">
        <v>3</v>
      </c>
      <c r="E7917" t="s">
        <v>691</v>
      </c>
      <c r="F7917">
        <v>321.95600000000002</v>
      </c>
      <c r="G7917">
        <v>99.742000000000004</v>
      </c>
      <c r="H7917">
        <v>41.155999999999999</v>
      </c>
      <c r="I7917">
        <v>32112.659</v>
      </c>
      <c r="J7917">
        <v>13096387</v>
      </c>
      <c r="K7917">
        <v>54.015999999999998</v>
      </c>
      <c r="L7917">
        <v>23.228999999999999</v>
      </c>
      <c r="M7917">
        <v>17390.794000000002</v>
      </c>
      <c r="N7917">
        <v>7092423</v>
      </c>
      <c r="O7917">
        <v>12.954000000000001</v>
      </c>
      <c r="P7917">
        <v>25.606999999999999</v>
      </c>
      <c r="Q7917">
        <v>4170.5749999999998</v>
      </c>
      <c r="R7917">
        <v>1700870</v>
      </c>
      <c r="S7917">
        <v>0.113</v>
      </c>
      <c r="T7917">
        <v>5.3579999999999997</v>
      </c>
      <c r="U7917">
        <v>36.265000000000001</v>
      </c>
      <c r="V7917">
        <v>14790</v>
      </c>
      <c r="W7917">
        <v>58</v>
      </c>
      <c r="X7917">
        <f t="shared" si="272"/>
        <v>3245.6105000000002</v>
      </c>
      <c r="Y7917">
        <f t="shared" si="273"/>
        <v>44.957000000000008</v>
      </c>
    </row>
    <row r="7918" spans="1:25" x14ac:dyDescent="0.2">
      <c r="A7918" t="s">
        <v>6877</v>
      </c>
      <c r="B7918" t="s">
        <v>1430</v>
      </c>
      <c r="C7918">
        <v>8</v>
      </c>
      <c r="D7918">
        <v>7</v>
      </c>
      <c r="E7918" t="s">
        <v>1875</v>
      </c>
      <c r="F7918">
        <v>110.34399999999999</v>
      </c>
      <c r="G7918">
        <v>71.412999999999997</v>
      </c>
      <c r="H7918">
        <v>37.328000000000003</v>
      </c>
      <c r="I7918">
        <v>7880.0119999999997</v>
      </c>
      <c r="J7918">
        <v>3213676</v>
      </c>
      <c r="K7918">
        <v>3.6480000000000001</v>
      </c>
      <c r="L7918">
        <v>2.1560000000000001</v>
      </c>
      <c r="M7918">
        <v>402.483</v>
      </c>
      <c r="N7918">
        <v>164143</v>
      </c>
      <c r="O7918">
        <v>6.8659999999999997</v>
      </c>
      <c r="P7918">
        <v>18.346</v>
      </c>
      <c r="Q7918">
        <v>757.66600000000005</v>
      </c>
      <c r="R7918">
        <v>308996</v>
      </c>
      <c r="S7918">
        <v>7.3999999999999996E-2</v>
      </c>
      <c r="T7918">
        <v>4.3339999999999996</v>
      </c>
      <c r="U7918">
        <v>8.1280000000000001</v>
      </c>
      <c r="V7918">
        <v>3315</v>
      </c>
      <c r="W7918">
        <v>13</v>
      </c>
      <c r="X7918">
        <f t="shared" si="272"/>
        <v>0</v>
      </c>
      <c r="Y7918">
        <f t="shared" si="273"/>
        <v>0</v>
      </c>
    </row>
    <row r="7919" spans="1:25" x14ac:dyDescent="0.2">
      <c r="A7919" t="s">
        <v>6877</v>
      </c>
      <c r="B7919" t="s">
        <v>1430</v>
      </c>
      <c r="C7919">
        <v>8</v>
      </c>
      <c r="D7919">
        <v>8</v>
      </c>
      <c r="E7919" t="s">
        <v>8014</v>
      </c>
      <c r="F7919">
        <v>122.425</v>
      </c>
      <c r="G7919">
        <v>106.23399999999999</v>
      </c>
      <c r="H7919">
        <v>54.24</v>
      </c>
      <c r="I7919">
        <v>13005.674000000001</v>
      </c>
      <c r="J7919">
        <v>5304056</v>
      </c>
      <c r="K7919">
        <v>4.1529999999999996</v>
      </c>
      <c r="L7919">
        <v>2.8109999999999999</v>
      </c>
      <c r="M7919">
        <v>508.46600000000001</v>
      </c>
      <c r="N7919">
        <v>207366</v>
      </c>
      <c r="O7919">
        <v>5.5709999999999997</v>
      </c>
      <c r="P7919">
        <v>12.356</v>
      </c>
      <c r="Q7919">
        <v>682.06700000000001</v>
      </c>
      <c r="R7919">
        <v>278165</v>
      </c>
      <c r="S7919">
        <v>6.6000000000000003E-2</v>
      </c>
      <c r="T7919">
        <v>4.1139999999999999</v>
      </c>
      <c r="U7919">
        <v>8.1280000000000001</v>
      </c>
      <c r="V7919">
        <v>3315</v>
      </c>
      <c r="W7919">
        <v>13</v>
      </c>
      <c r="X7919">
        <f t="shared" si="272"/>
        <v>0</v>
      </c>
      <c r="Y7919">
        <f t="shared" si="273"/>
        <v>0</v>
      </c>
    </row>
    <row r="7920" spans="1:25" x14ac:dyDescent="0.2">
      <c r="A7920" t="s">
        <v>6877</v>
      </c>
      <c r="B7920" t="s">
        <v>1430</v>
      </c>
      <c r="C7920">
        <v>8</v>
      </c>
      <c r="D7920">
        <v>9</v>
      </c>
      <c r="E7920" t="s">
        <v>8015</v>
      </c>
      <c r="F7920">
        <v>223.32300000000001</v>
      </c>
      <c r="G7920">
        <v>84.207999999999998</v>
      </c>
      <c r="H7920">
        <v>41.531999999999996</v>
      </c>
      <c r="I7920">
        <v>18805.641</v>
      </c>
      <c r="J7920">
        <v>7669435</v>
      </c>
      <c r="K7920">
        <v>4.4059999999999997</v>
      </c>
      <c r="L7920">
        <v>2.3620000000000001</v>
      </c>
      <c r="M7920">
        <v>983.875</v>
      </c>
      <c r="N7920">
        <v>401250</v>
      </c>
      <c r="O7920">
        <v>6.2009999999999996</v>
      </c>
      <c r="P7920">
        <v>15.215999999999999</v>
      </c>
      <c r="Q7920">
        <v>1384.9010000000001</v>
      </c>
      <c r="R7920">
        <v>564799</v>
      </c>
      <c r="S7920">
        <v>7.0000000000000007E-2</v>
      </c>
      <c r="T7920">
        <v>4.2240000000000002</v>
      </c>
      <c r="U7920">
        <v>15.632</v>
      </c>
      <c r="V7920">
        <v>6375</v>
      </c>
      <c r="W7920">
        <v>25</v>
      </c>
      <c r="X7920">
        <f t="shared" si="272"/>
        <v>181.36910000000012</v>
      </c>
      <c r="Y7920">
        <f t="shared" si="273"/>
        <v>8.6570000000000018</v>
      </c>
    </row>
    <row r="7921" spans="1:25" x14ac:dyDescent="0.2">
      <c r="A7921" t="s">
        <v>6877</v>
      </c>
      <c r="B7921" t="s">
        <v>1430</v>
      </c>
      <c r="C7921">
        <v>8</v>
      </c>
      <c r="D7921">
        <v>10</v>
      </c>
      <c r="E7921" t="s">
        <v>8016</v>
      </c>
      <c r="F7921">
        <v>200.78200000000001</v>
      </c>
      <c r="G7921">
        <v>109.515</v>
      </c>
      <c r="H7921">
        <v>55.039000000000001</v>
      </c>
      <c r="I7921">
        <v>21988.516</v>
      </c>
      <c r="J7921">
        <v>8967495</v>
      </c>
      <c r="K7921">
        <v>6.5890000000000004</v>
      </c>
      <c r="L7921">
        <v>6.9610000000000003</v>
      </c>
      <c r="M7921">
        <v>1322.9359999999999</v>
      </c>
      <c r="N7921">
        <v>539528</v>
      </c>
      <c r="O7921">
        <v>8.0779999999999994</v>
      </c>
      <c r="P7921">
        <v>17.347000000000001</v>
      </c>
      <c r="Q7921">
        <v>1621.9670000000001</v>
      </c>
      <c r="R7921">
        <v>661481</v>
      </c>
      <c r="S7921">
        <v>0.10299999999999999</v>
      </c>
      <c r="T7921">
        <v>5.1180000000000003</v>
      </c>
      <c r="U7921">
        <v>20.634</v>
      </c>
      <c r="V7921">
        <v>8415</v>
      </c>
      <c r="W7921">
        <v>33</v>
      </c>
      <c r="X7921">
        <f t="shared" si="272"/>
        <v>442.14170000000018</v>
      </c>
      <c r="Y7921">
        <f t="shared" si="273"/>
        <v>17.457000000000001</v>
      </c>
    </row>
    <row r="7922" spans="1:25" x14ac:dyDescent="0.2">
      <c r="A7922" t="s">
        <v>6877</v>
      </c>
      <c r="B7922" t="s">
        <v>1430</v>
      </c>
      <c r="C7922">
        <v>8</v>
      </c>
      <c r="D7922">
        <v>11</v>
      </c>
      <c r="E7922" t="s">
        <v>8017</v>
      </c>
      <c r="F7922">
        <v>150.434</v>
      </c>
      <c r="G7922">
        <v>88.933999999999997</v>
      </c>
      <c r="H7922">
        <v>54.215000000000003</v>
      </c>
      <c r="I7922">
        <v>13378.665999999999</v>
      </c>
      <c r="J7922">
        <v>5456172</v>
      </c>
      <c r="K7922">
        <v>4.0880000000000001</v>
      </c>
      <c r="L7922">
        <v>2.411</v>
      </c>
      <c r="M7922">
        <v>615.00699999999995</v>
      </c>
      <c r="N7922">
        <v>250816</v>
      </c>
      <c r="O7922">
        <v>2.7559999999999998</v>
      </c>
      <c r="P7922">
        <v>7.3140000000000001</v>
      </c>
      <c r="Q7922">
        <v>414.53399999999999</v>
      </c>
      <c r="R7922">
        <v>169058</v>
      </c>
      <c r="S7922">
        <v>1.2E-2</v>
      </c>
      <c r="T7922">
        <v>1.7829999999999999</v>
      </c>
      <c r="U7922">
        <v>1.8759999999999999</v>
      </c>
      <c r="V7922">
        <v>765</v>
      </c>
      <c r="W7922">
        <v>3</v>
      </c>
      <c r="X7922">
        <f t="shared" si="272"/>
        <v>0</v>
      </c>
      <c r="Y7922">
        <f t="shared" si="273"/>
        <v>0</v>
      </c>
    </row>
    <row r="7923" spans="1:25" x14ac:dyDescent="0.2">
      <c r="A7923" t="s">
        <v>6877</v>
      </c>
      <c r="B7923" t="s">
        <v>1430</v>
      </c>
      <c r="C7923">
        <v>8</v>
      </c>
      <c r="D7923">
        <v>12</v>
      </c>
      <c r="E7923" t="s">
        <v>1403</v>
      </c>
      <c r="F7923">
        <v>70.753</v>
      </c>
      <c r="G7923">
        <v>69.775999999999996</v>
      </c>
      <c r="H7923">
        <v>38.942999999999998</v>
      </c>
      <c r="I7923">
        <v>4936.8890000000001</v>
      </c>
      <c r="J7923">
        <v>2013393</v>
      </c>
      <c r="K7923">
        <v>24.658000000000001</v>
      </c>
      <c r="L7923">
        <v>15.742000000000001</v>
      </c>
      <c r="M7923">
        <v>1744.64</v>
      </c>
      <c r="N7923">
        <v>711510</v>
      </c>
      <c r="O7923">
        <v>4.4119999999999999</v>
      </c>
      <c r="P7923">
        <v>12.111000000000001</v>
      </c>
      <c r="Q7923">
        <v>312.14999999999998</v>
      </c>
      <c r="R7923">
        <v>127303</v>
      </c>
      <c r="S7923">
        <v>4.3999999999999997E-2</v>
      </c>
      <c r="T7923">
        <v>3.3559999999999999</v>
      </c>
      <c r="U7923">
        <v>3.1259999999999999</v>
      </c>
      <c r="V7923">
        <v>1275</v>
      </c>
      <c r="W7923">
        <v>5</v>
      </c>
      <c r="X7923">
        <f t="shared" si="272"/>
        <v>0</v>
      </c>
      <c r="Y7923">
        <f t="shared" si="273"/>
        <v>0</v>
      </c>
    </row>
    <row r="7924" spans="1:25" x14ac:dyDescent="0.2">
      <c r="A7924" t="s">
        <v>6877</v>
      </c>
      <c r="B7924" t="s">
        <v>1430</v>
      </c>
      <c r="C7924">
        <v>8</v>
      </c>
      <c r="D7924">
        <v>13</v>
      </c>
      <c r="E7924" t="s">
        <v>1718</v>
      </c>
      <c r="F7924">
        <v>153.15799999999999</v>
      </c>
      <c r="G7924">
        <v>84.268000000000001</v>
      </c>
      <c r="H7924">
        <v>40.037999999999997</v>
      </c>
      <c r="I7924">
        <v>12906.392</v>
      </c>
      <c r="J7924">
        <v>5263566</v>
      </c>
      <c r="K7924">
        <v>39.649000000000001</v>
      </c>
      <c r="L7924">
        <v>21.100999999999999</v>
      </c>
      <c r="M7924">
        <v>6072.607</v>
      </c>
      <c r="N7924">
        <v>2476569</v>
      </c>
      <c r="O7924">
        <v>6.3360000000000003</v>
      </c>
      <c r="P7924">
        <v>15.989000000000001</v>
      </c>
      <c r="Q7924">
        <v>970.37099999999998</v>
      </c>
      <c r="R7924">
        <v>395743</v>
      </c>
      <c r="S7924">
        <v>7.8E-2</v>
      </c>
      <c r="T7924">
        <v>4.4470000000000001</v>
      </c>
      <c r="U7924">
        <v>11.88</v>
      </c>
      <c r="V7924">
        <v>4845</v>
      </c>
      <c r="W7924">
        <v>19</v>
      </c>
      <c r="X7924">
        <f t="shared" si="272"/>
        <v>0</v>
      </c>
      <c r="Y7924">
        <f t="shared" si="273"/>
        <v>2.0570000000000013</v>
      </c>
    </row>
    <row r="7925" spans="1:25" x14ac:dyDescent="0.2">
      <c r="A7925" t="s">
        <v>6877</v>
      </c>
      <c r="B7925" t="s">
        <v>1430</v>
      </c>
      <c r="C7925">
        <v>8</v>
      </c>
      <c r="D7925">
        <v>14</v>
      </c>
      <c r="E7925" t="s">
        <v>3266</v>
      </c>
      <c r="F7925">
        <v>282.55399999999997</v>
      </c>
      <c r="G7925">
        <v>105.14100000000001</v>
      </c>
      <c r="H7925">
        <v>46.158999999999999</v>
      </c>
      <c r="I7925">
        <v>29708.032999999999</v>
      </c>
      <c r="J7925">
        <v>12115717</v>
      </c>
      <c r="K7925">
        <v>48.277000000000001</v>
      </c>
      <c r="L7925">
        <v>20.187999999999999</v>
      </c>
      <c r="M7925">
        <v>13640.991</v>
      </c>
      <c r="N7925">
        <v>5563155</v>
      </c>
      <c r="O7925">
        <v>16.545999999999999</v>
      </c>
      <c r="P7925">
        <v>28.742000000000001</v>
      </c>
      <c r="Q7925">
        <v>4675.125</v>
      </c>
      <c r="R7925">
        <v>1906639</v>
      </c>
      <c r="S7925">
        <v>0.14799999999999999</v>
      </c>
      <c r="T7925">
        <v>6.1470000000000002</v>
      </c>
      <c r="U7925">
        <v>41.893000000000001</v>
      </c>
      <c r="V7925">
        <v>17085</v>
      </c>
      <c r="W7925">
        <v>67</v>
      </c>
      <c r="X7925">
        <f t="shared" si="272"/>
        <v>3800.6155000000003</v>
      </c>
      <c r="Y7925">
        <f t="shared" si="273"/>
        <v>54.857000000000006</v>
      </c>
    </row>
    <row r="7926" spans="1:25" x14ac:dyDescent="0.2">
      <c r="A7926" t="s">
        <v>6877</v>
      </c>
      <c r="B7926" t="s">
        <v>1430</v>
      </c>
      <c r="C7926">
        <v>8</v>
      </c>
      <c r="D7926">
        <v>15</v>
      </c>
      <c r="E7926" t="s">
        <v>8018</v>
      </c>
      <c r="F7926">
        <v>306.71899999999999</v>
      </c>
      <c r="G7926">
        <v>69.87</v>
      </c>
      <c r="H7926">
        <v>41.654000000000003</v>
      </c>
      <c r="I7926">
        <v>21430.472000000002</v>
      </c>
      <c r="J7926">
        <v>8739910</v>
      </c>
      <c r="K7926">
        <v>52.143000000000001</v>
      </c>
      <c r="L7926">
        <v>18.962</v>
      </c>
      <c r="M7926">
        <v>15993.253000000001</v>
      </c>
      <c r="N7926">
        <v>6522469</v>
      </c>
      <c r="O7926">
        <v>14.148</v>
      </c>
      <c r="P7926">
        <v>25.503</v>
      </c>
      <c r="Q7926">
        <v>4339.4110000000001</v>
      </c>
      <c r="R7926">
        <v>1769726</v>
      </c>
      <c r="S7926">
        <v>0.14699999999999999</v>
      </c>
      <c r="T7926">
        <v>6.1159999999999997</v>
      </c>
      <c r="U7926">
        <v>45.018999999999998</v>
      </c>
      <c r="V7926">
        <v>18360</v>
      </c>
      <c r="W7926">
        <v>72</v>
      </c>
      <c r="X7926">
        <f t="shared" si="272"/>
        <v>3431.3301000000006</v>
      </c>
      <c r="Y7926">
        <f t="shared" si="273"/>
        <v>60.357000000000006</v>
      </c>
    </row>
    <row r="7927" spans="1:25" x14ac:dyDescent="0.2">
      <c r="A7927" t="s">
        <v>6877</v>
      </c>
      <c r="B7927" t="s">
        <v>1430</v>
      </c>
      <c r="C7927">
        <v>8</v>
      </c>
      <c r="D7927">
        <v>16</v>
      </c>
      <c r="E7927" t="s">
        <v>8019</v>
      </c>
      <c r="F7927">
        <v>339.34300000000002</v>
      </c>
      <c r="G7927">
        <v>81.688999999999993</v>
      </c>
      <c r="H7927">
        <v>40.267000000000003</v>
      </c>
      <c r="I7927">
        <v>27720.647000000001</v>
      </c>
      <c r="J7927">
        <v>11305209</v>
      </c>
      <c r="K7927">
        <v>31.186</v>
      </c>
      <c r="L7927">
        <v>16.579999999999998</v>
      </c>
      <c r="M7927">
        <v>10582.903</v>
      </c>
      <c r="N7927">
        <v>4315986</v>
      </c>
      <c r="O7927">
        <v>5.0259999999999998</v>
      </c>
      <c r="P7927">
        <v>12.246</v>
      </c>
      <c r="Q7927">
        <v>1705.422</v>
      </c>
      <c r="R7927">
        <v>695516</v>
      </c>
      <c r="S7927">
        <v>5.5E-2</v>
      </c>
      <c r="T7927">
        <v>3.754</v>
      </c>
      <c r="U7927">
        <v>18.757999999999999</v>
      </c>
      <c r="V7927">
        <v>7650</v>
      </c>
      <c r="W7927">
        <v>30</v>
      </c>
      <c r="X7927">
        <f t="shared" si="272"/>
        <v>533.94220000000007</v>
      </c>
      <c r="Y7927">
        <f t="shared" si="273"/>
        <v>14.157000000000002</v>
      </c>
    </row>
    <row r="7928" spans="1:25" x14ac:dyDescent="0.2">
      <c r="A7928" t="s">
        <v>6877</v>
      </c>
      <c r="B7928" t="s">
        <v>1430</v>
      </c>
      <c r="C7928">
        <v>8</v>
      </c>
      <c r="D7928">
        <v>17</v>
      </c>
      <c r="E7928" t="s">
        <v>8020</v>
      </c>
      <c r="F7928">
        <v>255.68700000000001</v>
      </c>
      <c r="G7928">
        <v>85.203000000000003</v>
      </c>
      <c r="H7928">
        <v>54.13</v>
      </c>
      <c r="I7928">
        <v>21785.367999999999</v>
      </c>
      <c r="J7928">
        <v>8884646</v>
      </c>
      <c r="K7928">
        <v>32.250999999999998</v>
      </c>
      <c r="L7928">
        <v>27.681000000000001</v>
      </c>
      <c r="M7928">
        <v>8246.2489999999998</v>
      </c>
      <c r="N7928">
        <v>3363037</v>
      </c>
      <c r="O7928">
        <v>5.5419999999999998</v>
      </c>
      <c r="P7928">
        <v>16.914999999999999</v>
      </c>
      <c r="Q7928">
        <v>1417.0540000000001</v>
      </c>
      <c r="R7928">
        <v>577912</v>
      </c>
      <c r="S7928">
        <v>3.6999999999999998E-2</v>
      </c>
      <c r="T7928">
        <v>3.0579999999999998</v>
      </c>
      <c r="U7928">
        <v>9.3789999999999996</v>
      </c>
      <c r="V7928">
        <v>3825</v>
      </c>
      <c r="W7928">
        <v>15</v>
      </c>
      <c r="X7928">
        <f t="shared" si="272"/>
        <v>216.73740000000012</v>
      </c>
      <c r="Y7928">
        <f t="shared" si="273"/>
        <v>0</v>
      </c>
    </row>
    <row r="7929" spans="1:25" x14ac:dyDescent="0.2">
      <c r="A7929" t="s">
        <v>6877</v>
      </c>
      <c r="B7929" t="s">
        <v>1430</v>
      </c>
      <c r="C7929">
        <v>8</v>
      </c>
      <c r="D7929">
        <v>18</v>
      </c>
      <c r="E7929" t="s">
        <v>2889</v>
      </c>
      <c r="F7929">
        <v>82.674999999999997</v>
      </c>
      <c r="G7929">
        <v>99.814999999999998</v>
      </c>
      <c r="H7929">
        <v>52.399000000000001</v>
      </c>
      <c r="I7929">
        <v>8252.1820000000007</v>
      </c>
      <c r="J7929">
        <v>3365457</v>
      </c>
      <c r="K7929">
        <v>6.0990000000000002</v>
      </c>
      <c r="L7929">
        <v>5.9749999999999996</v>
      </c>
      <c r="M7929">
        <v>504.27100000000002</v>
      </c>
      <c r="N7929">
        <v>205655</v>
      </c>
      <c r="O7929">
        <v>5.0339999999999998</v>
      </c>
      <c r="P7929">
        <v>11.042</v>
      </c>
      <c r="Q7929">
        <v>416.214</v>
      </c>
      <c r="R7929">
        <v>169743</v>
      </c>
      <c r="S7929">
        <v>6.8000000000000005E-2</v>
      </c>
      <c r="T7929">
        <v>4.1660000000000004</v>
      </c>
      <c r="U7929">
        <v>5.6269999999999998</v>
      </c>
      <c r="V7929">
        <v>2295</v>
      </c>
      <c r="W7929">
        <v>9</v>
      </c>
      <c r="X7929">
        <f t="shared" si="272"/>
        <v>0</v>
      </c>
      <c r="Y7929">
        <f t="shared" si="273"/>
        <v>0</v>
      </c>
    </row>
    <row r="7930" spans="1:25" x14ac:dyDescent="0.2">
      <c r="A7930" t="s">
        <v>6877</v>
      </c>
      <c r="B7930" t="s">
        <v>1430</v>
      </c>
      <c r="C7930">
        <v>8</v>
      </c>
      <c r="D7930">
        <v>20</v>
      </c>
      <c r="E7930" t="s">
        <v>8021</v>
      </c>
      <c r="F7930">
        <v>86.825999999999993</v>
      </c>
      <c r="G7930">
        <v>91.694999999999993</v>
      </c>
      <c r="H7930">
        <v>49.805</v>
      </c>
      <c r="I7930">
        <v>7961.4880000000003</v>
      </c>
      <c r="J7930">
        <v>3246904</v>
      </c>
      <c r="K7930">
        <v>4.5999999999999996</v>
      </c>
      <c r="L7930">
        <v>3.2839999999999998</v>
      </c>
      <c r="M7930">
        <v>399.43</v>
      </c>
      <c r="N7930">
        <v>162898</v>
      </c>
      <c r="O7930">
        <v>6.2949999999999999</v>
      </c>
      <c r="P7930">
        <v>17.593</v>
      </c>
      <c r="Q7930">
        <v>546.57600000000002</v>
      </c>
      <c r="R7930">
        <v>222908</v>
      </c>
      <c r="S7930">
        <v>5.8000000000000003E-2</v>
      </c>
      <c r="T7930">
        <v>3.8319999999999999</v>
      </c>
      <c r="U7930">
        <v>5.0019999999999998</v>
      </c>
      <c r="V7930">
        <v>2040</v>
      </c>
      <c r="W7930">
        <v>8</v>
      </c>
      <c r="X7930">
        <f t="shared" si="272"/>
        <v>0</v>
      </c>
      <c r="Y7930">
        <f t="shared" si="273"/>
        <v>0</v>
      </c>
    </row>
    <row r="7931" spans="1:25" x14ac:dyDescent="0.2">
      <c r="A7931" t="s">
        <v>6877</v>
      </c>
      <c r="B7931" t="s">
        <v>1430</v>
      </c>
      <c r="C7931">
        <v>8</v>
      </c>
      <c r="D7931">
        <v>21</v>
      </c>
      <c r="E7931" t="s">
        <v>8022</v>
      </c>
      <c r="F7931">
        <v>318.709</v>
      </c>
      <c r="G7931">
        <v>88.927000000000007</v>
      </c>
      <c r="H7931">
        <v>43.625</v>
      </c>
      <c r="I7931">
        <v>28342.01</v>
      </c>
      <c r="J7931">
        <v>11558617</v>
      </c>
      <c r="K7931">
        <v>51.151000000000003</v>
      </c>
      <c r="L7931">
        <v>19.780999999999999</v>
      </c>
      <c r="M7931">
        <v>16302.347</v>
      </c>
      <c r="N7931">
        <v>6648526</v>
      </c>
      <c r="O7931">
        <v>16.295000000000002</v>
      </c>
      <c r="P7931">
        <v>28.436</v>
      </c>
      <c r="Q7931">
        <v>5193.2160000000003</v>
      </c>
      <c r="R7931">
        <v>2117930</v>
      </c>
      <c r="S7931">
        <v>0.11600000000000001</v>
      </c>
      <c r="T7931">
        <v>5.4320000000000004</v>
      </c>
      <c r="U7931">
        <v>36.890999999999998</v>
      </c>
      <c r="V7931">
        <v>15045</v>
      </c>
      <c r="W7931">
        <v>59</v>
      </c>
      <c r="X7931">
        <f t="shared" si="272"/>
        <v>4370.5156000000006</v>
      </c>
      <c r="Y7931">
        <f t="shared" si="273"/>
        <v>46.057000000000009</v>
      </c>
    </row>
    <row r="7932" spans="1:25" x14ac:dyDescent="0.2">
      <c r="A7932" t="s">
        <v>6877</v>
      </c>
      <c r="B7932" t="s">
        <v>1430</v>
      </c>
      <c r="C7932">
        <v>8</v>
      </c>
      <c r="D7932">
        <v>22</v>
      </c>
      <c r="E7932" t="s">
        <v>334</v>
      </c>
      <c r="F7932">
        <v>159.28299999999999</v>
      </c>
      <c r="G7932">
        <v>70.221999999999994</v>
      </c>
      <c r="H7932">
        <v>43.542999999999999</v>
      </c>
      <c r="I7932">
        <v>11185.284</v>
      </c>
      <c r="J7932">
        <v>4561653</v>
      </c>
      <c r="K7932">
        <v>31.481999999999999</v>
      </c>
      <c r="L7932">
        <v>21.7</v>
      </c>
      <c r="M7932">
        <v>5014.6149999999998</v>
      </c>
      <c r="N7932">
        <v>2045092</v>
      </c>
      <c r="O7932">
        <v>11.855</v>
      </c>
      <c r="P7932">
        <v>28.001999999999999</v>
      </c>
      <c r="Q7932">
        <v>1888.375</v>
      </c>
      <c r="R7932">
        <v>770129</v>
      </c>
      <c r="S7932">
        <v>0.09</v>
      </c>
      <c r="T7932">
        <v>4.7969999999999997</v>
      </c>
      <c r="U7932">
        <v>14.381</v>
      </c>
      <c r="V7932">
        <v>5865</v>
      </c>
      <c r="W7932">
        <v>23</v>
      </c>
      <c r="X7932">
        <f t="shared" si="272"/>
        <v>735.19050000000004</v>
      </c>
      <c r="Y7932">
        <f t="shared" si="273"/>
        <v>6.4570000000000016</v>
      </c>
    </row>
    <row r="7933" spans="1:25" x14ac:dyDescent="0.2">
      <c r="A7933" t="s">
        <v>6877</v>
      </c>
      <c r="B7933" t="s">
        <v>1430</v>
      </c>
      <c r="C7933">
        <v>8</v>
      </c>
      <c r="D7933">
        <v>23</v>
      </c>
      <c r="E7933" t="s">
        <v>8023</v>
      </c>
      <c r="F7933">
        <v>176.786</v>
      </c>
      <c r="G7933">
        <v>68.313999999999993</v>
      </c>
      <c r="H7933">
        <v>43.29</v>
      </c>
      <c r="I7933">
        <v>12077.009</v>
      </c>
      <c r="J7933">
        <v>4925322</v>
      </c>
      <c r="K7933">
        <v>3.984</v>
      </c>
      <c r="L7933">
        <v>2.6949999999999998</v>
      </c>
      <c r="M7933">
        <v>704.37800000000004</v>
      </c>
      <c r="N7933">
        <v>287264</v>
      </c>
      <c r="O7933">
        <v>3.8820000000000001</v>
      </c>
      <c r="P7933">
        <v>11.512</v>
      </c>
      <c r="Q7933">
        <v>686.27</v>
      </c>
      <c r="R7933">
        <v>279879</v>
      </c>
      <c r="S7933">
        <v>3.9E-2</v>
      </c>
      <c r="T7933">
        <v>3.15</v>
      </c>
      <c r="U7933">
        <v>6.8780000000000001</v>
      </c>
      <c r="V7933">
        <v>2805</v>
      </c>
      <c r="W7933">
        <v>11</v>
      </c>
      <c r="X7933">
        <f t="shared" ref="X7933:X7996" si="274">(MAX(0, (Q7933-1220.02)))*1.1</f>
        <v>0</v>
      </c>
      <c r="Y7933">
        <f t="shared" ref="Y7933:Y7996" si="275">(MAX(0, (W7933-17.13)))*1.1</f>
        <v>0</v>
      </c>
    </row>
    <row r="7934" spans="1:25" x14ac:dyDescent="0.2">
      <c r="A7934" t="s">
        <v>6877</v>
      </c>
      <c r="B7934" t="s">
        <v>1430</v>
      </c>
      <c r="C7934">
        <v>8</v>
      </c>
      <c r="D7934">
        <v>24</v>
      </c>
      <c r="E7934" t="s">
        <v>8024</v>
      </c>
      <c r="F7934">
        <v>88.653000000000006</v>
      </c>
      <c r="G7934">
        <v>35.159999999999997</v>
      </c>
      <c r="H7934">
        <v>23.303000000000001</v>
      </c>
      <c r="I7934">
        <v>3117.07</v>
      </c>
      <c r="J7934">
        <v>1271223</v>
      </c>
      <c r="K7934">
        <v>35.308999999999997</v>
      </c>
      <c r="L7934">
        <v>23.89</v>
      </c>
      <c r="M7934">
        <v>3130.24</v>
      </c>
      <c r="N7934">
        <v>1276594</v>
      </c>
      <c r="O7934">
        <v>9.8170000000000002</v>
      </c>
      <c r="P7934">
        <v>23.890999999999998</v>
      </c>
      <c r="Q7934">
        <v>870.32399999999996</v>
      </c>
      <c r="R7934">
        <v>354941</v>
      </c>
      <c r="S7934">
        <v>4.9000000000000002E-2</v>
      </c>
      <c r="T7934">
        <v>3.548</v>
      </c>
      <c r="U7934">
        <v>4.3769999999999998</v>
      </c>
      <c r="V7934">
        <v>1785</v>
      </c>
      <c r="W7934">
        <v>7</v>
      </c>
      <c r="X7934">
        <f t="shared" si="274"/>
        <v>0</v>
      </c>
      <c r="Y7934">
        <f t="shared" si="275"/>
        <v>0</v>
      </c>
    </row>
    <row r="7935" spans="1:25" x14ac:dyDescent="0.2">
      <c r="A7935" t="s">
        <v>6877</v>
      </c>
      <c r="B7935" t="s">
        <v>1430</v>
      </c>
      <c r="C7935">
        <v>8</v>
      </c>
      <c r="D7935">
        <v>25</v>
      </c>
      <c r="E7935" t="s">
        <v>8025</v>
      </c>
      <c r="F7935">
        <v>213.14500000000001</v>
      </c>
      <c r="G7935">
        <v>85.227999999999994</v>
      </c>
      <c r="H7935">
        <v>45.051000000000002</v>
      </c>
      <c r="I7935">
        <v>18165.935000000001</v>
      </c>
      <c r="J7935">
        <v>7408546</v>
      </c>
      <c r="K7935">
        <v>3.5830000000000002</v>
      </c>
      <c r="L7935">
        <v>2.1720000000000002</v>
      </c>
      <c r="M7935">
        <v>763.7</v>
      </c>
      <c r="N7935">
        <v>311457</v>
      </c>
      <c r="O7935">
        <v>3.1739999999999999</v>
      </c>
      <c r="P7935">
        <v>11.28</v>
      </c>
      <c r="Q7935">
        <v>676.49400000000003</v>
      </c>
      <c r="R7935">
        <v>275892</v>
      </c>
      <c r="S7935">
        <v>1.7999999999999999E-2</v>
      </c>
      <c r="T7935">
        <v>2.1179999999999999</v>
      </c>
      <c r="U7935">
        <v>3.7519999999999998</v>
      </c>
      <c r="V7935">
        <v>1530</v>
      </c>
      <c r="W7935">
        <v>6</v>
      </c>
      <c r="X7935">
        <f t="shared" si="274"/>
        <v>0</v>
      </c>
      <c r="Y7935">
        <f t="shared" si="275"/>
        <v>0</v>
      </c>
    </row>
    <row r="7936" spans="1:25" x14ac:dyDescent="0.2">
      <c r="A7936" t="s">
        <v>6877</v>
      </c>
      <c r="B7936" t="s">
        <v>1430</v>
      </c>
      <c r="C7936">
        <v>8</v>
      </c>
      <c r="D7936">
        <v>26</v>
      </c>
      <c r="E7936" t="s">
        <v>8026</v>
      </c>
      <c r="F7936">
        <v>172.03399999999999</v>
      </c>
      <c r="G7936">
        <v>53.311999999999998</v>
      </c>
      <c r="H7936">
        <v>38.173999999999999</v>
      </c>
      <c r="I7936">
        <v>9171.5300000000007</v>
      </c>
      <c r="J7936">
        <v>3740391</v>
      </c>
      <c r="K7936">
        <v>49.514000000000003</v>
      </c>
      <c r="L7936">
        <v>18.097999999999999</v>
      </c>
      <c r="M7936">
        <v>8518.1679999999997</v>
      </c>
      <c r="N7936">
        <v>3473933</v>
      </c>
      <c r="O7936">
        <v>17.451000000000001</v>
      </c>
      <c r="P7936">
        <v>31.326000000000001</v>
      </c>
      <c r="Q7936">
        <v>3002.19</v>
      </c>
      <c r="R7936">
        <v>1224372</v>
      </c>
      <c r="S7936">
        <v>0.14199999999999999</v>
      </c>
      <c r="T7936">
        <v>6.01</v>
      </c>
      <c r="U7936">
        <v>24.385000000000002</v>
      </c>
      <c r="V7936">
        <v>9945</v>
      </c>
      <c r="W7936">
        <v>39</v>
      </c>
      <c r="X7936">
        <f t="shared" si="274"/>
        <v>1960.3870000000002</v>
      </c>
      <c r="Y7936">
        <f t="shared" si="275"/>
        <v>24.057000000000002</v>
      </c>
    </row>
    <row r="7937" spans="1:25" x14ac:dyDescent="0.2">
      <c r="A7937" t="s">
        <v>6877</v>
      </c>
      <c r="B7937" t="s">
        <v>1430</v>
      </c>
      <c r="C7937">
        <v>8</v>
      </c>
      <c r="D7937">
        <v>27</v>
      </c>
      <c r="E7937" t="s">
        <v>8027</v>
      </c>
      <c r="F7937">
        <v>244.26599999999999</v>
      </c>
      <c r="G7937">
        <v>54.100999999999999</v>
      </c>
      <c r="H7937">
        <v>33.712000000000003</v>
      </c>
      <c r="I7937">
        <v>13214.901</v>
      </c>
      <c r="J7937">
        <v>5389384</v>
      </c>
      <c r="K7937">
        <v>3.8559999999999999</v>
      </c>
      <c r="L7937">
        <v>2.6819999999999999</v>
      </c>
      <c r="M7937">
        <v>941.99699999999996</v>
      </c>
      <c r="N7937">
        <v>384171</v>
      </c>
      <c r="O7937">
        <v>3.9239999999999999</v>
      </c>
      <c r="P7937">
        <v>12.458</v>
      </c>
      <c r="Q7937">
        <v>958.577</v>
      </c>
      <c r="R7937">
        <v>390933</v>
      </c>
      <c r="S7937">
        <v>3.1E-2</v>
      </c>
      <c r="T7937">
        <v>2.7989999999999999</v>
      </c>
      <c r="U7937">
        <v>7.5030000000000001</v>
      </c>
      <c r="V7937">
        <v>3060</v>
      </c>
      <c r="W7937">
        <v>12</v>
      </c>
      <c r="X7937">
        <f t="shared" si="274"/>
        <v>0</v>
      </c>
      <c r="Y7937">
        <f t="shared" si="275"/>
        <v>0</v>
      </c>
    </row>
    <row r="7938" spans="1:25" x14ac:dyDescent="0.2">
      <c r="A7938" t="s">
        <v>6877</v>
      </c>
      <c r="B7938" t="s">
        <v>1430</v>
      </c>
      <c r="C7938">
        <v>8</v>
      </c>
      <c r="D7938">
        <v>28</v>
      </c>
      <c r="E7938" t="s">
        <v>8028</v>
      </c>
      <c r="F7938">
        <v>158.03800000000001</v>
      </c>
      <c r="G7938">
        <v>64.617000000000004</v>
      </c>
      <c r="H7938">
        <v>37.639000000000003</v>
      </c>
      <c r="I7938">
        <v>10211.906000000001</v>
      </c>
      <c r="J7938">
        <v>4164684</v>
      </c>
      <c r="K7938">
        <v>53.012999999999998</v>
      </c>
      <c r="L7938">
        <v>20.992999999999999</v>
      </c>
      <c r="M7938">
        <v>8378.0669999999991</v>
      </c>
      <c r="N7938">
        <v>3416796</v>
      </c>
      <c r="O7938">
        <v>17.100999999999999</v>
      </c>
      <c r="P7938">
        <v>29.053000000000001</v>
      </c>
      <c r="Q7938">
        <v>2702.6379999999999</v>
      </c>
      <c r="R7938">
        <v>1102207</v>
      </c>
      <c r="S7938">
        <v>0.14199999999999999</v>
      </c>
      <c r="T7938">
        <v>6.0250000000000004</v>
      </c>
      <c r="U7938">
        <v>22.51</v>
      </c>
      <c r="V7938">
        <v>9180</v>
      </c>
      <c r="W7938">
        <v>36</v>
      </c>
      <c r="X7938">
        <f t="shared" si="274"/>
        <v>1630.8798000000002</v>
      </c>
      <c r="Y7938">
        <f t="shared" si="275"/>
        <v>20.757000000000001</v>
      </c>
    </row>
    <row r="7939" spans="1:25" x14ac:dyDescent="0.2">
      <c r="A7939" t="s">
        <v>6877</v>
      </c>
      <c r="B7939" t="s">
        <v>1430</v>
      </c>
      <c r="C7939">
        <v>9</v>
      </c>
      <c r="D7939">
        <v>1</v>
      </c>
      <c r="E7939" t="s">
        <v>2229</v>
      </c>
      <c r="F7939">
        <v>298.68799999999999</v>
      </c>
      <c r="G7939">
        <v>98.043000000000006</v>
      </c>
      <c r="H7939">
        <v>41.305999999999997</v>
      </c>
      <c r="I7939">
        <v>29284.431</v>
      </c>
      <c r="J7939">
        <v>11942961</v>
      </c>
      <c r="K7939">
        <v>38.383000000000003</v>
      </c>
      <c r="L7939">
        <v>20.195</v>
      </c>
      <c r="M7939">
        <v>11464.603999999999</v>
      </c>
      <c r="N7939">
        <v>4675567</v>
      </c>
      <c r="O7939">
        <v>5.5259999999999998</v>
      </c>
      <c r="P7939">
        <v>15.297000000000001</v>
      </c>
      <c r="Q7939">
        <v>1650.44</v>
      </c>
      <c r="R7939">
        <v>673093</v>
      </c>
      <c r="S7939">
        <v>6.7000000000000004E-2</v>
      </c>
      <c r="T7939">
        <v>4.133</v>
      </c>
      <c r="U7939">
        <v>20.009</v>
      </c>
      <c r="V7939">
        <v>8160</v>
      </c>
      <c r="W7939">
        <v>32</v>
      </c>
      <c r="X7939">
        <f t="shared" si="274"/>
        <v>473.4620000000001</v>
      </c>
      <c r="Y7939">
        <f t="shared" si="275"/>
        <v>16.357000000000003</v>
      </c>
    </row>
    <row r="7940" spans="1:25" x14ac:dyDescent="0.2">
      <c r="A7940" t="s">
        <v>6877</v>
      </c>
      <c r="B7940" t="s">
        <v>1430</v>
      </c>
      <c r="C7940">
        <v>9</v>
      </c>
      <c r="D7940">
        <v>2</v>
      </c>
      <c r="E7940" t="s">
        <v>8029</v>
      </c>
      <c r="F7940">
        <v>243.65299999999999</v>
      </c>
      <c r="G7940">
        <v>96.429000000000002</v>
      </c>
      <c r="H7940">
        <v>43.746000000000002</v>
      </c>
      <c r="I7940">
        <v>23495.137999999999</v>
      </c>
      <c r="J7940">
        <v>9581935</v>
      </c>
      <c r="K7940">
        <v>39.923000000000002</v>
      </c>
      <c r="L7940">
        <v>15.893000000000001</v>
      </c>
      <c r="M7940">
        <v>9727.3889999999992</v>
      </c>
      <c r="N7940">
        <v>3967085</v>
      </c>
      <c r="O7940">
        <v>5.6130000000000004</v>
      </c>
      <c r="P7940">
        <v>13.77</v>
      </c>
      <c r="Q7940">
        <v>1367.5550000000001</v>
      </c>
      <c r="R7940">
        <v>557725</v>
      </c>
      <c r="S7940">
        <v>5.3999999999999999E-2</v>
      </c>
      <c r="T7940">
        <v>3.7069999999999999</v>
      </c>
      <c r="U7940">
        <v>13.131</v>
      </c>
      <c r="V7940">
        <v>5355</v>
      </c>
      <c r="W7940">
        <v>21</v>
      </c>
      <c r="X7940">
        <f t="shared" si="274"/>
        <v>162.28850000000011</v>
      </c>
      <c r="Y7940">
        <f t="shared" si="275"/>
        <v>4.2570000000000014</v>
      </c>
    </row>
    <row r="7941" spans="1:25" x14ac:dyDescent="0.2">
      <c r="A7941" t="s">
        <v>6877</v>
      </c>
      <c r="B7941" t="s">
        <v>1430</v>
      </c>
      <c r="C7941">
        <v>9</v>
      </c>
      <c r="D7941">
        <v>3</v>
      </c>
      <c r="E7941" t="s">
        <v>4381</v>
      </c>
      <c r="F7941">
        <v>199.12899999999999</v>
      </c>
      <c r="G7941">
        <v>101.46</v>
      </c>
      <c r="H7941">
        <v>46.264000000000003</v>
      </c>
      <c r="I7941">
        <v>20203.685000000001</v>
      </c>
      <c r="J7941">
        <v>8239594</v>
      </c>
      <c r="K7941">
        <v>10.132</v>
      </c>
      <c r="L7941">
        <v>6.7880000000000003</v>
      </c>
      <c r="M7941">
        <v>2017.5840000000001</v>
      </c>
      <c r="N7941">
        <v>822824</v>
      </c>
      <c r="O7941">
        <v>3.012</v>
      </c>
      <c r="P7941">
        <v>8.0790000000000006</v>
      </c>
      <c r="Q7941">
        <v>599.71900000000005</v>
      </c>
      <c r="R7941">
        <v>244581</v>
      </c>
      <c r="S7941">
        <v>2.1999999999999999E-2</v>
      </c>
      <c r="T7941">
        <v>2.367</v>
      </c>
      <c r="U7941">
        <v>4.3769999999999998</v>
      </c>
      <c r="V7941">
        <v>1785</v>
      </c>
      <c r="W7941">
        <v>7</v>
      </c>
      <c r="X7941">
        <f t="shared" si="274"/>
        <v>0</v>
      </c>
      <c r="Y7941">
        <f t="shared" si="275"/>
        <v>0</v>
      </c>
    </row>
    <row r="7942" spans="1:25" x14ac:dyDescent="0.2">
      <c r="A7942" t="s">
        <v>6877</v>
      </c>
      <c r="B7942" t="s">
        <v>1430</v>
      </c>
      <c r="C7942">
        <v>9</v>
      </c>
      <c r="D7942">
        <v>4</v>
      </c>
      <c r="E7942" t="s">
        <v>8030</v>
      </c>
      <c r="F7942">
        <v>370.35399999999998</v>
      </c>
      <c r="G7942">
        <v>110.006</v>
      </c>
      <c r="H7942">
        <v>48.104999999999997</v>
      </c>
      <c r="I7942">
        <v>40741.088000000003</v>
      </c>
      <c r="J7942">
        <v>16615287</v>
      </c>
      <c r="K7942">
        <v>46.472999999999999</v>
      </c>
      <c r="L7942">
        <v>19.89</v>
      </c>
      <c r="M7942">
        <v>17211.379000000001</v>
      </c>
      <c r="N7942">
        <v>7019253</v>
      </c>
      <c r="O7942">
        <v>11.414</v>
      </c>
      <c r="P7942">
        <v>23.904</v>
      </c>
      <c r="Q7942">
        <v>4227.3</v>
      </c>
      <c r="R7942">
        <v>1724004</v>
      </c>
      <c r="S7942">
        <v>9.2999999999999999E-2</v>
      </c>
      <c r="T7942">
        <v>4.8650000000000002</v>
      </c>
      <c r="U7942">
        <v>34.39</v>
      </c>
      <c r="V7942">
        <v>14025</v>
      </c>
      <c r="W7942">
        <v>55</v>
      </c>
      <c r="X7942">
        <f t="shared" si="274"/>
        <v>3308.0080000000003</v>
      </c>
      <c r="Y7942">
        <f t="shared" si="275"/>
        <v>41.657000000000011</v>
      </c>
    </row>
    <row r="7943" spans="1:25" x14ac:dyDescent="0.2">
      <c r="A7943" t="s">
        <v>6877</v>
      </c>
      <c r="B7943" t="s">
        <v>1430</v>
      </c>
      <c r="C7943">
        <v>9</v>
      </c>
      <c r="D7943">
        <v>5</v>
      </c>
      <c r="E7943" t="s">
        <v>3185</v>
      </c>
      <c r="F7943">
        <v>348.59199999999998</v>
      </c>
      <c r="G7943">
        <v>106.05</v>
      </c>
      <c r="H7943">
        <v>44.848999999999997</v>
      </c>
      <c r="I7943">
        <v>36968.093999999997</v>
      </c>
      <c r="J7943">
        <v>15076561</v>
      </c>
      <c r="K7943">
        <v>45.494</v>
      </c>
      <c r="L7943">
        <v>19.597999999999999</v>
      </c>
      <c r="M7943">
        <v>15858.779</v>
      </c>
      <c r="N7943">
        <v>6467627</v>
      </c>
      <c r="O7943">
        <v>12.315</v>
      </c>
      <c r="P7943">
        <v>21.777999999999999</v>
      </c>
      <c r="Q7943">
        <v>4292.7690000000002</v>
      </c>
      <c r="R7943">
        <v>1750704</v>
      </c>
      <c r="S7943">
        <v>0.108</v>
      </c>
      <c r="T7943">
        <v>5.2380000000000004</v>
      </c>
      <c r="U7943">
        <v>37.515999999999998</v>
      </c>
      <c r="V7943">
        <v>15300</v>
      </c>
      <c r="W7943">
        <v>60</v>
      </c>
      <c r="X7943">
        <f t="shared" si="274"/>
        <v>3380.0239000000006</v>
      </c>
      <c r="Y7943">
        <f t="shared" si="275"/>
        <v>47.157000000000011</v>
      </c>
    </row>
    <row r="7944" spans="1:25" x14ac:dyDescent="0.2">
      <c r="A7944" t="s">
        <v>6877</v>
      </c>
      <c r="B7944" t="s">
        <v>1430</v>
      </c>
      <c r="C7944">
        <v>9</v>
      </c>
      <c r="D7944">
        <v>6</v>
      </c>
      <c r="E7944" t="s">
        <v>8031</v>
      </c>
      <c r="F7944">
        <v>227.19</v>
      </c>
      <c r="G7944">
        <v>110.741</v>
      </c>
      <c r="H7944">
        <v>46.284999999999997</v>
      </c>
      <c r="I7944">
        <v>25159.214</v>
      </c>
      <c r="J7944">
        <v>10260589</v>
      </c>
      <c r="K7944">
        <v>9.0299999999999994</v>
      </c>
      <c r="L7944">
        <v>5.4180000000000001</v>
      </c>
      <c r="M7944">
        <v>2051.6309999999999</v>
      </c>
      <c r="N7944">
        <v>836709</v>
      </c>
      <c r="O7944">
        <v>4.3739999999999997</v>
      </c>
      <c r="P7944">
        <v>12.728</v>
      </c>
      <c r="Q7944">
        <v>993.70500000000004</v>
      </c>
      <c r="R7944">
        <v>405259</v>
      </c>
      <c r="S7944">
        <v>3.5999999999999997E-2</v>
      </c>
      <c r="T7944">
        <v>3.02</v>
      </c>
      <c r="U7944">
        <v>8.1280000000000001</v>
      </c>
      <c r="V7944">
        <v>3315</v>
      </c>
      <c r="W7944">
        <v>13</v>
      </c>
      <c r="X7944">
        <f t="shared" si="274"/>
        <v>0</v>
      </c>
      <c r="Y7944">
        <f t="shared" si="275"/>
        <v>0</v>
      </c>
    </row>
    <row r="7945" spans="1:25" x14ac:dyDescent="0.2">
      <c r="A7945" t="s">
        <v>6877</v>
      </c>
      <c r="B7945" t="s">
        <v>1430</v>
      </c>
      <c r="C7945">
        <v>9</v>
      </c>
      <c r="D7945">
        <v>7</v>
      </c>
      <c r="E7945" t="s">
        <v>5856</v>
      </c>
      <c r="F7945">
        <v>271.54000000000002</v>
      </c>
      <c r="G7945">
        <v>112.86199999999999</v>
      </c>
      <c r="H7945">
        <v>45.152999999999999</v>
      </c>
      <c r="I7945">
        <v>30646.454000000002</v>
      </c>
      <c r="J7945">
        <v>12498430</v>
      </c>
      <c r="K7945">
        <v>48.067999999999998</v>
      </c>
      <c r="L7945">
        <v>22.236000000000001</v>
      </c>
      <c r="M7945">
        <v>13052.28</v>
      </c>
      <c r="N7945">
        <v>5323063</v>
      </c>
      <c r="O7945">
        <v>6.3769999999999998</v>
      </c>
      <c r="P7945">
        <v>16.332000000000001</v>
      </c>
      <c r="Q7945">
        <v>1731.6469999999999</v>
      </c>
      <c r="R7945">
        <v>706211</v>
      </c>
      <c r="S7945">
        <v>6.9000000000000006E-2</v>
      </c>
      <c r="T7945">
        <v>4.1970000000000001</v>
      </c>
      <c r="U7945">
        <v>18.757999999999999</v>
      </c>
      <c r="V7945">
        <v>7650</v>
      </c>
      <c r="W7945">
        <v>30</v>
      </c>
      <c r="X7945">
        <f t="shared" si="274"/>
        <v>562.78970000000004</v>
      </c>
      <c r="Y7945">
        <f t="shared" si="275"/>
        <v>14.157000000000002</v>
      </c>
    </row>
    <row r="7946" spans="1:25" x14ac:dyDescent="0.2">
      <c r="A7946" t="s">
        <v>6877</v>
      </c>
      <c r="B7946" t="s">
        <v>1430</v>
      </c>
      <c r="C7946">
        <v>9</v>
      </c>
      <c r="D7946">
        <v>8</v>
      </c>
      <c r="E7946" t="s">
        <v>8032</v>
      </c>
      <c r="F7946">
        <v>351.19400000000002</v>
      </c>
      <c r="G7946">
        <v>111.31100000000001</v>
      </c>
      <c r="H7946">
        <v>49.625999999999998</v>
      </c>
      <c r="I7946">
        <v>39091.741000000002</v>
      </c>
      <c r="J7946">
        <v>15942640</v>
      </c>
      <c r="K7946">
        <v>26.49</v>
      </c>
      <c r="L7946">
        <v>18.38</v>
      </c>
      <c r="M7946">
        <v>9303.1129999999994</v>
      </c>
      <c r="N7946">
        <v>3794054</v>
      </c>
      <c r="O7946">
        <v>5.9459999999999997</v>
      </c>
      <c r="P7946">
        <v>15.757999999999999</v>
      </c>
      <c r="Q7946">
        <v>2088.0259999999998</v>
      </c>
      <c r="R7946">
        <v>851552</v>
      </c>
      <c r="S7946">
        <v>4.5999999999999999E-2</v>
      </c>
      <c r="T7946">
        <v>3.4350000000000001</v>
      </c>
      <c r="U7946">
        <v>16.257000000000001</v>
      </c>
      <c r="V7946">
        <v>6630</v>
      </c>
      <c r="W7946">
        <v>26</v>
      </c>
      <c r="X7946">
        <f t="shared" si="274"/>
        <v>954.80659999999989</v>
      </c>
      <c r="Y7946">
        <f t="shared" si="275"/>
        <v>9.7570000000000014</v>
      </c>
    </row>
    <row r="7947" spans="1:25" x14ac:dyDescent="0.2">
      <c r="A7947" t="s">
        <v>6877</v>
      </c>
      <c r="B7947" t="s">
        <v>1430</v>
      </c>
      <c r="C7947">
        <v>9</v>
      </c>
      <c r="D7947">
        <v>9</v>
      </c>
      <c r="E7947" t="s">
        <v>8033</v>
      </c>
      <c r="F7947">
        <v>187.857</v>
      </c>
      <c r="G7947">
        <v>112.467</v>
      </c>
      <c r="H7947">
        <v>51.17</v>
      </c>
      <c r="I7947">
        <v>21127.792000000001</v>
      </c>
      <c r="J7947">
        <v>8616469</v>
      </c>
      <c r="K7947">
        <v>4.3860000000000001</v>
      </c>
      <c r="L7947">
        <v>2.907</v>
      </c>
      <c r="M7947">
        <v>823.97299999999996</v>
      </c>
      <c r="N7947">
        <v>336038</v>
      </c>
      <c r="O7947">
        <v>4.008</v>
      </c>
      <c r="P7947">
        <v>13.042</v>
      </c>
      <c r="Q7947">
        <v>752.97500000000002</v>
      </c>
      <c r="R7947">
        <v>307083</v>
      </c>
      <c r="S7947">
        <v>2.3E-2</v>
      </c>
      <c r="T7947">
        <v>2.4369999999999998</v>
      </c>
      <c r="U7947">
        <v>4.3769999999999998</v>
      </c>
      <c r="V7947">
        <v>1785</v>
      </c>
      <c r="W7947">
        <v>7</v>
      </c>
      <c r="X7947">
        <f t="shared" si="274"/>
        <v>0</v>
      </c>
      <c r="Y7947">
        <f t="shared" si="275"/>
        <v>0</v>
      </c>
    </row>
    <row r="7948" spans="1:25" x14ac:dyDescent="0.2">
      <c r="A7948" t="s">
        <v>6877</v>
      </c>
      <c r="B7948" t="s">
        <v>1430</v>
      </c>
      <c r="C7948">
        <v>9</v>
      </c>
      <c r="D7948">
        <v>10</v>
      </c>
      <c r="E7948" t="s">
        <v>2518</v>
      </c>
      <c r="F7948">
        <v>336.73599999999999</v>
      </c>
      <c r="G7948">
        <v>114.29</v>
      </c>
      <c r="H7948">
        <v>47.143000000000001</v>
      </c>
      <c r="I7948">
        <v>38485.728000000003</v>
      </c>
      <c r="J7948">
        <v>15695492</v>
      </c>
      <c r="K7948">
        <v>62.572000000000003</v>
      </c>
      <c r="L7948">
        <v>26.606000000000002</v>
      </c>
      <c r="M7948">
        <v>21070.341</v>
      </c>
      <c r="N7948">
        <v>8593039</v>
      </c>
      <c r="O7948">
        <v>9.2509999999999994</v>
      </c>
      <c r="P7948">
        <v>20.879000000000001</v>
      </c>
      <c r="Q7948">
        <v>3115.2579999999998</v>
      </c>
      <c r="R7948">
        <v>1270484</v>
      </c>
      <c r="S7948">
        <v>0.104</v>
      </c>
      <c r="T7948">
        <v>5.1479999999999997</v>
      </c>
      <c r="U7948">
        <v>35.015000000000001</v>
      </c>
      <c r="V7948">
        <v>14280</v>
      </c>
      <c r="W7948">
        <v>56</v>
      </c>
      <c r="X7948">
        <f t="shared" si="274"/>
        <v>2084.7617999999998</v>
      </c>
      <c r="Y7948">
        <f t="shared" si="275"/>
        <v>42.757000000000005</v>
      </c>
    </row>
    <row r="7949" spans="1:25" x14ac:dyDescent="0.2">
      <c r="A7949" t="s">
        <v>6877</v>
      </c>
      <c r="B7949" t="s">
        <v>1430</v>
      </c>
      <c r="C7949">
        <v>9</v>
      </c>
      <c r="D7949">
        <v>11</v>
      </c>
      <c r="E7949" t="s">
        <v>4023</v>
      </c>
      <c r="F7949">
        <v>317.70600000000002</v>
      </c>
      <c r="G7949">
        <v>93.418999999999997</v>
      </c>
      <c r="H7949">
        <v>41.411999999999999</v>
      </c>
      <c r="I7949">
        <v>29679.743999999999</v>
      </c>
      <c r="J7949">
        <v>12104180</v>
      </c>
      <c r="K7949">
        <v>35.777999999999999</v>
      </c>
      <c r="L7949">
        <v>22.119</v>
      </c>
      <c r="M7949">
        <v>11366.951999999999</v>
      </c>
      <c r="N7949">
        <v>4635742</v>
      </c>
      <c r="O7949">
        <v>4.758</v>
      </c>
      <c r="P7949">
        <v>13.515000000000001</v>
      </c>
      <c r="Q7949">
        <v>1511.636</v>
      </c>
      <c r="R7949">
        <v>616485</v>
      </c>
      <c r="S7949">
        <v>4.4999999999999998E-2</v>
      </c>
      <c r="T7949">
        <v>3.3969999999999998</v>
      </c>
      <c r="U7949">
        <v>14.381</v>
      </c>
      <c r="V7949">
        <v>5865</v>
      </c>
      <c r="W7949">
        <v>23</v>
      </c>
      <c r="X7949">
        <f t="shared" si="274"/>
        <v>320.77760000000001</v>
      </c>
      <c r="Y7949">
        <f t="shared" si="275"/>
        <v>6.4570000000000016</v>
      </c>
    </row>
    <row r="7950" spans="1:25" x14ac:dyDescent="0.2">
      <c r="A7950" t="s">
        <v>6877</v>
      </c>
      <c r="B7950" t="s">
        <v>1430</v>
      </c>
      <c r="C7950">
        <v>9</v>
      </c>
      <c r="D7950">
        <v>12</v>
      </c>
      <c r="E7950" t="s">
        <v>4089</v>
      </c>
      <c r="F7950">
        <v>163.16800000000001</v>
      </c>
      <c r="G7950">
        <v>113.03100000000001</v>
      </c>
      <c r="H7950">
        <v>55.042000000000002</v>
      </c>
      <c r="I7950">
        <v>18442.955000000002</v>
      </c>
      <c r="J7950">
        <v>7521522</v>
      </c>
      <c r="K7950">
        <v>4.6379999999999999</v>
      </c>
      <c r="L7950">
        <v>3.8439999999999999</v>
      </c>
      <c r="M7950">
        <v>756.73900000000003</v>
      </c>
      <c r="N7950">
        <v>308618</v>
      </c>
      <c r="O7950">
        <v>2.7549999999999999</v>
      </c>
      <c r="P7950">
        <v>8.032</v>
      </c>
      <c r="Q7950">
        <v>449.60300000000001</v>
      </c>
      <c r="R7950">
        <v>183360</v>
      </c>
      <c r="S7950">
        <v>4.0000000000000001E-3</v>
      </c>
      <c r="T7950">
        <v>0.98899999999999999</v>
      </c>
      <c r="U7950">
        <v>0.625</v>
      </c>
      <c r="V7950">
        <v>255</v>
      </c>
      <c r="W7950">
        <v>1</v>
      </c>
      <c r="X7950">
        <f t="shared" si="274"/>
        <v>0</v>
      </c>
      <c r="Y7950">
        <f t="shared" si="275"/>
        <v>0</v>
      </c>
    </row>
    <row r="7951" spans="1:25" x14ac:dyDescent="0.2">
      <c r="A7951" t="s">
        <v>6877</v>
      </c>
      <c r="B7951" t="s">
        <v>1430</v>
      </c>
      <c r="C7951">
        <v>9</v>
      </c>
      <c r="D7951">
        <v>13</v>
      </c>
      <c r="E7951" t="s">
        <v>6390</v>
      </c>
      <c r="F7951">
        <v>285.76100000000002</v>
      </c>
      <c r="G7951">
        <v>122.697</v>
      </c>
      <c r="H7951">
        <v>49.7</v>
      </c>
      <c r="I7951">
        <v>35062.050000000003</v>
      </c>
      <c r="J7951">
        <v>14299226</v>
      </c>
      <c r="K7951">
        <v>43.762999999999998</v>
      </c>
      <c r="L7951">
        <v>20.896999999999998</v>
      </c>
      <c r="M7951">
        <v>12505.656999999999</v>
      </c>
      <c r="N7951">
        <v>5100136</v>
      </c>
      <c r="O7951">
        <v>6.8570000000000002</v>
      </c>
      <c r="P7951">
        <v>15.907</v>
      </c>
      <c r="Q7951">
        <v>1959.501</v>
      </c>
      <c r="R7951">
        <v>799136</v>
      </c>
      <c r="S7951">
        <v>6.3E-2</v>
      </c>
      <c r="T7951">
        <v>4.0220000000000002</v>
      </c>
      <c r="U7951">
        <v>18.132999999999999</v>
      </c>
      <c r="V7951">
        <v>7395</v>
      </c>
      <c r="W7951">
        <v>29</v>
      </c>
      <c r="X7951">
        <f t="shared" si="274"/>
        <v>813.42910000000006</v>
      </c>
      <c r="Y7951">
        <f t="shared" si="275"/>
        <v>13.057000000000002</v>
      </c>
    </row>
    <row r="7952" spans="1:25" x14ac:dyDescent="0.2">
      <c r="A7952" t="s">
        <v>6877</v>
      </c>
      <c r="B7952" t="s">
        <v>1430</v>
      </c>
      <c r="C7952">
        <v>9</v>
      </c>
      <c r="D7952">
        <v>14</v>
      </c>
      <c r="E7952" t="s">
        <v>8034</v>
      </c>
      <c r="F7952">
        <v>243.68700000000001</v>
      </c>
      <c r="G7952">
        <v>114.39100000000001</v>
      </c>
      <c r="H7952">
        <v>47.037999999999997</v>
      </c>
      <c r="I7952">
        <v>27875.617999999999</v>
      </c>
      <c r="J7952">
        <v>11368410</v>
      </c>
      <c r="K7952">
        <v>12.801</v>
      </c>
      <c r="L7952">
        <v>7.0570000000000004</v>
      </c>
      <c r="M7952">
        <v>3119.48</v>
      </c>
      <c r="N7952">
        <v>1272206</v>
      </c>
      <c r="O7952">
        <v>3.1869999999999998</v>
      </c>
      <c r="P7952">
        <v>8.8079999999999998</v>
      </c>
      <c r="Q7952">
        <v>776.55399999999997</v>
      </c>
      <c r="R7952">
        <v>316699</v>
      </c>
      <c r="S7952">
        <v>2.3E-2</v>
      </c>
      <c r="T7952">
        <v>2.427</v>
      </c>
      <c r="U7952">
        <v>5.6269999999999998</v>
      </c>
      <c r="V7952">
        <v>2295</v>
      </c>
      <c r="W7952">
        <v>9</v>
      </c>
      <c r="X7952">
        <f t="shared" si="274"/>
        <v>0</v>
      </c>
      <c r="Y7952">
        <f t="shared" si="275"/>
        <v>0</v>
      </c>
    </row>
    <row r="7953" spans="1:25" x14ac:dyDescent="0.2">
      <c r="A7953" t="s">
        <v>6877</v>
      </c>
      <c r="B7953" t="s">
        <v>1430</v>
      </c>
      <c r="C7953">
        <v>9</v>
      </c>
      <c r="D7953">
        <v>15</v>
      </c>
      <c r="E7953" t="s">
        <v>8035</v>
      </c>
      <c r="F7953">
        <v>282.017</v>
      </c>
      <c r="G7953">
        <v>114.413</v>
      </c>
      <c r="H7953">
        <v>48.146000000000001</v>
      </c>
      <c r="I7953">
        <v>32266.338</v>
      </c>
      <c r="J7953">
        <v>13159061</v>
      </c>
      <c r="K7953">
        <v>48.817</v>
      </c>
      <c r="L7953">
        <v>23.719000000000001</v>
      </c>
      <c r="M7953">
        <v>13767.369000000001</v>
      </c>
      <c r="N7953">
        <v>5614695</v>
      </c>
      <c r="O7953">
        <v>7.7880000000000003</v>
      </c>
      <c r="P7953">
        <v>18.161000000000001</v>
      </c>
      <c r="Q7953">
        <v>2196.2139999999999</v>
      </c>
      <c r="R7953">
        <v>895674</v>
      </c>
      <c r="S7953">
        <v>7.0999999999999994E-2</v>
      </c>
      <c r="T7953">
        <v>4.2530000000000001</v>
      </c>
      <c r="U7953">
        <v>20.009</v>
      </c>
      <c r="V7953">
        <v>8160</v>
      </c>
      <c r="W7953">
        <v>32</v>
      </c>
      <c r="X7953">
        <f t="shared" si="274"/>
        <v>1073.8134</v>
      </c>
      <c r="Y7953">
        <f t="shared" si="275"/>
        <v>16.357000000000003</v>
      </c>
    </row>
    <row r="7954" spans="1:25" x14ac:dyDescent="0.2">
      <c r="A7954" t="s">
        <v>6877</v>
      </c>
      <c r="B7954" t="s">
        <v>1430</v>
      </c>
      <c r="C7954">
        <v>9</v>
      </c>
      <c r="D7954">
        <v>16</v>
      </c>
      <c r="E7954" t="s">
        <v>6092</v>
      </c>
      <c r="F7954">
        <v>370.69900000000001</v>
      </c>
      <c r="G7954">
        <v>101.09399999999999</v>
      </c>
      <c r="H7954">
        <v>45.523000000000003</v>
      </c>
      <c r="I7954">
        <v>37475.383999999998</v>
      </c>
      <c r="J7954">
        <v>15283447</v>
      </c>
      <c r="K7954">
        <v>64.516000000000005</v>
      </c>
      <c r="L7954">
        <v>26.891999999999999</v>
      </c>
      <c r="M7954">
        <v>23915.870999999999</v>
      </c>
      <c r="N7954">
        <v>9753521</v>
      </c>
      <c r="O7954">
        <v>10.614000000000001</v>
      </c>
      <c r="P7954">
        <v>22.748000000000001</v>
      </c>
      <c r="Q7954">
        <v>3934.6309999999999</v>
      </c>
      <c r="R7954">
        <v>1604646</v>
      </c>
      <c r="S7954">
        <v>0.111</v>
      </c>
      <c r="T7954">
        <v>5.327</v>
      </c>
      <c r="U7954">
        <v>41.268000000000001</v>
      </c>
      <c r="V7954">
        <v>16830</v>
      </c>
      <c r="W7954">
        <v>66</v>
      </c>
      <c r="X7954">
        <f t="shared" si="274"/>
        <v>2986.0721000000003</v>
      </c>
      <c r="Y7954">
        <f t="shared" si="275"/>
        <v>53.757000000000012</v>
      </c>
    </row>
    <row r="7955" spans="1:25" x14ac:dyDescent="0.2">
      <c r="A7955" t="s">
        <v>6877</v>
      </c>
      <c r="B7955" t="s">
        <v>1430</v>
      </c>
      <c r="C7955">
        <v>9</v>
      </c>
      <c r="D7955">
        <v>17</v>
      </c>
      <c r="E7955" t="s">
        <v>8036</v>
      </c>
      <c r="F7955">
        <v>266.69200000000001</v>
      </c>
      <c r="G7955">
        <v>107.50700000000001</v>
      </c>
      <c r="H7955">
        <v>48.137999999999998</v>
      </c>
      <c r="I7955">
        <v>28671.279999999999</v>
      </c>
      <c r="J7955">
        <v>11692902</v>
      </c>
      <c r="K7955">
        <v>65.861999999999995</v>
      </c>
      <c r="L7955">
        <v>32.216999999999999</v>
      </c>
      <c r="M7955">
        <v>17564.973000000002</v>
      </c>
      <c r="N7955">
        <v>7163458</v>
      </c>
      <c r="O7955">
        <v>10.006</v>
      </c>
      <c r="P7955">
        <v>21.294</v>
      </c>
      <c r="Q7955">
        <v>2668.5010000000002</v>
      </c>
      <c r="R7955">
        <v>1088285</v>
      </c>
      <c r="S7955">
        <v>0.106</v>
      </c>
      <c r="T7955">
        <v>5.1859999999999999</v>
      </c>
      <c r="U7955">
        <v>28.137</v>
      </c>
      <c r="V7955">
        <v>11475</v>
      </c>
      <c r="W7955">
        <v>45</v>
      </c>
      <c r="X7955">
        <f t="shared" si="274"/>
        <v>1593.3291000000004</v>
      </c>
      <c r="Y7955">
        <f t="shared" si="275"/>
        <v>30.657000000000004</v>
      </c>
    </row>
    <row r="7956" spans="1:25" x14ac:dyDescent="0.2">
      <c r="A7956" t="s">
        <v>6877</v>
      </c>
      <c r="B7956" t="s">
        <v>1430</v>
      </c>
      <c r="C7956">
        <v>9</v>
      </c>
      <c r="D7956">
        <v>18</v>
      </c>
      <c r="E7956" t="s">
        <v>8037</v>
      </c>
      <c r="F7956">
        <v>213.059</v>
      </c>
      <c r="G7956">
        <v>106.816</v>
      </c>
      <c r="H7956">
        <v>53.198999999999998</v>
      </c>
      <c r="I7956">
        <v>22758.134999999998</v>
      </c>
      <c r="J7956">
        <v>9281366</v>
      </c>
      <c r="K7956">
        <v>3.423</v>
      </c>
      <c r="L7956">
        <v>2.1269999999999998</v>
      </c>
      <c r="M7956">
        <v>729.28099999999995</v>
      </c>
      <c r="N7956">
        <v>297420</v>
      </c>
      <c r="O7956">
        <v>2.1789999999999998</v>
      </c>
      <c r="P7956">
        <v>4.3659999999999997</v>
      </c>
      <c r="Q7956">
        <v>464.25900000000001</v>
      </c>
      <c r="R7956">
        <v>189337</v>
      </c>
      <c r="S7956">
        <v>6.0000000000000001E-3</v>
      </c>
      <c r="T7956">
        <v>1.2230000000000001</v>
      </c>
      <c r="U7956">
        <v>1.2509999999999999</v>
      </c>
      <c r="V7956">
        <v>510</v>
      </c>
      <c r="W7956">
        <v>2</v>
      </c>
      <c r="X7956">
        <f t="shared" si="274"/>
        <v>0</v>
      </c>
      <c r="Y7956">
        <f t="shared" si="275"/>
        <v>0</v>
      </c>
    </row>
    <row r="7957" spans="1:25" x14ac:dyDescent="0.2">
      <c r="A7957" t="s">
        <v>6877</v>
      </c>
      <c r="B7957" t="s">
        <v>1430</v>
      </c>
      <c r="C7957">
        <v>9</v>
      </c>
      <c r="D7957">
        <v>19</v>
      </c>
      <c r="E7957" t="s">
        <v>8038</v>
      </c>
      <c r="F7957">
        <v>340.13499999999999</v>
      </c>
      <c r="G7957">
        <v>107.316</v>
      </c>
      <c r="H7957">
        <v>44.795999999999999</v>
      </c>
      <c r="I7957">
        <v>36501.815000000002</v>
      </c>
      <c r="J7957">
        <v>14886400</v>
      </c>
      <c r="K7957">
        <v>46.311</v>
      </c>
      <c r="L7957">
        <v>21.677</v>
      </c>
      <c r="M7957">
        <v>15752.018</v>
      </c>
      <c r="N7957">
        <v>6424087</v>
      </c>
      <c r="O7957">
        <v>7.2869999999999999</v>
      </c>
      <c r="P7957">
        <v>17.815000000000001</v>
      </c>
      <c r="Q7957">
        <v>2478.683</v>
      </c>
      <c r="R7957">
        <v>1010872</v>
      </c>
      <c r="S7957">
        <v>5.5E-2</v>
      </c>
      <c r="T7957">
        <v>3.75</v>
      </c>
      <c r="U7957">
        <v>18.757999999999999</v>
      </c>
      <c r="V7957">
        <v>7650</v>
      </c>
      <c r="W7957">
        <v>30</v>
      </c>
      <c r="X7957">
        <f t="shared" si="274"/>
        <v>1384.5293000000001</v>
      </c>
      <c r="Y7957">
        <f t="shared" si="275"/>
        <v>14.157000000000002</v>
      </c>
    </row>
    <row r="7958" spans="1:25" x14ac:dyDescent="0.2">
      <c r="A7958" t="s">
        <v>6877</v>
      </c>
      <c r="B7958" t="s">
        <v>1430</v>
      </c>
      <c r="C7958">
        <v>9</v>
      </c>
      <c r="D7958">
        <v>20</v>
      </c>
      <c r="E7958" t="s">
        <v>8039</v>
      </c>
      <c r="F7958">
        <v>317.49299999999999</v>
      </c>
      <c r="G7958">
        <v>86.414000000000001</v>
      </c>
      <c r="H7958">
        <v>46.274999999999999</v>
      </c>
      <c r="I7958">
        <v>27435.746999999999</v>
      </c>
      <c r="J7958">
        <v>11189019</v>
      </c>
      <c r="K7958">
        <v>31.678000000000001</v>
      </c>
      <c r="L7958">
        <v>22.805</v>
      </c>
      <c r="M7958">
        <v>10057.564</v>
      </c>
      <c r="N7958">
        <v>4101739</v>
      </c>
      <c r="O7958">
        <v>5.1390000000000002</v>
      </c>
      <c r="P7958">
        <v>15.465</v>
      </c>
      <c r="Q7958">
        <v>1631.665</v>
      </c>
      <c r="R7958">
        <v>665436</v>
      </c>
      <c r="S7958">
        <v>4.4999999999999998E-2</v>
      </c>
      <c r="T7958">
        <v>3.3980000000000001</v>
      </c>
      <c r="U7958">
        <v>14.381</v>
      </c>
      <c r="V7958">
        <v>5865</v>
      </c>
      <c r="W7958">
        <v>23</v>
      </c>
      <c r="X7958">
        <f t="shared" si="274"/>
        <v>452.80950000000001</v>
      </c>
      <c r="Y7958">
        <f t="shared" si="275"/>
        <v>6.4570000000000016</v>
      </c>
    </row>
    <row r="7959" spans="1:25" x14ac:dyDescent="0.2">
      <c r="A7959" t="s">
        <v>6877</v>
      </c>
      <c r="B7959" t="s">
        <v>1430</v>
      </c>
      <c r="C7959">
        <v>9</v>
      </c>
      <c r="D7959">
        <v>21</v>
      </c>
      <c r="E7959" t="s">
        <v>8040</v>
      </c>
      <c r="F7959">
        <v>287.79700000000003</v>
      </c>
      <c r="G7959">
        <v>84.992999999999995</v>
      </c>
      <c r="H7959">
        <v>48.158999999999999</v>
      </c>
      <c r="I7959">
        <v>24460.761999999999</v>
      </c>
      <c r="J7959">
        <v>9975742</v>
      </c>
      <c r="K7959">
        <v>3.3620000000000001</v>
      </c>
      <c r="L7959">
        <v>2.214</v>
      </c>
      <c r="M7959">
        <v>967.66</v>
      </c>
      <c r="N7959">
        <v>394637</v>
      </c>
      <c r="O7959">
        <v>3.5470000000000002</v>
      </c>
      <c r="P7959">
        <v>11.951000000000001</v>
      </c>
      <c r="Q7959">
        <v>1020.866</v>
      </c>
      <c r="R7959">
        <v>416336</v>
      </c>
      <c r="S7959">
        <v>2.1999999999999999E-2</v>
      </c>
      <c r="T7959">
        <v>2.3540000000000001</v>
      </c>
      <c r="U7959">
        <v>6.2530000000000001</v>
      </c>
      <c r="V7959">
        <v>2550</v>
      </c>
      <c r="W7959">
        <v>10</v>
      </c>
      <c r="X7959">
        <f t="shared" si="274"/>
        <v>0</v>
      </c>
      <c r="Y7959">
        <f t="shared" si="275"/>
        <v>0</v>
      </c>
    </row>
    <row r="7960" spans="1:25" x14ac:dyDescent="0.2">
      <c r="A7960" t="s">
        <v>6877</v>
      </c>
      <c r="B7960" t="s">
        <v>1430</v>
      </c>
      <c r="C7960">
        <v>9</v>
      </c>
      <c r="D7960">
        <v>22</v>
      </c>
      <c r="E7960" t="s">
        <v>8041</v>
      </c>
      <c r="F7960">
        <v>196.24799999999999</v>
      </c>
      <c r="G7960">
        <v>110.809</v>
      </c>
      <c r="H7960">
        <v>53.441000000000003</v>
      </c>
      <c r="I7960">
        <v>21745.966</v>
      </c>
      <c r="J7960">
        <v>8868577</v>
      </c>
      <c r="K7960">
        <v>3.1349999999999998</v>
      </c>
      <c r="L7960">
        <v>2.093</v>
      </c>
      <c r="M7960">
        <v>615.32600000000002</v>
      </c>
      <c r="N7960">
        <v>250946</v>
      </c>
      <c r="O7960">
        <v>2.411</v>
      </c>
      <c r="P7960">
        <v>5.6059999999999999</v>
      </c>
      <c r="Q7960">
        <v>473.19900000000001</v>
      </c>
      <c r="R7960">
        <v>192983</v>
      </c>
      <c r="S7960">
        <v>0.01</v>
      </c>
      <c r="T7960">
        <v>1.5609999999999999</v>
      </c>
      <c r="U7960">
        <v>1.8759999999999999</v>
      </c>
      <c r="V7960">
        <v>765</v>
      </c>
      <c r="W7960">
        <v>3</v>
      </c>
      <c r="X7960">
        <f t="shared" si="274"/>
        <v>0</v>
      </c>
      <c r="Y7960">
        <f t="shared" si="275"/>
        <v>0</v>
      </c>
    </row>
    <row r="7961" spans="1:25" x14ac:dyDescent="0.2">
      <c r="A7961" t="s">
        <v>6877</v>
      </c>
      <c r="B7961" t="s">
        <v>1430</v>
      </c>
      <c r="C7961">
        <v>9</v>
      </c>
      <c r="D7961">
        <v>23</v>
      </c>
      <c r="E7961" t="s">
        <v>8042</v>
      </c>
      <c r="F7961">
        <v>219.38300000000001</v>
      </c>
      <c r="G7961">
        <v>100.953</v>
      </c>
      <c r="H7961">
        <v>41.694000000000003</v>
      </c>
      <c r="I7961">
        <v>22147.235000000001</v>
      </c>
      <c r="J7961">
        <v>9032225</v>
      </c>
      <c r="K7961">
        <v>36.482999999999997</v>
      </c>
      <c r="L7961">
        <v>23.088000000000001</v>
      </c>
      <c r="M7961">
        <v>8003.6379999999999</v>
      </c>
      <c r="N7961">
        <v>3264094</v>
      </c>
      <c r="O7961">
        <v>3.9620000000000002</v>
      </c>
      <c r="P7961">
        <v>11.754</v>
      </c>
      <c r="Q7961">
        <v>869.279</v>
      </c>
      <c r="R7961">
        <v>354515</v>
      </c>
      <c r="S7961">
        <v>4.5999999999999999E-2</v>
      </c>
      <c r="T7961">
        <v>3.41</v>
      </c>
      <c r="U7961">
        <v>10.004</v>
      </c>
      <c r="V7961">
        <v>4080</v>
      </c>
      <c r="W7961">
        <v>16</v>
      </c>
      <c r="X7961">
        <f t="shared" si="274"/>
        <v>0</v>
      </c>
      <c r="Y7961">
        <f t="shared" si="275"/>
        <v>0</v>
      </c>
    </row>
    <row r="7962" spans="1:25" x14ac:dyDescent="0.2">
      <c r="A7962" t="s">
        <v>6877</v>
      </c>
      <c r="B7962" t="s">
        <v>1430</v>
      </c>
      <c r="C7962">
        <v>9</v>
      </c>
      <c r="D7962">
        <v>24</v>
      </c>
      <c r="E7962" t="s">
        <v>8043</v>
      </c>
      <c r="F7962">
        <v>226.197</v>
      </c>
      <c r="G7962">
        <v>106.779</v>
      </c>
      <c r="H7962">
        <v>49.305999999999997</v>
      </c>
      <c r="I7962">
        <v>24152.978999999999</v>
      </c>
      <c r="J7962">
        <v>9850220</v>
      </c>
      <c r="K7962">
        <v>2.786</v>
      </c>
      <c r="L7962">
        <v>1.895</v>
      </c>
      <c r="M7962">
        <v>630.09400000000005</v>
      </c>
      <c r="N7962">
        <v>256969</v>
      </c>
      <c r="O7962">
        <v>2.206</v>
      </c>
      <c r="P7962">
        <v>6.48</v>
      </c>
      <c r="Q7962">
        <v>498.91300000000001</v>
      </c>
      <c r="R7962">
        <v>203470</v>
      </c>
      <c r="S7962">
        <v>8.0000000000000002E-3</v>
      </c>
      <c r="T7962">
        <v>1.454</v>
      </c>
      <c r="U7962">
        <v>1.8759999999999999</v>
      </c>
      <c r="V7962">
        <v>765</v>
      </c>
      <c r="W7962">
        <v>3</v>
      </c>
      <c r="X7962">
        <f t="shared" si="274"/>
        <v>0</v>
      </c>
      <c r="Y7962">
        <f t="shared" si="275"/>
        <v>0</v>
      </c>
    </row>
    <row r="7963" spans="1:25" x14ac:dyDescent="0.2">
      <c r="A7963" t="s">
        <v>6877</v>
      </c>
      <c r="B7963" t="s">
        <v>1430</v>
      </c>
      <c r="C7963">
        <v>9</v>
      </c>
      <c r="D7963">
        <v>25</v>
      </c>
      <c r="E7963" t="s">
        <v>8044</v>
      </c>
      <c r="F7963">
        <v>268.10700000000003</v>
      </c>
      <c r="G7963">
        <v>93.14</v>
      </c>
      <c r="H7963">
        <v>44.029000000000003</v>
      </c>
      <c r="I7963">
        <v>24971.455000000002</v>
      </c>
      <c r="J7963">
        <v>10184016</v>
      </c>
      <c r="K7963">
        <v>44.79</v>
      </c>
      <c r="L7963">
        <v>25.411999999999999</v>
      </c>
      <c r="M7963">
        <v>12008.539000000001</v>
      </c>
      <c r="N7963">
        <v>4897398</v>
      </c>
      <c r="O7963">
        <v>4.7460000000000004</v>
      </c>
      <c r="P7963">
        <v>13.018000000000001</v>
      </c>
      <c r="Q7963">
        <v>1272.473</v>
      </c>
      <c r="R7963">
        <v>518948</v>
      </c>
      <c r="S7963">
        <v>5.0999999999999997E-2</v>
      </c>
      <c r="T7963">
        <v>3.617</v>
      </c>
      <c r="U7963">
        <v>13.756</v>
      </c>
      <c r="V7963">
        <v>5610</v>
      </c>
      <c r="W7963">
        <v>22</v>
      </c>
      <c r="X7963">
        <f t="shared" si="274"/>
        <v>57.698299999999975</v>
      </c>
      <c r="Y7963">
        <f t="shared" si="275"/>
        <v>5.3570000000000011</v>
      </c>
    </row>
    <row r="7964" spans="1:25" x14ac:dyDescent="0.2">
      <c r="A7964" t="s">
        <v>6877</v>
      </c>
      <c r="B7964" t="s">
        <v>1430</v>
      </c>
      <c r="C7964">
        <v>9</v>
      </c>
      <c r="D7964">
        <v>26</v>
      </c>
      <c r="E7964" t="s">
        <v>8045</v>
      </c>
      <c r="F7964">
        <v>303.10500000000002</v>
      </c>
      <c r="G7964">
        <v>88.799000000000007</v>
      </c>
      <c r="H7964">
        <v>41.606999999999999</v>
      </c>
      <c r="I7964">
        <v>26915.447</v>
      </c>
      <c r="J7964">
        <v>10976827</v>
      </c>
      <c r="K7964">
        <v>35.073999999999998</v>
      </c>
      <c r="L7964">
        <v>15.003</v>
      </c>
      <c r="M7964">
        <v>10631.105</v>
      </c>
      <c r="N7964">
        <v>4335644</v>
      </c>
      <c r="O7964">
        <v>7.4429999999999996</v>
      </c>
      <c r="P7964">
        <v>18.611999999999998</v>
      </c>
      <c r="Q7964">
        <v>2255.88</v>
      </c>
      <c r="R7964">
        <v>920007</v>
      </c>
      <c r="S7964">
        <v>8.5000000000000006E-2</v>
      </c>
      <c r="T7964">
        <v>4.6429999999999998</v>
      </c>
      <c r="U7964">
        <v>25.635999999999999</v>
      </c>
      <c r="V7964">
        <v>10455</v>
      </c>
      <c r="W7964">
        <v>41</v>
      </c>
      <c r="X7964">
        <f t="shared" si="274"/>
        <v>1139.4460000000001</v>
      </c>
      <c r="Y7964">
        <f t="shared" si="275"/>
        <v>26.257000000000001</v>
      </c>
    </row>
    <row r="7965" spans="1:25" x14ac:dyDescent="0.2">
      <c r="A7965" t="s">
        <v>6877</v>
      </c>
      <c r="B7965" t="s">
        <v>1430</v>
      </c>
      <c r="C7965">
        <v>9</v>
      </c>
      <c r="D7965">
        <v>27</v>
      </c>
      <c r="E7965" t="s">
        <v>8046</v>
      </c>
      <c r="F7965">
        <v>319.85700000000003</v>
      </c>
      <c r="G7965">
        <v>93.713999999999999</v>
      </c>
      <c r="H7965">
        <v>43.457999999999998</v>
      </c>
      <c r="I7965">
        <v>29975.107</v>
      </c>
      <c r="J7965">
        <v>12224637</v>
      </c>
      <c r="K7965">
        <v>36.988999999999997</v>
      </c>
      <c r="L7965">
        <v>17.5</v>
      </c>
      <c r="M7965">
        <v>11831.093000000001</v>
      </c>
      <c r="N7965">
        <v>4825031</v>
      </c>
      <c r="O7965">
        <v>7.3879999999999999</v>
      </c>
      <c r="P7965">
        <v>16.818999999999999</v>
      </c>
      <c r="Q7965">
        <v>2363.1379999999999</v>
      </c>
      <c r="R7965">
        <v>963750</v>
      </c>
      <c r="S7965">
        <v>0.08</v>
      </c>
      <c r="T7965">
        <v>4.5199999999999996</v>
      </c>
      <c r="U7965">
        <v>25.635999999999999</v>
      </c>
      <c r="V7965">
        <v>10455</v>
      </c>
      <c r="W7965">
        <v>41</v>
      </c>
      <c r="X7965">
        <f t="shared" si="274"/>
        <v>1257.4298000000001</v>
      </c>
      <c r="Y7965">
        <f t="shared" si="275"/>
        <v>26.257000000000001</v>
      </c>
    </row>
    <row r="7966" spans="1:25" x14ac:dyDescent="0.2">
      <c r="A7966" t="s">
        <v>6877</v>
      </c>
      <c r="B7966" t="s">
        <v>1430</v>
      </c>
      <c r="C7966">
        <v>10</v>
      </c>
      <c r="D7966">
        <v>1</v>
      </c>
      <c r="E7966" t="s">
        <v>1397</v>
      </c>
      <c r="F7966">
        <v>299.346</v>
      </c>
      <c r="G7966">
        <v>102.408</v>
      </c>
      <c r="H7966">
        <v>44.415999999999997</v>
      </c>
      <c r="I7966">
        <v>30655.384999999998</v>
      </c>
      <c r="J7966">
        <v>12502072</v>
      </c>
      <c r="K7966">
        <v>47.372999999999998</v>
      </c>
      <c r="L7966">
        <v>26.773</v>
      </c>
      <c r="M7966">
        <v>14180.878000000001</v>
      </c>
      <c r="N7966">
        <v>5783335</v>
      </c>
      <c r="O7966">
        <v>12.18</v>
      </c>
      <c r="P7966">
        <v>25.998999999999999</v>
      </c>
      <c r="Q7966">
        <v>3646.16</v>
      </c>
      <c r="R7966">
        <v>1487000</v>
      </c>
      <c r="S7966">
        <v>0.104</v>
      </c>
      <c r="T7966">
        <v>5.16</v>
      </c>
      <c r="U7966">
        <v>31.263000000000002</v>
      </c>
      <c r="V7966">
        <v>12750</v>
      </c>
      <c r="W7966">
        <v>50</v>
      </c>
      <c r="X7966">
        <f t="shared" si="274"/>
        <v>2668.7539999999999</v>
      </c>
      <c r="Y7966">
        <f t="shared" si="275"/>
        <v>36.157000000000011</v>
      </c>
    </row>
    <row r="7967" spans="1:25" x14ac:dyDescent="0.2">
      <c r="A7967" t="s">
        <v>6877</v>
      </c>
      <c r="B7967" t="s">
        <v>1430</v>
      </c>
      <c r="C7967">
        <v>10</v>
      </c>
      <c r="D7967">
        <v>2</v>
      </c>
      <c r="E7967" t="s">
        <v>8047</v>
      </c>
      <c r="F7967">
        <v>330.28300000000002</v>
      </c>
      <c r="G7967">
        <v>113.03700000000001</v>
      </c>
      <c r="H7967">
        <v>48.161999999999999</v>
      </c>
      <c r="I7967">
        <v>37334.284</v>
      </c>
      <c r="J7967">
        <v>15225903</v>
      </c>
      <c r="K7967">
        <v>54.201000000000001</v>
      </c>
      <c r="L7967">
        <v>28.637</v>
      </c>
      <c r="M7967">
        <v>17901.663</v>
      </c>
      <c r="N7967">
        <v>7300769</v>
      </c>
      <c r="O7967">
        <v>24.547000000000001</v>
      </c>
      <c r="P7967">
        <v>36.692</v>
      </c>
      <c r="Q7967">
        <v>8107.5129999999999</v>
      </c>
      <c r="R7967">
        <v>3306457</v>
      </c>
      <c r="S7967">
        <v>0.127</v>
      </c>
      <c r="T7967">
        <v>5.6859999999999999</v>
      </c>
      <c r="U7967">
        <v>41.893000000000001</v>
      </c>
      <c r="V7967">
        <v>17085</v>
      </c>
      <c r="W7967">
        <v>67</v>
      </c>
      <c r="X7967">
        <f t="shared" si="274"/>
        <v>7576.2423000000008</v>
      </c>
      <c r="Y7967">
        <f t="shared" si="275"/>
        <v>54.857000000000006</v>
      </c>
    </row>
    <row r="7968" spans="1:25" x14ac:dyDescent="0.2">
      <c r="A7968" t="s">
        <v>6877</v>
      </c>
      <c r="B7968" t="s">
        <v>1430</v>
      </c>
      <c r="C7968">
        <v>10</v>
      </c>
      <c r="D7968">
        <v>3</v>
      </c>
      <c r="E7968" t="s">
        <v>5712</v>
      </c>
      <c r="F7968">
        <v>300.40199999999999</v>
      </c>
      <c r="G7968">
        <v>98.058000000000007</v>
      </c>
      <c r="H7968">
        <v>43.802</v>
      </c>
      <c r="I7968">
        <v>29456.84</v>
      </c>
      <c r="J7968">
        <v>12013274</v>
      </c>
      <c r="K7968">
        <v>49.182000000000002</v>
      </c>
      <c r="L7968">
        <v>31.074999999999999</v>
      </c>
      <c r="M7968">
        <v>14774.4</v>
      </c>
      <c r="N7968">
        <v>6025389</v>
      </c>
      <c r="O7968">
        <v>11.683999999999999</v>
      </c>
      <c r="P7968">
        <v>25.209</v>
      </c>
      <c r="Q7968">
        <v>3509.94</v>
      </c>
      <c r="R7968">
        <v>1431446</v>
      </c>
      <c r="S7968">
        <v>0.11700000000000001</v>
      </c>
      <c r="T7968">
        <v>5.4509999999999996</v>
      </c>
      <c r="U7968">
        <v>35.015000000000001</v>
      </c>
      <c r="V7968">
        <v>14280</v>
      </c>
      <c r="W7968">
        <v>56</v>
      </c>
      <c r="X7968">
        <f t="shared" si="274"/>
        <v>2518.9120000000003</v>
      </c>
      <c r="Y7968">
        <f t="shared" si="275"/>
        <v>42.757000000000005</v>
      </c>
    </row>
    <row r="7969" spans="1:25" x14ac:dyDescent="0.2">
      <c r="A7969" t="s">
        <v>6877</v>
      </c>
      <c r="B7969" t="s">
        <v>1430</v>
      </c>
      <c r="C7969">
        <v>10</v>
      </c>
      <c r="D7969">
        <v>4</v>
      </c>
      <c r="E7969" t="s">
        <v>3058</v>
      </c>
      <c r="F7969">
        <v>226.27500000000001</v>
      </c>
      <c r="G7969">
        <v>106.815</v>
      </c>
      <c r="H7969">
        <v>46.807000000000002</v>
      </c>
      <c r="I7969">
        <v>24169.579000000002</v>
      </c>
      <c r="J7969">
        <v>9856990</v>
      </c>
      <c r="K7969">
        <v>43.115000000000002</v>
      </c>
      <c r="L7969">
        <v>24.850999999999999</v>
      </c>
      <c r="M7969">
        <v>9755.8029999999999</v>
      </c>
      <c r="N7969">
        <v>3978673</v>
      </c>
      <c r="O7969">
        <v>7.8440000000000003</v>
      </c>
      <c r="P7969">
        <v>17.52</v>
      </c>
      <c r="Q7969">
        <v>1774.8440000000001</v>
      </c>
      <c r="R7969">
        <v>723828</v>
      </c>
      <c r="S7969">
        <v>0.08</v>
      </c>
      <c r="T7969">
        <v>4.5199999999999996</v>
      </c>
      <c r="U7969">
        <v>18.132999999999999</v>
      </c>
      <c r="V7969">
        <v>7395</v>
      </c>
      <c r="W7969">
        <v>29</v>
      </c>
      <c r="X7969">
        <f t="shared" si="274"/>
        <v>610.30640000000017</v>
      </c>
      <c r="Y7969">
        <f t="shared" si="275"/>
        <v>13.057000000000002</v>
      </c>
    </row>
    <row r="7970" spans="1:25" x14ac:dyDescent="0.2">
      <c r="A7970" t="s">
        <v>6877</v>
      </c>
      <c r="B7970" t="s">
        <v>1430</v>
      </c>
      <c r="C7970">
        <v>10</v>
      </c>
      <c r="D7970">
        <v>5</v>
      </c>
      <c r="E7970" t="s">
        <v>8048</v>
      </c>
      <c r="F7970">
        <v>402.899</v>
      </c>
      <c r="G7970">
        <v>93.156999999999996</v>
      </c>
      <c r="H7970">
        <v>37.817</v>
      </c>
      <c r="I7970">
        <v>37532.771000000001</v>
      </c>
      <c r="J7970">
        <v>15306851</v>
      </c>
      <c r="K7970">
        <v>64.887</v>
      </c>
      <c r="L7970">
        <v>30.24</v>
      </c>
      <c r="M7970">
        <v>26143.042000000001</v>
      </c>
      <c r="N7970">
        <v>10661820</v>
      </c>
      <c r="O7970">
        <v>16.655000000000001</v>
      </c>
      <c r="P7970">
        <v>28.413</v>
      </c>
      <c r="Q7970">
        <v>6710.1210000000001</v>
      </c>
      <c r="R7970">
        <v>2736564</v>
      </c>
      <c r="S7970">
        <v>0.152</v>
      </c>
      <c r="T7970">
        <v>6.226</v>
      </c>
      <c r="U7970">
        <v>61.276000000000003</v>
      </c>
      <c r="V7970">
        <v>24990</v>
      </c>
      <c r="W7970">
        <v>98</v>
      </c>
      <c r="X7970">
        <f t="shared" si="274"/>
        <v>6039.111100000001</v>
      </c>
      <c r="Y7970">
        <f t="shared" si="275"/>
        <v>88.957000000000008</v>
      </c>
    </row>
    <row r="7971" spans="1:25" x14ac:dyDescent="0.2">
      <c r="A7971" t="s">
        <v>6877</v>
      </c>
      <c r="B7971" t="s">
        <v>1430</v>
      </c>
      <c r="C7971">
        <v>10</v>
      </c>
      <c r="D7971">
        <v>6</v>
      </c>
      <c r="E7971" t="s">
        <v>349</v>
      </c>
      <c r="F7971">
        <v>290.51799999999997</v>
      </c>
      <c r="G7971">
        <v>113.536</v>
      </c>
      <c r="H7971">
        <v>48.805</v>
      </c>
      <c r="I7971">
        <v>32984.334000000003</v>
      </c>
      <c r="J7971">
        <v>13451879</v>
      </c>
      <c r="K7971">
        <v>4.6909999999999998</v>
      </c>
      <c r="L7971">
        <v>3.14</v>
      </c>
      <c r="M7971">
        <v>1362.855</v>
      </c>
      <c r="N7971">
        <v>555808</v>
      </c>
      <c r="O7971">
        <v>6.21</v>
      </c>
      <c r="P7971">
        <v>17.951000000000001</v>
      </c>
      <c r="Q7971">
        <v>1804.2460000000001</v>
      </c>
      <c r="R7971">
        <v>735819</v>
      </c>
      <c r="S7971">
        <v>3.9E-2</v>
      </c>
      <c r="T7971">
        <v>3.1429999999999998</v>
      </c>
      <c r="U7971">
        <v>11.255000000000001</v>
      </c>
      <c r="V7971">
        <v>4590</v>
      </c>
      <c r="W7971">
        <v>18</v>
      </c>
      <c r="X7971">
        <f t="shared" si="274"/>
        <v>642.64860000000022</v>
      </c>
      <c r="Y7971">
        <f t="shared" si="275"/>
        <v>0.95700000000000118</v>
      </c>
    </row>
    <row r="7972" spans="1:25" x14ac:dyDescent="0.2">
      <c r="A7972" t="s">
        <v>6877</v>
      </c>
      <c r="B7972" t="s">
        <v>1430</v>
      </c>
      <c r="C7972">
        <v>10</v>
      </c>
      <c r="D7972">
        <v>7</v>
      </c>
      <c r="E7972" t="s">
        <v>8049</v>
      </c>
      <c r="F7972">
        <v>24.251000000000001</v>
      </c>
      <c r="G7972">
        <v>66.984999999999999</v>
      </c>
      <c r="H7972">
        <v>43.613</v>
      </c>
      <c r="I7972">
        <v>1624.41</v>
      </c>
      <c r="J7972">
        <v>662477</v>
      </c>
      <c r="K7972">
        <v>3.7040000000000002</v>
      </c>
      <c r="L7972">
        <v>2.1850000000000001</v>
      </c>
      <c r="M7972">
        <v>89.814999999999998</v>
      </c>
      <c r="N7972">
        <v>36629</v>
      </c>
      <c r="O7972">
        <v>12.189</v>
      </c>
      <c r="P7972">
        <v>27.826000000000001</v>
      </c>
      <c r="Q7972">
        <v>295.57900000000001</v>
      </c>
      <c r="R7972">
        <v>120545</v>
      </c>
      <c r="S7972">
        <v>0.155</v>
      </c>
      <c r="T7972">
        <v>6.2789999999999999</v>
      </c>
      <c r="U7972">
        <v>3.7519999999999998</v>
      </c>
      <c r="V7972">
        <v>1530</v>
      </c>
      <c r="W7972">
        <v>6</v>
      </c>
      <c r="X7972">
        <f t="shared" si="274"/>
        <v>0</v>
      </c>
      <c r="Y7972">
        <f t="shared" si="275"/>
        <v>0</v>
      </c>
    </row>
    <row r="7973" spans="1:25" x14ac:dyDescent="0.2">
      <c r="A7973" t="s">
        <v>6877</v>
      </c>
      <c r="B7973" t="s">
        <v>1430</v>
      </c>
      <c r="C7973">
        <v>10</v>
      </c>
      <c r="D7973">
        <v>8</v>
      </c>
      <c r="E7973" t="s">
        <v>4396</v>
      </c>
      <c r="F7973">
        <v>333.613</v>
      </c>
      <c r="G7973">
        <v>106.94</v>
      </c>
      <c r="H7973">
        <v>46.41</v>
      </c>
      <c r="I7973">
        <v>35676.519999999997</v>
      </c>
      <c r="J7973">
        <v>14549823</v>
      </c>
      <c r="K7973">
        <v>43.204999999999998</v>
      </c>
      <c r="L7973">
        <v>20.315000000000001</v>
      </c>
      <c r="M7973">
        <v>14413.739</v>
      </c>
      <c r="N7973">
        <v>5878302</v>
      </c>
      <c r="O7973">
        <v>17.834</v>
      </c>
      <c r="P7973">
        <v>25.902000000000001</v>
      </c>
      <c r="Q7973">
        <v>5949.7</v>
      </c>
      <c r="R7973">
        <v>2426444</v>
      </c>
      <c r="S7973">
        <v>0.159</v>
      </c>
      <c r="T7973">
        <v>6.3719999999999999</v>
      </c>
      <c r="U7973">
        <v>53.148000000000003</v>
      </c>
      <c r="V7973">
        <v>21675</v>
      </c>
      <c r="W7973">
        <v>85</v>
      </c>
      <c r="X7973">
        <f t="shared" si="274"/>
        <v>5202.648000000001</v>
      </c>
      <c r="Y7973">
        <f t="shared" si="275"/>
        <v>74.657000000000011</v>
      </c>
    </row>
    <row r="7974" spans="1:25" x14ac:dyDescent="0.2">
      <c r="A7974" t="s">
        <v>6877</v>
      </c>
      <c r="B7974" t="s">
        <v>1430</v>
      </c>
      <c r="C7974">
        <v>10</v>
      </c>
      <c r="D7974">
        <v>9</v>
      </c>
      <c r="E7974" t="s">
        <v>8050</v>
      </c>
      <c r="F7974">
        <v>339.19600000000003</v>
      </c>
      <c r="G7974">
        <v>112.511</v>
      </c>
      <c r="H7974">
        <v>47.290999999999997</v>
      </c>
      <c r="I7974">
        <v>38163.360000000001</v>
      </c>
      <c r="J7974">
        <v>15564022</v>
      </c>
      <c r="K7974">
        <v>48.621000000000002</v>
      </c>
      <c r="L7974">
        <v>27.672999999999998</v>
      </c>
      <c r="M7974">
        <v>16492.028999999999</v>
      </c>
      <c r="N7974">
        <v>6725883</v>
      </c>
      <c r="O7974">
        <v>20.969000000000001</v>
      </c>
      <c r="P7974">
        <v>34.658000000000001</v>
      </c>
      <c r="Q7974">
        <v>7112.7389999999996</v>
      </c>
      <c r="R7974">
        <v>2900762</v>
      </c>
      <c r="S7974">
        <v>0.157</v>
      </c>
      <c r="T7974">
        <v>6.319</v>
      </c>
      <c r="U7974">
        <v>53.148000000000003</v>
      </c>
      <c r="V7974">
        <v>21675</v>
      </c>
      <c r="W7974">
        <v>85</v>
      </c>
      <c r="X7974">
        <f t="shared" si="274"/>
        <v>6481.9908999999998</v>
      </c>
      <c r="Y7974">
        <f t="shared" si="275"/>
        <v>74.657000000000011</v>
      </c>
    </row>
    <row r="7975" spans="1:25" x14ac:dyDescent="0.2">
      <c r="A7975" t="s">
        <v>6877</v>
      </c>
      <c r="B7975" t="s">
        <v>1430</v>
      </c>
      <c r="C7975">
        <v>10</v>
      </c>
      <c r="D7975">
        <v>10</v>
      </c>
      <c r="E7975" t="s">
        <v>8051</v>
      </c>
      <c r="F7975">
        <v>291.16300000000001</v>
      </c>
      <c r="G7975">
        <v>98.313000000000002</v>
      </c>
      <c r="H7975">
        <v>41.42</v>
      </c>
      <c r="I7975">
        <v>28624.983</v>
      </c>
      <c r="J7975">
        <v>11674021</v>
      </c>
      <c r="K7975">
        <v>58.731999999999999</v>
      </c>
      <c r="L7975">
        <v>28.58</v>
      </c>
      <c r="M7975">
        <v>17100.719000000001</v>
      </c>
      <c r="N7975">
        <v>6974123</v>
      </c>
      <c r="O7975">
        <v>20.92</v>
      </c>
      <c r="P7975">
        <v>36.271000000000001</v>
      </c>
      <c r="Q7975">
        <v>6091.0119999999997</v>
      </c>
      <c r="R7975">
        <v>2484075</v>
      </c>
      <c r="S7975">
        <v>0.13100000000000001</v>
      </c>
      <c r="T7975">
        <v>5.7779999999999996</v>
      </c>
      <c r="U7975">
        <v>38.140999999999998</v>
      </c>
      <c r="V7975">
        <v>15555</v>
      </c>
      <c r="W7975">
        <v>61</v>
      </c>
      <c r="X7975">
        <f t="shared" si="274"/>
        <v>5358.0912000000008</v>
      </c>
      <c r="Y7975">
        <f t="shared" si="275"/>
        <v>48.257000000000012</v>
      </c>
    </row>
    <row r="7976" spans="1:25" x14ac:dyDescent="0.2">
      <c r="A7976" t="s">
        <v>6877</v>
      </c>
      <c r="B7976" t="s">
        <v>1430</v>
      </c>
      <c r="C7976">
        <v>10</v>
      </c>
      <c r="D7976">
        <v>11</v>
      </c>
      <c r="E7976" t="s">
        <v>8052</v>
      </c>
      <c r="F7976">
        <v>392.40699999999998</v>
      </c>
      <c r="G7976">
        <v>82.135000000000005</v>
      </c>
      <c r="H7976">
        <v>40.167000000000002</v>
      </c>
      <c r="I7976">
        <v>32230.359</v>
      </c>
      <c r="J7976">
        <v>13144388</v>
      </c>
      <c r="K7976">
        <v>73.409000000000006</v>
      </c>
      <c r="L7976">
        <v>33.356999999999999</v>
      </c>
      <c r="M7976">
        <v>28806.362000000001</v>
      </c>
      <c r="N7976">
        <v>11747992</v>
      </c>
      <c r="O7976">
        <v>22.542000000000002</v>
      </c>
      <c r="P7976">
        <v>36.045000000000002</v>
      </c>
      <c r="Q7976">
        <v>8845.8130000000001</v>
      </c>
      <c r="R7976">
        <v>3607555</v>
      </c>
      <c r="S7976">
        <v>0.13500000000000001</v>
      </c>
      <c r="T7976">
        <v>5.875</v>
      </c>
      <c r="U7976">
        <v>53.148000000000003</v>
      </c>
      <c r="V7976">
        <v>21675</v>
      </c>
      <c r="W7976">
        <v>85</v>
      </c>
      <c r="X7976">
        <f t="shared" si="274"/>
        <v>8388.3723000000009</v>
      </c>
      <c r="Y7976">
        <f t="shared" si="275"/>
        <v>74.657000000000011</v>
      </c>
    </row>
    <row r="7977" spans="1:25" x14ac:dyDescent="0.2">
      <c r="A7977" t="s">
        <v>6877</v>
      </c>
      <c r="B7977" t="s">
        <v>1430</v>
      </c>
      <c r="C7977">
        <v>10</v>
      </c>
      <c r="D7977">
        <v>13</v>
      </c>
      <c r="E7977" t="s">
        <v>8053</v>
      </c>
      <c r="F7977">
        <v>385.733</v>
      </c>
      <c r="G7977">
        <v>82.77</v>
      </c>
      <c r="H7977">
        <v>40.460999999999999</v>
      </c>
      <c r="I7977">
        <v>31927.269</v>
      </c>
      <c r="J7977">
        <v>13020780</v>
      </c>
      <c r="K7977">
        <v>57.901000000000003</v>
      </c>
      <c r="L7977">
        <v>31.484999999999999</v>
      </c>
      <c r="M7977">
        <v>22334.131000000001</v>
      </c>
      <c r="N7977">
        <v>9108446</v>
      </c>
      <c r="O7977">
        <v>18.125</v>
      </c>
      <c r="P7977">
        <v>34.590000000000003</v>
      </c>
      <c r="Q7977">
        <v>6991.3419999999996</v>
      </c>
      <c r="R7977">
        <v>2851253</v>
      </c>
      <c r="S7977">
        <v>0.13900000000000001</v>
      </c>
      <c r="T7977">
        <v>5.9610000000000003</v>
      </c>
      <c r="U7977">
        <v>53.773000000000003</v>
      </c>
      <c r="V7977">
        <v>21930</v>
      </c>
      <c r="W7977">
        <v>86</v>
      </c>
      <c r="X7977">
        <f t="shared" si="274"/>
        <v>6348.454200000001</v>
      </c>
      <c r="Y7977">
        <f t="shared" si="275"/>
        <v>75.757000000000005</v>
      </c>
    </row>
    <row r="7978" spans="1:25" x14ac:dyDescent="0.2">
      <c r="A7978" t="s">
        <v>6877</v>
      </c>
      <c r="B7978" t="s">
        <v>1430</v>
      </c>
      <c r="C7978">
        <v>11</v>
      </c>
      <c r="D7978">
        <v>1</v>
      </c>
      <c r="E7978" t="s">
        <v>2820</v>
      </c>
      <c r="F7978">
        <v>246.6</v>
      </c>
      <c r="G7978">
        <v>98.917000000000002</v>
      </c>
      <c r="H7978">
        <v>47.469000000000001</v>
      </c>
      <c r="I7978">
        <v>24392.923999999999</v>
      </c>
      <c r="J7978">
        <v>9948076</v>
      </c>
      <c r="K7978">
        <v>2.7360000000000002</v>
      </c>
      <c r="L7978">
        <v>1.8779999999999999</v>
      </c>
      <c r="M7978">
        <v>674.71600000000001</v>
      </c>
      <c r="N7978">
        <v>275167</v>
      </c>
      <c r="O7978">
        <v>4.2930000000000001</v>
      </c>
      <c r="P7978">
        <v>13.547000000000001</v>
      </c>
      <c r="Q7978">
        <v>1058.664</v>
      </c>
      <c r="R7978">
        <v>431751</v>
      </c>
      <c r="S7978">
        <v>3.5000000000000003E-2</v>
      </c>
      <c r="T7978">
        <v>3.008</v>
      </c>
      <c r="U7978">
        <v>8.7539999999999996</v>
      </c>
      <c r="V7978">
        <v>3570</v>
      </c>
      <c r="W7978">
        <v>14</v>
      </c>
      <c r="X7978">
        <f t="shared" si="274"/>
        <v>0</v>
      </c>
      <c r="Y7978">
        <f t="shared" si="275"/>
        <v>0</v>
      </c>
    </row>
    <row r="7979" spans="1:25" x14ac:dyDescent="0.2">
      <c r="A7979" t="s">
        <v>6877</v>
      </c>
      <c r="B7979" t="s">
        <v>1430</v>
      </c>
      <c r="C7979">
        <v>11</v>
      </c>
      <c r="D7979">
        <v>2</v>
      </c>
      <c r="E7979" t="s">
        <v>7700</v>
      </c>
      <c r="F7979">
        <v>223.65199999999999</v>
      </c>
      <c r="G7979">
        <v>97.260999999999996</v>
      </c>
      <c r="H7979">
        <v>44.954999999999998</v>
      </c>
      <c r="I7979">
        <v>21752.518</v>
      </c>
      <c r="J7979">
        <v>8871249</v>
      </c>
      <c r="K7979">
        <v>47.256</v>
      </c>
      <c r="L7979">
        <v>19.707999999999998</v>
      </c>
      <c r="M7979">
        <v>10568.931</v>
      </c>
      <c r="N7979">
        <v>4310288</v>
      </c>
      <c r="O7979">
        <v>11.625</v>
      </c>
      <c r="P7979">
        <v>24.108000000000001</v>
      </c>
      <c r="Q7979">
        <v>2599.96</v>
      </c>
      <c r="R7979">
        <v>1060332</v>
      </c>
      <c r="S7979">
        <v>8.1000000000000003E-2</v>
      </c>
      <c r="T7979">
        <v>4.5460000000000003</v>
      </c>
      <c r="U7979">
        <v>18.132999999999999</v>
      </c>
      <c r="V7979">
        <v>7395</v>
      </c>
      <c r="W7979">
        <v>29</v>
      </c>
      <c r="X7979">
        <f t="shared" si="274"/>
        <v>1517.9340000000002</v>
      </c>
      <c r="Y7979">
        <f t="shared" si="275"/>
        <v>13.057000000000002</v>
      </c>
    </row>
    <row r="7980" spans="1:25" x14ac:dyDescent="0.2">
      <c r="A7980" t="s">
        <v>6877</v>
      </c>
      <c r="B7980" t="s">
        <v>1430</v>
      </c>
      <c r="C7980">
        <v>11</v>
      </c>
      <c r="D7980">
        <v>3</v>
      </c>
      <c r="E7980" t="s">
        <v>8054</v>
      </c>
      <c r="F7980">
        <v>247.40899999999999</v>
      </c>
      <c r="G7980">
        <v>93.02</v>
      </c>
      <c r="H7980">
        <v>43.966000000000001</v>
      </c>
      <c r="I7980">
        <v>23014.109</v>
      </c>
      <c r="J7980">
        <v>9385759</v>
      </c>
      <c r="K7980">
        <v>2.7530000000000001</v>
      </c>
      <c r="L7980">
        <v>1.756</v>
      </c>
      <c r="M7980">
        <v>681.13099999999997</v>
      </c>
      <c r="N7980">
        <v>277783</v>
      </c>
      <c r="O7980">
        <v>4.9260000000000002</v>
      </c>
      <c r="P7980">
        <v>12.83</v>
      </c>
      <c r="Q7980">
        <v>1218.7539999999999</v>
      </c>
      <c r="R7980">
        <v>497040</v>
      </c>
      <c r="S7980">
        <v>3.5000000000000003E-2</v>
      </c>
      <c r="T7980">
        <v>3.004</v>
      </c>
      <c r="U7980">
        <v>8.7539999999999996</v>
      </c>
      <c r="V7980">
        <v>3570</v>
      </c>
      <c r="W7980">
        <v>14</v>
      </c>
      <c r="X7980">
        <f t="shared" si="274"/>
        <v>0</v>
      </c>
      <c r="Y7980">
        <f t="shared" si="275"/>
        <v>0</v>
      </c>
    </row>
    <row r="7981" spans="1:25" x14ac:dyDescent="0.2">
      <c r="A7981" t="s">
        <v>6877</v>
      </c>
      <c r="B7981" t="s">
        <v>1430</v>
      </c>
      <c r="C7981">
        <v>11</v>
      </c>
      <c r="D7981">
        <v>4</v>
      </c>
      <c r="E7981" t="s">
        <v>8055</v>
      </c>
      <c r="F7981">
        <v>294.44400000000002</v>
      </c>
      <c r="G7981">
        <v>100.566</v>
      </c>
      <c r="H7981">
        <v>47.695</v>
      </c>
      <c r="I7981">
        <v>29611.016</v>
      </c>
      <c r="J7981">
        <v>12076151</v>
      </c>
      <c r="K7981">
        <v>46.838000000000001</v>
      </c>
      <c r="L7981">
        <v>18.975999999999999</v>
      </c>
      <c r="M7981">
        <v>13791.313</v>
      </c>
      <c r="N7981">
        <v>5624460</v>
      </c>
      <c r="O7981">
        <v>20.382999999999999</v>
      </c>
      <c r="P7981">
        <v>33.350999999999999</v>
      </c>
      <c r="Q7981">
        <v>6001.5919999999996</v>
      </c>
      <c r="R7981">
        <v>2447607</v>
      </c>
      <c r="S7981">
        <v>0.11899999999999999</v>
      </c>
      <c r="T7981">
        <v>5.5049999999999999</v>
      </c>
      <c r="U7981">
        <v>35.015000000000001</v>
      </c>
      <c r="V7981">
        <v>14280</v>
      </c>
      <c r="W7981">
        <v>56</v>
      </c>
      <c r="X7981">
        <f t="shared" si="274"/>
        <v>5259.7292000000007</v>
      </c>
      <c r="Y7981">
        <f t="shared" si="275"/>
        <v>42.757000000000005</v>
      </c>
    </row>
    <row r="7982" spans="1:25" x14ac:dyDescent="0.2">
      <c r="A7982" t="s">
        <v>6877</v>
      </c>
      <c r="B7982" t="s">
        <v>1430</v>
      </c>
      <c r="C7982">
        <v>11</v>
      </c>
      <c r="D7982">
        <v>5</v>
      </c>
      <c r="E7982" t="s">
        <v>8056</v>
      </c>
      <c r="F7982">
        <v>201.51</v>
      </c>
      <c r="G7982">
        <v>100.06100000000001</v>
      </c>
      <c r="H7982">
        <v>46.679000000000002</v>
      </c>
      <c r="I7982">
        <v>20163.310000000001</v>
      </c>
      <c r="J7982">
        <v>8223128</v>
      </c>
      <c r="K7982">
        <v>4.28</v>
      </c>
      <c r="L7982">
        <v>4.1909999999999998</v>
      </c>
      <c r="M7982">
        <v>862.48199999999997</v>
      </c>
      <c r="N7982">
        <v>351743</v>
      </c>
      <c r="O7982">
        <v>5.9029999999999996</v>
      </c>
      <c r="P7982">
        <v>16.626999999999999</v>
      </c>
      <c r="Q7982">
        <v>1189.5160000000001</v>
      </c>
      <c r="R7982">
        <v>485116</v>
      </c>
      <c r="S7982">
        <v>5.2999999999999999E-2</v>
      </c>
      <c r="T7982">
        <v>3.6669999999999998</v>
      </c>
      <c r="U7982">
        <v>10.63</v>
      </c>
      <c r="V7982">
        <v>4335</v>
      </c>
      <c r="W7982">
        <v>17</v>
      </c>
      <c r="X7982">
        <f t="shared" si="274"/>
        <v>0</v>
      </c>
      <c r="Y7982">
        <f t="shared" si="275"/>
        <v>0</v>
      </c>
    </row>
    <row r="7983" spans="1:25" x14ac:dyDescent="0.2">
      <c r="A7983" t="s">
        <v>6877</v>
      </c>
      <c r="B7983" t="s">
        <v>1430</v>
      </c>
      <c r="C7983">
        <v>11</v>
      </c>
      <c r="D7983">
        <v>6</v>
      </c>
      <c r="E7983" t="s">
        <v>5855</v>
      </c>
      <c r="F7983">
        <v>275.28399999999999</v>
      </c>
      <c r="G7983">
        <v>106.47</v>
      </c>
      <c r="H7983">
        <v>44.03</v>
      </c>
      <c r="I7983">
        <v>29309.464</v>
      </c>
      <c r="J7983">
        <v>11953170</v>
      </c>
      <c r="K7983">
        <v>56.140999999999998</v>
      </c>
      <c r="L7983">
        <v>23.175000000000001</v>
      </c>
      <c r="M7983">
        <v>15454.82</v>
      </c>
      <c r="N7983">
        <v>6302882</v>
      </c>
      <c r="O7983">
        <v>18.738</v>
      </c>
      <c r="P7983">
        <v>33.171999999999997</v>
      </c>
      <c r="Q7983">
        <v>5158.3630000000003</v>
      </c>
      <c r="R7983">
        <v>2103716</v>
      </c>
      <c r="S7983">
        <v>0.11799999999999999</v>
      </c>
      <c r="T7983">
        <v>5.4870000000000001</v>
      </c>
      <c r="U7983">
        <v>32.514000000000003</v>
      </c>
      <c r="V7983">
        <v>13260</v>
      </c>
      <c r="W7983">
        <v>52</v>
      </c>
      <c r="X7983">
        <f t="shared" si="274"/>
        <v>4332.1773000000003</v>
      </c>
      <c r="Y7983">
        <f t="shared" si="275"/>
        <v>38.357000000000006</v>
      </c>
    </row>
    <row r="7984" spans="1:25" x14ac:dyDescent="0.2">
      <c r="A7984" t="s">
        <v>6877</v>
      </c>
      <c r="B7984" t="s">
        <v>1430</v>
      </c>
      <c r="C7984">
        <v>11</v>
      </c>
      <c r="D7984">
        <v>7</v>
      </c>
      <c r="E7984" t="s">
        <v>8057</v>
      </c>
      <c r="F7984">
        <v>172.036</v>
      </c>
      <c r="G7984">
        <v>91.531999999999996</v>
      </c>
      <c r="H7984">
        <v>47.844000000000001</v>
      </c>
      <c r="I7984">
        <v>15746.858</v>
      </c>
      <c r="J7984">
        <v>6421983</v>
      </c>
      <c r="K7984">
        <v>8.6170000000000009</v>
      </c>
      <c r="L7984">
        <v>4.266</v>
      </c>
      <c r="M7984">
        <v>1482.5160000000001</v>
      </c>
      <c r="N7984">
        <v>604609</v>
      </c>
      <c r="O7984">
        <v>9.5630000000000006</v>
      </c>
      <c r="P7984">
        <v>22.542000000000002</v>
      </c>
      <c r="Q7984">
        <v>1645.105</v>
      </c>
      <c r="R7984">
        <v>670917</v>
      </c>
      <c r="S7984">
        <v>5.8000000000000003E-2</v>
      </c>
      <c r="T7984">
        <v>3.85</v>
      </c>
      <c r="U7984">
        <v>10.004</v>
      </c>
      <c r="V7984">
        <v>4080</v>
      </c>
      <c r="W7984">
        <v>16</v>
      </c>
      <c r="X7984">
        <f t="shared" si="274"/>
        <v>467.59350000000006</v>
      </c>
      <c r="Y7984">
        <f t="shared" si="275"/>
        <v>0</v>
      </c>
    </row>
    <row r="7985" spans="1:25" x14ac:dyDescent="0.2">
      <c r="A7985" t="s">
        <v>6877</v>
      </c>
      <c r="B7985" t="s">
        <v>1430</v>
      </c>
      <c r="C7985">
        <v>11</v>
      </c>
      <c r="D7985">
        <v>8</v>
      </c>
      <c r="E7985" t="s">
        <v>8058</v>
      </c>
      <c r="F7985">
        <v>262.916</v>
      </c>
      <c r="G7985">
        <v>114.53</v>
      </c>
      <c r="H7985">
        <v>51.767000000000003</v>
      </c>
      <c r="I7985">
        <v>30111.702000000001</v>
      </c>
      <c r="J7985">
        <v>12280344</v>
      </c>
      <c r="K7985">
        <v>2.8620000000000001</v>
      </c>
      <c r="L7985">
        <v>1.7849999999999999</v>
      </c>
      <c r="M7985">
        <v>752.59199999999998</v>
      </c>
      <c r="N7985">
        <v>306927</v>
      </c>
      <c r="O7985">
        <v>6.0460000000000003</v>
      </c>
      <c r="P7985">
        <v>15.861000000000001</v>
      </c>
      <c r="Q7985">
        <v>1589.5740000000001</v>
      </c>
      <c r="R7985">
        <v>648270</v>
      </c>
      <c r="S7985">
        <v>5.8999999999999997E-2</v>
      </c>
      <c r="T7985">
        <v>3.8929999999999998</v>
      </c>
      <c r="U7985">
        <v>15.632</v>
      </c>
      <c r="V7985">
        <v>6375</v>
      </c>
      <c r="W7985">
        <v>25</v>
      </c>
      <c r="X7985">
        <f t="shared" si="274"/>
        <v>406.50940000000014</v>
      </c>
      <c r="Y7985">
        <f t="shared" si="275"/>
        <v>8.6570000000000018</v>
      </c>
    </row>
    <row r="7986" spans="1:25" x14ac:dyDescent="0.2">
      <c r="A7986" t="s">
        <v>6877</v>
      </c>
      <c r="B7986" t="s">
        <v>1430</v>
      </c>
      <c r="C7986">
        <v>11</v>
      </c>
      <c r="D7986">
        <v>9</v>
      </c>
      <c r="E7986" t="s">
        <v>8059</v>
      </c>
      <c r="F7986">
        <v>323.40699999999998</v>
      </c>
      <c r="G7986">
        <v>95.885000000000005</v>
      </c>
      <c r="H7986">
        <v>41.976999999999997</v>
      </c>
      <c r="I7986">
        <v>31009.822</v>
      </c>
      <c r="J7986">
        <v>12646621</v>
      </c>
      <c r="K7986">
        <v>3.52</v>
      </c>
      <c r="L7986">
        <v>2.6110000000000002</v>
      </c>
      <c r="M7986">
        <v>1138.4280000000001</v>
      </c>
      <c r="N7986">
        <v>464281</v>
      </c>
      <c r="O7986">
        <v>6.1260000000000003</v>
      </c>
      <c r="P7986">
        <v>16.530999999999999</v>
      </c>
      <c r="Q7986">
        <v>1981.2429999999999</v>
      </c>
      <c r="R7986">
        <v>808003</v>
      </c>
      <c r="S7986">
        <v>4.5999999999999999E-2</v>
      </c>
      <c r="T7986">
        <v>3.44</v>
      </c>
      <c r="U7986">
        <v>15.006</v>
      </c>
      <c r="V7986">
        <v>6120</v>
      </c>
      <c r="W7986">
        <v>24</v>
      </c>
      <c r="X7986">
        <f t="shared" si="274"/>
        <v>837.34530000000007</v>
      </c>
      <c r="Y7986">
        <f t="shared" si="275"/>
        <v>7.5570000000000013</v>
      </c>
    </row>
    <row r="7987" spans="1:25" x14ac:dyDescent="0.2">
      <c r="A7987" t="s">
        <v>6877</v>
      </c>
      <c r="B7987" t="s">
        <v>1430</v>
      </c>
      <c r="C7987">
        <v>11</v>
      </c>
      <c r="D7987">
        <v>10</v>
      </c>
      <c r="E7987" t="s">
        <v>8060</v>
      </c>
      <c r="F7987">
        <v>190.905</v>
      </c>
      <c r="G7987">
        <v>81.992999999999995</v>
      </c>
      <c r="H7987">
        <v>44.037999999999997</v>
      </c>
      <c r="I7987">
        <v>15652.86</v>
      </c>
      <c r="J7987">
        <v>6383648</v>
      </c>
      <c r="K7987">
        <v>3.6269999999999998</v>
      </c>
      <c r="L7987">
        <v>3.6850000000000001</v>
      </c>
      <c r="M7987">
        <v>692.40300000000002</v>
      </c>
      <c r="N7987">
        <v>282380</v>
      </c>
      <c r="O7987">
        <v>4.2850000000000001</v>
      </c>
      <c r="P7987">
        <v>9.8480000000000008</v>
      </c>
      <c r="Q7987">
        <v>817.94600000000003</v>
      </c>
      <c r="R7987">
        <v>333580</v>
      </c>
      <c r="S7987">
        <v>3.9E-2</v>
      </c>
      <c r="T7987">
        <v>3.1659999999999999</v>
      </c>
      <c r="U7987">
        <v>7.5030000000000001</v>
      </c>
      <c r="V7987">
        <v>3060</v>
      </c>
      <c r="W7987">
        <v>12</v>
      </c>
      <c r="X7987">
        <f t="shared" si="274"/>
        <v>0</v>
      </c>
      <c r="Y7987">
        <f t="shared" si="275"/>
        <v>0</v>
      </c>
    </row>
    <row r="7988" spans="1:25" x14ac:dyDescent="0.2">
      <c r="A7988" t="s">
        <v>6877</v>
      </c>
      <c r="B7988" t="s">
        <v>1430</v>
      </c>
      <c r="C7988">
        <v>11</v>
      </c>
      <c r="D7988">
        <v>11</v>
      </c>
      <c r="E7988" t="s">
        <v>7710</v>
      </c>
      <c r="F7988">
        <v>298.35700000000003</v>
      </c>
      <c r="G7988">
        <v>106.83499999999999</v>
      </c>
      <c r="H7988">
        <v>45.341000000000001</v>
      </c>
      <c r="I7988">
        <v>31874.982</v>
      </c>
      <c r="J7988">
        <v>12999456</v>
      </c>
      <c r="K7988">
        <v>56.956000000000003</v>
      </c>
      <c r="L7988">
        <v>28.100999999999999</v>
      </c>
      <c r="M7988">
        <v>16993.21</v>
      </c>
      <c r="N7988">
        <v>6930278</v>
      </c>
      <c r="O7988">
        <v>19.350000000000001</v>
      </c>
      <c r="P7988">
        <v>33.923000000000002</v>
      </c>
      <c r="Q7988">
        <v>5773.3010000000004</v>
      </c>
      <c r="R7988">
        <v>2354504</v>
      </c>
      <c r="S7988">
        <v>0.122</v>
      </c>
      <c r="T7988">
        <v>5.5659999999999998</v>
      </c>
      <c r="U7988">
        <v>36.265000000000001</v>
      </c>
      <c r="V7988">
        <v>14790</v>
      </c>
      <c r="W7988">
        <v>58</v>
      </c>
      <c r="X7988">
        <f t="shared" si="274"/>
        <v>5008.6091000000015</v>
      </c>
      <c r="Y7988">
        <f t="shared" si="275"/>
        <v>44.957000000000008</v>
      </c>
    </row>
    <row r="7989" spans="1:25" x14ac:dyDescent="0.2">
      <c r="A7989" t="s">
        <v>6877</v>
      </c>
      <c r="B7989" t="s">
        <v>1430</v>
      </c>
      <c r="C7989">
        <v>11</v>
      </c>
      <c r="D7989">
        <v>12</v>
      </c>
      <c r="E7989" t="s">
        <v>8061</v>
      </c>
      <c r="F7989">
        <v>330.584</v>
      </c>
      <c r="G7989">
        <v>107.58199999999999</v>
      </c>
      <c r="H7989">
        <v>43.563000000000002</v>
      </c>
      <c r="I7989">
        <v>35564.862000000001</v>
      </c>
      <c r="J7989">
        <v>14504286</v>
      </c>
      <c r="K7989">
        <v>55.57</v>
      </c>
      <c r="L7989">
        <v>23.873999999999999</v>
      </c>
      <c r="M7989">
        <v>18370.710999999999</v>
      </c>
      <c r="N7989">
        <v>7492059</v>
      </c>
      <c r="O7989">
        <v>18.356000000000002</v>
      </c>
      <c r="P7989">
        <v>30.495000000000001</v>
      </c>
      <c r="Q7989">
        <v>6068.0469999999996</v>
      </c>
      <c r="R7989">
        <v>2474709</v>
      </c>
      <c r="S7989">
        <v>0.159</v>
      </c>
      <c r="T7989">
        <v>6.3630000000000004</v>
      </c>
      <c r="U7989">
        <v>52.521999999999998</v>
      </c>
      <c r="V7989">
        <v>21420</v>
      </c>
      <c r="W7989">
        <v>84</v>
      </c>
      <c r="X7989">
        <f t="shared" si="274"/>
        <v>5332.8297000000002</v>
      </c>
      <c r="Y7989">
        <f t="shared" si="275"/>
        <v>73.557000000000016</v>
      </c>
    </row>
    <row r="7990" spans="1:25" x14ac:dyDescent="0.2">
      <c r="A7990" t="s">
        <v>6877</v>
      </c>
      <c r="B7990" t="s">
        <v>1430</v>
      </c>
      <c r="C7990">
        <v>11</v>
      </c>
      <c r="D7990">
        <v>13</v>
      </c>
      <c r="E7990" t="s">
        <v>352</v>
      </c>
      <c r="F7990">
        <v>393.36599999999999</v>
      </c>
      <c r="G7990">
        <v>94.546000000000006</v>
      </c>
      <c r="H7990">
        <v>40.473999999999997</v>
      </c>
      <c r="I7990">
        <v>37191.209000000003</v>
      </c>
      <c r="J7990">
        <v>15167553</v>
      </c>
      <c r="K7990">
        <v>52.215000000000003</v>
      </c>
      <c r="L7990">
        <v>23.056999999999999</v>
      </c>
      <c r="M7990">
        <v>20539.740000000002</v>
      </c>
      <c r="N7990">
        <v>8376646</v>
      </c>
      <c r="O7990">
        <v>22.497</v>
      </c>
      <c r="P7990">
        <v>35.290999999999997</v>
      </c>
      <c r="Q7990">
        <v>8849.66</v>
      </c>
      <c r="R7990">
        <v>3609124</v>
      </c>
      <c r="S7990">
        <v>0.17199999999999999</v>
      </c>
      <c r="T7990">
        <v>6.6139999999999999</v>
      </c>
      <c r="U7990">
        <v>67.528999999999996</v>
      </c>
      <c r="V7990">
        <v>27540</v>
      </c>
      <c r="W7990">
        <v>108</v>
      </c>
      <c r="X7990">
        <f t="shared" si="274"/>
        <v>8392.6039999999994</v>
      </c>
      <c r="Y7990">
        <f t="shared" si="275"/>
        <v>99.957000000000008</v>
      </c>
    </row>
    <row r="7991" spans="1:25" x14ac:dyDescent="0.2">
      <c r="A7991" t="s">
        <v>6877</v>
      </c>
      <c r="B7991" t="s">
        <v>1430</v>
      </c>
      <c r="C7991">
        <v>11</v>
      </c>
      <c r="D7991">
        <v>14</v>
      </c>
      <c r="E7991" t="s">
        <v>5730</v>
      </c>
      <c r="F7991">
        <v>339.52</v>
      </c>
      <c r="G7991">
        <v>78.959000000000003</v>
      </c>
      <c r="H7991">
        <v>37.819000000000003</v>
      </c>
      <c r="I7991">
        <v>26808.043000000001</v>
      </c>
      <c r="J7991">
        <v>10933025</v>
      </c>
      <c r="K7991">
        <v>10.67</v>
      </c>
      <c r="L7991">
        <v>6.319</v>
      </c>
      <c r="M7991">
        <v>3622.5909999999999</v>
      </c>
      <c r="N7991">
        <v>1477388</v>
      </c>
      <c r="O7991">
        <v>4.117</v>
      </c>
      <c r="P7991">
        <v>11.093999999999999</v>
      </c>
      <c r="Q7991">
        <v>1397.924</v>
      </c>
      <c r="R7991">
        <v>570110</v>
      </c>
      <c r="S7991">
        <v>3.3000000000000002E-2</v>
      </c>
      <c r="T7991">
        <v>2.907</v>
      </c>
      <c r="U7991">
        <v>11.255000000000001</v>
      </c>
      <c r="V7991">
        <v>4590</v>
      </c>
      <c r="W7991">
        <v>18</v>
      </c>
      <c r="X7991">
        <f t="shared" si="274"/>
        <v>195.6944</v>
      </c>
      <c r="Y7991">
        <f t="shared" si="275"/>
        <v>0.95700000000000118</v>
      </c>
    </row>
    <row r="7992" spans="1:25" x14ac:dyDescent="0.2">
      <c r="A7992" t="s">
        <v>6877</v>
      </c>
      <c r="B7992" t="s">
        <v>1430</v>
      </c>
      <c r="C7992">
        <v>11</v>
      </c>
      <c r="D7992">
        <v>15</v>
      </c>
      <c r="E7992" t="s">
        <v>8062</v>
      </c>
      <c r="F7992">
        <v>185.125</v>
      </c>
      <c r="G7992">
        <v>82.382999999999996</v>
      </c>
      <c r="H7992">
        <v>38.155999999999999</v>
      </c>
      <c r="I7992">
        <v>15251.147000000001</v>
      </c>
      <c r="J7992">
        <v>6219819</v>
      </c>
      <c r="K7992">
        <v>10.475</v>
      </c>
      <c r="L7992">
        <v>6.37</v>
      </c>
      <c r="M7992">
        <v>1939.2639999999999</v>
      </c>
      <c r="N7992">
        <v>790883</v>
      </c>
      <c r="O7992">
        <v>6.8819999999999997</v>
      </c>
      <c r="P7992">
        <v>16.452999999999999</v>
      </c>
      <c r="Q7992">
        <v>1273.971</v>
      </c>
      <c r="R7992">
        <v>519559</v>
      </c>
      <c r="S7992">
        <v>7.8E-2</v>
      </c>
      <c r="T7992">
        <v>4.45</v>
      </c>
      <c r="U7992">
        <v>14.381</v>
      </c>
      <c r="V7992">
        <v>5865</v>
      </c>
      <c r="W7992">
        <v>23</v>
      </c>
      <c r="X7992">
        <f t="shared" si="274"/>
        <v>59.346100000000028</v>
      </c>
      <c r="Y7992">
        <f t="shared" si="275"/>
        <v>6.4570000000000016</v>
      </c>
    </row>
    <row r="7993" spans="1:25" x14ac:dyDescent="0.2">
      <c r="A7993" t="s">
        <v>6877</v>
      </c>
      <c r="B7993" t="s">
        <v>1430</v>
      </c>
      <c r="C7993">
        <v>11</v>
      </c>
      <c r="D7993">
        <v>16</v>
      </c>
      <c r="E7993" t="s">
        <v>8063</v>
      </c>
      <c r="F7993">
        <v>233.98</v>
      </c>
      <c r="G7993">
        <v>81.313000000000002</v>
      </c>
      <c r="H7993">
        <v>36.393000000000001</v>
      </c>
      <c r="I7993">
        <v>19025.661</v>
      </c>
      <c r="J7993">
        <v>7759165</v>
      </c>
      <c r="K7993">
        <v>50.116999999999997</v>
      </c>
      <c r="L7993">
        <v>21.617999999999999</v>
      </c>
      <c r="M7993">
        <v>11726.272000000001</v>
      </c>
      <c r="N7993">
        <v>4782282</v>
      </c>
      <c r="O7993">
        <v>12.321999999999999</v>
      </c>
      <c r="P7993">
        <v>24.827999999999999</v>
      </c>
      <c r="Q7993">
        <v>2882.9969999999998</v>
      </c>
      <c r="R7993">
        <v>1175762</v>
      </c>
      <c r="S7993">
        <v>0.11799999999999999</v>
      </c>
      <c r="T7993">
        <v>5.4740000000000002</v>
      </c>
      <c r="U7993">
        <v>27.512</v>
      </c>
      <c r="V7993">
        <v>11220</v>
      </c>
      <c r="W7993">
        <v>44</v>
      </c>
      <c r="X7993">
        <f t="shared" si="274"/>
        <v>1829.2746999999999</v>
      </c>
      <c r="Y7993">
        <f t="shared" si="275"/>
        <v>29.557000000000002</v>
      </c>
    </row>
    <row r="7994" spans="1:25" x14ac:dyDescent="0.2">
      <c r="A7994" t="s">
        <v>6877</v>
      </c>
      <c r="B7994" t="s">
        <v>1430</v>
      </c>
      <c r="C7994">
        <v>12</v>
      </c>
      <c r="D7994">
        <v>1</v>
      </c>
      <c r="E7994" t="s">
        <v>8064</v>
      </c>
      <c r="F7994">
        <v>244.648</v>
      </c>
      <c r="G7994">
        <v>65.837999999999994</v>
      </c>
      <c r="H7994">
        <v>36.07</v>
      </c>
      <c r="I7994">
        <v>16107.235000000001</v>
      </c>
      <c r="J7994">
        <v>6568954</v>
      </c>
      <c r="K7994">
        <v>51.448</v>
      </c>
      <c r="L7994">
        <v>26.204999999999998</v>
      </c>
      <c r="M7994">
        <v>12586.557000000001</v>
      </c>
      <c r="N7994">
        <v>5133129</v>
      </c>
      <c r="O7994">
        <v>14.057</v>
      </c>
      <c r="P7994">
        <v>29.396000000000001</v>
      </c>
      <c r="Q7994">
        <v>3439.0250000000001</v>
      </c>
      <c r="R7994">
        <v>1402525</v>
      </c>
      <c r="S7994">
        <v>0.128</v>
      </c>
      <c r="T7994">
        <v>5.7069999999999999</v>
      </c>
      <c r="U7994">
        <v>31.263000000000002</v>
      </c>
      <c r="V7994">
        <v>12750</v>
      </c>
      <c r="W7994">
        <v>50</v>
      </c>
      <c r="X7994">
        <f t="shared" si="274"/>
        <v>2440.9055000000003</v>
      </c>
      <c r="Y7994">
        <f t="shared" si="275"/>
        <v>36.157000000000011</v>
      </c>
    </row>
    <row r="7995" spans="1:25" x14ac:dyDescent="0.2">
      <c r="A7995" t="s">
        <v>6877</v>
      </c>
      <c r="B7995" t="s">
        <v>1430</v>
      </c>
      <c r="C7995">
        <v>12</v>
      </c>
      <c r="D7995">
        <v>2</v>
      </c>
      <c r="E7995" t="s">
        <v>8065</v>
      </c>
      <c r="F7995">
        <v>80.087999999999994</v>
      </c>
      <c r="G7995">
        <v>37.226999999999997</v>
      </c>
      <c r="H7995">
        <v>29.532</v>
      </c>
      <c r="I7995">
        <v>2981.4110000000001</v>
      </c>
      <c r="J7995">
        <v>1215898</v>
      </c>
      <c r="K7995">
        <v>6.0730000000000004</v>
      </c>
      <c r="L7995">
        <v>3.9409999999999998</v>
      </c>
      <c r="M7995">
        <v>486.36099999999999</v>
      </c>
      <c r="N7995">
        <v>198351</v>
      </c>
      <c r="O7995">
        <v>6.6440000000000001</v>
      </c>
      <c r="P7995">
        <v>21.437000000000001</v>
      </c>
      <c r="Q7995">
        <v>532.12400000000002</v>
      </c>
      <c r="R7995">
        <v>217014</v>
      </c>
      <c r="S7995">
        <v>4.7E-2</v>
      </c>
      <c r="T7995">
        <v>3.456</v>
      </c>
      <c r="U7995">
        <v>3.7519999999999998</v>
      </c>
      <c r="V7995">
        <v>1530</v>
      </c>
      <c r="W7995">
        <v>6</v>
      </c>
      <c r="X7995">
        <f t="shared" si="274"/>
        <v>0</v>
      </c>
      <c r="Y7995">
        <f t="shared" si="275"/>
        <v>0</v>
      </c>
    </row>
    <row r="7996" spans="1:25" x14ac:dyDescent="0.2">
      <c r="A7996" t="s">
        <v>6877</v>
      </c>
      <c r="B7996" t="s">
        <v>1430</v>
      </c>
      <c r="C7996">
        <v>12</v>
      </c>
      <c r="D7996">
        <v>3</v>
      </c>
      <c r="E7996" t="s">
        <v>8066</v>
      </c>
      <c r="F7996">
        <v>319.86399999999998</v>
      </c>
      <c r="G7996">
        <v>71.825999999999993</v>
      </c>
      <c r="H7996">
        <v>33.677999999999997</v>
      </c>
      <c r="I7996">
        <v>22974.550999999999</v>
      </c>
      <c r="J7996">
        <v>9369626</v>
      </c>
      <c r="K7996">
        <v>35.384999999999998</v>
      </c>
      <c r="L7996">
        <v>16.317</v>
      </c>
      <c r="M7996">
        <v>11318.444</v>
      </c>
      <c r="N7996">
        <v>4615959</v>
      </c>
      <c r="O7996">
        <v>16.183</v>
      </c>
      <c r="P7996">
        <v>32.274999999999999</v>
      </c>
      <c r="Q7996">
        <v>5176.2359999999999</v>
      </c>
      <c r="R7996">
        <v>2111005</v>
      </c>
      <c r="S7996">
        <v>0.104</v>
      </c>
      <c r="T7996">
        <v>5.1390000000000002</v>
      </c>
      <c r="U7996">
        <v>33.139000000000003</v>
      </c>
      <c r="V7996">
        <v>13515</v>
      </c>
      <c r="W7996">
        <v>53</v>
      </c>
      <c r="X7996">
        <f t="shared" si="274"/>
        <v>4351.8375999999998</v>
      </c>
      <c r="Y7996">
        <f t="shared" si="275"/>
        <v>39.457000000000008</v>
      </c>
    </row>
    <row r="7997" spans="1:25" x14ac:dyDescent="0.2">
      <c r="A7997" t="s">
        <v>6877</v>
      </c>
      <c r="B7997" t="s">
        <v>1430</v>
      </c>
      <c r="C7997">
        <v>12</v>
      </c>
      <c r="D7997">
        <v>4</v>
      </c>
      <c r="E7997" t="s">
        <v>2130</v>
      </c>
      <c r="F7997">
        <v>175.499</v>
      </c>
      <c r="G7997">
        <v>69.131</v>
      </c>
      <c r="H7997">
        <v>44.268999999999998</v>
      </c>
      <c r="I7997">
        <v>12132.322</v>
      </c>
      <c r="J7997">
        <v>4947880</v>
      </c>
      <c r="K7997">
        <v>4.5049999999999999</v>
      </c>
      <c r="L7997">
        <v>3.3839999999999999</v>
      </c>
      <c r="M7997">
        <v>790.53499999999997</v>
      </c>
      <c r="N7997">
        <v>322401</v>
      </c>
      <c r="O7997">
        <v>6.3570000000000002</v>
      </c>
      <c r="P7997">
        <v>16.056999999999999</v>
      </c>
      <c r="Q7997">
        <v>1115.7049999999999</v>
      </c>
      <c r="R7997">
        <v>455014</v>
      </c>
      <c r="S7997">
        <v>5.2999999999999999E-2</v>
      </c>
      <c r="T7997">
        <v>3.6909999999999998</v>
      </c>
      <c r="U7997">
        <v>9.3789999999999996</v>
      </c>
      <c r="V7997">
        <v>3825</v>
      </c>
      <c r="W7997">
        <v>15</v>
      </c>
      <c r="X7997">
        <f t="shared" ref="X7997:X8015" si="276">(MAX(0, (Q7997-1220.02)))*1.1</f>
        <v>0</v>
      </c>
      <c r="Y7997">
        <f t="shared" ref="Y7997:Y8015" si="277">(MAX(0, (W7997-17.13)))*1.1</f>
        <v>0</v>
      </c>
    </row>
    <row r="7998" spans="1:25" x14ac:dyDescent="0.2">
      <c r="A7998" t="s">
        <v>6877</v>
      </c>
      <c r="B7998" t="s">
        <v>1430</v>
      </c>
      <c r="C7998">
        <v>12</v>
      </c>
      <c r="D7998">
        <v>5</v>
      </c>
      <c r="E7998" t="s">
        <v>8067</v>
      </c>
      <c r="F7998">
        <v>311.24</v>
      </c>
      <c r="G7998">
        <v>71.352000000000004</v>
      </c>
      <c r="H7998">
        <v>42.926000000000002</v>
      </c>
      <c r="I7998">
        <v>22207.55</v>
      </c>
      <c r="J7998">
        <v>9056823</v>
      </c>
      <c r="K7998">
        <v>45.595999999999997</v>
      </c>
      <c r="L7998">
        <v>19.100999999999999</v>
      </c>
      <c r="M7998">
        <v>14191.302</v>
      </c>
      <c r="N7998">
        <v>5787586</v>
      </c>
      <c r="O7998">
        <v>20.489000000000001</v>
      </c>
      <c r="P7998">
        <v>31.887</v>
      </c>
      <c r="Q7998">
        <v>6376.9719999999998</v>
      </c>
      <c r="R7998">
        <v>2600697</v>
      </c>
      <c r="S7998">
        <v>0.155</v>
      </c>
      <c r="T7998">
        <v>6.2789999999999999</v>
      </c>
      <c r="U7998">
        <v>48.145000000000003</v>
      </c>
      <c r="V7998">
        <v>19635</v>
      </c>
      <c r="W7998">
        <v>77</v>
      </c>
      <c r="X7998">
        <f t="shared" si="276"/>
        <v>5672.6471999999994</v>
      </c>
      <c r="Y7998">
        <f t="shared" si="277"/>
        <v>65.857000000000014</v>
      </c>
    </row>
    <row r="7999" spans="1:25" x14ac:dyDescent="0.2">
      <c r="A7999" t="s">
        <v>6877</v>
      </c>
      <c r="B7999" t="s">
        <v>1430</v>
      </c>
      <c r="C7999">
        <v>12</v>
      </c>
      <c r="D7999">
        <v>6</v>
      </c>
      <c r="E7999" t="s">
        <v>7437</v>
      </c>
      <c r="F7999">
        <v>311.80399999999997</v>
      </c>
      <c r="G7999">
        <v>62.591999999999999</v>
      </c>
      <c r="H7999">
        <v>35.137</v>
      </c>
      <c r="I7999">
        <v>19516.534</v>
      </c>
      <c r="J7999">
        <v>7959356</v>
      </c>
      <c r="K7999">
        <v>48.210999999999999</v>
      </c>
      <c r="L7999">
        <v>17.998999999999999</v>
      </c>
      <c r="M7999">
        <v>15032.51</v>
      </c>
      <c r="N7999">
        <v>6130653</v>
      </c>
      <c r="O7999">
        <v>18.13</v>
      </c>
      <c r="P7999">
        <v>31.916</v>
      </c>
      <c r="Q7999">
        <v>5653.1030000000001</v>
      </c>
      <c r="R7999">
        <v>2305484</v>
      </c>
      <c r="S7999">
        <v>0.114</v>
      </c>
      <c r="T7999">
        <v>5.3979999999999997</v>
      </c>
      <c r="U7999">
        <v>35.64</v>
      </c>
      <c r="V7999">
        <v>14535</v>
      </c>
      <c r="W7999">
        <v>57</v>
      </c>
      <c r="X7999">
        <f t="shared" si="276"/>
        <v>4876.3913000000011</v>
      </c>
      <c r="Y7999">
        <f t="shared" si="277"/>
        <v>43.857000000000006</v>
      </c>
    </row>
    <row r="8000" spans="1:25" x14ac:dyDescent="0.2">
      <c r="A8000" t="s">
        <v>6877</v>
      </c>
      <c r="B8000" t="s">
        <v>1430</v>
      </c>
      <c r="C8000">
        <v>12</v>
      </c>
      <c r="D8000">
        <v>7</v>
      </c>
      <c r="E8000" t="s">
        <v>8068</v>
      </c>
      <c r="F8000">
        <v>10.975</v>
      </c>
      <c r="G8000">
        <v>49.624000000000002</v>
      </c>
      <c r="H8000">
        <v>28.228000000000002</v>
      </c>
      <c r="I8000">
        <v>544.64099999999996</v>
      </c>
      <c r="J8000">
        <v>222119</v>
      </c>
      <c r="K8000">
        <v>30.06</v>
      </c>
      <c r="L8000">
        <v>24.898</v>
      </c>
      <c r="M8000">
        <v>329.92</v>
      </c>
      <c r="N8000">
        <v>134550</v>
      </c>
      <c r="O8000">
        <v>22.24</v>
      </c>
      <c r="P8000">
        <v>37.113999999999997</v>
      </c>
      <c r="Q8000">
        <v>244.09399999999999</v>
      </c>
      <c r="R8000">
        <v>99548</v>
      </c>
      <c r="S8000">
        <v>5.7000000000000002E-2</v>
      </c>
      <c r="T8000">
        <v>3.8109999999999999</v>
      </c>
      <c r="U8000">
        <v>0.625</v>
      </c>
      <c r="V8000">
        <v>255</v>
      </c>
      <c r="W8000">
        <v>1</v>
      </c>
      <c r="X8000">
        <f t="shared" si="276"/>
        <v>0</v>
      </c>
      <c r="Y8000">
        <f t="shared" si="277"/>
        <v>0</v>
      </c>
    </row>
    <row r="8001" spans="1:25" x14ac:dyDescent="0.2">
      <c r="A8001" t="s">
        <v>6877</v>
      </c>
      <c r="B8001" t="s">
        <v>1430</v>
      </c>
      <c r="C8001">
        <v>12</v>
      </c>
      <c r="D8001">
        <v>8</v>
      </c>
      <c r="E8001" t="s">
        <v>8069</v>
      </c>
      <c r="F8001">
        <v>344.45299999999997</v>
      </c>
      <c r="G8001">
        <v>77.066999999999993</v>
      </c>
      <c r="H8001">
        <v>38.771000000000001</v>
      </c>
      <c r="I8001">
        <v>26546.100999999999</v>
      </c>
      <c r="J8001">
        <v>10826198</v>
      </c>
      <c r="K8001">
        <v>42.993000000000002</v>
      </c>
      <c r="L8001">
        <v>18.7</v>
      </c>
      <c r="M8001">
        <v>14809.032999999999</v>
      </c>
      <c r="N8001">
        <v>6039513</v>
      </c>
      <c r="O8001">
        <v>17.259</v>
      </c>
      <c r="P8001">
        <v>30.684000000000001</v>
      </c>
      <c r="Q8001">
        <v>5944.9380000000001</v>
      </c>
      <c r="R8001">
        <v>2424502</v>
      </c>
      <c r="S8001">
        <v>0.13400000000000001</v>
      </c>
      <c r="T8001">
        <v>5.851</v>
      </c>
      <c r="U8001">
        <v>46.27</v>
      </c>
      <c r="V8001">
        <v>18870</v>
      </c>
      <c r="W8001">
        <v>74</v>
      </c>
      <c r="X8001">
        <f t="shared" si="276"/>
        <v>5197.4098000000004</v>
      </c>
      <c r="Y8001">
        <f t="shared" si="277"/>
        <v>62.557000000000009</v>
      </c>
    </row>
    <row r="8002" spans="1:25" x14ac:dyDescent="0.2">
      <c r="A8002" t="s">
        <v>6877</v>
      </c>
      <c r="B8002" t="s">
        <v>1430</v>
      </c>
      <c r="C8002">
        <v>12</v>
      </c>
      <c r="D8002">
        <v>9</v>
      </c>
      <c r="E8002" t="s">
        <v>1429</v>
      </c>
      <c r="F8002">
        <v>204.51599999999999</v>
      </c>
      <c r="G8002">
        <v>68.873999999999995</v>
      </c>
      <c r="H8002">
        <v>31.361999999999998</v>
      </c>
      <c r="I8002">
        <v>14085.736999999999</v>
      </c>
      <c r="J8002">
        <v>5744534</v>
      </c>
      <c r="K8002">
        <v>29.376999999999999</v>
      </c>
      <c r="L8002">
        <v>15.704000000000001</v>
      </c>
      <c r="M8002">
        <v>6008.1120000000001</v>
      </c>
      <c r="N8002">
        <v>2450266</v>
      </c>
      <c r="O8002">
        <v>5.8760000000000003</v>
      </c>
      <c r="P8002">
        <v>16.02</v>
      </c>
      <c r="Q8002">
        <v>1201.7739999999999</v>
      </c>
      <c r="R8002">
        <v>490115</v>
      </c>
      <c r="S8002">
        <v>6.7000000000000004E-2</v>
      </c>
      <c r="T8002">
        <v>4.141</v>
      </c>
      <c r="U8002">
        <v>13.756</v>
      </c>
      <c r="V8002">
        <v>5610</v>
      </c>
      <c r="W8002">
        <v>22</v>
      </c>
      <c r="X8002">
        <f t="shared" si="276"/>
        <v>0</v>
      </c>
      <c r="Y8002">
        <f t="shared" si="277"/>
        <v>5.3570000000000011</v>
      </c>
    </row>
    <row r="8003" spans="1:25" x14ac:dyDescent="0.2">
      <c r="A8003" t="s">
        <v>6877</v>
      </c>
      <c r="B8003" t="s">
        <v>1430</v>
      </c>
      <c r="C8003">
        <v>12</v>
      </c>
      <c r="D8003">
        <v>10</v>
      </c>
      <c r="E8003" t="s">
        <v>4973</v>
      </c>
      <c r="F8003">
        <v>150.88300000000001</v>
      </c>
      <c r="G8003">
        <v>66.528000000000006</v>
      </c>
      <c r="H8003">
        <v>31.765999999999998</v>
      </c>
      <c r="I8003">
        <v>10037.933000000001</v>
      </c>
      <c r="J8003">
        <v>4093733</v>
      </c>
      <c r="K8003">
        <v>52.618000000000002</v>
      </c>
      <c r="L8003">
        <v>42.35</v>
      </c>
      <c r="M8003">
        <v>7939.1769999999997</v>
      </c>
      <c r="N8003">
        <v>3237805</v>
      </c>
      <c r="O8003">
        <v>18.561</v>
      </c>
      <c r="P8003">
        <v>35.429000000000002</v>
      </c>
      <c r="Q8003">
        <v>2800.55</v>
      </c>
      <c r="R8003">
        <v>1142138</v>
      </c>
      <c r="S8003">
        <v>0.11600000000000001</v>
      </c>
      <c r="T8003">
        <v>5.4379999999999997</v>
      </c>
      <c r="U8003">
        <v>17.507000000000001</v>
      </c>
      <c r="V8003">
        <v>7140</v>
      </c>
      <c r="W8003">
        <v>28</v>
      </c>
      <c r="X8003">
        <f t="shared" si="276"/>
        <v>1738.5830000000003</v>
      </c>
      <c r="Y8003">
        <f t="shared" si="277"/>
        <v>11.957000000000003</v>
      </c>
    </row>
    <row r="8004" spans="1:25" x14ac:dyDescent="0.2">
      <c r="A8004" t="s">
        <v>6877</v>
      </c>
      <c r="B8004" t="s">
        <v>1430</v>
      </c>
      <c r="C8004">
        <v>12</v>
      </c>
      <c r="D8004">
        <v>11</v>
      </c>
      <c r="E8004" t="s">
        <v>4126</v>
      </c>
      <c r="F8004">
        <v>439.51100000000002</v>
      </c>
      <c r="G8004">
        <v>74.433999999999997</v>
      </c>
      <c r="H8004">
        <v>38.539000000000001</v>
      </c>
      <c r="I8004">
        <v>32714.376</v>
      </c>
      <c r="J8004">
        <v>13341783</v>
      </c>
      <c r="K8004">
        <v>6.0010000000000003</v>
      </c>
      <c r="L8004">
        <v>6.7779999999999996</v>
      </c>
      <c r="M8004">
        <v>2637.63</v>
      </c>
      <c r="N8004">
        <v>1075695</v>
      </c>
      <c r="O8004">
        <v>5.9349999999999996</v>
      </c>
      <c r="P8004">
        <v>16.236999999999998</v>
      </c>
      <c r="Q8004">
        <v>2608.4760000000001</v>
      </c>
      <c r="R8004">
        <v>1063805</v>
      </c>
      <c r="S8004">
        <v>5.8000000000000003E-2</v>
      </c>
      <c r="T8004">
        <v>3.8559999999999999</v>
      </c>
      <c r="U8004">
        <v>25.635999999999999</v>
      </c>
      <c r="V8004">
        <v>10455</v>
      </c>
      <c r="W8004">
        <v>41</v>
      </c>
      <c r="X8004">
        <f t="shared" si="276"/>
        <v>1527.3016000000002</v>
      </c>
      <c r="Y8004">
        <f t="shared" si="277"/>
        <v>26.257000000000001</v>
      </c>
    </row>
    <row r="8005" spans="1:25" x14ac:dyDescent="0.2">
      <c r="A8005" t="s">
        <v>6877</v>
      </c>
      <c r="B8005" t="s">
        <v>1430</v>
      </c>
      <c r="C8005">
        <v>12</v>
      </c>
      <c r="D8005">
        <v>12</v>
      </c>
      <c r="E8005" t="s">
        <v>1403</v>
      </c>
      <c r="F8005">
        <v>344.899</v>
      </c>
      <c r="G8005">
        <v>69.132999999999996</v>
      </c>
      <c r="H8005">
        <v>30.620999999999999</v>
      </c>
      <c r="I8005">
        <v>23843.795999999998</v>
      </c>
      <c r="J8005">
        <v>9724127</v>
      </c>
      <c r="K8005">
        <v>46.243000000000002</v>
      </c>
      <c r="L8005">
        <v>21.4</v>
      </c>
      <c r="M8005">
        <v>15949.089</v>
      </c>
      <c r="N8005">
        <v>6504458</v>
      </c>
      <c r="O8005">
        <v>9.359</v>
      </c>
      <c r="P8005">
        <v>22.625</v>
      </c>
      <c r="Q8005">
        <v>3227.9160000000002</v>
      </c>
      <c r="R8005">
        <v>1316429</v>
      </c>
      <c r="S8005">
        <v>0.11600000000000001</v>
      </c>
      <c r="T8005">
        <v>5.4379999999999997</v>
      </c>
      <c r="U8005">
        <v>40.017000000000003</v>
      </c>
      <c r="V8005">
        <v>16320</v>
      </c>
      <c r="W8005">
        <v>64</v>
      </c>
      <c r="X8005">
        <f t="shared" si="276"/>
        <v>2208.6856000000002</v>
      </c>
      <c r="Y8005">
        <f t="shared" si="277"/>
        <v>51.557000000000009</v>
      </c>
    </row>
    <row r="8006" spans="1:25" x14ac:dyDescent="0.2">
      <c r="A8006" t="s">
        <v>6877</v>
      </c>
      <c r="B8006" t="s">
        <v>1430</v>
      </c>
      <c r="C8006">
        <v>12</v>
      </c>
      <c r="D8006">
        <v>13</v>
      </c>
      <c r="E8006" t="s">
        <v>8070</v>
      </c>
      <c r="F8006">
        <v>321.31799999999998</v>
      </c>
      <c r="G8006">
        <v>58.65</v>
      </c>
      <c r="H8006">
        <v>27.385000000000002</v>
      </c>
      <c r="I8006">
        <v>18845.381000000001</v>
      </c>
      <c r="J8006">
        <v>7685642</v>
      </c>
      <c r="K8006">
        <v>40.633000000000003</v>
      </c>
      <c r="L8006">
        <v>15.76</v>
      </c>
      <c r="M8006">
        <v>13056.093000000001</v>
      </c>
      <c r="N8006">
        <v>5324618</v>
      </c>
      <c r="O8006">
        <v>15.260999999999999</v>
      </c>
      <c r="P8006">
        <v>28.363</v>
      </c>
      <c r="Q8006">
        <v>4903.7910000000002</v>
      </c>
      <c r="R8006">
        <v>1999895</v>
      </c>
      <c r="S8006">
        <v>0.14799999999999999</v>
      </c>
      <c r="T8006">
        <v>6.1390000000000002</v>
      </c>
      <c r="U8006">
        <v>47.52</v>
      </c>
      <c r="V8006">
        <v>19380</v>
      </c>
      <c r="W8006">
        <v>76</v>
      </c>
      <c r="X8006">
        <f t="shared" si="276"/>
        <v>4052.1481000000003</v>
      </c>
      <c r="Y8006">
        <f t="shared" si="277"/>
        <v>64.757000000000005</v>
      </c>
    </row>
    <row r="8007" spans="1:25" x14ac:dyDescent="0.2">
      <c r="A8007" t="s">
        <v>6877</v>
      </c>
      <c r="B8007" t="s">
        <v>1430</v>
      </c>
      <c r="C8007">
        <v>12</v>
      </c>
      <c r="D8007">
        <v>14</v>
      </c>
      <c r="E8007" t="s">
        <v>8071</v>
      </c>
      <c r="F8007">
        <v>325.61700000000002</v>
      </c>
      <c r="G8007">
        <v>60.442999999999998</v>
      </c>
      <c r="H8007">
        <v>32.795999999999999</v>
      </c>
      <c r="I8007">
        <v>19681.351999999999</v>
      </c>
      <c r="J8007">
        <v>8026573</v>
      </c>
      <c r="K8007">
        <v>30.792000000000002</v>
      </c>
      <c r="L8007">
        <v>14.794</v>
      </c>
      <c r="M8007">
        <v>10026.325000000001</v>
      </c>
      <c r="N8007">
        <v>4088999</v>
      </c>
      <c r="O8007">
        <v>12.077999999999999</v>
      </c>
      <c r="P8007">
        <v>24.835999999999999</v>
      </c>
      <c r="Q8007">
        <v>3932.9389999999999</v>
      </c>
      <c r="R8007">
        <v>1603956</v>
      </c>
      <c r="S8007">
        <v>0.129</v>
      </c>
      <c r="T8007">
        <v>5.726</v>
      </c>
      <c r="U8007">
        <v>41.893000000000001</v>
      </c>
      <c r="V8007">
        <v>17085</v>
      </c>
      <c r="W8007">
        <v>67</v>
      </c>
      <c r="X8007">
        <f t="shared" si="276"/>
        <v>2984.2109</v>
      </c>
      <c r="Y8007">
        <f t="shared" si="277"/>
        <v>54.857000000000006</v>
      </c>
    </row>
    <row r="8008" spans="1:25" x14ac:dyDescent="0.2">
      <c r="A8008" t="s">
        <v>6877</v>
      </c>
      <c r="B8008" t="s">
        <v>1430</v>
      </c>
      <c r="C8008">
        <v>12</v>
      </c>
      <c r="D8008">
        <v>15</v>
      </c>
      <c r="E8008" t="s">
        <v>8072</v>
      </c>
      <c r="F8008">
        <v>448.48500000000001</v>
      </c>
      <c r="G8008">
        <v>73.771000000000001</v>
      </c>
      <c r="H8008">
        <v>36.901000000000003</v>
      </c>
      <c r="I8008">
        <v>33085.036999999997</v>
      </c>
      <c r="J8008">
        <v>13492948</v>
      </c>
      <c r="K8008">
        <v>46.631999999999998</v>
      </c>
      <c r="L8008">
        <v>24.405000000000001</v>
      </c>
      <c r="M8008">
        <v>20913.612000000001</v>
      </c>
      <c r="N8008">
        <v>8529121</v>
      </c>
      <c r="O8008">
        <v>15.789</v>
      </c>
      <c r="P8008">
        <v>28.542000000000002</v>
      </c>
      <c r="Q8008">
        <v>7081.2160000000003</v>
      </c>
      <c r="R8008">
        <v>2887906</v>
      </c>
      <c r="S8008">
        <v>0.16500000000000001</v>
      </c>
      <c r="T8008">
        <v>6.4749999999999996</v>
      </c>
      <c r="U8008">
        <v>73.781000000000006</v>
      </c>
      <c r="V8008">
        <v>30090</v>
      </c>
      <c r="W8008">
        <v>118</v>
      </c>
      <c r="X8008">
        <f t="shared" si="276"/>
        <v>6447.3156000000008</v>
      </c>
      <c r="Y8008">
        <f t="shared" si="277"/>
        <v>110.95700000000001</v>
      </c>
    </row>
    <row r="8009" spans="1:25" x14ac:dyDescent="0.2">
      <c r="A8009" t="s">
        <v>6877</v>
      </c>
      <c r="B8009" t="s">
        <v>1430</v>
      </c>
      <c r="C8009">
        <v>12</v>
      </c>
      <c r="D8009">
        <v>16</v>
      </c>
      <c r="E8009" t="s">
        <v>8073</v>
      </c>
      <c r="F8009">
        <v>251.58500000000001</v>
      </c>
      <c r="G8009">
        <v>48.344999999999999</v>
      </c>
      <c r="H8009">
        <v>28.213999999999999</v>
      </c>
      <c r="I8009">
        <v>12162.942999999999</v>
      </c>
      <c r="J8009">
        <v>4960368</v>
      </c>
      <c r="K8009">
        <v>59.859000000000002</v>
      </c>
      <c r="L8009">
        <v>27.718</v>
      </c>
      <c r="M8009">
        <v>15059.671</v>
      </c>
      <c r="N8009">
        <v>6141730</v>
      </c>
      <c r="O8009">
        <v>13.503</v>
      </c>
      <c r="P8009">
        <v>25.103999999999999</v>
      </c>
      <c r="Q8009">
        <v>3397.1109999999999</v>
      </c>
      <c r="R8009">
        <v>1385431</v>
      </c>
      <c r="S8009">
        <v>0.19400000000000001</v>
      </c>
      <c r="T8009">
        <v>7.0279999999999996</v>
      </c>
      <c r="U8009">
        <v>48.771000000000001</v>
      </c>
      <c r="V8009">
        <v>19890</v>
      </c>
      <c r="W8009">
        <v>78</v>
      </c>
      <c r="X8009">
        <f t="shared" si="276"/>
        <v>2394.8000999999999</v>
      </c>
      <c r="Y8009">
        <f t="shared" si="277"/>
        <v>66.957000000000008</v>
      </c>
    </row>
    <row r="8010" spans="1:25" x14ac:dyDescent="0.2">
      <c r="A8010" t="s">
        <v>6877</v>
      </c>
      <c r="B8010" t="s">
        <v>1430</v>
      </c>
      <c r="C8010">
        <v>12</v>
      </c>
      <c r="D8010">
        <v>17</v>
      </c>
      <c r="E8010" t="s">
        <v>8074</v>
      </c>
      <c r="F8010">
        <v>198.19</v>
      </c>
      <c r="G8010">
        <v>53.048999999999999</v>
      </c>
      <c r="H8010">
        <v>30.059000000000001</v>
      </c>
      <c r="I8010">
        <v>10513.691999999999</v>
      </c>
      <c r="J8010">
        <v>4287760</v>
      </c>
      <c r="K8010">
        <v>60.308999999999997</v>
      </c>
      <c r="L8010">
        <v>30.54</v>
      </c>
      <c r="M8010">
        <v>11952.535</v>
      </c>
      <c r="N8010">
        <v>4874558</v>
      </c>
      <c r="O8010">
        <v>21.533000000000001</v>
      </c>
      <c r="P8010">
        <v>35.283000000000001</v>
      </c>
      <c r="Q8010">
        <v>4267.7160000000003</v>
      </c>
      <c r="R8010">
        <v>1740487</v>
      </c>
      <c r="S8010">
        <v>0.16700000000000001</v>
      </c>
      <c r="T8010">
        <v>6.5279999999999996</v>
      </c>
      <c r="U8010">
        <v>33.139000000000003</v>
      </c>
      <c r="V8010">
        <v>13515</v>
      </c>
      <c r="W8010">
        <v>53</v>
      </c>
      <c r="X8010">
        <f t="shared" si="276"/>
        <v>3352.4656000000004</v>
      </c>
      <c r="Y8010">
        <f t="shared" si="277"/>
        <v>39.457000000000008</v>
      </c>
    </row>
    <row r="8011" spans="1:25" x14ac:dyDescent="0.2">
      <c r="A8011" t="s">
        <v>6877</v>
      </c>
      <c r="B8011" t="s">
        <v>1430</v>
      </c>
      <c r="C8011">
        <v>12</v>
      </c>
      <c r="D8011">
        <v>18</v>
      </c>
      <c r="E8011" t="s">
        <v>8075</v>
      </c>
      <c r="F8011">
        <v>419.983</v>
      </c>
      <c r="G8011">
        <v>76.549000000000007</v>
      </c>
      <c r="H8011">
        <v>36.843000000000004</v>
      </c>
      <c r="I8011">
        <v>32149.16</v>
      </c>
      <c r="J8011">
        <v>13111273</v>
      </c>
      <c r="K8011">
        <v>24.507999999999999</v>
      </c>
      <c r="L8011">
        <v>15.724</v>
      </c>
      <c r="M8011">
        <v>10293.088</v>
      </c>
      <c r="N8011">
        <v>4197792</v>
      </c>
      <c r="O8011">
        <v>6.6580000000000004</v>
      </c>
      <c r="P8011">
        <v>16.16</v>
      </c>
      <c r="Q8011">
        <v>2796.183</v>
      </c>
      <c r="R8011">
        <v>1140357</v>
      </c>
      <c r="S8011">
        <v>9.0999999999999998E-2</v>
      </c>
      <c r="T8011">
        <v>4.8109999999999999</v>
      </c>
      <c r="U8011">
        <v>38.140999999999998</v>
      </c>
      <c r="V8011">
        <v>15555</v>
      </c>
      <c r="W8011">
        <v>61</v>
      </c>
      <c r="X8011">
        <f t="shared" si="276"/>
        <v>1733.7793000000001</v>
      </c>
      <c r="Y8011">
        <f t="shared" si="277"/>
        <v>48.257000000000012</v>
      </c>
    </row>
    <row r="8012" spans="1:25" x14ac:dyDescent="0.2">
      <c r="A8012" t="s">
        <v>6877</v>
      </c>
      <c r="B8012" t="s">
        <v>1430</v>
      </c>
      <c r="C8012">
        <v>12</v>
      </c>
      <c r="D8012">
        <v>19</v>
      </c>
      <c r="E8012" t="s">
        <v>8076</v>
      </c>
      <c r="F8012">
        <v>162.13499999999999</v>
      </c>
      <c r="G8012">
        <v>58.125999999999998</v>
      </c>
      <c r="H8012">
        <v>28.161999999999999</v>
      </c>
      <c r="I8012">
        <v>9424.2569999999996</v>
      </c>
      <c r="J8012">
        <v>3843460</v>
      </c>
      <c r="K8012">
        <v>57.137999999999998</v>
      </c>
      <c r="L8012">
        <v>28.434000000000001</v>
      </c>
      <c r="M8012">
        <v>9264.1129999999994</v>
      </c>
      <c r="N8012">
        <v>3778149</v>
      </c>
      <c r="O8012">
        <v>25.988</v>
      </c>
      <c r="P8012">
        <v>39.25</v>
      </c>
      <c r="Q8012">
        <v>4213.4920000000002</v>
      </c>
      <c r="R8012">
        <v>1718373</v>
      </c>
      <c r="S8012">
        <v>0.17699999999999999</v>
      </c>
      <c r="T8012">
        <v>6.7229999999999999</v>
      </c>
      <c r="U8012">
        <v>28.762</v>
      </c>
      <c r="V8012">
        <v>11730</v>
      </c>
      <c r="W8012">
        <v>46</v>
      </c>
      <c r="X8012">
        <f t="shared" si="276"/>
        <v>3292.8192000000004</v>
      </c>
      <c r="Y8012">
        <f t="shared" si="277"/>
        <v>31.757000000000005</v>
      </c>
    </row>
    <row r="8013" spans="1:25" x14ac:dyDescent="0.2">
      <c r="A8013" t="s">
        <v>6877</v>
      </c>
      <c r="B8013" t="s">
        <v>1430</v>
      </c>
      <c r="C8013">
        <v>12</v>
      </c>
      <c r="D8013">
        <v>20</v>
      </c>
      <c r="E8013" t="s">
        <v>8077</v>
      </c>
      <c r="F8013">
        <v>360.35199999999998</v>
      </c>
      <c r="G8013">
        <v>58.774999999999999</v>
      </c>
      <c r="H8013">
        <v>29.696999999999999</v>
      </c>
      <c r="I8013">
        <v>21179.616999999998</v>
      </c>
      <c r="J8013">
        <v>8637605</v>
      </c>
      <c r="K8013">
        <v>49.154000000000003</v>
      </c>
      <c r="L8013">
        <v>19.067</v>
      </c>
      <c r="M8013">
        <v>17712.886999999999</v>
      </c>
      <c r="N8013">
        <v>7223781</v>
      </c>
      <c r="O8013">
        <v>20.638000000000002</v>
      </c>
      <c r="P8013">
        <v>36.213000000000001</v>
      </c>
      <c r="Q8013">
        <v>7436.7860000000001</v>
      </c>
      <c r="R8013">
        <v>3032917</v>
      </c>
      <c r="S8013">
        <v>0.14599999999999999</v>
      </c>
      <c r="T8013">
        <v>6.0949999999999998</v>
      </c>
      <c r="U8013">
        <v>52.521999999999998</v>
      </c>
      <c r="V8013">
        <v>21420</v>
      </c>
      <c r="W8013">
        <v>84</v>
      </c>
      <c r="X8013">
        <f t="shared" si="276"/>
        <v>6838.4426000000003</v>
      </c>
      <c r="Y8013">
        <f t="shared" si="277"/>
        <v>73.557000000000016</v>
      </c>
    </row>
    <row r="8014" spans="1:25" x14ac:dyDescent="0.2">
      <c r="A8014" t="s">
        <v>6877</v>
      </c>
      <c r="B8014" t="s">
        <v>1430</v>
      </c>
      <c r="C8014">
        <v>12</v>
      </c>
      <c r="D8014">
        <v>21</v>
      </c>
      <c r="E8014" t="s">
        <v>8078</v>
      </c>
      <c r="F8014">
        <v>301.49400000000003</v>
      </c>
      <c r="G8014">
        <v>47.604999999999997</v>
      </c>
      <c r="H8014">
        <v>21.58</v>
      </c>
      <c r="I8014">
        <v>14352.558999999999</v>
      </c>
      <c r="J8014">
        <v>5853351</v>
      </c>
      <c r="K8014">
        <v>41.728000000000002</v>
      </c>
      <c r="L8014">
        <v>22.965</v>
      </c>
      <c r="M8014">
        <v>12580.861000000001</v>
      </c>
      <c r="N8014">
        <v>5130806</v>
      </c>
      <c r="O8014">
        <v>7.9589999999999996</v>
      </c>
      <c r="P8014">
        <v>18.48</v>
      </c>
      <c r="Q8014">
        <v>2399.4850000000001</v>
      </c>
      <c r="R8014">
        <v>978573</v>
      </c>
      <c r="S8014">
        <v>0.104</v>
      </c>
      <c r="T8014">
        <v>5.141</v>
      </c>
      <c r="U8014">
        <v>31.263000000000002</v>
      </c>
      <c r="V8014">
        <v>12750</v>
      </c>
      <c r="W8014">
        <v>50</v>
      </c>
      <c r="X8014">
        <f t="shared" si="276"/>
        <v>1297.4115000000002</v>
      </c>
      <c r="Y8014">
        <f t="shared" si="277"/>
        <v>36.157000000000011</v>
      </c>
    </row>
    <row r="8015" spans="1:25" x14ac:dyDescent="0.2">
      <c r="A8015" t="s">
        <v>6877</v>
      </c>
      <c r="B8015" t="s">
        <v>1430</v>
      </c>
      <c r="C8015">
        <v>12</v>
      </c>
      <c r="D8015">
        <v>22</v>
      </c>
      <c r="E8015" t="s">
        <v>8079</v>
      </c>
      <c r="F8015">
        <v>321.40899999999999</v>
      </c>
      <c r="G8015">
        <v>50.722000000000001</v>
      </c>
      <c r="H8015">
        <v>26.986999999999998</v>
      </c>
      <c r="I8015">
        <v>16302.357</v>
      </c>
      <c r="J8015">
        <v>6648530</v>
      </c>
      <c r="K8015">
        <v>37.256</v>
      </c>
      <c r="L8015">
        <v>17.425999999999998</v>
      </c>
      <c r="M8015">
        <v>11974.493</v>
      </c>
      <c r="N8015">
        <v>4883513</v>
      </c>
      <c r="O8015">
        <v>16.614000000000001</v>
      </c>
      <c r="P8015">
        <v>30.199000000000002</v>
      </c>
      <c r="Q8015">
        <v>5339.84</v>
      </c>
      <c r="R8015">
        <v>2177727</v>
      </c>
      <c r="S8015">
        <v>0.13</v>
      </c>
      <c r="T8015">
        <v>5.7640000000000002</v>
      </c>
      <c r="U8015">
        <v>41.893000000000001</v>
      </c>
      <c r="V8015">
        <v>17085</v>
      </c>
      <c r="W8015">
        <v>67</v>
      </c>
      <c r="X8015">
        <f t="shared" si="276"/>
        <v>4531.8019999999997</v>
      </c>
      <c r="Y8015">
        <f t="shared" si="277"/>
        <v>54.857000000000006</v>
      </c>
    </row>
    <row r="8016" spans="1:25" x14ac:dyDescent="0.2">
      <c r="A8016" t="s">
        <v>1746</v>
      </c>
      <c r="B8016" t="s">
        <v>24</v>
      </c>
      <c r="C8016">
        <v>1</v>
      </c>
      <c r="D8016">
        <v>1</v>
      </c>
      <c r="E8016" t="s">
        <v>2229</v>
      </c>
      <c r="F8016">
        <v>301.00099999999998</v>
      </c>
      <c r="G8016">
        <v>77.456999999999994</v>
      </c>
      <c r="H8016">
        <v>40.728999999999999</v>
      </c>
      <c r="I8016">
        <v>23314.746999999999</v>
      </c>
      <c r="J8016">
        <v>9508367</v>
      </c>
      <c r="K8016">
        <v>5.2190000000000003</v>
      </c>
      <c r="L8016">
        <v>2.7410000000000001</v>
      </c>
      <c r="M8016">
        <v>1570.9559999999999</v>
      </c>
      <c r="N8016">
        <v>640677</v>
      </c>
      <c r="O8016">
        <v>1.627</v>
      </c>
      <c r="P8016">
        <v>1.2210000000000001</v>
      </c>
      <c r="Q8016">
        <v>489.82900000000001</v>
      </c>
      <c r="R8016">
        <v>199765</v>
      </c>
      <c r="S8016">
        <v>0</v>
      </c>
      <c r="T8016">
        <v>0</v>
      </c>
      <c r="U8016">
        <v>0</v>
      </c>
      <c r="V8016">
        <v>0</v>
      </c>
      <c r="W8016">
        <f>V8016/255</f>
        <v>0</v>
      </c>
      <c r="X8016">
        <f t="shared" ref="X8016:X8079" si="278">(MAX(0, (Q8016-470.67)))*1.79</f>
        <v>34.294609999999984</v>
      </c>
      <c r="Y8016">
        <f t="shared" ref="Y8016:Y8079" si="279">(MAX(0, (W8016-2.73)))*1.79</f>
        <v>0</v>
      </c>
    </row>
    <row r="8017" spans="1:25" x14ac:dyDescent="0.2">
      <c r="A8017" t="s">
        <v>1746</v>
      </c>
      <c r="B8017" t="s">
        <v>24</v>
      </c>
      <c r="C8017">
        <v>1</v>
      </c>
      <c r="D8017">
        <v>2</v>
      </c>
      <c r="E8017" t="s">
        <v>8098</v>
      </c>
      <c r="F8017">
        <v>313.553</v>
      </c>
      <c r="G8017">
        <v>83.837000000000003</v>
      </c>
      <c r="H8017">
        <v>38.247</v>
      </c>
      <c r="I8017">
        <v>26287.279999999999</v>
      </c>
      <c r="J8017">
        <v>10720644</v>
      </c>
      <c r="K8017">
        <v>55.866</v>
      </c>
      <c r="L8017">
        <v>31.55</v>
      </c>
      <c r="M8017">
        <v>17516.991999999998</v>
      </c>
      <c r="N8017">
        <v>7143890</v>
      </c>
      <c r="O8017">
        <v>12.465999999999999</v>
      </c>
      <c r="P8017">
        <v>28.923999999999999</v>
      </c>
      <c r="Q8017">
        <v>3908.674</v>
      </c>
      <c r="R8017">
        <v>1594060</v>
      </c>
      <c r="S8017">
        <v>0.104</v>
      </c>
      <c r="T8017">
        <v>5.141</v>
      </c>
      <c r="U8017">
        <v>32.514000000000003</v>
      </c>
      <c r="V8017">
        <v>13260</v>
      </c>
      <c r="W8017">
        <f t="shared" ref="W8017:W8080" si="280">V8017/255</f>
        <v>52</v>
      </c>
      <c r="X8017">
        <f t="shared" si="278"/>
        <v>6154.0271599999996</v>
      </c>
      <c r="Y8017">
        <f t="shared" si="279"/>
        <v>88.193300000000008</v>
      </c>
    </row>
    <row r="8018" spans="1:25" x14ac:dyDescent="0.2">
      <c r="A8018" t="s">
        <v>1746</v>
      </c>
      <c r="B8018" t="s">
        <v>24</v>
      </c>
      <c r="C8018">
        <v>1</v>
      </c>
      <c r="D8018">
        <v>3</v>
      </c>
      <c r="E8018" t="s">
        <v>8099</v>
      </c>
      <c r="F8018">
        <v>353.459</v>
      </c>
      <c r="G8018">
        <v>74.206999999999994</v>
      </c>
      <c r="H8018">
        <v>30.266999999999999</v>
      </c>
      <c r="I8018">
        <v>26229.037</v>
      </c>
      <c r="J8018">
        <v>10696891</v>
      </c>
      <c r="K8018">
        <v>64.355000000000004</v>
      </c>
      <c r="L8018">
        <v>28.681999999999999</v>
      </c>
      <c r="M8018">
        <v>22746.861000000001</v>
      </c>
      <c r="N8018">
        <v>9276768</v>
      </c>
      <c r="O8018">
        <v>16.353000000000002</v>
      </c>
      <c r="P8018">
        <v>31.728999999999999</v>
      </c>
      <c r="Q8018">
        <v>5779.9480000000003</v>
      </c>
      <c r="R8018">
        <v>2357215</v>
      </c>
      <c r="S8018">
        <v>0.13400000000000001</v>
      </c>
      <c r="T8018">
        <v>5.8540000000000001</v>
      </c>
      <c r="U8018">
        <v>47.52</v>
      </c>
      <c r="V8018">
        <v>19380</v>
      </c>
      <c r="W8018">
        <f t="shared" si="280"/>
        <v>76</v>
      </c>
      <c r="X8018">
        <f t="shared" si="278"/>
        <v>9503.6076200000007</v>
      </c>
      <c r="Y8018">
        <f t="shared" si="279"/>
        <v>131.1533</v>
      </c>
    </row>
    <row r="8019" spans="1:25" x14ac:dyDescent="0.2">
      <c r="A8019" t="s">
        <v>1746</v>
      </c>
      <c r="B8019" t="s">
        <v>24</v>
      </c>
      <c r="C8019">
        <v>1</v>
      </c>
      <c r="D8019">
        <v>4</v>
      </c>
      <c r="E8019" t="s">
        <v>8100</v>
      </c>
      <c r="F8019">
        <v>332.42599999999999</v>
      </c>
      <c r="G8019">
        <v>86.486999999999995</v>
      </c>
      <c r="H8019">
        <v>38.311999999999998</v>
      </c>
      <c r="I8019">
        <v>28750.49</v>
      </c>
      <c r="J8019">
        <v>11725206</v>
      </c>
      <c r="K8019">
        <v>42.033999999999999</v>
      </c>
      <c r="L8019">
        <v>19.736000000000001</v>
      </c>
      <c r="M8019">
        <v>13973.093999999999</v>
      </c>
      <c r="N8019">
        <v>5698595</v>
      </c>
      <c r="O8019">
        <v>7.3010000000000002</v>
      </c>
      <c r="P8019">
        <v>19.349</v>
      </c>
      <c r="Q8019">
        <v>2427.1289999999999</v>
      </c>
      <c r="R8019">
        <v>989847</v>
      </c>
      <c r="S8019">
        <v>8.3000000000000004E-2</v>
      </c>
      <c r="T8019">
        <v>4.593</v>
      </c>
      <c r="U8019">
        <v>27.512</v>
      </c>
      <c r="V8019">
        <v>11220</v>
      </c>
      <c r="W8019">
        <f t="shared" si="280"/>
        <v>44</v>
      </c>
      <c r="X8019">
        <f t="shared" si="278"/>
        <v>3502.0616099999997</v>
      </c>
      <c r="Y8019">
        <f t="shared" si="279"/>
        <v>73.8733</v>
      </c>
    </row>
    <row r="8020" spans="1:25" x14ac:dyDescent="0.2">
      <c r="A8020" t="s">
        <v>1746</v>
      </c>
      <c r="B8020" t="s">
        <v>24</v>
      </c>
      <c r="C8020">
        <v>1</v>
      </c>
      <c r="D8020">
        <v>5</v>
      </c>
      <c r="E8020" t="s">
        <v>8101</v>
      </c>
      <c r="F8020">
        <v>403.75299999999999</v>
      </c>
      <c r="G8020">
        <v>110.29900000000001</v>
      </c>
      <c r="H8020">
        <v>50.081000000000003</v>
      </c>
      <c r="I8020">
        <v>44533.544999999998</v>
      </c>
      <c r="J8020">
        <v>18161951</v>
      </c>
      <c r="K8020">
        <v>24.277999999999999</v>
      </c>
      <c r="L8020">
        <v>13.247999999999999</v>
      </c>
      <c r="M8020">
        <v>9802.4380000000001</v>
      </c>
      <c r="N8020">
        <v>3997692</v>
      </c>
      <c r="O8020">
        <v>4.4269999999999996</v>
      </c>
      <c r="P8020">
        <v>14.388</v>
      </c>
      <c r="Q8020">
        <v>1787.3489999999999</v>
      </c>
      <c r="R8020">
        <v>728928</v>
      </c>
      <c r="S8020">
        <v>4.2000000000000003E-2</v>
      </c>
      <c r="T8020">
        <v>3.2650000000000001</v>
      </c>
      <c r="U8020">
        <v>16.882000000000001</v>
      </c>
      <c r="V8020">
        <v>6885</v>
      </c>
      <c r="W8020">
        <f t="shared" si="280"/>
        <v>27</v>
      </c>
      <c r="X8020">
        <f t="shared" si="278"/>
        <v>2356.8554099999997</v>
      </c>
      <c r="Y8020">
        <f t="shared" si="279"/>
        <v>43.443300000000001</v>
      </c>
    </row>
    <row r="8021" spans="1:25" x14ac:dyDescent="0.2">
      <c r="A8021" t="s">
        <v>1746</v>
      </c>
      <c r="B8021" t="s">
        <v>24</v>
      </c>
      <c r="C8021">
        <v>1</v>
      </c>
      <c r="D8021">
        <v>6</v>
      </c>
      <c r="E8021" t="s">
        <v>8102</v>
      </c>
      <c r="F8021">
        <v>337.97500000000002</v>
      </c>
      <c r="G8021">
        <v>115.877</v>
      </c>
      <c r="H8021">
        <v>51.991999999999997</v>
      </c>
      <c r="I8021">
        <v>39163.394</v>
      </c>
      <c r="J8021">
        <v>15971862</v>
      </c>
      <c r="K8021">
        <v>6.2869999999999999</v>
      </c>
      <c r="L8021">
        <v>2.9670000000000001</v>
      </c>
      <c r="M8021">
        <v>2124.7669999999998</v>
      </c>
      <c r="N8021">
        <v>866536</v>
      </c>
      <c r="O8021">
        <v>2.149</v>
      </c>
      <c r="P8021">
        <v>2.7890000000000001</v>
      </c>
      <c r="Q8021">
        <v>726.36800000000005</v>
      </c>
      <c r="R8021">
        <v>296232</v>
      </c>
      <c r="S8021">
        <v>7.0000000000000001E-3</v>
      </c>
      <c r="T8021">
        <v>1.3740000000000001</v>
      </c>
      <c r="U8021">
        <v>2.5009999999999999</v>
      </c>
      <c r="V8021">
        <v>1020</v>
      </c>
      <c r="W8021">
        <f t="shared" si="280"/>
        <v>4</v>
      </c>
      <c r="X8021">
        <f t="shared" si="278"/>
        <v>457.69942000000009</v>
      </c>
      <c r="Y8021">
        <f t="shared" si="279"/>
        <v>2.2732999999999999</v>
      </c>
    </row>
    <row r="8022" spans="1:25" x14ac:dyDescent="0.2">
      <c r="A8022" t="s">
        <v>1746</v>
      </c>
      <c r="B8022" t="s">
        <v>24</v>
      </c>
      <c r="C8022">
        <v>1</v>
      </c>
      <c r="D8022">
        <v>7</v>
      </c>
      <c r="E8022" t="s">
        <v>8103</v>
      </c>
      <c r="F8022">
        <v>142.691</v>
      </c>
      <c r="G8022">
        <v>86.6</v>
      </c>
      <c r="H8022">
        <v>40.67</v>
      </c>
      <c r="I8022">
        <v>12356.954</v>
      </c>
      <c r="J8022">
        <v>5039491</v>
      </c>
      <c r="K8022">
        <v>22.594000000000001</v>
      </c>
      <c r="L8022">
        <v>8.4190000000000005</v>
      </c>
      <c r="M8022">
        <v>3224.01</v>
      </c>
      <c r="N8022">
        <v>1314836</v>
      </c>
      <c r="O8022">
        <v>2.8420000000000001</v>
      </c>
      <c r="P8022">
        <v>7.73</v>
      </c>
      <c r="Q8022">
        <v>405.57499999999999</v>
      </c>
      <c r="R8022">
        <v>165404</v>
      </c>
      <c r="S8022">
        <v>2.5999999999999999E-2</v>
      </c>
      <c r="T8022">
        <v>2.589</v>
      </c>
      <c r="U8022">
        <v>3.7519999999999998</v>
      </c>
      <c r="V8022">
        <v>1530</v>
      </c>
      <c r="W8022">
        <f t="shared" si="280"/>
        <v>6</v>
      </c>
      <c r="X8022">
        <f t="shared" si="278"/>
        <v>0</v>
      </c>
      <c r="Y8022">
        <f t="shared" si="279"/>
        <v>5.8532999999999999</v>
      </c>
    </row>
    <row r="8023" spans="1:25" x14ac:dyDescent="0.2">
      <c r="A8023" t="s">
        <v>1746</v>
      </c>
      <c r="B8023" t="s">
        <v>24</v>
      </c>
      <c r="C8023">
        <v>1</v>
      </c>
      <c r="D8023">
        <v>8</v>
      </c>
      <c r="E8023" t="s">
        <v>808</v>
      </c>
      <c r="F8023">
        <v>332.07</v>
      </c>
      <c r="G8023">
        <v>79.218999999999994</v>
      </c>
      <c r="H8023">
        <v>38.408000000000001</v>
      </c>
      <c r="I8023">
        <v>26306.364000000001</v>
      </c>
      <c r="J8023">
        <v>10728427</v>
      </c>
      <c r="K8023">
        <v>24.088000000000001</v>
      </c>
      <c r="L8023">
        <v>18.513000000000002</v>
      </c>
      <c r="M8023">
        <v>7998.7629999999999</v>
      </c>
      <c r="N8023">
        <v>3262106</v>
      </c>
      <c r="O8023">
        <v>2.4409999999999998</v>
      </c>
      <c r="P8023">
        <v>5.4080000000000004</v>
      </c>
      <c r="Q8023">
        <v>810.51900000000001</v>
      </c>
      <c r="R8023">
        <v>330551</v>
      </c>
      <c r="S8023">
        <v>8.0000000000000002E-3</v>
      </c>
      <c r="T8023">
        <v>1.3859999999999999</v>
      </c>
      <c r="U8023">
        <v>2.5009999999999999</v>
      </c>
      <c r="V8023">
        <v>1020</v>
      </c>
      <c r="W8023">
        <f t="shared" si="280"/>
        <v>4</v>
      </c>
      <c r="X8023">
        <f t="shared" si="278"/>
        <v>608.32970999999998</v>
      </c>
      <c r="Y8023">
        <f t="shared" si="279"/>
        <v>2.2732999999999999</v>
      </c>
    </row>
    <row r="8024" spans="1:25" x14ac:dyDescent="0.2">
      <c r="A8024" t="s">
        <v>1746</v>
      </c>
      <c r="B8024" t="s">
        <v>24</v>
      </c>
      <c r="C8024">
        <v>1</v>
      </c>
      <c r="D8024">
        <v>9</v>
      </c>
      <c r="E8024" t="s">
        <v>1109</v>
      </c>
      <c r="F8024">
        <v>354.072</v>
      </c>
      <c r="G8024">
        <v>93.757000000000005</v>
      </c>
      <c r="H8024">
        <v>37.816000000000003</v>
      </c>
      <c r="I8024">
        <v>33196.805</v>
      </c>
      <c r="J8024">
        <v>13538530</v>
      </c>
      <c r="K8024">
        <v>41.332000000000001</v>
      </c>
      <c r="L8024">
        <v>19.312999999999999</v>
      </c>
      <c r="M8024">
        <v>14634.507</v>
      </c>
      <c r="N8024">
        <v>5968337</v>
      </c>
      <c r="O8024">
        <v>8.3290000000000006</v>
      </c>
      <c r="P8024">
        <v>20.776</v>
      </c>
      <c r="Q8024">
        <v>2949.2359999999999</v>
      </c>
      <c r="R8024">
        <v>1202776</v>
      </c>
      <c r="S8024">
        <v>9.5000000000000001E-2</v>
      </c>
      <c r="T8024">
        <v>4.93</v>
      </c>
      <c r="U8024">
        <v>33.764000000000003</v>
      </c>
      <c r="V8024">
        <v>13770</v>
      </c>
      <c r="W8024">
        <f t="shared" si="280"/>
        <v>54</v>
      </c>
      <c r="X8024">
        <f t="shared" si="278"/>
        <v>4436.6331399999999</v>
      </c>
      <c r="Y8024">
        <f t="shared" si="279"/>
        <v>91.773300000000006</v>
      </c>
    </row>
    <row r="8025" spans="1:25" x14ac:dyDescent="0.2">
      <c r="A8025" t="s">
        <v>1746</v>
      </c>
      <c r="B8025" t="s">
        <v>24</v>
      </c>
      <c r="C8025">
        <v>1</v>
      </c>
      <c r="D8025">
        <v>10</v>
      </c>
      <c r="E8025" t="s">
        <v>8104</v>
      </c>
      <c r="F8025">
        <v>347.48399999999998</v>
      </c>
      <c r="G8025">
        <v>98.001999999999995</v>
      </c>
      <c r="H8025">
        <v>44.548999999999999</v>
      </c>
      <c r="I8025">
        <v>34054.006000000001</v>
      </c>
      <c r="J8025">
        <v>13888119</v>
      </c>
      <c r="K8025">
        <v>14.238</v>
      </c>
      <c r="L8025">
        <v>7.2469999999999999</v>
      </c>
      <c r="M8025">
        <v>4947.3729999999996</v>
      </c>
      <c r="N8025">
        <v>2017669</v>
      </c>
      <c r="O8025">
        <v>2.1640000000000001</v>
      </c>
      <c r="P8025">
        <v>6.8689999999999998</v>
      </c>
      <c r="Q8025">
        <v>752.00400000000002</v>
      </c>
      <c r="R8025">
        <v>306687</v>
      </c>
      <c r="S8025">
        <v>8.9999999999999993E-3</v>
      </c>
      <c r="T8025">
        <v>1.5149999999999999</v>
      </c>
      <c r="U8025">
        <v>3.1259999999999999</v>
      </c>
      <c r="V8025">
        <v>1275</v>
      </c>
      <c r="W8025">
        <f t="shared" si="280"/>
        <v>5</v>
      </c>
      <c r="X8025">
        <f t="shared" si="278"/>
        <v>503.58786000000003</v>
      </c>
      <c r="Y8025">
        <f t="shared" si="279"/>
        <v>4.0632999999999999</v>
      </c>
    </row>
    <row r="8026" spans="1:25" x14ac:dyDescent="0.2">
      <c r="A8026" t="s">
        <v>1746</v>
      </c>
      <c r="B8026" t="s">
        <v>24</v>
      </c>
      <c r="C8026">
        <v>1</v>
      </c>
      <c r="D8026">
        <v>11</v>
      </c>
      <c r="E8026" t="s">
        <v>8105</v>
      </c>
      <c r="F8026">
        <v>296.59899999999999</v>
      </c>
      <c r="G8026">
        <v>67.823999999999998</v>
      </c>
      <c r="H8026">
        <v>32.636000000000003</v>
      </c>
      <c r="I8026">
        <v>20116.478999999999</v>
      </c>
      <c r="J8026">
        <v>8204029</v>
      </c>
      <c r="K8026">
        <v>4.34</v>
      </c>
      <c r="L8026">
        <v>2.4420000000000002</v>
      </c>
      <c r="M8026">
        <v>1287.1679999999999</v>
      </c>
      <c r="N8026">
        <v>524941</v>
      </c>
      <c r="O8026">
        <v>1.5409999999999999</v>
      </c>
      <c r="P8026">
        <v>2.972</v>
      </c>
      <c r="Q8026">
        <v>457.09899999999999</v>
      </c>
      <c r="R8026">
        <v>186417</v>
      </c>
      <c r="S8026">
        <v>4.0000000000000001E-3</v>
      </c>
      <c r="T8026">
        <v>1.0369999999999999</v>
      </c>
      <c r="U8026">
        <v>1.2509999999999999</v>
      </c>
      <c r="V8026">
        <v>510</v>
      </c>
      <c r="W8026">
        <f t="shared" si="280"/>
        <v>2</v>
      </c>
      <c r="X8026">
        <f t="shared" si="278"/>
        <v>0</v>
      </c>
      <c r="Y8026">
        <f t="shared" si="279"/>
        <v>0</v>
      </c>
    </row>
    <row r="8027" spans="1:25" x14ac:dyDescent="0.2">
      <c r="A8027" t="s">
        <v>1746</v>
      </c>
      <c r="B8027" t="s">
        <v>24</v>
      </c>
      <c r="C8027">
        <v>1</v>
      </c>
      <c r="D8027">
        <v>12</v>
      </c>
      <c r="E8027" t="s">
        <v>8106</v>
      </c>
      <c r="F8027">
        <v>41.146999999999998</v>
      </c>
      <c r="G8027">
        <v>36.154000000000003</v>
      </c>
      <c r="H8027">
        <v>22.882999999999999</v>
      </c>
      <c r="I8027">
        <v>1487.66</v>
      </c>
      <c r="J8027">
        <v>606707</v>
      </c>
      <c r="K8027">
        <v>7.4409999999999998</v>
      </c>
      <c r="L8027">
        <v>7.3179999999999996</v>
      </c>
      <c r="M8027">
        <v>306.17899999999997</v>
      </c>
      <c r="N8027">
        <v>124868</v>
      </c>
      <c r="O8027">
        <v>2.75</v>
      </c>
      <c r="P8027">
        <v>8.5730000000000004</v>
      </c>
      <c r="Q8027">
        <v>113.163</v>
      </c>
      <c r="R8027">
        <v>46151</v>
      </c>
      <c r="S8027">
        <v>4.5999999999999999E-2</v>
      </c>
      <c r="T8027">
        <v>3.4089999999999998</v>
      </c>
      <c r="U8027">
        <v>1.8759999999999999</v>
      </c>
      <c r="V8027">
        <v>765</v>
      </c>
      <c r="W8027">
        <f t="shared" si="280"/>
        <v>3</v>
      </c>
      <c r="X8027">
        <f t="shared" si="278"/>
        <v>0</v>
      </c>
      <c r="Y8027">
        <f t="shared" si="279"/>
        <v>0.48330000000000006</v>
      </c>
    </row>
    <row r="8028" spans="1:25" x14ac:dyDescent="0.2">
      <c r="A8028" t="s">
        <v>1746</v>
      </c>
      <c r="B8028" t="s">
        <v>24</v>
      </c>
      <c r="C8028">
        <v>2</v>
      </c>
      <c r="D8028">
        <v>1</v>
      </c>
      <c r="E8028" t="s">
        <v>5773</v>
      </c>
      <c r="F8028">
        <v>322.887</v>
      </c>
      <c r="G8028">
        <v>80.784000000000006</v>
      </c>
      <c r="H8028">
        <v>37.381999999999998</v>
      </c>
      <c r="I8028">
        <v>26084.044000000002</v>
      </c>
      <c r="J8028">
        <v>10637759</v>
      </c>
      <c r="K8028">
        <v>47.552</v>
      </c>
      <c r="L8028">
        <v>23.713999999999999</v>
      </c>
      <c r="M8028">
        <v>15353.852999999999</v>
      </c>
      <c r="N8028">
        <v>6261705</v>
      </c>
      <c r="O8028">
        <v>2.5739999999999998</v>
      </c>
      <c r="P8028">
        <v>8.7759999999999998</v>
      </c>
      <c r="Q8028">
        <v>830.95399999999995</v>
      </c>
      <c r="R8028">
        <v>338885</v>
      </c>
      <c r="S8028">
        <v>2.3E-2</v>
      </c>
      <c r="T8028">
        <v>2.4340000000000002</v>
      </c>
      <c r="U8028">
        <v>7.5030000000000001</v>
      </c>
      <c r="V8028">
        <v>3060</v>
      </c>
      <c r="W8028">
        <f t="shared" si="280"/>
        <v>12</v>
      </c>
      <c r="X8028">
        <f t="shared" si="278"/>
        <v>644.9083599999999</v>
      </c>
      <c r="Y8028">
        <f t="shared" si="279"/>
        <v>16.593299999999999</v>
      </c>
    </row>
    <row r="8029" spans="1:25" x14ac:dyDescent="0.2">
      <c r="A8029" t="s">
        <v>1746</v>
      </c>
      <c r="B8029" t="s">
        <v>24</v>
      </c>
      <c r="C8029">
        <v>2</v>
      </c>
      <c r="D8029">
        <v>2</v>
      </c>
      <c r="E8029" t="s">
        <v>8107</v>
      </c>
      <c r="F8029">
        <v>417.12599999999998</v>
      </c>
      <c r="G8029">
        <v>95.450999999999993</v>
      </c>
      <c r="H8029">
        <v>44.21</v>
      </c>
      <c r="I8029">
        <v>39815.254999999997</v>
      </c>
      <c r="J8029">
        <v>16237708</v>
      </c>
      <c r="K8029">
        <v>65.968999999999994</v>
      </c>
      <c r="L8029">
        <v>28.552</v>
      </c>
      <c r="M8029">
        <v>27517.377</v>
      </c>
      <c r="N8029">
        <v>11222310</v>
      </c>
      <c r="O8029">
        <v>7.17</v>
      </c>
      <c r="P8029">
        <v>18.504999999999999</v>
      </c>
      <c r="Q8029">
        <v>2990.665</v>
      </c>
      <c r="R8029">
        <v>1219672</v>
      </c>
      <c r="S8029">
        <v>7.8E-2</v>
      </c>
      <c r="T8029">
        <v>4.4580000000000002</v>
      </c>
      <c r="U8029">
        <v>32.514000000000003</v>
      </c>
      <c r="V8029">
        <v>13260</v>
      </c>
      <c r="W8029">
        <f t="shared" si="280"/>
        <v>52</v>
      </c>
      <c r="X8029">
        <f t="shared" si="278"/>
        <v>4510.7910499999998</v>
      </c>
      <c r="Y8029">
        <f t="shared" si="279"/>
        <v>88.193300000000008</v>
      </c>
    </row>
    <row r="8030" spans="1:25" x14ac:dyDescent="0.2">
      <c r="A8030" t="s">
        <v>1746</v>
      </c>
      <c r="B8030" t="s">
        <v>24</v>
      </c>
      <c r="C8030">
        <v>2</v>
      </c>
      <c r="D8030">
        <v>3</v>
      </c>
      <c r="E8030" t="s">
        <v>612</v>
      </c>
      <c r="F8030">
        <v>323.02</v>
      </c>
      <c r="G8030">
        <v>102.627</v>
      </c>
      <c r="H8030">
        <v>43.8</v>
      </c>
      <c r="I8030">
        <v>33150.470999999998</v>
      </c>
      <c r="J8030">
        <v>13519634</v>
      </c>
      <c r="K8030">
        <v>40.406999999999996</v>
      </c>
      <c r="L8030">
        <v>17.38</v>
      </c>
      <c r="M8030">
        <v>13052.135</v>
      </c>
      <c r="N8030">
        <v>5323004</v>
      </c>
      <c r="O8030">
        <v>2.9660000000000002</v>
      </c>
      <c r="P8030">
        <v>8.91</v>
      </c>
      <c r="Q8030">
        <v>958.13800000000003</v>
      </c>
      <c r="R8030">
        <v>390754</v>
      </c>
      <c r="S8030">
        <v>1.7000000000000001E-2</v>
      </c>
      <c r="T8030">
        <v>2.1080000000000001</v>
      </c>
      <c r="U8030">
        <v>5.6269999999999998</v>
      </c>
      <c r="V8030">
        <v>2295</v>
      </c>
      <c r="W8030">
        <f t="shared" si="280"/>
        <v>9</v>
      </c>
      <c r="X8030">
        <f t="shared" si="278"/>
        <v>872.56772000000001</v>
      </c>
      <c r="Y8030">
        <f t="shared" si="279"/>
        <v>11.2233</v>
      </c>
    </row>
    <row r="8031" spans="1:25" x14ac:dyDescent="0.2">
      <c r="A8031" t="s">
        <v>1746</v>
      </c>
      <c r="B8031" t="s">
        <v>24</v>
      </c>
      <c r="C8031">
        <v>2</v>
      </c>
      <c r="D8031">
        <v>4</v>
      </c>
      <c r="E8031" t="s">
        <v>3838</v>
      </c>
      <c r="F8031">
        <v>423.10700000000003</v>
      </c>
      <c r="G8031">
        <v>108.666</v>
      </c>
      <c r="H8031">
        <v>55.872999999999998</v>
      </c>
      <c r="I8031">
        <v>45977.368999999999</v>
      </c>
      <c r="J8031">
        <v>18750780</v>
      </c>
      <c r="K8031">
        <v>11.718</v>
      </c>
      <c r="L8031">
        <v>6.0110000000000001</v>
      </c>
      <c r="M8031">
        <v>4957.8680000000004</v>
      </c>
      <c r="N8031">
        <v>2021949</v>
      </c>
      <c r="O8031">
        <v>1.9710000000000001</v>
      </c>
      <c r="P8031">
        <v>4.7990000000000004</v>
      </c>
      <c r="Q8031">
        <v>834.10299999999995</v>
      </c>
      <c r="R8031">
        <v>340169</v>
      </c>
      <c r="S8031">
        <v>3.0000000000000001E-3</v>
      </c>
      <c r="T8031">
        <v>0.86799999999999999</v>
      </c>
      <c r="U8031">
        <v>1.2509999999999999</v>
      </c>
      <c r="V8031">
        <v>510</v>
      </c>
      <c r="W8031">
        <f t="shared" si="280"/>
        <v>2</v>
      </c>
      <c r="X8031">
        <f t="shared" si="278"/>
        <v>650.5450699999999</v>
      </c>
      <c r="Y8031">
        <f t="shared" si="279"/>
        <v>0</v>
      </c>
    </row>
    <row r="8032" spans="1:25" x14ac:dyDescent="0.2">
      <c r="A8032" t="s">
        <v>1746</v>
      </c>
      <c r="B8032" t="s">
        <v>24</v>
      </c>
      <c r="C8032">
        <v>2</v>
      </c>
      <c r="D8032">
        <v>5</v>
      </c>
      <c r="E8032" t="s">
        <v>8108</v>
      </c>
      <c r="F8032">
        <v>307.85899999999998</v>
      </c>
      <c r="G8032">
        <v>95.457999999999998</v>
      </c>
      <c r="H8032">
        <v>44.776000000000003</v>
      </c>
      <c r="I8032">
        <v>29387.71</v>
      </c>
      <c r="J8032">
        <v>11985081</v>
      </c>
      <c r="K8032">
        <v>59.927999999999997</v>
      </c>
      <c r="L8032">
        <v>32.79</v>
      </c>
      <c r="M8032">
        <v>18449.526000000002</v>
      </c>
      <c r="N8032">
        <v>7524202</v>
      </c>
      <c r="O8032">
        <v>2.5870000000000002</v>
      </c>
      <c r="P8032">
        <v>7.3840000000000003</v>
      </c>
      <c r="Q8032">
        <v>796.447</v>
      </c>
      <c r="R8032">
        <v>324812</v>
      </c>
      <c r="S8032">
        <v>1.7999999999999999E-2</v>
      </c>
      <c r="T8032">
        <v>2.1589999999999998</v>
      </c>
      <c r="U8032">
        <v>5.6269999999999998</v>
      </c>
      <c r="V8032">
        <v>2295</v>
      </c>
      <c r="W8032">
        <f t="shared" si="280"/>
        <v>9</v>
      </c>
      <c r="X8032">
        <f t="shared" si="278"/>
        <v>583.14082999999994</v>
      </c>
      <c r="Y8032">
        <f t="shared" si="279"/>
        <v>11.2233</v>
      </c>
    </row>
    <row r="8033" spans="1:25" x14ac:dyDescent="0.2">
      <c r="A8033" t="s">
        <v>1746</v>
      </c>
      <c r="B8033" t="s">
        <v>24</v>
      </c>
      <c r="C8033">
        <v>2</v>
      </c>
      <c r="D8033">
        <v>6</v>
      </c>
      <c r="E8033" t="s">
        <v>8109</v>
      </c>
      <c r="F8033">
        <v>191.81</v>
      </c>
      <c r="G8033">
        <v>96.350999999999999</v>
      </c>
      <c r="H8033">
        <v>48.27</v>
      </c>
      <c r="I8033">
        <v>18481.054</v>
      </c>
      <c r="J8033">
        <v>7537060</v>
      </c>
      <c r="K8033">
        <v>26.503</v>
      </c>
      <c r="L8033">
        <v>12.045999999999999</v>
      </c>
      <c r="M8033">
        <v>5083.5540000000001</v>
      </c>
      <c r="N8033">
        <v>2073207</v>
      </c>
      <c r="O8033">
        <v>2.294</v>
      </c>
      <c r="P8033">
        <v>1.7430000000000001</v>
      </c>
      <c r="Q8033">
        <v>439.94499999999999</v>
      </c>
      <c r="R8033">
        <v>179421</v>
      </c>
      <c r="S8033">
        <v>3.0000000000000001E-3</v>
      </c>
      <c r="T8033">
        <v>0.91200000000000003</v>
      </c>
      <c r="U8033">
        <v>0.625</v>
      </c>
      <c r="V8033">
        <v>255</v>
      </c>
      <c r="W8033">
        <f t="shared" si="280"/>
        <v>1</v>
      </c>
      <c r="X8033">
        <f t="shared" si="278"/>
        <v>0</v>
      </c>
      <c r="Y8033">
        <f t="shared" si="279"/>
        <v>0</v>
      </c>
    </row>
    <row r="8034" spans="1:25" x14ac:dyDescent="0.2">
      <c r="A8034" t="s">
        <v>1746</v>
      </c>
      <c r="B8034" t="s">
        <v>24</v>
      </c>
      <c r="C8034">
        <v>2</v>
      </c>
      <c r="D8034">
        <v>7</v>
      </c>
      <c r="E8034" t="s">
        <v>8110</v>
      </c>
      <c r="F8034">
        <v>421.76499999999999</v>
      </c>
      <c r="G8034">
        <v>111.473</v>
      </c>
      <c r="H8034">
        <v>49.926000000000002</v>
      </c>
      <c r="I8034">
        <v>47015.546000000002</v>
      </c>
      <c r="J8034">
        <v>19174176</v>
      </c>
      <c r="K8034">
        <v>53.475999999999999</v>
      </c>
      <c r="L8034">
        <v>27.077000000000002</v>
      </c>
      <c r="M8034">
        <v>22554.23</v>
      </c>
      <c r="N8034">
        <v>9198208</v>
      </c>
      <c r="O8034">
        <v>5.5949999999999998</v>
      </c>
      <c r="P8034">
        <v>17.195</v>
      </c>
      <c r="Q8034">
        <v>2359.9070000000002</v>
      </c>
      <c r="R8034">
        <v>962432</v>
      </c>
      <c r="S8034">
        <v>0.05</v>
      </c>
      <c r="T8034">
        <v>3.585</v>
      </c>
      <c r="U8034">
        <v>21.259</v>
      </c>
      <c r="V8034">
        <v>8670</v>
      </c>
      <c r="W8034">
        <f t="shared" si="280"/>
        <v>34</v>
      </c>
      <c r="X8034">
        <f t="shared" si="278"/>
        <v>3381.73423</v>
      </c>
      <c r="Y8034">
        <f t="shared" si="279"/>
        <v>55.973300000000002</v>
      </c>
    </row>
    <row r="8035" spans="1:25" x14ac:dyDescent="0.2">
      <c r="A8035" t="s">
        <v>1746</v>
      </c>
      <c r="B8035" t="s">
        <v>24</v>
      </c>
      <c r="C8035">
        <v>2</v>
      </c>
      <c r="D8035">
        <v>8</v>
      </c>
      <c r="E8035" t="s">
        <v>8111</v>
      </c>
      <c r="F8035">
        <v>375.71600000000001</v>
      </c>
      <c r="G8035">
        <v>111.142</v>
      </c>
      <c r="H8035">
        <v>50.831000000000003</v>
      </c>
      <c r="I8035">
        <v>41758.012999999999</v>
      </c>
      <c r="J8035">
        <v>17030016</v>
      </c>
      <c r="K8035">
        <v>55.697000000000003</v>
      </c>
      <c r="L8035">
        <v>26.73</v>
      </c>
      <c r="M8035">
        <v>20926.196</v>
      </c>
      <c r="N8035">
        <v>8534253</v>
      </c>
      <c r="O8035">
        <v>5.4059999999999997</v>
      </c>
      <c r="P8035">
        <v>15.484999999999999</v>
      </c>
      <c r="Q8035">
        <v>2031.306</v>
      </c>
      <c r="R8035">
        <v>828420</v>
      </c>
      <c r="S8035">
        <v>5.1999999999999998E-2</v>
      </c>
      <c r="T8035">
        <v>3.6269999999999998</v>
      </c>
      <c r="U8035">
        <v>19.382999999999999</v>
      </c>
      <c r="V8035">
        <v>7905</v>
      </c>
      <c r="W8035">
        <f t="shared" si="280"/>
        <v>31</v>
      </c>
      <c r="X8035">
        <f t="shared" si="278"/>
        <v>2793.5384399999998</v>
      </c>
      <c r="Y8035">
        <f t="shared" si="279"/>
        <v>50.603299999999997</v>
      </c>
    </row>
    <row r="8036" spans="1:25" x14ac:dyDescent="0.2">
      <c r="A8036" t="s">
        <v>1746</v>
      </c>
      <c r="B8036" t="s">
        <v>24</v>
      </c>
      <c r="C8036">
        <v>2</v>
      </c>
      <c r="D8036">
        <v>9</v>
      </c>
      <c r="E8036" t="s">
        <v>5177</v>
      </c>
      <c r="F8036">
        <v>349.36900000000003</v>
      </c>
      <c r="G8036">
        <v>108.944</v>
      </c>
      <c r="H8036">
        <v>44.597000000000001</v>
      </c>
      <c r="I8036">
        <v>38061.587</v>
      </c>
      <c r="J8036">
        <v>15522516</v>
      </c>
      <c r="K8036">
        <v>54.542000000000002</v>
      </c>
      <c r="L8036">
        <v>20.925999999999998</v>
      </c>
      <c r="M8036">
        <v>19055.240000000002</v>
      </c>
      <c r="N8036">
        <v>7771228</v>
      </c>
      <c r="O8036">
        <v>5.0960000000000001</v>
      </c>
      <c r="P8036">
        <v>15.914999999999999</v>
      </c>
      <c r="Q8036">
        <v>1780.3810000000001</v>
      </c>
      <c r="R8036">
        <v>726086</v>
      </c>
      <c r="S8036">
        <v>3.5999999999999997E-2</v>
      </c>
      <c r="T8036">
        <v>3.0209999999999999</v>
      </c>
      <c r="U8036">
        <v>12.505000000000001</v>
      </c>
      <c r="V8036">
        <v>5100</v>
      </c>
      <c r="W8036">
        <f t="shared" si="280"/>
        <v>20</v>
      </c>
      <c r="X8036">
        <f t="shared" si="278"/>
        <v>2344.3826899999999</v>
      </c>
      <c r="Y8036">
        <f t="shared" si="279"/>
        <v>30.9133</v>
      </c>
    </row>
    <row r="8037" spans="1:25" x14ac:dyDescent="0.2">
      <c r="A8037" t="s">
        <v>1746</v>
      </c>
      <c r="B8037" t="s">
        <v>24</v>
      </c>
      <c r="C8037">
        <v>2</v>
      </c>
      <c r="D8037">
        <v>10</v>
      </c>
      <c r="E8037" t="s">
        <v>6298</v>
      </c>
      <c r="F8037">
        <v>317.02499999999998</v>
      </c>
      <c r="G8037">
        <v>92.582999999999998</v>
      </c>
      <c r="H8037">
        <v>41.624000000000002</v>
      </c>
      <c r="I8037">
        <v>29351.185000000001</v>
      </c>
      <c r="J8037">
        <v>11970185</v>
      </c>
      <c r="K8037">
        <v>63.122999999999998</v>
      </c>
      <c r="L8037">
        <v>27.084</v>
      </c>
      <c r="M8037">
        <v>20011.483</v>
      </c>
      <c r="N8037">
        <v>8161209</v>
      </c>
      <c r="O8037">
        <v>2.8940000000000001</v>
      </c>
      <c r="P8037">
        <v>8.3650000000000002</v>
      </c>
      <c r="Q8037">
        <v>917.37800000000004</v>
      </c>
      <c r="R8037">
        <v>374131</v>
      </c>
      <c r="S8037">
        <v>1.6E-2</v>
      </c>
      <c r="T8037">
        <v>2.0059999999999998</v>
      </c>
      <c r="U8037">
        <v>5.0019999999999998</v>
      </c>
      <c r="V8037">
        <v>2040</v>
      </c>
      <c r="W8037">
        <f t="shared" si="280"/>
        <v>8</v>
      </c>
      <c r="X8037">
        <f t="shared" si="278"/>
        <v>799.60732000000007</v>
      </c>
      <c r="Y8037">
        <f t="shared" si="279"/>
        <v>9.4332999999999991</v>
      </c>
    </row>
    <row r="8038" spans="1:25" x14ac:dyDescent="0.2">
      <c r="A8038" t="s">
        <v>1746</v>
      </c>
      <c r="B8038" t="s">
        <v>24</v>
      </c>
      <c r="C8038">
        <v>2</v>
      </c>
      <c r="D8038">
        <v>12</v>
      </c>
      <c r="E8038" t="s">
        <v>7719</v>
      </c>
      <c r="F8038">
        <v>313.84899999999999</v>
      </c>
      <c r="G8038">
        <v>87.655000000000001</v>
      </c>
      <c r="H8038">
        <v>37.686999999999998</v>
      </c>
      <c r="I8038">
        <v>27510.334999999999</v>
      </c>
      <c r="J8038">
        <v>11219438</v>
      </c>
      <c r="K8038">
        <v>11.846</v>
      </c>
      <c r="L8038">
        <v>5.665</v>
      </c>
      <c r="M8038">
        <v>3717.9769999999999</v>
      </c>
      <c r="N8038">
        <v>1516289</v>
      </c>
      <c r="O8038">
        <v>1.863</v>
      </c>
      <c r="P8038">
        <v>2.7130000000000001</v>
      </c>
      <c r="Q8038">
        <v>584.55799999999999</v>
      </c>
      <c r="R8038">
        <v>238398</v>
      </c>
      <c r="S8038">
        <v>4.0000000000000001E-3</v>
      </c>
      <c r="T8038">
        <v>1.008</v>
      </c>
      <c r="U8038">
        <v>1.2509999999999999</v>
      </c>
      <c r="V8038">
        <v>510</v>
      </c>
      <c r="W8038">
        <f t="shared" si="280"/>
        <v>2</v>
      </c>
      <c r="X8038">
        <f t="shared" si="278"/>
        <v>203.85951999999997</v>
      </c>
      <c r="Y8038">
        <f t="shared" si="279"/>
        <v>0</v>
      </c>
    </row>
    <row r="8039" spans="1:25" x14ac:dyDescent="0.2">
      <c r="A8039" t="s">
        <v>1746</v>
      </c>
      <c r="B8039" t="s">
        <v>24</v>
      </c>
      <c r="C8039">
        <v>2</v>
      </c>
      <c r="D8039">
        <v>13</v>
      </c>
      <c r="E8039" t="s">
        <v>8112</v>
      </c>
      <c r="F8039">
        <v>321.81599999999997</v>
      </c>
      <c r="G8039">
        <v>100.896</v>
      </c>
      <c r="H8039">
        <v>42.573</v>
      </c>
      <c r="I8039">
        <v>32469.846000000001</v>
      </c>
      <c r="J8039">
        <v>13242057</v>
      </c>
      <c r="K8039">
        <v>63.76</v>
      </c>
      <c r="L8039">
        <v>29.428000000000001</v>
      </c>
      <c r="M8039">
        <v>20518.929</v>
      </c>
      <c r="N8039">
        <v>8368159</v>
      </c>
      <c r="O8039">
        <v>3.9830000000000001</v>
      </c>
      <c r="P8039">
        <v>11.77</v>
      </c>
      <c r="Q8039">
        <v>1281.9280000000001</v>
      </c>
      <c r="R8039">
        <v>522804</v>
      </c>
      <c r="S8039">
        <v>3.3000000000000002E-2</v>
      </c>
      <c r="T8039">
        <v>2.9020000000000001</v>
      </c>
      <c r="U8039">
        <v>10.63</v>
      </c>
      <c r="V8039">
        <v>4335</v>
      </c>
      <c r="W8039">
        <f t="shared" si="280"/>
        <v>17</v>
      </c>
      <c r="X8039">
        <f t="shared" si="278"/>
        <v>1452.15182</v>
      </c>
      <c r="Y8039">
        <f t="shared" si="279"/>
        <v>25.543299999999999</v>
      </c>
    </row>
    <row r="8040" spans="1:25" x14ac:dyDescent="0.2">
      <c r="A8040" t="s">
        <v>1746</v>
      </c>
      <c r="B8040" t="s">
        <v>24</v>
      </c>
      <c r="C8040">
        <v>2</v>
      </c>
      <c r="D8040">
        <v>16</v>
      </c>
      <c r="E8040" t="s">
        <v>8113</v>
      </c>
      <c r="F8040">
        <v>449.38200000000001</v>
      </c>
      <c r="G8040">
        <v>83.644000000000005</v>
      </c>
      <c r="H8040">
        <v>38.692</v>
      </c>
      <c r="I8040">
        <v>37588.271999999997</v>
      </c>
      <c r="J8040">
        <v>15329486</v>
      </c>
      <c r="K8040">
        <v>58.62</v>
      </c>
      <c r="L8040">
        <v>26.914999999999999</v>
      </c>
      <c r="M8040">
        <v>26342.914000000001</v>
      </c>
      <c r="N8040">
        <v>10743333</v>
      </c>
      <c r="O8040">
        <v>5.4320000000000004</v>
      </c>
      <c r="P8040">
        <v>17.457999999999998</v>
      </c>
      <c r="Q8040">
        <v>2441.1770000000001</v>
      </c>
      <c r="R8040">
        <v>995576</v>
      </c>
      <c r="S8040">
        <v>5.0999999999999997E-2</v>
      </c>
      <c r="T8040">
        <v>3.6230000000000002</v>
      </c>
      <c r="U8040">
        <v>23.135000000000002</v>
      </c>
      <c r="V8040">
        <v>9435</v>
      </c>
      <c r="W8040">
        <f t="shared" si="280"/>
        <v>37</v>
      </c>
      <c r="X8040">
        <f t="shared" si="278"/>
        <v>3527.2075300000001</v>
      </c>
      <c r="Y8040">
        <f t="shared" si="279"/>
        <v>61.343300000000006</v>
      </c>
    </row>
    <row r="8041" spans="1:25" x14ac:dyDescent="0.2">
      <c r="A8041" t="s">
        <v>1746</v>
      </c>
      <c r="B8041" t="s">
        <v>24</v>
      </c>
      <c r="C8041">
        <v>2</v>
      </c>
      <c r="D8041">
        <v>18</v>
      </c>
      <c r="E8041" t="s">
        <v>8114</v>
      </c>
      <c r="F8041">
        <v>292.99200000000002</v>
      </c>
      <c r="G8041">
        <v>93.817999999999998</v>
      </c>
      <c r="H8041">
        <v>39.262</v>
      </c>
      <c r="I8041">
        <v>27487.942999999999</v>
      </c>
      <c r="J8041">
        <v>11210306</v>
      </c>
      <c r="K8041">
        <v>41.64</v>
      </c>
      <c r="L8041">
        <v>18.809000000000001</v>
      </c>
      <c r="M8041">
        <v>12200.343999999999</v>
      </c>
      <c r="N8041">
        <v>4975621</v>
      </c>
      <c r="O8041">
        <v>2.11</v>
      </c>
      <c r="P8041">
        <v>6.9690000000000003</v>
      </c>
      <c r="Q8041">
        <v>618.12099999999998</v>
      </c>
      <c r="R8041">
        <v>252086</v>
      </c>
      <c r="S8041">
        <v>8.9999999999999993E-3</v>
      </c>
      <c r="T8041">
        <v>1.4750000000000001</v>
      </c>
      <c r="U8041">
        <v>2.5009999999999999</v>
      </c>
      <c r="V8041">
        <v>1020</v>
      </c>
      <c r="W8041">
        <f t="shared" si="280"/>
        <v>4</v>
      </c>
      <c r="X8041">
        <f t="shared" si="278"/>
        <v>263.93728999999996</v>
      </c>
      <c r="Y8041">
        <f t="shared" si="279"/>
        <v>2.2732999999999999</v>
      </c>
    </row>
    <row r="8042" spans="1:25" x14ac:dyDescent="0.2">
      <c r="A8042" t="s">
        <v>1746</v>
      </c>
      <c r="B8042" t="s">
        <v>24</v>
      </c>
      <c r="C8042">
        <v>2</v>
      </c>
      <c r="D8042">
        <v>19</v>
      </c>
      <c r="E8042" t="s">
        <v>8115</v>
      </c>
      <c r="F8042">
        <v>245.75200000000001</v>
      </c>
      <c r="G8042">
        <v>93.936000000000007</v>
      </c>
      <c r="H8042">
        <v>39.607999999999997</v>
      </c>
      <c r="I8042">
        <v>23085.005000000001</v>
      </c>
      <c r="J8042">
        <v>9414672</v>
      </c>
      <c r="K8042">
        <v>48.353999999999999</v>
      </c>
      <c r="L8042">
        <v>21.579000000000001</v>
      </c>
      <c r="M8042">
        <v>11883.017</v>
      </c>
      <c r="N8042">
        <v>4846207</v>
      </c>
      <c r="O8042">
        <v>2.6859999999999999</v>
      </c>
      <c r="P8042">
        <v>7.734</v>
      </c>
      <c r="Q8042">
        <v>660.11400000000003</v>
      </c>
      <c r="R8042">
        <v>269212</v>
      </c>
      <c r="S8042">
        <v>1.4999999999999999E-2</v>
      </c>
      <c r="T8042">
        <v>1.9730000000000001</v>
      </c>
      <c r="U8042">
        <v>3.7519999999999998</v>
      </c>
      <c r="V8042">
        <v>1530</v>
      </c>
      <c r="W8042">
        <f t="shared" si="280"/>
        <v>6</v>
      </c>
      <c r="X8042">
        <f t="shared" si="278"/>
        <v>339.10476000000006</v>
      </c>
      <c r="Y8042">
        <f t="shared" si="279"/>
        <v>5.8532999999999999</v>
      </c>
    </row>
    <row r="8043" spans="1:25" x14ac:dyDescent="0.2">
      <c r="A8043" t="s">
        <v>1746</v>
      </c>
      <c r="B8043" t="s">
        <v>24</v>
      </c>
      <c r="C8043">
        <v>2</v>
      </c>
      <c r="D8043">
        <v>20</v>
      </c>
      <c r="E8043" t="s">
        <v>8116</v>
      </c>
      <c r="F8043">
        <v>163.94499999999999</v>
      </c>
      <c r="G8043">
        <v>67.858000000000004</v>
      </c>
      <c r="H8043">
        <v>34.350999999999999</v>
      </c>
      <c r="I8043">
        <v>11124.903</v>
      </c>
      <c r="J8043">
        <v>4537028</v>
      </c>
      <c r="K8043">
        <v>36.637</v>
      </c>
      <c r="L8043">
        <v>17.123000000000001</v>
      </c>
      <c r="M8043">
        <v>6006.4759999999997</v>
      </c>
      <c r="N8043">
        <v>2449599</v>
      </c>
      <c r="O8043">
        <v>1.9159999999999999</v>
      </c>
      <c r="P8043">
        <v>1.49</v>
      </c>
      <c r="Q8043">
        <v>314.16800000000001</v>
      </c>
      <c r="R8043">
        <v>128126</v>
      </c>
      <c r="S8043">
        <v>4.0000000000000001E-3</v>
      </c>
      <c r="T8043">
        <v>0.98599999999999999</v>
      </c>
      <c r="U8043">
        <v>0.625</v>
      </c>
      <c r="V8043">
        <v>255</v>
      </c>
      <c r="W8043">
        <f t="shared" si="280"/>
        <v>1</v>
      </c>
      <c r="X8043">
        <f t="shared" si="278"/>
        <v>0</v>
      </c>
      <c r="Y8043">
        <f t="shared" si="279"/>
        <v>0</v>
      </c>
    </row>
    <row r="8044" spans="1:25" x14ac:dyDescent="0.2">
      <c r="A8044" t="s">
        <v>1746</v>
      </c>
      <c r="B8044" t="s">
        <v>24</v>
      </c>
      <c r="C8044">
        <v>2</v>
      </c>
      <c r="D8044">
        <v>21</v>
      </c>
      <c r="E8044" t="s">
        <v>8117</v>
      </c>
      <c r="F8044">
        <v>275.09800000000001</v>
      </c>
      <c r="G8044">
        <v>86.296000000000006</v>
      </c>
      <c r="H8044">
        <v>43.134</v>
      </c>
      <c r="I8044">
        <v>23739.928</v>
      </c>
      <c r="J8044">
        <v>9681767</v>
      </c>
      <c r="K8044">
        <v>45.517000000000003</v>
      </c>
      <c r="L8044">
        <v>26.978999999999999</v>
      </c>
      <c r="M8044">
        <v>12521.666999999999</v>
      </c>
      <c r="N8044">
        <v>5106665</v>
      </c>
      <c r="O8044">
        <v>2.2400000000000002</v>
      </c>
      <c r="P8044">
        <v>6.9340000000000002</v>
      </c>
      <c r="Q8044">
        <v>616.31100000000004</v>
      </c>
      <c r="R8044">
        <v>251348</v>
      </c>
      <c r="S8044">
        <v>1.0999999999999999E-2</v>
      </c>
      <c r="T8044">
        <v>1.702</v>
      </c>
      <c r="U8044">
        <v>3.1259999999999999</v>
      </c>
      <c r="V8044">
        <v>1275</v>
      </c>
      <c r="W8044">
        <f t="shared" si="280"/>
        <v>5</v>
      </c>
      <c r="X8044">
        <f t="shared" si="278"/>
        <v>260.69739000000004</v>
      </c>
      <c r="Y8044">
        <f t="shared" si="279"/>
        <v>4.0632999999999999</v>
      </c>
    </row>
    <row r="8045" spans="1:25" x14ac:dyDescent="0.2">
      <c r="A8045" t="s">
        <v>1746</v>
      </c>
      <c r="B8045" t="s">
        <v>24</v>
      </c>
      <c r="C8045">
        <v>2</v>
      </c>
      <c r="D8045">
        <v>22</v>
      </c>
      <c r="E8045" t="s">
        <v>8118</v>
      </c>
      <c r="F8045">
        <v>220.58199999999999</v>
      </c>
      <c r="G8045">
        <v>79.147000000000006</v>
      </c>
      <c r="H8045">
        <v>41.613</v>
      </c>
      <c r="I8045">
        <v>17458.362000000001</v>
      </c>
      <c r="J8045">
        <v>7119979</v>
      </c>
      <c r="K8045">
        <v>31.529</v>
      </c>
      <c r="L8045">
        <v>13.975</v>
      </c>
      <c r="M8045">
        <v>6954.7430000000004</v>
      </c>
      <c r="N8045">
        <v>2836327</v>
      </c>
      <c r="O8045">
        <v>1.95</v>
      </c>
      <c r="P8045">
        <v>4.0890000000000004</v>
      </c>
      <c r="Q8045">
        <v>430.12400000000002</v>
      </c>
      <c r="R8045">
        <v>175416</v>
      </c>
      <c r="S8045">
        <v>3.0000000000000001E-3</v>
      </c>
      <c r="T8045">
        <v>0.85</v>
      </c>
      <c r="U8045">
        <v>0.625</v>
      </c>
      <c r="V8045">
        <v>255</v>
      </c>
      <c r="W8045">
        <f t="shared" si="280"/>
        <v>1</v>
      </c>
      <c r="X8045">
        <f t="shared" si="278"/>
        <v>0</v>
      </c>
      <c r="Y8045">
        <f t="shared" si="279"/>
        <v>0</v>
      </c>
    </row>
    <row r="8046" spans="1:25" x14ac:dyDescent="0.2">
      <c r="A8046" t="s">
        <v>1746</v>
      </c>
      <c r="B8046" t="s">
        <v>24</v>
      </c>
      <c r="C8046">
        <v>2</v>
      </c>
      <c r="D8046">
        <v>23</v>
      </c>
      <c r="E8046" t="s">
        <v>8119</v>
      </c>
      <c r="F8046">
        <v>352.31700000000001</v>
      </c>
      <c r="G8046">
        <v>68.224999999999994</v>
      </c>
      <c r="H8046">
        <v>35.537999999999997</v>
      </c>
      <c r="I8046">
        <v>24036.887999999999</v>
      </c>
      <c r="J8046">
        <v>9802875</v>
      </c>
      <c r="K8046">
        <v>47.686999999999998</v>
      </c>
      <c r="L8046">
        <v>20.841999999999999</v>
      </c>
      <c r="M8046">
        <v>16800.856</v>
      </c>
      <c r="N8046">
        <v>6851831</v>
      </c>
      <c r="O8046">
        <v>2.97</v>
      </c>
      <c r="P8046">
        <v>9.2200000000000006</v>
      </c>
      <c r="Q8046">
        <v>1046.357</v>
      </c>
      <c r="R8046">
        <v>426732</v>
      </c>
      <c r="S8046">
        <v>2.8000000000000001E-2</v>
      </c>
      <c r="T8046">
        <v>2.6909999999999998</v>
      </c>
      <c r="U8046">
        <v>10.004</v>
      </c>
      <c r="V8046">
        <v>4080</v>
      </c>
      <c r="W8046">
        <f t="shared" si="280"/>
        <v>16</v>
      </c>
      <c r="X8046">
        <f t="shared" si="278"/>
        <v>1030.4797299999998</v>
      </c>
      <c r="Y8046">
        <f t="shared" si="279"/>
        <v>23.753299999999999</v>
      </c>
    </row>
    <row r="8047" spans="1:25" x14ac:dyDescent="0.2">
      <c r="A8047" t="s">
        <v>1746</v>
      </c>
      <c r="B8047" t="s">
        <v>24</v>
      </c>
      <c r="C8047">
        <v>2</v>
      </c>
      <c r="D8047">
        <v>24</v>
      </c>
      <c r="E8047" t="s">
        <v>8120</v>
      </c>
      <c r="F8047">
        <v>71.838999999999999</v>
      </c>
      <c r="G8047">
        <v>75.828999999999994</v>
      </c>
      <c r="H8047">
        <v>44.220999999999997</v>
      </c>
      <c r="I8047">
        <v>5447.491</v>
      </c>
      <c r="J8047">
        <v>2221630</v>
      </c>
      <c r="K8047">
        <v>10.929</v>
      </c>
      <c r="L8047">
        <v>5.8140000000000001</v>
      </c>
      <c r="M8047">
        <v>785.15800000000002</v>
      </c>
      <c r="N8047">
        <v>320208</v>
      </c>
      <c r="O8047">
        <v>1.6910000000000001</v>
      </c>
      <c r="P8047">
        <v>1.1499999999999999</v>
      </c>
      <c r="Q8047">
        <v>121.51</v>
      </c>
      <c r="R8047">
        <v>49555</v>
      </c>
      <c r="S8047">
        <v>0</v>
      </c>
      <c r="T8047">
        <v>0</v>
      </c>
      <c r="U8047">
        <v>0</v>
      </c>
      <c r="V8047">
        <v>0</v>
      </c>
      <c r="W8047">
        <f t="shared" si="280"/>
        <v>0</v>
      </c>
      <c r="X8047">
        <f t="shared" si="278"/>
        <v>0</v>
      </c>
      <c r="Y8047">
        <f t="shared" si="279"/>
        <v>0</v>
      </c>
    </row>
    <row r="8048" spans="1:25" x14ac:dyDescent="0.2">
      <c r="A8048" t="s">
        <v>1746</v>
      </c>
      <c r="B8048" t="s">
        <v>24</v>
      </c>
      <c r="C8048">
        <v>3</v>
      </c>
      <c r="D8048">
        <v>1</v>
      </c>
      <c r="E8048" t="s">
        <v>7587</v>
      </c>
      <c r="F8048">
        <v>405.98899999999998</v>
      </c>
      <c r="G8048">
        <v>76.611000000000004</v>
      </c>
      <c r="H8048">
        <v>39.116</v>
      </c>
      <c r="I8048">
        <v>31103.024000000001</v>
      </c>
      <c r="J8048">
        <v>12684631</v>
      </c>
      <c r="K8048">
        <v>24.091999999999999</v>
      </c>
      <c r="L8048">
        <v>13.305999999999999</v>
      </c>
      <c r="M8048">
        <v>9781.0120000000006</v>
      </c>
      <c r="N8048">
        <v>3988954</v>
      </c>
      <c r="O8048">
        <v>3.5449999999999999</v>
      </c>
      <c r="P8048">
        <v>11.775</v>
      </c>
      <c r="Q8048">
        <v>1439.14</v>
      </c>
      <c r="R8048">
        <v>586919</v>
      </c>
      <c r="S8048">
        <v>3.2000000000000001E-2</v>
      </c>
      <c r="T8048">
        <v>2.8719999999999999</v>
      </c>
      <c r="U8048">
        <v>13.131</v>
      </c>
      <c r="V8048">
        <v>5355</v>
      </c>
      <c r="W8048">
        <f t="shared" si="280"/>
        <v>21</v>
      </c>
      <c r="X8048">
        <f t="shared" si="278"/>
        <v>1733.5613000000001</v>
      </c>
      <c r="Y8048">
        <f t="shared" si="279"/>
        <v>32.703299999999999</v>
      </c>
    </row>
    <row r="8049" spans="1:25" x14ac:dyDescent="0.2">
      <c r="A8049" t="s">
        <v>1746</v>
      </c>
      <c r="B8049" t="s">
        <v>24</v>
      </c>
      <c r="C8049">
        <v>3</v>
      </c>
      <c r="D8049">
        <v>2</v>
      </c>
      <c r="E8049" t="s">
        <v>6872</v>
      </c>
      <c r="F8049">
        <v>311.05200000000002</v>
      </c>
      <c r="G8049">
        <v>118.827</v>
      </c>
      <c r="H8049">
        <v>49.683999999999997</v>
      </c>
      <c r="I8049">
        <v>36961.194000000003</v>
      </c>
      <c r="J8049">
        <v>15073747</v>
      </c>
      <c r="K8049">
        <v>5.49</v>
      </c>
      <c r="L8049">
        <v>2.758</v>
      </c>
      <c r="M8049">
        <v>1707.607</v>
      </c>
      <c r="N8049">
        <v>696407</v>
      </c>
      <c r="O8049">
        <v>1.5249999999999999</v>
      </c>
      <c r="P8049">
        <v>1.0589999999999999</v>
      </c>
      <c r="Q8049">
        <v>474.214</v>
      </c>
      <c r="R8049">
        <v>193397</v>
      </c>
      <c r="S8049">
        <v>0</v>
      </c>
      <c r="T8049">
        <v>0</v>
      </c>
      <c r="U8049">
        <v>0</v>
      </c>
      <c r="V8049">
        <v>0</v>
      </c>
      <c r="W8049">
        <f t="shared" si="280"/>
        <v>0</v>
      </c>
      <c r="X8049">
        <f t="shared" si="278"/>
        <v>6.3437599999999694</v>
      </c>
      <c r="Y8049">
        <f t="shared" si="279"/>
        <v>0</v>
      </c>
    </row>
    <row r="8050" spans="1:25" x14ac:dyDescent="0.2">
      <c r="A8050" t="s">
        <v>1746</v>
      </c>
      <c r="B8050" t="s">
        <v>24</v>
      </c>
      <c r="C8050">
        <v>3</v>
      </c>
      <c r="D8050">
        <v>3</v>
      </c>
      <c r="E8050" t="s">
        <v>8121</v>
      </c>
      <c r="F8050">
        <v>372.68599999999998</v>
      </c>
      <c r="G8050">
        <v>111.581</v>
      </c>
      <c r="H8050">
        <v>49.631</v>
      </c>
      <c r="I8050">
        <v>41584.82</v>
      </c>
      <c r="J8050">
        <v>16959383</v>
      </c>
      <c r="K8050">
        <v>10.292999999999999</v>
      </c>
      <c r="L8050">
        <v>5.819</v>
      </c>
      <c r="M8050">
        <v>3836.1280000000002</v>
      </c>
      <c r="N8050">
        <v>1564474</v>
      </c>
      <c r="O8050">
        <v>2.226</v>
      </c>
      <c r="P8050">
        <v>6.0279999999999996</v>
      </c>
      <c r="Q8050">
        <v>829.51700000000005</v>
      </c>
      <c r="R8050">
        <v>338299</v>
      </c>
      <c r="S8050">
        <v>7.0000000000000001E-3</v>
      </c>
      <c r="T8050">
        <v>1.3080000000000001</v>
      </c>
      <c r="U8050">
        <v>2.5009999999999999</v>
      </c>
      <c r="V8050">
        <v>1020</v>
      </c>
      <c r="W8050">
        <f t="shared" si="280"/>
        <v>4</v>
      </c>
      <c r="X8050">
        <f t="shared" si="278"/>
        <v>642.33613000000003</v>
      </c>
      <c r="Y8050">
        <f t="shared" si="279"/>
        <v>2.2732999999999999</v>
      </c>
    </row>
    <row r="8051" spans="1:25" x14ac:dyDescent="0.2">
      <c r="A8051" t="s">
        <v>1746</v>
      </c>
      <c r="B8051" t="s">
        <v>24</v>
      </c>
      <c r="C8051">
        <v>3</v>
      </c>
      <c r="D8051">
        <v>4</v>
      </c>
      <c r="E8051" t="s">
        <v>3894</v>
      </c>
      <c r="F8051">
        <v>42.555</v>
      </c>
      <c r="G8051">
        <v>58.779000000000003</v>
      </c>
      <c r="H8051">
        <v>37.779000000000003</v>
      </c>
      <c r="I8051">
        <v>2501.335</v>
      </c>
      <c r="J8051">
        <v>1020110</v>
      </c>
      <c r="K8051">
        <v>4.2030000000000003</v>
      </c>
      <c r="L8051">
        <v>2.6989999999999998</v>
      </c>
      <c r="M8051">
        <v>178.85300000000001</v>
      </c>
      <c r="N8051">
        <v>72941</v>
      </c>
      <c r="O8051">
        <v>1.0669999999999999</v>
      </c>
      <c r="P8051">
        <v>0.86799999999999999</v>
      </c>
      <c r="Q8051">
        <v>45.420999999999999</v>
      </c>
      <c r="R8051">
        <v>18524</v>
      </c>
      <c r="S8051">
        <v>0</v>
      </c>
      <c r="T8051">
        <v>0</v>
      </c>
      <c r="U8051">
        <v>0</v>
      </c>
      <c r="V8051">
        <v>0</v>
      </c>
      <c r="W8051">
        <f t="shared" si="280"/>
        <v>0</v>
      </c>
      <c r="X8051">
        <f t="shared" si="278"/>
        <v>0</v>
      </c>
      <c r="Y8051">
        <f t="shared" si="279"/>
        <v>0</v>
      </c>
    </row>
    <row r="8052" spans="1:25" x14ac:dyDescent="0.2">
      <c r="A8052" t="s">
        <v>1746</v>
      </c>
      <c r="B8052" t="s">
        <v>24</v>
      </c>
      <c r="C8052">
        <v>3</v>
      </c>
      <c r="D8052">
        <v>5</v>
      </c>
      <c r="E8052" t="s">
        <v>8122</v>
      </c>
      <c r="F8052">
        <v>293.63200000000001</v>
      </c>
      <c r="G8052">
        <v>88.623999999999995</v>
      </c>
      <c r="H8052">
        <v>37.982999999999997</v>
      </c>
      <c r="I8052">
        <v>26022.988000000001</v>
      </c>
      <c r="J8052">
        <v>10612859</v>
      </c>
      <c r="K8052">
        <v>26.34</v>
      </c>
      <c r="L8052">
        <v>12.81</v>
      </c>
      <c r="M8052">
        <v>7734.3739999999998</v>
      </c>
      <c r="N8052">
        <v>3154281</v>
      </c>
      <c r="O8052">
        <v>2.3069999999999999</v>
      </c>
      <c r="P8052">
        <v>8.4269999999999996</v>
      </c>
      <c r="Q8052">
        <v>677.423</v>
      </c>
      <c r="R8052">
        <v>276271</v>
      </c>
      <c r="S8052">
        <v>1.0999999999999999E-2</v>
      </c>
      <c r="T8052">
        <v>1.6479999999999999</v>
      </c>
      <c r="U8052">
        <v>3.1259999999999999</v>
      </c>
      <c r="V8052">
        <v>1275</v>
      </c>
      <c r="W8052">
        <f t="shared" si="280"/>
        <v>5</v>
      </c>
      <c r="X8052">
        <f t="shared" si="278"/>
        <v>370.08787000000001</v>
      </c>
      <c r="Y8052">
        <f t="shared" si="279"/>
        <v>4.0632999999999999</v>
      </c>
    </row>
    <row r="8053" spans="1:25" x14ac:dyDescent="0.2">
      <c r="A8053" t="s">
        <v>1746</v>
      </c>
      <c r="B8053" t="s">
        <v>24</v>
      </c>
      <c r="C8053">
        <v>3</v>
      </c>
      <c r="D8053">
        <v>6</v>
      </c>
      <c r="E8053" t="s">
        <v>8123</v>
      </c>
      <c r="F8053">
        <v>323.94900000000001</v>
      </c>
      <c r="G8053">
        <v>74.84</v>
      </c>
      <c r="H8053">
        <v>37.932000000000002</v>
      </c>
      <c r="I8053">
        <v>24244.294999999998</v>
      </c>
      <c r="J8053">
        <v>9887461</v>
      </c>
      <c r="K8053">
        <v>31.094000000000001</v>
      </c>
      <c r="L8053">
        <v>17.706</v>
      </c>
      <c r="M8053">
        <v>10072.769</v>
      </c>
      <c r="N8053">
        <v>4107940</v>
      </c>
      <c r="O8053">
        <v>2.222</v>
      </c>
      <c r="P8053">
        <v>8.4049999999999994</v>
      </c>
      <c r="Q8053">
        <v>719.78700000000003</v>
      </c>
      <c r="R8053">
        <v>293548</v>
      </c>
      <c r="S8053">
        <v>8.0000000000000002E-3</v>
      </c>
      <c r="T8053">
        <v>1.403</v>
      </c>
      <c r="U8053">
        <v>2.5009999999999999</v>
      </c>
      <c r="V8053">
        <v>1020</v>
      </c>
      <c r="W8053">
        <f t="shared" si="280"/>
        <v>4</v>
      </c>
      <c r="X8053">
        <f t="shared" si="278"/>
        <v>445.91943000000003</v>
      </c>
      <c r="Y8053">
        <f t="shared" si="279"/>
        <v>2.2732999999999999</v>
      </c>
    </row>
    <row r="8054" spans="1:25" x14ac:dyDescent="0.2">
      <c r="A8054" t="s">
        <v>1746</v>
      </c>
      <c r="B8054" t="s">
        <v>24</v>
      </c>
      <c r="C8054">
        <v>3</v>
      </c>
      <c r="D8054">
        <v>7</v>
      </c>
      <c r="E8054" t="s">
        <v>8124</v>
      </c>
      <c r="F8054">
        <v>369.29399999999998</v>
      </c>
      <c r="G8054">
        <v>111.65</v>
      </c>
      <c r="H8054">
        <v>44.973999999999997</v>
      </c>
      <c r="I8054">
        <v>41231.713000000003</v>
      </c>
      <c r="J8054">
        <v>16815377</v>
      </c>
      <c r="K8054">
        <v>41.595999999999997</v>
      </c>
      <c r="L8054">
        <v>19.178999999999998</v>
      </c>
      <c r="M8054">
        <v>15361.165000000001</v>
      </c>
      <c r="N8054">
        <v>6264687</v>
      </c>
      <c r="O8054">
        <v>5.2779999999999996</v>
      </c>
      <c r="P8054">
        <v>14.882</v>
      </c>
      <c r="Q8054">
        <v>1949.2149999999999</v>
      </c>
      <c r="R8054">
        <v>794941</v>
      </c>
      <c r="S8054">
        <v>5.6000000000000001E-2</v>
      </c>
      <c r="T8054">
        <v>3.774</v>
      </c>
      <c r="U8054">
        <v>20.634</v>
      </c>
      <c r="V8054">
        <v>8415</v>
      </c>
      <c r="W8054">
        <f t="shared" si="280"/>
        <v>33</v>
      </c>
      <c r="X8054">
        <f t="shared" si="278"/>
        <v>2646.59555</v>
      </c>
      <c r="Y8054">
        <f t="shared" si="279"/>
        <v>54.183300000000003</v>
      </c>
    </row>
    <row r="8055" spans="1:25" x14ac:dyDescent="0.2">
      <c r="A8055" t="s">
        <v>1746</v>
      </c>
      <c r="B8055" t="s">
        <v>24</v>
      </c>
      <c r="C8055">
        <v>3</v>
      </c>
      <c r="D8055">
        <v>8</v>
      </c>
      <c r="E8055" t="s">
        <v>5504</v>
      </c>
      <c r="F8055">
        <v>289.851</v>
      </c>
      <c r="G8055">
        <v>113.41200000000001</v>
      </c>
      <c r="H8055">
        <v>43.673000000000002</v>
      </c>
      <c r="I8055">
        <v>32872.49</v>
      </c>
      <c r="J8055">
        <v>13406266</v>
      </c>
      <c r="K8055">
        <v>22.018000000000001</v>
      </c>
      <c r="L8055">
        <v>9.423</v>
      </c>
      <c r="M8055">
        <v>6382.0330000000004</v>
      </c>
      <c r="N8055">
        <v>2602761</v>
      </c>
      <c r="O8055">
        <v>3.3149999999999999</v>
      </c>
      <c r="P8055">
        <v>11.141</v>
      </c>
      <c r="Q8055">
        <v>960.779</v>
      </c>
      <c r="R8055">
        <v>391831</v>
      </c>
      <c r="S8055">
        <v>1.7000000000000001E-2</v>
      </c>
      <c r="T8055">
        <v>2.0979999999999999</v>
      </c>
      <c r="U8055">
        <v>5.0019999999999998</v>
      </c>
      <c r="V8055">
        <v>2040</v>
      </c>
      <c r="W8055">
        <f t="shared" si="280"/>
        <v>8</v>
      </c>
      <c r="X8055">
        <f t="shared" si="278"/>
        <v>877.29511000000002</v>
      </c>
      <c r="Y8055">
        <f t="shared" si="279"/>
        <v>9.4332999999999991</v>
      </c>
    </row>
    <row r="8056" spans="1:25" x14ac:dyDescent="0.2">
      <c r="A8056" t="s">
        <v>1746</v>
      </c>
      <c r="B8056" t="s">
        <v>24</v>
      </c>
      <c r="C8056">
        <v>3</v>
      </c>
      <c r="D8056">
        <v>9</v>
      </c>
      <c r="E8056" t="s">
        <v>3213</v>
      </c>
      <c r="F8056">
        <v>279.82499999999999</v>
      </c>
      <c r="G8056">
        <v>88.977999999999994</v>
      </c>
      <c r="H8056">
        <v>44.256</v>
      </c>
      <c r="I8056">
        <v>24898.144</v>
      </c>
      <c r="J8056">
        <v>10154118</v>
      </c>
      <c r="K8056">
        <v>4.8259999999999996</v>
      </c>
      <c r="L8056">
        <v>2.4769999999999999</v>
      </c>
      <c r="M8056">
        <v>1350.5139999999999</v>
      </c>
      <c r="N8056">
        <v>550775</v>
      </c>
      <c r="O8056">
        <v>1.694</v>
      </c>
      <c r="P8056">
        <v>5.351</v>
      </c>
      <c r="Q8056">
        <v>474.04700000000003</v>
      </c>
      <c r="R8056">
        <v>193329</v>
      </c>
      <c r="S8056">
        <v>4.0000000000000001E-3</v>
      </c>
      <c r="T8056">
        <v>1.0680000000000001</v>
      </c>
      <c r="U8056">
        <v>1.2509999999999999</v>
      </c>
      <c r="V8056">
        <v>510</v>
      </c>
      <c r="W8056">
        <f t="shared" si="280"/>
        <v>2</v>
      </c>
      <c r="X8056">
        <f t="shared" si="278"/>
        <v>6.044830000000017</v>
      </c>
      <c r="Y8056">
        <f t="shared" si="279"/>
        <v>0</v>
      </c>
    </row>
    <row r="8057" spans="1:25" x14ac:dyDescent="0.2">
      <c r="A8057" t="s">
        <v>1746</v>
      </c>
      <c r="B8057" t="s">
        <v>24</v>
      </c>
      <c r="C8057">
        <v>3</v>
      </c>
      <c r="D8057">
        <v>10</v>
      </c>
      <c r="E8057" t="s">
        <v>8125</v>
      </c>
      <c r="F8057">
        <v>393.714</v>
      </c>
      <c r="G8057">
        <v>86.84</v>
      </c>
      <c r="H8057">
        <v>34.628</v>
      </c>
      <c r="I8057">
        <v>34190.213000000003</v>
      </c>
      <c r="J8057">
        <v>13943668</v>
      </c>
      <c r="K8057">
        <v>65.111000000000004</v>
      </c>
      <c r="L8057">
        <v>30.648</v>
      </c>
      <c r="M8057">
        <v>25635.002</v>
      </c>
      <c r="N8057">
        <v>10454628</v>
      </c>
      <c r="O8057">
        <v>10.901999999999999</v>
      </c>
      <c r="P8057">
        <v>25.161000000000001</v>
      </c>
      <c r="Q8057">
        <v>4292.2929999999997</v>
      </c>
      <c r="R8057">
        <v>1750510</v>
      </c>
      <c r="S8057">
        <v>0.11899999999999999</v>
      </c>
      <c r="T8057">
        <v>5.51</v>
      </c>
      <c r="U8057">
        <v>46.895000000000003</v>
      </c>
      <c r="V8057">
        <v>19125</v>
      </c>
      <c r="W8057">
        <f t="shared" si="280"/>
        <v>75</v>
      </c>
      <c r="X8057">
        <f t="shared" si="278"/>
        <v>6840.7051699999993</v>
      </c>
      <c r="Y8057">
        <f t="shared" si="279"/>
        <v>129.36330000000001</v>
      </c>
    </row>
    <row r="8058" spans="1:25" x14ac:dyDescent="0.2">
      <c r="A8058" t="s">
        <v>1746</v>
      </c>
      <c r="B8058" t="s">
        <v>24</v>
      </c>
      <c r="C8058">
        <v>3</v>
      </c>
      <c r="D8058">
        <v>11</v>
      </c>
      <c r="E8058" t="s">
        <v>8126</v>
      </c>
      <c r="F8058">
        <v>199.595</v>
      </c>
      <c r="G8058">
        <v>112.952</v>
      </c>
      <c r="H8058">
        <v>53.277000000000001</v>
      </c>
      <c r="I8058">
        <v>22544.628000000001</v>
      </c>
      <c r="J8058">
        <v>9194292</v>
      </c>
      <c r="K8058">
        <v>5.3840000000000003</v>
      </c>
      <c r="L8058">
        <v>2.7240000000000002</v>
      </c>
      <c r="M8058">
        <v>1074.7049999999999</v>
      </c>
      <c r="N8058">
        <v>438293</v>
      </c>
      <c r="O8058">
        <v>1.837</v>
      </c>
      <c r="P8058">
        <v>6.0510000000000002</v>
      </c>
      <c r="Q8058">
        <v>366.61399999999998</v>
      </c>
      <c r="R8058">
        <v>149515</v>
      </c>
      <c r="S8058">
        <v>3.0000000000000001E-3</v>
      </c>
      <c r="T8058">
        <v>0.89400000000000002</v>
      </c>
      <c r="U8058">
        <v>0.625</v>
      </c>
      <c r="V8058">
        <v>255</v>
      </c>
      <c r="W8058">
        <f t="shared" si="280"/>
        <v>1</v>
      </c>
      <c r="X8058">
        <f t="shared" si="278"/>
        <v>0</v>
      </c>
      <c r="Y8058">
        <f t="shared" si="279"/>
        <v>0</v>
      </c>
    </row>
    <row r="8059" spans="1:25" x14ac:dyDescent="0.2">
      <c r="A8059" t="s">
        <v>1746</v>
      </c>
      <c r="B8059" t="s">
        <v>24</v>
      </c>
      <c r="C8059">
        <v>3</v>
      </c>
      <c r="D8059">
        <v>12</v>
      </c>
      <c r="E8059" t="s">
        <v>8127</v>
      </c>
      <c r="F8059">
        <v>396.27199999999999</v>
      </c>
      <c r="G8059">
        <v>112.348</v>
      </c>
      <c r="H8059">
        <v>49.39</v>
      </c>
      <c r="I8059">
        <v>44520.404999999999</v>
      </c>
      <c r="J8059">
        <v>18156592</v>
      </c>
      <c r="K8059">
        <v>5.8360000000000003</v>
      </c>
      <c r="L8059">
        <v>2.6909999999999998</v>
      </c>
      <c r="M8059">
        <v>2312.4479999999999</v>
      </c>
      <c r="N8059">
        <v>943077</v>
      </c>
      <c r="O8059">
        <v>1.7410000000000001</v>
      </c>
      <c r="P8059">
        <v>2.431</v>
      </c>
      <c r="Q8059">
        <v>689.96500000000003</v>
      </c>
      <c r="R8059">
        <v>281386</v>
      </c>
      <c r="S8059">
        <v>3.0000000000000001E-3</v>
      </c>
      <c r="T8059">
        <v>0.89700000000000002</v>
      </c>
      <c r="U8059">
        <v>1.2509999999999999</v>
      </c>
      <c r="V8059">
        <v>510</v>
      </c>
      <c r="W8059">
        <f t="shared" si="280"/>
        <v>2</v>
      </c>
      <c r="X8059">
        <f t="shared" si="278"/>
        <v>392.53805000000006</v>
      </c>
      <c r="Y8059">
        <f t="shared" si="279"/>
        <v>0</v>
      </c>
    </row>
    <row r="8060" spans="1:25" x14ac:dyDescent="0.2">
      <c r="A8060" t="s">
        <v>1746</v>
      </c>
      <c r="B8060" t="s">
        <v>24</v>
      </c>
      <c r="C8060">
        <v>3</v>
      </c>
      <c r="D8060">
        <v>13</v>
      </c>
      <c r="E8060" t="s">
        <v>1757</v>
      </c>
      <c r="F8060">
        <v>177.96100000000001</v>
      </c>
      <c r="G8060">
        <v>100.547</v>
      </c>
      <c r="H8060">
        <v>56.054000000000002</v>
      </c>
      <c r="I8060">
        <v>17893.455999999998</v>
      </c>
      <c r="J8060">
        <v>7297422</v>
      </c>
      <c r="K8060">
        <v>6.5670000000000002</v>
      </c>
      <c r="L8060">
        <v>3.2530000000000001</v>
      </c>
      <c r="M8060">
        <v>1168.5830000000001</v>
      </c>
      <c r="N8060">
        <v>476579</v>
      </c>
      <c r="O8060">
        <v>2.375</v>
      </c>
      <c r="P8060">
        <v>8.4600000000000009</v>
      </c>
      <c r="Q8060">
        <v>422.72199999999998</v>
      </c>
      <c r="R8060">
        <v>172397</v>
      </c>
      <c r="S8060">
        <v>4.0000000000000001E-3</v>
      </c>
      <c r="T8060">
        <v>0.94699999999999995</v>
      </c>
      <c r="U8060">
        <v>0.625</v>
      </c>
      <c r="V8060">
        <v>255</v>
      </c>
      <c r="W8060">
        <f t="shared" si="280"/>
        <v>1</v>
      </c>
      <c r="X8060">
        <f t="shared" si="278"/>
        <v>0</v>
      </c>
      <c r="Y8060">
        <f t="shared" si="279"/>
        <v>0</v>
      </c>
    </row>
    <row r="8061" spans="1:25" x14ac:dyDescent="0.2">
      <c r="A8061" t="s">
        <v>1746</v>
      </c>
      <c r="B8061" t="s">
        <v>24</v>
      </c>
      <c r="C8061">
        <v>3</v>
      </c>
      <c r="D8061">
        <v>14</v>
      </c>
      <c r="E8061" t="s">
        <v>8128</v>
      </c>
      <c r="F8061">
        <v>181.11099999999999</v>
      </c>
      <c r="G8061">
        <v>111.328</v>
      </c>
      <c r="H8061">
        <v>52.875999999999998</v>
      </c>
      <c r="I8061">
        <v>20162.802</v>
      </c>
      <c r="J8061">
        <v>8222921</v>
      </c>
      <c r="K8061">
        <v>7.9640000000000004</v>
      </c>
      <c r="L8061">
        <v>6.36</v>
      </c>
      <c r="M8061">
        <v>1442.308</v>
      </c>
      <c r="N8061">
        <v>588211</v>
      </c>
      <c r="O8061">
        <v>2.419</v>
      </c>
      <c r="P8061">
        <v>4.6269999999999998</v>
      </c>
      <c r="Q8061">
        <v>438.05900000000003</v>
      </c>
      <c r="R8061">
        <v>178652</v>
      </c>
      <c r="S8061">
        <v>1.7000000000000001E-2</v>
      </c>
      <c r="T8061">
        <v>2.0979999999999999</v>
      </c>
      <c r="U8061">
        <v>3.1259999999999999</v>
      </c>
      <c r="V8061">
        <v>1275</v>
      </c>
      <c r="W8061">
        <f t="shared" si="280"/>
        <v>5</v>
      </c>
      <c r="X8061">
        <f t="shared" si="278"/>
        <v>0</v>
      </c>
      <c r="Y8061">
        <f t="shared" si="279"/>
        <v>4.0632999999999999</v>
      </c>
    </row>
    <row r="8062" spans="1:25" x14ac:dyDescent="0.2">
      <c r="A8062" t="s">
        <v>1746</v>
      </c>
      <c r="B8062" t="s">
        <v>24</v>
      </c>
      <c r="C8062">
        <v>3</v>
      </c>
      <c r="D8062">
        <v>15</v>
      </c>
      <c r="E8062" t="s">
        <v>8129</v>
      </c>
      <c r="F8062">
        <v>309.81099999999998</v>
      </c>
      <c r="G8062">
        <v>117.968</v>
      </c>
      <c r="H8062">
        <v>51.56</v>
      </c>
      <c r="I8062">
        <v>36547.82</v>
      </c>
      <c r="J8062">
        <v>14905162</v>
      </c>
      <c r="K8062">
        <v>18.945</v>
      </c>
      <c r="L8062">
        <v>11.539</v>
      </c>
      <c r="M8062">
        <v>5869.317</v>
      </c>
      <c r="N8062">
        <v>2393662</v>
      </c>
      <c r="O8062">
        <v>3.1539999999999999</v>
      </c>
      <c r="P8062">
        <v>8.8729999999999993</v>
      </c>
      <c r="Q8062">
        <v>977.18299999999999</v>
      </c>
      <c r="R8062">
        <v>398521</v>
      </c>
      <c r="S8062">
        <v>0.02</v>
      </c>
      <c r="T8062">
        <v>2.2690000000000001</v>
      </c>
      <c r="U8062">
        <v>6.2530000000000001</v>
      </c>
      <c r="V8062">
        <v>2550</v>
      </c>
      <c r="W8062">
        <f t="shared" si="280"/>
        <v>10</v>
      </c>
      <c r="X8062">
        <f t="shared" si="278"/>
        <v>906.65827000000002</v>
      </c>
      <c r="Y8062">
        <f t="shared" si="279"/>
        <v>13.013299999999999</v>
      </c>
    </row>
    <row r="8063" spans="1:25" x14ac:dyDescent="0.2">
      <c r="A8063" t="s">
        <v>1746</v>
      </c>
      <c r="B8063" t="s">
        <v>24</v>
      </c>
      <c r="C8063">
        <v>3</v>
      </c>
      <c r="D8063">
        <v>16</v>
      </c>
      <c r="E8063" t="s">
        <v>8130</v>
      </c>
      <c r="F8063">
        <v>280.786</v>
      </c>
      <c r="G8063">
        <v>103.32599999999999</v>
      </c>
      <c r="H8063">
        <v>44.378</v>
      </c>
      <c r="I8063">
        <v>29012.558000000001</v>
      </c>
      <c r="J8063">
        <v>11832084</v>
      </c>
      <c r="K8063">
        <v>40.865000000000002</v>
      </c>
      <c r="L8063">
        <v>16.14</v>
      </c>
      <c r="M8063">
        <v>11474.226000000001</v>
      </c>
      <c r="N8063">
        <v>4679491</v>
      </c>
      <c r="O8063">
        <v>3.8959999999999999</v>
      </c>
      <c r="P8063">
        <v>12.244999999999999</v>
      </c>
      <c r="Q8063">
        <v>1093.922</v>
      </c>
      <c r="R8063">
        <v>446130</v>
      </c>
      <c r="S8063">
        <v>0.04</v>
      </c>
      <c r="T8063">
        <v>3.1970000000000001</v>
      </c>
      <c r="U8063">
        <v>11.255000000000001</v>
      </c>
      <c r="V8063">
        <v>4590</v>
      </c>
      <c r="W8063">
        <f t="shared" si="280"/>
        <v>18</v>
      </c>
      <c r="X8063">
        <f t="shared" si="278"/>
        <v>1115.6210799999999</v>
      </c>
      <c r="Y8063">
        <f t="shared" si="279"/>
        <v>27.333300000000001</v>
      </c>
    </row>
    <row r="8064" spans="1:25" x14ac:dyDescent="0.2">
      <c r="A8064" t="s">
        <v>1746</v>
      </c>
      <c r="B8064" t="s">
        <v>24</v>
      </c>
      <c r="C8064">
        <v>3</v>
      </c>
      <c r="D8064">
        <v>17</v>
      </c>
      <c r="E8064" t="s">
        <v>8131</v>
      </c>
      <c r="F8064">
        <v>244.84200000000001</v>
      </c>
      <c r="G8064">
        <v>100.524</v>
      </c>
      <c r="H8064">
        <v>43.453000000000003</v>
      </c>
      <c r="I8064">
        <v>24612.41</v>
      </c>
      <c r="J8064">
        <v>10037588</v>
      </c>
      <c r="K8064">
        <v>20.63</v>
      </c>
      <c r="L8064">
        <v>15.042</v>
      </c>
      <c r="M8064">
        <v>5051.1040000000003</v>
      </c>
      <c r="N8064">
        <v>2059973</v>
      </c>
      <c r="O8064">
        <v>2.198</v>
      </c>
      <c r="P8064">
        <v>5.5110000000000001</v>
      </c>
      <c r="Q8064">
        <v>538.10199999999998</v>
      </c>
      <c r="R8064">
        <v>219452</v>
      </c>
      <c r="S8064">
        <v>5.0000000000000001E-3</v>
      </c>
      <c r="T8064">
        <v>1.141</v>
      </c>
      <c r="U8064">
        <v>1.2509999999999999</v>
      </c>
      <c r="V8064">
        <v>510</v>
      </c>
      <c r="W8064">
        <f t="shared" si="280"/>
        <v>2</v>
      </c>
      <c r="X8064">
        <f t="shared" si="278"/>
        <v>120.70327999999994</v>
      </c>
      <c r="Y8064">
        <f t="shared" si="279"/>
        <v>0</v>
      </c>
    </row>
    <row r="8065" spans="1:25" x14ac:dyDescent="0.2">
      <c r="A8065" t="s">
        <v>1746</v>
      </c>
      <c r="B8065" t="s">
        <v>24</v>
      </c>
      <c r="C8065">
        <v>3</v>
      </c>
      <c r="D8065">
        <v>18</v>
      </c>
      <c r="E8065" t="s">
        <v>8132</v>
      </c>
      <c r="F8065">
        <v>240.17099999999999</v>
      </c>
      <c r="G8065">
        <v>101.761</v>
      </c>
      <c r="H8065">
        <v>48.875999999999998</v>
      </c>
      <c r="I8065">
        <v>24440.003000000001</v>
      </c>
      <c r="J8065">
        <v>9967276</v>
      </c>
      <c r="K8065">
        <v>6.0979999999999999</v>
      </c>
      <c r="L8065">
        <v>3.1150000000000002</v>
      </c>
      <c r="M8065">
        <v>1464.4960000000001</v>
      </c>
      <c r="N8065">
        <v>597260</v>
      </c>
      <c r="O8065">
        <v>1.93</v>
      </c>
      <c r="P8065">
        <v>1.38</v>
      </c>
      <c r="Q8065">
        <v>463.49099999999999</v>
      </c>
      <c r="R8065">
        <v>189024</v>
      </c>
      <c r="S8065">
        <v>0</v>
      </c>
      <c r="T8065">
        <v>0</v>
      </c>
      <c r="U8065">
        <v>0</v>
      </c>
      <c r="V8065">
        <v>0</v>
      </c>
      <c r="W8065">
        <f t="shared" si="280"/>
        <v>0</v>
      </c>
      <c r="X8065">
        <f t="shared" si="278"/>
        <v>0</v>
      </c>
      <c r="Y8065">
        <f t="shared" si="279"/>
        <v>0</v>
      </c>
    </row>
    <row r="8066" spans="1:25" x14ac:dyDescent="0.2">
      <c r="A8066" t="s">
        <v>1746</v>
      </c>
      <c r="B8066" t="s">
        <v>24</v>
      </c>
      <c r="C8066">
        <v>3</v>
      </c>
      <c r="D8066">
        <v>19</v>
      </c>
      <c r="E8066" t="s">
        <v>2840</v>
      </c>
      <c r="F8066">
        <v>430.14100000000002</v>
      </c>
      <c r="G8066">
        <v>105.473</v>
      </c>
      <c r="H8066">
        <v>45.357999999999997</v>
      </c>
      <c r="I8066">
        <v>45368.383999999998</v>
      </c>
      <c r="J8066">
        <v>18502420</v>
      </c>
      <c r="K8066">
        <v>12.625999999999999</v>
      </c>
      <c r="L8066">
        <v>7.9370000000000003</v>
      </c>
      <c r="M8066">
        <v>5431.1459999999997</v>
      </c>
      <c r="N8066">
        <v>2214964</v>
      </c>
      <c r="O8066">
        <v>1.85</v>
      </c>
      <c r="P8066">
        <v>5.2569999999999997</v>
      </c>
      <c r="Q8066">
        <v>795.92499999999995</v>
      </c>
      <c r="R8066">
        <v>324599</v>
      </c>
      <c r="S8066">
        <v>6.0000000000000001E-3</v>
      </c>
      <c r="T8066">
        <v>1.218</v>
      </c>
      <c r="U8066">
        <v>2.5009999999999999</v>
      </c>
      <c r="V8066">
        <v>1020</v>
      </c>
      <c r="W8066">
        <f t="shared" si="280"/>
        <v>4</v>
      </c>
      <c r="X8066">
        <f t="shared" si="278"/>
        <v>582.2064499999999</v>
      </c>
      <c r="Y8066">
        <f t="shared" si="279"/>
        <v>2.2732999999999999</v>
      </c>
    </row>
    <row r="8067" spans="1:25" x14ac:dyDescent="0.2">
      <c r="A8067" t="s">
        <v>1746</v>
      </c>
      <c r="B8067" t="s">
        <v>24</v>
      </c>
      <c r="C8067">
        <v>3</v>
      </c>
      <c r="D8067">
        <v>20</v>
      </c>
      <c r="E8067" t="s">
        <v>8133</v>
      </c>
      <c r="F8067">
        <v>268.899</v>
      </c>
      <c r="G8067">
        <v>82.32</v>
      </c>
      <c r="H8067">
        <v>43.258000000000003</v>
      </c>
      <c r="I8067">
        <v>22135.623</v>
      </c>
      <c r="J8067">
        <v>9027489</v>
      </c>
      <c r="K8067">
        <v>26.431999999999999</v>
      </c>
      <c r="L8067">
        <v>13.169</v>
      </c>
      <c r="M8067">
        <v>7107.6390000000001</v>
      </c>
      <c r="N8067">
        <v>2898682</v>
      </c>
      <c r="O8067">
        <v>2.4689999999999999</v>
      </c>
      <c r="P8067">
        <v>7.2320000000000002</v>
      </c>
      <c r="Q8067">
        <v>663.91700000000003</v>
      </c>
      <c r="R8067">
        <v>270763</v>
      </c>
      <c r="S8067">
        <v>1.9E-2</v>
      </c>
      <c r="T8067">
        <v>2.1779999999999999</v>
      </c>
      <c r="U8067">
        <v>5.0019999999999998</v>
      </c>
      <c r="V8067">
        <v>2040</v>
      </c>
      <c r="W8067">
        <f t="shared" si="280"/>
        <v>8</v>
      </c>
      <c r="X8067">
        <f t="shared" si="278"/>
        <v>345.91213000000005</v>
      </c>
      <c r="Y8067">
        <f t="shared" si="279"/>
        <v>9.4332999999999991</v>
      </c>
    </row>
    <row r="8068" spans="1:25" x14ac:dyDescent="0.2">
      <c r="A8068" t="s">
        <v>1746</v>
      </c>
      <c r="B8068" t="s">
        <v>24</v>
      </c>
      <c r="C8068">
        <v>3</v>
      </c>
      <c r="D8068">
        <v>21</v>
      </c>
      <c r="E8068" t="s">
        <v>8134</v>
      </c>
      <c r="F8068">
        <v>251.30799999999999</v>
      </c>
      <c r="G8068">
        <v>75.396000000000001</v>
      </c>
      <c r="H8068">
        <v>50.109000000000002</v>
      </c>
      <c r="I8068">
        <v>18947.495999999999</v>
      </c>
      <c r="J8068">
        <v>7727287</v>
      </c>
      <c r="K8068">
        <v>10.679</v>
      </c>
      <c r="L8068">
        <v>9.1720000000000006</v>
      </c>
      <c r="M8068">
        <v>2683.625</v>
      </c>
      <c r="N8068">
        <v>1094453</v>
      </c>
      <c r="O8068">
        <v>1.6739999999999999</v>
      </c>
      <c r="P8068">
        <v>1.2270000000000001</v>
      </c>
      <c r="Q8068">
        <v>420.77499999999998</v>
      </c>
      <c r="R8068">
        <v>171603</v>
      </c>
      <c r="S8068">
        <v>0</v>
      </c>
      <c r="T8068">
        <v>0</v>
      </c>
      <c r="U8068">
        <v>0</v>
      </c>
      <c r="V8068">
        <v>0</v>
      </c>
      <c r="W8068">
        <f t="shared" si="280"/>
        <v>0</v>
      </c>
      <c r="X8068">
        <f t="shared" si="278"/>
        <v>0</v>
      </c>
      <c r="Y8068">
        <f t="shared" si="279"/>
        <v>0</v>
      </c>
    </row>
    <row r="8069" spans="1:25" x14ac:dyDescent="0.2">
      <c r="A8069" t="s">
        <v>1746</v>
      </c>
      <c r="B8069" t="s">
        <v>24</v>
      </c>
      <c r="C8069">
        <v>3</v>
      </c>
      <c r="D8069">
        <v>22</v>
      </c>
      <c r="E8069" t="s">
        <v>8135</v>
      </c>
      <c r="F8069">
        <v>247.18100000000001</v>
      </c>
      <c r="G8069">
        <v>108.212</v>
      </c>
      <c r="H8069">
        <v>42.42</v>
      </c>
      <c r="I8069">
        <v>26747.895</v>
      </c>
      <c r="J8069">
        <v>10908495</v>
      </c>
      <c r="K8069">
        <v>15.225</v>
      </c>
      <c r="L8069">
        <v>7.1340000000000003</v>
      </c>
      <c r="M8069">
        <v>3763.364</v>
      </c>
      <c r="N8069">
        <v>1534799</v>
      </c>
      <c r="O8069">
        <v>2.1480000000000001</v>
      </c>
      <c r="P8069">
        <v>5.5170000000000003</v>
      </c>
      <c r="Q8069">
        <v>530.87099999999998</v>
      </c>
      <c r="R8069">
        <v>216503</v>
      </c>
      <c r="S8069">
        <v>1.2999999999999999E-2</v>
      </c>
      <c r="T8069">
        <v>1.796</v>
      </c>
      <c r="U8069">
        <v>3.1259999999999999</v>
      </c>
      <c r="V8069">
        <v>1275</v>
      </c>
      <c r="W8069">
        <f t="shared" si="280"/>
        <v>5</v>
      </c>
      <c r="X8069">
        <f t="shared" si="278"/>
        <v>107.75978999999994</v>
      </c>
      <c r="Y8069">
        <f t="shared" si="279"/>
        <v>4.0632999999999999</v>
      </c>
    </row>
    <row r="8070" spans="1:25" x14ac:dyDescent="0.2">
      <c r="A8070" t="s">
        <v>1746</v>
      </c>
      <c r="B8070" t="s">
        <v>24</v>
      </c>
      <c r="C8070">
        <v>3</v>
      </c>
      <c r="D8070">
        <v>23</v>
      </c>
      <c r="E8070" t="s">
        <v>8136</v>
      </c>
      <c r="F8070">
        <v>230.27</v>
      </c>
      <c r="G8070">
        <v>106.09</v>
      </c>
      <c r="H8070">
        <v>46.005000000000003</v>
      </c>
      <c r="I8070">
        <v>24429.401000000002</v>
      </c>
      <c r="J8070">
        <v>9962952</v>
      </c>
      <c r="K8070">
        <v>24.864000000000001</v>
      </c>
      <c r="L8070">
        <v>15.898999999999999</v>
      </c>
      <c r="M8070">
        <v>5725.4350000000004</v>
      </c>
      <c r="N8070">
        <v>2334983</v>
      </c>
      <c r="O8070">
        <v>2.2549999999999999</v>
      </c>
      <c r="P8070">
        <v>4.0510000000000002</v>
      </c>
      <c r="Q8070">
        <v>519.24099999999999</v>
      </c>
      <c r="R8070">
        <v>211760</v>
      </c>
      <c r="S8070">
        <v>1.0999999999999999E-2</v>
      </c>
      <c r="T8070">
        <v>1.6639999999999999</v>
      </c>
      <c r="U8070">
        <v>2.5009999999999999</v>
      </c>
      <c r="V8070">
        <v>1020</v>
      </c>
      <c r="W8070">
        <f t="shared" si="280"/>
        <v>4</v>
      </c>
      <c r="X8070">
        <f t="shared" si="278"/>
        <v>86.942089999999951</v>
      </c>
      <c r="Y8070">
        <f t="shared" si="279"/>
        <v>2.2732999999999999</v>
      </c>
    </row>
    <row r="8071" spans="1:25" x14ac:dyDescent="0.2">
      <c r="A8071" t="s">
        <v>1746</v>
      </c>
      <c r="B8071" t="s">
        <v>24</v>
      </c>
      <c r="C8071">
        <v>3</v>
      </c>
      <c r="D8071">
        <v>24</v>
      </c>
      <c r="E8071" t="s">
        <v>8137</v>
      </c>
      <c r="F8071">
        <v>214.792</v>
      </c>
      <c r="G8071">
        <v>112.884</v>
      </c>
      <c r="H8071">
        <v>50.411000000000001</v>
      </c>
      <c r="I8071">
        <v>24246.705000000002</v>
      </c>
      <c r="J8071">
        <v>9888444</v>
      </c>
      <c r="K8071">
        <v>6.1420000000000003</v>
      </c>
      <c r="L8071">
        <v>3.173</v>
      </c>
      <c r="M8071">
        <v>1319.1869999999999</v>
      </c>
      <c r="N8071">
        <v>537999</v>
      </c>
      <c r="O8071">
        <v>1.8660000000000001</v>
      </c>
      <c r="P8071">
        <v>1.2789999999999999</v>
      </c>
      <c r="Q8071">
        <v>400.85700000000003</v>
      </c>
      <c r="R8071">
        <v>163480</v>
      </c>
      <c r="S8071">
        <v>0</v>
      </c>
      <c r="T8071">
        <v>0</v>
      </c>
      <c r="U8071">
        <v>0</v>
      </c>
      <c r="V8071">
        <v>0</v>
      </c>
      <c r="W8071">
        <f t="shared" si="280"/>
        <v>0</v>
      </c>
      <c r="X8071">
        <f t="shared" si="278"/>
        <v>0</v>
      </c>
      <c r="Y8071">
        <f t="shared" si="279"/>
        <v>0</v>
      </c>
    </row>
    <row r="8072" spans="1:25" x14ac:dyDescent="0.2">
      <c r="A8072" t="s">
        <v>1746</v>
      </c>
      <c r="B8072" t="s">
        <v>24</v>
      </c>
      <c r="C8072">
        <v>3</v>
      </c>
      <c r="D8072">
        <v>25</v>
      </c>
      <c r="E8072" t="s">
        <v>8138</v>
      </c>
      <c r="F8072">
        <v>252.387</v>
      </c>
      <c r="G8072">
        <v>103.28</v>
      </c>
      <c r="H8072">
        <v>44.731999999999999</v>
      </c>
      <c r="I8072">
        <v>26066.504000000001</v>
      </c>
      <c r="J8072">
        <v>10630606</v>
      </c>
      <c r="K8072">
        <v>8.31</v>
      </c>
      <c r="L8072">
        <v>11.659000000000001</v>
      </c>
      <c r="M8072">
        <v>2097.4299999999998</v>
      </c>
      <c r="N8072">
        <v>855387</v>
      </c>
      <c r="O8072">
        <v>1.998</v>
      </c>
      <c r="P8072">
        <v>5.2969999999999997</v>
      </c>
      <c r="Q8072">
        <v>504.34699999999998</v>
      </c>
      <c r="R8072">
        <v>205686</v>
      </c>
      <c r="S8072">
        <v>5.0000000000000001E-3</v>
      </c>
      <c r="T8072">
        <v>1.1240000000000001</v>
      </c>
      <c r="U8072">
        <v>1.2509999999999999</v>
      </c>
      <c r="V8072">
        <v>510</v>
      </c>
      <c r="W8072">
        <f t="shared" si="280"/>
        <v>2</v>
      </c>
      <c r="X8072">
        <f t="shared" si="278"/>
        <v>60.281829999999935</v>
      </c>
      <c r="Y8072">
        <f t="shared" si="279"/>
        <v>0</v>
      </c>
    </row>
    <row r="8073" spans="1:25" x14ac:dyDescent="0.2">
      <c r="A8073" t="s">
        <v>1746</v>
      </c>
      <c r="B8073" t="s">
        <v>24</v>
      </c>
      <c r="C8073">
        <v>4</v>
      </c>
      <c r="D8073">
        <v>2</v>
      </c>
      <c r="E8073" t="s">
        <v>8139</v>
      </c>
      <c r="F8073">
        <v>354.173</v>
      </c>
      <c r="G8073">
        <v>85.433999999999997</v>
      </c>
      <c r="H8073">
        <v>36.322000000000003</v>
      </c>
      <c r="I8073">
        <v>30258.569</v>
      </c>
      <c r="J8073">
        <v>12340240</v>
      </c>
      <c r="K8073">
        <v>17.52</v>
      </c>
      <c r="L8073">
        <v>6.8860000000000001</v>
      </c>
      <c r="M8073">
        <v>6205.0219999999999</v>
      </c>
      <c r="N8073">
        <v>2530571</v>
      </c>
      <c r="O8073">
        <v>2.27</v>
      </c>
      <c r="P8073">
        <v>6.6749999999999998</v>
      </c>
      <c r="Q8073">
        <v>804.10699999999997</v>
      </c>
      <c r="R8073">
        <v>327936</v>
      </c>
      <c r="S8073">
        <v>1.0999999999999999E-2</v>
      </c>
      <c r="T8073">
        <v>1.643</v>
      </c>
      <c r="U8073">
        <v>3.7519999999999998</v>
      </c>
      <c r="V8073">
        <v>1530</v>
      </c>
      <c r="W8073">
        <f t="shared" si="280"/>
        <v>6</v>
      </c>
      <c r="X8073">
        <f t="shared" si="278"/>
        <v>596.85222999999996</v>
      </c>
      <c r="Y8073">
        <f t="shared" si="279"/>
        <v>5.8532999999999999</v>
      </c>
    </row>
    <row r="8074" spans="1:25" x14ac:dyDescent="0.2">
      <c r="A8074" t="s">
        <v>1746</v>
      </c>
      <c r="B8074" t="s">
        <v>24</v>
      </c>
      <c r="C8074">
        <v>4</v>
      </c>
      <c r="D8074">
        <v>3</v>
      </c>
      <c r="E8074" t="s">
        <v>8140</v>
      </c>
      <c r="F8074">
        <v>320.98500000000001</v>
      </c>
      <c r="G8074">
        <v>93.885999999999996</v>
      </c>
      <c r="H8074">
        <v>38.670999999999999</v>
      </c>
      <c r="I8074">
        <v>30135.907999999999</v>
      </c>
      <c r="J8074">
        <v>12290216</v>
      </c>
      <c r="K8074">
        <v>38.67</v>
      </c>
      <c r="L8074">
        <v>19.751000000000001</v>
      </c>
      <c r="M8074">
        <v>12412.635</v>
      </c>
      <c r="N8074">
        <v>5062199</v>
      </c>
      <c r="O8074">
        <v>5.2649999999999997</v>
      </c>
      <c r="P8074">
        <v>16.138999999999999</v>
      </c>
      <c r="Q8074">
        <v>1689.827</v>
      </c>
      <c r="R8074">
        <v>689156</v>
      </c>
      <c r="S8074">
        <v>5.6000000000000001E-2</v>
      </c>
      <c r="T8074">
        <v>3.7949999999999999</v>
      </c>
      <c r="U8074">
        <v>18.132999999999999</v>
      </c>
      <c r="V8074">
        <v>7395</v>
      </c>
      <c r="W8074">
        <f t="shared" si="280"/>
        <v>29</v>
      </c>
      <c r="X8074">
        <f t="shared" si="278"/>
        <v>2182.2910299999999</v>
      </c>
      <c r="Y8074">
        <f t="shared" si="279"/>
        <v>47.023299999999999</v>
      </c>
    </row>
    <row r="8075" spans="1:25" x14ac:dyDescent="0.2">
      <c r="A8075" t="s">
        <v>1746</v>
      </c>
      <c r="B8075" t="s">
        <v>24</v>
      </c>
      <c r="C8075">
        <v>4</v>
      </c>
      <c r="D8075">
        <v>4</v>
      </c>
      <c r="E8075" t="s">
        <v>8141</v>
      </c>
      <c r="F8075">
        <v>195.005</v>
      </c>
      <c r="G8075">
        <v>84.82</v>
      </c>
      <c r="H8075">
        <v>43.265999999999998</v>
      </c>
      <c r="I8075">
        <v>16540.205999999998</v>
      </c>
      <c r="J8075">
        <v>6745531</v>
      </c>
      <c r="K8075">
        <v>7.2949999999999999</v>
      </c>
      <c r="L8075">
        <v>3.6379999999999999</v>
      </c>
      <c r="M8075">
        <v>1422.596</v>
      </c>
      <c r="N8075">
        <v>580172</v>
      </c>
      <c r="O8075">
        <v>1.659</v>
      </c>
      <c r="P8075">
        <v>1.0669999999999999</v>
      </c>
      <c r="Q8075">
        <v>323.46100000000001</v>
      </c>
      <c r="R8075">
        <v>131916</v>
      </c>
      <c r="S8075">
        <v>0</v>
      </c>
      <c r="T8075">
        <v>0</v>
      </c>
      <c r="U8075">
        <v>0</v>
      </c>
      <c r="V8075">
        <v>0</v>
      </c>
      <c r="W8075">
        <f t="shared" si="280"/>
        <v>0</v>
      </c>
      <c r="X8075">
        <f t="shared" si="278"/>
        <v>0</v>
      </c>
      <c r="Y8075">
        <f t="shared" si="279"/>
        <v>0</v>
      </c>
    </row>
    <row r="8076" spans="1:25" x14ac:dyDescent="0.2">
      <c r="A8076" t="s">
        <v>1746</v>
      </c>
      <c r="B8076" t="s">
        <v>24</v>
      </c>
      <c r="C8076">
        <v>4</v>
      </c>
      <c r="D8076">
        <v>5</v>
      </c>
      <c r="E8076" t="s">
        <v>8142</v>
      </c>
      <c r="F8076">
        <v>132.84100000000001</v>
      </c>
      <c r="G8076">
        <v>102.483</v>
      </c>
      <c r="H8076">
        <v>47.094999999999999</v>
      </c>
      <c r="I8076">
        <v>13613.894</v>
      </c>
      <c r="J8076">
        <v>5552104</v>
      </c>
      <c r="K8076">
        <v>42.292999999999999</v>
      </c>
      <c r="L8076">
        <v>20.994</v>
      </c>
      <c r="M8076">
        <v>5618.2790000000005</v>
      </c>
      <c r="N8076">
        <v>2291282</v>
      </c>
      <c r="O8076">
        <v>6.42</v>
      </c>
      <c r="P8076">
        <v>18.803000000000001</v>
      </c>
      <c r="Q8076">
        <v>852.85299999999995</v>
      </c>
      <c r="R8076">
        <v>347816</v>
      </c>
      <c r="S8076">
        <v>6.0999999999999999E-2</v>
      </c>
      <c r="T8076">
        <v>3.95</v>
      </c>
      <c r="U8076">
        <v>8.1280000000000001</v>
      </c>
      <c r="V8076">
        <v>3315</v>
      </c>
      <c r="W8076">
        <f t="shared" si="280"/>
        <v>13</v>
      </c>
      <c r="X8076">
        <f t="shared" si="278"/>
        <v>684.1075699999999</v>
      </c>
      <c r="Y8076">
        <f t="shared" si="279"/>
        <v>18.383299999999998</v>
      </c>
    </row>
    <row r="8077" spans="1:25" x14ac:dyDescent="0.2">
      <c r="A8077" t="s">
        <v>1746</v>
      </c>
      <c r="B8077" t="s">
        <v>24</v>
      </c>
      <c r="C8077">
        <v>4</v>
      </c>
      <c r="D8077">
        <v>6</v>
      </c>
      <c r="E8077" t="s">
        <v>8143</v>
      </c>
      <c r="F8077">
        <v>432.96899999999999</v>
      </c>
      <c r="G8077">
        <v>105.896</v>
      </c>
      <c r="H8077">
        <v>47.243000000000002</v>
      </c>
      <c r="I8077">
        <v>45849.754999999997</v>
      </c>
      <c r="J8077">
        <v>18698736</v>
      </c>
      <c r="K8077">
        <v>30.948</v>
      </c>
      <c r="L8077">
        <v>32.289000000000001</v>
      </c>
      <c r="M8077">
        <v>13399.553</v>
      </c>
      <c r="N8077">
        <v>5464690</v>
      </c>
      <c r="O8077">
        <v>3.1320000000000001</v>
      </c>
      <c r="P8077">
        <v>6.9619999999999997</v>
      </c>
      <c r="Q8077">
        <v>1356.114</v>
      </c>
      <c r="R8077">
        <v>553059</v>
      </c>
      <c r="S8077">
        <v>0.03</v>
      </c>
      <c r="T8077">
        <v>2.7810000000000001</v>
      </c>
      <c r="U8077">
        <v>13.131</v>
      </c>
      <c r="V8077">
        <v>5355</v>
      </c>
      <c r="W8077">
        <f t="shared" si="280"/>
        <v>21</v>
      </c>
      <c r="X8077">
        <f t="shared" si="278"/>
        <v>1584.9447599999999</v>
      </c>
      <c r="Y8077">
        <f t="shared" si="279"/>
        <v>32.703299999999999</v>
      </c>
    </row>
    <row r="8078" spans="1:25" x14ac:dyDescent="0.2">
      <c r="A8078" t="s">
        <v>1746</v>
      </c>
      <c r="B8078" t="s">
        <v>24</v>
      </c>
      <c r="C8078">
        <v>4</v>
      </c>
      <c r="D8078">
        <v>7</v>
      </c>
      <c r="E8078" t="s">
        <v>8144</v>
      </c>
      <c r="F8078">
        <v>216.39599999999999</v>
      </c>
      <c r="G8078">
        <v>104.053</v>
      </c>
      <c r="H8078">
        <v>41.542999999999999</v>
      </c>
      <c r="I8078">
        <v>22516.708999999999</v>
      </c>
      <c r="J8078">
        <v>9182906</v>
      </c>
      <c r="K8078">
        <v>42.337000000000003</v>
      </c>
      <c r="L8078">
        <v>17.361999999999998</v>
      </c>
      <c r="M8078">
        <v>9161.56</v>
      </c>
      <c r="N8078">
        <v>3736325</v>
      </c>
      <c r="O8078">
        <v>5.57</v>
      </c>
      <c r="P8078">
        <v>15.045</v>
      </c>
      <c r="Q8078">
        <v>1205.3050000000001</v>
      </c>
      <c r="R8078">
        <v>491555</v>
      </c>
      <c r="S8078">
        <v>5.5E-2</v>
      </c>
      <c r="T8078">
        <v>3.7410000000000001</v>
      </c>
      <c r="U8078">
        <v>11.88</v>
      </c>
      <c r="V8078">
        <v>4845</v>
      </c>
      <c r="W8078">
        <f t="shared" si="280"/>
        <v>19</v>
      </c>
      <c r="X8078">
        <f t="shared" si="278"/>
        <v>1314.99665</v>
      </c>
      <c r="Y8078">
        <f t="shared" si="279"/>
        <v>29.1233</v>
      </c>
    </row>
    <row r="8079" spans="1:25" x14ac:dyDescent="0.2">
      <c r="A8079" t="s">
        <v>1746</v>
      </c>
      <c r="B8079" t="s">
        <v>24</v>
      </c>
      <c r="C8079">
        <v>4</v>
      </c>
      <c r="D8079">
        <v>8</v>
      </c>
      <c r="E8079" t="s">
        <v>6336</v>
      </c>
      <c r="F8079">
        <v>247.83600000000001</v>
      </c>
      <c r="G8079">
        <v>109.52</v>
      </c>
      <c r="H8079">
        <v>48.125999999999998</v>
      </c>
      <c r="I8079">
        <v>27142.866999999998</v>
      </c>
      <c r="J8079">
        <v>11069575</v>
      </c>
      <c r="K8079">
        <v>6.8209999999999997</v>
      </c>
      <c r="L8079">
        <v>3.5150000000000001</v>
      </c>
      <c r="M8079">
        <v>1690.5630000000001</v>
      </c>
      <c r="N8079">
        <v>689456</v>
      </c>
      <c r="O8079">
        <v>1.954</v>
      </c>
      <c r="P8079">
        <v>5.4</v>
      </c>
      <c r="Q8079">
        <v>484.15</v>
      </c>
      <c r="R8079">
        <v>197449</v>
      </c>
      <c r="S8079">
        <v>5.0000000000000001E-3</v>
      </c>
      <c r="T8079">
        <v>1.1339999999999999</v>
      </c>
      <c r="U8079">
        <v>1.2509999999999999</v>
      </c>
      <c r="V8079">
        <v>510</v>
      </c>
      <c r="W8079">
        <f t="shared" si="280"/>
        <v>2</v>
      </c>
      <c r="X8079">
        <f t="shared" si="278"/>
        <v>24.12919999999993</v>
      </c>
      <c r="Y8079">
        <f t="shared" si="279"/>
        <v>0</v>
      </c>
    </row>
    <row r="8080" spans="1:25" x14ac:dyDescent="0.2">
      <c r="A8080" t="s">
        <v>1746</v>
      </c>
      <c r="B8080" t="s">
        <v>24</v>
      </c>
      <c r="C8080">
        <v>4</v>
      </c>
      <c r="D8080">
        <v>9</v>
      </c>
      <c r="E8080" t="s">
        <v>6051</v>
      </c>
      <c r="F8080">
        <v>350.59800000000001</v>
      </c>
      <c r="G8080">
        <v>131.93600000000001</v>
      </c>
      <c r="H8080">
        <v>51.048999999999999</v>
      </c>
      <c r="I8080">
        <v>46256.347999999998</v>
      </c>
      <c r="J8080">
        <v>18864555</v>
      </c>
      <c r="K8080">
        <v>6.8289999999999997</v>
      </c>
      <c r="L8080">
        <v>3.2109999999999999</v>
      </c>
      <c r="M8080">
        <v>2394.2420000000002</v>
      </c>
      <c r="N8080">
        <v>976435</v>
      </c>
      <c r="O8080">
        <v>1.7789999999999999</v>
      </c>
      <c r="P8080">
        <v>2.6259999999999999</v>
      </c>
      <c r="Q8080">
        <v>623.74099999999999</v>
      </c>
      <c r="R8080">
        <v>254378</v>
      </c>
      <c r="S8080">
        <v>4.0000000000000001E-3</v>
      </c>
      <c r="T8080">
        <v>0.95399999999999996</v>
      </c>
      <c r="U8080">
        <v>1.2509999999999999</v>
      </c>
      <c r="V8080">
        <v>510</v>
      </c>
      <c r="W8080">
        <f t="shared" si="280"/>
        <v>2</v>
      </c>
      <c r="X8080">
        <f t="shared" ref="X8080:X8143" si="281">(MAX(0, (Q8080-470.67)))*1.79</f>
        <v>273.99708999999996</v>
      </c>
      <c r="Y8080">
        <f t="shared" ref="Y8080:Y8143" si="282">(MAX(0, (W8080-2.73)))*1.79</f>
        <v>0</v>
      </c>
    </row>
    <row r="8081" spans="1:25" x14ac:dyDescent="0.2">
      <c r="A8081" t="s">
        <v>1746</v>
      </c>
      <c r="B8081" t="s">
        <v>24</v>
      </c>
      <c r="C8081">
        <v>4</v>
      </c>
      <c r="D8081">
        <v>11</v>
      </c>
      <c r="E8081" t="s">
        <v>8145</v>
      </c>
      <c r="F8081">
        <v>195.78200000000001</v>
      </c>
      <c r="G8081">
        <v>116.455</v>
      </c>
      <c r="H8081">
        <v>52.805</v>
      </c>
      <c r="I8081">
        <v>22799.785</v>
      </c>
      <c r="J8081">
        <v>9298352</v>
      </c>
      <c r="K8081">
        <v>8.5470000000000006</v>
      </c>
      <c r="L8081">
        <v>4.8410000000000002</v>
      </c>
      <c r="M8081">
        <v>1673.3009999999999</v>
      </c>
      <c r="N8081">
        <v>682416</v>
      </c>
      <c r="O8081">
        <v>1.726</v>
      </c>
      <c r="P8081">
        <v>1.129</v>
      </c>
      <c r="Q8081">
        <v>337.94</v>
      </c>
      <c r="R8081">
        <v>137821</v>
      </c>
      <c r="S8081">
        <v>0</v>
      </c>
      <c r="T8081">
        <v>0</v>
      </c>
      <c r="U8081">
        <v>0</v>
      </c>
      <c r="V8081">
        <v>0</v>
      </c>
      <c r="W8081">
        <f t="shared" ref="W8081:W8144" si="283">V8081/255</f>
        <v>0</v>
      </c>
      <c r="X8081">
        <f t="shared" si="281"/>
        <v>0</v>
      </c>
      <c r="Y8081">
        <f t="shared" si="282"/>
        <v>0</v>
      </c>
    </row>
    <row r="8082" spans="1:25" x14ac:dyDescent="0.2">
      <c r="A8082" t="s">
        <v>1746</v>
      </c>
      <c r="B8082" t="s">
        <v>24</v>
      </c>
      <c r="C8082">
        <v>4</v>
      </c>
      <c r="D8082">
        <v>13</v>
      </c>
      <c r="E8082" t="s">
        <v>6770</v>
      </c>
      <c r="F8082">
        <v>233.06700000000001</v>
      </c>
      <c r="G8082">
        <v>95.076999999999998</v>
      </c>
      <c r="H8082">
        <v>40.993000000000002</v>
      </c>
      <c r="I8082">
        <v>22159.262999999999</v>
      </c>
      <c r="J8082">
        <v>9037130</v>
      </c>
      <c r="K8082">
        <v>15.693</v>
      </c>
      <c r="L8082">
        <v>6.1070000000000002</v>
      </c>
      <c r="M8082">
        <v>3657.6280000000002</v>
      </c>
      <c r="N8082">
        <v>1491677</v>
      </c>
      <c r="O8082">
        <v>1.796</v>
      </c>
      <c r="P8082">
        <v>1.349</v>
      </c>
      <c r="Q8082">
        <v>418.59</v>
      </c>
      <c r="R8082">
        <v>170712</v>
      </c>
      <c r="S8082">
        <v>3.0000000000000001E-3</v>
      </c>
      <c r="T8082">
        <v>0.82699999999999996</v>
      </c>
      <c r="U8082">
        <v>0.625</v>
      </c>
      <c r="V8082">
        <v>255</v>
      </c>
      <c r="W8082">
        <f t="shared" si="283"/>
        <v>1</v>
      </c>
      <c r="X8082">
        <f t="shared" si="281"/>
        <v>0</v>
      </c>
      <c r="Y8082">
        <f t="shared" si="282"/>
        <v>0</v>
      </c>
    </row>
    <row r="8083" spans="1:25" x14ac:dyDescent="0.2">
      <c r="A8083" t="s">
        <v>1746</v>
      </c>
      <c r="B8083" t="s">
        <v>24</v>
      </c>
      <c r="C8083">
        <v>4</v>
      </c>
      <c r="D8083">
        <v>14</v>
      </c>
      <c r="E8083" t="s">
        <v>8146</v>
      </c>
      <c r="F8083">
        <v>395.71499999999997</v>
      </c>
      <c r="G8083">
        <v>85.631</v>
      </c>
      <c r="H8083">
        <v>37.04</v>
      </c>
      <c r="I8083">
        <v>33885.61</v>
      </c>
      <c r="J8083">
        <v>13819443</v>
      </c>
      <c r="K8083">
        <v>64.42</v>
      </c>
      <c r="L8083">
        <v>35.139000000000003</v>
      </c>
      <c r="M8083">
        <v>25492.091</v>
      </c>
      <c r="N8083">
        <v>10396345</v>
      </c>
      <c r="O8083">
        <v>8.5830000000000002</v>
      </c>
      <c r="P8083">
        <v>21.978000000000002</v>
      </c>
      <c r="Q8083">
        <v>3396.5070000000001</v>
      </c>
      <c r="R8083">
        <v>1385185</v>
      </c>
      <c r="S8083">
        <v>8.6999999999999994E-2</v>
      </c>
      <c r="T8083">
        <v>4.7069999999999999</v>
      </c>
      <c r="U8083">
        <v>34.39</v>
      </c>
      <c r="V8083">
        <v>14025</v>
      </c>
      <c r="W8083">
        <f t="shared" si="283"/>
        <v>55</v>
      </c>
      <c r="X8083">
        <f t="shared" si="281"/>
        <v>5237.2482300000001</v>
      </c>
      <c r="Y8083">
        <f t="shared" si="282"/>
        <v>93.563300000000012</v>
      </c>
    </row>
    <row r="8084" spans="1:25" x14ac:dyDescent="0.2">
      <c r="A8084" t="s">
        <v>1746</v>
      </c>
      <c r="B8084" t="s">
        <v>24</v>
      </c>
      <c r="C8084">
        <v>4</v>
      </c>
      <c r="D8084">
        <v>15</v>
      </c>
      <c r="E8084" t="s">
        <v>8147</v>
      </c>
      <c r="F8084">
        <v>339.596</v>
      </c>
      <c r="G8084">
        <v>91.328000000000003</v>
      </c>
      <c r="H8084">
        <v>40.793999999999997</v>
      </c>
      <c r="I8084">
        <v>31014.460999999999</v>
      </c>
      <c r="J8084">
        <v>12648513</v>
      </c>
      <c r="K8084">
        <v>48.503999999999998</v>
      </c>
      <c r="L8084">
        <v>25.286999999999999</v>
      </c>
      <c r="M8084">
        <v>16471.822</v>
      </c>
      <c r="N8084">
        <v>6717642</v>
      </c>
      <c r="O8084">
        <v>4.3789999999999996</v>
      </c>
      <c r="P8084">
        <v>15.532999999999999</v>
      </c>
      <c r="Q8084">
        <v>1487.114</v>
      </c>
      <c r="R8084">
        <v>606484</v>
      </c>
      <c r="S8084">
        <v>4.1000000000000002E-2</v>
      </c>
      <c r="T8084">
        <v>3.214</v>
      </c>
      <c r="U8084">
        <v>13.756</v>
      </c>
      <c r="V8084">
        <v>5610</v>
      </c>
      <c r="W8084">
        <f t="shared" si="283"/>
        <v>22</v>
      </c>
      <c r="X8084">
        <f t="shared" si="281"/>
        <v>1819.4347599999999</v>
      </c>
      <c r="Y8084">
        <f t="shared" si="282"/>
        <v>34.493299999999998</v>
      </c>
    </row>
    <row r="8085" spans="1:25" x14ac:dyDescent="0.2">
      <c r="A8085" t="s">
        <v>1746</v>
      </c>
      <c r="B8085" t="s">
        <v>24</v>
      </c>
      <c r="C8085">
        <v>4</v>
      </c>
      <c r="D8085">
        <v>16</v>
      </c>
      <c r="E8085" t="s">
        <v>8148</v>
      </c>
      <c r="F8085">
        <v>200.536</v>
      </c>
      <c r="G8085">
        <v>101.164</v>
      </c>
      <c r="H8085">
        <v>49.436999999999998</v>
      </c>
      <c r="I8085">
        <v>20287.127</v>
      </c>
      <c r="J8085">
        <v>8273624</v>
      </c>
      <c r="K8085">
        <v>6.5750000000000002</v>
      </c>
      <c r="L8085">
        <v>4.3049999999999997</v>
      </c>
      <c r="M8085">
        <v>1318.556</v>
      </c>
      <c r="N8085">
        <v>537742</v>
      </c>
      <c r="O8085">
        <v>2.1240000000000001</v>
      </c>
      <c r="P8085">
        <v>8.0830000000000002</v>
      </c>
      <c r="Q8085">
        <v>426.012</v>
      </c>
      <c r="R8085">
        <v>173739</v>
      </c>
      <c r="S8085">
        <v>3.0000000000000001E-3</v>
      </c>
      <c r="T8085">
        <v>0.89200000000000002</v>
      </c>
      <c r="U8085">
        <v>0.625</v>
      </c>
      <c r="V8085">
        <v>255</v>
      </c>
      <c r="W8085">
        <f t="shared" si="283"/>
        <v>1</v>
      </c>
      <c r="X8085">
        <f t="shared" si="281"/>
        <v>0</v>
      </c>
      <c r="Y8085">
        <f t="shared" si="282"/>
        <v>0</v>
      </c>
    </row>
    <row r="8086" spans="1:25" x14ac:dyDescent="0.2">
      <c r="A8086" t="s">
        <v>1746</v>
      </c>
      <c r="B8086" t="s">
        <v>24</v>
      </c>
      <c r="C8086">
        <v>4</v>
      </c>
      <c r="D8086">
        <v>17</v>
      </c>
      <c r="E8086" t="s">
        <v>8149</v>
      </c>
      <c r="F8086">
        <v>259.44900000000001</v>
      </c>
      <c r="G8086">
        <v>78.548000000000002</v>
      </c>
      <c r="H8086">
        <v>33.363</v>
      </c>
      <c r="I8086">
        <v>20379.050999999999</v>
      </c>
      <c r="J8086">
        <v>8311113</v>
      </c>
      <c r="K8086">
        <v>36.07</v>
      </c>
      <c r="L8086">
        <v>31.052</v>
      </c>
      <c r="M8086">
        <v>9358.2710000000006</v>
      </c>
      <c r="N8086">
        <v>3816549</v>
      </c>
      <c r="O8086">
        <v>1.7090000000000001</v>
      </c>
      <c r="P8086">
        <v>4.8470000000000004</v>
      </c>
      <c r="Q8086">
        <v>443.28199999999998</v>
      </c>
      <c r="R8086">
        <v>180782</v>
      </c>
      <c r="S8086">
        <v>0.01</v>
      </c>
      <c r="T8086">
        <v>1.5680000000000001</v>
      </c>
      <c r="U8086">
        <v>2.5009999999999999</v>
      </c>
      <c r="V8086">
        <v>1020</v>
      </c>
      <c r="W8086">
        <f t="shared" si="283"/>
        <v>4</v>
      </c>
      <c r="X8086">
        <f t="shared" si="281"/>
        <v>0</v>
      </c>
      <c r="Y8086">
        <f t="shared" si="282"/>
        <v>2.2732999999999999</v>
      </c>
    </row>
    <row r="8087" spans="1:25" x14ac:dyDescent="0.2">
      <c r="A8087" t="s">
        <v>1746</v>
      </c>
      <c r="B8087" t="s">
        <v>24</v>
      </c>
      <c r="C8087">
        <v>4</v>
      </c>
      <c r="D8087">
        <v>18</v>
      </c>
      <c r="E8087" t="s">
        <v>6052</v>
      </c>
      <c r="F8087">
        <v>270.726</v>
      </c>
      <c r="G8087">
        <v>89.212000000000003</v>
      </c>
      <c r="H8087">
        <v>36.689</v>
      </c>
      <c r="I8087">
        <v>24151.938999999998</v>
      </c>
      <c r="J8087">
        <v>9849796</v>
      </c>
      <c r="K8087">
        <v>30.228000000000002</v>
      </c>
      <c r="L8087">
        <v>27.494</v>
      </c>
      <c r="M8087">
        <v>8183.4840000000004</v>
      </c>
      <c r="N8087">
        <v>3337440</v>
      </c>
      <c r="O8087">
        <v>2.6909999999999998</v>
      </c>
      <c r="P8087">
        <v>9.5850000000000009</v>
      </c>
      <c r="Q8087">
        <v>728.52800000000002</v>
      </c>
      <c r="R8087">
        <v>297113</v>
      </c>
      <c r="S8087">
        <v>2.1000000000000001E-2</v>
      </c>
      <c r="T8087">
        <v>2.302</v>
      </c>
      <c r="U8087">
        <v>5.6269999999999998</v>
      </c>
      <c r="V8087">
        <v>2295</v>
      </c>
      <c r="W8087">
        <f t="shared" si="283"/>
        <v>9</v>
      </c>
      <c r="X8087">
        <f t="shared" si="281"/>
        <v>461.56582000000003</v>
      </c>
      <c r="Y8087">
        <f t="shared" si="282"/>
        <v>11.2233</v>
      </c>
    </row>
    <row r="8088" spans="1:25" x14ac:dyDescent="0.2">
      <c r="A8088" t="s">
        <v>1746</v>
      </c>
      <c r="B8088" t="s">
        <v>24</v>
      </c>
      <c r="C8088">
        <v>4</v>
      </c>
      <c r="D8088">
        <v>19</v>
      </c>
      <c r="E8088" t="s">
        <v>8150</v>
      </c>
      <c r="F8088">
        <v>379.88499999999999</v>
      </c>
      <c r="G8088">
        <v>86.679000000000002</v>
      </c>
      <c r="H8088">
        <v>46.295999999999999</v>
      </c>
      <c r="I8088">
        <v>32928.141000000003</v>
      </c>
      <c r="J8088">
        <v>13428962</v>
      </c>
      <c r="K8088">
        <v>34.65</v>
      </c>
      <c r="L8088">
        <v>16.001000000000001</v>
      </c>
      <c r="M8088">
        <v>13163.184999999999</v>
      </c>
      <c r="N8088">
        <v>5368293</v>
      </c>
      <c r="O8088">
        <v>3.9750000000000001</v>
      </c>
      <c r="P8088">
        <v>12.455</v>
      </c>
      <c r="Q8088">
        <v>1509.905</v>
      </c>
      <c r="R8088">
        <v>615779</v>
      </c>
      <c r="S8088">
        <v>4.8000000000000001E-2</v>
      </c>
      <c r="T8088">
        <v>3.488</v>
      </c>
      <c r="U8088">
        <v>18.132999999999999</v>
      </c>
      <c r="V8088">
        <v>7395</v>
      </c>
      <c r="W8088">
        <f t="shared" si="283"/>
        <v>29</v>
      </c>
      <c r="X8088">
        <f t="shared" si="281"/>
        <v>1860.23065</v>
      </c>
      <c r="Y8088">
        <f t="shared" si="282"/>
        <v>47.023299999999999</v>
      </c>
    </row>
    <row r="8089" spans="1:25" x14ac:dyDescent="0.2">
      <c r="A8089" t="s">
        <v>1746</v>
      </c>
      <c r="B8089" t="s">
        <v>24</v>
      </c>
      <c r="C8089">
        <v>5</v>
      </c>
      <c r="D8089">
        <v>1</v>
      </c>
      <c r="E8089" t="s">
        <v>48</v>
      </c>
      <c r="F8089">
        <v>157.94200000000001</v>
      </c>
      <c r="G8089">
        <v>82.394999999999996</v>
      </c>
      <c r="H8089">
        <v>42.231999999999999</v>
      </c>
      <c r="I8089">
        <v>13013.683000000001</v>
      </c>
      <c r="J8089">
        <v>5307322</v>
      </c>
      <c r="K8089">
        <v>4.3760000000000003</v>
      </c>
      <c r="L8089">
        <v>2.327</v>
      </c>
      <c r="M8089">
        <v>691.13699999999994</v>
      </c>
      <c r="N8089">
        <v>281864</v>
      </c>
      <c r="O8089">
        <v>1.6160000000000001</v>
      </c>
      <c r="P8089">
        <v>1.099</v>
      </c>
      <c r="Q8089">
        <v>255.18199999999999</v>
      </c>
      <c r="R8089">
        <v>104070</v>
      </c>
      <c r="S8089">
        <v>0</v>
      </c>
      <c r="T8089">
        <v>0</v>
      </c>
      <c r="U8089">
        <v>0</v>
      </c>
      <c r="V8089">
        <v>0</v>
      </c>
      <c r="W8089">
        <f t="shared" si="283"/>
        <v>0</v>
      </c>
      <c r="X8089">
        <f t="shared" si="281"/>
        <v>0</v>
      </c>
      <c r="Y8089">
        <f t="shared" si="282"/>
        <v>0</v>
      </c>
    </row>
    <row r="8090" spans="1:25" x14ac:dyDescent="0.2">
      <c r="A8090" t="s">
        <v>1746</v>
      </c>
      <c r="B8090" t="s">
        <v>24</v>
      </c>
      <c r="C8090">
        <v>5</v>
      </c>
      <c r="D8090">
        <v>2</v>
      </c>
      <c r="E8090" t="s">
        <v>5209</v>
      </c>
      <c r="F8090">
        <v>194.02099999999999</v>
      </c>
      <c r="G8090">
        <v>103.699</v>
      </c>
      <c r="H8090">
        <v>52.137999999999998</v>
      </c>
      <c r="I8090">
        <v>20119.866999999998</v>
      </c>
      <c r="J8090">
        <v>8205411</v>
      </c>
      <c r="K8090">
        <v>4.9909999999999997</v>
      </c>
      <c r="L8090">
        <v>2.3199999999999998</v>
      </c>
      <c r="M8090">
        <v>968.38300000000004</v>
      </c>
      <c r="N8090">
        <v>394932</v>
      </c>
      <c r="O8090">
        <v>2.1749999999999998</v>
      </c>
      <c r="P8090">
        <v>4.9790000000000001</v>
      </c>
      <c r="Q8090">
        <v>421.91500000000002</v>
      </c>
      <c r="R8090">
        <v>172068</v>
      </c>
      <c r="S8090">
        <v>3.0000000000000001E-3</v>
      </c>
      <c r="T8090">
        <v>0.90700000000000003</v>
      </c>
      <c r="U8090">
        <v>0.625</v>
      </c>
      <c r="V8090">
        <v>255</v>
      </c>
      <c r="W8090">
        <f t="shared" si="283"/>
        <v>1</v>
      </c>
      <c r="X8090">
        <f t="shared" si="281"/>
        <v>0</v>
      </c>
      <c r="Y8090">
        <f t="shared" si="282"/>
        <v>0</v>
      </c>
    </row>
    <row r="8091" spans="1:25" x14ac:dyDescent="0.2">
      <c r="A8091" t="s">
        <v>1746</v>
      </c>
      <c r="B8091" t="s">
        <v>24</v>
      </c>
      <c r="C8091">
        <v>5</v>
      </c>
      <c r="D8091">
        <v>3</v>
      </c>
      <c r="E8091" t="s">
        <v>2226</v>
      </c>
      <c r="F8091">
        <v>347.53300000000002</v>
      </c>
      <c r="G8091">
        <v>92.588999999999999</v>
      </c>
      <c r="H8091">
        <v>38.149000000000001</v>
      </c>
      <c r="I8091">
        <v>32177.734</v>
      </c>
      <c r="J8091">
        <v>13122926</v>
      </c>
      <c r="K8091">
        <v>21.372</v>
      </c>
      <c r="L8091">
        <v>11.63</v>
      </c>
      <c r="M8091">
        <v>7427.5540000000001</v>
      </c>
      <c r="N8091">
        <v>3029152</v>
      </c>
      <c r="O8091">
        <v>4.3730000000000002</v>
      </c>
      <c r="P8091">
        <v>13.516</v>
      </c>
      <c r="Q8091">
        <v>1519.701</v>
      </c>
      <c r="R8091">
        <v>619774</v>
      </c>
      <c r="S8091">
        <v>3.2000000000000001E-2</v>
      </c>
      <c r="T8091">
        <v>2.8740000000000001</v>
      </c>
      <c r="U8091">
        <v>11.255000000000001</v>
      </c>
      <c r="V8091">
        <v>4590</v>
      </c>
      <c r="W8091">
        <f t="shared" si="283"/>
        <v>18</v>
      </c>
      <c r="X8091">
        <f t="shared" si="281"/>
        <v>1877.76549</v>
      </c>
      <c r="Y8091">
        <f t="shared" si="282"/>
        <v>27.333300000000001</v>
      </c>
    </row>
    <row r="8092" spans="1:25" x14ac:dyDescent="0.2">
      <c r="A8092" t="s">
        <v>1746</v>
      </c>
      <c r="B8092" t="s">
        <v>24</v>
      </c>
      <c r="C8092">
        <v>5</v>
      </c>
      <c r="D8092">
        <v>4</v>
      </c>
      <c r="E8092" t="s">
        <v>8151</v>
      </c>
      <c r="F8092">
        <v>371.27300000000002</v>
      </c>
      <c r="G8092">
        <v>97.801000000000002</v>
      </c>
      <c r="H8092">
        <v>39.32</v>
      </c>
      <c r="I8092">
        <v>36310.737999999998</v>
      </c>
      <c r="J8092">
        <v>14808474</v>
      </c>
      <c r="K8092">
        <v>21.190999999999999</v>
      </c>
      <c r="L8092">
        <v>8.9339999999999993</v>
      </c>
      <c r="M8092">
        <v>7867.5749999999998</v>
      </c>
      <c r="N8092">
        <v>3208604</v>
      </c>
      <c r="O8092">
        <v>4.59</v>
      </c>
      <c r="P8092">
        <v>15.045999999999999</v>
      </c>
      <c r="Q8092">
        <v>1704.14</v>
      </c>
      <c r="R8092">
        <v>694993</v>
      </c>
      <c r="S8092">
        <v>5.8999999999999997E-2</v>
      </c>
      <c r="T8092">
        <v>3.8769999999999998</v>
      </c>
      <c r="U8092">
        <v>21.884</v>
      </c>
      <c r="V8092">
        <v>8925</v>
      </c>
      <c r="W8092">
        <f t="shared" si="283"/>
        <v>35</v>
      </c>
      <c r="X8092">
        <f t="shared" si="281"/>
        <v>2207.9113000000002</v>
      </c>
      <c r="Y8092">
        <f t="shared" si="282"/>
        <v>57.763300000000008</v>
      </c>
    </row>
    <row r="8093" spans="1:25" x14ac:dyDescent="0.2">
      <c r="A8093" t="s">
        <v>1746</v>
      </c>
      <c r="B8093" t="s">
        <v>24</v>
      </c>
      <c r="C8093">
        <v>5</v>
      </c>
      <c r="D8093">
        <v>5</v>
      </c>
      <c r="E8093" t="s">
        <v>4101</v>
      </c>
      <c r="F8093">
        <v>375.90300000000002</v>
      </c>
      <c r="G8093">
        <v>92.052000000000007</v>
      </c>
      <c r="H8093">
        <v>41.118000000000002</v>
      </c>
      <c r="I8093">
        <v>34602.635999999999</v>
      </c>
      <c r="J8093">
        <v>14111865</v>
      </c>
      <c r="K8093">
        <v>29.15</v>
      </c>
      <c r="L8093">
        <v>24.893999999999998</v>
      </c>
      <c r="M8093">
        <v>10957.638000000001</v>
      </c>
      <c r="N8093">
        <v>4468813</v>
      </c>
      <c r="O8093">
        <v>8.1349999999999998</v>
      </c>
      <c r="P8093">
        <v>23.806999999999999</v>
      </c>
      <c r="Q8093">
        <v>3058.145</v>
      </c>
      <c r="R8093">
        <v>1247192</v>
      </c>
      <c r="S8093">
        <v>3.6999999999999998E-2</v>
      </c>
      <c r="T8093">
        <v>3.0550000000000002</v>
      </c>
      <c r="U8093">
        <v>13.756</v>
      </c>
      <c r="V8093">
        <v>5610</v>
      </c>
      <c r="W8093">
        <f t="shared" si="283"/>
        <v>22</v>
      </c>
      <c r="X8093">
        <f t="shared" si="281"/>
        <v>4631.58025</v>
      </c>
      <c r="Y8093">
        <f t="shared" si="282"/>
        <v>34.493299999999998</v>
      </c>
    </row>
    <row r="8094" spans="1:25" x14ac:dyDescent="0.2">
      <c r="A8094" t="s">
        <v>1746</v>
      </c>
      <c r="B8094" t="s">
        <v>24</v>
      </c>
      <c r="C8094">
        <v>5</v>
      </c>
      <c r="D8094">
        <v>6</v>
      </c>
      <c r="E8094" t="s">
        <v>8152</v>
      </c>
      <c r="F8094">
        <v>290.77300000000002</v>
      </c>
      <c r="G8094">
        <v>102.428</v>
      </c>
      <c r="H8094">
        <v>44.42</v>
      </c>
      <c r="I8094">
        <v>29783.214</v>
      </c>
      <c r="J8094">
        <v>12146378</v>
      </c>
      <c r="K8094">
        <v>12.113</v>
      </c>
      <c r="L8094">
        <v>5.5869999999999997</v>
      </c>
      <c r="M8094">
        <v>3522.25</v>
      </c>
      <c r="N8094">
        <v>1436466</v>
      </c>
      <c r="O8094">
        <v>1.9039999999999999</v>
      </c>
      <c r="P8094">
        <v>4.4039999999999999</v>
      </c>
      <c r="Q8094">
        <v>553.57100000000003</v>
      </c>
      <c r="R8094">
        <v>225761</v>
      </c>
      <c r="S8094">
        <v>6.0000000000000001E-3</v>
      </c>
      <c r="T8094">
        <v>1.2829999999999999</v>
      </c>
      <c r="U8094">
        <v>1.8759999999999999</v>
      </c>
      <c r="V8094">
        <v>765</v>
      </c>
      <c r="W8094">
        <f t="shared" si="283"/>
        <v>3</v>
      </c>
      <c r="X8094">
        <f t="shared" si="281"/>
        <v>148.39279000000002</v>
      </c>
      <c r="Y8094">
        <f t="shared" si="282"/>
        <v>0.48330000000000006</v>
      </c>
    </row>
    <row r="8095" spans="1:25" x14ac:dyDescent="0.2">
      <c r="A8095" t="s">
        <v>1746</v>
      </c>
      <c r="B8095" t="s">
        <v>24</v>
      </c>
      <c r="C8095">
        <v>5</v>
      </c>
      <c r="D8095">
        <v>7</v>
      </c>
      <c r="E8095" t="s">
        <v>4976</v>
      </c>
      <c r="F8095">
        <v>318.93700000000001</v>
      </c>
      <c r="G8095">
        <v>98.894999999999996</v>
      </c>
      <c r="H8095">
        <v>39.378</v>
      </c>
      <c r="I8095">
        <v>31541.205000000002</v>
      </c>
      <c r="J8095">
        <v>12863333</v>
      </c>
      <c r="K8095">
        <v>22.928000000000001</v>
      </c>
      <c r="L8095">
        <v>10.068</v>
      </c>
      <c r="M8095">
        <v>7312.5959999999995</v>
      </c>
      <c r="N8095">
        <v>2982269</v>
      </c>
      <c r="O8095">
        <v>4.4710000000000001</v>
      </c>
      <c r="P8095">
        <v>13.731999999999999</v>
      </c>
      <c r="Q8095">
        <v>1425.8520000000001</v>
      </c>
      <c r="R8095">
        <v>581500</v>
      </c>
      <c r="S8095">
        <v>4.4999999999999998E-2</v>
      </c>
      <c r="T8095">
        <v>3.391</v>
      </c>
      <c r="U8095">
        <v>14.381</v>
      </c>
      <c r="V8095">
        <v>5865</v>
      </c>
      <c r="W8095">
        <f t="shared" si="283"/>
        <v>23</v>
      </c>
      <c r="X8095">
        <f t="shared" si="281"/>
        <v>1709.7757800000002</v>
      </c>
      <c r="Y8095">
        <f t="shared" si="282"/>
        <v>36.283299999999997</v>
      </c>
    </row>
    <row r="8096" spans="1:25" x14ac:dyDescent="0.2">
      <c r="A8096" t="s">
        <v>1746</v>
      </c>
      <c r="B8096" t="s">
        <v>24</v>
      </c>
      <c r="C8096">
        <v>5</v>
      </c>
      <c r="D8096">
        <v>8</v>
      </c>
      <c r="E8096" t="s">
        <v>4170</v>
      </c>
      <c r="F8096">
        <v>314.35399999999998</v>
      </c>
      <c r="G8096">
        <v>124.97799999999999</v>
      </c>
      <c r="H8096">
        <v>52.415999999999997</v>
      </c>
      <c r="I8096">
        <v>39287.275000000001</v>
      </c>
      <c r="J8096">
        <v>16022384</v>
      </c>
      <c r="K8096">
        <v>5.218</v>
      </c>
      <c r="L8096">
        <v>2.8039999999999998</v>
      </c>
      <c r="M8096">
        <v>1640.1980000000001</v>
      </c>
      <c r="N8096">
        <v>668916</v>
      </c>
      <c r="O8096">
        <v>1.762</v>
      </c>
      <c r="P8096">
        <v>1.169</v>
      </c>
      <c r="Q8096">
        <v>553.822</v>
      </c>
      <c r="R8096">
        <v>225863</v>
      </c>
      <c r="S8096">
        <v>0</v>
      </c>
      <c r="T8096">
        <v>0</v>
      </c>
      <c r="U8096">
        <v>0</v>
      </c>
      <c r="V8096">
        <v>0</v>
      </c>
      <c r="W8096">
        <f t="shared" si="283"/>
        <v>0</v>
      </c>
      <c r="X8096">
        <f t="shared" si="281"/>
        <v>148.84207999999998</v>
      </c>
      <c r="Y8096">
        <f t="shared" si="282"/>
        <v>0</v>
      </c>
    </row>
    <row r="8097" spans="1:25" x14ac:dyDescent="0.2">
      <c r="A8097" t="s">
        <v>1746</v>
      </c>
      <c r="B8097" t="s">
        <v>24</v>
      </c>
      <c r="C8097">
        <v>5</v>
      </c>
      <c r="D8097">
        <v>9</v>
      </c>
      <c r="E8097" t="s">
        <v>8153</v>
      </c>
      <c r="F8097">
        <v>294.69400000000002</v>
      </c>
      <c r="G8097">
        <v>105.226</v>
      </c>
      <c r="H8097">
        <v>43.348999999999997</v>
      </c>
      <c r="I8097">
        <v>31009.441999999999</v>
      </c>
      <c r="J8097">
        <v>12646466</v>
      </c>
      <c r="K8097">
        <v>13.884</v>
      </c>
      <c r="L8097">
        <v>5.9550000000000001</v>
      </c>
      <c r="M8097">
        <v>4091.605</v>
      </c>
      <c r="N8097">
        <v>1668664</v>
      </c>
      <c r="O8097">
        <v>2.6110000000000002</v>
      </c>
      <c r="P8097">
        <v>9.3219999999999992</v>
      </c>
      <c r="Q8097">
        <v>769.57</v>
      </c>
      <c r="R8097">
        <v>313851</v>
      </c>
      <c r="S8097">
        <v>1.4999999999999999E-2</v>
      </c>
      <c r="T8097">
        <v>1.946</v>
      </c>
      <c r="U8097">
        <v>4.3769999999999998</v>
      </c>
      <c r="V8097">
        <v>1785</v>
      </c>
      <c r="W8097">
        <f t="shared" si="283"/>
        <v>7</v>
      </c>
      <c r="X8097">
        <f t="shared" si="281"/>
        <v>535.03100000000006</v>
      </c>
      <c r="Y8097">
        <f t="shared" si="282"/>
        <v>7.6432999999999991</v>
      </c>
    </row>
    <row r="8098" spans="1:25" x14ac:dyDescent="0.2">
      <c r="A8098" t="s">
        <v>1746</v>
      </c>
      <c r="B8098" t="s">
        <v>24</v>
      </c>
      <c r="C8098">
        <v>5</v>
      </c>
      <c r="D8098">
        <v>10</v>
      </c>
      <c r="E8098" t="s">
        <v>8154</v>
      </c>
      <c r="F8098">
        <v>300.334</v>
      </c>
      <c r="G8098">
        <v>95.912999999999997</v>
      </c>
      <c r="H8098">
        <v>41.116999999999997</v>
      </c>
      <c r="I8098">
        <v>28805.891</v>
      </c>
      <c r="J8098">
        <v>11747800</v>
      </c>
      <c r="K8098">
        <v>21.541</v>
      </c>
      <c r="L8098">
        <v>15.496</v>
      </c>
      <c r="M8098">
        <v>6469.5140000000001</v>
      </c>
      <c r="N8098">
        <v>2638438</v>
      </c>
      <c r="O8098">
        <v>2.9329999999999998</v>
      </c>
      <c r="P8098">
        <v>9.6980000000000004</v>
      </c>
      <c r="Q8098">
        <v>880.96100000000001</v>
      </c>
      <c r="R8098">
        <v>359279</v>
      </c>
      <c r="S8098">
        <v>2.5000000000000001E-2</v>
      </c>
      <c r="T8098">
        <v>2.524</v>
      </c>
      <c r="U8098">
        <v>7.5030000000000001</v>
      </c>
      <c r="V8098">
        <v>3060</v>
      </c>
      <c r="W8098">
        <f t="shared" si="283"/>
        <v>12</v>
      </c>
      <c r="X8098">
        <f t="shared" si="281"/>
        <v>734.42088999999999</v>
      </c>
      <c r="Y8098">
        <f t="shared" si="282"/>
        <v>16.593299999999999</v>
      </c>
    </row>
    <row r="8099" spans="1:25" x14ac:dyDescent="0.2">
      <c r="A8099" t="s">
        <v>1746</v>
      </c>
      <c r="B8099" t="s">
        <v>24</v>
      </c>
      <c r="C8099">
        <v>5</v>
      </c>
      <c r="D8099">
        <v>11</v>
      </c>
      <c r="E8099" t="s">
        <v>8155</v>
      </c>
      <c r="F8099">
        <v>321.95100000000002</v>
      </c>
      <c r="G8099">
        <v>100.863</v>
      </c>
      <c r="H8099">
        <v>40.991999999999997</v>
      </c>
      <c r="I8099">
        <v>32472.883999999998</v>
      </c>
      <c r="J8099">
        <v>13243296</v>
      </c>
      <c r="K8099">
        <v>23.495999999999999</v>
      </c>
      <c r="L8099">
        <v>10.06</v>
      </c>
      <c r="M8099">
        <v>7564.6689999999999</v>
      </c>
      <c r="N8099">
        <v>3085071</v>
      </c>
      <c r="O8099">
        <v>4.6900000000000004</v>
      </c>
      <c r="P8099">
        <v>15.275</v>
      </c>
      <c r="Q8099">
        <v>1509.8019999999999</v>
      </c>
      <c r="R8099">
        <v>615737</v>
      </c>
      <c r="S8099">
        <v>5.6000000000000001E-2</v>
      </c>
      <c r="T8099">
        <v>3.7890000000000001</v>
      </c>
      <c r="U8099">
        <v>18.132999999999999</v>
      </c>
      <c r="V8099">
        <v>7395</v>
      </c>
      <c r="W8099">
        <f t="shared" si="283"/>
        <v>29</v>
      </c>
      <c r="X8099">
        <f t="shared" si="281"/>
        <v>1860.0462799999998</v>
      </c>
      <c r="Y8099">
        <f t="shared" si="282"/>
        <v>47.023299999999999</v>
      </c>
    </row>
    <row r="8100" spans="1:25" x14ac:dyDescent="0.2">
      <c r="A8100" t="s">
        <v>1746</v>
      </c>
      <c r="B8100" t="s">
        <v>24</v>
      </c>
      <c r="C8100">
        <v>5</v>
      </c>
      <c r="D8100">
        <v>12</v>
      </c>
      <c r="E8100" t="s">
        <v>8156</v>
      </c>
      <c r="F8100">
        <v>295.24299999999999</v>
      </c>
      <c r="G8100">
        <v>95.65</v>
      </c>
      <c r="H8100">
        <v>38.981999999999999</v>
      </c>
      <c r="I8100">
        <v>28239.898000000001</v>
      </c>
      <c r="J8100">
        <v>11516973</v>
      </c>
      <c r="K8100">
        <v>20.628</v>
      </c>
      <c r="L8100">
        <v>10.288</v>
      </c>
      <c r="M8100">
        <v>6090.1930000000002</v>
      </c>
      <c r="N8100">
        <v>2483741</v>
      </c>
      <c r="O8100">
        <v>2.58</v>
      </c>
      <c r="P8100">
        <v>8.7129999999999992</v>
      </c>
      <c r="Q8100">
        <v>761.65800000000002</v>
      </c>
      <c r="R8100">
        <v>310624</v>
      </c>
      <c r="S8100">
        <v>1.9E-2</v>
      </c>
      <c r="T8100">
        <v>2.2050000000000001</v>
      </c>
      <c r="U8100">
        <v>5.6269999999999998</v>
      </c>
      <c r="V8100">
        <v>2295</v>
      </c>
      <c r="W8100">
        <f t="shared" si="283"/>
        <v>9</v>
      </c>
      <c r="X8100">
        <f t="shared" si="281"/>
        <v>520.86851999999999</v>
      </c>
      <c r="Y8100">
        <f t="shared" si="282"/>
        <v>11.2233</v>
      </c>
    </row>
    <row r="8101" spans="1:25" x14ac:dyDescent="0.2">
      <c r="A8101" t="s">
        <v>1746</v>
      </c>
      <c r="B8101" t="s">
        <v>24</v>
      </c>
      <c r="C8101">
        <v>5</v>
      </c>
      <c r="D8101">
        <v>13</v>
      </c>
      <c r="E8101" t="s">
        <v>8157</v>
      </c>
      <c r="F8101">
        <v>336.55799999999999</v>
      </c>
      <c r="G8101">
        <v>72.665000000000006</v>
      </c>
      <c r="H8101">
        <v>32.101999999999997</v>
      </c>
      <c r="I8101">
        <v>24455.87</v>
      </c>
      <c r="J8101">
        <v>9973747</v>
      </c>
      <c r="K8101">
        <v>14.286</v>
      </c>
      <c r="L8101">
        <v>6.008</v>
      </c>
      <c r="M8101">
        <v>4808.076</v>
      </c>
      <c r="N8101">
        <v>1960860</v>
      </c>
      <c r="O8101">
        <v>2.274</v>
      </c>
      <c r="P8101">
        <v>7.5410000000000004</v>
      </c>
      <c r="Q8101">
        <v>765.45100000000002</v>
      </c>
      <c r="R8101">
        <v>312171</v>
      </c>
      <c r="S8101">
        <v>1.4999999999999999E-2</v>
      </c>
      <c r="T8101">
        <v>1.9470000000000001</v>
      </c>
      <c r="U8101">
        <v>5.0019999999999998</v>
      </c>
      <c r="V8101">
        <v>2040</v>
      </c>
      <c r="W8101">
        <f t="shared" si="283"/>
        <v>8</v>
      </c>
      <c r="X8101">
        <f t="shared" si="281"/>
        <v>527.65799000000004</v>
      </c>
      <c r="Y8101">
        <f t="shared" si="282"/>
        <v>9.4332999999999991</v>
      </c>
    </row>
    <row r="8102" spans="1:25" x14ac:dyDescent="0.2">
      <c r="A8102" t="s">
        <v>1746</v>
      </c>
      <c r="B8102" t="s">
        <v>24</v>
      </c>
      <c r="C8102">
        <v>5</v>
      </c>
      <c r="D8102">
        <v>14</v>
      </c>
      <c r="E8102" t="s">
        <v>8158</v>
      </c>
      <c r="F8102">
        <v>37.856999999999999</v>
      </c>
      <c r="G8102">
        <v>70.096999999999994</v>
      </c>
      <c r="H8102">
        <v>41.680999999999997</v>
      </c>
      <c r="I8102">
        <v>2653.6469999999999</v>
      </c>
      <c r="J8102">
        <v>1082227</v>
      </c>
      <c r="K8102">
        <v>9.1630000000000003</v>
      </c>
      <c r="L8102">
        <v>4.399</v>
      </c>
      <c r="M8102">
        <v>346.87799999999999</v>
      </c>
      <c r="N8102">
        <v>141466</v>
      </c>
      <c r="O8102">
        <v>1.7210000000000001</v>
      </c>
      <c r="P8102">
        <v>1.1619999999999999</v>
      </c>
      <c r="Q8102">
        <v>65.167000000000002</v>
      </c>
      <c r="R8102">
        <v>26577</v>
      </c>
      <c r="S8102">
        <v>0</v>
      </c>
      <c r="T8102">
        <v>0</v>
      </c>
      <c r="U8102">
        <v>0</v>
      </c>
      <c r="V8102">
        <v>0</v>
      </c>
      <c r="W8102">
        <f t="shared" si="283"/>
        <v>0</v>
      </c>
      <c r="X8102">
        <f t="shared" si="281"/>
        <v>0</v>
      </c>
      <c r="Y8102">
        <f t="shared" si="282"/>
        <v>0</v>
      </c>
    </row>
    <row r="8103" spans="1:25" x14ac:dyDescent="0.2">
      <c r="A8103" t="s">
        <v>1746</v>
      </c>
      <c r="B8103" t="s">
        <v>24</v>
      </c>
      <c r="C8103">
        <v>6</v>
      </c>
      <c r="D8103">
        <v>1</v>
      </c>
      <c r="E8103" t="s">
        <v>8159</v>
      </c>
      <c r="F8103">
        <v>326.75900000000001</v>
      </c>
      <c r="G8103">
        <v>101.19</v>
      </c>
      <c r="H8103">
        <v>45.148000000000003</v>
      </c>
      <c r="I8103">
        <v>33064.860999999997</v>
      </c>
      <c r="J8103">
        <v>13484720</v>
      </c>
      <c r="K8103">
        <v>40.823</v>
      </c>
      <c r="L8103">
        <v>22.792000000000002</v>
      </c>
      <c r="M8103">
        <v>13339.262000000001</v>
      </c>
      <c r="N8103">
        <v>5440102</v>
      </c>
      <c r="O8103">
        <v>3.7829999999999999</v>
      </c>
      <c r="P8103">
        <v>11.95</v>
      </c>
      <c r="Q8103">
        <v>1236.2270000000001</v>
      </c>
      <c r="R8103">
        <v>504166</v>
      </c>
      <c r="S8103">
        <v>0.05</v>
      </c>
      <c r="T8103">
        <v>3.5619999999999998</v>
      </c>
      <c r="U8103">
        <v>16.257000000000001</v>
      </c>
      <c r="V8103">
        <v>6630</v>
      </c>
      <c r="W8103">
        <f t="shared" si="283"/>
        <v>26</v>
      </c>
      <c r="X8103">
        <f t="shared" si="281"/>
        <v>1370.3470300000001</v>
      </c>
      <c r="Y8103">
        <f t="shared" si="282"/>
        <v>41.653300000000002</v>
      </c>
    </row>
    <row r="8104" spans="1:25" x14ac:dyDescent="0.2">
      <c r="A8104" t="s">
        <v>1746</v>
      </c>
      <c r="B8104" t="s">
        <v>24</v>
      </c>
      <c r="C8104">
        <v>6</v>
      </c>
      <c r="D8104">
        <v>2</v>
      </c>
      <c r="E8104" t="s">
        <v>8160</v>
      </c>
      <c r="F8104">
        <v>322.27699999999999</v>
      </c>
      <c r="G8104">
        <v>91.195999999999998</v>
      </c>
      <c r="H8104">
        <v>38.307000000000002</v>
      </c>
      <c r="I8104">
        <v>29390.221000000001</v>
      </c>
      <c r="J8104">
        <v>11986105</v>
      </c>
      <c r="K8104">
        <v>83.786000000000001</v>
      </c>
      <c r="L8104">
        <v>36.043999999999997</v>
      </c>
      <c r="M8104">
        <v>27002.234</v>
      </c>
      <c r="N8104">
        <v>11012221</v>
      </c>
      <c r="O8104">
        <v>6.5289999999999999</v>
      </c>
      <c r="P8104">
        <v>16.474</v>
      </c>
      <c r="Q8104">
        <v>2104.1799999999998</v>
      </c>
      <c r="R8104">
        <v>858140</v>
      </c>
      <c r="S8104">
        <v>0.10299999999999999</v>
      </c>
      <c r="T8104">
        <v>5.12</v>
      </c>
      <c r="U8104">
        <v>33.139000000000003</v>
      </c>
      <c r="V8104">
        <v>13515</v>
      </c>
      <c r="W8104">
        <f t="shared" si="283"/>
        <v>53</v>
      </c>
      <c r="X8104">
        <f t="shared" si="281"/>
        <v>2923.9828999999995</v>
      </c>
      <c r="Y8104">
        <f t="shared" si="282"/>
        <v>89.983300000000014</v>
      </c>
    </row>
    <row r="8105" spans="1:25" x14ac:dyDescent="0.2">
      <c r="A8105" t="s">
        <v>1746</v>
      </c>
      <c r="B8105" t="s">
        <v>24</v>
      </c>
      <c r="C8105">
        <v>6</v>
      </c>
      <c r="D8105">
        <v>3</v>
      </c>
      <c r="E8105" t="s">
        <v>8161</v>
      </c>
      <c r="F8105">
        <v>183.43100000000001</v>
      </c>
      <c r="G8105">
        <v>86.465999999999994</v>
      </c>
      <c r="H8105">
        <v>36.496000000000002</v>
      </c>
      <c r="I8105">
        <v>15860.63</v>
      </c>
      <c r="J8105">
        <v>6468382</v>
      </c>
      <c r="K8105">
        <v>87.585999999999999</v>
      </c>
      <c r="L8105">
        <v>36.789000000000001</v>
      </c>
      <c r="M8105">
        <v>16065.958000000001</v>
      </c>
      <c r="N8105">
        <v>6552120</v>
      </c>
      <c r="O8105">
        <v>8.0280000000000005</v>
      </c>
      <c r="P8105">
        <v>18.613</v>
      </c>
      <c r="Q8105">
        <v>1472.58</v>
      </c>
      <c r="R8105">
        <v>600557</v>
      </c>
      <c r="S8105">
        <v>0.14299999999999999</v>
      </c>
      <c r="T8105">
        <v>6.04</v>
      </c>
      <c r="U8105">
        <v>26.260999999999999</v>
      </c>
      <c r="V8105">
        <v>10710</v>
      </c>
      <c r="W8105">
        <f t="shared" si="283"/>
        <v>42</v>
      </c>
      <c r="X8105">
        <f t="shared" si="281"/>
        <v>1793.4188999999997</v>
      </c>
      <c r="Y8105">
        <f t="shared" si="282"/>
        <v>70.293300000000002</v>
      </c>
    </row>
    <row r="8106" spans="1:25" x14ac:dyDescent="0.2">
      <c r="A8106" t="s">
        <v>1746</v>
      </c>
      <c r="B8106" t="s">
        <v>24</v>
      </c>
      <c r="C8106">
        <v>6</v>
      </c>
      <c r="D8106">
        <v>4</v>
      </c>
      <c r="E8106" t="s">
        <v>6317</v>
      </c>
      <c r="F8106">
        <v>216.435</v>
      </c>
      <c r="G8106">
        <v>110.295</v>
      </c>
      <c r="H8106">
        <v>52.063000000000002</v>
      </c>
      <c r="I8106">
        <v>23871.803</v>
      </c>
      <c r="J8106">
        <v>9735549</v>
      </c>
      <c r="K8106">
        <v>28.417999999999999</v>
      </c>
      <c r="L8106">
        <v>11.92</v>
      </c>
      <c r="M8106">
        <v>6150.5959999999995</v>
      </c>
      <c r="N8106">
        <v>2508375</v>
      </c>
      <c r="O8106">
        <v>2.98</v>
      </c>
      <c r="P8106">
        <v>7.4829999999999997</v>
      </c>
      <c r="Q8106">
        <v>644.91200000000003</v>
      </c>
      <c r="R8106">
        <v>263012</v>
      </c>
      <c r="S8106">
        <v>1.4E-2</v>
      </c>
      <c r="T8106">
        <v>1.919</v>
      </c>
      <c r="U8106">
        <v>3.1259999999999999</v>
      </c>
      <c r="V8106">
        <v>1275</v>
      </c>
      <c r="W8106">
        <f t="shared" si="283"/>
        <v>5</v>
      </c>
      <c r="X8106">
        <f t="shared" si="281"/>
        <v>311.89318000000003</v>
      </c>
      <c r="Y8106">
        <f t="shared" si="282"/>
        <v>4.0632999999999999</v>
      </c>
    </row>
    <row r="8107" spans="1:25" x14ac:dyDescent="0.2">
      <c r="A8107" t="s">
        <v>1746</v>
      </c>
      <c r="B8107" t="s">
        <v>24</v>
      </c>
      <c r="C8107">
        <v>6</v>
      </c>
      <c r="D8107">
        <v>5</v>
      </c>
      <c r="E8107" t="s">
        <v>4316</v>
      </c>
      <c r="F8107">
        <v>250.34200000000001</v>
      </c>
      <c r="G8107">
        <v>103.256</v>
      </c>
      <c r="H8107">
        <v>41.945</v>
      </c>
      <c r="I8107">
        <v>25849.406999999999</v>
      </c>
      <c r="J8107">
        <v>10542068</v>
      </c>
      <c r="K8107">
        <v>76.094999999999999</v>
      </c>
      <c r="L8107">
        <v>37.414999999999999</v>
      </c>
      <c r="M8107">
        <v>19049.882000000001</v>
      </c>
      <c r="N8107">
        <v>7769043</v>
      </c>
      <c r="O8107">
        <v>7.6529999999999996</v>
      </c>
      <c r="P8107">
        <v>18.161999999999999</v>
      </c>
      <c r="Q8107">
        <v>1915.98</v>
      </c>
      <c r="R8107">
        <v>781387</v>
      </c>
      <c r="S8107">
        <v>0.11700000000000001</v>
      </c>
      <c r="T8107">
        <v>5.47</v>
      </c>
      <c r="U8107">
        <v>29.388000000000002</v>
      </c>
      <c r="V8107">
        <v>11985</v>
      </c>
      <c r="W8107">
        <f t="shared" si="283"/>
        <v>47</v>
      </c>
      <c r="X8107">
        <f t="shared" si="281"/>
        <v>2587.1048999999998</v>
      </c>
      <c r="Y8107">
        <f t="shared" si="282"/>
        <v>79.243300000000005</v>
      </c>
    </row>
    <row r="8108" spans="1:25" x14ac:dyDescent="0.2">
      <c r="A8108" t="s">
        <v>1746</v>
      </c>
      <c r="B8108" t="s">
        <v>24</v>
      </c>
      <c r="C8108">
        <v>6</v>
      </c>
      <c r="D8108">
        <v>6</v>
      </c>
      <c r="E8108" t="s">
        <v>8162</v>
      </c>
      <c r="F8108">
        <v>205.352</v>
      </c>
      <c r="G8108">
        <v>91.587000000000003</v>
      </c>
      <c r="H8108">
        <v>47.387999999999998</v>
      </c>
      <c r="I8108">
        <v>18807.496999999999</v>
      </c>
      <c r="J8108">
        <v>7670192</v>
      </c>
      <c r="K8108">
        <v>39.68</v>
      </c>
      <c r="L8108">
        <v>25.545999999999999</v>
      </c>
      <c r="M8108">
        <v>8148.4350000000004</v>
      </c>
      <c r="N8108">
        <v>3323146</v>
      </c>
      <c r="O8108">
        <v>2.5310000000000001</v>
      </c>
      <c r="P8108">
        <v>6.4630000000000001</v>
      </c>
      <c r="Q8108">
        <v>519.721</v>
      </c>
      <c r="R8108">
        <v>211956</v>
      </c>
      <c r="S8108">
        <v>1.2E-2</v>
      </c>
      <c r="T8108">
        <v>1.762</v>
      </c>
      <c r="U8108">
        <v>2.5009999999999999</v>
      </c>
      <c r="V8108">
        <v>1020</v>
      </c>
      <c r="W8108">
        <f t="shared" si="283"/>
        <v>4</v>
      </c>
      <c r="X8108">
        <f t="shared" si="281"/>
        <v>87.80128999999998</v>
      </c>
      <c r="Y8108">
        <f t="shared" si="282"/>
        <v>2.2732999999999999</v>
      </c>
    </row>
    <row r="8109" spans="1:25" x14ac:dyDescent="0.2">
      <c r="A8109" t="s">
        <v>1746</v>
      </c>
      <c r="B8109" t="s">
        <v>24</v>
      </c>
      <c r="C8109">
        <v>6</v>
      </c>
      <c r="D8109">
        <v>7</v>
      </c>
      <c r="E8109" t="s">
        <v>8163</v>
      </c>
      <c r="F8109">
        <v>239.482</v>
      </c>
      <c r="G8109">
        <v>101.693</v>
      </c>
      <c r="H8109">
        <v>41.536000000000001</v>
      </c>
      <c r="I8109">
        <v>24353.67</v>
      </c>
      <c r="J8109">
        <v>9932067</v>
      </c>
      <c r="K8109">
        <v>61.981000000000002</v>
      </c>
      <c r="L8109">
        <v>23.277000000000001</v>
      </c>
      <c r="M8109">
        <v>14843.285</v>
      </c>
      <c r="N8109">
        <v>6053482</v>
      </c>
      <c r="O8109">
        <v>3.931</v>
      </c>
      <c r="P8109">
        <v>10.212999999999999</v>
      </c>
      <c r="Q8109">
        <v>941.51800000000003</v>
      </c>
      <c r="R8109">
        <v>383976</v>
      </c>
      <c r="S8109">
        <v>6.3E-2</v>
      </c>
      <c r="T8109">
        <v>3.9969999999999999</v>
      </c>
      <c r="U8109">
        <v>15.006</v>
      </c>
      <c r="V8109">
        <v>6120</v>
      </c>
      <c r="W8109">
        <f t="shared" si="283"/>
        <v>24</v>
      </c>
      <c r="X8109">
        <f t="shared" si="281"/>
        <v>842.81792000000007</v>
      </c>
      <c r="Y8109">
        <f t="shared" si="282"/>
        <v>38.073300000000003</v>
      </c>
    </row>
    <row r="8110" spans="1:25" x14ac:dyDescent="0.2">
      <c r="A8110" t="s">
        <v>1746</v>
      </c>
      <c r="B8110" t="s">
        <v>24</v>
      </c>
      <c r="C8110">
        <v>6</v>
      </c>
      <c r="D8110">
        <v>8</v>
      </c>
      <c r="E8110" t="s">
        <v>8164</v>
      </c>
      <c r="F8110">
        <v>155.858</v>
      </c>
      <c r="G8110">
        <v>91.706999999999994</v>
      </c>
      <c r="H8110">
        <v>46.673000000000002</v>
      </c>
      <c r="I8110">
        <v>14293.222</v>
      </c>
      <c r="J8110">
        <v>5829152</v>
      </c>
      <c r="K8110">
        <v>21.731000000000002</v>
      </c>
      <c r="L8110">
        <v>12.444000000000001</v>
      </c>
      <c r="M8110">
        <v>3386.9540000000002</v>
      </c>
      <c r="N8110">
        <v>1381289</v>
      </c>
      <c r="O8110">
        <v>2.6720000000000002</v>
      </c>
      <c r="P8110">
        <v>8.1590000000000007</v>
      </c>
      <c r="Q8110">
        <v>416.39100000000002</v>
      </c>
      <c r="R8110">
        <v>169815</v>
      </c>
      <c r="S8110">
        <v>1.2E-2</v>
      </c>
      <c r="T8110">
        <v>1.752</v>
      </c>
      <c r="U8110">
        <v>1.8759999999999999</v>
      </c>
      <c r="V8110">
        <v>765</v>
      </c>
      <c r="W8110">
        <f t="shared" si="283"/>
        <v>3</v>
      </c>
      <c r="X8110">
        <f t="shared" si="281"/>
        <v>0</v>
      </c>
      <c r="Y8110">
        <f t="shared" si="282"/>
        <v>0.48330000000000006</v>
      </c>
    </row>
    <row r="8111" spans="1:25" x14ac:dyDescent="0.2">
      <c r="A8111" t="s">
        <v>1746</v>
      </c>
      <c r="B8111" t="s">
        <v>24</v>
      </c>
      <c r="C8111">
        <v>6</v>
      </c>
      <c r="D8111">
        <v>9</v>
      </c>
      <c r="E8111" t="s">
        <v>8165</v>
      </c>
      <c r="F8111">
        <v>159.536</v>
      </c>
      <c r="G8111">
        <v>114.907</v>
      </c>
      <c r="H8111">
        <v>50.536999999999999</v>
      </c>
      <c r="I8111">
        <v>18331.887999999999</v>
      </c>
      <c r="J8111">
        <v>7476226</v>
      </c>
      <c r="K8111">
        <v>7.4089999999999998</v>
      </c>
      <c r="L8111">
        <v>3.3980000000000001</v>
      </c>
      <c r="M8111">
        <v>1182.0250000000001</v>
      </c>
      <c r="N8111">
        <v>482061</v>
      </c>
      <c r="O8111">
        <v>1.6739999999999999</v>
      </c>
      <c r="P8111">
        <v>1.115</v>
      </c>
      <c r="Q8111">
        <v>267.07</v>
      </c>
      <c r="R8111">
        <v>108918</v>
      </c>
      <c r="S8111">
        <v>0</v>
      </c>
      <c r="T8111">
        <v>0</v>
      </c>
      <c r="U8111">
        <v>0</v>
      </c>
      <c r="V8111">
        <v>0</v>
      </c>
      <c r="W8111">
        <f t="shared" si="283"/>
        <v>0</v>
      </c>
      <c r="X8111">
        <f t="shared" si="281"/>
        <v>0</v>
      </c>
      <c r="Y8111">
        <f t="shared" si="282"/>
        <v>0</v>
      </c>
    </row>
    <row r="8112" spans="1:25" x14ac:dyDescent="0.2">
      <c r="A8112" t="s">
        <v>1746</v>
      </c>
      <c r="B8112" t="s">
        <v>24</v>
      </c>
      <c r="C8112">
        <v>6</v>
      </c>
      <c r="D8112">
        <v>10</v>
      </c>
      <c r="E8112" t="s">
        <v>7701</v>
      </c>
      <c r="F8112">
        <v>185.61799999999999</v>
      </c>
      <c r="G8112">
        <v>85.084999999999994</v>
      </c>
      <c r="H8112">
        <v>45.03</v>
      </c>
      <c r="I8112">
        <v>15793.263000000001</v>
      </c>
      <c r="J8112">
        <v>6440908</v>
      </c>
      <c r="K8112">
        <v>29.643999999999998</v>
      </c>
      <c r="L8112">
        <v>21.225999999999999</v>
      </c>
      <c r="M8112">
        <v>5502.5140000000001</v>
      </c>
      <c r="N8112">
        <v>2244070</v>
      </c>
      <c r="O8112">
        <v>2.2970000000000002</v>
      </c>
      <c r="P8112">
        <v>7.141</v>
      </c>
      <c r="Q8112">
        <v>426.43900000000002</v>
      </c>
      <c r="R8112">
        <v>173913</v>
      </c>
      <c r="S8112">
        <v>1.2999999999999999E-2</v>
      </c>
      <c r="T8112">
        <v>1.8540000000000001</v>
      </c>
      <c r="U8112">
        <v>2.5009999999999999</v>
      </c>
      <c r="V8112">
        <v>1020</v>
      </c>
      <c r="W8112">
        <f t="shared" si="283"/>
        <v>4</v>
      </c>
      <c r="X8112">
        <f t="shared" si="281"/>
        <v>0</v>
      </c>
      <c r="Y8112">
        <f t="shared" si="282"/>
        <v>2.2732999999999999</v>
      </c>
    </row>
    <row r="8113" spans="1:25" x14ac:dyDescent="0.2">
      <c r="A8113" t="s">
        <v>1746</v>
      </c>
      <c r="B8113" t="s">
        <v>24</v>
      </c>
      <c r="C8113">
        <v>6</v>
      </c>
      <c r="D8113">
        <v>11</v>
      </c>
      <c r="E8113" t="s">
        <v>8166</v>
      </c>
      <c r="F8113">
        <v>462.81700000000001</v>
      </c>
      <c r="G8113">
        <v>100.91200000000001</v>
      </c>
      <c r="H8113">
        <v>40.338999999999999</v>
      </c>
      <c r="I8113">
        <v>46703.688000000002</v>
      </c>
      <c r="J8113">
        <v>19046992</v>
      </c>
      <c r="K8113">
        <v>70.153000000000006</v>
      </c>
      <c r="L8113">
        <v>31.262</v>
      </c>
      <c r="M8113">
        <v>32468.004000000001</v>
      </c>
      <c r="N8113">
        <v>13241306</v>
      </c>
      <c r="O8113">
        <v>4.3780000000000001</v>
      </c>
      <c r="P8113">
        <v>11.766999999999999</v>
      </c>
      <c r="Q8113">
        <v>2026.2650000000001</v>
      </c>
      <c r="R8113">
        <v>826364</v>
      </c>
      <c r="S8113">
        <v>6.0999999999999999E-2</v>
      </c>
      <c r="T8113">
        <v>3.9369999999999998</v>
      </c>
      <c r="U8113">
        <v>28.137</v>
      </c>
      <c r="V8113">
        <v>11475</v>
      </c>
      <c r="W8113">
        <f t="shared" si="283"/>
        <v>45</v>
      </c>
      <c r="X8113">
        <f t="shared" si="281"/>
        <v>2784.51505</v>
      </c>
      <c r="Y8113">
        <f t="shared" si="282"/>
        <v>75.663300000000007</v>
      </c>
    </row>
    <row r="8114" spans="1:25" x14ac:dyDescent="0.2">
      <c r="A8114" t="s">
        <v>1746</v>
      </c>
      <c r="B8114" t="s">
        <v>24</v>
      </c>
      <c r="C8114">
        <v>6</v>
      </c>
      <c r="D8114">
        <v>12</v>
      </c>
      <c r="E8114" t="s">
        <v>8167</v>
      </c>
      <c r="F8114">
        <v>174.31700000000001</v>
      </c>
      <c r="G8114">
        <v>112.033</v>
      </c>
      <c r="H8114">
        <v>50.75</v>
      </c>
      <c r="I8114">
        <v>19529.202000000001</v>
      </c>
      <c r="J8114">
        <v>7964522</v>
      </c>
      <c r="K8114">
        <v>7.0090000000000003</v>
      </c>
      <c r="L8114">
        <v>3.46</v>
      </c>
      <c r="M8114">
        <v>1221.768</v>
      </c>
      <c r="N8114">
        <v>498269</v>
      </c>
      <c r="O8114">
        <v>1.6930000000000001</v>
      </c>
      <c r="P8114">
        <v>1.56</v>
      </c>
      <c r="Q8114">
        <v>295.03500000000003</v>
      </c>
      <c r="R8114">
        <v>120323</v>
      </c>
      <c r="S8114">
        <v>4.0000000000000001E-3</v>
      </c>
      <c r="T8114">
        <v>0.95599999999999996</v>
      </c>
      <c r="U8114">
        <v>0.625</v>
      </c>
      <c r="V8114">
        <v>255</v>
      </c>
      <c r="W8114">
        <f t="shared" si="283"/>
        <v>1</v>
      </c>
      <c r="X8114">
        <f t="shared" si="281"/>
        <v>0</v>
      </c>
      <c r="Y8114">
        <f t="shared" si="282"/>
        <v>0</v>
      </c>
    </row>
    <row r="8115" spans="1:25" x14ac:dyDescent="0.2">
      <c r="A8115" t="s">
        <v>1746</v>
      </c>
      <c r="B8115" t="s">
        <v>24</v>
      </c>
      <c r="C8115">
        <v>6</v>
      </c>
      <c r="D8115">
        <v>13</v>
      </c>
      <c r="E8115" t="s">
        <v>8168</v>
      </c>
      <c r="F8115">
        <v>195.59299999999999</v>
      </c>
      <c r="G8115">
        <v>112.24299999999999</v>
      </c>
      <c r="H8115">
        <v>49.496000000000002</v>
      </c>
      <c r="I8115">
        <v>21953.864000000001</v>
      </c>
      <c r="J8115">
        <v>8953363</v>
      </c>
      <c r="K8115">
        <v>7.9459999999999997</v>
      </c>
      <c r="L8115">
        <v>3.6259999999999999</v>
      </c>
      <c r="M8115">
        <v>1554.1859999999999</v>
      </c>
      <c r="N8115">
        <v>633838</v>
      </c>
      <c r="O8115">
        <v>2.2440000000000002</v>
      </c>
      <c r="P8115">
        <v>4.7489999999999997</v>
      </c>
      <c r="Q8115">
        <v>438.84100000000001</v>
      </c>
      <c r="R8115">
        <v>178971</v>
      </c>
      <c r="S8115">
        <v>0.01</v>
      </c>
      <c r="T8115">
        <v>1.5640000000000001</v>
      </c>
      <c r="U8115">
        <v>1.8759999999999999</v>
      </c>
      <c r="V8115">
        <v>765</v>
      </c>
      <c r="W8115">
        <f t="shared" si="283"/>
        <v>3</v>
      </c>
      <c r="X8115">
        <f t="shared" si="281"/>
        <v>0</v>
      </c>
      <c r="Y8115">
        <f t="shared" si="282"/>
        <v>0.48330000000000006</v>
      </c>
    </row>
    <row r="8116" spans="1:25" x14ac:dyDescent="0.2">
      <c r="A8116" t="s">
        <v>1746</v>
      </c>
      <c r="B8116" t="s">
        <v>24</v>
      </c>
      <c r="C8116">
        <v>6</v>
      </c>
      <c r="D8116">
        <v>14</v>
      </c>
      <c r="E8116" t="s">
        <v>2823</v>
      </c>
      <c r="F8116">
        <v>210.71700000000001</v>
      </c>
      <c r="G8116">
        <v>102.113</v>
      </c>
      <c r="H8116">
        <v>45.875999999999998</v>
      </c>
      <c r="I8116">
        <v>21516.857</v>
      </c>
      <c r="J8116">
        <v>8775140</v>
      </c>
      <c r="K8116">
        <v>42.491</v>
      </c>
      <c r="L8116">
        <v>31.352</v>
      </c>
      <c r="M8116">
        <v>8953.6309999999994</v>
      </c>
      <c r="N8116">
        <v>3651526</v>
      </c>
      <c r="O8116">
        <v>2.169</v>
      </c>
      <c r="P8116">
        <v>3.6749999999999998</v>
      </c>
      <c r="Q8116">
        <v>457.02800000000002</v>
      </c>
      <c r="R8116">
        <v>186388</v>
      </c>
      <c r="S8116">
        <v>1.7999999999999999E-2</v>
      </c>
      <c r="T8116">
        <v>2.1309999999999998</v>
      </c>
      <c r="U8116">
        <v>3.7519999999999998</v>
      </c>
      <c r="V8116">
        <v>1530</v>
      </c>
      <c r="W8116">
        <f t="shared" si="283"/>
        <v>6</v>
      </c>
      <c r="X8116">
        <f t="shared" si="281"/>
        <v>0</v>
      </c>
      <c r="Y8116">
        <f t="shared" si="282"/>
        <v>5.8532999999999999</v>
      </c>
    </row>
    <row r="8117" spans="1:25" x14ac:dyDescent="0.2">
      <c r="A8117" t="s">
        <v>1746</v>
      </c>
      <c r="B8117" t="s">
        <v>24</v>
      </c>
      <c r="C8117">
        <v>6</v>
      </c>
      <c r="D8117">
        <v>15</v>
      </c>
      <c r="E8117" t="s">
        <v>1910</v>
      </c>
      <c r="F8117">
        <v>168.38800000000001</v>
      </c>
      <c r="G8117">
        <v>95.388000000000005</v>
      </c>
      <c r="H8117">
        <v>43.872</v>
      </c>
      <c r="I8117">
        <v>16062.14</v>
      </c>
      <c r="J8117">
        <v>6550563</v>
      </c>
      <c r="K8117">
        <v>7.1980000000000004</v>
      </c>
      <c r="L8117">
        <v>4.1180000000000003</v>
      </c>
      <c r="M8117">
        <v>1212.1210000000001</v>
      </c>
      <c r="N8117">
        <v>494335</v>
      </c>
      <c r="O8117">
        <v>1.69</v>
      </c>
      <c r="P8117">
        <v>1.1419999999999999</v>
      </c>
      <c r="Q8117">
        <v>284.51799999999997</v>
      </c>
      <c r="R8117">
        <v>116034</v>
      </c>
      <c r="S8117">
        <v>0</v>
      </c>
      <c r="T8117">
        <v>0</v>
      </c>
      <c r="U8117">
        <v>0</v>
      </c>
      <c r="V8117">
        <v>0</v>
      </c>
      <c r="W8117">
        <f t="shared" si="283"/>
        <v>0</v>
      </c>
      <c r="X8117">
        <f t="shared" si="281"/>
        <v>0</v>
      </c>
      <c r="Y8117">
        <f t="shared" si="282"/>
        <v>0</v>
      </c>
    </row>
    <row r="8118" spans="1:25" x14ac:dyDescent="0.2">
      <c r="A8118" t="s">
        <v>1746</v>
      </c>
      <c r="B8118" t="s">
        <v>24</v>
      </c>
      <c r="C8118">
        <v>6</v>
      </c>
      <c r="D8118">
        <v>16</v>
      </c>
      <c r="E8118" t="s">
        <v>8169</v>
      </c>
      <c r="F8118">
        <v>318.64800000000002</v>
      </c>
      <c r="G8118">
        <v>90.787000000000006</v>
      </c>
      <c r="H8118">
        <v>44.933999999999997</v>
      </c>
      <c r="I8118">
        <v>28929.188999999998</v>
      </c>
      <c r="J8118">
        <v>11798084</v>
      </c>
      <c r="K8118">
        <v>5.8380000000000001</v>
      </c>
      <c r="L8118">
        <v>3.1850000000000001</v>
      </c>
      <c r="M8118">
        <v>1860.1179999999999</v>
      </c>
      <c r="N8118">
        <v>758605</v>
      </c>
      <c r="O8118">
        <v>1.718</v>
      </c>
      <c r="P8118">
        <v>1.145</v>
      </c>
      <c r="Q8118">
        <v>547.375</v>
      </c>
      <c r="R8118">
        <v>223234</v>
      </c>
      <c r="S8118">
        <v>0</v>
      </c>
      <c r="T8118">
        <v>0</v>
      </c>
      <c r="U8118">
        <v>0</v>
      </c>
      <c r="V8118">
        <v>0</v>
      </c>
      <c r="W8118">
        <f t="shared" si="283"/>
        <v>0</v>
      </c>
      <c r="X8118">
        <f t="shared" si="281"/>
        <v>137.30194999999998</v>
      </c>
      <c r="Y8118">
        <f t="shared" si="282"/>
        <v>0</v>
      </c>
    </row>
    <row r="8119" spans="1:25" x14ac:dyDescent="0.2">
      <c r="A8119" t="s">
        <v>1746</v>
      </c>
      <c r="B8119" t="s">
        <v>24</v>
      </c>
      <c r="C8119">
        <v>6</v>
      </c>
      <c r="D8119">
        <v>17</v>
      </c>
      <c r="E8119" t="s">
        <v>8170</v>
      </c>
      <c r="F8119">
        <v>185.917</v>
      </c>
      <c r="G8119">
        <v>94.239000000000004</v>
      </c>
      <c r="H8119">
        <v>42.860999999999997</v>
      </c>
      <c r="I8119">
        <v>17520.668000000001</v>
      </c>
      <c r="J8119">
        <v>7145389</v>
      </c>
      <c r="K8119">
        <v>6.4909999999999997</v>
      </c>
      <c r="L8119">
        <v>3.157</v>
      </c>
      <c r="M8119">
        <v>1206.712</v>
      </c>
      <c r="N8119">
        <v>492129</v>
      </c>
      <c r="O8119">
        <v>1.7729999999999999</v>
      </c>
      <c r="P8119">
        <v>2.423</v>
      </c>
      <c r="Q8119">
        <v>329.589</v>
      </c>
      <c r="R8119">
        <v>134415</v>
      </c>
      <c r="S8119">
        <v>3.0000000000000001E-3</v>
      </c>
      <c r="T8119">
        <v>0.92600000000000005</v>
      </c>
      <c r="U8119">
        <v>0.625</v>
      </c>
      <c r="V8119">
        <v>255</v>
      </c>
      <c r="W8119">
        <f t="shared" si="283"/>
        <v>1</v>
      </c>
      <c r="X8119">
        <f t="shared" si="281"/>
        <v>0</v>
      </c>
      <c r="Y8119">
        <f t="shared" si="282"/>
        <v>0</v>
      </c>
    </row>
    <row r="8120" spans="1:25" x14ac:dyDescent="0.2">
      <c r="A8120" t="s">
        <v>1746</v>
      </c>
      <c r="B8120" t="s">
        <v>24</v>
      </c>
      <c r="C8120">
        <v>6</v>
      </c>
      <c r="D8120">
        <v>18</v>
      </c>
      <c r="E8120" t="s">
        <v>7418</v>
      </c>
      <c r="F8120">
        <v>375.99599999999998</v>
      </c>
      <c r="G8120">
        <v>87.820999999999998</v>
      </c>
      <c r="H8120">
        <v>48.713000000000001</v>
      </c>
      <c r="I8120">
        <v>33020.260999999999</v>
      </c>
      <c r="J8120">
        <v>13466531</v>
      </c>
      <c r="K8120">
        <v>6.0830000000000002</v>
      </c>
      <c r="L8120">
        <v>3.2040000000000002</v>
      </c>
      <c r="M8120">
        <v>2287.172</v>
      </c>
      <c r="N8120">
        <v>932769</v>
      </c>
      <c r="O8120">
        <v>1.758</v>
      </c>
      <c r="P8120">
        <v>5.8730000000000002</v>
      </c>
      <c r="Q8120">
        <v>660.81299999999999</v>
      </c>
      <c r="R8120">
        <v>269497</v>
      </c>
      <c r="S8120">
        <v>3.0000000000000001E-3</v>
      </c>
      <c r="T8120">
        <v>0.92100000000000004</v>
      </c>
      <c r="U8120">
        <v>1.2509999999999999</v>
      </c>
      <c r="V8120">
        <v>510</v>
      </c>
      <c r="W8120">
        <f t="shared" si="283"/>
        <v>2</v>
      </c>
      <c r="X8120">
        <f t="shared" si="281"/>
        <v>340.35596999999996</v>
      </c>
      <c r="Y8120">
        <f t="shared" si="282"/>
        <v>0</v>
      </c>
    </row>
    <row r="8121" spans="1:25" x14ac:dyDescent="0.2">
      <c r="A8121" t="s">
        <v>1746</v>
      </c>
      <c r="B8121" t="s">
        <v>24</v>
      </c>
      <c r="C8121">
        <v>7</v>
      </c>
      <c r="D8121">
        <v>1</v>
      </c>
      <c r="E8121" t="s">
        <v>375</v>
      </c>
      <c r="F8121">
        <v>119.92100000000001</v>
      </c>
      <c r="G8121">
        <v>66.724000000000004</v>
      </c>
      <c r="H8121">
        <v>36.566000000000003</v>
      </c>
      <c r="I8121">
        <v>8001.5609999999997</v>
      </c>
      <c r="J8121">
        <v>3263247</v>
      </c>
      <c r="K8121">
        <v>4.5609999999999999</v>
      </c>
      <c r="L8121">
        <v>2.157</v>
      </c>
      <c r="M8121">
        <v>546.99300000000005</v>
      </c>
      <c r="N8121">
        <v>223078</v>
      </c>
      <c r="O8121">
        <v>3.5150000000000001</v>
      </c>
      <c r="P8121">
        <v>11.675000000000001</v>
      </c>
      <c r="Q8121">
        <v>421.56900000000002</v>
      </c>
      <c r="R8121">
        <v>171927</v>
      </c>
      <c r="S8121">
        <v>2.1000000000000001E-2</v>
      </c>
      <c r="T8121">
        <v>2.306</v>
      </c>
      <c r="U8121">
        <v>2.5009999999999999</v>
      </c>
      <c r="V8121">
        <v>1020</v>
      </c>
      <c r="W8121">
        <f t="shared" si="283"/>
        <v>4</v>
      </c>
      <c r="X8121">
        <f t="shared" si="281"/>
        <v>0</v>
      </c>
      <c r="Y8121">
        <f t="shared" si="282"/>
        <v>2.2732999999999999</v>
      </c>
    </row>
    <row r="8122" spans="1:25" x14ac:dyDescent="0.2">
      <c r="A8122" t="s">
        <v>1746</v>
      </c>
      <c r="B8122" t="s">
        <v>24</v>
      </c>
      <c r="C8122">
        <v>7</v>
      </c>
      <c r="D8122">
        <v>2</v>
      </c>
      <c r="E8122" t="s">
        <v>8171</v>
      </c>
      <c r="F8122">
        <v>420.96600000000001</v>
      </c>
      <c r="G8122">
        <v>93.795000000000002</v>
      </c>
      <c r="H8122">
        <v>43.78</v>
      </c>
      <c r="I8122">
        <v>39484.31</v>
      </c>
      <c r="J8122">
        <v>16102740</v>
      </c>
      <c r="K8122">
        <v>13.398</v>
      </c>
      <c r="L8122">
        <v>6.0670000000000002</v>
      </c>
      <c r="M8122">
        <v>5640.259</v>
      </c>
      <c r="N8122">
        <v>2300246</v>
      </c>
      <c r="O8122">
        <v>4.734</v>
      </c>
      <c r="P8122">
        <v>12.465999999999999</v>
      </c>
      <c r="Q8122">
        <v>1992.8140000000001</v>
      </c>
      <c r="R8122">
        <v>812722</v>
      </c>
      <c r="S8122">
        <v>6.2E-2</v>
      </c>
      <c r="T8122">
        <v>3.988</v>
      </c>
      <c r="U8122">
        <v>26.260999999999999</v>
      </c>
      <c r="V8122">
        <v>10710</v>
      </c>
      <c r="W8122">
        <f t="shared" si="283"/>
        <v>42</v>
      </c>
      <c r="X8122">
        <f t="shared" si="281"/>
        <v>2724.6377600000001</v>
      </c>
      <c r="Y8122">
        <f t="shared" si="282"/>
        <v>70.293300000000002</v>
      </c>
    </row>
    <row r="8123" spans="1:25" x14ac:dyDescent="0.2">
      <c r="A8123" t="s">
        <v>1746</v>
      </c>
      <c r="B8123" t="s">
        <v>24</v>
      </c>
      <c r="C8123">
        <v>7</v>
      </c>
      <c r="D8123">
        <v>3</v>
      </c>
      <c r="E8123" t="s">
        <v>3228</v>
      </c>
      <c r="F8123">
        <v>452.32499999999999</v>
      </c>
      <c r="G8123">
        <v>93.162000000000006</v>
      </c>
      <c r="H8123">
        <v>40.817999999999998</v>
      </c>
      <c r="I8123">
        <v>42139.425999999999</v>
      </c>
      <c r="J8123">
        <v>17185566</v>
      </c>
      <c r="K8123">
        <v>11.554</v>
      </c>
      <c r="L8123">
        <v>10.632999999999999</v>
      </c>
      <c r="M8123">
        <v>5226.277</v>
      </c>
      <c r="N8123">
        <v>2131413</v>
      </c>
      <c r="O8123">
        <v>4.3230000000000004</v>
      </c>
      <c r="P8123">
        <v>11.987</v>
      </c>
      <c r="Q8123">
        <v>1955.538</v>
      </c>
      <c r="R8123">
        <v>797520</v>
      </c>
      <c r="S8123">
        <v>6.4000000000000001E-2</v>
      </c>
      <c r="T8123">
        <v>4.0259999999999998</v>
      </c>
      <c r="U8123">
        <v>28.762</v>
      </c>
      <c r="V8123">
        <v>11730</v>
      </c>
      <c r="W8123">
        <f t="shared" si="283"/>
        <v>46</v>
      </c>
      <c r="X8123">
        <f t="shared" si="281"/>
        <v>2657.91372</v>
      </c>
      <c r="Y8123">
        <f t="shared" si="282"/>
        <v>77.453300000000013</v>
      </c>
    </row>
    <row r="8124" spans="1:25" x14ac:dyDescent="0.2">
      <c r="A8124" t="s">
        <v>1746</v>
      </c>
      <c r="B8124" t="s">
        <v>24</v>
      </c>
      <c r="C8124">
        <v>7</v>
      </c>
      <c r="D8124">
        <v>4</v>
      </c>
      <c r="E8124" t="s">
        <v>8172</v>
      </c>
      <c r="F8124">
        <v>425.774</v>
      </c>
      <c r="G8124">
        <v>100.517</v>
      </c>
      <c r="H8124">
        <v>44.997999999999998</v>
      </c>
      <c r="I8124">
        <v>42797.625</v>
      </c>
      <c r="J8124">
        <v>17453997</v>
      </c>
      <c r="K8124">
        <v>6.016</v>
      </c>
      <c r="L8124">
        <v>3.8370000000000002</v>
      </c>
      <c r="M8124">
        <v>2561.2719999999999</v>
      </c>
      <c r="N8124">
        <v>1044554</v>
      </c>
      <c r="O8124">
        <v>2.1989999999999998</v>
      </c>
      <c r="P8124">
        <v>6.1479999999999997</v>
      </c>
      <c r="Q8124">
        <v>936.22900000000004</v>
      </c>
      <c r="R8124">
        <v>381819</v>
      </c>
      <c r="S8124">
        <v>1.2999999999999999E-2</v>
      </c>
      <c r="T8124">
        <v>1.8360000000000001</v>
      </c>
      <c r="U8124">
        <v>5.6269999999999998</v>
      </c>
      <c r="V8124">
        <v>2295</v>
      </c>
      <c r="W8124">
        <f t="shared" si="283"/>
        <v>9</v>
      </c>
      <c r="X8124">
        <f t="shared" si="281"/>
        <v>833.35061000000007</v>
      </c>
      <c r="Y8124">
        <f t="shared" si="282"/>
        <v>11.2233</v>
      </c>
    </row>
    <row r="8125" spans="1:25" x14ac:dyDescent="0.2">
      <c r="A8125" t="s">
        <v>1746</v>
      </c>
      <c r="B8125" t="s">
        <v>24</v>
      </c>
      <c r="C8125">
        <v>7</v>
      </c>
      <c r="D8125">
        <v>5</v>
      </c>
      <c r="E8125" t="s">
        <v>8173</v>
      </c>
      <c r="F8125">
        <v>334.98099999999999</v>
      </c>
      <c r="G8125">
        <v>84.531999999999996</v>
      </c>
      <c r="H8125">
        <v>41.893999999999998</v>
      </c>
      <c r="I8125">
        <v>28316.705000000002</v>
      </c>
      <c r="J8125">
        <v>11548297</v>
      </c>
      <c r="K8125">
        <v>3.1349999999999998</v>
      </c>
      <c r="L8125">
        <v>1.6279999999999999</v>
      </c>
      <c r="M8125">
        <v>1050.3119999999999</v>
      </c>
      <c r="N8125">
        <v>428345</v>
      </c>
      <c r="O8125">
        <v>2.169</v>
      </c>
      <c r="P8125">
        <v>7.7560000000000002</v>
      </c>
      <c r="Q8125">
        <v>726.54</v>
      </c>
      <c r="R8125">
        <v>296302</v>
      </c>
      <c r="S8125">
        <v>1.7000000000000001E-2</v>
      </c>
      <c r="T8125">
        <v>2.0699999999999998</v>
      </c>
      <c r="U8125">
        <v>5.6269999999999998</v>
      </c>
      <c r="V8125">
        <v>2295</v>
      </c>
      <c r="W8125">
        <f t="shared" si="283"/>
        <v>9</v>
      </c>
      <c r="X8125">
        <f t="shared" si="281"/>
        <v>458.00729999999993</v>
      </c>
      <c r="Y8125">
        <f t="shared" si="282"/>
        <v>11.2233</v>
      </c>
    </row>
    <row r="8126" spans="1:25" x14ac:dyDescent="0.2">
      <c r="A8126" t="s">
        <v>1746</v>
      </c>
      <c r="B8126" t="s">
        <v>24</v>
      </c>
      <c r="C8126">
        <v>7</v>
      </c>
      <c r="D8126">
        <v>6</v>
      </c>
      <c r="E8126" t="s">
        <v>4083</v>
      </c>
      <c r="F8126">
        <v>23.11</v>
      </c>
      <c r="G8126">
        <v>58.482999999999997</v>
      </c>
      <c r="H8126">
        <v>27.021999999999998</v>
      </c>
      <c r="I8126">
        <v>1351.5609999999999</v>
      </c>
      <c r="J8126">
        <v>551202</v>
      </c>
      <c r="K8126">
        <v>4.2060000000000004</v>
      </c>
      <c r="L8126">
        <v>4.26</v>
      </c>
      <c r="M8126">
        <v>97.207999999999998</v>
      </c>
      <c r="N8126">
        <v>39644</v>
      </c>
      <c r="O8126">
        <v>2.8969999999999998</v>
      </c>
      <c r="P8126">
        <v>11.417</v>
      </c>
      <c r="Q8126">
        <v>66.942999999999998</v>
      </c>
      <c r="R8126">
        <v>27301</v>
      </c>
      <c r="S8126">
        <v>2.7E-2</v>
      </c>
      <c r="T8126">
        <v>2.6269999999999998</v>
      </c>
      <c r="U8126">
        <v>0.625</v>
      </c>
      <c r="V8126">
        <v>255</v>
      </c>
      <c r="W8126">
        <f t="shared" si="283"/>
        <v>1</v>
      </c>
      <c r="X8126">
        <f t="shared" si="281"/>
        <v>0</v>
      </c>
      <c r="Y8126">
        <f t="shared" si="282"/>
        <v>0</v>
      </c>
    </row>
    <row r="8127" spans="1:25" x14ac:dyDescent="0.2">
      <c r="A8127" t="s">
        <v>1746</v>
      </c>
      <c r="B8127" t="s">
        <v>24</v>
      </c>
      <c r="C8127">
        <v>7</v>
      </c>
      <c r="D8127">
        <v>7</v>
      </c>
      <c r="E8127" t="s">
        <v>2240</v>
      </c>
      <c r="F8127">
        <v>243.17500000000001</v>
      </c>
      <c r="G8127">
        <v>92.099000000000004</v>
      </c>
      <c r="H8127">
        <v>53.06</v>
      </c>
      <c r="I8127">
        <v>22396.079000000002</v>
      </c>
      <c r="J8127">
        <v>9133710</v>
      </c>
      <c r="K8127">
        <v>3.17</v>
      </c>
      <c r="L8127">
        <v>1.597</v>
      </c>
      <c r="M8127">
        <v>770.75699999999995</v>
      </c>
      <c r="N8127">
        <v>314335</v>
      </c>
      <c r="O8127">
        <v>2.2719999999999998</v>
      </c>
      <c r="P8127">
        <v>7.7210000000000001</v>
      </c>
      <c r="Q8127">
        <v>552.46799999999996</v>
      </c>
      <c r="R8127">
        <v>225311</v>
      </c>
      <c r="S8127">
        <v>2.1000000000000001E-2</v>
      </c>
      <c r="T8127">
        <v>2.29</v>
      </c>
      <c r="U8127">
        <v>5.0019999999999998</v>
      </c>
      <c r="V8127">
        <v>2040</v>
      </c>
      <c r="W8127">
        <f t="shared" si="283"/>
        <v>8</v>
      </c>
      <c r="X8127">
        <f t="shared" si="281"/>
        <v>146.41841999999991</v>
      </c>
      <c r="Y8127">
        <f t="shared" si="282"/>
        <v>9.4332999999999991</v>
      </c>
    </row>
    <row r="8128" spans="1:25" x14ac:dyDescent="0.2">
      <c r="A8128" t="s">
        <v>1746</v>
      </c>
      <c r="B8128" t="s">
        <v>24</v>
      </c>
      <c r="C8128">
        <v>7</v>
      </c>
      <c r="D8128">
        <v>8</v>
      </c>
      <c r="E8128" t="s">
        <v>1903</v>
      </c>
      <c r="F8128">
        <v>137.12700000000001</v>
      </c>
      <c r="G8128">
        <v>75.191000000000003</v>
      </c>
      <c r="H8128">
        <v>44.811999999999998</v>
      </c>
      <c r="I8128">
        <v>10310.772000000001</v>
      </c>
      <c r="J8128">
        <v>4205004</v>
      </c>
      <c r="K8128">
        <v>4.1769999999999996</v>
      </c>
      <c r="L8128">
        <v>1.9950000000000001</v>
      </c>
      <c r="M8128">
        <v>572.82500000000005</v>
      </c>
      <c r="N8128">
        <v>233613</v>
      </c>
      <c r="O8128">
        <v>1.9279999999999999</v>
      </c>
      <c r="P8128">
        <v>1.2370000000000001</v>
      </c>
      <c r="Q8128">
        <v>264.31400000000002</v>
      </c>
      <c r="R8128">
        <v>107794</v>
      </c>
      <c r="S8128">
        <v>0</v>
      </c>
      <c r="T8128">
        <v>0</v>
      </c>
      <c r="U8128">
        <v>0</v>
      </c>
      <c r="V8128">
        <v>0</v>
      </c>
      <c r="W8128">
        <f t="shared" si="283"/>
        <v>0</v>
      </c>
      <c r="X8128">
        <f t="shared" si="281"/>
        <v>0</v>
      </c>
      <c r="Y8128">
        <f t="shared" si="282"/>
        <v>0</v>
      </c>
    </row>
    <row r="8129" spans="1:25" x14ac:dyDescent="0.2">
      <c r="A8129" t="s">
        <v>1746</v>
      </c>
      <c r="B8129" t="s">
        <v>24</v>
      </c>
      <c r="C8129">
        <v>7</v>
      </c>
      <c r="D8129">
        <v>9</v>
      </c>
      <c r="E8129" t="s">
        <v>8174</v>
      </c>
      <c r="F8129">
        <v>193.79300000000001</v>
      </c>
      <c r="G8129">
        <v>90.906999999999996</v>
      </c>
      <c r="H8129">
        <v>39.453000000000003</v>
      </c>
      <c r="I8129">
        <v>17617.083999999999</v>
      </c>
      <c r="J8129">
        <v>7184710</v>
      </c>
      <c r="K8129">
        <v>12.122999999999999</v>
      </c>
      <c r="L8129">
        <v>4.4640000000000004</v>
      </c>
      <c r="M8129">
        <v>2349.3380000000002</v>
      </c>
      <c r="N8129">
        <v>958122</v>
      </c>
      <c r="O8129">
        <v>4.1500000000000004</v>
      </c>
      <c r="P8129">
        <v>10.101000000000001</v>
      </c>
      <c r="Q8129">
        <v>804.25900000000001</v>
      </c>
      <c r="R8129">
        <v>327998</v>
      </c>
      <c r="S8129">
        <v>7.0999999999999994E-2</v>
      </c>
      <c r="T8129">
        <v>4.2539999999999996</v>
      </c>
      <c r="U8129">
        <v>13.756</v>
      </c>
      <c r="V8129">
        <v>5610</v>
      </c>
      <c r="W8129">
        <f t="shared" si="283"/>
        <v>22</v>
      </c>
      <c r="X8129">
        <f t="shared" si="281"/>
        <v>597.12431000000004</v>
      </c>
      <c r="Y8129">
        <f t="shared" si="282"/>
        <v>34.493299999999998</v>
      </c>
    </row>
    <row r="8130" spans="1:25" x14ac:dyDescent="0.2">
      <c r="A8130" t="s">
        <v>1746</v>
      </c>
      <c r="B8130" t="s">
        <v>24</v>
      </c>
      <c r="C8130">
        <v>7</v>
      </c>
      <c r="D8130">
        <v>10</v>
      </c>
      <c r="E8130" t="s">
        <v>8175</v>
      </c>
      <c r="F8130">
        <v>98.334000000000003</v>
      </c>
      <c r="G8130">
        <v>86.555999999999997</v>
      </c>
      <c r="H8130">
        <v>36.906999999999996</v>
      </c>
      <c r="I8130">
        <v>8511.3739999999998</v>
      </c>
      <c r="J8130">
        <v>3471162</v>
      </c>
      <c r="K8130">
        <v>11.816000000000001</v>
      </c>
      <c r="L8130">
        <v>4.9939999999999998</v>
      </c>
      <c r="M8130">
        <v>1161.9480000000001</v>
      </c>
      <c r="N8130">
        <v>473873</v>
      </c>
      <c r="O8130">
        <v>3.931</v>
      </c>
      <c r="P8130">
        <v>10.792</v>
      </c>
      <c r="Q8130">
        <v>386.53699999999998</v>
      </c>
      <c r="R8130">
        <v>157640</v>
      </c>
      <c r="S8130">
        <v>6.4000000000000001E-2</v>
      </c>
      <c r="T8130">
        <v>4.0259999999999998</v>
      </c>
      <c r="U8130">
        <v>6.2530000000000001</v>
      </c>
      <c r="V8130">
        <v>2550</v>
      </c>
      <c r="W8130">
        <f t="shared" si="283"/>
        <v>10</v>
      </c>
      <c r="X8130">
        <f t="shared" si="281"/>
        <v>0</v>
      </c>
      <c r="Y8130">
        <f t="shared" si="282"/>
        <v>13.013299999999999</v>
      </c>
    </row>
    <row r="8131" spans="1:25" x14ac:dyDescent="0.2">
      <c r="A8131" t="s">
        <v>1746</v>
      </c>
      <c r="B8131" t="s">
        <v>24</v>
      </c>
      <c r="C8131">
        <v>7</v>
      </c>
      <c r="D8131">
        <v>11</v>
      </c>
      <c r="E8131" t="s">
        <v>8176</v>
      </c>
      <c r="F8131">
        <v>260.07400000000001</v>
      </c>
      <c r="G8131">
        <v>93.438000000000002</v>
      </c>
      <c r="H8131">
        <v>48.451999999999998</v>
      </c>
      <c r="I8131">
        <v>24300.852999999999</v>
      </c>
      <c r="J8131">
        <v>9910527</v>
      </c>
      <c r="K8131">
        <v>3.2389999999999999</v>
      </c>
      <c r="L8131">
        <v>1.6060000000000001</v>
      </c>
      <c r="M8131">
        <v>842.45899999999995</v>
      </c>
      <c r="N8131">
        <v>343577</v>
      </c>
      <c r="O8131">
        <v>1.897</v>
      </c>
      <c r="P8131">
        <v>6.0510000000000002</v>
      </c>
      <c r="Q8131">
        <v>493.48500000000001</v>
      </c>
      <c r="R8131">
        <v>201256</v>
      </c>
      <c r="S8131">
        <v>0.01</v>
      </c>
      <c r="T8131">
        <v>1.5660000000000001</v>
      </c>
      <c r="U8131">
        <v>2.5009999999999999</v>
      </c>
      <c r="V8131">
        <v>1020</v>
      </c>
      <c r="W8131">
        <f t="shared" si="283"/>
        <v>4</v>
      </c>
      <c r="X8131">
        <f t="shared" si="281"/>
        <v>40.838849999999994</v>
      </c>
      <c r="Y8131">
        <f t="shared" si="282"/>
        <v>2.2732999999999999</v>
      </c>
    </row>
    <row r="8132" spans="1:25" x14ac:dyDescent="0.2">
      <c r="A8132" t="s">
        <v>1746</v>
      </c>
      <c r="B8132" t="s">
        <v>24</v>
      </c>
      <c r="C8132">
        <v>7</v>
      </c>
      <c r="D8132">
        <v>12</v>
      </c>
      <c r="E8132" t="s">
        <v>8177</v>
      </c>
      <c r="F8132">
        <v>282.44400000000002</v>
      </c>
      <c r="G8132">
        <v>76.531999999999996</v>
      </c>
      <c r="H8132">
        <v>36.627000000000002</v>
      </c>
      <c r="I8132">
        <v>21615.864000000001</v>
      </c>
      <c r="J8132">
        <v>8815518</v>
      </c>
      <c r="K8132">
        <v>14.145</v>
      </c>
      <c r="L8132">
        <v>8.8320000000000007</v>
      </c>
      <c r="M8132">
        <v>3995.154</v>
      </c>
      <c r="N8132">
        <v>1629329</v>
      </c>
      <c r="O8132">
        <v>3.504</v>
      </c>
      <c r="P8132">
        <v>11.206</v>
      </c>
      <c r="Q8132">
        <v>989.59299999999996</v>
      </c>
      <c r="R8132">
        <v>403582</v>
      </c>
      <c r="S8132">
        <v>3.5000000000000003E-2</v>
      </c>
      <c r="T8132">
        <v>3.0049999999999999</v>
      </c>
      <c r="U8132">
        <v>10.004</v>
      </c>
      <c r="V8132">
        <v>4080</v>
      </c>
      <c r="W8132">
        <f t="shared" si="283"/>
        <v>16</v>
      </c>
      <c r="X8132">
        <f t="shared" si="281"/>
        <v>928.87216999999998</v>
      </c>
      <c r="Y8132">
        <f t="shared" si="282"/>
        <v>23.753299999999999</v>
      </c>
    </row>
    <row r="8133" spans="1:25" x14ac:dyDescent="0.2">
      <c r="A8133" t="s">
        <v>1746</v>
      </c>
      <c r="B8133" t="s">
        <v>24</v>
      </c>
      <c r="C8133">
        <v>7</v>
      </c>
      <c r="D8133">
        <v>13</v>
      </c>
      <c r="E8133" t="s">
        <v>6153</v>
      </c>
      <c r="F8133">
        <v>243.72900000000001</v>
      </c>
      <c r="G8133">
        <v>91.938000000000002</v>
      </c>
      <c r="H8133">
        <v>45.496000000000002</v>
      </c>
      <c r="I8133">
        <v>22407.992999999999</v>
      </c>
      <c r="J8133">
        <v>9138569</v>
      </c>
      <c r="K8133">
        <v>3.5979999999999999</v>
      </c>
      <c r="L8133">
        <v>1.758</v>
      </c>
      <c r="M8133">
        <v>877.03</v>
      </c>
      <c r="N8133">
        <v>357676</v>
      </c>
      <c r="O8133">
        <v>1.8080000000000001</v>
      </c>
      <c r="P8133">
        <v>2.758</v>
      </c>
      <c r="Q8133">
        <v>440.59399999999999</v>
      </c>
      <c r="R8133">
        <v>179686</v>
      </c>
      <c r="S8133">
        <v>1.2999999999999999E-2</v>
      </c>
      <c r="T8133">
        <v>1.8089999999999999</v>
      </c>
      <c r="U8133">
        <v>3.1259999999999999</v>
      </c>
      <c r="V8133">
        <v>1275</v>
      </c>
      <c r="W8133">
        <f t="shared" si="283"/>
        <v>5</v>
      </c>
      <c r="X8133">
        <f t="shared" si="281"/>
        <v>0</v>
      </c>
      <c r="Y8133">
        <f t="shared" si="282"/>
        <v>4.0632999999999999</v>
      </c>
    </row>
    <row r="8134" spans="1:25" x14ac:dyDescent="0.2">
      <c r="A8134" t="s">
        <v>1746</v>
      </c>
      <c r="B8134" t="s">
        <v>24</v>
      </c>
      <c r="C8134">
        <v>7</v>
      </c>
      <c r="D8134">
        <v>14</v>
      </c>
      <c r="E8134" t="s">
        <v>8178</v>
      </c>
      <c r="F8134">
        <v>391.40899999999999</v>
      </c>
      <c r="G8134">
        <v>82.974000000000004</v>
      </c>
      <c r="H8134">
        <v>37.201000000000001</v>
      </c>
      <c r="I8134">
        <v>32476.839</v>
      </c>
      <c r="J8134">
        <v>13244909</v>
      </c>
      <c r="K8134">
        <v>15.137</v>
      </c>
      <c r="L8134">
        <v>6.7709999999999999</v>
      </c>
      <c r="M8134">
        <v>5924.6890000000003</v>
      </c>
      <c r="N8134">
        <v>2416244</v>
      </c>
      <c r="O8134">
        <v>8.39</v>
      </c>
      <c r="P8134">
        <v>20.288</v>
      </c>
      <c r="Q8134">
        <v>3283.8</v>
      </c>
      <c r="R8134">
        <v>1339220</v>
      </c>
      <c r="S8134">
        <v>0.11</v>
      </c>
      <c r="T8134">
        <v>5.3010000000000002</v>
      </c>
      <c r="U8134">
        <v>43.143000000000001</v>
      </c>
      <c r="V8134">
        <v>17595</v>
      </c>
      <c r="W8134">
        <f t="shared" si="283"/>
        <v>69</v>
      </c>
      <c r="X8134">
        <f t="shared" si="281"/>
        <v>5035.5027</v>
      </c>
      <c r="Y8134">
        <f t="shared" si="282"/>
        <v>118.6233</v>
      </c>
    </row>
    <row r="8135" spans="1:25" x14ac:dyDescent="0.2">
      <c r="A8135" t="s">
        <v>1746</v>
      </c>
      <c r="B8135" t="s">
        <v>24</v>
      </c>
      <c r="C8135">
        <v>7</v>
      </c>
      <c r="D8135">
        <v>15</v>
      </c>
      <c r="E8135" t="s">
        <v>8179</v>
      </c>
      <c r="F8135">
        <v>30.675000000000001</v>
      </c>
      <c r="G8135">
        <v>42.984999999999999</v>
      </c>
      <c r="H8135">
        <v>25.754999999999999</v>
      </c>
      <c r="I8135">
        <v>1318.547</v>
      </c>
      <c r="J8135">
        <v>537738</v>
      </c>
      <c r="K8135">
        <v>13.445</v>
      </c>
      <c r="L8135">
        <v>14.279</v>
      </c>
      <c r="M8135">
        <v>412.41300000000001</v>
      </c>
      <c r="N8135">
        <v>168193</v>
      </c>
      <c r="O8135">
        <v>10.887</v>
      </c>
      <c r="P8135">
        <v>20.984000000000002</v>
      </c>
      <c r="Q8135">
        <v>333.95600000000002</v>
      </c>
      <c r="R8135">
        <v>136196</v>
      </c>
      <c r="S8135">
        <v>0.122</v>
      </c>
      <c r="T8135">
        <v>5.5830000000000002</v>
      </c>
      <c r="U8135">
        <v>3.7519999999999998</v>
      </c>
      <c r="V8135">
        <v>1530</v>
      </c>
      <c r="W8135">
        <f t="shared" si="283"/>
        <v>6</v>
      </c>
      <c r="X8135">
        <f t="shared" si="281"/>
        <v>0</v>
      </c>
      <c r="Y8135">
        <f t="shared" si="282"/>
        <v>5.8532999999999999</v>
      </c>
    </row>
    <row r="8136" spans="1:25" x14ac:dyDescent="0.2">
      <c r="A8136" t="s">
        <v>1746</v>
      </c>
      <c r="B8136" t="s">
        <v>24</v>
      </c>
      <c r="C8136">
        <v>7</v>
      </c>
      <c r="D8136">
        <v>16</v>
      </c>
      <c r="E8136" t="s">
        <v>8180</v>
      </c>
      <c r="F8136">
        <v>148.053</v>
      </c>
      <c r="G8136">
        <v>69.308000000000007</v>
      </c>
      <c r="H8136">
        <v>34.298999999999999</v>
      </c>
      <c r="I8136">
        <v>10261.285</v>
      </c>
      <c r="J8136">
        <v>4184822</v>
      </c>
      <c r="K8136">
        <v>19.02</v>
      </c>
      <c r="L8136">
        <v>7.6319999999999997</v>
      </c>
      <c r="M8136">
        <v>2815.9589999999998</v>
      </c>
      <c r="N8136">
        <v>1148422</v>
      </c>
      <c r="O8136">
        <v>8.2910000000000004</v>
      </c>
      <c r="P8136">
        <v>20.138999999999999</v>
      </c>
      <c r="Q8136">
        <v>1227.4390000000001</v>
      </c>
      <c r="R8136">
        <v>500582</v>
      </c>
      <c r="S8136">
        <v>0.127</v>
      </c>
      <c r="T8136">
        <v>5.6829999999999998</v>
      </c>
      <c r="U8136">
        <v>18.757999999999999</v>
      </c>
      <c r="V8136">
        <v>7650</v>
      </c>
      <c r="W8136">
        <f t="shared" si="283"/>
        <v>30</v>
      </c>
      <c r="X8136">
        <f t="shared" si="281"/>
        <v>1354.6165100000001</v>
      </c>
      <c r="Y8136">
        <f t="shared" si="282"/>
        <v>48.813299999999998</v>
      </c>
    </row>
    <row r="8137" spans="1:25" x14ac:dyDescent="0.2">
      <c r="A8137" t="s">
        <v>1746</v>
      </c>
      <c r="B8137" t="s">
        <v>24</v>
      </c>
      <c r="C8137">
        <v>7</v>
      </c>
      <c r="D8137">
        <v>17</v>
      </c>
      <c r="E8137" t="s">
        <v>8181</v>
      </c>
      <c r="F8137">
        <v>204.489</v>
      </c>
      <c r="G8137">
        <v>78.733000000000004</v>
      </c>
      <c r="H8137">
        <v>38.622</v>
      </c>
      <c r="I8137">
        <v>16100.040999999999</v>
      </c>
      <c r="J8137">
        <v>6566020</v>
      </c>
      <c r="K8137">
        <v>19.48</v>
      </c>
      <c r="L8137">
        <v>9.4619999999999997</v>
      </c>
      <c r="M8137">
        <v>3983.5320000000002</v>
      </c>
      <c r="N8137">
        <v>1624589</v>
      </c>
      <c r="O8137">
        <v>8.4290000000000003</v>
      </c>
      <c r="P8137">
        <v>18.641999999999999</v>
      </c>
      <c r="Q8137">
        <v>1723.6869999999999</v>
      </c>
      <c r="R8137">
        <v>702965</v>
      </c>
      <c r="S8137">
        <v>0.113</v>
      </c>
      <c r="T8137">
        <v>5.37</v>
      </c>
      <c r="U8137">
        <v>23.135000000000002</v>
      </c>
      <c r="V8137">
        <v>9435</v>
      </c>
      <c r="W8137">
        <f t="shared" si="283"/>
        <v>37</v>
      </c>
      <c r="X8137">
        <f t="shared" si="281"/>
        <v>2242.9004299999997</v>
      </c>
      <c r="Y8137">
        <f t="shared" si="282"/>
        <v>61.343300000000006</v>
      </c>
    </row>
    <row r="8138" spans="1:25" x14ac:dyDescent="0.2">
      <c r="A8138" t="s">
        <v>1746</v>
      </c>
      <c r="B8138" t="s">
        <v>24</v>
      </c>
      <c r="C8138">
        <v>7</v>
      </c>
      <c r="D8138">
        <v>18</v>
      </c>
      <c r="E8138" t="s">
        <v>8182</v>
      </c>
      <c r="F8138">
        <v>352.74599999999998</v>
      </c>
      <c r="G8138">
        <v>82.573999999999998</v>
      </c>
      <c r="H8138">
        <v>35.970999999999997</v>
      </c>
      <c r="I8138">
        <v>29127.638999999999</v>
      </c>
      <c r="J8138">
        <v>11879017</v>
      </c>
      <c r="K8138">
        <v>15.965999999999999</v>
      </c>
      <c r="L8138">
        <v>6.4850000000000003</v>
      </c>
      <c r="M8138">
        <v>5632.0940000000001</v>
      </c>
      <c r="N8138">
        <v>2296916</v>
      </c>
      <c r="O8138">
        <v>5.6749999999999998</v>
      </c>
      <c r="P8138">
        <v>15.345000000000001</v>
      </c>
      <c r="Q8138">
        <v>2001.8720000000001</v>
      </c>
      <c r="R8138">
        <v>816416</v>
      </c>
      <c r="S8138">
        <v>6.7000000000000004E-2</v>
      </c>
      <c r="T8138">
        <v>4.1440000000000001</v>
      </c>
      <c r="U8138">
        <v>23.76</v>
      </c>
      <c r="V8138">
        <v>9690</v>
      </c>
      <c r="W8138">
        <f t="shared" si="283"/>
        <v>38</v>
      </c>
      <c r="X8138">
        <f t="shared" si="281"/>
        <v>2740.85158</v>
      </c>
      <c r="Y8138">
        <f t="shared" si="282"/>
        <v>63.133300000000006</v>
      </c>
    </row>
    <row r="8139" spans="1:25" x14ac:dyDescent="0.2">
      <c r="A8139" t="s">
        <v>1746</v>
      </c>
      <c r="B8139" t="s">
        <v>24</v>
      </c>
      <c r="C8139">
        <v>7</v>
      </c>
      <c r="D8139">
        <v>19</v>
      </c>
      <c r="E8139" t="s">
        <v>8183</v>
      </c>
      <c r="F8139">
        <v>278.46199999999999</v>
      </c>
      <c r="G8139">
        <v>79.427000000000007</v>
      </c>
      <c r="H8139">
        <v>36.045000000000002</v>
      </c>
      <c r="I8139">
        <v>22117.332999999999</v>
      </c>
      <c r="J8139">
        <v>9020030</v>
      </c>
      <c r="K8139">
        <v>10.433</v>
      </c>
      <c r="L8139">
        <v>4.2619999999999996</v>
      </c>
      <c r="M8139">
        <v>2905.2269999999999</v>
      </c>
      <c r="N8139">
        <v>1184828</v>
      </c>
      <c r="O8139">
        <v>2.8149999999999999</v>
      </c>
      <c r="P8139">
        <v>8.1690000000000005</v>
      </c>
      <c r="Q8139">
        <v>783.73099999999999</v>
      </c>
      <c r="R8139">
        <v>319626</v>
      </c>
      <c r="S8139">
        <v>2.9000000000000001E-2</v>
      </c>
      <c r="T8139">
        <v>2.7280000000000002</v>
      </c>
      <c r="U8139">
        <v>8.1280000000000001</v>
      </c>
      <c r="V8139">
        <v>3315</v>
      </c>
      <c r="W8139">
        <f t="shared" si="283"/>
        <v>13</v>
      </c>
      <c r="X8139">
        <f t="shared" si="281"/>
        <v>560.37918999999999</v>
      </c>
      <c r="Y8139">
        <f t="shared" si="282"/>
        <v>18.383299999999998</v>
      </c>
    </row>
    <row r="8140" spans="1:25" x14ac:dyDescent="0.2">
      <c r="A8140" t="s">
        <v>1746</v>
      </c>
      <c r="B8140" t="s">
        <v>24</v>
      </c>
      <c r="C8140">
        <v>7</v>
      </c>
      <c r="D8140">
        <v>20</v>
      </c>
      <c r="E8140" t="s">
        <v>8184</v>
      </c>
      <c r="F8140">
        <v>306.233</v>
      </c>
      <c r="G8140">
        <v>65.319999999999993</v>
      </c>
      <c r="H8140">
        <v>32.594999999999999</v>
      </c>
      <c r="I8140">
        <v>20003.312999999998</v>
      </c>
      <c r="J8140">
        <v>8157877</v>
      </c>
      <c r="K8140">
        <v>15.127000000000001</v>
      </c>
      <c r="L8140">
        <v>8.3800000000000008</v>
      </c>
      <c r="M8140">
        <v>4632.46</v>
      </c>
      <c r="N8140">
        <v>1889239</v>
      </c>
      <c r="O8140">
        <v>5.1050000000000004</v>
      </c>
      <c r="P8140">
        <v>16.050999999999998</v>
      </c>
      <c r="Q8140">
        <v>1563.1949999999999</v>
      </c>
      <c r="R8140">
        <v>637512</v>
      </c>
      <c r="S8140">
        <v>5.5E-2</v>
      </c>
      <c r="T8140">
        <v>3.7490000000000001</v>
      </c>
      <c r="U8140">
        <v>16.882000000000001</v>
      </c>
      <c r="V8140">
        <v>6885</v>
      </c>
      <c r="W8140">
        <f t="shared" si="283"/>
        <v>27</v>
      </c>
      <c r="X8140">
        <f t="shared" si="281"/>
        <v>1955.6197499999998</v>
      </c>
      <c r="Y8140">
        <f t="shared" si="282"/>
        <v>43.443300000000001</v>
      </c>
    </row>
    <row r="8141" spans="1:25" x14ac:dyDescent="0.2">
      <c r="A8141" t="s">
        <v>1746</v>
      </c>
      <c r="B8141" t="s">
        <v>24</v>
      </c>
      <c r="C8141">
        <v>7</v>
      </c>
      <c r="D8141">
        <v>21</v>
      </c>
      <c r="E8141" t="s">
        <v>8185</v>
      </c>
      <c r="F8141">
        <v>360.63400000000001</v>
      </c>
      <c r="G8141">
        <v>69.512</v>
      </c>
      <c r="H8141">
        <v>32.037999999999997</v>
      </c>
      <c r="I8141">
        <v>25068.282999999999</v>
      </c>
      <c r="J8141">
        <v>10223505</v>
      </c>
      <c r="K8141">
        <v>9.3989999999999991</v>
      </c>
      <c r="L8141">
        <v>4.4870000000000001</v>
      </c>
      <c r="M8141">
        <v>3389.433</v>
      </c>
      <c r="N8141">
        <v>1382300</v>
      </c>
      <c r="O8141">
        <v>3.76</v>
      </c>
      <c r="P8141">
        <v>13.223000000000001</v>
      </c>
      <c r="Q8141">
        <v>1356.09</v>
      </c>
      <c r="R8141">
        <v>553049</v>
      </c>
      <c r="S8141">
        <v>4.4999999999999998E-2</v>
      </c>
      <c r="T8141">
        <v>3.39</v>
      </c>
      <c r="U8141">
        <v>16.257000000000001</v>
      </c>
      <c r="V8141">
        <v>6630</v>
      </c>
      <c r="W8141">
        <f t="shared" si="283"/>
        <v>26</v>
      </c>
      <c r="X8141">
        <f t="shared" si="281"/>
        <v>1584.9017999999999</v>
      </c>
      <c r="Y8141">
        <f t="shared" si="282"/>
        <v>41.653300000000002</v>
      </c>
    </row>
    <row r="8142" spans="1:25" x14ac:dyDescent="0.2">
      <c r="A8142" t="s">
        <v>1746</v>
      </c>
      <c r="B8142" t="s">
        <v>24</v>
      </c>
      <c r="C8142">
        <v>8</v>
      </c>
      <c r="D8142">
        <v>1</v>
      </c>
      <c r="E8142" t="s">
        <v>7912</v>
      </c>
      <c r="F8142">
        <v>166.267</v>
      </c>
      <c r="G8142">
        <v>88.796000000000006</v>
      </c>
      <c r="H8142">
        <v>48.597000000000001</v>
      </c>
      <c r="I8142">
        <v>14763.869000000001</v>
      </c>
      <c r="J8142">
        <v>6021094</v>
      </c>
      <c r="K8142">
        <v>5.0259999999999998</v>
      </c>
      <c r="L8142">
        <v>2.87</v>
      </c>
      <c r="M8142">
        <v>835.71400000000006</v>
      </c>
      <c r="N8142">
        <v>340826</v>
      </c>
      <c r="O8142">
        <v>1.97</v>
      </c>
      <c r="P8142">
        <v>5.2309999999999999</v>
      </c>
      <c r="Q8142">
        <v>327.61</v>
      </c>
      <c r="R8142">
        <v>133608</v>
      </c>
      <c r="S8142">
        <v>4.0000000000000001E-3</v>
      </c>
      <c r="T8142">
        <v>0.97899999999999998</v>
      </c>
      <c r="U8142">
        <v>0.625</v>
      </c>
      <c r="V8142">
        <v>255</v>
      </c>
      <c r="W8142">
        <f t="shared" si="283"/>
        <v>1</v>
      </c>
      <c r="X8142">
        <f t="shared" si="281"/>
        <v>0</v>
      </c>
      <c r="Y8142">
        <f t="shared" si="282"/>
        <v>0</v>
      </c>
    </row>
    <row r="8143" spans="1:25" x14ac:dyDescent="0.2">
      <c r="A8143" t="s">
        <v>1746</v>
      </c>
      <c r="B8143" t="s">
        <v>24</v>
      </c>
      <c r="C8143">
        <v>8</v>
      </c>
      <c r="D8143">
        <v>2</v>
      </c>
      <c r="E8143" t="s">
        <v>8186</v>
      </c>
      <c r="F8143">
        <v>191.577</v>
      </c>
      <c r="G8143">
        <v>69.924999999999997</v>
      </c>
      <c r="H8143">
        <v>38.726999999999997</v>
      </c>
      <c r="I8143">
        <v>13396.01</v>
      </c>
      <c r="J8143">
        <v>5463245</v>
      </c>
      <c r="K8143">
        <v>36.554000000000002</v>
      </c>
      <c r="L8143">
        <v>21.048999999999999</v>
      </c>
      <c r="M8143">
        <v>7002.9570000000003</v>
      </c>
      <c r="N8143">
        <v>2855990</v>
      </c>
      <c r="O8143">
        <v>3.6579999999999999</v>
      </c>
      <c r="P8143">
        <v>10.047000000000001</v>
      </c>
      <c r="Q8143">
        <v>700.803</v>
      </c>
      <c r="R8143">
        <v>285806</v>
      </c>
      <c r="S8143">
        <v>5.5E-2</v>
      </c>
      <c r="T8143">
        <v>3.7610000000000001</v>
      </c>
      <c r="U8143">
        <v>10.63</v>
      </c>
      <c r="V8143">
        <v>4335</v>
      </c>
      <c r="W8143">
        <f t="shared" si="283"/>
        <v>17</v>
      </c>
      <c r="X8143">
        <f t="shared" si="281"/>
        <v>411.93806999999998</v>
      </c>
      <c r="Y8143">
        <f t="shared" si="282"/>
        <v>25.543299999999999</v>
      </c>
    </row>
    <row r="8144" spans="1:25" x14ac:dyDescent="0.2">
      <c r="A8144" t="s">
        <v>1746</v>
      </c>
      <c r="B8144" t="s">
        <v>24</v>
      </c>
      <c r="C8144">
        <v>8</v>
      </c>
      <c r="D8144">
        <v>3</v>
      </c>
      <c r="E8144" t="s">
        <v>8187</v>
      </c>
      <c r="F8144">
        <v>69.655000000000001</v>
      </c>
      <c r="G8144">
        <v>88.168000000000006</v>
      </c>
      <c r="H8144">
        <v>54.465000000000003</v>
      </c>
      <c r="I8144">
        <v>6141.34</v>
      </c>
      <c r="J8144">
        <v>2504600</v>
      </c>
      <c r="K8144">
        <v>6.3849999999999998</v>
      </c>
      <c r="L8144">
        <v>3.0790000000000002</v>
      </c>
      <c r="M8144">
        <v>444.75299999999999</v>
      </c>
      <c r="N8144">
        <v>181382</v>
      </c>
      <c r="O8144">
        <v>2.2320000000000002</v>
      </c>
      <c r="P8144">
        <v>1.601</v>
      </c>
      <c r="Q8144">
        <v>155.44399999999999</v>
      </c>
      <c r="R8144">
        <v>63394</v>
      </c>
      <c r="S8144">
        <v>0</v>
      </c>
      <c r="T8144">
        <v>0</v>
      </c>
      <c r="U8144">
        <v>0</v>
      </c>
      <c r="V8144">
        <v>0</v>
      </c>
      <c r="W8144">
        <f t="shared" si="283"/>
        <v>0</v>
      </c>
      <c r="X8144">
        <f t="shared" ref="X8144:X8207" si="284">(MAX(0, (Q8144-470.67)))*1.79</f>
        <v>0</v>
      </c>
      <c r="Y8144">
        <f t="shared" ref="Y8144:Y8207" si="285">(MAX(0, (W8144-2.73)))*1.79</f>
        <v>0</v>
      </c>
    </row>
    <row r="8145" spans="1:25" x14ac:dyDescent="0.2">
      <c r="A8145" t="s">
        <v>1746</v>
      </c>
      <c r="B8145" t="s">
        <v>24</v>
      </c>
      <c r="C8145">
        <v>8</v>
      </c>
      <c r="D8145">
        <v>4</v>
      </c>
      <c r="E8145" t="s">
        <v>8188</v>
      </c>
      <c r="F8145">
        <v>192.67</v>
      </c>
      <c r="G8145">
        <v>80.215000000000003</v>
      </c>
      <c r="H8145">
        <v>39.463999999999999</v>
      </c>
      <c r="I8145">
        <v>15454.97</v>
      </c>
      <c r="J8145">
        <v>6302943</v>
      </c>
      <c r="K8145">
        <v>25.53</v>
      </c>
      <c r="L8145">
        <v>14.577</v>
      </c>
      <c r="M8145">
        <v>4918.8980000000001</v>
      </c>
      <c r="N8145">
        <v>2006056</v>
      </c>
      <c r="O8145">
        <v>3.2480000000000002</v>
      </c>
      <c r="P8145">
        <v>10.992000000000001</v>
      </c>
      <c r="Q8145">
        <v>625.75900000000001</v>
      </c>
      <c r="R8145">
        <v>255201</v>
      </c>
      <c r="S8145">
        <v>3.2000000000000001E-2</v>
      </c>
      <c r="T8145">
        <v>2.8769999999999998</v>
      </c>
      <c r="U8145">
        <v>6.2530000000000001</v>
      </c>
      <c r="V8145">
        <v>2550</v>
      </c>
      <c r="W8145">
        <f t="shared" ref="W8145:W8208" si="286">V8145/255</f>
        <v>10</v>
      </c>
      <c r="X8145">
        <f t="shared" si="284"/>
        <v>277.60930999999999</v>
      </c>
      <c r="Y8145">
        <f t="shared" si="285"/>
        <v>13.013299999999999</v>
      </c>
    </row>
    <row r="8146" spans="1:25" x14ac:dyDescent="0.2">
      <c r="A8146" t="s">
        <v>1746</v>
      </c>
      <c r="B8146" t="s">
        <v>24</v>
      </c>
      <c r="C8146">
        <v>8</v>
      </c>
      <c r="D8146">
        <v>5</v>
      </c>
      <c r="E8146" t="s">
        <v>7639</v>
      </c>
      <c r="F8146">
        <v>150.35300000000001</v>
      </c>
      <c r="G8146">
        <v>80.793000000000006</v>
      </c>
      <c r="H8146">
        <v>41.908000000000001</v>
      </c>
      <c r="I8146">
        <v>12147.422</v>
      </c>
      <c r="J8146">
        <v>4954038</v>
      </c>
      <c r="K8146">
        <v>17.497</v>
      </c>
      <c r="L8146">
        <v>7.4660000000000002</v>
      </c>
      <c r="M8146">
        <v>2630.6860000000001</v>
      </c>
      <c r="N8146">
        <v>1072863</v>
      </c>
      <c r="O8146">
        <v>2.4079999999999999</v>
      </c>
      <c r="P8146">
        <v>5.0789999999999997</v>
      </c>
      <c r="Q8146">
        <v>362.12200000000001</v>
      </c>
      <c r="R8146">
        <v>147683</v>
      </c>
      <c r="S8146">
        <v>1.2E-2</v>
      </c>
      <c r="T8146">
        <v>1.784</v>
      </c>
      <c r="U8146">
        <v>1.8759999999999999</v>
      </c>
      <c r="V8146">
        <v>765</v>
      </c>
      <c r="W8146">
        <f t="shared" si="286"/>
        <v>3</v>
      </c>
      <c r="X8146">
        <f t="shared" si="284"/>
        <v>0</v>
      </c>
      <c r="Y8146">
        <f t="shared" si="285"/>
        <v>0.48330000000000006</v>
      </c>
    </row>
    <row r="8147" spans="1:25" x14ac:dyDescent="0.2">
      <c r="A8147" t="s">
        <v>1746</v>
      </c>
      <c r="B8147" t="s">
        <v>24</v>
      </c>
      <c r="C8147">
        <v>8</v>
      </c>
      <c r="D8147">
        <v>6</v>
      </c>
      <c r="E8147" t="s">
        <v>6283</v>
      </c>
      <c r="F8147">
        <v>328.16699999999997</v>
      </c>
      <c r="G8147">
        <v>105.613</v>
      </c>
      <c r="H8147">
        <v>43.524000000000001</v>
      </c>
      <c r="I8147">
        <v>34658.68</v>
      </c>
      <c r="J8147">
        <v>14134721</v>
      </c>
      <c r="K8147">
        <v>18.602</v>
      </c>
      <c r="L8147">
        <v>9.2439999999999998</v>
      </c>
      <c r="M8147">
        <v>6104.4319999999998</v>
      </c>
      <c r="N8147">
        <v>2489548</v>
      </c>
      <c r="O8147">
        <v>4.351</v>
      </c>
      <c r="P8147">
        <v>14.038</v>
      </c>
      <c r="Q8147">
        <v>1427.8209999999999</v>
      </c>
      <c r="R8147">
        <v>582303</v>
      </c>
      <c r="S8147">
        <v>3.4000000000000002E-2</v>
      </c>
      <c r="T8147">
        <v>2.9569999999999999</v>
      </c>
      <c r="U8147">
        <v>11.255000000000001</v>
      </c>
      <c r="V8147">
        <v>4590</v>
      </c>
      <c r="W8147">
        <f t="shared" si="286"/>
        <v>18</v>
      </c>
      <c r="X8147">
        <f t="shared" si="284"/>
        <v>1713.3002899999997</v>
      </c>
      <c r="Y8147">
        <f t="shared" si="285"/>
        <v>27.333300000000001</v>
      </c>
    </row>
    <row r="8148" spans="1:25" x14ac:dyDescent="0.2">
      <c r="A8148" t="s">
        <v>1746</v>
      </c>
      <c r="B8148" t="s">
        <v>24</v>
      </c>
      <c r="C8148">
        <v>8</v>
      </c>
      <c r="D8148">
        <v>7</v>
      </c>
      <c r="E8148" t="s">
        <v>2878</v>
      </c>
      <c r="F8148">
        <v>35.921999999999997</v>
      </c>
      <c r="G8148">
        <v>45.764000000000003</v>
      </c>
      <c r="H8148">
        <v>29.016999999999999</v>
      </c>
      <c r="I8148">
        <v>1643.95</v>
      </c>
      <c r="J8148">
        <v>670446</v>
      </c>
      <c r="K8148">
        <v>11.375</v>
      </c>
      <c r="L8148">
        <v>9.6080000000000005</v>
      </c>
      <c r="M8148">
        <v>408.60300000000001</v>
      </c>
      <c r="N8148">
        <v>166639</v>
      </c>
      <c r="O8148">
        <v>3.2589999999999999</v>
      </c>
      <c r="P8148">
        <v>12.968</v>
      </c>
      <c r="Q8148">
        <v>117.074</v>
      </c>
      <c r="R8148">
        <v>47746</v>
      </c>
      <c r="S8148">
        <v>5.1999999999999998E-2</v>
      </c>
      <c r="T8148">
        <v>3.649</v>
      </c>
      <c r="U8148">
        <v>1.8759999999999999</v>
      </c>
      <c r="V8148">
        <v>765</v>
      </c>
      <c r="W8148">
        <f t="shared" si="286"/>
        <v>3</v>
      </c>
      <c r="X8148">
        <f t="shared" si="284"/>
        <v>0</v>
      </c>
      <c r="Y8148">
        <f t="shared" si="285"/>
        <v>0.48330000000000006</v>
      </c>
    </row>
    <row r="8149" spans="1:25" x14ac:dyDescent="0.2">
      <c r="A8149" t="s">
        <v>1746</v>
      </c>
      <c r="B8149" t="s">
        <v>24</v>
      </c>
      <c r="C8149">
        <v>8</v>
      </c>
      <c r="D8149">
        <v>8</v>
      </c>
      <c r="E8149" t="s">
        <v>8189</v>
      </c>
      <c r="F8149">
        <v>181.22900000000001</v>
      </c>
      <c r="G8149">
        <v>80.311999999999998</v>
      </c>
      <c r="H8149">
        <v>38.561999999999998</v>
      </c>
      <c r="I8149">
        <v>14554.893</v>
      </c>
      <c r="J8149">
        <v>5935868</v>
      </c>
      <c r="K8149">
        <v>15.002000000000001</v>
      </c>
      <c r="L8149">
        <v>6.6859999999999999</v>
      </c>
      <c r="M8149">
        <v>2718.8339999999998</v>
      </c>
      <c r="N8149">
        <v>1108812</v>
      </c>
      <c r="O8149">
        <v>1.728</v>
      </c>
      <c r="P8149">
        <v>1.2390000000000001</v>
      </c>
      <c r="Q8149">
        <v>313.08699999999999</v>
      </c>
      <c r="R8149">
        <v>127685</v>
      </c>
      <c r="S8149">
        <v>0</v>
      </c>
      <c r="T8149">
        <v>0</v>
      </c>
      <c r="U8149">
        <v>0</v>
      </c>
      <c r="V8149">
        <v>0</v>
      </c>
      <c r="W8149">
        <f t="shared" si="286"/>
        <v>0</v>
      </c>
      <c r="X8149">
        <f t="shared" si="284"/>
        <v>0</v>
      </c>
      <c r="Y8149">
        <f t="shared" si="285"/>
        <v>0</v>
      </c>
    </row>
    <row r="8150" spans="1:25" x14ac:dyDescent="0.2">
      <c r="A8150" t="s">
        <v>1746</v>
      </c>
      <c r="B8150" t="s">
        <v>24</v>
      </c>
      <c r="C8150">
        <v>8</v>
      </c>
      <c r="D8150">
        <v>9</v>
      </c>
      <c r="E8150" t="s">
        <v>752</v>
      </c>
      <c r="F8150">
        <v>194.46799999999999</v>
      </c>
      <c r="G8150">
        <v>119.90300000000001</v>
      </c>
      <c r="H8150">
        <v>51.673000000000002</v>
      </c>
      <c r="I8150">
        <v>23317.154999999999</v>
      </c>
      <c r="J8150">
        <v>9509349</v>
      </c>
      <c r="K8150">
        <v>6.6150000000000002</v>
      </c>
      <c r="L8150">
        <v>3.3250000000000002</v>
      </c>
      <c r="M8150">
        <v>1286.442</v>
      </c>
      <c r="N8150">
        <v>524645</v>
      </c>
      <c r="O8150">
        <v>2.456</v>
      </c>
      <c r="P8150">
        <v>8.2910000000000004</v>
      </c>
      <c r="Q8150">
        <v>477.64699999999999</v>
      </c>
      <c r="R8150">
        <v>194797</v>
      </c>
      <c r="S8150">
        <v>0.01</v>
      </c>
      <c r="T8150">
        <v>1.5680000000000001</v>
      </c>
      <c r="U8150">
        <v>1.8759999999999999</v>
      </c>
      <c r="V8150">
        <v>765</v>
      </c>
      <c r="W8150">
        <f t="shared" si="286"/>
        <v>3</v>
      </c>
      <c r="X8150">
        <f t="shared" si="284"/>
        <v>12.488829999999956</v>
      </c>
      <c r="Y8150">
        <f t="shared" si="285"/>
        <v>0.48330000000000006</v>
      </c>
    </row>
    <row r="8151" spans="1:25" x14ac:dyDescent="0.2">
      <c r="A8151" t="s">
        <v>1746</v>
      </c>
      <c r="B8151" t="s">
        <v>24</v>
      </c>
      <c r="C8151">
        <v>8</v>
      </c>
      <c r="D8151">
        <v>10</v>
      </c>
      <c r="E8151" t="s">
        <v>8190</v>
      </c>
      <c r="F8151">
        <v>151.02799999999999</v>
      </c>
      <c r="G8151">
        <v>86.64</v>
      </c>
      <c r="H8151">
        <v>42.82</v>
      </c>
      <c r="I8151">
        <v>13085.029</v>
      </c>
      <c r="J8151">
        <v>5336419</v>
      </c>
      <c r="K8151">
        <v>16.231999999999999</v>
      </c>
      <c r="L8151">
        <v>7.3710000000000004</v>
      </c>
      <c r="M8151">
        <v>2451.4749999999999</v>
      </c>
      <c r="N8151">
        <v>999776</v>
      </c>
      <c r="O8151">
        <v>1.994</v>
      </c>
      <c r="P8151">
        <v>1.3879999999999999</v>
      </c>
      <c r="Q8151">
        <v>301.12799999999999</v>
      </c>
      <c r="R8151">
        <v>122808</v>
      </c>
      <c r="S8151">
        <v>0</v>
      </c>
      <c r="T8151">
        <v>0</v>
      </c>
      <c r="U8151">
        <v>0</v>
      </c>
      <c r="V8151">
        <v>0</v>
      </c>
      <c r="W8151">
        <f t="shared" si="286"/>
        <v>0</v>
      </c>
      <c r="X8151">
        <f t="shared" si="284"/>
        <v>0</v>
      </c>
      <c r="Y8151">
        <f t="shared" si="285"/>
        <v>0</v>
      </c>
    </row>
    <row r="8152" spans="1:25" x14ac:dyDescent="0.2">
      <c r="A8152" t="s">
        <v>1746</v>
      </c>
      <c r="B8152" t="s">
        <v>24</v>
      </c>
      <c r="C8152">
        <v>8</v>
      </c>
      <c r="D8152">
        <v>11</v>
      </c>
      <c r="E8152" t="s">
        <v>8191</v>
      </c>
      <c r="F8152">
        <v>279.06200000000001</v>
      </c>
      <c r="G8152">
        <v>75.314999999999998</v>
      </c>
      <c r="H8152">
        <v>39.332999999999998</v>
      </c>
      <c r="I8152">
        <v>21017.692999999999</v>
      </c>
      <c r="J8152">
        <v>8571568</v>
      </c>
      <c r="K8152">
        <v>5.7060000000000004</v>
      </c>
      <c r="L8152">
        <v>2.9929999999999999</v>
      </c>
      <c r="M8152">
        <v>1592.443</v>
      </c>
      <c r="N8152">
        <v>649440</v>
      </c>
      <c r="O8152">
        <v>2.0539999999999998</v>
      </c>
      <c r="P8152">
        <v>5.4349999999999996</v>
      </c>
      <c r="Q8152">
        <v>573.10199999999998</v>
      </c>
      <c r="R8152">
        <v>233726</v>
      </c>
      <c r="S8152">
        <v>1.6E-2</v>
      </c>
      <c r="T8152">
        <v>2</v>
      </c>
      <c r="U8152">
        <v>4.3769999999999998</v>
      </c>
      <c r="V8152">
        <v>1785</v>
      </c>
      <c r="W8152">
        <f t="shared" si="286"/>
        <v>7</v>
      </c>
      <c r="X8152">
        <f t="shared" si="284"/>
        <v>183.35327999999993</v>
      </c>
      <c r="Y8152">
        <f t="shared" si="285"/>
        <v>7.6432999999999991</v>
      </c>
    </row>
    <row r="8153" spans="1:25" x14ac:dyDescent="0.2">
      <c r="A8153" t="s">
        <v>1746</v>
      </c>
      <c r="B8153" t="s">
        <v>24</v>
      </c>
      <c r="C8153">
        <v>8</v>
      </c>
      <c r="D8153">
        <v>14</v>
      </c>
      <c r="E8153" t="s">
        <v>8192</v>
      </c>
      <c r="F8153">
        <v>163.99100000000001</v>
      </c>
      <c r="G8153">
        <v>90.914000000000001</v>
      </c>
      <c r="H8153">
        <v>46.124000000000002</v>
      </c>
      <c r="I8153">
        <v>14909.181</v>
      </c>
      <c r="J8153">
        <v>6080356</v>
      </c>
      <c r="K8153">
        <v>23.975999999999999</v>
      </c>
      <c r="L8153">
        <v>13.797000000000001</v>
      </c>
      <c r="M8153">
        <v>3931.86</v>
      </c>
      <c r="N8153">
        <v>1603516</v>
      </c>
      <c r="O8153">
        <v>4.3979999999999997</v>
      </c>
      <c r="P8153">
        <v>12.907</v>
      </c>
      <c r="Q8153">
        <v>721.226</v>
      </c>
      <c r="R8153">
        <v>294135</v>
      </c>
      <c r="S8153">
        <v>4.2000000000000003E-2</v>
      </c>
      <c r="T8153">
        <v>3.27</v>
      </c>
      <c r="U8153">
        <v>6.8780000000000001</v>
      </c>
      <c r="V8153">
        <v>2805</v>
      </c>
      <c r="W8153">
        <f t="shared" si="286"/>
        <v>11</v>
      </c>
      <c r="X8153">
        <f t="shared" si="284"/>
        <v>448.49523999999997</v>
      </c>
      <c r="Y8153">
        <f t="shared" si="285"/>
        <v>14.8033</v>
      </c>
    </row>
    <row r="8154" spans="1:25" x14ac:dyDescent="0.2">
      <c r="A8154" t="s">
        <v>1746</v>
      </c>
      <c r="B8154" t="s">
        <v>24</v>
      </c>
      <c r="C8154">
        <v>8</v>
      </c>
      <c r="D8154">
        <v>15</v>
      </c>
      <c r="E8154" t="s">
        <v>8193</v>
      </c>
      <c r="F8154">
        <v>137.84100000000001</v>
      </c>
      <c r="G8154">
        <v>93.712999999999994</v>
      </c>
      <c r="H8154">
        <v>48.08</v>
      </c>
      <c r="I8154">
        <v>12917.496999999999</v>
      </c>
      <c r="J8154">
        <v>5268095</v>
      </c>
      <c r="K8154">
        <v>16.969000000000001</v>
      </c>
      <c r="L8154">
        <v>7.2249999999999996</v>
      </c>
      <c r="M8154">
        <v>2339.0450000000001</v>
      </c>
      <c r="N8154">
        <v>953924</v>
      </c>
      <c r="O8154">
        <v>2.5720000000000001</v>
      </c>
      <c r="P8154">
        <v>6.02</v>
      </c>
      <c r="Q8154">
        <v>354.46699999999998</v>
      </c>
      <c r="R8154">
        <v>144561</v>
      </c>
      <c r="S8154">
        <v>5.0000000000000001E-3</v>
      </c>
      <c r="T8154">
        <v>1.0760000000000001</v>
      </c>
      <c r="U8154">
        <v>0.625</v>
      </c>
      <c r="V8154">
        <v>255</v>
      </c>
      <c r="W8154">
        <f t="shared" si="286"/>
        <v>1</v>
      </c>
      <c r="X8154">
        <f t="shared" si="284"/>
        <v>0</v>
      </c>
      <c r="Y8154">
        <f t="shared" si="285"/>
        <v>0</v>
      </c>
    </row>
    <row r="8155" spans="1:25" x14ac:dyDescent="0.2">
      <c r="A8155" t="s">
        <v>1746</v>
      </c>
      <c r="B8155" t="s">
        <v>24</v>
      </c>
      <c r="C8155">
        <v>8</v>
      </c>
      <c r="D8155">
        <v>16</v>
      </c>
      <c r="E8155" t="s">
        <v>8194</v>
      </c>
      <c r="F8155">
        <v>107.825</v>
      </c>
      <c r="G8155">
        <v>90.031000000000006</v>
      </c>
      <c r="H8155">
        <v>44.287999999999997</v>
      </c>
      <c r="I8155">
        <v>9707.6329999999998</v>
      </c>
      <c r="J8155">
        <v>3959028</v>
      </c>
      <c r="K8155">
        <v>8.0150000000000006</v>
      </c>
      <c r="L8155">
        <v>3.601</v>
      </c>
      <c r="M8155">
        <v>864.18700000000001</v>
      </c>
      <c r="N8155">
        <v>352438</v>
      </c>
      <c r="O8155">
        <v>2.222</v>
      </c>
      <c r="P8155">
        <v>1.5269999999999999</v>
      </c>
      <c r="Q8155">
        <v>239.56800000000001</v>
      </c>
      <c r="R8155">
        <v>97702</v>
      </c>
      <c r="S8155">
        <v>0</v>
      </c>
      <c r="T8155">
        <v>0</v>
      </c>
      <c r="U8155">
        <v>0</v>
      </c>
      <c r="V8155">
        <v>0</v>
      </c>
      <c r="W8155">
        <f t="shared" si="286"/>
        <v>0</v>
      </c>
      <c r="X8155">
        <f t="shared" si="284"/>
        <v>0</v>
      </c>
      <c r="Y8155">
        <f t="shared" si="285"/>
        <v>0</v>
      </c>
    </row>
    <row r="8156" spans="1:25" x14ac:dyDescent="0.2">
      <c r="A8156" t="s">
        <v>1746</v>
      </c>
      <c r="B8156" t="s">
        <v>24</v>
      </c>
      <c r="C8156">
        <v>8</v>
      </c>
      <c r="D8156">
        <v>17</v>
      </c>
      <c r="E8156" t="s">
        <v>8195</v>
      </c>
      <c r="F8156">
        <v>364.65</v>
      </c>
      <c r="G8156">
        <v>79.34</v>
      </c>
      <c r="H8156">
        <v>42.164999999999999</v>
      </c>
      <c r="I8156">
        <v>28931.214</v>
      </c>
      <c r="J8156">
        <v>11798910</v>
      </c>
      <c r="K8156">
        <v>51.25</v>
      </c>
      <c r="L8156">
        <v>26.748000000000001</v>
      </c>
      <c r="M8156">
        <v>18688.273000000001</v>
      </c>
      <c r="N8156">
        <v>7621569</v>
      </c>
      <c r="O8156">
        <v>15.38</v>
      </c>
      <c r="P8156">
        <v>31.58</v>
      </c>
      <c r="Q8156">
        <v>5608.491</v>
      </c>
      <c r="R8156">
        <v>2287290</v>
      </c>
      <c r="S8156">
        <v>0.13400000000000001</v>
      </c>
      <c r="T8156">
        <v>5.8380000000000001</v>
      </c>
      <c r="U8156">
        <v>48.771000000000001</v>
      </c>
      <c r="V8156">
        <v>19890</v>
      </c>
      <c r="W8156">
        <f t="shared" si="286"/>
        <v>78</v>
      </c>
      <c r="X8156">
        <f t="shared" si="284"/>
        <v>9196.6995900000002</v>
      </c>
      <c r="Y8156">
        <f t="shared" si="285"/>
        <v>134.73329999999999</v>
      </c>
    </row>
    <row r="8157" spans="1:25" x14ac:dyDescent="0.2">
      <c r="A8157" t="s">
        <v>1746</v>
      </c>
      <c r="B8157" t="s">
        <v>24</v>
      </c>
      <c r="C8157">
        <v>8</v>
      </c>
      <c r="D8157">
        <v>18</v>
      </c>
      <c r="E8157" t="s">
        <v>8196</v>
      </c>
      <c r="F8157">
        <v>214.685</v>
      </c>
      <c r="G8157">
        <v>109.66800000000001</v>
      </c>
      <c r="H8157">
        <v>54.710999999999999</v>
      </c>
      <c r="I8157">
        <v>23544.067999999999</v>
      </c>
      <c r="J8157">
        <v>9601890</v>
      </c>
      <c r="K8157">
        <v>6.4870000000000001</v>
      </c>
      <c r="L8157">
        <v>3.1440000000000001</v>
      </c>
      <c r="M8157">
        <v>1392.7380000000001</v>
      </c>
      <c r="N8157">
        <v>567995</v>
      </c>
      <c r="O8157">
        <v>1.85</v>
      </c>
      <c r="P8157">
        <v>1.25</v>
      </c>
      <c r="Q8157">
        <v>397.262</v>
      </c>
      <c r="R8157">
        <v>162014</v>
      </c>
      <c r="S8157">
        <v>0</v>
      </c>
      <c r="T8157">
        <v>0</v>
      </c>
      <c r="U8157">
        <v>0</v>
      </c>
      <c r="V8157">
        <v>0</v>
      </c>
      <c r="W8157">
        <f t="shared" si="286"/>
        <v>0</v>
      </c>
      <c r="X8157">
        <f t="shared" si="284"/>
        <v>0</v>
      </c>
      <c r="Y8157">
        <f t="shared" si="285"/>
        <v>0</v>
      </c>
    </row>
    <row r="8158" spans="1:25" x14ac:dyDescent="0.2">
      <c r="A8158" t="s">
        <v>1746</v>
      </c>
      <c r="B8158" t="s">
        <v>24</v>
      </c>
      <c r="C8158">
        <v>8</v>
      </c>
      <c r="D8158">
        <v>19</v>
      </c>
      <c r="E8158" t="s">
        <v>8197</v>
      </c>
      <c r="F8158">
        <v>276.31599999999997</v>
      </c>
      <c r="G8158">
        <v>99.733999999999995</v>
      </c>
      <c r="H8158">
        <v>42.646000000000001</v>
      </c>
      <c r="I8158">
        <v>27558.223000000002</v>
      </c>
      <c r="J8158">
        <v>11238968</v>
      </c>
      <c r="K8158">
        <v>18.126999999999999</v>
      </c>
      <c r="L8158">
        <v>7.218</v>
      </c>
      <c r="M8158">
        <v>5008.875</v>
      </c>
      <c r="N8158">
        <v>2042751</v>
      </c>
      <c r="O8158">
        <v>2.3330000000000002</v>
      </c>
      <c r="P8158">
        <v>5.2350000000000003</v>
      </c>
      <c r="Q8158">
        <v>644.67600000000004</v>
      </c>
      <c r="R8158">
        <v>262916</v>
      </c>
      <c r="S8158">
        <v>8.9999999999999993E-3</v>
      </c>
      <c r="T8158">
        <v>1.5189999999999999</v>
      </c>
      <c r="U8158">
        <v>2.5009999999999999</v>
      </c>
      <c r="V8158">
        <v>1020</v>
      </c>
      <c r="W8158">
        <f t="shared" si="286"/>
        <v>4</v>
      </c>
      <c r="X8158">
        <f t="shared" si="284"/>
        <v>311.47074000000003</v>
      </c>
      <c r="Y8158">
        <f t="shared" si="285"/>
        <v>2.2732999999999999</v>
      </c>
    </row>
    <row r="8159" spans="1:25" x14ac:dyDescent="0.2">
      <c r="A8159" t="s">
        <v>1746</v>
      </c>
      <c r="B8159" t="s">
        <v>24</v>
      </c>
      <c r="C8159">
        <v>8</v>
      </c>
      <c r="D8159">
        <v>20</v>
      </c>
      <c r="E8159" t="s">
        <v>8198</v>
      </c>
      <c r="F8159">
        <v>136.541</v>
      </c>
      <c r="G8159">
        <v>84.298000000000002</v>
      </c>
      <c r="H8159">
        <v>43.357999999999997</v>
      </c>
      <c r="I8159">
        <v>11510.079</v>
      </c>
      <c r="J8159">
        <v>4694113</v>
      </c>
      <c r="K8159">
        <v>42.287999999999997</v>
      </c>
      <c r="L8159">
        <v>36.183</v>
      </c>
      <c r="M8159">
        <v>5774.0510000000004</v>
      </c>
      <c r="N8159">
        <v>2354810</v>
      </c>
      <c r="O8159">
        <v>8.2579999999999991</v>
      </c>
      <c r="P8159">
        <v>20.843</v>
      </c>
      <c r="Q8159">
        <v>1127.502</v>
      </c>
      <c r="R8159">
        <v>459825</v>
      </c>
      <c r="S8159">
        <v>8.6999999999999994E-2</v>
      </c>
      <c r="T8159">
        <v>4.71</v>
      </c>
      <c r="U8159">
        <v>11.88</v>
      </c>
      <c r="V8159">
        <v>4845</v>
      </c>
      <c r="W8159">
        <f t="shared" si="286"/>
        <v>19</v>
      </c>
      <c r="X8159">
        <f t="shared" si="284"/>
        <v>1175.7292799999998</v>
      </c>
      <c r="Y8159">
        <f t="shared" si="285"/>
        <v>29.1233</v>
      </c>
    </row>
    <row r="8160" spans="1:25" x14ac:dyDescent="0.2">
      <c r="A8160" t="s">
        <v>1746</v>
      </c>
      <c r="B8160" t="s">
        <v>24</v>
      </c>
      <c r="C8160">
        <v>8</v>
      </c>
      <c r="D8160">
        <v>21</v>
      </c>
      <c r="E8160" t="s">
        <v>8199</v>
      </c>
      <c r="F8160">
        <v>151.41300000000001</v>
      </c>
      <c r="G8160">
        <v>85.1</v>
      </c>
      <c r="H8160">
        <v>42.866999999999997</v>
      </c>
      <c r="I8160">
        <v>12885.172</v>
      </c>
      <c r="J8160">
        <v>5254912</v>
      </c>
      <c r="K8160">
        <v>48.058</v>
      </c>
      <c r="L8160">
        <v>35.39</v>
      </c>
      <c r="M8160">
        <v>7276.64</v>
      </c>
      <c r="N8160">
        <v>2967605</v>
      </c>
      <c r="O8160">
        <v>9.2840000000000007</v>
      </c>
      <c r="P8160">
        <v>23.036000000000001</v>
      </c>
      <c r="Q8160">
        <v>1405.645</v>
      </c>
      <c r="R8160">
        <v>573259</v>
      </c>
      <c r="S8160">
        <v>0.11600000000000001</v>
      </c>
      <c r="T8160">
        <v>5.4290000000000003</v>
      </c>
      <c r="U8160">
        <v>17.507000000000001</v>
      </c>
      <c r="V8160">
        <v>7140</v>
      </c>
      <c r="W8160">
        <f t="shared" si="286"/>
        <v>28</v>
      </c>
      <c r="X8160">
        <f t="shared" si="284"/>
        <v>1673.6052499999998</v>
      </c>
      <c r="Y8160">
        <f t="shared" si="285"/>
        <v>45.2333</v>
      </c>
    </row>
    <row r="8161" spans="1:25" x14ac:dyDescent="0.2">
      <c r="A8161" t="s">
        <v>1746</v>
      </c>
      <c r="B8161" t="s">
        <v>24</v>
      </c>
      <c r="C8161">
        <v>8</v>
      </c>
      <c r="D8161">
        <v>22</v>
      </c>
      <c r="E8161" t="s">
        <v>8200</v>
      </c>
      <c r="F8161">
        <v>294.90300000000002</v>
      </c>
      <c r="G8161">
        <v>80.421000000000006</v>
      </c>
      <c r="H8161">
        <v>31.823</v>
      </c>
      <c r="I8161">
        <v>23716.501</v>
      </c>
      <c r="J8161">
        <v>9672213</v>
      </c>
      <c r="K8161">
        <v>78.597999999999999</v>
      </c>
      <c r="L8161">
        <v>41.186999999999998</v>
      </c>
      <c r="M8161">
        <v>23178.643</v>
      </c>
      <c r="N8161">
        <v>9452860</v>
      </c>
      <c r="O8161">
        <v>24.366</v>
      </c>
      <c r="P8161">
        <v>39.348999999999997</v>
      </c>
      <c r="Q8161">
        <v>7185.7190000000001</v>
      </c>
      <c r="R8161">
        <v>2930525</v>
      </c>
      <c r="S8161">
        <v>0.14399999999999999</v>
      </c>
      <c r="T8161">
        <v>6.0620000000000003</v>
      </c>
      <c r="U8161">
        <v>42.518000000000001</v>
      </c>
      <c r="V8161">
        <v>17340</v>
      </c>
      <c r="W8161">
        <f t="shared" si="286"/>
        <v>68</v>
      </c>
      <c r="X8161">
        <f t="shared" si="284"/>
        <v>12019.93771</v>
      </c>
      <c r="Y8161">
        <f t="shared" si="285"/>
        <v>116.83329999999999</v>
      </c>
    </row>
    <row r="8162" spans="1:25" x14ac:dyDescent="0.2">
      <c r="A8162" t="s">
        <v>1746</v>
      </c>
      <c r="B8162" t="s">
        <v>24</v>
      </c>
      <c r="C8162">
        <v>8</v>
      </c>
      <c r="D8162">
        <v>23</v>
      </c>
      <c r="E8162" t="s">
        <v>8201</v>
      </c>
      <c r="F8162">
        <v>212.04400000000001</v>
      </c>
      <c r="G8162">
        <v>101.41500000000001</v>
      </c>
      <c r="H8162">
        <v>51.521999999999998</v>
      </c>
      <c r="I8162">
        <v>21504.462</v>
      </c>
      <c r="J8162">
        <v>8770085</v>
      </c>
      <c r="K8162">
        <v>5.8780000000000001</v>
      </c>
      <c r="L8162">
        <v>2.8130000000000002</v>
      </c>
      <c r="M8162">
        <v>1246.4770000000001</v>
      </c>
      <c r="N8162">
        <v>508346</v>
      </c>
      <c r="O8162">
        <v>1.881</v>
      </c>
      <c r="P8162">
        <v>2.4780000000000002</v>
      </c>
      <c r="Q8162">
        <v>398.75599999999997</v>
      </c>
      <c r="R8162">
        <v>162623</v>
      </c>
      <c r="S8162">
        <v>3.0000000000000001E-3</v>
      </c>
      <c r="T8162">
        <v>0.86699999999999999</v>
      </c>
      <c r="U8162">
        <v>0.625</v>
      </c>
      <c r="V8162">
        <v>255</v>
      </c>
      <c r="W8162">
        <f t="shared" si="286"/>
        <v>1</v>
      </c>
      <c r="X8162">
        <f t="shared" si="284"/>
        <v>0</v>
      </c>
      <c r="Y8162">
        <f t="shared" si="285"/>
        <v>0</v>
      </c>
    </row>
    <row r="8163" spans="1:25" x14ac:dyDescent="0.2">
      <c r="A8163" t="s">
        <v>1746</v>
      </c>
      <c r="B8163" t="s">
        <v>24</v>
      </c>
      <c r="C8163">
        <v>8</v>
      </c>
      <c r="D8163">
        <v>24</v>
      </c>
      <c r="E8163" t="s">
        <v>8202</v>
      </c>
      <c r="F8163">
        <v>186.76300000000001</v>
      </c>
      <c r="G8163">
        <v>81.816000000000003</v>
      </c>
      <c r="H8163">
        <v>36.887</v>
      </c>
      <c r="I8163">
        <v>15280.226000000001</v>
      </c>
      <c r="J8163">
        <v>6231678</v>
      </c>
      <c r="K8163">
        <v>23.645</v>
      </c>
      <c r="L8163">
        <v>10.939</v>
      </c>
      <c r="M8163">
        <v>4416.0249999999996</v>
      </c>
      <c r="N8163">
        <v>1800971</v>
      </c>
      <c r="O8163">
        <v>3.1320000000000001</v>
      </c>
      <c r="P8163">
        <v>10.14</v>
      </c>
      <c r="Q8163">
        <v>585.00599999999997</v>
      </c>
      <c r="R8163">
        <v>238581</v>
      </c>
      <c r="S8163">
        <v>2.3E-2</v>
      </c>
      <c r="T8163">
        <v>2.444</v>
      </c>
      <c r="U8163">
        <v>4.3769999999999998</v>
      </c>
      <c r="V8163">
        <v>1785</v>
      </c>
      <c r="W8163">
        <f t="shared" si="286"/>
        <v>7</v>
      </c>
      <c r="X8163">
        <f t="shared" si="284"/>
        <v>204.66143999999991</v>
      </c>
      <c r="Y8163">
        <f t="shared" si="285"/>
        <v>7.6432999999999991</v>
      </c>
    </row>
    <row r="8164" spans="1:25" x14ac:dyDescent="0.2">
      <c r="A8164" t="s">
        <v>1746</v>
      </c>
      <c r="B8164" t="s">
        <v>24</v>
      </c>
      <c r="C8164">
        <v>8</v>
      </c>
      <c r="D8164">
        <v>25</v>
      </c>
      <c r="E8164" t="s">
        <v>8203</v>
      </c>
      <c r="F8164">
        <v>317.43700000000001</v>
      </c>
      <c r="G8164">
        <v>69.239000000000004</v>
      </c>
      <c r="H8164">
        <v>33.241</v>
      </c>
      <c r="I8164">
        <v>21978.942999999999</v>
      </c>
      <c r="J8164">
        <v>8963591</v>
      </c>
      <c r="K8164">
        <v>68.710999999999999</v>
      </c>
      <c r="L8164">
        <v>29.273</v>
      </c>
      <c r="M8164">
        <v>21811.249</v>
      </c>
      <c r="N8164">
        <v>8895201</v>
      </c>
      <c r="O8164">
        <v>25.151</v>
      </c>
      <c r="P8164">
        <v>40.363</v>
      </c>
      <c r="Q8164">
        <v>7983.7049999999999</v>
      </c>
      <c r="R8164">
        <v>3255965</v>
      </c>
      <c r="S8164">
        <v>0.183</v>
      </c>
      <c r="T8164">
        <v>6.8319999999999999</v>
      </c>
      <c r="U8164">
        <v>58.15</v>
      </c>
      <c r="V8164">
        <v>23715</v>
      </c>
      <c r="W8164">
        <f t="shared" si="286"/>
        <v>93</v>
      </c>
      <c r="X8164">
        <f t="shared" si="284"/>
        <v>13448.33265</v>
      </c>
      <c r="Y8164">
        <f t="shared" si="285"/>
        <v>161.58330000000001</v>
      </c>
    </row>
    <row r="8165" spans="1:25" x14ac:dyDescent="0.2">
      <c r="A8165" t="s">
        <v>1746</v>
      </c>
      <c r="B8165" t="s">
        <v>24</v>
      </c>
      <c r="C8165">
        <v>8</v>
      </c>
      <c r="D8165">
        <v>26</v>
      </c>
      <c r="E8165" t="s">
        <v>8204</v>
      </c>
      <c r="F8165">
        <v>219.53200000000001</v>
      </c>
      <c r="G8165">
        <v>68.875</v>
      </c>
      <c r="H8165">
        <v>31.544</v>
      </c>
      <c r="I8165">
        <v>15120.217000000001</v>
      </c>
      <c r="J8165">
        <v>6166422</v>
      </c>
      <c r="K8165">
        <v>19.263999999999999</v>
      </c>
      <c r="L8165">
        <v>11.673</v>
      </c>
      <c r="M8165">
        <v>4229.1660000000002</v>
      </c>
      <c r="N8165">
        <v>1724765</v>
      </c>
      <c r="O8165">
        <v>5.6360000000000001</v>
      </c>
      <c r="P8165">
        <v>18.687999999999999</v>
      </c>
      <c r="Q8165">
        <v>1237.277</v>
      </c>
      <c r="R8165">
        <v>504594</v>
      </c>
      <c r="S8165">
        <v>5.0999999999999997E-2</v>
      </c>
      <c r="T8165">
        <v>3.6150000000000002</v>
      </c>
      <c r="U8165">
        <v>11.255000000000001</v>
      </c>
      <c r="V8165">
        <v>4590</v>
      </c>
      <c r="W8165">
        <f t="shared" si="286"/>
        <v>18</v>
      </c>
      <c r="X8165">
        <f t="shared" si="284"/>
        <v>1372.2265299999999</v>
      </c>
      <c r="Y8165">
        <f t="shared" si="285"/>
        <v>27.333300000000001</v>
      </c>
    </row>
    <row r="8166" spans="1:25" x14ac:dyDescent="0.2">
      <c r="A8166" t="s">
        <v>1746</v>
      </c>
      <c r="B8166" t="s">
        <v>24</v>
      </c>
      <c r="C8166">
        <v>8</v>
      </c>
      <c r="D8166">
        <v>27</v>
      </c>
      <c r="E8166" t="s">
        <v>8205</v>
      </c>
      <c r="F8166">
        <v>291.13600000000002</v>
      </c>
      <c r="G8166">
        <v>71.587000000000003</v>
      </c>
      <c r="H8166">
        <v>42.686999999999998</v>
      </c>
      <c r="I8166">
        <v>20841.688999999998</v>
      </c>
      <c r="J8166">
        <v>8499789</v>
      </c>
      <c r="K8166">
        <v>5.0670000000000002</v>
      </c>
      <c r="L8166">
        <v>2.9279999999999999</v>
      </c>
      <c r="M8166">
        <v>1475.1010000000001</v>
      </c>
      <c r="N8166">
        <v>601585</v>
      </c>
      <c r="O8166">
        <v>2.5840000000000001</v>
      </c>
      <c r="P8166">
        <v>8.3689999999999998</v>
      </c>
      <c r="Q8166">
        <v>752.34</v>
      </c>
      <c r="R8166">
        <v>306824</v>
      </c>
      <c r="S8166">
        <v>1.7000000000000001E-2</v>
      </c>
      <c r="T8166">
        <v>2.093</v>
      </c>
      <c r="U8166">
        <v>5.0019999999999998</v>
      </c>
      <c r="V8166">
        <v>2040</v>
      </c>
      <c r="W8166">
        <f t="shared" si="286"/>
        <v>8</v>
      </c>
      <c r="X8166">
        <f t="shared" si="284"/>
        <v>504.18930000000006</v>
      </c>
      <c r="Y8166">
        <f t="shared" si="285"/>
        <v>9.4332999999999991</v>
      </c>
    </row>
    <row r="8167" spans="1:25" x14ac:dyDescent="0.2">
      <c r="A8167" t="s">
        <v>1746</v>
      </c>
      <c r="B8167" t="s">
        <v>24</v>
      </c>
      <c r="C8167">
        <v>9</v>
      </c>
      <c r="D8167">
        <v>1</v>
      </c>
      <c r="E8167" t="s">
        <v>7851</v>
      </c>
      <c r="F8167">
        <v>387.40300000000002</v>
      </c>
      <c r="G8167">
        <v>96.504000000000005</v>
      </c>
      <c r="H8167">
        <v>47.063000000000002</v>
      </c>
      <c r="I8167">
        <v>37385.777000000002</v>
      </c>
      <c r="J8167">
        <v>15246903</v>
      </c>
      <c r="K8167">
        <v>4.3719999999999999</v>
      </c>
      <c r="L8167">
        <v>2.1960000000000002</v>
      </c>
      <c r="M8167">
        <v>1693.8019999999999</v>
      </c>
      <c r="N8167">
        <v>690777</v>
      </c>
      <c r="O8167">
        <v>1.7370000000000001</v>
      </c>
      <c r="P8167">
        <v>4.4669999999999996</v>
      </c>
      <c r="Q8167">
        <v>673.01199999999994</v>
      </c>
      <c r="R8167">
        <v>274472</v>
      </c>
      <c r="S8167">
        <v>3.0000000000000001E-3</v>
      </c>
      <c r="T8167">
        <v>0.90700000000000003</v>
      </c>
      <c r="U8167">
        <v>1.2509999999999999</v>
      </c>
      <c r="V8167">
        <v>510</v>
      </c>
      <c r="W8167">
        <f t="shared" si="286"/>
        <v>2</v>
      </c>
      <c r="X8167">
        <f t="shared" si="284"/>
        <v>362.19217999999989</v>
      </c>
      <c r="Y8167">
        <f t="shared" si="285"/>
        <v>0</v>
      </c>
    </row>
    <row r="8168" spans="1:25" x14ac:dyDescent="0.2">
      <c r="A8168" t="s">
        <v>1746</v>
      </c>
      <c r="B8168" t="s">
        <v>24</v>
      </c>
      <c r="C8168">
        <v>9</v>
      </c>
      <c r="D8168">
        <v>2</v>
      </c>
      <c r="E8168" t="s">
        <v>339</v>
      </c>
      <c r="F8168">
        <v>438.18700000000001</v>
      </c>
      <c r="G8168">
        <v>91.679000000000002</v>
      </c>
      <c r="H8168">
        <v>43.765999999999998</v>
      </c>
      <c r="I8168">
        <v>40172.404000000002</v>
      </c>
      <c r="J8168">
        <v>16383363</v>
      </c>
      <c r="K8168">
        <v>21.878</v>
      </c>
      <c r="L8168">
        <v>14.555999999999999</v>
      </c>
      <c r="M8168">
        <v>9586.77</v>
      </c>
      <c r="N8168">
        <v>3909737</v>
      </c>
      <c r="O8168">
        <v>4.2119999999999997</v>
      </c>
      <c r="P8168">
        <v>13.971</v>
      </c>
      <c r="Q8168">
        <v>1845.798</v>
      </c>
      <c r="R8168">
        <v>752765</v>
      </c>
      <c r="S8168">
        <v>6.3E-2</v>
      </c>
      <c r="T8168">
        <v>4.0010000000000003</v>
      </c>
      <c r="U8168">
        <v>27.512</v>
      </c>
      <c r="V8168">
        <v>11220</v>
      </c>
      <c r="W8168">
        <f t="shared" si="286"/>
        <v>44</v>
      </c>
      <c r="X8168">
        <f t="shared" si="284"/>
        <v>2461.47912</v>
      </c>
      <c r="Y8168">
        <f t="shared" si="285"/>
        <v>73.8733</v>
      </c>
    </row>
    <row r="8169" spans="1:25" x14ac:dyDescent="0.2">
      <c r="A8169" t="s">
        <v>1746</v>
      </c>
      <c r="B8169" t="s">
        <v>24</v>
      </c>
      <c r="C8169">
        <v>9</v>
      </c>
      <c r="D8169">
        <v>3</v>
      </c>
      <c r="E8169" t="s">
        <v>8206</v>
      </c>
      <c r="F8169">
        <v>385.13499999999999</v>
      </c>
      <c r="G8169">
        <v>91.201999999999998</v>
      </c>
      <c r="H8169">
        <v>46.731999999999999</v>
      </c>
      <c r="I8169">
        <v>35124.853999999999</v>
      </c>
      <c r="J8169">
        <v>14324839</v>
      </c>
      <c r="K8169">
        <v>20.78</v>
      </c>
      <c r="L8169">
        <v>9.2989999999999995</v>
      </c>
      <c r="M8169">
        <v>8003.223</v>
      </c>
      <c r="N8169">
        <v>3263925</v>
      </c>
      <c r="O8169">
        <v>7.8049999999999997</v>
      </c>
      <c r="P8169">
        <v>19.323</v>
      </c>
      <c r="Q8169">
        <v>3006.1619999999998</v>
      </c>
      <c r="R8169">
        <v>1225992</v>
      </c>
      <c r="S8169">
        <v>9.9000000000000005E-2</v>
      </c>
      <c r="T8169">
        <v>5.024</v>
      </c>
      <c r="U8169">
        <v>38.140999999999998</v>
      </c>
      <c r="V8169">
        <v>15555</v>
      </c>
      <c r="W8169">
        <f t="shared" si="286"/>
        <v>61</v>
      </c>
      <c r="X8169">
        <f t="shared" si="284"/>
        <v>4538.5306799999998</v>
      </c>
      <c r="Y8169">
        <f t="shared" si="285"/>
        <v>104.30330000000001</v>
      </c>
    </row>
    <row r="8170" spans="1:25" x14ac:dyDescent="0.2">
      <c r="A8170" t="s">
        <v>1746</v>
      </c>
      <c r="B8170" t="s">
        <v>24</v>
      </c>
      <c r="C8170">
        <v>9</v>
      </c>
      <c r="D8170">
        <v>4</v>
      </c>
      <c r="E8170" t="s">
        <v>8207</v>
      </c>
      <c r="F8170">
        <v>245.68799999999999</v>
      </c>
      <c r="G8170">
        <v>84.477999999999994</v>
      </c>
      <c r="H8170">
        <v>44.914000000000001</v>
      </c>
      <c r="I8170">
        <v>20755.223999999998</v>
      </c>
      <c r="J8170">
        <v>8464526</v>
      </c>
      <c r="K8170">
        <v>21.091000000000001</v>
      </c>
      <c r="L8170">
        <v>17.087</v>
      </c>
      <c r="M8170">
        <v>5181.723</v>
      </c>
      <c r="N8170">
        <v>2113243</v>
      </c>
      <c r="O8170">
        <v>2.742</v>
      </c>
      <c r="P8170">
        <v>7.6970000000000001</v>
      </c>
      <c r="Q8170">
        <v>673.57799999999997</v>
      </c>
      <c r="R8170">
        <v>274703</v>
      </c>
      <c r="S8170">
        <v>1.2999999999999999E-2</v>
      </c>
      <c r="T8170">
        <v>1.8009999999999999</v>
      </c>
      <c r="U8170">
        <v>3.1259999999999999</v>
      </c>
      <c r="V8170">
        <v>1275</v>
      </c>
      <c r="W8170">
        <f t="shared" si="286"/>
        <v>5</v>
      </c>
      <c r="X8170">
        <f t="shared" si="284"/>
        <v>363.20531999999992</v>
      </c>
      <c r="Y8170">
        <f t="shared" si="285"/>
        <v>4.0632999999999999</v>
      </c>
    </row>
    <row r="8171" spans="1:25" x14ac:dyDescent="0.2">
      <c r="A8171" t="s">
        <v>1746</v>
      </c>
      <c r="B8171" t="s">
        <v>24</v>
      </c>
      <c r="C8171">
        <v>9</v>
      </c>
      <c r="D8171">
        <v>5</v>
      </c>
      <c r="E8171" t="s">
        <v>8208</v>
      </c>
      <c r="F8171">
        <v>400.74200000000002</v>
      </c>
      <c r="G8171">
        <v>98.754000000000005</v>
      </c>
      <c r="H8171">
        <v>46.115000000000002</v>
      </c>
      <c r="I8171">
        <v>39574.745999999999</v>
      </c>
      <c r="J8171">
        <v>16139622</v>
      </c>
      <c r="K8171">
        <v>22.751000000000001</v>
      </c>
      <c r="L8171">
        <v>11.004</v>
      </c>
      <c r="M8171">
        <v>9117.2029999999995</v>
      </c>
      <c r="N8171">
        <v>3718235</v>
      </c>
      <c r="O8171">
        <v>4.8630000000000004</v>
      </c>
      <c r="P8171">
        <v>14.093</v>
      </c>
      <c r="Q8171">
        <v>1948.8689999999999</v>
      </c>
      <c r="R8171">
        <v>794800</v>
      </c>
      <c r="S8171">
        <v>5.8000000000000003E-2</v>
      </c>
      <c r="T8171">
        <v>3.8359999999999999</v>
      </c>
      <c r="U8171">
        <v>23.135000000000002</v>
      </c>
      <c r="V8171">
        <v>9435</v>
      </c>
      <c r="W8171">
        <f t="shared" si="286"/>
        <v>37</v>
      </c>
      <c r="X8171">
        <f t="shared" si="284"/>
        <v>2645.9762099999998</v>
      </c>
      <c r="Y8171">
        <f t="shared" si="285"/>
        <v>61.343300000000006</v>
      </c>
    </row>
    <row r="8172" spans="1:25" x14ac:dyDescent="0.2">
      <c r="A8172" t="s">
        <v>1746</v>
      </c>
      <c r="B8172" t="s">
        <v>24</v>
      </c>
      <c r="C8172">
        <v>9</v>
      </c>
      <c r="D8172">
        <v>6</v>
      </c>
      <c r="E8172" t="s">
        <v>8209</v>
      </c>
      <c r="F8172">
        <v>289.98099999999999</v>
      </c>
      <c r="G8172">
        <v>76.608000000000004</v>
      </c>
      <c r="H8172">
        <v>32.734999999999999</v>
      </c>
      <c r="I8172">
        <v>22214.789000000001</v>
      </c>
      <c r="J8172">
        <v>9059775</v>
      </c>
      <c r="K8172">
        <v>42.433</v>
      </c>
      <c r="L8172">
        <v>21.62</v>
      </c>
      <c r="M8172">
        <v>12304.772999999999</v>
      </c>
      <c r="N8172">
        <v>5018210</v>
      </c>
      <c r="O8172">
        <v>8.1039999999999992</v>
      </c>
      <c r="P8172">
        <v>19.109000000000002</v>
      </c>
      <c r="Q8172">
        <v>2349.9050000000002</v>
      </c>
      <c r="R8172">
        <v>958353</v>
      </c>
      <c r="S8172">
        <v>0.11600000000000001</v>
      </c>
      <c r="T8172">
        <v>5.4480000000000004</v>
      </c>
      <c r="U8172">
        <v>33.764000000000003</v>
      </c>
      <c r="V8172">
        <v>13770</v>
      </c>
      <c r="W8172">
        <f t="shared" si="286"/>
        <v>54</v>
      </c>
      <c r="X8172">
        <f t="shared" si="284"/>
        <v>3363.8306500000003</v>
      </c>
      <c r="Y8172">
        <f t="shared" si="285"/>
        <v>91.773300000000006</v>
      </c>
    </row>
    <row r="8173" spans="1:25" x14ac:dyDescent="0.2">
      <c r="A8173" t="s">
        <v>1746</v>
      </c>
      <c r="B8173" t="s">
        <v>24</v>
      </c>
      <c r="C8173">
        <v>9</v>
      </c>
      <c r="D8173">
        <v>7</v>
      </c>
      <c r="E8173" t="s">
        <v>8210</v>
      </c>
      <c r="F8173">
        <v>238.339</v>
      </c>
      <c r="G8173">
        <v>90.22</v>
      </c>
      <c r="H8173">
        <v>41.448</v>
      </c>
      <c r="I8173">
        <v>21502.863000000001</v>
      </c>
      <c r="J8173">
        <v>8769433</v>
      </c>
      <c r="K8173">
        <v>14.17</v>
      </c>
      <c r="L8173">
        <v>7.1050000000000004</v>
      </c>
      <c r="M8173">
        <v>3377.2420000000002</v>
      </c>
      <c r="N8173">
        <v>1377328</v>
      </c>
      <c r="O8173">
        <v>4.2720000000000002</v>
      </c>
      <c r="P8173">
        <v>13.154</v>
      </c>
      <c r="Q8173">
        <v>1018.09</v>
      </c>
      <c r="R8173">
        <v>415204</v>
      </c>
      <c r="S8173">
        <v>3.1E-2</v>
      </c>
      <c r="T8173">
        <v>2.8330000000000002</v>
      </c>
      <c r="U8173">
        <v>7.5030000000000001</v>
      </c>
      <c r="V8173">
        <v>3060</v>
      </c>
      <c r="W8173">
        <f t="shared" si="286"/>
        <v>12</v>
      </c>
      <c r="X8173">
        <f t="shared" si="284"/>
        <v>979.88180000000011</v>
      </c>
      <c r="Y8173">
        <f t="shared" si="285"/>
        <v>16.593299999999999</v>
      </c>
    </row>
    <row r="8174" spans="1:25" x14ac:dyDescent="0.2">
      <c r="A8174" t="s">
        <v>1746</v>
      </c>
      <c r="B8174" t="s">
        <v>24</v>
      </c>
      <c r="C8174">
        <v>9</v>
      </c>
      <c r="D8174">
        <v>8</v>
      </c>
      <c r="E8174" t="s">
        <v>7299</v>
      </c>
      <c r="F8174">
        <v>290.05</v>
      </c>
      <c r="G8174">
        <v>91.028000000000006</v>
      </c>
      <c r="H8174">
        <v>43.274000000000001</v>
      </c>
      <c r="I8174">
        <v>26402.809000000001</v>
      </c>
      <c r="J8174">
        <v>10767760</v>
      </c>
      <c r="K8174">
        <v>36.304000000000002</v>
      </c>
      <c r="L8174">
        <v>19.481000000000002</v>
      </c>
      <c r="M8174">
        <v>10529.959000000001</v>
      </c>
      <c r="N8174">
        <v>4294394</v>
      </c>
      <c r="O8174">
        <v>9.8019999999999996</v>
      </c>
      <c r="P8174">
        <v>23.206</v>
      </c>
      <c r="Q8174">
        <v>2843.0140000000001</v>
      </c>
      <c r="R8174">
        <v>1159456</v>
      </c>
      <c r="S8174">
        <v>9.5000000000000001E-2</v>
      </c>
      <c r="T8174">
        <v>4.9169999999999998</v>
      </c>
      <c r="U8174">
        <v>27.512</v>
      </c>
      <c r="V8174">
        <v>11220</v>
      </c>
      <c r="W8174">
        <f t="shared" si="286"/>
        <v>44</v>
      </c>
      <c r="X8174">
        <f t="shared" si="284"/>
        <v>4246.4957599999998</v>
      </c>
      <c r="Y8174">
        <f t="shared" si="285"/>
        <v>73.8733</v>
      </c>
    </row>
    <row r="8175" spans="1:25" x14ac:dyDescent="0.2">
      <c r="A8175" t="s">
        <v>1746</v>
      </c>
      <c r="B8175" t="s">
        <v>24</v>
      </c>
      <c r="C8175">
        <v>9</v>
      </c>
      <c r="D8175">
        <v>9</v>
      </c>
      <c r="E8175" t="s">
        <v>8211</v>
      </c>
      <c r="F8175">
        <v>395.298</v>
      </c>
      <c r="G8175">
        <v>113.636</v>
      </c>
      <c r="H8175">
        <v>47.871000000000002</v>
      </c>
      <c r="I8175">
        <v>44919.993999999999</v>
      </c>
      <c r="J8175">
        <v>18319555</v>
      </c>
      <c r="K8175">
        <v>11.595000000000001</v>
      </c>
      <c r="L8175">
        <v>5.923</v>
      </c>
      <c r="M8175">
        <v>4583.5619999999999</v>
      </c>
      <c r="N8175">
        <v>1869297</v>
      </c>
      <c r="O8175">
        <v>3.044</v>
      </c>
      <c r="P8175">
        <v>8.2530000000000001</v>
      </c>
      <c r="Q8175">
        <v>1203.4780000000001</v>
      </c>
      <c r="R8175">
        <v>490810</v>
      </c>
      <c r="S8175">
        <v>1.4E-2</v>
      </c>
      <c r="T8175">
        <v>1.905</v>
      </c>
      <c r="U8175">
        <v>5.6269999999999998</v>
      </c>
      <c r="V8175">
        <v>2295</v>
      </c>
      <c r="W8175">
        <f t="shared" si="286"/>
        <v>9</v>
      </c>
      <c r="X8175">
        <f t="shared" si="284"/>
        <v>1311.72632</v>
      </c>
      <c r="Y8175">
        <f t="shared" si="285"/>
        <v>11.2233</v>
      </c>
    </row>
    <row r="8176" spans="1:25" x14ac:dyDescent="0.2">
      <c r="A8176" t="s">
        <v>1746</v>
      </c>
      <c r="B8176" t="s">
        <v>24</v>
      </c>
      <c r="C8176">
        <v>9</v>
      </c>
      <c r="D8176">
        <v>10</v>
      </c>
      <c r="E8176" t="s">
        <v>8212</v>
      </c>
      <c r="F8176">
        <v>309.77199999999999</v>
      </c>
      <c r="G8176">
        <v>91.510999999999996</v>
      </c>
      <c r="H8176">
        <v>47.192999999999998</v>
      </c>
      <c r="I8176">
        <v>28347.425999999999</v>
      </c>
      <c r="J8176">
        <v>11560826</v>
      </c>
      <c r="K8176">
        <v>21.298999999999999</v>
      </c>
      <c r="L8176">
        <v>8.8960000000000008</v>
      </c>
      <c r="M8176">
        <v>6597.8680000000004</v>
      </c>
      <c r="N8176">
        <v>2690784</v>
      </c>
      <c r="O8176">
        <v>4.9390000000000001</v>
      </c>
      <c r="P8176">
        <v>13.587</v>
      </c>
      <c r="Q8176">
        <v>1529.9770000000001</v>
      </c>
      <c r="R8176">
        <v>623965</v>
      </c>
      <c r="S8176">
        <v>0.04</v>
      </c>
      <c r="T8176">
        <v>3.2080000000000002</v>
      </c>
      <c r="U8176">
        <v>12.505000000000001</v>
      </c>
      <c r="V8176">
        <v>5100</v>
      </c>
      <c r="W8176">
        <f t="shared" si="286"/>
        <v>20</v>
      </c>
      <c r="X8176">
        <f t="shared" si="284"/>
        <v>1896.1595300000001</v>
      </c>
      <c r="Y8176">
        <f t="shared" si="285"/>
        <v>30.9133</v>
      </c>
    </row>
    <row r="8177" spans="1:25" x14ac:dyDescent="0.2">
      <c r="A8177" t="s">
        <v>1746</v>
      </c>
      <c r="B8177" t="s">
        <v>24</v>
      </c>
      <c r="C8177">
        <v>9</v>
      </c>
      <c r="D8177">
        <v>11</v>
      </c>
      <c r="E8177" t="s">
        <v>8213</v>
      </c>
      <c r="F8177">
        <v>269.70800000000003</v>
      </c>
      <c r="G8177">
        <v>100.78400000000001</v>
      </c>
      <c r="H8177">
        <v>44.356000000000002</v>
      </c>
      <c r="I8177">
        <v>27182.168000000001</v>
      </c>
      <c r="J8177">
        <v>11085603</v>
      </c>
      <c r="K8177">
        <v>9.2959999999999994</v>
      </c>
      <c r="L8177">
        <v>6.6539999999999999</v>
      </c>
      <c r="M8177">
        <v>2507.2240000000002</v>
      </c>
      <c r="N8177">
        <v>1022512</v>
      </c>
      <c r="O8177">
        <v>2.17</v>
      </c>
      <c r="P8177">
        <v>3.8519999999999999</v>
      </c>
      <c r="Q8177">
        <v>585.274</v>
      </c>
      <c r="R8177">
        <v>238690</v>
      </c>
      <c r="S8177">
        <v>5.0000000000000001E-3</v>
      </c>
      <c r="T8177">
        <v>1.087</v>
      </c>
      <c r="U8177">
        <v>1.2509999999999999</v>
      </c>
      <c r="V8177">
        <v>510</v>
      </c>
      <c r="W8177">
        <f t="shared" si="286"/>
        <v>2</v>
      </c>
      <c r="X8177">
        <f t="shared" si="284"/>
        <v>205.14115999999999</v>
      </c>
      <c r="Y8177">
        <f t="shared" si="285"/>
        <v>0</v>
      </c>
    </row>
    <row r="8178" spans="1:25" x14ac:dyDescent="0.2">
      <c r="A8178" t="s">
        <v>1746</v>
      </c>
      <c r="B8178" t="s">
        <v>24</v>
      </c>
      <c r="C8178">
        <v>9</v>
      </c>
      <c r="D8178">
        <v>12</v>
      </c>
      <c r="E8178" t="s">
        <v>8214</v>
      </c>
      <c r="F8178">
        <v>458.73500000000001</v>
      </c>
      <c r="G8178">
        <v>94.191999999999993</v>
      </c>
      <c r="H8178">
        <v>43.137</v>
      </c>
      <c r="I8178">
        <v>43209.137999999999</v>
      </c>
      <c r="J8178">
        <v>17621823</v>
      </c>
      <c r="K8178">
        <v>32.005000000000003</v>
      </c>
      <c r="L8178">
        <v>13.204000000000001</v>
      </c>
      <c r="M8178">
        <v>14681.826999999999</v>
      </c>
      <c r="N8178">
        <v>5987635</v>
      </c>
      <c r="O8178">
        <v>8.4499999999999993</v>
      </c>
      <c r="P8178">
        <v>19.286999999999999</v>
      </c>
      <c r="Q8178">
        <v>3876.2089999999998</v>
      </c>
      <c r="R8178">
        <v>1580820</v>
      </c>
      <c r="S8178">
        <v>0.10199999999999999</v>
      </c>
      <c r="T8178">
        <v>5.1050000000000004</v>
      </c>
      <c r="U8178">
        <v>46.895000000000003</v>
      </c>
      <c r="V8178">
        <v>19125</v>
      </c>
      <c r="W8178">
        <f t="shared" si="286"/>
        <v>75</v>
      </c>
      <c r="X8178">
        <f t="shared" si="284"/>
        <v>6095.9148099999993</v>
      </c>
      <c r="Y8178">
        <f t="shared" si="285"/>
        <v>129.36330000000001</v>
      </c>
    </row>
    <row r="8179" spans="1:25" x14ac:dyDescent="0.2">
      <c r="A8179" t="s">
        <v>1746</v>
      </c>
      <c r="B8179" t="s">
        <v>24</v>
      </c>
      <c r="C8179">
        <v>9</v>
      </c>
      <c r="D8179">
        <v>13</v>
      </c>
      <c r="E8179" t="s">
        <v>925</v>
      </c>
      <c r="F8179">
        <v>353.18700000000001</v>
      </c>
      <c r="G8179">
        <v>103.211</v>
      </c>
      <c r="H8179">
        <v>43.137</v>
      </c>
      <c r="I8179">
        <v>36452.855000000003</v>
      </c>
      <c r="J8179">
        <v>14866433</v>
      </c>
      <c r="K8179">
        <v>22.253</v>
      </c>
      <c r="L8179">
        <v>8.4510000000000005</v>
      </c>
      <c r="M8179">
        <v>7859.5370000000003</v>
      </c>
      <c r="N8179">
        <v>3205326</v>
      </c>
      <c r="O8179">
        <v>4.7869999999999999</v>
      </c>
      <c r="P8179">
        <v>15.042999999999999</v>
      </c>
      <c r="Q8179">
        <v>1690.835</v>
      </c>
      <c r="R8179">
        <v>689567</v>
      </c>
      <c r="S8179">
        <v>3.6999999999999998E-2</v>
      </c>
      <c r="T8179">
        <v>3.0790000000000002</v>
      </c>
      <c r="U8179">
        <v>13.131</v>
      </c>
      <c r="V8179">
        <v>5355</v>
      </c>
      <c r="W8179">
        <f t="shared" si="286"/>
        <v>21</v>
      </c>
      <c r="X8179">
        <f t="shared" si="284"/>
        <v>2184.0953500000001</v>
      </c>
      <c r="Y8179">
        <f t="shared" si="285"/>
        <v>32.703299999999999</v>
      </c>
    </row>
    <row r="8180" spans="1:25" x14ac:dyDescent="0.2">
      <c r="A8180" t="s">
        <v>1746</v>
      </c>
      <c r="B8180" t="s">
        <v>24</v>
      </c>
      <c r="C8180">
        <v>9</v>
      </c>
      <c r="D8180">
        <v>14</v>
      </c>
      <c r="E8180" t="s">
        <v>3635</v>
      </c>
      <c r="F8180">
        <v>334.76299999999998</v>
      </c>
      <c r="G8180">
        <v>112.86799999999999</v>
      </c>
      <c r="H8180">
        <v>48.432000000000002</v>
      </c>
      <c r="I8180">
        <v>37783.826000000001</v>
      </c>
      <c r="J8180">
        <v>15409238</v>
      </c>
      <c r="K8180">
        <v>25.811</v>
      </c>
      <c r="L8180">
        <v>11.199</v>
      </c>
      <c r="M8180">
        <v>8640.4359999999997</v>
      </c>
      <c r="N8180">
        <v>3523797</v>
      </c>
      <c r="O8180">
        <v>3.7989999999999999</v>
      </c>
      <c r="P8180">
        <v>10.366</v>
      </c>
      <c r="Q8180">
        <v>1271.8140000000001</v>
      </c>
      <c r="R8180">
        <v>518679</v>
      </c>
      <c r="S8180">
        <v>4.2999999999999997E-2</v>
      </c>
      <c r="T8180">
        <v>3.31</v>
      </c>
      <c r="U8180">
        <v>14.381</v>
      </c>
      <c r="V8180">
        <v>5865</v>
      </c>
      <c r="W8180">
        <f t="shared" si="286"/>
        <v>23</v>
      </c>
      <c r="X8180">
        <f t="shared" si="284"/>
        <v>1434.0477599999999</v>
      </c>
      <c r="Y8180">
        <f t="shared" si="285"/>
        <v>36.283299999999997</v>
      </c>
    </row>
    <row r="8181" spans="1:25" x14ac:dyDescent="0.2">
      <c r="A8181" t="s">
        <v>1746</v>
      </c>
      <c r="B8181" t="s">
        <v>24</v>
      </c>
      <c r="C8181">
        <v>9</v>
      </c>
      <c r="D8181">
        <v>17</v>
      </c>
      <c r="E8181" t="s">
        <v>7920</v>
      </c>
      <c r="F8181">
        <v>215.30699999999999</v>
      </c>
      <c r="G8181">
        <v>100.568</v>
      </c>
      <c r="H8181">
        <v>48.875999999999998</v>
      </c>
      <c r="I8181">
        <v>21652.966</v>
      </c>
      <c r="J8181">
        <v>8830649</v>
      </c>
      <c r="K8181">
        <v>18.952999999999999</v>
      </c>
      <c r="L8181">
        <v>14.507999999999999</v>
      </c>
      <c r="M8181">
        <v>4080.8040000000001</v>
      </c>
      <c r="N8181">
        <v>1664259</v>
      </c>
      <c r="O8181">
        <v>3.8210000000000002</v>
      </c>
      <c r="P8181">
        <v>12.673</v>
      </c>
      <c r="Q8181">
        <v>822.70799999999997</v>
      </c>
      <c r="R8181">
        <v>335522</v>
      </c>
      <c r="S8181">
        <v>2.3E-2</v>
      </c>
      <c r="T8181">
        <v>2.4340000000000002</v>
      </c>
      <c r="U8181">
        <v>5.0019999999999998</v>
      </c>
      <c r="V8181">
        <v>2040</v>
      </c>
      <c r="W8181">
        <f t="shared" si="286"/>
        <v>8</v>
      </c>
      <c r="X8181">
        <f t="shared" si="284"/>
        <v>630.14801999999997</v>
      </c>
      <c r="Y8181">
        <f t="shared" si="285"/>
        <v>9.4332999999999991</v>
      </c>
    </row>
    <row r="8182" spans="1:25" x14ac:dyDescent="0.2">
      <c r="A8182" t="s">
        <v>1746</v>
      </c>
      <c r="B8182" t="s">
        <v>24</v>
      </c>
      <c r="C8182">
        <v>9</v>
      </c>
      <c r="D8182">
        <v>18</v>
      </c>
      <c r="E8182" t="s">
        <v>8215</v>
      </c>
      <c r="F8182">
        <v>256.49400000000003</v>
      </c>
      <c r="G8182">
        <v>96.22</v>
      </c>
      <c r="H8182">
        <v>46.619</v>
      </c>
      <c r="I8182">
        <v>24679.877</v>
      </c>
      <c r="J8182">
        <v>10065103</v>
      </c>
      <c r="K8182">
        <v>4.6470000000000002</v>
      </c>
      <c r="L8182">
        <v>2.3719999999999999</v>
      </c>
      <c r="M8182">
        <v>1191.912</v>
      </c>
      <c r="N8182">
        <v>486093</v>
      </c>
      <c r="O8182">
        <v>2.0529999999999999</v>
      </c>
      <c r="P8182">
        <v>4.343</v>
      </c>
      <c r="Q8182">
        <v>526.49900000000002</v>
      </c>
      <c r="R8182">
        <v>214720</v>
      </c>
      <c r="S8182">
        <v>7.0000000000000001E-3</v>
      </c>
      <c r="T8182">
        <v>1.3660000000000001</v>
      </c>
      <c r="U8182">
        <v>1.8759999999999999</v>
      </c>
      <c r="V8182">
        <v>765</v>
      </c>
      <c r="W8182">
        <f t="shared" si="286"/>
        <v>3</v>
      </c>
      <c r="X8182">
        <f t="shared" si="284"/>
        <v>99.933910000000012</v>
      </c>
      <c r="Y8182">
        <f t="shared" si="285"/>
        <v>0.48330000000000006</v>
      </c>
    </row>
    <row r="8183" spans="1:25" x14ac:dyDescent="0.2">
      <c r="A8183" t="s">
        <v>1746</v>
      </c>
      <c r="B8183" t="s">
        <v>24</v>
      </c>
      <c r="C8183">
        <v>9</v>
      </c>
      <c r="D8183">
        <v>19</v>
      </c>
      <c r="E8183" t="s">
        <v>8216</v>
      </c>
      <c r="F8183">
        <v>287.233</v>
      </c>
      <c r="G8183">
        <v>90.251999999999995</v>
      </c>
      <c r="H8183">
        <v>44.429000000000002</v>
      </c>
      <c r="I8183">
        <v>25923.386999999999</v>
      </c>
      <c r="J8183">
        <v>10572239</v>
      </c>
      <c r="K8183">
        <v>4.915</v>
      </c>
      <c r="L8183">
        <v>2.41</v>
      </c>
      <c r="M8183">
        <v>1411.846</v>
      </c>
      <c r="N8183">
        <v>575788</v>
      </c>
      <c r="O8183">
        <v>1.7909999999999999</v>
      </c>
      <c r="P8183">
        <v>2.044</v>
      </c>
      <c r="Q8183">
        <v>514.39499999999998</v>
      </c>
      <c r="R8183">
        <v>209784</v>
      </c>
      <c r="S8183">
        <v>2E-3</v>
      </c>
      <c r="T8183">
        <v>0.745</v>
      </c>
      <c r="U8183">
        <v>0.625</v>
      </c>
      <c r="V8183">
        <v>255</v>
      </c>
      <c r="W8183">
        <f t="shared" si="286"/>
        <v>1</v>
      </c>
      <c r="X8183">
        <f t="shared" si="284"/>
        <v>78.267749999999936</v>
      </c>
      <c r="Y8183">
        <f t="shared" si="285"/>
        <v>0</v>
      </c>
    </row>
    <row r="8184" spans="1:25" x14ac:dyDescent="0.2">
      <c r="A8184" t="s">
        <v>1746</v>
      </c>
      <c r="B8184" t="s">
        <v>24</v>
      </c>
      <c r="C8184">
        <v>9</v>
      </c>
      <c r="D8184">
        <v>20</v>
      </c>
      <c r="E8184" t="s">
        <v>8217</v>
      </c>
      <c r="F8184">
        <v>312.16199999999998</v>
      </c>
      <c r="G8184">
        <v>89.536000000000001</v>
      </c>
      <c r="H8184">
        <v>41.484000000000002</v>
      </c>
      <c r="I8184">
        <v>27949.752</v>
      </c>
      <c r="J8184">
        <v>11398644</v>
      </c>
      <c r="K8184">
        <v>41.795000000000002</v>
      </c>
      <c r="L8184">
        <v>21.164000000000001</v>
      </c>
      <c r="M8184">
        <v>13046.841</v>
      </c>
      <c r="N8184">
        <v>5320845</v>
      </c>
      <c r="O8184">
        <v>7.3029999999999999</v>
      </c>
      <c r="P8184">
        <v>19.059999999999999</v>
      </c>
      <c r="Q8184">
        <v>2279.8310000000001</v>
      </c>
      <c r="R8184">
        <v>929775</v>
      </c>
      <c r="S8184">
        <v>0.104</v>
      </c>
      <c r="T8184">
        <v>5.1529999999999996</v>
      </c>
      <c r="U8184">
        <v>32.514000000000003</v>
      </c>
      <c r="V8184">
        <v>13260</v>
      </c>
      <c r="W8184">
        <f t="shared" si="286"/>
        <v>52</v>
      </c>
      <c r="X8184">
        <f t="shared" si="284"/>
        <v>3238.3981900000003</v>
      </c>
      <c r="Y8184">
        <f t="shared" si="285"/>
        <v>88.193300000000008</v>
      </c>
    </row>
    <row r="8185" spans="1:25" x14ac:dyDescent="0.2">
      <c r="A8185" t="s">
        <v>1746</v>
      </c>
      <c r="B8185" t="s">
        <v>24</v>
      </c>
      <c r="C8185">
        <v>9</v>
      </c>
      <c r="D8185">
        <v>21</v>
      </c>
      <c r="E8185" t="s">
        <v>8218</v>
      </c>
      <c r="F8185">
        <v>309.45800000000003</v>
      </c>
      <c r="G8185">
        <v>86.905000000000001</v>
      </c>
      <c r="H8185">
        <v>41.777999999999999</v>
      </c>
      <c r="I8185">
        <v>26893.282999999999</v>
      </c>
      <c r="J8185">
        <v>10967788</v>
      </c>
      <c r="K8185">
        <v>38.198</v>
      </c>
      <c r="L8185">
        <v>20.484999999999999</v>
      </c>
      <c r="M8185">
        <v>11820.795</v>
      </c>
      <c r="N8185">
        <v>4820831</v>
      </c>
      <c r="O8185">
        <v>10.095000000000001</v>
      </c>
      <c r="P8185">
        <v>22.963999999999999</v>
      </c>
      <c r="Q8185">
        <v>3123.9920000000002</v>
      </c>
      <c r="R8185">
        <v>1274046</v>
      </c>
      <c r="S8185">
        <v>0.105</v>
      </c>
      <c r="T8185">
        <v>5.1749999999999998</v>
      </c>
      <c r="U8185">
        <v>32.514000000000003</v>
      </c>
      <c r="V8185">
        <v>13260</v>
      </c>
      <c r="W8185">
        <f t="shared" si="286"/>
        <v>52</v>
      </c>
      <c r="X8185">
        <f t="shared" si="284"/>
        <v>4749.4463800000003</v>
      </c>
      <c r="Y8185">
        <f t="shared" si="285"/>
        <v>88.193300000000008</v>
      </c>
    </row>
    <row r="8186" spans="1:25" x14ac:dyDescent="0.2">
      <c r="A8186" t="s">
        <v>1746</v>
      </c>
      <c r="B8186" t="s">
        <v>24</v>
      </c>
      <c r="C8186">
        <v>9</v>
      </c>
      <c r="D8186">
        <v>22</v>
      </c>
      <c r="E8186" t="s">
        <v>8219</v>
      </c>
      <c r="F8186">
        <v>357.56200000000001</v>
      </c>
      <c r="G8186">
        <v>82.691999999999993</v>
      </c>
      <c r="H8186">
        <v>44.435000000000002</v>
      </c>
      <c r="I8186">
        <v>29567.468000000001</v>
      </c>
      <c r="J8186">
        <v>12058391</v>
      </c>
      <c r="K8186">
        <v>26.943000000000001</v>
      </c>
      <c r="L8186">
        <v>12.101000000000001</v>
      </c>
      <c r="M8186">
        <v>9633.7389999999996</v>
      </c>
      <c r="N8186">
        <v>3928892</v>
      </c>
      <c r="O8186">
        <v>8.3970000000000002</v>
      </c>
      <c r="P8186">
        <v>22.422000000000001</v>
      </c>
      <c r="Q8186">
        <v>3002.56</v>
      </c>
      <c r="R8186">
        <v>1224523</v>
      </c>
      <c r="S8186">
        <v>7.6999999999999999E-2</v>
      </c>
      <c r="T8186">
        <v>4.4290000000000003</v>
      </c>
      <c r="U8186">
        <v>27.512</v>
      </c>
      <c r="V8186">
        <v>11220</v>
      </c>
      <c r="W8186">
        <f t="shared" si="286"/>
        <v>44</v>
      </c>
      <c r="X8186">
        <f t="shared" si="284"/>
        <v>4532.0830999999998</v>
      </c>
      <c r="Y8186">
        <f t="shared" si="285"/>
        <v>73.8733</v>
      </c>
    </row>
    <row r="8187" spans="1:25" x14ac:dyDescent="0.2">
      <c r="A8187" t="s">
        <v>1746</v>
      </c>
      <c r="B8187" t="s">
        <v>24</v>
      </c>
      <c r="C8187">
        <v>9</v>
      </c>
      <c r="D8187">
        <v>23</v>
      </c>
      <c r="E8187" t="s">
        <v>4686</v>
      </c>
      <c r="F8187">
        <v>351.267</v>
      </c>
      <c r="G8187">
        <v>94.02</v>
      </c>
      <c r="H8187">
        <v>42.789000000000001</v>
      </c>
      <c r="I8187">
        <v>33026.065000000002</v>
      </c>
      <c r="J8187">
        <v>13468898</v>
      </c>
      <c r="K8187">
        <v>7.319</v>
      </c>
      <c r="L8187">
        <v>4.59</v>
      </c>
      <c r="M8187">
        <v>2571.08</v>
      </c>
      <c r="N8187">
        <v>1048554</v>
      </c>
      <c r="O8187">
        <v>2.1619999999999999</v>
      </c>
      <c r="P8187">
        <v>2.9140000000000001</v>
      </c>
      <c r="Q8187">
        <v>759.45799999999997</v>
      </c>
      <c r="R8187">
        <v>309727</v>
      </c>
      <c r="S8187">
        <v>5.0000000000000001E-3</v>
      </c>
      <c r="T8187">
        <v>1.167</v>
      </c>
      <c r="U8187">
        <v>1.8759999999999999</v>
      </c>
      <c r="V8187">
        <v>765</v>
      </c>
      <c r="W8187">
        <f t="shared" si="286"/>
        <v>3</v>
      </c>
      <c r="X8187">
        <f t="shared" si="284"/>
        <v>516.93051999999989</v>
      </c>
      <c r="Y8187">
        <f t="shared" si="285"/>
        <v>0.48330000000000006</v>
      </c>
    </row>
    <row r="8188" spans="1:25" x14ac:dyDescent="0.2">
      <c r="A8188" t="s">
        <v>1746</v>
      </c>
      <c r="B8188" t="s">
        <v>24</v>
      </c>
      <c r="C8188">
        <v>9</v>
      </c>
      <c r="D8188">
        <v>24</v>
      </c>
      <c r="E8188" t="s">
        <v>8220</v>
      </c>
      <c r="F8188">
        <v>196.41900000000001</v>
      </c>
      <c r="G8188">
        <v>71.513999999999996</v>
      </c>
      <c r="H8188">
        <v>37.713999999999999</v>
      </c>
      <c r="I8188">
        <v>14046.727999999999</v>
      </c>
      <c r="J8188">
        <v>5728625</v>
      </c>
      <c r="K8188">
        <v>25.338999999999999</v>
      </c>
      <c r="L8188">
        <v>11.378</v>
      </c>
      <c r="M8188">
        <v>4977.0749999999998</v>
      </c>
      <c r="N8188">
        <v>2029782</v>
      </c>
      <c r="O8188">
        <v>7.2039999999999997</v>
      </c>
      <c r="P8188">
        <v>18.103000000000002</v>
      </c>
      <c r="Q8188">
        <v>1415.0440000000001</v>
      </c>
      <c r="R8188">
        <v>577092</v>
      </c>
      <c r="S8188">
        <v>0.08</v>
      </c>
      <c r="T8188">
        <v>4.5039999999999996</v>
      </c>
      <c r="U8188">
        <v>15.632</v>
      </c>
      <c r="V8188">
        <v>6375</v>
      </c>
      <c r="W8188">
        <f t="shared" si="286"/>
        <v>25</v>
      </c>
      <c r="X8188">
        <f t="shared" si="284"/>
        <v>1690.4294600000001</v>
      </c>
      <c r="Y8188">
        <f t="shared" si="285"/>
        <v>39.863300000000002</v>
      </c>
    </row>
    <row r="8189" spans="1:25" x14ac:dyDescent="0.2">
      <c r="A8189" t="s">
        <v>1746</v>
      </c>
      <c r="B8189" t="s">
        <v>24</v>
      </c>
      <c r="C8189">
        <v>9</v>
      </c>
      <c r="D8189">
        <v>27</v>
      </c>
      <c r="E8189" t="s">
        <v>8221</v>
      </c>
      <c r="F8189">
        <v>292.04599999999999</v>
      </c>
      <c r="G8189">
        <v>65.066000000000003</v>
      </c>
      <c r="H8189">
        <v>32.154000000000003</v>
      </c>
      <c r="I8189">
        <v>19002.243999999999</v>
      </c>
      <c r="J8189">
        <v>7749615</v>
      </c>
      <c r="K8189">
        <v>45.2</v>
      </c>
      <c r="L8189">
        <v>21.783000000000001</v>
      </c>
      <c r="M8189">
        <v>13200.598</v>
      </c>
      <c r="N8189">
        <v>5383551</v>
      </c>
      <c r="O8189">
        <v>8.7669999999999995</v>
      </c>
      <c r="P8189">
        <v>18.954000000000001</v>
      </c>
      <c r="Q8189">
        <v>2560.377</v>
      </c>
      <c r="R8189">
        <v>1044189</v>
      </c>
      <c r="S8189">
        <v>0.122</v>
      </c>
      <c r="T8189">
        <v>5.577</v>
      </c>
      <c r="U8189">
        <v>35.64</v>
      </c>
      <c r="V8189">
        <v>14535</v>
      </c>
      <c r="W8189">
        <f t="shared" si="286"/>
        <v>57</v>
      </c>
      <c r="X8189">
        <f t="shared" si="284"/>
        <v>3740.5755300000001</v>
      </c>
      <c r="Y8189">
        <f t="shared" si="285"/>
        <v>97.143300000000011</v>
      </c>
    </row>
    <row r="8190" spans="1:25" x14ac:dyDescent="0.2">
      <c r="A8190" t="s">
        <v>1746</v>
      </c>
      <c r="B8190" t="s">
        <v>24</v>
      </c>
      <c r="C8190">
        <v>9</v>
      </c>
      <c r="D8190">
        <v>28</v>
      </c>
      <c r="E8190" t="s">
        <v>8222</v>
      </c>
      <c r="F8190">
        <v>153.22499999999999</v>
      </c>
      <c r="G8190">
        <v>65.938999999999993</v>
      </c>
      <c r="H8190">
        <v>37.65</v>
      </c>
      <c r="I8190">
        <v>10103.433999999999</v>
      </c>
      <c r="J8190">
        <v>4120446</v>
      </c>
      <c r="K8190">
        <v>35.860999999999997</v>
      </c>
      <c r="L8190">
        <v>16.587</v>
      </c>
      <c r="M8190">
        <v>5494.8270000000002</v>
      </c>
      <c r="N8190">
        <v>2240935</v>
      </c>
      <c r="O8190">
        <v>7.0030000000000001</v>
      </c>
      <c r="P8190">
        <v>18.14</v>
      </c>
      <c r="Q8190">
        <v>1072.989</v>
      </c>
      <c r="R8190">
        <v>437593</v>
      </c>
      <c r="S8190">
        <v>0.106</v>
      </c>
      <c r="T8190">
        <v>5.2</v>
      </c>
      <c r="U8190">
        <v>16.257000000000001</v>
      </c>
      <c r="V8190">
        <v>6630</v>
      </c>
      <c r="W8190">
        <f t="shared" si="286"/>
        <v>26</v>
      </c>
      <c r="X8190">
        <f t="shared" si="284"/>
        <v>1078.15101</v>
      </c>
      <c r="Y8190">
        <f t="shared" si="285"/>
        <v>41.653300000000002</v>
      </c>
    </row>
    <row r="8191" spans="1:25" x14ac:dyDescent="0.2">
      <c r="A8191" t="s">
        <v>1746</v>
      </c>
      <c r="B8191" t="s">
        <v>24</v>
      </c>
      <c r="C8191">
        <v>9</v>
      </c>
      <c r="D8191">
        <v>29</v>
      </c>
      <c r="E8191" t="s">
        <v>8223</v>
      </c>
      <c r="F8191">
        <v>110.26300000000001</v>
      </c>
      <c r="G8191">
        <v>57.911000000000001</v>
      </c>
      <c r="H8191">
        <v>35.863</v>
      </c>
      <c r="I8191">
        <v>6385.4459999999999</v>
      </c>
      <c r="J8191">
        <v>2604153</v>
      </c>
      <c r="K8191">
        <v>34.527000000000001</v>
      </c>
      <c r="L8191">
        <v>15.744</v>
      </c>
      <c r="M8191">
        <v>3807.047</v>
      </c>
      <c r="N8191">
        <v>1552614</v>
      </c>
      <c r="O8191">
        <v>6.4039999999999999</v>
      </c>
      <c r="P8191">
        <v>13.307</v>
      </c>
      <c r="Q8191">
        <v>706.17600000000004</v>
      </c>
      <c r="R8191">
        <v>287997</v>
      </c>
      <c r="S8191">
        <v>0.11899999999999999</v>
      </c>
      <c r="T8191">
        <v>5.5090000000000003</v>
      </c>
      <c r="U8191">
        <v>13.131</v>
      </c>
      <c r="V8191">
        <v>5355</v>
      </c>
      <c r="W8191">
        <f t="shared" si="286"/>
        <v>21</v>
      </c>
      <c r="X8191">
        <f t="shared" si="284"/>
        <v>421.55574000000007</v>
      </c>
      <c r="Y8191">
        <f t="shared" si="285"/>
        <v>32.703299999999999</v>
      </c>
    </row>
    <row r="8192" spans="1:25" x14ac:dyDescent="0.2">
      <c r="A8192" t="s">
        <v>1746</v>
      </c>
      <c r="B8192" t="s">
        <v>24</v>
      </c>
      <c r="C8192">
        <v>10</v>
      </c>
      <c r="D8192">
        <v>1</v>
      </c>
      <c r="E8192" t="s">
        <v>8224</v>
      </c>
      <c r="F8192">
        <v>350.16899999999998</v>
      </c>
      <c r="G8192">
        <v>83.087999999999994</v>
      </c>
      <c r="H8192">
        <v>34.962000000000003</v>
      </c>
      <c r="I8192">
        <v>29094.794000000002</v>
      </c>
      <c r="J8192">
        <v>11865622</v>
      </c>
      <c r="K8192">
        <v>25.244</v>
      </c>
      <c r="L8192">
        <v>12.111000000000001</v>
      </c>
      <c r="M8192">
        <v>8839.6949999999997</v>
      </c>
      <c r="N8192">
        <v>3605060</v>
      </c>
      <c r="O8192">
        <v>7.9320000000000004</v>
      </c>
      <c r="P8192">
        <v>19.048999999999999</v>
      </c>
      <c r="Q8192">
        <v>2777.6309999999999</v>
      </c>
      <c r="R8192">
        <v>1132791</v>
      </c>
      <c r="S8192">
        <v>9.2999999999999999E-2</v>
      </c>
      <c r="T8192">
        <v>4.8650000000000002</v>
      </c>
      <c r="U8192">
        <v>32.514000000000003</v>
      </c>
      <c r="V8192">
        <v>13260</v>
      </c>
      <c r="W8192">
        <f t="shared" si="286"/>
        <v>52</v>
      </c>
      <c r="X8192">
        <f t="shared" si="284"/>
        <v>4129.4601899999998</v>
      </c>
      <c r="Y8192">
        <f t="shared" si="285"/>
        <v>88.193300000000008</v>
      </c>
    </row>
    <row r="8193" spans="1:25" x14ac:dyDescent="0.2">
      <c r="A8193" t="s">
        <v>1746</v>
      </c>
      <c r="B8193" t="s">
        <v>24</v>
      </c>
      <c r="C8193">
        <v>10</v>
      </c>
      <c r="D8193">
        <v>2</v>
      </c>
      <c r="E8193" t="s">
        <v>3055</v>
      </c>
      <c r="F8193">
        <v>54.79</v>
      </c>
      <c r="G8193">
        <v>51.872999999999998</v>
      </c>
      <c r="H8193">
        <v>30.062999999999999</v>
      </c>
      <c r="I8193">
        <v>2842.1509999999998</v>
      </c>
      <c r="J8193">
        <v>1159104</v>
      </c>
      <c r="K8193">
        <v>25.178000000000001</v>
      </c>
      <c r="L8193">
        <v>22.914000000000001</v>
      </c>
      <c r="M8193">
        <v>1379.5260000000001</v>
      </c>
      <c r="N8193">
        <v>562607</v>
      </c>
      <c r="O8193">
        <v>18.747</v>
      </c>
      <c r="P8193">
        <v>27.568000000000001</v>
      </c>
      <c r="Q8193">
        <v>1027.18</v>
      </c>
      <c r="R8193">
        <v>418911</v>
      </c>
      <c r="S8193">
        <v>0.126</v>
      </c>
      <c r="T8193">
        <v>5.657</v>
      </c>
      <c r="U8193">
        <v>6.8780000000000001</v>
      </c>
      <c r="V8193">
        <v>2805</v>
      </c>
      <c r="W8193">
        <f t="shared" si="286"/>
        <v>11</v>
      </c>
      <c r="X8193">
        <f t="shared" si="284"/>
        <v>996.15290000000005</v>
      </c>
      <c r="Y8193">
        <f t="shared" si="285"/>
        <v>14.8033</v>
      </c>
    </row>
    <row r="8194" spans="1:25" x14ac:dyDescent="0.2">
      <c r="A8194" t="s">
        <v>1746</v>
      </c>
      <c r="B8194" t="s">
        <v>24</v>
      </c>
      <c r="C8194">
        <v>10</v>
      </c>
      <c r="D8194">
        <v>3</v>
      </c>
      <c r="E8194" t="s">
        <v>8225</v>
      </c>
      <c r="F8194">
        <v>390.024</v>
      </c>
      <c r="G8194">
        <v>97.921000000000006</v>
      </c>
      <c r="H8194">
        <v>41.256</v>
      </c>
      <c r="I8194">
        <v>38191.411999999997</v>
      </c>
      <c r="J8194">
        <v>15575462</v>
      </c>
      <c r="K8194">
        <v>35.506999999999998</v>
      </c>
      <c r="L8194">
        <v>13.867000000000001</v>
      </c>
      <c r="M8194">
        <v>13848.391</v>
      </c>
      <c r="N8194">
        <v>5647738</v>
      </c>
      <c r="O8194">
        <v>12.497</v>
      </c>
      <c r="P8194">
        <v>25.164999999999999</v>
      </c>
      <c r="Q8194">
        <v>4874.0209999999997</v>
      </c>
      <c r="R8194">
        <v>1987754</v>
      </c>
      <c r="S8194">
        <v>0.127</v>
      </c>
      <c r="T8194">
        <v>5.6820000000000004</v>
      </c>
      <c r="U8194">
        <v>49.396000000000001</v>
      </c>
      <c r="V8194">
        <v>20145</v>
      </c>
      <c r="W8194">
        <f t="shared" si="286"/>
        <v>79</v>
      </c>
      <c r="X8194">
        <f t="shared" si="284"/>
        <v>7881.9982899999995</v>
      </c>
      <c r="Y8194">
        <f t="shared" si="285"/>
        <v>136.52330000000001</v>
      </c>
    </row>
    <row r="8195" spans="1:25" x14ac:dyDescent="0.2">
      <c r="A8195" t="s">
        <v>1746</v>
      </c>
      <c r="B8195" t="s">
        <v>24</v>
      </c>
      <c r="C8195">
        <v>10</v>
      </c>
      <c r="D8195">
        <v>4</v>
      </c>
      <c r="E8195" t="s">
        <v>8226</v>
      </c>
      <c r="F8195">
        <v>389.85700000000003</v>
      </c>
      <c r="G8195">
        <v>97.262</v>
      </c>
      <c r="H8195">
        <v>39.76</v>
      </c>
      <c r="I8195">
        <v>37918.303</v>
      </c>
      <c r="J8195">
        <v>15464081</v>
      </c>
      <c r="K8195">
        <v>26.039000000000001</v>
      </c>
      <c r="L8195">
        <v>11.318</v>
      </c>
      <c r="M8195">
        <v>10151.343999999999</v>
      </c>
      <c r="N8195">
        <v>4139985</v>
      </c>
      <c r="O8195">
        <v>6.6589999999999998</v>
      </c>
      <c r="P8195">
        <v>17.39</v>
      </c>
      <c r="Q8195">
        <v>2596.056</v>
      </c>
      <c r="R8195">
        <v>1058740</v>
      </c>
      <c r="S8195">
        <v>7.4999999999999997E-2</v>
      </c>
      <c r="T8195">
        <v>4.3840000000000003</v>
      </c>
      <c r="U8195">
        <v>29.388000000000002</v>
      </c>
      <c r="V8195">
        <v>11985</v>
      </c>
      <c r="W8195">
        <f t="shared" si="286"/>
        <v>47</v>
      </c>
      <c r="X8195">
        <f t="shared" si="284"/>
        <v>3804.44094</v>
      </c>
      <c r="Y8195">
        <f t="shared" si="285"/>
        <v>79.243300000000005</v>
      </c>
    </row>
    <row r="8196" spans="1:25" x14ac:dyDescent="0.2">
      <c r="A8196" t="s">
        <v>1746</v>
      </c>
      <c r="B8196" t="s">
        <v>24</v>
      </c>
      <c r="C8196">
        <v>10</v>
      </c>
      <c r="D8196">
        <v>5</v>
      </c>
      <c r="E8196" t="s">
        <v>8227</v>
      </c>
      <c r="F8196">
        <v>11.515000000000001</v>
      </c>
      <c r="G8196">
        <v>53.826000000000001</v>
      </c>
      <c r="H8196">
        <v>32.271000000000001</v>
      </c>
      <c r="I8196">
        <v>619.78599999999994</v>
      </c>
      <c r="J8196">
        <v>252765</v>
      </c>
      <c r="K8196">
        <v>24.516999999999999</v>
      </c>
      <c r="L8196">
        <v>22.184999999999999</v>
      </c>
      <c r="M8196">
        <v>282.30200000000002</v>
      </c>
      <c r="N8196">
        <v>115130</v>
      </c>
      <c r="O8196">
        <v>6.68</v>
      </c>
      <c r="P8196">
        <v>16.125</v>
      </c>
      <c r="Q8196">
        <v>76.921999999999997</v>
      </c>
      <c r="R8196">
        <v>31371</v>
      </c>
      <c r="S8196">
        <v>0.109</v>
      </c>
      <c r="T8196">
        <v>5.2619999999999996</v>
      </c>
      <c r="U8196">
        <v>1.2509999999999999</v>
      </c>
      <c r="V8196">
        <v>510</v>
      </c>
      <c r="W8196">
        <f t="shared" si="286"/>
        <v>2</v>
      </c>
      <c r="X8196">
        <f t="shared" si="284"/>
        <v>0</v>
      </c>
      <c r="Y8196">
        <f t="shared" si="285"/>
        <v>0</v>
      </c>
    </row>
    <row r="8197" spans="1:25" x14ac:dyDescent="0.2">
      <c r="A8197" t="s">
        <v>1746</v>
      </c>
      <c r="B8197" t="s">
        <v>24</v>
      </c>
      <c r="C8197">
        <v>10</v>
      </c>
      <c r="D8197">
        <v>6</v>
      </c>
      <c r="E8197" t="s">
        <v>8228</v>
      </c>
      <c r="F8197">
        <v>401.35700000000003</v>
      </c>
      <c r="G8197">
        <v>110.962</v>
      </c>
      <c r="H8197">
        <v>47.23</v>
      </c>
      <c r="I8197">
        <v>44535.279000000002</v>
      </c>
      <c r="J8197">
        <v>18162658</v>
      </c>
      <c r="K8197">
        <v>31.300999999999998</v>
      </c>
      <c r="L8197">
        <v>13.484</v>
      </c>
      <c r="M8197">
        <v>12563.064</v>
      </c>
      <c r="N8197">
        <v>5123548</v>
      </c>
      <c r="O8197">
        <v>8.5609999999999999</v>
      </c>
      <c r="P8197">
        <v>20.114000000000001</v>
      </c>
      <c r="Q8197">
        <v>3435.9189999999999</v>
      </c>
      <c r="R8197">
        <v>1401258</v>
      </c>
      <c r="S8197">
        <v>0.107</v>
      </c>
      <c r="T8197">
        <v>5.234</v>
      </c>
      <c r="U8197">
        <v>43.143000000000001</v>
      </c>
      <c r="V8197">
        <v>17595</v>
      </c>
      <c r="W8197">
        <f t="shared" si="286"/>
        <v>69</v>
      </c>
      <c r="X8197">
        <f t="shared" si="284"/>
        <v>5307.7957099999994</v>
      </c>
      <c r="Y8197">
        <f t="shared" si="285"/>
        <v>118.6233</v>
      </c>
    </row>
    <row r="8198" spans="1:25" x14ac:dyDescent="0.2">
      <c r="A8198" t="s">
        <v>1746</v>
      </c>
      <c r="B8198" t="s">
        <v>24</v>
      </c>
      <c r="C8198">
        <v>10</v>
      </c>
      <c r="D8198">
        <v>7</v>
      </c>
      <c r="E8198" t="s">
        <v>8229</v>
      </c>
      <c r="F8198">
        <v>366.35700000000003</v>
      </c>
      <c r="G8198">
        <v>114.468</v>
      </c>
      <c r="H8198">
        <v>48.850999999999999</v>
      </c>
      <c r="I8198">
        <v>41936.03</v>
      </c>
      <c r="J8198">
        <v>17102616</v>
      </c>
      <c r="K8198">
        <v>9.3510000000000009</v>
      </c>
      <c r="L8198">
        <v>4.7220000000000004</v>
      </c>
      <c r="M8198">
        <v>3425.8560000000002</v>
      </c>
      <c r="N8198">
        <v>1397154</v>
      </c>
      <c r="O8198">
        <v>2.7370000000000001</v>
      </c>
      <c r="P8198">
        <v>7.1390000000000002</v>
      </c>
      <c r="Q8198">
        <v>1002.606</v>
      </c>
      <c r="R8198">
        <v>408889</v>
      </c>
      <c r="S8198">
        <v>1.2E-2</v>
      </c>
      <c r="T8198">
        <v>1.7450000000000001</v>
      </c>
      <c r="U8198">
        <v>4.3769999999999998</v>
      </c>
      <c r="V8198">
        <v>1785</v>
      </c>
      <c r="W8198">
        <f t="shared" si="286"/>
        <v>7</v>
      </c>
      <c r="X8198">
        <f t="shared" si="284"/>
        <v>952.16543999999988</v>
      </c>
      <c r="Y8198">
        <f t="shared" si="285"/>
        <v>7.6432999999999991</v>
      </c>
    </row>
    <row r="8199" spans="1:25" x14ac:dyDescent="0.2">
      <c r="A8199" t="s">
        <v>1746</v>
      </c>
      <c r="B8199" t="s">
        <v>24</v>
      </c>
      <c r="C8199">
        <v>10</v>
      </c>
      <c r="D8199">
        <v>8</v>
      </c>
      <c r="E8199" t="s">
        <v>8230</v>
      </c>
      <c r="F8199">
        <v>211.26900000000001</v>
      </c>
      <c r="G8199">
        <v>99.813000000000002</v>
      </c>
      <c r="H8199">
        <v>51.058999999999997</v>
      </c>
      <c r="I8199">
        <v>21087.38</v>
      </c>
      <c r="J8199">
        <v>8599988</v>
      </c>
      <c r="K8199">
        <v>8.1479999999999997</v>
      </c>
      <c r="L8199">
        <v>3.5790000000000002</v>
      </c>
      <c r="M8199">
        <v>1721.471</v>
      </c>
      <c r="N8199">
        <v>702061</v>
      </c>
      <c r="O8199">
        <v>2.8559999999999999</v>
      </c>
      <c r="P8199">
        <v>7.556</v>
      </c>
      <c r="Q8199">
        <v>603.33799999999997</v>
      </c>
      <c r="R8199">
        <v>246057</v>
      </c>
      <c r="S8199">
        <v>1.7999999999999999E-2</v>
      </c>
      <c r="T8199">
        <v>2.1280000000000001</v>
      </c>
      <c r="U8199">
        <v>3.7519999999999998</v>
      </c>
      <c r="V8199">
        <v>1530</v>
      </c>
      <c r="W8199">
        <f t="shared" si="286"/>
        <v>6</v>
      </c>
      <c r="X8199">
        <f t="shared" si="284"/>
        <v>237.47571999999991</v>
      </c>
      <c r="Y8199">
        <f t="shared" si="285"/>
        <v>5.8532999999999999</v>
      </c>
    </row>
    <row r="8200" spans="1:25" x14ac:dyDescent="0.2">
      <c r="A8200" t="s">
        <v>1746</v>
      </c>
      <c r="B8200" t="s">
        <v>24</v>
      </c>
      <c r="C8200">
        <v>10</v>
      </c>
      <c r="D8200">
        <v>9</v>
      </c>
      <c r="E8200" t="s">
        <v>8231</v>
      </c>
      <c r="F8200">
        <v>302.73899999999998</v>
      </c>
      <c r="G8200">
        <v>92.988</v>
      </c>
      <c r="H8200">
        <v>47.612000000000002</v>
      </c>
      <c r="I8200">
        <v>28151.205999999998</v>
      </c>
      <c r="J8200">
        <v>11480802</v>
      </c>
      <c r="K8200">
        <v>6.2270000000000003</v>
      </c>
      <c r="L8200">
        <v>3.0190000000000001</v>
      </c>
      <c r="M8200">
        <v>1885.1849999999999</v>
      </c>
      <c r="N8200">
        <v>768828</v>
      </c>
      <c r="O8200">
        <v>2.0649999999999999</v>
      </c>
      <c r="P8200">
        <v>4.8659999999999997</v>
      </c>
      <c r="Q8200">
        <v>625.30100000000004</v>
      </c>
      <c r="R8200">
        <v>255014</v>
      </c>
      <c r="S8200">
        <v>1.2E-2</v>
      </c>
      <c r="T8200">
        <v>1.778</v>
      </c>
      <c r="U8200">
        <v>3.7519999999999998</v>
      </c>
      <c r="V8200">
        <v>1530</v>
      </c>
      <c r="W8200">
        <f t="shared" si="286"/>
        <v>6</v>
      </c>
      <c r="X8200">
        <f t="shared" si="284"/>
        <v>276.78949000000006</v>
      </c>
      <c r="Y8200">
        <f t="shared" si="285"/>
        <v>5.8532999999999999</v>
      </c>
    </row>
    <row r="8201" spans="1:25" x14ac:dyDescent="0.2">
      <c r="A8201" t="s">
        <v>1746</v>
      </c>
      <c r="B8201" t="s">
        <v>24</v>
      </c>
      <c r="C8201">
        <v>10</v>
      </c>
      <c r="D8201">
        <v>10</v>
      </c>
      <c r="E8201" t="s">
        <v>8232</v>
      </c>
      <c r="F8201">
        <v>31.867000000000001</v>
      </c>
      <c r="G8201">
        <v>46.68</v>
      </c>
      <c r="H8201">
        <v>42.497999999999998</v>
      </c>
      <c r="I8201">
        <v>1487.5129999999999</v>
      </c>
      <c r="J8201">
        <v>606647</v>
      </c>
      <c r="K8201">
        <v>8.8480000000000008</v>
      </c>
      <c r="L8201">
        <v>6.5640000000000001</v>
      </c>
      <c r="M8201">
        <v>281.94400000000002</v>
      </c>
      <c r="N8201">
        <v>114984</v>
      </c>
      <c r="O8201">
        <v>4.2670000000000003</v>
      </c>
      <c r="P8201">
        <v>12.734</v>
      </c>
      <c r="Q8201">
        <v>135.965</v>
      </c>
      <c r="R8201">
        <v>55450</v>
      </c>
      <c r="S8201">
        <v>0.02</v>
      </c>
      <c r="T8201">
        <v>2.2370000000000001</v>
      </c>
      <c r="U8201">
        <v>0.625</v>
      </c>
      <c r="V8201">
        <v>255</v>
      </c>
      <c r="W8201">
        <f t="shared" si="286"/>
        <v>1</v>
      </c>
      <c r="X8201">
        <f t="shared" si="284"/>
        <v>0</v>
      </c>
      <c r="Y8201">
        <f t="shared" si="285"/>
        <v>0</v>
      </c>
    </row>
    <row r="8202" spans="1:25" x14ac:dyDescent="0.2">
      <c r="A8202" t="s">
        <v>1746</v>
      </c>
      <c r="B8202" t="s">
        <v>24</v>
      </c>
      <c r="C8202">
        <v>10</v>
      </c>
      <c r="D8202">
        <v>11</v>
      </c>
      <c r="E8202" t="s">
        <v>8233</v>
      </c>
      <c r="F8202">
        <v>349.58800000000002</v>
      </c>
      <c r="G8202">
        <v>85.088999999999999</v>
      </c>
      <c r="H8202">
        <v>39.341999999999999</v>
      </c>
      <c r="I8202">
        <v>29745.974999999999</v>
      </c>
      <c r="J8202">
        <v>12131191</v>
      </c>
      <c r="K8202">
        <v>37.54</v>
      </c>
      <c r="L8202">
        <v>19.504000000000001</v>
      </c>
      <c r="M8202">
        <v>13123.374</v>
      </c>
      <c r="N8202">
        <v>5352057</v>
      </c>
      <c r="O8202">
        <v>10.199999999999999</v>
      </c>
      <c r="P8202">
        <v>23.891999999999999</v>
      </c>
      <c r="Q8202">
        <v>3565.6529999999998</v>
      </c>
      <c r="R8202">
        <v>1454167</v>
      </c>
      <c r="S8202">
        <v>9.5000000000000001E-2</v>
      </c>
      <c r="T8202">
        <v>4.9160000000000004</v>
      </c>
      <c r="U8202">
        <v>33.139000000000003</v>
      </c>
      <c r="V8202">
        <v>13515</v>
      </c>
      <c r="W8202">
        <f t="shared" si="286"/>
        <v>53</v>
      </c>
      <c r="X8202">
        <f t="shared" si="284"/>
        <v>5540.0195699999995</v>
      </c>
      <c r="Y8202">
        <f t="shared" si="285"/>
        <v>89.983300000000014</v>
      </c>
    </row>
    <row r="8203" spans="1:25" x14ac:dyDescent="0.2">
      <c r="A8203" t="s">
        <v>1746</v>
      </c>
      <c r="B8203" t="s">
        <v>24</v>
      </c>
      <c r="C8203">
        <v>10</v>
      </c>
      <c r="D8203">
        <v>12</v>
      </c>
      <c r="E8203" t="s">
        <v>8234</v>
      </c>
      <c r="F8203">
        <v>379.10700000000003</v>
      </c>
      <c r="G8203">
        <v>111.88800000000001</v>
      </c>
      <c r="H8203">
        <v>54.908000000000001</v>
      </c>
      <c r="I8203">
        <v>42417.534</v>
      </c>
      <c r="J8203">
        <v>17298986</v>
      </c>
      <c r="K8203">
        <v>16.539000000000001</v>
      </c>
      <c r="L8203">
        <v>8.9269999999999996</v>
      </c>
      <c r="M8203">
        <v>6270.03</v>
      </c>
      <c r="N8203">
        <v>2557083</v>
      </c>
      <c r="O8203">
        <v>5.1639999999999997</v>
      </c>
      <c r="P8203">
        <v>15.56</v>
      </c>
      <c r="Q8203">
        <v>1957.623</v>
      </c>
      <c r="R8203">
        <v>798370</v>
      </c>
      <c r="S8203">
        <v>4.1000000000000002E-2</v>
      </c>
      <c r="T8203">
        <v>3.242</v>
      </c>
      <c r="U8203">
        <v>15.632</v>
      </c>
      <c r="V8203">
        <v>6375</v>
      </c>
      <c r="W8203">
        <f t="shared" si="286"/>
        <v>25</v>
      </c>
      <c r="X8203">
        <f t="shared" si="284"/>
        <v>2661.6458699999998</v>
      </c>
      <c r="Y8203">
        <f t="shared" si="285"/>
        <v>39.863300000000002</v>
      </c>
    </row>
    <row r="8204" spans="1:25" x14ac:dyDescent="0.2">
      <c r="A8204" t="s">
        <v>1746</v>
      </c>
      <c r="B8204" t="s">
        <v>24</v>
      </c>
      <c r="C8204">
        <v>10</v>
      </c>
      <c r="D8204">
        <v>13</v>
      </c>
      <c r="E8204" t="s">
        <v>8235</v>
      </c>
      <c r="F8204">
        <v>431.56900000000002</v>
      </c>
      <c r="G8204">
        <v>96.131</v>
      </c>
      <c r="H8204">
        <v>41.305</v>
      </c>
      <c r="I8204">
        <v>41487.317000000003</v>
      </c>
      <c r="J8204">
        <v>16919619</v>
      </c>
      <c r="K8204">
        <v>33.671999999999997</v>
      </c>
      <c r="L8204">
        <v>15.736000000000001</v>
      </c>
      <c r="M8204">
        <v>14531.581</v>
      </c>
      <c r="N8204">
        <v>5926361</v>
      </c>
      <c r="O8204">
        <v>10.956</v>
      </c>
      <c r="P8204">
        <v>23.189</v>
      </c>
      <c r="Q8204">
        <v>4728.1890000000003</v>
      </c>
      <c r="R8204">
        <v>1928280</v>
      </c>
      <c r="S8204">
        <v>0.13</v>
      </c>
      <c r="T8204">
        <v>5.7649999999999997</v>
      </c>
      <c r="U8204">
        <v>56.274000000000001</v>
      </c>
      <c r="V8204">
        <v>22950</v>
      </c>
      <c r="W8204">
        <f t="shared" si="286"/>
        <v>90</v>
      </c>
      <c r="X8204">
        <f t="shared" si="284"/>
        <v>7620.9590100000005</v>
      </c>
      <c r="Y8204">
        <f t="shared" si="285"/>
        <v>156.2133</v>
      </c>
    </row>
    <row r="8205" spans="1:25" x14ac:dyDescent="0.2">
      <c r="A8205" t="s">
        <v>1746</v>
      </c>
      <c r="B8205" t="s">
        <v>24</v>
      </c>
      <c r="C8205">
        <v>10</v>
      </c>
      <c r="D8205">
        <v>14</v>
      </c>
      <c r="E8205" t="s">
        <v>8236</v>
      </c>
      <c r="F8205">
        <v>296.88900000000001</v>
      </c>
      <c r="G8205">
        <v>105.137</v>
      </c>
      <c r="H8205">
        <v>50.601999999999997</v>
      </c>
      <c r="I8205">
        <v>31214.125</v>
      </c>
      <c r="J8205">
        <v>12729941</v>
      </c>
      <c r="K8205">
        <v>24.026</v>
      </c>
      <c r="L8205">
        <v>9.11</v>
      </c>
      <c r="M8205">
        <v>7132.951</v>
      </c>
      <c r="N8205">
        <v>2909005</v>
      </c>
      <c r="O8205">
        <v>8.4420000000000002</v>
      </c>
      <c r="P8205">
        <v>21.983000000000001</v>
      </c>
      <c r="Q8205">
        <v>2506.319</v>
      </c>
      <c r="R8205">
        <v>1022143</v>
      </c>
      <c r="S8205">
        <v>7.1999999999999995E-2</v>
      </c>
      <c r="T8205">
        <v>4.2729999999999997</v>
      </c>
      <c r="U8205">
        <v>21.259</v>
      </c>
      <c r="V8205">
        <v>8670</v>
      </c>
      <c r="W8205">
        <f t="shared" si="286"/>
        <v>34</v>
      </c>
      <c r="X8205">
        <f t="shared" si="284"/>
        <v>3643.8117099999999</v>
      </c>
      <c r="Y8205">
        <f t="shared" si="285"/>
        <v>55.973300000000002</v>
      </c>
    </row>
    <row r="8206" spans="1:25" x14ac:dyDescent="0.2">
      <c r="A8206" t="s">
        <v>1746</v>
      </c>
      <c r="B8206" t="s">
        <v>24</v>
      </c>
      <c r="C8206">
        <v>10</v>
      </c>
      <c r="D8206">
        <v>15</v>
      </c>
      <c r="E8206" t="s">
        <v>8237</v>
      </c>
      <c r="F8206">
        <v>340.81900000000002</v>
      </c>
      <c r="G8206">
        <v>116.967</v>
      </c>
      <c r="H8206">
        <v>48.680999999999997</v>
      </c>
      <c r="I8206">
        <v>39864.533000000003</v>
      </c>
      <c r="J8206">
        <v>16257805</v>
      </c>
      <c r="K8206">
        <v>15.145</v>
      </c>
      <c r="L8206">
        <v>8.1259999999999994</v>
      </c>
      <c r="M8206">
        <v>5161.6480000000001</v>
      </c>
      <c r="N8206">
        <v>2105056</v>
      </c>
      <c r="O8206">
        <v>3.0539999999999998</v>
      </c>
      <c r="P8206">
        <v>11.018000000000001</v>
      </c>
      <c r="Q8206">
        <v>1040.875</v>
      </c>
      <c r="R8206">
        <v>424496</v>
      </c>
      <c r="S8206">
        <v>0.02</v>
      </c>
      <c r="T8206">
        <v>2.2679999999999998</v>
      </c>
      <c r="U8206">
        <v>6.8780000000000001</v>
      </c>
      <c r="V8206">
        <v>2805</v>
      </c>
      <c r="W8206">
        <f t="shared" si="286"/>
        <v>11</v>
      </c>
      <c r="X8206">
        <f t="shared" si="284"/>
        <v>1020.6669499999999</v>
      </c>
      <c r="Y8206">
        <f t="shared" si="285"/>
        <v>14.8033</v>
      </c>
    </row>
    <row r="8207" spans="1:25" x14ac:dyDescent="0.2">
      <c r="A8207" t="s">
        <v>1746</v>
      </c>
      <c r="B8207" t="s">
        <v>24</v>
      </c>
      <c r="C8207">
        <v>10</v>
      </c>
      <c r="D8207">
        <v>16</v>
      </c>
      <c r="E8207" t="s">
        <v>8238</v>
      </c>
      <c r="F8207">
        <v>441.36399999999998</v>
      </c>
      <c r="G8207">
        <v>97.775999999999996</v>
      </c>
      <c r="H8207">
        <v>45.322000000000003</v>
      </c>
      <c r="I8207">
        <v>43154.667000000001</v>
      </c>
      <c r="J8207">
        <v>17599608</v>
      </c>
      <c r="K8207">
        <v>28.59</v>
      </c>
      <c r="L8207">
        <v>17.236000000000001</v>
      </c>
      <c r="M8207">
        <v>12618.723</v>
      </c>
      <c r="N8207">
        <v>5146247</v>
      </c>
      <c r="O8207">
        <v>6.7039999999999997</v>
      </c>
      <c r="P8207">
        <v>18.030999999999999</v>
      </c>
      <c r="Q8207">
        <v>2958.75</v>
      </c>
      <c r="R8207">
        <v>1206656</v>
      </c>
      <c r="S8207">
        <v>7.0999999999999994E-2</v>
      </c>
      <c r="T8207">
        <v>4.2489999999999997</v>
      </c>
      <c r="U8207">
        <v>31.263000000000002</v>
      </c>
      <c r="V8207">
        <v>12750</v>
      </c>
      <c r="W8207">
        <f t="shared" si="286"/>
        <v>50</v>
      </c>
      <c r="X8207">
        <f t="shared" si="284"/>
        <v>4453.6632</v>
      </c>
      <c r="Y8207">
        <f t="shared" si="285"/>
        <v>84.61330000000001</v>
      </c>
    </row>
    <row r="8208" spans="1:25" x14ac:dyDescent="0.2">
      <c r="A8208" t="s">
        <v>1746</v>
      </c>
      <c r="B8208" t="s">
        <v>24</v>
      </c>
      <c r="C8208">
        <v>10</v>
      </c>
      <c r="D8208">
        <v>17</v>
      </c>
      <c r="E8208" t="s">
        <v>6444</v>
      </c>
      <c r="F8208">
        <v>45.59</v>
      </c>
      <c r="G8208">
        <v>35.444000000000003</v>
      </c>
      <c r="H8208">
        <v>31.841999999999999</v>
      </c>
      <c r="I8208">
        <v>1615.8989999999999</v>
      </c>
      <c r="J8208">
        <v>659006</v>
      </c>
      <c r="K8208">
        <v>7.306</v>
      </c>
      <c r="L8208">
        <v>9.27</v>
      </c>
      <c r="M8208">
        <v>333.07100000000003</v>
      </c>
      <c r="N8208">
        <v>135835</v>
      </c>
      <c r="O8208">
        <v>3.3980000000000001</v>
      </c>
      <c r="P8208">
        <v>10.581</v>
      </c>
      <c r="Q8208">
        <v>154.916</v>
      </c>
      <c r="R8208">
        <v>63179</v>
      </c>
      <c r="S8208">
        <v>2.7E-2</v>
      </c>
      <c r="T8208">
        <v>2.645</v>
      </c>
      <c r="U8208">
        <v>1.2509999999999999</v>
      </c>
      <c r="V8208">
        <v>510</v>
      </c>
      <c r="W8208">
        <f t="shared" si="286"/>
        <v>2</v>
      </c>
      <c r="X8208">
        <f t="shared" ref="X8208:X8213" si="287">(MAX(0, (Q8208-470.67)))*1.79</f>
        <v>0</v>
      </c>
      <c r="Y8208">
        <f t="shared" ref="Y8208:Y8213" si="288">(MAX(0, (W8208-2.73)))*1.79</f>
        <v>0</v>
      </c>
    </row>
    <row r="8209" spans="1:25" x14ac:dyDescent="0.2">
      <c r="A8209" t="s">
        <v>1746</v>
      </c>
      <c r="B8209" t="s">
        <v>24</v>
      </c>
      <c r="C8209">
        <v>10</v>
      </c>
      <c r="D8209">
        <v>18</v>
      </c>
      <c r="E8209" t="s">
        <v>8239</v>
      </c>
      <c r="F8209">
        <v>161.346</v>
      </c>
      <c r="G8209">
        <v>76.686000000000007</v>
      </c>
      <c r="H8209">
        <v>45.487000000000002</v>
      </c>
      <c r="I8209">
        <v>12372.905000000001</v>
      </c>
      <c r="J8209">
        <v>5045996</v>
      </c>
      <c r="K8209">
        <v>8.2390000000000008</v>
      </c>
      <c r="L8209">
        <v>3.5720000000000001</v>
      </c>
      <c r="M8209">
        <v>1329.25</v>
      </c>
      <c r="N8209">
        <v>542103</v>
      </c>
      <c r="O8209">
        <v>3.5449999999999999</v>
      </c>
      <c r="P8209">
        <v>9.9779999999999998</v>
      </c>
      <c r="Q8209">
        <v>572.02499999999998</v>
      </c>
      <c r="R8209">
        <v>233287</v>
      </c>
      <c r="S8209">
        <v>1.6E-2</v>
      </c>
      <c r="T8209">
        <v>1.988</v>
      </c>
      <c r="U8209">
        <v>2.5009999999999999</v>
      </c>
      <c r="V8209">
        <v>1020</v>
      </c>
      <c r="W8209">
        <f t="shared" ref="W8209:W8214" si="289">V8209/255</f>
        <v>4</v>
      </c>
      <c r="X8209">
        <f t="shared" si="287"/>
        <v>181.42544999999993</v>
      </c>
      <c r="Y8209">
        <f t="shared" si="288"/>
        <v>2.2732999999999999</v>
      </c>
    </row>
    <row r="8210" spans="1:25" x14ac:dyDescent="0.2">
      <c r="A8210" t="s">
        <v>1746</v>
      </c>
      <c r="B8210" t="s">
        <v>24</v>
      </c>
      <c r="C8210">
        <v>10</v>
      </c>
      <c r="D8210">
        <v>19</v>
      </c>
      <c r="E8210" t="s">
        <v>6658</v>
      </c>
      <c r="F8210">
        <v>39.317999999999998</v>
      </c>
      <c r="G8210">
        <v>68.600999999999999</v>
      </c>
      <c r="H8210">
        <v>48.468000000000004</v>
      </c>
      <c r="I8210">
        <v>2697.2759999999998</v>
      </c>
      <c r="J8210">
        <v>1100020</v>
      </c>
      <c r="K8210">
        <v>14.497</v>
      </c>
      <c r="L8210">
        <v>15.125</v>
      </c>
      <c r="M8210">
        <v>569.99300000000005</v>
      </c>
      <c r="N8210">
        <v>232458</v>
      </c>
      <c r="O8210">
        <v>7.8159999999999998</v>
      </c>
      <c r="P8210">
        <v>20.754999999999999</v>
      </c>
      <c r="Q8210">
        <v>307.30500000000001</v>
      </c>
      <c r="R8210">
        <v>125327</v>
      </c>
      <c r="S8210">
        <v>6.4000000000000001E-2</v>
      </c>
      <c r="T8210">
        <v>4.0270000000000001</v>
      </c>
      <c r="U8210">
        <v>2.5009999999999999</v>
      </c>
      <c r="V8210">
        <v>1020</v>
      </c>
      <c r="W8210">
        <f t="shared" si="289"/>
        <v>4</v>
      </c>
      <c r="X8210">
        <f t="shared" si="287"/>
        <v>0</v>
      </c>
      <c r="Y8210">
        <f t="shared" si="288"/>
        <v>2.2732999999999999</v>
      </c>
    </row>
    <row r="8211" spans="1:25" x14ac:dyDescent="0.2">
      <c r="A8211" t="s">
        <v>1746</v>
      </c>
      <c r="B8211" t="s">
        <v>24</v>
      </c>
      <c r="C8211">
        <v>10</v>
      </c>
      <c r="D8211">
        <v>20</v>
      </c>
      <c r="E8211" t="s">
        <v>8240</v>
      </c>
      <c r="F8211">
        <v>14.298</v>
      </c>
      <c r="G8211">
        <v>56.548000000000002</v>
      </c>
      <c r="H8211">
        <v>26.643000000000001</v>
      </c>
      <c r="I8211">
        <v>808.50800000000004</v>
      </c>
      <c r="J8211">
        <v>329731</v>
      </c>
      <c r="K8211">
        <v>10.855</v>
      </c>
      <c r="L8211">
        <v>14.682</v>
      </c>
      <c r="M8211">
        <v>155.19800000000001</v>
      </c>
      <c r="N8211">
        <v>63294</v>
      </c>
      <c r="O8211">
        <v>5.37</v>
      </c>
      <c r="P8211">
        <v>10.244999999999999</v>
      </c>
      <c r="Q8211">
        <v>76.783000000000001</v>
      </c>
      <c r="R8211">
        <v>31314</v>
      </c>
      <c r="S8211">
        <v>8.6999999999999994E-2</v>
      </c>
      <c r="T8211">
        <v>4.7220000000000004</v>
      </c>
      <c r="U8211">
        <v>1.2509999999999999</v>
      </c>
      <c r="V8211">
        <v>510</v>
      </c>
      <c r="W8211">
        <f t="shared" si="289"/>
        <v>2</v>
      </c>
      <c r="X8211">
        <f t="shared" si="287"/>
        <v>0</v>
      </c>
      <c r="Y8211">
        <f t="shared" si="288"/>
        <v>0</v>
      </c>
    </row>
    <row r="8212" spans="1:25" x14ac:dyDescent="0.2">
      <c r="A8212" t="s">
        <v>1746</v>
      </c>
      <c r="B8212" t="s">
        <v>24</v>
      </c>
      <c r="C8212">
        <v>10</v>
      </c>
      <c r="D8212">
        <v>21</v>
      </c>
      <c r="E8212" t="s">
        <v>3490</v>
      </c>
      <c r="F8212">
        <v>320.14400000000001</v>
      </c>
      <c r="G8212">
        <v>71.418000000000006</v>
      </c>
      <c r="H8212">
        <v>36.613</v>
      </c>
      <c r="I8212">
        <v>22864.05</v>
      </c>
      <c r="J8212">
        <v>9324561</v>
      </c>
      <c r="K8212">
        <v>5.5019999999999998</v>
      </c>
      <c r="L8212">
        <v>2.8540000000000001</v>
      </c>
      <c r="M8212">
        <v>1761.5050000000001</v>
      </c>
      <c r="N8212">
        <v>718388</v>
      </c>
      <c r="O8212">
        <v>2.0489999999999999</v>
      </c>
      <c r="P8212">
        <v>6.6360000000000001</v>
      </c>
      <c r="Q8212">
        <v>655.95600000000002</v>
      </c>
      <c r="R8212">
        <v>267516</v>
      </c>
      <c r="S8212">
        <v>6.0000000000000001E-3</v>
      </c>
      <c r="T8212">
        <v>1.222</v>
      </c>
      <c r="U8212">
        <v>1.8759999999999999</v>
      </c>
      <c r="V8212">
        <v>765</v>
      </c>
      <c r="W8212">
        <f t="shared" si="289"/>
        <v>3</v>
      </c>
      <c r="X8212">
        <f t="shared" si="287"/>
        <v>331.66194000000002</v>
      </c>
      <c r="Y8212">
        <f t="shared" si="288"/>
        <v>0.48330000000000006</v>
      </c>
    </row>
    <row r="8213" spans="1:25" x14ac:dyDescent="0.2">
      <c r="A8213" t="s">
        <v>1746</v>
      </c>
      <c r="B8213" t="s">
        <v>24</v>
      </c>
      <c r="C8213">
        <v>10</v>
      </c>
      <c r="D8213">
        <v>22</v>
      </c>
      <c r="E8213" t="s">
        <v>8241</v>
      </c>
      <c r="F8213">
        <v>348.95699999999999</v>
      </c>
      <c r="G8213">
        <v>72.040999999999997</v>
      </c>
      <c r="H8213">
        <v>32.176000000000002</v>
      </c>
      <c r="I8213">
        <v>25139.203000000001</v>
      </c>
      <c r="J8213">
        <v>10252428</v>
      </c>
      <c r="K8213">
        <v>42.834000000000003</v>
      </c>
      <c r="L8213">
        <v>19.975000000000001</v>
      </c>
      <c r="M8213">
        <v>14947.282999999999</v>
      </c>
      <c r="N8213">
        <v>6095895</v>
      </c>
      <c r="O8213">
        <v>11.124000000000001</v>
      </c>
      <c r="P8213">
        <v>24.588000000000001</v>
      </c>
      <c r="Q8213">
        <v>3881.6819999999998</v>
      </c>
      <c r="R8213">
        <v>1583052</v>
      </c>
      <c r="S8213">
        <v>0.11799999999999999</v>
      </c>
      <c r="T8213">
        <v>5.49</v>
      </c>
      <c r="U8213">
        <v>41.268000000000001</v>
      </c>
      <c r="V8213">
        <v>16830</v>
      </c>
      <c r="W8213">
        <f t="shared" si="289"/>
        <v>66</v>
      </c>
      <c r="X8213">
        <f t="shared" si="287"/>
        <v>6105.7114799999999</v>
      </c>
      <c r="Y8213">
        <f t="shared" si="288"/>
        <v>113.25330000000001</v>
      </c>
    </row>
    <row r="8214" spans="1:25" x14ac:dyDescent="0.2">
      <c r="A8214" t="s">
        <v>1746</v>
      </c>
      <c r="B8214" t="s">
        <v>24</v>
      </c>
      <c r="C8214">
        <v>10</v>
      </c>
      <c r="D8214">
        <v>23</v>
      </c>
      <c r="E8214" t="s">
        <v>8242</v>
      </c>
      <c r="F8214">
        <v>34.868000000000002</v>
      </c>
      <c r="G8214">
        <v>36.527999999999999</v>
      </c>
      <c r="H8214">
        <v>32.353000000000002</v>
      </c>
      <c r="I8214">
        <v>1273.662</v>
      </c>
      <c r="J8214">
        <v>519433</v>
      </c>
      <c r="K8214">
        <v>10.552</v>
      </c>
      <c r="L8214">
        <v>5.21</v>
      </c>
      <c r="M8214">
        <v>367.94099999999997</v>
      </c>
      <c r="N8214">
        <v>150056</v>
      </c>
      <c r="O8214">
        <v>2.5590000000000002</v>
      </c>
      <c r="P8214">
        <v>1.6140000000000001</v>
      </c>
      <c r="Q8214">
        <v>89.233999999999995</v>
      </c>
      <c r="R8214">
        <v>36392</v>
      </c>
      <c r="S8214">
        <v>0</v>
      </c>
      <c r="T8214">
        <v>0</v>
      </c>
      <c r="U8214">
        <v>0</v>
      </c>
      <c r="V8214">
        <v>0</v>
      </c>
      <c r="W8214">
        <f t="shared" si="289"/>
        <v>0</v>
      </c>
      <c r="X8214">
        <f>(MAX(0, (Q8214-470.67)))*1.79</f>
        <v>0</v>
      </c>
      <c r="Y8214">
        <f>(MAX(0, (W8214-2.73)))*1.79</f>
        <v>0</v>
      </c>
    </row>
    <row r="8215" spans="1:25" x14ac:dyDescent="0.2">
      <c r="A8215" t="s">
        <v>1746</v>
      </c>
      <c r="B8215" t="s">
        <v>387</v>
      </c>
      <c r="C8215">
        <v>1</v>
      </c>
      <c r="D8215">
        <v>1</v>
      </c>
      <c r="E8215" t="s">
        <v>1735</v>
      </c>
      <c r="F8215">
        <v>156.65700000000001</v>
      </c>
      <c r="G8215">
        <v>83.114000000000004</v>
      </c>
      <c r="H8215">
        <v>44.874000000000002</v>
      </c>
      <c r="I8215">
        <v>13020.455</v>
      </c>
      <c r="J8215">
        <v>5310084</v>
      </c>
      <c r="K8215">
        <v>4.82</v>
      </c>
      <c r="L8215">
        <v>3.2280000000000002</v>
      </c>
      <c r="M8215">
        <v>755.04700000000003</v>
      </c>
      <c r="N8215">
        <v>307928</v>
      </c>
      <c r="O8215">
        <v>1.92</v>
      </c>
      <c r="P8215">
        <v>2.8660000000000001</v>
      </c>
      <c r="Q8215">
        <v>300.81400000000002</v>
      </c>
      <c r="R8215">
        <v>122680</v>
      </c>
      <c r="S8215">
        <v>0</v>
      </c>
      <c r="T8215">
        <v>0</v>
      </c>
      <c r="U8215">
        <v>0</v>
      </c>
      <c r="V8215">
        <v>0</v>
      </c>
      <c r="W8215">
        <f t="shared" ref="W8215:W8254" si="290">V8215/255</f>
        <v>0</v>
      </c>
      <c r="X8215">
        <f>(MAX(0, (Q8215-393.07)))*2.1</f>
        <v>0</v>
      </c>
      <c r="Y8215">
        <f>(MAX(0, (W8215-1.79)))*2.1</f>
        <v>0</v>
      </c>
    </row>
    <row r="8216" spans="1:25" x14ac:dyDescent="0.2">
      <c r="A8216" t="s">
        <v>1746</v>
      </c>
      <c r="B8216" t="s">
        <v>387</v>
      </c>
      <c r="C8216">
        <v>1</v>
      </c>
      <c r="D8216">
        <v>2</v>
      </c>
      <c r="E8216" t="s">
        <v>8249</v>
      </c>
      <c r="F8216">
        <v>134.952</v>
      </c>
      <c r="G8216">
        <v>70.888000000000005</v>
      </c>
      <c r="H8216">
        <v>34.049999999999997</v>
      </c>
      <c r="I8216">
        <v>9566.4159999999993</v>
      </c>
      <c r="J8216">
        <v>3901436</v>
      </c>
      <c r="K8216">
        <v>16.823</v>
      </c>
      <c r="L8216">
        <v>10.045999999999999</v>
      </c>
      <c r="M8216">
        <v>2270.3420000000001</v>
      </c>
      <c r="N8216">
        <v>925905</v>
      </c>
      <c r="O8216">
        <v>1.6180000000000001</v>
      </c>
      <c r="P8216">
        <v>4.9370000000000003</v>
      </c>
      <c r="Q8216">
        <v>218.392</v>
      </c>
      <c r="R8216">
        <v>89066</v>
      </c>
      <c r="S8216">
        <v>5.0000000000000001E-3</v>
      </c>
      <c r="T8216">
        <v>1.087</v>
      </c>
      <c r="U8216">
        <v>0.625</v>
      </c>
      <c r="V8216">
        <v>255</v>
      </c>
      <c r="W8216">
        <f t="shared" si="290"/>
        <v>1</v>
      </c>
      <c r="X8216">
        <f t="shared" ref="X8216:X8279" si="291">(MAX(0, (Q8216-393.07)))*2.1</f>
        <v>0</v>
      </c>
      <c r="Y8216">
        <f t="shared" ref="Y8216:Y8279" si="292">(MAX(0, (W8216-1.79)))*2.1</f>
        <v>0</v>
      </c>
    </row>
    <row r="8217" spans="1:25" x14ac:dyDescent="0.2">
      <c r="A8217" t="s">
        <v>1746</v>
      </c>
      <c r="B8217" t="s">
        <v>387</v>
      </c>
      <c r="C8217">
        <v>1</v>
      </c>
      <c r="D8217">
        <v>7</v>
      </c>
      <c r="E8217" t="s">
        <v>2051</v>
      </c>
      <c r="F8217">
        <v>228.107</v>
      </c>
      <c r="G8217">
        <v>80.090999999999994</v>
      </c>
      <c r="H8217">
        <v>40.857999999999997</v>
      </c>
      <c r="I8217">
        <v>18269.199000000001</v>
      </c>
      <c r="J8217">
        <v>7450660</v>
      </c>
      <c r="K8217">
        <v>15.143000000000001</v>
      </c>
      <c r="L8217">
        <v>10.451000000000001</v>
      </c>
      <c r="M8217">
        <v>3454.2379999999998</v>
      </c>
      <c r="N8217">
        <v>1408729</v>
      </c>
      <c r="O8217">
        <v>1.927</v>
      </c>
      <c r="P8217">
        <v>4.6539999999999999</v>
      </c>
      <c r="Q8217">
        <v>439.55500000000001</v>
      </c>
      <c r="R8217">
        <v>179262</v>
      </c>
      <c r="S8217">
        <v>1.0999999999999999E-2</v>
      </c>
      <c r="T8217">
        <v>1.6719999999999999</v>
      </c>
      <c r="U8217">
        <v>2.5009999999999999</v>
      </c>
      <c r="V8217">
        <v>1020</v>
      </c>
      <c r="W8217">
        <f t="shared" si="290"/>
        <v>4</v>
      </c>
      <c r="X8217">
        <f t="shared" si="291"/>
        <v>97.618500000000026</v>
      </c>
      <c r="Y8217">
        <f t="shared" si="292"/>
        <v>4.641</v>
      </c>
    </row>
    <row r="8218" spans="1:25" x14ac:dyDescent="0.2">
      <c r="A8218" t="s">
        <v>1746</v>
      </c>
      <c r="B8218" t="s">
        <v>387</v>
      </c>
      <c r="C8218">
        <v>1</v>
      </c>
      <c r="D8218">
        <v>8</v>
      </c>
      <c r="E8218" t="s">
        <v>8250</v>
      </c>
      <c r="F8218">
        <v>189.36500000000001</v>
      </c>
      <c r="G8218">
        <v>87.876999999999995</v>
      </c>
      <c r="H8218">
        <v>51.158000000000001</v>
      </c>
      <c r="I8218">
        <v>16640.888999999999</v>
      </c>
      <c r="J8218">
        <v>6786592</v>
      </c>
      <c r="K8218">
        <v>14.503</v>
      </c>
      <c r="L8218">
        <v>6.593</v>
      </c>
      <c r="M8218">
        <v>2746.277</v>
      </c>
      <c r="N8218">
        <v>1120004</v>
      </c>
      <c r="O8218">
        <v>3.133</v>
      </c>
      <c r="P8218">
        <v>9.3620000000000001</v>
      </c>
      <c r="Q8218">
        <v>593.30700000000002</v>
      </c>
      <c r="R8218">
        <v>241966</v>
      </c>
      <c r="S8218">
        <v>0.02</v>
      </c>
      <c r="T8218">
        <v>2.2480000000000002</v>
      </c>
      <c r="U8218">
        <v>3.7519999999999998</v>
      </c>
      <c r="V8218">
        <v>1530</v>
      </c>
      <c r="W8218">
        <f t="shared" si="290"/>
        <v>6</v>
      </c>
      <c r="X8218">
        <f t="shared" si="291"/>
        <v>420.49770000000007</v>
      </c>
      <c r="Y8218">
        <f t="shared" si="292"/>
        <v>8.8410000000000011</v>
      </c>
    </row>
    <row r="8219" spans="1:25" x14ac:dyDescent="0.2">
      <c r="A8219" t="s">
        <v>1746</v>
      </c>
      <c r="B8219" t="s">
        <v>387</v>
      </c>
      <c r="C8219">
        <v>1</v>
      </c>
      <c r="D8219">
        <v>10</v>
      </c>
      <c r="E8219" t="s">
        <v>8251</v>
      </c>
      <c r="F8219">
        <v>209.55699999999999</v>
      </c>
      <c r="G8219">
        <v>121.77800000000001</v>
      </c>
      <c r="H8219">
        <v>48.655000000000001</v>
      </c>
      <c r="I8219">
        <v>25519.388999999999</v>
      </c>
      <c r="J8219">
        <v>10407478</v>
      </c>
      <c r="K8219">
        <v>9.9710000000000001</v>
      </c>
      <c r="L8219">
        <v>5.2469999999999999</v>
      </c>
      <c r="M8219">
        <v>2089.4850000000001</v>
      </c>
      <c r="N8219">
        <v>852147</v>
      </c>
      <c r="O8219">
        <v>2.2789999999999999</v>
      </c>
      <c r="P8219">
        <v>2.7240000000000002</v>
      </c>
      <c r="Q8219">
        <v>477.53899999999999</v>
      </c>
      <c r="R8219">
        <v>194753</v>
      </c>
      <c r="S8219">
        <v>8.9999999999999993E-3</v>
      </c>
      <c r="T8219">
        <v>1.5109999999999999</v>
      </c>
      <c r="U8219">
        <v>1.8759999999999999</v>
      </c>
      <c r="V8219">
        <v>765</v>
      </c>
      <c r="W8219">
        <f t="shared" si="290"/>
        <v>3</v>
      </c>
      <c r="X8219">
        <f t="shared" si="291"/>
        <v>177.38489999999999</v>
      </c>
      <c r="Y8219">
        <f t="shared" si="292"/>
        <v>2.5409999999999999</v>
      </c>
    </row>
    <row r="8220" spans="1:25" x14ac:dyDescent="0.2">
      <c r="A8220" t="s">
        <v>1746</v>
      </c>
      <c r="B8220" t="s">
        <v>387</v>
      </c>
      <c r="C8220">
        <v>1</v>
      </c>
      <c r="D8220">
        <v>12</v>
      </c>
      <c r="E8220" t="s">
        <v>8252</v>
      </c>
      <c r="F8220">
        <v>136.22499999999999</v>
      </c>
      <c r="G8220">
        <v>113.532</v>
      </c>
      <c r="H8220">
        <v>50.567999999999998</v>
      </c>
      <c r="I8220">
        <v>15465.897999999999</v>
      </c>
      <c r="J8220">
        <v>6307400</v>
      </c>
      <c r="K8220">
        <v>4.3680000000000003</v>
      </c>
      <c r="L8220">
        <v>2.2010000000000001</v>
      </c>
      <c r="M8220">
        <v>595.02800000000002</v>
      </c>
      <c r="N8220">
        <v>242668</v>
      </c>
      <c r="O8220">
        <v>2.0489999999999999</v>
      </c>
      <c r="P8220">
        <v>4.38</v>
      </c>
      <c r="Q8220">
        <v>279.15100000000001</v>
      </c>
      <c r="R8220">
        <v>113845</v>
      </c>
      <c r="S8220">
        <v>0</v>
      </c>
      <c r="T8220">
        <v>0</v>
      </c>
      <c r="U8220">
        <v>0</v>
      </c>
      <c r="V8220">
        <v>0</v>
      </c>
      <c r="W8220">
        <f t="shared" si="290"/>
        <v>0</v>
      </c>
      <c r="X8220">
        <f t="shared" si="291"/>
        <v>0</v>
      </c>
      <c r="Y8220">
        <f t="shared" si="292"/>
        <v>0</v>
      </c>
    </row>
    <row r="8221" spans="1:25" x14ac:dyDescent="0.2">
      <c r="A8221" t="s">
        <v>1746</v>
      </c>
      <c r="B8221" t="s">
        <v>387</v>
      </c>
      <c r="C8221">
        <v>1</v>
      </c>
      <c r="D8221">
        <v>13</v>
      </c>
      <c r="E8221" t="s">
        <v>8253</v>
      </c>
      <c r="F8221">
        <v>261.17200000000003</v>
      </c>
      <c r="G8221">
        <v>99.132999999999996</v>
      </c>
      <c r="H8221">
        <v>49.23</v>
      </c>
      <c r="I8221">
        <v>25890.839</v>
      </c>
      <c r="J8221">
        <v>10558965</v>
      </c>
      <c r="K8221">
        <v>7.5510000000000002</v>
      </c>
      <c r="L8221">
        <v>5.98</v>
      </c>
      <c r="M8221">
        <v>1972.1210000000001</v>
      </c>
      <c r="N8221">
        <v>804283</v>
      </c>
      <c r="O8221">
        <v>1.819</v>
      </c>
      <c r="P8221">
        <v>1.1890000000000001</v>
      </c>
      <c r="Q8221">
        <v>475.185</v>
      </c>
      <c r="R8221">
        <v>193793</v>
      </c>
      <c r="S8221">
        <v>0</v>
      </c>
      <c r="T8221">
        <v>0</v>
      </c>
      <c r="U8221">
        <v>0</v>
      </c>
      <c r="V8221">
        <v>0</v>
      </c>
      <c r="W8221">
        <f t="shared" si="290"/>
        <v>0</v>
      </c>
      <c r="X8221">
        <f t="shared" si="291"/>
        <v>172.44150000000002</v>
      </c>
      <c r="Y8221">
        <f t="shared" si="292"/>
        <v>0</v>
      </c>
    </row>
    <row r="8222" spans="1:25" x14ac:dyDescent="0.2">
      <c r="A8222" t="s">
        <v>1746</v>
      </c>
      <c r="B8222" t="s">
        <v>387</v>
      </c>
      <c r="C8222">
        <v>1</v>
      </c>
      <c r="D8222">
        <v>16</v>
      </c>
      <c r="E8222" t="s">
        <v>8254</v>
      </c>
      <c r="F8222">
        <v>221.27099999999999</v>
      </c>
      <c r="G8222">
        <v>96.28</v>
      </c>
      <c r="H8222">
        <v>42.345999999999997</v>
      </c>
      <c r="I8222">
        <v>21303.96</v>
      </c>
      <c r="J8222">
        <v>8688315</v>
      </c>
      <c r="K8222">
        <v>13.273999999999999</v>
      </c>
      <c r="L8222">
        <v>5.0949999999999998</v>
      </c>
      <c r="M8222">
        <v>2937.2159999999999</v>
      </c>
      <c r="N8222">
        <v>1197874</v>
      </c>
      <c r="O8222">
        <v>2.968</v>
      </c>
      <c r="P8222">
        <v>9.0470000000000006</v>
      </c>
      <c r="Q8222">
        <v>656.67200000000003</v>
      </c>
      <c r="R8222">
        <v>267808</v>
      </c>
      <c r="S8222">
        <v>1.4E-2</v>
      </c>
      <c r="T8222">
        <v>1.8979999999999999</v>
      </c>
      <c r="U8222">
        <v>3.1259999999999999</v>
      </c>
      <c r="V8222">
        <v>1275</v>
      </c>
      <c r="W8222">
        <f t="shared" si="290"/>
        <v>5</v>
      </c>
      <c r="X8222">
        <f t="shared" si="291"/>
        <v>553.56420000000014</v>
      </c>
      <c r="Y8222">
        <f t="shared" si="292"/>
        <v>6.7410000000000005</v>
      </c>
    </row>
    <row r="8223" spans="1:25" x14ac:dyDescent="0.2">
      <c r="A8223" t="s">
        <v>1746</v>
      </c>
      <c r="B8223" t="s">
        <v>387</v>
      </c>
      <c r="C8223">
        <v>1</v>
      </c>
      <c r="D8223">
        <v>17</v>
      </c>
      <c r="E8223" t="s">
        <v>8255</v>
      </c>
      <c r="F8223">
        <v>234.36199999999999</v>
      </c>
      <c r="G8223">
        <v>59.113</v>
      </c>
      <c r="H8223">
        <v>36.375</v>
      </c>
      <c r="I8223">
        <v>13853.859</v>
      </c>
      <c r="J8223">
        <v>5649968</v>
      </c>
      <c r="K8223">
        <v>12.95</v>
      </c>
      <c r="L8223">
        <v>6.0869999999999997</v>
      </c>
      <c r="M8223">
        <v>3034.944</v>
      </c>
      <c r="N8223">
        <v>1237730</v>
      </c>
      <c r="O8223">
        <v>2.157</v>
      </c>
      <c r="P8223">
        <v>4.5270000000000001</v>
      </c>
      <c r="Q8223">
        <v>505.50900000000001</v>
      </c>
      <c r="R8223">
        <v>206160</v>
      </c>
      <c r="S8223">
        <v>5.0000000000000001E-3</v>
      </c>
      <c r="T8223">
        <v>1.1659999999999999</v>
      </c>
      <c r="U8223">
        <v>1.2509999999999999</v>
      </c>
      <c r="V8223">
        <v>510</v>
      </c>
      <c r="W8223">
        <f t="shared" si="290"/>
        <v>2</v>
      </c>
      <c r="X8223">
        <f t="shared" si="291"/>
        <v>236.12190000000007</v>
      </c>
      <c r="Y8223">
        <f t="shared" si="292"/>
        <v>0.44099999999999995</v>
      </c>
    </row>
    <row r="8224" spans="1:25" x14ac:dyDescent="0.2">
      <c r="A8224" t="s">
        <v>1746</v>
      </c>
      <c r="B8224" t="s">
        <v>387</v>
      </c>
      <c r="C8224">
        <v>1</v>
      </c>
      <c r="D8224">
        <v>18</v>
      </c>
      <c r="E8224" t="s">
        <v>8256</v>
      </c>
      <c r="F8224">
        <v>145.964</v>
      </c>
      <c r="G8224">
        <v>110.658</v>
      </c>
      <c r="H8224">
        <v>48.857999999999997</v>
      </c>
      <c r="I8224">
        <v>16152.138999999999</v>
      </c>
      <c r="J8224">
        <v>6587267</v>
      </c>
      <c r="K8224">
        <v>9.2159999999999993</v>
      </c>
      <c r="L8224">
        <v>5.5709999999999997</v>
      </c>
      <c r="M8224">
        <v>1345.23</v>
      </c>
      <c r="N8224">
        <v>548620</v>
      </c>
      <c r="O8224">
        <v>1.7509999999999999</v>
      </c>
      <c r="P8224">
        <v>1.1739999999999999</v>
      </c>
      <c r="Q8224">
        <v>255.62100000000001</v>
      </c>
      <c r="R8224">
        <v>104249</v>
      </c>
      <c r="S8224">
        <v>0</v>
      </c>
      <c r="T8224">
        <v>0</v>
      </c>
      <c r="U8224">
        <v>0</v>
      </c>
      <c r="V8224">
        <v>0</v>
      </c>
      <c r="W8224">
        <f t="shared" si="290"/>
        <v>0</v>
      </c>
      <c r="X8224">
        <f t="shared" si="291"/>
        <v>0</v>
      </c>
      <c r="Y8224">
        <f t="shared" si="292"/>
        <v>0</v>
      </c>
    </row>
    <row r="8225" spans="1:25" x14ac:dyDescent="0.2">
      <c r="A8225" t="s">
        <v>1746</v>
      </c>
      <c r="B8225" t="s">
        <v>387</v>
      </c>
      <c r="C8225">
        <v>1</v>
      </c>
      <c r="D8225">
        <v>19</v>
      </c>
      <c r="E8225" t="s">
        <v>8257</v>
      </c>
      <c r="F8225">
        <v>303.99200000000002</v>
      </c>
      <c r="G8225">
        <v>89.447000000000003</v>
      </c>
      <c r="H8225">
        <v>48.912999999999997</v>
      </c>
      <c r="I8225">
        <v>27191.154999999999</v>
      </c>
      <c r="J8225">
        <v>11089268</v>
      </c>
      <c r="K8225">
        <v>30.907</v>
      </c>
      <c r="L8225">
        <v>13.419</v>
      </c>
      <c r="M8225">
        <v>9395.5640000000003</v>
      </c>
      <c r="N8225">
        <v>3831758</v>
      </c>
      <c r="O8225">
        <v>5.1639999999999997</v>
      </c>
      <c r="P8225">
        <v>13.114000000000001</v>
      </c>
      <c r="Q8225">
        <v>1569.94</v>
      </c>
      <c r="R8225">
        <v>640263</v>
      </c>
      <c r="S8225">
        <v>5.8000000000000003E-2</v>
      </c>
      <c r="T8225">
        <v>3.8319999999999999</v>
      </c>
      <c r="U8225">
        <v>17.507000000000001</v>
      </c>
      <c r="V8225">
        <v>7140</v>
      </c>
      <c r="W8225">
        <f t="shared" si="290"/>
        <v>28</v>
      </c>
      <c r="X8225">
        <f t="shared" si="291"/>
        <v>2471.4270000000001</v>
      </c>
      <c r="Y8225">
        <f t="shared" si="292"/>
        <v>55.041000000000004</v>
      </c>
    </row>
    <row r="8226" spans="1:25" x14ac:dyDescent="0.2">
      <c r="A8226" t="s">
        <v>1746</v>
      </c>
      <c r="B8226" t="s">
        <v>387</v>
      </c>
      <c r="C8226">
        <v>1</v>
      </c>
      <c r="D8226">
        <v>20</v>
      </c>
      <c r="E8226" t="s">
        <v>8258</v>
      </c>
      <c r="F8226">
        <v>197.66</v>
      </c>
      <c r="G8226">
        <v>93.350999999999999</v>
      </c>
      <c r="H8226">
        <v>39.097000000000001</v>
      </c>
      <c r="I8226">
        <v>18451.684000000001</v>
      </c>
      <c r="J8226">
        <v>7525082</v>
      </c>
      <c r="K8226">
        <v>22.327000000000002</v>
      </c>
      <c r="L8226">
        <v>9.4489999999999998</v>
      </c>
      <c r="M8226">
        <v>4413.2439999999997</v>
      </c>
      <c r="N8226">
        <v>1799837</v>
      </c>
      <c r="O8226">
        <v>4.8159999999999998</v>
      </c>
      <c r="P8226">
        <v>13.571</v>
      </c>
      <c r="Q8226">
        <v>951.95399999999995</v>
      </c>
      <c r="R8226">
        <v>388232</v>
      </c>
      <c r="S8226">
        <v>4.7E-2</v>
      </c>
      <c r="T8226">
        <v>3.4780000000000002</v>
      </c>
      <c r="U8226">
        <v>9.3789999999999996</v>
      </c>
      <c r="V8226">
        <v>3825</v>
      </c>
      <c r="W8226">
        <f t="shared" si="290"/>
        <v>15</v>
      </c>
      <c r="X8226">
        <f t="shared" si="291"/>
        <v>1173.6564000000001</v>
      </c>
      <c r="Y8226">
        <f t="shared" si="292"/>
        <v>27.741000000000003</v>
      </c>
    </row>
    <row r="8227" spans="1:25" x14ac:dyDescent="0.2">
      <c r="A8227" t="s">
        <v>1746</v>
      </c>
      <c r="B8227" t="s">
        <v>387</v>
      </c>
      <c r="C8227">
        <v>1</v>
      </c>
      <c r="D8227">
        <v>21</v>
      </c>
      <c r="E8227" t="s">
        <v>8259</v>
      </c>
      <c r="F8227">
        <v>163.28299999999999</v>
      </c>
      <c r="G8227">
        <v>78.486000000000004</v>
      </c>
      <c r="H8227">
        <v>39.99</v>
      </c>
      <c r="I8227">
        <v>12815.463</v>
      </c>
      <c r="J8227">
        <v>5226483</v>
      </c>
      <c r="K8227">
        <v>25.611999999999998</v>
      </c>
      <c r="L8227">
        <v>12.653</v>
      </c>
      <c r="M8227">
        <v>4182.0649999999996</v>
      </c>
      <c r="N8227">
        <v>1705556</v>
      </c>
      <c r="O8227">
        <v>4.1150000000000002</v>
      </c>
      <c r="P8227">
        <v>13.343999999999999</v>
      </c>
      <c r="Q8227">
        <v>671.92100000000005</v>
      </c>
      <c r="R8227">
        <v>274027</v>
      </c>
      <c r="S8227">
        <v>3.4000000000000002E-2</v>
      </c>
      <c r="T8227">
        <v>2.964</v>
      </c>
      <c r="U8227">
        <v>5.6269999999999998</v>
      </c>
      <c r="V8227">
        <v>2295</v>
      </c>
      <c r="W8227">
        <f t="shared" si="290"/>
        <v>9</v>
      </c>
      <c r="X8227">
        <f t="shared" si="291"/>
        <v>585.58710000000019</v>
      </c>
      <c r="Y8227">
        <f t="shared" si="292"/>
        <v>15.141</v>
      </c>
    </row>
    <row r="8228" spans="1:25" x14ac:dyDescent="0.2">
      <c r="A8228" t="s">
        <v>1746</v>
      </c>
      <c r="B8228" t="s">
        <v>387</v>
      </c>
      <c r="C8228">
        <v>1</v>
      </c>
      <c r="D8228">
        <v>22</v>
      </c>
      <c r="E8228" t="s">
        <v>8260</v>
      </c>
      <c r="F8228">
        <v>213.18899999999999</v>
      </c>
      <c r="G8228">
        <v>96.403999999999996</v>
      </c>
      <c r="H8228">
        <v>43.463999999999999</v>
      </c>
      <c r="I8228">
        <v>20552.261999999999</v>
      </c>
      <c r="J8228">
        <v>8381753</v>
      </c>
      <c r="K8228">
        <v>19.053999999999998</v>
      </c>
      <c r="L8228">
        <v>9.3940000000000001</v>
      </c>
      <c r="M8228">
        <v>4062.0039999999999</v>
      </c>
      <c r="N8228">
        <v>1656592</v>
      </c>
      <c r="O8228">
        <v>2.6930000000000001</v>
      </c>
      <c r="P8228">
        <v>7.4260000000000002</v>
      </c>
      <c r="Q8228">
        <v>574.06799999999998</v>
      </c>
      <c r="R8228">
        <v>234120</v>
      </c>
      <c r="S8228">
        <v>2.1000000000000001E-2</v>
      </c>
      <c r="T8228">
        <v>2.2879999999999998</v>
      </c>
      <c r="U8228">
        <v>4.3769999999999998</v>
      </c>
      <c r="V8228">
        <v>1785</v>
      </c>
      <c r="W8228">
        <f t="shared" si="290"/>
        <v>7</v>
      </c>
      <c r="X8228">
        <f t="shared" si="291"/>
        <v>380.0958</v>
      </c>
      <c r="Y8228">
        <f t="shared" si="292"/>
        <v>10.941000000000001</v>
      </c>
    </row>
    <row r="8229" spans="1:25" x14ac:dyDescent="0.2">
      <c r="A8229" t="s">
        <v>1746</v>
      </c>
      <c r="B8229" t="s">
        <v>387</v>
      </c>
      <c r="C8229">
        <v>1</v>
      </c>
      <c r="D8229">
        <v>23</v>
      </c>
      <c r="E8229" t="s">
        <v>8261</v>
      </c>
      <c r="F8229">
        <v>317.91500000000002</v>
      </c>
      <c r="G8229">
        <v>119.32</v>
      </c>
      <c r="H8229">
        <v>51.045000000000002</v>
      </c>
      <c r="I8229">
        <v>37933.629999999997</v>
      </c>
      <c r="J8229">
        <v>15470332</v>
      </c>
      <c r="K8229">
        <v>19.565999999999999</v>
      </c>
      <c r="L8229">
        <v>9.8260000000000005</v>
      </c>
      <c r="M8229">
        <v>6220.4250000000002</v>
      </c>
      <c r="N8229">
        <v>2536853</v>
      </c>
      <c r="O8229">
        <v>3.9180000000000001</v>
      </c>
      <c r="P8229">
        <v>11.111000000000001</v>
      </c>
      <c r="Q8229">
        <v>1245.692</v>
      </c>
      <c r="R8229">
        <v>508026</v>
      </c>
      <c r="S8229">
        <v>3.6999999999999998E-2</v>
      </c>
      <c r="T8229">
        <v>3.0870000000000002</v>
      </c>
      <c r="U8229">
        <v>11.88</v>
      </c>
      <c r="V8229">
        <v>4845</v>
      </c>
      <c r="W8229">
        <f t="shared" si="290"/>
        <v>19</v>
      </c>
      <c r="X8229">
        <f t="shared" si="291"/>
        <v>1790.5062000000003</v>
      </c>
      <c r="Y8229">
        <f t="shared" si="292"/>
        <v>36.141000000000005</v>
      </c>
    </row>
    <row r="8230" spans="1:25" x14ac:dyDescent="0.2">
      <c r="A8230" t="s">
        <v>1746</v>
      </c>
      <c r="B8230" t="s">
        <v>387</v>
      </c>
      <c r="C8230">
        <v>1</v>
      </c>
      <c r="D8230">
        <v>24</v>
      </c>
      <c r="E8230" t="s">
        <v>8262</v>
      </c>
      <c r="F8230">
        <v>347.98599999999999</v>
      </c>
      <c r="G8230">
        <v>83.206999999999994</v>
      </c>
      <c r="H8230">
        <v>44.526000000000003</v>
      </c>
      <c r="I8230">
        <v>28955.055</v>
      </c>
      <c r="J8230">
        <v>11808633</v>
      </c>
      <c r="K8230">
        <v>28.056000000000001</v>
      </c>
      <c r="L8230">
        <v>11.071</v>
      </c>
      <c r="M8230">
        <v>9763.2109999999993</v>
      </c>
      <c r="N8230">
        <v>3981694</v>
      </c>
      <c r="O8230">
        <v>4.6219999999999999</v>
      </c>
      <c r="P8230">
        <v>12.763</v>
      </c>
      <c r="Q8230">
        <v>1608.2750000000001</v>
      </c>
      <c r="R8230">
        <v>655897</v>
      </c>
      <c r="S8230">
        <v>6.0999999999999999E-2</v>
      </c>
      <c r="T8230">
        <v>3.9460000000000002</v>
      </c>
      <c r="U8230">
        <v>21.259</v>
      </c>
      <c r="V8230">
        <v>8670</v>
      </c>
      <c r="W8230">
        <f t="shared" si="290"/>
        <v>34</v>
      </c>
      <c r="X8230">
        <f t="shared" si="291"/>
        <v>2551.9305000000004</v>
      </c>
      <c r="Y8230">
        <f t="shared" si="292"/>
        <v>67.641000000000005</v>
      </c>
    </row>
    <row r="8231" spans="1:25" x14ac:dyDescent="0.2">
      <c r="A8231" t="s">
        <v>1746</v>
      </c>
      <c r="B8231" t="s">
        <v>387</v>
      </c>
      <c r="C8231">
        <v>1</v>
      </c>
      <c r="D8231">
        <v>25</v>
      </c>
      <c r="E8231" t="s">
        <v>8263</v>
      </c>
      <c r="F8231">
        <v>350.56299999999999</v>
      </c>
      <c r="G8231">
        <v>93.081000000000003</v>
      </c>
      <c r="H8231">
        <v>48.326999999999998</v>
      </c>
      <c r="I8231">
        <v>32630.863000000001</v>
      </c>
      <c r="J8231">
        <v>13307724</v>
      </c>
      <c r="K8231">
        <v>23.927</v>
      </c>
      <c r="L8231">
        <v>11.06</v>
      </c>
      <c r="M8231">
        <v>8387.9529999999995</v>
      </c>
      <c r="N8231">
        <v>3420828</v>
      </c>
      <c r="O8231">
        <v>4.7750000000000004</v>
      </c>
      <c r="P8231">
        <v>14.651</v>
      </c>
      <c r="Q8231">
        <v>1673.9580000000001</v>
      </c>
      <c r="R8231">
        <v>682684</v>
      </c>
      <c r="S8231">
        <v>4.2999999999999997E-2</v>
      </c>
      <c r="T8231">
        <v>3.3039999999999998</v>
      </c>
      <c r="U8231">
        <v>15.006</v>
      </c>
      <c r="V8231">
        <v>6120</v>
      </c>
      <c r="W8231">
        <f t="shared" si="290"/>
        <v>24</v>
      </c>
      <c r="X8231">
        <f t="shared" si="291"/>
        <v>2689.8648000000003</v>
      </c>
      <c r="Y8231">
        <f t="shared" si="292"/>
        <v>46.641000000000005</v>
      </c>
    </row>
    <row r="8232" spans="1:25" x14ac:dyDescent="0.2">
      <c r="A8232" t="s">
        <v>1746</v>
      </c>
      <c r="B8232" t="s">
        <v>387</v>
      </c>
      <c r="C8232">
        <v>1</v>
      </c>
      <c r="D8232">
        <v>26</v>
      </c>
      <c r="E8232" t="s">
        <v>8264</v>
      </c>
      <c r="F8232">
        <v>228.74199999999999</v>
      </c>
      <c r="G8232">
        <v>92.015000000000001</v>
      </c>
      <c r="H8232">
        <v>43.451000000000001</v>
      </c>
      <c r="I8232">
        <v>21047.716</v>
      </c>
      <c r="J8232">
        <v>8583812</v>
      </c>
      <c r="K8232">
        <v>21.026</v>
      </c>
      <c r="L8232">
        <v>10.417999999999999</v>
      </c>
      <c r="M8232">
        <v>4809.5110000000004</v>
      </c>
      <c r="N8232">
        <v>1961445</v>
      </c>
      <c r="O8232">
        <v>2.2879999999999998</v>
      </c>
      <c r="P8232">
        <v>4.4989999999999997</v>
      </c>
      <c r="Q8232">
        <v>523.25199999999995</v>
      </c>
      <c r="R8232">
        <v>213396</v>
      </c>
      <c r="S8232">
        <v>1.6E-2</v>
      </c>
      <c r="T8232">
        <v>2.0449999999999999</v>
      </c>
      <c r="U8232">
        <v>3.7519999999999998</v>
      </c>
      <c r="V8232">
        <v>1530</v>
      </c>
      <c r="W8232">
        <f t="shared" si="290"/>
        <v>6</v>
      </c>
      <c r="X8232">
        <f t="shared" si="291"/>
        <v>273.38219999999995</v>
      </c>
      <c r="Y8232">
        <f t="shared" si="292"/>
        <v>8.8410000000000011</v>
      </c>
    </row>
    <row r="8233" spans="1:25" x14ac:dyDescent="0.2">
      <c r="A8233" t="s">
        <v>1746</v>
      </c>
      <c r="B8233" t="s">
        <v>387</v>
      </c>
      <c r="C8233">
        <v>1</v>
      </c>
      <c r="D8233">
        <v>27</v>
      </c>
      <c r="E8233" t="s">
        <v>8265</v>
      </c>
      <c r="F8233">
        <v>767.01</v>
      </c>
      <c r="G8233">
        <v>90.787999999999997</v>
      </c>
      <c r="H8233">
        <v>40.966000000000001</v>
      </c>
      <c r="I8233">
        <v>69635.347999999998</v>
      </c>
      <c r="J8233">
        <v>28399126</v>
      </c>
      <c r="K8233">
        <v>42.235999999999997</v>
      </c>
      <c r="L8233">
        <v>16.004999999999999</v>
      </c>
      <c r="M8233">
        <v>32395.319</v>
      </c>
      <c r="N8233">
        <v>13211663</v>
      </c>
      <c r="O8233">
        <v>8.5020000000000007</v>
      </c>
      <c r="P8233">
        <v>19.302</v>
      </c>
      <c r="Q8233">
        <v>6521.4189999999999</v>
      </c>
      <c r="R8233">
        <v>2659606</v>
      </c>
      <c r="S8233">
        <v>0.104</v>
      </c>
      <c r="T8233">
        <v>5.1369999999999996</v>
      </c>
      <c r="U8233">
        <v>79.409000000000006</v>
      </c>
      <c r="V8233">
        <v>32385</v>
      </c>
      <c r="W8233">
        <f t="shared" si="290"/>
        <v>127</v>
      </c>
      <c r="X8233">
        <f t="shared" si="291"/>
        <v>12869.5329</v>
      </c>
      <c r="Y8233">
        <f t="shared" si="292"/>
        <v>262.94099999999997</v>
      </c>
    </row>
    <row r="8234" spans="1:25" x14ac:dyDescent="0.2">
      <c r="A8234" t="s">
        <v>1746</v>
      </c>
      <c r="B8234" t="s">
        <v>387</v>
      </c>
      <c r="C8234">
        <v>1</v>
      </c>
      <c r="D8234">
        <v>28</v>
      </c>
      <c r="E8234" t="s">
        <v>8266</v>
      </c>
      <c r="F8234">
        <v>302.54300000000001</v>
      </c>
      <c r="G8234">
        <v>49.555</v>
      </c>
      <c r="H8234">
        <v>33.759</v>
      </c>
      <c r="I8234">
        <v>14992.4</v>
      </c>
      <c r="J8234">
        <v>6114295</v>
      </c>
      <c r="K8234">
        <v>36.716000000000001</v>
      </c>
      <c r="L8234">
        <v>20.315999999999999</v>
      </c>
      <c r="M8234">
        <v>11108.2</v>
      </c>
      <c r="N8234">
        <v>4530216</v>
      </c>
      <c r="O8234">
        <v>8.5950000000000006</v>
      </c>
      <c r="P8234">
        <v>21.052</v>
      </c>
      <c r="Q8234">
        <v>2600.4650000000001</v>
      </c>
      <c r="R8234">
        <v>1060538</v>
      </c>
      <c r="S8234">
        <v>0.112</v>
      </c>
      <c r="T8234">
        <v>5.3339999999999996</v>
      </c>
      <c r="U8234">
        <v>33.764000000000003</v>
      </c>
      <c r="V8234">
        <v>13770</v>
      </c>
      <c r="W8234">
        <f t="shared" si="290"/>
        <v>54</v>
      </c>
      <c r="X8234">
        <f t="shared" si="291"/>
        <v>4635.5295000000006</v>
      </c>
      <c r="Y8234">
        <f t="shared" si="292"/>
        <v>109.64100000000001</v>
      </c>
    </row>
    <row r="8235" spans="1:25" x14ac:dyDescent="0.2">
      <c r="A8235" t="s">
        <v>1746</v>
      </c>
      <c r="B8235" t="s">
        <v>387</v>
      </c>
      <c r="C8235">
        <v>1</v>
      </c>
      <c r="D8235">
        <v>29</v>
      </c>
      <c r="E8235" t="s">
        <v>8267</v>
      </c>
      <c r="F8235">
        <v>522.55799999999999</v>
      </c>
      <c r="G8235">
        <v>96.278999999999996</v>
      </c>
      <c r="H8235">
        <v>46.784999999999997</v>
      </c>
      <c r="I8235">
        <v>50311.561999999998</v>
      </c>
      <c r="J8235">
        <v>20518378</v>
      </c>
      <c r="K8235">
        <v>43.043999999999997</v>
      </c>
      <c r="L8235">
        <v>21.61</v>
      </c>
      <c r="M8235">
        <v>22493</v>
      </c>
      <c r="N8235">
        <v>9173237</v>
      </c>
      <c r="O8235">
        <v>7.6970000000000001</v>
      </c>
      <c r="P8235">
        <v>21.623999999999999</v>
      </c>
      <c r="Q8235">
        <v>4022.1019999999999</v>
      </c>
      <c r="R8235">
        <v>1640319</v>
      </c>
      <c r="S8235">
        <v>6.6000000000000003E-2</v>
      </c>
      <c r="T8235">
        <v>4.0960000000000001</v>
      </c>
      <c r="U8235">
        <v>34.39</v>
      </c>
      <c r="V8235">
        <v>14025</v>
      </c>
      <c r="W8235">
        <f t="shared" si="290"/>
        <v>55</v>
      </c>
      <c r="X8235">
        <f t="shared" si="291"/>
        <v>7620.9672</v>
      </c>
      <c r="Y8235">
        <f t="shared" si="292"/>
        <v>111.741</v>
      </c>
    </row>
    <row r="8236" spans="1:25" x14ac:dyDescent="0.2">
      <c r="A8236" t="s">
        <v>1746</v>
      </c>
      <c r="B8236" t="s">
        <v>387</v>
      </c>
      <c r="C8236">
        <v>1</v>
      </c>
      <c r="D8236">
        <v>30</v>
      </c>
      <c r="E8236" t="s">
        <v>8268</v>
      </c>
      <c r="F8236">
        <v>157.756</v>
      </c>
      <c r="G8236">
        <v>91.061999999999998</v>
      </c>
      <c r="H8236">
        <v>41.77</v>
      </c>
      <c r="I8236">
        <v>14365.614</v>
      </c>
      <c r="J8236">
        <v>5858675</v>
      </c>
      <c r="K8236">
        <v>27.021000000000001</v>
      </c>
      <c r="L8236">
        <v>12.175000000000001</v>
      </c>
      <c r="M8236">
        <v>4262.67</v>
      </c>
      <c r="N8236">
        <v>1738429</v>
      </c>
      <c r="O8236">
        <v>3.2770000000000001</v>
      </c>
      <c r="P8236">
        <v>10.721</v>
      </c>
      <c r="Q8236">
        <v>516.98500000000001</v>
      </c>
      <c r="R8236">
        <v>210840</v>
      </c>
      <c r="S8236">
        <v>3.2000000000000001E-2</v>
      </c>
      <c r="T8236">
        <v>2.843</v>
      </c>
      <c r="U8236">
        <v>5.0019999999999998</v>
      </c>
      <c r="V8236">
        <v>2040</v>
      </c>
      <c r="W8236">
        <f t="shared" si="290"/>
        <v>8</v>
      </c>
      <c r="X8236">
        <f t="shared" si="291"/>
        <v>260.22150000000005</v>
      </c>
      <c r="Y8236">
        <f t="shared" si="292"/>
        <v>13.041</v>
      </c>
    </row>
    <row r="8237" spans="1:25" x14ac:dyDescent="0.2">
      <c r="A8237" t="s">
        <v>1746</v>
      </c>
      <c r="B8237" t="s">
        <v>387</v>
      </c>
      <c r="C8237">
        <v>1</v>
      </c>
      <c r="D8237">
        <v>31</v>
      </c>
      <c r="E8237" t="s">
        <v>8269</v>
      </c>
      <c r="F8237">
        <v>209.93700000000001</v>
      </c>
      <c r="G8237">
        <v>89.495999999999995</v>
      </c>
      <c r="H8237">
        <v>41.66</v>
      </c>
      <c r="I8237">
        <v>18788.614000000001</v>
      </c>
      <c r="J8237">
        <v>7662491</v>
      </c>
      <c r="K8237">
        <v>23.681999999999999</v>
      </c>
      <c r="L8237">
        <v>13.221</v>
      </c>
      <c r="M8237">
        <v>4971.84</v>
      </c>
      <c r="N8237">
        <v>2027647</v>
      </c>
      <c r="O8237">
        <v>8.3629999999999995</v>
      </c>
      <c r="P8237">
        <v>22.234999999999999</v>
      </c>
      <c r="Q8237">
        <v>1755.635</v>
      </c>
      <c r="R8237">
        <v>715994</v>
      </c>
      <c r="S8237">
        <v>5.0999999999999997E-2</v>
      </c>
      <c r="T8237">
        <v>3.593</v>
      </c>
      <c r="U8237">
        <v>10.63</v>
      </c>
      <c r="V8237">
        <v>4335</v>
      </c>
      <c r="W8237">
        <f t="shared" si="290"/>
        <v>17</v>
      </c>
      <c r="X8237">
        <f t="shared" si="291"/>
        <v>2861.3865000000001</v>
      </c>
      <c r="Y8237">
        <f t="shared" si="292"/>
        <v>31.941000000000003</v>
      </c>
    </row>
    <row r="8238" spans="1:25" x14ac:dyDescent="0.2">
      <c r="A8238" t="s">
        <v>1746</v>
      </c>
      <c r="B8238" t="s">
        <v>387</v>
      </c>
      <c r="C8238">
        <v>1</v>
      </c>
      <c r="D8238">
        <v>32</v>
      </c>
      <c r="E8238" t="s">
        <v>8270</v>
      </c>
      <c r="F8238">
        <v>410.86399999999998</v>
      </c>
      <c r="G8238">
        <v>60.975000000000001</v>
      </c>
      <c r="H8238">
        <v>37.265000000000001</v>
      </c>
      <c r="I8238">
        <v>25052.541000000001</v>
      </c>
      <c r="J8238">
        <v>10217085</v>
      </c>
      <c r="K8238">
        <v>24.068000000000001</v>
      </c>
      <c r="L8238">
        <v>13.266999999999999</v>
      </c>
      <c r="M8238">
        <v>9888.4920000000002</v>
      </c>
      <c r="N8238">
        <v>4032787</v>
      </c>
      <c r="O8238">
        <v>2.335</v>
      </c>
      <c r="P8238">
        <v>5.4870000000000001</v>
      </c>
      <c r="Q8238">
        <v>959.202</v>
      </c>
      <c r="R8238">
        <v>391188</v>
      </c>
      <c r="S8238">
        <v>1.7000000000000001E-2</v>
      </c>
      <c r="T8238">
        <v>2.0659999999999998</v>
      </c>
      <c r="U8238">
        <v>6.8780000000000001</v>
      </c>
      <c r="V8238">
        <v>2805</v>
      </c>
      <c r="W8238">
        <f t="shared" si="290"/>
        <v>11</v>
      </c>
      <c r="X8238">
        <f t="shared" si="291"/>
        <v>1188.8772000000001</v>
      </c>
      <c r="Y8238">
        <f t="shared" si="292"/>
        <v>19.341000000000001</v>
      </c>
    </row>
    <row r="8239" spans="1:25" x14ac:dyDescent="0.2">
      <c r="A8239" t="s">
        <v>1746</v>
      </c>
      <c r="B8239" t="s">
        <v>387</v>
      </c>
      <c r="C8239">
        <v>1</v>
      </c>
      <c r="D8239">
        <v>33</v>
      </c>
      <c r="E8239" t="s">
        <v>8271</v>
      </c>
      <c r="F8239">
        <v>251.12899999999999</v>
      </c>
      <c r="G8239">
        <v>79.527000000000001</v>
      </c>
      <c r="H8239">
        <v>40.622</v>
      </c>
      <c r="I8239">
        <v>19971.475999999999</v>
      </c>
      <c r="J8239">
        <v>8144893</v>
      </c>
      <c r="K8239">
        <v>40.000999999999998</v>
      </c>
      <c r="L8239">
        <v>20.007999999999999</v>
      </c>
      <c r="M8239">
        <v>10045.522000000001</v>
      </c>
      <c r="N8239">
        <v>4096828</v>
      </c>
      <c r="O8239">
        <v>4.3899999999999997</v>
      </c>
      <c r="P8239">
        <v>11.949</v>
      </c>
      <c r="Q8239">
        <v>1102.511</v>
      </c>
      <c r="R8239">
        <v>449633</v>
      </c>
      <c r="S8239">
        <v>5.7000000000000002E-2</v>
      </c>
      <c r="T8239">
        <v>3.8210000000000002</v>
      </c>
      <c r="U8239">
        <v>14.381</v>
      </c>
      <c r="V8239">
        <v>5865</v>
      </c>
      <c r="W8239">
        <f t="shared" si="290"/>
        <v>23</v>
      </c>
      <c r="X8239">
        <f t="shared" si="291"/>
        <v>1489.8261000000002</v>
      </c>
      <c r="Y8239">
        <f t="shared" si="292"/>
        <v>44.541000000000004</v>
      </c>
    </row>
    <row r="8240" spans="1:25" x14ac:dyDescent="0.2">
      <c r="A8240" t="s">
        <v>1746</v>
      </c>
      <c r="B8240" t="s">
        <v>387</v>
      </c>
      <c r="C8240">
        <v>1</v>
      </c>
      <c r="D8240">
        <v>34</v>
      </c>
      <c r="E8240" t="s">
        <v>8272</v>
      </c>
      <c r="F8240">
        <v>173.042</v>
      </c>
      <c r="G8240">
        <v>75.825000000000003</v>
      </c>
      <c r="H8240">
        <v>41.456000000000003</v>
      </c>
      <c r="I8240">
        <v>13120.861000000001</v>
      </c>
      <c r="J8240">
        <v>5351032</v>
      </c>
      <c r="K8240">
        <v>8.548</v>
      </c>
      <c r="L8240">
        <v>8.4499999999999993</v>
      </c>
      <c r="M8240">
        <v>1479.135</v>
      </c>
      <c r="N8240">
        <v>603230</v>
      </c>
      <c r="O8240">
        <v>2.048</v>
      </c>
      <c r="P8240">
        <v>5.5529999999999999</v>
      </c>
      <c r="Q8240">
        <v>354.428</v>
      </c>
      <c r="R8240">
        <v>144545</v>
      </c>
      <c r="S8240">
        <v>7.0000000000000001E-3</v>
      </c>
      <c r="T8240">
        <v>1.357</v>
      </c>
      <c r="U8240">
        <v>1.2509999999999999</v>
      </c>
      <c r="V8240">
        <v>510</v>
      </c>
      <c r="W8240">
        <f t="shared" si="290"/>
        <v>2</v>
      </c>
      <c r="X8240">
        <f t="shared" si="291"/>
        <v>0</v>
      </c>
      <c r="Y8240">
        <f t="shared" si="292"/>
        <v>0.44099999999999995</v>
      </c>
    </row>
    <row r="8241" spans="1:25" x14ac:dyDescent="0.2">
      <c r="A8241" t="s">
        <v>1746</v>
      </c>
      <c r="B8241" t="s">
        <v>387</v>
      </c>
      <c r="C8241">
        <v>1</v>
      </c>
      <c r="D8241">
        <v>35</v>
      </c>
      <c r="E8241" t="s">
        <v>8273</v>
      </c>
      <c r="F8241">
        <v>319.64299999999997</v>
      </c>
      <c r="G8241">
        <v>62.780999999999999</v>
      </c>
      <c r="H8241">
        <v>36.143000000000001</v>
      </c>
      <c r="I8241">
        <v>20067.621999999999</v>
      </c>
      <c r="J8241">
        <v>8184104</v>
      </c>
      <c r="K8241">
        <v>43.353999999999999</v>
      </c>
      <c r="L8241">
        <v>24.908000000000001</v>
      </c>
      <c r="M8241">
        <v>13857.960999999999</v>
      </c>
      <c r="N8241">
        <v>5651641</v>
      </c>
      <c r="O8241">
        <v>11.69</v>
      </c>
      <c r="P8241">
        <v>24.904</v>
      </c>
      <c r="Q8241">
        <v>3736.723</v>
      </c>
      <c r="R8241">
        <v>1523934</v>
      </c>
      <c r="S8241">
        <v>0.115</v>
      </c>
      <c r="T8241">
        <v>5.4240000000000004</v>
      </c>
      <c r="U8241">
        <v>36.890999999999998</v>
      </c>
      <c r="V8241">
        <v>15045</v>
      </c>
      <c r="W8241">
        <f t="shared" si="290"/>
        <v>59</v>
      </c>
      <c r="X8241">
        <f t="shared" si="291"/>
        <v>7021.6713</v>
      </c>
      <c r="Y8241">
        <f t="shared" si="292"/>
        <v>120.14100000000001</v>
      </c>
    </row>
    <row r="8242" spans="1:25" x14ac:dyDescent="0.2">
      <c r="A8242" t="s">
        <v>1746</v>
      </c>
      <c r="B8242" t="s">
        <v>387</v>
      </c>
      <c r="C8242">
        <v>1</v>
      </c>
      <c r="D8242">
        <v>38</v>
      </c>
      <c r="E8242" t="s">
        <v>8274</v>
      </c>
      <c r="F8242">
        <v>133.196</v>
      </c>
      <c r="G8242">
        <v>89.703000000000003</v>
      </c>
      <c r="H8242">
        <v>42.116</v>
      </c>
      <c r="I8242">
        <v>11948.146000000001</v>
      </c>
      <c r="J8242">
        <v>4872768</v>
      </c>
      <c r="K8242">
        <v>4.2300000000000004</v>
      </c>
      <c r="L8242">
        <v>3.395</v>
      </c>
      <c r="M8242">
        <v>563.37</v>
      </c>
      <c r="N8242">
        <v>229757</v>
      </c>
      <c r="O8242">
        <v>2.1989999999999998</v>
      </c>
      <c r="P8242">
        <v>6.5309999999999997</v>
      </c>
      <c r="Q8242">
        <v>292.85500000000002</v>
      </c>
      <c r="R8242">
        <v>119434</v>
      </c>
      <c r="S8242">
        <v>8.9999999999999993E-3</v>
      </c>
      <c r="T8242">
        <v>1.5469999999999999</v>
      </c>
      <c r="U8242">
        <v>1.2509999999999999</v>
      </c>
      <c r="V8242">
        <v>510</v>
      </c>
      <c r="W8242">
        <f t="shared" si="290"/>
        <v>2</v>
      </c>
      <c r="X8242">
        <f t="shared" si="291"/>
        <v>0</v>
      </c>
      <c r="Y8242">
        <f t="shared" si="292"/>
        <v>0.44099999999999995</v>
      </c>
    </row>
    <row r="8243" spans="1:25" x14ac:dyDescent="0.2">
      <c r="A8243" t="s">
        <v>1746</v>
      </c>
      <c r="B8243" t="s">
        <v>387</v>
      </c>
      <c r="C8243">
        <v>1</v>
      </c>
      <c r="D8243">
        <v>41</v>
      </c>
      <c r="E8243" t="s">
        <v>8275</v>
      </c>
      <c r="F8243">
        <v>155.69399999999999</v>
      </c>
      <c r="G8243">
        <v>72.62</v>
      </c>
      <c r="H8243">
        <v>34.872999999999998</v>
      </c>
      <c r="I8243">
        <v>11306.51</v>
      </c>
      <c r="J8243">
        <v>4611092</v>
      </c>
      <c r="K8243">
        <v>14.994999999999999</v>
      </c>
      <c r="L8243">
        <v>12.343999999999999</v>
      </c>
      <c r="M8243">
        <v>2334.6799999999998</v>
      </c>
      <c r="N8243">
        <v>952144</v>
      </c>
      <c r="O8243">
        <v>3.1709999999999998</v>
      </c>
      <c r="P8243">
        <v>10.46</v>
      </c>
      <c r="Q8243">
        <v>493.63200000000001</v>
      </c>
      <c r="R8243">
        <v>201316</v>
      </c>
      <c r="S8243">
        <v>1.2E-2</v>
      </c>
      <c r="T8243">
        <v>1.7529999999999999</v>
      </c>
      <c r="U8243">
        <v>1.8759999999999999</v>
      </c>
      <c r="V8243">
        <v>765</v>
      </c>
      <c r="W8243">
        <f t="shared" si="290"/>
        <v>3</v>
      </c>
      <c r="X8243">
        <f t="shared" si="291"/>
        <v>211.18020000000004</v>
      </c>
      <c r="Y8243">
        <f t="shared" si="292"/>
        <v>2.5409999999999999</v>
      </c>
    </row>
    <row r="8244" spans="1:25" x14ac:dyDescent="0.2">
      <c r="A8244" t="s">
        <v>1746</v>
      </c>
      <c r="B8244" t="s">
        <v>387</v>
      </c>
      <c r="C8244">
        <v>1</v>
      </c>
      <c r="D8244">
        <v>42</v>
      </c>
      <c r="E8244" t="s">
        <v>8276</v>
      </c>
      <c r="F8244">
        <v>125.78100000000001</v>
      </c>
      <c r="G8244">
        <v>72.548000000000002</v>
      </c>
      <c r="H8244">
        <v>39.216999999999999</v>
      </c>
      <c r="I8244">
        <v>9125.1839999999993</v>
      </c>
      <c r="J8244">
        <v>3721490</v>
      </c>
      <c r="K8244">
        <v>3.3980000000000001</v>
      </c>
      <c r="L8244">
        <v>2.254</v>
      </c>
      <c r="M8244">
        <v>427.43900000000002</v>
      </c>
      <c r="N8244">
        <v>174321</v>
      </c>
      <c r="O8244">
        <v>2.4289999999999998</v>
      </c>
      <c r="P8244">
        <v>8.952</v>
      </c>
      <c r="Q8244">
        <v>305.48099999999999</v>
      </c>
      <c r="R8244">
        <v>124583</v>
      </c>
      <c r="S8244">
        <v>0.02</v>
      </c>
      <c r="T8244">
        <v>2.2519999999999998</v>
      </c>
      <c r="U8244">
        <v>2.5009999999999999</v>
      </c>
      <c r="V8244">
        <v>1020</v>
      </c>
      <c r="W8244">
        <f t="shared" si="290"/>
        <v>4</v>
      </c>
      <c r="X8244">
        <f t="shared" si="291"/>
        <v>0</v>
      </c>
      <c r="Y8244">
        <f t="shared" si="292"/>
        <v>4.641</v>
      </c>
    </row>
    <row r="8245" spans="1:25" x14ac:dyDescent="0.2">
      <c r="A8245" t="s">
        <v>1746</v>
      </c>
      <c r="B8245" t="s">
        <v>387</v>
      </c>
      <c r="C8245">
        <v>1</v>
      </c>
      <c r="D8245">
        <v>43</v>
      </c>
      <c r="E8245" t="s">
        <v>8277</v>
      </c>
      <c r="F8245">
        <v>259.31599999999997</v>
      </c>
      <c r="G8245">
        <v>86.712000000000003</v>
      </c>
      <c r="H8245">
        <v>43.555999999999997</v>
      </c>
      <c r="I8245">
        <v>22485.845000000001</v>
      </c>
      <c r="J8245">
        <v>9170319</v>
      </c>
      <c r="K8245">
        <v>3.2130000000000001</v>
      </c>
      <c r="L8245">
        <v>2.173</v>
      </c>
      <c r="M8245">
        <v>833.21699999999998</v>
      </c>
      <c r="N8245">
        <v>339808</v>
      </c>
      <c r="O8245">
        <v>1.603</v>
      </c>
      <c r="P8245">
        <v>3.12</v>
      </c>
      <c r="Q8245">
        <v>415.601</v>
      </c>
      <c r="R8245">
        <v>169493</v>
      </c>
      <c r="S8245">
        <v>2E-3</v>
      </c>
      <c r="T8245">
        <v>0.78400000000000003</v>
      </c>
      <c r="U8245">
        <v>0.625</v>
      </c>
      <c r="V8245">
        <v>255</v>
      </c>
      <c r="W8245">
        <f t="shared" si="290"/>
        <v>1</v>
      </c>
      <c r="X8245">
        <f t="shared" si="291"/>
        <v>47.315100000000015</v>
      </c>
      <c r="Y8245">
        <f t="shared" si="292"/>
        <v>0</v>
      </c>
    </row>
    <row r="8246" spans="1:25" x14ac:dyDescent="0.2">
      <c r="A8246" t="s">
        <v>1746</v>
      </c>
      <c r="B8246" t="s">
        <v>387</v>
      </c>
      <c r="C8246">
        <v>1</v>
      </c>
      <c r="D8246">
        <v>44</v>
      </c>
      <c r="E8246" t="s">
        <v>8278</v>
      </c>
      <c r="F8246">
        <v>270.55399999999997</v>
      </c>
      <c r="G8246">
        <v>75.010000000000005</v>
      </c>
      <c r="H8246">
        <v>39.151000000000003</v>
      </c>
      <c r="I8246">
        <v>20294.27</v>
      </c>
      <c r="J8246">
        <v>8276537</v>
      </c>
      <c r="K8246">
        <v>53.040999999999997</v>
      </c>
      <c r="L8246">
        <v>34.332000000000001</v>
      </c>
      <c r="M8246">
        <v>14350.584999999999</v>
      </c>
      <c r="N8246">
        <v>5852546</v>
      </c>
      <c r="O8246">
        <v>7.9429999999999996</v>
      </c>
      <c r="P8246">
        <v>18.393000000000001</v>
      </c>
      <c r="Q8246">
        <v>2148.8980000000001</v>
      </c>
      <c r="R8246">
        <v>876377</v>
      </c>
      <c r="S8246">
        <v>0.111</v>
      </c>
      <c r="T8246">
        <v>5.3170000000000002</v>
      </c>
      <c r="U8246">
        <v>30.013000000000002</v>
      </c>
      <c r="V8246">
        <v>12240</v>
      </c>
      <c r="W8246">
        <f t="shared" si="290"/>
        <v>48</v>
      </c>
      <c r="X8246">
        <f t="shared" si="291"/>
        <v>3687.2388000000005</v>
      </c>
      <c r="Y8246">
        <f t="shared" si="292"/>
        <v>97.041000000000011</v>
      </c>
    </row>
    <row r="8247" spans="1:25" x14ac:dyDescent="0.2">
      <c r="A8247" t="s">
        <v>1746</v>
      </c>
      <c r="B8247" t="s">
        <v>387</v>
      </c>
      <c r="C8247">
        <v>1</v>
      </c>
      <c r="D8247">
        <v>45</v>
      </c>
      <c r="E8247" t="s">
        <v>8279</v>
      </c>
      <c r="F8247">
        <v>133.572</v>
      </c>
      <c r="G8247">
        <v>63.264000000000003</v>
      </c>
      <c r="H8247">
        <v>33.372999999999998</v>
      </c>
      <c r="I8247">
        <v>8450.2939999999999</v>
      </c>
      <c r="J8247">
        <v>3446252</v>
      </c>
      <c r="K8247">
        <v>3.2330000000000001</v>
      </c>
      <c r="L8247">
        <v>2.0720000000000001</v>
      </c>
      <c r="M8247">
        <v>431.89699999999999</v>
      </c>
      <c r="N8247">
        <v>176139</v>
      </c>
      <c r="O8247">
        <v>2.34</v>
      </c>
      <c r="P8247">
        <v>7.21</v>
      </c>
      <c r="Q8247">
        <v>312.56400000000002</v>
      </c>
      <c r="R8247">
        <v>127472</v>
      </c>
      <c r="S8247">
        <v>1.9E-2</v>
      </c>
      <c r="T8247">
        <v>2.1850000000000001</v>
      </c>
      <c r="U8247">
        <v>2.5009999999999999</v>
      </c>
      <c r="V8247">
        <v>1020</v>
      </c>
      <c r="W8247">
        <f t="shared" si="290"/>
        <v>4</v>
      </c>
      <c r="X8247">
        <f t="shared" si="291"/>
        <v>0</v>
      </c>
      <c r="Y8247">
        <f t="shared" si="292"/>
        <v>4.641</v>
      </c>
    </row>
    <row r="8248" spans="1:25" x14ac:dyDescent="0.2">
      <c r="A8248" t="s">
        <v>1746</v>
      </c>
      <c r="B8248" t="s">
        <v>387</v>
      </c>
      <c r="C8248">
        <v>1</v>
      </c>
      <c r="D8248">
        <v>46</v>
      </c>
      <c r="E8248" t="s">
        <v>8280</v>
      </c>
      <c r="F8248">
        <v>221.864</v>
      </c>
      <c r="G8248">
        <v>81.245000000000005</v>
      </c>
      <c r="H8248">
        <v>41.137</v>
      </c>
      <c r="I8248">
        <v>18025.242999999999</v>
      </c>
      <c r="J8248">
        <v>7351168</v>
      </c>
      <c r="K8248">
        <v>3.4550000000000001</v>
      </c>
      <c r="L8248">
        <v>2.2959999999999998</v>
      </c>
      <c r="M8248">
        <v>766.54899999999998</v>
      </c>
      <c r="N8248">
        <v>312619</v>
      </c>
      <c r="O8248">
        <v>2.7829999999999999</v>
      </c>
      <c r="P8248">
        <v>10.663</v>
      </c>
      <c r="Q8248">
        <v>617.40499999999997</v>
      </c>
      <c r="R8248">
        <v>251794</v>
      </c>
      <c r="S8248">
        <v>1.4E-2</v>
      </c>
      <c r="T8248">
        <v>1.8959999999999999</v>
      </c>
      <c r="U8248">
        <v>3.1259999999999999</v>
      </c>
      <c r="V8248">
        <v>1275</v>
      </c>
      <c r="W8248">
        <f t="shared" si="290"/>
        <v>5</v>
      </c>
      <c r="X8248">
        <f t="shared" si="291"/>
        <v>471.1035</v>
      </c>
      <c r="Y8248">
        <f t="shared" si="292"/>
        <v>6.7410000000000005</v>
      </c>
    </row>
    <row r="8249" spans="1:25" x14ac:dyDescent="0.2">
      <c r="A8249" t="s">
        <v>1746</v>
      </c>
      <c r="B8249" t="s">
        <v>387</v>
      </c>
      <c r="C8249">
        <v>2</v>
      </c>
      <c r="D8249">
        <v>1</v>
      </c>
      <c r="E8249" t="s">
        <v>2507</v>
      </c>
      <c r="F8249">
        <v>234.53899999999999</v>
      </c>
      <c r="G8249">
        <v>88.43</v>
      </c>
      <c r="H8249">
        <v>42.597999999999999</v>
      </c>
      <c r="I8249">
        <v>20740.308000000001</v>
      </c>
      <c r="J8249">
        <v>8458443</v>
      </c>
      <c r="K8249">
        <v>22.649000000000001</v>
      </c>
      <c r="L8249">
        <v>12.827999999999999</v>
      </c>
      <c r="M8249">
        <v>5312.1490000000003</v>
      </c>
      <c r="N8249">
        <v>2166434</v>
      </c>
      <c r="O8249">
        <v>2.6629999999999998</v>
      </c>
      <c r="P8249">
        <v>9.3149999999999995</v>
      </c>
      <c r="Q8249">
        <v>624.49400000000003</v>
      </c>
      <c r="R8249">
        <v>254685</v>
      </c>
      <c r="S8249">
        <v>1.9E-2</v>
      </c>
      <c r="T8249">
        <v>2.181</v>
      </c>
      <c r="U8249">
        <v>4.3769999999999998</v>
      </c>
      <c r="V8249">
        <v>1785</v>
      </c>
      <c r="W8249">
        <f t="shared" si="290"/>
        <v>7</v>
      </c>
      <c r="X8249">
        <f t="shared" si="291"/>
        <v>485.99040000000008</v>
      </c>
      <c r="Y8249">
        <f t="shared" si="292"/>
        <v>10.941000000000001</v>
      </c>
    </row>
    <row r="8250" spans="1:25" x14ac:dyDescent="0.2">
      <c r="A8250" t="s">
        <v>1746</v>
      </c>
      <c r="B8250" t="s">
        <v>387</v>
      </c>
      <c r="C8250">
        <v>2</v>
      </c>
      <c r="D8250">
        <v>2</v>
      </c>
      <c r="E8250" t="s">
        <v>1717</v>
      </c>
      <c r="F8250">
        <v>345.36500000000001</v>
      </c>
      <c r="G8250">
        <v>106.226</v>
      </c>
      <c r="H8250">
        <v>47.045999999999999</v>
      </c>
      <c r="I8250">
        <v>36686.777999999998</v>
      </c>
      <c r="J8250">
        <v>14961833</v>
      </c>
      <c r="K8250">
        <v>8.7149999999999999</v>
      </c>
      <c r="L8250">
        <v>6.5659999999999998</v>
      </c>
      <c r="M8250">
        <v>3009.86</v>
      </c>
      <c r="N8250">
        <v>1227500</v>
      </c>
      <c r="O8250">
        <v>1.893</v>
      </c>
      <c r="P8250">
        <v>3.1139999999999999</v>
      </c>
      <c r="Q8250">
        <v>653.61900000000003</v>
      </c>
      <c r="R8250">
        <v>266563</v>
      </c>
      <c r="S8250">
        <v>5.0000000000000001E-3</v>
      </c>
      <c r="T8250">
        <v>1.177</v>
      </c>
      <c r="U8250">
        <v>1.8759999999999999</v>
      </c>
      <c r="V8250">
        <v>765</v>
      </c>
      <c r="W8250">
        <f t="shared" si="290"/>
        <v>3</v>
      </c>
      <c r="X8250">
        <f t="shared" si="291"/>
        <v>547.15290000000005</v>
      </c>
      <c r="Y8250">
        <f t="shared" si="292"/>
        <v>2.5409999999999999</v>
      </c>
    </row>
    <row r="8251" spans="1:25" x14ac:dyDescent="0.2">
      <c r="A8251" t="s">
        <v>1746</v>
      </c>
      <c r="B8251" t="s">
        <v>387</v>
      </c>
      <c r="C8251">
        <v>2</v>
      </c>
      <c r="D8251">
        <v>3</v>
      </c>
      <c r="E8251" t="s">
        <v>8281</v>
      </c>
      <c r="F8251">
        <v>148.875</v>
      </c>
      <c r="G8251">
        <v>81.153000000000006</v>
      </c>
      <c r="H8251">
        <v>53.057000000000002</v>
      </c>
      <c r="I8251">
        <v>12081.634</v>
      </c>
      <c r="J8251">
        <v>4927208</v>
      </c>
      <c r="K8251">
        <v>10.141</v>
      </c>
      <c r="L8251">
        <v>6.343</v>
      </c>
      <c r="M8251">
        <v>1509.7629999999999</v>
      </c>
      <c r="N8251">
        <v>615721</v>
      </c>
      <c r="O8251">
        <v>2.1739999999999999</v>
      </c>
      <c r="P8251">
        <v>2.5179999999999998</v>
      </c>
      <c r="Q8251">
        <v>323.61799999999999</v>
      </c>
      <c r="R8251">
        <v>131980</v>
      </c>
      <c r="S8251">
        <v>8.0000000000000002E-3</v>
      </c>
      <c r="T8251">
        <v>1.464</v>
      </c>
      <c r="U8251">
        <v>1.2509999999999999</v>
      </c>
      <c r="V8251">
        <v>510</v>
      </c>
      <c r="W8251">
        <f t="shared" si="290"/>
        <v>2</v>
      </c>
      <c r="X8251">
        <f t="shared" si="291"/>
        <v>0</v>
      </c>
      <c r="Y8251">
        <f t="shared" si="292"/>
        <v>0.44099999999999995</v>
      </c>
    </row>
    <row r="8252" spans="1:25" x14ac:dyDescent="0.2">
      <c r="A8252" t="s">
        <v>1746</v>
      </c>
      <c r="B8252" t="s">
        <v>387</v>
      </c>
      <c r="C8252">
        <v>2</v>
      </c>
      <c r="D8252">
        <v>4</v>
      </c>
      <c r="E8252" t="s">
        <v>8282</v>
      </c>
      <c r="F8252">
        <v>145.53</v>
      </c>
      <c r="G8252">
        <v>75.210999999999999</v>
      </c>
      <c r="H8252">
        <v>39.804000000000002</v>
      </c>
      <c r="I8252">
        <v>10945.432000000001</v>
      </c>
      <c r="J8252">
        <v>4463835</v>
      </c>
      <c r="K8252">
        <v>16.613</v>
      </c>
      <c r="L8252">
        <v>7.1310000000000002</v>
      </c>
      <c r="M8252">
        <v>2417.6669999999999</v>
      </c>
      <c r="N8252">
        <v>985988</v>
      </c>
      <c r="O8252">
        <v>3.0150000000000001</v>
      </c>
      <c r="P8252">
        <v>6.7430000000000003</v>
      </c>
      <c r="Q8252">
        <v>438.73099999999999</v>
      </c>
      <c r="R8252">
        <v>178926</v>
      </c>
      <c r="S8252">
        <v>2.5999999999999999E-2</v>
      </c>
      <c r="T8252">
        <v>2.5640000000000001</v>
      </c>
      <c r="U8252">
        <v>3.7519999999999998</v>
      </c>
      <c r="V8252">
        <v>1530</v>
      </c>
      <c r="W8252">
        <f t="shared" si="290"/>
        <v>6</v>
      </c>
      <c r="X8252">
        <f t="shared" si="291"/>
        <v>95.888100000000009</v>
      </c>
      <c r="Y8252">
        <f t="shared" si="292"/>
        <v>8.8410000000000011</v>
      </c>
    </row>
    <row r="8253" spans="1:25" x14ac:dyDescent="0.2">
      <c r="A8253" t="s">
        <v>1746</v>
      </c>
      <c r="B8253" t="s">
        <v>387</v>
      </c>
      <c r="C8253">
        <v>2</v>
      </c>
      <c r="D8253">
        <v>5</v>
      </c>
      <c r="E8253" t="s">
        <v>7704</v>
      </c>
      <c r="F8253">
        <v>318.54700000000003</v>
      </c>
      <c r="G8253">
        <v>73.671000000000006</v>
      </c>
      <c r="H8253">
        <v>36.5</v>
      </c>
      <c r="I8253">
        <v>23467.833999999999</v>
      </c>
      <c r="J8253">
        <v>9570800</v>
      </c>
      <c r="K8253">
        <v>21.564</v>
      </c>
      <c r="L8253">
        <v>19.620999999999999</v>
      </c>
      <c r="M8253">
        <v>6869.1620000000003</v>
      </c>
      <c r="N8253">
        <v>2801425</v>
      </c>
      <c r="O8253">
        <v>3.4140000000000001</v>
      </c>
      <c r="P8253">
        <v>11.705</v>
      </c>
      <c r="Q8253">
        <v>1087.568</v>
      </c>
      <c r="R8253">
        <v>443539</v>
      </c>
      <c r="S8253">
        <v>2.7E-2</v>
      </c>
      <c r="T8253">
        <v>2.6469999999999998</v>
      </c>
      <c r="U8253">
        <v>8.7539999999999996</v>
      </c>
      <c r="V8253">
        <v>3570</v>
      </c>
      <c r="W8253">
        <f t="shared" si="290"/>
        <v>14</v>
      </c>
      <c r="X8253">
        <f t="shared" si="291"/>
        <v>1458.4458000000002</v>
      </c>
      <c r="Y8253">
        <f t="shared" si="292"/>
        <v>25.641000000000002</v>
      </c>
    </row>
    <row r="8254" spans="1:25" x14ac:dyDescent="0.2">
      <c r="A8254" t="s">
        <v>1746</v>
      </c>
      <c r="B8254" t="s">
        <v>387</v>
      </c>
      <c r="C8254">
        <v>2</v>
      </c>
      <c r="D8254">
        <v>6</v>
      </c>
      <c r="E8254" t="s">
        <v>8283</v>
      </c>
      <c r="F8254">
        <v>13.02</v>
      </c>
      <c r="G8254">
        <v>47.704999999999998</v>
      </c>
      <c r="H8254">
        <v>32.487000000000002</v>
      </c>
      <c r="I8254">
        <v>621.125</v>
      </c>
      <c r="J8254">
        <v>253311</v>
      </c>
      <c r="K8254">
        <v>19.454000000000001</v>
      </c>
      <c r="L8254">
        <v>10.881</v>
      </c>
      <c r="M8254">
        <v>253.297</v>
      </c>
      <c r="N8254">
        <v>103301</v>
      </c>
      <c r="O8254">
        <v>1.746</v>
      </c>
      <c r="P8254">
        <v>1.175</v>
      </c>
      <c r="Q8254">
        <v>22.734999999999999</v>
      </c>
      <c r="R8254">
        <v>9272</v>
      </c>
      <c r="S8254">
        <v>0</v>
      </c>
      <c r="T8254">
        <v>0</v>
      </c>
      <c r="U8254">
        <v>0</v>
      </c>
      <c r="V8254">
        <v>0</v>
      </c>
      <c r="W8254">
        <f t="shared" si="290"/>
        <v>0</v>
      </c>
      <c r="X8254">
        <f t="shared" si="291"/>
        <v>0</v>
      </c>
      <c r="Y8254">
        <f t="shared" si="292"/>
        <v>0</v>
      </c>
    </row>
    <row r="8255" spans="1:25" x14ac:dyDescent="0.2">
      <c r="A8255" t="s">
        <v>1746</v>
      </c>
      <c r="B8255" t="s">
        <v>387</v>
      </c>
      <c r="C8255">
        <v>2</v>
      </c>
      <c r="D8255">
        <v>7</v>
      </c>
      <c r="E8255" t="s">
        <v>8284</v>
      </c>
      <c r="F8255">
        <v>369.80200000000002</v>
      </c>
      <c r="G8255">
        <v>89.561000000000007</v>
      </c>
      <c r="H8255">
        <v>38.543999999999997</v>
      </c>
      <c r="I8255">
        <v>33119.987999999998</v>
      </c>
      <c r="J8255">
        <v>13507202</v>
      </c>
      <c r="K8255">
        <v>18.123999999999999</v>
      </c>
      <c r="L8255">
        <v>8.9090000000000007</v>
      </c>
      <c r="M8255">
        <v>6702.1570000000002</v>
      </c>
      <c r="N8255">
        <v>2733316</v>
      </c>
      <c r="O8255">
        <v>3.4470000000000001</v>
      </c>
      <c r="P8255">
        <v>11.964</v>
      </c>
      <c r="Q8255">
        <v>1274.854</v>
      </c>
      <c r="R8255">
        <v>519919</v>
      </c>
      <c r="S8255">
        <v>2.7E-2</v>
      </c>
      <c r="T8255">
        <v>2.6259999999999999</v>
      </c>
      <c r="U8255">
        <v>10.004</v>
      </c>
      <c r="V8255">
        <v>4080</v>
      </c>
      <c r="W8255">
        <f t="shared" ref="W8255:W8318" si="293">V8255/255</f>
        <v>16</v>
      </c>
      <c r="X8255">
        <f t="shared" si="291"/>
        <v>1851.7464000000002</v>
      </c>
      <c r="Y8255">
        <f t="shared" si="292"/>
        <v>29.841000000000005</v>
      </c>
    </row>
    <row r="8256" spans="1:25" x14ac:dyDescent="0.2">
      <c r="A8256" t="s">
        <v>1746</v>
      </c>
      <c r="B8256" t="s">
        <v>387</v>
      </c>
      <c r="C8256">
        <v>2</v>
      </c>
      <c r="D8256">
        <v>9</v>
      </c>
      <c r="E8256" t="s">
        <v>8285</v>
      </c>
      <c r="F8256">
        <v>331.053</v>
      </c>
      <c r="G8256">
        <v>79.984999999999999</v>
      </c>
      <c r="H8256">
        <v>37.087000000000003</v>
      </c>
      <c r="I8256">
        <v>26479.273000000001</v>
      </c>
      <c r="J8256">
        <v>10798944</v>
      </c>
      <c r="K8256">
        <v>32.959000000000003</v>
      </c>
      <c r="L8256">
        <v>14.728</v>
      </c>
      <c r="M8256">
        <v>10911.17</v>
      </c>
      <c r="N8256">
        <v>4449862</v>
      </c>
      <c r="O8256">
        <v>3.7970000000000002</v>
      </c>
      <c r="P8256">
        <v>12.451000000000001</v>
      </c>
      <c r="Q8256">
        <v>1257.133</v>
      </c>
      <c r="R8256">
        <v>512692</v>
      </c>
      <c r="S8256">
        <v>0.04</v>
      </c>
      <c r="T8256">
        <v>3.18</v>
      </c>
      <c r="U8256">
        <v>13.131</v>
      </c>
      <c r="V8256">
        <v>5355</v>
      </c>
      <c r="W8256">
        <f t="shared" si="293"/>
        <v>21</v>
      </c>
      <c r="X8256">
        <f t="shared" si="291"/>
        <v>1814.5323000000003</v>
      </c>
      <c r="Y8256">
        <f t="shared" si="292"/>
        <v>40.341000000000001</v>
      </c>
    </row>
    <row r="8257" spans="1:25" x14ac:dyDescent="0.2">
      <c r="A8257" t="s">
        <v>1746</v>
      </c>
      <c r="B8257" t="s">
        <v>387</v>
      </c>
      <c r="C8257">
        <v>2</v>
      </c>
      <c r="D8257">
        <v>11</v>
      </c>
      <c r="E8257" t="s">
        <v>8286</v>
      </c>
      <c r="F8257">
        <v>301.62599999999998</v>
      </c>
      <c r="G8257">
        <v>92.164000000000001</v>
      </c>
      <c r="H8257">
        <v>40.216000000000001</v>
      </c>
      <c r="I8257">
        <v>27798.928</v>
      </c>
      <c r="J8257">
        <v>11337134</v>
      </c>
      <c r="K8257">
        <v>17.295000000000002</v>
      </c>
      <c r="L8257">
        <v>9.56</v>
      </c>
      <c r="M8257">
        <v>5216.49</v>
      </c>
      <c r="N8257">
        <v>2127422</v>
      </c>
      <c r="O8257">
        <v>1.972</v>
      </c>
      <c r="P8257">
        <v>5.8630000000000004</v>
      </c>
      <c r="Q8257">
        <v>594.66999999999996</v>
      </c>
      <c r="R8257">
        <v>242522</v>
      </c>
      <c r="S8257">
        <v>8.0000000000000002E-3</v>
      </c>
      <c r="T8257">
        <v>1.454</v>
      </c>
      <c r="U8257">
        <v>2.5009999999999999</v>
      </c>
      <c r="V8257">
        <v>1020</v>
      </c>
      <c r="W8257">
        <f t="shared" si="293"/>
        <v>4</v>
      </c>
      <c r="X8257">
        <f t="shared" si="291"/>
        <v>423.35999999999996</v>
      </c>
      <c r="Y8257">
        <f t="shared" si="292"/>
        <v>4.641</v>
      </c>
    </row>
    <row r="8258" spans="1:25" x14ac:dyDescent="0.2">
      <c r="A8258" t="s">
        <v>1746</v>
      </c>
      <c r="B8258" t="s">
        <v>387</v>
      </c>
      <c r="C8258">
        <v>2</v>
      </c>
      <c r="D8258">
        <v>14</v>
      </c>
      <c r="E8258" t="s">
        <v>8287</v>
      </c>
      <c r="F8258">
        <v>274.10399999999998</v>
      </c>
      <c r="G8258">
        <v>87.28</v>
      </c>
      <c r="H8258">
        <v>41.877000000000002</v>
      </c>
      <c r="I8258">
        <v>23923.928</v>
      </c>
      <c r="J8258">
        <v>9756807</v>
      </c>
      <c r="K8258">
        <v>25.542999999999999</v>
      </c>
      <c r="L8258">
        <v>12.275</v>
      </c>
      <c r="M8258">
        <v>7001.5469999999996</v>
      </c>
      <c r="N8258">
        <v>2855415</v>
      </c>
      <c r="O8258">
        <v>3.1760000000000002</v>
      </c>
      <c r="P8258">
        <v>9.2539999999999996</v>
      </c>
      <c r="Q8258">
        <v>870.48299999999995</v>
      </c>
      <c r="R8258">
        <v>355006</v>
      </c>
      <c r="S8258">
        <v>2.1000000000000001E-2</v>
      </c>
      <c r="T8258">
        <v>2.2879999999999998</v>
      </c>
      <c r="U8258">
        <v>5.6269999999999998</v>
      </c>
      <c r="V8258">
        <v>2295</v>
      </c>
      <c r="W8258">
        <f t="shared" si="293"/>
        <v>9</v>
      </c>
      <c r="X8258">
        <f t="shared" si="291"/>
        <v>1002.5672999999999</v>
      </c>
      <c r="Y8258">
        <f t="shared" si="292"/>
        <v>15.141</v>
      </c>
    </row>
    <row r="8259" spans="1:25" x14ac:dyDescent="0.2">
      <c r="A8259" t="s">
        <v>1746</v>
      </c>
      <c r="B8259" t="s">
        <v>387</v>
      </c>
      <c r="C8259">
        <v>2</v>
      </c>
      <c r="D8259">
        <v>15</v>
      </c>
      <c r="E8259" t="s">
        <v>8288</v>
      </c>
      <c r="F8259">
        <v>197.21899999999999</v>
      </c>
      <c r="G8259">
        <v>103.852</v>
      </c>
      <c r="H8259">
        <v>55.103999999999999</v>
      </c>
      <c r="I8259">
        <v>20481.482</v>
      </c>
      <c r="J8259">
        <v>8352887</v>
      </c>
      <c r="K8259">
        <v>4.4980000000000002</v>
      </c>
      <c r="L8259">
        <v>2.948</v>
      </c>
      <c r="M8259">
        <v>887.101</v>
      </c>
      <c r="N8259">
        <v>361783</v>
      </c>
      <c r="O8259">
        <v>1.766</v>
      </c>
      <c r="P8259">
        <v>1.161</v>
      </c>
      <c r="Q8259">
        <v>348.34699999999998</v>
      </c>
      <c r="R8259">
        <v>142065</v>
      </c>
      <c r="S8259">
        <v>0</v>
      </c>
      <c r="T8259">
        <v>0</v>
      </c>
      <c r="U8259">
        <v>0</v>
      </c>
      <c r="V8259">
        <v>0</v>
      </c>
      <c r="W8259">
        <f t="shared" si="293"/>
        <v>0</v>
      </c>
      <c r="X8259">
        <f t="shared" si="291"/>
        <v>0</v>
      </c>
      <c r="Y8259">
        <f t="shared" si="292"/>
        <v>0</v>
      </c>
    </row>
    <row r="8260" spans="1:25" x14ac:dyDescent="0.2">
      <c r="A8260" t="s">
        <v>1746</v>
      </c>
      <c r="B8260" t="s">
        <v>387</v>
      </c>
      <c r="C8260">
        <v>2</v>
      </c>
      <c r="D8260">
        <v>16</v>
      </c>
      <c r="E8260" t="s">
        <v>8289</v>
      </c>
      <c r="F8260">
        <v>334.5</v>
      </c>
      <c r="G8260">
        <v>88.959000000000003</v>
      </c>
      <c r="H8260">
        <v>39.875</v>
      </c>
      <c r="I8260">
        <v>29756.746999999999</v>
      </c>
      <c r="J8260">
        <v>12135584</v>
      </c>
      <c r="K8260">
        <v>23.635999999999999</v>
      </c>
      <c r="L8260">
        <v>12.073</v>
      </c>
      <c r="M8260">
        <v>7906.2849999999999</v>
      </c>
      <c r="N8260">
        <v>3224391</v>
      </c>
      <c r="O8260">
        <v>2.0699999999999998</v>
      </c>
      <c r="P8260">
        <v>4.7140000000000004</v>
      </c>
      <c r="Q8260">
        <v>692.56</v>
      </c>
      <c r="R8260">
        <v>282444</v>
      </c>
      <c r="S8260">
        <v>1.2999999999999999E-2</v>
      </c>
      <c r="T8260">
        <v>1.827</v>
      </c>
      <c r="U8260">
        <v>4.3769999999999998</v>
      </c>
      <c r="V8260">
        <v>1785</v>
      </c>
      <c r="W8260">
        <f t="shared" si="293"/>
        <v>7</v>
      </c>
      <c r="X8260">
        <f t="shared" si="291"/>
        <v>628.92899999999997</v>
      </c>
      <c r="Y8260">
        <f t="shared" si="292"/>
        <v>10.941000000000001</v>
      </c>
    </row>
    <row r="8261" spans="1:25" x14ac:dyDescent="0.2">
      <c r="A8261" t="s">
        <v>1746</v>
      </c>
      <c r="B8261" t="s">
        <v>387</v>
      </c>
      <c r="C8261">
        <v>2</v>
      </c>
      <c r="D8261">
        <v>20</v>
      </c>
      <c r="E8261" t="s">
        <v>2584</v>
      </c>
      <c r="F8261">
        <v>404.62599999999998</v>
      </c>
      <c r="G8261">
        <v>95.033000000000001</v>
      </c>
      <c r="H8261">
        <v>41.046999999999997</v>
      </c>
      <c r="I8261">
        <v>38452.856</v>
      </c>
      <c r="J8261">
        <v>15682086</v>
      </c>
      <c r="K8261">
        <v>37.116</v>
      </c>
      <c r="L8261">
        <v>16.646000000000001</v>
      </c>
      <c r="M8261">
        <v>15018.08</v>
      </c>
      <c r="N8261">
        <v>6124768</v>
      </c>
      <c r="O8261">
        <v>9.6159999999999997</v>
      </c>
      <c r="P8261">
        <v>25.097000000000001</v>
      </c>
      <c r="Q8261">
        <v>3891.0189999999998</v>
      </c>
      <c r="R8261">
        <v>1586860</v>
      </c>
      <c r="S8261">
        <v>0.08</v>
      </c>
      <c r="T8261">
        <v>4.5259999999999998</v>
      </c>
      <c r="U8261">
        <v>32.514000000000003</v>
      </c>
      <c r="V8261">
        <v>13260</v>
      </c>
      <c r="W8261">
        <f t="shared" si="293"/>
        <v>52</v>
      </c>
      <c r="X8261">
        <f t="shared" si="291"/>
        <v>7345.6928999999991</v>
      </c>
      <c r="Y8261">
        <f t="shared" si="292"/>
        <v>105.441</v>
      </c>
    </row>
    <row r="8262" spans="1:25" x14ac:dyDescent="0.2">
      <c r="A8262" t="s">
        <v>1746</v>
      </c>
      <c r="B8262" t="s">
        <v>387</v>
      </c>
      <c r="C8262">
        <v>2</v>
      </c>
      <c r="D8262">
        <v>22</v>
      </c>
      <c r="E8262" t="s">
        <v>8290</v>
      </c>
      <c r="F8262">
        <v>357.46800000000002</v>
      </c>
      <c r="G8262">
        <v>82.745999999999995</v>
      </c>
      <c r="H8262">
        <v>38.146000000000001</v>
      </c>
      <c r="I8262">
        <v>29579.242999999999</v>
      </c>
      <c r="J8262">
        <v>12063193</v>
      </c>
      <c r="K8262">
        <v>31.800999999999998</v>
      </c>
      <c r="L8262">
        <v>22.870999999999999</v>
      </c>
      <c r="M8262">
        <v>11367.962</v>
      </c>
      <c r="N8262">
        <v>4636154</v>
      </c>
      <c r="O8262">
        <v>7.2619999999999996</v>
      </c>
      <c r="P8262">
        <v>22.117999999999999</v>
      </c>
      <c r="Q8262">
        <v>2595.902</v>
      </c>
      <c r="R8262">
        <v>1058677</v>
      </c>
      <c r="S8262">
        <v>5.0999999999999997E-2</v>
      </c>
      <c r="T8262">
        <v>3.5960000000000001</v>
      </c>
      <c r="U8262">
        <v>18.132999999999999</v>
      </c>
      <c r="V8262">
        <v>7395</v>
      </c>
      <c r="W8262">
        <f t="shared" si="293"/>
        <v>29</v>
      </c>
      <c r="X8262">
        <f t="shared" si="291"/>
        <v>4625.9471999999996</v>
      </c>
      <c r="Y8262">
        <f t="shared" si="292"/>
        <v>57.141000000000005</v>
      </c>
    </row>
    <row r="8263" spans="1:25" x14ac:dyDescent="0.2">
      <c r="A8263" t="s">
        <v>1746</v>
      </c>
      <c r="B8263" t="s">
        <v>387</v>
      </c>
      <c r="C8263">
        <v>2</v>
      </c>
      <c r="D8263">
        <v>23</v>
      </c>
      <c r="E8263" t="s">
        <v>8291</v>
      </c>
      <c r="F8263">
        <v>186.79499999999999</v>
      </c>
      <c r="G8263">
        <v>123.965</v>
      </c>
      <c r="H8263">
        <v>54.581000000000003</v>
      </c>
      <c r="I8263">
        <v>23155.988000000001</v>
      </c>
      <c r="J8263">
        <v>9443621</v>
      </c>
      <c r="K8263">
        <v>4.5090000000000003</v>
      </c>
      <c r="L8263">
        <v>2.504</v>
      </c>
      <c r="M8263">
        <v>842.31</v>
      </c>
      <c r="N8263">
        <v>343516</v>
      </c>
      <c r="O8263">
        <v>1.8149999999999999</v>
      </c>
      <c r="P8263">
        <v>1.169</v>
      </c>
      <c r="Q8263">
        <v>339.01</v>
      </c>
      <c r="R8263">
        <v>138257</v>
      </c>
      <c r="S8263">
        <v>0</v>
      </c>
      <c r="T8263">
        <v>0</v>
      </c>
      <c r="U8263">
        <v>0</v>
      </c>
      <c r="V8263">
        <v>0</v>
      </c>
      <c r="W8263">
        <f t="shared" si="293"/>
        <v>0</v>
      </c>
      <c r="X8263">
        <f t="shared" si="291"/>
        <v>0</v>
      </c>
      <c r="Y8263">
        <f t="shared" si="292"/>
        <v>0</v>
      </c>
    </row>
    <row r="8264" spans="1:25" x14ac:dyDescent="0.2">
      <c r="A8264" t="s">
        <v>1746</v>
      </c>
      <c r="B8264" t="s">
        <v>387</v>
      </c>
      <c r="C8264">
        <v>2</v>
      </c>
      <c r="D8264">
        <v>25</v>
      </c>
      <c r="E8264" t="s">
        <v>8292</v>
      </c>
      <c r="F8264">
        <v>373.10500000000002</v>
      </c>
      <c r="G8264">
        <v>91.204999999999998</v>
      </c>
      <c r="H8264">
        <v>41.591000000000001</v>
      </c>
      <c r="I8264">
        <v>34028.983</v>
      </c>
      <c r="J8264">
        <v>13877914</v>
      </c>
      <c r="K8264">
        <v>35.835000000000001</v>
      </c>
      <c r="L8264">
        <v>16.076000000000001</v>
      </c>
      <c r="M8264">
        <v>13370.254000000001</v>
      </c>
      <c r="N8264">
        <v>5452741</v>
      </c>
      <c r="O8264">
        <v>11.131</v>
      </c>
      <c r="P8264">
        <v>25.693999999999999</v>
      </c>
      <c r="Q8264">
        <v>4153.1090000000004</v>
      </c>
      <c r="R8264">
        <v>1693747</v>
      </c>
      <c r="S8264">
        <v>9.9000000000000005E-2</v>
      </c>
      <c r="T8264">
        <v>5.0199999999999996</v>
      </c>
      <c r="U8264">
        <v>36.890999999999998</v>
      </c>
      <c r="V8264">
        <v>15045</v>
      </c>
      <c r="W8264">
        <f t="shared" si="293"/>
        <v>59</v>
      </c>
      <c r="X8264">
        <f t="shared" si="291"/>
        <v>7896.081900000001</v>
      </c>
      <c r="Y8264">
        <f t="shared" si="292"/>
        <v>120.14100000000001</v>
      </c>
    </row>
    <row r="8265" spans="1:25" x14ac:dyDescent="0.2">
      <c r="A8265" t="s">
        <v>1746</v>
      </c>
      <c r="B8265" t="s">
        <v>387</v>
      </c>
      <c r="C8265">
        <v>2</v>
      </c>
      <c r="D8265">
        <v>26</v>
      </c>
      <c r="E8265" t="s">
        <v>8293</v>
      </c>
      <c r="F8265">
        <v>143.25700000000001</v>
      </c>
      <c r="G8265">
        <v>89.887</v>
      </c>
      <c r="H8265">
        <v>46.619</v>
      </c>
      <c r="I8265">
        <v>12876.931</v>
      </c>
      <c r="J8265">
        <v>5251551</v>
      </c>
      <c r="K8265">
        <v>19.134</v>
      </c>
      <c r="L8265">
        <v>8.641</v>
      </c>
      <c r="M8265">
        <v>2741.096</v>
      </c>
      <c r="N8265">
        <v>1117891</v>
      </c>
      <c r="O8265">
        <v>2.5329999999999999</v>
      </c>
      <c r="P8265">
        <v>4.7290000000000001</v>
      </c>
      <c r="Q8265">
        <v>362.83600000000001</v>
      </c>
      <c r="R8265">
        <v>147974</v>
      </c>
      <c r="S8265">
        <v>1.7000000000000001E-2</v>
      </c>
      <c r="T8265">
        <v>2.11</v>
      </c>
      <c r="U8265">
        <v>2.5009999999999999</v>
      </c>
      <c r="V8265">
        <v>1020</v>
      </c>
      <c r="W8265">
        <f t="shared" si="293"/>
        <v>4</v>
      </c>
      <c r="X8265">
        <f t="shared" si="291"/>
        <v>0</v>
      </c>
      <c r="Y8265">
        <f t="shared" si="292"/>
        <v>4.641</v>
      </c>
    </row>
    <row r="8266" spans="1:25" x14ac:dyDescent="0.2">
      <c r="A8266" t="s">
        <v>1746</v>
      </c>
      <c r="B8266" t="s">
        <v>387</v>
      </c>
      <c r="C8266">
        <v>2</v>
      </c>
      <c r="D8266">
        <v>27</v>
      </c>
      <c r="E8266" t="s">
        <v>8294</v>
      </c>
      <c r="F8266">
        <v>337.53300000000002</v>
      </c>
      <c r="G8266">
        <v>93.847999999999999</v>
      </c>
      <c r="H8266">
        <v>39.670999999999999</v>
      </c>
      <c r="I8266">
        <v>31676.998</v>
      </c>
      <c r="J8266">
        <v>12918713</v>
      </c>
      <c r="K8266">
        <v>30.24</v>
      </c>
      <c r="L8266">
        <v>12.567</v>
      </c>
      <c r="M8266">
        <v>10206.882</v>
      </c>
      <c r="N8266">
        <v>4162635</v>
      </c>
      <c r="O8266">
        <v>5.3140000000000001</v>
      </c>
      <c r="P8266">
        <v>15.747</v>
      </c>
      <c r="Q8266">
        <v>1793.509</v>
      </c>
      <c r="R8266">
        <v>731440</v>
      </c>
      <c r="S8266">
        <v>5.1999999999999998E-2</v>
      </c>
      <c r="T8266">
        <v>3.6360000000000001</v>
      </c>
      <c r="U8266">
        <v>17.507000000000001</v>
      </c>
      <c r="V8266">
        <v>7140</v>
      </c>
      <c r="W8266">
        <f t="shared" si="293"/>
        <v>28</v>
      </c>
      <c r="X8266">
        <f t="shared" si="291"/>
        <v>2940.9219000000003</v>
      </c>
      <c r="Y8266">
        <f t="shared" si="292"/>
        <v>55.041000000000004</v>
      </c>
    </row>
    <row r="8267" spans="1:25" x14ac:dyDescent="0.2">
      <c r="A8267" t="s">
        <v>1746</v>
      </c>
      <c r="B8267" t="s">
        <v>387</v>
      </c>
      <c r="C8267">
        <v>2</v>
      </c>
      <c r="D8267">
        <v>28</v>
      </c>
      <c r="E8267" t="s">
        <v>8295</v>
      </c>
      <c r="F8267">
        <v>335.49799999999999</v>
      </c>
      <c r="G8267">
        <v>95.5</v>
      </c>
      <c r="H8267">
        <v>39.792000000000002</v>
      </c>
      <c r="I8267">
        <v>32039.937000000002</v>
      </c>
      <c r="J8267">
        <v>13066729</v>
      </c>
      <c r="K8267">
        <v>34.314</v>
      </c>
      <c r="L8267">
        <v>15.092000000000001</v>
      </c>
      <c r="M8267">
        <v>11512.183000000001</v>
      </c>
      <c r="N8267">
        <v>4694971</v>
      </c>
      <c r="O8267">
        <v>5.3360000000000003</v>
      </c>
      <c r="P8267">
        <v>16.303999999999998</v>
      </c>
      <c r="Q8267">
        <v>1790.309</v>
      </c>
      <c r="R8267">
        <v>730135</v>
      </c>
      <c r="S8267">
        <v>4.4999999999999998E-2</v>
      </c>
      <c r="T8267">
        <v>3.3769999999999998</v>
      </c>
      <c r="U8267">
        <v>15.006</v>
      </c>
      <c r="V8267">
        <v>6120</v>
      </c>
      <c r="W8267">
        <f t="shared" si="293"/>
        <v>24</v>
      </c>
      <c r="X8267">
        <f t="shared" si="291"/>
        <v>2934.2019</v>
      </c>
      <c r="Y8267">
        <f t="shared" si="292"/>
        <v>46.641000000000005</v>
      </c>
    </row>
    <row r="8268" spans="1:25" x14ac:dyDescent="0.2">
      <c r="A8268" t="s">
        <v>1746</v>
      </c>
      <c r="B8268" t="s">
        <v>387</v>
      </c>
      <c r="C8268">
        <v>2</v>
      </c>
      <c r="D8268">
        <v>29</v>
      </c>
      <c r="E8268" t="s">
        <v>8296</v>
      </c>
      <c r="F8268">
        <v>157.71199999999999</v>
      </c>
      <c r="G8268">
        <v>83.563000000000002</v>
      </c>
      <c r="H8268">
        <v>36.485999999999997</v>
      </c>
      <c r="I8268">
        <v>13178.878000000001</v>
      </c>
      <c r="J8268">
        <v>5374693</v>
      </c>
      <c r="K8268">
        <v>23.242999999999999</v>
      </c>
      <c r="L8268">
        <v>9.6969999999999992</v>
      </c>
      <c r="M8268">
        <v>3665.759</v>
      </c>
      <c r="N8268">
        <v>1494993</v>
      </c>
      <c r="O8268">
        <v>3.0750000000000002</v>
      </c>
      <c r="P8268">
        <v>8.032</v>
      </c>
      <c r="Q8268">
        <v>484.94900000000001</v>
      </c>
      <c r="R8268">
        <v>197775</v>
      </c>
      <c r="S8268">
        <v>0.02</v>
      </c>
      <c r="T8268">
        <v>2.2480000000000002</v>
      </c>
      <c r="U8268">
        <v>3.1259999999999999</v>
      </c>
      <c r="V8268">
        <v>1275</v>
      </c>
      <c r="W8268">
        <f t="shared" si="293"/>
        <v>5</v>
      </c>
      <c r="X8268">
        <f t="shared" si="291"/>
        <v>192.94590000000005</v>
      </c>
      <c r="Y8268">
        <f t="shared" si="292"/>
        <v>6.7410000000000005</v>
      </c>
    </row>
    <row r="8269" spans="1:25" x14ac:dyDescent="0.2">
      <c r="A8269" t="s">
        <v>1746</v>
      </c>
      <c r="B8269" t="s">
        <v>387</v>
      </c>
      <c r="C8269">
        <v>2</v>
      </c>
      <c r="D8269">
        <v>30</v>
      </c>
      <c r="E8269" t="s">
        <v>8297</v>
      </c>
      <c r="F8269">
        <v>112.98699999999999</v>
      </c>
      <c r="G8269">
        <v>66.831000000000003</v>
      </c>
      <c r="H8269">
        <v>36.299999999999997</v>
      </c>
      <c r="I8269">
        <v>7550.9769999999999</v>
      </c>
      <c r="J8269">
        <v>3079487</v>
      </c>
      <c r="K8269">
        <v>4.4580000000000002</v>
      </c>
      <c r="L8269">
        <v>3.02</v>
      </c>
      <c r="M8269">
        <v>503.73200000000003</v>
      </c>
      <c r="N8269">
        <v>205435</v>
      </c>
      <c r="O8269">
        <v>1.8180000000000001</v>
      </c>
      <c r="P8269">
        <v>1.2</v>
      </c>
      <c r="Q8269">
        <v>205.35499999999999</v>
      </c>
      <c r="R8269">
        <v>83749</v>
      </c>
      <c r="S8269">
        <v>0</v>
      </c>
      <c r="T8269">
        <v>0</v>
      </c>
      <c r="U8269">
        <v>0</v>
      </c>
      <c r="V8269">
        <v>0</v>
      </c>
      <c r="W8269">
        <f t="shared" si="293"/>
        <v>0</v>
      </c>
      <c r="X8269">
        <f t="shared" si="291"/>
        <v>0</v>
      </c>
      <c r="Y8269">
        <f t="shared" si="292"/>
        <v>0</v>
      </c>
    </row>
    <row r="8270" spans="1:25" x14ac:dyDescent="0.2">
      <c r="A8270" t="s">
        <v>1746</v>
      </c>
      <c r="B8270" t="s">
        <v>387</v>
      </c>
      <c r="C8270">
        <v>2</v>
      </c>
      <c r="D8270">
        <v>31</v>
      </c>
      <c r="E8270" t="s">
        <v>8298</v>
      </c>
      <c r="F8270">
        <v>303.791</v>
      </c>
      <c r="G8270">
        <v>86.588999999999999</v>
      </c>
      <c r="H8270">
        <v>41.941000000000003</v>
      </c>
      <c r="I8270">
        <v>26304.870999999999</v>
      </c>
      <c r="J8270">
        <v>10727818</v>
      </c>
      <c r="K8270">
        <v>29.321999999999999</v>
      </c>
      <c r="L8270">
        <v>17.727</v>
      </c>
      <c r="M8270">
        <v>8907.64</v>
      </c>
      <c r="N8270">
        <v>3632770</v>
      </c>
      <c r="O8270">
        <v>4.9020000000000001</v>
      </c>
      <c r="P8270">
        <v>16.053999999999998</v>
      </c>
      <c r="Q8270">
        <v>1489.068</v>
      </c>
      <c r="R8270">
        <v>607281</v>
      </c>
      <c r="S8270">
        <v>3.6999999999999998E-2</v>
      </c>
      <c r="T8270">
        <v>3.073</v>
      </c>
      <c r="U8270">
        <v>11.255000000000001</v>
      </c>
      <c r="V8270">
        <v>4590</v>
      </c>
      <c r="W8270">
        <f t="shared" si="293"/>
        <v>18</v>
      </c>
      <c r="X8270">
        <f t="shared" si="291"/>
        <v>2301.5958000000001</v>
      </c>
      <c r="Y8270">
        <f t="shared" si="292"/>
        <v>34.041000000000004</v>
      </c>
    </row>
    <row r="8271" spans="1:25" x14ac:dyDescent="0.2">
      <c r="A8271" t="s">
        <v>1746</v>
      </c>
      <c r="B8271" t="s">
        <v>387</v>
      </c>
      <c r="C8271">
        <v>2</v>
      </c>
      <c r="D8271">
        <v>32</v>
      </c>
      <c r="E8271" t="s">
        <v>8299</v>
      </c>
      <c r="F8271">
        <v>265.23099999999999</v>
      </c>
      <c r="G8271">
        <v>103.27</v>
      </c>
      <c r="H8271">
        <v>45.286999999999999</v>
      </c>
      <c r="I8271">
        <v>27390.325000000001</v>
      </c>
      <c r="J8271">
        <v>11170495</v>
      </c>
      <c r="K8271">
        <v>3.7810000000000001</v>
      </c>
      <c r="L8271">
        <v>2.383</v>
      </c>
      <c r="M8271">
        <v>1002.78</v>
      </c>
      <c r="N8271">
        <v>408960</v>
      </c>
      <c r="O8271">
        <v>2.218</v>
      </c>
      <c r="P8271">
        <v>5.4180000000000001</v>
      </c>
      <c r="Q8271">
        <v>588.4</v>
      </c>
      <c r="R8271">
        <v>239965</v>
      </c>
      <c r="S8271">
        <v>1.2E-2</v>
      </c>
      <c r="T8271">
        <v>1.734</v>
      </c>
      <c r="U8271">
        <v>3.1259999999999999</v>
      </c>
      <c r="V8271">
        <v>1275</v>
      </c>
      <c r="W8271">
        <f t="shared" si="293"/>
        <v>5</v>
      </c>
      <c r="X8271">
        <f t="shared" si="291"/>
        <v>410.19299999999998</v>
      </c>
      <c r="Y8271">
        <f t="shared" si="292"/>
        <v>6.7410000000000005</v>
      </c>
    </row>
    <row r="8272" spans="1:25" x14ac:dyDescent="0.2">
      <c r="A8272" t="s">
        <v>1746</v>
      </c>
      <c r="B8272" t="s">
        <v>387</v>
      </c>
      <c r="C8272">
        <v>2</v>
      </c>
      <c r="D8272">
        <v>33</v>
      </c>
      <c r="E8272" t="s">
        <v>8300</v>
      </c>
      <c r="F8272">
        <v>288.77199999999999</v>
      </c>
      <c r="G8272">
        <v>79.248000000000005</v>
      </c>
      <c r="H8272">
        <v>39.884</v>
      </c>
      <c r="I8272">
        <v>22884.684000000001</v>
      </c>
      <c r="J8272">
        <v>9332976</v>
      </c>
      <c r="K8272">
        <v>21.071999999999999</v>
      </c>
      <c r="L8272">
        <v>12.14</v>
      </c>
      <c r="M8272">
        <v>6085.0829999999996</v>
      </c>
      <c r="N8272">
        <v>2481657</v>
      </c>
      <c r="O8272">
        <v>3.14</v>
      </c>
      <c r="P8272">
        <v>10.414999999999999</v>
      </c>
      <c r="Q8272">
        <v>906.71</v>
      </c>
      <c r="R8272">
        <v>369780</v>
      </c>
      <c r="S8272">
        <v>0.03</v>
      </c>
      <c r="T8272">
        <v>2.78</v>
      </c>
      <c r="U8272">
        <v>8.7539999999999996</v>
      </c>
      <c r="V8272">
        <v>3570</v>
      </c>
      <c r="W8272">
        <f t="shared" si="293"/>
        <v>14</v>
      </c>
      <c r="X8272">
        <f t="shared" si="291"/>
        <v>1078.6440000000002</v>
      </c>
      <c r="Y8272">
        <f t="shared" si="292"/>
        <v>25.641000000000002</v>
      </c>
    </row>
    <row r="8273" spans="1:25" x14ac:dyDescent="0.2">
      <c r="A8273" t="s">
        <v>1746</v>
      </c>
      <c r="B8273" t="s">
        <v>387</v>
      </c>
      <c r="C8273">
        <v>2</v>
      </c>
      <c r="D8273">
        <v>34</v>
      </c>
      <c r="E8273" t="s">
        <v>8301</v>
      </c>
      <c r="F8273">
        <v>32.378999999999998</v>
      </c>
      <c r="G8273">
        <v>68.763000000000005</v>
      </c>
      <c r="H8273">
        <v>40.865000000000002</v>
      </c>
      <c r="I8273">
        <v>2226.4630000000002</v>
      </c>
      <c r="J8273">
        <v>908010</v>
      </c>
      <c r="K8273">
        <v>5.63</v>
      </c>
      <c r="L8273">
        <v>4.63</v>
      </c>
      <c r="M8273">
        <v>182.30099999999999</v>
      </c>
      <c r="N8273">
        <v>74347</v>
      </c>
      <c r="O8273">
        <v>6.9279999999999999</v>
      </c>
      <c r="P8273">
        <v>19.206</v>
      </c>
      <c r="Q8273">
        <v>224.31100000000001</v>
      </c>
      <c r="R8273">
        <v>91480</v>
      </c>
      <c r="S8273">
        <v>5.8000000000000003E-2</v>
      </c>
      <c r="T8273">
        <v>3.843</v>
      </c>
      <c r="U8273">
        <v>1.8759999999999999</v>
      </c>
      <c r="V8273">
        <v>765</v>
      </c>
      <c r="W8273">
        <f t="shared" si="293"/>
        <v>3</v>
      </c>
      <c r="X8273">
        <f t="shared" si="291"/>
        <v>0</v>
      </c>
      <c r="Y8273">
        <f t="shared" si="292"/>
        <v>2.5409999999999999</v>
      </c>
    </row>
    <row r="8274" spans="1:25" x14ac:dyDescent="0.2">
      <c r="A8274" t="s">
        <v>1746</v>
      </c>
      <c r="B8274" t="s">
        <v>387</v>
      </c>
      <c r="C8274">
        <v>2</v>
      </c>
      <c r="D8274">
        <v>35</v>
      </c>
      <c r="E8274" t="s">
        <v>8302</v>
      </c>
      <c r="F8274">
        <v>343.49400000000003</v>
      </c>
      <c r="G8274">
        <v>105.02500000000001</v>
      </c>
      <c r="H8274">
        <v>42.537999999999997</v>
      </c>
      <c r="I8274">
        <v>36075.404999999999</v>
      </c>
      <c r="J8274">
        <v>14712499</v>
      </c>
      <c r="K8274">
        <v>14.789</v>
      </c>
      <c r="L8274">
        <v>8.4819999999999993</v>
      </c>
      <c r="M8274">
        <v>5079.817</v>
      </c>
      <c r="N8274">
        <v>2071683</v>
      </c>
      <c r="O8274">
        <v>3.3759999999999999</v>
      </c>
      <c r="P8274">
        <v>11.743</v>
      </c>
      <c r="Q8274">
        <v>1159.7660000000001</v>
      </c>
      <c r="R8274">
        <v>472983</v>
      </c>
      <c r="S8274">
        <v>1.4999999999999999E-2</v>
      </c>
      <c r="T8274">
        <v>1.927</v>
      </c>
      <c r="U8274">
        <v>5.0019999999999998</v>
      </c>
      <c r="V8274">
        <v>2040</v>
      </c>
      <c r="W8274">
        <f t="shared" si="293"/>
        <v>8</v>
      </c>
      <c r="X8274">
        <f t="shared" si="291"/>
        <v>1610.0616000000005</v>
      </c>
      <c r="Y8274">
        <f t="shared" si="292"/>
        <v>13.041</v>
      </c>
    </row>
    <row r="8275" spans="1:25" x14ac:dyDescent="0.2">
      <c r="A8275" t="s">
        <v>1746</v>
      </c>
      <c r="B8275" t="s">
        <v>387</v>
      </c>
      <c r="C8275">
        <v>2</v>
      </c>
      <c r="D8275">
        <v>36</v>
      </c>
      <c r="E8275" t="s">
        <v>8303</v>
      </c>
      <c r="F8275">
        <v>352.99599999999998</v>
      </c>
      <c r="G8275">
        <v>102.383</v>
      </c>
      <c r="H8275">
        <v>48.402000000000001</v>
      </c>
      <c r="I8275">
        <v>36140.663</v>
      </c>
      <c r="J8275">
        <v>14739113</v>
      </c>
      <c r="K8275">
        <v>3.931</v>
      </c>
      <c r="L8275">
        <v>2.3029999999999999</v>
      </c>
      <c r="M8275">
        <v>1387.7380000000001</v>
      </c>
      <c r="N8275">
        <v>565956</v>
      </c>
      <c r="O8275">
        <v>1.74</v>
      </c>
      <c r="P8275">
        <v>1.1240000000000001</v>
      </c>
      <c r="Q8275">
        <v>614.31500000000005</v>
      </c>
      <c r="R8275">
        <v>250534</v>
      </c>
      <c r="S8275">
        <v>0</v>
      </c>
      <c r="T8275">
        <v>0</v>
      </c>
      <c r="U8275">
        <v>0</v>
      </c>
      <c r="V8275">
        <v>0</v>
      </c>
      <c r="W8275">
        <f t="shared" si="293"/>
        <v>0</v>
      </c>
      <c r="X8275">
        <f t="shared" si="291"/>
        <v>464.61450000000013</v>
      </c>
      <c r="Y8275">
        <f t="shared" si="292"/>
        <v>0</v>
      </c>
    </row>
    <row r="8276" spans="1:25" x14ac:dyDescent="0.2">
      <c r="A8276" t="s">
        <v>1746</v>
      </c>
      <c r="B8276" t="s">
        <v>387</v>
      </c>
      <c r="C8276">
        <v>2</v>
      </c>
      <c r="D8276">
        <v>37</v>
      </c>
      <c r="E8276" t="s">
        <v>8304</v>
      </c>
      <c r="F8276">
        <v>163.68</v>
      </c>
      <c r="G8276">
        <v>83.512</v>
      </c>
      <c r="H8276">
        <v>41.411999999999999</v>
      </c>
      <c r="I8276">
        <v>13669.312</v>
      </c>
      <c r="J8276">
        <v>5574705</v>
      </c>
      <c r="K8276">
        <v>15.153</v>
      </c>
      <c r="L8276">
        <v>6.25</v>
      </c>
      <c r="M8276">
        <v>2480.203</v>
      </c>
      <c r="N8276">
        <v>1011492</v>
      </c>
      <c r="O8276">
        <v>2.59</v>
      </c>
      <c r="P8276">
        <v>5.343</v>
      </c>
      <c r="Q8276">
        <v>423.96199999999999</v>
      </c>
      <c r="R8276">
        <v>172903</v>
      </c>
      <c r="S8276">
        <v>2.3E-2</v>
      </c>
      <c r="T8276">
        <v>2.4169999999999998</v>
      </c>
      <c r="U8276">
        <v>3.7519999999999998</v>
      </c>
      <c r="V8276">
        <v>1530</v>
      </c>
      <c r="W8276">
        <f t="shared" si="293"/>
        <v>6</v>
      </c>
      <c r="X8276">
        <f t="shared" si="291"/>
        <v>64.873199999999997</v>
      </c>
      <c r="Y8276">
        <f t="shared" si="292"/>
        <v>8.8410000000000011</v>
      </c>
    </row>
    <row r="8277" spans="1:25" x14ac:dyDescent="0.2">
      <c r="A8277" t="s">
        <v>1746</v>
      </c>
      <c r="B8277" t="s">
        <v>387</v>
      </c>
      <c r="C8277">
        <v>2</v>
      </c>
      <c r="D8277">
        <v>38</v>
      </c>
      <c r="E8277" t="s">
        <v>8305</v>
      </c>
      <c r="F8277">
        <v>153.83000000000001</v>
      </c>
      <c r="G8277">
        <v>81.566000000000003</v>
      </c>
      <c r="H8277">
        <v>37.281999999999996</v>
      </c>
      <c r="I8277">
        <v>12547.353999999999</v>
      </c>
      <c r="J8277">
        <v>5117141</v>
      </c>
      <c r="K8277">
        <v>13.35</v>
      </c>
      <c r="L8277">
        <v>5.5419999999999998</v>
      </c>
      <c r="M8277">
        <v>2053.5680000000002</v>
      </c>
      <c r="N8277">
        <v>837499</v>
      </c>
      <c r="O8277">
        <v>1.9</v>
      </c>
      <c r="P8277">
        <v>3.343</v>
      </c>
      <c r="Q8277">
        <v>292.24200000000002</v>
      </c>
      <c r="R8277">
        <v>119184</v>
      </c>
      <c r="S8277">
        <v>1.2E-2</v>
      </c>
      <c r="T8277">
        <v>1.7629999999999999</v>
      </c>
      <c r="U8277">
        <v>1.8759999999999999</v>
      </c>
      <c r="V8277">
        <v>765</v>
      </c>
      <c r="W8277">
        <f t="shared" si="293"/>
        <v>3</v>
      </c>
      <c r="X8277">
        <f t="shared" si="291"/>
        <v>0</v>
      </c>
      <c r="Y8277">
        <f t="shared" si="292"/>
        <v>2.5409999999999999</v>
      </c>
    </row>
    <row r="8278" spans="1:25" x14ac:dyDescent="0.2">
      <c r="A8278" t="s">
        <v>1746</v>
      </c>
      <c r="B8278" t="s">
        <v>387</v>
      </c>
      <c r="C8278">
        <v>3</v>
      </c>
      <c r="D8278">
        <v>1</v>
      </c>
      <c r="E8278" t="s">
        <v>8306</v>
      </c>
      <c r="F8278">
        <v>286.57299999999998</v>
      </c>
      <c r="G8278">
        <v>83.256</v>
      </c>
      <c r="H8278">
        <v>35.043999999999997</v>
      </c>
      <c r="I8278">
        <v>23858.833999999999</v>
      </c>
      <c r="J8278">
        <v>9730260</v>
      </c>
      <c r="K8278">
        <v>57.841000000000001</v>
      </c>
      <c r="L8278">
        <v>28.469000000000001</v>
      </c>
      <c r="M8278">
        <v>16575.53</v>
      </c>
      <c r="N8278">
        <v>6759937</v>
      </c>
      <c r="O8278">
        <v>19.754000000000001</v>
      </c>
      <c r="P8278">
        <v>33.265000000000001</v>
      </c>
      <c r="Q8278">
        <v>5660.8459999999995</v>
      </c>
      <c r="R8278">
        <v>2308642</v>
      </c>
      <c r="S8278">
        <v>0.13700000000000001</v>
      </c>
      <c r="T8278">
        <v>5.9189999999999996</v>
      </c>
      <c r="U8278">
        <v>39.392000000000003</v>
      </c>
      <c r="V8278">
        <v>16065</v>
      </c>
      <c r="W8278">
        <f t="shared" si="293"/>
        <v>63</v>
      </c>
      <c r="X8278">
        <f t="shared" si="291"/>
        <v>11062.329600000001</v>
      </c>
      <c r="Y8278">
        <f t="shared" si="292"/>
        <v>128.541</v>
      </c>
    </row>
    <row r="8279" spans="1:25" x14ac:dyDescent="0.2">
      <c r="A8279" t="s">
        <v>1746</v>
      </c>
      <c r="B8279" t="s">
        <v>387</v>
      </c>
      <c r="C8279">
        <v>3</v>
      </c>
      <c r="D8279">
        <v>2</v>
      </c>
      <c r="E8279" t="s">
        <v>6659</v>
      </c>
      <c r="F8279">
        <v>220.09899999999999</v>
      </c>
      <c r="G8279">
        <v>92.34</v>
      </c>
      <c r="H8279">
        <v>43.000999999999998</v>
      </c>
      <c r="I8279">
        <v>20323.856</v>
      </c>
      <c r="J8279">
        <v>8288603</v>
      </c>
      <c r="K8279">
        <v>39.906999999999996</v>
      </c>
      <c r="L8279">
        <v>28.161000000000001</v>
      </c>
      <c r="M8279">
        <v>8783.4380000000001</v>
      </c>
      <c r="N8279">
        <v>3582117</v>
      </c>
      <c r="O8279">
        <v>8.2189999999999994</v>
      </c>
      <c r="P8279">
        <v>19.577999999999999</v>
      </c>
      <c r="Q8279">
        <v>1808.981</v>
      </c>
      <c r="R8279">
        <v>737750</v>
      </c>
      <c r="S8279">
        <v>7.3999999999999996E-2</v>
      </c>
      <c r="T8279">
        <v>4.3390000000000004</v>
      </c>
      <c r="U8279">
        <v>16.257000000000001</v>
      </c>
      <c r="V8279">
        <v>6630</v>
      </c>
      <c r="W8279">
        <f t="shared" si="293"/>
        <v>26</v>
      </c>
      <c r="X8279">
        <f t="shared" si="291"/>
        <v>2973.4131000000002</v>
      </c>
      <c r="Y8279">
        <f t="shared" si="292"/>
        <v>50.841000000000001</v>
      </c>
    </row>
    <row r="8280" spans="1:25" x14ac:dyDescent="0.2">
      <c r="A8280" t="s">
        <v>1746</v>
      </c>
      <c r="B8280" t="s">
        <v>387</v>
      </c>
      <c r="C8280">
        <v>3</v>
      </c>
      <c r="D8280">
        <v>3</v>
      </c>
      <c r="E8280" t="s">
        <v>8307</v>
      </c>
      <c r="F8280">
        <v>200.00899999999999</v>
      </c>
      <c r="G8280">
        <v>102.343</v>
      </c>
      <c r="H8280">
        <v>46.939</v>
      </c>
      <c r="I8280">
        <v>20469.616999999998</v>
      </c>
      <c r="J8280">
        <v>8348048</v>
      </c>
      <c r="K8280">
        <v>4.7190000000000003</v>
      </c>
      <c r="L8280">
        <v>3.202</v>
      </c>
      <c r="M8280">
        <v>943.81600000000003</v>
      </c>
      <c r="N8280">
        <v>384913</v>
      </c>
      <c r="O8280">
        <v>2.0299999999999998</v>
      </c>
      <c r="P8280">
        <v>2.181</v>
      </c>
      <c r="Q8280">
        <v>406.11399999999998</v>
      </c>
      <c r="R8280">
        <v>165624</v>
      </c>
      <c r="S8280">
        <v>3.0000000000000001E-3</v>
      </c>
      <c r="T8280">
        <v>0.89300000000000002</v>
      </c>
      <c r="U8280">
        <v>0.625</v>
      </c>
      <c r="V8280">
        <v>255</v>
      </c>
      <c r="W8280">
        <f t="shared" si="293"/>
        <v>1</v>
      </c>
      <c r="X8280">
        <f t="shared" ref="X8280:X8343" si="294">(MAX(0, (Q8280-393.07)))*2.1</f>
        <v>27.392399999999967</v>
      </c>
      <c r="Y8280">
        <f t="shared" ref="Y8280:Y8343" si="295">(MAX(0, (W8280-1.79)))*2.1</f>
        <v>0</v>
      </c>
    </row>
    <row r="8281" spans="1:25" x14ac:dyDescent="0.2">
      <c r="A8281" t="s">
        <v>1746</v>
      </c>
      <c r="B8281" t="s">
        <v>387</v>
      </c>
      <c r="C8281">
        <v>3</v>
      </c>
      <c r="D8281">
        <v>4</v>
      </c>
      <c r="E8281" t="s">
        <v>8308</v>
      </c>
      <c r="F8281">
        <v>277.79500000000002</v>
      </c>
      <c r="G8281">
        <v>87.412999999999997</v>
      </c>
      <c r="H8281">
        <v>35.192999999999998</v>
      </c>
      <c r="I8281">
        <v>24283.002</v>
      </c>
      <c r="J8281">
        <v>9903247</v>
      </c>
      <c r="K8281">
        <v>61.228000000000002</v>
      </c>
      <c r="L8281">
        <v>26.716999999999999</v>
      </c>
      <c r="M8281">
        <v>17008.814999999999</v>
      </c>
      <c r="N8281">
        <v>6936642</v>
      </c>
      <c r="O8281">
        <v>24.315000000000001</v>
      </c>
      <c r="P8281">
        <v>40.354999999999997</v>
      </c>
      <c r="Q8281">
        <v>6754.6379999999999</v>
      </c>
      <c r="R8281">
        <v>2754719</v>
      </c>
      <c r="S8281">
        <v>0.124</v>
      </c>
      <c r="T8281">
        <v>5.617</v>
      </c>
      <c r="U8281">
        <v>34.39</v>
      </c>
      <c r="V8281">
        <v>14025</v>
      </c>
      <c r="W8281">
        <f t="shared" si="293"/>
        <v>55</v>
      </c>
      <c r="X8281">
        <f t="shared" si="294"/>
        <v>13359.292800000001</v>
      </c>
      <c r="Y8281">
        <f t="shared" si="295"/>
        <v>111.741</v>
      </c>
    </row>
    <row r="8282" spans="1:25" x14ac:dyDescent="0.2">
      <c r="A8282" t="s">
        <v>1746</v>
      </c>
      <c r="B8282" t="s">
        <v>387</v>
      </c>
      <c r="C8282">
        <v>3</v>
      </c>
      <c r="D8282">
        <v>5</v>
      </c>
      <c r="E8282" t="s">
        <v>4096</v>
      </c>
      <c r="F8282">
        <v>236.77</v>
      </c>
      <c r="G8282">
        <v>94.274000000000001</v>
      </c>
      <c r="H8282">
        <v>44.31</v>
      </c>
      <c r="I8282">
        <v>22321.245999999999</v>
      </c>
      <c r="J8282">
        <v>9103191</v>
      </c>
      <c r="K8282">
        <v>41.787999999999997</v>
      </c>
      <c r="L8282">
        <v>34.533000000000001</v>
      </c>
      <c r="M8282">
        <v>9894.23</v>
      </c>
      <c r="N8282">
        <v>4035127</v>
      </c>
      <c r="O8282">
        <v>11.974</v>
      </c>
      <c r="P8282">
        <v>27.526</v>
      </c>
      <c r="Q8282">
        <v>2835.0430000000001</v>
      </c>
      <c r="R8282">
        <v>1156205</v>
      </c>
      <c r="S8282">
        <v>0.127</v>
      </c>
      <c r="T8282">
        <v>5.6840000000000002</v>
      </c>
      <c r="U8282">
        <v>30.013000000000002</v>
      </c>
      <c r="V8282">
        <v>12240</v>
      </c>
      <c r="W8282">
        <f t="shared" si="293"/>
        <v>48</v>
      </c>
      <c r="X8282">
        <f t="shared" si="294"/>
        <v>5128.1432999999997</v>
      </c>
      <c r="Y8282">
        <f t="shared" si="295"/>
        <v>97.041000000000011</v>
      </c>
    </row>
    <row r="8283" spans="1:25" x14ac:dyDescent="0.2">
      <c r="A8283" t="s">
        <v>1746</v>
      </c>
      <c r="B8283" t="s">
        <v>387</v>
      </c>
      <c r="C8283">
        <v>3</v>
      </c>
      <c r="D8283">
        <v>8</v>
      </c>
      <c r="E8283" t="s">
        <v>5504</v>
      </c>
      <c r="F8283">
        <v>218.60300000000001</v>
      </c>
      <c r="G8283">
        <v>97.605999999999995</v>
      </c>
      <c r="H8283">
        <v>41.786000000000001</v>
      </c>
      <c r="I8283">
        <v>21336.941999999999</v>
      </c>
      <c r="J8283">
        <v>8701766</v>
      </c>
      <c r="K8283">
        <v>57.767000000000003</v>
      </c>
      <c r="L8283">
        <v>27.14</v>
      </c>
      <c r="M8283">
        <v>12627.984</v>
      </c>
      <c r="N8283">
        <v>5150024</v>
      </c>
      <c r="O8283">
        <v>16.29</v>
      </c>
      <c r="P8283">
        <v>29.626999999999999</v>
      </c>
      <c r="Q8283">
        <v>3560.9740000000002</v>
      </c>
      <c r="R8283">
        <v>1452259</v>
      </c>
      <c r="S8283">
        <v>0.14299999999999999</v>
      </c>
      <c r="T8283">
        <v>6.0369999999999999</v>
      </c>
      <c r="U8283">
        <v>31.263000000000002</v>
      </c>
      <c r="V8283">
        <v>12750</v>
      </c>
      <c r="W8283">
        <f t="shared" si="293"/>
        <v>50</v>
      </c>
      <c r="X8283">
        <f t="shared" si="294"/>
        <v>6652.5983999999999</v>
      </c>
      <c r="Y8283">
        <f t="shared" si="295"/>
        <v>101.241</v>
      </c>
    </row>
    <row r="8284" spans="1:25" x14ac:dyDescent="0.2">
      <c r="A8284" t="s">
        <v>1746</v>
      </c>
      <c r="B8284" t="s">
        <v>387</v>
      </c>
      <c r="C8284">
        <v>3</v>
      </c>
      <c r="D8284">
        <v>9</v>
      </c>
      <c r="E8284" t="s">
        <v>8309</v>
      </c>
      <c r="F8284">
        <v>315.33999999999997</v>
      </c>
      <c r="G8284">
        <v>86.649000000000001</v>
      </c>
      <c r="H8284">
        <v>36.491</v>
      </c>
      <c r="I8284">
        <v>27323.934000000001</v>
      </c>
      <c r="J8284">
        <v>11143419</v>
      </c>
      <c r="K8284">
        <v>68.281000000000006</v>
      </c>
      <c r="L8284">
        <v>33.082000000000001</v>
      </c>
      <c r="M8284">
        <v>21531.613000000001</v>
      </c>
      <c r="N8284">
        <v>8781158</v>
      </c>
      <c r="O8284">
        <v>28.446000000000002</v>
      </c>
      <c r="P8284">
        <v>39.311999999999998</v>
      </c>
      <c r="Q8284">
        <v>8970.2630000000008</v>
      </c>
      <c r="R8284">
        <v>3658309</v>
      </c>
      <c r="S8284">
        <v>0.10299999999999999</v>
      </c>
      <c r="T8284">
        <v>5.1269999999999998</v>
      </c>
      <c r="U8284">
        <v>32.514000000000003</v>
      </c>
      <c r="V8284">
        <v>13260</v>
      </c>
      <c r="W8284">
        <f t="shared" si="293"/>
        <v>52</v>
      </c>
      <c r="X8284">
        <f t="shared" si="294"/>
        <v>18012.105300000003</v>
      </c>
      <c r="Y8284">
        <f t="shared" si="295"/>
        <v>105.441</v>
      </c>
    </row>
    <row r="8285" spans="1:25" x14ac:dyDescent="0.2">
      <c r="A8285" t="s">
        <v>1746</v>
      </c>
      <c r="B8285" t="s">
        <v>387</v>
      </c>
      <c r="C8285">
        <v>3</v>
      </c>
      <c r="D8285">
        <v>10</v>
      </c>
      <c r="E8285" t="s">
        <v>8310</v>
      </c>
      <c r="F8285">
        <v>22.423999999999999</v>
      </c>
      <c r="G8285">
        <v>13.132999999999999</v>
      </c>
      <c r="H8285">
        <v>5.9630000000000001</v>
      </c>
      <c r="I8285">
        <v>294.495</v>
      </c>
      <c r="J8285">
        <v>120103</v>
      </c>
      <c r="K8285">
        <v>12.601000000000001</v>
      </c>
      <c r="L8285">
        <v>7.2279999999999998</v>
      </c>
      <c r="M8285">
        <v>282.55399999999997</v>
      </c>
      <c r="N8285">
        <v>115233</v>
      </c>
      <c r="O8285">
        <v>3.6469999999999998</v>
      </c>
      <c r="P8285">
        <v>8.6289999999999996</v>
      </c>
      <c r="Q8285">
        <v>81.77</v>
      </c>
      <c r="R8285">
        <v>33348</v>
      </c>
      <c r="S8285">
        <v>2.8000000000000001E-2</v>
      </c>
      <c r="T8285">
        <v>2.6669999999999998</v>
      </c>
      <c r="U8285">
        <v>0.625</v>
      </c>
      <c r="V8285">
        <v>255</v>
      </c>
      <c r="W8285">
        <f t="shared" si="293"/>
        <v>1</v>
      </c>
      <c r="X8285">
        <f t="shared" si="294"/>
        <v>0</v>
      </c>
      <c r="Y8285">
        <f t="shared" si="295"/>
        <v>0</v>
      </c>
    </row>
    <row r="8286" spans="1:25" x14ac:dyDescent="0.2">
      <c r="A8286" t="s">
        <v>1746</v>
      </c>
      <c r="B8286" t="s">
        <v>387</v>
      </c>
      <c r="C8286">
        <v>3</v>
      </c>
      <c r="D8286">
        <v>11</v>
      </c>
      <c r="E8286" t="s">
        <v>8311</v>
      </c>
      <c r="F8286">
        <v>105.726</v>
      </c>
      <c r="G8286">
        <v>68.171000000000006</v>
      </c>
      <c r="H8286">
        <v>47.332000000000001</v>
      </c>
      <c r="I8286">
        <v>7207.4409999999998</v>
      </c>
      <c r="J8286">
        <v>2939384</v>
      </c>
      <c r="K8286">
        <v>10.695</v>
      </c>
      <c r="L8286">
        <v>6.4279999999999999</v>
      </c>
      <c r="M8286">
        <v>1130.778</v>
      </c>
      <c r="N8286">
        <v>461161</v>
      </c>
      <c r="O8286">
        <v>3.3250000000000002</v>
      </c>
      <c r="P8286">
        <v>10.273999999999999</v>
      </c>
      <c r="Q8286">
        <v>351.49299999999999</v>
      </c>
      <c r="R8286">
        <v>143348</v>
      </c>
      <c r="S8286">
        <v>6.0000000000000001E-3</v>
      </c>
      <c r="T8286">
        <v>1.228</v>
      </c>
      <c r="U8286">
        <v>0.625</v>
      </c>
      <c r="V8286">
        <v>255</v>
      </c>
      <c r="W8286">
        <f t="shared" si="293"/>
        <v>1</v>
      </c>
      <c r="X8286">
        <f t="shared" si="294"/>
        <v>0</v>
      </c>
      <c r="Y8286">
        <f t="shared" si="295"/>
        <v>0</v>
      </c>
    </row>
    <row r="8287" spans="1:25" x14ac:dyDescent="0.2">
      <c r="A8287" t="s">
        <v>1746</v>
      </c>
      <c r="B8287" t="s">
        <v>387</v>
      </c>
      <c r="C8287">
        <v>3</v>
      </c>
      <c r="D8287">
        <v>12</v>
      </c>
      <c r="E8287" t="s">
        <v>8312</v>
      </c>
      <c r="F8287">
        <v>112.452</v>
      </c>
      <c r="G8287">
        <v>90.003</v>
      </c>
      <c r="H8287">
        <v>51.546999999999997</v>
      </c>
      <c r="I8287">
        <v>10121.003000000001</v>
      </c>
      <c r="J8287">
        <v>4127611</v>
      </c>
      <c r="K8287">
        <v>11.786</v>
      </c>
      <c r="L8287">
        <v>8.0419999999999998</v>
      </c>
      <c r="M8287">
        <v>1325.336</v>
      </c>
      <c r="N8287">
        <v>540507</v>
      </c>
      <c r="O8287">
        <v>2.282</v>
      </c>
      <c r="P8287">
        <v>1.484</v>
      </c>
      <c r="Q8287">
        <v>256.65300000000002</v>
      </c>
      <c r="R8287">
        <v>104670</v>
      </c>
      <c r="S8287">
        <v>0</v>
      </c>
      <c r="T8287">
        <v>0</v>
      </c>
      <c r="U8287">
        <v>0</v>
      </c>
      <c r="V8287">
        <v>0</v>
      </c>
      <c r="W8287">
        <f t="shared" si="293"/>
        <v>0</v>
      </c>
      <c r="X8287">
        <f t="shared" si="294"/>
        <v>0</v>
      </c>
      <c r="Y8287">
        <f t="shared" si="295"/>
        <v>0</v>
      </c>
    </row>
    <row r="8288" spans="1:25" x14ac:dyDescent="0.2">
      <c r="A8288" t="s">
        <v>1746</v>
      </c>
      <c r="B8288" t="s">
        <v>387</v>
      </c>
      <c r="C8288">
        <v>3</v>
      </c>
      <c r="D8288">
        <v>13</v>
      </c>
      <c r="E8288" t="s">
        <v>8313</v>
      </c>
      <c r="F8288">
        <v>99.313999999999993</v>
      </c>
      <c r="G8288">
        <v>81.923000000000002</v>
      </c>
      <c r="H8288">
        <v>38.350999999999999</v>
      </c>
      <c r="I8288">
        <v>8136.1549999999997</v>
      </c>
      <c r="J8288">
        <v>3318138</v>
      </c>
      <c r="K8288">
        <v>4.7329999999999997</v>
      </c>
      <c r="L8288">
        <v>2.6240000000000001</v>
      </c>
      <c r="M8288">
        <v>470.02600000000001</v>
      </c>
      <c r="N8288">
        <v>191689</v>
      </c>
      <c r="O8288">
        <v>2.6160000000000001</v>
      </c>
      <c r="P8288">
        <v>3.379</v>
      </c>
      <c r="Q8288">
        <v>259.81400000000002</v>
      </c>
      <c r="R8288">
        <v>105959</v>
      </c>
      <c r="S8288">
        <v>6.0000000000000001E-3</v>
      </c>
      <c r="T8288">
        <v>1.2669999999999999</v>
      </c>
      <c r="U8288">
        <v>0.625</v>
      </c>
      <c r="V8288">
        <v>255</v>
      </c>
      <c r="W8288">
        <f t="shared" si="293"/>
        <v>1</v>
      </c>
      <c r="X8288">
        <f t="shared" si="294"/>
        <v>0</v>
      </c>
      <c r="Y8288">
        <f t="shared" si="295"/>
        <v>0</v>
      </c>
    </row>
    <row r="8289" spans="1:25" x14ac:dyDescent="0.2">
      <c r="A8289" t="s">
        <v>1746</v>
      </c>
      <c r="B8289" t="s">
        <v>387</v>
      </c>
      <c r="C8289">
        <v>4</v>
      </c>
      <c r="D8289">
        <v>1</v>
      </c>
      <c r="E8289" t="s">
        <v>2767</v>
      </c>
      <c r="F8289">
        <v>339.67200000000003</v>
      </c>
      <c r="G8289">
        <v>99.021000000000001</v>
      </c>
      <c r="H8289">
        <v>44.667999999999999</v>
      </c>
      <c r="I8289">
        <v>33634.654999999999</v>
      </c>
      <c r="J8289">
        <v>13717097</v>
      </c>
      <c r="K8289">
        <v>24.835999999999999</v>
      </c>
      <c r="L8289">
        <v>12.257</v>
      </c>
      <c r="M8289">
        <v>8435.9590000000007</v>
      </c>
      <c r="N8289">
        <v>3440406</v>
      </c>
      <c r="O8289">
        <v>4.2729999999999997</v>
      </c>
      <c r="P8289">
        <v>12.491</v>
      </c>
      <c r="Q8289">
        <v>1451.454</v>
      </c>
      <c r="R8289">
        <v>591941</v>
      </c>
      <c r="S8289">
        <v>5.5E-2</v>
      </c>
      <c r="T8289">
        <v>3.7519999999999998</v>
      </c>
      <c r="U8289">
        <v>18.757999999999999</v>
      </c>
      <c r="V8289">
        <v>7650</v>
      </c>
      <c r="W8289">
        <f t="shared" si="293"/>
        <v>30</v>
      </c>
      <c r="X8289">
        <f t="shared" si="294"/>
        <v>2222.6064000000001</v>
      </c>
      <c r="Y8289">
        <f t="shared" si="295"/>
        <v>59.241000000000007</v>
      </c>
    </row>
    <row r="8290" spans="1:25" x14ac:dyDescent="0.2">
      <c r="A8290" t="s">
        <v>1746</v>
      </c>
      <c r="B8290" t="s">
        <v>387</v>
      </c>
      <c r="C8290">
        <v>4</v>
      </c>
      <c r="D8290">
        <v>2</v>
      </c>
      <c r="E8290" t="s">
        <v>1968</v>
      </c>
      <c r="F8290">
        <v>160.559</v>
      </c>
      <c r="G8290">
        <v>108.863</v>
      </c>
      <c r="H8290">
        <v>47.709000000000003</v>
      </c>
      <c r="I8290">
        <v>17478.906999999999</v>
      </c>
      <c r="J8290">
        <v>7128358</v>
      </c>
      <c r="K8290">
        <v>3.9239999999999999</v>
      </c>
      <c r="L8290">
        <v>2.165</v>
      </c>
      <c r="M8290">
        <v>630.09699999999998</v>
      </c>
      <c r="N8290">
        <v>256970</v>
      </c>
      <c r="O8290">
        <v>2.0539999999999998</v>
      </c>
      <c r="P8290">
        <v>5.0720000000000001</v>
      </c>
      <c r="Q8290">
        <v>329.738</v>
      </c>
      <c r="R8290">
        <v>134476</v>
      </c>
      <c r="S8290">
        <v>8.0000000000000002E-3</v>
      </c>
      <c r="T8290">
        <v>1.409</v>
      </c>
      <c r="U8290">
        <v>1.2509999999999999</v>
      </c>
      <c r="V8290">
        <v>510</v>
      </c>
      <c r="W8290">
        <f t="shared" si="293"/>
        <v>2</v>
      </c>
      <c r="X8290">
        <f t="shared" si="294"/>
        <v>0</v>
      </c>
      <c r="Y8290">
        <f t="shared" si="295"/>
        <v>0.44099999999999995</v>
      </c>
    </row>
    <row r="8291" spans="1:25" x14ac:dyDescent="0.2">
      <c r="A8291" t="s">
        <v>1746</v>
      </c>
      <c r="B8291" t="s">
        <v>387</v>
      </c>
      <c r="C8291">
        <v>4</v>
      </c>
      <c r="D8291">
        <v>10</v>
      </c>
      <c r="E8291" t="s">
        <v>8314</v>
      </c>
      <c r="F8291">
        <v>164.291</v>
      </c>
      <c r="G8291">
        <v>89.293000000000006</v>
      </c>
      <c r="H8291">
        <v>43.881999999999998</v>
      </c>
      <c r="I8291">
        <v>14670.05</v>
      </c>
      <c r="J8291">
        <v>5982832</v>
      </c>
      <c r="K8291">
        <v>25.213000000000001</v>
      </c>
      <c r="L8291">
        <v>17.484000000000002</v>
      </c>
      <c r="M8291">
        <v>4142.1970000000001</v>
      </c>
      <c r="N8291">
        <v>1689297</v>
      </c>
      <c r="O8291">
        <v>4.4580000000000002</v>
      </c>
      <c r="P8291">
        <v>12.159000000000001</v>
      </c>
      <c r="Q8291">
        <v>732.44899999999996</v>
      </c>
      <c r="R8291">
        <v>298712</v>
      </c>
      <c r="S8291">
        <v>4.2000000000000003E-2</v>
      </c>
      <c r="T8291">
        <v>3.2669999999999999</v>
      </c>
      <c r="U8291">
        <v>6.8780000000000001</v>
      </c>
      <c r="V8291">
        <v>2805</v>
      </c>
      <c r="W8291">
        <f t="shared" si="293"/>
        <v>11</v>
      </c>
      <c r="X8291">
        <f t="shared" si="294"/>
        <v>712.69589999999994</v>
      </c>
      <c r="Y8291">
        <f t="shared" si="295"/>
        <v>19.341000000000001</v>
      </c>
    </row>
    <row r="8292" spans="1:25" x14ac:dyDescent="0.2">
      <c r="A8292" t="s">
        <v>1746</v>
      </c>
      <c r="B8292" t="s">
        <v>387</v>
      </c>
      <c r="C8292">
        <v>4</v>
      </c>
      <c r="D8292">
        <v>11</v>
      </c>
      <c r="E8292" t="s">
        <v>8315</v>
      </c>
      <c r="F8292">
        <v>244.994</v>
      </c>
      <c r="G8292">
        <v>105.694</v>
      </c>
      <c r="H8292">
        <v>46.213999999999999</v>
      </c>
      <c r="I8292">
        <v>25894.457999999999</v>
      </c>
      <c r="J8292">
        <v>10560441</v>
      </c>
      <c r="K8292">
        <v>3.7</v>
      </c>
      <c r="L8292">
        <v>2.2210000000000001</v>
      </c>
      <c r="M8292">
        <v>906.36900000000003</v>
      </c>
      <c r="N8292">
        <v>369641</v>
      </c>
      <c r="O8292">
        <v>1.968</v>
      </c>
      <c r="P8292">
        <v>4.1280000000000001</v>
      </c>
      <c r="Q8292">
        <v>482.15100000000001</v>
      </c>
      <c r="R8292">
        <v>196634</v>
      </c>
      <c r="S8292">
        <v>0.01</v>
      </c>
      <c r="T8292">
        <v>1.613</v>
      </c>
      <c r="U8292">
        <v>2.5009999999999999</v>
      </c>
      <c r="V8292">
        <v>1020</v>
      </c>
      <c r="W8292">
        <f t="shared" si="293"/>
        <v>4</v>
      </c>
      <c r="X8292">
        <f t="shared" si="294"/>
        <v>187.07010000000005</v>
      </c>
      <c r="Y8292">
        <f t="shared" si="295"/>
        <v>4.641</v>
      </c>
    </row>
    <row r="8293" spans="1:25" x14ac:dyDescent="0.2">
      <c r="A8293" t="s">
        <v>1746</v>
      </c>
      <c r="B8293" t="s">
        <v>387</v>
      </c>
      <c r="C8293">
        <v>4</v>
      </c>
      <c r="D8293">
        <v>12</v>
      </c>
      <c r="E8293" t="s">
        <v>8316</v>
      </c>
      <c r="F8293">
        <v>346.25</v>
      </c>
      <c r="G8293">
        <v>114.393</v>
      </c>
      <c r="H8293">
        <v>51.076999999999998</v>
      </c>
      <c r="I8293">
        <v>39608.673999999999</v>
      </c>
      <c r="J8293">
        <v>16153459</v>
      </c>
      <c r="K8293">
        <v>4.3179999999999996</v>
      </c>
      <c r="L8293">
        <v>2.7490000000000001</v>
      </c>
      <c r="M8293">
        <v>1495.1949999999999</v>
      </c>
      <c r="N8293">
        <v>609780</v>
      </c>
      <c r="O8293">
        <v>1.714</v>
      </c>
      <c r="P8293">
        <v>1.119</v>
      </c>
      <c r="Q8293">
        <v>593.601</v>
      </c>
      <c r="R8293">
        <v>242086</v>
      </c>
      <c r="S8293">
        <v>0</v>
      </c>
      <c r="T8293">
        <v>0</v>
      </c>
      <c r="U8293">
        <v>0</v>
      </c>
      <c r="V8293">
        <v>0</v>
      </c>
      <c r="W8293">
        <f t="shared" si="293"/>
        <v>0</v>
      </c>
      <c r="X8293">
        <f t="shared" si="294"/>
        <v>421.11510000000004</v>
      </c>
      <c r="Y8293">
        <f t="shared" si="295"/>
        <v>0</v>
      </c>
    </row>
    <row r="8294" spans="1:25" x14ac:dyDescent="0.2">
      <c r="A8294" t="s">
        <v>1746</v>
      </c>
      <c r="B8294" t="s">
        <v>387</v>
      </c>
      <c r="C8294">
        <v>4</v>
      </c>
      <c r="D8294">
        <v>13</v>
      </c>
      <c r="E8294" t="s">
        <v>8317</v>
      </c>
      <c r="F8294">
        <v>287.233</v>
      </c>
      <c r="G8294">
        <v>94.756</v>
      </c>
      <c r="H8294">
        <v>43.192</v>
      </c>
      <c r="I8294">
        <v>27217.132000000001</v>
      </c>
      <c r="J8294">
        <v>11099862</v>
      </c>
      <c r="K8294">
        <v>3.4620000000000002</v>
      </c>
      <c r="L8294">
        <v>1.8680000000000001</v>
      </c>
      <c r="M8294">
        <v>994.54100000000005</v>
      </c>
      <c r="N8294">
        <v>405600</v>
      </c>
      <c r="O8294">
        <v>1.5580000000000001</v>
      </c>
      <c r="P8294">
        <v>1.397</v>
      </c>
      <c r="Q8294">
        <v>447.45800000000003</v>
      </c>
      <c r="R8294">
        <v>182485</v>
      </c>
      <c r="S8294">
        <v>0</v>
      </c>
      <c r="T8294">
        <v>0</v>
      </c>
      <c r="U8294">
        <v>0</v>
      </c>
      <c r="V8294">
        <v>0</v>
      </c>
      <c r="W8294">
        <f t="shared" si="293"/>
        <v>0</v>
      </c>
      <c r="X8294">
        <f t="shared" si="294"/>
        <v>114.21480000000008</v>
      </c>
      <c r="Y8294">
        <f t="shared" si="295"/>
        <v>0</v>
      </c>
    </row>
    <row r="8295" spans="1:25" x14ac:dyDescent="0.2">
      <c r="A8295" t="s">
        <v>1746</v>
      </c>
      <c r="B8295" t="s">
        <v>387</v>
      </c>
      <c r="C8295">
        <v>4</v>
      </c>
      <c r="D8295">
        <v>15</v>
      </c>
      <c r="E8295" t="s">
        <v>8318</v>
      </c>
      <c r="F8295">
        <v>322.93400000000003</v>
      </c>
      <c r="G8295">
        <v>105.65300000000001</v>
      </c>
      <c r="H8295">
        <v>44.627000000000002</v>
      </c>
      <c r="I8295">
        <v>34118.902999999998</v>
      </c>
      <c r="J8295">
        <v>13914586</v>
      </c>
      <c r="K8295">
        <v>33.017000000000003</v>
      </c>
      <c r="L8295">
        <v>18.241</v>
      </c>
      <c r="M8295">
        <v>10662.172</v>
      </c>
      <c r="N8295">
        <v>4348314</v>
      </c>
      <c r="O8295">
        <v>8.61</v>
      </c>
      <c r="P8295">
        <v>23.225999999999999</v>
      </c>
      <c r="Q8295">
        <v>2780.3330000000001</v>
      </c>
      <c r="R8295">
        <v>1133893</v>
      </c>
      <c r="S8295">
        <v>5.1999999999999998E-2</v>
      </c>
      <c r="T8295">
        <v>3.6509999999999998</v>
      </c>
      <c r="U8295">
        <v>16.882000000000001</v>
      </c>
      <c r="V8295">
        <v>6885</v>
      </c>
      <c r="W8295">
        <f t="shared" si="293"/>
        <v>27</v>
      </c>
      <c r="X8295">
        <f t="shared" si="294"/>
        <v>5013.2523000000001</v>
      </c>
      <c r="Y8295">
        <f t="shared" si="295"/>
        <v>52.941000000000003</v>
      </c>
    </row>
    <row r="8296" spans="1:25" x14ac:dyDescent="0.2">
      <c r="A8296" t="s">
        <v>1746</v>
      </c>
      <c r="B8296" t="s">
        <v>387</v>
      </c>
      <c r="C8296">
        <v>4</v>
      </c>
      <c r="D8296">
        <v>17</v>
      </c>
      <c r="E8296" t="s">
        <v>8319</v>
      </c>
      <c r="F8296">
        <v>226.21899999999999</v>
      </c>
      <c r="G8296">
        <v>107.474</v>
      </c>
      <c r="H8296">
        <v>51.301000000000002</v>
      </c>
      <c r="I8296">
        <v>24312.628000000001</v>
      </c>
      <c r="J8296">
        <v>9915329</v>
      </c>
      <c r="K8296">
        <v>4.4269999999999996</v>
      </c>
      <c r="L8296">
        <v>2.9060000000000001</v>
      </c>
      <c r="M8296">
        <v>1001.429</v>
      </c>
      <c r="N8296">
        <v>408409</v>
      </c>
      <c r="O8296">
        <v>1.8819999999999999</v>
      </c>
      <c r="P8296">
        <v>3.5019999999999998</v>
      </c>
      <c r="Q8296">
        <v>425.69299999999998</v>
      </c>
      <c r="R8296">
        <v>173609</v>
      </c>
      <c r="S8296">
        <v>0</v>
      </c>
      <c r="T8296">
        <v>0</v>
      </c>
      <c r="U8296">
        <v>0</v>
      </c>
      <c r="V8296">
        <v>0</v>
      </c>
      <c r="W8296">
        <f t="shared" si="293"/>
        <v>0</v>
      </c>
      <c r="X8296">
        <f t="shared" si="294"/>
        <v>68.508299999999977</v>
      </c>
      <c r="Y8296">
        <f t="shared" si="295"/>
        <v>0</v>
      </c>
    </row>
    <row r="8297" spans="1:25" x14ac:dyDescent="0.2">
      <c r="A8297" t="s">
        <v>1746</v>
      </c>
      <c r="B8297" t="s">
        <v>387</v>
      </c>
      <c r="C8297">
        <v>4</v>
      </c>
      <c r="D8297">
        <v>18</v>
      </c>
      <c r="E8297" t="s">
        <v>8320</v>
      </c>
      <c r="F8297">
        <v>407.91399999999999</v>
      </c>
      <c r="G8297">
        <v>97.765000000000001</v>
      </c>
      <c r="H8297">
        <v>44.994</v>
      </c>
      <c r="I8297">
        <v>39879.745999999999</v>
      </c>
      <c r="J8297">
        <v>16264009</v>
      </c>
      <c r="K8297">
        <v>31.675999999999998</v>
      </c>
      <c r="L8297">
        <v>15.449</v>
      </c>
      <c r="M8297">
        <v>12921.084000000001</v>
      </c>
      <c r="N8297">
        <v>5269558</v>
      </c>
      <c r="O8297">
        <v>5.0449999999999999</v>
      </c>
      <c r="P8297">
        <v>16.209</v>
      </c>
      <c r="Q8297">
        <v>2057.915</v>
      </c>
      <c r="R8297">
        <v>839272</v>
      </c>
      <c r="S8297">
        <v>4.8000000000000001E-2</v>
      </c>
      <c r="T8297">
        <v>3.4809999999999999</v>
      </c>
      <c r="U8297">
        <v>19.382999999999999</v>
      </c>
      <c r="V8297">
        <v>7905</v>
      </c>
      <c r="W8297">
        <f t="shared" si="293"/>
        <v>31</v>
      </c>
      <c r="X8297">
        <f t="shared" si="294"/>
        <v>3496.1745000000001</v>
      </c>
      <c r="Y8297">
        <f t="shared" si="295"/>
        <v>61.341000000000001</v>
      </c>
    </row>
    <row r="8298" spans="1:25" x14ac:dyDescent="0.2">
      <c r="A8298" t="s">
        <v>1746</v>
      </c>
      <c r="B8298" t="s">
        <v>387</v>
      </c>
      <c r="C8298">
        <v>4</v>
      </c>
      <c r="D8298">
        <v>19</v>
      </c>
      <c r="E8298" t="s">
        <v>8321</v>
      </c>
      <c r="F8298">
        <v>259.767</v>
      </c>
      <c r="G8298">
        <v>104.568</v>
      </c>
      <c r="H8298">
        <v>45.418999999999997</v>
      </c>
      <c r="I8298">
        <v>27163.424999999999</v>
      </c>
      <c r="J8298">
        <v>11077959</v>
      </c>
      <c r="K8298">
        <v>25.064</v>
      </c>
      <c r="L8298">
        <v>12.243</v>
      </c>
      <c r="M8298">
        <v>6510.8549999999996</v>
      </c>
      <c r="N8298">
        <v>2655298</v>
      </c>
      <c r="O8298">
        <v>3.601</v>
      </c>
      <c r="P8298">
        <v>11.052</v>
      </c>
      <c r="Q8298">
        <v>935.327</v>
      </c>
      <c r="R8298">
        <v>381451</v>
      </c>
      <c r="S8298">
        <v>3.1E-2</v>
      </c>
      <c r="T8298">
        <v>2.8250000000000002</v>
      </c>
      <c r="U8298">
        <v>8.1280000000000001</v>
      </c>
      <c r="V8298">
        <v>3315</v>
      </c>
      <c r="W8298">
        <f t="shared" si="293"/>
        <v>13</v>
      </c>
      <c r="X8298">
        <f t="shared" si="294"/>
        <v>1138.7397000000001</v>
      </c>
      <c r="Y8298">
        <f t="shared" si="295"/>
        <v>23.541000000000004</v>
      </c>
    </row>
    <row r="8299" spans="1:25" x14ac:dyDescent="0.2">
      <c r="A8299" t="s">
        <v>1746</v>
      </c>
      <c r="B8299" t="s">
        <v>387</v>
      </c>
      <c r="C8299">
        <v>4</v>
      </c>
      <c r="D8299">
        <v>20</v>
      </c>
      <c r="E8299" t="s">
        <v>8322</v>
      </c>
      <c r="F8299">
        <v>204.15799999999999</v>
      </c>
      <c r="G8299">
        <v>95.608000000000004</v>
      </c>
      <c r="H8299">
        <v>48.555</v>
      </c>
      <c r="I8299">
        <v>19519.172999999999</v>
      </c>
      <c r="J8299">
        <v>7960432</v>
      </c>
      <c r="K8299">
        <v>17.402000000000001</v>
      </c>
      <c r="L8299">
        <v>9.9309999999999992</v>
      </c>
      <c r="M8299">
        <v>3552.7849999999999</v>
      </c>
      <c r="N8299">
        <v>1448919</v>
      </c>
      <c r="O8299">
        <v>2.9830000000000001</v>
      </c>
      <c r="P8299">
        <v>9.6739999999999995</v>
      </c>
      <c r="Q8299">
        <v>608.94100000000003</v>
      </c>
      <c r="R8299">
        <v>248342</v>
      </c>
      <c r="S8299">
        <v>1.2E-2</v>
      </c>
      <c r="T8299">
        <v>1.7669999999999999</v>
      </c>
      <c r="U8299">
        <v>2.5009999999999999</v>
      </c>
      <c r="V8299">
        <v>1020</v>
      </c>
      <c r="W8299">
        <f t="shared" si="293"/>
        <v>4</v>
      </c>
      <c r="X8299">
        <f t="shared" si="294"/>
        <v>453.3291000000001</v>
      </c>
      <c r="Y8299">
        <f t="shared" si="295"/>
        <v>4.641</v>
      </c>
    </row>
    <row r="8300" spans="1:25" x14ac:dyDescent="0.2">
      <c r="A8300" t="s">
        <v>1746</v>
      </c>
      <c r="B8300" t="s">
        <v>387</v>
      </c>
      <c r="C8300">
        <v>4</v>
      </c>
      <c r="D8300">
        <v>21</v>
      </c>
      <c r="E8300" t="s">
        <v>8323</v>
      </c>
      <c r="F8300">
        <v>393.27499999999998</v>
      </c>
      <c r="G8300">
        <v>107.294</v>
      </c>
      <c r="H8300">
        <v>47.136000000000003</v>
      </c>
      <c r="I8300">
        <v>42196.256000000001</v>
      </c>
      <c r="J8300">
        <v>17208743</v>
      </c>
      <c r="K8300">
        <v>19.925999999999998</v>
      </c>
      <c r="L8300">
        <v>13.616</v>
      </c>
      <c r="M8300">
        <v>7836.4859999999999</v>
      </c>
      <c r="N8300">
        <v>3195925</v>
      </c>
      <c r="O8300">
        <v>4.7309999999999999</v>
      </c>
      <c r="P8300">
        <v>14.644</v>
      </c>
      <c r="Q8300">
        <v>1860.5619999999999</v>
      </c>
      <c r="R8300">
        <v>758786</v>
      </c>
      <c r="S8300">
        <v>4.2999999999999997E-2</v>
      </c>
      <c r="T8300">
        <v>3.3079999999999998</v>
      </c>
      <c r="U8300">
        <v>16.882000000000001</v>
      </c>
      <c r="V8300">
        <v>6885</v>
      </c>
      <c r="W8300">
        <f t="shared" si="293"/>
        <v>27</v>
      </c>
      <c r="X8300">
        <f t="shared" si="294"/>
        <v>3081.7332000000001</v>
      </c>
      <c r="Y8300">
        <f t="shared" si="295"/>
        <v>52.941000000000003</v>
      </c>
    </row>
    <row r="8301" spans="1:25" x14ac:dyDescent="0.2">
      <c r="A8301" t="s">
        <v>1746</v>
      </c>
      <c r="B8301" t="s">
        <v>387</v>
      </c>
      <c r="C8301">
        <v>4</v>
      </c>
      <c r="D8301">
        <v>22</v>
      </c>
      <c r="E8301" t="s">
        <v>8324</v>
      </c>
      <c r="F8301">
        <v>124.117</v>
      </c>
      <c r="G8301">
        <v>109.521</v>
      </c>
      <c r="H8301">
        <v>52.674999999999997</v>
      </c>
      <c r="I8301">
        <v>13593.395</v>
      </c>
      <c r="J8301">
        <v>5543744</v>
      </c>
      <c r="K8301">
        <v>4.9560000000000004</v>
      </c>
      <c r="L8301">
        <v>2.95</v>
      </c>
      <c r="M8301">
        <v>615.11699999999996</v>
      </c>
      <c r="N8301">
        <v>250861</v>
      </c>
      <c r="O8301">
        <v>1.784</v>
      </c>
      <c r="P8301">
        <v>1.175</v>
      </c>
      <c r="Q8301">
        <v>221.40600000000001</v>
      </c>
      <c r="R8301">
        <v>90295</v>
      </c>
      <c r="S8301">
        <v>0</v>
      </c>
      <c r="T8301">
        <v>0</v>
      </c>
      <c r="U8301">
        <v>0</v>
      </c>
      <c r="V8301">
        <v>0</v>
      </c>
      <c r="W8301">
        <f t="shared" si="293"/>
        <v>0</v>
      </c>
      <c r="X8301">
        <f t="shared" si="294"/>
        <v>0</v>
      </c>
      <c r="Y8301">
        <f t="shared" si="295"/>
        <v>0</v>
      </c>
    </row>
    <row r="8302" spans="1:25" x14ac:dyDescent="0.2">
      <c r="A8302" t="s">
        <v>1746</v>
      </c>
      <c r="B8302" t="s">
        <v>387</v>
      </c>
      <c r="C8302">
        <v>4</v>
      </c>
      <c r="D8302">
        <v>23</v>
      </c>
      <c r="E8302" t="s">
        <v>8325</v>
      </c>
      <c r="F8302">
        <v>12.183999999999999</v>
      </c>
      <c r="G8302">
        <v>39.656999999999996</v>
      </c>
      <c r="H8302">
        <v>27.207000000000001</v>
      </c>
      <c r="I8302">
        <v>483.18400000000003</v>
      </c>
      <c r="J8302">
        <v>197055</v>
      </c>
      <c r="K8302">
        <v>5.3310000000000004</v>
      </c>
      <c r="L8302">
        <v>3.48</v>
      </c>
      <c r="M8302">
        <v>64.953999999999994</v>
      </c>
      <c r="N8302">
        <v>26490</v>
      </c>
      <c r="O8302">
        <v>1.764</v>
      </c>
      <c r="P8302">
        <v>1.111</v>
      </c>
      <c r="Q8302">
        <v>21.497</v>
      </c>
      <c r="R8302">
        <v>8767</v>
      </c>
      <c r="S8302">
        <v>0</v>
      </c>
      <c r="T8302">
        <v>0</v>
      </c>
      <c r="U8302">
        <v>0</v>
      </c>
      <c r="V8302">
        <v>0</v>
      </c>
      <c r="W8302">
        <f t="shared" si="293"/>
        <v>0</v>
      </c>
      <c r="X8302">
        <f t="shared" si="294"/>
        <v>0</v>
      </c>
      <c r="Y8302">
        <f t="shared" si="295"/>
        <v>0</v>
      </c>
    </row>
    <row r="8303" spans="1:25" x14ac:dyDescent="0.2">
      <c r="A8303" t="s">
        <v>1746</v>
      </c>
      <c r="B8303" t="s">
        <v>387</v>
      </c>
      <c r="C8303">
        <v>4</v>
      </c>
      <c r="D8303">
        <v>24</v>
      </c>
      <c r="E8303" t="s">
        <v>8326</v>
      </c>
      <c r="F8303">
        <v>389.40100000000001</v>
      </c>
      <c r="G8303">
        <v>95.031000000000006</v>
      </c>
      <c r="H8303">
        <v>45.944000000000003</v>
      </c>
      <c r="I8303">
        <v>37005.353000000003</v>
      </c>
      <c r="J8303">
        <v>15091756</v>
      </c>
      <c r="K8303">
        <v>25.818999999999999</v>
      </c>
      <c r="L8303">
        <v>15.528</v>
      </c>
      <c r="M8303">
        <v>10054.130999999999</v>
      </c>
      <c r="N8303">
        <v>4100339</v>
      </c>
      <c r="O8303">
        <v>5.0339999999999998</v>
      </c>
      <c r="P8303">
        <v>15.348000000000001</v>
      </c>
      <c r="Q8303">
        <v>1960.3520000000001</v>
      </c>
      <c r="R8303">
        <v>799483</v>
      </c>
      <c r="S8303">
        <v>4.7E-2</v>
      </c>
      <c r="T8303">
        <v>3.4460000000000002</v>
      </c>
      <c r="U8303">
        <v>18.132999999999999</v>
      </c>
      <c r="V8303">
        <v>7395</v>
      </c>
      <c r="W8303">
        <f t="shared" si="293"/>
        <v>29</v>
      </c>
      <c r="X8303">
        <f t="shared" si="294"/>
        <v>3291.2922000000003</v>
      </c>
      <c r="Y8303">
        <f t="shared" si="295"/>
        <v>57.141000000000005</v>
      </c>
    </row>
    <row r="8304" spans="1:25" x14ac:dyDescent="0.2">
      <c r="A8304" t="s">
        <v>1746</v>
      </c>
      <c r="B8304" t="s">
        <v>387</v>
      </c>
      <c r="C8304">
        <v>4</v>
      </c>
      <c r="D8304">
        <v>25</v>
      </c>
      <c r="E8304" t="s">
        <v>8327</v>
      </c>
      <c r="F8304">
        <v>260.358</v>
      </c>
      <c r="G8304">
        <v>116.89100000000001</v>
      </c>
      <c r="H8304">
        <v>55.177</v>
      </c>
      <c r="I8304">
        <v>30433.544999999998</v>
      </c>
      <c r="J8304">
        <v>12411600</v>
      </c>
      <c r="K8304">
        <v>6.5119999999999996</v>
      </c>
      <c r="L8304">
        <v>4.8630000000000004</v>
      </c>
      <c r="M8304">
        <v>1695.357</v>
      </c>
      <c r="N8304">
        <v>691411</v>
      </c>
      <c r="O8304">
        <v>1.724</v>
      </c>
      <c r="P8304">
        <v>1.133</v>
      </c>
      <c r="Q8304">
        <v>448.95800000000003</v>
      </c>
      <c r="R8304">
        <v>183097</v>
      </c>
      <c r="S8304">
        <v>0</v>
      </c>
      <c r="T8304">
        <v>0</v>
      </c>
      <c r="U8304">
        <v>0</v>
      </c>
      <c r="V8304">
        <v>0</v>
      </c>
      <c r="W8304">
        <f t="shared" si="293"/>
        <v>0</v>
      </c>
      <c r="X8304">
        <f t="shared" si="294"/>
        <v>117.36480000000007</v>
      </c>
      <c r="Y8304">
        <f t="shared" si="295"/>
        <v>0</v>
      </c>
    </row>
    <row r="8305" spans="1:25" x14ac:dyDescent="0.2">
      <c r="A8305" t="s">
        <v>1746</v>
      </c>
      <c r="B8305" t="s">
        <v>387</v>
      </c>
      <c r="C8305">
        <v>4</v>
      </c>
      <c r="D8305">
        <v>26</v>
      </c>
      <c r="E8305" t="s">
        <v>8328</v>
      </c>
      <c r="F8305">
        <v>383.15300000000002</v>
      </c>
      <c r="G8305">
        <v>90.575999999999993</v>
      </c>
      <c r="H8305">
        <v>47.515999999999998</v>
      </c>
      <c r="I8305">
        <v>34704.487999999998</v>
      </c>
      <c r="J8305">
        <v>14153403</v>
      </c>
      <c r="K8305">
        <v>19.381</v>
      </c>
      <c r="L8305">
        <v>8.7029999999999994</v>
      </c>
      <c r="M8305">
        <v>7426.0069999999996</v>
      </c>
      <c r="N8305">
        <v>3028521</v>
      </c>
      <c r="O8305">
        <v>5.0880000000000001</v>
      </c>
      <c r="P8305">
        <v>16.218</v>
      </c>
      <c r="Q8305">
        <v>1949.521</v>
      </c>
      <c r="R8305">
        <v>795066</v>
      </c>
      <c r="S8305">
        <v>3.4000000000000002E-2</v>
      </c>
      <c r="T8305">
        <v>2.956</v>
      </c>
      <c r="U8305">
        <v>13.131</v>
      </c>
      <c r="V8305">
        <v>5355</v>
      </c>
      <c r="W8305">
        <f t="shared" si="293"/>
        <v>21</v>
      </c>
      <c r="X8305">
        <f t="shared" si="294"/>
        <v>3268.5471000000002</v>
      </c>
      <c r="Y8305">
        <f t="shared" si="295"/>
        <v>40.341000000000001</v>
      </c>
    </row>
    <row r="8306" spans="1:25" x14ac:dyDescent="0.2">
      <c r="A8306" t="s">
        <v>1746</v>
      </c>
      <c r="B8306" t="s">
        <v>387</v>
      </c>
      <c r="C8306">
        <v>4</v>
      </c>
      <c r="D8306">
        <v>27</v>
      </c>
      <c r="E8306" t="s">
        <v>8329</v>
      </c>
      <c r="F8306">
        <v>378.18299999999999</v>
      </c>
      <c r="G8306">
        <v>108.19199999999999</v>
      </c>
      <c r="H8306">
        <v>50.984999999999999</v>
      </c>
      <c r="I8306">
        <v>40916.334000000003</v>
      </c>
      <c r="J8306">
        <v>16686757</v>
      </c>
      <c r="K8306">
        <v>16.731999999999999</v>
      </c>
      <c r="L8306">
        <v>13.337999999999999</v>
      </c>
      <c r="M8306">
        <v>6327.5739999999996</v>
      </c>
      <c r="N8306">
        <v>2580551</v>
      </c>
      <c r="O8306">
        <v>3.452</v>
      </c>
      <c r="P8306">
        <v>11.922000000000001</v>
      </c>
      <c r="Q8306">
        <v>1305.3499999999999</v>
      </c>
      <c r="R8306">
        <v>532356</v>
      </c>
      <c r="S8306">
        <v>1.7999999999999999E-2</v>
      </c>
      <c r="T8306">
        <v>2.153</v>
      </c>
      <c r="U8306">
        <v>6.8780000000000001</v>
      </c>
      <c r="V8306">
        <v>2805</v>
      </c>
      <c r="W8306">
        <f t="shared" si="293"/>
        <v>11</v>
      </c>
      <c r="X8306">
        <f t="shared" si="294"/>
        <v>1915.788</v>
      </c>
      <c r="Y8306">
        <f t="shared" si="295"/>
        <v>19.341000000000001</v>
      </c>
    </row>
    <row r="8307" spans="1:25" x14ac:dyDescent="0.2">
      <c r="A8307" t="s">
        <v>1746</v>
      </c>
      <c r="B8307" t="s">
        <v>387</v>
      </c>
      <c r="C8307">
        <v>4</v>
      </c>
      <c r="D8307">
        <v>28</v>
      </c>
      <c r="E8307" t="s">
        <v>8330</v>
      </c>
      <c r="F8307">
        <v>321.94099999999997</v>
      </c>
      <c r="G8307">
        <v>90.936000000000007</v>
      </c>
      <c r="H8307">
        <v>41.442999999999998</v>
      </c>
      <c r="I8307">
        <v>29275.952000000001</v>
      </c>
      <c r="J8307">
        <v>11939503</v>
      </c>
      <c r="K8307">
        <v>20.876000000000001</v>
      </c>
      <c r="L8307">
        <v>11.097</v>
      </c>
      <c r="M8307">
        <v>6720.8789999999999</v>
      </c>
      <c r="N8307">
        <v>2740951</v>
      </c>
      <c r="O8307">
        <v>5</v>
      </c>
      <c r="P8307">
        <v>15.51</v>
      </c>
      <c r="Q8307">
        <v>1609.7470000000001</v>
      </c>
      <c r="R8307">
        <v>656497</v>
      </c>
      <c r="S8307">
        <v>3.6999999999999998E-2</v>
      </c>
      <c r="T8307">
        <v>3.0670000000000002</v>
      </c>
      <c r="U8307">
        <v>11.88</v>
      </c>
      <c r="V8307">
        <v>4845</v>
      </c>
      <c r="W8307">
        <f t="shared" si="293"/>
        <v>19</v>
      </c>
      <c r="X8307">
        <f t="shared" si="294"/>
        <v>2555.0217000000002</v>
      </c>
      <c r="Y8307">
        <f t="shared" si="295"/>
        <v>36.141000000000005</v>
      </c>
    </row>
    <row r="8308" spans="1:25" x14ac:dyDescent="0.2">
      <c r="A8308" t="s">
        <v>1746</v>
      </c>
      <c r="B8308" t="s">
        <v>387</v>
      </c>
      <c r="C8308">
        <v>5</v>
      </c>
      <c r="D8308">
        <v>1</v>
      </c>
      <c r="E8308" t="s">
        <v>5378</v>
      </c>
      <c r="F8308">
        <v>357.12799999999999</v>
      </c>
      <c r="G8308">
        <v>94.762</v>
      </c>
      <c r="H8308">
        <v>47.204000000000001</v>
      </c>
      <c r="I8308">
        <v>33842.006000000001</v>
      </c>
      <c r="J8308">
        <v>13801660</v>
      </c>
      <c r="K8308">
        <v>12.368</v>
      </c>
      <c r="L8308">
        <v>10.307</v>
      </c>
      <c r="M8308">
        <v>4416.817</v>
      </c>
      <c r="N8308">
        <v>1801294</v>
      </c>
      <c r="O8308">
        <v>1.712</v>
      </c>
      <c r="P8308">
        <v>3.4750000000000001</v>
      </c>
      <c r="Q8308">
        <v>611.27499999999998</v>
      </c>
      <c r="R8308">
        <v>249294</v>
      </c>
      <c r="S8308">
        <v>8.9999999999999993E-3</v>
      </c>
      <c r="T8308">
        <v>1.494</v>
      </c>
      <c r="U8308">
        <v>3.1259999999999999</v>
      </c>
      <c r="V8308">
        <v>1275</v>
      </c>
      <c r="W8308">
        <f t="shared" si="293"/>
        <v>5</v>
      </c>
      <c r="X8308">
        <f t="shared" si="294"/>
        <v>458.23050000000001</v>
      </c>
      <c r="Y8308">
        <f t="shared" si="295"/>
        <v>6.7410000000000005</v>
      </c>
    </row>
    <row r="8309" spans="1:25" x14ac:dyDescent="0.2">
      <c r="A8309" t="s">
        <v>1746</v>
      </c>
      <c r="B8309" t="s">
        <v>387</v>
      </c>
      <c r="C8309">
        <v>5</v>
      </c>
      <c r="D8309">
        <v>2</v>
      </c>
      <c r="E8309" t="s">
        <v>4072</v>
      </c>
      <c r="F8309">
        <v>350.125</v>
      </c>
      <c r="G8309">
        <v>86.492999999999995</v>
      </c>
      <c r="H8309">
        <v>42.045000000000002</v>
      </c>
      <c r="I8309">
        <v>30283.471000000001</v>
      </c>
      <c r="J8309">
        <v>12350396</v>
      </c>
      <c r="K8309">
        <v>26.373999999999999</v>
      </c>
      <c r="L8309">
        <v>13.656000000000001</v>
      </c>
      <c r="M8309">
        <v>9234.0959999999995</v>
      </c>
      <c r="N8309">
        <v>3765907</v>
      </c>
      <c r="O8309">
        <v>2.2749999999999999</v>
      </c>
      <c r="P8309">
        <v>7.032</v>
      </c>
      <c r="Q8309">
        <v>796.65300000000002</v>
      </c>
      <c r="R8309">
        <v>324896</v>
      </c>
      <c r="S8309">
        <v>2.3E-2</v>
      </c>
      <c r="T8309">
        <v>2.4329999999999998</v>
      </c>
      <c r="U8309">
        <v>8.1280000000000001</v>
      </c>
      <c r="V8309">
        <v>3315</v>
      </c>
      <c r="W8309">
        <f t="shared" si="293"/>
        <v>13</v>
      </c>
      <c r="X8309">
        <f t="shared" si="294"/>
        <v>847.52430000000004</v>
      </c>
      <c r="Y8309">
        <f t="shared" si="295"/>
        <v>23.541000000000004</v>
      </c>
    </row>
    <row r="8310" spans="1:25" x14ac:dyDescent="0.2">
      <c r="A8310" t="s">
        <v>1746</v>
      </c>
      <c r="B8310" t="s">
        <v>387</v>
      </c>
      <c r="C8310">
        <v>5</v>
      </c>
      <c r="D8310">
        <v>3</v>
      </c>
      <c r="E8310" t="s">
        <v>3579</v>
      </c>
      <c r="F8310">
        <v>122.506</v>
      </c>
      <c r="G8310">
        <v>72</v>
      </c>
      <c r="H8310">
        <v>47.381</v>
      </c>
      <c r="I8310">
        <v>8820.4459999999999</v>
      </c>
      <c r="J8310">
        <v>3597210</v>
      </c>
      <c r="K8310">
        <v>3.7890000000000001</v>
      </c>
      <c r="L8310">
        <v>2.2389999999999999</v>
      </c>
      <c r="M8310">
        <v>464.22</v>
      </c>
      <c r="N8310">
        <v>189321</v>
      </c>
      <c r="O8310">
        <v>1.6259999999999999</v>
      </c>
      <c r="P8310">
        <v>4.0789999999999997</v>
      </c>
      <c r="Q8310">
        <v>199.178</v>
      </c>
      <c r="R8310">
        <v>81230</v>
      </c>
      <c r="S8310">
        <v>5.0000000000000001E-3</v>
      </c>
      <c r="T8310">
        <v>1.141</v>
      </c>
      <c r="U8310">
        <v>0.625</v>
      </c>
      <c r="V8310">
        <v>255</v>
      </c>
      <c r="W8310">
        <f t="shared" si="293"/>
        <v>1</v>
      </c>
      <c r="X8310">
        <f t="shared" si="294"/>
        <v>0</v>
      </c>
      <c r="Y8310">
        <f t="shared" si="295"/>
        <v>0</v>
      </c>
    </row>
    <row r="8311" spans="1:25" x14ac:dyDescent="0.2">
      <c r="A8311" t="s">
        <v>1746</v>
      </c>
      <c r="B8311" t="s">
        <v>387</v>
      </c>
      <c r="C8311">
        <v>5</v>
      </c>
      <c r="D8311">
        <v>4</v>
      </c>
      <c r="E8311" t="s">
        <v>2803</v>
      </c>
      <c r="F8311">
        <v>274.80599999999998</v>
      </c>
      <c r="G8311">
        <v>87.715000000000003</v>
      </c>
      <c r="H8311">
        <v>43.906999999999996</v>
      </c>
      <c r="I8311">
        <v>24104.474999999999</v>
      </c>
      <c r="J8311">
        <v>9830439</v>
      </c>
      <c r="K8311">
        <v>38.856999999999999</v>
      </c>
      <c r="L8311">
        <v>14.743</v>
      </c>
      <c r="M8311">
        <v>10678.24</v>
      </c>
      <c r="N8311">
        <v>4354867</v>
      </c>
      <c r="O8311">
        <v>3.01</v>
      </c>
      <c r="P8311">
        <v>6.4269999999999996</v>
      </c>
      <c r="Q8311">
        <v>827.24900000000002</v>
      </c>
      <c r="R8311">
        <v>337374</v>
      </c>
      <c r="S8311">
        <v>3.2000000000000001E-2</v>
      </c>
      <c r="T8311">
        <v>2.85</v>
      </c>
      <c r="U8311">
        <v>8.7539999999999996</v>
      </c>
      <c r="V8311">
        <v>3570</v>
      </c>
      <c r="W8311">
        <f t="shared" si="293"/>
        <v>14</v>
      </c>
      <c r="X8311">
        <f t="shared" si="294"/>
        <v>911.77590000000009</v>
      </c>
      <c r="Y8311">
        <f t="shared" si="295"/>
        <v>25.641000000000002</v>
      </c>
    </row>
    <row r="8312" spans="1:25" x14ac:dyDescent="0.2">
      <c r="A8312" t="s">
        <v>1746</v>
      </c>
      <c r="B8312" t="s">
        <v>387</v>
      </c>
      <c r="C8312">
        <v>5</v>
      </c>
      <c r="D8312">
        <v>6</v>
      </c>
      <c r="E8312" t="s">
        <v>8331</v>
      </c>
      <c r="F8312">
        <v>88.646000000000001</v>
      </c>
      <c r="G8312">
        <v>59.238999999999997</v>
      </c>
      <c r="H8312">
        <v>47.69</v>
      </c>
      <c r="I8312">
        <v>5251.2359999999999</v>
      </c>
      <c r="J8312">
        <v>2141592</v>
      </c>
      <c r="K8312">
        <v>5.7140000000000004</v>
      </c>
      <c r="L8312">
        <v>4.0970000000000004</v>
      </c>
      <c r="M8312">
        <v>506.5</v>
      </c>
      <c r="N8312">
        <v>206564</v>
      </c>
      <c r="O8312">
        <v>1.514</v>
      </c>
      <c r="P8312">
        <v>1.0089999999999999</v>
      </c>
      <c r="Q8312">
        <v>134.22900000000001</v>
      </c>
      <c r="R8312">
        <v>54742</v>
      </c>
      <c r="S8312">
        <v>0</v>
      </c>
      <c r="T8312">
        <v>0</v>
      </c>
      <c r="U8312">
        <v>0</v>
      </c>
      <c r="V8312">
        <v>0</v>
      </c>
      <c r="W8312">
        <f t="shared" si="293"/>
        <v>0</v>
      </c>
      <c r="X8312">
        <f t="shared" si="294"/>
        <v>0</v>
      </c>
      <c r="Y8312">
        <f t="shared" si="295"/>
        <v>0</v>
      </c>
    </row>
    <row r="8313" spans="1:25" x14ac:dyDescent="0.2">
      <c r="A8313" t="s">
        <v>1746</v>
      </c>
      <c r="B8313" t="s">
        <v>387</v>
      </c>
      <c r="C8313">
        <v>5</v>
      </c>
      <c r="D8313">
        <v>7</v>
      </c>
      <c r="E8313" t="s">
        <v>7121</v>
      </c>
      <c r="F8313">
        <v>339.57600000000002</v>
      </c>
      <c r="G8313">
        <v>104.325</v>
      </c>
      <c r="H8313">
        <v>45.100999999999999</v>
      </c>
      <c r="I8313">
        <v>35426.243999999999</v>
      </c>
      <c r="J8313">
        <v>14447754</v>
      </c>
      <c r="K8313">
        <v>6.1379999999999999</v>
      </c>
      <c r="L8313">
        <v>4.9740000000000002</v>
      </c>
      <c r="M8313">
        <v>2084.2429999999999</v>
      </c>
      <c r="N8313">
        <v>850009</v>
      </c>
      <c r="O8313">
        <v>1.6120000000000001</v>
      </c>
      <c r="P8313">
        <v>1.7430000000000001</v>
      </c>
      <c r="Q8313">
        <v>547.25699999999995</v>
      </c>
      <c r="R8313">
        <v>223186</v>
      </c>
      <c r="S8313">
        <v>2E-3</v>
      </c>
      <c r="T8313">
        <v>0.68500000000000005</v>
      </c>
      <c r="U8313">
        <v>0.625</v>
      </c>
      <c r="V8313">
        <v>255</v>
      </c>
      <c r="W8313">
        <f t="shared" si="293"/>
        <v>1</v>
      </c>
      <c r="X8313">
        <f t="shared" si="294"/>
        <v>323.79269999999991</v>
      </c>
      <c r="Y8313">
        <f t="shared" si="295"/>
        <v>0</v>
      </c>
    </row>
    <row r="8314" spans="1:25" x14ac:dyDescent="0.2">
      <c r="A8314" t="s">
        <v>1746</v>
      </c>
      <c r="B8314" t="s">
        <v>387</v>
      </c>
      <c r="C8314">
        <v>5</v>
      </c>
      <c r="D8314">
        <v>8</v>
      </c>
      <c r="E8314" t="s">
        <v>8332</v>
      </c>
      <c r="F8314">
        <v>327.33300000000003</v>
      </c>
      <c r="G8314">
        <v>94.628</v>
      </c>
      <c r="H8314">
        <v>40.478000000000002</v>
      </c>
      <c r="I8314">
        <v>30974.978999999999</v>
      </c>
      <c r="J8314">
        <v>12632411</v>
      </c>
      <c r="K8314">
        <v>33.509</v>
      </c>
      <c r="L8314">
        <v>18.312999999999999</v>
      </c>
      <c r="M8314">
        <v>10968.55</v>
      </c>
      <c r="N8314">
        <v>4473263</v>
      </c>
      <c r="O8314">
        <v>2.7919999999999998</v>
      </c>
      <c r="P8314">
        <v>10.007999999999999</v>
      </c>
      <c r="Q8314">
        <v>913.88199999999995</v>
      </c>
      <c r="R8314">
        <v>372705</v>
      </c>
      <c r="S8314">
        <v>1.4999999999999999E-2</v>
      </c>
      <c r="T8314">
        <v>1.974</v>
      </c>
      <c r="U8314">
        <v>5.0019999999999998</v>
      </c>
      <c r="V8314">
        <v>2040</v>
      </c>
      <c r="W8314">
        <f t="shared" si="293"/>
        <v>8</v>
      </c>
      <c r="X8314">
        <f t="shared" si="294"/>
        <v>1093.7051999999999</v>
      </c>
      <c r="Y8314">
        <f t="shared" si="295"/>
        <v>13.041</v>
      </c>
    </row>
    <row r="8315" spans="1:25" x14ac:dyDescent="0.2">
      <c r="A8315" t="s">
        <v>1746</v>
      </c>
      <c r="B8315" t="s">
        <v>387</v>
      </c>
      <c r="C8315">
        <v>5</v>
      </c>
      <c r="D8315">
        <v>9</v>
      </c>
      <c r="E8315" t="s">
        <v>5965</v>
      </c>
      <c r="F8315">
        <v>190.53700000000001</v>
      </c>
      <c r="G8315">
        <v>82.081999999999994</v>
      </c>
      <c r="H8315">
        <v>46.576000000000001</v>
      </c>
      <c r="I8315">
        <v>15639.744000000001</v>
      </c>
      <c r="J8315">
        <v>6378299</v>
      </c>
      <c r="K8315">
        <v>28.056000000000001</v>
      </c>
      <c r="L8315">
        <v>13.401</v>
      </c>
      <c r="M8315">
        <v>5345.6970000000001</v>
      </c>
      <c r="N8315">
        <v>2180116</v>
      </c>
      <c r="O8315">
        <v>1.6379999999999999</v>
      </c>
      <c r="P8315">
        <v>1.07</v>
      </c>
      <c r="Q8315">
        <v>312.17200000000003</v>
      </c>
      <c r="R8315">
        <v>127312</v>
      </c>
      <c r="S8315">
        <v>0</v>
      </c>
      <c r="T8315">
        <v>0</v>
      </c>
      <c r="U8315">
        <v>0</v>
      </c>
      <c r="V8315">
        <v>0</v>
      </c>
      <c r="W8315">
        <f t="shared" si="293"/>
        <v>0</v>
      </c>
      <c r="X8315">
        <f t="shared" si="294"/>
        <v>0</v>
      </c>
      <c r="Y8315">
        <f t="shared" si="295"/>
        <v>0</v>
      </c>
    </row>
    <row r="8316" spans="1:25" x14ac:dyDescent="0.2">
      <c r="A8316" t="s">
        <v>1746</v>
      </c>
      <c r="B8316" t="s">
        <v>387</v>
      </c>
      <c r="C8316">
        <v>5</v>
      </c>
      <c r="D8316">
        <v>10</v>
      </c>
      <c r="E8316" t="s">
        <v>8333</v>
      </c>
      <c r="F8316">
        <v>263.90600000000001</v>
      </c>
      <c r="G8316">
        <v>78.165999999999997</v>
      </c>
      <c r="H8316">
        <v>42.106999999999999</v>
      </c>
      <c r="I8316">
        <v>20628.598999999998</v>
      </c>
      <c r="J8316">
        <v>8412885</v>
      </c>
      <c r="K8316">
        <v>22.532</v>
      </c>
      <c r="L8316">
        <v>11.05</v>
      </c>
      <c r="M8316">
        <v>5946.3649999999998</v>
      </c>
      <c r="N8316">
        <v>2425084</v>
      </c>
      <c r="O8316">
        <v>1.6359999999999999</v>
      </c>
      <c r="P8316">
        <v>1.5429999999999999</v>
      </c>
      <c r="Q8316">
        <v>431.82100000000003</v>
      </c>
      <c r="R8316">
        <v>176108</v>
      </c>
      <c r="S8316">
        <v>2E-3</v>
      </c>
      <c r="T8316">
        <v>0.77700000000000002</v>
      </c>
      <c r="U8316">
        <v>0.625</v>
      </c>
      <c r="V8316">
        <v>255</v>
      </c>
      <c r="W8316">
        <f t="shared" si="293"/>
        <v>1</v>
      </c>
      <c r="X8316">
        <f t="shared" si="294"/>
        <v>81.37710000000007</v>
      </c>
      <c r="Y8316">
        <f t="shared" si="295"/>
        <v>0</v>
      </c>
    </row>
    <row r="8317" spans="1:25" x14ac:dyDescent="0.2">
      <c r="A8317" t="s">
        <v>1746</v>
      </c>
      <c r="B8317" t="s">
        <v>387</v>
      </c>
      <c r="C8317">
        <v>5</v>
      </c>
      <c r="D8317">
        <v>11</v>
      </c>
      <c r="E8317" t="s">
        <v>8334</v>
      </c>
      <c r="F8317">
        <v>21.36</v>
      </c>
      <c r="G8317">
        <v>47.691000000000003</v>
      </c>
      <c r="H8317">
        <v>34.709000000000003</v>
      </c>
      <c r="I8317">
        <v>1018.649</v>
      </c>
      <c r="J8317">
        <v>415432</v>
      </c>
      <c r="K8317">
        <v>32.15</v>
      </c>
      <c r="L8317">
        <v>17.233000000000001</v>
      </c>
      <c r="M8317">
        <v>686.71600000000001</v>
      </c>
      <c r="N8317">
        <v>280061</v>
      </c>
      <c r="O8317">
        <v>1.5469999999999999</v>
      </c>
      <c r="P8317">
        <v>1.0720000000000001</v>
      </c>
      <c r="Q8317">
        <v>33.036000000000001</v>
      </c>
      <c r="R8317">
        <v>13473</v>
      </c>
      <c r="S8317">
        <v>0</v>
      </c>
      <c r="T8317">
        <v>0</v>
      </c>
      <c r="U8317">
        <v>0</v>
      </c>
      <c r="V8317">
        <v>0</v>
      </c>
      <c r="W8317">
        <f t="shared" si="293"/>
        <v>0</v>
      </c>
      <c r="X8317">
        <f t="shared" si="294"/>
        <v>0</v>
      </c>
      <c r="Y8317">
        <f t="shared" si="295"/>
        <v>0</v>
      </c>
    </row>
    <row r="8318" spans="1:25" x14ac:dyDescent="0.2">
      <c r="A8318" t="s">
        <v>1746</v>
      </c>
      <c r="B8318" t="s">
        <v>387</v>
      </c>
      <c r="C8318">
        <v>5</v>
      </c>
      <c r="D8318">
        <v>12</v>
      </c>
      <c r="E8318" t="s">
        <v>8335</v>
      </c>
      <c r="F8318">
        <v>180.923</v>
      </c>
      <c r="G8318">
        <v>97.210999999999999</v>
      </c>
      <c r="H8318">
        <v>47.911999999999999</v>
      </c>
      <c r="I8318">
        <v>17587.659</v>
      </c>
      <c r="J8318">
        <v>7172710</v>
      </c>
      <c r="K8318">
        <v>36.978999999999999</v>
      </c>
      <c r="L8318">
        <v>20.364000000000001</v>
      </c>
      <c r="M8318">
        <v>6690.3389999999999</v>
      </c>
      <c r="N8318">
        <v>2728496</v>
      </c>
      <c r="O8318">
        <v>2.6909999999999998</v>
      </c>
      <c r="P8318">
        <v>7.5529999999999999</v>
      </c>
      <c r="Q8318">
        <v>486.91300000000001</v>
      </c>
      <c r="R8318">
        <v>198576</v>
      </c>
      <c r="S8318">
        <v>2.4E-2</v>
      </c>
      <c r="T8318">
        <v>2.484</v>
      </c>
      <c r="U8318">
        <v>4.3769999999999998</v>
      </c>
      <c r="V8318">
        <v>1785</v>
      </c>
      <c r="W8318">
        <f t="shared" si="293"/>
        <v>7</v>
      </c>
      <c r="X8318">
        <f t="shared" si="294"/>
        <v>197.07030000000003</v>
      </c>
      <c r="Y8318">
        <f t="shared" si="295"/>
        <v>10.941000000000001</v>
      </c>
    </row>
    <row r="8319" spans="1:25" x14ac:dyDescent="0.2">
      <c r="A8319" t="s">
        <v>1746</v>
      </c>
      <c r="B8319" t="s">
        <v>387</v>
      </c>
      <c r="C8319">
        <v>5</v>
      </c>
      <c r="D8319">
        <v>13</v>
      </c>
      <c r="E8319" t="s">
        <v>8336</v>
      </c>
      <c r="F8319">
        <v>293.976</v>
      </c>
      <c r="G8319">
        <v>106.88500000000001</v>
      </c>
      <c r="H8319">
        <v>42.48</v>
      </c>
      <c r="I8319">
        <v>31421.52</v>
      </c>
      <c r="J8319">
        <v>12814522</v>
      </c>
      <c r="K8319">
        <v>39.853000000000002</v>
      </c>
      <c r="L8319">
        <v>15.646000000000001</v>
      </c>
      <c r="M8319">
        <v>11715.856</v>
      </c>
      <c r="N8319">
        <v>4778034</v>
      </c>
      <c r="O8319">
        <v>4.8049999999999997</v>
      </c>
      <c r="P8319">
        <v>12.993</v>
      </c>
      <c r="Q8319">
        <v>1412.5889999999999</v>
      </c>
      <c r="R8319">
        <v>576091</v>
      </c>
      <c r="S8319">
        <v>6.4000000000000001E-2</v>
      </c>
      <c r="T8319">
        <v>4.0330000000000004</v>
      </c>
      <c r="U8319">
        <v>18.757999999999999</v>
      </c>
      <c r="V8319">
        <v>7650</v>
      </c>
      <c r="W8319">
        <f t="shared" ref="W8319:W8382" si="296">V8319/255</f>
        <v>30</v>
      </c>
      <c r="X8319">
        <f t="shared" si="294"/>
        <v>2140.9899</v>
      </c>
      <c r="Y8319">
        <f t="shared" si="295"/>
        <v>59.241000000000007</v>
      </c>
    </row>
    <row r="8320" spans="1:25" x14ac:dyDescent="0.2">
      <c r="A8320" t="s">
        <v>1746</v>
      </c>
      <c r="B8320" t="s">
        <v>387</v>
      </c>
      <c r="C8320">
        <v>5</v>
      </c>
      <c r="D8320">
        <v>14</v>
      </c>
      <c r="E8320" t="s">
        <v>8337</v>
      </c>
      <c r="F8320">
        <v>267.197</v>
      </c>
      <c r="G8320">
        <v>78.518000000000001</v>
      </c>
      <c r="H8320">
        <v>45.783999999999999</v>
      </c>
      <c r="I8320">
        <v>20979.846000000001</v>
      </c>
      <c r="J8320">
        <v>8556133</v>
      </c>
      <c r="K8320">
        <v>52.511000000000003</v>
      </c>
      <c r="L8320">
        <v>21.280999999999999</v>
      </c>
      <c r="M8320">
        <v>14030.858</v>
      </c>
      <c r="N8320">
        <v>5722153</v>
      </c>
      <c r="O8320">
        <v>6.8209999999999997</v>
      </c>
      <c r="P8320">
        <v>17.186</v>
      </c>
      <c r="Q8320">
        <v>1822.4349999999999</v>
      </c>
      <c r="R8320">
        <v>743237</v>
      </c>
      <c r="S8320">
        <v>8.2000000000000003E-2</v>
      </c>
      <c r="T8320">
        <v>4.569</v>
      </c>
      <c r="U8320">
        <v>21.884</v>
      </c>
      <c r="V8320">
        <v>8925</v>
      </c>
      <c r="W8320">
        <f t="shared" si="296"/>
        <v>35</v>
      </c>
      <c r="X8320">
        <f t="shared" si="294"/>
        <v>3001.6665000000003</v>
      </c>
      <c r="Y8320">
        <f t="shared" si="295"/>
        <v>69.741</v>
      </c>
    </row>
    <row r="8321" spans="1:25" x14ac:dyDescent="0.2">
      <c r="A8321" t="s">
        <v>1746</v>
      </c>
      <c r="B8321" t="s">
        <v>387</v>
      </c>
      <c r="C8321">
        <v>5</v>
      </c>
      <c r="D8321">
        <v>15</v>
      </c>
      <c r="E8321" t="s">
        <v>7885</v>
      </c>
      <c r="F8321">
        <v>352.80700000000002</v>
      </c>
      <c r="G8321">
        <v>101.458</v>
      </c>
      <c r="H8321">
        <v>45.372</v>
      </c>
      <c r="I8321">
        <v>35795.057999999997</v>
      </c>
      <c r="J8321">
        <v>14598166</v>
      </c>
      <c r="K8321">
        <v>23.504999999999999</v>
      </c>
      <c r="L8321">
        <v>10.31</v>
      </c>
      <c r="M8321">
        <v>8292.7289999999994</v>
      </c>
      <c r="N8321">
        <v>3381993</v>
      </c>
      <c r="O8321">
        <v>2.7629999999999999</v>
      </c>
      <c r="P8321">
        <v>8.9559999999999995</v>
      </c>
      <c r="Q8321">
        <v>974.74599999999998</v>
      </c>
      <c r="R8321">
        <v>397527</v>
      </c>
      <c r="S8321">
        <v>2.1000000000000001E-2</v>
      </c>
      <c r="T8321">
        <v>2.3290000000000002</v>
      </c>
      <c r="U8321">
        <v>7.5030000000000001</v>
      </c>
      <c r="V8321">
        <v>3060</v>
      </c>
      <c r="W8321">
        <f t="shared" si="296"/>
        <v>12</v>
      </c>
      <c r="X8321">
        <f t="shared" si="294"/>
        <v>1221.5195999999999</v>
      </c>
      <c r="Y8321">
        <f t="shared" si="295"/>
        <v>21.441000000000003</v>
      </c>
    </row>
    <row r="8322" spans="1:25" x14ac:dyDescent="0.2">
      <c r="A8322" t="s">
        <v>1746</v>
      </c>
      <c r="B8322" t="s">
        <v>387</v>
      </c>
      <c r="C8322">
        <v>5</v>
      </c>
      <c r="D8322">
        <v>16</v>
      </c>
      <c r="E8322" t="s">
        <v>8338</v>
      </c>
      <c r="F8322">
        <v>240.58799999999999</v>
      </c>
      <c r="G8322">
        <v>100.08799999999999</v>
      </c>
      <c r="H8322">
        <v>45.003</v>
      </c>
      <c r="I8322">
        <v>24079.899000000001</v>
      </c>
      <c r="J8322">
        <v>9820416</v>
      </c>
      <c r="K8322">
        <v>49.914999999999999</v>
      </c>
      <c r="L8322">
        <v>21.135000000000002</v>
      </c>
      <c r="M8322">
        <v>12008.973</v>
      </c>
      <c r="N8322">
        <v>4897575</v>
      </c>
      <c r="O8322">
        <v>7.5540000000000003</v>
      </c>
      <c r="P8322">
        <v>19.765999999999998</v>
      </c>
      <c r="Q8322">
        <v>1817.453</v>
      </c>
      <c r="R8322">
        <v>741205</v>
      </c>
      <c r="S8322">
        <v>7.2999999999999995E-2</v>
      </c>
      <c r="T8322">
        <v>4.3070000000000004</v>
      </c>
      <c r="U8322">
        <v>17.507000000000001</v>
      </c>
      <c r="V8322">
        <v>7140</v>
      </c>
      <c r="W8322">
        <f t="shared" si="296"/>
        <v>28</v>
      </c>
      <c r="X8322">
        <f t="shared" si="294"/>
        <v>2991.2043000000003</v>
      </c>
      <c r="Y8322">
        <f t="shared" si="295"/>
        <v>55.041000000000004</v>
      </c>
    </row>
    <row r="8323" spans="1:25" x14ac:dyDescent="0.2">
      <c r="A8323" t="s">
        <v>1746</v>
      </c>
      <c r="B8323" t="s">
        <v>387</v>
      </c>
      <c r="C8323">
        <v>5</v>
      </c>
      <c r="D8323">
        <v>17</v>
      </c>
      <c r="E8323" t="s">
        <v>8339</v>
      </c>
      <c r="F8323">
        <v>305.64699999999999</v>
      </c>
      <c r="G8323">
        <v>110.155</v>
      </c>
      <c r="H8323">
        <v>42.665999999999997</v>
      </c>
      <c r="I8323">
        <v>33668.631000000001</v>
      </c>
      <c r="J8323">
        <v>13730953</v>
      </c>
      <c r="K8323">
        <v>22.891999999999999</v>
      </c>
      <c r="L8323">
        <v>10.012</v>
      </c>
      <c r="M8323">
        <v>6997.0159999999996</v>
      </c>
      <c r="N8323">
        <v>2853567</v>
      </c>
      <c r="O8323">
        <v>2.5459999999999998</v>
      </c>
      <c r="P8323">
        <v>8.1140000000000008</v>
      </c>
      <c r="Q8323">
        <v>778.27499999999998</v>
      </c>
      <c r="R8323">
        <v>317401</v>
      </c>
      <c r="S8323">
        <v>0.02</v>
      </c>
      <c r="T8323">
        <v>2.2839999999999998</v>
      </c>
      <c r="U8323">
        <v>6.2530000000000001</v>
      </c>
      <c r="V8323">
        <v>2550</v>
      </c>
      <c r="W8323">
        <f t="shared" si="296"/>
        <v>10</v>
      </c>
      <c r="X8323">
        <f t="shared" si="294"/>
        <v>808.93050000000005</v>
      </c>
      <c r="Y8323">
        <f t="shared" si="295"/>
        <v>17.241000000000003</v>
      </c>
    </row>
    <row r="8324" spans="1:25" x14ac:dyDescent="0.2">
      <c r="A8324" t="s">
        <v>1746</v>
      </c>
      <c r="B8324" t="s">
        <v>387</v>
      </c>
      <c r="C8324">
        <v>5</v>
      </c>
      <c r="D8324">
        <v>18</v>
      </c>
      <c r="E8324" t="s">
        <v>4613</v>
      </c>
      <c r="F8324">
        <v>73.394000000000005</v>
      </c>
      <c r="G8324">
        <v>68.31</v>
      </c>
      <c r="H8324">
        <v>44.636000000000003</v>
      </c>
      <c r="I8324">
        <v>5013.5389999999998</v>
      </c>
      <c r="J8324">
        <v>2044653</v>
      </c>
      <c r="K8324">
        <v>6.6459999999999999</v>
      </c>
      <c r="L8324">
        <v>5.4909999999999997</v>
      </c>
      <c r="M8324">
        <v>487.74700000000001</v>
      </c>
      <c r="N8324">
        <v>198916</v>
      </c>
      <c r="O8324">
        <v>1.7549999999999999</v>
      </c>
      <c r="P8324">
        <v>1.228</v>
      </c>
      <c r="Q8324">
        <v>128.827</v>
      </c>
      <c r="R8324">
        <v>52539</v>
      </c>
      <c r="S8324">
        <v>0</v>
      </c>
      <c r="T8324">
        <v>0</v>
      </c>
      <c r="U8324">
        <v>0</v>
      </c>
      <c r="V8324">
        <v>0</v>
      </c>
      <c r="W8324">
        <f t="shared" si="296"/>
        <v>0</v>
      </c>
      <c r="X8324">
        <f t="shared" si="294"/>
        <v>0</v>
      </c>
      <c r="Y8324">
        <f t="shared" si="295"/>
        <v>0</v>
      </c>
    </row>
    <row r="8325" spans="1:25" x14ac:dyDescent="0.2">
      <c r="A8325" t="s">
        <v>1746</v>
      </c>
      <c r="B8325" t="s">
        <v>387</v>
      </c>
      <c r="C8325">
        <v>5</v>
      </c>
      <c r="D8325">
        <v>19</v>
      </c>
      <c r="E8325" t="s">
        <v>8340</v>
      </c>
      <c r="F8325">
        <v>200.51400000000001</v>
      </c>
      <c r="G8325">
        <v>101.538</v>
      </c>
      <c r="H8325">
        <v>50.405000000000001</v>
      </c>
      <c r="I8325">
        <v>20359.816999999999</v>
      </c>
      <c r="J8325">
        <v>8303269</v>
      </c>
      <c r="K8325">
        <v>4.7610000000000001</v>
      </c>
      <c r="L8325">
        <v>4.1219999999999999</v>
      </c>
      <c r="M8325">
        <v>954.64400000000001</v>
      </c>
      <c r="N8325">
        <v>389329</v>
      </c>
      <c r="O8325">
        <v>1.4890000000000001</v>
      </c>
      <c r="P8325">
        <v>1.0089999999999999</v>
      </c>
      <c r="Q8325">
        <v>298.55599999999998</v>
      </c>
      <c r="R8325">
        <v>121759</v>
      </c>
      <c r="S8325">
        <v>0</v>
      </c>
      <c r="T8325">
        <v>0</v>
      </c>
      <c r="U8325">
        <v>0</v>
      </c>
      <c r="V8325">
        <v>0</v>
      </c>
      <c r="W8325">
        <f t="shared" si="296"/>
        <v>0</v>
      </c>
      <c r="X8325">
        <f t="shared" si="294"/>
        <v>0</v>
      </c>
      <c r="Y8325">
        <f t="shared" si="295"/>
        <v>0</v>
      </c>
    </row>
    <row r="8326" spans="1:25" x14ac:dyDescent="0.2">
      <c r="A8326" t="s">
        <v>1746</v>
      </c>
      <c r="B8326" t="s">
        <v>387</v>
      </c>
      <c r="C8326">
        <v>5</v>
      </c>
      <c r="D8326">
        <v>20</v>
      </c>
      <c r="E8326" t="s">
        <v>8341</v>
      </c>
      <c r="F8326">
        <v>363.14</v>
      </c>
      <c r="G8326">
        <v>102.846</v>
      </c>
      <c r="H8326">
        <v>41.216000000000001</v>
      </c>
      <c r="I8326">
        <v>37347.360999999997</v>
      </c>
      <c r="J8326">
        <v>15231236</v>
      </c>
      <c r="K8326">
        <v>22.635999999999999</v>
      </c>
      <c r="L8326">
        <v>11.55</v>
      </c>
      <c r="M8326">
        <v>8220.027</v>
      </c>
      <c r="N8326">
        <v>3352343</v>
      </c>
      <c r="O8326">
        <v>2.6059999999999999</v>
      </c>
      <c r="P8326">
        <v>8.6940000000000008</v>
      </c>
      <c r="Q8326">
        <v>946.38300000000004</v>
      </c>
      <c r="R8326">
        <v>385960</v>
      </c>
      <c r="S8326">
        <v>1.9E-2</v>
      </c>
      <c r="T8326">
        <v>2.198</v>
      </c>
      <c r="U8326">
        <v>6.8780000000000001</v>
      </c>
      <c r="V8326">
        <v>2805</v>
      </c>
      <c r="W8326">
        <f t="shared" si="296"/>
        <v>11</v>
      </c>
      <c r="X8326">
        <f t="shared" si="294"/>
        <v>1161.9573000000003</v>
      </c>
      <c r="Y8326">
        <f t="shared" si="295"/>
        <v>19.341000000000001</v>
      </c>
    </row>
    <row r="8327" spans="1:25" x14ac:dyDescent="0.2">
      <c r="A8327" t="s">
        <v>1746</v>
      </c>
      <c r="B8327" t="s">
        <v>387</v>
      </c>
      <c r="C8327">
        <v>5</v>
      </c>
      <c r="D8327">
        <v>21</v>
      </c>
      <c r="E8327" t="s">
        <v>8342</v>
      </c>
      <c r="F8327">
        <v>270.13499999999999</v>
      </c>
      <c r="G8327">
        <v>95.52</v>
      </c>
      <c r="H8327">
        <v>43.564</v>
      </c>
      <c r="I8327">
        <v>25803.216</v>
      </c>
      <c r="J8327">
        <v>10523230</v>
      </c>
      <c r="K8327">
        <v>47.34</v>
      </c>
      <c r="L8327">
        <v>18.178999999999998</v>
      </c>
      <c r="M8327">
        <v>12788.093999999999</v>
      </c>
      <c r="N8327">
        <v>5215321</v>
      </c>
      <c r="O8327">
        <v>6.1589999999999998</v>
      </c>
      <c r="P8327">
        <v>16.03</v>
      </c>
      <c r="Q8327">
        <v>1663.8679999999999</v>
      </c>
      <c r="R8327">
        <v>678569</v>
      </c>
      <c r="S8327">
        <v>6.7000000000000004E-2</v>
      </c>
      <c r="T8327">
        <v>4.1369999999999996</v>
      </c>
      <c r="U8327">
        <v>18.132999999999999</v>
      </c>
      <c r="V8327">
        <v>7395</v>
      </c>
      <c r="W8327">
        <f t="shared" si="296"/>
        <v>29</v>
      </c>
      <c r="X8327">
        <f t="shared" si="294"/>
        <v>2668.6758</v>
      </c>
      <c r="Y8327">
        <f t="shared" si="295"/>
        <v>57.141000000000005</v>
      </c>
    </row>
    <row r="8328" spans="1:25" x14ac:dyDescent="0.2">
      <c r="A8328" t="s">
        <v>1746</v>
      </c>
      <c r="B8328" t="s">
        <v>387</v>
      </c>
      <c r="C8328">
        <v>5</v>
      </c>
      <c r="D8328">
        <v>22</v>
      </c>
      <c r="E8328" t="s">
        <v>8343</v>
      </c>
      <c r="F8328">
        <v>333.36700000000002</v>
      </c>
      <c r="G8328">
        <v>90.867999999999995</v>
      </c>
      <c r="H8328">
        <v>41.323</v>
      </c>
      <c r="I8328">
        <v>30292.562999999998</v>
      </c>
      <c r="J8328">
        <v>12354104</v>
      </c>
      <c r="K8328">
        <v>56.957000000000001</v>
      </c>
      <c r="L8328">
        <v>26.582000000000001</v>
      </c>
      <c r="M8328">
        <v>18987.54</v>
      </c>
      <c r="N8328">
        <v>7743618</v>
      </c>
      <c r="O8328">
        <v>6.6390000000000002</v>
      </c>
      <c r="P8328">
        <v>19.138000000000002</v>
      </c>
      <c r="Q8328">
        <v>2213.1529999999998</v>
      </c>
      <c r="R8328">
        <v>902582</v>
      </c>
      <c r="S8328">
        <v>7.9000000000000001E-2</v>
      </c>
      <c r="T8328">
        <v>4.4809999999999999</v>
      </c>
      <c r="U8328">
        <v>26.260999999999999</v>
      </c>
      <c r="V8328">
        <v>10710</v>
      </c>
      <c r="W8328">
        <f t="shared" si="296"/>
        <v>42</v>
      </c>
      <c r="X8328">
        <f t="shared" si="294"/>
        <v>3822.1742999999997</v>
      </c>
      <c r="Y8328">
        <f t="shared" si="295"/>
        <v>84.441000000000003</v>
      </c>
    </row>
    <row r="8329" spans="1:25" x14ac:dyDescent="0.2">
      <c r="A8329" t="s">
        <v>1746</v>
      </c>
      <c r="B8329" t="s">
        <v>387</v>
      </c>
      <c r="C8329">
        <v>5</v>
      </c>
      <c r="D8329">
        <v>23</v>
      </c>
      <c r="E8329" t="s">
        <v>8344</v>
      </c>
      <c r="F8329">
        <v>201.821</v>
      </c>
      <c r="G8329">
        <v>88.447000000000003</v>
      </c>
      <c r="H8329">
        <v>41.713999999999999</v>
      </c>
      <c r="I8329">
        <v>17850.433000000001</v>
      </c>
      <c r="J8329">
        <v>7279876</v>
      </c>
      <c r="K8329">
        <v>4.3860000000000001</v>
      </c>
      <c r="L8329">
        <v>2.5409999999999999</v>
      </c>
      <c r="M8329">
        <v>885.22699999999998</v>
      </c>
      <c r="N8329">
        <v>361019</v>
      </c>
      <c r="O8329">
        <v>1.5469999999999999</v>
      </c>
      <c r="P8329">
        <v>1.026</v>
      </c>
      <c r="Q8329">
        <v>312.17899999999997</v>
      </c>
      <c r="R8329">
        <v>127315</v>
      </c>
      <c r="S8329">
        <v>0</v>
      </c>
      <c r="T8329">
        <v>0</v>
      </c>
      <c r="U8329">
        <v>0</v>
      </c>
      <c r="V8329">
        <v>0</v>
      </c>
      <c r="W8329">
        <f t="shared" si="296"/>
        <v>0</v>
      </c>
      <c r="X8329">
        <f t="shared" si="294"/>
        <v>0</v>
      </c>
      <c r="Y8329">
        <f t="shared" si="295"/>
        <v>0</v>
      </c>
    </row>
    <row r="8330" spans="1:25" x14ac:dyDescent="0.2">
      <c r="A8330" t="s">
        <v>1746</v>
      </c>
      <c r="B8330" t="s">
        <v>387</v>
      </c>
      <c r="C8330">
        <v>5</v>
      </c>
      <c r="D8330">
        <v>24</v>
      </c>
      <c r="E8330" t="s">
        <v>8345</v>
      </c>
      <c r="F8330">
        <v>303.642</v>
      </c>
      <c r="G8330">
        <v>81.215999999999994</v>
      </c>
      <c r="H8330">
        <v>42.414000000000001</v>
      </c>
      <c r="I8330">
        <v>24660.683000000001</v>
      </c>
      <c r="J8330">
        <v>10057275</v>
      </c>
      <c r="K8330">
        <v>42.164999999999999</v>
      </c>
      <c r="L8330">
        <v>31.015999999999998</v>
      </c>
      <c r="M8330">
        <v>12802.906999999999</v>
      </c>
      <c r="N8330">
        <v>5221362</v>
      </c>
      <c r="O8330">
        <v>7.0419999999999998</v>
      </c>
      <c r="P8330">
        <v>21.06</v>
      </c>
      <c r="Q8330">
        <v>2138.2730000000001</v>
      </c>
      <c r="R8330">
        <v>872044</v>
      </c>
      <c r="S8330">
        <v>6.2E-2</v>
      </c>
      <c r="T8330">
        <v>3.9689999999999999</v>
      </c>
      <c r="U8330">
        <v>18.757999999999999</v>
      </c>
      <c r="V8330">
        <v>7650</v>
      </c>
      <c r="W8330">
        <f t="shared" si="296"/>
        <v>30</v>
      </c>
      <c r="X8330">
        <f t="shared" si="294"/>
        <v>3664.9263000000005</v>
      </c>
      <c r="Y8330">
        <f t="shared" si="295"/>
        <v>59.241000000000007</v>
      </c>
    </row>
    <row r="8331" spans="1:25" x14ac:dyDescent="0.2">
      <c r="A8331" t="s">
        <v>1746</v>
      </c>
      <c r="B8331" t="s">
        <v>387</v>
      </c>
      <c r="C8331">
        <v>5</v>
      </c>
      <c r="D8331">
        <v>25</v>
      </c>
      <c r="E8331" t="s">
        <v>8346</v>
      </c>
      <c r="F8331">
        <v>353.02300000000002</v>
      </c>
      <c r="G8331">
        <v>84.885999999999996</v>
      </c>
      <c r="H8331">
        <v>44.692999999999998</v>
      </c>
      <c r="I8331">
        <v>29966.537</v>
      </c>
      <c r="J8331">
        <v>12221142</v>
      </c>
      <c r="K8331">
        <v>26.521000000000001</v>
      </c>
      <c r="L8331">
        <v>13.465</v>
      </c>
      <c r="M8331">
        <v>9362.4979999999996</v>
      </c>
      <c r="N8331">
        <v>3818273</v>
      </c>
      <c r="O8331">
        <v>3.1190000000000002</v>
      </c>
      <c r="P8331">
        <v>9.3249999999999993</v>
      </c>
      <c r="Q8331">
        <v>1101.135</v>
      </c>
      <c r="R8331">
        <v>449072</v>
      </c>
      <c r="S8331">
        <v>4.1000000000000002E-2</v>
      </c>
      <c r="T8331">
        <v>3.2229999999999999</v>
      </c>
      <c r="U8331">
        <v>14.381</v>
      </c>
      <c r="V8331">
        <v>5865</v>
      </c>
      <c r="W8331">
        <f t="shared" si="296"/>
        <v>23</v>
      </c>
      <c r="X8331">
        <f t="shared" si="294"/>
        <v>1486.9365000000003</v>
      </c>
      <c r="Y8331">
        <f t="shared" si="295"/>
        <v>44.541000000000004</v>
      </c>
    </row>
    <row r="8332" spans="1:25" x14ac:dyDescent="0.2">
      <c r="A8332" t="s">
        <v>1746</v>
      </c>
      <c r="B8332" t="s">
        <v>387</v>
      </c>
      <c r="C8332">
        <v>5</v>
      </c>
      <c r="D8332">
        <v>26</v>
      </c>
      <c r="E8332" t="s">
        <v>8347</v>
      </c>
      <c r="F8332">
        <v>261.51600000000002</v>
      </c>
      <c r="G8332">
        <v>80.947999999999993</v>
      </c>
      <c r="H8332">
        <v>42.23</v>
      </c>
      <c r="I8332">
        <v>21169.145</v>
      </c>
      <c r="J8332">
        <v>8633334</v>
      </c>
      <c r="K8332">
        <v>29.314</v>
      </c>
      <c r="L8332">
        <v>18.363</v>
      </c>
      <c r="M8332">
        <v>7666.1170000000002</v>
      </c>
      <c r="N8332">
        <v>3126444</v>
      </c>
      <c r="O8332">
        <v>2.0680000000000001</v>
      </c>
      <c r="P8332">
        <v>6.242</v>
      </c>
      <c r="Q8332">
        <v>540.72</v>
      </c>
      <c r="R8332">
        <v>220520</v>
      </c>
      <c r="S8332">
        <v>1.7000000000000001E-2</v>
      </c>
      <c r="T8332">
        <v>2.0659999999999998</v>
      </c>
      <c r="U8332">
        <v>4.3769999999999998</v>
      </c>
      <c r="V8332">
        <v>1785</v>
      </c>
      <c r="W8332">
        <f t="shared" si="296"/>
        <v>7</v>
      </c>
      <c r="X8332">
        <f t="shared" si="294"/>
        <v>310.06500000000011</v>
      </c>
      <c r="Y8332">
        <f t="shared" si="295"/>
        <v>10.941000000000001</v>
      </c>
    </row>
    <row r="8333" spans="1:25" x14ac:dyDescent="0.2">
      <c r="A8333" t="s">
        <v>1746</v>
      </c>
      <c r="B8333" t="s">
        <v>387</v>
      </c>
      <c r="C8333">
        <v>6</v>
      </c>
      <c r="D8333">
        <v>1</v>
      </c>
      <c r="E8333" t="s">
        <v>8348</v>
      </c>
      <c r="F8333">
        <v>262.22199999999998</v>
      </c>
      <c r="G8333">
        <v>94.75</v>
      </c>
      <c r="H8333">
        <v>41.95</v>
      </c>
      <c r="I8333">
        <v>24845.455000000002</v>
      </c>
      <c r="J8333">
        <v>10132630</v>
      </c>
      <c r="K8333">
        <v>5.5679999999999996</v>
      </c>
      <c r="L8333">
        <v>2.859</v>
      </c>
      <c r="M8333">
        <v>1460.0650000000001</v>
      </c>
      <c r="N8333">
        <v>595453</v>
      </c>
      <c r="O8333">
        <v>1.573</v>
      </c>
      <c r="P8333">
        <v>4.8970000000000002</v>
      </c>
      <c r="Q8333">
        <v>412.6</v>
      </c>
      <c r="R8333">
        <v>168269</v>
      </c>
      <c r="S8333">
        <v>2E-3</v>
      </c>
      <c r="T8333">
        <v>0.78</v>
      </c>
      <c r="U8333">
        <v>0.625</v>
      </c>
      <c r="V8333">
        <v>255</v>
      </c>
      <c r="W8333">
        <f t="shared" si="296"/>
        <v>1</v>
      </c>
      <c r="X8333">
        <f t="shared" si="294"/>
        <v>41.013000000000062</v>
      </c>
      <c r="Y8333">
        <f t="shared" si="295"/>
        <v>0</v>
      </c>
    </row>
    <row r="8334" spans="1:25" x14ac:dyDescent="0.2">
      <c r="A8334" t="s">
        <v>1746</v>
      </c>
      <c r="B8334" t="s">
        <v>387</v>
      </c>
      <c r="C8334">
        <v>6</v>
      </c>
      <c r="D8334">
        <v>2</v>
      </c>
      <c r="E8334" t="s">
        <v>8349</v>
      </c>
      <c r="F8334">
        <v>266.00099999999998</v>
      </c>
      <c r="G8334">
        <v>83.817999999999998</v>
      </c>
      <c r="H8334">
        <v>42.429000000000002</v>
      </c>
      <c r="I8334">
        <v>22295.550999999999</v>
      </c>
      <c r="J8334">
        <v>9092712</v>
      </c>
      <c r="K8334">
        <v>1.5489999999999999</v>
      </c>
      <c r="L8334">
        <v>1.08</v>
      </c>
      <c r="M8334">
        <v>412.02800000000002</v>
      </c>
      <c r="N8334">
        <v>168036</v>
      </c>
      <c r="O8334">
        <v>1.38</v>
      </c>
      <c r="P8334">
        <v>3.68</v>
      </c>
      <c r="Q8334">
        <v>367.13400000000001</v>
      </c>
      <c r="R8334">
        <v>149727</v>
      </c>
      <c r="S8334">
        <v>2E-3</v>
      </c>
      <c r="T8334">
        <v>0.77400000000000002</v>
      </c>
      <c r="U8334">
        <v>0.625</v>
      </c>
      <c r="V8334">
        <v>255</v>
      </c>
      <c r="W8334">
        <f t="shared" si="296"/>
        <v>1</v>
      </c>
      <c r="X8334">
        <f t="shared" si="294"/>
        <v>0</v>
      </c>
      <c r="Y8334">
        <f t="shared" si="295"/>
        <v>0</v>
      </c>
    </row>
    <row r="8335" spans="1:25" x14ac:dyDescent="0.2">
      <c r="A8335" t="s">
        <v>1746</v>
      </c>
      <c r="B8335" t="s">
        <v>387</v>
      </c>
      <c r="C8335">
        <v>6</v>
      </c>
      <c r="D8335">
        <v>3</v>
      </c>
      <c r="E8335" t="s">
        <v>3850</v>
      </c>
      <c r="F8335">
        <v>233.053</v>
      </c>
      <c r="G8335">
        <v>83.596000000000004</v>
      </c>
      <c r="H8335">
        <v>40.895000000000003</v>
      </c>
      <c r="I8335">
        <v>19482.196</v>
      </c>
      <c r="J8335">
        <v>7945352</v>
      </c>
      <c r="K8335">
        <v>2.3199999999999998</v>
      </c>
      <c r="L8335">
        <v>1.635</v>
      </c>
      <c r="M8335">
        <v>540.76</v>
      </c>
      <c r="N8335">
        <v>220536</v>
      </c>
      <c r="O8335">
        <v>1.5389999999999999</v>
      </c>
      <c r="P8335">
        <v>1.5429999999999999</v>
      </c>
      <c r="Q8335">
        <v>358.63600000000002</v>
      </c>
      <c r="R8335">
        <v>146261</v>
      </c>
      <c r="S8335">
        <v>3.0000000000000001E-3</v>
      </c>
      <c r="T8335">
        <v>0.82699999999999996</v>
      </c>
      <c r="U8335">
        <v>0.625</v>
      </c>
      <c r="V8335">
        <v>255</v>
      </c>
      <c r="W8335">
        <f t="shared" si="296"/>
        <v>1</v>
      </c>
      <c r="X8335">
        <f t="shared" si="294"/>
        <v>0</v>
      </c>
      <c r="Y8335">
        <f t="shared" si="295"/>
        <v>0</v>
      </c>
    </row>
    <row r="8336" spans="1:25" x14ac:dyDescent="0.2">
      <c r="A8336" t="s">
        <v>1746</v>
      </c>
      <c r="B8336" t="s">
        <v>387</v>
      </c>
      <c r="C8336">
        <v>6</v>
      </c>
      <c r="D8336">
        <v>4</v>
      </c>
      <c r="E8336" t="s">
        <v>3740</v>
      </c>
      <c r="F8336">
        <v>92.350999999999999</v>
      </c>
      <c r="G8336">
        <v>74.203999999999994</v>
      </c>
      <c r="H8336">
        <v>46.213999999999999</v>
      </c>
      <c r="I8336">
        <v>6852.79</v>
      </c>
      <c r="J8336">
        <v>2794748</v>
      </c>
      <c r="K8336">
        <v>2.6059999999999999</v>
      </c>
      <c r="L8336">
        <v>1.349</v>
      </c>
      <c r="M8336">
        <v>240.68100000000001</v>
      </c>
      <c r="N8336">
        <v>98156</v>
      </c>
      <c r="O8336">
        <v>1.7010000000000001</v>
      </c>
      <c r="P8336">
        <v>1.2190000000000001</v>
      </c>
      <c r="Q8336">
        <v>157.08600000000001</v>
      </c>
      <c r="R8336">
        <v>64064</v>
      </c>
      <c r="S8336">
        <v>0</v>
      </c>
      <c r="T8336">
        <v>0</v>
      </c>
      <c r="U8336">
        <v>0</v>
      </c>
      <c r="V8336">
        <v>0</v>
      </c>
      <c r="W8336">
        <f t="shared" si="296"/>
        <v>0</v>
      </c>
      <c r="X8336">
        <f t="shared" si="294"/>
        <v>0</v>
      </c>
      <c r="Y8336">
        <f t="shared" si="295"/>
        <v>0</v>
      </c>
    </row>
    <row r="8337" spans="1:25" x14ac:dyDescent="0.2">
      <c r="A8337" t="s">
        <v>1746</v>
      </c>
      <c r="B8337" t="s">
        <v>387</v>
      </c>
      <c r="C8337">
        <v>6</v>
      </c>
      <c r="D8337">
        <v>5</v>
      </c>
      <c r="E8337" t="s">
        <v>8350</v>
      </c>
      <c r="F8337">
        <v>201.78</v>
      </c>
      <c r="G8337">
        <v>71.661000000000001</v>
      </c>
      <c r="H8337">
        <v>37.515000000000001</v>
      </c>
      <c r="I8337">
        <v>14459.752</v>
      </c>
      <c r="J8337">
        <v>5897067</v>
      </c>
      <c r="K8337">
        <v>14.38</v>
      </c>
      <c r="L8337">
        <v>5.2030000000000003</v>
      </c>
      <c r="M8337">
        <v>2901.6840000000002</v>
      </c>
      <c r="N8337">
        <v>1183383</v>
      </c>
      <c r="O8337">
        <v>1.9419999999999999</v>
      </c>
      <c r="P8337">
        <v>2.5350000000000001</v>
      </c>
      <c r="Q8337">
        <v>391.90899999999999</v>
      </c>
      <c r="R8337">
        <v>159831</v>
      </c>
      <c r="S8337">
        <v>3.0000000000000001E-3</v>
      </c>
      <c r="T8337">
        <v>0.88900000000000001</v>
      </c>
      <c r="U8337">
        <v>0.625</v>
      </c>
      <c r="V8337">
        <v>255</v>
      </c>
      <c r="W8337">
        <f t="shared" si="296"/>
        <v>1</v>
      </c>
      <c r="X8337">
        <f t="shared" si="294"/>
        <v>0</v>
      </c>
      <c r="Y8337">
        <f t="shared" si="295"/>
        <v>0</v>
      </c>
    </row>
    <row r="8338" spans="1:25" x14ac:dyDescent="0.2">
      <c r="A8338" t="s">
        <v>1746</v>
      </c>
      <c r="B8338" t="s">
        <v>387</v>
      </c>
      <c r="C8338">
        <v>6</v>
      </c>
      <c r="D8338">
        <v>6</v>
      </c>
      <c r="E8338" t="s">
        <v>6814</v>
      </c>
      <c r="F8338">
        <v>98.77</v>
      </c>
      <c r="G8338">
        <v>96.787999999999997</v>
      </c>
      <c r="H8338">
        <v>46.865000000000002</v>
      </c>
      <c r="I8338">
        <v>9559.7639999999992</v>
      </c>
      <c r="J8338">
        <v>3898723</v>
      </c>
      <c r="K8338">
        <v>2.6909999999999998</v>
      </c>
      <c r="L8338">
        <v>1.4139999999999999</v>
      </c>
      <c r="M8338">
        <v>265.75299999999999</v>
      </c>
      <c r="N8338">
        <v>108381</v>
      </c>
      <c r="O8338">
        <v>1.5960000000000001</v>
      </c>
      <c r="P8338">
        <v>1.0549999999999999</v>
      </c>
      <c r="Q8338">
        <v>157.64599999999999</v>
      </c>
      <c r="R8338">
        <v>64292</v>
      </c>
      <c r="S8338">
        <v>0</v>
      </c>
      <c r="T8338">
        <v>0</v>
      </c>
      <c r="U8338">
        <v>0</v>
      </c>
      <c r="V8338">
        <v>0</v>
      </c>
      <c r="W8338">
        <f t="shared" si="296"/>
        <v>0</v>
      </c>
      <c r="X8338">
        <f t="shared" si="294"/>
        <v>0</v>
      </c>
      <c r="Y8338">
        <f t="shared" si="295"/>
        <v>0</v>
      </c>
    </row>
    <row r="8339" spans="1:25" x14ac:dyDescent="0.2">
      <c r="A8339" t="s">
        <v>1746</v>
      </c>
      <c r="B8339" t="s">
        <v>387</v>
      </c>
      <c r="C8339">
        <v>6</v>
      </c>
      <c r="D8339">
        <v>7</v>
      </c>
      <c r="E8339" t="s">
        <v>8351</v>
      </c>
      <c r="F8339">
        <v>224.70599999999999</v>
      </c>
      <c r="G8339">
        <v>92.912000000000006</v>
      </c>
      <c r="H8339">
        <v>46.296999999999997</v>
      </c>
      <c r="I8339">
        <v>20877.768</v>
      </c>
      <c r="J8339">
        <v>8514503</v>
      </c>
      <c r="K8339">
        <v>2.004</v>
      </c>
      <c r="L8339">
        <v>1.4550000000000001</v>
      </c>
      <c r="M8339">
        <v>450.209</v>
      </c>
      <c r="N8339">
        <v>183607</v>
      </c>
      <c r="O8339">
        <v>1.677</v>
      </c>
      <c r="P8339">
        <v>2.399</v>
      </c>
      <c r="Q8339">
        <v>376.72199999999998</v>
      </c>
      <c r="R8339">
        <v>153637</v>
      </c>
      <c r="S8339">
        <v>3.0000000000000001E-3</v>
      </c>
      <c r="T8339">
        <v>0.84199999999999997</v>
      </c>
      <c r="U8339">
        <v>0.625</v>
      </c>
      <c r="V8339">
        <v>255</v>
      </c>
      <c r="W8339">
        <f t="shared" si="296"/>
        <v>1</v>
      </c>
      <c r="X8339">
        <f t="shared" si="294"/>
        <v>0</v>
      </c>
      <c r="Y8339">
        <f t="shared" si="295"/>
        <v>0</v>
      </c>
    </row>
    <row r="8340" spans="1:25" x14ac:dyDescent="0.2">
      <c r="A8340" t="s">
        <v>1746</v>
      </c>
      <c r="B8340" t="s">
        <v>387</v>
      </c>
      <c r="C8340">
        <v>6</v>
      </c>
      <c r="D8340">
        <v>8</v>
      </c>
      <c r="E8340" t="s">
        <v>8352</v>
      </c>
      <c r="F8340">
        <v>536.80499999999995</v>
      </c>
      <c r="G8340">
        <v>78.313000000000002</v>
      </c>
      <c r="H8340">
        <v>37.345999999999997</v>
      </c>
      <c r="I8340">
        <v>42038.654999999999</v>
      </c>
      <c r="J8340">
        <v>17144469</v>
      </c>
      <c r="K8340">
        <v>12.162000000000001</v>
      </c>
      <c r="L8340">
        <v>6.5149999999999997</v>
      </c>
      <c r="M8340">
        <v>6528.4219999999996</v>
      </c>
      <c r="N8340">
        <v>2662462</v>
      </c>
      <c r="O8340">
        <v>3.34</v>
      </c>
      <c r="P8340">
        <v>11.63</v>
      </c>
      <c r="Q8340">
        <v>1792.682</v>
      </c>
      <c r="R8340">
        <v>731103</v>
      </c>
      <c r="S8340">
        <v>3.3000000000000002E-2</v>
      </c>
      <c r="T8340">
        <v>2.8839999999999999</v>
      </c>
      <c r="U8340">
        <v>17.507000000000001</v>
      </c>
      <c r="V8340">
        <v>7140</v>
      </c>
      <c r="W8340">
        <f t="shared" si="296"/>
        <v>28</v>
      </c>
      <c r="X8340">
        <f t="shared" si="294"/>
        <v>2939.1852000000003</v>
      </c>
      <c r="Y8340">
        <f t="shared" si="295"/>
        <v>55.041000000000004</v>
      </c>
    </row>
    <row r="8341" spans="1:25" x14ac:dyDescent="0.2">
      <c r="A8341" t="s">
        <v>1746</v>
      </c>
      <c r="B8341" t="s">
        <v>387</v>
      </c>
      <c r="C8341">
        <v>6</v>
      </c>
      <c r="D8341">
        <v>9</v>
      </c>
      <c r="E8341" t="s">
        <v>705</v>
      </c>
      <c r="F8341">
        <v>36.185000000000002</v>
      </c>
      <c r="G8341">
        <v>70.322000000000003</v>
      </c>
      <c r="H8341">
        <v>53.34</v>
      </c>
      <c r="I8341">
        <v>2544.5610000000001</v>
      </c>
      <c r="J8341">
        <v>1037739</v>
      </c>
      <c r="K8341">
        <v>19.213999999999999</v>
      </c>
      <c r="L8341">
        <v>11.744999999999999</v>
      </c>
      <c r="M8341">
        <v>695.25400000000002</v>
      </c>
      <c r="N8341">
        <v>283543</v>
      </c>
      <c r="O8341">
        <v>8.9529999999999994</v>
      </c>
      <c r="P8341">
        <v>20.850999999999999</v>
      </c>
      <c r="Q8341">
        <v>323.94400000000002</v>
      </c>
      <c r="R8341">
        <v>132113</v>
      </c>
      <c r="S8341">
        <v>0.104</v>
      </c>
      <c r="T8341">
        <v>5.141</v>
      </c>
      <c r="U8341">
        <v>3.7519999999999998</v>
      </c>
      <c r="V8341">
        <v>1530</v>
      </c>
      <c r="W8341">
        <f t="shared" si="296"/>
        <v>6</v>
      </c>
      <c r="X8341">
        <f t="shared" si="294"/>
        <v>0</v>
      </c>
      <c r="Y8341">
        <f t="shared" si="295"/>
        <v>8.8410000000000011</v>
      </c>
    </row>
    <row r="8342" spans="1:25" x14ac:dyDescent="0.2">
      <c r="A8342" t="s">
        <v>1746</v>
      </c>
      <c r="B8342" t="s">
        <v>387</v>
      </c>
      <c r="C8342">
        <v>6</v>
      </c>
      <c r="D8342">
        <v>10</v>
      </c>
      <c r="E8342" t="s">
        <v>8353</v>
      </c>
      <c r="F8342">
        <v>157.072</v>
      </c>
      <c r="G8342">
        <v>111.15900000000001</v>
      </c>
      <c r="H8342">
        <v>48.503</v>
      </c>
      <c r="I8342">
        <v>17459.925999999999</v>
      </c>
      <c r="J8342">
        <v>7120617</v>
      </c>
      <c r="K8342">
        <v>9.2769999999999992</v>
      </c>
      <c r="L8342">
        <v>5.593</v>
      </c>
      <c r="M8342">
        <v>1457.2159999999999</v>
      </c>
      <c r="N8342">
        <v>594291</v>
      </c>
      <c r="O8342">
        <v>1.71</v>
      </c>
      <c r="P8342">
        <v>1.335</v>
      </c>
      <c r="Q8342">
        <v>268.56</v>
      </c>
      <c r="R8342">
        <v>109526</v>
      </c>
      <c r="S8342">
        <v>0</v>
      </c>
      <c r="T8342">
        <v>0</v>
      </c>
      <c r="U8342">
        <v>0</v>
      </c>
      <c r="V8342">
        <v>0</v>
      </c>
      <c r="W8342">
        <f t="shared" si="296"/>
        <v>0</v>
      </c>
      <c r="X8342">
        <f t="shared" si="294"/>
        <v>0</v>
      </c>
      <c r="Y8342">
        <f t="shared" si="295"/>
        <v>0</v>
      </c>
    </row>
    <row r="8343" spans="1:25" x14ac:dyDescent="0.2">
      <c r="A8343" t="s">
        <v>1746</v>
      </c>
      <c r="B8343" t="s">
        <v>387</v>
      </c>
      <c r="C8343">
        <v>6</v>
      </c>
      <c r="D8343">
        <v>11</v>
      </c>
      <c r="E8343" t="s">
        <v>7744</v>
      </c>
      <c r="F8343">
        <v>273.59199999999998</v>
      </c>
      <c r="G8343">
        <v>104.211</v>
      </c>
      <c r="H8343">
        <v>44.698</v>
      </c>
      <c r="I8343">
        <v>28511.428</v>
      </c>
      <c r="J8343">
        <v>11627710</v>
      </c>
      <c r="K8343">
        <v>14.172000000000001</v>
      </c>
      <c r="L8343">
        <v>6.9</v>
      </c>
      <c r="M8343">
        <v>3877.4470000000001</v>
      </c>
      <c r="N8343">
        <v>1581325</v>
      </c>
      <c r="O8343">
        <v>4.5069999999999997</v>
      </c>
      <c r="P8343">
        <v>15.042999999999999</v>
      </c>
      <c r="Q8343">
        <v>1233.116</v>
      </c>
      <c r="R8343">
        <v>502897</v>
      </c>
      <c r="S8343">
        <v>0.03</v>
      </c>
      <c r="T8343">
        <v>2.7519999999999998</v>
      </c>
      <c r="U8343">
        <v>8.1280000000000001</v>
      </c>
      <c r="V8343">
        <v>3315</v>
      </c>
      <c r="W8343">
        <f t="shared" si="296"/>
        <v>13</v>
      </c>
      <c r="X8343">
        <f t="shared" si="294"/>
        <v>1764.0966000000001</v>
      </c>
      <c r="Y8343">
        <f t="shared" si="295"/>
        <v>23.541000000000004</v>
      </c>
    </row>
    <row r="8344" spans="1:25" x14ac:dyDescent="0.2">
      <c r="A8344" t="s">
        <v>1746</v>
      </c>
      <c r="B8344" t="s">
        <v>387</v>
      </c>
      <c r="C8344">
        <v>6</v>
      </c>
      <c r="D8344">
        <v>13</v>
      </c>
      <c r="E8344" t="s">
        <v>8354</v>
      </c>
      <c r="F8344">
        <v>287.16899999999998</v>
      </c>
      <c r="G8344">
        <v>93.843999999999994</v>
      </c>
      <c r="H8344">
        <v>38.944000000000003</v>
      </c>
      <c r="I8344">
        <v>26949.137999999999</v>
      </c>
      <c r="J8344">
        <v>10990567</v>
      </c>
      <c r="K8344">
        <v>7.7709999999999999</v>
      </c>
      <c r="L8344">
        <v>3.6579999999999999</v>
      </c>
      <c r="M8344">
        <v>2231.6089999999999</v>
      </c>
      <c r="N8344">
        <v>910109</v>
      </c>
      <c r="O8344">
        <v>2.359</v>
      </c>
      <c r="P8344">
        <v>3.448</v>
      </c>
      <c r="Q8344">
        <v>677.49199999999996</v>
      </c>
      <c r="R8344">
        <v>276299</v>
      </c>
      <c r="S8344">
        <v>1.0999999999999999E-2</v>
      </c>
      <c r="T8344">
        <v>1.6659999999999999</v>
      </c>
      <c r="U8344">
        <v>3.1259999999999999</v>
      </c>
      <c r="V8344">
        <v>1275</v>
      </c>
      <c r="W8344">
        <f t="shared" si="296"/>
        <v>5</v>
      </c>
      <c r="X8344">
        <f t="shared" ref="X8344:X8407" si="297">(MAX(0, (Q8344-393.07)))*2.1</f>
        <v>597.28620000000001</v>
      </c>
      <c r="Y8344">
        <f t="shared" ref="Y8344:Y8407" si="298">(MAX(0, (W8344-1.79)))*2.1</f>
        <v>6.7410000000000005</v>
      </c>
    </row>
    <row r="8345" spans="1:25" x14ac:dyDescent="0.2">
      <c r="A8345" t="s">
        <v>1746</v>
      </c>
      <c r="B8345" t="s">
        <v>387</v>
      </c>
      <c r="C8345">
        <v>6</v>
      </c>
      <c r="D8345">
        <v>14</v>
      </c>
      <c r="E8345" t="s">
        <v>7699</v>
      </c>
      <c r="F8345">
        <v>375.30200000000002</v>
      </c>
      <c r="G8345">
        <v>88.35</v>
      </c>
      <c r="H8345">
        <v>42.357999999999997</v>
      </c>
      <c r="I8345">
        <v>33157.783000000003</v>
      </c>
      <c r="J8345">
        <v>13522616</v>
      </c>
      <c r="K8345">
        <v>2.8210000000000002</v>
      </c>
      <c r="L8345">
        <v>1.8320000000000001</v>
      </c>
      <c r="M8345">
        <v>1058.6220000000001</v>
      </c>
      <c r="N8345">
        <v>431734</v>
      </c>
      <c r="O8345">
        <v>2.1720000000000002</v>
      </c>
      <c r="P8345">
        <v>5.6749999999999998</v>
      </c>
      <c r="Q8345">
        <v>815.31799999999998</v>
      </c>
      <c r="R8345">
        <v>332508</v>
      </c>
      <c r="S8345">
        <v>1.2999999999999999E-2</v>
      </c>
      <c r="T8345">
        <v>1.8440000000000001</v>
      </c>
      <c r="U8345">
        <v>5.0019999999999998</v>
      </c>
      <c r="V8345">
        <v>2040</v>
      </c>
      <c r="W8345">
        <f t="shared" si="296"/>
        <v>8</v>
      </c>
      <c r="X8345">
        <f t="shared" si="297"/>
        <v>886.72080000000005</v>
      </c>
      <c r="Y8345">
        <f t="shared" si="298"/>
        <v>13.041</v>
      </c>
    </row>
    <row r="8346" spans="1:25" x14ac:dyDescent="0.2">
      <c r="A8346" t="s">
        <v>1746</v>
      </c>
      <c r="B8346" t="s">
        <v>387</v>
      </c>
      <c r="C8346">
        <v>6</v>
      </c>
      <c r="D8346">
        <v>15</v>
      </c>
      <c r="E8346" t="s">
        <v>8355</v>
      </c>
      <c r="F8346">
        <v>36.555</v>
      </c>
      <c r="G8346">
        <v>61</v>
      </c>
      <c r="H8346">
        <v>37.880000000000003</v>
      </c>
      <c r="I8346">
        <v>2229.8389999999999</v>
      </c>
      <c r="J8346">
        <v>909387</v>
      </c>
      <c r="K8346">
        <v>14.989000000000001</v>
      </c>
      <c r="L8346">
        <v>15.438000000000001</v>
      </c>
      <c r="M8346">
        <v>547.90499999999997</v>
      </c>
      <c r="N8346">
        <v>223450</v>
      </c>
      <c r="O8346">
        <v>11.500999999999999</v>
      </c>
      <c r="P8346">
        <v>24.404</v>
      </c>
      <c r="Q8346">
        <v>420.41699999999997</v>
      </c>
      <c r="R8346">
        <v>171457</v>
      </c>
      <c r="S8346">
        <v>5.0999999999999997E-2</v>
      </c>
      <c r="T8346">
        <v>3.617</v>
      </c>
      <c r="U8346">
        <v>1.8759999999999999</v>
      </c>
      <c r="V8346">
        <v>765</v>
      </c>
      <c r="W8346">
        <f t="shared" si="296"/>
        <v>3</v>
      </c>
      <c r="X8346">
        <f t="shared" si="297"/>
        <v>57.428699999999964</v>
      </c>
      <c r="Y8346">
        <f t="shared" si="298"/>
        <v>2.5409999999999999</v>
      </c>
    </row>
    <row r="8347" spans="1:25" x14ac:dyDescent="0.2">
      <c r="A8347" t="s">
        <v>1746</v>
      </c>
      <c r="B8347" t="s">
        <v>387</v>
      </c>
      <c r="C8347">
        <v>6</v>
      </c>
      <c r="D8347">
        <v>16</v>
      </c>
      <c r="E8347" t="s">
        <v>2513</v>
      </c>
      <c r="F8347">
        <v>388.87400000000002</v>
      </c>
      <c r="G8347">
        <v>91.616</v>
      </c>
      <c r="H8347">
        <v>41.337000000000003</v>
      </c>
      <c r="I8347">
        <v>35627.17</v>
      </c>
      <c r="J8347">
        <v>14529697</v>
      </c>
      <c r="K8347">
        <v>10.441000000000001</v>
      </c>
      <c r="L8347">
        <v>5.2480000000000002</v>
      </c>
      <c r="M8347">
        <v>4060.2190000000001</v>
      </c>
      <c r="N8347">
        <v>1655864</v>
      </c>
      <c r="O8347">
        <v>2.7919999999999998</v>
      </c>
      <c r="P8347">
        <v>9.8879999999999999</v>
      </c>
      <c r="Q8347">
        <v>1085.636</v>
      </c>
      <c r="R8347">
        <v>442751</v>
      </c>
      <c r="S8347">
        <v>2.4E-2</v>
      </c>
      <c r="T8347">
        <v>2.48</v>
      </c>
      <c r="U8347">
        <v>9.3789999999999996</v>
      </c>
      <c r="V8347">
        <v>3825</v>
      </c>
      <c r="W8347">
        <f t="shared" si="296"/>
        <v>15</v>
      </c>
      <c r="X8347">
        <f t="shared" si="297"/>
        <v>1454.3886000000002</v>
      </c>
      <c r="Y8347">
        <f t="shared" si="298"/>
        <v>27.741000000000003</v>
      </c>
    </row>
    <row r="8348" spans="1:25" x14ac:dyDescent="0.2">
      <c r="A8348" t="s">
        <v>1746</v>
      </c>
      <c r="B8348" t="s">
        <v>387</v>
      </c>
      <c r="C8348">
        <v>6</v>
      </c>
      <c r="D8348">
        <v>17</v>
      </c>
      <c r="E8348" t="s">
        <v>8356</v>
      </c>
      <c r="F8348">
        <v>346.77800000000002</v>
      </c>
      <c r="G8348">
        <v>92.402000000000001</v>
      </c>
      <c r="H8348">
        <v>42.524999999999999</v>
      </c>
      <c r="I8348">
        <v>32042.973000000002</v>
      </c>
      <c r="J8348">
        <v>13067967</v>
      </c>
      <c r="K8348">
        <v>11.871</v>
      </c>
      <c r="L8348">
        <v>6.5</v>
      </c>
      <c r="M8348">
        <v>4116.4660000000003</v>
      </c>
      <c r="N8348">
        <v>1678803</v>
      </c>
      <c r="O8348">
        <v>3.3090000000000002</v>
      </c>
      <c r="P8348">
        <v>11.173999999999999</v>
      </c>
      <c r="Q8348">
        <v>1147.616</v>
      </c>
      <c r="R8348">
        <v>468028</v>
      </c>
      <c r="S8348">
        <v>2.3E-2</v>
      </c>
      <c r="T8348">
        <v>2.4449999999999998</v>
      </c>
      <c r="U8348">
        <v>8.1280000000000001</v>
      </c>
      <c r="V8348">
        <v>3315</v>
      </c>
      <c r="W8348">
        <f t="shared" si="296"/>
        <v>13</v>
      </c>
      <c r="X8348">
        <f t="shared" si="297"/>
        <v>1584.5466000000001</v>
      </c>
      <c r="Y8348">
        <f t="shared" si="298"/>
        <v>23.541000000000004</v>
      </c>
    </row>
    <row r="8349" spans="1:25" x14ac:dyDescent="0.2">
      <c r="A8349" t="s">
        <v>1746</v>
      </c>
      <c r="B8349" t="s">
        <v>387</v>
      </c>
      <c r="C8349">
        <v>6</v>
      </c>
      <c r="D8349">
        <v>18</v>
      </c>
      <c r="E8349" t="s">
        <v>8357</v>
      </c>
      <c r="F8349">
        <v>367.37200000000001</v>
      </c>
      <c r="G8349">
        <v>80.638999999999996</v>
      </c>
      <c r="H8349">
        <v>37.631</v>
      </c>
      <c r="I8349">
        <v>29624.659</v>
      </c>
      <c r="J8349">
        <v>12081715</v>
      </c>
      <c r="K8349">
        <v>12.034000000000001</v>
      </c>
      <c r="L8349">
        <v>5.4429999999999996</v>
      </c>
      <c r="M8349">
        <v>4420.9210000000003</v>
      </c>
      <c r="N8349">
        <v>1802968</v>
      </c>
      <c r="O8349">
        <v>2.6269999999999998</v>
      </c>
      <c r="P8349">
        <v>6.6740000000000004</v>
      </c>
      <c r="Q8349">
        <v>965.07799999999997</v>
      </c>
      <c r="R8349">
        <v>393584</v>
      </c>
      <c r="S8349">
        <v>2.1999999999999999E-2</v>
      </c>
      <c r="T8349">
        <v>2.375</v>
      </c>
      <c r="U8349">
        <v>8.1280000000000001</v>
      </c>
      <c r="V8349">
        <v>3315</v>
      </c>
      <c r="W8349">
        <f t="shared" si="296"/>
        <v>13</v>
      </c>
      <c r="X8349">
        <f t="shared" si="297"/>
        <v>1201.2168000000001</v>
      </c>
      <c r="Y8349">
        <f t="shared" si="298"/>
        <v>23.541000000000004</v>
      </c>
    </row>
    <row r="8350" spans="1:25" x14ac:dyDescent="0.2">
      <c r="A8350" t="s">
        <v>1746</v>
      </c>
      <c r="B8350" t="s">
        <v>387</v>
      </c>
      <c r="C8350">
        <v>6</v>
      </c>
      <c r="D8350">
        <v>19</v>
      </c>
      <c r="E8350" t="s">
        <v>8358</v>
      </c>
      <c r="F8350">
        <v>320.14100000000002</v>
      </c>
      <c r="G8350">
        <v>98.183999999999997</v>
      </c>
      <c r="H8350">
        <v>41.878</v>
      </c>
      <c r="I8350">
        <v>31432.823</v>
      </c>
      <c r="J8350">
        <v>12819132</v>
      </c>
      <c r="K8350">
        <v>32.593000000000004</v>
      </c>
      <c r="L8350">
        <v>14.412000000000001</v>
      </c>
      <c r="M8350">
        <v>10434.266</v>
      </c>
      <c r="N8350">
        <v>4255368</v>
      </c>
      <c r="O8350">
        <v>9.625</v>
      </c>
      <c r="P8350">
        <v>23.077999999999999</v>
      </c>
      <c r="Q8350">
        <v>3081.5010000000002</v>
      </c>
      <c r="R8350">
        <v>1256717</v>
      </c>
      <c r="S8350">
        <v>0.11899999999999999</v>
      </c>
      <c r="T8350">
        <v>5.5110000000000001</v>
      </c>
      <c r="U8350">
        <v>38.140999999999998</v>
      </c>
      <c r="V8350">
        <v>15555</v>
      </c>
      <c r="W8350">
        <f t="shared" si="296"/>
        <v>61</v>
      </c>
      <c r="X8350">
        <f t="shared" si="297"/>
        <v>5645.7051000000001</v>
      </c>
      <c r="Y8350">
        <f t="shared" si="298"/>
        <v>124.34100000000001</v>
      </c>
    </row>
    <row r="8351" spans="1:25" x14ac:dyDescent="0.2">
      <c r="A8351" t="s">
        <v>1746</v>
      </c>
      <c r="B8351" t="s">
        <v>387</v>
      </c>
      <c r="C8351">
        <v>6</v>
      </c>
      <c r="D8351">
        <v>20</v>
      </c>
      <c r="E8351" t="s">
        <v>8359</v>
      </c>
      <c r="F8351">
        <v>292.50200000000001</v>
      </c>
      <c r="G8351">
        <v>80.268000000000001</v>
      </c>
      <c r="H8351">
        <v>40.526000000000003</v>
      </c>
      <c r="I8351">
        <v>23478.447</v>
      </c>
      <c r="J8351">
        <v>9575128</v>
      </c>
      <c r="K8351">
        <v>11.304</v>
      </c>
      <c r="L8351">
        <v>5.56</v>
      </c>
      <c r="M8351">
        <v>3306.4029999999998</v>
      </c>
      <c r="N8351">
        <v>1348438</v>
      </c>
      <c r="O8351">
        <v>1.665</v>
      </c>
      <c r="P8351">
        <v>2.72</v>
      </c>
      <c r="Q8351">
        <v>487.05</v>
      </c>
      <c r="R8351">
        <v>198632</v>
      </c>
      <c r="S8351">
        <v>6.0000000000000001E-3</v>
      </c>
      <c r="T8351">
        <v>1.2789999999999999</v>
      </c>
      <c r="U8351">
        <v>1.8759999999999999</v>
      </c>
      <c r="V8351">
        <v>765</v>
      </c>
      <c r="W8351">
        <f t="shared" si="296"/>
        <v>3</v>
      </c>
      <c r="X8351">
        <f t="shared" si="297"/>
        <v>197.35800000000003</v>
      </c>
      <c r="Y8351">
        <f t="shared" si="298"/>
        <v>2.5409999999999999</v>
      </c>
    </row>
    <row r="8352" spans="1:25" x14ac:dyDescent="0.2">
      <c r="A8352" t="s">
        <v>1746</v>
      </c>
      <c r="B8352" t="s">
        <v>387</v>
      </c>
      <c r="C8352">
        <v>6</v>
      </c>
      <c r="D8352">
        <v>21</v>
      </c>
      <c r="E8352" t="s">
        <v>8360</v>
      </c>
      <c r="F8352">
        <v>210.12100000000001</v>
      </c>
      <c r="G8352">
        <v>74.459000000000003</v>
      </c>
      <c r="H8352">
        <v>35.704000000000001</v>
      </c>
      <c r="I8352">
        <v>15645.359</v>
      </c>
      <c r="J8352">
        <v>6380589</v>
      </c>
      <c r="K8352">
        <v>2.1240000000000001</v>
      </c>
      <c r="L8352">
        <v>1.474</v>
      </c>
      <c r="M8352">
        <v>446.25900000000001</v>
      </c>
      <c r="N8352">
        <v>181996</v>
      </c>
      <c r="O8352">
        <v>1.538</v>
      </c>
      <c r="P8352">
        <v>1.085</v>
      </c>
      <c r="Q8352">
        <v>323.16199999999998</v>
      </c>
      <c r="R8352">
        <v>131794</v>
      </c>
      <c r="S8352">
        <v>0</v>
      </c>
      <c r="T8352">
        <v>0</v>
      </c>
      <c r="U8352">
        <v>0</v>
      </c>
      <c r="V8352">
        <v>0</v>
      </c>
      <c r="W8352">
        <f t="shared" si="296"/>
        <v>0</v>
      </c>
      <c r="X8352">
        <f t="shared" si="297"/>
        <v>0</v>
      </c>
      <c r="Y8352">
        <f t="shared" si="298"/>
        <v>0</v>
      </c>
    </row>
    <row r="8353" spans="1:25" x14ac:dyDescent="0.2">
      <c r="A8353" t="s">
        <v>1746</v>
      </c>
      <c r="B8353" t="s">
        <v>387</v>
      </c>
      <c r="C8353">
        <v>6</v>
      </c>
      <c r="D8353">
        <v>22</v>
      </c>
      <c r="E8353" t="s">
        <v>8361</v>
      </c>
      <c r="F8353">
        <v>272.77999999999997</v>
      </c>
      <c r="G8353">
        <v>80.932000000000002</v>
      </c>
      <c r="H8353">
        <v>36.874000000000002</v>
      </c>
      <c r="I8353">
        <v>22076.618999999999</v>
      </c>
      <c r="J8353">
        <v>9003426</v>
      </c>
      <c r="K8353">
        <v>2.16</v>
      </c>
      <c r="L8353">
        <v>1.6259999999999999</v>
      </c>
      <c r="M8353">
        <v>589.19200000000001</v>
      </c>
      <c r="N8353">
        <v>240288</v>
      </c>
      <c r="O8353">
        <v>1.26</v>
      </c>
      <c r="P8353">
        <v>0.97399999999999998</v>
      </c>
      <c r="Q8353">
        <v>343.80799999999999</v>
      </c>
      <c r="R8353">
        <v>140214</v>
      </c>
      <c r="S8353">
        <v>0</v>
      </c>
      <c r="T8353">
        <v>0</v>
      </c>
      <c r="U8353">
        <v>0</v>
      </c>
      <c r="V8353">
        <v>0</v>
      </c>
      <c r="W8353">
        <f t="shared" si="296"/>
        <v>0</v>
      </c>
      <c r="X8353">
        <f t="shared" si="297"/>
        <v>0</v>
      </c>
      <c r="Y8353">
        <f t="shared" si="298"/>
        <v>0</v>
      </c>
    </row>
    <row r="8354" spans="1:25" x14ac:dyDescent="0.2">
      <c r="A8354" t="s">
        <v>1746</v>
      </c>
      <c r="B8354" t="s">
        <v>387</v>
      </c>
      <c r="C8354">
        <v>6</v>
      </c>
      <c r="D8354">
        <v>23</v>
      </c>
      <c r="E8354" t="s">
        <v>8362</v>
      </c>
      <c r="F8354">
        <v>198.43299999999999</v>
      </c>
      <c r="G8354">
        <v>68.495999999999995</v>
      </c>
      <c r="H8354">
        <v>33.555999999999997</v>
      </c>
      <c r="I8354">
        <v>13591.811</v>
      </c>
      <c r="J8354">
        <v>5543098</v>
      </c>
      <c r="K8354">
        <v>5.8879999999999999</v>
      </c>
      <c r="L8354">
        <v>4.1260000000000003</v>
      </c>
      <c r="M8354">
        <v>1168.348</v>
      </c>
      <c r="N8354">
        <v>476483</v>
      </c>
      <c r="O8354">
        <v>2.6269999999999998</v>
      </c>
      <c r="P8354">
        <v>8.3879999999999999</v>
      </c>
      <c r="Q8354">
        <v>521.21500000000003</v>
      </c>
      <c r="R8354">
        <v>212565</v>
      </c>
      <c r="S8354">
        <v>1.9E-2</v>
      </c>
      <c r="T8354">
        <v>2.1960000000000002</v>
      </c>
      <c r="U8354">
        <v>3.7519999999999998</v>
      </c>
      <c r="V8354">
        <v>1530</v>
      </c>
      <c r="W8354">
        <f t="shared" si="296"/>
        <v>6</v>
      </c>
      <c r="X8354">
        <f t="shared" si="297"/>
        <v>269.10450000000009</v>
      </c>
      <c r="Y8354">
        <f t="shared" si="298"/>
        <v>8.8410000000000011</v>
      </c>
    </row>
    <row r="8355" spans="1:25" x14ac:dyDescent="0.2">
      <c r="A8355" t="s">
        <v>1746</v>
      </c>
      <c r="B8355" t="s">
        <v>387</v>
      </c>
      <c r="C8355">
        <v>6</v>
      </c>
      <c r="D8355">
        <v>24</v>
      </c>
      <c r="E8355" t="s">
        <v>4081</v>
      </c>
      <c r="F8355">
        <v>207.02699999999999</v>
      </c>
      <c r="G8355">
        <v>68.195999999999998</v>
      </c>
      <c r="H8355">
        <v>41.026000000000003</v>
      </c>
      <c r="I8355">
        <v>14118.459000000001</v>
      </c>
      <c r="J8355">
        <v>5757879</v>
      </c>
      <c r="K8355">
        <v>1.4950000000000001</v>
      </c>
      <c r="L8355">
        <v>1.252</v>
      </c>
      <c r="M8355">
        <v>309.47500000000002</v>
      </c>
      <c r="N8355">
        <v>126212</v>
      </c>
      <c r="O8355">
        <v>1.506</v>
      </c>
      <c r="P8355">
        <v>5.7539999999999996</v>
      </c>
      <c r="Q8355">
        <v>311.79500000000002</v>
      </c>
      <c r="R8355">
        <v>127158</v>
      </c>
      <c r="S8355">
        <v>3.0000000000000001E-3</v>
      </c>
      <c r="T8355">
        <v>0.878</v>
      </c>
      <c r="U8355">
        <v>0.625</v>
      </c>
      <c r="V8355">
        <v>255</v>
      </c>
      <c r="W8355">
        <f t="shared" si="296"/>
        <v>1</v>
      </c>
      <c r="X8355">
        <f t="shared" si="297"/>
        <v>0</v>
      </c>
      <c r="Y8355">
        <f t="shared" si="298"/>
        <v>0</v>
      </c>
    </row>
    <row r="8356" spans="1:25" x14ac:dyDescent="0.2">
      <c r="A8356" t="s">
        <v>1746</v>
      </c>
      <c r="B8356" t="s">
        <v>387</v>
      </c>
      <c r="C8356">
        <v>6</v>
      </c>
      <c r="D8356">
        <v>25</v>
      </c>
      <c r="E8356" t="s">
        <v>8363</v>
      </c>
      <c r="F8356">
        <v>109.358</v>
      </c>
      <c r="G8356">
        <v>46.962000000000003</v>
      </c>
      <c r="H8356">
        <v>26.032</v>
      </c>
      <c r="I8356">
        <v>5135.6180000000004</v>
      </c>
      <c r="J8356">
        <v>2094440</v>
      </c>
      <c r="K8356">
        <v>5.46</v>
      </c>
      <c r="L8356">
        <v>3.59</v>
      </c>
      <c r="M8356">
        <v>597.11900000000003</v>
      </c>
      <c r="N8356">
        <v>243521</v>
      </c>
      <c r="O8356">
        <v>1.44</v>
      </c>
      <c r="P8356">
        <v>1.032</v>
      </c>
      <c r="Q8356">
        <v>157.50299999999999</v>
      </c>
      <c r="R8356">
        <v>64234</v>
      </c>
      <c r="S8356">
        <v>0</v>
      </c>
      <c r="T8356">
        <v>0</v>
      </c>
      <c r="U8356">
        <v>0</v>
      </c>
      <c r="V8356">
        <v>0</v>
      </c>
      <c r="W8356">
        <f t="shared" si="296"/>
        <v>0</v>
      </c>
      <c r="X8356">
        <f t="shared" si="297"/>
        <v>0</v>
      </c>
      <c r="Y8356">
        <f t="shared" si="298"/>
        <v>0</v>
      </c>
    </row>
    <row r="8357" spans="1:25" x14ac:dyDescent="0.2">
      <c r="A8357" t="s">
        <v>1746</v>
      </c>
      <c r="B8357" t="s">
        <v>387</v>
      </c>
      <c r="C8357">
        <v>7</v>
      </c>
      <c r="D8357">
        <v>1</v>
      </c>
      <c r="E8357" t="s">
        <v>353</v>
      </c>
      <c r="F8357">
        <v>454.11200000000002</v>
      </c>
      <c r="G8357">
        <v>78.962000000000003</v>
      </c>
      <c r="H8357">
        <v>42.844000000000001</v>
      </c>
      <c r="I8357">
        <v>35857.54</v>
      </c>
      <c r="J8357">
        <v>14623648</v>
      </c>
      <c r="K8357">
        <v>17.501000000000001</v>
      </c>
      <c r="L8357">
        <v>11.701000000000001</v>
      </c>
      <c r="M8357">
        <v>7947.6040000000003</v>
      </c>
      <c r="N8357">
        <v>3241242</v>
      </c>
      <c r="O8357">
        <v>2.3660000000000001</v>
      </c>
      <c r="P8357">
        <v>7.9989999999999997</v>
      </c>
      <c r="Q8357">
        <v>1074.4749999999999</v>
      </c>
      <c r="R8357">
        <v>438199</v>
      </c>
      <c r="S8357">
        <v>1.7000000000000001E-2</v>
      </c>
      <c r="T8357">
        <v>2.0529999999999999</v>
      </c>
      <c r="U8357">
        <v>7.5030000000000001</v>
      </c>
      <c r="V8357">
        <v>3060</v>
      </c>
      <c r="W8357">
        <f t="shared" si="296"/>
        <v>12</v>
      </c>
      <c r="X8357">
        <f t="shared" si="297"/>
        <v>1430.9504999999999</v>
      </c>
      <c r="Y8357">
        <f t="shared" si="298"/>
        <v>21.441000000000003</v>
      </c>
    </row>
    <row r="8358" spans="1:25" x14ac:dyDescent="0.2">
      <c r="A8358" t="s">
        <v>1746</v>
      </c>
      <c r="B8358" t="s">
        <v>387</v>
      </c>
      <c r="C8358">
        <v>7</v>
      </c>
      <c r="D8358">
        <v>2</v>
      </c>
      <c r="E8358" t="s">
        <v>1968</v>
      </c>
      <c r="F8358">
        <v>338.99700000000001</v>
      </c>
      <c r="G8358">
        <v>93.557000000000002</v>
      </c>
      <c r="H8358">
        <v>44.418999999999997</v>
      </c>
      <c r="I8358">
        <v>31715.636999999999</v>
      </c>
      <c r="J8358">
        <v>12934471</v>
      </c>
      <c r="K8358">
        <v>17.702999999999999</v>
      </c>
      <c r="L8358">
        <v>7.8470000000000004</v>
      </c>
      <c r="M8358">
        <v>6001.4129999999996</v>
      </c>
      <c r="N8358">
        <v>2447534</v>
      </c>
      <c r="O8358">
        <v>2.145</v>
      </c>
      <c r="P8358">
        <v>4.1479999999999997</v>
      </c>
      <c r="Q8358">
        <v>727.18499999999995</v>
      </c>
      <c r="R8358">
        <v>296565</v>
      </c>
      <c r="S8358">
        <v>8.9999999999999993E-3</v>
      </c>
      <c r="T8358">
        <v>1.5329999999999999</v>
      </c>
      <c r="U8358">
        <v>3.1259999999999999</v>
      </c>
      <c r="V8358">
        <v>1275</v>
      </c>
      <c r="W8358">
        <f t="shared" si="296"/>
        <v>5</v>
      </c>
      <c r="X8358">
        <f t="shared" si="297"/>
        <v>701.64149999999995</v>
      </c>
      <c r="Y8358">
        <f t="shared" si="298"/>
        <v>6.7410000000000005</v>
      </c>
    </row>
    <row r="8359" spans="1:25" x14ac:dyDescent="0.2">
      <c r="A8359" t="s">
        <v>1746</v>
      </c>
      <c r="B8359" t="s">
        <v>387</v>
      </c>
      <c r="C8359">
        <v>7</v>
      </c>
      <c r="D8359">
        <v>3</v>
      </c>
      <c r="E8359" t="s">
        <v>8364</v>
      </c>
      <c r="F8359">
        <v>213.82400000000001</v>
      </c>
      <c r="G8359">
        <v>94.203000000000003</v>
      </c>
      <c r="H8359">
        <v>42.938000000000002</v>
      </c>
      <c r="I8359">
        <v>20142.789000000001</v>
      </c>
      <c r="J8359">
        <v>8214759</v>
      </c>
      <c r="K8359">
        <v>3.976</v>
      </c>
      <c r="L8359">
        <v>2.6779999999999999</v>
      </c>
      <c r="M8359">
        <v>850.23</v>
      </c>
      <c r="N8359">
        <v>346746</v>
      </c>
      <c r="O8359">
        <v>1.6619999999999999</v>
      </c>
      <c r="P8359">
        <v>1.3959999999999999</v>
      </c>
      <c r="Q8359">
        <v>355.416</v>
      </c>
      <c r="R8359">
        <v>144948</v>
      </c>
      <c r="S8359">
        <v>3.0000000000000001E-3</v>
      </c>
      <c r="T8359">
        <v>0.86399999999999999</v>
      </c>
      <c r="U8359">
        <v>0.625</v>
      </c>
      <c r="V8359">
        <v>255</v>
      </c>
      <c r="W8359">
        <f t="shared" si="296"/>
        <v>1</v>
      </c>
      <c r="X8359">
        <f t="shared" si="297"/>
        <v>0</v>
      </c>
      <c r="Y8359">
        <f t="shared" si="298"/>
        <v>0</v>
      </c>
    </row>
    <row r="8360" spans="1:25" x14ac:dyDescent="0.2">
      <c r="A8360" t="s">
        <v>1746</v>
      </c>
      <c r="B8360" t="s">
        <v>387</v>
      </c>
      <c r="C8360">
        <v>7</v>
      </c>
      <c r="D8360">
        <v>5</v>
      </c>
      <c r="E8360" t="s">
        <v>8365</v>
      </c>
      <c r="F8360">
        <v>316.84100000000001</v>
      </c>
      <c r="G8360">
        <v>73.373000000000005</v>
      </c>
      <c r="H8360">
        <v>35.994</v>
      </c>
      <c r="I8360">
        <v>23247.696</v>
      </c>
      <c r="J8360">
        <v>9481022</v>
      </c>
      <c r="K8360">
        <v>3.4780000000000002</v>
      </c>
      <c r="L8360">
        <v>2.27</v>
      </c>
      <c r="M8360">
        <v>1102.0350000000001</v>
      </c>
      <c r="N8360">
        <v>449439</v>
      </c>
      <c r="O8360">
        <v>2.2749999999999999</v>
      </c>
      <c r="P8360">
        <v>7.4450000000000003</v>
      </c>
      <c r="Q8360">
        <v>720.77300000000002</v>
      </c>
      <c r="R8360">
        <v>293950</v>
      </c>
      <c r="S8360">
        <v>0.01</v>
      </c>
      <c r="T8360">
        <v>1.5860000000000001</v>
      </c>
      <c r="U8360">
        <v>3.1259999999999999</v>
      </c>
      <c r="V8360">
        <v>1275</v>
      </c>
      <c r="W8360">
        <f t="shared" si="296"/>
        <v>5</v>
      </c>
      <c r="X8360">
        <f t="shared" si="297"/>
        <v>688.17630000000008</v>
      </c>
      <c r="Y8360">
        <f t="shared" si="298"/>
        <v>6.7410000000000005</v>
      </c>
    </row>
    <row r="8361" spans="1:25" x14ac:dyDescent="0.2">
      <c r="A8361" t="s">
        <v>1746</v>
      </c>
      <c r="B8361" t="s">
        <v>387</v>
      </c>
      <c r="C8361">
        <v>7</v>
      </c>
      <c r="D8361">
        <v>6</v>
      </c>
      <c r="E8361" t="s">
        <v>1394</v>
      </c>
      <c r="F8361">
        <v>184.15899999999999</v>
      </c>
      <c r="G8361">
        <v>97.992000000000004</v>
      </c>
      <c r="H8361">
        <v>45.027000000000001</v>
      </c>
      <c r="I8361">
        <v>18046.161</v>
      </c>
      <c r="J8361">
        <v>7359699</v>
      </c>
      <c r="K8361">
        <v>4.9960000000000004</v>
      </c>
      <c r="L8361">
        <v>4.0419999999999998</v>
      </c>
      <c r="M8361">
        <v>919.98500000000001</v>
      </c>
      <c r="N8361">
        <v>375194</v>
      </c>
      <c r="O8361">
        <v>2.6890000000000001</v>
      </c>
      <c r="P8361">
        <v>6.8</v>
      </c>
      <c r="Q8361">
        <v>495.21800000000002</v>
      </c>
      <c r="R8361">
        <v>201963</v>
      </c>
      <c r="S8361">
        <v>0.01</v>
      </c>
      <c r="T8361">
        <v>1.6120000000000001</v>
      </c>
      <c r="U8361">
        <v>1.8759999999999999</v>
      </c>
      <c r="V8361">
        <v>765</v>
      </c>
      <c r="W8361">
        <f t="shared" si="296"/>
        <v>3</v>
      </c>
      <c r="X8361">
        <f t="shared" si="297"/>
        <v>214.51080000000007</v>
      </c>
      <c r="Y8361">
        <f t="shared" si="298"/>
        <v>2.5409999999999999</v>
      </c>
    </row>
    <row r="8362" spans="1:25" x14ac:dyDescent="0.2">
      <c r="A8362" t="s">
        <v>1746</v>
      </c>
      <c r="B8362" t="s">
        <v>387</v>
      </c>
      <c r="C8362">
        <v>7</v>
      </c>
      <c r="D8362">
        <v>8</v>
      </c>
      <c r="E8362" t="s">
        <v>7742</v>
      </c>
      <c r="F8362">
        <v>305.71300000000002</v>
      </c>
      <c r="G8362">
        <v>88.08</v>
      </c>
      <c r="H8362">
        <v>43.3</v>
      </c>
      <c r="I8362">
        <v>26927.385999999999</v>
      </c>
      <c r="J8362">
        <v>10981696</v>
      </c>
      <c r="K8362">
        <v>4.1859999999999999</v>
      </c>
      <c r="L8362">
        <v>2.1989999999999998</v>
      </c>
      <c r="M8362">
        <v>1279.579</v>
      </c>
      <c r="N8362">
        <v>521846</v>
      </c>
      <c r="O8362">
        <v>1.621</v>
      </c>
      <c r="P8362">
        <v>1.788</v>
      </c>
      <c r="Q8362">
        <v>495.596</v>
      </c>
      <c r="R8362">
        <v>202117</v>
      </c>
      <c r="S8362">
        <v>2E-3</v>
      </c>
      <c r="T8362">
        <v>0.72199999999999998</v>
      </c>
      <c r="U8362">
        <v>0.625</v>
      </c>
      <c r="V8362">
        <v>255</v>
      </c>
      <c r="W8362">
        <f t="shared" si="296"/>
        <v>1</v>
      </c>
      <c r="X8362">
        <f t="shared" si="297"/>
        <v>215.30460000000002</v>
      </c>
      <c r="Y8362">
        <f t="shared" si="298"/>
        <v>0</v>
      </c>
    </row>
    <row r="8363" spans="1:25" x14ac:dyDescent="0.2">
      <c r="A8363" t="s">
        <v>1746</v>
      </c>
      <c r="B8363" t="s">
        <v>387</v>
      </c>
      <c r="C8363">
        <v>7</v>
      </c>
      <c r="D8363">
        <v>9</v>
      </c>
      <c r="E8363" t="s">
        <v>8366</v>
      </c>
      <c r="F8363">
        <v>285.57299999999998</v>
      </c>
      <c r="G8363">
        <v>107.928</v>
      </c>
      <c r="H8363">
        <v>48.042999999999999</v>
      </c>
      <c r="I8363">
        <v>30821.181</v>
      </c>
      <c r="J8363">
        <v>12569688</v>
      </c>
      <c r="K8363">
        <v>11.698</v>
      </c>
      <c r="L8363">
        <v>8.7919999999999998</v>
      </c>
      <c r="M8363">
        <v>3340.665</v>
      </c>
      <c r="N8363">
        <v>1362411</v>
      </c>
      <c r="O8363">
        <v>2.1539999999999999</v>
      </c>
      <c r="P8363">
        <v>5.6989999999999998</v>
      </c>
      <c r="Q8363">
        <v>614.98699999999997</v>
      </c>
      <c r="R8363">
        <v>250808</v>
      </c>
      <c r="S8363">
        <v>8.9999999999999993E-3</v>
      </c>
      <c r="T8363">
        <v>1.494</v>
      </c>
      <c r="U8363">
        <v>2.5009999999999999</v>
      </c>
      <c r="V8363">
        <v>1020</v>
      </c>
      <c r="W8363">
        <f t="shared" si="296"/>
        <v>4</v>
      </c>
      <c r="X8363">
        <f t="shared" si="297"/>
        <v>466.02569999999997</v>
      </c>
      <c r="Y8363">
        <f t="shared" si="298"/>
        <v>4.641</v>
      </c>
    </row>
    <row r="8364" spans="1:25" x14ac:dyDescent="0.2">
      <c r="A8364" t="s">
        <v>1746</v>
      </c>
      <c r="B8364" t="s">
        <v>387</v>
      </c>
      <c r="C8364">
        <v>7</v>
      </c>
      <c r="D8364">
        <v>10</v>
      </c>
      <c r="E8364" t="s">
        <v>8367</v>
      </c>
      <c r="F8364">
        <v>270.75</v>
      </c>
      <c r="G8364">
        <v>88.992000000000004</v>
      </c>
      <c r="H8364">
        <v>42.731999999999999</v>
      </c>
      <c r="I8364">
        <v>24094.506000000001</v>
      </c>
      <c r="J8364">
        <v>9826373</v>
      </c>
      <c r="K8364">
        <v>23.117000000000001</v>
      </c>
      <c r="L8364">
        <v>19.530999999999999</v>
      </c>
      <c r="M8364">
        <v>6259.0029999999997</v>
      </c>
      <c r="N8364">
        <v>2552586</v>
      </c>
      <c r="O8364">
        <v>2.476</v>
      </c>
      <c r="P8364">
        <v>7.1079999999999997</v>
      </c>
      <c r="Q8364">
        <v>670.36599999999999</v>
      </c>
      <c r="R8364">
        <v>273393</v>
      </c>
      <c r="S8364">
        <v>1.6E-2</v>
      </c>
      <c r="T8364">
        <v>2.0299999999999998</v>
      </c>
      <c r="U8364">
        <v>4.3769999999999998</v>
      </c>
      <c r="V8364">
        <v>1785</v>
      </c>
      <c r="W8364">
        <f t="shared" si="296"/>
        <v>7</v>
      </c>
      <c r="X8364">
        <f t="shared" si="297"/>
        <v>582.32159999999999</v>
      </c>
      <c r="Y8364">
        <f t="shared" si="298"/>
        <v>10.941000000000001</v>
      </c>
    </row>
    <row r="8365" spans="1:25" x14ac:dyDescent="0.2">
      <c r="A8365" t="s">
        <v>1746</v>
      </c>
      <c r="B8365" t="s">
        <v>387</v>
      </c>
      <c r="C8365">
        <v>7</v>
      </c>
      <c r="D8365">
        <v>11</v>
      </c>
      <c r="E8365" t="s">
        <v>4700</v>
      </c>
      <c r="F8365">
        <v>237.39</v>
      </c>
      <c r="G8365">
        <v>89.158000000000001</v>
      </c>
      <c r="H8365">
        <v>41.726999999999997</v>
      </c>
      <c r="I8365">
        <v>21165.361000000001</v>
      </c>
      <c r="J8365">
        <v>8631791</v>
      </c>
      <c r="K8365">
        <v>18.056000000000001</v>
      </c>
      <c r="L8365">
        <v>12.67</v>
      </c>
      <c r="M8365">
        <v>4286.3860000000004</v>
      </c>
      <c r="N8365">
        <v>1748101</v>
      </c>
      <c r="O8365">
        <v>2.0390000000000001</v>
      </c>
      <c r="P8365">
        <v>5.4</v>
      </c>
      <c r="Q8365">
        <v>484.14499999999998</v>
      </c>
      <c r="R8365">
        <v>197447</v>
      </c>
      <c r="S8365">
        <v>1.0999999999999999E-2</v>
      </c>
      <c r="T8365">
        <v>1.639</v>
      </c>
      <c r="U8365">
        <v>2.5009999999999999</v>
      </c>
      <c r="V8365">
        <v>1020</v>
      </c>
      <c r="W8365">
        <f t="shared" si="296"/>
        <v>4</v>
      </c>
      <c r="X8365">
        <f t="shared" si="297"/>
        <v>191.25749999999999</v>
      </c>
      <c r="Y8365">
        <f t="shared" si="298"/>
        <v>4.641</v>
      </c>
    </row>
    <row r="8366" spans="1:25" x14ac:dyDescent="0.2">
      <c r="A8366" t="s">
        <v>1746</v>
      </c>
      <c r="B8366" t="s">
        <v>387</v>
      </c>
      <c r="C8366">
        <v>7</v>
      </c>
      <c r="D8366">
        <v>12</v>
      </c>
      <c r="E8366" t="s">
        <v>8368</v>
      </c>
      <c r="F8366">
        <v>388.84899999999999</v>
      </c>
      <c r="G8366">
        <v>85.108999999999995</v>
      </c>
      <c r="H8366">
        <v>35.478999999999999</v>
      </c>
      <c r="I8366">
        <v>33094.766000000003</v>
      </c>
      <c r="J8366">
        <v>13496916</v>
      </c>
      <c r="K8366">
        <v>46.83</v>
      </c>
      <c r="L8366">
        <v>19.651</v>
      </c>
      <c r="M8366">
        <v>18209.787</v>
      </c>
      <c r="N8366">
        <v>7426430</v>
      </c>
      <c r="O8366">
        <v>7.9119999999999999</v>
      </c>
      <c r="P8366">
        <v>20.491</v>
      </c>
      <c r="Q8366">
        <v>3076.7539999999999</v>
      </c>
      <c r="R8366">
        <v>1254781</v>
      </c>
      <c r="S8366">
        <v>8.6999999999999994E-2</v>
      </c>
      <c r="T8366">
        <v>4.7050000000000001</v>
      </c>
      <c r="U8366">
        <v>33.764000000000003</v>
      </c>
      <c r="V8366">
        <v>13770</v>
      </c>
      <c r="W8366">
        <f t="shared" si="296"/>
        <v>54</v>
      </c>
      <c r="X8366">
        <f t="shared" si="297"/>
        <v>5635.7363999999998</v>
      </c>
      <c r="Y8366">
        <f t="shared" si="298"/>
        <v>109.64100000000001</v>
      </c>
    </row>
    <row r="8367" spans="1:25" x14ac:dyDescent="0.2">
      <c r="A8367" t="s">
        <v>1746</v>
      </c>
      <c r="B8367" t="s">
        <v>387</v>
      </c>
      <c r="C8367">
        <v>7</v>
      </c>
      <c r="D8367">
        <v>13</v>
      </c>
      <c r="E8367" t="s">
        <v>8369</v>
      </c>
      <c r="F8367">
        <v>299.52</v>
      </c>
      <c r="G8367">
        <v>84.155000000000001</v>
      </c>
      <c r="H8367">
        <v>43.616999999999997</v>
      </c>
      <c r="I8367">
        <v>25206.168000000001</v>
      </c>
      <c r="J8367">
        <v>10279738</v>
      </c>
      <c r="K8367">
        <v>25.187999999999999</v>
      </c>
      <c r="L8367">
        <v>13.43</v>
      </c>
      <c r="M8367">
        <v>7544.33</v>
      </c>
      <c r="N8367">
        <v>3076776</v>
      </c>
      <c r="O8367">
        <v>5.0419999999999998</v>
      </c>
      <c r="P8367">
        <v>11.961</v>
      </c>
      <c r="Q8367">
        <v>1510.114</v>
      </c>
      <c r="R8367">
        <v>615864</v>
      </c>
      <c r="S8367">
        <v>5.8000000000000003E-2</v>
      </c>
      <c r="T8367">
        <v>3.86</v>
      </c>
      <c r="U8367">
        <v>17.507000000000001</v>
      </c>
      <c r="V8367">
        <v>7140</v>
      </c>
      <c r="W8367">
        <f t="shared" si="296"/>
        <v>28</v>
      </c>
      <c r="X8367">
        <f t="shared" si="297"/>
        <v>2345.7924000000003</v>
      </c>
      <c r="Y8367">
        <f t="shared" si="298"/>
        <v>55.041000000000004</v>
      </c>
    </row>
    <row r="8368" spans="1:25" x14ac:dyDescent="0.2">
      <c r="A8368" t="s">
        <v>1746</v>
      </c>
      <c r="B8368" t="s">
        <v>387</v>
      </c>
      <c r="C8368">
        <v>7</v>
      </c>
      <c r="D8368">
        <v>14</v>
      </c>
      <c r="E8368" t="s">
        <v>8370</v>
      </c>
      <c r="F8368">
        <v>236.56899999999999</v>
      </c>
      <c r="G8368">
        <v>96.953999999999994</v>
      </c>
      <c r="H8368">
        <v>48.835999999999999</v>
      </c>
      <c r="I8368">
        <v>22936.358</v>
      </c>
      <c r="J8368">
        <v>9354050</v>
      </c>
      <c r="K8368">
        <v>3.0609999999999999</v>
      </c>
      <c r="L8368">
        <v>1.631</v>
      </c>
      <c r="M8368">
        <v>724.23</v>
      </c>
      <c r="N8368">
        <v>295360</v>
      </c>
      <c r="O8368">
        <v>1.3879999999999999</v>
      </c>
      <c r="P8368">
        <v>0.996</v>
      </c>
      <c r="Q8368">
        <v>328.37</v>
      </c>
      <c r="R8368">
        <v>133918</v>
      </c>
      <c r="S8368">
        <v>0</v>
      </c>
      <c r="T8368">
        <v>0</v>
      </c>
      <c r="U8368">
        <v>0</v>
      </c>
      <c r="V8368">
        <v>0</v>
      </c>
      <c r="W8368">
        <f t="shared" si="296"/>
        <v>0</v>
      </c>
      <c r="X8368">
        <f t="shared" si="297"/>
        <v>0</v>
      </c>
      <c r="Y8368">
        <f t="shared" si="298"/>
        <v>0</v>
      </c>
    </row>
    <row r="8369" spans="1:25" x14ac:dyDescent="0.2">
      <c r="A8369" t="s">
        <v>1746</v>
      </c>
      <c r="B8369" t="s">
        <v>387</v>
      </c>
      <c r="C8369">
        <v>7</v>
      </c>
      <c r="D8369">
        <v>15</v>
      </c>
      <c r="E8369" t="s">
        <v>7132</v>
      </c>
      <c r="F8369">
        <v>83.802999999999997</v>
      </c>
      <c r="G8369">
        <v>93.531000000000006</v>
      </c>
      <c r="H8369">
        <v>42.883000000000003</v>
      </c>
      <c r="I8369">
        <v>7838.1850000000004</v>
      </c>
      <c r="J8369">
        <v>3196618</v>
      </c>
      <c r="K8369">
        <v>21.466999999999999</v>
      </c>
      <c r="L8369">
        <v>11.731999999999999</v>
      </c>
      <c r="M8369">
        <v>1798.96</v>
      </c>
      <c r="N8369">
        <v>733663</v>
      </c>
      <c r="O8369">
        <v>4.74</v>
      </c>
      <c r="P8369">
        <v>12.403</v>
      </c>
      <c r="Q8369">
        <v>397.20800000000003</v>
      </c>
      <c r="R8369">
        <v>161992</v>
      </c>
      <c r="S8369">
        <v>0.06</v>
      </c>
      <c r="T8369">
        <v>3.9009999999999998</v>
      </c>
      <c r="U8369">
        <v>5.0019999999999998</v>
      </c>
      <c r="V8369">
        <v>2040</v>
      </c>
      <c r="W8369">
        <f t="shared" si="296"/>
        <v>8</v>
      </c>
      <c r="X8369">
        <f t="shared" si="297"/>
        <v>8.689800000000071</v>
      </c>
      <c r="Y8369">
        <f t="shared" si="298"/>
        <v>13.041</v>
      </c>
    </row>
    <row r="8370" spans="1:25" x14ac:dyDescent="0.2">
      <c r="A8370" t="s">
        <v>1746</v>
      </c>
      <c r="B8370" t="s">
        <v>387</v>
      </c>
      <c r="C8370">
        <v>7</v>
      </c>
      <c r="D8370">
        <v>16</v>
      </c>
      <c r="E8370" t="s">
        <v>8371</v>
      </c>
      <c r="F8370">
        <v>387.89600000000002</v>
      </c>
      <c r="G8370">
        <v>71.251000000000005</v>
      </c>
      <c r="H8370">
        <v>33.850999999999999</v>
      </c>
      <c r="I8370">
        <v>27637.845000000001</v>
      </c>
      <c r="J8370">
        <v>11271440</v>
      </c>
      <c r="K8370">
        <v>10.564</v>
      </c>
      <c r="L8370">
        <v>10.317</v>
      </c>
      <c r="M8370">
        <v>4097.83</v>
      </c>
      <c r="N8370">
        <v>1671203</v>
      </c>
      <c r="O8370">
        <v>3.1739999999999999</v>
      </c>
      <c r="P8370">
        <v>8.9440000000000008</v>
      </c>
      <c r="Q8370">
        <v>1231.066</v>
      </c>
      <c r="R8370">
        <v>502061</v>
      </c>
      <c r="S8370">
        <v>2.4E-2</v>
      </c>
      <c r="T8370">
        <v>2.4830000000000001</v>
      </c>
      <c r="U8370">
        <v>9.3789999999999996</v>
      </c>
      <c r="V8370">
        <v>3825</v>
      </c>
      <c r="W8370">
        <f t="shared" si="296"/>
        <v>15</v>
      </c>
      <c r="X8370">
        <f t="shared" si="297"/>
        <v>1759.7916000000002</v>
      </c>
      <c r="Y8370">
        <f t="shared" si="298"/>
        <v>27.741000000000003</v>
      </c>
    </row>
    <row r="8371" spans="1:25" x14ac:dyDescent="0.2">
      <c r="A8371" t="s">
        <v>1746</v>
      </c>
      <c r="B8371" t="s">
        <v>387</v>
      </c>
      <c r="C8371">
        <v>7</v>
      </c>
      <c r="D8371">
        <v>17</v>
      </c>
      <c r="E8371" t="s">
        <v>8372</v>
      </c>
      <c r="F8371">
        <v>164.803</v>
      </c>
      <c r="G8371">
        <v>109.681</v>
      </c>
      <c r="H8371">
        <v>50.71</v>
      </c>
      <c r="I8371">
        <v>18075.832999999999</v>
      </c>
      <c r="J8371">
        <v>7371800</v>
      </c>
      <c r="K8371">
        <v>3.8319999999999999</v>
      </c>
      <c r="L8371">
        <v>2.0870000000000002</v>
      </c>
      <c r="M8371">
        <v>631.56799999999998</v>
      </c>
      <c r="N8371">
        <v>257570</v>
      </c>
      <c r="O8371">
        <v>1.7809999999999999</v>
      </c>
      <c r="P8371">
        <v>2.8</v>
      </c>
      <c r="Q8371">
        <v>293.495</v>
      </c>
      <c r="R8371">
        <v>119695</v>
      </c>
      <c r="S8371">
        <v>0</v>
      </c>
      <c r="T8371">
        <v>0</v>
      </c>
      <c r="U8371">
        <v>0</v>
      </c>
      <c r="V8371">
        <v>0</v>
      </c>
      <c r="W8371">
        <f t="shared" si="296"/>
        <v>0</v>
      </c>
      <c r="X8371">
        <f t="shared" si="297"/>
        <v>0</v>
      </c>
      <c r="Y8371">
        <f t="shared" si="298"/>
        <v>0</v>
      </c>
    </row>
    <row r="8372" spans="1:25" x14ac:dyDescent="0.2">
      <c r="A8372" t="s">
        <v>1746</v>
      </c>
      <c r="B8372" t="s">
        <v>387</v>
      </c>
      <c r="C8372">
        <v>7</v>
      </c>
      <c r="D8372">
        <v>18</v>
      </c>
      <c r="E8372" t="s">
        <v>8373</v>
      </c>
      <c r="F8372">
        <v>354.423</v>
      </c>
      <c r="G8372">
        <v>96.073999999999998</v>
      </c>
      <c r="H8372">
        <v>41.145000000000003</v>
      </c>
      <c r="I8372">
        <v>34050.663</v>
      </c>
      <c r="J8372">
        <v>13886756</v>
      </c>
      <c r="K8372">
        <v>26.59</v>
      </c>
      <c r="L8372">
        <v>13.914</v>
      </c>
      <c r="M8372">
        <v>9424.0640000000003</v>
      </c>
      <c r="N8372">
        <v>3843381</v>
      </c>
      <c r="O8372">
        <v>5.3460000000000001</v>
      </c>
      <c r="P8372">
        <v>16.37</v>
      </c>
      <c r="Q8372">
        <v>1894.787</v>
      </c>
      <c r="R8372">
        <v>772744</v>
      </c>
      <c r="S8372">
        <v>5.0999999999999997E-2</v>
      </c>
      <c r="T8372">
        <v>3.6120000000000001</v>
      </c>
      <c r="U8372">
        <v>18.132999999999999</v>
      </c>
      <c r="V8372">
        <v>7395</v>
      </c>
      <c r="W8372">
        <f t="shared" si="296"/>
        <v>29</v>
      </c>
      <c r="X8372">
        <f t="shared" si="297"/>
        <v>3153.6057000000005</v>
      </c>
      <c r="Y8372">
        <f t="shared" si="298"/>
        <v>57.141000000000005</v>
      </c>
    </row>
    <row r="8373" spans="1:25" x14ac:dyDescent="0.2">
      <c r="A8373" t="s">
        <v>1746</v>
      </c>
      <c r="B8373" t="s">
        <v>387</v>
      </c>
      <c r="C8373">
        <v>7</v>
      </c>
      <c r="D8373">
        <v>19</v>
      </c>
      <c r="E8373" t="s">
        <v>8374</v>
      </c>
      <c r="F8373">
        <v>362.20800000000003</v>
      </c>
      <c r="G8373">
        <v>110.819</v>
      </c>
      <c r="H8373">
        <v>45.226999999999997</v>
      </c>
      <c r="I8373">
        <v>40139.660000000003</v>
      </c>
      <c r="J8373">
        <v>16370009</v>
      </c>
      <c r="K8373">
        <v>24.196999999999999</v>
      </c>
      <c r="L8373">
        <v>12.416</v>
      </c>
      <c r="M8373">
        <v>8764.4449999999997</v>
      </c>
      <c r="N8373">
        <v>3574371</v>
      </c>
      <c r="O8373">
        <v>4.4580000000000002</v>
      </c>
      <c r="P8373">
        <v>13.343</v>
      </c>
      <c r="Q8373">
        <v>1614.6020000000001</v>
      </c>
      <c r="R8373">
        <v>658477</v>
      </c>
      <c r="S8373">
        <v>3.5000000000000003E-2</v>
      </c>
      <c r="T8373">
        <v>2.9670000000000001</v>
      </c>
      <c r="U8373">
        <v>12.505000000000001</v>
      </c>
      <c r="V8373">
        <v>5100</v>
      </c>
      <c r="W8373">
        <f t="shared" si="296"/>
        <v>20</v>
      </c>
      <c r="X8373">
        <f t="shared" si="297"/>
        <v>2565.2172000000005</v>
      </c>
      <c r="Y8373">
        <f t="shared" si="298"/>
        <v>38.241000000000007</v>
      </c>
    </row>
    <row r="8374" spans="1:25" x14ac:dyDescent="0.2">
      <c r="A8374" t="s">
        <v>1746</v>
      </c>
      <c r="B8374" t="s">
        <v>387</v>
      </c>
      <c r="C8374">
        <v>7</v>
      </c>
      <c r="D8374">
        <v>20</v>
      </c>
      <c r="E8374" t="s">
        <v>8375</v>
      </c>
      <c r="F8374">
        <v>192.49100000000001</v>
      </c>
      <c r="G8374">
        <v>114.39400000000001</v>
      </c>
      <c r="H8374">
        <v>51.075000000000003</v>
      </c>
      <c r="I8374">
        <v>22019.897000000001</v>
      </c>
      <c r="J8374">
        <v>8980293</v>
      </c>
      <c r="K8374">
        <v>3.7</v>
      </c>
      <c r="L8374">
        <v>2.0880000000000001</v>
      </c>
      <c r="M8374">
        <v>712.24699999999996</v>
      </c>
      <c r="N8374">
        <v>290473</v>
      </c>
      <c r="O8374">
        <v>1.643</v>
      </c>
      <c r="P8374">
        <v>1.115</v>
      </c>
      <c r="Q8374">
        <v>316.29399999999998</v>
      </c>
      <c r="R8374">
        <v>128993</v>
      </c>
      <c r="S8374">
        <v>0</v>
      </c>
      <c r="T8374">
        <v>0</v>
      </c>
      <c r="U8374">
        <v>0</v>
      </c>
      <c r="V8374">
        <v>0</v>
      </c>
      <c r="W8374">
        <f t="shared" si="296"/>
        <v>0</v>
      </c>
      <c r="X8374">
        <f t="shared" si="297"/>
        <v>0</v>
      </c>
      <c r="Y8374">
        <f t="shared" si="298"/>
        <v>0</v>
      </c>
    </row>
    <row r="8375" spans="1:25" x14ac:dyDescent="0.2">
      <c r="A8375" t="s">
        <v>1746</v>
      </c>
      <c r="B8375" t="s">
        <v>387</v>
      </c>
      <c r="C8375">
        <v>7</v>
      </c>
      <c r="D8375">
        <v>21</v>
      </c>
      <c r="E8375" t="s">
        <v>8376</v>
      </c>
      <c r="F8375">
        <v>164.94300000000001</v>
      </c>
      <c r="G8375">
        <v>103.255</v>
      </c>
      <c r="H8375">
        <v>41.997</v>
      </c>
      <c r="I8375">
        <v>17031.174999999999</v>
      </c>
      <c r="J8375">
        <v>6945761</v>
      </c>
      <c r="K8375">
        <v>32.118000000000002</v>
      </c>
      <c r="L8375">
        <v>16.46</v>
      </c>
      <c r="M8375">
        <v>5297.6890000000003</v>
      </c>
      <c r="N8375">
        <v>2160537</v>
      </c>
      <c r="O8375">
        <v>4.8170000000000002</v>
      </c>
      <c r="P8375">
        <v>15.472</v>
      </c>
      <c r="Q8375">
        <v>794.60299999999995</v>
      </c>
      <c r="R8375">
        <v>324060</v>
      </c>
      <c r="S8375">
        <v>3.7999999999999999E-2</v>
      </c>
      <c r="T8375">
        <v>3.109</v>
      </c>
      <c r="U8375">
        <v>6.2530000000000001</v>
      </c>
      <c r="V8375">
        <v>2550</v>
      </c>
      <c r="W8375">
        <f t="shared" si="296"/>
        <v>10</v>
      </c>
      <c r="X8375">
        <f t="shared" si="297"/>
        <v>843.21929999999998</v>
      </c>
      <c r="Y8375">
        <f t="shared" si="298"/>
        <v>17.241000000000003</v>
      </c>
    </row>
    <row r="8376" spans="1:25" x14ac:dyDescent="0.2">
      <c r="A8376" t="s">
        <v>1746</v>
      </c>
      <c r="B8376" t="s">
        <v>387</v>
      </c>
      <c r="C8376">
        <v>7</v>
      </c>
      <c r="D8376">
        <v>22</v>
      </c>
      <c r="E8376" t="s">
        <v>8377</v>
      </c>
      <c r="F8376">
        <v>93.349000000000004</v>
      </c>
      <c r="G8376">
        <v>95.909000000000006</v>
      </c>
      <c r="H8376">
        <v>41.710999999999999</v>
      </c>
      <c r="I8376">
        <v>8953</v>
      </c>
      <c r="J8376">
        <v>3651269</v>
      </c>
      <c r="K8376">
        <v>40.588000000000001</v>
      </c>
      <c r="L8376">
        <v>21.934000000000001</v>
      </c>
      <c r="M8376">
        <v>3788.846</v>
      </c>
      <c r="N8376">
        <v>1545191</v>
      </c>
      <c r="O8376">
        <v>6.4379999999999997</v>
      </c>
      <c r="P8376">
        <v>16.613</v>
      </c>
      <c r="Q8376">
        <v>600.99900000000002</v>
      </c>
      <c r="R8376">
        <v>245103</v>
      </c>
      <c r="S8376">
        <v>8.6999999999999994E-2</v>
      </c>
      <c r="T8376">
        <v>4.7110000000000003</v>
      </c>
      <c r="U8376">
        <v>8.1280000000000001</v>
      </c>
      <c r="V8376">
        <v>3315</v>
      </c>
      <c r="W8376">
        <f t="shared" si="296"/>
        <v>13</v>
      </c>
      <c r="X8376">
        <f t="shared" si="297"/>
        <v>436.65090000000009</v>
      </c>
      <c r="Y8376">
        <f t="shared" si="298"/>
        <v>23.541000000000004</v>
      </c>
    </row>
    <row r="8377" spans="1:25" x14ac:dyDescent="0.2">
      <c r="A8377" t="s">
        <v>1746</v>
      </c>
      <c r="B8377" t="s">
        <v>387</v>
      </c>
      <c r="C8377">
        <v>7</v>
      </c>
      <c r="D8377">
        <v>23</v>
      </c>
      <c r="E8377" t="s">
        <v>8378</v>
      </c>
      <c r="F8377">
        <v>34.646999999999998</v>
      </c>
      <c r="G8377">
        <v>80.695999999999998</v>
      </c>
      <c r="H8377">
        <v>44.661999999999999</v>
      </c>
      <c r="I8377">
        <v>2795.884</v>
      </c>
      <c r="J8377">
        <v>1140235</v>
      </c>
      <c r="K8377">
        <v>70.073999999999998</v>
      </c>
      <c r="L8377">
        <v>36.173999999999999</v>
      </c>
      <c r="M8377">
        <v>2427.85</v>
      </c>
      <c r="N8377">
        <v>990141</v>
      </c>
      <c r="O8377">
        <v>30.449000000000002</v>
      </c>
      <c r="P8377">
        <v>47.942999999999998</v>
      </c>
      <c r="Q8377">
        <v>1054.9760000000001</v>
      </c>
      <c r="R8377">
        <v>430247</v>
      </c>
      <c r="S8377">
        <v>0.18</v>
      </c>
      <c r="T8377">
        <v>6.782</v>
      </c>
      <c r="U8377">
        <v>6.2530000000000001</v>
      </c>
      <c r="V8377">
        <v>2550</v>
      </c>
      <c r="W8377">
        <f t="shared" si="296"/>
        <v>10</v>
      </c>
      <c r="X8377">
        <f t="shared" si="297"/>
        <v>1390.0026000000005</v>
      </c>
      <c r="Y8377">
        <f t="shared" si="298"/>
        <v>17.241000000000003</v>
      </c>
    </row>
    <row r="8378" spans="1:25" x14ac:dyDescent="0.2">
      <c r="A8378" t="s">
        <v>1746</v>
      </c>
      <c r="B8378" t="s">
        <v>387</v>
      </c>
      <c r="C8378">
        <v>7</v>
      </c>
      <c r="D8378">
        <v>24</v>
      </c>
      <c r="E8378" t="s">
        <v>8379</v>
      </c>
      <c r="F8378">
        <v>207.60300000000001</v>
      </c>
      <c r="G8378">
        <v>80.665000000000006</v>
      </c>
      <c r="H8378">
        <v>38.734000000000002</v>
      </c>
      <c r="I8378">
        <v>16746.255000000001</v>
      </c>
      <c r="J8378">
        <v>6829563</v>
      </c>
      <c r="K8378">
        <v>38.731999999999999</v>
      </c>
      <c r="L8378">
        <v>20.212</v>
      </c>
      <c r="M8378">
        <v>8040.8789999999999</v>
      </c>
      <c r="N8378">
        <v>3279282</v>
      </c>
      <c r="O8378">
        <v>7.0039999999999996</v>
      </c>
      <c r="P8378">
        <v>16.739000000000001</v>
      </c>
      <c r="Q8378">
        <v>1454.126</v>
      </c>
      <c r="R8378">
        <v>593031</v>
      </c>
      <c r="S8378">
        <v>4.4999999999999998E-2</v>
      </c>
      <c r="T8378">
        <v>3.3940000000000001</v>
      </c>
      <c r="U8378">
        <v>9.3789999999999996</v>
      </c>
      <c r="V8378">
        <v>3825</v>
      </c>
      <c r="W8378">
        <f t="shared" si="296"/>
        <v>15</v>
      </c>
      <c r="X8378">
        <f t="shared" si="297"/>
        <v>2228.2176000000004</v>
      </c>
      <c r="Y8378">
        <f t="shared" si="298"/>
        <v>27.741000000000003</v>
      </c>
    </row>
    <row r="8379" spans="1:25" x14ac:dyDescent="0.2">
      <c r="A8379" t="s">
        <v>1746</v>
      </c>
      <c r="B8379" t="s">
        <v>387</v>
      </c>
      <c r="C8379">
        <v>7</v>
      </c>
      <c r="D8379">
        <v>25</v>
      </c>
      <c r="E8379" t="s">
        <v>8380</v>
      </c>
      <c r="F8379">
        <v>307.75099999999998</v>
      </c>
      <c r="G8379">
        <v>93.611000000000004</v>
      </c>
      <c r="H8379">
        <v>38.853000000000002</v>
      </c>
      <c r="I8379">
        <v>28808.958999999999</v>
      </c>
      <c r="J8379">
        <v>11749051</v>
      </c>
      <c r="K8379">
        <v>33.953000000000003</v>
      </c>
      <c r="L8379">
        <v>18.375</v>
      </c>
      <c r="M8379">
        <v>10449.223</v>
      </c>
      <c r="N8379">
        <v>4261468</v>
      </c>
      <c r="O8379">
        <v>7.07</v>
      </c>
      <c r="P8379">
        <v>21.030999999999999</v>
      </c>
      <c r="Q8379">
        <v>2175.7080000000001</v>
      </c>
      <c r="R8379">
        <v>887311</v>
      </c>
      <c r="S8379">
        <v>6.0999999999999999E-2</v>
      </c>
      <c r="T8379">
        <v>3.9420000000000002</v>
      </c>
      <c r="U8379">
        <v>18.757999999999999</v>
      </c>
      <c r="V8379">
        <v>7650</v>
      </c>
      <c r="W8379">
        <f t="shared" si="296"/>
        <v>30</v>
      </c>
      <c r="X8379">
        <f t="shared" si="297"/>
        <v>3743.5398000000005</v>
      </c>
      <c r="Y8379">
        <f t="shared" si="298"/>
        <v>59.241000000000007</v>
      </c>
    </row>
    <row r="8380" spans="1:25" x14ac:dyDescent="0.2">
      <c r="A8380" t="s">
        <v>1746</v>
      </c>
      <c r="B8380" t="s">
        <v>387</v>
      </c>
      <c r="C8380">
        <v>7</v>
      </c>
      <c r="D8380">
        <v>26</v>
      </c>
      <c r="E8380" t="s">
        <v>8381</v>
      </c>
      <c r="F8380">
        <v>74.569000000000003</v>
      </c>
      <c r="G8380">
        <v>95.96</v>
      </c>
      <c r="H8380">
        <v>42.674999999999997</v>
      </c>
      <c r="I8380">
        <v>7155.5879999999997</v>
      </c>
      <c r="J8380">
        <v>2918237</v>
      </c>
      <c r="K8380">
        <v>46.076999999999998</v>
      </c>
      <c r="L8380">
        <v>20.088000000000001</v>
      </c>
      <c r="M8380">
        <v>3435.9189999999999</v>
      </c>
      <c r="N8380">
        <v>1401258</v>
      </c>
      <c r="O8380">
        <v>7.4770000000000003</v>
      </c>
      <c r="P8380">
        <v>18.032</v>
      </c>
      <c r="Q8380">
        <v>557.54100000000005</v>
      </c>
      <c r="R8380">
        <v>227380</v>
      </c>
      <c r="S8380">
        <v>9.1999999999999998E-2</v>
      </c>
      <c r="T8380">
        <v>4.8490000000000002</v>
      </c>
      <c r="U8380">
        <v>6.8780000000000001</v>
      </c>
      <c r="V8380">
        <v>2805</v>
      </c>
      <c r="W8380">
        <f t="shared" si="296"/>
        <v>11</v>
      </c>
      <c r="X8380">
        <f t="shared" si="297"/>
        <v>345.38910000000016</v>
      </c>
      <c r="Y8380">
        <f t="shared" si="298"/>
        <v>19.341000000000001</v>
      </c>
    </row>
    <row r="8381" spans="1:25" x14ac:dyDescent="0.2">
      <c r="A8381" t="s">
        <v>1746</v>
      </c>
      <c r="B8381" t="s">
        <v>387</v>
      </c>
      <c r="C8381">
        <v>7</v>
      </c>
      <c r="D8381">
        <v>27</v>
      </c>
      <c r="E8381" t="s">
        <v>8382</v>
      </c>
      <c r="F8381">
        <v>53.792999999999999</v>
      </c>
      <c r="G8381">
        <v>45.500999999999998</v>
      </c>
      <c r="H8381">
        <v>33.543999999999997</v>
      </c>
      <c r="I8381">
        <v>2447.623</v>
      </c>
      <c r="J8381">
        <v>998205</v>
      </c>
      <c r="K8381">
        <v>75.563000000000002</v>
      </c>
      <c r="L8381">
        <v>44.817999999999998</v>
      </c>
      <c r="M8381">
        <v>4064.701</v>
      </c>
      <c r="N8381">
        <v>1657692</v>
      </c>
      <c r="O8381">
        <v>41.341999999999999</v>
      </c>
      <c r="P8381">
        <v>40.106999999999999</v>
      </c>
      <c r="Q8381">
        <v>2223.9119999999998</v>
      </c>
      <c r="R8381">
        <v>906970</v>
      </c>
      <c r="S8381">
        <v>5.8000000000000003E-2</v>
      </c>
      <c r="T8381">
        <v>3.8490000000000002</v>
      </c>
      <c r="U8381">
        <v>3.1259999999999999</v>
      </c>
      <c r="V8381">
        <v>1275</v>
      </c>
      <c r="W8381">
        <f t="shared" si="296"/>
        <v>5</v>
      </c>
      <c r="X8381">
        <f t="shared" si="297"/>
        <v>3844.7682</v>
      </c>
      <c r="Y8381">
        <f t="shared" si="298"/>
        <v>6.7410000000000005</v>
      </c>
    </row>
    <row r="8382" spans="1:25" x14ac:dyDescent="0.2">
      <c r="A8382" t="s">
        <v>1746</v>
      </c>
      <c r="B8382" t="s">
        <v>387</v>
      </c>
      <c r="C8382">
        <v>7</v>
      </c>
      <c r="D8382">
        <v>28</v>
      </c>
      <c r="E8382" t="s">
        <v>8383</v>
      </c>
      <c r="F8382">
        <v>258.41399999999999</v>
      </c>
      <c r="G8382">
        <v>92.259</v>
      </c>
      <c r="H8382">
        <v>40.115000000000002</v>
      </c>
      <c r="I8382">
        <v>23840.92</v>
      </c>
      <c r="J8382">
        <v>9722954</v>
      </c>
      <c r="K8382">
        <v>26.22</v>
      </c>
      <c r="L8382">
        <v>15.997</v>
      </c>
      <c r="M8382">
        <v>6775.6030000000001</v>
      </c>
      <c r="N8382">
        <v>2763269</v>
      </c>
      <c r="O8382">
        <v>2.8239999999999998</v>
      </c>
      <c r="P8382">
        <v>8.6850000000000005</v>
      </c>
      <c r="Q8382">
        <v>729.803</v>
      </c>
      <c r="R8382">
        <v>297633</v>
      </c>
      <c r="S8382">
        <v>2.7E-2</v>
      </c>
      <c r="T8382">
        <v>2.605</v>
      </c>
      <c r="U8382">
        <v>6.8780000000000001</v>
      </c>
      <c r="V8382">
        <v>2805</v>
      </c>
      <c r="W8382">
        <f t="shared" si="296"/>
        <v>11</v>
      </c>
      <c r="X8382">
        <f t="shared" si="297"/>
        <v>707.13930000000005</v>
      </c>
      <c r="Y8382">
        <f t="shared" si="298"/>
        <v>19.341000000000001</v>
      </c>
    </row>
    <row r="8383" spans="1:25" x14ac:dyDescent="0.2">
      <c r="A8383" t="s">
        <v>1746</v>
      </c>
      <c r="B8383" t="s">
        <v>387</v>
      </c>
      <c r="C8383">
        <v>7</v>
      </c>
      <c r="D8383">
        <v>29</v>
      </c>
      <c r="E8383" t="s">
        <v>8384</v>
      </c>
      <c r="F8383">
        <v>242.34299999999999</v>
      </c>
      <c r="G8383">
        <v>80.625</v>
      </c>
      <c r="H8383">
        <v>41.024000000000001</v>
      </c>
      <c r="I8383">
        <v>19538.98</v>
      </c>
      <c r="J8383">
        <v>7968510</v>
      </c>
      <c r="K8383">
        <v>11.134</v>
      </c>
      <c r="L8383">
        <v>7.8540000000000001</v>
      </c>
      <c r="M8383">
        <v>2698.22</v>
      </c>
      <c r="N8383">
        <v>1100405</v>
      </c>
      <c r="O8383">
        <v>2.3650000000000002</v>
      </c>
      <c r="P8383">
        <v>6.7759999999999998</v>
      </c>
      <c r="Q8383">
        <v>573.02099999999996</v>
      </c>
      <c r="R8383">
        <v>233693</v>
      </c>
      <c r="S8383">
        <v>8.0000000000000002E-3</v>
      </c>
      <c r="T8383">
        <v>1.405</v>
      </c>
      <c r="U8383">
        <v>1.8759999999999999</v>
      </c>
      <c r="V8383">
        <v>765</v>
      </c>
      <c r="W8383">
        <f t="shared" ref="W8383:W8446" si="299">V8383/255</f>
        <v>3</v>
      </c>
      <c r="X8383">
        <f t="shared" si="297"/>
        <v>377.89709999999997</v>
      </c>
      <c r="Y8383">
        <f t="shared" si="298"/>
        <v>2.5409999999999999</v>
      </c>
    </row>
    <row r="8384" spans="1:25" x14ac:dyDescent="0.2">
      <c r="A8384" t="s">
        <v>1746</v>
      </c>
      <c r="B8384" t="s">
        <v>387</v>
      </c>
      <c r="C8384">
        <v>7</v>
      </c>
      <c r="D8384">
        <v>30</v>
      </c>
      <c r="E8384" t="s">
        <v>8385</v>
      </c>
      <c r="F8384">
        <v>236.596</v>
      </c>
      <c r="G8384">
        <v>86.540999999999997</v>
      </c>
      <c r="H8384">
        <v>47.87</v>
      </c>
      <c r="I8384">
        <v>20475.345000000001</v>
      </c>
      <c r="J8384">
        <v>8350384</v>
      </c>
      <c r="K8384">
        <v>24.37</v>
      </c>
      <c r="L8384">
        <v>13.362</v>
      </c>
      <c r="M8384">
        <v>5765.8639999999996</v>
      </c>
      <c r="N8384">
        <v>2351471</v>
      </c>
      <c r="O8384">
        <v>3.4969999999999999</v>
      </c>
      <c r="P8384">
        <v>12.044</v>
      </c>
      <c r="Q8384">
        <v>827.47699999999998</v>
      </c>
      <c r="R8384">
        <v>337467</v>
      </c>
      <c r="S8384">
        <v>2.4E-2</v>
      </c>
      <c r="T8384">
        <v>2.4630000000000001</v>
      </c>
      <c r="U8384">
        <v>5.6269999999999998</v>
      </c>
      <c r="V8384">
        <v>2295</v>
      </c>
      <c r="W8384">
        <f t="shared" si="299"/>
        <v>9</v>
      </c>
      <c r="X8384">
        <f t="shared" si="297"/>
        <v>912.25469999999996</v>
      </c>
      <c r="Y8384">
        <f t="shared" si="298"/>
        <v>15.141</v>
      </c>
    </row>
    <row r="8385" spans="1:25" x14ac:dyDescent="0.2">
      <c r="A8385" t="s">
        <v>1746</v>
      </c>
      <c r="B8385" t="s">
        <v>387</v>
      </c>
      <c r="C8385">
        <v>7</v>
      </c>
      <c r="D8385">
        <v>31</v>
      </c>
      <c r="E8385" t="s">
        <v>8386</v>
      </c>
      <c r="F8385">
        <v>272.86900000000003</v>
      </c>
      <c r="G8385">
        <v>68.191000000000003</v>
      </c>
      <c r="H8385">
        <v>28.582000000000001</v>
      </c>
      <c r="I8385">
        <v>18607.213</v>
      </c>
      <c r="J8385">
        <v>7588511</v>
      </c>
      <c r="K8385">
        <v>22.533000000000001</v>
      </c>
      <c r="L8385">
        <v>10.287000000000001</v>
      </c>
      <c r="M8385">
        <v>6148.6469999999999</v>
      </c>
      <c r="N8385">
        <v>2507580</v>
      </c>
      <c r="O8385">
        <v>1.7609999999999999</v>
      </c>
      <c r="P8385">
        <v>3.4910000000000001</v>
      </c>
      <c r="Q8385">
        <v>480.54500000000002</v>
      </c>
      <c r="R8385">
        <v>195979</v>
      </c>
      <c r="S8385">
        <v>1.6E-2</v>
      </c>
      <c r="T8385">
        <v>2.0219999999999998</v>
      </c>
      <c r="U8385">
        <v>4.3769999999999998</v>
      </c>
      <c r="V8385">
        <v>1785</v>
      </c>
      <c r="W8385">
        <f t="shared" si="299"/>
        <v>7</v>
      </c>
      <c r="X8385">
        <f t="shared" si="297"/>
        <v>183.69750000000005</v>
      </c>
      <c r="Y8385">
        <f t="shared" si="298"/>
        <v>10.941000000000001</v>
      </c>
    </row>
    <row r="8386" spans="1:25" x14ac:dyDescent="0.2">
      <c r="A8386" t="s">
        <v>1746</v>
      </c>
      <c r="B8386" t="s">
        <v>387</v>
      </c>
      <c r="C8386">
        <v>8</v>
      </c>
      <c r="D8386">
        <v>1</v>
      </c>
      <c r="E8386" t="s">
        <v>7044</v>
      </c>
      <c r="F8386">
        <v>161.70400000000001</v>
      </c>
      <c r="G8386">
        <v>105.879</v>
      </c>
      <c r="H8386">
        <v>48.273000000000003</v>
      </c>
      <c r="I8386">
        <v>17120.990000000002</v>
      </c>
      <c r="J8386">
        <v>6982390</v>
      </c>
      <c r="K8386">
        <v>20.442</v>
      </c>
      <c r="L8386">
        <v>8.7949999999999999</v>
      </c>
      <c r="M8386">
        <v>3305.4810000000002</v>
      </c>
      <c r="N8386">
        <v>1348062</v>
      </c>
      <c r="O8386">
        <v>4.8310000000000004</v>
      </c>
      <c r="P8386">
        <v>12.035</v>
      </c>
      <c r="Q8386">
        <v>781.24400000000003</v>
      </c>
      <c r="R8386">
        <v>318612</v>
      </c>
      <c r="S8386">
        <v>3.9E-2</v>
      </c>
      <c r="T8386">
        <v>3.14</v>
      </c>
      <c r="U8386">
        <v>6.2530000000000001</v>
      </c>
      <c r="V8386">
        <v>2550</v>
      </c>
      <c r="W8386">
        <f t="shared" si="299"/>
        <v>10</v>
      </c>
      <c r="X8386">
        <f t="shared" si="297"/>
        <v>815.16540000000009</v>
      </c>
      <c r="Y8386">
        <f t="shared" si="298"/>
        <v>17.241000000000003</v>
      </c>
    </row>
    <row r="8387" spans="1:25" x14ac:dyDescent="0.2">
      <c r="A8387" t="s">
        <v>1746</v>
      </c>
      <c r="B8387" t="s">
        <v>387</v>
      </c>
      <c r="C8387">
        <v>8</v>
      </c>
      <c r="D8387">
        <v>2</v>
      </c>
      <c r="E8387" t="s">
        <v>5101</v>
      </c>
      <c r="F8387">
        <v>137.40199999999999</v>
      </c>
      <c r="G8387">
        <v>103.755</v>
      </c>
      <c r="H8387">
        <v>48.722000000000001</v>
      </c>
      <c r="I8387">
        <v>14256.17</v>
      </c>
      <c r="J8387">
        <v>5814041</v>
      </c>
      <c r="K8387">
        <v>18.254000000000001</v>
      </c>
      <c r="L8387">
        <v>9.8109999999999999</v>
      </c>
      <c r="M8387">
        <v>2508.181</v>
      </c>
      <c r="N8387">
        <v>1022902</v>
      </c>
      <c r="O8387">
        <v>2.6469999999999998</v>
      </c>
      <c r="P8387">
        <v>5.5</v>
      </c>
      <c r="Q8387">
        <v>363.738</v>
      </c>
      <c r="R8387">
        <v>148342</v>
      </c>
      <c r="S8387">
        <v>3.2000000000000001E-2</v>
      </c>
      <c r="T8387">
        <v>2.85</v>
      </c>
      <c r="U8387">
        <v>4.3769999999999998</v>
      </c>
      <c r="V8387">
        <v>1785</v>
      </c>
      <c r="W8387">
        <f t="shared" si="299"/>
        <v>7</v>
      </c>
      <c r="X8387">
        <f t="shared" si="297"/>
        <v>0</v>
      </c>
      <c r="Y8387">
        <f t="shared" si="298"/>
        <v>10.941000000000001</v>
      </c>
    </row>
    <row r="8388" spans="1:25" x14ac:dyDescent="0.2">
      <c r="A8388" t="s">
        <v>1746</v>
      </c>
      <c r="B8388" t="s">
        <v>387</v>
      </c>
      <c r="C8388">
        <v>8</v>
      </c>
      <c r="D8388">
        <v>3</v>
      </c>
      <c r="E8388" t="s">
        <v>1899</v>
      </c>
      <c r="F8388">
        <v>363.38799999999998</v>
      </c>
      <c r="G8388">
        <v>105.601</v>
      </c>
      <c r="H8388">
        <v>44.334000000000003</v>
      </c>
      <c r="I8388">
        <v>38374.205000000002</v>
      </c>
      <c r="J8388">
        <v>15650010</v>
      </c>
      <c r="K8388">
        <v>16.844999999999999</v>
      </c>
      <c r="L8388">
        <v>8.4440000000000008</v>
      </c>
      <c r="M8388">
        <v>6121.2950000000001</v>
      </c>
      <c r="N8388">
        <v>2496425</v>
      </c>
      <c r="O8388">
        <v>3.0270000000000001</v>
      </c>
      <c r="P8388">
        <v>9.3670000000000009</v>
      </c>
      <c r="Q8388">
        <v>1099.932</v>
      </c>
      <c r="R8388">
        <v>448581</v>
      </c>
      <c r="S8388">
        <v>2.5999999999999999E-2</v>
      </c>
      <c r="T8388">
        <v>2.5649999999999999</v>
      </c>
      <c r="U8388">
        <v>9.3789999999999996</v>
      </c>
      <c r="V8388">
        <v>3825</v>
      </c>
      <c r="W8388">
        <f t="shared" si="299"/>
        <v>15</v>
      </c>
      <c r="X8388">
        <f t="shared" si="297"/>
        <v>1484.4102000000003</v>
      </c>
      <c r="Y8388">
        <f t="shared" si="298"/>
        <v>27.741000000000003</v>
      </c>
    </row>
    <row r="8389" spans="1:25" x14ac:dyDescent="0.2">
      <c r="A8389" t="s">
        <v>1746</v>
      </c>
      <c r="B8389" t="s">
        <v>387</v>
      </c>
      <c r="C8389">
        <v>8</v>
      </c>
      <c r="D8389">
        <v>4</v>
      </c>
      <c r="E8389" t="s">
        <v>8387</v>
      </c>
      <c r="F8389">
        <v>326.87900000000002</v>
      </c>
      <c r="G8389">
        <v>83.58</v>
      </c>
      <c r="H8389">
        <v>36.774999999999999</v>
      </c>
      <c r="I8389">
        <v>27320.510999999999</v>
      </c>
      <c r="J8389">
        <v>11142023</v>
      </c>
      <c r="K8389">
        <v>44.173000000000002</v>
      </c>
      <c r="L8389">
        <v>24.515999999999998</v>
      </c>
      <c r="M8389">
        <v>14439.277</v>
      </c>
      <c r="N8389">
        <v>5888717</v>
      </c>
      <c r="O8389">
        <v>6.3559999999999999</v>
      </c>
      <c r="P8389">
        <v>19.495000000000001</v>
      </c>
      <c r="Q8389">
        <v>2077.6489999999999</v>
      </c>
      <c r="R8389">
        <v>847320</v>
      </c>
      <c r="S8389">
        <v>5.3999999999999999E-2</v>
      </c>
      <c r="T8389">
        <v>3.6949999999999998</v>
      </c>
      <c r="U8389">
        <v>17.507000000000001</v>
      </c>
      <c r="V8389">
        <v>7140</v>
      </c>
      <c r="W8389">
        <f t="shared" si="299"/>
        <v>28</v>
      </c>
      <c r="X8389">
        <f t="shared" si="297"/>
        <v>3537.6159000000002</v>
      </c>
      <c r="Y8389">
        <f t="shared" si="298"/>
        <v>55.041000000000004</v>
      </c>
    </row>
    <row r="8390" spans="1:25" x14ac:dyDescent="0.2">
      <c r="A8390" t="s">
        <v>1746</v>
      </c>
      <c r="B8390" t="s">
        <v>387</v>
      </c>
      <c r="C8390">
        <v>8</v>
      </c>
      <c r="D8390">
        <v>5</v>
      </c>
      <c r="E8390" t="s">
        <v>7715</v>
      </c>
      <c r="F8390">
        <v>281.47800000000001</v>
      </c>
      <c r="G8390">
        <v>109.348</v>
      </c>
      <c r="H8390">
        <v>46.439</v>
      </c>
      <c r="I8390">
        <v>30779.135999999999</v>
      </c>
      <c r="J8390">
        <v>12552541</v>
      </c>
      <c r="K8390">
        <v>5.7990000000000004</v>
      </c>
      <c r="L8390">
        <v>3.8319999999999999</v>
      </c>
      <c r="M8390">
        <v>1632.259</v>
      </c>
      <c r="N8390">
        <v>665678</v>
      </c>
      <c r="O8390">
        <v>1.5960000000000001</v>
      </c>
      <c r="P8390">
        <v>1.075</v>
      </c>
      <c r="Q8390">
        <v>449.255</v>
      </c>
      <c r="R8390">
        <v>183218</v>
      </c>
      <c r="S8390">
        <v>0</v>
      </c>
      <c r="T8390">
        <v>0</v>
      </c>
      <c r="U8390">
        <v>0</v>
      </c>
      <c r="V8390">
        <v>0</v>
      </c>
      <c r="W8390">
        <f t="shared" si="299"/>
        <v>0</v>
      </c>
      <c r="X8390">
        <f t="shared" si="297"/>
        <v>117.98850000000002</v>
      </c>
      <c r="Y8390">
        <f t="shared" si="298"/>
        <v>0</v>
      </c>
    </row>
    <row r="8391" spans="1:25" x14ac:dyDescent="0.2">
      <c r="A8391" t="s">
        <v>1746</v>
      </c>
      <c r="B8391" t="s">
        <v>387</v>
      </c>
      <c r="C8391">
        <v>8</v>
      </c>
      <c r="D8391">
        <v>6</v>
      </c>
      <c r="E8391" t="s">
        <v>8388</v>
      </c>
      <c r="F8391">
        <v>211.875</v>
      </c>
      <c r="G8391">
        <v>86.353999999999999</v>
      </c>
      <c r="H8391">
        <v>42.856000000000002</v>
      </c>
      <c r="I8391">
        <v>18296.244999999999</v>
      </c>
      <c r="J8391">
        <v>7461690</v>
      </c>
      <c r="K8391">
        <v>19.82</v>
      </c>
      <c r="L8391">
        <v>12.398</v>
      </c>
      <c r="M8391">
        <v>4199.2950000000001</v>
      </c>
      <c r="N8391">
        <v>1712583</v>
      </c>
      <c r="O8391">
        <v>1.9390000000000001</v>
      </c>
      <c r="P8391">
        <v>3.7330000000000001</v>
      </c>
      <c r="Q8391">
        <v>410.89800000000002</v>
      </c>
      <c r="R8391">
        <v>167575</v>
      </c>
      <c r="S8391">
        <v>6.0000000000000001E-3</v>
      </c>
      <c r="T8391">
        <v>1.2270000000000001</v>
      </c>
      <c r="U8391">
        <v>1.2509999999999999</v>
      </c>
      <c r="V8391">
        <v>510</v>
      </c>
      <c r="W8391">
        <f t="shared" si="299"/>
        <v>2</v>
      </c>
      <c r="X8391">
        <f t="shared" si="297"/>
        <v>37.438800000000064</v>
      </c>
      <c r="Y8391">
        <f t="shared" si="298"/>
        <v>0.44099999999999995</v>
      </c>
    </row>
    <row r="8392" spans="1:25" x14ac:dyDescent="0.2">
      <c r="A8392" t="s">
        <v>1746</v>
      </c>
      <c r="B8392" t="s">
        <v>387</v>
      </c>
      <c r="C8392">
        <v>8</v>
      </c>
      <c r="D8392">
        <v>7</v>
      </c>
      <c r="E8392" t="s">
        <v>8389</v>
      </c>
      <c r="F8392">
        <v>270.53899999999999</v>
      </c>
      <c r="G8392">
        <v>117.872</v>
      </c>
      <c r="H8392">
        <v>51.189</v>
      </c>
      <c r="I8392">
        <v>31888.991000000002</v>
      </c>
      <c r="J8392">
        <v>13005169</v>
      </c>
      <c r="K8392">
        <v>11.951000000000001</v>
      </c>
      <c r="L8392">
        <v>7.8120000000000003</v>
      </c>
      <c r="M8392">
        <v>3233.239</v>
      </c>
      <c r="N8392">
        <v>1318600</v>
      </c>
      <c r="O8392">
        <v>2.1880000000000002</v>
      </c>
      <c r="P8392">
        <v>6.1479999999999997</v>
      </c>
      <c r="Q8392">
        <v>591.85</v>
      </c>
      <c r="R8392">
        <v>241372</v>
      </c>
      <c r="S8392">
        <v>1.2E-2</v>
      </c>
      <c r="T8392">
        <v>1.7170000000000001</v>
      </c>
      <c r="U8392">
        <v>3.1259999999999999</v>
      </c>
      <c r="V8392">
        <v>1275</v>
      </c>
      <c r="W8392">
        <f t="shared" si="299"/>
        <v>5</v>
      </c>
      <c r="X8392">
        <f t="shared" si="297"/>
        <v>417.4380000000001</v>
      </c>
      <c r="Y8392">
        <f t="shared" si="298"/>
        <v>6.7410000000000005</v>
      </c>
    </row>
    <row r="8393" spans="1:25" x14ac:dyDescent="0.2">
      <c r="A8393" t="s">
        <v>1746</v>
      </c>
      <c r="B8393" t="s">
        <v>387</v>
      </c>
      <c r="C8393">
        <v>8</v>
      </c>
      <c r="D8393">
        <v>8</v>
      </c>
      <c r="E8393" t="s">
        <v>8390</v>
      </c>
      <c r="F8393">
        <v>225.22300000000001</v>
      </c>
      <c r="G8393">
        <v>93.088999999999999</v>
      </c>
      <c r="H8393">
        <v>47.002000000000002</v>
      </c>
      <c r="I8393">
        <v>20965.882000000001</v>
      </c>
      <c r="J8393">
        <v>8550438</v>
      </c>
      <c r="K8393">
        <v>19.446000000000002</v>
      </c>
      <c r="L8393">
        <v>14.262</v>
      </c>
      <c r="M8393">
        <v>4379.6509999999998</v>
      </c>
      <c r="N8393">
        <v>1786137</v>
      </c>
      <c r="O8393">
        <v>3.01</v>
      </c>
      <c r="P8393">
        <v>8.8529999999999998</v>
      </c>
      <c r="Q8393">
        <v>677.94299999999998</v>
      </c>
      <c r="R8393">
        <v>276483</v>
      </c>
      <c r="S8393">
        <v>2.5000000000000001E-2</v>
      </c>
      <c r="T8393">
        <v>2.524</v>
      </c>
      <c r="U8393">
        <v>5.6269999999999998</v>
      </c>
      <c r="V8393">
        <v>2295</v>
      </c>
      <c r="W8393">
        <f t="shared" si="299"/>
        <v>9</v>
      </c>
      <c r="X8393">
        <f t="shared" si="297"/>
        <v>598.23329999999999</v>
      </c>
      <c r="Y8393">
        <f t="shared" si="298"/>
        <v>15.141</v>
      </c>
    </row>
    <row r="8394" spans="1:25" x14ac:dyDescent="0.2">
      <c r="A8394" t="s">
        <v>1746</v>
      </c>
      <c r="B8394" t="s">
        <v>387</v>
      </c>
      <c r="C8394">
        <v>8</v>
      </c>
      <c r="D8394">
        <v>9</v>
      </c>
      <c r="E8394" t="s">
        <v>8391</v>
      </c>
      <c r="F8394">
        <v>267.61099999999999</v>
      </c>
      <c r="G8394">
        <v>86.290999999999997</v>
      </c>
      <c r="H8394">
        <v>41.790999999999997</v>
      </c>
      <c r="I8394">
        <v>23092.526999999998</v>
      </c>
      <c r="J8394">
        <v>9417740</v>
      </c>
      <c r="K8394">
        <v>4.4349999999999996</v>
      </c>
      <c r="L8394">
        <v>2.641</v>
      </c>
      <c r="M8394">
        <v>1186.932</v>
      </c>
      <c r="N8394">
        <v>484062</v>
      </c>
      <c r="O8394">
        <v>1.647</v>
      </c>
      <c r="P8394">
        <v>1.4910000000000001</v>
      </c>
      <c r="Q8394">
        <v>440.67500000000001</v>
      </c>
      <c r="R8394">
        <v>179719</v>
      </c>
      <c r="S8394">
        <v>7.0000000000000001E-3</v>
      </c>
      <c r="T8394">
        <v>1.337</v>
      </c>
      <c r="U8394">
        <v>1.8759999999999999</v>
      </c>
      <c r="V8394">
        <v>765</v>
      </c>
      <c r="W8394">
        <f t="shared" si="299"/>
        <v>3</v>
      </c>
      <c r="X8394">
        <f t="shared" si="297"/>
        <v>99.970500000000044</v>
      </c>
      <c r="Y8394">
        <f t="shared" si="298"/>
        <v>2.5409999999999999</v>
      </c>
    </row>
    <row r="8395" spans="1:25" x14ac:dyDescent="0.2">
      <c r="A8395" t="s">
        <v>1746</v>
      </c>
      <c r="B8395" t="s">
        <v>387</v>
      </c>
      <c r="C8395">
        <v>8</v>
      </c>
      <c r="D8395">
        <v>10</v>
      </c>
      <c r="E8395" t="s">
        <v>5745</v>
      </c>
      <c r="F8395">
        <v>184.351</v>
      </c>
      <c r="G8395">
        <v>102.01300000000001</v>
      </c>
      <c r="H8395">
        <v>49.959000000000003</v>
      </c>
      <c r="I8395">
        <v>18806.075000000001</v>
      </c>
      <c r="J8395">
        <v>7669612</v>
      </c>
      <c r="K8395">
        <v>5.4059999999999997</v>
      </c>
      <c r="L8395">
        <v>3.431</v>
      </c>
      <c r="M8395">
        <v>996.54399999999998</v>
      </c>
      <c r="N8395">
        <v>406417</v>
      </c>
      <c r="O8395">
        <v>1.9710000000000001</v>
      </c>
      <c r="P8395">
        <v>6.06</v>
      </c>
      <c r="Q8395">
        <v>363.27</v>
      </c>
      <c r="R8395">
        <v>148151</v>
      </c>
      <c r="S8395">
        <v>3.0000000000000001E-3</v>
      </c>
      <c r="T8395">
        <v>0.93</v>
      </c>
      <c r="U8395">
        <v>0.625</v>
      </c>
      <c r="V8395">
        <v>255</v>
      </c>
      <c r="W8395">
        <f t="shared" si="299"/>
        <v>1</v>
      </c>
      <c r="X8395">
        <f t="shared" si="297"/>
        <v>0</v>
      </c>
      <c r="Y8395">
        <f t="shared" si="298"/>
        <v>0</v>
      </c>
    </row>
    <row r="8396" spans="1:25" x14ac:dyDescent="0.2">
      <c r="A8396" t="s">
        <v>1746</v>
      </c>
      <c r="B8396" t="s">
        <v>387</v>
      </c>
      <c r="C8396">
        <v>8</v>
      </c>
      <c r="D8396">
        <v>11</v>
      </c>
      <c r="E8396" t="s">
        <v>8392</v>
      </c>
      <c r="F8396">
        <v>257.15899999999999</v>
      </c>
      <c r="G8396">
        <v>95.983999999999995</v>
      </c>
      <c r="H8396">
        <v>40.69</v>
      </c>
      <c r="I8396">
        <v>24683.112000000001</v>
      </c>
      <c r="J8396">
        <v>10066422</v>
      </c>
      <c r="K8396">
        <v>48.982999999999997</v>
      </c>
      <c r="L8396">
        <v>30.369</v>
      </c>
      <c r="M8396">
        <v>12596.514999999999</v>
      </c>
      <c r="N8396">
        <v>5137190</v>
      </c>
      <c r="O8396">
        <v>7.3319999999999999</v>
      </c>
      <c r="P8396">
        <v>19.236999999999998</v>
      </c>
      <c r="Q8396">
        <v>1885.577</v>
      </c>
      <c r="R8396">
        <v>768988</v>
      </c>
      <c r="S8396">
        <v>7.4999999999999997E-2</v>
      </c>
      <c r="T8396">
        <v>4.383</v>
      </c>
      <c r="U8396">
        <v>19.382999999999999</v>
      </c>
      <c r="V8396">
        <v>7905</v>
      </c>
      <c r="W8396">
        <f t="shared" si="299"/>
        <v>31</v>
      </c>
      <c r="X8396">
        <f t="shared" si="297"/>
        <v>3134.2647000000002</v>
      </c>
      <c r="Y8396">
        <f t="shared" si="298"/>
        <v>61.341000000000001</v>
      </c>
    </row>
    <row r="8397" spans="1:25" x14ac:dyDescent="0.2">
      <c r="A8397" t="s">
        <v>1746</v>
      </c>
      <c r="B8397" t="s">
        <v>387</v>
      </c>
      <c r="C8397">
        <v>8</v>
      </c>
      <c r="D8397">
        <v>12</v>
      </c>
      <c r="E8397" t="s">
        <v>8393</v>
      </c>
      <c r="F8397">
        <v>319.71699999999998</v>
      </c>
      <c r="G8397">
        <v>90.667000000000002</v>
      </c>
      <c r="H8397">
        <v>40.375</v>
      </c>
      <c r="I8397">
        <v>28987.934000000001</v>
      </c>
      <c r="J8397">
        <v>11822042</v>
      </c>
      <c r="K8397">
        <v>37.277999999999999</v>
      </c>
      <c r="L8397">
        <v>18.350999999999999</v>
      </c>
      <c r="M8397">
        <v>11918.324000000001</v>
      </c>
      <c r="N8397">
        <v>4860606</v>
      </c>
      <c r="O8397">
        <v>5.19</v>
      </c>
      <c r="P8397">
        <v>15.855</v>
      </c>
      <c r="Q8397">
        <v>1659.3219999999999</v>
      </c>
      <c r="R8397">
        <v>676715</v>
      </c>
      <c r="S8397">
        <v>6.3E-2</v>
      </c>
      <c r="T8397">
        <v>3.9940000000000002</v>
      </c>
      <c r="U8397">
        <v>20.009</v>
      </c>
      <c r="V8397">
        <v>8160</v>
      </c>
      <c r="W8397">
        <f t="shared" si="299"/>
        <v>32</v>
      </c>
      <c r="X8397">
        <f t="shared" si="297"/>
        <v>2659.1291999999999</v>
      </c>
      <c r="Y8397">
        <f t="shared" si="298"/>
        <v>63.441000000000003</v>
      </c>
    </row>
    <row r="8398" spans="1:25" x14ac:dyDescent="0.2">
      <c r="A8398" t="s">
        <v>1746</v>
      </c>
      <c r="B8398" t="s">
        <v>387</v>
      </c>
      <c r="C8398">
        <v>8</v>
      </c>
      <c r="D8398">
        <v>13</v>
      </c>
      <c r="E8398" t="s">
        <v>8394</v>
      </c>
      <c r="F8398">
        <v>300.52499999999998</v>
      </c>
      <c r="G8398">
        <v>109.08499999999999</v>
      </c>
      <c r="H8398">
        <v>45.877000000000002</v>
      </c>
      <c r="I8398">
        <v>32782.68</v>
      </c>
      <c r="J8398">
        <v>13369639</v>
      </c>
      <c r="K8398">
        <v>9.7119999999999997</v>
      </c>
      <c r="L8398">
        <v>7.7949999999999999</v>
      </c>
      <c r="M8398">
        <v>2918.826</v>
      </c>
      <c r="N8398">
        <v>1190374</v>
      </c>
      <c r="O8398">
        <v>2.5739999999999998</v>
      </c>
      <c r="P8398">
        <v>7.8940000000000001</v>
      </c>
      <c r="Q8398">
        <v>773.59900000000005</v>
      </c>
      <c r="R8398">
        <v>315494</v>
      </c>
      <c r="S8398">
        <v>1.4999999999999999E-2</v>
      </c>
      <c r="T8398">
        <v>1.927</v>
      </c>
      <c r="U8398">
        <v>4.3769999999999998</v>
      </c>
      <c r="V8398">
        <v>1785</v>
      </c>
      <c r="W8398">
        <f t="shared" si="299"/>
        <v>7</v>
      </c>
      <c r="X8398">
        <f t="shared" si="297"/>
        <v>799.11090000000013</v>
      </c>
      <c r="Y8398">
        <f t="shared" si="298"/>
        <v>10.941000000000001</v>
      </c>
    </row>
    <row r="8399" spans="1:25" x14ac:dyDescent="0.2">
      <c r="A8399" t="s">
        <v>1746</v>
      </c>
      <c r="B8399" t="s">
        <v>387</v>
      </c>
      <c r="C8399">
        <v>8</v>
      </c>
      <c r="D8399">
        <v>14</v>
      </c>
      <c r="E8399" t="s">
        <v>8395</v>
      </c>
      <c r="F8399">
        <v>332.887</v>
      </c>
      <c r="G8399">
        <v>90.918999999999997</v>
      </c>
      <c r="H8399">
        <v>37.25</v>
      </c>
      <c r="I8399">
        <v>30265.682000000001</v>
      </c>
      <c r="J8399">
        <v>12343141</v>
      </c>
      <c r="K8399">
        <v>31.792999999999999</v>
      </c>
      <c r="L8399">
        <v>16.029</v>
      </c>
      <c r="M8399">
        <v>10583.592000000001</v>
      </c>
      <c r="N8399">
        <v>4316267</v>
      </c>
      <c r="O8399">
        <v>3.335</v>
      </c>
      <c r="P8399">
        <v>11.587</v>
      </c>
      <c r="Q8399">
        <v>1110.3399999999999</v>
      </c>
      <c r="R8399">
        <v>452826</v>
      </c>
      <c r="S8399">
        <v>2.4E-2</v>
      </c>
      <c r="T8399">
        <v>2.4950000000000001</v>
      </c>
      <c r="U8399">
        <v>8.1280000000000001</v>
      </c>
      <c r="V8399">
        <v>3315</v>
      </c>
      <c r="W8399">
        <f t="shared" si="299"/>
        <v>13</v>
      </c>
      <c r="X8399">
        <f t="shared" si="297"/>
        <v>1506.2670000000001</v>
      </c>
      <c r="Y8399">
        <f t="shared" si="298"/>
        <v>23.541000000000004</v>
      </c>
    </row>
    <row r="8400" spans="1:25" x14ac:dyDescent="0.2">
      <c r="A8400" t="s">
        <v>1746</v>
      </c>
      <c r="B8400" t="s">
        <v>387</v>
      </c>
      <c r="C8400">
        <v>8</v>
      </c>
      <c r="D8400">
        <v>15</v>
      </c>
      <c r="E8400" t="s">
        <v>8396</v>
      </c>
      <c r="F8400">
        <v>18.471</v>
      </c>
      <c r="G8400">
        <v>49.424999999999997</v>
      </c>
      <c r="H8400">
        <v>24.140999999999998</v>
      </c>
      <c r="I8400">
        <v>912.92499999999995</v>
      </c>
      <c r="J8400">
        <v>372315</v>
      </c>
      <c r="K8400">
        <v>94.686999999999998</v>
      </c>
      <c r="L8400">
        <v>48.787999999999997</v>
      </c>
      <c r="M8400">
        <v>1748.9649999999999</v>
      </c>
      <c r="N8400">
        <v>713274</v>
      </c>
      <c r="O8400">
        <v>43.514000000000003</v>
      </c>
      <c r="P8400">
        <v>51.283000000000001</v>
      </c>
      <c r="Q8400">
        <v>803.75199999999995</v>
      </c>
      <c r="R8400">
        <v>327791</v>
      </c>
      <c r="S8400">
        <v>0.13500000000000001</v>
      </c>
      <c r="T8400">
        <v>5.875</v>
      </c>
      <c r="U8400">
        <v>2.5009999999999999</v>
      </c>
      <c r="V8400">
        <v>1020</v>
      </c>
      <c r="W8400">
        <f t="shared" si="299"/>
        <v>4</v>
      </c>
      <c r="X8400">
        <f t="shared" si="297"/>
        <v>862.43219999999997</v>
      </c>
      <c r="Y8400">
        <f t="shared" si="298"/>
        <v>4.641</v>
      </c>
    </row>
    <row r="8401" spans="1:25" x14ac:dyDescent="0.2">
      <c r="A8401" t="s">
        <v>1746</v>
      </c>
      <c r="B8401" t="s">
        <v>387</v>
      </c>
      <c r="C8401">
        <v>8</v>
      </c>
      <c r="D8401">
        <v>16</v>
      </c>
      <c r="E8401" t="s">
        <v>8397</v>
      </c>
      <c r="F8401">
        <v>232.53299999999999</v>
      </c>
      <c r="G8401">
        <v>71.289000000000001</v>
      </c>
      <c r="H8401">
        <v>36.319000000000003</v>
      </c>
      <c r="I8401">
        <v>16577.124</v>
      </c>
      <c r="J8401">
        <v>6760587</v>
      </c>
      <c r="K8401">
        <v>20.295000000000002</v>
      </c>
      <c r="L8401">
        <v>8.6359999999999992</v>
      </c>
      <c r="M8401">
        <v>4719.2470000000003</v>
      </c>
      <c r="N8401">
        <v>1924633</v>
      </c>
      <c r="O8401">
        <v>2.9319999999999999</v>
      </c>
      <c r="P8401">
        <v>9.2189999999999994</v>
      </c>
      <c r="Q8401">
        <v>681.69200000000001</v>
      </c>
      <c r="R8401">
        <v>278012</v>
      </c>
      <c r="S8401">
        <v>1.2999999999999999E-2</v>
      </c>
      <c r="T8401">
        <v>1.8520000000000001</v>
      </c>
      <c r="U8401">
        <v>3.1259999999999999</v>
      </c>
      <c r="V8401">
        <v>1275</v>
      </c>
      <c r="W8401">
        <f t="shared" si="299"/>
        <v>5</v>
      </c>
      <c r="X8401">
        <f t="shared" si="297"/>
        <v>606.10620000000006</v>
      </c>
      <c r="Y8401">
        <f t="shared" si="298"/>
        <v>6.7410000000000005</v>
      </c>
    </row>
    <row r="8402" spans="1:25" x14ac:dyDescent="0.2">
      <c r="A8402" t="s">
        <v>1746</v>
      </c>
      <c r="B8402" t="s">
        <v>387</v>
      </c>
      <c r="C8402">
        <v>8</v>
      </c>
      <c r="D8402">
        <v>17</v>
      </c>
      <c r="E8402" t="s">
        <v>8398</v>
      </c>
      <c r="F8402">
        <v>55.854999999999997</v>
      </c>
      <c r="G8402">
        <v>38.893999999999998</v>
      </c>
      <c r="H8402">
        <v>27.184000000000001</v>
      </c>
      <c r="I8402">
        <v>2172.4</v>
      </c>
      <c r="J8402">
        <v>885962</v>
      </c>
      <c r="K8402">
        <v>18.923999999999999</v>
      </c>
      <c r="L8402">
        <v>9.1210000000000004</v>
      </c>
      <c r="M8402">
        <v>1056.9939999999999</v>
      </c>
      <c r="N8402">
        <v>431070</v>
      </c>
      <c r="O8402">
        <v>2.9279999999999999</v>
      </c>
      <c r="P8402">
        <v>9.6440000000000001</v>
      </c>
      <c r="Q8402">
        <v>163.55699999999999</v>
      </c>
      <c r="R8402">
        <v>66703</v>
      </c>
      <c r="S8402">
        <v>2.1999999999999999E-2</v>
      </c>
      <c r="T8402">
        <v>2.3889999999999998</v>
      </c>
      <c r="U8402">
        <v>1.2509999999999999</v>
      </c>
      <c r="V8402">
        <v>510</v>
      </c>
      <c r="W8402">
        <f t="shared" si="299"/>
        <v>2</v>
      </c>
      <c r="X8402">
        <f t="shared" si="297"/>
        <v>0</v>
      </c>
      <c r="Y8402">
        <f t="shared" si="298"/>
        <v>0.44099999999999995</v>
      </c>
    </row>
    <row r="8403" spans="1:25" x14ac:dyDescent="0.2">
      <c r="A8403" t="s">
        <v>1746</v>
      </c>
      <c r="B8403" t="s">
        <v>387</v>
      </c>
      <c r="C8403">
        <v>8</v>
      </c>
      <c r="D8403">
        <v>18</v>
      </c>
      <c r="E8403" t="s">
        <v>8399</v>
      </c>
      <c r="F8403">
        <v>263.12200000000001</v>
      </c>
      <c r="G8403">
        <v>79.832999999999998</v>
      </c>
      <c r="H8403">
        <v>34.869999999999997</v>
      </c>
      <c r="I8403">
        <v>21005.786</v>
      </c>
      <c r="J8403">
        <v>8566712</v>
      </c>
      <c r="K8403">
        <v>32.46</v>
      </c>
      <c r="L8403">
        <v>14.651999999999999</v>
      </c>
      <c r="M8403">
        <v>8540.8179999999993</v>
      </c>
      <c r="N8403">
        <v>3483170</v>
      </c>
      <c r="O8403">
        <v>6.4029999999999996</v>
      </c>
      <c r="P8403">
        <v>17.474</v>
      </c>
      <c r="Q8403">
        <v>1684.8230000000001</v>
      </c>
      <c r="R8403">
        <v>687115</v>
      </c>
      <c r="S8403">
        <v>8.5999999999999993E-2</v>
      </c>
      <c r="T8403">
        <v>4.67</v>
      </c>
      <c r="U8403">
        <v>22.51</v>
      </c>
      <c r="V8403">
        <v>9180</v>
      </c>
      <c r="W8403">
        <f t="shared" si="299"/>
        <v>36</v>
      </c>
      <c r="X8403">
        <f t="shared" si="297"/>
        <v>2712.6813000000006</v>
      </c>
      <c r="Y8403">
        <f t="shared" si="298"/>
        <v>71.841000000000008</v>
      </c>
    </row>
    <row r="8404" spans="1:25" x14ac:dyDescent="0.2">
      <c r="A8404" t="s">
        <v>1746</v>
      </c>
      <c r="B8404" t="s">
        <v>387</v>
      </c>
      <c r="C8404">
        <v>9</v>
      </c>
      <c r="D8404">
        <v>1</v>
      </c>
      <c r="E8404" t="s">
        <v>8243</v>
      </c>
      <c r="F8404">
        <v>360.06799999999998</v>
      </c>
      <c r="G8404">
        <v>96.292000000000002</v>
      </c>
      <c r="H8404">
        <v>45.228999999999999</v>
      </c>
      <c r="I8404">
        <v>34671.442000000003</v>
      </c>
      <c r="J8404">
        <v>14139926</v>
      </c>
      <c r="K8404">
        <v>10.539</v>
      </c>
      <c r="L8404">
        <v>8.83</v>
      </c>
      <c r="M8404">
        <v>3794.9050000000002</v>
      </c>
      <c r="N8404">
        <v>1547662</v>
      </c>
      <c r="O8404">
        <v>3.0830000000000002</v>
      </c>
      <c r="P8404">
        <v>9.9499999999999993</v>
      </c>
      <c r="Q8404">
        <v>1109.99</v>
      </c>
      <c r="R8404">
        <v>452683</v>
      </c>
      <c r="S8404">
        <v>3.1E-2</v>
      </c>
      <c r="T8404">
        <v>2.823</v>
      </c>
      <c r="U8404">
        <v>11.255000000000001</v>
      </c>
      <c r="V8404">
        <v>4590</v>
      </c>
      <c r="W8404">
        <f t="shared" si="299"/>
        <v>18</v>
      </c>
      <c r="X8404">
        <f t="shared" si="297"/>
        <v>1505.5320000000002</v>
      </c>
      <c r="Y8404">
        <f t="shared" si="298"/>
        <v>34.041000000000004</v>
      </c>
    </row>
    <row r="8405" spans="1:25" x14ac:dyDescent="0.2">
      <c r="A8405" t="s">
        <v>1746</v>
      </c>
      <c r="B8405" t="s">
        <v>387</v>
      </c>
      <c r="C8405">
        <v>9</v>
      </c>
      <c r="D8405">
        <v>2</v>
      </c>
      <c r="E8405" t="s">
        <v>6050</v>
      </c>
      <c r="F8405">
        <v>296.11399999999998</v>
      </c>
      <c r="G8405">
        <v>82.616</v>
      </c>
      <c r="H8405">
        <v>36.646000000000001</v>
      </c>
      <c r="I8405">
        <v>24463.793000000001</v>
      </c>
      <c r="J8405">
        <v>9976978</v>
      </c>
      <c r="K8405">
        <v>20.21</v>
      </c>
      <c r="L8405">
        <v>8.7750000000000004</v>
      </c>
      <c r="M8405">
        <v>5984.3419999999996</v>
      </c>
      <c r="N8405">
        <v>2440572</v>
      </c>
      <c r="O8405">
        <v>2.6120000000000001</v>
      </c>
      <c r="P8405">
        <v>7.851</v>
      </c>
      <c r="Q8405">
        <v>773.51099999999997</v>
      </c>
      <c r="R8405">
        <v>315458</v>
      </c>
      <c r="S8405">
        <v>2.7E-2</v>
      </c>
      <c r="T8405">
        <v>2.6459999999999999</v>
      </c>
      <c r="U8405">
        <v>8.1280000000000001</v>
      </c>
      <c r="V8405">
        <v>3315</v>
      </c>
      <c r="W8405">
        <f t="shared" si="299"/>
        <v>13</v>
      </c>
      <c r="X8405">
        <f t="shared" si="297"/>
        <v>798.92610000000002</v>
      </c>
      <c r="Y8405">
        <f t="shared" si="298"/>
        <v>23.541000000000004</v>
      </c>
    </row>
    <row r="8406" spans="1:25" x14ac:dyDescent="0.2">
      <c r="A8406" t="s">
        <v>1746</v>
      </c>
      <c r="B8406" t="s">
        <v>387</v>
      </c>
      <c r="C8406">
        <v>9</v>
      </c>
      <c r="D8406">
        <v>3</v>
      </c>
      <c r="E8406" t="s">
        <v>8400</v>
      </c>
      <c r="F8406">
        <v>22.823</v>
      </c>
      <c r="G8406">
        <v>54.777000000000001</v>
      </c>
      <c r="H8406">
        <v>30.664999999999999</v>
      </c>
      <c r="I8406">
        <v>1250.2090000000001</v>
      </c>
      <c r="J8406">
        <v>509868</v>
      </c>
      <c r="K8406">
        <v>3.32</v>
      </c>
      <c r="L8406">
        <v>1.9850000000000001</v>
      </c>
      <c r="M8406">
        <v>75.772000000000006</v>
      </c>
      <c r="N8406">
        <v>30902</v>
      </c>
      <c r="O8406">
        <v>4.0629999999999997</v>
      </c>
      <c r="P8406">
        <v>12.016999999999999</v>
      </c>
      <c r="Q8406">
        <v>92.730999999999995</v>
      </c>
      <c r="R8406">
        <v>37818</v>
      </c>
      <c r="S8406">
        <v>2.7E-2</v>
      </c>
      <c r="T8406">
        <v>2.6429999999999998</v>
      </c>
      <c r="U8406">
        <v>0.625</v>
      </c>
      <c r="V8406">
        <v>255</v>
      </c>
      <c r="W8406">
        <f t="shared" si="299"/>
        <v>1</v>
      </c>
      <c r="X8406">
        <f t="shared" si="297"/>
        <v>0</v>
      </c>
      <c r="Y8406">
        <f t="shared" si="298"/>
        <v>0</v>
      </c>
    </row>
    <row r="8407" spans="1:25" x14ac:dyDescent="0.2">
      <c r="A8407" t="s">
        <v>1746</v>
      </c>
      <c r="B8407" t="s">
        <v>387</v>
      </c>
      <c r="C8407">
        <v>9</v>
      </c>
      <c r="D8407">
        <v>4</v>
      </c>
      <c r="E8407" t="s">
        <v>8401</v>
      </c>
      <c r="F8407">
        <v>278.19200000000001</v>
      </c>
      <c r="G8407">
        <v>87.965000000000003</v>
      </c>
      <c r="H8407">
        <v>38.39</v>
      </c>
      <c r="I8407">
        <v>24471.291000000001</v>
      </c>
      <c r="J8407">
        <v>9980036</v>
      </c>
      <c r="K8407">
        <v>16.489000000000001</v>
      </c>
      <c r="L8407">
        <v>6.7939999999999996</v>
      </c>
      <c r="M8407">
        <v>4587.0439999999999</v>
      </c>
      <c r="N8407">
        <v>1870717</v>
      </c>
      <c r="O8407">
        <v>2.8719999999999999</v>
      </c>
      <c r="P8407">
        <v>9.1199999999999992</v>
      </c>
      <c r="Q8407">
        <v>798.85699999999997</v>
      </c>
      <c r="R8407">
        <v>325795</v>
      </c>
      <c r="S8407">
        <v>1.6E-2</v>
      </c>
      <c r="T8407">
        <v>2.0030000000000001</v>
      </c>
      <c r="U8407">
        <v>4.3769999999999998</v>
      </c>
      <c r="V8407">
        <v>1785</v>
      </c>
      <c r="W8407">
        <f t="shared" si="299"/>
        <v>7</v>
      </c>
      <c r="X8407">
        <f t="shared" si="297"/>
        <v>852.15269999999998</v>
      </c>
      <c r="Y8407">
        <f t="shared" si="298"/>
        <v>10.941000000000001</v>
      </c>
    </row>
    <row r="8408" spans="1:25" x14ac:dyDescent="0.2">
      <c r="A8408" t="s">
        <v>1746</v>
      </c>
      <c r="B8408" t="s">
        <v>387</v>
      </c>
      <c r="C8408">
        <v>9</v>
      </c>
      <c r="D8408">
        <v>5</v>
      </c>
      <c r="E8408" t="s">
        <v>8402</v>
      </c>
      <c r="F8408">
        <v>328.78699999999998</v>
      </c>
      <c r="G8408">
        <v>116.378</v>
      </c>
      <c r="H8408">
        <v>48.920999999999999</v>
      </c>
      <c r="I8408">
        <v>38263.557000000001</v>
      </c>
      <c r="J8408">
        <v>15604885</v>
      </c>
      <c r="K8408">
        <v>3.3650000000000002</v>
      </c>
      <c r="L8408">
        <v>2.2069999999999999</v>
      </c>
      <c r="M8408">
        <v>1106.4469999999999</v>
      </c>
      <c r="N8408">
        <v>451238</v>
      </c>
      <c r="O8408">
        <v>1.9530000000000001</v>
      </c>
      <c r="P8408">
        <v>5.7130000000000001</v>
      </c>
      <c r="Q8408">
        <v>642.15800000000002</v>
      </c>
      <c r="R8408">
        <v>261889</v>
      </c>
      <c r="S8408">
        <v>8.0000000000000002E-3</v>
      </c>
      <c r="T8408">
        <v>1.393</v>
      </c>
      <c r="U8408">
        <v>2.5009999999999999</v>
      </c>
      <c r="V8408">
        <v>1020</v>
      </c>
      <c r="W8408">
        <f t="shared" si="299"/>
        <v>4</v>
      </c>
      <c r="X8408">
        <f t="shared" ref="X8408:X8456" si="300">(MAX(0, (Q8408-393.07)))*2.1</f>
        <v>523.08480000000009</v>
      </c>
      <c r="Y8408">
        <f t="shared" ref="Y8408:Y8456" si="301">(MAX(0, (W8408-1.79)))*2.1</f>
        <v>4.641</v>
      </c>
    </row>
    <row r="8409" spans="1:25" x14ac:dyDescent="0.2">
      <c r="A8409" t="s">
        <v>1746</v>
      </c>
      <c r="B8409" t="s">
        <v>387</v>
      </c>
      <c r="C8409">
        <v>9</v>
      </c>
      <c r="D8409">
        <v>6</v>
      </c>
      <c r="E8409" t="s">
        <v>8403</v>
      </c>
      <c r="F8409">
        <v>325.27100000000002</v>
      </c>
      <c r="G8409">
        <v>79.917000000000002</v>
      </c>
      <c r="H8409">
        <v>40.008000000000003</v>
      </c>
      <c r="I8409">
        <v>25994.802</v>
      </c>
      <c r="J8409">
        <v>10601364</v>
      </c>
      <c r="K8409">
        <v>21.907</v>
      </c>
      <c r="L8409">
        <v>15.359</v>
      </c>
      <c r="M8409">
        <v>7125.6729999999998</v>
      </c>
      <c r="N8409">
        <v>2906037</v>
      </c>
      <c r="O8409">
        <v>4.4530000000000003</v>
      </c>
      <c r="P8409">
        <v>15.712</v>
      </c>
      <c r="Q8409">
        <v>1448.538</v>
      </c>
      <c r="R8409">
        <v>590752</v>
      </c>
      <c r="S8409">
        <v>2.5000000000000001E-2</v>
      </c>
      <c r="T8409">
        <v>2.524</v>
      </c>
      <c r="U8409">
        <v>8.1280000000000001</v>
      </c>
      <c r="V8409">
        <v>3315</v>
      </c>
      <c r="W8409">
        <f t="shared" si="299"/>
        <v>13</v>
      </c>
      <c r="X8409">
        <f t="shared" si="300"/>
        <v>2216.4828000000002</v>
      </c>
      <c r="Y8409">
        <f t="shared" si="301"/>
        <v>23.541000000000004</v>
      </c>
    </row>
    <row r="8410" spans="1:25" x14ac:dyDescent="0.2">
      <c r="A8410" t="s">
        <v>1746</v>
      </c>
      <c r="B8410" t="s">
        <v>387</v>
      </c>
      <c r="C8410">
        <v>9</v>
      </c>
      <c r="D8410">
        <v>7</v>
      </c>
      <c r="E8410" t="s">
        <v>1270</v>
      </c>
      <c r="F8410">
        <v>148.94800000000001</v>
      </c>
      <c r="G8410">
        <v>102.72</v>
      </c>
      <c r="H8410">
        <v>54.039000000000001</v>
      </c>
      <c r="I8410">
        <v>15299.913</v>
      </c>
      <c r="J8410">
        <v>6239707</v>
      </c>
      <c r="K8410">
        <v>3.0459999999999998</v>
      </c>
      <c r="L8410">
        <v>2.06</v>
      </c>
      <c r="M8410">
        <v>453.75200000000001</v>
      </c>
      <c r="N8410">
        <v>185052</v>
      </c>
      <c r="O8410">
        <v>2.1589999999999998</v>
      </c>
      <c r="P8410">
        <v>5.6890000000000001</v>
      </c>
      <c r="Q8410">
        <v>321.58100000000002</v>
      </c>
      <c r="R8410">
        <v>131149</v>
      </c>
      <c r="S8410">
        <v>1.2999999999999999E-2</v>
      </c>
      <c r="T8410">
        <v>1.792</v>
      </c>
      <c r="U8410">
        <v>1.8759999999999999</v>
      </c>
      <c r="V8410">
        <v>765</v>
      </c>
      <c r="W8410">
        <f t="shared" si="299"/>
        <v>3</v>
      </c>
      <c r="X8410">
        <f t="shared" si="300"/>
        <v>0</v>
      </c>
      <c r="Y8410">
        <f t="shared" si="301"/>
        <v>2.5409999999999999</v>
      </c>
    </row>
    <row r="8411" spans="1:25" x14ac:dyDescent="0.2">
      <c r="A8411" t="s">
        <v>1746</v>
      </c>
      <c r="B8411" t="s">
        <v>387</v>
      </c>
      <c r="C8411">
        <v>9</v>
      </c>
      <c r="D8411">
        <v>8</v>
      </c>
      <c r="E8411" t="s">
        <v>4954</v>
      </c>
      <c r="F8411">
        <v>392.755</v>
      </c>
      <c r="G8411">
        <v>67.653000000000006</v>
      </c>
      <c r="H8411">
        <v>36.600999999999999</v>
      </c>
      <c r="I8411">
        <v>26571.010999999999</v>
      </c>
      <c r="J8411">
        <v>10836357</v>
      </c>
      <c r="K8411">
        <v>22.91</v>
      </c>
      <c r="L8411">
        <v>15.295999999999999</v>
      </c>
      <c r="M8411">
        <v>8997.9390000000003</v>
      </c>
      <c r="N8411">
        <v>3669596</v>
      </c>
      <c r="O8411">
        <v>6.3380000000000001</v>
      </c>
      <c r="P8411">
        <v>18.114999999999998</v>
      </c>
      <c r="Q8411">
        <v>2489.2260000000001</v>
      </c>
      <c r="R8411">
        <v>1015172</v>
      </c>
      <c r="S8411">
        <v>5.6000000000000001E-2</v>
      </c>
      <c r="T8411">
        <v>3.7690000000000001</v>
      </c>
      <c r="U8411">
        <v>21.884</v>
      </c>
      <c r="V8411">
        <v>8925</v>
      </c>
      <c r="W8411">
        <f t="shared" si="299"/>
        <v>35</v>
      </c>
      <c r="X8411">
        <f t="shared" si="300"/>
        <v>4401.9276</v>
      </c>
      <c r="Y8411">
        <f t="shared" si="301"/>
        <v>69.741</v>
      </c>
    </row>
    <row r="8412" spans="1:25" x14ac:dyDescent="0.2">
      <c r="A8412" t="s">
        <v>1746</v>
      </c>
      <c r="B8412" t="s">
        <v>387</v>
      </c>
      <c r="C8412">
        <v>9</v>
      </c>
      <c r="D8412">
        <v>9</v>
      </c>
      <c r="E8412" t="s">
        <v>8404</v>
      </c>
      <c r="F8412">
        <v>136.98699999999999</v>
      </c>
      <c r="G8412">
        <v>99.980999999999995</v>
      </c>
      <c r="H8412">
        <v>44.402000000000001</v>
      </c>
      <c r="I8412">
        <v>13696.079</v>
      </c>
      <c r="J8412">
        <v>5585621</v>
      </c>
      <c r="K8412">
        <v>14.316000000000001</v>
      </c>
      <c r="L8412">
        <v>7.0510000000000002</v>
      </c>
      <c r="M8412">
        <v>1961.1559999999999</v>
      </c>
      <c r="N8412">
        <v>799811</v>
      </c>
      <c r="O8412">
        <v>3.411</v>
      </c>
      <c r="P8412">
        <v>8.1199999999999992</v>
      </c>
      <c r="Q8412">
        <v>467.22300000000001</v>
      </c>
      <c r="R8412">
        <v>190546</v>
      </c>
      <c r="S8412">
        <v>3.2000000000000001E-2</v>
      </c>
      <c r="T8412">
        <v>2.8540000000000001</v>
      </c>
      <c r="U8412">
        <v>4.3769999999999998</v>
      </c>
      <c r="V8412">
        <v>1785</v>
      </c>
      <c r="W8412">
        <f t="shared" si="299"/>
        <v>7</v>
      </c>
      <c r="X8412">
        <f t="shared" si="300"/>
        <v>155.72130000000004</v>
      </c>
      <c r="Y8412">
        <f t="shared" si="301"/>
        <v>10.941000000000001</v>
      </c>
    </row>
    <row r="8413" spans="1:25" x14ac:dyDescent="0.2">
      <c r="A8413" t="s">
        <v>1746</v>
      </c>
      <c r="B8413" t="s">
        <v>387</v>
      </c>
      <c r="C8413">
        <v>9</v>
      </c>
      <c r="D8413">
        <v>10</v>
      </c>
      <c r="E8413" t="s">
        <v>8405</v>
      </c>
      <c r="F8413">
        <v>20.920999999999999</v>
      </c>
      <c r="G8413">
        <v>42.258000000000003</v>
      </c>
      <c r="H8413">
        <v>26.012</v>
      </c>
      <c r="I8413">
        <v>884.07500000000005</v>
      </c>
      <c r="J8413">
        <v>360549</v>
      </c>
      <c r="K8413">
        <v>17.808</v>
      </c>
      <c r="L8413">
        <v>14.294</v>
      </c>
      <c r="M8413">
        <v>372.54599999999999</v>
      </c>
      <c r="N8413">
        <v>151934</v>
      </c>
      <c r="O8413">
        <v>10.513999999999999</v>
      </c>
      <c r="P8413">
        <v>20.414999999999999</v>
      </c>
      <c r="Q8413">
        <v>219.964</v>
      </c>
      <c r="R8413">
        <v>89707</v>
      </c>
      <c r="S8413">
        <v>0.14899999999999999</v>
      </c>
      <c r="T8413">
        <v>6.1719999999999997</v>
      </c>
      <c r="U8413">
        <v>3.1259999999999999</v>
      </c>
      <c r="V8413">
        <v>1275</v>
      </c>
      <c r="W8413">
        <f t="shared" si="299"/>
        <v>5</v>
      </c>
      <c r="X8413">
        <f t="shared" si="300"/>
        <v>0</v>
      </c>
      <c r="Y8413">
        <f t="shared" si="301"/>
        <v>6.7410000000000005</v>
      </c>
    </row>
    <row r="8414" spans="1:25" x14ac:dyDescent="0.2">
      <c r="A8414" t="s">
        <v>1746</v>
      </c>
      <c r="B8414" t="s">
        <v>387</v>
      </c>
      <c r="C8414">
        <v>9</v>
      </c>
      <c r="D8414">
        <v>11</v>
      </c>
      <c r="E8414" t="s">
        <v>8406</v>
      </c>
      <c r="F8414">
        <v>127.81699999999999</v>
      </c>
      <c r="G8414">
        <v>78.441000000000003</v>
      </c>
      <c r="H8414">
        <v>47.921999999999997</v>
      </c>
      <c r="I8414">
        <v>10026.028</v>
      </c>
      <c r="J8414">
        <v>4088878</v>
      </c>
      <c r="K8414">
        <v>3.395</v>
      </c>
      <c r="L8414">
        <v>2.726</v>
      </c>
      <c r="M8414">
        <v>433.976</v>
      </c>
      <c r="N8414">
        <v>176987</v>
      </c>
      <c r="O8414">
        <v>2.6120000000000001</v>
      </c>
      <c r="P8414">
        <v>8.8230000000000004</v>
      </c>
      <c r="Q8414">
        <v>333.887</v>
      </c>
      <c r="R8414">
        <v>136168</v>
      </c>
      <c r="S8414">
        <v>0.01</v>
      </c>
      <c r="T8414">
        <v>1.58</v>
      </c>
      <c r="U8414">
        <v>1.2509999999999999</v>
      </c>
      <c r="V8414">
        <v>510</v>
      </c>
      <c r="W8414">
        <f t="shared" si="299"/>
        <v>2</v>
      </c>
      <c r="X8414">
        <f t="shared" si="300"/>
        <v>0</v>
      </c>
      <c r="Y8414">
        <f t="shared" si="301"/>
        <v>0.44099999999999995</v>
      </c>
    </row>
    <row r="8415" spans="1:25" x14ac:dyDescent="0.2">
      <c r="A8415" t="s">
        <v>1746</v>
      </c>
      <c r="B8415" t="s">
        <v>387</v>
      </c>
      <c r="C8415">
        <v>9</v>
      </c>
      <c r="D8415">
        <v>12</v>
      </c>
      <c r="E8415" t="s">
        <v>8407</v>
      </c>
      <c r="F8415">
        <v>298.04599999999999</v>
      </c>
      <c r="G8415">
        <v>98.403999999999996</v>
      </c>
      <c r="H8415">
        <v>42.344000000000001</v>
      </c>
      <c r="I8415">
        <v>29328.991000000002</v>
      </c>
      <c r="J8415">
        <v>11961134</v>
      </c>
      <c r="K8415">
        <v>23.632000000000001</v>
      </c>
      <c r="L8415">
        <v>9.6430000000000007</v>
      </c>
      <c r="M8415">
        <v>7043.4449999999997</v>
      </c>
      <c r="N8415">
        <v>2872502</v>
      </c>
      <c r="O8415">
        <v>4.056</v>
      </c>
      <c r="P8415">
        <v>10.887</v>
      </c>
      <c r="Q8415">
        <v>1209.02</v>
      </c>
      <c r="R8415">
        <v>493070</v>
      </c>
      <c r="S8415">
        <v>0.04</v>
      </c>
      <c r="T8415">
        <v>3.1880000000000002</v>
      </c>
      <c r="U8415">
        <v>11.88</v>
      </c>
      <c r="V8415">
        <v>4845</v>
      </c>
      <c r="W8415">
        <f t="shared" si="299"/>
        <v>19</v>
      </c>
      <c r="X8415">
        <f t="shared" si="300"/>
        <v>1713.4950000000001</v>
      </c>
      <c r="Y8415">
        <f t="shared" si="301"/>
        <v>36.141000000000005</v>
      </c>
    </row>
    <row r="8416" spans="1:25" x14ac:dyDescent="0.2">
      <c r="A8416" t="s">
        <v>1746</v>
      </c>
      <c r="B8416" t="s">
        <v>387</v>
      </c>
      <c r="C8416">
        <v>9</v>
      </c>
      <c r="D8416">
        <v>13</v>
      </c>
      <c r="E8416" t="s">
        <v>8408</v>
      </c>
      <c r="F8416">
        <v>204.631</v>
      </c>
      <c r="G8416">
        <v>101.68899999999999</v>
      </c>
      <c r="H8416">
        <v>48.036999999999999</v>
      </c>
      <c r="I8416">
        <v>20808.793000000001</v>
      </c>
      <c r="J8416">
        <v>8486373</v>
      </c>
      <c r="K8416">
        <v>3.1589999999999998</v>
      </c>
      <c r="L8416">
        <v>1.96</v>
      </c>
      <c r="M8416">
        <v>646.49300000000005</v>
      </c>
      <c r="N8416">
        <v>263657</v>
      </c>
      <c r="O8416">
        <v>2.0960000000000001</v>
      </c>
      <c r="P8416">
        <v>4.306</v>
      </c>
      <c r="Q8416">
        <v>428.99900000000002</v>
      </c>
      <c r="R8416">
        <v>174957</v>
      </c>
      <c r="S8416">
        <v>1.2E-2</v>
      </c>
      <c r="T8416">
        <v>1.7649999999999999</v>
      </c>
      <c r="U8416">
        <v>2.5009999999999999</v>
      </c>
      <c r="V8416">
        <v>1020</v>
      </c>
      <c r="W8416">
        <f t="shared" si="299"/>
        <v>4</v>
      </c>
      <c r="X8416">
        <f t="shared" si="300"/>
        <v>75.450900000000061</v>
      </c>
      <c r="Y8416">
        <f t="shared" si="301"/>
        <v>4.641</v>
      </c>
    </row>
    <row r="8417" spans="1:25" x14ac:dyDescent="0.2">
      <c r="A8417" t="s">
        <v>1746</v>
      </c>
      <c r="B8417" t="s">
        <v>387</v>
      </c>
      <c r="C8417">
        <v>9</v>
      </c>
      <c r="D8417">
        <v>15</v>
      </c>
      <c r="E8417" t="s">
        <v>8409</v>
      </c>
      <c r="F8417">
        <v>276.71600000000001</v>
      </c>
      <c r="G8417">
        <v>99.591999999999999</v>
      </c>
      <c r="H8417">
        <v>46.058999999999997</v>
      </c>
      <c r="I8417">
        <v>27558.613000000001</v>
      </c>
      <c r="J8417">
        <v>11239127</v>
      </c>
      <c r="K8417">
        <v>10.776999999999999</v>
      </c>
      <c r="L8417">
        <v>9.8840000000000003</v>
      </c>
      <c r="M8417">
        <v>2982.1149999999998</v>
      </c>
      <c r="N8417">
        <v>1216185</v>
      </c>
      <c r="O8417">
        <v>2.8519999999999999</v>
      </c>
      <c r="P8417">
        <v>9.5739999999999998</v>
      </c>
      <c r="Q8417">
        <v>789.18399999999997</v>
      </c>
      <c r="R8417">
        <v>321850</v>
      </c>
      <c r="S8417">
        <v>0.02</v>
      </c>
      <c r="T8417">
        <v>2.2770000000000001</v>
      </c>
      <c r="U8417">
        <v>5.6269999999999998</v>
      </c>
      <c r="V8417">
        <v>2295</v>
      </c>
      <c r="W8417">
        <f t="shared" si="299"/>
        <v>9</v>
      </c>
      <c r="X8417">
        <f t="shared" si="300"/>
        <v>831.83939999999996</v>
      </c>
      <c r="Y8417">
        <f t="shared" si="301"/>
        <v>15.141</v>
      </c>
    </row>
    <row r="8418" spans="1:25" x14ac:dyDescent="0.2">
      <c r="A8418" t="s">
        <v>1746</v>
      </c>
      <c r="B8418" t="s">
        <v>387</v>
      </c>
      <c r="C8418">
        <v>9</v>
      </c>
      <c r="D8418">
        <v>17</v>
      </c>
      <c r="E8418" t="s">
        <v>8195</v>
      </c>
      <c r="F8418">
        <v>55.082000000000001</v>
      </c>
      <c r="G8418">
        <v>89.878</v>
      </c>
      <c r="H8418">
        <v>46.027999999999999</v>
      </c>
      <c r="I8418">
        <v>4950.7079999999996</v>
      </c>
      <c r="J8418">
        <v>2019029</v>
      </c>
      <c r="K8418">
        <v>11.007999999999999</v>
      </c>
      <c r="L8418">
        <v>5.0490000000000004</v>
      </c>
      <c r="M8418">
        <v>606.34100000000001</v>
      </c>
      <c r="N8418">
        <v>247282</v>
      </c>
      <c r="O8418">
        <v>6.9059999999999997</v>
      </c>
      <c r="P8418">
        <v>14.513</v>
      </c>
      <c r="Q8418">
        <v>380.37299999999999</v>
      </c>
      <c r="R8418">
        <v>155126</v>
      </c>
      <c r="S8418">
        <v>7.9000000000000001E-2</v>
      </c>
      <c r="T8418">
        <v>4.5010000000000003</v>
      </c>
      <c r="U8418">
        <v>4.3769999999999998</v>
      </c>
      <c r="V8418">
        <v>1785</v>
      </c>
      <c r="W8418">
        <f t="shared" si="299"/>
        <v>7</v>
      </c>
      <c r="X8418">
        <f t="shared" si="300"/>
        <v>0</v>
      </c>
      <c r="Y8418">
        <f t="shared" si="301"/>
        <v>10.941000000000001</v>
      </c>
    </row>
    <row r="8419" spans="1:25" x14ac:dyDescent="0.2">
      <c r="A8419" t="s">
        <v>1746</v>
      </c>
      <c r="B8419" t="s">
        <v>387</v>
      </c>
      <c r="C8419">
        <v>9</v>
      </c>
      <c r="D8419">
        <v>18</v>
      </c>
      <c r="E8419" t="s">
        <v>8410</v>
      </c>
      <c r="F8419">
        <v>53.335999999999999</v>
      </c>
      <c r="G8419">
        <v>86.959000000000003</v>
      </c>
      <c r="H8419">
        <v>45.250999999999998</v>
      </c>
      <c r="I8419">
        <v>4638.0649999999996</v>
      </c>
      <c r="J8419">
        <v>1891525</v>
      </c>
      <c r="K8419">
        <v>10.491</v>
      </c>
      <c r="L8419">
        <v>4.7640000000000002</v>
      </c>
      <c r="M8419">
        <v>559.56399999999996</v>
      </c>
      <c r="N8419">
        <v>228205</v>
      </c>
      <c r="O8419">
        <v>2.1739999999999999</v>
      </c>
      <c r="P8419">
        <v>2.1259999999999999</v>
      </c>
      <c r="Q8419">
        <v>115.934</v>
      </c>
      <c r="R8419">
        <v>47281</v>
      </c>
      <c r="S8419">
        <v>0</v>
      </c>
      <c r="T8419">
        <v>0</v>
      </c>
      <c r="U8419">
        <v>0</v>
      </c>
      <c r="V8419">
        <v>0</v>
      </c>
      <c r="W8419">
        <f t="shared" si="299"/>
        <v>0</v>
      </c>
      <c r="X8419">
        <f t="shared" si="300"/>
        <v>0</v>
      </c>
      <c r="Y8419">
        <f t="shared" si="301"/>
        <v>0</v>
      </c>
    </row>
    <row r="8420" spans="1:25" x14ac:dyDescent="0.2">
      <c r="A8420" t="s">
        <v>1746</v>
      </c>
      <c r="B8420" t="s">
        <v>387</v>
      </c>
      <c r="C8420">
        <v>9</v>
      </c>
      <c r="D8420">
        <v>19</v>
      </c>
      <c r="E8420" t="s">
        <v>8411</v>
      </c>
      <c r="F8420">
        <v>236.01499999999999</v>
      </c>
      <c r="G8420">
        <v>100.901</v>
      </c>
      <c r="H8420">
        <v>46.734999999999999</v>
      </c>
      <c r="I8420">
        <v>23814.053</v>
      </c>
      <c r="J8420">
        <v>9711997</v>
      </c>
      <c r="K8420">
        <v>2.7519999999999998</v>
      </c>
      <c r="L8420">
        <v>1.5820000000000001</v>
      </c>
      <c r="M8420">
        <v>649.52700000000004</v>
      </c>
      <c r="N8420">
        <v>264894</v>
      </c>
      <c r="O8420">
        <v>2.4710000000000001</v>
      </c>
      <c r="P8420">
        <v>8.4359999999999999</v>
      </c>
      <c r="Q8420">
        <v>583.08600000000001</v>
      </c>
      <c r="R8420">
        <v>237798</v>
      </c>
      <c r="S8420">
        <v>1.2999999999999999E-2</v>
      </c>
      <c r="T8420">
        <v>1.8380000000000001</v>
      </c>
      <c r="U8420">
        <v>3.1259999999999999</v>
      </c>
      <c r="V8420">
        <v>1275</v>
      </c>
      <c r="W8420">
        <f t="shared" si="299"/>
        <v>5</v>
      </c>
      <c r="X8420">
        <f t="shared" si="300"/>
        <v>399.03360000000004</v>
      </c>
      <c r="Y8420">
        <f t="shared" si="301"/>
        <v>6.7410000000000005</v>
      </c>
    </row>
    <row r="8421" spans="1:25" x14ac:dyDescent="0.2">
      <c r="A8421" t="s">
        <v>1746</v>
      </c>
      <c r="B8421" t="s">
        <v>387</v>
      </c>
      <c r="C8421">
        <v>9</v>
      </c>
      <c r="D8421">
        <v>20</v>
      </c>
      <c r="E8421" t="s">
        <v>4650</v>
      </c>
      <c r="F8421">
        <v>341.62099999999998</v>
      </c>
      <c r="G8421">
        <v>91.899000000000001</v>
      </c>
      <c r="H8421">
        <v>52.38</v>
      </c>
      <c r="I8421">
        <v>31394.68</v>
      </c>
      <c r="J8421">
        <v>12803576</v>
      </c>
      <c r="K8421">
        <v>14.914</v>
      </c>
      <c r="L8421">
        <v>9.9179999999999993</v>
      </c>
      <c r="M8421">
        <v>5094.9849999999997</v>
      </c>
      <c r="N8421">
        <v>2077869</v>
      </c>
      <c r="O8421">
        <v>4.1989999999999998</v>
      </c>
      <c r="P8421">
        <v>11.499000000000001</v>
      </c>
      <c r="Q8421">
        <v>1434.307</v>
      </c>
      <c r="R8421">
        <v>584948</v>
      </c>
      <c r="S8421">
        <v>0.04</v>
      </c>
      <c r="T8421">
        <v>3.2040000000000002</v>
      </c>
      <c r="U8421">
        <v>13.756</v>
      </c>
      <c r="V8421">
        <v>5610</v>
      </c>
      <c r="W8421">
        <f t="shared" si="299"/>
        <v>22</v>
      </c>
      <c r="X8421">
        <f t="shared" si="300"/>
        <v>2186.5977000000003</v>
      </c>
      <c r="Y8421">
        <f t="shared" si="301"/>
        <v>42.441000000000003</v>
      </c>
    </row>
    <row r="8422" spans="1:25" x14ac:dyDescent="0.2">
      <c r="A8422" t="s">
        <v>1746</v>
      </c>
      <c r="B8422" t="s">
        <v>387</v>
      </c>
      <c r="C8422">
        <v>9</v>
      </c>
      <c r="D8422">
        <v>21</v>
      </c>
      <c r="E8422" t="s">
        <v>8412</v>
      </c>
      <c r="F8422">
        <v>290.97199999999998</v>
      </c>
      <c r="G8422">
        <v>111.411</v>
      </c>
      <c r="H8422">
        <v>51.222000000000001</v>
      </c>
      <c r="I8422">
        <v>32417.431</v>
      </c>
      <c r="J8422">
        <v>13220681</v>
      </c>
      <c r="K8422">
        <v>15.847</v>
      </c>
      <c r="L8422">
        <v>6.2619999999999996</v>
      </c>
      <c r="M8422">
        <v>4611.1570000000002</v>
      </c>
      <c r="N8422">
        <v>1880551</v>
      </c>
      <c r="O8422">
        <v>3.5550000000000002</v>
      </c>
      <c r="P8422">
        <v>9.85</v>
      </c>
      <c r="Q8422">
        <v>1034.3989999999999</v>
      </c>
      <c r="R8422">
        <v>421855</v>
      </c>
      <c r="S8422">
        <v>4.7E-2</v>
      </c>
      <c r="T8422">
        <v>3.472</v>
      </c>
      <c r="U8422">
        <v>13.756</v>
      </c>
      <c r="V8422">
        <v>5610</v>
      </c>
      <c r="W8422">
        <f t="shared" si="299"/>
        <v>22</v>
      </c>
      <c r="X8422">
        <f t="shared" si="300"/>
        <v>1346.7909</v>
      </c>
      <c r="Y8422">
        <f t="shared" si="301"/>
        <v>42.441000000000003</v>
      </c>
    </row>
    <row r="8423" spans="1:25" x14ac:dyDescent="0.2">
      <c r="A8423" t="s">
        <v>1746</v>
      </c>
      <c r="B8423" t="s">
        <v>387</v>
      </c>
      <c r="C8423">
        <v>9</v>
      </c>
      <c r="D8423">
        <v>22</v>
      </c>
      <c r="E8423" t="s">
        <v>8413</v>
      </c>
      <c r="F8423">
        <v>227.482</v>
      </c>
      <c r="G8423">
        <v>109.735</v>
      </c>
      <c r="H8423">
        <v>52.988999999999997</v>
      </c>
      <c r="I8423">
        <v>24962.651999999998</v>
      </c>
      <c r="J8423">
        <v>10180426</v>
      </c>
      <c r="K8423">
        <v>3.1190000000000002</v>
      </c>
      <c r="L8423">
        <v>1.954</v>
      </c>
      <c r="M8423">
        <v>709.56899999999996</v>
      </c>
      <c r="N8423">
        <v>289381</v>
      </c>
      <c r="O8423">
        <v>1.849</v>
      </c>
      <c r="P8423">
        <v>5.1820000000000004</v>
      </c>
      <c r="Q8423">
        <v>420.61500000000001</v>
      </c>
      <c r="R8423">
        <v>171538</v>
      </c>
      <c r="S8423">
        <v>3.0000000000000001E-3</v>
      </c>
      <c r="T8423">
        <v>0.83699999999999997</v>
      </c>
      <c r="U8423">
        <v>0.625</v>
      </c>
      <c r="V8423">
        <v>255</v>
      </c>
      <c r="W8423">
        <f t="shared" si="299"/>
        <v>1</v>
      </c>
      <c r="X8423">
        <f t="shared" si="300"/>
        <v>57.844500000000039</v>
      </c>
      <c r="Y8423">
        <f t="shared" si="301"/>
        <v>0</v>
      </c>
    </row>
    <row r="8424" spans="1:25" x14ac:dyDescent="0.2">
      <c r="A8424" t="s">
        <v>1746</v>
      </c>
      <c r="B8424" t="s">
        <v>387</v>
      </c>
      <c r="C8424">
        <v>9</v>
      </c>
      <c r="D8424">
        <v>23</v>
      </c>
      <c r="E8424" t="s">
        <v>8414</v>
      </c>
      <c r="F8424">
        <v>250.54300000000001</v>
      </c>
      <c r="G8424">
        <v>96.635999999999996</v>
      </c>
      <c r="H8424">
        <v>43.670999999999999</v>
      </c>
      <c r="I8424">
        <v>24211.489000000001</v>
      </c>
      <c r="J8424">
        <v>9874082</v>
      </c>
      <c r="K8424">
        <v>16.234000000000002</v>
      </c>
      <c r="L8424">
        <v>8.8680000000000003</v>
      </c>
      <c r="M8424">
        <v>4067.2240000000002</v>
      </c>
      <c r="N8424">
        <v>1658721</v>
      </c>
      <c r="O8424">
        <v>2.3730000000000002</v>
      </c>
      <c r="P8424">
        <v>7.0090000000000003</v>
      </c>
      <c r="Q8424">
        <v>594.63800000000003</v>
      </c>
      <c r="R8424">
        <v>242509</v>
      </c>
      <c r="S8424">
        <v>0.01</v>
      </c>
      <c r="T8424">
        <v>1.595</v>
      </c>
      <c r="U8424">
        <v>2.5009999999999999</v>
      </c>
      <c r="V8424">
        <v>1020</v>
      </c>
      <c r="W8424">
        <f t="shared" si="299"/>
        <v>4</v>
      </c>
      <c r="X8424">
        <f t="shared" si="300"/>
        <v>423.29280000000011</v>
      </c>
      <c r="Y8424">
        <f t="shared" si="301"/>
        <v>4.641</v>
      </c>
    </row>
    <row r="8425" spans="1:25" x14ac:dyDescent="0.2">
      <c r="A8425" t="s">
        <v>1746</v>
      </c>
      <c r="B8425" t="s">
        <v>387</v>
      </c>
      <c r="C8425">
        <v>9</v>
      </c>
      <c r="D8425">
        <v>24</v>
      </c>
      <c r="E8425" t="s">
        <v>8415</v>
      </c>
      <c r="F8425">
        <v>317.38799999999998</v>
      </c>
      <c r="G8425">
        <v>89.164000000000001</v>
      </c>
      <c r="H8425">
        <v>41.24</v>
      </c>
      <c r="I8425">
        <v>28299.405999999999</v>
      </c>
      <c r="J8425">
        <v>11541242</v>
      </c>
      <c r="K8425">
        <v>31.451000000000001</v>
      </c>
      <c r="L8425">
        <v>16.684000000000001</v>
      </c>
      <c r="M8425">
        <v>9982.1759999999995</v>
      </c>
      <c r="N8425">
        <v>4070994</v>
      </c>
      <c r="O8425">
        <v>6.5330000000000004</v>
      </c>
      <c r="P8425">
        <v>18.530999999999999</v>
      </c>
      <c r="Q8425">
        <v>2073.6080000000002</v>
      </c>
      <c r="R8425">
        <v>845672</v>
      </c>
      <c r="S8425">
        <v>7.0999999999999994E-2</v>
      </c>
      <c r="T8425">
        <v>4.2519999999999998</v>
      </c>
      <c r="U8425">
        <v>22.51</v>
      </c>
      <c r="V8425">
        <v>9180</v>
      </c>
      <c r="W8425">
        <f t="shared" si="299"/>
        <v>36</v>
      </c>
      <c r="X8425">
        <f t="shared" si="300"/>
        <v>3529.1298000000006</v>
      </c>
      <c r="Y8425">
        <f t="shared" si="301"/>
        <v>71.841000000000008</v>
      </c>
    </row>
    <row r="8426" spans="1:25" x14ac:dyDescent="0.2">
      <c r="A8426" t="s">
        <v>1746</v>
      </c>
      <c r="B8426" t="s">
        <v>387</v>
      </c>
      <c r="C8426">
        <v>9</v>
      </c>
      <c r="D8426">
        <v>25</v>
      </c>
      <c r="E8426" t="s">
        <v>8416</v>
      </c>
      <c r="F8426">
        <v>292.18299999999999</v>
      </c>
      <c r="G8426">
        <v>119.256</v>
      </c>
      <c r="H8426">
        <v>46.094000000000001</v>
      </c>
      <c r="I8426">
        <v>34844.631000000001</v>
      </c>
      <c r="J8426">
        <v>14210557</v>
      </c>
      <c r="K8426">
        <v>18.221</v>
      </c>
      <c r="L8426">
        <v>7.593</v>
      </c>
      <c r="M8426">
        <v>5323.8469999999998</v>
      </c>
      <c r="N8426">
        <v>2171205</v>
      </c>
      <c r="O8426">
        <v>3.7730000000000001</v>
      </c>
      <c r="P8426">
        <v>12.387</v>
      </c>
      <c r="Q8426">
        <v>1102.268</v>
      </c>
      <c r="R8426">
        <v>449534</v>
      </c>
      <c r="S8426">
        <v>3.9E-2</v>
      </c>
      <c r="T8426">
        <v>3.1339999999999999</v>
      </c>
      <c r="U8426">
        <v>11.255000000000001</v>
      </c>
      <c r="V8426">
        <v>4590</v>
      </c>
      <c r="W8426">
        <f t="shared" si="299"/>
        <v>18</v>
      </c>
      <c r="X8426">
        <f t="shared" si="300"/>
        <v>1489.3158000000003</v>
      </c>
      <c r="Y8426">
        <f t="shared" si="301"/>
        <v>34.041000000000004</v>
      </c>
    </row>
    <row r="8427" spans="1:25" x14ac:dyDescent="0.2">
      <c r="A8427" t="s">
        <v>1746</v>
      </c>
      <c r="B8427" t="s">
        <v>387</v>
      </c>
      <c r="C8427">
        <v>9</v>
      </c>
      <c r="D8427">
        <v>28</v>
      </c>
      <c r="E8427" t="s">
        <v>8417</v>
      </c>
      <c r="F8427">
        <v>299.96600000000001</v>
      </c>
      <c r="G8427">
        <v>91.14</v>
      </c>
      <c r="H8427">
        <v>39.052</v>
      </c>
      <c r="I8427">
        <v>27338.754000000001</v>
      </c>
      <c r="J8427">
        <v>11149463</v>
      </c>
      <c r="K8427">
        <v>18.756</v>
      </c>
      <c r="L8427">
        <v>9.8759999999999994</v>
      </c>
      <c r="M8427">
        <v>5626.0129999999999</v>
      </c>
      <c r="N8427">
        <v>2294436</v>
      </c>
      <c r="O8427">
        <v>3.145</v>
      </c>
      <c r="P8427">
        <v>11.760999999999999</v>
      </c>
      <c r="Q8427">
        <v>943.37699999999995</v>
      </c>
      <c r="R8427">
        <v>384734</v>
      </c>
      <c r="S8427">
        <v>2.7E-2</v>
      </c>
      <c r="T8427">
        <v>2.629</v>
      </c>
      <c r="U8427">
        <v>8.1280000000000001</v>
      </c>
      <c r="V8427">
        <v>3315</v>
      </c>
      <c r="W8427">
        <f t="shared" si="299"/>
        <v>13</v>
      </c>
      <c r="X8427">
        <f t="shared" si="300"/>
        <v>1155.6447000000001</v>
      </c>
      <c r="Y8427">
        <f t="shared" si="301"/>
        <v>23.541000000000004</v>
      </c>
    </row>
    <row r="8428" spans="1:25" x14ac:dyDescent="0.2">
      <c r="A8428" t="s">
        <v>1746</v>
      </c>
      <c r="B8428" t="s">
        <v>387</v>
      </c>
      <c r="C8428">
        <v>9</v>
      </c>
      <c r="D8428">
        <v>30</v>
      </c>
      <c r="E8428" t="s">
        <v>8418</v>
      </c>
      <c r="F8428">
        <v>143.79900000000001</v>
      </c>
      <c r="G8428">
        <v>86.129000000000005</v>
      </c>
      <c r="H8428">
        <v>47.616999999999997</v>
      </c>
      <c r="I8428">
        <v>12385.302</v>
      </c>
      <c r="J8428">
        <v>5051052</v>
      </c>
      <c r="K8428">
        <v>7.4989999999999997</v>
      </c>
      <c r="L8428">
        <v>5.03</v>
      </c>
      <c r="M8428">
        <v>1078.3879999999999</v>
      </c>
      <c r="N8428">
        <v>439795</v>
      </c>
      <c r="O8428">
        <v>2.6829999999999998</v>
      </c>
      <c r="P8428">
        <v>7.875</v>
      </c>
      <c r="Q8428">
        <v>385.80399999999997</v>
      </c>
      <c r="R8428">
        <v>157341</v>
      </c>
      <c r="S8428">
        <v>1.2999999999999999E-2</v>
      </c>
      <c r="T8428">
        <v>1.8240000000000001</v>
      </c>
      <c r="U8428">
        <v>1.8759999999999999</v>
      </c>
      <c r="V8428">
        <v>765</v>
      </c>
      <c r="W8428">
        <f t="shared" si="299"/>
        <v>3</v>
      </c>
      <c r="X8428">
        <f t="shared" si="300"/>
        <v>0</v>
      </c>
      <c r="Y8428">
        <f t="shared" si="301"/>
        <v>2.5409999999999999</v>
      </c>
    </row>
    <row r="8429" spans="1:25" x14ac:dyDescent="0.2">
      <c r="A8429" t="s">
        <v>1746</v>
      </c>
      <c r="B8429" t="s">
        <v>387</v>
      </c>
      <c r="C8429">
        <v>9</v>
      </c>
      <c r="D8429">
        <v>32</v>
      </c>
      <c r="E8429" t="s">
        <v>8419</v>
      </c>
      <c r="F8429">
        <v>176.34200000000001</v>
      </c>
      <c r="G8429">
        <v>94.978999999999999</v>
      </c>
      <c r="H8429">
        <v>45.978000000000002</v>
      </c>
      <c r="I8429">
        <v>16748.8</v>
      </c>
      <c r="J8429">
        <v>6830601</v>
      </c>
      <c r="K8429">
        <v>3.3460000000000001</v>
      </c>
      <c r="L8429">
        <v>2.282</v>
      </c>
      <c r="M8429">
        <v>590.05799999999999</v>
      </c>
      <c r="N8429">
        <v>240641</v>
      </c>
      <c r="O8429">
        <v>1.671</v>
      </c>
      <c r="P8429">
        <v>1.083</v>
      </c>
      <c r="Q8429">
        <v>294.74799999999999</v>
      </c>
      <c r="R8429">
        <v>120206</v>
      </c>
      <c r="S8429">
        <v>0</v>
      </c>
      <c r="T8429">
        <v>0</v>
      </c>
      <c r="U8429">
        <v>0</v>
      </c>
      <c r="V8429">
        <v>0</v>
      </c>
      <c r="W8429">
        <f t="shared" si="299"/>
        <v>0</v>
      </c>
      <c r="X8429">
        <f t="shared" si="300"/>
        <v>0</v>
      </c>
      <c r="Y8429">
        <f t="shared" si="301"/>
        <v>0</v>
      </c>
    </row>
    <row r="8430" spans="1:25" x14ac:dyDescent="0.2">
      <c r="A8430" t="s">
        <v>1746</v>
      </c>
      <c r="B8430" t="s">
        <v>387</v>
      </c>
      <c r="C8430">
        <v>9</v>
      </c>
      <c r="D8430">
        <v>33</v>
      </c>
      <c r="E8430" t="s">
        <v>8420</v>
      </c>
      <c r="F8430">
        <v>410.31700000000001</v>
      </c>
      <c r="G8430">
        <v>73.869</v>
      </c>
      <c r="H8430">
        <v>41.83</v>
      </c>
      <c r="I8430">
        <v>30309.526999999998</v>
      </c>
      <c r="J8430">
        <v>12361022</v>
      </c>
      <c r="K8430">
        <v>2.9860000000000002</v>
      </c>
      <c r="L8430">
        <v>1.7589999999999999</v>
      </c>
      <c r="M8430">
        <v>1225.2809999999999</v>
      </c>
      <c r="N8430">
        <v>499702</v>
      </c>
      <c r="O8430">
        <v>1.619</v>
      </c>
      <c r="P8430">
        <v>1.708</v>
      </c>
      <c r="Q8430">
        <v>664.32</v>
      </c>
      <c r="R8430">
        <v>270927</v>
      </c>
      <c r="S8430">
        <v>5.0000000000000001E-3</v>
      </c>
      <c r="T8430">
        <v>1.08</v>
      </c>
      <c r="U8430">
        <v>1.8759999999999999</v>
      </c>
      <c r="V8430">
        <v>765</v>
      </c>
      <c r="W8430">
        <f t="shared" si="299"/>
        <v>3</v>
      </c>
      <c r="X8430">
        <f t="shared" si="300"/>
        <v>569.62500000000011</v>
      </c>
      <c r="Y8430">
        <f t="shared" si="301"/>
        <v>2.5409999999999999</v>
      </c>
    </row>
    <row r="8431" spans="1:25" x14ac:dyDescent="0.2">
      <c r="A8431" t="s">
        <v>1746</v>
      </c>
      <c r="B8431" t="s">
        <v>387</v>
      </c>
      <c r="C8431">
        <v>9</v>
      </c>
      <c r="D8431">
        <v>34</v>
      </c>
      <c r="E8431" t="s">
        <v>8421</v>
      </c>
      <c r="F8431">
        <v>342.60199999999998</v>
      </c>
      <c r="G8431">
        <v>73.975999999999999</v>
      </c>
      <c r="H8431">
        <v>33.451999999999998</v>
      </c>
      <c r="I8431">
        <v>25344.462</v>
      </c>
      <c r="J8431">
        <v>10336138</v>
      </c>
      <c r="K8431">
        <v>20.5</v>
      </c>
      <c r="L8431">
        <v>9.0399999999999991</v>
      </c>
      <c r="M8431">
        <v>7023.2889999999998</v>
      </c>
      <c r="N8431">
        <v>2864282</v>
      </c>
      <c r="O8431">
        <v>4.5090000000000003</v>
      </c>
      <c r="P8431">
        <v>12.478</v>
      </c>
      <c r="Q8431">
        <v>1544.8879999999999</v>
      </c>
      <c r="R8431">
        <v>630046</v>
      </c>
      <c r="S8431">
        <v>6.2E-2</v>
      </c>
      <c r="T8431">
        <v>3.9769999999999999</v>
      </c>
      <c r="U8431">
        <v>21.259</v>
      </c>
      <c r="V8431">
        <v>8670</v>
      </c>
      <c r="W8431">
        <f t="shared" si="299"/>
        <v>34</v>
      </c>
      <c r="X8431">
        <f t="shared" si="300"/>
        <v>2418.8178000000003</v>
      </c>
      <c r="Y8431">
        <f t="shared" si="301"/>
        <v>67.641000000000005</v>
      </c>
    </row>
    <row r="8432" spans="1:25" x14ac:dyDescent="0.2">
      <c r="A8432" t="s">
        <v>1746</v>
      </c>
      <c r="B8432" t="s">
        <v>387</v>
      </c>
      <c r="C8432">
        <v>9</v>
      </c>
      <c r="D8432">
        <v>35</v>
      </c>
      <c r="E8432" t="s">
        <v>6740</v>
      </c>
      <c r="F8432">
        <v>218.35</v>
      </c>
      <c r="G8432">
        <v>84.254000000000005</v>
      </c>
      <c r="H8432">
        <v>44.744999999999997</v>
      </c>
      <c r="I8432">
        <v>18396.993999999999</v>
      </c>
      <c r="J8432">
        <v>7502778</v>
      </c>
      <c r="K8432">
        <v>2.7309999999999999</v>
      </c>
      <c r="L8432">
        <v>1.8080000000000001</v>
      </c>
      <c r="M8432">
        <v>596.41800000000001</v>
      </c>
      <c r="N8432">
        <v>243235</v>
      </c>
      <c r="O8432">
        <v>2.3740000000000001</v>
      </c>
      <c r="P8432">
        <v>7.798</v>
      </c>
      <c r="Q8432">
        <v>518.42899999999997</v>
      </c>
      <c r="R8432">
        <v>211429</v>
      </c>
      <c r="S8432">
        <v>2.3E-2</v>
      </c>
      <c r="T8432">
        <v>2.4169999999999998</v>
      </c>
      <c r="U8432">
        <v>5.0019999999999998</v>
      </c>
      <c r="V8432">
        <v>2040</v>
      </c>
      <c r="W8432">
        <f t="shared" si="299"/>
        <v>8</v>
      </c>
      <c r="X8432">
        <f t="shared" si="300"/>
        <v>263.25389999999999</v>
      </c>
      <c r="Y8432">
        <f t="shared" si="301"/>
        <v>13.041</v>
      </c>
    </row>
    <row r="8433" spans="1:25" x14ac:dyDescent="0.2">
      <c r="A8433" t="s">
        <v>1746</v>
      </c>
      <c r="B8433" t="s">
        <v>387</v>
      </c>
      <c r="C8433">
        <v>10</v>
      </c>
      <c r="D8433">
        <v>1</v>
      </c>
      <c r="E8433" t="s">
        <v>8422</v>
      </c>
      <c r="F8433">
        <v>255.59700000000001</v>
      </c>
      <c r="G8433">
        <v>83.483999999999995</v>
      </c>
      <c r="H8433">
        <v>36.926000000000002</v>
      </c>
      <c r="I8433">
        <v>21338.280999999999</v>
      </c>
      <c r="J8433">
        <v>8702312</v>
      </c>
      <c r="K8433">
        <v>49.170999999999999</v>
      </c>
      <c r="L8433">
        <v>36.268999999999998</v>
      </c>
      <c r="M8433">
        <v>12567.856</v>
      </c>
      <c r="N8433">
        <v>5125502</v>
      </c>
      <c r="O8433">
        <v>13.367000000000001</v>
      </c>
      <c r="P8433">
        <v>31.257000000000001</v>
      </c>
      <c r="Q8433">
        <v>3416.4839999999999</v>
      </c>
      <c r="R8433">
        <v>1393332</v>
      </c>
      <c r="S8433">
        <v>8.1000000000000003E-2</v>
      </c>
      <c r="T8433">
        <v>4.5359999999999996</v>
      </c>
      <c r="U8433">
        <v>20.634</v>
      </c>
      <c r="V8433">
        <v>8415</v>
      </c>
      <c r="W8433">
        <f t="shared" si="299"/>
        <v>33</v>
      </c>
      <c r="X8433">
        <f t="shared" si="300"/>
        <v>6349.1693999999998</v>
      </c>
      <c r="Y8433">
        <f t="shared" si="301"/>
        <v>65.541000000000011</v>
      </c>
    </row>
    <row r="8434" spans="1:25" x14ac:dyDescent="0.2">
      <c r="A8434" t="s">
        <v>1746</v>
      </c>
      <c r="B8434" t="s">
        <v>387</v>
      </c>
      <c r="C8434">
        <v>10</v>
      </c>
      <c r="D8434">
        <v>2</v>
      </c>
      <c r="E8434" t="s">
        <v>8423</v>
      </c>
      <c r="F8434">
        <v>232.60400000000001</v>
      </c>
      <c r="G8434">
        <v>97.844999999999999</v>
      </c>
      <c r="H8434">
        <v>58.704999999999998</v>
      </c>
      <c r="I8434">
        <v>22759.14</v>
      </c>
      <c r="J8434">
        <v>9281776</v>
      </c>
      <c r="K8434">
        <v>20.309999999999999</v>
      </c>
      <c r="L8434">
        <v>12.481999999999999</v>
      </c>
      <c r="M8434">
        <v>4724.1170000000002</v>
      </c>
      <c r="N8434">
        <v>1926619</v>
      </c>
      <c r="O8434">
        <v>4.1189999999999998</v>
      </c>
      <c r="P8434">
        <v>13.568</v>
      </c>
      <c r="Q8434">
        <v>958.06700000000001</v>
      </c>
      <c r="R8434">
        <v>390725</v>
      </c>
      <c r="S8434">
        <v>2.7E-2</v>
      </c>
      <c r="T8434">
        <v>2.6179999999999999</v>
      </c>
      <c r="U8434">
        <v>6.2530000000000001</v>
      </c>
      <c r="V8434">
        <v>2550</v>
      </c>
      <c r="W8434">
        <f t="shared" si="299"/>
        <v>10</v>
      </c>
      <c r="X8434">
        <f t="shared" si="300"/>
        <v>1186.4937000000002</v>
      </c>
      <c r="Y8434">
        <f t="shared" si="301"/>
        <v>17.241000000000003</v>
      </c>
    </row>
    <row r="8435" spans="1:25" x14ac:dyDescent="0.2">
      <c r="A8435" t="s">
        <v>1746</v>
      </c>
      <c r="B8435" t="s">
        <v>387</v>
      </c>
      <c r="C8435">
        <v>10</v>
      </c>
      <c r="D8435">
        <v>3</v>
      </c>
      <c r="E8435" t="s">
        <v>8424</v>
      </c>
      <c r="F8435">
        <v>239.80099999999999</v>
      </c>
      <c r="G8435">
        <v>94.835999999999999</v>
      </c>
      <c r="H8435">
        <v>42.527000000000001</v>
      </c>
      <c r="I8435">
        <v>22741.807000000001</v>
      </c>
      <c r="J8435">
        <v>9274707</v>
      </c>
      <c r="K8435">
        <v>3.6139999999999999</v>
      </c>
      <c r="L8435">
        <v>2.1709999999999998</v>
      </c>
      <c r="M8435">
        <v>866.59699999999998</v>
      </c>
      <c r="N8435">
        <v>353421</v>
      </c>
      <c r="O8435">
        <v>1.76</v>
      </c>
      <c r="P8435">
        <v>3.4209999999999998</v>
      </c>
      <c r="Q8435">
        <v>421.98399999999998</v>
      </c>
      <c r="R8435">
        <v>172096</v>
      </c>
      <c r="S8435">
        <v>8.0000000000000002E-3</v>
      </c>
      <c r="T8435">
        <v>1.4119999999999999</v>
      </c>
      <c r="U8435">
        <v>1.8759999999999999</v>
      </c>
      <c r="V8435">
        <v>765</v>
      </c>
      <c r="W8435">
        <f t="shared" si="299"/>
        <v>3</v>
      </c>
      <c r="X8435">
        <f t="shared" si="300"/>
        <v>60.719399999999979</v>
      </c>
      <c r="Y8435">
        <f t="shared" si="301"/>
        <v>2.5409999999999999</v>
      </c>
    </row>
    <row r="8436" spans="1:25" x14ac:dyDescent="0.2">
      <c r="A8436" t="s">
        <v>1746</v>
      </c>
      <c r="B8436" t="s">
        <v>387</v>
      </c>
      <c r="C8436">
        <v>10</v>
      </c>
      <c r="D8436">
        <v>4</v>
      </c>
      <c r="E8436" t="s">
        <v>2326</v>
      </c>
      <c r="F8436">
        <v>248.858</v>
      </c>
      <c r="G8436">
        <v>88.471000000000004</v>
      </c>
      <c r="H8436">
        <v>39.137999999999998</v>
      </c>
      <c r="I8436">
        <v>22016.833999999999</v>
      </c>
      <c r="J8436">
        <v>8979044</v>
      </c>
      <c r="K8436">
        <v>44.037999999999997</v>
      </c>
      <c r="L8436">
        <v>21.8</v>
      </c>
      <c r="M8436">
        <v>10959.148999999999</v>
      </c>
      <c r="N8436">
        <v>4469429</v>
      </c>
      <c r="O8436">
        <v>4.5570000000000004</v>
      </c>
      <c r="P8436">
        <v>11.478</v>
      </c>
      <c r="Q8436">
        <v>1133.9580000000001</v>
      </c>
      <c r="R8436">
        <v>462458</v>
      </c>
      <c r="S8436">
        <v>6.3E-2</v>
      </c>
      <c r="T8436">
        <v>4.0019999999999998</v>
      </c>
      <c r="U8436">
        <v>15.632</v>
      </c>
      <c r="V8436">
        <v>6375</v>
      </c>
      <c r="W8436">
        <f t="shared" si="299"/>
        <v>25</v>
      </c>
      <c r="X8436">
        <f t="shared" si="300"/>
        <v>1555.8648000000003</v>
      </c>
      <c r="Y8436">
        <f t="shared" si="301"/>
        <v>48.741000000000007</v>
      </c>
    </row>
    <row r="8437" spans="1:25" x14ac:dyDescent="0.2">
      <c r="A8437" t="s">
        <v>1746</v>
      </c>
      <c r="B8437" t="s">
        <v>387</v>
      </c>
      <c r="C8437">
        <v>10</v>
      </c>
      <c r="D8437">
        <v>5</v>
      </c>
      <c r="E8437" t="s">
        <v>8425</v>
      </c>
      <c r="F8437">
        <v>265.14499999999998</v>
      </c>
      <c r="G8437">
        <v>88.164000000000001</v>
      </c>
      <c r="H8437">
        <v>40.774000000000001</v>
      </c>
      <c r="I8437">
        <v>23376.165000000001</v>
      </c>
      <c r="J8437">
        <v>9533415</v>
      </c>
      <c r="K8437">
        <v>42.158999999999999</v>
      </c>
      <c r="L8437">
        <v>23.736000000000001</v>
      </c>
      <c r="M8437">
        <v>11178.273999999999</v>
      </c>
      <c r="N8437">
        <v>4558794</v>
      </c>
      <c r="O8437">
        <v>4.6500000000000004</v>
      </c>
      <c r="P8437">
        <v>12.374000000000001</v>
      </c>
      <c r="Q8437">
        <v>1233.018</v>
      </c>
      <c r="R8437">
        <v>502857</v>
      </c>
      <c r="S8437">
        <v>7.0999999999999994E-2</v>
      </c>
      <c r="T8437">
        <v>4.2469999999999999</v>
      </c>
      <c r="U8437">
        <v>18.757999999999999</v>
      </c>
      <c r="V8437">
        <v>7650</v>
      </c>
      <c r="W8437">
        <f t="shared" si="299"/>
        <v>30</v>
      </c>
      <c r="X8437">
        <f t="shared" si="300"/>
        <v>1763.8908000000004</v>
      </c>
      <c r="Y8437">
        <f t="shared" si="301"/>
        <v>59.241000000000007</v>
      </c>
    </row>
    <row r="8438" spans="1:25" x14ac:dyDescent="0.2">
      <c r="A8438" t="s">
        <v>1746</v>
      </c>
      <c r="B8438" t="s">
        <v>387</v>
      </c>
      <c r="C8438">
        <v>10</v>
      </c>
      <c r="D8438">
        <v>6</v>
      </c>
      <c r="E8438" t="s">
        <v>8426</v>
      </c>
      <c r="F8438">
        <v>253.65899999999999</v>
      </c>
      <c r="G8438">
        <v>98.781000000000006</v>
      </c>
      <c r="H8438">
        <v>42.643000000000001</v>
      </c>
      <c r="I8438">
        <v>25056.68</v>
      </c>
      <c r="J8438">
        <v>10218773</v>
      </c>
      <c r="K8438">
        <v>7.9470000000000001</v>
      </c>
      <c r="L8438">
        <v>6.5780000000000003</v>
      </c>
      <c r="M8438">
        <v>2015.8510000000001</v>
      </c>
      <c r="N8438">
        <v>822117</v>
      </c>
      <c r="O8438">
        <v>1.621</v>
      </c>
      <c r="P8438">
        <v>4.0419999999999998</v>
      </c>
      <c r="Q8438">
        <v>411.214</v>
      </c>
      <c r="R8438">
        <v>167704</v>
      </c>
      <c r="S8438">
        <v>5.0000000000000001E-3</v>
      </c>
      <c r="T8438">
        <v>1.121</v>
      </c>
      <c r="U8438">
        <v>1.2509999999999999</v>
      </c>
      <c r="V8438">
        <v>510</v>
      </c>
      <c r="W8438">
        <f t="shared" si="299"/>
        <v>2</v>
      </c>
      <c r="X8438">
        <f t="shared" si="300"/>
        <v>38.10240000000001</v>
      </c>
      <c r="Y8438">
        <f t="shared" si="301"/>
        <v>0.44099999999999995</v>
      </c>
    </row>
    <row r="8439" spans="1:25" x14ac:dyDescent="0.2">
      <c r="A8439" t="s">
        <v>1746</v>
      </c>
      <c r="B8439" t="s">
        <v>387</v>
      </c>
      <c r="C8439">
        <v>10</v>
      </c>
      <c r="D8439">
        <v>7</v>
      </c>
      <c r="E8439" t="s">
        <v>8427</v>
      </c>
      <c r="F8439">
        <v>410.34899999999999</v>
      </c>
      <c r="G8439">
        <v>96.09</v>
      </c>
      <c r="H8439">
        <v>44.502000000000002</v>
      </c>
      <c r="I8439">
        <v>39430.434000000001</v>
      </c>
      <c r="J8439">
        <v>16080768</v>
      </c>
      <c r="K8439">
        <v>35.581000000000003</v>
      </c>
      <c r="L8439">
        <v>16.422999999999998</v>
      </c>
      <c r="M8439">
        <v>14600.67</v>
      </c>
      <c r="N8439">
        <v>5954537</v>
      </c>
      <c r="O8439">
        <v>7.109</v>
      </c>
      <c r="P8439">
        <v>17.425000000000001</v>
      </c>
      <c r="Q8439">
        <v>2917.355</v>
      </c>
      <c r="R8439">
        <v>1189774</v>
      </c>
      <c r="S8439">
        <v>9.4E-2</v>
      </c>
      <c r="T8439">
        <v>4.907</v>
      </c>
      <c r="U8439">
        <v>38.767000000000003</v>
      </c>
      <c r="V8439">
        <v>15810</v>
      </c>
      <c r="W8439">
        <f t="shared" si="299"/>
        <v>62</v>
      </c>
      <c r="X8439">
        <f t="shared" si="300"/>
        <v>5300.9984999999997</v>
      </c>
      <c r="Y8439">
        <f t="shared" si="301"/>
        <v>126.441</v>
      </c>
    </row>
    <row r="8440" spans="1:25" x14ac:dyDescent="0.2">
      <c r="A8440" t="s">
        <v>1746</v>
      </c>
      <c r="B8440" t="s">
        <v>387</v>
      </c>
      <c r="C8440">
        <v>10</v>
      </c>
      <c r="D8440">
        <v>8</v>
      </c>
      <c r="E8440" t="s">
        <v>4932</v>
      </c>
      <c r="F8440">
        <v>326.78100000000001</v>
      </c>
      <c r="G8440">
        <v>94.885999999999996</v>
      </c>
      <c r="H8440">
        <v>40.805999999999997</v>
      </c>
      <c r="I8440">
        <v>31007.005000000001</v>
      </c>
      <c r="J8440">
        <v>12645472</v>
      </c>
      <c r="K8440">
        <v>50.851999999999997</v>
      </c>
      <c r="L8440">
        <v>29.193000000000001</v>
      </c>
      <c r="M8440">
        <v>16617.607</v>
      </c>
      <c r="N8440">
        <v>6777097</v>
      </c>
      <c r="O8440">
        <v>14.724</v>
      </c>
      <c r="P8440">
        <v>31.227</v>
      </c>
      <c r="Q8440">
        <v>4811.3869999999997</v>
      </c>
      <c r="R8440">
        <v>1962210</v>
      </c>
      <c r="S8440">
        <v>9.1999999999999998E-2</v>
      </c>
      <c r="T8440">
        <v>4.8390000000000004</v>
      </c>
      <c r="U8440">
        <v>30.013000000000002</v>
      </c>
      <c r="V8440">
        <v>12240</v>
      </c>
      <c r="W8440">
        <f t="shared" si="299"/>
        <v>48</v>
      </c>
      <c r="X8440">
        <f t="shared" si="300"/>
        <v>9278.4657000000007</v>
      </c>
      <c r="Y8440">
        <f t="shared" si="301"/>
        <v>97.041000000000011</v>
      </c>
    </row>
    <row r="8441" spans="1:25" x14ac:dyDescent="0.2">
      <c r="A8441" t="s">
        <v>1746</v>
      </c>
      <c r="B8441" t="s">
        <v>387</v>
      </c>
      <c r="C8441">
        <v>10</v>
      </c>
      <c r="D8441">
        <v>9</v>
      </c>
      <c r="E8441" t="s">
        <v>8428</v>
      </c>
      <c r="F8441">
        <v>243.14</v>
      </c>
      <c r="G8441">
        <v>100.471</v>
      </c>
      <c r="H8441">
        <v>42.594000000000001</v>
      </c>
      <c r="I8441">
        <v>24428.603999999999</v>
      </c>
      <c r="J8441">
        <v>9962627</v>
      </c>
      <c r="K8441">
        <v>25.088999999999999</v>
      </c>
      <c r="L8441">
        <v>11.289</v>
      </c>
      <c r="M8441">
        <v>6100.1729999999998</v>
      </c>
      <c r="N8441">
        <v>2487811</v>
      </c>
      <c r="O8441">
        <v>3.2850000000000001</v>
      </c>
      <c r="P8441">
        <v>8.4369999999999994</v>
      </c>
      <c r="Q8441">
        <v>798.774</v>
      </c>
      <c r="R8441">
        <v>325761</v>
      </c>
      <c r="S8441">
        <v>2.5999999999999999E-2</v>
      </c>
      <c r="T8441">
        <v>2.5609999999999999</v>
      </c>
      <c r="U8441">
        <v>6.2530000000000001</v>
      </c>
      <c r="V8441">
        <v>2550</v>
      </c>
      <c r="W8441">
        <f t="shared" si="299"/>
        <v>10</v>
      </c>
      <c r="X8441">
        <f t="shared" si="300"/>
        <v>851.97840000000008</v>
      </c>
      <c r="Y8441">
        <f t="shared" si="301"/>
        <v>17.241000000000003</v>
      </c>
    </row>
    <row r="8442" spans="1:25" x14ac:dyDescent="0.2">
      <c r="A8442" t="s">
        <v>1746</v>
      </c>
      <c r="B8442" t="s">
        <v>387</v>
      </c>
      <c r="C8442">
        <v>10</v>
      </c>
      <c r="D8442">
        <v>10</v>
      </c>
      <c r="E8442" t="s">
        <v>57</v>
      </c>
      <c r="F8442">
        <v>266.12099999999998</v>
      </c>
      <c r="G8442">
        <v>109.70099999999999</v>
      </c>
      <c r="H8442">
        <v>42.414999999999999</v>
      </c>
      <c r="I8442">
        <v>29193.733</v>
      </c>
      <c r="J8442">
        <v>11905972</v>
      </c>
      <c r="K8442">
        <v>59.5</v>
      </c>
      <c r="L8442">
        <v>21.468</v>
      </c>
      <c r="M8442">
        <v>15834.062</v>
      </c>
      <c r="N8442">
        <v>6457547</v>
      </c>
      <c r="O8442">
        <v>17.777999999999999</v>
      </c>
      <c r="P8442">
        <v>30.361000000000001</v>
      </c>
      <c r="Q8442">
        <v>4731.1369999999997</v>
      </c>
      <c r="R8442">
        <v>1929482</v>
      </c>
      <c r="S8442">
        <v>0.15</v>
      </c>
      <c r="T8442">
        <v>6.1909999999999998</v>
      </c>
      <c r="U8442">
        <v>40.017000000000003</v>
      </c>
      <c r="V8442">
        <v>16320</v>
      </c>
      <c r="W8442">
        <f t="shared" si="299"/>
        <v>64</v>
      </c>
      <c r="X8442">
        <f t="shared" si="300"/>
        <v>9109.940700000001</v>
      </c>
      <c r="Y8442">
        <f t="shared" si="301"/>
        <v>130.64100000000002</v>
      </c>
    </row>
    <row r="8443" spans="1:25" x14ac:dyDescent="0.2">
      <c r="A8443" t="s">
        <v>1746</v>
      </c>
      <c r="B8443" t="s">
        <v>387</v>
      </c>
      <c r="C8443">
        <v>10</v>
      </c>
      <c r="D8443">
        <v>11</v>
      </c>
      <c r="E8443" t="s">
        <v>5597</v>
      </c>
      <c r="F8443">
        <v>243.25800000000001</v>
      </c>
      <c r="G8443">
        <v>97.173000000000002</v>
      </c>
      <c r="H8443">
        <v>45.198999999999998</v>
      </c>
      <c r="I8443">
        <v>23638.037</v>
      </c>
      <c r="J8443">
        <v>9640213</v>
      </c>
      <c r="K8443">
        <v>18.678000000000001</v>
      </c>
      <c r="L8443">
        <v>8.3550000000000004</v>
      </c>
      <c r="M8443">
        <v>4543.5860000000002</v>
      </c>
      <c r="N8443">
        <v>1852994</v>
      </c>
      <c r="O8443">
        <v>1.9410000000000001</v>
      </c>
      <c r="P8443">
        <v>3.5790000000000002</v>
      </c>
      <c r="Q8443">
        <v>472.06400000000002</v>
      </c>
      <c r="R8443">
        <v>192520</v>
      </c>
      <c r="S8443">
        <v>0.01</v>
      </c>
      <c r="T8443">
        <v>1.619</v>
      </c>
      <c r="U8443">
        <v>2.5009999999999999</v>
      </c>
      <c r="V8443">
        <v>1020</v>
      </c>
      <c r="W8443">
        <f t="shared" si="299"/>
        <v>4</v>
      </c>
      <c r="X8443">
        <f t="shared" si="300"/>
        <v>165.88740000000007</v>
      </c>
      <c r="Y8443">
        <f t="shared" si="301"/>
        <v>4.641</v>
      </c>
    </row>
    <row r="8444" spans="1:25" x14ac:dyDescent="0.2">
      <c r="A8444" t="s">
        <v>1746</v>
      </c>
      <c r="B8444" t="s">
        <v>387</v>
      </c>
      <c r="C8444">
        <v>10</v>
      </c>
      <c r="D8444">
        <v>12</v>
      </c>
      <c r="E8444" t="s">
        <v>6570</v>
      </c>
      <c r="F8444">
        <v>271.39</v>
      </c>
      <c r="G8444">
        <v>98.786000000000001</v>
      </c>
      <c r="H8444">
        <v>49.148000000000003</v>
      </c>
      <c r="I8444">
        <v>26809.562999999998</v>
      </c>
      <c r="J8444">
        <v>10933645</v>
      </c>
      <c r="K8444">
        <v>3.536</v>
      </c>
      <c r="L8444">
        <v>2.6110000000000002</v>
      </c>
      <c r="M8444">
        <v>959.65599999999995</v>
      </c>
      <c r="N8444">
        <v>391373</v>
      </c>
      <c r="O8444">
        <v>2.1259999999999999</v>
      </c>
      <c r="P8444">
        <v>7.3410000000000002</v>
      </c>
      <c r="Q8444">
        <v>577.11099999999999</v>
      </c>
      <c r="R8444">
        <v>235361</v>
      </c>
      <c r="S8444">
        <v>1.2E-2</v>
      </c>
      <c r="T8444">
        <v>1.714</v>
      </c>
      <c r="U8444">
        <v>3.1259999999999999</v>
      </c>
      <c r="V8444">
        <v>1275</v>
      </c>
      <c r="W8444">
        <f t="shared" si="299"/>
        <v>5</v>
      </c>
      <c r="X8444">
        <f t="shared" si="300"/>
        <v>386.48610000000002</v>
      </c>
      <c r="Y8444">
        <f t="shared" si="301"/>
        <v>6.7410000000000005</v>
      </c>
    </row>
    <row r="8445" spans="1:25" x14ac:dyDescent="0.2">
      <c r="A8445" t="s">
        <v>1746</v>
      </c>
      <c r="B8445" t="s">
        <v>387</v>
      </c>
      <c r="C8445">
        <v>10</v>
      </c>
      <c r="D8445">
        <v>13</v>
      </c>
      <c r="E8445" t="s">
        <v>3775</v>
      </c>
      <c r="F8445">
        <v>139.36099999999999</v>
      </c>
      <c r="G8445">
        <v>88.572000000000003</v>
      </c>
      <c r="H8445">
        <v>41.670999999999999</v>
      </c>
      <c r="I8445">
        <v>12343.51</v>
      </c>
      <c r="J8445">
        <v>5034008</v>
      </c>
      <c r="K8445">
        <v>28.827999999999999</v>
      </c>
      <c r="L8445">
        <v>16.754999999999999</v>
      </c>
      <c r="M8445">
        <v>4017.48</v>
      </c>
      <c r="N8445">
        <v>1638434</v>
      </c>
      <c r="O8445">
        <v>3.3650000000000002</v>
      </c>
      <c r="P8445">
        <v>7.3650000000000002</v>
      </c>
      <c r="Q8445">
        <v>468.89100000000002</v>
      </c>
      <c r="R8445">
        <v>191226</v>
      </c>
      <c r="S8445">
        <v>3.5999999999999997E-2</v>
      </c>
      <c r="T8445">
        <v>3.0249999999999999</v>
      </c>
      <c r="U8445">
        <v>5.0019999999999998</v>
      </c>
      <c r="V8445">
        <v>2040</v>
      </c>
      <c r="W8445">
        <f t="shared" si="299"/>
        <v>8</v>
      </c>
      <c r="X8445">
        <f t="shared" si="300"/>
        <v>159.22410000000005</v>
      </c>
      <c r="Y8445">
        <f t="shared" si="301"/>
        <v>13.041</v>
      </c>
    </row>
    <row r="8446" spans="1:25" x14ac:dyDescent="0.2">
      <c r="A8446" t="s">
        <v>1746</v>
      </c>
      <c r="B8446" t="s">
        <v>387</v>
      </c>
      <c r="C8446">
        <v>10</v>
      </c>
      <c r="D8446">
        <v>14</v>
      </c>
      <c r="E8446" t="s">
        <v>8429</v>
      </c>
      <c r="F8446">
        <v>284.86099999999999</v>
      </c>
      <c r="G8446">
        <v>82.986000000000004</v>
      </c>
      <c r="H8446">
        <v>41.963000000000001</v>
      </c>
      <c r="I8446">
        <v>23639.454000000002</v>
      </c>
      <c r="J8446">
        <v>9640791</v>
      </c>
      <c r="K8446">
        <v>37.045000000000002</v>
      </c>
      <c r="L8446">
        <v>25.231000000000002</v>
      </c>
      <c r="M8446">
        <v>10552.662</v>
      </c>
      <c r="N8446">
        <v>4303653</v>
      </c>
      <c r="O8446">
        <v>3.7909999999999999</v>
      </c>
      <c r="P8446">
        <v>11.305999999999999</v>
      </c>
      <c r="Q8446">
        <v>1079.798</v>
      </c>
      <c r="R8446">
        <v>440370</v>
      </c>
      <c r="S8446">
        <v>4.5999999999999999E-2</v>
      </c>
      <c r="T8446">
        <v>3.4279999999999999</v>
      </c>
      <c r="U8446">
        <v>13.131</v>
      </c>
      <c r="V8446">
        <v>5355</v>
      </c>
      <c r="W8446">
        <f t="shared" si="299"/>
        <v>21</v>
      </c>
      <c r="X8446">
        <f t="shared" si="300"/>
        <v>1442.1288000000002</v>
      </c>
      <c r="Y8446">
        <f t="shared" si="301"/>
        <v>40.341000000000001</v>
      </c>
    </row>
    <row r="8447" spans="1:25" x14ac:dyDescent="0.2">
      <c r="A8447" t="s">
        <v>1746</v>
      </c>
      <c r="B8447" t="s">
        <v>387</v>
      </c>
      <c r="C8447">
        <v>10</v>
      </c>
      <c r="D8447">
        <v>15</v>
      </c>
      <c r="E8447" t="s">
        <v>8430</v>
      </c>
      <c r="F8447">
        <v>42.012999999999998</v>
      </c>
      <c r="G8447">
        <v>63.042999999999999</v>
      </c>
      <c r="H8447">
        <v>39.429000000000002</v>
      </c>
      <c r="I8447">
        <v>2648.6370000000002</v>
      </c>
      <c r="J8447">
        <v>1080184</v>
      </c>
      <c r="K8447">
        <v>74.427000000000007</v>
      </c>
      <c r="L8447">
        <v>30.649000000000001</v>
      </c>
      <c r="M8447">
        <v>3126.8969999999999</v>
      </c>
      <c r="N8447">
        <v>1275231</v>
      </c>
      <c r="O8447">
        <v>41.878999999999998</v>
      </c>
      <c r="P8447">
        <v>48.195</v>
      </c>
      <c r="Q8447">
        <v>1759.4549999999999</v>
      </c>
      <c r="R8447">
        <v>717552</v>
      </c>
      <c r="S8447">
        <v>0.11899999999999999</v>
      </c>
      <c r="T8447">
        <v>5.5090000000000003</v>
      </c>
      <c r="U8447">
        <v>5.0019999999999998</v>
      </c>
      <c r="V8447">
        <v>2040</v>
      </c>
      <c r="W8447">
        <f t="shared" ref="W8447:W8456" si="302">V8447/255</f>
        <v>8</v>
      </c>
      <c r="X8447">
        <f t="shared" si="300"/>
        <v>2869.4085</v>
      </c>
      <c r="Y8447">
        <f t="shared" si="301"/>
        <v>13.041</v>
      </c>
    </row>
    <row r="8448" spans="1:25" x14ac:dyDescent="0.2">
      <c r="A8448" t="s">
        <v>1746</v>
      </c>
      <c r="B8448" t="s">
        <v>387</v>
      </c>
      <c r="C8448">
        <v>10</v>
      </c>
      <c r="D8448">
        <v>16</v>
      </c>
      <c r="E8448" t="s">
        <v>6869</v>
      </c>
      <c r="F8448">
        <v>329.77800000000002</v>
      </c>
      <c r="G8448">
        <v>106.214</v>
      </c>
      <c r="H8448">
        <v>51.082999999999998</v>
      </c>
      <c r="I8448">
        <v>35027.000999999997</v>
      </c>
      <c r="J8448">
        <v>14284932</v>
      </c>
      <c r="K8448">
        <v>15.106</v>
      </c>
      <c r="L8448">
        <v>11.895</v>
      </c>
      <c r="M8448">
        <v>4981.7479999999996</v>
      </c>
      <c r="N8448">
        <v>2031688</v>
      </c>
      <c r="O8448">
        <v>3.202</v>
      </c>
      <c r="P8448">
        <v>9.266</v>
      </c>
      <c r="Q8448">
        <v>1055.9739999999999</v>
      </c>
      <c r="R8448">
        <v>430654</v>
      </c>
      <c r="S8448">
        <v>2.5000000000000001E-2</v>
      </c>
      <c r="T8448">
        <v>2.5070000000000001</v>
      </c>
      <c r="U8448">
        <v>8.1280000000000001</v>
      </c>
      <c r="V8448">
        <v>3315</v>
      </c>
      <c r="W8448">
        <f t="shared" si="302"/>
        <v>13</v>
      </c>
      <c r="X8448">
        <f t="shared" si="300"/>
        <v>1392.0984000000001</v>
      </c>
      <c r="Y8448">
        <f t="shared" si="301"/>
        <v>23.541000000000004</v>
      </c>
    </row>
    <row r="8449" spans="1:25" x14ac:dyDescent="0.2">
      <c r="A8449" t="s">
        <v>1746</v>
      </c>
      <c r="B8449" t="s">
        <v>387</v>
      </c>
      <c r="C8449">
        <v>10</v>
      </c>
      <c r="D8449">
        <v>17</v>
      </c>
      <c r="E8449" t="s">
        <v>8431</v>
      </c>
      <c r="F8449">
        <v>290.32</v>
      </c>
      <c r="G8449">
        <v>105.26600000000001</v>
      </c>
      <c r="H8449">
        <v>41.881</v>
      </c>
      <c r="I8449">
        <v>30560.785</v>
      </c>
      <c r="J8449">
        <v>12463492</v>
      </c>
      <c r="K8449">
        <v>23.837</v>
      </c>
      <c r="L8449">
        <v>9.4870000000000001</v>
      </c>
      <c r="M8449">
        <v>6920.4949999999999</v>
      </c>
      <c r="N8449">
        <v>2822360</v>
      </c>
      <c r="O8449">
        <v>3.5979999999999999</v>
      </c>
      <c r="P8449">
        <v>10.137</v>
      </c>
      <c r="Q8449">
        <v>1044.5229999999999</v>
      </c>
      <c r="R8449">
        <v>425984</v>
      </c>
      <c r="S8449">
        <v>0.03</v>
      </c>
      <c r="T8449">
        <v>2.7730000000000001</v>
      </c>
      <c r="U8449">
        <v>8.7539999999999996</v>
      </c>
      <c r="V8449">
        <v>3570</v>
      </c>
      <c r="W8449">
        <f t="shared" si="302"/>
        <v>14</v>
      </c>
      <c r="X8449">
        <f t="shared" si="300"/>
        <v>1368.0513000000001</v>
      </c>
      <c r="Y8449">
        <f t="shared" si="301"/>
        <v>25.641000000000002</v>
      </c>
    </row>
    <row r="8450" spans="1:25" x14ac:dyDescent="0.2">
      <c r="A8450" t="s">
        <v>1746</v>
      </c>
      <c r="B8450" t="s">
        <v>387</v>
      </c>
      <c r="C8450">
        <v>10</v>
      </c>
      <c r="D8450">
        <v>18</v>
      </c>
      <c r="E8450" t="s">
        <v>8432</v>
      </c>
      <c r="F8450">
        <v>270.94400000000002</v>
      </c>
      <c r="G8450">
        <v>93.724000000000004</v>
      </c>
      <c r="H8450">
        <v>41.502000000000002</v>
      </c>
      <c r="I8450">
        <v>25394.042000000001</v>
      </c>
      <c r="J8450">
        <v>10356358</v>
      </c>
      <c r="K8450">
        <v>14.891999999999999</v>
      </c>
      <c r="L8450">
        <v>11.507999999999999</v>
      </c>
      <c r="M8450">
        <v>4034.951</v>
      </c>
      <c r="N8450">
        <v>1645559</v>
      </c>
      <c r="O8450">
        <v>2.1909999999999998</v>
      </c>
      <c r="P8450">
        <v>7.2729999999999997</v>
      </c>
      <c r="Q8450">
        <v>593.63499999999999</v>
      </c>
      <c r="R8450">
        <v>242100</v>
      </c>
      <c r="S8450">
        <v>1.6E-2</v>
      </c>
      <c r="T8450">
        <v>2.0299999999999998</v>
      </c>
      <c r="U8450">
        <v>4.3769999999999998</v>
      </c>
      <c r="V8450">
        <v>1785</v>
      </c>
      <c r="W8450">
        <f t="shared" si="302"/>
        <v>7</v>
      </c>
      <c r="X8450">
        <f t="shared" si="300"/>
        <v>421.18650000000002</v>
      </c>
      <c r="Y8450">
        <f t="shared" si="301"/>
        <v>10.941000000000001</v>
      </c>
    </row>
    <row r="8451" spans="1:25" x14ac:dyDescent="0.2">
      <c r="A8451" t="s">
        <v>1746</v>
      </c>
      <c r="B8451" t="s">
        <v>387</v>
      </c>
      <c r="C8451">
        <v>10</v>
      </c>
      <c r="D8451">
        <v>19</v>
      </c>
      <c r="E8451" t="s">
        <v>8433</v>
      </c>
      <c r="F8451">
        <v>402.92200000000003</v>
      </c>
      <c r="G8451">
        <v>105.123</v>
      </c>
      <c r="H8451">
        <v>46.569000000000003</v>
      </c>
      <c r="I8451">
        <v>42356.436999999998</v>
      </c>
      <c r="J8451">
        <v>17274069</v>
      </c>
      <c r="K8451">
        <v>19.593</v>
      </c>
      <c r="L8451">
        <v>11.189</v>
      </c>
      <c r="M8451">
        <v>7894.4219999999996</v>
      </c>
      <c r="N8451">
        <v>3219553</v>
      </c>
      <c r="O8451">
        <v>3.5230000000000001</v>
      </c>
      <c r="P8451">
        <v>10.587</v>
      </c>
      <c r="Q8451">
        <v>1419.6289999999999</v>
      </c>
      <c r="R8451">
        <v>578962</v>
      </c>
      <c r="S8451">
        <v>3.6999999999999998E-2</v>
      </c>
      <c r="T8451">
        <v>3.0819999999999999</v>
      </c>
      <c r="U8451">
        <v>15.006</v>
      </c>
      <c r="V8451">
        <v>6120</v>
      </c>
      <c r="W8451">
        <f t="shared" si="302"/>
        <v>24</v>
      </c>
      <c r="X8451">
        <f t="shared" si="300"/>
        <v>2155.7739000000001</v>
      </c>
      <c r="Y8451">
        <f t="shared" si="301"/>
        <v>46.641000000000005</v>
      </c>
    </row>
    <row r="8452" spans="1:25" x14ac:dyDescent="0.2">
      <c r="A8452" t="s">
        <v>1746</v>
      </c>
      <c r="B8452" t="s">
        <v>387</v>
      </c>
      <c r="C8452">
        <v>10</v>
      </c>
      <c r="D8452">
        <v>21</v>
      </c>
      <c r="E8452" t="s">
        <v>8434</v>
      </c>
      <c r="F8452">
        <v>392.43400000000003</v>
      </c>
      <c r="G8452">
        <v>84.968999999999994</v>
      </c>
      <c r="H8452">
        <v>35.143000000000001</v>
      </c>
      <c r="I8452">
        <v>33344.786999999997</v>
      </c>
      <c r="J8452">
        <v>13598881</v>
      </c>
      <c r="K8452">
        <v>45.125999999999998</v>
      </c>
      <c r="L8452">
        <v>21.984999999999999</v>
      </c>
      <c r="M8452">
        <v>17708.973000000002</v>
      </c>
      <c r="N8452">
        <v>7222185</v>
      </c>
      <c r="O8452">
        <v>9.0540000000000003</v>
      </c>
      <c r="P8452">
        <v>21.88</v>
      </c>
      <c r="Q8452">
        <v>3552.9050000000002</v>
      </c>
      <c r="R8452">
        <v>1448968</v>
      </c>
      <c r="S8452">
        <v>0.112</v>
      </c>
      <c r="T8452">
        <v>5.3319999999999999</v>
      </c>
      <c r="U8452">
        <v>43.768999999999998</v>
      </c>
      <c r="V8452">
        <v>17850</v>
      </c>
      <c r="W8452">
        <f t="shared" si="302"/>
        <v>70</v>
      </c>
      <c r="X8452">
        <f t="shared" si="300"/>
        <v>6635.6535000000003</v>
      </c>
      <c r="Y8452">
        <f t="shared" si="301"/>
        <v>143.24099999999999</v>
      </c>
    </row>
    <row r="8453" spans="1:25" x14ac:dyDescent="0.2">
      <c r="A8453" t="s">
        <v>1746</v>
      </c>
      <c r="B8453" t="s">
        <v>387</v>
      </c>
      <c r="C8453">
        <v>10</v>
      </c>
      <c r="D8453">
        <v>23</v>
      </c>
      <c r="E8453" t="s">
        <v>8435</v>
      </c>
      <c r="F8453">
        <v>11.132</v>
      </c>
      <c r="G8453">
        <v>39.625999999999998</v>
      </c>
      <c r="H8453">
        <v>18.385000000000002</v>
      </c>
      <c r="I8453">
        <v>441.12900000000002</v>
      </c>
      <c r="J8453">
        <v>179904</v>
      </c>
      <c r="K8453">
        <v>79.876999999999995</v>
      </c>
      <c r="L8453">
        <v>43.006</v>
      </c>
      <c r="M8453">
        <v>889.202</v>
      </c>
      <c r="N8453">
        <v>362640</v>
      </c>
      <c r="O8453">
        <v>64.090999999999994</v>
      </c>
      <c r="P8453">
        <v>60.722999999999999</v>
      </c>
      <c r="Q8453">
        <v>713.47</v>
      </c>
      <c r="R8453">
        <v>290972</v>
      </c>
      <c r="S8453">
        <v>5.6000000000000001E-2</v>
      </c>
      <c r="T8453">
        <v>3.7850000000000001</v>
      </c>
      <c r="U8453">
        <v>0.625</v>
      </c>
      <c r="V8453">
        <v>255</v>
      </c>
      <c r="W8453">
        <f t="shared" si="302"/>
        <v>1</v>
      </c>
      <c r="X8453">
        <f t="shared" si="300"/>
        <v>672.84000000000015</v>
      </c>
      <c r="Y8453">
        <f t="shared" si="301"/>
        <v>0</v>
      </c>
    </row>
    <row r="8454" spans="1:25" x14ac:dyDescent="0.2">
      <c r="A8454" t="s">
        <v>1746</v>
      </c>
      <c r="B8454" t="s">
        <v>387</v>
      </c>
      <c r="C8454">
        <v>10</v>
      </c>
      <c r="D8454">
        <v>24</v>
      </c>
      <c r="E8454" t="s">
        <v>8436</v>
      </c>
      <c r="F8454">
        <v>343.44</v>
      </c>
      <c r="G8454">
        <v>65.117999999999995</v>
      </c>
      <c r="H8454">
        <v>35.731999999999999</v>
      </c>
      <c r="I8454">
        <v>22364.045999999998</v>
      </c>
      <c r="J8454">
        <v>9120646</v>
      </c>
      <c r="K8454">
        <v>21.266999999999999</v>
      </c>
      <c r="L8454">
        <v>8.3450000000000006</v>
      </c>
      <c r="M8454">
        <v>7304.0339999999997</v>
      </c>
      <c r="N8454">
        <v>2978777</v>
      </c>
      <c r="O8454">
        <v>5.0609999999999999</v>
      </c>
      <c r="P8454">
        <v>14.007999999999999</v>
      </c>
      <c r="Q8454">
        <v>1737.9970000000001</v>
      </c>
      <c r="R8454">
        <v>708801</v>
      </c>
      <c r="S8454">
        <v>5.8000000000000003E-2</v>
      </c>
      <c r="T8454">
        <v>3.8540000000000001</v>
      </c>
      <c r="U8454">
        <v>20.009</v>
      </c>
      <c r="V8454">
        <v>8160</v>
      </c>
      <c r="W8454">
        <f t="shared" si="302"/>
        <v>32</v>
      </c>
      <c r="X8454">
        <f t="shared" si="300"/>
        <v>2824.3467000000005</v>
      </c>
      <c r="Y8454">
        <f t="shared" si="301"/>
        <v>63.441000000000003</v>
      </c>
    </row>
    <row r="8455" spans="1:25" x14ac:dyDescent="0.2">
      <c r="A8455" t="s">
        <v>1746</v>
      </c>
      <c r="B8455" t="s">
        <v>387</v>
      </c>
      <c r="C8455">
        <v>10</v>
      </c>
      <c r="D8455">
        <v>25</v>
      </c>
      <c r="E8455" t="s">
        <v>8437</v>
      </c>
      <c r="F8455">
        <v>298.33800000000002</v>
      </c>
      <c r="G8455">
        <v>82.343000000000004</v>
      </c>
      <c r="H8455">
        <v>37.308</v>
      </c>
      <c r="I8455">
        <v>24566.01</v>
      </c>
      <c r="J8455">
        <v>10018665</v>
      </c>
      <c r="K8455">
        <v>39.134</v>
      </c>
      <c r="L8455">
        <v>21.04</v>
      </c>
      <c r="M8455">
        <v>11675.223</v>
      </c>
      <c r="N8455">
        <v>4761463</v>
      </c>
      <c r="O8455">
        <v>6.9610000000000003</v>
      </c>
      <c r="P8455">
        <v>21.274999999999999</v>
      </c>
      <c r="Q8455">
        <v>2076.683</v>
      </c>
      <c r="R8455">
        <v>846926</v>
      </c>
      <c r="S8455">
        <v>6.0999999999999999E-2</v>
      </c>
      <c r="T8455">
        <v>3.9359999999999999</v>
      </c>
      <c r="U8455">
        <v>18.132999999999999</v>
      </c>
      <c r="V8455">
        <v>7395</v>
      </c>
      <c r="W8455">
        <f t="shared" si="302"/>
        <v>29</v>
      </c>
      <c r="X8455">
        <f t="shared" si="300"/>
        <v>3535.5873000000001</v>
      </c>
      <c r="Y8455">
        <f t="shared" si="301"/>
        <v>57.141000000000005</v>
      </c>
    </row>
    <row r="8456" spans="1:25" x14ac:dyDescent="0.2">
      <c r="A8456" t="s">
        <v>1746</v>
      </c>
      <c r="B8456" t="s">
        <v>387</v>
      </c>
      <c r="C8456">
        <v>10</v>
      </c>
      <c r="D8456">
        <v>26</v>
      </c>
      <c r="E8456" t="s">
        <v>8438</v>
      </c>
      <c r="F8456">
        <v>379.68099999999998</v>
      </c>
      <c r="G8456">
        <v>77.009</v>
      </c>
      <c r="H8456">
        <v>36.927999999999997</v>
      </c>
      <c r="I8456">
        <v>29238.97</v>
      </c>
      <c r="J8456">
        <v>11924421</v>
      </c>
      <c r="K8456">
        <v>18.673999999999999</v>
      </c>
      <c r="L8456">
        <v>9.5850000000000009</v>
      </c>
      <c r="M8456">
        <v>7090.2439999999997</v>
      </c>
      <c r="N8456">
        <v>2891588</v>
      </c>
      <c r="O8456">
        <v>2.847</v>
      </c>
      <c r="P8456">
        <v>9.6359999999999992</v>
      </c>
      <c r="Q8456">
        <v>1081.0530000000001</v>
      </c>
      <c r="R8456">
        <v>440882</v>
      </c>
      <c r="S8456">
        <v>2.5000000000000001E-2</v>
      </c>
      <c r="T8456">
        <v>2.5099999999999998</v>
      </c>
      <c r="U8456">
        <v>9.3789999999999996</v>
      </c>
      <c r="V8456">
        <v>3825</v>
      </c>
      <c r="W8456">
        <f t="shared" si="302"/>
        <v>15</v>
      </c>
      <c r="X8456">
        <f t="shared" si="300"/>
        <v>1444.7643000000005</v>
      </c>
      <c r="Y8456">
        <f t="shared" si="301"/>
        <v>27.741000000000003</v>
      </c>
    </row>
    <row r="8457" spans="1:25" x14ac:dyDescent="0.2">
      <c r="A8457" t="s">
        <v>1746</v>
      </c>
      <c r="B8457" t="s">
        <v>745</v>
      </c>
      <c r="C8457">
        <v>1</v>
      </c>
      <c r="D8457">
        <v>1</v>
      </c>
      <c r="E8457" t="s">
        <v>726</v>
      </c>
      <c r="F8457">
        <v>278.50799999999998</v>
      </c>
      <c r="G8457">
        <v>77.128</v>
      </c>
      <c r="H8457">
        <v>36.183</v>
      </c>
      <c r="I8457">
        <v>21480.753000000001</v>
      </c>
      <c r="J8457">
        <v>8760416</v>
      </c>
      <c r="K8457">
        <v>16.768000000000001</v>
      </c>
      <c r="L8457">
        <v>6.8579999999999997</v>
      </c>
      <c r="M8457">
        <v>4670.0590000000002</v>
      </c>
      <c r="N8457">
        <v>1904573</v>
      </c>
      <c r="O8457">
        <v>3.2120000000000002</v>
      </c>
      <c r="P8457">
        <v>6.7320000000000002</v>
      </c>
      <c r="Q8457">
        <v>894.58399999999995</v>
      </c>
      <c r="R8457">
        <v>364835</v>
      </c>
      <c r="S8457">
        <v>2.1999999999999999E-2</v>
      </c>
      <c r="T8457">
        <v>2.3929999999999998</v>
      </c>
      <c r="U8457">
        <v>6.2530000000000001</v>
      </c>
      <c r="V8457">
        <v>2550</v>
      </c>
      <c r="W8457">
        <f t="shared" ref="W8457:W8517" si="303">V8457/255</f>
        <v>10</v>
      </c>
      <c r="X8457">
        <f>(MAX(0, (Q8457-519.07)))*1.69</f>
        <v>634.61865999999975</v>
      </c>
      <c r="Y8457">
        <f>(MAX(0, (W8457-2.79)))*1.69</f>
        <v>12.184899999999999</v>
      </c>
    </row>
    <row r="8458" spans="1:25" x14ac:dyDescent="0.2">
      <c r="A8458" t="s">
        <v>1746</v>
      </c>
      <c r="B8458" t="s">
        <v>745</v>
      </c>
      <c r="C8458">
        <v>1</v>
      </c>
      <c r="D8458">
        <v>5</v>
      </c>
      <c r="E8458" t="s">
        <v>8455</v>
      </c>
      <c r="F8458">
        <v>189.85499999999999</v>
      </c>
      <c r="G8458">
        <v>99.325999999999993</v>
      </c>
      <c r="H8458">
        <v>41.677</v>
      </c>
      <c r="I8458">
        <v>18857.536</v>
      </c>
      <c r="J8458">
        <v>7690599</v>
      </c>
      <c r="K8458">
        <v>49.027000000000001</v>
      </c>
      <c r="L8458">
        <v>21.79</v>
      </c>
      <c r="M8458">
        <v>9308.0630000000001</v>
      </c>
      <c r="N8458">
        <v>3796073</v>
      </c>
      <c r="O8458">
        <v>13.41</v>
      </c>
      <c r="P8458">
        <v>23.744</v>
      </c>
      <c r="Q8458">
        <v>2545.8679999999999</v>
      </c>
      <c r="R8458">
        <v>1038272</v>
      </c>
      <c r="S8458">
        <v>0.13200000000000001</v>
      </c>
      <c r="T8458">
        <v>5.7939999999999996</v>
      </c>
      <c r="U8458">
        <v>25.010999999999999</v>
      </c>
      <c r="V8458">
        <v>10200</v>
      </c>
      <c r="W8458">
        <f t="shared" si="303"/>
        <v>40</v>
      </c>
      <c r="X8458">
        <f t="shared" ref="X8458:X8521" si="304">(MAX(0, (Q8458-519.07)))*1.69</f>
        <v>3425.2886199999994</v>
      </c>
      <c r="Y8458">
        <f t="shared" ref="Y8458:Y8521" si="305">(MAX(0, (W8458-2.79)))*1.69</f>
        <v>62.884900000000002</v>
      </c>
    </row>
    <row r="8459" spans="1:25" x14ac:dyDescent="0.2">
      <c r="A8459" t="s">
        <v>1746</v>
      </c>
      <c r="B8459" t="s">
        <v>745</v>
      </c>
      <c r="C8459">
        <v>1</v>
      </c>
      <c r="D8459">
        <v>6</v>
      </c>
      <c r="E8459" t="s">
        <v>8456</v>
      </c>
      <c r="F8459">
        <v>73.257000000000005</v>
      </c>
      <c r="G8459">
        <v>119.566</v>
      </c>
      <c r="H8459">
        <v>66.533000000000001</v>
      </c>
      <c r="I8459">
        <v>8759.0429999999997</v>
      </c>
      <c r="J8459">
        <v>3572168</v>
      </c>
      <c r="K8459">
        <v>6.6230000000000002</v>
      </c>
      <c r="L8459">
        <v>3.5249999999999999</v>
      </c>
      <c r="M8459">
        <v>485.202</v>
      </c>
      <c r="N8459">
        <v>197878</v>
      </c>
      <c r="O8459">
        <v>2.8460000000000001</v>
      </c>
      <c r="P8459">
        <v>2.375</v>
      </c>
      <c r="Q8459">
        <v>208.501</v>
      </c>
      <c r="R8459">
        <v>85032</v>
      </c>
      <c r="S8459">
        <v>1.7000000000000001E-2</v>
      </c>
      <c r="T8459">
        <v>2.0859999999999999</v>
      </c>
      <c r="U8459">
        <v>1.2509999999999999</v>
      </c>
      <c r="V8459">
        <v>510</v>
      </c>
      <c r="W8459">
        <f t="shared" si="303"/>
        <v>2</v>
      </c>
      <c r="X8459">
        <f t="shared" si="304"/>
        <v>0</v>
      </c>
      <c r="Y8459">
        <f t="shared" si="305"/>
        <v>0</v>
      </c>
    </row>
    <row r="8460" spans="1:25" x14ac:dyDescent="0.2">
      <c r="A8460" t="s">
        <v>1746</v>
      </c>
      <c r="B8460" t="s">
        <v>745</v>
      </c>
      <c r="C8460">
        <v>1</v>
      </c>
      <c r="D8460">
        <v>7</v>
      </c>
      <c r="E8460" t="s">
        <v>8457</v>
      </c>
      <c r="F8460">
        <v>126.821</v>
      </c>
      <c r="G8460">
        <v>88.820999999999998</v>
      </c>
      <c r="H8460">
        <v>43.823999999999998</v>
      </c>
      <c r="I8460">
        <v>11264.433000000001</v>
      </c>
      <c r="J8460">
        <v>4593932</v>
      </c>
      <c r="K8460">
        <v>60.597999999999999</v>
      </c>
      <c r="L8460">
        <v>30.692</v>
      </c>
      <c r="M8460">
        <v>7685.0929999999998</v>
      </c>
      <c r="N8460">
        <v>3134183</v>
      </c>
      <c r="O8460">
        <v>28.047000000000001</v>
      </c>
      <c r="P8460">
        <v>39.685000000000002</v>
      </c>
      <c r="Q8460">
        <v>3556.931</v>
      </c>
      <c r="R8460">
        <v>1450610</v>
      </c>
      <c r="S8460">
        <v>0.158</v>
      </c>
      <c r="T8460">
        <v>6.3410000000000002</v>
      </c>
      <c r="U8460">
        <v>20.009</v>
      </c>
      <c r="V8460">
        <v>8160</v>
      </c>
      <c r="W8460">
        <f t="shared" si="303"/>
        <v>32</v>
      </c>
      <c r="X8460">
        <f t="shared" si="304"/>
        <v>5133.9850899999992</v>
      </c>
      <c r="Y8460">
        <f t="shared" si="305"/>
        <v>49.364899999999999</v>
      </c>
    </row>
    <row r="8461" spans="1:25" x14ac:dyDescent="0.2">
      <c r="A8461" t="s">
        <v>1746</v>
      </c>
      <c r="B8461" t="s">
        <v>745</v>
      </c>
      <c r="C8461">
        <v>1</v>
      </c>
      <c r="D8461">
        <v>8</v>
      </c>
      <c r="E8461" t="s">
        <v>2801</v>
      </c>
      <c r="F8461">
        <v>17.294</v>
      </c>
      <c r="G8461">
        <v>27.244</v>
      </c>
      <c r="H8461">
        <v>16.567</v>
      </c>
      <c r="I8461">
        <v>471.166</v>
      </c>
      <c r="J8461">
        <v>192154</v>
      </c>
      <c r="K8461">
        <v>113.78700000000001</v>
      </c>
      <c r="L8461">
        <v>56.616999999999997</v>
      </c>
      <c r="M8461">
        <v>1967.845</v>
      </c>
      <c r="N8461">
        <v>802539</v>
      </c>
      <c r="O8461">
        <v>135.74799999999999</v>
      </c>
      <c r="P8461">
        <v>54.375999999999998</v>
      </c>
      <c r="Q8461">
        <v>2347.6469999999999</v>
      </c>
      <c r="R8461">
        <v>957432</v>
      </c>
      <c r="S8461">
        <v>3.5999999999999997E-2</v>
      </c>
      <c r="T8461">
        <v>3.036</v>
      </c>
      <c r="U8461">
        <v>0.625</v>
      </c>
      <c r="V8461">
        <v>255</v>
      </c>
      <c r="W8461">
        <f t="shared" si="303"/>
        <v>1</v>
      </c>
      <c r="X8461">
        <f t="shared" si="304"/>
        <v>3090.2951299999995</v>
      </c>
      <c r="Y8461">
        <f t="shared" si="305"/>
        <v>0</v>
      </c>
    </row>
    <row r="8462" spans="1:25" x14ac:dyDescent="0.2">
      <c r="A8462" t="s">
        <v>1746</v>
      </c>
      <c r="B8462" t="s">
        <v>745</v>
      </c>
      <c r="C8462">
        <v>1</v>
      </c>
      <c r="D8462">
        <v>9</v>
      </c>
      <c r="E8462" t="s">
        <v>8458</v>
      </c>
      <c r="F8462">
        <v>282.87</v>
      </c>
      <c r="G8462">
        <v>105.681</v>
      </c>
      <c r="H8462">
        <v>42.63</v>
      </c>
      <c r="I8462">
        <v>29894.010999999999</v>
      </c>
      <c r="J8462">
        <v>12191564</v>
      </c>
      <c r="K8462">
        <v>61.997</v>
      </c>
      <c r="L8462">
        <v>28.777999999999999</v>
      </c>
      <c r="M8462">
        <v>17537.102999999999</v>
      </c>
      <c r="N8462">
        <v>7152092</v>
      </c>
      <c r="O8462">
        <v>24.666</v>
      </c>
      <c r="P8462">
        <v>38.860999999999997</v>
      </c>
      <c r="Q8462">
        <v>6977.2870000000003</v>
      </c>
      <c r="R8462">
        <v>2845521</v>
      </c>
      <c r="S8462">
        <v>0.14599999999999999</v>
      </c>
      <c r="T8462">
        <v>6.0979999999999999</v>
      </c>
      <c r="U8462">
        <v>41.268000000000001</v>
      </c>
      <c r="V8462">
        <v>16830</v>
      </c>
      <c r="W8462">
        <f t="shared" si="303"/>
        <v>66</v>
      </c>
      <c r="X8462">
        <f t="shared" si="304"/>
        <v>10914.38673</v>
      </c>
      <c r="Y8462">
        <f t="shared" si="305"/>
        <v>106.8249</v>
      </c>
    </row>
    <row r="8463" spans="1:25" x14ac:dyDescent="0.2">
      <c r="A8463" t="s">
        <v>1746</v>
      </c>
      <c r="B8463" t="s">
        <v>745</v>
      </c>
      <c r="C8463">
        <v>1</v>
      </c>
      <c r="D8463">
        <v>10</v>
      </c>
      <c r="E8463" t="s">
        <v>8459</v>
      </c>
      <c r="F8463">
        <v>194.34299999999999</v>
      </c>
      <c r="G8463">
        <v>113.657</v>
      </c>
      <c r="H8463">
        <v>51.085000000000001</v>
      </c>
      <c r="I8463">
        <v>22088.323</v>
      </c>
      <c r="J8463">
        <v>9008199</v>
      </c>
      <c r="K8463">
        <v>4.7300000000000004</v>
      </c>
      <c r="L8463">
        <v>2.5150000000000001</v>
      </c>
      <c r="M8463">
        <v>919.18299999999999</v>
      </c>
      <c r="N8463">
        <v>374867</v>
      </c>
      <c r="O8463">
        <v>3.141</v>
      </c>
      <c r="P8463">
        <v>8.7769999999999992</v>
      </c>
      <c r="Q8463">
        <v>610.35799999999995</v>
      </c>
      <c r="R8463">
        <v>248920</v>
      </c>
      <c r="S8463">
        <v>1.6E-2</v>
      </c>
      <c r="T8463">
        <v>2.0249999999999999</v>
      </c>
      <c r="U8463">
        <v>3.1259999999999999</v>
      </c>
      <c r="V8463">
        <v>1275</v>
      </c>
      <c r="W8463">
        <f t="shared" si="303"/>
        <v>5</v>
      </c>
      <c r="X8463">
        <f t="shared" si="304"/>
        <v>154.27671999999981</v>
      </c>
      <c r="Y8463">
        <f t="shared" si="305"/>
        <v>3.7348999999999997</v>
      </c>
    </row>
    <row r="8464" spans="1:25" x14ac:dyDescent="0.2">
      <c r="A8464" t="s">
        <v>1746</v>
      </c>
      <c r="B8464" t="s">
        <v>745</v>
      </c>
      <c r="C8464">
        <v>1</v>
      </c>
      <c r="D8464">
        <v>11</v>
      </c>
      <c r="E8464" t="s">
        <v>8460</v>
      </c>
      <c r="F8464">
        <v>259.476</v>
      </c>
      <c r="G8464">
        <v>90.072000000000003</v>
      </c>
      <c r="H8464">
        <v>41.100999999999999</v>
      </c>
      <c r="I8464">
        <v>23371.413</v>
      </c>
      <c r="J8464">
        <v>9531477</v>
      </c>
      <c r="K8464">
        <v>10.625999999999999</v>
      </c>
      <c r="L8464">
        <v>7.7690000000000001</v>
      </c>
      <c r="M8464">
        <v>2757.2919999999999</v>
      </c>
      <c r="N8464">
        <v>1124496</v>
      </c>
      <c r="O8464">
        <v>6.26</v>
      </c>
      <c r="P8464">
        <v>15.132</v>
      </c>
      <c r="Q8464">
        <v>1624.326</v>
      </c>
      <c r="R8464">
        <v>662443</v>
      </c>
      <c r="S8464">
        <v>0.06</v>
      </c>
      <c r="T8464">
        <v>3.919</v>
      </c>
      <c r="U8464">
        <v>15.632</v>
      </c>
      <c r="V8464">
        <v>6375</v>
      </c>
      <c r="W8464">
        <f t="shared" si="303"/>
        <v>25</v>
      </c>
      <c r="X8464">
        <f t="shared" si="304"/>
        <v>1867.8826399999998</v>
      </c>
      <c r="Y8464">
        <f t="shared" si="305"/>
        <v>37.5349</v>
      </c>
    </row>
    <row r="8465" spans="1:25" x14ac:dyDescent="0.2">
      <c r="A8465" t="s">
        <v>1746</v>
      </c>
      <c r="B8465" t="s">
        <v>745</v>
      </c>
      <c r="C8465">
        <v>1</v>
      </c>
      <c r="D8465">
        <v>12</v>
      </c>
      <c r="E8465" t="s">
        <v>8461</v>
      </c>
      <c r="F8465">
        <v>299.43599999999998</v>
      </c>
      <c r="G8465">
        <v>76.388999999999996</v>
      </c>
      <c r="H8465">
        <v>31.44</v>
      </c>
      <c r="I8465">
        <v>22873.748</v>
      </c>
      <c r="J8465">
        <v>9328516</v>
      </c>
      <c r="K8465">
        <v>61.765999999999998</v>
      </c>
      <c r="L8465">
        <v>26.759</v>
      </c>
      <c r="M8465">
        <v>18494.928</v>
      </c>
      <c r="N8465">
        <v>7542718</v>
      </c>
      <c r="O8465">
        <v>23.119</v>
      </c>
      <c r="P8465">
        <v>35.895000000000003</v>
      </c>
      <c r="Q8465">
        <v>6922.7269999999999</v>
      </c>
      <c r="R8465">
        <v>2823270</v>
      </c>
      <c r="S8465">
        <v>0.121</v>
      </c>
      <c r="T8465">
        <v>5.556</v>
      </c>
      <c r="U8465">
        <v>36.265000000000001</v>
      </c>
      <c r="V8465">
        <v>14790</v>
      </c>
      <c r="W8465">
        <f t="shared" si="303"/>
        <v>58</v>
      </c>
      <c r="X8465">
        <f t="shared" si="304"/>
        <v>10822.180329999999</v>
      </c>
      <c r="Y8465">
        <f t="shared" si="305"/>
        <v>93.304900000000004</v>
      </c>
    </row>
    <row r="8466" spans="1:25" x14ac:dyDescent="0.2">
      <c r="A8466" t="s">
        <v>1746</v>
      </c>
      <c r="B8466" t="s">
        <v>745</v>
      </c>
      <c r="C8466">
        <v>2</v>
      </c>
      <c r="D8466">
        <v>1</v>
      </c>
      <c r="E8466" t="s">
        <v>1533</v>
      </c>
      <c r="F8466">
        <v>313.839</v>
      </c>
      <c r="G8466">
        <v>70.775999999999996</v>
      </c>
      <c r="H8466">
        <v>34.561</v>
      </c>
      <c r="I8466">
        <v>22212.339</v>
      </c>
      <c r="J8466">
        <v>9058776</v>
      </c>
      <c r="K8466">
        <v>39.215000000000003</v>
      </c>
      <c r="L8466">
        <v>18.341999999999999</v>
      </c>
      <c r="M8466">
        <v>12307.09</v>
      </c>
      <c r="N8466">
        <v>5019155</v>
      </c>
      <c r="O8466">
        <v>6.1619999999999999</v>
      </c>
      <c r="P8466">
        <v>16.834</v>
      </c>
      <c r="Q8466">
        <v>1933.9580000000001</v>
      </c>
      <c r="R8466">
        <v>788719</v>
      </c>
      <c r="S8466">
        <v>4.8000000000000001E-2</v>
      </c>
      <c r="T8466">
        <v>3.492</v>
      </c>
      <c r="U8466">
        <v>15.006</v>
      </c>
      <c r="V8466">
        <v>6120</v>
      </c>
      <c r="W8466">
        <f t="shared" si="303"/>
        <v>24</v>
      </c>
      <c r="X8466">
        <f t="shared" si="304"/>
        <v>2391.1607199999999</v>
      </c>
      <c r="Y8466">
        <f t="shared" si="305"/>
        <v>35.844900000000003</v>
      </c>
    </row>
    <row r="8467" spans="1:25" x14ac:dyDescent="0.2">
      <c r="A8467" t="s">
        <v>1746</v>
      </c>
      <c r="B8467" t="s">
        <v>745</v>
      </c>
      <c r="C8467">
        <v>2</v>
      </c>
      <c r="D8467">
        <v>2</v>
      </c>
      <c r="E8467" t="s">
        <v>4388</v>
      </c>
      <c r="F8467">
        <v>252.35499999999999</v>
      </c>
      <c r="G8467">
        <v>76.308000000000007</v>
      </c>
      <c r="H8467">
        <v>38.311999999999998</v>
      </c>
      <c r="I8467">
        <v>19256.727999999999</v>
      </c>
      <c r="J8467">
        <v>7853400</v>
      </c>
      <c r="K8467">
        <v>17.183</v>
      </c>
      <c r="L8467">
        <v>12.784000000000001</v>
      </c>
      <c r="M8467">
        <v>4336.2529999999997</v>
      </c>
      <c r="N8467">
        <v>1768438</v>
      </c>
      <c r="O8467">
        <v>2.0409999999999999</v>
      </c>
      <c r="P8467">
        <v>6.5140000000000002</v>
      </c>
      <c r="Q8467">
        <v>515.00599999999997</v>
      </c>
      <c r="R8467">
        <v>210033</v>
      </c>
      <c r="S8467">
        <v>0.01</v>
      </c>
      <c r="T8467">
        <v>1.59</v>
      </c>
      <c r="U8467">
        <v>2.5009999999999999</v>
      </c>
      <c r="V8467">
        <v>1020</v>
      </c>
      <c r="W8467">
        <f t="shared" si="303"/>
        <v>4</v>
      </c>
      <c r="X8467">
        <f t="shared" si="304"/>
        <v>0</v>
      </c>
      <c r="Y8467">
        <f t="shared" si="305"/>
        <v>2.0448999999999997</v>
      </c>
    </row>
    <row r="8468" spans="1:25" x14ac:dyDescent="0.2">
      <c r="A8468" t="s">
        <v>1746</v>
      </c>
      <c r="B8468" t="s">
        <v>745</v>
      </c>
      <c r="C8468">
        <v>2</v>
      </c>
      <c r="D8468">
        <v>3</v>
      </c>
      <c r="E8468" t="s">
        <v>1061</v>
      </c>
      <c r="F8468">
        <v>254.535</v>
      </c>
      <c r="G8468">
        <v>89.98</v>
      </c>
      <c r="H8468">
        <v>41.631999999999998</v>
      </c>
      <c r="I8468">
        <v>22902.978999999999</v>
      </c>
      <c r="J8468">
        <v>9340437</v>
      </c>
      <c r="K8468">
        <v>29.652000000000001</v>
      </c>
      <c r="L8468">
        <v>16.459</v>
      </c>
      <c r="M8468">
        <v>7547.4830000000002</v>
      </c>
      <c r="N8468">
        <v>3078062</v>
      </c>
      <c r="O8468">
        <v>3.47</v>
      </c>
      <c r="P8468">
        <v>11.255000000000001</v>
      </c>
      <c r="Q8468">
        <v>883.20399999999995</v>
      </c>
      <c r="R8468">
        <v>360194</v>
      </c>
      <c r="S8468">
        <v>3.2000000000000001E-2</v>
      </c>
      <c r="T8468">
        <v>2.8530000000000002</v>
      </c>
      <c r="U8468">
        <v>8.1280000000000001</v>
      </c>
      <c r="V8468">
        <v>3315</v>
      </c>
      <c r="W8468">
        <f t="shared" si="303"/>
        <v>13</v>
      </c>
      <c r="X8468">
        <f t="shared" si="304"/>
        <v>615.38645999999983</v>
      </c>
      <c r="Y8468">
        <f t="shared" si="305"/>
        <v>17.254899999999999</v>
      </c>
    </row>
    <row r="8469" spans="1:25" x14ac:dyDescent="0.2">
      <c r="A8469" t="s">
        <v>1746</v>
      </c>
      <c r="B8469" t="s">
        <v>745</v>
      </c>
      <c r="C8469">
        <v>2</v>
      </c>
      <c r="D8469">
        <v>4</v>
      </c>
      <c r="E8469" t="s">
        <v>8088</v>
      </c>
      <c r="F8469">
        <v>261.69499999999999</v>
      </c>
      <c r="G8469">
        <v>97.305000000000007</v>
      </c>
      <c r="H8469">
        <v>43.363999999999997</v>
      </c>
      <c r="I8469">
        <v>25464.137999999999</v>
      </c>
      <c r="J8469">
        <v>10384945</v>
      </c>
      <c r="K8469">
        <v>29.623000000000001</v>
      </c>
      <c r="L8469">
        <v>11.068</v>
      </c>
      <c r="M8469">
        <v>7752.0630000000001</v>
      </c>
      <c r="N8469">
        <v>3161495</v>
      </c>
      <c r="O8469">
        <v>4.2960000000000003</v>
      </c>
      <c r="P8469">
        <v>12.368</v>
      </c>
      <c r="Q8469">
        <v>1124.251</v>
      </c>
      <c r="R8469">
        <v>458499</v>
      </c>
      <c r="S8469">
        <v>3.1E-2</v>
      </c>
      <c r="T8469">
        <v>2.8140000000000001</v>
      </c>
      <c r="U8469">
        <v>8.1280000000000001</v>
      </c>
      <c r="V8469">
        <v>3315</v>
      </c>
      <c r="W8469">
        <f t="shared" si="303"/>
        <v>13</v>
      </c>
      <c r="X8469">
        <f t="shared" si="304"/>
        <v>1022.7558899999998</v>
      </c>
      <c r="Y8469">
        <f t="shared" si="305"/>
        <v>17.254899999999999</v>
      </c>
    </row>
    <row r="8470" spans="1:25" x14ac:dyDescent="0.2">
      <c r="A8470" t="s">
        <v>1746</v>
      </c>
      <c r="B8470" t="s">
        <v>745</v>
      </c>
      <c r="C8470">
        <v>2</v>
      </c>
      <c r="D8470">
        <v>5</v>
      </c>
      <c r="E8470" t="s">
        <v>8462</v>
      </c>
      <c r="F8470">
        <v>168.4</v>
      </c>
      <c r="G8470">
        <v>71.554000000000002</v>
      </c>
      <c r="H8470">
        <v>41.817</v>
      </c>
      <c r="I8470">
        <v>12049.723</v>
      </c>
      <c r="J8470">
        <v>4914194</v>
      </c>
      <c r="K8470">
        <v>27.538</v>
      </c>
      <c r="L8470">
        <v>18.64</v>
      </c>
      <c r="M8470">
        <v>4637.3789999999999</v>
      </c>
      <c r="N8470">
        <v>1891245</v>
      </c>
      <c r="O8470">
        <v>3.9249999999999998</v>
      </c>
      <c r="P8470">
        <v>10.654999999999999</v>
      </c>
      <c r="Q8470">
        <v>660.88900000000001</v>
      </c>
      <c r="R8470">
        <v>269528</v>
      </c>
      <c r="S8470">
        <v>2.5999999999999999E-2</v>
      </c>
      <c r="T8470">
        <v>2.5739999999999998</v>
      </c>
      <c r="U8470">
        <v>4.3769999999999998</v>
      </c>
      <c r="V8470">
        <v>1785</v>
      </c>
      <c r="W8470">
        <f t="shared" si="303"/>
        <v>7</v>
      </c>
      <c r="X8470">
        <f t="shared" si="304"/>
        <v>239.67410999999993</v>
      </c>
      <c r="Y8470">
        <f t="shared" si="305"/>
        <v>7.1148999999999996</v>
      </c>
    </row>
    <row r="8471" spans="1:25" x14ac:dyDescent="0.2">
      <c r="A8471" t="s">
        <v>1746</v>
      </c>
      <c r="B8471" t="s">
        <v>745</v>
      </c>
      <c r="C8471">
        <v>2</v>
      </c>
      <c r="D8471">
        <v>6</v>
      </c>
      <c r="E8471" t="s">
        <v>5766</v>
      </c>
      <c r="F8471">
        <v>270.13499999999999</v>
      </c>
      <c r="G8471">
        <v>105.925</v>
      </c>
      <c r="H8471">
        <v>46.283999999999999</v>
      </c>
      <c r="I8471">
        <v>28614.111000000001</v>
      </c>
      <c r="J8471">
        <v>11669587</v>
      </c>
      <c r="K8471">
        <v>29.062000000000001</v>
      </c>
      <c r="L8471">
        <v>10.429</v>
      </c>
      <c r="M8471">
        <v>7850.7489999999998</v>
      </c>
      <c r="N8471">
        <v>3201742</v>
      </c>
      <c r="O8471">
        <v>4.0620000000000003</v>
      </c>
      <c r="P8471">
        <v>11.545999999999999</v>
      </c>
      <c r="Q8471">
        <v>1097.222</v>
      </c>
      <c r="R8471">
        <v>447476</v>
      </c>
      <c r="S8471">
        <v>4.3999999999999997E-2</v>
      </c>
      <c r="T8471">
        <v>3.3490000000000002</v>
      </c>
      <c r="U8471">
        <v>11.88</v>
      </c>
      <c r="V8471">
        <v>4845</v>
      </c>
      <c r="W8471">
        <f t="shared" si="303"/>
        <v>19</v>
      </c>
      <c r="X8471">
        <f t="shared" si="304"/>
        <v>977.07687999999985</v>
      </c>
      <c r="Y8471">
        <f t="shared" si="305"/>
        <v>27.3949</v>
      </c>
    </row>
    <row r="8472" spans="1:25" x14ac:dyDescent="0.2">
      <c r="A8472" t="s">
        <v>1746</v>
      </c>
      <c r="B8472" t="s">
        <v>745</v>
      </c>
      <c r="C8472">
        <v>2</v>
      </c>
      <c r="D8472">
        <v>7</v>
      </c>
      <c r="E8472" t="s">
        <v>8463</v>
      </c>
      <c r="F8472">
        <v>308.178</v>
      </c>
      <c r="G8472">
        <v>91.408000000000001</v>
      </c>
      <c r="H8472">
        <v>40.478000000000002</v>
      </c>
      <c r="I8472">
        <v>28169.944</v>
      </c>
      <c r="J8472">
        <v>11488444</v>
      </c>
      <c r="K8472">
        <v>39.360999999999997</v>
      </c>
      <c r="L8472">
        <v>19.109000000000002</v>
      </c>
      <c r="M8472">
        <v>12130.169</v>
      </c>
      <c r="N8472">
        <v>4947002</v>
      </c>
      <c r="O8472">
        <v>8.6150000000000002</v>
      </c>
      <c r="P8472">
        <v>22.228000000000002</v>
      </c>
      <c r="Q8472">
        <v>2655.04</v>
      </c>
      <c r="R8472">
        <v>1082795</v>
      </c>
      <c r="S8472">
        <v>6.0999999999999999E-2</v>
      </c>
      <c r="T8472">
        <v>3.9390000000000001</v>
      </c>
      <c r="U8472">
        <v>18.757999999999999</v>
      </c>
      <c r="V8472">
        <v>7650</v>
      </c>
      <c r="W8472">
        <f t="shared" si="303"/>
        <v>30</v>
      </c>
      <c r="X8472">
        <f t="shared" si="304"/>
        <v>3609.7892999999995</v>
      </c>
      <c r="Y8472">
        <f t="shared" si="305"/>
        <v>45.984900000000003</v>
      </c>
    </row>
    <row r="8473" spans="1:25" x14ac:dyDescent="0.2">
      <c r="A8473" t="s">
        <v>1746</v>
      </c>
      <c r="B8473" t="s">
        <v>745</v>
      </c>
      <c r="C8473">
        <v>2</v>
      </c>
      <c r="D8473">
        <v>8</v>
      </c>
      <c r="E8473" t="s">
        <v>7244</v>
      </c>
      <c r="F8473">
        <v>190.51499999999999</v>
      </c>
      <c r="G8473">
        <v>97.924000000000007</v>
      </c>
      <c r="H8473">
        <v>39.798999999999999</v>
      </c>
      <c r="I8473">
        <v>18655.894</v>
      </c>
      <c r="J8473">
        <v>7608364</v>
      </c>
      <c r="K8473">
        <v>35.936999999999998</v>
      </c>
      <c r="L8473">
        <v>14.135</v>
      </c>
      <c r="M8473">
        <v>6846.5349999999999</v>
      </c>
      <c r="N8473">
        <v>2792197</v>
      </c>
      <c r="O8473">
        <v>11.766999999999999</v>
      </c>
      <c r="P8473">
        <v>22.683</v>
      </c>
      <c r="Q8473">
        <v>2241.8780000000002</v>
      </c>
      <c r="R8473">
        <v>914297</v>
      </c>
      <c r="S8473">
        <v>9.1999999999999998E-2</v>
      </c>
      <c r="T8473">
        <v>4.84</v>
      </c>
      <c r="U8473">
        <v>17.507000000000001</v>
      </c>
      <c r="V8473">
        <v>7140</v>
      </c>
      <c r="W8473">
        <f t="shared" si="303"/>
        <v>28</v>
      </c>
      <c r="X8473">
        <f t="shared" si="304"/>
        <v>2911.5455199999997</v>
      </c>
      <c r="Y8473">
        <f t="shared" si="305"/>
        <v>42.604900000000001</v>
      </c>
    </row>
    <row r="8474" spans="1:25" x14ac:dyDescent="0.2">
      <c r="A8474" t="s">
        <v>1746</v>
      </c>
      <c r="B8474" t="s">
        <v>745</v>
      </c>
      <c r="C8474">
        <v>2</v>
      </c>
      <c r="D8474">
        <v>9</v>
      </c>
      <c r="E8474" t="s">
        <v>8464</v>
      </c>
      <c r="F8474">
        <v>127.253</v>
      </c>
      <c r="G8474">
        <v>97.683000000000007</v>
      </c>
      <c r="H8474">
        <v>42.671999999999997</v>
      </c>
      <c r="I8474">
        <v>12430.444</v>
      </c>
      <c r="J8474">
        <v>5069462</v>
      </c>
      <c r="K8474">
        <v>15.221</v>
      </c>
      <c r="L8474">
        <v>6.5350000000000001</v>
      </c>
      <c r="M8474">
        <v>1936.91</v>
      </c>
      <c r="N8474">
        <v>789923</v>
      </c>
      <c r="O8474">
        <v>2.3959999999999999</v>
      </c>
      <c r="P8474">
        <v>5.5780000000000003</v>
      </c>
      <c r="Q8474">
        <v>304.91899999999998</v>
      </c>
      <c r="R8474">
        <v>124354</v>
      </c>
      <c r="S8474">
        <v>5.0000000000000001E-3</v>
      </c>
      <c r="T8474">
        <v>1.119</v>
      </c>
      <c r="U8474">
        <v>0.625</v>
      </c>
      <c r="V8474">
        <v>255</v>
      </c>
      <c r="W8474">
        <f t="shared" si="303"/>
        <v>1</v>
      </c>
      <c r="X8474">
        <f t="shared" si="304"/>
        <v>0</v>
      </c>
      <c r="Y8474">
        <f t="shared" si="305"/>
        <v>0</v>
      </c>
    </row>
    <row r="8475" spans="1:25" x14ac:dyDescent="0.2">
      <c r="A8475" t="s">
        <v>1746</v>
      </c>
      <c r="B8475" t="s">
        <v>745</v>
      </c>
      <c r="C8475">
        <v>2</v>
      </c>
      <c r="D8475">
        <v>10</v>
      </c>
      <c r="E8475" t="s">
        <v>8465</v>
      </c>
      <c r="F8475">
        <v>187.58500000000001</v>
      </c>
      <c r="G8475">
        <v>82.123000000000005</v>
      </c>
      <c r="H8475">
        <v>45.491</v>
      </c>
      <c r="I8475">
        <v>15405.012000000001</v>
      </c>
      <c r="J8475">
        <v>6282569</v>
      </c>
      <c r="K8475">
        <v>38.049999999999997</v>
      </c>
      <c r="L8475">
        <v>22.952999999999999</v>
      </c>
      <c r="M8475">
        <v>7137.5510000000004</v>
      </c>
      <c r="N8475">
        <v>2910881</v>
      </c>
      <c r="O8475">
        <v>11.026999999999999</v>
      </c>
      <c r="P8475">
        <v>25.417000000000002</v>
      </c>
      <c r="Q8475">
        <v>2068.4119999999998</v>
      </c>
      <c r="R8475">
        <v>843553</v>
      </c>
      <c r="S8475">
        <v>6.3E-2</v>
      </c>
      <c r="T8475">
        <v>4.0179999999999998</v>
      </c>
      <c r="U8475">
        <v>11.88</v>
      </c>
      <c r="V8475">
        <v>4845</v>
      </c>
      <c r="W8475">
        <f t="shared" si="303"/>
        <v>19</v>
      </c>
      <c r="X8475">
        <f t="shared" si="304"/>
        <v>2618.3879799999995</v>
      </c>
      <c r="Y8475">
        <f t="shared" si="305"/>
        <v>27.3949</v>
      </c>
    </row>
    <row r="8476" spans="1:25" x14ac:dyDescent="0.2">
      <c r="A8476" t="s">
        <v>1746</v>
      </c>
      <c r="B8476" t="s">
        <v>745</v>
      </c>
      <c r="C8476">
        <v>2</v>
      </c>
      <c r="D8476">
        <v>11</v>
      </c>
      <c r="E8476" t="s">
        <v>3576</v>
      </c>
      <c r="F8476">
        <v>226.63300000000001</v>
      </c>
      <c r="G8476">
        <v>101.322</v>
      </c>
      <c r="H8476">
        <v>42.457000000000001</v>
      </c>
      <c r="I8476">
        <v>22962.86</v>
      </c>
      <c r="J8476">
        <v>9364858</v>
      </c>
      <c r="K8476">
        <v>47.61</v>
      </c>
      <c r="L8476">
        <v>18.100999999999999</v>
      </c>
      <c r="M8476">
        <v>10789.951999999999</v>
      </c>
      <c r="N8476">
        <v>4400426</v>
      </c>
      <c r="O8476">
        <v>8.6969999999999992</v>
      </c>
      <c r="P8476">
        <v>23.97</v>
      </c>
      <c r="Q8476">
        <v>1971.116</v>
      </c>
      <c r="R8476">
        <v>803873</v>
      </c>
      <c r="S8476">
        <v>5.5E-2</v>
      </c>
      <c r="T8476">
        <v>3.7509999999999999</v>
      </c>
      <c r="U8476">
        <v>12.505000000000001</v>
      </c>
      <c r="V8476">
        <v>5100</v>
      </c>
      <c r="W8476">
        <f t="shared" si="303"/>
        <v>20</v>
      </c>
      <c r="X8476">
        <f t="shared" si="304"/>
        <v>2453.9577399999998</v>
      </c>
      <c r="Y8476">
        <f t="shared" si="305"/>
        <v>29.084900000000001</v>
      </c>
    </row>
    <row r="8477" spans="1:25" x14ac:dyDescent="0.2">
      <c r="A8477" t="s">
        <v>1746</v>
      </c>
      <c r="B8477" t="s">
        <v>745</v>
      </c>
      <c r="C8477">
        <v>2</v>
      </c>
      <c r="D8477">
        <v>12</v>
      </c>
      <c r="E8477" t="s">
        <v>8466</v>
      </c>
      <c r="F8477">
        <v>239.24600000000001</v>
      </c>
      <c r="G8477">
        <v>129.499</v>
      </c>
      <c r="H8477">
        <v>52.201000000000001</v>
      </c>
      <c r="I8477">
        <v>30982.116999999998</v>
      </c>
      <c r="J8477">
        <v>12635322</v>
      </c>
      <c r="K8477">
        <v>31.077000000000002</v>
      </c>
      <c r="L8477">
        <v>11.545999999999999</v>
      </c>
      <c r="M8477">
        <v>7435.1509999999998</v>
      </c>
      <c r="N8477">
        <v>3032250</v>
      </c>
      <c r="O8477">
        <v>4.6509999999999998</v>
      </c>
      <c r="P8477">
        <v>12.13</v>
      </c>
      <c r="Q8477">
        <v>1112.672</v>
      </c>
      <c r="R8477">
        <v>453777</v>
      </c>
      <c r="S8477">
        <v>3.6999999999999998E-2</v>
      </c>
      <c r="T8477">
        <v>3.0539999999999998</v>
      </c>
      <c r="U8477">
        <v>8.7539999999999996</v>
      </c>
      <c r="V8477">
        <v>3570</v>
      </c>
      <c r="W8477">
        <f t="shared" si="303"/>
        <v>14</v>
      </c>
      <c r="X8477">
        <f t="shared" si="304"/>
        <v>1003.18738</v>
      </c>
      <c r="Y8477">
        <f t="shared" si="305"/>
        <v>18.944900000000001</v>
      </c>
    </row>
    <row r="8478" spans="1:25" x14ac:dyDescent="0.2">
      <c r="A8478" t="s">
        <v>1746</v>
      </c>
      <c r="B8478" t="s">
        <v>745</v>
      </c>
      <c r="C8478">
        <v>2</v>
      </c>
      <c r="D8478">
        <v>13</v>
      </c>
      <c r="E8478" t="s">
        <v>8467</v>
      </c>
      <c r="F8478">
        <v>252.70599999999999</v>
      </c>
      <c r="G8478">
        <v>106.812</v>
      </c>
      <c r="H8478">
        <v>50.323999999999998</v>
      </c>
      <c r="I8478">
        <v>26991.885999999999</v>
      </c>
      <c r="J8478">
        <v>11008001</v>
      </c>
      <c r="K8478">
        <v>25.437000000000001</v>
      </c>
      <c r="L8478">
        <v>10.32</v>
      </c>
      <c r="M8478">
        <v>6428.1019999999999</v>
      </c>
      <c r="N8478">
        <v>2621549</v>
      </c>
      <c r="O8478">
        <v>4.21</v>
      </c>
      <c r="P8478">
        <v>12.38</v>
      </c>
      <c r="Q8478">
        <v>1063.99</v>
      </c>
      <c r="R8478">
        <v>433923</v>
      </c>
      <c r="S8478">
        <v>2.5000000000000001E-2</v>
      </c>
      <c r="T8478">
        <v>2.512</v>
      </c>
      <c r="U8478">
        <v>6.2530000000000001</v>
      </c>
      <c r="V8478">
        <v>2550</v>
      </c>
      <c r="W8478">
        <f t="shared" si="303"/>
        <v>10</v>
      </c>
      <c r="X8478">
        <f t="shared" si="304"/>
        <v>920.9147999999999</v>
      </c>
      <c r="Y8478">
        <f t="shared" si="305"/>
        <v>12.184899999999999</v>
      </c>
    </row>
    <row r="8479" spans="1:25" x14ac:dyDescent="0.2">
      <c r="A8479" t="s">
        <v>1746</v>
      </c>
      <c r="B8479" t="s">
        <v>745</v>
      </c>
      <c r="C8479">
        <v>2</v>
      </c>
      <c r="D8479">
        <v>14</v>
      </c>
      <c r="E8479" t="s">
        <v>8468</v>
      </c>
      <c r="F8479">
        <v>242.10300000000001</v>
      </c>
      <c r="G8479">
        <v>103.17400000000001</v>
      </c>
      <c r="H8479">
        <v>47.936999999999998</v>
      </c>
      <c r="I8479">
        <v>24978.84</v>
      </c>
      <c r="J8479">
        <v>10187028</v>
      </c>
      <c r="K8479">
        <v>30.899000000000001</v>
      </c>
      <c r="L8479">
        <v>22.614000000000001</v>
      </c>
      <c r="M8479">
        <v>7480.8050000000003</v>
      </c>
      <c r="N8479">
        <v>3050869</v>
      </c>
      <c r="O8479">
        <v>4.1390000000000002</v>
      </c>
      <c r="P8479">
        <v>11.122</v>
      </c>
      <c r="Q8479">
        <v>1002.135</v>
      </c>
      <c r="R8479">
        <v>408697</v>
      </c>
      <c r="S8479">
        <v>4.1000000000000002E-2</v>
      </c>
      <c r="T8479">
        <v>3.246</v>
      </c>
      <c r="U8479">
        <v>10.004</v>
      </c>
      <c r="V8479">
        <v>4080</v>
      </c>
      <c r="W8479">
        <f t="shared" si="303"/>
        <v>16</v>
      </c>
      <c r="X8479">
        <f t="shared" si="304"/>
        <v>816.37984999999992</v>
      </c>
      <c r="Y8479">
        <f t="shared" si="305"/>
        <v>22.3249</v>
      </c>
    </row>
    <row r="8480" spans="1:25" x14ac:dyDescent="0.2">
      <c r="A8480" t="s">
        <v>1746</v>
      </c>
      <c r="B8480" t="s">
        <v>745</v>
      </c>
      <c r="C8480">
        <v>2</v>
      </c>
      <c r="D8480">
        <v>15</v>
      </c>
      <c r="E8480" t="s">
        <v>8469</v>
      </c>
      <c r="F8480">
        <v>154.51900000000001</v>
      </c>
      <c r="G8480">
        <v>136.637</v>
      </c>
      <c r="H8480">
        <v>51.857999999999997</v>
      </c>
      <c r="I8480">
        <v>21113.077000000001</v>
      </c>
      <c r="J8480">
        <v>8610468</v>
      </c>
      <c r="K8480">
        <v>15.412000000000001</v>
      </c>
      <c r="L8480">
        <v>18.417999999999999</v>
      </c>
      <c r="M8480">
        <v>2381.4059999999999</v>
      </c>
      <c r="N8480">
        <v>971200</v>
      </c>
      <c r="O8480">
        <v>4.5979999999999999</v>
      </c>
      <c r="P8480">
        <v>16.033999999999999</v>
      </c>
      <c r="Q8480">
        <v>710.40499999999997</v>
      </c>
      <c r="R8480">
        <v>289722</v>
      </c>
      <c r="S8480">
        <v>8.0000000000000002E-3</v>
      </c>
      <c r="T8480">
        <v>1.4370000000000001</v>
      </c>
      <c r="U8480">
        <v>1.2509999999999999</v>
      </c>
      <c r="V8480">
        <v>510</v>
      </c>
      <c r="W8480">
        <f t="shared" si="303"/>
        <v>2</v>
      </c>
      <c r="X8480">
        <f t="shared" si="304"/>
        <v>323.35614999999984</v>
      </c>
      <c r="Y8480">
        <f t="shared" si="305"/>
        <v>0</v>
      </c>
    </row>
    <row r="8481" spans="1:25" x14ac:dyDescent="0.2">
      <c r="A8481" t="s">
        <v>1746</v>
      </c>
      <c r="B8481" t="s">
        <v>745</v>
      </c>
      <c r="C8481">
        <v>2</v>
      </c>
      <c r="D8481">
        <v>16</v>
      </c>
      <c r="E8481" t="s">
        <v>8470</v>
      </c>
      <c r="F8481">
        <v>162.80699999999999</v>
      </c>
      <c r="G8481">
        <v>135.953</v>
      </c>
      <c r="H8481">
        <v>50.817</v>
      </c>
      <c r="I8481">
        <v>22134.170999999998</v>
      </c>
      <c r="J8481">
        <v>9026897</v>
      </c>
      <c r="K8481">
        <v>12.276</v>
      </c>
      <c r="L8481">
        <v>11.445</v>
      </c>
      <c r="M8481">
        <v>1998.66</v>
      </c>
      <c r="N8481">
        <v>815106</v>
      </c>
      <c r="O8481">
        <v>3.5760000000000001</v>
      </c>
      <c r="P8481">
        <v>9.6289999999999996</v>
      </c>
      <c r="Q8481">
        <v>582.12800000000004</v>
      </c>
      <c r="R8481">
        <v>237407</v>
      </c>
      <c r="S8481">
        <v>0.05</v>
      </c>
      <c r="T8481">
        <v>3.5680000000000001</v>
      </c>
      <c r="U8481">
        <v>8.1280000000000001</v>
      </c>
      <c r="V8481">
        <v>3315</v>
      </c>
      <c r="W8481">
        <f t="shared" si="303"/>
        <v>13</v>
      </c>
      <c r="X8481">
        <f t="shared" si="304"/>
        <v>106.56801999999999</v>
      </c>
      <c r="Y8481">
        <f t="shared" si="305"/>
        <v>17.254899999999999</v>
      </c>
    </row>
    <row r="8482" spans="1:25" x14ac:dyDescent="0.2">
      <c r="A8482" t="s">
        <v>1746</v>
      </c>
      <c r="B8482" t="s">
        <v>745</v>
      </c>
      <c r="C8482">
        <v>2</v>
      </c>
      <c r="D8482">
        <v>17</v>
      </c>
      <c r="E8482" t="s">
        <v>8471</v>
      </c>
      <c r="F8482">
        <v>186.12799999999999</v>
      </c>
      <c r="G8482">
        <v>93.843999999999994</v>
      </c>
      <c r="H8482">
        <v>43.945</v>
      </c>
      <c r="I8482">
        <v>17466.985000000001</v>
      </c>
      <c r="J8482">
        <v>7123496</v>
      </c>
      <c r="K8482">
        <v>49.3</v>
      </c>
      <c r="L8482">
        <v>33.700000000000003</v>
      </c>
      <c r="M8482">
        <v>9176.0319999999992</v>
      </c>
      <c r="N8482">
        <v>3742227</v>
      </c>
      <c r="O8482">
        <v>10.471</v>
      </c>
      <c r="P8482">
        <v>25.527999999999999</v>
      </c>
      <c r="Q8482">
        <v>1948.992</v>
      </c>
      <c r="R8482">
        <v>794850</v>
      </c>
      <c r="S8482">
        <v>7.0999999999999994E-2</v>
      </c>
      <c r="T8482">
        <v>4.2409999999999997</v>
      </c>
      <c r="U8482">
        <v>13.131</v>
      </c>
      <c r="V8482">
        <v>5355</v>
      </c>
      <c r="W8482">
        <f t="shared" si="303"/>
        <v>21</v>
      </c>
      <c r="X8482">
        <f t="shared" si="304"/>
        <v>2416.5681799999998</v>
      </c>
      <c r="Y8482">
        <f t="shared" si="305"/>
        <v>30.774899999999999</v>
      </c>
    </row>
    <row r="8483" spans="1:25" x14ac:dyDescent="0.2">
      <c r="A8483" t="s">
        <v>1746</v>
      </c>
      <c r="B8483" t="s">
        <v>745</v>
      </c>
      <c r="C8483">
        <v>2</v>
      </c>
      <c r="D8483">
        <v>18</v>
      </c>
      <c r="E8483" t="s">
        <v>8472</v>
      </c>
      <c r="F8483">
        <v>42.848999999999997</v>
      </c>
      <c r="G8483">
        <v>62.877000000000002</v>
      </c>
      <c r="H8483">
        <v>49.192999999999998</v>
      </c>
      <c r="I8483">
        <v>2694.2060000000001</v>
      </c>
      <c r="J8483">
        <v>1098768</v>
      </c>
      <c r="K8483">
        <v>4.7930000000000001</v>
      </c>
      <c r="L8483">
        <v>3.3109999999999999</v>
      </c>
      <c r="M8483">
        <v>205.37200000000001</v>
      </c>
      <c r="N8483">
        <v>83756</v>
      </c>
      <c r="O8483">
        <v>5.45</v>
      </c>
      <c r="P8483">
        <v>18.945</v>
      </c>
      <c r="Q8483">
        <v>233.51400000000001</v>
      </c>
      <c r="R8483">
        <v>95233</v>
      </c>
      <c r="S8483">
        <v>4.3999999999999997E-2</v>
      </c>
      <c r="T8483">
        <v>3.3410000000000002</v>
      </c>
      <c r="U8483">
        <v>1.8759999999999999</v>
      </c>
      <c r="V8483">
        <v>765</v>
      </c>
      <c r="W8483">
        <f t="shared" si="303"/>
        <v>3</v>
      </c>
      <c r="X8483">
        <f t="shared" si="304"/>
        <v>0</v>
      </c>
      <c r="Y8483">
        <f t="shared" si="305"/>
        <v>0.35489999999999994</v>
      </c>
    </row>
    <row r="8484" spans="1:25" x14ac:dyDescent="0.2">
      <c r="A8484" t="s">
        <v>1746</v>
      </c>
      <c r="B8484" t="s">
        <v>745</v>
      </c>
      <c r="C8484">
        <v>2</v>
      </c>
      <c r="D8484">
        <v>19</v>
      </c>
      <c r="E8484" t="s">
        <v>8473</v>
      </c>
      <c r="F8484">
        <v>293.65899999999999</v>
      </c>
      <c r="G8484">
        <v>115.29</v>
      </c>
      <c r="H8484">
        <v>45.36</v>
      </c>
      <c r="I8484">
        <v>33855.85</v>
      </c>
      <c r="J8484">
        <v>13807306</v>
      </c>
      <c r="K8484">
        <v>39.362000000000002</v>
      </c>
      <c r="L8484">
        <v>14.034000000000001</v>
      </c>
      <c r="M8484">
        <v>11558.953</v>
      </c>
      <c r="N8484">
        <v>4714045</v>
      </c>
      <c r="O8484">
        <v>9.0050000000000008</v>
      </c>
      <c r="P8484">
        <v>22.468</v>
      </c>
      <c r="Q8484">
        <v>2644.2849999999999</v>
      </c>
      <c r="R8484">
        <v>1078409</v>
      </c>
      <c r="S8484">
        <v>8.5000000000000006E-2</v>
      </c>
      <c r="T8484">
        <v>4.66</v>
      </c>
      <c r="U8484">
        <v>25.010999999999999</v>
      </c>
      <c r="V8484">
        <v>10200</v>
      </c>
      <c r="W8484">
        <f t="shared" si="303"/>
        <v>40</v>
      </c>
      <c r="X8484">
        <f t="shared" si="304"/>
        <v>3591.6133499999992</v>
      </c>
      <c r="Y8484">
        <f t="shared" si="305"/>
        <v>62.884900000000002</v>
      </c>
    </row>
    <row r="8485" spans="1:25" x14ac:dyDescent="0.2">
      <c r="A8485" t="s">
        <v>1746</v>
      </c>
      <c r="B8485" t="s">
        <v>745</v>
      </c>
      <c r="C8485">
        <v>2</v>
      </c>
      <c r="D8485">
        <v>20</v>
      </c>
      <c r="E8485" t="s">
        <v>8474</v>
      </c>
      <c r="F8485">
        <v>271.13299999999998</v>
      </c>
      <c r="G8485">
        <v>113.054</v>
      </c>
      <c r="H8485">
        <v>49.287999999999997</v>
      </c>
      <c r="I8485">
        <v>30652.566999999999</v>
      </c>
      <c r="J8485">
        <v>12500923</v>
      </c>
      <c r="K8485">
        <v>34.768000000000001</v>
      </c>
      <c r="L8485">
        <v>13.492000000000001</v>
      </c>
      <c r="M8485">
        <v>9426.7360000000008</v>
      </c>
      <c r="N8485">
        <v>3844471</v>
      </c>
      <c r="O8485">
        <v>4.2619999999999996</v>
      </c>
      <c r="P8485">
        <v>9.8940000000000001</v>
      </c>
      <c r="Q8485">
        <v>1155.691</v>
      </c>
      <c r="R8485">
        <v>471321</v>
      </c>
      <c r="S8485">
        <v>3.5000000000000003E-2</v>
      </c>
      <c r="T8485">
        <v>2.97</v>
      </c>
      <c r="U8485">
        <v>9.3789999999999996</v>
      </c>
      <c r="V8485">
        <v>3825</v>
      </c>
      <c r="W8485">
        <f t="shared" si="303"/>
        <v>15</v>
      </c>
      <c r="X8485">
        <f t="shared" si="304"/>
        <v>1075.88949</v>
      </c>
      <c r="Y8485">
        <f t="shared" si="305"/>
        <v>20.634900000000002</v>
      </c>
    </row>
    <row r="8486" spans="1:25" x14ac:dyDescent="0.2">
      <c r="A8486" t="s">
        <v>1746</v>
      </c>
      <c r="B8486" t="s">
        <v>745</v>
      </c>
      <c r="C8486">
        <v>2</v>
      </c>
      <c r="D8486">
        <v>21</v>
      </c>
      <c r="E8486" t="s">
        <v>8475</v>
      </c>
      <c r="F8486">
        <v>342.13099999999997</v>
      </c>
      <c r="G8486">
        <v>111.855</v>
      </c>
      <c r="H8486">
        <v>42.515000000000001</v>
      </c>
      <c r="I8486">
        <v>38269.082000000002</v>
      </c>
      <c r="J8486">
        <v>15607138</v>
      </c>
      <c r="K8486">
        <v>34.875999999999998</v>
      </c>
      <c r="L8486">
        <v>13.137</v>
      </c>
      <c r="M8486">
        <v>11932.031000000001</v>
      </c>
      <c r="N8486">
        <v>4866196</v>
      </c>
      <c r="O8486">
        <v>10.500999999999999</v>
      </c>
      <c r="P8486">
        <v>24.966000000000001</v>
      </c>
      <c r="Q8486">
        <v>3592.8359999999998</v>
      </c>
      <c r="R8486">
        <v>1465253</v>
      </c>
      <c r="S8486">
        <v>8.4000000000000005E-2</v>
      </c>
      <c r="T8486">
        <v>4.6289999999999996</v>
      </c>
      <c r="U8486">
        <v>28.762</v>
      </c>
      <c r="V8486">
        <v>11730</v>
      </c>
      <c r="W8486">
        <f t="shared" si="303"/>
        <v>46</v>
      </c>
      <c r="X8486">
        <f t="shared" si="304"/>
        <v>5194.6645399999989</v>
      </c>
      <c r="Y8486">
        <f t="shared" si="305"/>
        <v>73.024900000000002</v>
      </c>
    </row>
    <row r="8487" spans="1:25" x14ac:dyDescent="0.2">
      <c r="A8487" t="s">
        <v>1746</v>
      </c>
      <c r="B8487" t="s">
        <v>745</v>
      </c>
      <c r="C8487">
        <v>2</v>
      </c>
      <c r="D8487">
        <v>22</v>
      </c>
      <c r="E8487" t="s">
        <v>3164</v>
      </c>
      <c r="F8487">
        <v>168.922</v>
      </c>
      <c r="G8487">
        <v>97.802000000000007</v>
      </c>
      <c r="H8487">
        <v>43.738999999999997</v>
      </c>
      <c r="I8487">
        <v>16521.028999999999</v>
      </c>
      <c r="J8487">
        <v>6737710</v>
      </c>
      <c r="K8487">
        <v>24.861999999999998</v>
      </c>
      <c r="L8487">
        <v>10.234999999999999</v>
      </c>
      <c r="M8487">
        <v>4199.808</v>
      </c>
      <c r="N8487">
        <v>1712792</v>
      </c>
      <c r="O8487">
        <v>4.6379999999999999</v>
      </c>
      <c r="P8487">
        <v>13.19</v>
      </c>
      <c r="Q8487">
        <v>783.45100000000002</v>
      </c>
      <c r="R8487">
        <v>319512</v>
      </c>
      <c r="S8487">
        <v>3.3000000000000002E-2</v>
      </c>
      <c r="T8487">
        <v>2.9140000000000001</v>
      </c>
      <c r="U8487">
        <v>5.6269999999999998</v>
      </c>
      <c r="V8487">
        <v>2295</v>
      </c>
      <c r="W8487">
        <f t="shared" si="303"/>
        <v>9</v>
      </c>
      <c r="X8487">
        <f t="shared" si="304"/>
        <v>446.80388999999991</v>
      </c>
      <c r="Y8487">
        <f t="shared" si="305"/>
        <v>10.494899999999999</v>
      </c>
    </row>
    <row r="8488" spans="1:25" x14ac:dyDescent="0.2">
      <c r="A8488" t="s">
        <v>1746</v>
      </c>
      <c r="B8488" t="s">
        <v>745</v>
      </c>
      <c r="C8488">
        <v>2</v>
      </c>
      <c r="D8488">
        <v>23</v>
      </c>
      <c r="E8488" t="s">
        <v>8476</v>
      </c>
      <c r="F8488">
        <v>382.14600000000002</v>
      </c>
      <c r="G8488">
        <v>109.87</v>
      </c>
      <c r="H8488">
        <v>45.395000000000003</v>
      </c>
      <c r="I8488">
        <v>41986.419000000002</v>
      </c>
      <c r="J8488">
        <v>17123166</v>
      </c>
      <c r="K8488">
        <v>30.266999999999999</v>
      </c>
      <c r="L8488">
        <v>14.442</v>
      </c>
      <c r="M8488">
        <v>11566.285</v>
      </c>
      <c r="N8488">
        <v>4717035</v>
      </c>
      <c r="O8488">
        <v>6.5060000000000002</v>
      </c>
      <c r="P8488">
        <v>18.135000000000002</v>
      </c>
      <c r="Q8488">
        <v>2486.1320000000001</v>
      </c>
      <c r="R8488">
        <v>1013910</v>
      </c>
      <c r="S8488">
        <v>5.8999999999999997E-2</v>
      </c>
      <c r="T8488">
        <v>3.875</v>
      </c>
      <c r="U8488">
        <v>22.51</v>
      </c>
      <c r="V8488">
        <v>9180</v>
      </c>
      <c r="W8488">
        <f t="shared" si="303"/>
        <v>36</v>
      </c>
      <c r="X8488">
        <f t="shared" si="304"/>
        <v>3324.3347799999997</v>
      </c>
      <c r="Y8488">
        <f t="shared" si="305"/>
        <v>56.124899999999997</v>
      </c>
    </row>
    <row r="8489" spans="1:25" x14ac:dyDescent="0.2">
      <c r="A8489" t="s">
        <v>1746</v>
      </c>
      <c r="B8489" t="s">
        <v>745</v>
      </c>
      <c r="C8489">
        <v>2</v>
      </c>
      <c r="D8489">
        <v>24</v>
      </c>
      <c r="E8489" t="s">
        <v>4666</v>
      </c>
      <c r="F8489">
        <v>267.22899999999998</v>
      </c>
      <c r="G8489">
        <v>86.534999999999997</v>
      </c>
      <c r="H8489">
        <v>39.192</v>
      </c>
      <c r="I8489">
        <v>23124.737000000001</v>
      </c>
      <c r="J8489">
        <v>9430876</v>
      </c>
      <c r="K8489">
        <v>22.207000000000001</v>
      </c>
      <c r="L8489">
        <v>15.875999999999999</v>
      </c>
      <c r="M8489">
        <v>5934.4110000000001</v>
      </c>
      <c r="N8489">
        <v>2420209</v>
      </c>
      <c r="O8489">
        <v>3.218</v>
      </c>
      <c r="P8489">
        <v>11.775</v>
      </c>
      <c r="Q8489">
        <v>860.03800000000001</v>
      </c>
      <c r="R8489">
        <v>350746</v>
      </c>
      <c r="S8489">
        <v>2.1000000000000001E-2</v>
      </c>
      <c r="T8489">
        <v>2.3170000000000002</v>
      </c>
      <c r="U8489">
        <v>5.6269999999999998</v>
      </c>
      <c r="V8489">
        <v>2295</v>
      </c>
      <c r="W8489">
        <f t="shared" si="303"/>
        <v>9</v>
      </c>
      <c r="X8489">
        <f t="shared" si="304"/>
        <v>576.23591999999996</v>
      </c>
      <c r="Y8489">
        <f t="shared" si="305"/>
        <v>10.494899999999999</v>
      </c>
    </row>
    <row r="8490" spans="1:25" x14ac:dyDescent="0.2">
      <c r="A8490" t="s">
        <v>1746</v>
      </c>
      <c r="B8490" t="s">
        <v>745</v>
      </c>
      <c r="C8490">
        <v>3</v>
      </c>
      <c r="D8490">
        <v>2</v>
      </c>
      <c r="E8490" t="s">
        <v>8477</v>
      </c>
      <c r="F8490">
        <v>442.35</v>
      </c>
      <c r="G8490">
        <v>57.576000000000001</v>
      </c>
      <c r="H8490">
        <v>28.324999999999999</v>
      </c>
      <c r="I8490">
        <v>25468.804</v>
      </c>
      <c r="J8490">
        <v>10386848</v>
      </c>
      <c r="K8490">
        <v>27.68</v>
      </c>
      <c r="L8490">
        <v>13.483000000000001</v>
      </c>
      <c r="M8490">
        <v>12244.11</v>
      </c>
      <c r="N8490">
        <v>4993470</v>
      </c>
      <c r="O8490">
        <v>7.4029999999999996</v>
      </c>
      <c r="P8490">
        <v>18.096</v>
      </c>
      <c r="Q8490">
        <v>3274.652</v>
      </c>
      <c r="R8490">
        <v>1335489</v>
      </c>
      <c r="S8490">
        <v>7.9000000000000001E-2</v>
      </c>
      <c r="T8490">
        <v>4.492</v>
      </c>
      <c r="U8490">
        <v>35.015000000000001</v>
      </c>
      <c r="V8490">
        <v>14280</v>
      </c>
      <c r="W8490">
        <f t="shared" si="303"/>
        <v>56</v>
      </c>
      <c r="X8490">
        <f t="shared" si="304"/>
        <v>4656.9335799999999</v>
      </c>
      <c r="Y8490">
        <f t="shared" si="305"/>
        <v>89.924899999999994</v>
      </c>
    </row>
    <row r="8491" spans="1:25" x14ac:dyDescent="0.2">
      <c r="A8491" t="s">
        <v>1746</v>
      </c>
      <c r="B8491" t="s">
        <v>745</v>
      </c>
      <c r="C8491">
        <v>3</v>
      </c>
      <c r="D8491">
        <v>3</v>
      </c>
      <c r="E8491" t="s">
        <v>1980</v>
      </c>
      <c r="F8491">
        <v>274.22899999999998</v>
      </c>
      <c r="G8491">
        <v>75.108999999999995</v>
      </c>
      <c r="H8491">
        <v>40.828000000000003</v>
      </c>
      <c r="I8491">
        <v>20597.078000000001</v>
      </c>
      <c r="J8491">
        <v>8400030</v>
      </c>
      <c r="K8491">
        <v>10.722</v>
      </c>
      <c r="L8491">
        <v>7.67</v>
      </c>
      <c r="M8491">
        <v>2940.1709999999998</v>
      </c>
      <c r="N8491">
        <v>1199079</v>
      </c>
      <c r="O8491">
        <v>2.96</v>
      </c>
      <c r="P8491">
        <v>8.5630000000000006</v>
      </c>
      <c r="Q8491">
        <v>811.58799999999997</v>
      </c>
      <c r="R8491">
        <v>330987</v>
      </c>
      <c r="S8491">
        <v>0.03</v>
      </c>
      <c r="T8491">
        <v>2.7490000000000001</v>
      </c>
      <c r="U8491">
        <v>8.1280000000000001</v>
      </c>
      <c r="V8491">
        <v>3315</v>
      </c>
      <c r="W8491">
        <f t="shared" si="303"/>
        <v>13</v>
      </c>
      <c r="X8491">
        <f t="shared" si="304"/>
        <v>494.35541999999987</v>
      </c>
      <c r="Y8491">
        <f t="shared" si="305"/>
        <v>17.254899999999999</v>
      </c>
    </row>
    <row r="8492" spans="1:25" x14ac:dyDescent="0.2">
      <c r="A8492" t="s">
        <v>1746</v>
      </c>
      <c r="B8492" t="s">
        <v>745</v>
      </c>
      <c r="C8492">
        <v>3</v>
      </c>
      <c r="D8492">
        <v>4</v>
      </c>
      <c r="E8492" t="s">
        <v>8478</v>
      </c>
      <c r="F8492">
        <v>189.029</v>
      </c>
      <c r="G8492">
        <v>107.211</v>
      </c>
      <c r="H8492">
        <v>54.069000000000003</v>
      </c>
      <c r="I8492">
        <v>20266.074000000001</v>
      </c>
      <c r="J8492">
        <v>8265038</v>
      </c>
      <c r="K8492">
        <v>11.853</v>
      </c>
      <c r="L8492">
        <v>8.5670000000000002</v>
      </c>
      <c r="M8492">
        <v>2240.625</v>
      </c>
      <c r="N8492">
        <v>913786</v>
      </c>
      <c r="O8492">
        <v>2.7610000000000001</v>
      </c>
      <c r="P8492">
        <v>5.63</v>
      </c>
      <c r="Q8492">
        <v>521.84699999999998</v>
      </c>
      <c r="R8492">
        <v>212823</v>
      </c>
      <c r="S8492">
        <v>2.3E-2</v>
      </c>
      <c r="T8492">
        <v>2.4300000000000002</v>
      </c>
      <c r="U8492">
        <v>4.3769999999999998</v>
      </c>
      <c r="V8492">
        <v>1785</v>
      </c>
      <c r="W8492">
        <f t="shared" si="303"/>
        <v>7</v>
      </c>
      <c r="X8492">
        <f t="shared" si="304"/>
        <v>4.6931299999998819</v>
      </c>
      <c r="Y8492">
        <f t="shared" si="305"/>
        <v>7.1148999999999996</v>
      </c>
    </row>
    <row r="8493" spans="1:25" x14ac:dyDescent="0.2">
      <c r="A8493" t="s">
        <v>1746</v>
      </c>
      <c r="B8493" t="s">
        <v>745</v>
      </c>
      <c r="C8493">
        <v>3</v>
      </c>
      <c r="D8493">
        <v>5</v>
      </c>
      <c r="E8493" t="s">
        <v>3856</v>
      </c>
      <c r="F8493">
        <v>284.13099999999997</v>
      </c>
      <c r="G8493">
        <v>105.47</v>
      </c>
      <c r="H8493">
        <v>42.281999999999996</v>
      </c>
      <c r="I8493">
        <v>29967.135999999999</v>
      </c>
      <c r="J8493">
        <v>12221386</v>
      </c>
      <c r="K8493">
        <v>22.138999999999999</v>
      </c>
      <c r="L8493">
        <v>8.36</v>
      </c>
      <c r="M8493">
        <v>6290.3519999999999</v>
      </c>
      <c r="N8493">
        <v>2565371</v>
      </c>
      <c r="O8493">
        <v>6.72</v>
      </c>
      <c r="P8493">
        <v>18.378</v>
      </c>
      <c r="Q8493">
        <v>1909.3150000000001</v>
      </c>
      <c r="R8493">
        <v>778669</v>
      </c>
      <c r="S8493">
        <v>6.6000000000000003E-2</v>
      </c>
      <c r="T8493">
        <v>4.1029999999999998</v>
      </c>
      <c r="U8493">
        <v>18.757999999999999</v>
      </c>
      <c r="V8493">
        <v>7650</v>
      </c>
      <c r="W8493">
        <f t="shared" si="303"/>
        <v>30</v>
      </c>
      <c r="X8493">
        <f t="shared" si="304"/>
        <v>2349.5140499999998</v>
      </c>
      <c r="Y8493">
        <f t="shared" si="305"/>
        <v>45.984900000000003</v>
      </c>
    </row>
    <row r="8494" spans="1:25" x14ac:dyDescent="0.2">
      <c r="A8494" t="s">
        <v>1746</v>
      </c>
      <c r="B8494" t="s">
        <v>745</v>
      </c>
      <c r="C8494">
        <v>3</v>
      </c>
      <c r="D8494">
        <v>6</v>
      </c>
      <c r="E8494" t="s">
        <v>8479</v>
      </c>
      <c r="F8494">
        <v>245.50399999999999</v>
      </c>
      <c r="G8494">
        <v>96.519000000000005</v>
      </c>
      <c r="H8494">
        <v>41.1</v>
      </c>
      <c r="I8494">
        <v>23695.877</v>
      </c>
      <c r="J8494">
        <v>9663802</v>
      </c>
      <c r="K8494">
        <v>7.915</v>
      </c>
      <c r="L8494">
        <v>6.2830000000000004</v>
      </c>
      <c r="M8494">
        <v>1943.2460000000001</v>
      </c>
      <c r="N8494">
        <v>792507</v>
      </c>
      <c r="O8494">
        <v>3.7709999999999999</v>
      </c>
      <c r="P8494">
        <v>12.987</v>
      </c>
      <c r="Q8494">
        <v>925.74199999999996</v>
      </c>
      <c r="R8494">
        <v>377542</v>
      </c>
      <c r="S8494">
        <v>2.5000000000000001E-2</v>
      </c>
      <c r="T8494">
        <v>2.548</v>
      </c>
      <c r="U8494">
        <v>6.2530000000000001</v>
      </c>
      <c r="V8494">
        <v>2550</v>
      </c>
      <c r="W8494">
        <f t="shared" si="303"/>
        <v>10</v>
      </c>
      <c r="X8494">
        <f t="shared" si="304"/>
        <v>687.27567999999985</v>
      </c>
      <c r="Y8494">
        <f t="shared" si="305"/>
        <v>12.184899999999999</v>
      </c>
    </row>
    <row r="8495" spans="1:25" x14ac:dyDescent="0.2">
      <c r="A8495" t="s">
        <v>1746</v>
      </c>
      <c r="B8495" t="s">
        <v>745</v>
      </c>
      <c r="C8495">
        <v>3</v>
      </c>
      <c r="D8495">
        <v>7</v>
      </c>
      <c r="E8495" t="s">
        <v>1846</v>
      </c>
      <c r="F8495">
        <v>285.58699999999999</v>
      </c>
      <c r="G8495">
        <v>95.126999999999995</v>
      </c>
      <c r="H8495">
        <v>38.997999999999998</v>
      </c>
      <c r="I8495">
        <v>27166.955999999998</v>
      </c>
      <c r="J8495">
        <v>11079399</v>
      </c>
      <c r="K8495">
        <v>25.378</v>
      </c>
      <c r="L8495">
        <v>13.031000000000001</v>
      </c>
      <c r="M8495">
        <v>7247.59</v>
      </c>
      <c r="N8495">
        <v>2955758</v>
      </c>
      <c r="O8495">
        <v>9.2690000000000001</v>
      </c>
      <c r="P8495">
        <v>21.34</v>
      </c>
      <c r="Q8495">
        <v>2647.2249999999999</v>
      </c>
      <c r="R8495">
        <v>1079608</v>
      </c>
      <c r="S8495">
        <v>7.9000000000000001E-2</v>
      </c>
      <c r="T8495">
        <v>4.4820000000000002</v>
      </c>
      <c r="U8495">
        <v>22.51</v>
      </c>
      <c r="V8495">
        <v>9180</v>
      </c>
      <c r="W8495">
        <f t="shared" si="303"/>
        <v>36</v>
      </c>
      <c r="X8495">
        <f t="shared" si="304"/>
        <v>3596.5819499999993</v>
      </c>
      <c r="Y8495">
        <f t="shared" si="305"/>
        <v>56.124899999999997</v>
      </c>
    </row>
    <row r="8496" spans="1:25" x14ac:dyDescent="0.2">
      <c r="A8496" t="s">
        <v>1746</v>
      </c>
      <c r="B8496" t="s">
        <v>745</v>
      </c>
      <c r="C8496">
        <v>3</v>
      </c>
      <c r="D8496">
        <v>8</v>
      </c>
      <c r="E8496" t="s">
        <v>8480</v>
      </c>
      <c r="F8496">
        <v>357.93200000000002</v>
      </c>
      <c r="G8496">
        <v>77.17</v>
      </c>
      <c r="H8496">
        <v>37.947000000000003</v>
      </c>
      <c r="I8496">
        <v>27621.636999999999</v>
      </c>
      <c r="J8496">
        <v>11264830</v>
      </c>
      <c r="K8496">
        <v>11.199</v>
      </c>
      <c r="L8496">
        <v>8.2880000000000003</v>
      </c>
      <c r="M8496">
        <v>4008.52</v>
      </c>
      <c r="N8496">
        <v>1634780</v>
      </c>
      <c r="O8496">
        <v>6.1059999999999999</v>
      </c>
      <c r="P8496">
        <v>17.349</v>
      </c>
      <c r="Q8496">
        <v>2185.6390000000001</v>
      </c>
      <c r="R8496">
        <v>891361</v>
      </c>
      <c r="S8496">
        <v>2.8000000000000001E-2</v>
      </c>
      <c r="T8496">
        <v>2.67</v>
      </c>
      <c r="U8496">
        <v>10.004</v>
      </c>
      <c r="V8496">
        <v>4080</v>
      </c>
      <c r="W8496">
        <f t="shared" si="303"/>
        <v>16</v>
      </c>
      <c r="X8496">
        <f t="shared" si="304"/>
        <v>2816.5016099999998</v>
      </c>
      <c r="Y8496">
        <f t="shared" si="305"/>
        <v>22.3249</v>
      </c>
    </row>
    <row r="8497" spans="1:25" x14ac:dyDescent="0.2">
      <c r="A8497" t="s">
        <v>1746</v>
      </c>
      <c r="B8497" t="s">
        <v>745</v>
      </c>
      <c r="C8497">
        <v>3</v>
      </c>
      <c r="D8497">
        <v>9</v>
      </c>
      <c r="E8497" t="s">
        <v>8481</v>
      </c>
      <c r="F8497">
        <v>252.72</v>
      </c>
      <c r="G8497">
        <v>118.102</v>
      </c>
      <c r="H8497">
        <v>47.835000000000001</v>
      </c>
      <c r="I8497">
        <v>29846.79</v>
      </c>
      <c r="J8497">
        <v>12172306</v>
      </c>
      <c r="K8497">
        <v>34.406999999999996</v>
      </c>
      <c r="L8497">
        <v>12.111000000000001</v>
      </c>
      <c r="M8497">
        <v>8695.2510000000002</v>
      </c>
      <c r="N8497">
        <v>3546152</v>
      </c>
      <c r="O8497">
        <v>11.388</v>
      </c>
      <c r="P8497">
        <v>23.527999999999999</v>
      </c>
      <c r="Q8497">
        <v>2877.931</v>
      </c>
      <c r="R8497">
        <v>1173696</v>
      </c>
      <c r="S8497">
        <v>0.124</v>
      </c>
      <c r="T8497">
        <v>5.6150000000000002</v>
      </c>
      <c r="U8497">
        <v>31.263000000000002</v>
      </c>
      <c r="V8497">
        <v>12750</v>
      </c>
      <c r="W8497">
        <f t="shared" si="303"/>
        <v>50</v>
      </c>
      <c r="X8497">
        <f t="shared" si="304"/>
        <v>3986.4750899999995</v>
      </c>
      <c r="Y8497">
        <f t="shared" si="305"/>
        <v>79.784899999999993</v>
      </c>
    </row>
    <row r="8498" spans="1:25" x14ac:dyDescent="0.2">
      <c r="A8498" t="s">
        <v>1746</v>
      </c>
      <c r="B8498" t="s">
        <v>745</v>
      </c>
      <c r="C8498">
        <v>3</v>
      </c>
      <c r="D8498">
        <v>10</v>
      </c>
      <c r="E8498" t="s">
        <v>8482</v>
      </c>
      <c r="F8498">
        <v>26.184999999999999</v>
      </c>
      <c r="G8498">
        <v>109.79600000000001</v>
      </c>
      <c r="H8498">
        <v>63.552</v>
      </c>
      <c r="I8498">
        <v>2875.018</v>
      </c>
      <c r="J8498">
        <v>1172508</v>
      </c>
      <c r="K8498">
        <v>23.341999999999999</v>
      </c>
      <c r="L8498">
        <v>9.2520000000000007</v>
      </c>
      <c r="M8498">
        <v>611.22299999999996</v>
      </c>
      <c r="N8498">
        <v>249273</v>
      </c>
      <c r="O8498">
        <v>4.4409999999999998</v>
      </c>
      <c r="P8498">
        <v>14.247</v>
      </c>
      <c r="Q8498">
        <v>116.277</v>
      </c>
      <c r="R8498">
        <v>47421</v>
      </c>
      <c r="S8498">
        <v>2.4E-2</v>
      </c>
      <c r="T8498">
        <v>2.468</v>
      </c>
      <c r="U8498">
        <v>0.625</v>
      </c>
      <c r="V8498">
        <v>255</v>
      </c>
      <c r="W8498">
        <f t="shared" si="303"/>
        <v>1</v>
      </c>
      <c r="X8498">
        <f t="shared" si="304"/>
        <v>0</v>
      </c>
      <c r="Y8498">
        <f t="shared" si="305"/>
        <v>0</v>
      </c>
    </row>
    <row r="8499" spans="1:25" x14ac:dyDescent="0.2">
      <c r="A8499" t="s">
        <v>1746</v>
      </c>
      <c r="B8499" t="s">
        <v>745</v>
      </c>
      <c r="C8499">
        <v>3</v>
      </c>
      <c r="D8499">
        <v>11</v>
      </c>
      <c r="E8499" t="s">
        <v>7696</v>
      </c>
      <c r="F8499">
        <v>311.483</v>
      </c>
      <c r="G8499">
        <v>115.749</v>
      </c>
      <c r="H8499">
        <v>48.668999999999997</v>
      </c>
      <c r="I8499">
        <v>36053.955000000002</v>
      </c>
      <c r="J8499">
        <v>14703751</v>
      </c>
      <c r="K8499">
        <v>31.282</v>
      </c>
      <c r="L8499">
        <v>12.4</v>
      </c>
      <c r="M8499">
        <v>9743.9349999999995</v>
      </c>
      <c r="N8499">
        <v>3973833</v>
      </c>
      <c r="O8499">
        <v>8.1790000000000003</v>
      </c>
      <c r="P8499">
        <v>20.946999999999999</v>
      </c>
      <c r="Q8499">
        <v>2547.5010000000002</v>
      </c>
      <c r="R8499">
        <v>1038938</v>
      </c>
      <c r="S8499">
        <v>8.4000000000000005E-2</v>
      </c>
      <c r="T8499">
        <v>4.6360000000000001</v>
      </c>
      <c r="U8499">
        <v>26.260999999999999</v>
      </c>
      <c r="V8499">
        <v>10710</v>
      </c>
      <c r="W8499">
        <f t="shared" si="303"/>
        <v>42</v>
      </c>
      <c r="X8499">
        <f t="shared" si="304"/>
        <v>3428.0483899999999</v>
      </c>
      <c r="Y8499">
        <f t="shared" si="305"/>
        <v>66.264899999999997</v>
      </c>
    </row>
    <row r="8500" spans="1:25" x14ac:dyDescent="0.2">
      <c r="A8500" t="s">
        <v>1746</v>
      </c>
      <c r="B8500" t="s">
        <v>745</v>
      </c>
      <c r="C8500">
        <v>3</v>
      </c>
      <c r="D8500">
        <v>12</v>
      </c>
      <c r="E8500" t="s">
        <v>8483</v>
      </c>
      <c r="F8500">
        <v>254.98400000000001</v>
      </c>
      <c r="G8500">
        <v>113.002</v>
      </c>
      <c r="H8500">
        <v>45.103999999999999</v>
      </c>
      <c r="I8500">
        <v>28813.73</v>
      </c>
      <c r="J8500">
        <v>11750997</v>
      </c>
      <c r="K8500">
        <v>36.973999999999997</v>
      </c>
      <c r="L8500">
        <v>12.773999999999999</v>
      </c>
      <c r="M8500">
        <v>9427.7119999999995</v>
      </c>
      <c r="N8500">
        <v>3844869</v>
      </c>
      <c r="O8500">
        <v>10.425000000000001</v>
      </c>
      <c r="P8500">
        <v>22.231999999999999</v>
      </c>
      <c r="Q8500">
        <v>2658.181</v>
      </c>
      <c r="R8500">
        <v>1084076</v>
      </c>
      <c r="S8500">
        <v>0.11799999999999999</v>
      </c>
      <c r="T8500">
        <v>5.4770000000000003</v>
      </c>
      <c r="U8500">
        <v>30.013000000000002</v>
      </c>
      <c r="V8500">
        <v>12240</v>
      </c>
      <c r="W8500">
        <f t="shared" si="303"/>
        <v>48</v>
      </c>
      <c r="X8500">
        <f t="shared" si="304"/>
        <v>3615.0975899999999</v>
      </c>
      <c r="Y8500">
        <f t="shared" si="305"/>
        <v>76.404899999999998</v>
      </c>
    </row>
    <row r="8501" spans="1:25" x14ac:dyDescent="0.2">
      <c r="A8501" t="s">
        <v>1746</v>
      </c>
      <c r="B8501" t="s">
        <v>745</v>
      </c>
      <c r="C8501">
        <v>3</v>
      </c>
      <c r="D8501">
        <v>14</v>
      </c>
      <c r="E8501" t="s">
        <v>8484</v>
      </c>
      <c r="F8501">
        <v>266.55200000000002</v>
      </c>
      <c r="G8501">
        <v>112.483</v>
      </c>
      <c r="H8501">
        <v>42.345999999999997</v>
      </c>
      <c r="I8501">
        <v>29982.473000000002</v>
      </c>
      <c r="J8501">
        <v>12227641</v>
      </c>
      <c r="K8501">
        <v>44.514000000000003</v>
      </c>
      <c r="L8501">
        <v>17.870999999999999</v>
      </c>
      <c r="M8501">
        <v>11865.227999999999</v>
      </c>
      <c r="N8501">
        <v>4838952</v>
      </c>
      <c r="O8501">
        <v>20.187999999999999</v>
      </c>
      <c r="P8501">
        <v>38.082000000000001</v>
      </c>
      <c r="Q8501">
        <v>5381.0290000000005</v>
      </c>
      <c r="R8501">
        <v>2194525</v>
      </c>
      <c r="S8501">
        <v>0.115</v>
      </c>
      <c r="T8501">
        <v>5.4130000000000003</v>
      </c>
      <c r="U8501">
        <v>30.638000000000002</v>
      </c>
      <c r="V8501">
        <v>12495</v>
      </c>
      <c r="W8501">
        <f t="shared" si="303"/>
        <v>49</v>
      </c>
      <c r="X8501">
        <f t="shared" si="304"/>
        <v>8216.7107100000012</v>
      </c>
      <c r="Y8501">
        <f t="shared" si="305"/>
        <v>78.094899999999996</v>
      </c>
    </row>
    <row r="8502" spans="1:25" x14ac:dyDescent="0.2">
      <c r="A8502" t="s">
        <v>1746</v>
      </c>
      <c r="B8502" t="s">
        <v>745</v>
      </c>
      <c r="C8502">
        <v>3</v>
      </c>
      <c r="D8502">
        <v>15</v>
      </c>
      <c r="E8502" t="s">
        <v>6862</v>
      </c>
      <c r="F8502">
        <v>298.42899999999997</v>
      </c>
      <c r="G8502">
        <v>114.419</v>
      </c>
      <c r="H8502">
        <v>43.432000000000002</v>
      </c>
      <c r="I8502">
        <v>34145.904999999999</v>
      </c>
      <c r="J8502">
        <v>13925598</v>
      </c>
      <c r="K8502">
        <v>43.244999999999997</v>
      </c>
      <c r="L8502">
        <v>16.812000000000001</v>
      </c>
      <c r="M8502">
        <v>12905.605</v>
      </c>
      <c r="N8502">
        <v>5263245</v>
      </c>
      <c r="O8502">
        <v>13.88</v>
      </c>
      <c r="P8502">
        <v>29.934999999999999</v>
      </c>
      <c r="Q8502">
        <v>4142.0619999999999</v>
      </c>
      <c r="R8502">
        <v>1689242</v>
      </c>
      <c r="S8502">
        <v>0.126</v>
      </c>
      <c r="T8502">
        <v>5.66</v>
      </c>
      <c r="U8502">
        <v>37.515999999999998</v>
      </c>
      <c r="V8502">
        <v>15300</v>
      </c>
      <c r="W8502">
        <f t="shared" si="303"/>
        <v>60</v>
      </c>
      <c r="X8502">
        <f t="shared" si="304"/>
        <v>6122.8564799999995</v>
      </c>
      <c r="Y8502">
        <f t="shared" si="305"/>
        <v>96.684899999999999</v>
      </c>
    </row>
    <row r="8503" spans="1:25" x14ac:dyDescent="0.2">
      <c r="A8503" t="s">
        <v>1746</v>
      </c>
      <c r="B8503" t="s">
        <v>745</v>
      </c>
      <c r="C8503">
        <v>3</v>
      </c>
      <c r="D8503">
        <v>16</v>
      </c>
      <c r="E8503" t="s">
        <v>8485</v>
      </c>
      <c r="F8503">
        <v>280.423</v>
      </c>
      <c r="G8503">
        <v>102.895</v>
      </c>
      <c r="H8503">
        <v>47.853999999999999</v>
      </c>
      <c r="I8503">
        <v>28854.065999999999</v>
      </c>
      <c r="J8503">
        <v>11767447</v>
      </c>
      <c r="K8503">
        <v>34.584000000000003</v>
      </c>
      <c r="L8503">
        <v>13.09</v>
      </c>
      <c r="M8503">
        <v>9698.107</v>
      </c>
      <c r="N8503">
        <v>3955143</v>
      </c>
      <c r="O8503">
        <v>7.8339999999999996</v>
      </c>
      <c r="P8503">
        <v>18.195</v>
      </c>
      <c r="Q8503">
        <v>2196.7710000000002</v>
      </c>
      <c r="R8503">
        <v>895901</v>
      </c>
      <c r="S8503">
        <v>9.4E-2</v>
      </c>
      <c r="T8503">
        <v>4.8860000000000001</v>
      </c>
      <c r="U8503">
        <v>26.260999999999999</v>
      </c>
      <c r="V8503">
        <v>10710</v>
      </c>
      <c r="W8503">
        <f t="shared" si="303"/>
        <v>42</v>
      </c>
      <c r="X8503">
        <f t="shared" si="304"/>
        <v>2835.3146900000002</v>
      </c>
      <c r="Y8503">
        <f t="shared" si="305"/>
        <v>66.264899999999997</v>
      </c>
    </row>
    <row r="8504" spans="1:25" x14ac:dyDescent="0.2">
      <c r="A8504" t="s">
        <v>1746</v>
      </c>
      <c r="B8504" t="s">
        <v>745</v>
      </c>
      <c r="C8504">
        <v>3</v>
      </c>
      <c r="D8504">
        <v>17</v>
      </c>
      <c r="E8504" t="s">
        <v>8486</v>
      </c>
      <c r="F8504">
        <v>338.44799999999998</v>
      </c>
      <c r="G8504">
        <v>109.033</v>
      </c>
      <c r="H8504">
        <v>47.076999999999998</v>
      </c>
      <c r="I8504">
        <v>36902.122000000003</v>
      </c>
      <c r="J8504">
        <v>15049656</v>
      </c>
      <c r="K8504">
        <v>38.082000000000001</v>
      </c>
      <c r="L8504">
        <v>15.065</v>
      </c>
      <c r="M8504">
        <v>12888.83</v>
      </c>
      <c r="N8504">
        <v>5256404</v>
      </c>
      <c r="O8504">
        <v>14.708</v>
      </c>
      <c r="P8504">
        <v>28.824999999999999</v>
      </c>
      <c r="Q8504">
        <v>4977.8130000000001</v>
      </c>
      <c r="R8504">
        <v>2030083</v>
      </c>
      <c r="S8504">
        <v>0.14599999999999999</v>
      </c>
      <c r="T8504">
        <v>6.0990000000000002</v>
      </c>
      <c r="U8504">
        <v>49.396000000000001</v>
      </c>
      <c r="V8504">
        <v>20145</v>
      </c>
      <c r="W8504">
        <f t="shared" si="303"/>
        <v>79</v>
      </c>
      <c r="X8504">
        <f t="shared" si="304"/>
        <v>7535.27567</v>
      </c>
      <c r="Y8504">
        <f t="shared" si="305"/>
        <v>128.79489999999998</v>
      </c>
    </row>
    <row r="8505" spans="1:25" x14ac:dyDescent="0.2">
      <c r="A8505" t="s">
        <v>1746</v>
      </c>
      <c r="B8505" t="s">
        <v>745</v>
      </c>
      <c r="C8505">
        <v>3</v>
      </c>
      <c r="D8505">
        <v>18</v>
      </c>
      <c r="E8505" t="s">
        <v>8487</v>
      </c>
      <c r="F8505">
        <v>141.54599999999999</v>
      </c>
      <c r="G8505">
        <v>120.877</v>
      </c>
      <c r="H8505">
        <v>53.628999999999998</v>
      </c>
      <c r="I8505">
        <v>17109.605</v>
      </c>
      <c r="J8505">
        <v>6977747</v>
      </c>
      <c r="K8505">
        <v>4.9729999999999999</v>
      </c>
      <c r="L8505">
        <v>3.5259999999999998</v>
      </c>
      <c r="M8505">
        <v>703.88499999999999</v>
      </c>
      <c r="N8505">
        <v>287063</v>
      </c>
      <c r="O8505">
        <v>2.399</v>
      </c>
      <c r="P8505">
        <v>6.2670000000000003</v>
      </c>
      <c r="Q8505">
        <v>339.613</v>
      </c>
      <c r="R8505">
        <v>138503</v>
      </c>
      <c r="S8505">
        <v>4.0000000000000001E-3</v>
      </c>
      <c r="T8505">
        <v>1.0609999999999999</v>
      </c>
      <c r="U8505">
        <v>0.625</v>
      </c>
      <c r="V8505">
        <v>255</v>
      </c>
      <c r="W8505">
        <f t="shared" si="303"/>
        <v>1</v>
      </c>
      <c r="X8505">
        <f t="shared" si="304"/>
        <v>0</v>
      </c>
      <c r="Y8505">
        <f t="shared" si="305"/>
        <v>0</v>
      </c>
    </row>
    <row r="8506" spans="1:25" x14ac:dyDescent="0.2">
      <c r="A8506" t="s">
        <v>1746</v>
      </c>
      <c r="B8506" t="s">
        <v>745</v>
      </c>
      <c r="C8506">
        <v>3</v>
      </c>
      <c r="D8506">
        <v>19</v>
      </c>
      <c r="E8506" t="s">
        <v>8488</v>
      </c>
      <c r="F8506">
        <v>317.30900000000003</v>
      </c>
      <c r="G8506">
        <v>110.32299999999999</v>
      </c>
      <c r="H8506">
        <v>44.414000000000001</v>
      </c>
      <c r="I8506">
        <v>35006.622000000003</v>
      </c>
      <c r="J8506">
        <v>14276621</v>
      </c>
      <c r="K8506">
        <v>46.954000000000001</v>
      </c>
      <c r="L8506">
        <v>21.74</v>
      </c>
      <c r="M8506">
        <v>14898.789000000001</v>
      </c>
      <c r="N8506">
        <v>6076118</v>
      </c>
      <c r="O8506">
        <v>14.722</v>
      </c>
      <c r="P8506">
        <v>28.983000000000001</v>
      </c>
      <c r="Q8506">
        <v>4671.5230000000001</v>
      </c>
      <c r="R8506">
        <v>1905170</v>
      </c>
      <c r="S8506">
        <v>0.14199999999999999</v>
      </c>
      <c r="T8506">
        <v>6.0129999999999999</v>
      </c>
      <c r="U8506">
        <v>45.018999999999998</v>
      </c>
      <c r="V8506">
        <v>18360</v>
      </c>
      <c r="W8506">
        <f t="shared" si="303"/>
        <v>72</v>
      </c>
      <c r="X8506">
        <f t="shared" si="304"/>
        <v>7017.6455700000006</v>
      </c>
      <c r="Y8506">
        <f t="shared" si="305"/>
        <v>116.96489999999999</v>
      </c>
    </row>
    <row r="8507" spans="1:25" x14ac:dyDescent="0.2">
      <c r="A8507" t="s">
        <v>1746</v>
      </c>
      <c r="B8507" t="s">
        <v>745</v>
      </c>
      <c r="C8507">
        <v>3</v>
      </c>
      <c r="D8507">
        <v>20</v>
      </c>
      <c r="E8507" t="s">
        <v>8489</v>
      </c>
      <c r="F8507">
        <v>148.50399999999999</v>
      </c>
      <c r="G8507">
        <v>95.344999999999999</v>
      </c>
      <c r="H8507">
        <v>41.213999999999999</v>
      </c>
      <c r="I8507">
        <v>14159.141</v>
      </c>
      <c r="J8507">
        <v>5774470</v>
      </c>
      <c r="K8507">
        <v>22.728000000000002</v>
      </c>
      <c r="L8507">
        <v>10.614000000000001</v>
      </c>
      <c r="M8507">
        <v>3375.27</v>
      </c>
      <c r="N8507">
        <v>1376524</v>
      </c>
      <c r="O8507">
        <v>13.083</v>
      </c>
      <c r="P8507">
        <v>29.739000000000001</v>
      </c>
      <c r="Q8507">
        <v>1942.8340000000001</v>
      </c>
      <c r="R8507">
        <v>792339</v>
      </c>
      <c r="S8507">
        <v>7.5999999999999998E-2</v>
      </c>
      <c r="T8507">
        <v>4.3949999999999996</v>
      </c>
      <c r="U8507">
        <v>11.255000000000001</v>
      </c>
      <c r="V8507">
        <v>4590</v>
      </c>
      <c r="W8507">
        <f t="shared" si="303"/>
        <v>18</v>
      </c>
      <c r="X8507">
        <f t="shared" si="304"/>
        <v>2406.1611600000001</v>
      </c>
      <c r="Y8507">
        <f t="shared" si="305"/>
        <v>25.704900000000002</v>
      </c>
    </row>
    <row r="8508" spans="1:25" x14ac:dyDescent="0.2">
      <c r="A8508" t="s">
        <v>1746</v>
      </c>
      <c r="B8508" t="s">
        <v>745</v>
      </c>
      <c r="C8508">
        <v>3</v>
      </c>
      <c r="D8508">
        <v>21</v>
      </c>
      <c r="E8508" t="s">
        <v>8490</v>
      </c>
      <c r="F8508">
        <v>56.085000000000001</v>
      </c>
      <c r="G8508">
        <v>117.027</v>
      </c>
      <c r="H8508">
        <v>46.518999999999998</v>
      </c>
      <c r="I8508">
        <v>6563.4560000000001</v>
      </c>
      <c r="J8508">
        <v>2676750</v>
      </c>
      <c r="K8508">
        <v>19.898</v>
      </c>
      <c r="L8508">
        <v>8.1329999999999991</v>
      </c>
      <c r="M8508">
        <v>1115.963</v>
      </c>
      <c r="N8508">
        <v>455119</v>
      </c>
      <c r="O8508">
        <v>5.742</v>
      </c>
      <c r="P8508">
        <v>14.249000000000001</v>
      </c>
      <c r="Q8508">
        <v>322.024</v>
      </c>
      <c r="R8508">
        <v>131330</v>
      </c>
      <c r="S8508">
        <v>5.6000000000000001E-2</v>
      </c>
      <c r="T8508">
        <v>3.77</v>
      </c>
      <c r="U8508">
        <v>3.1259999999999999</v>
      </c>
      <c r="V8508">
        <v>1275</v>
      </c>
      <c r="W8508">
        <f t="shared" si="303"/>
        <v>5</v>
      </c>
      <c r="X8508">
        <f t="shared" si="304"/>
        <v>0</v>
      </c>
      <c r="Y8508">
        <f t="shared" si="305"/>
        <v>3.7348999999999997</v>
      </c>
    </row>
    <row r="8509" spans="1:25" x14ac:dyDescent="0.2">
      <c r="A8509" t="s">
        <v>1746</v>
      </c>
      <c r="B8509" t="s">
        <v>745</v>
      </c>
      <c r="C8509">
        <v>3</v>
      </c>
      <c r="D8509">
        <v>22</v>
      </c>
      <c r="E8509" t="s">
        <v>8491</v>
      </c>
      <c r="F8509">
        <v>125.36</v>
      </c>
      <c r="G8509">
        <v>106.405</v>
      </c>
      <c r="H8509">
        <v>41.853000000000002</v>
      </c>
      <c r="I8509">
        <v>13338.946</v>
      </c>
      <c r="J8509">
        <v>5439973</v>
      </c>
      <c r="K8509">
        <v>24.084</v>
      </c>
      <c r="L8509">
        <v>9.6679999999999993</v>
      </c>
      <c r="M8509">
        <v>3019.1480000000001</v>
      </c>
      <c r="N8509">
        <v>1231288</v>
      </c>
      <c r="O8509">
        <v>9.2140000000000004</v>
      </c>
      <c r="P8509">
        <v>24.274999999999999</v>
      </c>
      <c r="Q8509">
        <v>1155.085</v>
      </c>
      <c r="R8509">
        <v>471074</v>
      </c>
      <c r="S8509">
        <v>7.0000000000000007E-2</v>
      </c>
      <c r="T8509">
        <v>4.2190000000000003</v>
      </c>
      <c r="U8509">
        <v>8.7539999999999996</v>
      </c>
      <c r="V8509">
        <v>3570</v>
      </c>
      <c r="W8509">
        <f t="shared" si="303"/>
        <v>14</v>
      </c>
      <c r="X8509">
        <f t="shared" si="304"/>
        <v>1074.86535</v>
      </c>
      <c r="Y8509">
        <f t="shared" si="305"/>
        <v>18.944900000000001</v>
      </c>
    </row>
    <row r="8510" spans="1:25" x14ac:dyDescent="0.2">
      <c r="A8510" t="s">
        <v>1746</v>
      </c>
      <c r="B8510" t="s">
        <v>745</v>
      </c>
      <c r="C8510">
        <v>3</v>
      </c>
      <c r="D8510">
        <v>23</v>
      </c>
      <c r="E8510" t="s">
        <v>8492</v>
      </c>
      <c r="F8510">
        <v>275.08800000000002</v>
      </c>
      <c r="G8510">
        <v>100.093</v>
      </c>
      <c r="H8510">
        <v>42.439</v>
      </c>
      <c r="I8510">
        <v>27534.297999999999</v>
      </c>
      <c r="J8510">
        <v>11229211</v>
      </c>
      <c r="K8510">
        <v>33.073</v>
      </c>
      <c r="L8510">
        <v>13.413</v>
      </c>
      <c r="M8510">
        <v>9098.0959999999995</v>
      </c>
      <c r="N8510">
        <v>3710443</v>
      </c>
      <c r="O8510">
        <v>9.7390000000000008</v>
      </c>
      <c r="P8510">
        <v>21.896999999999998</v>
      </c>
      <c r="Q8510">
        <v>2679.047</v>
      </c>
      <c r="R8510">
        <v>1092586</v>
      </c>
      <c r="S8510">
        <v>8.2000000000000003E-2</v>
      </c>
      <c r="T8510">
        <v>4.5670000000000002</v>
      </c>
      <c r="U8510">
        <v>22.51</v>
      </c>
      <c r="V8510">
        <v>9180</v>
      </c>
      <c r="W8510">
        <f t="shared" si="303"/>
        <v>36</v>
      </c>
      <c r="X8510">
        <f t="shared" si="304"/>
        <v>3650.3611299999998</v>
      </c>
      <c r="Y8510">
        <f t="shared" si="305"/>
        <v>56.124899999999997</v>
      </c>
    </row>
    <row r="8511" spans="1:25" x14ac:dyDescent="0.2">
      <c r="A8511" t="s">
        <v>1746</v>
      </c>
      <c r="B8511" t="s">
        <v>745</v>
      </c>
      <c r="C8511">
        <v>3</v>
      </c>
      <c r="D8511">
        <v>24</v>
      </c>
      <c r="E8511" t="s">
        <v>8493</v>
      </c>
      <c r="F8511">
        <v>315.45800000000003</v>
      </c>
      <c r="G8511">
        <v>80.905000000000001</v>
      </c>
      <c r="H8511">
        <v>33.402999999999999</v>
      </c>
      <c r="I8511">
        <v>25521.973999999998</v>
      </c>
      <c r="J8511">
        <v>10408532</v>
      </c>
      <c r="K8511">
        <v>32.929000000000002</v>
      </c>
      <c r="L8511">
        <v>12.702999999999999</v>
      </c>
      <c r="M8511">
        <v>10387.834000000001</v>
      </c>
      <c r="N8511">
        <v>4236432</v>
      </c>
      <c r="O8511">
        <v>14.092000000000001</v>
      </c>
      <c r="P8511">
        <v>28.81</v>
      </c>
      <c r="Q8511">
        <v>4445.5739999999996</v>
      </c>
      <c r="R8511">
        <v>1813022</v>
      </c>
      <c r="S8511">
        <v>0.13100000000000001</v>
      </c>
      <c r="T8511">
        <v>5.774</v>
      </c>
      <c r="U8511">
        <v>41.268000000000001</v>
      </c>
      <c r="V8511">
        <v>16830</v>
      </c>
      <c r="W8511">
        <f t="shared" si="303"/>
        <v>66</v>
      </c>
      <c r="X8511">
        <f t="shared" si="304"/>
        <v>6635.7917599999992</v>
      </c>
      <c r="Y8511">
        <f t="shared" si="305"/>
        <v>106.8249</v>
      </c>
    </row>
    <row r="8512" spans="1:25" x14ac:dyDescent="0.2">
      <c r="A8512" t="s">
        <v>1746</v>
      </c>
      <c r="B8512" t="s">
        <v>745</v>
      </c>
      <c r="C8512">
        <v>4</v>
      </c>
      <c r="D8512">
        <v>1</v>
      </c>
      <c r="E8512" t="s">
        <v>3181</v>
      </c>
      <c r="F8512">
        <v>725.9</v>
      </c>
      <c r="G8512">
        <v>103.825</v>
      </c>
      <c r="H8512">
        <v>54.899000000000001</v>
      </c>
      <c r="I8512">
        <v>75366.691999999995</v>
      </c>
      <c r="J8512">
        <v>30736519</v>
      </c>
      <c r="K8512">
        <v>6.17</v>
      </c>
      <c r="L8512">
        <v>3.3780000000000001</v>
      </c>
      <c r="M8512">
        <v>4479.0910000000003</v>
      </c>
      <c r="N8512">
        <v>1826691</v>
      </c>
      <c r="O8512">
        <v>1.9239999999999999</v>
      </c>
      <c r="P8512">
        <v>2.548</v>
      </c>
      <c r="Q8512">
        <v>1396.8050000000001</v>
      </c>
      <c r="R8512">
        <v>569654</v>
      </c>
      <c r="S8512">
        <v>2E-3</v>
      </c>
      <c r="T8512">
        <v>0.66300000000000003</v>
      </c>
      <c r="U8512">
        <v>1.2509999999999999</v>
      </c>
      <c r="V8512">
        <v>510</v>
      </c>
      <c r="W8512">
        <f t="shared" si="303"/>
        <v>2</v>
      </c>
      <c r="X8512">
        <f t="shared" si="304"/>
        <v>1483.3721499999999</v>
      </c>
      <c r="Y8512">
        <f t="shared" si="305"/>
        <v>0</v>
      </c>
    </row>
    <row r="8513" spans="1:25" x14ac:dyDescent="0.2">
      <c r="A8513" t="s">
        <v>1746</v>
      </c>
      <c r="B8513" t="s">
        <v>745</v>
      </c>
      <c r="C8513">
        <v>4</v>
      </c>
      <c r="D8513">
        <v>2</v>
      </c>
      <c r="E8513" t="s">
        <v>8494</v>
      </c>
      <c r="F8513">
        <v>329.697</v>
      </c>
      <c r="G8513">
        <v>126.06100000000001</v>
      </c>
      <c r="H8513">
        <v>51.128999999999998</v>
      </c>
      <c r="I8513">
        <v>41562.027999999998</v>
      </c>
      <c r="J8513">
        <v>16950088</v>
      </c>
      <c r="K8513">
        <v>45.616999999999997</v>
      </c>
      <c r="L8513">
        <v>18.917000000000002</v>
      </c>
      <c r="M8513">
        <v>15039.739</v>
      </c>
      <c r="N8513">
        <v>6133601</v>
      </c>
      <c r="O8513">
        <v>9.9719999999999995</v>
      </c>
      <c r="P8513">
        <v>21.565000000000001</v>
      </c>
      <c r="Q8513">
        <v>3287.694</v>
      </c>
      <c r="R8513">
        <v>1340808</v>
      </c>
      <c r="S8513">
        <v>9.0999999999999998E-2</v>
      </c>
      <c r="T8513">
        <v>4.8170000000000002</v>
      </c>
      <c r="U8513">
        <v>30.013000000000002</v>
      </c>
      <c r="V8513">
        <v>12240</v>
      </c>
      <c r="W8513">
        <f t="shared" si="303"/>
        <v>48</v>
      </c>
      <c r="X8513">
        <f t="shared" si="304"/>
        <v>4678.9745599999997</v>
      </c>
      <c r="Y8513">
        <f t="shared" si="305"/>
        <v>76.404899999999998</v>
      </c>
    </row>
    <row r="8514" spans="1:25" x14ac:dyDescent="0.2">
      <c r="A8514" t="s">
        <v>1746</v>
      </c>
      <c r="B8514" t="s">
        <v>745</v>
      </c>
      <c r="C8514">
        <v>4</v>
      </c>
      <c r="D8514">
        <v>3</v>
      </c>
      <c r="E8514" t="s">
        <v>8495</v>
      </c>
      <c r="F8514">
        <v>276.93700000000001</v>
      </c>
      <c r="G8514">
        <v>117.06699999999999</v>
      </c>
      <c r="H8514">
        <v>47.533000000000001</v>
      </c>
      <c r="I8514">
        <v>32420.126</v>
      </c>
      <c r="J8514">
        <v>13221780</v>
      </c>
      <c r="K8514">
        <v>59.415999999999997</v>
      </c>
      <c r="L8514">
        <v>23.789000000000001</v>
      </c>
      <c r="M8514">
        <v>16454.458999999999</v>
      </c>
      <c r="N8514">
        <v>6710561</v>
      </c>
      <c r="O8514">
        <v>9.0470000000000006</v>
      </c>
      <c r="P8514">
        <v>20.683</v>
      </c>
      <c r="Q8514">
        <v>2505.5419999999999</v>
      </c>
      <c r="R8514">
        <v>1021826</v>
      </c>
      <c r="S8514">
        <v>8.7999999999999995E-2</v>
      </c>
      <c r="T8514">
        <v>4.7380000000000004</v>
      </c>
      <c r="U8514">
        <v>24.385000000000002</v>
      </c>
      <c r="V8514">
        <v>9945</v>
      </c>
      <c r="W8514">
        <f t="shared" si="303"/>
        <v>39</v>
      </c>
      <c r="X8514">
        <f t="shared" si="304"/>
        <v>3357.1376799999994</v>
      </c>
      <c r="Y8514">
        <f t="shared" si="305"/>
        <v>61.194899999999997</v>
      </c>
    </row>
    <row r="8515" spans="1:25" x14ac:dyDescent="0.2">
      <c r="A8515" t="s">
        <v>1746</v>
      </c>
      <c r="B8515" t="s">
        <v>745</v>
      </c>
      <c r="C8515">
        <v>4</v>
      </c>
      <c r="D8515">
        <v>4</v>
      </c>
      <c r="E8515" t="s">
        <v>8496</v>
      </c>
      <c r="F8515">
        <v>150.768</v>
      </c>
      <c r="G8515">
        <v>111.34399999999999</v>
      </c>
      <c r="H8515">
        <v>51.438000000000002</v>
      </c>
      <c r="I8515">
        <v>16787.125</v>
      </c>
      <c r="J8515">
        <v>6846231</v>
      </c>
      <c r="K8515">
        <v>5.8140000000000001</v>
      </c>
      <c r="L8515">
        <v>3.4369999999999998</v>
      </c>
      <c r="M8515">
        <v>876.54</v>
      </c>
      <c r="N8515">
        <v>357476</v>
      </c>
      <c r="O8515">
        <v>1.677</v>
      </c>
      <c r="P8515">
        <v>1.881</v>
      </c>
      <c r="Q8515">
        <v>252.821</v>
      </c>
      <c r="R8515">
        <v>103107</v>
      </c>
      <c r="S8515">
        <v>4.0000000000000001E-3</v>
      </c>
      <c r="T8515">
        <v>1.028</v>
      </c>
      <c r="U8515">
        <v>0.625</v>
      </c>
      <c r="V8515">
        <v>255</v>
      </c>
      <c r="W8515">
        <f t="shared" si="303"/>
        <v>1</v>
      </c>
      <c r="X8515">
        <f t="shared" si="304"/>
        <v>0</v>
      </c>
      <c r="Y8515">
        <f t="shared" si="305"/>
        <v>0</v>
      </c>
    </row>
    <row r="8516" spans="1:25" x14ac:dyDescent="0.2">
      <c r="A8516" t="s">
        <v>1746</v>
      </c>
      <c r="B8516" t="s">
        <v>745</v>
      </c>
      <c r="C8516">
        <v>4</v>
      </c>
      <c r="D8516">
        <v>5</v>
      </c>
      <c r="E8516" t="s">
        <v>8497</v>
      </c>
      <c r="F8516">
        <v>214.327</v>
      </c>
      <c r="G8516">
        <v>116.661</v>
      </c>
      <c r="H8516">
        <v>51.704000000000001</v>
      </c>
      <c r="I8516">
        <v>25003.5</v>
      </c>
      <c r="J8516">
        <v>10197085</v>
      </c>
      <c r="K8516">
        <v>6.6139999999999999</v>
      </c>
      <c r="L8516">
        <v>3.7120000000000002</v>
      </c>
      <c r="M8516">
        <v>1417.6479999999999</v>
      </c>
      <c r="N8516">
        <v>578154</v>
      </c>
      <c r="O8516">
        <v>2.2469999999999999</v>
      </c>
      <c r="P8516">
        <v>4.2530000000000001</v>
      </c>
      <c r="Q8516">
        <v>481.49400000000003</v>
      </c>
      <c r="R8516">
        <v>196366</v>
      </c>
      <c r="S8516">
        <v>3.0000000000000001E-3</v>
      </c>
      <c r="T8516">
        <v>0.86299999999999999</v>
      </c>
      <c r="U8516">
        <v>0.625</v>
      </c>
      <c r="V8516">
        <v>255</v>
      </c>
      <c r="W8516">
        <f t="shared" si="303"/>
        <v>1</v>
      </c>
      <c r="X8516">
        <f t="shared" si="304"/>
        <v>0</v>
      </c>
      <c r="Y8516">
        <f t="shared" si="305"/>
        <v>0</v>
      </c>
    </row>
    <row r="8517" spans="1:25" x14ac:dyDescent="0.2">
      <c r="A8517" t="s">
        <v>1746</v>
      </c>
      <c r="B8517" t="s">
        <v>745</v>
      </c>
      <c r="C8517">
        <v>4</v>
      </c>
      <c r="D8517">
        <v>6</v>
      </c>
      <c r="E8517" t="s">
        <v>8498</v>
      </c>
      <c r="F8517">
        <v>117.76300000000001</v>
      </c>
      <c r="G8517">
        <v>103.485</v>
      </c>
      <c r="H8517">
        <v>51.091000000000001</v>
      </c>
      <c r="I8517">
        <v>12186.688</v>
      </c>
      <c r="J8517">
        <v>4970052</v>
      </c>
      <c r="K8517">
        <v>6.0510000000000002</v>
      </c>
      <c r="L8517">
        <v>3.4780000000000002</v>
      </c>
      <c r="M8517">
        <v>712.61199999999997</v>
      </c>
      <c r="N8517">
        <v>290622</v>
      </c>
      <c r="O8517">
        <v>1.554</v>
      </c>
      <c r="P8517">
        <v>1.1020000000000001</v>
      </c>
      <c r="Q8517">
        <v>183.03100000000001</v>
      </c>
      <c r="R8517">
        <v>74645</v>
      </c>
      <c r="S8517">
        <v>0</v>
      </c>
      <c r="T8517">
        <v>0</v>
      </c>
      <c r="U8517">
        <v>0</v>
      </c>
      <c r="V8517">
        <v>0</v>
      </c>
      <c r="W8517">
        <f t="shared" si="303"/>
        <v>0</v>
      </c>
      <c r="X8517">
        <f t="shared" si="304"/>
        <v>0</v>
      </c>
      <c r="Y8517">
        <f t="shared" si="305"/>
        <v>0</v>
      </c>
    </row>
    <row r="8518" spans="1:25" x14ac:dyDescent="0.2">
      <c r="A8518" t="s">
        <v>1746</v>
      </c>
      <c r="B8518" t="s">
        <v>745</v>
      </c>
      <c r="C8518">
        <v>4</v>
      </c>
      <c r="D8518">
        <v>7</v>
      </c>
      <c r="E8518" t="s">
        <v>710</v>
      </c>
      <c r="F8518">
        <v>252.274</v>
      </c>
      <c r="G8518">
        <v>112.384</v>
      </c>
      <c r="H8518">
        <v>50.423000000000002</v>
      </c>
      <c r="I8518">
        <v>28351.599999999999</v>
      </c>
      <c r="J8518">
        <v>11562528</v>
      </c>
      <c r="K8518">
        <v>49.712000000000003</v>
      </c>
      <c r="L8518">
        <v>17.077999999999999</v>
      </c>
      <c r="M8518">
        <v>12540.941999999999</v>
      </c>
      <c r="N8518">
        <v>5114526</v>
      </c>
      <c r="O8518">
        <v>6.3010000000000002</v>
      </c>
      <c r="P8518">
        <v>15.574</v>
      </c>
      <c r="Q8518">
        <v>1589.4880000000001</v>
      </c>
      <c r="R8518">
        <v>648235</v>
      </c>
      <c r="S8518">
        <v>5.5E-2</v>
      </c>
      <c r="T8518">
        <v>3.7280000000000002</v>
      </c>
      <c r="U8518">
        <v>13.756</v>
      </c>
      <c r="V8518">
        <v>5610</v>
      </c>
      <c r="W8518">
        <f t="shared" ref="W8518:W8581" si="306">V8518/255</f>
        <v>22</v>
      </c>
      <c r="X8518">
        <f t="shared" si="304"/>
        <v>1809.0064200000002</v>
      </c>
      <c r="Y8518">
        <f t="shared" si="305"/>
        <v>32.4649</v>
      </c>
    </row>
    <row r="8519" spans="1:25" x14ac:dyDescent="0.2">
      <c r="A8519" t="s">
        <v>1746</v>
      </c>
      <c r="B8519" t="s">
        <v>745</v>
      </c>
      <c r="C8519">
        <v>4</v>
      </c>
      <c r="D8519">
        <v>8</v>
      </c>
      <c r="E8519" t="s">
        <v>8499</v>
      </c>
      <c r="F8519">
        <v>110.486</v>
      </c>
      <c r="G8519">
        <v>86.177999999999997</v>
      </c>
      <c r="H8519">
        <v>48.158000000000001</v>
      </c>
      <c r="I8519">
        <v>9521.473</v>
      </c>
      <c r="J8519">
        <v>3883107</v>
      </c>
      <c r="K8519">
        <v>37.070999999999998</v>
      </c>
      <c r="L8519">
        <v>27.919</v>
      </c>
      <c r="M8519">
        <v>4095.7660000000001</v>
      </c>
      <c r="N8519">
        <v>1670361</v>
      </c>
      <c r="O8519">
        <v>3.6539999999999999</v>
      </c>
      <c r="P8519">
        <v>13.776999999999999</v>
      </c>
      <c r="Q8519">
        <v>403.74099999999999</v>
      </c>
      <c r="R8519">
        <v>164656</v>
      </c>
      <c r="S8519">
        <v>1.7000000000000001E-2</v>
      </c>
      <c r="T8519">
        <v>2.081</v>
      </c>
      <c r="U8519">
        <v>1.8759999999999999</v>
      </c>
      <c r="V8519">
        <v>765</v>
      </c>
      <c r="W8519">
        <f t="shared" si="306"/>
        <v>3</v>
      </c>
      <c r="X8519">
        <f t="shared" si="304"/>
        <v>0</v>
      </c>
      <c r="Y8519">
        <f t="shared" si="305"/>
        <v>0.35489999999999994</v>
      </c>
    </row>
    <row r="8520" spans="1:25" x14ac:dyDescent="0.2">
      <c r="A8520" t="s">
        <v>1746</v>
      </c>
      <c r="B8520" t="s">
        <v>745</v>
      </c>
      <c r="C8520">
        <v>4</v>
      </c>
      <c r="D8520">
        <v>9</v>
      </c>
      <c r="E8520" t="s">
        <v>5525</v>
      </c>
      <c r="F8520">
        <v>135.864</v>
      </c>
      <c r="G8520">
        <v>87.387</v>
      </c>
      <c r="H8520">
        <v>49.524999999999999</v>
      </c>
      <c r="I8520">
        <v>11872.778</v>
      </c>
      <c r="J8520">
        <v>4842031</v>
      </c>
      <c r="K8520">
        <v>33.173999999999999</v>
      </c>
      <c r="L8520">
        <v>30.417000000000002</v>
      </c>
      <c r="M8520">
        <v>4507.1710000000003</v>
      </c>
      <c r="N8520">
        <v>1838143</v>
      </c>
      <c r="O8520">
        <v>7.9050000000000002</v>
      </c>
      <c r="P8520">
        <v>22.867999999999999</v>
      </c>
      <c r="Q8520">
        <v>1074.06</v>
      </c>
      <c r="R8520">
        <v>438030</v>
      </c>
      <c r="S8520">
        <v>5.5E-2</v>
      </c>
      <c r="T8520">
        <v>3.7519999999999998</v>
      </c>
      <c r="U8520">
        <v>7.5030000000000001</v>
      </c>
      <c r="V8520">
        <v>3060</v>
      </c>
      <c r="W8520">
        <f t="shared" si="306"/>
        <v>12</v>
      </c>
      <c r="X8520">
        <f t="shared" si="304"/>
        <v>937.93309999999974</v>
      </c>
      <c r="Y8520">
        <f t="shared" si="305"/>
        <v>15.564900000000002</v>
      </c>
    </row>
    <row r="8521" spans="1:25" x14ac:dyDescent="0.2">
      <c r="A8521" t="s">
        <v>1746</v>
      </c>
      <c r="B8521" t="s">
        <v>745</v>
      </c>
      <c r="C8521">
        <v>4</v>
      </c>
      <c r="D8521">
        <v>10</v>
      </c>
      <c r="E8521" t="s">
        <v>8500</v>
      </c>
      <c r="F8521">
        <v>327.44299999999998</v>
      </c>
      <c r="G8521">
        <v>106.533</v>
      </c>
      <c r="H8521">
        <v>43.107999999999997</v>
      </c>
      <c r="I8521">
        <v>34883.658000000003</v>
      </c>
      <c r="J8521">
        <v>14226473</v>
      </c>
      <c r="K8521">
        <v>54.642000000000003</v>
      </c>
      <c r="L8521">
        <v>24.94</v>
      </c>
      <c r="M8521">
        <v>17892.149000000001</v>
      </c>
      <c r="N8521">
        <v>7296889</v>
      </c>
      <c r="O8521">
        <v>8.9719999999999995</v>
      </c>
      <c r="P8521">
        <v>23.459</v>
      </c>
      <c r="Q8521">
        <v>2937.7530000000002</v>
      </c>
      <c r="R8521">
        <v>1198093</v>
      </c>
      <c r="S8521">
        <v>8.4000000000000005E-2</v>
      </c>
      <c r="T8521">
        <v>4.6280000000000001</v>
      </c>
      <c r="U8521">
        <v>27.512</v>
      </c>
      <c r="V8521">
        <v>11220</v>
      </c>
      <c r="W8521">
        <f t="shared" si="306"/>
        <v>44</v>
      </c>
      <c r="X8521">
        <f t="shared" si="304"/>
        <v>4087.5742700000001</v>
      </c>
      <c r="Y8521">
        <f t="shared" si="305"/>
        <v>69.644899999999993</v>
      </c>
    </row>
    <row r="8522" spans="1:25" x14ac:dyDescent="0.2">
      <c r="A8522" t="s">
        <v>1746</v>
      </c>
      <c r="B8522" t="s">
        <v>745</v>
      </c>
      <c r="C8522">
        <v>4</v>
      </c>
      <c r="D8522">
        <v>11</v>
      </c>
      <c r="E8522" t="s">
        <v>8501</v>
      </c>
      <c r="F8522">
        <v>158.06200000000001</v>
      </c>
      <c r="G8522">
        <v>106.589</v>
      </c>
      <c r="H8522">
        <v>54.512</v>
      </c>
      <c r="I8522">
        <v>16847.768</v>
      </c>
      <c r="J8522">
        <v>6870963</v>
      </c>
      <c r="K8522">
        <v>9.3699999999999992</v>
      </c>
      <c r="L8522">
        <v>7.633</v>
      </c>
      <c r="M8522">
        <v>1481.1089999999999</v>
      </c>
      <c r="N8522">
        <v>604035</v>
      </c>
      <c r="O8522">
        <v>1.8959999999999999</v>
      </c>
      <c r="P8522">
        <v>1.55</v>
      </c>
      <c r="Q8522">
        <v>299.64</v>
      </c>
      <c r="R8522">
        <v>122201</v>
      </c>
      <c r="S8522">
        <v>0</v>
      </c>
      <c r="T8522">
        <v>0</v>
      </c>
      <c r="U8522">
        <v>0</v>
      </c>
      <c r="V8522">
        <v>0</v>
      </c>
      <c r="W8522">
        <f t="shared" si="306"/>
        <v>0</v>
      </c>
      <c r="X8522">
        <f t="shared" ref="X8522:X8585" si="307">(MAX(0, (Q8522-519.07)))*1.69</f>
        <v>0</v>
      </c>
      <c r="Y8522">
        <f t="shared" ref="Y8522:Y8585" si="308">(MAX(0, (W8522-2.79)))*1.69</f>
        <v>0</v>
      </c>
    </row>
    <row r="8523" spans="1:25" x14ac:dyDescent="0.2">
      <c r="A8523" t="s">
        <v>1746</v>
      </c>
      <c r="B8523" t="s">
        <v>745</v>
      </c>
      <c r="C8523">
        <v>4</v>
      </c>
      <c r="D8523">
        <v>12</v>
      </c>
      <c r="E8523" t="s">
        <v>1415</v>
      </c>
      <c r="F8523">
        <v>230.96799999999999</v>
      </c>
      <c r="G8523">
        <v>98.793999999999997</v>
      </c>
      <c r="H8523">
        <v>39.811</v>
      </c>
      <c r="I8523">
        <v>22818.317999999999</v>
      </c>
      <c r="J8523">
        <v>9305910</v>
      </c>
      <c r="K8523">
        <v>40.759</v>
      </c>
      <c r="L8523">
        <v>20.696999999999999</v>
      </c>
      <c r="M8523">
        <v>9414.0450000000001</v>
      </c>
      <c r="N8523">
        <v>3839295</v>
      </c>
      <c r="O8523">
        <v>8.2089999999999996</v>
      </c>
      <c r="P8523">
        <v>22.344000000000001</v>
      </c>
      <c r="Q8523">
        <v>1895.9570000000001</v>
      </c>
      <c r="R8523">
        <v>773221</v>
      </c>
      <c r="S8523">
        <v>4.9000000000000002E-2</v>
      </c>
      <c r="T8523">
        <v>3.5249999999999999</v>
      </c>
      <c r="U8523">
        <v>11.255000000000001</v>
      </c>
      <c r="V8523">
        <v>4590</v>
      </c>
      <c r="W8523">
        <f t="shared" si="306"/>
        <v>18</v>
      </c>
      <c r="X8523">
        <f t="shared" si="307"/>
        <v>2326.93903</v>
      </c>
      <c r="Y8523">
        <f t="shared" si="308"/>
        <v>25.704900000000002</v>
      </c>
    </row>
    <row r="8524" spans="1:25" x14ac:dyDescent="0.2">
      <c r="A8524" t="s">
        <v>1746</v>
      </c>
      <c r="B8524" t="s">
        <v>745</v>
      </c>
      <c r="C8524">
        <v>4</v>
      </c>
      <c r="D8524">
        <v>13</v>
      </c>
      <c r="E8524" t="s">
        <v>8502</v>
      </c>
      <c r="F8524">
        <v>327.73500000000001</v>
      </c>
      <c r="G8524">
        <v>103.508</v>
      </c>
      <c r="H8524">
        <v>43.061999999999998</v>
      </c>
      <c r="I8524">
        <v>33923.224000000002</v>
      </c>
      <c r="J8524">
        <v>13834783</v>
      </c>
      <c r="K8524">
        <v>71.998000000000005</v>
      </c>
      <c r="L8524">
        <v>31.3</v>
      </c>
      <c r="M8524">
        <v>23596.153999999999</v>
      </c>
      <c r="N8524">
        <v>9623132</v>
      </c>
      <c r="O8524">
        <v>9.9559999999999995</v>
      </c>
      <c r="P8524">
        <v>24.722000000000001</v>
      </c>
      <c r="Q8524">
        <v>3262.9229999999998</v>
      </c>
      <c r="R8524">
        <v>1330706</v>
      </c>
      <c r="S8524">
        <v>8.5999999999999993E-2</v>
      </c>
      <c r="T8524">
        <v>4.6779999999999999</v>
      </c>
      <c r="U8524">
        <v>28.137</v>
      </c>
      <c r="V8524">
        <v>11475</v>
      </c>
      <c r="W8524">
        <f t="shared" si="306"/>
        <v>45</v>
      </c>
      <c r="X8524">
        <f t="shared" si="307"/>
        <v>4637.1115699999991</v>
      </c>
      <c r="Y8524">
        <f t="shared" si="308"/>
        <v>71.334900000000005</v>
      </c>
    </row>
    <row r="8525" spans="1:25" x14ac:dyDescent="0.2">
      <c r="A8525" t="s">
        <v>1746</v>
      </c>
      <c r="B8525" t="s">
        <v>745</v>
      </c>
      <c r="C8525">
        <v>4</v>
      </c>
      <c r="D8525">
        <v>14</v>
      </c>
      <c r="E8525" t="s">
        <v>1404</v>
      </c>
      <c r="F8525">
        <v>193.43299999999999</v>
      </c>
      <c r="G8525">
        <v>117.929</v>
      </c>
      <c r="H8525">
        <v>53.487000000000002</v>
      </c>
      <c r="I8525">
        <v>22811.322</v>
      </c>
      <c r="J8525">
        <v>9303057</v>
      </c>
      <c r="K8525">
        <v>7.4859999999999998</v>
      </c>
      <c r="L8525">
        <v>5.1760000000000002</v>
      </c>
      <c r="M8525">
        <v>1447.9690000000001</v>
      </c>
      <c r="N8525">
        <v>590520</v>
      </c>
      <c r="O8525">
        <v>2.2890000000000001</v>
      </c>
      <c r="P8525">
        <v>6.952</v>
      </c>
      <c r="Q8525">
        <v>442.74700000000001</v>
      </c>
      <c r="R8525">
        <v>180564</v>
      </c>
      <c r="S8525">
        <v>6.0000000000000001E-3</v>
      </c>
      <c r="T8525">
        <v>1.284</v>
      </c>
      <c r="U8525">
        <v>1.2509999999999999</v>
      </c>
      <c r="V8525">
        <v>510</v>
      </c>
      <c r="W8525">
        <f t="shared" si="306"/>
        <v>2</v>
      </c>
      <c r="X8525">
        <f t="shared" si="307"/>
        <v>0</v>
      </c>
      <c r="Y8525">
        <f t="shared" si="308"/>
        <v>0</v>
      </c>
    </row>
    <row r="8526" spans="1:25" x14ac:dyDescent="0.2">
      <c r="A8526" t="s">
        <v>1746</v>
      </c>
      <c r="B8526" t="s">
        <v>745</v>
      </c>
      <c r="C8526">
        <v>4</v>
      </c>
      <c r="D8526">
        <v>17</v>
      </c>
      <c r="E8526" t="s">
        <v>6290</v>
      </c>
      <c r="F8526">
        <v>162.613</v>
      </c>
      <c r="G8526">
        <v>111.07</v>
      </c>
      <c r="H8526">
        <v>47.203000000000003</v>
      </c>
      <c r="I8526">
        <v>18061.398000000001</v>
      </c>
      <c r="J8526">
        <v>7365913</v>
      </c>
      <c r="K8526">
        <v>18.609000000000002</v>
      </c>
      <c r="L8526">
        <v>10.62</v>
      </c>
      <c r="M8526">
        <v>3026.0410000000002</v>
      </c>
      <c r="N8526">
        <v>1234099</v>
      </c>
      <c r="O8526">
        <v>3.94</v>
      </c>
      <c r="P8526">
        <v>10.398</v>
      </c>
      <c r="Q8526">
        <v>640.66700000000003</v>
      </c>
      <c r="R8526">
        <v>261281</v>
      </c>
      <c r="S8526">
        <v>3.1E-2</v>
      </c>
      <c r="T8526">
        <v>2.8010000000000002</v>
      </c>
      <c r="U8526">
        <v>5.0019999999999998</v>
      </c>
      <c r="V8526">
        <v>2040</v>
      </c>
      <c r="W8526">
        <f t="shared" si="306"/>
        <v>8</v>
      </c>
      <c r="X8526">
        <f t="shared" si="307"/>
        <v>205.49892999999997</v>
      </c>
      <c r="Y8526">
        <f t="shared" si="308"/>
        <v>8.8048999999999999</v>
      </c>
    </row>
    <row r="8527" spans="1:25" x14ac:dyDescent="0.2">
      <c r="A8527" t="s">
        <v>1746</v>
      </c>
      <c r="B8527" t="s">
        <v>745</v>
      </c>
      <c r="C8527">
        <v>4</v>
      </c>
      <c r="D8527">
        <v>18</v>
      </c>
      <c r="E8527" t="s">
        <v>8503</v>
      </c>
      <c r="F8527">
        <v>276.15699999999998</v>
      </c>
      <c r="G8527">
        <v>112.40900000000001</v>
      </c>
      <c r="H8527">
        <v>45.609000000000002</v>
      </c>
      <c r="I8527">
        <v>31042.477999999999</v>
      </c>
      <c r="J8527">
        <v>12659939</v>
      </c>
      <c r="K8527">
        <v>60.15</v>
      </c>
      <c r="L8527">
        <v>24.494</v>
      </c>
      <c r="M8527">
        <v>16610.702000000001</v>
      </c>
      <c r="N8527">
        <v>6774281</v>
      </c>
      <c r="O8527">
        <v>9.5030000000000001</v>
      </c>
      <c r="P8527">
        <v>22.292000000000002</v>
      </c>
      <c r="Q8527">
        <v>2624.4140000000002</v>
      </c>
      <c r="R8527">
        <v>1070305</v>
      </c>
      <c r="S8527">
        <v>9.7000000000000003E-2</v>
      </c>
      <c r="T8527">
        <v>4.9820000000000002</v>
      </c>
      <c r="U8527">
        <v>26.885999999999999</v>
      </c>
      <c r="V8527">
        <v>10965</v>
      </c>
      <c r="W8527">
        <f t="shared" si="306"/>
        <v>43</v>
      </c>
      <c r="X8527">
        <f t="shared" si="307"/>
        <v>3558.0313599999999</v>
      </c>
      <c r="Y8527">
        <f t="shared" si="308"/>
        <v>67.954899999999995</v>
      </c>
    </row>
    <row r="8528" spans="1:25" x14ac:dyDescent="0.2">
      <c r="A8528" t="s">
        <v>1746</v>
      </c>
      <c r="B8528" t="s">
        <v>745</v>
      </c>
      <c r="C8528">
        <v>4</v>
      </c>
      <c r="D8528">
        <v>19</v>
      </c>
      <c r="E8528" t="s">
        <v>8504</v>
      </c>
      <c r="F8528">
        <v>312.49799999999999</v>
      </c>
      <c r="G8528">
        <v>101.233</v>
      </c>
      <c r="H8528">
        <v>41.512</v>
      </c>
      <c r="I8528">
        <v>31635.164000000001</v>
      </c>
      <c r="J8528">
        <v>12901652</v>
      </c>
      <c r="K8528">
        <v>48.421999999999997</v>
      </c>
      <c r="L8528">
        <v>21.443000000000001</v>
      </c>
      <c r="M8528">
        <v>15131.771000000001</v>
      </c>
      <c r="N8528">
        <v>6171134</v>
      </c>
      <c r="O8528">
        <v>7.2389999999999999</v>
      </c>
      <c r="P8528">
        <v>18.443000000000001</v>
      </c>
      <c r="Q8528">
        <v>2262.2199999999998</v>
      </c>
      <c r="R8528">
        <v>922593</v>
      </c>
      <c r="S8528">
        <v>6.8000000000000005E-2</v>
      </c>
      <c r="T8528">
        <v>4.1639999999999997</v>
      </c>
      <c r="U8528">
        <v>21.259</v>
      </c>
      <c r="V8528">
        <v>8670</v>
      </c>
      <c r="W8528">
        <f t="shared" si="306"/>
        <v>34</v>
      </c>
      <c r="X8528">
        <f t="shared" si="307"/>
        <v>2945.9234999999994</v>
      </c>
      <c r="Y8528">
        <f t="shared" si="308"/>
        <v>52.744900000000001</v>
      </c>
    </row>
    <row r="8529" spans="1:25" x14ac:dyDescent="0.2">
      <c r="A8529" t="s">
        <v>1746</v>
      </c>
      <c r="B8529" t="s">
        <v>745</v>
      </c>
      <c r="C8529">
        <v>4</v>
      </c>
      <c r="D8529">
        <v>20</v>
      </c>
      <c r="E8529" t="s">
        <v>8505</v>
      </c>
      <c r="F8529">
        <v>21.965</v>
      </c>
      <c r="G8529">
        <v>52.481999999999999</v>
      </c>
      <c r="H8529">
        <v>30.634</v>
      </c>
      <c r="I8529">
        <v>1152.787</v>
      </c>
      <c r="J8529">
        <v>470137</v>
      </c>
      <c r="K8529">
        <v>48.664999999999999</v>
      </c>
      <c r="L8529">
        <v>41.369</v>
      </c>
      <c r="M8529">
        <v>1068.933</v>
      </c>
      <c r="N8529">
        <v>435939</v>
      </c>
      <c r="O8529">
        <v>25.135000000000002</v>
      </c>
      <c r="P8529">
        <v>40.344999999999999</v>
      </c>
      <c r="Q8529">
        <v>552.1</v>
      </c>
      <c r="R8529">
        <v>225161</v>
      </c>
      <c r="S8529">
        <v>8.5000000000000006E-2</v>
      </c>
      <c r="T8529">
        <v>4.6660000000000004</v>
      </c>
      <c r="U8529">
        <v>1.8759999999999999</v>
      </c>
      <c r="V8529">
        <v>765</v>
      </c>
      <c r="W8529">
        <f t="shared" si="306"/>
        <v>3</v>
      </c>
      <c r="X8529">
        <f t="shared" si="307"/>
        <v>55.820699999999952</v>
      </c>
      <c r="Y8529">
        <f t="shared" si="308"/>
        <v>0.35489999999999994</v>
      </c>
    </row>
    <row r="8530" spans="1:25" x14ac:dyDescent="0.2">
      <c r="A8530" t="s">
        <v>1746</v>
      </c>
      <c r="B8530" t="s">
        <v>745</v>
      </c>
      <c r="C8530">
        <v>5</v>
      </c>
      <c r="D8530">
        <v>1</v>
      </c>
      <c r="E8530" t="s">
        <v>1735</v>
      </c>
      <c r="F8530">
        <v>259.12299999999999</v>
      </c>
      <c r="G8530">
        <v>73.361000000000004</v>
      </c>
      <c r="H8530">
        <v>45.4</v>
      </c>
      <c r="I8530">
        <v>19009.386999999999</v>
      </c>
      <c r="J8530">
        <v>7752528</v>
      </c>
      <c r="K8530">
        <v>4.5490000000000004</v>
      </c>
      <c r="L8530">
        <v>3.2210000000000001</v>
      </c>
      <c r="M8530">
        <v>1178.8720000000001</v>
      </c>
      <c r="N8530">
        <v>480775</v>
      </c>
      <c r="O8530">
        <v>2.2549999999999999</v>
      </c>
      <c r="P8530">
        <v>7.181</v>
      </c>
      <c r="Q8530">
        <v>584.40599999999995</v>
      </c>
      <c r="R8530">
        <v>238336</v>
      </c>
      <c r="S8530">
        <v>5.0000000000000001E-3</v>
      </c>
      <c r="T8530">
        <v>1.109</v>
      </c>
      <c r="U8530">
        <v>1.2509999999999999</v>
      </c>
      <c r="V8530">
        <v>510</v>
      </c>
      <c r="W8530">
        <f t="shared" si="306"/>
        <v>2</v>
      </c>
      <c r="X8530">
        <f t="shared" si="307"/>
        <v>110.41783999999983</v>
      </c>
      <c r="Y8530">
        <f t="shared" si="308"/>
        <v>0</v>
      </c>
    </row>
    <row r="8531" spans="1:25" x14ac:dyDescent="0.2">
      <c r="A8531" t="s">
        <v>1746</v>
      </c>
      <c r="B8531" t="s">
        <v>745</v>
      </c>
      <c r="C8531">
        <v>5</v>
      </c>
      <c r="D8531">
        <v>2</v>
      </c>
      <c r="E8531" t="s">
        <v>727</v>
      </c>
      <c r="F8531">
        <v>255.42</v>
      </c>
      <c r="G8531">
        <v>81.578999999999994</v>
      </c>
      <c r="H8531">
        <v>36.991</v>
      </c>
      <c r="I8531">
        <v>20836.885999999999</v>
      </c>
      <c r="J8531">
        <v>8497830</v>
      </c>
      <c r="K8531">
        <v>32.345999999999997</v>
      </c>
      <c r="L8531">
        <v>21.795999999999999</v>
      </c>
      <c r="M8531">
        <v>8261.75</v>
      </c>
      <c r="N8531">
        <v>3369359</v>
      </c>
      <c r="O8531">
        <v>2.1240000000000001</v>
      </c>
      <c r="P8531">
        <v>6.0220000000000002</v>
      </c>
      <c r="Q8531">
        <v>542.62099999999998</v>
      </c>
      <c r="R8531">
        <v>221295</v>
      </c>
      <c r="S8531">
        <v>0.02</v>
      </c>
      <c r="T8531">
        <v>2.2349999999999999</v>
      </c>
      <c r="U8531">
        <v>5.0019999999999998</v>
      </c>
      <c r="V8531">
        <v>2040</v>
      </c>
      <c r="W8531">
        <f t="shared" si="306"/>
        <v>8</v>
      </c>
      <c r="X8531">
        <f t="shared" si="307"/>
        <v>39.801189999999885</v>
      </c>
      <c r="Y8531">
        <f t="shared" si="308"/>
        <v>8.8048999999999999</v>
      </c>
    </row>
    <row r="8532" spans="1:25" x14ac:dyDescent="0.2">
      <c r="A8532" t="s">
        <v>1746</v>
      </c>
      <c r="B8532" t="s">
        <v>745</v>
      </c>
      <c r="C8532">
        <v>5</v>
      </c>
      <c r="D8532">
        <v>4</v>
      </c>
      <c r="E8532" t="s">
        <v>7416</v>
      </c>
      <c r="F8532">
        <v>132.547</v>
      </c>
      <c r="G8532">
        <v>79.597999999999999</v>
      </c>
      <c r="H8532">
        <v>38.008000000000003</v>
      </c>
      <c r="I8532">
        <v>10550.48</v>
      </c>
      <c r="J8532">
        <v>4302763</v>
      </c>
      <c r="K8532">
        <v>54.814999999999998</v>
      </c>
      <c r="L8532">
        <v>26.123999999999999</v>
      </c>
      <c r="M8532">
        <v>7265.5640000000003</v>
      </c>
      <c r="N8532">
        <v>2963088</v>
      </c>
      <c r="O8532">
        <v>4.657</v>
      </c>
      <c r="P8532">
        <v>12.94</v>
      </c>
      <c r="Q8532">
        <v>617.25099999999998</v>
      </c>
      <c r="R8532">
        <v>251731</v>
      </c>
      <c r="S8532">
        <v>5.1999999999999998E-2</v>
      </c>
      <c r="T8532">
        <v>3.637</v>
      </c>
      <c r="U8532">
        <v>6.8780000000000001</v>
      </c>
      <c r="V8532">
        <v>2805</v>
      </c>
      <c r="W8532">
        <f t="shared" si="306"/>
        <v>11</v>
      </c>
      <c r="X8532">
        <f t="shared" si="307"/>
        <v>165.92588999999987</v>
      </c>
      <c r="Y8532">
        <f t="shared" si="308"/>
        <v>13.8749</v>
      </c>
    </row>
    <row r="8533" spans="1:25" x14ac:dyDescent="0.2">
      <c r="A8533" t="s">
        <v>1746</v>
      </c>
      <c r="B8533" t="s">
        <v>745</v>
      </c>
      <c r="C8533">
        <v>5</v>
      </c>
      <c r="D8533">
        <v>6</v>
      </c>
      <c r="E8533" t="s">
        <v>8506</v>
      </c>
      <c r="F8533">
        <v>236.512</v>
      </c>
      <c r="G8533">
        <v>79.867999999999995</v>
      </c>
      <c r="H8533">
        <v>40.79</v>
      </c>
      <c r="I8533">
        <v>18889.88</v>
      </c>
      <c r="J8533">
        <v>7703790</v>
      </c>
      <c r="K8533">
        <v>26.154</v>
      </c>
      <c r="L8533">
        <v>13.867000000000001</v>
      </c>
      <c r="M8533">
        <v>6185.7879999999996</v>
      </c>
      <c r="N8533">
        <v>2522727</v>
      </c>
      <c r="O8533">
        <v>9.7349999999999994</v>
      </c>
      <c r="P8533">
        <v>24.998000000000001</v>
      </c>
      <c r="Q8533">
        <v>2302.5369999999998</v>
      </c>
      <c r="R8533">
        <v>939035</v>
      </c>
      <c r="S8533">
        <v>7.3999999999999996E-2</v>
      </c>
      <c r="T8533">
        <v>4.3440000000000003</v>
      </c>
      <c r="U8533">
        <v>17.507000000000001</v>
      </c>
      <c r="V8533">
        <v>7140</v>
      </c>
      <c r="W8533">
        <f t="shared" si="306"/>
        <v>28</v>
      </c>
      <c r="X8533">
        <f t="shared" si="307"/>
        <v>3014.0592299999994</v>
      </c>
      <c r="Y8533">
        <f t="shared" si="308"/>
        <v>42.604900000000001</v>
      </c>
    </row>
    <row r="8534" spans="1:25" x14ac:dyDescent="0.2">
      <c r="A8534" t="s">
        <v>1746</v>
      </c>
      <c r="B8534" t="s">
        <v>745</v>
      </c>
      <c r="C8534">
        <v>5</v>
      </c>
      <c r="D8534">
        <v>8</v>
      </c>
      <c r="E8534" t="s">
        <v>5284</v>
      </c>
      <c r="F8534">
        <v>144.03700000000001</v>
      </c>
      <c r="G8534">
        <v>81.370999999999995</v>
      </c>
      <c r="H8534">
        <v>40.348999999999997</v>
      </c>
      <c r="I8534">
        <v>11720.419</v>
      </c>
      <c r="J8534">
        <v>4779895</v>
      </c>
      <c r="K8534">
        <v>27.17</v>
      </c>
      <c r="L8534">
        <v>16.963999999999999</v>
      </c>
      <c r="M8534">
        <v>3913.4259999999999</v>
      </c>
      <c r="N8534">
        <v>1595998</v>
      </c>
      <c r="O8534">
        <v>3.7040000000000002</v>
      </c>
      <c r="P8534">
        <v>10.353999999999999</v>
      </c>
      <c r="Q8534">
        <v>533.49199999999996</v>
      </c>
      <c r="R8534">
        <v>217572</v>
      </c>
      <c r="S8534">
        <v>3.5000000000000003E-2</v>
      </c>
      <c r="T8534">
        <v>2.976</v>
      </c>
      <c r="U8534">
        <v>5.0019999999999998</v>
      </c>
      <c r="V8534">
        <v>2040</v>
      </c>
      <c r="W8534">
        <f t="shared" si="306"/>
        <v>8</v>
      </c>
      <c r="X8534">
        <f t="shared" si="307"/>
        <v>24.373179999999849</v>
      </c>
      <c r="Y8534">
        <f t="shared" si="308"/>
        <v>8.8048999999999999</v>
      </c>
    </row>
    <row r="8535" spans="1:25" x14ac:dyDescent="0.2">
      <c r="A8535" t="s">
        <v>1746</v>
      </c>
      <c r="B8535" t="s">
        <v>745</v>
      </c>
      <c r="C8535">
        <v>5</v>
      </c>
      <c r="D8535">
        <v>9</v>
      </c>
      <c r="E8535" t="s">
        <v>5651</v>
      </c>
      <c r="F8535">
        <v>349.45299999999997</v>
      </c>
      <c r="G8535">
        <v>109.536</v>
      </c>
      <c r="H8535">
        <v>47.023000000000003</v>
      </c>
      <c r="I8535">
        <v>38277.741999999998</v>
      </c>
      <c r="J8535">
        <v>15610670</v>
      </c>
      <c r="K8535">
        <v>11.117000000000001</v>
      </c>
      <c r="L8535">
        <v>9.3659999999999997</v>
      </c>
      <c r="M8535">
        <v>3884.875</v>
      </c>
      <c r="N8535">
        <v>1584354</v>
      </c>
      <c r="O8535">
        <v>2.069</v>
      </c>
      <c r="P8535">
        <v>5.8979999999999997</v>
      </c>
      <c r="Q8535">
        <v>723.09</v>
      </c>
      <c r="R8535">
        <v>294895</v>
      </c>
      <c r="S8535">
        <v>5.0000000000000001E-3</v>
      </c>
      <c r="T8535">
        <v>1.17</v>
      </c>
      <c r="U8535">
        <v>1.8759999999999999</v>
      </c>
      <c r="V8535">
        <v>765</v>
      </c>
      <c r="W8535">
        <f t="shared" si="306"/>
        <v>3</v>
      </c>
      <c r="X8535">
        <f t="shared" si="307"/>
        <v>344.79379999999998</v>
      </c>
      <c r="Y8535">
        <f t="shared" si="308"/>
        <v>0.35489999999999994</v>
      </c>
    </row>
    <row r="8536" spans="1:25" x14ac:dyDescent="0.2">
      <c r="A8536" t="s">
        <v>1746</v>
      </c>
      <c r="B8536" t="s">
        <v>745</v>
      </c>
      <c r="C8536">
        <v>5</v>
      </c>
      <c r="D8536">
        <v>10</v>
      </c>
      <c r="E8536" t="s">
        <v>8507</v>
      </c>
      <c r="F8536">
        <v>202.75800000000001</v>
      </c>
      <c r="G8536">
        <v>104.792</v>
      </c>
      <c r="H8536">
        <v>42.418999999999997</v>
      </c>
      <c r="I8536">
        <v>21247.472000000002</v>
      </c>
      <c r="J8536">
        <v>8665278</v>
      </c>
      <c r="K8536">
        <v>5.88</v>
      </c>
      <c r="L8536">
        <v>4.8209999999999997</v>
      </c>
      <c r="M8536">
        <v>1192.2850000000001</v>
      </c>
      <c r="N8536">
        <v>486245</v>
      </c>
      <c r="O8536">
        <v>1.8029999999999999</v>
      </c>
      <c r="P8536">
        <v>4.5469999999999997</v>
      </c>
      <c r="Q8536">
        <v>365.49099999999999</v>
      </c>
      <c r="R8536">
        <v>149057</v>
      </c>
      <c r="S8536">
        <v>0</v>
      </c>
      <c r="T8536">
        <v>0</v>
      </c>
      <c r="U8536">
        <v>0</v>
      </c>
      <c r="V8536">
        <v>0</v>
      </c>
      <c r="W8536">
        <f t="shared" si="306"/>
        <v>0</v>
      </c>
      <c r="X8536">
        <f t="shared" si="307"/>
        <v>0</v>
      </c>
      <c r="Y8536">
        <f t="shared" si="308"/>
        <v>0</v>
      </c>
    </row>
    <row r="8537" spans="1:25" x14ac:dyDescent="0.2">
      <c r="A8537" t="s">
        <v>1746</v>
      </c>
      <c r="B8537" t="s">
        <v>745</v>
      </c>
      <c r="C8537">
        <v>5</v>
      </c>
      <c r="D8537">
        <v>11</v>
      </c>
      <c r="E8537" t="s">
        <v>8508</v>
      </c>
      <c r="F8537">
        <v>379.29899999999998</v>
      </c>
      <c r="G8537">
        <v>103.23399999999999</v>
      </c>
      <c r="H8537">
        <v>43.448</v>
      </c>
      <c r="I8537">
        <v>39156.682999999997</v>
      </c>
      <c r="J8537">
        <v>15969125</v>
      </c>
      <c r="K8537">
        <v>35.450000000000003</v>
      </c>
      <c r="L8537">
        <v>15.920999999999999</v>
      </c>
      <c r="M8537">
        <v>13446.323</v>
      </c>
      <c r="N8537">
        <v>5483764</v>
      </c>
      <c r="O8537">
        <v>4.6210000000000004</v>
      </c>
      <c r="P8537">
        <v>16.285</v>
      </c>
      <c r="Q8537">
        <v>1752.7829999999999</v>
      </c>
      <c r="R8537">
        <v>714831</v>
      </c>
      <c r="S8537">
        <v>3.5000000000000003E-2</v>
      </c>
      <c r="T8537">
        <v>2.9710000000000001</v>
      </c>
      <c r="U8537">
        <v>13.131</v>
      </c>
      <c r="V8537">
        <v>5355</v>
      </c>
      <c r="W8537">
        <f t="shared" si="306"/>
        <v>21</v>
      </c>
      <c r="X8537">
        <f t="shared" si="307"/>
        <v>2084.9749699999993</v>
      </c>
      <c r="Y8537">
        <f t="shared" si="308"/>
        <v>30.774899999999999</v>
      </c>
    </row>
    <row r="8538" spans="1:25" x14ac:dyDescent="0.2">
      <c r="A8538" t="s">
        <v>1746</v>
      </c>
      <c r="B8538" t="s">
        <v>745</v>
      </c>
      <c r="C8538">
        <v>5</v>
      </c>
      <c r="D8538">
        <v>12</v>
      </c>
      <c r="E8538" t="s">
        <v>8509</v>
      </c>
      <c r="F8538">
        <v>135.536</v>
      </c>
      <c r="G8538">
        <v>84.569000000000003</v>
      </c>
      <c r="H8538">
        <v>39.993000000000002</v>
      </c>
      <c r="I8538">
        <v>11462.137000000001</v>
      </c>
      <c r="J8538">
        <v>4674561</v>
      </c>
      <c r="K8538">
        <v>54.868000000000002</v>
      </c>
      <c r="L8538">
        <v>28.393999999999998</v>
      </c>
      <c r="M8538">
        <v>7436.5609999999997</v>
      </c>
      <c r="N8538">
        <v>3032825</v>
      </c>
      <c r="O8538">
        <v>7.1040000000000001</v>
      </c>
      <c r="P8538">
        <v>19.331</v>
      </c>
      <c r="Q8538">
        <v>962.90300000000002</v>
      </c>
      <c r="R8538">
        <v>392697</v>
      </c>
      <c r="S8538">
        <v>6.5000000000000002E-2</v>
      </c>
      <c r="T8538">
        <v>4.0579999999999998</v>
      </c>
      <c r="U8538">
        <v>8.7539999999999996</v>
      </c>
      <c r="V8538">
        <v>3570</v>
      </c>
      <c r="W8538">
        <f t="shared" si="306"/>
        <v>14</v>
      </c>
      <c r="X8538">
        <f t="shared" si="307"/>
        <v>750.07776999999987</v>
      </c>
      <c r="Y8538">
        <f t="shared" si="308"/>
        <v>18.944900000000001</v>
      </c>
    </row>
    <row r="8539" spans="1:25" x14ac:dyDescent="0.2">
      <c r="A8539" t="s">
        <v>1746</v>
      </c>
      <c r="B8539" t="s">
        <v>745</v>
      </c>
      <c r="C8539">
        <v>5</v>
      </c>
      <c r="D8539">
        <v>13</v>
      </c>
      <c r="E8539" t="s">
        <v>8510</v>
      </c>
      <c r="F8539">
        <v>16.468</v>
      </c>
      <c r="G8539">
        <v>34.265000000000001</v>
      </c>
      <c r="H8539">
        <v>23.481999999999999</v>
      </c>
      <c r="I8539">
        <v>564.27700000000004</v>
      </c>
      <c r="J8539">
        <v>230127</v>
      </c>
      <c r="K8539">
        <v>12.638999999999999</v>
      </c>
      <c r="L8539">
        <v>14.029</v>
      </c>
      <c r="M8539">
        <v>208.13300000000001</v>
      </c>
      <c r="N8539">
        <v>84882</v>
      </c>
      <c r="O8539">
        <v>1.7849999999999999</v>
      </c>
      <c r="P8539">
        <v>1.3660000000000001</v>
      </c>
      <c r="Q8539">
        <v>29.391999999999999</v>
      </c>
      <c r="R8539">
        <v>11987</v>
      </c>
      <c r="S8539">
        <v>0</v>
      </c>
      <c r="T8539">
        <v>0</v>
      </c>
      <c r="U8539">
        <v>0</v>
      </c>
      <c r="V8539">
        <v>0</v>
      </c>
      <c r="W8539">
        <f t="shared" si="306"/>
        <v>0</v>
      </c>
      <c r="X8539">
        <f t="shared" si="307"/>
        <v>0</v>
      </c>
      <c r="Y8539">
        <f t="shared" si="308"/>
        <v>0</v>
      </c>
    </row>
    <row r="8540" spans="1:25" x14ac:dyDescent="0.2">
      <c r="A8540" t="s">
        <v>1746</v>
      </c>
      <c r="B8540" t="s">
        <v>745</v>
      </c>
      <c r="C8540">
        <v>5</v>
      </c>
      <c r="D8540">
        <v>14</v>
      </c>
      <c r="E8540" t="s">
        <v>8511</v>
      </c>
      <c r="F8540">
        <v>176.91800000000001</v>
      </c>
      <c r="G8540">
        <v>71.951999999999998</v>
      </c>
      <c r="H8540">
        <v>42.241999999999997</v>
      </c>
      <c r="I8540">
        <v>12729.589</v>
      </c>
      <c r="J8540">
        <v>5191461</v>
      </c>
      <c r="K8540">
        <v>4.891</v>
      </c>
      <c r="L8540">
        <v>3.5470000000000002</v>
      </c>
      <c r="M8540">
        <v>865.37099999999998</v>
      </c>
      <c r="N8540">
        <v>352921</v>
      </c>
      <c r="O8540">
        <v>2.0680000000000001</v>
      </c>
      <c r="P8540">
        <v>6.7489999999999997</v>
      </c>
      <c r="Q8540">
        <v>365.94299999999998</v>
      </c>
      <c r="R8540">
        <v>149241</v>
      </c>
      <c r="S8540">
        <v>4.0000000000000001E-3</v>
      </c>
      <c r="T8540">
        <v>0.94899999999999995</v>
      </c>
      <c r="U8540">
        <v>0.625</v>
      </c>
      <c r="V8540">
        <v>255</v>
      </c>
      <c r="W8540">
        <f t="shared" si="306"/>
        <v>1</v>
      </c>
      <c r="X8540">
        <f t="shared" si="307"/>
        <v>0</v>
      </c>
      <c r="Y8540">
        <f t="shared" si="308"/>
        <v>0</v>
      </c>
    </row>
    <row r="8541" spans="1:25" x14ac:dyDescent="0.2">
      <c r="A8541" t="s">
        <v>1746</v>
      </c>
      <c r="B8541" t="s">
        <v>745</v>
      </c>
      <c r="C8541">
        <v>5</v>
      </c>
      <c r="D8541">
        <v>15</v>
      </c>
      <c r="E8541" t="s">
        <v>8512</v>
      </c>
      <c r="F8541">
        <v>302.08199999999999</v>
      </c>
      <c r="G8541">
        <v>55.398000000000003</v>
      </c>
      <c r="H8541">
        <v>34.808</v>
      </c>
      <c r="I8541">
        <v>16734.59</v>
      </c>
      <c r="J8541">
        <v>6824806</v>
      </c>
      <c r="K8541">
        <v>18.759</v>
      </c>
      <c r="L8541">
        <v>15.188000000000001</v>
      </c>
      <c r="M8541">
        <v>5666.8639999999996</v>
      </c>
      <c r="N8541">
        <v>2311096</v>
      </c>
      <c r="O8541">
        <v>4.7919999999999998</v>
      </c>
      <c r="P8541">
        <v>14.428000000000001</v>
      </c>
      <c r="Q8541">
        <v>1447.4939999999999</v>
      </c>
      <c r="R8541">
        <v>590326</v>
      </c>
      <c r="S8541">
        <v>6.8000000000000005E-2</v>
      </c>
      <c r="T8541">
        <v>4.173</v>
      </c>
      <c r="U8541">
        <v>20.634</v>
      </c>
      <c r="V8541">
        <v>8415</v>
      </c>
      <c r="W8541">
        <f t="shared" si="306"/>
        <v>33</v>
      </c>
      <c r="X8541">
        <f t="shared" si="307"/>
        <v>1569.0365599999998</v>
      </c>
      <c r="Y8541">
        <f t="shared" si="308"/>
        <v>51.054899999999996</v>
      </c>
    </row>
    <row r="8542" spans="1:25" x14ac:dyDescent="0.2">
      <c r="A8542" t="s">
        <v>1746</v>
      </c>
      <c r="B8542" t="s">
        <v>745</v>
      </c>
      <c r="C8542">
        <v>5</v>
      </c>
      <c r="D8542">
        <v>18</v>
      </c>
      <c r="E8542" t="s">
        <v>8513</v>
      </c>
      <c r="F8542">
        <v>151.31200000000001</v>
      </c>
      <c r="G8542">
        <v>103.658</v>
      </c>
      <c r="H8542">
        <v>43.052999999999997</v>
      </c>
      <c r="I8542">
        <v>15684.763000000001</v>
      </c>
      <c r="J8542">
        <v>6396659</v>
      </c>
      <c r="K8542">
        <v>37.485999999999997</v>
      </c>
      <c r="L8542">
        <v>19.314</v>
      </c>
      <c r="M8542">
        <v>5672.0910000000003</v>
      </c>
      <c r="N8542">
        <v>2313228</v>
      </c>
      <c r="O8542">
        <v>3.5790000000000002</v>
      </c>
      <c r="P8542">
        <v>10.422000000000001</v>
      </c>
      <c r="Q8542">
        <v>541.52</v>
      </c>
      <c r="R8542">
        <v>220846</v>
      </c>
      <c r="S8542">
        <v>2.5000000000000001E-2</v>
      </c>
      <c r="T8542">
        <v>2.5139999999999998</v>
      </c>
      <c r="U8542">
        <v>3.7519999999999998</v>
      </c>
      <c r="V8542">
        <v>1530</v>
      </c>
      <c r="W8542">
        <f t="shared" si="306"/>
        <v>6</v>
      </c>
      <c r="X8542">
        <f t="shared" si="307"/>
        <v>37.940499999999886</v>
      </c>
      <c r="Y8542">
        <f t="shared" si="308"/>
        <v>5.4249000000000001</v>
      </c>
    </row>
    <row r="8543" spans="1:25" x14ac:dyDescent="0.2">
      <c r="A8543" t="s">
        <v>1746</v>
      </c>
      <c r="B8543" t="s">
        <v>745</v>
      </c>
      <c r="C8543">
        <v>5</v>
      </c>
      <c r="D8543">
        <v>19</v>
      </c>
      <c r="E8543" t="s">
        <v>1467</v>
      </c>
      <c r="F8543">
        <v>105.295</v>
      </c>
      <c r="G8543">
        <v>106.779</v>
      </c>
      <c r="H8543">
        <v>47.331000000000003</v>
      </c>
      <c r="I8543">
        <v>11243.325999999999</v>
      </c>
      <c r="J8543">
        <v>4585324</v>
      </c>
      <c r="K8543">
        <v>6.1429999999999998</v>
      </c>
      <c r="L8543">
        <v>4.0069999999999997</v>
      </c>
      <c r="M8543">
        <v>646.78300000000002</v>
      </c>
      <c r="N8543">
        <v>263775</v>
      </c>
      <c r="O8543">
        <v>2.2160000000000002</v>
      </c>
      <c r="P8543">
        <v>3.742</v>
      </c>
      <c r="Q8543">
        <v>233.34</v>
      </c>
      <c r="R8543">
        <v>95162</v>
      </c>
      <c r="S8543">
        <v>6.0000000000000001E-3</v>
      </c>
      <c r="T8543">
        <v>1.2310000000000001</v>
      </c>
      <c r="U8543">
        <v>0.625</v>
      </c>
      <c r="V8543">
        <v>255</v>
      </c>
      <c r="W8543">
        <f t="shared" si="306"/>
        <v>1</v>
      </c>
      <c r="X8543">
        <f t="shared" si="307"/>
        <v>0</v>
      </c>
      <c r="Y8543">
        <f t="shared" si="308"/>
        <v>0</v>
      </c>
    </row>
    <row r="8544" spans="1:25" x14ac:dyDescent="0.2">
      <c r="A8544" t="s">
        <v>1746</v>
      </c>
      <c r="B8544" t="s">
        <v>745</v>
      </c>
      <c r="C8544">
        <v>5</v>
      </c>
      <c r="D8544">
        <v>21</v>
      </c>
      <c r="E8544" t="s">
        <v>8514</v>
      </c>
      <c r="F8544">
        <v>206.29400000000001</v>
      </c>
      <c r="G8544">
        <v>106.95099999999999</v>
      </c>
      <c r="H8544">
        <v>44.875</v>
      </c>
      <c r="I8544">
        <v>22063.239000000001</v>
      </c>
      <c r="J8544">
        <v>8997969</v>
      </c>
      <c r="K8544">
        <v>23.530999999999999</v>
      </c>
      <c r="L8544">
        <v>13.124000000000001</v>
      </c>
      <c r="M8544">
        <v>4854.2380000000003</v>
      </c>
      <c r="N8544">
        <v>1979686</v>
      </c>
      <c r="O8544">
        <v>2.8610000000000002</v>
      </c>
      <c r="P8544">
        <v>7.1379999999999999</v>
      </c>
      <c r="Q8544">
        <v>590.16099999999994</v>
      </c>
      <c r="R8544">
        <v>240683</v>
      </c>
      <c r="S8544">
        <v>1.7999999999999999E-2</v>
      </c>
      <c r="T8544">
        <v>2.153</v>
      </c>
      <c r="U8544">
        <v>3.7519999999999998</v>
      </c>
      <c r="V8544">
        <v>1530</v>
      </c>
      <c r="W8544">
        <f t="shared" si="306"/>
        <v>6</v>
      </c>
      <c r="X8544">
        <f t="shared" si="307"/>
        <v>120.14378999999981</v>
      </c>
      <c r="Y8544">
        <f t="shared" si="308"/>
        <v>5.4249000000000001</v>
      </c>
    </row>
    <row r="8545" spans="1:25" x14ac:dyDescent="0.2">
      <c r="A8545" t="s">
        <v>1746</v>
      </c>
      <c r="B8545" t="s">
        <v>745</v>
      </c>
      <c r="C8545">
        <v>5</v>
      </c>
      <c r="D8545">
        <v>22</v>
      </c>
      <c r="E8545" t="s">
        <v>8515</v>
      </c>
      <c r="F8545">
        <v>78.533000000000001</v>
      </c>
      <c r="G8545">
        <v>96.947999999999993</v>
      </c>
      <c r="H8545">
        <v>42.036999999999999</v>
      </c>
      <c r="I8545">
        <v>7613.6239999999998</v>
      </c>
      <c r="J8545">
        <v>3105036</v>
      </c>
      <c r="K8545">
        <v>30.887</v>
      </c>
      <c r="L8545">
        <v>17.521999999999998</v>
      </c>
      <c r="M8545">
        <v>2425.694</v>
      </c>
      <c r="N8545">
        <v>989262</v>
      </c>
      <c r="O8545">
        <v>3.0739999999999998</v>
      </c>
      <c r="P8545">
        <v>9.1419999999999995</v>
      </c>
      <c r="Q8545">
        <v>241.441</v>
      </c>
      <c r="R8545">
        <v>98466</v>
      </c>
      <c r="S8545">
        <v>4.8000000000000001E-2</v>
      </c>
      <c r="T8545">
        <v>3.49</v>
      </c>
      <c r="U8545">
        <v>3.7519999999999998</v>
      </c>
      <c r="V8545">
        <v>1530</v>
      </c>
      <c r="W8545">
        <f t="shared" si="306"/>
        <v>6</v>
      </c>
      <c r="X8545">
        <f t="shared" si="307"/>
        <v>0</v>
      </c>
      <c r="Y8545">
        <f t="shared" si="308"/>
        <v>5.4249000000000001</v>
      </c>
    </row>
    <row r="8546" spans="1:25" x14ac:dyDescent="0.2">
      <c r="A8546" t="s">
        <v>1746</v>
      </c>
      <c r="B8546" t="s">
        <v>745</v>
      </c>
      <c r="C8546">
        <v>5</v>
      </c>
      <c r="D8546">
        <v>23</v>
      </c>
      <c r="E8546" t="s">
        <v>8516</v>
      </c>
      <c r="F8546">
        <v>347.42200000000003</v>
      </c>
      <c r="G8546">
        <v>115.334</v>
      </c>
      <c r="H8546">
        <v>54.853000000000002</v>
      </c>
      <c r="I8546">
        <v>40069.476000000002</v>
      </c>
      <c r="J8546">
        <v>16341386</v>
      </c>
      <c r="K8546">
        <v>6.8479999999999999</v>
      </c>
      <c r="L8546">
        <v>5.5759999999999996</v>
      </c>
      <c r="M8546">
        <v>2379.0010000000002</v>
      </c>
      <c r="N8546">
        <v>970219</v>
      </c>
      <c r="O8546">
        <v>2.3530000000000002</v>
      </c>
      <c r="P8546">
        <v>6.64</v>
      </c>
      <c r="Q8546">
        <v>817.49300000000005</v>
      </c>
      <c r="R8546">
        <v>333395</v>
      </c>
      <c r="S8546">
        <v>8.9999999999999993E-3</v>
      </c>
      <c r="T8546">
        <v>1.5149999999999999</v>
      </c>
      <c r="U8546">
        <v>3.1259999999999999</v>
      </c>
      <c r="V8546">
        <v>1275</v>
      </c>
      <c r="W8546">
        <f t="shared" si="306"/>
        <v>5</v>
      </c>
      <c r="X8546">
        <f t="shared" si="307"/>
        <v>504.33486999999997</v>
      </c>
      <c r="Y8546">
        <f t="shared" si="308"/>
        <v>3.7348999999999997</v>
      </c>
    </row>
    <row r="8547" spans="1:25" x14ac:dyDescent="0.2">
      <c r="A8547" t="s">
        <v>1746</v>
      </c>
      <c r="B8547" t="s">
        <v>745</v>
      </c>
      <c r="C8547">
        <v>5</v>
      </c>
      <c r="D8547">
        <v>25</v>
      </c>
      <c r="E8547" t="s">
        <v>8517</v>
      </c>
      <c r="F8547">
        <v>212.21299999999999</v>
      </c>
      <c r="G8547">
        <v>110.566</v>
      </c>
      <c r="H8547">
        <v>44.985999999999997</v>
      </c>
      <c r="I8547">
        <v>23463.633999999998</v>
      </c>
      <c r="J8547">
        <v>9569087</v>
      </c>
      <c r="K8547">
        <v>27.16</v>
      </c>
      <c r="L8547">
        <v>17.390999999999998</v>
      </c>
      <c r="M8547">
        <v>5763.7650000000003</v>
      </c>
      <c r="N8547">
        <v>2350615</v>
      </c>
      <c r="O8547">
        <v>2.657</v>
      </c>
      <c r="P8547">
        <v>7.7060000000000004</v>
      </c>
      <c r="Q8547">
        <v>563.94600000000003</v>
      </c>
      <c r="R8547">
        <v>229992</v>
      </c>
      <c r="S8547">
        <v>1.4999999999999999E-2</v>
      </c>
      <c r="T8547">
        <v>1.9379999999999999</v>
      </c>
      <c r="U8547">
        <v>3.1259999999999999</v>
      </c>
      <c r="V8547">
        <v>1275</v>
      </c>
      <c r="W8547">
        <f t="shared" si="306"/>
        <v>5</v>
      </c>
      <c r="X8547">
        <f t="shared" si="307"/>
        <v>75.840439999999958</v>
      </c>
      <c r="Y8547">
        <f t="shared" si="308"/>
        <v>3.7348999999999997</v>
      </c>
    </row>
    <row r="8548" spans="1:25" x14ac:dyDescent="0.2">
      <c r="A8548" t="s">
        <v>1746</v>
      </c>
      <c r="B8548" t="s">
        <v>745</v>
      </c>
      <c r="C8548">
        <v>5</v>
      </c>
      <c r="D8548">
        <v>27</v>
      </c>
      <c r="E8548" t="s">
        <v>8518</v>
      </c>
      <c r="F8548">
        <v>179.346</v>
      </c>
      <c r="G8548">
        <v>108.744</v>
      </c>
      <c r="H8548">
        <v>47.844999999999999</v>
      </c>
      <c r="I8548">
        <v>19502.763999999999</v>
      </c>
      <c r="J8548">
        <v>7953740</v>
      </c>
      <c r="K8548">
        <v>21.863</v>
      </c>
      <c r="L8548">
        <v>10.83</v>
      </c>
      <c r="M8548">
        <v>3921.1080000000002</v>
      </c>
      <c r="N8548">
        <v>1599131</v>
      </c>
      <c r="O8548">
        <v>4.391</v>
      </c>
      <c r="P8548">
        <v>14.301</v>
      </c>
      <c r="Q8548">
        <v>787.46299999999997</v>
      </c>
      <c r="R8548">
        <v>321148</v>
      </c>
      <c r="S8548">
        <v>2.1000000000000001E-2</v>
      </c>
      <c r="T8548">
        <v>2.3090000000000002</v>
      </c>
      <c r="U8548">
        <v>3.7519999999999998</v>
      </c>
      <c r="V8548">
        <v>1530</v>
      </c>
      <c r="W8548">
        <f t="shared" si="306"/>
        <v>6</v>
      </c>
      <c r="X8548">
        <f t="shared" si="307"/>
        <v>453.58416999999986</v>
      </c>
      <c r="Y8548">
        <f t="shared" si="308"/>
        <v>5.4249000000000001</v>
      </c>
    </row>
    <row r="8549" spans="1:25" x14ac:dyDescent="0.2">
      <c r="A8549" t="s">
        <v>1746</v>
      </c>
      <c r="B8549" t="s">
        <v>745</v>
      </c>
      <c r="C8549">
        <v>5</v>
      </c>
      <c r="D8549">
        <v>28</v>
      </c>
      <c r="E8549" t="s">
        <v>8519</v>
      </c>
      <c r="F8549">
        <v>351.83600000000001</v>
      </c>
      <c r="G8549">
        <v>118.633</v>
      </c>
      <c r="H8549">
        <v>49.252000000000002</v>
      </c>
      <c r="I8549">
        <v>41739.427000000003</v>
      </c>
      <c r="J8549">
        <v>17022436</v>
      </c>
      <c r="K8549">
        <v>36.484000000000002</v>
      </c>
      <c r="L8549">
        <v>15.481999999999999</v>
      </c>
      <c r="M8549">
        <v>12836.323</v>
      </c>
      <c r="N8549">
        <v>5234990</v>
      </c>
      <c r="O8549">
        <v>5.8650000000000002</v>
      </c>
      <c r="P8549">
        <v>17.032</v>
      </c>
      <c r="Q8549">
        <v>2063.6460000000002</v>
      </c>
      <c r="R8549">
        <v>841609</v>
      </c>
      <c r="S8549">
        <v>4.3999999999999997E-2</v>
      </c>
      <c r="T8549">
        <v>3.3660000000000001</v>
      </c>
      <c r="U8549">
        <v>15.632</v>
      </c>
      <c r="V8549">
        <v>6375</v>
      </c>
      <c r="W8549">
        <f t="shared" si="306"/>
        <v>25</v>
      </c>
      <c r="X8549">
        <f t="shared" si="307"/>
        <v>2610.3334399999999</v>
      </c>
      <c r="Y8549">
        <f t="shared" si="308"/>
        <v>37.5349</v>
      </c>
    </row>
    <row r="8550" spans="1:25" x14ac:dyDescent="0.2">
      <c r="A8550" t="s">
        <v>1746</v>
      </c>
      <c r="B8550" t="s">
        <v>745</v>
      </c>
      <c r="C8550">
        <v>5</v>
      </c>
      <c r="D8550">
        <v>29</v>
      </c>
      <c r="E8550" t="s">
        <v>8520</v>
      </c>
      <c r="F8550">
        <v>354.27600000000001</v>
      </c>
      <c r="G8550">
        <v>110.024</v>
      </c>
      <c r="H8550">
        <v>48.088999999999999</v>
      </c>
      <c r="I8550">
        <v>38978.883999999998</v>
      </c>
      <c r="J8550">
        <v>15896614</v>
      </c>
      <c r="K8550">
        <v>44.613</v>
      </c>
      <c r="L8550">
        <v>16.876999999999999</v>
      </c>
      <c r="M8550">
        <v>15805.41</v>
      </c>
      <c r="N8550">
        <v>6445862</v>
      </c>
      <c r="O8550">
        <v>6.2990000000000004</v>
      </c>
      <c r="P8550">
        <v>17.315000000000001</v>
      </c>
      <c r="Q8550">
        <v>2231.4650000000001</v>
      </c>
      <c r="R8550">
        <v>910050</v>
      </c>
      <c r="S8550">
        <v>5.2999999999999999E-2</v>
      </c>
      <c r="T8550">
        <v>3.6739999999999999</v>
      </c>
      <c r="U8550">
        <v>18.757999999999999</v>
      </c>
      <c r="V8550">
        <v>7650</v>
      </c>
      <c r="W8550">
        <f t="shared" si="306"/>
        <v>30</v>
      </c>
      <c r="X8550">
        <f t="shared" si="307"/>
        <v>2893.9475499999999</v>
      </c>
      <c r="Y8550">
        <f t="shared" si="308"/>
        <v>45.984900000000003</v>
      </c>
    </row>
    <row r="8551" spans="1:25" x14ac:dyDescent="0.2">
      <c r="A8551" t="s">
        <v>1746</v>
      </c>
      <c r="B8551" t="s">
        <v>745</v>
      </c>
      <c r="C8551">
        <v>5</v>
      </c>
      <c r="D8551">
        <v>32</v>
      </c>
      <c r="E8551" t="s">
        <v>8521</v>
      </c>
      <c r="F8551">
        <v>311.13499999999999</v>
      </c>
      <c r="G8551">
        <v>117.13500000000001</v>
      </c>
      <c r="H8551">
        <v>48.786999999999999</v>
      </c>
      <c r="I8551">
        <v>36444.913</v>
      </c>
      <c r="J8551">
        <v>14863194</v>
      </c>
      <c r="K8551">
        <v>31.706</v>
      </c>
      <c r="L8551">
        <v>10.644</v>
      </c>
      <c r="M8551">
        <v>9864.9699999999993</v>
      </c>
      <c r="N8551">
        <v>4023194</v>
      </c>
      <c r="O8551">
        <v>3.496</v>
      </c>
      <c r="P8551">
        <v>9.9440000000000008</v>
      </c>
      <c r="Q8551">
        <v>1087.7429999999999</v>
      </c>
      <c r="R8551">
        <v>443610</v>
      </c>
      <c r="S8551">
        <v>1.6E-2</v>
      </c>
      <c r="T8551">
        <v>2.0249999999999999</v>
      </c>
      <c r="U8551">
        <v>5.0019999999999998</v>
      </c>
      <c r="V8551">
        <v>2040</v>
      </c>
      <c r="W8551">
        <f t="shared" si="306"/>
        <v>8</v>
      </c>
      <c r="X8551">
        <f t="shared" si="307"/>
        <v>961.05736999999976</v>
      </c>
      <c r="Y8551">
        <f t="shared" si="308"/>
        <v>8.8048999999999999</v>
      </c>
    </row>
    <row r="8552" spans="1:25" x14ac:dyDescent="0.2">
      <c r="A8552" t="s">
        <v>1746</v>
      </c>
      <c r="B8552" t="s">
        <v>745</v>
      </c>
      <c r="C8552">
        <v>5</v>
      </c>
      <c r="D8552">
        <v>33</v>
      </c>
      <c r="E8552" t="s">
        <v>8522</v>
      </c>
      <c r="F8552">
        <v>196.48599999999999</v>
      </c>
      <c r="G8552">
        <v>118.416</v>
      </c>
      <c r="H8552">
        <v>53.704000000000001</v>
      </c>
      <c r="I8552">
        <v>23267.077000000001</v>
      </c>
      <c r="J8552">
        <v>9488926</v>
      </c>
      <c r="K8552">
        <v>5.758</v>
      </c>
      <c r="L8552">
        <v>3.1779999999999999</v>
      </c>
      <c r="M8552">
        <v>1131.354</v>
      </c>
      <c r="N8552">
        <v>461396</v>
      </c>
      <c r="O8552">
        <v>1.7889999999999999</v>
      </c>
      <c r="P8552">
        <v>1.2150000000000001</v>
      </c>
      <c r="Q8552">
        <v>351.517</v>
      </c>
      <c r="R8552">
        <v>143358</v>
      </c>
      <c r="S8552">
        <v>0</v>
      </c>
      <c r="T8552">
        <v>0</v>
      </c>
      <c r="U8552">
        <v>0</v>
      </c>
      <c r="V8552">
        <v>0</v>
      </c>
      <c r="W8552">
        <f t="shared" si="306"/>
        <v>0</v>
      </c>
      <c r="X8552">
        <f t="shared" si="307"/>
        <v>0</v>
      </c>
      <c r="Y8552">
        <f t="shared" si="308"/>
        <v>0</v>
      </c>
    </row>
    <row r="8553" spans="1:25" x14ac:dyDescent="0.2">
      <c r="A8553" t="s">
        <v>1746</v>
      </c>
      <c r="B8553" t="s">
        <v>745</v>
      </c>
      <c r="C8553">
        <v>5</v>
      </c>
      <c r="D8553">
        <v>34</v>
      </c>
      <c r="E8553" t="s">
        <v>8523</v>
      </c>
      <c r="F8553">
        <v>218.441</v>
      </c>
      <c r="G8553">
        <v>123.026</v>
      </c>
      <c r="H8553">
        <v>55.917000000000002</v>
      </c>
      <c r="I8553">
        <v>26873.957999999999</v>
      </c>
      <c r="J8553">
        <v>10959907</v>
      </c>
      <c r="K8553">
        <v>6.0259999999999998</v>
      </c>
      <c r="L8553">
        <v>3.7410000000000001</v>
      </c>
      <c r="M8553">
        <v>1316.2339999999999</v>
      </c>
      <c r="N8553">
        <v>536795</v>
      </c>
      <c r="O8553">
        <v>2.5579999999999998</v>
      </c>
      <c r="P8553">
        <v>9.4160000000000004</v>
      </c>
      <c r="Q8553">
        <v>558.726</v>
      </c>
      <c r="R8553">
        <v>227863</v>
      </c>
      <c r="S8553">
        <v>6.0000000000000001E-3</v>
      </c>
      <c r="T8553">
        <v>1.208</v>
      </c>
      <c r="U8553">
        <v>1.2509999999999999</v>
      </c>
      <c r="V8553">
        <v>510</v>
      </c>
      <c r="W8553">
        <f t="shared" si="306"/>
        <v>2</v>
      </c>
      <c r="X8553">
        <f t="shared" si="307"/>
        <v>67.018639999999905</v>
      </c>
      <c r="Y8553">
        <f t="shared" si="308"/>
        <v>0</v>
      </c>
    </row>
    <row r="8554" spans="1:25" x14ac:dyDescent="0.2">
      <c r="A8554" t="s">
        <v>1746</v>
      </c>
      <c r="B8554" t="s">
        <v>745</v>
      </c>
      <c r="C8554">
        <v>5</v>
      </c>
      <c r="D8554">
        <v>35</v>
      </c>
      <c r="E8554" t="s">
        <v>8524</v>
      </c>
      <c r="F8554">
        <v>243.773</v>
      </c>
      <c r="G8554">
        <v>103.345</v>
      </c>
      <c r="H8554">
        <v>45.689</v>
      </c>
      <c r="I8554">
        <v>25192.829000000002</v>
      </c>
      <c r="J8554">
        <v>10274298</v>
      </c>
      <c r="K8554">
        <v>5.7789999999999999</v>
      </c>
      <c r="L8554">
        <v>3.4950000000000001</v>
      </c>
      <c r="M8554">
        <v>1408.847</v>
      </c>
      <c r="N8554">
        <v>574565</v>
      </c>
      <c r="O8554">
        <v>1.9550000000000001</v>
      </c>
      <c r="P8554">
        <v>5.0490000000000004</v>
      </c>
      <c r="Q8554">
        <v>476.50200000000001</v>
      </c>
      <c r="R8554">
        <v>194330</v>
      </c>
      <c r="S8554">
        <v>3.0000000000000001E-3</v>
      </c>
      <c r="T8554">
        <v>0.80900000000000005</v>
      </c>
      <c r="U8554">
        <v>0.625</v>
      </c>
      <c r="V8554">
        <v>255</v>
      </c>
      <c r="W8554">
        <f t="shared" si="306"/>
        <v>1</v>
      </c>
      <c r="X8554">
        <f t="shared" si="307"/>
        <v>0</v>
      </c>
      <c r="Y8554">
        <f t="shared" si="308"/>
        <v>0</v>
      </c>
    </row>
    <row r="8555" spans="1:25" x14ac:dyDescent="0.2">
      <c r="A8555" t="s">
        <v>1746</v>
      </c>
      <c r="B8555" t="s">
        <v>745</v>
      </c>
      <c r="C8555">
        <v>5</v>
      </c>
      <c r="D8555">
        <v>36</v>
      </c>
      <c r="E8555" t="s">
        <v>8525</v>
      </c>
      <c r="F8555">
        <v>296.64600000000002</v>
      </c>
      <c r="G8555">
        <v>122.352</v>
      </c>
      <c r="H8555">
        <v>46.457000000000001</v>
      </c>
      <c r="I8555">
        <v>36295.298000000003</v>
      </c>
      <c r="J8555">
        <v>14802177</v>
      </c>
      <c r="K8555">
        <v>60.869</v>
      </c>
      <c r="L8555">
        <v>22.207999999999998</v>
      </c>
      <c r="M8555">
        <v>18056.404999999999</v>
      </c>
      <c r="N8555">
        <v>7363877</v>
      </c>
      <c r="O8555">
        <v>10.055</v>
      </c>
      <c r="P8555">
        <v>23.16</v>
      </c>
      <c r="Q8555">
        <v>2982.6990000000001</v>
      </c>
      <c r="R8555">
        <v>1216423</v>
      </c>
      <c r="S8555">
        <v>7.1999999999999995E-2</v>
      </c>
      <c r="T8555">
        <v>4.274</v>
      </c>
      <c r="U8555">
        <v>21.259</v>
      </c>
      <c r="V8555">
        <v>8670</v>
      </c>
      <c r="W8555">
        <f t="shared" si="306"/>
        <v>34</v>
      </c>
      <c r="X8555">
        <f t="shared" si="307"/>
        <v>4163.5330100000001</v>
      </c>
      <c r="Y8555">
        <f t="shared" si="308"/>
        <v>52.744900000000001</v>
      </c>
    </row>
    <row r="8556" spans="1:25" x14ac:dyDescent="0.2">
      <c r="A8556" t="s">
        <v>1746</v>
      </c>
      <c r="B8556" t="s">
        <v>745</v>
      </c>
      <c r="C8556">
        <v>5</v>
      </c>
      <c r="D8556">
        <v>39</v>
      </c>
      <c r="E8556" t="s">
        <v>8526</v>
      </c>
      <c r="F8556">
        <v>353.577</v>
      </c>
      <c r="G8556">
        <v>107.063</v>
      </c>
      <c r="H8556">
        <v>40.948</v>
      </c>
      <c r="I8556">
        <v>37855.012999999999</v>
      </c>
      <c r="J8556">
        <v>15438270</v>
      </c>
      <c r="K8556">
        <v>51.892000000000003</v>
      </c>
      <c r="L8556">
        <v>18.53</v>
      </c>
      <c r="M8556">
        <v>18347.710999999999</v>
      </c>
      <c r="N8556">
        <v>7482679</v>
      </c>
      <c r="O8556">
        <v>6.6660000000000004</v>
      </c>
      <c r="P8556">
        <v>19.388999999999999</v>
      </c>
      <c r="Q8556">
        <v>2356.8000000000002</v>
      </c>
      <c r="R8556">
        <v>961165</v>
      </c>
      <c r="S8556">
        <v>0.06</v>
      </c>
      <c r="T8556">
        <v>3.915</v>
      </c>
      <c r="U8556">
        <v>21.259</v>
      </c>
      <c r="V8556">
        <v>8670</v>
      </c>
      <c r="W8556">
        <f t="shared" si="306"/>
        <v>34</v>
      </c>
      <c r="X8556">
        <f t="shared" si="307"/>
        <v>3105.7637</v>
      </c>
      <c r="Y8556">
        <f t="shared" si="308"/>
        <v>52.744900000000001</v>
      </c>
    </row>
    <row r="8557" spans="1:25" x14ac:dyDescent="0.2">
      <c r="A8557" t="s">
        <v>1746</v>
      </c>
      <c r="B8557" t="s">
        <v>745</v>
      </c>
      <c r="C8557">
        <v>5</v>
      </c>
      <c r="D8557">
        <v>40</v>
      </c>
      <c r="E8557" t="s">
        <v>8527</v>
      </c>
      <c r="F8557">
        <v>312.04700000000003</v>
      </c>
      <c r="G8557">
        <v>90.704999999999998</v>
      </c>
      <c r="H8557">
        <v>39.192999999999998</v>
      </c>
      <c r="I8557">
        <v>28304.249</v>
      </c>
      <c r="J8557">
        <v>11543217</v>
      </c>
      <c r="K8557">
        <v>65.873999999999995</v>
      </c>
      <c r="L8557">
        <v>35.445</v>
      </c>
      <c r="M8557">
        <v>20555.668000000001</v>
      </c>
      <c r="N8557">
        <v>8383142</v>
      </c>
      <c r="O8557">
        <v>9.8109999999999999</v>
      </c>
      <c r="P8557">
        <v>24.869</v>
      </c>
      <c r="Q8557">
        <v>3061.6019999999999</v>
      </c>
      <c r="R8557">
        <v>1248602</v>
      </c>
      <c r="S8557">
        <v>8.2000000000000003E-2</v>
      </c>
      <c r="T8557">
        <v>4.5759999999999996</v>
      </c>
      <c r="U8557">
        <v>25.635999999999999</v>
      </c>
      <c r="V8557">
        <v>10455</v>
      </c>
      <c r="W8557">
        <f t="shared" si="306"/>
        <v>41</v>
      </c>
      <c r="X8557">
        <f t="shared" si="307"/>
        <v>4296.8790799999997</v>
      </c>
      <c r="Y8557">
        <f t="shared" si="308"/>
        <v>64.5749</v>
      </c>
    </row>
    <row r="8558" spans="1:25" x14ac:dyDescent="0.2">
      <c r="A8558" t="s">
        <v>1746</v>
      </c>
      <c r="B8558" t="s">
        <v>745</v>
      </c>
      <c r="C8558">
        <v>5</v>
      </c>
      <c r="D8558">
        <v>41</v>
      </c>
      <c r="E8558" t="s">
        <v>8528</v>
      </c>
      <c r="F8558">
        <v>229.56299999999999</v>
      </c>
      <c r="G8558">
        <v>102.197</v>
      </c>
      <c r="H8558">
        <v>48.683</v>
      </c>
      <c r="I8558">
        <v>23460.606</v>
      </c>
      <c r="J8558">
        <v>9567852</v>
      </c>
      <c r="K8558">
        <v>11.336</v>
      </c>
      <c r="L8558">
        <v>8.8209999999999997</v>
      </c>
      <c r="M8558">
        <v>2602.37</v>
      </c>
      <c r="N8558">
        <v>1061315</v>
      </c>
      <c r="O8558">
        <v>2.8239999999999998</v>
      </c>
      <c r="P8558">
        <v>9.6270000000000007</v>
      </c>
      <c r="Q8558">
        <v>648.25099999999998</v>
      </c>
      <c r="R8558">
        <v>264374</v>
      </c>
      <c r="S8558">
        <v>1.6E-2</v>
      </c>
      <c r="T8558">
        <v>2.0409999999999999</v>
      </c>
      <c r="U8558">
        <v>3.7519999999999998</v>
      </c>
      <c r="V8558">
        <v>1530</v>
      </c>
      <c r="W8558">
        <f t="shared" si="306"/>
        <v>6</v>
      </c>
      <c r="X8558">
        <f t="shared" si="307"/>
        <v>218.31588999999988</v>
      </c>
      <c r="Y8558">
        <f t="shared" si="308"/>
        <v>5.4249000000000001</v>
      </c>
    </row>
    <row r="8559" spans="1:25" x14ac:dyDescent="0.2">
      <c r="A8559" t="s">
        <v>1746</v>
      </c>
      <c r="B8559" t="s">
        <v>745</v>
      </c>
      <c r="C8559">
        <v>5</v>
      </c>
      <c r="D8559">
        <v>42</v>
      </c>
      <c r="E8559" t="s">
        <v>8529</v>
      </c>
      <c r="F8559">
        <v>202.05199999999999</v>
      </c>
      <c r="G8559">
        <v>70.373999999999995</v>
      </c>
      <c r="H8559">
        <v>36.798999999999999</v>
      </c>
      <c r="I8559">
        <v>14219.147000000001</v>
      </c>
      <c r="J8559">
        <v>5798942</v>
      </c>
      <c r="K8559">
        <v>5.2329999999999997</v>
      </c>
      <c r="L8559">
        <v>5.1130000000000004</v>
      </c>
      <c r="M8559">
        <v>1057.2829999999999</v>
      </c>
      <c r="N8559">
        <v>431188</v>
      </c>
      <c r="O8559">
        <v>1.544</v>
      </c>
      <c r="P8559">
        <v>3.6429999999999998</v>
      </c>
      <c r="Q8559">
        <v>312.02300000000002</v>
      </c>
      <c r="R8559">
        <v>127251</v>
      </c>
      <c r="S8559">
        <v>3.0000000000000001E-3</v>
      </c>
      <c r="T8559">
        <v>0.88800000000000001</v>
      </c>
      <c r="U8559">
        <v>0.625</v>
      </c>
      <c r="V8559">
        <v>255</v>
      </c>
      <c r="W8559">
        <f t="shared" si="306"/>
        <v>1</v>
      </c>
      <c r="X8559">
        <f t="shared" si="307"/>
        <v>0</v>
      </c>
      <c r="Y8559">
        <f t="shared" si="308"/>
        <v>0</v>
      </c>
    </row>
    <row r="8560" spans="1:25" x14ac:dyDescent="0.2">
      <c r="A8560" t="s">
        <v>1746</v>
      </c>
      <c r="B8560" t="s">
        <v>745</v>
      </c>
      <c r="C8560">
        <v>5</v>
      </c>
      <c r="D8560">
        <v>43</v>
      </c>
      <c r="E8560" t="s">
        <v>8530</v>
      </c>
      <c r="F8560">
        <v>256.14600000000002</v>
      </c>
      <c r="G8560">
        <v>89.375</v>
      </c>
      <c r="H8560">
        <v>41.323</v>
      </c>
      <c r="I8560">
        <v>22892.92</v>
      </c>
      <c r="J8560">
        <v>9336335</v>
      </c>
      <c r="K8560">
        <v>50.878</v>
      </c>
      <c r="L8560">
        <v>26.704999999999998</v>
      </c>
      <c r="M8560">
        <v>13032.252</v>
      </c>
      <c r="N8560">
        <v>5314895</v>
      </c>
      <c r="O8560">
        <v>7.4320000000000004</v>
      </c>
      <c r="P8560">
        <v>19.446000000000002</v>
      </c>
      <c r="Q8560">
        <v>1903.6289999999999</v>
      </c>
      <c r="R8560">
        <v>776350</v>
      </c>
      <c r="S8560">
        <v>6.6000000000000003E-2</v>
      </c>
      <c r="T8560">
        <v>4.0990000000000002</v>
      </c>
      <c r="U8560">
        <v>16.882000000000001</v>
      </c>
      <c r="V8560">
        <v>6885</v>
      </c>
      <c r="W8560">
        <f t="shared" si="306"/>
        <v>27</v>
      </c>
      <c r="X8560">
        <f t="shared" si="307"/>
        <v>2339.9047099999993</v>
      </c>
      <c r="Y8560">
        <f t="shared" si="308"/>
        <v>40.914900000000003</v>
      </c>
    </row>
    <row r="8561" spans="1:25" x14ac:dyDescent="0.2">
      <c r="A8561" t="s">
        <v>1746</v>
      </c>
      <c r="B8561" t="s">
        <v>745</v>
      </c>
      <c r="C8561">
        <v>5</v>
      </c>
      <c r="D8561">
        <v>44</v>
      </c>
      <c r="E8561" t="s">
        <v>8531</v>
      </c>
      <c r="F8561">
        <v>225.03700000000001</v>
      </c>
      <c r="G8561">
        <v>106.65600000000001</v>
      </c>
      <c r="H8561">
        <v>49.021999999999998</v>
      </c>
      <c r="I8561">
        <v>24001.637999999999</v>
      </c>
      <c r="J8561">
        <v>9788499</v>
      </c>
      <c r="K8561">
        <v>4.5759999999999996</v>
      </c>
      <c r="L8561">
        <v>3.3250000000000002</v>
      </c>
      <c r="M8561">
        <v>1029.806</v>
      </c>
      <c r="N8561">
        <v>419982</v>
      </c>
      <c r="O8561">
        <v>1.8879999999999999</v>
      </c>
      <c r="P8561">
        <v>5.867</v>
      </c>
      <c r="Q8561">
        <v>424.80599999999998</v>
      </c>
      <c r="R8561">
        <v>173247</v>
      </c>
      <c r="S8561">
        <v>6.0000000000000001E-3</v>
      </c>
      <c r="T8561">
        <v>1.19</v>
      </c>
      <c r="U8561">
        <v>1.2509999999999999</v>
      </c>
      <c r="V8561">
        <v>510</v>
      </c>
      <c r="W8561">
        <f t="shared" si="306"/>
        <v>2</v>
      </c>
      <c r="X8561">
        <f t="shared" si="307"/>
        <v>0</v>
      </c>
      <c r="Y8561">
        <f t="shared" si="308"/>
        <v>0</v>
      </c>
    </row>
    <row r="8562" spans="1:25" x14ac:dyDescent="0.2">
      <c r="A8562" t="s">
        <v>1746</v>
      </c>
      <c r="B8562" t="s">
        <v>745</v>
      </c>
      <c r="C8562">
        <v>5</v>
      </c>
      <c r="D8562">
        <v>45</v>
      </c>
      <c r="E8562" t="s">
        <v>8532</v>
      </c>
      <c r="F8562">
        <v>350.08800000000002</v>
      </c>
      <c r="G8562">
        <v>77.25</v>
      </c>
      <c r="H8562">
        <v>35.880000000000003</v>
      </c>
      <c r="I8562">
        <v>27044.205000000002</v>
      </c>
      <c r="J8562">
        <v>11029338</v>
      </c>
      <c r="K8562">
        <v>58.857999999999997</v>
      </c>
      <c r="L8562">
        <v>27.477</v>
      </c>
      <c r="M8562">
        <v>20605.384999999998</v>
      </c>
      <c r="N8562">
        <v>8403418</v>
      </c>
      <c r="O8562">
        <v>9.0549999999999997</v>
      </c>
      <c r="P8562">
        <v>20.391999999999999</v>
      </c>
      <c r="Q8562">
        <v>3169.9969999999998</v>
      </c>
      <c r="R8562">
        <v>1292808</v>
      </c>
      <c r="S8562">
        <v>9.2999999999999999E-2</v>
      </c>
      <c r="T8562">
        <v>4.8659999999999997</v>
      </c>
      <c r="U8562">
        <v>32.514000000000003</v>
      </c>
      <c r="V8562">
        <v>13260</v>
      </c>
      <c r="W8562">
        <f t="shared" si="306"/>
        <v>52</v>
      </c>
      <c r="X8562">
        <f t="shared" si="307"/>
        <v>4480.0666299999993</v>
      </c>
      <c r="Y8562">
        <f t="shared" si="308"/>
        <v>83.164900000000003</v>
      </c>
    </row>
    <row r="8563" spans="1:25" x14ac:dyDescent="0.2">
      <c r="A8563" t="s">
        <v>1746</v>
      </c>
      <c r="B8563" t="s">
        <v>745</v>
      </c>
      <c r="C8563">
        <v>5</v>
      </c>
      <c r="D8563">
        <v>46</v>
      </c>
      <c r="E8563" t="s">
        <v>8533</v>
      </c>
      <c r="F8563">
        <v>219.77699999999999</v>
      </c>
      <c r="G8563">
        <v>93.585999999999999</v>
      </c>
      <c r="H8563">
        <v>44.055999999999997</v>
      </c>
      <c r="I8563">
        <v>20568.112000000001</v>
      </c>
      <c r="J8563">
        <v>8388217</v>
      </c>
      <c r="K8563">
        <v>34.709000000000003</v>
      </c>
      <c r="L8563">
        <v>18.835999999999999</v>
      </c>
      <c r="M8563">
        <v>7628.3090000000002</v>
      </c>
      <c r="N8563">
        <v>3111025</v>
      </c>
      <c r="O8563">
        <v>8.5299999999999994</v>
      </c>
      <c r="P8563">
        <v>22.648</v>
      </c>
      <c r="Q8563">
        <v>1874.597</v>
      </c>
      <c r="R8563">
        <v>764510</v>
      </c>
      <c r="S8563">
        <v>0.06</v>
      </c>
      <c r="T8563">
        <v>3.903</v>
      </c>
      <c r="U8563">
        <v>13.131</v>
      </c>
      <c r="V8563">
        <v>5355</v>
      </c>
      <c r="W8563">
        <f t="shared" si="306"/>
        <v>21</v>
      </c>
      <c r="X8563">
        <f t="shared" si="307"/>
        <v>2290.8406300000001</v>
      </c>
      <c r="Y8563">
        <f t="shared" si="308"/>
        <v>30.774899999999999</v>
      </c>
    </row>
    <row r="8564" spans="1:25" x14ac:dyDescent="0.2">
      <c r="A8564" t="s">
        <v>1746</v>
      </c>
      <c r="B8564" t="s">
        <v>745</v>
      </c>
      <c r="C8564">
        <v>5</v>
      </c>
      <c r="D8564">
        <v>47</v>
      </c>
      <c r="E8564" t="s">
        <v>8534</v>
      </c>
      <c r="F8564">
        <v>140.08199999999999</v>
      </c>
      <c r="G8564">
        <v>82.013000000000005</v>
      </c>
      <c r="H8564">
        <v>40.021999999999998</v>
      </c>
      <c r="I8564">
        <v>11488.563</v>
      </c>
      <c r="J8564">
        <v>4685338</v>
      </c>
      <c r="K8564">
        <v>5.3280000000000003</v>
      </c>
      <c r="L8564">
        <v>3.7240000000000002</v>
      </c>
      <c r="M8564">
        <v>746.39099999999996</v>
      </c>
      <c r="N8564">
        <v>304398</v>
      </c>
      <c r="O8564">
        <v>1.8149999999999999</v>
      </c>
      <c r="P8564">
        <v>1.724</v>
      </c>
      <c r="Q8564">
        <v>254.238</v>
      </c>
      <c r="R8564">
        <v>103685</v>
      </c>
      <c r="S8564">
        <v>4.0000000000000001E-3</v>
      </c>
      <c r="T8564">
        <v>1.0669999999999999</v>
      </c>
      <c r="U8564">
        <v>0.625</v>
      </c>
      <c r="V8564">
        <v>255</v>
      </c>
      <c r="W8564">
        <f t="shared" si="306"/>
        <v>1</v>
      </c>
      <c r="X8564">
        <f t="shared" si="307"/>
        <v>0</v>
      </c>
      <c r="Y8564">
        <f t="shared" si="308"/>
        <v>0</v>
      </c>
    </row>
    <row r="8565" spans="1:25" x14ac:dyDescent="0.2">
      <c r="A8565" t="s">
        <v>1746</v>
      </c>
      <c r="B8565" t="s">
        <v>745</v>
      </c>
      <c r="C8565">
        <v>5</v>
      </c>
      <c r="D8565">
        <v>48</v>
      </c>
      <c r="E8565" t="s">
        <v>136</v>
      </c>
      <c r="F8565">
        <v>148.25200000000001</v>
      </c>
      <c r="G8565">
        <v>89.28</v>
      </c>
      <c r="H8565">
        <v>42.54</v>
      </c>
      <c r="I8565">
        <v>13235.960999999999</v>
      </c>
      <c r="J8565">
        <v>5397973</v>
      </c>
      <c r="K8565">
        <v>6.4459999999999997</v>
      </c>
      <c r="L8565">
        <v>5.1139999999999999</v>
      </c>
      <c r="M8565">
        <v>955.67600000000004</v>
      </c>
      <c r="N8565">
        <v>389750</v>
      </c>
      <c r="O8565">
        <v>1.708</v>
      </c>
      <c r="P8565">
        <v>1.847</v>
      </c>
      <c r="Q8565">
        <v>253.142</v>
      </c>
      <c r="R8565">
        <v>103238</v>
      </c>
      <c r="S8565">
        <v>4.0000000000000001E-3</v>
      </c>
      <c r="T8565">
        <v>1.0369999999999999</v>
      </c>
      <c r="U8565">
        <v>0.625</v>
      </c>
      <c r="V8565">
        <v>255</v>
      </c>
      <c r="W8565">
        <f t="shared" si="306"/>
        <v>1</v>
      </c>
      <c r="X8565">
        <f t="shared" si="307"/>
        <v>0</v>
      </c>
      <c r="Y8565">
        <f t="shared" si="308"/>
        <v>0</v>
      </c>
    </row>
    <row r="8566" spans="1:25" x14ac:dyDescent="0.2">
      <c r="A8566" t="s">
        <v>1746</v>
      </c>
      <c r="B8566" t="s">
        <v>745</v>
      </c>
      <c r="C8566">
        <v>5</v>
      </c>
      <c r="D8566">
        <v>51</v>
      </c>
      <c r="E8566" t="s">
        <v>8535</v>
      </c>
      <c r="F8566">
        <v>412.19</v>
      </c>
      <c r="G8566">
        <v>95.507000000000005</v>
      </c>
      <c r="H8566">
        <v>41.780999999999999</v>
      </c>
      <c r="I8566">
        <v>39367.071000000004</v>
      </c>
      <c r="J8566">
        <v>16054927</v>
      </c>
      <c r="K8566">
        <v>39.000999999999998</v>
      </c>
      <c r="L8566">
        <v>27.254000000000001</v>
      </c>
      <c r="M8566">
        <v>16075.674999999999</v>
      </c>
      <c r="N8566">
        <v>6556083</v>
      </c>
      <c r="O8566">
        <v>6.9189999999999996</v>
      </c>
      <c r="P8566">
        <v>18.867999999999999</v>
      </c>
      <c r="Q8566">
        <v>2852.011</v>
      </c>
      <c r="R8566">
        <v>1163125</v>
      </c>
      <c r="S8566">
        <v>6.5000000000000002E-2</v>
      </c>
      <c r="T8566">
        <v>4.0780000000000003</v>
      </c>
      <c r="U8566">
        <v>26.885999999999999</v>
      </c>
      <c r="V8566">
        <v>10965</v>
      </c>
      <c r="W8566">
        <f t="shared" si="306"/>
        <v>43</v>
      </c>
      <c r="X8566">
        <f t="shared" si="307"/>
        <v>3942.6702899999996</v>
      </c>
      <c r="Y8566">
        <f t="shared" si="308"/>
        <v>67.954899999999995</v>
      </c>
    </row>
    <row r="8567" spans="1:25" x14ac:dyDescent="0.2">
      <c r="A8567" t="s">
        <v>1746</v>
      </c>
      <c r="B8567" t="s">
        <v>745</v>
      </c>
      <c r="C8567">
        <v>5</v>
      </c>
      <c r="D8567">
        <v>52</v>
      </c>
      <c r="E8567" t="s">
        <v>8536</v>
      </c>
      <c r="F8567">
        <v>183.95099999999999</v>
      </c>
      <c r="G8567">
        <v>71.662999999999997</v>
      </c>
      <c r="H8567">
        <v>36.936</v>
      </c>
      <c r="I8567">
        <v>13182.453</v>
      </c>
      <c r="J8567">
        <v>5376151</v>
      </c>
      <c r="K8567">
        <v>3.83</v>
      </c>
      <c r="L8567">
        <v>3.1269999999999998</v>
      </c>
      <c r="M8567">
        <v>704.58399999999995</v>
      </c>
      <c r="N8567">
        <v>287348</v>
      </c>
      <c r="O8567">
        <v>1.298</v>
      </c>
      <c r="P8567">
        <v>1.0089999999999999</v>
      </c>
      <c r="Q8567">
        <v>238.83699999999999</v>
      </c>
      <c r="R8567">
        <v>97404</v>
      </c>
      <c r="S8567">
        <v>0</v>
      </c>
      <c r="T8567">
        <v>0</v>
      </c>
      <c r="U8567">
        <v>0</v>
      </c>
      <c r="V8567">
        <v>0</v>
      </c>
      <c r="W8567">
        <f t="shared" si="306"/>
        <v>0</v>
      </c>
      <c r="X8567">
        <f t="shared" si="307"/>
        <v>0</v>
      </c>
      <c r="Y8567">
        <f t="shared" si="308"/>
        <v>0</v>
      </c>
    </row>
    <row r="8568" spans="1:25" x14ac:dyDescent="0.2">
      <c r="A8568" t="s">
        <v>1746</v>
      </c>
      <c r="B8568" t="s">
        <v>745</v>
      </c>
      <c r="C8568">
        <v>6</v>
      </c>
      <c r="D8568">
        <v>1</v>
      </c>
      <c r="E8568" t="s">
        <v>8537</v>
      </c>
      <c r="F8568">
        <v>345.59300000000002</v>
      </c>
      <c r="G8568">
        <v>77.394999999999996</v>
      </c>
      <c r="H8568">
        <v>38.301000000000002</v>
      </c>
      <c r="I8568">
        <v>26747.199000000001</v>
      </c>
      <c r="J8568">
        <v>10908211</v>
      </c>
      <c r="K8568">
        <v>22.251999999999999</v>
      </c>
      <c r="L8568">
        <v>15.475</v>
      </c>
      <c r="M8568">
        <v>7690.2839999999997</v>
      </c>
      <c r="N8568">
        <v>3136300</v>
      </c>
      <c r="O8568">
        <v>5.0510000000000002</v>
      </c>
      <c r="P8568">
        <v>16.324999999999999</v>
      </c>
      <c r="Q8568">
        <v>1745.672</v>
      </c>
      <c r="R8568">
        <v>711931</v>
      </c>
      <c r="S8568">
        <v>4.9000000000000002E-2</v>
      </c>
      <c r="T8568">
        <v>3.5289999999999999</v>
      </c>
      <c r="U8568">
        <v>16.882000000000001</v>
      </c>
      <c r="V8568">
        <v>6885</v>
      </c>
      <c r="W8568">
        <f t="shared" si="306"/>
        <v>27</v>
      </c>
      <c r="X8568">
        <f t="shared" si="307"/>
        <v>2072.9573799999998</v>
      </c>
      <c r="Y8568">
        <f t="shared" si="308"/>
        <v>40.914900000000003</v>
      </c>
    </row>
    <row r="8569" spans="1:25" x14ac:dyDescent="0.2">
      <c r="A8569" t="s">
        <v>1746</v>
      </c>
      <c r="B8569" t="s">
        <v>745</v>
      </c>
      <c r="C8569">
        <v>6</v>
      </c>
      <c r="D8569">
        <v>2</v>
      </c>
      <c r="E8569" t="s">
        <v>8538</v>
      </c>
      <c r="F8569">
        <v>378.6</v>
      </c>
      <c r="G8569">
        <v>92.084000000000003</v>
      </c>
      <c r="H8569">
        <v>36.573</v>
      </c>
      <c r="I8569">
        <v>34863.067999999999</v>
      </c>
      <c r="J8569">
        <v>14218076</v>
      </c>
      <c r="K8569">
        <v>25.794</v>
      </c>
      <c r="L8569">
        <v>13.553000000000001</v>
      </c>
      <c r="M8569">
        <v>9765.5370000000003</v>
      </c>
      <c r="N8569">
        <v>3982643</v>
      </c>
      <c r="O8569">
        <v>7.1340000000000003</v>
      </c>
      <c r="P8569">
        <v>21.015000000000001</v>
      </c>
      <c r="Q8569">
        <v>2701.0790000000002</v>
      </c>
      <c r="R8569">
        <v>1101571</v>
      </c>
      <c r="S8569">
        <v>5.8999999999999997E-2</v>
      </c>
      <c r="T8569">
        <v>3.8929999999999998</v>
      </c>
      <c r="U8569">
        <v>22.51</v>
      </c>
      <c r="V8569">
        <v>9180</v>
      </c>
      <c r="W8569">
        <f t="shared" si="306"/>
        <v>36</v>
      </c>
      <c r="X8569">
        <f t="shared" si="307"/>
        <v>3687.59521</v>
      </c>
      <c r="Y8569">
        <f t="shared" si="308"/>
        <v>56.124899999999997</v>
      </c>
    </row>
    <row r="8570" spans="1:25" x14ac:dyDescent="0.2">
      <c r="A8570" t="s">
        <v>1746</v>
      </c>
      <c r="B8570" t="s">
        <v>745</v>
      </c>
      <c r="C8570">
        <v>6</v>
      </c>
      <c r="D8570">
        <v>3</v>
      </c>
      <c r="E8570" t="s">
        <v>5475</v>
      </c>
      <c r="F8570">
        <v>361.62700000000001</v>
      </c>
      <c r="G8570">
        <v>84.951999999999998</v>
      </c>
      <c r="H8570">
        <v>40.646999999999998</v>
      </c>
      <c r="I8570">
        <v>30720.956999999999</v>
      </c>
      <c r="J8570">
        <v>12528814</v>
      </c>
      <c r="K8570">
        <v>50.554000000000002</v>
      </c>
      <c r="L8570">
        <v>30.637</v>
      </c>
      <c r="M8570">
        <v>18281.607</v>
      </c>
      <c r="N8570">
        <v>7455720</v>
      </c>
      <c r="O8570">
        <v>31.492999999999999</v>
      </c>
      <c r="P8570">
        <v>48.923000000000002</v>
      </c>
      <c r="Q8570">
        <v>11388.691999999999</v>
      </c>
      <c r="R8570">
        <v>4644608</v>
      </c>
      <c r="S8570">
        <v>9.7000000000000003E-2</v>
      </c>
      <c r="T8570">
        <v>4.968</v>
      </c>
      <c r="U8570">
        <v>35.015000000000001</v>
      </c>
      <c r="V8570">
        <v>14280</v>
      </c>
      <c r="W8570">
        <f t="shared" si="306"/>
        <v>56</v>
      </c>
      <c r="X8570">
        <f t="shared" si="307"/>
        <v>18369.661179999999</v>
      </c>
      <c r="Y8570">
        <f t="shared" si="308"/>
        <v>89.924899999999994</v>
      </c>
    </row>
    <row r="8571" spans="1:25" x14ac:dyDescent="0.2">
      <c r="A8571" t="s">
        <v>1746</v>
      </c>
      <c r="B8571" t="s">
        <v>745</v>
      </c>
      <c r="C8571">
        <v>6</v>
      </c>
      <c r="D8571">
        <v>4</v>
      </c>
      <c r="E8571" t="s">
        <v>7401</v>
      </c>
      <c r="F8571">
        <v>387.92</v>
      </c>
      <c r="G8571">
        <v>115.06399999999999</v>
      </c>
      <c r="H8571">
        <v>50.554000000000002</v>
      </c>
      <c r="I8571">
        <v>44635.701999999997</v>
      </c>
      <c r="J8571">
        <v>18203613</v>
      </c>
      <c r="K8571">
        <v>3.1230000000000002</v>
      </c>
      <c r="L8571">
        <v>2.214</v>
      </c>
      <c r="M8571">
        <v>1211.5840000000001</v>
      </c>
      <c r="N8571">
        <v>494116</v>
      </c>
      <c r="O8571">
        <v>2.66</v>
      </c>
      <c r="P8571">
        <v>9.2739999999999991</v>
      </c>
      <c r="Q8571">
        <v>1031.903</v>
      </c>
      <c r="R8571">
        <v>420837</v>
      </c>
      <c r="S8571">
        <v>0.01</v>
      </c>
      <c r="T8571">
        <v>1.57</v>
      </c>
      <c r="U8571">
        <v>3.7519999999999998</v>
      </c>
      <c r="V8571">
        <v>1530</v>
      </c>
      <c r="W8571">
        <f t="shared" si="306"/>
        <v>6</v>
      </c>
      <c r="X8571">
        <f t="shared" si="307"/>
        <v>866.68776999999989</v>
      </c>
      <c r="Y8571">
        <f t="shared" si="308"/>
        <v>5.4249000000000001</v>
      </c>
    </row>
    <row r="8572" spans="1:25" x14ac:dyDescent="0.2">
      <c r="A8572" t="s">
        <v>1746</v>
      </c>
      <c r="B8572" t="s">
        <v>745</v>
      </c>
      <c r="C8572">
        <v>6</v>
      </c>
      <c r="D8572">
        <v>5</v>
      </c>
      <c r="E8572" t="s">
        <v>8539</v>
      </c>
      <c r="F8572">
        <v>390.42399999999998</v>
      </c>
      <c r="G8572">
        <v>123.41500000000001</v>
      </c>
      <c r="H8572">
        <v>47.875</v>
      </c>
      <c r="I8572">
        <v>48184.288</v>
      </c>
      <c r="J8572">
        <v>19650820</v>
      </c>
      <c r="K8572">
        <v>13.618</v>
      </c>
      <c r="L8572">
        <v>11.256</v>
      </c>
      <c r="M8572">
        <v>5316.768</v>
      </c>
      <c r="N8572">
        <v>2168318</v>
      </c>
      <c r="O8572">
        <v>3.238</v>
      </c>
      <c r="P8572">
        <v>9.5820000000000007</v>
      </c>
      <c r="Q8572">
        <v>1264.097</v>
      </c>
      <c r="R8572">
        <v>515532</v>
      </c>
      <c r="S8572">
        <v>1.6E-2</v>
      </c>
      <c r="T8572">
        <v>2.0209999999999999</v>
      </c>
      <c r="U8572">
        <v>6.2530000000000001</v>
      </c>
      <c r="V8572">
        <v>2550</v>
      </c>
      <c r="W8572">
        <f t="shared" si="306"/>
        <v>10</v>
      </c>
      <c r="X8572">
        <f t="shared" si="307"/>
        <v>1259.0956299999998</v>
      </c>
      <c r="Y8572">
        <f t="shared" si="308"/>
        <v>12.184899999999999</v>
      </c>
    </row>
    <row r="8573" spans="1:25" x14ac:dyDescent="0.2">
      <c r="A8573" t="s">
        <v>1746</v>
      </c>
      <c r="B8573" t="s">
        <v>745</v>
      </c>
      <c r="C8573">
        <v>6</v>
      </c>
      <c r="D8573">
        <v>6</v>
      </c>
      <c r="E8573" t="s">
        <v>8540</v>
      </c>
      <c r="F8573">
        <v>195.68899999999999</v>
      </c>
      <c r="G8573">
        <v>115.462</v>
      </c>
      <c r="H8573">
        <v>56.776000000000003</v>
      </c>
      <c r="I8573">
        <v>22594.516</v>
      </c>
      <c r="J8573">
        <v>9214638</v>
      </c>
      <c r="K8573">
        <v>3.6459999999999999</v>
      </c>
      <c r="L8573">
        <v>2.7349999999999999</v>
      </c>
      <c r="M8573">
        <v>713.524</v>
      </c>
      <c r="N8573">
        <v>290994</v>
      </c>
      <c r="O8573">
        <v>3.2330000000000001</v>
      </c>
      <c r="P8573">
        <v>8.7590000000000003</v>
      </c>
      <c r="Q8573">
        <v>632.63499999999999</v>
      </c>
      <c r="R8573">
        <v>258005</v>
      </c>
      <c r="S8573">
        <v>0.01</v>
      </c>
      <c r="T8573">
        <v>1.5629999999999999</v>
      </c>
      <c r="U8573">
        <v>1.8759999999999999</v>
      </c>
      <c r="V8573">
        <v>765</v>
      </c>
      <c r="W8573">
        <f t="shared" si="306"/>
        <v>3</v>
      </c>
      <c r="X8573">
        <f t="shared" si="307"/>
        <v>191.92484999999991</v>
      </c>
      <c r="Y8573">
        <f t="shared" si="308"/>
        <v>0.35489999999999994</v>
      </c>
    </row>
    <row r="8574" spans="1:25" x14ac:dyDescent="0.2">
      <c r="A8574" t="s">
        <v>1746</v>
      </c>
      <c r="B8574" t="s">
        <v>745</v>
      </c>
      <c r="C8574">
        <v>6</v>
      </c>
      <c r="D8574">
        <v>7</v>
      </c>
      <c r="E8574" t="s">
        <v>8541</v>
      </c>
      <c r="F8574">
        <v>418.92099999999999</v>
      </c>
      <c r="G8574">
        <v>112.696</v>
      </c>
      <c r="H8574">
        <v>47.487000000000002</v>
      </c>
      <c r="I8574">
        <v>47210.540999999997</v>
      </c>
      <c r="J8574">
        <v>19253700</v>
      </c>
      <c r="K8574">
        <v>22.882000000000001</v>
      </c>
      <c r="L8574">
        <v>9.8439999999999994</v>
      </c>
      <c r="M8574">
        <v>9585.6049999999996</v>
      </c>
      <c r="N8574">
        <v>3909262</v>
      </c>
      <c r="O8574">
        <v>8.625</v>
      </c>
      <c r="P8574">
        <v>21.228000000000002</v>
      </c>
      <c r="Q8574">
        <v>3613.2249999999999</v>
      </c>
      <c r="R8574">
        <v>1473568</v>
      </c>
      <c r="S8574">
        <v>8.1000000000000003E-2</v>
      </c>
      <c r="T8574">
        <v>4.5330000000000004</v>
      </c>
      <c r="U8574">
        <v>33.764000000000003</v>
      </c>
      <c r="V8574">
        <v>13770</v>
      </c>
      <c r="W8574">
        <f t="shared" si="306"/>
        <v>54</v>
      </c>
      <c r="X8574">
        <f t="shared" si="307"/>
        <v>5229.1219499999997</v>
      </c>
      <c r="Y8574">
        <f t="shared" si="308"/>
        <v>86.544899999999998</v>
      </c>
    </row>
    <row r="8575" spans="1:25" x14ac:dyDescent="0.2">
      <c r="A8575" t="s">
        <v>1746</v>
      </c>
      <c r="B8575" t="s">
        <v>745</v>
      </c>
      <c r="C8575">
        <v>6</v>
      </c>
      <c r="D8575">
        <v>8</v>
      </c>
      <c r="E8575" t="s">
        <v>8542</v>
      </c>
      <c r="F8575">
        <v>276.70800000000003</v>
      </c>
      <c r="G8575">
        <v>100.389</v>
      </c>
      <c r="H8575">
        <v>42.643000000000001</v>
      </c>
      <c r="I8575">
        <v>27778.606</v>
      </c>
      <c r="J8575">
        <v>11328846</v>
      </c>
      <c r="K8575">
        <v>45.389000000000003</v>
      </c>
      <c r="L8575">
        <v>22.265000000000001</v>
      </c>
      <c r="M8575">
        <v>12559.448</v>
      </c>
      <c r="N8575">
        <v>5122073</v>
      </c>
      <c r="O8575">
        <v>14.954000000000001</v>
      </c>
      <c r="P8575">
        <v>30.385000000000002</v>
      </c>
      <c r="Q8575">
        <v>4137.8059999999996</v>
      </c>
      <c r="R8575">
        <v>1687506</v>
      </c>
      <c r="S8575">
        <v>0.158</v>
      </c>
      <c r="T8575">
        <v>6.3490000000000002</v>
      </c>
      <c r="U8575">
        <v>43.768999999999998</v>
      </c>
      <c r="V8575">
        <v>17850</v>
      </c>
      <c r="W8575">
        <f t="shared" si="306"/>
        <v>70</v>
      </c>
      <c r="X8575">
        <f t="shared" si="307"/>
        <v>6115.6638399999993</v>
      </c>
      <c r="Y8575">
        <f t="shared" si="308"/>
        <v>113.58489999999999</v>
      </c>
    </row>
    <row r="8576" spans="1:25" x14ac:dyDescent="0.2">
      <c r="A8576" t="s">
        <v>1746</v>
      </c>
      <c r="B8576" t="s">
        <v>745</v>
      </c>
      <c r="C8576">
        <v>6</v>
      </c>
      <c r="D8576">
        <v>9</v>
      </c>
      <c r="E8576" t="s">
        <v>8543</v>
      </c>
      <c r="F8576">
        <v>320.33</v>
      </c>
      <c r="G8576">
        <v>101.78700000000001</v>
      </c>
      <c r="H8576">
        <v>41.366</v>
      </c>
      <c r="I8576">
        <v>32605.396000000001</v>
      </c>
      <c r="J8576">
        <v>13297338</v>
      </c>
      <c r="K8576">
        <v>47.436999999999998</v>
      </c>
      <c r="L8576">
        <v>21.431999999999999</v>
      </c>
      <c r="M8576">
        <v>15195.388000000001</v>
      </c>
      <c r="N8576">
        <v>6197079</v>
      </c>
      <c r="O8576">
        <v>17.620999999999999</v>
      </c>
      <c r="P8576">
        <v>34.847999999999999</v>
      </c>
      <c r="Q8576">
        <v>5644.518</v>
      </c>
      <c r="R8576">
        <v>2301983</v>
      </c>
      <c r="S8576">
        <v>0.154</v>
      </c>
      <c r="T8576">
        <v>6.2690000000000001</v>
      </c>
      <c r="U8576">
        <v>49.396000000000001</v>
      </c>
      <c r="V8576">
        <v>20145</v>
      </c>
      <c r="W8576">
        <f t="shared" si="306"/>
        <v>79</v>
      </c>
      <c r="X8576">
        <f t="shared" si="307"/>
        <v>8662.0071200000002</v>
      </c>
      <c r="Y8576">
        <f t="shared" si="308"/>
        <v>128.79489999999998</v>
      </c>
    </row>
    <row r="8577" spans="1:25" x14ac:dyDescent="0.2">
      <c r="A8577" t="s">
        <v>1746</v>
      </c>
      <c r="B8577" t="s">
        <v>745</v>
      </c>
      <c r="C8577">
        <v>6</v>
      </c>
      <c r="D8577">
        <v>10</v>
      </c>
      <c r="E8577" t="s">
        <v>7050</v>
      </c>
      <c r="F8577">
        <v>371.47699999999998</v>
      </c>
      <c r="G8577">
        <v>100.806</v>
      </c>
      <c r="H8577">
        <v>39.94</v>
      </c>
      <c r="I8577">
        <v>37447.008999999998</v>
      </c>
      <c r="J8577">
        <v>15271875</v>
      </c>
      <c r="K8577">
        <v>31.786999999999999</v>
      </c>
      <c r="L8577">
        <v>15.443</v>
      </c>
      <c r="M8577">
        <v>11808.004999999999</v>
      </c>
      <c r="N8577">
        <v>4815615</v>
      </c>
      <c r="O8577">
        <v>10.869</v>
      </c>
      <c r="P8577">
        <v>26.943999999999999</v>
      </c>
      <c r="Q8577">
        <v>4037.6410000000001</v>
      </c>
      <c r="R8577">
        <v>1646656</v>
      </c>
      <c r="S8577">
        <v>9.8000000000000004E-2</v>
      </c>
      <c r="T8577">
        <v>4.9880000000000004</v>
      </c>
      <c r="U8577">
        <v>36.265000000000001</v>
      </c>
      <c r="V8577">
        <v>14790</v>
      </c>
      <c r="W8577">
        <f t="shared" si="306"/>
        <v>58</v>
      </c>
      <c r="X8577">
        <f t="shared" si="307"/>
        <v>5946.3849899999996</v>
      </c>
      <c r="Y8577">
        <f t="shared" si="308"/>
        <v>93.304900000000004</v>
      </c>
    </row>
    <row r="8578" spans="1:25" x14ac:dyDescent="0.2">
      <c r="A8578" t="s">
        <v>1746</v>
      </c>
      <c r="B8578" t="s">
        <v>745</v>
      </c>
      <c r="C8578">
        <v>6</v>
      </c>
      <c r="D8578">
        <v>11</v>
      </c>
      <c r="E8578" t="s">
        <v>8544</v>
      </c>
      <c r="F8578">
        <v>180.18700000000001</v>
      </c>
      <c r="G8578">
        <v>113.943</v>
      </c>
      <c r="H8578">
        <v>55.889000000000003</v>
      </c>
      <c r="I8578">
        <v>20531.052</v>
      </c>
      <c r="J8578">
        <v>8373103</v>
      </c>
      <c r="K8578">
        <v>3.944</v>
      </c>
      <c r="L8578">
        <v>2.5960000000000001</v>
      </c>
      <c r="M8578">
        <v>710.73599999999999</v>
      </c>
      <c r="N8578">
        <v>289857</v>
      </c>
      <c r="O8578">
        <v>2.2229999999999999</v>
      </c>
      <c r="P8578">
        <v>2.927</v>
      </c>
      <c r="Q8578">
        <v>400.61200000000002</v>
      </c>
      <c r="R8578">
        <v>163380</v>
      </c>
      <c r="S8578">
        <v>3.0000000000000001E-3</v>
      </c>
      <c r="T8578">
        <v>0.94099999999999995</v>
      </c>
      <c r="U8578">
        <v>0.625</v>
      </c>
      <c r="V8578">
        <v>255</v>
      </c>
      <c r="W8578">
        <f t="shared" si="306"/>
        <v>1</v>
      </c>
      <c r="X8578">
        <f t="shared" si="307"/>
        <v>0</v>
      </c>
      <c r="Y8578">
        <f t="shared" si="308"/>
        <v>0</v>
      </c>
    </row>
    <row r="8579" spans="1:25" x14ac:dyDescent="0.2">
      <c r="A8579" t="s">
        <v>1746</v>
      </c>
      <c r="B8579" t="s">
        <v>745</v>
      </c>
      <c r="C8579">
        <v>6</v>
      </c>
      <c r="D8579">
        <v>12</v>
      </c>
      <c r="E8579" t="s">
        <v>8545</v>
      </c>
      <c r="F8579">
        <v>292.916</v>
      </c>
      <c r="G8579">
        <v>92.917000000000002</v>
      </c>
      <c r="H8579">
        <v>43.694000000000003</v>
      </c>
      <c r="I8579">
        <v>27216.81</v>
      </c>
      <c r="J8579">
        <v>11099731</v>
      </c>
      <c r="K8579">
        <v>2.9550000000000001</v>
      </c>
      <c r="L8579">
        <v>2.8359999999999999</v>
      </c>
      <c r="M8579">
        <v>865.56500000000005</v>
      </c>
      <c r="N8579">
        <v>353000</v>
      </c>
      <c r="O8579">
        <v>1.8839999999999999</v>
      </c>
      <c r="P8579">
        <v>2.9009999999999998</v>
      </c>
      <c r="Q8579">
        <v>552</v>
      </c>
      <c r="R8579">
        <v>225120</v>
      </c>
      <c r="S8579">
        <v>2E-3</v>
      </c>
      <c r="T8579">
        <v>0.73799999999999999</v>
      </c>
      <c r="U8579">
        <v>0.625</v>
      </c>
      <c r="V8579">
        <v>255</v>
      </c>
      <c r="W8579">
        <f t="shared" si="306"/>
        <v>1</v>
      </c>
      <c r="X8579">
        <f t="shared" si="307"/>
        <v>55.651699999999913</v>
      </c>
      <c r="Y8579">
        <f t="shared" si="308"/>
        <v>0</v>
      </c>
    </row>
    <row r="8580" spans="1:25" x14ac:dyDescent="0.2">
      <c r="A8580" t="s">
        <v>1746</v>
      </c>
      <c r="B8580" t="s">
        <v>745</v>
      </c>
      <c r="C8580">
        <v>6</v>
      </c>
      <c r="D8580">
        <v>13</v>
      </c>
      <c r="E8580" t="s">
        <v>463</v>
      </c>
      <c r="F8580">
        <v>282.495</v>
      </c>
      <c r="G8580">
        <v>99.090999999999994</v>
      </c>
      <c r="H8580">
        <v>43.649000000000001</v>
      </c>
      <c r="I8580">
        <v>27992.611000000001</v>
      </c>
      <c r="J8580">
        <v>11416123</v>
      </c>
      <c r="K8580">
        <v>49.762</v>
      </c>
      <c r="L8580">
        <v>30.31</v>
      </c>
      <c r="M8580">
        <v>14057.450999999999</v>
      </c>
      <c r="N8580">
        <v>5732998</v>
      </c>
      <c r="O8580">
        <v>19.370999999999999</v>
      </c>
      <c r="P8580">
        <v>36.585000000000001</v>
      </c>
      <c r="Q8580">
        <v>5472.1019999999999</v>
      </c>
      <c r="R8580">
        <v>2231667</v>
      </c>
      <c r="S8580">
        <v>0.122</v>
      </c>
      <c r="T8580">
        <v>5.57</v>
      </c>
      <c r="U8580">
        <v>34.39</v>
      </c>
      <c r="V8580">
        <v>14025</v>
      </c>
      <c r="W8580">
        <f t="shared" si="306"/>
        <v>55</v>
      </c>
      <c r="X8580">
        <f t="shared" si="307"/>
        <v>8370.6240799999996</v>
      </c>
      <c r="Y8580">
        <f t="shared" si="308"/>
        <v>88.234899999999996</v>
      </c>
    </row>
    <row r="8581" spans="1:25" x14ac:dyDescent="0.2">
      <c r="A8581" t="s">
        <v>1746</v>
      </c>
      <c r="B8581" t="s">
        <v>745</v>
      </c>
      <c r="C8581">
        <v>6</v>
      </c>
      <c r="D8581">
        <v>14</v>
      </c>
      <c r="E8581" t="s">
        <v>8546</v>
      </c>
      <c r="F8581">
        <v>277.92500000000001</v>
      </c>
      <c r="G8581">
        <v>87.438999999999993</v>
      </c>
      <c r="H8581">
        <v>40.286000000000001</v>
      </c>
      <c r="I8581">
        <v>24301.495999999999</v>
      </c>
      <c r="J8581">
        <v>9910789</v>
      </c>
      <c r="K8581">
        <v>50.201999999999998</v>
      </c>
      <c r="L8581">
        <v>23.466000000000001</v>
      </c>
      <c r="M8581">
        <v>13952.298000000001</v>
      </c>
      <c r="N8581">
        <v>5690114</v>
      </c>
      <c r="O8581">
        <v>16.748999999999999</v>
      </c>
      <c r="P8581">
        <v>31.667000000000002</v>
      </c>
      <c r="Q8581">
        <v>4654.9110000000001</v>
      </c>
      <c r="R8581">
        <v>1898395</v>
      </c>
      <c r="S8581">
        <v>0.14599999999999999</v>
      </c>
      <c r="T8581">
        <v>6.1050000000000004</v>
      </c>
      <c r="U8581">
        <v>40.642000000000003</v>
      </c>
      <c r="V8581">
        <v>16575</v>
      </c>
      <c r="W8581">
        <f t="shared" si="306"/>
        <v>65</v>
      </c>
      <c r="X8581">
        <f t="shared" si="307"/>
        <v>6989.5712900000008</v>
      </c>
      <c r="Y8581">
        <f t="shared" si="308"/>
        <v>105.1349</v>
      </c>
    </row>
    <row r="8582" spans="1:25" x14ac:dyDescent="0.2">
      <c r="A8582" t="s">
        <v>1746</v>
      </c>
      <c r="B8582" t="s">
        <v>745</v>
      </c>
      <c r="C8582">
        <v>6</v>
      </c>
      <c r="D8582">
        <v>15</v>
      </c>
      <c r="E8582" t="s">
        <v>8547</v>
      </c>
      <c r="F8582">
        <v>226.65</v>
      </c>
      <c r="G8582">
        <v>101.979</v>
      </c>
      <c r="H8582">
        <v>55.244</v>
      </c>
      <c r="I8582">
        <v>23113.612000000001</v>
      </c>
      <c r="J8582">
        <v>9426339</v>
      </c>
      <c r="K8582">
        <v>3.5059999999999998</v>
      </c>
      <c r="L8582">
        <v>4.0629999999999997</v>
      </c>
      <c r="M8582">
        <v>794.58100000000002</v>
      </c>
      <c r="N8582">
        <v>324051</v>
      </c>
      <c r="O8582">
        <v>2.423</v>
      </c>
      <c r="P8582">
        <v>6.851</v>
      </c>
      <c r="Q8582">
        <v>549.07399999999996</v>
      </c>
      <c r="R8582">
        <v>223927</v>
      </c>
      <c r="S8582">
        <v>8.0000000000000002E-3</v>
      </c>
      <c r="T8582">
        <v>1.4530000000000001</v>
      </c>
      <c r="U8582">
        <v>1.8759999999999999</v>
      </c>
      <c r="V8582">
        <v>765</v>
      </c>
      <c r="W8582">
        <f t="shared" ref="W8582:W8645" si="309">V8582/255</f>
        <v>3</v>
      </c>
      <c r="X8582">
        <f t="shared" si="307"/>
        <v>50.706759999999839</v>
      </c>
      <c r="Y8582">
        <f t="shared" si="308"/>
        <v>0.35489999999999994</v>
      </c>
    </row>
    <row r="8583" spans="1:25" x14ac:dyDescent="0.2">
      <c r="A8583" t="s">
        <v>1746</v>
      </c>
      <c r="B8583" t="s">
        <v>745</v>
      </c>
      <c r="C8583">
        <v>6</v>
      </c>
      <c r="D8583">
        <v>16</v>
      </c>
      <c r="E8583" t="s">
        <v>4090</v>
      </c>
      <c r="F8583">
        <v>264.012</v>
      </c>
      <c r="G8583">
        <v>108.913</v>
      </c>
      <c r="H8583">
        <v>48.834000000000003</v>
      </c>
      <c r="I8583">
        <v>28754.271000000001</v>
      </c>
      <c r="J8583">
        <v>11726748</v>
      </c>
      <c r="K8583">
        <v>3.0859999999999999</v>
      </c>
      <c r="L8583">
        <v>2.2360000000000002</v>
      </c>
      <c r="M8583">
        <v>814.79100000000005</v>
      </c>
      <c r="N8583">
        <v>332293</v>
      </c>
      <c r="O8583">
        <v>2.319</v>
      </c>
      <c r="P8583">
        <v>7.718</v>
      </c>
      <c r="Q8583">
        <v>612.17499999999995</v>
      </c>
      <c r="R8583">
        <v>249661</v>
      </c>
      <c r="S8583">
        <v>8.9999999999999993E-3</v>
      </c>
      <c r="T8583">
        <v>1.554</v>
      </c>
      <c r="U8583">
        <v>2.5009999999999999</v>
      </c>
      <c r="V8583">
        <v>1020</v>
      </c>
      <c r="W8583">
        <f t="shared" si="309"/>
        <v>4</v>
      </c>
      <c r="X8583">
        <f t="shared" si="307"/>
        <v>157.34744999999984</v>
      </c>
      <c r="Y8583">
        <f t="shared" si="308"/>
        <v>2.0448999999999997</v>
      </c>
    </row>
    <row r="8584" spans="1:25" x14ac:dyDescent="0.2">
      <c r="A8584" t="s">
        <v>1746</v>
      </c>
      <c r="B8584" t="s">
        <v>745</v>
      </c>
      <c r="C8584">
        <v>6</v>
      </c>
      <c r="D8584">
        <v>17</v>
      </c>
      <c r="E8584" t="s">
        <v>8548</v>
      </c>
      <c r="F8584">
        <v>36.756</v>
      </c>
      <c r="G8584">
        <v>71.960999999999999</v>
      </c>
      <c r="H8584">
        <v>43.716000000000001</v>
      </c>
      <c r="I8584">
        <v>2644.989</v>
      </c>
      <c r="J8584">
        <v>1078696</v>
      </c>
      <c r="K8584">
        <v>4.4249999999999998</v>
      </c>
      <c r="L8584">
        <v>5.7809999999999997</v>
      </c>
      <c r="M8584">
        <v>162.66</v>
      </c>
      <c r="N8584">
        <v>66337</v>
      </c>
      <c r="O8584">
        <v>6.9249999999999998</v>
      </c>
      <c r="P8584">
        <v>19.61</v>
      </c>
      <c r="Q8584">
        <v>254.53700000000001</v>
      </c>
      <c r="R8584">
        <v>103807</v>
      </c>
      <c r="S8584">
        <v>5.0999999999999997E-2</v>
      </c>
      <c r="T8584">
        <v>3.6070000000000002</v>
      </c>
      <c r="U8584">
        <v>1.8759999999999999</v>
      </c>
      <c r="V8584">
        <v>765</v>
      </c>
      <c r="W8584">
        <f t="shared" si="309"/>
        <v>3</v>
      </c>
      <c r="X8584">
        <f t="shared" si="307"/>
        <v>0</v>
      </c>
      <c r="Y8584">
        <f t="shared" si="308"/>
        <v>0.35489999999999994</v>
      </c>
    </row>
    <row r="8585" spans="1:25" x14ac:dyDescent="0.2">
      <c r="A8585" t="s">
        <v>1746</v>
      </c>
      <c r="B8585" t="s">
        <v>745</v>
      </c>
      <c r="C8585">
        <v>6</v>
      </c>
      <c r="D8585">
        <v>18</v>
      </c>
      <c r="E8585" t="s">
        <v>8549</v>
      </c>
      <c r="F8585">
        <v>383.84500000000003</v>
      </c>
      <c r="G8585">
        <v>122.191</v>
      </c>
      <c r="H8585">
        <v>46.890999999999998</v>
      </c>
      <c r="I8585">
        <v>46902.298999999999</v>
      </c>
      <c r="J8585">
        <v>19127991</v>
      </c>
      <c r="K8585">
        <v>14.422000000000001</v>
      </c>
      <c r="L8585">
        <v>10.824</v>
      </c>
      <c r="M8585">
        <v>5535.97</v>
      </c>
      <c r="N8585">
        <v>2257714</v>
      </c>
      <c r="O8585">
        <v>5.6139999999999999</v>
      </c>
      <c r="P8585">
        <v>16.93</v>
      </c>
      <c r="Q8585">
        <v>2154.9659999999999</v>
      </c>
      <c r="R8585">
        <v>878852</v>
      </c>
      <c r="S8585">
        <v>4.2000000000000003E-2</v>
      </c>
      <c r="T8585">
        <v>3.286</v>
      </c>
      <c r="U8585">
        <v>16.257000000000001</v>
      </c>
      <c r="V8585">
        <v>6630</v>
      </c>
      <c r="W8585">
        <f t="shared" si="309"/>
        <v>26</v>
      </c>
      <c r="X8585">
        <f t="shared" si="307"/>
        <v>2764.6642399999996</v>
      </c>
      <c r="Y8585">
        <f t="shared" si="308"/>
        <v>39.224899999999998</v>
      </c>
    </row>
    <row r="8586" spans="1:25" x14ac:dyDescent="0.2">
      <c r="A8586" t="s">
        <v>1746</v>
      </c>
      <c r="B8586" t="s">
        <v>745</v>
      </c>
      <c r="C8586">
        <v>6</v>
      </c>
      <c r="D8586">
        <v>19</v>
      </c>
      <c r="E8586" t="s">
        <v>4078</v>
      </c>
      <c r="F8586">
        <v>304.84100000000001</v>
      </c>
      <c r="G8586">
        <v>96.227000000000004</v>
      </c>
      <c r="H8586">
        <v>41.185000000000002</v>
      </c>
      <c r="I8586">
        <v>29333.777999999998</v>
      </c>
      <c r="J8586">
        <v>11963086</v>
      </c>
      <c r="K8586">
        <v>17.442</v>
      </c>
      <c r="L8586">
        <v>8.1069999999999993</v>
      </c>
      <c r="M8586">
        <v>5316.9059999999999</v>
      </c>
      <c r="N8586">
        <v>2168374</v>
      </c>
      <c r="O8586">
        <v>2.9529999999999998</v>
      </c>
      <c r="P8586">
        <v>9.3719999999999999</v>
      </c>
      <c r="Q8586">
        <v>900.21400000000006</v>
      </c>
      <c r="R8586">
        <v>367131</v>
      </c>
      <c r="S8586">
        <v>2.3E-2</v>
      </c>
      <c r="T8586">
        <v>2.399</v>
      </c>
      <c r="U8586">
        <v>6.8780000000000001</v>
      </c>
      <c r="V8586">
        <v>2805</v>
      </c>
      <c r="W8586">
        <f t="shared" si="309"/>
        <v>11</v>
      </c>
      <c r="X8586">
        <f t="shared" ref="X8586:X8649" si="310">(MAX(0, (Q8586-519.07)))*1.69</f>
        <v>644.13336000000004</v>
      </c>
      <c r="Y8586">
        <f t="shared" ref="Y8586:Y8649" si="311">(MAX(0, (W8586-2.79)))*1.69</f>
        <v>13.8749</v>
      </c>
    </row>
    <row r="8587" spans="1:25" x14ac:dyDescent="0.2">
      <c r="A8587" t="s">
        <v>1746</v>
      </c>
      <c r="B8587" t="s">
        <v>745</v>
      </c>
      <c r="C8587">
        <v>6</v>
      </c>
      <c r="D8587">
        <v>20</v>
      </c>
      <c r="E8587" t="s">
        <v>8550</v>
      </c>
      <c r="F8587">
        <v>191.16499999999999</v>
      </c>
      <c r="G8587">
        <v>99.442999999999998</v>
      </c>
      <c r="H8587">
        <v>51.414000000000001</v>
      </c>
      <c r="I8587">
        <v>19010.069</v>
      </c>
      <c r="J8587">
        <v>7752806</v>
      </c>
      <c r="K8587">
        <v>3.5</v>
      </c>
      <c r="L8587">
        <v>2.7709999999999999</v>
      </c>
      <c r="M8587">
        <v>669.02700000000004</v>
      </c>
      <c r="N8587">
        <v>272847</v>
      </c>
      <c r="O8587">
        <v>3.1909999999999998</v>
      </c>
      <c r="P8587">
        <v>7.4029999999999996</v>
      </c>
      <c r="Q8587">
        <v>610.06399999999996</v>
      </c>
      <c r="R8587">
        <v>248800</v>
      </c>
      <c r="S8587">
        <v>1.6E-2</v>
      </c>
      <c r="T8587">
        <v>2.0419999999999998</v>
      </c>
      <c r="U8587">
        <v>3.1259999999999999</v>
      </c>
      <c r="V8587">
        <v>1275</v>
      </c>
      <c r="W8587">
        <f t="shared" si="309"/>
        <v>5</v>
      </c>
      <c r="X8587">
        <f t="shared" si="310"/>
        <v>153.77985999999984</v>
      </c>
      <c r="Y8587">
        <f t="shared" si="311"/>
        <v>3.7348999999999997</v>
      </c>
    </row>
    <row r="8588" spans="1:25" x14ac:dyDescent="0.2">
      <c r="A8588" t="s">
        <v>1746</v>
      </c>
      <c r="B8588" t="s">
        <v>745</v>
      </c>
      <c r="C8588">
        <v>6</v>
      </c>
      <c r="D8588">
        <v>21</v>
      </c>
      <c r="E8588" t="s">
        <v>8551</v>
      </c>
      <c r="F8588">
        <v>390.34800000000001</v>
      </c>
      <c r="G8588">
        <v>103.15600000000001</v>
      </c>
      <c r="H8588">
        <v>45.616999999999997</v>
      </c>
      <c r="I8588">
        <v>40266.544999999998</v>
      </c>
      <c r="J8588">
        <v>16421756</v>
      </c>
      <c r="K8588">
        <v>20.056000000000001</v>
      </c>
      <c r="L8588">
        <v>18.818999999999999</v>
      </c>
      <c r="M8588">
        <v>7828.9780000000001</v>
      </c>
      <c r="N8588">
        <v>3192863</v>
      </c>
      <c r="O8588">
        <v>7.2050000000000001</v>
      </c>
      <c r="P8588">
        <v>17.87</v>
      </c>
      <c r="Q8588">
        <v>2812.5360000000001</v>
      </c>
      <c r="R8588">
        <v>1147026</v>
      </c>
      <c r="S8588">
        <v>5.0999999999999997E-2</v>
      </c>
      <c r="T8588">
        <v>3.6150000000000002</v>
      </c>
      <c r="U8588">
        <v>20.009</v>
      </c>
      <c r="V8588">
        <v>8160</v>
      </c>
      <c r="W8588">
        <f t="shared" si="309"/>
        <v>32</v>
      </c>
      <c r="X8588">
        <f t="shared" si="310"/>
        <v>3875.9575399999999</v>
      </c>
      <c r="Y8588">
        <f t="shared" si="311"/>
        <v>49.364899999999999</v>
      </c>
    </row>
    <row r="8589" spans="1:25" x14ac:dyDescent="0.2">
      <c r="A8589" t="s">
        <v>1746</v>
      </c>
      <c r="B8589" t="s">
        <v>745</v>
      </c>
      <c r="C8589">
        <v>6</v>
      </c>
      <c r="D8589">
        <v>22</v>
      </c>
      <c r="E8589" t="s">
        <v>8552</v>
      </c>
      <c r="F8589">
        <v>222.053</v>
      </c>
      <c r="G8589">
        <v>89.447999999999993</v>
      </c>
      <c r="H8589">
        <v>45.093000000000004</v>
      </c>
      <c r="I8589">
        <v>19862.076000000001</v>
      </c>
      <c r="J8589">
        <v>8100277</v>
      </c>
      <c r="K8589">
        <v>3.3159999999999998</v>
      </c>
      <c r="L8589">
        <v>2.5190000000000001</v>
      </c>
      <c r="M8589">
        <v>736.30899999999997</v>
      </c>
      <c r="N8589">
        <v>300286</v>
      </c>
      <c r="O8589">
        <v>2.0630000000000002</v>
      </c>
      <c r="P8589">
        <v>2.3410000000000002</v>
      </c>
      <c r="Q8589">
        <v>458.18799999999999</v>
      </c>
      <c r="R8589">
        <v>186861</v>
      </c>
      <c r="S8589">
        <v>3.0000000000000001E-3</v>
      </c>
      <c r="T8589">
        <v>0.84699999999999998</v>
      </c>
      <c r="U8589">
        <v>0.625</v>
      </c>
      <c r="V8589">
        <v>255</v>
      </c>
      <c r="W8589">
        <f t="shared" si="309"/>
        <v>1</v>
      </c>
      <c r="X8589">
        <f t="shared" si="310"/>
        <v>0</v>
      </c>
      <c r="Y8589">
        <f t="shared" si="311"/>
        <v>0</v>
      </c>
    </row>
    <row r="8590" spans="1:25" x14ac:dyDescent="0.2">
      <c r="A8590" t="s">
        <v>1746</v>
      </c>
      <c r="B8590" t="s">
        <v>745</v>
      </c>
      <c r="C8590">
        <v>6</v>
      </c>
      <c r="D8590">
        <v>23</v>
      </c>
      <c r="E8590" t="s">
        <v>8553</v>
      </c>
      <c r="F8590">
        <v>153.661</v>
      </c>
      <c r="G8590">
        <v>107.51300000000001</v>
      </c>
      <c r="H8590">
        <v>51.616999999999997</v>
      </c>
      <c r="I8590">
        <v>16520.605</v>
      </c>
      <c r="J8590">
        <v>6737537</v>
      </c>
      <c r="K8590">
        <v>3.8980000000000001</v>
      </c>
      <c r="L8590">
        <v>3.18</v>
      </c>
      <c r="M8590">
        <v>598.95399999999995</v>
      </c>
      <c r="N8590">
        <v>244269</v>
      </c>
      <c r="O8590">
        <v>2.5289999999999999</v>
      </c>
      <c r="P8590">
        <v>8.3930000000000007</v>
      </c>
      <c r="Q8590">
        <v>388.58699999999999</v>
      </c>
      <c r="R8590">
        <v>158476</v>
      </c>
      <c r="S8590">
        <v>4.0000000000000001E-3</v>
      </c>
      <c r="T8590">
        <v>1.0189999999999999</v>
      </c>
      <c r="U8590">
        <v>0.625</v>
      </c>
      <c r="V8590">
        <v>255</v>
      </c>
      <c r="W8590">
        <f t="shared" si="309"/>
        <v>1</v>
      </c>
      <c r="X8590">
        <f t="shared" si="310"/>
        <v>0</v>
      </c>
      <c r="Y8590">
        <f t="shared" si="311"/>
        <v>0</v>
      </c>
    </row>
    <row r="8591" spans="1:25" x14ac:dyDescent="0.2">
      <c r="A8591" t="s">
        <v>1746</v>
      </c>
      <c r="B8591" t="s">
        <v>745</v>
      </c>
      <c r="C8591">
        <v>6</v>
      </c>
      <c r="D8591">
        <v>24</v>
      </c>
      <c r="E8591" t="s">
        <v>8554</v>
      </c>
      <c r="F8591">
        <v>256.38900000000001</v>
      </c>
      <c r="G8591">
        <v>88.786000000000001</v>
      </c>
      <c r="H8591">
        <v>39.101999999999997</v>
      </c>
      <c r="I8591">
        <v>22763.65</v>
      </c>
      <c r="J8591">
        <v>9283615</v>
      </c>
      <c r="K8591">
        <v>2.8109999999999999</v>
      </c>
      <c r="L8591">
        <v>2.7010000000000001</v>
      </c>
      <c r="M8591">
        <v>720.72400000000005</v>
      </c>
      <c r="N8591">
        <v>293930</v>
      </c>
      <c r="O8591">
        <v>1.8939999999999999</v>
      </c>
      <c r="P8591">
        <v>4.9779999999999998</v>
      </c>
      <c r="Q8591">
        <v>485.48899999999998</v>
      </c>
      <c r="R8591">
        <v>197995</v>
      </c>
      <c r="S8591">
        <v>7.0000000000000001E-3</v>
      </c>
      <c r="T8591">
        <v>1.3660000000000001</v>
      </c>
      <c r="U8591">
        <v>1.8759999999999999</v>
      </c>
      <c r="V8591">
        <v>765</v>
      </c>
      <c r="W8591">
        <f t="shared" si="309"/>
        <v>3</v>
      </c>
      <c r="X8591">
        <f t="shared" si="310"/>
        <v>0</v>
      </c>
      <c r="Y8591">
        <f t="shared" si="311"/>
        <v>0.35489999999999994</v>
      </c>
    </row>
    <row r="8592" spans="1:25" x14ac:dyDescent="0.2">
      <c r="A8592" t="s">
        <v>1746</v>
      </c>
      <c r="B8592" t="s">
        <v>745</v>
      </c>
      <c r="C8592">
        <v>6</v>
      </c>
      <c r="D8592">
        <v>25</v>
      </c>
      <c r="E8592" t="s">
        <v>8555</v>
      </c>
      <c r="F8592">
        <v>324.572</v>
      </c>
      <c r="G8592">
        <v>68.504000000000005</v>
      </c>
      <c r="H8592">
        <v>38.953000000000003</v>
      </c>
      <c r="I8592">
        <v>22234.329000000002</v>
      </c>
      <c r="J8592">
        <v>9067744</v>
      </c>
      <c r="K8592">
        <v>20.021000000000001</v>
      </c>
      <c r="L8592">
        <v>10.243</v>
      </c>
      <c r="M8592">
        <v>6498.3969999999999</v>
      </c>
      <c r="N8592">
        <v>2650217</v>
      </c>
      <c r="O8592">
        <v>5.7039999999999997</v>
      </c>
      <c r="P8592">
        <v>17.367999999999999</v>
      </c>
      <c r="Q8592">
        <v>1851.251</v>
      </c>
      <c r="R8592">
        <v>754989</v>
      </c>
      <c r="S8592">
        <v>6.7000000000000004E-2</v>
      </c>
      <c r="T8592">
        <v>4.1459999999999999</v>
      </c>
      <c r="U8592">
        <v>21.884</v>
      </c>
      <c r="V8592">
        <v>8925</v>
      </c>
      <c r="W8592">
        <f t="shared" si="309"/>
        <v>35</v>
      </c>
      <c r="X8592">
        <f t="shared" si="310"/>
        <v>2251.38589</v>
      </c>
      <c r="Y8592">
        <f t="shared" si="311"/>
        <v>54.434899999999999</v>
      </c>
    </row>
    <row r="8593" spans="1:25" x14ac:dyDescent="0.2">
      <c r="A8593" t="s">
        <v>1746</v>
      </c>
      <c r="B8593" t="s">
        <v>745</v>
      </c>
      <c r="C8593">
        <v>6</v>
      </c>
      <c r="D8593">
        <v>26</v>
      </c>
      <c r="E8593" t="s">
        <v>8556</v>
      </c>
      <c r="F8593">
        <v>431.88</v>
      </c>
      <c r="G8593">
        <v>80.888999999999996</v>
      </c>
      <c r="H8593">
        <v>32.232999999999997</v>
      </c>
      <c r="I8593">
        <v>34934.262999999999</v>
      </c>
      <c r="J8593">
        <v>14247111</v>
      </c>
      <c r="K8593">
        <v>32.140999999999998</v>
      </c>
      <c r="L8593">
        <v>14.555999999999999</v>
      </c>
      <c r="M8593">
        <v>13881.177</v>
      </c>
      <c r="N8593">
        <v>5661109</v>
      </c>
      <c r="O8593">
        <v>8.9730000000000008</v>
      </c>
      <c r="P8593">
        <v>21.773</v>
      </c>
      <c r="Q8593">
        <v>3875.444</v>
      </c>
      <c r="R8593">
        <v>1580508</v>
      </c>
      <c r="S8593">
        <v>8.1000000000000003E-2</v>
      </c>
      <c r="T8593">
        <v>4.5460000000000003</v>
      </c>
      <c r="U8593">
        <v>35.015000000000001</v>
      </c>
      <c r="V8593">
        <v>14280</v>
      </c>
      <c r="W8593">
        <f t="shared" si="309"/>
        <v>56</v>
      </c>
      <c r="X8593">
        <f t="shared" si="310"/>
        <v>5672.2720599999993</v>
      </c>
      <c r="Y8593">
        <f t="shared" si="311"/>
        <v>89.924899999999994</v>
      </c>
    </row>
    <row r="8594" spans="1:25" x14ac:dyDescent="0.2">
      <c r="A8594" t="s">
        <v>1746</v>
      </c>
      <c r="B8594" t="s">
        <v>745</v>
      </c>
      <c r="C8594">
        <v>6</v>
      </c>
      <c r="D8594">
        <v>29</v>
      </c>
      <c r="E8594" t="s">
        <v>8557</v>
      </c>
      <c r="F8594">
        <v>18.52</v>
      </c>
      <c r="G8594">
        <v>49.24</v>
      </c>
      <c r="H8594">
        <v>52.390999999999998</v>
      </c>
      <c r="I8594">
        <v>911.923</v>
      </c>
      <c r="J8594">
        <v>371906</v>
      </c>
      <c r="K8594">
        <v>4.444</v>
      </c>
      <c r="L8594">
        <v>5.5780000000000003</v>
      </c>
      <c r="M8594">
        <v>82.3</v>
      </c>
      <c r="N8594">
        <v>33564</v>
      </c>
      <c r="O8594">
        <v>7.3369999999999997</v>
      </c>
      <c r="P8594">
        <v>18.931000000000001</v>
      </c>
      <c r="Q8594">
        <v>135.886</v>
      </c>
      <c r="R8594">
        <v>55418</v>
      </c>
      <c r="S8594">
        <v>6.8000000000000005E-2</v>
      </c>
      <c r="T8594">
        <v>4.149</v>
      </c>
      <c r="U8594">
        <v>1.2509999999999999</v>
      </c>
      <c r="V8594">
        <v>510</v>
      </c>
      <c r="W8594">
        <f t="shared" si="309"/>
        <v>2</v>
      </c>
      <c r="X8594">
        <f t="shared" si="310"/>
        <v>0</v>
      </c>
      <c r="Y8594">
        <f t="shared" si="311"/>
        <v>0</v>
      </c>
    </row>
    <row r="8595" spans="1:25" x14ac:dyDescent="0.2">
      <c r="A8595" t="s">
        <v>1746</v>
      </c>
      <c r="B8595" t="s">
        <v>745</v>
      </c>
      <c r="C8595">
        <v>7</v>
      </c>
      <c r="D8595">
        <v>1</v>
      </c>
      <c r="E8595" t="s">
        <v>8558</v>
      </c>
      <c r="F8595">
        <v>429.52600000000001</v>
      </c>
      <c r="G8595">
        <v>95.165999999999997</v>
      </c>
      <c r="H8595">
        <v>42.265999999999998</v>
      </c>
      <c r="I8595">
        <v>40876.262999999999</v>
      </c>
      <c r="J8595">
        <v>16670415</v>
      </c>
      <c r="K8595">
        <v>30.268000000000001</v>
      </c>
      <c r="L8595">
        <v>14.396000000000001</v>
      </c>
      <c r="M8595">
        <v>13001.001</v>
      </c>
      <c r="N8595">
        <v>5302150</v>
      </c>
      <c r="O8595">
        <v>10.166</v>
      </c>
      <c r="P8595">
        <v>24.888000000000002</v>
      </c>
      <c r="Q8595">
        <v>4366.5060000000003</v>
      </c>
      <c r="R8595">
        <v>1780776</v>
      </c>
      <c r="S8595">
        <v>8.6999999999999994E-2</v>
      </c>
      <c r="T8595">
        <v>4.7190000000000003</v>
      </c>
      <c r="U8595">
        <v>37.515999999999998</v>
      </c>
      <c r="V8595">
        <v>15300</v>
      </c>
      <c r="W8595">
        <f t="shared" si="309"/>
        <v>60</v>
      </c>
      <c r="X8595">
        <f t="shared" si="310"/>
        <v>6502.1668399999999</v>
      </c>
      <c r="Y8595">
        <f t="shared" si="311"/>
        <v>96.684899999999999</v>
      </c>
    </row>
    <row r="8596" spans="1:25" x14ac:dyDescent="0.2">
      <c r="A8596" t="s">
        <v>1746</v>
      </c>
      <c r="B8596" t="s">
        <v>745</v>
      </c>
      <c r="C8596">
        <v>7</v>
      </c>
      <c r="D8596">
        <v>2</v>
      </c>
      <c r="E8596" t="s">
        <v>8559</v>
      </c>
      <c r="F8596">
        <v>349.46699999999998</v>
      </c>
      <c r="G8596">
        <v>97.575000000000003</v>
      </c>
      <c r="H8596">
        <v>42.932000000000002</v>
      </c>
      <c r="I8596">
        <v>34099.334000000003</v>
      </c>
      <c r="J8596">
        <v>13906605</v>
      </c>
      <c r="K8596">
        <v>42.365000000000002</v>
      </c>
      <c r="L8596">
        <v>17.494</v>
      </c>
      <c r="M8596">
        <v>14805.040999999999</v>
      </c>
      <c r="N8596">
        <v>6037885</v>
      </c>
      <c r="O8596">
        <v>9.5359999999999996</v>
      </c>
      <c r="P8596">
        <v>24.094000000000001</v>
      </c>
      <c r="Q8596">
        <v>3332.375</v>
      </c>
      <c r="R8596">
        <v>1359030</v>
      </c>
      <c r="S8596">
        <v>0.10199999999999999</v>
      </c>
      <c r="T8596">
        <v>5.0990000000000002</v>
      </c>
      <c r="U8596">
        <v>35.64</v>
      </c>
      <c r="V8596">
        <v>14535</v>
      </c>
      <c r="W8596">
        <f t="shared" si="309"/>
        <v>57</v>
      </c>
      <c r="X8596">
        <f t="shared" si="310"/>
        <v>4754.4854499999992</v>
      </c>
      <c r="Y8596">
        <f t="shared" si="311"/>
        <v>91.614899999999992</v>
      </c>
    </row>
    <row r="8597" spans="1:25" x14ac:dyDescent="0.2">
      <c r="A8597" t="s">
        <v>1746</v>
      </c>
      <c r="B8597" t="s">
        <v>745</v>
      </c>
      <c r="C8597">
        <v>7</v>
      </c>
      <c r="D8597">
        <v>3</v>
      </c>
      <c r="E8597" t="s">
        <v>1936</v>
      </c>
      <c r="F8597">
        <v>447.79399999999998</v>
      </c>
      <c r="G8597">
        <v>65.662000000000006</v>
      </c>
      <c r="H8597">
        <v>35.36</v>
      </c>
      <c r="I8597">
        <v>29402.971000000001</v>
      </c>
      <c r="J8597">
        <v>11991305</v>
      </c>
      <c r="K8597">
        <v>6.9059999999999997</v>
      </c>
      <c r="L8597">
        <v>4.8440000000000003</v>
      </c>
      <c r="M8597">
        <v>3092.248</v>
      </c>
      <c r="N8597">
        <v>1261100</v>
      </c>
      <c r="O8597">
        <v>3.0859999999999999</v>
      </c>
      <c r="P8597">
        <v>8.0250000000000004</v>
      </c>
      <c r="Q8597">
        <v>1381.748</v>
      </c>
      <c r="R8597">
        <v>563513</v>
      </c>
      <c r="S8597">
        <v>1.4999999999999999E-2</v>
      </c>
      <c r="T8597">
        <v>1.9790000000000001</v>
      </c>
      <c r="U8597">
        <v>6.8780000000000001</v>
      </c>
      <c r="V8597">
        <v>2805</v>
      </c>
      <c r="W8597">
        <f t="shared" si="309"/>
        <v>11</v>
      </c>
      <c r="X8597">
        <f t="shared" si="310"/>
        <v>1457.9258199999999</v>
      </c>
      <c r="Y8597">
        <f t="shared" si="311"/>
        <v>13.8749</v>
      </c>
    </row>
    <row r="8598" spans="1:25" x14ac:dyDescent="0.2">
      <c r="A8598" t="s">
        <v>1746</v>
      </c>
      <c r="B8598" t="s">
        <v>745</v>
      </c>
      <c r="C8598">
        <v>7</v>
      </c>
      <c r="D8598">
        <v>4</v>
      </c>
      <c r="E8598" t="s">
        <v>8560</v>
      </c>
      <c r="F8598">
        <v>411.98200000000003</v>
      </c>
      <c r="G8598">
        <v>92.323999999999998</v>
      </c>
      <c r="H8598">
        <v>37.247</v>
      </c>
      <c r="I8598">
        <v>38035.747000000003</v>
      </c>
      <c r="J8598">
        <v>15511978</v>
      </c>
      <c r="K8598">
        <v>42.103999999999999</v>
      </c>
      <c r="L8598">
        <v>21.844000000000001</v>
      </c>
      <c r="M8598">
        <v>17346.171999999999</v>
      </c>
      <c r="N8598">
        <v>7074225</v>
      </c>
      <c r="O8598">
        <v>15.026999999999999</v>
      </c>
      <c r="P8598">
        <v>31.527000000000001</v>
      </c>
      <c r="Q8598">
        <v>6190.7529999999997</v>
      </c>
      <c r="R8598">
        <v>2524752</v>
      </c>
      <c r="S8598">
        <v>0.12</v>
      </c>
      <c r="T8598">
        <v>5.5279999999999996</v>
      </c>
      <c r="U8598">
        <v>49.396000000000001</v>
      </c>
      <c r="V8598">
        <v>20145</v>
      </c>
      <c r="W8598">
        <f t="shared" si="309"/>
        <v>79</v>
      </c>
      <c r="X8598">
        <f t="shared" si="310"/>
        <v>9585.1442699999989</v>
      </c>
      <c r="Y8598">
        <f t="shared" si="311"/>
        <v>128.79489999999998</v>
      </c>
    </row>
    <row r="8599" spans="1:25" x14ac:dyDescent="0.2">
      <c r="A8599" t="s">
        <v>1746</v>
      </c>
      <c r="B8599" t="s">
        <v>745</v>
      </c>
      <c r="C8599">
        <v>7</v>
      </c>
      <c r="D8599">
        <v>5</v>
      </c>
      <c r="E8599" t="s">
        <v>6542</v>
      </c>
      <c r="F8599">
        <v>375.65699999999998</v>
      </c>
      <c r="G8599">
        <v>116.01900000000001</v>
      </c>
      <c r="H8599">
        <v>45.518000000000001</v>
      </c>
      <c r="I8599">
        <v>43583.294999999998</v>
      </c>
      <c r="J8599">
        <v>17774414</v>
      </c>
      <c r="K8599">
        <v>43.524000000000001</v>
      </c>
      <c r="L8599">
        <v>21.827000000000002</v>
      </c>
      <c r="M8599">
        <v>16349.995000000001</v>
      </c>
      <c r="N8599">
        <v>6667958</v>
      </c>
      <c r="O8599">
        <v>14.949</v>
      </c>
      <c r="P8599">
        <v>31.257999999999999</v>
      </c>
      <c r="Q8599">
        <v>5615.81</v>
      </c>
      <c r="R8599">
        <v>2290275</v>
      </c>
      <c r="S8599">
        <v>0.128</v>
      </c>
      <c r="T8599">
        <v>5.7149999999999999</v>
      </c>
      <c r="U8599">
        <v>48.145000000000003</v>
      </c>
      <c r="V8599">
        <v>19635</v>
      </c>
      <c r="W8599">
        <f t="shared" si="309"/>
        <v>77</v>
      </c>
      <c r="X8599">
        <f t="shared" si="310"/>
        <v>8613.490600000001</v>
      </c>
      <c r="Y8599">
        <f t="shared" si="311"/>
        <v>125.41489999999999</v>
      </c>
    </row>
    <row r="8600" spans="1:25" x14ac:dyDescent="0.2">
      <c r="A8600" t="s">
        <v>1746</v>
      </c>
      <c r="B8600" t="s">
        <v>745</v>
      </c>
      <c r="C8600">
        <v>7</v>
      </c>
      <c r="D8600">
        <v>6</v>
      </c>
      <c r="E8600" t="s">
        <v>732</v>
      </c>
      <c r="F8600">
        <v>220.976</v>
      </c>
      <c r="G8600">
        <v>101.73699999999999</v>
      </c>
      <c r="H8600">
        <v>53.469000000000001</v>
      </c>
      <c r="I8600">
        <v>22481.571</v>
      </c>
      <c r="J8600">
        <v>9168576</v>
      </c>
      <c r="K8600">
        <v>17.277000000000001</v>
      </c>
      <c r="L8600">
        <v>14.066000000000001</v>
      </c>
      <c r="M8600">
        <v>3817.893</v>
      </c>
      <c r="N8600">
        <v>1557037</v>
      </c>
      <c r="O8600">
        <v>6.85</v>
      </c>
      <c r="P8600">
        <v>21.221</v>
      </c>
      <c r="Q8600">
        <v>1513.723</v>
      </c>
      <c r="R8600">
        <v>617336</v>
      </c>
      <c r="S8600">
        <v>4.2000000000000003E-2</v>
      </c>
      <c r="T8600">
        <v>3.29</v>
      </c>
      <c r="U8600">
        <v>9.3789999999999996</v>
      </c>
      <c r="V8600">
        <v>3825</v>
      </c>
      <c r="W8600">
        <f t="shared" si="309"/>
        <v>15</v>
      </c>
      <c r="X8600">
        <f t="shared" si="310"/>
        <v>1680.9635699999999</v>
      </c>
      <c r="Y8600">
        <f t="shared" si="311"/>
        <v>20.634900000000002</v>
      </c>
    </row>
    <row r="8601" spans="1:25" x14ac:dyDescent="0.2">
      <c r="A8601" t="s">
        <v>1746</v>
      </c>
      <c r="B8601" t="s">
        <v>745</v>
      </c>
      <c r="C8601">
        <v>7</v>
      </c>
      <c r="D8601">
        <v>7</v>
      </c>
      <c r="E8601" t="s">
        <v>382</v>
      </c>
      <c r="F8601">
        <v>232.05699999999999</v>
      </c>
      <c r="G8601">
        <v>101.688</v>
      </c>
      <c r="H8601">
        <v>50.942</v>
      </c>
      <c r="I8601">
        <v>23597.343000000001</v>
      </c>
      <c r="J8601">
        <v>9623617</v>
      </c>
      <c r="K8601">
        <v>5.6340000000000003</v>
      </c>
      <c r="L8601">
        <v>3.58</v>
      </c>
      <c r="M8601">
        <v>1307.4760000000001</v>
      </c>
      <c r="N8601">
        <v>533223</v>
      </c>
      <c r="O8601">
        <v>2.1070000000000002</v>
      </c>
      <c r="P8601">
        <v>4.7530000000000001</v>
      </c>
      <c r="Q8601">
        <v>488.863</v>
      </c>
      <c r="R8601">
        <v>199371</v>
      </c>
      <c r="S8601">
        <v>3.0000000000000001E-3</v>
      </c>
      <c r="T8601">
        <v>0.82899999999999996</v>
      </c>
      <c r="U8601">
        <v>0.625</v>
      </c>
      <c r="V8601">
        <v>255</v>
      </c>
      <c r="W8601">
        <f t="shared" si="309"/>
        <v>1</v>
      </c>
      <c r="X8601">
        <f t="shared" si="310"/>
        <v>0</v>
      </c>
      <c r="Y8601">
        <f t="shared" si="311"/>
        <v>0</v>
      </c>
    </row>
    <row r="8602" spans="1:25" x14ac:dyDescent="0.2">
      <c r="A8602" t="s">
        <v>1746</v>
      </c>
      <c r="B8602" t="s">
        <v>745</v>
      </c>
      <c r="C8602">
        <v>7</v>
      </c>
      <c r="D8602">
        <v>8</v>
      </c>
      <c r="E8602" t="s">
        <v>8561</v>
      </c>
      <c r="F8602">
        <v>291.76600000000002</v>
      </c>
      <c r="G8602">
        <v>112.42400000000001</v>
      </c>
      <c r="H8602">
        <v>47.353000000000002</v>
      </c>
      <c r="I8602">
        <v>32801.624000000003</v>
      </c>
      <c r="J8602">
        <v>13377365</v>
      </c>
      <c r="K8602">
        <v>48.997</v>
      </c>
      <c r="L8602">
        <v>20.69</v>
      </c>
      <c r="M8602">
        <v>14295.777</v>
      </c>
      <c r="N8602">
        <v>5830194</v>
      </c>
      <c r="O8602">
        <v>13.393000000000001</v>
      </c>
      <c r="P8602">
        <v>30.920999999999999</v>
      </c>
      <c r="Q8602">
        <v>3907.5680000000002</v>
      </c>
      <c r="R8602">
        <v>1593609</v>
      </c>
      <c r="S8602">
        <v>9.9000000000000005E-2</v>
      </c>
      <c r="T8602">
        <v>5.0129999999999999</v>
      </c>
      <c r="U8602">
        <v>28.762</v>
      </c>
      <c r="V8602">
        <v>11730</v>
      </c>
      <c r="W8602">
        <f t="shared" si="309"/>
        <v>46</v>
      </c>
      <c r="X8602">
        <f t="shared" si="310"/>
        <v>5726.5616199999995</v>
      </c>
      <c r="Y8602">
        <f t="shared" si="311"/>
        <v>73.024900000000002</v>
      </c>
    </row>
    <row r="8603" spans="1:25" x14ac:dyDescent="0.2">
      <c r="A8603" t="s">
        <v>1746</v>
      </c>
      <c r="B8603" t="s">
        <v>745</v>
      </c>
      <c r="C8603">
        <v>7</v>
      </c>
      <c r="D8603">
        <v>9</v>
      </c>
      <c r="E8603" t="s">
        <v>8562</v>
      </c>
      <c r="F8603">
        <v>253.43600000000001</v>
      </c>
      <c r="G8603">
        <v>98.16</v>
      </c>
      <c r="H8603">
        <v>44.966000000000001</v>
      </c>
      <c r="I8603">
        <v>24877.393</v>
      </c>
      <c r="J8603">
        <v>10145655</v>
      </c>
      <c r="K8603">
        <v>36.826999999999998</v>
      </c>
      <c r="L8603">
        <v>18.798999999999999</v>
      </c>
      <c r="M8603">
        <v>9333.1970000000001</v>
      </c>
      <c r="N8603">
        <v>3806323</v>
      </c>
      <c r="O8603">
        <v>4.8680000000000003</v>
      </c>
      <c r="P8603">
        <v>15.368</v>
      </c>
      <c r="Q8603">
        <v>1233.7529999999999</v>
      </c>
      <c r="R8603">
        <v>503157</v>
      </c>
      <c r="S8603">
        <v>4.7E-2</v>
      </c>
      <c r="T8603">
        <v>3.4569999999999999</v>
      </c>
      <c r="U8603">
        <v>11.88</v>
      </c>
      <c r="V8603">
        <v>4845</v>
      </c>
      <c r="W8603">
        <f t="shared" si="309"/>
        <v>19</v>
      </c>
      <c r="X8603">
        <f t="shared" si="310"/>
        <v>1207.8142699999999</v>
      </c>
      <c r="Y8603">
        <f t="shared" si="311"/>
        <v>27.3949</v>
      </c>
    </row>
    <row r="8604" spans="1:25" x14ac:dyDescent="0.2">
      <c r="A8604" t="s">
        <v>1746</v>
      </c>
      <c r="B8604" t="s">
        <v>745</v>
      </c>
      <c r="C8604">
        <v>7</v>
      </c>
      <c r="D8604">
        <v>10</v>
      </c>
      <c r="E8604" t="s">
        <v>8084</v>
      </c>
      <c r="F8604">
        <v>125.014</v>
      </c>
      <c r="G8604">
        <v>98.763999999999996</v>
      </c>
      <c r="H8604">
        <v>43.518000000000001</v>
      </c>
      <c r="I8604">
        <v>12346.83</v>
      </c>
      <c r="J8604">
        <v>5035362</v>
      </c>
      <c r="K8604">
        <v>41.256</v>
      </c>
      <c r="L8604">
        <v>24.126999999999999</v>
      </c>
      <c r="M8604">
        <v>5157.625</v>
      </c>
      <c r="N8604">
        <v>2103415</v>
      </c>
      <c r="O8604">
        <v>11.081</v>
      </c>
      <c r="P8604">
        <v>29.175999999999998</v>
      </c>
      <c r="Q8604">
        <v>1385.325</v>
      </c>
      <c r="R8604">
        <v>564972</v>
      </c>
      <c r="S8604">
        <v>6.5000000000000002E-2</v>
      </c>
      <c r="T8604">
        <v>4.0709999999999997</v>
      </c>
      <c r="U8604">
        <v>8.1280000000000001</v>
      </c>
      <c r="V8604">
        <v>3315</v>
      </c>
      <c r="W8604">
        <f t="shared" si="309"/>
        <v>13</v>
      </c>
      <c r="X8604">
        <f t="shared" si="310"/>
        <v>1463.9709499999999</v>
      </c>
      <c r="Y8604">
        <f t="shared" si="311"/>
        <v>17.254899999999999</v>
      </c>
    </row>
    <row r="8605" spans="1:25" x14ac:dyDescent="0.2">
      <c r="A8605" t="s">
        <v>1746</v>
      </c>
      <c r="B8605" t="s">
        <v>745</v>
      </c>
      <c r="C8605">
        <v>7</v>
      </c>
      <c r="D8605">
        <v>11</v>
      </c>
      <c r="E8605" t="s">
        <v>8563</v>
      </c>
      <c r="F8605">
        <v>171.43299999999999</v>
      </c>
      <c r="G8605">
        <v>106.913</v>
      </c>
      <c r="H8605">
        <v>45.701000000000001</v>
      </c>
      <c r="I8605">
        <v>18328.46</v>
      </c>
      <c r="J8605">
        <v>7474828</v>
      </c>
      <c r="K8605">
        <v>46.197000000000003</v>
      </c>
      <c r="L8605">
        <v>24.31</v>
      </c>
      <c r="M8605">
        <v>7919.7250000000004</v>
      </c>
      <c r="N8605">
        <v>3229872</v>
      </c>
      <c r="O8605">
        <v>9.6969999999999992</v>
      </c>
      <c r="P8605">
        <v>26.059000000000001</v>
      </c>
      <c r="Q8605">
        <v>1662.384</v>
      </c>
      <c r="R8605">
        <v>677964</v>
      </c>
      <c r="S8605">
        <v>0.08</v>
      </c>
      <c r="T8605">
        <v>4.5229999999999997</v>
      </c>
      <c r="U8605">
        <v>13.756</v>
      </c>
      <c r="V8605">
        <v>5610</v>
      </c>
      <c r="W8605">
        <f t="shared" si="309"/>
        <v>22</v>
      </c>
      <c r="X8605">
        <f t="shared" si="310"/>
        <v>1932.2006599999997</v>
      </c>
      <c r="Y8605">
        <f t="shared" si="311"/>
        <v>32.4649</v>
      </c>
    </row>
    <row r="8606" spans="1:25" x14ac:dyDescent="0.2">
      <c r="A8606" t="s">
        <v>1746</v>
      </c>
      <c r="B8606" t="s">
        <v>745</v>
      </c>
      <c r="C8606">
        <v>7</v>
      </c>
      <c r="D8606">
        <v>12</v>
      </c>
      <c r="E8606" t="s">
        <v>8564</v>
      </c>
      <c r="F8606">
        <v>345.79899999999998</v>
      </c>
      <c r="G8606">
        <v>99.483999999999995</v>
      </c>
      <c r="H8606">
        <v>42.484000000000002</v>
      </c>
      <c r="I8606">
        <v>34401.576999999997</v>
      </c>
      <c r="J8606">
        <v>14029868</v>
      </c>
      <c r="K8606">
        <v>40.453000000000003</v>
      </c>
      <c r="L8606">
        <v>16.518000000000001</v>
      </c>
      <c r="M8606">
        <v>13988.455</v>
      </c>
      <c r="N8606">
        <v>5704860</v>
      </c>
      <c r="O8606">
        <v>7.5659999999999998</v>
      </c>
      <c r="P8606">
        <v>20.161999999999999</v>
      </c>
      <c r="Q8606">
        <v>2616.1460000000002</v>
      </c>
      <c r="R8606">
        <v>1066933</v>
      </c>
      <c r="S8606">
        <v>7.3999999999999996E-2</v>
      </c>
      <c r="T8606">
        <v>4.3470000000000004</v>
      </c>
      <c r="U8606">
        <v>25.635999999999999</v>
      </c>
      <c r="V8606">
        <v>10455</v>
      </c>
      <c r="W8606">
        <f t="shared" si="309"/>
        <v>41</v>
      </c>
      <c r="X8606">
        <f t="shared" si="310"/>
        <v>3544.0584399999998</v>
      </c>
      <c r="Y8606">
        <f t="shared" si="311"/>
        <v>64.5749</v>
      </c>
    </row>
    <row r="8607" spans="1:25" x14ac:dyDescent="0.2">
      <c r="A8607" t="s">
        <v>1746</v>
      </c>
      <c r="B8607" t="s">
        <v>745</v>
      </c>
      <c r="C8607">
        <v>7</v>
      </c>
      <c r="D8607">
        <v>13</v>
      </c>
      <c r="E8607" t="s">
        <v>8565</v>
      </c>
      <c r="F8607">
        <v>222.29599999999999</v>
      </c>
      <c r="G8607">
        <v>101.967</v>
      </c>
      <c r="H8607">
        <v>51.573999999999998</v>
      </c>
      <c r="I8607">
        <v>22666.870999999999</v>
      </c>
      <c r="J8607">
        <v>9244146</v>
      </c>
      <c r="K8607">
        <v>5.5380000000000003</v>
      </c>
      <c r="L8607">
        <v>3.91</v>
      </c>
      <c r="M8607">
        <v>1231.049</v>
      </c>
      <c r="N8607">
        <v>502054</v>
      </c>
      <c r="O8607">
        <v>2.9260000000000002</v>
      </c>
      <c r="P8607">
        <v>9.1989999999999998</v>
      </c>
      <c r="Q8607">
        <v>650.43600000000004</v>
      </c>
      <c r="R8607">
        <v>265265</v>
      </c>
      <c r="S8607">
        <v>1.4E-2</v>
      </c>
      <c r="T8607">
        <v>1.8939999999999999</v>
      </c>
      <c r="U8607">
        <v>3.1259999999999999</v>
      </c>
      <c r="V8607">
        <v>1275</v>
      </c>
      <c r="W8607">
        <f t="shared" si="309"/>
        <v>5</v>
      </c>
      <c r="X8607">
        <f t="shared" si="310"/>
        <v>222.00853999999998</v>
      </c>
      <c r="Y8607">
        <f t="shared" si="311"/>
        <v>3.7348999999999997</v>
      </c>
    </row>
    <row r="8608" spans="1:25" x14ac:dyDescent="0.2">
      <c r="A8608" t="s">
        <v>1746</v>
      </c>
      <c r="B8608" t="s">
        <v>745</v>
      </c>
      <c r="C8608">
        <v>7</v>
      </c>
      <c r="D8608">
        <v>14</v>
      </c>
      <c r="E8608" t="s">
        <v>1416</v>
      </c>
      <c r="F8608">
        <v>17.637</v>
      </c>
      <c r="G8608">
        <v>38.459000000000003</v>
      </c>
      <c r="H8608">
        <v>19.600000000000001</v>
      </c>
      <c r="I8608">
        <v>678.32600000000002</v>
      </c>
      <c r="J8608">
        <v>276639</v>
      </c>
      <c r="K8608">
        <v>107.059</v>
      </c>
      <c r="L8608">
        <v>46.652000000000001</v>
      </c>
      <c r="M8608">
        <v>1888.248</v>
      </c>
      <c r="N8608">
        <v>770077</v>
      </c>
      <c r="O8608">
        <v>82.879000000000005</v>
      </c>
      <c r="P8608">
        <v>73.701999999999998</v>
      </c>
      <c r="Q8608">
        <v>1461.7719999999999</v>
      </c>
      <c r="R8608">
        <v>596149</v>
      </c>
      <c r="S8608">
        <v>7.0999999999999994E-2</v>
      </c>
      <c r="T8608">
        <v>4.2519999999999998</v>
      </c>
      <c r="U8608">
        <v>1.2509999999999999</v>
      </c>
      <c r="V8608">
        <v>510</v>
      </c>
      <c r="W8608">
        <f t="shared" si="309"/>
        <v>2</v>
      </c>
      <c r="X8608">
        <f t="shared" si="310"/>
        <v>1593.1663799999997</v>
      </c>
      <c r="Y8608">
        <f t="shared" si="311"/>
        <v>0</v>
      </c>
    </row>
    <row r="8609" spans="1:25" x14ac:dyDescent="0.2">
      <c r="A8609" t="s">
        <v>1746</v>
      </c>
      <c r="B8609" t="s">
        <v>745</v>
      </c>
      <c r="C8609">
        <v>7</v>
      </c>
      <c r="D8609">
        <v>15</v>
      </c>
      <c r="E8609" t="s">
        <v>4176</v>
      </c>
      <c r="F8609">
        <v>241.68100000000001</v>
      </c>
      <c r="G8609">
        <v>89.591999999999999</v>
      </c>
      <c r="H8609">
        <v>41.183</v>
      </c>
      <c r="I8609">
        <v>21652.731</v>
      </c>
      <c r="J8609">
        <v>8830553</v>
      </c>
      <c r="K8609">
        <v>5.4480000000000004</v>
      </c>
      <c r="L8609">
        <v>3.8519999999999999</v>
      </c>
      <c r="M8609">
        <v>1316.6679999999999</v>
      </c>
      <c r="N8609">
        <v>536972</v>
      </c>
      <c r="O8609">
        <v>2.3250000000000002</v>
      </c>
      <c r="P8609">
        <v>6.61</v>
      </c>
      <c r="Q8609">
        <v>561.90800000000002</v>
      </c>
      <c r="R8609">
        <v>229161</v>
      </c>
      <c r="S8609">
        <v>0.01</v>
      </c>
      <c r="T8609">
        <v>1.6240000000000001</v>
      </c>
      <c r="U8609">
        <v>2.5009999999999999</v>
      </c>
      <c r="V8609">
        <v>1020</v>
      </c>
      <c r="W8609">
        <f t="shared" si="309"/>
        <v>4</v>
      </c>
      <c r="X8609">
        <f t="shared" si="310"/>
        <v>72.396219999999943</v>
      </c>
      <c r="Y8609">
        <f t="shared" si="311"/>
        <v>2.0448999999999997</v>
      </c>
    </row>
    <row r="8610" spans="1:25" x14ac:dyDescent="0.2">
      <c r="A8610" t="s">
        <v>1746</v>
      </c>
      <c r="B8610" t="s">
        <v>745</v>
      </c>
      <c r="C8610">
        <v>7</v>
      </c>
      <c r="D8610">
        <v>16</v>
      </c>
      <c r="E8610" t="s">
        <v>4977</v>
      </c>
      <c r="F8610">
        <v>283.976</v>
      </c>
      <c r="G8610">
        <v>99.524000000000001</v>
      </c>
      <c r="H8610">
        <v>40.052</v>
      </c>
      <c r="I8610">
        <v>28262.469000000001</v>
      </c>
      <c r="J8610">
        <v>11526178</v>
      </c>
      <c r="K8610">
        <v>39.604999999999997</v>
      </c>
      <c r="L8610">
        <v>16.548999999999999</v>
      </c>
      <c r="M8610">
        <v>11247.002</v>
      </c>
      <c r="N8610">
        <v>4586823</v>
      </c>
      <c r="O8610">
        <v>6.6369999999999996</v>
      </c>
      <c r="P8610">
        <v>19.285</v>
      </c>
      <c r="Q8610">
        <v>1884.655</v>
      </c>
      <c r="R8610">
        <v>768612</v>
      </c>
      <c r="S8610">
        <v>7.6999999999999999E-2</v>
      </c>
      <c r="T8610">
        <v>4.4320000000000004</v>
      </c>
      <c r="U8610">
        <v>21.884</v>
      </c>
      <c r="V8610">
        <v>8925</v>
      </c>
      <c r="W8610">
        <f t="shared" si="309"/>
        <v>35</v>
      </c>
      <c r="X8610">
        <f t="shared" si="310"/>
        <v>2307.8386500000001</v>
      </c>
      <c r="Y8610">
        <f t="shared" si="311"/>
        <v>54.434899999999999</v>
      </c>
    </row>
    <row r="8611" spans="1:25" x14ac:dyDescent="0.2">
      <c r="A8611" t="s">
        <v>1746</v>
      </c>
      <c r="B8611" t="s">
        <v>745</v>
      </c>
      <c r="C8611">
        <v>7</v>
      </c>
      <c r="D8611">
        <v>17</v>
      </c>
      <c r="E8611" t="s">
        <v>8566</v>
      </c>
      <c r="F8611">
        <v>375.49299999999999</v>
      </c>
      <c r="G8611">
        <v>98.058999999999997</v>
      </c>
      <c r="H8611">
        <v>44.283999999999999</v>
      </c>
      <c r="I8611">
        <v>36820.499000000003</v>
      </c>
      <c r="J8611">
        <v>15016368</v>
      </c>
      <c r="K8611">
        <v>5.335</v>
      </c>
      <c r="L8611">
        <v>3.621</v>
      </c>
      <c r="M8611">
        <v>2003.14</v>
      </c>
      <c r="N8611">
        <v>816933</v>
      </c>
      <c r="O8611">
        <v>2.323</v>
      </c>
      <c r="P8611">
        <v>7.8339999999999996</v>
      </c>
      <c r="Q8611">
        <v>872.40800000000002</v>
      </c>
      <c r="R8611">
        <v>355791</v>
      </c>
      <c r="S8611">
        <v>8.0000000000000002E-3</v>
      </c>
      <c r="T8611">
        <v>1.4570000000000001</v>
      </c>
      <c r="U8611">
        <v>3.1259999999999999</v>
      </c>
      <c r="V8611">
        <v>1275</v>
      </c>
      <c r="W8611">
        <f t="shared" si="309"/>
        <v>5</v>
      </c>
      <c r="X8611">
        <f t="shared" si="310"/>
        <v>597.14121999999998</v>
      </c>
      <c r="Y8611">
        <f t="shared" si="311"/>
        <v>3.7348999999999997</v>
      </c>
    </row>
    <row r="8612" spans="1:25" x14ac:dyDescent="0.2">
      <c r="A8612" t="s">
        <v>1746</v>
      </c>
      <c r="B8612" t="s">
        <v>745</v>
      </c>
      <c r="C8612">
        <v>7</v>
      </c>
      <c r="D8612">
        <v>18</v>
      </c>
      <c r="E8612" t="s">
        <v>8567</v>
      </c>
      <c r="F8612">
        <v>136.14099999999999</v>
      </c>
      <c r="G8612">
        <v>60.368000000000002</v>
      </c>
      <c r="H8612">
        <v>33.177</v>
      </c>
      <c r="I8612">
        <v>8218.59</v>
      </c>
      <c r="J8612">
        <v>3351757</v>
      </c>
      <c r="K8612">
        <v>20.765000000000001</v>
      </c>
      <c r="L8612">
        <v>13.553000000000001</v>
      </c>
      <c r="M8612">
        <v>2826.9389999999999</v>
      </c>
      <c r="N8612">
        <v>1152900</v>
      </c>
      <c r="O8612">
        <v>1.7949999999999999</v>
      </c>
      <c r="P8612">
        <v>2.4569999999999999</v>
      </c>
      <c r="Q8612">
        <v>244.40100000000001</v>
      </c>
      <c r="R8612">
        <v>99673</v>
      </c>
      <c r="S8612">
        <v>5.0000000000000001E-3</v>
      </c>
      <c r="T8612">
        <v>1.0820000000000001</v>
      </c>
      <c r="U8612">
        <v>0.625</v>
      </c>
      <c r="V8612">
        <v>255</v>
      </c>
      <c r="W8612">
        <f t="shared" si="309"/>
        <v>1</v>
      </c>
      <c r="X8612">
        <f t="shared" si="310"/>
        <v>0</v>
      </c>
      <c r="Y8612">
        <f t="shared" si="311"/>
        <v>0</v>
      </c>
    </row>
    <row r="8613" spans="1:25" x14ac:dyDescent="0.2">
      <c r="A8613" t="s">
        <v>1746</v>
      </c>
      <c r="B8613" t="s">
        <v>745</v>
      </c>
      <c r="C8613">
        <v>7</v>
      </c>
      <c r="D8613">
        <v>19</v>
      </c>
      <c r="E8613" t="s">
        <v>8568</v>
      </c>
      <c r="F8613">
        <v>266.30500000000001</v>
      </c>
      <c r="G8613">
        <v>87.257999999999996</v>
      </c>
      <c r="H8613">
        <v>46.838000000000001</v>
      </c>
      <c r="I8613">
        <v>23237.307000000001</v>
      </c>
      <c r="J8613">
        <v>9476785</v>
      </c>
      <c r="K8613">
        <v>5.42</v>
      </c>
      <c r="L8613">
        <v>4.59</v>
      </c>
      <c r="M8613">
        <v>1443.355</v>
      </c>
      <c r="N8613">
        <v>588638</v>
      </c>
      <c r="O8613">
        <v>2.9009999999999998</v>
      </c>
      <c r="P8613">
        <v>9.8629999999999995</v>
      </c>
      <c r="Q8613">
        <v>772.61300000000006</v>
      </c>
      <c r="R8613">
        <v>315092</v>
      </c>
      <c r="S8613">
        <v>2.1000000000000001E-2</v>
      </c>
      <c r="T8613">
        <v>2.3210000000000002</v>
      </c>
      <c r="U8613">
        <v>5.6269999999999998</v>
      </c>
      <c r="V8613">
        <v>2295</v>
      </c>
      <c r="W8613">
        <f t="shared" si="309"/>
        <v>9</v>
      </c>
      <c r="X8613">
        <f t="shared" si="310"/>
        <v>428.48766999999998</v>
      </c>
      <c r="Y8613">
        <f t="shared" si="311"/>
        <v>10.494899999999999</v>
      </c>
    </row>
    <row r="8614" spans="1:25" x14ac:dyDescent="0.2">
      <c r="A8614" t="s">
        <v>1746</v>
      </c>
      <c r="B8614" t="s">
        <v>745</v>
      </c>
      <c r="C8614">
        <v>7</v>
      </c>
      <c r="D8614">
        <v>20</v>
      </c>
      <c r="E8614" t="s">
        <v>8569</v>
      </c>
      <c r="F8614">
        <v>140.386</v>
      </c>
      <c r="G8614">
        <v>85.85</v>
      </c>
      <c r="H8614">
        <v>42.097000000000001</v>
      </c>
      <c r="I8614">
        <v>12052.089</v>
      </c>
      <c r="J8614">
        <v>4915159</v>
      </c>
      <c r="K8614">
        <v>19.367999999999999</v>
      </c>
      <c r="L8614">
        <v>14.121</v>
      </c>
      <c r="M8614">
        <v>2719.018</v>
      </c>
      <c r="N8614">
        <v>1108887</v>
      </c>
      <c r="O8614">
        <v>4.2720000000000002</v>
      </c>
      <c r="P8614">
        <v>13.401999999999999</v>
      </c>
      <c r="Q8614">
        <v>599.69399999999996</v>
      </c>
      <c r="R8614">
        <v>244571</v>
      </c>
      <c r="S8614">
        <v>3.1E-2</v>
      </c>
      <c r="T8614">
        <v>2.819</v>
      </c>
      <c r="U8614">
        <v>4.3769999999999998</v>
      </c>
      <c r="V8614">
        <v>1785</v>
      </c>
      <c r="W8614">
        <f t="shared" si="309"/>
        <v>7</v>
      </c>
      <c r="X8614">
        <f t="shared" si="310"/>
        <v>136.25455999999986</v>
      </c>
      <c r="Y8614">
        <f t="shared" si="311"/>
        <v>7.1148999999999996</v>
      </c>
    </row>
    <row r="8615" spans="1:25" x14ac:dyDescent="0.2">
      <c r="A8615" t="s">
        <v>1746</v>
      </c>
      <c r="B8615" t="s">
        <v>745</v>
      </c>
      <c r="C8615">
        <v>8</v>
      </c>
      <c r="D8615">
        <v>1</v>
      </c>
      <c r="E8615" t="s">
        <v>8570</v>
      </c>
      <c r="F8615">
        <v>86.733000000000004</v>
      </c>
      <c r="G8615">
        <v>75.900000000000006</v>
      </c>
      <c r="H8615">
        <v>33.469000000000001</v>
      </c>
      <c r="I8615">
        <v>6582.9939999999997</v>
      </c>
      <c r="J8615">
        <v>2684718</v>
      </c>
      <c r="K8615">
        <v>31.597999999999999</v>
      </c>
      <c r="L8615">
        <v>13.765000000000001</v>
      </c>
      <c r="M8615">
        <v>2740.61</v>
      </c>
      <c r="N8615">
        <v>1117693</v>
      </c>
      <c r="O8615">
        <v>5.4109999999999996</v>
      </c>
      <c r="P8615">
        <v>14.62</v>
      </c>
      <c r="Q8615">
        <v>469.315</v>
      </c>
      <c r="R8615">
        <v>191399</v>
      </c>
      <c r="S8615">
        <v>0.05</v>
      </c>
      <c r="T8615">
        <v>3.5870000000000002</v>
      </c>
      <c r="U8615">
        <v>4.3769999999999998</v>
      </c>
      <c r="V8615">
        <v>1785</v>
      </c>
      <c r="W8615">
        <f t="shared" si="309"/>
        <v>7</v>
      </c>
      <c r="X8615">
        <f t="shared" si="310"/>
        <v>0</v>
      </c>
      <c r="Y8615">
        <f t="shared" si="311"/>
        <v>7.1148999999999996</v>
      </c>
    </row>
    <row r="8616" spans="1:25" x14ac:dyDescent="0.2">
      <c r="A8616" t="s">
        <v>1746</v>
      </c>
      <c r="B8616" t="s">
        <v>745</v>
      </c>
      <c r="C8616">
        <v>8</v>
      </c>
      <c r="D8616">
        <v>2</v>
      </c>
      <c r="E8616" t="s">
        <v>8571</v>
      </c>
      <c r="F8616">
        <v>160.96299999999999</v>
      </c>
      <c r="G8616">
        <v>87.518000000000001</v>
      </c>
      <c r="H8616">
        <v>37.683</v>
      </c>
      <c r="I8616">
        <v>14087.105</v>
      </c>
      <c r="J8616">
        <v>5745092</v>
      </c>
      <c r="K8616">
        <v>29.677</v>
      </c>
      <c r="L8616">
        <v>12.007999999999999</v>
      </c>
      <c r="M8616">
        <v>4776.83</v>
      </c>
      <c r="N8616">
        <v>1948117</v>
      </c>
      <c r="O8616">
        <v>4.7869999999999999</v>
      </c>
      <c r="P8616">
        <v>13.08</v>
      </c>
      <c r="Q8616">
        <v>770.60299999999995</v>
      </c>
      <c r="R8616">
        <v>314272</v>
      </c>
      <c r="S8616">
        <v>5.8000000000000003E-2</v>
      </c>
      <c r="T8616">
        <v>3.8540000000000001</v>
      </c>
      <c r="U8616">
        <v>9.3789999999999996</v>
      </c>
      <c r="V8616">
        <v>3825</v>
      </c>
      <c r="W8616">
        <f t="shared" si="309"/>
        <v>15</v>
      </c>
      <c r="X8616">
        <f t="shared" si="310"/>
        <v>425.09076999999979</v>
      </c>
      <c r="Y8616">
        <f t="shared" si="311"/>
        <v>20.634900000000002</v>
      </c>
    </row>
    <row r="8617" spans="1:25" x14ac:dyDescent="0.2">
      <c r="A8617" t="s">
        <v>1746</v>
      </c>
      <c r="B8617" t="s">
        <v>745</v>
      </c>
      <c r="C8617">
        <v>8</v>
      </c>
      <c r="D8617">
        <v>3</v>
      </c>
      <c r="E8617" t="s">
        <v>6447</v>
      </c>
      <c r="F8617">
        <v>292.392</v>
      </c>
      <c r="G8617">
        <v>94.498999999999995</v>
      </c>
      <c r="H8617">
        <v>38.307000000000002</v>
      </c>
      <c r="I8617">
        <v>27630.768</v>
      </c>
      <c r="J8617">
        <v>11268554</v>
      </c>
      <c r="K8617">
        <v>47.244</v>
      </c>
      <c r="L8617">
        <v>20.132000000000001</v>
      </c>
      <c r="M8617">
        <v>13813.663</v>
      </c>
      <c r="N8617">
        <v>5633575</v>
      </c>
      <c r="O8617">
        <v>18.385000000000002</v>
      </c>
      <c r="P8617">
        <v>31.309000000000001</v>
      </c>
      <c r="Q8617">
        <v>5375.58</v>
      </c>
      <c r="R8617">
        <v>2192303</v>
      </c>
      <c r="S8617">
        <v>0.13700000000000001</v>
      </c>
      <c r="T8617">
        <v>5.9059999999999997</v>
      </c>
      <c r="U8617">
        <v>40.017000000000003</v>
      </c>
      <c r="V8617">
        <v>16320</v>
      </c>
      <c r="W8617">
        <f t="shared" si="309"/>
        <v>64</v>
      </c>
      <c r="X8617">
        <f t="shared" si="310"/>
        <v>8207.5018999999993</v>
      </c>
      <c r="Y8617">
        <f t="shared" si="311"/>
        <v>103.4449</v>
      </c>
    </row>
    <row r="8618" spans="1:25" x14ac:dyDescent="0.2">
      <c r="A8618" t="s">
        <v>1746</v>
      </c>
      <c r="B8618" t="s">
        <v>745</v>
      </c>
      <c r="C8618">
        <v>8</v>
      </c>
      <c r="D8618">
        <v>4</v>
      </c>
      <c r="E8618" t="s">
        <v>8572</v>
      </c>
      <c r="F8618">
        <v>343.17099999999999</v>
      </c>
      <c r="G8618">
        <v>100.589</v>
      </c>
      <c r="H8618">
        <v>40.409999999999997</v>
      </c>
      <c r="I8618">
        <v>34519.031999999999</v>
      </c>
      <c r="J8618">
        <v>14077769</v>
      </c>
      <c r="K8618">
        <v>44.356000000000002</v>
      </c>
      <c r="L8618">
        <v>18.047000000000001</v>
      </c>
      <c r="M8618">
        <v>15221.522000000001</v>
      </c>
      <c r="N8618">
        <v>6207737</v>
      </c>
      <c r="O8618">
        <v>17.847000000000001</v>
      </c>
      <c r="P8618">
        <v>35.796999999999997</v>
      </c>
      <c r="Q8618">
        <v>6124.6149999999998</v>
      </c>
      <c r="R8618">
        <v>2497779</v>
      </c>
      <c r="S8618">
        <v>0.124</v>
      </c>
      <c r="T8618">
        <v>5.62</v>
      </c>
      <c r="U8618">
        <v>42.518000000000001</v>
      </c>
      <c r="V8618">
        <v>17340</v>
      </c>
      <c r="W8618">
        <f t="shared" si="309"/>
        <v>68</v>
      </c>
      <c r="X8618">
        <f t="shared" si="310"/>
        <v>9473.3710499999997</v>
      </c>
      <c r="Y8618">
        <f t="shared" si="311"/>
        <v>110.20489999999998</v>
      </c>
    </row>
    <row r="8619" spans="1:25" x14ac:dyDescent="0.2">
      <c r="A8619" t="s">
        <v>1746</v>
      </c>
      <c r="B8619" t="s">
        <v>745</v>
      </c>
      <c r="C8619">
        <v>8</v>
      </c>
      <c r="D8619">
        <v>5</v>
      </c>
      <c r="E8619" t="s">
        <v>8573</v>
      </c>
      <c r="F8619">
        <v>15.816000000000001</v>
      </c>
      <c r="G8619">
        <v>47.494</v>
      </c>
      <c r="H8619">
        <v>22.974</v>
      </c>
      <c r="I8619">
        <v>751.14800000000002</v>
      </c>
      <c r="J8619">
        <v>306338</v>
      </c>
      <c r="K8619">
        <v>54.454999999999998</v>
      </c>
      <c r="L8619">
        <v>35.893000000000001</v>
      </c>
      <c r="M8619">
        <v>861.22900000000004</v>
      </c>
      <c r="N8619">
        <v>351232</v>
      </c>
      <c r="O8619">
        <v>51.329000000000001</v>
      </c>
      <c r="P8619">
        <v>64.084000000000003</v>
      </c>
      <c r="Q8619">
        <v>811.79200000000003</v>
      </c>
      <c r="R8619">
        <v>331070</v>
      </c>
      <c r="S8619">
        <v>0.19800000000000001</v>
      </c>
      <c r="T8619">
        <v>7.0979999999999999</v>
      </c>
      <c r="U8619">
        <v>3.1259999999999999</v>
      </c>
      <c r="V8619">
        <v>1275</v>
      </c>
      <c r="W8619">
        <f t="shared" si="309"/>
        <v>5</v>
      </c>
      <c r="X8619">
        <f t="shared" si="310"/>
        <v>494.70017999999993</v>
      </c>
      <c r="Y8619">
        <f t="shared" si="311"/>
        <v>3.7348999999999997</v>
      </c>
    </row>
    <row r="8620" spans="1:25" x14ac:dyDescent="0.2">
      <c r="A8620" t="s">
        <v>1746</v>
      </c>
      <c r="B8620" t="s">
        <v>745</v>
      </c>
      <c r="C8620">
        <v>8</v>
      </c>
      <c r="D8620">
        <v>6</v>
      </c>
      <c r="E8620" t="s">
        <v>8574</v>
      </c>
      <c r="F8620">
        <v>428.40300000000002</v>
      </c>
      <c r="G8620">
        <v>121.651</v>
      </c>
      <c r="H8620">
        <v>48.287999999999997</v>
      </c>
      <c r="I8620">
        <v>52115.851999999999</v>
      </c>
      <c r="J8620">
        <v>21254215</v>
      </c>
      <c r="K8620">
        <v>12.151999999999999</v>
      </c>
      <c r="L8620">
        <v>7.1790000000000003</v>
      </c>
      <c r="M8620">
        <v>5206.0150000000003</v>
      </c>
      <c r="N8620">
        <v>2123150</v>
      </c>
      <c r="O8620">
        <v>4.1970000000000001</v>
      </c>
      <c r="P8620">
        <v>12.811</v>
      </c>
      <c r="Q8620">
        <v>1797.8489999999999</v>
      </c>
      <c r="R8620">
        <v>733210</v>
      </c>
      <c r="S8620">
        <v>2.9000000000000001E-2</v>
      </c>
      <c r="T8620">
        <v>2.7280000000000002</v>
      </c>
      <c r="U8620">
        <v>12.505000000000001</v>
      </c>
      <c r="V8620">
        <v>5100</v>
      </c>
      <c r="W8620">
        <f t="shared" si="309"/>
        <v>20</v>
      </c>
      <c r="X8620">
        <f t="shared" si="310"/>
        <v>2161.1365099999998</v>
      </c>
      <c r="Y8620">
        <f t="shared" si="311"/>
        <v>29.084900000000001</v>
      </c>
    </row>
    <row r="8621" spans="1:25" x14ac:dyDescent="0.2">
      <c r="A8621" t="s">
        <v>1746</v>
      </c>
      <c r="B8621" t="s">
        <v>745</v>
      </c>
      <c r="C8621">
        <v>8</v>
      </c>
      <c r="D8621">
        <v>7</v>
      </c>
      <c r="E8621" t="s">
        <v>8575</v>
      </c>
      <c r="F8621">
        <v>327.35300000000001</v>
      </c>
      <c r="G8621">
        <v>113.009</v>
      </c>
      <c r="H8621">
        <v>50.408000000000001</v>
      </c>
      <c r="I8621">
        <v>36993.713000000003</v>
      </c>
      <c r="J8621">
        <v>15087009</v>
      </c>
      <c r="K8621">
        <v>12.795</v>
      </c>
      <c r="L8621">
        <v>12.303000000000001</v>
      </c>
      <c r="M8621">
        <v>4188.4470000000001</v>
      </c>
      <c r="N8621">
        <v>1708159</v>
      </c>
      <c r="O8621">
        <v>3.9569999999999999</v>
      </c>
      <c r="P8621">
        <v>11.063000000000001</v>
      </c>
      <c r="Q8621">
        <v>1295.346</v>
      </c>
      <c r="R8621">
        <v>528276</v>
      </c>
      <c r="S8621">
        <v>2.3E-2</v>
      </c>
      <c r="T8621">
        <v>2.4180000000000001</v>
      </c>
      <c r="U8621">
        <v>7.5030000000000001</v>
      </c>
      <c r="V8621">
        <v>3060</v>
      </c>
      <c r="W8621">
        <f t="shared" si="309"/>
        <v>12</v>
      </c>
      <c r="X8621">
        <f t="shared" si="310"/>
        <v>1311.90644</v>
      </c>
      <c r="Y8621">
        <f t="shared" si="311"/>
        <v>15.564900000000002</v>
      </c>
    </row>
    <row r="8622" spans="1:25" x14ac:dyDescent="0.2">
      <c r="A8622" t="s">
        <v>1746</v>
      </c>
      <c r="B8622" t="s">
        <v>745</v>
      </c>
      <c r="C8622">
        <v>8</v>
      </c>
      <c r="D8622">
        <v>8</v>
      </c>
      <c r="E8622" t="s">
        <v>8576</v>
      </c>
      <c r="F8622">
        <v>106.57</v>
      </c>
      <c r="G8622">
        <v>116.491</v>
      </c>
      <c r="H8622">
        <v>46.222999999999999</v>
      </c>
      <c r="I8622">
        <v>12414.481</v>
      </c>
      <c r="J8622">
        <v>5062952</v>
      </c>
      <c r="K8622">
        <v>38.9</v>
      </c>
      <c r="L8622">
        <v>16.244</v>
      </c>
      <c r="M8622">
        <v>4145.5659999999998</v>
      </c>
      <c r="N8622">
        <v>1690671</v>
      </c>
      <c r="O8622">
        <v>9.91</v>
      </c>
      <c r="P8622">
        <v>22.007999999999999</v>
      </c>
      <c r="Q8622">
        <v>1056.106</v>
      </c>
      <c r="R8622">
        <v>430708</v>
      </c>
      <c r="S8622">
        <v>9.4E-2</v>
      </c>
      <c r="T8622">
        <v>4.8920000000000003</v>
      </c>
      <c r="U8622">
        <v>10.004</v>
      </c>
      <c r="V8622">
        <v>4080</v>
      </c>
      <c r="W8622">
        <f t="shared" si="309"/>
        <v>16</v>
      </c>
      <c r="X8622">
        <f t="shared" si="310"/>
        <v>907.59083999999984</v>
      </c>
      <c r="Y8622">
        <f t="shared" si="311"/>
        <v>22.3249</v>
      </c>
    </row>
    <row r="8623" spans="1:25" x14ac:dyDescent="0.2">
      <c r="A8623" t="s">
        <v>1746</v>
      </c>
      <c r="B8623" t="s">
        <v>745</v>
      </c>
      <c r="C8623">
        <v>8</v>
      </c>
      <c r="D8623">
        <v>9</v>
      </c>
      <c r="E8623" t="s">
        <v>8577</v>
      </c>
      <c r="F8623">
        <v>169.702</v>
      </c>
      <c r="G8623">
        <v>120.52800000000001</v>
      </c>
      <c r="H8623">
        <v>47.81</v>
      </c>
      <c r="I8623">
        <v>20453.800999999999</v>
      </c>
      <c r="J8623">
        <v>8341598</v>
      </c>
      <c r="K8623">
        <v>36.103000000000002</v>
      </c>
      <c r="L8623">
        <v>14.045999999999999</v>
      </c>
      <c r="M8623">
        <v>6126.7969999999996</v>
      </c>
      <c r="N8623">
        <v>2498669</v>
      </c>
      <c r="O8623">
        <v>10.016</v>
      </c>
      <c r="P8623">
        <v>22.143000000000001</v>
      </c>
      <c r="Q8623">
        <v>1699.8050000000001</v>
      </c>
      <c r="R8623">
        <v>693225</v>
      </c>
      <c r="S8623">
        <v>9.9000000000000005E-2</v>
      </c>
      <c r="T8623">
        <v>5.0359999999999996</v>
      </c>
      <c r="U8623">
        <v>16.882000000000001</v>
      </c>
      <c r="V8623">
        <v>6885</v>
      </c>
      <c r="W8623">
        <f t="shared" si="309"/>
        <v>27</v>
      </c>
      <c r="X8623">
        <f t="shared" si="310"/>
        <v>1995.4421500000001</v>
      </c>
      <c r="Y8623">
        <f t="shared" si="311"/>
        <v>40.914900000000003</v>
      </c>
    </row>
    <row r="8624" spans="1:25" x14ac:dyDescent="0.2">
      <c r="A8624" t="s">
        <v>1746</v>
      </c>
      <c r="B8624" t="s">
        <v>745</v>
      </c>
      <c r="C8624">
        <v>8</v>
      </c>
      <c r="D8624">
        <v>10</v>
      </c>
      <c r="E8624" t="s">
        <v>7511</v>
      </c>
      <c r="F8624">
        <v>391.041</v>
      </c>
      <c r="G8624">
        <v>92.078999999999994</v>
      </c>
      <c r="H8624">
        <v>42.122999999999998</v>
      </c>
      <c r="I8624">
        <v>36006.870999999999</v>
      </c>
      <c r="J8624">
        <v>14684549</v>
      </c>
      <c r="K8624">
        <v>57.104999999999997</v>
      </c>
      <c r="L8624">
        <v>27.856999999999999</v>
      </c>
      <c r="M8624">
        <v>22330.550999999999</v>
      </c>
      <c r="N8624">
        <v>9106986</v>
      </c>
      <c r="O8624">
        <v>26.260999999999999</v>
      </c>
      <c r="P8624">
        <v>44.389000000000003</v>
      </c>
      <c r="Q8624">
        <v>10269.09</v>
      </c>
      <c r="R8624">
        <v>4188005</v>
      </c>
      <c r="S8624">
        <v>0.14099999999999999</v>
      </c>
      <c r="T8624">
        <v>5.9880000000000004</v>
      </c>
      <c r="U8624">
        <v>55.023000000000003</v>
      </c>
      <c r="V8624">
        <v>22440</v>
      </c>
      <c r="W8624">
        <f t="shared" si="309"/>
        <v>88</v>
      </c>
      <c r="X8624">
        <f t="shared" si="310"/>
        <v>16477.533800000001</v>
      </c>
      <c r="Y8624">
        <f t="shared" si="311"/>
        <v>144.00489999999999</v>
      </c>
    </row>
    <row r="8625" spans="1:25" x14ac:dyDescent="0.2">
      <c r="A8625" t="s">
        <v>1746</v>
      </c>
      <c r="B8625" t="s">
        <v>745</v>
      </c>
      <c r="C8625">
        <v>8</v>
      </c>
      <c r="D8625">
        <v>11</v>
      </c>
      <c r="E8625" t="s">
        <v>4378</v>
      </c>
      <c r="F8625">
        <v>128.273</v>
      </c>
      <c r="G8625">
        <v>106.065</v>
      </c>
      <c r="H8625">
        <v>48.609000000000002</v>
      </c>
      <c r="I8625">
        <v>13605.197</v>
      </c>
      <c r="J8625">
        <v>5548557</v>
      </c>
      <c r="K8625">
        <v>32.100999999999999</v>
      </c>
      <c r="L8625">
        <v>13.6</v>
      </c>
      <c r="M8625">
        <v>4117.7430000000004</v>
      </c>
      <c r="N8625">
        <v>1679324</v>
      </c>
      <c r="O8625">
        <v>6.0990000000000002</v>
      </c>
      <c r="P8625">
        <v>16.370999999999999</v>
      </c>
      <c r="Q8625">
        <v>782.36500000000001</v>
      </c>
      <c r="R8625">
        <v>319069</v>
      </c>
      <c r="S8625">
        <v>4.9000000000000002E-2</v>
      </c>
      <c r="T8625">
        <v>3.5249999999999999</v>
      </c>
      <c r="U8625">
        <v>6.2530000000000001</v>
      </c>
      <c r="V8625">
        <v>2550</v>
      </c>
      <c r="W8625">
        <f t="shared" si="309"/>
        <v>10</v>
      </c>
      <c r="X8625">
        <f t="shared" si="310"/>
        <v>444.96854999999994</v>
      </c>
      <c r="Y8625">
        <f t="shared" si="311"/>
        <v>12.184899999999999</v>
      </c>
    </row>
    <row r="8626" spans="1:25" x14ac:dyDescent="0.2">
      <c r="A8626" t="s">
        <v>1746</v>
      </c>
      <c r="B8626" t="s">
        <v>745</v>
      </c>
      <c r="C8626">
        <v>8</v>
      </c>
      <c r="D8626">
        <v>12</v>
      </c>
      <c r="E8626" t="s">
        <v>8578</v>
      </c>
      <c r="F8626">
        <v>129.31200000000001</v>
      </c>
      <c r="G8626">
        <v>89.975999999999999</v>
      </c>
      <c r="H8626">
        <v>52.985999999999997</v>
      </c>
      <c r="I8626">
        <v>11635.027</v>
      </c>
      <c r="J8626">
        <v>4745070</v>
      </c>
      <c r="K8626">
        <v>34.787999999999997</v>
      </c>
      <c r="L8626">
        <v>15.773999999999999</v>
      </c>
      <c r="M8626">
        <v>4498.5519999999997</v>
      </c>
      <c r="N8626">
        <v>1834628</v>
      </c>
      <c r="O8626">
        <v>6.0270000000000001</v>
      </c>
      <c r="P8626">
        <v>17.686</v>
      </c>
      <c r="Q8626">
        <v>779.41499999999996</v>
      </c>
      <c r="R8626">
        <v>317866</v>
      </c>
      <c r="S8626">
        <v>5.8000000000000003E-2</v>
      </c>
      <c r="T8626">
        <v>3.8460000000000001</v>
      </c>
      <c r="U8626">
        <v>7.5030000000000001</v>
      </c>
      <c r="V8626">
        <v>3060</v>
      </c>
      <c r="W8626">
        <f t="shared" si="309"/>
        <v>12</v>
      </c>
      <c r="X8626">
        <f t="shared" si="310"/>
        <v>439.98304999999982</v>
      </c>
      <c r="Y8626">
        <f t="shared" si="311"/>
        <v>15.564900000000002</v>
      </c>
    </row>
    <row r="8627" spans="1:25" x14ac:dyDescent="0.2">
      <c r="A8627" t="s">
        <v>1746</v>
      </c>
      <c r="B8627" t="s">
        <v>745</v>
      </c>
      <c r="C8627">
        <v>8</v>
      </c>
      <c r="D8627">
        <v>13</v>
      </c>
      <c r="E8627" t="s">
        <v>8579</v>
      </c>
      <c r="F8627">
        <v>423.80500000000001</v>
      </c>
      <c r="G8627">
        <v>115.45399999999999</v>
      </c>
      <c r="H8627">
        <v>49.655000000000001</v>
      </c>
      <c r="I8627">
        <v>48929.826000000001</v>
      </c>
      <c r="J8627">
        <v>19954870</v>
      </c>
      <c r="K8627">
        <v>49.405999999999999</v>
      </c>
      <c r="L8627">
        <v>30.280999999999999</v>
      </c>
      <c r="M8627">
        <v>20938.378000000001</v>
      </c>
      <c r="N8627">
        <v>8539221</v>
      </c>
      <c r="O8627">
        <v>15.696999999999999</v>
      </c>
      <c r="P8627">
        <v>32.58</v>
      </c>
      <c r="Q8627">
        <v>6652.5950000000003</v>
      </c>
      <c r="R8627">
        <v>2713103</v>
      </c>
      <c r="S8627">
        <v>0.125</v>
      </c>
      <c r="T8627">
        <v>5.6539999999999999</v>
      </c>
      <c r="U8627">
        <v>53.148000000000003</v>
      </c>
      <c r="V8627">
        <v>21675</v>
      </c>
      <c r="W8627">
        <f t="shared" si="309"/>
        <v>85</v>
      </c>
      <c r="X8627">
        <f t="shared" si="310"/>
        <v>10365.65725</v>
      </c>
      <c r="Y8627">
        <f t="shared" si="311"/>
        <v>138.9349</v>
      </c>
    </row>
    <row r="8628" spans="1:25" x14ac:dyDescent="0.2">
      <c r="A8628" t="s">
        <v>1746</v>
      </c>
      <c r="B8628" t="s">
        <v>745</v>
      </c>
      <c r="C8628">
        <v>8</v>
      </c>
      <c r="D8628">
        <v>14</v>
      </c>
      <c r="E8628" t="s">
        <v>8580</v>
      </c>
      <c r="F8628">
        <v>304.245</v>
      </c>
      <c r="G8628">
        <v>103.036</v>
      </c>
      <c r="H8628">
        <v>39.773000000000003</v>
      </c>
      <c r="I8628">
        <v>31348.062000000002</v>
      </c>
      <c r="J8628">
        <v>12784564</v>
      </c>
      <c r="K8628">
        <v>70.150999999999996</v>
      </c>
      <c r="L8628">
        <v>31.056999999999999</v>
      </c>
      <c r="M8628">
        <v>21342.947</v>
      </c>
      <c r="N8628">
        <v>8704215</v>
      </c>
      <c r="O8628">
        <v>30.96</v>
      </c>
      <c r="P8628">
        <v>47.247</v>
      </c>
      <c r="Q8628">
        <v>9419.3410000000003</v>
      </c>
      <c r="R8628">
        <v>3841455</v>
      </c>
      <c r="S8628">
        <v>0.129</v>
      </c>
      <c r="T8628">
        <v>5.7450000000000001</v>
      </c>
      <c r="U8628">
        <v>39.392000000000003</v>
      </c>
      <c r="V8628">
        <v>16065</v>
      </c>
      <c r="W8628">
        <f t="shared" si="309"/>
        <v>63</v>
      </c>
      <c r="X8628">
        <f t="shared" si="310"/>
        <v>15041.457990000001</v>
      </c>
      <c r="Y8628">
        <f t="shared" si="311"/>
        <v>101.75489999999999</v>
      </c>
    </row>
    <row r="8629" spans="1:25" x14ac:dyDescent="0.2">
      <c r="A8629" t="s">
        <v>1746</v>
      </c>
      <c r="B8629" t="s">
        <v>745</v>
      </c>
      <c r="C8629">
        <v>8</v>
      </c>
      <c r="D8629">
        <v>15</v>
      </c>
      <c r="E8629" t="s">
        <v>3060</v>
      </c>
      <c r="F8629">
        <v>311.70100000000002</v>
      </c>
      <c r="G8629">
        <v>111.988</v>
      </c>
      <c r="H8629">
        <v>48.328000000000003</v>
      </c>
      <c r="I8629">
        <v>34906.866000000002</v>
      </c>
      <c r="J8629">
        <v>14235938</v>
      </c>
      <c r="K8629">
        <v>25.981000000000002</v>
      </c>
      <c r="L8629">
        <v>12.256</v>
      </c>
      <c r="M8629">
        <v>8098.4139999999998</v>
      </c>
      <c r="N8629">
        <v>3302746</v>
      </c>
      <c r="O8629">
        <v>7.1379999999999999</v>
      </c>
      <c r="P8629">
        <v>19.111999999999998</v>
      </c>
      <c r="Q8629">
        <v>2224.8150000000001</v>
      </c>
      <c r="R8629">
        <v>907338</v>
      </c>
      <c r="S8629">
        <v>5.1999999999999998E-2</v>
      </c>
      <c r="T8629">
        <v>3.6469999999999998</v>
      </c>
      <c r="U8629">
        <v>16.257000000000001</v>
      </c>
      <c r="V8629">
        <v>6630</v>
      </c>
      <c r="W8629">
        <f t="shared" si="309"/>
        <v>26</v>
      </c>
      <c r="X8629">
        <f t="shared" si="310"/>
        <v>2882.7090499999999</v>
      </c>
      <c r="Y8629">
        <f t="shared" si="311"/>
        <v>39.224899999999998</v>
      </c>
    </row>
    <row r="8630" spans="1:25" x14ac:dyDescent="0.2">
      <c r="A8630" t="s">
        <v>1746</v>
      </c>
      <c r="B8630" t="s">
        <v>745</v>
      </c>
      <c r="C8630">
        <v>8</v>
      </c>
      <c r="D8630">
        <v>16</v>
      </c>
      <c r="E8630" t="s">
        <v>8581</v>
      </c>
      <c r="F8630">
        <v>335.74299999999999</v>
      </c>
      <c r="G8630">
        <v>87.567999999999998</v>
      </c>
      <c r="H8630">
        <v>38.15</v>
      </c>
      <c r="I8630">
        <v>29400.298999999999</v>
      </c>
      <c r="J8630">
        <v>11990215</v>
      </c>
      <c r="K8630">
        <v>49.119</v>
      </c>
      <c r="L8630">
        <v>21.832000000000001</v>
      </c>
      <c r="M8630">
        <v>16491.312999999998</v>
      </c>
      <c r="N8630">
        <v>6725591</v>
      </c>
      <c r="O8630">
        <v>17.442</v>
      </c>
      <c r="P8630">
        <v>33.994</v>
      </c>
      <c r="Q8630">
        <v>5856.1530000000002</v>
      </c>
      <c r="R8630">
        <v>2388293</v>
      </c>
      <c r="S8630">
        <v>0.11700000000000001</v>
      </c>
      <c r="T8630">
        <v>5.4690000000000003</v>
      </c>
      <c r="U8630">
        <v>39.392000000000003</v>
      </c>
      <c r="V8630">
        <v>16065</v>
      </c>
      <c r="W8630">
        <f t="shared" si="309"/>
        <v>63</v>
      </c>
      <c r="X8630">
        <f t="shared" si="310"/>
        <v>9019.6702700000005</v>
      </c>
      <c r="Y8630">
        <f t="shared" si="311"/>
        <v>101.75489999999999</v>
      </c>
    </row>
    <row r="8631" spans="1:25" x14ac:dyDescent="0.2">
      <c r="A8631" t="s">
        <v>1746</v>
      </c>
      <c r="B8631" t="s">
        <v>745</v>
      </c>
      <c r="C8631">
        <v>8</v>
      </c>
      <c r="D8631">
        <v>17</v>
      </c>
      <c r="E8631" t="s">
        <v>8582</v>
      </c>
      <c r="F8631">
        <v>310.49200000000002</v>
      </c>
      <c r="G8631">
        <v>91.903000000000006</v>
      </c>
      <c r="H8631">
        <v>40.734000000000002</v>
      </c>
      <c r="I8631">
        <v>28535.303</v>
      </c>
      <c r="J8631">
        <v>11637447</v>
      </c>
      <c r="K8631">
        <v>62.398000000000003</v>
      </c>
      <c r="L8631">
        <v>26.565000000000001</v>
      </c>
      <c r="M8631">
        <v>19374.087</v>
      </c>
      <c r="N8631">
        <v>7901262</v>
      </c>
      <c r="O8631">
        <v>21.841999999999999</v>
      </c>
      <c r="P8631">
        <v>39.338000000000001</v>
      </c>
      <c r="Q8631">
        <v>6781.73</v>
      </c>
      <c r="R8631">
        <v>2765768</v>
      </c>
      <c r="S8631">
        <v>0.155</v>
      </c>
      <c r="T8631">
        <v>6.2859999999999996</v>
      </c>
      <c r="U8631">
        <v>48.145000000000003</v>
      </c>
      <c r="V8631">
        <v>19635</v>
      </c>
      <c r="W8631">
        <f t="shared" si="309"/>
        <v>77</v>
      </c>
      <c r="X8631">
        <f t="shared" si="310"/>
        <v>10583.895399999999</v>
      </c>
      <c r="Y8631">
        <f t="shared" si="311"/>
        <v>125.41489999999999</v>
      </c>
    </row>
    <row r="8632" spans="1:25" x14ac:dyDescent="0.2">
      <c r="A8632" t="s">
        <v>1746</v>
      </c>
      <c r="B8632" t="s">
        <v>745</v>
      </c>
      <c r="C8632">
        <v>8</v>
      </c>
      <c r="D8632">
        <v>18</v>
      </c>
      <c r="E8632" t="s">
        <v>8583</v>
      </c>
      <c r="F8632">
        <v>209.02799999999999</v>
      </c>
      <c r="G8632">
        <v>83.567999999999998</v>
      </c>
      <c r="H8632">
        <v>41.918999999999997</v>
      </c>
      <c r="I8632">
        <v>17468.096000000001</v>
      </c>
      <c r="J8632">
        <v>7123949</v>
      </c>
      <c r="K8632">
        <v>5.6379999999999999</v>
      </c>
      <c r="L8632">
        <v>4.1559999999999997</v>
      </c>
      <c r="M8632">
        <v>1178.396</v>
      </c>
      <c r="N8632">
        <v>480581</v>
      </c>
      <c r="O8632">
        <v>3.7360000000000002</v>
      </c>
      <c r="P8632">
        <v>11.975</v>
      </c>
      <c r="Q8632">
        <v>780.97699999999998</v>
      </c>
      <c r="R8632">
        <v>318503</v>
      </c>
      <c r="S8632">
        <v>2.4E-2</v>
      </c>
      <c r="T8632">
        <v>2.4700000000000002</v>
      </c>
      <c r="U8632">
        <v>5.0019999999999998</v>
      </c>
      <c r="V8632">
        <v>2040</v>
      </c>
      <c r="W8632">
        <f t="shared" si="309"/>
        <v>8</v>
      </c>
      <c r="X8632">
        <f t="shared" si="310"/>
        <v>442.62282999999985</v>
      </c>
      <c r="Y8632">
        <f t="shared" si="311"/>
        <v>8.8048999999999999</v>
      </c>
    </row>
    <row r="8633" spans="1:25" x14ac:dyDescent="0.2">
      <c r="A8633" t="s">
        <v>1746</v>
      </c>
      <c r="B8633" t="s">
        <v>745</v>
      </c>
      <c r="C8633">
        <v>9</v>
      </c>
      <c r="D8633">
        <v>1</v>
      </c>
      <c r="E8633" t="s">
        <v>4372</v>
      </c>
      <c r="F8633">
        <v>285.05799999999999</v>
      </c>
      <c r="G8633">
        <v>89.665999999999997</v>
      </c>
      <c r="H8633">
        <v>41.843000000000004</v>
      </c>
      <c r="I8633">
        <v>25559.888999999999</v>
      </c>
      <c r="J8633">
        <v>10423995</v>
      </c>
      <c r="K8633">
        <v>18.608000000000001</v>
      </c>
      <c r="L8633">
        <v>9.5589999999999993</v>
      </c>
      <c r="M8633">
        <v>5304.415</v>
      </c>
      <c r="N8633">
        <v>2163280</v>
      </c>
      <c r="O8633">
        <v>4.2510000000000003</v>
      </c>
      <c r="P8633">
        <v>14.048</v>
      </c>
      <c r="Q8633">
        <v>1211.7829999999999</v>
      </c>
      <c r="R8633">
        <v>494197</v>
      </c>
      <c r="S8633">
        <v>4.5999999999999999E-2</v>
      </c>
      <c r="T8633">
        <v>3.427</v>
      </c>
      <c r="U8633">
        <v>13.131</v>
      </c>
      <c r="V8633">
        <v>5355</v>
      </c>
      <c r="W8633">
        <f t="shared" si="309"/>
        <v>21</v>
      </c>
      <c r="X8633">
        <f t="shared" si="310"/>
        <v>1170.6849699999998</v>
      </c>
      <c r="Y8633">
        <f t="shared" si="311"/>
        <v>30.774899999999999</v>
      </c>
    </row>
    <row r="8634" spans="1:25" x14ac:dyDescent="0.2">
      <c r="A8634" t="s">
        <v>1746</v>
      </c>
      <c r="B8634" t="s">
        <v>745</v>
      </c>
      <c r="C8634">
        <v>9</v>
      </c>
      <c r="D8634">
        <v>2</v>
      </c>
      <c r="E8634" t="s">
        <v>2802</v>
      </c>
      <c r="F8634">
        <v>278.02999999999997</v>
      </c>
      <c r="G8634">
        <v>82.480999999999995</v>
      </c>
      <c r="H8634">
        <v>43.212000000000003</v>
      </c>
      <c r="I8634">
        <v>22932.231</v>
      </c>
      <c r="J8634">
        <v>9352367</v>
      </c>
      <c r="K8634">
        <v>3.839</v>
      </c>
      <c r="L8634">
        <v>2.431</v>
      </c>
      <c r="M8634">
        <v>1067.2729999999999</v>
      </c>
      <c r="N8634">
        <v>435262</v>
      </c>
      <c r="O8634">
        <v>2.069</v>
      </c>
      <c r="P8634">
        <v>5.625</v>
      </c>
      <c r="Q8634">
        <v>575.20600000000002</v>
      </c>
      <c r="R8634">
        <v>234584</v>
      </c>
      <c r="S8634">
        <v>2E-3</v>
      </c>
      <c r="T8634">
        <v>0.75700000000000001</v>
      </c>
      <c r="U8634">
        <v>0.625</v>
      </c>
      <c r="V8634">
        <v>255</v>
      </c>
      <c r="W8634">
        <f t="shared" si="309"/>
        <v>1</v>
      </c>
      <c r="X8634">
        <f t="shared" si="310"/>
        <v>94.86983999999994</v>
      </c>
      <c r="Y8634">
        <f t="shared" si="311"/>
        <v>0</v>
      </c>
    </row>
    <row r="8635" spans="1:25" x14ac:dyDescent="0.2">
      <c r="A8635" t="s">
        <v>1746</v>
      </c>
      <c r="B8635" t="s">
        <v>745</v>
      </c>
      <c r="C8635">
        <v>9</v>
      </c>
      <c r="D8635">
        <v>3</v>
      </c>
      <c r="E8635" t="s">
        <v>2523</v>
      </c>
      <c r="F8635">
        <v>341.75299999999999</v>
      </c>
      <c r="G8635">
        <v>83.903999999999996</v>
      </c>
      <c r="H8635">
        <v>39.113</v>
      </c>
      <c r="I8635">
        <v>28674.578000000001</v>
      </c>
      <c r="J8635">
        <v>11694247</v>
      </c>
      <c r="K8635">
        <v>3.3010000000000002</v>
      </c>
      <c r="L8635">
        <v>1.9330000000000001</v>
      </c>
      <c r="M8635">
        <v>1128.2470000000001</v>
      </c>
      <c r="N8635">
        <v>460129</v>
      </c>
      <c r="O8635">
        <v>1.391</v>
      </c>
      <c r="P8635">
        <v>1.1060000000000001</v>
      </c>
      <c r="Q8635">
        <v>475.31</v>
      </c>
      <c r="R8635">
        <v>193844</v>
      </c>
      <c r="S8635">
        <v>2E-3</v>
      </c>
      <c r="T8635">
        <v>0.68300000000000005</v>
      </c>
      <c r="U8635">
        <v>0.625</v>
      </c>
      <c r="V8635">
        <v>255</v>
      </c>
      <c r="W8635">
        <f t="shared" si="309"/>
        <v>1</v>
      </c>
      <c r="X8635">
        <f t="shared" si="310"/>
        <v>0</v>
      </c>
      <c r="Y8635">
        <f t="shared" si="311"/>
        <v>0</v>
      </c>
    </row>
    <row r="8636" spans="1:25" x14ac:dyDescent="0.2">
      <c r="A8636" t="s">
        <v>1746</v>
      </c>
      <c r="B8636" t="s">
        <v>745</v>
      </c>
      <c r="C8636">
        <v>9</v>
      </c>
      <c r="D8636">
        <v>4</v>
      </c>
      <c r="E8636" t="s">
        <v>8584</v>
      </c>
      <c r="F8636">
        <v>126.88500000000001</v>
      </c>
      <c r="G8636">
        <v>71.278999999999996</v>
      </c>
      <c r="H8636">
        <v>37.136000000000003</v>
      </c>
      <c r="I8636">
        <v>9044.1790000000001</v>
      </c>
      <c r="J8636">
        <v>3688454</v>
      </c>
      <c r="K8636">
        <v>10.382999999999999</v>
      </c>
      <c r="L8636">
        <v>5.0750000000000002</v>
      </c>
      <c r="M8636">
        <v>1317.3889999999999</v>
      </c>
      <c r="N8636">
        <v>537266</v>
      </c>
      <c r="O8636">
        <v>2.718</v>
      </c>
      <c r="P8636">
        <v>9.8450000000000006</v>
      </c>
      <c r="Q8636">
        <v>344.91899999999998</v>
      </c>
      <c r="R8636">
        <v>140667</v>
      </c>
      <c r="S8636">
        <v>0.02</v>
      </c>
      <c r="T8636">
        <v>2.242</v>
      </c>
      <c r="U8636">
        <v>2.5009999999999999</v>
      </c>
      <c r="V8636">
        <v>1020</v>
      </c>
      <c r="W8636">
        <f t="shared" si="309"/>
        <v>4</v>
      </c>
      <c r="X8636">
        <f t="shared" si="310"/>
        <v>0</v>
      </c>
      <c r="Y8636">
        <f t="shared" si="311"/>
        <v>2.0448999999999997</v>
      </c>
    </row>
    <row r="8637" spans="1:25" x14ac:dyDescent="0.2">
      <c r="A8637" t="s">
        <v>1746</v>
      </c>
      <c r="B8637" t="s">
        <v>745</v>
      </c>
      <c r="C8637">
        <v>9</v>
      </c>
      <c r="D8637">
        <v>5</v>
      </c>
      <c r="E8637" t="s">
        <v>5382</v>
      </c>
      <c r="F8637">
        <v>204.31700000000001</v>
      </c>
      <c r="G8637">
        <v>65.367999999999995</v>
      </c>
      <c r="H8637">
        <v>33.216999999999999</v>
      </c>
      <c r="I8637">
        <v>13355.789000000001</v>
      </c>
      <c r="J8637">
        <v>5446842</v>
      </c>
      <c r="K8637">
        <v>17.183</v>
      </c>
      <c r="L8637">
        <v>8.2219999999999995</v>
      </c>
      <c r="M8637">
        <v>3510.7860000000001</v>
      </c>
      <c r="N8637">
        <v>1431791</v>
      </c>
      <c r="O8637">
        <v>4.97</v>
      </c>
      <c r="P8637">
        <v>14.805</v>
      </c>
      <c r="Q8637">
        <v>1015.557</v>
      </c>
      <c r="R8637">
        <v>414171</v>
      </c>
      <c r="S8637">
        <v>6.0999999999999999E-2</v>
      </c>
      <c r="T8637">
        <v>3.95</v>
      </c>
      <c r="U8637">
        <v>12.505000000000001</v>
      </c>
      <c r="V8637">
        <v>5100</v>
      </c>
      <c r="W8637">
        <f t="shared" si="309"/>
        <v>20</v>
      </c>
      <c r="X8637">
        <f t="shared" si="310"/>
        <v>839.06302999999991</v>
      </c>
      <c r="Y8637">
        <f t="shared" si="311"/>
        <v>29.084900000000001</v>
      </c>
    </row>
    <row r="8638" spans="1:25" x14ac:dyDescent="0.2">
      <c r="A8638" t="s">
        <v>1746</v>
      </c>
      <c r="B8638" t="s">
        <v>745</v>
      </c>
      <c r="C8638">
        <v>9</v>
      </c>
      <c r="D8638">
        <v>6</v>
      </c>
      <c r="E8638" t="s">
        <v>8123</v>
      </c>
      <c r="F8638">
        <v>272.33199999999999</v>
      </c>
      <c r="G8638">
        <v>93.814999999999998</v>
      </c>
      <c r="H8638">
        <v>41.488999999999997</v>
      </c>
      <c r="I8638">
        <v>25548.880000000001</v>
      </c>
      <c r="J8638">
        <v>10419505</v>
      </c>
      <c r="K8638">
        <v>18.68</v>
      </c>
      <c r="L8638">
        <v>8.5299999999999994</v>
      </c>
      <c r="M8638">
        <v>5087.2269999999999</v>
      </c>
      <c r="N8638">
        <v>2074705</v>
      </c>
      <c r="O8638">
        <v>4.2869999999999999</v>
      </c>
      <c r="P8638">
        <v>14.117000000000001</v>
      </c>
      <c r="Q8638">
        <v>1167.4359999999999</v>
      </c>
      <c r="R8638">
        <v>476111</v>
      </c>
      <c r="S8638">
        <v>2.1000000000000001E-2</v>
      </c>
      <c r="T8638">
        <v>2.2949999999999999</v>
      </c>
      <c r="U8638">
        <v>5.6269999999999998</v>
      </c>
      <c r="V8638">
        <v>2295</v>
      </c>
      <c r="W8638">
        <f t="shared" si="309"/>
        <v>9</v>
      </c>
      <c r="X8638">
        <f t="shared" si="310"/>
        <v>1095.7385399999998</v>
      </c>
      <c r="Y8638">
        <f t="shared" si="311"/>
        <v>10.494899999999999</v>
      </c>
    </row>
    <row r="8639" spans="1:25" x14ac:dyDescent="0.2">
      <c r="A8639" t="s">
        <v>1746</v>
      </c>
      <c r="B8639" t="s">
        <v>745</v>
      </c>
      <c r="C8639">
        <v>9</v>
      </c>
      <c r="D8639">
        <v>7</v>
      </c>
      <c r="E8639" t="s">
        <v>6288</v>
      </c>
      <c r="F8639">
        <v>208.167</v>
      </c>
      <c r="G8639">
        <v>67.328999999999994</v>
      </c>
      <c r="H8639">
        <v>42.427999999999997</v>
      </c>
      <c r="I8639">
        <v>14015.678</v>
      </c>
      <c r="J8639">
        <v>5715962</v>
      </c>
      <c r="K8639">
        <v>39.037999999999997</v>
      </c>
      <c r="L8639">
        <v>15.548</v>
      </c>
      <c r="M8639">
        <v>8126.4030000000002</v>
      </c>
      <c r="N8639">
        <v>3314161</v>
      </c>
      <c r="O8639">
        <v>14.212999999999999</v>
      </c>
      <c r="P8639">
        <v>24.521000000000001</v>
      </c>
      <c r="Q8639">
        <v>2958.7689999999998</v>
      </c>
      <c r="R8639">
        <v>1206664</v>
      </c>
      <c r="S8639">
        <v>0.14399999999999999</v>
      </c>
      <c r="T8639">
        <v>6.0620000000000003</v>
      </c>
      <c r="U8639">
        <v>30.013000000000002</v>
      </c>
      <c r="V8639">
        <v>12240</v>
      </c>
      <c r="W8639">
        <f t="shared" si="309"/>
        <v>48</v>
      </c>
      <c r="X8639">
        <f t="shared" si="310"/>
        <v>4123.0913099999989</v>
      </c>
      <c r="Y8639">
        <f t="shared" si="311"/>
        <v>76.404899999999998</v>
      </c>
    </row>
    <row r="8640" spans="1:25" x14ac:dyDescent="0.2">
      <c r="A8640" t="s">
        <v>1746</v>
      </c>
      <c r="B8640" t="s">
        <v>745</v>
      </c>
      <c r="C8640">
        <v>9</v>
      </c>
      <c r="D8640">
        <v>8</v>
      </c>
      <c r="E8640" t="s">
        <v>8585</v>
      </c>
      <c r="F8640">
        <v>196.19399999999999</v>
      </c>
      <c r="G8640">
        <v>81.745000000000005</v>
      </c>
      <c r="H8640">
        <v>40.762999999999998</v>
      </c>
      <c r="I8640">
        <v>16037.871999999999</v>
      </c>
      <c r="J8640">
        <v>6540666</v>
      </c>
      <c r="K8640">
        <v>30.041</v>
      </c>
      <c r="L8640">
        <v>13.949</v>
      </c>
      <c r="M8640">
        <v>5893.8819999999996</v>
      </c>
      <c r="N8640">
        <v>2403680</v>
      </c>
      <c r="O8640">
        <v>6.3380000000000001</v>
      </c>
      <c r="P8640">
        <v>18.454000000000001</v>
      </c>
      <c r="Q8640">
        <v>1243.5640000000001</v>
      </c>
      <c r="R8640">
        <v>507158</v>
      </c>
      <c r="S8640">
        <v>7.0000000000000007E-2</v>
      </c>
      <c r="T8640">
        <v>4.2279999999999998</v>
      </c>
      <c r="U8640">
        <v>13.756</v>
      </c>
      <c r="V8640">
        <v>5610</v>
      </c>
      <c r="W8640">
        <f t="shared" si="309"/>
        <v>22</v>
      </c>
      <c r="X8640">
        <f t="shared" si="310"/>
        <v>1224.3948600000001</v>
      </c>
      <c r="Y8640">
        <f t="shared" si="311"/>
        <v>32.4649</v>
      </c>
    </row>
    <row r="8641" spans="1:25" x14ac:dyDescent="0.2">
      <c r="A8641" t="s">
        <v>1746</v>
      </c>
      <c r="B8641" t="s">
        <v>745</v>
      </c>
      <c r="C8641">
        <v>9</v>
      </c>
      <c r="D8641">
        <v>9</v>
      </c>
      <c r="E8641" t="s">
        <v>8091</v>
      </c>
      <c r="F8641">
        <v>347.61900000000003</v>
      </c>
      <c r="G8641">
        <v>78.504999999999995</v>
      </c>
      <c r="H8641">
        <v>33.164999999999999</v>
      </c>
      <c r="I8641">
        <v>27289.68</v>
      </c>
      <c r="J8641">
        <v>11129449</v>
      </c>
      <c r="K8641">
        <v>34.762999999999998</v>
      </c>
      <c r="L8641">
        <v>18.759</v>
      </c>
      <c r="M8641">
        <v>12084.164000000001</v>
      </c>
      <c r="N8641">
        <v>4928240</v>
      </c>
      <c r="O8641">
        <v>7.8029999999999999</v>
      </c>
      <c r="P8641">
        <v>22.16</v>
      </c>
      <c r="Q8641">
        <v>2712.4589999999998</v>
      </c>
      <c r="R8641">
        <v>1106212</v>
      </c>
      <c r="S8641">
        <v>7.6999999999999999E-2</v>
      </c>
      <c r="T8641">
        <v>4.4400000000000004</v>
      </c>
      <c r="U8641">
        <v>26.885999999999999</v>
      </c>
      <c r="V8641">
        <v>10965</v>
      </c>
      <c r="W8641">
        <f t="shared" si="309"/>
        <v>43</v>
      </c>
      <c r="X8641">
        <f t="shared" si="310"/>
        <v>3706.8274099999994</v>
      </c>
      <c r="Y8641">
        <f t="shared" si="311"/>
        <v>67.954899999999995</v>
      </c>
    </row>
    <row r="8642" spans="1:25" x14ac:dyDescent="0.2">
      <c r="A8642" t="s">
        <v>1746</v>
      </c>
      <c r="B8642" t="s">
        <v>745</v>
      </c>
      <c r="C8642">
        <v>9</v>
      </c>
      <c r="D8642">
        <v>10</v>
      </c>
      <c r="E8642" t="s">
        <v>753</v>
      </c>
      <c r="F8642">
        <v>226.459</v>
      </c>
      <c r="G8642">
        <v>81.617999999999995</v>
      </c>
      <c r="H8642">
        <v>38.738999999999997</v>
      </c>
      <c r="I8642">
        <v>18483.237000000001</v>
      </c>
      <c r="J8642">
        <v>7537950</v>
      </c>
      <c r="K8642">
        <v>34.771000000000001</v>
      </c>
      <c r="L8642">
        <v>15.574999999999999</v>
      </c>
      <c r="M8642">
        <v>7874.1980000000003</v>
      </c>
      <c r="N8642">
        <v>3211305</v>
      </c>
      <c r="O8642">
        <v>10.811</v>
      </c>
      <c r="P8642">
        <v>23.010999999999999</v>
      </c>
      <c r="Q8642">
        <v>2448.2779999999998</v>
      </c>
      <c r="R8642">
        <v>998472</v>
      </c>
      <c r="S8642">
        <v>0.11600000000000001</v>
      </c>
      <c r="T8642">
        <v>5.4370000000000003</v>
      </c>
      <c r="U8642">
        <v>26.260999999999999</v>
      </c>
      <c r="V8642">
        <v>10710</v>
      </c>
      <c r="W8642">
        <f t="shared" si="309"/>
        <v>42</v>
      </c>
      <c r="X8642">
        <f t="shared" si="310"/>
        <v>3260.3615199999995</v>
      </c>
      <c r="Y8642">
        <f t="shared" si="311"/>
        <v>66.264899999999997</v>
      </c>
    </row>
    <row r="8643" spans="1:25" x14ac:dyDescent="0.2">
      <c r="A8643" t="s">
        <v>1746</v>
      </c>
      <c r="B8643" t="s">
        <v>745</v>
      </c>
      <c r="C8643">
        <v>9</v>
      </c>
      <c r="D8643">
        <v>11</v>
      </c>
      <c r="E8643" t="s">
        <v>8586</v>
      </c>
      <c r="F8643">
        <v>222.81100000000001</v>
      </c>
      <c r="G8643">
        <v>105.836</v>
      </c>
      <c r="H8643">
        <v>47.893000000000001</v>
      </c>
      <c r="I8643">
        <v>23581.417000000001</v>
      </c>
      <c r="J8643">
        <v>9617122</v>
      </c>
      <c r="K8643">
        <v>14.903</v>
      </c>
      <c r="L8643">
        <v>8.1790000000000003</v>
      </c>
      <c r="M8643">
        <v>3320.4360000000001</v>
      </c>
      <c r="N8643">
        <v>1354161</v>
      </c>
      <c r="O8643">
        <v>4.6459999999999999</v>
      </c>
      <c r="P8643">
        <v>15.606999999999999</v>
      </c>
      <c r="Q8643">
        <v>1035.174</v>
      </c>
      <c r="R8643">
        <v>422171</v>
      </c>
      <c r="S8643">
        <v>3.4000000000000002E-2</v>
      </c>
      <c r="T8643">
        <v>2.93</v>
      </c>
      <c r="U8643">
        <v>7.5030000000000001</v>
      </c>
      <c r="V8643">
        <v>3060</v>
      </c>
      <c r="W8643">
        <f t="shared" si="309"/>
        <v>12</v>
      </c>
      <c r="X8643">
        <f t="shared" si="310"/>
        <v>872.21575999999982</v>
      </c>
      <c r="Y8643">
        <f t="shared" si="311"/>
        <v>15.564900000000002</v>
      </c>
    </row>
    <row r="8644" spans="1:25" x14ac:dyDescent="0.2">
      <c r="A8644" t="s">
        <v>1746</v>
      </c>
      <c r="B8644" t="s">
        <v>745</v>
      </c>
      <c r="C8644">
        <v>9</v>
      </c>
      <c r="D8644">
        <v>12</v>
      </c>
      <c r="E8644" t="s">
        <v>8587</v>
      </c>
      <c r="F8644">
        <v>174.87100000000001</v>
      </c>
      <c r="G8644">
        <v>80.872</v>
      </c>
      <c r="H8644">
        <v>39.064</v>
      </c>
      <c r="I8644">
        <v>14142.218999999999</v>
      </c>
      <c r="J8644">
        <v>5767569</v>
      </c>
      <c r="K8644">
        <v>32.927</v>
      </c>
      <c r="L8644">
        <v>15.7</v>
      </c>
      <c r="M8644">
        <v>5758.0129999999999</v>
      </c>
      <c r="N8644">
        <v>2348269</v>
      </c>
      <c r="O8644">
        <v>12.446</v>
      </c>
      <c r="P8644">
        <v>27.081</v>
      </c>
      <c r="Q8644">
        <v>2176.3870000000002</v>
      </c>
      <c r="R8644">
        <v>887588</v>
      </c>
      <c r="S8644">
        <v>8.8999999999999996E-2</v>
      </c>
      <c r="T8644">
        <v>4.774</v>
      </c>
      <c r="U8644">
        <v>15.632</v>
      </c>
      <c r="V8644">
        <v>6375</v>
      </c>
      <c r="W8644">
        <f t="shared" si="309"/>
        <v>25</v>
      </c>
      <c r="X8644">
        <f t="shared" si="310"/>
        <v>2800.86573</v>
      </c>
      <c r="Y8644">
        <f t="shared" si="311"/>
        <v>37.5349</v>
      </c>
    </row>
    <row r="8645" spans="1:25" x14ac:dyDescent="0.2">
      <c r="A8645" t="s">
        <v>1746</v>
      </c>
      <c r="B8645" t="s">
        <v>745</v>
      </c>
      <c r="C8645">
        <v>9</v>
      </c>
      <c r="D8645">
        <v>13</v>
      </c>
      <c r="E8645" t="s">
        <v>8588</v>
      </c>
      <c r="F8645">
        <v>297.30500000000001</v>
      </c>
      <c r="G8645">
        <v>68.778999999999996</v>
      </c>
      <c r="H8645">
        <v>44.56</v>
      </c>
      <c r="I8645">
        <v>20448.448</v>
      </c>
      <c r="J8645">
        <v>8339415</v>
      </c>
      <c r="K8645">
        <v>26.649000000000001</v>
      </c>
      <c r="L8645">
        <v>10.907999999999999</v>
      </c>
      <c r="M8645">
        <v>7922.915</v>
      </c>
      <c r="N8645">
        <v>3231173</v>
      </c>
      <c r="O8645">
        <v>5.5670000000000002</v>
      </c>
      <c r="P8645">
        <v>11.532</v>
      </c>
      <c r="Q8645">
        <v>1655.163</v>
      </c>
      <c r="R8645">
        <v>675019</v>
      </c>
      <c r="S8645">
        <v>7.1999999999999995E-2</v>
      </c>
      <c r="T8645">
        <v>4.2699999999999996</v>
      </c>
      <c r="U8645">
        <v>21.259</v>
      </c>
      <c r="V8645">
        <v>8670</v>
      </c>
      <c r="W8645">
        <f t="shared" si="309"/>
        <v>34</v>
      </c>
      <c r="X8645">
        <f t="shared" si="310"/>
        <v>1919.9971699999996</v>
      </c>
      <c r="Y8645">
        <f t="shared" si="311"/>
        <v>52.744900000000001</v>
      </c>
    </row>
    <row r="8646" spans="1:25" x14ac:dyDescent="0.2">
      <c r="A8646" t="s">
        <v>1746</v>
      </c>
      <c r="B8646" t="s">
        <v>745</v>
      </c>
      <c r="C8646">
        <v>9</v>
      </c>
      <c r="D8646">
        <v>14</v>
      </c>
      <c r="E8646" t="s">
        <v>8589</v>
      </c>
      <c r="F8646">
        <v>209.65299999999999</v>
      </c>
      <c r="G8646">
        <v>104.462</v>
      </c>
      <c r="H8646">
        <v>44.637</v>
      </c>
      <c r="I8646">
        <v>21900.863000000001</v>
      </c>
      <c r="J8646">
        <v>8931748</v>
      </c>
      <c r="K8646">
        <v>4.4539999999999997</v>
      </c>
      <c r="L8646">
        <v>2.4420000000000002</v>
      </c>
      <c r="M8646">
        <v>933.82899999999995</v>
      </c>
      <c r="N8646">
        <v>380840</v>
      </c>
      <c r="O8646">
        <v>2.1059999999999999</v>
      </c>
      <c r="P8646">
        <v>6.0209999999999999</v>
      </c>
      <c r="Q8646">
        <v>441.62200000000001</v>
      </c>
      <c r="R8646">
        <v>180105</v>
      </c>
      <c r="S8646">
        <v>6.0000000000000001E-3</v>
      </c>
      <c r="T8646">
        <v>1.2330000000000001</v>
      </c>
      <c r="U8646">
        <v>1.2509999999999999</v>
      </c>
      <c r="V8646">
        <v>510</v>
      </c>
      <c r="W8646">
        <f t="shared" ref="W8646:W8670" si="312">V8646/255</f>
        <v>2</v>
      </c>
      <c r="X8646">
        <f t="shared" si="310"/>
        <v>0</v>
      </c>
      <c r="Y8646">
        <f t="shared" si="311"/>
        <v>0</v>
      </c>
    </row>
    <row r="8647" spans="1:25" x14ac:dyDescent="0.2">
      <c r="A8647" t="s">
        <v>1746</v>
      </c>
      <c r="B8647" t="s">
        <v>745</v>
      </c>
      <c r="C8647">
        <v>9</v>
      </c>
      <c r="D8647">
        <v>15</v>
      </c>
      <c r="E8647" t="s">
        <v>3897</v>
      </c>
      <c r="F8647">
        <v>322.78199999999998</v>
      </c>
      <c r="G8647">
        <v>84.754000000000005</v>
      </c>
      <c r="H8647">
        <v>36.752000000000002</v>
      </c>
      <c r="I8647">
        <v>27356.977999999999</v>
      </c>
      <c r="J8647">
        <v>11156895</v>
      </c>
      <c r="K8647">
        <v>19.72</v>
      </c>
      <c r="L8647">
        <v>9.8859999999999992</v>
      </c>
      <c r="M8647">
        <v>6365.3230000000003</v>
      </c>
      <c r="N8647">
        <v>2595946</v>
      </c>
      <c r="O8647">
        <v>7.0140000000000002</v>
      </c>
      <c r="P8647">
        <v>20.119</v>
      </c>
      <c r="Q8647">
        <v>2263.9</v>
      </c>
      <c r="R8647">
        <v>923278</v>
      </c>
      <c r="S8647">
        <v>6.6000000000000003E-2</v>
      </c>
      <c r="T8647">
        <v>4.0979999999999999</v>
      </c>
      <c r="U8647">
        <v>21.259</v>
      </c>
      <c r="V8647">
        <v>8670</v>
      </c>
      <c r="W8647">
        <f t="shared" si="312"/>
        <v>34</v>
      </c>
      <c r="X8647">
        <f t="shared" si="310"/>
        <v>2948.7626999999998</v>
      </c>
      <c r="Y8647">
        <f t="shared" si="311"/>
        <v>52.744900000000001</v>
      </c>
    </row>
    <row r="8648" spans="1:25" x14ac:dyDescent="0.2">
      <c r="A8648" t="s">
        <v>1746</v>
      </c>
      <c r="B8648" t="s">
        <v>745</v>
      </c>
      <c r="C8648">
        <v>9</v>
      </c>
      <c r="D8648">
        <v>16</v>
      </c>
      <c r="E8648" t="s">
        <v>3672</v>
      </c>
      <c r="F8648">
        <v>397.19900000000001</v>
      </c>
      <c r="G8648">
        <v>70.805000000000007</v>
      </c>
      <c r="H8648">
        <v>36.225999999999999</v>
      </c>
      <c r="I8648">
        <v>28123.52</v>
      </c>
      <c r="J8648">
        <v>11469511</v>
      </c>
      <c r="K8648">
        <v>33.808</v>
      </c>
      <c r="L8648">
        <v>15.449</v>
      </c>
      <c r="M8648">
        <v>13428.511</v>
      </c>
      <c r="N8648">
        <v>5476500</v>
      </c>
      <c r="O8648">
        <v>9.4830000000000005</v>
      </c>
      <c r="P8648">
        <v>18.850000000000001</v>
      </c>
      <c r="Q8648">
        <v>3766.5450000000001</v>
      </c>
      <c r="R8648">
        <v>1536096</v>
      </c>
      <c r="S8648">
        <v>0.12</v>
      </c>
      <c r="T8648">
        <v>5.5220000000000002</v>
      </c>
      <c r="U8648">
        <v>47.52</v>
      </c>
      <c r="V8648">
        <v>19380</v>
      </c>
      <c r="W8648">
        <f t="shared" si="312"/>
        <v>76</v>
      </c>
      <c r="X8648">
        <f t="shared" si="310"/>
        <v>5488.2327500000001</v>
      </c>
      <c r="Y8648">
        <f t="shared" si="311"/>
        <v>123.72489999999999</v>
      </c>
    </row>
    <row r="8649" spans="1:25" x14ac:dyDescent="0.2">
      <c r="A8649" t="s">
        <v>1746</v>
      </c>
      <c r="B8649" t="s">
        <v>745</v>
      </c>
      <c r="C8649">
        <v>9</v>
      </c>
      <c r="D8649">
        <v>17</v>
      </c>
      <c r="E8649" t="s">
        <v>8590</v>
      </c>
      <c r="F8649">
        <v>252.00200000000001</v>
      </c>
      <c r="G8649">
        <v>81.066000000000003</v>
      </c>
      <c r="H8649">
        <v>37.720999999999997</v>
      </c>
      <c r="I8649">
        <v>20428.766</v>
      </c>
      <c r="J8649">
        <v>8331388</v>
      </c>
      <c r="K8649">
        <v>6.0350000000000001</v>
      </c>
      <c r="L8649">
        <v>4.1470000000000002</v>
      </c>
      <c r="M8649">
        <v>1520.721</v>
      </c>
      <c r="N8649">
        <v>620190</v>
      </c>
      <c r="O8649">
        <v>2.6640000000000001</v>
      </c>
      <c r="P8649">
        <v>7.3410000000000002</v>
      </c>
      <c r="Q8649">
        <v>671.43499999999995</v>
      </c>
      <c r="R8649">
        <v>273829</v>
      </c>
      <c r="S8649">
        <v>1.4999999999999999E-2</v>
      </c>
      <c r="T8649">
        <v>1.948</v>
      </c>
      <c r="U8649">
        <v>3.7519999999999998</v>
      </c>
      <c r="V8649">
        <v>1530</v>
      </c>
      <c r="W8649">
        <f t="shared" si="312"/>
        <v>6</v>
      </c>
      <c r="X8649">
        <f t="shared" si="310"/>
        <v>257.49684999999982</v>
      </c>
      <c r="Y8649">
        <f t="shared" si="311"/>
        <v>5.4249000000000001</v>
      </c>
    </row>
    <row r="8650" spans="1:25" x14ac:dyDescent="0.2">
      <c r="A8650" t="s">
        <v>1746</v>
      </c>
      <c r="B8650" t="s">
        <v>745</v>
      </c>
      <c r="C8650">
        <v>9</v>
      </c>
      <c r="D8650">
        <v>18</v>
      </c>
      <c r="E8650" t="s">
        <v>8591</v>
      </c>
      <c r="F8650">
        <v>266.19900000000001</v>
      </c>
      <c r="G8650">
        <v>90.742000000000004</v>
      </c>
      <c r="H8650">
        <v>37.145000000000003</v>
      </c>
      <c r="I8650">
        <v>24155.362000000001</v>
      </c>
      <c r="J8650">
        <v>9851192</v>
      </c>
      <c r="K8650">
        <v>17.187999999999999</v>
      </c>
      <c r="L8650">
        <v>15.167999999999999</v>
      </c>
      <c r="M8650">
        <v>4575.3379999999997</v>
      </c>
      <c r="N8650">
        <v>1865943</v>
      </c>
      <c r="O8650">
        <v>3.9430000000000001</v>
      </c>
      <c r="P8650">
        <v>12.93</v>
      </c>
      <c r="Q8650">
        <v>1049.653</v>
      </c>
      <c r="R8650">
        <v>428076</v>
      </c>
      <c r="S8650">
        <v>3.5000000000000003E-2</v>
      </c>
      <c r="T8650">
        <v>2.9969999999999999</v>
      </c>
      <c r="U8650">
        <v>9.3789999999999996</v>
      </c>
      <c r="V8650">
        <v>3825</v>
      </c>
      <c r="W8650">
        <f t="shared" si="312"/>
        <v>15</v>
      </c>
      <c r="X8650">
        <f t="shared" ref="X8650:X8670" si="313">(MAX(0, (Q8650-519.07)))*1.69</f>
        <v>896.68526999999995</v>
      </c>
      <c r="Y8650">
        <f t="shared" ref="Y8650:Y8670" si="314">(MAX(0, (W8650-2.79)))*1.69</f>
        <v>20.634900000000002</v>
      </c>
    </row>
    <row r="8651" spans="1:25" x14ac:dyDescent="0.2">
      <c r="A8651" t="s">
        <v>1746</v>
      </c>
      <c r="B8651" t="s">
        <v>745</v>
      </c>
      <c r="C8651">
        <v>9</v>
      </c>
      <c r="D8651">
        <v>19</v>
      </c>
      <c r="E8651" t="s">
        <v>8592</v>
      </c>
      <c r="F8651">
        <v>267.11399999999998</v>
      </c>
      <c r="G8651">
        <v>63.764000000000003</v>
      </c>
      <c r="H8651">
        <v>25.933</v>
      </c>
      <c r="I8651">
        <v>17032.280999999999</v>
      </c>
      <c r="J8651">
        <v>6946212</v>
      </c>
      <c r="K8651">
        <v>20.795000000000002</v>
      </c>
      <c r="L8651">
        <v>11.564</v>
      </c>
      <c r="M8651">
        <v>5554.7280000000001</v>
      </c>
      <c r="N8651">
        <v>2265364</v>
      </c>
      <c r="O8651">
        <v>2.8519999999999999</v>
      </c>
      <c r="P8651">
        <v>8.43</v>
      </c>
      <c r="Q8651">
        <v>761.79200000000003</v>
      </c>
      <c r="R8651">
        <v>310679</v>
      </c>
      <c r="S8651">
        <v>2.5999999999999999E-2</v>
      </c>
      <c r="T8651">
        <v>2.5619999999999998</v>
      </c>
      <c r="U8651">
        <v>6.8780000000000001</v>
      </c>
      <c r="V8651">
        <v>2805</v>
      </c>
      <c r="W8651">
        <f t="shared" si="312"/>
        <v>11</v>
      </c>
      <c r="X8651">
        <f t="shared" si="313"/>
        <v>410.20017999999993</v>
      </c>
      <c r="Y8651">
        <f t="shared" si="314"/>
        <v>13.8749</v>
      </c>
    </row>
    <row r="8652" spans="1:25" x14ac:dyDescent="0.2">
      <c r="A8652" t="s">
        <v>1746</v>
      </c>
      <c r="B8652" t="s">
        <v>745</v>
      </c>
      <c r="C8652">
        <v>9</v>
      </c>
      <c r="D8652">
        <v>20</v>
      </c>
      <c r="E8652" t="s">
        <v>8593</v>
      </c>
      <c r="F8652">
        <v>335.88600000000002</v>
      </c>
      <c r="G8652">
        <v>51.145000000000003</v>
      </c>
      <c r="H8652">
        <v>29.513000000000002</v>
      </c>
      <c r="I8652">
        <v>17178.906999999999</v>
      </c>
      <c r="J8652">
        <v>7006010</v>
      </c>
      <c r="K8652">
        <v>27.047000000000001</v>
      </c>
      <c r="L8652">
        <v>11.747</v>
      </c>
      <c r="M8652">
        <v>9084.8189999999995</v>
      </c>
      <c r="N8652">
        <v>3705028</v>
      </c>
      <c r="O8652">
        <v>5.31</v>
      </c>
      <c r="P8652">
        <v>12.069000000000001</v>
      </c>
      <c r="Q8652">
        <v>1783.5260000000001</v>
      </c>
      <c r="R8652">
        <v>727369</v>
      </c>
      <c r="S8652">
        <v>5.1999999999999998E-2</v>
      </c>
      <c r="T8652">
        <v>3.645</v>
      </c>
      <c r="U8652">
        <v>17.507000000000001</v>
      </c>
      <c r="V8652">
        <v>7140</v>
      </c>
      <c r="W8652">
        <f t="shared" si="312"/>
        <v>28</v>
      </c>
      <c r="X8652">
        <f t="shared" si="313"/>
        <v>2136.93064</v>
      </c>
      <c r="Y8652">
        <f t="shared" si="314"/>
        <v>42.604900000000001</v>
      </c>
    </row>
    <row r="8653" spans="1:25" x14ac:dyDescent="0.2">
      <c r="A8653" t="s">
        <v>1746</v>
      </c>
      <c r="B8653" t="s">
        <v>745</v>
      </c>
      <c r="C8653">
        <v>9</v>
      </c>
      <c r="D8653">
        <v>22</v>
      </c>
      <c r="E8653" t="s">
        <v>8594</v>
      </c>
      <c r="F8653">
        <v>210.904</v>
      </c>
      <c r="G8653">
        <v>57.62</v>
      </c>
      <c r="H8653">
        <v>33.698</v>
      </c>
      <c r="I8653">
        <v>12152.213</v>
      </c>
      <c r="J8653">
        <v>4955992</v>
      </c>
      <c r="K8653">
        <v>8.6199999999999992</v>
      </c>
      <c r="L8653">
        <v>4.6479999999999997</v>
      </c>
      <c r="M8653">
        <v>1818.066</v>
      </c>
      <c r="N8653">
        <v>741455</v>
      </c>
      <c r="O8653">
        <v>2.4710000000000001</v>
      </c>
      <c r="P8653">
        <v>7.7249999999999996</v>
      </c>
      <c r="Q8653">
        <v>521.17499999999995</v>
      </c>
      <c r="R8653">
        <v>212549</v>
      </c>
      <c r="S8653">
        <v>1.2E-2</v>
      </c>
      <c r="T8653">
        <v>1.7390000000000001</v>
      </c>
      <c r="U8653">
        <v>2.5009999999999999</v>
      </c>
      <c r="V8653">
        <v>1020</v>
      </c>
      <c r="W8653">
        <f t="shared" si="312"/>
        <v>4</v>
      </c>
      <c r="X8653">
        <f t="shared" si="313"/>
        <v>3.5574499999998386</v>
      </c>
      <c r="Y8653">
        <f t="shared" si="314"/>
        <v>2.0448999999999997</v>
      </c>
    </row>
    <row r="8654" spans="1:25" x14ac:dyDescent="0.2">
      <c r="A8654" t="s">
        <v>1746</v>
      </c>
      <c r="B8654" t="s">
        <v>745</v>
      </c>
      <c r="C8654">
        <v>10</v>
      </c>
      <c r="D8654">
        <v>1</v>
      </c>
      <c r="E8654" t="s">
        <v>2824</v>
      </c>
      <c r="F8654">
        <v>313.12799999999999</v>
      </c>
      <c r="G8654">
        <v>82.016999999999996</v>
      </c>
      <c r="H8654">
        <v>38.18</v>
      </c>
      <c r="I8654">
        <v>25681.957999999999</v>
      </c>
      <c r="J8654">
        <v>10473778</v>
      </c>
      <c r="K8654">
        <v>33.865000000000002</v>
      </c>
      <c r="L8654">
        <v>16.417999999999999</v>
      </c>
      <c r="M8654">
        <v>10603.987999999999</v>
      </c>
      <c r="N8654">
        <v>4324585</v>
      </c>
      <c r="O8654">
        <v>4.4640000000000004</v>
      </c>
      <c r="P8654">
        <v>14.505000000000001</v>
      </c>
      <c r="Q8654">
        <v>1397.799</v>
      </c>
      <c r="R8654">
        <v>570059</v>
      </c>
      <c r="S8654">
        <v>2.8000000000000001E-2</v>
      </c>
      <c r="T8654">
        <v>2.67</v>
      </c>
      <c r="U8654">
        <v>8.7539999999999996</v>
      </c>
      <c r="V8654">
        <v>3570</v>
      </c>
      <c r="W8654">
        <f t="shared" si="312"/>
        <v>14</v>
      </c>
      <c r="X8654">
        <f t="shared" si="313"/>
        <v>1485.0520099999999</v>
      </c>
      <c r="Y8654">
        <f t="shared" si="314"/>
        <v>18.944900000000001</v>
      </c>
    </row>
    <row r="8655" spans="1:25" x14ac:dyDescent="0.2">
      <c r="A8655" t="s">
        <v>1746</v>
      </c>
      <c r="B8655" t="s">
        <v>745</v>
      </c>
      <c r="C8655">
        <v>10</v>
      </c>
      <c r="D8655">
        <v>2</v>
      </c>
      <c r="E8655" t="s">
        <v>8595</v>
      </c>
      <c r="F8655">
        <v>130.708</v>
      </c>
      <c r="G8655">
        <v>74.147000000000006</v>
      </c>
      <c r="H8655">
        <v>40.676000000000002</v>
      </c>
      <c r="I8655">
        <v>9691.5130000000008</v>
      </c>
      <c r="J8655">
        <v>3952454</v>
      </c>
      <c r="K8655">
        <v>26.914000000000001</v>
      </c>
      <c r="L8655">
        <v>17.774000000000001</v>
      </c>
      <c r="M8655">
        <v>3517.895</v>
      </c>
      <c r="N8655">
        <v>1434690</v>
      </c>
      <c r="O8655">
        <v>6.18</v>
      </c>
      <c r="P8655">
        <v>18.009</v>
      </c>
      <c r="Q8655">
        <v>807.80200000000002</v>
      </c>
      <c r="R8655">
        <v>329443</v>
      </c>
      <c r="S8655">
        <v>5.2999999999999999E-2</v>
      </c>
      <c r="T8655">
        <v>3.6629999999999998</v>
      </c>
      <c r="U8655">
        <v>6.8780000000000001</v>
      </c>
      <c r="V8655">
        <v>2805</v>
      </c>
      <c r="W8655">
        <f t="shared" si="312"/>
        <v>11</v>
      </c>
      <c r="X8655">
        <f t="shared" si="313"/>
        <v>487.95707999999996</v>
      </c>
      <c r="Y8655">
        <f t="shared" si="314"/>
        <v>13.8749</v>
      </c>
    </row>
    <row r="8656" spans="1:25" x14ac:dyDescent="0.2">
      <c r="A8656" t="s">
        <v>1746</v>
      </c>
      <c r="B8656" t="s">
        <v>745</v>
      </c>
      <c r="C8656">
        <v>10</v>
      </c>
      <c r="D8656">
        <v>3</v>
      </c>
      <c r="E8656" t="s">
        <v>8596</v>
      </c>
      <c r="F8656">
        <v>15.47</v>
      </c>
      <c r="G8656">
        <v>31.189</v>
      </c>
      <c r="H8656">
        <v>16.206</v>
      </c>
      <c r="I8656">
        <v>482.48200000000003</v>
      </c>
      <c r="J8656">
        <v>196769</v>
      </c>
      <c r="K8656">
        <v>62.197000000000003</v>
      </c>
      <c r="L8656">
        <v>34.023000000000003</v>
      </c>
      <c r="M8656">
        <v>962.16899999999998</v>
      </c>
      <c r="N8656">
        <v>392398</v>
      </c>
      <c r="O8656">
        <v>18.097000000000001</v>
      </c>
      <c r="P8656">
        <v>32.462000000000003</v>
      </c>
      <c r="Q8656">
        <v>279.95499999999998</v>
      </c>
      <c r="R8656">
        <v>114173</v>
      </c>
      <c r="S8656">
        <v>0.20200000000000001</v>
      </c>
      <c r="T8656">
        <v>7.1760000000000002</v>
      </c>
      <c r="U8656">
        <v>3.1259999999999999</v>
      </c>
      <c r="V8656">
        <v>1275</v>
      </c>
      <c r="W8656">
        <f t="shared" si="312"/>
        <v>5</v>
      </c>
      <c r="X8656">
        <f t="shared" si="313"/>
        <v>0</v>
      </c>
      <c r="Y8656">
        <f t="shared" si="314"/>
        <v>3.7348999999999997</v>
      </c>
    </row>
    <row r="8657" spans="1:25" x14ac:dyDescent="0.2">
      <c r="A8657" t="s">
        <v>1746</v>
      </c>
      <c r="B8657" t="s">
        <v>745</v>
      </c>
      <c r="C8657">
        <v>10</v>
      </c>
      <c r="D8657">
        <v>4</v>
      </c>
      <c r="E8657" t="s">
        <v>5833</v>
      </c>
      <c r="F8657">
        <v>180.68700000000001</v>
      </c>
      <c r="G8657">
        <v>85.45</v>
      </c>
      <c r="H8657">
        <v>41.154000000000003</v>
      </c>
      <c r="I8657">
        <v>15439.762000000001</v>
      </c>
      <c r="J8657">
        <v>6296741</v>
      </c>
      <c r="K8657">
        <v>27.925999999999998</v>
      </c>
      <c r="L8657">
        <v>13.505000000000001</v>
      </c>
      <c r="M8657">
        <v>5045.8419999999996</v>
      </c>
      <c r="N8657">
        <v>2057827</v>
      </c>
      <c r="O8657">
        <v>4.8179999999999996</v>
      </c>
      <c r="P8657">
        <v>13.35</v>
      </c>
      <c r="Q8657">
        <v>870.49099999999999</v>
      </c>
      <c r="R8657">
        <v>355009</v>
      </c>
      <c r="S8657">
        <v>4.4999999999999998E-2</v>
      </c>
      <c r="T8657">
        <v>3.387</v>
      </c>
      <c r="U8657">
        <v>8.1280000000000001</v>
      </c>
      <c r="V8657">
        <v>3315</v>
      </c>
      <c r="W8657">
        <f t="shared" si="312"/>
        <v>13</v>
      </c>
      <c r="X8657">
        <f t="shared" si="313"/>
        <v>593.90148999999985</v>
      </c>
      <c r="Y8657">
        <f t="shared" si="314"/>
        <v>17.254899999999999</v>
      </c>
    </row>
    <row r="8658" spans="1:25" x14ac:dyDescent="0.2">
      <c r="A8658" t="s">
        <v>1746</v>
      </c>
      <c r="B8658" t="s">
        <v>745</v>
      </c>
      <c r="C8658">
        <v>10</v>
      </c>
      <c r="D8658">
        <v>5</v>
      </c>
      <c r="E8658" t="s">
        <v>8597</v>
      </c>
      <c r="F8658">
        <v>310.59500000000003</v>
      </c>
      <c r="G8658">
        <v>100.111</v>
      </c>
      <c r="H8658">
        <v>43.738999999999997</v>
      </c>
      <c r="I8658">
        <v>31094.011999999999</v>
      </c>
      <c r="J8658">
        <v>12680956</v>
      </c>
      <c r="K8658">
        <v>34.134999999999998</v>
      </c>
      <c r="L8658">
        <v>15.967000000000001</v>
      </c>
      <c r="M8658">
        <v>10602.08</v>
      </c>
      <c r="N8658">
        <v>4323807</v>
      </c>
      <c r="O8658">
        <v>5.827</v>
      </c>
      <c r="P8658">
        <v>17.725000000000001</v>
      </c>
      <c r="Q8658">
        <v>1809.8389999999999</v>
      </c>
      <c r="R8658">
        <v>738100</v>
      </c>
      <c r="S8658">
        <v>5.1999999999999998E-2</v>
      </c>
      <c r="T8658">
        <v>3.653</v>
      </c>
      <c r="U8658">
        <v>16.257000000000001</v>
      </c>
      <c r="V8658">
        <v>6630</v>
      </c>
      <c r="W8658">
        <f t="shared" si="312"/>
        <v>26</v>
      </c>
      <c r="X8658">
        <f t="shared" si="313"/>
        <v>2181.3996099999995</v>
      </c>
      <c r="Y8658">
        <f t="shared" si="314"/>
        <v>39.224899999999998</v>
      </c>
    </row>
    <row r="8659" spans="1:25" x14ac:dyDescent="0.2">
      <c r="A8659" t="s">
        <v>1746</v>
      </c>
      <c r="B8659" t="s">
        <v>745</v>
      </c>
      <c r="C8659">
        <v>10</v>
      </c>
      <c r="D8659">
        <v>6</v>
      </c>
      <c r="E8659" t="s">
        <v>2800</v>
      </c>
      <c r="F8659">
        <v>311.43900000000002</v>
      </c>
      <c r="G8659">
        <v>107.747</v>
      </c>
      <c r="H8659">
        <v>40.725000000000001</v>
      </c>
      <c r="I8659">
        <v>33556.584999999999</v>
      </c>
      <c r="J8659">
        <v>13685258</v>
      </c>
      <c r="K8659">
        <v>32.591999999999999</v>
      </c>
      <c r="L8659">
        <v>13.853</v>
      </c>
      <c r="M8659">
        <v>10150.531999999999</v>
      </c>
      <c r="N8659">
        <v>4139654</v>
      </c>
      <c r="O8659">
        <v>3.7349999999999999</v>
      </c>
      <c r="P8659">
        <v>10.567</v>
      </c>
      <c r="Q8659">
        <v>1163.174</v>
      </c>
      <c r="R8659">
        <v>474373</v>
      </c>
      <c r="S8659">
        <v>1.7999999999999999E-2</v>
      </c>
      <c r="T8659">
        <v>2.1459999999999999</v>
      </c>
      <c r="U8659">
        <v>5.6269999999999998</v>
      </c>
      <c r="V8659">
        <v>2295</v>
      </c>
      <c r="W8659">
        <f t="shared" si="312"/>
        <v>9</v>
      </c>
      <c r="X8659">
        <f t="shared" si="313"/>
        <v>1088.5357599999998</v>
      </c>
      <c r="Y8659">
        <f t="shared" si="314"/>
        <v>10.494899999999999</v>
      </c>
    </row>
    <row r="8660" spans="1:25" x14ac:dyDescent="0.2">
      <c r="A8660" t="s">
        <v>1746</v>
      </c>
      <c r="B8660" t="s">
        <v>745</v>
      </c>
      <c r="C8660">
        <v>10</v>
      </c>
      <c r="D8660">
        <v>7</v>
      </c>
      <c r="E8660" t="s">
        <v>8598</v>
      </c>
      <c r="F8660">
        <v>241.23</v>
      </c>
      <c r="G8660">
        <v>121.04</v>
      </c>
      <c r="H8660">
        <v>45.201999999999998</v>
      </c>
      <c r="I8660">
        <v>29198.473000000002</v>
      </c>
      <c r="J8660">
        <v>11907905</v>
      </c>
      <c r="K8660">
        <v>37.048999999999999</v>
      </c>
      <c r="L8660">
        <v>14.723000000000001</v>
      </c>
      <c r="M8660">
        <v>8937.4500000000007</v>
      </c>
      <c r="N8660">
        <v>3644927</v>
      </c>
      <c r="O8660">
        <v>3.1480000000000001</v>
      </c>
      <c r="P8660">
        <v>7.6189999999999998</v>
      </c>
      <c r="Q8660">
        <v>759.32299999999998</v>
      </c>
      <c r="R8660">
        <v>309672</v>
      </c>
      <c r="S8660">
        <v>2.1000000000000001E-2</v>
      </c>
      <c r="T8660">
        <v>2.2989999999999999</v>
      </c>
      <c r="U8660">
        <v>5.0019999999999998</v>
      </c>
      <c r="V8660">
        <v>2040</v>
      </c>
      <c r="W8660">
        <f t="shared" si="312"/>
        <v>8</v>
      </c>
      <c r="X8660">
        <f t="shared" si="313"/>
        <v>406.02756999999986</v>
      </c>
      <c r="Y8660">
        <f t="shared" si="314"/>
        <v>8.8048999999999999</v>
      </c>
    </row>
    <row r="8661" spans="1:25" x14ac:dyDescent="0.2">
      <c r="A8661" t="s">
        <v>1746</v>
      </c>
      <c r="B8661" t="s">
        <v>745</v>
      </c>
      <c r="C8661">
        <v>10</v>
      </c>
      <c r="D8661">
        <v>8</v>
      </c>
      <c r="E8661" t="s">
        <v>6378</v>
      </c>
      <c r="F8661">
        <v>413.64400000000001</v>
      </c>
      <c r="G8661">
        <v>113.935</v>
      </c>
      <c r="H8661">
        <v>48.898000000000003</v>
      </c>
      <c r="I8661">
        <v>47128.587</v>
      </c>
      <c r="J8661">
        <v>19220277</v>
      </c>
      <c r="K8661">
        <v>27.896000000000001</v>
      </c>
      <c r="L8661">
        <v>16.126000000000001</v>
      </c>
      <c r="M8661">
        <v>11539.028</v>
      </c>
      <c r="N8661">
        <v>4705919</v>
      </c>
      <c r="O8661">
        <v>3.84</v>
      </c>
      <c r="P8661">
        <v>11.661</v>
      </c>
      <c r="Q8661">
        <v>1588.492</v>
      </c>
      <c r="R8661">
        <v>647829</v>
      </c>
      <c r="S8661">
        <v>3.9E-2</v>
      </c>
      <c r="T8661">
        <v>3.1659999999999999</v>
      </c>
      <c r="U8661">
        <v>16.257000000000001</v>
      </c>
      <c r="V8661">
        <v>6630</v>
      </c>
      <c r="W8661">
        <f t="shared" si="312"/>
        <v>26</v>
      </c>
      <c r="X8661">
        <f t="shared" si="313"/>
        <v>1807.3231800000001</v>
      </c>
      <c r="Y8661">
        <f t="shared" si="314"/>
        <v>39.224899999999998</v>
      </c>
    </row>
    <row r="8662" spans="1:25" x14ac:dyDescent="0.2">
      <c r="A8662" t="s">
        <v>1746</v>
      </c>
      <c r="B8662" t="s">
        <v>745</v>
      </c>
      <c r="C8662">
        <v>10</v>
      </c>
      <c r="D8662">
        <v>9</v>
      </c>
      <c r="E8662" t="s">
        <v>8599</v>
      </c>
      <c r="F8662">
        <v>370.52499999999998</v>
      </c>
      <c r="G8662">
        <v>103.003</v>
      </c>
      <c r="H8662">
        <v>40.661000000000001</v>
      </c>
      <c r="I8662">
        <v>38165.358999999997</v>
      </c>
      <c r="J8662">
        <v>15564837</v>
      </c>
      <c r="K8662">
        <v>59.664999999999999</v>
      </c>
      <c r="L8662">
        <v>27.632000000000001</v>
      </c>
      <c r="M8662">
        <v>22107.531999999999</v>
      </c>
      <c r="N8662">
        <v>9016033</v>
      </c>
      <c r="O8662">
        <v>11.961</v>
      </c>
      <c r="P8662">
        <v>27.785</v>
      </c>
      <c r="Q8662">
        <v>4432.0320000000002</v>
      </c>
      <c r="R8662">
        <v>1807499</v>
      </c>
      <c r="S8662">
        <v>0.105</v>
      </c>
      <c r="T8662">
        <v>5.1639999999999997</v>
      </c>
      <c r="U8662">
        <v>38.767000000000003</v>
      </c>
      <c r="V8662">
        <v>15810</v>
      </c>
      <c r="W8662">
        <f t="shared" si="312"/>
        <v>62</v>
      </c>
      <c r="X8662">
        <f t="shared" si="313"/>
        <v>6612.90578</v>
      </c>
      <c r="Y8662">
        <f t="shared" si="314"/>
        <v>100.06489999999999</v>
      </c>
    </row>
    <row r="8663" spans="1:25" x14ac:dyDescent="0.2">
      <c r="A8663" t="s">
        <v>1746</v>
      </c>
      <c r="B8663" t="s">
        <v>745</v>
      </c>
      <c r="C8663">
        <v>10</v>
      </c>
      <c r="D8663">
        <v>10</v>
      </c>
      <c r="E8663" t="s">
        <v>8600</v>
      </c>
      <c r="F8663">
        <v>284.75599999999997</v>
      </c>
      <c r="G8663">
        <v>108.592</v>
      </c>
      <c r="H8663">
        <v>47.5</v>
      </c>
      <c r="I8663">
        <v>30922.085999999999</v>
      </c>
      <c r="J8663">
        <v>12610840</v>
      </c>
      <c r="K8663">
        <v>37.063000000000002</v>
      </c>
      <c r="L8663">
        <v>22.102</v>
      </c>
      <c r="M8663">
        <v>10553.772999999999</v>
      </c>
      <c r="N8663">
        <v>4304106</v>
      </c>
      <c r="O8663">
        <v>8.16</v>
      </c>
      <c r="P8663">
        <v>20.681999999999999</v>
      </c>
      <c r="Q8663">
        <v>2323.6529999999998</v>
      </c>
      <c r="R8663">
        <v>947647</v>
      </c>
      <c r="S8663">
        <v>7.0000000000000007E-2</v>
      </c>
      <c r="T8663">
        <v>4.2320000000000002</v>
      </c>
      <c r="U8663">
        <v>20.009</v>
      </c>
      <c r="V8663">
        <v>8160</v>
      </c>
      <c r="W8663">
        <f t="shared" si="312"/>
        <v>32</v>
      </c>
      <c r="X8663">
        <f t="shared" si="313"/>
        <v>3049.7452699999994</v>
      </c>
      <c r="Y8663">
        <f t="shared" si="314"/>
        <v>49.364899999999999</v>
      </c>
    </row>
    <row r="8664" spans="1:25" x14ac:dyDescent="0.2">
      <c r="A8664" t="s">
        <v>1746</v>
      </c>
      <c r="B8664" t="s">
        <v>745</v>
      </c>
      <c r="C8664">
        <v>10</v>
      </c>
      <c r="D8664">
        <v>11</v>
      </c>
      <c r="E8664" t="s">
        <v>8601</v>
      </c>
      <c r="F8664">
        <v>132.74799999999999</v>
      </c>
      <c r="G8664">
        <v>106.264</v>
      </c>
      <c r="H8664">
        <v>46.67</v>
      </c>
      <c r="I8664">
        <v>14106.349</v>
      </c>
      <c r="J8664">
        <v>5752940</v>
      </c>
      <c r="K8664">
        <v>36.488</v>
      </c>
      <c r="L8664">
        <v>18.658000000000001</v>
      </c>
      <c r="M8664">
        <v>4843.7020000000002</v>
      </c>
      <c r="N8664">
        <v>1975389</v>
      </c>
      <c r="O8664">
        <v>4.6890000000000001</v>
      </c>
      <c r="P8664">
        <v>14.009</v>
      </c>
      <c r="Q8664">
        <v>622.48800000000006</v>
      </c>
      <c r="R8664">
        <v>253867</v>
      </c>
      <c r="S8664">
        <v>2.8000000000000001E-2</v>
      </c>
      <c r="T8664">
        <v>2.6840000000000002</v>
      </c>
      <c r="U8664">
        <v>3.7519999999999998</v>
      </c>
      <c r="V8664">
        <v>1530</v>
      </c>
      <c r="W8664">
        <f t="shared" si="312"/>
        <v>6</v>
      </c>
      <c r="X8664">
        <f t="shared" si="313"/>
        <v>174.77642</v>
      </c>
      <c r="Y8664">
        <f t="shared" si="314"/>
        <v>5.4249000000000001</v>
      </c>
    </row>
    <row r="8665" spans="1:25" x14ac:dyDescent="0.2">
      <c r="A8665" t="s">
        <v>1746</v>
      </c>
      <c r="B8665" t="s">
        <v>745</v>
      </c>
      <c r="C8665">
        <v>10</v>
      </c>
      <c r="D8665">
        <v>12</v>
      </c>
      <c r="E8665" t="s">
        <v>8602</v>
      </c>
      <c r="F8665">
        <v>334.22300000000001</v>
      </c>
      <c r="G8665">
        <v>120.788</v>
      </c>
      <c r="H8665">
        <v>45.774999999999999</v>
      </c>
      <c r="I8665">
        <v>40369.993000000002</v>
      </c>
      <c r="J8665">
        <v>16463945</v>
      </c>
      <c r="K8665">
        <v>56.067</v>
      </c>
      <c r="L8665">
        <v>21.294</v>
      </c>
      <c r="M8665">
        <v>18738.895</v>
      </c>
      <c r="N8665">
        <v>7642214</v>
      </c>
      <c r="O8665">
        <v>10.856999999999999</v>
      </c>
      <c r="P8665">
        <v>23.79</v>
      </c>
      <c r="Q8665">
        <v>3628.7460000000001</v>
      </c>
      <c r="R8665">
        <v>1479898</v>
      </c>
      <c r="S8665">
        <v>0.125</v>
      </c>
      <c r="T8665">
        <v>5.6520000000000001</v>
      </c>
      <c r="U8665">
        <v>41.893000000000001</v>
      </c>
      <c r="V8665">
        <v>17085</v>
      </c>
      <c r="W8665">
        <f t="shared" si="312"/>
        <v>67</v>
      </c>
      <c r="X8665">
        <f t="shared" si="313"/>
        <v>5255.3524399999997</v>
      </c>
      <c r="Y8665">
        <f t="shared" si="314"/>
        <v>108.51489999999998</v>
      </c>
    </row>
    <row r="8666" spans="1:25" x14ac:dyDescent="0.2">
      <c r="A8666" t="s">
        <v>1746</v>
      </c>
      <c r="B8666" t="s">
        <v>745</v>
      </c>
      <c r="C8666">
        <v>10</v>
      </c>
      <c r="D8666">
        <v>13</v>
      </c>
      <c r="E8666" t="s">
        <v>8603</v>
      </c>
      <c r="F8666">
        <v>319.197</v>
      </c>
      <c r="G8666">
        <v>113.872</v>
      </c>
      <c r="H8666">
        <v>50.384999999999998</v>
      </c>
      <c r="I8666">
        <v>36347.775999999998</v>
      </c>
      <c r="J8666">
        <v>14823579</v>
      </c>
      <c r="K8666">
        <v>35.944000000000003</v>
      </c>
      <c r="L8666">
        <v>18.585999999999999</v>
      </c>
      <c r="M8666">
        <v>11473.294</v>
      </c>
      <c r="N8666">
        <v>4679111</v>
      </c>
      <c r="O8666">
        <v>7.3170000000000002</v>
      </c>
      <c r="P8666">
        <v>18.416</v>
      </c>
      <c r="Q8666">
        <v>2335.4969999999998</v>
      </c>
      <c r="R8666">
        <v>952477</v>
      </c>
      <c r="S8666">
        <v>7.0999999999999994E-2</v>
      </c>
      <c r="T8666">
        <v>4.24</v>
      </c>
      <c r="U8666">
        <v>22.51</v>
      </c>
      <c r="V8666">
        <v>9180</v>
      </c>
      <c r="W8666">
        <f t="shared" si="312"/>
        <v>36</v>
      </c>
      <c r="X8666">
        <f t="shared" si="313"/>
        <v>3069.7616299999995</v>
      </c>
      <c r="Y8666">
        <f t="shared" si="314"/>
        <v>56.124899999999997</v>
      </c>
    </row>
    <row r="8667" spans="1:25" x14ac:dyDescent="0.2">
      <c r="A8667" t="s">
        <v>1746</v>
      </c>
      <c r="B8667" t="s">
        <v>745</v>
      </c>
      <c r="C8667">
        <v>10</v>
      </c>
      <c r="D8667">
        <v>15</v>
      </c>
      <c r="E8667" t="s">
        <v>8604</v>
      </c>
      <c r="F8667">
        <v>163.935</v>
      </c>
      <c r="G8667">
        <v>92.111999999999995</v>
      </c>
      <c r="H8667">
        <v>44.238999999999997</v>
      </c>
      <c r="I8667">
        <v>15100.37</v>
      </c>
      <c r="J8667">
        <v>6158328</v>
      </c>
      <c r="K8667">
        <v>37.231999999999999</v>
      </c>
      <c r="L8667">
        <v>21.901</v>
      </c>
      <c r="M8667">
        <v>6103.5739999999996</v>
      </c>
      <c r="N8667">
        <v>2489198</v>
      </c>
      <c r="O8667">
        <v>2.8570000000000002</v>
      </c>
      <c r="P8667">
        <v>9.2729999999999997</v>
      </c>
      <c r="Q8667">
        <v>468.36599999999999</v>
      </c>
      <c r="R8667">
        <v>191012</v>
      </c>
      <c r="S8667">
        <v>2.7E-2</v>
      </c>
      <c r="T8667">
        <v>2.609</v>
      </c>
      <c r="U8667">
        <v>4.3769999999999998</v>
      </c>
      <c r="V8667">
        <v>1785</v>
      </c>
      <c r="W8667">
        <f t="shared" si="312"/>
        <v>7</v>
      </c>
      <c r="X8667">
        <f t="shared" si="313"/>
        <v>0</v>
      </c>
      <c r="Y8667">
        <f t="shared" si="314"/>
        <v>7.1148999999999996</v>
      </c>
    </row>
    <row r="8668" spans="1:25" x14ac:dyDescent="0.2">
      <c r="A8668" t="s">
        <v>1746</v>
      </c>
      <c r="B8668" t="s">
        <v>745</v>
      </c>
      <c r="C8668">
        <v>10</v>
      </c>
      <c r="D8668">
        <v>16</v>
      </c>
      <c r="E8668" t="s">
        <v>8605</v>
      </c>
      <c r="F8668">
        <v>244.70500000000001</v>
      </c>
      <c r="G8668">
        <v>102.726</v>
      </c>
      <c r="H8668">
        <v>51.463000000000001</v>
      </c>
      <c r="I8668">
        <v>25137.469000000001</v>
      </c>
      <c r="J8668">
        <v>10251721</v>
      </c>
      <c r="K8668">
        <v>30.716999999999999</v>
      </c>
      <c r="L8668">
        <v>12.08</v>
      </c>
      <c r="M8668">
        <v>7516.6220000000003</v>
      </c>
      <c r="N8668">
        <v>3065476</v>
      </c>
      <c r="O8668">
        <v>5.1970000000000001</v>
      </c>
      <c r="P8668">
        <v>12.407</v>
      </c>
      <c r="Q8668">
        <v>1271.723</v>
      </c>
      <c r="R8668">
        <v>518642</v>
      </c>
      <c r="S8668">
        <v>5.3999999999999999E-2</v>
      </c>
      <c r="T8668">
        <v>3.6989999999999998</v>
      </c>
      <c r="U8668">
        <v>13.131</v>
      </c>
      <c r="V8668">
        <v>5355</v>
      </c>
      <c r="W8668">
        <f t="shared" si="312"/>
        <v>21</v>
      </c>
      <c r="X8668">
        <f t="shared" si="313"/>
        <v>1271.9835699999999</v>
      </c>
      <c r="Y8668">
        <f t="shared" si="314"/>
        <v>30.774899999999999</v>
      </c>
    </row>
    <row r="8669" spans="1:25" x14ac:dyDescent="0.2">
      <c r="A8669" t="s">
        <v>1746</v>
      </c>
      <c r="B8669" t="s">
        <v>745</v>
      </c>
      <c r="C8669">
        <v>10</v>
      </c>
      <c r="D8669">
        <v>20</v>
      </c>
      <c r="E8669" t="s">
        <v>8606</v>
      </c>
      <c r="F8669">
        <v>257.70800000000003</v>
      </c>
      <c r="G8669">
        <v>84.85</v>
      </c>
      <c r="H8669">
        <v>44.104999999999997</v>
      </c>
      <c r="I8669">
        <v>21866.424999999999</v>
      </c>
      <c r="J8669">
        <v>8917703</v>
      </c>
      <c r="K8669">
        <v>15.486000000000001</v>
      </c>
      <c r="L8669">
        <v>12.414999999999999</v>
      </c>
      <c r="M8669">
        <v>3990.8090000000002</v>
      </c>
      <c r="N8669">
        <v>1627557</v>
      </c>
      <c r="O8669">
        <v>3.3730000000000002</v>
      </c>
      <c r="P8669">
        <v>10.565</v>
      </c>
      <c r="Q8669">
        <v>869.18600000000004</v>
      </c>
      <c r="R8669">
        <v>354477</v>
      </c>
      <c r="S8669">
        <v>1.9E-2</v>
      </c>
      <c r="T8669">
        <v>2.2250000000000001</v>
      </c>
      <c r="U8669">
        <v>5.0019999999999998</v>
      </c>
      <c r="V8669">
        <v>2040</v>
      </c>
      <c r="W8669">
        <f t="shared" si="312"/>
        <v>8</v>
      </c>
      <c r="X8669">
        <f t="shared" si="313"/>
        <v>591.69603999999993</v>
      </c>
      <c r="Y8669">
        <f t="shared" si="314"/>
        <v>8.8048999999999999</v>
      </c>
    </row>
    <row r="8670" spans="1:25" x14ac:dyDescent="0.2">
      <c r="A8670" t="s">
        <v>1746</v>
      </c>
      <c r="B8670" t="s">
        <v>745</v>
      </c>
      <c r="C8670">
        <v>10</v>
      </c>
      <c r="D8670">
        <v>22</v>
      </c>
      <c r="E8670" t="s">
        <v>8607</v>
      </c>
      <c r="F8670">
        <v>345.79700000000003</v>
      </c>
      <c r="G8670">
        <v>84.322999999999993</v>
      </c>
      <c r="H8670">
        <v>41.076999999999998</v>
      </c>
      <c r="I8670">
        <v>29158.457999999999</v>
      </c>
      <c r="J8670">
        <v>11891586</v>
      </c>
      <c r="K8670">
        <v>19.863</v>
      </c>
      <c r="L8670">
        <v>17.792000000000002</v>
      </c>
      <c r="M8670">
        <v>6868.5349999999999</v>
      </c>
      <c r="N8670">
        <v>2801169</v>
      </c>
      <c r="O8670">
        <v>2.8290000000000002</v>
      </c>
      <c r="P8670">
        <v>8.218</v>
      </c>
      <c r="Q8670">
        <v>978.35799999999995</v>
      </c>
      <c r="R8670">
        <v>399000</v>
      </c>
      <c r="S8670">
        <v>3.3000000000000002E-2</v>
      </c>
      <c r="T8670">
        <v>2.8809999999999998</v>
      </c>
      <c r="U8670">
        <v>11.255000000000001</v>
      </c>
      <c r="V8670">
        <v>4590</v>
      </c>
      <c r="W8670">
        <f t="shared" si="312"/>
        <v>18</v>
      </c>
      <c r="X8670">
        <f t="shared" si="313"/>
        <v>776.1967199999998</v>
      </c>
      <c r="Y8670">
        <f t="shared" si="314"/>
        <v>25.704900000000002</v>
      </c>
    </row>
    <row r="8671" spans="1:25" x14ac:dyDescent="0.2">
      <c r="A8671" t="s">
        <v>1746</v>
      </c>
      <c r="B8671" t="s">
        <v>1082</v>
      </c>
      <c r="C8671">
        <v>1</v>
      </c>
      <c r="D8671">
        <v>1</v>
      </c>
      <c r="E8671" t="s">
        <v>8623</v>
      </c>
      <c r="F8671">
        <v>210.977</v>
      </c>
      <c r="G8671">
        <v>122.325</v>
      </c>
      <c r="H8671">
        <v>43.622</v>
      </c>
      <c r="I8671">
        <v>25807.683000000001</v>
      </c>
      <c r="J8671">
        <v>10525052</v>
      </c>
      <c r="K8671">
        <v>13.648999999999999</v>
      </c>
      <c r="L8671">
        <v>5.2640000000000002</v>
      </c>
      <c r="M8671">
        <v>2879.6280000000002</v>
      </c>
      <c r="N8671">
        <v>1174388</v>
      </c>
      <c r="O8671">
        <v>3.8959999999999999</v>
      </c>
      <c r="P8671">
        <v>11.891999999999999</v>
      </c>
      <c r="Q8671">
        <v>821.99699999999996</v>
      </c>
      <c r="R8671">
        <v>335232</v>
      </c>
      <c r="S8671">
        <v>3.9E-2</v>
      </c>
      <c r="T8671">
        <v>3.1339999999999999</v>
      </c>
      <c r="U8671">
        <v>8.1280000000000001</v>
      </c>
      <c r="V8671">
        <v>3315</v>
      </c>
      <c r="W8671">
        <f t="shared" ref="W8671:W8674" si="315">V8671/255</f>
        <v>13</v>
      </c>
      <c r="X8671">
        <f>(MAX(0, (Q8671-393.49)))*2.21</f>
        <v>947.00046999999984</v>
      </c>
      <c r="Y8671">
        <f>(MAX(0, (W8671-2.15)))*2.21</f>
        <v>23.9785</v>
      </c>
    </row>
    <row r="8672" spans="1:25" x14ac:dyDescent="0.2">
      <c r="A8672" t="s">
        <v>1746</v>
      </c>
      <c r="B8672" t="s">
        <v>1082</v>
      </c>
      <c r="C8672">
        <v>1</v>
      </c>
      <c r="D8672">
        <v>3</v>
      </c>
      <c r="E8672" t="s">
        <v>8624</v>
      </c>
      <c r="F8672">
        <v>134.93700000000001</v>
      </c>
      <c r="G8672">
        <v>96.885999999999996</v>
      </c>
      <c r="H8672">
        <v>46.177</v>
      </c>
      <c r="I8672">
        <v>13073.502</v>
      </c>
      <c r="J8672">
        <v>5331718</v>
      </c>
      <c r="K8672">
        <v>4.5860000000000003</v>
      </c>
      <c r="L8672">
        <v>2.3380000000000001</v>
      </c>
      <c r="M8672">
        <v>618.88099999999997</v>
      </c>
      <c r="N8672">
        <v>252396</v>
      </c>
      <c r="O8672">
        <v>2.4830000000000001</v>
      </c>
      <c r="P8672">
        <v>8.4870000000000001</v>
      </c>
      <c r="Q8672">
        <v>335.00799999999998</v>
      </c>
      <c r="R8672">
        <v>136625</v>
      </c>
      <c r="S8672">
        <v>5.0000000000000001E-3</v>
      </c>
      <c r="T8672">
        <v>1.087</v>
      </c>
      <c r="U8672">
        <v>0.625</v>
      </c>
      <c r="V8672">
        <v>255</v>
      </c>
      <c r="W8672">
        <f t="shared" si="315"/>
        <v>1</v>
      </c>
      <c r="X8672">
        <f t="shared" ref="X8672:X8735" si="316">(MAX(0, (Q8672-393.49)))*2.21</f>
        <v>0</v>
      </c>
      <c r="Y8672">
        <f t="shared" ref="Y8672:Y8735" si="317">(MAX(0, (W8672-2.15)))*2.21</f>
        <v>0</v>
      </c>
    </row>
    <row r="8673" spans="1:25" x14ac:dyDescent="0.2">
      <c r="A8673" t="s">
        <v>1746</v>
      </c>
      <c r="B8673" t="s">
        <v>1082</v>
      </c>
      <c r="C8673">
        <v>1</v>
      </c>
      <c r="D8673">
        <v>4</v>
      </c>
      <c r="E8673" t="s">
        <v>8625</v>
      </c>
      <c r="F8673">
        <v>317.334</v>
      </c>
      <c r="G8673">
        <v>121.806</v>
      </c>
      <c r="H8673">
        <v>52.99</v>
      </c>
      <c r="I8673">
        <v>38653.063999999998</v>
      </c>
      <c r="J8673">
        <v>15763736</v>
      </c>
      <c r="K8673">
        <v>17.757999999999999</v>
      </c>
      <c r="L8673">
        <v>7.101</v>
      </c>
      <c r="M8673">
        <v>5635.299</v>
      </c>
      <c r="N8673">
        <v>2298223</v>
      </c>
      <c r="O8673">
        <v>6.97</v>
      </c>
      <c r="P8673">
        <v>18.492000000000001</v>
      </c>
      <c r="Q8673">
        <v>2211.9290000000001</v>
      </c>
      <c r="R8673">
        <v>902083</v>
      </c>
      <c r="S8673">
        <v>6.7000000000000004E-2</v>
      </c>
      <c r="T8673">
        <v>4.133</v>
      </c>
      <c r="U8673">
        <v>21.259</v>
      </c>
      <c r="V8673">
        <v>8670</v>
      </c>
      <c r="W8673">
        <f t="shared" si="315"/>
        <v>34</v>
      </c>
      <c r="X8673">
        <f t="shared" si="316"/>
        <v>4018.7501900000002</v>
      </c>
      <c r="Y8673">
        <f t="shared" si="317"/>
        <v>70.388500000000008</v>
      </c>
    </row>
    <row r="8674" spans="1:25" x14ac:dyDescent="0.2">
      <c r="A8674" t="s">
        <v>1746</v>
      </c>
      <c r="B8674" t="s">
        <v>1082</v>
      </c>
      <c r="C8674">
        <v>1</v>
      </c>
      <c r="D8674">
        <v>5</v>
      </c>
      <c r="E8674" t="s">
        <v>8626</v>
      </c>
      <c r="F8674">
        <v>210.857</v>
      </c>
      <c r="G8674">
        <v>123.68600000000001</v>
      </c>
      <c r="H8674">
        <v>53.061</v>
      </c>
      <c r="I8674">
        <v>26080.02</v>
      </c>
      <c r="J8674">
        <v>10636118</v>
      </c>
      <c r="K8674">
        <v>27.337</v>
      </c>
      <c r="L8674">
        <v>13.489000000000001</v>
      </c>
      <c r="M8674">
        <v>5764.2209999999995</v>
      </c>
      <c r="N8674">
        <v>2350801</v>
      </c>
      <c r="O8674">
        <v>10.497999999999999</v>
      </c>
      <c r="P8674">
        <v>22.030999999999999</v>
      </c>
      <c r="Q8674">
        <v>2213.5720000000001</v>
      </c>
      <c r="R8674">
        <v>902753</v>
      </c>
      <c r="S8674">
        <v>0.107</v>
      </c>
      <c r="T8674">
        <v>5.2160000000000002</v>
      </c>
      <c r="U8674">
        <v>22.51</v>
      </c>
      <c r="V8674">
        <v>9180</v>
      </c>
      <c r="W8674">
        <f t="shared" si="315"/>
        <v>36</v>
      </c>
      <c r="X8674">
        <f t="shared" si="316"/>
        <v>4022.3812200000002</v>
      </c>
      <c r="Y8674">
        <f t="shared" si="317"/>
        <v>74.808499999999995</v>
      </c>
    </row>
    <row r="8675" spans="1:25" x14ac:dyDescent="0.2">
      <c r="A8675" t="s">
        <v>1746</v>
      </c>
      <c r="B8675" t="s">
        <v>1082</v>
      </c>
      <c r="C8675">
        <v>1</v>
      </c>
      <c r="D8675">
        <v>6</v>
      </c>
      <c r="E8675" t="s">
        <v>8627</v>
      </c>
      <c r="F8675">
        <v>157.19200000000001</v>
      </c>
      <c r="G8675">
        <v>126.97</v>
      </c>
      <c r="H8675">
        <v>54.228999999999999</v>
      </c>
      <c r="I8675">
        <v>19958.683000000001</v>
      </c>
      <c r="J8675">
        <v>8139676</v>
      </c>
      <c r="K8675">
        <v>29.172000000000001</v>
      </c>
      <c r="L8675">
        <v>11.802</v>
      </c>
      <c r="M8675">
        <v>4585.5649999999996</v>
      </c>
      <c r="N8675">
        <v>1870114</v>
      </c>
      <c r="O8675">
        <v>12.089</v>
      </c>
      <c r="P8675">
        <v>23.178000000000001</v>
      </c>
      <c r="Q8675">
        <v>1900.287</v>
      </c>
      <c r="R8675">
        <v>774987</v>
      </c>
      <c r="S8675">
        <v>0.13100000000000001</v>
      </c>
      <c r="T8675">
        <v>5.7839999999999998</v>
      </c>
      <c r="U8675">
        <v>20.634</v>
      </c>
      <c r="V8675">
        <v>8415</v>
      </c>
      <c r="W8675">
        <f t="shared" ref="W8675:W8738" si="318">V8675/255</f>
        <v>33</v>
      </c>
      <c r="X8675">
        <f t="shared" si="316"/>
        <v>3330.0213699999999</v>
      </c>
      <c r="Y8675">
        <f t="shared" si="317"/>
        <v>68.1785</v>
      </c>
    </row>
    <row r="8676" spans="1:25" x14ac:dyDescent="0.2">
      <c r="A8676" t="s">
        <v>1746</v>
      </c>
      <c r="B8676" t="s">
        <v>1082</v>
      </c>
      <c r="C8676">
        <v>1</v>
      </c>
      <c r="D8676">
        <v>7</v>
      </c>
      <c r="E8676" t="s">
        <v>8450</v>
      </c>
      <c r="F8676">
        <v>311.63499999999999</v>
      </c>
      <c r="G8676">
        <v>136.547</v>
      </c>
      <c r="H8676">
        <v>58.460999999999999</v>
      </c>
      <c r="I8676">
        <v>42552.911</v>
      </c>
      <c r="J8676">
        <v>17354196</v>
      </c>
      <c r="K8676">
        <v>4.6210000000000004</v>
      </c>
      <c r="L8676">
        <v>2.1339999999999999</v>
      </c>
      <c r="M8676">
        <v>1440.03</v>
      </c>
      <c r="N8676">
        <v>587282</v>
      </c>
      <c r="O8676">
        <v>1.806</v>
      </c>
      <c r="P8676">
        <v>1.9510000000000001</v>
      </c>
      <c r="Q8676">
        <v>562.94799999999998</v>
      </c>
      <c r="R8676">
        <v>229585</v>
      </c>
      <c r="S8676">
        <v>2E-3</v>
      </c>
      <c r="T8676">
        <v>0.71499999999999997</v>
      </c>
      <c r="U8676">
        <v>0.625</v>
      </c>
      <c r="V8676">
        <v>255</v>
      </c>
      <c r="W8676">
        <f t="shared" si="318"/>
        <v>1</v>
      </c>
      <c r="X8676">
        <f t="shared" si="316"/>
        <v>374.50217999999995</v>
      </c>
      <c r="Y8676">
        <f t="shared" si="317"/>
        <v>0</v>
      </c>
    </row>
    <row r="8677" spans="1:25" x14ac:dyDescent="0.2">
      <c r="A8677" t="s">
        <v>1746</v>
      </c>
      <c r="B8677" t="s">
        <v>1082</v>
      </c>
      <c r="C8677">
        <v>1</v>
      </c>
      <c r="D8677">
        <v>8</v>
      </c>
      <c r="E8677" t="s">
        <v>4346</v>
      </c>
      <c r="F8677">
        <v>497.57900000000001</v>
      </c>
      <c r="G8677">
        <v>137.26900000000001</v>
      </c>
      <c r="H8677">
        <v>50.091000000000001</v>
      </c>
      <c r="I8677">
        <v>68302.172000000006</v>
      </c>
      <c r="J8677">
        <v>27855422</v>
      </c>
      <c r="K8677">
        <v>19.948</v>
      </c>
      <c r="L8677">
        <v>7.31</v>
      </c>
      <c r="M8677">
        <v>9925.5959999999995</v>
      </c>
      <c r="N8677">
        <v>4047919</v>
      </c>
      <c r="O8677">
        <v>5.4279999999999999</v>
      </c>
      <c r="P8677">
        <v>13.387</v>
      </c>
      <c r="Q8677">
        <v>2701.0790000000002</v>
      </c>
      <c r="R8677">
        <v>1101571</v>
      </c>
      <c r="S8677">
        <v>0.06</v>
      </c>
      <c r="T8677">
        <v>3.9209999999999998</v>
      </c>
      <c r="U8677">
        <v>30.013000000000002</v>
      </c>
      <c r="V8677">
        <v>12240</v>
      </c>
      <c r="W8677">
        <f t="shared" si="318"/>
        <v>48</v>
      </c>
      <c r="X8677">
        <f t="shared" si="316"/>
        <v>5099.7716899999996</v>
      </c>
      <c r="Y8677">
        <f t="shared" si="317"/>
        <v>101.32850000000001</v>
      </c>
    </row>
    <row r="8678" spans="1:25" x14ac:dyDescent="0.2">
      <c r="A8678" t="s">
        <v>1746</v>
      </c>
      <c r="B8678" t="s">
        <v>1082</v>
      </c>
      <c r="C8678">
        <v>1</v>
      </c>
      <c r="D8678">
        <v>9</v>
      </c>
      <c r="E8678" t="s">
        <v>8628</v>
      </c>
      <c r="F8678">
        <v>194.36500000000001</v>
      </c>
      <c r="G8678">
        <v>122.47799999999999</v>
      </c>
      <c r="H8678">
        <v>47.783000000000001</v>
      </c>
      <c r="I8678">
        <v>23805.378000000001</v>
      </c>
      <c r="J8678">
        <v>9708459</v>
      </c>
      <c r="K8678">
        <v>11.163</v>
      </c>
      <c r="L8678">
        <v>5.54</v>
      </c>
      <c r="M8678">
        <v>2169.6709999999998</v>
      </c>
      <c r="N8678">
        <v>884849</v>
      </c>
      <c r="O8678">
        <v>2.2210000000000001</v>
      </c>
      <c r="P8678">
        <v>7.0149999999999997</v>
      </c>
      <c r="Q8678">
        <v>431.63499999999999</v>
      </c>
      <c r="R8678">
        <v>176032</v>
      </c>
      <c r="S8678">
        <v>3.0000000000000001E-3</v>
      </c>
      <c r="T8678">
        <v>0.90600000000000003</v>
      </c>
      <c r="U8678">
        <v>0.625</v>
      </c>
      <c r="V8678">
        <v>255</v>
      </c>
      <c r="W8678">
        <f t="shared" si="318"/>
        <v>1</v>
      </c>
      <c r="X8678">
        <f t="shared" si="316"/>
        <v>84.300449999999955</v>
      </c>
      <c r="Y8678">
        <f t="shared" si="317"/>
        <v>0</v>
      </c>
    </row>
    <row r="8679" spans="1:25" x14ac:dyDescent="0.2">
      <c r="A8679" t="s">
        <v>1746</v>
      </c>
      <c r="B8679" t="s">
        <v>1082</v>
      </c>
      <c r="C8679">
        <v>1</v>
      </c>
      <c r="D8679">
        <v>10</v>
      </c>
      <c r="E8679" t="s">
        <v>57</v>
      </c>
      <c r="F8679">
        <v>219.434</v>
      </c>
      <c r="G8679">
        <v>109.86</v>
      </c>
      <c r="H8679">
        <v>40.973999999999997</v>
      </c>
      <c r="I8679">
        <v>24107.120999999999</v>
      </c>
      <c r="J8679">
        <v>9831518</v>
      </c>
      <c r="K8679">
        <v>11.954000000000001</v>
      </c>
      <c r="L8679">
        <v>6.5190000000000001</v>
      </c>
      <c r="M8679">
        <v>2623.1779999999999</v>
      </c>
      <c r="N8679">
        <v>1069801</v>
      </c>
      <c r="O8679">
        <v>1.706</v>
      </c>
      <c r="P8679">
        <v>2.149</v>
      </c>
      <c r="Q8679">
        <v>374.39499999999998</v>
      </c>
      <c r="R8679">
        <v>152688</v>
      </c>
      <c r="S8679">
        <v>3.0000000000000001E-3</v>
      </c>
      <c r="T8679">
        <v>0.85199999999999998</v>
      </c>
      <c r="U8679">
        <v>0.625</v>
      </c>
      <c r="V8679">
        <v>255</v>
      </c>
      <c r="W8679">
        <f t="shared" si="318"/>
        <v>1</v>
      </c>
      <c r="X8679">
        <f t="shared" si="316"/>
        <v>0</v>
      </c>
      <c r="Y8679">
        <f t="shared" si="317"/>
        <v>0</v>
      </c>
    </row>
    <row r="8680" spans="1:25" x14ac:dyDescent="0.2">
      <c r="A8680" t="s">
        <v>1746</v>
      </c>
      <c r="B8680" t="s">
        <v>1082</v>
      </c>
      <c r="C8680">
        <v>1</v>
      </c>
      <c r="D8680">
        <v>11</v>
      </c>
      <c r="E8680" t="s">
        <v>8629</v>
      </c>
      <c r="F8680">
        <v>547.30200000000002</v>
      </c>
      <c r="G8680">
        <v>135.48400000000001</v>
      </c>
      <c r="H8680">
        <v>50.338999999999999</v>
      </c>
      <c r="I8680">
        <v>74150.752999999997</v>
      </c>
      <c r="J8680">
        <v>30240627</v>
      </c>
      <c r="K8680">
        <v>23.771000000000001</v>
      </c>
      <c r="L8680">
        <v>8.1999999999999993</v>
      </c>
      <c r="M8680">
        <v>13009.816000000001</v>
      </c>
      <c r="N8680">
        <v>5305745</v>
      </c>
      <c r="O8680">
        <v>6.117</v>
      </c>
      <c r="P8680">
        <v>13.801</v>
      </c>
      <c r="Q8680">
        <v>3348.0259999999998</v>
      </c>
      <c r="R8680">
        <v>1365413</v>
      </c>
      <c r="S8680">
        <v>7.6999999999999999E-2</v>
      </c>
      <c r="T8680">
        <v>4.4169999999999998</v>
      </c>
      <c r="U8680">
        <v>41.893000000000001</v>
      </c>
      <c r="V8680">
        <v>17085</v>
      </c>
      <c r="W8680">
        <f t="shared" si="318"/>
        <v>67</v>
      </c>
      <c r="X8680">
        <f t="shared" si="316"/>
        <v>6529.5245599999998</v>
      </c>
      <c r="Y8680">
        <f t="shared" si="317"/>
        <v>143.31849999999997</v>
      </c>
    </row>
    <row r="8681" spans="1:25" x14ac:dyDescent="0.2">
      <c r="A8681" t="s">
        <v>1746</v>
      </c>
      <c r="B8681" t="s">
        <v>1082</v>
      </c>
      <c r="C8681">
        <v>1</v>
      </c>
      <c r="D8681">
        <v>12</v>
      </c>
      <c r="E8681" t="s">
        <v>8630</v>
      </c>
      <c r="F8681">
        <v>134.61099999999999</v>
      </c>
      <c r="G8681">
        <v>141.16200000000001</v>
      </c>
      <c r="H8681">
        <v>61.328000000000003</v>
      </c>
      <c r="I8681">
        <v>19002.028999999999</v>
      </c>
      <c r="J8681">
        <v>7749527</v>
      </c>
      <c r="K8681">
        <v>9.4459999999999997</v>
      </c>
      <c r="L8681">
        <v>5.1139999999999999</v>
      </c>
      <c r="M8681">
        <v>1271.568</v>
      </c>
      <c r="N8681">
        <v>518579</v>
      </c>
      <c r="O8681">
        <v>3.1869999999999998</v>
      </c>
      <c r="P8681">
        <v>10.218999999999999</v>
      </c>
      <c r="Q8681">
        <v>429.06299999999999</v>
      </c>
      <c r="R8681">
        <v>174983</v>
      </c>
      <c r="S8681">
        <v>8.9999999999999993E-3</v>
      </c>
      <c r="T8681">
        <v>1.5389999999999999</v>
      </c>
      <c r="U8681">
        <v>1.2509999999999999</v>
      </c>
      <c r="V8681">
        <v>510</v>
      </c>
      <c r="W8681">
        <f t="shared" si="318"/>
        <v>2</v>
      </c>
      <c r="X8681">
        <f t="shared" si="316"/>
        <v>78.616329999999948</v>
      </c>
      <c r="Y8681">
        <f t="shared" si="317"/>
        <v>0</v>
      </c>
    </row>
    <row r="8682" spans="1:25" x14ac:dyDescent="0.2">
      <c r="A8682" t="s">
        <v>1746</v>
      </c>
      <c r="B8682" t="s">
        <v>1082</v>
      </c>
      <c r="C8682">
        <v>1</v>
      </c>
      <c r="D8682">
        <v>13</v>
      </c>
      <c r="E8682" t="s">
        <v>8631</v>
      </c>
      <c r="F8682">
        <v>42.667999999999999</v>
      </c>
      <c r="G8682">
        <v>69.043999999999997</v>
      </c>
      <c r="H8682">
        <v>36.344000000000001</v>
      </c>
      <c r="I8682">
        <v>2945.9549999999999</v>
      </c>
      <c r="J8682">
        <v>1201438</v>
      </c>
      <c r="K8682">
        <v>12.55</v>
      </c>
      <c r="L8682">
        <v>12.081</v>
      </c>
      <c r="M8682">
        <v>535.47299999999996</v>
      </c>
      <c r="N8682">
        <v>218380</v>
      </c>
      <c r="O8682">
        <v>5.7229999999999999</v>
      </c>
      <c r="P8682">
        <v>17.965</v>
      </c>
      <c r="Q8682">
        <v>244.197</v>
      </c>
      <c r="R8682">
        <v>99590</v>
      </c>
      <c r="S8682">
        <v>4.3999999999999997E-2</v>
      </c>
      <c r="T8682">
        <v>3.3479999999999999</v>
      </c>
      <c r="U8682">
        <v>1.8759999999999999</v>
      </c>
      <c r="V8682">
        <v>765</v>
      </c>
      <c r="W8682">
        <f t="shared" si="318"/>
        <v>3</v>
      </c>
      <c r="X8682">
        <f t="shared" si="316"/>
        <v>0</v>
      </c>
      <c r="Y8682">
        <f t="shared" si="317"/>
        <v>1.8785000000000001</v>
      </c>
    </row>
    <row r="8683" spans="1:25" x14ac:dyDescent="0.2">
      <c r="A8683" t="s">
        <v>1746</v>
      </c>
      <c r="B8683" t="s">
        <v>1082</v>
      </c>
      <c r="C8683">
        <v>1</v>
      </c>
      <c r="D8683">
        <v>14</v>
      </c>
      <c r="E8683" t="s">
        <v>3236</v>
      </c>
      <c r="F8683">
        <v>359.03</v>
      </c>
      <c r="G8683">
        <v>121.129</v>
      </c>
      <c r="H8683">
        <v>46.262</v>
      </c>
      <c r="I8683">
        <v>43489.036999999997</v>
      </c>
      <c r="J8683">
        <v>17735973</v>
      </c>
      <c r="K8683">
        <v>17.53</v>
      </c>
      <c r="L8683">
        <v>6.3120000000000003</v>
      </c>
      <c r="M8683">
        <v>6293.8710000000001</v>
      </c>
      <c r="N8683">
        <v>2566806</v>
      </c>
      <c r="O8683">
        <v>3.9129999999999998</v>
      </c>
      <c r="P8683">
        <v>11.236000000000001</v>
      </c>
      <c r="Q8683">
        <v>1404.7429999999999</v>
      </c>
      <c r="R8683">
        <v>572891</v>
      </c>
      <c r="S8683">
        <v>0.04</v>
      </c>
      <c r="T8683">
        <v>3.1960000000000002</v>
      </c>
      <c r="U8683">
        <v>14.381</v>
      </c>
      <c r="V8683">
        <v>5865</v>
      </c>
      <c r="W8683">
        <f t="shared" si="318"/>
        <v>23</v>
      </c>
      <c r="X8683">
        <f t="shared" si="316"/>
        <v>2234.8691299999996</v>
      </c>
      <c r="Y8683">
        <f t="shared" si="317"/>
        <v>46.078500000000005</v>
      </c>
    </row>
    <row r="8684" spans="1:25" x14ac:dyDescent="0.2">
      <c r="A8684" t="s">
        <v>1746</v>
      </c>
      <c r="B8684" t="s">
        <v>1082</v>
      </c>
      <c r="C8684">
        <v>1</v>
      </c>
      <c r="D8684">
        <v>15</v>
      </c>
      <c r="E8684" t="s">
        <v>8632</v>
      </c>
      <c r="F8684">
        <v>279.24599999999998</v>
      </c>
      <c r="G8684">
        <v>132.75200000000001</v>
      </c>
      <c r="H8684">
        <v>49.152000000000001</v>
      </c>
      <c r="I8684">
        <v>37070.569000000003</v>
      </c>
      <c r="J8684">
        <v>15118353</v>
      </c>
      <c r="K8684">
        <v>15.081</v>
      </c>
      <c r="L8684">
        <v>6.8780000000000001</v>
      </c>
      <c r="M8684">
        <v>4211.3789999999999</v>
      </c>
      <c r="N8684">
        <v>1717511</v>
      </c>
      <c r="O8684">
        <v>4.3449999999999998</v>
      </c>
      <c r="P8684">
        <v>12.557</v>
      </c>
      <c r="Q8684">
        <v>1213.338</v>
      </c>
      <c r="R8684">
        <v>494831</v>
      </c>
      <c r="S8684">
        <v>4.7E-2</v>
      </c>
      <c r="T8684">
        <v>3.4620000000000002</v>
      </c>
      <c r="U8684">
        <v>13.131</v>
      </c>
      <c r="V8684">
        <v>5355</v>
      </c>
      <c r="W8684">
        <f t="shared" si="318"/>
        <v>21</v>
      </c>
      <c r="X8684">
        <f t="shared" si="316"/>
        <v>1811.8640799999998</v>
      </c>
      <c r="Y8684">
        <f t="shared" si="317"/>
        <v>41.658500000000004</v>
      </c>
    </row>
    <row r="8685" spans="1:25" x14ac:dyDescent="0.2">
      <c r="A8685" t="s">
        <v>1746</v>
      </c>
      <c r="B8685" t="s">
        <v>1082</v>
      </c>
      <c r="C8685">
        <v>1</v>
      </c>
      <c r="D8685">
        <v>16</v>
      </c>
      <c r="E8685" t="s">
        <v>8633</v>
      </c>
      <c r="F8685">
        <v>267.40100000000001</v>
      </c>
      <c r="G8685">
        <v>131.42699999999999</v>
      </c>
      <c r="H8685">
        <v>49.37</v>
      </c>
      <c r="I8685">
        <v>35143.565000000002</v>
      </c>
      <c r="J8685">
        <v>14332470</v>
      </c>
      <c r="K8685">
        <v>13.675000000000001</v>
      </c>
      <c r="L8685">
        <v>5.8620000000000001</v>
      </c>
      <c r="M8685">
        <v>3656.8290000000002</v>
      </c>
      <c r="N8685">
        <v>1491351</v>
      </c>
      <c r="O8685">
        <v>3.4790000000000001</v>
      </c>
      <c r="P8685">
        <v>10.430999999999999</v>
      </c>
      <c r="Q8685">
        <v>930.23400000000004</v>
      </c>
      <c r="R8685">
        <v>379374</v>
      </c>
      <c r="S8685">
        <v>2.3E-2</v>
      </c>
      <c r="T8685">
        <v>2.4420000000000002</v>
      </c>
      <c r="U8685">
        <v>6.2530000000000001</v>
      </c>
      <c r="V8685">
        <v>2550</v>
      </c>
      <c r="W8685">
        <f t="shared" si="318"/>
        <v>10</v>
      </c>
      <c r="X8685">
        <f t="shared" si="316"/>
        <v>1186.20424</v>
      </c>
      <c r="Y8685">
        <f t="shared" si="317"/>
        <v>17.348499999999998</v>
      </c>
    </row>
    <row r="8686" spans="1:25" x14ac:dyDescent="0.2">
      <c r="A8686" t="s">
        <v>1746</v>
      </c>
      <c r="B8686" t="s">
        <v>1082</v>
      </c>
      <c r="C8686">
        <v>1</v>
      </c>
      <c r="D8686">
        <v>17</v>
      </c>
      <c r="E8686" t="s">
        <v>8634</v>
      </c>
      <c r="F8686">
        <v>276.39</v>
      </c>
      <c r="G8686">
        <v>115.547</v>
      </c>
      <c r="H8686">
        <v>43.927</v>
      </c>
      <c r="I8686">
        <v>31936.094000000001</v>
      </c>
      <c r="J8686">
        <v>13024379</v>
      </c>
      <c r="K8686">
        <v>14.21</v>
      </c>
      <c r="L8686">
        <v>8.6549999999999994</v>
      </c>
      <c r="M8686">
        <v>3927.444</v>
      </c>
      <c r="N8686">
        <v>1601715</v>
      </c>
      <c r="O8686">
        <v>3.8519999999999999</v>
      </c>
      <c r="P8686">
        <v>12.827</v>
      </c>
      <c r="Q8686">
        <v>1064.73</v>
      </c>
      <c r="R8686">
        <v>434225</v>
      </c>
      <c r="S8686">
        <v>0.02</v>
      </c>
      <c r="T8686">
        <v>2.278</v>
      </c>
      <c r="U8686">
        <v>5.6269999999999998</v>
      </c>
      <c r="V8686">
        <v>2295</v>
      </c>
      <c r="W8686">
        <f t="shared" si="318"/>
        <v>9</v>
      </c>
      <c r="X8686">
        <f t="shared" si="316"/>
        <v>1483.4404</v>
      </c>
      <c r="Y8686">
        <f t="shared" si="317"/>
        <v>15.138499999999999</v>
      </c>
    </row>
    <row r="8687" spans="1:25" x14ac:dyDescent="0.2">
      <c r="A8687" t="s">
        <v>1746</v>
      </c>
      <c r="B8687" t="s">
        <v>1082</v>
      </c>
      <c r="C8687">
        <v>1</v>
      </c>
      <c r="D8687">
        <v>18</v>
      </c>
      <c r="E8687" t="s">
        <v>8635</v>
      </c>
      <c r="F8687">
        <v>362.77</v>
      </c>
      <c r="G8687">
        <v>111.468</v>
      </c>
      <c r="H8687">
        <v>45.393000000000001</v>
      </c>
      <c r="I8687">
        <v>40437.26</v>
      </c>
      <c r="J8687">
        <v>16491378</v>
      </c>
      <c r="K8687">
        <v>31.003</v>
      </c>
      <c r="L8687">
        <v>13.987</v>
      </c>
      <c r="M8687">
        <v>11246.826999999999</v>
      </c>
      <c r="N8687">
        <v>4586752</v>
      </c>
      <c r="O8687">
        <v>12.996</v>
      </c>
      <c r="P8687">
        <v>24.314</v>
      </c>
      <c r="Q8687">
        <v>4714.3770000000004</v>
      </c>
      <c r="R8687">
        <v>1922647</v>
      </c>
      <c r="S8687">
        <v>0.126</v>
      </c>
      <c r="T8687">
        <v>5.6630000000000003</v>
      </c>
      <c r="U8687">
        <v>45.643999999999998</v>
      </c>
      <c r="V8687">
        <v>18615</v>
      </c>
      <c r="W8687">
        <f t="shared" si="318"/>
        <v>73</v>
      </c>
      <c r="X8687">
        <f t="shared" si="316"/>
        <v>9549.1602700000021</v>
      </c>
      <c r="Y8687">
        <f t="shared" si="317"/>
        <v>156.57849999999999</v>
      </c>
    </row>
    <row r="8688" spans="1:25" x14ac:dyDescent="0.2">
      <c r="A8688" t="s">
        <v>1746</v>
      </c>
      <c r="B8688" t="s">
        <v>1082</v>
      </c>
      <c r="C8688">
        <v>2</v>
      </c>
      <c r="D8688">
        <v>1</v>
      </c>
      <c r="E8688" t="s">
        <v>8636</v>
      </c>
      <c r="F8688">
        <v>145.40299999999999</v>
      </c>
      <c r="G8688">
        <v>120.768</v>
      </c>
      <c r="H8688">
        <v>60.999000000000002</v>
      </c>
      <c r="I8688">
        <v>17560.035</v>
      </c>
      <c r="J8688">
        <v>7161444</v>
      </c>
      <c r="K8688">
        <v>9.9160000000000004</v>
      </c>
      <c r="L8688">
        <v>5.4219999999999997</v>
      </c>
      <c r="M8688">
        <v>1441.8050000000001</v>
      </c>
      <c r="N8688">
        <v>588006</v>
      </c>
      <c r="O8688">
        <v>2.4060000000000001</v>
      </c>
      <c r="P8688">
        <v>4.9320000000000004</v>
      </c>
      <c r="Q8688">
        <v>349.88900000000001</v>
      </c>
      <c r="R8688">
        <v>142694</v>
      </c>
      <c r="S8688">
        <v>4.0000000000000001E-3</v>
      </c>
      <c r="T8688">
        <v>1.0469999999999999</v>
      </c>
      <c r="U8688">
        <v>0.625</v>
      </c>
      <c r="V8688">
        <v>255</v>
      </c>
      <c r="W8688">
        <f t="shared" si="318"/>
        <v>1</v>
      </c>
      <c r="X8688">
        <f t="shared" si="316"/>
        <v>0</v>
      </c>
      <c r="Y8688">
        <f t="shared" si="317"/>
        <v>0</v>
      </c>
    </row>
    <row r="8689" spans="1:25" x14ac:dyDescent="0.2">
      <c r="A8689" t="s">
        <v>1746</v>
      </c>
      <c r="B8689" t="s">
        <v>1082</v>
      </c>
      <c r="C8689">
        <v>2</v>
      </c>
      <c r="D8689">
        <v>2</v>
      </c>
      <c r="E8689" t="s">
        <v>8637</v>
      </c>
      <c r="F8689">
        <v>325.14600000000002</v>
      </c>
      <c r="G8689">
        <v>136.86099999999999</v>
      </c>
      <c r="H8689">
        <v>50.634999999999998</v>
      </c>
      <c r="I8689">
        <v>44499.868999999999</v>
      </c>
      <c r="J8689">
        <v>18148217</v>
      </c>
      <c r="K8689">
        <v>44.624000000000002</v>
      </c>
      <c r="L8689">
        <v>15.696999999999999</v>
      </c>
      <c r="M8689">
        <v>14509.464</v>
      </c>
      <c r="N8689">
        <v>5917341</v>
      </c>
      <c r="O8689">
        <v>8.43</v>
      </c>
      <c r="P8689">
        <v>18.356999999999999</v>
      </c>
      <c r="Q8689">
        <v>2740.9119999999998</v>
      </c>
      <c r="R8689">
        <v>1117816</v>
      </c>
      <c r="S8689">
        <v>0.112</v>
      </c>
      <c r="T8689">
        <v>5.3319999999999999</v>
      </c>
      <c r="U8689">
        <v>36.265000000000001</v>
      </c>
      <c r="V8689">
        <v>14790</v>
      </c>
      <c r="W8689">
        <f t="shared" si="318"/>
        <v>58</v>
      </c>
      <c r="X8689">
        <f t="shared" si="316"/>
        <v>5187.8026199999986</v>
      </c>
      <c r="Y8689">
        <f t="shared" si="317"/>
        <v>123.4285</v>
      </c>
    </row>
    <row r="8690" spans="1:25" x14ac:dyDescent="0.2">
      <c r="A8690" t="s">
        <v>1746</v>
      </c>
      <c r="B8690" t="s">
        <v>1082</v>
      </c>
      <c r="C8690">
        <v>2</v>
      </c>
      <c r="D8690">
        <v>3</v>
      </c>
      <c r="E8690" t="s">
        <v>8638</v>
      </c>
      <c r="F8690">
        <v>291.55799999999999</v>
      </c>
      <c r="G8690">
        <v>134.089</v>
      </c>
      <c r="H8690">
        <v>46.847999999999999</v>
      </c>
      <c r="I8690">
        <v>39094.737000000001</v>
      </c>
      <c r="J8690">
        <v>15943862</v>
      </c>
      <c r="K8690">
        <v>63.515000000000001</v>
      </c>
      <c r="L8690">
        <v>22.951000000000001</v>
      </c>
      <c r="M8690">
        <v>18518.276000000002</v>
      </c>
      <c r="N8690">
        <v>7552240</v>
      </c>
      <c r="O8690">
        <v>9.9949999999999992</v>
      </c>
      <c r="P8690">
        <v>20.172000000000001</v>
      </c>
      <c r="Q8690">
        <v>2914.143</v>
      </c>
      <c r="R8690">
        <v>1188464</v>
      </c>
      <c r="S8690">
        <v>0.09</v>
      </c>
      <c r="T8690">
        <v>4.7919999999999998</v>
      </c>
      <c r="U8690">
        <v>26.260999999999999</v>
      </c>
      <c r="V8690">
        <v>10710</v>
      </c>
      <c r="W8690">
        <f t="shared" si="318"/>
        <v>42</v>
      </c>
      <c r="X8690">
        <f t="shared" si="316"/>
        <v>5570.6431300000004</v>
      </c>
      <c r="Y8690">
        <f t="shared" si="317"/>
        <v>88.0685</v>
      </c>
    </row>
    <row r="8691" spans="1:25" x14ac:dyDescent="0.2">
      <c r="A8691" t="s">
        <v>1746</v>
      </c>
      <c r="B8691" t="s">
        <v>1082</v>
      </c>
      <c r="C8691">
        <v>2</v>
      </c>
      <c r="D8691">
        <v>4</v>
      </c>
      <c r="E8691" t="s">
        <v>8639</v>
      </c>
      <c r="F8691">
        <v>224.43600000000001</v>
      </c>
      <c r="G8691">
        <v>131.095</v>
      </c>
      <c r="H8691">
        <v>58.271000000000001</v>
      </c>
      <c r="I8691">
        <v>29422.58</v>
      </c>
      <c r="J8691">
        <v>11999302</v>
      </c>
      <c r="K8691">
        <v>9.15</v>
      </c>
      <c r="L8691">
        <v>4.5910000000000002</v>
      </c>
      <c r="M8691">
        <v>2053.5970000000002</v>
      </c>
      <c r="N8691">
        <v>837511</v>
      </c>
      <c r="O8691">
        <v>1.927</v>
      </c>
      <c r="P8691">
        <v>1.327</v>
      </c>
      <c r="Q8691">
        <v>432.483</v>
      </c>
      <c r="R8691">
        <v>176378</v>
      </c>
      <c r="S8691">
        <v>0</v>
      </c>
      <c r="T8691">
        <v>0</v>
      </c>
      <c r="U8691">
        <v>0</v>
      </c>
      <c r="V8691">
        <v>0</v>
      </c>
      <c r="W8691">
        <f t="shared" si="318"/>
        <v>0</v>
      </c>
      <c r="X8691">
        <f t="shared" si="316"/>
        <v>86.17452999999999</v>
      </c>
      <c r="Y8691">
        <f t="shared" si="317"/>
        <v>0</v>
      </c>
    </row>
    <row r="8692" spans="1:25" x14ac:dyDescent="0.2">
      <c r="A8692" t="s">
        <v>1746</v>
      </c>
      <c r="B8692" t="s">
        <v>1082</v>
      </c>
      <c r="C8692">
        <v>2</v>
      </c>
      <c r="D8692">
        <v>5</v>
      </c>
      <c r="E8692" t="s">
        <v>8640</v>
      </c>
      <c r="F8692">
        <v>203.74600000000001</v>
      </c>
      <c r="G8692">
        <v>131.49</v>
      </c>
      <c r="H8692">
        <v>58.506999999999998</v>
      </c>
      <c r="I8692">
        <v>26790.547999999999</v>
      </c>
      <c r="J8692">
        <v>10925890</v>
      </c>
      <c r="K8692">
        <v>8.891</v>
      </c>
      <c r="L8692">
        <v>4.242</v>
      </c>
      <c r="M8692">
        <v>1811.48</v>
      </c>
      <c r="N8692">
        <v>738769</v>
      </c>
      <c r="O8692">
        <v>1.8740000000000001</v>
      </c>
      <c r="P8692">
        <v>1.232</v>
      </c>
      <c r="Q8692">
        <v>381.74599999999998</v>
      </c>
      <c r="R8692">
        <v>155686</v>
      </c>
      <c r="S8692">
        <v>0</v>
      </c>
      <c r="T8692">
        <v>0</v>
      </c>
      <c r="U8692">
        <v>0</v>
      </c>
      <c r="V8692">
        <v>0</v>
      </c>
      <c r="W8692">
        <f t="shared" si="318"/>
        <v>0</v>
      </c>
      <c r="X8692">
        <f t="shared" si="316"/>
        <v>0</v>
      </c>
      <c r="Y8692">
        <f t="shared" si="317"/>
        <v>0</v>
      </c>
    </row>
    <row r="8693" spans="1:25" x14ac:dyDescent="0.2">
      <c r="A8693" t="s">
        <v>1746</v>
      </c>
      <c r="B8693" t="s">
        <v>1082</v>
      </c>
      <c r="C8693">
        <v>2</v>
      </c>
      <c r="D8693">
        <v>6</v>
      </c>
      <c r="E8693" t="s">
        <v>8641</v>
      </c>
      <c r="F8693">
        <v>172.34299999999999</v>
      </c>
      <c r="G8693">
        <v>129.52099999999999</v>
      </c>
      <c r="H8693">
        <v>60.173000000000002</v>
      </c>
      <c r="I8693">
        <v>22322.118999999999</v>
      </c>
      <c r="J8693">
        <v>9103547</v>
      </c>
      <c r="K8693">
        <v>23.72</v>
      </c>
      <c r="L8693">
        <v>12.057</v>
      </c>
      <c r="M8693">
        <v>4088.03</v>
      </c>
      <c r="N8693">
        <v>1667206</v>
      </c>
      <c r="O8693">
        <v>4.96</v>
      </c>
      <c r="P8693">
        <v>15.201000000000001</v>
      </c>
      <c r="Q8693">
        <v>854.73900000000003</v>
      </c>
      <c r="R8693">
        <v>348585</v>
      </c>
      <c r="S8693">
        <v>3.5999999999999997E-2</v>
      </c>
      <c r="T8693">
        <v>3.0409999999999999</v>
      </c>
      <c r="U8693">
        <v>6.2530000000000001</v>
      </c>
      <c r="V8693">
        <v>2550</v>
      </c>
      <c r="W8693">
        <f t="shared" si="318"/>
        <v>10</v>
      </c>
      <c r="X8693">
        <f t="shared" si="316"/>
        <v>1019.3602900000001</v>
      </c>
      <c r="Y8693">
        <f t="shared" si="317"/>
        <v>17.348499999999998</v>
      </c>
    </row>
    <row r="8694" spans="1:25" x14ac:dyDescent="0.2">
      <c r="A8694" t="s">
        <v>1746</v>
      </c>
      <c r="B8694" t="s">
        <v>1082</v>
      </c>
      <c r="C8694">
        <v>2</v>
      </c>
      <c r="D8694">
        <v>7</v>
      </c>
      <c r="E8694" t="s">
        <v>8642</v>
      </c>
      <c r="F8694">
        <v>167.59800000000001</v>
      </c>
      <c r="G8694">
        <v>125.181</v>
      </c>
      <c r="H8694">
        <v>61.465000000000003</v>
      </c>
      <c r="I8694">
        <v>20980.187000000002</v>
      </c>
      <c r="J8694">
        <v>8556272</v>
      </c>
      <c r="K8694">
        <v>10.308999999999999</v>
      </c>
      <c r="L8694">
        <v>6.008</v>
      </c>
      <c r="M8694">
        <v>1727.758</v>
      </c>
      <c r="N8694">
        <v>704625</v>
      </c>
      <c r="O8694">
        <v>2.246</v>
      </c>
      <c r="P8694">
        <v>3.62</v>
      </c>
      <c r="Q8694">
        <v>376.38600000000002</v>
      </c>
      <c r="R8694">
        <v>153500</v>
      </c>
      <c r="S8694">
        <v>1.0999999999999999E-2</v>
      </c>
      <c r="T8694">
        <v>1.6890000000000001</v>
      </c>
      <c r="U8694">
        <v>1.8759999999999999</v>
      </c>
      <c r="V8694">
        <v>765</v>
      </c>
      <c r="W8694">
        <f t="shared" si="318"/>
        <v>3</v>
      </c>
      <c r="X8694">
        <f t="shared" si="316"/>
        <v>0</v>
      </c>
      <c r="Y8694">
        <f t="shared" si="317"/>
        <v>1.8785000000000001</v>
      </c>
    </row>
    <row r="8695" spans="1:25" x14ac:dyDescent="0.2">
      <c r="A8695" t="s">
        <v>1746</v>
      </c>
      <c r="B8695" t="s">
        <v>1082</v>
      </c>
      <c r="C8695">
        <v>2</v>
      </c>
      <c r="D8695">
        <v>8</v>
      </c>
      <c r="E8695" t="s">
        <v>8643</v>
      </c>
      <c r="F8695">
        <v>316.73</v>
      </c>
      <c r="G8695">
        <v>124.087</v>
      </c>
      <c r="H8695">
        <v>50.209000000000003</v>
      </c>
      <c r="I8695">
        <v>39301.991999999998</v>
      </c>
      <c r="J8695">
        <v>16028386</v>
      </c>
      <c r="K8695">
        <v>56.167000000000002</v>
      </c>
      <c r="L8695">
        <v>21.556999999999999</v>
      </c>
      <c r="M8695">
        <v>17789.78</v>
      </c>
      <c r="N8695">
        <v>7255140</v>
      </c>
      <c r="O8695">
        <v>11.917</v>
      </c>
      <c r="P8695">
        <v>21.172000000000001</v>
      </c>
      <c r="Q8695">
        <v>3774.587</v>
      </c>
      <c r="R8695">
        <v>1539376</v>
      </c>
      <c r="S8695">
        <v>0.13</v>
      </c>
      <c r="T8695">
        <v>5.7629999999999999</v>
      </c>
      <c r="U8695">
        <v>41.268000000000001</v>
      </c>
      <c r="V8695">
        <v>16830</v>
      </c>
      <c r="W8695">
        <f t="shared" si="318"/>
        <v>66</v>
      </c>
      <c r="X8695">
        <f t="shared" si="316"/>
        <v>7472.224369999999</v>
      </c>
      <c r="Y8695">
        <f t="shared" si="317"/>
        <v>141.10849999999999</v>
      </c>
    </row>
    <row r="8696" spans="1:25" x14ac:dyDescent="0.2">
      <c r="A8696" t="s">
        <v>1746</v>
      </c>
      <c r="B8696" t="s">
        <v>1082</v>
      </c>
      <c r="C8696">
        <v>2</v>
      </c>
      <c r="D8696">
        <v>9</v>
      </c>
      <c r="E8696" t="s">
        <v>8644</v>
      </c>
      <c r="F8696">
        <v>311.07400000000001</v>
      </c>
      <c r="G8696">
        <v>117.389</v>
      </c>
      <c r="H8696">
        <v>55.667000000000002</v>
      </c>
      <c r="I8696">
        <v>36516.711000000003</v>
      </c>
      <c r="J8696">
        <v>14892475</v>
      </c>
      <c r="K8696">
        <v>57.244999999999997</v>
      </c>
      <c r="L8696">
        <v>26.756</v>
      </c>
      <c r="M8696">
        <v>17807.486000000001</v>
      </c>
      <c r="N8696">
        <v>7262361</v>
      </c>
      <c r="O8696">
        <v>12.875</v>
      </c>
      <c r="P8696">
        <v>24.513999999999999</v>
      </c>
      <c r="Q8696">
        <v>4005.11</v>
      </c>
      <c r="R8696">
        <v>1633389</v>
      </c>
      <c r="S8696">
        <v>0.127</v>
      </c>
      <c r="T8696">
        <v>5.681</v>
      </c>
      <c r="U8696">
        <v>39.392000000000003</v>
      </c>
      <c r="V8696">
        <v>16065</v>
      </c>
      <c r="W8696">
        <f t="shared" si="318"/>
        <v>63</v>
      </c>
      <c r="X8696">
        <f t="shared" si="316"/>
        <v>7981.6801999999998</v>
      </c>
      <c r="Y8696">
        <f t="shared" si="317"/>
        <v>134.4785</v>
      </c>
    </row>
    <row r="8697" spans="1:25" x14ac:dyDescent="0.2">
      <c r="A8697" t="s">
        <v>1746</v>
      </c>
      <c r="B8697" t="s">
        <v>1082</v>
      </c>
      <c r="C8697">
        <v>3</v>
      </c>
      <c r="D8697">
        <v>1</v>
      </c>
      <c r="E8697" t="s">
        <v>6280</v>
      </c>
      <c r="F8697">
        <v>200.066</v>
      </c>
      <c r="G8697">
        <v>78.771000000000001</v>
      </c>
      <c r="H8697">
        <v>42.908999999999999</v>
      </c>
      <c r="I8697">
        <v>15759.352000000001</v>
      </c>
      <c r="J8697">
        <v>6427078</v>
      </c>
      <c r="K8697">
        <v>20.547999999999998</v>
      </c>
      <c r="L8697">
        <v>9.5850000000000009</v>
      </c>
      <c r="M8697">
        <v>4110.9409999999998</v>
      </c>
      <c r="N8697">
        <v>1676550</v>
      </c>
      <c r="O8697">
        <v>4.4219999999999997</v>
      </c>
      <c r="P8697">
        <v>13.624000000000001</v>
      </c>
      <c r="Q8697">
        <v>884.68499999999995</v>
      </c>
      <c r="R8697">
        <v>360798</v>
      </c>
      <c r="S8697">
        <v>4.7E-2</v>
      </c>
      <c r="T8697">
        <v>3.4569999999999999</v>
      </c>
      <c r="U8697">
        <v>9.3789999999999996</v>
      </c>
      <c r="V8697">
        <v>3825</v>
      </c>
      <c r="W8697">
        <f t="shared" si="318"/>
        <v>15</v>
      </c>
      <c r="X8697">
        <f t="shared" si="316"/>
        <v>1085.5409499999998</v>
      </c>
      <c r="Y8697">
        <f t="shared" si="317"/>
        <v>28.398499999999999</v>
      </c>
    </row>
    <row r="8698" spans="1:25" x14ac:dyDescent="0.2">
      <c r="A8698" t="s">
        <v>1746</v>
      </c>
      <c r="B8698" t="s">
        <v>1082</v>
      </c>
      <c r="C8698">
        <v>3</v>
      </c>
      <c r="D8698">
        <v>2</v>
      </c>
      <c r="E8698" t="s">
        <v>8645</v>
      </c>
      <c r="F8698">
        <v>177.19300000000001</v>
      </c>
      <c r="G8698">
        <v>99.846000000000004</v>
      </c>
      <c r="H8698">
        <v>71.040999999999997</v>
      </c>
      <c r="I8698">
        <v>17691.975999999999</v>
      </c>
      <c r="J8698">
        <v>7215253</v>
      </c>
      <c r="K8698">
        <v>13.339</v>
      </c>
      <c r="L8698">
        <v>7.1420000000000003</v>
      </c>
      <c r="M8698">
        <v>2363.5039999999999</v>
      </c>
      <c r="N8698">
        <v>963899</v>
      </c>
      <c r="O8698">
        <v>2.383</v>
      </c>
      <c r="P8698">
        <v>4.5279999999999996</v>
      </c>
      <c r="Q8698">
        <v>422.339</v>
      </c>
      <c r="R8698">
        <v>172241</v>
      </c>
      <c r="S8698">
        <v>4.0000000000000001E-3</v>
      </c>
      <c r="T8698">
        <v>0.94899999999999995</v>
      </c>
      <c r="U8698">
        <v>0.625</v>
      </c>
      <c r="V8698">
        <v>255</v>
      </c>
      <c r="W8698">
        <f t="shared" si="318"/>
        <v>1</v>
      </c>
      <c r="X8698">
        <f t="shared" si="316"/>
        <v>63.756289999999979</v>
      </c>
      <c r="Y8698">
        <f t="shared" si="317"/>
        <v>0</v>
      </c>
    </row>
    <row r="8699" spans="1:25" x14ac:dyDescent="0.2">
      <c r="A8699" t="s">
        <v>1746</v>
      </c>
      <c r="B8699" t="s">
        <v>1082</v>
      </c>
      <c r="C8699">
        <v>3</v>
      </c>
      <c r="D8699">
        <v>3</v>
      </c>
      <c r="E8699" t="s">
        <v>8646</v>
      </c>
      <c r="F8699">
        <v>200.274</v>
      </c>
      <c r="G8699">
        <v>107.973</v>
      </c>
      <c r="H8699">
        <v>48.819000000000003</v>
      </c>
      <c r="I8699">
        <v>21624.221000000001</v>
      </c>
      <c r="J8699">
        <v>8818926</v>
      </c>
      <c r="K8699">
        <v>7.282</v>
      </c>
      <c r="L8699">
        <v>3.89</v>
      </c>
      <c r="M8699">
        <v>1458.3119999999999</v>
      </c>
      <c r="N8699">
        <v>594738</v>
      </c>
      <c r="O8699">
        <v>2.181</v>
      </c>
      <c r="P8699">
        <v>4.1900000000000004</v>
      </c>
      <c r="Q8699">
        <v>436.79599999999999</v>
      </c>
      <c r="R8699">
        <v>178137</v>
      </c>
      <c r="S8699">
        <v>3.0000000000000001E-3</v>
      </c>
      <c r="T8699">
        <v>0.89200000000000002</v>
      </c>
      <c r="U8699">
        <v>0.625</v>
      </c>
      <c r="V8699">
        <v>255</v>
      </c>
      <c r="W8699">
        <f t="shared" si="318"/>
        <v>1</v>
      </c>
      <c r="X8699">
        <f t="shared" si="316"/>
        <v>95.706259999999958</v>
      </c>
      <c r="Y8699">
        <f t="shared" si="317"/>
        <v>0</v>
      </c>
    </row>
    <row r="8700" spans="1:25" x14ac:dyDescent="0.2">
      <c r="A8700" t="s">
        <v>1746</v>
      </c>
      <c r="B8700" t="s">
        <v>1082</v>
      </c>
      <c r="C8700">
        <v>3</v>
      </c>
      <c r="D8700">
        <v>4</v>
      </c>
      <c r="E8700" t="s">
        <v>8647</v>
      </c>
      <c r="F8700">
        <v>407.63400000000001</v>
      </c>
      <c r="G8700">
        <v>104.65900000000001</v>
      </c>
      <c r="H8700">
        <v>46.055999999999997</v>
      </c>
      <c r="I8700">
        <v>42662.536</v>
      </c>
      <c r="J8700">
        <v>17398904</v>
      </c>
      <c r="K8700">
        <v>39.575000000000003</v>
      </c>
      <c r="L8700">
        <v>15.218999999999999</v>
      </c>
      <c r="M8700">
        <v>16132.187</v>
      </c>
      <c r="N8700">
        <v>6579130</v>
      </c>
      <c r="O8700">
        <v>9.2929999999999993</v>
      </c>
      <c r="P8700">
        <v>22.358000000000001</v>
      </c>
      <c r="Q8700">
        <v>3788.0419999999999</v>
      </c>
      <c r="R8700">
        <v>1544863</v>
      </c>
      <c r="S8700">
        <v>0.10100000000000001</v>
      </c>
      <c r="T8700">
        <v>5.08</v>
      </c>
      <c r="U8700">
        <v>41.268000000000001</v>
      </c>
      <c r="V8700">
        <v>16830</v>
      </c>
      <c r="W8700">
        <f t="shared" si="318"/>
        <v>66</v>
      </c>
      <c r="X8700">
        <f t="shared" si="316"/>
        <v>7501.9599199999993</v>
      </c>
      <c r="Y8700">
        <f t="shared" si="317"/>
        <v>141.10849999999999</v>
      </c>
    </row>
    <row r="8701" spans="1:25" x14ac:dyDescent="0.2">
      <c r="A8701" t="s">
        <v>1746</v>
      </c>
      <c r="B8701" t="s">
        <v>1082</v>
      </c>
      <c r="C8701">
        <v>3</v>
      </c>
      <c r="D8701">
        <v>5</v>
      </c>
      <c r="E8701" t="s">
        <v>8648</v>
      </c>
      <c r="F8701">
        <v>123.383</v>
      </c>
      <c r="G8701">
        <v>113.495</v>
      </c>
      <c r="H8701">
        <v>65.623999999999995</v>
      </c>
      <c r="I8701">
        <v>14003.42</v>
      </c>
      <c r="J8701">
        <v>5710963</v>
      </c>
      <c r="K8701">
        <v>7.0789999999999997</v>
      </c>
      <c r="L8701">
        <v>3.9590000000000001</v>
      </c>
      <c r="M8701">
        <v>873.47699999999998</v>
      </c>
      <c r="N8701">
        <v>356227</v>
      </c>
      <c r="O8701">
        <v>2.0379999999999998</v>
      </c>
      <c r="P8701">
        <v>2.1190000000000002</v>
      </c>
      <c r="Q8701">
        <v>251.44800000000001</v>
      </c>
      <c r="R8701">
        <v>102547</v>
      </c>
      <c r="S8701">
        <v>0.01</v>
      </c>
      <c r="T8701">
        <v>1.6080000000000001</v>
      </c>
      <c r="U8701">
        <v>1.2509999999999999</v>
      </c>
      <c r="V8701">
        <v>510</v>
      </c>
      <c r="W8701">
        <f t="shared" si="318"/>
        <v>2</v>
      </c>
      <c r="X8701">
        <f t="shared" si="316"/>
        <v>0</v>
      </c>
      <c r="Y8701">
        <f t="shared" si="317"/>
        <v>0</v>
      </c>
    </row>
    <row r="8702" spans="1:25" x14ac:dyDescent="0.2">
      <c r="A8702" t="s">
        <v>1746</v>
      </c>
      <c r="B8702" t="s">
        <v>1082</v>
      </c>
      <c r="C8702">
        <v>3</v>
      </c>
      <c r="D8702">
        <v>6</v>
      </c>
      <c r="E8702" t="s">
        <v>8649</v>
      </c>
      <c r="F8702">
        <v>249.42500000000001</v>
      </c>
      <c r="G8702">
        <v>104.85299999999999</v>
      </c>
      <c r="H8702">
        <v>46.497999999999998</v>
      </c>
      <c r="I8702">
        <v>26153.011999999999</v>
      </c>
      <c r="J8702">
        <v>10665886</v>
      </c>
      <c r="K8702">
        <v>6.6459999999999999</v>
      </c>
      <c r="L8702">
        <v>3.407</v>
      </c>
      <c r="M8702">
        <v>1657.5640000000001</v>
      </c>
      <c r="N8702">
        <v>675998</v>
      </c>
      <c r="O8702">
        <v>1.776</v>
      </c>
      <c r="P8702">
        <v>1.2330000000000001</v>
      </c>
      <c r="Q8702">
        <v>443.00700000000001</v>
      </c>
      <c r="R8702">
        <v>180670</v>
      </c>
      <c r="S8702">
        <v>0</v>
      </c>
      <c r="T8702">
        <v>0</v>
      </c>
      <c r="U8702">
        <v>0</v>
      </c>
      <c r="V8702">
        <v>0</v>
      </c>
      <c r="W8702">
        <f t="shared" si="318"/>
        <v>0</v>
      </c>
      <c r="X8702">
        <f t="shared" si="316"/>
        <v>109.43256999999998</v>
      </c>
      <c r="Y8702">
        <f t="shared" si="317"/>
        <v>0</v>
      </c>
    </row>
    <row r="8703" spans="1:25" x14ac:dyDescent="0.2">
      <c r="A8703" t="s">
        <v>1746</v>
      </c>
      <c r="B8703" t="s">
        <v>1082</v>
      </c>
      <c r="C8703">
        <v>3</v>
      </c>
      <c r="D8703">
        <v>7</v>
      </c>
      <c r="E8703" t="s">
        <v>8650</v>
      </c>
      <c r="F8703">
        <v>248.07400000000001</v>
      </c>
      <c r="G8703">
        <v>121.149</v>
      </c>
      <c r="H8703">
        <v>55.350999999999999</v>
      </c>
      <c r="I8703">
        <v>30053.935000000001</v>
      </c>
      <c r="J8703">
        <v>12256785</v>
      </c>
      <c r="K8703">
        <v>13.363</v>
      </c>
      <c r="L8703">
        <v>5.367</v>
      </c>
      <c r="M8703">
        <v>3314.9160000000002</v>
      </c>
      <c r="N8703">
        <v>1351910</v>
      </c>
      <c r="O8703">
        <v>2.2549999999999999</v>
      </c>
      <c r="P8703">
        <v>3.96</v>
      </c>
      <c r="Q8703">
        <v>559.34799999999996</v>
      </c>
      <c r="R8703">
        <v>228117</v>
      </c>
      <c r="S8703">
        <v>0.01</v>
      </c>
      <c r="T8703">
        <v>1.603</v>
      </c>
      <c r="U8703">
        <v>2.5009999999999999</v>
      </c>
      <c r="V8703">
        <v>1020</v>
      </c>
      <c r="W8703">
        <f t="shared" si="318"/>
        <v>4</v>
      </c>
      <c r="X8703">
        <f t="shared" si="316"/>
        <v>366.54617999999988</v>
      </c>
      <c r="Y8703">
        <f t="shared" si="317"/>
        <v>4.0884999999999998</v>
      </c>
    </row>
    <row r="8704" spans="1:25" x14ac:dyDescent="0.2">
      <c r="A8704" t="s">
        <v>1746</v>
      </c>
      <c r="B8704" t="s">
        <v>1082</v>
      </c>
      <c r="C8704">
        <v>3</v>
      </c>
      <c r="D8704">
        <v>8</v>
      </c>
      <c r="E8704" t="s">
        <v>8651</v>
      </c>
      <c r="F8704">
        <v>211.04599999999999</v>
      </c>
      <c r="G8704">
        <v>93.507999999999996</v>
      </c>
      <c r="H8704">
        <v>39.747999999999998</v>
      </c>
      <c r="I8704">
        <v>19734.403999999999</v>
      </c>
      <c r="J8704">
        <v>8048209</v>
      </c>
      <c r="K8704">
        <v>20.895</v>
      </c>
      <c r="L8704">
        <v>9.9700000000000006</v>
      </c>
      <c r="M8704">
        <v>4409.7380000000003</v>
      </c>
      <c r="N8704">
        <v>1798407</v>
      </c>
      <c r="O8704">
        <v>3.5249999999999999</v>
      </c>
      <c r="P8704">
        <v>9.9939999999999998</v>
      </c>
      <c r="Q8704">
        <v>743.87800000000004</v>
      </c>
      <c r="R8704">
        <v>303373</v>
      </c>
      <c r="S8704">
        <v>3.9E-2</v>
      </c>
      <c r="T8704">
        <v>3.1339999999999999</v>
      </c>
      <c r="U8704">
        <v>8.1280000000000001</v>
      </c>
      <c r="V8704">
        <v>3315</v>
      </c>
      <c r="W8704">
        <f t="shared" si="318"/>
        <v>13</v>
      </c>
      <c r="X8704">
        <f t="shared" si="316"/>
        <v>774.35748000000001</v>
      </c>
      <c r="Y8704">
        <f t="shared" si="317"/>
        <v>23.9785</v>
      </c>
    </row>
    <row r="8705" spans="1:25" x14ac:dyDescent="0.2">
      <c r="A8705" t="s">
        <v>1746</v>
      </c>
      <c r="B8705" t="s">
        <v>1082</v>
      </c>
      <c r="C8705">
        <v>3</v>
      </c>
      <c r="D8705">
        <v>9</v>
      </c>
      <c r="E8705" t="s">
        <v>8652</v>
      </c>
      <c r="F8705">
        <v>197.73400000000001</v>
      </c>
      <c r="G8705">
        <v>106.851</v>
      </c>
      <c r="H8705">
        <v>47.093000000000004</v>
      </c>
      <c r="I8705">
        <v>21128.125</v>
      </c>
      <c r="J8705">
        <v>8616605</v>
      </c>
      <c r="K8705">
        <v>18.637</v>
      </c>
      <c r="L8705">
        <v>8.4689999999999994</v>
      </c>
      <c r="M8705">
        <v>3685.1469999999999</v>
      </c>
      <c r="N8705">
        <v>1502900</v>
      </c>
      <c r="O8705">
        <v>3.1219999999999999</v>
      </c>
      <c r="P8705">
        <v>12.374000000000001</v>
      </c>
      <c r="Q8705">
        <v>617.34100000000001</v>
      </c>
      <c r="R8705">
        <v>251768</v>
      </c>
      <c r="S8705">
        <v>1.2999999999999999E-2</v>
      </c>
      <c r="T8705">
        <v>1.796</v>
      </c>
      <c r="U8705">
        <v>2.5009999999999999</v>
      </c>
      <c r="V8705">
        <v>1020</v>
      </c>
      <c r="W8705">
        <f t="shared" si="318"/>
        <v>4</v>
      </c>
      <c r="X8705">
        <f t="shared" si="316"/>
        <v>494.71071000000001</v>
      </c>
      <c r="Y8705">
        <f t="shared" si="317"/>
        <v>4.0884999999999998</v>
      </c>
    </row>
    <row r="8706" spans="1:25" x14ac:dyDescent="0.2">
      <c r="A8706" t="s">
        <v>1746</v>
      </c>
      <c r="B8706" t="s">
        <v>1082</v>
      </c>
      <c r="C8706">
        <v>3</v>
      </c>
      <c r="D8706">
        <v>10</v>
      </c>
      <c r="E8706" t="s">
        <v>2365</v>
      </c>
      <c r="F8706">
        <v>316.36500000000001</v>
      </c>
      <c r="G8706">
        <v>122.745</v>
      </c>
      <c r="H8706">
        <v>44.764000000000003</v>
      </c>
      <c r="I8706">
        <v>38832.313999999998</v>
      </c>
      <c r="J8706">
        <v>15836839</v>
      </c>
      <c r="K8706">
        <v>26.834</v>
      </c>
      <c r="L8706">
        <v>13.93</v>
      </c>
      <c r="M8706">
        <v>8489.4599999999991</v>
      </c>
      <c r="N8706">
        <v>3462225</v>
      </c>
      <c r="O8706">
        <v>3.5350000000000001</v>
      </c>
      <c r="P8706">
        <v>9.9469999999999992</v>
      </c>
      <c r="Q8706">
        <v>1118.452</v>
      </c>
      <c r="R8706">
        <v>456134</v>
      </c>
      <c r="S8706">
        <v>2.5999999999999999E-2</v>
      </c>
      <c r="T8706">
        <v>2.56</v>
      </c>
      <c r="U8706">
        <v>8.1280000000000001</v>
      </c>
      <c r="V8706">
        <v>3315</v>
      </c>
      <c r="W8706">
        <f t="shared" si="318"/>
        <v>13</v>
      </c>
      <c r="X8706">
        <f t="shared" si="316"/>
        <v>1602.1660199999999</v>
      </c>
      <c r="Y8706">
        <f t="shared" si="317"/>
        <v>23.9785</v>
      </c>
    </row>
    <row r="8707" spans="1:25" x14ac:dyDescent="0.2">
      <c r="A8707" t="s">
        <v>1746</v>
      </c>
      <c r="B8707" t="s">
        <v>1082</v>
      </c>
      <c r="C8707">
        <v>3</v>
      </c>
      <c r="D8707">
        <v>11</v>
      </c>
      <c r="E8707" t="s">
        <v>8653</v>
      </c>
      <c r="F8707">
        <v>45.036000000000001</v>
      </c>
      <c r="G8707">
        <v>45.268000000000001</v>
      </c>
      <c r="H8707">
        <v>26.638000000000002</v>
      </c>
      <c r="I8707">
        <v>2038.7260000000001</v>
      </c>
      <c r="J8707">
        <v>831446</v>
      </c>
      <c r="K8707">
        <v>81.631</v>
      </c>
      <c r="L8707">
        <v>39.155999999999999</v>
      </c>
      <c r="M8707">
        <v>3676.3809999999999</v>
      </c>
      <c r="N8707">
        <v>1499325</v>
      </c>
      <c r="O8707">
        <v>49.750999999999998</v>
      </c>
      <c r="P8707">
        <v>44.491999999999997</v>
      </c>
      <c r="Q8707">
        <v>2240.6109999999999</v>
      </c>
      <c r="R8707">
        <v>913780</v>
      </c>
      <c r="S8707">
        <v>2.8000000000000001E-2</v>
      </c>
      <c r="T8707">
        <v>2.661</v>
      </c>
      <c r="U8707">
        <v>1.2509999999999999</v>
      </c>
      <c r="V8707">
        <v>510</v>
      </c>
      <c r="W8707">
        <f t="shared" si="318"/>
        <v>2</v>
      </c>
      <c r="X8707">
        <f t="shared" si="316"/>
        <v>4082.1374099999998</v>
      </c>
      <c r="Y8707">
        <f t="shared" si="317"/>
        <v>0</v>
      </c>
    </row>
    <row r="8708" spans="1:25" x14ac:dyDescent="0.2">
      <c r="A8708" t="s">
        <v>1746</v>
      </c>
      <c r="B8708" t="s">
        <v>1082</v>
      </c>
      <c r="C8708">
        <v>3</v>
      </c>
      <c r="D8708">
        <v>12</v>
      </c>
      <c r="E8708" t="s">
        <v>8654</v>
      </c>
      <c r="F8708">
        <v>266.61799999999999</v>
      </c>
      <c r="G8708">
        <v>124.381</v>
      </c>
      <c r="H8708">
        <v>57.53</v>
      </c>
      <c r="I8708">
        <v>33162.209000000003</v>
      </c>
      <c r="J8708">
        <v>13524421</v>
      </c>
      <c r="K8708">
        <v>31.47</v>
      </c>
      <c r="L8708">
        <v>14.037000000000001</v>
      </c>
      <c r="M8708">
        <v>8390.4770000000008</v>
      </c>
      <c r="N8708">
        <v>3421857</v>
      </c>
      <c r="O8708">
        <v>4.8150000000000004</v>
      </c>
      <c r="P8708">
        <v>11.819000000000001</v>
      </c>
      <c r="Q8708">
        <v>1283.77</v>
      </c>
      <c r="R8708">
        <v>523555</v>
      </c>
      <c r="S8708">
        <v>0.04</v>
      </c>
      <c r="T8708">
        <v>3.1880000000000002</v>
      </c>
      <c r="U8708">
        <v>10.63</v>
      </c>
      <c r="V8708">
        <v>4335</v>
      </c>
      <c r="W8708">
        <f t="shared" si="318"/>
        <v>17</v>
      </c>
      <c r="X8708">
        <f t="shared" si="316"/>
        <v>1967.5187999999998</v>
      </c>
      <c r="Y8708">
        <f t="shared" si="317"/>
        <v>32.8185</v>
      </c>
    </row>
    <row r="8709" spans="1:25" x14ac:dyDescent="0.2">
      <c r="A8709" t="s">
        <v>1746</v>
      </c>
      <c r="B8709" t="s">
        <v>1082</v>
      </c>
      <c r="C8709">
        <v>3</v>
      </c>
      <c r="D8709">
        <v>13</v>
      </c>
      <c r="E8709" t="s">
        <v>8655</v>
      </c>
      <c r="F8709">
        <v>223.529</v>
      </c>
      <c r="G8709">
        <v>124.11</v>
      </c>
      <c r="H8709">
        <v>58.389000000000003</v>
      </c>
      <c r="I8709">
        <v>27742.269</v>
      </c>
      <c r="J8709">
        <v>11314027</v>
      </c>
      <c r="K8709">
        <v>6.4850000000000003</v>
      </c>
      <c r="L8709">
        <v>3.4220000000000002</v>
      </c>
      <c r="M8709">
        <v>1449.5440000000001</v>
      </c>
      <c r="N8709">
        <v>591162</v>
      </c>
      <c r="O8709">
        <v>1.768</v>
      </c>
      <c r="P8709">
        <v>1.165</v>
      </c>
      <c r="Q8709">
        <v>395.30799999999999</v>
      </c>
      <c r="R8709">
        <v>161217</v>
      </c>
      <c r="S8709">
        <v>0</v>
      </c>
      <c r="T8709">
        <v>0</v>
      </c>
      <c r="U8709">
        <v>0</v>
      </c>
      <c r="V8709">
        <v>0</v>
      </c>
      <c r="W8709">
        <f t="shared" si="318"/>
        <v>0</v>
      </c>
      <c r="X8709">
        <f t="shared" si="316"/>
        <v>4.0177799999999637</v>
      </c>
      <c r="Y8709">
        <f t="shared" si="317"/>
        <v>0</v>
      </c>
    </row>
    <row r="8710" spans="1:25" x14ac:dyDescent="0.2">
      <c r="A8710" t="s">
        <v>1746</v>
      </c>
      <c r="B8710" t="s">
        <v>1082</v>
      </c>
      <c r="C8710">
        <v>3</v>
      </c>
      <c r="D8710">
        <v>14</v>
      </c>
      <c r="E8710" t="s">
        <v>8656</v>
      </c>
      <c r="F8710">
        <v>320.22000000000003</v>
      </c>
      <c r="G8710">
        <v>127.82599999999999</v>
      </c>
      <c r="H8710">
        <v>55.390999999999998</v>
      </c>
      <c r="I8710">
        <v>40932.245000000003</v>
      </c>
      <c r="J8710">
        <v>16693246</v>
      </c>
      <c r="K8710">
        <v>33.866999999999997</v>
      </c>
      <c r="L8710">
        <v>15.736000000000001</v>
      </c>
      <c r="M8710">
        <v>10845.023999999999</v>
      </c>
      <c r="N8710">
        <v>4422886</v>
      </c>
      <c r="O8710">
        <v>6.9640000000000004</v>
      </c>
      <c r="P8710">
        <v>16.751999999999999</v>
      </c>
      <c r="Q8710">
        <v>2229.8609999999999</v>
      </c>
      <c r="R8710">
        <v>909396</v>
      </c>
      <c r="S8710">
        <v>0.08</v>
      </c>
      <c r="T8710">
        <v>4.5179999999999998</v>
      </c>
      <c r="U8710">
        <v>25.635999999999999</v>
      </c>
      <c r="V8710">
        <v>10455</v>
      </c>
      <c r="W8710">
        <f t="shared" si="318"/>
        <v>41</v>
      </c>
      <c r="X8710">
        <f t="shared" si="316"/>
        <v>4058.3799099999997</v>
      </c>
      <c r="Y8710">
        <f t="shared" si="317"/>
        <v>85.858500000000006</v>
      </c>
    </row>
    <row r="8711" spans="1:25" x14ac:dyDescent="0.2">
      <c r="A8711" t="s">
        <v>1746</v>
      </c>
      <c r="B8711" t="s">
        <v>1082</v>
      </c>
      <c r="C8711">
        <v>3</v>
      </c>
      <c r="D8711">
        <v>15</v>
      </c>
      <c r="E8711" t="s">
        <v>8657</v>
      </c>
      <c r="F8711">
        <v>213.971</v>
      </c>
      <c r="G8711">
        <v>139.16</v>
      </c>
      <c r="H8711">
        <v>57.357999999999997</v>
      </c>
      <c r="I8711">
        <v>29776.275000000001</v>
      </c>
      <c r="J8711">
        <v>12143548</v>
      </c>
      <c r="K8711">
        <v>7.7919999999999998</v>
      </c>
      <c r="L8711">
        <v>4.484</v>
      </c>
      <c r="M8711">
        <v>1667.2760000000001</v>
      </c>
      <c r="N8711">
        <v>679959</v>
      </c>
      <c r="O8711">
        <v>2.5089999999999999</v>
      </c>
      <c r="P8711">
        <v>4.5890000000000004</v>
      </c>
      <c r="Q8711">
        <v>536.76800000000003</v>
      </c>
      <c r="R8711">
        <v>218908</v>
      </c>
      <c r="S8711">
        <v>6.0000000000000001E-3</v>
      </c>
      <c r="T8711">
        <v>1.2210000000000001</v>
      </c>
      <c r="U8711">
        <v>1.2509999999999999</v>
      </c>
      <c r="V8711">
        <v>510</v>
      </c>
      <c r="W8711">
        <f t="shared" si="318"/>
        <v>2</v>
      </c>
      <c r="X8711">
        <f t="shared" si="316"/>
        <v>316.64438000000001</v>
      </c>
      <c r="Y8711">
        <f t="shared" si="317"/>
        <v>0</v>
      </c>
    </row>
    <row r="8712" spans="1:25" x14ac:dyDescent="0.2">
      <c r="A8712" t="s">
        <v>1746</v>
      </c>
      <c r="B8712" t="s">
        <v>1082</v>
      </c>
      <c r="C8712">
        <v>3</v>
      </c>
      <c r="D8712">
        <v>16</v>
      </c>
      <c r="E8712" t="s">
        <v>8658</v>
      </c>
      <c r="F8712">
        <v>459.74200000000002</v>
      </c>
      <c r="G8712">
        <v>122.348</v>
      </c>
      <c r="H8712">
        <v>46.305999999999997</v>
      </c>
      <c r="I8712">
        <v>56248.678</v>
      </c>
      <c r="J8712">
        <v>22939690</v>
      </c>
      <c r="K8712">
        <v>38.427</v>
      </c>
      <c r="L8712">
        <v>16.25</v>
      </c>
      <c r="M8712">
        <v>17666.511999999999</v>
      </c>
      <c r="N8712">
        <v>7204868</v>
      </c>
      <c r="O8712">
        <v>7.8680000000000003</v>
      </c>
      <c r="P8712">
        <v>20.122</v>
      </c>
      <c r="Q8712">
        <v>3617.2460000000001</v>
      </c>
      <c r="R8712">
        <v>1475208</v>
      </c>
      <c r="S8712">
        <v>7.4999999999999997E-2</v>
      </c>
      <c r="T8712">
        <v>4.367</v>
      </c>
      <c r="U8712">
        <v>34.39</v>
      </c>
      <c r="V8712">
        <v>14025</v>
      </c>
      <c r="W8712">
        <f t="shared" si="318"/>
        <v>55</v>
      </c>
      <c r="X8712">
        <f t="shared" si="316"/>
        <v>7124.5007600000008</v>
      </c>
      <c r="Y8712">
        <f t="shared" si="317"/>
        <v>116.7985</v>
      </c>
    </row>
    <row r="8713" spans="1:25" x14ac:dyDescent="0.2">
      <c r="A8713" t="s">
        <v>1746</v>
      </c>
      <c r="B8713" t="s">
        <v>1082</v>
      </c>
      <c r="C8713">
        <v>3</v>
      </c>
      <c r="D8713">
        <v>17</v>
      </c>
      <c r="E8713" t="s">
        <v>3506</v>
      </c>
      <c r="F8713">
        <v>172.33799999999999</v>
      </c>
      <c r="G8713">
        <v>129.29599999999999</v>
      </c>
      <c r="H8713">
        <v>46.521999999999998</v>
      </c>
      <c r="I8713">
        <v>22282.702000000001</v>
      </c>
      <c r="J8713">
        <v>9087472</v>
      </c>
      <c r="K8713">
        <v>38.726999999999997</v>
      </c>
      <c r="L8713">
        <v>14.397</v>
      </c>
      <c r="M8713">
        <v>6674.2160000000003</v>
      </c>
      <c r="N8713">
        <v>2721921</v>
      </c>
      <c r="O8713">
        <v>6.7830000000000004</v>
      </c>
      <c r="P8713">
        <v>17.956</v>
      </c>
      <c r="Q8713">
        <v>1168.9949999999999</v>
      </c>
      <c r="R8713">
        <v>476747</v>
      </c>
      <c r="S8713">
        <v>8.6999999999999994E-2</v>
      </c>
      <c r="T8713">
        <v>4.7110000000000003</v>
      </c>
      <c r="U8713">
        <v>15.006</v>
      </c>
      <c r="V8713">
        <v>6120</v>
      </c>
      <c r="W8713">
        <f t="shared" si="318"/>
        <v>24</v>
      </c>
      <c r="X8713">
        <f t="shared" si="316"/>
        <v>1713.8660499999996</v>
      </c>
      <c r="Y8713">
        <f t="shared" si="317"/>
        <v>48.288499999999999</v>
      </c>
    </row>
    <row r="8714" spans="1:25" x14ac:dyDescent="0.2">
      <c r="A8714" t="s">
        <v>1746</v>
      </c>
      <c r="B8714" t="s">
        <v>1082</v>
      </c>
      <c r="C8714">
        <v>3</v>
      </c>
      <c r="D8714">
        <v>18</v>
      </c>
      <c r="E8714" t="s">
        <v>2038</v>
      </c>
      <c r="F8714">
        <v>162.15</v>
      </c>
      <c r="G8714">
        <v>130.50200000000001</v>
      </c>
      <c r="H8714">
        <v>60.283000000000001</v>
      </c>
      <c r="I8714">
        <v>21160.913</v>
      </c>
      <c r="J8714">
        <v>8629977</v>
      </c>
      <c r="K8714">
        <v>8.4390000000000001</v>
      </c>
      <c r="L8714">
        <v>4.9470000000000001</v>
      </c>
      <c r="M8714">
        <v>1368.3030000000001</v>
      </c>
      <c r="N8714">
        <v>558030</v>
      </c>
      <c r="O8714">
        <v>3.3839999999999999</v>
      </c>
      <c r="P8714">
        <v>10.532</v>
      </c>
      <c r="Q8714">
        <v>548.76300000000003</v>
      </c>
      <c r="R8714">
        <v>223800</v>
      </c>
      <c r="S8714">
        <v>2.3E-2</v>
      </c>
      <c r="T8714">
        <v>2.4289999999999998</v>
      </c>
      <c r="U8714">
        <v>3.7519999999999998</v>
      </c>
      <c r="V8714">
        <v>1530</v>
      </c>
      <c r="W8714">
        <f t="shared" si="318"/>
        <v>6</v>
      </c>
      <c r="X8714">
        <f t="shared" si="316"/>
        <v>343.15333000000004</v>
      </c>
      <c r="Y8714">
        <f t="shared" si="317"/>
        <v>8.5084999999999997</v>
      </c>
    </row>
    <row r="8715" spans="1:25" x14ac:dyDescent="0.2">
      <c r="A8715" t="s">
        <v>1746</v>
      </c>
      <c r="B8715" t="s">
        <v>1082</v>
      </c>
      <c r="C8715">
        <v>3</v>
      </c>
      <c r="D8715">
        <v>19</v>
      </c>
      <c r="E8715" t="s">
        <v>1617</v>
      </c>
      <c r="F8715">
        <v>191.41200000000001</v>
      </c>
      <c r="G8715">
        <v>115.33499999999999</v>
      </c>
      <c r="H8715">
        <v>59.078000000000003</v>
      </c>
      <c r="I8715">
        <v>22076.526000000002</v>
      </c>
      <c r="J8715">
        <v>9003388</v>
      </c>
      <c r="K8715">
        <v>16.245000000000001</v>
      </c>
      <c r="L8715">
        <v>10.861000000000001</v>
      </c>
      <c r="M8715">
        <v>3109.4929999999999</v>
      </c>
      <c r="N8715">
        <v>1268133</v>
      </c>
      <c r="O8715">
        <v>4.4329999999999998</v>
      </c>
      <c r="P8715">
        <v>11.189</v>
      </c>
      <c r="Q8715">
        <v>848.50800000000004</v>
      </c>
      <c r="R8715">
        <v>346044</v>
      </c>
      <c r="S8715">
        <v>3.9E-2</v>
      </c>
      <c r="T8715">
        <v>3.161</v>
      </c>
      <c r="U8715">
        <v>7.5030000000000001</v>
      </c>
      <c r="V8715">
        <v>3060</v>
      </c>
      <c r="W8715">
        <f t="shared" si="318"/>
        <v>12</v>
      </c>
      <c r="X8715">
        <f t="shared" si="316"/>
        <v>1005.58978</v>
      </c>
      <c r="Y8715">
        <f t="shared" si="317"/>
        <v>21.7685</v>
      </c>
    </row>
    <row r="8716" spans="1:25" x14ac:dyDescent="0.2">
      <c r="A8716" t="s">
        <v>1746</v>
      </c>
      <c r="B8716" t="s">
        <v>1082</v>
      </c>
      <c r="C8716">
        <v>3</v>
      </c>
      <c r="D8716">
        <v>20</v>
      </c>
      <c r="E8716" t="s">
        <v>8659</v>
      </c>
      <c r="F8716">
        <v>54.512999999999998</v>
      </c>
      <c r="G8716">
        <v>126.499</v>
      </c>
      <c r="H8716">
        <v>44.869</v>
      </c>
      <c r="I8716">
        <v>6895.8940000000002</v>
      </c>
      <c r="J8716">
        <v>2812327</v>
      </c>
      <c r="K8716">
        <v>36.313000000000002</v>
      </c>
      <c r="L8716">
        <v>14.667999999999999</v>
      </c>
      <c r="M8716">
        <v>1979.527</v>
      </c>
      <c r="N8716">
        <v>807303</v>
      </c>
      <c r="O8716">
        <v>7.52</v>
      </c>
      <c r="P8716">
        <v>22.276</v>
      </c>
      <c r="Q8716">
        <v>409.94400000000002</v>
      </c>
      <c r="R8716">
        <v>167186</v>
      </c>
      <c r="S8716">
        <v>5.7000000000000002E-2</v>
      </c>
      <c r="T8716">
        <v>3.8239999999999998</v>
      </c>
      <c r="U8716">
        <v>3.1259999999999999</v>
      </c>
      <c r="V8716">
        <v>1275</v>
      </c>
      <c r="W8716">
        <f t="shared" si="318"/>
        <v>5</v>
      </c>
      <c r="X8716">
        <f t="shared" si="316"/>
        <v>36.363340000000015</v>
      </c>
      <c r="Y8716">
        <f t="shared" si="317"/>
        <v>6.2984999999999998</v>
      </c>
    </row>
    <row r="8717" spans="1:25" x14ac:dyDescent="0.2">
      <c r="A8717" t="s">
        <v>1746</v>
      </c>
      <c r="B8717" t="s">
        <v>1082</v>
      </c>
      <c r="C8717">
        <v>3</v>
      </c>
      <c r="D8717">
        <v>21</v>
      </c>
      <c r="E8717" t="s">
        <v>5904</v>
      </c>
      <c r="F8717">
        <v>453.94099999999997</v>
      </c>
      <c r="G8717">
        <v>132.59399999999999</v>
      </c>
      <c r="H8717">
        <v>49.198</v>
      </c>
      <c r="I8717">
        <v>60189.716</v>
      </c>
      <c r="J8717">
        <v>24546949</v>
      </c>
      <c r="K8717">
        <v>17.405999999999999</v>
      </c>
      <c r="L8717">
        <v>12.535</v>
      </c>
      <c r="M8717">
        <v>7901.0789999999997</v>
      </c>
      <c r="N8717">
        <v>3222268</v>
      </c>
      <c r="O8717">
        <v>3.5110000000000001</v>
      </c>
      <c r="P8717">
        <v>10.260999999999999</v>
      </c>
      <c r="Q8717">
        <v>1593.86</v>
      </c>
      <c r="R8717">
        <v>650018</v>
      </c>
      <c r="S8717">
        <v>2.8000000000000001E-2</v>
      </c>
      <c r="T8717">
        <v>2.65</v>
      </c>
      <c r="U8717">
        <v>12.505000000000001</v>
      </c>
      <c r="V8717">
        <v>5100</v>
      </c>
      <c r="W8717">
        <f t="shared" si="318"/>
        <v>20</v>
      </c>
      <c r="X8717">
        <f t="shared" si="316"/>
        <v>2652.8176999999996</v>
      </c>
      <c r="Y8717">
        <f t="shared" si="317"/>
        <v>39.448500000000003</v>
      </c>
    </row>
    <row r="8718" spans="1:25" x14ac:dyDescent="0.2">
      <c r="A8718" t="s">
        <v>1746</v>
      </c>
      <c r="B8718" t="s">
        <v>1082</v>
      </c>
      <c r="C8718">
        <v>3</v>
      </c>
      <c r="D8718">
        <v>22</v>
      </c>
      <c r="E8718" t="s">
        <v>8660</v>
      </c>
      <c r="F8718">
        <v>124.999</v>
      </c>
      <c r="G8718">
        <v>126.15300000000001</v>
      </c>
      <c r="H8718">
        <v>46.078000000000003</v>
      </c>
      <c r="I8718">
        <v>15769.062</v>
      </c>
      <c r="J8718">
        <v>6431038</v>
      </c>
      <c r="K8718">
        <v>31.923999999999999</v>
      </c>
      <c r="L8718">
        <v>13.507999999999999</v>
      </c>
      <c r="M8718">
        <v>3990.4459999999999</v>
      </c>
      <c r="N8718">
        <v>1627409</v>
      </c>
      <c r="O8718">
        <v>4.0620000000000003</v>
      </c>
      <c r="P8718">
        <v>11.872999999999999</v>
      </c>
      <c r="Q8718">
        <v>507.77699999999999</v>
      </c>
      <c r="R8718">
        <v>207085</v>
      </c>
      <c r="S8718">
        <v>0.03</v>
      </c>
      <c r="T8718">
        <v>2.766</v>
      </c>
      <c r="U8718">
        <v>3.7519999999999998</v>
      </c>
      <c r="V8718">
        <v>1530</v>
      </c>
      <c r="W8718">
        <f t="shared" si="318"/>
        <v>6</v>
      </c>
      <c r="X8718">
        <f t="shared" si="316"/>
        <v>252.57426999999996</v>
      </c>
      <c r="Y8718">
        <f t="shared" si="317"/>
        <v>8.5084999999999997</v>
      </c>
    </row>
    <row r="8719" spans="1:25" x14ac:dyDescent="0.2">
      <c r="A8719" t="s">
        <v>1746</v>
      </c>
      <c r="B8719" t="s">
        <v>1082</v>
      </c>
      <c r="C8719">
        <v>3</v>
      </c>
      <c r="D8719">
        <v>23</v>
      </c>
      <c r="E8719" t="s">
        <v>8661</v>
      </c>
      <c r="F8719">
        <v>67.325000000000003</v>
      </c>
      <c r="G8719">
        <v>91.793999999999997</v>
      </c>
      <c r="H8719">
        <v>48.743000000000002</v>
      </c>
      <c r="I8719">
        <v>6180.0550000000003</v>
      </c>
      <c r="J8719">
        <v>2520389</v>
      </c>
      <c r="K8719">
        <v>6.8840000000000003</v>
      </c>
      <c r="L8719">
        <v>6.5709999999999997</v>
      </c>
      <c r="M8719">
        <v>463.44</v>
      </c>
      <c r="N8719">
        <v>189003</v>
      </c>
      <c r="O8719">
        <v>3.335</v>
      </c>
      <c r="P8719">
        <v>11.808999999999999</v>
      </c>
      <c r="Q8719">
        <v>224.53399999999999</v>
      </c>
      <c r="R8719">
        <v>91571</v>
      </c>
      <c r="S8719">
        <v>1.9E-2</v>
      </c>
      <c r="T8719">
        <v>2.1760000000000002</v>
      </c>
      <c r="U8719">
        <v>1.2509999999999999</v>
      </c>
      <c r="V8719">
        <v>510</v>
      </c>
      <c r="W8719">
        <f t="shared" si="318"/>
        <v>2</v>
      </c>
      <c r="X8719">
        <f t="shared" si="316"/>
        <v>0</v>
      </c>
      <c r="Y8719">
        <f t="shared" si="317"/>
        <v>0</v>
      </c>
    </row>
    <row r="8720" spans="1:25" x14ac:dyDescent="0.2">
      <c r="A8720" t="s">
        <v>1746</v>
      </c>
      <c r="B8720" t="s">
        <v>1082</v>
      </c>
      <c r="C8720">
        <v>3</v>
      </c>
      <c r="D8720">
        <v>24</v>
      </c>
      <c r="E8720" t="s">
        <v>8662</v>
      </c>
      <c r="F8720">
        <v>445.27800000000002</v>
      </c>
      <c r="G8720">
        <v>105.985</v>
      </c>
      <c r="H8720">
        <v>39.664000000000001</v>
      </c>
      <c r="I8720">
        <v>47192.983999999997</v>
      </c>
      <c r="J8720">
        <v>19246540</v>
      </c>
      <c r="K8720">
        <v>32.158000000000001</v>
      </c>
      <c r="L8720">
        <v>15.497999999999999</v>
      </c>
      <c r="M8720">
        <v>14319.035</v>
      </c>
      <c r="N8720">
        <v>5839679</v>
      </c>
      <c r="O8720">
        <v>3.2450000000000001</v>
      </c>
      <c r="P8720">
        <v>8.7430000000000003</v>
      </c>
      <c r="Q8720">
        <v>1444.941</v>
      </c>
      <c r="R8720">
        <v>589285</v>
      </c>
      <c r="S8720">
        <v>3.6999999999999998E-2</v>
      </c>
      <c r="T8720">
        <v>3.0510000000000002</v>
      </c>
      <c r="U8720">
        <v>16.257000000000001</v>
      </c>
      <c r="V8720">
        <v>6630</v>
      </c>
      <c r="W8720">
        <f t="shared" si="318"/>
        <v>26</v>
      </c>
      <c r="X8720">
        <f t="shared" si="316"/>
        <v>2323.7067099999999</v>
      </c>
      <c r="Y8720">
        <f t="shared" si="317"/>
        <v>52.708500000000001</v>
      </c>
    </row>
    <row r="8721" spans="1:25" x14ac:dyDescent="0.2">
      <c r="A8721" t="s">
        <v>1746</v>
      </c>
      <c r="B8721" t="s">
        <v>1082</v>
      </c>
      <c r="C8721">
        <v>3</v>
      </c>
      <c r="D8721">
        <v>25</v>
      </c>
      <c r="E8721" t="s">
        <v>7059</v>
      </c>
      <c r="F8721">
        <v>343.2</v>
      </c>
      <c r="G8721">
        <v>103.374</v>
      </c>
      <c r="H8721">
        <v>43.402999999999999</v>
      </c>
      <c r="I8721">
        <v>35477.999000000003</v>
      </c>
      <c r="J8721">
        <v>14468861</v>
      </c>
      <c r="K8721">
        <v>29.082000000000001</v>
      </c>
      <c r="L8721">
        <v>14.313000000000001</v>
      </c>
      <c r="M8721">
        <v>9981.0159999999996</v>
      </c>
      <c r="N8721">
        <v>4070521</v>
      </c>
      <c r="O8721">
        <v>5.6559999999999997</v>
      </c>
      <c r="P8721">
        <v>16.373000000000001</v>
      </c>
      <c r="Q8721">
        <v>1941.152</v>
      </c>
      <c r="R8721">
        <v>791653</v>
      </c>
      <c r="S8721">
        <v>6.4000000000000001E-2</v>
      </c>
      <c r="T8721">
        <v>4.032</v>
      </c>
      <c r="U8721">
        <v>21.884</v>
      </c>
      <c r="V8721">
        <v>8925</v>
      </c>
      <c r="W8721">
        <f t="shared" si="318"/>
        <v>35</v>
      </c>
      <c r="X8721">
        <f t="shared" si="316"/>
        <v>3420.33302</v>
      </c>
      <c r="Y8721">
        <f t="shared" si="317"/>
        <v>72.598500000000001</v>
      </c>
    </row>
    <row r="8722" spans="1:25" x14ac:dyDescent="0.2">
      <c r="A8722" t="s">
        <v>1746</v>
      </c>
      <c r="B8722" t="s">
        <v>1082</v>
      </c>
      <c r="C8722">
        <v>3</v>
      </c>
      <c r="D8722">
        <v>26</v>
      </c>
      <c r="E8722" t="s">
        <v>8663</v>
      </c>
      <c r="F8722">
        <v>289.50099999999998</v>
      </c>
      <c r="G8722">
        <v>95.08</v>
      </c>
      <c r="H8722">
        <v>41.387999999999998</v>
      </c>
      <c r="I8722">
        <v>27525.850999999999</v>
      </c>
      <c r="J8722">
        <v>11225766</v>
      </c>
      <c r="K8722">
        <v>13.618</v>
      </c>
      <c r="L8722">
        <v>9.0820000000000007</v>
      </c>
      <c r="M8722">
        <v>3942.2939999999999</v>
      </c>
      <c r="N8722">
        <v>1607771</v>
      </c>
      <c r="O8722">
        <v>1.7809999999999999</v>
      </c>
      <c r="P8722">
        <v>5.2859999999999996</v>
      </c>
      <c r="Q8722">
        <v>515.53599999999994</v>
      </c>
      <c r="R8722">
        <v>210249</v>
      </c>
      <c r="S8722">
        <v>6.0000000000000001E-3</v>
      </c>
      <c r="T8722">
        <v>1.2849999999999999</v>
      </c>
      <c r="U8722">
        <v>1.8759999999999999</v>
      </c>
      <c r="V8722">
        <v>765</v>
      </c>
      <c r="W8722">
        <f t="shared" si="318"/>
        <v>3</v>
      </c>
      <c r="X8722">
        <f t="shared" si="316"/>
        <v>269.72165999999987</v>
      </c>
      <c r="Y8722">
        <f t="shared" si="317"/>
        <v>1.8785000000000001</v>
      </c>
    </row>
    <row r="8723" spans="1:25" x14ac:dyDescent="0.2">
      <c r="A8723" t="s">
        <v>1746</v>
      </c>
      <c r="B8723" t="s">
        <v>1082</v>
      </c>
      <c r="C8723">
        <v>3</v>
      </c>
      <c r="D8723">
        <v>27</v>
      </c>
      <c r="E8723" t="s">
        <v>8664</v>
      </c>
      <c r="F8723">
        <v>379.93599999999998</v>
      </c>
      <c r="G8723">
        <v>81.131</v>
      </c>
      <c r="H8723">
        <v>35.561999999999998</v>
      </c>
      <c r="I8723">
        <v>30824.577000000001</v>
      </c>
      <c r="J8723">
        <v>12571073</v>
      </c>
      <c r="K8723">
        <v>9.6370000000000005</v>
      </c>
      <c r="L8723">
        <v>6.25</v>
      </c>
      <c r="M8723">
        <v>3661.3429999999998</v>
      </c>
      <c r="N8723">
        <v>1493192</v>
      </c>
      <c r="O8723">
        <v>1.5</v>
      </c>
      <c r="P8723">
        <v>3.0880000000000001</v>
      </c>
      <c r="Q8723">
        <v>569.80399999999997</v>
      </c>
      <c r="R8723">
        <v>232381</v>
      </c>
      <c r="S8723">
        <v>3.0000000000000001E-3</v>
      </c>
      <c r="T8723">
        <v>0.91600000000000004</v>
      </c>
      <c r="U8723">
        <v>1.2509999999999999</v>
      </c>
      <c r="V8723">
        <v>510</v>
      </c>
      <c r="W8723">
        <f t="shared" si="318"/>
        <v>2</v>
      </c>
      <c r="X8723">
        <f t="shared" si="316"/>
        <v>389.65393999999992</v>
      </c>
      <c r="Y8723">
        <f t="shared" si="317"/>
        <v>0</v>
      </c>
    </row>
    <row r="8724" spans="1:25" x14ac:dyDescent="0.2">
      <c r="A8724" t="s">
        <v>1746</v>
      </c>
      <c r="B8724" t="s">
        <v>1082</v>
      </c>
      <c r="C8724">
        <v>4</v>
      </c>
      <c r="D8724">
        <v>1</v>
      </c>
      <c r="E8724" t="s">
        <v>362</v>
      </c>
      <c r="F8724">
        <v>188.09</v>
      </c>
      <c r="G8724">
        <v>108.83499999999999</v>
      </c>
      <c r="H8724">
        <v>52.206000000000003</v>
      </c>
      <c r="I8724">
        <v>20470.726999999999</v>
      </c>
      <c r="J8724">
        <v>8348501</v>
      </c>
      <c r="K8724">
        <v>7.9290000000000003</v>
      </c>
      <c r="L8724">
        <v>4.1109999999999998</v>
      </c>
      <c r="M8724">
        <v>1491.4190000000001</v>
      </c>
      <c r="N8724">
        <v>608240</v>
      </c>
      <c r="O8724">
        <v>2.1080000000000001</v>
      </c>
      <c r="P8724">
        <v>3.464</v>
      </c>
      <c r="Q8724">
        <v>396.54599999999999</v>
      </c>
      <c r="R8724">
        <v>161722</v>
      </c>
      <c r="S8724">
        <v>0.01</v>
      </c>
      <c r="T8724">
        <v>1.595</v>
      </c>
      <c r="U8724">
        <v>1.8759999999999999</v>
      </c>
      <c r="V8724">
        <v>765</v>
      </c>
      <c r="W8724">
        <f t="shared" si="318"/>
        <v>3</v>
      </c>
      <c r="X8724">
        <f t="shared" si="316"/>
        <v>6.7537599999999625</v>
      </c>
      <c r="Y8724">
        <f t="shared" si="317"/>
        <v>1.8785000000000001</v>
      </c>
    </row>
    <row r="8725" spans="1:25" x14ac:dyDescent="0.2">
      <c r="A8725" t="s">
        <v>1746</v>
      </c>
      <c r="B8725" t="s">
        <v>1082</v>
      </c>
      <c r="C8725">
        <v>4</v>
      </c>
      <c r="D8725">
        <v>2</v>
      </c>
      <c r="E8725" t="s">
        <v>8665</v>
      </c>
      <c r="F8725">
        <v>281.74</v>
      </c>
      <c r="G8725">
        <v>99.543999999999997</v>
      </c>
      <c r="H8725">
        <v>43.256</v>
      </c>
      <c r="I8725">
        <v>28045.564999999999</v>
      </c>
      <c r="J8725">
        <v>11437719</v>
      </c>
      <c r="K8725">
        <v>23.501999999999999</v>
      </c>
      <c r="L8725">
        <v>13.704000000000001</v>
      </c>
      <c r="M8725">
        <v>6621.3339999999998</v>
      </c>
      <c r="N8725">
        <v>2700354</v>
      </c>
      <c r="O8725">
        <v>3.0489999999999999</v>
      </c>
      <c r="P8725">
        <v>8.0890000000000004</v>
      </c>
      <c r="Q8725">
        <v>858.94899999999996</v>
      </c>
      <c r="R8725">
        <v>350302</v>
      </c>
      <c r="S8725">
        <v>3.1E-2</v>
      </c>
      <c r="T8725">
        <v>2.8149999999999999</v>
      </c>
      <c r="U8725">
        <v>8.7539999999999996</v>
      </c>
      <c r="V8725">
        <v>3570</v>
      </c>
      <c r="W8725">
        <f t="shared" si="318"/>
        <v>14</v>
      </c>
      <c r="X8725">
        <f t="shared" si="316"/>
        <v>1028.6643899999999</v>
      </c>
      <c r="Y8725">
        <f t="shared" si="317"/>
        <v>26.188499999999998</v>
      </c>
    </row>
    <row r="8726" spans="1:25" x14ac:dyDescent="0.2">
      <c r="A8726" t="s">
        <v>1746</v>
      </c>
      <c r="B8726" t="s">
        <v>1082</v>
      </c>
      <c r="C8726">
        <v>4</v>
      </c>
      <c r="D8726">
        <v>3</v>
      </c>
      <c r="E8726" t="s">
        <v>6193</v>
      </c>
      <c r="F8726">
        <v>182.887</v>
      </c>
      <c r="G8726">
        <v>40.231999999999999</v>
      </c>
      <c r="H8726">
        <v>24.132999999999999</v>
      </c>
      <c r="I8726">
        <v>7357.9859999999999</v>
      </c>
      <c r="J8726">
        <v>3000780</v>
      </c>
      <c r="K8726">
        <v>7.4409999999999998</v>
      </c>
      <c r="L8726">
        <v>4.93</v>
      </c>
      <c r="M8726">
        <v>1360.942</v>
      </c>
      <c r="N8726">
        <v>555028</v>
      </c>
      <c r="O8726">
        <v>3.0129999999999999</v>
      </c>
      <c r="P8726">
        <v>8.3170000000000002</v>
      </c>
      <c r="Q8726">
        <v>551.07299999999998</v>
      </c>
      <c r="R8726">
        <v>224742</v>
      </c>
      <c r="S8726">
        <v>1.7000000000000001E-2</v>
      </c>
      <c r="T8726">
        <v>2.0880000000000001</v>
      </c>
      <c r="U8726">
        <v>3.1259999999999999</v>
      </c>
      <c r="V8726">
        <v>1275</v>
      </c>
      <c r="W8726">
        <f t="shared" si="318"/>
        <v>5</v>
      </c>
      <c r="X8726">
        <f t="shared" si="316"/>
        <v>348.25842999999992</v>
      </c>
      <c r="Y8726">
        <f t="shared" si="317"/>
        <v>6.2984999999999998</v>
      </c>
    </row>
    <row r="8727" spans="1:25" x14ac:dyDescent="0.2">
      <c r="A8727" t="s">
        <v>1746</v>
      </c>
      <c r="B8727" t="s">
        <v>1082</v>
      </c>
      <c r="C8727">
        <v>4</v>
      </c>
      <c r="D8727">
        <v>6</v>
      </c>
      <c r="E8727" t="s">
        <v>8666</v>
      </c>
      <c r="F8727">
        <v>139.834</v>
      </c>
      <c r="G8727">
        <v>106.29</v>
      </c>
      <c r="H8727">
        <v>50.268999999999998</v>
      </c>
      <c r="I8727">
        <v>14862.938</v>
      </c>
      <c r="J8727">
        <v>6061497</v>
      </c>
      <c r="K8727">
        <v>4.2549999999999999</v>
      </c>
      <c r="L8727">
        <v>2.3980000000000001</v>
      </c>
      <c r="M8727">
        <v>594.95399999999995</v>
      </c>
      <c r="N8727">
        <v>242638</v>
      </c>
      <c r="O8727">
        <v>1.921</v>
      </c>
      <c r="P8727">
        <v>3.117</v>
      </c>
      <c r="Q8727">
        <v>268.55799999999999</v>
      </c>
      <c r="R8727">
        <v>109525</v>
      </c>
      <c r="S8727">
        <v>0</v>
      </c>
      <c r="T8727">
        <v>0</v>
      </c>
      <c r="U8727">
        <v>0</v>
      </c>
      <c r="V8727">
        <v>0</v>
      </c>
      <c r="W8727">
        <f t="shared" si="318"/>
        <v>0</v>
      </c>
      <c r="X8727">
        <f t="shared" si="316"/>
        <v>0</v>
      </c>
      <c r="Y8727">
        <f t="shared" si="317"/>
        <v>0</v>
      </c>
    </row>
    <row r="8728" spans="1:25" x14ac:dyDescent="0.2">
      <c r="A8728" t="s">
        <v>1746</v>
      </c>
      <c r="B8728" t="s">
        <v>1082</v>
      </c>
      <c r="C8728">
        <v>4</v>
      </c>
      <c r="D8728">
        <v>8</v>
      </c>
      <c r="E8728" t="s">
        <v>8667</v>
      </c>
      <c r="F8728">
        <v>278.09899999999999</v>
      </c>
      <c r="G8728">
        <v>119.084</v>
      </c>
      <c r="H8728">
        <v>48.216999999999999</v>
      </c>
      <c r="I8728">
        <v>33117.129000000001</v>
      </c>
      <c r="J8728">
        <v>13506036</v>
      </c>
      <c r="K8728">
        <v>10.787000000000001</v>
      </c>
      <c r="L8728">
        <v>4.3650000000000002</v>
      </c>
      <c r="M8728">
        <v>2999.8240000000001</v>
      </c>
      <c r="N8728">
        <v>1223407</v>
      </c>
      <c r="O8728">
        <v>3.1819999999999999</v>
      </c>
      <c r="P8728">
        <v>9.5790000000000006</v>
      </c>
      <c r="Q8728">
        <v>884.98699999999997</v>
      </c>
      <c r="R8728">
        <v>360921</v>
      </c>
      <c r="S8728">
        <v>1.6E-2</v>
      </c>
      <c r="T8728">
        <v>2.0030000000000001</v>
      </c>
      <c r="U8728">
        <v>4.3769999999999998</v>
      </c>
      <c r="V8728">
        <v>1785</v>
      </c>
      <c r="W8728">
        <f t="shared" si="318"/>
        <v>7</v>
      </c>
      <c r="X8728">
        <f t="shared" si="316"/>
        <v>1086.2083699999998</v>
      </c>
      <c r="Y8728">
        <f t="shared" si="317"/>
        <v>10.718499999999999</v>
      </c>
    </row>
    <row r="8729" spans="1:25" x14ac:dyDescent="0.2">
      <c r="A8729" t="s">
        <v>1746</v>
      </c>
      <c r="B8729" t="s">
        <v>1082</v>
      </c>
      <c r="C8729">
        <v>4</v>
      </c>
      <c r="D8729">
        <v>9</v>
      </c>
      <c r="E8729" t="s">
        <v>8668</v>
      </c>
      <c r="F8729">
        <v>415.15699999999998</v>
      </c>
      <c r="G8729">
        <v>132.512</v>
      </c>
      <c r="H8729">
        <v>50.850999999999999</v>
      </c>
      <c r="I8729">
        <v>55013.438999999998</v>
      </c>
      <c r="J8729">
        <v>22435927</v>
      </c>
      <c r="K8729">
        <v>7.6950000000000003</v>
      </c>
      <c r="L8729">
        <v>4.6379999999999999</v>
      </c>
      <c r="M8729">
        <v>3194.5459999999998</v>
      </c>
      <c r="N8729">
        <v>1302820</v>
      </c>
      <c r="O8729">
        <v>1.9870000000000001</v>
      </c>
      <c r="P8729">
        <v>5.2409999999999997</v>
      </c>
      <c r="Q8729">
        <v>825.10400000000004</v>
      </c>
      <c r="R8729">
        <v>336499</v>
      </c>
      <c r="S8729">
        <v>8.0000000000000002E-3</v>
      </c>
      <c r="T8729">
        <v>1.3859999999999999</v>
      </c>
      <c r="U8729">
        <v>3.1259999999999999</v>
      </c>
      <c r="V8729">
        <v>1275</v>
      </c>
      <c r="W8729">
        <f t="shared" si="318"/>
        <v>5</v>
      </c>
      <c r="X8729">
        <f t="shared" si="316"/>
        <v>953.86694000000011</v>
      </c>
      <c r="Y8729">
        <f t="shared" si="317"/>
        <v>6.2984999999999998</v>
      </c>
    </row>
    <row r="8730" spans="1:25" x14ac:dyDescent="0.2">
      <c r="A8730" t="s">
        <v>1746</v>
      </c>
      <c r="B8730" t="s">
        <v>1082</v>
      </c>
      <c r="C8730">
        <v>4</v>
      </c>
      <c r="D8730">
        <v>10</v>
      </c>
      <c r="E8730" t="s">
        <v>1492</v>
      </c>
      <c r="F8730">
        <v>112.261</v>
      </c>
      <c r="G8730">
        <v>110.279</v>
      </c>
      <c r="H8730">
        <v>53.917000000000002</v>
      </c>
      <c r="I8730">
        <v>12380.03</v>
      </c>
      <c r="J8730">
        <v>5048902</v>
      </c>
      <c r="K8730">
        <v>4.8970000000000002</v>
      </c>
      <c r="L8730">
        <v>2.2160000000000002</v>
      </c>
      <c r="M8730">
        <v>549.697</v>
      </c>
      <c r="N8730">
        <v>224181</v>
      </c>
      <c r="O8730">
        <v>1.9139999999999999</v>
      </c>
      <c r="P8730">
        <v>1.2410000000000001</v>
      </c>
      <c r="Q8730">
        <v>214.89500000000001</v>
      </c>
      <c r="R8730">
        <v>87640</v>
      </c>
      <c r="S8730">
        <v>0</v>
      </c>
      <c r="T8730">
        <v>0</v>
      </c>
      <c r="U8730">
        <v>0</v>
      </c>
      <c r="V8730">
        <v>0</v>
      </c>
      <c r="W8730">
        <f t="shared" si="318"/>
        <v>0</v>
      </c>
      <c r="X8730">
        <f t="shared" si="316"/>
        <v>0</v>
      </c>
      <c r="Y8730">
        <f t="shared" si="317"/>
        <v>0</v>
      </c>
    </row>
    <row r="8731" spans="1:25" x14ac:dyDescent="0.2">
      <c r="A8731" t="s">
        <v>1746</v>
      </c>
      <c r="B8731" t="s">
        <v>1082</v>
      </c>
      <c r="C8731">
        <v>4</v>
      </c>
      <c r="D8731">
        <v>11</v>
      </c>
      <c r="E8731" t="s">
        <v>8669</v>
      </c>
      <c r="F8731">
        <v>272.41500000000002</v>
      </c>
      <c r="G8731">
        <v>119.822</v>
      </c>
      <c r="H8731">
        <v>46.668999999999997</v>
      </c>
      <c r="I8731">
        <v>32641.237000000001</v>
      </c>
      <c r="J8731">
        <v>13311955</v>
      </c>
      <c r="K8731">
        <v>28.657</v>
      </c>
      <c r="L8731">
        <v>15.661</v>
      </c>
      <c r="M8731">
        <v>7806.64</v>
      </c>
      <c r="N8731">
        <v>3183753</v>
      </c>
      <c r="O8731">
        <v>5.4969999999999999</v>
      </c>
      <c r="P8731">
        <v>15.611000000000001</v>
      </c>
      <c r="Q8731">
        <v>1497.454</v>
      </c>
      <c r="R8731">
        <v>610701</v>
      </c>
      <c r="S8731">
        <v>6.4000000000000001E-2</v>
      </c>
      <c r="T8731">
        <v>4.048</v>
      </c>
      <c r="U8731">
        <v>17.507000000000001</v>
      </c>
      <c r="V8731">
        <v>7140</v>
      </c>
      <c r="W8731">
        <f t="shared" si="318"/>
        <v>28</v>
      </c>
      <c r="X8731">
        <f t="shared" si="316"/>
        <v>2439.76044</v>
      </c>
      <c r="Y8731">
        <f t="shared" si="317"/>
        <v>57.128500000000003</v>
      </c>
    </row>
    <row r="8732" spans="1:25" x14ac:dyDescent="0.2">
      <c r="A8732" t="s">
        <v>1746</v>
      </c>
      <c r="B8732" t="s">
        <v>1082</v>
      </c>
      <c r="C8732">
        <v>4</v>
      </c>
      <c r="D8732">
        <v>12</v>
      </c>
      <c r="E8732" t="s">
        <v>8670</v>
      </c>
      <c r="F8732">
        <v>11.12</v>
      </c>
      <c r="G8732">
        <v>132.42099999999999</v>
      </c>
      <c r="H8732">
        <v>77.046999999999997</v>
      </c>
      <c r="I8732">
        <v>1472.5139999999999</v>
      </c>
      <c r="J8732">
        <v>600530</v>
      </c>
      <c r="K8732">
        <v>4.0110000000000001</v>
      </c>
      <c r="L8732">
        <v>1.891</v>
      </c>
      <c r="M8732">
        <v>44.6</v>
      </c>
      <c r="N8732">
        <v>18189</v>
      </c>
      <c r="O8732">
        <v>3.129</v>
      </c>
      <c r="P8732">
        <v>4.508</v>
      </c>
      <c r="Q8732">
        <v>34.789000000000001</v>
      </c>
      <c r="R8732">
        <v>14188</v>
      </c>
      <c r="S8732">
        <v>5.6000000000000001E-2</v>
      </c>
      <c r="T8732">
        <v>3.7869999999999999</v>
      </c>
      <c r="U8732">
        <v>0.625</v>
      </c>
      <c r="V8732">
        <v>255</v>
      </c>
      <c r="W8732">
        <f t="shared" si="318"/>
        <v>1</v>
      </c>
      <c r="X8732">
        <f t="shared" si="316"/>
        <v>0</v>
      </c>
      <c r="Y8732">
        <f t="shared" si="317"/>
        <v>0</v>
      </c>
    </row>
    <row r="8733" spans="1:25" x14ac:dyDescent="0.2">
      <c r="A8733" t="s">
        <v>1746</v>
      </c>
      <c r="B8733" t="s">
        <v>1082</v>
      </c>
      <c r="C8733">
        <v>4</v>
      </c>
      <c r="D8733">
        <v>13</v>
      </c>
      <c r="E8733" t="s">
        <v>3775</v>
      </c>
      <c r="F8733">
        <v>277.22800000000001</v>
      </c>
      <c r="G8733">
        <v>105.268</v>
      </c>
      <c r="H8733">
        <v>46.417999999999999</v>
      </c>
      <c r="I8733">
        <v>29183.39</v>
      </c>
      <c r="J8733">
        <v>11901754</v>
      </c>
      <c r="K8733">
        <v>25.228000000000002</v>
      </c>
      <c r="L8733">
        <v>14.082000000000001</v>
      </c>
      <c r="M8733">
        <v>6993.835</v>
      </c>
      <c r="N8733">
        <v>2852270</v>
      </c>
      <c r="O8733">
        <v>3.1560000000000001</v>
      </c>
      <c r="P8733">
        <v>8.3290000000000006</v>
      </c>
      <c r="Q8733">
        <v>875.03899999999999</v>
      </c>
      <c r="R8733">
        <v>356864</v>
      </c>
      <c r="S8733">
        <v>3.2000000000000001E-2</v>
      </c>
      <c r="T8733">
        <v>2.8370000000000002</v>
      </c>
      <c r="U8733">
        <v>8.7539999999999996</v>
      </c>
      <c r="V8733">
        <v>3570</v>
      </c>
      <c r="W8733">
        <f t="shared" si="318"/>
        <v>14</v>
      </c>
      <c r="X8733">
        <f t="shared" si="316"/>
        <v>1064.2232899999999</v>
      </c>
      <c r="Y8733">
        <f t="shared" si="317"/>
        <v>26.188499999999998</v>
      </c>
    </row>
    <row r="8734" spans="1:25" x14ac:dyDescent="0.2">
      <c r="A8734" t="s">
        <v>1746</v>
      </c>
      <c r="B8734" t="s">
        <v>1082</v>
      </c>
      <c r="C8734">
        <v>4</v>
      </c>
      <c r="D8734">
        <v>14</v>
      </c>
      <c r="E8734" t="s">
        <v>8671</v>
      </c>
      <c r="F8734">
        <v>368.07600000000002</v>
      </c>
      <c r="G8734">
        <v>138.61799999999999</v>
      </c>
      <c r="H8734">
        <v>48.011000000000003</v>
      </c>
      <c r="I8734">
        <v>51021.978999999999</v>
      </c>
      <c r="J8734">
        <v>20808105</v>
      </c>
      <c r="K8734">
        <v>16.553000000000001</v>
      </c>
      <c r="L8734">
        <v>8.3149999999999995</v>
      </c>
      <c r="M8734">
        <v>6092.6670000000004</v>
      </c>
      <c r="N8734">
        <v>2484750</v>
      </c>
      <c r="O8734">
        <v>5.2770000000000001</v>
      </c>
      <c r="P8734">
        <v>15.087999999999999</v>
      </c>
      <c r="Q8734">
        <v>1942.1849999999999</v>
      </c>
      <c r="R8734">
        <v>792074</v>
      </c>
      <c r="S8734">
        <v>5.0999999999999997E-2</v>
      </c>
      <c r="T8734">
        <v>3.605</v>
      </c>
      <c r="U8734">
        <v>18.757999999999999</v>
      </c>
      <c r="V8734">
        <v>7650</v>
      </c>
      <c r="W8734">
        <f t="shared" si="318"/>
        <v>30</v>
      </c>
      <c r="X8734">
        <f t="shared" si="316"/>
        <v>3422.6159499999999</v>
      </c>
      <c r="Y8734">
        <f t="shared" si="317"/>
        <v>61.548500000000004</v>
      </c>
    </row>
    <row r="8735" spans="1:25" x14ac:dyDescent="0.2">
      <c r="A8735" t="s">
        <v>1746</v>
      </c>
      <c r="B8735" t="s">
        <v>1082</v>
      </c>
      <c r="C8735">
        <v>4</v>
      </c>
      <c r="D8735">
        <v>15</v>
      </c>
      <c r="E8735" t="s">
        <v>624</v>
      </c>
      <c r="F8735">
        <v>102.21299999999999</v>
      </c>
      <c r="G8735">
        <v>141.01900000000001</v>
      </c>
      <c r="H8735">
        <v>48.543999999999997</v>
      </c>
      <c r="I8735">
        <v>14413.953</v>
      </c>
      <c r="J8735">
        <v>5878389</v>
      </c>
      <c r="K8735">
        <v>28.88</v>
      </c>
      <c r="L8735">
        <v>10.547000000000001</v>
      </c>
      <c r="M8735">
        <v>2951.8789999999999</v>
      </c>
      <c r="N8735">
        <v>1203854</v>
      </c>
      <c r="O8735">
        <v>10.526999999999999</v>
      </c>
      <c r="P8735">
        <v>21.931999999999999</v>
      </c>
      <c r="Q8735">
        <v>1075.973</v>
      </c>
      <c r="R8735">
        <v>438810</v>
      </c>
      <c r="S8735">
        <v>0.104</v>
      </c>
      <c r="T8735">
        <v>5.149</v>
      </c>
      <c r="U8735">
        <v>10.63</v>
      </c>
      <c r="V8735">
        <v>4335</v>
      </c>
      <c r="W8735">
        <f t="shared" si="318"/>
        <v>17</v>
      </c>
      <c r="X8735">
        <f t="shared" si="316"/>
        <v>1508.2874299999999</v>
      </c>
      <c r="Y8735">
        <f t="shared" si="317"/>
        <v>32.8185</v>
      </c>
    </row>
    <row r="8736" spans="1:25" x14ac:dyDescent="0.2">
      <c r="A8736" t="s">
        <v>1746</v>
      </c>
      <c r="B8736" t="s">
        <v>1082</v>
      </c>
      <c r="C8736">
        <v>4</v>
      </c>
      <c r="D8736">
        <v>16</v>
      </c>
      <c r="E8736" t="s">
        <v>8672</v>
      </c>
      <c r="F8736">
        <v>196.46799999999999</v>
      </c>
      <c r="G8736">
        <v>146.26300000000001</v>
      </c>
      <c r="H8736">
        <v>48.421999999999997</v>
      </c>
      <c r="I8736">
        <v>28736.098999999998</v>
      </c>
      <c r="J8736">
        <v>11719337</v>
      </c>
      <c r="K8736">
        <v>28.890999999999998</v>
      </c>
      <c r="L8736">
        <v>10.951000000000001</v>
      </c>
      <c r="M8736">
        <v>5676.1639999999998</v>
      </c>
      <c r="N8736">
        <v>2314889</v>
      </c>
      <c r="O8736">
        <v>10.086</v>
      </c>
      <c r="P8736">
        <v>22.837</v>
      </c>
      <c r="Q8736">
        <v>1981.67</v>
      </c>
      <c r="R8736">
        <v>808177</v>
      </c>
      <c r="S8736">
        <v>0.10199999999999999</v>
      </c>
      <c r="T8736">
        <v>5.0949999999999998</v>
      </c>
      <c r="U8736">
        <v>20.009</v>
      </c>
      <c r="V8736">
        <v>8160</v>
      </c>
      <c r="W8736">
        <f t="shared" si="318"/>
        <v>32</v>
      </c>
      <c r="X8736">
        <f t="shared" ref="X8736:X8799" si="319">(MAX(0, (Q8736-393.49)))*2.21</f>
        <v>3509.8778000000002</v>
      </c>
      <c r="Y8736">
        <f t="shared" ref="Y8736:Y8799" si="320">(MAX(0, (W8736-2.15)))*2.21</f>
        <v>65.968500000000006</v>
      </c>
    </row>
    <row r="8737" spans="1:25" x14ac:dyDescent="0.2">
      <c r="A8737" t="s">
        <v>1746</v>
      </c>
      <c r="B8737" t="s">
        <v>1082</v>
      </c>
      <c r="C8737">
        <v>4</v>
      </c>
      <c r="D8737">
        <v>17</v>
      </c>
      <c r="E8737" t="s">
        <v>8673</v>
      </c>
      <c r="F8737">
        <v>144.77500000000001</v>
      </c>
      <c r="G8737">
        <v>112.339</v>
      </c>
      <c r="H8737">
        <v>49.19</v>
      </c>
      <c r="I8737">
        <v>16263.846</v>
      </c>
      <c r="J8737">
        <v>6632824</v>
      </c>
      <c r="K8737">
        <v>4.8639999999999999</v>
      </c>
      <c r="L8737">
        <v>3.1829999999999998</v>
      </c>
      <c r="M8737">
        <v>704.13300000000004</v>
      </c>
      <c r="N8737">
        <v>287164</v>
      </c>
      <c r="O8737">
        <v>2.6819999999999999</v>
      </c>
      <c r="P8737">
        <v>7.5289999999999999</v>
      </c>
      <c r="Q8737">
        <v>388.21699999999998</v>
      </c>
      <c r="R8737">
        <v>158325</v>
      </c>
      <c r="S8737">
        <v>1.2999999999999999E-2</v>
      </c>
      <c r="T8737">
        <v>1.8180000000000001</v>
      </c>
      <c r="U8737">
        <v>1.8759999999999999</v>
      </c>
      <c r="V8737">
        <v>765</v>
      </c>
      <c r="W8737">
        <f t="shared" si="318"/>
        <v>3</v>
      </c>
      <c r="X8737">
        <f t="shared" si="319"/>
        <v>0</v>
      </c>
      <c r="Y8737">
        <f t="shared" si="320"/>
        <v>1.8785000000000001</v>
      </c>
    </row>
    <row r="8738" spans="1:25" x14ac:dyDescent="0.2">
      <c r="A8738" t="s">
        <v>1746</v>
      </c>
      <c r="B8738" t="s">
        <v>1082</v>
      </c>
      <c r="C8738">
        <v>4</v>
      </c>
      <c r="D8738">
        <v>18</v>
      </c>
      <c r="E8738" t="s">
        <v>7888</v>
      </c>
      <c r="F8738">
        <v>248.84899999999999</v>
      </c>
      <c r="G8738">
        <v>116.289</v>
      </c>
      <c r="H8738">
        <v>49.424999999999997</v>
      </c>
      <c r="I8738">
        <v>28938.331999999999</v>
      </c>
      <c r="J8738">
        <v>11801813</v>
      </c>
      <c r="K8738">
        <v>7.4779999999999998</v>
      </c>
      <c r="L8738">
        <v>5.3849999999999998</v>
      </c>
      <c r="M8738">
        <v>1860.9590000000001</v>
      </c>
      <c r="N8738">
        <v>758948</v>
      </c>
      <c r="O8738">
        <v>1.9059999999999999</v>
      </c>
      <c r="P8738">
        <v>3.4830000000000001</v>
      </c>
      <c r="Q8738">
        <v>474.31</v>
      </c>
      <c r="R8738">
        <v>193436</v>
      </c>
      <c r="S8738">
        <v>8.0000000000000002E-3</v>
      </c>
      <c r="T8738">
        <v>1.3859999999999999</v>
      </c>
      <c r="U8738">
        <v>1.8759999999999999</v>
      </c>
      <c r="V8738">
        <v>765</v>
      </c>
      <c r="W8738">
        <f t="shared" si="318"/>
        <v>3</v>
      </c>
      <c r="X8738">
        <f t="shared" si="319"/>
        <v>178.61219999999997</v>
      </c>
      <c r="Y8738">
        <f t="shared" si="320"/>
        <v>1.8785000000000001</v>
      </c>
    </row>
    <row r="8739" spans="1:25" x14ac:dyDescent="0.2">
      <c r="A8739" t="s">
        <v>1746</v>
      </c>
      <c r="B8739" t="s">
        <v>1082</v>
      </c>
      <c r="C8739">
        <v>4</v>
      </c>
      <c r="D8739">
        <v>19</v>
      </c>
      <c r="E8739" t="s">
        <v>8674</v>
      </c>
      <c r="F8739">
        <v>257.029</v>
      </c>
      <c r="G8739">
        <v>132.06399999999999</v>
      </c>
      <c r="H8739">
        <v>48.877000000000002</v>
      </c>
      <c r="I8739">
        <v>33944.156999999999</v>
      </c>
      <c r="J8739">
        <v>13843320</v>
      </c>
      <c r="K8739">
        <v>21.189</v>
      </c>
      <c r="L8739">
        <v>10.289</v>
      </c>
      <c r="M8739">
        <v>5446.26</v>
      </c>
      <c r="N8739">
        <v>2221128</v>
      </c>
      <c r="O8739">
        <v>5.8609999999999998</v>
      </c>
      <c r="P8739">
        <v>17.579999999999998</v>
      </c>
      <c r="Q8739">
        <v>1506.357</v>
      </c>
      <c r="R8739">
        <v>614332</v>
      </c>
      <c r="S8739">
        <v>5.0999999999999997E-2</v>
      </c>
      <c r="T8739">
        <v>3.609</v>
      </c>
      <c r="U8739">
        <v>13.131</v>
      </c>
      <c r="V8739">
        <v>5355</v>
      </c>
      <c r="W8739">
        <f t="shared" ref="W8739:W8802" si="321">V8739/255</f>
        <v>21</v>
      </c>
      <c r="X8739">
        <f t="shared" si="319"/>
        <v>2459.4360699999997</v>
      </c>
      <c r="Y8739">
        <f t="shared" si="320"/>
        <v>41.658500000000004</v>
      </c>
    </row>
    <row r="8740" spans="1:25" x14ac:dyDescent="0.2">
      <c r="A8740" t="s">
        <v>1746</v>
      </c>
      <c r="B8740" t="s">
        <v>1082</v>
      </c>
      <c r="C8740">
        <v>4</v>
      </c>
      <c r="D8740">
        <v>21</v>
      </c>
      <c r="E8740" t="s">
        <v>8675</v>
      </c>
      <c r="F8740">
        <v>391.93599999999998</v>
      </c>
      <c r="G8740">
        <v>129.733</v>
      </c>
      <c r="H8740">
        <v>46.118000000000002</v>
      </c>
      <c r="I8740">
        <v>50847.095999999998</v>
      </c>
      <c r="J8740">
        <v>20736783</v>
      </c>
      <c r="K8740">
        <v>16.928999999999998</v>
      </c>
      <c r="L8740">
        <v>7.9740000000000002</v>
      </c>
      <c r="M8740">
        <v>6635.1970000000001</v>
      </c>
      <c r="N8740">
        <v>2706008</v>
      </c>
      <c r="O8740">
        <v>5.1580000000000004</v>
      </c>
      <c r="P8740">
        <v>13.558999999999999</v>
      </c>
      <c r="Q8740">
        <v>2021.684</v>
      </c>
      <c r="R8740">
        <v>824496</v>
      </c>
      <c r="S8740">
        <v>5.0999999999999997E-2</v>
      </c>
      <c r="T8740">
        <v>3.6080000000000001</v>
      </c>
      <c r="U8740">
        <v>20.009</v>
      </c>
      <c r="V8740">
        <v>8160</v>
      </c>
      <c r="W8740">
        <f t="shared" si="321"/>
        <v>32</v>
      </c>
      <c r="X8740">
        <f t="shared" si="319"/>
        <v>3598.3087399999999</v>
      </c>
      <c r="Y8740">
        <f t="shared" si="320"/>
        <v>65.968500000000006</v>
      </c>
    </row>
    <row r="8741" spans="1:25" x14ac:dyDescent="0.2">
      <c r="A8741" t="s">
        <v>1746</v>
      </c>
      <c r="B8741" t="s">
        <v>1082</v>
      </c>
      <c r="C8741">
        <v>4</v>
      </c>
      <c r="D8741">
        <v>23</v>
      </c>
      <c r="E8741" t="s">
        <v>8676</v>
      </c>
      <c r="F8741">
        <v>270.33100000000002</v>
      </c>
      <c r="G8741">
        <v>113.78100000000001</v>
      </c>
      <c r="H8741">
        <v>42.597000000000001</v>
      </c>
      <c r="I8741">
        <v>30758.48</v>
      </c>
      <c r="J8741">
        <v>12544117</v>
      </c>
      <c r="K8741">
        <v>20.132999999999999</v>
      </c>
      <c r="L8741">
        <v>9.2210000000000001</v>
      </c>
      <c r="M8741">
        <v>5442.5029999999997</v>
      </c>
      <c r="N8741">
        <v>2219596</v>
      </c>
      <c r="O8741">
        <v>2.3359999999999999</v>
      </c>
      <c r="P8741">
        <v>5.3659999999999997</v>
      </c>
      <c r="Q8741">
        <v>631.39099999999996</v>
      </c>
      <c r="R8741">
        <v>257498</v>
      </c>
      <c r="S8741">
        <v>1.9E-2</v>
      </c>
      <c r="T8741">
        <v>2.1720000000000002</v>
      </c>
      <c r="U8741">
        <v>5.0019999999999998</v>
      </c>
      <c r="V8741">
        <v>2040</v>
      </c>
      <c r="W8741">
        <f t="shared" si="321"/>
        <v>8</v>
      </c>
      <c r="X8741">
        <f t="shared" si="319"/>
        <v>525.76120999999989</v>
      </c>
      <c r="Y8741">
        <f t="shared" si="320"/>
        <v>12.9285</v>
      </c>
    </row>
    <row r="8742" spans="1:25" x14ac:dyDescent="0.2">
      <c r="A8742" t="s">
        <v>1746</v>
      </c>
      <c r="B8742" t="s">
        <v>1082</v>
      </c>
      <c r="C8742">
        <v>4</v>
      </c>
      <c r="D8742">
        <v>24</v>
      </c>
      <c r="E8742" t="s">
        <v>8677</v>
      </c>
      <c r="F8742">
        <v>193.845</v>
      </c>
      <c r="G8742">
        <v>74.563999999999993</v>
      </c>
      <c r="H8742">
        <v>58.037999999999997</v>
      </c>
      <c r="I8742">
        <v>14453.879000000001</v>
      </c>
      <c r="J8742">
        <v>5894672</v>
      </c>
      <c r="K8742">
        <v>14.066000000000001</v>
      </c>
      <c r="L8742">
        <v>6.8419999999999996</v>
      </c>
      <c r="M8742">
        <v>2726.6239999999998</v>
      </c>
      <c r="N8742">
        <v>1111989</v>
      </c>
      <c r="O8742">
        <v>2.4489999999999998</v>
      </c>
      <c r="P8742">
        <v>5.6840000000000002</v>
      </c>
      <c r="Q8742">
        <v>474.81700000000001</v>
      </c>
      <c r="R8742">
        <v>193643</v>
      </c>
      <c r="S8742">
        <v>1.2999999999999999E-2</v>
      </c>
      <c r="T8742">
        <v>1.8140000000000001</v>
      </c>
      <c r="U8742">
        <v>2.5009999999999999</v>
      </c>
      <c r="V8742">
        <v>1020</v>
      </c>
      <c r="W8742">
        <f t="shared" si="321"/>
        <v>4</v>
      </c>
      <c r="X8742">
        <f t="shared" si="319"/>
        <v>179.73266999999998</v>
      </c>
      <c r="Y8742">
        <f t="shared" si="320"/>
        <v>4.0884999999999998</v>
      </c>
    </row>
    <row r="8743" spans="1:25" x14ac:dyDescent="0.2">
      <c r="A8743" t="s">
        <v>1746</v>
      </c>
      <c r="B8743" t="s">
        <v>1082</v>
      </c>
      <c r="C8743">
        <v>4</v>
      </c>
      <c r="D8743">
        <v>26</v>
      </c>
      <c r="E8743" t="s">
        <v>8678</v>
      </c>
      <c r="F8743">
        <v>157.53299999999999</v>
      </c>
      <c r="G8743">
        <v>112.877</v>
      </c>
      <c r="H8743">
        <v>44.512999999999998</v>
      </c>
      <c r="I8743">
        <v>17781.795999999998</v>
      </c>
      <c r="J8743">
        <v>7251884</v>
      </c>
      <c r="K8743">
        <v>18.187999999999999</v>
      </c>
      <c r="L8743">
        <v>13.709</v>
      </c>
      <c r="M8743">
        <v>2865.1660000000002</v>
      </c>
      <c r="N8743">
        <v>1168490</v>
      </c>
      <c r="O8743">
        <v>4.444</v>
      </c>
      <c r="P8743">
        <v>15.234999999999999</v>
      </c>
      <c r="Q8743">
        <v>700.11400000000003</v>
      </c>
      <c r="R8743">
        <v>285525</v>
      </c>
      <c r="S8743">
        <v>0.02</v>
      </c>
      <c r="T8743">
        <v>2.25</v>
      </c>
      <c r="U8743">
        <v>3.1259999999999999</v>
      </c>
      <c r="V8743">
        <v>1275</v>
      </c>
      <c r="W8743">
        <f t="shared" si="321"/>
        <v>5</v>
      </c>
      <c r="X8743">
        <f t="shared" si="319"/>
        <v>677.63904000000002</v>
      </c>
      <c r="Y8743">
        <f t="shared" si="320"/>
        <v>6.2984999999999998</v>
      </c>
    </row>
    <row r="8744" spans="1:25" x14ac:dyDescent="0.2">
      <c r="A8744" t="s">
        <v>1746</v>
      </c>
      <c r="B8744" t="s">
        <v>1082</v>
      </c>
      <c r="C8744">
        <v>4</v>
      </c>
      <c r="D8744">
        <v>27</v>
      </c>
      <c r="E8744" t="s">
        <v>8679</v>
      </c>
      <c r="F8744">
        <v>19.969000000000001</v>
      </c>
      <c r="G8744">
        <v>29.93</v>
      </c>
      <c r="H8744">
        <v>17.907</v>
      </c>
      <c r="I8744">
        <v>597.68299999999999</v>
      </c>
      <c r="J8744">
        <v>243751</v>
      </c>
      <c r="K8744">
        <v>72.701999999999998</v>
      </c>
      <c r="L8744">
        <v>33.412999999999997</v>
      </c>
      <c r="M8744">
        <v>1451.8019999999999</v>
      </c>
      <c r="N8744">
        <v>592083</v>
      </c>
      <c r="O8744">
        <v>56.406999999999996</v>
      </c>
      <c r="P8744">
        <v>51.503</v>
      </c>
      <c r="Q8744">
        <v>1126.4159999999999</v>
      </c>
      <c r="R8744">
        <v>459382</v>
      </c>
      <c r="S8744">
        <v>6.3E-2</v>
      </c>
      <c r="T8744">
        <v>3.996</v>
      </c>
      <c r="U8744">
        <v>1.2509999999999999</v>
      </c>
      <c r="V8744">
        <v>510</v>
      </c>
      <c r="W8744">
        <f t="shared" si="321"/>
        <v>2</v>
      </c>
      <c r="X8744">
        <f t="shared" si="319"/>
        <v>1619.7664599999998</v>
      </c>
      <c r="Y8744">
        <f t="shared" si="320"/>
        <v>0</v>
      </c>
    </row>
    <row r="8745" spans="1:25" x14ac:dyDescent="0.2">
      <c r="A8745" t="s">
        <v>1746</v>
      </c>
      <c r="B8745" t="s">
        <v>1082</v>
      </c>
      <c r="C8745">
        <v>4</v>
      </c>
      <c r="D8745">
        <v>28</v>
      </c>
      <c r="E8745" t="s">
        <v>8680</v>
      </c>
      <c r="F8745">
        <v>129.83500000000001</v>
      </c>
      <c r="G8745">
        <v>67.474000000000004</v>
      </c>
      <c r="H8745">
        <v>36.442999999999998</v>
      </c>
      <c r="I8745">
        <v>8760.509</v>
      </c>
      <c r="J8745">
        <v>3572766</v>
      </c>
      <c r="K8745">
        <v>11.433999999999999</v>
      </c>
      <c r="L8745">
        <v>6.1070000000000002</v>
      </c>
      <c r="M8745">
        <v>1484.5170000000001</v>
      </c>
      <c r="N8745">
        <v>605425</v>
      </c>
      <c r="O8745">
        <v>3.423</v>
      </c>
      <c r="P8745">
        <v>11.188000000000001</v>
      </c>
      <c r="Q8745">
        <v>444.42500000000001</v>
      </c>
      <c r="R8745">
        <v>181248</v>
      </c>
      <c r="S8745">
        <v>2.9000000000000001E-2</v>
      </c>
      <c r="T8745">
        <v>2.714</v>
      </c>
      <c r="U8745">
        <v>3.7519999999999998</v>
      </c>
      <c r="V8745">
        <v>1530</v>
      </c>
      <c r="W8745">
        <f t="shared" si="321"/>
        <v>6</v>
      </c>
      <c r="X8745">
        <f t="shared" si="319"/>
        <v>112.56635</v>
      </c>
      <c r="Y8745">
        <f t="shared" si="320"/>
        <v>8.5084999999999997</v>
      </c>
    </row>
    <row r="8746" spans="1:25" x14ac:dyDescent="0.2">
      <c r="A8746" t="s">
        <v>1746</v>
      </c>
      <c r="B8746" t="s">
        <v>1082</v>
      </c>
      <c r="C8746">
        <v>5</v>
      </c>
      <c r="D8746">
        <v>1</v>
      </c>
      <c r="E8746" t="s">
        <v>8681</v>
      </c>
      <c r="F8746">
        <v>274.99200000000002</v>
      </c>
      <c r="G8746">
        <v>120.49</v>
      </c>
      <c r="H8746">
        <v>48.51</v>
      </c>
      <c r="I8746">
        <v>33133.877999999997</v>
      </c>
      <c r="J8746">
        <v>13512867</v>
      </c>
      <c r="K8746">
        <v>24.681999999999999</v>
      </c>
      <c r="L8746">
        <v>8.1359999999999992</v>
      </c>
      <c r="M8746">
        <v>6787.4170000000004</v>
      </c>
      <c r="N8746">
        <v>2768087</v>
      </c>
      <c r="O8746">
        <v>3.2970000000000002</v>
      </c>
      <c r="P8746">
        <v>8.8819999999999997</v>
      </c>
      <c r="Q8746">
        <v>906.55</v>
      </c>
      <c r="R8746">
        <v>369715</v>
      </c>
      <c r="S8746">
        <v>2.7E-2</v>
      </c>
      <c r="T8746">
        <v>2.6379999999999999</v>
      </c>
      <c r="U8746">
        <v>7.5030000000000001</v>
      </c>
      <c r="V8746">
        <v>3060</v>
      </c>
      <c r="W8746">
        <f t="shared" si="321"/>
        <v>12</v>
      </c>
      <c r="X8746">
        <f t="shared" si="319"/>
        <v>1133.8625999999999</v>
      </c>
      <c r="Y8746">
        <f t="shared" si="320"/>
        <v>21.7685</v>
      </c>
    </row>
    <row r="8747" spans="1:25" x14ac:dyDescent="0.2">
      <c r="A8747" t="s">
        <v>1746</v>
      </c>
      <c r="B8747" t="s">
        <v>1082</v>
      </c>
      <c r="C8747">
        <v>5</v>
      </c>
      <c r="D8747">
        <v>2</v>
      </c>
      <c r="E8747" t="s">
        <v>7712</v>
      </c>
      <c r="F8747">
        <v>335.81700000000001</v>
      </c>
      <c r="G8747">
        <v>109.208</v>
      </c>
      <c r="H8747">
        <v>46.018000000000001</v>
      </c>
      <c r="I8747">
        <v>36673.991000000002</v>
      </c>
      <c r="J8747">
        <v>14956618</v>
      </c>
      <c r="K8747">
        <v>23.533000000000001</v>
      </c>
      <c r="L8747">
        <v>9.5489999999999995</v>
      </c>
      <c r="M8747">
        <v>7902.857</v>
      </c>
      <c r="N8747">
        <v>3222993</v>
      </c>
      <c r="O8747">
        <v>2.0760000000000001</v>
      </c>
      <c r="P8747">
        <v>4.0019999999999998</v>
      </c>
      <c r="Q8747">
        <v>697.04899999999998</v>
      </c>
      <c r="R8747">
        <v>284275</v>
      </c>
      <c r="S8747">
        <v>1.2999999999999999E-2</v>
      </c>
      <c r="T8747">
        <v>1.823</v>
      </c>
      <c r="U8747">
        <v>4.3769999999999998</v>
      </c>
      <c r="V8747">
        <v>1785</v>
      </c>
      <c r="W8747">
        <f t="shared" si="321"/>
        <v>7</v>
      </c>
      <c r="X8747">
        <f t="shared" si="319"/>
        <v>670.86538999999993</v>
      </c>
      <c r="Y8747">
        <f t="shared" si="320"/>
        <v>10.718499999999999</v>
      </c>
    </row>
    <row r="8748" spans="1:25" x14ac:dyDescent="0.2">
      <c r="A8748" t="s">
        <v>1746</v>
      </c>
      <c r="B8748" t="s">
        <v>1082</v>
      </c>
      <c r="C8748">
        <v>5</v>
      </c>
      <c r="D8748">
        <v>3</v>
      </c>
      <c r="E8748" t="s">
        <v>2159</v>
      </c>
      <c r="F8748">
        <v>258.16899999999998</v>
      </c>
      <c r="G8748">
        <v>109.64700000000001</v>
      </c>
      <c r="H8748">
        <v>46.97</v>
      </c>
      <c r="I8748">
        <v>28307.355</v>
      </c>
      <c r="J8748">
        <v>11544484</v>
      </c>
      <c r="K8748">
        <v>9.1129999999999995</v>
      </c>
      <c r="L8748">
        <v>4.3869999999999996</v>
      </c>
      <c r="M8748">
        <v>2352.5680000000002</v>
      </c>
      <c r="N8748">
        <v>959439</v>
      </c>
      <c r="O8748">
        <v>2.59</v>
      </c>
      <c r="P8748">
        <v>6</v>
      </c>
      <c r="Q8748">
        <v>668.60299999999995</v>
      </c>
      <c r="R8748">
        <v>272674</v>
      </c>
      <c r="S8748">
        <v>1.9E-2</v>
      </c>
      <c r="T8748">
        <v>2.2229999999999999</v>
      </c>
      <c r="U8748">
        <v>5.0019999999999998</v>
      </c>
      <c r="V8748">
        <v>2040</v>
      </c>
      <c r="W8748">
        <f t="shared" si="321"/>
        <v>8</v>
      </c>
      <c r="X8748">
        <f t="shared" si="319"/>
        <v>607.99972999999989</v>
      </c>
      <c r="Y8748">
        <f t="shared" si="320"/>
        <v>12.9285</v>
      </c>
    </row>
    <row r="8749" spans="1:25" x14ac:dyDescent="0.2">
      <c r="A8749" t="s">
        <v>1746</v>
      </c>
      <c r="B8749" t="s">
        <v>1082</v>
      </c>
      <c r="C8749">
        <v>5</v>
      </c>
      <c r="D8749">
        <v>4</v>
      </c>
      <c r="E8749" t="s">
        <v>7693</v>
      </c>
      <c r="F8749">
        <v>308.52100000000002</v>
      </c>
      <c r="G8749">
        <v>107.015</v>
      </c>
      <c r="H8749">
        <v>45.317999999999998</v>
      </c>
      <c r="I8749">
        <v>33016.26</v>
      </c>
      <c r="J8749">
        <v>13464899</v>
      </c>
      <c r="K8749">
        <v>24.538</v>
      </c>
      <c r="L8749">
        <v>10.601000000000001</v>
      </c>
      <c r="M8749">
        <v>7570.4459999999999</v>
      </c>
      <c r="N8749">
        <v>3087427</v>
      </c>
      <c r="O8749">
        <v>2.972</v>
      </c>
      <c r="P8749">
        <v>7.806</v>
      </c>
      <c r="Q8749">
        <v>917.04200000000003</v>
      </c>
      <c r="R8749">
        <v>373994</v>
      </c>
      <c r="S8749">
        <v>0.02</v>
      </c>
      <c r="T8749">
        <v>2.2730000000000001</v>
      </c>
      <c r="U8749">
        <v>6.2530000000000001</v>
      </c>
      <c r="V8749">
        <v>2550</v>
      </c>
      <c r="W8749">
        <f t="shared" si="321"/>
        <v>10</v>
      </c>
      <c r="X8749">
        <f t="shared" si="319"/>
        <v>1157.0499199999999</v>
      </c>
      <c r="Y8749">
        <f t="shared" si="320"/>
        <v>17.348499999999998</v>
      </c>
    </row>
    <row r="8750" spans="1:25" x14ac:dyDescent="0.2">
      <c r="A8750" t="s">
        <v>1746</v>
      </c>
      <c r="B8750" t="s">
        <v>1082</v>
      </c>
      <c r="C8750">
        <v>5</v>
      </c>
      <c r="D8750">
        <v>5</v>
      </c>
      <c r="E8750" t="s">
        <v>8682</v>
      </c>
      <c r="F8750">
        <v>275.15899999999999</v>
      </c>
      <c r="G8750">
        <v>113.08799999999999</v>
      </c>
      <c r="H8750">
        <v>53.32</v>
      </c>
      <c r="I8750">
        <v>31117.167000000001</v>
      </c>
      <c r="J8750">
        <v>12690399</v>
      </c>
      <c r="K8750">
        <v>6.5389999999999997</v>
      </c>
      <c r="L8750">
        <v>3.57</v>
      </c>
      <c r="M8750">
        <v>1799.1310000000001</v>
      </c>
      <c r="N8750">
        <v>733733</v>
      </c>
      <c r="O8750">
        <v>1.8280000000000001</v>
      </c>
      <c r="P8750">
        <v>1.3640000000000001</v>
      </c>
      <c r="Q8750">
        <v>503.06200000000001</v>
      </c>
      <c r="R8750">
        <v>205162</v>
      </c>
      <c r="S8750">
        <v>0</v>
      </c>
      <c r="T8750">
        <v>0</v>
      </c>
      <c r="U8750">
        <v>0</v>
      </c>
      <c r="V8750">
        <v>0</v>
      </c>
      <c r="W8750">
        <f t="shared" si="321"/>
        <v>0</v>
      </c>
      <c r="X8750">
        <f t="shared" si="319"/>
        <v>242.15412000000001</v>
      </c>
      <c r="Y8750">
        <f t="shared" si="320"/>
        <v>0</v>
      </c>
    </row>
    <row r="8751" spans="1:25" x14ac:dyDescent="0.2">
      <c r="A8751" t="s">
        <v>1746</v>
      </c>
      <c r="B8751" t="s">
        <v>1082</v>
      </c>
      <c r="C8751">
        <v>5</v>
      </c>
      <c r="D8751">
        <v>6</v>
      </c>
      <c r="E8751" t="s">
        <v>7437</v>
      </c>
      <c r="F8751">
        <v>274.59199999999998</v>
      </c>
      <c r="G8751">
        <v>122.538</v>
      </c>
      <c r="H8751">
        <v>48.914000000000001</v>
      </c>
      <c r="I8751">
        <v>33648.036</v>
      </c>
      <c r="J8751">
        <v>13722554</v>
      </c>
      <c r="K8751">
        <v>20.594999999999999</v>
      </c>
      <c r="L8751">
        <v>7.4240000000000004</v>
      </c>
      <c r="M8751">
        <v>5655.3320000000003</v>
      </c>
      <c r="N8751">
        <v>2306393</v>
      </c>
      <c r="O8751">
        <v>2.4460000000000002</v>
      </c>
      <c r="P8751">
        <v>5.6760000000000002</v>
      </c>
      <c r="Q8751">
        <v>671.58699999999999</v>
      </c>
      <c r="R8751">
        <v>273891</v>
      </c>
      <c r="S8751">
        <v>1.0999999999999999E-2</v>
      </c>
      <c r="T8751">
        <v>1.704</v>
      </c>
      <c r="U8751">
        <v>3.1259999999999999</v>
      </c>
      <c r="V8751">
        <v>1275</v>
      </c>
      <c r="W8751">
        <f t="shared" si="321"/>
        <v>5</v>
      </c>
      <c r="X8751">
        <f t="shared" si="319"/>
        <v>614.59436999999991</v>
      </c>
      <c r="Y8751">
        <f t="shared" si="320"/>
        <v>6.2984999999999998</v>
      </c>
    </row>
    <row r="8752" spans="1:25" x14ac:dyDescent="0.2">
      <c r="A8752" t="s">
        <v>1746</v>
      </c>
      <c r="B8752" t="s">
        <v>1082</v>
      </c>
      <c r="C8752">
        <v>5</v>
      </c>
      <c r="D8752">
        <v>7</v>
      </c>
      <c r="E8752" t="s">
        <v>8683</v>
      </c>
      <c r="F8752">
        <v>264.61799999999999</v>
      </c>
      <c r="G8752">
        <v>121.92100000000001</v>
      </c>
      <c r="H8752">
        <v>50.784999999999997</v>
      </c>
      <c r="I8752">
        <v>32262.511999999999</v>
      </c>
      <c r="J8752">
        <v>13157501</v>
      </c>
      <c r="K8752">
        <v>23.242000000000001</v>
      </c>
      <c r="L8752">
        <v>10.798</v>
      </c>
      <c r="M8752">
        <v>6150.1310000000003</v>
      </c>
      <c r="N8752">
        <v>2508185</v>
      </c>
      <c r="O8752">
        <v>2.2370000000000001</v>
      </c>
      <c r="P8752">
        <v>3.5419999999999998</v>
      </c>
      <c r="Q8752">
        <v>591.96500000000003</v>
      </c>
      <c r="R8752">
        <v>241419</v>
      </c>
      <c r="S8752">
        <v>1.7000000000000001E-2</v>
      </c>
      <c r="T8752">
        <v>2.0539999999999998</v>
      </c>
      <c r="U8752">
        <v>4.3769999999999998</v>
      </c>
      <c r="V8752">
        <v>1785</v>
      </c>
      <c r="W8752">
        <f t="shared" si="321"/>
        <v>7</v>
      </c>
      <c r="X8752">
        <f t="shared" si="319"/>
        <v>438.62975000000006</v>
      </c>
      <c r="Y8752">
        <f t="shared" si="320"/>
        <v>10.718499999999999</v>
      </c>
    </row>
    <row r="8753" spans="1:25" x14ac:dyDescent="0.2">
      <c r="A8753" t="s">
        <v>1746</v>
      </c>
      <c r="B8753" t="s">
        <v>1082</v>
      </c>
      <c r="C8753">
        <v>5</v>
      </c>
      <c r="D8753">
        <v>8</v>
      </c>
      <c r="E8753" t="s">
        <v>715</v>
      </c>
      <c r="F8753">
        <v>383.904</v>
      </c>
      <c r="G8753">
        <v>132.685</v>
      </c>
      <c r="H8753">
        <v>53.783999999999999</v>
      </c>
      <c r="I8753">
        <v>50938.292000000001</v>
      </c>
      <c r="J8753">
        <v>20773975</v>
      </c>
      <c r="K8753">
        <v>24.611999999999998</v>
      </c>
      <c r="L8753">
        <v>12.51</v>
      </c>
      <c r="M8753">
        <v>9448.5720000000001</v>
      </c>
      <c r="N8753">
        <v>3853376</v>
      </c>
      <c r="O8753">
        <v>4.7460000000000004</v>
      </c>
      <c r="P8753">
        <v>14.137</v>
      </c>
      <c r="Q8753">
        <v>1822.1389999999999</v>
      </c>
      <c r="R8753">
        <v>743116</v>
      </c>
      <c r="S8753">
        <v>4.2000000000000003E-2</v>
      </c>
      <c r="T8753">
        <v>3.286</v>
      </c>
      <c r="U8753">
        <v>16.257000000000001</v>
      </c>
      <c r="V8753">
        <v>6630</v>
      </c>
      <c r="W8753">
        <f t="shared" si="321"/>
        <v>26</v>
      </c>
      <c r="X8753">
        <f t="shared" si="319"/>
        <v>3157.3142899999998</v>
      </c>
      <c r="Y8753">
        <f t="shared" si="320"/>
        <v>52.708500000000001</v>
      </c>
    </row>
    <row r="8754" spans="1:25" x14ac:dyDescent="0.2">
      <c r="A8754" t="s">
        <v>1746</v>
      </c>
      <c r="B8754" t="s">
        <v>1082</v>
      </c>
      <c r="C8754">
        <v>5</v>
      </c>
      <c r="D8754">
        <v>9</v>
      </c>
      <c r="E8754" t="s">
        <v>8684</v>
      </c>
      <c r="F8754">
        <v>303.14400000000001</v>
      </c>
      <c r="G8754">
        <v>97.585999999999999</v>
      </c>
      <c r="H8754">
        <v>46.515999999999998</v>
      </c>
      <c r="I8754">
        <v>29582.674999999999</v>
      </c>
      <c r="J8754">
        <v>12064593</v>
      </c>
      <c r="K8754">
        <v>6.1189999999999998</v>
      </c>
      <c r="L8754">
        <v>3.1880000000000002</v>
      </c>
      <c r="M8754">
        <v>1854.846</v>
      </c>
      <c r="N8754">
        <v>756455</v>
      </c>
      <c r="O8754">
        <v>1.8109999999999999</v>
      </c>
      <c r="P8754">
        <v>2.67</v>
      </c>
      <c r="Q8754">
        <v>549.09400000000005</v>
      </c>
      <c r="R8754">
        <v>223935</v>
      </c>
      <c r="S8754">
        <v>0.01</v>
      </c>
      <c r="T8754">
        <v>1.6220000000000001</v>
      </c>
      <c r="U8754">
        <v>3.1259999999999999</v>
      </c>
      <c r="V8754">
        <v>1275</v>
      </c>
      <c r="W8754">
        <f t="shared" si="321"/>
        <v>5</v>
      </c>
      <c r="X8754">
        <f t="shared" si="319"/>
        <v>343.88484000000011</v>
      </c>
      <c r="Y8754">
        <f t="shared" si="320"/>
        <v>6.2984999999999998</v>
      </c>
    </row>
    <row r="8755" spans="1:25" x14ac:dyDescent="0.2">
      <c r="A8755" t="s">
        <v>1746</v>
      </c>
      <c r="B8755" t="s">
        <v>1082</v>
      </c>
      <c r="C8755">
        <v>5</v>
      </c>
      <c r="D8755">
        <v>10</v>
      </c>
      <c r="E8755" t="s">
        <v>8685</v>
      </c>
      <c r="F8755">
        <v>326.33300000000003</v>
      </c>
      <c r="G8755">
        <v>96.921999999999997</v>
      </c>
      <c r="H8755">
        <v>42.183999999999997</v>
      </c>
      <c r="I8755">
        <v>31628.923999999999</v>
      </c>
      <c r="J8755">
        <v>12899107</v>
      </c>
      <c r="K8755">
        <v>52.963999999999999</v>
      </c>
      <c r="L8755">
        <v>39.811</v>
      </c>
      <c r="M8755">
        <v>17283.846000000001</v>
      </c>
      <c r="N8755">
        <v>7048807</v>
      </c>
      <c r="O8755">
        <v>6.1840000000000002</v>
      </c>
      <c r="P8755">
        <v>15.772</v>
      </c>
      <c r="Q8755">
        <v>2017.903</v>
      </c>
      <c r="R8755">
        <v>822954</v>
      </c>
      <c r="S8755">
        <v>0.09</v>
      </c>
      <c r="T8755">
        <v>4.7910000000000004</v>
      </c>
      <c r="U8755">
        <v>29.388000000000002</v>
      </c>
      <c r="V8755">
        <v>11985</v>
      </c>
      <c r="W8755">
        <f t="shared" si="321"/>
        <v>47</v>
      </c>
      <c r="X8755">
        <f t="shared" si="319"/>
        <v>3589.95273</v>
      </c>
      <c r="Y8755">
        <f t="shared" si="320"/>
        <v>99.118499999999997</v>
      </c>
    </row>
    <row r="8756" spans="1:25" x14ac:dyDescent="0.2">
      <c r="A8756" t="s">
        <v>1746</v>
      </c>
      <c r="B8756" t="s">
        <v>1082</v>
      </c>
      <c r="C8756">
        <v>5</v>
      </c>
      <c r="D8756">
        <v>11</v>
      </c>
      <c r="E8756" t="s">
        <v>8686</v>
      </c>
      <c r="F8756">
        <v>199.18299999999999</v>
      </c>
      <c r="G8756">
        <v>123.23699999999999</v>
      </c>
      <c r="H8756">
        <v>51.146999999999998</v>
      </c>
      <c r="I8756">
        <v>24546.732</v>
      </c>
      <c r="J8756">
        <v>10010803</v>
      </c>
      <c r="K8756">
        <v>22.466999999999999</v>
      </c>
      <c r="L8756">
        <v>14.491</v>
      </c>
      <c r="M8756">
        <v>4474.9790000000003</v>
      </c>
      <c r="N8756">
        <v>1825014</v>
      </c>
      <c r="O8756">
        <v>2.7389999999999999</v>
      </c>
      <c r="P8756">
        <v>7.5019999999999998</v>
      </c>
      <c r="Q8756">
        <v>545.57500000000005</v>
      </c>
      <c r="R8756">
        <v>222500</v>
      </c>
      <c r="S8756">
        <v>1.9E-2</v>
      </c>
      <c r="T8756">
        <v>2.1909999999999998</v>
      </c>
      <c r="U8756">
        <v>3.7519999999999998</v>
      </c>
      <c r="V8756">
        <v>1530</v>
      </c>
      <c r="W8756">
        <f t="shared" si="321"/>
        <v>6</v>
      </c>
      <c r="X8756">
        <f t="shared" si="319"/>
        <v>336.1078500000001</v>
      </c>
      <c r="Y8756">
        <f t="shared" si="320"/>
        <v>8.5084999999999997</v>
      </c>
    </row>
    <row r="8757" spans="1:25" x14ac:dyDescent="0.2">
      <c r="A8757" t="s">
        <v>1746</v>
      </c>
      <c r="B8757" t="s">
        <v>1082</v>
      </c>
      <c r="C8757">
        <v>5</v>
      </c>
      <c r="D8757">
        <v>12</v>
      </c>
      <c r="E8757" t="s">
        <v>183</v>
      </c>
      <c r="F8757">
        <v>327.483</v>
      </c>
      <c r="G8757">
        <v>137.40100000000001</v>
      </c>
      <c r="H8757">
        <v>51.238</v>
      </c>
      <c r="I8757">
        <v>44996.493000000002</v>
      </c>
      <c r="J8757">
        <v>18350753</v>
      </c>
      <c r="K8757">
        <v>26.792000000000002</v>
      </c>
      <c r="L8757">
        <v>10.438000000000001</v>
      </c>
      <c r="M8757">
        <v>8773.8109999999997</v>
      </c>
      <c r="N8757">
        <v>3578191</v>
      </c>
      <c r="O8757">
        <v>3.7090000000000001</v>
      </c>
      <c r="P8757">
        <v>9.8689999999999998</v>
      </c>
      <c r="Q8757">
        <v>1214.7449999999999</v>
      </c>
      <c r="R8757">
        <v>495405</v>
      </c>
      <c r="S8757">
        <v>3.4000000000000002E-2</v>
      </c>
      <c r="T8757">
        <v>2.96</v>
      </c>
      <c r="U8757">
        <v>11.255000000000001</v>
      </c>
      <c r="V8757">
        <v>4590</v>
      </c>
      <c r="W8757">
        <f t="shared" si="321"/>
        <v>18</v>
      </c>
      <c r="X8757">
        <f t="shared" si="319"/>
        <v>1814.9735499999997</v>
      </c>
      <c r="Y8757">
        <f t="shared" si="320"/>
        <v>35.028500000000001</v>
      </c>
    </row>
    <row r="8758" spans="1:25" x14ac:dyDescent="0.2">
      <c r="A8758" t="s">
        <v>1746</v>
      </c>
      <c r="B8758" t="s">
        <v>1082</v>
      </c>
      <c r="C8758">
        <v>5</v>
      </c>
      <c r="D8758">
        <v>13</v>
      </c>
      <c r="E8758" t="s">
        <v>8687</v>
      </c>
      <c r="F8758">
        <v>217.89699999999999</v>
      </c>
      <c r="G8758">
        <v>130.523</v>
      </c>
      <c r="H8758">
        <v>50.694000000000003</v>
      </c>
      <c r="I8758">
        <v>28440.514999999999</v>
      </c>
      <c r="J8758">
        <v>11598790</v>
      </c>
      <c r="K8758">
        <v>19.297000000000001</v>
      </c>
      <c r="L8758">
        <v>11.295999999999999</v>
      </c>
      <c r="M8758">
        <v>4204.6750000000002</v>
      </c>
      <c r="N8758">
        <v>1714777</v>
      </c>
      <c r="O8758">
        <v>2.9159999999999999</v>
      </c>
      <c r="P8758">
        <v>6.3620000000000001</v>
      </c>
      <c r="Q8758">
        <v>635.44899999999996</v>
      </c>
      <c r="R8758">
        <v>259153</v>
      </c>
      <c r="S8758">
        <v>1.4E-2</v>
      </c>
      <c r="T8758">
        <v>1.913</v>
      </c>
      <c r="U8758">
        <v>3.1259999999999999</v>
      </c>
      <c r="V8758">
        <v>1275</v>
      </c>
      <c r="W8758">
        <f t="shared" si="321"/>
        <v>5</v>
      </c>
      <c r="X8758">
        <f t="shared" si="319"/>
        <v>534.72938999999985</v>
      </c>
      <c r="Y8758">
        <f t="shared" si="320"/>
        <v>6.2984999999999998</v>
      </c>
    </row>
    <row r="8759" spans="1:25" x14ac:dyDescent="0.2">
      <c r="A8759" t="s">
        <v>1746</v>
      </c>
      <c r="B8759" t="s">
        <v>1082</v>
      </c>
      <c r="C8759">
        <v>5</v>
      </c>
      <c r="D8759">
        <v>14</v>
      </c>
      <c r="E8759" t="s">
        <v>8688</v>
      </c>
      <c r="F8759">
        <v>107.64400000000001</v>
      </c>
      <c r="G8759">
        <v>109.096</v>
      </c>
      <c r="H8759">
        <v>48.853000000000002</v>
      </c>
      <c r="I8759">
        <v>11743.463</v>
      </c>
      <c r="J8759">
        <v>4789293</v>
      </c>
      <c r="K8759">
        <v>27.437999999999999</v>
      </c>
      <c r="L8759">
        <v>11.840999999999999</v>
      </c>
      <c r="M8759">
        <v>2953.556</v>
      </c>
      <c r="N8759">
        <v>1204538</v>
      </c>
      <c r="O8759">
        <v>4.8550000000000004</v>
      </c>
      <c r="P8759">
        <v>11.565</v>
      </c>
      <c r="Q8759">
        <v>522.66399999999999</v>
      </c>
      <c r="R8759">
        <v>213156</v>
      </c>
      <c r="S8759">
        <v>4.5999999999999999E-2</v>
      </c>
      <c r="T8759">
        <v>3.4420000000000002</v>
      </c>
      <c r="U8759">
        <v>5.0019999999999998</v>
      </c>
      <c r="V8759">
        <v>2040</v>
      </c>
      <c r="W8759">
        <f t="shared" si="321"/>
        <v>8</v>
      </c>
      <c r="X8759">
        <f t="shared" si="319"/>
        <v>285.47453999999993</v>
      </c>
      <c r="Y8759">
        <f t="shared" si="320"/>
        <v>12.9285</v>
      </c>
    </row>
    <row r="8760" spans="1:25" x14ac:dyDescent="0.2">
      <c r="A8760" t="s">
        <v>1746</v>
      </c>
      <c r="B8760" t="s">
        <v>1082</v>
      </c>
      <c r="C8760">
        <v>5</v>
      </c>
      <c r="D8760">
        <v>15</v>
      </c>
      <c r="E8760" t="s">
        <v>2462</v>
      </c>
      <c r="F8760">
        <v>76.14</v>
      </c>
      <c r="G8760">
        <v>100.833</v>
      </c>
      <c r="H8760">
        <v>51.417999999999999</v>
      </c>
      <c r="I8760">
        <v>7677.4650000000001</v>
      </c>
      <c r="J8760">
        <v>3131072</v>
      </c>
      <c r="K8760">
        <v>20.041</v>
      </c>
      <c r="L8760">
        <v>10.688000000000001</v>
      </c>
      <c r="M8760">
        <v>1525.934</v>
      </c>
      <c r="N8760">
        <v>622316</v>
      </c>
      <c r="O8760">
        <v>7.4859999999999998</v>
      </c>
      <c r="P8760">
        <v>18.206</v>
      </c>
      <c r="Q8760">
        <v>570.00199999999995</v>
      </c>
      <c r="R8760">
        <v>232462</v>
      </c>
      <c r="S8760">
        <v>6.6000000000000003E-2</v>
      </c>
      <c r="T8760">
        <v>4.093</v>
      </c>
      <c r="U8760">
        <v>5.0019999999999998</v>
      </c>
      <c r="V8760">
        <v>2040</v>
      </c>
      <c r="W8760">
        <f t="shared" si="321"/>
        <v>8</v>
      </c>
      <c r="X8760">
        <f t="shared" si="319"/>
        <v>390.09151999999989</v>
      </c>
      <c r="Y8760">
        <f t="shared" si="320"/>
        <v>12.9285</v>
      </c>
    </row>
    <row r="8761" spans="1:25" x14ac:dyDescent="0.2">
      <c r="A8761" t="s">
        <v>1746</v>
      </c>
      <c r="B8761" t="s">
        <v>1082</v>
      </c>
      <c r="C8761">
        <v>5</v>
      </c>
      <c r="D8761">
        <v>16</v>
      </c>
      <c r="E8761" t="s">
        <v>8689</v>
      </c>
      <c r="F8761">
        <v>389.90100000000001</v>
      </c>
      <c r="G8761">
        <v>137.75200000000001</v>
      </c>
      <c r="H8761">
        <v>49.935000000000002</v>
      </c>
      <c r="I8761">
        <v>53709.597000000002</v>
      </c>
      <c r="J8761">
        <v>21904186</v>
      </c>
      <c r="K8761">
        <v>25.253</v>
      </c>
      <c r="L8761">
        <v>16.099</v>
      </c>
      <c r="M8761">
        <v>9846.366</v>
      </c>
      <c r="N8761">
        <v>4015607</v>
      </c>
      <c r="O8761">
        <v>4.3109999999999999</v>
      </c>
      <c r="P8761">
        <v>12.977</v>
      </c>
      <c r="Q8761">
        <v>1680.9359999999999</v>
      </c>
      <c r="R8761">
        <v>685530</v>
      </c>
      <c r="S8761">
        <v>3.7999999999999999E-2</v>
      </c>
      <c r="T8761">
        <v>3.133</v>
      </c>
      <c r="U8761">
        <v>15.006</v>
      </c>
      <c r="V8761">
        <v>6120</v>
      </c>
      <c r="W8761">
        <f t="shared" si="321"/>
        <v>24</v>
      </c>
      <c r="X8761">
        <f t="shared" si="319"/>
        <v>2845.2556599999998</v>
      </c>
      <c r="Y8761">
        <f t="shared" si="320"/>
        <v>48.288499999999999</v>
      </c>
    </row>
    <row r="8762" spans="1:25" x14ac:dyDescent="0.2">
      <c r="A8762" t="s">
        <v>1746</v>
      </c>
      <c r="B8762" t="s">
        <v>1082</v>
      </c>
      <c r="C8762">
        <v>5</v>
      </c>
      <c r="D8762">
        <v>17</v>
      </c>
      <c r="E8762" t="s">
        <v>8690</v>
      </c>
      <c r="F8762">
        <v>203.10599999999999</v>
      </c>
      <c r="G8762">
        <v>117.726</v>
      </c>
      <c r="H8762">
        <v>52.673999999999999</v>
      </c>
      <c r="I8762">
        <v>23910.775000000001</v>
      </c>
      <c r="J8762">
        <v>9751443</v>
      </c>
      <c r="K8762">
        <v>26.888000000000002</v>
      </c>
      <c r="L8762">
        <v>14.773999999999999</v>
      </c>
      <c r="M8762">
        <v>5461.1490000000003</v>
      </c>
      <c r="N8762">
        <v>2227200</v>
      </c>
      <c r="O8762">
        <v>5.2510000000000003</v>
      </c>
      <c r="P8762">
        <v>15.391</v>
      </c>
      <c r="Q8762">
        <v>1066.51</v>
      </c>
      <c r="R8762">
        <v>434951</v>
      </c>
      <c r="S8762">
        <v>5.5E-2</v>
      </c>
      <c r="T8762">
        <v>3.7589999999999999</v>
      </c>
      <c r="U8762">
        <v>11.255000000000001</v>
      </c>
      <c r="V8762">
        <v>4590</v>
      </c>
      <c r="W8762">
        <f t="shared" si="321"/>
        <v>18</v>
      </c>
      <c r="X8762">
        <f t="shared" si="319"/>
        <v>1487.3742</v>
      </c>
      <c r="Y8762">
        <f t="shared" si="320"/>
        <v>35.028500000000001</v>
      </c>
    </row>
    <row r="8763" spans="1:25" x14ac:dyDescent="0.2">
      <c r="A8763" t="s">
        <v>1746</v>
      </c>
      <c r="B8763" t="s">
        <v>1082</v>
      </c>
      <c r="C8763">
        <v>5</v>
      </c>
      <c r="D8763">
        <v>18</v>
      </c>
      <c r="E8763" t="s">
        <v>8691</v>
      </c>
      <c r="F8763">
        <v>222.09</v>
      </c>
      <c r="G8763">
        <v>132.84899999999999</v>
      </c>
      <c r="H8763">
        <v>55.137999999999998</v>
      </c>
      <c r="I8763">
        <v>29504.436000000002</v>
      </c>
      <c r="J8763">
        <v>12032685</v>
      </c>
      <c r="K8763">
        <v>6.5060000000000002</v>
      </c>
      <c r="L8763">
        <v>3.93</v>
      </c>
      <c r="M8763">
        <v>1444.9829999999999</v>
      </c>
      <c r="N8763">
        <v>589302</v>
      </c>
      <c r="O8763">
        <v>1.7430000000000001</v>
      </c>
      <c r="P8763">
        <v>1.1559999999999999</v>
      </c>
      <c r="Q8763">
        <v>387.17700000000002</v>
      </c>
      <c r="R8763">
        <v>157901</v>
      </c>
      <c r="S8763">
        <v>0</v>
      </c>
      <c r="T8763">
        <v>0</v>
      </c>
      <c r="U8763">
        <v>0</v>
      </c>
      <c r="V8763">
        <v>0</v>
      </c>
      <c r="W8763">
        <f t="shared" si="321"/>
        <v>0</v>
      </c>
      <c r="X8763">
        <f t="shared" si="319"/>
        <v>0</v>
      </c>
      <c r="Y8763">
        <f t="shared" si="320"/>
        <v>0</v>
      </c>
    </row>
    <row r="8764" spans="1:25" x14ac:dyDescent="0.2">
      <c r="A8764" t="s">
        <v>1746</v>
      </c>
      <c r="B8764" t="s">
        <v>1082</v>
      </c>
      <c r="C8764">
        <v>5</v>
      </c>
      <c r="D8764">
        <v>19</v>
      </c>
      <c r="E8764" t="s">
        <v>8692</v>
      </c>
      <c r="F8764">
        <v>372.69099999999997</v>
      </c>
      <c r="G8764">
        <v>103.01900000000001</v>
      </c>
      <c r="H8764">
        <v>52.686999999999998</v>
      </c>
      <c r="I8764">
        <v>38394.368000000002</v>
      </c>
      <c r="J8764">
        <v>15658233</v>
      </c>
      <c r="K8764">
        <v>25.667999999999999</v>
      </c>
      <c r="L8764">
        <v>13.987</v>
      </c>
      <c r="M8764">
        <v>9566.1389999999992</v>
      </c>
      <c r="N8764">
        <v>3901323</v>
      </c>
      <c r="O8764">
        <v>6.0010000000000003</v>
      </c>
      <c r="P8764">
        <v>15.15</v>
      </c>
      <c r="Q8764">
        <v>2236.4470000000001</v>
      </c>
      <c r="R8764">
        <v>912082</v>
      </c>
      <c r="S8764">
        <v>0.06</v>
      </c>
      <c r="T8764">
        <v>3.9239999999999999</v>
      </c>
      <c r="U8764">
        <v>22.51</v>
      </c>
      <c r="V8764">
        <v>9180</v>
      </c>
      <c r="W8764">
        <f t="shared" si="321"/>
        <v>36</v>
      </c>
      <c r="X8764">
        <f t="shared" si="319"/>
        <v>4072.9349700000002</v>
      </c>
      <c r="Y8764">
        <f t="shared" si="320"/>
        <v>74.808499999999995</v>
      </c>
    </row>
    <row r="8765" spans="1:25" x14ac:dyDescent="0.2">
      <c r="A8765" t="s">
        <v>1746</v>
      </c>
      <c r="B8765" t="s">
        <v>1082</v>
      </c>
      <c r="C8765">
        <v>5</v>
      </c>
      <c r="D8765">
        <v>20</v>
      </c>
      <c r="E8765" t="s">
        <v>8693</v>
      </c>
      <c r="F8765">
        <v>146.023</v>
      </c>
      <c r="G8765">
        <v>128.16300000000001</v>
      </c>
      <c r="H8765">
        <v>46.109000000000002</v>
      </c>
      <c r="I8765">
        <v>18714.757000000001</v>
      </c>
      <c r="J8765">
        <v>7632370</v>
      </c>
      <c r="K8765">
        <v>25.352</v>
      </c>
      <c r="L8765">
        <v>9.1329999999999991</v>
      </c>
      <c r="M8765">
        <v>3701.9340000000002</v>
      </c>
      <c r="N8765">
        <v>1509746</v>
      </c>
      <c r="O8765">
        <v>3.1850000000000001</v>
      </c>
      <c r="P8765">
        <v>8.7110000000000003</v>
      </c>
      <c r="Q8765">
        <v>465.04599999999999</v>
      </c>
      <c r="R8765">
        <v>189658</v>
      </c>
      <c r="S8765">
        <v>0.03</v>
      </c>
      <c r="T8765">
        <v>2.7650000000000001</v>
      </c>
      <c r="U8765">
        <v>4.3769999999999998</v>
      </c>
      <c r="V8765">
        <v>1785</v>
      </c>
      <c r="W8765">
        <f t="shared" si="321"/>
        <v>7</v>
      </c>
      <c r="X8765">
        <f t="shared" si="319"/>
        <v>158.13875999999996</v>
      </c>
      <c r="Y8765">
        <f t="shared" si="320"/>
        <v>10.718499999999999</v>
      </c>
    </row>
    <row r="8766" spans="1:25" x14ac:dyDescent="0.2">
      <c r="A8766" t="s">
        <v>1746</v>
      </c>
      <c r="B8766" t="s">
        <v>1082</v>
      </c>
      <c r="C8766">
        <v>5</v>
      </c>
      <c r="D8766">
        <v>21</v>
      </c>
      <c r="E8766" t="s">
        <v>8694</v>
      </c>
      <c r="F8766">
        <v>376.16800000000001</v>
      </c>
      <c r="G8766">
        <v>121.571</v>
      </c>
      <c r="H8766">
        <v>44.841000000000001</v>
      </c>
      <c r="I8766">
        <v>45731.057999999997</v>
      </c>
      <c r="J8766">
        <v>18650328</v>
      </c>
      <c r="K8766">
        <v>50.603999999999999</v>
      </c>
      <c r="L8766">
        <v>20.707000000000001</v>
      </c>
      <c r="M8766">
        <v>19035.577000000001</v>
      </c>
      <c r="N8766">
        <v>7763209</v>
      </c>
      <c r="O8766">
        <v>11.622</v>
      </c>
      <c r="P8766">
        <v>24.398</v>
      </c>
      <c r="Q8766">
        <v>4371.9470000000001</v>
      </c>
      <c r="R8766">
        <v>1782995</v>
      </c>
      <c r="S8766">
        <v>0.12</v>
      </c>
      <c r="T8766">
        <v>5.5229999999999997</v>
      </c>
      <c r="U8766">
        <v>45.018999999999998</v>
      </c>
      <c r="V8766">
        <v>18360</v>
      </c>
      <c r="W8766">
        <f t="shared" si="321"/>
        <v>72</v>
      </c>
      <c r="X8766">
        <f t="shared" si="319"/>
        <v>8792.3899700000002</v>
      </c>
      <c r="Y8766">
        <f t="shared" si="320"/>
        <v>154.36849999999998</v>
      </c>
    </row>
    <row r="8767" spans="1:25" x14ac:dyDescent="0.2">
      <c r="A8767" t="s">
        <v>1746</v>
      </c>
      <c r="B8767" t="s">
        <v>1082</v>
      </c>
      <c r="C8767">
        <v>5</v>
      </c>
      <c r="D8767">
        <v>22</v>
      </c>
      <c r="E8767" t="s">
        <v>8695</v>
      </c>
      <c r="F8767">
        <v>281.22000000000003</v>
      </c>
      <c r="G8767">
        <v>123.902</v>
      </c>
      <c r="H8767">
        <v>48.298000000000002</v>
      </c>
      <c r="I8767">
        <v>34843.815000000002</v>
      </c>
      <c r="J8767">
        <v>14210224</v>
      </c>
      <c r="K8767">
        <v>23.245999999999999</v>
      </c>
      <c r="L8767">
        <v>9.3849999999999998</v>
      </c>
      <c r="M8767">
        <v>6537.1139999999996</v>
      </c>
      <c r="N8767">
        <v>2666007</v>
      </c>
      <c r="O8767">
        <v>3.1520000000000001</v>
      </c>
      <c r="P8767">
        <v>9.3859999999999992</v>
      </c>
      <c r="Q8767">
        <v>886.37199999999996</v>
      </c>
      <c r="R8767">
        <v>361486</v>
      </c>
      <c r="S8767">
        <v>0.02</v>
      </c>
      <c r="T8767">
        <v>2.2589999999999999</v>
      </c>
      <c r="U8767">
        <v>5.6269999999999998</v>
      </c>
      <c r="V8767">
        <v>2295</v>
      </c>
      <c r="W8767">
        <f t="shared" si="321"/>
        <v>9</v>
      </c>
      <c r="X8767">
        <f t="shared" si="319"/>
        <v>1089.2692199999999</v>
      </c>
      <c r="Y8767">
        <f t="shared" si="320"/>
        <v>15.138499999999999</v>
      </c>
    </row>
    <row r="8768" spans="1:25" x14ac:dyDescent="0.2">
      <c r="A8768" t="s">
        <v>1746</v>
      </c>
      <c r="B8768" t="s">
        <v>1082</v>
      </c>
      <c r="C8768">
        <v>5</v>
      </c>
      <c r="D8768">
        <v>23</v>
      </c>
      <c r="E8768" t="s">
        <v>6291</v>
      </c>
      <c r="F8768">
        <v>336.89800000000002</v>
      </c>
      <c r="G8768">
        <v>121.58499999999999</v>
      </c>
      <c r="H8768">
        <v>51.57</v>
      </c>
      <c r="I8768">
        <v>40961.817000000003</v>
      </c>
      <c r="J8768">
        <v>16705306</v>
      </c>
      <c r="K8768">
        <v>27.893000000000001</v>
      </c>
      <c r="L8768">
        <v>15.996</v>
      </c>
      <c r="M8768">
        <v>9397.1669999999995</v>
      </c>
      <c r="N8768">
        <v>3832412</v>
      </c>
      <c r="O8768">
        <v>3.899</v>
      </c>
      <c r="P8768">
        <v>10.305</v>
      </c>
      <c r="Q8768">
        <v>1313.6990000000001</v>
      </c>
      <c r="R8768">
        <v>535761</v>
      </c>
      <c r="S8768">
        <v>3.3000000000000002E-2</v>
      </c>
      <c r="T8768">
        <v>2.919</v>
      </c>
      <c r="U8768">
        <v>11.255000000000001</v>
      </c>
      <c r="V8768">
        <v>4590</v>
      </c>
      <c r="W8768">
        <f t="shared" si="321"/>
        <v>18</v>
      </c>
      <c r="X8768">
        <f t="shared" si="319"/>
        <v>2033.6618900000001</v>
      </c>
      <c r="Y8768">
        <f t="shared" si="320"/>
        <v>35.028500000000001</v>
      </c>
    </row>
    <row r="8769" spans="1:25" x14ac:dyDescent="0.2">
      <c r="A8769" t="s">
        <v>1746</v>
      </c>
      <c r="B8769" t="s">
        <v>1082</v>
      </c>
      <c r="C8769">
        <v>5</v>
      </c>
      <c r="D8769">
        <v>24</v>
      </c>
      <c r="E8769" t="s">
        <v>8696</v>
      </c>
      <c r="F8769">
        <v>217.37200000000001</v>
      </c>
      <c r="G8769">
        <v>109.726</v>
      </c>
      <c r="H8769">
        <v>46.32</v>
      </c>
      <c r="I8769">
        <v>23851.278999999999</v>
      </c>
      <c r="J8769">
        <v>9727179</v>
      </c>
      <c r="K8769">
        <v>28.079000000000001</v>
      </c>
      <c r="L8769">
        <v>11.9</v>
      </c>
      <c r="M8769">
        <v>6103.4859999999999</v>
      </c>
      <c r="N8769">
        <v>2489162</v>
      </c>
      <c r="O8769">
        <v>5.0720000000000001</v>
      </c>
      <c r="P8769">
        <v>14.269</v>
      </c>
      <c r="Q8769">
        <v>1102.413</v>
      </c>
      <c r="R8769">
        <v>449593</v>
      </c>
      <c r="S8769">
        <v>0.04</v>
      </c>
      <c r="T8769">
        <v>3.2040000000000002</v>
      </c>
      <c r="U8769">
        <v>8.7539999999999996</v>
      </c>
      <c r="V8769">
        <v>3570</v>
      </c>
      <c r="W8769">
        <f t="shared" si="321"/>
        <v>14</v>
      </c>
      <c r="X8769">
        <f t="shared" si="319"/>
        <v>1566.71983</v>
      </c>
      <c r="Y8769">
        <f t="shared" si="320"/>
        <v>26.188499999999998</v>
      </c>
    </row>
    <row r="8770" spans="1:25" x14ac:dyDescent="0.2">
      <c r="A8770" t="s">
        <v>1746</v>
      </c>
      <c r="B8770" t="s">
        <v>1082</v>
      </c>
      <c r="C8770">
        <v>5</v>
      </c>
      <c r="D8770">
        <v>25</v>
      </c>
      <c r="E8770" t="s">
        <v>8697</v>
      </c>
      <c r="F8770">
        <v>54.82</v>
      </c>
      <c r="G8770">
        <v>60.023000000000003</v>
      </c>
      <c r="H8770">
        <v>38.319000000000003</v>
      </c>
      <c r="I8770">
        <v>3290.4789999999998</v>
      </c>
      <c r="J8770">
        <v>1341944</v>
      </c>
      <c r="K8770">
        <v>8.8940000000000001</v>
      </c>
      <c r="L8770">
        <v>13.662000000000001</v>
      </c>
      <c r="M8770">
        <v>487.57499999999999</v>
      </c>
      <c r="N8770">
        <v>198846</v>
      </c>
      <c r="O8770">
        <v>2.9580000000000002</v>
      </c>
      <c r="P8770">
        <v>11.974</v>
      </c>
      <c r="Q8770">
        <v>162.13</v>
      </c>
      <c r="R8770">
        <v>66121</v>
      </c>
      <c r="S8770">
        <v>2.3E-2</v>
      </c>
      <c r="T8770">
        <v>2.4119999999999999</v>
      </c>
      <c r="U8770">
        <v>1.2509999999999999</v>
      </c>
      <c r="V8770">
        <v>510</v>
      </c>
      <c r="W8770">
        <f t="shared" si="321"/>
        <v>2</v>
      </c>
      <c r="X8770">
        <f t="shared" si="319"/>
        <v>0</v>
      </c>
      <c r="Y8770">
        <f t="shared" si="320"/>
        <v>0</v>
      </c>
    </row>
    <row r="8771" spans="1:25" x14ac:dyDescent="0.2">
      <c r="A8771" t="s">
        <v>1746</v>
      </c>
      <c r="B8771" t="s">
        <v>1082</v>
      </c>
      <c r="C8771">
        <v>5</v>
      </c>
      <c r="D8771">
        <v>26</v>
      </c>
      <c r="E8771" t="s">
        <v>8698</v>
      </c>
      <c r="F8771">
        <v>222.65100000000001</v>
      </c>
      <c r="G8771">
        <v>107.26900000000001</v>
      </c>
      <c r="H8771">
        <v>49.18</v>
      </c>
      <c r="I8771">
        <v>23883.545999999998</v>
      </c>
      <c r="J8771">
        <v>9740338</v>
      </c>
      <c r="K8771">
        <v>5.8520000000000003</v>
      </c>
      <c r="L8771">
        <v>3.3620000000000001</v>
      </c>
      <c r="M8771">
        <v>1303.047</v>
      </c>
      <c r="N8771">
        <v>531417</v>
      </c>
      <c r="O8771">
        <v>1.671</v>
      </c>
      <c r="P8771">
        <v>1.387</v>
      </c>
      <c r="Q8771">
        <v>371.94</v>
      </c>
      <c r="R8771">
        <v>151687</v>
      </c>
      <c r="S8771">
        <v>3.0000000000000001E-3</v>
      </c>
      <c r="T8771">
        <v>0.84599999999999997</v>
      </c>
      <c r="U8771">
        <v>0.625</v>
      </c>
      <c r="V8771">
        <v>255</v>
      </c>
      <c r="W8771">
        <f t="shared" si="321"/>
        <v>1</v>
      </c>
      <c r="X8771">
        <f t="shared" si="319"/>
        <v>0</v>
      </c>
      <c r="Y8771">
        <f t="shared" si="320"/>
        <v>0</v>
      </c>
    </row>
    <row r="8772" spans="1:25" x14ac:dyDescent="0.2">
      <c r="A8772" t="s">
        <v>1746</v>
      </c>
      <c r="B8772" t="s">
        <v>1082</v>
      </c>
      <c r="C8772">
        <v>6</v>
      </c>
      <c r="D8772">
        <v>1</v>
      </c>
      <c r="E8772" t="s">
        <v>8699</v>
      </c>
      <c r="F8772">
        <v>445.85399999999998</v>
      </c>
      <c r="G8772">
        <v>127.117</v>
      </c>
      <c r="H8772">
        <v>58.152999999999999</v>
      </c>
      <c r="I8772">
        <v>56675.796000000002</v>
      </c>
      <c r="J8772">
        <v>23113880</v>
      </c>
      <c r="K8772">
        <v>36.719000000000001</v>
      </c>
      <c r="L8772">
        <v>16.95</v>
      </c>
      <c r="M8772">
        <v>16371.502</v>
      </c>
      <c r="N8772">
        <v>6676729</v>
      </c>
      <c r="O8772">
        <v>8.2040000000000006</v>
      </c>
      <c r="P8772">
        <v>20.971</v>
      </c>
      <c r="Q8772">
        <v>3657.989</v>
      </c>
      <c r="R8772">
        <v>1491824</v>
      </c>
      <c r="S8772">
        <v>9.2999999999999999E-2</v>
      </c>
      <c r="T8772">
        <v>4.8570000000000002</v>
      </c>
      <c r="U8772">
        <v>41.268000000000001</v>
      </c>
      <c r="V8772">
        <v>16830</v>
      </c>
      <c r="W8772">
        <f t="shared" si="321"/>
        <v>66</v>
      </c>
      <c r="X8772">
        <f t="shared" si="319"/>
        <v>7214.5427899999995</v>
      </c>
      <c r="Y8772">
        <f t="shared" si="320"/>
        <v>141.10849999999999</v>
      </c>
    </row>
    <row r="8773" spans="1:25" x14ac:dyDescent="0.2">
      <c r="A8773" t="s">
        <v>1746</v>
      </c>
      <c r="B8773" t="s">
        <v>1082</v>
      </c>
      <c r="C8773">
        <v>6</v>
      </c>
      <c r="D8773">
        <v>2</v>
      </c>
      <c r="E8773" t="s">
        <v>7343</v>
      </c>
      <c r="F8773">
        <v>431.39699999999999</v>
      </c>
      <c r="G8773">
        <v>111.898</v>
      </c>
      <c r="H8773">
        <v>48.691000000000003</v>
      </c>
      <c r="I8773">
        <v>48272.423999999999</v>
      </c>
      <c r="J8773">
        <v>19686764</v>
      </c>
      <c r="K8773">
        <v>28.609000000000002</v>
      </c>
      <c r="L8773">
        <v>13.065</v>
      </c>
      <c r="M8773">
        <v>12341.877</v>
      </c>
      <c r="N8773">
        <v>5033342</v>
      </c>
      <c r="O8773">
        <v>3.452</v>
      </c>
      <c r="P8773">
        <v>9.1069999999999993</v>
      </c>
      <c r="Q8773">
        <v>1488.9670000000001</v>
      </c>
      <c r="R8773">
        <v>607240</v>
      </c>
      <c r="S8773">
        <v>3.3000000000000002E-2</v>
      </c>
      <c r="T8773">
        <v>2.915</v>
      </c>
      <c r="U8773">
        <v>14.381</v>
      </c>
      <c r="V8773">
        <v>5865</v>
      </c>
      <c r="W8773">
        <f t="shared" si="321"/>
        <v>23</v>
      </c>
      <c r="X8773">
        <f t="shared" si="319"/>
        <v>2421.0041700000002</v>
      </c>
      <c r="Y8773">
        <f t="shared" si="320"/>
        <v>46.078500000000005</v>
      </c>
    </row>
    <row r="8774" spans="1:25" x14ac:dyDescent="0.2">
      <c r="A8774" t="s">
        <v>1746</v>
      </c>
      <c r="B8774" t="s">
        <v>1082</v>
      </c>
      <c r="C8774">
        <v>6</v>
      </c>
      <c r="D8774">
        <v>3</v>
      </c>
      <c r="E8774" t="s">
        <v>6294</v>
      </c>
      <c r="F8774">
        <v>292.42599999999999</v>
      </c>
      <c r="G8774">
        <v>110.572</v>
      </c>
      <c r="H8774">
        <v>47.015999999999998</v>
      </c>
      <c r="I8774">
        <v>32334.256000000001</v>
      </c>
      <c r="J8774">
        <v>13186760</v>
      </c>
      <c r="K8774">
        <v>18.527999999999999</v>
      </c>
      <c r="L8774">
        <v>8.2859999999999996</v>
      </c>
      <c r="M8774">
        <v>5417.9409999999998</v>
      </c>
      <c r="N8774">
        <v>2209579</v>
      </c>
      <c r="O8774">
        <v>2.8069999999999999</v>
      </c>
      <c r="P8774">
        <v>9.1210000000000004</v>
      </c>
      <c r="Q8774">
        <v>820.87199999999996</v>
      </c>
      <c r="R8774">
        <v>334773</v>
      </c>
      <c r="S8774">
        <v>1.4999999999999999E-2</v>
      </c>
      <c r="T8774">
        <v>1.954</v>
      </c>
      <c r="U8774">
        <v>4.3769999999999998</v>
      </c>
      <c r="V8774">
        <v>1785</v>
      </c>
      <c r="W8774">
        <f t="shared" si="321"/>
        <v>7</v>
      </c>
      <c r="X8774">
        <f t="shared" si="319"/>
        <v>944.51421999999991</v>
      </c>
      <c r="Y8774">
        <f t="shared" si="320"/>
        <v>10.718499999999999</v>
      </c>
    </row>
    <row r="8775" spans="1:25" x14ac:dyDescent="0.2">
      <c r="A8775" t="s">
        <v>1746</v>
      </c>
      <c r="B8775" t="s">
        <v>1082</v>
      </c>
      <c r="C8775">
        <v>6</v>
      </c>
      <c r="D8775">
        <v>4</v>
      </c>
      <c r="E8775" t="s">
        <v>8700</v>
      </c>
      <c r="F8775">
        <v>322.93700000000001</v>
      </c>
      <c r="G8775">
        <v>123.158</v>
      </c>
      <c r="H8775">
        <v>55.411999999999999</v>
      </c>
      <c r="I8775">
        <v>39772.141000000003</v>
      </c>
      <c r="J8775">
        <v>16220125</v>
      </c>
      <c r="K8775">
        <v>23.881</v>
      </c>
      <c r="L8775">
        <v>14.536</v>
      </c>
      <c r="M8775">
        <v>7712.0190000000002</v>
      </c>
      <c r="N8775">
        <v>3145164</v>
      </c>
      <c r="O8775">
        <v>5.3029999999999999</v>
      </c>
      <c r="P8775">
        <v>12.907</v>
      </c>
      <c r="Q8775">
        <v>1712.6410000000001</v>
      </c>
      <c r="R8775">
        <v>698460</v>
      </c>
      <c r="S8775">
        <v>5.8000000000000003E-2</v>
      </c>
      <c r="T8775">
        <v>3.8479999999999999</v>
      </c>
      <c r="U8775">
        <v>18.757999999999999</v>
      </c>
      <c r="V8775">
        <v>7650</v>
      </c>
      <c r="W8775">
        <f t="shared" si="321"/>
        <v>30</v>
      </c>
      <c r="X8775">
        <f t="shared" si="319"/>
        <v>2915.3237100000001</v>
      </c>
      <c r="Y8775">
        <f t="shared" si="320"/>
        <v>61.548500000000004</v>
      </c>
    </row>
    <row r="8776" spans="1:25" x14ac:dyDescent="0.2">
      <c r="A8776" t="s">
        <v>1746</v>
      </c>
      <c r="B8776" t="s">
        <v>1082</v>
      </c>
      <c r="C8776">
        <v>6</v>
      </c>
      <c r="D8776">
        <v>5</v>
      </c>
      <c r="E8776" t="s">
        <v>8701</v>
      </c>
      <c r="F8776">
        <v>310.28199999999998</v>
      </c>
      <c r="G8776">
        <v>100.506</v>
      </c>
      <c r="H8776">
        <v>55.844999999999999</v>
      </c>
      <c r="I8776">
        <v>31185.09</v>
      </c>
      <c r="J8776">
        <v>12718100</v>
      </c>
      <c r="K8776">
        <v>24.096</v>
      </c>
      <c r="L8776">
        <v>14.252000000000001</v>
      </c>
      <c r="M8776">
        <v>7476.5510000000004</v>
      </c>
      <c r="N8776">
        <v>3049134</v>
      </c>
      <c r="O8776">
        <v>3.67</v>
      </c>
      <c r="P8776">
        <v>10.063000000000001</v>
      </c>
      <c r="Q8776">
        <v>1138.627</v>
      </c>
      <c r="R8776">
        <v>464362</v>
      </c>
      <c r="S8776">
        <v>2.1999999999999999E-2</v>
      </c>
      <c r="T8776">
        <v>2.3769999999999998</v>
      </c>
      <c r="U8776">
        <v>6.8780000000000001</v>
      </c>
      <c r="V8776">
        <v>2805</v>
      </c>
      <c r="W8776">
        <f t="shared" si="321"/>
        <v>11</v>
      </c>
      <c r="X8776">
        <f t="shared" si="319"/>
        <v>1646.7527699999998</v>
      </c>
      <c r="Y8776">
        <f t="shared" si="320"/>
        <v>19.558499999999999</v>
      </c>
    </row>
    <row r="8777" spans="1:25" x14ac:dyDescent="0.2">
      <c r="A8777" t="s">
        <v>1746</v>
      </c>
      <c r="B8777" t="s">
        <v>1082</v>
      </c>
      <c r="C8777">
        <v>6</v>
      </c>
      <c r="D8777">
        <v>6</v>
      </c>
      <c r="E8777" t="s">
        <v>8702</v>
      </c>
      <c r="F8777">
        <v>458.84199999999998</v>
      </c>
      <c r="G8777">
        <v>130.815</v>
      </c>
      <c r="H8777">
        <v>48.143999999999998</v>
      </c>
      <c r="I8777">
        <v>60023.578999999998</v>
      </c>
      <c r="J8777">
        <v>24479194</v>
      </c>
      <c r="K8777">
        <v>36.835000000000001</v>
      </c>
      <c r="L8777">
        <v>13.250999999999999</v>
      </c>
      <c r="M8777">
        <v>16901.491999999998</v>
      </c>
      <c r="N8777">
        <v>6892873</v>
      </c>
      <c r="O8777">
        <v>7.4489999999999998</v>
      </c>
      <c r="P8777">
        <v>18.321999999999999</v>
      </c>
      <c r="Q8777">
        <v>3418.1419999999998</v>
      </c>
      <c r="R8777">
        <v>1394008</v>
      </c>
      <c r="S8777">
        <v>6.9000000000000006E-2</v>
      </c>
      <c r="T8777">
        <v>4.2089999999999996</v>
      </c>
      <c r="U8777">
        <v>31.888999999999999</v>
      </c>
      <c r="V8777">
        <v>13005</v>
      </c>
      <c r="W8777">
        <f t="shared" si="321"/>
        <v>51</v>
      </c>
      <c r="X8777">
        <f t="shared" si="319"/>
        <v>6684.48092</v>
      </c>
      <c r="Y8777">
        <f t="shared" si="320"/>
        <v>107.9585</v>
      </c>
    </row>
    <row r="8778" spans="1:25" x14ac:dyDescent="0.2">
      <c r="A8778" t="s">
        <v>1746</v>
      </c>
      <c r="B8778" t="s">
        <v>1082</v>
      </c>
      <c r="C8778">
        <v>6</v>
      </c>
      <c r="D8778">
        <v>7</v>
      </c>
      <c r="E8778" t="s">
        <v>8703</v>
      </c>
      <c r="F8778">
        <v>252.63499999999999</v>
      </c>
      <c r="G8778">
        <v>122.069</v>
      </c>
      <c r="H8778">
        <v>52.302999999999997</v>
      </c>
      <c r="I8778">
        <v>30838.899000000001</v>
      </c>
      <c r="J8778">
        <v>12576914</v>
      </c>
      <c r="K8778">
        <v>20.65</v>
      </c>
      <c r="L8778">
        <v>17.914999999999999</v>
      </c>
      <c r="M8778">
        <v>5216.9610000000002</v>
      </c>
      <c r="N8778">
        <v>2127614</v>
      </c>
      <c r="O8778">
        <v>5.7279999999999998</v>
      </c>
      <c r="P8778">
        <v>19.960999999999999</v>
      </c>
      <c r="Q8778">
        <v>1447.047</v>
      </c>
      <c r="R8778">
        <v>590144</v>
      </c>
      <c r="S8778">
        <v>0.02</v>
      </c>
      <c r="T8778">
        <v>2.2469999999999999</v>
      </c>
      <c r="U8778">
        <v>5.0019999999999998</v>
      </c>
      <c r="V8778">
        <v>2040</v>
      </c>
      <c r="W8778">
        <f t="shared" si="321"/>
        <v>8</v>
      </c>
      <c r="X8778">
        <f t="shared" si="319"/>
        <v>2328.3609700000002</v>
      </c>
      <c r="Y8778">
        <f t="shared" si="320"/>
        <v>12.9285</v>
      </c>
    </row>
    <row r="8779" spans="1:25" x14ac:dyDescent="0.2">
      <c r="A8779" t="s">
        <v>1746</v>
      </c>
      <c r="B8779" t="s">
        <v>1082</v>
      </c>
      <c r="C8779">
        <v>6</v>
      </c>
      <c r="D8779">
        <v>8</v>
      </c>
      <c r="E8779" t="s">
        <v>8704</v>
      </c>
      <c r="F8779">
        <v>210.29300000000001</v>
      </c>
      <c r="G8779">
        <v>126.502</v>
      </c>
      <c r="H8779">
        <v>51.401000000000003</v>
      </c>
      <c r="I8779">
        <v>26602.539000000001</v>
      </c>
      <c r="J8779">
        <v>10849215</v>
      </c>
      <c r="K8779">
        <v>16.417000000000002</v>
      </c>
      <c r="L8779">
        <v>7.2080000000000002</v>
      </c>
      <c r="M8779">
        <v>3452.4850000000001</v>
      </c>
      <c r="N8779">
        <v>1408014</v>
      </c>
      <c r="O8779">
        <v>1.998</v>
      </c>
      <c r="P8779">
        <v>2.6339999999999999</v>
      </c>
      <c r="Q8779">
        <v>420.267</v>
      </c>
      <c r="R8779">
        <v>171396</v>
      </c>
      <c r="S8779">
        <v>8.9999999999999993E-3</v>
      </c>
      <c r="T8779">
        <v>1.508</v>
      </c>
      <c r="U8779">
        <v>1.8759999999999999</v>
      </c>
      <c r="V8779">
        <v>765</v>
      </c>
      <c r="W8779">
        <f t="shared" si="321"/>
        <v>3</v>
      </c>
      <c r="X8779">
        <f t="shared" si="319"/>
        <v>59.177169999999968</v>
      </c>
      <c r="Y8779">
        <f t="shared" si="320"/>
        <v>1.8785000000000001</v>
      </c>
    </row>
    <row r="8780" spans="1:25" x14ac:dyDescent="0.2">
      <c r="A8780" t="s">
        <v>1746</v>
      </c>
      <c r="B8780" t="s">
        <v>1082</v>
      </c>
      <c r="C8780">
        <v>6</v>
      </c>
      <c r="D8780">
        <v>9</v>
      </c>
      <c r="E8780" t="s">
        <v>8705</v>
      </c>
      <c r="F8780">
        <v>311.49299999999999</v>
      </c>
      <c r="G8780">
        <v>125.4</v>
      </c>
      <c r="H8780">
        <v>52.494</v>
      </c>
      <c r="I8780">
        <v>39061.105000000003</v>
      </c>
      <c r="J8780">
        <v>15930146</v>
      </c>
      <c r="K8780">
        <v>35.472999999999999</v>
      </c>
      <c r="L8780">
        <v>14.715</v>
      </c>
      <c r="M8780">
        <v>11049.592000000001</v>
      </c>
      <c r="N8780">
        <v>4506314</v>
      </c>
      <c r="O8780">
        <v>8.6920000000000002</v>
      </c>
      <c r="P8780">
        <v>19.893999999999998</v>
      </c>
      <c r="Q8780">
        <v>2707.52</v>
      </c>
      <c r="R8780">
        <v>1104198</v>
      </c>
      <c r="S8780">
        <v>9.1999999999999998E-2</v>
      </c>
      <c r="T8780">
        <v>4.8520000000000003</v>
      </c>
      <c r="U8780">
        <v>28.762</v>
      </c>
      <c r="V8780">
        <v>11730</v>
      </c>
      <c r="W8780">
        <f t="shared" si="321"/>
        <v>46</v>
      </c>
      <c r="X8780">
        <f t="shared" si="319"/>
        <v>5114.0062999999991</v>
      </c>
      <c r="Y8780">
        <f t="shared" si="320"/>
        <v>96.908500000000004</v>
      </c>
    </row>
    <row r="8781" spans="1:25" x14ac:dyDescent="0.2">
      <c r="A8781" t="s">
        <v>1746</v>
      </c>
      <c r="B8781" t="s">
        <v>1082</v>
      </c>
      <c r="C8781">
        <v>6</v>
      </c>
      <c r="D8781">
        <v>10</v>
      </c>
      <c r="E8781" t="s">
        <v>1509</v>
      </c>
      <c r="F8781">
        <v>237.43700000000001</v>
      </c>
      <c r="G8781">
        <v>130.42400000000001</v>
      </c>
      <c r="H8781">
        <v>58.889000000000003</v>
      </c>
      <c r="I8781">
        <v>30967.494999999999</v>
      </c>
      <c r="J8781">
        <v>12629359</v>
      </c>
      <c r="K8781">
        <v>28.497</v>
      </c>
      <c r="L8781">
        <v>11.326000000000001</v>
      </c>
      <c r="M8781">
        <v>6766.3370000000004</v>
      </c>
      <c r="N8781">
        <v>2759490</v>
      </c>
      <c r="O8781">
        <v>7.14</v>
      </c>
      <c r="P8781">
        <v>15.815</v>
      </c>
      <c r="Q8781">
        <v>1695.2360000000001</v>
      </c>
      <c r="R8781">
        <v>691362</v>
      </c>
      <c r="S8781">
        <v>8.4000000000000005E-2</v>
      </c>
      <c r="T8781">
        <v>4.6349999999999998</v>
      </c>
      <c r="U8781">
        <v>20.009</v>
      </c>
      <c r="V8781">
        <v>8160</v>
      </c>
      <c r="W8781">
        <f t="shared" si="321"/>
        <v>32</v>
      </c>
      <c r="X8781">
        <f t="shared" si="319"/>
        <v>2876.8586600000003</v>
      </c>
      <c r="Y8781">
        <f t="shared" si="320"/>
        <v>65.968500000000006</v>
      </c>
    </row>
    <row r="8782" spans="1:25" x14ac:dyDescent="0.2">
      <c r="A8782" t="s">
        <v>1746</v>
      </c>
      <c r="B8782" t="s">
        <v>1082</v>
      </c>
      <c r="C8782">
        <v>6</v>
      </c>
      <c r="D8782">
        <v>11</v>
      </c>
      <c r="E8782" t="s">
        <v>8706</v>
      </c>
      <c r="F8782">
        <v>284.44</v>
      </c>
      <c r="G8782">
        <v>113.005</v>
      </c>
      <c r="H8782">
        <v>47.225999999999999</v>
      </c>
      <c r="I8782">
        <v>32143.012999999999</v>
      </c>
      <c r="J8782">
        <v>13108766</v>
      </c>
      <c r="K8782">
        <v>31.637</v>
      </c>
      <c r="L8782">
        <v>14.403</v>
      </c>
      <c r="M8782">
        <v>8998.7009999999991</v>
      </c>
      <c r="N8782">
        <v>3669907</v>
      </c>
      <c r="O8782">
        <v>3.25</v>
      </c>
      <c r="P8782">
        <v>9.1980000000000004</v>
      </c>
      <c r="Q8782">
        <v>924.28800000000001</v>
      </c>
      <c r="R8782">
        <v>376949</v>
      </c>
      <c r="S8782">
        <v>2.5999999999999999E-2</v>
      </c>
      <c r="T8782">
        <v>2.593</v>
      </c>
      <c r="U8782">
        <v>7.5030000000000001</v>
      </c>
      <c r="V8782">
        <v>3060</v>
      </c>
      <c r="W8782">
        <f t="shared" si="321"/>
        <v>12</v>
      </c>
      <c r="X8782">
        <f t="shared" si="319"/>
        <v>1173.06358</v>
      </c>
      <c r="Y8782">
        <f t="shared" si="320"/>
        <v>21.7685</v>
      </c>
    </row>
    <row r="8783" spans="1:25" x14ac:dyDescent="0.2">
      <c r="A8783" t="s">
        <v>1746</v>
      </c>
      <c r="B8783" t="s">
        <v>1082</v>
      </c>
      <c r="C8783">
        <v>6</v>
      </c>
      <c r="D8783">
        <v>12</v>
      </c>
      <c r="E8783" t="s">
        <v>8707</v>
      </c>
      <c r="F8783">
        <v>201.59100000000001</v>
      </c>
      <c r="G8783">
        <v>116.568</v>
      </c>
      <c r="H8783">
        <v>65.489000000000004</v>
      </c>
      <c r="I8783">
        <v>23499.061000000002</v>
      </c>
      <c r="J8783">
        <v>9583535</v>
      </c>
      <c r="K8783">
        <v>12.256</v>
      </c>
      <c r="L8783">
        <v>9.2750000000000004</v>
      </c>
      <c r="M8783">
        <v>2470.623</v>
      </c>
      <c r="N8783">
        <v>1007585</v>
      </c>
      <c r="O8783">
        <v>2.734</v>
      </c>
      <c r="P8783">
        <v>5.5270000000000001</v>
      </c>
      <c r="Q8783">
        <v>551.18799999999999</v>
      </c>
      <c r="R8783">
        <v>224789</v>
      </c>
      <c r="S8783">
        <v>1.2E-2</v>
      </c>
      <c r="T8783">
        <v>1.7789999999999999</v>
      </c>
      <c r="U8783">
        <v>2.5009999999999999</v>
      </c>
      <c r="V8783">
        <v>1020</v>
      </c>
      <c r="W8783">
        <f t="shared" si="321"/>
        <v>4</v>
      </c>
      <c r="X8783">
        <f t="shared" si="319"/>
        <v>348.51257999999996</v>
      </c>
      <c r="Y8783">
        <f t="shared" si="320"/>
        <v>4.0884999999999998</v>
      </c>
    </row>
    <row r="8784" spans="1:25" x14ac:dyDescent="0.2">
      <c r="A8784" t="s">
        <v>1746</v>
      </c>
      <c r="B8784" t="s">
        <v>1082</v>
      </c>
      <c r="C8784">
        <v>6</v>
      </c>
      <c r="D8784">
        <v>13</v>
      </c>
      <c r="E8784" t="s">
        <v>8708</v>
      </c>
      <c r="F8784">
        <v>228.29599999999999</v>
      </c>
      <c r="G8784">
        <v>115.82599999999999</v>
      </c>
      <c r="H8784">
        <v>49.191000000000003</v>
      </c>
      <c r="I8784">
        <v>26442.537</v>
      </c>
      <c r="J8784">
        <v>10783962</v>
      </c>
      <c r="K8784">
        <v>25.379000000000001</v>
      </c>
      <c r="L8784">
        <v>12.484</v>
      </c>
      <c r="M8784">
        <v>5793.8339999999998</v>
      </c>
      <c r="N8784">
        <v>2362878</v>
      </c>
      <c r="O8784">
        <v>2.8149999999999999</v>
      </c>
      <c r="P8784">
        <v>7.76</v>
      </c>
      <c r="Q8784">
        <v>642.72500000000002</v>
      </c>
      <c r="R8784">
        <v>262120</v>
      </c>
      <c r="S8784">
        <v>1.6E-2</v>
      </c>
      <c r="T8784">
        <v>2.0470000000000002</v>
      </c>
      <c r="U8784">
        <v>3.7519999999999998</v>
      </c>
      <c r="V8784">
        <v>1530</v>
      </c>
      <c r="W8784">
        <f t="shared" si="321"/>
        <v>6</v>
      </c>
      <c r="X8784">
        <f t="shared" si="319"/>
        <v>550.80934999999999</v>
      </c>
      <c r="Y8784">
        <f t="shared" si="320"/>
        <v>8.5084999999999997</v>
      </c>
    </row>
    <row r="8785" spans="1:25" x14ac:dyDescent="0.2">
      <c r="A8785" t="s">
        <v>1746</v>
      </c>
      <c r="B8785" t="s">
        <v>1082</v>
      </c>
      <c r="C8785">
        <v>6</v>
      </c>
      <c r="D8785">
        <v>14</v>
      </c>
      <c r="E8785" t="s">
        <v>8709</v>
      </c>
      <c r="F8785">
        <v>287.54199999999997</v>
      </c>
      <c r="G8785">
        <v>107.51</v>
      </c>
      <c r="H8785">
        <v>46.881</v>
      </c>
      <c r="I8785">
        <v>30913.632000000001</v>
      </c>
      <c r="J8785">
        <v>12607392</v>
      </c>
      <c r="K8785">
        <v>23.795999999999999</v>
      </c>
      <c r="L8785">
        <v>12.217000000000001</v>
      </c>
      <c r="M8785">
        <v>6842.3620000000001</v>
      </c>
      <c r="N8785">
        <v>2790495</v>
      </c>
      <c r="O8785">
        <v>4.0179999999999998</v>
      </c>
      <c r="P8785">
        <v>11.587</v>
      </c>
      <c r="Q8785">
        <v>1155.4649999999999</v>
      </c>
      <c r="R8785">
        <v>471229</v>
      </c>
      <c r="S8785">
        <v>3.3000000000000002E-2</v>
      </c>
      <c r="T8785">
        <v>2.8839999999999999</v>
      </c>
      <c r="U8785">
        <v>9.3789999999999996</v>
      </c>
      <c r="V8785">
        <v>3825</v>
      </c>
      <c r="W8785">
        <f t="shared" si="321"/>
        <v>15</v>
      </c>
      <c r="X8785">
        <f t="shared" si="319"/>
        <v>1683.9647499999999</v>
      </c>
      <c r="Y8785">
        <f t="shared" si="320"/>
        <v>28.398499999999999</v>
      </c>
    </row>
    <row r="8786" spans="1:25" x14ac:dyDescent="0.2">
      <c r="A8786" t="s">
        <v>1746</v>
      </c>
      <c r="B8786" t="s">
        <v>1082</v>
      </c>
      <c r="C8786">
        <v>6</v>
      </c>
      <c r="D8786">
        <v>15</v>
      </c>
      <c r="E8786" t="s">
        <v>8710</v>
      </c>
      <c r="F8786">
        <v>396.97</v>
      </c>
      <c r="G8786">
        <v>122.43899999999999</v>
      </c>
      <c r="H8786">
        <v>52.83</v>
      </c>
      <c r="I8786">
        <v>48604.726999999999</v>
      </c>
      <c r="J8786">
        <v>19822286</v>
      </c>
      <c r="K8786">
        <v>33.792999999999999</v>
      </c>
      <c r="L8786">
        <v>14.861000000000001</v>
      </c>
      <c r="M8786">
        <v>13414.883</v>
      </c>
      <c r="N8786">
        <v>5470942</v>
      </c>
      <c r="O8786">
        <v>7.7670000000000003</v>
      </c>
      <c r="P8786">
        <v>17.378</v>
      </c>
      <c r="Q8786">
        <v>3083.3620000000001</v>
      </c>
      <c r="R8786">
        <v>1257476</v>
      </c>
      <c r="S8786">
        <v>9.8000000000000004E-2</v>
      </c>
      <c r="T8786">
        <v>4.9889999999999999</v>
      </c>
      <c r="U8786">
        <v>38.767000000000003</v>
      </c>
      <c r="V8786">
        <v>15810</v>
      </c>
      <c r="W8786">
        <f t="shared" si="321"/>
        <v>62</v>
      </c>
      <c r="X8786">
        <f t="shared" si="319"/>
        <v>5944.6171200000008</v>
      </c>
      <c r="Y8786">
        <f t="shared" si="320"/>
        <v>132.26849999999999</v>
      </c>
    </row>
    <row r="8787" spans="1:25" x14ac:dyDescent="0.2">
      <c r="A8787" t="s">
        <v>1746</v>
      </c>
      <c r="B8787" t="s">
        <v>1082</v>
      </c>
      <c r="C8787">
        <v>6</v>
      </c>
      <c r="D8787">
        <v>19</v>
      </c>
      <c r="E8787" t="s">
        <v>8711</v>
      </c>
      <c r="F8787">
        <v>168.10300000000001</v>
      </c>
      <c r="G8787">
        <v>107.09</v>
      </c>
      <c r="H8787">
        <v>53.279000000000003</v>
      </c>
      <c r="I8787">
        <v>18002.242999999999</v>
      </c>
      <c r="J8787">
        <v>7341788</v>
      </c>
      <c r="K8787">
        <v>15.43</v>
      </c>
      <c r="L8787">
        <v>9.7230000000000008</v>
      </c>
      <c r="M8787">
        <v>2593.9160000000002</v>
      </c>
      <c r="N8787">
        <v>1057867</v>
      </c>
      <c r="O8787">
        <v>2.2320000000000002</v>
      </c>
      <c r="P8787">
        <v>3.3170000000000002</v>
      </c>
      <c r="Q8787">
        <v>375.209</v>
      </c>
      <c r="R8787">
        <v>153020</v>
      </c>
      <c r="S8787">
        <v>1.4999999999999999E-2</v>
      </c>
      <c r="T8787">
        <v>1.948</v>
      </c>
      <c r="U8787">
        <v>2.5009999999999999</v>
      </c>
      <c r="V8787">
        <v>1020</v>
      </c>
      <c r="W8787">
        <f t="shared" si="321"/>
        <v>4</v>
      </c>
      <c r="X8787">
        <f t="shared" si="319"/>
        <v>0</v>
      </c>
      <c r="Y8787">
        <f t="shared" si="320"/>
        <v>4.0884999999999998</v>
      </c>
    </row>
    <row r="8788" spans="1:25" x14ac:dyDescent="0.2">
      <c r="A8788" t="s">
        <v>1746</v>
      </c>
      <c r="B8788" t="s">
        <v>1082</v>
      </c>
      <c r="C8788">
        <v>6</v>
      </c>
      <c r="D8788">
        <v>24</v>
      </c>
      <c r="E8788" t="s">
        <v>8712</v>
      </c>
      <c r="F8788">
        <v>243.547</v>
      </c>
      <c r="G8788">
        <v>116.756</v>
      </c>
      <c r="H8788">
        <v>53.76</v>
      </c>
      <c r="I8788">
        <v>28435.542000000001</v>
      </c>
      <c r="J8788">
        <v>11596762</v>
      </c>
      <c r="K8788">
        <v>6.6020000000000003</v>
      </c>
      <c r="L8788">
        <v>3.0459999999999998</v>
      </c>
      <c r="M8788">
        <v>1608.02</v>
      </c>
      <c r="N8788">
        <v>655793</v>
      </c>
      <c r="O8788">
        <v>1.889</v>
      </c>
      <c r="P8788">
        <v>5.1100000000000003</v>
      </c>
      <c r="Q8788">
        <v>460.18099999999998</v>
      </c>
      <c r="R8788">
        <v>187674</v>
      </c>
      <c r="S8788">
        <v>8.0000000000000002E-3</v>
      </c>
      <c r="T8788">
        <v>1.401</v>
      </c>
      <c r="U8788">
        <v>1.8759999999999999</v>
      </c>
      <c r="V8788">
        <v>765</v>
      </c>
      <c r="W8788">
        <f t="shared" si="321"/>
        <v>3</v>
      </c>
      <c r="X8788">
        <f t="shared" si="319"/>
        <v>147.38710999999995</v>
      </c>
      <c r="Y8788">
        <f t="shared" si="320"/>
        <v>1.8785000000000001</v>
      </c>
    </row>
    <row r="8789" spans="1:25" x14ac:dyDescent="0.2">
      <c r="A8789" t="s">
        <v>1746</v>
      </c>
      <c r="B8789" t="s">
        <v>1082</v>
      </c>
      <c r="C8789">
        <v>6</v>
      </c>
      <c r="D8789">
        <v>25</v>
      </c>
      <c r="E8789" t="s">
        <v>8713</v>
      </c>
      <c r="F8789">
        <v>256.197</v>
      </c>
      <c r="G8789">
        <v>123.85</v>
      </c>
      <c r="H8789">
        <v>55.055999999999997</v>
      </c>
      <c r="I8789">
        <v>31729.937999999998</v>
      </c>
      <c r="J8789">
        <v>12940303</v>
      </c>
      <c r="K8789">
        <v>23</v>
      </c>
      <c r="L8789">
        <v>14.446</v>
      </c>
      <c r="M8789">
        <v>5892.5429999999997</v>
      </c>
      <c r="N8789">
        <v>2403134</v>
      </c>
      <c r="O8789">
        <v>6.0570000000000004</v>
      </c>
      <c r="P8789">
        <v>12.581</v>
      </c>
      <c r="Q8789">
        <v>1551.6969999999999</v>
      </c>
      <c r="R8789">
        <v>632823</v>
      </c>
      <c r="S8789">
        <v>7.2999999999999995E-2</v>
      </c>
      <c r="T8789">
        <v>4.32</v>
      </c>
      <c r="U8789">
        <v>18.757999999999999</v>
      </c>
      <c r="V8789">
        <v>7650</v>
      </c>
      <c r="W8789">
        <f t="shared" si="321"/>
        <v>30</v>
      </c>
      <c r="X8789">
        <f t="shared" si="319"/>
        <v>2559.6374699999997</v>
      </c>
      <c r="Y8789">
        <f t="shared" si="320"/>
        <v>61.548500000000004</v>
      </c>
    </row>
    <row r="8790" spans="1:25" x14ac:dyDescent="0.2">
      <c r="A8790" t="s">
        <v>1746</v>
      </c>
      <c r="B8790" t="s">
        <v>1082</v>
      </c>
      <c r="C8790">
        <v>6</v>
      </c>
      <c r="D8790">
        <v>26</v>
      </c>
      <c r="E8790" t="s">
        <v>8714</v>
      </c>
      <c r="F8790">
        <v>397.64499999999998</v>
      </c>
      <c r="G8790">
        <v>130.745</v>
      </c>
      <c r="H8790">
        <v>49.003999999999998</v>
      </c>
      <c r="I8790">
        <v>51990.137000000002</v>
      </c>
      <c r="J8790">
        <v>21202945</v>
      </c>
      <c r="K8790">
        <v>30.280999999999999</v>
      </c>
      <c r="L8790">
        <v>14.705</v>
      </c>
      <c r="M8790">
        <v>12040.999</v>
      </c>
      <c r="N8790">
        <v>4910636</v>
      </c>
      <c r="O8790">
        <v>5.2140000000000004</v>
      </c>
      <c r="P8790">
        <v>14.243</v>
      </c>
      <c r="Q8790">
        <v>2073.248</v>
      </c>
      <c r="R8790">
        <v>845525</v>
      </c>
      <c r="S8790">
        <v>5.1999999999999998E-2</v>
      </c>
      <c r="T8790">
        <v>3.637</v>
      </c>
      <c r="U8790">
        <v>20.634</v>
      </c>
      <c r="V8790">
        <v>8415</v>
      </c>
      <c r="W8790">
        <f t="shared" si="321"/>
        <v>33</v>
      </c>
      <c r="X8790">
        <f t="shared" si="319"/>
        <v>3712.2651799999999</v>
      </c>
      <c r="Y8790">
        <f t="shared" si="320"/>
        <v>68.1785</v>
      </c>
    </row>
    <row r="8791" spans="1:25" x14ac:dyDescent="0.2">
      <c r="A8791" t="s">
        <v>1746</v>
      </c>
      <c r="B8791" t="s">
        <v>1082</v>
      </c>
      <c r="C8791">
        <v>6</v>
      </c>
      <c r="D8791">
        <v>28</v>
      </c>
      <c r="E8791" t="s">
        <v>8715</v>
      </c>
      <c r="F8791">
        <v>204.55</v>
      </c>
      <c r="G8791">
        <v>131.21899999999999</v>
      </c>
      <c r="H8791">
        <v>56.213000000000001</v>
      </c>
      <c r="I8791">
        <v>26840.9</v>
      </c>
      <c r="J8791">
        <v>10946425</v>
      </c>
      <c r="K8791">
        <v>7.883</v>
      </c>
      <c r="L8791">
        <v>3.5209999999999999</v>
      </c>
      <c r="M8791">
        <v>1612.4659999999999</v>
      </c>
      <c r="N8791">
        <v>657606</v>
      </c>
      <c r="O8791">
        <v>2.0590000000000002</v>
      </c>
      <c r="P8791">
        <v>4.157</v>
      </c>
      <c r="Q8791">
        <v>421.255</v>
      </c>
      <c r="R8791">
        <v>171799</v>
      </c>
      <c r="S8791">
        <v>8.9999999999999993E-3</v>
      </c>
      <c r="T8791">
        <v>1.5289999999999999</v>
      </c>
      <c r="U8791">
        <v>1.8759999999999999</v>
      </c>
      <c r="V8791">
        <v>765</v>
      </c>
      <c r="W8791">
        <f t="shared" si="321"/>
        <v>3</v>
      </c>
      <c r="X8791">
        <f t="shared" si="319"/>
        <v>61.360649999999971</v>
      </c>
      <c r="Y8791">
        <f t="shared" si="320"/>
        <v>1.8785000000000001</v>
      </c>
    </row>
    <row r="8792" spans="1:25" x14ac:dyDescent="0.2">
      <c r="A8792" t="s">
        <v>1746</v>
      </c>
      <c r="B8792" t="s">
        <v>1082</v>
      </c>
      <c r="C8792">
        <v>6</v>
      </c>
      <c r="D8792">
        <v>29</v>
      </c>
      <c r="E8792" t="s">
        <v>8716</v>
      </c>
      <c r="F8792">
        <v>277.702</v>
      </c>
      <c r="G8792">
        <v>139.84800000000001</v>
      </c>
      <c r="H8792">
        <v>54.134999999999998</v>
      </c>
      <c r="I8792">
        <v>38835.964999999997</v>
      </c>
      <c r="J8792">
        <v>15838328</v>
      </c>
      <c r="K8792">
        <v>30.17</v>
      </c>
      <c r="L8792">
        <v>11.877000000000001</v>
      </c>
      <c r="M8792">
        <v>8378.3909999999996</v>
      </c>
      <c r="N8792">
        <v>3416928</v>
      </c>
      <c r="O8792">
        <v>6.383</v>
      </c>
      <c r="P8792">
        <v>16.012</v>
      </c>
      <c r="Q8792">
        <v>1772.4680000000001</v>
      </c>
      <c r="R8792">
        <v>722859</v>
      </c>
      <c r="S8792">
        <v>6.5000000000000002E-2</v>
      </c>
      <c r="T8792">
        <v>4.08</v>
      </c>
      <c r="U8792">
        <v>18.132999999999999</v>
      </c>
      <c r="V8792">
        <v>7395</v>
      </c>
      <c r="W8792">
        <f t="shared" si="321"/>
        <v>29</v>
      </c>
      <c r="X8792">
        <f t="shared" si="319"/>
        <v>3047.5413800000001</v>
      </c>
      <c r="Y8792">
        <f t="shared" si="320"/>
        <v>59.338500000000003</v>
      </c>
    </row>
    <row r="8793" spans="1:25" x14ac:dyDescent="0.2">
      <c r="A8793" t="s">
        <v>1746</v>
      </c>
      <c r="B8793" t="s">
        <v>1082</v>
      </c>
      <c r="C8793">
        <v>6</v>
      </c>
      <c r="D8793">
        <v>30</v>
      </c>
      <c r="E8793" t="s">
        <v>8717</v>
      </c>
      <c r="F8793">
        <v>230.03399999999999</v>
      </c>
      <c r="G8793">
        <v>113.209</v>
      </c>
      <c r="H8793">
        <v>46.636000000000003</v>
      </c>
      <c r="I8793">
        <v>26041.881000000001</v>
      </c>
      <c r="J8793">
        <v>10620564</v>
      </c>
      <c r="K8793">
        <v>6.4630000000000001</v>
      </c>
      <c r="L8793">
        <v>3.089</v>
      </c>
      <c r="M8793">
        <v>1486.7650000000001</v>
      </c>
      <c r="N8793">
        <v>606342</v>
      </c>
      <c r="O8793">
        <v>1.9550000000000001</v>
      </c>
      <c r="P8793">
        <v>6.1529999999999996</v>
      </c>
      <c r="Q8793">
        <v>449.63799999999998</v>
      </c>
      <c r="R8793">
        <v>183374</v>
      </c>
      <c r="S8793">
        <v>8.0000000000000002E-3</v>
      </c>
      <c r="T8793">
        <v>1.4419999999999999</v>
      </c>
      <c r="U8793">
        <v>1.8759999999999999</v>
      </c>
      <c r="V8793">
        <v>765</v>
      </c>
      <c r="W8793">
        <f t="shared" si="321"/>
        <v>3</v>
      </c>
      <c r="X8793">
        <f t="shared" si="319"/>
        <v>124.08707999999993</v>
      </c>
      <c r="Y8793">
        <f t="shared" si="320"/>
        <v>1.8785000000000001</v>
      </c>
    </row>
    <row r="8794" spans="1:25" x14ac:dyDescent="0.2">
      <c r="A8794" t="s">
        <v>1746</v>
      </c>
      <c r="B8794" t="s">
        <v>1082</v>
      </c>
      <c r="C8794">
        <v>6</v>
      </c>
      <c r="D8794">
        <v>31</v>
      </c>
      <c r="E8794" t="s">
        <v>8718</v>
      </c>
      <c r="F8794">
        <v>25.469000000000001</v>
      </c>
      <c r="G8794">
        <v>85.945999999999998</v>
      </c>
      <c r="H8794">
        <v>67.763999999999996</v>
      </c>
      <c r="I8794">
        <v>2188.9639999999999</v>
      </c>
      <c r="J8794">
        <v>892717</v>
      </c>
      <c r="K8794">
        <v>4.3079999999999998</v>
      </c>
      <c r="L8794">
        <v>2.1890000000000001</v>
      </c>
      <c r="M8794">
        <v>109.73099999999999</v>
      </c>
      <c r="N8794">
        <v>44751</v>
      </c>
      <c r="O8794">
        <v>1.0469999999999999</v>
      </c>
      <c r="P8794">
        <v>0.85299999999999998</v>
      </c>
      <c r="Q8794">
        <v>26.663</v>
      </c>
      <c r="R8794">
        <v>10874</v>
      </c>
      <c r="S8794">
        <v>0</v>
      </c>
      <c r="T8794">
        <v>0</v>
      </c>
      <c r="U8794">
        <v>0</v>
      </c>
      <c r="V8794">
        <v>0</v>
      </c>
      <c r="W8794">
        <f t="shared" si="321"/>
        <v>0</v>
      </c>
      <c r="X8794">
        <f t="shared" si="319"/>
        <v>0</v>
      </c>
      <c r="Y8794">
        <f t="shared" si="320"/>
        <v>0</v>
      </c>
    </row>
    <row r="8795" spans="1:25" x14ac:dyDescent="0.2">
      <c r="A8795" t="s">
        <v>1746</v>
      </c>
      <c r="B8795" t="s">
        <v>1082</v>
      </c>
      <c r="C8795">
        <v>6</v>
      </c>
      <c r="D8795">
        <v>32</v>
      </c>
      <c r="E8795" t="s">
        <v>8719</v>
      </c>
      <c r="F8795">
        <v>196.23099999999999</v>
      </c>
      <c r="G8795">
        <v>92.424999999999997</v>
      </c>
      <c r="H8795">
        <v>43.683</v>
      </c>
      <c r="I8795">
        <v>18136.631000000001</v>
      </c>
      <c r="J8795">
        <v>7396595</v>
      </c>
      <c r="K8795">
        <v>5.6189999999999998</v>
      </c>
      <c r="L8795">
        <v>2.8140000000000001</v>
      </c>
      <c r="M8795">
        <v>1102.6289999999999</v>
      </c>
      <c r="N8795">
        <v>449681</v>
      </c>
      <c r="O8795">
        <v>2.419</v>
      </c>
      <c r="P8795">
        <v>7.9560000000000004</v>
      </c>
      <c r="Q8795">
        <v>474.66300000000001</v>
      </c>
      <c r="R8795">
        <v>193580</v>
      </c>
      <c r="S8795">
        <v>2.1999999999999999E-2</v>
      </c>
      <c r="T8795">
        <v>2.3849999999999998</v>
      </c>
      <c r="U8795">
        <v>4.3769999999999998</v>
      </c>
      <c r="V8795">
        <v>1785</v>
      </c>
      <c r="W8795">
        <f t="shared" si="321"/>
        <v>7</v>
      </c>
      <c r="X8795">
        <f t="shared" si="319"/>
        <v>179.39232999999999</v>
      </c>
      <c r="Y8795">
        <f t="shared" si="320"/>
        <v>10.718499999999999</v>
      </c>
    </row>
    <row r="8796" spans="1:25" x14ac:dyDescent="0.2">
      <c r="A8796" t="s">
        <v>1746</v>
      </c>
      <c r="B8796" t="s">
        <v>1082</v>
      </c>
      <c r="C8796">
        <v>6</v>
      </c>
      <c r="D8796">
        <v>33</v>
      </c>
      <c r="E8796" t="s">
        <v>8720</v>
      </c>
      <c r="F8796">
        <v>139.684</v>
      </c>
      <c r="G8796">
        <v>84.876000000000005</v>
      </c>
      <c r="H8796">
        <v>40.622</v>
      </c>
      <c r="I8796">
        <v>11855.883</v>
      </c>
      <c r="J8796">
        <v>4835141</v>
      </c>
      <c r="K8796">
        <v>5.6749999999999998</v>
      </c>
      <c r="L8796">
        <v>2.8530000000000002</v>
      </c>
      <c r="M8796">
        <v>792.74900000000002</v>
      </c>
      <c r="N8796">
        <v>323304</v>
      </c>
      <c r="O8796">
        <v>2.3340000000000001</v>
      </c>
      <c r="P8796">
        <v>6.6710000000000003</v>
      </c>
      <c r="Q8796">
        <v>326.00400000000002</v>
      </c>
      <c r="R8796">
        <v>132953</v>
      </c>
      <c r="S8796">
        <v>1.7999999999999999E-2</v>
      </c>
      <c r="T8796">
        <v>2.137</v>
      </c>
      <c r="U8796">
        <v>2.5009999999999999</v>
      </c>
      <c r="V8796">
        <v>1020</v>
      </c>
      <c r="W8796">
        <f t="shared" si="321"/>
        <v>4</v>
      </c>
      <c r="X8796">
        <f t="shared" si="319"/>
        <v>0</v>
      </c>
      <c r="Y8796">
        <f t="shared" si="320"/>
        <v>4.0884999999999998</v>
      </c>
    </row>
    <row r="8797" spans="1:25" x14ac:dyDescent="0.2">
      <c r="A8797" t="s">
        <v>1746</v>
      </c>
      <c r="B8797" t="s">
        <v>1082</v>
      </c>
      <c r="C8797">
        <v>7</v>
      </c>
      <c r="D8797">
        <v>1</v>
      </c>
      <c r="E8797" t="s">
        <v>3053</v>
      </c>
      <c r="F8797">
        <v>107.411</v>
      </c>
      <c r="G8797">
        <v>100.947</v>
      </c>
      <c r="H8797">
        <v>43.387999999999998</v>
      </c>
      <c r="I8797">
        <v>10842.829</v>
      </c>
      <c r="J8797">
        <v>4421991</v>
      </c>
      <c r="K8797">
        <v>5.5010000000000003</v>
      </c>
      <c r="L8797">
        <v>2.399</v>
      </c>
      <c r="M8797">
        <v>590.90599999999995</v>
      </c>
      <c r="N8797">
        <v>240987</v>
      </c>
      <c r="O8797">
        <v>1.978</v>
      </c>
      <c r="P8797">
        <v>2.66</v>
      </c>
      <c r="Q8797">
        <v>212.47</v>
      </c>
      <c r="R8797">
        <v>86651</v>
      </c>
      <c r="S8797">
        <v>6.0000000000000001E-3</v>
      </c>
      <c r="T8797">
        <v>1.218</v>
      </c>
      <c r="U8797">
        <v>0.625</v>
      </c>
      <c r="V8797">
        <v>255</v>
      </c>
      <c r="W8797">
        <f t="shared" si="321"/>
        <v>1</v>
      </c>
      <c r="X8797">
        <f t="shared" si="319"/>
        <v>0</v>
      </c>
      <c r="Y8797">
        <f t="shared" si="320"/>
        <v>0</v>
      </c>
    </row>
    <row r="8798" spans="1:25" x14ac:dyDescent="0.2">
      <c r="A8798" t="s">
        <v>1746</v>
      </c>
      <c r="B8798" t="s">
        <v>1082</v>
      </c>
      <c r="C8798">
        <v>7</v>
      </c>
      <c r="D8798">
        <v>2</v>
      </c>
      <c r="E8798" t="s">
        <v>5379</v>
      </c>
      <c r="F8798">
        <v>153.749</v>
      </c>
      <c r="G8798">
        <v>99.561000000000007</v>
      </c>
      <c r="H8798">
        <v>45.665999999999997</v>
      </c>
      <c r="I8798">
        <v>15307.421</v>
      </c>
      <c r="J8798">
        <v>6242769</v>
      </c>
      <c r="K8798">
        <v>5.7949999999999999</v>
      </c>
      <c r="L8798">
        <v>2.681</v>
      </c>
      <c r="M8798">
        <v>890.98199999999997</v>
      </c>
      <c r="N8798">
        <v>363366</v>
      </c>
      <c r="O8798">
        <v>1.728</v>
      </c>
      <c r="P8798">
        <v>1.216</v>
      </c>
      <c r="Q8798">
        <v>265.70600000000002</v>
      </c>
      <c r="R8798">
        <v>108362</v>
      </c>
      <c r="S8798">
        <v>0</v>
      </c>
      <c r="T8798">
        <v>0</v>
      </c>
      <c r="U8798">
        <v>0</v>
      </c>
      <c r="V8798">
        <v>0</v>
      </c>
      <c r="W8798">
        <f t="shared" si="321"/>
        <v>0</v>
      </c>
      <c r="X8798">
        <f t="shared" si="319"/>
        <v>0</v>
      </c>
      <c r="Y8798">
        <f t="shared" si="320"/>
        <v>0</v>
      </c>
    </row>
    <row r="8799" spans="1:25" x14ac:dyDescent="0.2">
      <c r="A8799" t="s">
        <v>1746</v>
      </c>
      <c r="B8799" t="s">
        <v>1082</v>
      </c>
      <c r="C8799">
        <v>7</v>
      </c>
      <c r="D8799">
        <v>3</v>
      </c>
      <c r="E8799" t="s">
        <v>8721</v>
      </c>
      <c r="F8799">
        <v>344.48</v>
      </c>
      <c r="G8799">
        <v>117.72</v>
      </c>
      <c r="H8799">
        <v>49.465000000000003</v>
      </c>
      <c r="I8799">
        <v>40552.038999999997</v>
      </c>
      <c r="J8799">
        <v>16538188</v>
      </c>
      <c r="K8799">
        <v>25.863</v>
      </c>
      <c r="L8799">
        <v>9.4309999999999992</v>
      </c>
      <c r="M8799">
        <v>8909.3130000000001</v>
      </c>
      <c r="N8799">
        <v>3633452</v>
      </c>
      <c r="O8799">
        <v>8.1940000000000008</v>
      </c>
      <c r="P8799">
        <v>19.427</v>
      </c>
      <c r="Q8799">
        <v>2822.67</v>
      </c>
      <c r="R8799">
        <v>1151159</v>
      </c>
      <c r="S8799">
        <v>9.2999999999999999E-2</v>
      </c>
      <c r="T8799">
        <v>4.8579999999999997</v>
      </c>
      <c r="U8799">
        <v>31.888999999999999</v>
      </c>
      <c r="V8799">
        <v>13005</v>
      </c>
      <c r="W8799">
        <f t="shared" si="321"/>
        <v>51</v>
      </c>
      <c r="X8799">
        <f t="shared" si="319"/>
        <v>5368.4878000000008</v>
      </c>
      <c r="Y8799">
        <f t="shared" si="320"/>
        <v>107.9585</v>
      </c>
    </row>
    <row r="8800" spans="1:25" x14ac:dyDescent="0.2">
      <c r="A8800" t="s">
        <v>1746</v>
      </c>
      <c r="B8800" t="s">
        <v>1082</v>
      </c>
      <c r="C8800">
        <v>7</v>
      </c>
      <c r="D8800">
        <v>4</v>
      </c>
      <c r="E8800" t="s">
        <v>1726</v>
      </c>
      <c r="F8800">
        <v>234.619</v>
      </c>
      <c r="G8800">
        <v>104.199</v>
      </c>
      <c r="H8800">
        <v>46.021000000000001</v>
      </c>
      <c r="I8800">
        <v>24447.143</v>
      </c>
      <c r="J8800">
        <v>9970188</v>
      </c>
      <c r="K8800">
        <v>5.7279999999999998</v>
      </c>
      <c r="L8800">
        <v>2.823</v>
      </c>
      <c r="M8800">
        <v>1343.8710000000001</v>
      </c>
      <c r="N8800">
        <v>548066</v>
      </c>
      <c r="O8800">
        <v>2.5720000000000001</v>
      </c>
      <c r="P8800">
        <v>7.141</v>
      </c>
      <c r="Q8800">
        <v>603.43600000000004</v>
      </c>
      <c r="R8800">
        <v>246097</v>
      </c>
      <c r="S8800">
        <v>1.9E-2</v>
      </c>
      <c r="T8800">
        <v>2.181</v>
      </c>
      <c r="U8800">
        <v>4.3769999999999998</v>
      </c>
      <c r="V8800">
        <v>1785</v>
      </c>
      <c r="W8800">
        <f t="shared" si="321"/>
        <v>7</v>
      </c>
      <c r="X8800">
        <f t="shared" ref="X8800:X8860" si="322">(MAX(0, (Q8800-393.49)))*2.21</f>
        <v>463.98066000000006</v>
      </c>
      <c r="Y8800">
        <f t="shared" ref="Y8800:Y8860" si="323">(MAX(0, (W8800-2.15)))*2.21</f>
        <v>10.718499999999999</v>
      </c>
    </row>
    <row r="8801" spans="1:25" x14ac:dyDescent="0.2">
      <c r="A8801" t="s">
        <v>1746</v>
      </c>
      <c r="B8801" t="s">
        <v>1082</v>
      </c>
      <c r="C8801">
        <v>7</v>
      </c>
      <c r="D8801">
        <v>5</v>
      </c>
      <c r="E8801" t="s">
        <v>251</v>
      </c>
      <c r="F8801">
        <v>366.61900000000003</v>
      </c>
      <c r="G8801">
        <v>85.344999999999999</v>
      </c>
      <c r="H8801">
        <v>39.701000000000001</v>
      </c>
      <c r="I8801">
        <v>31289.244999999999</v>
      </c>
      <c r="J8801">
        <v>12760577</v>
      </c>
      <c r="K8801">
        <v>21.803999999999998</v>
      </c>
      <c r="L8801">
        <v>10.847</v>
      </c>
      <c r="M8801">
        <v>7993.8540000000003</v>
      </c>
      <c r="N8801">
        <v>3260104</v>
      </c>
      <c r="O8801">
        <v>2.8769999999999998</v>
      </c>
      <c r="P8801">
        <v>7.8609999999999998</v>
      </c>
      <c r="Q8801">
        <v>1054.883</v>
      </c>
      <c r="R8801">
        <v>430209</v>
      </c>
      <c r="S8801">
        <v>2.9000000000000001E-2</v>
      </c>
      <c r="T8801">
        <v>2.7189999999999999</v>
      </c>
      <c r="U8801">
        <v>10.63</v>
      </c>
      <c r="V8801">
        <v>4335</v>
      </c>
      <c r="W8801">
        <f t="shared" si="321"/>
        <v>17</v>
      </c>
      <c r="X8801">
        <f t="shared" si="322"/>
        <v>1461.6785300000001</v>
      </c>
      <c r="Y8801">
        <f t="shared" si="323"/>
        <v>32.8185</v>
      </c>
    </row>
    <row r="8802" spans="1:25" x14ac:dyDescent="0.2">
      <c r="A8802" t="s">
        <v>1746</v>
      </c>
      <c r="B8802" t="s">
        <v>1082</v>
      </c>
      <c r="C8802">
        <v>7</v>
      </c>
      <c r="D8802">
        <v>6</v>
      </c>
      <c r="E8802" t="s">
        <v>8722</v>
      </c>
      <c r="F8802">
        <v>313.827</v>
      </c>
      <c r="G8802">
        <v>117.80200000000001</v>
      </c>
      <c r="H8802">
        <v>45.606999999999999</v>
      </c>
      <c r="I8802">
        <v>36969.622000000003</v>
      </c>
      <c r="J8802">
        <v>15077184</v>
      </c>
      <c r="K8802">
        <v>15.696999999999999</v>
      </c>
      <c r="L8802">
        <v>6.57</v>
      </c>
      <c r="M8802">
        <v>4926.0969999999998</v>
      </c>
      <c r="N8802">
        <v>2008992</v>
      </c>
      <c r="O8802">
        <v>3.8290000000000002</v>
      </c>
      <c r="P8802">
        <v>11.702999999999999</v>
      </c>
      <c r="Q8802">
        <v>1201.58</v>
      </c>
      <c r="R8802">
        <v>490036</v>
      </c>
      <c r="S8802">
        <v>0.04</v>
      </c>
      <c r="T8802">
        <v>3.1869999999999998</v>
      </c>
      <c r="U8802">
        <v>12.505000000000001</v>
      </c>
      <c r="V8802">
        <v>5100</v>
      </c>
      <c r="W8802">
        <f t="shared" si="321"/>
        <v>20</v>
      </c>
      <c r="X8802">
        <f t="shared" si="322"/>
        <v>1785.8788999999997</v>
      </c>
      <c r="Y8802">
        <f t="shared" si="323"/>
        <v>39.448500000000003</v>
      </c>
    </row>
    <row r="8803" spans="1:25" x14ac:dyDescent="0.2">
      <c r="A8803" t="s">
        <v>1746</v>
      </c>
      <c r="B8803" t="s">
        <v>1082</v>
      </c>
      <c r="C8803">
        <v>7</v>
      </c>
      <c r="D8803">
        <v>7</v>
      </c>
      <c r="E8803" t="s">
        <v>8622</v>
      </c>
      <c r="F8803">
        <v>281.37200000000001</v>
      </c>
      <c r="G8803">
        <v>129.114</v>
      </c>
      <c r="H8803">
        <v>52.213999999999999</v>
      </c>
      <c r="I8803">
        <v>36329.222000000002</v>
      </c>
      <c r="J8803">
        <v>14816012</v>
      </c>
      <c r="K8803">
        <v>23.856999999999999</v>
      </c>
      <c r="L8803">
        <v>11.629</v>
      </c>
      <c r="M8803">
        <v>6712.7520000000004</v>
      </c>
      <c r="N8803">
        <v>2737637</v>
      </c>
      <c r="O8803">
        <v>6.83</v>
      </c>
      <c r="P8803">
        <v>17.808</v>
      </c>
      <c r="Q8803">
        <v>1921.7670000000001</v>
      </c>
      <c r="R8803">
        <v>783747</v>
      </c>
      <c r="S8803">
        <v>6.4000000000000001E-2</v>
      </c>
      <c r="T8803">
        <v>4.0529999999999999</v>
      </c>
      <c r="U8803">
        <v>18.132999999999999</v>
      </c>
      <c r="V8803">
        <v>7395</v>
      </c>
      <c r="W8803">
        <f t="shared" ref="W8803:W8866" si="324">V8803/255</f>
        <v>29</v>
      </c>
      <c r="X8803">
        <f t="shared" si="322"/>
        <v>3377.49217</v>
      </c>
      <c r="Y8803">
        <f t="shared" si="323"/>
        <v>59.338500000000003</v>
      </c>
    </row>
    <row r="8804" spans="1:25" x14ac:dyDescent="0.2">
      <c r="A8804" t="s">
        <v>1746</v>
      </c>
      <c r="B8804" t="s">
        <v>1082</v>
      </c>
      <c r="C8804">
        <v>7</v>
      </c>
      <c r="D8804">
        <v>8</v>
      </c>
      <c r="E8804" t="s">
        <v>8723</v>
      </c>
      <c r="F8804">
        <v>151.84700000000001</v>
      </c>
      <c r="G8804">
        <v>96.575999999999993</v>
      </c>
      <c r="H8804">
        <v>44.750999999999998</v>
      </c>
      <c r="I8804">
        <v>14664.666999999999</v>
      </c>
      <c r="J8804">
        <v>5980637</v>
      </c>
      <c r="K8804">
        <v>5.0389999999999997</v>
      </c>
      <c r="L8804">
        <v>2.4529999999999998</v>
      </c>
      <c r="M8804">
        <v>765.10799999999995</v>
      </c>
      <c r="N8804">
        <v>312031</v>
      </c>
      <c r="O8804">
        <v>2</v>
      </c>
      <c r="P8804">
        <v>5.8250000000000002</v>
      </c>
      <c r="Q8804">
        <v>303.75200000000001</v>
      </c>
      <c r="R8804">
        <v>123878</v>
      </c>
      <c r="S8804">
        <v>8.0000000000000002E-3</v>
      </c>
      <c r="T8804">
        <v>1.4490000000000001</v>
      </c>
      <c r="U8804">
        <v>1.2509999999999999</v>
      </c>
      <c r="V8804">
        <v>510</v>
      </c>
      <c r="W8804">
        <f t="shared" si="324"/>
        <v>2</v>
      </c>
      <c r="X8804">
        <f t="shared" si="322"/>
        <v>0</v>
      </c>
      <c r="Y8804">
        <f t="shared" si="323"/>
        <v>0</v>
      </c>
    </row>
    <row r="8805" spans="1:25" x14ac:dyDescent="0.2">
      <c r="A8805" t="s">
        <v>1746</v>
      </c>
      <c r="B8805" t="s">
        <v>1082</v>
      </c>
      <c r="C8805">
        <v>7</v>
      </c>
      <c r="D8805">
        <v>9</v>
      </c>
      <c r="E8805" t="s">
        <v>8724</v>
      </c>
      <c r="F8805">
        <v>179.85599999999999</v>
      </c>
      <c r="G8805">
        <v>94.400999999999996</v>
      </c>
      <c r="H8805">
        <v>42.92</v>
      </c>
      <c r="I8805">
        <v>16978.654999999999</v>
      </c>
      <c r="J8805">
        <v>6924342</v>
      </c>
      <c r="K8805">
        <v>18.82</v>
      </c>
      <c r="L8805">
        <v>9.8770000000000007</v>
      </c>
      <c r="M8805">
        <v>3384.9659999999999</v>
      </c>
      <c r="N8805">
        <v>1380478</v>
      </c>
      <c r="O8805">
        <v>3.8639999999999999</v>
      </c>
      <c r="P8805">
        <v>10.853</v>
      </c>
      <c r="Q8805">
        <v>694.89599999999996</v>
      </c>
      <c r="R8805">
        <v>283397</v>
      </c>
      <c r="S8805">
        <v>4.9000000000000002E-2</v>
      </c>
      <c r="T8805">
        <v>3.5230000000000001</v>
      </c>
      <c r="U8805">
        <v>8.7539999999999996</v>
      </c>
      <c r="V8805">
        <v>3570</v>
      </c>
      <c r="W8805">
        <f t="shared" si="324"/>
        <v>14</v>
      </c>
      <c r="X8805">
        <f t="shared" si="322"/>
        <v>666.10725999999988</v>
      </c>
      <c r="Y8805">
        <f t="shared" si="323"/>
        <v>26.188499999999998</v>
      </c>
    </row>
    <row r="8806" spans="1:25" x14ac:dyDescent="0.2">
      <c r="A8806" t="s">
        <v>1746</v>
      </c>
      <c r="B8806" t="s">
        <v>1082</v>
      </c>
      <c r="C8806">
        <v>7</v>
      </c>
      <c r="D8806">
        <v>10</v>
      </c>
      <c r="E8806" t="s">
        <v>8725</v>
      </c>
      <c r="F8806">
        <v>323.03199999999998</v>
      </c>
      <c r="G8806">
        <v>127.379</v>
      </c>
      <c r="H8806">
        <v>55.006</v>
      </c>
      <c r="I8806">
        <v>41147.550000000003</v>
      </c>
      <c r="J8806">
        <v>16781053</v>
      </c>
      <c r="K8806">
        <v>21.475999999999999</v>
      </c>
      <c r="L8806">
        <v>8.3849999999999998</v>
      </c>
      <c r="M8806">
        <v>6937.375</v>
      </c>
      <c r="N8806">
        <v>2829244</v>
      </c>
      <c r="O8806">
        <v>8.2919999999999998</v>
      </c>
      <c r="P8806">
        <v>20.846</v>
      </c>
      <c r="Q8806">
        <v>2678.5590000000002</v>
      </c>
      <c r="R8806">
        <v>1092387</v>
      </c>
      <c r="S8806">
        <v>8.1000000000000003E-2</v>
      </c>
      <c r="T8806">
        <v>4.5519999999999996</v>
      </c>
      <c r="U8806">
        <v>26.260999999999999</v>
      </c>
      <c r="V8806">
        <v>10710</v>
      </c>
      <c r="W8806">
        <f t="shared" si="324"/>
        <v>42</v>
      </c>
      <c r="X8806">
        <f t="shared" si="322"/>
        <v>5050.0024900000008</v>
      </c>
      <c r="Y8806">
        <f t="shared" si="323"/>
        <v>88.0685</v>
      </c>
    </row>
    <row r="8807" spans="1:25" x14ac:dyDescent="0.2">
      <c r="A8807" t="s">
        <v>1746</v>
      </c>
      <c r="B8807" t="s">
        <v>1082</v>
      </c>
      <c r="C8807">
        <v>7</v>
      </c>
      <c r="D8807">
        <v>11</v>
      </c>
      <c r="E8807" t="s">
        <v>6677</v>
      </c>
      <c r="F8807">
        <v>16.344999999999999</v>
      </c>
      <c r="G8807">
        <v>35.801000000000002</v>
      </c>
      <c r="H8807">
        <v>20.013000000000002</v>
      </c>
      <c r="I8807">
        <v>585.17600000000004</v>
      </c>
      <c r="J8807">
        <v>238650</v>
      </c>
      <c r="K8807">
        <v>14.042999999999999</v>
      </c>
      <c r="L8807">
        <v>10.382999999999999</v>
      </c>
      <c r="M8807">
        <v>229.53200000000001</v>
      </c>
      <c r="N8807">
        <v>93609</v>
      </c>
      <c r="O8807">
        <v>1.94</v>
      </c>
      <c r="P8807">
        <v>2.3780000000000001</v>
      </c>
      <c r="Q8807">
        <v>31.704999999999998</v>
      </c>
      <c r="R8807">
        <v>12930</v>
      </c>
      <c r="S8807">
        <v>0</v>
      </c>
      <c r="T8807">
        <v>0</v>
      </c>
      <c r="U8807">
        <v>0</v>
      </c>
      <c r="V8807">
        <v>0</v>
      </c>
      <c r="W8807">
        <f t="shared" si="324"/>
        <v>0</v>
      </c>
      <c r="X8807">
        <f t="shared" si="322"/>
        <v>0</v>
      </c>
      <c r="Y8807">
        <f t="shared" si="323"/>
        <v>0</v>
      </c>
    </row>
    <row r="8808" spans="1:25" x14ac:dyDescent="0.2">
      <c r="A8808" t="s">
        <v>1746</v>
      </c>
      <c r="B8808" t="s">
        <v>1082</v>
      </c>
      <c r="C8808">
        <v>7</v>
      </c>
      <c r="D8808">
        <v>12</v>
      </c>
      <c r="E8808" t="s">
        <v>4935</v>
      </c>
      <c r="F8808">
        <v>310.72300000000001</v>
      </c>
      <c r="G8808">
        <v>122.35899999999999</v>
      </c>
      <c r="H8808">
        <v>46.337000000000003</v>
      </c>
      <c r="I8808">
        <v>38019.89</v>
      </c>
      <c r="J8808">
        <v>15505511</v>
      </c>
      <c r="K8808">
        <v>13.308</v>
      </c>
      <c r="L8808">
        <v>8.6240000000000006</v>
      </c>
      <c r="M8808">
        <v>4135.1769999999997</v>
      </c>
      <c r="N8808">
        <v>1686434</v>
      </c>
      <c r="O8808">
        <v>3.5459999999999998</v>
      </c>
      <c r="P8808">
        <v>11.351000000000001</v>
      </c>
      <c r="Q8808">
        <v>1101.69</v>
      </c>
      <c r="R8808">
        <v>449298</v>
      </c>
      <c r="S8808">
        <v>1.6E-2</v>
      </c>
      <c r="T8808">
        <v>2.0259999999999998</v>
      </c>
      <c r="U8808">
        <v>5.0019999999999998</v>
      </c>
      <c r="V8808">
        <v>2040</v>
      </c>
      <c r="W8808">
        <f t="shared" si="324"/>
        <v>8</v>
      </c>
      <c r="X8808">
        <f t="shared" si="322"/>
        <v>1565.1220000000001</v>
      </c>
      <c r="Y8808">
        <f t="shared" si="323"/>
        <v>12.9285</v>
      </c>
    </row>
    <row r="8809" spans="1:25" x14ac:dyDescent="0.2">
      <c r="A8809" t="s">
        <v>1746</v>
      </c>
      <c r="B8809" t="s">
        <v>1082</v>
      </c>
      <c r="C8809">
        <v>7</v>
      </c>
      <c r="D8809">
        <v>13</v>
      </c>
      <c r="E8809" t="s">
        <v>8726</v>
      </c>
      <c r="F8809">
        <v>314.44799999999998</v>
      </c>
      <c r="G8809">
        <v>118.83499999999999</v>
      </c>
      <c r="H8809">
        <v>47.728999999999999</v>
      </c>
      <c r="I8809">
        <v>37367.495000000003</v>
      </c>
      <c r="J8809">
        <v>15239447</v>
      </c>
      <c r="K8809">
        <v>28.641999999999999</v>
      </c>
      <c r="L8809">
        <v>14.377000000000001</v>
      </c>
      <c r="M8809">
        <v>9006.5040000000008</v>
      </c>
      <c r="N8809">
        <v>3673089</v>
      </c>
      <c r="O8809">
        <v>9.0679999999999996</v>
      </c>
      <c r="P8809">
        <v>20.696999999999999</v>
      </c>
      <c r="Q8809">
        <v>2851.393</v>
      </c>
      <c r="R8809">
        <v>1162873</v>
      </c>
      <c r="S8809">
        <v>0.105</v>
      </c>
      <c r="T8809">
        <v>5.1829999999999998</v>
      </c>
      <c r="U8809">
        <v>33.139000000000003</v>
      </c>
      <c r="V8809">
        <v>13515</v>
      </c>
      <c r="W8809">
        <f t="shared" si="324"/>
        <v>53</v>
      </c>
      <c r="X8809">
        <f t="shared" si="322"/>
        <v>5431.9656300000006</v>
      </c>
      <c r="Y8809">
        <f t="shared" si="323"/>
        <v>112.3785</v>
      </c>
    </row>
    <row r="8810" spans="1:25" x14ac:dyDescent="0.2">
      <c r="A8810" t="s">
        <v>1746</v>
      </c>
      <c r="B8810" t="s">
        <v>1082</v>
      </c>
      <c r="C8810">
        <v>7</v>
      </c>
      <c r="D8810">
        <v>14</v>
      </c>
      <c r="E8810" t="s">
        <v>4609</v>
      </c>
      <c r="F8810">
        <v>307.62400000000002</v>
      </c>
      <c r="G8810">
        <v>134.30199999999999</v>
      </c>
      <c r="H8810">
        <v>49.743000000000002</v>
      </c>
      <c r="I8810">
        <v>41314.358999999997</v>
      </c>
      <c r="J8810">
        <v>16849082</v>
      </c>
      <c r="K8810">
        <v>26.041</v>
      </c>
      <c r="L8810">
        <v>11.144</v>
      </c>
      <c r="M8810">
        <v>8010.96</v>
      </c>
      <c r="N8810">
        <v>3267080</v>
      </c>
      <c r="O8810">
        <v>5.4729999999999999</v>
      </c>
      <c r="P8810">
        <v>14.741</v>
      </c>
      <c r="Q8810">
        <v>1683.508</v>
      </c>
      <c r="R8810">
        <v>686579</v>
      </c>
      <c r="S8810">
        <v>5.5E-2</v>
      </c>
      <c r="T8810">
        <v>3.74</v>
      </c>
      <c r="U8810">
        <v>16.882000000000001</v>
      </c>
      <c r="V8810">
        <v>6885</v>
      </c>
      <c r="W8810">
        <f t="shared" si="324"/>
        <v>27</v>
      </c>
      <c r="X8810">
        <f t="shared" si="322"/>
        <v>2850.9397800000002</v>
      </c>
      <c r="Y8810">
        <f t="shared" si="323"/>
        <v>54.918500000000002</v>
      </c>
    </row>
    <row r="8811" spans="1:25" x14ac:dyDescent="0.2">
      <c r="A8811" t="s">
        <v>1746</v>
      </c>
      <c r="B8811" t="s">
        <v>1082</v>
      </c>
      <c r="C8811">
        <v>7</v>
      </c>
      <c r="D8811">
        <v>15</v>
      </c>
      <c r="E8811" t="s">
        <v>7952</v>
      </c>
      <c r="F8811">
        <v>334.42700000000002</v>
      </c>
      <c r="G8811">
        <v>118.411</v>
      </c>
      <c r="H8811">
        <v>46.448</v>
      </c>
      <c r="I8811">
        <v>39599.96</v>
      </c>
      <c r="J8811">
        <v>16149905</v>
      </c>
      <c r="K8811">
        <v>35.502000000000002</v>
      </c>
      <c r="L8811">
        <v>13.542</v>
      </c>
      <c r="M8811">
        <v>11872.674999999999</v>
      </c>
      <c r="N8811">
        <v>4841989</v>
      </c>
      <c r="O8811">
        <v>8.766</v>
      </c>
      <c r="P8811">
        <v>21.032</v>
      </c>
      <c r="Q8811">
        <v>2931.4470000000001</v>
      </c>
      <c r="R8811">
        <v>1195521</v>
      </c>
      <c r="S8811">
        <v>9.1999999999999998E-2</v>
      </c>
      <c r="T8811">
        <v>4.8330000000000002</v>
      </c>
      <c r="U8811">
        <v>30.638000000000002</v>
      </c>
      <c r="V8811">
        <v>12495</v>
      </c>
      <c r="W8811">
        <f t="shared" si="324"/>
        <v>49</v>
      </c>
      <c r="X8811">
        <f t="shared" si="322"/>
        <v>5608.884970000001</v>
      </c>
      <c r="Y8811">
        <f t="shared" si="323"/>
        <v>103.5385</v>
      </c>
    </row>
    <row r="8812" spans="1:25" x14ac:dyDescent="0.2">
      <c r="A8812" t="s">
        <v>1746</v>
      </c>
      <c r="B8812" t="s">
        <v>1082</v>
      </c>
      <c r="C8812">
        <v>7</v>
      </c>
      <c r="D8812">
        <v>16</v>
      </c>
      <c r="E8812" t="s">
        <v>8727</v>
      </c>
      <c r="F8812">
        <v>399.63099999999997</v>
      </c>
      <c r="G8812">
        <v>103.691</v>
      </c>
      <c r="H8812">
        <v>42.332999999999998</v>
      </c>
      <c r="I8812">
        <v>41438.186000000002</v>
      </c>
      <c r="J8812">
        <v>16899582</v>
      </c>
      <c r="K8812">
        <v>27.047999999999998</v>
      </c>
      <c r="L8812">
        <v>14.805</v>
      </c>
      <c r="M8812">
        <v>10809.234</v>
      </c>
      <c r="N8812">
        <v>4408290</v>
      </c>
      <c r="O8812">
        <v>6.532</v>
      </c>
      <c r="P8812">
        <v>16.713000000000001</v>
      </c>
      <c r="Q8812">
        <v>2610.3020000000001</v>
      </c>
      <c r="R8812">
        <v>1064550</v>
      </c>
      <c r="S8812">
        <v>6.4000000000000001E-2</v>
      </c>
      <c r="T8812">
        <v>4.0439999999999996</v>
      </c>
      <c r="U8812">
        <v>25.635999999999999</v>
      </c>
      <c r="V8812">
        <v>10455</v>
      </c>
      <c r="W8812">
        <f t="shared" si="324"/>
        <v>41</v>
      </c>
      <c r="X8812">
        <f t="shared" si="322"/>
        <v>4899.15452</v>
      </c>
      <c r="Y8812">
        <f t="shared" si="323"/>
        <v>85.858500000000006</v>
      </c>
    </row>
    <row r="8813" spans="1:25" x14ac:dyDescent="0.2">
      <c r="A8813" t="s">
        <v>1746</v>
      </c>
      <c r="B8813" t="s">
        <v>1082</v>
      </c>
      <c r="C8813">
        <v>7</v>
      </c>
      <c r="D8813">
        <v>17</v>
      </c>
      <c r="E8813" t="s">
        <v>8728</v>
      </c>
      <c r="F8813">
        <v>36.874000000000002</v>
      </c>
      <c r="G8813">
        <v>52.658000000000001</v>
      </c>
      <c r="H8813">
        <v>25.887</v>
      </c>
      <c r="I8813">
        <v>1941.67</v>
      </c>
      <c r="J8813">
        <v>791864</v>
      </c>
      <c r="K8813">
        <v>53.505000000000003</v>
      </c>
      <c r="L8813">
        <v>26.186</v>
      </c>
      <c r="M8813">
        <v>1972.904</v>
      </c>
      <c r="N8813">
        <v>804602</v>
      </c>
      <c r="O8813">
        <v>30.402999999999999</v>
      </c>
      <c r="P8813">
        <v>37.133000000000003</v>
      </c>
      <c r="Q8813">
        <v>1121.0509999999999</v>
      </c>
      <c r="R8813">
        <v>457194</v>
      </c>
      <c r="S8813">
        <v>8.5000000000000006E-2</v>
      </c>
      <c r="T8813">
        <v>4.649</v>
      </c>
      <c r="U8813">
        <v>3.1259999999999999</v>
      </c>
      <c r="V8813">
        <v>1275</v>
      </c>
      <c r="W8813">
        <f t="shared" si="324"/>
        <v>5</v>
      </c>
      <c r="X8813">
        <f t="shared" si="322"/>
        <v>1607.9098099999999</v>
      </c>
      <c r="Y8813">
        <f t="shared" si="323"/>
        <v>6.2984999999999998</v>
      </c>
    </row>
    <row r="8814" spans="1:25" x14ac:dyDescent="0.2">
      <c r="A8814" t="s">
        <v>1746</v>
      </c>
      <c r="B8814" t="s">
        <v>1082</v>
      </c>
      <c r="C8814">
        <v>7</v>
      </c>
      <c r="D8814">
        <v>18</v>
      </c>
      <c r="E8814" t="s">
        <v>8729</v>
      </c>
      <c r="F8814">
        <v>262.07</v>
      </c>
      <c r="G8814">
        <v>124.005</v>
      </c>
      <c r="H8814">
        <v>50.006</v>
      </c>
      <c r="I8814">
        <v>32497.875</v>
      </c>
      <c r="J8814">
        <v>13253488</v>
      </c>
      <c r="K8814">
        <v>16.635999999999999</v>
      </c>
      <c r="L8814">
        <v>11.977</v>
      </c>
      <c r="M8814">
        <v>4359.7879999999996</v>
      </c>
      <c r="N8814">
        <v>1778036</v>
      </c>
      <c r="O8814">
        <v>4.7460000000000004</v>
      </c>
      <c r="P8814">
        <v>16.716000000000001</v>
      </c>
      <c r="Q8814">
        <v>1243.8800000000001</v>
      </c>
      <c r="R8814">
        <v>507287</v>
      </c>
      <c r="S8814">
        <v>2.1000000000000001E-2</v>
      </c>
      <c r="T8814">
        <v>2.34</v>
      </c>
      <c r="U8814">
        <v>5.6269999999999998</v>
      </c>
      <c r="V8814">
        <v>2295</v>
      </c>
      <c r="W8814">
        <f t="shared" si="324"/>
        <v>9</v>
      </c>
      <c r="X8814">
        <f t="shared" si="322"/>
        <v>1879.3619000000001</v>
      </c>
      <c r="Y8814">
        <f t="shared" si="323"/>
        <v>15.138499999999999</v>
      </c>
    </row>
    <row r="8815" spans="1:25" x14ac:dyDescent="0.2">
      <c r="A8815" t="s">
        <v>1746</v>
      </c>
      <c r="B8815" t="s">
        <v>1082</v>
      </c>
      <c r="C8815">
        <v>7</v>
      </c>
      <c r="D8815">
        <v>19</v>
      </c>
      <c r="E8815" t="s">
        <v>8730</v>
      </c>
      <c r="F8815">
        <v>296.33699999999999</v>
      </c>
      <c r="G8815">
        <v>114.283</v>
      </c>
      <c r="H8815">
        <v>44.165999999999997</v>
      </c>
      <c r="I8815">
        <v>33866.266000000003</v>
      </c>
      <c r="J8815">
        <v>13811554</v>
      </c>
      <c r="K8815">
        <v>25.702999999999999</v>
      </c>
      <c r="L8815">
        <v>8.9819999999999993</v>
      </c>
      <c r="M8815">
        <v>7616.8919999999998</v>
      </c>
      <c r="N8815">
        <v>3106369</v>
      </c>
      <c r="O8815">
        <v>5.7</v>
      </c>
      <c r="P8815">
        <v>14.718999999999999</v>
      </c>
      <c r="Q8815">
        <v>1689.008</v>
      </c>
      <c r="R8815">
        <v>688822</v>
      </c>
      <c r="S8815">
        <v>6.8000000000000005E-2</v>
      </c>
      <c r="T8815">
        <v>4.149</v>
      </c>
      <c r="U8815">
        <v>20.009</v>
      </c>
      <c r="V8815">
        <v>8160</v>
      </c>
      <c r="W8815">
        <f t="shared" si="324"/>
        <v>32</v>
      </c>
      <c r="X8815">
        <f t="shared" si="322"/>
        <v>2863.0947799999999</v>
      </c>
      <c r="Y8815">
        <f t="shared" si="323"/>
        <v>65.968500000000006</v>
      </c>
    </row>
    <row r="8816" spans="1:25" x14ac:dyDescent="0.2">
      <c r="A8816" t="s">
        <v>1746</v>
      </c>
      <c r="B8816" t="s">
        <v>1082</v>
      </c>
      <c r="C8816">
        <v>7</v>
      </c>
      <c r="D8816">
        <v>20</v>
      </c>
      <c r="E8816" t="s">
        <v>8731</v>
      </c>
      <c r="F8816">
        <v>359.428</v>
      </c>
      <c r="G8816">
        <v>132.9</v>
      </c>
      <c r="H8816">
        <v>50.506</v>
      </c>
      <c r="I8816">
        <v>47767.981</v>
      </c>
      <c r="J8816">
        <v>19481039</v>
      </c>
      <c r="K8816">
        <v>32.914999999999999</v>
      </c>
      <c r="L8816">
        <v>11.71</v>
      </c>
      <c r="M8816">
        <v>11830.547</v>
      </c>
      <c r="N8816">
        <v>4824808</v>
      </c>
      <c r="O8816">
        <v>12.254</v>
      </c>
      <c r="P8816">
        <v>24.184999999999999</v>
      </c>
      <c r="Q8816">
        <v>4404.299</v>
      </c>
      <c r="R8816">
        <v>1796189</v>
      </c>
      <c r="S8816">
        <v>0.14299999999999999</v>
      </c>
      <c r="T8816">
        <v>6.03</v>
      </c>
      <c r="U8816">
        <v>51.271999999999998</v>
      </c>
      <c r="V8816">
        <v>20910</v>
      </c>
      <c r="W8816">
        <f t="shared" si="324"/>
        <v>82</v>
      </c>
      <c r="X8816">
        <f t="shared" si="322"/>
        <v>8863.88789</v>
      </c>
      <c r="Y8816">
        <f t="shared" si="323"/>
        <v>176.46849999999998</v>
      </c>
    </row>
    <row r="8817" spans="1:25" x14ac:dyDescent="0.2">
      <c r="A8817" t="s">
        <v>1746</v>
      </c>
      <c r="B8817" t="s">
        <v>1082</v>
      </c>
      <c r="C8817">
        <v>7</v>
      </c>
      <c r="D8817">
        <v>21</v>
      </c>
      <c r="E8817" t="s">
        <v>1451</v>
      </c>
      <c r="F8817">
        <v>420.46600000000001</v>
      </c>
      <c r="G8817">
        <v>129.11000000000001</v>
      </c>
      <c r="H8817">
        <v>48.01</v>
      </c>
      <c r="I8817">
        <v>54286.504000000001</v>
      </c>
      <c r="J8817">
        <v>22139464</v>
      </c>
      <c r="K8817">
        <v>19.382999999999999</v>
      </c>
      <c r="L8817">
        <v>10.372</v>
      </c>
      <c r="M8817">
        <v>8149.7370000000001</v>
      </c>
      <c r="N8817">
        <v>3323677</v>
      </c>
      <c r="O8817">
        <v>4.7240000000000002</v>
      </c>
      <c r="P8817">
        <v>13.837999999999999</v>
      </c>
      <c r="Q8817">
        <v>1986.181</v>
      </c>
      <c r="R8817">
        <v>810017</v>
      </c>
      <c r="S8817">
        <v>5.5E-2</v>
      </c>
      <c r="T8817">
        <v>3.7450000000000001</v>
      </c>
      <c r="U8817">
        <v>23.135000000000002</v>
      </c>
      <c r="V8817">
        <v>9435</v>
      </c>
      <c r="W8817">
        <f t="shared" si="324"/>
        <v>37</v>
      </c>
      <c r="X8817">
        <f t="shared" si="322"/>
        <v>3519.8471100000002</v>
      </c>
      <c r="Y8817">
        <f t="shared" si="323"/>
        <v>77.018500000000003</v>
      </c>
    </row>
    <row r="8818" spans="1:25" x14ac:dyDescent="0.2">
      <c r="A8818" t="s">
        <v>1746</v>
      </c>
      <c r="B8818" t="s">
        <v>1082</v>
      </c>
      <c r="C8818">
        <v>7</v>
      </c>
      <c r="D8818">
        <v>22</v>
      </c>
      <c r="E8818" t="s">
        <v>8732</v>
      </c>
      <c r="F8818">
        <v>214.13300000000001</v>
      </c>
      <c r="G8818">
        <v>112.907</v>
      </c>
      <c r="H8818">
        <v>55.292999999999999</v>
      </c>
      <c r="I8818">
        <v>24177.077000000001</v>
      </c>
      <c r="J8818">
        <v>9860048</v>
      </c>
      <c r="K8818">
        <v>12.762</v>
      </c>
      <c r="L8818">
        <v>8.6080000000000005</v>
      </c>
      <c r="M8818">
        <v>2732.7469999999998</v>
      </c>
      <c r="N8818">
        <v>1114486</v>
      </c>
      <c r="O8818">
        <v>5.4169999999999998</v>
      </c>
      <c r="P8818">
        <v>16.099</v>
      </c>
      <c r="Q8818">
        <v>1160.0039999999999</v>
      </c>
      <c r="R8818">
        <v>473080</v>
      </c>
      <c r="S8818">
        <v>4.3999999999999997E-2</v>
      </c>
      <c r="T8818">
        <v>3.3420000000000001</v>
      </c>
      <c r="U8818">
        <v>9.3789999999999996</v>
      </c>
      <c r="V8818">
        <v>3825</v>
      </c>
      <c r="W8818">
        <f t="shared" si="324"/>
        <v>15</v>
      </c>
      <c r="X8818">
        <f t="shared" si="322"/>
        <v>1693.9959399999998</v>
      </c>
      <c r="Y8818">
        <f t="shared" si="323"/>
        <v>28.398499999999999</v>
      </c>
    </row>
    <row r="8819" spans="1:25" x14ac:dyDescent="0.2">
      <c r="A8819" t="s">
        <v>1746</v>
      </c>
      <c r="B8819" t="s">
        <v>1082</v>
      </c>
      <c r="C8819">
        <v>7</v>
      </c>
      <c r="D8819">
        <v>23</v>
      </c>
      <c r="E8819" t="s">
        <v>8733</v>
      </c>
      <c r="F8819">
        <v>14.102</v>
      </c>
      <c r="G8819">
        <v>36.631999999999998</v>
      </c>
      <c r="H8819">
        <v>18.48</v>
      </c>
      <c r="I8819">
        <v>516.56799999999998</v>
      </c>
      <c r="J8819">
        <v>210670</v>
      </c>
      <c r="K8819">
        <v>6.2290000000000001</v>
      </c>
      <c r="L8819">
        <v>6.4850000000000003</v>
      </c>
      <c r="M8819">
        <v>87.834000000000003</v>
      </c>
      <c r="N8819">
        <v>35821</v>
      </c>
      <c r="O8819">
        <v>4.1790000000000003</v>
      </c>
      <c r="P8819">
        <v>11.305999999999999</v>
      </c>
      <c r="Q8819">
        <v>58.932000000000002</v>
      </c>
      <c r="R8819">
        <v>24034</v>
      </c>
      <c r="S8819">
        <v>4.3999999999999997E-2</v>
      </c>
      <c r="T8819">
        <v>3.363</v>
      </c>
      <c r="U8819">
        <v>0.625</v>
      </c>
      <c r="V8819">
        <v>255</v>
      </c>
      <c r="W8819">
        <f t="shared" si="324"/>
        <v>1</v>
      </c>
      <c r="X8819">
        <f t="shared" si="322"/>
        <v>0</v>
      </c>
      <c r="Y8819">
        <f t="shared" si="323"/>
        <v>0</v>
      </c>
    </row>
    <row r="8820" spans="1:25" x14ac:dyDescent="0.2">
      <c r="A8820" t="s">
        <v>1746</v>
      </c>
      <c r="B8820" t="s">
        <v>1082</v>
      </c>
      <c r="C8820">
        <v>7</v>
      </c>
      <c r="D8820">
        <v>24</v>
      </c>
      <c r="E8820" t="s">
        <v>725</v>
      </c>
      <c r="F8820">
        <v>355.09</v>
      </c>
      <c r="G8820">
        <v>106.46299999999999</v>
      </c>
      <c r="H8820">
        <v>46.866999999999997</v>
      </c>
      <c r="I8820">
        <v>37803.898999999998</v>
      </c>
      <c r="J8820">
        <v>15417424</v>
      </c>
      <c r="K8820">
        <v>24.277000000000001</v>
      </c>
      <c r="L8820">
        <v>10.212999999999999</v>
      </c>
      <c r="M8820">
        <v>8620.44</v>
      </c>
      <c r="N8820">
        <v>3515642</v>
      </c>
      <c r="O8820">
        <v>6.1619999999999999</v>
      </c>
      <c r="P8820">
        <v>15.731</v>
      </c>
      <c r="Q8820">
        <v>2188.174</v>
      </c>
      <c r="R8820">
        <v>892395</v>
      </c>
      <c r="S8820">
        <v>8.7999999999999995E-2</v>
      </c>
      <c r="T8820">
        <v>4.7370000000000001</v>
      </c>
      <c r="U8820">
        <v>31.263000000000002</v>
      </c>
      <c r="V8820">
        <v>12750</v>
      </c>
      <c r="W8820">
        <f t="shared" si="324"/>
        <v>50</v>
      </c>
      <c r="X8820">
        <f t="shared" si="322"/>
        <v>3966.25164</v>
      </c>
      <c r="Y8820">
        <f t="shared" si="323"/>
        <v>105.74850000000001</v>
      </c>
    </row>
    <row r="8821" spans="1:25" x14ac:dyDescent="0.2">
      <c r="A8821" t="s">
        <v>1746</v>
      </c>
      <c r="B8821" t="s">
        <v>1082</v>
      </c>
      <c r="C8821">
        <v>7</v>
      </c>
      <c r="D8821">
        <v>25</v>
      </c>
      <c r="E8821" t="s">
        <v>8734</v>
      </c>
      <c r="F8821">
        <v>409.70100000000002</v>
      </c>
      <c r="G8821">
        <v>118.64</v>
      </c>
      <c r="H8821">
        <v>48.253999999999998</v>
      </c>
      <c r="I8821">
        <v>48607.078999999998</v>
      </c>
      <c r="J8821">
        <v>19823245</v>
      </c>
      <c r="K8821">
        <v>13.625</v>
      </c>
      <c r="L8821">
        <v>8.8230000000000004</v>
      </c>
      <c r="M8821">
        <v>5582.2809999999999</v>
      </c>
      <c r="N8821">
        <v>2276601</v>
      </c>
      <c r="O8821">
        <v>3.2160000000000002</v>
      </c>
      <c r="P8821">
        <v>10.111000000000001</v>
      </c>
      <c r="Q8821">
        <v>1317.451</v>
      </c>
      <c r="R8821">
        <v>537291</v>
      </c>
      <c r="S8821">
        <v>3.7999999999999999E-2</v>
      </c>
      <c r="T8821">
        <v>3.1190000000000002</v>
      </c>
      <c r="U8821">
        <v>15.632</v>
      </c>
      <c r="V8821">
        <v>6375</v>
      </c>
      <c r="W8821">
        <f t="shared" si="324"/>
        <v>25</v>
      </c>
      <c r="X8821">
        <f t="shared" si="322"/>
        <v>2041.95381</v>
      </c>
      <c r="Y8821">
        <f t="shared" si="323"/>
        <v>50.4985</v>
      </c>
    </row>
    <row r="8822" spans="1:25" x14ac:dyDescent="0.2">
      <c r="A8822" t="s">
        <v>1746</v>
      </c>
      <c r="B8822" t="s">
        <v>1082</v>
      </c>
      <c r="C8822">
        <v>8</v>
      </c>
      <c r="D8822">
        <v>1</v>
      </c>
      <c r="E8822" t="s">
        <v>1179</v>
      </c>
      <c r="F8822">
        <v>277.31900000000002</v>
      </c>
      <c r="G8822">
        <v>98.447000000000003</v>
      </c>
      <c r="H8822">
        <v>44.100999999999999</v>
      </c>
      <c r="I8822">
        <v>27301.162</v>
      </c>
      <c r="J8822">
        <v>11134132</v>
      </c>
      <c r="K8822">
        <v>20.925999999999998</v>
      </c>
      <c r="L8822">
        <v>11.73</v>
      </c>
      <c r="M8822">
        <v>5803.2820000000002</v>
      </c>
      <c r="N8822">
        <v>2366731</v>
      </c>
      <c r="O8822">
        <v>2.073</v>
      </c>
      <c r="P8822">
        <v>5.1559999999999997</v>
      </c>
      <c r="Q8822">
        <v>574.99199999999996</v>
      </c>
      <c r="R8822">
        <v>234497</v>
      </c>
      <c r="S8822">
        <v>8.9999999999999993E-3</v>
      </c>
      <c r="T8822">
        <v>1.516</v>
      </c>
      <c r="U8822">
        <v>2.5009999999999999</v>
      </c>
      <c r="V8822">
        <v>1020</v>
      </c>
      <c r="W8822">
        <f t="shared" si="324"/>
        <v>4</v>
      </c>
      <c r="X8822">
        <f t="shared" si="322"/>
        <v>401.11941999999988</v>
      </c>
      <c r="Y8822">
        <f t="shared" si="323"/>
        <v>4.0884999999999998</v>
      </c>
    </row>
    <row r="8823" spans="1:25" x14ac:dyDescent="0.2">
      <c r="A8823" t="s">
        <v>1746</v>
      </c>
      <c r="B8823" t="s">
        <v>1082</v>
      </c>
      <c r="C8823">
        <v>8</v>
      </c>
      <c r="D8823">
        <v>2</v>
      </c>
      <c r="E8823" t="s">
        <v>8244</v>
      </c>
      <c r="F8823">
        <v>262.24900000000002</v>
      </c>
      <c r="G8823">
        <v>81.486000000000004</v>
      </c>
      <c r="H8823">
        <v>44.012999999999998</v>
      </c>
      <c r="I8823">
        <v>21369.718000000001</v>
      </c>
      <c r="J8823">
        <v>8715133</v>
      </c>
      <c r="K8823">
        <v>8.1300000000000008</v>
      </c>
      <c r="L8823">
        <v>6.343</v>
      </c>
      <c r="M8823">
        <v>2132.1819999999998</v>
      </c>
      <c r="N8823">
        <v>869560</v>
      </c>
      <c r="O8823">
        <v>1.75</v>
      </c>
      <c r="P8823">
        <v>2.6269999999999998</v>
      </c>
      <c r="Q8823">
        <v>458.91399999999999</v>
      </c>
      <c r="R8823">
        <v>187157</v>
      </c>
      <c r="S8823">
        <v>7.0000000000000001E-3</v>
      </c>
      <c r="T8823">
        <v>1.351</v>
      </c>
      <c r="U8823">
        <v>1.8759999999999999</v>
      </c>
      <c r="V8823">
        <v>765</v>
      </c>
      <c r="W8823">
        <f t="shared" si="324"/>
        <v>3</v>
      </c>
      <c r="X8823">
        <f t="shared" si="322"/>
        <v>144.58703999999994</v>
      </c>
      <c r="Y8823">
        <f t="shared" si="323"/>
        <v>1.8785000000000001</v>
      </c>
    </row>
    <row r="8824" spans="1:25" x14ac:dyDescent="0.2">
      <c r="A8824" t="s">
        <v>1746</v>
      </c>
      <c r="B8824" t="s">
        <v>1082</v>
      </c>
      <c r="C8824">
        <v>8</v>
      </c>
      <c r="D8824">
        <v>5</v>
      </c>
      <c r="E8824" t="s">
        <v>8735</v>
      </c>
      <c r="F8824">
        <v>284.565</v>
      </c>
      <c r="G8824">
        <v>85.375</v>
      </c>
      <c r="H8824">
        <v>46.642000000000003</v>
      </c>
      <c r="I8824">
        <v>24294.667000000001</v>
      </c>
      <c r="J8824">
        <v>9908004</v>
      </c>
      <c r="K8824">
        <v>7.1479999999999997</v>
      </c>
      <c r="L8824">
        <v>3.681</v>
      </c>
      <c r="M8824">
        <v>2033.93</v>
      </c>
      <c r="N8824">
        <v>829490</v>
      </c>
      <c r="O8824">
        <v>1.61</v>
      </c>
      <c r="P8824">
        <v>4.0990000000000002</v>
      </c>
      <c r="Q8824">
        <v>458.15300000000002</v>
      </c>
      <c r="R8824">
        <v>186847</v>
      </c>
      <c r="S8824">
        <v>1.0999999999999999E-2</v>
      </c>
      <c r="T8824">
        <v>1.6739999999999999</v>
      </c>
      <c r="U8824">
        <v>3.1259999999999999</v>
      </c>
      <c r="V8824">
        <v>1275</v>
      </c>
      <c r="W8824">
        <f t="shared" si="324"/>
        <v>5</v>
      </c>
      <c r="X8824">
        <f t="shared" si="322"/>
        <v>142.90523000000002</v>
      </c>
      <c r="Y8824">
        <f t="shared" si="323"/>
        <v>6.2984999999999998</v>
      </c>
    </row>
    <row r="8825" spans="1:25" x14ac:dyDescent="0.2">
      <c r="A8825" t="s">
        <v>1746</v>
      </c>
      <c r="B8825" t="s">
        <v>1082</v>
      </c>
      <c r="C8825">
        <v>8</v>
      </c>
      <c r="D8825">
        <v>9</v>
      </c>
      <c r="E8825" t="s">
        <v>8736</v>
      </c>
      <c r="F8825">
        <v>200.786</v>
      </c>
      <c r="G8825">
        <v>136.066</v>
      </c>
      <c r="H8825">
        <v>52.548999999999999</v>
      </c>
      <c r="I8825">
        <v>27320.163</v>
      </c>
      <c r="J8825">
        <v>11141881</v>
      </c>
      <c r="K8825">
        <v>9.8740000000000006</v>
      </c>
      <c r="L8825">
        <v>5.66</v>
      </c>
      <c r="M8825">
        <v>1982.6310000000001</v>
      </c>
      <c r="N8825">
        <v>808569</v>
      </c>
      <c r="O8825">
        <v>2.778</v>
      </c>
      <c r="P8825">
        <v>10.147</v>
      </c>
      <c r="Q8825">
        <v>557.745</v>
      </c>
      <c r="R8825">
        <v>227463</v>
      </c>
      <c r="S8825">
        <v>6.0000000000000001E-3</v>
      </c>
      <c r="T8825">
        <v>1.26</v>
      </c>
      <c r="U8825">
        <v>1.2509999999999999</v>
      </c>
      <c r="V8825">
        <v>510</v>
      </c>
      <c r="W8825">
        <f t="shared" si="324"/>
        <v>2</v>
      </c>
      <c r="X8825">
        <f t="shared" si="322"/>
        <v>363.00354999999996</v>
      </c>
      <c r="Y8825">
        <f t="shared" si="323"/>
        <v>0</v>
      </c>
    </row>
    <row r="8826" spans="1:25" x14ac:dyDescent="0.2">
      <c r="A8826" t="s">
        <v>1746</v>
      </c>
      <c r="B8826" t="s">
        <v>1082</v>
      </c>
      <c r="C8826">
        <v>8</v>
      </c>
      <c r="D8826">
        <v>11</v>
      </c>
      <c r="E8826" t="s">
        <v>8737</v>
      </c>
      <c r="F8826">
        <v>259.34300000000002</v>
      </c>
      <c r="G8826">
        <v>110.123</v>
      </c>
      <c r="H8826">
        <v>49.573999999999998</v>
      </c>
      <c r="I8826">
        <v>28559.701000000001</v>
      </c>
      <c r="J8826">
        <v>11647397</v>
      </c>
      <c r="K8826">
        <v>6.3680000000000003</v>
      </c>
      <c r="L8826">
        <v>3.6880000000000002</v>
      </c>
      <c r="M8826">
        <v>1651.424</v>
      </c>
      <c r="N8826">
        <v>673494</v>
      </c>
      <c r="O8826">
        <v>1.7090000000000001</v>
      </c>
      <c r="P8826">
        <v>3.2839999999999998</v>
      </c>
      <c r="Q8826">
        <v>443.16699999999997</v>
      </c>
      <c r="R8826">
        <v>180735</v>
      </c>
      <c r="S8826">
        <v>5.0000000000000001E-3</v>
      </c>
      <c r="T8826">
        <v>1.109</v>
      </c>
      <c r="U8826">
        <v>1.2509999999999999</v>
      </c>
      <c r="V8826">
        <v>510</v>
      </c>
      <c r="W8826">
        <f t="shared" si="324"/>
        <v>2</v>
      </c>
      <c r="X8826">
        <f t="shared" si="322"/>
        <v>109.78616999999991</v>
      </c>
      <c r="Y8826">
        <f t="shared" si="323"/>
        <v>0</v>
      </c>
    </row>
    <row r="8827" spans="1:25" x14ac:dyDescent="0.2">
      <c r="A8827" t="s">
        <v>1746</v>
      </c>
      <c r="B8827" t="s">
        <v>1082</v>
      </c>
      <c r="C8827">
        <v>8</v>
      </c>
      <c r="D8827">
        <v>13</v>
      </c>
      <c r="E8827" t="s">
        <v>8738</v>
      </c>
      <c r="F8827">
        <v>360.68799999999999</v>
      </c>
      <c r="G8827">
        <v>130.28800000000001</v>
      </c>
      <c r="H8827">
        <v>55.890999999999998</v>
      </c>
      <c r="I8827">
        <v>46993.328000000001</v>
      </c>
      <c r="J8827">
        <v>19165115</v>
      </c>
      <c r="K8827">
        <v>29.475999999999999</v>
      </c>
      <c r="L8827">
        <v>13.366</v>
      </c>
      <c r="M8827">
        <v>10631.467000000001</v>
      </c>
      <c r="N8827">
        <v>4335792</v>
      </c>
      <c r="O8827">
        <v>5.5490000000000004</v>
      </c>
      <c r="P8827">
        <v>14.303000000000001</v>
      </c>
      <c r="Q8827">
        <v>2001.3420000000001</v>
      </c>
      <c r="R8827">
        <v>816200</v>
      </c>
      <c r="S8827">
        <v>4.4999999999999998E-2</v>
      </c>
      <c r="T8827">
        <v>3.39</v>
      </c>
      <c r="U8827">
        <v>16.257000000000001</v>
      </c>
      <c r="V8827">
        <v>6630</v>
      </c>
      <c r="W8827">
        <f t="shared" si="324"/>
        <v>26</v>
      </c>
      <c r="X8827">
        <f t="shared" si="322"/>
        <v>3553.3529200000003</v>
      </c>
      <c r="Y8827">
        <f t="shared" si="323"/>
        <v>52.708500000000001</v>
      </c>
    </row>
    <row r="8828" spans="1:25" x14ac:dyDescent="0.2">
      <c r="A8828" t="s">
        <v>1746</v>
      </c>
      <c r="B8828" t="s">
        <v>1082</v>
      </c>
      <c r="C8828">
        <v>8</v>
      </c>
      <c r="D8828">
        <v>16</v>
      </c>
      <c r="E8828" t="s">
        <v>8739</v>
      </c>
      <c r="F8828">
        <v>313.20699999999999</v>
      </c>
      <c r="G8828">
        <v>121.024</v>
      </c>
      <c r="H8828">
        <v>53.69</v>
      </c>
      <c r="I8828">
        <v>37905.442000000003</v>
      </c>
      <c r="J8828">
        <v>15458836</v>
      </c>
      <c r="K8828">
        <v>10.029</v>
      </c>
      <c r="L8828">
        <v>7.8529999999999998</v>
      </c>
      <c r="M8828">
        <v>3141.2739999999999</v>
      </c>
      <c r="N8828">
        <v>1281094</v>
      </c>
      <c r="O8828">
        <v>2.4929999999999999</v>
      </c>
      <c r="P8828">
        <v>7.54</v>
      </c>
      <c r="Q8828">
        <v>780.81</v>
      </c>
      <c r="R8828">
        <v>318435</v>
      </c>
      <c r="S8828">
        <v>0.01</v>
      </c>
      <c r="T8828">
        <v>1.595</v>
      </c>
      <c r="U8828">
        <v>3.1259999999999999</v>
      </c>
      <c r="V8828">
        <v>1275</v>
      </c>
      <c r="W8828">
        <f t="shared" si="324"/>
        <v>5</v>
      </c>
      <c r="X8828">
        <f t="shared" si="322"/>
        <v>855.97719999999981</v>
      </c>
      <c r="Y8828">
        <f t="shared" si="323"/>
        <v>6.2984999999999998</v>
      </c>
    </row>
    <row r="8829" spans="1:25" x14ac:dyDescent="0.2">
      <c r="A8829" t="s">
        <v>1746</v>
      </c>
      <c r="B8829" t="s">
        <v>1082</v>
      </c>
      <c r="C8829">
        <v>8</v>
      </c>
      <c r="D8829">
        <v>17</v>
      </c>
      <c r="E8829" t="s">
        <v>8740</v>
      </c>
      <c r="F8829">
        <v>176.09</v>
      </c>
      <c r="G8829">
        <v>115.026</v>
      </c>
      <c r="H8829">
        <v>45.561</v>
      </c>
      <c r="I8829">
        <v>20254.824000000001</v>
      </c>
      <c r="J8829">
        <v>8260450</v>
      </c>
      <c r="K8829">
        <v>28.936</v>
      </c>
      <c r="L8829">
        <v>12.648</v>
      </c>
      <c r="M8829">
        <v>5095.3289999999997</v>
      </c>
      <c r="N8829">
        <v>2078009</v>
      </c>
      <c r="O8829">
        <v>3.1589999999999998</v>
      </c>
      <c r="P8829">
        <v>10.336</v>
      </c>
      <c r="Q8829">
        <v>556.303</v>
      </c>
      <c r="R8829">
        <v>226875</v>
      </c>
      <c r="S8829">
        <v>2.5000000000000001E-2</v>
      </c>
      <c r="T8829">
        <v>2.5169999999999999</v>
      </c>
      <c r="U8829">
        <v>4.3769999999999998</v>
      </c>
      <c r="V8829">
        <v>1785</v>
      </c>
      <c r="W8829">
        <f t="shared" si="324"/>
        <v>7</v>
      </c>
      <c r="X8829">
        <f t="shared" si="322"/>
        <v>359.81672999999995</v>
      </c>
      <c r="Y8829">
        <f t="shared" si="323"/>
        <v>10.718499999999999</v>
      </c>
    </row>
    <row r="8830" spans="1:25" x14ac:dyDescent="0.2">
      <c r="A8830" t="s">
        <v>1746</v>
      </c>
      <c r="B8830" t="s">
        <v>1082</v>
      </c>
      <c r="C8830">
        <v>8</v>
      </c>
      <c r="D8830">
        <v>19</v>
      </c>
      <c r="E8830" t="s">
        <v>8741</v>
      </c>
      <c r="F8830">
        <v>154.25399999999999</v>
      </c>
      <c r="G8830">
        <v>122.66200000000001</v>
      </c>
      <c r="H8830">
        <v>44.253</v>
      </c>
      <c r="I8830">
        <v>18921.226999999999</v>
      </c>
      <c r="J8830">
        <v>7716574</v>
      </c>
      <c r="K8830">
        <v>35.701000000000001</v>
      </c>
      <c r="L8830">
        <v>16.413</v>
      </c>
      <c r="M8830">
        <v>5507.0360000000001</v>
      </c>
      <c r="N8830">
        <v>2245914</v>
      </c>
      <c r="O8830">
        <v>4.0119999999999996</v>
      </c>
      <c r="P8830">
        <v>13.923</v>
      </c>
      <c r="Q8830">
        <v>618.91999999999996</v>
      </c>
      <c r="R8830">
        <v>252412</v>
      </c>
      <c r="S8830">
        <v>2.4E-2</v>
      </c>
      <c r="T8830">
        <v>2.4900000000000002</v>
      </c>
      <c r="U8830">
        <v>3.7519999999999998</v>
      </c>
      <c r="V8830">
        <v>1530</v>
      </c>
      <c r="W8830">
        <f t="shared" si="324"/>
        <v>6</v>
      </c>
      <c r="X8830">
        <f t="shared" si="322"/>
        <v>498.20029999999986</v>
      </c>
      <c r="Y8830">
        <f t="shared" si="323"/>
        <v>8.5084999999999997</v>
      </c>
    </row>
    <row r="8831" spans="1:25" x14ac:dyDescent="0.2">
      <c r="A8831" t="s">
        <v>1746</v>
      </c>
      <c r="B8831" t="s">
        <v>1082</v>
      </c>
      <c r="C8831">
        <v>8</v>
      </c>
      <c r="D8831">
        <v>23</v>
      </c>
      <c r="E8831" t="s">
        <v>8742</v>
      </c>
      <c r="F8831">
        <v>348.53300000000002</v>
      </c>
      <c r="G8831">
        <v>133.673</v>
      </c>
      <c r="H8831">
        <v>49.933999999999997</v>
      </c>
      <c r="I8831">
        <v>46589.57</v>
      </c>
      <c r="J8831">
        <v>19000452</v>
      </c>
      <c r="K8831">
        <v>43.308</v>
      </c>
      <c r="L8831">
        <v>14.518000000000001</v>
      </c>
      <c r="M8831">
        <v>15094.392</v>
      </c>
      <c r="N8831">
        <v>6155890</v>
      </c>
      <c r="O8831">
        <v>9.1839999999999993</v>
      </c>
      <c r="P8831">
        <v>22.914999999999999</v>
      </c>
      <c r="Q8831">
        <v>3200.819</v>
      </c>
      <c r="R8831">
        <v>1305378</v>
      </c>
      <c r="S8831">
        <v>8.5999999999999993E-2</v>
      </c>
      <c r="T8831">
        <v>4.6849999999999996</v>
      </c>
      <c r="U8831">
        <v>30.013000000000002</v>
      </c>
      <c r="V8831">
        <v>12240</v>
      </c>
      <c r="W8831">
        <f t="shared" si="324"/>
        <v>48</v>
      </c>
      <c r="X8831">
        <f t="shared" si="322"/>
        <v>6204.1970899999997</v>
      </c>
      <c r="Y8831">
        <f t="shared" si="323"/>
        <v>101.32850000000001</v>
      </c>
    </row>
    <row r="8832" spans="1:25" x14ac:dyDescent="0.2">
      <c r="A8832" t="s">
        <v>1746</v>
      </c>
      <c r="B8832" t="s">
        <v>1082</v>
      </c>
      <c r="C8832">
        <v>8</v>
      </c>
      <c r="D8832">
        <v>25</v>
      </c>
      <c r="E8832" t="s">
        <v>8743</v>
      </c>
      <c r="F8832">
        <v>354.565</v>
      </c>
      <c r="G8832">
        <v>132.09299999999999</v>
      </c>
      <c r="H8832">
        <v>52.609000000000002</v>
      </c>
      <c r="I8832">
        <v>46835.646000000001</v>
      </c>
      <c r="J8832">
        <v>19100808</v>
      </c>
      <c r="K8832">
        <v>34.082000000000001</v>
      </c>
      <c r="L8832">
        <v>11.622999999999999</v>
      </c>
      <c r="M8832">
        <v>12084.226000000001</v>
      </c>
      <c r="N8832">
        <v>4928265</v>
      </c>
      <c r="O8832">
        <v>7.3029999999999999</v>
      </c>
      <c r="P8832">
        <v>18.811</v>
      </c>
      <c r="Q8832">
        <v>2589.4009999999998</v>
      </c>
      <c r="R8832">
        <v>1056026</v>
      </c>
      <c r="S8832">
        <v>6.7000000000000004E-2</v>
      </c>
      <c r="T8832">
        <v>4.133</v>
      </c>
      <c r="U8832">
        <v>23.76</v>
      </c>
      <c r="V8832">
        <v>9690</v>
      </c>
      <c r="W8832">
        <f t="shared" si="324"/>
        <v>38</v>
      </c>
      <c r="X8832">
        <f t="shared" si="322"/>
        <v>4852.9633100000001</v>
      </c>
      <c r="Y8832">
        <f t="shared" si="323"/>
        <v>79.228499999999997</v>
      </c>
    </row>
    <row r="8833" spans="1:25" x14ac:dyDescent="0.2">
      <c r="A8833" t="s">
        <v>1746</v>
      </c>
      <c r="B8833" t="s">
        <v>1082</v>
      </c>
      <c r="C8833">
        <v>8</v>
      </c>
      <c r="D8833">
        <v>26</v>
      </c>
      <c r="E8833" t="s">
        <v>8744</v>
      </c>
      <c r="F8833">
        <v>340.10599999999999</v>
      </c>
      <c r="G8833">
        <v>106.376</v>
      </c>
      <c r="H8833">
        <v>45.546999999999997</v>
      </c>
      <c r="I8833">
        <v>36179.052000000003</v>
      </c>
      <c r="J8833">
        <v>14754769</v>
      </c>
      <c r="K8833">
        <v>25.975000000000001</v>
      </c>
      <c r="L8833">
        <v>11.6</v>
      </c>
      <c r="M8833">
        <v>8834.1309999999994</v>
      </c>
      <c r="N8833">
        <v>3602791</v>
      </c>
      <c r="O8833">
        <v>3.4870000000000001</v>
      </c>
      <c r="P8833">
        <v>10.537000000000001</v>
      </c>
      <c r="Q8833">
        <v>1185.9490000000001</v>
      </c>
      <c r="R8833">
        <v>483661</v>
      </c>
      <c r="S8833">
        <v>3.1E-2</v>
      </c>
      <c r="T8833">
        <v>2.823</v>
      </c>
      <c r="U8833">
        <v>10.63</v>
      </c>
      <c r="V8833">
        <v>4335</v>
      </c>
      <c r="W8833">
        <f t="shared" si="324"/>
        <v>17</v>
      </c>
      <c r="X8833">
        <f t="shared" si="322"/>
        <v>1751.3343900000002</v>
      </c>
      <c r="Y8833">
        <f t="shared" si="323"/>
        <v>32.8185</v>
      </c>
    </row>
    <row r="8834" spans="1:25" x14ac:dyDescent="0.2">
      <c r="A8834" t="s">
        <v>1746</v>
      </c>
      <c r="B8834" t="s">
        <v>1082</v>
      </c>
      <c r="C8834">
        <v>8</v>
      </c>
      <c r="D8834">
        <v>29</v>
      </c>
      <c r="E8834" t="s">
        <v>8745</v>
      </c>
      <c r="F8834">
        <v>367.08800000000002</v>
      </c>
      <c r="G8834">
        <v>121.776</v>
      </c>
      <c r="H8834">
        <v>46.436999999999998</v>
      </c>
      <c r="I8834">
        <v>44702.411999999997</v>
      </c>
      <c r="J8834">
        <v>18230819</v>
      </c>
      <c r="K8834">
        <v>50.1</v>
      </c>
      <c r="L8834">
        <v>20.462</v>
      </c>
      <c r="M8834">
        <v>18391.243999999999</v>
      </c>
      <c r="N8834">
        <v>7500433</v>
      </c>
      <c r="O8834">
        <v>11.05</v>
      </c>
      <c r="P8834">
        <v>25.667000000000002</v>
      </c>
      <c r="Q8834">
        <v>4056.4009999999998</v>
      </c>
      <c r="R8834">
        <v>1654307</v>
      </c>
      <c r="S8834">
        <v>9.1999999999999998E-2</v>
      </c>
      <c r="T8834">
        <v>4.8419999999999996</v>
      </c>
      <c r="U8834">
        <v>33.764000000000003</v>
      </c>
      <c r="V8834">
        <v>13770</v>
      </c>
      <c r="W8834">
        <f t="shared" si="324"/>
        <v>54</v>
      </c>
      <c r="X8834">
        <f t="shared" si="322"/>
        <v>8095.0333099999998</v>
      </c>
      <c r="Y8834">
        <f t="shared" si="323"/>
        <v>114.5885</v>
      </c>
    </row>
    <row r="8835" spans="1:25" x14ac:dyDescent="0.2">
      <c r="A8835" t="s">
        <v>1746</v>
      </c>
      <c r="B8835" t="s">
        <v>1082</v>
      </c>
      <c r="C8835">
        <v>8</v>
      </c>
      <c r="D8835">
        <v>30</v>
      </c>
      <c r="E8835" t="s">
        <v>8746</v>
      </c>
      <c r="F8835">
        <v>380.58100000000002</v>
      </c>
      <c r="G8835">
        <v>109.376</v>
      </c>
      <c r="H8835">
        <v>45.956000000000003</v>
      </c>
      <c r="I8835">
        <v>41626.332000000002</v>
      </c>
      <c r="J8835">
        <v>16976313</v>
      </c>
      <c r="K8835">
        <v>54.27</v>
      </c>
      <c r="L8835">
        <v>23.823</v>
      </c>
      <c r="M8835">
        <v>20654.168000000001</v>
      </c>
      <c r="N8835">
        <v>8423313</v>
      </c>
      <c r="O8835">
        <v>12.843999999999999</v>
      </c>
      <c r="P8835">
        <v>24.640999999999998</v>
      </c>
      <c r="Q8835">
        <v>4888.0959999999995</v>
      </c>
      <c r="R8835">
        <v>1993494</v>
      </c>
      <c r="S8835">
        <v>0.11700000000000001</v>
      </c>
      <c r="T8835">
        <v>5.4530000000000003</v>
      </c>
      <c r="U8835">
        <v>44.393999999999998</v>
      </c>
      <c r="V8835">
        <v>18105</v>
      </c>
      <c r="W8835">
        <f t="shared" si="324"/>
        <v>71</v>
      </c>
      <c r="X8835">
        <f t="shared" si="322"/>
        <v>9933.0792599999986</v>
      </c>
      <c r="Y8835">
        <f t="shared" si="323"/>
        <v>152.15849999999998</v>
      </c>
    </row>
    <row r="8836" spans="1:25" x14ac:dyDescent="0.2">
      <c r="A8836" t="s">
        <v>1746</v>
      </c>
      <c r="B8836" t="s">
        <v>1082</v>
      </c>
      <c r="C8836">
        <v>8</v>
      </c>
      <c r="D8836">
        <v>32</v>
      </c>
      <c r="E8836" t="s">
        <v>8747</v>
      </c>
      <c r="F8836">
        <v>250.864</v>
      </c>
      <c r="G8836">
        <v>118.55</v>
      </c>
      <c r="H8836">
        <v>58.194000000000003</v>
      </c>
      <c r="I8836">
        <v>29739.906999999999</v>
      </c>
      <c r="J8836">
        <v>12128716</v>
      </c>
      <c r="K8836">
        <v>7.5289999999999999</v>
      </c>
      <c r="L8836">
        <v>4.2939999999999996</v>
      </c>
      <c r="M8836">
        <v>1888.672</v>
      </c>
      <c r="N8836">
        <v>770250</v>
      </c>
      <c r="O8836">
        <v>1.7370000000000001</v>
      </c>
      <c r="P8836">
        <v>2.0230000000000001</v>
      </c>
      <c r="Q8836">
        <v>435.74700000000001</v>
      </c>
      <c r="R8836">
        <v>177709</v>
      </c>
      <c r="S8836">
        <v>2E-3</v>
      </c>
      <c r="T8836">
        <v>0.79700000000000004</v>
      </c>
      <c r="U8836">
        <v>0.625</v>
      </c>
      <c r="V8836">
        <v>255</v>
      </c>
      <c r="W8836">
        <f t="shared" si="324"/>
        <v>1</v>
      </c>
      <c r="X8836">
        <f t="shared" si="322"/>
        <v>93.38797000000001</v>
      </c>
      <c r="Y8836">
        <f t="shared" si="323"/>
        <v>0</v>
      </c>
    </row>
    <row r="8837" spans="1:25" x14ac:dyDescent="0.2">
      <c r="A8837" t="s">
        <v>1746</v>
      </c>
      <c r="B8837" t="s">
        <v>1082</v>
      </c>
      <c r="C8837">
        <v>8</v>
      </c>
      <c r="D8837">
        <v>33</v>
      </c>
      <c r="E8837" t="s">
        <v>8748</v>
      </c>
      <c r="F8837">
        <v>307.89100000000002</v>
      </c>
      <c r="G8837">
        <v>91.155000000000001</v>
      </c>
      <c r="H8837">
        <v>40.253999999999998</v>
      </c>
      <c r="I8837">
        <v>28065.934000000001</v>
      </c>
      <c r="J8837">
        <v>11446026</v>
      </c>
      <c r="K8837">
        <v>31.105</v>
      </c>
      <c r="L8837">
        <v>17.896999999999998</v>
      </c>
      <c r="M8837">
        <v>9576.9770000000008</v>
      </c>
      <c r="N8837">
        <v>3905743</v>
      </c>
      <c r="O8837">
        <v>2.7040000000000002</v>
      </c>
      <c r="P8837">
        <v>9.3810000000000002</v>
      </c>
      <c r="Q8837">
        <v>832.59199999999998</v>
      </c>
      <c r="R8837">
        <v>339553</v>
      </c>
      <c r="S8837">
        <v>2.4E-2</v>
      </c>
      <c r="T8837">
        <v>2.4929999999999999</v>
      </c>
      <c r="U8837">
        <v>7.5030000000000001</v>
      </c>
      <c r="V8837">
        <v>3060</v>
      </c>
      <c r="W8837">
        <f t="shared" si="324"/>
        <v>12</v>
      </c>
      <c r="X8837">
        <f t="shared" si="322"/>
        <v>970.41541999999993</v>
      </c>
      <c r="Y8837">
        <f t="shared" si="323"/>
        <v>21.7685</v>
      </c>
    </row>
    <row r="8838" spans="1:25" x14ac:dyDescent="0.2">
      <c r="A8838" t="s">
        <v>1746</v>
      </c>
      <c r="B8838" t="s">
        <v>1082</v>
      </c>
      <c r="C8838">
        <v>8</v>
      </c>
      <c r="D8838">
        <v>34</v>
      </c>
      <c r="E8838" t="s">
        <v>8749</v>
      </c>
      <c r="F8838">
        <v>231.52500000000001</v>
      </c>
      <c r="G8838">
        <v>112.45099999999999</v>
      </c>
      <c r="H8838">
        <v>52.384</v>
      </c>
      <c r="I8838">
        <v>26035.128000000001</v>
      </c>
      <c r="J8838">
        <v>10617810</v>
      </c>
      <c r="K8838">
        <v>7.1289999999999996</v>
      </c>
      <c r="L8838">
        <v>3.972</v>
      </c>
      <c r="M8838">
        <v>1650.6389999999999</v>
      </c>
      <c r="N8838">
        <v>673174</v>
      </c>
      <c r="O8838">
        <v>1.782</v>
      </c>
      <c r="P8838">
        <v>3.1680000000000001</v>
      </c>
      <c r="Q8838">
        <v>412.60899999999998</v>
      </c>
      <c r="R8838">
        <v>168273</v>
      </c>
      <c r="S8838">
        <v>8.0000000000000002E-3</v>
      </c>
      <c r="T8838">
        <v>1.4370000000000001</v>
      </c>
      <c r="U8838">
        <v>1.8759999999999999</v>
      </c>
      <c r="V8838">
        <v>765</v>
      </c>
      <c r="W8838">
        <f t="shared" si="324"/>
        <v>3</v>
      </c>
      <c r="X8838">
        <f t="shared" si="322"/>
        <v>42.252989999999933</v>
      </c>
      <c r="Y8838">
        <f t="shared" si="323"/>
        <v>1.8785000000000001</v>
      </c>
    </row>
    <row r="8839" spans="1:25" x14ac:dyDescent="0.2">
      <c r="A8839" t="s">
        <v>1746</v>
      </c>
      <c r="B8839" t="s">
        <v>1082</v>
      </c>
      <c r="C8839">
        <v>8</v>
      </c>
      <c r="D8839">
        <v>35</v>
      </c>
      <c r="E8839" t="s">
        <v>8750</v>
      </c>
      <c r="F8839">
        <v>116.73099999999999</v>
      </c>
      <c r="G8839">
        <v>97.733999999999995</v>
      </c>
      <c r="H8839">
        <v>36.292000000000002</v>
      </c>
      <c r="I8839">
        <v>11408.627</v>
      </c>
      <c r="J8839">
        <v>4652738</v>
      </c>
      <c r="K8839">
        <v>17.518999999999998</v>
      </c>
      <c r="L8839">
        <v>9.5920000000000005</v>
      </c>
      <c r="M8839">
        <v>2044.9880000000001</v>
      </c>
      <c r="N8839">
        <v>834000</v>
      </c>
      <c r="O8839">
        <v>1.4930000000000001</v>
      </c>
      <c r="P8839">
        <v>1.0229999999999999</v>
      </c>
      <c r="Q8839">
        <v>174.221</v>
      </c>
      <c r="R8839">
        <v>71052</v>
      </c>
      <c r="S8839">
        <v>0</v>
      </c>
      <c r="T8839">
        <v>0</v>
      </c>
      <c r="U8839">
        <v>0</v>
      </c>
      <c r="V8839">
        <v>0</v>
      </c>
      <c r="W8839">
        <f t="shared" si="324"/>
        <v>0</v>
      </c>
      <c r="X8839">
        <f t="shared" si="322"/>
        <v>0</v>
      </c>
      <c r="Y8839">
        <f t="shared" si="323"/>
        <v>0</v>
      </c>
    </row>
    <row r="8840" spans="1:25" x14ac:dyDescent="0.2">
      <c r="A8840" t="s">
        <v>1746</v>
      </c>
      <c r="B8840" t="s">
        <v>1082</v>
      </c>
      <c r="C8840">
        <v>8</v>
      </c>
      <c r="D8840">
        <v>36</v>
      </c>
      <c r="E8840" t="s">
        <v>8751</v>
      </c>
      <c r="F8840">
        <v>145.059</v>
      </c>
      <c r="G8840">
        <v>99.304000000000002</v>
      </c>
      <c r="H8840">
        <v>40.863</v>
      </c>
      <c r="I8840">
        <v>14404.964</v>
      </c>
      <c r="J8840">
        <v>5874723</v>
      </c>
      <c r="K8840">
        <v>17.379000000000001</v>
      </c>
      <c r="L8840">
        <v>8.7249999999999996</v>
      </c>
      <c r="M8840">
        <v>2520.9609999999998</v>
      </c>
      <c r="N8840">
        <v>1028114</v>
      </c>
      <c r="O8840">
        <v>1.286</v>
      </c>
      <c r="P8840">
        <v>0.98499999999999999</v>
      </c>
      <c r="Q8840">
        <v>186.614</v>
      </c>
      <c r="R8840">
        <v>76106</v>
      </c>
      <c r="S8840">
        <v>0</v>
      </c>
      <c r="T8840">
        <v>0</v>
      </c>
      <c r="U8840">
        <v>0</v>
      </c>
      <c r="V8840">
        <v>0</v>
      </c>
      <c r="W8840">
        <f t="shared" si="324"/>
        <v>0</v>
      </c>
      <c r="X8840">
        <f t="shared" si="322"/>
        <v>0</v>
      </c>
      <c r="Y8840">
        <f t="shared" si="323"/>
        <v>0</v>
      </c>
    </row>
    <row r="8841" spans="1:25" x14ac:dyDescent="0.2">
      <c r="A8841" t="s">
        <v>1746</v>
      </c>
      <c r="B8841" t="s">
        <v>1082</v>
      </c>
      <c r="C8841">
        <v>8</v>
      </c>
      <c r="D8841">
        <v>37</v>
      </c>
      <c r="E8841" t="s">
        <v>8752</v>
      </c>
      <c r="F8841">
        <v>141.251</v>
      </c>
      <c r="G8841">
        <v>89.5</v>
      </c>
      <c r="H8841">
        <v>44.731000000000002</v>
      </c>
      <c r="I8841">
        <v>12641.987999999999</v>
      </c>
      <c r="J8841">
        <v>5155735</v>
      </c>
      <c r="K8841">
        <v>14.353999999999999</v>
      </c>
      <c r="L8841">
        <v>10.696</v>
      </c>
      <c r="M8841">
        <v>2027.4880000000001</v>
      </c>
      <c r="N8841">
        <v>826863</v>
      </c>
      <c r="O8841">
        <v>2.34</v>
      </c>
      <c r="P8841">
        <v>4.3680000000000003</v>
      </c>
      <c r="Q8841">
        <v>330.58199999999999</v>
      </c>
      <c r="R8841">
        <v>134820</v>
      </c>
      <c r="S8841">
        <v>8.9999999999999993E-3</v>
      </c>
      <c r="T8841">
        <v>1.5029999999999999</v>
      </c>
      <c r="U8841">
        <v>1.2509999999999999</v>
      </c>
      <c r="V8841">
        <v>510</v>
      </c>
      <c r="W8841">
        <f t="shared" si="324"/>
        <v>2</v>
      </c>
      <c r="X8841">
        <f t="shared" si="322"/>
        <v>0</v>
      </c>
      <c r="Y8841">
        <f t="shared" si="323"/>
        <v>0</v>
      </c>
    </row>
    <row r="8842" spans="1:25" x14ac:dyDescent="0.2">
      <c r="A8842" t="s">
        <v>1746</v>
      </c>
      <c r="B8842" t="s">
        <v>1082</v>
      </c>
      <c r="C8842">
        <v>9</v>
      </c>
      <c r="D8842">
        <v>1</v>
      </c>
      <c r="E8842" t="s">
        <v>8753</v>
      </c>
      <c r="F8842">
        <v>484.78199999999998</v>
      </c>
      <c r="G8842">
        <v>96.22</v>
      </c>
      <c r="H8842">
        <v>43.362000000000002</v>
      </c>
      <c r="I8842">
        <v>46645.991000000002</v>
      </c>
      <c r="J8842">
        <v>19023462</v>
      </c>
      <c r="K8842">
        <v>50.968000000000004</v>
      </c>
      <c r="L8842">
        <v>29</v>
      </c>
      <c r="M8842">
        <v>24708.173999999999</v>
      </c>
      <c r="N8842">
        <v>10076643</v>
      </c>
      <c r="O8842">
        <v>4.415</v>
      </c>
      <c r="P8842">
        <v>10.932</v>
      </c>
      <c r="Q8842">
        <v>2140.0920000000001</v>
      </c>
      <c r="R8842">
        <v>872786</v>
      </c>
      <c r="S8842">
        <v>6.6000000000000003E-2</v>
      </c>
      <c r="T8842">
        <v>4.0949999999999998</v>
      </c>
      <c r="U8842">
        <v>31.888999999999999</v>
      </c>
      <c r="V8842">
        <v>13005</v>
      </c>
      <c r="W8842">
        <f t="shared" si="324"/>
        <v>51</v>
      </c>
      <c r="X8842">
        <f t="shared" si="322"/>
        <v>3859.9904200000001</v>
      </c>
      <c r="Y8842">
        <f t="shared" si="323"/>
        <v>107.9585</v>
      </c>
    </row>
    <row r="8843" spans="1:25" x14ac:dyDescent="0.2">
      <c r="A8843" t="s">
        <v>1746</v>
      </c>
      <c r="B8843" t="s">
        <v>1082</v>
      </c>
      <c r="C8843">
        <v>9</v>
      </c>
      <c r="D8843">
        <v>2</v>
      </c>
      <c r="E8843" t="s">
        <v>6660</v>
      </c>
      <c r="F8843">
        <v>216.251</v>
      </c>
      <c r="G8843">
        <v>119.014</v>
      </c>
      <c r="H8843">
        <v>57.963999999999999</v>
      </c>
      <c r="I8843">
        <v>25736.84</v>
      </c>
      <c r="J8843">
        <v>10496160</v>
      </c>
      <c r="K8843">
        <v>8.8800000000000008</v>
      </c>
      <c r="L8843">
        <v>4.8570000000000002</v>
      </c>
      <c r="M8843">
        <v>1920.3320000000001</v>
      </c>
      <c r="N8843">
        <v>783162</v>
      </c>
      <c r="O8843">
        <v>1.9570000000000001</v>
      </c>
      <c r="P8843">
        <v>3.1680000000000001</v>
      </c>
      <c r="Q8843">
        <v>423.291</v>
      </c>
      <c r="R8843">
        <v>172629</v>
      </c>
      <c r="S8843">
        <v>0.02</v>
      </c>
      <c r="T8843">
        <v>2.2719999999999998</v>
      </c>
      <c r="U8843">
        <v>4.3769999999999998</v>
      </c>
      <c r="V8843">
        <v>1785</v>
      </c>
      <c r="W8843">
        <f t="shared" si="324"/>
        <v>7</v>
      </c>
      <c r="X8843">
        <f t="shared" si="322"/>
        <v>65.860209999999967</v>
      </c>
      <c r="Y8843">
        <f t="shared" si="323"/>
        <v>10.718499999999999</v>
      </c>
    </row>
    <row r="8844" spans="1:25" x14ac:dyDescent="0.2">
      <c r="A8844" t="s">
        <v>1746</v>
      </c>
      <c r="B8844" t="s">
        <v>1082</v>
      </c>
      <c r="C8844">
        <v>9</v>
      </c>
      <c r="D8844">
        <v>3</v>
      </c>
      <c r="E8844" t="s">
        <v>8754</v>
      </c>
      <c r="F8844">
        <v>15.1</v>
      </c>
      <c r="G8844">
        <v>75.073999999999998</v>
      </c>
      <c r="H8844">
        <v>46.52</v>
      </c>
      <c r="I8844">
        <v>1133.586</v>
      </c>
      <c r="J8844">
        <v>462306</v>
      </c>
      <c r="K8844">
        <v>6.0709999999999997</v>
      </c>
      <c r="L8844">
        <v>3.577</v>
      </c>
      <c r="M8844">
        <v>91.674000000000007</v>
      </c>
      <c r="N8844">
        <v>37387</v>
      </c>
      <c r="O8844">
        <v>1.141</v>
      </c>
      <c r="P8844">
        <v>0.94499999999999995</v>
      </c>
      <c r="Q8844">
        <v>17.222999999999999</v>
      </c>
      <c r="R8844">
        <v>7024</v>
      </c>
      <c r="S8844">
        <v>0</v>
      </c>
      <c r="T8844">
        <v>0</v>
      </c>
      <c r="U8844">
        <v>0</v>
      </c>
      <c r="V8844">
        <v>0</v>
      </c>
      <c r="W8844">
        <f t="shared" si="324"/>
        <v>0</v>
      </c>
      <c r="X8844">
        <f t="shared" si="322"/>
        <v>0</v>
      </c>
      <c r="Y8844">
        <f t="shared" si="323"/>
        <v>0</v>
      </c>
    </row>
    <row r="8845" spans="1:25" x14ac:dyDescent="0.2">
      <c r="A8845" t="s">
        <v>1746</v>
      </c>
      <c r="B8845" t="s">
        <v>1082</v>
      </c>
      <c r="C8845">
        <v>9</v>
      </c>
      <c r="D8845">
        <v>4</v>
      </c>
      <c r="E8845" t="s">
        <v>8452</v>
      </c>
      <c r="F8845">
        <v>121.196</v>
      </c>
      <c r="G8845">
        <v>111.866</v>
      </c>
      <c r="H8845">
        <v>47.713999999999999</v>
      </c>
      <c r="I8845">
        <v>13557.74</v>
      </c>
      <c r="J8845">
        <v>5529203</v>
      </c>
      <c r="K8845">
        <v>7.6760000000000002</v>
      </c>
      <c r="L8845">
        <v>4.2359999999999998</v>
      </c>
      <c r="M8845">
        <v>930.28099999999995</v>
      </c>
      <c r="N8845">
        <v>379393</v>
      </c>
      <c r="O8845">
        <v>1.619</v>
      </c>
      <c r="P8845">
        <v>1.0860000000000001</v>
      </c>
      <c r="Q8845">
        <v>196.26</v>
      </c>
      <c r="R8845">
        <v>80040</v>
      </c>
      <c r="S8845">
        <v>0</v>
      </c>
      <c r="T8845">
        <v>0</v>
      </c>
      <c r="U8845">
        <v>0</v>
      </c>
      <c r="V8845">
        <v>0</v>
      </c>
      <c r="W8845">
        <f t="shared" si="324"/>
        <v>0</v>
      </c>
      <c r="X8845">
        <f t="shared" si="322"/>
        <v>0</v>
      </c>
      <c r="Y8845">
        <f t="shared" si="323"/>
        <v>0</v>
      </c>
    </row>
    <row r="8846" spans="1:25" x14ac:dyDescent="0.2">
      <c r="A8846" t="s">
        <v>1746</v>
      </c>
      <c r="B8846" t="s">
        <v>1082</v>
      </c>
      <c r="C8846">
        <v>9</v>
      </c>
      <c r="D8846">
        <v>5</v>
      </c>
      <c r="E8846" t="s">
        <v>1488</v>
      </c>
      <c r="F8846">
        <v>334.73599999999999</v>
      </c>
      <c r="G8846">
        <v>122.175</v>
      </c>
      <c r="H8846">
        <v>47.625</v>
      </c>
      <c r="I8846">
        <v>40896.357000000004</v>
      </c>
      <c r="J8846">
        <v>16678610</v>
      </c>
      <c r="K8846">
        <v>30.751000000000001</v>
      </c>
      <c r="L8846">
        <v>11.808</v>
      </c>
      <c r="M8846">
        <v>10293.585999999999</v>
      </c>
      <c r="N8846">
        <v>4197995</v>
      </c>
      <c r="O8846">
        <v>3.4340000000000002</v>
      </c>
      <c r="P8846">
        <v>9.609</v>
      </c>
      <c r="Q8846">
        <v>1149.6320000000001</v>
      </c>
      <c r="R8846">
        <v>468850</v>
      </c>
      <c r="S8846">
        <v>3.4000000000000002E-2</v>
      </c>
      <c r="T8846">
        <v>2.9279999999999999</v>
      </c>
      <c r="U8846">
        <v>11.255000000000001</v>
      </c>
      <c r="V8846">
        <v>4590</v>
      </c>
      <c r="W8846">
        <f t="shared" si="324"/>
        <v>18</v>
      </c>
      <c r="X8846">
        <f t="shared" si="322"/>
        <v>1671.0738200000001</v>
      </c>
      <c r="Y8846">
        <f t="shared" si="323"/>
        <v>35.028500000000001</v>
      </c>
    </row>
    <row r="8847" spans="1:25" x14ac:dyDescent="0.2">
      <c r="A8847" t="s">
        <v>1746</v>
      </c>
      <c r="B8847" t="s">
        <v>1082</v>
      </c>
      <c r="C8847">
        <v>9</v>
      </c>
      <c r="D8847">
        <v>6</v>
      </c>
      <c r="E8847" t="s">
        <v>8755</v>
      </c>
      <c r="F8847">
        <v>123.133</v>
      </c>
      <c r="G8847">
        <v>109.979</v>
      </c>
      <c r="H8847">
        <v>50.143999999999998</v>
      </c>
      <c r="I8847">
        <v>13542.047</v>
      </c>
      <c r="J8847">
        <v>5522803</v>
      </c>
      <c r="K8847">
        <v>6.3090000000000002</v>
      </c>
      <c r="L8847">
        <v>2.8889999999999998</v>
      </c>
      <c r="M8847">
        <v>776.899</v>
      </c>
      <c r="N8847">
        <v>316840</v>
      </c>
      <c r="O8847">
        <v>1.61</v>
      </c>
      <c r="P8847">
        <v>1.0660000000000001</v>
      </c>
      <c r="Q8847">
        <v>198.29499999999999</v>
      </c>
      <c r="R8847">
        <v>80870</v>
      </c>
      <c r="S8847">
        <v>0</v>
      </c>
      <c r="T8847">
        <v>0</v>
      </c>
      <c r="U8847">
        <v>0</v>
      </c>
      <c r="V8847">
        <v>0</v>
      </c>
      <c r="W8847">
        <f t="shared" si="324"/>
        <v>0</v>
      </c>
      <c r="X8847">
        <f t="shared" si="322"/>
        <v>0</v>
      </c>
      <c r="Y8847">
        <f t="shared" si="323"/>
        <v>0</v>
      </c>
    </row>
    <row r="8848" spans="1:25" x14ac:dyDescent="0.2">
      <c r="A8848" t="s">
        <v>1746</v>
      </c>
      <c r="B8848" t="s">
        <v>1082</v>
      </c>
      <c r="C8848">
        <v>9</v>
      </c>
      <c r="D8848">
        <v>7</v>
      </c>
      <c r="E8848" t="s">
        <v>8756</v>
      </c>
      <c r="F8848">
        <v>256.14800000000002</v>
      </c>
      <c r="G8848">
        <v>132.44300000000001</v>
      </c>
      <c r="H8848">
        <v>65.423000000000002</v>
      </c>
      <c r="I8848">
        <v>33925.163999999997</v>
      </c>
      <c r="J8848">
        <v>13835574</v>
      </c>
      <c r="K8848">
        <v>19.998999999999999</v>
      </c>
      <c r="L8848">
        <v>8.5809999999999995</v>
      </c>
      <c r="M8848">
        <v>5122.6930000000002</v>
      </c>
      <c r="N8848">
        <v>2089169</v>
      </c>
      <c r="O8848">
        <v>3.9249999999999998</v>
      </c>
      <c r="P8848">
        <v>10.763999999999999</v>
      </c>
      <c r="Q8848">
        <v>1005.32</v>
      </c>
      <c r="R8848">
        <v>409996</v>
      </c>
      <c r="S8848">
        <v>2.9000000000000001E-2</v>
      </c>
      <c r="T8848">
        <v>2.7330000000000001</v>
      </c>
      <c r="U8848">
        <v>7.5030000000000001</v>
      </c>
      <c r="V8848">
        <v>3060</v>
      </c>
      <c r="W8848">
        <f t="shared" si="324"/>
        <v>12</v>
      </c>
      <c r="X8848">
        <f t="shared" si="322"/>
        <v>1352.1443000000002</v>
      </c>
      <c r="Y8848">
        <f t="shared" si="323"/>
        <v>21.7685</v>
      </c>
    </row>
    <row r="8849" spans="1:25" x14ac:dyDescent="0.2">
      <c r="A8849" t="s">
        <v>1746</v>
      </c>
      <c r="B8849" t="s">
        <v>1082</v>
      </c>
      <c r="C8849">
        <v>9</v>
      </c>
      <c r="D8849">
        <v>8</v>
      </c>
      <c r="E8849" t="s">
        <v>8757</v>
      </c>
      <c r="F8849">
        <v>233.10900000000001</v>
      </c>
      <c r="G8849">
        <v>121.848</v>
      </c>
      <c r="H8849">
        <v>51.505000000000003</v>
      </c>
      <c r="I8849">
        <v>28403.828000000001</v>
      </c>
      <c r="J8849">
        <v>11583828</v>
      </c>
      <c r="K8849">
        <v>6.633</v>
      </c>
      <c r="L8849">
        <v>4.3289999999999997</v>
      </c>
      <c r="M8849">
        <v>1546.173</v>
      </c>
      <c r="N8849">
        <v>630570</v>
      </c>
      <c r="O8849">
        <v>1.617</v>
      </c>
      <c r="P8849">
        <v>1.488</v>
      </c>
      <c r="Q8849">
        <v>377.04500000000002</v>
      </c>
      <c r="R8849">
        <v>153769</v>
      </c>
      <c r="S8849">
        <v>3.0000000000000001E-3</v>
      </c>
      <c r="T8849">
        <v>0.82699999999999996</v>
      </c>
      <c r="U8849">
        <v>0.625</v>
      </c>
      <c r="V8849">
        <v>255</v>
      </c>
      <c r="W8849">
        <f t="shared" si="324"/>
        <v>1</v>
      </c>
      <c r="X8849">
        <f t="shared" si="322"/>
        <v>0</v>
      </c>
      <c r="Y8849">
        <f t="shared" si="323"/>
        <v>0</v>
      </c>
    </row>
    <row r="8850" spans="1:25" x14ac:dyDescent="0.2">
      <c r="A8850" t="s">
        <v>1746</v>
      </c>
      <c r="B8850" t="s">
        <v>1082</v>
      </c>
      <c r="C8850">
        <v>9</v>
      </c>
      <c r="D8850">
        <v>9</v>
      </c>
      <c r="E8850" t="s">
        <v>8758</v>
      </c>
      <c r="F8850">
        <v>337.21499999999997</v>
      </c>
      <c r="G8850">
        <v>113.312</v>
      </c>
      <c r="H8850">
        <v>49.762999999999998</v>
      </c>
      <c r="I8850">
        <v>38210.591</v>
      </c>
      <c r="J8850">
        <v>15583284</v>
      </c>
      <c r="K8850">
        <v>22.81</v>
      </c>
      <c r="L8850">
        <v>10.096</v>
      </c>
      <c r="M8850">
        <v>7691.9880000000003</v>
      </c>
      <c r="N8850">
        <v>3136995</v>
      </c>
      <c r="O8850">
        <v>3.28</v>
      </c>
      <c r="P8850">
        <v>11.747</v>
      </c>
      <c r="Q8850">
        <v>1106.0740000000001</v>
      </c>
      <c r="R8850">
        <v>451086</v>
      </c>
      <c r="S8850">
        <v>2.1999999999999999E-2</v>
      </c>
      <c r="T8850">
        <v>2.3820000000000001</v>
      </c>
      <c r="U8850">
        <v>7.5030000000000001</v>
      </c>
      <c r="V8850">
        <v>3060</v>
      </c>
      <c r="W8850">
        <f t="shared" si="324"/>
        <v>12</v>
      </c>
      <c r="X8850">
        <f t="shared" si="322"/>
        <v>1574.8106400000001</v>
      </c>
      <c r="Y8850">
        <f t="shared" si="323"/>
        <v>21.7685</v>
      </c>
    </row>
    <row r="8851" spans="1:25" x14ac:dyDescent="0.2">
      <c r="A8851" t="s">
        <v>1746</v>
      </c>
      <c r="B8851" t="s">
        <v>1082</v>
      </c>
      <c r="C8851">
        <v>9</v>
      </c>
      <c r="D8851">
        <v>10</v>
      </c>
      <c r="E8851" t="s">
        <v>8759</v>
      </c>
      <c r="F8851">
        <v>339.71300000000002</v>
      </c>
      <c r="G8851">
        <v>127.738</v>
      </c>
      <c r="H8851">
        <v>52.646000000000001</v>
      </c>
      <c r="I8851">
        <v>43394.279000000002</v>
      </c>
      <c r="J8851">
        <v>17697328</v>
      </c>
      <c r="K8851">
        <v>30.884</v>
      </c>
      <c r="L8851">
        <v>9.8070000000000004</v>
      </c>
      <c r="M8851">
        <v>10491.55</v>
      </c>
      <c r="N8851">
        <v>4278730</v>
      </c>
      <c r="O8851">
        <v>3.661</v>
      </c>
      <c r="P8851">
        <v>9.9770000000000003</v>
      </c>
      <c r="Q8851">
        <v>1243.787</v>
      </c>
      <c r="R8851">
        <v>507249</v>
      </c>
      <c r="S8851">
        <v>3.3000000000000002E-2</v>
      </c>
      <c r="T8851">
        <v>2.9060000000000001</v>
      </c>
      <c r="U8851">
        <v>11.255000000000001</v>
      </c>
      <c r="V8851">
        <v>4590</v>
      </c>
      <c r="W8851">
        <f t="shared" si="324"/>
        <v>18</v>
      </c>
      <c r="X8851">
        <f t="shared" si="322"/>
        <v>1879.1563699999999</v>
      </c>
      <c r="Y8851">
        <f t="shared" si="323"/>
        <v>35.028500000000001</v>
      </c>
    </row>
    <row r="8852" spans="1:25" x14ac:dyDescent="0.2">
      <c r="A8852" t="s">
        <v>1746</v>
      </c>
      <c r="B8852" t="s">
        <v>1082</v>
      </c>
      <c r="C8852">
        <v>9</v>
      </c>
      <c r="D8852">
        <v>11</v>
      </c>
      <c r="E8852" t="s">
        <v>2815</v>
      </c>
      <c r="F8852">
        <v>366.20499999999998</v>
      </c>
      <c r="G8852">
        <v>124.383</v>
      </c>
      <c r="H8852">
        <v>49.447000000000003</v>
      </c>
      <c r="I8852">
        <v>45549.561000000002</v>
      </c>
      <c r="J8852">
        <v>18576309</v>
      </c>
      <c r="K8852">
        <v>45.457999999999998</v>
      </c>
      <c r="L8852">
        <v>16.001000000000001</v>
      </c>
      <c r="M8852">
        <v>16646.868999999999</v>
      </c>
      <c r="N8852">
        <v>6789031</v>
      </c>
      <c r="O8852">
        <v>3.915</v>
      </c>
      <c r="P8852">
        <v>9.5109999999999992</v>
      </c>
      <c r="Q8852">
        <v>1433.7080000000001</v>
      </c>
      <c r="R8852">
        <v>584704</v>
      </c>
      <c r="S8852">
        <v>0.06</v>
      </c>
      <c r="T8852">
        <v>3.903</v>
      </c>
      <c r="U8852">
        <v>21.884</v>
      </c>
      <c r="V8852">
        <v>8925</v>
      </c>
      <c r="W8852">
        <f t="shared" si="324"/>
        <v>35</v>
      </c>
      <c r="X8852">
        <f t="shared" si="322"/>
        <v>2298.8817800000002</v>
      </c>
      <c r="Y8852">
        <f t="shared" si="323"/>
        <v>72.598500000000001</v>
      </c>
    </row>
    <row r="8853" spans="1:25" x14ac:dyDescent="0.2">
      <c r="A8853" t="s">
        <v>1746</v>
      </c>
      <c r="B8853" t="s">
        <v>1082</v>
      </c>
      <c r="C8853">
        <v>9</v>
      </c>
      <c r="D8853">
        <v>12</v>
      </c>
      <c r="E8853" t="s">
        <v>8760</v>
      </c>
      <c r="F8853">
        <v>331.56799999999998</v>
      </c>
      <c r="G8853">
        <v>133.03299999999999</v>
      </c>
      <c r="H8853">
        <v>52.911999999999999</v>
      </c>
      <c r="I8853">
        <v>44109.519</v>
      </c>
      <c r="J8853">
        <v>17989022</v>
      </c>
      <c r="K8853">
        <v>28.702999999999999</v>
      </c>
      <c r="L8853">
        <v>10.105</v>
      </c>
      <c r="M8853">
        <v>9517.1180000000004</v>
      </c>
      <c r="N8853">
        <v>3881331</v>
      </c>
      <c r="O8853">
        <v>5.5679999999999996</v>
      </c>
      <c r="P8853">
        <v>15.077999999999999</v>
      </c>
      <c r="Q8853">
        <v>1846.0070000000001</v>
      </c>
      <c r="R8853">
        <v>752850</v>
      </c>
      <c r="S8853">
        <v>0.06</v>
      </c>
      <c r="T8853">
        <v>3.9220000000000002</v>
      </c>
      <c r="U8853">
        <v>20.009</v>
      </c>
      <c r="V8853">
        <v>8160</v>
      </c>
      <c r="W8853">
        <f t="shared" si="324"/>
        <v>32</v>
      </c>
      <c r="X8853">
        <f t="shared" si="322"/>
        <v>3210.0625700000001</v>
      </c>
      <c r="Y8853">
        <f t="shared" si="323"/>
        <v>65.968500000000006</v>
      </c>
    </row>
    <row r="8854" spans="1:25" x14ac:dyDescent="0.2">
      <c r="A8854" t="s">
        <v>1746</v>
      </c>
      <c r="B8854" t="s">
        <v>1082</v>
      </c>
      <c r="C8854">
        <v>9</v>
      </c>
      <c r="D8854">
        <v>13</v>
      </c>
      <c r="E8854" t="s">
        <v>8761</v>
      </c>
      <c r="F8854">
        <v>422.27300000000002</v>
      </c>
      <c r="G8854">
        <v>119.90900000000001</v>
      </c>
      <c r="H8854">
        <v>48.319000000000003</v>
      </c>
      <c r="I8854">
        <v>50634.508000000002</v>
      </c>
      <c r="J8854">
        <v>20650084</v>
      </c>
      <c r="K8854">
        <v>38.502000000000002</v>
      </c>
      <c r="L8854">
        <v>14.646000000000001</v>
      </c>
      <c r="M8854">
        <v>16258.338</v>
      </c>
      <c r="N8854">
        <v>6630578</v>
      </c>
      <c r="O8854">
        <v>6.9059999999999997</v>
      </c>
      <c r="P8854">
        <v>17.957999999999998</v>
      </c>
      <c r="Q8854">
        <v>2916.1849999999999</v>
      </c>
      <c r="R8854">
        <v>1189297</v>
      </c>
      <c r="S8854">
        <v>7.5999999999999998E-2</v>
      </c>
      <c r="T8854">
        <v>4.3879999999999999</v>
      </c>
      <c r="U8854">
        <v>31.888999999999999</v>
      </c>
      <c r="V8854">
        <v>13005</v>
      </c>
      <c r="W8854">
        <f t="shared" si="324"/>
        <v>51</v>
      </c>
      <c r="X8854">
        <f t="shared" si="322"/>
        <v>5575.1559499999994</v>
      </c>
      <c r="Y8854">
        <f t="shared" si="323"/>
        <v>107.9585</v>
      </c>
    </row>
    <row r="8855" spans="1:25" x14ac:dyDescent="0.2">
      <c r="A8855" t="s">
        <v>1746</v>
      </c>
      <c r="B8855" t="s">
        <v>1082</v>
      </c>
      <c r="C8855">
        <v>9</v>
      </c>
      <c r="D8855">
        <v>14</v>
      </c>
      <c r="E8855" t="s">
        <v>8762</v>
      </c>
      <c r="F8855">
        <v>278.48899999999998</v>
      </c>
      <c r="G8855">
        <v>125.745</v>
      </c>
      <c r="H8855">
        <v>47.98</v>
      </c>
      <c r="I8855">
        <v>35018.665999999997</v>
      </c>
      <c r="J8855">
        <v>14281533</v>
      </c>
      <c r="K8855">
        <v>27.029</v>
      </c>
      <c r="L8855">
        <v>10.962</v>
      </c>
      <c r="M8855">
        <v>7527.3440000000001</v>
      </c>
      <c r="N8855">
        <v>3069849</v>
      </c>
      <c r="O8855">
        <v>3.754</v>
      </c>
      <c r="P8855">
        <v>11.696</v>
      </c>
      <c r="Q8855">
        <v>1045.479</v>
      </c>
      <c r="R8855">
        <v>426374</v>
      </c>
      <c r="S8855">
        <v>3.5999999999999997E-2</v>
      </c>
      <c r="T8855">
        <v>3.0259999999999998</v>
      </c>
      <c r="U8855">
        <v>10.004</v>
      </c>
      <c r="V8855">
        <v>4080</v>
      </c>
      <c r="W8855">
        <f t="shared" si="324"/>
        <v>16</v>
      </c>
      <c r="X8855">
        <f t="shared" si="322"/>
        <v>1440.8956900000001</v>
      </c>
      <c r="Y8855">
        <f t="shared" si="323"/>
        <v>30.608499999999999</v>
      </c>
    </row>
    <row r="8856" spans="1:25" x14ac:dyDescent="0.2">
      <c r="A8856" t="s">
        <v>1746</v>
      </c>
      <c r="B8856" t="s">
        <v>1082</v>
      </c>
      <c r="C8856">
        <v>9</v>
      </c>
      <c r="D8856">
        <v>15</v>
      </c>
      <c r="E8856" t="s">
        <v>8763</v>
      </c>
      <c r="F8856">
        <v>205.928</v>
      </c>
      <c r="G8856">
        <v>101.39</v>
      </c>
      <c r="H8856">
        <v>41.752000000000002</v>
      </c>
      <c r="I8856">
        <v>20879.092000000001</v>
      </c>
      <c r="J8856">
        <v>8515043</v>
      </c>
      <c r="K8856">
        <v>17.695</v>
      </c>
      <c r="L8856">
        <v>7.3490000000000002</v>
      </c>
      <c r="M8856">
        <v>3643.9580000000001</v>
      </c>
      <c r="N8856">
        <v>1486102</v>
      </c>
      <c r="O8856">
        <v>2.3860000000000001</v>
      </c>
      <c r="P8856">
        <v>5.2770000000000001</v>
      </c>
      <c r="Q8856">
        <v>491.34399999999999</v>
      </c>
      <c r="R8856">
        <v>200383</v>
      </c>
      <c r="S8856">
        <v>8.9999999999999993E-3</v>
      </c>
      <c r="T8856">
        <v>1.524</v>
      </c>
      <c r="U8856">
        <v>1.8759999999999999</v>
      </c>
      <c r="V8856">
        <v>765</v>
      </c>
      <c r="W8856">
        <f t="shared" si="324"/>
        <v>3</v>
      </c>
      <c r="X8856">
        <f t="shared" si="322"/>
        <v>216.25733999999997</v>
      </c>
      <c r="Y8856">
        <f t="shared" si="323"/>
        <v>1.8785000000000001</v>
      </c>
    </row>
    <row r="8857" spans="1:25" x14ac:dyDescent="0.2">
      <c r="A8857" t="s">
        <v>1746</v>
      </c>
      <c r="B8857" t="s">
        <v>1082</v>
      </c>
      <c r="C8857">
        <v>9</v>
      </c>
      <c r="D8857">
        <v>17</v>
      </c>
      <c r="E8857" t="s">
        <v>8764</v>
      </c>
      <c r="F8857">
        <v>125.571</v>
      </c>
      <c r="G8857">
        <v>101.001</v>
      </c>
      <c r="H8857">
        <v>48.631</v>
      </c>
      <c r="I8857">
        <v>12682.797</v>
      </c>
      <c r="J8857">
        <v>5172378</v>
      </c>
      <c r="K8857">
        <v>6.5949999999999998</v>
      </c>
      <c r="L8857">
        <v>3.26</v>
      </c>
      <c r="M8857">
        <v>828.16099999999994</v>
      </c>
      <c r="N8857">
        <v>337746</v>
      </c>
      <c r="O8857">
        <v>1.579</v>
      </c>
      <c r="P8857">
        <v>1.1200000000000001</v>
      </c>
      <c r="Q8857">
        <v>198.31200000000001</v>
      </c>
      <c r="R8857">
        <v>80877</v>
      </c>
      <c r="S8857">
        <v>0</v>
      </c>
      <c r="T8857">
        <v>0</v>
      </c>
      <c r="U8857">
        <v>0</v>
      </c>
      <c r="V8857">
        <v>0</v>
      </c>
      <c r="W8857">
        <f t="shared" si="324"/>
        <v>0</v>
      </c>
      <c r="X8857">
        <f t="shared" si="322"/>
        <v>0</v>
      </c>
      <c r="Y8857">
        <f t="shared" si="323"/>
        <v>0</v>
      </c>
    </row>
    <row r="8858" spans="1:25" x14ac:dyDescent="0.2">
      <c r="A8858" t="s">
        <v>1746</v>
      </c>
      <c r="B8858" t="s">
        <v>1082</v>
      </c>
      <c r="C8858">
        <v>9</v>
      </c>
      <c r="D8858">
        <v>18</v>
      </c>
      <c r="E8858" t="s">
        <v>8765</v>
      </c>
      <c r="F8858">
        <v>269.12200000000001</v>
      </c>
      <c r="G8858">
        <v>109.72499999999999</v>
      </c>
      <c r="H8858">
        <v>65.147000000000006</v>
      </c>
      <c r="I8858">
        <v>29529.305</v>
      </c>
      <c r="J8858">
        <v>12042827</v>
      </c>
      <c r="K8858">
        <v>9.7910000000000004</v>
      </c>
      <c r="L8858">
        <v>4.6239999999999997</v>
      </c>
      <c r="M8858">
        <v>2634.8620000000001</v>
      </c>
      <c r="N8858">
        <v>1074566</v>
      </c>
      <c r="O8858">
        <v>1.851</v>
      </c>
      <c r="P8858">
        <v>1.216</v>
      </c>
      <c r="Q8858">
        <v>498.15800000000002</v>
      </c>
      <c r="R8858">
        <v>203162</v>
      </c>
      <c r="S8858">
        <v>0</v>
      </c>
      <c r="T8858">
        <v>0</v>
      </c>
      <c r="U8858">
        <v>0</v>
      </c>
      <c r="V8858">
        <v>0</v>
      </c>
      <c r="W8858">
        <f t="shared" si="324"/>
        <v>0</v>
      </c>
      <c r="X8858">
        <f t="shared" si="322"/>
        <v>231.31628000000001</v>
      </c>
      <c r="Y8858">
        <f t="shared" si="323"/>
        <v>0</v>
      </c>
    </row>
    <row r="8859" spans="1:25" x14ac:dyDescent="0.2">
      <c r="A8859" t="s">
        <v>1746</v>
      </c>
      <c r="B8859" t="s">
        <v>1082</v>
      </c>
      <c r="C8859">
        <v>9</v>
      </c>
      <c r="D8859">
        <v>19</v>
      </c>
      <c r="E8859" t="s">
        <v>8766</v>
      </c>
      <c r="F8859">
        <v>215.101</v>
      </c>
      <c r="G8859">
        <v>124.196</v>
      </c>
      <c r="H8859">
        <v>52.49</v>
      </c>
      <c r="I8859">
        <v>26714.776000000002</v>
      </c>
      <c r="J8859">
        <v>10894988</v>
      </c>
      <c r="K8859">
        <v>7.0149999999999997</v>
      </c>
      <c r="L8859">
        <v>3.0310000000000001</v>
      </c>
      <c r="M8859">
        <v>1509.0170000000001</v>
      </c>
      <c r="N8859">
        <v>615417</v>
      </c>
      <c r="O8859">
        <v>1.53</v>
      </c>
      <c r="P8859">
        <v>1.085</v>
      </c>
      <c r="Q8859">
        <v>329.05700000000002</v>
      </c>
      <c r="R8859">
        <v>134198</v>
      </c>
      <c r="S8859">
        <v>0</v>
      </c>
      <c r="T8859">
        <v>0</v>
      </c>
      <c r="U8859">
        <v>0</v>
      </c>
      <c r="V8859">
        <v>0</v>
      </c>
      <c r="W8859">
        <f t="shared" si="324"/>
        <v>0</v>
      </c>
      <c r="X8859">
        <f t="shared" si="322"/>
        <v>0</v>
      </c>
      <c r="Y8859">
        <f t="shared" si="323"/>
        <v>0</v>
      </c>
    </row>
    <row r="8860" spans="1:25" x14ac:dyDescent="0.2">
      <c r="A8860" t="s">
        <v>1746</v>
      </c>
      <c r="B8860" t="s">
        <v>1082</v>
      </c>
      <c r="C8860">
        <v>9</v>
      </c>
      <c r="D8860">
        <v>20</v>
      </c>
      <c r="E8860" t="s">
        <v>8767</v>
      </c>
      <c r="F8860">
        <v>141.24199999999999</v>
      </c>
      <c r="G8860">
        <v>115.886</v>
      </c>
      <c r="H8860">
        <v>50.83</v>
      </c>
      <c r="I8860">
        <v>16367.983</v>
      </c>
      <c r="J8860">
        <v>6675294</v>
      </c>
      <c r="K8860">
        <v>6.5759999999999996</v>
      </c>
      <c r="L8860">
        <v>2.88</v>
      </c>
      <c r="M8860">
        <v>928.83699999999999</v>
      </c>
      <c r="N8860">
        <v>378804</v>
      </c>
      <c r="O8860">
        <v>1.59</v>
      </c>
      <c r="P8860">
        <v>2.0510000000000002</v>
      </c>
      <c r="Q8860">
        <v>224.54400000000001</v>
      </c>
      <c r="R8860">
        <v>91575</v>
      </c>
      <c r="S8860">
        <v>4.0000000000000001E-3</v>
      </c>
      <c r="T8860">
        <v>1.0620000000000001</v>
      </c>
      <c r="U8860">
        <v>0.625</v>
      </c>
      <c r="V8860">
        <v>255</v>
      </c>
      <c r="W8860">
        <f t="shared" si="324"/>
        <v>1</v>
      </c>
      <c r="X8860">
        <f t="shared" si="322"/>
        <v>0</v>
      </c>
      <c r="Y8860">
        <f t="shared" si="323"/>
        <v>0</v>
      </c>
    </row>
    <row r="8861" spans="1:25" x14ac:dyDescent="0.2">
      <c r="A8861" t="s">
        <v>1746</v>
      </c>
      <c r="B8861" t="s">
        <v>1082</v>
      </c>
      <c r="C8861">
        <v>9</v>
      </c>
      <c r="D8861">
        <v>21</v>
      </c>
      <c r="E8861" t="s">
        <v>8768</v>
      </c>
      <c r="F8861">
        <v>319.42500000000001</v>
      </c>
      <c r="G8861">
        <v>114.706</v>
      </c>
      <c r="H8861">
        <v>48.094999999999999</v>
      </c>
      <c r="I8861">
        <v>36640.016000000003</v>
      </c>
      <c r="J8861">
        <v>14942762</v>
      </c>
      <c r="K8861">
        <v>59.506999999999998</v>
      </c>
      <c r="L8861">
        <v>26.885999999999999</v>
      </c>
      <c r="M8861">
        <v>19008.166000000001</v>
      </c>
      <c r="N8861">
        <v>7752030</v>
      </c>
      <c r="O8861">
        <v>11.05</v>
      </c>
      <c r="P8861">
        <v>21.986000000000001</v>
      </c>
      <c r="Q8861">
        <v>3529.76</v>
      </c>
      <c r="R8861">
        <v>1439529</v>
      </c>
      <c r="S8861">
        <v>0.11899999999999999</v>
      </c>
      <c r="T8861">
        <v>5.5170000000000003</v>
      </c>
      <c r="U8861">
        <v>38.140999999999998</v>
      </c>
      <c r="V8861">
        <v>15555</v>
      </c>
      <c r="W8861">
        <f t="shared" si="324"/>
        <v>61</v>
      </c>
      <c r="X8861">
        <f>(MAX(0, (Q8861-393.49)))*2.21</f>
        <v>6931.1567000000005</v>
      </c>
      <c r="Y8861">
        <f>(MAX(0, (W8861-2.15)))*2.21</f>
        <v>130.05850000000001</v>
      </c>
    </row>
    <row r="8862" spans="1:25" x14ac:dyDescent="0.2">
      <c r="A8862" t="s">
        <v>1746</v>
      </c>
      <c r="B8862" t="s">
        <v>1082</v>
      </c>
      <c r="C8862">
        <v>10</v>
      </c>
      <c r="D8862">
        <v>1</v>
      </c>
      <c r="E8862" t="s">
        <v>3841</v>
      </c>
      <c r="F8862">
        <v>265.44099999999997</v>
      </c>
      <c r="G8862">
        <v>120.438</v>
      </c>
      <c r="H8862">
        <v>50.878</v>
      </c>
      <c r="I8862">
        <v>31969.119999999999</v>
      </c>
      <c r="J8862">
        <v>13037848</v>
      </c>
      <c r="K8862">
        <v>23.722999999999999</v>
      </c>
      <c r="L8862">
        <v>10.015000000000001</v>
      </c>
      <c r="M8862">
        <v>6297.1049999999996</v>
      </c>
      <c r="N8862">
        <v>2568125</v>
      </c>
      <c r="O8862">
        <v>4.9669999999999996</v>
      </c>
      <c r="P8862">
        <v>10.138</v>
      </c>
      <c r="Q8862">
        <v>1318.4760000000001</v>
      </c>
      <c r="R8862">
        <v>537709</v>
      </c>
      <c r="S8862">
        <v>6.6000000000000003E-2</v>
      </c>
      <c r="T8862">
        <v>4.101</v>
      </c>
      <c r="U8862">
        <v>17.507000000000001</v>
      </c>
      <c r="V8862">
        <v>7140</v>
      </c>
      <c r="W8862">
        <f t="shared" si="324"/>
        <v>28</v>
      </c>
      <c r="X8862">
        <f t="shared" ref="X8862:X8885" si="325">(MAX(0, (Q8862-393.49)))*2.21</f>
        <v>2044.2190600000001</v>
      </c>
      <c r="Y8862">
        <f t="shared" ref="Y8862:Y8885" si="326">(MAX(0, (W8862-2.15)))*2.21</f>
        <v>57.128500000000003</v>
      </c>
    </row>
    <row r="8863" spans="1:25" x14ac:dyDescent="0.2">
      <c r="A8863" t="s">
        <v>1746</v>
      </c>
      <c r="B8863" t="s">
        <v>1082</v>
      </c>
      <c r="C8863">
        <v>10</v>
      </c>
      <c r="D8863">
        <v>2</v>
      </c>
      <c r="E8863" t="s">
        <v>6029</v>
      </c>
      <c r="F8863">
        <v>279.18299999999999</v>
      </c>
      <c r="G8863">
        <v>114.233</v>
      </c>
      <c r="H8863">
        <v>45.67</v>
      </c>
      <c r="I8863">
        <v>31891.974999999999</v>
      </c>
      <c r="J8863">
        <v>13006386</v>
      </c>
      <c r="K8863">
        <v>16.238</v>
      </c>
      <c r="L8863">
        <v>6.508</v>
      </c>
      <c r="M8863">
        <v>4533.393</v>
      </c>
      <c r="N8863">
        <v>1848837</v>
      </c>
      <c r="O8863">
        <v>3.39</v>
      </c>
      <c r="P8863">
        <v>8.6890000000000001</v>
      </c>
      <c r="Q8863">
        <v>946.56200000000001</v>
      </c>
      <c r="R8863">
        <v>386033</v>
      </c>
      <c r="S8863">
        <v>3.7999999999999999E-2</v>
      </c>
      <c r="T8863">
        <v>3.1160000000000001</v>
      </c>
      <c r="U8863">
        <v>10.63</v>
      </c>
      <c r="V8863">
        <v>4335</v>
      </c>
      <c r="W8863">
        <f t="shared" si="324"/>
        <v>17</v>
      </c>
      <c r="X8863">
        <f t="shared" si="325"/>
        <v>1222.2891199999999</v>
      </c>
      <c r="Y8863">
        <f t="shared" si="326"/>
        <v>32.8185</v>
      </c>
    </row>
    <row r="8864" spans="1:25" x14ac:dyDescent="0.2">
      <c r="A8864" t="s">
        <v>1746</v>
      </c>
      <c r="B8864" t="s">
        <v>1082</v>
      </c>
      <c r="C8864">
        <v>10</v>
      </c>
      <c r="D8864">
        <v>5</v>
      </c>
      <c r="E8864" t="s">
        <v>8769</v>
      </c>
      <c r="F8864">
        <v>300.43900000000002</v>
      </c>
      <c r="G8864">
        <v>115.023</v>
      </c>
      <c r="H8864">
        <v>44.493000000000002</v>
      </c>
      <c r="I8864">
        <v>34557.499000000003</v>
      </c>
      <c r="J8864">
        <v>14093457</v>
      </c>
      <c r="K8864">
        <v>21.047999999999998</v>
      </c>
      <c r="L8864">
        <v>8.5449999999999999</v>
      </c>
      <c r="M8864">
        <v>6323.57</v>
      </c>
      <c r="N8864">
        <v>2578918</v>
      </c>
      <c r="O8864">
        <v>6.6619999999999999</v>
      </c>
      <c r="P8864">
        <v>16.483000000000001</v>
      </c>
      <c r="Q8864">
        <v>2001.585</v>
      </c>
      <c r="R8864">
        <v>816299</v>
      </c>
      <c r="S8864">
        <v>9.6000000000000002E-2</v>
      </c>
      <c r="T8864">
        <v>4.9400000000000004</v>
      </c>
      <c r="U8864">
        <v>28.762</v>
      </c>
      <c r="V8864">
        <v>11730</v>
      </c>
      <c r="W8864">
        <f t="shared" si="324"/>
        <v>46</v>
      </c>
      <c r="X8864">
        <f t="shared" si="325"/>
        <v>3553.8899500000002</v>
      </c>
      <c r="Y8864">
        <f t="shared" si="326"/>
        <v>96.908500000000004</v>
      </c>
    </row>
    <row r="8865" spans="1:25" x14ac:dyDescent="0.2">
      <c r="A8865" t="s">
        <v>1746</v>
      </c>
      <c r="B8865" t="s">
        <v>1082</v>
      </c>
      <c r="C8865">
        <v>10</v>
      </c>
      <c r="D8865">
        <v>6</v>
      </c>
      <c r="E8865" t="s">
        <v>2772</v>
      </c>
      <c r="F8865">
        <v>239.178</v>
      </c>
      <c r="G8865">
        <v>118.923</v>
      </c>
      <c r="H8865">
        <v>53.746000000000002</v>
      </c>
      <c r="I8865">
        <v>28443.795999999998</v>
      </c>
      <c r="J8865">
        <v>11600128</v>
      </c>
      <c r="K8865">
        <v>5.0140000000000002</v>
      </c>
      <c r="L8865">
        <v>2.5880000000000001</v>
      </c>
      <c r="M8865">
        <v>1199.202</v>
      </c>
      <c r="N8865">
        <v>489066</v>
      </c>
      <c r="O8865">
        <v>1.8140000000000001</v>
      </c>
      <c r="P8865">
        <v>3.86</v>
      </c>
      <c r="Q8865">
        <v>433.834</v>
      </c>
      <c r="R8865">
        <v>176929</v>
      </c>
      <c r="S8865">
        <v>3.0000000000000001E-3</v>
      </c>
      <c r="T8865">
        <v>0.81599999999999995</v>
      </c>
      <c r="U8865">
        <v>0.625</v>
      </c>
      <c r="V8865">
        <v>255</v>
      </c>
      <c r="W8865">
        <f t="shared" si="324"/>
        <v>1</v>
      </c>
      <c r="X8865">
        <f t="shared" si="325"/>
        <v>89.160239999999988</v>
      </c>
      <c r="Y8865">
        <f t="shared" si="326"/>
        <v>0</v>
      </c>
    </row>
    <row r="8866" spans="1:25" x14ac:dyDescent="0.2">
      <c r="A8866" t="s">
        <v>1746</v>
      </c>
      <c r="B8866" t="s">
        <v>1082</v>
      </c>
      <c r="C8866">
        <v>10</v>
      </c>
      <c r="D8866">
        <v>7</v>
      </c>
      <c r="E8866" t="s">
        <v>8770</v>
      </c>
      <c r="F8866">
        <v>170.845</v>
      </c>
      <c r="G8866">
        <v>120.691</v>
      </c>
      <c r="H8866">
        <v>46.726999999999997</v>
      </c>
      <c r="I8866">
        <v>20619.413</v>
      </c>
      <c r="J8866">
        <v>8409139</v>
      </c>
      <c r="K8866">
        <v>25.06</v>
      </c>
      <c r="L8866">
        <v>9.4480000000000004</v>
      </c>
      <c r="M8866">
        <v>4281.4089999999997</v>
      </c>
      <c r="N8866">
        <v>1746071</v>
      </c>
      <c r="O8866">
        <v>5.3410000000000002</v>
      </c>
      <c r="P8866">
        <v>14.125</v>
      </c>
      <c r="Q8866">
        <v>912.48199999999997</v>
      </c>
      <c r="R8866">
        <v>372134</v>
      </c>
      <c r="S8866">
        <v>6.6000000000000003E-2</v>
      </c>
      <c r="T8866">
        <v>4.0979999999999999</v>
      </c>
      <c r="U8866">
        <v>11.255000000000001</v>
      </c>
      <c r="V8866">
        <v>4590</v>
      </c>
      <c r="W8866">
        <f t="shared" si="324"/>
        <v>18</v>
      </c>
      <c r="X8866">
        <f t="shared" si="325"/>
        <v>1146.9723199999999</v>
      </c>
      <c r="Y8866">
        <f t="shared" si="326"/>
        <v>35.028500000000001</v>
      </c>
    </row>
    <row r="8867" spans="1:25" x14ac:dyDescent="0.2">
      <c r="A8867" t="s">
        <v>1746</v>
      </c>
      <c r="B8867" t="s">
        <v>1082</v>
      </c>
      <c r="C8867">
        <v>10</v>
      </c>
      <c r="D8867">
        <v>8</v>
      </c>
      <c r="E8867" t="s">
        <v>8771</v>
      </c>
      <c r="F8867">
        <v>154.61199999999999</v>
      </c>
      <c r="G8867">
        <v>103.721</v>
      </c>
      <c r="H8867">
        <v>43.518000000000001</v>
      </c>
      <c r="I8867">
        <v>16036.597</v>
      </c>
      <c r="J8867">
        <v>6540146</v>
      </c>
      <c r="K8867">
        <v>18.14</v>
      </c>
      <c r="L8867">
        <v>7.34</v>
      </c>
      <c r="M8867">
        <v>2804.598</v>
      </c>
      <c r="N8867">
        <v>1143789</v>
      </c>
      <c r="O8867">
        <v>5.3390000000000004</v>
      </c>
      <c r="P8867">
        <v>12.512</v>
      </c>
      <c r="Q8867">
        <v>825.47900000000004</v>
      </c>
      <c r="R8867">
        <v>336652</v>
      </c>
      <c r="S8867">
        <v>4.3999999999999997E-2</v>
      </c>
      <c r="T8867">
        <v>3.3679999999999999</v>
      </c>
      <c r="U8867">
        <v>6.8780000000000001</v>
      </c>
      <c r="V8867">
        <v>2805</v>
      </c>
      <c r="W8867">
        <f t="shared" ref="W8867:W8885" si="327">V8867/255</f>
        <v>11</v>
      </c>
      <c r="X8867">
        <f t="shared" si="325"/>
        <v>954.69569000000001</v>
      </c>
      <c r="Y8867">
        <f t="shared" si="326"/>
        <v>19.558499999999999</v>
      </c>
    </row>
    <row r="8868" spans="1:25" x14ac:dyDescent="0.2">
      <c r="A8868" t="s">
        <v>1746</v>
      </c>
      <c r="B8868" t="s">
        <v>1082</v>
      </c>
      <c r="C8868">
        <v>10</v>
      </c>
      <c r="D8868">
        <v>10</v>
      </c>
      <c r="E8868" t="s">
        <v>8772</v>
      </c>
      <c r="F8868">
        <v>432.67899999999997</v>
      </c>
      <c r="G8868">
        <v>131.79499999999999</v>
      </c>
      <c r="H8868">
        <v>50.045999999999999</v>
      </c>
      <c r="I8868">
        <v>57025.093999999997</v>
      </c>
      <c r="J8868">
        <v>23256333</v>
      </c>
      <c r="K8868">
        <v>16.193000000000001</v>
      </c>
      <c r="L8868">
        <v>8.57</v>
      </c>
      <c r="M8868">
        <v>7006.5339999999997</v>
      </c>
      <c r="N8868">
        <v>2857449</v>
      </c>
      <c r="O8868">
        <v>4.6260000000000003</v>
      </c>
      <c r="P8868">
        <v>13.526999999999999</v>
      </c>
      <c r="Q8868">
        <v>2001.3689999999999</v>
      </c>
      <c r="R8868">
        <v>816211</v>
      </c>
      <c r="S8868">
        <v>4.2000000000000003E-2</v>
      </c>
      <c r="T8868">
        <v>3.2690000000000001</v>
      </c>
      <c r="U8868">
        <v>18.132999999999999</v>
      </c>
      <c r="V8868">
        <v>7395</v>
      </c>
      <c r="W8868">
        <f t="shared" si="327"/>
        <v>29</v>
      </c>
      <c r="X8868">
        <f t="shared" si="325"/>
        <v>3553.4125899999999</v>
      </c>
      <c r="Y8868">
        <f t="shared" si="326"/>
        <v>59.338500000000003</v>
      </c>
    </row>
    <row r="8869" spans="1:25" x14ac:dyDescent="0.2">
      <c r="A8869" t="s">
        <v>1746</v>
      </c>
      <c r="B8869" t="s">
        <v>1082</v>
      </c>
      <c r="C8869">
        <v>10</v>
      </c>
      <c r="D8869">
        <v>11</v>
      </c>
      <c r="E8869" t="s">
        <v>8773</v>
      </c>
      <c r="F8869">
        <v>18.984000000000002</v>
      </c>
      <c r="G8869">
        <v>38.640999999999998</v>
      </c>
      <c r="H8869">
        <v>21.085999999999999</v>
      </c>
      <c r="I8869">
        <v>733.54</v>
      </c>
      <c r="J8869">
        <v>299157</v>
      </c>
      <c r="K8869">
        <v>4.4009999999999998</v>
      </c>
      <c r="L8869">
        <v>3.4580000000000002</v>
      </c>
      <c r="M8869">
        <v>83.55</v>
      </c>
      <c r="N8869">
        <v>34074</v>
      </c>
      <c r="O8869">
        <v>0.95699999999999996</v>
      </c>
      <c r="P8869">
        <v>0.83699999999999997</v>
      </c>
      <c r="Q8869">
        <v>18.170000000000002</v>
      </c>
      <c r="R8869">
        <v>7410</v>
      </c>
      <c r="S8869">
        <v>0</v>
      </c>
      <c r="T8869">
        <v>0</v>
      </c>
      <c r="U8869">
        <v>0</v>
      </c>
      <c r="V8869">
        <v>0</v>
      </c>
      <c r="W8869">
        <f t="shared" si="327"/>
        <v>0</v>
      </c>
      <c r="X8869">
        <f t="shared" si="325"/>
        <v>0</v>
      </c>
      <c r="Y8869">
        <f t="shared" si="326"/>
        <v>0</v>
      </c>
    </row>
    <row r="8870" spans="1:25" x14ac:dyDescent="0.2">
      <c r="A8870" t="s">
        <v>1746</v>
      </c>
      <c r="B8870" t="s">
        <v>1082</v>
      </c>
      <c r="C8870">
        <v>10</v>
      </c>
      <c r="D8870">
        <v>13</v>
      </c>
      <c r="E8870" t="s">
        <v>8774</v>
      </c>
      <c r="F8870">
        <v>326.44799999999998</v>
      </c>
      <c r="G8870">
        <v>132.43100000000001</v>
      </c>
      <c r="H8870">
        <v>53.75</v>
      </c>
      <c r="I8870">
        <v>43231.807000000001</v>
      </c>
      <c r="J8870">
        <v>17631068</v>
      </c>
      <c r="K8870">
        <v>6.1710000000000003</v>
      </c>
      <c r="L8870">
        <v>3.9889999999999999</v>
      </c>
      <c r="M8870">
        <v>2014.654</v>
      </c>
      <c r="N8870">
        <v>821629</v>
      </c>
      <c r="O8870">
        <v>2.5870000000000002</v>
      </c>
      <c r="P8870">
        <v>8.6210000000000004</v>
      </c>
      <c r="Q8870">
        <v>844.37400000000002</v>
      </c>
      <c r="R8870">
        <v>344358</v>
      </c>
      <c r="S8870">
        <v>1.0999999999999999E-2</v>
      </c>
      <c r="T8870">
        <v>1.712</v>
      </c>
      <c r="U8870">
        <v>3.7519999999999998</v>
      </c>
      <c r="V8870">
        <v>1530</v>
      </c>
      <c r="W8870">
        <f t="shared" si="327"/>
        <v>6</v>
      </c>
      <c r="X8870">
        <f t="shared" si="325"/>
        <v>996.45364000000006</v>
      </c>
      <c r="Y8870">
        <f t="shared" si="326"/>
        <v>8.5084999999999997</v>
      </c>
    </row>
    <row r="8871" spans="1:25" x14ac:dyDescent="0.2">
      <c r="A8871" t="s">
        <v>1746</v>
      </c>
      <c r="B8871" t="s">
        <v>1082</v>
      </c>
      <c r="C8871">
        <v>10</v>
      </c>
      <c r="D8871">
        <v>14</v>
      </c>
      <c r="E8871" t="s">
        <v>8775</v>
      </c>
      <c r="F8871">
        <v>317.89800000000002</v>
      </c>
      <c r="G8871">
        <v>129.46199999999999</v>
      </c>
      <c r="H8871">
        <v>46.98</v>
      </c>
      <c r="I8871">
        <v>41155.773999999998</v>
      </c>
      <c r="J8871">
        <v>16784407</v>
      </c>
      <c r="K8871">
        <v>26.852</v>
      </c>
      <c r="L8871">
        <v>11.278</v>
      </c>
      <c r="M8871">
        <v>8536.0580000000009</v>
      </c>
      <c r="N8871">
        <v>3481229</v>
      </c>
      <c r="O8871">
        <v>5.0350000000000001</v>
      </c>
      <c r="P8871">
        <v>14.429</v>
      </c>
      <c r="Q8871">
        <v>1600.6959999999999</v>
      </c>
      <c r="R8871">
        <v>652806</v>
      </c>
      <c r="S8871">
        <v>4.7E-2</v>
      </c>
      <c r="T8871">
        <v>3.4689999999999999</v>
      </c>
      <c r="U8871">
        <v>15.006</v>
      </c>
      <c r="V8871">
        <v>6120</v>
      </c>
      <c r="W8871">
        <f t="shared" si="327"/>
        <v>24</v>
      </c>
      <c r="X8871">
        <f t="shared" si="325"/>
        <v>2667.9252599999995</v>
      </c>
      <c r="Y8871">
        <f t="shared" si="326"/>
        <v>48.288499999999999</v>
      </c>
    </row>
    <row r="8872" spans="1:25" x14ac:dyDescent="0.2">
      <c r="A8872" t="s">
        <v>1746</v>
      </c>
      <c r="B8872" t="s">
        <v>1082</v>
      </c>
      <c r="C8872">
        <v>10</v>
      </c>
      <c r="D8872">
        <v>15</v>
      </c>
      <c r="E8872" t="s">
        <v>7249</v>
      </c>
      <c r="F8872">
        <v>360.98700000000002</v>
      </c>
      <c r="G8872">
        <v>136.083</v>
      </c>
      <c r="H8872">
        <v>47.947000000000003</v>
      </c>
      <c r="I8872">
        <v>49124.211000000003</v>
      </c>
      <c r="J8872">
        <v>20034145</v>
      </c>
      <c r="K8872">
        <v>24.751000000000001</v>
      </c>
      <c r="L8872">
        <v>9.0679999999999996</v>
      </c>
      <c r="M8872">
        <v>8934.7919999999995</v>
      </c>
      <c r="N8872">
        <v>3643843</v>
      </c>
      <c r="O8872">
        <v>5.3209999999999997</v>
      </c>
      <c r="P8872">
        <v>13.975</v>
      </c>
      <c r="Q8872">
        <v>1920.644</v>
      </c>
      <c r="R8872">
        <v>783289</v>
      </c>
      <c r="S8872">
        <v>5.3999999999999999E-2</v>
      </c>
      <c r="T8872">
        <v>3.7</v>
      </c>
      <c r="U8872">
        <v>19.382999999999999</v>
      </c>
      <c r="V8872">
        <v>7905</v>
      </c>
      <c r="W8872">
        <f t="shared" si="327"/>
        <v>31</v>
      </c>
      <c r="X8872">
        <f t="shared" si="325"/>
        <v>3375.0103399999998</v>
      </c>
      <c r="Y8872">
        <f t="shared" si="326"/>
        <v>63.758500000000005</v>
      </c>
    </row>
    <row r="8873" spans="1:25" x14ac:dyDescent="0.2">
      <c r="A8873" t="s">
        <v>1746</v>
      </c>
      <c r="B8873" t="s">
        <v>1082</v>
      </c>
      <c r="C8873">
        <v>10</v>
      </c>
      <c r="D8873">
        <v>16</v>
      </c>
      <c r="E8873" t="s">
        <v>8776</v>
      </c>
      <c r="F8873">
        <v>188.57499999999999</v>
      </c>
      <c r="G8873">
        <v>118.095</v>
      </c>
      <c r="H8873">
        <v>46.741999999999997</v>
      </c>
      <c r="I8873">
        <v>22269.753000000001</v>
      </c>
      <c r="J8873">
        <v>9082191</v>
      </c>
      <c r="K8873">
        <v>26.033000000000001</v>
      </c>
      <c r="L8873">
        <v>11.249000000000001</v>
      </c>
      <c r="M8873">
        <v>4909.0969999999998</v>
      </c>
      <c r="N8873">
        <v>2002059</v>
      </c>
      <c r="O8873">
        <v>4.5640000000000001</v>
      </c>
      <c r="P8873">
        <v>12.132999999999999</v>
      </c>
      <c r="Q8873">
        <v>860.71</v>
      </c>
      <c r="R8873">
        <v>351020</v>
      </c>
      <c r="S8873">
        <v>4.2999999999999997E-2</v>
      </c>
      <c r="T8873">
        <v>3.3149999999999999</v>
      </c>
      <c r="U8873">
        <v>8.1280000000000001</v>
      </c>
      <c r="V8873">
        <v>3315</v>
      </c>
      <c r="W8873">
        <f t="shared" si="327"/>
        <v>13</v>
      </c>
      <c r="X8873">
        <f t="shared" si="325"/>
        <v>1032.5562</v>
      </c>
      <c r="Y8873">
        <f t="shared" si="326"/>
        <v>23.9785</v>
      </c>
    </row>
    <row r="8874" spans="1:25" x14ac:dyDescent="0.2">
      <c r="A8874" t="s">
        <v>1746</v>
      </c>
      <c r="B8874" t="s">
        <v>1082</v>
      </c>
      <c r="C8874">
        <v>10</v>
      </c>
      <c r="D8874">
        <v>17</v>
      </c>
      <c r="E8874" t="s">
        <v>8777</v>
      </c>
      <c r="F8874">
        <v>261.59199999999998</v>
      </c>
      <c r="G8874">
        <v>123.373</v>
      </c>
      <c r="H8874">
        <v>58.436</v>
      </c>
      <c r="I8874">
        <v>32273.488000000001</v>
      </c>
      <c r="J8874">
        <v>13161977</v>
      </c>
      <c r="K8874">
        <v>5.2030000000000003</v>
      </c>
      <c r="L8874">
        <v>2.8290000000000002</v>
      </c>
      <c r="M8874">
        <v>1361.114</v>
      </c>
      <c r="N8874">
        <v>555098</v>
      </c>
      <c r="O8874">
        <v>2.3719999999999999</v>
      </c>
      <c r="P8874">
        <v>7.17</v>
      </c>
      <c r="Q8874">
        <v>620.56299999999999</v>
      </c>
      <c r="R8874">
        <v>253082</v>
      </c>
      <c r="S8874">
        <v>7.0000000000000001E-3</v>
      </c>
      <c r="T8874">
        <v>1.3520000000000001</v>
      </c>
      <c r="U8874">
        <v>1.8759999999999999</v>
      </c>
      <c r="V8874">
        <v>765</v>
      </c>
      <c r="W8874">
        <f t="shared" si="327"/>
        <v>3</v>
      </c>
      <c r="X8874">
        <f t="shared" si="325"/>
        <v>501.83132999999992</v>
      </c>
      <c r="Y8874">
        <f t="shared" si="326"/>
        <v>1.8785000000000001</v>
      </c>
    </row>
    <row r="8875" spans="1:25" x14ac:dyDescent="0.2">
      <c r="A8875" t="s">
        <v>1746</v>
      </c>
      <c r="B8875" t="s">
        <v>1082</v>
      </c>
      <c r="C8875">
        <v>10</v>
      </c>
      <c r="D8875">
        <v>18</v>
      </c>
      <c r="E8875" t="s">
        <v>8778</v>
      </c>
      <c r="F8875">
        <v>390.62200000000001</v>
      </c>
      <c r="G8875">
        <v>139.47900000000001</v>
      </c>
      <c r="H8875">
        <v>49.191000000000003</v>
      </c>
      <c r="I8875">
        <v>54483.411</v>
      </c>
      <c r="J8875">
        <v>22219768</v>
      </c>
      <c r="K8875">
        <v>15.817</v>
      </c>
      <c r="L8875">
        <v>9.5310000000000006</v>
      </c>
      <c r="M8875">
        <v>6178.5810000000001</v>
      </c>
      <c r="N8875">
        <v>2519788</v>
      </c>
      <c r="O8875">
        <v>3.0739999999999998</v>
      </c>
      <c r="P8875">
        <v>8.4220000000000006</v>
      </c>
      <c r="Q8875">
        <v>1200.95</v>
      </c>
      <c r="R8875">
        <v>489779</v>
      </c>
      <c r="S8875">
        <v>2.4E-2</v>
      </c>
      <c r="T8875">
        <v>2.4740000000000002</v>
      </c>
      <c r="U8875">
        <v>9.3789999999999996</v>
      </c>
      <c r="V8875">
        <v>3825</v>
      </c>
      <c r="W8875">
        <f t="shared" si="327"/>
        <v>15</v>
      </c>
      <c r="X8875">
        <f t="shared" si="325"/>
        <v>1784.4866</v>
      </c>
      <c r="Y8875">
        <f t="shared" si="326"/>
        <v>28.398499999999999</v>
      </c>
    </row>
    <row r="8876" spans="1:25" x14ac:dyDescent="0.2">
      <c r="A8876" t="s">
        <v>1746</v>
      </c>
      <c r="B8876" t="s">
        <v>1082</v>
      </c>
      <c r="C8876">
        <v>10</v>
      </c>
      <c r="D8876">
        <v>19</v>
      </c>
      <c r="E8876" t="s">
        <v>8779</v>
      </c>
      <c r="F8876">
        <v>375.87799999999999</v>
      </c>
      <c r="G8876">
        <v>116.568</v>
      </c>
      <c r="H8876">
        <v>45.758000000000003</v>
      </c>
      <c r="I8876">
        <v>43815.322999999997</v>
      </c>
      <c r="J8876">
        <v>17869041</v>
      </c>
      <c r="K8876">
        <v>29.411000000000001</v>
      </c>
      <c r="L8876">
        <v>11.574</v>
      </c>
      <c r="M8876">
        <v>11054.895</v>
      </c>
      <c r="N8876">
        <v>4508477</v>
      </c>
      <c r="O8876">
        <v>8.468</v>
      </c>
      <c r="P8876">
        <v>21.442</v>
      </c>
      <c r="Q8876">
        <v>3182.806</v>
      </c>
      <c r="R8876">
        <v>1298032</v>
      </c>
      <c r="S8876">
        <v>8.7999999999999995E-2</v>
      </c>
      <c r="T8876">
        <v>4.7409999999999997</v>
      </c>
      <c r="U8876">
        <v>33.139000000000003</v>
      </c>
      <c r="V8876">
        <v>13515</v>
      </c>
      <c r="W8876">
        <f t="shared" si="327"/>
        <v>53</v>
      </c>
      <c r="X8876">
        <f t="shared" si="325"/>
        <v>6164.3883599999999</v>
      </c>
      <c r="Y8876">
        <f t="shared" si="326"/>
        <v>112.3785</v>
      </c>
    </row>
    <row r="8877" spans="1:25" x14ac:dyDescent="0.2">
      <c r="A8877" t="s">
        <v>1746</v>
      </c>
      <c r="B8877" t="s">
        <v>1082</v>
      </c>
      <c r="C8877">
        <v>10</v>
      </c>
      <c r="D8877">
        <v>20</v>
      </c>
      <c r="E8877" t="s">
        <v>8780</v>
      </c>
      <c r="F8877">
        <v>312.24299999999999</v>
      </c>
      <c r="G8877">
        <v>118.654</v>
      </c>
      <c r="H8877">
        <v>44.359000000000002</v>
      </c>
      <c r="I8877">
        <v>37048.923000000003</v>
      </c>
      <c r="J8877">
        <v>15109525</v>
      </c>
      <c r="K8877">
        <v>30.661999999999999</v>
      </c>
      <c r="L8877">
        <v>12.439</v>
      </c>
      <c r="M8877">
        <v>9574.14</v>
      </c>
      <c r="N8877">
        <v>3904586</v>
      </c>
      <c r="O8877">
        <v>6.024</v>
      </c>
      <c r="P8877">
        <v>16.93</v>
      </c>
      <c r="Q8877">
        <v>1880.8109999999999</v>
      </c>
      <c r="R8877">
        <v>767044</v>
      </c>
      <c r="S8877">
        <v>5.3999999999999999E-2</v>
      </c>
      <c r="T8877">
        <v>3.7130000000000001</v>
      </c>
      <c r="U8877">
        <v>16.882000000000001</v>
      </c>
      <c r="V8877">
        <v>6885</v>
      </c>
      <c r="W8877">
        <f t="shared" si="327"/>
        <v>27</v>
      </c>
      <c r="X8877">
        <f t="shared" si="325"/>
        <v>3286.9794099999999</v>
      </c>
      <c r="Y8877">
        <f t="shared" si="326"/>
        <v>54.918500000000002</v>
      </c>
    </row>
    <row r="8878" spans="1:25" x14ac:dyDescent="0.2">
      <c r="A8878" t="s">
        <v>1746</v>
      </c>
      <c r="B8878" t="s">
        <v>1082</v>
      </c>
      <c r="C8878">
        <v>10</v>
      </c>
      <c r="D8878">
        <v>21</v>
      </c>
      <c r="E8878" t="s">
        <v>8781</v>
      </c>
      <c r="F8878">
        <v>408.09800000000001</v>
      </c>
      <c r="G8878">
        <v>128.79499999999999</v>
      </c>
      <c r="H8878">
        <v>50.942</v>
      </c>
      <c r="I8878">
        <v>52561.019</v>
      </c>
      <c r="J8878">
        <v>21435766</v>
      </c>
      <c r="K8878">
        <v>19.375</v>
      </c>
      <c r="L8878">
        <v>9.984</v>
      </c>
      <c r="M8878">
        <v>7906.8829999999998</v>
      </c>
      <c r="N8878">
        <v>3224635</v>
      </c>
      <c r="O8878">
        <v>5.4450000000000003</v>
      </c>
      <c r="P8878">
        <v>13.682</v>
      </c>
      <c r="Q8878">
        <v>2222.194</v>
      </c>
      <c r="R8878">
        <v>906269</v>
      </c>
      <c r="S8878">
        <v>5.3999999999999999E-2</v>
      </c>
      <c r="T8878">
        <v>3.698</v>
      </c>
      <c r="U8878">
        <v>21.884</v>
      </c>
      <c r="V8878">
        <v>8925</v>
      </c>
      <c r="W8878">
        <f t="shared" si="327"/>
        <v>35</v>
      </c>
      <c r="X8878">
        <f t="shared" si="325"/>
        <v>4041.4358399999996</v>
      </c>
      <c r="Y8878">
        <f t="shared" si="326"/>
        <v>72.598500000000001</v>
      </c>
    </row>
    <row r="8879" spans="1:25" x14ac:dyDescent="0.2">
      <c r="A8879" t="s">
        <v>1746</v>
      </c>
      <c r="B8879" t="s">
        <v>1082</v>
      </c>
      <c r="C8879">
        <v>10</v>
      </c>
      <c r="D8879">
        <v>22</v>
      </c>
      <c r="E8879" t="s">
        <v>8782</v>
      </c>
      <c r="F8879">
        <v>360.38400000000001</v>
      </c>
      <c r="G8879">
        <v>104.31</v>
      </c>
      <c r="H8879">
        <v>49.372</v>
      </c>
      <c r="I8879">
        <v>37591.697999999997</v>
      </c>
      <c r="J8879">
        <v>15330883</v>
      </c>
      <c r="K8879">
        <v>23.806000000000001</v>
      </c>
      <c r="L8879">
        <v>17.524000000000001</v>
      </c>
      <c r="M8879">
        <v>8579.3459999999995</v>
      </c>
      <c r="N8879">
        <v>3498883</v>
      </c>
      <c r="O8879">
        <v>5.68</v>
      </c>
      <c r="P8879">
        <v>17.155000000000001</v>
      </c>
      <c r="Q8879">
        <v>2046.9079999999999</v>
      </c>
      <c r="R8879">
        <v>834783</v>
      </c>
      <c r="S8879">
        <v>4.2000000000000003E-2</v>
      </c>
      <c r="T8879">
        <v>3.258</v>
      </c>
      <c r="U8879">
        <v>15.006</v>
      </c>
      <c r="V8879">
        <v>6120</v>
      </c>
      <c r="W8879">
        <f t="shared" si="327"/>
        <v>24</v>
      </c>
      <c r="X8879">
        <f t="shared" si="325"/>
        <v>3654.0537799999997</v>
      </c>
      <c r="Y8879">
        <f t="shared" si="326"/>
        <v>48.288499999999999</v>
      </c>
    </row>
    <row r="8880" spans="1:25" x14ac:dyDescent="0.2">
      <c r="A8880" t="s">
        <v>1746</v>
      </c>
      <c r="B8880" t="s">
        <v>1082</v>
      </c>
      <c r="C8880">
        <v>10</v>
      </c>
      <c r="D8880">
        <v>23</v>
      </c>
      <c r="E8880" t="s">
        <v>8783</v>
      </c>
      <c r="F8880">
        <v>384.13900000000001</v>
      </c>
      <c r="G8880">
        <v>126.57599999999999</v>
      </c>
      <c r="H8880">
        <v>49.411000000000001</v>
      </c>
      <c r="I8880">
        <v>48622.597999999998</v>
      </c>
      <c r="J8880">
        <v>19829574</v>
      </c>
      <c r="K8880">
        <v>21.012</v>
      </c>
      <c r="L8880">
        <v>9.2289999999999992</v>
      </c>
      <c r="M8880">
        <v>8071.5389999999998</v>
      </c>
      <c r="N8880">
        <v>3291786</v>
      </c>
      <c r="O8880">
        <v>5.3689999999999998</v>
      </c>
      <c r="P8880">
        <v>16.134</v>
      </c>
      <c r="Q8880">
        <v>2062.5010000000002</v>
      </c>
      <c r="R8880">
        <v>841142</v>
      </c>
      <c r="S8880">
        <v>5.1999999999999998E-2</v>
      </c>
      <c r="T8880">
        <v>3.6440000000000001</v>
      </c>
      <c r="U8880">
        <v>20.009</v>
      </c>
      <c r="V8880">
        <v>8160</v>
      </c>
      <c r="W8880">
        <f t="shared" si="327"/>
        <v>32</v>
      </c>
      <c r="X8880">
        <f t="shared" si="325"/>
        <v>3688.5143100000005</v>
      </c>
      <c r="Y8880">
        <f t="shared" si="326"/>
        <v>65.968500000000006</v>
      </c>
    </row>
    <row r="8881" spans="1:25" x14ac:dyDescent="0.2">
      <c r="A8881" t="s">
        <v>1746</v>
      </c>
      <c r="B8881" t="s">
        <v>1082</v>
      </c>
      <c r="C8881">
        <v>10</v>
      </c>
      <c r="D8881">
        <v>24</v>
      </c>
      <c r="E8881" t="s">
        <v>8784</v>
      </c>
      <c r="F8881">
        <v>471.12700000000001</v>
      </c>
      <c r="G8881">
        <v>119.89100000000001</v>
      </c>
      <c r="H8881">
        <v>53.542999999999999</v>
      </c>
      <c r="I8881">
        <v>56484.101000000002</v>
      </c>
      <c r="J8881">
        <v>23035702</v>
      </c>
      <c r="K8881">
        <v>6.569</v>
      </c>
      <c r="L8881">
        <v>4.8570000000000002</v>
      </c>
      <c r="M8881">
        <v>3095.0479999999998</v>
      </c>
      <c r="N8881">
        <v>1262242</v>
      </c>
      <c r="O8881">
        <v>1.9430000000000001</v>
      </c>
      <c r="P8881">
        <v>4.2910000000000004</v>
      </c>
      <c r="Q8881">
        <v>915.62300000000005</v>
      </c>
      <c r="R8881">
        <v>373415</v>
      </c>
      <c r="S8881">
        <v>8.9999999999999993E-3</v>
      </c>
      <c r="T8881">
        <v>1.5389999999999999</v>
      </c>
      <c r="U8881">
        <v>4.3769999999999998</v>
      </c>
      <c r="V8881">
        <v>1785</v>
      </c>
      <c r="W8881">
        <f t="shared" si="327"/>
        <v>7</v>
      </c>
      <c r="X8881">
        <f t="shared" si="325"/>
        <v>1153.9139300000002</v>
      </c>
      <c r="Y8881">
        <f t="shared" si="326"/>
        <v>10.718499999999999</v>
      </c>
    </row>
    <row r="8882" spans="1:25" x14ac:dyDescent="0.2">
      <c r="A8882" t="s">
        <v>1746</v>
      </c>
      <c r="B8882" t="s">
        <v>1082</v>
      </c>
      <c r="C8882">
        <v>10</v>
      </c>
      <c r="D8882">
        <v>25</v>
      </c>
      <c r="E8882" t="s">
        <v>8785</v>
      </c>
      <c r="F8882">
        <v>425.04399999999998</v>
      </c>
      <c r="G8882">
        <v>128.61799999999999</v>
      </c>
      <c r="H8882">
        <v>48.911000000000001</v>
      </c>
      <c r="I8882">
        <v>54668.404000000002</v>
      </c>
      <c r="J8882">
        <v>22295213</v>
      </c>
      <c r="K8882">
        <v>14.564</v>
      </c>
      <c r="L8882">
        <v>7.101</v>
      </c>
      <c r="M8882">
        <v>6190.3559999999998</v>
      </c>
      <c r="N8882">
        <v>2524590</v>
      </c>
      <c r="O8882">
        <v>2.6309999999999998</v>
      </c>
      <c r="P8882">
        <v>6.9050000000000002</v>
      </c>
      <c r="Q8882">
        <v>1118.454</v>
      </c>
      <c r="R8882">
        <v>456135</v>
      </c>
      <c r="S8882">
        <v>2.4E-2</v>
      </c>
      <c r="T8882">
        <v>2.4500000000000002</v>
      </c>
      <c r="U8882">
        <v>10.004</v>
      </c>
      <c r="V8882">
        <v>4080</v>
      </c>
      <c r="W8882">
        <f t="shared" si="327"/>
        <v>16</v>
      </c>
      <c r="X8882">
        <f t="shared" si="325"/>
        <v>1602.1704399999999</v>
      </c>
      <c r="Y8882">
        <f t="shared" si="326"/>
        <v>30.608499999999999</v>
      </c>
    </row>
    <row r="8883" spans="1:25" x14ac:dyDescent="0.2">
      <c r="A8883" t="s">
        <v>1746</v>
      </c>
      <c r="B8883" t="s">
        <v>1082</v>
      </c>
      <c r="C8883">
        <v>10</v>
      </c>
      <c r="D8883">
        <v>26</v>
      </c>
      <c r="E8883" t="s">
        <v>8786</v>
      </c>
      <c r="F8883">
        <v>366.96800000000002</v>
      </c>
      <c r="G8883">
        <v>129.416</v>
      </c>
      <c r="H8883">
        <v>46.098999999999997</v>
      </c>
      <c r="I8883">
        <v>47491.589</v>
      </c>
      <c r="J8883">
        <v>19368319</v>
      </c>
      <c r="K8883">
        <v>24.478000000000002</v>
      </c>
      <c r="L8883">
        <v>10.074</v>
      </c>
      <c r="M8883">
        <v>8982.5419999999995</v>
      </c>
      <c r="N8883">
        <v>3663317</v>
      </c>
      <c r="O8883">
        <v>5.4669999999999996</v>
      </c>
      <c r="P8883">
        <v>12.996</v>
      </c>
      <c r="Q8883">
        <v>2006.251</v>
      </c>
      <c r="R8883">
        <v>818202</v>
      </c>
      <c r="S8883">
        <v>5.8000000000000003E-2</v>
      </c>
      <c r="T8883">
        <v>3.843</v>
      </c>
      <c r="U8883">
        <v>21.259</v>
      </c>
      <c r="V8883">
        <v>8670</v>
      </c>
      <c r="W8883">
        <f t="shared" si="327"/>
        <v>34</v>
      </c>
      <c r="X8883">
        <f t="shared" si="325"/>
        <v>3564.20181</v>
      </c>
      <c r="Y8883">
        <f t="shared" si="326"/>
        <v>70.388500000000008</v>
      </c>
    </row>
    <row r="8884" spans="1:25" x14ac:dyDescent="0.2">
      <c r="A8884" t="s">
        <v>1746</v>
      </c>
      <c r="B8884" t="s">
        <v>1082</v>
      </c>
      <c r="C8884">
        <v>10</v>
      </c>
      <c r="D8884">
        <v>27</v>
      </c>
      <c r="E8884" t="s">
        <v>8787</v>
      </c>
      <c r="F8884">
        <v>387.726</v>
      </c>
      <c r="G8884">
        <v>107.152</v>
      </c>
      <c r="H8884">
        <v>45.146000000000001</v>
      </c>
      <c r="I8884">
        <v>41545.739000000001</v>
      </c>
      <c r="J8884">
        <v>16943445</v>
      </c>
      <c r="K8884">
        <v>17.638000000000002</v>
      </c>
      <c r="L8884">
        <v>8.1489999999999991</v>
      </c>
      <c r="M8884">
        <v>6838.8770000000004</v>
      </c>
      <c r="N8884">
        <v>2789074</v>
      </c>
      <c r="O8884">
        <v>5.63</v>
      </c>
      <c r="P8884">
        <v>15.718</v>
      </c>
      <c r="Q8884">
        <v>2182.75</v>
      </c>
      <c r="R8884">
        <v>890183</v>
      </c>
      <c r="S8884">
        <v>7.9000000000000001E-2</v>
      </c>
      <c r="T8884">
        <v>4.4880000000000004</v>
      </c>
      <c r="U8884">
        <v>30.638000000000002</v>
      </c>
      <c r="V8884">
        <v>12495</v>
      </c>
      <c r="W8884">
        <f t="shared" si="327"/>
        <v>49</v>
      </c>
      <c r="X8884">
        <f t="shared" si="325"/>
        <v>3954.2646</v>
      </c>
      <c r="Y8884">
        <f t="shared" si="326"/>
        <v>103.5385</v>
      </c>
    </row>
    <row r="8885" spans="1:25" x14ac:dyDescent="0.2">
      <c r="A8885" t="s">
        <v>1746</v>
      </c>
      <c r="B8885" t="s">
        <v>1082</v>
      </c>
      <c r="C8885">
        <v>10</v>
      </c>
      <c r="D8885">
        <v>29</v>
      </c>
      <c r="E8885" t="s">
        <v>8788</v>
      </c>
      <c r="F8885">
        <v>160.86500000000001</v>
      </c>
      <c r="G8885">
        <v>94.76</v>
      </c>
      <c r="H8885">
        <v>44.103000000000002</v>
      </c>
      <c r="I8885">
        <v>15243.61</v>
      </c>
      <c r="J8885">
        <v>6216745</v>
      </c>
      <c r="K8885">
        <v>7.3860000000000001</v>
      </c>
      <c r="L8885">
        <v>4.2629999999999999</v>
      </c>
      <c r="M8885">
        <v>1188.229</v>
      </c>
      <c r="N8885">
        <v>484591</v>
      </c>
      <c r="O8885">
        <v>1.571</v>
      </c>
      <c r="P8885">
        <v>1.264</v>
      </c>
      <c r="Q8885">
        <v>252.666</v>
      </c>
      <c r="R8885">
        <v>103044</v>
      </c>
      <c r="S8885">
        <v>0</v>
      </c>
      <c r="T8885">
        <v>0</v>
      </c>
      <c r="U8885">
        <v>0</v>
      </c>
      <c r="V8885">
        <v>0</v>
      </c>
      <c r="W8885">
        <f t="shared" si="327"/>
        <v>0</v>
      </c>
      <c r="X8885">
        <f t="shared" si="325"/>
        <v>0</v>
      </c>
      <c r="Y8885">
        <f t="shared" si="326"/>
        <v>0</v>
      </c>
    </row>
    <row r="8886" spans="1:25" x14ac:dyDescent="0.2">
      <c r="A8886" t="s">
        <v>1746</v>
      </c>
      <c r="B8886" t="s">
        <v>1430</v>
      </c>
      <c r="C8886">
        <v>1</v>
      </c>
      <c r="D8886">
        <v>1</v>
      </c>
      <c r="E8886" t="s">
        <v>3805</v>
      </c>
      <c r="F8886">
        <v>321.75200000000001</v>
      </c>
      <c r="G8886">
        <v>91.91</v>
      </c>
      <c r="H8886">
        <v>44.348999999999997</v>
      </c>
      <c r="I8886">
        <v>29572.142</v>
      </c>
      <c r="J8886">
        <v>12060297</v>
      </c>
      <c r="K8886">
        <v>11.87</v>
      </c>
      <c r="L8886">
        <v>5.6029999999999998</v>
      </c>
      <c r="M8886">
        <v>3819.038</v>
      </c>
      <c r="N8886">
        <v>1557504</v>
      </c>
      <c r="O8886">
        <v>6.73</v>
      </c>
      <c r="P8886">
        <v>16.282</v>
      </c>
      <c r="Q8886">
        <v>2165.3020000000001</v>
      </c>
      <c r="R8886">
        <v>883067</v>
      </c>
      <c r="S8886">
        <v>0.08</v>
      </c>
      <c r="T8886">
        <v>4.5069999999999997</v>
      </c>
      <c r="U8886">
        <v>25.635999999999999</v>
      </c>
      <c r="V8886">
        <v>10455</v>
      </c>
      <c r="W8886">
        <f t="shared" ref="W8886:W8919" si="328">V8886/255</f>
        <v>41</v>
      </c>
      <c r="X8886">
        <f>(MAX(0, (Q8886-491.3)))*2.13</f>
        <v>3565.62426</v>
      </c>
      <c r="Y8886">
        <f>(MAX(0, (W8886-4.07)))*2.13</f>
        <v>78.660899999999998</v>
      </c>
    </row>
    <row r="8887" spans="1:25" x14ac:dyDescent="0.2">
      <c r="A8887" t="s">
        <v>1746</v>
      </c>
      <c r="B8887" t="s">
        <v>1430</v>
      </c>
      <c r="C8887">
        <v>1</v>
      </c>
      <c r="D8887">
        <v>2</v>
      </c>
      <c r="E8887" t="s">
        <v>5203</v>
      </c>
      <c r="F8887">
        <v>273.38600000000002</v>
      </c>
      <c r="G8887">
        <v>70.936999999999998</v>
      </c>
      <c r="H8887">
        <v>49.573999999999998</v>
      </c>
      <c r="I8887">
        <v>19393.224999999999</v>
      </c>
      <c r="J8887">
        <v>7909067</v>
      </c>
      <c r="K8887">
        <v>10.877000000000001</v>
      </c>
      <c r="L8887">
        <v>8.1210000000000004</v>
      </c>
      <c r="M8887">
        <v>2973.5360000000001</v>
      </c>
      <c r="N8887">
        <v>1212686</v>
      </c>
      <c r="O8887">
        <v>5.7770000000000001</v>
      </c>
      <c r="P8887">
        <v>17.745999999999999</v>
      </c>
      <c r="Q8887">
        <v>1579.3389999999999</v>
      </c>
      <c r="R8887">
        <v>644096</v>
      </c>
      <c r="S8887">
        <v>4.2999999999999997E-2</v>
      </c>
      <c r="T8887">
        <v>3.3290000000000002</v>
      </c>
      <c r="U8887">
        <v>11.88</v>
      </c>
      <c r="V8887">
        <v>4845</v>
      </c>
      <c r="W8887">
        <f t="shared" si="328"/>
        <v>19</v>
      </c>
      <c r="X8887">
        <f t="shared" ref="X8887:X8950" si="329">(MAX(0, (Q8887-491.3)))*2.13</f>
        <v>2317.5230699999997</v>
      </c>
      <c r="Y8887">
        <f t="shared" ref="Y8887:Y8950" si="330">(MAX(0, (W8887-4.07)))*2.13</f>
        <v>31.800899999999999</v>
      </c>
    </row>
    <row r="8888" spans="1:25" x14ac:dyDescent="0.2">
      <c r="A8888" t="s">
        <v>1746</v>
      </c>
      <c r="B8888" t="s">
        <v>1430</v>
      </c>
      <c r="C8888">
        <v>1</v>
      </c>
      <c r="D8888">
        <v>3</v>
      </c>
      <c r="E8888" t="s">
        <v>7741</v>
      </c>
      <c r="F8888">
        <v>328.86099999999999</v>
      </c>
      <c r="G8888">
        <v>76.253</v>
      </c>
      <c r="H8888">
        <v>35.814</v>
      </c>
      <c r="I8888">
        <v>25076.463</v>
      </c>
      <c r="J8888">
        <v>10226841</v>
      </c>
      <c r="K8888">
        <v>8.6329999999999991</v>
      </c>
      <c r="L8888">
        <v>4.452</v>
      </c>
      <c r="M8888">
        <v>2839.018</v>
      </c>
      <c r="N8888">
        <v>1157826</v>
      </c>
      <c r="O8888">
        <v>2.1989999999999998</v>
      </c>
      <c r="P8888">
        <v>7.5439999999999996</v>
      </c>
      <c r="Q8888">
        <v>723.10199999999998</v>
      </c>
      <c r="R8888">
        <v>294900</v>
      </c>
      <c r="S8888">
        <v>0.01</v>
      </c>
      <c r="T8888">
        <v>1.5569999999999999</v>
      </c>
      <c r="U8888">
        <v>3.1259999999999999</v>
      </c>
      <c r="V8888">
        <v>1275</v>
      </c>
      <c r="W8888">
        <f t="shared" si="328"/>
        <v>5</v>
      </c>
      <c r="X8888">
        <f t="shared" si="329"/>
        <v>493.73825999999991</v>
      </c>
      <c r="Y8888">
        <f t="shared" si="330"/>
        <v>1.9808999999999992</v>
      </c>
    </row>
    <row r="8889" spans="1:25" x14ac:dyDescent="0.2">
      <c r="A8889" t="s">
        <v>1746</v>
      </c>
      <c r="B8889" t="s">
        <v>1430</v>
      </c>
      <c r="C8889">
        <v>1</v>
      </c>
      <c r="D8889">
        <v>7</v>
      </c>
      <c r="E8889" t="s">
        <v>8794</v>
      </c>
      <c r="F8889">
        <v>223.078</v>
      </c>
      <c r="G8889">
        <v>94.561000000000007</v>
      </c>
      <c r="H8889">
        <v>47.313000000000002</v>
      </c>
      <c r="I8889">
        <v>21094.454000000002</v>
      </c>
      <c r="J8889">
        <v>8602873</v>
      </c>
      <c r="K8889">
        <v>2.76</v>
      </c>
      <c r="L8889">
        <v>1.903</v>
      </c>
      <c r="M8889">
        <v>615.78700000000003</v>
      </c>
      <c r="N8889">
        <v>251134</v>
      </c>
      <c r="O8889">
        <v>1.85</v>
      </c>
      <c r="P8889">
        <v>2.1970000000000001</v>
      </c>
      <c r="Q8889">
        <v>412.69</v>
      </c>
      <c r="R8889">
        <v>168306</v>
      </c>
      <c r="S8889">
        <v>3.0000000000000001E-3</v>
      </c>
      <c r="T8889">
        <v>0.84499999999999997</v>
      </c>
      <c r="U8889">
        <v>0.625</v>
      </c>
      <c r="V8889">
        <v>255</v>
      </c>
      <c r="W8889">
        <f t="shared" si="328"/>
        <v>1</v>
      </c>
      <c r="X8889">
        <f t="shared" si="329"/>
        <v>0</v>
      </c>
      <c r="Y8889">
        <f t="shared" si="330"/>
        <v>0</v>
      </c>
    </row>
    <row r="8890" spans="1:25" x14ac:dyDescent="0.2">
      <c r="A8890" t="s">
        <v>1746</v>
      </c>
      <c r="B8890" t="s">
        <v>1430</v>
      </c>
      <c r="C8890">
        <v>1</v>
      </c>
      <c r="D8890">
        <v>8</v>
      </c>
      <c r="E8890" t="s">
        <v>8795</v>
      </c>
      <c r="F8890">
        <v>359.52100000000002</v>
      </c>
      <c r="G8890">
        <v>113.17700000000001</v>
      </c>
      <c r="H8890">
        <v>46.734000000000002</v>
      </c>
      <c r="I8890">
        <v>40689.347999999998</v>
      </c>
      <c r="J8890">
        <v>16594186</v>
      </c>
      <c r="K8890">
        <v>14.749000000000001</v>
      </c>
      <c r="L8890">
        <v>6.7270000000000003</v>
      </c>
      <c r="M8890">
        <v>5302.4759999999997</v>
      </c>
      <c r="N8890">
        <v>2162489</v>
      </c>
      <c r="O8890">
        <v>7.4080000000000004</v>
      </c>
      <c r="P8890">
        <v>19.353999999999999</v>
      </c>
      <c r="Q8890">
        <v>2663.18</v>
      </c>
      <c r="R8890">
        <v>1086115</v>
      </c>
      <c r="S8890">
        <v>8.5000000000000006E-2</v>
      </c>
      <c r="T8890">
        <v>4.6609999999999996</v>
      </c>
      <c r="U8890">
        <v>30.638000000000002</v>
      </c>
      <c r="V8890">
        <v>12495</v>
      </c>
      <c r="W8890">
        <f t="shared" si="328"/>
        <v>49</v>
      </c>
      <c r="X8890">
        <f t="shared" si="329"/>
        <v>4626.1043999999993</v>
      </c>
      <c r="Y8890">
        <f t="shared" si="330"/>
        <v>95.70089999999999</v>
      </c>
    </row>
    <row r="8891" spans="1:25" x14ac:dyDescent="0.2">
      <c r="A8891" t="s">
        <v>1746</v>
      </c>
      <c r="B8891" t="s">
        <v>1430</v>
      </c>
      <c r="C8891">
        <v>1</v>
      </c>
      <c r="D8891">
        <v>9</v>
      </c>
      <c r="E8891" t="s">
        <v>8796</v>
      </c>
      <c r="F8891">
        <v>167.89</v>
      </c>
      <c r="G8891">
        <v>103.569</v>
      </c>
      <c r="H8891">
        <v>44.18</v>
      </c>
      <c r="I8891">
        <v>17388.202000000001</v>
      </c>
      <c r="J8891">
        <v>7091366</v>
      </c>
      <c r="K8891">
        <v>11.163</v>
      </c>
      <c r="L8891">
        <v>5.3769999999999998</v>
      </c>
      <c r="M8891">
        <v>1874.2339999999999</v>
      </c>
      <c r="N8891">
        <v>764362</v>
      </c>
      <c r="O8891">
        <v>4.2919999999999998</v>
      </c>
      <c r="P8891">
        <v>14.792999999999999</v>
      </c>
      <c r="Q8891">
        <v>720.625</v>
      </c>
      <c r="R8891">
        <v>293890</v>
      </c>
      <c r="S8891">
        <v>3.4000000000000002E-2</v>
      </c>
      <c r="T8891">
        <v>2.923</v>
      </c>
      <c r="U8891">
        <v>5.6269999999999998</v>
      </c>
      <c r="V8891">
        <v>2295</v>
      </c>
      <c r="W8891">
        <f t="shared" si="328"/>
        <v>9</v>
      </c>
      <c r="X8891">
        <f t="shared" si="329"/>
        <v>488.46224999999993</v>
      </c>
      <c r="Y8891">
        <f t="shared" si="330"/>
        <v>10.5009</v>
      </c>
    </row>
    <row r="8892" spans="1:25" x14ac:dyDescent="0.2">
      <c r="A8892" t="s">
        <v>1746</v>
      </c>
      <c r="B8892" t="s">
        <v>1430</v>
      </c>
      <c r="C8892">
        <v>1</v>
      </c>
      <c r="D8892">
        <v>10</v>
      </c>
      <c r="E8892" t="s">
        <v>8797</v>
      </c>
      <c r="F8892">
        <v>293.98500000000001</v>
      </c>
      <c r="G8892">
        <v>111.13</v>
      </c>
      <c r="H8892">
        <v>54.279000000000003</v>
      </c>
      <c r="I8892">
        <v>32670.718000000001</v>
      </c>
      <c r="J8892">
        <v>13323978</v>
      </c>
      <c r="K8892">
        <v>6.9560000000000004</v>
      </c>
      <c r="L8892">
        <v>3.4169999999999998</v>
      </c>
      <c r="M8892">
        <v>2045.0519999999999</v>
      </c>
      <c r="N8892">
        <v>834026</v>
      </c>
      <c r="O8892">
        <v>4.3789999999999996</v>
      </c>
      <c r="P8892">
        <v>13.250999999999999</v>
      </c>
      <c r="Q8892">
        <v>1287.2929999999999</v>
      </c>
      <c r="R8892">
        <v>524992</v>
      </c>
      <c r="S8892">
        <v>3.7999999999999999E-2</v>
      </c>
      <c r="T8892">
        <v>3.1240000000000001</v>
      </c>
      <c r="U8892">
        <v>11.255000000000001</v>
      </c>
      <c r="V8892">
        <v>4590</v>
      </c>
      <c r="W8892">
        <f t="shared" si="328"/>
        <v>18</v>
      </c>
      <c r="X8892">
        <f t="shared" si="329"/>
        <v>1695.4650899999997</v>
      </c>
      <c r="Y8892">
        <f t="shared" si="330"/>
        <v>29.6709</v>
      </c>
    </row>
    <row r="8893" spans="1:25" x14ac:dyDescent="0.2">
      <c r="A8893" t="s">
        <v>1746</v>
      </c>
      <c r="B8893" t="s">
        <v>1430</v>
      </c>
      <c r="C8893">
        <v>1</v>
      </c>
      <c r="D8893">
        <v>11</v>
      </c>
      <c r="E8893" t="s">
        <v>8798</v>
      </c>
      <c r="F8893">
        <v>152.81299999999999</v>
      </c>
      <c r="G8893">
        <v>114.05</v>
      </c>
      <c r="H8893">
        <v>47.932000000000002</v>
      </c>
      <c r="I8893">
        <v>17428.312000000002</v>
      </c>
      <c r="J8893">
        <v>7107724</v>
      </c>
      <c r="K8893">
        <v>11.477</v>
      </c>
      <c r="L8893">
        <v>5.3550000000000004</v>
      </c>
      <c r="M8893">
        <v>1753.808</v>
      </c>
      <c r="N8893">
        <v>715249</v>
      </c>
      <c r="O8893">
        <v>3.6320000000000001</v>
      </c>
      <c r="P8893">
        <v>10.089</v>
      </c>
      <c r="Q8893">
        <v>555.07000000000005</v>
      </c>
      <c r="R8893">
        <v>226372</v>
      </c>
      <c r="S8893">
        <v>3.3000000000000002E-2</v>
      </c>
      <c r="T8893">
        <v>2.8889999999999998</v>
      </c>
      <c r="U8893">
        <v>5.0019999999999998</v>
      </c>
      <c r="V8893">
        <v>2040</v>
      </c>
      <c r="W8893">
        <f t="shared" si="328"/>
        <v>8</v>
      </c>
      <c r="X8893">
        <f t="shared" si="329"/>
        <v>135.83010000000007</v>
      </c>
      <c r="Y8893">
        <f t="shared" si="330"/>
        <v>8.3708999999999989</v>
      </c>
    </row>
    <row r="8894" spans="1:25" x14ac:dyDescent="0.2">
      <c r="A8894" t="s">
        <v>1746</v>
      </c>
      <c r="B8894" t="s">
        <v>1430</v>
      </c>
      <c r="C8894">
        <v>1</v>
      </c>
      <c r="D8894">
        <v>12</v>
      </c>
      <c r="E8894" t="s">
        <v>8799</v>
      </c>
      <c r="F8894">
        <v>418.97199999999998</v>
      </c>
      <c r="G8894">
        <v>114.077</v>
      </c>
      <c r="H8894">
        <v>45.539000000000001</v>
      </c>
      <c r="I8894">
        <v>47795.004999999997</v>
      </c>
      <c r="J8894">
        <v>19492060</v>
      </c>
      <c r="K8894">
        <v>13.536</v>
      </c>
      <c r="L8894">
        <v>5.4340000000000002</v>
      </c>
      <c r="M8894">
        <v>5671.2089999999998</v>
      </c>
      <c r="N8894">
        <v>2312868</v>
      </c>
      <c r="O8894">
        <v>7.4370000000000003</v>
      </c>
      <c r="P8894">
        <v>19.425000000000001</v>
      </c>
      <c r="Q8894">
        <v>3116.0450000000001</v>
      </c>
      <c r="R8894">
        <v>1270805</v>
      </c>
      <c r="S8894">
        <v>8.5000000000000006E-2</v>
      </c>
      <c r="T8894">
        <v>4.657</v>
      </c>
      <c r="U8894">
        <v>35.64</v>
      </c>
      <c r="V8894">
        <v>14535</v>
      </c>
      <c r="W8894">
        <f t="shared" si="328"/>
        <v>57</v>
      </c>
      <c r="X8894">
        <f t="shared" si="329"/>
        <v>5590.7068499999996</v>
      </c>
      <c r="Y8894">
        <f t="shared" si="330"/>
        <v>112.7409</v>
      </c>
    </row>
    <row r="8895" spans="1:25" x14ac:dyDescent="0.2">
      <c r="A8895" t="s">
        <v>1746</v>
      </c>
      <c r="B8895" t="s">
        <v>1430</v>
      </c>
      <c r="C8895">
        <v>1</v>
      </c>
      <c r="D8895">
        <v>13</v>
      </c>
      <c r="E8895" t="s">
        <v>8800</v>
      </c>
      <c r="F8895">
        <v>24.302</v>
      </c>
      <c r="G8895">
        <v>64.837999999999994</v>
      </c>
      <c r="H8895">
        <v>39.426000000000002</v>
      </c>
      <c r="I8895">
        <v>1575.7</v>
      </c>
      <c r="J8895">
        <v>642612</v>
      </c>
      <c r="K8895">
        <v>8.0289999999999999</v>
      </c>
      <c r="L8895">
        <v>4.1790000000000003</v>
      </c>
      <c r="M8895">
        <v>195.11</v>
      </c>
      <c r="N8895">
        <v>79571</v>
      </c>
      <c r="O8895">
        <v>1.629</v>
      </c>
      <c r="P8895">
        <v>1.093</v>
      </c>
      <c r="Q8895">
        <v>39.578000000000003</v>
      </c>
      <c r="R8895">
        <v>16141</v>
      </c>
      <c r="S8895">
        <v>0</v>
      </c>
      <c r="T8895">
        <v>0</v>
      </c>
      <c r="U8895">
        <v>0</v>
      </c>
      <c r="V8895">
        <v>0</v>
      </c>
      <c r="W8895">
        <f t="shared" si="328"/>
        <v>0</v>
      </c>
      <c r="X8895">
        <f t="shared" si="329"/>
        <v>0</v>
      </c>
      <c r="Y8895">
        <f t="shared" si="330"/>
        <v>0</v>
      </c>
    </row>
    <row r="8896" spans="1:25" x14ac:dyDescent="0.2">
      <c r="A8896" t="s">
        <v>1746</v>
      </c>
      <c r="B8896" t="s">
        <v>1430</v>
      </c>
      <c r="C8896">
        <v>1</v>
      </c>
      <c r="D8896">
        <v>14</v>
      </c>
      <c r="E8896" t="s">
        <v>8801</v>
      </c>
      <c r="F8896">
        <v>309.69799999999998</v>
      </c>
      <c r="G8896">
        <v>100.68899999999999</v>
      </c>
      <c r="H8896">
        <v>38.911999999999999</v>
      </c>
      <c r="I8896">
        <v>31183.22</v>
      </c>
      <c r="J8896">
        <v>12717337</v>
      </c>
      <c r="K8896">
        <v>10.82</v>
      </c>
      <c r="L8896">
        <v>4.7679999999999998</v>
      </c>
      <c r="M8896">
        <v>3351.0169999999998</v>
      </c>
      <c r="N8896">
        <v>1366633</v>
      </c>
      <c r="O8896">
        <v>2.3759999999999999</v>
      </c>
      <c r="P8896">
        <v>6.1660000000000004</v>
      </c>
      <c r="Q8896">
        <v>735.92399999999998</v>
      </c>
      <c r="R8896">
        <v>300129</v>
      </c>
      <c r="S8896">
        <v>1.4E-2</v>
      </c>
      <c r="T8896">
        <v>1.8979999999999999</v>
      </c>
      <c r="U8896">
        <v>4.3769999999999998</v>
      </c>
      <c r="V8896">
        <v>1785</v>
      </c>
      <c r="W8896">
        <f t="shared" si="328"/>
        <v>7</v>
      </c>
      <c r="X8896">
        <f t="shared" si="329"/>
        <v>521.0491199999999</v>
      </c>
      <c r="Y8896">
        <f t="shared" si="330"/>
        <v>6.240899999999999</v>
      </c>
    </row>
    <row r="8897" spans="1:25" x14ac:dyDescent="0.2">
      <c r="A8897" t="s">
        <v>1746</v>
      </c>
      <c r="B8897" t="s">
        <v>1430</v>
      </c>
      <c r="C8897">
        <v>1</v>
      </c>
      <c r="D8897">
        <v>16</v>
      </c>
      <c r="E8897" t="s">
        <v>8802</v>
      </c>
      <c r="F8897">
        <v>355.48500000000001</v>
      </c>
      <c r="G8897">
        <v>105.922</v>
      </c>
      <c r="H8897">
        <v>43.743000000000002</v>
      </c>
      <c r="I8897">
        <v>37653.574999999997</v>
      </c>
      <c r="J8897">
        <v>15356118</v>
      </c>
      <c r="K8897">
        <v>6.3730000000000002</v>
      </c>
      <c r="L8897">
        <v>3.8479999999999999</v>
      </c>
      <c r="M8897">
        <v>2265.5259999999998</v>
      </c>
      <c r="N8897">
        <v>923941</v>
      </c>
      <c r="O8897">
        <v>2.5310000000000001</v>
      </c>
      <c r="P8897">
        <v>7.3019999999999996</v>
      </c>
      <c r="Q8897">
        <v>899.60599999999999</v>
      </c>
      <c r="R8897">
        <v>366883</v>
      </c>
      <c r="S8897">
        <v>1.6E-2</v>
      </c>
      <c r="T8897">
        <v>2.0089999999999999</v>
      </c>
      <c r="U8897">
        <v>5.6269999999999998</v>
      </c>
      <c r="V8897">
        <v>2295</v>
      </c>
      <c r="W8897">
        <f t="shared" si="328"/>
        <v>9</v>
      </c>
      <c r="X8897">
        <f t="shared" si="329"/>
        <v>869.69177999999988</v>
      </c>
      <c r="Y8897">
        <f t="shared" si="330"/>
        <v>10.5009</v>
      </c>
    </row>
    <row r="8898" spans="1:25" x14ac:dyDescent="0.2">
      <c r="A8898" t="s">
        <v>1746</v>
      </c>
      <c r="B8898" t="s">
        <v>1430</v>
      </c>
      <c r="C8898">
        <v>1</v>
      </c>
      <c r="D8898">
        <v>17</v>
      </c>
      <c r="E8898" t="s">
        <v>8803</v>
      </c>
      <c r="F8898">
        <v>406.12900000000002</v>
      </c>
      <c r="G8898">
        <v>128.08199999999999</v>
      </c>
      <c r="H8898">
        <v>47.847999999999999</v>
      </c>
      <c r="I8898">
        <v>52017.982000000004</v>
      </c>
      <c r="J8898">
        <v>21214301</v>
      </c>
      <c r="K8898">
        <v>20.956</v>
      </c>
      <c r="L8898">
        <v>8.1929999999999996</v>
      </c>
      <c r="M8898">
        <v>8510.9419999999991</v>
      </c>
      <c r="N8898">
        <v>3470986</v>
      </c>
      <c r="O8898">
        <v>12.505000000000001</v>
      </c>
      <c r="P8898">
        <v>25.850999999999999</v>
      </c>
      <c r="Q8898">
        <v>5078.7139999999999</v>
      </c>
      <c r="R8898">
        <v>2071233</v>
      </c>
      <c r="S8898">
        <v>0.105</v>
      </c>
      <c r="T8898">
        <v>5.1660000000000004</v>
      </c>
      <c r="U8898">
        <v>42.518000000000001</v>
      </c>
      <c r="V8898">
        <v>17340</v>
      </c>
      <c r="W8898">
        <f t="shared" si="328"/>
        <v>68</v>
      </c>
      <c r="X8898">
        <f t="shared" si="329"/>
        <v>9771.1918199999982</v>
      </c>
      <c r="Y8898">
        <f t="shared" si="330"/>
        <v>136.17089999999999</v>
      </c>
    </row>
    <row r="8899" spans="1:25" x14ac:dyDescent="0.2">
      <c r="A8899" t="s">
        <v>1746</v>
      </c>
      <c r="B8899" t="s">
        <v>1430</v>
      </c>
      <c r="C8899">
        <v>1</v>
      </c>
      <c r="D8899">
        <v>19</v>
      </c>
      <c r="E8899" t="s">
        <v>8804</v>
      </c>
      <c r="F8899">
        <v>329.214</v>
      </c>
      <c r="G8899">
        <v>107.083</v>
      </c>
      <c r="H8899">
        <v>45.697000000000003</v>
      </c>
      <c r="I8899">
        <v>35253.228999999999</v>
      </c>
      <c r="J8899">
        <v>14377194</v>
      </c>
      <c r="K8899">
        <v>3.282</v>
      </c>
      <c r="L8899">
        <v>1.766</v>
      </c>
      <c r="M8899">
        <v>1080.4870000000001</v>
      </c>
      <c r="N8899">
        <v>440651</v>
      </c>
      <c r="O8899">
        <v>2.48</v>
      </c>
      <c r="P8899">
        <v>7.3570000000000002</v>
      </c>
      <c r="Q8899">
        <v>816.303</v>
      </c>
      <c r="R8899">
        <v>332910</v>
      </c>
      <c r="S8899">
        <v>8.9999999999999993E-3</v>
      </c>
      <c r="T8899">
        <v>1.556</v>
      </c>
      <c r="U8899">
        <v>3.1259999999999999</v>
      </c>
      <c r="V8899">
        <v>1275</v>
      </c>
      <c r="W8899">
        <f t="shared" si="328"/>
        <v>5</v>
      </c>
      <c r="X8899">
        <f t="shared" si="329"/>
        <v>692.2563899999999</v>
      </c>
      <c r="Y8899">
        <f t="shared" si="330"/>
        <v>1.9808999999999992</v>
      </c>
    </row>
    <row r="8900" spans="1:25" x14ac:dyDescent="0.2">
      <c r="A8900" t="s">
        <v>1746</v>
      </c>
      <c r="B8900" t="s">
        <v>1430</v>
      </c>
      <c r="C8900">
        <v>1</v>
      </c>
      <c r="D8900">
        <v>20</v>
      </c>
      <c r="E8900" t="s">
        <v>8805</v>
      </c>
      <c r="F8900">
        <v>366.45299999999997</v>
      </c>
      <c r="G8900">
        <v>128.58600000000001</v>
      </c>
      <c r="H8900">
        <v>46.970999999999997</v>
      </c>
      <c r="I8900">
        <v>47120.625</v>
      </c>
      <c r="J8900">
        <v>19217030</v>
      </c>
      <c r="K8900">
        <v>15.913</v>
      </c>
      <c r="L8900">
        <v>6.1470000000000002</v>
      </c>
      <c r="M8900">
        <v>5831.4089999999997</v>
      </c>
      <c r="N8900">
        <v>2378202</v>
      </c>
      <c r="O8900">
        <v>5.9980000000000002</v>
      </c>
      <c r="P8900">
        <v>15.874000000000001</v>
      </c>
      <c r="Q8900">
        <v>2197.884</v>
      </c>
      <c r="R8900">
        <v>896355</v>
      </c>
      <c r="S8900">
        <v>7.4999999999999997E-2</v>
      </c>
      <c r="T8900">
        <v>4.375</v>
      </c>
      <c r="U8900">
        <v>27.512</v>
      </c>
      <c r="V8900">
        <v>11220</v>
      </c>
      <c r="W8900">
        <f t="shared" si="328"/>
        <v>44</v>
      </c>
      <c r="X8900">
        <f t="shared" si="329"/>
        <v>3635.0239200000001</v>
      </c>
      <c r="Y8900">
        <f t="shared" si="330"/>
        <v>85.050899999999999</v>
      </c>
    </row>
    <row r="8901" spans="1:25" x14ac:dyDescent="0.2">
      <c r="A8901" t="s">
        <v>1746</v>
      </c>
      <c r="B8901" t="s">
        <v>1430</v>
      </c>
      <c r="C8901">
        <v>1</v>
      </c>
      <c r="D8901">
        <v>21</v>
      </c>
      <c r="E8901" t="s">
        <v>8806</v>
      </c>
      <c r="F8901">
        <v>399.35599999999999</v>
      </c>
      <c r="G8901">
        <v>125.886</v>
      </c>
      <c r="H8901">
        <v>50.396000000000001</v>
      </c>
      <c r="I8901">
        <v>50273.264000000003</v>
      </c>
      <c r="J8901">
        <v>20502759</v>
      </c>
      <c r="K8901">
        <v>19.417999999999999</v>
      </c>
      <c r="L8901">
        <v>8.0820000000000007</v>
      </c>
      <c r="M8901">
        <v>7754.6080000000002</v>
      </c>
      <c r="N8901">
        <v>3162533</v>
      </c>
      <c r="O8901">
        <v>12.286</v>
      </c>
      <c r="P8901">
        <v>29.045000000000002</v>
      </c>
      <c r="Q8901">
        <v>4906.6090000000004</v>
      </c>
      <c r="R8901">
        <v>2001044</v>
      </c>
      <c r="S8901">
        <v>9.4E-2</v>
      </c>
      <c r="T8901">
        <v>4.8929999999999998</v>
      </c>
      <c r="U8901">
        <v>37.515999999999998</v>
      </c>
      <c r="V8901">
        <v>15300</v>
      </c>
      <c r="W8901">
        <f t="shared" si="328"/>
        <v>60</v>
      </c>
      <c r="X8901">
        <f t="shared" si="329"/>
        <v>9404.6081699999995</v>
      </c>
      <c r="Y8901">
        <f t="shared" si="330"/>
        <v>119.1309</v>
      </c>
    </row>
    <row r="8902" spans="1:25" x14ac:dyDescent="0.2">
      <c r="A8902" t="s">
        <v>1746</v>
      </c>
      <c r="B8902" t="s">
        <v>1430</v>
      </c>
      <c r="C8902">
        <v>1</v>
      </c>
      <c r="D8902">
        <v>22</v>
      </c>
      <c r="E8902" t="s">
        <v>8807</v>
      </c>
      <c r="F8902">
        <v>417.25900000000001</v>
      </c>
      <c r="G8902">
        <v>117.855</v>
      </c>
      <c r="H8902">
        <v>45.04</v>
      </c>
      <c r="I8902">
        <v>49176.021999999997</v>
      </c>
      <c r="J8902">
        <v>20055275</v>
      </c>
      <c r="K8902">
        <v>14.534000000000001</v>
      </c>
      <c r="L8902">
        <v>5.8029999999999999</v>
      </c>
      <c r="M8902">
        <v>6064.3289999999997</v>
      </c>
      <c r="N8902">
        <v>2473193</v>
      </c>
      <c r="O8902">
        <v>7.1550000000000002</v>
      </c>
      <c r="P8902">
        <v>18.359000000000002</v>
      </c>
      <c r="Q8902">
        <v>2985.57</v>
      </c>
      <c r="R8902">
        <v>1217594</v>
      </c>
      <c r="S8902">
        <v>7.8E-2</v>
      </c>
      <c r="T8902">
        <v>4.4569999999999999</v>
      </c>
      <c r="U8902">
        <v>32.514000000000003</v>
      </c>
      <c r="V8902">
        <v>13260</v>
      </c>
      <c r="W8902">
        <f t="shared" si="328"/>
        <v>52</v>
      </c>
      <c r="X8902">
        <f t="shared" si="329"/>
        <v>5312.7950999999994</v>
      </c>
      <c r="Y8902">
        <f t="shared" si="330"/>
        <v>102.09089999999999</v>
      </c>
    </row>
    <row r="8903" spans="1:25" x14ac:dyDescent="0.2">
      <c r="A8903" t="s">
        <v>1746</v>
      </c>
      <c r="B8903" t="s">
        <v>1430</v>
      </c>
      <c r="C8903">
        <v>1</v>
      </c>
      <c r="D8903">
        <v>23</v>
      </c>
      <c r="E8903" t="s">
        <v>8808</v>
      </c>
      <c r="F8903">
        <v>39.24</v>
      </c>
      <c r="G8903">
        <v>78.313000000000002</v>
      </c>
      <c r="H8903">
        <v>62.905999999999999</v>
      </c>
      <c r="I8903">
        <v>3072.9749999999999</v>
      </c>
      <c r="J8903">
        <v>1253240</v>
      </c>
      <c r="K8903">
        <v>14.898999999999999</v>
      </c>
      <c r="L8903">
        <v>15.894</v>
      </c>
      <c r="M8903">
        <v>584.62900000000002</v>
      </c>
      <c r="N8903">
        <v>238427</v>
      </c>
      <c r="O8903">
        <v>19.564</v>
      </c>
      <c r="P8903">
        <v>30.399000000000001</v>
      </c>
      <c r="Q8903">
        <v>767.69899999999996</v>
      </c>
      <c r="R8903">
        <v>313088</v>
      </c>
      <c r="S8903">
        <v>0.112</v>
      </c>
      <c r="T8903">
        <v>5.3319999999999999</v>
      </c>
      <c r="U8903">
        <v>4.3769999999999998</v>
      </c>
      <c r="V8903">
        <v>1785</v>
      </c>
      <c r="W8903">
        <f t="shared" si="328"/>
        <v>7</v>
      </c>
      <c r="X8903">
        <f t="shared" si="329"/>
        <v>588.72986999999989</v>
      </c>
      <c r="Y8903">
        <f t="shared" si="330"/>
        <v>6.240899999999999</v>
      </c>
    </row>
    <row r="8904" spans="1:25" x14ac:dyDescent="0.2">
      <c r="A8904" t="s">
        <v>1746</v>
      </c>
      <c r="B8904" t="s">
        <v>1430</v>
      </c>
      <c r="C8904">
        <v>1</v>
      </c>
      <c r="D8904">
        <v>24</v>
      </c>
      <c r="E8904" t="s">
        <v>2043</v>
      </c>
      <c r="F8904">
        <v>409.81200000000001</v>
      </c>
      <c r="G8904">
        <v>104.184</v>
      </c>
      <c r="H8904">
        <v>43.106999999999999</v>
      </c>
      <c r="I8904">
        <v>42695.714</v>
      </c>
      <c r="J8904">
        <v>17412435</v>
      </c>
      <c r="K8904">
        <v>16.190000000000001</v>
      </c>
      <c r="L8904">
        <v>6.3079999999999998</v>
      </c>
      <c r="M8904">
        <v>6634.7120000000004</v>
      </c>
      <c r="N8904">
        <v>2705810</v>
      </c>
      <c r="O8904">
        <v>8.5879999999999992</v>
      </c>
      <c r="P8904">
        <v>19.225000000000001</v>
      </c>
      <c r="Q8904">
        <v>3519.5549999999998</v>
      </c>
      <c r="R8904">
        <v>1435367</v>
      </c>
      <c r="S8904">
        <v>0.121</v>
      </c>
      <c r="T8904">
        <v>5.5430000000000001</v>
      </c>
      <c r="U8904">
        <v>49.396000000000001</v>
      </c>
      <c r="V8904">
        <v>20145</v>
      </c>
      <c r="W8904">
        <f t="shared" si="328"/>
        <v>79</v>
      </c>
      <c r="X8904">
        <f t="shared" si="329"/>
        <v>6450.1831499999989</v>
      </c>
      <c r="Y8904">
        <f t="shared" si="330"/>
        <v>159.6009</v>
      </c>
    </row>
    <row r="8905" spans="1:25" x14ac:dyDescent="0.2">
      <c r="A8905" t="s">
        <v>1746</v>
      </c>
      <c r="B8905" t="s">
        <v>1430</v>
      </c>
      <c r="C8905">
        <v>1</v>
      </c>
      <c r="D8905">
        <v>26</v>
      </c>
      <c r="E8905" t="s">
        <v>8809</v>
      </c>
      <c r="F8905">
        <v>381.18400000000003</v>
      </c>
      <c r="G8905">
        <v>108.241</v>
      </c>
      <c r="H8905">
        <v>43.628</v>
      </c>
      <c r="I8905">
        <v>41259.892</v>
      </c>
      <c r="J8905">
        <v>16826869</v>
      </c>
      <c r="K8905">
        <v>22.753</v>
      </c>
      <c r="L8905">
        <v>9.1319999999999997</v>
      </c>
      <c r="M8905">
        <v>8672.9130000000005</v>
      </c>
      <c r="N8905">
        <v>3537042</v>
      </c>
      <c r="O8905">
        <v>13.412000000000001</v>
      </c>
      <c r="P8905">
        <v>26.513999999999999</v>
      </c>
      <c r="Q8905">
        <v>5112.4560000000001</v>
      </c>
      <c r="R8905">
        <v>2084994</v>
      </c>
      <c r="S8905">
        <v>0.108</v>
      </c>
      <c r="T8905">
        <v>5.2530000000000001</v>
      </c>
      <c r="U8905">
        <v>41.268000000000001</v>
      </c>
      <c r="V8905">
        <v>16830</v>
      </c>
      <c r="W8905">
        <f t="shared" si="328"/>
        <v>66</v>
      </c>
      <c r="X8905">
        <f t="shared" si="329"/>
        <v>9843.0622800000001</v>
      </c>
      <c r="Y8905">
        <f t="shared" si="330"/>
        <v>131.9109</v>
      </c>
    </row>
    <row r="8906" spans="1:25" x14ac:dyDescent="0.2">
      <c r="A8906" t="s">
        <v>1746</v>
      </c>
      <c r="B8906" t="s">
        <v>1430</v>
      </c>
      <c r="C8906">
        <v>2</v>
      </c>
      <c r="D8906">
        <v>1</v>
      </c>
      <c r="E8906" t="s">
        <v>8810</v>
      </c>
      <c r="F8906">
        <v>139.55699999999999</v>
      </c>
      <c r="G8906">
        <v>95.138000000000005</v>
      </c>
      <c r="H8906">
        <v>45.131</v>
      </c>
      <c r="I8906">
        <v>13277.111000000001</v>
      </c>
      <c r="J8906">
        <v>5414755</v>
      </c>
      <c r="K8906">
        <v>3.0670000000000002</v>
      </c>
      <c r="L8906">
        <v>1.7170000000000001</v>
      </c>
      <c r="M8906">
        <v>428.03300000000002</v>
      </c>
      <c r="N8906">
        <v>174563</v>
      </c>
      <c r="O8906">
        <v>2.2429999999999999</v>
      </c>
      <c r="P8906">
        <v>5.15</v>
      </c>
      <c r="Q8906">
        <v>312.971</v>
      </c>
      <c r="R8906">
        <v>127638</v>
      </c>
      <c r="S8906">
        <v>4.0000000000000001E-3</v>
      </c>
      <c r="T8906">
        <v>1.069</v>
      </c>
      <c r="U8906">
        <v>0.625</v>
      </c>
      <c r="V8906">
        <v>255</v>
      </c>
      <c r="W8906">
        <f t="shared" si="328"/>
        <v>1</v>
      </c>
      <c r="X8906">
        <f t="shared" si="329"/>
        <v>0</v>
      </c>
      <c r="Y8906">
        <f t="shared" si="330"/>
        <v>0</v>
      </c>
    </row>
    <row r="8907" spans="1:25" x14ac:dyDescent="0.2">
      <c r="A8907" t="s">
        <v>1746</v>
      </c>
      <c r="B8907" t="s">
        <v>1430</v>
      </c>
      <c r="C8907">
        <v>2</v>
      </c>
      <c r="D8907">
        <v>2</v>
      </c>
      <c r="E8907" t="s">
        <v>8811</v>
      </c>
      <c r="F8907">
        <v>165.73</v>
      </c>
      <c r="G8907">
        <v>93.960999999999999</v>
      </c>
      <c r="H8907">
        <v>37.673999999999999</v>
      </c>
      <c r="I8907">
        <v>15572.108</v>
      </c>
      <c r="J8907">
        <v>6350715</v>
      </c>
      <c r="K8907">
        <v>9.3109999999999999</v>
      </c>
      <c r="L8907">
        <v>4.6749999999999998</v>
      </c>
      <c r="M8907">
        <v>1543.0340000000001</v>
      </c>
      <c r="N8907">
        <v>629290</v>
      </c>
      <c r="O8907">
        <v>3.5259999999999998</v>
      </c>
      <c r="P8907">
        <v>9.1389999999999993</v>
      </c>
      <c r="Q8907">
        <v>584.29499999999996</v>
      </c>
      <c r="R8907">
        <v>238291</v>
      </c>
      <c r="S8907">
        <v>3.4000000000000002E-2</v>
      </c>
      <c r="T8907">
        <v>2.9420000000000002</v>
      </c>
      <c r="U8907">
        <v>5.6269999999999998</v>
      </c>
      <c r="V8907">
        <v>2295</v>
      </c>
      <c r="W8907">
        <f t="shared" si="328"/>
        <v>9</v>
      </c>
      <c r="X8907">
        <f t="shared" si="329"/>
        <v>198.07934999999989</v>
      </c>
      <c r="Y8907">
        <f t="shared" si="330"/>
        <v>10.5009</v>
      </c>
    </row>
    <row r="8908" spans="1:25" x14ac:dyDescent="0.2">
      <c r="A8908" t="s">
        <v>1746</v>
      </c>
      <c r="B8908" t="s">
        <v>1430</v>
      </c>
      <c r="C8908">
        <v>2</v>
      </c>
      <c r="D8908">
        <v>3</v>
      </c>
      <c r="E8908" t="s">
        <v>8812</v>
      </c>
      <c r="F8908">
        <v>126.88200000000001</v>
      </c>
      <c r="G8908">
        <v>93.716999999999999</v>
      </c>
      <c r="H8908">
        <v>48.451999999999998</v>
      </c>
      <c r="I8908">
        <v>11891.004000000001</v>
      </c>
      <c r="J8908">
        <v>4849464</v>
      </c>
      <c r="K8908">
        <v>10.968</v>
      </c>
      <c r="L8908">
        <v>6.0380000000000003</v>
      </c>
      <c r="M8908">
        <v>1391.6320000000001</v>
      </c>
      <c r="N8908">
        <v>567544</v>
      </c>
      <c r="O8908">
        <v>3.2890000000000001</v>
      </c>
      <c r="P8908">
        <v>6.5369999999999999</v>
      </c>
      <c r="Q8908">
        <v>417.322</v>
      </c>
      <c r="R8908">
        <v>170195</v>
      </c>
      <c r="S8908">
        <v>3.9E-2</v>
      </c>
      <c r="T8908">
        <v>3.17</v>
      </c>
      <c r="U8908">
        <v>5.0019999999999998</v>
      </c>
      <c r="V8908">
        <v>2040</v>
      </c>
      <c r="W8908">
        <f t="shared" si="328"/>
        <v>8</v>
      </c>
      <c r="X8908">
        <f t="shared" si="329"/>
        <v>0</v>
      </c>
      <c r="Y8908">
        <f t="shared" si="330"/>
        <v>8.3708999999999989</v>
      </c>
    </row>
    <row r="8909" spans="1:25" x14ac:dyDescent="0.2">
      <c r="A8909" t="s">
        <v>1746</v>
      </c>
      <c r="B8909" t="s">
        <v>1430</v>
      </c>
      <c r="C8909">
        <v>2</v>
      </c>
      <c r="D8909">
        <v>4</v>
      </c>
      <c r="E8909" t="s">
        <v>7693</v>
      </c>
      <c r="F8909">
        <v>166.61799999999999</v>
      </c>
      <c r="G8909">
        <v>109.36499999999999</v>
      </c>
      <c r="H8909">
        <v>48.539000000000001</v>
      </c>
      <c r="I8909">
        <v>18222.162</v>
      </c>
      <c r="J8909">
        <v>7431477</v>
      </c>
      <c r="K8909">
        <v>4.2439999999999998</v>
      </c>
      <c r="L8909">
        <v>1.7030000000000001</v>
      </c>
      <c r="M8909">
        <v>707.14400000000001</v>
      </c>
      <c r="N8909">
        <v>288392</v>
      </c>
      <c r="O8909">
        <v>2.544</v>
      </c>
      <c r="P8909">
        <v>6.0869999999999997</v>
      </c>
      <c r="Q8909">
        <v>423.80099999999999</v>
      </c>
      <c r="R8909">
        <v>172837</v>
      </c>
      <c r="S8909">
        <v>8.0000000000000002E-3</v>
      </c>
      <c r="T8909">
        <v>1.383</v>
      </c>
      <c r="U8909">
        <v>1.2509999999999999</v>
      </c>
      <c r="V8909">
        <v>510</v>
      </c>
      <c r="W8909">
        <f t="shared" si="328"/>
        <v>2</v>
      </c>
      <c r="X8909">
        <f t="shared" si="329"/>
        <v>0</v>
      </c>
      <c r="Y8909">
        <f t="shared" si="330"/>
        <v>0</v>
      </c>
    </row>
    <row r="8910" spans="1:25" x14ac:dyDescent="0.2">
      <c r="A8910" t="s">
        <v>1746</v>
      </c>
      <c r="B8910" t="s">
        <v>1430</v>
      </c>
      <c r="C8910">
        <v>2</v>
      </c>
      <c r="D8910">
        <v>5</v>
      </c>
      <c r="E8910" t="s">
        <v>8616</v>
      </c>
      <c r="F8910">
        <v>348.79599999999999</v>
      </c>
      <c r="G8910">
        <v>104.255</v>
      </c>
      <c r="H8910">
        <v>40.962000000000003</v>
      </c>
      <c r="I8910">
        <v>36363.750999999997</v>
      </c>
      <c r="J8910">
        <v>14830094</v>
      </c>
      <c r="K8910">
        <v>17.954999999999998</v>
      </c>
      <c r="L8910">
        <v>8.9410000000000007</v>
      </c>
      <c r="M8910">
        <v>6262.4679999999998</v>
      </c>
      <c r="N8910">
        <v>2553999</v>
      </c>
      <c r="O8910">
        <v>7.8029999999999999</v>
      </c>
      <c r="P8910">
        <v>17.667999999999999</v>
      </c>
      <c r="Q8910">
        <v>2721.5529999999999</v>
      </c>
      <c r="R8910">
        <v>1109921</v>
      </c>
      <c r="S8910">
        <v>8.2000000000000003E-2</v>
      </c>
      <c r="T8910">
        <v>4.585</v>
      </c>
      <c r="U8910">
        <v>28.762</v>
      </c>
      <c r="V8910">
        <v>11730</v>
      </c>
      <c r="W8910">
        <f t="shared" si="328"/>
        <v>46</v>
      </c>
      <c r="X8910">
        <f t="shared" si="329"/>
        <v>4750.4388899999994</v>
      </c>
      <c r="Y8910">
        <f t="shared" si="330"/>
        <v>89.31089999999999</v>
      </c>
    </row>
    <row r="8911" spans="1:25" x14ac:dyDescent="0.2">
      <c r="A8911" t="s">
        <v>1746</v>
      </c>
      <c r="B8911" t="s">
        <v>1430</v>
      </c>
      <c r="C8911">
        <v>2</v>
      </c>
      <c r="D8911">
        <v>6</v>
      </c>
      <c r="E8911" t="s">
        <v>8813</v>
      </c>
      <c r="F8911">
        <v>148.66399999999999</v>
      </c>
      <c r="G8911">
        <v>103.658</v>
      </c>
      <c r="H8911">
        <v>46.55</v>
      </c>
      <c r="I8911">
        <v>15410.23</v>
      </c>
      <c r="J8911">
        <v>6284697</v>
      </c>
      <c r="K8911">
        <v>4.8609999999999998</v>
      </c>
      <c r="L8911">
        <v>2.7730000000000001</v>
      </c>
      <c r="M8911">
        <v>722.72400000000005</v>
      </c>
      <c r="N8911">
        <v>294746</v>
      </c>
      <c r="O8911">
        <v>3.93</v>
      </c>
      <c r="P8911">
        <v>12.074999999999999</v>
      </c>
      <c r="Q8911">
        <v>584.23599999999999</v>
      </c>
      <c r="R8911">
        <v>238267</v>
      </c>
      <c r="S8911">
        <v>1.7000000000000001E-2</v>
      </c>
      <c r="T8911">
        <v>2.0710000000000002</v>
      </c>
      <c r="U8911">
        <v>2.5009999999999999</v>
      </c>
      <c r="V8911">
        <v>1020</v>
      </c>
      <c r="W8911">
        <f t="shared" si="328"/>
        <v>4</v>
      </c>
      <c r="X8911">
        <f t="shared" si="329"/>
        <v>197.95367999999993</v>
      </c>
      <c r="Y8911">
        <f t="shared" si="330"/>
        <v>0</v>
      </c>
    </row>
    <row r="8912" spans="1:25" x14ac:dyDescent="0.2">
      <c r="A8912" t="s">
        <v>1746</v>
      </c>
      <c r="B8912" t="s">
        <v>1430</v>
      </c>
      <c r="C8912">
        <v>2</v>
      </c>
      <c r="D8912">
        <v>7</v>
      </c>
      <c r="E8912" t="s">
        <v>4084</v>
      </c>
      <c r="F8912">
        <v>367.82600000000002</v>
      </c>
      <c r="G8912">
        <v>117.32899999999999</v>
      </c>
      <c r="H8912">
        <v>42.320999999999998</v>
      </c>
      <c r="I8912">
        <v>43156.476000000002</v>
      </c>
      <c r="J8912">
        <v>17600346</v>
      </c>
      <c r="K8912">
        <v>17.622</v>
      </c>
      <c r="L8912">
        <v>7.5430000000000001</v>
      </c>
      <c r="M8912">
        <v>6481.9070000000002</v>
      </c>
      <c r="N8912">
        <v>2643492</v>
      </c>
      <c r="O8912">
        <v>9.7690000000000001</v>
      </c>
      <c r="P8912">
        <v>22.908000000000001</v>
      </c>
      <c r="Q8912">
        <v>3593.268</v>
      </c>
      <c r="R8912">
        <v>1465429</v>
      </c>
      <c r="S8912">
        <v>0.08</v>
      </c>
      <c r="T8912">
        <v>4.5129999999999999</v>
      </c>
      <c r="U8912">
        <v>29.388000000000002</v>
      </c>
      <c r="V8912">
        <v>11985</v>
      </c>
      <c r="W8912">
        <f t="shared" si="328"/>
        <v>47</v>
      </c>
      <c r="X8912">
        <f t="shared" si="329"/>
        <v>6607.1918399999995</v>
      </c>
      <c r="Y8912">
        <f t="shared" si="330"/>
        <v>91.440899999999999</v>
      </c>
    </row>
    <row r="8913" spans="1:25" x14ac:dyDescent="0.2">
      <c r="A8913" t="s">
        <v>1746</v>
      </c>
      <c r="B8913" t="s">
        <v>1430</v>
      </c>
      <c r="C8913">
        <v>2</v>
      </c>
      <c r="D8913">
        <v>8</v>
      </c>
      <c r="E8913" t="s">
        <v>3629</v>
      </c>
      <c r="F8913">
        <v>234.01900000000001</v>
      </c>
      <c r="G8913">
        <v>125.581</v>
      </c>
      <c r="H8913">
        <v>48.701000000000001</v>
      </c>
      <c r="I8913">
        <v>29388.235000000001</v>
      </c>
      <c r="J8913">
        <v>11985295</v>
      </c>
      <c r="K8913">
        <v>9.0660000000000007</v>
      </c>
      <c r="L8913">
        <v>4.7569999999999997</v>
      </c>
      <c r="M8913">
        <v>2121.7150000000001</v>
      </c>
      <c r="N8913">
        <v>865291</v>
      </c>
      <c r="O8913">
        <v>3.3959999999999999</v>
      </c>
      <c r="P8913">
        <v>10.047000000000001</v>
      </c>
      <c r="Q8913">
        <v>794.80899999999997</v>
      </c>
      <c r="R8913">
        <v>324144</v>
      </c>
      <c r="S8913">
        <v>2.1000000000000001E-2</v>
      </c>
      <c r="T8913">
        <v>2.335</v>
      </c>
      <c r="U8913">
        <v>5.0019999999999998</v>
      </c>
      <c r="V8913">
        <v>2040</v>
      </c>
      <c r="W8913">
        <f t="shared" si="328"/>
        <v>8</v>
      </c>
      <c r="X8913">
        <f t="shared" si="329"/>
        <v>646.47416999999984</v>
      </c>
      <c r="Y8913">
        <f t="shared" si="330"/>
        <v>8.3708999999999989</v>
      </c>
    </row>
    <row r="8914" spans="1:25" x14ac:dyDescent="0.2">
      <c r="A8914" t="s">
        <v>1746</v>
      </c>
      <c r="B8914" t="s">
        <v>1430</v>
      </c>
      <c r="C8914">
        <v>2</v>
      </c>
      <c r="D8914">
        <v>9</v>
      </c>
      <c r="E8914" t="s">
        <v>8814</v>
      </c>
      <c r="F8914">
        <v>99.849000000000004</v>
      </c>
      <c r="G8914">
        <v>116.729</v>
      </c>
      <c r="H8914">
        <v>57.195999999999998</v>
      </c>
      <c r="I8914">
        <v>11655.254000000001</v>
      </c>
      <c r="J8914">
        <v>4753319</v>
      </c>
      <c r="K8914">
        <v>4.9349999999999996</v>
      </c>
      <c r="L8914">
        <v>3.6970000000000001</v>
      </c>
      <c r="M8914">
        <v>492.78100000000001</v>
      </c>
      <c r="N8914">
        <v>200969</v>
      </c>
      <c r="O8914">
        <v>2.5129999999999999</v>
      </c>
      <c r="P8914">
        <v>4.2750000000000004</v>
      </c>
      <c r="Q8914">
        <v>250.88399999999999</v>
      </c>
      <c r="R8914">
        <v>102317</v>
      </c>
      <c r="S8914">
        <v>0</v>
      </c>
      <c r="T8914">
        <v>0</v>
      </c>
      <c r="U8914">
        <v>0</v>
      </c>
      <c r="V8914">
        <v>0</v>
      </c>
      <c r="W8914">
        <f t="shared" si="328"/>
        <v>0</v>
      </c>
      <c r="X8914">
        <f t="shared" si="329"/>
        <v>0</v>
      </c>
      <c r="Y8914">
        <f t="shared" si="330"/>
        <v>0</v>
      </c>
    </row>
    <row r="8915" spans="1:25" x14ac:dyDescent="0.2">
      <c r="A8915" t="s">
        <v>1746</v>
      </c>
      <c r="B8915" t="s">
        <v>1430</v>
      </c>
      <c r="C8915">
        <v>2</v>
      </c>
      <c r="D8915">
        <v>10</v>
      </c>
      <c r="E8915" t="s">
        <v>8815</v>
      </c>
      <c r="F8915">
        <v>310.96800000000002</v>
      </c>
      <c r="G8915">
        <v>103.68899999999999</v>
      </c>
      <c r="H8915">
        <v>43.055</v>
      </c>
      <c r="I8915">
        <v>32244.125</v>
      </c>
      <c r="J8915">
        <v>13150002</v>
      </c>
      <c r="K8915">
        <v>13.521000000000001</v>
      </c>
      <c r="L8915">
        <v>7.657</v>
      </c>
      <c r="M8915">
        <v>4204.5720000000001</v>
      </c>
      <c r="N8915">
        <v>1714735</v>
      </c>
      <c r="O8915">
        <v>5.1280000000000001</v>
      </c>
      <c r="P8915">
        <v>13.811999999999999</v>
      </c>
      <c r="Q8915">
        <v>1594.7940000000001</v>
      </c>
      <c r="R8915">
        <v>650399</v>
      </c>
      <c r="S8915">
        <v>5.1999999999999998E-2</v>
      </c>
      <c r="T8915">
        <v>3.6509999999999998</v>
      </c>
      <c r="U8915">
        <v>16.257000000000001</v>
      </c>
      <c r="V8915">
        <v>6630</v>
      </c>
      <c r="W8915">
        <f t="shared" si="328"/>
        <v>26</v>
      </c>
      <c r="X8915">
        <f t="shared" si="329"/>
        <v>2350.4422200000004</v>
      </c>
      <c r="Y8915">
        <f t="shared" si="330"/>
        <v>46.710899999999995</v>
      </c>
    </row>
    <row r="8916" spans="1:25" x14ac:dyDescent="0.2">
      <c r="A8916" t="s">
        <v>1746</v>
      </c>
      <c r="B8916" t="s">
        <v>1430</v>
      </c>
      <c r="C8916">
        <v>2</v>
      </c>
      <c r="D8916">
        <v>11</v>
      </c>
      <c r="E8916" t="s">
        <v>3367</v>
      </c>
      <c r="F8916">
        <v>143.19300000000001</v>
      </c>
      <c r="G8916">
        <v>91.340999999999994</v>
      </c>
      <c r="H8916">
        <v>51.209000000000003</v>
      </c>
      <c r="I8916">
        <v>13079.475</v>
      </c>
      <c r="J8916">
        <v>5334154</v>
      </c>
      <c r="K8916">
        <v>4.2039999999999997</v>
      </c>
      <c r="L8916">
        <v>3.2229999999999999</v>
      </c>
      <c r="M8916">
        <v>601.93799999999999</v>
      </c>
      <c r="N8916">
        <v>245486</v>
      </c>
      <c r="O8916">
        <v>2.5840000000000001</v>
      </c>
      <c r="P8916">
        <v>5.431</v>
      </c>
      <c r="Q8916">
        <v>370.08199999999999</v>
      </c>
      <c r="R8916">
        <v>150929</v>
      </c>
      <c r="S8916">
        <v>8.9999999999999993E-3</v>
      </c>
      <c r="T8916">
        <v>1.492</v>
      </c>
      <c r="U8916">
        <v>1.2509999999999999</v>
      </c>
      <c r="V8916">
        <v>510</v>
      </c>
      <c r="W8916">
        <f t="shared" si="328"/>
        <v>2</v>
      </c>
      <c r="X8916">
        <f t="shared" si="329"/>
        <v>0</v>
      </c>
      <c r="Y8916">
        <f t="shared" si="330"/>
        <v>0</v>
      </c>
    </row>
    <row r="8917" spans="1:25" x14ac:dyDescent="0.2">
      <c r="A8917" t="s">
        <v>1746</v>
      </c>
      <c r="B8917" t="s">
        <v>1430</v>
      </c>
      <c r="C8917">
        <v>2</v>
      </c>
      <c r="D8917">
        <v>12</v>
      </c>
      <c r="E8917" t="s">
        <v>1963</v>
      </c>
      <c r="F8917">
        <v>316.32299999999998</v>
      </c>
      <c r="G8917">
        <v>107.94199999999999</v>
      </c>
      <c r="H8917">
        <v>43.634999999999998</v>
      </c>
      <c r="I8917">
        <v>34144.669000000002</v>
      </c>
      <c r="J8917">
        <v>13925094</v>
      </c>
      <c r="K8917">
        <v>14.651999999999999</v>
      </c>
      <c r="L8917">
        <v>9.07</v>
      </c>
      <c r="M8917">
        <v>4634.8580000000002</v>
      </c>
      <c r="N8917">
        <v>1890217</v>
      </c>
      <c r="O8917">
        <v>8.0120000000000005</v>
      </c>
      <c r="P8917">
        <v>20.152999999999999</v>
      </c>
      <c r="Q8917">
        <v>2534.3139999999999</v>
      </c>
      <c r="R8917">
        <v>1033560</v>
      </c>
      <c r="S8917">
        <v>5.7000000000000002E-2</v>
      </c>
      <c r="T8917">
        <v>3.823</v>
      </c>
      <c r="U8917">
        <v>18.132999999999999</v>
      </c>
      <c r="V8917">
        <v>7395</v>
      </c>
      <c r="W8917">
        <f t="shared" si="328"/>
        <v>29</v>
      </c>
      <c r="X8917">
        <f t="shared" si="329"/>
        <v>4351.6198199999999</v>
      </c>
      <c r="Y8917">
        <f t="shared" si="330"/>
        <v>53.100899999999996</v>
      </c>
    </row>
    <row r="8918" spans="1:25" x14ac:dyDescent="0.2">
      <c r="A8918" t="s">
        <v>1746</v>
      </c>
      <c r="B8918" t="s">
        <v>1430</v>
      </c>
      <c r="C8918">
        <v>2</v>
      </c>
      <c r="D8918">
        <v>13</v>
      </c>
      <c r="E8918" t="s">
        <v>8816</v>
      </c>
      <c r="F8918">
        <v>259.024</v>
      </c>
      <c r="G8918">
        <v>116.05200000000001</v>
      </c>
      <c r="H8918">
        <v>46.142000000000003</v>
      </c>
      <c r="I8918">
        <v>30060.291000000001</v>
      </c>
      <c r="J8918">
        <v>12259377</v>
      </c>
      <c r="K8918">
        <v>19.331</v>
      </c>
      <c r="L8918">
        <v>9.2639999999999993</v>
      </c>
      <c r="M8918">
        <v>5007.2219999999998</v>
      </c>
      <c r="N8918">
        <v>2042077</v>
      </c>
      <c r="O8918">
        <v>7.173</v>
      </c>
      <c r="P8918">
        <v>16.956</v>
      </c>
      <c r="Q8918">
        <v>1858.009</v>
      </c>
      <c r="R8918">
        <v>757745</v>
      </c>
      <c r="S8918">
        <v>6.8000000000000005E-2</v>
      </c>
      <c r="T8918">
        <v>4.1509999999999998</v>
      </c>
      <c r="U8918">
        <v>17.507000000000001</v>
      </c>
      <c r="V8918">
        <v>7140</v>
      </c>
      <c r="W8918">
        <f t="shared" si="328"/>
        <v>28</v>
      </c>
      <c r="X8918">
        <f t="shared" si="329"/>
        <v>2911.0901699999999</v>
      </c>
      <c r="Y8918">
        <f t="shared" si="330"/>
        <v>50.9709</v>
      </c>
    </row>
    <row r="8919" spans="1:25" x14ac:dyDescent="0.2">
      <c r="A8919" t="s">
        <v>1746</v>
      </c>
      <c r="B8919" t="s">
        <v>1430</v>
      </c>
      <c r="C8919">
        <v>2</v>
      </c>
      <c r="D8919">
        <v>14</v>
      </c>
      <c r="E8919" t="s">
        <v>8817</v>
      </c>
      <c r="F8919">
        <v>86.078000000000003</v>
      </c>
      <c r="G8919">
        <v>106.72</v>
      </c>
      <c r="H8919">
        <v>49.677999999999997</v>
      </c>
      <c r="I8919">
        <v>9186.2860000000001</v>
      </c>
      <c r="J8919">
        <v>3746409</v>
      </c>
      <c r="K8919">
        <v>10.462999999999999</v>
      </c>
      <c r="L8919">
        <v>4.633</v>
      </c>
      <c r="M8919">
        <v>900.59900000000005</v>
      </c>
      <c r="N8919">
        <v>367288</v>
      </c>
      <c r="O8919">
        <v>6.3140000000000001</v>
      </c>
      <c r="P8919">
        <v>17.123999999999999</v>
      </c>
      <c r="Q8919">
        <v>543.50099999999998</v>
      </c>
      <c r="R8919">
        <v>221654</v>
      </c>
      <c r="S8919">
        <v>3.5999999999999997E-2</v>
      </c>
      <c r="T8919">
        <v>3.0430000000000001</v>
      </c>
      <c r="U8919">
        <v>3.1259999999999999</v>
      </c>
      <c r="V8919">
        <v>1275</v>
      </c>
      <c r="W8919">
        <f t="shared" si="328"/>
        <v>5</v>
      </c>
      <c r="X8919">
        <f t="shared" si="329"/>
        <v>111.18812999999992</v>
      </c>
      <c r="Y8919">
        <f t="shared" si="330"/>
        <v>1.9808999999999992</v>
      </c>
    </row>
    <row r="8920" spans="1:25" x14ac:dyDescent="0.2">
      <c r="A8920" t="s">
        <v>1746</v>
      </c>
      <c r="B8920" t="s">
        <v>1430</v>
      </c>
      <c r="C8920">
        <v>2</v>
      </c>
      <c r="D8920">
        <v>15</v>
      </c>
      <c r="E8920" t="s">
        <v>8818</v>
      </c>
      <c r="F8920">
        <v>229.49199999999999</v>
      </c>
      <c r="G8920">
        <v>113.878</v>
      </c>
      <c r="H8920">
        <v>58.296999999999997</v>
      </c>
      <c r="I8920">
        <v>26134.155999999999</v>
      </c>
      <c r="J8920">
        <v>10658196</v>
      </c>
      <c r="K8920">
        <v>10.026</v>
      </c>
      <c r="L8920">
        <v>4.3490000000000002</v>
      </c>
      <c r="M8920">
        <v>2300.8420000000001</v>
      </c>
      <c r="N8920">
        <v>938344</v>
      </c>
      <c r="O8920">
        <v>3.6459999999999999</v>
      </c>
      <c r="P8920">
        <v>7.7670000000000003</v>
      </c>
      <c r="Q8920">
        <v>836.73599999999999</v>
      </c>
      <c r="R8920">
        <v>341243</v>
      </c>
      <c r="S8920">
        <v>2.1999999999999999E-2</v>
      </c>
      <c r="T8920">
        <v>2.3570000000000002</v>
      </c>
      <c r="U8920">
        <v>5.0019999999999998</v>
      </c>
      <c r="V8920">
        <v>2040</v>
      </c>
      <c r="W8920">
        <f t="shared" ref="W8920:W8983" si="331">V8920/255</f>
        <v>8</v>
      </c>
      <c r="X8920">
        <f t="shared" si="329"/>
        <v>735.77867999999989</v>
      </c>
      <c r="Y8920">
        <f t="shared" si="330"/>
        <v>8.3708999999999989</v>
      </c>
    </row>
    <row r="8921" spans="1:25" x14ac:dyDescent="0.2">
      <c r="A8921" t="s">
        <v>1746</v>
      </c>
      <c r="B8921" t="s">
        <v>1430</v>
      </c>
      <c r="C8921">
        <v>2</v>
      </c>
      <c r="D8921">
        <v>16</v>
      </c>
      <c r="E8921" t="s">
        <v>8819</v>
      </c>
      <c r="F8921">
        <v>64.135000000000005</v>
      </c>
      <c r="G8921">
        <v>103.488</v>
      </c>
      <c r="H8921">
        <v>47.488999999999997</v>
      </c>
      <c r="I8921">
        <v>6637.2349999999997</v>
      </c>
      <c r="J8921">
        <v>2706839</v>
      </c>
      <c r="K8921">
        <v>11.622</v>
      </c>
      <c r="L8921">
        <v>7.0949999999999998</v>
      </c>
      <c r="M8921">
        <v>745.37599999999998</v>
      </c>
      <c r="N8921">
        <v>303984</v>
      </c>
      <c r="O8921">
        <v>3.0049999999999999</v>
      </c>
      <c r="P8921">
        <v>8.3680000000000003</v>
      </c>
      <c r="Q8921">
        <v>192.72200000000001</v>
      </c>
      <c r="R8921">
        <v>78597</v>
      </c>
      <c r="S8921">
        <v>1.9E-2</v>
      </c>
      <c r="T8921">
        <v>2.23</v>
      </c>
      <c r="U8921">
        <v>1.2509999999999999</v>
      </c>
      <c r="V8921">
        <v>510</v>
      </c>
      <c r="W8921">
        <f t="shared" si="331"/>
        <v>2</v>
      </c>
      <c r="X8921">
        <f t="shared" si="329"/>
        <v>0</v>
      </c>
      <c r="Y8921">
        <f t="shared" si="330"/>
        <v>0</v>
      </c>
    </row>
    <row r="8922" spans="1:25" x14ac:dyDescent="0.2">
      <c r="A8922" t="s">
        <v>1746</v>
      </c>
      <c r="B8922" t="s">
        <v>1430</v>
      </c>
      <c r="C8922">
        <v>2</v>
      </c>
      <c r="D8922">
        <v>17</v>
      </c>
      <c r="E8922" t="s">
        <v>8820</v>
      </c>
      <c r="F8922">
        <v>273.10599999999999</v>
      </c>
      <c r="G8922">
        <v>103.749</v>
      </c>
      <c r="H8922">
        <v>44.314999999999998</v>
      </c>
      <c r="I8922">
        <v>28334.392</v>
      </c>
      <c r="J8922">
        <v>11555510</v>
      </c>
      <c r="K8922">
        <v>9.2520000000000007</v>
      </c>
      <c r="L8922">
        <v>5.0430000000000001</v>
      </c>
      <c r="M8922">
        <v>2526.7840000000001</v>
      </c>
      <c r="N8922">
        <v>1030489</v>
      </c>
      <c r="O8922">
        <v>4.6310000000000002</v>
      </c>
      <c r="P8922">
        <v>10.946999999999999</v>
      </c>
      <c r="Q8922">
        <v>1264.8330000000001</v>
      </c>
      <c r="R8922">
        <v>515832</v>
      </c>
      <c r="S8922">
        <v>0.05</v>
      </c>
      <c r="T8922">
        <v>3.5830000000000002</v>
      </c>
      <c r="U8922">
        <v>13.756</v>
      </c>
      <c r="V8922">
        <v>5610</v>
      </c>
      <c r="W8922">
        <f t="shared" si="331"/>
        <v>22</v>
      </c>
      <c r="X8922">
        <f t="shared" si="329"/>
        <v>1647.6252900000002</v>
      </c>
      <c r="Y8922">
        <f t="shared" si="330"/>
        <v>38.190899999999999</v>
      </c>
    </row>
    <row r="8923" spans="1:25" x14ac:dyDescent="0.2">
      <c r="A8923" t="s">
        <v>1746</v>
      </c>
      <c r="B8923" t="s">
        <v>1430</v>
      </c>
      <c r="C8923">
        <v>2</v>
      </c>
      <c r="D8923">
        <v>18</v>
      </c>
      <c r="E8923" t="s">
        <v>8821</v>
      </c>
      <c r="F8923">
        <v>273.51400000000001</v>
      </c>
      <c r="G8923">
        <v>130.11099999999999</v>
      </c>
      <c r="H8923">
        <v>51.02</v>
      </c>
      <c r="I8923">
        <v>35587.156000000003</v>
      </c>
      <c r="J8923">
        <v>14513378</v>
      </c>
      <c r="K8923">
        <v>18.312000000000001</v>
      </c>
      <c r="L8923">
        <v>6.891</v>
      </c>
      <c r="M8923">
        <v>5008.7129999999997</v>
      </c>
      <c r="N8923">
        <v>2042685</v>
      </c>
      <c r="O8923">
        <v>11.949</v>
      </c>
      <c r="P8923">
        <v>25.448</v>
      </c>
      <c r="Q8923">
        <v>3268.1120000000001</v>
      </c>
      <c r="R8923">
        <v>1332822</v>
      </c>
      <c r="S8923">
        <v>9.8000000000000004E-2</v>
      </c>
      <c r="T8923">
        <v>5.0060000000000002</v>
      </c>
      <c r="U8923">
        <v>26.885999999999999</v>
      </c>
      <c r="V8923">
        <v>10965</v>
      </c>
      <c r="W8923">
        <f t="shared" si="331"/>
        <v>43</v>
      </c>
      <c r="X8923">
        <f t="shared" si="329"/>
        <v>5914.6095599999999</v>
      </c>
      <c r="Y8923">
        <f t="shared" si="330"/>
        <v>82.920899999999989</v>
      </c>
    </row>
    <row r="8924" spans="1:25" x14ac:dyDescent="0.2">
      <c r="A8924" t="s">
        <v>1746</v>
      </c>
      <c r="B8924" t="s">
        <v>1430</v>
      </c>
      <c r="C8924">
        <v>2</v>
      </c>
      <c r="D8924">
        <v>19</v>
      </c>
      <c r="E8924" t="s">
        <v>8822</v>
      </c>
      <c r="F8924">
        <v>257.57799999999997</v>
      </c>
      <c r="G8924">
        <v>117.645</v>
      </c>
      <c r="H8924">
        <v>46.552999999999997</v>
      </c>
      <c r="I8924">
        <v>30302.638999999999</v>
      </c>
      <c r="J8924">
        <v>12358213</v>
      </c>
      <c r="K8924">
        <v>9.7129999999999992</v>
      </c>
      <c r="L8924">
        <v>5.7249999999999996</v>
      </c>
      <c r="M8924">
        <v>2501.8200000000002</v>
      </c>
      <c r="N8924">
        <v>1020308</v>
      </c>
      <c r="O8924">
        <v>7.9530000000000003</v>
      </c>
      <c r="P8924">
        <v>19.256</v>
      </c>
      <c r="Q8924">
        <v>2048.4850000000001</v>
      </c>
      <c r="R8924">
        <v>835426</v>
      </c>
      <c r="S8924">
        <v>7.4999999999999997E-2</v>
      </c>
      <c r="T8924">
        <v>4.38</v>
      </c>
      <c r="U8924">
        <v>19.382999999999999</v>
      </c>
      <c r="V8924">
        <v>7905</v>
      </c>
      <c r="W8924">
        <f t="shared" si="331"/>
        <v>31</v>
      </c>
      <c r="X8924">
        <f t="shared" si="329"/>
        <v>3316.8040500000002</v>
      </c>
      <c r="Y8924">
        <f t="shared" si="330"/>
        <v>57.360899999999994</v>
      </c>
    </row>
    <row r="8925" spans="1:25" x14ac:dyDescent="0.2">
      <c r="A8925" t="s">
        <v>1746</v>
      </c>
      <c r="B8925" t="s">
        <v>1430</v>
      </c>
      <c r="C8925">
        <v>2</v>
      </c>
      <c r="D8925">
        <v>20</v>
      </c>
      <c r="E8925" t="s">
        <v>8823</v>
      </c>
      <c r="F8925">
        <v>170.37200000000001</v>
      </c>
      <c r="G8925">
        <v>96.215000000000003</v>
      </c>
      <c r="H8925">
        <v>45.472999999999999</v>
      </c>
      <c r="I8925">
        <v>16392.350999999999</v>
      </c>
      <c r="J8925">
        <v>6685232</v>
      </c>
      <c r="K8925">
        <v>3.5150000000000001</v>
      </c>
      <c r="L8925">
        <v>1.774</v>
      </c>
      <c r="M8925">
        <v>598.82399999999996</v>
      </c>
      <c r="N8925">
        <v>244216</v>
      </c>
      <c r="O8925">
        <v>2.0830000000000002</v>
      </c>
      <c r="P8925">
        <v>3.2949999999999999</v>
      </c>
      <c r="Q8925">
        <v>354.89400000000001</v>
      </c>
      <c r="R8925">
        <v>144735</v>
      </c>
      <c r="S8925">
        <v>7.0000000000000001E-3</v>
      </c>
      <c r="T8925">
        <v>1.3680000000000001</v>
      </c>
      <c r="U8925">
        <v>1.2509999999999999</v>
      </c>
      <c r="V8925">
        <v>510</v>
      </c>
      <c r="W8925">
        <f t="shared" si="331"/>
        <v>2</v>
      </c>
      <c r="X8925">
        <f t="shared" si="329"/>
        <v>0</v>
      </c>
      <c r="Y8925">
        <f t="shared" si="330"/>
        <v>0</v>
      </c>
    </row>
    <row r="8926" spans="1:25" x14ac:dyDescent="0.2">
      <c r="A8926" t="s">
        <v>1746</v>
      </c>
      <c r="B8926" t="s">
        <v>1430</v>
      </c>
      <c r="C8926">
        <v>2</v>
      </c>
      <c r="D8926">
        <v>21</v>
      </c>
      <c r="E8926" t="s">
        <v>8824</v>
      </c>
      <c r="F8926">
        <v>304.94400000000002</v>
      </c>
      <c r="G8926">
        <v>104.524</v>
      </c>
      <c r="H8926">
        <v>41.317999999999998</v>
      </c>
      <c r="I8926">
        <v>31873.837</v>
      </c>
      <c r="J8926">
        <v>12998989</v>
      </c>
      <c r="K8926">
        <v>16.154</v>
      </c>
      <c r="L8926">
        <v>8.0229999999999997</v>
      </c>
      <c r="M8926">
        <v>4926.21</v>
      </c>
      <c r="N8926">
        <v>2009038</v>
      </c>
      <c r="O8926">
        <v>4.6470000000000002</v>
      </c>
      <c r="P8926">
        <v>13.26</v>
      </c>
      <c r="Q8926">
        <v>1416.9929999999999</v>
      </c>
      <c r="R8926">
        <v>577887</v>
      </c>
      <c r="S8926">
        <v>5.8999999999999997E-2</v>
      </c>
      <c r="T8926">
        <v>3.8940000000000001</v>
      </c>
      <c r="U8926">
        <v>18.132999999999999</v>
      </c>
      <c r="V8926">
        <v>7395</v>
      </c>
      <c r="W8926">
        <f t="shared" si="331"/>
        <v>29</v>
      </c>
      <c r="X8926">
        <f t="shared" si="329"/>
        <v>1971.7260899999999</v>
      </c>
      <c r="Y8926">
        <f t="shared" si="330"/>
        <v>53.100899999999996</v>
      </c>
    </row>
    <row r="8927" spans="1:25" x14ac:dyDescent="0.2">
      <c r="A8927" t="s">
        <v>1746</v>
      </c>
      <c r="B8927" t="s">
        <v>1430</v>
      </c>
      <c r="C8927">
        <v>2</v>
      </c>
      <c r="D8927">
        <v>22</v>
      </c>
      <c r="E8927" t="s">
        <v>8825</v>
      </c>
      <c r="F8927">
        <v>327.50200000000001</v>
      </c>
      <c r="G8927">
        <v>122.19799999999999</v>
      </c>
      <c r="H8927">
        <v>50.085999999999999</v>
      </c>
      <c r="I8927">
        <v>40020.042999999998</v>
      </c>
      <c r="J8927">
        <v>16321226</v>
      </c>
      <c r="K8927">
        <v>16.687999999999999</v>
      </c>
      <c r="L8927">
        <v>7.42</v>
      </c>
      <c r="M8927">
        <v>5465.2340000000004</v>
      </c>
      <c r="N8927">
        <v>2228866</v>
      </c>
      <c r="O8927">
        <v>11.417999999999999</v>
      </c>
      <c r="P8927">
        <v>26.315999999999999</v>
      </c>
      <c r="Q8927">
        <v>3739.3519999999999</v>
      </c>
      <c r="R8927">
        <v>1525006</v>
      </c>
      <c r="S8927">
        <v>0.10100000000000001</v>
      </c>
      <c r="T8927">
        <v>5.0789999999999997</v>
      </c>
      <c r="U8927">
        <v>33.139000000000003</v>
      </c>
      <c r="V8927">
        <v>13515</v>
      </c>
      <c r="W8927">
        <f t="shared" si="331"/>
        <v>53</v>
      </c>
      <c r="X8927">
        <f t="shared" si="329"/>
        <v>6918.3507599999994</v>
      </c>
      <c r="Y8927">
        <f t="shared" si="330"/>
        <v>104.2209</v>
      </c>
    </row>
    <row r="8928" spans="1:25" x14ac:dyDescent="0.2">
      <c r="A8928" t="s">
        <v>1746</v>
      </c>
      <c r="B8928" t="s">
        <v>1430</v>
      </c>
      <c r="C8928">
        <v>2</v>
      </c>
      <c r="D8928">
        <v>23</v>
      </c>
      <c r="E8928" t="s">
        <v>8826</v>
      </c>
      <c r="F8928">
        <v>313.00599999999997</v>
      </c>
      <c r="G8928">
        <v>96.896000000000001</v>
      </c>
      <c r="H8928">
        <v>39.732999999999997</v>
      </c>
      <c r="I8928">
        <v>30329.098999999998</v>
      </c>
      <c r="J8928">
        <v>12369004</v>
      </c>
      <c r="K8928">
        <v>21.806000000000001</v>
      </c>
      <c r="L8928">
        <v>11.647</v>
      </c>
      <c r="M8928">
        <v>6825.4650000000001</v>
      </c>
      <c r="N8928">
        <v>2783604</v>
      </c>
      <c r="O8928">
        <v>8.6709999999999994</v>
      </c>
      <c r="P8928">
        <v>20.077999999999999</v>
      </c>
      <c r="Q8928">
        <v>2714.0770000000002</v>
      </c>
      <c r="R8928">
        <v>1106872</v>
      </c>
      <c r="S8928">
        <v>8.5999999999999993E-2</v>
      </c>
      <c r="T8928">
        <v>4.6790000000000003</v>
      </c>
      <c r="U8928">
        <v>26.885999999999999</v>
      </c>
      <c r="V8928">
        <v>10965</v>
      </c>
      <c r="W8928">
        <f t="shared" si="331"/>
        <v>43</v>
      </c>
      <c r="X8928">
        <f t="shared" si="329"/>
        <v>4734.5150100000001</v>
      </c>
      <c r="Y8928">
        <f t="shared" si="330"/>
        <v>82.920899999999989</v>
      </c>
    </row>
    <row r="8929" spans="1:25" x14ac:dyDescent="0.2">
      <c r="A8929" t="s">
        <v>1746</v>
      </c>
      <c r="B8929" t="s">
        <v>1430</v>
      </c>
      <c r="C8929">
        <v>2</v>
      </c>
      <c r="D8929">
        <v>24</v>
      </c>
      <c r="E8929" t="s">
        <v>8827</v>
      </c>
      <c r="F8929">
        <v>103.895</v>
      </c>
      <c r="G8929">
        <v>117.03100000000001</v>
      </c>
      <c r="H8929">
        <v>54.127000000000002</v>
      </c>
      <c r="I8929">
        <v>12158.949000000001</v>
      </c>
      <c r="J8929">
        <v>4958739</v>
      </c>
      <c r="K8929">
        <v>3.5609999999999999</v>
      </c>
      <c r="L8929">
        <v>1.6319999999999999</v>
      </c>
      <c r="M8929">
        <v>369.952</v>
      </c>
      <c r="N8929">
        <v>150876</v>
      </c>
      <c r="O8929">
        <v>2.1150000000000002</v>
      </c>
      <c r="P8929">
        <v>1.3680000000000001</v>
      </c>
      <c r="Q8929">
        <v>219.77500000000001</v>
      </c>
      <c r="R8929">
        <v>89630</v>
      </c>
      <c r="S8929">
        <v>0</v>
      </c>
      <c r="T8929">
        <v>0</v>
      </c>
      <c r="U8929">
        <v>0</v>
      </c>
      <c r="V8929">
        <v>0</v>
      </c>
      <c r="W8929">
        <f t="shared" si="331"/>
        <v>0</v>
      </c>
      <c r="X8929">
        <f t="shared" si="329"/>
        <v>0</v>
      </c>
      <c r="Y8929">
        <f t="shared" si="330"/>
        <v>0</v>
      </c>
    </row>
    <row r="8930" spans="1:25" x14ac:dyDescent="0.2">
      <c r="A8930" t="s">
        <v>1746</v>
      </c>
      <c r="B8930" t="s">
        <v>1430</v>
      </c>
      <c r="C8930">
        <v>2</v>
      </c>
      <c r="D8930">
        <v>25</v>
      </c>
      <c r="E8930" t="s">
        <v>8828</v>
      </c>
      <c r="F8930">
        <v>108.524</v>
      </c>
      <c r="G8930">
        <v>104.751</v>
      </c>
      <c r="H8930">
        <v>50.649000000000001</v>
      </c>
      <c r="I8930">
        <v>11367.98</v>
      </c>
      <c r="J8930">
        <v>4636161</v>
      </c>
      <c r="K8930">
        <v>3.895</v>
      </c>
      <c r="L8930">
        <v>2.1749999999999998</v>
      </c>
      <c r="M8930">
        <v>422.73599999999999</v>
      </c>
      <c r="N8930">
        <v>172403</v>
      </c>
      <c r="O8930">
        <v>2.4239999999999999</v>
      </c>
      <c r="P8930">
        <v>3.0019999999999998</v>
      </c>
      <c r="Q8930">
        <v>263.05599999999998</v>
      </c>
      <c r="R8930">
        <v>107281</v>
      </c>
      <c r="S8930">
        <v>1.2E-2</v>
      </c>
      <c r="T8930">
        <v>1.714</v>
      </c>
      <c r="U8930">
        <v>1.2509999999999999</v>
      </c>
      <c r="V8930">
        <v>510</v>
      </c>
      <c r="W8930">
        <f t="shared" si="331"/>
        <v>2</v>
      </c>
      <c r="X8930">
        <f t="shared" si="329"/>
        <v>0</v>
      </c>
      <c r="Y8930">
        <f t="shared" si="330"/>
        <v>0</v>
      </c>
    </row>
    <row r="8931" spans="1:25" x14ac:dyDescent="0.2">
      <c r="A8931" t="s">
        <v>1746</v>
      </c>
      <c r="B8931" t="s">
        <v>1430</v>
      </c>
      <c r="C8931">
        <v>3</v>
      </c>
      <c r="D8931">
        <v>2</v>
      </c>
      <c r="E8931" t="s">
        <v>8829</v>
      </c>
      <c r="F8931">
        <v>221.947</v>
      </c>
      <c r="G8931">
        <v>102.79600000000001</v>
      </c>
      <c r="H8931">
        <v>43.478000000000002</v>
      </c>
      <c r="I8931">
        <v>22815.255000000001</v>
      </c>
      <c r="J8931">
        <v>9304661</v>
      </c>
      <c r="K8931">
        <v>5.7910000000000004</v>
      </c>
      <c r="L8931">
        <v>3.2269999999999999</v>
      </c>
      <c r="M8931">
        <v>1285.3240000000001</v>
      </c>
      <c r="N8931">
        <v>524189</v>
      </c>
      <c r="O8931">
        <v>1.8109999999999999</v>
      </c>
      <c r="P8931">
        <v>5.6029999999999998</v>
      </c>
      <c r="Q8931">
        <v>401.98700000000002</v>
      </c>
      <c r="R8931">
        <v>163941</v>
      </c>
      <c r="S8931">
        <v>8.0000000000000002E-3</v>
      </c>
      <c r="T8931">
        <v>1.468</v>
      </c>
      <c r="U8931">
        <v>1.8759999999999999</v>
      </c>
      <c r="V8931">
        <v>765</v>
      </c>
      <c r="W8931">
        <f t="shared" si="331"/>
        <v>3</v>
      </c>
      <c r="X8931">
        <f t="shared" si="329"/>
        <v>0</v>
      </c>
      <c r="Y8931">
        <f t="shared" si="330"/>
        <v>0</v>
      </c>
    </row>
    <row r="8932" spans="1:25" x14ac:dyDescent="0.2">
      <c r="A8932" t="s">
        <v>1746</v>
      </c>
      <c r="B8932" t="s">
        <v>1430</v>
      </c>
      <c r="C8932">
        <v>3</v>
      </c>
      <c r="D8932">
        <v>3</v>
      </c>
      <c r="E8932" t="s">
        <v>3569</v>
      </c>
      <c r="F8932">
        <v>597.04600000000005</v>
      </c>
      <c r="G8932">
        <v>126.587</v>
      </c>
      <c r="H8932">
        <v>52.475000000000001</v>
      </c>
      <c r="I8932">
        <v>75577.971000000005</v>
      </c>
      <c r="J8932">
        <v>30822684</v>
      </c>
      <c r="K8932">
        <v>19.387</v>
      </c>
      <c r="L8932">
        <v>10.318</v>
      </c>
      <c r="M8932">
        <v>11574.934999999999</v>
      </c>
      <c r="N8932">
        <v>4720563</v>
      </c>
      <c r="O8932">
        <v>5.3120000000000003</v>
      </c>
      <c r="P8932">
        <v>13.611000000000001</v>
      </c>
      <c r="Q8932">
        <v>3171.2370000000001</v>
      </c>
      <c r="R8932">
        <v>1293314</v>
      </c>
      <c r="S8932">
        <v>6.4000000000000001E-2</v>
      </c>
      <c r="T8932">
        <v>4.0359999999999996</v>
      </c>
      <c r="U8932">
        <v>38.140999999999998</v>
      </c>
      <c r="V8932">
        <v>15555</v>
      </c>
      <c r="W8932">
        <f t="shared" si="331"/>
        <v>61</v>
      </c>
      <c r="X8932">
        <f t="shared" si="329"/>
        <v>5708.2658099999999</v>
      </c>
      <c r="Y8932">
        <f t="shared" si="330"/>
        <v>121.26089999999999</v>
      </c>
    </row>
    <row r="8933" spans="1:25" x14ac:dyDescent="0.2">
      <c r="A8933" t="s">
        <v>1746</v>
      </c>
      <c r="B8933" t="s">
        <v>1430</v>
      </c>
      <c r="C8933">
        <v>3</v>
      </c>
      <c r="D8933">
        <v>4</v>
      </c>
      <c r="E8933" t="s">
        <v>8830</v>
      </c>
      <c r="F8933">
        <v>322.28199999999998</v>
      </c>
      <c r="G8933">
        <v>125.16500000000001</v>
      </c>
      <c r="H8933">
        <v>46.218000000000004</v>
      </c>
      <c r="I8933">
        <v>40338.36</v>
      </c>
      <c r="J8933">
        <v>16451044</v>
      </c>
      <c r="K8933">
        <v>22.751000000000001</v>
      </c>
      <c r="L8933">
        <v>9.7490000000000006</v>
      </c>
      <c r="M8933">
        <v>7332.19</v>
      </c>
      <c r="N8933">
        <v>2990260</v>
      </c>
      <c r="O8933">
        <v>4.4569999999999999</v>
      </c>
      <c r="P8933">
        <v>12.641999999999999</v>
      </c>
      <c r="Q8933">
        <v>1436.366</v>
      </c>
      <c r="R8933">
        <v>585788</v>
      </c>
      <c r="S8933">
        <v>5.3999999999999999E-2</v>
      </c>
      <c r="T8933">
        <v>3.722</v>
      </c>
      <c r="U8933">
        <v>17.507000000000001</v>
      </c>
      <c r="V8933">
        <v>7140</v>
      </c>
      <c r="W8933">
        <f t="shared" si="331"/>
        <v>28</v>
      </c>
      <c r="X8933">
        <f t="shared" si="329"/>
        <v>2012.9905799999999</v>
      </c>
      <c r="Y8933">
        <f t="shared" si="330"/>
        <v>50.9709</v>
      </c>
    </row>
    <row r="8934" spans="1:25" x14ac:dyDescent="0.2">
      <c r="A8934" t="s">
        <v>1746</v>
      </c>
      <c r="B8934" t="s">
        <v>1430</v>
      </c>
      <c r="C8934">
        <v>3</v>
      </c>
      <c r="D8934">
        <v>5</v>
      </c>
      <c r="E8934" t="s">
        <v>8831</v>
      </c>
      <c r="F8934">
        <v>324.52800000000002</v>
      </c>
      <c r="G8934">
        <v>107.831</v>
      </c>
      <c r="H8934">
        <v>41.341000000000001</v>
      </c>
      <c r="I8934">
        <v>34994.241999999998</v>
      </c>
      <c r="J8934">
        <v>14271572</v>
      </c>
      <c r="K8934">
        <v>32.116999999999997</v>
      </c>
      <c r="L8934">
        <v>15.023</v>
      </c>
      <c r="M8934">
        <v>10423.001</v>
      </c>
      <c r="N8934">
        <v>4250774</v>
      </c>
      <c r="O8934">
        <v>7.7839999999999998</v>
      </c>
      <c r="P8934">
        <v>20.323</v>
      </c>
      <c r="Q8934">
        <v>2526.174</v>
      </c>
      <c r="R8934">
        <v>1030240</v>
      </c>
      <c r="S8934">
        <v>8.8999999999999996E-2</v>
      </c>
      <c r="T8934">
        <v>4.7530000000000001</v>
      </c>
      <c r="U8934">
        <v>28.762</v>
      </c>
      <c r="V8934">
        <v>11730</v>
      </c>
      <c r="W8934">
        <f t="shared" si="331"/>
        <v>46</v>
      </c>
      <c r="X8934">
        <f t="shared" si="329"/>
        <v>4334.2816199999997</v>
      </c>
      <c r="Y8934">
        <f t="shared" si="330"/>
        <v>89.31089999999999</v>
      </c>
    </row>
    <row r="8935" spans="1:25" x14ac:dyDescent="0.2">
      <c r="A8935" t="s">
        <v>1746</v>
      </c>
      <c r="B8935" t="s">
        <v>1430</v>
      </c>
      <c r="C8935">
        <v>3</v>
      </c>
      <c r="D8935">
        <v>6</v>
      </c>
      <c r="E8935" t="s">
        <v>8832</v>
      </c>
      <c r="F8935">
        <v>24.177</v>
      </c>
      <c r="G8935">
        <v>31.163</v>
      </c>
      <c r="H8935">
        <v>29.638000000000002</v>
      </c>
      <c r="I8935">
        <v>753.43399999999997</v>
      </c>
      <c r="J8935">
        <v>307270</v>
      </c>
      <c r="K8935">
        <v>9.3989999999999991</v>
      </c>
      <c r="L8935">
        <v>8.5510000000000002</v>
      </c>
      <c r="M8935">
        <v>227.251</v>
      </c>
      <c r="N8935">
        <v>92679</v>
      </c>
      <c r="O8935">
        <v>5.97</v>
      </c>
      <c r="P8935">
        <v>16.95</v>
      </c>
      <c r="Q8935">
        <v>144.33600000000001</v>
      </c>
      <c r="R8935">
        <v>58864</v>
      </c>
      <c r="S8935">
        <v>0.10299999999999999</v>
      </c>
      <c r="T8935">
        <v>5.1349999999999998</v>
      </c>
      <c r="U8935">
        <v>2.5009999999999999</v>
      </c>
      <c r="V8935">
        <v>1020</v>
      </c>
      <c r="W8935">
        <f t="shared" si="331"/>
        <v>4</v>
      </c>
      <c r="X8935">
        <f t="shared" si="329"/>
        <v>0</v>
      </c>
      <c r="Y8935">
        <f t="shared" si="330"/>
        <v>0</v>
      </c>
    </row>
    <row r="8936" spans="1:25" x14ac:dyDescent="0.2">
      <c r="A8936" t="s">
        <v>1746</v>
      </c>
      <c r="B8936" t="s">
        <v>1430</v>
      </c>
      <c r="C8936">
        <v>3</v>
      </c>
      <c r="D8936">
        <v>7</v>
      </c>
      <c r="E8936" t="s">
        <v>8833</v>
      </c>
      <c r="F8936">
        <v>100.607</v>
      </c>
      <c r="G8936">
        <v>116.595</v>
      </c>
      <c r="H8936">
        <v>49.249000000000002</v>
      </c>
      <c r="I8936">
        <v>11730.259</v>
      </c>
      <c r="J8936">
        <v>4783908</v>
      </c>
      <c r="K8936">
        <v>8.7070000000000007</v>
      </c>
      <c r="L8936">
        <v>5.15</v>
      </c>
      <c r="M8936">
        <v>876.005</v>
      </c>
      <c r="N8936">
        <v>357258</v>
      </c>
      <c r="O8936">
        <v>3.03</v>
      </c>
      <c r="P8936">
        <v>9.9309999999999992</v>
      </c>
      <c r="Q8936">
        <v>304.79599999999999</v>
      </c>
      <c r="R8936">
        <v>124304</v>
      </c>
      <c r="S8936">
        <v>1.9E-2</v>
      </c>
      <c r="T8936">
        <v>2.1800000000000002</v>
      </c>
      <c r="U8936">
        <v>1.8759999999999999</v>
      </c>
      <c r="V8936">
        <v>765</v>
      </c>
      <c r="W8936">
        <f t="shared" si="331"/>
        <v>3</v>
      </c>
      <c r="X8936">
        <f t="shared" si="329"/>
        <v>0</v>
      </c>
      <c r="Y8936">
        <f t="shared" si="330"/>
        <v>0</v>
      </c>
    </row>
    <row r="8937" spans="1:25" x14ac:dyDescent="0.2">
      <c r="A8937" t="s">
        <v>1746</v>
      </c>
      <c r="B8937" t="s">
        <v>1430</v>
      </c>
      <c r="C8937">
        <v>3</v>
      </c>
      <c r="D8937">
        <v>8</v>
      </c>
      <c r="E8937" t="s">
        <v>8834</v>
      </c>
      <c r="F8937">
        <v>384.10700000000003</v>
      </c>
      <c r="G8937">
        <v>115.47499999999999</v>
      </c>
      <c r="H8937">
        <v>47.423999999999999</v>
      </c>
      <c r="I8937">
        <v>44354.648000000001</v>
      </c>
      <c r="J8937">
        <v>18088992</v>
      </c>
      <c r="K8937">
        <v>44.595999999999997</v>
      </c>
      <c r="L8937">
        <v>15.342000000000001</v>
      </c>
      <c r="M8937">
        <v>17129.816999999999</v>
      </c>
      <c r="N8937">
        <v>6985990</v>
      </c>
      <c r="O8937">
        <v>10.663</v>
      </c>
      <c r="P8937">
        <v>20.623000000000001</v>
      </c>
      <c r="Q8937">
        <v>4095.5839999999998</v>
      </c>
      <c r="R8937">
        <v>1670287</v>
      </c>
      <c r="S8937">
        <v>0.14299999999999999</v>
      </c>
      <c r="T8937">
        <v>6.0419999999999998</v>
      </c>
      <c r="U8937">
        <v>55.023000000000003</v>
      </c>
      <c r="V8937">
        <v>22440</v>
      </c>
      <c r="W8937">
        <f t="shared" si="331"/>
        <v>88</v>
      </c>
      <c r="X8937">
        <f t="shared" si="329"/>
        <v>7677.1249199999993</v>
      </c>
      <c r="Y8937">
        <f t="shared" si="330"/>
        <v>178.77090000000001</v>
      </c>
    </row>
    <row r="8938" spans="1:25" x14ac:dyDescent="0.2">
      <c r="A8938" t="s">
        <v>1746</v>
      </c>
      <c r="B8938" t="s">
        <v>1430</v>
      </c>
      <c r="C8938">
        <v>3</v>
      </c>
      <c r="D8938">
        <v>9</v>
      </c>
      <c r="E8938" t="s">
        <v>8835</v>
      </c>
      <c r="F8938">
        <v>354.49200000000002</v>
      </c>
      <c r="G8938">
        <v>134.62799999999999</v>
      </c>
      <c r="H8938">
        <v>49.457999999999998</v>
      </c>
      <c r="I8938">
        <v>47724.536</v>
      </c>
      <c r="J8938">
        <v>19463321</v>
      </c>
      <c r="K8938">
        <v>20.821000000000002</v>
      </c>
      <c r="L8938">
        <v>10.724</v>
      </c>
      <c r="M8938">
        <v>7380.9859999999999</v>
      </c>
      <c r="N8938">
        <v>3010160</v>
      </c>
      <c r="O8938">
        <v>3.3530000000000002</v>
      </c>
      <c r="P8938">
        <v>9.1370000000000005</v>
      </c>
      <c r="Q8938">
        <v>1188.4549999999999</v>
      </c>
      <c r="R8938">
        <v>484683</v>
      </c>
      <c r="S8938">
        <v>1.9E-2</v>
      </c>
      <c r="T8938">
        <v>2.2240000000000002</v>
      </c>
      <c r="U8938">
        <v>6.8780000000000001</v>
      </c>
      <c r="V8938">
        <v>2805</v>
      </c>
      <c r="W8938">
        <f t="shared" si="331"/>
        <v>11</v>
      </c>
      <c r="X8938">
        <f t="shared" si="329"/>
        <v>1484.9401499999999</v>
      </c>
      <c r="Y8938">
        <f t="shared" si="330"/>
        <v>14.760899999999999</v>
      </c>
    </row>
    <row r="8939" spans="1:25" x14ac:dyDescent="0.2">
      <c r="A8939" t="s">
        <v>1746</v>
      </c>
      <c r="B8939" t="s">
        <v>1430</v>
      </c>
      <c r="C8939">
        <v>3</v>
      </c>
      <c r="D8939">
        <v>10</v>
      </c>
      <c r="E8939" t="s">
        <v>8836</v>
      </c>
      <c r="F8939">
        <v>119.904</v>
      </c>
      <c r="G8939">
        <v>102.79</v>
      </c>
      <c r="H8939">
        <v>49.104999999999997</v>
      </c>
      <c r="I8939">
        <v>12324.968000000001</v>
      </c>
      <c r="J8939">
        <v>5026446</v>
      </c>
      <c r="K8939">
        <v>8.8239999999999998</v>
      </c>
      <c r="L8939">
        <v>4.8319999999999999</v>
      </c>
      <c r="M8939">
        <v>1058.0930000000001</v>
      </c>
      <c r="N8939">
        <v>431518</v>
      </c>
      <c r="O8939">
        <v>2.395</v>
      </c>
      <c r="P8939">
        <v>7.3550000000000004</v>
      </c>
      <c r="Q8939">
        <v>287.18799999999999</v>
      </c>
      <c r="R8939">
        <v>117123</v>
      </c>
      <c r="S8939">
        <v>5.0000000000000001E-3</v>
      </c>
      <c r="T8939">
        <v>1.153</v>
      </c>
      <c r="U8939">
        <v>0.625</v>
      </c>
      <c r="V8939">
        <v>255</v>
      </c>
      <c r="W8939">
        <f t="shared" si="331"/>
        <v>1</v>
      </c>
      <c r="X8939">
        <f t="shared" si="329"/>
        <v>0</v>
      </c>
      <c r="Y8939">
        <f t="shared" si="330"/>
        <v>0</v>
      </c>
    </row>
    <row r="8940" spans="1:25" x14ac:dyDescent="0.2">
      <c r="A8940" t="s">
        <v>1746</v>
      </c>
      <c r="B8940" t="s">
        <v>1430</v>
      </c>
      <c r="C8940">
        <v>3</v>
      </c>
      <c r="D8940">
        <v>11</v>
      </c>
      <c r="E8940" t="s">
        <v>8837</v>
      </c>
      <c r="F8940">
        <v>80.043999999999997</v>
      </c>
      <c r="G8940">
        <v>65.424999999999997</v>
      </c>
      <c r="H8940">
        <v>44.151000000000003</v>
      </c>
      <c r="I8940">
        <v>5236.8549999999996</v>
      </c>
      <c r="J8940">
        <v>2135727</v>
      </c>
      <c r="K8940">
        <v>12.65</v>
      </c>
      <c r="L8940">
        <v>11.221</v>
      </c>
      <c r="M8940">
        <v>1012.527</v>
      </c>
      <c r="N8940">
        <v>412935</v>
      </c>
      <c r="O8940">
        <v>3.4140000000000001</v>
      </c>
      <c r="P8940">
        <v>11.317</v>
      </c>
      <c r="Q8940">
        <v>273.25599999999997</v>
      </c>
      <c r="R8940">
        <v>111441</v>
      </c>
      <c r="S8940">
        <v>3.1E-2</v>
      </c>
      <c r="T8940">
        <v>2.823</v>
      </c>
      <c r="U8940">
        <v>2.5009999999999999</v>
      </c>
      <c r="V8940">
        <v>1020</v>
      </c>
      <c r="W8940">
        <f t="shared" si="331"/>
        <v>4</v>
      </c>
      <c r="X8940">
        <f t="shared" si="329"/>
        <v>0</v>
      </c>
      <c r="Y8940">
        <f t="shared" si="330"/>
        <v>0</v>
      </c>
    </row>
    <row r="8941" spans="1:25" x14ac:dyDescent="0.2">
      <c r="A8941" t="s">
        <v>1746</v>
      </c>
      <c r="B8941" t="s">
        <v>1430</v>
      </c>
      <c r="C8941">
        <v>3</v>
      </c>
      <c r="D8941">
        <v>12</v>
      </c>
      <c r="E8941" t="s">
        <v>8838</v>
      </c>
      <c r="F8941">
        <v>18.552</v>
      </c>
      <c r="G8941">
        <v>28.437999999999999</v>
      </c>
      <c r="H8941">
        <v>19.292000000000002</v>
      </c>
      <c r="I8941">
        <v>527.58699999999999</v>
      </c>
      <c r="J8941">
        <v>215164</v>
      </c>
      <c r="K8941">
        <v>90.891000000000005</v>
      </c>
      <c r="L8941">
        <v>44.845999999999997</v>
      </c>
      <c r="M8941">
        <v>1686.2180000000001</v>
      </c>
      <c r="N8941">
        <v>687684</v>
      </c>
      <c r="O8941">
        <v>84.289000000000001</v>
      </c>
      <c r="P8941">
        <v>61.741</v>
      </c>
      <c r="Q8941">
        <v>1563.739</v>
      </c>
      <c r="R8941">
        <v>637734</v>
      </c>
      <c r="S8941">
        <v>3.4000000000000002E-2</v>
      </c>
      <c r="T8941">
        <v>2.9319999999999999</v>
      </c>
      <c r="U8941">
        <v>0.625</v>
      </c>
      <c r="V8941">
        <v>255</v>
      </c>
      <c r="W8941">
        <f t="shared" si="331"/>
        <v>1</v>
      </c>
      <c r="X8941">
        <f t="shared" si="329"/>
        <v>2284.2950700000001</v>
      </c>
      <c r="Y8941">
        <f t="shared" si="330"/>
        <v>0</v>
      </c>
    </row>
    <row r="8942" spans="1:25" x14ac:dyDescent="0.2">
      <c r="A8942" t="s">
        <v>1746</v>
      </c>
      <c r="B8942" t="s">
        <v>1430</v>
      </c>
      <c r="C8942">
        <v>3</v>
      </c>
      <c r="D8942">
        <v>14</v>
      </c>
      <c r="E8942" t="s">
        <v>8839</v>
      </c>
      <c r="F8942">
        <v>214.947</v>
      </c>
      <c r="G8942">
        <v>125.893</v>
      </c>
      <c r="H8942">
        <v>51.448999999999998</v>
      </c>
      <c r="I8942">
        <v>27060.223999999998</v>
      </c>
      <c r="J8942">
        <v>11035871</v>
      </c>
      <c r="K8942">
        <v>7.54</v>
      </c>
      <c r="L8942">
        <v>3.645</v>
      </c>
      <c r="M8942">
        <v>1620.6969999999999</v>
      </c>
      <c r="N8942">
        <v>660963</v>
      </c>
      <c r="O8942">
        <v>2.1970000000000001</v>
      </c>
      <c r="P8942">
        <v>3.847</v>
      </c>
      <c r="Q8942">
        <v>472.20100000000002</v>
      </c>
      <c r="R8942">
        <v>192576</v>
      </c>
      <c r="S8942">
        <v>1.4999999999999999E-2</v>
      </c>
      <c r="T8942">
        <v>1.9259999999999999</v>
      </c>
      <c r="U8942">
        <v>3.1259999999999999</v>
      </c>
      <c r="V8942">
        <v>1275</v>
      </c>
      <c r="W8942">
        <f t="shared" si="331"/>
        <v>5</v>
      </c>
      <c r="X8942">
        <f t="shared" si="329"/>
        <v>0</v>
      </c>
      <c r="Y8942">
        <f t="shared" si="330"/>
        <v>1.9808999999999992</v>
      </c>
    </row>
    <row r="8943" spans="1:25" x14ac:dyDescent="0.2">
      <c r="A8943" t="s">
        <v>1746</v>
      </c>
      <c r="B8943" t="s">
        <v>1430</v>
      </c>
      <c r="C8943">
        <v>3</v>
      </c>
      <c r="D8943">
        <v>16</v>
      </c>
      <c r="E8943" t="s">
        <v>8840</v>
      </c>
      <c r="F8943">
        <v>228.333</v>
      </c>
      <c r="G8943">
        <v>117.661</v>
      </c>
      <c r="H8943">
        <v>53.201999999999998</v>
      </c>
      <c r="I8943">
        <v>26865.899000000001</v>
      </c>
      <c r="J8943">
        <v>10956620</v>
      </c>
      <c r="K8943">
        <v>23.844999999999999</v>
      </c>
      <c r="L8943">
        <v>10.32</v>
      </c>
      <c r="M8943">
        <v>5444.5039999999999</v>
      </c>
      <c r="N8943">
        <v>2220412</v>
      </c>
      <c r="O8943">
        <v>3.1080000000000001</v>
      </c>
      <c r="P8943">
        <v>9.7759999999999998</v>
      </c>
      <c r="Q8943">
        <v>709.59400000000005</v>
      </c>
      <c r="R8943">
        <v>289391</v>
      </c>
      <c r="S8943">
        <v>2.1999999999999999E-2</v>
      </c>
      <c r="T8943">
        <v>2.363</v>
      </c>
      <c r="U8943">
        <v>5.0019999999999998</v>
      </c>
      <c r="V8943">
        <v>2040</v>
      </c>
      <c r="W8943">
        <f t="shared" si="331"/>
        <v>8</v>
      </c>
      <c r="X8943">
        <f t="shared" si="329"/>
        <v>464.96622000000008</v>
      </c>
      <c r="Y8943">
        <f t="shared" si="330"/>
        <v>8.3708999999999989</v>
      </c>
    </row>
    <row r="8944" spans="1:25" x14ac:dyDescent="0.2">
      <c r="A8944" t="s">
        <v>1746</v>
      </c>
      <c r="B8944" t="s">
        <v>1430</v>
      </c>
      <c r="C8944">
        <v>3</v>
      </c>
      <c r="D8944">
        <v>17</v>
      </c>
      <c r="E8944" t="s">
        <v>8841</v>
      </c>
      <c r="F8944">
        <v>249.55199999999999</v>
      </c>
      <c r="G8944">
        <v>118.238</v>
      </c>
      <c r="H8944">
        <v>49.302999999999997</v>
      </c>
      <c r="I8944">
        <v>29506.633000000002</v>
      </c>
      <c r="J8944">
        <v>12033581</v>
      </c>
      <c r="K8944">
        <v>7.5410000000000004</v>
      </c>
      <c r="L8944">
        <v>4.3010000000000002</v>
      </c>
      <c r="M8944">
        <v>1881.7909999999999</v>
      </c>
      <c r="N8944">
        <v>767444</v>
      </c>
      <c r="O8944">
        <v>1.845</v>
      </c>
      <c r="P8944">
        <v>2.0390000000000001</v>
      </c>
      <c r="Q8944">
        <v>460.53699999999998</v>
      </c>
      <c r="R8944">
        <v>187819</v>
      </c>
      <c r="S8944">
        <v>3.0000000000000001E-3</v>
      </c>
      <c r="T8944">
        <v>0.79900000000000004</v>
      </c>
      <c r="U8944">
        <v>0.625</v>
      </c>
      <c r="V8944">
        <v>255</v>
      </c>
      <c r="W8944">
        <f t="shared" si="331"/>
        <v>1</v>
      </c>
      <c r="X8944">
        <f t="shared" si="329"/>
        <v>0</v>
      </c>
      <c r="Y8944">
        <f t="shared" si="330"/>
        <v>0</v>
      </c>
    </row>
    <row r="8945" spans="1:25" x14ac:dyDescent="0.2">
      <c r="A8945" t="s">
        <v>1746</v>
      </c>
      <c r="B8945" t="s">
        <v>1430</v>
      </c>
      <c r="C8945">
        <v>3</v>
      </c>
      <c r="D8945">
        <v>18</v>
      </c>
      <c r="E8945" t="s">
        <v>8842</v>
      </c>
      <c r="F8945">
        <v>214.13800000000001</v>
      </c>
      <c r="G8945">
        <v>125.681</v>
      </c>
      <c r="H8945">
        <v>52.963000000000001</v>
      </c>
      <c r="I8945">
        <v>26912.98</v>
      </c>
      <c r="J8945">
        <v>10975821</v>
      </c>
      <c r="K8945">
        <v>7.95</v>
      </c>
      <c r="L8945">
        <v>3.8530000000000002</v>
      </c>
      <c r="M8945">
        <v>1702.4480000000001</v>
      </c>
      <c r="N8945">
        <v>694303</v>
      </c>
      <c r="O8945">
        <v>2.101</v>
      </c>
      <c r="P8945">
        <v>5.4180000000000001</v>
      </c>
      <c r="Q8945">
        <v>449.976</v>
      </c>
      <c r="R8945">
        <v>183512</v>
      </c>
      <c r="S8945">
        <v>3.0000000000000001E-3</v>
      </c>
      <c r="T8945">
        <v>0.86299999999999999</v>
      </c>
      <c r="U8945">
        <v>0.625</v>
      </c>
      <c r="V8945">
        <v>255</v>
      </c>
      <c r="W8945">
        <f t="shared" si="331"/>
        <v>1</v>
      </c>
      <c r="X8945">
        <f t="shared" si="329"/>
        <v>0</v>
      </c>
      <c r="Y8945">
        <f t="shared" si="330"/>
        <v>0</v>
      </c>
    </row>
    <row r="8946" spans="1:25" x14ac:dyDescent="0.2">
      <c r="A8946" t="s">
        <v>1746</v>
      </c>
      <c r="B8946" t="s">
        <v>1430</v>
      </c>
      <c r="C8946">
        <v>3</v>
      </c>
      <c r="D8946">
        <v>19</v>
      </c>
      <c r="E8946" t="s">
        <v>1215</v>
      </c>
      <c r="F8946">
        <v>375.81700000000001</v>
      </c>
      <c r="G8946">
        <v>106.887</v>
      </c>
      <c r="H8946">
        <v>50.36</v>
      </c>
      <c r="I8946">
        <v>40169.999000000003</v>
      </c>
      <c r="J8946">
        <v>16382382</v>
      </c>
      <c r="K8946">
        <v>44.1</v>
      </c>
      <c r="L8946">
        <v>30.731999999999999</v>
      </c>
      <c r="M8946">
        <v>16573.669000000002</v>
      </c>
      <c r="N8946">
        <v>6759178</v>
      </c>
      <c r="O8946">
        <v>15.618</v>
      </c>
      <c r="P8946">
        <v>29.843</v>
      </c>
      <c r="Q8946">
        <v>5869.4520000000002</v>
      </c>
      <c r="R8946">
        <v>2393717</v>
      </c>
      <c r="S8946">
        <v>7.8E-2</v>
      </c>
      <c r="T8946">
        <v>4.4649999999999999</v>
      </c>
      <c r="U8946">
        <v>29.388000000000002</v>
      </c>
      <c r="V8946">
        <v>11985</v>
      </c>
      <c r="W8946">
        <f t="shared" si="331"/>
        <v>47</v>
      </c>
      <c r="X8946">
        <f t="shared" si="329"/>
        <v>11455.463759999999</v>
      </c>
      <c r="Y8946">
        <f t="shared" si="330"/>
        <v>91.440899999999999</v>
      </c>
    </row>
    <row r="8947" spans="1:25" x14ac:dyDescent="0.2">
      <c r="A8947" t="s">
        <v>1746</v>
      </c>
      <c r="B8947" t="s">
        <v>1430</v>
      </c>
      <c r="C8947">
        <v>3</v>
      </c>
      <c r="D8947">
        <v>20</v>
      </c>
      <c r="E8947" t="s">
        <v>8843</v>
      </c>
      <c r="F8947">
        <v>417.42500000000001</v>
      </c>
      <c r="G8947">
        <v>122.355</v>
      </c>
      <c r="H8947">
        <v>52.433</v>
      </c>
      <c r="I8947">
        <v>51073.889000000003</v>
      </c>
      <c r="J8947">
        <v>20829275</v>
      </c>
      <c r="K8947">
        <v>27.872</v>
      </c>
      <c r="L8947">
        <v>17.146999999999998</v>
      </c>
      <c r="M8947">
        <v>11634.594999999999</v>
      </c>
      <c r="N8947">
        <v>4744894</v>
      </c>
      <c r="O8947">
        <v>7.383</v>
      </c>
      <c r="P8947">
        <v>18.292000000000002</v>
      </c>
      <c r="Q8947">
        <v>3081.8809999999999</v>
      </c>
      <c r="R8947">
        <v>1256872</v>
      </c>
      <c r="S8947">
        <v>0.09</v>
      </c>
      <c r="T8947">
        <v>4.7859999999999996</v>
      </c>
      <c r="U8947">
        <v>37.515999999999998</v>
      </c>
      <c r="V8947">
        <v>15300</v>
      </c>
      <c r="W8947">
        <f t="shared" si="331"/>
        <v>60</v>
      </c>
      <c r="X8947">
        <f t="shared" si="329"/>
        <v>5517.9375299999992</v>
      </c>
      <c r="Y8947">
        <f t="shared" si="330"/>
        <v>119.1309</v>
      </c>
    </row>
    <row r="8948" spans="1:25" x14ac:dyDescent="0.2">
      <c r="A8948" t="s">
        <v>1746</v>
      </c>
      <c r="B8948" t="s">
        <v>1430</v>
      </c>
      <c r="C8948">
        <v>3</v>
      </c>
      <c r="D8948">
        <v>21</v>
      </c>
      <c r="E8948" t="s">
        <v>8844</v>
      </c>
      <c r="F8948">
        <v>192.09899999999999</v>
      </c>
      <c r="G8948">
        <v>132.886</v>
      </c>
      <c r="H8948">
        <v>51.023000000000003</v>
      </c>
      <c r="I8948">
        <v>25527.190999999999</v>
      </c>
      <c r="J8948">
        <v>10410660</v>
      </c>
      <c r="K8948">
        <v>9.8320000000000007</v>
      </c>
      <c r="L8948">
        <v>4.5910000000000002</v>
      </c>
      <c r="M8948">
        <v>1888.7650000000001</v>
      </c>
      <c r="N8948">
        <v>770288</v>
      </c>
      <c r="O8948">
        <v>2.4569999999999999</v>
      </c>
      <c r="P8948">
        <v>6.8449999999999998</v>
      </c>
      <c r="Q8948">
        <v>472.01</v>
      </c>
      <c r="R8948">
        <v>192498</v>
      </c>
      <c r="S8948">
        <v>0.01</v>
      </c>
      <c r="T8948">
        <v>1.5780000000000001</v>
      </c>
      <c r="U8948">
        <v>1.8759999999999999</v>
      </c>
      <c r="V8948">
        <v>765</v>
      </c>
      <c r="W8948">
        <f t="shared" si="331"/>
        <v>3</v>
      </c>
      <c r="X8948">
        <f t="shared" si="329"/>
        <v>0</v>
      </c>
      <c r="Y8948">
        <f t="shared" si="330"/>
        <v>0</v>
      </c>
    </row>
    <row r="8949" spans="1:25" x14ac:dyDescent="0.2">
      <c r="A8949" t="s">
        <v>1746</v>
      </c>
      <c r="B8949" t="s">
        <v>1430</v>
      </c>
      <c r="C8949">
        <v>3</v>
      </c>
      <c r="D8949">
        <v>22</v>
      </c>
      <c r="E8949" t="s">
        <v>8845</v>
      </c>
      <c r="F8949">
        <v>60.125999999999998</v>
      </c>
      <c r="G8949">
        <v>103.40300000000001</v>
      </c>
      <c r="H8949">
        <v>56.274999999999999</v>
      </c>
      <c r="I8949">
        <v>6217.24</v>
      </c>
      <c r="J8949">
        <v>2535554</v>
      </c>
      <c r="K8949">
        <v>11.993</v>
      </c>
      <c r="L8949">
        <v>6.3109999999999999</v>
      </c>
      <c r="M8949">
        <v>721.09400000000005</v>
      </c>
      <c r="N8949">
        <v>294081</v>
      </c>
      <c r="O8949">
        <v>4.5620000000000003</v>
      </c>
      <c r="P8949">
        <v>14.946999999999999</v>
      </c>
      <c r="Q8949">
        <v>274.279</v>
      </c>
      <c r="R8949">
        <v>111858</v>
      </c>
      <c r="S8949">
        <v>3.1E-2</v>
      </c>
      <c r="T8949">
        <v>2.82</v>
      </c>
      <c r="U8949">
        <v>1.8759999999999999</v>
      </c>
      <c r="V8949">
        <v>765</v>
      </c>
      <c r="W8949">
        <f t="shared" si="331"/>
        <v>3</v>
      </c>
      <c r="X8949">
        <f t="shared" si="329"/>
        <v>0</v>
      </c>
      <c r="Y8949">
        <f t="shared" si="330"/>
        <v>0</v>
      </c>
    </row>
    <row r="8950" spans="1:25" x14ac:dyDescent="0.2">
      <c r="A8950" t="s">
        <v>1746</v>
      </c>
      <c r="B8950" t="s">
        <v>1430</v>
      </c>
      <c r="C8950">
        <v>3</v>
      </c>
      <c r="D8950">
        <v>23</v>
      </c>
      <c r="E8950" t="s">
        <v>8846</v>
      </c>
      <c r="F8950">
        <v>276.56900000000002</v>
      </c>
      <c r="G8950">
        <v>103.649</v>
      </c>
      <c r="H8950">
        <v>42.625</v>
      </c>
      <c r="I8950">
        <v>28665.986000000001</v>
      </c>
      <c r="J8950">
        <v>11690743</v>
      </c>
      <c r="K8950">
        <v>8.0739999999999998</v>
      </c>
      <c r="L8950">
        <v>4.46</v>
      </c>
      <c r="M8950">
        <v>2232.9699999999998</v>
      </c>
      <c r="N8950">
        <v>910664</v>
      </c>
      <c r="O8950">
        <v>2.06</v>
      </c>
      <c r="P8950">
        <v>5.2939999999999996</v>
      </c>
      <c r="Q8950">
        <v>569.70299999999997</v>
      </c>
      <c r="R8950">
        <v>232340</v>
      </c>
      <c r="S8950">
        <v>7.0000000000000001E-3</v>
      </c>
      <c r="T8950">
        <v>1.3149999999999999</v>
      </c>
      <c r="U8950">
        <v>1.8759999999999999</v>
      </c>
      <c r="V8950">
        <v>765</v>
      </c>
      <c r="W8950">
        <f t="shared" si="331"/>
        <v>3</v>
      </c>
      <c r="X8950">
        <f t="shared" si="329"/>
        <v>166.99838999999992</v>
      </c>
      <c r="Y8950">
        <f t="shared" si="330"/>
        <v>0</v>
      </c>
    </row>
    <row r="8951" spans="1:25" x14ac:dyDescent="0.2">
      <c r="A8951" t="s">
        <v>1746</v>
      </c>
      <c r="B8951" t="s">
        <v>1430</v>
      </c>
      <c r="C8951">
        <v>3</v>
      </c>
      <c r="D8951">
        <v>24</v>
      </c>
      <c r="E8951" t="s">
        <v>4332</v>
      </c>
      <c r="F8951">
        <v>197.31399999999999</v>
      </c>
      <c r="G8951">
        <v>113.254</v>
      </c>
      <c r="H8951">
        <v>44.335000000000001</v>
      </c>
      <c r="I8951">
        <v>22346.564999999999</v>
      </c>
      <c r="J8951">
        <v>9113517</v>
      </c>
      <c r="K8951">
        <v>34.651000000000003</v>
      </c>
      <c r="L8951">
        <v>13.242000000000001</v>
      </c>
      <c r="M8951">
        <v>6837.1530000000002</v>
      </c>
      <c r="N8951">
        <v>2788371</v>
      </c>
      <c r="O8951">
        <v>8.3949999999999996</v>
      </c>
      <c r="P8951">
        <v>17.765000000000001</v>
      </c>
      <c r="Q8951">
        <v>1656.423</v>
      </c>
      <c r="R8951">
        <v>675533</v>
      </c>
      <c r="S8951">
        <v>0.12</v>
      </c>
      <c r="T8951">
        <v>5.54</v>
      </c>
      <c r="U8951">
        <v>23.76</v>
      </c>
      <c r="V8951">
        <v>9690</v>
      </c>
      <c r="W8951">
        <f t="shared" si="331"/>
        <v>38</v>
      </c>
      <c r="X8951">
        <f t="shared" ref="X8951:X9014" si="332">(MAX(0, (Q8951-491.3)))*2.13</f>
        <v>2481.7119899999998</v>
      </c>
      <c r="Y8951">
        <f t="shared" ref="Y8951:Y9014" si="333">(MAX(0, (W8951-4.07)))*2.13</f>
        <v>72.270899999999997</v>
      </c>
    </row>
    <row r="8952" spans="1:25" x14ac:dyDescent="0.2">
      <c r="A8952" t="s">
        <v>1746</v>
      </c>
      <c r="B8952" t="s">
        <v>1430</v>
      </c>
      <c r="C8952">
        <v>3</v>
      </c>
      <c r="D8952">
        <v>25</v>
      </c>
      <c r="E8952" t="s">
        <v>8847</v>
      </c>
      <c r="F8952">
        <v>230.17400000000001</v>
      </c>
      <c r="G8952">
        <v>104.879</v>
      </c>
      <c r="H8952">
        <v>47.786999999999999</v>
      </c>
      <c r="I8952">
        <v>24140.39</v>
      </c>
      <c r="J8952">
        <v>9845086</v>
      </c>
      <c r="K8952">
        <v>17.581</v>
      </c>
      <c r="L8952">
        <v>8.4789999999999992</v>
      </c>
      <c r="M8952">
        <v>4046.7869999999998</v>
      </c>
      <c r="N8952">
        <v>1650386</v>
      </c>
      <c r="O8952">
        <v>2.7749999999999999</v>
      </c>
      <c r="P8952">
        <v>8.0920000000000005</v>
      </c>
      <c r="Q8952">
        <v>638.64</v>
      </c>
      <c r="R8952">
        <v>260454</v>
      </c>
      <c r="S8952">
        <v>1.9E-2</v>
      </c>
      <c r="T8952">
        <v>2.202</v>
      </c>
      <c r="U8952">
        <v>4.3769999999999998</v>
      </c>
      <c r="V8952">
        <v>1785</v>
      </c>
      <c r="W8952">
        <f t="shared" si="331"/>
        <v>7</v>
      </c>
      <c r="X8952">
        <f t="shared" si="332"/>
        <v>313.83419999999995</v>
      </c>
      <c r="Y8952">
        <f t="shared" si="333"/>
        <v>6.240899999999999</v>
      </c>
    </row>
    <row r="8953" spans="1:25" x14ac:dyDescent="0.2">
      <c r="A8953" t="s">
        <v>1746</v>
      </c>
      <c r="B8953" t="s">
        <v>1430</v>
      </c>
      <c r="C8953">
        <v>3</v>
      </c>
      <c r="D8953">
        <v>26</v>
      </c>
      <c r="E8953" t="s">
        <v>8848</v>
      </c>
      <c r="F8953">
        <v>207.351</v>
      </c>
      <c r="G8953">
        <v>106.06399999999999</v>
      </c>
      <c r="H8953">
        <v>43.051000000000002</v>
      </c>
      <c r="I8953">
        <v>21992.419000000002</v>
      </c>
      <c r="J8953">
        <v>8969087</v>
      </c>
      <c r="K8953">
        <v>26.637</v>
      </c>
      <c r="L8953">
        <v>10.859</v>
      </c>
      <c r="M8953">
        <v>5523.1360000000004</v>
      </c>
      <c r="N8953">
        <v>2252480</v>
      </c>
      <c r="O8953">
        <v>5.3470000000000004</v>
      </c>
      <c r="P8953">
        <v>12.683999999999999</v>
      </c>
      <c r="Q8953">
        <v>1108.7860000000001</v>
      </c>
      <c r="R8953">
        <v>452192</v>
      </c>
      <c r="S8953">
        <v>6.6000000000000003E-2</v>
      </c>
      <c r="T8953">
        <v>4.1130000000000004</v>
      </c>
      <c r="U8953">
        <v>13.756</v>
      </c>
      <c r="V8953">
        <v>5610</v>
      </c>
      <c r="W8953">
        <f t="shared" si="331"/>
        <v>22</v>
      </c>
      <c r="X8953">
        <f t="shared" si="332"/>
        <v>1315.2451800000001</v>
      </c>
      <c r="Y8953">
        <f t="shared" si="333"/>
        <v>38.190899999999999</v>
      </c>
    </row>
    <row r="8954" spans="1:25" x14ac:dyDescent="0.2">
      <c r="A8954" t="s">
        <v>1746</v>
      </c>
      <c r="B8954" t="s">
        <v>1430</v>
      </c>
      <c r="C8954">
        <v>3</v>
      </c>
      <c r="D8954">
        <v>30</v>
      </c>
      <c r="E8954" t="s">
        <v>8849</v>
      </c>
      <c r="F8954">
        <v>362.26900000000001</v>
      </c>
      <c r="G8954">
        <v>70.918000000000006</v>
      </c>
      <c r="H8954">
        <v>34.170999999999999</v>
      </c>
      <c r="I8954">
        <v>25691.331999999999</v>
      </c>
      <c r="J8954">
        <v>10477601</v>
      </c>
      <c r="K8954">
        <v>35.670999999999999</v>
      </c>
      <c r="L8954">
        <v>21.146000000000001</v>
      </c>
      <c r="M8954">
        <v>12922.334999999999</v>
      </c>
      <c r="N8954">
        <v>5270068</v>
      </c>
      <c r="O8954">
        <v>7.1719999999999997</v>
      </c>
      <c r="P8954">
        <v>17.82</v>
      </c>
      <c r="Q8954">
        <v>2598.2339999999999</v>
      </c>
      <c r="R8954">
        <v>1059628</v>
      </c>
      <c r="S8954">
        <v>5.8999999999999997E-2</v>
      </c>
      <c r="T8954">
        <v>3.8679999999999999</v>
      </c>
      <c r="U8954">
        <v>21.259</v>
      </c>
      <c r="V8954">
        <v>8670</v>
      </c>
      <c r="W8954">
        <f t="shared" si="331"/>
        <v>34</v>
      </c>
      <c r="X8954">
        <f t="shared" si="332"/>
        <v>4487.7694199999996</v>
      </c>
      <c r="Y8954">
        <f t="shared" si="333"/>
        <v>63.750899999999994</v>
      </c>
    </row>
    <row r="8955" spans="1:25" x14ac:dyDescent="0.2">
      <c r="A8955" t="s">
        <v>1746</v>
      </c>
      <c r="B8955" t="s">
        <v>1430</v>
      </c>
      <c r="C8955">
        <v>3</v>
      </c>
      <c r="D8955">
        <v>31</v>
      </c>
      <c r="E8955" t="s">
        <v>8850</v>
      </c>
      <c r="F8955">
        <v>351.59800000000001</v>
      </c>
      <c r="G8955">
        <v>67.186000000000007</v>
      </c>
      <c r="H8955">
        <v>30.922000000000001</v>
      </c>
      <c r="I8955">
        <v>23622.527999999998</v>
      </c>
      <c r="J8955">
        <v>9633888</v>
      </c>
      <c r="K8955">
        <v>50.9</v>
      </c>
      <c r="L8955">
        <v>24.582000000000001</v>
      </c>
      <c r="M8955">
        <v>17896.32</v>
      </c>
      <c r="N8955">
        <v>7298590</v>
      </c>
      <c r="O8955">
        <v>9.7710000000000008</v>
      </c>
      <c r="P8955">
        <v>17.991</v>
      </c>
      <c r="Q8955">
        <v>3435.6149999999998</v>
      </c>
      <c r="R8955">
        <v>1401134</v>
      </c>
      <c r="S8955">
        <v>9.6000000000000002E-2</v>
      </c>
      <c r="T8955">
        <v>4.9480000000000004</v>
      </c>
      <c r="U8955">
        <v>33.764000000000003</v>
      </c>
      <c r="V8955">
        <v>13770</v>
      </c>
      <c r="W8955">
        <f t="shared" si="331"/>
        <v>54</v>
      </c>
      <c r="X8955">
        <f t="shared" si="332"/>
        <v>6271.3909499999991</v>
      </c>
      <c r="Y8955">
        <f t="shared" si="333"/>
        <v>106.3509</v>
      </c>
    </row>
    <row r="8956" spans="1:25" x14ac:dyDescent="0.2">
      <c r="A8956" t="s">
        <v>1746</v>
      </c>
      <c r="B8956" t="s">
        <v>1430</v>
      </c>
      <c r="C8956">
        <v>4</v>
      </c>
      <c r="D8956">
        <v>1</v>
      </c>
      <c r="E8956" t="s">
        <v>1060</v>
      </c>
      <c r="F8956">
        <v>483.13200000000001</v>
      </c>
      <c r="G8956">
        <v>85.474000000000004</v>
      </c>
      <c r="H8956">
        <v>34.701999999999998</v>
      </c>
      <c r="I8956">
        <v>41295.186000000002</v>
      </c>
      <c r="J8956">
        <v>16841263</v>
      </c>
      <c r="K8956">
        <v>9.4499999999999993</v>
      </c>
      <c r="L8956">
        <v>4.0030000000000001</v>
      </c>
      <c r="M8956">
        <v>4565.7160000000003</v>
      </c>
      <c r="N8956">
        <v>1862019</v>
      </c>
      <c r="O8956">
        <v>2.6669999999999998</v>
      </c>
      <c r="P8956">
        <v>6.8040000000000003</v>
      </c>
      <c r="Q8956">
        <v>1288.71</v>
      </c>
      <c r="R8956">
        <v>525570</v>
      </c>
      <c r="S8956">
        <v>2.1999999999999999E-2</v>
      </c>
      <c r="T8956">
        <v>2.3690000000000002</v>
      </c>
      <c r="U8956">
        <v>10.63</v>
      </c>
      <c r="V8956">
        <v>4335</v>
      </c>
      <c r="W8956">
        <f t="shared" si="331"/>
        <v>17</v>
      </c>
      <c r="X8956">
        <f t="shared" si="332"/>
        <v>1698.4833000000001</v>
      </c>
      <c r="Y8956">
        <f t="shared" si="333"/>
        <v>27.540899999999997</v>
      </c>
    </row>
    <row r="8957" spans="1:25" x14ac:dyDescent="0.2">
      <c r="A8957" t="s">
        <v>1746</v>
      </c>
      <c r="B8957" t="s">
        <v>1430</v>
      </c>
      <c r="C8957">
        <v>4</v>
      </c>
      <c r="D8957">
        <v>2</v>
      </c>
      <c r="E8957" t="s">
        <v>3832</v>
      </c>
      <c r="F8957">
        <v>303.71800000000002</v>
      </c>
      <c r="G8957">
        <v>81.224000000000004</v>
      </c>
      <c r="H8957">
        <v>35.57</v>
      </c>
      <c r="I8957">
        <v>24669.216</v>
      </c>
      <c r="J8957">
        <v>10060755</v>
      </c>
      <c r="K8957">
        <v>10.725</v>
      </c>
      <c r="L8957">
        <v>8.6</v>
      </c>
      <c r="M8957">
        <v>3257.4850000000001</v>
      </c>
      <c r="N8957">
        <v>1328488</v>
      </c>
      <c r="O8957">
        <v>4.7590000000000003</v>
      </c>
      <c r="P8957">
        <v>17.231999999999999</v>
      </c>
      <c r="Q8957">
        <v>1445.3679999999999</v>
      </c>
      <c r="R8957">
        <v>589459</v>
      </c>
      <c r="S8957">
        <v>2.9000000000000001E-2</v>
      </c>
      <c r="T8957">
        <v>2.7109999999999999</v>
      </c>
      <c r="U8957">
        <v>8.7539999999999996</v>
      </c>
      <c r="V8957">
        <v>3570</v>
      </c>
      <c r="W8957">
        <f t="shared" si="331"/>
        <v>14</v>
      </c>
      <c r="X8957">
        <f t="shared" si="332"/>
        <v>2032.1648399999999</v>
      </c>
      <c r="Y8957">
        <f t="shared" si="333"/>
        <v>21.1509</v>
      </c>
    </row>
    <row r="8958" spans="1:25" x14ac:dyDescent="0.2">
      <c r="A8958" t="s">
        <v>1746</v>
      </c>
      <c r="B8958" t="s">
        <v>1430</v>
      </c>
      <c r="C8958">
        <v>4</v>
      </c>
      <c r="D8958">
        <v>3</v>
      </c>
      <c r="E8958" t="s">
        <v>8851</v>
      </c>
      <c r="F8958">
        <v>276.262</v>
      </c>
      <c r="G8958">
        <v>91.927000000000007</v>
      </c>
      <c r="H8958">
        <v>40.220999999999997</v>
      </c>
      <c r="I8958">
        <v>25396.012999999999</v>
      </c>
      <c r="J8958">
        <v>10357162</v>
      </c>
      <c r="K8958">
        <v>12.26</v>
      </c>
      <c r="L8958">
        <v>6.2889999999999997</v>
      </c>
      <c r="M8958">
        <v>3387.087</v>
      </c>
      <c r="N8958">
        <v>1381343</v>
      </c>
      <c r="O8958">
        <v>3.0710000000000002</v>
      </c>
      <c r="P8958">
        <v>11.538</v>
      </c>
      <c r="Q8958">
        <v>848.51099999999997</v>
      </c>
      <c r="R8958">
        <v>346045</v>
      </c>
      <c r="S8958">
        <v>1.7999999999999999E-2</v>
      </c>
      <c r="T8958">
        <v>2.149</v>
      </c>
      <c r="U8958">
        <v>5.0019999999999998</v>
      </c>
      <c r="V8958">
        <v>2040</v>
      </c>
      <c r="W8958">
        <f t="shared" si="331"/>
        <v>8</v>
      </c>
      <c r="X8958">
        <f t="shared" si="332"/>
        <v>760.85942999999986</v>
      </c>
      <c r="Y8958">
        <f t="shared" si="333"/>
        <v>8.3708999999999989</v>
      </c>
    </row>
    <row r="8959" spans="1:25" x14ac:dyDescent="0.2">
      <c r="A8959" t="s">
        <v>1746</v>
      </c>
      <c r="B8959" t="s">
        <v>1430</v>
      </c>
      <c r="C8959">
        <v>4</v>
      </c>
      <c r="D8959">
        <v>4</v>
      </c>
      <c r="E8959" t="s">
        <v>8852</v>
      </c>
      <c r="F8959">
        <v>450.601</v>
      </c>
      <c r="G8959">
        <v>57.027000000000001</v>
      </c>
      <c r="H8959">
        <v>27.19</v>
      </c>
      <c r="I8959">
        <v>25696.543000000001</v>
      </c>
      <c r="J8959">
        <v>10479726</v>
      </c>
      <c r="K8959">
        <v>17.231999999999999</v>
      </c>
      <c r="L8959">
        <v>7.766</v>
      </c>
      <c r="M8959">
        <v>7764.5879999999997</v>
      </c>
      <c r="N8959">
        <v>3166603</v>
      </c>
      <c r="O8959">
        <v>17.600999999999999</v>
      </c>
      <c r="P8959">
        <v>28.282</v>
      </c>
      <c r="Q8959">
        <v>7930.8469999999998</v>
      </c>
      <c r="R8959">
        <v>3234408</v>
      </c>
      <c r="S8959">
        <v>0.16700000000000001</v>
      </c>
      <c r="T8959">
        <v>6.5140000000000002</v>
      </c>
      <c r="U8959">
        <v>75.031999999999996</v>
      </c>
      <c r="V8959">
        <v>30600</v>
      </c>
      <c r="W8959">
        <f t="shared" si="331"/>
        <v>120</v>
      </c>
      <c r="X8959">
        <f t="shared" si="332"/>
        <v>15846.235109999998</v>
      </c>
      <c r="Y8959">
        <f t="shared" si="333"/>
        <v>246.93090000000001</v>
      </c>
    </row>
    <row r="8960" spans="1:25" x14ac:dyDescent="0.2">
      <c r="A8960" t="s">
        <v>1746</v>
      </c>
      <c r="B8960" t="s">
        <v>1430</v>
      </c>
      <c r="C8960">
        <v>4</v>
      </c>
      <c r="D8960">
        <v>5</v>
      </c>
      <c r="E8960" t="s">
        <v>8449</v>
      </c>
      <c r="F8960">
        <v>264.07299999999998</v>
      </c>
      <c r="G8960">
        <v>98.775999999999996</v>
      </c>
      <c r="H8960">
        <v>43.552</v>
      </c>
      <c r="I8960">
        <v>26084.115000000002</v>
      </c>
      <c r="J8960">
        <v>10637788</v>
      </c>
      <c r="K8960">
        <v>3.9870000000000001</v>
      </c>
      <c r="L8960">
        <v>1.9319999999999999</v>
      </c>
      <c r="M8960">
        <v>1052.8040000000001</v>
      </c>
      <c r="N8960">
        <v>429361</v>
      </c>
      <c r="O8960">
        <v>1.8260000000000001</v>
      </c>
      <c r="P8960">
        <v>2.2120000000000002</v>
      </c>
      <c r="Q8960">
        <v>482.11700000000002</v>
      </c>
      <c r="R8960">
        <v>196620</v>
      </c>
      <c r="S8960">
        <v>5.0000000000000001E-3</v>
      </c>
      <c r="T8960">
        <v>1.099</v>
      </c>
      <c r="U8960">
        <v>1.2509999999999999</v>
      </c>
      <c r="V8960">
        <v>510</v>
      </c>
      <c r="W8960">
        <f t="shared" si="331"/>
        <v>2</v>
      </c>
      <c r="X8960">
        <f t="shared" si="332"/>
        <v>0</v>
      </c>
      <c r="Y8960">
        <f t="shared" si="333"/>
        <v>0</v>
      </c>
    </row>
    <row r="8961" spans="1:25" x14ac:dyDescent="0.2">
      <c r="A8961" t="s">
        <v>1746</v>
      </c>
      <c r="B8961" t="s">
        <v>1430</v>
      </c>
      <c r="C8961">
        <v>4</v>
      </c>
      <c r="D8961">
        <v>6</v>
      </c>
      <c r="E8961" t="s">
        <v>1182</v>
      </c>
      <c r="F8961">
        <v>417.01299999999998</v>
      </c>
      <c r="G8961">
        <v>111.102</v>
      </c>
      <c r="H8961">
        <v>43.555</v>
      </c>
      <c r="I8961">
        <v>46330.896000000001</v>
      </c>
      <c r="J8961">
        <v>18894958</v>
      </c>
      <c r="K8961">
        <v>20.353000000000002</v>
      </c>
      <c r="L8961">
        <v>9.1809999999999992</v>
      </c>
      <c r="M8961">
        <v>8487.43</v>
      </c>
      <c r="N8961">
        <v>3461397</v>
      </c>
      <c r="O8961">
        <v>10.959</v>
      </c>
      <c r="P8961">
        <v>23.03</v>
      </c>
      <c r="Q8961">
        <v>4569.9650000000001</v>
      </c>
      <c r="R8961">
        <v>1863752</v>
      </c>
      <c r="S8961">
        <v>0.157</v>
      </c>
      <c r="T8961">
        <v>6.3339999999999996</v>
      </c>
      <c r="U8961">
        <v>65.653000000000006</v>
      </c>
      <c r="V8961">
        <v>26775</v>
      </c>
      <c r="W8961">
        <f t="shared" si="331"/>
        <v>105</v>
      </c>
      <c r="X8961">
        <f t="shared" si="332"/>
        <v>8687.55645</v>
      </c>
      <c r="Y8961">
        <f t="shared" si="333"/>
        <v>214.98089999999999</v>
      </c>
    </row>
    <row r="8962" spans="1:25" x14ac:dyDescent="0.2">
      <c r="A8962" t="s">
        <v>1746</v>
      </c>
      <c r="B8962" t="s">
        <v>1430</v>
      </c>
      <c r="C8962">
        <v>4</v>
      </c>
      <c r="D8962">
        <v>7</v>
      </c>
      <c r="E8962" t="s">
        <v>8853</v>
      </c>
      <c r="F8962">
        <v>408.995</v>
      </c>
      <c r="G8962">
        <v>86.313999999999993</v>
      </c>
      <c r="H8962">
        <v>41.758000000000003</v>
      </c>
      <c r="I8962">
        <v>35302.203999999998</v>
      </c>
      <c r="J8962">
        <v>14397167</v>
      </c>
      <c r="K8962">
        <v>22.501000000000001</v>
      </c>
      <c r="L8962">
        <v>9.6999999999999993</v>
      </c>
      <c r="M8962">
        <v>9202.6290000000008</v>
      </c>
      <c r="N8962">
        <v>3753074</v>
      </c>
      <c r="O8962">
        <v>8.9529999999999994</v>
      </c>
      <c r="P8962">
        <v>21.984999999999999</v>
      </c>
      <c r="Q8962">
        <v>3661.6590000000001</v>
      </c>
      <c r="R8962">
        <v>1493321</v>
      </c>
      <c r="S8962">
        <v>0.127</v>
      </c>
      <c r="T8962">
        <v>5.6870000000000003</v>
      </c>
      <c r="U8962">
        <v>51.896999999999998</v>
      </c>
      <c r="V8962">
        <v>21165</v>
      </c>
      <c r="W8962">
        <f t="shared" si="331"/>
        <v>83</v>
      </c>
      <c r="X8962">
        <f t="shared" si="332"/>
        <v>6752.8646699999999</v>
      </c>
      <c r="Y8962">
        <f t="shared" si="333"/>
        <v>168.12090000000001</v>
      </c>
    </row>
    <row r="8963" spans="1:25" x14ac:dyDescent="0.2">
      <c r="A8963" t="s">
        <v>1746</v>
      </c>
      <c r="B8963" t="s">
        <v>1430</v>
      </c>
      <c r="C8963">
        <v>4</v>
      </c>
      <c r="D8963">
        <v>8</v>
      </c>
      <c r="E8963" t="s">
        <v>8854</v>
      </c>
      <c r="F8963">
        <v>225.363</v>
      </c>
      <c r="G8963">
        <v>124.669</v>
      </c>
      <c r="H8963">
        <v>50.901000000000003</v>
      </c>
      <c r="I8963">
        <v>28095.710999999999</v>
      </c>
      <c r="J8963">
        <v>11458170</v>
      </c>
      <c r="K8963">
        <v>4.5750000000000002</v>
      </c>
      <c r="L8963">
        <v>2.2480000000000002</v>
      </c>
      <c r="M8963">
        <v>1031.1110000000001</v>
      </c>
      <c r="N8963">
        <v>420514</v>
      </c>
      <c r="O8963">
        <v>2.5859999999999999</v>
      </c>
      <c r="P8963">
        <v>6.4770000000000003</v>
      </c>
      <c r="Q8963">
        <v>582.81200000000001</v>
      </c>
      <c r="R8963">
        <v>237686</v>
      </c>
      <c r="S8963">
        <v>8.0000000000000002E-3</v>
      </c>
      <c r="T8963">
        <v>1.4570000000000001</v>
      </c>
      <c r="U8963">
        <v>1.8759999999999999</v>
      </c>
      <c r="V8963">
        <v>765</v>
      </c>
      <c r="W8963">
        <f t="shared" si="331"/>
        <v>3</v>
      </c>
      <c r="X8963">
        <f t="shared" si="332"/>
        <v>194.92055999999999</v>
      </c>
      <c r="Y8963">
        <f t="shared" si="333"/>
        <v>0</v>
      </c>
    </row>
    <row r="8964" spans="1:25" x14ac:dyDescent="0.2">
      <c r="A8964" t="s">
        <v>1746</v>
      </c>
      <c r="B8964" t="s">
        <v>1430</v>
      </c>
      <c r="C8964">
        <v>4</v>
      </c>
      <c r="D8964">
        <v>9</v>
      </c>
      <c r="E8964" t="s">
        <v>8855</v>
      </c>
      <c r="F8964">
        <v>348.25900000000001</v>
      </c>
      <c r="G8964">
        <v>121.773</v>
      </c>
      <c r="H8964">
        <v>48.36</v>
      </c>
      <c r="I8964">
        <v>42408.425000000003</v>
      </c>
      <c r="J8964">
        <v>17295271</v>
      </c>
      <c r="K8964">
        <v>22.895</v>
      </c>
      <c r="L8964">
        <v>9.3420000000000005</v>
      </c>
      <c r="M8964">
        <v>7973.3410000000003</v>
      </c>
      <c r="N8964">
        <v>3251738</v>
      </c>
      <c r="O8964">
        <v>10.464</v>
      </c>
      <c r="P8964">
        <v>22.861999999999998</v>
      </c>
      <c r="Q8964">
        <v>3644.181</v>
      </c>
      <c r="R8964">
        <v>1486193</v>
      </c>
      <c r="S8964">
        <v>0.127</v>
      </c>
      <c r="T8964">
        <v>5.7</v>
      </c>
      <c r="U8964">
        <v>44.393999999999998</v>
      </c>
      <c r="V8964">
        <v>18105</v>
      </c>
      <c r="W8964">
        <f t="shared" si="331"/>
        <v>71</v>
      </c>
      <c r="X8964">
        <f t="shared" si="332"/>
        <v>6715.6365299999998</v>
      </c>
      <c r="Y8964">
        <f t="shared" si="333"/>
        <v>142.5609</v>
      </c>
    </row>
    <row r="8965" spans="1:25" x14ac:dyDescent="0.2">
      <c r="A8965" t="s">
        <v>1746</v>
      </c>
      <c r="B8965" t="s">
        <v>1430</v>
      </c>
      <c r="C8965">
        <v>4</v>
      </c>
      <c r="D8965">
        <v>10</v>
      </c>
      <c r="E8965" t="s">
        <v>8856</v>
      </c>
      <c r="F8965">
        <v>337.68799999999999</v>
      </c>
      <c r="G8965">
        <v>105.345</v>
      </c>
      <c r="H8965">
        <v>43.634</v>
      </c>
      <c r="I8965">
        <v>35573.661999999997</v>
      </c>
      <c r="J8965">
        <v>14507875</v>
      </c>
      <c r="K8965">
        <v>17.116</v>
      </c>
      <c r="L8965">
        <v>7.12</v>
      </c>
      <c r="M8965">
        <v>5779.8280000000004</v>
      </c>
      <c r="N8965">
        <v>2357166</v>
      </c>
      <c r="O8965">
        <v>5.6280000000000001</v>
      </c>
      <c r="P8965">
        <v>14.029</v>
      </c>
      <c r="Q8965">
        <v>1900.395</v>
      </c>
      <c r="R8965">
        <v>775031</v>
      </c>
      <c r="S8965">
        <v>7.1999999999999995E-2</v>
      </c>
      <c r="T8965">
        <v>4.2910000000000004</v>
      </c>
      <c r="U8965">
        <v>24.385000000000002</v>
      </c>
      <c r="V8965">
        <v>9945</v>
      </c>
      <c r="W8965">
        <f t="shared" si="331"/>
        <v>39</v>
      </c>
      <c r="X8965">
        <f t="shared" si="332"/>
        <v>3001.3723500000001</v>
      </c>
      <c r="Y8965">
        <f t="shared" si="333"/>
        <v>74.400899999999993</v>
      </c>
    </row>
    <row r="8966" spans="1:25" x14ac:dyDescent="0.2">
      <c r="A8966" t="s">
        <v>1746</v>
      </c>
      <c r="B8966" t="s">
        <v>1430</v>
      </c>
      <c r="C8966">
        <v>4</v>
      </c>
      <c r="D8966">
        <v>11</v>
      </c>
      <c r="E8966" t="s">
        <v>8857</v>
      </c>
      <c r="F8966">
        <v>296.12099999999998</v>
      </c>
      <c r="G8966">
        <v>113.813</v>
      </c>
      <c r="H8966">
        <v>44.244</v>
      </c>
      <c r="I8966">
        <v>33702.578999999998</v>
      </c>
      <c r="J8966">
        <v>13744798</v>
      </c>
      <c r="K8966">
        <v>14.238</v>
      </c>
      <c r="L8966">
        <v>7.3280000000000003</v>
      </c>
      <c r="M8966">
        <v>4216.1450000000004</v>
      </c>
      <c r="N8966">
        <v>1719455</v>
      </c>
      <c r="O8966">
        <v>3.3370000000000002</v>
      </c>
      <c r="P8966">
        <v>10.23</v>
      </c>
      <c r="Q8966">
        <v>988.15099999999995</v>
      </c>
      <c r="R8966">
        <v>402994</v>
      </c>
      <c r="S8966">
        <v>2.7E-2</v>
      </c>
      <c r="T8966">
        <v>2.6459999999999999</v>
      </c>
      <c r="U8966">
        <v>8.1280000000000001</v>
      </c>
      <c r="V8966">
        <v>3315</v>
      </c>
      <c r="W8966">
        <f t="shared" si="331"/>
        <v>13</v>
      </c>
      <c r="X8966">
        <f t="shared" si="332"/>
        <v>1058.2926299999999</v>
      </c>
      <c r="Y8966">
        <f t="shared" si="333"/>
        <v>19.020899999999997</v>
      </c>
    </row>
    <row r="8967" spans="1:25" x14ac:dyDescent="0.2">
      <c r="A8967" t="s">
        <v>1746</v>
      </c>
      <c r="B8967" t="s">
        <v>1430</v>
      </c>
      <c r="C8967">
        <v>4</v>
      </c>
      <c r="D8967">
        <v>12</v>
      </c>
      <c r="E8967" t="s">
        <v>6331</v>
      </c>
      <c r="F8967">
        <v>406.09</v>
      </c>
      <c r="G8967">
        <v>103.744</v>
      </c>
      <c r="H8967">
        <v>35.427</v>
      </c>
      <c r="I8967">
        <v>42129.517</v>
      </c>
      <c r="J8967">
        <v>17181525</v>
      </c>
      <c r="K8967">
        <v>36.101999999999997</v>
      </c>
      <c r="L8967">
        <v>20.132999999999999</v>
      </c>
      <c r="M8967">
        <v>14660.646000000001</v>
      </c>
      <c r="N8967">
        <v>5978997</v>
      </c>
      <c r="O8967">
        <v>19.875</v>
      </c>
      <c r="P8967">
        <v>34.963000000000001</v>
      </c>
      <c r="Q8967">
        <v>8070.8549999999996</v>
      </c>
      <c r="R8967">
        <v>3291507</v>
      </c>
      <c r="S8967">
        <v>0.14499999999999999</v>
      </c>
      <c r="T8967">
        <v>6.0730000000000004</v>
      </c>
      <c r="U8967">
        <v>58.774999999999999</v>
      </c>
      <c r="V8967">
        <v>23970</v>
      </c>
      <c r="W8967">
        <f t="shared" si="331"/>
        <v>94</v>
      </c>
      <c r="X8967">
        <f t="shared" si="332"/>
        <v>16144.452149999997</v>
      </c>
      <c r="Y8967">
        <f t="shared" si="333"/>
        <v>191.55090000000001</v>
      </c>
    </row>
    <row r="8968" spans="1:25" x14ac:dyDescent="0.2">
      <c r="A8968" t="s">
        <v>1746</v>
      </c>
      <c r="B8968" t="s">
        <v>1430</v>
      </c>
      <c r="C8968">
        <v>4</v>
      </c>
      <c r="D8968">
        <v>13</v>
      </c>
      <c r="E8968" t="s">
        <v>8858</v>
      </c>
      <c r="F8968">
        <v>339.61799999999999</v>
      </c>
      <c r="G8968">
        <v>101.86799999999999</v>
      </c>
      <c r="H8968">
        <v>44.078000000000003</v>
      </c>
      <c r="I8968">
        <v>34596.28</v>
      </c>
      <c r="J8968">
        <v>14109273</v>
      </c>
      <c r="K8968">
        <v>33.182000000000002</v>
      </c>
      <c r="L8968">
        <v>18.687999999999999</v>
      </c>
      <c r="M8968">
        <v>11269.205</v>
      </c>
      <c r="N8968">
        <v>4595878</v>
      </c>
      <c r="O8968">
        <v>13.596</v>
      </c>
      <c r="P8968">
        <v>26.538</v>
      </c>
      <c r="Q8968">
        <v>4617.3549999999996</v>
      </c>
      <c r="R8968">
        <v>1883079</v>
      </c>
      <c r="S8968">
        <v>0.14699999999999999</v>
      </c>
      <c r="T8968">
        <v>6.1269999999999998</v>
      </c>
      <c r="U8968">
        <v>50.021000000000001</v>
      </c>
      <c r="V8968">
        <v>20400</v>
      </c>
      <c r="W8968">
        <f t="shared" si="331"/>
        <v>80</v>
      </c>
      <c r="X8968">
        <f t="shared" si="332"/>
        <v>8788.4971499999974</v>
      </c>
      <c r="Y8968">
        <f t="shared" si="333"/>
        <v>161.73090000000002</v>
      </c>
    </row>
    <row r="8969" spans="1:25" x14ac:dyDescent="0.2">
      <c r="A8969" t="s">
        <v>1746</v>
      </c>
      <c r="B8969" t="s">
        <v>1430</v>
      </c>
      <c r="C8969">
        <v>4</v>
      </c>
      <c r="D8969">
        <v>14</v>
      </c>
      <c r="E8969" t="s">
        <v>8859</v>
      </c>
      <c r="F8969">
        <v>128.19399999999999</v>
      </c>
      <c r="G8969">
        <v>51.366999999999997</v>
      </c>
      <c r="H8969">
        <v>29.423999999999999</v>
      </c>
      <c r="I8969">
        <v>6584.9189999999999</v>
      </c>
      <c r="J8969">
        <v>2685503</v>
      </c>
      <c r="K8969">
        <v>72.900999999999996</v>
      </c>
      <c r="L8969">
        <v>37.978000000000002</v>
      </c>
      <c r="M8969">
        <v>9345.5130000000008</v>
      </c>
      <c r="N8969">
        <v>3811346</v>
      </c>
      <c r="O8969">
        <v>92.067999999999998</v>
      </c>
      <c r="P8969">
        <v>59.366</v>
      </c>
      <c r="Q8969">
        <v>11802.584000000001</v>
      </c>
      <c r="R8969">
        <v>4813404</v>
      </c>
      <c r="S8969">
        <v>0.02</v>
      </c>
      <c r="T8969">
        <v>2.23</v>
      </c>
      <c r="U8969">
        <v>2.5009999999999999</v>
      </c>
      <c r="V8969">
        <v>1020</v>
      </c>
      <c r="W8969">
        <f t="shared" si="331"/>
        <v>4</v>
      </c>
      <c r="X8969">
        <f t="shared" si="332"/>
        <v>24093.034920000002</v>
      </c>
      <c r="Y8969">
        <f t="shared" si="333"/>
        <v>0</v>
      </c>
    </row>
    <row r="8970" spans="1:25" x14ac:dyDescent="0.2">
      <c r="A8970" t="s">
        <v>1746</v>
      </c>
      <c r="B8970" t="s">
        <v>1430</v>
      </c>
      <c r="C8970">
        <v>4</v>
      </c>
      <c r="D8970">
        <v>15</v>
      </c>
      <c r="E8970" t="s">
        <v>8860</v>
      </c>
      <c r="F8970">
        <v>328.65499999999997</v>
      </c>
      <c r="G8970">
        <v>117.822</v>
      </c>
      <c r="H8970">
        <v>45.816000000000003</v>
      </c>
      <c r="I8970">
        <v>38722.904999999999</v>
      </c>
      <c r="J8970">
        <v>15792219</v>
      </c>
      <c r="K8970">
        <v>20.824999999999999</v>
      </c>
      <c r="L8970">
        <v>8.3140000000000001</v>
      </c>
      <c r="M8970">
        <v>6844.0950000000003</v>
      </c>
      <c r="N8970">
        <v>2791202</v>
      </c>
      <c r="O8970">
        <v>6.8319999999999999</v>
      </c>
      <c r="P8970">
        <v>17.170000000000002</v>
      </c>
      <c r="Q8970">
        <v>2245.451</v>
      </c>
      <c r="R8970">
        <v>915754</v>
      </c>
      <c r="S8970">
        <v>8.2000000000000003E-2</v>
      </c>
      <c r="T8970">
        <v>4.5670000000000002</v>
      </c>
      <c r="U8970">
        <v>26.885999999999999</v>
      </c>
      <c r="V8970">
        <v>10965</v>
      </c>
      <c r="W8970">
        <f t="shared" si="331"/>
        <v>43</v>
      </c>
      <c r="X8970">
        <f t="shared" si="332"/>
        <v>3736.3416299999999</v>
      </c>
      <c r="Y8970">
        <f t="shared" si="333"/>
        <v>82.920899999999989</v>
      </c>
    </row>
    <row r="8971" spans="1:25" x14ac:dyDescent="0.2">
      <c r="A8971" t="s">
        <v>1746</v>
      </c>
      <c r="B8971" t="s">
        <v>1430</v>
      </c>
      <c r="C8971">
        <v>4</v>
      </c>
      <c r="D8971">
        <v>16</v>
      </c>
      <c r="E8971" t="s">
        <v>8861</v>
      </c>
      <c r="F8971">
        <v>181.62100000000001</v>
      </c>
      <c r="G8971">
        <v>85.239000000000004</v>
      </c>
      <c r="H8971">
        <v>43.926000000000002</v>
      </c>
      <c r="I8971">
        <v>15481.196</v>
      </c>
      <c r="J8971">
        <v>6313639</v>
      </c>
      <c r="K8971">
        <v>9.8550000000000004</v>
      </c>
      <c r="L8971">
        <v>5.3029999999999999</v>
      </c>
      <c r="M8971">
        <v>1789.9359999999999</v>
      </c>
      <c r="N8971">
        <v>729983</v>
      </c>
      <c r="O8971">
        <v>4.1219999999999999</v>
      </c>
      <c r="P8971">
        <v>11.622</v>
      </c>
      <c r="Q8971">
        <v>748.67399999999998</v>
      </c>
      <c r="R8971">
        <v>305329</v>
      </c>
      <c r="S8971">
        <v>4.1000000000000002E-2</v>
      </c>
      <c r="T8971">
        <v>3.2450000000000001</v>
      </c>
      <c r="U8971">
        <v>7.5030000000000001</v>
      </c>
      <c r="V8971">
        <v>3060</v>
      </c>
      <c r="W8971">
        <f t="shared" si="331"/>
        <v>12</v>
      </c>
      <c r="X8971">
        <f t="shared" si="332"/>
        <v>548.20661999999993</v>
      </c>
      <c r="Y8971">
        <f t="shared" si="333"/>
        <v>16.890899999999998</v>
      </c>
    </row>
    <row r="8972" spans="1:25" x14ac:dyDescent="0.2">
      <c r="A8972" t="s">
        <v>1746</v>
      </c>
      <c r="B8972" t="s">
        <v>1430</v>
      </c>
      <c r="C8972">
        <v>4</v>
      </c>
      <c r="D8972">
        <v>18</v>
      </c>
      <c r="E8972" t="s">
        <v>8862</v>
      </c>
      <c r="F8972">
        <v>187.786</v>
      </c>
      <c r="G8972">
        <v>101.39700000000001</v>
      </c>
      <c r="H8972">
        <v>46.143999999999998</v>
      </c>
      <c r="I8972">
        <v>19040.924999999999</v>
      </c>
      <c r="J8972">
        <v>7765390</v>
      </c>
      <c r="K8972">
        <v>12.144</v>
      </c>
      <c r="L8972">
        <v>6.048</v>
      </c>
      <c r="M8972">
        <v>2280.41</v>
      </c>
      <c r="N8972">
        <v>930011</v>
      </c>
      <c r="O8972">
        <v>3.016</v>
      </c>
      <c r="P8972">
        <v>5.8079999999999998</v>
      </c>
      <c r="Q8972">
        <v>566.351</v>
      </c>
      <c r="R8972">
        <v>230973</v>
      </c>
      <c r="S8972">
        <v>2.7E-2</v>
      </c>
      <c r="T8972">
        <v>2.6059999999999999</v>
      </c>
      <c r="U8972">
        <v>5.0019999999999998</v>
      </c>
      <c r="V8972">
        <v>2040</v>
      </c>
      <c r="W8972">
        <f t="shared" si="331"/>
        <v>8</v>
      </c>
      <c r="X8972">
        <f t="shared" si="332"/>
        <v>159.85862999999998</v>
      </c>
      <c r="Y8972">
        <f t="shared" si="333"/>
        <v>8.3708999999999989</v>
      </c>
    </row>
    <row r="8973" spans="1:25" x14ac:dyDescent="0.2">
      <c r="A8973" t="s">
        <v>1746</v>
      </c>
      <c r="B8973" t="s">
        <v>1430</v>
      </c>
      <c r="C8973">
        <v>4</v>
      </c>
      <c r="D8973">
        <v>19</v>
      </c>
      <c r="E8973" t="s">
        <v>8863</v>
      </c>
      <c r="F8973">
        <v>161.959</v>
      </c>
      <c r="G8973">
        <v>78.397999999999996</v>
      </c>
      <c r="H8973">
        <v>35.64</v>
      </c>
      <c r="I8973">
        <v>12697.268</v>
      </c>
      <c r="J8973">
        <v>5178280</v>
      </c>
      <c r="K8973">
        <v>15.061</v>
      </c>
      <c r="L8973">
        <v>6.4489999999999998</v>
      </c>
      <c r="M8973">
        <v>2439.328</v>
      </c>
      <c r="N8973">
        <v>994822</v>
      </c>
      <c r="O8973">
        <v>2.9510000000000001</v>
      </c>
      <c r="P8973">
        <v>7.4809999999999999</v>
      </c>
      <c r="Q8973">
        <v>477.892</v>
      </c>
      <c r="R8973">
        <v>194897</v>
      </c>
      <c r="S8973">
        <v>2.7E-2</v>
      </c>
      <c r="T8973">
        <v>2.625</v>
      </c>
      <c r="U8973">
        <v>4.3769999999999998</v>
      </c>
      <c r="V8973">
        <v>1785</v>
      </c>
      <c r="W8973">
        <f t="shared" si="331"/>
        <v>7</v>
      </c>
      <c r="X8973">
        <f t="shared" si="332"/>
        <v>0</v>
      </c>
      <c r="Y8973">
        <f t="shared" si="333"/>
        <v>6.240899999999999</v>
      </c>
    </row>
    <row r="8974" spans="1:25" x14ac:dyDescent="0.2">
      <c r="A8974" t="s">
        <v>1746</v>
      </c>
      <c r="B8974" t="s">
        <v>1430</v>
      </c>
      <c r="C8974">
        <v>5</v>
      </c>
      <c r="D8974">
        <v>1</v>
      </c>
      <c r="E8974" t="s">
        <v>8612</v>
      </c>
      <c r="F8974">
        <v>349.87400000000002</v>
      </c>
      <c r="G8974">
        <v>68.085999999999999</v>
      </c>
      <c r="H8974">
        <v>34.295999999999999</v>
      </c>
      <c r="I8974">
        <v>23821.571</v>
      </c>
      <c r="J8974">
        <v>9715063</v>
      </c>
      <c r="K8974">
        <v>46.155000000000001</v>
      </c>
      <c r="L8974">
        <v>18.797999999999998</v>
      </c>
      <c r="M8974">
        <v>16148.485000000001</v>
      </c>
      <c r="N8974">
        <v>6585777</v>
      </c>
      <c r="O8974">
        <v>17.931000000000001</v>
      </c>
      <c r="P8974">
        <v>30.547999999999998</v>
      </c>
      <c r="Q8974">
        <v>6273.4260000000004</v>
      </c>
      <c r="R8974">
        <v>2558468</v>
      </c>
      <c r="S8974">
        <v>0.15</v>
      </c>
      <c r="T8974">
        <v>6.1849999999999996</v>
      </c>
      <c r="U8974">
        <v>52.521999999999998</v>
      </c>
      <c r="V8974">
        <v>21420</v>
      </c>
      <c r="W8974">
        <f t="shared" si="331"/>
        <v>84</v>
      </c>
      <c r="X8974">
        <f t="shared" si="332"/>
        <v>12315.928379999999</v>
      </c>
      <c r="Y8974">
        <f t="shared" si="333"/>
        <v>170.2509</v>
      </c>
    </row>
    <row r="8975" spans="1:25" x14ac:dyDescent="0.2">
      <c r="A8975" t="s">
        <v>1746</v>
      </c>
      <c r="B8975" t="s">
        <v>1430</v>
      </c>
      <c r="C8975">
        <v>5</v>
      </c>
      <c r="D8975">
        <v>2</v>
      </c>
      <c r="E8975" t="s">
        <v>8864</v>
      </c>
      <c r="F8975">
        <v>353.3</v>
      </c>
      <c r="G8975">
        <v>84.477999999999994</v>
      </c>
      <c r="H8975">
        <v>36.469000000000001</v>
      </c>
      <c r="I8975">
        <v>29846.032999999999</v>
      </c>
      <c r="J8975">
        <v>12171997</v>
      </c>
      <c r="K8975">
        <v>61.569000000000003</v>
      </c>
      <c r="L8975">
        <v>28.206</v>
      </c>
      <c r="M8975">
        <v>21752.347000000002</v>
      </c>
      <c r="N8975">
        <v>8871179</v>
      </c>
      <c r="O8975">
        <v>31.637</v>
      </c>
      <c r="P8975">
        <v>44.281999999999996</v>
      </c>
      <c r="Q8975">
        <v>11177.455</v>
      </c>
      <c r="R8975">
        <v>4558460</v>
      </c>
      <c r="S8975">
        <v>0.11700000000000001</v>
      </c>
      <c r="T8975">
        <v>5.4560000000000004</v>
      </c>
      <c r="U8975">
        <v>41.268000000000001</v>
      </c>
      <c r="V8975">
        <v>16830</v>
      </c>
      <c r="W8975">
        <f t="shared" si="331"/>
        <v>66</v>
      </c>
      <c r="X8975">
        <f t="shared" si="332"/>
        <v>22761.510150000002</v>
      </c>
      <c r="Y8975">
        <f t="shared" si="333"/>
        <v>131.9109</v>
      </c>
    </row>
    <row r="8976" spans="1:25" x14ac:dyDescent="0.2">
      <c r="A8976" t="s">
        <v>1746</v>
      </c>
      <c r="B8976" t="s">
        <v>1430</v>
      </c>
      <c r="C8976">
        <v>5</v>
      </c>
      <c r="D8976">
        <v>3</v>
      </c>
      <c r="E8976" t="s">
        <v>3329</v>
      </c>
      <c r="F8976">
        <v>404.447</v>
      </c>
      <c r="G8976">
        <v>103.86499999999999</v>
      </c>
      <c r="H8976">
        <v>44.332999999999998</v>
      </c>
      <c r="I8976">
        <v>42007.87</v>
      </c>
      <c r="J8976">
        <v>17131914</v>
      </c>
      <c r="K8976">
        <v>30.565999999999999</v>
      </c>
      <c r="L8976">
        <v>15.361000000000001</v>
      </c>
      <c r="M8976">
        <v>12362.29</v>
      </c>
      <c r="N8976">
        <v>5041667</v>
      </c>
      <c r="O8976">
        <v>11.48</v>
      </c>
      <c r="P8976">
        <v>24.36</v>
      </c>
      <c r="Q8976">
        <v>4643.2420000000002</v>
      </c>
      <c r="R8976">
        <v>1893636</v>
      </c>
      <c r="S8976">
        <v>0.11899999999999999</v>
      </c>
      <c r="T8976">
        <v>5.508</v>
      </c>
      <c r="U8976">
        <v>48.145000000000003</v>
      </c>
      <c r="V8976">
        <v>19635</v>
      </c>
      <c r="W8976">
        <f t="shared" si="331"/>
        <v>77</v>
      </c>
      <c r="X8976">
        <f t="shared" si="332"/>
        <v>8843.6364599999997</v>
      </c>
      <c r="Y8976">
        <f t="shared" si="333"/>
        <v>155.3409</v>
      </c>
    </row>
    <row r="8977" spans="1:25" x14ac:dyDescent="0.2">
      <c r="A8977" t="s">
        <v>1746</v>
      </c>
      <c r="B8977" t="s">
        <v>1430</v>
      </c>
      <c r="C8977">
        <v>5</v>
      </c>
      <c r="D8977">
        <v>4</v>
      </c>
      <c r="E8977" t="s">
        <v>8865</v>
      </c>
      <c r="F8977">
        <v>371.34399999999999</v>
      </c>
      <c r="G8977">
        <v>106.429</v>
      </c>
      <c r="H8977">
        <v>41.313000000000002</v>
      </c>
      <c r="I8977">
        <v>39521.711000000003</v>
      </c>
      <c r="J8977">
        <v>16117993</v>
      </c>
      <c r="K8977">
        <v>47.207999999999998</v>
      </c>
      <c r="L8977">
        <v>20.695</v>
      </c>
      <c r="M8977">
        <v>17530.488000000001</v>
      </c>
      <c r="N8977">
        <v>7149394</v>
      </c>
      <c r="O8977">
        <v>14.339</v>
      </c>
      <c r="P8977">
        <v>27.111999999999998</v>
      </c>
      <c r="Q8977">
        <v>5324.8450000000003</v>
      </c>
      <c r="R8977">
        <v>2171612</v>
      </c>
      <c r="S8977">
        <v>0.12</v>
      </c>
      <c r="T8977">
        <v>5.52</v>
      </c>
      <c r="U8977">
        <v>44.393999999999998</v>
      </c>
      <c r="V8977">
        <v>18105</v>
      </c>
      <c r="W8977">
        <f t="shared" si="331"/>
        <v>71</v>
      </c>
      <c r="X8977">
        <f t="shared" si="332"/>
        <v>10295.450849999999</v>
      </c>
      <c r="Y8977">
        <f t="shared" si="333"/>
        <v>142.5609</v>
      </c>
    </row>
    <row r="8978" spans="1:25" x14ac:dyDescent="0.2">
      <c r="A8978" t="s">
        <v>1746</v>
      </c>
      <c r="B8978" t="s">
        <v>1430</v>
      </c>
      <c r="C8978">
        <v>5</v>
      </c>
      <c r="D8978">
        <v>5</v>
      </c>
      <c r="E8978" t="s">
        <v>5519</v>
      </c>
      <c r="F8978">
        <v>299.56900000000002</v>
      </c>
      <c r="G8978">
        <v>102.37</v>
      </c>
      <c r="H8978">
        <v>43.701000000000001</v>
      </c>
      <c r="I8978">
        <v>30666.977999999999</v>
      </c>
      <c r="J8978">
        <v>12506800</v>
      </c>
      <c r="K8978">
        <v>20.451000000000001</v>
      </c>
      <c r="L8978">
        <v>9.3699999999999992</v>
      </c>
      <c r="M8978">
        <v>6126.3829999999998</v>
      </c>
      <c r="N8978">
        <v>2498500</v>
      </c>
      <c r="O8978">
        <v>5.1970000000000001</v>
      </c>
      <c r="P8978">
        <v>13.856</v>
      </c>
      <c r="Q8978">
        <v>1556.7460000000001</v>
      </c>
      <c r="R8978">
        <v>634882</v>
      </c>
      <c r="S8978">
        <v>4.8000000000000001E-2</v>
      </c>
      <c r="T8978">
        <v>3.4980000000000002</v>
      </c>
      <c r="U8978">
        <v>14.381</v>
      </c>
      <c r="V8978">
        <v>5865</v>
      </c>
      <c r="W8978">
        <f t="shared" si="331"/>
        <v>23</v>
      </c>
      <c r="X8978">
        <f t="shared" si="332"/>
        <v>2269.3999800000001</v>
      </c>
      <c r="Y8978">
        <f t="shared" si="333"/>
        <v>40.320899999999995</v>
      </c>
    </row>
    <row r="8979" spans="1:25" x14ac:dyDescent="0.2">
      <c r="A8979" t="s">
        <v>1746</v>
      </c>
      <c r="B8979" t="s">
        <v>1430</v>
      </c>
      <c r="C8979">
        <v>5</v>
      </c>
      <c r="D8979">
        <v>6</v>
      </c>
      <c r="E8979" t="s">
        <v>8866</v>
      </c>
      <c r="F8979">
        <v>111.104</v>
      </c>
      <c r="G8979">
        <v>69.400999999999996</v>
      </c>
      <c r="H8979">
        <v>47.16</v>
      </c>
      <c r="I8979">
        <v>7710.7529999999997</v>
      </c>
      <c r="J8979">
        <v>3144648</v>
      </c>
      <c r="K8979">
        <v>14.442</v>
      </c>
      <c r="L8979">
        <v>7.61</v>
      </c>
      <c r="M8979">
        <v>1604.61</v>
      </c>
      <c r="N8979">
        <v>654402</v>
      </c>
      <c r="O8979">
        <v>2.7930000000000001</v>
      </c>
      <c r="P8979">
        <v>6.4770000000000003</v>
      </c>
      <c r="Q8979">
        <v>310.36500000000001</v>
      </c>
      <c r="R8979">
        <v>126575</v>
      </c>
      <c r="S8979">
        <v>1.7000000000000001E-2</v>
      </c>
      <c r="T8979">
        <v>2.0750000000000002</v>
      </c>
      <c r="U8979">
        <v>1.8759999999999999</v>
      </c>
      <c r="V8979">
        <v>765</v>
      </c>
      <c r="W8979">
        <f t="shared" si="331"/>
        <v>3</v>
      </c>
      <c r="X8979">
        <f t="shared" si="332"/>
        <v>0</v>
      </c>
      <c r="Y8979">
        <f t="shared" si="333"/>
        <v>0</v>
      </c>
    </row>
    <row r="8980" spans="1:25" x14ac:dyDescent="0.2">
      <c r="A8980" t="s">
        <v>1746</v>
      </c>
      <c r="B8980" t="s">
        <v>1430</v>
      </c>
      <c r="C8980">
        <v>5</v>
      </c>
      <c r="D8980">
        <v>7</v>
      </c>
      <c r="E8980" t="s">
        <v>8867</v>
      </c>
      <c r="F8980">
        <v>327.904</v>
      </c>
      <c r="G8980">
        <v>103.54600000000001</v>
      </c>
      <c r="H8980">
        <v>49.646999999999998</v>
      </c>
      <c r="I8980">
        <v>33953.038</v>
      </c>
      <c r="J8980">
        <v>13846942</v>
      </c>
      <c r="K8980">
        <v>23.027999999999999</v>
      </c>
      <c r="L8980">
        <v>12.714</v>
      </c>
      <c r="M8980">
        <v>7550.9970000000003</v>
      </c>
      <c r="N8980">
        <v>3079495</v>
      </c>
      <c r="O8980">
        <v>6.9359999999999999</v>
      </c>
      <c r="P8980">
        <v>14.554</v>
      </c>
      <c r="Q8980">
        <v>2274.3530000000001</v>
      </c>
      <c r="R8980">
        <v>927541</v>
      </c>
      <c r="S8980">
        <v>7.0999999999999994E-2</v>
      </c>
      <c r="T8980">
        <v>4.2409999999999997</v>
      </c>
      <c r="U8980">
        <v>23.135000000000002</v>
      </c>
      <c r="V8980">
        <v>9435</v>
      </c>
      <c r="W8980">
        <f t="shared" si="331"/>
        <v>37</v>
      </c>
      <c r="X8980">
        <f t="shared" si="332"/>
        <v>3797.9028899999998</v>
      </c>
      <c r="Y8980">
        <f t="shared" si="333"/>
        <v>70.140900000000002</v>
      </c>
    </row>
    <row r="8981" spans="1:25" x14ac:dyDescent="0.2">
      <c r="A8981" t="s">
        <v>1746</v>
      </c>
      <c r="B8981" t="s">
        <v>1430</v>
      </c>
      <c r="C8981">
        <v>5</v>
      </c>
      <c r="D8981">
        <v>8</v>
      </c>
      <c r="E8981" t="s">
        <v>8868</v>
      </c>
      <c r="F8981">
        <v>366.2</v>
      </c>
      <c r="G8981">
        <v>108.214</v>
      </c>
      <c r="H8981">
        <v>39.841000000000001</v>
      </c>
      <c r="I8981">
        <v>39628.06</v>
      </c>
      <c r="J8981">
        <v>16161365</v>
      </c>
      <c r="K8981">
        <v>48.612000000000002</v>
      </c>
      <c r="L8981">
        <v>26.501000000000001</v>
      </c>
      <c r="M8981">
        <v>17801.554</v>
      </c>
      <c r="N8981">
        <v>7259942</v>
      </c>
      <c r="O8981">
        <v>16.323</v>
      </c>
      <c r="P8981">
        <v>32.709000000000003</v>
      </c>
      <c r="Q8981">
        <v>5977.4589999999998</v>
      </c>
      <c r="R8981">
        <v>2437765</v>
      </c>
      <c r="S8981">
        <v>0.11600000000000001</v>
      </c>
      <c r="T8981">
        <v>5.44</v>
      </c>
      <c r="U8981">
        <v>42.518000000000001</v>
      </c>
      <c r="V8981">
        <v>17340</v>
      </c>
      <c r="W8981">
        <f t="shared" si="331"/>
        <v>68</v>
      </c>
      <c r="X8981">
        <f t="shared" si="332"/>
        <v>11685.518669999999</v>
      </c>
      <c r="Y8981">
        <f t="shared" si="333"/>
        <v>136.17089999999999</v>
      </c>
    </row>
    <row r="8982" spans="1:25" x14ac:dyDescent="0.2">
      <c r="A8982" t="s">
        <v>1746</v>
      </c>
      <c r="B8982" t="s">
        <v>1430</v>
      </c>
      <c r="C8982">
        <v>5</v>
      </c>
      <c r="D8982">
        <v>9</v>
      </c>
      <c r="E8982" t="s">
        <v>8869</v>
      </c>
      <c r="F8982">
        <v>416.04</v>
      </c>
      <c r="G8982">
        <v>111.334</v>
      </c>
      <c r="H8982">
        <v>51.191000000000003</v>
      </c>
      <c r="I8982">
        <v>46319.428</v>
      </c>
      <c r="J8982">
        <v>18890281</v>
      </c>
      <c r="K8982">
        <v>15.670999999999999</v>
      </c>
      <c r="L8982">
        <v>9.3789999999999996</v>
      </c>
      <c r="M8982">
        <v>6519.8909999999996</v>
      </c>
      <c r="N8982">
        <v>2658983</v>
      </c>
      <c r="O8982">
        <v>3.8780000000000001</v>
      </c>
      <c r="P8982">
        <v>11.064</v>
      </c>
      <c r="Q8982">
        <v>1613.434</v>
      </c>
      <c r="R8982">
        <v>658001</v>
      </c>
      <c r="S8982">
        <v>4.8000000000000001E-2</v>
      </c>
      <c r="T8982">
        <v>3.5019999999999998</v>
      </c>
      <c r="U8982">
        <v>20.009</v>
      </c>
      <c r="V8982">
        <v>8160</v>
      </c>
      <c r="W8982">
        <f t="shared" si="331"/>
        <v>32</v>
      </c>
      <c r="X8982">
        <f t="shared" si="332"/>
        <v>2390.1454199999998</v>
      </c>
      <c r="Y8982">
        <f t="shared" si="333"/>
        <v>59.490899999999996</v>
      </c>
    </row>
    <row r="8983" spans="1:25" x14ac:dyDescent="0.2">
      <c r="A8983" t="s">
        <v>1746</v>
      </c>
      <c r="B8983" t="s">
        <v>1430</v>
      </c>
      <c r="C8983">
        <v>5</v>
      </c>
      <c r="D8983">
        <v>10</v>
      </c>
      <c r="E8983" t="s">
        <v>8870</v>
      </c>
      <c r="F8983">
        <v>368.67200000000003</v>
      </c>
      <c r="G8983">
        <v>120.911</v>
      </c>
      <c r="H8983">
        <v>48.975999999999999</v>
      </c>
      <c r="I8983">
        <v>44576.411999999997</v>
      </c>
      <c r="J8983">
        <v>18179433</v>
      </c>
      <c r="K8983">
        <v>17.72</v>
      </c>
      <c r="L8983">
        <v>9.3610000000000007</v>
      </c>
      <c r="M8983">
        <v>6532.96</v>
      </c>
      <c r="N8983">
        <v>2664313</v>
      </c>
      <c r="O8983">
        <v>4.4720000000000004</v>
      </c>
      <c r="P8983">
        <v>12.957000000000001</v>
      </c>
      <c r="Q8983">
        <v>1648.8</v>
      </c>
      <c r="R8983">
        <v>672424</v>
      </c>
      <c r="S8983">
        <v>4.3999999999999997E-2</v>
      </c>
      <c r="T8983">
        <v>3.3530000000000002</v>
      </c>
      <c r="U8983">
        <v>16.257000000000001</v>
      </c>
      <c r="V8983">
        <v>6630</v>
      </c>
      <c r="W8983">
        <f t="shared" si="331"/>
        <v>26</v>
      </c>
      <c r="X8983">
        <f t="shared" si="332"/>
        <v>2465.4749999999999</v>
      </c>
      <c r="Y8983">
        <f t="shared" si="333"/>
        <v>46.710899999999995</v>
      </c>
    </row>
    <row r="8984" spans="1:25" x14ac:dyDescent="0.2">
      <c r="A8984" t="s">
        <v>1746</v>
      </c>
      <c r="B8984" t="s">
        <v>1430</v>
      </c>
      <c r="C8984">
        <v>5</v>
      </c>
      <c r="D8984">
        <v>14</v>
      </c>
      <c r="E8984" t="s">
        <v>8871</v>
      </c>
      <c r="F8984">
        <v>36.012999999999998</v>
      </c>
      <c r="G8984">
        <v>71.328000000000003</v>
      </c>
      <c r="H8984">
        <v>57.988999999999997</v>
      </c>
      <c r="I8984">
        <v>2568.7089999999998</v>
      </c>
      <c r="J8984">
        <v>1047587</v>
      </c>
      <c r="K8984">
        <v>8.875</v>
      </c>
      <c r="L8984">
        <v>7.6630000000000003</v>
      </c>
      <c r="M8984">
        <v>319.61900000000003</v>
      </c>
      <c r="N8984">
        <v>130349</v>
      </c>
      <c r="O8984">
        <v>1.748</v>
      </c>
      <c r="P8984">
        <v>1.623</v>
      </c>
      <c r="Q8984">
        <v>62.960999999999999</v>
      </c>
      <c r="R8984">
        <v>25677</v>
      </c>
      <c r="S8984">
        <v>0</v>
      </c>
      <c r="T8984">
        <v>0</v>
      </c>
      <c r="U8984">
        <v>0</v>
      </c>
      <c r="V8984">
        <v>0</v>
      </c>
      <c r="W8984">
        <f t="shared" ref="W8984:W9047" si="334">V8984/255</f>
        <v>0</v>
      </c>
      <c r="X8984">
        <f t="shared" si="332"/>
        <v>0</v>
      </c>
      <c r="Y8984">
        <f t="shared" si="333"/>
        <v>0</v>
      </c>
    </row>
    <row r="8985" spans="1:25" x14ac:dyDescent="0.2">
      <c r="A8985" t="s">
        <v>1746</v>
      </c>
      <c r="B8985" t="s">
        <v>1430</v>
      </c>
      <c r="C8985">
        <v>5</v>
      </c>
      <c r="D8985">
        <v>15</v>
      </c>
      <c r="E8985" t="s">
        <v>8872</v>
      </c>
      <c r="F8985">
        <v>196.54900000000001</v>
      </c>
      <c r="G8985">
        <v>121.627</v>
      </c>
      <c r="H8985">
        <v>57.386000000000003</v>
      </c>
      <c r="I8985">
        <v>23905.808000000001</v>
      </c>
      <c r="J8985">
        <v>9749417</v>
      </c>
      <c r="K8985">
        <v>7.5590000000000002</v>
      </c>
      <c r="L8985">
        <v>4.2220000000000004</v>
      </c>
      <c r="M8985">
        <v>1485.7059999999999</v>
      </c>
      <c r="N8985">
        <v>605910</v>
      </c>
      <c r="O8985">
        <v>1.9330000000000001</v>
      </c>
      <c r="P8985">
        <v>3.0870000000000002</v>
      </c>
      <c r="Q8985">
        <v>379.858</v>
      </c>
      <c r="R8985">
        <v>154916</v>
      </c>
      <c r="S8985">
        <v>3.0000000000000001E-3</v>
      </c>
      <c r="T8985">
        <v>0.90100000000000002</v>
      </c>
      <c r="U8985">
        <v>0.625</v>
      </c>
      <c r="V8985">
        <v>255</v>
      </c>
      <c r="W8985">
        <f t="shared" si="334"/>
        <v>1</v>
      </c>
      <c r="X8985">
        <f t="shared" si="332"/>
        <v>0</v>
      </c>
      <c r="Y8985">
        <f t="shared" si="333"/>
        <v>0</v>
      </c>
    </row>
    <row r="8986" spans="1:25" x14ac:dyDescent="0.2">
      <c r="A8986" t="s">
        <v>1746</v>
      </c>
      <c r="B8986" t="s">
        <v>1430</v>
      </c>
      <c r="C8986">
        <v>5</v>
      </c>
      <c r="D8986">
        <v>16</v>
      </c>
      <c r="E8986" t="s">
        <v>8873</v>
      </c>
      <c r="F8986">
        <v>432.23099999999999</v>
      </c>
      <c r="G8986">
        <v>110.11799999999999</v>
      </c>
      <c r="H8986">
        <v>45.121000000000002</v>
      </c>
      <c r="I8986">
        <v>47596.402999999998</v>
      </c>
      <c r="J8986">
        <v>19411065</v>
      </c>
      <c r="K8986">
        <v>44.680999999999997</v>
      </c>
      <c r="L8986">
        <v>20.960999999999999</v>
      </c>
      <c r="M8986">
        <v>19312.493999999999</v>
      </c>
      <c r="N8986">
        <v>7876143</v>
      </c>
      <c r="O8986">
        <v>13.587999999999999</v>
      </c>
      <c r="P8986">
        <v>27.462</v>
      </c>
      <c r="Q8986">
        <v>5873.3310000000001</v>
      </c>
      <c r="R8986">
        <v>2395299</v>
      </c>
      <c r="S8986">
        <v>0.127</v>
      </c>
      <c r="T8986">
        <v>5.6959999999999997</v>
      </c>
      <c r="U8986">
        <v>55.023000000000003</v>
      </c>
      <c r="V8986">
        <v>22440</v>
      </c>
      <c r="W8986">
        <f t="shared" si="334"/>
        <v>88</v>
      </c>
      <c r="X8986">
        <f t="shared" si="332"/>
        <v>11463.72603</v>
      </c>
      <c r="Y8986">
        <f t="shared" si="333"/>
        <v>178.77090000000001</v>
      </c>
    </row>
    <row r="8987" spans="1:25" x14ac:dyDescent="0.2">
      <c r="A8987" t="s">
        <v>1746</v>
      </c>
      <c r="B8987" t="s">
        <v>1430</v>
      </c>
      <c r="C8987">
        <v>5</v>
      </c>
      <c r="D8987">
        <v>17</v>
      </c>
      <c r="E8987" t="s">
        <v>8874</v>
      </c>
      <c r="F8987">
        <v>180.95</v>
      </c>
      <c r="G8987">
        <v>110.38800000000001</v>
      </c>
      <c r="H8987">
        <v>54.893999999999998</v>
      </c>
      <c r="I8987">
        <v>19974.737000000001</v>
      </c>
      <c r="J8987">
        <v>8146223</v>
      </c>
      <c r="K8987">
        <v>7.1980000000000004</v>
      </c>
      <c r="L8987">
        <v>3.8239999999999998</v>
      </c>
      <c r="M8987">
        <v>1302.3900000000001</v>
      </c>
      <c r="N8987">
        <v>531149</v>
      </c>
      <c r="O8987">
        <v>2.3210000000000002</v>
      </c>
      <c r="P8987">
        <v>5.3170000000000002</v>
      </c>
      <c r="Q8987">
        <v>419.92899999999997</v>
      </c>
      <c r="R8987">
        <v>171258</v>
      </c>
      <c r="S8987">
        <v>0.01</v>
      </c>
      <c r="T8987">
        <v>1.6259999999999999</v>
      </c>
      <c r="U8987">
        <v>1.8759999999999999</v>
      </c>
      <c r="V8987">
        <v>765</v>
      </c>
      <c r="W8987">
        <f t="shared" si="334"/>
        <v>3</v>
      </c>
      <c r="X8987">
        <f t="shared" si="332"/>
        <v>0</v>
      </c>
      <c r="Y8987">
        <f t="shared" si="333"/>
        <v>0</v>
      </c>
    </row>
    <row r="8988" spans="1:25" x14ac:dyDescent="0.2">
      <c r="A8988" t="s">
        <v>1746</v>
      </c>
      <c r="B8988" t="s">
        <v>1430</v>
      </c>
      <c r="C8988">
        <v>5</v>
      </c>
      <c r="D8988">
        <v>21</v>
      </c>
      <c r="E8988" t="s">
        <v>8875</v>
      </c>
      <c r="F8988">
        <v>233.45699999999999</v>
      </c>
      <c r="G8988">
        <v>71.682000000000002</v>
      </c>
      <c r="H8988">
        <v>36.935000000000002</v>
      </c>
      <c r="I8988">
        <v>16734.571</v>
      </c>
      <c r="J8988">
        <v>6824798</v>
      </c>
      <c r="K8988">
        <v>27.902000000000001</v>
      </c>
      <c r="L8988">
        <v>16.108000000000001</v>
      </c>
      <c r="M8988">
        <v>6513.9939999999997</v>
      </c>
      <c r="N8988">
        <v>2656578</v>
      </c>
      <c r="O8988">
        <v>4.7549999999999999</v>
      </c>
      <c r="P8988">
        <v>15.606</v>
      </c>
      <c r="Q8988">
        <v>1110.056</v>
      </c>
      <c r="R8988">
        <v>452710</v>
      </c>
      <c r="S8988">
        <v>4.2999999999999997E-2</v>
      </c>
      <c r="T8988">
        <v>3.3050000000000002</v>
      </c>
      <c r="U8988">
        <v>10.004</v>
      </c>
      <c r="V8988">
        <v>4080</v>
      </c>
      <c r="W8988">
        <f t="shared" si="334"/>
        <v>16</v>
      </c>
      <c r="X8988">
        <f t="shared" si="332"/>
        <v>1317.95028</v>
      </c>
      <c r="Y8988">
        <f t="shared" si="333"/>
        <v>25.410899999999998</v>
      </c>
    </row>
    <row r="8989" spans="1:25" x14ac:dyDescent="0.2">
      <c r="A8989" t="s">
        <v>1746</v>
      </c>
      <c r="B8989" t="s">
        <v>1430</v>
      </c>
      <c r="C8989">
        <v>5</v>
      </c>
      <c r="D8989">
        <v>22</v>
      </c>
      <c r="E8989" t="s">
        <v>8876</v>
      </c>
      <c r="F8989">
        <v>353.678</v>
      </c>
      <c r="G8989">
        <v>96.418000000000006</v>
      </c>
      <c r="H8989">
        <v>42</v>
      </c>
      <c r="I8989">
        <v>34100.762999999999</v>
      </c>
      <c r="J8989">
        <v>13907188</v>
      </c>
      <c r="K8989">
        <v>17.065999999999999</v>
      </c>
      <c r="L8989">
        <v>8.0429999999999993</v>
      </c>
      <c r="M8989">
        <v>6035.8149999999996</v>
      </c>
      <c r="N8989">
        <v>2461564</v>
      </c>
      <c r="O8989">
        <v>3.706</v>
      </c>
      <c r="P8989">
        <v>9.6639999999999997</v>
      </c>
      <c r="Q8989">
        <v>1310.828</v>
      </c>
      <c r="R8989">
        <v>534590</v>
      </c>
      <c r="S8989">
        <v>3.9E-2</v>
      </c>
      <c r="T8989">
        <v>3.149</v>
      </c>
      <c r="U8989">
        <v>13.756</v>
      </c>
      <c r="V8989">
        <v>5610</v>
      </c>
      <c r="W8989">
        <f t="shared" si="334"/>
        <v>22</v>
      </c>
      <c r="X8989">
        <f t="shared" si="332"/>
        <v>1745.59464</v>
      </c>
      <c r="Y8989">
        <f t="shared" si="333"/>
        <v>38.190899999999999</v>
      </c>
    </row>
    <row r="8990" spans="1:25" x14ac:dyDescent="0.2">
      <c r="A8990" t="s">
        <v>1746</v>
      </c>
      <c r="B8990" t="s">
        <v>1430</v>
      </c>
      <c r="C8990">
        <v>5</v>
      </c>
      <c r="D8990">
        <v>23</v>
      </c>
      <c r="E8990" t="s">
        <v>8877</v>
      </c>
      <c r="F8990">
        <v>23.669</v>
      </c>
      <c r="G8990">
        <v>28.414000000000001</v>
      </c>
      <c r="H8990">
        <v>18.468</v>
      </c>
      <c r="I8990">
        <v>672.53099999999995</v>
      </c>
      <c r="J8990">
        <v>274276</v>
      </c>
      <c r="K8990">
        <v>15.555</v>
      </c>
      <c r="L8990">
        <v>11.269</v>
      </c>
      <c r="M8990">
        <v>368.16699999999997</v>
      </c>
      <c r="N8990">
        <v>150148</v>
      </c>
      <c r="O8990">
        <v>4.05</v>
      </c>
      <c r="P8990">
        <v>10.177</v>
      </c>
      <c r="Q8990">
        <v>95.852000000000004</v>
      </c>
      <c r="R8990">
        <v>39091</v>
      </c>
      <c r="S8990">
        <v>5.2999999999999999E-2</v>
      </c>
      <c r="T8990">
        <v>3.67</v>
      </c>
      <c r="U8990">
        <v>1.2509999999999999</v>
      </c>
      <c r="V8990">
        <v>510</v>
      </c>
      <c r="W8990">
        <f t="shared" si="334"/>
        <v>2</v>
      </c>
      <c r="X8990">
        <f t="shared" si="332"/>
        <v>0</v>
      </c>
      <c r="Y8990">
        <f t="shared" si="333"/>
        <v>0</v>
      </c>
    </row>
    <row r="8991" spans="1:25" x14ac:dyDescent="0.2">
      <c r="A8991" t="s">
        <v>1746</v>
      </c>
      <c r="B8991" t="s">
        <v>1430</v>
      </c>
      <c r="C8991">
        <v>6</v>
      </c>
      <c r="D8991">
        <v>3</v>
      </c>
      <c r="E8991" t="s">
        <v>8878</v>
      </c>
      <c r="F8991">
        <v>312.947</v>
      </c>
      <c r="G8991">
        <v>81.546000000000006</v>
      </c>
      <c r="H8991">
        <v>38.012999999999998</v>
      </c>
      <c r="I8991">
        <v>25519.517</v>
      </c>
      <c r="J8991">
        <v>10407530</v>
      </c>
      <c r="K8991">
        <v>3.758</v>
      </c>
      <c r="L8991">
        <v>2.0289999999999999</v>
      </c>
      <c r="M8991">
        <v>1176.1990000000001</v>
      </c>
      <c r="N8991">
        <v>479685</v>
      </c>
      <c r="O8991">
        <v>2.1659999999999999</v>
      </c>
      <c r="P8991">
        <v>7.1310000000000002</v>
      </c>
      <c r="Q8991">
        <v>677.923</v>
      </c>
      <c r="R8991">
        <v>276475</v>
      </c>
      <c r="S8991">
        <v>1.4E-2</v>
      </c>
      <c r="T8991">
        <v>1.8879999999999999</v>
      </c>
      <c r="U8991">
        <v>4.3769999999999998</v>
      </c>
      <c r="V8991">
        <v>1785</v>
      </c>
      <c r="W8991">
        <f t="shared" si="334"/>
        <v>7</v>
      </c>
      <c r="X8991">
        <f t="shared" si="332"/>
        <v>397.50698999999997</v>
      </c>
      <c r="Y8991">
        <f t="shared" si="333"/>
        <v>6.240899999999999</v>
      </c>
    </row>
    <row r="8992" spans="1:25" x14ac:dyDescent="0.2">
      <c r="A8992" t="s">
        <v>1746</v>
      </c>
      <c r="B8992" t="s">
        <v>1430</v>
      </c>
      <c r="C8992">
        <v>6</v>
      </c>
      <c r="D8992">
        <v>4</v>
      </c>
      <c r="E8992" t="s">
        <v>8879</v>
      </c>
      <c r="F8992">
        <v>215.17</v>
      </c>
      <c r="G8992">
        <v>101.197</v>
      </c>
      <c r="H8992">
        <v>42.731000000000002</v>
      </c>
      <c r="I8992">
        <v>21774.469000000001</v>
      </c>
      <c r="J8992">
        <v>8880201</v>
      </c>
      <c r="K8992">
        <v>16.821999999999999</v>
      </c>
      <c r="L8992">
        <v>7.8449999999999998</v>
      </c>
      <c r="M8992">
        <v>3619.61</v>
      </c>
      <c r="N8992">
        <v>1476172</v>
      </c>
      <c r="O8992">
        <v>6.7149999999999999</v>
      </c>
      <c r="P8992">
        <v>20.416</v>
      </c>
      <c r="Q8992">
        <v>1444.816</v>
      </c>
      <c r="R8992">
        <v>589234</v>
      </c>
      <c r="S8992">
        <v>5.1999999999999998E-2</v>
      </c>
      <c r="T8992">
        <v>3.6520000000000001</v>
      </c>
      <c r="U8992">
        <v>11.255000000000001</v>
      </c>
      <c r="V8992">
        <v>4590</v>
      </c>
      <c r="W8992">
        <f t="shared" si="334"/>
        <v>18</v>
      </c>
      <c r="X8992">
        <f t="shared" si="332"/>
        <v>2030.9890800000001</v>
      </c>
      <c r="Y8992">
        <f t="shared" si="333"/>
        <v>29.6709</v>
      </c>
    </row>
    <row r="8993" spans="1:25" x14ac:dyDescent="0.2">
      <c r="A8993" t="s">
        <v>1746</v>
      </c>
      <c r="B8993" t="s">
        <v>1430</v>
      </c>
      <c r="C8993">
        <v>6</v>
      </c>
      <c r="D8993">
        <v>5</v>
      </c>
      <c r="E8993" t="s">
        <v>8880</v>
      </c>
      <c r="F8993">
        <v>298.83300000000003</v>
      </c>
      <c r="G8993">
        <v>98.677000000000007</v>
      </c>
      <c r="H8993">
        <v>40.369</v>
      </c>
      <c r="I8993">
        <v>29487.932000000001</v>
      </c>
      <c r="J8993">
        <v>12025954</v>
      </c>
      <c r="K8993">
        <v>21.367999999999999</v>
      </c>
      <c r="L8993">
        <v>10.782999999999999</v>
      </c>
      <c r="M8993">
        <v>6385.3509999999997</v>
      </c>
      <c r="N8993">
        <v>2604114</v>
      </c>
      <c r="O8993">
        <v>5.6109999999999998</v>
      </c>
      <c r="P8993">
        <v>15.696</v>
      </c>
      <c r="Q8993">
        <v>1676.89</v>
      </c>
      <c r="R8993">
        <v>683880</v>
      </c>
      <c r="S8993">
        <v>6.9000000000000006E-2</v>
      </c>
      <c r="T8993">
        <v>4.1959999999999997</v>
      </c>
      <c r="U8993">
        <v>20.634</v>
      </c>
      <c r="V8993">
        <v>8415</v>
      </c>
      <c r="W8993">
        <f t="shared" si="334"/>
        <v>33</v>
      </c>
      <c r="X8993">
        <f t="shared" si="332"/>
        <v>2525.3067000000001</v>
      </c>
      <c r="Y8993">
        <f t="shared" si="333"/>
        <v>61.620899999999999</v>
      </c>
    </row>
    <row r="8994" spans="1:25" x14ac:dyDescent="0.2">
      <c r="A8994" t="s">
        <v>1746</v>
      </c>
      <c r="B8994" t="s">
        <v>1430</v>
      </c>
      <c r="C8994">
        <v>6</v>
      </c>
      <c r="D8994">
        <v>6</v>
      </c>
      <c r="E8994" t="s">
        <v>8881</v>
      </c>
      <c r="F8994">
        <v>262.50400000000002</v>
      </c>
      <c r="G8994">
        <v>101.691</v>
      </c>
      <c r="H8994">
        <v>46.926000000000002</v>
      </c>
      <c r="I8994">
        <v>26694.401999999998</v>
      </c>
      <c r="J8994">
        <v>10886679</v>
      </c>
      <c r="K8994">
        <v>16.504999999999999</v>
      </c>
      <c r="L8994">
        <v>7.7910000000000004</v>
      </c>
      <c r="M8994">
        <v>4332.6880000000001</v>
      </c>
      <c r="N8994">
        <v>1766984</v>
      </c>
      <c r="O8994">
        <v>8.4130000000000003</v>
      </c>
      <c r="P8994">
        <v>20.294</v>
      </c>
      <c r="Q8994">
        <v>2208.3809999999999</v>
      </c>
      <c r="R8994">
        <v>900636</v>
      </c>
      <c r="S8994">
        <v>7.0999999999999994E-2</v>
      </c>
      <c r="T8994">
        <v>4.2679999999999998</v>
      </c>
      <c r="U8994">
        <v>18.757999999999999</v>
      </c>
      <c r="V8994">
        <v>7650</v>
      </c>
      <c r="W8994">
        <f t="shared" si="334"/>
        <v>30</v>
      </c>
      <c r="X8994">
        <f t="shared" si="332"/>
        <v>3657.3825299999994</v>
      </c>
      <c r="Y8994">
        <f t="shared" si="333"/>
        <v>55.230899999999998</v>
      </c>
    </row>
    <row r="8995" spans="1:25" x14ac:dyDescent="0.2">
      <c r="A8995" t="s">
        <v>1746</v>
      </c>
      <c r="B8995" t="s">
        <v>1430</v>
      </c>
      <c r="C8995">
        <v>6</v>
      </c>
      <c r="D8995">
        <v>7</v>
      </c>
      <c r="E8995" t="s">
        <v>8882</v>
      </c>
      <c r="F8995">
        <v>181.04499999999999</v>
      </c>
      <c r="G8995">
        <v>109.065</v>
      </c>
      <c r="H8995">
        <v>48.621000000000002</v>
      </c>
      <c r="I8995">
        <v>19745.656999999999</v>
      </c>
      <c r="J8995">
        <v>8052798</v>
      </c>
      <c r="K8995">
        <v>12.973000000000001</v>
      </c>
      <c r="L8995">
        <v>5.4960000000000004</v>
      </c>
      <c r="M8995">
        <v>2348.61</v>
      </c>
      <c r="N8995">
        <v>957825</v>
      </c>
      <c r="O8995">
        <v>4.3929999999999998</v>
      </c>
      <c r="P8995">
        <v>12.16</v>
      </c>
      <c r="Q8995">
        <v>795.41</v>
      </c>
      <c r="R8995">
        <v>324389</v>
      </c>
      <c r="S8995">
        <v>4.1000000000000002E-2</v>
      </c>
      <c r="T8995">
        <v>3.2509999999999999</v>
      </c>
      <c r="U8995">
        <v>7.5030000000000001</v>
      </c>
      <c r="V8995">
        <v>3060</v>
      </c>
      <c r="W8995">
        <f t="shared" si="334"/>
        <v>12</v>
      </c>
      <c r="X8995">
        <f t="shared" si="332"/>
        <v>647.75429999999983</v>
      </c>
      <c r="Y8995">
        <f t="shared" si="333"/>
        <v>16.890899999999998</v>
      </c>
    </row>
    <row r="8996" spans="1:25" x14ac:dyDescent="0.2">
      <c r="A8996" t="s">
        <v>1746</v>
      </c>
      <c r="B8996" t="s">
        <v>1430</v>
      </c>
      <c r="C8996">
        <v>6</v>
      </c>
      <c r="D8996">
        <v>8</v>
      </c>
      <c r="E8996" t="s">
        <v>8883</v>
      </c>
      <c r="F8996">
        <v>273.33499999999998</v>
      </c>
      <c r="G8996">
        <v>107.98099999999999</v>
      </c>
      <c r="H8996">
        <v>44.988999999999997</v>
      </c>
      <c r="I8996">
        <v>29515.008999999998</v>
      </c>
      <c r="J8996">
        <v>12036997</v>
      </c>
      <c r="K8996">
        <v>15.488</v>
      </c>
      <c r="L8996">
        <v>10.028</v>
      </c>
      <c r="M8996">
        <v>4233.5029999999997</v>
      </c>
      <c r="N8996">
        <v>1726534</v>
      </c>
      <c r="O8996">
        <v>7.7770000000000001</v>
      </c>
      <c r="P8996">
        <v>22.905000000000001</v>
      </c>
      <c r="Q8996">
        <v>2125.8090000000002</v>
      </c>
      <c r="R8996">
        <v>866961</v>
      </c>
      <c r="S8996">
        <v>4.8000000000000001E-2</v>
      </c>
      <c r="T8996">
        <v>3.5</v>
      </c>
      <c r="U8996">
        <v>13.131</v>
      </c>
      <c r="V8996">
        <v>5355</v>
      </c>
      <c r="W8996">
        <f t="shared" si="334"/>
        <v>21</v>
      </c>
      <c r="X8996">
        <f t="shared" si="332"/>
        <v>3481.5041700000002</v>
      </c>
      <c r="Y8996">
        <f t="shared" si="333"/>
        <v>36.060899999999997</v>
      </c>
    </row>
    <row r="8997" spans="1:25" x14ac:dyDescent="0.2">
      <c r="A8997" t="s">
        <v>1746</v>
      </c>
      <c r="B8997" t="s">
        <v>1430</v>
      </c>
      <c r="C8997">
        <v>6</v>
      </c>
      <c r="D8997">
        <v>9</v>
      </c>
      <c r="E8997" t="s">
        <v>8884</v>
      </c>
      <c r="F8997">
        <v>251.03100000000001</v>
      </c>
      <c r="G8997">
        <v>103.658</v>
      </c>
      <c r="H8997">
        <v>53.694000000000003</v>
      </c>
      <c r="I8997">
        <v>26021.315999999999</v>
      </c>
      <c r="J8997">
        <v>10612177</v>
      </c>
      <c r="K8997">
        <v>4.6689999999999996</v>
      </c>
      <c r="L8997">
        <v>2.4830000000000001</v>
      </c>
      <c r="M8997">
        <v>1171.943</v>
      </c>
      <c r="N8997">
        <v>477949</v>
      </c>
      <c r="O8997">
        <v>2.379</v>
      </c>
      <c r="P8997">
        <v>5.734</v>
      </c>
      <c r="Q8997">
        <v>597.24699999999996</v>
      </c>
      <c r="R8997">
        <v>243573</v>
      </c>
      <c r="S8997">
        <v>0.01</v>
      </c>
      <c r="T8997">
        <v>1.5940000000000001</v>
      </c>
      <c r="U8997">
        <v>2.5009999999999999</v>
      </c>
      <c r="V8997">
        <v>1020</v>
      </c>
      <c r="W8997">
        <f t="shared" si="334"/>
        <v>4</v>
      </c>
      <c r="X8997">
        <f t="shared" si="332"/>
        <v>225.66710999999987</v>
      </c>
      <c r="Y8997">
        <f t="shared" si="333"/>
        <v>0</v>
      </c>
    </row>
    <row r="8998" spans="1:25" x14ac:dyDescent="0.2">
      <c r="A8998" t="s">
        <v>1746</v>
      </c>
      <c r="B8998" t="s">
        <v>1430</v>
      </c>
      <c r="C8998">
        <v>6</v>
      </c>
      <c r="D8998">
        <v>10</v>
      </c>
      <c r="E8998" t="s">
        <v>8885</v>
      </c>
      <c r="F8998">
        <v>401.01100000000002</v>
      </c>
      <c r="G8998">
        <v>102.5</v>
      </c>
      <c r="H8998">
        <v>39.968000000000004</v>
      </c>
      <c r="I8998">
        <v>41103.582999999999</v>
      </c>
      <c r="J8998">
        <v>16763122</v>
      </c>
      <c r="K8998">
        <v>24.277000000000001</v>
      </c>
      <c r="L8998">
        <v>13.615</v>
      </c>
      <c r="M8998">
        <v>9735.1740000000009</v>
      </c>
      <c r="N8998">
        <v>3970260</v>
      </c>
      <c r="O8998">
        <v>11.382</v>
      </c>
      <c r="P8998">
        <v>27.635999999999999</v>
      </c>
      <c r="Q8998">
        <v>4564.12</v>
      </c>
      <c r="R8998">
        <v>1861368</v>
      </c>
      <c r="S8998">
        <v>8.3000000000000004E-2</v>
      </c>
      <c r="T8998">
        <v>4.59</v>
      </c>
      <c r="U8998">
        <v>33.139000000000003</v>
      </c>
      <c r="V8998">
        <v>13515</v>
      </c>
      <c r="W8998">
        <f t="shared" si="334"/>
        <v>53</v>
      </c>
      <c r="X8998">
        <f t="shared" si="332"/>
        <v>8675.1065999999992</v>
      </c>
      <c r="Y8998">
        <f t="shared" si="333"/>
        <v>104.2209</v>
      </c>
    </row>
    <row r="8999" spans="1:25" x14ac:dyDescent="0.2">
      <c r="A8999" t="s">
        <v>1746</v>
      </c>
      <c r="B8999" t="s">
        <v>1430</v>
      </c>
      <c r="C8999">
        <v>6</v>
      </c>
      <c r="D8999">
        <v>11</v>
      </c>
      <c r="E8999" t="s">
        <v>8886</v>
      </c>
      <c r="F8999">
        <v>24.844000000000001</v>
      </c>
      <c r="G8999">
        <v>50.006</v>
      </c>
      <c r="H8999">
        <v>37.268000000000001</v>
      </c>
      <c r="I8999">
        <v>1242.335</v>
      </c>
      <c r="J8999">
        <v>506657</v>
      </c>
      <c r="K8999">
        <v>24.183</v>
      </c>
      <c r="L8999">
        <v>19.27</v>
      </c>
      <c r="M8999">
        <v>600.79300000000001</v>
      </c>
      <c r="N8999">
        <v>245019</v>
      </c>
      <c r="O8999">
        <v>19.436</v>
      </c>
      <c r="P8999">
        <v>35.762999999999998</v>
      </c>
      <c r="Q8999">
        <v>482.85500000000002</v>
      </c>
      <c r="R8999">
        <v>196921</v>
      </c>
      <c r="S8999">
        <v>0.17599999999999999</v>
      </c>
      <c r="T8999">
        <v>6.7009999999999996</v>
      </c>
      <c r="U8999">
        <v>4.3769999999999998</v>
      </c>
      <c r="V8999">
        <v>1785</v>
      </c>
      <c r="W8999">
        <f t="shared" si="334"/>
        <v>7</v>
      </c>
      <c r="X8999">
        <f t="shared" si="332"/>
        <v>0</v>
      </c>
      <c r="Y8999">
        <f t="shared" si="333"/>
        <v>6.240899999999999</v>
      </c>
    </row>
    <row r="9000" spans="1:25" x14ac:dyDescent="0.2">
      <c r="A9000" t="s">
        <v>1746</v>
      </c>
      <c r="B9000" t="s">
        <v>1430</v>
      </c>
      <c r="C9000">
        <v>6</v>
      </c>
      <c r="D9000">
        <v>12</v>
      </c>
      <c r="E9000" t="s">
        <v>8887</v>
      </c>
      <c r="F9000">
        <v>364.70400000000001</v>
      </c>
      <c r="G9000">
        <v>119.93</v>
      </c>
      <c r="H9000">
        <v>48.518000000000001</v>
      </c>
      <c r="I9000">
        <v>43738.911</v>
      </c>
      <c r="J9000">
        <v>17837878</v>
      </c>
      <c r="K9000">
        <v>23.783000000000001</v>
      </c>
      <c r="L9000">
        <v>11.237</v>
      </c>
      <c r="M9000">
        <v>8673.8719999999994</v>
      </c>
      <c r="N9000">
        <v>3537433</v>
      </c>
      <c r="O9000">
        <v>11.89</v>
      </c>
      <c r="P9000">
        <v>27.2</v>
      </c>
      <c r="Q9000">
        <v>4336.4709999999995</v>
      </c>
      <c r="R9000">
        <v>1768527</v>
      </c>
      <c r="S9000">
        <v>9.9000000000000005E-2</v>
      </c>
      <c r="T9000">
        <v>5.0350000000000001</v>
      </c>
      <c r="U9000">
        <v>36.265000000000001</v>
      </c>
      <c r="V9000">
        <v>14790</v>
      </c>
      <c r="W9000">
        <f t="shared" si="334"/>
        <v>58</v>
      </c>
      <c r="X9000">
        <f t="shared" si="332"/>
        <v>8190.2142299999987</v>
      </c>
      <c r="Y9000">
        <f t="shared" si="333"/>
        <v>114.87089999999999</v>
      </c>
    </row>
    <row r="9001" spans="1:25" x14ac:dyDescent="0.2">
      <c r="A9001" t="s">
        <v>1746</v>
      </c>
      <c r="B9001" t="s">
        <v>1430</v>
      </c>
      <c r="C9001">
        <v>6</v>
      </c>
      <c r="D9001">
        <v>13</v>
      </c>
      <c r="E9001" t="s">
        <v>8888</v>
      </c>
      <c r="F9001">
        <v>11.912000000000001</v>
      </c>
      <c r="G9001">
        <v>46.003</v>
      </c>
      <c r="H9001">
        <v>21.378</v>
      </c>
      <c r="I9001">
        <v>547.98099999999999</v>
      </c>
      <c r="J9001">
        <v>223481</v>
      </c>
      <c r="K9001">
        <v>65.228999999999999</v>
      </c>
      <c r="L9001">
        <v>31.923999999999999</v>
      </c>
      <c r="M9001">
        <v>777</v>
      </c>
      <c r="N9001">
        <v>316881</v>
      </c>
      <c r="O9001">
        <v>91.24</v>
      </c>
      <c r="P9001">
        <v>58.859000000000002</v>
      </c>
      <c r="Q9001">
        <v>1086.8430000000001</v>
      </c>
      <c r="R9001">
        <v>443243</v>
      </c>
      <c r="S9001">
        <v>5.1999999999999998E-2</v>
      </c>
      <c r="T9001">
        <v>3.6589999999999998</v>
      </c>
      <c r="U9001">
        <v>0.625</v>
      </c>
      <c r="V9001">
        <v>255</v>
      </c>
      <c r="W9001">
        <f t="shared" si="334"/>
        <v>1</v>
      </c>
      <c r="X9001">
        <f t="shared" si="332"/>
        <v>1268.5065900000002</v>
      </c>
      <c r="Y9001">
        <f t="shared" si="333"/>
        <v>0</v>
      </c>
    </row>
    <row r="9002" spans="1:25" x14ac:dyDescent="0.2">
      <c r="A9002" t="s">
        <v>1746</v>
      </c>
      <c r="B9002" t="s">
        <v>1430</v>
      </c>
      <c r="C9002">
        <v>6</v>
      </c>
      <c r="D9002">
        <v>14</v>
      </c>
      <c r="E9002" t="s">
        <v>8889</v>
      </c>
      <c r="F9002">
        <v>379.14699999999999</v>
      </c>
      <c r="G9002">
        <v>108.495</v>
      </c>
      <c r="H9002">
        <v>45.713999999999999</v>
      </c>
      <c r="I9002">
        <v>41135.447</v>
      </c>
      <c r="J9002">
        <v>16776117</v>
      </c>
      <c r="K9002">
        <v>26.606999999999999</v>
      </c>
      <c r="L9002">
        <v>10.297000000000001</v>
      </c>
      <c r="M9002">
        <v>10087.932000000001</v>
      </c>
      <c r="N9002">
        <v>4114124</v>
      </c>
      <c r="O9002">
        <v>11.795</v>
      </c>
      <c r="P9002">
        <v>23.402999999999999</v>
      </c>
      <c r="Q9002">
        <v>4472.0460000000003</v>
      </c>
      <c r="R9002">
        <v>1823818</v>
      </c>
      <c r="S9002">
        <v>0.13700000000000001</v>
      </c>
      <c r="T9002">
        <v>5.9059999999999997</v>
      </c>
      <c r="U9002">
        <v>51.896999999999998</v>
      </c>
      <c r="V9002">
        <v>21165</v>
      </c>
      <c r="W9002">
        <f t="shared" si="334"/>
        <v>83</v>
      </c>
      <c r="X9002">
        <f t="shared" si="332"/>
        <v>8478.9889800000001</v>
      </c>
      <c r="Y9002">
        <f t="shared" si="333"/>
        <v>168.12090000000001</v>
      </c>
    </row>
    <row r="9003" spans="1:25" x14ac:dyDescent="0.2">
      <c r="A9003" t="s">
        <v>1746</v>
      </c>
      <c r="B9003" t="s">
        <v>1430</v>
      </c>
      <c r="C9003">
        <v>6</v>
      </c>
      <c r="D9003">
        <v>15</v>
      </c>
      <c r="E9003" t="s">
        <v>8890</v>
      </c>
      <c r="F9003">
        <v>308.71699999999998</v>
      </c>
      <c r="G9003">
        <v>104.328</v>
      </c>
      <c r="H9003">
        <v>41.197000000000003</v>
      </c>
      <c r="I9003">
        <v>32207.822</v>
      </c>
      <c r="J9003">
        <v>13135197</v>
      </c>
      <c r="K9003">
        <v>19.754999999999999</v>
      </c>
      <c r="L9003">
        <v>11.635</v>
      </c>
      <c r="M9003">
        <v>6098.6989999999996</v>
      </c>
      <c r="N9003">
        <v>2487210</v>
      </c>
      <c r="O9003">
        <v>7.0990000000000002</v>
      </c>
      <c r="P9003">
        <v>20.484999999999999</v>
      </c>
      <c r="Q9003">
        <v>2191.6680000000001</v>
      </c>
      <c r="R9003">
        <v>893820</v>
      </c>
      <c r="S9003">
        <v>4.4999999999999998E-2</v>
      </c>
      <c r="T9003">
        <v>3.371</v>
      </c>
      <c r="U9003">
        <v>13.756</v>
      </c>
      <c r="V9003">
        <v>5610</v>
      </c>
      <c r="W9003">
        <f t="shared" si="334"/>
        <v>22</v>
      </c>
      <c r="X9003">
        <f t="shared" si="332"/>
        <v>3621.7838400000001</v>
      </c>
      <c r="Y9003">
        <f t="shared" si="333"/>
        <v>38.190899999999999</v>
      </c>
    </row>
    <row r="9004" spans="1:25" x14ac:dyDescent="0.2">
      <c r="A9004" t="s">
        <v>1746</v>
      </c>
      <c r="B9004" t="s">
        <v>1430</v>
      </c>
      <c r="C9004">
        <v>6</v>
      </c>
      <c r="D9004">
        <v>16</v>
      </c>
      <c r="E9004" t="s">
        <v>8891</v>
      </c>
      <c r="F9004">
        <v>324.51600000000002</v>
      </c>
      <c r="G9004">
        <v>115.521</v>
      </c>
      <c r="H9004">
        <v>43.338999999999999</v>
      </c>
      <c r="I9004">
        <v>37488.396999999997</v>
      </c>
      <c r="J9004">
        <v>15288754</v>
      </c>
      <c r="K9004">
        <v>20.402999999999999</v>
      </c>
      <c r="L9004">
        <v>9.3309999999999995</v>
      </c>
      <c r="M9004">
        <v>6621.125</v>
      </c>
      <c r="N9004">
        <v>2700269</v>
      </c>
      <c r="O9004">
        <v>7.4809999999999999</v>
      </c>
      <c r="P9004">
        <v>19.241</v>
      </c>
      <c r="Q9004">
        <v>2427.7049999999999</v>
      </c>
      <c r="R9004">
        <v>990082</v>
      </c>
      <c r="S9004">
        <v>8.5000000000000006E-2</v>
      </c>
      <c r="T9004">
        <v>4.649</v>
      </c>
      <c r="U9004">
        <v>27.512</v>
      </c>
      <c r="V9004">
        <v>11220</v>
      </c>
      <c r="W9004">
        <f t="shared" si="334"/>
        <v>44</v>
      </c>
      <c r="X9004">
        <f t="shared" si="332"/>
        <v>4124.5426499999994</v>
      </c>
      <c r="Y9004">
        <f t="shared" si="333"/>
        <v>85.050899999999999</v>
      </c>
    </row>
    <row r="9005" spans="1:25" x14ac:dyDescent="0.2">
      <c r="A9005" t="s">
        <v>1746</v>
      </c>
      <c r="B9005" t="s">
        <v>1430</v>
      </c>
      <c r="C9005">
        <v>6</v>
      </c>
      <c r="D9005">
        <v>17</v>
      </c>
      <c r="E9005" t="s">
        <v>8892</v>
      </c>
      <c r="F9005">
        <v>331.85899999999998</v>
      </c>
      <c r="G9005">
        <v>92.923000000000002</v>
      </c>
      <c r="H9005">
        <v>37.603000000000002</v>
      </c>
      <c r="I9005">
        <v>30837.251</v>
      </c>
      <c r="J9005">
        <v>12576242</v>
      </c>
      <c r="K9005">
        <v>15.468999999999999</v>
      </c>
      <c r="L9005">
        <v>8.7059999999999995</v>
      </c>
      <c r="M9005">
        <v>5133.4160000000002</v>
      </c>
      <c r="N9005">
        <v>2093542</v>
      </c>
      <c r="O9005">
        <v>3.2090000000000001</v>
      </c>
      <c r="P9005">
        <v>9.7780000000000005</v>
      </c>
      <c r="Q9005">
        <v>1064.9659999999999</v>
      </c>
      <c r="R9005">
        <v>434321</v>
      </c>
      <c r="S9005">
        <v>0.03</v>
      </c>
      <c r="T9005">
        <v>2.7719999999999998</v>
      </c>
      <c r="U9005">
        <v>10.004</v>
      </c>
      <c r="V9005">
        <v>4080</v>
      </c>
      <c r="W9005">
        <f t="shared" si="334"/>
        <v>16</v>
      </c>
      <c r="X9005">
        <f t="shared" si="332"/>
        <v>1221.9085799999998</v>
      </c>
      <c r="Y9005">
        <f t="shared" si="333"/>
        <v>25.410899999999998</v>
      </c>
    </row>
    <row r="9006" spans="1:25" x14ac:dyDescent="0.2">
      <c r="A9006" t="s">
        <v>1746</v>
      </c>
      <c r="B9006" t="s">
        <v>1430</v>
      </c>
      <c r="C9006">
        <v>6</v>
      </c>
      <c r="D9006">
        <v>18</v>
      </c>
      <c r="E9006" t="s">
        <v>8893</v>
      </c>
      <c r="F9006">
        <v>238.42</v>
      </c>
      <c r="G9006">
        <v>95.831999999999994</v>
      </c>
      <c r="H9006">
        <v>50.216999999999999</v>
      </c>
      <c r="I9006">
        <v>22848.224999999999</v>
      </c>
      <c r="J9006">
        <v>9318107</v>
      </c>
      <c r="K9006">
        <v>4.3140000000000001</v>
      </c>
      <c r="L9006">
        <v>2.222</v>
      </c>
      <c r="M9006">
        <v>1028.654</v>
      </c>
      <c r="N9006">
        <v>419512</v>
      </c>
      <c r="O9006">
        <v>1.9830000000000001</v>
      </c>
      <c r="P9006">
        <v>4.5129999999999999</v>
      </c>
      <c r="Q9006">
        <v>472.84800000000001</v>
      </c>
      <c r="R9006">
        <v>192840</v>
      </c>
      <c r="S9006">
        <v>8.0000000000000002E-3</v>
      </c>
      <c r="T9006">
        <v>1.4159999999999999</v>
      </c>
      <c r="U9006">
        <v>1.8759999999999999</v>
      </c>
      <c r="V9006">
        <v>765</v>
      </c>
      <c r="W9006">
        <f t="shared" si="334"/>
        <v>3</v>
      </c>
      <c r="X9006">
        <f t="shared" si="332"/>
        <v>0</v>
      </c>
      <c r="Y9006">
        <f t="shared" si="333"/>
        <v>0</v>
      </c>
    </row>
    <row r="9007" spans="1:25" x14ac:dyDescent="0.2">
      <c r="A9007" t="s">
        <v>1746</v>
      </c>
      <c r="B9007" t="s">
        <v>1430</v>
      </c>
      <c r="C9007">
        <v>6</v>
      </c>
      <c r="D9007">
        <v>19</v>
      </c>
      <c r="E9007" t="s">
        <v>8894</v>
      </c>
      <c r="F9007">
        <v>296.16300000000001</v>
      </c>
      <c r="G9007">
        <v>81.988</v>
      </c>
      <c r="H9007">
        <v>35.588000000000001</v>
      </c>
      <c r="I9007">
        <v>24281.686000000002</v>
      </c>
      <c r="J9007">
        <v>9902710</v>
      </c>
      <c r="K9007">
        <v>15.407</v>
      </c>
      <c r="L9007">
        <v>8.7119999999999997</v>
      </c>
      <c r="M9007">
        <v>4562.9279999999999</v>
      </c>
      <c r="N9007">
        <v>1860882</v>
      </c>
      <c r="O9007">
        <v>4.8230000000000004</v>
      </c>
      <c r="P9007">
        <v>11.680999999999999</v>
      </c>
      <c r="Q9007">
        <v>1428.2719999999999</v>
      </c>
      <c r="R9007">
        <v>582487</v>
      </c>
      <c r="S9007">
        <v>6.3E-2</v>
      </c>
      <c r="T9007">
        <v>4.0179999999999998</v>
      </c>
      <c r="U9007">
        <v>18.757999999999999</v>
      </c>
      <c r="V9007">
        <v>7650</v>
      </c>
      <c r="W9007">
        <f t="shared" si="334"/>
        <v>30</v>
      </c>
      <c r="X9007">
        <f t="shared" si="332"/>
        <v>1995.7503599999998</v>
      </c>
      <c r="Y9007">
        <f t="shared" si="333"/>
        <v>55.230899999999998</v>
      </c>
    </row>
    <row r="9008" spans="1:25" x14ac:dyDescent="0.2">
      <c r="A9008" t="s">
        <v>1746</v>
      </c>
      <c r="B9008" t="s">
        <v>1430</v>
      </c>
      <c r="C9008">
        <v>6</v>
      </c>
      <c r="D9008">
        <v>20</v>
      </c>
      <c r="E9008" t="s">
        <v>6666</v>
      </c>
      <c r="F9008">
        <v>94.055000000000007</v>
      </c>
      <c r="G9008">
        <v>94.954999999999998</v>
      </c>
      <c r="H9008">
        <v>51.365000000000002</v>
      </c>
      <c r="I9008">
        <v>8930.9320000000007</v>
      </c>
      <c r="J9008">
        <v>3642269</v>
      </c>
      <c r="K9008">
        <v>5.7489999999999997</v>
      </c>
      <c r="L9008">
        <v>2.8929999999999998</v>
      </c>
      <c r="M9008">
        <v>540.72500000000002</v>
      </c>
      <c r="N9008">
        <v>220522</v>
      </c>
      <c r="O9008">
        <v>2.117</v>
      </c>
      <c r="P9008">
        <v>1.35</v>
      </c>
      <c r="Q9008">
        <v>199.107</v>
      </c>
      <c r="R9008">
        <v>81201</v>
      </c>
      <c r="S9008">
        <v>0</v>
      </c>
      <c r="T9008">
        <v>0</v>
      </c>
      <c r="U9008">
        <v>0</v>
      </c>
      <c r="V9008">
        <v>0</v>
      </c>
      <c r="W9008">
        <f t="shared" si="334"/>
        <v>0</v>
      </c>
      <c r="X9008">
        <f t="shared" si="332"/>
        <v>0</v>
      </c>
      <c r="Y9008">
        <f t="shared" si="333"/>
        <v>0</v>
      </c>
    </row>
    <row r="9009" spans="1:25" x14ac:dyDescent="0.2">
      <c r="A9009" t="s">
        <v>1746</v>
      </c>
      <c r="B9009" t="s">
        <v>1430</v>
      </c>
      <c r="C9009">
        <v>6</v>
      </c>
      <c r="D9009">
        <v>21</v>
      </c>
      <c r="E9009" t="s">
        <v>8895</v>
      </c>
      <c r="F9009">
        <v>87.459000000000003</v>
      </c>
      <c r="G9009">
        <v>90.316999999999993</v>
      </c>
      <c r="H9009">
        <v>48.704000000000001</v>
      </c>
      <c r="I9009">
        <v>7898.9849999999997</v>
      </c>
      <c r="J9009">
        <v>3221414</v>
      </c>
      <c r="K9009">
        <v>5.9960000000000004</v>
      </c>
      <c r="L9009">
        <v>3.1789999999999998</v>
      </c>
      <c r="M9009">
        <v>524.44600000000003</v>
      </c>
      <c r="N9009">
        <v>213883</v>
      </c>
      <c r="O9009">
        <v>2.2330000000000001</v>
      </c>
      <c r="P9009">
        <v>2.4990000000000001</v>
      </c>
      <c r="Q9009">
        <v>195.255</v>
      </c>
      <c r="R9009">
        <v>79630</v>
      </c>
      <c r="S9009">
        <v>7.0000000000000001E-3</v>
      </c>
      <c r="T9009">
        <v>1.35</v>
      </c>
      <c r="U9009">
        <v>0.625</v>
      </c>
      <c r="V9009">
        <v>255</v>
      </c>
      <c r="W9009">
        <f t="shared" si="334"/>
        <v>1</v>
      </c>
      <c r="X9009">
        <f t="shared" si="332"/>
        <v>0</v>
      </c>
      <c r="Y9009">
        <f t="shared" si="333"/>
        <v>0</v>
      </c>
    </row>
    <row r="9010" spans="1:25" x14ac:dyDescent="0.2">
      <c r="A9010" t="s">
        <v>1746</v>
      </c>
      <c r="B9010" t="s">
        <v>1430</v>
      </c>
      <c r="C9010">
        <v>6</v>
      </c>
      <c r="D9010">
        <v>22</v>
      </c>
      <c r="E9010" t="s">
        <v>8896</v>
      </c>
      <c r="F9010">
        <v>279.83199999999999</v>
      </c>
      <c r="G9010">
        <v>95.168000000000006</v>
      </c>
      <c r="H9010">
        <v>36.841999999999999</v>
      </c>
      <c r="I9010">
        <v>26631.058000000001</v>
      </c>
      <c r="J9010">
        <v>10860846</v>
      </c>
      <c r="K9010">
        <v>21.712</v>
      </c>
      <c r="L9010">
        <v>9.1620000000000008</v>
      </c>
      <c r="M9010">
        <v>6075.6109999999999</v>
      </c>
      <c r="N9010">
        <v>2477794</v>
      </c>
      <c r="O9010">
        <v>6.391</v>
      </c>
      <c r="P9010">
        <v>17.529</v>
      </c>
      <c r="Q9010">
        <v>1788.4749999999999</v>
      </c>
      <c r="R9010">
        <v>729387</v>
      </c>
      <c r="S9010">
        <v>7.3999999999999996E-2</v>
      </c>
      <c r="T9010">
        <v>4.3360000000000003</v>
      </c>
      <c r="U9010">
        <v>20.634</v>
      </c>
      <c r="V9010">
        <v>8415</v>
      </c>
      <c r="W9010">
        <f t="shared" si="334"/>
        <v>33</v>
      </c>
      <c r="X9010">
        <f t="shared" si="332"/>
        <v>2762.9827499999997</v>
      </c>
      <c r="Y9010">
        <f t="shared" si="333"/>
        <v>61.620899999999999</v>
      </c>
    </row>
    <row r="9011" spans="1:25" x14ac:dyDescent="0.2">
      <c r="A9011" t="s">
        <v>1746</v>
      </c>
      <c r="B9011" t="s">
        <v>1430</v>
      </c>
      <c r="C9011">
        <v>7</v>
      </c>
      <c r="D9011">
        <v>1</v>
      </c>
      <c r="E9011" t="s">
        <v>8897</v>
      </c>
      <c r="F9011">
        <v>275.39400000000001</v>
      </c>
      <c r="G9011">
        <v>69.259</v>
      </c>
      <c r="H9011">
        <v>34.234999999999999</v>
      </c>
      <c r="I9011">
        <v>19073.517</v>
      </c>
      <c r="J9011">
        <v>7778682</v>
      </c>
      <c r="K9011">
        <v>6.0149999999999997</v>
      </c>
      <c r="L9011">
        <v>3.476</v>
      </c>
      <c r="M9011">
        <v>1656.3869999999999</v>
      </c>
      <c r="N9011">
        <v>675518</v>
      </c>
      <c r="O9011">
        <v>1.478</v>
      </c>
      <c r="P9011">
        <v>2.7559999999999998</v>
      </c>
      <c r="Q9011">
        <v>406.91300000000001</v>
      </c>
      <c r="R9011">
        <v>165950</v>
      </c>
      <c r="S9011">
        <v>2E-3</v>
      </c>
      <c r="T9011">
        <v>0.76100000000000001</v>
      </c>
      <c r="U9011">
        <v>0.625</v>
      </c>
      <c r="V9011">
        <v>255</v>
      </c>
      <c r="W9011">
        <f t="shared" si="334"/>
        <v>1</v>
      </c>
      <c r="X9011">
        <f t="shared" si="332"/>
        <v>0</v>
      </c>
      <c r="Y9011">
        <f t="shared" si="333"/>
        <v>0</v>
      </c>
    </row>
    <row r="9012" spans="1:25" x14ac:dyDescent="0.2">
      <c r="A9012" t="s">
        <v>1746</v>
      </c>
      <c r="B9012" t="s">
        <v>1430</v>
      </c>
      <c r="C9012">
        <v>7</v>
      </c>
      <c r="D9012">
        <v>2</v>
      </c>
      <c r="E9012" t="s">
        <v>8898</v>
      </c>
      <c r="F9012">
        <v>147.833</v>
      </c>
      <c r="G9012">
        <v>85.652000000000001</v>
      </c>
      <c r="H9012">
        <v>37.689</v>
      </c>
      <c r="I9012">
        <v>12662.102000000001</v>
      </c>
      <c r="J9012">
        <v>5163938</v>
      </c>
      <c r="K9012">
        <v>7.431</v>
      </c>
      <c r="L9012">
        <v>4.1349999999999998</v>
      </c>
      <c r="M9012">
        <v>1098.5999999999999</v>
      </c>
      <c r="N9012">
        <v>448038</v>
      </c>
      <c r="O9012">
        <v>1.5920000000000001</v>
      </c>
      <c r="P9012">
        <v>1.0449999999999999</v>
      </c>
      <c r="Q9012">
        <v>235.399</v>
      </c>
      <c r="R9012">
        <v>96002</v>
      </c>
      <c r="S9012">
        <v>0</v>
      </c>
      <c r="T9012">
        <v>0</v>
      </c>
      <c r="U9012">
        <v>0</v>
      </c>
      <c r="V9012">
        <v>0</v>
      </c>
      <c r="W9012">
        <f t="shared" si="334"/>
        <v>0</v>
      </c>
      <c r="X9012">
        <f t="shared" si="332"/>
        <v>0</v>
      </c>
      <c r="Y9012">
        <f t="shared" si="333"/>
        <v>0</v>
      </c>
    </row>
    <row r="9013" spans="1:25" x14ac:dyDescent="0.2">
      <c r="A9013" t="s">
        <v>1746</v>
      </c>
      <c r="B9013" t="s">
        <v>1430</v>
      </c>
      <c r="C9013">
        <v>7</v>
      </c>
      <c r="D9013">
        <v>3</v>
      </c>
      <c r="E9013" t="s">
        <v>8899</v>
      </c>
      <c r="F9013">
        <v>41.16</v>
      </c>
      <c r="G9013">
        <v>47.972999999999999</v>
      </c>
      <c r="H9013">
        <v>47.734000000000002</v>
      </c>
      <c r="I9013">
        <v>1974.5509999999999</v>
      </c>
      <c r="J9013">
        <v>805274</v>
      </c>
      <c r="K9013">
        <v>8.1240000000000006</v>
      </c>
      <c r="L9013">
        <v>9.1630000000000003</v>
      </c>
      <c r="M9013">
        <v>334.38499999999999</v>
      </c>
      <c r="N9013">
        <v>136371</v>
      </c>
      <c r="O9013">
        <v>2.7589999999999999</v>
      </c>
      <c r="P9013">
        <v>14.260999999999999</v>
      </c>
      <c r="Q9013">
        <v>113.57299999999999</v>
      </c>
      <c r="R9013">
        <v>46318</v>
      </c>
      <c r="S9013">
        <v>1.4999999999999999E-2</v>
      </c>
      <c r="T9013">
        <v>1.968</v>
      </c>
      <c r="U9013">
        <v>0.625</v>
      </c>
      <c r="V9013">
        <v>255</v>
      </c>
      <c r="W9013">
        <f t="shared" si="334"/>
        <v>1</v>
      </c>
      <c r="X9013">
        <f t="shared" si="332"/>
        <v>0</v>
      </c>
      <c r="Y9013">
        <f t="shared" si="333"/>
        <v>0</v>
      </c>
    </row>
    <row r="9014" spans="1:25" x14ac:dyDescent="0.2">
      <c r="A9014" t="s">
        <v>1746</v>
      </c>
      <c r="B9014" t="s">
        <v>1430</v>
      </c>
      <c r="C9014">
        <v>7</v>
      </c>
      <c r="D9014">
        <v>4</v>
      </c>
      <c r="E9014" t="s">
        <v>8900</v>
      </c>
      <c r="F9014">
        <v>270.488</v>
      </c>
      <c r="G9014">
        <v>98.453000000000003</v>
      </c>
      <c r="H9014">
        <v>47.750999999999998</v>
      </c>
      <c r="I9014">
        <v>26630.289000000001</v>
      </c>
      <c r="J9014">
        <v>10860532</v>
      </c>
      <c r="K9014">
        <v>39.573</v>
      </c>
      <c r="L9014">
        <v>14.256</v>
      </c>
      <c r="M9014">
        <v>10704.03</v>
      </c>
      <c r="N9014">
        <v>4365385</v>
      </c>
      <c r="O9014">
        <v>4.7050000000000001</v>
      </c>
      <c r="P9014">
        <v>11.407</v>
      </c>
      <c r="Q9014">
        <v>1272.713</v>
      </c>
      <c r="R9014">
        <v>519046</v>
      </c>
      <c r="S9014">
        <v>5.2999999999999999E-2</v>
      </c>
      <c r="T9014">
        <v>3.6819999999999999</v>
      </c>
      <c r="U9014">
        <v>14.381</v>
      </c>
      <c r="V9014">
        <v>5865</v>
      </c>
      <c r="W9014">
        <f t="shared" si="334"/>
        <v>23</v>
      </c>
      <c r="X9014">
        <f t="shared" si="332"/>
        <v>1664.40969</v>
      </c>
      <c r="Y9014">
        <f t="shared" si="333"/>
        <v>40.320899999999995</v>
      </c>
    </row>
    <row r="9015" spans="1:25" x14ac:dyDescent="0.2">
      <c r="A9015" t="s">
        <v>1746</v>
      </c>
      <c r="B9015" t="s">
        <v>1430</v>
      </c>
      <c r="C9015">
        <v>7</v>
      </c>
      <c r="D9015">
        <v>5</v>
      </c>
      <c r="E9015" t="s">
        <v>8901</v>
      </c>
      <c r="F9015">
        <v>387.54500000000002</v>
      </c>
      <c r="G9015">
        <v>119.41</v>
      </c>
      <c r="H9015">
        <v>44.671999999999997</v>
      </c>
      <c r="I9015">
        <v>46276.716999999997</v>
      </c>
      <c r="J9015">
        <v>18872862</v>
      </c>
      <c r="K9015">
        <v>29.234000000000002</v>
      </c>
      <c r="L9015">
        <v>15.468999999999999</v>
      </c>
      <c r="M9015">
        <v>11329.637000000001</v>
      </c>
      <c r="N9015">
        <v>4620524</v>
      </c>
      <c r="O9015">
        <v>3.4249999999999998</v>
      </c>
      <c r="P9015">
        <v>9.1340000000000003</v>
      </c>
      <c r="Q9015">
        <v>1327.4570000000001</v>
      </c>
      <c r="R9015">
        <v>541372</v>
      </c>
      <c r="S9015">
        <v>3.6999999999999998E-2</v>
      </c>
      <c r="T9015">
        <v>3.0760000000000001</v>
      </c>
      <c r="U9015">
        <v>14.381</v>
      </c>
      <c r="V9015">
        <v>5865</v>
      </c>
      <c r="W9015">
        <f t="shared" si="334"/>
        <v>23</v>
      </c>
      <c r="X9015">
        <f t="shared" ref="X9015:X9078" si="335">(MAX(0, (Q9015-491.3)))*2.13</f>
        <v>1781.0144100000002</v>
      </c>
      <c r="Y9015">
        <f t="shared" ref="Y9015:Y9078" si="336">(MAX(0, (W9015-4.07)))*2.13</f>
        <v>40.320899999999995</v>
      </c>
    </row>
    <row r="9016" spans="1:25" x14ac:dyDescent="0.2">
      <c r="A9016" t="s">
        <v>1746</v>
      </c>
      <c r="B9016" t="s">
        <v>1430</v>
      </c>
      <c r="C9016">
        <v>7</v>
      </c>
      <c r="D9016">
        <v>6</v>
      </c>
      <c r="E9016" t="s">
        <v>4083</v>
      </c>
      <c r="F9016">
        <v>256.68299999999999</v>
      </c>
      <c r="G9016">
        <v>93.01</v>
      </c>
      <c r="H9016">
        <v>45.13</v>
      </c>
      <c r="I9016">
        <v>23874.080999999998</v>
      </c>
      <c r="J9016">
        <v>9736478</v>
      </c>
      <c r="K9016">
        <v>28.475999999999999</v>
      </c>
      <c r="L9016">
        <v>11.118</v>
      </c>
      <c r="M9016">
        <v>7309.1880000000001</v>
      </c>
      <c r="N9016">
        <v>2980879</v>
      </c>
      <c r="O9016">
        <v>3.0049999999999999</v>
      </c>
      <c r="P9016">
        <v>8.7159999999999993</v>
      </c>
      <c r="Q9016">
        <v>771.29700000000003</v>
      </c>
      <c r="R9016">
        <v>314555</v>
      </c>
      <c r="S9016">
        <v>3.4000000000000002E-2</v>
      </c>
      <c r="T9016">
        <v>2.9489999999999998</v>
      </c>
      <c r="U9016">
        <v>8.7539999999999996</v>
      </c>
      <c r="V9016">
        <v>3570</v>
      </c>
      <c r="W9016">
        <f t="shared" si="334"/>
        <v>14</v>
      </c>
      <c r="X9016">
        <f t="shared" si="335"/>
        <v>596.39360999999997</v>
      </c>
      <c r="Y9016">
        <f t="shared" si="336"/>
        <v>21.1509</v>
      </c>
    </row>
    <row r="9017" spans="1:25" x14ac:dyDescent="0.2">
      <c r="A9017" t="s">
        <v>1746</v>
      </c>
      <c r="B9017" t="s">
        <v>1430</v>
      </c>
      <c r="C9017">
        <v>7</v>
      </c>
      <c r="D9017">
        <v>7</v>
      </c>
      <c r="E9017" t="s">
        <v>4976</v>
      </c>
      <c r="F9017">
        <v>229.107</v>
      </c>
      <c r="G9017">
        <v>112.45699999999999</v>
      </c>
      <c r="H9017">
        <v>49.493000000000002</v>
      </c>
      <c r="I9017">
        <v>25764.677</v>
      </c>
      <c r="J9017">
        <v>10507513</v>
      </c>
      <c r="K9017">
        <v>8.4540000000000006</v>
      </c>
      <c r="L9017">
        <v>4.9349999999999996</v>
      </c>
      <c r="M9017">
        <v>1936.7829999999999</v>
      </c>
      <c r="N9017">
        <v>789871</v>
      </c>
      <c r="O9017">
        <v>3.0049999999999999</v>
      </c>
      <c r="P9017">
        <v>10.903</v>
      </c>
      <c r="Q9017">
        <v>688.53300000000002</v>
      </c>
      <c r="R9017">
        <v>280802</v>
      </c>
      <c r="S9017">
        <v>1.6E-2</v>
      </c>
      <c r="T9017">
        <v>2.0430000000000001</v>
      </c>
      <c r="U9017">
        <v>3.7519999999999998</v>
      </c>
      <c r="V9017">
        <v>1530</v>
      </c>
      <c r="W9017">
        <f t="shared" si="334"/>
        <v>6</v>
      </c>
      <c r="X9017">
        <f t="shared" si="335"/>
        <v>420.10629</v>
      </c>
      <c r="Y9017">
        <f t="shared" si="336"/>
        <v>4.1108999999999991</v>
      </c>
    </row>
    <row r="9018" spans="1:25" x14ac:dyDescent="0.2">
      <c r="A9018" t="s">
        <v>1746</v>
      </c>
      <c r="B9018" t="s">
        <v>1430</v>
      </c>
      <c r="C9018">
        <v>7</v>
      </c>
      <c r="D9018">
        <v>8</v>
      </c>
      <c r="E9018" t="s">
        <v>8902</v>
      </c>
      <c r="F9018">
        <v>362.779</v>
      </c>
      <c r="G9018">
        <v>125.06699999999999</v>
      </c>
      <c r="H9018">
        <v>49.015000000000001</v>
      </c>
      <c r="I9018">
        <v>45371.875</v>
      </c>
      <c r="J9018">
        <v>18503844</v>
      </c>
      <c r="K9018">
        <v>51.862000000000002</v>
      </c>
      <c r="L9018">
        <v>24.521999999999998</v>
      </c>
      <c r="M9018">
        <v>18814.526999999998</v>
      </c>
      <c r="N9018">
        <v>7673059</v>
      </c>
      <c r="O9018">
        <v>9.6280000000000001</v>
      </c>
      <c r="P9018">
        <v>22.105</v>
      </c>
      <c r="Q9018">
        <v>3492.739</v>
      </c>
      <c r="R9018">
        <v>1424431</v>
      </c>
      <c r="S9018">
        <v>9.5000000000000001E-2</v>
      </c>
      <c r="T9018">
        <v>4.9160000000000004</v>
      </c>
      <c r="U9018">
        <v>34.39</v>
      </c>
      <c r="V9018">
        <v>14025</v>
      </c>
      <c r="W9018">
        <f t="shared" si="334"/>
        <v>55</v>
      </c>
      <c r="X9018">
        <f t="shared" si="335"/>
        <v>6393.0650699999997</v>
      </c>
      <c r="Y9018">
        <f t="shared" si="336"/>
        <v>108.48089999999999</v>
      </c>
    </row>
    <row r="9019" spans="1:25" x14ac:dyDescent="0.2">
      <c r="A9019" t="s">
        <v>1746</v>
      </c>
      <c r="B9019" t="s">
        <v>1430</v>
      </c>
      <c r="C9019">
        <v>7</v>
      </c>
      <c r="D9019">
        <v>9</v>
      </c>
      <c r="E9019" t="s">
        <v>1541</v>
      </c>
      <c r="F9019">
        <v>223.83799999999999</v>
      </c>
      <c r="G9019">
        <v>105.553</v>
      </c>
      <c r="H9019">
        <v>47.707000000000001</v>
      </c>
      <c r="I9019">
        <v>23626.775000000001</v>
      </c>
      <c r="J9019">
        <v>9635620</v>
      </c>
      <c r="K9019">
        <v>8.7859999999999996</v>
      </c>
      <c r="L9019">
        <v>5.556</v>
      </c>
      <c r="M9019">
        <v>1966.57</v>
      </c>
      <c r="N9019">
        <v>802019</v>
      </c>
      <c r="O9019">
        <v>1.7390000000000001</v>
      </c>
      <c r="P9019">
        <v>1.3720000000000001</v>
      </c>
      <c r="Q9019">
        <v>389.30500000000001</v>
      </c>
      <c r="R9019">
        <v>158769</v>
      </c>
      <c r="S9019">
        <v>3.0000000000000001E-3</v>
      </c>
      <c r="T9019">
        <v>0.84399999999999997</v>
      </c>
      <c r="U9019">
        <v>0.625</v>
      </c>
      <c r="V9019">
        <v>255</v>
      </c>
      <c r="W9019">
        <f t="shared" si="334"/>
        <v>1</v>
      </c>
      <c r="X9019">
        <f t="shared" si="335"/>
        <v>0</v>
      </c>
      <c r="Y9019">
        <f t="shared" si="336"/>
        <v>0</v>
      </c>
    </row>
    <row r="9020" spans="1:25" x14ac:dyDescent="0.2">
      <c r="A9020" t="s">
        <v>1746</v>
      </c>
      <c r="B9020" t="s">
        <v>1430</v>
      </c>
      <c r="C9020">
        <v>7</v>
      </c>
      <c r="D9020">
        <v>10</v>
      </c>
      <c r="E9020" t="s">
        <v>8903</v>
      </c>
      <c r="F9020">
        <v>442.404</v>
      </c>
      <c r="G9020">
        <v>113.64400000000001</v>
      </c>
      <c r="H9020">
        <v>47.639000000000003</v>
      </c>
      <c r="I9020">
        <v>50276.623</v>
      </c>
      <c r="J9020">
        <v>20504129</v>
      </c>
      <c r="K9020">
        <v>37.076000000000001</v>
      </c>
      <c r="L9020">
        <v>18.388999999999999</v>
      </c>
      <c r="M9020">
        <v>16402.77</v>
      </c>
      <c r="N9020">
        <v>6689481</v>
      </c>
      <c r="O9020">
        <v>5.0570000000000004</v>
      </c>
      <c r="P9020">
        <v>15.173999999999999</v>
      </c>
      <c r="Q9020">
        <v>2237.1660000000002</v>
      </c>
      <c r="R9020">
        <v>912375</v>
      </c>
      <c r="S9020">
        <v>5.1999999999999998E-2</v>
      </c>
      <c r="T9020">
        <v>3.6509999999999998</v>
      </c>
      <c r="U9020">
        <v>23.135000000000002</v>
      </c>
      <c r="V9020">
        <v>9435</v>
      </c>
      <c r="W9020">
        <f t="shared" si="334"/>
        <v>37</v>
      </c>
      <c r="X9020">
        <f t="shared" si="335"/>
        <v>3718.6945800000003</v>
      </c>
      <c r="Y9020">
        <f t="shared" si="336"/>
        <v>70.140900000000002</v>
      </c>
    </row>
    <row r="9021" spans="1:25" x14ac:dyDescent="0.2">
      <c r="A9021" t="s">
        <v>1746</v>
      </c>
      <c r="B9021" t="s">
        <v>1430</v>
      </c>
      <c r="C9021">
        <v>7</v>
      </c>
      <c r="D9021">
        <v>11</v>
      </c>
      <c r="E9021" t="s">
        <v>7411</v>
      </c>
      <c r="F9021">
        <v>312.38299999999998</v>
      </c>
      <c r="G9021">
        <v>101.124</v>
      </c>
      <c r="H9021">
        <v>41.850999999999999</v>
      </c>
      <c r="I9021">
        <v>31589.54</v>
      </c>
      <c r="J9021">
        <v>12883045</v>
      </c>
      <c r="K9021">
        <v>32.512</v>
      </c>
      <c r="L9021">
        <v>19.122</v>
      </c>
      <c r="M9021">
        <v>10156.112999999999</v>
      </c>
      <c r="N9021">
        <v>4141930</v>
      </c>
      <c r="O9021">
        <v>3.0710000000000002</v>
      </c>
      <c r="P9021">
        <v>8.9090000000000007</v>
      </c>
      <c r="Q9021">
        <v>959.32</v>
      </c>
      <c r="R9021">
        <v>391236</v>
      </c>
      <c r="S9021">
        <v>2.5999999999999999E-2</v>
      </c>
      <c r="T9021">
        <v>2.5760000000000001</v>
      </c>
      <c r="U9021">
        <v>8.1280000000000001</v>
      </c>
      <c r="V9021">
        <v>3315</v>
      </c>
      <c r="W9021">
        <f t="shared" si="334"/>
        <v>13</v>
      </c>
      <c r="X9021">
        <f t="shared" si="335"/>
        <v>996.88260000000002</v>
      </c>
      <c r="Y9021">
        <f t="shared" si="336"/>
        <v>19.020899999999997</v>
      </c>
    </row>
    <row r="9022" spans="1:25" x14ac:dyDescent="0.2">
      <c r="A9022" t="s">
        <v>1746</v>
      </c>
      <c r="B9022" t="s">
        <v>1430</v>
      </c>
      <c r="C9022">
        <v>7</v>
      </c>
      <c r="D9022">
        <v>12</v>
      </c>
      <c r="E9022" t="s">
        <v>8904</v>
      </c>
      <c r="F9022">
        <v>153.84200000000001</v>
      </c>
      <c r="G9022">
        <v>99.759</v>
      </c>
      <c r="H9022">
        <v>45.265000000000001</v>
      </c>
      <c r="I9022">
        <v>15347.094999999999</v>
      </c>
      <c r="J9022">
        <v>6258949</v>
      </c>
      <c r="K9022">
        <v>8.56</v>
      </c>
      <c r="L9022">
        <v>5.3780000000000001</v>
      </c>
      <c r="M9022">
        <v>1316.9380000000001</v>
      </c>
      <c r="N9022">
        <v>537082</v>
      </c>
      <c r="O9022">
        <v>1.7410000000000001</v>
      </c>
      <c r="P9022">
        <v>1.2430000000000001</v>
      </c>
      <c r="Q9022">
        <v>267.8</v>
      </c>
      <c r="R9022">
        <v>109216</v>
      </c>
      <c r="S9022">
        <v>0</v>
      </c>
      <c r="T9022">
        <v>0</v>
      </c>
      <c r="U9022">
        <v>0</v>
      </c>
      <c r="V9022">
        <v>0</v>
      </c>
      <c r="W9022">
        <f t="shared" si="334"/>
        <v>0</v>
      </c>
      <c r="X9022">
        <f t="shared" si="335"/>
        <v>0</v>
      </c>
      <c r="Y9022">
        <f t="shared" si="336"/>
        <v>0</v>
      </c>
    </row>
    <row r="9023" spans="1:25" x14ac:dyDescent="0.2">
      <c r="A9023" t="s">
        <v>1746</v>
      </c>
      <c r="B9023" t="s">
        <v>1430</v>
      </c>
      <c r="C9023">
        <v>7</v>
      </c>
      <c r="D9023">
        <v>13</v>
      </c>
      <c r="E9023" t="s">
        <v>8112</v>
      </c>
      <c r="F9023">
        <v>401.63400000000001</v>
      </c>
      <c r="G9023">
        <v>115.934</v>
      </c>
      <c r="H9023">
        <v>48.543999999999997</v>
      </c>
      <c r="I9023">
        <v>46563.186999999998</v>
      </c>
      <c r="J9023">
        <v>18989692</v>
      </c>
      <c r="K9023">
        <v>13.746</v>
      </c>
      <c r="L9023">
        <v>10.522</v>
      </c>
      <c r="M9023">
        <v>5521.0050000000001</v>
      </c>
      <c r="N9023">
        <v>2251611</v>
      </c>
      <c r="O9023">
        <v>1.9730000000000001</v>
      </c>
      <c r="P9023">
        <v>4.0750000000000002</v>
      </c>
      <c r="Q9023">
        <v>792.529</v>
      </c>
      <c r="R9023">
        <v>323214</v>
      </c>
      <c r="S9023">
        <v>3.0000000000000001E-3</v>
      </c>
      <c r="T9023">
        <v>0.89100000000000001</v>
      </c>
      <c r="U9023">
        <v>1.2509999999999999</v>
      </c>
      <c r="V9023">
        <v>510</v>
      </c>
      <c r="W9023">
        <f t="shared" si="334"/>
        <v>2</v>
      </c>
      <c r="X9023">
        <f t="shared" si="335"/>
        <v>641.61776999999995</v>
      </c>
      <c r="Y9023">
        <f t="shared" si="336"/>
        <v>0</v>
      </c>
    </row>
    <row r="9024" spans="1:25" x14ac:dyDescent="0.2">
      <c r="A9024" t="s">
        <v>1746</v>
      </c>
      <c r="B9024" t="s">
        <v>1430</v>
      </c>
      <c r="C9024">
        <v>7</v>
      </c>
      <c r="D9024">
        <v>14</v>
      </c>
      <c r="E9024" t="s">
        <v>4684</v>
      </c>
      <c r="F9024">
        <v>247.00200000000001</v>
      </c>
      <c r="G9024">
        <v>105.536</v>
      </c>
      <c r="H9024">
        <v>48.508000000000003</v>
      </c>
      <c r="I9024">
        <v>26067.667000000001</v>
      </c>
      <c r="J9024">
        <v>10631080</v>
      </c>
      <c r="K9024">
        <v>8.5709999999999997</v>
      </c>
      <c r="L9024">
        <v>4.9489999999999998</v>
      </c>
      <c r="M9024">
        <v>2117.0120000000002</v>
      </c>
      <c r="N9024">
        <v>863373</v>
      </c>
      <c r="O9024">
        <v>1.8360000000000001</v>
      </c>
      <c r="P9024">
        <v>3.56</v>
      </c>
      <c r="Q9024">
        <v>453.47500000000002</v>
      </c>
      <c r="R9024">
        <v>184939</v>
      </c>
      <c r="S9024">
        <v>3.0000000000000001E-3</v>
      </c>
      <c r="T9024">
        <v>0.80300000000000005</v>
      </c>
      <c r="U9024">
        <v>0.625</v>
      </c>
      <c r="V9024">
        <v>255</v>
      </c>
      <c r="W9024">
        <f t="shared" si="334"/>
        <v>1</v>
      </c>
      <c r="X9024">
        <f t="shared" si="335"/>
        <v>0</v>
      </c>
      <c r="Y9024">
        <f t="shared" si="336"/>
        <v>0</v>
      </c>
    </row>
    <row r="9025" spans="1:25" x14ac:dyDescent="0.2">
      <c r="A9025" t="s">
        <v>1746</v>
      </c>
      <c r="B9025" t="s">
        <v>1430</v>
      </c>
      <c r="C9025">
        <v>7</v>
      </c>
      <c r="D9025">
        <v>15</v>
      </c>
      <c r="E9025" t="s">
        <v>8905</v>
      </c>
      <c r="F9025">
        <v>336.16800000000001</v>
      </c>
      <c r="G9025">
        <v>80.462000000000003</v>
      </c>
      <c r="H9025">
        <v>41.070999999999998</v>
      </c>
      <c r="I9025">
        <v>27048.756000000001</v>
      </c>
      <c r="J9025">
        <v>11031194</v>
      </c>
      <c r="K9025">
        <v>57.098999999999997</v>
      </c>
      <c r="L9025">
        <v>35.822000000000003</v>
      </c>
      <c r="M9025">
        <v>19194.816999999999</v>
      </c>
      <c r="N9025">
        <v>7828151</v>
      </c>
      <c r="O9025">
        <v>6.3769999999999998</v>
      </c>
      <c r="P9025">
        <v>16.939</v>
      </c>
      <c r="Q9025">
        <v>2143.6990000000001</v>
      </c>
      <c r="R9025">
        <v>874257</v>
      </c>
      <c r="S9025">
        <v>7.0999999999999994E-2</v>
      </c>
      <c r="T9025">
        <v>4.2450000000000001</v>
      </c>
      <c r="U9025">
        <v>23.76</v>
      </c>
      <c r="V9025">
        <v>9690</v>
      </c>
      <c r="W9025">
        <f t="shared" si="334"/>
        <v>38</v>
      </c>
      <c r="X9025">
        <f t="shared" si="335"/>
        <v>3519.6098700000002</v>
      </c>
      <c r="Y9025">
        <f t="shared" si="336"/>
        <v>72.270899999999997</v>
      </c>
    </row>
    <row r="9026" spans="1:25" x14ac:dyDescent="0.2">
      <c r="A9026" t="s">
        <v>1746</v>
      </c>
      <c r="B9026" t="s">
        <v>1430</v>
      </c>
      <c r="C9026">
        <v>7</v>
      </c>
      <c r="D9026">
        <v>16</v>
      </c>
      <c r="E9026" t="s">
        <v>8906</v>
      </c>
      <c r="F9026">
        <v>231.959</v>
      </c>
      <c r="G9026">
        <v>100.94</v>
      </c>
      <c r="H9026">
        <v>42.831000000000003</v>
      </c>
      <c r="I9026">
        <v>23414.017</v>
      </c>
      <c r="J9026">
        <v>9548852</v>
      </c>
      <c r="K9026">
        <v>47.433999999999997</v>
      </c>
      <c r="L9026">
        <v>17.884</v>
      </c>
      <c r="M9026">
        <v>11002.706</v>
      </c>
      <c r="N9026">
        <v>4487193</v>
      </c>
      <c r="O9026">
        <v>5.03</v>
      </c>
      <c r="P9026">
        <v>14.557</v>
      </c>
      <c r="Q9026">
        <v>1166.837</v>
      </c>
      <c r="R9026">
        <v>475867</v>
      </c>
      <c r="S9026">
        <v>5.0999999999999997E-2</v>
      </c>
      <c r="T9026">
        <v>3.6139999999999999</v>
      </c>
      <c r="U9026">
        <v>11.88</v>
      </c>
      <c r="V9026">
        <v>4845</v>
      </c>
      <c r="W9026">
        <f t="shared" si="334"/>
        <v>19</v>
      </c>
      <c r="X9026">
        <f t="shared" si="335"/>
        <v>1438.89381</v>
      </c>
      <c r="Y9026">
        <f t="shared" si="336"/>
        <v>31.800899999999999</v>
      </c>
    </row>
    <row r="9027" spans="1:25" x14ac:dyDescent="0.2">
      <c r="A9027" t="s">
        <v>1746</v>
      </c>
      <c r="B9027" t="s">
        <v>1430</v>
      </c>
      <c r="C9027">
        <v>7</v>
      </c>
      <c r="D9027">
        <v>17</v>
      </c>
      <c r="E9027" t="s">
        <v>8907</v>
      </c>
      <c r="F9027">
        <v>20.957000000000001</v>
      </c>
      <c r="G9027">
        <v>44.170999999999999</v>
      </c>
      <c r="H9027">
        <v>22.881</v>
      </c>
      <c r="I9027">
        <v>925.71</v>
      </c>
      <c r="J9027">
        <v>377529</v>
      </c>
      <c r="K9027">
        <v>9.6950000000000003</v>
      </c>
      <c r="L9027">
        <v>7.4909999999999997</v>
      </c>
      <c r="M9027">
        <v>203.18700000000001</v>
      </c>
      <c r="N9027">
        <v>82865</v>
      </c>
      <c r="O9027">
        <v>1.417</v>
      </c>
      <c r="P9027">
        <v>0.95699999999999996</v>
      </c>
      <c r="Q9027">
        <v>29.706</v>
      </c>
      <c r="R9027">
        <v>12115</v>
      </c>
      <c r="S9027">
        <v>0</v>
      </c>
      <c r="T9027">
        <v>0</v>
      </c>
      <c r="U9027">
        <v>0</v>
      </c>
      <c r="V9027">
        <v>0</v>
      </c>
      <c r="W9027">
        <f t="shared" si="334"/>
        <v>0</v>
      </c>
      <c r="X9027">
        <f t="shared" si="335"/>
        <v>0</v>
      </c>
      <c r="Y9027">
        <f t="shared" si="336"/>
        <v>0</v>
      </c>
    </row>
    <row r="9028" spans="1:25" x14ac:dyDescent="0.2">
      <c r="A9028" t="s">
        <v>1746</v>
      </c>
      <c r="B9028" t="s">
        <v>1430</v>
      </c>
      <c r="C9028">
        <v>7</v>
      </c>
      <c r="D9028">
        <v>18</v>
      </c>
      <c r="E9028" t="s">
        <v>8908</v>
      </c>
      <c r="F9028">
        <v>391.33600000000001</v>
      </c>
      <c r="G9028">
        <v>114.336</v>
      </c>
      <c r="H9028">
        <v>47.985999999999997</v>
      </c>
      <c r="I9028">
        <v>44743.841</v>
      </c>
      <c r="J9028">
        <v>18247715</v>
      </c>
      <c r="K9028">
        <v>55.073</v>
      </c>
      <c r="L9028">
        <v>25.791</v>
      </c>
      <c r="M9028">
        <v>21552.053</v>
      </c>
      <c r="N9028">
        <v>8789494</v>
      </c>
      <c r="O9028">
        <v>7.2460000000000004</v>
      </c>
      <c r="P9028">
        <v>17.523</v>
      </c>
      <c r="Q9028">
        <v>2835.5479999999998</v>
      </c>
      <c r="R9028">
        <v>1156411</v>
      </c>
      <c r="S9028">
        <v>8.3000000000000004E-2</v>
      </c>
      <c r="T9028">
        <v>4.6020000000000003</v>
      </c>
      <c r="U9028">
        <v>32.514000000000003</v>
      </c>
      <c r="V9028">
        <v>13260</v>
      </c>
      <c r="W9028">
        <f t="shared" si="334"/>
        <v>52</v>
      </c>
      <c r="X9028">
        <f t="shared" si="335"/>
        <v>4993.248239999999</v>
      </c>
      <c r="Y9028">
        <f t="shared" si="336"/>
        <v>102.09089999999999</v>
      </c>
    </row>
    <row r="9029" spans="1:25" x14ac:dyDescent="0.2">
      <c r="A9029" t="s">
        <v>1746</v>
      </c>
      <c r="B9029" t="s">
        <v>1430</v>
      </c>
      <c r="C9029">
        <v>7</v>
      </c>
      <c r="D9029">
        <v>19</v>
      </c>
      <c r="E9029" t="s">
        <v>8909</v>
      </c>
      <c r="F9029">
        <v>410.91800000000001</v>
      </c>
      <c r="G9029">
        <v>105.70099999999999</v>
      </c>
      <c r="H9029">
        <v>41.923000000000002</v>
      </c>
      <c r="I9029">
        <v>43434.201999999997</v>
      </c>
      <c r="J9029">
        <v>17713610</v>
      </c>
      <c r="K9029">
        <v>37.392000000000003</v>
      </c>
      <c r="L9029">
        <v>14.972</v>
      </c>
      <c r="M9029">
        <v>15364.977999999999</v>
      </c>
      <c r="N9029">
        <v>6266242</v>
      </c>
      <c r="O9029">
        <v>4.2789999999999999</v>
      </c>
      <c r="P9029">
        <v>13.209</v>
      </c>
      <c r="Q9029">
        <v>1758.376</v>
      </c>
      <c r="R9029">
        <v>717112</v>
      </c>
      <c r="S9029">
        <v>4.9000000000000002E-2</v>
      </c>
      <c r="T9029">
        <v>3.5230000000000001</v>
      </c>
      <c r="U9029">
        <v>20.009</v>
      </c>
      <c r="V9029">
        <v>8160</v>
      </c>
      <c r="W9029">
        <f t="shared" si="334"/>
        <v>32</v>
      </c>
      <c r="X9029">
        <f t="shared" si="335"/>
        <v>2698.8718799999997</v>
      </c>
      <c r="Y9029">
        <f t="shared" si="336"/>
        <v>59.490899999999996</v>
      </c>
    </row>
    <row r="9030" spans="1:25" x14ac:dyDescent="0.2">
      <c r="A9030" t="s">
        <v>1746</v>
      </c>
      <c r="B9030" t="s">
        <v>1430</v>
      </c>
      <c r="C9030">
        <v>7</v>
      </c>
      <c r="D9030">
        <v>20</v>
      </c>
      <c r="E9030" t="s">
        <v>8910</v>
      </c>
      <c r="F9030">
        <v>100.099</v>
      </c>
      <c r="G9030">
        <v>99.87</v>
      </c>
      <c r="H9030">
        <v>46.180999999999997</v>
      </c>
      <c r="I9030">
        <v>9996.91</v>
      </c>
      <c r="J9030">
        <v>4077003</v>
      </c>
      <c r="K9030">
        <v>9.6519999999999992</v>
      </c>
      <c r="L9030">
        <v>4.883</v>
      </c>
      <c r="M9030">
        <v>966.19600000000003</v>
      </c>
      <c r="N9030">
        <v>394040</v>
      </c>
      <c r="O9030">
        <v>1.883</v>
      </c>
      <c r="P9030">
        <v>1.2130000000000001</v>
      </c>
      <c r="Q9030">
        <v>188.50899999999999</v>
      </c>
      <c r="R9030">
        <v>76879</v>
      </c>
      <c r="S9030">
        <v>0</v>
      </c>
      <c r="T9030">
        <v>0</v>
      </c>
      <c r="U9030">
        <v>0</v>
      </c>
      <c r="V9030">
        <v>0</v>
      </c>
      <c r="W9030">
        <f t="shared" si="334"/>
        <v>0</v>
      </c>
      <c r="X9030">
        <f t="shared" si="335"/>
        <v>0</v>
      </c>
      <c r="Y9030">
        <f t="shared" si="336"/>
        <v>0</v>
      </c>
    </row>
    <row r="9031" spans="1:25" x14ac:dyDescent="0.2">
      <c r="A9031" t="s">
        <v>1746</v>
      </c>
      <c r="B9031" t="s">
        <v>1430</v>
      </c>
      <c r="C9031">
        <v>7</v>
      </c>
      <c r="D9031">
        <v>21</v>
      </c>
      <c r="E9031" t="s">
        <v>8911</v>
      </c>
      <c r="F9031">
        <v>109.699</v>
      </c>
      <c r="G9031">
        <v>95.393000000000001</v>
      </c>
      <c r="H9031">
        <v>45.177999999999997</v>
      </c>
      <c r="I9031">
        <v>10464.450000000001</v>
      </c>
      <c r="J9031">
        <v>4267678</v>
      </c>
      <c r="K9031">
        <v>8.8179999999999996</v>
      </c>
      <c r="L9031">
        <v>4.8019999999999996</v>
      </c>
      <c r="M9031">
        <v>967.30399999999997</v>
      </c>
      <c r="N9031">
        <v>394492</v>
      </c>
      <c r="O9031">
        <v>1.74</v>
      </c>
      <c r="P9031">
        <v>1.2210000000000001</v>
      </c>
      <c r="Q9031">
        <v>190.83600000000001</v>
      </c>
      <c r="R9031">
        <v>77828</v>
      </c>
      <c r="S9031">
        <v>0</v>
      </c>
      <c r="T9031">
        <v>0</v>
      </c>
      <c r="U9031">
        <v>0</v>
      </c>
      <c r="V9031">
        <v>0</v>
      </c>
      <c r="W9031">
        <f t="shared" si="334"/>
        <v>0</v>
      </c>
      <c r="X9031">
        <f t="shared" si="335"/>
        <v>0</v>
      </c>
      <c r="Y9031">
        <f t="shared" si="336"/>
        <v>0</v>
      </c>
    </row>
    <row r="9032" spans="1:25" x14ac:dyDescent="0.2">
      <c r="A9032" t="s">
        <v>1746</v>
      </c>
      <c r="B9032" t="s">
        <v>1430</v>
      </c>
      <c r="C9032">
        <v>8</v>
      </c>
      <c r="D9032">
        <v>1</v>
      </c>
      <c r="E9032" t="s">
        <v>8792</v>
      </c>
      <c r="F9032">
        <v>206.27199999999999</v>
      </c>
      <c r="G9032">
        <v>67.091999999999999</v>
      </c>
      <c r="H9032">
        <v>30.175999999999998</v>
      </c>
      <c r="I9032">
        <v>13839.105</v>
      </c>
      <c r="J9032">
        <v>5643951</v>
      </c>
      <c r="K9032">
        <v>11.622</v>
      </c>
      <c r="L9032">
        <v>6.1870000000000003</v>
      </c>
      <c r="M9032">
        <v>2397.2779999999998</v>
      </c>
      <c r="N9032">
        <v>977673</v>
      </c>
      <c r="O9032">
        <v>3.7839999999999998</v>
      </c>
      <c r="P9032">
        <v>10.332000000000001</v>
      </c>
      <c r="Q9032">
        <v>780.57</v>
      </c>
      <c r="R9032">
        <v>318337</v>
      </c>
      <c r="S9032">
        <v>3.5999999999999997E-2</v>
      </c>
      <c r="T9032">
        <v>3.0449999999999999</v>
      </c>
      <c r="U9032">
        <v>7.5030000000000001</v>
      </c>
      <c r="V9032">
        <v>3060</v>
      </c>
      <c r="W9032">
        <f t="shared" si="334"/>
        <v>12</v>
      </c>
      <c r="X9032">
        <f t="shared" si="335"/>
        <v>616.14510000000007</v>
      </c>
      <c r="Y9032">
        <f t="shared" si="336"/>
        <v>16.890899999999998</v>
      </c>
    </row>
    <row r="9033" spans="1:25" x14ac:dyDescent="0.2">
      <c r="A9033" t="s">
        <v>1746</v>
      </c>
      <c r="B9033" t="s">
        <v>1430</v>
      </c>
      <c r="C9033">
        <v>8</v>
      </c>
      <c r="D9033">
        <v>2</v>
      </c>
      <c r="E9033" t="s">
        <v>8912</v>
      </c>
      <c r="F9033">
        <v>284.94200000000001</v>
      </c>
      <c r="G9033">
        <v>86.162000000000006</v>
      </c>
      <c r="H9033">
        <v>37.048000000000002</v>
      </c>
      <c r="I9033">
        <v>24551.223999999998</v>
      </c>
      <c r="J9033">
        <v>10012635</v>
      </c>
      <c r="K9033">
        <v>21.393999999999998</v>
      </c>
      <c r="L9033">
        <v>9.1950000000000003</v>
      </c>
      <c r="M9033">
        <v>6096.1369999999997</v>
      </c>
      <c r="N9033">
        <v>2486165</v>
      </c>
      <c r="O9033">
        <v>5.0410000000000004</v>
      </c>
      <c r="P9033">
        <v>14.811999999999999</v>
      </c>
      <c r="Q9033">
        <v>1436.3150000000001</v>
      </c>
      <c r="R9033">
        <v>585767</v>
      </c>
      <c r="S9033">
        <v>5.5E-2</v>
      </c>
      <c r="T9033">
        <v>3.74</v>
      </c>
      <c r="U9033">
        <v>15.632</v>
      </c>
      <c r="V9033">
        <v>6375</v>
      </c>
      <c r="W9033">
        <f t="shared" si="334"/>
        <v>25</v>
      </c>
      <c r="X9033">
        <f t="shared" si="335"/>
        <v>2012.8819500000002</v>
      </c>
      <c r="Y9033">
        <f t="shared" si="336"/>
        <v>44.5809</v>
      </c>
    </row>
    <row r="9034" spans="1:25" x14ac:dyDescent="0.2">
      <c r="A9034" t="s">
        <v>1746</v>
      </c>
      <c r="B9034" t="s">
        <v>1430</v>
      </c>
      <c r="C9034">
        <v>8</v>
      </c>
      <c r="D9034">
        <v>3</v>
      </c>
      <c r="E9034" t="s">
        <v>8913</v>
      </c>
      <c r="F9034">
        <v>282.25700000000001</v>
      </c>
      <c r="G9034">
        <v>91.084999999999994</v>
      </c>
      <c r="H9034">
        <v>37.200000000000003</v>
      </c>
      <c r="I9034">
        <v>25709.508999999998</v>
      </c>
      <c r="J9034">
        <v>10485014</v>
      </c>
      <c r="K9034">
        <v>21.795999999999999</v>
      </c>
      <c r="L9034">
        <v>12.034000000000001</v>
      </c>
      <c r="M9034">
        <v>6152.0039999999999</v>
      </c>
      <c r="N9034">
        <v>2508949</v>
      </c>
      <c r="O9034">
        <v>7.4509999999999996</v>
      </c>
      <c r="P9034">
        <v>19.745000000000001</v>
      </c>
      <c r="Q9034">
        <v>2103.1970000000001</v>
      </c>
      <c r="R9034">
        <v>857739</v>
      </c>
      <c r="S9034">
        <v>8.2000000000000003E-2</v>
      </c>
      <c r="T9034">
        <v>4.5709999999999997</v>
      </c>
      <c r="U9034">
        <v>23.135000000000002</v>
      </c>
      <c r="V9034">
        <v>9435</v>
      </c>
      <c r="W9034">
        <f t="shared" si="334"/>
        <v>37</v>
      </c>
      <c r="X9034">
        <f t="shared" si="335"/>
        <v>3433.3406100000002</v>
      </c>
      <c r="Y9034">
        <f t="shared" si="336"/>
        <v>70.140900000000002</v>
      </c>
    </row>
    <row r="9035" spans="1:25" x14ac:dyDescent="0.2">
      <c r="A9035" t="s">
        <v>1746</v>
      </c>
      <c r="B9035" t="s">
        <v>1430</v>
      </c>
      <c r="C9035">
        <v>8</v>
      </c>
      <c r="D9035">
        <v>4</v>
      </c>
      <c r="E9035" t="s">
        <v>8914</v>
      </c>
      <c r="F9035">
        <v>334.56200000000001</v>
      </c>
      <c r="G9035">
        <v>81.775999999999996</v>
      </c>
      <c r="H9035">
        <v>41.338999999999999</v>
      </c>
      <c r="I9035">
        <v>27359.042000000001</v>
      </c>
      <c r="J9035">
        <v>11157737</v>
      </c>
      <c r="K9035">
        <v>31.202000000000002</v>
      </c>
      <c r="L9035">
        <v>14.548999999999999</v>
      </c>
      <c r="M9035">
        <v>10439.055</v>
      </c>
      <c r="N9035">
        <v>4257321</v>
      </c>
      <c r="O9035">
        <v>8.4290000000000003</v>
      </c>
      <c r="P9035">
        <v>20.734999999999999</v>
      </c>
      <c r="Q9035">
        <v>2820.1</v>
      </c>
      <c r="R9035">
        <v>1150111</v>
      </c>
      <c r="S9035">
        <v>7.6999999999999999E-2</v>
      </c>
      <c r="T9035">
        <v>4.42</v>
      </c>
      <c r="U9035">
        <v>25.635999999999999</v>
      </c>
      <c r="V9035">
        <v>10455</v>
      </c>
      <c r="W9035">
        <f t="shared" si="334"/>
        <v>41</v>
      </c>
      <c r="X9035">
        <f t="shared" si="335"/>
        <v>4960.3439999999991</v>
      </c>
      <c r="Y9035">
        <f t="shared" si="336"/>
        <v>78.660899999999998</v>
      </c>
    </row>
    <row r="9036" spans="1:25" x14ac:dyDescent="0.2">
      <c r="A9036" t="s">
        <v>1746</v>
      </c>
      <c r="B9036" t="s">
        <v>1430</v>
      </c>
      <c r="C9036">
        <v>8</v>
      </c>
      <c r="D9036">
        <v>5</v>
      </c>
      <c r="E9036" t="s">
        <v>8915</v>
      </c>
      <c r="F9036">
        <v>353.54</v>
      </c>
      <c r="G9036">
        <v>98.988</v>
      </c>
      <c r="H9036">
        <v>40.744999999999997</v>
      </c>
      <c r="I9036">
        <v>34996.328000000001</v>
      </c>
      <c r="J9036">
        <v>14272423</v>
      </c>
      <c r="K9036">
        <v>28.744</v>
      </c>
      <c r="L9036">
        <v>12.318</v>
      </c>
      <c r="M9036">
        <v>10162.022000000001</v>
      </c>
      <c r="N9036">
        <v>4144340</v>
      </c>
      <c r="O9036">
        <v>10.77</v>
      </c>
      <c r="P9036">
        <v>22.832999999999998</v>
      </c>
      <c r="Q9036">
        <v>3807.5990000000002</v>
      </c>
      <c r="R9036">
        <v>1552839</v>
      </c>
      <c r="S9036">
        <v>0.124</v>
      </c>
      <c r="T9036">
        <v>5.617</v>
      </c>
      <c r="U9036">
        <v>43.768999999999998</v>
      </c>
      <c r="V9036">
        <v>17850</v>
      </c>
      <c r="W9036">
        <f t="shared" si="334"/>
        <v>70</v>
      </c>
      <c r="X9036">
        <f t="shared" si="335"/>
        <v>7063.7168699999993</v>
      </c>
      <c r="Y9036">
        <f t="shared" si="336"/>
        <v>140.43090000000001</v>
      </c>
    </row>
    <row r="9037" spans="1:25" x14ac:dyDescent="0.2">
      <c r="A9037" t="s">
        <v>1746</v>
      </c>
      <c r="B9037" t="s">
        <v>1430</v>
      </c>
      <c r="C9037">
        <v>8</v>
      </c>
      <c r="D9037">
        <v>6</v>
      </c>
      <c r="E9037" t="s">
        <v>8916</v>
      </c>
      <c r="F9037">
        <v>194.291</v>
      </c>
      <c r="G9037">
        <v>79.774000000000001</v>
      </c>
      <c r="H9037">
        <v>35.768000000000001</v>
      </c>
      <c r="I9037">
        <v>15499.454</v>
      </c>
      <c r="J9037">
        <v>6321085</v>
      </c>
      <c r="K9037">
        <v>6.1429999999999998</v>
      </c>
      <c r="L9037">
        <v>3.8959999999999999</v>
      </c>
      <c r="M9037">
        <v>1193.4929999999999</v>
      </c>
      <c r="N9037">
        <v>486738</v>
      </c>
      <c r="O9037">
        <v>1.863</v>
      </c>
      <c r="P9037">
        <v>1.925</v>
      </c>
      <c r="Q9037">
        <v>361.87700000000001</v>
      </c>
      <c r="R9037">
        <v>147583</v>
      </c>
      <c r="S9037">
        <v>3.0000000000000001E-3</v>
      </c>
      <c r="T9037">
        <v>0.90600000000000003</v>
      </c>
      <c r="U9037">
        <v>0.625</v>
      </c>
      <c r="V9037">
        <v>255</v>
      </c>
      <c r="W9037">
        <f t="shared" si="334"/>
        <v>1</v>
      </c>
      <c r="X9037">
        <f t="shared" si="335"/>
        <v>0</v>
      </c>
      <c r="Y9037">
        <f t="shared" si="336"/>
        <v>0</v>
      </c>
    </row>
    <row r="9038" spans="1:25" x14ac:dyDescent="0.2">
      <c r="A9038" t="s">
        <v>1746</v>
      </c>
      <c r="B9038" t="s">
        <v>1430</v>
      </c>
      <c r="C9038">
        <v>8</v>
      </c>
      <c r="D9038">
        <v>7</v>
      </c>
      <c r="E9038" t="s">
        <v>7407</v>
      </c>
      <c r="F9038">
        <v>170.416</v>
      </c>
      <c r="G9038">
        <v>88.054000000000002</v>
      </c>
      <c r="H9038">
        <v>39.906999999999996</v>
      </c>
      <c r="I9038">
        <v>15005.790999999999</v>
      </c>
      <c r="J9038">
        <v>6119756</v>
      </c>
      <c r="K9038">
        <v>19.488</v>
      </c>
      <c r="L9038">
        <v>7.3319999999999999</v>
      </c>
      <c r="M9038">
        <v>3321.029</v>
      </c>
      <c r="N9038">
        <v>1354403</v>
      </c>
      <c r="O9038">
        <v>3.4180000000000001</v>
      </c>
      <c r="P9038">
        <v>10.047000000000001</v>
      </c>
      <c r="Q9038">
        <v>582.40499999999997</v>
      </c>
      <c r="R9038">
        <v>237520</v>
      </c>
      <c r="S9038">
        <v>2.5999999999999999E-2</v>
      </c>
      <c r="T9038">
        <v>2.5590000000000002</v>
      </c>
      <c r="U9038">
        <v>4.3769999999999998</v>
      </c>
      <c r="V9038">
        <v>1785</v>
      </c>
      <c r="W9038">
        <f t="shared" si="334"/>
        <v>7</v>
      </c>
      <c r="X9038">
        <f t="shared" si="335"/>
        <v>194.05364999999992</v>
      </c>
      <c r="Y9038">
        <f t="shared" si="336"/>
        <v>6.240899999999999</v>
      </c>
    </row>
    <row r="9039" spans="1:25" x14ac:dyDescent="0.2">
      <c r="A9039" t="s">
        <v>1746</v>
      </c>
      <c r="B9039" t="s">
        <v>1430</v>
      </c>
      <c r="C9039">
        <v>8</v>
      </c>
      <c r="D9039">
        <v>8</v>
      </c>
      <c r="E9039" t="s">
        <v>8917</v>
      </c>
      <c r="F9039">
        <v>258.745</v>
      </c>
      <c r="G9039">
        <v>91.497</v>
      </c>
      <c r="H9039">
        <v>46.848999999999997</v>
      </c>
      <c r="I9039">
        <v>23674.282999999999</v>
      </c>
      <c r="J9039">
        <v>9654995</v>
      </c>
      <c r="K9039">
        <v>23.867000000000001</v>
      </c>
      <c r="L9039">
        <v>11.026999999999999</v>
      </c>
      <c r="M9039">
        <v>6175.57</v>
      </c>
      <c r="N9039">
        <v>2518560</v>
      </c>
      <c r="O9039">
        <v>4.9489999999999998</v>
      </c>
      <c r="P9039">
        <v>13.861000000000001</v>
      </c>
      <c r="Q9039">
        <v>1280.511</v>
      </c>
      <c r="R9039">
        <v>522226</v>
      </c>
      <c r="S9039">
        <v>3.9E-2</v>
      </c>
      <c r="T9039">
        <v>3.14</v>
      </c>
      <c r="U9039">
        <v>10.004</v>
      </c>
      <c r="V9039">
        <v>4080</v>
      </c>
      <c r="W9039">
        <f t="shared" si="334"/>
        <v>16</v>
      </c>
      <c r="X9039">
        <f t="shared" si="335"/>
        <v>1681.0194300000001</v>
      </c>
      <c r="Y9039">
        <f t="shared" si="336"/>
        <v>25.410899999999998</v>
      </c>
    </row>
    <row r="9040" spans="1:25" x14ac:dyDescent="0.2">
      <c r="A9040" t="s">
        <v>1746</v>
      </c>
      <c r="B9040" t="s">
        <v>1430</v>
      </c>
      <c r="C9040">
        <v>8</v>
      </c>
      <c r="D9040">
        <v>9</v>
      </c>
      <c r="E9040" t="s">
        <v>8918</v>
      </c>
      <c r="F9040">
        <v>27.181000000000001</v>
      </c>
      <c r="G9040">
        <v>74.632999999999996</v>
      </c>
      <c r="H9040">
        <v>43.59</v>
      </c>
      <c r="I9040">
        <v>2028.577</v>
      </c>
      <c r="J9040">
        <v>827307</v>
      </c>
      <c r="K9040">
        <v>38.637999999999998</v>
      </c>
      <c r="L9040">
        <v>19.126999999999999</v>
      </c>
      <c r="M9040">
        <v>1050.2070000000001</v>
      </c>
      <c r="N9040">
        <v>428302</v>
      </c>
      <c r="O9040">
        <v>14.147</v>
      </c>
      <c r="P9040">
        <v>23.416</v>
      </c>
      <c r="Q9040">
        <v>384.52199999999999</v>
      </c>
      <c r="R9040">
        <v>156818</v>
      </c>
      <c r="S9040">
        <v>0.184</v>
      </c>
      <c r="T9040">
        <v>6.8479999999999999</v>
      </c>
      <c r="U9040">
        <v>5.0019999999999998</v>
      </c>
      <c r="V9040">
        <v>2040</v>
      </c>
      <c r="W9040">
        <f t="shared" si="334"/>
        <v>8</v>
      </c>
      <c r="X9040">
        <f t="shared" si="335"/>
        <v>0</v>
      </c>
      <c r="Y9040">
        <f t="shared" si="336"/>
        <v>8.3708999999999989</v>
      </c>
    </row>
    <row r="9041" spans="1:25" x14ac:dyDescent="0.2">
      <c r="A9041" t="s">
        <v>1746</v>
      </c>
      <c r="B9041" t="s">
        <v>1430</v>
      </c>
      <c r="C9041">
        <v>8</v>
      </c>
      <c r="D9041">
        <v>10</v>
      </c>
      <c r="E9041" t="s">
        <v>792</v>
      </c>
      <c r="F9041">
        <v>268.52100000000002</v>
      </c>
      <c r="G9041">
        <v>118.105</v>
      </c>
      <c r="H9041">
        <v>44.646999999999998</v>
      </c>
      <c r="I9041">
        <v>31713.811000000002</v>
      </c>
      <c r="J9041">
        <v>12933726</v>
      </c>
      <c r="K9041">
        <v>28.484999999999999</v>
      </c>
      <c r="L9041">
        <v>13.151</v>
      </c>
      <c r="M9041">
        <v>7648.9059999999999</v>
      </c>
      <c r="N9041">
        <v>3119425</v>
      </c>
      <c r="O9041">
        <v>10.206</v>
      </c>
      <c r="P9041">
        <v>22.225000000000001</v>
      </c>
      <c r="Q9041">
        <v>2740.576</v>
      </c>
      <c r="R9041">
        <v>1117679</v>
      </c>
      <c r="S9041">
        <v>0.10199999999999999</v>
      </c>
      <c r="T9041">
        <v>5.1100000000000003</v>
      </c>
      <c r="U9041">
        <v>27.512</v>
      </c>
      <c r="V9041">
        <v>11220</v>
      </c>
      <c r="W9041">
        <f t="shared" si="334"/>
        <v>44</v>
      </c>
      <c r="X9041">
        <f t="shared" si="335"/>
        <v>4790.957879999999</v>
      </c>
      <c r="Y9041">
        <f t="shared" si="336"/>
        <v>85.050899999999999</v>
      </c>
    </row>
    <row r="9042" spans="1:25" x14ac:dyDescent="0.2">
      <c r="A9042" t="s">
        <v>1746</v>
      </c>
      <c r="B9042" t="s">
        <v>1430</v>
      </c>
      <c r="C9042">
        <v>8</v>
      </c>
      <c r="D9042">
        <v>11</v>
      </c>
      <c r="E9042" t="s">
        <v>8919</v>
      </c>
      <c r="F9042">
        <v>416.20699999999999</v>
      </c>
      <c r="G9042">
        <v>115.27500000000001</v>
      </c>
      <c r="H9042">
        <v>46.438000000000002</v>
      </c>
      <c r="I9042">
        <v>47978.188000000002</v>
      </c>
      <c r="J9042">
        <v>19566767</v>
      </c>
      <c r="K9042">
        <v>32.344999999999999</v>
      </c>
      <c r="L9042">
        <v>14.275</v>
      </c>
      <c r="M9042">
        <v>13462.403</v>
      </c>
      <c r="N9042">
        <v>5490322</v>
      </c>
      <c r="O9042">
        <v>11.175000000000001</v>
      </c>
      <c r="P9042">
        <v>22.382999999999999</v>
      </c>
      <c r="Q9042">
        <v>4651.0370000000003</v>
      </c>
      <c r="R9042">
        <v>1896815</v>
      </c>
      <c r="S9042">
        <v>0.128</v>
      </c>
      <c r="T9042">
        <v>5.7050000000000001</v>
      </c>
      <c r="U9042">
        <v>53.148000000000003</v>
      </c>
      <c r="V9042">
        <v>21675</v>
      </c>
      <c r="W9042">
        <f t="shared" si="334"/>
        <v>85</v>
      </c>
      <c r="X9042">
        <f t="shared" si="335"/>
        <v>8860.2398099999991</v>
      </c>
      <c r="Y9042">
        <f t="shared" si="336"/>
        <v>172.3809</v>
      </c>
    </row>
    <row r="9043" spans="1:25" x14ac:dyDescent="0.2">
      <c r="A9043" t="s">
        <v>1746</v>
      </c>
      <c r="B9043" t="s">
        <v>1430</v>
      </c>
      <c r="C9043">
        <v>8</v>
      </c>
      <c r="D9043">
        <v>12</v>
      </c>
      <c r="E9043" t="s">
        <v>8920</v>
      </c>
      <c r="F9043">
        <v>294.68200000000002</v>
      </c>
      <c r="G9043">
        <v>105.587</v>
      </c>
      <c r="H9043">
        <v>44.171999999999997</v>
      </c>
      <c r="I9043">
        <v>31114.560000000001</v>
      </c>
      <c r="J9043">
        <v>12689336</v>
      </c>
      <c r="K9043">
        <v>34.249000000000002</v>
      </c>
      <c r="L9043">
        <v>16.448</v>
      </c>
      <c r="M9043">
        <v>10092.674000000001</v>
      </c>
      <c r="N9043">
        <v>4116058</v>
      </c>
      <c r="O9043">
        <v>12.904</v>
      </c>
      <c r="P9043">
        <v>27.068999999999999</v>
      </c>
      <c r="Q9043">
        <v>3802.5059999999999</v>
      </c>
      <c r="R9043">
        <v>1550762</v>
      </c>
      <c r="S9043">
        <v>0.108</v>
      </c>
      <c r="T9043">
        <v>5.2519999999999998</v>
      </c>
      <c r="U9043">
        <v>31.888999999999999</v>
      </c>
      <c r="V9043">
        <v>13005</v>
      </c>
      <c r="W9043">
        <f t="shared" si="334"/>
        <v>51</v>
      </c>
      <c r="X9043">
        <f t="shared" si="335"/>
        <v>7052.8687799999989</v>
      </c>
      <c r="Y9043">
        <f t="shared" si="336"/>
        <v>99.960899999999995</v>
      </c>
    </row>
    <row r="9044" spans="1:25" x14ac:dyDescent="0.2">
      <c r="A9044" t="s">
        <v>1746</v>
      </c>
      <c r="B9044" t="s">
        <v>1430</v>
      </c>
      <c r="C9044">
        <v>8</v>
      </c>
      <c r="D9044">
        <v>13</v>
      </c>
      <c r="E9044" t="s">
        <v>3828</v>
      </c>
      <c r="F9044">
        <v>98.727999999999994</v>
      </c>
      <c r="G9044">
        <v>76.394000000000005</v>
      </c>
      <c r="H9044">
        <v>40.018999999999998</v>
      </c>
      <c r="I9044">
        <v>7542.2359999999999</v>
      </c>
      <c r="J9044">
        <v>3075922</v>
      </c>
      <c r="K9044">
        <v>8.0660000000000007</v>
      </c>
      <c r="L9044">
        <v>3.9820000000000002</v>
      </c>
      <c r="M9044">
        <v>796.36400000000003</v>
      </c>
      <c r="N9044">
        <v>324778</v>
      </c>
      <c r="O9044">
        <v>2.556</v>
      </c>
      <c r="P9044">
        <v>7.6769999999999996</v>
      </c>
      <c r="Q9044">
        <v>252.33</v>
      </c>
      <c r="R9044">
        <v>102907</v>
      </c>
      <c r="S9044">
        <v>6.0000000000000001E-3</v>
      </c>
      <c r="T9044">
        <v>1.2709999999999999</v>
      </c>
      <c r="U9044">
        <v>0.625</v>
      </c>
      <c r="V9044">
        <v>255</v>
      </c>
      <c r="W9044">
        <f t="shared" si="334"/>
        <v>1</v>
      </c>
      <c r="X9044">
        <f t="shared" si="335"/>
        <v>0</v>
      </c>
      <c r="Y9044">
        <f t="shared" si="336"/>
        <v>0</v>
      </c>
    </row>
    <row r="9045" spans="1:25" x14ac:dyDescent="0.2">
      <c r="A9045" t="s">
        <v>1746</v>
      </c>
      <c r="B9045" t="s">
        <v>1430</v>
      </c>
      <c r="C9045">
        <v>9</v>
      </c>
      <c r="D9045">
        <v>4</v>
      </c>
      <c r="E9045" t="s">
        <v>8921</v>
      </c>
      <c r="F9045">
        <v>100.79</v>
      </c>
      <c r="G9045">
        <v>69.524000000000001</v>
      </c>
      <c r="H9045">
        <v>37.250999999999998</v>
      </c>
      <c r="I9045">
        <v>7007.3440000000001</v>
      </c>
      <c r="J9045">
        <v>2857779</v>
      </c>
      <c r="K9045">
        <v>6.7839999999999998</v>
      </c>
      <c r="L9045">
        <v>4.891</v>
      </c>
      <c r="M9045">
        <v>683.75699999999995</v>
      </c>
      <c r="N9045">
        <v>278854</v>
      </c>
      <c r="O9045">
        <v>2.5489999999999999</v>
      </c>
      <c r="P9045">
        <v>7.8150000000000004</v>
      </c>
      <c r="Q9045">
        <v>256.911</v>
      </c>
      <c r="R9045">
        <v>104775</v>
      </c>
      <c r="S9045">
        <v>6.0000000000000001E-3</v>
      </c>
      <c r="T9045">
        <v>1.258</v>
      </c>
      <c r="U9045">
        <v>0.625</v>
      </c>
      <c r="V9045">
        <v>255</v>
      </c>
      <c r="W9045">
        <f t="shared" si="334"/>
        <v>1</v>
      </c>
      <c r="X9045">
        <f t="shared" si="335"/>
        <v>0</v>
      </c>
      <c r="Y9045">
        <f t="shared" si="336"/>
        <v>0</v>
      </c>
    </row>
    <row r="9046" spans="1:25" x14ac:dyDescent="0.2">
      <c r="A9046" t="s">
        <v>1746</v>
      </c>
      <c r="B9046" t="s">
        <v>1430</v>
      </c>
      <c r="C9046">
        <v>9</v>
      </c>
      <c r="D9046">
        <v>5</v>
      </c>
      <c r="E9046" t="s">
        <v>8922</v>
      </c>
      <c r="F9046">
        <v>236.70400000000001</v>
      </c>
      <c r="G9046">
        <v>85.917000000000002</v>
      </c>
      <c r="H9046">
        <v>44.31</v>
      </c>
      <c r="I9046">
        <v>20336.989000000001</v>
      </c>
      <c r="J9046">
        <v>8293959</v>
      </c>
      <c r="K9046">
        <v>7.09</v>
      </c>
      <c r="L9046">
        <v>4.0970000000000004</v>
      </c>
      <c r="M9046">
        <v>1678.325</v>
      </c>
      <c r="N9046">
        <v>684465</v>
      </c>
      <c r="O9046">
        <v>2.7650000000000001</v>
      </c>
      <c r="P9046">
        <v>8.6460000000000008</v>
      </c>
      <c r="Q9046">
        <v>654.56799999999998</v>
      </c>
      <c r="R9046">
        <v>266950</v>
      </c>
      <c r="S9046">
        <v>1.6E-2</v>
      </c>
      <c r="T9046">
        <v>2.0099999999999998</v>
      </c>
      <c r="U9046">
        <v>3.7519999999999998</v>
      </c>
      <c r="V9046">
        <v>1530</v>
      </c>
      <c r="W9046">
        <f t="shared" si="334"/>
        <v>6</v>
      </c>
      <c r="X9046">
        <f t="shared" si="335"/>
        <v>347.76083999999992</v>
      </c>
      <c r="Y9046">
        <f t="shared" si="336"/>
        <v>4.1108999999999991</v>
      </c>
    </row>
    <row r="9047" spans="1:25" x14ac:dyDescent="0.2">
      <c r="A9047" t="s">
        <v>1746</v>
      </c>
      <c r="B9047" t="s">
        <v>1430</v>
      </c>
      <c r="C9047">
        <v>9</v>
      </c>
      <c r="D9047">
        <v>6</v>
      </c>
      <c r="E9047" t="s">
        <v>8923</v>
      </c>
      <c r="F9047">
        <v>200.654</v>
      </c>
      <c r="G9047">
        <v>92.248999999999995</v>
      </c>
      <c r="H9047">
        <v>41.789000000000001</v>
      </c>
      <c r="I9047">
        <v>18510.091</v>
      </c>
      <c r="J9047">
        <v>7548902</v>
      </c>
      <c r="K9047">
        <v>19.088000000000001</v>
      </c>
      <c r="L9047">
        <v>15.96</v>
      </c>
      <c r="M9047">
        <v>3830.17</v>
      </c>
      <c r="N9047">
        <v>1562044</v>
      </c>
      <c r="O9047">
        <v>6.9160000000000004</v>
      </c>
      <c r="P9047">
        <v>16.722000000000001</v>
      </c>
      <c r="Q9047">
        <v>1387.625</v>
      </c>
      <c r="R9047">
        <v>565910</v>
      </c>
      <c r="S9047">
        <v>7.1999999999999995E-2</v>
      </c>
      <c r="T9047">
        <v>4.274</v>
      </c>
      <c r="U9047">
        <v>14.381</v>
      </c>
      <c r="V9047">
        <v>5865</v>
      </c>
      <c r="W9047">
        <f t="shared" si="334"/>
        <v>23</v>
      </c>
      <c r="X9047">
        <f t="shared" si="335"/>
        <v>1909.1722500000001</v>
      </c>
      <c r="Y9047">
        <f t="shared" si="336"/>
        <v>40.320899999999995</v>
      </c>
    </row>
    <row r="9048" spans="1:25" x14ac:dyDescent="0.2">
      <c r="A9048" t="s">
        <v>1746</v>
      </c>
      <c r="B9048" t="s">
        <v>1430</v>
      </c>
      <c r="C9048">
        <v>9</v>
      </c>
      <c r="D9048">
        <v>7</v>
      </c>
      <c r="E9048" t="s">
        <v>2532</v>
      </c>
      <c r="F9048">
        <v>300.01299999999998</v>
      </c>
      <c r="G9048">
        <v>110.866</v>
      </c>
      <c r="H9048">
        <v>45.658000000000001</v>
      </c>
      <c r="I9048">
        <v>33261.108999999997</v>
      </c>
      <c r="J9048">
        <v>13564755</v>
      </c>
      <c r="K9048">
        <v>37.722999999999999</v>
      </c>
      <c r="L9048">
        <v>15.064</v>
      </c>
      <c r="M9048">
        <v>11317.269</v>
      </c>
      <c r="N9048">
        <v>4615480</v>
      </c>
      <c r="O9048">
        <v>13.058</v>
      </c>
      <c r="P9048">
        <v>27.484000000000002</v>
      </c>
      <c r="Q9048">
        <v>3917.4690000000001</v>
      </c>
      <c r="R9048">
        <v>1597647</v>
      </c>
      <c r="S9048">
        <v>0.115</v>
      </c>
      <c r="T9048">
        <v>5.4050000000000002</v>
      </c>
      <c r="U9048">
        <v>34.39</v>
      </c>
      <c r="V9048">
        <v>14025</v>
      </c>
      <c r="W9048">
        <f t="shared" ref="W9048:W9078" si="337">V9048/255</f>
        <v>55</v>
      </c>
      <c r="X9048">
        <f t="shared" si="335"/>
        <v>7297.7399699999996</v>
      </c>
      <c r="Y9048">
        <f t="shared" si="336"/>
        <v>108.48089999999999</v>
      </c>
    </row>
    <row r="9049" spans="1:25" x14ac:dyDescent="0.2">
      <c r="A9049" t="s">
        <v>1746</v>
      </c>
      <c r="B9049" t="s">
        <v>1430</v>
      </c>
      <c r="C9049">
        <v>9</v>
      </c>
      <c r="D9049">
        <v>8</v>
      </c>
      <c r="E9049" t="s">
        <v>8924</v>
      </c>
      <c r="F9049">
        <v>171.96799999999999</v>
      </c>
      <c r="G9049">
        <v>96.125</v>
      </c>
      <c r="H9049">
        <v>48.526000000000003</v>
      </c>
      <c r="I9049">
        <v>16530.324000000001</v>
      </c>
      <c r="J9049">
        <v>6741501</v>
      </c>
      <c r="K9049">
        <v>44.517000000000003</v>
      </c>
      <c r="L9049">
        <v>17.378</v>
      </c>
      <c r="M9049">
        <v>7655.5529999999999</v>
      </c>
      <c r="N9049">
        <v>3122136</v>
      </c>
      <c r="O9049">
        <v>17.239000000000001</v>
      </c>
      <c r="P9049">
        <v>31.641999999999999</v>
      </c>
      <c r="Q9049">
        <v>2964.4949999999999</v>
      </c>
      <c r="R9049">
        <v>1208999</v>
      </c>
      <c r="S9049">
        <v>0.11600000000000001</v>
      </c>
      <c r="T9049">
        <v>5.4459999999999997</v>
      </c>
      <c r="U9049">
        <v>20.009</v>
      </c>
      <c r="V9049">
        <v>8160</v>
      </c>
      <c r="W9049">
        <f t="shared" si="337"/>
        <v>32</v>
      </c>
      <c r="X9049">
        <f t="shared" si="335"/>
        <v>5267.9053499999991</v>
      </c>
      <c r="Y9049">
        <f t="shared" si="336"/>
        <v>59.490899999999996</v>
      </c>
    </row>
    <row r="9050" spans="1:25" x14ac:dyDescent="0.2">
      <c r="A9050" t="s">
        <v>1746</v>
      </c>
      <c r="B9050" t="s">
        <v>1430</v>
      </c>
      <c r="C9050">
        <v>9</v>
      </c>
      <c r="D9050">
        <v>9</v>
      </c>
      <c r="E9050" t="s">
        <v>8925</v>
      </c>
      <c r="F9050">
        <v>387.89600000000002</v>
      </c>
      <c r="G9050">
        <v>93.712999999999994</v>
      </c>
      <c r="H9050">
        <v>43.442</v>
      </c>
      <c r="I9050">
        <v>36350.762999999999</v>
      </c>
      <c r="J9050">
        <v>14824797</v>
      </c>
      <c r="K9050">
        <v>7.7939999999999996</v>
      </c>
      <c r="L9050">
        <v>4.8899999999999997</v>
      </c>
      <c r="M9050">
        <v>3023.28</v>
      </c>
      <c r="N9050">
        <v>1232973</v>
      </c>
      <c r="O9050">
        <v>2.71</v>
      </c>
      <c r="P9050">
        <v>8.1820000000000004</v>
      </c>
      <c r="Q9050">
        <v>1051.136</v>
      </c>
      <c r="R9050">
        <v>428681</v>
      </c>
      <c r="S9050">
        <v>1.4999999999999999E-2</v>
      </c>
      <c r="T9050">
        <v>1.923</v>
      </c>
      <c r="U9050">
        <v>5.6269999999999998</v>
      </c>
      <c r="V9050">
        <v>2295</v>
      </c>
      <c r="W9050">
        <f t="shared" si="337"/>
        <v>9</v>
      </c>
      <c r="X9050">
        <f t="shared" si="335"/>
        <v>1192.4506799999999</v>
      </c>
      <c r="Y9050">
        <f t="shared" si="336"/>
        <v>10.5009</v>
      </c>
    </row>
    <row r="9051" spans="1:25" x14ac:dyDescent="0.2">
      <c r="A9051" t="s">
        <v>1746</v>
      </c>
      <c r="B9051" t="s">
        <v>1430</v>
      </c>
      <c r="C9051">
        <v>9</v>
      </c>
      <c r="D9051">
        <v>10</v>
      </c>
      <c r="E9051" t="s">
        <v>8926</v>
      </c>
      <c r="F9051">
        <v>222.30799999999999</v>
      </c>
      <c r="G9051">
        <v>78.3</v>
      </c>
      <c r="H9051">
        <v>42.656999999999996</v>
      </c>
      <c r="I9051">
        <v>17406.629000000001</v>
      </c>
      <c r="J9051">
        <v>7098881</v>
      </c>
      <c r="K9051">
        <v>41.423000000000002</v>
      </c>
      <c r="L9051">
        <v>18.951000000000001</v>
      </c>
      <c r="M9051">
        <v>9208.7000000000007</v>
      </c>
      <c r="N9051">
        <v>3755550</v>
      </c>
      <c r="O9051">
        <v>13.645</v>
      </c>
      <c r="P9051">
        <v>27.445</v>
      </c>
      <c r="Q9051">
        <v>3033.4140000000002</v>
      </c>
      <c r="R9051">
        <v>1237106</v>
      </c>
      <c r="S9051">
        <v>0.127</v>
      </c>
      <c r="T9051">
        <v>5.68</v>
      </c>
      <c r="U9051">
        <v>28.137</v>
      </c>
      <c r="V9051">
        <v>11475</v>
      </c>
      <c r="W9051">
        <f t="shared" si="337"/>
        <v>45</v>
      </c>
      <c r="X9051">
        <f t="shared" si="335"/>
        <v>5414.7028199999995</v>
      </c>
      <c r="Y9051">
        <f t="shared" si="336"/>
        <v>87.180899999999994</v>
      </c>
    </row>
    <row r="9052" spans="1:25" x14ac:dyDescent="0.2">
      <c r="A9052" t="s">
        <v>1746</v>
      </c>
      <c r="B9052" t="s">
        <v>1430</v>
      </c>
      <c r="C9052">
        <v>9</v>
      </c>
      <c r="D9052">
        <v>11</v>
      </c>
      <c r="E9052" t="s">
        <v>8586</v>
      </c>
      <c r="F9052">
        <v>258.80599999999998</v>
      </c>
      <c r="G9052">
        <v>90.399000000000001</v>
      </c>
      <c r="H9052">
        <v>39.11</v>
      </c>
      <c r="I9052">
        <v>23395.821</v>
      </c>
      <c r="J9052">
        <v>9541431</v>
      </c>
      <c r="K9052">
        <v>16.04</v>
      </c>
      <c r="L9052">
        <v>8.6170000000000009</v>
      </c>
      <c r="M9052">
        <v>4151.3209999999999</v>
      </c>
      <c r="N9052">
        <v>1693018</v>
      </c>
      <c r="O9052">
        <v>2.431</v>
      </c>
      <c r="P9052">
        <v>6.5490000000000004</v>
      </c>
      <c r="Q9052">
        <v>629.04999999999995</v>
      </c>
      <c r="R9052">
        <v>256543</v>
      </c>
      <c r="S9052">
        <v>1.7000000000000001E-2</v>
      </c>
      <c r="T9052">
        <v>2.077</v>
      </c>
      <c r="U9052">
        <v>4.3769999999999998</v>
      </c>
      <c r="V9052">
        <v>1785</v>
      </c>
      <c r="W9052">
        <f t="shared" si="337"/>
        <v>7</v>
      </c>
      <c r="X9052">
        <f t="shared" si="335"/>
        <v>293.40749999999986</v>
      </c>
      <c r="Y9052">
        <f t="shared" si="336"/>
        <v>6.240899999999999</v>
      </c>
    </row>
    <row r="9053" spans="1:25" x14ac:dyDescent="0.2">
      <c r="A9053" t="s">
        <v>1746</v>
      </c>
      <c r="B9053" t="s">
        <v>1430</v>
      </c>
      <c r="C9053">
        <v>9</v>
      </c>
      <c r="D9053">
        <v>12</v>
      </c>
      <c r="E9053" t="s">
        <v>8086</v>
      </c>
      <c r="F9053">
        <v>137.47499999999999</v>
      </c>
      <c r="G9053">
        <v>94.108000000000004</v>
      </c>
      <c r="H9053">
        <v>46.619</v>
      </c>
      <c r="I9053">
        <v>12937.532999999999</v>
      </c>
      <c r="J9053">
        <v>5276266</v>
      </c>
      <c r="K9053">
        <v>8.1199999999999992</v>
      </c>
      <c r="L9053">
        <v>5.6740000000000004</v>
      </c>
      <c r="M9053">
        <v>1116.2670000000001</v>
      </c>
      <c r="N9053">
        <v>455243</v>
      </c>
      <c r="O9053">
        <v>3.2029999999999998</v>
      </c>
      <c r="P9053">
        <v>11.481</v>
      </c>
      <c r="Q9053">
        <v>440.33</v>
      </c>
      <c r="R9053">
        <v>179578</v>
      </c>
      <c r="S9053">
        <v>1.4E-2</v>
      </c>
      <c r="T9053">
        <v>1.865</v>
      </c>
      <c r="U9053">
        <v>1.8759999999999999</v>
      </c>
      <c r="V9053">
        <v>765</v>
      </c>
      <c r="W9053">
        <f t="shared" si="337"/>
        <v>3</v>
      </c>
      <c r="X9053">
        <f t="shared" si="335"/>
        <v>0</v>
      </c>
      <c r="Y9053">
        <f t="shared" si="336"/>
        <v>0</v>
      </c>
    </row>
    <row r="9054" spans="1:25" x14ac:dyDescent="0.2">
      <c r="A9054" t="s">
        <v>1746</v>
      </c>
      <c r="B9054" t="s">
        <v>1430</v>
      </c>
      <c r="C9054">
        <v>9</v>
      </c>
      <c r="D9054">
        <v>15</v>
      </c>
      <c r="E9054" t="s">
        <v>8927</v>
      </c>
      <c r="F9054">
        <v>641.10900000000004</v>
      </c>
      <c r="G9054">
        <v>121.09099999999999</v>
      </c>
      <c r="H9054">
        <v>44.811</v>
      </c>
      <c r="I9054">
        <v>77632.192999999999</v>
      </c>
      <c r="J9054">
        <v>31660450</v>
      </c>
      <c r="K9054">
        <v>30.75</v>
      </c>
      <c r="L9054">
        <v>11.268000000000001</v>
      </c>
      <c r="M9054">
        <v>19713.907999999999</v>
      </c>
      <c r="N9054">
        <v>8039850</v>
      </c>
      <c r="O9054">
        <v>10.834</v>
      </c>
      <c r="P9054">
        <v>20.721</v>
      </c>
      <c r="Q9054">
        <v>6945.942</v>
      </c>
      <c r="R9054">
        <v>2832738</v>
      </c>
      <c r="S9054">
        <v>0.13500000000000001</v>
      </c>
      <c r="T9054">
        <v>5.8570000000000002</v>
      </c>
      <c r="U9054">
        <v>86.287000000000006</v>
      </c>
      <c r="V9054">
        <v>35190</v>
      </c>
      <c r="W9054">
        <f t="shared" si="337"/>
        <v>138</v>
      </c>
      <c r="X9054">
        <f t="shared" si="335"/>
        <v>13748.387459999998</v>
      </c>
      <c r="Y9054">
        <f t="shared" si="336"/>
        <v>285.27089999999998</v>
      </c>
    </row>
    <row r="9055" spans="1:25" x14ac:dyDescent="0.2">
      <c r="A9055" t="s">
        <v>1746</v>
      </c>
      <c r="B9055" t="s">
        <v>1430</v>
      </c>
      <c r="C9055">
        <v>9</v>
      </c>
      <c r="D9055">
        <v>17</v>
      </c>
      <c r="E9055" t="s">
        <v>8928</v>
      </c>
      <c r="F9055">
        <v>292.93099999999998</v>
      </c>
      <c r="G9055">
        <v>96.49</v>
      </c>
      <c r="H9055">
        <v>41.978999999999999</v>
      </c>
      <c r="I9055">
        <v>28264.965</v>
      </c>
      <c r="J9055">
        <v>11527196</v>
      </c>
      <c r="K9055">
        <v>30.585000000000001</v>
      </c>
      <c r="L9055">
        <v>16.001000000000001</v>
      </c>
      <c r="M9055">
        <v>8959.3019999999997</v>
      </c>
      <c r="N9055">
        <v>3653839</v>
      </c>
      <c r="O9055">
        <v>4.9640000000000004</v>
      </c>
      <c r="P9055">
        <v>13.818</v>
      </c>
      <c r="Q9055">
        <v>1454.1849999999999</v>
      </c>
      <c r="R9055">
        <v>593055</v>
      </c>
      <c r="S9055">
        <v>4.7E-2</v>
      </c>
      <c r="T9055">
        <v>3.46</v>
      </c>
      <c r="U9055">
        <v>13.756</v>
      </c>
      <c r="V9055">
        <v>5610</v>
      </c>
      <c r="W9055">
        <f t="shared" si="337"/>
        <v>22</v>
      </c>
      <c r="X9055">
        <f t="shared" si="335"/>
        <v>2050.9450499999998</v>
      </c>
      <c r="Y9055">
        <f t="shared" si="336"/>
        <v>38.190899999999999</v>
      </c>
    </row>
    <row r="9056" spans="1:25" x14ac:dyDescent="0.2">
      <c r="A9056" t="s">
        <v>1746</v>
      </c>
      <c r="B9056" t="s">
        <v>1430</v>
      </c>
      <c r="C9056">
        <v>9</v>
      </c>
      <c r="D9056">
        <v>18</v>
      </c>
      <c r="E9056" t="s">
        <v>8929</v>
      </c>
      <c r="F9056">
        <v>315.34300000000002</v>
      </c>
      <c r="G9056">
        <v>108.851</v>
      </c>
      <c r="H9056">
        <v>43.869</v>
      </c>
      <c r="I9056">
        <v>34325.408000000003</v>
      </c>
      <c r="J9056">
        <v>13998804</v>
      </c>
      <c r="K9056">
        <v>47.274999999999999</v>
      </c>
      <c r="L9056">
        <v>21.292000000000002</v>
      </c>
      <c r="M9056">
        <v>14907.782999999999</v>
      </c>
      <c r="N9056">
        <v>6079786</v>
      </c>
      <c r="O9056">
        <v>12.212</v>
      </c>
      <c r="P9056">
        <v>28.245999999999999</v>
      </c>
      <c r="Q9056">
        <v>3850.8919999999998</v>
      </c>
      <c r="R9056">
        <v>1570495</v>
      </c>
      <c r="S9056">
        <v>0.121</v>
      </c>
      <c r="T9056">
        <v>5.5519999999999996</v>
      </c>
      <c r="U9056">
        <v>38.140999999999998</v>
      </c>
      <c r="V9056">
        <v>15555</v>
      </c>
      <c r="W9056">
        <f t="shared" si="337"/>
        <v>61</v>
      </c>
      <c r="X9056">
        <f t="shared" si="335"/>
        <v>7155.9309599999988</v>
      </c>
      <c r="Y9056">
        <f t="shared" si="336"/>
        <v>121.26089999999999</v>
      </c>
    </row>
    <row r="9057" spans="1:25" x14ac:dyDescent="0.2">
      <c r="A9057" t="s">
        <v>1746</v>
      </c>
      <c r="B9057" t="s">
        <v>1430</v>
      </c>
      <c r="C9057">
        <v>9</v>
      </c>
      <c r="D9057">
        <v>19</v>
      </c>
      <c r="E9057" t="s">
        <v>8930</v>
      </c>
      <c r="F9057">
        <v>254.49600000000001</v>
      </c>
      <c r="G9057">
        <v>120.354</v>
      </c>
      <c r="H9057">
        <v>45.777999999999999</v>
      </c>
      <c r="I9057">
        <v>30629.641</v>
      </c>
      <c r="J9057">
        <v>12491573</v>
      </c>
      <c r="K9057">
        <v>31.484000000000002</v>
      </c>
      <c r="L9057">
        <v>12.978</v>
      </c>
      <c r="M9057">
        <v>8012.652</v>
      </c>
      <c r="N9057">
        <v>3267770</v>
      </c>
      <c r="O9057">
        <v>9.9990000000000006</v>
      </c>
      <c r="P9057">
        <v>21.850999999999999</v>
      </c>
      <c r="Q9057">
        <v>2544.8139999999999</v>
      </c>
      <c r="R9057">
        <v>1037842</v>
      </c>
      <c r="S9057">
        <v>7.9000000000000001E-2</v>
      </c>
      <c r="T9057">
        <v>4.4770000000000003</v>
      </c>
      <c r="U9057">
        <v>20.009</v>
      </c>
      <c r="V9057">
        <v>8160</v>
      </c>
      <c r="W9057">
        <f t="shared" si="337"/>
        <v>32</v>
      </c>
      <c r="X9057">
        <f t="shared" si="335"/>
        <v>4373.9848199999988</v>
      </c>
      <c r="Y9057">
        <f t="shared" si="336"/>
        <v>59.490899999999996</v>
      </c>
    </row>
    <row r="9058" spans="1:25" x14ac:dyDescent="0.2">
      <c r="A9058" t="s">
        <v>1746</v>
      </c>
      <c r="B9058" t="s">
        <v>1430</v>
      </c>
      <c r="C9058">
        <v>9</v>
      </c>
      <c r="D9058">
        <v>20</v>
      </c>
      <c r="E9058" t="s">
        <v>8931</v>
      </c>
      <c r="F9058">
        <v>362.375</v>
      </c>
      <c r="G9058">
        <v>116.90600000000001</v>
      </c>
      <c r="H9058">
        <v>50.146000000000001</v>
      </c>
      <c r="I9058">
        <v>42363.953000000001</v>
      </c>
      <c r="J9058">
        <v>17277134</v>
      </c>
      <c r="K9058">
        <v>29.803000000000001</v>
      </c>
      <c r="L9058">
        <v>13.459</v>
      </c>
      <c r="M9058">
        <v>10799.831</v>
      </c>
      <c r="N9058">
        <v>4404455</v>
      </c>
      <c r="O9058">
        <v>10.305999999999999</v>
      </c>
      <c r="P9058">
        <v>23.754000000000001</v>
      </c>
      <c r="Q9058">
        <v>3734.509</v>
      </c>
      <c r="R9058">
        <v>1523031</v>
      </c>
      <c r="S9058">
        <v>0.107</v>
      </c>
      <c r="T9058">
        <v>5.2220000000000004</v>
      </c>
      <c r="U9058">
        <v>38.767000000000003</v>
      </c>
      <c r="V9058">
        <v>15810</v>
      </c>
      <c r="W9058">
        <f t="shared" si="337"/>
        <v>62</v>
      </c>
      <c r="X9058">
        <f t="shared" si="335"/>
        <v>6908.0351699999992</v>
      </c>
      <c r="Y9058">
        <f t="shared" si="336"/>
        <v>123.39089999999999</v>
      </c>
    </row>
    <row r="9059" spans="1:25" x14ac:dyDescent="0.2">
      <c r="A9059" t="s">
        <v>1746</v>
      </c>
      <c r="B9059" t="s">
        <v>1430</v>
      </c>
      <c r="C9059">
        <v>9</v>
      </c>
      <c r="D9059">
        <v>21</v>
      </c>
      <c r="E9059" t="s">
        <v>8932</v>
      </c>
      <c r="F9059">
        <v>338.08499999999998</v>
      </c>
      <c r="G9059">
        <v>109.401</v>
      </c>
      <c r="H9059">
        <v>48.558999999999997</v>
      </c>
      <c r="I9059">
        <v>36986.874000000003</v>
      </c>
      <c r="J9059">
        <v>15084220</v>
      </c>
      <c r="K9059">
        <v>45.652999999999999</v>
      </c>
      <c r="L9059">
        <v>19.012</v>
      </c>
      <c r="M9059">
        <v>15434.647000000001</v>
      </c>
      <c r="N9059">
        <v>6294655</v>
      </c>
      <c r="O9059">
        <v>18.417000000000002</v>
      </c>
      <c r="P9059">
        <v>28.745999999999999</v>
      </c>
      <c r="Q9059">
        <v>6226.4470000000001</v>
      </c>
      <c r="R9059">
        <v>2539309</v>
      </c>
      <c r="S9059">
        <v>0.13100000000000001</v>
      </c>
      <c r="T9059">
        <v>5.7850000000000001</v>
      </c>
      <c r="U9059">
        <v>44.393999999999998</v>
      </c>
      <c r="V9059">
        <v>18105</v>
      </c>
      <c r="W9059">
        <f t="shared" si="337"/>
        <v>71</v>
      </c>
      <c r="X9059">
        <f t="shared" si="335"/>
        <v>12215.863109999998</v>
      </c>
      <c r="Y9059">
        <f t="shared" si="336"/>
        <v>142.5609</v>
      </c>
    </row>
    <row r="9060" spans="1:25" x14ac:dyDescent="0.2">
      <c r="A9060" t="s">
        <v>1746</v>
      </c>
      <c r="B9060" t="s">
        <v>1430</v>
      </c>
      <c r="C9060">
        <v>9</v>
      </c>
      <c r="D9060">
        <v>22</v>
      </c>
      <c r="E9060" t="s">
        <v>8933</v>
      </c>
      <c r="F9060">
        <v>392.53699999999998</v>
      </c>
      <c r="G9060">
        <v>110.345</v>
      </c>
      <c r="H9060">
        <v>46.573</v>
      </c>
      <c r="I9060">
        <v>43314.487000000001</v>
      </c>
      <c r="J9060">
        <v>17664787</v>
      </c>
      <c r="K9060">
        <v>40.225999999999999</v>
      </c>
      <c r="L9060">
        <v>15.791</v>
      </c>
      <c r="M9060">
        <v>15790.36</v>
      </c>
      <c r="N9060">
        <v>6439724</v>
      </c>
      <c r="O9060">
        <v>12.103999999999999</v>
      </c>
      <c r="P9060">
        <v>24.366</v>
      </c>
      <c r="Q9060">
        <v>4751.1480000000001</v>
      </c>
      <c r="R9060">
        <v>1937643</v>
      </c>
      <c r="S9060">
        <v>0.11600000000000001</v>
      </c>
      <c r="T9060">
        <v>5.444</v>
      </c>
      <c r="U9060">
        <v>45.643999999999998</v>
      </c>
      <c r="V9060">
        <v>18615</v>
      </c>
      <c r="W9060">
        <f t="shared" si="337"/>
        <v>73</v>
      </c>
      <c r="X9060">
        <f t="shared" si="335"/>
        <v>9073.47624</v>
      </c>
      <c r="Y9060">
        <f t="shared" si="336"/>
        <v>146.82089999999999</v>
      </c>
    </row>
    <row r="9061" spans="1:25" x14ac:dyDescent="0.2">
      <c r="A9061" t="s">
        <v>1746</v>
      </c>
      <c r="B9061" t="s">
        <v>1430</v>
      </c>
      <c r="C9061">
        <v>9</v>
      </c>
      <c r="D9061">
        <v>23</v>
      </c>
      <c r="E9061" t="s">
        <v>8934</v>
      </c>
      <c r="F9061">
        <v>289.67500000000001</v>
      </c>
      <c r="G9061">
        <v>110.03</v>
      </c>
      <c r="H9061">
        <v>50.182000000000002</v>
      </c>
      <c r="I9061">
        <v>31872.956999999999</v>
      </c>
      <c r="J9061">
        <v>12998630</v>
      </c>
      <c r="K9061">
        <v>51.603000000000002</v>
      </c>
      <c r="L9061">
        <v>18.004000000000001</v>
      </c>
      <c r="M9061">
        <v>14947.95</v>
      </c>
      <c r="N9061">
        <v>6096167</v>
      </c>
      <c r="O9061">
        <v>18.565999999999999</v>
      </c>
      <c r="P9061">
        <v>31.21</v>
      </c>
      <c r="Q9061">
        <v>5378.1719999999996</v>
      </c>
      <c r="R9061">
        <v>2193360</v>
      </c>
      <c r="S9061">
        <v>0.16600000000000001</v>
      </c>
      <c r="T9061">
        <v>6.508</v>
      </c>
      <c r="U9061">
        <v>48.145000000000003</v>
      </c>
      <c r="V9061">
        <v>19635</v>
      </c>
      <c r="W9061">
        <f t="shared" si="337"/>
        <v>77</v>
      </c>
      <c r="X9061">
        <f t="shared" si="335"/>
        <v>10409.037359999998</v>
      </c>
      <c r="Y9061">
        <f t="shared" si="336"/>
        <v>155.3409</v>
      </c>
    </row>
    <row r="9062" spans="1:25" x14ac:dyDescent="0.2">
      <c r="A9062" t="s">
        <v>1746</v>
      </c>
      <c r="B9062" t="s">
        <v>1430</v>
      </c>
      <c r="C9062">
        <v>9</v>
      </c>
      <c r="D9062">
        <v>24</v>
      </c>
      <c r="E9062" t="s">
        <v>8935</v>
      </c>
      <c r="F9062">
        <v>235.179</v>
      </c>
      <c r="G9062">
        <v>112.67400000000001</v>
      </c>
      <c r="H9062">
        <v>46.097999999999999</v>
      </c>
      <c r="I9062">
        <v>26498.453000000001</v>
      </c>
      <c r="J9062">
        <v>10806766</v>
      </c>
      <c r="K9062">
        <v>21.285</v>
      </c>
      <c r="L9062">
        <v>11.739000000000001</v>
      </c>
      <c r="M9062">
        <v>5005.7929999999997</v>
      </c>
      <c r="N9062">
        <v>2041494</v>
      </c>
      <c r="O9062">
        <v>8.3960000000000008</v>
      </c>
      <c r="P9062">
        <v>21.212</v>
      </c>
      <c r="Q9062">
        <v>1974.5119999999999</v>
      </c>
      <c r="R9062">
        <v>805258</v>
      </c>
      <c r="S9062">
        <v>6.9000000000000006E-2</v>
      </c>
      <c r="T9062">
        <v>4.1980000000000004</v>
      </c>
      <c r="U9062">
        <v>16.257000000000001</v>
      </c>
      <c r="V9062">
        <v>6630</v>
      </c>
      <c r="W9062">
        <f t="shared" si="337"/>
        <v>26</v>
      </c>
      <c r="X9062">
        <f t="shared" si="335"/>
        <v>3159.2415599999999</v>
      </c>
      <c r="Y9062">
        <f t="shared" si="336"/>
        <v>46.710899999999995</v>
      </c>
    </row>
    <row r="9063" spans="1:25" x14ac:dyDescent="0.2">
      <c r="A9063" t="s">
        <v>1746</v>
      </c>
      <c r="B9063" t="s">
        <v>1430</v>
      </c>
      <c r="C9063">
        <v>9</v>
      </c>
      <c r="D9063">
        <v>25</v>
      </c>
      <c r="E9063" t="s">
        <v>8936</v>
      </c>
      <c r="F9063">
        <v>218.976</v>
      </c>
      <c r="G9063">
        <v>80.805000000000007</v>
      </c>
      <c r="H9063">
        <v>46.338999999999999</v>
      </c>
      <c r="I9063">
        <v>17694.305</v>
      </c>
      <c r="J9063">
        <v>7216203</v>
      </c>
      <c r="K9063">
        <v>14.117000000000001</v>
      </c>
      <c r="L9063">
        <v>11.353</v>
      </c>
      <c r="M9063">
        <v>3091.1860000000001</v>
      </c>
      <c r="N9063">
        <v>1260667</v>
      </c>
      <c r="O9063">
        <v>3.1629999999999998</v>
      </c>
      <c r="P9063">
        <v>7.9850000000000003</v>
      </c>
      <c r="Q9063">
        <v>692.71600000000001</v>
      </c>
      <c r="R9063">
        <v>282508</v>
      </c>
      <c r="S9063">
        <v>2.9000000000000001E-2</v>
      </c>
      <c r="T9063">
        <v>2.698</v>
      </c>
      <c r="U9063">
        <v>6.2530000000000001</v>
      </c>
      <c r="V9063">
        <v>2550</v>
      </c>
      <c r="W9063">
        <f t="shared" si="337"/>
        <v>10</v>
      </c>
      <c r="X9063">
        <f t="shared" si="335"/>
        <v>429.01607999999999</v>
      </c>
      <c r="Y9063">
        <f t="shared" si="336"/>
        <v>12.630899999999999</v>
      </c>
    </row>
    <row r="9064" spans="1:25" x14ac:dyDescent="0.2">
      <c r="A9064" t="s">
        <v>1746</v>
      </c>
      <c r="B9064" t="s">
        <v>1430</v>
      </c>
      <c r="C9064">
        <v>10</v>
      </c>
      <c r="D9064">
        <v>2</v>
      </c>
      <c r="E9064" t="s">
        <v>8937</v>
      </c>
      <c r="F9064">
        <v>247.38200000000001</v>
      </c>
      <c r="G9064">
        <v>92.569000000000003</v>
      </c>
      <c r="H9064">
        <v>42.567999999999998</v>
      </c>
      <c r="I9064">
        <v>22900.002</v>
      </c>
      <c r="J9064">
        <v>9339223</v>
      </c>
      <c r="K9064">
        <v>4.9989999999999997</v>
      </c>
      <c r="L9064">
        <v>3.444</v>
      </c>
      <c r="M9064">
        <v>1236.627</v>
      </c>
      <c r="N9064">
        <v>504329</v>
      </c>
      <c r="O9064">
        <v>1.639</v>
      </c>
      <c r="P9064">
        <v>4.2969999999999997</v>
      </c>
      <c r="Q9064">
        <v>405.44200000000001</v>
      </c>
      <c r="R9064">
        <v>165350</v>
      </c>
      <c r="S9064">
        <v>5.0000000000000001E-3</v>
      </c>
      <c r="T9064">
        <v>1.135</v>
      </c>
      <c r="U9064">
        <v>1.2509999999999999</v>
      </c>
      <c r="V9064">
        <v>510</v>
      </c>
      <c r="W9064">
        <f t="shared" si="337"/>
        <v>2</v>
      </c>
      <c r="X9064">
        <f t="shared" si="335"/>
        <v>0</v>
      </c>
      <c r="Y9064">
        <f t="shared" si="336"/>
        <v>0</v>
      </c>
    </row>
    <row r="9065" spans="1:25" x14ac:dyDescent="0.2">
      <c r="A9065" t="s">
        <v>1746</v>
      </c>
      <c r="B9065" t="s">
        <v>1430</v>
      </c>
      <c r="C9065">
        <v>10</v>
      </c>
      <c r="D9065">
        <v>4</v>
      </c>
      <c r="E9065" t="s">
        <v>6866</v>
      </c>
      <c r="F9065">
        <v>384.06799999999998</v>
      </c>
      <c r="G9065">
        <v>84.195999999999998</v>
      </c>
      <c r="H9065">
        <v>37.372</v>
      </c>
      <c r="I9065">
        <v>32337.085999999999</v>
      </c>
      <c r="J9065">
        <v>13187914</v>
      </c>
      <c r="K9065">
        <v>43.183</v>
      </c>
      <c r="L9065">
        <v>23.533999999999999</v>
      </c>
      <c r="M9065">
        <v>16585.284</v>
      </c>
      <c r="N9065">
        <v>6763915</v>
      </c>
      <c r="O9065">
        <v>12.965999999999999</v>
      </c>
      <c r="P9065">
        <v>27.536999999999999</v>
      </c>
      <c r="Q9065">
        <v>4979.9290000000001</v>
      </c>
      <c r="R9065">
        <v>2030946</v>
      </c>
      <c r="S9065">
        <v>0.122</v>
      </c>
      <c r="T9065">
        <v>5.5789999999999997</v>
      </c>
      <c r="U9065">
        <v>46.895000000000003</v>
      </c>
      <c r="V9065">
        <v>19125</v>
      </c>
      <c r="W9065">
        <f t="shared" si="337"/>
        <v>75</v>
      </c>
      <c r="X9065">
        <f t="shared" si="335"/>
        <v>9560.7797699999992</v>
      </c>
      <c r="Y9065">
        <f t="shared" si="336"/>
        <v>151.08090000000001</v>
      </c>
    </row>
    <row r="9066" spans="1:25" x14ac:dyDescent="0.2">
      <c r="A9066" t="s">
        <v>1746</v>
      </c>
      <c r="B9066" t="s">
        <v>1430</v>
      </c>
      <c r="C9066">
        <v>10</v>
      </c>
      <c r="D9066">
        <v>5</v>
      </c>
      <c r="E9066" t="s">
        <v>3297</v>
      </c>
      <c r="F9066">
        <v>374.30200000000002</v>
      </c>
      <c r="G9066">
        <v>83.412000000000006</v>
      </c>
      <c r="H9066">
        <v>33.645000000000003</v>
      </c>
      <c r="I9066">
        <v>31221.26</v>
      </c>
      <c r="J9066">
        <v>12732851</v>
      </c>
      <c r="K9066">
        <v>37.323</v>
      </c>
      <c r="L9066">
        <v>20.538</v>
      </c>
      <c r="M9066">
        <v>13970.171</v>
      </c>
      <c r="N9066">
        <v>5697403</v>
      </c>
      <c r="O9066">
        <v>6.4210000000000003</v>
      </c>
      <c r="P9066">
        <v>18.018999999999998</v>
      </c>
      <c r="Q9066">
        <v>2403.2730000000001</v>
      </c>
      <c r="R9066">
        <v>980118</v>
      </c>
      <c r="S9066">
        <v>0.09</v>
      </c>
      <c r="T9066">
        <v>4.7949999999999999</v>
      </c>
      <c r="U9066">
        <v>33.764000000000003</v>
      </c>
      <c r="V9066">
        <v>13770</v>
      </c>
      <c r="W9066">
        <f t="shared" si="337"/>
        <v>54</v>
      </c>
      <c r="X9066">
        <f t="shared" si="335"/>
        <v>4072.5024900000003</v>
      </c>
      <c r="Y9066">
        <f t="shared" si="336"/>
        <v>106.3509</v>
      </c>
    </row>
    <row r="9067" spans="1:25" x14ac:dyDescent="0.2">
      <c r="A9067" t="s">
        <v>1746</v>
      </c>
      <c r="B9067" t="s">
        <v>1430</v>
      </c>
      <c r="C9067">
        <v>10</v>
      </c>
      <c r="D9067">
        <v>6</v>
      </c>
      <c r="E9067" t="s">
        <v>8938</v>
      </c>
      <c r="F9067">
        <v>203.53</v>
      </c>
      <c r="G9067">
        <v>76.489999999999995</v>
      </c>
      <c r="H9067">
        <v>41.695</v>
      </c>
      <c r="I9067">
        <v>15567.987999999999</v>
      </c>
      <c r="J9067">
        <v>6349035</v>
      </c>
      <c r="K9067">
        <v>5.7649999999999997</v>
      </c>
      <c r="L9067">
        <v>3.69</v>
      </c>
      <c r="M9067">
        <v>1173.3399999999999</v>
      </c>
      <c r="N9067">
        <v>478519</v>
      </c>
      <c r="O9067">
        <v>1.456</v>
      </c>
      <c r="P9067">
        <v>3.6789999999999998</v>
      </c>
      <c r="Q9067">
        <v>296.36099999999999</v>
      </c>
      <c r="R9067">
        <v>120864</v>
      </c>
      <c r="S9067">
        <v>3.0000000000000001E-3</v>
      </c>
      <c r="T9067">
        <v>0.88500000000000001</v>
      </c>
      <c r="U9067">
        <v>0.625</v>
      </c>
      <c r="V9067">
        <v>255</v>
      </c>
      <c r="W9067">
        <f t="shared" si="337"/>
        <v>1</v>
      </c>
      <c r="X9067">
        <f t="shared" si="335"/>
        <v>0</v>
      </c>
      <c r="Y9067">
        <f t="shared" si="336"/>
        <v>0</v>
      </c>
    </row>
    <row r="9068" spans="1:25" x14ac:dyDescent="0.2">
      <c r="A9068" t="s">
        <v>1746</v>
      </c>
      <c r="B9068" t="s">
        <v>1430</v>
      </c>
      <c r="C9068">
        <v>10</v>
      </c>
      <c r="D9068">
        <v>7</v>
      </c>
      <c r="E9068" t="s">
        <v>8389</v>
      </c>
      <c r="F9068">
        <v>605.02499999999998</v>
      </c>
      <c r="G9068">
        <v>117.989</v>
      </c>
      <c r="H9068">
        <v>47</v>
      </c>
      <c r="I9068">
        <v>71386.308999999994</v>
      </c>
      <c r="J9068">
        <v>29113214</v>
      </c>
      <c r="K9068">
        <v>22.773</v>
      </c>
      <c r="L9068">
        <v>11.01</v>
      </c>
      <c r="M9068">
        <v>13777.978999999999</v>
      </c>
      <c r="N9068">
        <v>5619022</v>
      </c>
      <c r="O9068">
        <v>3.452</v>
      </c>
      <c r="P9068">
        <v>7.2489999999999997</v>
      </c>
      <c r="Q9068">
        <v>2088.7049999999999</v>
      </c>
      <c r="R9068">
        <v>851829</v>
      </c>
      <c r="S9068">
        <v>0.04</v>
      </c>
      <c r="T9068">
        <v>3.206</v>
      </c>
      <c r="U9068">
        <v>24.385000000000002</v>
      </c>
      <c r="V9068">
        <v>9945</v>
      </c>
      <c r="W9068">
        <f t="shared" si="337"/>
        <v>39</v>
      </c>
      <c r="X9068">
        <f t="shared" si="335"/>
        <v>3402.4726499999997</v>
      </c>
      <c r="Y9068">
        <f t="shared" si="336"/>
        <v>74.400899999999993</v>
      </c>
    </row>
    <row r="9069" spans="1:25" x14ac:dyDescent="0.2">
      <c r="A9069" t="s">
        <v>1746</v>
      </c>
      <c r="B9069" t="s">
        <v>1430</v>
      </c>
      <c r="C9069">
        <v>10</v>
      </c>
      <c r="D9069">
        <v>8</v>
      </c>
      <c r="E9069" t="s">
        <v>7130</v>
      </c>
      <c r="F9069">
        <v>396.61</v>
      </c>
      <c r="G9069">
        <v>113.13800000000001</v>
      </c>
      <c r="H9069">
        <v>46.154000000000003</v>
      </c>
      <c r="I9069">
        <v>44871.733999999997</v>
      </c>
      <c r="J9069">
        <v>18299873</v>
      </c>
      <c r="K9069">
        <v>45.290999999999997</v>
      </c>
      <c r="L9069">
        <v>19.427</v>
      </c>
      <c r="M9069">
        <v>17962.812000000002</v>
      </c>
      <c r="N9069">
        <v>7325707</v>
      </c>
      <c r="O9069">
        <v>10.734999999999999</v>
      </c>
      <c r="P9069">
        <v>22.542999999999999</v>
      </c>
      <c r="Q9069">
        <v>4257.46</v>
      </c>
      <c r="R9069">
        <v>1736304</v>
      </c>
      <c r="S9069">
        <v>0.11799999999999999</v>
      </c>
      <c r="T9069">
        <v>5.49</v>
      </c>
      <c r="U9069">
        <v>46.895000000000003</v>
      </c>
      <c r="V9069">
        <v>19125</v>
      </c>
      <c r="W9069">
        <f t="shared" si="337"/>
        <v>75</v>
      </c>
      <c r="X9069">
        <f t="shared" si="335"/>
        <v>8021.920799999999</v>
      </c>
      <c r="Y9069">
        <f t="shared" si="336"/>
        <v>151.08090000000001</v>
      </c>
    </row>
    <row r="9070" spans="1:25" x14ac:dyDescent="0.2">
      <c r="A9070" t="s">
        <v>1746</v>
      </c>
      <c r="B9070" t="s">
        <v>1430</v>
      </c>
      <c r="C9070">
        <v>10</v>
      </c>
      <c r="D9070">
        <v>9</v>
      </c>
      <c r="E9070" t="s">
        <v>8428</v>
      </c>
      <c r="F9070">
        <v>392.56400000000002</v>
      </c>
      <c r="G9070">
        <v>121.639</v>
      </c>
      <c r="H9070">
        <v>46.103000000000002</v>
      </c>
      <c r="I9070">
        <v>47751.235999999997</v>
      </c>
      <c r="J9070">
        <v>19474210</v>
      </c>
      <c r="K9070">
        <v>31.085000000000001</v>
      </c>
      <c r="L9070">
        <v>12.419</v>
      </c>
      <c r="M9070">
        <v>12203.026</v>
      </c>
      <c r="N9070">
        <v>4976715</v>
      </c>
      <c r="O9070">
        <v>5.6070000000000002</v>
      </c>
      <c r="P9070">
        <v>15.048</v>
      </c>
      <c r="Q9070">
        <v>2200.9319999999998</v>
      </c>
      <c r="R9070">
        <v>897598</v>
      </c>
      <c r="S9070">
        <v>7.4999999999999997E-2</v>
      </c>
      <c r="T9070">
        <v>4.3689999999999998</v>
      </c>
      <c r="U9070">
        <v>29.388000000000002</v>
      </c>
      <c r="V9070">
        <v>11985</v>
      </c>
      <c r="W9070">
        <f t="shared" si="337"/>
        <v>47</v>
      </c>
      <c r="X9070">
        <f t="shared" si="335"/>
        <v>3641.5161599999997</v>
      </c>
      <c r="Y9070">
        <f t="shared" si="336"/>
        <v>91.440899999999999</v>
      </c>
    </row>
    <row r="9071" spans="1:25" x14ac:dyDescent="0.2">
      <c r="A9071" t="s">
        <v>1746</v>
      </c>
      <c r="B9071" t="s">
        <v>1430</v>
      </c>
      <c r="C9071">
        <v>10</v>
      </c>
      <c r="D9071">
        <v>10</v>
      </c>
      <c r="E9071" t="s">
        <v>8939</v>
      </c>
      <c r="F9071">
        <v>370.48899999999998</v>
      </c>
      <c r="G9071">
        <v>121.429</v>
      </c>
      <c r="H9071">
        <v>49.920999999999999</v>
      </c>
      <c r="I9071">
        <v>44988.004000000001</v>
      </c>
      <c r="J9071">
        <v>18347291</v>
      </c>
      <c r="K9071">
        <v>23.641999999999999</v>
      </c>
      <c r="L9071">
        <v>10.544</v>
      </c>
      <c r="M9071">
        <v>8759.2170000000006</v>
      </c>
      <c r="N9071">
        <v>3572239</v>
      </c>
      <c r="O9071">
        <v>5.4189999999999996</v>
      </c>
      <c r="P9071">
        <v>14.901</v>
      </c>
      <c r="Q9071">
        <v>2007.585</v>
      </c>
      <c r="R9071">
        <v>818746</v>
      </c>
      <c r="S9071">
        <v>7.2999999999999995E-2</v>
      </c>
      <c r="T9071">
        <v>4.3010000000000002</v>
      </c>
      <c r="U9071">
        <v>26.885999999999999</v>
      </c>
      <c r="V9071">
        <v>10965</v>
      </c>
      <c r="W9071">
        <f t="shared" si="337"/>
        <v>43</v>
      </c>
      <c r="X9071">
        <f t="shared" si="335"/>
        <v>3229.68705</v>
      </c>
      <c r="Y9071">
        <f t="shared" si="336"/>
        <v>82.920899999999989</v>
      </c>
    </row>
    <row r="9072" spans="1:25" x14ac:dyDescent="0.2">
      <c r="A9072" t="s">
        <v>1746</v>
      </c>
      <c r="B9072" t="s">
        <v>1430</v>
      </c>
      <c r="C9072">
        <v>10</v>
      </c>
      <c r="D9072">
        <v>11</v>
      </c>
      <c r="E9072" t="s">
        <v>8940</v>
      </c>
      <c r="F9072">
        <v>291.37200000000001</v>
      </c>
      <c r="G9072">
        <v>112.36499999999999</v>
      </c>
      <c r="H9072">
        <v>43.055999999999997</v>
      </c>
      <c r="I9072">
        <v>32739.884999999998</v>
      </c>
      <c r="J9072">
        <v>13352186</v>
      </c>
      <c r="K9072">
        <v>38.914999999999999</v>
      </c>
      <c r="L9072">
        <v>19.021999999999998</v>
      </c>
      <c r="M9072">
        <v>11338.619000000001</v>
      </c>
      <c r="N9072">
        <v>4624187</v>
      </c>
      <c r="O9072">
        <v>5.1879999999999997</v>
      </c>
      <c r="P9072">
        <v>13.250999999999999</v>
      </c>
      <c r="Q9072">
        <v>1511.509</v>
      </c>
      <c r="R9072">
        <v>616433</v>
      </c>
      <c r="S9072">
        <v>6.2E-2</v>
      </c>
      <c r="T9072">
        <v>3.9830000000000001</v>
      </c>
      <c r="U9072">
        <v>18.132999999999999</v>
      </c>
      <c r="V9072">
        <v>7395</v>
      </c>
      <c r="W9072">
        <f t="shared" si="337"/>
        <v>29</v>
      </c>
      <c r="X9072">
        <f t="shared" si="335"/>
        <v>2173.0451699999999</v>
      </c>
      <c r="Y9072">
        <f t="shared" si="336"/>
        <v>53.100899999999996</v>
      </c>
    </row>
    <row r="9073" spans="1:25" x14ac:dyDescent="0.2">
      <c r="A9073" t="s">
        <v>1746</v>
      </c>
      <c r="B9073" t="s">
        <v>1430</v>
      </c>
      <c r="C9073">
        <v>10</v>
      </c>
      <c r="D9073">
        <v>12</v>
      </c>
      <c r="E9073" t="s">
        <v>8941</v>
      </c>
      <c r="F9073">
        <v>17.826000000000001</v>
      </c>
      <c r="G9073">
        <v>32.508000000000003</v>
      </c>
      <c r="H9073">
        <v>19.468</v>
      </c>
      <c r="I9073">
        <v>579.49900000000002</v>
      </c>
      <c r="J9073">
        <v>236335</v>
      </c>
      <c r="K9073">
        <v>10.696</v>
      </c>
      <c r="L9073">
        <v>7.835</v>
      </c>
      <c r="M9073">
        <v>190.66200000000001</v>
      </c>
      <c r="N9073">
        <v>77757</v>
      </c>
      <c r="O9073">
        <v>1.403</v>
      </c>
      <c r="P9073">
        <v>1.1970000000000001</v>
      </c>
      <c r="Q9073">
        <v>25.003</v>
      </c>
      <c r="R9073">
        <v>10197</v>
      </c>
      <c r="S9073">
        <v>0</v>
      </c>
      <c r="T9073">
        <v>0</v>
      </c>
      <c r="U9073">
        <v>0</v>
      </c>
      <c r="V9073">
        <v>0</v>
      </c>
      <c r="W9073">
        <f t="shared" si="337"/>
        <v>0</v>
      </c>
      <c r="X9073">
        <f t="shared" si="335"/>
        <v>0</v>
      </c>
      <c r="Y9073">
        <f t="shared" si="336"/>
        <v>0</v>
      </c>
    </row>
    <row r="9074" spans="1:25" x14ac:dyDescent="0.2">
      <c r="A9074" t="s">
        <v>1746</v>
      </c>
      <c r="B9074" t="s">
        <v>1430</v>
      </c>
      <c r="C9074">
        <v>10</v>
      </c>
      <c r="D9074">
        <v>13</v>
      </c>
      <c r="E9074" t="s">
        <v>8942</v>
      </c>
      <c r="F9074">
        <v>304.79199999999997</v>
      </c>
      <c r="G9074">
        <v>94.251000000000005</v>
      </c>
      <c r="H9074">
        <v>39.164000000000001</v>
      </c>
      <c r="I9074">
        <v>28727.045999999998</v>
      </c>
      <c r="J9074">
        <v>11715645</v>
      </c>
      <c r="K9074">
        <v>39.997999999999998</v>
      </c>
      <c r="L9074">
        <v>20.545000000000002</v>
      </c>
      <c r="M9074">
        <v>12190.903</v>
      </c>
      <c r="N9074">
        <v>4971771</v>
      </c>
      <c r="O9074">
        <v>4.0979999999999999</v>
      </c>
      <c r="P9074">
        <v>11.375</v>
      </c>
      <c r="Q9074">
        <v>1249.01</v>
      </c>
      <c r="R9074">
        <v>509379</v>
      </c>
      <c r="S9074">
        <v>5.0999999999999997E-2</v>
      </c>
      <c r="T9074">
        <v>3.6160000000000001</v>
      </c>
      <c r="U9074">
        <v>15.632</v>
      </c>
      <c r="V9074">
        <v>6375</v>
      </c>
      <c r="W9074">
        <f t="shared" si="337"/>
        <v>25</v>
      </c>
      <c r="X9074">
        <f t="shared" si="335"/>
        <v>1613.9223</v>
      </c>
      <c r="Y9074">
        <f t="shared" si="336"/>
        <v>44.5809</v>
      </c>
    </row>
    <row r="9075" spans="1:25" x14ac:dyDescent="0.2">
      <c r="A9075" t="s">
        <v>1746</v>
      </c>
      <c r="B9075" t="s">
        <v>1430</v>
      </c>
      <c r="C9075">
        <v>10</v>
      </c>
      <c r="D9075">
        <v>14</v>
      </c>
      <c r="E9075" t="s">
        <v>8943</v>
      </c>
      <c r="F9075">
        <v>355.428</v>
      </c>
      <c r="G9075">
        <v>119.941</v>
      </c>
      <c r="H9075">
        <v>47.238999999999997</v>
      </c>
      <c r="I9075">
        <v>42630.336000000003</v>
      </c>
      <c r="J9075">
        <v>17385772</v>
      </c>
      <c r="K9075">
        <v>51.875</v>
      </c>
      <c r="L9075">
        <v>21.366</v>
      </c>
      <c r="M9075">
        <v>18437.666000000001</v>
      </c>
      <c r="N9075">
        <v>7519365</v>
      </c>
      <c r="O9075">
        <v>14.55</v>
      </c>
      <c r="P9075">
        <v>28.707000000000001</v>
      </c>
      <c r="Q9075">
        <v>5171.6480000000001</v>
      </c>
      <c r="R9075">
        <v>2109134</v>
      </c>
      <c r="S9075">
        <v>0.14099999999999999</v>
      </c>
      <c r="T9075">
        <v>5.9889999999999999</v>
      </c>
      <c r="U9075">
        <v>50.021000000000001</v>
      </c>
      <c r="V9075">
        <v>20400</v>
      </c>
      <c r="W9075">
        <f t="shared" si="337"/>
        <v>80</v>
      </c>
      <c r="X9075">
        <f t="shared" si="335"/>
        <v>9969.141239999999</v>
      </c>
      <c r="Y9075">
        <f t="shared" si="336"/>
        <v>161.73090000000002</v>
      </c>
    </row>
    <row r="9076" spans="1:25" x14ac:dyDescent="0.2">
      <c r="A9076" t="s">
        <v>1746</v>
      </c>
      <c r="B9076" t="s">
        <v>1430</v>
      </c>
      <c r="C9076">
        <v>10</v>
      </c>
      <c r="D9076">
        <v>15</v>
      </c>
      <c r="E9076" t="s">
        <v>8944</v>
      </c>
      <c r="F9076">
        <v>354.536</v>
      </c>
      <c r="G9076">
        <v>105.872</v>
      </c>
      <c r="H9076">
        <v>45.249000000000002</v>
      </c>
      <c r="I9076">
        <v>37535.319000000003</v>
      </c>
      <c r="J9076">
        <v>15307890</v>
      </c>
      <c r="K9076">
        <v>65.165000000000006</v>
      </c>
      <c r="L9076">
        <v>28.087</v>
      </c>
      <c r="M9076">
        <v>23103.326000000001</v>
      </c>
      <c r="N9076">
        <v>9422144</v>
      </c>
      <c r="O9076">
        <v>21.402999999999999</v>
      </c>
      <c r="P9076">
        <v>32.618000000000002</v>
      </c>
      <c r="Q9076">
        <v>7587.9579999999996</v>
      </c>
      <c r="R9076">
        <v>3094569</v>
      </c>
      <c r="S9076">
        <v>0.13900000000000001</v>
      </c>
      <c r="T9076">
        <v>5.9589999999999996</v>
      </c>
      <c r="U9076">
        <v>49.396000000000001</v>
      </c>
      <c r="V9076">
        <v>20145</v>
      </c>
      <c r="W9076">
        <f t="shared" si="337"/>
        <v>79</v>
      </c>
      <c r="X9076">
        <f t="shared" si="335"/>
        <v>15115.881539999998</v>
      </c>
      <c r="Y9076">
        <f t="shared" si="336"/>
        <v>159.6009</v>
      </c>
    </row>
    <row r="9077" spans="1:25" x14ac:dyDescent="0.2">
      <c r="A9077" t="s">
        <v>1746</v>
      </c>
      <c r="B9077" t="s">
        <v>1430</v>
      </c>
      <c r="C9077">
        <v>10</v>
      </c>
      <c r="D9077">
        <v>16</v>
      </c>
      <c r="E9077" t="s">
        <v>8945</v>
      </c>
      <c r="F9077">
        <v>349.404</v>
      </c>
      <c r="G9077">
        <v>69.727999999999994</v>
      </c>
      <c r="H9077">
        <v>33.366</v>
      </c>
      <c r="I9077">
        <v>24363.156999999999</v>
      </c>
      <c r="J9077">
        <v>9935936</v>
      </c>
      <c r="K9077">
        <v>45.698999999999998</v>
      </c>
      <c r="L9077">
        <v>23.529</v>
      </c>
      <c r="M9077">
        <v>15967.505999999999</v>
      </c>
      <c r="N9077">
        <v>6511969</v>
      </c>
      <c r="O9077">
        <v>4.2670000000000003</v>
      </c>
      <c r="P9077">
        <v>11.023</v>
      </c>
      <c r="Q9077">
        <v>1490.875</v>
      </c>
      <c r="R9077">
        <v>608018</v>
      </c>
      <c r="S9077">
        <v>6.4000000000000001E-2</v>
      </c>
      <c r="T9077">
        <v>4.0529999999999999</v>
      </c>
      <c r="U9077">
        <v>22.51</v>
      </c>
      <c r="V9077">
        <v>9180</v>
      </c>
      <c r="W9077">
        <f t="shared" si="337"/>
        <v>36</v>
      </c>
      <c r="X9077">
        <f t="shared" si="335"/>
        <v>2129.0947500000002</v>
      </c>
      <c r="Y9077">
        <f t="shared" si="336"/>
        <v>68.010899999999992</v>
      </c>
    </row>
    <row r="9078" spans="1:25" x14ac:dyDescent="0.2">
      <c r="A9078" t="s">
        <v>1746</v>
      </c>
      <c r="B9078" t="s">
        <v>1430</v>
      </c>
      <c r="C9078">
        <v>10</v>
      </c>
      <c r="D9078">
        <v>17</v>
      </c>
      <c r="E9078" t="s">
        <v>4960</v>
      </c>
      <c r="F9078">
        <v>352.87799999999999</v>
      </c>
      <c r="G9078">
        <v>94.177000000000007</v>
      </c>
      <c r="H9078">
        <v>41.645000000000003</v>
      </c>
      <c r="I9078">
        <v>33232.976999999999</v>
      </c>
      <c r="J9078">
        <v>13553282</v>
      </c>
      <c r="K9078">
        <v>57.280999999999999</v>
      </c>
      <c r="L9078">
        <v>22.178000000000001</v>
      </c>
      <c r="M9078">
        <v>20213.341</v>
      </c>
      <c r="N9078">
        <v>8243532</v>
      </c>
      <c r="O9078">
        <v>14.760999999999999</v>
      </c>
      <c r="P9078">
        <v>25.024000000000001</v>
      </c>
      <c r="Q9078">
        <v>5208.8029999999999</v>
      </c>
      <c r="R9078">
        <v>2124287</v>
      </c>
      <c r="S9078">
        <v>0.161</v>
      </c>
      <c r="T9078">
        <v>6.41</v>
      </c>
      <c r="U9078">
        <v>56.899000000000001</v>
      </c>
      <c r="V9078">
        <v>23205</v>
      </c>
      <c r="W9078">
        <f t="shared" si="337"/>
        <v>91</v>
      </c>
      <c r="X9078">
        <f t="shared" si="335"/>
        <v>10048.281389999998</v>
      </c>
      <c r="Y9078">
        <f t="shared" si="336"/>
        <v>185.1609</v>
      </c>
    </row>
    <row r="9079" spans="1:25" x14ac:dyDescent="0.2">
      <c r="A9079" t="s">
        <v>23</v>
      </c>
      <c r="B9079" t="s">
        <v>24</v>
      </c>
      <c r="C9079">
        <v>1</v>
      </c>
      <c r="D9079">
        <v>1</v>
      </c>
      <c r="E9079" t="s">
        <v>7400</v>
      </c>
      <c r="F9079">
        <v>341.34399999999999</v>
      </c>
      <c r="G9079">
        <v>77.831000000000003</v>
      </c>
      <c r="H9079">
        <v>37.826000000000001</v>
      </c>
      <c r="I9079">
        <v>26567.151000000002</v>
      </c>
      <c r="J9079">
        <v>10834783</v>
      </c>
      <c r="K9079">
        <v>62.826999999999998</v>
      </c>
      <c r="L9079">
        <v>38.450000000000003</v>
      </c>
      <c r="M9079">
        <v>21445.596000000001</v>
      </c>
      <c r="N9079">
        <v>8746078</v>
      </c>
      <c r="O9079">
        <v>8.9390000000000001</v>
      </c>
      <c r="P9079">
        <v>18.704000000000001</v>
      </c>
      <c r="Q9079">
        <v>3051.2109999999998</v>
      </c>
      <c r="R9079">
        <v>1244364</v>
      </c>
      <c r="S9079">
        <v>0.128</v>
      </c>
      <c r="T9079">
        <v>5.7169999999999996</v>
      </c>
      <c r="U9079">
        <v>43.768999999999998</v>
      </c>
      <c r="V9079">
        <v>17850</v>
      </c>
      <c r="W9079">
        <f t="shared" ref="W9079:W9092" si="338">V9079/255</f>
        <v>70</v>
      </c>
      <c r="X9079">
        <f>(MAX(0, (Q9079-362.84)))*2</f>
        <v>5376.7419999999993</v>
      </c>
      <c r="Y9079">
        <f>(MAX(0, (W9079-1.06)))*2</f>
        <v>137.88</v>
      </c>
    </row>
    <row r="9080" spans="1:25" x14ac:dyDescent="0.2">
      <c r="A9080" t="s">
        <v>23</v>
      </c>
      <c r="B9080" t="s">
        <v>24</v>
      </c>
      <c r="C9080">
        <v>1</v>
      </c>
      <c r="D9080">
        <v>2</v>
      </c>
      <c r="E9080" t="s">
        <v>3870</v>
      </c>
      <c r="F9080">
        <v>142.749</v>
      </c>
      <c r="G9080">
        <v>105.892</v>
      </c>
      <c r="H9080">
        <v>50.993000000000002</v>
      </c>
      <c r="I9080">
        <v>15116.094999999999</v>
      </c>
      <c r="J9080">
        <v>6164741</v>
      </c>
      <c r="K9080">
        <v>24.393999999999998</v>
      </c>
      <c r="L9080">
        <v>13.462</v>
      </c>
      <c r="M9080">
        <v>3482.2550000000001</v>
      </c>
      <c r="N9080">
        <v>1420155</v>
      </c>
      <c r="O9080">
        <v>2.9209999999999998</v>
      </c>
      <c r="P9080">
        <v>8.2710000000000008</v>
      </c>
      <c r="Q9080">
        <v>416.98099999999999</v>
      </c>
      <c r="R9080">
        <v>170056</v>
      </c>
      <c r="S9080">
        <v>1.2999999999999999E-2</v>
      </c>
      <c r="T9080">
        <v>1.83</v>
      </c>
      <c r="U9080">
        <v>1.8759999999999999</v>
      </c>
      <c r="V9080">
        <v>765</v>
      </c>
      <c r="W9080">
        <f t="shared" si="338"/>
        <v>3</v>
      </c>
      <c r="X9080">
        <f t="shared" ref="X9080:X9143" si="339">(MAX(0, (Q9080-362.84)))*2</f>
        <v>108.28200000000004</v>
      </c>
      <c r="Y9080">
        <f t="shared" ref="Y9080:Y9143" si="340">(MAX(0, (W9080-1.06)))*2</f>
        <v>3.88</v>
      </c>
    </row>
    <row r="9081" spans="1:25" x14ac:dyDescent="0.2">
      <c r="A9081" t="s">
        <v>23</v>
      </c>
      <c r="B9081" t="s">
        <v>24</v>
      </c>
      <c r="C9081">
        <v>1</v>
      </c>
      <c r="D9081">
        <v>3</v>
      </c>
      <c r="E9081" t="s">
        <v>8951</v>
      </c>
      <c r="F9081">
        <v>146.727</v>
      </c>
      <c r="G9081">
        <v>109.40600000000001</v>
      </c>
      <c r="H9081">
        <v>51.935000000000002</v>
      </c>
      <c r="I9081">
        <v>16052.822</v>
      </c>
      <c r="J9081">
        <v>6546763</v>
      </c>
      <c r="K9081">
        <v>11.125999999999999</v>
      </c>
      <c r="L9081">
        <v>4.1459999999999999</v>
      </c>
      <c r="M9081">
        <v>1632.528</v>
      </c>
      <c r="N9081">
        <v>665788</v>
      </c>
      <c r="O9081">
        <v>2.08</v>
      </c>
      <c r="P9081">
        <v>2.1659999999999999</v>
      </c>
      <c r="Q9081">
        <v>305.22800000000001</v>
      </c>
      <c r="R9081">
        <v>124480</v>
      </c>
      <c r="S9081">
        <v>4.0000000000000001E-3</v>
      </c>
      <c r="T9081">
        <v>1.042</v>
      </c>
      <c r="U9081">
        <v>0.625</v>
      </c>
      <c r="V9081">
        <v>255</v>
      </c>
      <c r="W9081">
        <f t="shared" si="338"/>
        <v>1</v>
      </c>
      <c r="X9081">
        <f t="shared" si="339"/>
        <v>0</v>
      </c>
      <c r="Y9081">
        <f t="shared" si="340"/>
        <v>0</v>
      </c>
    </row>
    <row r="9082" spans="1:25" x14ac:dyDescent="0.2">
      <c r="A9082" t="s">
        <v>23</v>
      </c>
      <c r="B9082" t="s">
        <v>24</v>
      </c>
      <c r="C9082">
        <v>1</v>
      </c>
      <c r="D9082">
        <v>4</v>
      </c>
      <c r="E9082" t="s">
        <v>8952</v>
      </c>
      <c r="F9082">
        <v>110.339</v>
      </c>
      <c r="G9082">
        <v>107.212</v>
      </c>
      <c r="H9082">
        <v>46.845999999999997</v>
      </c>
      <c r="I9082">
        <v>11829.647000000001</v>
      </c>
      <c r="J9082">
        <v>4824441</v>
      </c>
      <c r="K9082">
        <v>16.167000000000002</v>
      </c>
      <c r="L9082">
        <v>11.010999999999999</v>
      </c>
      <c r="M9082">
        <v>1783.799</v>
      </c>
      <c r="N9082">
        <v>727480</v>
      </c>
      <c r="O9082">
        <v>3.56</v>
      </c>
      <c r="P9082">
        <v>10.867000000000001</v>
      </c>
      <c r="Q9082">
        <v>392.858</v>
      </c>
      <c r="R9082">
        <v>160218</v>
      </c>
      <c r="S9082">
        <v>2.3E-2</v>
      </c>
      <c r="T9082">
        <v>2.4039999999999999</v>
      </c>
      <c r="U9082">
        <v>2.5009999999999999</v>
      </c>
      <c r="V9082">
        <v>1020</v>
      </c>
      <c r="W9082">
        <f t="shared" si="338"/>
        <v>4</v>
      </c>
      <c r="X9082">
        <f t="shared" si="339"/>
        <v>60.036000000000058</v>
      </c>
      <c r="Y9082">
        <f t="shared" si="340"/>
        <v>5.88</v>
      </c>
    </row>
    <row r="9083" spans="1:25" x14ac:dyDescent="0.2">
      <c r="A9083" t="s">
        <v>23</v>
      </c>
      <c r="B9083" t="s">
        <v>24</v>
      </c>
      <c r="C9083">
        <v>1</v>
      </c>
      <c r="D9083">
        <v>5</v>
      </c>
      <c r="E9083" t="s">
        <v>8953</v>
      </c>
      <c r="F9083">
        <v>387.25299999999999</v>
      </c>
      <c r="G9083">
        <v>124.00700000000001</v>
      </c>
      <c r="H9083">
        <v>51.029000000000003</v>
      </c>
      <c r="I9083">
        <v>48022.044999999998</v>
      </c>
      <c r="J9083">
        <v>19584653</v>
      </c>
      <c r="K9083">
        <v>34.122999999999998</v>
      </c>
      <c r="L9083">
        <v>19.614999999999998</v>
      </c>
      <c r="M9083">
        <v>13214.166999999999</v>
      </c>
      <c r="N9083">
        <v>5389085</v>
      </c>
      <c r="O9083">
        <v>2.3140000000000001</v>
      </c>
      <c r="P9083">
        <v>3.9489999999999998</v>
      </c>
      <c r="Q9083">
        <v>895.97699999999998</v>
      </c>
      <c r="R9083">
        <v>365403</v>
      </c>
      <c r="S9083">
        <v>1.2999999999999999E-2</v>
      </c>
      <c r="T9083">
        <v>1.8149999999999999</v>
      </c>
      <c r="U9083">
        <v>5.0019999999999998</v>
      </c>
      <c r="V9083">
        <v>2040</v>
      </c>
      <c r="W9083">
        <f t="shared" si="338"/>
        <v>8</v>
      </c>
      <c r="X9083">
        <f t="shared" si="339"/>
        <v>1066.2739999999999</v>
      </c>
      <c r="Y9083">
        <f t="shared" si="340"/>
        <v>13.879999999999999</v>
      </c>
    </row>
    <row r="9084" spans="1:25" x14ac:dyDescent="0.2">
      <c r="A9084" t="s">
        <v>23</v>
      </c>
      <c r="B9084" t="s">
        <v>24</v>
      </c>
      <c r="C9084">
        <v>1</v>
      </c>
      <c r="D9084">
        <v>6</v>
      </c>
      <c r="E9084" t="s">
        <v>8954</v>
      </c>
      <c r="F9084">
        <v>237.89500000000001</v>
      </c>
      <c r="G9084">
        <v>114.992</v>
      </c>
      <c r="H9084">
        <v>52.142000000000003</v>
      </c>
      <c r="I9084">
        <v>27356.022000000001</v>
      </c>
      <c r="J9084">
        <v>11156505</v>
      </c>
      <c r="K9084">
        <v>25.744</v>
      </c>
      <c r="L9084">
        <v>9.4130000000000003</v>
      </c>
      <c r="M9084">
        <v>6124.3230000000003</v>
      </c>
      <c r="N9084">
        <v>2497660</v>
      </c>
      <c r="O9084">
        <v>2.1629999999999998</v>
      </c>
      <c r="P9084">
        <v>4.1879999999999997</v>
      </c>
      <c r="Q9084">
        <v>514.64099999999996</v>
      </c>
      <c r="R9084">
        <v>209884</v>
      </c>
      <c r="S9084">
        <v>8.0000000000000002E-3</v>
      </c>
      <c r="T9084">
        <v>1.4179999999999999</v>
      </c>
      <c r="U9084">
        <v>1.8759999999999999</v>
      </c>
      <c r="V9084">
        <v>765</v>
      </c>
      <c r="W9084">
        <f t="shared" si="338"/>
        <v>3</v>
      </c>
      <c r="X9084">
        <f t="shared" si="339"/>
        <v>303.60199999999998</v>
      </c>
      <c r="Y9084">
        <f t="shared" si="340"/>
        <v>3.88</v>
      </c>
    </row>
    <row r="9085" spans="1:25" x14ac:dyDescent="0.2">
      <c r="A9085" t="s">
        <v>23</v>
      </c>
      <c r="B9085" t="s">
        <v>24</v>
      </c>
      <c r="C9085">
        <v>1</v>
      </c>
      <c r="D9085">
        <v>7</v>
      </c>
      <c r="E9085" t="s">
        <v>8955</v>
      </c>
      <c r="F9085">
        <v>166.41200000000001</v>
      </c>
      <c r="G9085">
        <v>110.173</v>
      </c>
      <c r="H9085">
        <v>46.85</v>
      </c>
      <c r="I9085">
        <v>18333.991999999998</v>
      </c>
      <c r="J9085">
        <v>7477084</v>
      </c>
      <c r="K9085">
        <v>16.701000000000001</v>
      </c>
      <c r="L9085">
        <v>11.271000000000001</v>
      </c>
      <c r="M9085">
        <v>2779.2860000000001</v>
      </c>
      <c r="N9085">
        <v>1133466</v>
      </c>
      <c r="O9085">
        <v>2.2149999999999999</v>
      </c>
      <c r="P9085">
        <v>5.9480000000000004</v>
      </c>
      <c r="Q9085">
        <v>368.61</v>
      </c>
      <c r="R9085">
        <v>150329</v>
      </c>
      <c r="S9085">
        <v>1.0999999999999999E-2</v>
      </c>
      <c r="T9085">
        <v>1.6950000000000001</v>
      </c>
      <c r="U9085">
        <v>1.8759999999999999</v>
      </c>
      <c r="V9085">
        <v>765</v>
      </c>
      <c r="W9085">
        <f t="shared" si="338"/>
        <v>3</v>
      </c>
      <c r="X9085">
        <f t="shared" si="339"/>
        <v>11.540000000000077</v>
      </c>
      <c r="Y9085">
        <f t="shared" si="340"/>
        <v>3.88</v>
      </c>
    </row>
    <row r="9086" spans="1:25" x14ac:dyDescent="0.2">
      <c r="A9086" t="s">
        <v>23</v>
      </c>
      <c r="B9086" t="s">
        <v>24</v>
      </c>
      <c r="C9086">
        <v>1</v>
      </c>
      <c r="D9086">
        <v>8</v>
      </c>
      <c r="E9086" t="s">
        <v>8956</v>
      </c>
      <c r="F9086">
        <v>30.085999999999999</v>
      </c>
      <c r="G9086">
        <v>63.286999999999999</v>
      </c>
      <c r="H9086">
        <v>38.463000000000001</v>
      </c>
      <c r="I9086">
        <v>1904.068</v>
      </c>
      <c r="J9086">
        <v>776529</v>
      </c>
      <c r="K9086">
        <v>17.097999999999999</v>
      </c>
      <c r="L9086">
        <v>14.195</v>
      </c>
      <c r="M9086">
        <v>514.41999999999996</v>
      </c>
      <c r="N9086">
        <v>209794</v>
      </c>
      <c r="O9086">
        <v>2.8</v>
      </c>
      <c r="P9086">
        <v>9.2409999999999997</v>
      </c>
      <c r="Q9086">
        <v>84.244</v>
      </c>
      <c r="R9086">
        <v>34357</v>
      </c>
      <c r="S9086">
        <v>2.1000000000000001E-2</v>
      </c>
      <c r="T9086">
        <v>2.302</v>
      </c>
      <c r="U9086">
        <v>0.625</v>
      </c>
      <c r="V9086">
        <v>255</v>
      </c>
      <c r="W9086">
        <f t="shared" si="338"/>
        <v>1</v>
      </c>
      <c r="X9086">
        <f t="shared" si="339"/>
        <v>0</v>
      </c>
      <c r="Y9086">
        <f t="shared" si="340"/>
        <v>0</v>
      </c>
    </row>
    <row r="9087" spans="1:25" x14ac:dyDescent="0.2">
      <c r="A9087" t="s">
        <v>23</v>
      </c>
      <c r="B9087" t="s">
        <v>24</v>
      </c>
      <c r="C9087">
        <v>1</v>
      </c>
      <c r="D9087">
        <v>9</v>
      </c>
      <c r="E9087" t="s">
        <v>8957</v>
      </c>
      <c r="F9087">
        <v>347.94499999999999</v>
      </c>
      <c r="G9087">
        <v>119.741</v>
      </c>
      <c r="H9087">
        <v>47.16</v>
      </c>
      <c r="I9087">
        <v>41663.294000000002</v>
      </c>
      <c r="J9087">
        <v>16991387</v>
      </c>
      <c r="K9087">
        <v>27.934000000000001</v>
      </c>
      <c r="L9087">
        <v>10.718999999999999</v>
      </c>
      <c r="M9087">
        <v>9719.5720000000001</v>
      </c>
      <c r="N9087">
        <v>3963897</v>
      </c>
      <c r="O9087">
        <v>2.625</v>
      </c>
      <c r="P9087">
        <v>8.1010000000000009</v>
      </c>
      <c r="Q9087">
        <v>913.34199999999998</v>
      </c>
      <c r="R9087">
        <v>372485</v>
      </c>
      <c r="S9087">
        <v>1.7999999999999999E-2</v>
      </c>
      <c r="T9087">
        <v>2.141</v>
      </c>
      <c r="U9087">
        <v>6.2530000000000001</v>
      </c>
      <c r="V9087">
        <v>2550</v>
      </c>
      <c r="W9087">
        <f t="shared" si="338"/>
        <v>10</v>
      </c>
      <c r="X9087">
        <f t="shared" si="339"/>
        <v>1101.0039999999999</v>
      </c>
      <c r="Y9087">
        <f t="shared" si="340"/>
        <v>17.88</v>
      </c>
    </row>
    <row r="9088" spans="1:25" x14ac:dyDescent="0.2">
      <c r="A9088" t="s">
        <v>23</v>
      </c>
      <c r="B9088" t="s">
        <v>24</v>
      </c>
      <c r="C9088">
        <v>1</v>
      </c>
      <c r="D9088">
        <v>10</v>
      </c>
      <c r="E9088" t="s">
        <v>8175</v>
      </c>
      <c r="F9088">
        <v>325.81799999999998</v>
      </c>
      <c r="G9088">
        <v>127.7</v>
      </c>
      <c r="H9088">
        <v>48.762</v>
      </c>
      <c r="I9088">
        <v>41606.993000000002</v>
      </c>
      <c r="J9088">
        <v>16968426</v>
      </c>
      <c r="K9088">
        <v>73.12</v>
      </c>
      <c r="L9088">
        <v>31.919</v>
      </c>
      <c r="M9088">
        <v>23823.688999999998</v>
      </c>
      <c r="N9088">
        <v>9715927</v>
      </c>
      <c r="O9088">
        <v>7.8579999999999997</v>
      </c>
      <c r="P9088">
        <v>20.314</v>
      </c>
      <c r="Q9088">
        <v>2560.2220000000002</v>
      </c>
      <c r="R9088">
        <v>1044126</v>
      </c>
      <c r="S9088">
        <v>8.5999999999999993E-2</v>
      </c>
      <c r="T9088">
        <v>4.6920000000000002</v>
      </c>
      <c r="U9088">
        <v>28.137</v>
      </c>
      <c r="V9088">
        <v>11475</v>
      </c>
      <c r="W9088">
        <f t="shared" si="338"/>
        <v>45</v>
      </c>
      <c r="X9088">
        <f t="shared" si="339"/>
        <v>4394.7640000000001</v>
      </c>
      <c r="Y9088">
        <f t="shared" si="340"/>
        <v>87.88</v>
      </c>
    </row>
    <row r="9089" spans="1:25" x14ac:dyDescent="0.2">
      <c r="A9089" t="s">
        <v>23</v>
      </c>
      <c r="B9089" t="s">
        <v>24</v>
      </c>
      <c r="C9089">
        <v>1</v>
      </c>
      <c r="D9089">
        <v>11</v>
      </c>
      <c r="E9089" t="s">
        <v>7417</v>
      </c>
      <c r="F9089">
        <v>292.262</v>
      </c>
      <c r="G9089">
        <v>89.822999999999993</v>
      </c>
      <c r="H9089">
        <v>45.969000000000001</v>
      </c>
      <c r="I9089">
        <v>26251.963</v>
      </c>
      <c r="J9089">
        <v>10706241</v>
      </c>
      <c r="K9089">
        <v>10.109</v>
      </c>
      <c r="L9089">
        <v>3.9870000000000001</v>
      </c>
      <c r="M9089">
        <v>2954.4929999999999</v>
      </c>
      <c r="N9089">
        <v>1204920</v>
      </c>
      <c r="O9089">
        <v>1.764</v>
      </c>
      <c r="P9089">
        <v>1.22</v>
      </c>
      <c r="Q9089">
        <v>515.42499999999995</v>
      </c>
      <c r="R9089">
        <v>210204</v>
      </c>
      <c r="S9089">
        <v>0</v>
      </c>
      <c r="T9089">
        <v>0</v>
      </c>
      <c r="U9089">
        <v>0</v>
      </c>
      <c r="V9089">
        <v>0</v>
      </c>
      <c r="W9089">
        <f t="shared" si="338"/>
        <v>0</v>
      </c>
      <c r="X9089">
        <f t="shared" si="339"/>
        <v>305.16999999999996</v>
      </c>
      <c r="Y9089">
        <f t="shared" si="340"/>
        <v>0</v>
      </c>
    </row>
    <row r="9090" spans="1:25" x14ac:dyDescent="0.2">
      <c r="A9090" t="s">
        <v>23</v>
      </c>
      <c r="B9090" t="s">
        <v>24</v>
      </c>
      <c r="C9090">
        <v>1</v>
      </c>
      <c r="D9090">
        <v>12</v>
      </c>
      <c r="E9090" t="s">
        <v>695</v>
      </c>
      <c r="F9090">
        <v>142.90600000000001</v>
      </c>
      <c r="G9090">
        <v>109.342</v>
      </c>
      <c r="H9090">
        <v>53.106000000000002</v>
      </c>
      <c r="I9090">
        <v>15625.701999999999</v>
      </c>
      <c r="J9090">
        <v>6372572</v>
      </c>
      <c r="K9090">
        <v>11.221</v>
      </c>
      <c r="L9090">
        <v>4.5570000000000004</v>
      </c>
      <c r="M9090">
        <v>1603.614</v>
      </c>
      <c r="N9090">
        <v>653996</v>
      </c>
      <c r="O9090">
        <v>1.927</v>
      </c>
      <c r="P9090">
        <v>1.3109999999999999</v>
      </c>
      <c r="Q9090">
        <v>275.42599999999999</v>
      </c>
      <c r="R9090">
        <v>112326</v>
      </c>
      <c r="S9090">
        <v>0</v>
      </c>
      <c r="T9090">
        <v>0</v>
      </c>
      <c r="U9090">
        <v>0</v>
      </c>
      <c r="V9090">
        <v>0</v>
      </c>
      <c r="W9090">
        <f t="shared" si="338"/>
        <v>0</v>
      </c>
      <c r="X9090">
        <f t="shared" si="339"/>
        <v>0</v>
      </c>
      <c r="Y9090">
        <f t="shared" si="340"/>
        <v>0</v>
      </c>
    </row>
    <row r="9091" spans="1:25" x14ac:dyDescent="0.2">
      <c r="A9091" t="s">
        <v>23</v>
      </c>
      <c r="B9091" t="s">
        <v>24</v>
      </c>
      <c r="C9091">
        <v>1</v>
      </c>
      <c r="D9091">
        <v>13</v>
      </c>
      <c r="E9091" t="s">
        <v>8958</v>
      </c>
      <c r="F9091">
        <v>312.15300000000002</v>
      </c>
      <c r="G9091">
        <v>124.441</v>
      </c>
      <c r="H9091">
        <v>46.112000000000002</v>
      </c>
      <c r="I9091">
        <v>38844.517999999996</v>
      </c>
      <c r="J9091">
        <v>15841816</v>
      </c>
      <c r="K9091">
        <v>54.780999999999999</v>
      </c>
      <c r="L9091">
        <v>23.33</v>
      </c>
      <c r="M9091">
        <v>17099.873</v>
      </c>
      <c r="N9091">
        <v>6973778</v>
      </c>
      <c r="O9091">
        <v>3.8690000000000002</v>
      </c>
      <c r="P9091">
        <v>11.798</v>
      </c>
      <c r="Q9091">
        <v>1207.7149999999999</v>
      </c>
      <c r="R9091">
        <v>492538</v>
      </c>
      <c r="S9091">
        <v>4.5999999999999999E-2</v>
      </c>
      <c r="T9091">
        <v>3.427</v>
      </c>
      <c r="U9091">
        <v>14.381</v>
      </c>
      <c r="V9091">
        <v>5865</v>
      </c>
      <c r="W9091">
        <f t="shared" si="338"/>
        <v>23</v>
      </c>
      <c r="X9091">
        <f t="shared" si="339"/>
        <v>1689.75</v>
      </c>
      <c r="Y9091">
        <f t="shared" si="340"/>
        <v>43.88</v>
      </c>
    </row>
    <row r="9092" spans="1:25" x14ac:dyDescent="0.2">
      <c r="A9092" t="s">
        <v>23</v>
      </c>
      <c r="B9092" t="s">
        <v>24</v>
      </c>
      <c r="C9092">
        <v>1</v>
      </c>
      <c r="D9092">
        <v>14</v>
      </c>
      <c r="E9092" t="s">
        <v>8959</v>
      </c>
      <c r="F9092">
        <v>369.71100000000001</v>
      </c>
      <c r="G9092">
        <v>106.605</v>
      </c>
      <c r="H9092">
        <v>43.747</v>
      </c>
      <c r="I9092">
        <v>39413.205999999998</v>
      </c>
      <c r="J9092">
        <v>16073742</v>
      </c>
      <c r="K9092">
        <v>11.241</v>
      </c>
      <c r="L9092">
        <v>4.4349999999999996</v>
      </c>
      <c r="M9092">
        <v>4155.7889999999998</v>
      </c>
      <c r="N9092">
        <v>1694840</v>
      </c>
      <c r="O9092">
        <v>1.956</v>
      </c>
      <c r="P9092">
        <v>1.238</v>
      </c>
      <c r="Q9092">
        <v>723.08199999999999</v>
      </c>
      <c r="R9092">
        <v>294892</v>
      </c>
      <c r="S9092">
        <v>0</v>
      </c>
      <c r="T9092">
        <v>0</v>
      </c>
      <c r="U9092">
        <v>0</v>
      </c>
      <c r="V9092">
        <v>0</v>
      </c>
      <c r="W9092">
        <f t="shared" si="338"/>
        <v>0</v>
      </c>
      <c r="X9092">
        <f t="shared" si="339"/>
        <v>720.48400000000004</v>
      </c>
      <c r="Y9092">
        <f t="shared" si="340"/>
        <v>0</v>
      </c>
    </row>
    <row r="9093" spans="1:25" x14ac:dyDescent="0.2">
      <c r="A9093" t="s">
        <v>23</v>
      </c>
      <c r="B9093" t="s">
        <v>24</v>
      </c>
      <c r="C9093">
        <v>1</v>
      </c>
      <c r="D9093">
        <v>15</v>
      </c>
      <c r="E9093" t="s">
        <v>4066</v>
      </c>
      <c r="F9093">
        <v>280.57799999999997</v>
      </c>
      <c r="G9093">
        <v>100.91500000000001</v>
      </c>
      <c r="H9093">
        <v>40.073</v>
      </c>
      <c r="I9093">
        <v>28314.537</v>
      </c>
      <c r="J9093">
        <v>11547413</v>
      </c>
      <c r="K9093">
        <v>68.442999999999998</v>
      </c>
      <c r="L9093">
        <v>27.972000000000001</v>
      </c>
      <c r="M9093">
        <v>19203.675999999999</v>
      </c>
      <c r="N9093">
        <v>7831764</v>
      </c>
      <c r="O9093">
        <v>6.5540000000000003</v>
      </c>
      <c r="P9093">
        <v>17.245999999999999</v>
      </c>
      <c r="Q9093">
        <v>1838.8610000000001</v>
      </c>
      <c r="R9093">
        <v>749936</v>
      </c>
      <c r="S9093">
        <v>9.0999999999999998E-2</v>
      </c>
      <c r="T9093">
        <v>4.8259999999999996</v>
      </c>
      <c r="U9093">
        <v>25.635999999999999</v>
      </c>
      <c r="V9093">
        <v>10455</v>
      </c>
      <c r="W9093">
        <f t="shared" ref="W9093:W9156" si="341">V9093/255</f>
        <v>41</v>
      </c>
      <c r="X9093">
        <f t="shared" si="339"/>
        <v>2952.0420000000004</v>
      </c>
      <c r="Y9093">
        <f t="shared" si="340"/>
        <v>79.88</v>
      </c>
    </row>
    <row r="9094" spans="1:25" x14ac:dyDescent="0.2">
      <c r="A9094" t="s">
        <v>23</v>
      </c>
      <c r="B9094" t="s">
        <v>24</v>
      </c>
      <c r="C9094">
        <v>1</v>
      </c>
      <c r="D9094">
        <v>16</v>
      </c>
      <c r="E9094" t="s">
        <v>8960</v>
      </c>
      <c r="F9094">
        <v>189.97300000000001</v>
      </c>
      <c r="G9094">
        <v>85.994</v>
      </c>
      <c r="H9094">
        <v>36.947000000000003</v>
      </c>
      <c r="I9094">
        <v>16336.472</v>
      </c>
      <c r="J9094">
        <v>6662443</v>
      </c>
      <c r="K9094">
        <v>16.641999999999999</v>
      </c>
      <c r="L9094">
        <v>6.2939999999999996</v>
      </c>
      <c r="M9094">
        <v>3161.4490000000001</v>
      </c>
      <c r="N9094">
        <v>1289322</v>
      </c>
      <c r="O9094">
        <v>2.0459999999999998</v>
      </c>
      <c r="P9094">
        <v>2.3410000000000002</v>
      </c>
      <c r="Q9094">
        <v>388.67</v>
      </c>
      <c r="R9094">
        <v>158510</v>
      </c>
      <c r="S9094">
        <v>3.0000000000000001E-3</v>
      </c>
      <c r="T9094">
        <v>0.91600000000000004</v>
      </c>
      <c r="U9094">
        <v>0.625</v>
      </c>
      <c r="V9094">
        <v>255</v>
      </c>
      <c r="W9094">
        <f t="shared" si="341"/>
        <v>1</v>
      </c>
      <c r="X9094">
        <f t="shared" si="339"/>
        <v>51.660000000000082</v>
      </c>
      <c r="Y9094">
        <f t="shared" si="340"/>
        <v>0</v>
      </c>
    </row>
    <row r="9095" spans="1:25" x14ac:dyDescent="0.2">
      <c r="A9095" t="s">
        <v>23</v>
      </c>
      <c r="B9095" t="s">
        <v>24</v>
      </c>
      <c r="C9095">
        <v>1</v>
      </c>
      <c r="D9095">
        <v>17</v>
      </c>
      <c r="E9095" t="s">
        <v>8961</v>
      </c>
      <c r="F9095">
        <v>269.995</v>
      </c>
      <c r="G9095">
        <v>57.042000000000002</v>
      </c>
      <c r="H9095">
        <v>37.338999999999999</v>
      </c>
      <c r="I9095">
        <v>15401.101000000001</v>
      </c>
      <c r="J9095">
        <v>6280974</v>
      </c>
      <c r="K9095">
        <v>16.731000000000002</v>
      </c>
      <c r="L9095">
        <v>6.8730000000000002</v>
      </c>
      <c r="M9095">
        <v>4517.22</v>
      </c>
      <c r="N9095">
        <v>1842241</v>
      </c>
      <c r="O9095">
        <v>1.7070000000000001</v>
      </c>
      <c r="P9095">
        <v>1.1499999999999999</v>
      </c>
      <c r="Q9095">
        <v>460.83800000000002</v>
      </c>
      <c r="R9095">
        <v>187942</v>
      </c>
      <c r="S9095">
        <v>0</v>
      </c>
      <c r="T9095">
        <v>0</v>
      </c>
      <c r="U9095">
        <v>0</v>
      </c>
      <c r="V9095">
        <v>0</v>
      </c>
      <c r="W9095">
        <f t="shared" si="341"/>
        <v>0</v>
      </c>
      <c r="X9095">
        <f t="shared" si="339"/>
        <v>195.99600000000009</v>
      </c>
      <c r="Y9095">
        <f t="shared" si="340"/>
        <v>0</v>
      </c>
    </row>
    <row r="9096" spans="1:25" x14ac:dyDescent="0.2">
      <c r="A9096" t="s">
        <v>23</v>
      </c>
      <c r="B9096" t="s">
        <v>24</v>
      </c>
      <c r="C9096">
        <v>2</v>
      </c>
      <c r="D9096">
        <v>1</v>
      </c>
      <c r="E9096" t="s">
        <v>696</v>
      </c>
      <c r="F9096">
        <v>216.27799999999999</v>
      </c>
      <c r="G9096">
        <v>76.801000000000002</v>
      </c>
      <c r="H9096">
        <v>40.024999999999999</v>
      </c>
      <c r="I9096">
        <v>16610.29</v>
      </c>
      <c r="J9096">
        <v>6774113</v>
      </c>
      <c r="K9096">
        <v>3.335</v>
      </c>
      <c r="L9096">
        <v>1.768</v>
      </c>
      <c r="M9096">
        <v>721.29</v>
      </c>
      <c r="N9096">
        <v>294161</v>
      </c>
      <c r="O9096">
        <v>1.419</v>
      </c>
      <c r="P9096">
        <v>2.681</v>
      </c>
      <c r="Q9096">
        <v>306.98899999999998</v>
      </c>
      <c r="R9096">
        <v>125198</v>
      </c>
      <c r="S9096">
        <v>6.0000000000000001E-3</v>
      </c>
      <c r="T9096">
        <v>1.214</v>
      </c>
      <c r="U9096">
        <v>1.2509999999999999</v>
      </c>
      <c r="V9096">
        <v>510</v>
      </c>
      <c r="W9096">
        <f t="shared" si="341"/>
        <v>2</v>
      </c>
      <c r="X9096">
        <f t="shared" si="339"/>
        <v>0</v>
      </c>
      <c r="Y9096">
        <f t="shared" si="340"/>
        <v>1.88</v>
      </c>
    </row>
    <row r="9097" spans="1:25" x14ac:dyDescent="0.2">
      <c r="A9097" t="s">
        <v>23</v>
      </c>
      <c r="B9097" t="s">
        <v>24</v>
      </c>
      <c r="C9097">
        <v>2</v>
      </c>
      <c r="D9097">
        <v>2</v>
      </c>
      <c r="E9097" t="s">
        <v>7096</v>
      </c>
      <c r="F9097">
        <v>234.88900000000001</v>
      </c>
      <c r="G9097">
        <v>79.247</v>
      </c>
      <c r="H9097">
        <v>45.155000000000001</v>
      </c>
      <c r="I9097">
        <v>18614.208999999999</v>
      </c>
      <c r="J9097">
        <v>7591364</v>
      </c>
      <c r="K9097">
        <v>3.1549999999999998</v>
      </c>
      <c r="L9097">
        <v>1.6819999999999999</v>
      </c>
      <c r="M9097">
        <v>741.11500000000001</v>
      </c>
      <c r="N9097">
        <v>302246</v>
      </c>
      <c r="O9097">
        <v>1.18</v>
      </c>
      <c r="P9097">
        <v>0.91500000000000004</v>
      </c>
      <c r="Q9097">
        <v>277.16899999999998</v>
      </c>
      <c r="R9097">
        <v>113037</v>
      </c>
      <c r="S9097">
        <v>0</v>
      </c>
      <c r="T9097">
        <v>0</v>
      </c>
      <c r="U9097">
        <v>0</v>
      </c>
      <c r="V9097">
        <v>0</v>
      </c>
      <c r="W9097">
        <f t="shared" si="341"/>
        <v>0</v>
      </c>
      <c r="X9097">
        <f t="shared" si="339"/>
        <v>0</v>
      </c>
      <c r="Y9097">
        <f t="shared" si="340"/>
        <v>0</v>
      </c>
    </row>
    <row r="9098" spans="1:25" x14ac:dyDescent="0.2">
      <c r="A9098" t="s">
        <v>23</v>
      </c>
      <c r="B9098" t="s">
        <v>24</v>
      </c>
      <c r="C9098">
        <v>2</v>
      </c>
      <c r="D9098">
        <v>3</v>
      </c>
      <c r="E9098" t="s">
        <v>4444</v>
      </c>
      <c r="F9098">
        <v>224.44800000000001</v>
      </c>
      <c r="G9098">
        <v>122.297</v>
      </c>
      <c r="H9098">
        <v>49.411999999999999</v>
      </c>
      <c r="I9098">
        <v>27449.287</v>
      </c>
      <c r="J9098">
        <v>11194541</v>
      </c>
      <c r="K9098">
        <v>16.172999999999998</v>
      </c>
      <c r="L9098">
        <v>7.3760000000000003</v>
      </c>
      <c r="M9098">
        <v>3630.085</v>
      </c>
      <c r="N9098">
        <v>1480444</v>
      </c>
      <c r="O9098">
        <v>2.4510000000000001</v>
      </c>
      <c r="P9098">
        <v>8.4169999999999998</v>
      </c>
      <c r="Q9098">
        <v>550.20000000000005</v>
      </c>
      <c r="R9098">
        <v>224386</v>
      </c>
      <c r="S9098">
        <v>1.7000000000000001E-2</v>
      </c>
      <c r="T9098">
        <v>2.0640000000000001</v>
      </c>
      <c r="U9098">
        <v>3.7519999999999998</v>
      </c>
      <c r="V9098">
        <v>1530</v>
      </c>
      <c r="W9098">
        <f t="shared" si="341"/>
        <v>6</v>
      </c>
      <c r="X9098">
        <f t="shared" si="339"/>
        <v>374.72000000000014</v>
      </c>
      <c r="Y9098">
        <f t="shared" si="340"/>
        <v>9.879999999999999</v>
      </c>
    </row>
    <row r="9099" spans="1:25" x14ac:dyDescent="0.2">
      <c r="A9099" t="s">
        <v>23</v>
      </c>
      <c r="B9099" t="s">
        <v>24</v>
      </c>
      <c r="C9099">
        <v>2</v>
      </c>
      <c r="D9099">
        <v>4</v>
      </c>
      <c r="E9099" t="s">
        <v>8962</v>
      </c>
      <c r="F9099">
        <v>418.43299999999999</v>
      </c>
      <c r="G9099">
        <v>98.108999999999995</v>
      </c>
      <c r="H9099">
        <v>43.484999999999999</v>
      </c>
      <c r="I9099">
        <v>41052.228000000003</v>
      </c>
      <c r="J9099">
        <v>16742178</v>
      </c>
      <c r="K9099">
        <v>14.013</v>
      </c>
      <c r="L9099">
        <v>9.8870000000000005</v>
      </c>
      <c r="M9099">
        <v>5863.6239999999998</v>
      </c>
      <c r="N9099">
        <v>2391340</v>
      </c>
      <c r="O9099">
        <v>1.992</v>
      </c>
      <c r="P9099">
        <v>5.2249999999999996</v>
      </c>
      <c r="Q9099">
        <v>833.35699999999997</v>
      </c>
      <c r="R9099">
        <v>339865</v>
      </c>
      <c r="S9099">
        <v>1.2E-2</v>
      </c>
      <c r="T9099">
        <v>1.746</v>
      </c>
      <c r="U9099">
        <v>5.0019999999999998</v>
      </c>
      <c r="V9099">
        <v>2040</v>
      </c>
      <c r="W9099">
        <f t="shared" si="341"/>
        <v>8</v>
      </c>
      <c r="X9099">
        <f t="shared" si="339"/>
        <v>941.03399999999999</v>
      </c>
      <c r="Y9099">
        <f t="shared" si="340"/>
        <v>13.879999999999999</v>
      </c>
    </row>
    <row r="9100" spans="1:25" x14ac:dyDescent="0.2">
      <c r="A9100" t="s">
        <v>23</v>
      </c>
      <c r="B9100" t="s">
        <v>24</v>
      </c>
      <c r="C9100">
        <v>2</v>
      </c>
      <c r="D9100">
        <v>5</v>
      </c>
      <c r="E9100" t="s">
        <v>8963</v>
      </c>
      <c r="F9100">
        <v>217.68100000000001</v>
      </c>
      <c r="G9100">
        <v>129.63800000000001</v>
      </c>
      <c r="H9100">
        <v>50.637</v>
      </c>
      <c r="I9100">
        <v>28219.642</v>
      </c>
      <c r="J9100">
        <v>11508712</v>
      </c>
      <c r="K9100">
        <v>15.169</v>
      </c>
      <c r="L9100">
        <v>7.4980000000000002</v>
      </c>
      <c r="M9100">
        <v>3301.8960000000002</v>
      </c>
      <c r="N9100">
        <v>1346600</v>
      </c>
      <c r="O9100">
        <v>1.821</v>
      </c>
      <c r="P9100">
        <v>4.5720000000000001</v>
      </c>
      <c r="Q9100">
        <v>396.34800000000001</v>
      </c>
      <c r="R9100">
        <v>161641</v>
      </c>
      <c r="S9100">
        <v>8.9999999999999993E-3</v>
      </c>
      <c r="T9100">
        <v>1.482</v>
      </c>
      <c r="U9100">
        <v>1.8759999999999999</v>
      </c>
      <c r="V9100">
        <v>765</v>
      </c>
      <c r="W9100">
        <f t="shared" si="341"/>
        <v>3</v>
      </c>
      <c r="X9100">
        <f t="shared" si="339"/>
        <v>67.016000000000076</v>
      </c>
      <c r="Y9100">
        <f t="shared" si="340"/>
        <v>3.88</v>
      </c>
    </row>
    <row r="9101" spans="1:25" x14ac:dyDescent="0.2">
      <c r="A9101" t="s">
        <v>23</v>
      </c>
      <c r="B9101" t="s">
        <v>24</v>
      </c>
      <c r="C9101">
        <v>2</v>
      </c>
      <c r="D9101">
        <v>6</v>
      </c>
      <c r="E9101" t="s">
        <v>3716</v>
      </c>
      <c r="F9101">
        <v>383.17500000000001</v>
      </c>
      <c r="G9101">
        <v>109.31</v>
      </c>
      <c r="H9101">
        <v>43.661999999999999</v>
      </c>
      <c r="I9101">
        <v>41884.83</v>
      </c>
      <c r="J9101">
        <v>17081735</v>
      </c>
      <c r="K9101">
        <v>12.567</v>
      </c>
      <c r="L9101">
        <v>5.4589999999999996</v>
      </c>
      <c r="M9101">
        <v>4815.3860000000004</v>
      </c>
      <c r="N9101">
        <v>1963841</v>
      </c>
      <c r="O9101">
        <v>1.601</v>
      </c>
      <c r="P9101">
        <v>2.5459999999999998</v>
      </c>
      <c r="Q9101">
        <v>613.49900000000002</v>
      </c>
      <c r="R9101">
        <v>250201</v>
      </c>
      <c r="S9101">
        <v>2E-3</v>
      </c>
      <c r="T9101">
        <v>0.64500000000000002</v>
      </c>
      <c r="U9101">
        <v>0.625</v>
      </c>
      <c r="V9101">
        <v>255</v>
      </c>
      <c r="W9101">
        <f t="shared" si="341"/>
        <v>1</v>
      </c>
      <c r="X9101">
        <f t="shared" si="339"/>
        <v>501.3180000000001</v>
      </c>
      <c r="Y9101">
        <f t="shared" si="340"/>
        <v>0</v>
      </c>
    </row>
    <row r="9102" spans="1:25" x14ac:dyDescent="0.2">
      <c r="A9102" t="s">
        <v>23</v>
      </c>
      <c r="B9102" t="s">
        <v>24</v>
      </c>
      <c r="C9102">
        <v>2</v>
      </c>
      <c r="D9102">
        <v>8</v>
      </c>
      <c r="E9102" t="s">
        <v>8964</v>
      </c>
      <c r="F9102">
        <v>27.806000000000001</v>
      </c>
      <c r="G9102">
        <v>44.762999999999998</v>
      </c>
      <c r="H9102">
        <v>28.853999999999999</v>
      </c>
      <c r="I9102">
        <v>1244.672</v>
      </c>
      <c r="J9102">
        <v>507610</v>
      </c>
      <c r="K9102">
        <v>9.9139999999999997</v>
      </c>
      <c r="L9102">
        <v>13.581</v>
      </c>
      <c r="M9102">
        <v>275.67099999999999</v>
      </c>
      <c r="N9102">
        <v>112426</v>
      </c>
      <c r="O9102">
        <v>4.7519999999999998</v>
      </c>
      <c r="P9102">
        <v>15.199</v>
      </c>
      <c r="Q9102">
        <v>132.13200000000001</v>
      </c>
      <c r="R9102">
        <v>53887</v>
      </c>
      <c r="S9102">
        <v>6.7000000000000004E-2</v>
      </c>
      <c r="T9102">
        <v>4.1470000000000002</v>
      </c>
      <c r="U9102">
        <v>1.8759999999999999</v>
      </c>
      <c r="V9102">
        <v>765</v>
      </c>
      <c r="W9102">
        <f t="shared" si="341"/>
        <v>3</v>
      </c>
      <c r="X9102">
        <f t="shared" si="339"/>
        <v>0</v>
      </c>
      <c r="Y9102">
        <f t="shared" si="340"/>
        <v>3.88</v>
      </c>
    </row>
    <row r="9103" spans="1:25" x14ac:dyDescent="0.2">
      <c r="A9103" t="s">
        <v>23</v>
      </c>
      <c r="B9103" t="s">
        <v>24</v>
      </c>
      <c r="C9103">
        <v>2</v>
      </c>
      <c r="D9103">
        <v>9</v>
      </c>
      <c r="E9103" t="s">
        <v>8965</v>
      </c>
      <c r="F9103">
        <v>361.80099999999999</v>
      </c>
      <c r="G9103">
        <v>117.90300000000001</v>
      </c>
      <c r="H9103">
        <v>45.79</v>
      </c>
      <c r="I9103">
        <v>42657.404000000002</v>
      </c>
      <c r="J9103">
        <v>17396811</v>
      </c>
      <c r="K9103">
        <v>14.815</v>
      </c>
      <c r="L9103">
        <v>6.9889999999999999</v>
      </c>
      <c r="M9103">
        <v>5359.9979999999996</v>
      </c>
      <c r="N9103">
        <v>2185948</v>
      </c>
      <c r="O9103">
        <v>1.8280000000000001</v>
      </c>
      <c r="P9103">
        <v>4.8280000000000003</v>
      </c>
      <c r="Q9103">
        <v>661.375</v>
      </c>
      <c r="R9103">
        <v>269726</v>
      </c>
      <c r="S9103">
        <v>3.0000000000000001E-3</v>
      </c>
      <c r="T9103">
        <v>0.93899999999999995</v>
      </c>
      <c r="U9103">
        <v>1.2509999999999999</v>
      </c>
      <c r="V9103">
        <v>510</v>
      </c>
      <c r="W9103">
        <f t="shared" si="341"/>
        <v>2</v>
      </c>
      <c r="X9103">
        <f t="shared" si="339"/>
        <v>597.07000000000005</v>
      </c>
      <c r="Y9103">
        <f t="shared" si="340"/>
        <v>1.88</v>
      </c>
    </row>
    <row r="9104" spans="1:25" x14ac:dyDescent="0.2">
      <c r="A9104" t="s">
        <v>23</v>
      </c>
      <c r="B9104" t="s">
        <v>24</v>
      </c>
      <c r="C9104">
        <v>2</v>
      </c>
      <c r="D9104">
        <v>10</v>
      </c>
      <c r="E9104" t="s">
        <v>8966</v>
      </c>
      <c r="F9104">
        <v>401.178</v>
      </c>
      <c r="G9104">
        <v>70.290000000000006</v>
      </c>
      <c r="H9104">
        <v>32.923999999999999</v>
      </c>
      <c r="I9104">
        <v>28198.63</v>
      </c>
      <c r="J9104">
        <v>11500143</v>
      </c>
      <c r="K9104">
        <v>29.585999999999999</v>
      </c>
      <c r="L9104">
        <v>13.211</v>
      </c>
      <c r="M9104">
        <v>11869.394</v>
      </c>
      <c r="N9104">
        <v>4840651</v>
      </c>
      <c r="O9104">
        <v>5.0529999999999999</v>
      </c>
      <c r="P9104">
        <v>11.074</v>
      </c>
      <c r="Q9104">
        <v>2027.258</v>
      </c>
      <c r="R9104">
        <v>826769</v>
      </c>
      <c r="S9104">
        <v>7.2999999999999995E-2</v>
      </c>
      <c r="T9104">
        <v>4.3209999999999997</v>
      </c>
      <c r="U9104">
        <v>29.388000000000002</v>
      </c>
      <c r="V9104">
        <v>11985</v>
      </c>
      <c r="W9104">
        <f t="shared" si="341"/>
        <v>47</v>
      </c>
      <c r="X9104">
        <f t="shared" si="339"/>
        <v>3328.8360000000002</v>
      </c>
      <c r="Y9104">
        <f t="shared" si="340"/>
        <v>91.88</v>
      </c>
    </row>
    <row r="9105" spans="1:25" x14ac:dyDescent="0.2">
      <c r="A9105" t="s">
        <v>23</v>
      </c>
      <c r="B9105" t="s">
        <v>24</v>
      </c>
      <c r="C9105">
        <v>2</v>
      </c>
      <c r="D9105">
        <v>13</v>
      </c>
      <c r="E9105" t="s">
        <v>8967</v>
      </c>
      <c r="F9105">
        <v>258.60000000000002</v>
      </c>
      <c r="G9105">
        <v>114.009</v>
      </c>
      <c r="H9105">
        <v>42.418999999999997</v>
      </c>
      <c r="I9105">
        <v>29482.714</v>
      </c>
      <c r="J9105">
        <v>12023826</v>
      </c>
      <c r="K9105">
        <v>16.454999999999998</v>
      </c>
      <c r="L9105">
        <v>8.5030000000000001</v>
      </c>
      <c r="M9105">
        <v>4255.2629999999999</v>
      </c>
      <c r="N9105">
        <v>1735408</v>
      </c>
      <c r="O9105">
        <v>1.597</v>
      </c>
      <c r="P9105">
        <v>1.657</v>
      </c>
      <c r="Q9105">
        <v>413.07799999999997</v>
      </c>
      <c r="R9105">
        <v>168464</v>
      </c>
      <c r="S9105">
        <v>0.01</v>
      </c>
      <c r="T9105">
        <v>1.57</v>
      </c>
      <c r="U9105">
        <v>2.5009999999999999</v>
      </c>
      <c r="V9105">
        <v>1020</v>
      </c>
      <c r="W9105">
        <f t="shared" si="341"/>
        <v>4</v>
      </c>
      <c r="X9105">
        <f t="shared" si="339"/>
        <v>100.476</v>
      </c>
      <c r="Y9105">
        <f t="shared" si="340"/>
        <v>5.88</v>
      </c>
    </row>
    <row r="9106" spans="1:25" x14ac:dyDescent="0.2">
      <c r="A9106" t="s">
        <v>23</v>
      </c>
      <c r="B9106" t="s">
        <v>24</v>
      </c>
      <c r="C9106">
        <v>2</v>
      </c>
      <c r="D9106">
        <v>15</v>
      </c>
      <c r="E9106" t="s">
        <v>8968</v>
      </c>
      <c r="F9106">
        <v>371.73200000000003</v>
      </c>
      <c r="G9106">
        <v>99.012</v>
      </c>
      <c r="H9106">
        <v>43.939</v>
      </c>
      <c r="I9106">
        <v>36805.978999999999</v>
      </c>
      <c r="J9106">
        <v>15010446</v>
      </c>
      <c r="K9106">
        <v>30.437000000000001</v>
      </c>
      <c r="L9106">
        <v>15.368</v>
      </c>
      <c r="M9106">
        <v>11314.532999999999</v>
      </c>
      <c r="N9106">
        <v>4614364</v>
      </c>
      <c r="O9106">
        <v>5.5890000000000004</v>
      </c>
      <c r="P9106">
        <v>15.958</v>
      </c>
      <c r="Q9106">
        <v>2077.723</v>
      </c>
      <c r="R9106">
        <v>847350</v>
      </c>
      <c r="S9106">
        <v>5.8999999999999997E-2</v>
      </c>
      <c r="T9106">
        <v>3.8740000000000001</v>
      </c>
      <c r="U9106">
        <v>21.884</v>
      </c>
      <c r="V9106">
        <v>8925</v>
      </c>
      <c r="W9106">
        <f t="shared" si="341"/>
        <v>35</v>
      </c>
      <c r="X9106">
        <f t="shared" si="339"/>
        <v>3429.7660000000001</v>
      </c>
      <c r="Y9106">
        <f t="shared" si="340"/>
        <v>67.88</v>
      </c>
    </row>
    <row r="9107" spans="1:25" x14ac:dyDescent="0.2">
      <c r="A9107" t="s">
        <v>23</v>
      </c>
      <c r="B9107" t="s">
        <v>24</v>
      </c>
      <c r="C9107">
        <v>2</v>
      </c>
      <c r="D9107">
        <v>17</v>
      </c>
      <c r="E9107" t="s">
        <v>8969</v>
      </c>
      <c r="F9107">
        <v>303.70999999999998</v>
      </c>
      <c r="G9107">
        <v>89.334999999999994</v>
      </c>
      <c r="H9107">
        <v>43.249000000000002</v>
      </c>
      <c r="I9107">
        <v>27131.894</v>
      </c>
      <c r="J9107">
        <v>11065100</v>
      </c>
      <c r="K9107">
        <v>3.379</v>
      </c>
      <c r="L9107">
        <v>1.9139999999999999</v>
      </c>
      <c r="M9107">
        <v>1026.2360000000001</v>
      </c>
      <c r="N9107">
        <v>418526</v>
      </c>
      <c r="O9107">
        <v>1.865</v>
      </c>
      <c r="P9107">
        <v>6.69</v>
      </c>
      <c r="Q9107">
        <v>566.40499999999997</v>
      </c>
      <c r="R9107">
        <v>230995</v>
      </c>
      <c r="S9107">
        <v>4.0000000000000001E-3</v>
      </c>
      <c r="T9107">
        <v>1.0249999999999999</v>
      </c>
      <c r="U9107">
        <v>1.2509999999999999</v>
      </c>
      <c r="V9107">
        <v>510</v>
      </c>
      <c r="W9107">
        <f t="shared" si="341"/>
        <v>2</v>
      </c>
      <c r="X9107">
        <f t="shared" si="339"/>
        <v>407.13</v>
      </c>
      <c r="Y9107">
        <f t="shared" si="340"/>
        <v>1.88</v>
      </c>
    </row>
    <row r="9108" spans="1:25" x14ac:dyDescent="0.2">
      <c r="A9108" t="s">
        <v>23</v>
      </c>
      <c r="B9108" t="s">
        <v>24</v>
      </c>
      <c r="C9108">
        <v>2</v>
      </c>
      <c r="D9108">
        <v>18</v>
      </c>
      <c r="E9108" t="s">
        <v>8970</v>
      </c>
      <c r="F9108">
        <v>216.94</v>
      </c>
      <c r="G9108">
        <v>80.367000000000004</v>
      </c>
      <c r="H9108">
        <v>37.386000000000003</v>
      </c>
      <c r="I9108">
        <v>17434.919999999998</v>
      </c>
      <c r="J9108">
        <v>7110419</v>
      </c>
      <c r="K9108">
        <v>44.69</v>
      </c>
      <c r="L9108">
        <v>19.044</v>
      </c>
      <c r="M9108">
        <v>9694.9950000000008</v>
      </c>
      <c r="N9108">
        <v>3953874</v>
      </c>
      <c r="O9108">
        <v>6.4939999999999998</v>
      </c>
      <c r="P9108">
        <v>15.083</v>
      </c>
      <c r="Q9108">
        <v>1408.71</v>
      </c>
      <c r="R9108">
        <v>574509</v>
      </c>
      <c r="S9108">
        <v>6.9000000000000006E-2</v>
      </c>
      <c r="T9108">
        <v>4.1989999999999998</v>
      </c>
      <c r="U9108">
        <v>15.006</v>
      </c>
      <c r="V9108">
        <v>6120</v>
      </c>
      <c r="W9108">
        <f t="shared" si="341"/>
        <v>24</v>
      </c>
      <c r="X9108">
        <f t="shared" si="339"/>
        <v>2091.7400000000002</v>
      </c>
      <c r="Y9108">
        <f t="shared" si="340"/>
        <v>45.88</v>
      </c>
    </row>
    <row r="9109" spans="1:25" x14ac:dyDescent="0.2">
      <c r="A9109" t="s">
        <v>23</v>
      </c>
      <c r="B9109" t="s">
        <v>24</v>
      </c>
      <c r="C9109">
        <v>2</v>
      </c>
      <c r="D9109">
        <v>19</v>
      </c>
      <c r="E9109" t="s">
        <v>8971</v>
      </c>
      <c r="F9109">
        <v>267.26299999999998</v>
      </c>
      <c r="G9109">
        <v>124.544</v>
      </c>
      <c r="H9109">
        <v>48.01</v>
      </c>
      <c r="I9109">
        <v>33285.985000000001</v>
      </c>
      <c r="J9109">
        <v>13574900</v>
      </c>
      <c r="K9109">
        <v>12.871</v>
      </c>
      <c r="L9109">
        <v>5.359</v>
      </c>
      <c r="M9109">
        <v>3439.8319999999999</v>
      </c>
      <c r="N9109">
        <v>1402854</v>
      </c>
      <c r="O9109">
        <v>1.855</v>
      </c>
      <c r="P9109">
        <v>2.319</v>
      </c>
      <c r="Q9109">
        <v>495.80200000000002</v>
      </c>
      <c r="R9109">
        <v>202201</v>
      </c>
      <c r="S9109">
        <v>2E-3</v>
      </c>
      <c r="T9109">
        <v>0.77200000000000002</v>
      </c>
      <c r="U9109">
        <v>0.625</v>
      </c>
      <c r="V9109">
        <v>255</v>
      </c>
      <c r="W9109">
        <f t="shared" si="341"/>
        <v>1</v>
      </c>
      <c r="X9109">
        <f t="shared" si="339"/>
        <v>265.92400000000009</v>
      </c>
      <c r="Y9109">
        <f t="shared" si="340"/>
        <v>0</v>
      </c>
    </row>
    <row r="9110" spans="1:25" x14ac:dyDescent="0.2">
      <c r="A9110" t="s">
        <v>23</v>
      </c>
      <c r="B9110" t="s">
        <v>24</v>
      </c>
      <c r="C9110">
        <v>2</v>
      </c>
      <c r="D9110">
        <v>20</v>
      </c>
      <c r="E9110" t="s">
        <v>8972</v>
      </c>
      <c r="F9110">
        <v>326.72699999999998</v>
      </c>
      <c r="G9110">
        <v>109.143</v>
      </c>
      <c r="H9110">
        <v>47.936</v>
      </c>
      <c r="I9110">
        <v>35659.917000000001</v>
      </c>
      <c r="J9110">
        <v>14543052</v>
      </c>
      <c r="K9110">
        <v>15.829000000000001</v>
      </c>
      <c r="L9110">
        <v>6.6159999999999997</v>
      </c>
      <c r="M9110">
        <v>5171.8490000000002</v>
      </c>
      <c r="N9110">
        <v>2109216</v>
      </c>
      <c r="O9110">
        <v>1.827</v>
      </c>
      <c r="P9110">
        <v>4.3899999999999997</v>
      </c>
      <c r="Q9110">
        <v>596.88599999999997</v>
      </c>
      <c r="R9110">
        <v>243426</v>
      </c>
      <c r="S9110">
        <v>1.0999999999999999E-2</v>
      </c>
      <c r="T9110">
        <v>1.7110000000000001</v>
      </c>
      <c r="U9110">
        <v>3.7519999999999998</v>
      </c>
      <c r="V9110">
        <v>1530</v>
      </c>
      <c r="W9110">
        <f t="shared" si="341"/>
        <v>6</v>
      </c>
      <c r="X9110">
        <f t="shared" si="339"/>
        <v>468.09199999999998</v>
      </c>
      <c r="Y9110">
        <f t="shared" si="340"/>
        <v>9.879999999999999</v>
      </c>
    </row>
    <row r="9111" spans="1:25" x14ac:dyDescent="0.2">
      <c r="A9111" t="s">
        <v>23</v>
      </c>
      <c r="B9111" t="s">
        <v>24</v>
      </c>
      <c r="C9111">
        <v>2</v>
      </c>
      <c r="D9111">
        <v>21</v>
      </c>
      <c r="E9111" t="s">
        <v>8973</v>
      </c>
      <c r="F9111">
        <v>191.74299999999999</v>
      </c>
      <c r="G9111">
        <v>78.495000000000005</v>
      </c>
      <c r="H9111">
        <v>34.914999999999999</v>
      </c>
      <c r="I9111">
        <v>15050.864</v>
      </c>
      <c r="J9111">
        <v>6138138</v>
      </c>
      <c r="K9111">
        <v>34.036999999999999</v>
      </c>
      <c r="L9111">
        <v>15.292</v>
      </c>
      <c r="M9111">
        <v>6526.3890000000001</v>
      </c>
      <c r="N9111">
        <v>2661633</v>
      </c>
      <c r="O9111">
        <v>4.8639999999999999</v>
      </c>
      <c r="P9111">
        <v>10.539</v>
      </c>
      <c r="Q9111">
        <v>932.56100000000004</v>
      </c>
      <c r="R9111">
        <v>380323</v>
      </c>
      <c r="S9111">
        <v>6.8000000000000005E-2</v>
      </c>
      <c r="T9111">
        <v>4.1779999999999999</v>
      </c>
      <c r="U9111">
        <v>13.131</v>
      </c>
      <c r="V9111">
        <v>5355</v>
      </c>
      <c r="W9111">
        <f t="shared" si="341"/>
        <v>21</v>
      </c>
      <c r="X9111">
        <f t="shared" si="339"/>
        <v>1139.442</v>
      </c>
      <c r="Y9111">
        <f t="shared" si="340"/>
        <v>39.880000000000003</v>
      </c>
    </row>
    <row r="9112" spans="1:25" x14ac:dyDescent="0.2">
      <c r="A9112" t="s">
        <v>23</v>
      </c>
      <c r="B9112" t="s">
        <v>24</v>
      </c>
      <c r="C9112">
        <v>2</v>
      </c>
      <c r="D9112">
        <v>22</v>
      </c>
      <c r="E9112" t="s">
        <v>8974</v>
      </c>
      <c r="F9112">
        <v>387.58699999999999</v>
      </c>
      <c r="G9112">
        <v>119.80200000000001</v>
      </c>
      <c r="H9112">
        <v>44.973999999999997</v>
      </c>
      <c r="I9112">
        <v>46433.523999999998</v>
      </c>
      <c r="J9112">
        <v>18936812</v>
      </c>
      <c r="K9112">
        <v>11.256</v>
      </c>
      <c r="L9112">
        <v>9.6829999999999998</v>
      </c>
      <c r="M9112">
        <v>4362.6930000000002</v>
      </c>
      <c r="N9112">
        <v>1779221</v>
      </c>
      <c r="O9112">
        <v>1.952</v>
      </c>
      <c r="P9112">
        <v>4.7249999999999996</v>
      </c>
      <c r="Q9112">
        <v>756.73099999999999</v>
      </c>
      <c r="R9112">
        <v>308615</v>
      </c>
      <c r="S9112">
        <v>8.0000000000000002E-3</v>
      </c>
      <c r="T9112">
        <v>1.4339999999999999</v>
      </c>
      <c r="U9112">
        <v>3.1259999999999999</v>
      </c>
      <c r="V9112">
        <v>1275</v>
      </c>
      <c r="W9112">
        <f t="shared" si="341"/>
        <v>5</v>
      </c>
      <c r="X9112">
        <f t="shared" si="339"/>
        <v>787.78200000000004</v>
      </c>
      <c r="Y9112">
        <f t="shared" si="340"/>
        <v>7.88</v>
      </c>
    </row>
    <row r="9113" spans="1:25" x14ac:dyDescent="0.2">
      <c r="A9113" t="s">
        <v>23</v>
      </c>
      <c r="B9113" t="s">
        <v>24</v>
      </c>
      <c r="C9113">
        <v>2</v>
      </c>
      <c r="D9113">
        <v>24</v>
      </c>
      <c r="E9113" t="s">
        <v>8975</v>
      </c>
      <c r="F9113">
        <v>394.18299999999999</v>
      </c>
      <c r="G9113">
        <v>113.911</v>
      </c>
      <c r="H9113">
        <v>48.732999999999997</v>
      </c>
      <c r="I9113">
        <v>44901.815000000002</v>
      </c>
      <c r="J9113">
        <v>18312141</v>
      </c>
      <c r="K9113">
        <v>18.617000000000001</v>
      </c>
      <c r="L9113">
        <v>12.363</v>
      </c>
      <c r="M9113">
        <v>7338.3940000000002</v>
      </c>
      <c r="N9113">
        <v>2992790</v>
      </c>
      <c r="O9113">
        <v>2.508</v>
      </c>
      <c r="P9113">
        <v>8.0079999999999991</v>
      </c>
      <c r="Q9113">
        <v>988.68600000000004</v>
      </c>
      <c r="R9113">
        <v>403212</v>
      </c>
      <c r="S9113">
        <v>1.6E-2</v>
      </c>
      <c r="T9113">
        <v>2.0110000000000001</v>
      </c>
      <c r="U9113">
        <v>6.2530000000000001</v>
      </c>
      <c r="V9113">
        <v>2550</v>
      </c>
      <c r="W9113">
        <f t="shared" si="341"/>
        <v>10</v>
      </c>
      <c r="X9113">
        <f t="shared" si="339"/>
        <v>1251.692</v>
      </c>
      <c r="Y9113">
        <f t="shared" si="340"/>
        <v>17.88</v>
      </c>
    </row>
    <row r="9114" spans="1:25" x14ac:dyDescent="0.2">
      <c r="A9114" t="s">
        <v>23</v>
      </c>
      <c r="B9114" t="s">
        <v>24</v>
      </c>
      <c r="C9114">
        <v>2</v>
      </c>
      <c r="D9114">
        <v>25</v>
      </c>
      <c r="E9114" t="s">
        <v>8976</v>
      </c>
      <c r="F9114">
        <v>280.58300000000003</v>
      </c>
      <c r="G9114">
        <v>107.532</v>
      </c>
      <c r="H9114">
        <v>40.104999999999997</v>
      </c>
      <c r="I9114">
        <v>30171.703000000001</v>
      </c>
      <c r="J9114">
        <v>12304814</v>
      </c>
      <c r="K9114">
        <v>35.530999999999999</v>
      </c>
      <c r="L9114">
        <v>14.763999999999999</v>
      </c>
      <c r="M9114">
        <v>9969.4380000000001</v>
      </c>
      <c r="N9114">
        <v>4065799</v>
      </c>
      <c r="O9114">
        <v>4.0220000000000002</v>
      </c>
      <c r="P9114">
        <v>10.297000000000001</v>
      </c>
      <c r="Q9114">
        <v>1128.569</v>
      </c>
      <c r="R9114">
        <v>460260</v>
      </c>
      <c r="S9114">
        <v>6.2E-2</v>
      </c>
      <c r="T9114">
        <v>3.988</v>
      </c>
      <c r="U9114">
        <v>17.507000000000001</v>
      </c>
      <c r="V9114">
        <v>7140</v>
      </c>
      <c r="W9114">
        <f t="shared" si="341"/>
        <v>28</v>
      </c>
      <c r="X9114">
        <f t="shared" si="339"/>
        <v>1531.4580000000001</v>
      </c>
      <c r="Y9114">
        <f t="shared" si="340"/>
        <v>53.88</v>
      </c>
    </row>
    <row r="9115" spans="1:25" x14ac:dyDescent="0.2">
      <c r="A9115" t="s">
        <v>23</v>
      </c>
      <c r="B9115" t="s">
        <v>24</v>
      </c>
      <c r="C9115">
        <v>2</v>
      </c>
      <c r="D9115">
        <v>26</v>
      </c>
      <c r="E9115" t="s">
        <v>8977</v>
      </c>
      <c r="F9115">
        <v>388.27800000000002</v>
      </c>
      <c r="G9115">
        <v>81.430999999999997</v>
      </c>
      <c r="H9115">
        <v>33.164999999999999</v>
      </c>
      <c r="I9115">
        <v>31617.679</v>
      </c>
      <c r="J9115">
        <v>12894521</v>
      </c>
      <c r="K9115">
        <v>39.119</v>
      </c>
      <c r="L9115">
        <v>17.317</v>
      </c>
      <c r="M9115">
        <v>15189.013000000001</v>
      </c>
      <c r="N9115">
        <v>6194479</v>
      </c>
      <c r="O9115">
        <v>3.8010000000000002</v>
      </c>
      <c r="P9115">
        <v>10.696999999999999</v>
      </c>
      <c r="Q9115">
        <v>1475.6769999999999</v>
      </c>
      <c r="R9115">
        <v>601820</v>
      </c>
      <c r="S9115">
        <v>0.05</v>
      </c>
      <c r="T9115">
        <v>3.5680000000000001</v>
      </c>
      <c r="U9115">
        <v>19.382999999999999</v>
      </c>
      <c r="V9115">
        <v>7905</v>
      </c>
      <c r="W9115">
        <f t="shared" si="341"/>
        <v>31</v>
      </c>
      <c r="X9115">
        <f t="shared" si="339"/>
        <v>2225.674</v>
      </c>
      <c r="Y9115">
        <f t="shared" si="340"/>
        <v>59.88</v>
      </c>
    </row>
    <row r="9116" spans="1:25" x14ac:dyDescent="0.2">
      <c r="A9116" t="s">
        <v>23</v>
      </c>
      <c r="B9116" t="s">
        <v>24</v>
      </c>
      <c r="C9116">
        <v>2</v>
      </c>
      <c r="D9116">
        <v>27</v>
      </c>
      <c r="E9116" t="s">
        <v>2019</v>
      </c>
      <c r="F9116">
        <v>156.846</v>
      </c>
      <c r="G9116">
        <v>115.822</v>
      </c>
      <c r="H9116">
        <v>50.003</v>
      </c>
      <c r="I9116">
        <v>18166.239000000001</v>
      </c>
      <c r="J9116">
        <v>7408670</v>
      </c>
      <c r="K9116">
        <v>4.0119999999999996</v>
      </c>
      <c r="L9116">
        <v>2.0259999999999998</v>
      </c>
      <c r="M9116">
        <v>629.221</v>
      </c>
      <c r="N9116">
        <v>256613</v>
      </c>
      <c r="O9116">
        <v>1.5349999999999999</v>
      </c>
      <c r="P9116">
        <v>1.016</v>
      </c>
      <c r="Q9116">
        <v>240.779</v>
      </c>
      <c r="R9116">
        <v>98196</v>
      </c>
      <c r="S9116">
        <v>0</v>
      </c>
      <c r="T9116">
        <v>0</v>
      </c>
      <c r="U9116">
        <v>0</v>
      </c>
      <c r="V9116">
        <v>0</v>
      </c>
      <c r="W9116">
        <f t="shared" si="341"/>
        <v>0</v>
      </c>
      <c r="X9116">
        <f t="shared" si="339"/>
        <v>0</v>
      </c>
      <c r="Y9116">
        <f t="shared" si="340"/>
        <v>0</v>
      </c>
    </row>
    <row r="9117" spans="1:25" x14ac:dyDescent="0.2">
      <c r="A9117" t="s">
        <v>23</v>
      </c>
      <c r="B9117" t="s">
        <v>24</v>
      </c>
      <c r="C9117">
        <v>2</v>
      </c>
      <c r="D9117">
        <v>28</v>
      </c>
      <c r="E9117" t="s">
        <v>8978</v>
      </c>
      <c r="F9117">
        <v>336.25299999999999</v>
      </c>
      <c r="G9117">
        <v>126.572</v>
      </c>
      <c r="H9117">
        <v>48.469000000000001</v>
      </c>
      <c r="I9117">
        <v>42560.392</v>
      </c>
      <c r="J9117">
        <v>17357247</v>
      </c>
      <c r="K9117">
        <v>12.569000000000001</v>
      </c>
      <c r="L9117">
        <v>6.4589999999999996</v>
      </c>
      <c r="M9117">
        <v>4226.3999999999996</v>
      </c>
      <c r="N9117">
        <v>1723637</v>
      </c>
      <c r="O9117">
        <v>1.7789999999999999</v>
      </c>
      <c r="P9117">
        <v>2.766</v>
      </c>
      <c r="Q9117">
        <v>598.30600000000004</v>
      </c>
      <c r="R9117">
        <v>244005</v>
      </c>
      <c r="S9117">
        <v>4.0000000000000001E-3</v>
      </c>
      <c r="T9117">
        <v>0.97399999999999998</v>
      </c>
      <c r="U9117">
        <v>1.2509999999999999</v>
      </c>
      <c r="V9117">
        <v>510</v>
      </c>
      <c r="W9117">
        <f t="shared" si="341"/>
        <v>2</v>
      </c>
      <c r="X9117">
        <f t="shared" si="339"/>
        <v>470.93200000000013</v>
      </c>
      <c r="Y9117">
        <f t="shared" si="340"/>
        <v>1.88</v>
      </c>
    </row>
    <row r="9118" spans="1:25" x14ac:dyDescent="0.2">
      <c r="A9118" t="s">
        <v>23</v>
      </c>
      <c r="B9118" t="s">
        <v>24</v>
      </c>
      <c r="C9118">
        <v>2</v>
      </c>
      <c r="D9118">
        <v>29</v>
      </c>
      <c r="E9118" t="s">
        <v>8979</v>
      </c>
      <c r="F9118">
        <v>375.476</v>
      </c>
      <c r="G9118">
        <v>119.414</v>
      </c>
      <c r="H9118">
        <v>46.951000000000001</v>
      </c>
      <c r="I9118">
        <v>44837.116000000002</v>
      </c>
      <c r="J9118">
        <v>18285755</v>
      </c>
      <c r="K9118">
        <v>19.777000000000001</v>
      </c>
      <c r="L9118">
        <v>12.329000000000001</v>
      </c>
      <c r="M9118">
        <v>7425.9160000000002</v>
      </c>
      <c r="N9118">
        <v>3028484</v>
      </c>
      <c r="O9118">
        <v>2.6829999999999998</v>
      </c>
      <c r="P9118">
        <v>9.1010000000000009</v>
      </c>
      <c r="Q9118">
        <v>1007.473</v>
      </c>
      <c r="R9118">
        <v>410874</v>
      </c>
      <c r="S9118">
        <v>2.1999999999999999E-2</v>
      </c>
      <c r="T9118">
        <v>2.3490000000000002</v>
      </c>
      <c r="U9118">
        <v>8.1280000000000001</v>
      </c>
      <c r="V9118">
        <v>3315</v>
      </c>
      <c r="W9118">
        <f t="shared" si="341"/>
        <v>13</v>
      </c>
      <c r="X9118">
        <f t="shared" si="339"/>
        <v>1289.2660000000001</v>
      </c>
      <c r="Y9118">
        <f t="shared" si="340"/>
        <v>23.88</v>
      </c>
    </row>
    <row r="9119" spans="1:25" x14ac:dyDescent="0.2">
      <c r="A9119" t="s">
        <v>23</v>
      </c>
      <c r="B9119" t="s">
        <v>24</v>
      </c>
      <c r="C9119">
        <v>2</v>
      </c>
      <c r="D9119">
        <v>30</v>
      </c>
      <c r="E9119" t="s">
        <v>8980</v>
      </c>
      <c r="F9119">
        <v>327.262</v>
      </c>
      <c r="G9119">
        <v>123.145</v>
      </c>
      <c r="H9119">
        <v>49.51</v>
      </c>
      <c r="I9119">
        <v>40300.552000000003</v>
      </c>
      <c r="J9119">
        <v>16435625</v>
      </c>
      <c r="K9119">
        <v>30.28</v>
      </c>
      <c r="L9119">
        <v>13.239000000000001</v>
      </c>
      <c r="M9119">
        <v>9909.3950000000004</v>
      </c>
      <c r="N9119">
        <v>4041312</v>
      </c>
      <c r="O9119">
        <v>2.8540000000000001</v>
      </c>
      <c r="P9119">
        <v>8.9689999999999994</v>
      </c>
      <c r="Q9119">
        <v>933.87800000000004</v>
      </c>
      <c r="R9119">
        <v>380860</v>
      </c>
      <c r="S9119">
        <v>2.1000000000000001E-2</v>
      </c>
      <c r="T9119">
        <v>2.3149999999999999</v>
      </c>
      <c r="U9119">
        <v>6.8780000000000001</v>
      </c>
      <c r="V9119">
        <v>2805</v>
      </c>
      <c r="W9119">
        <f t="shared" si="341"/>
        <v>11</v>
      </c>
      <c r="X9119">
        <f t="shared" si="339"/>
        <v>1142.076</v>
      </c>
      <c r="Y9119">
        <f t="shared" si="340"/>
        <v>19.88</v>
      </c>
    </row>
    <row r="9120" spans="1:25" x14ac:dyDescent="0.2">
      <c r="A9120" t="s">
        <v>23</v>
      </c>
      <c r="B9120" t="s">
        <v>24</v>
      </c>
      <c r="C9120">
        <v>2</v>
      </c>
      <c r="D9120">
        <v>31</v>
      </c>
      <c r="E9120" t="s">
        <v>8981</v>
      </c>
      <c r="F9120">
        <v>419.995</v>
      </c>
      <c r="G9120">
        <v>100.96</v>
      </c>
      <c r="H9120">
        <v>43.4</v>
      </c>
      <c r="I9120">
        <v>42402.637999999999</v>
      </c>
      <c r="J9120">
        <v>17292911</v>
      </c>
      <c r="K9120">
        <v>15.032</v>
      </c>
      <c r="L9120">
        <v>10.022</v>
      </c>
      <c r="M9120">
        <v>6313.2560000000003</v>
      </c>
      <c r="N9120">
        <v>2574712</v>
      </c>
      <c r="O9120">
        <v>1.9319999999999999</v>
      </c>
      <c r="P9120">
        <v>5.6890000000000001</v>
      </c>
      <c r="Q9120">
        <v>811.56399999999996</v>
      </c>
      <c r="R9120">
        <v>330977</v>
      </c>
      <c r="S9120">
        <v>1.2E-2</v>
      </c>
      <c r="T9120">
        <v>1.7430000000000001</v>
      </c>
      <c r="U9120">
        <v>5.0019999999999998</v>
      </c>
      <c r="V9120">
        <v>2040</v>
      </c>
      <c r="W9120">
        <f t="shared" si="341"/>
        <v>8</v>
      </c>
      <c r="X9120">
        <f t="shared" si="339"/>
        <v>897.44799999999998</v>
      </c>
      <c r="Y9120">
        <f t="shared" si="340"/>
        <v>13.879999999999999</v>
      </c>
    </row>
    <row r="9121" spans="1:25" x14ac:dyDescent="0.2">
      <c r="A9121" t="s">
        <v>23</v>
      </c>
      <c r="B9121" t="s">
        <v>24</v>
      </c>
      <c r="C9121">
        <v>2</v>
      </c>
      <c r="D9121">
        <v>32</v>
      </c>
      <c r="E9121" t="s">
        <v>8982</v>
      </c>
      <c r="F9121">
        <v>273.13299999999998</v>
      </c>
      <c r="G9121">
        <v>94.429000000000002</v>
      </c>
      <c r="H9121">
        <v>46.316000000000003</v>
      </c>
      <c r="I9121">
        <v>25791.664000000001</v>
      </c>
      <c r="J9121">
        <v>10518519</v>
      </c>
      <c r="K9121">
        <v>3.0179999999999998</v>
      </c>
      <c r="L9121">
        <v>1.7090000000000001</v>
      </c>
      <c r="M9121">
        <v>824.18399999999997</v>
      </c>
      <c r="N9121">
        <v>336124</v>
      </c>
      <c r="O9121">
        <v>1.2769999999999999</v>
      </c>
      <c r="P9121">
        <v>2.089</v>
      </c>
      <c r="Q9121">
        <v>348.71199999999999</v>
      </c>
      <c r="R9121">
        <v>142214</v>
      </c>
      <c r="S9121">
        <v>2E-3</v>
      </c>
      <c r="T9121">
        <v>0.76400000000000001</v>
      </c>
      <c r="U9121">
        <v>0.625</v>
      </c>
      <c r="V9121">
        <v>255</v>
      </c>
      <c r="W9121">
        <f t="shared" si="341"/>
        <v>1</v>
      </c>
      <c r="X9121">
        <f t="shared" si="339"/>
        <v>0</v>
      </c>
      <c r="Y9121">
        <f t="shared" si="340"/>
        <v>0</v>
      </c>
    </row>
    <row r="9122" spans="1:25" x14ac:dyDescent="0.2">
      <c r="A9122" t="s">
        <v>23</v>
      </c>
      <c r="B9122" t="s">
        <v>24</v>
      </c>
      <c r="C9122">
        <v>2</v>
      </c>
      <c r="D9122">
        <v>33</v>
      </c>
      <c r="E9122" t="s">
        <v>8983</v>
      </c>
      <c r="F9122">
        <v>409.80900000000003</v>
      </c>
      <c r="G9122">
        <v>87.71</v>
      </c>
      <c r="H9122">
        <v>42.322000000000003</v>
      </c>
      <c r="I9122">
        <v>35944.250999999997</v>
      </c>
      <c r="J9122">
        <v>14659011</v>
      </c>
      <c r="K9122">
        <v>6.3239999999999998</v>
      </c>
      <c r="L9122">
        <v>6.8760000000000003</v>
      </c>
      <c r="M9122">
        <v>2591.748</v>
      </c>
      <c r="N9122">
        <v>1056983</v>
      </c>
      <c r="O9122">
        <v>1.748</v>
      </c>
      <c r="P9122">
        <v>5.3120000000000003</v>
      </c>
      <c r="Q9122">
        <v>716.30700000000002</v>
      </c>
      <c r="R9122">
        <v>292129</v>
      </c>
      <c r="S9122">
        <v>5.0000000000000001E-3</v>
      </c>
      <c r="T9122">
        <v>1.08</v>
      </c>
      <c r="U9122">
        <v>1.8759999999999999</v>
      </c>
      <c r="V9122">
        <v>765</v>
      </c>
      <c r="W9122">
        <f t="shared" si="341"/>
        <v>3</v>
      </c>
      <c r="X9122">
        <f t="shared" si="339"/>
        <v>706.93400000000008</v>
      </c>
      <c r="Y9122">
        <f t="shared" si="340"/>
        <v>3.88</v>
      </c>
    </row>
    <row r="9123" spans="1:25" x14ac:dyDescent="0.2">
      <c r="A9123" t="s">
        <v>23</v>
      </c>
      <c r="B9123" t="s">
        <v>24</v>
      </c>
      <c r="C9123">
        <v>2</v>
      </c>
      <c r="D9123">
        <v>34</v>
      </c>
      <c r="E9123" t="s">
        <v>8984</v>
      </c>
      <c r="F9123">
        <v>368.69900000000001</v>
      </c>
      <c r="G9123">
        <v>102.432</v>
      </c>
      <c r="H9123">
        <v>44.883000000000003</v>
      </c>
      <c r="I9123">
        <v>37766.377999999997</v>
      </c>
      <c r="J9123">
        <v>15402122</v>
      </c>
      <c r="K9123">
        <v>32.454000000000001</v>
      </c>
      <c r="L9123">
        <v>16.588000000000001</v>
      </c>
      <c r="M9123">
        <v>11965.602000000001</v>
      </c>
      <c r="N9123">
        <v>4879887</v>
      </c>
      <c r="O9123">
        <v>4.556</v>
      </c>
      <c r="P9123">
        <v>15.132</v>
      </c>
      <c r="Q9123">
        <v>1679.6289999999999</v>
      </c>
      <c r="R9123">
        <v>684997</v>
      </c>
      <c r="S9123">
        <v>5.2999999999999999E-2</v>
      </c>
      <c r="T9123">
        <v>3.661</v>
      </c>
      <c r="U9123">
        <v>19.382999999999999</v>
      </c>
      <c r="V9123">
        <v>7905</v>
      </c>
      <c r="W9123">
        <f t="shared" si="341"/>
        <v>31</v>
      </c>
      <c r="X9123">
        <f t="shared" si="339"/>
        <v>2633.578</v>
      </c>
      <c r="Y9123">
        <f t="shared" si="340"/>
        <v>59.88</v>
      </c>
    </row>
    <row r="9124" spans="1:25" x14ac:dyDescent="0.2">
      <c r="A9124" t="s">
        <v>23</v>
      </c>
      <c r="B9124" t="s">
        <v>24</v>
      </c>
      <c r="C9124">
        <v>2</v>
      </c>
      <c r="D9124">
        <v>35</v>
      </c>
      <c r="E9124" t="s">
        <v>8985</v>
      </c>
      <c r="F9124">
        <v>16.448</v>
      </c>
      <c r="G9124">
        <v>30.341000000000001</v>
      </c>
      <c r="H9124">
        <v>14.648</v>
      </c>
      <c r="I9124">
        <v>499.05599999999998</v>
      </c>
      <c r="J9124">
        <v>203528</v>
      </c>
      <c r="K9124">
        <v>2.4550000000000001</v>
      </c>
      <c r="L9124">
        <v>1.593</v>
      </c>
      <c r="M9124">
        <v>40.381999999999998</v>
      </c>
      <c r="N9124">
        <v>16469</v>
      </c>
      <c r="O9124">
        <v>0.97199999999999998</v>
      </c>
      <c r="P9124">
        <v>0.79600000000000004</v>
      </c>
      <c r="Q9124">
        <v>15.994999999999999</v>
      </c>
      <c r="R9124">
        <v>6523</v>
      </c>
      <c r="S9124">
        <v>0</v>
      </c>
      <c r="T9124">
        <v>0</v>
      </c>
      <c r="U9124">
        <v>0</v>
      </c>
      <c r="V9124">
        <v>0</v>
      </c>
      <c r="W9124">
        <f t="shared" si="341"/>
        <v>0</v>
      </c>
      <c r="X9124">
        <f t="shared" si="339"/>
        <v>0</v>
      </c>
      <c r="Y9124">
        <f t="shared" si="340"/>
        <v>0</v>
      </c>
    </row>
    <row r="9125" spans="1:25" x14ac:dyDescent="0.2">
      <c r="A9125" t="s">
        <v>23</v>
      </c>
      <c r="B9125" t="s">
        <v>24</v>
      </c>
      <c r="C9125">
        <v>3</v>
      </c>
      <c r="D9125">
        <v>1</v>
      </c>
      <c r="E9125" t="s">
        <v>1719</v>
      </c>
      <c r="F9125">
        <v>261.21899999999999</v>
      </c>
      <c r="G9125">
        <v>87.852000000000004</v>
      </c>
      <c r="H9125">
        <v>44.118000000000002</v>
      </c>
      <c r="I9125">
        <v>22948.710999999999</v>
      </c>
      <c r="J9125">
        <v>9359088</v>
      </c>
      <c r="K9125">
        <v>3.8210000000000002</v>
      </c>
      <c r="L9125">
        <v>1.8520000000000001</v>
      </c>
      <c r="M9125">
        <v>998.20899999999995</v>
      </c>
      <c r="N9125">
        <v>407096</v>
      </c>
      <c r="O9125">
        <v>1.425</v>
      </c>
      <c r="P9125">
        <v>1.0860000000000001</v>
      </c>
      <c r="Q9125">
        <v>372.24700000000001</v>
      </c>
      <c r="R9125">
        <v>151812</v>
      </c>
      <c r="S9125">
        <v>0</v>
      </c>
      <c r="T9125">
        <v>0</v>
      </c>
      <c r="U9125">
        <v>0</v>
      </c>
      <c r="V9125">
        <v>0</v>
      </c>
      <c r="W9125">
        <f t="shared" si="341"/>
        <v>0</v>
      </c>
      <c r="X9125">
        <f t="shared" si="339"/>
        <v>18.814000000000078</v>
      </c>
      <c r="Y9125">
        <f t="shared" si="340"/>
        <v>0</v>
      </c>
    </row>
    <row r="9126" spans="1:25" x14ac:dyDescent="0.2">
      <c r="A9126" t="s">
        <v>23</v>
      </c>
      <c r="B9126" t="s">
        <v>24</v>
      </c>
      <c r="C9126">
        <v>3</v>
      </c>
      <c r="D9126">
        <v>2</v>
      </c>
      <c r="E9126" t="s">
        <v>3572</v>
      </c>
      <c r="F9126">
        <v>200.40899999999999</v>
      </c>
      <c r="G9126">
        <v>93.840999999999994</v>
      </c>
      <c r="H9126">
        <v>46.151000000000003</v>
      </c>
      <c r="I9126">
        <v>18806.562999999998</v>
      </c>
      <c r="J9126">
        <v>7669811</v>
      </c>
      <c r="K9126">
        <v>9.702</v>
      </c>
      <c r="L9126">
        <v>4.9429999999999996</v>
      </c>
      <c r="M9126">
        <v>1944.347</v>
      </c>
      <c r="N9126">
        <v>792956</v>
      </c>
      <c r="O9126">
        <v>1.6919999999999999</v>
      </c>
      <c r="P9126">
        <v>1.1659999999999999</v>
      </c>
      <c r="Q9126">
        <v>339.12</v>
      </c>
      <c r="R9126">
        <v>138302</v>
      </c>
      <c r="S9126">
        <v>0</v>
      </c>
      <c r="T9126">
        <v>0</v>
      </c>
      <c r="U9126">
        <v>0</v>
      </c>
      <c r="V9126">
        <v>0</v>
      </c>
      <c r="W9126">
        <f t="shared" si="341"/>
        <v>0</v>
      </c>
      <c r="X9126">
        <f t="shared" si="339"/>
        <v>0</v>
      </c>
      <c r="Y9126">
        <f t="shared" si="340"/>
        <v>0</v>
      </c>
    </row>
    <row r="9127" spans="1:25" x14ac:dyDescent="0.2">
      <c r="A9127" t="s">
        <v>23</v>
      </c>
      <c r="B9127" t="s">
        <v>24</v>
      </c>
      <c r="C9127">
        <v>3</v>
      </c>
      <c r="D9127">
        <v>3</v>
      </c>
      <c r="E9127" t="s">
        <v>8986</v>
      </c>
      <c r="F9127">
        <v>122.444</v>
      </c>
      <c r="G9127">
        <v>116.663</v>
      </c>
      <c r="H9127">
        <v>58.262999999999998</v>
      </c>
      <c r="I9127">
        <v>14284.753000000001</v>
      </c>
      <c r="J9127">
        <v>5825698</v>
      </c>
      <c r="K9127">
        <v>5.78</v>
      </c>
      <c r="L9127">
        <v>2.8879999999999999</v>
      </c>
      <c r="M9127">
        <v>707.67600000000004</v>
      </c>
      <c r="N9127">
        <v>288609</v>
      </c>
      <c r="O9127">
        <v>1.804</v>
      </c>
      <c r="P9127">
        <v>1.1890000000000001</v>
      </c>
      <c r="Q9127">
        <v>220.91800000000001</v>
      </c>
      <c r="R9127">
        <v>90096</v>
      </c>
      <c r="S9127">
        <v>0</v>
      </c>
      <c r="T9127">
        <v>0</v>
      </c>
      <c r="U9127">
        <v>0</v>
      </c>
      <c r="V9127">
        <v>0</v>
      </c>
      <c r="W9127">
        <f t="shared" si="341"/>
        <v>0</v>
      </c>
      <c r="X9127">
        <f t="shared" si="339"/>
        <v>0</v>
      </c>
      <c r="Y9127">
        <f t="shared" si="340"/>
        <v>0</v>
      </c>
    </row>
    <row r="9128" spans="1:25" x14ac:dyDescent="0.2">
      <c r="A9128" t="s">
        <v>23</v>
      </c>
      <c r="B9128" t="s">
        <v>24</v>
      </c>
      <c r="C9128">
        <v>3</v>
      </c>
      <c r="D9128">
        <v>4</v>
      </c>
      <c r="E9128" t="s">
        <v>698</v>
      </c>
      <c r="F9128">
        <v>297.541</v>
      </c>
      <c r="G9128">
        <v>112.649</v>
      </c>
      <c r="H9128">
        <v>40.71</v>
      </c>
      <c r="I9128">
        <v>33517.671999999999</v>
      </c>
      <c r="J9128">
        <v>13669388</v>
      </c>
      <c r="K9128">
        <v>27.509</v>
      </c>
      <c r="L9128">
        <v>12.048999999999999</v>
      </c>
      <c r="M9128">
        <v>8185.085</v>
      </c>
      <c r="N9128">
        <v>3338093</v>
      </c>
      <c r="O9128">
        <v>4.6189999999999998</v>
      </c>
      <c r="P9128">
        <v>13.119</v>
      </c>
      <c r="Q9128">
        <v>1374.232</v>
      </c>
      <c r="R9128">
        <v>560448</v>
      </c>
      <c r="S9128">
        <v>6.5000000000000002E-2</v>
      </c>
      <c r="T9128">
        <v>4.0750000000000002</v>
      </c>
      <c r="U9128">
        <v>19.382999999999999</v>
      </c>
      <c r="V9128">
        <v>7905</v>
      </c>
      <c r="W9128">
        <f t="shared" si="341"/>
        <v>31</v>
      </c>
      <c r="X9128">
        <f t="shared" si="339"/>
        <v>2022.7840000000001</v>
      </c>
      <c r="Y9128">
        <f t="shared" si="340"/>
        <v>59.88</v>
      </c>
    </row>
    <row r="9129" spans="1:25" x14ac:dyDescent="0.2">
      <c r="A9129" t="s">
        <v>23</v>
      </c>
      <c r="B9129" t="s">
        <v>24</v>
      </c>
      <c r="C9129">
        <v>3</v>
      </c>
      <c r="D9129">
        <v>5</v>
      </c>
      <c r="E9129" t="s">
        <v>7120</v>
      </c>
      <c r="F9129">
        <v>352.53199999999998</v>
      </c>
      <c r="G9129">
        <v>108.595</v>
      </c>
      <c r="H9129">
        <v>44.039000000000001</v>
      </c>
      <c r="I9129">
        <v>38283.22</v>
      </c>
      <c r="J9129">
        <v>15612904</v>
      </c>
      <c r="K9129">
        <v>25.728000000000002</v>
      </c>
      <c r="L9129">
        <v>12.17</v>
      </c>
      <c r="M9129">
        <v>9069.9009999999998</v>
      </c>
      <c r="N9129">
        <v>3698944</v>
      </c>
      <c r="O9129">
        <v>5.0350000000000001</v>
      </c>
      <c r="P9129">
        <v>13.847</v>
      </c>
      <c r="Q9129">
        <v>1775.0419999999999</v>
      </c>
      <c r="R9129">
        <v>723909</v>
      </c>
      <c r="S9129">
        <v>7.0999999999999994E-2</v>
      </c>
      <c r="T9129">
        <v>4.2530000000000001</v>
      </c>
      <c r="U9129">
        <v>25.010999999999999</v>
      </c>
      <c r="V9129">
        <v>10200</v>
      </c>
      <c r="W9129">
        <f t="shared" si="341"/>
        <v>40</v>
      </c>
      <c r="X9129">
        <f t="shared" si="339"/>
        <v>2824.404</v>
      </c>
      <c r="Y9129">
        <f t="shared" si="340"/>
        <v>77.88</v>
      </c>
    </row>
    <row r="9130" spans="1:25" x14ac:dyDescent="0.2">
      <c r="A9130" t="s">
        <v>23</v>
      </c>
      <c r="B9130" t="s">
        <v>24</v>
      </c>
      <c r="C9130">
        <v>3</v>
      </c>
      <c r="D9130">
        <v>6</v>
      </c>
      <c r="E9130" t="s">
        <v>7421</v>
      </c>
      <c r="F9130">
        <v>326.54599999999999</v>
      </c>
      <c r="G9130">
        <v>110.952</v>
      </c>
      <c r="H9130">
        <v>42.188000000000002</v>
      </c>
      <c r="I9130">
        <v>36230.953999999998</v>
      </c>
      <c r="J9130">
        <v>14775936</v>
      </c>
      <c r="K9130">
        <v>33.225999999999999</v>
      </c>
      <c r="L9130">
        <v>13.548</v>
      </c>
      <c r="M9130">
        <v>10849.683000000001</v>
      </c>
      <c r="N9130">
        <v>4424786</v>
      </c>
      <c r="O9130">
        <v>4.9409999999999998</v>
      </c>
      <c r="P9130">
        <v>12.754</v>
      </c>
      <c r="Q9130">
        <v>1613.481</v>
      </c>
      <c r="R9130">
        <v>658020</v>
      </c>
      <c r="S9130">
        <v>6.5000000000000002E-2</v>
      </c>
      <c r="T9130">
        <v>4.0739999999999998</v>
      </c>
      <c r="U9130">
        <v>21.259</v>
      </c>
      <c r="V9130">
        <v>8670</v>
      </c>
      <c r="W9130">
        <f t="shared" si="341"/>
        <v>34</v>
      </c>
      <c r="X9130">
        <f t="shared" si="339"/>
        <v>2501.2820000000002</v>
      </c>
      <c r="Y9130">
        <f t="shared" si="340"/>
        <v>65.88</v>
      </c>
    </row>
    <row r="9131" spans="1:25" x14ac:dyDescent="0.2">
      <c r="A9131" t="s">
        <v>23</v>
      </c>
      <c r="B9131" t="s">
        <v>24</v>
      </c>
      <c r="C9131">
        <v>3</v>
      </c>
      <c r="D9131">
        <v>7</v>
      </c>
      <c r="E9131" t="s">
        <v>4685</v>
      </c>
      <c r="F9131">
        <v>15.423</v>
      </c>
      <c r="G9131">
        <v>54.91</v>
      </c>
      <c r="H9131">
        <v>28.459</v>
      </c>
      <c r="I9131">
        <v>846.89499999999998</v>
      </c>
      <c r="J9131">
        <v>345386</v>
      </c>
      <c r="K9131">
        <v>44.43</v>
      </c>
      <c r="L9131">
        <v>30.056999999999999</v>
      </c>
      <c r="M9131">
        <v>685.26</v>
      </c>
      <c r="N9131">
        <v>279467</v>
      </c>
      <c r="O9131">
        <v>8.516</v>
      </c>
      <c r="P9131">
        <v>14.678000000000001</v>
      </c>
      <c r="Q9131">
        <v>131.33799999999999</v>
      </c>
      <c r="R9131">
        <v>53563</v>
      </c>
      <c r="S9131">
        <v>0.16200000000000001</v>
      </c>
      <c r="T9131">
        <v>6.4290000000000003</v>
      </c>
      <c r="U9131">
        <v>2.5009999999999999</v>
      </c>
      <c r="V9131">
        <v>1020</v>
      </c>
      <c r="W9131">
        <f t="shared" si="341"/>
        <v>4</v>
      </c>
      <c r="X9131">
        <f t="shared" si="339"/>
        <v>0</v>
      </c>
      <c r="Y9131">
        <f t="shared" si="340"/>
        <v>5.88</v>
      </c>
    </row>
    <row r="9132" spans="1:25" x14ac:dyDescent="0.2">
      <c r="A9132" t="s">
        <v>23</v>
      </c>
      <c r="B9132" t="s">
        <v>24</v>
      </c>
      <c r="C9132">
        <v>3</v>
      </c>
      <c r="D9132">
        <v>8</v>
      </c>
      <c r="E9132" t="s">
        <v>4965</v>
      </c>
      <c r="F9132">
        <v>302.26100000000002</v>
      </c>
      <c r="G9132">
        <v>112.126</v>
      </c>
      <c r="H9132">
        <v>46.177999999999997</v>
      </c>
      <c r="I9132">
        <v>33891.245000000003</v>
      </c>
      <c r="J9132">
        <v>13821741</v>
      </c>
      <c r="K9132">
        <v>32.006999999999998</v>
      </c>
      <c r="L9132">
        <v>19.109000000000002</v>
      </c>
      <c r="M9132">
        <v>9674.3709999999992</v>
      </c>
      <c r="N9132">
        <v>3945463</v>
      </c>
      <c r="O9132">
        <v>5.4880000000000004</v>
      </c>
      <c r="P9132">
        <v>15.733000000000001</v>
      </c>
      <c r="Q9132">
        <v>1658.9390000000001</v>
      </c>
      <c r="R9132">
        <v>676559</v>
      </c>
      <c r="S9132">
        <v>7.0000000000000007E-2</v>
      </c>
      <c r="T9132">
        <v>4.234</v>
      </c>
      <c r="U9132">
        <v>21.259</v>
      </c>
      <c r="V9132">
        <v>8670</v>
      </c>
      <c r="W9132">
        <f t="shared" si="341"/>
        <v>34</v>
      </c>
      <c r="X9132">
        <f t="shared" si="339"/>
        <v>2592.1980000000003</v>
      </c>
      <c r="Y9132">
        <f t="shared" si="340"/>
        <v>65.88</v>
      </c>
    </row>
    <row r="9133" spans="1:25" x14ac:dyDescent="0.2">
      <c r="A9133" t="s">
        <v>23</v>
      </c>
      <c r="B9133" t="s">
        <v>24</v>
      </c>
      <c r="C9133">
        <v>3</v>
      </c>
      <c r="D9133">
        <v>9</v>
      </c>
      <c r="E9133" t="s">
        <v>8987</v>
      </c>
      <c r="F9133">
        <v>12.657</v>
      </c>
      <c r="G9133">
        <v>53.456000000000003</v>
      </c>
      <c r="H9133">
        <v>32.097000000000001</v>
      </c>
      <c r="I9133">
        <v>676.60900000000004</v>
      </c>
      <c r="J9133">
        <v>275939</v>
      </c>
      <c r="K9133">
        <v>29.193999999999999</v>
      </c>
      <c r="L9133">
        <v>24.273</v>
      </c>
      <c r="M9133">
        <v>369.52</v>
      </c>
      <c r="N9133">
        <v>150700</v>
      </c>
      <c r="O9133">
        <v>2.5590000000000002</v>
      </c>
      <c r="P9133">
        <v>10.057</v>
      </c>
      <c r="Q9133">
        <v>32.390999999999998</v>
      </c>
      <c r="R9133">
        <v>13210</v>
      </c>
      <c r="S9133">
        <v>0</v>
      </c>
      <c r="T9133">
        <v>0</v>
      </c>
      <c r="U9133">
        <v>0</v>
      </c>
      <c r="V9133">
        <v>0</v>
      </c>
      <c r="W9133">
        <f t="shared" si="341"/>
        <v>0</v>
      </c>
      <c r="X9133">
        <f t="shared" si="339"/>
        <v>0</v>
      </c>
      <c r="Y9133">
        <f t="shared" si="340"/>
        <v>0</v>
      </c>
    </row>
    <row r="9134" spans="1:25" x14ac:dyDescent="0.2">
      <c r="A9134" t="s">
        <v>23</v>
      </c>
      <c r="B9134" t="s">
        <v>24</v>
      </c>
      <c r="C9134">
        <v>3</v>
      </c>
      <c r="D9134">
        <v>10</v>
      </c>
      <c r="E9134" t="s">
        <v>564</v>
      </c>
      <c r="F9134">
        <v>288.334</v>
      </c>
      <c r="G9134">
        <v>138.065</v>
      </c>
      <c r="H9134">
        <v>53.862000000000002</v>
      </c>
      <c r="I9134">
        <v>39808.654000000002</v>
      </c>
      <c r="J9134">
        <v>16235016</v>
      </c>
      <c r="K9134">
        <v>5.0270000000000001</v>
      </c>
      <c r="L9134">
        <v>2.2999999999999998</v>
      </c>
      <c r="M9134">
        <v>1449.5830000000001</v>
      </c>
      <c r="N9134">
        <v>591178</v>
      </c>
      <c r="O9134">
        <v>1.716</v>
      </c>
      <c r="P9134">
        <v>1.4330000000000001</v>
      </c>
      <c r="Q9134">
        <v>494.73500000000001</v>
      </c>
      <c r="R9134">
        <v>201766</v>
      </c>
      <c r="S9134">
        <v>2E-3</v>
      </c>
      <c r="T9134">
        <v>0.74399999999999999</v>
      </c>
      <c r="U9134">
        <v>0.625</v>
      </c>
      <c r="V9134">
        <v>255</v>
      </c>
      <c r="W9134">
        <f t="shared" si="341"/>
        <v>1</v>
      </c>
      <c r="X9134">
        <f t="shared" si="339"/>
        <v>263.79000000000008</v>
      </c>
      <c r="Y9134">
        <f t="shared" si="340"/>
        <v>0</v>
      </c>
    </row>
    <row r="9135" spans="1:25" x14ac:dyDescent="0.2">
      <c r="A9135" t="s">
        <v>23</v>
      </c>
      <c r="B9135" t="s">
        <v>24</v>
      </c>
      <c r="C9135">
        <v>3</v>
      </c>
      <c r="D9135">
        <v>12</v>
      </c>
      <c r="E9135" t="s">
        <v>8988</v>
      </c>
      <c r="F9135">
        <v>160.208</v>
      </c>
      <c r="G9135">
        <v>94.472999999999999</v>
      </c>
      <c r="H9135">
        <v>44.469000000000001</v>
      </c>
      <c r="I9135">
        <v>15135.373</v>
      </c>
      <c r="J9135">
        <v>6172603</v>
      </c>
      <c r="K9135">
        <v>49.076999999999998</v>
      </c>
      <c r="L9135">
        <v>26.61</v>
      </c>
      <c r="M9135">
        <v>7862.5290000000005</v>
      </c>
      <c r="N9135">
        <v>3206546</v>
      </c>
      <c r="O9135">
        <v>11.693</v>
      </c>
      <c r="P9135">
        <v>26.065999999999999</v>
      </c>
      <c r="Q9135">
        <v>1873.248</v>
      </c>
      <c r="R9135">
        <v>763960</v>
      </c>
      <c r="S9135">
        <v>0.11700000000000001</v>
      </c>
      <c r="T9135">
        <v>5.4630000000000001</v>
      </c>
      <c r="U9135">
        <v>18.757999999999999</v>
      </c>
      <c r="V9135">
        <v>7650</v>
      </c>
      <c r="W9135">
        <f t="shared" si="341"/>
        <v>30</v>
      </c>
      <c r="X9135">
        <f t="shared" si="339"/>
        <v>3020.8160000000003</v>
      </c>
      <c r="Y9135">
        <f t="shared" si="340"/>
        <v>57.88</v>
      </c>
    </row>
    <row r="9136" spans="1:25" x14ac:dyDescent="0.2">
      <c r="A9136" t="s">
        <v>23</v>
      </c>
      <c r="B9136" t="s">
        <v>24</v>
      </c>
      <c r="C9136">
        <v>3</v>
      </c>
      <c r="D9136">
        <v>13</v>
      </c>
      <c r="E9136" t="s">
        <v>8588</v>
      </c>
      <c r="F9136">
        <v>143.316</v>
      </c>
      <c r="G9136">
        <v>101.04</v>
      </c>
      <c r="H9136">
        <v>45.655000000000001</v>
      </c>
      <c r="I9136">
        <v>14480.653</v>
      </c>
      <c r="J9136">
        <v>5905591</v>
      </c>
      <c r="K9136">
        <v>37.539000000000001</v>
      </c>
      <c r="L9136">
        <v>22.443999999999999</v>
      </c>
      <c r="M9136">
        <v>5379.915</v>
      </c>
      <c r="N9136">
        <v>2194071</v>
      </c>
      <c r="O9136">
        <v>4.9889999999999999</v>
      </c>
      <c r="P9136">
        <v>12.646000000000001</v>
      </c>
      <c r="Q9136">
        <v>715.04</v>
      </c>
      <c r="R9136">
        <v>291612</v>
      </c>
      <c r="S9136">
        <v>7.3999999999999996E-2</v>
      </c>
      <c r="T9136">
        <v>4.3479999999999999</v>
      </c>
      <c r="U9136">
        <v>10.63</v>
      </c>
      <c r="V9136">
        <v>4335</v>
      </c>
      <c r="W9136">
        <f t="shared" si="341"/>
        <v>17</v>
      </c>
      <c r="X9136">
        <f t="shared" si="339"/>
        <v>704.4</v>
      </c>
      <c r="Y9136">
        <f t="shared" si="340"/>
        <v>31.88</v>
      </c>
    </row>
    <row r="9137" spans="1:25" x14ac:dyDescent="0.2">
      <c r="A9137" t="s">
        <v>23</v>
      </c>
      <c r="B9137" t="s">
        <v>24</v>
      </c>
      <c r="C9137">
        <v>3</v>
      </c>
      <c r="D9137">
        <v>14</v>
      </c>
      <c r="E9137" t="s">
        <v>8989</v>
      </c>
      <c r="F9137">
        <v>160.19300000000001</v>
      </c>
      <c r="G9137">
        <v>120.102</v>
      </c>
      <c r="H9137">
        <v>54.966000000000001</v>
      </c>
      <c r="I9137">
        <v>19239.578000000001</v>
      </c>
      <c r="J9137">
        <v>7846406</v>
      </c>
      <c r="K9137">
        <v>4.702</v>
      </c>
      <c r="L9137">
        <v>2.367</v>
      </c>
      <c r="M9137">
        <v>753.28399999999999</v>
      </c>
      <c r="N9137">
        <v>307209</v>
      </c>
      <c r="O9137">
        <v>1.708</v>
      </c>
      <c r="P9137">
        <v>1.643</v>
      </c>
      <c r="Q9137">
        <v>273.54500000000002</v>
      </c>
      <c r="R9137">
        <v>111559</v>
      </c>
      <c r="S9137">
        <v>0</v>
      </c>
      <c r="T9137">
        <v>0</v>
      </c>
      <c r="U9137">
        <v>0</v>
      </c>
      <c r="V9137">
        <v>0</v>
      </c>
      <c r="W9137">
        <f t="shared" si="341"/>
        <v>0</v>
      </c>
      <c r="X9137">
        <f t="shared" si="339"/>
        <v>0</v>
      </c>
      <c r="Y9137">
        <f t="shared" si="340"/>
        <v>0</v>
      </c>
    </row>
    <row r="9138" spans="1:25" x14ac:dyDescent="0.2">
      <c r="A9138" t="s">
        <v>23</v>
      </c>
      <c r="B9138" t="s">
        <v>24</v>
      </c>
      <c r="C9138">
        <v>3</v>
      </c>
      <c r="D9138">
        <v>15</v>
      </c>
      <c r="E9138" t="s">
        <v>8990</v>
      </c>
      <c r="F9138">
        <v>234.911</v>
      </c>
      <c r="G9138">
        <v>113.512</v>
      </c>
      <c r="H9138">
        <v>49.106999999999999</v>
      </c>
      <c r="I9138">
        <v>26665.269</v>
      </c>
      <c r="J9138">
        <v>10874798</v>
      </c>
      <c r="K9138">
        <v>28.273</v>
      </c>
      <c r="L9138">
        <v>22.274999999999999</v>
      </c>
      <c r="M9138">
        <v>6641.5680000000002</v>
      </c>
      <c r="N9138">
        <v>2708606</v>
      </c>
      <c r="O9138">
        <v>5.96</v>
      </c>
      <c r="P9138">
        <v>16.117999999999999</v>
      </c>
      <c r="Q9138">
        <v>1399.981</v>
      </c>
      <c r="R9138">
        <v>570949</v>
      </c>
      <c r="S9138">
        <v>5.6000000000000001E-2</v>
      </c>
      <c r="T9138">
        <v>3.7749999999999999</v>
      </c>
      <c r="U9138">
        <v>13.131</v>
      </c>
      <c r="V9138">
        <v>5355</v>
      </c>
      <c r="W9138">
        <f t="shared" si="341"/>
        <v>21</v>
      </c>
      <c r="X9138">
        <f t="shared" si="339"/>
        <v>2074.2820000000002</v>
      </c>
      <c r="Y9138">
        <f t="shared" si="340"/>
        <v>39.880000000000003</v>
      </c>
    </row>
    <row r="9139" spans="1:25" x14ac:dyDescent="0.2">
      <c r="A9139" t="s">
        <v>23</v>
      </c>
      <c r="B9139" t="s">
        <v>24</v>
      </c>
      <c r="C9139">
        <v>3</v>
      </c>
      <c r="D9139">
        <v>16</v>
      </c>
      <c r="E9139" t="s">
        <v>7705</v>
      </c>
      <c r="F9139">
        <v>286.33300000000003</v>
      </c>
      <c r="G9139">
        <v>101.524</v>
      </c>
      <c r="H9139">
        <v>41.938000000000002</v>
      </c>
      <c r="I9139">
        <v>29069.663</v>
      </c>
      <c r="J9139">
        <v>11855373</v>
      </c>
      <c r="K9139">
        <v>36.625</v>
      </c>
      <c r="L9139">
        <v>15.129</v>
      </c>
      <c r="M9139">
        <v>10486.933000000001</v>
      </c>
      <c r="N9139">
        <v>4276847</v>
      </c>
      <c r="O9139">
        <v>7.6239999999999997</v>
      </c>
      <c r="P9139">
        <v>18.238</v>
      </c>
      <c r="Q9139">
        <v>2183.076</v>
      </c>
      <c r="R9139">
        <v>890316</v>
      </c>
      <c r="S9139">
        <v>0.107</v>
      </c>
      <c r="T9139">
        <v>5.2220000000000004</v>
      </c>
      <c r="U9139">
        <v>30.638000000000002</v>
      </c>
      <c r="V9139">
        <v>12495</v>
      </c>
      <c r="W9139">
        <f t="shared" si="341"/>
        <v>49</v>
      </c>
      <c r="X9139">
        <f t="shared" si="339"/>
        <v>3640.4720000000002</v>
      </c>
      <c r="Y9139">
        <f t="shared" si="340"/>
        <v>95.88</v>
      </c>
    </row>
    <row r="9140" spans="1:25" x14ac:dyDescent="0.2">
      <c r="A9140" t="s">
        <v>23</v>
      </c>
      <c r="B9140" t="s">
        <v>24</v>
      </c>
      <c r="C9140">
        <v>3</v>
      </c>
      <c r="D9140">
        <v>17</v>
      </c>
      <c r="E9140" t="s">
        <v>600</v>
      </c>
      <c r="F9140">
        <v>16.855</v>
      </c>
      <c r="G9140">
        <v>42.948999999999998</v>
      </c>
      <c r="H9140">
        <v>22.234999999999999</v>
      </c>
      <c r="I9140">
        <v>723.90599999999995</v>
      </c>
      <c r="J9140">
        <v>295228</v>
      </c>
      <c r="K9140">
        <v>50.988</v>
      </c>
      <c r="L9140">
        <v>42.808</v>
      </c>
      <c r="M9140">
        <v>859.41499999999996</v>
      </c>
      <c r="N9140">
        <v>350492</v>
      </c>
      <c r="O9140">
        <v>20.216999999999999</v>
      </c>
      <c r="P9140">
        <v>33.654000000000003</v>
      </c>
      <c r="Q9140">
        <v>340.77</v>
      </c>
      <c r="R9140">
        <v>138975</v>
      </c>
      <c r="S9140">
        <v>3.6999999999999998E-2</v>
      </c>
      <c r="T9140">
        <v>3.0760000000000001</v>
      </c>
      <c r="U9140">
        <v>0.625</v>
      </c>
      <c r="V9140">
        <v>255</v>
      </c>
      <c r="W9140">
        <f t="shared" si="341"/>
        <v>1</v>
      </c>
      <c r="X9140">
        <f t="shared" si="339"/>
        <v>0</v>
      </c>
      <c r="Y9140">
        <f t="shared" si="340"/>
        <v>0</v>
      </c>
    </row>
    <row r="9141" spans="1:25" x14ac:dyDescent="0.2">
      <c r="A9141" t="s">
        <v>23</v>
      </c>
      <c r="B9141" t="s">
        <v>24</v>
      </c>
      <c r="C9141">
        <v>3</v>
      </c>
      <c r="D9141">
        <v>18</v>
      </c>
      <c r="E9141" t="s">
        <v>8991</v>
      </c>
      <c r="F9141">
        <v>122.562</v>
      </c>
      <c r="G9141">
        <v>93.283000000000001</v>
      </c>
      <c r="H9141">
        <v>49.219000000000001</v>
      </c>
      <c r="I9141">
        <v>11432.942999999999</v>
      </c>
      <c r="J9141">
        <v>4662655</v>
      </c>
      <c r="K9141">
        <v>5.8810000000000002</v>
      </c>
      <c r="L9141">
        <v>2.5950000000000002</v>
      </c>
      <c r="M9141">
        <v>720.74300000000005</v>
      </c>
      <c r="N9141">
        <v>293938</v>
      </c>
      <c r="O9141">
        <v>2.2570000000000001</v>
      </c>
      <c r="P9141">
        <v>5.4539999999999997</v>
      </c>
      <c r="Q9141">
        <v>276.59100000000001</v>
      </c>
      <c r="R9141">
        <v>112801</v>
      </c>
      <c r="S9141">
        <v>1.4999999999999999E-2</v>
      </c>
      <c r="T9141">
        <v>1.9750000000000001</v>
      </c>
      <c r="U9141">
        <v>1.8759999999999999</v>
      </c>
      <c r="V9141">
        <v>765</v>
      </c>
      <c r="W9141">
        <f t="shared" si="341"/>
        <v>3</v>
      </c>
      <c r="X9141">
        <f t="shared" si="339"/>
        <v>0</v>
      </c>
      <c r="Y9141">
        <f t="shared" si="340"/>
        <v>3.88</v>
      </c>
    </row>
    <row r="9142" spans="1:25" x14ac:dyDescent="0.2">
      <c r="A9142" t="s">
        <v>23</v>
      </c>
      <c r="B9142" t="s">
        <v>24</v>
      </c>
      <c r="C9142">
        <v>3</v>
      </c>
      <c r="D9142">
        <v>19</v>
      </c>
      <c r="E9142" t="s">
        <v>8992</v>
      </c>
      <c r="F9142">
        <v>169.52099999999999</v>
      </c>
      <c r="G9142">
        <v>110.322</v>
      </c>
      <c r="H9142">
        <v>45.66</v>
      </c>
      <c r="I9142">
        <v>18701.945</v>
      </c>
      <c r="J9142">
        <v>7627145</v>
      </c>
      <c r="K9142">
        <v>26.843</v>
      </c>
      <c r="L9142">
        <v>10.127000000000001</v>
      </c>
      <c r="M9142">
        <v>4550.5110000000004</v>
      </c>
      <c r="N9142">
        <v>1855818</v>
      </c>
      <c r="O9142">
        <v>3.923</v>
      </c>
      <c r="P9142">
        <v>11.911</v>
      </c>
      <c r="Q9142">
        <v>664.95699999999999</v>
      </c>
      <c r="R9142">
        <v>271187</v>
      </c>
      <c r="S9142">
        <v>5.1999999999999998E-2</v>
      </c>
      <c r="T9142">
        <v>3.6280000000000001</v>
      </c>
      <c r="U9142">
        <v>8.7539999999999996</v>
      </c>
      <c r="V9142">
        <v>3570</v>
      </c>
      <c r="W9142">
        <f t="shared" si="341"/>
        <v>14</v>
      </c>
      <c r="X9142">
        <f t="shared" si="339"/>
        <v>604.23400000000004</v>
      </c>
      <c r="Y9142">
        <f t="shared" si="340"/>
        <v>25.88</v>
      </c>
    </row>
    <row r="9143" spans="1:25" x14ac:dyDescent="0.2">
      <c r="A9143" t="s">
        <v>23</v>
      </c>
      <c r="B9143" t="s">
        <v>24</v>
      </c>
      <c r="C9143">
        <v>3</v>
      </c>
      <c r="D9143">
        <v>20</v>
      </c>
      <c r="E9143" t="s">
        <v>8993</v>
      </c>
      <c r="F9143">
        <v>358.91800000000001</v>
      </c>
      <c r="G9143">
        <v>125.27500000000001</v>
      </c>
      <c r="H9143">
        <v>52.219000000000001</v>
      </c>
      <c r="I9143">
        <v>44963.330999999998</v>
      </c>
      <c r="J9143">
        <v>18337229</v>
      </c>
      <c r="K9143">
        <v>6.8239999999999998</v>
      </c>
      <c r="L9143">
        <v>6.1719999999999997</v>
      </c>
      <c r="M9143">
        <v>2449.0770000000002</v>
      </c>
      <c r="N9143">
        <v>998798</v>
      </c>
      <c r="O9143">
        <v>1.708</v>
      </c>
      <c r="P9143">
        <v>1.2330000000000001</v>
      </c>
      <c r="Q9143">
        <v>613.13599999999997</v>
      </c>
      <c r="R9143">
        <v>250053</v>
      </c>
      <c r="S9143">
        <v>2E-3</v>
      </c>
      <c r="T9143">
        <v>0.66700000000000004</v>
      </c>
      <c r="U9143">
        <v>0.625</v>
      </c>
      <c r="V9143">
        <v>255</v>
      </c>
      <c r="W9143">
        <f t="shared" si="341"/>
        <v>1</v>
      </c>
      <c r="X9143">
        <f t="shared" si="339"/>
        <v>500.59199999999998</v>
      </c>
      <c r="Y9143">
        <f t="shared" si="340"/>
        <v>0</v>
      </c>
    </row>
    <row r="9144" spans="1:25" x14ac:dyDescent="0.2">
      <c r="A9144" t="s">
        <v>23</v>
      </c>
      <c r="B9144" t="s">
        <v>24</v>
      </c>
      <c r="C9144">
        <v>3</v>
      </c>
      <c r="D9144">
        <v>21</v>
      </c>
      <c r="E9144" t="s">
        <v>8994</v>
      </c>
      <c r="F9144">
        <v>190.49799999999999</v>
      </c>
      <c r="G9144">
        <v>109.395</v>
      </c>
      <c r="H9144">
        <v>44.786000000000001</v>
      </c>
      <c r="I9144">
        <v>20839.562999999998</v>
      </c>
      <c r="J9144">
        <v>8498922</v>
      </c>
      <c r="K9144">
        <v>37.860999999999997</v>
      </c>
      <c r="L9144">
        <v>17.277000000000001</v>
      </c>
      <c r="M9144">
        <v>7212.433</v>
      </c>
      <c r="N9144">
        <v>2941420</v>
      </c>
      <c r="O9144">
        <v>7.9480000000000004</v>
      </c>
      <c r="P9144">
        <v>21.175999999999998</v>
      </c>
      <c r="Q9144">
        <v>1514.123</v>
      </c>
      <c r="R9144">
        <v>617499</v>
      </c>
      <c r="S9144">
        <v>0.112</v>
      </c>
      <c r="T9144">
        <v>5.3330000000000002</v>
      </c>
      <c r="U9144">
        <v>21.259</v>
      </c>
      <c r="V9144">
        <v>8670</v>
      </c>
      <c r="W9144">
        <f t="shared" si="341"/>
        <v>34</v>
      </c>
      <c r="X9144">
        <f t="shared" ref="X9144:X9207" si="342">(MAX(0, (Q9144-362.84)))*2</f>
        <v>2302.5660000000003</v>
      </c>
      <c r="Y9144">
        <f t="shared" ref="Y9144:Y9207" si="343">(MAX(0, (W9144-1.06)))*2</f>
        <v>65.88</v>
      </c>
    </row>
    <row r="9145" spans="1:25" x14ac:dyDescent="0.2">
      <c r="A9145" t="s">
        <v>23</v>
      </c>
      <c r="B9145" t="s">
        <v>24</v>
      </c>
      <c r="C9145">
        <v>3</v>
      </c>
      <c r="D9145">
        <v>22</v>
      </c>
      <c r="E9145" t="s">
        <v>8995</v>
      </c>
      <c r="F9145">
        <v>329.93700000000001</v>
      </c>
      <c r="G9145">
        <v>119.05500000000001</v>
      </c>
      <c r="H9145">
        <v>49.505000000000003</v>
      </c>
      <c r="I9145">
        <v>39280.786999999997</v>
      </c>
      <c r="J9145">
        <v>16019738</v>
      </c>
      <c r="K9145">
        <v>17.416</v>
      </c>
      <c r="L9145">
        <v>8.6150000000000002</v>
      </c>
      <c r="M9145">
        <v>5746.201</v>
      </c>
      <c r="N9145">
        <v>2343452</v>
      </c>
      <c r="O9145">
        <v>2.367</v>
      </c>
      <c r="P9145">
        <v>6.4130000000000003</v>
      </c>
      <c r="Q9145">
        <v>781.11400000000003</v>
      </c>
      <c r="R9145">
        <v>318559</v>
      </c>
      <c r="S9145">
        <v>0.03</v>
      </c>
      <c r="T9145">
        <v>2.78</v>
      </c>
      <c r="U9145">
        <v>10.004</v>
      </c>
      <c r="V9145">
        <v>4080</v>
      </c>
      <c r="W9145">
        <f t="shared" si="341"/>
        <v>16</v>
      </c>
      <c r="X9145">
        <f t="shared" si="342"/>
        <v>836.54800000000012</v>
      </c>
      <c r="Y9145">
        <f t="shared" si="343"/>
        <v>29.88</v>
      </c>
    </row>
    <row r="9146" spans="1:25" x14ac:dyDescent="0.2">
      <c r="A9146" t="s">
        <v>23</v>
      </c>
      <c r="B9146" t="s">
        <v>24</v>
      </c>
      <c r="C9146">
        <v>3</v>
      </c>
      <c r="D9146">
        <v>23</v>
      </c>
      <c r="E9146" t="s">
        <v>8996</v>
      </c>
      <c r="F9146">
        <v>183.54599999999999</v>
      </c>
      <c r="G9146">
        <v>121.57299999999999</v>
      </c>
      <c r="H9146">
        <v>54.442</v>
      </c>
      <c r="I9146">
        <v>22314.23</v>
      </c>
      <c r="J9146">
        <v>9100330</v>
      </c>
      <c r="K9146">
        <v>4.13</v>
      </c>
      <c r="L9146">
        <v>2.4119999999999999</v>
      </c>
      <c r="M9146">
        <v>758.12400000000002</v>
      </c>
      <c r="N9146">
        <v>309183</v>
      </c>
      <c r="O9146">
        <v>1.458</v>
      </c>
      <c r="P9146">
        <v>1.0089999999999999</v>
      </c>
      <c r="Q9146">
        <v>267.53500000000003</v>
      </c>
      <c r="R9146">
        <v>109108</v>
      </c>
      <c r="S9146">
        <v>0</v>
      </c>
      <c r="T9146">
        <v>0</v>
      </c>
      <c r="U9146">
        <v>0</v>
      </c>
      <c r="V9146">
        <v>0</v>
      </c>
      <c r="W9146">
        <f t="shared" si="341"/>
        <v>0</v>
      </c>
      <c r="X9146">
        <f t="shared" si="342"/>
        <v>0</v>
      </c>
      <c r="Y9146">
        <f t="shared" si="343"/>
        <v>0</v>
      </c>
    </row>
    <row r="9147" spans="1:25" x14ac:dyDescent="0.2">
      <c r="A9147" t="s">
        <v>23</v>
      </c>
      <c r="B9147" t="s">
        <v>24</v>
      </c>
      <c r="C9147">
        <v>3</v>
      </c>
      <c r="D9147">
        <v>24</v>
      </c>
      <c r="E9147" t="s">
        <v>8997</v>
      </c>
      <c r="F9147">
        <v>31.68</v>
      </c>
      <c r="G9147">
        <v>34.744999999999997</v>
      </c>
      <c r="H9147">
        <v>22.483000000000001</v>
      </c>
      <c r="I9147">
        <v>1100.7280000000001</v>
      </c>
      <c r="J9147">
        <v>448906</v>
      </c>
      <c r="K9147">
        <v>31.858000000000001</v>
      </c>
      <c r="L9147">
        <v>40.481999999999999</v>
      </c>
      <c r="M9147">
        <v>1009.268</v>
      </c>
      <c r="N9147">
        <v>411606</v>
      </c>
      <c r="O9147">
        <v>9.7759999999999998</v>
      </c>
      <c r="P9147">
        <v>25.814</v>
      </c>
      <c r="Q9147">
        <v>309.71300000000002</v>
      </c>
      <c r="R9147">
        <v>126309</v>
      </c>
      <c r="S9147">
        <v>7.9000000000000001E-2</v>
      </c>
      <c r="T9147">
        <v>4.4859999999999998</v>
      </c>
      <c r="U9147">
        <v>2.5009999999999999</v>
      </c>
      <c r="V9147">
        <v>1020</v>
      </c>
      <c r="W9147">
        <f t="shared" si="341"/>
        <v>4</v>
      </c>
      <c r="X9147">
        <f t="shared" si="342"/>
        <v>0</v>
      </c>
      <c r="Y9147">
        <f t="shared" si="343"/>
        <v>5.88</v>
      </c>
    </row>
    <row r="9148" spans="1:25" x14ac:dyDescent="0.2">
      <c r="A9148" t="s">
        <v>23</v>
      </c>
      <c r="B9148" t="s">
        <v>24</v>
      </c>
      <c r="C9148">
        <v>3</v>
      </c>
      <c r="D9148">
        <v>25</v>
      </c>
      <c r="E9148" t="s">
        <v>8998</v>
      </c>
      <c r="F9148">
        <v>286.46499999999997</v>
      </c>
      <c r="G9148">
        <v>113.807</v>
      </c>
      <c r="H9148">
        <v>44.034999999999997</v>
      </c>
      <c r="I9148">
        <v>32601.848000000002</v>
      </c>
      <c r="J9148">
        <v>13295891</v>
      </c>
      <c r="K9148">
        <v>36.774000000000001</v>
      </c>
      <c r="L9148">
        <v>16.864000000000001</v>
      </c>
      <c r="M9148">
        <v>10534.517</v>
      </c>
      <c r="N9148">
        <v>4296253</v>
      </c>
      <c r="O9148">
        <v>6.032</v>
      </c>
      <c r="P9148">
        <v>17.774000000000001</v>
      </c>
      <c r="Q9148">
        <v>1727.9590000000001</v>
      </c>
      <c r="R9148">
        <v>704707</v>
      </c>
      <c r="S9148">
        <v>7.1999999999999995E-2</v>
      </c>
      <c r="T9148">
        <v>4.2850000000000001</v>
      </c>
      <c r="U9148">
        <v>20.634</v>
      </c>
      <c r="V9148">
        <v>8415</v>
      </c>
      <c r="W9148">
        <f t="shared" si="341"/>
        <v>33</v>
      </c>
      <c r="X9148">
        <f t="shared" si="342"/>
        <v>2730.2380000000003</v>
      </c>
      <c r="Y9148">
        <f t="shared" si="343"/>
        <v>63.88</v>
      </c>
    </row>
    <row r="9149" spans="1:25" x14ac:dyDescent="0.2">
      <c r="A9149" t="s">
        <v>23</v>
      </c>
      <c r="B9149" t="s">
        <v>24</v>
      </c>
      <c r="C9149">
        <v>3</v>
      </c>
      <c r="D9149">
        <v>26</v>
      </c>
      <c r="E9149" t="s">
        <v>8999</v>
      </c>
      <c r="F9149">
        <v>275.399</v>
      </c>
      <c r="G9149">
        <v>100.94</v>
      </c>
      <c r="H9149">
        <v>41.509</v>
      </c>
      <c r="I9149">
        <v>27798.683000000001</v>
      </c>
      <c r="J9149">
        <v>11337034</v>
      </c>
      <c r="K9149">
        <v>38.116999999999997</v>
      </c>
      <c r="L9149">
        <v>20.013999999999999</v>
      </c>
      <c r="M9149">
        <v>10497.428</v>
      </c>
      <c r="N9149">
        <v>4281127</v>
      </c>
      <c r="O9149">
        <v>6.85</v>
      </c>
      <c r="P9149">
        <v>18.946000000000002</v>
      </c>
      <c r="Q9149">
        <v>1886.5360000000001</v>
      </c>
      <c r="R9149">
        <v>769379</v>
      </c>
      <c r="S9149">
        <v>8.5999999999999993E-2</v>
      </c>
      <c r="T9149">
        <v>4.6900000000000004</v>
      </c>
      <c r="U9149">
        <v>23.76</v>
      </c>
      <c r="V9149">
        <v>9690</v>
      </c>
      <c r="W9149">
        <f t="shared" si="341"/>
        <v>38</v>
      </c>
      <c r="X9149">
        <f t="shared" si="342"/>
        <v>3047.3920000000003</v>
      </c>
      <c r="Y9149">
        <f t="shared" si="343"/>
        <v>73.88</v>
      </c>
    </row>
    <row r="9150" spans="1:25" x14ac:dyDescent="0.2">
      <c r="A9150" t="s">
        <v>23</v>
      </c>
      <c r="B9150" t="s">
        <v>24</v>
      </c>
      <c r="C9150">
        <v>3</v>
      </c>
      <c r="D9150">
        <v>27</v>
      </c>
      <c r="E9150" t="s">
        <v>9000</v>
      </c>
      <c r="F9150">
        <v>336.85899999999998</v>
      </c>
      <c r="G9150">
        <v>98.292000000000002</v>
      </c>
      <c r="H9150">
        <v>41.128999999999998</v>
      </c>
      <c r="I9150">
        <v>33110.468999999997</v>
      </c>
      <c r="J9150">
        <v>13503320</v>
      </c>
      <c r="K9150">
        <v>28.498000000000001</v>
      </c>
      <c r="L9150">
        <v>17.707999999999998</v>
      </c>
      <c r="M9150">
        <v>9599.7929999999997</v>
      </c>
      <c r="N9150">
        <v>3915048</v>
      </c>
      <c r="O9150">
        <v>5.085</v>
      </c>
      <c r="P9150">
        <v>15.717000000000001</v>
      </c>
      <c r="Q9150">
        <v>1712.896</v>
      </c>
      <c r="R9150">
        <v>698564</v>
      </c>
      <c r="S9150">
        <v>6.5000000000000002E-2</v>
      </c>
      <c r="T9150">
        <v>4.07</v>
      </c>
      <c r="U9150">
        <v>21.884</v>
      </c>
      <c r="V9150">
        <v>8925</v>
      </c>
      <c r="W9150">
        <f t="shared" si="341"/>
        <v>35</v>
      </c>
      <c r="X9150">
        <f t="shared" si="342"/>
        <v>2700.1120000000001</v>
      </c>
      <c r="Y9150">
        <f t="shared" si="343"/>
        <v>67.88</v>
      </c>
    </row>
    <row r="9151" spans="1:25" x14ac:dyDescent="0.2">
      <c r="A9151" t="s">
        <v>23</v>
      </c>
      <c r="B9151" t="s">
        <v>24</v>
      </c>
      <c r="C9151">
        <v>3</v>
      </c>
      <c r="D9151">
        <v>28</v>
      </c>
      <c r="E9151" t="s">
        <v>9001</v>
      </c>
      <c r="F9151">
        <v>390.82299999999998</v>
      </c>
      <c r="G9151">
        <v>95.153000000000006</v>
      </c>
      <c r="H9151">
        <v>42.341000000000001</v>
      </c>
      <c r="I9151">
        <v>37187.822999999997</v>
      </c>
      <c r="J9151">
        <v>15166172</v>
      </c>
      <c r="K9151">
        <v>23.812999999999999</v>
      </c>
      <c r="L9151">
        <v>13.244</v>
      </c>
      <c r="M9151">
        <v>9306.7880000000005</v>
      </c>
      <c r="N9151">
        <v>3795553</v>
      </c>
      <c r="O9151">
        <v>3.17</v>
      </c>
      <c r="P9151">
        <v>9.0190000000000001</v>
      </c>
      <c r="Q9151">
        <v>1238.721</v>
      </c>
      <c r="R9151">
        <v>505183</v>
      </c>
      <c r="S9151">
        <v>5.2999999999999999E-2</v>
      </c>
      <c r="T9151">
        <v>3.669</v>
      </c>
      <c r="U9151">
        <v>20.634</v>
      </c>
      <c r="V9151">
        <v>8415</v>
      </c>
      <c r="W9151">
        <f t="shared" si="341"/>
        <v>33</v>
      </c>
      <c r="X9151">
        <f t="shared" si="342"/>
        <v>1751.7620000000002</v>
      </c>
      <c r="Y9151">
        <f t="shared" si="343"/>
        <v>63.88</v>
      </c>
    </row>
    <row r="9152" spans="1:25" x14ac:dyDescent="0.2">
      <c r="A9152" t="s">
        <v>23</v>
      </c>
      <c r="B9152" t="s">
        <v>24</v>
      </c>
      <c r="C9152">
        <v>4</v>
      </c>
      <c r="D9152">
        <v>1</v>
      </c>
      <c r="E9152" t="s">
        <v>716</v>
      </c>
      <c r="F9152">
        <v>383.81</v>
      </c>
      <c r="G9152">
        <v>72.369</v>
      </c>
      <c r="H9152">
        <v>37.441000000000003</v>
      </c>
      <c r="I9152">
        <v>27776.164000000001</v>
      </c>
      <c r="J9152">
        <v>11327850</v>
      </c>
      <c r="K9152">
        <v>14.499000000000001</v>
      </c>
      <c r="L9152">
        <v>8.1969999999999992</v>
      </c>
      <c r="M9152">
        <v>5564.9160000000002</v>
      </c>
      <c r="N9152">
        <v>2269519</v>
      </c>
      <c r="O9152">
        <v>3.3959999999999999</v>
      </c>
      <c r="P9152">
        <v>11.026</v>
      </c>
      <c r="Q9152">
        <v>1303.405</v>
      </c>
      <c r="R9152">
        <v>531563</v>
      </c>
      <c r="S9152">
        <v>2.9000000000000001E-2</v>
      </c>
      <c r="T9152">
        <v>2.734</v>
      </c>
      <c r="U9152">
        <v>11.255000000000001</v>
      </c>
      <c r="V9152">
        <v>4590</v>
      </c>
      <c r="W9152">
        <f t="shared" si="341"/>
        <v>18</v>
      </c>
      <c r="X9152">
        <f t="shared" si="342"/>
        <v>1881.13</v>
      </c>
      <c r="Y9152">
        <f t="shared" si="343"/>
        <v>33.880000000000003</v>
      </c>
    </row>
    <row r="9153" spans="1:25" x14ac:dyDescent="0.2">
      <c r="A9153" t="s">
        <v>23</v>
      </c>
      <c r="B9153" t="s">
        <v>24</v>
      </c>
      <c r="C9153">
        <v>4</v>
      </c>
      <c r="D9153">
        <v>2</v>
      </c>
      <c r="E9153" t="s">
        <v>9002</v>
      </c>
      <c r="F9153">
        <v>293.93599999999998</v>
      </c>
      <c r="G9153">
        <v>63.287999999999997</v>
      </c>
      <c r="H9153">
        <v>34.01</v>
      </c>
      <c r="I9153">
        <v>18602.569</v>
      </c>
      <c r="J9153">
        <v>7586617</v>
      </c>
      <c r="K9153">
        <v>23.036000000000001</v>
      </c>
      <c r="L9153">
        <v>17.632000000000001</v>
      </c>
      <c r="M9153">
        <v>6771.1130000000003</v>
      </c>
      <c r="N9153">
        <v>2761438</v>
      </c>
      <c r="O9153">
        <v>5.5949999999999998</v>
      </c>
      <c r="P9153">
        <v>12.102</v>
      </c>
      <c r="Q9153">
        <v>1644.6949999999999</v>
      </c>
      <c r="R9153">
        <v>670750</v>
      </c>
      <c r="S9153">
        <v>5.7000000000000002E-2</v>
      </c>
      <c r="T9153">
        <v>3.827</v>
      </c>
      <c r="U9153">
        <v>16.882000000000001</v>
      </c>
      <c r="V9153">
        <v>6885</v>
      </c>
      <c r="W9153">
        <f t="shared" si="341"/>
        <v>27</v>
      </c>
      <c r="X9153">
        <f t="shared" si="342"/>
        <v>2563.71</v>
      </c>
      <c r="Y9153">
        <f t="shared" si="343"/>
        <v>51.88</v>
      </c>
    </row>
    <row r="9154" spans="1:25" x14ac:dyDescent="0.2">
      <c r="A9154" t="s">
        <v>23</v>
      </c>
      <c r="B9154" t="s">
        <v>24</v>
      </c>
      <c r="C9154">
        <v>4</v>
      </c>
      <c r="D9154">
        <v>3</v>
      </c>
      <c r="E9154" t="s">
        <v>8646</v>
      </c>
      <c r="F9154">
        <v>278.03300000000002</v>
      </c>
      <c r="G9154">
        <v>90.619</v>
      </c>
      <c r="H9154">
        <v>42.322000000000003</v>
      </c>
      <c r="I9154">
        <v>25195.07</v>
      </c>
      <c r="J9154">
        <v>10275212</v>
      </c>
      <c r="K9154">
        <v>19.702000000000002</v>
      </c>
      <c r="L9154">
        <v>15.641</v>
      </c>
      <c r="M9154">
        <v>5477.7070000000003</v>
      </c>
      <c r="N9154">
        <v>2233953</v>
      </c>
      <c r="O9154">
        <v>3.0009999999999999</v>
      </c>
      <c r="P9154">
        <v>8.9570000000000007</v>
      </c>
      <c r="Q9154">
        <v>834.24199999999996</v>
      </c>
      <c r="R9154">
        <v>340226</v>
      </c>
      <c r="S9154">
        <v>3.1E-2</v>
      </c>
      <c r="T9154">
        <v>2.8330000000000002</v>
      </c>
      <c r="U9154">
        <v>8.7539999999999996</v>
      </c>
      <c r="V9154">
        <v>3570</v>
      </c>
      <c r="W9154">
        <f t="shared" si="341"/>
        <v>14</v>
      </c>
      <c r="X9154">
        <f t="shared" si="342"/>
        <v>942.80399999999997</v>
      </c>
      <c r="Y9154">
        <f t="shared" si="343"/>
        <v>25.88</v>
      </c>
    </row>
    <row r="9155" spans="1:25" x14ac:dyDescent="0.2">
      <c r="A9155" t="s">
        <v>23</v>
      </c>
      <c r="B9155" t="s">
        <v>24</v>
      </c>
      <c r="C9155">
        <v>4</v>
      </c>
      <c r="D9155">
        <v>4</v>
      </c>
      <c r="E9155" t="s">
        <v>7521</v>
      </c>
      <c r="F9155">
        <v>367.51400000000001</v>
      </c>
      <c r="G9155">
        <v>110.825</v>
      </c>
      <c r="H9155">
        <v>52.399000000000001</v>
      </c>
      <c r="I9155">
        <v>40729.919000000002</v>
      </c>
      <c r="J9155">
        <v>16610732</v>
      </c>
      <c r="K9155">
        <v>3.964</v>
      </c>
      <c r="L9155">
        <v>1.9610000000000001</v>
      </c>
      <c r="M9155">
        <v>1457.0050000000001</v>
      </c>
      <c r="N9155">
        <v>594205</v>
      </c>
      <c r="O9155">
        <v>1.5369999999999999</v>
      </c>
      <c r="P9155">
        <v>1.0449999999999999</v>
      </c>
      <c r="Q9155">
        <v>564.79700000000003</v>
      </c>
      <c r="R9155">
        <v>230339</v>
      </c>
      <c r="S9155">
        <v>0</v>
      </c>
      <c r="T9155">
        <v>0</v>
      </c>
      <c r="U9155">
        <v>0</v>
      </c>
      <c r="V9155">
        <v>0</v>
      </c>
      <c r="W9155">
        <f t="shared" si="341"/>
        <v>0</v>
      </c>
      <c r="X9155">
        <f t="shared" si="342"/>
        <v>403.9140000000001</v>
      </c>
      <c r="Y9155">
        <f t="shared" si="343"/>
        <v>0</v>
      </c>
    </row>
    <row r="9156" spans="1:25" x14ac:dyDescent="0.2">
      <c r="A9156" t="s">
        <v>23</v>
      </c>
      <c r="B9156" t="s">
        <v>24</v>
      </c>
      <c r="C9156">
        <v>4</v>
      </c>
      <c r="D9156">
        <v>6</v>
      </c>
      <c r="E9156" t="s">
        <v>9003</v>
      </c>
      <c r="F9156">
        <v>337.83499999999998</v>
      </c>
      <c r="G9156">
        <v>97.736000000000004</v>
      </c>
      <c r="H9156">
        <v>41.002000000000002</v>
      </c>
      <c r="I9156">
        <v>33018.542999999998</v>
      </c>
      <c r="J9156">
        <v>13465830</v>
      </c>
      <c r="K9156">
        <v>35.765000000000001</v>
      </c>
      <c r="L9156">
        <v>14.087999999999999</v>
      </c>
      <c r="M9156">
        <v>12082.692999999999</v>
      </c>
      <c r="N9156">
        <v>4927640</v>
      </c>
      <c r="O9156">
        <v>4.6710000000000003</v>
      </c>
      <c r="P9156">
        <v>11.912000000000001</v>
      </c>
      <c r="Q9156">
        <v>1578.0350000000001</v>
      </c>
      <c r="R9156">
        <v>643564</v>
      </c>
      <c r="S9156">
        <v>6.5000000000000002E-2</v>
      </c>
      <c r="T9156">
        <v>4.0640000000000001</v>
      </c>
      <c r="U9156">
        <v>21.884</v>
      </c>
      <c r="V9156">
        <v>8925</v>
      </c>
      <c r="W9156">
        <f t="shared" si="341"/>
        <v>35</v>
      </c>
      <c r="X9156">
        <f t="shared" si="342"/>
        <v>2430.3900000000003</v>
      </c>
      <c r="Y9156">
        <f t="shared" si="343"/>
        <v>67.88</v>
      </c>
    </row>
    <row r="9157" spans="1:25" x14ac:dyDescent="0.2">
      <c r="A9157" t="s">
        <v>23</v>
      </c>
      <c r="B9157" t="s">
        <v>24</v>
      </c>
      <c r="C9157">
        <v>4</v>
      </c>
      <c r="D9157">
        <v>10</v>
      </c>
      <c r="E9157" t="s">
        <v>9004</v>
      </c>
      <c r="F9157">
        <v>42.311999999999998</v>
      </c>
      <c r="G9157">
        <v>54.610999999999997</v>
      </c>
      <c r="H9157">
        <v>31.013000000000002</v>
      </c>
      <c r="I9157">
        <v>2310.7020000000002</v>
      </c>
      <c r="J9157">
        <v>942365</v>
      </c>
      <c r="K9157">
        <v>34.155000000000001</v>
      </c>
      <c r="L9157">
        <v>23.581</v>
      </c>
      <c r="M9157">
        <v>1445.1569999999999</v>
      </c>
      <c r="N9157">
        <v>589373</v>
      </c>
      <c r="O9157">
        <v>7.9059999999999997</v>
      </c>
      <c r="P9157">
        <v>20.895</v>
      </c>
      <c r="Q9157">
        <v>334.52699999999999</v>
      </c>
      <c r="R9157">
        <v>136429</v>
      </c>
      <c r="S9157">
        <v>0.10299999999999999</v>
      </c>
      <c r="T9157">
        <v>5.1349999999999998</v>
      </c>
      <c r="U9157">
        <v>4.3769999999999998</v>
      </c>
      <c r="V9157">
        <v>1785</v>
      </c>
      <c r="W9157">
        <f t="shared" ref="W9157:W9220" si="344">V9157/255</f>
        <v>7</v>
      </c>
      <c r="X9157">
        <f t="shared" si="342"/>
        <v>0</v>
      </c>
      <c r="Y9157">
        <f t="shared" si="343"/>
        <v>11.879999999999999</v>
      </c>
    </row>
    <row r="9158" spans="1:25" x14ac:dyDescent="0.2">
      <c r="A9158" t="s">
        <v>23</v>
      </c>
      <c r="B9158" t="s">
        <v>24</v>
      </c>
      <c r="C9158">
        <v>4</v>
      </c>
      <c r="D9158">
        <v>11</v>
      </c>
      <c r="E9158" t="s">
        <v>9005</v>
      </c>
      <c r="F9158">
        <v>265.02699999999999</v>
      </c>
      <c r="G9158">
        <v>120.658</v>
      </c>
      <c r="H9158">
        <v>44.545000000000002</v>
      </c>
      <c r="I9158">
        <v>31977.612000000001</v>
      </c>
      <c r="J9158">
        <v>13041311</v>
      </c>
      <c r="K9158">
        <v>16.553000000000001</v>
      </c>
      <c r="L9158">
        <v>6.907</v>
      </c>
      <c r="M9158">
        <v>4386.8999999999996</v>
      </c>
      <c r="N9158">
        <v>1789093</v>
      </c>
      <c r="O9158">
        <v>2.569</v>
      </c>
      <c r="P9158">
        <v>7.274</v>
      </c>
      <c r="Q9158">
        <v>680.72400000000005</v>
      </c>
      <c r="R9158">
        <v>277617</v>
      </c>
      <c r="S9158">
        <v>1.9E-2</v>
      </c>
      <c r="T9158">
        <v>2.194</v>
      </c>
      <c r="U9158">
        <v>5.0019999999999998</v>
      </c>
      <c r="V9158">
        <v>2040</v>
      </c>
      <c r="W9158">
        <f t="shared" si="344"/>
        <v>8</v>
      </c>
      <c r="X9158">
        <f t="shared" si="342"/>
        <v>635.76800000000014</v>
      </c>
      <c r="Y9158">
        <f t="shared" si="343"/>
        <v>13.879999999999999</v>
      </c>
    </row>
    <row r="9159" spans="1:25" x14ac:dyDescent="0.2">
      <c r="A9159" t="s">
        <v>23</v>
      </c>
      <c r="B9159" t="s">
        <v>24</v>
      </c>
      <c r="C9159">
        <v>4</v>
      </c>
      <c r="D9159">
        <v>12</v>
      </c>
      <c r="E9159" t="s">
        <v>9006</v>
      </c>
      <c r="F9159">
        <v>245.57499999999999</v>
      </c>
      <c r="G9159">
        <v>110.331</v>
      </c>
      <c r="H9159">
        <v>42.704999999999998</v>
      </c>
      <c r="I9159">
        <v>27094.562000000002</v>
      </c>
      <c r="J9159">
        <v>11049875</v>
      </c>
      <c r="K9159">
        <v>17.925000000000001</v>
      </c>
      <c r="L9159">
        <v>7.4459999999999997</v>
      </c>
      <c r="M9159">
        <v>4401.8270000000002</v>
      </c>
      <c r="N9159">
        <v>1795181</v>
      </c>
      <c r="O9159">
        <v>2.093</v>
      </c>
      <c r="P9159">
        <v>5.5469999999999997</v>
      </c>
      <c r="Q9159">
        <v>514.02499999999998</v>
      </c>
      <c r="R9159">
        <v>209633</v>
      </c>
      <c r="S9159">
        <v>5.0000000000000001E-3</v>
      </c>
      <c r="T9159">
        <v>1.1399999999999999</v>
      </c>
      <c r="U9159">
        <v>1.2509999999999999</v>
      </c>
      <c r="V9159">
        <v>510</v>
      </c>
      <c r="W9159">
        <f t="shared" si="344"/>
        <v>2</v>
      </c>
      <c r="X9159">
        <f t="shared" si="342"/>
        <v>302.37</v>
      </c>
      <c r="Y9159">
        <f t="shared" si="343"/>
        <v>1.88</v>
      </c>
    </row>
    <row r="9160" spans="1:25" x14ac:dyDescent="0.2">
      <c r="A9160" t="s">
        <v>23</v>
      </c>
      <c r="B9160" t="s">
        <v>24</v>
      </c>
      <c r="C9160">
        <v>4</v>
      </c>
      <c r="D9160">
        <v>13</v>
      </c>
      <c r="E9160" t="s">
        <v>9007</v>
      </c>
      <c r="F9160">
        <v>295.75799999999998</v>
      </c>
      <c r="G9160">
        <v>96.805000000000007</v>
      </c>
      <c r="H9160">
        <v>48.142000000000003</v>
      </c>
      <c r="I9160">
        <v>28630.846000000001</v>
      </c>
      <c r="J9160">
        <v>11676412</v>
      </c>
      <c r="K9160">
        <v>32.368000000000002</v>
      </c>
      <c r="L9160">
        <v>16.725999999999999</v>
      </c>
      <c r="M9160">
        <v>9573.2080000000005</v>
      </c>
      <c r="N9160">
        <v>3904206</v>
      </c>
      <c r="O9160">
        <v>4.242</v>
      </c>
      <c r="P9160">
        <v>12</v>
      </c>
      <c r="Q9160">
        <v>1254.671</v>
      </c>
      <c r="R9160">
        <v>511688</v>
      </c>
      <c r="S9160">
        <v>6.0999999999999999E-2</v>
      </c>
      <c r="T9160">
        <v>3.9540000000000002</v>
      </c>
      <c r="U9160">
        <v>18.132999999999999</v>
      </c>
      <c r="V9160">
        <v>7395</v>
      </c>
      <c r="W9160">
        <f t="shared" si="344"/>
        <v>29</v>
      </c>
      <c r="X9160">
        <f t="shared" si="342"/>
        <v>1783.6620000000003</v>
      </c>
      <c r="Y9160">
        <f t="shared" si="343"/>
        <v>55.88</v>
      </c>
    </row>
    <row r="9161" spans="1:25" x14ac:dyDescent="0.2">
      <c r="A9161" t="s">
        <v>23</v>
      </c>
      <c r="B9161" t="s">
        <v>24</v>
      </c>
      <c r="C9161">
        <v>4</v>
      </c>
      <c r="D9161">
        <v>14</v>
      </c>
      <c r="E9161" t="s">
        <v>4214</v>
      </c>
      <c r="F9161">
        <v>25.495999999999999</v>
      </c>
      <c r="G9161">
        <v>49.179000000000002</v>
      </c>
      <c r="H9161">
        <v>26.971</v>
      </c>
      <c r="I9161">
        <v>1253.865</v>
      </c>
      <c r="J9161">
        <v>511359</v>
      </c>
      <c r="K9161">
        <v>43.384</v>
      </c>
      <c r="L9161">
        <v>23.626999999999999</v>
      </c>
      <c r="M9161">
        <v>1106.1379999999999</v>
      </c>
      <c r="N9161">
        <v>451112</v>
      </c>
      <c r="O9161">
        <v>2.2629999999999999</v>
      </c>
      <c r="P9161">
        <v>4.8310000000000004</v>
      </c>
      <c r="Q9161">
        <v>57.689</v>
      </c>
      <c r="R9161">
        <v>23527</v>
      </c>
      <c r="S9161">
        <v>2.5000000000000001E-2</v>
      </c>
      <c r="T9161">
        <v>2.5009999999999999</v>
      </c>
      <c r="U9161">
        <v>0.625</v>
      </c>
      <c r="V9161">
        <v>255</v>
      </c>
      <c r="W9161">
        <f t="shared" si="344"/>
        <v>1</v>
      </c>
      <c r="X9161">
        <f t="shared" si="342"/>
        <v>0</v>
      </c>
      <c r="Y9161">
        <f t="shared" si="343"/>
        <v>0</v>
      </c>
    </row>
    <row r="9162" spans="1:25" x14ac:dyDescent="0.2">
      <c r="A9162" t="s">
        <v>23</v>
      </c>
      <c r="B9162" t="s">
        <v>24</v>
      </c>
      <c r="C9162">
        <v>4</v>
      </c>
      <c r="D9162">
        <v>15</v>
      </c>
      <c r="E9162" t="s">
        <v>9008</v>
      </c>
      <c r="F9162">
        <v>248.63499999999999</v>
      </c>
      <c r="G9162">
        <v>102.74</v>
      </c>
      <c r="H9162">
        <v>45.843000000000004</v>
      </c>
      <c r="I9162">
        <v>25544.904999999999</v>
      </c>
      <c r="J9162">
        <v>10417884</v>
      </c>
      <c r="K9162">
        <v>18.771999999999998</v>
      </c>
      <c r="L9162">
        <v>15.138999999999999</v>
      </c>
      <c r="M9162">
        <v>4667.2659999999996</v>
      </c>
      <c r="N9162">
        <v>1903434</v>
      </c>
      <c r="O9162">
        <v>2.75</v>
      </c>
      <c r="P9162">
        <v>6.7149999999999999</v>
      </c>
      <c r="Q9162">
        <v>683.70500000000004</v>
      </c>
      <c r="R9162">
        <v>278833</v>
      </c>
      <c r="S9162">
        <v>2.8000000000000001E-2</v>
      </c>
      <c r="T9162">
        <v>2.6560000000000001</v>
      </c>
      <c r="U9162">
        <v>6.8780000000000001</v>
      </c>
      <c r="V9162">
        <v>2805</v>
      </c>
      <c r="W9162">
        <f t="shared" si="344"/>
        <v>11</v>
      </c>
      <c r="X9162">
        <f t="shared" si="342"/>
        <v>641.73000000000013</v>
      </c>
      <c r="Y9162">
        <f t="shared" si="343"/>
        <v>19.88</v>
      </c>
    </row>
    <row r="9163" spans="1:25" x14ac:dyDescent="0.2">
      <c r="A9163" t="s">
        <v>23</v>
      </c>
      <c r="B9163" t="s">
        <v>24</v>
      </c>
      <c r="C9163">
        <v>4</v>
      </c>
      <c r="D9163">
        <v>16</v>
      </c>
      <c r="E9163" t="s">
        <v>9009</v>
      </c>
      <c r="F9163">
        <v>289.31900000000002</v>
      </c>
      <c r="G9163">
        <v>104.004</v>
      </c>
      <c r="H9163">
        <v>43.808</v>
      </c>
      <c r="I9163">
        <v>30090.286</v>
      </c>
      <c r="J9163">
        <v>12271610</v>
      </c>
      <c r="K9163">
        <v>19.957000000000001</v>
      </c>
      <c r="L9163">
        <v>7.7859999999999996</v>
      </c>
      <c r="M9163">
        <v>5774.0640000000003</v>
      </c>
      <c r="N9163">
        <v>2354815</v>
      </c>
      <c r="O9163">
        <v>2.347</v>
      </c>
      <c r="P9163">
        <v>7.3129999999999997</v>
      </c>
      <c r="Q9163">
        <v>678.99699999999996</v>
      </c>
      <c r="R9163">
        <v>276913</v>
      </c>
      <c r="S9163">
        <v>1.7000000000000001E-2</v>
      </c>
      <c r="T9163">
        <v>2.1</v>
      </c>
      <c r="U9163">
        <v>5.0019999999999998</v>
      </c>
      <c r="V9163">
        <v>2040</v>
      </c>
      <c r="W9163">
        <f t="shared" si="344"/>
        <v>8</v>
      </c>
      <c r="X9163">
        <f t="shared" si="342"/>
        <v>632.31399999999996</v>
      </c>
      <c r="Y9163">
        <f t="shared" si="343"/>
        <v>13.879999999999999</v>
      </c>
    </row>
    <row r="9164" spans="1:25" x14ac:dyDescent="0.2">
      <c r="A9164" t="s">
        <v>23</v>
      </c>
      <c r="B9164" t="s">
        <v>24</v>
      </c>
      <c r="C9164">
        <v>4</v>
      </c>
      <c r="D9164">
        <v>19</v>
      </c>
      <c r="E9164" t="s">
        <v>9010</v>
      </c>
      <c r="F9164">
        <v>222.953</v>
      </c>
      <c r="G9164">
        <v>118.968</v>
      </c>
      <c r="H9164">
        <v>50.585999999999999</v>
      </c>
      <c r="I9164">
        <v>26524.197</v>
      </c>
      <c r="J9164">
        <v>10817265</v>
      </c>
      <c r="K9164">
        <v>23.411000000000001</v>
      </c>
      <c r="L9164">
        <v>18.303000000000001</v>
      </c>
      <c r="M9164">
        <v>5219.5950000000003</v>
      </c>
      <c r="N9164">
        <v>2128688</v>
      </c>
      <c r="O9164">
        <v>3.5390000000000001</v>
      </c>
      <c r="P9164">
        <v>11.397</v>
      </c>
      <c r="Q9164">
        <v>788.96299999999997</v>
      </c>
      <c r="R9164">
        <v>321760</v>
      </c>
      <c r="S9164">
        <v>3.5999999999999997E-2</v>
      </c>
      <c r="T9164">
        <v>3.0489999999999999</v>
      </c>
      <c r="U9164">
        <v>8.1280000000000001</v>
      </c>
      <c r="V9164">
        <v>3315</v>
      </c>
      <c r="W9164">
        <f t="shared" si="344"/>
        <v>13</v>
      </c>
      <c r="X9164">
        <f t="shared" si="342"/>
        <v>852.24599999999998</v>
      </c>
      <c r="Y9164">
        <f t="shared" si="343"/>
        <v>23.88</v>
      </c>
    </row>
    <row r="9165" spans="1:25" x14ac:dyDescent="0.2">
      <c r="A9165" t="s">
        <v>23</v>
      </c>
      <c r="B9165" t="s">
        <v>24</v>
      </c>
      <c r="C9165">
        <v>4</v>
      </c>
      <c r="D9165">
        <v>20</v>
      </c>
      <c r="E9165" t="s">
        <v>9011</v>
      </c>
      <c r="F9165">
        <v>282.32100000000003</v>
      </c>
      <c r="G9165">
        <v>116.503</v>
      </c>
      <c r="H9165">
        <v>43.587000000000003</v>
      </c>
      <c r="I9165">
        <v>32891.343999999997</v>
      </c>
      <c r="J9165">
        <v>13413955</v>
      </c>
      <c r="K9165">
        <v>14.241</v>
      </c>
      <c r="L9165">
        <v>5.6180000000000003</v>
      </c>
      <c r="M9165">
        <v>4020.491</v>
      </c>
      <c r="N9165">
        <v>1639662</v>
      </c>
      <c r="O9165">
        <v>2.16</v>
      </c>
      <c r="P9165">
        <v>5.077</v>
      </c>
      <c r="Q9165">
        <v>609.81399999999996</v>
      </c>
      <c r="R9165">
        <v>248698</v>
      </c>
      <c r="S9165">
        <v>1.0999999999999999E-2</v>
      </c>
      <c r="T9165">
        <v>1.68</v>
      </c>
      <c r="U9165">
        <v>3.1259999999999999</v>
      </c>
      <c r="V9165">
        <v>1275</v>
      </c>
      <c r="W9165">
        <f t="shared" si="344"/>
        <v>5</v>
      </c>
      <c r="X9165">
        <f t="shared" si="342"/>
        <v>493.94799999999998</v>
      </c>
      <c r="Y9165">
        <f t="shared" si="343"/>
        <v>7.88</v>
      </c>
    </row>
    <row r="9166" spans="1:25" x14ac:dyDescent="0.2">
      <c r="A9166" t="s">
        <v>23</v>
      </c>
      <c r="B9166" t="s">
        <v>24</v>
      </c>
      <c r="C9166">
        <v>4</v>
      </c>
      <c r="D9166">
        <v>22</v>
      </c>
      <c r="E9166" t="s">
        <v>5359</v>
      </c>
      <c r="F9166">
        <v>251.001</v>
      </c>
      <c r="G9166">
        <v>109.68300000000001</v>
      </c>
      <c r="H9166">
        <v>47.508000000000003</v>
      </c>
      <c r="I9166">
        <v>27530.505000000001</v>
      </c>
      <c r="J9166">
        <v>11227664</v>
      </c>
      <c r="K9166">
        <v>28.518999999999998</v>
      </c>
      <c r="L9166">
        <v>24.495999999999999</v>
      </c>
      <c r="M9166">
        <v>7158.3590000000004</v>
      </c>
      <c r="N9166">
        <v>2919367</v>
      </c>
      <c r="O9166">
        <v>5.0439999999999996</v>
      </c>
      <c r="P9166">
        <v>12.798</v>
      </c>
      <c r="Q9166">
        <v>1266.0139999999999</v>
      </c>
      <c r="R9166">
        <v>516314</v>
      </c>
      <c r="S9166">
        <v>0.05</v>
      </c>
      <c r="T9166">
        <v>3.5640000000000001</v>
      </c>
      <c r="U9166">
        <v>12.505000000000001</v>
      </c>
      <c r="V9166">
        <v>5100</v>
      </c>
      <c r="W9166">
        <f t="shared" si="344"/>
        <v>20</v>
      </c>
      <c r="X9166">
        <f t="shared" si="342"/>
        <v>1806.348</v>
      </c>
      <c r="Y9166">
        <f t="shared" si="343"/>
        <v>37.880000000000003</v>
      </c>
    </row>
    <row r="9167" spans="1:25" x14ac:dyDescent="0.2">
      <c r="A9167" t="s">
        <v>23</v>
      </c>
      <c r="B9167" t="s">
        <v>24</v>
      </c>
      <c r="C9167">
        <v>4</v>
      </c>
      <c r="D9167">
        <v>23</v>
      </c>
      <c r="E9167" t="s">
        <v>9012</v>
      </c>
      <c r="F9167">
        <v>283.255</v>
      </c>
      <c r="G9167">
        <v>130.18700000000001</v>
      </c>
      <c r="H9167">
        <v>46.905999999999999</v>
      </c>
      <c r="I9167">
        <v>36876.061999999998</v>
      </c>
      <c r="J9167">
        <v>15039028</v>
      </c>
      <c r="K9167">
        <v>28.04</v>
      </c>
      <c r="L9167">
        <v>13.407999999999999</v>
      </c>
      <c r="M9167">
        <v>7942.5919999999996</v>
      </c>
      <c r="N9167">
        <v>3239198</v>
      </c>
      <c r="O9167">
        <v>4.6609999999999996</v>
      </c>
      <c r="P9167">
        <v>13.638</v>
      </c>
      <c r="Q9167">
        <v>1320.3050000000001</v>
      </c>
      <c r="R9167">
        <v>538455</v>
      </c>
      <c r="S9167">
        <v>5.7000000000000002E-2</v>
      </c>
      <c r="T9167">
        <v>3.8250000000000002</v>
      </c>
      <c r="U9167">
        <v>16.257000000000001</v>
      </c>
      <c r="V9167">
        <v>6630</v>
      </c>
      <c r="W9167">
        <f t="shared" si="344"/>
        <v>26</v>
      </c>
      <c r="X9167">
        <f t="shared" si="342"/>
        <v>1914.9300000000003</v>
      </c>
      <c r="Y9167">
        <f t="shared" si="343"/>
        <v>49.88</v>
      </c>
    </row>
    <row r="9168" spans="1:25" x14ac:dyDescent="0.2">
      <c r="A9168" t="s">
        <v>23</v>
      </c>
      <c r="B9168" t="s">
        <v>24</v>
      </c>
      <c r="C9168">
        <v>4</v>
      </c>
      <c r="D9168">
        <v>24</v>
      </c>
      <c r="E9168" t="s">
        <v>9013</v>
      </c>
      <c r="F9168">
        <v>317.89999999999998</v>
      </c>
      <c r="G9168">
        <v>94.575000000000003</v>
      </c>
      <c r="H9168">
        <v>39.468000000000004</v>
      </c>
      <c r="I9168">
        <v>30065.516</v>
      </c>
      <c r="J9168">
        <v>12261508</v>
      </c>
      <c r="K9168">
        <v>28.33</v>
      </c>
      <c r="L9168">
        <v>24.363</v>
      </c>
      <c r="M9168">
        <v>9006.1849999999995</v>
      </c>
      <c r="N9168">
        <v>3672959</v>
      </c>
      <c r="O9168">
        <v>5.085</v>
      </c>
      <c r="P9168">
        <v>12.882999999999999</v>
      </c>
      <c r="Q9168">
        <v>1616.4010000000001</v>
      </c>
      <c r="R9168">
        <v>659211</v>
      </c>
      <c r="S9168">
        <v>4.9000000000000002E-2</v>
      </c>
      <c r="T9168">
        <v>3.5409999999999999</v>
      </c>
      <c r="U9168">
        <v>15.632</v>
      </c>
      <c r="V9168">
        <v>6375</v>
      </c>
      <c r="W9168">
        <f t="shared" si="344"/>
        <v>25</v>
      </c>
      <c r="X9168">
        <f t="shared" si="342"/>
        <v>2507.1220000000003</v>
      </c>
      <c r="Y9168">
        <f t="shared" si="343"/>
        <v>47.88</v>
      </c>
    </row>
    <row r="9169" spans="1:25" x14ac:dyDescent="0.2">
      <c r="A9169" t="s">
        <v>23</v>
      </c>
      <c r="B9169" t="s">
        <v>24</v>
      </c>
      <c r="C9169">
        <v>4</v>
      </c>
      <c r="D9169">
        <v>25</v>
      </c>
      <c r="E9169" t="s">
        <v>9014</v>
      </c>
      <c r="F9169">
        <v>400.80799999999999</v>
      </c>
      <c r="G9169">
        <v>120.8</v>
      </c>
      <c r="H9169">
        <v>47.241</v>
      </c>
      <c r="I9169">
        <v>48417.731</v>
      </c>
      <c r="J9169">
        <v>19746024</v>
      </c>
      <c r="K9169">
        <v>27.434000000000001</v>
      </c>
      <c r="L9169">
        <v>20.707999999999998</v>
      </c>
      <c r="M9169">
        <v>10995.721</v>
      </c>
      <c r="N9169">
        <v>4484344</v>
      </c>
      <c r="O9169">
        <v>4.5419999999999998</v>
      </c>
      <c r="P9169">
        <v>13.395</v>
      </c>
      <c r="Q9169">
        <v>1820.402</v>
      </c>
      <c r="R9169">
        <v>742408</v>
      </c>
      <c r="S9169">
        <v>4.8000000000000001E-2</v>
      </c>
      <c r="T9169">
        <v>3.5110000000000001</v>
      </c>
      <c r="U9169">
        <v>19.382999999999999</v>
      </c>
      <c r="V9169">
        <v>7905</v>
      </c>
      <c r="W9169">
        <f t="shared" si="344"/>
        <v>31</v>
      </c>
      <c r="X9169">
        <f t="shared" si="342"/>
        <v>2915.1240000000003</v>
      </c>
      <c r="Y9169">
        <f t="shared" si="343"/>
        <v>59.88</v>
      </c>
    </row>
    <row r="9170" spans="1:25" x14ac:dyDescent="0.2">
      <c r="A9170" t="s">
        <v>23</v>
      </c>
      <c r="B9170" t="s">
        <v>24</v>
      </c>
      <c r="C9170">
        <v>4</v>
      </c>
      <c r="D9170">
        <v>26</v>
      </c>
      <c r="E9170" t="s">
        <v>9015</v>
      </c>
      <c r="F9170">
        <v>170.20500000000001</v>
      </c>
      <c r="G9170">
        <v>125.631</v>
      </c>
      <c r="H9170">
        <v>54.966000000000001</v>
      </c>
      <c r="I9170">
        <v>21383.008000000002</v>
      </c>
      <c r="J9170">
        <v>8720553</v>
      </c>
      <c r="K9170">
        <v>4.9379999999999997</v>
      </c>
      <c r="L9170">
        <v>2.3439999999999999</v>
      </c>
      <c r="M9170">
        <v>840.53200000000004</v>
      </c>
      <c r="N9170">
        <v>342791</v>
      </c>
      <c r="O9170">
        <v>1.732</v>
      </c>
      <c r="P9170">
        <v>1.1339999999999999</v>
      </c>
      <c r="Q9170">
        <v>294.87299999999999</v>
      </c>
      <c r="R9170">
        <v>120257</v>
      </c>
      <c r="S9170">
        <v>0</v>
      </c>
      <c r="T9170">
        <v>0</v>
      </c>
      <c r="U9170">
        <v>0</v>
      </c>
      <c r="V9170">
        <v>0</v>
      </c>
      <c r="W9170">
        <f t="shared" si="344"/>
        <v>0</v>
      </c>
      <c r="X9170">
        <f t="shared" si="342"/>
        <v>0</v>
      </c>
      <c r="Y9170">
        <f t="shared" si="343"/>
        <v>0</v>
      </c>
    </row>
    <row r="9171" spans="1:25" x14ac:dyDescent="0.2">
      <c r="A9171" t="s">
        <v>23</v>
      </c>
      <c r="B9171" t="s">
        <v>24</v>
      </c>
      <c r="C9171">
        <v>4</v>
      </c>
      <c r="D9171">
        <v>27</v>
      </c>
      <c r="E9171" t="s">
        <v>9016</v>
      </c>
      <c r="F9171">
        <v>386.88499999999999</v>
      </c>
      <c r="G9171">
        <v>85.856999999999999</v>
      </c>
      <c r="H9171">
        <v>35.716000000000001</v>
      </c>
      <c r="I9171">
        <v>33216.828000000001</v>
      </c>
      <c r="J9171">
        <v>13546696</v>
      </c>
      <c r="K9171">
        <v>40.219000000000001</v>
      </c>
      <c r="L9171">
        <v>17.486999999999998</v>
      </c>
      <c r="M9171">
        <v>15560.061</v>
      </c>
      <c r="N9171">
        <v>6345802</v>
      </c>
      <c r="O9171">
        <v>6.26</v>
      </c>
      <c r="P9171">
        <v>15.494999999999999</v>
      </c>
      <c r="Q9171">
        <v>2421.83</v>
      </c>
      <c r="R9171">
        <v>987686</v>
      </c>
      <c r="S9171">
        <v>8.6999999999999994E-2</v>
      </c>
      <c r="T9171">
        <v>4.7169999999999996</v>
      </c>
      <c r="U9171">
        <v>33.764000000000003</v>
      </c>
      <c r="V9171">
        <v>13770</v>
      </c>
      <c r="W9171">
        <f t="shared" si="344"/>
        <v>54</v>
      </c>
      <c r="X9171">
        <f t="shared" si="342"/>
        <v>4117.9799999999996</v>
      </c>
      <c r="Y9171">
        <f t="shared" si="343"/>
        <v>105.88</v>
      </c>
    </row>
    <row r="9172" spans="1:25" x14ac:dyDescent="0.2">
      <c r="A9172" t="s">
        <v>23</v>
      </c>
      <c r="B9172" t="s">
        <v>24</v>
      </c>
      <c r="C9172">
        <v>4</v>
      </c>
      <c r="D9172">
        <v>28</v>
      </c>
      <c r="E9172" t="s">
        <v>1676</v>
      </c>
      <c r="F9172">
        <v>312.846</v>
      </c>
      <c r="G9172">
        <v>104.369</v>
      </c>
      <c r="H9172">
        <v>40.786999999999999</v>
      </c>
      <c r="I9172">
        <v>32651.526000000002</v>
      </c>
      <c r="J9172">
        <v>13316151</v>
      </c>
      <c r="K9172">
        <v>41.856999999999999</v>
      </c>
      <c r="L9172">
        <v>17.093</v>
      </c>
      <c r="M9172">
        <v>13094.967000000001</v>
      </c>
      <c r="N9172">
        <v>5340472</v>
      </c>
      <c r="O9172">
        <v>5.9489999999999998</v>
      </c>
      <c r="P9172">
        <v>15.452999999999999</v>
      </c>
      <c r="Q9172">
        <v>1861.1849999999999</v>
      </c>
      <c r="R9172">
        <v>759040</v>
      </c>
      <c r="S9172">
        <v>8.4000000000000005E-2</v>
      </c>
      <c r="T9172">
        <v>4.6260000000000003</v>
      </c>
      <c r="U9172">
        <v>26.260999999999999</v>
      </c>
      <c r="V9172">
        <v>10710</v>
      </c>
      <c r="W9172">
        <f t="shared" si="344"/>
        <v>42</v>
      </c>
      <c r="X9172">
        <f t="shared" si="342"/>
        <v>2996.69</v>
      </c>
      <c r="Y9172">
        <f t="shared" si="343"/>
        <v>81.88</v>
      </c>
    </row>
    <row r="9173" spans="1:25" x14ac:dyDescent="0.2">
      <c r="A9173" t="s">
        <v>23</v>
      </c>
      <c r="B9173" t="s">
        <v>24</v>
      </c>
      <c r="C9173">
        <v>4</v>
      </c>
      <c r="D9173">
        <v>29</v>
      </c>
      <c r="E9173" t="s">
        <v>9017</v>
      </c>
      <c r="F9173">
        <v>250.077</v>
      </c>
      <c r="G9173">
        <v>103.117</v>
      </c>
      <c r="H9173">
        <v>46.826999999999998</v>
      </c>
      <c r="I9173">
        <v>25787.262999999999</v>
      </c>
      <c r="J9173">
        <v>10516724</v>
      </c>
      <c r="K9173">
        <v>3.9239999999999999</v>
      </c>
      <c r="L9173">
        <v>2.0219999999999998</v>
      </c>
      <c r="M9173">
        <v>981.21199999999999</v>
      </c>
      <c r="N9173">
        <v>400164</v>
      </c>
      <c r="O9173">
        <v>1.401</v>
      </c>
      <c r="P9173">
        <v>1.0109999999999999</v>
      </c>
      <c r="Q9173">
        <v>350.38400000000001</v>
      </c>
      <c r="R9173">
        <v>142896</v>
      </c>
      <c r="S9173">
        <v>0</v>
      </c>
      <c r="T9173">
        <v>0</v>
      </c>
      <c r="U9173">
        <v>0</v>
      </c>
      <c r="V9173">
        <v>0</v>
      </c>
      <c r="W9173">
        <f t="shared" si="344"/>
        <v>0</v>
      </c>
      <c r="X9173">
        <f t="shared" si="342"/>
        <v>0</v>
      </c>
      <c r="Y9173">
        <f t="shared" si="343"/>
        <v>0</v>
      </c>
    </row>
    <row r="9174" spans="1:25" x14ac:dyDescent="0.2">
      <c r="A9174" t="s">
        <v>23</v>
      </c>
      <c r="B9174" t="s">
        <v>24</v>
      </c>
      <c r="C9174">
        <v>4</v>
      </c>
      <c r="D9174">
        <v>30</v>
      </c>
      <c r="E9174" t="s">
        <v>9018</v>
      </c>
      <c r="F9174">
        <v>326.58999999999997</v>
      </c>
      <c r="G9174">
        <v>118.29</v>
      </c>
      <c r="H9174">
        <v>47.591000000000001</v>
      </c>
      <c r="I9174">
        <v>38632.428</v>
      </c>
      <c r="J9174">
        <v>15755320</v>
      </c>
      <c r="K9174">
        <v>23.936</v>
      </c>
      <c r="L9174">
        <v>12.23</v>
      </c>
      <c r="M9174">
        <v>7817.2030000000004</v>
      </c>
      <c r="N9174">
        <v>3188061</v>
      </c>
      <c r="O9174">
        <v>3.9329999999999998</v>
      </c>
      <c r="P9174">
        <v>14.225</v>
      </c>
      <c r="Q9174">
        <v>1284.547</v>
      </c>
      <c r="R9174">
        <v>523872</v>
      </c>
      <c r="S9174">
        <v>4.2000000000000003E-2</v>
      </c>
      <c r="T9174">
        <v>3.2770000000000001</v>
      </c>
      <c r="U9174">
        <v>13.756</v>
      </c>
      <c r="V9174">
        <v>5610</v>
      </c>
      <c r="W9174">
        <f t="shared" si="344"/>
        <v>22</v>
      </c>
      <c r="X9174">
        <f t="shared" si="342"/>
        <v>1843.4140000000002</v>
      </c>
      <c r="Y9174">
        <f t="shared" si="343"/>
        <v>41.88</v>
      </c>
    </row>
    <row r="9175" spans="1:25" x14ac:dyDescent="0.2">
      <c r="A9175" t="s">
        <v>23</v>
      </c>
      <c r="B9175" t="s">
        <v>24</v>
      </c>
      <c r="C9175">
        <v>4</v>
      </c>
      <c r="D9175">
        <v>31</v>
      </c>
      <c r="E9175" t="s">
        <v>9019</v>
      </c>
      <c r="F9175">
        <v>299.12200000000001</v>
      </c>
      <c r="G9175">
        <v>98.293999999999997</v>
      </c>
      <c r="H9175">
        <v>42.225000000000001</v>
      </c>
      <c r="I9175">
        <v>29401.848000000002</v>
      </c>
      <c r="J9175">
        <v>11990847</v>
      </c>
      <c r="K9175">
        <v>38.463000000000001</v>
      </c>
      <c r="L9175">
        <v>22.018000000000001</v>
      </c>
      <c r="M9175">
        <v>11505.062</v>
      </c>
      <c r="N9175">
        <v>4692067</v>
      </c>
      <c r="O9175">
        <v>5.8739999999999997</v>
      </c>
      <c r="P9175">
        <v>17.937999999999999</v>
      </c>
      <c r="Q9175">
        <v>1756.9390000000001</v>
      </c>
      <c r="R9175">
        <v>716526</v>
      </c>
      <c r="S9175">
        <v>7.2999999999999995E-2</v>
      </c>
      <c r="T9175">
        <v>4.319</v>
      </c>
      <c r="U9175">
        <v>21.884</v>
      </c>
      <c r="V9175">
        <v>8925</v>
      </c>
      <c r="W9175">
        <f t="shared" si="344"/>
        <v>35</v>
      </c>
      <c r="X9175">
        <f t="shared" si="342"/>
        <v>2788.1980000000003</v>
      </c>
      <c r="Y9175">
        <f t="shared" si="343"/>
        <v>67.88</v>
      </c>
    </row>
    <row r="9176" spans="1:25" x14ac:dyDescent="0.2">
      <c r="A9176" t="s">
        <v>23</v>
      </c>
      <c r="B9176" t="s">
        <v>24</v>
      </c>
      <c r="C9176">
        <v>4</v>
      </c>
      <c r="D9176">
        <v>32</v>
      </c>
      <c r="E9176" t="s">
        <v>9020</v>
      </c>
      <c r="F9176">
        <v>41.667000000000002</v>
      </c>
      <c r="G9176">
        <v>63.521999999999998</v>
      </c>
      <c r="H9176">
        <v>37.491</v>
      </c>
      <c r="I9176">
        <v>2646.7910000000002</v>
      </c>
      <c r="J9176">
        <v>1079431</v>
      </c>
      <c r="K9176">
        <v>23.181999999999999</v>
      </c>
      <c r="L9176">
        <v>31.800999999999998</v>
      </c>
      <c r="M9176">
        <v>965.923</v>
      </c>
      <c r="N9176">
        <v>393929</v>
      </c>
      <c r="O9176">
        <v>4.0270000000000001</v>
      </c>
      <c r="P9176">
        <v>11.997999999999999</v>
      </c>
      <c r="Q9176">
        <v>167.81200000000001</v>
      </c>
      <c r="R9176">
        <v>68438</v>
      </c>
      <c r="S9176">
        <v>4.4999999999999998E-2</v>
      </c>
      <c r="T9176">
        <v>3.3879999999999999</v>
      </c>
      <c r="U9176">
        <v>1.8759999999999999</v>
      </c>
      <c r="V9176">
        <v>765</v>
      </c>
      <c r="W9176">
        <f t="shared" si="344"/>
        <v>3</v>
      </c>
      <c r="X9176">
        <f t="shared" si="342"/>
        <v>0</v>
      </c>
      <c r="Y9176">
        <f t="shared" si="343"/>
        <v>3.88</v>
      </c>
    </row>
    <row r="9177" spans="1:25" x14ac:dyDescent="0.2">
      <c r="A9177" t="s">
        <v>23</v>
      </c>
      <c r="B9177" t="s">
        <v>24</v>
      </c>
      <c r="C9177">
        <v>4</v>
      </c>
      <c r="D9177">
        <v>33</v>
      </c>
      <c r="E9177" t="s">
        <v>9021</v>
      </c>
      <c r="F9177">
        <v>357.608</v>
      </c>
      <c r="G9177">
        <v>103.529</v>
      </c>
      <c r="H9177">
        <v>45.295000000000002</v>
      </c>
      <c r="I9177">
        <v>37022.773999999998</v>
      </c>
      <c r="J9177">
        <v>15098861</v>
      </c>
      <c r="K9177">
        <v>15.752000000000001</v>
      </c>
      <c r="L9177">
        <v>15.502000000000001</v>
      </c>
      <c r="M9177">
        <v>5633.058</v>
      </c>
      <c r="N9177">
        <v>2297309</v>
      </c>
      <c r="O9177">
        <v>2.5630000000000002</v>
      </c>
      <c r="P9177">
        <v>9.3759999999999994</v>
      </c>
      <c r="Q9177">
        <v>916.71600000000001</v>
      </c>
      <c r="R9177">
        <v>373861</v>
      </c>
      <c r="S9177">
        <v>1.7000000000000001E-2</v>
      </c>
      <c r="T9177">
        <v>2.1110000000000002</v>
      </c>
      <c r="U9177">
        <v>6.2530000000000001</v>
      </c>
      <c r="V9177">
        <v>2550</v>
      </c>
      <c r="W9177">
        <f t="shared" si="344"/>
        <v>10</v>
      </c>
      <c r="X9177">
        <f t="shared" si="342"/>
        <v>1107.752</v>
      </c>
      <c r="Y9177">
        <f t="shared" si="343"/>
        <v>17.88</v>
      </c>
    </row>
    <row r="9178" spans="1:25" x14ac:dyDescent="0.2">
      <c r="A9178" t="s">
        <v>23</v>
      </c>
      <c r="B9178" t="s">
        <v>24</v>
      </c>
      <c r="C9178">
        <v>4</v>
      </c>
      <c r="D9178">
        <v>34</v>
      </c>
      <c r="E9178" t="s">
        <v>9022</v>
      </c>
      <c r="F9178">
        <v>183.59</v>
      </c>
      <c r="G9178">
        <v>100.646</v>
      </c>
      <c r="H9178">
        <v>47.320999999999998</v>
      </c>
      <c r="I9178">
        <v>18477.601999999999</v>
      </c>
      <c r="J9178">
        <v>7535652</v>
      </c>
      <c r="K9178">
        <v>4.1509999999999998</v>
      </c>
      <c r="L9178">
        <v>2.1040000000000001</v>
      </c>
      <c r="M9178">
        <v>762.15</v>
      </c>
      <c r="N9178">
        <v>310825</v>
      </c>
      <c r="O9178">
        <v>1.625</v>
      </c>
      <c r="P9178">
        <v>1.879</v>
      </c>
      <c r="Q9178">
        <v>298.26400000000001</v>
      </c>
      <c r="R9178">
        <v>121640</v>
      </c>
      <c r="S9178">
        <v>3.0000000000000001E-3</v>
      </c>
      <c r="T9178">
        <v>0.93200000000000005</v>
      </c>
      <c r="U9178">
        <v>0.625</v>
      </c>
      <c r="V9178">
        <v>255</v>
      </c>
      <c r="W9178">
        <f t="shared" si="344"/>
        <v>1</v>
      </c>
      <c r="X9178">
        <f t="shared" si="342"/>
        <v>0</v>
      </c>
      <c r="Y9178">
        <f t="shared" si="343"/>
        <v>0</v>
      </c>
    </row>
    <row r="9179" spans="1:25" x14ac:dyDescent="0.2">
      <c r="A9179" t="s">
        <v>23</v>
      </c>
      <c r="B9179" t="s">
        <v>24</v>
      </c>
      <c r="C9179">
        <v>4</v>
      </c>
      <c r="D9179">
        <v>35</v>
      </c>
      <c r="E9179" t="s">
        <v>9023</v>
      </c>
      <c r="F9179">
        <v>271.28699999999998</v>
      </c>
      <c r="G9179">
        <v>85.992999999999995</v>
      </c>
      <c r="H9179">
        <v>35.838000000000001</v>
      </c>
      <c r="I9179">
        <v>23328.697</v>
      </c>
      <c r="J9179">
        <v>9514056</v>
      </c>
      <c r="K9179">
        <v>12.802</v>
      </c>
      <c r="L9179">
        <v>6.4029999999999996</v>
      </c>
      <c r="M9179">
        <v>3473.1480000000001</v>
      </c>
      <c r="N9179">
        <v>1416441</v>
      </c>
      <c r="O9179">
        <v>1.462</v>
      </c>
      <c r="P9179">
        <v>4.3410000000000002</v>
      </c>
      <c r="Q9179">
        <v>396.73500000000001</v>
      </c>
      <c r="R9179">
        <v>161799</v>
      </c>
      <c r="S9179">
        <v>8.9999999999999993E-3</v>
      </c>
      <c r="T9179">
        <v>1.5329999999999999</v>
      </c>
      <c r="U9179">
        <v>2.5009999999999999</v>
      </c>
      <c r="V9179">
        <v>1020</v>
      </c>
      <c r="W9179">
        <f t="shared" si="344"/>
        <v>4</v>
      </c>
      <c r="X9179">
        <f t="shared" si="342"/>
        <v>67.790000000000077</v>
      </c>
      <c r="Y9179">
        <f t="shared" si="343"/>
        <v>5.88</v>
      </c>
    </row>
    <row r="9180" spans="1:25" x14ac:dyDescent="0.2">
      <c r="A9180" t="s">
        <v>23</v>
      </c>
      <c r="B9180" t="s">
        <v>24</v>
      </c>
      <c r="C9180">
        <v>5</v>
      </c>
      <c r="D9180">
        <v>1</v>
      </c>
      <c r="E9180" t="s">
        <v>9024</v>
      </c>
      <c r="F9180">
        <v>385.56400000000002</v>
      </c>
      <c r="G9180">
        <v>98.046000000000006</v>
      </c>
      <c r="H9180">
        <v>42.884999999999998</v>
      </c>
      <c r="I9180">
        <v>37802.93</v>
      </c>
      <c r="J9180">
        <v>15417029</v>
      </c>
      <c r="K9180">
        <v>32.396999999999998</v>
      </c>
      <c r="L9180">
        <v>15.63</v>
      </c>
      <c r="M9180">
        <v>12491.067999999999</v>
      </c>
      <c r="N9180">
        <v>5094186</v>
      </c>
      <c r="O9180">
        <v>5.3159999999999998</v>
      </c>
      <c r="P9180">
        <v>15.670999999999999</v>
      </c>
      <c r="Q9180">
        <v>2049.7260000000001</v>
      </c>
      <c r="R9180">
        <v>835932</v>
      </c>
      <c r="S9180">
        <v>6.8000000000000005E-2</v>
      </c>
      <c r="T9180">
        <v>4.1669999999999998</v>
      </c>
      <c r="U9180">
        <v>26.260999999999999</v>
      </c>
      <c r="V9180">
        <v>10710</v>
      </c>
      <c r="W9180">
        <f t="shared" si="344"/>
        <v>42</v>
      </c>
      <c r="X9180">
        <f t="shared" si="342"/>
        <v>3373.7720000000004</v>
      </c>
      <c r="Y9180">
        <f t="shared" si="343"/>
        <v>81.88</v>
      </c>
    </row>
    <row r="9181" spans="1:25" x14ac:dyDescent="0.2">
      <c r="A9181" t="s">
        <v>23</v>
      </c>
      <c r="B9181" t="s">
        <v>24</v>
      </c>
      <c r="C9181">
        <v>5</v>
      </c>
      <c r="D9181">
        <v>2</v>
      </c>
      <c r="E9181" t="s">
        <v>9025</v>
      </c>
      <c r="F9181">
        <v>135.053</v>
      </c>
      <c r="G9181">
        <v>102.941</v>
      </c>
      <c r="H9181">
        <v>49.173000000000002</v>
      </c>
      <c r="I9181">
        <v>13902.468000000001</v>
      </c>
      <c r="J9181">
        <v>5669792</v>
      </c>
      <c r="K9181">
        <v>7.6609999999999996</v>
      </c>
      <c r="L9181">
        <v>3.4809999999999999</v>
      </c>
      <c r="M9181">
        <v>1034.5830000000001</v>
      </c>
      <c r="N9181">
        <v>421930</v>
      </c>
      <c r="O9181">
        <v>1.78</v>
      </c>
      <c r="P9181">
        <v>1.1659999999999999</v>
      </c>
      <c r="Q9181">
        <v>240.411</v>
      </c>
      <c r="R9181">
        <v>98046</v>
      </c>
      <c r="S9181">
        <v>0</v>
      </c>
      <c r="T9181">
        <v>0</v>
      </c>
      <c r="U9181">
        <v>0</v>
      </c>
      <c r="V9181">
        <v>0</v>
      </c>
      <c r="W9181">
        <f t="shared" si="344"/>
        <v>0</v>
      </c>
      <c r="X9181">
        <f t="shared" si="342"/>
        <v>0</v>
      </c>
      <c r="Y9181">
        <f t="shared" si="343"/>
        <v>0</v>
      </c>
    </row>
    <row r="9182" spans="1:25" x14ac:dyDescent="0.2">
      <c r="A9182" t="s">
        <v>23</v>
      </c>
      <c r="B9182" t="s">
        <v>24</v>
      </c>
      <c r="C9182">
        <v>5</v>
      </c>
      <c r="D9182">
        <v>3</v>
      </c>
      <c r="E9182" t="s">
        <v>5207</v>
      </c>
      <c r="F9182">
        <v>26.158000000000001</v>
      </c>
      <c r="G9182">
        <v>43.866999999999997</v>
      </c>
      <c r="H9182">
        <v>19.596</v>
      </c>
      <c r="I9182">
        <v>1147.481</v>
      </c>
      <c r="J9182">
        <v>467973</v>
      </c>
      <c r="K9182">
        <v>13.356999999999999</v>
      </c>
      <c r="L9182">
        <v>16.731000000000002</v>
      </c>
      <c r="M9182">
        <v>349.39600000000002</v>
      </c>
      <c r="N9182">
        <v>142493</v>
      </c>
      <c r="O9182">
        <v>1.585</v>
      </c>
      <c r="P9182">
        <v>1.9279999999999999</v>
      </c>
      <c r="Q9182">
        <v>41.470999999999997</v>
      </c>
      <c r="R9182">
        <v>16913</v>
      </c>
      <c r="S9182">
        <v>0</v>
      </c>
      <c r="T9182">
        <v>0</v>
      </c>
      <c r="U9182">
        <v>0</v>
      </c>
      <c r="V9182">
        <v>0</v>
      </c>
      <c r="W9182">
        <f t="shared" si="344"/>
        <v>0</v>
      </c>
      <c r="X9182">
        <f t="shared" si="342"/>
        <v>0</v>
      </c>
      <c r="Y9182">
        <f t="shared" si="343"/>
        <v>0</v>
      </c>
    </row>
    <row r="9183" spans="1:25" x14ac:dyDescent="0.2">
      <c r="A9183" t="s">
        <v>23</v>
      </c>
      <c r="B9183" t="s">
        <v>24</v>
      </c>
      <c r="C9183">
        <v>5</v>
      </c>
      <c r="D9183">
        <v>4</v>
      </c>
      <c r="E9183" t="s">
        <v>9026</v>
      </c>
      <c r="F9183">
        <v>262.87900000000002</v>
      </c>
      <c r="G9183">
        <v>98.616</v>
      </c>
      <c r="H9183">
        <v>48.555999999999997</v>
      </c>
      <c r="I9183">
        <v>25924.194</v>
      </c>
      <c r="J9183">
        <v>10572568</v>
      </c>
      <c r="K9183">
        <v>5.6639999999999997</v>
      </c>
      <c r="L9183">
        <v>2.7450000000000001</v>
      </c>
      <c r="M9183">
        <v>1488.8589999999999</v>
      </c>
      <c r="N9183">
        <v>607196</v>
      </c>
      <c r="O9183">
        <v>1.78</v>
      </c>
      <c r="P9183">
        <v>3.5219999999999998</v>
      </c>
      <c r="Q9183">
        <v>467.79700000000003</v>
      </c>
      <c r="R9183">
        <v>190780</v>
      </c>
      <c r="S9183">
        <v>5.0000000000000001E-3</v>
      </c>
      <c r="T9183">
        <v>1.101</v>
      </c>
      <c r="U9183">
        <v>1.2509999999999999</v>
      </c>
      <c r="V9183">
        <v>510</v>
      </c>
      <c r="W9183">
        <f t="shared" si="344"/>
        <v>2</v>
      </c>
      <c r="X9183">
        <f t="shared" si="342"/>
        <v>209.9140000000001</v>
      </c>
      <c r="Y9183">
        <f t="shared" si="343"/>
        <v>1.88</v>
      </c>
    </row>
    <row r="9184" spans="1:25" x14ac:dyDescent="0.2">
      <c r="A9184" t="s">
        <v>23</v>
      </c>
      <c r="B9184" t="s">
        <v>24</v>
      </c>
      <c r="C9184">
        <v>5</v>
      </c>
      <c r="D9184">
        <v>5</v>
      </c>
      <c r="E9184" t="s">
        <v>9027</v>
      </c>
      <c r="F9184">
        <v>300.15699999999998</v>
      </c>
      <c r="G9184">
        <v>85.215999999999994</v>
      </c>
      <c r="H9184">
        <v>42.317</v>
      </c>
      <c r="I9184">
        <v>25578.164000000001</v>
      </c>
      <c r="J9184">
        <v>10431448</v>
      </c>
      <c r="K9184">
        <v>37.587000000000003</v>
      </c>
      <c r="L9184">
        <v>21.422999999999998</v>
      </c>
      <c r="M9184">
        <v>11281.921</v>
      </c>
      <c r="N9184">
        <v>4601064</v>
      </c>
      <c r="O9184">
        <v>6.5449999999999999</v>
      </c>
      <c r="P9184">
        <v>18.216000000000001</v>
      </c>
      <c r="Q9184">
        <v>1964.479</v>
      </c>
      <c r="R9184">
        <v>801166</v>
      </c>
      <c r="S9184">
        <v>7.9000000000000001E-2</v>
      </c>
      <c r="T9184">
        <v>4.492</v>
      </c>
      <c r="U9184">
        <v>23.76</v>
      </c>
      <c r="V9184">
        <v>9690</v>
      </c>
      <c r="W9184">
        <f t="shared" si="344"/>
        <v>38</v>
      </c>
      <c r="X9184">
        <f t="shared" si="342"/>
        <v>3203.2780000000002</v>
      </c>
      <c r="Y9184">
        <f t="shared" si="343"/>
        <v>73.88</v>
      </c>
    </row>
    <row r="9185" spans="1:25" x14ac:dyDescent="0.2">
      <c r="A9185" t="s">
        <v>23</v>
      </c>
      <c r="B9185" t="s">
        <v>24</v>
      </c>
      <c r="C9185">
        <v>5</v>
      </c>
      <c r="D9185">
        <v>6</v>
      </c>
      <c r="E9185" t="s">
        <v>9028</v>
      </c>
      <c r="F9185">
        <v>273.99200000000002</v>
      </c>
      <c r="G9185">
        <v>76.659000000000006</v>
      </c>
      <c r="H9185">
        <v>31.709</v>
      </c>
      <c r="I9185">
        <v>21004.001</v>
      </c>
      <c r="J9185">
        <v>8565984</v>
      </c>
      <c r="K9185">
        <v>45.162999999999997</v>
      </c>
      <c r="L9185">
        <v>23.928999999999998</v>
      </c>
      <c r="M9185">
        <v>12374.197</v>
      </c>
      <c r="N9185">
        <v>5046523</v>
      </c>
      <c r="O9185">
        <v>8.3260000000000005</v>
      </c>
      <c r="P9185">
        <v>20.146999999999998</v>
      </c>
      <c r="Q9185">
        <v>2281.2629999999999</v>
      </c>
      <c r="R9185">
        <v>930359</v>
      </c>
      <c r="S9185">
        <v>0.107</v>
      </c>
      <c r="T9185">
        <v>5.2290000000000001</v>
      </c>
      <c r="U9185">
        <v>29.388000000000002</v>
      </c>
      <c r="V9185">
        <v>11985</v>
      </c>
      <c r="W9185">
        <f t="shared" si="344"/>
        <v>47</v>
      </c>
      <c r="X9185">
        <f t="shared" si="342"/>
        <v>3836.846</v>
      </c>
      <c r="Y9185">
        <f t="shared" si="343"/>
        <v>91.88</v>
      </c>
    </row>
    <row r="9186" spans="1:25" x14ac:dyDescent="0.2">
      <c r="A9186" t="s">
        <v>23</v>
      </c>
      <c r="B9186" t="s">
        <v>24</v>
      </c>
      <c r="C9186">
        <v>5</v>
      </c>
      <c r="D9186">
        <v>7</v>
      </c>
      <c r="E9186" t="s">
        <v>4691</v>
      </c>
      <c r="F9186">
        <v>303.13600000000002</v>
      </c>
      <c r="G9186">
        <v>86.033000000000001</v>
      </c>
      <c r="H9186">
        <v>41.314</v>
      </c>
      <c r="I9186">
        <v>26079.758000000002</v>
      </c>
      <c r="J9186">
        <v>10636011</v>
      </c>
      <c r="K9186">
        <v>5.6449999999999996</v>
      </c>
      <c r="L9186">
        <v>2.9089999999999998</v>
      </c>
      <c r="M9186">
        <v>1711.067</v>
      </c>
      <c r="N9186">
        <v>697818</v>
      </c>
      <c r="O9186">
        <v>1.885</v>
      </c>
      <c r="P9186">
        <v>5.0090000000000003</v>
      </c>
      <c r="Q9186">
        <v>571.44200000000001</v>
      </c>
      <c r="R9186">
        <v>233049</v>
      </c>
      <c r="S9186">
        <v>1.2E-2</v>
      </c>
      <c r="T9186">
        <v>1.776</v>
      </c>
      <c r="U9186">
        <v>3.7519999999999998</v>
      </c>
      <c r="V9186">
        <v>1530</v>
      </c>
      <c r="W9186">
        <f t="shared" si="344"/>
        <v>6</v>
      </c>
      <c r="X9186">
        <f t="shared" si="342"/>
        <v>417.20400000000006</v>
      </c>
      <c r="Y9186">
        <f t="shared" si="343"/>
        <v>9.879999999999999</v>
      </c>
    </row>
    <row r="9187" spans="1:25" x14ac:dyDescent="0.2">
      <c r="A9187" t="s">
        <v>23</v>
      </c>
      <c r="B9187" t="s">
        <v>24</v>
      </c>
      <c r="C9187">
        <v>5</v>
      </c>
      <c r="D9187">
        <v>8</v>
      </c>
      <c r="E9187" t="s">
        <v>9029</v>
      </c>
      <c r="F9187">
        <v>314.59199999999998</v>
      </c>
      <c r="G9187">
        <v>100.90900000000001</v>
      </c>
      <c r="H9187">
        <v>45.222000000000001</v>
      </c>
      <c r="I9187">
        <v>31745.29</v>
      </c>
      <c r="J9187">
        <v>12946564</v>
      </c>
      <c r="K9187">
        <v>29.821999999999999</v>
      </c>
      <c r="L9187">
        <v>13.295999999999999</v>
      </c>
      <c r="M9187">
        <v>9381.7929999999997</v>
      </c>
      <c r="N9187">
        <v>3826142</v>
      </c>
      <c r="O9187">
        <v>3.7360000000000002</v>
      </c>
      <c r="P9187">
        <v>11.77</v>
      </c>
      <c r="Q9187">
        <v>1175.3119999999999</v>
      </c>
      <c r="R9187">
        <v>479323</v>
      </c>
      <c r="S9187">
        <v>0.04</v>
      </c>
      <c r="T9187">
        <v>3.1840000000000002</v>
      </c>
      <c r="U9187">
        <v>12.505000000000001</v>
      </c>
      <c r="V9187">
        <v>5100</v>
      </c>
      <c r="W9187">
        <f t="shared" si="344"/>
        <v>20</v>
      </c>
      <c r="X9187">
        <f t="shared" si="342"/>
        <v>1624.944</v>
      </c>
      <c r="Y9187">
        <f t="shared" si="343"/>
        <v>37.880000000000003</v>
      </c>
    </row>
    <row r="9188" spans="1:25" x14ac:dyDescent="0.2">
      <c r="A9188" t="s">
        <v>23</v>
      </c>
      <c r="B9188" t="s">
        <v>24</v>
      </c>
      <c r="C9188">
        <v>5</v>
      </c>
      <c r="D9188">
        <v>9</v>
      </c>
      <c r="E9188" t="s">
        <v>9030</v>
      </c>
      <c r="F9188">
        <v>388.15499999999997</v>
      </c>
      <c r="G9188">
        <v>65.162999999999997</v>
      </c>
      <c r="H9188">
        <v>28.085000000000001</v>
      </c>
      <c r="I9188">
        <v>25293.42</v>
      </c>
      <c r="J9188">
        <v>10315322</v>
      </c>
      <c r="K9188">
        <v>51.031999999999996</v>
      </c>
      <c r="L9188">
        <v>23.577999999999999</v>
      </c>
      <c r="M9188">
        <v>19808.306</v>
      </c>
      <c r="N9188">
        <v>8078348</v>
      </c>
      <c r="O9188">
        <v>14.785</v>
      </c>
      <c r="P9188">
        <v>29.640999999999998</v>
      </c>
      <c r="Q9188">
        <v>5738.7470000000003</v>
      </c>
      <c r="R9188">
        <v>2340412</v>
      </c>
      <c r="S9188">
        <v>0.156</v>
      </c>
      <c r="T9188">
        <v>6.31</v>
      </c>
      <c r="U9188">
        <v>60.651000000000003</v>
      </c>
      <c r="V9188">
        <v>24735</v>
      </c>
      <c r="W9188">
        <f t="shared" si="344"/>
        <v>97</v>
      </c>
      <c r="X9188">
        <f t="shared" si="342"/>
        <v>10751.814</v>
      </c>
      <c r="Y9188">
        <f t="shared" si="343"/>
        <v>191.88</v>
      </c>
    </row>
    <row r="9189" spans="1:25" x14ac:dyDescent="0.2">
      <c r="A9189" t="s">
        <v>23</v>
      </c>
      <c r="B9189" t="s">
        <v>24</v>
      </c>
      <c r="C9189">
        <v>5</v>
      </c>
      <c r="D9189">
        <v>10</v>
      </c>
      <c r="E9189" t="s">
        <v>9031</v>
      </c>
      <c r="F9189">
        <v>131.43600000000001</v>
      </c>
      <c r="G9189">
        <v>90.55</v>
      </c>
      <c r="H9189">
        <v>45.414000000000001</v>
      </c>
      <c r="I9189">
        <v>11901.514999999999</v>
      </c>
      <c r="J9189">
        <v>4853751</v>
      </c>
      <c r="K9189">
        <v>25.663</v>
      </c>
      <c r="L9189">
        <v>10.808999999999999</v>
      </c>
      <c r="M9189">
        <v>3373.0859999999998</v>
      </c>
      <c r="N9189">
        <v>1375633</v>
      </c>
      <c r="O9189">
        <v>3.2970000000000002</v>
      </c>
      <c r="P9189">
        <v>9.0370000000000008</v>
      </c>
      <c r="Q9189">
        <v>433.39</v>
      </c>
      <c r="R9189">
        <v>176748</v>
      </c>
      <c r="S9189">
        <v>2.4E-2</v>
      </c>
      <c r="T9189">
        <v>2.4630000000000001</v>
      </c>
      <c r="U9189">
        <v>3.1259999999999999</v>
      </c>
      <c r="V9189">
        <v>1275</v>
      </c>
      <c r="W9189">
        <f t="shared" si="344"/>
        <v>5</v>
      </c>
      <c r="X9189">
        <f t="shared" si="342"/>
        <v>141.10000000000002</v>
      </c>
      <c r="Y9189">
        <f t="shared" si="343"/>
        <v>7.88</v>
      </c>
    </row>
    <row r="9190" spans="1:25" x14ac:dyDescent="0.2">
      <c r="A9190" t="s">
        <v>23</v>
      </c>
      <c r="B9190" t="s">
        <v>24</v>
      </c>
      <c r="C9190">
        <v>5</v>
      </c>
      <c r="D9190">
        <v>11</v>
      </c>
      <c r="E9190" t="s">
        <v>9032</v>
      </c>
      <c r="F9190">
        <v>218.767</v>
      </c>
      <c r="G9190">
        <v>69.718000000000004</v>
      </c>
      <c r="H9190">
        <v>37.713999999999999</v>
      </c>
      <c r="I9190">
        <v>15251.915000000001</v>
      </c>
      <c r="J9190">
        <v>6220132</v>
      </c>
      <c r="K9190">
        <v>48.878</v>
      </c>
      <c r="L9190">
        <v>25.317</v>
      </c>
      <c r="M9190">
        <v>10692.837</v>
      </c>
      <c r="N9190">
        <v>4360820</v>
      </c>
      <c r="O9190">
        <v>9.327</v>
      </c>
      <c r="P9190">
        <v>24.187999999999999</v>
      </c>
      <c r="Q9190">
        <v>2040.4590000000001</v>
      </c>
      <c r="R9190">
        <v>832153</v>
      </c>
      <c r="S9190">
        <v>0.10299999999999999</v>
      </c>
      <c r="T9190">
        <v>5.1210000000000004</v>
      </c>
      <c r="U9190">
        <v>22.51</v>
      </c>
      <c r="V9190">
        <v>9180</v>
      </c>
      <c r="W9190">
        <f t="shared" si="344"/>
        <v>36</v>
      </c>
      <c r="X9190">
        <f t="shared" si="342"/>
        <v>3355.2380000000003</v>
      </c>
      <c r="Y9190">
        <f t="shared" si="343"/>
        <v>69.88</v>
      </c>
    </row>
    <row r="9191" spans="1:25" x14ac:dyDescent="0.2">
      <c r="A9191" t="s">
        <v>23</v>
      </c>
      <c r="B9191" t="s">
        <v>24</v>
      </c>
      <c r="C9191">
        <v>5</v>
      </c>
      <c r="D9191">
        <v>12</v>
      </c>
      <c r="E9191" t="s">
        <v>9033</v>
      </c>
      <c r="F9191">
        <v>118.913</v>
      </c>
      <c r="G9191">
        <v>68.674000000000007</v>
      </c>
      <c r="H9191">
        <v>44.875999999999998</v>
      </c>
      <c r="I9191">
        <v>8166.2070000000003</v>
      </c>
      <c r="J9191">
        <v>3330394</v>
      </c>
      <c r="K9191">
        <v>6.8079999999999998</v>
      </c>
      <c r="L9191">
        <v>3.57</v>
      </c>
      <c r="M9191">
        <v>809.55100000000004</v>
      </c>
      <c r="N9191">
        <v>330156</v>
      </c>
      <c r="O9191">
        <v>2.0750000000000002</v>
      </c>
      <c r="P9191">
        <v>1.6639999999999999</v>
      </c>
      <c r="Q9191">
        <v>246.75700000000001</v>
      </c>
      <c r="R9191">
        <v>100634</v>
      </c>
      <c r="S9191">
        <v>5.0000000000000001E-3</v>
      </c>
      <c r="T9191">
        <v>1.1579999999999999</v>
      </c>
      <c r="U9191">
        <v>0.625</v>
      </c>
      <c r="V9191">
        <v>255</v>
      </c>
      <c r="W9191">
        <f t="shared" si="344"/>
        <v>1</v>
      </c>
      <c r="X9191">
        <f t="shared" si="342"/>
        <v>0</v>
      </c>
      <c r="Y9191">
        <f t="shared" si="343"/>
        <v>0</v>
      </c>
    </row>
    <row r="9192" spans="1:25" x14ac:dyDescent="0.2">
      <c r="A9192" t="s">
        <v>23</v>
      </c>
      <c r="B9192" t="s">
        <v>24</v>
      </c>
      <c r="C9192">
        <v>5</v>
      </c>
      <c r="D9192">
        <v>13</v>
      </c>
      <c r="E9192" t="s">
        <v>4963</v>
      </c>
      <c r="F9192">
        <v>296.73700000000002</v>
      </c>
      <c r="G9192">
        <v>73.123000000000005</v>
      </c>
      <c r="H9192">
        <v>35.554000000000002</v>
      </c>
      <c r="I9192">
        <v>21698.313999999998</v>
      </c>
      <c r="J9192">
        <v>8849143</v>
      </c>
      <c r="K9192">
        <v>5.3739999999999997</v>
      </c>
      <c r="L9192">
        <v>2.9009999999999998</v>
      </c>
      <c r="M9192">
        <v>1594.559</v>
      </c>
      <c r="N9192">
        <v>650303</v>
      </c>
      <c r="O9192">
        <v>1.603</v>
      </c>
      <c r="P9192">
        <v>3.0329999999999999</v>
      </c>
      <c r="Q9192">
        <v>475.786</v>
      </c>
      <c r="R9192">
        <v>194038</v>
      </c>
      <c r="S9192">
        <v>4.0000000000000001E-3</v>
      </c>
      <c r="T9192">
        <v>1.0369999999999999</v>
      </c>
      <c r="U9192">
        <v>1.2509999999999999</v>
      </c>
      <c r="V9192">
        <v>510</v>
      </c>
      <c r="W9192">
        <f t="shared" si="344"/>
        <v>2</v>
      </c>
      <c r="X9192">
        <f t="shared" si="342"/>
        <v>225.89200000000005</v>
      </c>
      <c r="Y9192">
        <f t="shared" si="343"/>
        <v>1.88</v>
      </c>
    </row>
    <row r="9193" spans="1:25" x14ac:dyDescent="0.2">
      <c r="A9193" t="s">
        <v>23</v>
      </c>
      <c r="B9193" t="s">
        <v>24</v>
      </c>
      <c r="C9193">
        <v>5</v>
      </c>
      <c r="D9193">
        <v>14</v>
      </c>
      <c r="E9193" t="s">
        <v>9034</v>
      </c>
      <c r="F9193">
        <v>93.14</v>
      </c>
      <c r="G9193">
        <v>72.849000000000004</v>
      </c>
      <c r="H9193">
        <v>48.853000000000002</v>
      </c>
      <c r="I9193">
        <v>6785.1530000000002</v>
      </c>
      <c r="J9193">
        <v>2767164</v>
      </c>
      <c r="K9193">
        <v>5.9539999999999997</v>
      </c>
      <c r="L9193">
        <v>2.9750000000000001</v>
      </c>
      <c r="M9193">
        <v>554.52499999999998</v>
      </c>
      <c r="N9193">
        <v>226150</v>
      </c>
      <c r="O9193">
        <v>2.0059999999999998</v>
      </c>
      <c r="P9193">
        <v>1.512</v>
      </c>
      <c r="Q9193">
        <v>186.83199999999999</v>
      </c>
      <c r="R9193">
        <v>76195</v>
      </c>
      <c r="S9193">
        <v>0</v>
      </c>
      <c r="T9193">
        <v>0</v>
      </c>
      <c r="U9193">
        <v>0</v>
      </c>
      <c r="V9193">
        <v>0</v>
      </c>
      <c r="W9193">
        <f t="shared" si="344"/>
        <v>0</v>
      </c>
      <c r="X9193">
        <f t="shared" si="342"/>
        <v>0</v>
      </c>
      <c r="Y9193">
        <f t="shared" si="343"/>
        <v>0</v>
      </c>
    </row>
    <row r="9194" spans="1:25" x14ac:dyDescent="0.2">
      <c r="A9194" t="s">
        <v>23</v>
      </c>
      <c r="B9194" t="s">
        <v>24</v>
      </c>
      <c r="C9194">
        <v>5</v>
      </c>
      <c r="D9194">
        <v>15</v>
      </c>
      <c r="E9194" t="s">
        <v>9035</v>
      </c>
      <c r="F9194">
        <v>369.07100000000003</v>
      </c>
      <c r="G9194">
        <v>81.132999999999996</v>
      </c>
      <c r="H9194">
        <v>35.168999999999997</v>
      </c>
      <c r="I9194">
        <v>29943.962</v>
      </c>
      <c r="J9194">
        <v>12211935</v>
      </c>
      <c r="K9194">
        <v>31.055</v>
      </c>
      <c r="L9194">
        <v>12.709</v>
      </c>
      <c r="M9194">
        <v>11461.691000000001</v>
      </c>
      <c r="N9194">
        <v>4674379</v>
      </c>
      <c r="O9194">
        <v>2.3530000000000002</v>
      </c>
      <c r="P9194">
        <v>5.3769999999999998</v>
      </c>
      <c r="Q9194">
        <v>868.33799999999997</v>
      </c>
      <c r="R9194">
        <v>354131</v>
      </c>
      <c r="S9194">
        <v>1.2E-2</v>
      </c>
      <c r="T9194">
        <v>1.7390000000000001</v>
      </c>
      <c r="U9194">
        <v>4.3769999999999998</v>
      </c>
      <c r="V9194">
        <v>1785</v>
      </c>
      <c r="W9194">
        <f t="shared" si="344"/>
        <v>7</v>
      </c>
      <c r="X9194">
        <f t="shared" si="342"/>
        <v>1010.996</v>
      </c>
      <c r="Y9194">
        <f t="shared" si="343"/>
        <v>11.879999999999999</v>
      </c>
    </row>
    <row r="9195" spans="1:25" x14ac:dyDescent="0.2">
      <c r="A9195" t="s">
        <v>23</v>
      </c>
      <c r="B9195" t="s">
        <v>24</v>
      </c>
      <c r="C9195">
        <v>5</v>
      </c>
      <c r="D9195">
        <v>16</v>
      </c>
      <c r="E9195" t="s">
        <v>9036</v>
      </c>
      <c r="F9195">
        <v>396.15199999999999</v>
      </c>
      <c r="G9195">
        <v>55.792000000000002</v>
      </c>
      <c r="H9195">
        <v>27.213000000000001</v>
      </c>
      <c r="I9195">
        <v>22102.059000000001</v>
      </c>
      <c r="J9195">
        <v>9013801</v>
      </c>
      <c r="K9195">
        <v>41.396999999999998</v>
      </c>
      <c r="L9195">
        <v>22.507999999999999</v>
      </c>
      <c r="M9195">
        <v>16399.496999999999</v>
      </c>
      <c r="N9195">
        <v>6688146</v>
      </c>
      <c r="O9195">
        <v>7.0629999999999997</v>
      </c>
      <c r="P9195">
        <v>19.856000000000002</v>
      </c>
      <c r="Q9195">
        <v>2797.922</v>
      </c>
      <c r="R9195">
        <v>1141066</v>
      </c>
      <c r="S9195">
        <v>9.8000000000000004E-2</v>
      </c>
      <c r="T9195">
        <v>4.9939999999999998</v>
      </c>
      <c r="U9195">
        <v>38.767000000000003</v>
      </c>
      <c r="V9195">
        <v>15810</v>
      </c>
      <c r="W9195">
        <f t="shared" si="344"/>
        <v>62</v>
      </c>
      <c r="X9195">
        <f t="shared" si="342"/>
        <v>4870.1639999999998</v>
      </c>
      <c r="Y9195">
        <f t="shared" si="343"/>
        <v>121.88</v>
      </c>
    </row>
    <row r="9196" spans="1:25" x14ac:dyDescent="0.2">
      <c r="A9196" t="s">
        <v>23</v>
      </c>
      <c r="B9196" t="s">
        <v>24</v>
      </c>
      <c r="C9196">
        <v>6</v>
      </c>
      <c r="D9196">
        <v>1</v>
      </c>
      <c r="E9196" t="s">
        <v>4376</v>
      </c>
      <c r="F9196">
        <v>290.58</v>
      </c>
      <c r="G9196">
        <v>77.272000000000006</v>
      </c>
      <c r="H9196">
        <v>37.07</v>
      </c>
      <c r="I9196">
        <v>22453.611000000001</v>
      </c>
      <c r="J9196">
        <v>9157173</v>
      </c>
      <c r="K9196">
        <v>4.5570000000000004</v>
      </c>
      <c r="L9196">
        <v>2.7530000000000001</v>
      </c>
      <c r="M9196">
        <v>1324.2280000000001</v>
      </c>
      <c r="N9196">
        <v>540055</v>
      </c>
      <c r="O9196">
        <v>1.4139999999999999</v>
      </c>
      <c r="P9196">
        <v>0.996</v>
      </c>
      <c r="Q9196">
        <v>410.74099999999999</v>
      </c>
      <c r="R9196">
        <v>167511</v>
      </c>
      <c r="S9196">
        <v>0</v>
      </c>
      <c r="T9196">
        <v>0</v>
      </c>
      <c r="U9196">
        <v>0</v>
      </c>
      <c r="V9196">
        <v>0</v>
      </c>
      <c r="W9196">
        <f t="shared" si="344"/>
        <v>0</v>
      </c>
      <c r="X9196">
        <f t="shared" si="342"/>
        <v>95.802000000000021</v>
      </c>
      <c r="Y9196">
        <f t="shared" si="343"/>
        <v>0</v>
      </c>
    </row>
    <row r="9197" spans="1:25" x14ac:dyDescent="0.2">
      <c r="A9197" t="s">
        <v>23</v>
      </c>
      <c r="B9197" t="s">
        <v>24</v>
      </c>
      <c r="C9197">
        <v>6</v>
      </c>
      <c r="D9197">
        <v>2</v>
      </c>
      <c r="E9197" t="s">
        <v>9037</v>
      </c>
      <c r="F9197">
        <v>225.96100000000001</v>
      </c>
      <c r="G9197">
        <v>76.325999999999993</v>
      </c>
      <c r="H9197">
        <v>37.058</v>
      </c>
      <c r="I9197">
        <v>17246.735000000001</v>
      </c>
      <c r="J9197">
        <v>7033672</v>
      </c>
      <c r="K9197">
        <v>20.276</v>
      </c>
      <c r="L9197">
        <v>9.8529999999999998</v>
      </c>
      <c r="M9197">
        <v>4581.576</v>
      </c>
      <c r="N9197">
        <v>1868487</v>
      </c>
      <c r="O9197">
        <v>1.635</v>
      </c>
      <c r="P9197">
        <v>1.073</v>
      </c>
      <c r="Q9197">
        <v>369.47800000000001</v>
      </c>
      <c r="R9197">
        <v>150683</v>
      </c>
      <c r="S9197">
        <v>0</v>
      </c>
      <c r="T9197">
        <v>0</v>
      </c>
      <c r="U9197">
        <v>0</v>
      </c>
      <c r="V9197">
        <v>0</v>
      </c>
      <c r="W9197">
        <f t="shared" si="344"/>
        <v>0</v>
      </c>
      <c r="X9197">
        <f t="shared" si="342"/>
        <v>13.276000000000067</v>
      </c>
      <c r="Y9197">
        <f t="shared" si="343"/>
        <v>0</v>
      </c>
    </row>
    <row r="9198" spans="1:25" x14ac:dyDescent="0.2">
      <c r="A9198" t="s">
        <v>23</v>
      </c>
      <c r="B9198" t="s">
        <v>24</v>
      </c>
      <c r="C9198">
        <v>6</v>
      </c>
      <c r="D9198">
        <v>3</v>
      </c>
      <c r="E9198" t="s">
        <v>4074</v>
      </c>
      <c r="F9198">
        <v>245.77099999999999</v>
      </c>
      <c r="G9198">
        <v>86.503</v>
      </c>
      <c r="H9198">
        <v>38.850999999999999</v>
      </c>
      <c r="I9198">
        <v>21259.834999999999</v>
      </c>
      <c r="J9198">
        <v>8670320</v>
      </c>
      <c r="K9198">
        <v>4.9470000000000001</v>
      </c>
      <c r="L9198">
        <v>2.657</v>
      </c>
      <c r="M9198">
        <v>1215.809</v>
      </c>
      <c r="N9198">
        <v>495839</v>
      </c>
      <c r="O9198">
        <v>1.4470000000000001</v>
      </c>
      <c r="P9198">
        <v>0.98799999999999999</v>
      </c>
      <c r="Q9198">
        <v>355.51400000000001</v>
      </c>
      <c r="R9198">
        <v>144988</v>
      </c>
      <c r="S9198">
        <v>0</v>
      </c>
      <c r="T9198">
        <v>0</v>
      </c>
      <c r="U9198">
        <v>0</v>
      </c>
      <c r="V9198">
        <v>0</v>
      </c>
      <c r="W9198">
        <f t="shared" si="344"/>
        <v>0</v>
      </c>
      <c r="X9198">
        <f t="shared" si="342"/>
        <v>0</v>
      </c>
      <c r="Y9198">
        <f t="shared" si="343"/>
        <v>0</v>
      </c>
    </row>
    <row r="9199" spans="1:25" x14ac:dyDescent="0.2">
      <c r="A9199" t="s">
        <v>23</v>
      </c>
      <c r="B9199" t="s">
        <v>24</v>
      </c>
      <c r="C9199">
        <v>6</v>
      </c>
      <c r="D9199">
        <v>6</v>
      </c>
      <c r="E9199" t="s">
        <v>9038</v>
      </c>
      <c r="F9199">
        <v>277.07100000000003</v>
      </c>
      <c r="G9199">
        <v>61.51</v>
      </c>
      <c r="H9199">
        <v>30.199000000000002</v>
      </c>
      <c r="I9199">
        <v>17042.760999999999</v>
      </c>
      <c r="J9199">
        <v>6950486</v>
      </c>
      <c r="K9199">
        <v>4.476</v>
      </c>
      <c r="L9199">
        <v>2.4060000000000001</v>
      </c>
      <c r="M9199">
        <v>1240.1110000000001</v>
      </c>
      <c r="N9199">
        <v>505750</v>
      </c>
      <c r="O9199">
        <v>1.306</v>
      </c>
      <c r="P9199">
        <v>0.91500000000000004</v>
      </c>
      <c r="Q9199">
        <v>361.93599999999998</v>
      </c>
      <c r="R9199">
        <v>147607</v>
      </c>
      <c r="S9199">
        <v>0</v>
      </c>
      <c r="T9199">
        <v>0</v>
      </c>
      <c r="U9199">
        <v>0</v>
      </c>
      <c r="V9199">
        <v>0</v>
      </c>
      <c r="W9199">
        <f t="shared" si="344"/>
        <v>0</v>
      </c>
      <c r="X9199">
        <f t="shared" si="342"/>
        <v>0</v>
      </c>
      <c r="Y9199">
        <f t="shared" si="343"/>
        <v>0</v>
      </c>
    </row>
    <row r="9200" spans="1:25" x14ac:dyDescent="0.2">
      <c r="A9200" t="s">
        <v>23</v>
      </c>
      <c r="B9200" t="s">
        <v>24</v>
      </c>
      <c r="C9200">
        <v>6</v>
      </c>
      <c r="D9200">
        <v>7</v>
      </c>
      <c r="E9200" t="s">
        <v>9039</v>
      </c>
      <c r="F9200">
        <v>85.950999999999993</v>
      </c>
      <c r="G9200">
        <v>100.919</v>
      </c>
      <c r="H9200">
        <v>55.34</v>
      </c>
      <c r="I9200">
        <v>8674.0529999999999</v>
      </c>
      <c r="J9200">
        <v>3537507</v>
      </c>
      <c r="K9200">
        <v>7.782</v>
      </c>
      <c r="L9200">
        <v>3.472</v>
      </c>
      <c r="M9200">
        <v>668.84100000000001</v>
      </c>
      <c r="N9200">
        <v>272771</v>
      </c>
      <c r="O9200">
        <v>1.883</v>
      </c>
      <c r="P9200">
        <v>1.1930000000000001</v>
      </c>
      <c r="Q9200">
        <v>161.84800000000001</v>
      </c>
      <c r="R9200">
        <v>66006</v>
      </c>
      <c r="S9200">
        <v>0</v>
      </c>
      <c r="T9200">
        <v>0</v>
      </c>
      <c r="U9200">
        <v>0</v>
      </c>
      <c r="V9200">
        <v>0</v>
      </c>
      <c r="W9200">
        <f t="shared" si="344"/>
        <v>0</v>
      </c>
      <c r="X9200">
        <f t="shared" si="342"/>
        <v>0</v>
      </c>
      <c r="Y9200">
        <f t="shared" si="343"/>
        <v>0</v>
      </c>
    </row>
    <row r="9201" spans="1:25" x14ac:dyDescent="0.2">
      <c r="A9201" t="s">
        <v>23</v>
      </c>
      <c r="B9201" t="s">
        <v>24</v>
      </c>
      <c r="C9201">
        <v>6</v>
      </c>
      <c r="D9201">
        <v>8</v>
      </c>
      <c r="E9201" t="s">
        <v>9040</v>
      </c>
      <c r="F9201">
        <v>204.93799999999999</v>
      </c>
      <c r="G9201">
        <v>98.700999999999993</v>
      </c>
      <c r="H9201">
        <v>50.732999999999997</v>
      </c>
      <c r="I9201">
        <v>20227.484</v>
      </c>
      <c r="J9201">
        <v>8249300</v>
      </c>
      <c r="K9201">
        <v>7.4930000000000003</v>
      </c>
      <c r="L9201">
        <v>3.294</v>
      </c>
      <c r="M9201">
        <v>1535.5119999999999</v>
      </c>
      <c r="N9201">
        <v>626222</v>
      </c>
      <c r="O9201">
        <v>1.762</v>
      </c>
      <c r="P9201">
        <v>1.2549999999999999</v>
      </c>
      <c r="Q9201">
        <v>361.09199999999998</v>
      </c>
      <c r="R9201">
        <v>147263</v>
      </c>
      <c r="S9201">
        <v>0</v>
      </c>
      <c r="T9201">
        <v>0</v>
      </c>
      <c r="U9201">
        <v>0</v>
      </c>
      <c r="V9201">
        <v>0</v>
      </c>
      <c r="W9201">
        <f t="shared" si="344"/>
        <v>0</v>
      </c>
      <c r="X9201">
        <f t="shared" si="342"/>
        <v>0</v>
      </c>
      <c r="Y9201">
        <f t="shared" si="343"/>
        <v>0</v>
      </c>
    </row>
    <row r="9202" spans="1:25" x14ac:dyDescent="0.2">
      <c r="A9202" t="s">
        <v>23</v>
      </c>
      <c r="B9202" t="s">
        <v>24</v>
      </c>
      <c r="C9202">
        <v>6</v>
      </c>
      <c r="D9202">
        <v>9</v>
      </c>
      <c r="E9202" t="s">
        <v>5508</v>
      </c>
      <c r="F9202">
        <v>308.25400000000002</v>
      </c>
      <c r="G9202">
        <v>96.486999999999995</v>
      </c>
      <c r="H9202">
        <v>41.759</v>
      </c>
      <c r="I9202">
        <v>29742.633000000002</v>
      </c>
      <c r="J9202">
        <v>12129828</v>
      </c>
      <c r="K9202">
        <v>63.027999999999999</v>
      </c>
      <c r="L9202">
        <v>24.395</v>
      </c>
      <c r="M9202">
        <v>19428.746999999999</v>
      </c>
      <c r="N9202">
        <v>7923554</v>
      </c>
      <c r="O9202">
        <v>8.3490000000000002</v>
      </c>
      <c r="P9202">
        <v>20.997</v>
      </c>
      <c r="Q9202">
        <v>2573.569</v>
      </c>
      <c r="R9202">
        <v>1049569</v>
      </c>
      <c r="S9202">
        <v>6.3E-2</v>
      </c>
      <c r="T9202">
        <v>4.0039999999999996</v>
      </c>
      <c r="U9202">
        <v>19.382999999999999</v>
      </c>
      <c r="V9202">
        <v>7905</v>
      </c>
      <c r="W9202">
        <f t="shared" si="344"/>
        <v>31</v>
      </c>
      <c r="X9202">
        <f t="shared" si="342"/>
        <v>4421.4579999999996</v>
      </c>
      <c r="Y9202">
        <f t="shared" si="343"/>
        <v>59.88</v>
      </c>
    </row>
    <row r="9203" spans="1:25" x14ac:dyDescent="0.2">
      <c r="A9203" t="s">
        <v>23</v>
      </c>
      <c r="B9203" t="s">
        <v>24</v>
      </c>
      <c r="C9203">
        <v>6</v>
      </c>
      <c r="D9203">
        <v>10</v>
      </c>
      <c r="E9203" t="s">
        <v>9041</v>
      </c>
      <c r="F9203">
        <v>110.06399999999999</v>
      </c>
      <c r="G9203">
        <v>107.398</v>
      </c>
      <c r="H9203">
        <v>53.040999999999997</v>
      </c>
      <c r="I9203">
        <v>11820.612999999999</v>
      </c>
      <c r="J9203">
        <v>4820757</v>
      </c>
      <c r="K9203">
        <v>7.6070000000000002</v>
      </c>
      <c r="L9203">
        <v>3.4089999999999998</v>
      </c>
      <c r="M9203">
        <v>837.30499999999995</v>
      </c>
      <c r="N9203">
        <v>341475</v>
      </c>
      <c r="O9203">
        <v>1.847</v>
      </c>
      <c r="P9203">
        <v>1.2</v>
      </c>
      <c r="Q9203">
        <v>203.25299999999999</v>
      </c>
      <c r="R9203">
        <v>82892</v>
      </c>
      <c r="S9203">
        <v>0</v>
      </c>
      <c r="T9203">
        <v>0</v>
      </c>
      <c r="U9203">
        <v>0</v>
      </c>
      <c r="V9203">
        <v>0</v>
      </c>
      <c r="W9203">
        <f t="shared" si="344"/>
        <v>0</v>
      </c>
      <c r="X9203">
        <f t="shared" si="342"/>
        <v>0</v>
      </c>
      <c r="Y9203">
        <f t="shared" si="343"/>
        <v>0</v>
      </c>
    </row>
    <row r="9204" spans="1:25" x14ac:dyDescent="0.2">
      <c r="A9204" t="s">
        <v>23</v>
      </c>
      <c r="B9204" t="s">
        <v>24</v>
      </c>
      <c r="C9204">
        <v>6</v>
      </c>
      <c r="D9204">
        <v>11</v>
      </c>
      <c r="E9204" t="s">
        <v>9042</v>
      </c>
      <c r="F9204">
        <v>10.848000000000001</v>
      </c>
      <c r="G9204">
        <v>45.61</v>
      </c>
      <c r="H9204">
        <v>25.411999999999999</v>
      </c>
      <c r="I9204">
        <v>494.762</v>
      </c>
      <c r="J9204">
        <v>201777</v>
      </c>
      <c r="K9204">
        <v>4.8490000000000002</v>
      </c>
      <c r="L9204">
        <v>3.2949999999999999</v>
      </c>
      <c r="M9204">
        <v>52.595999999999997</v>
      </c>
      <c r="N9204">
        <v>21450</v>
      </c>
      <c r="O9204">
        <v>1.264</v>
      </c>
      <c r="P9204">
        <v>0.98499999999999999</v>
      </c>
      <c r="Q9204">
        <v>13.709</v>
      </c>
      <c r="R9204">
        <v>5591</v>
      </c>
      <c r="S9204">
        <v>0</v>
      </c>
      <c r="T9204">
        <v>0</v>
      </c>
      <c r="U9204">
        <v>0</v>
      </c>
      <c r="V9204">
        <v>0</v>
      </c>
      <c r="W9204">
        <f t="shared" si="344"/>
        <v>0</v>
      </c>
      <c r="X9204">
        <f t="shared" si="342"/>
        <v>0</v>
      </c>
      <c r="Y9204">
        <f t="shared" si="343"/>
        <v>0</v>
      </c>
    </row>
    <row r="9205" spans="1:25" x14ac:dyDescent="0.2">
      <c r="A9205" t="s">
        <v>23</v>
      </c>
      <c r="B9205" t="s">
        <v>24</v>
      </c>
      <c r="C9205">
        <v>6</v>
      </c>
      <c r="D9205">
        <v>12</v>
      </c>
      <c r="E9205" t="s">
        <v>9043</v>
      </c>
      <c r="F9205">
        <v>275.32600000000002</v>
      </c>
      <c r="G9205">
        <v>87.882999999999996</v>
      </c>
      <c r="H9205">
        <v>40.817</v>
      </c>
      <c r="I9205">
        <v>24196.524000000001</v>
      </c>
      <c r="J9205">
        <v>9867979</v>
      </c>
      <c r="K9205">
        <v>71.741</v>
      </c>
      <c r="L9205">
        <v>32.262999999999998</v>
      </c>
      <c r="M9205">
        <v>19752.224999999999</v>
      </c>
      <c r="N9205">
        <v>8055477</v>
      </c>
      <c r="O9205">
        <v>8.9339999999999993</v>
      </c>
      <c r="P9205">
        <v>21.244</v>
      </c>
      <c r="Q9205">
        <v>2459.873</v>
      </c>
      <c r="R9205">
        <v>1003201</v>
      </c>
      <c r="S9205">
        <v>9.5000000000000001E-2</v>
      </c>
      <c r="T9205">
        <v>4.931</v>
      </c>
      <c r="U9205">
        <v>26.260999999999999</v>
      </c>
      <c r="V9205">
        <v>10710</v>
      </c>
      <c r="W9205">
        <f t="shared" si="344"/>
        <v>42</v>
      </c>
      <c r="X9205">
        <f t="shared" si="342"/>
        <v>4194.0659999999998</v>
      </c>
      <c r="Y9205">
        <f t="shared" si="343"/>
        <v>81.88</v>
      </c>
    </row>
    <row r="9206" spans="1:25" x14ac:dyDescent="0.2">
      <c r="A9206" t="s">
        <v>23</v>
      </c>
      <c r="B9206" t="s">
        <v>24</v>
      </c>
      <c r="C9206">
        <v>6</v>
      </c>
      <c r="D9206">
        <v>13</v>
      </c>
      <c r="E9206" t="s">
        <v>9044</v>
      </c>
      <c r="F9206">
        <v>333.988</v>
      </c>
      <c r="G9206">
        <v>128.464</v>
      </c>
      <c r="H9206">
        <v>50.293999999999997</v>
      </c>
      <c r="I9206">
        <v>42905.32</v>
      </c>
      <c r="J9206">
        <v>17497918</v>
      </c>
      <c r="K9206">
        <v>11.82</v>
      </c>
      <c r="L9206">
        <v>6.6820000000000004</v>
      </c>
      <c r="M9206">
        <v>3947.7249999999999</v>
      </c>
      <c r="N9206">
        <v>1609986</v>
      </c>
      <c r="O9206">
        <v>1.853</v>
      </c>
      <c r="P9206">
        <v>1.214</v>
      </c>
      <c r="Q9206">
        <v>618.99599999999998</v>
      </c>
      <c r="R9206">
        <v>252443</v>
      </c>
      <c r="S9206">
        <v>0</v>
      </c>
      <c r="T9206">
        <v>0</v>
      </c>
      <c r="U9206">
        <v>0</v>
      </c>
      <c r="V9206">
        <v>0</v>
      </c>
      <c r="W9206">
        <f t="shared" si="344"/>
        <v>0</v>
      </c>
      <c r="X9206">
        <f t="shared" si="342"/>
        <v>512.31200000000001</v>
      </c>
      <c r="Y9206">
        <f t="shared" si="343"/>
        <v>0</v>
      </c>
    </row>
    <row r="9207" spans="1:25" x14ac:dyDescent="0.2">
      <c r="A9207" t="s">
        <v>23</v>
      </c>
      <c r="B9207" t="s">
        <v>24</v>
      </c>
      <c r="C9207">
        <v>6</v>
      </c>
      <c r="D9207">
        <v>14</v>
      </c>
      <c r="E9207" t="s">
        <v>9045</v>
      </c>
      <c r="F9207">
        <v>247.22499999999999</v>
      </c>
      <c r="G9207">
        <v>81.465999999999994</v>
      </c>
      <c r="H9207">
        <v>43.076000000000001</v>
      </c>
      <c r="I9207">
        <v>20140.560000000001</v>
      </c>
      <c r="J9207">
        <v>8213850</v>
      </c>
      <c r="K9207">
        <v>6.6950000000000003</v>
      </c>
      <c r="L9207">
        <v>3.53</v>
      </c>
      <c r="M9207">
        <v>1655.241</v>
      </c>
      <c r="N9207">
        <v>675051</v>
      </c>
      <c r="O9207">
        <v>1.883</v>
      </c>
      <c r="P9207">
        <v>3.54</v>
      </c>
      <c r="Q9207">
        <v>465.41899999999998</v>
      </c>
      <c r="R9207">
        <v>189810</v>
      </c>
      <c r="S9207">
        <v>3.0000000000000001E-3</v>
      </c>
      <c r="T9207">
        <v>0.80300000000000005</v>
      </c>
      <c r="U9207">
        <v>0.625</v>
      </c>
      <c r="V9207">
        <v>255</v>
      </c>
      <c r="W9207">
        <f t="shared" si="344"/>
        <v>1</v>
      </c>
      <c r="X9207">
        <f t="shared" si="342"/>
        <v>205.15800000000002</v>
      </c>
      <c r="Y9207">
        <f t="shared" si="343"/>
        <v>0</v>
      </c>
    </row>
    <row r="9208" spans="1:25" x14ac:dyDescent="0.2">
      <c r="A9208" t="s">
        <v>23</v>
      </c>
      <c r="B9208" t="s">
        <v>24</v>
      </c>
      <c r="C9208">
        <v>6</v>
      </c>
      <c r="D9208">
        <v>15</v>
      </c>
      <c r="E9208" t="s">
        <v>9046</v>
      </c>
      <c r="F9208">
        <v>201.73500000000001</v>
      </c>
      <c r="G9208">
        <v>104.64700000000001</v>
      </c>
      <c r="H9208">
        <v>51.249000000000002</v>
      </c>
      <c r="I9208">
        <v>21111.003000000001</v>
      </c>
      <c r="J9208">
        <v>8609622</v>
      </c>
      <c r="K9208">
        <v>7.4420000000000002</v>
      </c>
      <c r="L9208">
        <v>3.3650000000000002</v>
      </c>
      <c r="M9208">
        <v>1501.3969999999999</v>
      </c>
      <c r="N9208">
        <v>612309</v>
      </c>
      <c r="O9208">
        <v>1.6539999999999999</v>
      </c>
      <c r="P9208">
        <v>1.155</v>
      </c>
      <c r="Q9208">
        <v>333.76499999999999</v>
      </c>
      <c r="R9208">
        <v>136118</v>
      </c>
      <c r="S9208">
        <v>0</v>
      </c>
      <c r="T9208">
        <v>0</v>
      </c>
      <c r="U9208">
        <v>0</v>
      </c>
      <c r="V9208">
        <v>0</v>
      </c>
      <c r="W9208">
        <f t="shared" si="344"/>
        <v>0</v>
      </c>
      <c r="X9208">
        <f t="shared" ref="X9208:X9271" si="345">(MAX(0, (Q9208-362.84)))*2</f>
        <v>0</v>
      </c>
      <c r="Y9208">
        <f t="shared" ref="Y9208:Y9271" si="346">(MAX(0, (W9208-1.06)))*2</f>
        <v>0</v>
      </c>
    </row>
    <row r="9209" spans="1:25" x14ac:dyDescent="0.2">
      <c r="A9209" t="s">
        <v>23</v>
      </c>
      <c r="B9209" t="s">
        <v>24</v>
      </c>
      <c r="C9209">
        <v>6</v>
      </c>
      <c r="D9209">
        <v>16</v>
      </c>
      <c r="E9209" t="s">
        <v>9047</v>
      </c>
      <c r="F9209">
        <v>147.89099999999999</v>
      </c>
      <c r="G9209">
        <v>91.941000000000003</v>
      </c>
      <c r="H9209">
        <v>49.113</v>
      </c>
      <c r="I9209">
        <v>13597.348</v>
      </c>
      <c r="J9209">
        <v>5545356</v>
      </c>
      <c r="K9209">
        <v>7.8579999999999997</v>
      </c>
      <c r="L9209">
        <v>3.9060000000000001</v>
      </c>
      <c r="M9209">
        <v>1162.1590000000001</v>
      </c>
      <c r="N9209">
        <v>473959</v>
      </c>
      <c r="O9209">
        <v>1.875</v>
      </c>
      <c r="P9209">
        <v>1.2130000000000001</v>
      </c>
      <c r="Q9209">
        <v>277.32600000000002</v>
      </c>
      <c r="R9209">
        <v>113101</v>
      </c>
      <c r="S9209">
        <v>0</v>
      </c>
      <c r="T9209">
        <v>0</v>
      </c>
      <c r="U9209">
        <v>0</v>
      </c>
      <c r="V9209">
        <v>0</v>
      </c>
      <c r="W9209">
        <f t="shared" si="344"/>
        <v>0</v>
      </c>
      <c r="X9209">
        <f t="shared" si="345"/>
        <v>0</v>
      </c>
      <c r="Y9209">
        <f t="shared" si="346"/>
        <v>0</v>
      </c>
    </row>
    <row r="9210" spans="1:25" x14ac:dyDescent="0.2">
      <c r="A9210" t="s">
        <v>23</v>
      </c>
      <c r="B9210" t="s">
        <v>24</v>
      </c>
      <c r="C9210">
        <v>6</v>
      </c>
      <c r="D9210">
        <v>17</v>
      </c>
      <c r="E9210" t="s">
        <v>9048</v>
      </c>
      <c r="F9210">
        <v>203.16499999999999</v>
      </c>
      <c r="G9210">
        <v>108.488</v>
      </c>
      <c r="H9210">
        <v>43.006</v>
      </c>
      <c r="I9210">
        <v>22041.058000000001</v>
      </c>
      <c r="J9210">
        <v>8988923</v>
      </c>
      <c r="K9210">
        <v>20.297000000000001</v>
      </c>
      <c r="L9210">
        <v>7.992</v>
      </c>
      <c r="M9210">
        <v>4123.5420000000004</v>
      </c>
      <c r="N9210">
        <v>1681689</v>
      </c>
      <c r="O9210">
        <v>1.92</v>
      </c>
      <c r="P9210">
        <v>1.264</v>
      </c>
      <c r="Q9210">
        <v>389.99400000000003</v>
      </c>
      <c r="R9210">
        <v>159050</v>
      </c>
      <c r="S9210">
        <v>0</v>
      </c>
      <c r="T9210">
        <v>0</v>
      </c>
      <c r="U9210">
        <v>0</v>
      </c>
      <c r="V9210">
        <v>0</v>
      </c>
      <c r="W9210">
        <f t="shared" si="344"/>
        <v>0</v>
      </c>
      <c r="X9210">
        <f t="shared" si="345"/>
        <v>54.308000000000106</v>
      </c>
      <c r="Y9210">
        <f t="shared" si="346"/>
        <v>0</v>
      </c>
    </row>
    <row r="9211" spans="1:25" x14ac:dyDescent="0.2">
      <c r="A9211" t="s">
        <v>23</v>
      </c>
      <c r="B9211" t="s">
        <v>24</v>
      </c>
      <c r="C9211">
        <v>6</v>
      </c>
      <c r="D9211">
        <v>18</v>
      </c>
      <c r="E9211" t="s">
        <v>9049</v>
      </c>
      <c r="F9211">
        <v>338.82799999999997</v>
      </c>
      <c r="G9211">
        <v>91.582999999999998</v>
      </c>
      <c r="H9211">
        <v>36.741</v>
      </c>
      <c r="I9211">
        <v>31030.858</v>
      </c>
      <c r="J9211">
        <v>12655200</v>
      </c>
      <c r="K9211">
        <v>40.682000000000002</v>
      </c>
      <c r="L9211">
        <v>16.405000000000001</v>
      </c>
      <c r="M9211">
        <v>13784.163</v>
      </c>
      <c r="N9211">
        <v>5621544</v>
      </c>
      <c r="O9211">
        <v>5.9420000000000002</v>
      </c>
      <c r="P9211">
        <v>16.463000000000001</v>
      </c>
      <c r="Q9211">
        <v>2013.2470000000001</v>
      </c>
      <c r="R9211">
        <v>821055</v>
      </c>
      <c r="S9211">
        <v>0.05</v>
      </c>
      <c r="T9211">
        <v>3.5640000000000001</v>
      </c>
      <c r="U9211">
        <v>16.882000000000001</v>
      </c>
      <c r="V9211">
        <v>6885</v>
      </c>
      <c r="W9211">
        <f t="shared" si="344"/>
        <v>27</v>
      </c>
      <c r="X9211">
        <f t="shared" si="345"/>
        <v>3300.8140000000003</v>
      </c>
      <c r="Y9211">
        <f t="shared" si="346"/>
        <v>51.88</v>
      </c>
    </row>
    <row r="9212" spans="1:25" x14ac:dyDescent="0.2">
      <c r="A9212" t="s">
        <v>23</v>
      </c>
      <c r="B9212" t="s">
        <v>24</v>
      </c>
      <c r="C9212">
        <v>6</v>
      </c>
      <c r="D9212">
        <v>19</v>
      </c>
      <c r="E9212" t="s">
        <v>9050</v>
      </c>
      <c r="F9212">
        <v>326.80599999999998</v>
      </c>
      <c r="G9212">
        <v>82.204999999999998</v>
      </c>
      <c r="H9212">
        <v>37.061999999999998</v>
      </c>
      <c r="I9212">
        <v>26865.215</v>
      </c>
      <c r="J9212">
        <v>10956341</v>
      </c>
      <c r="K9212">
        <v>74.745000000000005</v>
      </c>
      <c r="L9212">
        <v>32.957999999999998</v>
      </c>
      <c r="M9212">
        <v>24426.977999999999</v>
      </c>
      <c r="N9212">
        <v>9961964</v>
      </c>
      <c r="O9212">
        <v>12.894</v>
      </c>
      <c r="P9212">
        <v>23.725999999999999</v>
      </c>
      <c r="Q9212">
        <v>4213.7110000000002</v>
      </c>
      <c r="R9212">
        <v>1718462</v>
      </c>
      <c r="S9212">
        <v>0.13200000000000001</v>
      </c>
      <c r="T9212">
        <v>5.8010000000000002</v>
      </c>
      <c r="U9212">
        <v>43.143000000000001</v>
      </c>
      <c r="V9212">
        <v>17595</v>
      </c>
      <c r="W9212">
        <f t="shared" si="344"/>
        <v>69</v>
      </c>
      <c r="X9212">
        <f t="shared" si="345"/>
        <v>7701.7420000000002</v>
      </c>
      <c r="Y9212">
        <f t="shared" si="346"/>
        <v>135.88</v>
      </c>
    </row>
    <row r="9213" spans="1:25" x14ac:dyDescent="0.2">
      <c r="A9213" t="s">
        <v>23</v>
      </c>
      <c r="B9213" t="s">
        <v>24</v>
      </c>
      <c r="C9213">
        <v>6</v>
      </c>
      <c r="D9213">
        <v>20</v>
      </c>
      <c r="E9213" t="s">
        <v>9051</v>
      </c>
      <c r="F9213">
        <v>205.99700000000001</v>
      </c>
      <c r="G9213">
        <v>108.178</v>
      </c>
      <c r="H9213">
        <v>50.289000000000001</v>
      </c>
      <c r="I9213">
        <v>22284.419000000002</v>
      </c>
      <c r="J9213">
        <v>9088172</v>
      </c>
      <c r="K9213">
        <v>9.3070000000000004</v>
      </c>
      <c r="L9213">
        <v>4.08</v>
      </c>
      <c r="M9213">
        <v>1917.279</v>
      </c>
      <c r="N9213">
        <v>781917</v>
      </c>
      <c r="O9213">
        <v>2.2130000000000001</v>
      </c>
      <c r="P9213">
        <v>1.4119999999999999</v>
      </c>
      <c r="Q9213">
        <v>455.77</v>
      </c>
      <c r="R9213">
        <v>185875</v>
      </c>
      <c r="S9213">
        <v>0</v>
      </c>
      <c r="T9213">
        <v>0</v>
      </c>
      <c r="U9213">
        <v>0</v>
      </c>
      <c r="V9213">
        <v>0</v>
      </c>
      <c r="W9213">
        <f t="shared" si="344"/>
        <v>0</v>
      </c>
      <c r="X9213">
        <f t="shared" si="345"/>
        <v>185.86</v>
      </c>
      <c r="Y9213">
        <f t="shared" si="346"/>
        <v>0</v>
      </c>
    </row>
    <row r="9214" spans="1:25" x14ac:dyDescent="0.2">
      <c r="A9214" t="s">
        <v>23</v>
      </c>
      <c r="B9214" t="s">
        <v>24</v>
      </c>
      <c r="C9214">
        <v>6</v>
      </c>
      <c r="D9214">
        <v>23</v>
      </c>
      <c r="E9214" t="s">
        <v>9052</v>
      </c>
      <c r="F9214">
        <v>229.828</v>
      </c>
      <c r="G9214">
        <v>102.227</v>
      </c>
      <c r="H9214">
        <v>45.35</v>
      </c>
      <c r="I9214">
        <v>23494.600999999999</v>
      </c>
      <c r="J9214">
        <v>9581716</v>
      </c>
      <c r="K9214">
        <v>8.5749999999999993</v>
      </c>
      <c r="L9214">
        <v>4.4390000000000001</v>
      </c>
      <c r="M9214">
        <v>1970.8710000000001</v>
      </c>
      <c r="N9214">
        <v>803773</v>
      </c>
      <c r="O9214">
        <v>1.929</v>
      </c>
      <c r="P9214">
        <v>1.3089999999999999</v>
      </c>
      <c r="Q9214">
        <v>443.24</v>
      </c>
      <c r="R9214">
        <v>180765</v>
      </c>
      <c r="S9214">
        <v>0</v>
      </c>
      <c r="T9214">
        <v>0</v>
      </c>
      <c r="U9214">
        <v>0</v>
      </c>
      <c r="V9214">
        <v>0</v>
      </c>
      <c r="W9214">
        <f t="shared" si="344"/>
        <v>0</v>
      </c>
      <c r="X9214">
        <f t="shared" si="345"/>
        <v>160.80000000000007</v>
      </c>
      <c r="Y9214">
        <f t="shared" si="346"/>
        <v>0</v>
      </c>
    </row>
    <row r="9215" spans="1:25" x14ac:dyDescent="0.2">
      <c r="A9215" t="s">
        <v>23</v>
      </c>
      <c r="B9215" t="s">
        <v>24</v>
      </c>
      <c r="C9215">
        <v>6</v>
      </c>
      <c r="D9215">
        <v>24</v>
      </c>
      <c r="E9215" t="s">
        <v>9053</v>
      </c>
      <c r="F9215">
        <v>295.44900000000001</v>
      </c>
      <c r="G9215">
        <v>76.406000000000006</v>
      </c>
      <c r="H9215">
        <v>33.901000000000003</v>
      </c>
      <c r="I9215">
        <v>22574.14</v>
      </c>
      <c r="J9215">
        <v>9206328</v>
      </c>
      <c r="K9215">
        <v>65.75</v>
      </c>
      <c r="L9215">
        <v>25.608000000000001</v>
      </c>
      <c r="M9215">
        <v>19425.716</v>
      </c>
      <c r="N9215">
        <v>7922318</v>
      </c>
      <c r="O9215">
        <v>7.0010000000000003</v>
      </c>
      <c r="P9215">
        <v>17.613</v>
      </c>
      <c r="Q9215">
        <v>2068.462</v>
      </c>
      <c r="R9215">
        <v>843573</v>
      </c>
      <c r="S9215">
        <v>0.10199999999999999</v>
      </c>
      <c r="T9215">
        <v>5.0890000000000004</v>
      </c>
      <c r="U9215">
        <v>30.013000000000002</v>
      </c>
      <c r="V9215">
        <v>12240</v>
      </c>
      <c r="W9215">
        <f t="shared" si="344"/>
        <v>48</v>
      </c>
      <c r="X9215">
        <f t="shared" si="345"/>
        <v>3411.2440000000001</v>
      </c>
      <c r="Y9215">
        <f t="shared" si="346"/>
        <v>93.88</v>
      </c>
    </row>
    <row r="9216" spans="1:25" x14ac:dyDescent="0.2">
      <c r="A9216" t="s">
        <v>23</v>
      </c>
      <c r="B9216" t="s">
        <v>24</v>
      </c>
      <c r="C9216">
        <v>7</v>
      </c>
      <c r="D9216">
        <v>1</v>
      </c>
      <c r="E9216" t="s">
        <v>1051</v>
      </c>
      <c r="F9216">
        <v>319.89600000000002</v>
      </c>
      <c r="G9216">
        <v>61.594999999999999</v>
      </c>
      <c r="H9216">
        <v>32.292000000000002</v>
      </c>
      <c r="I9216">
        <v>19704.043000000001</v>
      </c>
      <c r="J9216">
        <v>8035827</v>
      </c>
      <c r="K9216">
        <v>24.263000000000002</v>
      </c>
      <c r="L9216">
        <v>15.629</v>
      </c>
      <c r="M9216">
        <v>7761.527</v>
      </c>
      <c r="N9216">
        <v>3165355</v>
      </c>
      <c r="O9216">
        <v>19.108000000000001</v>
      </c>
      <c r="P9216">
        <v>30.789000000000001</v>
      </c>
      <c r="Q9216">
        <v>6112.5410000000002</v>
      </c>
      <c r="R9216">
        <v>2492855</v>
      </c>
      <c r="S9216">
        <v>0.113</v>
      </c>
      <c r="T9216">
        <v>5.375</v>
      </c>
      <c r="U9216">
        <v>36.265000000000001</v>
      </c>
      <c r="V9216">
        <v>14790</v>
      </c>
      <c r="W9216">
        <f t="shared" si="344"/>
        <v>58</v>
      </c>
      <c r="X9216">
        <f t="shared" si="345"/>
        <v>11499.402</v>
      </c>
      <c r="Y9216">
        <f t="shared" si="346"/>
        <v>113.88</v>
      </c>
    </row>
    <row r="9217" spans="1:25" x14ac:dyDescent="0.2">
      <c r="A9217" t="s">
        <v>23</v>
      </c>
      <c r="B9217" t="s">
        <v>24</v>
      </c>
      <c r="C9217">
        <v>7</v>
      </c>
      <c r="D9217">
        <v>2</v>
      </c>
      <c r="E9217" t="s">
        <v>3738</v>
      </c>
      <c r="F9217">
        <v>170.71</v>
      </c>
      <c r="G9217">
        <v>77.921000000000006</v>
      </c>
      <c r="H9217">
        <v>39.317999999999998</v>
      </c>
      <c r="I9217">
        <v>13301.915999999999</v>
      </c>
      <c r="J9217">
        <v>5424871</v>
      </c>
      <c r="K9217">
        <v>10.109</v>
      </c>
      <c r="L9217">
        <v>8.0960000000000001</v>
      </c>
      <c r="M9217">
        <v>1725.73</v>
      </c>
      <c r="N9217">
        <v>703798</v>
      </c>
      <c r="O9217">
        <v>6.7439999999999998</v>
      </c>
      <c r="P9217">
        <v>16.684999999999999</v>
      </c>
      <c r="Q9217">
        <v>1151.2819999999999</v>
      </c>
      <c r="R9217">
        <v>469523</v>
      </c>
      <c r="S9217">
        <v>8.7999999999999995E-2</v>
      </c>
      <c r="T9217">
        <v>4.734</v>
      </c>
      <c r="U9217">
        <v>15.006</v>
      </c>
      <c r="V9217">
        <v>6120</v>
      </c>
      <c r="W9217">
        <f t="shared" si="344"/>
        <v>24</v>
      </c>
      <c r="X9217">
        <f t="shared" si="345"/>
        <v>1576.884</v>
      </c>
      <c r="Y9217">
        <f t="shared" si="346"/>
        <v>45.88</v>
      </c>
    </row>
    <row r="9218" spans="1:25" x14ac:dyDescent="0.2">
      <c r="A9218" t="s">
        <v>23</v>
      </c>
      <c r="B9218" t="s">
        <v>24</v>
      </c>
      <c r="C9218">
        <v>7</v>
      </c>
      <c r="D9218">
        <v>3</v>
      </c>
      <c r="E9218" t="s">
        <v>697</v>
      </c>
      <c r="F9218">
        <v>95.688000000000002</v>
      </c>
      <c r="G9218">
        <v>97.94</v>
      </c>
      <c r="H9218">
        <v>44.341999999999999</v>
      </c>
      <c r="I9218">
        <v>9371.6489999999994</v>
      </c>
      <c r="J9218">
        <v>3822005</v>
      </c>
      <c r="K9218">
        <v>8.48</v>
      </c>
      <c r="L9218">
        <v>3.42</v>
      </c>
      <c r="M9218">
        <v>811.46600000000001</v>
      </c>
      <c r="N9218">
        <v>330937</v>
      </c>
      <c r="O9218">
        <v>2.7589999999999999</v>
      </c>
      <c r="P9218">
        <v>3.077</v>
      </c>
      <c r="Q9218">
        <v>264.00900000000001</v>
      </c>
      <c r="R9218">
        <v>107670</v>
      </c>
      <c r="S9218">
        <v>7.0000000000000001E-3</v>
      </c>
      <c r="T9218">
        <v>1.2909999999999999</v>
      </c>
      <c r="U9218">
        <v>0.625</v>
      </c>
      <c r="V9218">
        <v>255</v>
      </c>
      <c r="W9218">
        <f t="shared" si="344"/>
        <v>1</v>
      </c>
      <c r="X9218">
        <f t="shared" si="345"/>
        <v>0</v>
      </c>
      <c r="Y9218">
        <f t="shared" si="346"/>
        <v>0</v>
      </c>
    </row>
    <row r="9219" spans="1:25" x14ac:dyDescent="0.2">
      <c r="A9219" t="s">
        <v>23</v>
      </c>
      <c r="B9219" t="s">
        <v>24</v>
      </c>
      <c r="C9219">
        <v>7</v>
      </c>
      <c r="D9219">
        <v>4</v>
      </c>
      <c r="E9219" t="s">
        <v>4511</v>
      </c>
      <c r="F9219">
        <v>139.42500000000001</v>
      </c>
      <c r="G9219">
        <v>81.504000000000005</v>
      </c>
      <c r="H9219">
        <v>41.32</v>
      </c>
      <c r="I9219">
        <v>11363.713</v>
      </c>
      <c r="J9219">
        <v>4634421</v>
      </c>
      <c r="K9219">
        <v>12.170999999999999</v>
      </c>
      <c r="L9219">
        <v>7.7110000000000003</v>
      </c>
      <c r="M9219">
        <v>1696.877</v>
      </c>
      <c r="N9219">
        <v>692031</v>
      </c>
      <c r="O9219">
        <v>4.1900000000000004</v>
      </c>
      <c r="P9219">
        <v>10.834</v>
      </c>
      <c r="Q9219">
        <v>584.178</v>
      </c>
      <c r="R9219">
        <v>238243</v>
      </c>
      <c r="S9219">
        <v>4.9000000000000002E-2</v>
      </c>
      <c r="T9219">
        <v>3.5459999999999998</v>
      </c>
      <c r="U9219">
        <v>6.8780000000000001</v>
      </c>
      <c r="V9219">
        <v>2805</v>
      </c>
      <c r="W9219">
        <f t="shared" si="344"/>
        <v>11</v>
      </c>
      <c r="X9219">
        <f t="shared" si="345"/>
        <v>442.67600000000004</v>
      </c>
      <c r="Y9219">
        <f t="shared" si="346"/>
        <v>19.88</v>
      </c>
    </row>
    <row r="9220" spans="1:25" x14ac:dyDescent="0.2">
      <c r="A9220" t="s">
        <v>23</v>
      </c>
      <c r="B9220" t="s">
        <v>24</v>
      </c>
      <c r="C9220">
        <v>7</v>
      </c>
      <c r="D9220">
        <v>5</v>
      </c>
      <c r="E9220" t="s">
        <v>9054</v>
      </c>
      <c r="F9220">
        <v>89.084000000000003</v>
      </c>
      <c r="G9220">
        <v>97.691000000000003</v>
      </c>
      <c r="H9220">
        <v>49.536000000000001</v>
      </c>
      <c r="I9220">
        <v>8702.7420000000002</v>
      </c>
      <c r="J9220">
        <v>3549207</v>
      </c>
      <c r="K9220">
        <v>4.0629999999999997</v>
      </c>
      <c r="L9220">
        <v>1.7270000000000001</v>
      </c>
      <c r="M9220">
        <v>361.90699999999998</v>
      </c>
      <c r="N9220">
        <v>147595</v>
      </c>
      <c r="O9220">
        <v>2.831</v>
      </c>
      <c r="P9220">
        <v>2.617</v>
      </c>
      <c r="Q9220">
        <v>252.22499999999999</v>
      </c>
      <c r="R9220">
        <v>102864</v>
      </c>
      <c r="S9220">
        <v>7.0000000000000001E-3</v>
      </c>
      <c r="T9220">
        <v>1.3380000000000001</v>
      </c>
      <c r="U9220">
        <v>0.625</v>
      </c>
      <c r="V9220">
        <v>255</v>
      </c>
      <c r="W9220">
        <f t="shared" si="344"/>
        <v>1</v>
      </c>
      <c r="X9220">
        <f t="shared" si="345"/>
        <v>0</v>
      </c>
      <c r="Y9220">
        <f t="shared" si="346"/>
        <v>0</v>
      </c>
    </row>
    <row r="9221" spans="1:25" x14ac:dyDescent="0.2">
      <c r="A9221" t="s">
        <v>23</v>
      </c>
      <c r="B9221" t="s">
        <v>24</v>
      </c>
      <c r="C9221">
        <v>7</v>
      </c>
      <c r="D9221">
        <v>6</v>
      </c>
      <c r="E9221" t="s">
        <v>9055</v>
      </c>
      <c r="F9221">
        <v>314.59199999999998</v>
      </c>
      <c r="G9221">
        <v>83.751999999999995</v>
      </c>
      <c r="H9221">
        <v>40.555999999999997</v>
      </c>
      <c r="I9221">
        <v>26347.612000000001</v>
      </c>
      <c r="J9221">
        <v>10745249</v>
      </c>
      <c r="K9221">
        <v>24.013999999999999</v>
      </c>
      <c r="L9221">
        <v>18.228999999999999</v>
      </c>
      <c r="M9221">
        <v>7554.4759999999997</v>
      </c>
      <c r="N9221">
        <v>3080914</v>
      </c>
      <c r="O9221">
        <v>26.271000000000001</v>
      </c>
      <c r="P9221">
        <v>41.481999999999999</v>
      </c>
      <c r="Q9221">
        <v>8264.57</v>
      </c>
      <c r="R9221">
        <v>3370509</v>
      </c>
      <c r="S9221">
        <v>9.7000000000000003E-2</v>
      </c>
      <c r="T9221">
        <v>4.9820000000000002</v>
      </c>
      <c r="U9221">
        <v>30.638000000000002</v>
      </c>
      <c r="V9221">
        <v>12495</v>
      </c>
      <c r="W9221">
        <f t="shared" ref="W9221:W9284" si="347">V9221/255</f>
        <v>49</v>
      </c>
      <c r="X9221">
        <f t="shared" si="345"/>
        <v>15803.46</v>
      </c>
      <c r="Y9221">
        <f t="shared" si="346"/>
        <v>95.88</v>
      </c>
    </row>
    <row r="9222" spans="1:25" x14ac:dyDescent="0.2">
      <c r="A9222" t="s">
        <v>23</v>
      </c>
      <c r="B9222" t="s">
        <v>24</v>
      </c>
      <c r="C9222">
        <v>7</v>
      </c>
      <c r="D9222">
        <v>7</v>
      </c>
      <c r="E9222" t="s">
        <v>9056</v>
      </c>
      <c r="F9222">
        <v>137.61000000000001</v>
      </c>
      <c r="G9222">
        <v>89.131</v>
      </c>
      <c r="H9222">
        <v>46.408999999999999</v>
      </c>
      <c r="I9222">
        <v>12265.339</v>
      </c>
      <c r="J9222">
        <v>5002128</v>
      </c>
      <c r="K9222">
        <v>18.420999999999999</v>
      </c>
      <c r="L9222">
        <v>13.728999999999999</v>
      </c>
      <c r="M9222">
        <v>2534.8829999999998</v>
      </c>
      <c r="N9222">
        <v>1033792</v>
      </c>
      <c r="O9222">
        <v>7.0810000000000004</v>
      </c>
      <c r="P9222">
        <v>16.045000000000002</v>
      </c>
      <c r="Q9222">
        <v>974.41200000000003</v>
      </c>
      <c r="R9222">
        <v>397391</v>
      </c>
      <c r="S9222">
        <v>0.127</v>
      </c>
      <c r="T9222">
        <v>5.694</v>
      </c>
      <c r="U9222">
        <v>17.507000000000001</v>
      </c>
      <c r="V9222">
        <v>7140</v>
      </c>
      <c r="W9222">
        <f t="shared" si="347"/>
        <v>28</v>
      </c>
      <c r="X9222">
        <f t="shared" si="345"/>
        <v>1223.1440000000002</v>
      </c>
      <c r="Y9222">
        <f t="shared" si="346"/>
        <v>53.88</v>
      </c>
    </row>
    <row r="9223" spans="1:25" x14ac:dyDescent="0.2">
      <c r="A9223" t="s">
        <v>23</v>
      </c>
      <c r="B9223" t="s">
        <v>24</v>
      </c>
      <c r="C9223">
        <v>7</v>
      </c>
      <c r="D9223">
        <v>8</v>
      </c>
      <c r="E9223" t="s">
        <v>9057</v>
      </c>
      <c r="F9223">
        <v>242.822</v>
      </c>
      <c r="G9223">
        <v>100.825</v>
      </c>
      <c r="H9223">
        <v>44.286000000000001</v>
      </c>
      <c r="I9223">
        <v>24482.58</v>
      </c>
      <c r="J9223">
        <v>9984640</v>
      </c>
      <c r="K9223">
        <v>21.143999999999998</v>
      </c>
      <c r="L9223">
        <v>16.93</v>
      </c>
      <c r="M9223">
        <v>5134.1220000000003</v>
      </c>
      <c r="N9223">
        <v>2093830</v>
      </c>
      <c r="O9223">
        <v>23.530999999999999</v>
      </c>
      <c r="P9223">
        <v>38.073</v>
      </c>
      <c r="Q9223">
        <v>5713.7929999999997</v>
      </c>
      <c r="R9223">
        <v>2330235</v>
      </c>
      <c r="S9223">
        <v>0.121</v>
      </c>
      <c r="T9223">
        <v>5.5540000000000003</v>
      </c>
      <c r="U9223">
        <v>29.388000000000002</v>
      </c>
      <c r="V9223">
        <v>11985</v>
      </c>
      <c r="W9223">
        <f t="shared" si="347"/>
        <v>47</v>
      </c>
      <c r="X9223">
        <f t="shared" si="345"/>
        <v>10701.905999999999</v>
      </c>
      <c r="Y9223">
        <f t="shared" si="346"/>
        <v>91.88</v>
      </c>
    </row>
    <row r="9224" spans="1:25" x14ac:dyDescent="0.2">
      <c r="A9224" t="s">
        <v>23</v>
      </c>
      <c r="B9224" t="s">
        <v>24</v>
      </c>
      <c r="C9224">
        <v>7</v>
      </c>
      <c r="D9224">
        <v>9</v>
      </c>
      <c r="E9224" t="s">
        <v>9058</v>
      </c>
      <c r="F9224">
        <v>179.4</v>
      </c>
      <c r="G9224">
        <v>86.361999999999995</v>
      </c>
      <c r="H9224">
        <v>42.802999999999997</v>
      </c>
      <c r="I9224">
        <v>15493.27</v>
      </c>
      <c r="J9224">
        <v>6318563</v>
      </c>
      <c r="K9224">
        <v>21.169</v>
      </c>
      <c r="L9224">
        <v>11.964</v>
      </c>
      <c r="M9224">
        <v>3797.7689999999998</v>
      </c>
      <c r="N9224">
        <v>1548830</v>
      </c>
      <c r="O9224">
        <v>8.9619999999999997</v>
      </c>
      <c r="P9224">
        <v>20.381</v>
      </c>
      <c r="Q9224">
        <v>1607.7850000000001</v>
      </c>
      <c r="R9224">
        <v>655697</v>
      </c>
      <c r="S9224">
        <v>0.11899999999999999</v>
      </c>
      <c r="T9224">
        <v>5.4960000000000004</v>
      </c>
      <c r="U9224">
        <v>21.259</v>
      </c>
      <c r="V9224">
        <v>8670</v>
      </c>
      <c r="W9224">
        <f t="shared" si="347"/>
        <v>34</v>
      </c>
      <c r="X9224">
        <f t="shared" si="345"/>
        <v>2489.8900000000003</v>
      </c>
      <c r="Y9224">
        <f t="shared" si="346"/>
        <v>65.88</v>
      </c>
    </row>
    <row r="9225" spans="1:25" x14ac:dyDescent="0.2">
      <c r="A9225" t="s">
        <v>23</v>
      </c>
      <c r="B9225" t="s">
        <v>24</v>
      </c>
      <c r="C9225">
        <v>7</v>
      </c>
      <c r="D9225">
        <v>10</v>
      </c>
      <c r="E9225" t="s">
        <v>7139</v>
      </c>
      <c r="F9225">
        <v>398.92200000000003</v>
      </c>
      <c r="G9225">
        <v>104.212</v>
      </c>
      <c r="H9225">
        <v>42.905000000000001</v>
      </c>
      <c r="I9225">
        <v>41572.459000000003</v>
      </c>
      <c r="J9225">
        <v>16954342</v>
      </c>
      <c r="K9225">
        <v>8.8789999999999996</v>
      </c>
      <c r="L9225">
        <v>7.117</v>
      </c>
      <c r="M9225">
        <v>3541.9760000000001</v>
      </c>
      <c r="N9225">
        <v>1444511</v>
      </c>
      <c r="O9225">
        <v>2.4689999999999999</v>
      </c>
      <c r="P9225">
        <v>6.9660000000000002</v>
      </c>
      <c r="Q9225">
        <v>985.04399999999998</v>
      </c>
      <c r="R9225">
        <v>401727</v>
      </c>
      <c r="S9225">
        <v>1.4E-2</v>
      </c>
      <c r="T9225">
        <v>1.897</v>
      </c>
      <c r="U9225">
        <v>5.6269999999999998</v>
      </c>
      <c r="V9225">
        <v>2295</v>
      </c>
      <c r="W9225">
        <f t="shared" si="347"/>
        <v>9</v>
      </c>
      <c r="X9225">
        <f t="shared" si="345"/>
        <v>1244.4079999999999</v>
      </c>
      <c r="Y9225">
        <f t="shared" si="346"/>
        <v>15.879999999999999</v>
      </c>
    </row>
    <row r="9226" spans="1:25" x14ac:dyDescent="0.2">
      <c r="A9226" t="s">
        <v>23</v>
      </c>
      <c r="B9226" t="s">
        <v>24</v>
      </c>
      <c r="C9226">
        <v>7</v>
      </c>
      <c r="D9226">
        <v>11</v>
      </c>
      <c r="E9226" t="s">
        <v>9059</v>
      </c>
      <c r="F9226">
        <v>286.11900000000003</v>
      </c>
      <c r="G9226">
        <v>94.948999999999998</v>
      </c>
      <c r="H9226">
        <v>46.899000000000001</v>
      </c>
      <c r="I9226">
        <v>27166.659</v>
      </c>
      <c r="J9226">
        <v>11079278</v>
      </c>
      <c r="K9226">
        <v>23.198</v>
      </c>
      <c r="L9226">
        <v>19.335000000000001</v>
      </c>
      <c r="M9226">
        <v>6637.3850000000002</v>
      </c>
      <c r="N9226">
        <v>2706900</v>
      </c>
      <c r="O9226">
        <v>18.754999999999999</v>
      </c>
      <c r="P9226">
        <v>39.813000000000002</v>
      </c>
      <c r="Q9226">
        <v>5366.1909999999998</v>
      </c>
      <c r="R9226">
        <v>2188474</v>
      </c>
      <c r="S9226">
        <v>9.8000000000000004E-2</v>
      </c>
      <c r="T9226">
        <v>5.0069999999999997</v>
      </c>
      <c r="U9226">
        <v>28.137</v>
      </c>
      <c r="V9226">
        <v>11475</v>
      </c>
      <c r="W9226">
        <f t="shared" si="347"/>
        <v>45</v>
      </c>
      <c r="X9226">
        <f t="shared" si="345"/>
        <v>10006.701999999999</v>
      </c>
      <c r="Y9226">
        <f t="shared" si="346"/>
        <v>87.88</v>
      </c>
    </row>
    <row r="9227" spans="1:25" x14ac:dyDescent="0.2">
      <c r="A9227" t="s">
        <v>23</v>
      </c>
      <c r="B9227" t="s">
        <v>24</v>
      </c>
      <c r="C9227">
        <v>7</v>
      </c>
      <c r="D9227">
        <v>12</v>
      </c>
      <c r="E9227" t="s">
        <v>9060</v>
      </c>
      <c r="F9227">
        <v>123.045</v>
      </c>
      <c r="G9227">
        <v>65.197000000000003</v>
      </c>
      <c r="H9227">
        <v>42.747</v>
      </c>
      <c r="I9227">
        <v>8022.1329999999998</v>
      </c>
      <c r="J9227">
        <v>3271637</v>
      </c>
      <c r="K9227">
        <v>2.81</v>
      </c>
      <c r="L9227">
        <v>1.579</v>
      </c>
      <c r="M9227">
        <v>345.69900000000001</v>
      </c>
      <c r="N9227">
        <v>140985</v>
      </c>
      <c r="O9227">
        <v>2.0950000000000002</v>
      </c>
      <c r="P9227">
        <v>5.4770000000000003</v>
      </c>
      <c r="Q9227">
        <v>257.73200000000003</v>
      </c>
      <c r="R9227">
        <v>105110</v>
      </c>
      <c r="S9227">
        <v>1.4999999999999999E-2</v>
      </c>
      <c r="T9227">
        <v>1.972</v>
      </c>
      <c r="U9227">
        <v>1.8759999999999999</v>
      </c>
      <c r="V9227">
        <v>765</v>
      </c>
      <c r="W9227">
        <f t="shared" si="347"/>
        <v>3</v>
      </c>
      <c r="X9227">
        <f t="shared" si="345"/>
        <v>0</v>
      </c>
      <c r="Y9227">
        <f t="shared" si="346"/>
        <v>3.88</v>
      </c>
    </row>
    <row r="9228" spans="1:25" x14ac:dyDescent="0.2">
      <c r="A9228" t="s">
        <v>23</v>
      </c>
      <c r="B9228" t="s">
        <v>24</v>
      </c>
      <c r="C9228">
        <v>7</v>
      </c>
      <c r="D9228">
        <v>13</v>
      </c>
      <c r="E9228" t="s">
        <v>9061</v>
      </c>
      <c r="F9228">
        <v>320.34699999999998</v>
      </c>
      <c r="G9228">
        <v>80.906999999999996</v>
      </c>
      <c r="H9228">
        <v>45.155999999999999</v>
      </c>
      <c r="I9228">
        <v>25918.471000000001</v>
      </c>
      <c r="J9228">
        <v>10570234</v>
      </c>
      <c r="K9228">
        <v>2.7909999999999999</v>
      </c>
      <c r="L9228">
        <v>1.421</v>
      </c>
      <c r="M9228">
        <v>894.14300000000003</v>
      </c>
      <c r="N9228">
        <v>364655</v>
      </c>
      <c r="O9228">
        <v>1.9550000000000001</v>
      </c>
      <c r="P9228">
        <v>3.915</v>
      </c>
      <c r="Q9228">
        <v>626.41600000000005</v>
      </c>
      <c r="R9228">
        <v>255469</v>
      </c>
      <c r="S9228">
        <v>4.0000000000000001E-3</v>
      </c>
      <c r="T9228">
        <v>0.998</v>
      </c>
      <c r="U9228">
        <v>1.2509999999999999</v>
      </c>
      <c r="V9228">
        <v>510</v>
      </c>
      <c r="W9228">
        <f t="shared" si="347"/>
        <v>2</v>
      </c>
      <c r="X9228">
        <f t="shared" si="345"/>
        <v>527.15200000000016</v>
      </c>
      <c r="Y9228">
        <f t="shared" si="346"/>
        <v>1.88</v>
      </c>
    </row>
    <row r="9229" spans="1:25" x14ac:dyDescent="0.2">
      <c r="A9229" t="s">
        <v>23</v>
      </c>
      <c r="B9229" t="s">
        <v>24</v>
      </c>
      <c r="C9229">
        <v>7</v>
      </c>
      <c r="D9229">
        <v>14</v>
      </c>
      <c r="E9229" t="s">
        <v>9062</v>
      </c>
      <c r="F9229">
        <v>239.52600000000001</v>
      </c>
      <c r="G9229">
        <v>101.435</v>
      </c>
      <c r="H9229">
        <v>44.826999999999998</v>
      </c>
      <c r="I9229">
        <v>24296.245999999999</v>
      </c>
      <c r="J9229">
        <v>9908648</v>
      </c>
      <c r="K9229">
        <v>14.913</v>
      </c>
      <c r="L9229">
        <v>9.3800000000000008</v>
      </c>
      <c r="M9229">
        <v>3572.0059999999999</v>
      </c>
      <c r="N9229">
        <v>1456758</v>
      </c>
      <c r="O9229">
        <v>10.101000000000001</v>
      </c>
      <c r="P9229">
        <v>23.568999999999999</v>
      </c>
      <c r="Q9229">
        <v>2419.4690000000001</v>
      </c>
      <c r="R9229">
        <v>986723</v>
      </c>
      <c r="S9229">
        <v>0.12</v>
      </c>
      <c r="T9229">
        <v>5.532</v>
      </c>
      <c r="U9229">
        <v>28.762</v>
      </c>
      <c r="V9229">
        <v>11730</v>
      </c>
      <c r="W9229">
        <f t="shared" si="347"/>
        <v>46</v>
      </c>
      <c r="X9229">
        <f t="shared" si="345"/>
        <v>4113.2579999999998</v>
      </c>
      <c r="Y9229">
        <f t="shared" si="346"/>
        <v>89.88</v>
      </c>
    </row>
    <row r="9230" spans="1:25" x14ac:dyDescent="0.2">
      <c r="A9230" t="s">
        <v>23</v>
      </c>
      <c r="B9230" t="s">
        <v>24</v>
      </c>
      <c r="C9230">
        <v>7</v>
      </c>
      <c r="D9230">
        <v>15</v>
      </c>
      <c r="E9230" t="s">
        <v>9063</v>
      </c>
      <c r="F9230">
        <v>151.726</v>
      </c>
      <c r="G9230">
        <v>92.831999999999994</v>
      </c>
      <c r="H9230">
        <v>46.616999999999997</v>
      </c>
      <c r="I9230">
        <v>14085.08</v>
      </c>
      <c r="J9230">
        <v>5744266</v>
      </c>
      <c r="K9230">
        <v>13.628</v>
      </c>
      <c r="L9230">
        <v>7.343</v>
      </c>
      <c r="M9230">
        <v>2067.7820000000002</v>
      </c>
      <c r="N9230">
        <v>843296</v>
      </c>
      <c r="O9230">
        <v>4.0590000000000002</v>
      </c>
      <c r="P9230">
        <v>9.8040000000000003</v>
      </c>
      <c r="Q9230">
        <v>615.81899999999996</v>
      </c>
      <c r="R9230">
        <v>251147</v>
      </c>
      <c r="S9230">
        <v>5.8000000000000003E-2</v>
      </c>
      <c r="T9230">
        <v>3.835</v>
      </c>
      <c r="U9230">
        <v>8.7539999999999996</v>
      </c>
      <c r="V9230">
        <v>3570</v>
      </c>
      <c r="W9230">
        <f t="shared" si="347"/>
        <v>14</v>
      </c>
      <c r="X9230">
        <f t="shared" si="345"/>
        <v>505.95799999999997</v>
      </c>
      <c r="Y9230">
        <f t="shared" si="346"/>
        <v>25.88</v>
      </c>
    </row>
    <row r="9231" spans="1:25" x14ac:dyDescent="0.2">
      <c r="A9231" t="s">
        <v>23</v>
      </c>
      <c r="B9231" t="s">
        <v>24</v>
      </c>
      <c r="C9231">
        <v>7</v>
      </c>
      <c r="D9231">
        <v>16</v>
      </c>
      <c r="E9231" t="s">
        <v>9064</v>
      </c>
      <c r="F9231">
        <v>206.85300000000001</v>
      </c>
      <c r="G9231">
        <v>70.894999999999996</v>
      </c>
      <c r="H9231">
        <v>34.590000000000003</v>
      </c>
      <c r="I9231">
        <v>14664.876</v>
      </c>
      <c r="J9231">
        <v>5980722</v>
      </c>
      <c r="K9231">
        <v>37.228999999999999</v>
      </c>
      <c r="L9231">
        <v>17.16</v>
      </c>
      <c r="M9231">
        <v>7700.8770000000004</v>
      </c>
      <c r="N9231">
        <v>3140620</v>
      </c>
      <c r="O9231">
        <v>15.984999999999999</v>
      </c>
      <c r="P9231">
        <v>27.856999999999999</v>
      </c>
      <c r="Q9231">
        <v>3306.4470000000001</v>
      </c>
      <c r="R9231">
        <v>1348456</v>
      </c>
      <c r="S9231">
        <v>0.14799999999999999</v>
      </c>
      <c r="T9231">
        <v>6.1440000000000001</v>
      </c>
      <c r="U9231">
        <v>30.638000000000002</v>
      </c>
      <c r="V9231">
        <v>12495</v>
      </c>
      <c r="W9231">
        <f t="shared" si="347"/>
        <v>49</v>
      </c>
      <c r="X9231">
        <f t="shared" si="345"/>
        <v>5887.2139999999999</v>
      </c>
      <c r="Y9231">
        <f t="shared" si="346"/>
        <v>95.88</v>
      </c>
    </row>
    <row r="9232" spans="1:25" x14ac:dyDescent="0.2">
      <c r="A9232" t="s">
        <v>23</v>
      </c>
      <c r="B9232" t="s">
        <v>24</v>
      </c>
      <c r="C9232">
        <v>7</v>
      </c>
      <c r="D9232">
        <v>17</v>
      </c>
      <c r="E9232" t="s">
        <v>9065</v>
      </c>
      <c r="F9232">
        <v>126.75700000000001</v>
      </c>
      <c r="G9232">
        <v>78.346000000000004</v>
      </c>
      <c r="H9232">
        <v>41.993000000000002</v>
      </c>
      <c r="I9232">
        <v>9930.8970000000008</v>
      </c>
      <c r="J9232">
        <v>4050081</v>
      </c>
      <c r="K9232">
        <v>15.938000000000001</v>
      </c>
      <c r="L9232">
        <v>7.8360000000000003</v>
      </c>
      <c r="M9232">
        <v>2020.201</v>
      </c>
      <c r="N9232">
        <v>823891</v>
      </c>
      <c r="O9232">
        <v>3.87</v>
      </c>
      <c r="P9232">
        <v>8.8800000000000008</v>
      </c>
      <c r="Q9232">
        <v>490.57900000000001</v>
      </c>
      <c r="R9232">
        <v>200071</v>
      </c>
      <c r="S9232">
        <v>5.3999999999999999E-2</v>
      </c>
      <c r="T9232">
        <v>3.7189999999999999</v>
      </c>
      <c r="U9232">
        <v>6.8780000000000001</v>
      </c>
      <c r="V9232">
        <v>2805</v>
      </c>
      <c r="W9232">
        <f t="shared" si="347"/>
        <v>11</v>
      </c>
      <c r="X9232">
        <f t="shared" si="345"/>
        <v>255.47800000000007</v>
      </c>
      <c r="Y9232">
        <f t="shared" si="346"/>
        <v>19.88</v>
      </c>
    </row>
    <row r="9233" spans="1:25" x14ac:dyDescent="0.2">
      <c r="A9233" t="s">
        <v>23</v>
      </c>
      <c r="B9233" t="s">
        <v>24</v>
      </c>
      <c r="C9233">
        <v>7</v>
      </c>
      <c r="D9233">
        <v>18</v>
      </c>
      <c r="E9233" t="s">
        <v>9066</v>
      </c>
      <c r="F9233">
        <v>171.68600000000001</v>
      </c>
      <c r="G9233">
        <v>71.405000000000001</v>
      </c>
      <c r="H9233">
        <v>37.597999999999999</v>
      </c>
      <c r="I9233">
        <v>12259.209000000001</v>
      </c>
      <c r="J9233">
        <v>4999628</v>
      </c>
      <c r="K9233">
        <v>21.271000000000001</v>
      </c>
      <c r="L9233">
        <v>10.885</v>
      </c>
      <c r="M9233">
        <v>3651.9</v>
      </c>
      <c r="N9233">
        <v>1489341</v>
      </c>
      <c r="O9233">
        <v>7.8470000000000004</v>
      </c>
      <c r="P9233">
        <v>19.928000000000001</v>
      </c>
      <c r="Q9233">
        <v>1347.289</v>
      </c>
      <c r="R9233">
        <v>549460</v>
      </c>
      <c r="S9233">
        <v>0.109</v>
      </c>
      <c r="T9233">
        <v>5.2770000000000001</v>
      </c>
      <c r="U9233">
        <v>18.757999999999999</v>
      </c>
      <c r="V9233">
        <v>7650</v>
      </c>
      <c r="W9233">
        <f t="shared" si="347"/>
        <v>30</v>
      </c>
      <c r="X9233">
        <f t="shared" si="345"/>
        <v>1968.8980000000001</v>
      </c>
      <c r="Y9233">
        <f t="shared" si="346"/>
        <v>57.88</v>
      </c>
    </row>
    <row r="9234" spans="1:25" x14ac:dyDescent="0.2">
      <c r="A9234" t="s">
        <v>23</v>
      </c>
      <c r="B9234" t="s">
        <v>24</v>
      </c>
      <c r="C9234">
        <v>7</v>
      </c>
      <c r="D9234">
        <v>19</v>
      </c>
      <c r="E9234" t="s">
        <v>9067</v>
      </c>
      <c r="F9234">
        <v>250.35400000000001</v>
      </c>
      <c r="G9234">
        <v>78.021000000000001</v>
      </c>
      <c r="H9234">
        <v>38.856999999999999</v>
      </c>
      <c r="I9234">
        <v>19532.882000000001</v>
      </c>
      <c r="J9234">
        <v>7966023</v>
      </c>
      <c r="K9234">
        <v>3.234</v>
      </c>
      <c r="L9234">
        <v>1.825</v>
      </c>
      <c r="M9234">
        <v>809.76099999999997</v>
      </c>
      <c r="N9234">
        <v>330242</v>
      </c>
      <c r="O9234">
        <v>2.2909999999999999</v>
      </c>
      <c r="P9234">
        <v>6.0039999999999996</v>
      </c>
      <c r="Q9234">
        <v>573.55100000000004</v>
      </c>
      <c r="R9234">
        <v>233909</v>
      </c>
      <c r="S9234">
        <v>1.4999999999999999E-2</v>
      </c>
      <c r="T9234">
        <v>1.9550000000000001</v>
      </c>
      <c r="U9234">
        <v>3.7519999999999998</v>
      </c>
      <c r="V9234">
        <v>1530</v>
      </c>
      <c r="W9234">
        <f t="shared" si="347"/>
        <v>6</v>
      </c>
      <c r="X9234">
        <f t="shared" si="345"/>
        <v>421.42200000000014</v>
      </c>
      <c r="Y9234">
        <f t="shared" si="346"/>
        <v>9.879999999999999</v>
      </c>
    </row>
    <row r="9235" spans="1:25" x14ac:dyDescent="0.2">
      <c r="A9235" t="s">
        <v>23</v>
      </c>
      <c r="B9235" t="s">
        <v>24</v>
      </c>
      <c r="C9235">
        <v>7</v>
      </c>
      <c r="D9235">
        <v>20</v>
      </c>
      <c r="E9235" t="s">
        <v>9068</v>
      </c>
      <c r="F9235">
        <v>188.624</v>
      </c>
      <c r="G9235">
        <v>86.658000000000001</v>
      </c>
      <c r="H9235">
        <v>40.098999999999997</v>
      </c>
      <c r="I9235">
        <v>16345.816999999999</v>
      </c>
      <c r="J9235">
        <v>6666254</v>
      </c>
      <c r="K9235">
        <v>5.0979999999999999</v>
      </c>
      <c r="L9235">
        <v>3.488</v>
      </c>
      <c r="M9235">
        <v>961.625</v>
      </c>
      <c r="N9235">
        <v>392176</v>
      </c>
      <c r="O9235">
        <v>1.9730000000000001</v>
      </c>
      <c r="P9235">
        <v>1.403</v>
      </c>
      <c r="Q9235">
        <v>372.07799999999997</v>
      </c>
      <c r="R9235">
        <v>151743</v>
      </c>
      <c r="S9235">
        <v>0</v>
      </c>
      <c r="T9235">
        <v>0</v>
      </c>
      <c r="U9235">
        <v>0</v>
      </c>
      <c r="V9235">
        <v>0</v>
      </c>
      <c r="W9235">
        <f t="shared" si="347"/>
        <v>0</v>
      </c>
      <c r="X9235">
        <f t="shared" si="345"/>
        <v>18.475999999999999</v>
      </c>
      <c r="Y9235">
        <f t="shared" si="346"/>
        <v>0</v>
      </c>
    </row>
    <row r="9236" spans="1:25" x14ac:dyDescent="0.2">
      <c r="A9236" t="s">
        <v>23</v>
      </c>
      <c r="B9236" t="s">
        <v>24</v>
      </c>
      <c r="C9236">
        <v>7</v>
      </c>
      <c r="D9236">
        <v>21</v>
      </c>
      <c r="E9236" t="s">
        <v>5511</v>
      </c>
      <c r="F9236">
        <v>28.972999999999999</v>
      </c>
      <c r="G9236">
        <v>36.066000000000003</v>
      </c>
      <c r="H9236">
        <v>28.698</v>
      </c>
      <c r="I9236">
        <v>1044.9570000000001</v>
      </c>
      <c r="J9236">
        <v>426161</v>
      </c>
      <c r="K9236">
        <v>75.819999999999993</v>
      </c>
      <c r="L9236">
        <v>37.695999999999998</v>
      </c>
      <c r="M9236">
        <v>2196.739</v>
      </c>
      <c r="N9236">
        <v>895888</v>
      </c>
      <c r="O9236">
        <v>76.061999999999998</v>
      </c>
      <c r="P9236">
        <v>61.006999999999998</v>
      </c>
      <c r="Q9236">
        <v>2203.7449999999999</v>
      </c>
      <c r="R9236">
        <v>898745</v>
      </c>
      <c r="S9236">
        <v>2.1999999999999999E-2</v>
      </c>
      <c r="T9236">
        <v>2.3460000000000001</v>
      </c>
      <c r="U9236">
        <v>0.625</v>
      </c>
      <c r="V9236">
        <v>255</v>
      </c>
      <c r="W9236">
        <f t="shared" si="347"/>
        <v>1</v>
      </c>
      <c r="X9236">
        <f t="shared" si="345"/>
        <v>3681.81</v>
      </c>
      <c r="Y9236">
        <f t="shared" si="346"/>
        <v>0</v>
      </c>
    </row>
    <row r="9237" spans="1:25" x14ac:dyDescent="0.2">
      <c r="A9237" t="s">
        <v>23</v>
      </c>
      <c r="B9237" t="s">
        <v>24</v>
      </c>
      <c r="C9237">
        <v>8</v>
      </c>
      <c r="D9237">
        <v>1</v>
      </c>
      <c r="E9237" t="s">
        <v>4304</v>
      </c>
      <c r="F9237">
        <v>348.08199999999999</v>
      </c>
      <c r="G9237">
        <v>105.611</v>
      </c>
      <c r="H9237">
        <v>46.658999999999999</v>
      </c>
      <c r="I9237">
        <v>36761.216999999997</v>
      </c>
      <c r="J9237">
        <v>14992191</v>
      </c>
      <c r="K9237">
        <v>28.091999999999999</v>
      </c>
      <c r="L9237">
        <v>12.156000000000001</v>
      </c>
      <c r="M9237">
        <v>9778.2019999999993</v>
      </c>
      <c r="N9237">
        <v>3987808</v>
      </c>
      <c r="O9237">
        <v>3.113</v>
      </c>
      <c r="P9237">
        <v>8.3699999999999992</v>
      </c>
      <c r="Q9237">
        <v>1083.412</v>
      </c>
      <c r="R9237">
        <v>441844</v>
      </c>
      <c r="S9237">
        <v>3.1E-2</v>
      </c>
      <c r="T9237">
        <v>2.79</v>
      </c>
      <c r="U9237">
        <v>10.63</v>
      </c>
      <c r="V9237">
        <v>4335</v>
      </c>
      <c r="W9237">
        <f t="shared" si="347"/>
        <v>17</v>
      </c>
      <c r="X9237">
        <f t="shared" si="345"/>
        <v>1441.1440000000002</v>
      </c>
      <c r="Y9237">
        <f t="shared" si="346"/>
        <v>31.88</v>
      </c>
    </row>
    <row r="9238" spans="1:25" x14ac:dyDescent="0.2">
      <c r="A9238" t="s">
        <v>23</v>
      </c>
      <c r="B9238" t="s">
        <v>24</v>
      </c>
      <c r="C9238">
        <v>8</v>
      </c>
      <c r="D9238">
        <v>2</v>
      </c>
      <c r="E9238" t="s">
        <v>5776</v>
      </c>
      <c r="F9238">
        <v>352.37299999999999</v>
      </c>
      <c r="G9238">
        <v>109.547</v>
      </c>
      <c r="H9238">
        <v>48.302</v>
      </c>
      <c r="I9238">
        <v>38601.483</v>
      </c>
      <c r="J9238">
        <v>15742700</v>
      </c>
      <c r="K9238">
        <v>5.883</v>
      </c>
      <c r="L9238">
        <v>2.6230000000000002</v>
      </c>
      <c r="M9238">
        <v>2073.0219999999999</v>
      </c>
      <c r="N9238">
        <v>845433</v>
      </c>
      <c r="O9238">
        <v>1.843</v>
      </c>
      <c r="P9238">
        <v>1.2050000000000001</v>
      </c>
      <c r="Q9238">
        <v>649.41899999999998</v>
      </c>
      <c r="R9238">
        <v>264850</v>
      </c>
      <c r="S9238">
        <v>0</v>
      </c>
      <c r="T9238">
        <v>0</v>
      </c>
      <c r="U9238">
        <v>0</v>
      </c>
      <c r="V9238">
        <v>0</v>
      </c>
      <c r="W9238">
        <f t="shared" si="347"/>
        <v>0</v>
      </c>
      <c r="X9238">
        <f t="shared" si="345"/>
        <v>573.15800000000002</v>
      </c>
      <c r="Y9238">
        <f t="shared" si="346"/>
        <v>0</v>
      </c>
    </row>
    <row r="9239" spans="1:25" x14ac:dyDescent="0.2">
      <c r="A9239" t="s">
        <v>23</v>
      </c>
      <c r="B9239" t="s">
        <v>24</v>
      </c>
      <c r="C9239">
        <v>8</v>
      </c>
      <c r="D9239">
        <v>3</v>
      </c>
      <c r="E9239" t="s">
        <v>9069</v>
      </c>
      <c r="F9239">
        <v>416.59199999999998</v>
      </c>
      <c r="G9239">
        <v>108.914</v>
      </c>
      <c r="H9239">
        <v>49.298000000000002</v>
      </c>
      <c r="I9239">
        <v>45372.466</v>
      </c>
      <c r="J9239">
        <v>18504085</v>
      </c>
      <c r="K9239">
        <v>44.72</v>
      </c>
      <c r="L9239">
        <v>23.617999999999999</v>
      </c>
      <c r="M9239">
        <v>18629.802</v>
      </c>
      <c r="N9239">
        <v>7597723</v>
      </c>
      <c r="O9239">
        <v>8.86</v>
      </c>
      <c r="P9239">
        <v>22.166</v>
      </c>
      <c r="Q9239">
        <v>3690.991</v>
      </c>
      <c r="R9239">
        <v>1505283</v>
      </c>
      <c r="S9239">
        <v>9.9000000000000005E-2</v>
      </c>
      <c r="T9239">
        <v>5.0250000000000004</v>
      </c>
      <c r="U9239">
        <v>41.268000000000001</v>
      </c>
      <c r="V9239">
        <v>16830</v>
      </c>
      <c r="W9239">
        <f t="shared" si="347"/>
        <v>66</v>
      </c>
      <c r="X9239">
        <f t="shared" si="345"/>
        <v>6656.3019999999997</v>
      </c>
      <c r="Y9239">
        <f t="shared" si="346"/>
        <v>129.88</v>
      </c>
    </row>
    <row r="9240" spans="1:25" x14ac:dyDescent="0.2">
      <c r="A9240" t="s">
        <v>23</v>
      </c>
      <c r="B9240" t="s">
        <v>24</v>
      </c>
      <c r="C9240">
        <v>8</v>
      </c>
      <c r="D9240">
        <v>4</v>
      </c>
      <c r="E9240" t="s">
        <v>9070</v>
      </c>
      <c r="F9240">
        <v>138.82599999999999</v>
      </c>
      <c r="G9240">
        <v>93.268000000000001</v>
      </c>
      <c r="H9240">
        <v>44.518999999999998</v>
      </c>
      <c r="I9240">
        <v>12948.012000000001</v>
      </c>
      <c r="J9240">
        <v>5280540</v>
      </c>
      <c r="K9240">
        <v>16.488</v>
      </c>
      <c r="L9240">
        <v>6.4950000000000001</v>
      </c>
      <c r="M9240">
        <v>2289.0160000000001</v>
      </c>
      <c r="N9240">
        <v>933521</v>
      </c>
      <c r="O9240">
        <v>2.8029999999999999</v>
      </c>
      <c r="P9240">
        <v>6.1669999999999998</v>
      </c>
      <c r="Q9240">
        <v>389.08199999999999</v>
      </c>
      <c r="R9240">
        <v>158678</v>
      </c>
      <c r="S9240">
        <v>8.9999999999999993E-3</v>
      </c>
      <c r="T9240">
        <v>1.516</v>
      </c>
      <c r="U9240">
        <v>1.2509999999999999</v>
      </c>
      <c r="V9240">
        <v>510</v>
      </c>
      <c r="W9240">
        <f t="shared" si="347"/>
        <v>2</v>
      </c>
      <c r="X9240">
        <f t="shared" si="345"/>
        <v>52.484000000000037</v>
      </c>
      <c r="Y9240">
        <f t="shared" si="346"/>
        <v>1.88</v>
      </c>
    </row>
    <row r="9241" spans="1:25" x14ac:dyDescent="0.2">
      <c r="A9241" t="s">
        <v>23</v>
      </c>
      <c r="B9241" t="s">
        <v>24</v>
      </c>
      <c r="C9241">
        <v>8</v>
      </c>
      <c r="D9241">
        <v>5</v>
      </c>
      <c r="E9241" t="s">
        <v>9071</v>
      </c>
      <c r="F9241">
        <v>372.428</v>
      </c>
      <c r="G9241">
        <v>109.455</v>
      </c>
      <c r="H9241">
        <v>45.66</v>
      </c>
      <c r="I9241">
        <v>40764.063000000002</v>
      </c>
      <c r="J9241">
        <v>16624657</v>
      </c>
      <c r="K9241">
        <v>33.508000000000003</v>
      </c>
      <c r="L9241">
        <v>19.649000000000001</v>
      </c>
      <c r="M9241">
        <v>12479.161</v>
      </c>
      <c r="N9241">
        <v>5089330</v>
      </c>
      <c r="O9241">
        <v>7.1260000000000003</v>
      </c>
      <c r="P9241">
        <v>18.440000000000001</v>
      </c>
      <c r="Q9241">
        <v>2653.9659999999999</v>
      </c>
      <c r="R9241">
        <v>1082357</v>
      </c>
      <c r="S9241">
        <v>8.4000000000000005E-2</v>
      </c>
      <c r="T9241">
        <v>4.6260000000000003</v>
      </c>
      <c r="U9241">
        <v>31.263000000000002</v>
      </c>
      <c r="V9241">
        <v>12750</v>
      </c>
      <c r="W9241">
        <f t="shared" si="347"/>
        <v>50</v>
      </c>
      <c r="X9241">
        <f t="shared" si="345"/>
        <v>4582.2519999999995</v>
      </c>
      <c r="Y9241">
        <f t="shared" si="346"/>
        <v>97.88</v>
      </c>
    </row>
    <row r="9242" spans="1:25" x14ac:dyDescent="0.2">
      <c r="A9242" t="s">
        <v>23</v>
      </c>
      <c r="B9242" t="s">
        <v>24</v>
      </c>
      <c r="C9242">
        <v>8</v>
      </c>
      <c r="D9242">
        <v>6</v>
      </c>
      <c r="E9242" t="s">
        <v>9072</v>
      </c>
      <c r="F9242">
        <v>286.416</v>
      </c>
      <c r="G9242">
        <v>127.739</v>
      </c>
      <c r="H9242">
        <v>51.959000000000003</v>
      </c>
      <c r="I9242">
        <v>36586.421999999999</v>
      </c>
      <c r="J9242">
        <v>14920905</v>
      </c>
      <c r="K9242">
        <v>7.1459999999999999</v>
      </c>
      <c r="L9242">
        <v>3.0609999999999999</v>
      </c>
      <c r="M9242">
        <v>2046.7829999999999</v>
      </c>
      <c r="N9242">
        <v>834732</v>
      </c>
      <c r="O9242">
        <v>2.2610000000000001</v>
      </c>
      <c r="P9242">
        <v>5.78</v>
      </c>
      <c r="Q9242">
        <v>647.45000000000005</v>
      </c>
      <c r="R9242">
        <v>264047</v>
      </c>
      <c r="S9242">
        <v>7.0000000000000001E-3</v>
      </c>
      <c r="T9242">
        <v>1.292</v>
      </c>
      <c r="U9242">
        <v>1.8759999999999999</v>
      </c>
      <c r="V9242">
        <v>765</v>
      </c>
      <c r="W9242">
        <f t="shared" si="347"/>
        <v>3</v>
      </c>
      <c r="X9242">
        <f t="shared" si="345"/>
        <v>569.22000000000014</v>
      </c>
      <c r="Y9242">
        <f t="shared" si="346"/>
        <v>3.88</v>
      </c>
    </row>
    <row r="9243" spans="1:25" x14ac:dyDescent="0.2">
      <c r="A9243" t="s">
        <v>23</v>
      </c>
      <c r="B9243" t="s">
        <v>24</v>
      </c>
      <c r="C9243">
        <v>8</v>
      </c>
      <c r="D9243">
        <v>9</v>
      </c>
      <c r="E9243" t="s">
        <v>7718</v>
      </c>
      <c r="F9243">
        <v>195.58099999999999</v>
      </c>
      <c r="G9243">
        <v>125.46899999999999</v>
      </c>
      <c r="H9243">
        <v>56.475000000000001</v>
      </c>
      <c r="I9243">
        <v>24539.263999999999</v>
      </c>
      <c r="J9243">
        <v>10007757</v>
      </c>
      <c r="K9243">
        <v>5.9829999999999997</v>
      </c>
      <c r="L9243">
        <v>2.7160000000000002</v>
      </c>
      <c r="M9243">
        <v>1170.155</v>
      </c>
      <c r="N9243">
        <v>477220</v>
      </c>
      <c r="O9243">
        <v>1.821</v>
      </c>
      <c r="P9243">
        <v>1.194</v>
      </c>
      <c r="Q9243">
        <v>356.1</v>
      </c>
      <c r="R9243">
        <v>145227</v>
      </c>
      <c r="S9243">
        <v>0</v>
      </c>
      <c r="T9243">
        <v>0</v>
      </c>
      <c r="U9243">
        <v>0</v>
      </c>
      <c r="V9243">
        <v>0</v>
      </c>
      <c r="W9243">
        <f t="shared" si="347"/>
        <v>0</v>
      </c>
      <c r="X9243">
        <f t="shared" si="345"/>
        <v>0</v>
      </c>
      <c r="Y9243">
        <f t="shared" si="346"/>
        <v>0</v>
      </c>
    </row>
    <row r="9244" spans="1:25" x14ac:dyDescent="0.2">
      <c r="A9244" t="s">
        <v>23</v>
      </c>
      <c r="B9244" t="s">
        <v>24</v>
      </c>
      <c r="C9244">
        <v>8</v>
      </c>
      <c r="D9244">
        <v>12</v>
      </c>
      <c r="E9244" t="s">
        <v>9073</v>
      </c>
      <c r="F9244">
        <v>423.87200000000001</v>
      </c>
      <c r="G9244">
        <v>118.587</v>
      </c>
      <c r="H9244">
        <v>45.262999999999998</v>
      </c>
      <c r="I9244">
        <v>50265.468999999997</v>
      </c>
      <c r="J9244">
        <v>20499580</v>
      </c>
      <c r="K9244">
        <v>32.588000000000001</v>
      </c>
      <c r="L9244">
        <v>27.155999999999999</v>
      </c>
      <c r="M9244">
        <v>13813.239</v>
      </c>
      <c r="N9244">
        <v>5633402</v>
      </c>
      <c r="O9244">
        <v>7.117</v>
      </c>
      <c r="P9244">
        <v>20.606000000000002</v>
      </c>
      <c r="Q9244">
        <v>3016.5590000000002</v>
      </c>
      <c r="R9244">
        <v>1230232</v>
      </c>
      <c r="S9244">
        <v>7.0999999999999994E-2</v>
      </c>
      <c r="T9244">
        <v>4.2489999999999997</v>
      </c>
      <c r="U9244">
        <v>30.013000000000002</v>
      </c>
      <c r="V9244">
        <v>12240</v>
      </c>
      <c r="W9244">
        <f t="shared" si="347"/>
        <v>48</v>
      </c>
      <c r="X9244">
        <f t="shared" si="345"/>
        <v>5307.4380000000001</v>
      </c>
      <c r="Y9244">
        <f t="shared" si="346"/>
        <v>93.88</v>
      </c>
    </row>
    <row r="9245" spans="1:25" x14ac:dyDescent="0.2">
      <c r="A9245" t="s">
        <v>23</v>
      </c>
      <c r="B9245" t="s">
        <v>24</v>
      </c>
      <c r="C9245">
        <v>8</v>
      </c>
      <c r="D9245">
        <v>13</v>
      </c>
      <c r="E9245" t="s">
        <v>1059</v>
      </c>
      <c r="F9245">
        <v>150.58600000000001</v>
      </c>
      <c r="G9245">
        <v>117.745</v>
      </c>
      <c r="H9245">
        <v>59.378</v>
      </c>
      <c r="I9245">
        <v>17730.834999999999</v>
      </c>
      <c r="J9245">
        <v>7231101</v>
      </c>
      <c r="K9245">
        <v>6.94</v>
      </c>
      <c r="L9245">
        <v>3.0369999999999999</v>
      </c>
      <c r="M9245">
        <v>1044.9939999999999</v>
      </c>
      <c r="N9245">
        <v>426176</v>
      </c>
      <c r="O9245">
        <v>2.3519999999999999</v>
      </c>
      <c r="P9245">
        <v>4.7910000000000004</v>
      </c>
      <c r="Q9245">
        <v>354.21199999999999</v>
      </c>
      <c r="R9245">
        <v>144457</v>
      </c>
      <c r="S9245">
        <v>4.0000000000000001E-3</v>
      </c>
      <c r="T9245">
        <v>1.0289999999999999</v>
      </c>
      <c r="U9245">
        <v>0.625</v>
      </c>
      <c r="V9245">
        <v>255</v>
      </c>
      <c r="W9245">
        <f t="shared" si="347"/>
        <v>1</v>
      </c>
      <c r="X9245">
        <f t="shared" si="345"/>
        <v>0</v>
      </c>
      <c r="Y9245">
        <f t="shared" si="346"/>
        <v>0</v>
      </c>
    </row>
    <row r="9246" spans="1:25" x14ac:dyDescent="0.2">
      <c r="A9246" t="s">
        <v>23</v>
      </c>
      <c r="B9246" t="s">
        <v>24</v>
      </c>
      <c r="C9246">
        <v>8</v>
      </c>
      <c r="D9246">
        <v>14</v>
      </c>
      <c r="E9246" t="s">
        <v>9074</v>
      </c>
      <c r="F9246">
        <v>139.452</v>
      </c>
      <c r="G9246">
        <v>93.126999999999995</v>
      </c>
      <c r="H9246">
        <v>39.476999999999997</v>
      </c>
      <c r="I9246">
        <v>12986.769</v>
      </c>
      <c r="J9246">
        <v>5296346</v>
      </c>
      <c r="K9246">
        <v>36.43</v>
      </c>
      <c r="L9246">
        <v>18.908000000000001</v>
      </c>
      <c r="M9246">
        <v>5080.2190000000001</v>
      </c>
      <c r="N9246">
        <v>2071847</v>
      </c>
      <c r="O9246">
        <v>8.1649999999999991</v>
      </c>
      <c r="P9246">
        <v>23.141999999999999</v>
      </c>
      <c r="Q9246">
        <v>1138.575</v>
      </c>
      <c r="R9246">
        <v>464341</v>
      </c>
      <c r="S9246">
        <v>9.4E-2</v>
      </c>
      <c r="T9246">
        <v>4.899</v>
      </c>
      <c r="U9246">
        <v>13.131</v>
      </c>
      <c r="V9246">
        <v>5355</v>
      </c>
      <c r="W9246">
        <f t="shared" si="347"/>
        <v>21</v>
      </c>
      <c r="X9246">
        <f t="shared" si="345"/>
        <v>1551.4700000000003</v>
      </c>
      <c r="Y9246">
        <f t="shared" si="346"/>
        <v>39.880000000000003</v>
      </c>
    </row>
    <row r="9247" spans="1:25" x14ac:dyDescent="0.2">
      <c r="A9247" t="s">
        <v>23</v>
      </c>
      <c r="B9247" t="s">
        <v>24</v>
      </c>
      <c r="C9247">
        <v>8</v>
      </c>
      <c r="D9247">
        <v>15</v>
      </c>
      <c r="E9247" t="s">
        <v>9075</v>
      </c>
      <c r="F9247">
        <v>14.438000000000001</v>
      </c>
      <c r="G9247">
        <v>64.596999999999994</v>
      </c>
      <c r="H9247">
        <v>36.218000000000004</v>
      </c>
      <c r="I9247">
        <v>932.62300000000005</v>
      </c>
      <c r="J9247">
        <v>380348</v>
      </c>
      <c r="K9247">
        <v>74.272999999999996</v>
      </c>
      <c r="L9247">
        <v>41.097999999999999</v>
      </c>
      <c r="M9247">
        <v>1072.319</v>
      </c>
      <c r="N9247">
        <v>437320</v>
      </c>
      <c r="O9247">
        <v>36.124000000000002</v>
      </c>
      <c r="P9247">
        <v>54.23</v>
      </c>
      <c r="Q9247">
        <v>521.548</v>
      </c>
      <c r="R9247">
        <v>212701</v>
      </c>
      <c r="S9247">
        <v>0.17299999999999999</v>
      </c>
      <c r="T9247">
        <v>6.6449999999999996</v>
      </c>
      <c r="U9247">
        <v>2.5009999999999999</v>
      </c>
      <c r="V9247">
        <v>1020</v>
      </c>
      <c r="W9247">
        <f t="shared" si="347"/>
        <v>4</v>
      </c>
      <c r="X9247">
        <f t="shared" si="345"/>
        <v>317.41600000000005</v>
      </c>
      <c r="Y9247">
        <f t="shared" si="346"/>
        <v>5.88</v>
      </c>
    </row>
    <row r="9248" spans="1:25" x14ac:dyDescent="0.2">
      <c r="A9248" t="s">
        <v>23</v>
      </c>
      <c r="B9248" t="s">
        <v>24</v>
      </c>
      <c r="C9248">
        <v>8</v>
      </c>
      <c r="D9248">
        <v>16</v>
      </c>
      <c r="E9248" t="s">
        <v>9076</v>
      </c>
      <c r="F9248">
        <v>179.42699999999999</v>
      </c>
      <c r="G9248">
        <v>94.44</v>
      </c>
      <c r="H9248">
        <v>36.802999999999997</v>
      </c>
      <c r="I9248">
        <v>16945.07</v>
      </c>
      <c r="J9248">
        <v>6910645</v>
      </c>
      <c r="K9248">
        <v>37.372999999999998</v>
      </c>
      <c r="L9248">
        <v>18.302</v>
      </c>
      <c r="M9248">
        <v>6705.6490000000003</v>
      </c>
      <c r="N9248">
        <v>2734740</v>
      </c>
      <c r="O9248">
        <v>8.8239999999999998</v>
      </c>
      <c r="P9248">
        <v>24.975999999999999</v>
      </c>
      <c r="Q9248">
        <v>1583.2840000000001</v>
      </c>
      <c r="R9248">
        <v>645705</v>
      </c>
      <c r="S9248">
        <v>9.0999999999999998E-2</v>
      </c>
      <c r="T9248">
        <v>4.806</v>
      </c>
      <c r="U9248">
        <v>16.257000000000001</v>
      </c>
      <c r="V9248">
        <v>6630</v>
      </c>
      <c r="W9248">
        <f t="shared" si="347"/>
        <v>26</v>
      </c>
      <c r="X9248">
        <f t="shared" si="345"/>
        <v>2440.8880000000004</v>
      </c>
      <c r="Y9248">
        <f t="shared" si="346"/>
        <v>49.88</v>
      </c>
    </row>
    <row r="9249" spans="1:25" x14ac:dyDescent="0.2">
      <c r="A9249" t="s">
        <v>23</v>
      </c>
      <c r="B9249" t="s">
        <v>24</v>
      </c>
      <c r="C9249">
        <v>8</v>
      </c>
      <c r="D9249">
        <v>17</v>
      </c>
      <c r="E9249" t="s">
        <v>9077</v>
      </c>
      <c r="F9249">
        <v>28.786999999999999</v>
      </c>
      <c r="G9249">
        <v>60.712000000000003</v>
      </c>
      <c r="H9249">
        <v>34.848999999999997</v>
      </c>
      <c r="I9249">
        <v>1747.6949999999999</v>
      </c>
      <c r="J9249">
        <v>712756</v>
      </c>
      <c r="K9249">
        <v>4.6890000000000001</v>
      </c>
      <c r="L9249">
        <v>2.7160000000000002</v>
      </c>
      <c r="M9249">
        <v>134.96700000000001</v>
      </c>
      <c r="N9249">
        <v>55043</v>
      </c>
      <c r="O9249">
        <v>1.407</v>
      </c>
      <c r="P9249">
        <v>1.0309999999999999</v>
      </c>
      <c r="Q9249">
        <v>40.506999999999998</v>
      </c>
      <c r="R9249">
        <v>16520</v>
      </c>
      <c r="S9249">
        <v>0</v>
      </c>
      <c r="T9249">
        <v>0</v>
      </c>
      <c r="U9249">
        <v>0</v>
      </c>
      <c r="V9249">
        <v>0</v>
      </c>
      <c r="W9249">
        <f t="shared" si="347"/>
        <v>0</v>
      </c>
      <c r="X9249">
        <f t="shared" si="345"/>
        <v>0</v>
      </c>
      <c r="Y9249">
        <f t="shared" si="346"/>
        <v>0</v>
      </c>
    </row>
    <row r="9250" spans="1:25" x14ac:dyDescent="0.2">
      <c r="A9250" t="s">
        <v>23</v>
      </c>
      <c r="B9250" t="s">
        <v>24</v>
      </c>
      <c r="C9250">
        <v>8</v>
      </c>
      <c r="D9250">
        <v>18</v>
      </c>
      <c r="E9250" t="s">
        <v>9078</v>
      </c>
      <c r="F9250">
        <v>317.01</v>
      </c>
      <c r="G9250">
        <v>88.694000000000003</v>
      </c>
      <c r="H9250">
        <v>35.176000000000002</v>
      </c>
      <c r="I9250">
        <v>28117.037</v>
      </c>
      <c r="J9250">
        <v>11466867</v>
      </c>
      <c r="K9250">
        <v>70.08</v>
      </c>
      <c r="L9250">
        <v>33.594000000000001</v>
      </c>
      <c r="M9250">
        <v>22216.024000000001</v>
      </c>
      <c r="N9250">
        <v>9060279</v>
      </c>
      <c r="O9250">
        <v>22.234000000000002</v>
      </c>
      <c r="P9250">
        <v>38.482999999999997</v>
      </c>
      <c r="Q9250">
        <v>7048.393</v>
      </c>
      <c r="R9250">
        <v>2874520</v>
      </c>
      <c r="S9250">
        <v>0.18099999999999999</v>
      </c>
      <c r="T9250">
        <v>6.8</v>
      </c>
      <c r="U9250">
        <v>57.524000000000001</v>
      </c>
      <c r="V9250">
        <v>23460</v>
      </c>
      <c r="W9250">
        <f t="shared" si="347"/>
        <v>92</v>
      </c>
      <c r="X9250">
        <f t="shared" si="345"/>
        <v>13371.106</v>
      </c>
      <c r="Y9250">
        <f t="shared" si="346"/>
        <v>181.88</v>
      </c>
    </row>
    <row r="9251" spans="1:25" x14ac:dyDescent="0.2">
      <c r="A9251" t="s">
        <v>23</v>
      </c>
      <c r="B9251" t="s">
        <v>24</v>
      </c>
      <c r="C9251">
        <v>8</v>
      </c>
      <c r="D9251">
        <v>19</v>
      </c>
      <c r="E9251" t="s">
        <v>9079</v>
      </c>
      <c r="F9251">
        <v>285.71699999999998</v>
      </c>
      <c r="G9251">
        <v>91.519000000000005</v>
      </c>
      <c r="H9251">
        <v>37.482999999999997</v>
      </c>
      <c r="I9251">
        <v>26148.473000000002</v>
      </c>
      <c r="J9251">
        <v>10664035</v>
      </c>
      <c r="K9251">
        <v>48.942999999999998</v>
      </c>
      <c r="L9251">
        <v>21.867999999999999</v>
      </c>
      <c r="M9251">
        <v>13983.89</v>
      </c>
      <c r="N9251">
        <v>5702998</v>
      </c>
      <c r="O9251">
        <v>14.021000000000001</v>
      </c>
      <c r="P9251">
        <v>30.364999999999998</v>
      </c>
      <c r="Q9251">
        <v>4006.0459999999998</v>
      </c>
      <c r="R9251">
        <v>1633771</v>
      </c>
      <c r="S9251">
        <v>0.14899999999999999</v>
      </c>
      <c r="T9251">
        <v>6.1580000000000004</v>
      </c>
      <c r="U9251">
        <v>42.518000000000001</v>
      </c>
      <c r="V9251">
        <v>17340</v>
      </c>
      <c r="W9251">
        <f t="shared" si="347"/>
        <v>68</v>
      </c>
      <c r="X9251">
        <f t="shared" si="345"/>
        <v>7286.4119999999994</v>
      </c>
      <c r="Y9251">
        <f t="shared" si="346"/>
        <v>133.88</v>
      </c>
    </row>
    <row r="9252" spans="1:25" x14ac:dyDescent="0.2">
      <c r="A9252" t="s">
        <v>23</v>
      </c>
      <c r="B9252" t="s">
        <v>24</v>
      </c>
      <c r="C9252">
        <v>8</v>
      </c>
      <c r="D9252">
        <v>20</v>
      </c>
      <c r="E9252" t="s">
        <v>9080</v>
      </c>
      <c r="F9252">
        <v>258.60300000000001</v>
      </c>
      <c r="G9252">
        <v>74.046999999999997</v>
      </c>
      <c r="H9252">
        <v>37.1</v>
      </c>
      <c r="I9252">
        <v>19148.753000000001</v>
      </c>
      <c r="J9252">
        <v>7809365</v>
      </c>
      <c r="K9252">
        <v>22.257999999999999</v>
      </c>
      <c r="L9252">
        <v>9.9250000000000007</v>
      </c>
      <c r="M9252">
        <v>5756.1049999999996</v>
      </c>
      <c r="N9252">
        <v>2347491</v>
      </c>
      <c r="O9252">
        <v>3.5369999999999999</v>
      </c>
      <c r="P9252">
        <v>9.5129999999999999</v>
      </c>
      <c r="Q9252">
        <v>914.79399999999998</v>
      </c>
      <c r="R9252">
        <v>373077</v>
      </c>
      <c r="S9252">
        <v>5.0999999999999997E-2</v>
      </c>
      <c r="T9252">
        <v>3.5979999999999999</v>
      </c>
      <c r="U9252">
        <v>13.131</v>
      </c>
      <c r="V9252">
        <v>5355</v>
      </c>
      <c r="W9252">
        <f t="shared" si="347"/>
        <v>21</v>
      </c>
      <c r="X9252">
        <f t="shared" si="345"/>
        <v>1103.9079999999999</v>
      </c>
      <c r="Y9252">
        <f t="shared" si="346"/>
        <v>39.880000000000003</v>
      </c>
    </row>
    <row r="9253" spans="1:25" x14ac:dyDescent="0.2">
      <c r="A9253" t="s">
        <v>23</v>
      </c>
      <c r="B9253" t="s">
        <v>24</v>
      </c>
      <c r="C9253">
        <v>9</v>
      </c>
      <c r="D9253">
        <v>1</v>
      </c>
      <c r="E9253" t="s">
        <v>9081</v>
      </c>
      <c r="F9253">
        <v>12.545</v>
      </c>
      <c r="G9253">
        <v>22.239000000000001</v>
      </c>
      <c r="H9253">
        <v>10.016999999999999</v>
      </c>
      <c r="I9253">
        <v>278.98399999999998</v>
      </c>
      <c r="J9253">
        <v>113777</v>
      </c>
      <c r="K9253">
        <v>9.5039999999999996</v>
      </c>
      <c r="L9253">
        <v>8.9049999999999994</v>
      </c>
      <c r="M9253">
        <v>119.22</v>
      </c>
      <c r="N9253">
        <v>48621</v>
      </c>
      <c r="O9253">
        <v>1.1259999999999999</v>
      </c>
      <c r="P9253">
        <v>0.81200000000000006</v>
      </c>
      <c r="Q9253">
        <v>14.125999999999999</v>
      </c>
      <c r="R9253">
        <v>5761</v>
      </c>
      <c r="S9253">
        <v>0</v>
      </c>
      <c r="T9253">
        <v>0</v>
      </c>
      <c r="U9253">
        <v>0</v>
      </c>
      <c r="V9253">
        <v>0</v>
      </c>
      <c r="W9253">
        <f t="shared" si="347"/>
        <v>0</v>
      </c>
      <c r="X9253">
        <f t="shared" si="345"/>
        <v>0</v>
      </c>
      <c r="Y9253">
        <f t="shared" si="346"/>
        <v>0</v>
      </c>
    </row>
    <row r="9254" spans="1:25" x14ac:dyDescent="0.2">
      <c r="A9254" t="s">
        <v>23</v>
      </c>
      <c r="B9254" t="s">
        <v>24</v>
      </c>
      <c r="C9254">
        <v>9</v>
      </c>
      <c r="D9254">
        <v>2</v>
      </c>
      <c r="E9254" t="s">
        <v>1954</v>
      </c>
      <c r="F9254">
        <v>370.92</v>
      </c>
      <c r="G9254">
        <v>81.5</v>
      </c>
      <c r="H9254">
        <v>39.234999999999999</v>
      </c>
      <c r="I9254">
        <v>30229.813999999998</v>
      </c>
      <c r="J9254">
        <v>12328513</v>
      </c>
      <c r="K9254">
        <v>26.238</v>
      </c>
      <c r="L9254">
        <v>11.372</v>
      </c>
      <c r="M9254">
        <v>9732.2880000000005</v>
      </c>
      <c r="N9254">
        <v>3969083</v>
      </c>
      <c r="O9254">
        <v>4.1440000000000001</v>
      </c>
      <c r="P9254">
        <v>12.398999999999999</v>
      </c>
      <c r="Q9254">
        <v>1537.123</v>
      </c>
      <c r="R9254">
        <v>626879</v>
      </c>
      <c r="S9254">
        <v>4.7E-2</v>
      </c>
      <c r="T9254">
        <v>3.4689999999999999</v>
      </c>
      <c r="U9254">
        <v>17.507000000000001</v>
      </c>
      <c r="V9254">
        <v>7140</v>
      </c>
      <c r="W9254">
        <f t="shared" si="347"/>
        <v>28</v>
      </c>
      <c r="X9254">
        <f t="shared" si="345"/>
        <v>2348.5660000000003</v>
      </c>
      <c r="Y9254">
        <f t="shared" si="346"/>
        <v>53.88</v>
      </c>
    </row>
    <row r="9255" spans="1:25" x14ac:dyDescent="0.2">
      <c r="A9255" t="s">
        <v>23</v>
      </c>
      <c r="B9255" t="s">
        <v>24</v>
      </c>
      <c r="C9255">
        <v>9</v>
      </c>
      <c r="D9255">
        <v>3</v>
      </c>
      <c r="E9255" t="s">
        <v>4667</v>
      </c>
      <c r="F9255">
        <v>388.17500000000001</v>
      </c>
      <c r="G9255">
        <v>88.981999999999999</v>
      </c>
      <c r="H9255">
        <v>43.441000000000003</v>
      </c>
      <c r="I9255">
        <v>34540.661</v>
      </c>
      <c r="J9255">
        <v>14086590</v>
      </c>
      <c r="K9255">
        <v>24.669</v>
      </c>
      <c r="L9255">
        <v>16.263000000000002</v>
      </c>
      <c r="M9255">
        <v>9575.9220000000005</v>
      </c>
      <c r="N9255">
        <v>3905313</v>
      </c>
      <c r="O9255">
        <v>3.867</v>
      </c>
      <c r="P9255">
        <v>10.798</v>
      </c>
      <c r="Q9255">
        <v>1501.252</v>
      </c>
      <c r="R9255">
        <v>612250</v>
      </c>
      <c r="S9255">
        <v>3.6999999999999998E-2</v>
      </c>
      <c r="T9255">
        <v>3.073</v>
      </c>
      <c r="U9255">
        <v>14.381</v>
      </c>
      <c r="V9255">
        <v>5865</v>
      </c>
      <c r="W9255">
        <f t="shared" si="347"/>
        <v>23</v>
      </c>
      <c r="X9255">
        <f t="shared" si="345"/>
        <v>2276.8240000000001</v>
      </c>
      <c r="Y9255">
        <f t="shared" si="346"/>
        <v>43.88</v>
      </c>
    </row>
    <row r="9256" spans="1:25" x14ac:dyDescent="0.2">
      <c r="A9256" t="s">
        <v>23</v>
      </c>
      <c r="B9256" t="s">
        <v>24</v>
      </c>
      <c r="C9256">
        <v>9</v>
      </c>
      <c r="D9256">
        <v>4</v>
      </c>
      <c r="E9256" t="s">
        <v>9082</v>
      </c>
      <c r="F9256">
        <v>429.25099999999998</v>
      </c>
      <c r="G9256">
        <v>101.345</v>
      </c>
      <c r="H9256">
        <v>49.372</v>
      </c>
      <c r="I9256">
        <v>43502.328999999998</v>
      </c>
      <c r="J9256">
        <v>17741394</v>
      </c>
      <c r="K9256">
        <v>9.2560000000000002</v>
      </c>
      <c r="L9256">
        <v>4.194</v>
      </c>
      <c r="M9256">
        <v>3973.0590000000002</v>
      </c>
      <c r="N9256">
        <v>1620318</v>
      </c>
      <c r="O9256">
        <v>1.9019999999999999</v>
      </c>
      <c r="P9256">
        <v>4.2750000000000004</v>
      </c>
      <c r="Q9256">
        <v>816.303</v>
      </c>
      <c r="R9256">
        <v>332910</v>
      </c>
      <c r="S9256">
        <v>7.0000000000000001E-3</v>
      </c>
      <c r="T9256">
        <v>1.363</v>
      </c>
      <c r="U9256">
        <v>3.1259999999999999</v>
      </c>
      <c r="V9256">
        <v>1275</v>
      </c>
      <c r="W9256">
        <f t="shared" si="347"/>
        <v>5</v>
      </c>
      <c r="X9256">
        <f t="shared" si="345"/>
        <v>906.92600000000004</v>
      </c>
      <c r="Y9256">
        <f t="shared" si="346"/>
        <v>7.88</v>
      </c>
    </row>
    <row r="9257" spans="1:25" x14ac:dyDescent="0.2">
      <c r="A9257" t="s">
        <v>23</v>
      </c>
      <c r="B9257" t="s">
        <v>24</v>
      </c>
      <c r="C9257">
        <v>9</v>
      </c>
      <c r="D9257">
        <v>5</v>
      </c>
      <c r="E9257" t="s">
        <v>9083</v>
      </c>
      <c r="F9257">
        <v>337.19</v>
      </c>
      <c r="G9257">
        <v>79.834999999999994</v>
      </c>
      <c r="H9257">
        <v>37.268000000000001</v>
      </c>
      <c r="I9257">
        <v>26919.546999999999</v>
      </c>
      <c r="J9257">
        <v>10978499</v>
      </c>
      <c r="K9257">
        <v>30.366</v>
      </c>
      <c r="L9257">
        <v>16.757000000000001</v>
      </c>
      <c r="M9257">
        <v>10238.967000000001</v>
      </c>
      <c r="N9257">
        <v>4175720</v>
      </c>
      <c r="O9257">
        <v>5.5709999999999997</v>
      </c>
      <c r="P9257">
        <v>15.135999999999999</v>
      </c>
      <c r="Q9257">
        <v>1878.41</v>
      </c>
      <c r="R9257">
        <v>766065</v>
      </c>
      <c r="S9257">
        <v>0.05</v>
      </c>
      <c r="T9257">
        <v>3.573</v>
      </c>
      <c r="U9257">
        <v>16.882000000000001</v>
      </c>
      <c r="V9257">
        <v>6885</v>
      </c>
      <c r="W9257">
        <f t="shared" si="347"/>
        <v>27</v>
      </c>
      <c r="X9257">
        <f t="shared" si="345"/>
        <v>3031.1400000000003</v>
      </c>
      <c r="Y9257">
        <f t="shared" si="346"/>
        <v>51.88</v>
      </c>
    </row>
    <row r="9258" spans="1:25" x14ac:dyDescent="0.2">
      <c r="A9258" t="s">
        <v>23</v>
      </c>
      <c r="B9258" t="s">
        <v>24</v>
      </c>
      <c r="C9258">
        <v>9</v>
      </c>
      <c r="D9258">
        <v>6</v>
      </c>
      <c r="E9258" t="s">
        <v>8722</v>
      </c>
      <c r="F9258">
        <v>314.57799999999997</v>
      </c>
      <c r="G9258">
        <v>78.436000000000007</v>
      </c>
      <c r="H9258">
        <v>38.813000000000002</v>
      </c>
      <c r="I9258">
        <v>24674.14</v>
      </c>
      <c r="J9258">
        <v>10062763</v>
      </c>
      <c r="K9258">
        <v>34.5</v>
      </c>
      <c r="L9258">
        <v>18.463999999999999</v>
      </c>
      <c r="M9258">
        <v>10852.797</v>
      </c>
      <c r="N9258">
        <v>4426056</v>
      </c>
      <c r="O9258">
        <v>8.1300000000000008</v>
      </c>
      <c r="P9258">
        <v>21.25</v>
      </c>
      <c r="Q9258">
        <v>2557.645</v>
      </c>
      <c r="R9258">
        <v>1043075</v>
      </c>
      <c r="S9258">
        <v>9.7000000000000003E-2</v>
      </c>
      <c r="T9258">
        <v>4.9829999999999997</v>
      </c>
      <c r="U9258">
        <v>30.638000000000002</v>
      </c>
      <c r="V9258">
        <v>12495</v>
      </c>
      <c r="W9258">
        <f t="shared" si="347"/>
        <v>49</v>
      </c>
      <c r="X9258">
        <f t="shared" si="345"/>
        <v>4389.6099999999997</v>
      </c>
      <c r="Y9258">
        <f t="shared" si="346"/>
        <v>95.88</v>
      </c>
    </row>
    <row r="9259" spans="1:25" x14ac:dyDescent="0.2">
      <c r="A9259" t="s">
        <v>23</v>
      </c>
      <c r="B9259" t="s">
        <v>24</v>
      </c>
      <c r="C9259">
        <v>9</v>
      </c>
      <c r="D9259">
        <v>7</v>
      </c>
      <c r="E9259" t="s">
        <v>9084</v>
      </c>
      <c r="F9259">
        <v>381.77</v>
      </c>
      <c r="G9259">
        <v>79.944999999999993</v>
      </c>
      <c r="H9259">
        <v>34.953000000000003</v>
      </c>
      <c r="I9259">
        <v>30520.614000000001</v>
      </c>
      <c r="J9259">
        <v>12447109</v>
      </c>
      <c r="K9259">
        <v>34.715000000000003</v>
      </c>
      <c r="L9259">
        <v>16.965</v>
      </c>
      <c r="M9259">
        <v>13253.041999999999</v>
      </c>
      <c r="N9259">
        <v>5404939</v>
      </c>
      <c r="O9259">
        <v>5.399</v>
      </c>
      <c r="P9259">
        <v>15.053000000000001</v>
      </c>
      <c r="Q9259">
        <v>2061.047</v>
      </c>
      <c r="R9259">
        <v>840549</v>
      </c>
      <c r="S9259">
        <v>6.9000000000000006E-2</v>
      </c>
      <c r="T9259">
        <v>4.1879999999999997</v>
      </c>
      <c r="U9259">
        <v>26.260999999999999</v>
      </c>
      <c r="V9259">
        <v>10710</v>
      </c>
      <c r="W9259">
        <f t="shared" si="347"/>
        <v>42</v>
      </c>
      <c r="X9259">
        <f t="shared" si="345"/>
        <v>3396.4140000000002</v>
      </c>
      <c r="Y9259">
        <f t="shared" si="346"/>
        <v>81.88</v>
      </c>
    </row>
    <row r="9260" spans="1:25" x14ac:dyDescent="0.2">
      <c r="A9260" t="s">
        <v>23</v>
      </c>
      <c r="B9260" t="s">
        <v>24</v>
      </c>
      <c r="C9260">
        <v>9</v>
      </c>
      <c r="D9260">
        <v>8</v>
      </c>
      <c r="E9260" t="s">
        <v>9085</v>
      </c>
      <c r="F9260">
        <v>248.06100000000001</v>
      </c>
      <c r="G9260">
        <v>125.85599999999999</v>
      </c>
      <c r="H9260">
        <v>52.155999999999999</v>
      </c>
      <c r="I9260">
        <v>31220.142</v>
      </c>
      <c r="J9260">
        <v>12732395</v>
      </c>
      <c r="K9260">
        <v>5.5179999999999998</v>
      </c>
      <c r="L9260">
        <v>2.4820000000000002</v>
      </c>
      <c r="M9260">
        <v>1368.693</v>
      </c>
      <c r="N9260">
        <v>558189</v>
      </c>
      <c r="O9260">
        <v>2.0459999999999998</v>
      </c>
      <c r="P9260">
        <v>5.76</v>
      </c>
      <c r="Q9260">
        <v>507.45400000000001</v>
      </c>
      <c r="R9260">
        <v>206953</v>
      </c>
      <c r="S9260">
        <v>0</v>
      </c>
      <c r="T9260">
        <v>0</v>
      </c>
      <c r="U9260">
        <v>0</v>
      </c>
      <c r="V9260">
        <v>0</v>
      </c>
      <c r="W9260">
        <f t="shared" si="347"/>
        <v>0</v>
      </c>
      <c r="X9260">
        <f t="shared" si="345"/>
        <v>289.22800000000007</v>
      </c>
      <c r="Y9260">
        <f t="shared" si="346"/>
        <v>0</v>
      </c>
    </row>
    <row r="9261" spans="1:25" x14ac:dyDescent="0.2">
      <c r="A9261" t="s">
        <v>23</v>
      </c>
      <c r="B9261" t="s">
        <v>24</v>
      </c>
      <c r="C9261">
        <v>9</v>
      </c>
      <c r="D9261">
        <v>9</v>
      </c>
      <c r="E9261" t="s">
        <v>9086</v>
      </c>
      <c r="F9261">
        <v>233.352</v>
      </c>
      <c r="G9261">
        <v>99.79</v>
      </c>
      <c r="H9261">
        <v>47.953000000000003</v>
      </c>
      <c r="I9261">
        <v>23286.142</v>
      </c>
      <c r="J9261">
        <v>9496701</v>
      </c>
      <c r="K9261">
        <v>4.9809999999999999</v>
      </c>
      <c r="L9261">
        <v>2.347</v>
      </c>
      <c r="M9261">
        <v>1162.279</v>
      </c>
      <c r="N9261">
        <v>474008</v>
      </c>
      <c r="O9261">
        <v>1.679</v>
      </c>
      <c r="P9261">
        <v>1.101</v>
      </c>
      <c r="Q9261">
        <v>391.721</v>
      </c>
      <c r="R9261">
        <v>159754</v>
      </c>
      <c r="S9261">
        <v>0</v>
      </c>
      <c r="T9261">
        <v>0</v>
      </c>
      <c r="U9261">
        <v>0</v>
      </c>
      <c r="V9261">
        <v>0</v>
      </c>
      <c r="W9261">
        <f t="shared" si="347"/>
        <v>0</v>
      </c>
      <c r="X9261">
        <f t="shared" si="345"/>
        <v>57.762000000000057</v>
      </c>
      <c r="Y9261">
        <f t="shared" si="346"/>
        <v>0</v>
      </c>
    </row>
    <row r="9262" spans="1:25" x14ac:dyDescent="0.2">
      <c r="A9262" t="s">
        <v>23</v>
      </c>
      <c r="B9262" t="s">
        <v>24</v>
      </c>
      <c r="C9262">
        <v>9</v>
      </c>
      <c r="D9262">
        <v>10</v>
      </c>
      <c r="E9262" t="s">
        <v>9087</v>
      </c>
      <c r="F9262">
        <v>10.5</v>
      </c>
      <c r="G9262">
        <v>70.988</v>
      </c>
      <c r="H9262">
        <v>46.231999999999999</v>
      </c>
      <c r="I9262">
        <v>745.34400000000005</v>
      </c>
      <c r="J9262">
        <v>303971</v>
      </c>
      <c r="K9262">
        <v>4.1539999999999999</v>
      </c>
      <c r="L9262">
        <v>2.173</v>
      </c>
      <c r="M9262">
        <v>43.613999999999997</v>
      </c>
      <c r="N9262">
        <v>17787</v>
      </c>
      <c r="O9262">
        <v>1.6080000000000001</v>
      </c>
      <c r="P9262">
        <v>1.018</v>
      </c>
      <c r="Q9262">
        <v>16.882000000000001</v>
      </c>
      <c r="R9262">
        <v>6885</v>
      </c>
      <c r="S9262">
        <v>0</v>
      </c>
      <c r="T9262">
        <v>0</v>
      </c>
      <c r="U9262">
        <v>0</v>
      </c>
      <c r="V9262">
        <v>0</v>
      </c>
      <c r="W9262">
        <f t="shared" si="347"/>
        <v>0</v>
      </c>
      <c r="X9262">
        <f t="shared" si="345"/>
        <v>0</v>
      </c>
      <c r="Y9262">
        <f t="shared" si="346"/>
        <v>0</v>
      </c>
    </row>
    <row r="9263" spans="1:25" x14ac:dyDescent="0.2">
      <c r="A9263" t="s">
        <v>23</v>
      </c>
      <c r="B9263" t="s">
        <v>24</v>
      </c>
      <c r="C9263">
        <v>9</v>
      </c>
      <c r="D9263">
        <v>11</v>
      </c>
      <c r="E9263" t="s">
        <v>9088</v>
      </c>
      <c r="F9263">
        <v>317.98099999999999</v>
      </c>
      <c r="G9263">
        <v>95.834000000000003</v>
      </c>
      <c r="H9263">
        <v>40.545000000000002</v>
      </c>
      <c r="I9263">
        <v>30473.242999999999</v>
      </c>
      <c r="J9263">
        <v>12427790</v>
      </c>
      <c r="K9263">
        <v>24.02</v>
      </c>
      <c r="L9263">
        <v>14.452</v>
      </c>
      <c r="M9263">
        <v>7637.8230000000003</v>
      </c>
      <c r="N9263">
        <v>3114905</v>
      </c>
      <c r="O9263">
        <v>4.1909999999999998</v>
      </c>
      <c r="P9263">
        <v>12.162000000000001</v>
      </c>
      <c r="Q9263">
        <v>1332.5940000000001</v>
      </c>
      <c r="R9263">
        <v>543467</v>
      </c>
      <c r="S9263">
        <v>3.6999999999999998E-2</v>
      </c>
      <c r="T9263">
        <v>3.0859999999999999</v>
      </c>
      <c r="U9263">
        <v>11.88</v>
      </c>
      <c r="V9263">
        <v>4845</v>
      </c>
      <c r="W9263">
        <f t="shared" si="347"/>
        <v>19</v>
      </c>
      <c r="X9263">
        <f t="shared" si="345"/>
        <v>1939.5080000000003</v>
      </c>
      <c r="Y9263">
        <f t="shared" si="346"/>
        <v>35.880000000000003</v>
      </c>
    </row>
    <row r="9264" spans="1:25" x14ac:dyDescent="0.2">
      <c r="A9264" t="s">
        <v>23</v>
      </c>
      <c r="B9264" t="s">
        <v>24</v>
      </c>
      <c r="C9264">
        <v>9</v>
      </c>
      <c r="D9264">
        <v>12</v>
      </c>
      <c r="E9264" t="s">
        <v>9089</v>
      </c>
      <c r="F9264">
        <v>33.142000000000003</v>
      </c>
      <c r="G9264">
        <v>74.924000000000007</v>
      </c>
      <c r="H9264">
        <v>43.195</v>
      </c>
      <c r="I9264">
        <v>2483.0940000000001</v>
      </c>
      <c r="J9264">
        <v>1012671</v>
      </c>
      <c r="K9264">
        <v>4.306</v>
      </c>
      <c r="L9264">
        <v>2.2890000000000001</v>
      </c>
      <c r="M9264">
        <v>142.72</v>
      </c>
      <c r="N9264">
        <v>58205</v>
      </c>
      <c r="O9264">
        <v>1.5129999999999999</v>
      </c>
      <c r="P9264">
        <v>0.95</v>
      </c>
      <c r="Q9264">
        <v>50.140999999999998</v>
      </c>
      <c r="R9264">
        <v>20449</v>
      </c>
      <c r="S9264">
        <v>0</v>
      </c>
      <c r="T9264">
        <v>0</v>
      </c>
      <c r="U9264">
        <v>0</v>
      </c>
      <c r="V9264">
        <v>0</v>
      </c>
      <c r="W9264">
        <f t="shared" si="347"/>
        <v>0</v>
      </c>
      <c r="X9264">
        <f t="shared" si="345"/>
        <v>0</v>
      </c>
      <c r="Y9264">
        <f t="shared" si="346"/>
        <v>0</v>
      </c>
    </row>
    <row r="9265" spans="1:25" x14ac:dyDescent="0.2">
      <c r="A9265" t="s">
        <v>23</v>
      </c>
      <c r="B9265" t="s">
        <v>24</v>
      </c>
      <c r="C9265">
        <v>9</v>
      </c>
      <c r="D9265">
        <v>14</v>
      </c>
      <c r="E9265" t="s">
        <v>1729</v>
      </c>
      <c r="F9265">
        <v>269.87200000000001</v>
      </c>
      <c r="G9265">
        <v>93.012</v>
      </c>
      <c r="H9265">
        <v>45.994999999999997</v>
      </c>
      <c r="I9265">
        <v>25101.366000000002</v>
      </c>
      <c r="J9265">
        <v>10236997</v>
      </c>
      <c r="K9265">
        <v>28.757999999999999</v>
      </c>
      <c r="L9265">
        <v>20.114999999999998</v>
      </c>
      <c r="M9265">
        <v>7760.9390000000003</v>
      </c>
      <c r="N9265">
        <v>3165115</v>
      </c>
      <c r="O9265">
        <v>4.8419999999999996</v>
      </c>
      <c r="P9265">
        <v>13.81</v>
      </c>
      <c r="Q9265">
        <v>1306.7739999999999</v>
      </c>
      <c r="R9265">
        <v>532937</v>
      </c>
      <c r="S9265">
        <v>0.06</v>
      </c>
      <c r="T9265">
        <v>3.919</v>
      </c>
      <c r="U9265">
        <v>16.257000000000001</v>
      </c>
      <c r="V9265">
        <v>6630</v>
      </c>
      <c r="W9265">
        <f t="shared" si="347"/>
        <v>26</v>
      </c>
      <c r="X9265">
        <f t="shared" si="345"/>
        <v>1887.8679999999999</v>
      </c>
      <c r="Y9265">
        <f t="shared" si="346"/>
        <v>49.88</v>
      </c>
    </row>
    <row r="9266" spans="1:25" x14ac:dyDescent="0.2">
      <c r="A9266" t="s">
        <v>23</v>
      </c>
      <c r="B9266" t="s">
        <v>24</v>
      </c>
      <c r="C9266">
        <v>9</v>
      </c>
      <c r="D9266">
        <v>15</v>
      </c>
      <c r="E9266" t="s">
        <v>9090</v>
      </c>
      <c r="F9266">
        <v>201.03700000000001</v>
      </c>
      <c r="G9266">
        <v>100.89</v>
      </c>
      <c r="H9266">
        <v>52.002000000000002</v>
      </c>
      <c r="I9266">
        <v>20282.548999999999</v>
      </c>
      <c r="J9266">
        <v>8271757</v>
      </c>
      <c r="K9266">
        <v>4.6020000000000003</v>
      </c>
      <c r="L9266">
        <v>2.5150000000000001</v>
      </c>
      <c r="M9266">
        <v>925.09699999999998</v>
      </c>
      <c r="N9266">
        <v>377279</v>
      </c>
      <c r="O9266">
        <v>1.63</v>
      </c>
      <c r="P9266">
        <v>1.0900000000000001</v>
      </c>
      <c r="Q9266">
        <v>327.63900000000001</v>
      </c>
      <c r="R9266">
        <v>133620</v>
      </c>
      <c r="S9266">
        <v>0</v>
      </c>
      <c r="T9266">
        <v>0</v>
      </c>
      <c r="U9266">
        <v>0</v>
      </c>
      <c r="V9266">
        <v>0</v>
      </c>
      <c r="W9266">
        <f t="shared" si="347"/>
        <v>0</v>
      </c>
      <c r="X9266">
        <f t="shared" si="345"/>
        <v>0</v>
      </c>
      <c r="Y9266">
        <f t="shared" si="346"/>
        <v>0</v>
      </c>
    </row>
    <row r="9267" spans="1:25" x14ac:dyDescent="0.2">
      <c r="A9267" t="s">
        <v>23</v>
      </c>
      <c r="B9267" t="s">
        <v>24</v>
      </c>
      <c r="C9267">
        <v>9</v>
      </c>
      <c r="D9267">
        <v>16</v>
      </c>
      <c r="E9267" t="s">
        <v>9091</v>
      </c>
      <c r="F9267">
        <v>365.99200000000002</v>
      </c>
      <c r="G9267">
        <v>84.881</v>
      </c>
      <c r="H9267">
        <v>39.414000000000001</v>
      </c>
      <c r="I9267">
        <v>31065.850999999999</v>
      </c>
      <c r="J9267">
        <v>12669471</v>
      </c>
      <c r="K9267">
        <v>30.55</v>
      </c>
      <c r="L9267">
        <v>12.420999999999999</v>
      </c>
      <c r="M9267">
        <v>11181.035</v>
      </c>
      <c r="N9267">
        <v>4559920</v>
      </c>
      <c r="O9267">
        <v>3.363</v>
      </c>
      <c r="P9267">
        <v>9.6950000000000003</v>
      </c>
      <c r="Q9267">
        <v>1230.953</v>
      </c>
      <c r="R9267">
        <v>502015</v>
      </c>
      <c r="S9267">
        <v>3.4000000000000002E-2</v>
      </c>
      <c r="T9267">
        <v>2.952</v>
      </c>
      <c r="U9267">
        <v>12.505000000000001</v>
      </c>
      <c r="V9267">
        <v>5100</v>
      </c>
      <c r="W9267">
        <f t="shared" si="347"/>
        <v>20</v>
      </c>
      <c r="X9267">
        <f t="shared" si="345"/>
        <v>1736.2260000000001</v>
      </c>
      <c r="Y9267">
        <f t="shared" si="346"/>
        <v>37.880000000000003</v>
      </c>
    </row>
    <row r="9268" spans="1:25" x14ac:dyDescent="0.2">
      <c r="A9268" t="s">
        <v>23</v>
      </c>
      <c r="B9268" t="s">
        <v>24</v>
      </c>
      <c r="C9268">
        <v>9</v>
      </c>
      <c r="D9268">
        <v>17</v>
      </c>
      <c r="E9268" t="s">
        <v>9092</v>
      </c>
      <c r="F9268">
        <v>238.65100000000001</v>
      </c>
      <c r="G9268">
        <v>87.56</v>
      </c>
      <c r="H9268">
        <v>43.039000000000001</v>
      </c>
      <c r="I9268">
        <v>20896.192999999999</v>
      </c>
      <c r="J9268">
        <v>8522017</v>
      </c>
      <c r="K9268">
        <v>4.95</v>
      </c>
      <c r="L9268">
        <v>2.7029999999999998</v>
      </c>
      <c r="M9268">
        <v>1181.211</v>
      </c>
      <c r="N9268">
        <v>481729</v>
      </c>
      <c r="O9268">
        <v>1.71</v>
      </c>
      <c r="P9268">
        <v>1.1299999999999999</v>
      </c>
      <c r="Q9268">
        <v>408.00700000000001</v>
      </c>
      <c r="R9268">
        <v>166396</v>
      </c>
      <c r="S9268">
        <v>0</v>
      </c>
      <c r="T9268">
        <v>0</v>
      </c>
      <c r="U9268">
        <v>0</v>
      </c>
      <c r="V9268">
        <v>0</v>
      </c>
      <c r="W9268">
        <f t="shared" si="347"/>
        <v>0</v>
      </c>
      <c r="X9268">
        <f t="shared" si="345"/>
        <v>90.33400000000006</v>
      </c>
      <c r="Y9268">
        <f t="shared" si="346"/>
        <v>0</v>
      </c>
    </row>
    <row r="9269" spans="1:25" x14ac:dyDescent="0.2">
      <c r="A9269" t="s">
        <v>23</v>
      </c>
      <c r="B9269" t="s">
        <v>24</v>
      </c>
      <c r="C9269">
        <v>9</v>
      </c>
      <c r="D9269">
        <v>20</v>
      </c>
      <c r="E9269" t="s">
        <v>9093</v>
      </c>
      <c r="F9269">
        <v>215.70699999999999</v>
      </c>
      <c r="G9269">
        <v>105.18</v>
      </c>
      <c r="H9269">
        <v>49.156999999999996</v>
      </c>
      <c r="I9269">
        <v>22688.121999999999</v>
      </c>
      <c r="J9269">
        <v>9252813</v>
      </c>
      <c r="K9269">
        <v>4.8520000000000003</v>
      </c>
      <c r="L9269">
        <v>2.8439999999999999</v>
      </c>
      <c r="M9269">
        <v>1046.575</v>
      </c>
      <c r="N9269">
        <v>426821</v>
      </c>
      <c r="O9269">
        <v>1.613</v>
      </c>
      <c r="P9269">
        <v>1.085</v>
      </c>
      <c r="Q9269">
        <v>347.95499999999998</v>
      </c>
      <c r="R9269">
        <v>141905</v>
      </c>
      <c r="S9269">
        <v>0</v>
      </c>
      <c r="T9269">
        <v>0</v>
      </c>
      <c r="U9269">
        <v>0</v>
      </c>
      <c r="V9269">
        <v>0</v>
      </c>
      <c r="W9269">
        <f t="shared" si="347"/>
        <v>0</v>
      </c>
      <c r="X9269">
        <f t="shared" si="345"/>
        <v>0</v>
      </c>
      <c r="Y9269">
        <f t="shared" si="346"/>
        <v>0</v>
      </c>
    </row>
    <row r="9270" spans="1:25" x14ac:dyDescent="0.2">
      <c r="A9270" t="s">
        <v>23</v>
      </c>
      <c r="B9270" t="s">
        <v>24</v>
      </c>
      <c r="C9270">
        <v>9</v>
      </c>
      <c r="D9270">
        <v>21</v>
      </c>
      <c r="E9270" t="s">
        <v>9094</v>
      </c>
      <c r="F9270">
        <v>380.40499999999997</v>
      </c>
      <c r="G9270">
        <v>121.866</v>
      </c>
      <c r="H9270">
        <v>45.911000000000001</v>
      </c>
      <c r="I9270">
        <v>46358.21</v>
      </c>
      <c r="J9270">
        <v>18906097</v>
      </c>
      <c r="K9270">
        <v>18.556000000000001</v>
      </c>
      <c r="L9270">
        <v>11.083</v>
      </c>
      <c r="M9270">
        <v>7058.8779999999997</v>
      </c>
      <c r="N9270">
        <v>2878796</v>
      </c>
      <c r="O9270">
        <v>2.5230000000000001</v>
      </c>
      <c r="P9270">
        <v>7.6840000000000002</v>
      </c>
      <c r="Q9270">
        <v>959.72</v>
      </c>
      <c r="R9270">
        <v>391399</v>
      </c>
      <c r="S9270">
        <v>1.6E-2</v>
      </c>
      <c r="T9270">
        <v>2.0470000000000002</v>
      </c>
      <c r="U9270">
        <v>6.2530000000000001</v>
      </c>
      <c r="V9270">
        <v>2550</v>
      </c>
      <c r="W9270">
        <f t="shared" si="347"/>
        <v>10</v>
      </c>
      <c r="X9270">
        <f t="shared" si="345"/>
        <v>1193.7600000000002</v>
      </c>
      <c r="Y9270">
        <f t="shared" si="346"/>
        <v>17.88</v>
      </c>
    </row>
    <row r="9271" spans="1:25" x14ac:dyDescent="0.2">
      <c r="A9271" t="s">
        <v>23</v>
      </c>
      <c r="B9271" t="s">
        <v>24</v>
      </c>
      <c r="C9271">
        <v>9</v>
      </c>
      <c r="D9271">
        <v>22</v>
      </c>
      <c r="E9271" t="s">
        <v>9095</v>
      </c>
      <c r="F9271">
        <v>322.55599999999998</v>
      </c>
      <c r="G9271">
        <v>120.31</v>
      </c>
      <c r="H9271">
        <v>53.377000000000002</v>
      </c>
      <c r="I9271">
        <v>38806.707999999999</v>
      </c>
      <c r="J9271">
        <v>15826396</v>
      </c>
      <c r="K9271">
        <v>8.8350000000000009</v>
      </c>
      <c r="L9271">
        <v>5.516</v>
      </c>
      <c r="M9271">
        <v>2849.8380000000002</v>
      </c>
      <c r="N9271">
        <v>1162239</v>
      </c>
      <c r="O9271">
        <v>1.653</v>
      </c>
      <c r="P9271">
        <v>1.125</v>
      </c>
      <c r="Q9271">
        <v>533.149</v>
      </c>
      <c r="R9271">
        <v>217432</v>
      </c>
      <c r="S9271">
        <v>0</v>
      </c>
      <c r="T9271">
        <v>0</v>
      </c>
      <c r="U9271">
        <v>0</v>
      </c>
      <c r="V9271">
        <v>0</v>
      </c>
      <c r="W9271">
        <f t="shared" si="347"/>
        <v>0</v>
      </c>
      <c r="X9271">
        <f t="shared" si="345"/>
        <v>340.61800000000005</v>
      </c>
      <c r="Y9271">
        <f t="shared" si="346"/>
        <v>0</v>
      </c>
    </row>
    <row r="9272" spans="1:25" x14ac:dyDescent="0.2">
      <c r="A9272" t="s">
        <v>23</v>
      </c>
      <c r="B9272" t="s">
        <v>24</v>
      </c>
      <c r="C9272">
        <v>9</v>
      </c>
      <c r="D9272">
        <v>23</v>
      </c>
      <c r="E9272" t="s">
        <v>9096</v>
      </c>
      <c r="F9272">
        <v>273.53300000000002</v>
      </c>
      <c r="G9272">
        <v>102.54900000000001</v>
      </c>
      <c r="H9272">
        <v>47.753999999999998</v>
      </c>
      <c r="I9272">
        <v>28050.547999999999</v>
      </c>
      <c r="J9272">
        <v>11439751</v>
      </c>
      <c r="K9272">
        <v>19.768999999999998</v>
      </c>
      <c r="L9272">
        <v>8.74</v>
      </c>
      <c r="M9272">
        <v>5407.52</v>
      </c>
      <c r="N9272">
        <v>2205329</v>
      </c>
      <c r="O9272">
        <v>2.7509999999999999</v>
      </c>
      <c r="P9272">
        <v>6.0140000000000002</v>
      </c>
      <c r="Q9272">
        <v>752.46299999999997</v>
      </c>
      <c r="R9272">
        <v>306874</v>
      </c>
      <c r="S9272">
        <v>2.7E-2</v>
      </c>
      <c r="T9272">
        <v>2.645</v>
      </c>
      <c r="U9272">
        <v>7.5030000000000001</v>
      </c>
      <c r="V9272">
        <v>3060</v>
      </c>
      <c r="W9272">
        <f t="shared" si="347"/>
        <v>12</v>
      </c>
      <c r="X9272">
        <f t="shared" ref="X9272:X9314" si="348">(MAX(0, (Q9272-362.84)))*2</f>
        <v>779.24599999999998</v>
      </c>
      <c r="Y9272">
        <f t="shared" ref="Y9272:Y9314" si="349">(MAX(0, (W9272-1.06)))*2</f>
        <v>21.88</v>
      </c>
    </row>
    <row r="9273" spans="1:25" x14ac:dyDescent="0.2">
      <c r="A9273" t="s">
        <v>23</v>
      </c>
      <c r="B9273" t="s">
        <v>24</v>
      </c>
      <c r="C9273">
        <v>9</v>
      </c>
      <c r="D9273">
        <v>26</v>
      </c>
      <c r="E9273" t="s">
        <v>9097</v>
      </c>
      <c r="F9273">
        <v>63.744999999999997</v>
      </c>
      <c r="G9273">
        <v>52.747999999999998</v>
      </c>
      <c r="H9273">
        <v>36.378</v>
      </c>
      <c r="I9273">
        <v>3362.4290000000001</v>
      </c>
      <c r="J9273">
        <v>1371287</v>
      </c>
      <c r="K9273">
        <v>6.9720000000000004</v>
      </c>
      <c r="L9273">
        <v>12.776</v>
      </c>
      <c r="M9273">
        <v>444.41</v>
      </c>
      <c r="N9273">
        <v>181242</v>
      </c>
      <c r="O9273">
        <v>2.9169999999999998</v>
      </c>
      <c r="P9273">
        <v>12.186999999999999</v>
      </c>
      <c r="Q9273">
        <v>185.93</v>
      </c>
      <c r="R9273">
        <v>75827</v>
      </c>
      <c r="S9273">
        <v>0.02</v>
      </c>
      <c r="T9273">
        <v>2.2370000000000001</v>
      </c>
      <c r="U9273">
        <v>1.2509999999999999</v>
      </c>
      <c r="V9273">
        <v>510</v>
      </c>
      <c r="W9273">
        <f t="shared" si="347"/>
        <v>2</v>
      </c>
      <c r="X9273">
        <f t="shared" si="348"/>
        <v>0</v>
      </c>
      <c r="Y9273">
        <f t="shared" si="349"/>
        <v>1.88</v>
      </c>
    </row>
    <row r="9274" spans="1:25" x14ac:dyDescent="0.2">
      <c r="A9274" t="s">
        <v>23</v>
      </c>
      <c r="B9274" t="s">
        <v>24</v>
      </c>
      <c r="C9274">
        <v>9</v>
      </c>
      <c r="D9274">
        <v>27</v>
      </c>
      <c r="E9274" t="s">
        <v>9098</v>
      </c>
      <c r="F9274">
        <v>334.95100000000002</v>
      </c>
      <c r="G9274">
        <v>104.541</v>
      </c>
      <c r="H9274">
        <v>44.923999999999999</v>
      </c>
      <c r="I9274">
        <v>35016.294999999998</v>
      </c>
      <c r="J9274">
        <v>14280566</v>
      </c>
      <c r="K9274">
        <v>26.895</v>
      </c>
      <c r="L9274">
        <v>13.395</v>
      </c>
      <c r="M9274">
        <v>9008.5609999999997</v>
      </c>
      <c r="N9274">
        <v>3673928</v>
      </c>
      <c r="O9274">
        <v>2.6829999999999998</v>
      </c>
      <c r="P9274">
        <v>7.4320000000000004</v>
      </c>
      <c r="Q9274">
        <v>898.64</v>
      </c>
      <c r="R9274">
        <v>366489</v>
      </c>
      <c r="S9274">
        <v>2.1000000000000001E-2</v>
      </c>
      <c r="T9274">
        <v>2.2879999999999998</v>
      </c>
      <c r="U9274">
        <v>6.8780000000000001</v>
      </c>
      <c r="V9274">
        <v>2805</v>
      </c>
      <c r="W9274">
        <f t="shared" si="347"/>
        <v>11</v>
      </c>
      <c r="X9274">
        <f t="shared" si="348"/>
        <v>1071.5999999999999</v>
      </c>
      <c r="Y9274">
        <f t="shared" si="349"/>
        <v>19.88</v>
      </c>
    </row>
    <row r="9275" spans="1:25" x14ac:dyDescent="0.2">
      <c r="A9275" t="s">
        <v>23</v>
      </c>
      <c r="B9275" t="s">
        <v>24</v>
      </c>
      <c r="C9275">
        <v>9</v>
      </c>
      <c r="D9275">
        <v>28</v>
      </c>
      <c r="E9275" t="s">
        <v>9099</v>
      </c>
      <c r="F9275">
        <v>236.09100000000001</v>
      </c>
      <c r="G9275">
        <v>89.766999999999996</v>
      </c>
      <c r="H9275">
        <v>46.167000000000002</v>
      </c>
      <c r="I9275">
        <v>21193.098999999998</v>
      </c>
      <c r="J9275">
        <v>8643103</v>
      </c>
      <c r="K9275">
        <v>21.166</v>
      </c>
      <c r="L9275">
        <v>10.798</v>
      </c>
      <c r="M9275">
        <v>4997.13</v>
      </c>
      <c r="N9275">
        <v>2037961</v>
      </c>
      <c r="O9275">
        <v>3.0369999999999999</v>
      </c>
      <c r="P9275">
        <v>10.081</v>
      </c>
      <c r="Q9275">
        <v>717.11699999999996</v>
      </c>
      <c r="R9275">
        <v>292459</v>
      </c>
      <c r="S9275">
        <v>2.9000000000000001E-2</v>
      </c>
      <c r="T9275">
        <v>2.7250000000000001</v>
      </c>
      <c r="U9275">
        <v>6.8780000000000001</v>
      </c>
      <c r="V9275">
        <v>2805</v>
      </c>
      <c r="W9275">
        <f t="shared" si="347"/>
        <v>11</v>
      </c>
      <c r="X9275">
        <f t="shared" si="348"/>
        <v>708.55399999999997</v>
      </c>
      <c r="Y9275">
        <f t="shared" si="349"/>
        <v>19.88</v>
      </c>
    </row>
    <row r="9276" spans="1:25" x14ac:dyDescent="0.2">
      <c r="A9276" t="s">
        <v>23</v>
      </c>
      <c r="B9276" t="s">
        <v>24</v>
      </c>
      <c r="C9276">
        <v>9</v>
      </c>
      <c r="D9276">
        <v>29</v>
      </c>
      <c r="E9276" t="s">
        <v>9100</v>
      </c>
      <c r="F9276">
        <v>282.13</v>
      </c>
      <c r="G9276">
        <v>89.015000000000001</v>
      </c>
      <c r="H9276">
        <v>49.847999999999999</v>
      </c>
      <c r="I9276">
        <v>25113.827000000001</v>
      </c>
      <c r="J9276">
        <v>10242079</v>
      </c>
      <c r="K9276">
        <v>21.734999999999999</v>
      </c>
      <c r="L9276">
        <v>10.89</v>
      </c>
      <c r="M9276">
        <v>6132.0370000000003</v>
      </c>
      <c r="N9276">
        <v>2500806</v>
      </c>
      <c r="O9276">
        <v>1.8149999999999999</v>
      </c>
      <c r="P9276">
        <v>3.3069999999999999</v>
      </c>
      <c r="Q9276">
        <v>512.14</v>
      </c>
      <c r="R9276">
        <v>208864</v>
      </c>
      <c r="S9276">
        <v>7.0000000000000001E-3</v>
      </c>
      <c r="T9276">
        <v>1.302</v>
      </c>
      <c r="U9276">
        <v>1.8759999999999999</v>
      </c>
      <c r="V9276">
        <v>765</v>
      </c>
      <c r="W9276">
        <f t="shared" si="347"/>
        <v>3</v>
      </c>
      <c r="X9276">
        <f t="shared" si="348"/>
        <v>298.60000000000002</v>
      </c>
      <c r="Y9276">
        <f t="shared" si="349"/>
        <v>3.88</v>
      </c>
    </row>
    <row r="9277" spans="1:25" x14ac:dyDescent="0.2">
      <c r="A9277" t="s">
        <v>23</v>
      </c>
      <c r="B9277" t="s">
        <v>24</v>
      </c>
      <c r="C9277">
        <v>9</v>
      </c>
      <c r="D9277">
        <v>30</v>
      </c>
      <c r="E9277" t="s">
        <v>9101</v>
      </c>
      <c r="F9277">
        <v>281.48500000000001</v>
      </c>
      <c r="G9277">
        <v>94.960999999999999</v>
      </c>
      <c r="H9277">
        <v>38.758000000000003</v>
      </c>
      <c r="I9277">
        <v>26730.108</v>
      </c>
      <c r="J9277">
        <v>10901241</v>
      </c>
      <c r="K9277">
        <v>19.227</v>
      </c>
      <c r="L9277">
        <v>7.298</v>
      </c>
      <c r="M9277">
        <v>5412.2359999999999</v>
      </c>
      <c r="N9277">
        <v>2207252</v>
      </c>
      <c r="O9277">
        <v>2.2349999999999999</v>
      </c>
      <c r="P9277">
        <v>5.8609999999999998</v>
      </c>
      <c r="Q9277">
        <v>629.13300000000004</v>
      </c>
      <c r="R9277">
        <v>256577</v>
      </c>
      <c r="S9277">
        <v>1.2999999999999999E-2</v>
      </c>
      <c r="T9277">
        <v>1.843</v>
      </c>
      <c r="U9277">
        <v>3.7519999999999998</v>
      </c>
      <c r="V9277">
        <v>1530</v>
      </c>
      <c r="W9277">
        <f t="shared" si="347"/>
        <v>6</v>
      </c>
      <c r="X9277">
        <f t="shared" si="348"/>
        <v>532.58600000000013</v>
      </c>
      <c r="Y9277">
        <f t="shared" si="349"/>
        <v>9.879999999999999</v>
      </c>
    </row>
    <row r="9278" spans="1:25" x14ac:dyDescent="0.2">
      <c r="A9278" t="s">
        <v>23</v>
      </c>
      <c r="B9278" t="s">
        <v>24</v>
      </c>
      <c r="C9278">
        <v>9</v>
      </c>
      <c r="D9278">
        <v>31</v>
      </c>
      <c r="E9278" t="s">
        <v>9102</v>
      </c>
      <c r="F9278">
        <v>224.821</v>
      </c>
      <c r="G9278">
        <v>90.168999999999997</v>
      </c>
      <c r="H9278">
        <v>46.274000000000001</v>
      </c>
      <c r="I9278">
        <v>20271.919999999998</v>
      </c>
      <c r="J9278">
        <v>8267422</v>
      </c>
      <c r="K9278">
        <v>11.852</v>
      </c>
      <c r="L9278">
        <v>8.8859999999999992</v>
      </c>
      <c r="M9278">
        <v>2664.5309999999999</v>
      </c>
      <c r="N9278">
        <v>1086666</v>
      </c>
      <c r="O9278">
        <v>3.2530000000000001</v>
      </c>
      <c r="P9278">
        <v>11.269</v>
      </c>
      <c r="Q9278">
        <v>731.39499999999998</v>
      </c>
      <c r="R9278">
        <v>298282</v>
      </c>
      <c r="S9278">
        <v>2.1999999999999999E-2</v>
      </c>
      <c r="T9278">
        <v>2.3820000000000001</v>
      </c>
      <c r="U9278">
        <v>5.0019999999999998</v>
      </c>
      <c r="V9278">
        <v>2040</v>
      </c>
      <c r="W9278">
        <f t="shared" si="347"/>
        <v>8</v>
      </c>
      <c r="X9278">
        <f t="shared" si="348"/>
        <v>737.11</v>
      </c>
      <c r="Y9278">
        <f t="shared" si="349"/>
        <v>13.879999999999999</v>
      </c>
    </row>
    <row r="9279" spans="1:25" x14ac:dyDescent="0.2">
      <c r="A9279" t="s">
        <v>23</v>
      </c>
      <c r="B9279" t="s">
        <v>24</v>
      </c>
      <c r="C9279">
        <v>9</v>
      </c>
      <c r="D9279">
        <v>32</v>
      </c>
      <c r="E9279" t="s">
        <v>9103</v>
      </c>
      <c r="F9279">
        <v>335.61099999999999</v>
      </c>
      <c r="G9279">
        <v>89.4</v>
      </c>
      <c r="H9279">
        <v>43.783000000000001</v>
      </c>
      <c r="I9279">
        <v>30003.562999999998</v>
      </c>
      <c r="J9279">
        <v>12236242</v>
      </c>
      <c r="K9279">
        <v>16.742999999999999</v>
      </c>
      <c r="L9279">
        <v>11.332000000000001</v>
      </c>
      <c r="M9279">
        <v>5619.152</v>
      </c>
      <c r="N9279">
        <v>2291638</v>
      </c>
      <c r="O9279">
        <v>2.5529999999999999</v>
      </c>
      <c r="P9279">
        <v>8.4849999999999994</v>
      </c>
      <c r="Q9279">
        <v>856.649</v>
      </c>
      <c r="R9279">
        <v>349364</v>
      </c>
      <c r="S9279">
        <v>1.4999999999999999E-2</v>
      </c>
      <c r="T9279">
        <v>1.9490000000000001</v>
      </c>
      <c r="U9279">
        <v>5.0019999999999998</v>
      </c>
      <c r="V9279">
        <v>2040</v>
      </c>
      <c r="W9279">
        <f t="shared" si="347"/>
        <v>8</v>
      </c>
      <c r="X9279">
        <f t="shared" si="348"/>
        <v>987.61800000000005</v>
      </c>
      <c r="Y9279">
        <f t="shared" si="349"/>
        <v>13.879999999999999</v>
      </c>
    </row>
    <row r="9280" spans="1:25" x14ac:dyDescent="0.2">
      <c r="A9280" t="s">
        <v>23</v>
      </c>
      <c r="B9280" t="s">
        <v>24</v>
      </c>
      <c r="C9280">
        <v>9</v>
      </c>
      <c r="D9280">
        <v>34</v>
      </c>
      <c r="E9280" t="s">
        <v>9104</v>
      </c>
      <c r="F9280">
        <v>298.95800000000003</v>
      </c>
      <c r="G9280">
        <v>68.03</v>
      </c>
      <c r="H9280">
        <v>35.679000000000002</v>
      </c>
      <c r="I9280">
        <v>20338.237000000001</v>
      </c>
      <c r="J9280">
        <v>8294468</v>
      </c>
      <c r="K9280">
        <v>4.6269999999999998</v>
      </c>
      <c r="L9280">
        <v>2.4889999999999999</v>
      </c>
      <c r="M9280">
        <v>1383.2070000000001</v>
      </c>
      <c r="N9280">
        <v>564108</v>
      </c>
      <c r="O9280">
        <v>1.4450000000000001</v>
      </c>
      <c r="P9280">
        <v>2.2320000000000002</v>
      </c>
      <c r="Q9280">
        <v>432.02199999999999</v>
      </c>
      <c r="R9280">
        <v>176190</v>
      </c>
      <c r="S9280">
        <v>2E-3</v>
      </c>
      <c r="T9280">
        <v>0.73</v>
      </c>
      <c r="U9280">
        <v>0.625</v>
      </c>
      <c r="V9280">
        <v>255</v>
      </c>
      <c r="W9280">
        <f t="shared" si="347"/>
        <v>1</v>
      </c>
      <c r="X9280">
        <f t="shared" si="348"/>
        <v>138.36400000000003</v>
      </c>
      <c r="Y9280">
        <f t="shared" si="349"/>
        <v>0</v>
      </c>
    </row>
    <row r="9281" spans="1:25" x14ac:dyDescent="0.2">
      <c r="A9281" t="s">
        <v>23</v>
      </c>
      <c r="B9281" t="s">
        <v>24</v>
      </c>
      <c r="C9281">
        <v>9</v>
      </c>
      <c r="D9281">
        <v>36</v>
      </c>
      <c r="E9281" t="s">
        <v>9105</v>
      </c>
      <c r="F9281">
        <v>259.39</v>
      </c>
      <c r="G9281">
        <v>83.394000000000005</v>
      </c>
      <c r="H9281">
        <v>37.68</v>
      </c>
      <c r="I9281">
        <v>21631.633000000002</v>
      </c>
      <c r="J9281">
        <v>8821949</v>
      </c>
      <c r="K9281">
        <v>23.699000000000002</v>
      </c>
      <c r="L9281">
        <v>9.6809999999999992</v>
      </c>
      <c r="M9281">
        <v>6147.3429999999998</v>
      </c>
      <c r="N9281">
        <v>2507048</v>
      </c>
      <c r="O9281">
        <v>3.8010000000000002</v>
      </c>
      <c r="P9281">
        <v>12.029</v>
      </c>
      <c r="Q9281">
        <v>985.81700000000001</v>
      </c>
      <c r="R9281">
        <v>402042</v>
      </c>
      <c r="S9281">
        <v>4.2999999999999997E-2</v>
      </c>
      <c r="T9281">
        <v>3.3260000000000001</v>
      </c>
      <c r="U9281">
        <v>11.255000000000001</v>
      </c>
      <c r="V9281">
        <v>4590</v>
      </c>
      <c r="W9281">
        <f t="shared" si="347"/>
        <v>18</v>
      </c>
      <c r="X9281">
        <f t="shared" si="348"/>
        <v>1245.9540000000002</v>
      </c>
      <c r="Y9281">
        <f t="shared" si="349"/>
        <v>33.880000000000003</v>
      </c>
    </row>
    <row r="9282" spans="1:25" x14ac:dyDescent="0.2">
      <c r="A9282" t="s">
        <v>23</v>
      </c>
      <c r="B9282" t="s">
        <v>24</v>
      </c>
      <c r="C9282">
        <v>9</v>
      </c>
      <c r="D9282">
        <v>37</v>
      </c>
      <c r="E9282" t="s">
        <v>9106</v>
      </c>
      <c r="F9282">
        <v>340.07900000000001</v>
      </c>
      <c r="G9282">
        <v>72.605000000000004</v>
      </c>
      <c r="H9282">
        <v>37.561999999999998</v>
      </c>
      <c r="I9282">
        <v>24691.417000000001</v>
      </c>
      <c r="J9282">
        <v>10069809</v>
      </c>
      <c r="K9282">
        <v>22.984999999999999</v>
      </c>
      <c r="L9282">
        <v>12.539</v>
      </c>
      <c r="M9282">
        <v>7816.7219999999998</v>
      </c>
      <c r="N9282">
        <v>3187865</v>
      </c>
      <c r="O9282">
        <v>2.36</v>
      </c>
      <c r="P9282">
        <v>8.0619999999999994</v>
      </c>
      <c r="Q9282">
        <v>802.69</v>
      </c>
      <c r="R9282">
        <v>327358</v>
      </c>
      <c r="S9282">
        <v>0.02</v>
      </c>
      <c r="T9282">
        <v>2.2709999999999999</v>
      </c>
      <c r="U9282">
        <v>6.8780000000000001</v>
      </c>
      <c r="V9282">
        <v>2805</v>
      </c>
      <c r="W9282">
        <f t="shared" si="347"/>
        <v>11</v>
      </c>
      <c r="X9282">
        <f t="shared" si="348"/>
        <v>879.70000000000016</v>
      </c>
      <c r="Y9282">
        <f t="shared" si="349"/>
        <v>19.88</v>
      </c>
    </row>
    <row r="9283" spans="1:25" x14ac:dyDescent="0.2">
      <c r="A9283" t="s">
        <v>23</v>
      </c>
      <c r="B9283" t="s">
        <v>24</v>
      </c>
      <c r="C9283">
        <v>9</v>
      </c>
      <c r="D9283">
        <v>39</v>
      </c>
      <c r="E9283" t="s">
        <v>9107</v>
      </c>
      <c r="F9283">
        <v>45.472999999999999</v>
      </c>
      <c r="G9283">
        <v>23.318999999999999</v>
      </c>
      <c r="H9283">
        <v>23.097000000000001</v>
      </c>
      <c r="I9283">
        <v>1060.3710000000001</v>
      </c>
      <c r="J9283">
        <v>432447</v>
      </c>
      <c r="K9283">
        <v>11.795999999999999</v>
      </c>
      <c r="L9283">
        <v>16.263000000000002</v>
      </c>
      <c r="M9283">
        <v>536.38499999999999</v>
      </c>
      <c r="N9283">
        <v>218752</v>
      </c>
      <c r="O9283">
        <v>3.6120000000000001</v>
      </c>
      <c r="P9283">
        <v>13.831</v>
      </c>
      <c r="Q9283">
        <v>164.268</v>
      </c>
      <c r="R9283">
        <v>66993</v>
      </c>
      <c r="S9283">
        <v>2.8000000000000001E-2</v>
      </c>
      <c r="T9283">
        <v>2.6480000000000001</v>
      </c>
      <c r="U9283">
        <v>1.2509999999999999</v>
      </c>
      <c r="V9283">
        <v>510</v>
      </c>
      <c r="W9283">
        <f t="shared" si="347"/>
        <v>2</v>
      </c>
      <c r="X9283">
        <f t="shared" si="348"/>
        <v>0</v>
      </c>
      <c r="Y9283">
        <f t="shared" si="349"/>
        <v>1.88</v>
      </c>
    </row>
    <row r="9284" spans="1:25" x14ac:dyDescent="0.2">
      <c r="A9284" t="s">
        <v>23</v>
      </c>
      <c r="B9284" t="s">
        <v>24</v>
      </c>
      <c r="C9284">
        <v>10</v>
      </c>
      <c r="D9284">
        <v>1</v>
      </c>
      <c r="E9284" t="s">
        <v>9108</v>
      </c>
      <c r="F9284">
        <v>170.90600000000001</v>
      </c>
      <c r="G9284">
        <v>70.346999999999994</v>
      </c>
      <c r="H9284">
        <v>33.44</v>
      </c>
      <c r="I9284">
        <v>12022.707</v>
      </c>
      <c r="J9284">
        <v>4903176</v>
      </c>
      <c r="K9284">
        <v>35.418999999999997</v>
      </c>
      <c r="L9284">
        <v>25.902000000000001</v>
      </c>
      <c r="M9284">
        <v>6053.3980000000001</v>
      </c>
      <c r="N9284">
        <v>2468735</v>
      </c>
      <c r="O9284">
        <v>5.774</v>
      </c>
      <c r="P9284">
        <v>15.156000000000001</v>
      </c>
      <c r="Q9284">
        <v>986.75599999999997</v>
      </c>
      <c r="R9284">
        <v>402425</v>
      </c>
      <c r="S9284">
        <v>5.0999999999999997E-2</v>
      </c>
      <c r="T9284">
        <v>3.6139999999999999</v>
      </c>
      <c r="U9284">
        <v>8.7539999999999996</v>
      </c>
      <c r="V9284">
        <v>3570</v>
      </c>
      <c r="W9284">
        <f t="shared" si="347"/>
        <v>14</v>
      </c>
      <c r="X9284">
        <f t="shared" si="348"/>
        <v>1247.8319999999999</v>
      </c>
      <c r="Y9284">
        <f t="shared" si="349"/>
        <v>25.88</v>
      </c>
    </row>
    <row r="9285" spans="1:25" x14ac:dyDescent="0.2">
      <c r="A9285" t="s">
        <v>23</v>
      </c>
      <c r="B9285" t="s">
        <v>24</v>
      </c>
      <c r="C9285">
        <v>10</v>
      </c>
      <c r="D9285">
        <v>2</v>
      </c>
      <c r="E9285" t="s">
        <v>8029</v>
      </c>
      <c r="F9285">
        <v>473.20400000000001</v>
      </c>
      <c r="G9285">
        <v>89.421999999999997</v>
      </c>
      <c r="H9285">
        <v>39.878</v>
      </c>
      <c r="I9285">
        <v>42314.966</v>
      </c>
      <c r="J9285">
        <v>17257156</v>
      </c>
      <c r="K9285">
        <v>13.348000000000001</v>
      </c>
      <c r="L9285">
        <v>7.6289999999999996</v>
      </c>
      <c r="M9285">
        <v>6316.2060000000001</v>
      </c>
      <c r="N9285">
        <v>2575915</v>
      </c>
      <c r="O9285">
        <v>2.109</v>
      </c>
      <c r="P9285">
        <v>6.0250000000000004</v>
      </c>
      <c r="Q9285">
        <v>997.79499999999996</v>
      </c>
      <c r="R9285">
        <v>406927</v>
      </c>
      <c r="S9285">
        <v>1.2999999999999999E-2</v>
      </c>
      <c r="T9285">
        <v>1.8360000000000001</v>
      </c>
      <c r="U9285">
        <v>6.2530000000000001</v>
      </c>
      <c r="V9285">
        <v>2550</v>
      </c>
      <c r="W9285">
        <f t="shared" ref="W9285:W9314" si="350">V9285/255</f>
        <v>10</v>
      </c>
      <c r="X9285">
        <f t="shared" si="348"/>
        <v>1269.9099999999999</v>
      </c>
      <c r="Y9285">
        <f t="shared" si="349"/>
        <v>17.88</v>
      </c>
    </row>
    <row r="9286" spans="1:25" x14ac:dyDescent="0.2">
      <c r="A9286" t="s">
        <v>23</v>
      </c>
      <c r="B9286" t="s">
        <v>24</v>
      </c>
      <c r="C9286">
        <v>10</v>
      </c>
      <c r="D9286">
        <v>3</v>
      </c>
      <c r="E9286" t="s">
        <v>9109</v>
      </c>
      <c r="F9286">
        <v>357.52699999999999</v>
      </c>
      <c r="G9286">
        <v>101.318</v>
      </c>
      <c r="H9286">
        <v>45.015000000000001</v>
      </c>
      <c r="I9286">
        <v>36223.828999999998</v>
      </c>
      <c r="J9286">
        <v>14773030</v>
      </c>
      <c r="K9286">
        <v>38.548999999999999</v>
      </c>
      <c r="L9286">
        <v>21.036000000000001</v>
      </c>
      <c r="M9286">
        <v>13782.162</v>
      </c>
      <c r="N9286">
        <v>5620728</v>
      </c>
      <c r="O9286">
        <v>7.3659999999999997</v>
      </c>
      <c r="P9286">
        <v>17.434999999999999</v>
      </c>
      <c r="Q9286">
        <v>2633.567</v>
      </c>
      <c r="R9286">
        <v>1074038</v>
      </c>
      <c r="S9286">
        <v>0.107</v>
      </c>
      <c r="T9286">
        <v>5.2149999999999999</v>
      </c>
      <c r="U9286">
        <v>38.140999999999998</v>
      </c>
      <c r="V9286">
        <v>15555</v>
      </c>
      <c r="W9286">
        <f t="shared" si="350"/>
        <v>61</v>
      </c>
      <c r="X9286">
        <f t="shared" si="348"/>
        <v>4541.4539999999997</v>
      </c>
      <c r="Y9286">
        <f t="shared" si="349"/>
        <v>119.88</v>
      </c>
    </row>
    <row r="9287" spans="1:25" x14ac:dyDescent="0.2">
      <c r="A9287" t="s">
        <v>23</v>
      </c>
      <c r="B9287" t="s">
        <v>24</v>
      </c>
      <c r="C9287">
        <v>10</v>
      </c>
      <c r="D9287">
        <v>4</v>
      </c>
      <c r="E9287" t="s">
        <v>103</v>
      </c>
      <c r="F9287">
        <v>183.79900000000001</v>
      </c>
      <c r="G9287">
        <v>75.063999999999993</v>
      </c>
      <c r="H9287">
        <v>41.119</v>
      </c>
      <c r="I9287">
        <v>13796.593999999999</v>
      </c>
      <c r="J9287">
        <v>5626614</v>
      </c>
      <c r="K9287">
        <v>26.135000000000002</v>
      </c>
      <c r="L9287">
        <v>16.177</v>
      </c>
      <c r="M9287">
        <v>4803.643</v>
      </c>
      <c r="N9287">
        <v>1959052</v>
      </c>
      <c r="O9287">
        <v>4.0469999999999997</v>
      </c>
      <c r="P9287">
        <v>13.224</v>
      </c>
      <c r="Q9287">
        <v>743.87800000000004</v>
      </c>
      <c r="R9287">
        <v>303373</v>
      </c>
      <c r="S9287">
        <v>3.1E-2</v>
      </c>
      <c r="T9287">
        <v>2.794</v>
      </c>
      <c r="U9287">
        <v>5.6269999999999998</v>
      </c>
      <c r="V9287">
        <v>2295</v>
      </c>
      <c r="W9287">
        <f t="shared" si="350"/>
        <v>9</v>
      </c>
      <c r="X9287">
        <f t="shared" si="348"/>
        <v>762.07600000000014</v>
      </c>
      <c r="Y9287">
        <f t="shared" si="349"/>
        <v>15.879999999999999</v>
      </c>
    </row>
    <row r="9288" spans="1:25" x14ac:dyDescent="0.2">
      <c r="A9288" t="s">
        <v>23</v>
      </c>
      <c r="B9288" t="s">
        <v>24</v>
      </c>
      <c r="C9288">
        <v>10</v>
      </c>
      <c r="D9288">
        <v>5</v>
      </c>
      <c r="E9288" t="s">
        <v>9110</v>
      </c>
      <c r="F9288">
        <v>33.338000000000001</v>
      </c>
      <c r="G9288">
        <v>34.548999999999999</v>
      </c>
      <c r="H9288">
        <v>28.24</v>
      </c>
      <c r="I9288">
        <v>1151.797</v>
      </c>
      <c r="J9288">
        <v>469733</v>
      </c>
      <c r="K9288">
        <v>15.733000000000001</v>
      </c>
      <c r="L9288">
        <v>27.140999999999998</v>
      </c>
      <c r="M9288">
        <v>524.49800000000005</v>
      </c>
      <c r="N9288">
        <v>213904</v>
      </c>
      <c r="O9288">
        <v>5.91</v>
      </c>
      <c r="P9288">
        <v>20.594000000000001</v>
      </c>
      <c r="Q9288">
        <v>197.023</v>
      </c>
      <c r="R9288">
        <v>80351</v>
      </c>
      <c r="S9288">
        <v>1.9E-2</v>
      </c>
      <c r="T9288">
        <v>2.1869999999999998</v>
      </c>
      <c r="U9288">
        <v>0.625</v>
      </c>
      <c r="V9288">
        <v>255</v>
      </c>
      <c r="W9288">
        <f t="shared" si="350"/>
        <v>1</v>
      </c>
      <c r="X9288">
        <f t="shared" si="348"/>
        <v>0</v>
      </c>
      <c r="Y9288">
        <f t="shared" si="349"/>
        <v>0</v>
      </c>
    </row>
    <row r="9289" spans="1:25" x14ac:dyDescent="0.2">
      <c r="A9289" t="s">
        <v>23</v>
      </c>
      <c r="B9289" t="s">
        <v>24</v>
      </c>
      <c r="C9289">
        <v>10</v>
      </c>
      <c r="D9289">
        <v>6</v>
      </c>
      <c r="E9289" t="s">
        <v>9111</v>
      </c>
      <c r="F9289">
        <v>138.91499999999999</v>
      </c>
      <c r="G9289">
        <v>85.991</v>
      </c>
      <c r="H9289">
        <v>44.183999999999997</v>
      </c>
      <c r="I9289">
        <v>11945.421</v>
      </c>
      <c r="J9289">
        <v>4871657</v>
      </c>
      <c r="K9289">
        <v>6.2009999999999996</v>
      </c>
      <c r="L9289">
        <v>3.3610000000000002</v>
      </c>
      <c r="M9289">
        <v>861.41800000000001</v>
      </c>
      <c r="N9289">
        <v>351309</v>
      </c>
      <c r="O9289">
        <v>2.4350000000000001</v>
      </c>
      <c r="P9289">
        <v>3.9260000000000002</v>
      </c>
      <c r="Q9289">
        <v>338.19299999999998</v>
      </c>
      <c r="R9289">
        <v>137924</v>
      </c>
      <c r="S9289">
        <v>8.9999999999999993E-3</v>
      </c>
      <c r="T9289">
        <v>1.5149999999999999</v>
      </c>
      <c r="U9289">
        <v>1.2509999999999999</v>
      </c>
      <c r="V9289">
        <v>510</v>
      </c>
      <c r="W9289">
        <f t="shared" si="350"/>
        <v>2</v>
      </c>
      <c r="X9289">
        <f t="shared" si="348"/>
        <v>0</v>
      </c>
      <c r="Y9289">
        <f t="shared" si="349"/>
        <v>1.88</v>
      </c>
    </row>
    <row r="9290" spans="1:25" x14ac:dyDescent="0.2">
      <c r="A9290" t="s">
        <v>23</v>
      </c>
      <c r="B9290" t="s">
        <v>24</v>
      </c>
      <c r="C9290">
        <v>10</v>
      </c>
      <c r="D9290">
        <v>7</v>
      </c>
      <c r="E9290" t="s">
        <v>532</v>
      </c>
      <c r="F9290">
        <v>270.74299999999999</v>
      </c>
      <c r="G9290">
        <v>85.426000000000002</v>
      </c>
      <c r="H9290">
        <v>39.988</v>
      </c>
      <c r="I9290">
        <v>23128.435000000001</v>
      </c>
      <c r="J9290">
        <v>9432384</v>
      </c>
      <c r="K9290">
        <v>53.588999999999999</v>
      </c>
      <c r="L9290">
        <v>34.481999999999999</v>
      </c>
      <c r="M9290">
        <v>14508.888000000001</v>
      </c>
      <c r="N9290">
        <v>5917106</v>
      </c>
      <c r="O9290">
        <v>14.491</v>
      </c>
      <c r="P9290">
        <v>28.51</v>
      </c>
      <c r="Q9290">
        <v>3923.2460000000001</v>
      </c>
      <c r="R9290">
        <v>1600003</v>
      </c>
      <c r="S9290">
        <v>0.129</v>
      </c>
      <c r="T9290">
        <v>5.7409999999999997</v>
      </c>
      <c r="U9290">
        <v>35.015000000000001</v>
      </c>
      <c r="V9290">
        <v>14280</v>
      </c>
      <c r="W9290">
        <f t="shared" si="350"/>
        <v>56</v>
      </c>
      <c r="X9290">
        <f t="shared" si="348"/>
        <v>7120.8119999999999</v>
      </c>
      <c r="Y9290">
        <f t="shared" si="349"/>
        <v>109.88</v>
      </c>
    </row>
    <row r="9291" spans="1:25" x14ac:dyDescent="0.2">
      <c r="A9291" t="s">
        <v>23</v>
      </c>
      <c r="B9291" t="s">
        <v>24</v>
      </c>
      <c r="C9291">
        <v>10</v>
      </c>
      <c r="D9291">
        <v>8</v>
      </c>
      <c r="E9291" t="s">
        <v>9112</v>
      </c>
      <c r="F9291">
        <v>123.611</v>
      </c>
      <c r="G9291">
        <v>103.947</v>
      </c>
      <c r="H9291">
        <v>50.473999999999997</v>
      </c>
      <c r="I9291">
        <v>12849.058999999999</v>
      </c>
      <c r="J9291">
        <v>5240184</v>
      </c>
      <c r="K9291">
        <v>5.9139999999999997</v>
      </c>
      <c r="L9291">
        <v>3.734</v>
      </c>
      <c r="M9291">
        <v>730.98</v>
      </c>
      <c r="N9291">
        <v>298113</v>
      </c>
      <c r="O9291">
        <v>2.7709999999999999</v>
      </c>
      <c r="P9291">
        <v>10.073</v>
      </c>
      <c r="Q9291">
        <v>342.49599999999998</v>
      </c>
      <c r="R9291">
        <v>139679</v>
      </c>
      <c r="S9291">
        <v>5.0000000000000001E-3</v>
      </c>
      <c r="T9291">
        <v>1.1359999999999999</v>
      </c>
      <c r="U9291">
        <v>0.625</v>
      </c>
      <c r="V9291">
        <v>255</v>
      </c>
      <c r="W9291">
        <f t="shared" si="350"/>
        <v>1</v>
      </c>
      <c r="X9291">
        <f t="shared" si="348"/>
        <v>0</v>
      </c>
      <c r="Y9291">
        <f t="shared" si="349"/>
        <v>0</v>
      </c>
    </row>
    <row r="9292" spans="1:25" x14ac:dyDescent="0.2">
      <c r="A9292" t="s">
        <v>23</v>
      </c>
      <c r="B9292" t="s">
        <v>24</v>
      </c>
      <c r="C9292">
        <v>10</v>
      </c>
      <c r="D9292">
        <v>9</v>
      </c>
      <c r="E9292" t="s">
        <v>9113</v>
      </c>
      <c r="F9292">
        <v>392.214</v>
      </c>
      <c r="G9292">
        <v>96.786000000000001</v>
      </c>
      <c r="H9292">
        <v>51.351999999999997</v>
      </c>
      <c r="I9292">
        <v>37960.607000000004</v>
      </c>
      <c r="J9292">
        <v>15481334</v>
      </c>
      <c r="K9292">
        <v>25.123999999999999</v>
      </c>
      <c r="L9292">
        <v>13.622</v>
      </c>
      <c r="M9292">
        <v>9853.9699999999993</v>
      </c>
      <c r="N9292">
        <v>4018708</v>
      </c>
      <c r="O9292">
        <v>3.504</v>
      </c>
      <c r="P9292">
        <v>10.551</v>
      </c>
      <c r="Q9292">
        <v>1374.499</v>
      </c>
      <c r="R9292">
        <v>560557</v>
      </c>
      <c r="S9292">
        <v>3.5000000000000003E-2</v>
      </c>
      <c r="T9292">
        <v>2.99</v>
      </c>
      <c r="U9292">
        <v>13.756</v>
      </c>
      <c r="V9292">
        <v>5610</v>
      </c>
      <c r="W9292">
        <f t="shared" si="350"/>
        <v>22</v>
      </c>
      <c r="X9292">
        <f t="shared" si="348"/>
        <v>2023.3180000000002</v>
      </c>
      <c r="Y9292">
        <f t="shared" si="349"/>
        <v>41.88</v>
      </c>
    </row>
    <row r="9293" spans="1:25" x14ac:dyDescent="0.2">
      <c r="A9293" t="s">
        <v>23</v>
      </c>
      <c r="B9293" t="s">
        <v>24</v>
      </c>
      <c r="C9293">
        <v>10</v>
      </c>
      <c r="D9293">
        <v>10</v>
      </c>
      <c r="E9293" t="s">
        <v>9114</v>
      </c>
      <c r="F9293">
        <v>378.14100000000002</v>
      </c>
      <c r="G9293">
        <v>100.77200000000001</v>
      </c>
      <c r="H9293">
        <v>42.534999999999997</v>
      </c>
      <c r="I9293">
        <v>38106.214</v>
      </c>
      <c r="J9293">
        <v>15540716</v>
      </c>
      <c r="K9293">
        <v>19.568999999999999</v>
      </c>
      <c r="L9293">
        <v>9.3439999999999994</v>
      </c>
      <c r="M9293">
        <v>7399.81</v>
      </c>
      <c r="N9293">
        <v>3017837</v>
      </c>
      <c r="O9293">
        <v>3.847</v>
      </c>
      <c r="P9293">
        <v>11.231</v>
      </c>
      <c r="Q9293">
        <v>1454.7170000000001</v>
      </c>
      <c r="R9293">
        <v>593272</v>
      </c>
      <c r="S9293">
        <v>3.5999999999999997E-2</v>
      </c>
      <c r="T9293">
        <v>3.0449999999999999</v>
      </c>
      <c r="U9293">
        <v>13.756</v>
      </c>
      <c r="V9293">
        <v>5610</v>
      </c>
      <c r="W9293">
        <f t="shared" si="350"/>
        <v>22</v>
      </c>
      <c r="X9293">
        <f t="shared" si="348"/>
        <v>2183.7540000000004</v>
      </c>
      <c r="Y9293">
        <f t="shared" si="349"/>
        <v>41.88</v>
      </c>
    </row>
    <row r="9294" spans="1:25" x14ac:dyDescent="0.2">
      <c r="A9294" t="s">
        <v>23</v>
      </c>
      <c r="B9294" t="s">
        <v>24</v>
      </c>
      <c r="C9294">
        <v>10</v>
      </c>
      <c r="D9294">
        <v>11</v>
      </c>
      <c r="E9294" t="s">
        <v>9115</v>
      </c>
      <c r="F9294">
        <v>257.90100000000001</v>
      </c>
      <c r="G9294">
        <v>89.831000000000003</v>
      </c>
      <c r="H9294">
        <v>43.832999999999998</v>
      </c>
      <c r="I9294">
        <v>23167.53</v>
      </c>
      <c r="J9294">
        <v>9448328</v>
      </c>
      <c r="K9294">
        <v>35.341000000000001</v>
      </c>
      <c r="L9294">
        <v>25.712</v>
      </c>
      <c r="M9294">
        <v>9114.5450000000001</v>
      </c>
      <c r="N9294">
        <v>3717151</v>
      </c>
      <c r="O9294">
        <v>7.3410000000000002</v>
      </c>
      <c r="P9294">
        <v>18.542000000000002</v>
      </c>
      <c r="Q9294">
        <v>1893.345</v>
      </c>
      <c r="R9294">
        <v>772156</v>
      </c>
      <c r="S9294">
        <v>8.5000000000000006E-2</v>
      </c>
      <c r="T9294">
        <v>4.6509999999999998</v>
      </c>
      <c r="U9294">
        <v>21.884</v>
      </c>
      <c r="V9294">
        <v>8925</v>
      </c>
      <c r="W9294">
        <f t="shared" si="350"/>
        <v>35</v>
      </c>
      <c r="X9294">
        <f t="shared" si="348"/>
        <v>3061.01</v>
      </c>
      <c r="Y9294">
        <f t="shared" si="349"/>
        <v>67.88</v>
      </c>
    </row>
    <row r="9295" spans="1:25" x14ac:dyDescent="0.2">
      <c r="A9295" t="s">
        <v>23</v>
      </c>
      <c r="B9295" t="s">
        <v>24</v>
      </c>
      <c r="C9295">
        <v>10</v>
      </c>
      <c r="D9295">
        <v>12</v>
      </c>
      <c r="E9295" t="s">
        <v>8005</v>
      </c>
      <c r="F9295">
        <v>347.01299999999998</v>
      </c>
      <c r="G9295">
        <v>119.517</v>
      </c>
      <c r="H9295">
        <v>49.759</v>
      </c>
      <c r="I9295">
        <v>41473.981</v>
      </c>
      <c r="J9295">
        <v>16914180</v>
      </c>
      <c r="K9295">
        <v>19.823</v>
      </c>
      <c r="L9295">
        <v>8.5730000000000004</v>
      </c>
      <c r="M9295">
        <v>6878.7790000000005</v>
      </c>
      <c r="N9295">
        <v>2805347</v>
      </c>
      <c r="O9295">
        <v>3.0369999999999999</v>
      </c>
      <c r="P9295">
        <v>9.3010000000000002</v>
      </c>
      <c r="Q9295">
        <v>1053.856</v>
      </c>
      <c r="R9295">
        <v>429790</v>
      </c>
      <c r="S9295">
        <v>2.7E-2</v>
      </c>
      <c r="T9295">
        <v>2.625</v>
      </c>
      <c r="U9295">
        <v>9.3789999999999996</v>
      </c>
      <c r="V9295">
        <v>3825</v>
      </c>
      <c r="W9295">
        <f t="shared" si="350"/>
        <v>15</v>
      </c>
      <c r="X9295">
        <f t="shared" si="348"/>
        <v>1382.0320000000002</v>
      </c>
      <c r="Y9295">
        <f t="shared" si="349"/>
        <v>27.88</v>
      </c>
    </row>
    <row r="9296" spans="1:25" x14ac:dyDescent="0.2">
      <c r="A9296" t="s">
        <v>23</v>
      </c>
      <c r="B9296" t="s">
        <v>24</v>
      </c>
      <c r="C9296">
        <v>10</v>
      </c>
      <c r="D9296">
        <v>13</v>
      </c>
      <c r="E9296" t="s">
        <v>9116</v>
      </c>
      <c r="F9296">
        <v>219.226</v>
      </c>
      <c r="G9296">
        <v>111.396</v>
      </c>
      <c r="H9296">
        <v>48.959000000000003</v>
      </c>
      <c r="I9296">
        <v>24420.966</v>
      </c>
      <c r="J9296">
        <v>9959512</v>
      </c>
      <c r="K9296">
        <v>8.0079999999999991</v>
      </c>
      <c r="L9296">
        <v>4.5330000000000004</v>
      </c>
      <c r="M9296">
        <v>1755.461</v>
      </c>
      <c r="N9296">
        <v>715923</v>
      </c>
      <c r="O9296">
        <v>2.0110000000000001</v>
      </c>
      <c r="P9296">
        <v>1.6519999999999999</v>
      </c>
      <c r="Q9296">
        <v>440.791</v>
      </c>
      <c r="R9296">
        <v>179766</v>
      </c>
      <c r="S9296">
        <v>6.0000000000000001E-3</v>
      </c>
      <c r="T9296">
        <v>1.206</v>
      </c>
      <c r="U9296">
        <v>1.2509999999999999</v>
      </c>
      <c r="V9296">
        <v>510</v>
      </c>
      <c r="W9296">
        <f t="shared" si="350"/>
        <v>2</v>
      </c>
      <c r="X9296">
        <f t="shared" si="348"/>
        <v>155.90200000000004</v>
      </c>
      <c r="Y9296">
        <f t="shared" si="349"/>
        <v>1.88</v>
      </c>
    </row>
    <row r="9297" spans="1:25" x14ac:dyDescent="0.2">
      <c r="A9297" t="s">
        <v>23</v>
      </c>
      <c r="B9297" t="s">
        <v>24</v>
      </c>
      <c r="C9297">
        <v>10</v>
      </c>
      <c r="D9297">
        <v>14</v>
      </c>
      <c r="E9297" t="s">
        <v>2885</v>
      </c>
      <c r="F9297">
        <v>195.679</v>
      </c>
      <c r="G9297">
        <v>93.998999999999995</v>
      </c>
      <c r="H9297">
        <v>41.735999999999997</v>
      </c>
      <c r="I9297">
        <v>18393.653999999999</v>
      </c>
      <c r="J9297">
        <v>7501416</v>
      </c>
      <c r="K9297">
        <v>20.81</v>
      </c>
      <c r="L9297">
        <v>9.5259999999999998</v>
      </c>
      <c r="M9297">
        <v>4072.1280000000002</v>
      </c>
      <c r="N9297">
        <v>1660721</v>
      </c>
      <c r="O9297">
        <v>2.3380000000000001</v>
      </c>
      <c r="P9297">
        <v>6.6429999999999998</v>
      </c>
      <c r="Q9297">
        <v>457.54300000000001</v>
      </c>
      <c r="R9297">
        <v>186598</v>
      </c>
      <c r="S9297">
        <v>0.01</v>
      </c>
      <c r="T9297">
        <v>1.5629999999999999</v>
      </c>
      <c r="U9297">
        <v>1.8759999999999999</v>
      </c>
      <c r="V9297">
        <v>765</v>
      </c>
      <c r="W9297">
        <f t="shared" si="350"/>
        <v>3</v>
      </c>
      <c r="X9297">
        <f t="shared" si="348"/>
        <v>189.40600000000006</v>
      </c>
      <c r="Y9297">
        <f t="shared" si="349"/>
        <v>3.88</v>
      </c>
    </row>
    <row r="9298" spans="1:25" x14ac:dyDescent="0.2">
      <c r="A9298" t="s">
        <v>23</v>
      </c>
      <c r="B9298" t="s">
        <v>24</v>
      </c>
      <c r="C9298">
        <v>10</v>
      </c>
      <c r="D9298">
        <v>15</v>
      </c>
      <c r="E9298" t="s">
        <v>9117</v>
      </c>
      <c r="F9298">
        <v>299.42200000000003</v>
      </c>
      <c r="G9298">
        <v>124.624</v>
      </c>
      <c r="H9298">
        <v>46.82</v>
      </c>
      <c r="I9298">
        <v>37315.042999999998</v>
      </c>
      <c r="J9298">
        <v>15218056</v>
      </c>
      <c r="K9298">
        <v>43.383000000000003</v>
      </c>
      <c r="L9298">
        <v>18.673999999999999</v>
      </c>
      <c r="M9298">
        <v>12989.886</v>
      </c>
      <c r="N9298">
        <v>5297617</v>
      </c>
      <c r="O9298">
        <v>9.0139999999999993</v>
      </c>
      <c r="P9298">
        <v>20.719000000000001</v>
      </c>
      <c r="Q9298">
        <v>2699.0729999999999</v>
      </c>
      <c r="R9298">
        <v>1100753</v>
      </c>
      <c r="S9298">
        <v>9.6000000000000002E-2</v>
      </c>
      <c r="T9298">
        <v>4.9480000000000004</v>
      </c>
      <c r="U9298">
        <v>28.762</v>
      </c>
      <c r="V9298">
        <v>11730</v>
      </c>
      <c r="W9298">
        <f t="shared" si="350"/>
        <v>46</v>
      </c>
      <c r="X9298">
        <f t="shared" si="348"/>
        <v>4672.4659999999994</v>
      </c>
      <c r="Y9298">
        <f t="shared" si="349"/>
        <v>89.88</v>
      </c>
    </row>
    <row r="9299" spans="1:25" x14ac:dyDescent="0.2">
      <c r="A9299" t="s">
        <v>23</v>
      </c>
      <c r="B9299" t="s">
        <v>24</v>
      </c>
      <c r="C9299">
        <v>10</v>
      </c>
      <c r="D9299">
        <v>16</v>
      </c>
      <c r="E9299" t="s">
        <v>9118</v>
      </c>
      <c r="F9299">
        <v>298.11500000000001</v>
      </c>
      <c r="G9299">
        <v>101.559</v>
      </c>
      <c r="H9299">
        <v>46.634</v>
      </c>
      <c r="I9299">
        <v>30276.179</v>
      </c>
      <c r="J9299">
        <v>12347422</v>
      </c>
      <c r="K9299">
        <v>21.6</v>
      </c>
      <c r="L9299">
        <v>14.920999999999999</v>
      </c>
      <c r="M9299">
        <v>6439.1409999999996</v>
      </c>
      <c r="N9299">
        <v>2626051</v>
      </c>
      <c r="O9299">
        <v>4.0999999999999996</v>
      </c>
      <c r="P9299">
        <v>13.044</v>
      </c>
      <c r="Q9299">
        <v>1222.386</v>
      </c>
      <c r="R9299">
        <v>498521</v>
      </c>
      <c r="S9299">
        <v>4.2000000000000003E-2</v>
      </c>
      <c r="T9299">
        <v>3.27</v>
      </c>
      <c r="U9299">
        <v>12.505000000000001</v>
      </c>
      <c r="V9299">
        <v>5100</v>
      </c>
      <c r="W9299">
        <f t="shared" si="350"/>
        <v>20</v>
      </c>
      <c r="X9299">
        <f t="shared" si="348"/>
        <v>1719.0920000000001</v>
      </c>
      <c r="Y9299">
        <f t="shared" si="349"/>
        <v>37.880000000000003</v>
      </c>
    </row>
    <row r="9300" spans="1:25" x14ac:dyDescent="0.2">
      <c r="A9300" t="s">
        <v>23</v>
      </c>
      <c r="B9300" t="s">
        <v>24</v>
      </c>
      <c r="C9300">
        <v>10</v>
      </c>
      <c r="D9300">
        <v>17</v>
      </c>
      <c r="E9300" t="s">
        <v>9119</v>
      </c>
      <c r="F9300">
        <v>275.03399999999999</v>
      </c>
      <c r="G9300">
        <v>86.617999999999995</v>
      </c>
      <c r="H9300">
        <v>45.024999999999999</v>
      </c>
      <c r="I9300">
        <v>23822.884999999998</v>
      </c>
      <c r="J9300">
        <v>9715599</v>
      </c>
      <c r="K9300">
        <v>4.33</v>
      </c>
      <c r="L9300">
        <v>2.4740000000000002</v>
      </c>
      <c r="M9300">
        <v>1190.8889999999999</v>
      </c>
      <c r="N9300">
        <v>485676</v>
      </c>
      <c r="O9300">
        <v>1.73</v>
      </c>
      <c r="P9300">
        <v>3.4769999999999999</v>
      </c>
      <c r="Q9300">
        <v>475.94</v>
      </c>
      <c r="R9300">
        <v>194101</v>
      </c>
      <c r="S9300">
        <v>5.0000000000000001E-3</v>
      </c>
      <c r="T9300">
        <v>1.077</v>
      </c>
      <c r="U9300">
        <v>1.2509999999999999</v>
      </c>
      <c r="V9300">
        <v>510</v>
      </c>
      <c r="W9300">
        <f t="shared" si="350"/>
        <v>2</v>
      </c>
      <c r="X9300">
        <f t="shared" si="348"/>
        <v>226.20000000000005</v>
      </c>
      <c r="Y9300">
        <f t="shared" si="349"/>
        <v>1.88</v>
      </c>
    </row>
    <row r="9301" spans="1:25" x14ac:dyDescent="0.2">
      <c r="A9301" t="s">
        <v>23</v>
      </c>
      <c r="B9301" t="s">
        <v>24</v>
      </c>
      <c r="C9301">
        <v>10</v>
      </c>
      <c r="D9301">
        <v>18</v>
      </c>
      <c r="E9301" t="s">
        <v>9120</v>
      </c>
      <c r="F9301">
        <v>339.43400000000003</v>
      </c>
      <c r="G9301">
        <v>114.97799999999999</v>
      </c>
      <c r="H9301">
        <v>42.121000000000002</v>
      </c>
      <c r="I9301">
        <v>39027.248</v>
      </c>
      <c r="J9301">
        <v>15916338</v>
      </c>
      <c r="K9301">
        <v>37.027999999999999</v>
      </c>
      <c r="L9301">
        <v>16.984000000000002</v>
      </c>
      <c r="M9301">
        <v>12568.677</v>
      </c>
      <c r="N9301">
        <v>5125837</v>
      </c>
      <c r="O9301">
        <v>8.0719999999999992</v>
      </c>
      <c r="P9301">
        <v>19.599</v>
      </c>
      <c r="Q9301">
        <v>2740.0459999999998</v>
      </c>
      <c r="R9301">
        <v>1117463</v>
      </c>
      <c r="S9301">
        <v>9.9000000000000005E-2</v>
      </c>
      <c r="T9301">
        <v>5.0350000000000001</v>
      </c>
      <c r="U9301">
        <v>33.764000000000003</v>
      </c>
      <c r="V9301">
        <v>13770</v>
      </c>
      <c r="W9301">
        <f t="shared" si="350"/>
        <v>54</v>
      </c>
      <c r="X9301">
        <f t="shared" si="348"/>
        <v>4754.4119999999994</v>
      </c>
      <c r="Y9301">
        <f t="shared" si="349"/>
        <v>105.88</v>
      </c>
    </row>
    <row r="9302" spans="1:25" x14ac:dyDescent="0.2">
      <c r="A9302" t="s">
        <v>23</v>
      </c>
      <c r="B9302" t="s">
        <v>24</v>
      </c>
      <c r="C9302">
        <v>10</v>
      </c>
      <c r="D9302">
        <v>19</v>
      </c>
      <c r="E9302" t="s">
        <v>9121</v>
      </c>
      <c r="F9302">
        <v>301.334</v>
      </c>
      <c r="G9302">
        <v>98.153999999999996</v>
      </c>
      <c r="H9302">
        <v>42.942</v>
      </c>
      <c r="I9302">
        <v>29577.243999999999</v>
      </c>
      <c r="J9302">
        <v>12062378</v>
      </c>
      <c r="K9302">
        <v>27.207000000000001</v>
      </c>
      <c r="L9302">
        <v>20.268000000000001</v>
      </c>
      <c r="M9302">
        <v>8198.375</v>
      </c>
      <c r="N9302">
        <v>3343513</v>
      </c>
      <c r="O9302">
        <v>6.3490000000000002</v>
      </c>
      <c r="P9302">
        <v>17.161000000000001</v>
      </c>
      <c r="Q9302">
        <v>1913.1579999999999</v>
      </c>
      <c r="R9302">
        <v>780236</v>
      </c>
      <c r="S9302">
        <v>8.3000000000000004E-2</v>
      </c>
      <c r="T9302">
        <v>4.5999999999999996</v>
      </c>
      <c r="U9302">
        <v>25.010999999999999</v>
      </c>
      <c r="V9302">
        <v>10200</v>
      </c>
      <c r="W9302">
        <f t="shared" si="350"/>
        <v>40</v>
      </c>
      <c r="X9302">
        <f t="shared" si="348"/>
        <v>3100.636</v>
      </c>
      <c r="Y9302">
        <f t="shared" si="349"/>
        <v>77.88</v>
      </c>
    </row>
    <row r="9303" spans="1:25" x14ac:dyDescent="0.2">
      <c r="A9303" t="s">
        <v>23</v>
      </c>
      <c r="B9303" t="s">
        <v>24</v>
      </c>
      <c r="C9303">
        <v>10</v>
      </c>
      <c r="D9303">
        <v>20</v>
      </c>
      <c r="E9303" t="s">
        <v>9122</v>
      </c>
      <c r="F9303">
        <v>139.11799999999999</v>
      </c>
      <c r="G9303">
        <v>107.91</v>
      </c>
      <c r="H9303">
        <v>47.896999999999998</v>
      </c>
      <c r="I9303">
        <v>15012.234</v>
      </c>
      <c r="J9303">
        <v>6122384</v>
      </c>
      <c r="K9303">
        <v>34.545999999999999</v>
      </c>
      <c r="L9303">
        <v>29.236999999999998</v>
      </c>
      <c r="M9303">
        <v>4806.0410000000002</v>
      </c>
      <c r="N9303">
        <v>1960030</v>
      </c>
      <c r="O9303">
        <v>9.0020000000000007</v>
      </c>
      <c r="P9303">
        <v>21.364999999999998</v>
      </c>
      <c r="Q9303">
        <v>1252.2729999999999</v>
      </c>
      <c r="R9303">
        <v>510710</v>
      </c>
      <c r="S9303">
        <v>8.5000000000000006E-2</v>
      </c>
      <c r="T9303">
        <v>4.6660000000000004</v>
      </c>
      <c r="U9303">
        <v>11.88</v>
      </c>
      <c r="V9303">
        <v>4845</v>
      </c>
      <c r="W9303">
        <f t="shared" si="350"/>
        <v>19</v>
      </c>
      <c r="X9303">
        <f t="shared" si="348"/>
        <v>1778.866</v>
      </c>
      <c r="Y9303">
        <f t="shared" si="349"/>
        <v>35.880000000000003</v>
      </c>
    </row>
    <row r="9304" spans="1:25" x14ac:dyDescent="0.2">
      <c r="A9304" t="s">
        <v>23</v>
      </c>
      <c r="B9304" t="s">
        <v>24</v>
      </c>
      <c r="C9304">
        <v>10</v>
      </c>
      <c r="D9304">
        <v>21</v>
      </c>
      <c r="E9304" t="s">
        <v>9123</v>
      </c>
      <c r="F9304">
        <v>381.24099999999999</v>
      </c>
      <c r="G9304">
        <v>115.27200000000001</v>
      </c>
      <c r="H9304">
        <v>49.646999999999998</v>
      </c>
      <c r="I9304">
        <v>43946.553</v>
      </c>
      <c r="J9304">
        <v>17922560</v>
      </c>
      <c r="K9304">
        <v>28.016999999999999</v>
      </c>
      <c r="L9304">
        <v>23.428999999999998</v>
      </c>
      <c r="M9304">
        <v>10681.343999999999</v>
      </c>
      <c r="N9304">
        <v>4356133</v>
      </c>
      <c r="O9304">
        <v>5.9619999999999997</v>
      </c>
      <c r="P9304">
        <v>18.751000000000001</v>
      </c>
      <c r="Q9304">
        <v>2273.1149999999998</v>
      </c>
      <c r="R9304">
        <v>927036</v>
      </c>
      <c r="S9304">
        <v>5.8999999999999997E-2</v>
      </c>
      <c r="T9304">
        <v>3.88</v>
      </c>
      <c r="U9304">
        <v>22.51</v>
      </c>
      <c r="V9304">
        <v>9180</v>
      </c>
      <c r="W9304">
        <f t="shared" si="350"/>
        <v>36</v>
      </c>
      <c r="X9304">
        <f t="shared" si="348"/>
        <v>3820.5499999999997</v>
      </c>
      <c r="Y9304">
        <f t="shared" si="349"/>
        <v>69.88</v>
      </c>
    </row>
    <row r="9305" spans="1:25" x14ac:dyDescent="0.2">
      <c r="A9305" t="s">
        <v>23</v>
      </c>
      <c r="B9305" t="s">
        <v>24</v>
      </c>
      <c r="C9305">
        <v>10</v>
      </c>
      <c r="D9305">
        <v>22</v>
      </c>
      <c r="E9305" t="s">
        <v>3270</v>
      </c>
      <c r="F9305">
        <v>16.626999999999999</v>
      </c>
      <c r="G9305">
        <v>48.661000000000001</v>
      </c>
      <c r="H9305">
        <v>27.143999999999998</v>
      </c>
      <c r="I9305">
        <v>809.10199999999998</v>
      </c>
      <c r="J9305">
        <v>329973</v>
      </c>
      <c r="K9305">
        <v>5.0640000000000001</v>
      </c>
      <c r="L9305">
        <v>6.7539999999999996</v>
      </c>
      <c r="M9305">
        <v>84.204999999999998</v>
      </c>
      <c r="N9305">
        <v>34341</v>
      </c>
      <c r="O9305">
        <v>1.4039999999999999</v>
      </c>
      <c r="P9305">
        <v>1.006</v>
      </c>
      <c r="Q9305">
        <v>23.346</v>
      </c>
      <c r="R9305">
        <v>9521</v>
      </c>
      <c r="S9305">
        <v>0</v>
      </c>
      <c r="T9305">
        <v>0</v>
      </c>
      <c r="U9305">
        <v>0</v>
      </c>
      <c r="V9305">
        <v>0</v>
      </c>
      <c r="W9305">
        <f t="shared" si="350"/>
        <v>0</v>
      </c>
      <c r="X9305">
        <f t="shared" si="348"/>
        <v>0</v>
      </c>
      <c r="Y9305">
        <f t="shared" si="349"/>
        <v>0</v>
      </c>
    </row>
    <row r="9306" spans="1:25" x14ac:dyDescent="0.2">
      <c r="A9306" t="s">
        <v>23</v>
      </c>
      <c r="B9306" t="s">
        <v>24</v>
      </c>
      <c r="C9306">
        <v>10</v>
      </c>
      <c r="D9306">
        <v>23</v>
      </c>
      <c r="E9306" t="s">
        <v>9124</v>
      </c>
      <c r="F9306">
        <v>74.293999999999997</v>
      </c>
      <c r="G9306">
        <v>112.3</v>
      </c>
      <c r="H9306">
        <v>51.85</v>
      </c>
      <c r="I9306">
        <v>8343.2160000000003</v>
      </c>
      <c r="J9306">
        <v>3402583</v>
      </c>
      <c r="K9306">
        <v>34.439</v>
      </c>
      <c r="L9306">
        <v>36.371000000000002</v>
      </c>
      <c r="M9306">
        <v>2558.5839999999998</v>
      </c>
      <c r="N9306">
        <v>1043458</v>
      </c>
      <c r="O9306">
        <v>9.2479999999999993</v>
      </c>
      <c r="P9306">
        <v>20.236999999999998</v>
      </c>
      <c r="Q9306">
        <v>687.09199999999998</v>
      </c>
      <c r="R9306">
        <v>280214</v>
      </c>
      <c r="S9306">
        <v>7.5999999999999998E-2</v>
      </c>
      <c r="T9306">
        <v>4.3940000000000001</v>
      </c>
      <c r="U9306">
        <v>5.6269999999999998</v>
      </c>
      <c r="V9306">
        <v>2295</v>
      </c>
      <c r="W9306">
        <f t="shared" si="350"/>
        <v>9</v>
      </c>
      <c r="X9306">
        <f t="shared" si="348"/>
        <v>648.50400000000002</v>
      </c>
      <c r="Y9306">
        <f t="shared" si="349"/>
        <v>15.879999999999999</v>
      </c>
    </row>
    <row r="9307" spans="1:25" x14ac:dyDescent="0.2">
      <c r="A9307" t="s">
        <v>23</v>
      </c>
      <c r="B9307" t="s">
        <v>24</v>
      </c>
      <c r="C9307">
        <v>10</v>
      </c>
      <c r="D9307">
        <v>24</v>
      </c>
      <c r="E9307" t="s">
        <v>9125</v>
      </c>
      <c r="F9307">
        <v>371.327</v>
      </c>
      <c r="G9307">
        <v>77.852000000000004</v>
      </c>
      <c r="H9307">
        <v>35.055999999999997</v>
      </c>
      <c r="I9307">
        <v>28908.597000000002</v>
      </c>
      <c r="J9307">
        <v>11789686</v>
      </c>
      <c r="K9307">
        <v>44.170999999999999</v>
      </c>
      <c r="L9307">
        <v>30.603000000000002</v>
      </c>
      <c r="M9307">
        <v>16402.063999999998</v>
      </c>
      <c r="N9307">
        <v>6689193</v>
      </c>
      <c r="O9307">
        <v>22.382999999999999</v>
      </c>
      <c r="P9307">
        <v>40.951000000000001</v>
      </c>
      <c r="Q9307">
        <v>8311.3989999999994</v>
      </c>
      <c r="R9307">
        <v>3389607</v>
      </c>
      <c r="S9307">
        <v>0.13100000000000001</v>
      </c>
      <c r="T9307">
        <v>5.7859999999999996</v>
      </c>
      <c r="U9307">
        <v>48.771000000000001</v>
      </c>
      <c r="V9307">
        <v>19890</v>
      </c>
      <c r="W9307">
        <f t="shared" si="350"/>
        <v>78</v>
      </c>
      <c r="X9307">
        <f t="shared" si="348"/>
        <v>15897.117999999999</v>
      </c>
      <c r="Y9307">
        <f t="shared" si="349"/>
        <v>153.88</v>
      </c>
    </row>
    <row r="9308" spans="1:25" x14ac:dyDescent="0.2">
      <c r="A9308" t="s">
        <v>23</v>
      </c>
      <c r="B9308" t="s">
        <v>24</v>
      </c>
      <c r="C9308">
        <v>10</v>
      </c>
      <c r="D9308">
        <v>25</v>
      </c>
      <c r="E9308" t="s">
        <v>9126</v>
      </c>
      <c r="F9308">
        <v>363.255</v>
      </c>
      <c r="G9308">
        <v>107.55500000000001</v>
      </c>
      <c r="H9308">
        <v>44.01</v>
      </c>
      <c r="I9308">
        <v>39069.913</v>
      </c>
      <c r="J9308">
        <v>15933738</v>
      </c>
      <c r="K9308">
        <v>52.17</v>
      </c>
      <c r="L9308">
        <v>24.456</v>
      </c>
      <c r="M9308">
        <v>18951.201000000001</v>
      </c>
      <c r="N9308">
        <v>7728798</v>
      </c>
      <c r="O9308">
        <v>9.9920000000000009</v>
      </c>
      <c r="P9308">
        <v>20.986000000000001</v>
      </c>
      <c r="Q9308">
        <v>3629.6379999999999</v>
      </c>
      <c r="R9308">
        <v>1480262</v>
      </c>
      <c r="S9308">
        <v>0.13300000000000001</v>
      </c>
      <c r="T9308">
        <v>5.8120000000000003</v>
      </c>
      <c r="U9308">
        <v>48.145000000000003</v>
      </c>
      <c r="V9308">
        <v>19635</v>
      </c>
      <c r="W9308">
        <f t="shared" si="350"/>
        <v>77</v>
      </c>
      <c r="X9308">
        <f t="shared" si="348"/>
        <v>6533.5959999999995</v>
      </c>
      <c r="Y9308">
        <f t="shared" si="349"/>
        <v>151.88</v>
      </c>
    </row>
    <row r="9309" spans="1:25" x14ac:dyDescent="0.2">
      <c r="A9309" t="s">
        <v>23</v>
      </c>
      <c r="B9309" t="s">
        <v>24</v>
      </c>
      <c r="C9309">
        <v>10</v>
      </c>
      <c r="D9309">
        <v>26</v>
      </c>
      <c r="E9309" t="s">
        <v>9127</v>
      </c>
      <c r="F9309">
        <v>353.36099999999999</v>
      </c>
      <c r="G9309">
        <v>73.867000000000004</v>
      </c>
      <c r="H9309">
        <v>43.831000000000003</v>
      </c>
      <c r="I9309">
        <v>26101.703000000001</v>
      </c>
      <c r="J9309">
        <v>10644961</v>
      </c>
      <c r="K9309">
        <v>13.045</v>
      </c>
      <c r="L9309">
        <v>11.942</v>
      </c>
      <c r="M9309">
        <v>4609.6729999999998</v>
      </c>
      <c r="N9309">
        <v>1879946</v>
      </c>
      <c r="O9309">
        <v>2.6579999999999999</v>
      </c>
      <c r="P9309">
        <v>8.3979999999999997</v>
      </c>
      <c r="Q9309">
        <v>939.11599999999999</v>
      </c>
      <c r="R9309">
        <v>382996</v>
      </c>
      <c r="S9309">
        <v>2.3E-2</v>
      </c>
      <c r="T9309">
        <v>2.4220000000000002</v>
      </c>
      <c r="U9309">
        <v>8.1280000000000001</v>
      </c>
      <c r="V9309">
        <v>3315</v>
      </c>
      <c r="W9309">
        <f t="shared" si="350"/>
        <v>13</v>
      </c>
      <c r="X9309">
        <f t="shared" si="348"/>
        <v>1152.5520000000001</v>
      </c>
      <c r="Y9309">
        <f t="shared" si="349"/>
        <v>23.88</v>
      </c>
    </row>
    <row r="9310" spans="1:25" x14ac:dyDescent="0.2">
      <c r="A9310" t="s">
        <v>23</v>
      </c>
      <c r="B9310" t="s">
        <v>24</v>
      </c>
      <c r="C9310">
        <v>10</v>
      </c>
      <c r="D9310">
        <v>27</v>
      </c>
      <c r="E9310" t="s">
        <v>9128</v>
      </c>
      <c r="F9310">
        <v>266.56900000000002</v>
      </c>
      <c r="G9310">
        <v>104.426</v>
      </c>
      <c r="H9310">
        <v>47.956000000000003</v>
      </c>
      <c r="I9310">
        <v>27836.878000000001</v>
      </c>
      <c r="J9310">
        <v>11352611</v>
      </c>
      <c r="K9310">
        <v>25.155000000000001</v>
      </c>
      <c r="L9310">
        <v>11.906000000000001</v>
      </c>
      <c r="M9310">
        <v>6705.4629999999997</v>
      </c>
      <c r="N9310">
        <v>2734664</v>
      </c>
      <c r="O9310">
        <v>3.5790000000000002</v>
      </c>
      <c r="P9310">
        <v>10.092000000000001</v>
      </c>
      <c r="Q9310">
        <v>954.01900000000001</v>
      </c>
      <c r="R9310">
        <v>389074</v>
      </c>
      <c r="S9310">
        <v>0.04</v>
      </c>
      <c r="T9310">
        <v>3.1890000000000001</v>
      </c>
      <c r="U9310">
        <v>10.63</v>
      </c>
      <c r="V9310">
        <v>4335</v>
      </c>
      <c r="W9310">
        <f t="shared" si="350"/>
        <v>17</v>
      </c>
      <c r="X9310">
        <f t="shared" si="348"/>
        <v>1182.3580000000002</v>
      </c>
      <c r="Y9310">
        <f t="shared" si="349"/>
        <v>31.88</v>
      </c>
    </row>
    <row r="9311" spans="1:25" x14ac:dyDescent="0.2">
      <c r="A9311" t="s">
        <v>23</v>
      </c>
      <c r="B9311" t="s">
        <v>24</v>
      </c>
      <c r="C9311">
        <v>10</v>
      </c>
      <c r="D9311">
        <v>28</v>
      </c>
      <c r="E9311" t="s">
        <v>9129</v>
      </c>
      <c r="F9311">
        <v>16.751999999999999</v>
      </c>
      <c r="G9311">
        <v>63.99</v>
      </c>
      <c r="H9311">
        <v>43.723999999999997</v>
      </c>
      <c r="I9311">
        <v>1071.9780000000001</v>
      </c>
      <c r="J9311">
        <v>437181</v>
      </c>
      <c r="K9311">
        <v>42.064</v>
      </c>
      <c r="L9311">
        <v>27.486000000000001</v>
      </c>
      <c r="M9311">
        <v>704.673</v>
      </c>
      <c r="N9311">
        <v>287384</v>
      </c>
      <c r="O9311">
        <v>12.478</v>
      </c>
      <c r="P9311">
        <v>25.332999999999998</v>
      </c>
      <c r="Q9311">
        <v>209.042</v>
      </c>
      <c r="R9311">
        <v>85253</v>
      </c>
      <c r="S9311">
        <v>0.224</v>
      </c>
      <c r="T9311">
        <v>7.5540000000000003</v>
      </c>
      <c r="U9311">
        <v>3.7519999999999998</v>
      </c>
      <c r="V9311">
        <v>1530</v>
      </c>
      <c r="W9311">
        <f t="shared" si="350"/>
        <v>6</v>
      </c>
      <c r="X9311">
        <f t="shared" si="348"/>
        <v>0</v>
      </c>
      <c r="Y9311">
        <f t="shared" si="349"/>
        <v>9.879999999999999</v>
      </c>
    </row>
    <row r="9312" spans="1:25" x14ac:dyDescent="0.2">
      <c r="A9312" t="s">
        <v>23</v>
      </c>
      <c r="B9312" t="s">
        <v>24</v>
      </c>
      <c r="C9312">
        <v>10</v>
      </c>
      <c r="D9312">
        <v>31</v>
      </c>
      <c r="E9312" t="s">
        <v>9130</v>
      </c>
      <c r="F9312">
        <v>359.31</v>
      </c>
      <c r="G9312">
        <v>88.203999999999994</v>
      </c>
      <c r="H9312">
        <v>35.429000000000002</v>
      </c>
      <c r="I9312">
        <v>31692.633000000002</v>
      </c>
      <c r="J9312">
        <v>12925089</v>
      </c>
      <c r="K9312">
        <v>44.927999999999997</v>
      </c>
      <c r="L9312">
        <v>20.952000000000002</v>
      </c>
      <c r="M9312">
        <v>16143.123</v>
      </c>
      <c r="N9312">
        <v>6583590</v>
      </c>
      <c r="O9312">
        <v>10.403</v>
      </c>
      <c r="P9312">
        <v>23.966000000000001</v>
      </c>
      <c r="Q9312">
        <v>3737.89</v>
      </c>
      <c r="R9312">
        <v>1524410</v>
      </c>
      <c r="S9312">
        <v>0.127</v>
      </c>
      <c r="T9312">
        <v>5.69</v>
      </c>
      <c r="U9312">
        <v>45.643999999999998</v>
      </c>
      <c r="V9312">
        <v>18615</v>
      </c>
      <c r="W9312">
        <f t="shared" si="350"/>
        <v>73</v>
      </c>
      <c r="X9312">
        <f t="shared" si="348"/>
        <v>6750.0999999999995</v>
      </c>
      <c r="Y9312">
        <f t="shared" si="349"/>
        <v>143.88</v>
      </c>
    </row>
    <row r="9313" spans="1:25" x14ac:dyDescent="0.2">
      <c r="A9313" t="s">
        <v>23</v>
      </c>
      <c r="B9313" t="s">
        <v>24</v>
      </c>
      <c r="C9313">
        <v>10</v>
      </c>
      <c r="D9313">
        <v>32</v>
      </c>
      <c r="E9313" t="s">
        <v>9131</v>
      </c>
      <c r="F9313">
        <v>375.37099999999998</v>
      </c>
      <c r="G9313">
        <v>99.867999999999995</v>
      </c>
      <c r="H9313">
        <v>45.356999999999999</v>
      </c>
      <c r="I9313">
        <v>37487.533000000003</v>
      </c>
      <c r="J9313">
        <v>15288402</v>
      </c>
      <c r="K9313">
        <v>4.6360000000000001</v>
      </c>
      <c r="L9313">
        <v>2.5209999999999999</v>
      </c>
      <c r="M9313">
        <v>1740.037</v>
      </c>
      <c r="N9313">
        <v>709633</v>
      </c>
      <c r="O9313">
        <v>1.7030000000000001</v>
      </c>
      <c r="P9313">
        <v>3.1469999999999998</v>
      </c>
      <c r="Q9313">
        <v>639.226</v>
      </c>
      <c r="R9313">
        <v>260693</v>
      </c>
      <c r="S9313">
        <v>3.0000000000000001E-3</v>
      </c>
      <c r="T9313">
        <v>0.92200000000000004</v>
      </c>
      <c r="U9313">
        <v>1.2509999999999999</v>
      </c>
      <c r="V9313">
        <v>510</v>
      </c>
      <c r="W9313">
        <f t="shared" si="350"/>
        <v>2</v>
      </c>
      <c r="X9313">
        <f t="shared" si="348"/>
        <v>552.77200000000005</v>
      </c>
      <c r="Y9313">
        <f t="shared" si="349"/>
        <v>1.88</v>
      </c>
    </row>
    <row r="9314" spans="1:25" x14ac:dyDescent="0.2">
      <c r="A9314" t="s">
        <v>23</v>
      </c>
      <c r="B9314" t="s">
        <v>24</v>
      </c>
      <c r="C9314">
        <v>10</v>
      </c>
      <c r="D9314">
        <v>35</v>
      </c>
      <c r="E9314" t="s">
        <v>9132</v>
      </c>
      <c r="F9314">
        <v>257.94099999999997</v>
      </c>
      <c r="G9314">
        <v>68.516000000000005</v>
      </c>
      <c r="H9314">
        <v>36.338000000000001</v>
      </c>
      <c r="I9314">
        <v>17673.13</v>
      </c>
      <c r="J9314">
        <v>7207567</v>
      </c>
      <c r="K9314">
        <v>29.009</v>
      </c>
      <c r="L9314">
        <v>14.188000000000001</v>
      </c>
      <c r="M9314">
        <v>7482.6120000000001</v>
      </c>
      <c r="N9314">
        <v>3051606</v>
      </c>
      <c r="O9314">
        <v>3.7010000000000001</v>
      </c>
      <c r="P9314">
        <v>11.021000000000001</v>
      </c>
      <c r="Q9314">
        <v>954.53099999999995</v>
      </c>
      <c r="R9314">
        <v>389283</v>
      </c>
      <c r="S9314">
        <v>7.0000000000000007E-2</v>
      </c>
      <c r="T9314">
        <v>4.2329999999999997</v>
      </c>
      <c r="U9314">
        <v>18.132999999999999</v>
      </c>
      <c r="V9314">
        <v>7395</v>
      </c>
      <c r="W9314">
        <f t="shared" si="350"/>
        <v>29</v>
      </c>
      <c r="X9314">
        <f t="shared" si="348"/>
        <v>1183.3820000000001</v>
      </c>
      <c r="Y9314">
        <f t="shared" si="349"/>
        <v>55.88</v>
      </c>
    </row>
    <row r="9315" spans="1:25" x14ac:dyDescent="0.2">
      <c r="A9315" t="s">
        <v>23</v>
      </c>
      <c r="B9315" t="s">
        <v>387</v>
      </c>
      <c r="C9315">
        <v>1</v>
      </c>
      <c r="D9315">
        <v>1</v>
      </c>
      <c r="E9315" t="s">
        <v>6511</v>
      </c>
      <c r="F9315">
        <v>243.631</v>
      </c>
      <c r="G9315">
        <v>71.733000000000004</v>
      </c>
      <c r="H9315">
        <v>36.703000000000003</v>
      </c>
      <c r="I9315">
        <v>17476.271000000001</v>
      </c>
      <c r="J9315">
        <v>7127283</v>
      </c>
      <c r="K9315">
        <v>39.136000000000003</v>
      </c>
      <c r="L9315">
        <v>26.707000000000001</v>
      </c>
      <c r="M9315">
        <v>9534.6280000000006</v>
      </c>
      <c r="N9315">
        <v>3888472</v>
      </c>
      <c r="O9315">
        <v>2.9820000000000002</v>
      </c>
      <c r="P9315">
        <v>11.185</v>
      </c>
      <c r="Q9315">
        <v>726.55200000000002</v>
      </c>
      <c r="R9315">
        <v>296307</v>
      </c>
      <c r="S9315">
        <v>2.5999999999999999E-2</v>
      </c>
      <c r="T9315">
        <v>2.5579999999999998</v>
      </c>
      <c r="U9315">
        <v>6.2530000000000001</v>
      </c>
      <c r="V9315">
        <v>2550</v>
      </c>
      <c r="W9315">
        <f t="shared" ref="W9315:W9358" si="351">V9315/255</f>
        <v>10</v>
      </c>
      <c r="X9315">
        <f>(MAX(0, (Q9315-305.73)))*1.9</f>
        <v>799.56179999999995</v>
      </c>
      <c r="Y9315">
        <f>(MAX(0, (W9315-0.58)))*1.9</f>
        <v>17.898</v>
      </c>
    </row>
    <row r="9316" spans="1:25" x14ac:dyDescent="0.2">
      <c r="A9316" t="s">
        <v>23</v>
      </c>
      <c r="B9316" t="s">
        <v>387</v>
      </c>
      <c r="C9316">
        <v>1</v>
      </c>
      <c r="D9316">
        <v>2</v>
      </c>
      <c r="E9316" t="s">
        <v>9142</v>
      </c>
      <c r="F9316">
        <v>294.75</v>
      </c>
      <c r="G9316">
        <v>74.930999999999997</v>
      </c>
      <c r="H9316">
        <v>37.261000000000003</v>
      </c>
      <c r="I9316">
        <v>22085.984</v>
      </c>
      <c r="J9316">
        <v>9007245</v>
      </c>
      <c r="K9316">
        <v>25.948</v>
      </c>
      <c r="L9316">
        <v>10.365</v>
      </c>
      <c r="M9316">
        <v>7648.183</v>
      </c>
      <c r="N9316">
        <v>3119130</v>
      </c>
      <c r="O9316">
        <v>1.9359999999999999</v>
      </c>
      <c r="P9316">
        <v>3.7549999999999999</v>
      </c>
      <c r="Q9316">
        <v>570.73800000000006</v>
      </c>
      <c r="R9316">
        <v>232762</v>
      </c>
      <c r="S9316">
        <v>1.2999999999999999E-2</v>
      </c>
      <c r="T9316">
        <v>1.802</v>
      </c>
      <c r="U9316">
        <v>3.7519999999999998</v>
      </c>
      <c r="V9316">
        <v>1530</v>
      </c>
      <c r="W9316">
        <f t="shared" si="351"/>
        <v>6</v>
      </c>
      <c r="X9316">
        <f t="shared" ref="X9316:X9379" si="352">(MAX(0, (Q9316-305.73)))*1.9</f>
        <v>503.51520000000005</v>
      </c>
      <c r="Y9316">
        <f t="shared" ref="Y9316:Y9379" si="353">(MAX(0, (W9316-0.58)))*1.9</f>
        <v>10.298</v>
      </c>
    </row>
    <row r="9317" spans="1:25" x14ac:dyDescent="0.2">
      <c r="A9317" t="s">
        <v>23</v>
      </c>
      <c r="B9317" t="s">
        <v>387</v>
      </c>
      <c r="C9317">
        <v>1</v>
      </c>
      <c r="D9317">
        <v>3</v>
      </c>
      <c r="E9317" t="s">
        <v>7717</v>
      </c>
      <c r="F9317">
        <v>333.07100000000003</v>
      </c>
      <c r="G9317">
        <v>73.575000000000003</v>
      </c>
      <c r="H9317">
        <v>32.222999999999999</v>
      </c>
      <c r="I9317">
        <v>24505.638999999999</v>
      </c>
      <c r="J9317">
        <v>9994044</v>
      </c>
      <c r="K9317">
        <v>5.86</v>
      </c>
      <c r="L9317">
        <v>2.8439999999999999</v>
      </c>
      <c r="M9317">
        <v>1951.7619999999999</v>
      </c>
      <c r="N9317">
        <v>795980</v>
      </c>
      <c r="O9317">
        <v>1.6479999999999999</v>
      </c>
      <c r="P9317">
        <v>4.399</v>
      </c>
      <c r="Q9317">
        <v>549.06200000000001</v>
      </c>
      <c r="R9317">
        <v>223922</v>
      </c>
      <c r="S9317">
        <v>4.0000000000000001E-3</v>
      </c>
      <c r="T9317">
        <v>0.97799999999999998</v>
      </c>
      <c r="U9317">
        <v>1.2509999999999999</v>
      </c>
      <c r="V9317">
        <v>510</v>
      </c>
      <c r="W9317">
        <f t="shared" si="351"/>
        <v>2</v>
      </c>
      <c r="X9317">
        <f t="shared" si="352"/>
        <v>462.33079999999995</v>
      </c>
      <c r="Y9317">
        <f t="shared" si="353"/>
        <v>2.698</v>
      </c>
    </row>
    <row r="9318" spans="1:25" x14ac:dyDescent="0.2">
      <c r="A9318" t="s">
        <v>23</v>
      </c>
      <c r="B9318" t="s">
        <v>387</v>
      </c>
      <c r="C9318">
        <v>1</v>
      </c>
      <c r="D9318">
        <v>4</v>
      </c>
      <c r="E9318" t="s">
        <v>7697</v>
      </c>
      <c r="F9318">
        <v>303.33699999999999</v>
      </c>
      <c r="G9318">
        <v>84.846000000000004</v>
      </c>
      <c r="H9318">
        <v>42.45</v>
      </c>
      <c r="I9318">
        <v>25737.072</v>
      </c>
      <c r="J9318">
        <v>10496255</v>
      </c>
      <c r="K9318">
        <v>24.452999999999999</v>
      </c>
      <c r="L9318">
        <v>18.262</v>
      </c>
      <c r="M9318">
        <v>7417.5919999999996</v>
      </c>
      <c r="N9318">
        <v>3025089</v>
      </c>
      <c r="O9318">
        <v>2.74</v>
      </c>
      <c r="P9318">
        <v>9.9730000000000008</v>
      </c>
      <c r="Q9318">
        <v>831.23099999999999</v>
      </c>
      <c r="R9318">
        <v>338998</v>
      </c>
      <c r="S9318">
        <v>1.4E-2</v>
      </c>
      <c r="T9318">
        <v>1.9179999999999999</v>
      </c>
      <c r="U9318">
        <v>4.3769999999999998</v>
      </c>
      <c r="V9318">
        <v>1785</v>
      </c>
      <c r="W9318">
        <f t="shared" si="351"/>
        <v>7</v>
      </c>
      <c r="X9318">
        <f t="shared" si="352"/>
        <v>998.45189999999991</v>
      </c>
      <c r="Y9318">
        <f t="shared" si="353"/>
        <v>12.197999999999999</v>
      </c>
    </row>
    <row r="9319" spans="1:25" x14ac:dyDescent="0.2">
      <c r="A9319" t="s">
        <v>23</v>
      </c>
      <c r="B9319" t="s">
        <v>387</v>
      </c>
      <c r="C9319">
        <v>1</v>
      </c>
      <c r="D9319">
        <v>5</v>
      </c>
      <c r="E9319" t="s">
        <v>3322</v>
      </c>
      <c r="F9319">
        <v>264.68599999999998</v>
      </c>
      <c r="G9319">
        <v>93.040999999999997</v>
      </c>
      <c r="H9319">
        <v>44.287999999999997</v>
      </c>
      <c r="I9319">
        <v>24626.614000000001</v>
      </c>
      <c r="J9319">
        <v>10043381</v>
      </c>
      <c r="K9319">
        <v>28.414000000000001</v>
      </c>
      <c r="L9319">
        <v>16.742999999999999</v>
      </c>
      <c r="M9319">
        <v>7520.7439999999997</v>
      </c>
      <c r="N9319">
        <v>3067157</v>
      </c>
      <c r="O9319">
        <v>2.91</v>
      </c>
      <c r="P9319">
        <v>11.157</v>
      </c>
      <c r="Q9319">
        <v>770.34500000000003</v>
      </c>
      <c r="R9319">
        <v>314167</v>
      </c>
      <c r="S9319">
        <v>1.9E-2</v>
      </c>
      <c r="T9319">
        <v>2.1949999999999998</v>
      </c>
      <c r="U9319">
        <v>5.0019999999999998</v>
      </c>
      <c r="V9319">
        <v>2040</v>
      </c>
      <c r="W9319">
        <f t="shared" si="351"/>
        <v>8</v>
      </c>
      <c r="X9319">
        <f t="shared" si="352"/>
        <v>882.76850000000002</v>
      </c>
      <c r="Y9319">
        <f t="shared" si="353"/>
        <v>14.097999999999999</v>
      </c>
    </row>
    <row r="9320" spans="1:25" x14ac:dyDescent="0.2">
      <c r="A9320" t="s">
        <v>23</v>
      </c>
      <c r="B9320" t="s">
        <v>387</v>
      </c>
      <c r="C9320">
        <v>1</v>
      </c>
      <c r="D9320">
        <v>6</v>
      </c>
      <c r="E9320" t="s">
        <v>8613</v>
      </c>
      <c r="F9320">
        <v>338.13900000000001</v>
      </c>
      <c r="G9320">
        <v>80.759</v>
      </c>
      <c r="H9320">
        <v>36.5</v>
      </c>
      <c r="I9320">
        <v>27307.782999999999</v>
      </c>
      <c r="J9320">
        <v>11136832</v>
      </c>
      <c r="K9320">
        <v>6.5149999999999997</v>
      </c>
      <c r="L9320">
        <v>3.2749999999999999</v>
      </c>
      <c r="M9320">
        <v>2203.09</v>
      </c>
      <c r="N9320">
        <v>898478</v>
      </c>
      <c r="O9320">
        <v>1.8180000000000001</v>
      </c>
      <c r="P9320">
        <v>4.944</v>
      </c>
      <c r="Q9320">
        <v>614.57500000000005</v>
      </c>
      <c r="R9320">
        <v>250640</v>
      </c>
      <c r="S9320">
        <v>4.0000000000000001E-3</v>
      </c>
      <c r="T9320">
        <v>0.97099999999999997</v>
      </c>
      <c r="U9320">
        <v>1.2509999999999999</v>
      </c>
      <c r="V9320">
        <v>510</v>
      </c>
      <c r="W9320">
        <f t="shared" si="351"/>
        <v>2</v>
      </c>
      <c r="X9320">
        <f t="shared" si="352"/>
        <v>586.80550000000005</v>
      </c>
      <c r="Y9320">
        <f t="shared" si="353"/>
        <v>2.698</v>
      </c>
    </row>
    <row r="9321" spans="1:25" x14ac:dyDescent="0.2">
      <c r="A9321" t="s">
        <v>23</v>
      </c>
      <c r="B9321" t="s">
        <v>387</v>
      </c>
      <c r="C9321">
        <v>1</v>
      </c>
      <c r="D9321">
        <v>7</v>
      </c>
      <c r="E9321" t="s">
        <v>3585</v>
      </c>
      <c r="F9321">
        <v>280.44499999999999</v>
      </c>
      <c r="G9321">
        <v>95.227000000000004</v>
      </c>
      <c r="H9321">
        <v>41.953000000000003</v>
      </c>
      <c r="I9321">
        <v>26705.96</v>
      </c>
      <c r="J9321">
        <v>10891393</v>
      </c>
      <c r="K9321">
        <v>21.655999999999999</v>
      </c>
      <c r="L9321">
        <v>8.9009999999999998</v>
      </c>
      <c r="M9321">
        <v>6073.35</v>
      </c>
      <c r="N9321">
        <v>2476872</v>
      </c>
      <c r="O9321">
        <v>1.9159999999999999</v>
      </c>
      <c r="P9321">
        <v>4.8410000000000002</v>
      </c>
      <c r="Q9321">
        <v>537.41999999999996</v>
      </c>
      <c r="R9321">
        <v>219174</v>
      </c>
      <c r="S9321">
        <v>7.0000000000000001E-3</v>
      </c>
      <c r="T9321">
        <v>1.306</v>
      </c>
      <c r="U9321">
        <v>1.8759999999999999</v>
      </c>
      <c r="V9321">
        <v>765</v>
      </c>
      <c r="W9321">
        <f t="shared" si="351"/>
        <v>3</v>
      </c>
      <c r="X9321">
        <f t="shared" si="352"/>
        <v>440.21099999999984</v>
      </c>
      <c r="Y9321">
        <f t="shared" si="353"/>
        <v>4.5979999999999999</v>
      </c>
    </row>
    <row r="9322" spans="1:25" x14ac:dyDescent="0.2">
      <c r="A9322" t="s">
        <v>23</v>
      </c>
      <c r="B9322" t="s">
        <v>387</v>
      </c>
      <c r="C9322">
        <v>1</v>
      </c>
      <c r="D9322">
        <v>8</v>
      </c>
      <c r="E9322" t="s">
        <v>9143</v>
      </c>
      <c r="F9322">
        <v>345.18599999999998</v>
      </c>
      <c r="G9322">
        <v>115.23399999999999</v>
      </c>
      <c r="H9322">
        <v>45.572000000000003</v>
      </c>
      <c r="I9322">
        <v>39777.243999999999</v>
      </c>
      <c r="J9322">
        <v>16222206</v>
      </c>
      <c r="K9322">
        <v>22.527999999999999</v>
      </c>
      <c r="L9322">
        <v>9.6370000000000005</v>
      </c>
      <c r="M9322">
        <v>7776.5190000000002</v>
      </c>
      <c r="N9322">
        <v>3171469</v>
      </c>
      <c r="O9322">
        <v>2.3380000000000001</v>
      </c>
      <c r="P9322">
        <v>8.09</v>
      </c>
      <c r="Q9322">
        <v>807.11599999999999</v>
      </c>
      <c r="R9322">
        <v>329163</v>
      </c>
      <c r="S9322">
        <v>7.0000000000000001E-3</v>
      </c>
      <c r="T9322">
        <v>1.359</v>
      </c>
      <c r="U9322">
        <v>2.5009999999999999</v>
      </c>
      <c r="V9322">
        <v>1020</v>
      </c>
      <c r="W9322">
        <f t="shared" si="351"/>
        <v>4</v>
      </c>
      <c r="X9322">
        <f t="shared" si="352"/>
        <v>952.63339999999994</v>
      </c>
      <c r="Y9322">
        <f t="shared" si="353"/>
        <v>6.4979999999999993</v>
      </c>
    </row>
    <row r="9323" spans="1:25" x14ac:dyDescent="0.2">
      <c r="A9323" t="s">
        <v>23</v>
      </c>
      <c r="B9323" t="s">
        <v>387</v>
      </c>
      <c r="C9323">
        <v>1</v>
      </c>
      <c r="D9323">
        <v>9</v>
      </c>
      <c r="E9323" t="s">
        <v>7237</v>
      </c>
      <c r="F9323">
        <v>347.45699999999999</v>
      </c>
      <c r="G9323">
        <v>80.869</v>
      </c>
      <c r="H9323">
        <v>37.256</v>
      </c>
      <c r="I9323">
        <v>28098.325000000001</v>
      </c>
      <c r="J9323">
        <v>11459236</v>
      </c>
      <c r="K9323">
        <v>61.097000000000001</v>
      </c>
      <c r="L9323">
        <v>32.33</v>
      </c>
      <c r="M9323">
        <v>21228.543000000001</v>
      </c>
      <c r="N9323">
        <v>8657558</v>
      </c>
      <c r="O9323">
        <v>6.2629999999999999</v>
      </c>
      <c r="P9323">
        <v>17.931000000000001</v>
      </c>
      <c r="Q9323">
        <v>2176.11</v>
      </c>
      <c r="R9323">
        <v>887475</v>
      </c>
      <c r="S9323">
        <v>6.7000000000000004E-2</v>
      </c>
      <c r="T9323">
        <v>4.12</v>
      </c>
      <c r="U9323">
        <v>23.135000000000002</v>
      </c>
      <c r="V9323">
        <v>9435</v>
      </c>
      <c r="W9323">
        <f t="shared" si="351"/>
        <v>37</v>
      </c>
      <c r="X9323">
        <f t="shared" si="352"/>
        <v>3553.7220000000002</v>
      </c>
      <c r="Y9323">
        <f t="shared" si="353"/>
        <v>69.197999999999993</v>
      </c>
    </row>
    <row r="9324" spans="1:25" x14ac:dyDescent="0.2">
      <c r="A9324" t="s">
        <v>23</v>
      </c>
      <c r="B9324" t="s">
        <v>387</v>
      </c>
      <c r="C9324">
        <v>1</v>
      </c>
      <c r="D9324">
        <v>11</v>
      </c>
      <c r="E9324" t="s">
        <v>9144</v>
      </c>
      <c r="F9324">
        <v>317.66699999999997</v>
      </c>
      <c r="G9324">
        <v>114.148</v>
      </c>
      <c r="H9324">
        <v>45.503</v>
      </c>
      <c r="I9324">
        <v>36261.154000000002</v>
      </c>
      <c r="J9324">
        <v>14788252</v>
      </c>
      <c r="K9324">
        <v>42.494</v>
      </c>
      <c r="L9324">
        <v>15.904999999999999</v>
      </c>
      <c r="M9324">
        <v>13498.99</v>
      </c>
      <c r="N9324">
        <v>5505243</v>
      </c>
      <c r="O9324">
        <v>3.637</v>
      </c>
      <c r="P9324">
        <v>12.552</v>
      </c>
      <c r="Q9324">
        <v>1155.2</v>
      </c>
      <c r="R9324">
        <v>471121</v>
      </c>
      <c r="S9324">
        <v>1.6E-2</v>
      </c>
      <c r="T9324">
        <v>2.004</v>
      </c>
      <c r="U9324">
        <v>5.0019999999999998</v>
      </c>
      <c r="V9324">
        <v>2040</v>
      </c>
      <c r="W9324">
        <f t="shared" si="351"/>
        <v>8</v>
      </c>
      <c r="X9324">
        <f t="shared" si="352"/>
        <v>1613.9929999999999</v>
      </c>
      <c r="Y9324">
        <f t="shared" si="353"/>
        <v>14.097999999999999</v>
      </c>
    </row>
    <row r="9325" spans="1:25" x14ac:dyDescent="0.2">
      <c r="A9325" t="s">
        <v>23</v>
      </c>
      <c r="B9325" t="s">
        <v>387</v>
      </c>
      <c r="C9325">
        <v>1</v>
      </c>
      <c r="D9325">
        <v>12</v>
      </c>
      <c r="E9325" t="s">
        <v>5521</v>
      </c>
      <c r="F9325">
        <v>407.27100000000002</v>
      </c>
      <c r="G9325">
        <v>120.395</v>
      </c>
      <c r="H9325">
        <v>48.832000000000001</v>
      </c>
      <c r="I9325">
        <v>49033.563999999998</v>
      </c>
      <c r="J9325">
        <v>19997177</v>
      </c>
      <c r="K9325">
        <v>11.961</v>
      </c>
      <c r="L9325">
        <v>6.7480000000000002</v>
      </c>
      <c r="M9325">
        <v>4871.2060000000001</v>
      </c>
      <c r="N9325">
        <v>1986606</v>
      </c>
      <c r="O9325">
        <v>1.762</v>
      </c>
      <c r="P9325">
        <v>1.8220000000000001</v>
      </c>
      <c r="Q9325">
        <v>717.46699999999998</v>
      </c>
      <c r="R9325">
        <v>292602</v>
      </c>
      <c r="S9325">
        <v>2E-3</v>
      </c>
      <c r="T9325">
        <v>0.626</v>
      </c>
      <c r="U9325">
        <v>0.625</v>
      </c>
      <c r="V9325">
        <v>255</v>
      </c>
      <c r="W9325">
        <f t="shared" si="351"/>
        <v>1</v>
      </c>
      <c r="X9325">
        <f t="shared" si="352"/>
        <v>782.30029999999988</v>
      </c>
      <c r="Y9325">
        <f t="shared" si="353"/>
        <v>0.79800000000000004</v>
      </c>
    </row>
    <row r="9326" spans="1:25" x14ac:dyDescent="0.2">
      <c r="A9326" t="s">
        <v>23</v>
      </c>
      <c r="B9326" t="s">
        <v>387</v>
      </c>
      <c r="C9326">
        <v>1</v>
      </c>
      <c r="D9326">
        <v>13</v>
      </c>
      <c r="E9326" t="s">
        <v>9145</v>
      </c>
      <c r="F9326">
        <v>204.57499999999999</v>
      </c>
      <c r="G9326">
        <v>100.741</v>
      </c>
      <c r="H9326">
        <v>46.905999999999999</v>
      </c>
      <c r="I9326">
        <v>20609.088</v>
      </c>
      <c r="J9326">
        <v>8404928</v>
      </c>
      <c r="K9326">
        <v>22.378</v>
      </c>
      <c r="L9326">
        <v>10.497999999999999</v>
      </c>
      <c r="M9326">
        <v>4578.0150000000003</v>
      </c>
      <c r="N9326">
        <v>1867035</v>
      </c>
      <c r="O9326">
        <v>1.7010000000000001</v>
      </c>
      <c r="P9326">
        <v>1.1479999999999999</v>
      </c>
      <c r="Q9326">
        <v>347.91300000000001</v>
      </c>
      <c r="R9326">
        <v>141888</v>
      </c>
      <c r="S9326">
        <v>0</v>
      </c>
      <c r="T9326">
        <v>0</v>
      </c>
      <c r="U9326">
        <v>0</v>
      </c>
      <c r="V9326">
        <v>0</v>
      </c>
      <c r="W9326">
        <f t="shared" si="351"/>
        <v>0</v>
      </c>
      <c r="X9326">
        <f t="shared" si="352"/>
        <v>80.147699999999986</v>
      </c>
      <c r="Y9326">
        <f t="shared" si="353"/>
        <v>0</v>
      </c>
    </row>
    <row r="9327" spans="1:25" x14ac:dyDescent="0.2">
      <c r="A9327" t="s">
        <v>23</v>
      </c>
      <c r="B9327" t="s">
        <v>387</v>
      </c>
      <c r="C9327">
        <v>1</v>
      </c>
      <c r="D9327">
        <v>14</v>
      </c>
      <c r="E9327" t="s">
        <v>9146</v>
      </c>
      <c r="F9327">
        <v>280.93299999999999</v>
      </c>
      <c r="G9327">
        <v>87.38</v>
      </c>
      <c r="H9327">
        <v>42.259</v>
      </c>
      <c r="I9327">
        <v>24547.951000000001</v>
      </c>
      <c r="J9327">
        <v>10011300</v>
      </c>
      <c r="K9327">
        <v>26.91</v>
      </c>
      <c r="L9327">
        <v>22.567</v>
      </c>
      <c r="M9327">
        <v>7559.8339999999998</v>
      </c>
      <c r="N9327">
        <v>3083099</v>
      </c>
      <c r="O9327">
        <v>3.8479999999999999</v>
      </c>
      <c r="P9327">
        <v>12.493</v>
      </c>
      <c r="Q9327">
        <v>1081.117</v>
      </c>
      <c r="R9327">
        <v>440908</v>
      </c>
      <c r="S9327">
        <v>3.7999999999999999E-2</v>
      </c>
      <c r="T9327">
        <v>3.1059999999999999</v>
      </c>
      <c r="U9327">
        <v>10.63</v>
      </c>
      <c r="V9327">
        <v>4335</v>
      </c>
      <c r="W9327">
        <f t="shared" si="351"/>
        <v>17</v>
      </c>
      <c r="X9327">
        <f t="shared" si="352"/>
        <v>1473.2352999999998</v>
      </c>
      <c r="Y9327">
        <f t="shared" si="353"/>
        <v>31.198</v>
      </c>
    </row>
    <row r="9328" spans="1:25" x14ac:dyDescent="0.2">
      <c r="A9328" t="s">
        <v>23</v>
      </c>
      <c r="B9328" t="s">
        <v>387</v>
      </c>
      <c r="C9328">
        <v>1</v>
      </c>
      <c r="D9328">
        <v>15</v>
      </c>
      <c r="E9328" t="s">
        <v>9147</v>
      </c>
      <c r="F9328">
        <v>22.722999999999999</v>
      </c>
      <c r="G9328">
        <v>54.322000000000003</v>
      </c>
      <c r="H9328">
        <v>36.801000000000002</v>
      </c>
      <c r="I9328">
        <v>1234.3589999999999</v>
      </c>
      <c r="J9328">
        <v>503404</v>
      </c>
      <c r="K9328">
        <v>45.463999999999999</v>
      </c>
      <c r="L9328">
        <v>23.2</v>
      </c>
      <c r="M9328">
        <v>1033.0820000000001</v>
      </c>
      <c r="N9328">
        <v>421318</v>
      </c>
      <c r="O9328">
        <v>1.5980000000000001</v>
      </c>
      <c r="P9328">
        <v>1.069</v>
      </c>
      <c r="Q9328">
        <v>36.305</v>
      </c>
      <c r="R9328">
        <v>14806</v>
      </c>
      <c r="S9328">
        <v>0</v>
      </c>
      <c r="T9328">
        <v>0</v>
      </c>
      <c r="U9328">
        <v>0</v>
      </c>
      <c r="V9328">
        <v>0</v>
      </c>
      <c r="W9328">
        <f t="shared" si="351"/>
        <v>0</v>
      </c>
      <c r="X9328">
        <f t="shared" si="352"/>
        <v>0</v>
      </c>
      <c r="Y9328">
        <f t="shared" si="353"/>
        <v>0</v>
      </c>
    </row>
    <row r="9329" spans="1:25" x14ac:dyDescent="0.2">
      <c r="A9329" t="s">
        <v>23</v>
      </c>
      <c r="B9329" t="s">
        <v>387</v>
      </c>
      <c r="C9329">
        <v>1</v>
      </c>
      <c r="D9329">
        <v>16</v>
      </c>
      <c r="E9329" t="s">
        <v>9148</v>
      </c>
      <c r="F9329">
        <v>284.00599999999997</v>
      </c>
      <c r="G9329">
        <v>77.174000000000007</v>
      </c>
      <c r="H9329">
        <v>39.277000000000001</v>
      </c>
      <c r="I9329">
        <v>21917.816999999999</v>
      </c>
      <c r="J9329">
        <v>8938662</v>
      </c>
      <c r="K9329">
        <v>33.435000000000002</v>
      </c>
      <c r="L9329">
        <v>26.027999999999999</v>
      </c>
      <c r="M9329">
        <v>9495.768</v>
      </c>
      <c r="N9329">
        <v>3872624</v>
      </c>
      <c r="O9329">
        <v>3.0539999999999998</v>
      </c>
      <c r="P9329">
        <v>9.1980000000000004</v>
      </c>
      <c r="Q9329">
        <v>867.48900000000003</v>
      </c>
      <c r="R9329">
        <v>353785</v>
      </c>
      <c r="S9329">
        <v>1.4999999999999999E-2</v>
      </c>
      <c r="T9329">
        <v>1.982</v>
      </c>
      <c r="U9329">
        <v>4.3769999999999998</v>
      </c>
      <c r="V9329">
        <v>1785</v>
      </c>
      <c r="W9329">
        <f t="shared" si="351"/>
        <v>7</v>
      </c>
      <c r="X9329">
        <f t="shared" si="352"/>
        <v>1067.3421000000001</v>
      </c>
      <c r="Y9329">
        <f t="shared" si="353"/>
        <v>12.197999999999999</v>
      </c>
    </row>
    <row r="9330" spans="1:25" x14ac:dyDescent="0.2">
      <c r="A9330" t="s">
        <v>23</v>
      </c>
      <c r="B9330" t="s">
        <v>387</v>
      </c>
      <c r="C9330">
        <v>1</v>
      </c>
      <c r="D9330">
        <v>17</v>
      </c>
      <c r="E9330" t="s">
        <v>9149</v>
      </c>
      <c r="F9330">
        <v>293.11700000000002</v>
      </c>
      <c r="G9330">
        <v>81.295000000000002</v>
      </c>
      <c r="H9330">
        <v>40.262999999999998</v>
      </c>
      <c r="I9330">
        <v>23828.89</v>
      </c>
      <c r="J9330">
        <v>9718048</v>
      </c>
      <c r="K9330">
        <v>30.167000000000002</v>
      </c>
      <c r="L9330">
        <v>14.225</v>
      </c>
      <c r="M9330">
        <v>8842.5930000000008</v>
      </c>
      <c r="N9330">
        <v>3606242</v>
      </c>
      <c r="O9330">
        <v>2.2730000000000001</v>
      </c>
      <c r="P9330">
        <v>6.3479999999999999</v>
      </c>
      <c r="Q9330">
        <v>666.28399999999999</v>
      </c>
      <c r="R9330">
        <v>271728</v>
      </c>
      <c r="S9330">
        <v>8.9999999999999993E-3</v>
      </c>
      <c r="T9330">
        <v>1.4750000000000001</v>
      </c>
      <c r="U9330">
        <v>2.5009999999999999</v>
      </c>
      <c r="V9330">
        <v>1020</v>
      </c>
      <c r="W9330">
        <f t="shared" si="351"/>
        <v>4</v>
      </c>
      <c r="X9330">
        <f t="shared" si="352"/>
        <v>685.05259999999987</v>
      </c>
      <c r="Y9330">
        <f t="shared" si="353"/>
        <v>6.4979999999999993</v>
      </c>
    </row>
    <row r="9331" spans="1:25" x14ac:dyDescent="0.2">
      <c r="A9331" t="s">
        <v>23</v>
      </c>
      <c r="B9331" t="s">
        <v>387</v>
      </c>
      <c r="C9331">
        <v>1</v>
      </c>
      <c r="D9331">
        <v>18</v>
      </c>
      <c r="E9331" t="s">
        <v>9150</v>
      </c>
      <c r="F9331">
        <v>32.003999999999998</v>
      </c>
      <c r="G9331">
        <v>63.764000000000003</v>
      </c>
      <c r="H9331">
        <v>40.805999999999997</v>
      </c>
      <c r="I9331">
        <v>2040.6949999999999</v>
      </c>
      <c r="J9331">
        <v>832249</v>
      </c>
      <c r="K9331">
        <v>14.885999999999999</v>
      </c>
      <c r="L9331">
        <v>21.917999999999999</v>
      </c>
      <c r="M9331">
        <v>476.399</v>
      </c>
      <c r="N9331">
        <v>194288</v>
      </c>
      <c r="O9331">
        <v>3.8860000000000001</v>
      </c>
      <c r="P9331">
        <v>16.100000000000001</v>
      </c>
      <c r="Q9331">
        <v>124.372</v>
      </c>
      <c r="R9331">
        <v>50722</v>
      </c>
      <c r="S9331">
        <v>0.02</v>
      </c>
      <c r="T9331">
        <v>2.2320000000000002</v>
      </c>
      <c r="U9331">
        <v>0.625</v>
      </c>
      <c r="V9331">
        <v>255</v>
      </c>
      <c r="W9331">
        <f t="shared" si="351"/>
        <v>1</v>
      </c>
      <c r="X9331">
        <f t="shared" si="352"/>
        <v>0</v>
      </c>
      <c r="Y9331">
        <f t="shared" si="353"/>
        <v>0.79800000000000004</v>
      </c>
    </row>
    <row r="9332" spans="1:25" x14ac:dyDescent="0.2">
      <c r="A9332" t="s">
        <v>23</v>
      </c>
      <c r="B9332" t="s">
        <v>387</v>
      </c>
      <c r="C9332">
        <v>1</v>
      </c>
      <c r="D9332">
        <v>19</v>
      </c>
      <c r="E9332" t="s">
        <v>2813</v>
      </c>
      <c r="F9332">
        <v>298.11700000000002</v>
      </c>
      <c r="G9332">
        <v>95.552000000000007</v>
      </c>
      <c r="H9332">
        <v>45.225000000000001</v>
      </c>
      <c r="I9332">
        <v>28485.764999999999</v>
      </c>
      <c r="J9332">
        <v>11617244</v>
      </c>
      <c r="K9332">
        <v>40.911000000000001</v>
      </c>
      <c r="L9332">
        <v>15.872999999999999</v>
      </c>
      <c r="M9332">
        <v>12196.218999999999</v>
      </c>
      <c r="N9332">
        <v>4973939</v>
      </c>
      <c r="O9332">
        <v>2.569</v>
      </c>
      <c r="P9332">
        <v>9.3620000000000001</v>
      </c>
      <c r="Q9332">
        <v>765.78399999999999</v>
      </c>
      <c r="R9332">
        <v>312307</v>
      </c>
      <c r="S9332">
        <v>1.2999999999999999E-2</v>
      </c>
      <c r="T9332">
        <v>1.7909999999999999</v>
      </c>
      <c r="U9332">
        <v>3.7519999999999998</v>
      </c>
      <c r="V9332">
        <v>1530</v>
      </c>
      <c r="W9332">
        <f t="shared" si="351"/>
        <v>6</v>
      </c>
      <c r="X9332">
        <f t="shared" si="352"/>
        <v>874.10259999999994</v>
      </c>
      <c r="Y9332">
        <f t="shared" si="353"/>
        <v>10.298</v>
      </c>
    </row>
    <row r="9333" spans="1:25" x14ac:dyDescent="0.2">
      <c r="A9333" t="s">
        <v>23</v>
      </c>
      <c r="B9333" t="s">
        <v>387</v>
      </c>
      <c r="C9333">
        <v>1</v>
      </c>
      <c r="D9333">
        <v>20</v>
      </c>
      <c r="E9333" t="s">
        <v>1081</v>
      </c>
      <c r="F9333">
        <v>350.17599999999999</v>
      </c>
      <c r="G9333">
        <v>111.52200000000001</v>
      </c>
      <c r="H9333">
        <v>48.421999999999997</v>
      </c>
      <c r="I9333">
        <v>39052.368999999999</v>
      </c>
      <c r="J9333">
        <v>15926583</v>
      </c>
      <c r="K9333">
        <v>34.770000000000003</v>
      </c>
      <c r="L9333">
        <v>17.62</v>
      </c>
      <c r="M9333">
        <v>12175.627</v>
      </c>
      <c r="N9333">
        <v>4965541</v>
      </c>
      <c r="O9333">
        <v>2.302</v>
      </c>
      <c r="P9333">
        <v>8.0280000000000005</v>
      </c>
      <c r="Q9333">
        <v>806.23500000000001</v>
      </c>
      <c r="R9333">
        <v>328804</v>
      </c>
      <c r="S9333">
        <v>1.2E-2</v>
      </c>
      <c r="T9333">
        <v>1.7849999999999999</v>
      </c>
      <c r="U9333">
        <v>4.3769999999999998</v>
      </c>
      <c r="V9333">
        <v>1785</v>
      </c>
      <c r="W9333">
        <f t="shared" si="351"/>
        <v>7</v>
      </c>
      <c r="X9333">
        <f t="shared" si="352"/>
        <v>950.95949999999993</v>
      </c>
      <c r="Y9333">
        <f t="shared" si="353"/>
        <v>12.197999999999999</v>
      </c>
    </row>
    <row r="9334" spans="1:25" x14ac:dyDescent="0.2">
      <c r="A9334" t="s">
        <v>23</v>
      </c>
      <c r="B9334" t="s">
        <v>387</v>
      </c>
      <c r="C9334">
        <v>1</v>
      </c>
      <c r="D9334">
        <v>21</v>
      </c>
      <c r="E9334" t="s">
        <v>9151</v>
      </c>
      <c r="F9334">
        <v>345.40199999999999</v>
      </c>
      <c r="G9334">
        <v>71.828000000000003</v>
      </c>
      <c r="H9334">
        <v>36.433</v>
      </c>
      <c r="I9334">
        <v>24809.445</v>
      </c>
      <c r="J9334">
        <v>10117944</v>
      </c>
      <c r="K9334">
        <v>37.027999999999999</v>
      </c>
      <c r="L9334">
        <v>18.509</v>
      </c>
      <c r="M9334">
        <v>12789.396000000001</v>
      </c>
      <c r="N9334">
        <v>5215852</v>
      </c>
      <c r="O9334">
        <v>2.4319999999999999</v>
      </c>
      <c r="P9334">
        <v>7.5529999999999999</v>
      </c>
      <c r="Q9334">
        <v>839.91899999999998</v>
      </c>
      <c r="R9334">
        <v>342541</v>
      </c>
      <c r="S9334">
        <v>1.2999999999999999E-2</v>
      </c>
      <c r="T9334">
        <v>1.798</v>
      </c>
      <c r="U9334">
        <v>4.3769999999999998</v>
      </c>
      <c r="V9334">
        <v>1785</v>
      </c>
      <c r="W9334">
        <f t="shared" si="351"/>
        <v>7</v>
      </c>
      <c r="X9334">
        <f t="shared" si="352"/>
        <v>1014.9590999999999</v>
      </c>
      <c r="Y9334">
        <f t="shared" si="353"/>
        <v>12.197999999999999</v>
      </c>
    </row>
    <row r="9335" spans="1:25" x14ac:dyDescent="0.2">
      <c r="A9335" t="s">
        <v>23</v>
      </c>
      <c r="B9335" t="s">
        <v>387</v>
      </c>
      <c r="C9335">
        <v>1</v>
      </c>
      <c r="D9335">
        <v>22</v>
      </c>
      <c r="E9335" t="s">
        <v>9152</v>
      </c>
      <c r="F9335">
        <v>229.00399999999999</v>
      </c>
      <c r="G9335">
        <v>92.873999999999995</v>
      </c>
      <c r="H9335">
        <v>45.715000000000003</v>
      </c>
      <c r="I9335">
        <v>21268.652999999998</v>
      </c>
      <c r="J9335">
        <v>8673916</v>
      </c>
      <c r="K9335">
        <v>7.4429999999999996</v>
      </c>
      <c r="L9335">
        <v>4.2030000000000003</v>
      </c>
      <c r="M9335">
        <v>1704.4929999999999</v>
      </c>
      <c r="N9335">
        <v>695137</v>
      </c>
      <c r="O9335">
        <v>1.6479999999999999</v>
      </c>
      <c r="P9335">
        <v>1.0780000000000001</v>
      </c>
      <c r="Q9335">
        <v>377.315</v>
      </c>
      <c r="R9335">
        <v>153879</v>
      </c>
      <c r="S9335">
        <v>0</v>
      </c>
      <c r="T9335">
        <v>0</v>
      </c>
      <c r="U9335">
        <v>0</v>
      </c>
      <c r="V9335">
        <v>0</v>
      </c>
      <c r="W9335">
        <f t="shared" si="351"/>
        <v>0</v>
      </c>
      <c r="X9335">
        <f t="shared" si="352"/>
        <v>136.01149999999996</v>
      </c>
      <c r="Y9335">
        <f t="shared" si="353"/>
        <v>0</v>
      </c>
    </row>
    <row r="9336" spans="1:25" x14ac:dyDescent="0.2">
      <c r="A9336" t="s">
        <v>23</v>
      </c>
      <c r="B9336" t="s">
        <v>387</v>
      </c>
      <c r="C9336">
        <v>1</v>
      </c>
      <c r="D9336">
        <v>23</v>
      </c>
      <c r="E9336" t="s">
        <v>473</v>
      </c>
      <c r="F9336">
        <v>366.49900000000002</v>
      </c>
      <c r="G9336">
        <v>96.167000000000002</v>
      </c>
      <c r="H9336">
        <v>48.781999999999996</v>
      </c>
      <c r="I9336">
        <v>35244.966</v>
      </c>
      <c r="J9336">
        <v>14373824</v>
      </c>
      <c r="K9336">
        <v>50.8</v>
      </c>
      <c r="L9336">
        <v>18.334</v>
      </c>
      <c r="M9336">
        <v>18617.985000000001</v>
      </c>
      <c r="N9336">
        <v>7592904</v>
      </c>
      <c r="O9336">
        <v>2.2959999999999998</v>
      </c>
      <c r="P9336">
        <v>7.64</v>
      </c>
      <c r="Q9336">
        <v>841.31700000000001</v>
      </c>
      <c r="R9336">
        <v>343111</v>
      </c>
      <c r="S9336">
        <v>1.2E-2</v>
      </c>
      <c r="T9336">
        <v>1.7450000000000001</v>
      </c>
      <c r="U9336">
        <v>4.3769999999999998</v>
      </c>
      <c r="V9336">
        <v>1785</v>
      </c>
      <c r="W9336">
        <f t="shared" si="351"/>
        <v>7</v>
      </c>
      <c r="X9336">
        <f t="shared" si="352"/>
        <v>1017.6152999999999</v>
      </c>
      <c r="Y9336">
        <f t="shared" si="353"/>
        <v>12.197999999999999</v>
      </c>
    </row>
    <row r="9337" spans="1:25" x14ac:dyDescent="0.2">
      <c r="A9337" t="s">
        <v>23</v>
      </c>
      <c r="B9337" t="s">
        <v>387</v>
      </c>
      <c r="C9337">
        <v>1</v>
      </c>
      <c r="D9337">
        <v>24</v>
      </c>
      <c r="E9337" t="s">
        <v>9153</v>
      </c>
      <c r="F9337">
        <v>153.114</v>
      </c>
      <c r="G9337">
        <v>86.61</v>
      </c>
      <c r="H9337">
        <v>36.735999999999997</v>
      </c>
      <c r="I9337">
        <v>13261.21</v>
      </c>
      <c r="J9337">
        <v>5408270</v>
      </c>
      <c r="K9337">
        <v>32.878999999999998</v>
      </c>
      <c r="L9337">
        <v>11.414</v>
      </c>
      <c r="M9337">
        <v>5034.3119999999999</v>
      </c>
      <c r="N9337">
        <v>2053125</v>
      </c>
      <c r="O9337">
        <v>1.982</v>
      </c>
      <c r="P9337">
        <v>3.4929999999999999</v>
      </c>
      <c r="Q9337">
        <v>303.48700000000002</v>
      </c>
      <c r="R9337">
        <v>123770</v>
      </c>
      <c r="S9337">
        <v>4.0000000000000001E-3</v>
      </c>
      <c r="T9337">
        <v>1.02</v>
      </c>
      <c r="U9337">
        <v>0.625</v>
      </c>
      <c r="V9337">
        <v>255</v>
      </c>
      <c r="W9337">
        <f t="shared" si="351"/>
        <v>1</v>
      </c>
      <c r="X9337">
        <f t="shared" si="352"/>
        <v>0</v>
      </c>
      <c r="Y9337">
        <f t="shared" si="353"/>
        <v>0.79800000000000004</v>
      </c>
    </row>
    <row r="9338" spans="1:25" x14ac:dyDescent="0.2">
      <c r="A9338" t="s">
        <v>23</v>
      </c>
      <c r="B9338" t="s">
        <v>387</v>
      </c>
      <c r="C9338">
        <v>1</v>
      </c>
      <c r="D9338">
        <v>25</v>
      </c>
      <c r="E9338" t="s">
        <v>9154</v>
      </c>
      <c r="F9338">
        <v>471.39400000000001</v>
      </c>
      <c r="G9338">
        <v>82.912000000000006</v>
      </c>
      <c r="H9338">
        <v>44.332000000000001</v>
      </c>
      <c r="I9338">
        <v>39084.427000000003</v>
      </c>
      <c r="J9338">
        <v>15939657</v>
      </c>
      <c r="K9338">
        <v>7.3579999999999997</v>
      </c>
      <c r="L9338">
        <v>6.0069999999999997</v>
      </c>
      <c r="M9338">
        <v>3468.366</v>
      </c>
      <c r="N9338">
        <v>1414491</v>
      </c>
      <c r="O9338">
        <v>1.7689999999999999</v>
      </c>
      <c r="P9338">
        <v>5.1369999999999996</v>
      </c>
      <c r="Q9338">
        <v>834.04899999999998</v>
      </c>
      <c r="R9338">
        <v>340147</v>
      </c>
      <c r="S9338">
        <v>4.0000000000000001E-3</v>
      </c>
      <c r="T9338">
        <v>1.0069999999999999</v>
      </c>
      <c r="U9338">
        <v>1.8759999999999999</v>
      </c>
      <c r="V9338">
        <v>765</v>
      </c>
      <c r="W9338">
        <f t="shared" si="351"/>
        <v>3</v>
      </c>
      <c r="X9338">
        <f t="shared" si="352"/>
        <v>1003.8060999999999</v>
      </c>
      <c r="Y9338">
        <f t="shared" si="353"/>
        <v>4.5979999999999999</v>
      </c>
    </row>
    <row r="9339" spans="1:25" x14ac:dyDescent="0.2">
      <c r="A9339" t="s">
        <v>23</v>
      </c>
      <c r="B9339" t="s">
        <v>387</v>
      </c>
      <c r="C9339">
        <v>2</v>
      </c>
      <c r="D9339">
        <v>1</v>
      </c>
      <c r="E9339" t="s">
        <v>2522</v>
      </c>
      <c r="F9339">
        <v>277.97399999999999</v>
      </c>
      <c r="G9339">
        <v>68.075999999999993</v>
      </c>
      <c r="H9339">
        <v>34.375999999999998</v>
      </c>
      <c r="I9339">
        <v>18923.294000000002</v>
      </c>
      <c r="J9339">
        <v>7717417</v>
      </c>
      <c r="K9339">
        <v>28.704999999999998</v>
      </c>
      <c r="L9339">
        <v>21.87</v>
      </c>
      <c r="M9339">
        <v>7979.3090000000002</v>
      </c>
      <c r="N9339">
        <v>3254172</v>
      </c>
      <c r="O9339">
        <v>3.0960000000000001</v>
      </c>
      <c r="P9339">
        <v>12.534000000000001</v>
      </c>
      <c r="Q9339">
        <v>860.60400000000004</v>
      </c>
      <c r="R9339">
        <v>350977</v>
      </c>
      <c r="S9339">
        <v>2.9000000000000001E-2</v>
      </c>
      <c r="T9339">
        <v>2.7309999999999999</v>
      </c>
      <c r="U9339">
        <v>8.1280000000000001</v>
      </c>
      <c r="V9339">
        <v>3315</v>
      </c>
      <c r="W9339">
        <f t="shared" si="351"/>
        <v>13</v>
      </c>
      <c r="X9339">
        <f t="shared" si="352"/>
        <v>1054.2606000000001</v>
      </c>
      <c r="Y9339">
        <f t="shared" si="353"/>
        <v>23.597999999999999</v>
      </c>
    </row>
    <row r="9340" spans="1:25" x14ac:dyDescent="0.2">
      <c r="A9340" t="s">
        <v>23</v>
      </c>
      <c r="B9340" t="s">
        <v>387</v>
      </c>
      <c r="C9340">
        <v>2</v>
      </c>
      <c r="D9340">
        <v>2</v>
      </c>
      <c r="E9340" t="s">
        <v>2410</v>
      </c>
      <c r="F9340">
        <v>373.053</v>
      </c>
      <c r="G9340">
        <v>94.284999999999997</v>
      </c>
      <c r="H9340">
        <v>45.786000000000001</v>
      </c>
      <c r="I9340">
        <v>35173.332999999999</v>
      </c>
      <c r="J9340">
        <v>14344610</v>
      </c>
      <c r="K9340">
        <v>29.501000000000001</v>
      </c>
      <c r="L9340">
        <v>16.690000000000001</v>
      </c>
      <c r="M9340">
        <v>11005.328</v>
      </c>
      <c r="N9340">
        <v>4488262</v>
      </c>
      <c r="O9340">
        <v>2.82</v>
      </c>
      <c r="P9340">
        <v>9.5860000000000003</v>
      </c>
      <c r="Q9340">
        <v>1052.066</v>
      </c>
      <c r="R9340">
        <v>429060</v>
      </c>
      <c r="S9340">
        <v>2.7E-2</v>
      </c>
      <c r="T9340">
        <v>2.6150000000000002</v>
      </c>
      <c r="U9340">
        <v>10.004</v>
      </c>
      <c r="V9340">
        <v>4080</v>
      </c>
      <c r="W9340">
        <f t="shared" si="351"/>
        <v>16</v>
      </c>
      <c r="X9340">
        <f t="shared" si="352"/>
        <v>1418.0383999999999</v>
      </c>
      <c r="Y9340">
        <f t="shared" si="353"/>
        <v>29.297999999999998</v>
      </c>
    </row>
    <row r="9341" spans="1:25" x14ac:dyDescent="0.2">
      <c r="A9341" t="s">
        <v>23</v>
      </c>
      <c r="B9341" t="s">
        <v>387</v>
      </c>
      <c r="C9341">
        <v>2</v>
      </c>
      <c r="D9341">
        <v>3</v>
      </c>
      <c r="E9341" t="s">
        <v>9155</v>
      </c>
      <c r="F9341">
        <v>148.34</v>
      </c>
      <c r="G9341">
        <v>81.277000000000001</v>
      </c>
      <c r="H9341">
        <v>40.606000000000002</v>
      </c>
      <c r="I9341">
        <v>12056.643</v>
      </c>
      <c r="J9341">
        <v>4917016</v>
      </c>
      <c r="K9341">
        <v>17.518999999999998</v>
      </c>
      <c r="L9341">
        <v>8.9580000000000002</v>
      </c>
      <c r="M9341">
        <v>2598.741</v>
      </c>
      <c r="N9341">
        <v>1059835</v>
      </c>
      <c r="O9341">
        <v>1.6140000000000001</v>
      </c>
      <c r="P9341">
        <v>1.0720000000000001</v>
      </c>
      <c r="Q9341">
        <v>239.40100000000001</v>
      </c>
      <c r="R9341">
        <v>97634</v>
      </c>
      <c r="S9341">
        <v>0</v>
      </c>
      <c r="T9341">
        <v>0</v>
      </c>
      <c r="U9341">
        <v>0</v>
      </c>
      <c r="V9341">
        <v>0</v>
      </c>
      <c r="W9341">
        <f t="shared" si="351"/>
        <v>0</v>
      </c>
      <c r="X9341">
        <f t="shared" si="352"/>
        <v>0</v>
      </c>
      <c r="Y9341">
        <f t="shared" si="353"/>
        <v>0</v>
      </c>
    </row>
    <row r="9342" spans="1:25" x14ac:dyDescent="0.2">
      <c r="A9342" t="s">
        <v>23</v>
      </c>
      <c r="B9342" t="s">
        <v>387</v>
      </c>
      <c r="C9342">
        <v>2</v>
      </c>
      <c r="D9342">
        <v>4</v>
      </c>
      <c r="E9342" t="s">
        <v>7415</v>
      </c>
      <c r="F9342">
        <v>307.51100000000002</v>
      </c>
      <c r="G9342">
        <v>80.233999999999995</v>
      </c>
      <c r="H9342">
        <v>37.847000000000001</v>
      </c>
      <c r="I9342">
        <v>24672.758999999998</v>
      </c>
      <c r="J9342">
        <v>10062200</v>
      </c>
      <c r="K9342">
        <v>46.927999999999997</v>
      </c>
      <c r="L9342">
        <v>21.896999999999998</v>
      </c>
      <c r="M9342">
        <v>14430.879000000001</v>
      </c>
      <c r="N9342">
        <v>5885292</v>
      </c>
      <c r="O9342">
        <v>4.3449999999999998</v>
      </c>
      <c r="P9342">
        <v>14.621</v>
      </c>
      <c r="Q9342">
        <v>1336.0170000000001</v>
      </c>
      <c r="R9342">
        <v>544863</v>
      </c>
      <c r="S9342">
        <v>5.2999999999999999E-2</v>
      </c>
      <c r="T9342">
        <v>3.6709999999999998</v>
      </c>
      <c r="U9342">
        <v>16.257000000000001</v>
      </c>
      <c r="V9342">
        <v>6630</v>
      </c>
      <c r="W9342">
        <f t="shared" si="351"/>
        <v>26</v>
      </c>
      <c r="X9342">
        <f t="shared" si="352"/>
        <v>1957.5453</v>
      </c>
      <c r="Y9342">
        <f t="shared" si="353"/>
        <v>48.298000000000002</v>
      </c>
    </row>
    <row r="9343" spans="1:25" x14ac:dyDescent="0.2">
      <c r="A9343" t="s">
        <v>23</v>
      </c>
      <c r="B9343" t="s">
        <v>387</v>
      </c>
      <c r="C9343">
        <v>2</v>
      </c>
      <c r="D9343">
        <v>5</v>
      </c>
      <c r="E9343" t="s">
        <v>2799</v>
      </c>
      <c r="F9343">
        <v>355.12900000000002</v>
      </c>
      <c r="G9343">
        <v>80.998999999999995</v>
      </c>
      <c r="H9343">
        <v>36.372</v>
      </c>
      <c r="I9343">
        <v>28765.206999999999</v>
      </c>
      <c r="J9343">
        <v>11731208</v>
      </c>
      <c r="K9343">
        <v>6.2779999999999996</v>
      </c>
      <c r="L9343">
        <v>4.8730000000000002</v>
      </c>
      <c r="M9343">
        <v>2229.5889999999999</v>
      </c>
      <c r="N9343">
        <v>909285</v>
      </c>
      <c r="O9343">
        <v>1.581</v>
      </c>
      <c r="P9343">
        <v>1.006</v>
      </c>
      <c r="Q9343">
        <v>561.46</v>
      </c>
      <c r="R9343">
        <v>228978</v>
      </c>
      <c r="S9343">
        <v>0</v>
      </c>
      <c r="T9343">
        <v>0</v>
      </c>
      <c r="U9343">
        <v>0</v>
      </c>
      <c r="V9343">
        <v>0</v>
      </c>
      <c r="W9343">
        <f t="shared" si="351"/>
        <v>0</v>
      </c>
      <c r="X9343">
        <f t="shared" si="352"/>
        <v>485.887</v>
      </c>
      <c r="Y9343">
        <f t="shared" si="353"/>
        <v>0</v>
      </c>
    </row>
    <row r="9344" spans="1:25" x14ac:dyDescent="0.2">
      <c r="A9344" t="s">
        <v>23</v>
      </c>
      <c r="B9344" t="s">
        <v>387</v>
      </c>
      <c r="C9344">
        <v>2</v>
      </c>
      <c r="D9344">
        <v>6</v>
      </c>
      <c r="E9344" t="s">
        <v>9156</v>
      </c>
      <c r="F9344">
        <v>317.19900000000001</v>
      </c>
      <c r="G9344">
        <v>69.75</v>
      </c>
      <c r="H9344">
        <v>34.6</v>
      </c>
      <c r="I9344">
        <v>22124.602999999999</v>
      </c>
      <c r="J9344">
        <v>9022995</v>
      </c>
      <c r="K9344">
        <v>7.2510000000000003</v>
      </c>
      <c r="L9344">
        <v>5.7649999999999997</v>
      </c>
      <c r="M9344">
        <v>2299.9299999999998</v>
      </c>
      <c r="N9344">
        <v>937972</v>
      </c>
      <c r="O9344">
        <v>1.6319999999999999</v>
      </c>
      <c r="P9344">
        <v>1.2050000000000001</v>
      </c>
      <c r="Q9344">
        <v>517.71799999999996</v>
      </c>
      <c r="R9344">
        <v>211139</v>
      </c>
      <c r="S9344">
        <v>2E-3</v>
      </c>
      <c r="T9344">
        <v>0.70899999999999996</v>
      </c>
      <c r="U9344">
        <v>0.625</v>
      </c>
      <c r="V9344">
        <v>255</v>
      </c>
      <c r="W9344">
        <f t="shared" si="351"/>
        <v>1</v>
      </c>
      <c r="X9344">
        <f t="shared" si="352"/>
        <v>402.77719999999988</v>
      </c>
      <c r="Y9344">
        <f t="shared" si="353"/>
        <v>0.79800000000000004</v>
      </c>
    </row>
    <row r="9345" spans="1:25" x14ac:dyDescent="0.2">
      <c r="A9345" t="s">
        <v>23</v>
      </c>
      <c r="B9345" t="s">
        <v>387</v>
      </c>
      <c r="C9345">
        <v>2</v>
      </c>
      <c r="D9345">
        <v>7</v>
      </c>
      <c r="E9345" t="s">
        <v>9084</v>
      </c>
      <c r="F9345">
        <v>162.07900000000001</v>
      </c>
      <c r="G9345">
        <v>105.452</v>
      </c>
      <c r="H9345">
        <v>51.728000000000002</v>
      </c>
      <c r="I9345">
        <v>17091.595000000001</v>
      </c>
      <c r="J9345">
        <v>6970402</v>
      </c>
      <c r="K9345">
        <v>7.1509999999999998</v>
      </c>
      <c r="L9345">
        <v>3.9380000000000002</v>
      </c>
      <c r="M9345">
        <v>1159.0619999999999</v>
      </c>
      <c r="N9345">
        <v>472696</v>
      </c>
      <c r="O9345">
        <v>1.772</v>
      </c>
      <c r="P9345">
        <v>1.137</v>
      </c>
      <c r="Q9345">
        <v>287.12700000000001</v>
      </c>
      <c r="R9345">
        <v>117098</v>
      </c>
      <c r="S9345">
        <v>0</v>
      </c>
      <c r="T9345">
        <v>0</v>
      </c>
      <c r="U9345">
        <v>0</v>
      </c>
      <c r="V9345">
        <v>0</v>
      </c>
      <c r="W9345">
        <f t="shared" si="351"/>
        <v>0</v>
      </c>
      <c r="X9345">
        <f t="shared" si="352"/>
        <v>0</v>
      </c>
      <c r="Y9345">
        <f t="shared" si="353"/>
        <v>0</v>
      </c>
    </row>
    <row r="9346" spans="1:25" x14ac:dyDescent="0.2">
      <c r="A9346" t="s">
        <v>23</v>
      </c>
      <c r="B9346" t="s">
        <v>387</v>
      </c>
      <c r="C9346">
        <v>2</v>
      </c>
      <c r="D9346">
        <v>10</v>
      </c>
      <c r="E9346" t="s">
        <v>9157</v>
      </c>
      <c r="F9346">
        <v>263.01900000000001</v>
      </c>
      <c r="G9346">
        <v>97.638000000000005</v>
      </c>
      <c r="H9346">
        <v>40.194000000000003</v>
      </c>
      <c r="I9346">
        <v>25680.651000000002</v>
      </c>
      <c r="J9346">
        <v>10473245</v>
      </c>
      <c r="K9346">
        <v>19.623000000000001</v>
      </c>
      <c r="L9346">
        <v>13.683999999999999</v>
      </c>
      <c r="M9346">
        <v>5161.3029999999999</v>
      </c>
      <c r="N9346">
        <v>2104915</v>
      </c>
      <c r="O9346">
        <v>2.0070000000000001</v>
      </c>
      <c r="P9346">
        <v>6.8010000000000002</v>
      </c>
      <c r="Q9346">
        <v>527.94299999999998</v>
      </c>
      <c r="R9346">
        <v>215309</v>
      </c>
      <c r="S9346">
        <v>7.0000000000000001E-3</v>
      </c>
      <c r="T9346">
        <v>1.349</v>
      </c>
      <c r="U9346">
        <v>1.8759999999999999</v>
      </c>
      <c r="V9346">
        <v>765</v>
      </c>
      <c r="W9346">
        <f t="shared" si="351"/>
        <v>3</v>
      </c>
      <c r="X9346">
        <f t="shared" si="352"/>
        <v>422.20469999999989</v>
      </c>
      <c r="Y9346">
        <f t="shared" si="353"/>
        <v>4.5979999999999999</v>
      </c>
    </row>
    <row r="9347" spans="1:25" x14ac:dyDescent="0.2">
      <c r="A9347" t="s">
        <v>23</v>
      </c>
      <c r="B9347" t="s">
        <v>387</v>
      </c>
      <c r="C9347">
        <v>2</v>
      </c>
      <c r="D9347">
        <v>11</v>
      </c>
      <c r="E9347" t="s">
        <v>9158</v>
      </c>
      <c r="F9347">
        <v>334.27499999999998</v>
      </c>
      <c r="G9347">
        <v>108.79</v>
      </c>
      <c r="H9347">
        <v>50.307000000000002</v>
      </c>
      <c r="I9347">
        <v>36365.898999999998</v>
      </c>
      <c r="J9347">
        <v>14830970</v>
      </c>
      <c r="K9347">
        <v>28.138999999999999</v>
      </c>
      <c r="L9347">
        <v>14.058999999999999</v>
      </c>
      <c r="M9347">
        <v>9406.2639999999992</v>
      </c>
      <c r="N9347">
        <v>3836122</v>
      </c>
      <c r="O9347">
        <v>1.9790000000000001</v>
      </c>
      <c r="P9347">
        <v>4.6379999999999999</v>
      </c>
      <c r="Q9347">
        <v>661.54600000000005</v>
      </c>
      <c r="R9347">
        <v>269796</v>
      </c>
      <c r="S9347">
        <v>4.0000000000000001E-3</v>
      </c>
      <c r="T9347">
        <v>0.97699999999999998</v>
      </c>
      <c r="U9347">
        <v>1.2509999999999999</v>
      </c>
      <c r="V9347">
        <v>510</v>
      </c>
      <c r="W9347">
        <f t="shared" si="351"/>
        <v>2</v>
      </c>
      <c r="X9347">
        <f t="shared" si="352"/>
        <v>676.05040000000008</v>
      </c>
      <c r="Y9347">
        <f t="shared" si="353"/>
        <v>2.698</v>
      </c>
    </row>
    <row r="9348" spans="1:25" x14ac:dyDescent="0.2">
      <c r="A9348" t="s">
        <v>23</v>
      </c>
      <c r="B9348" t="s">
        <v>387</v>
      </c>
      <c r="C9348">
        <v>2</v>
      </c>
      <c r="D9348">
        <v>12</v>
      </c>
      <c r="E9348" t="s">
        <v>6817</v>
      </c>
      <c r="F9348">
        <v>49.771000000000001</v>
      </c>
      <c r="G9348">
        <v>62.323999999999998</v>
      </c>
      <c r="H9348">
        <v>46.298999999999999</v>
      </c>
      <c r="I9348">
        <v>3101.951</v>
      </c>
      <c r="J9348">
        <v>1265057</v>
      </c>
      <c r="K9348">
        <v>69.966999999999999</v>
      </c>
      <c r="L9348">
        <v>43.421999999999997</v>
      </c>
      <c r="M9348">
        <v>3482.326</v>
      </c>
      <c r="N9348">
        <v>1420184</v>
      </c>
      <c r="O9348">
        <v>24.945</v>
      </c>
      <c r="P9348">
        <v>40.22</v>
      </c>
      <c r="Q9348">
        <v>1241.5429999999999</v>
      </c>
      <c r="R9348">
        <v>506334</v>
      </c>
      <c r="S9348">
        <v>0.126</v>
      </c>
      <c r="T9348">
        <v>5.6589999999999998</v>
      </c>
      <c r="U9348">
        <v>6.2530000000000001</v>
      </c>
      <c r="V9348">
        <v>2550</v>
      </c>
      <c r="W9348">
        <f t="shared" si="351"/>
        <v>10</v>
      </c>
      <c r="X9348">
        <f t="shared" si="352"/>
        <v>1778.0446999999997</v>
      </c>
      <c r="Y9348">
        <f t="shared" si="353"/>
        <v>17.898</v>
      </c>
    </row>
    <row r="9349" spans="1:25" x14ac:dyDescent="0.2">
      <c r="A9349" t="s">
        <v>23</v>
      </c>
      <c r="B9349" t="s">
        <v>387</v>
      </c>
      <c r="C9349">
        <v>2</v>
      </c>
      <c r="D9349">
        <v>13</v>
      </c>
      <c r="E9349" t="s">
        <v>2243</v>
      </c>
      <c r="F9349">
        <v>333.70299999999997</v>
      </c>
      <c r="G9349">
        <v>115.35</v>
      </c>
      <c r="H9349">
        <v>48.722999999999999</v>
      </c>
      <c r="I9349">
        <v>38492.654999999999</v>
      </c>
      <c r="J9349">
        <v>15698317</v>
      </c>
      <c r="K9349">
        <v>22.224</v>
      </c>
      <c r="L9349">
        <v>12.195</v>
      </c>
      <c r="M9349">
        <v>7416.26</v>
      </c>
      <c r="N9349">
        <v>3024546</v>
      </c>
      <c r="O9349">
        <v>1.9379999999999999</v>
      </c>
      <c r="P9349">
        <v>3.988</v>
      </c>
      <c r="Q9349">
        <v>646.58900000000006</v>
      </c>
      <c r="R9349">
        <v>263696</v>
      </c>
      <c r="S9349">
        <v>4.0000000000000001E-3</v>
      </c>
      <c r="T9349">
        <v>0.97799999999999998</v>
      </c>
      <c r="U9349">
        <v>1.2509999999999999</v>
      </c>
      <c r="V9349">
        <v>510</v>
      </c>
      <c r="W9349">
        <f t="shared" si="351"/>
        <v>2</v>
      </c>
      <c r="X9349">
        <f t="shared" si="352"/>
        <v>647.63210000000004</v>
      </c>
      <c r="Y9349">
        <f t="shared" si="353"/>
        <v>2.698</v>
      </c>
    </row>
    <row r="9350" spans="1:25" x14ac:dyDescent="0.2">
      <c r="A9350" t="s">
        <v>23</v>
      </c>
      <c r="B9350" t="s">
        <v>387</v>
      </c>
      <c r="C9350">
        <v>2</v>
      </c>
      <c r="D9350">
        <v>14</v>
      </c>
      <c r="E9350" t="s">
        <v>9159</v>
      </c>
      <c r="F9350">
        <v>330.25099999999998</v>
      </c>
      <c r="G9350">
        <v>91.278000000000006</v>
      </c>
      <c r="H9350">
        <v>36.920999999999999</v>
      </c>
      <c r="I9350">
        <v>30144.589</v>
      </c>
      <c r="J9350">
        <v>12293756</v>
      </c>
      <c r="K9350">
        <v>42.499000000000002</v>
      </c>
      <c r="L9350">
        <v>17.832000000000001</v>
      </c>
      <c r="M9350">
        <v>14035.468000000001</v>
      </c>
      <c r="N9350">
        <v>5724033</v>
      </c>
      <c r="O9350">
        <v>4.5860000000000003</v>
      </c>
      <c r="P9350">
        <v>15.882999999999999</v>
      </c>
      <c r="Q9350">
        <v>1514.655</v>
      </c>
      <c r="R9350">
        <v>617716</v>
      </c>
      <c r="S9350">
        <v>3.7999999999999999E-2</v>
      </c>
      <c r="T9350">
        <v>3.1070000000000002</v>
      </c>
      <c r="U9350">
        <v>12.505000000000001</v>
      </c>
      <c r="V9350">
        <v>5100</v>
      </c>
      <c r="W9350">
        <f t="shared" si="351"/>
        <v>20</v>
      </c>
      <c r="X9350">
        <f t="shared" si="352"/>
        <v>2296.9575</v>
      </c>
      <c r="Y9350">
        <f t="shared" si="353"/>
        <v>36.898000000000003</v>
      </c>
    </row>
    <row r="9351" spans="1:25" x14ac:dyDescent="0.2">
      <c r="A9351" t="s">
        <v>23</v>
      </c>
      <c r="B9351" t="s">
        <v>387</v>
      </c>
      <c r="C9351">
        <v>2</v>
      </c>
      <c r="D9351">
        <v>15</v>
      </c>
      <c r="E9351" t="s">
        <v>9160</v>
      </c>
      <c r="F9351">
        <v>248.547</v>
      </c>
      <c r="G9351">
        <v>60.03</v>
      </c>
      <c r="H9351">
        <v>40.22</v>
      </c>
      <c r="I9351">
        <v>14920.35</v>
      </c>
      <c r="J9351">
        <v>6084911</v>
      </c>
      <c r="K9351">
        <v>33.718000000000004</v>
      </c>
      <c r="L9351">
        <v>22.986000000000001</v>
      </c>
      <c r="M9351">
        <v>8380.6239999999998</v>
      </c>
      <c r="N9351">
        <v>3417839</v>
      </c>
      <c r="O9351">
        <v>6.7320000000000002</v>
      </c>
      <c r="P9351">
        <v>19.754000000000001</v>
      </c>
      <c r="Q9351">
        <v>1673.146</v>
      </c>
      <c r="R9351">
        <v>682353</v>
      </c>
      <c r="S9351">
        <v>6.5000000000000002E-2</v>
      </c>
      <c r="T9351">
        <v>4.0830000000000002</v>
      </c>
      <c r="U9351">
        <v>16.257000000000001</v>
      </c>
      <c r="V9351">
        <v>6630</v>
      </c>
      <c r="W9351">
        <f t="shared" si="351"/>
        <v>26</v>
      </c>
      <c r="X9351">
        <f t="shared" si="352"/>
        <v>2598.0903999999996</v>
      </c>
      <c r="Y9351">
        <f t="shared" si="353"/>
        <v>48.298000000000002</v>
      </c>
    </row>
    <row r="9352" spans="1:25" x14ac:dyDescent="0.2">
      <c r="A9352" t="s">
        <v>23</v>
      </c>
      <c r="B9352" t="s">
        <v>387</v>
      </c>
      <c r="C9352">
        <v>2</v>
      </c>
      <c r="D9352">
        <v>16</v>
      </c>
      <c r="E9352" t="s">
        <v>9161</v>
      </c>
      <c r="F9352">
        <v>338.48500000000001</v>
      </c>
      <c r="G9352">
        <v>80.600999999999999</v>
      </c>
      <c r="H9352">
        <v>36.783000000000001</v>
      </c>
      <c r="I9352">
        <v>27282.181</v>
      </c>
      <c r="J9352">
        <v>11126391</v>
      </c>
      <c r="K9352">
        <v>44.424999999999997</v>
      </c>
      <c r="L9352">
        <v>21.24</v>
      </c>
      <c r="M9352">
        <v>15037.343000000001</v>
      </c>
      <c r="N9352">
        <v>6132624</v>
      </c>
      <c r="O9352">
        <v>3.516</v>
      </c>
      <c r="P9352">
        <v>11.346</v>
      </c>
      <c r="Q9352">
        <v>1190.0139999999999</v>
      </c>
      <c r="R9352">
        <v>485319</v>
      </c>
      <c r="S9352">
        <v>3.3000000000000002E-2</v>
      </c>
      <c r="T9352">
        <v>2.9119999999999999</v>
      </c>
      <c r="U9352">
        <v>11.255000000000001</v>
      </c>
      <c r="V9352">
        <v>4590</v>
      </c>
      <c r="W9352">
        <f t="shared" si="351"/>
        <v>18</v>
      </c>
      <c r="X9352">
        <f t="shared" si="352"/>
        <v>1680.1395999999997</v>
      </c>
      <c r="Y9352">
        <f t="shared" si="353"/>
        <v>33.097999999999999</v>
      </c>
    </row>
    <row r="9353" spans="1:25" x14ac:dyDescent="0.2">
      <c r="A9353" t="s">
        <v>23</v>
      </c>
      <c r="B9353" t="s">
        <v>387</v>
      </c>
      <c r="C9353">
        <v>2</v>
      </c>
      <c r="D9353">
        <v>18</v>
      </c>
      <c r="E9353" t="s">
        <v>9162</v>
      </c>
      <c r="F9353">
        <v>258.08499999999998</v>
      </c>
      <c r="G9353">
        <v>97.194000000000003</v>
      </c>
      <c r="H9353">
        <v>45.084000000000003</v>
      </c>
      <c r="I9353">
        <v>25084.335999999999</v>
      </c>
      <c r="J9353">
        <v>10230052</v>
      </c>
      <c r="K9353">
        <v>5.3879999999999999</v>
      </c>
      <c r="L9353">
        <v>3.1259999999999999</v>
      </c>
      <c r="M9353">
        <v>1390.5550000000001</v>
      </c>
      <c r="N9353">
        <v>567105</v>
      </c>
      <c r="O9353">
        <v>1.7609999999999999</v>
      </c>
      <c r="P9353">
        <v>3.8260000000000001</v>
      </c>
      <c r="Q9353">
        <v>454.56099999999998</v>
      </c>
      <c r="R9353">
        <v>185382</v>
      </c>
      <c r="S9353">
        <v>2E-3</v>
      </c>
      <c r="T9353">
        <v>0.78600000000000003</v>
      </c>
      <c r="U9353">
        <v>0.625</v>
      </c>
      <c r="V9353">
        <v>255</v>
      </c>
      <c r="W9353">
        <f t="shared" si="351"/>
        <v>1</v>
      </c>
      <c r="X9353">
        <f t="shared" si="352"/>
        <v>282.77889999999991</v>
      </c>
      <c r="Y9353">
        <f t="shared" si="353"/>
        <v>0.79800000000000004</v>
      </c>
    </row>
    <row r="9354" spans="1:25" x14ac:dyDescent="0.2">
      <c r="A9354" t="s">
        <v>23</v>
      </c>
      <c r="B9354" t="s">
        <v>387</v>
      </c>
      <c r="C9354">
        <v>2</v>
      </c>
      <c r="D9354">
        <v>20</v>
      </c>
      <c r="E9354" t="s">
        <v>9163</v>
      </c>
      <c r="F9354">
        <v>170.904</v>
      </c>
      <c r="G9354">
        <v>89.162000000000006</v>
      </c>
      <c r="H9354">
        <v>40.476999999999997</v>
      </c>
      <c r="I9354">
        <v>15238.181</v>
      </c>
      <c r="J9354">
        <v>6214531</v>
      </c>
      <c r="K9354">
        <v>20.59</v>
      </c>
      <c r="L9354">
        <v>9.7439999999999998</v>
      </c>
      <c r="M9354">
        <v>3518.9810000000002</v>
      </c>
      <c r="N9354">
        <v>1435133</v>
      </c>
      <c r="O9354">
        <v>1.901</v>
      </c>
      <c r="P9354">
        <v>2.532</v>
      </c>
      <c r="Q9354">
        <v>324.97199999999998</v>
      </c>
      <c r="R9354">
        <v>132532</v>
      </c>
      <c r="S9354">
        <v>7.0000000000000001E-3</v>
      </c>
      <c r="T9354">
        <v>1.3660000000000001</v>
      </c>
      <c r="U9354">
        <v>1.2509999999999999</v>
      </c>
      <c r="V9354">
        <v>510</v>
      </c>
      <c r="W9354">
        <f t="shared" si="351"/>
        <v>2</v>
      </c>
      <c r="X9354">
        <f t="shared" si="352"/>
        <v>36.559799999999925</v>
      </c>
      <c r="Y9354">
        <f t="shared" si="353"/>
        <v>2.698</v>
      </c>
    </row>
    <row r="9355" spans="1:25" x14ac:dyDescent="0.2">
      <c r="A9355" t="s">
        <v>23</v>
      </c>
      <c r="B9355" t="s">
        <v>387</v>
      </c>
      <c r="C9355">
        <v>2</v>
      </c>
      <c r="D9355">
        <v>21</v>
      </c>
      <c r="E9355" t="s">
        <v>9164</v>
      </c>
      <c r="F9355">
        <v>293.57799999999997</v>
      </c>
      <c r="G9355">
        <v>81.5</v>
      </c>
      <c r="H9355">
        <v>37.261000000000003</v>
      </c>
      <c r="I9355">
        <v>23926.662</v>
      </c>
      <c r="J9355">
        <v>9757922</v>
      </c>
      <c r="K9355">
        <v>35.14</v>
      </c>
      <c r="L9355">
        <v>17.239999999999998</v>
      </c>
      <c r="M9355">
        <v>10316.233</v>
      </c>
      <c r="N9355">
        <v>4207231</v>
      </c>
      <c r="O9355">
        <v>3.1669999999999998</v>
      </c>
      <c r="P9355">
        <v>10.009</v>
      </c>
      <c r="Q9355">
        <v>929.62900000000002</v>
      </c>
      <c r="R9355">
        <v>379127</v>
      </c>
      <c r="S9355">
        <v>3.2000000000000001E-2</v>
      </c>
      <c r="T9355">
        <v>2.8540000000000001</v>
      </c>
      <c r="U9355">
        <v>9.3789999999999996</v>
      </c>
      <c r="V9355">
        <v>3825</v>
      </c>
      <c r="W9355">
        <f t="shared" si="351"/>
        <v>15</v>
      </c>
      <c r="X9355">
        <f t="shared" si="352"/>
        <v>1185.4080999999999</v>
      </c>
      <c r="Y9355">
        <f t="shared" si="353"/>
        <v>27.398</v>
      </c>
    </row>
    <row r="9356" spans="1:25" x14ac:dyDescent="0.2">
      <c r="A9356" t="s">
        <v>23</v>
      </c>
      <c r="B9356" t="s">
        <v>387</v>
      </c>
      <c r="C9356">
        <v>2</v>
      </c>
      <c r="D9356">
        <v>22</v>
      </c>
      <c r="E9356" t="s">
        <v>9165</v>
      </c>
      <c r="F9356">
        <v>261.44499999999999</v>
      </c>
      <c r="G9356">
        <v>88.477000000000004</v>
      </c>
      <c r="H9356">
        <v>41.604999999999997</v>
      </c>
      <c r="I9356">
        <v>23131.781999999999</v>
      </c>
      <c r="J9356">
        <v>9433749</v>
      </c>
      <c r="K9356">
        <v>42.725999999999999</v>
      </c>
      <c r="L9356">
        <v>23.5</v>
      </c>
      <c r="M9356">
        <v>11170.579</v>
      </c>
      <c r="N9356">
        <v>4555656</v>
      </c>
      <c r="O9356">
        <v>3.88</v>
      </c>
      <c r="P9356">
        <v>13.669</v>
      </c>
      <c r="Q9356">
        <v>1014.393</v>
      </c>
      <c r="R9356">
        <v>413696</v>
      </c>
      <c r="S9356">
        <v>2.9000000000000001E-2</v>
      </c>
      <c r="T9356">
        <v>2.7050000000000001</v>
      </c>
      <c r="U9356">
        <v>7.5030000000000001</v>
      </c>
      <c r="V9356">
        <v>3060</v>
      </c>
      <c r="W9356">
        <f t="shared" si="351"/>
        <v>12</v>
      </c>
      <c r="X9356">
        <f t="shared" si="352"/>
        <v>1346.4596999999999</v>
      </c>
      <c r="Y9356">
        <f t="shared" si="353"/>
        <v>21.698</v>
      </c>
    </row>
    <row r="9357" spans="1:25" x14ac:dyDescent="0.2">
      <c r="A9357" t="s">
        <v>23</v>
      </c>
      <c r="B9357" t="s">
        <v>387</v>
      </c>
      <c r="C9357">
        <v>2</v>
      </c>
      <c r="D9357">
        <v>23</v>
      </c>
      <c r="E9357" t="s">
        <v>9166</v>
      </c>
      <c r="F9357">
        <v>129.452</v>
      </c>
      <c r="G9357">
        <v>61.509</v>
      </c>
      <c r="H9357">
        <v>35.923000000000002</v>
      </c>
      <c r="I9357">
        <v>7962.473</v>
      </c>
      <c r="J9357">
        <v>3247306</v>
      </c>
      <c r="K9357">
        <v>15.045999999999999</v>
      </c>
      <c r="L9357">
        <v>7.452</v>
      </c>
      <c r="M9357">
        <v>1947.729</v>
      </c>
      <c r="N9357">
        <v>794335</v>
      </c>
      <c r="O9357">
        <v>1.766</v>
      </c>
      <c r="P9357">
        <v>1.5920000000000001</v>
      </c>
      <c r="Q9357">
        <v>228.673</v>
      </c>
      <c r="R9357">
        <v>93259</v>
      </c>
      <c r="S9357">
        <v>5.0000000000000001E-3</v>
      </c>
      <c r="T9357">
        <v>1.1100000000000001</v>
      </c>
      <c r="U9357">
        <v>0.625</v>
      </c>
      <c r="V9357">
        <v>255</v>
      </c>
      <c r="W9357">
        <f t="shared" si="351"/>
        <v>1</v>
      </c>
      <c r="X9357">
        <f t="shared" si="352"/>
        <v>0</v>
      </c>
      <c r="Y9357">
        <f t="shared" si="353"/>
        <v>0.79800000000000004</v>
      </c>
    </row>
    <row r="9358" spans="1:25" x14ac:dyDescent="0.2">
      <c r="A9358" t="s">
        <v>23</v>
      </c>
      <c r="B9358" t="s">
        <v>387</v>
      </c>
      <c r="C9358">
        <v>3</v>
      </c>
      <c r="D9358">
        <v>11</v>
      </c>
      <c r="E9358" t="s">
        <v>9167</v>
      </c>
      <c r="F9358">
        <v>159.68799999999999</v>
      </c>
      <c r="G9358">
        <v>72.447000000000003</v>
      </c>
      <c r="H9358">
        <v>43.7</v>
      </c>
      <c r="I9358">
        <v>11568.923000000001</v>
      </c>
      <c r="J9358">
        <v>4718111</v>
      </c>
      <c r="K9358">
        <v>7.351</v>
      </c>
      <c r="L9358">
        <v>5.8159999999999998</v>
      </c>
      <c r="M9358">
        <v>1173.924</v>
      </c>
      <c r="N9358">
        <v>478757</v>
      </c>
      <c r="O9358">
        <v>1.472</v>
      </c>
      <c r="P9358">
        <v>0.98</v>
      </c>
      <c r="Q9358">
        <v>235.06299999999999</v>
      </c>
      <c r="R9358">
        <v>95865</v>
      </c>
      <c r="S9358">
        <v>0</v>
      </c>
      <c r="T9358">
        <v>0</v>
      </c>
      <c r="U9358">
        <v>0</v>
      </c>
      <c r="V9358">
        <v>0</v>
      </c>
      <c r="W9358">
        <f t="shared" si="351"/>
        <v>0</v>
      </c>
      <c r="X9358">
        <f t="shared" si="352"/>
        <v>0</v>
      </c>
      <c r="Y9358">
        <f t="shared" si="353"/>
        <v>0</v>
      </c>
    </row>
    <row r="9359" spans="1:25" x14ac:dyDescent="0.2">
      <c r="A9359" t="s">
        <v>23</v>
      </c>
      <c r="B9359" t="s">
        <v>387</v>
      </c>
      <c r="C9359">
        <v>3</v>
      </c>
      <c r="D9359">
        <v>12</v>
      </c>
      <c r="E9359" t="s">
        <v>9168</v>
      </c>
      <c r="F9359">
        <v>315.524</v>
      </c>
      <c r="G9359">
        <v>110.995</v>
      </c>
      <c r="H9359">
        <v>46.356999999999999</v>
      </c>
      <c r="I9359">
        <v>35021.447</v>
      </c>
      <c r="J9359">
        <v>14282667</v>
      </c>
      <c r="K9359">
        <v>36.076000000000001</v>
      </c>
      <c r="L9359">
        <v>11.496</v>
      </c>
      <c r="M9359">
        <v>11382.78</v>
      </c>
      <c r="N9359">
        <v>4642197</v>
      </c>
      <c r="O9359">
        <v>1.9590000000000001</v>
      </c>
      <c r="P9359">
        <v>5.0819999999999999</v>
      </c>
      <c r="Q9359">
        <v>618.17700000000002</v>
      </c>
      <c r="R9359">
        <v>252109</v>
      </c>
      <c r="S9359">
        <v>6.0000000000000001E-3</v>
      </c>
      <c r="T9359">
        <v>1.2310000000000001</v>
      </c>
      <c r="U9359">
        <v>1.8759999999999999</v>
      </c>
      <c r="V9359">
        <v>765</v>
      </c>
      <c r="W9359">
        <f t="shared" ref="W9359:W9422" si="354">V9359/255</f>
        <v>3</v>
      </c>
      <c r="X9359">
        <f t="shared" si="352"/>
        <v>593.64929999999993</v>
      </c>
      <c r="Y9359">
        <f t="shared" si="353"/>
        <v>4.5979999999999999</v>
      </c>
    </row>
    <row r="9360" spans="1:25" x14ac:dyDescent="0.2">
      <c r="A9360" t="s">
        <v>23</v>
      </c>
      <c r="B9360" t="s">
        <v>387</v>
      </c>
      <c r="C9360">
        <v>3</v>
      </c>
      <c r="D9360">
        <v>14</v>
      </c>
      <c r="E9360" t="s">
        <v>9169</v>
      </c>
      <c r="F9360">
        <v>166.578</v>
      </c>
      <c r="G9360">
        <v>82.478999999999999</v>
      </c>
      <c r="H9360">
        <v>40.238999999999997</v>
      </c>
      <c r="I9360">
        <v>13739.17</v>
      </c>
      <c r="J9360">
        <v>5603195</v>
      </c>
      <c r="K9360">
        <v>19.187999999999999</v>
      </c>
      <c r="L9360">
        <v>12.757999999999999</v>
      </c>
      <c r="M9360">
        <v>3196.2240000000002</v>
      </c>
      <c r="N9360">
        <v>1303504</v>
      </c>
      <c r="O9360">
        <v>2.1379999999999999</v>
      </c>
      <c r="P9360">
        <v>5.33</v>
      </c>
      <c r="Q9360">
        <v>356.15199999999999</v>
      </c>
      <c r="R9360">
        <v>145248</v>
      </c>
      <c r="S9360">
        <v>8.0000000000000002E-3</v>
      </c>
      <c r="T9360">
        <v>1.3839999999999999</v>
      </c>
      <c r="U9360">
        <v>1.2509999999999999</v>
      </c>
      <c r="V9360">
        <v>510</v>
      </c>
      <c r="W9360">
        <f t="shared" si="354"/>
        <v>2</v>
      </c>
      <c r="X9360">
        <f t="shared" si="352"/>
        <v>95.801799999999929</v>
      </c>
      <c r="Y9360">
        <f t="shared" si="353"/>
        <v>2.698</v>
      </c>
    </row>
    <row r="9361" spans="1:25" x14ac:dyDescent="0.2">
      <c r="A9361" t="s">
        <v>23</v>
      </c>
      <c r="B9361" t="s">
        <v>387</v>
      </c>
      <c r="C9361">
        <v>3</v>
      </c>
      <c r="D9361">
        <v>17</v>
      </c>
      <c r="E9361" t="s">
        <v>9170</v>
      </c>
      <c r="F9361">
        <v>133.68199999999999</v>
      </c>
      <c r="G9361">
        <v>99.853999999999999</v>
      </c>
      <c r="H9361">
        <v>50.536999999999999</v>
      </c>
      <c r="I9361">
        <v>13348.61</v>
      </c>
      <c r="J9361">
        <v>5443914</v>
      </c>
      <c r="K9361">
        <v>7.4089999999999998</v>
      </c>
      <c r="L9361">
        <v>4.2469999999999999</v>
      </c>
      <c r="M9361">
        <v>990.46600000000001</v>
      </c>
      <c r="N9361">
        <v>403938</v>
      </c>
      <c r="O9361">
        <v>1.4610000000000001</v>
      </c>
      <c r="P9361">
        <v>0.98</v>
      </c>
      <c r="Q9361">
        <v>195.316</v>
      </c>
      <c r="R9361">
        <v>79655</v>
      </c>
      <c r="S9361">
        <v>0</v>
      </c>
      <c r="T9361">
        <v>0</v>
      </c>
      <c r="U9361">
        <v>0</v>
      </c>
      <c r="V9361">
        <v>0</v>
      </c>
      <c r="W9361">
        <f t="shared" si="354"/>
        <v>0</v>
      </c>
      <c r="X9361">
        <f t="shared" si="352"/>
        <v>0</v>
      </c>
      <c r="Y9361">
        <f t="shared" si="353"/>
        <v>0</v>
      </c>
    </row>
    <row r="9362" spans="1:25" x14ac:dyDescent="0.2">
      <c r="A9362" t="s">
        <v>23</v>
      </c>
      <c r="B9362" t="s">
        <v>387</v>
      </c>
      <c r="C9362">
        <v>3</v>
      </c>
      <c r="D9362">
        <v>18</v>
      </c>
      <c r="E9362" t="s">
        <v>9171</v>
      </c>
      <c r="F9362">
        <v>283.58199999999999</v>
      </c>
      <c r="G9362">
        <v>121.309</v>
      </c>
      <c r="H9362">
        <v>48</v>
      </c>
      <c r="I9362">
        <v>34400.917999999998</v>
      </c>
      <c r="J9362">
        <v>14029599</v>
      </c>
      <c r="K9362">
        <v>17.687999999999999</v>
      </c>
      <c r="L9362">
        <v>13.69</v>
      </c>
      <c r="M9362">
        <v>5015.8829999999998</v>
      </c>
      <c r="N9362">
        <v>2045609</v>
      </c>
      <c r="O9362">
        <v>1.6</v>
      </c>
      <c r="P9362">
        <v>2.6749999999999998</v>
      </c>
      <c r="Q9362">
        <v>453.68799999999999</v>
      </c>
      <c r="R9362">
        <v>185026</v>
      </c>
      <c r="S9362">
        <v>2E-3</v>
      </c>
      <c r="T9362">
        <v>0.75</v>
      </c>
      <c r="U9362">
        <v>0.625</v>
      </c>
      <c r="V9362">
        <v>255</v>
      </c>
      <c r="W9362">
        <f t="shared" si="354"/>
        <v>1</v>
      </c>
      <c r="X9362">
        <f t="shared" si="352"/>
        <v>281.12019999999995</v>
      </c>
      <c r="Y9362">
        <f t="shared" si="353"/>
        <v>0.79800000000000004</v>
      </c>
    </row>
    <row r="9363" spans="1:25" x14ac:dyDescent="0.2">
      <c r="A9363" t="s">
        <v>23</v>
      </c>
      <c r="B9363" t="s">
        <v>387</v>
      </c>
      <c r="C9363">
        <v>3</v>
      </c>
      <c r="D9363">
        <v>20</v>
      </c>
      <c r="E9363" t="s">
        <v>9172</v>
      </c>
      <c r="F9363">
        <v>334.839</v>
      </c>
      <c r="G9363">
        <v>98.991</v>
      </c>
      <c r="H9363">
        <v>45.951000000000001</v>
      </c>
      <c r="I9363">
        <v>33146.175000000003</v>
      </c>
      <c r="J9363">
        <v>13517882</v>
      </c>
      <c r="K9363">
        <v>43.554000000000002</v>
      </c>
      <c r="L9363">
        <v>21.213999999999999</v>
      </c>
      <c r="M9363">
        <v>14583.572</v>
      </c>
      <c r="N9363">
        <v>5947564</v>
      </c>
      <c r="O9363">
        <v>3.637</v>
      </c>
      <c r="P9363">
        <v>12.141999999999999</v>
      </c>
      <c r="Q9363">
        <v>1217.6949999999999</v>
      </c>
      <c r="R9363">
        <v>496608</v>
      </c>
      <c r="S9363">
        <v>2.5999999999999999E-2</v>
      </c>
      <c r="T9363">
        <v>2.5819999999999999</v>
      </c>
      <c r="U9363">
        <v>8.7539999999999996</v>
      </c>
      <c r="V9363">
        <v>3570</v>
      </c>
      <c r="W9363">
        <f t="shared" si="354"/>
        <v>14</v>
      </c>
      <c r="X9363">
        <f t="shared" si="352"/>
        <v>1732.7334999999998</v>
      </c>
      <c r="Y9363">
        <f t="shared" si="353"/>
        <v>25.497999999999998</v>
      </c>
    </row>
    <row r="9364" spans="1:25" x14ac:dyDescent="0.2">
      <c r="A9364" t="s">
        <v>23</v>
      </c>
      <c r="B9364" t="s">
        <v>387</v>
      </c>
      <c r="C9364">
        <v>3</v>
      </c>
      <c r="D9364">
        <v>21</v>
      </c>
      <c r="E9364" t="s">
        <v>9173</v>
      </c>
      <c r="F9364">
        <v>46.127000000000002</v>
      </c>
      <c r="G9364">
        <v>48.524000000000001</v>
      </c>
      <c r="H9364">
        <v>25.760999999999999</v>
      </c>
      <c r="I9364">
        <v>2238.2719999999999</v>
      </c>
      <c r="J9364">
        <v>912826</v>
      </c>
      <c r="K9364">
        <v>16.021999999999998</v>
      </c>
      <c r="L9364">
        <v>19.754000000000001</v>
      </c>
      <c r="M9364">
        <v>739.05</v>
      </c>
      <c r="N9364">
        <v>301404</v>
      </c>
      <c r="O9364">
        <v>2.5550000000000002</v>
      </c>
      <c r="P9364">
        <v>10.430999999999999</v>
      </c>
      <c r="Q9364">
        <v>117.869</v>
      </c>
      <c r="R9364">
        <v>48070</v>
      </c>
      <c r="S9364">
        <v>1.4E-2</v>
      </c>
      <c r="T9364">
        <v>1.859</v>
      </c>
      <c r="U9364">
        <v>0.625</v>
      </c>
      <c r="V9364">
        <v>255</v>
      </c>
      <c r="W9364">
        <f t="shared" si="354"/>
        <v>1</v>
      </c>
      <c r="X9364">
        <f t="shared" si="352"/>
        <v>0</v>
      </c>
      <c r="Y9364">
        <f t="shared" si="353"/>
        <v>0.79800000000000004</v>
      </c>
    </row>
    <row r="9365" spans="1:25" x14ac:dyDescent="0.2">
      <c r="A9365" t="s">
        <v>23</v>
      </c>
      <c r="B9365" t="s">
        <v>387</v>
      </c>
      <c r="C9365">
        <v>3</v>
      </c>
      <c r="D9365">
        <v>23</v>
      </c>
      <c r="E9365" t="s">
        <v>9174</v>
      </c>
      <c r="F9365">
        <v>262.57499999999999</v>
      </c>
      <c r="G9365">
        <v>81.007999999999996</v>
      </c>
      <c r="H9365">
        <v>44.335999999999999</v>
      </c>
      <c r="I9365">
        <v>21270.681</v>
      </c>
      <c r="J9365">
        <v>8674743</v>
      </c>
      <c r="K9365">
        <v>44.841999999999999</v>
      </c>
      <c r="L9365">
        <v>24.01</v>
      </c>
      <c r="M9365">
        <v>11774.358</v>
      </c>
      <c r="N9365">
        <v>4801893</v>
      </c>
      <c r="O9365">
        <v>3.4119999999999999</v>
      </c>
      <c r="P9365">
        <v>10.303000000000001</v>
      </c>
      <c r="Q9365">
        <v>895.8</v>
      </c>
      <c r="R9365">
        <v>365331</v>
      </c>
      <c r="S9365">
        <v>3.5999999999999997E-2</v>
      </c>
      <c r="T9365">
        <v>3.0179999999999998</v>
      </c>
      <c r="U9365">
        <v>9.3789999999999996</v>
      </c>
      <c r="V9365">
        <v>3825</v>
      </c>
      <c r="W9365">
        <f t="shared" si="354"/>
        <v>15</v>
      </c>
      <c r="X9365">
        <f t="shared" si="352"/>
        <v>1121.1329999999998</v>
      </c>
      <c r="Y9365">
        <f t="shared" si="353"/>
        <v>27.398</v>
      </c>
    </row>
    <row r="9366" spans="1:25" x14ac:dyDescent="0.2">
      <c r="A9366" t="s">
        <v>23</v>
      </c>
      <c r="B9366" t="s">
        <v>387</v>
      </c>
      <c r="C9366">
        <v>3</v>
      </c>
      <c r="D9366">
        <v>24</v>
      </c>
      <c r="E9366" t="s">
        <v>9175</v>
      </c>
      <c r="F9366">
        <v>217.13900000000001</v>
      </c>
      <c r="G9366">
        <v>90.840999999999994</v>
      </c>
      <c r="H9366">
        <v>45.966000000000001</v>
      </c>
      <c r="I9366">
        <v>19725.148000000001</v>
      </c>
      <c r="J9366">
        <v>8044434</v>
      </c>
      <c r="K9366">
        <v>6.8220000000000001</v>
      </c>
      <c r="L9366">
        <v>3.8530000000000002</v>
      </c>
      <c r="M9366">
        <v>1481.2339999999999</v>
      </c>
      <c r="N9366">
        <v>604086</v>
      </c>
      <c r="O9366">
        <v>1.71</v>
      </c>
      <c r="P9366">
        <v>5.8769999999999998</v>
      </c>
      <c r="Q9366">
        <v>371.25099999999998</v>
      </c>
      <c r="R9366">
        <v>151406</v>
      </c>
      <c r="S9366">
        <v>3.0000000000000001E-3</v>
      </c>
      <c r="T9366">
        <v>0.85699999999999998</v>
      </c>
      <c r="U9366">
        <v>0.625</v>
      </c>
      <c r="V9366">
        <v>255</v>
      </c>
      <c r="W9366">
        <f t="shared" si="354"/>
        <v>1</v>
      </c>
      <c r="X9366">
        <f t="shared" si="352"/>
        <v>124.48989999999992</v>
      </c>
      <c r="Y9366">
        <f t="shared" si="353"/>
        <v>0.79800000000000004</v>
      </c>
    </row>
    <row r="9367" spans="1:25" x14ac:dyDescent="0.2">
      <c r="A9367" t="s">
        <v>23</v>
      </c>
      <c r="B9367" t="s">
        <v>387</v>
      </c>
      <c r="C9367">
        <v>3</v>
      </c>
      <c r="D9367">
        <v>25</v>
      </c>
      <c r="E9367" t="s">
        <v>9176</v>
      </c>
      <c r="F9367">
        <v>171.08500000000001</v>
      </c>
      <c r="G9367">
        <v>97.311999999999998</v>
      </c>
      <c r="H9367">
        <v>44.886000000000003</v>
      </c>
      <c r="I9367">
        <v>16648.686000000002</v>
      </c>
      <c r="J9367">
        <v>6789772</v>
      </c>
      <c r="K9367">
        <v>7.6859999999999999</v>
      </c>
      <c r="L9367">
        <v>4.7610000000000001</v>
      </c>
      <c r="M9367">
        <v>1315.001</v>
      </c>
      <c r="N9367">
        <v>536292</v>
      </c>
      <c r="O9367">
        <v>1.794</v>
      </c>
      <c r="P9367">
        <v>4.7430000000000003</v>
      </c>
      <c r="Q9367">
        <v>306.863</v>
      </c>
      <c r="R9367">
        <v>125147</v>
      </c>
      <c r="S9367">
        <v>4.0000000000000001E-3</v>
      </c>
      <c r="T9367">
        <v>0.96499999999999997</v>
      </c>
      <c r="U9367">
        <v>0.625</v>
      </c>
      <c r="V9367">
        <v>255</v>
      </c>
      <c r="W9367">
        <f t="shared" si="354"/>
        <v>1</v>
      </c>
      <c r="X9367">
        <f t="shared" si="352"/>
        <v>2.1526999999999643</v>
      </c>
      <c r="Y9367">
        <f t="shared" si="353"/>
        <v>0.79800000000000004</v>
      </c>
    </row>
    <row r="9368" spans="1:25" x14ac:dyDescent="0.2">
      <c r="A9368" t="s">
        <v>23</v>
      </c>
      <c r="B9368" t="s">
        <v>387</v>
      </c>
      <c r="C9368">
        <v>3</v>
      </c>
      <c r="D9368">
        <v>27</v>
      </c>
      <c r="E9368" t="s">
        <v>9177</v>
      </c>
      <c r="F9368">
        <v>182.53100000000001</v>
      </c>
      <c r="G9368">
        <v>97.781000000000006</v>
      </c>
      <c r="H9368">
        <v>49.348999999999997</v>
      </c>
      <c r="I9368">
        <v>17848.152999999998</v>
      </c>
      <c r="J9368">
        <v>7278946</v>
      </c>
      <c r="K9368">
        <v>8.2309999999999999</v>
      </c>
      <c r="L9368">
        <v>6.2729999999999997</v>
      </c>
      <c r="M9368">
        <v>1502.424</v>
      </c>
      <c r="N9368">
        <v>612728</v>
      </c>
      <c r="O9368">
        <v>1.891</v>
      </c>
      <c r="P9368">
        <v>4.0990000000000002</v>
      </c>
      <c r="Q9368">
        <v>345.17099999999999</v>
      </c>
      <c r="R9368">
        <v>140770</v>
      </c>
      <c r="S9368">
        <v>3.0000000000000001E-3</v>
      </c>
      <c r="T9368">
        <v>0.93500000000000005</v>
      </c>
      <c r="U9368">
        <v>0.625</v>
      </c>
      <c r="V9368">
        <v>255</v>
      </c>
      <c r="W9368">
        <f t="shared" si="354"/>
        <v>1</v>
      </c>
      <c r="X9368">
        <f t="shared" si="352"/>
        <v>74.937899999999942</v>
      </c>
      <c r="Y9368">
        <f t="shared" si="353"/>
        <v>0.79800000000000004</v>
      </c>
    </row>
    <row r="9369" spans="1:25" x14ac:dyDescent="0.2">
      <c r="A9369" t="s">
        <v>23</v>
      </c>
      <c r="B9369" t="s">
        <v>387</v>
      </c>
      <c r="C9369">
        <v>3</v>
      </c>
      <c r="D9369">
        <v>33</v>
      </c>
      <c r="E9369" t="s">
        <v>9178</v>
      </c>
      <c r="F9369">
        <v>296.49900000000002</v>
      </c>
      <c r="G9369">
        <v>118.267</v>
      </c>
      <c r="H9369">
        <v>50.73</v>
      </c>
      <c r="I9369">
        <v>35066.167000000001</v>
      </c>
      <c r="J9369">
        <v>14300905</v>
      </c>
      <c r="K9369">
        <v>17.664000000000001</v>
      </c>
      <c r="L9369">
        <v>8.6509999999999998</v>
      </c>
      <c r="M9369">
        <v>5237.4949999999999</v>
      </c>
      <c r="N9369">
        <v>2135988</v>
      </c>
      <c r="O9369">
        <v>2.0459999999999998</v>
      </c>
      <c r="P9369">
        <v>7.6890000000000001</v>
      </c>
      <c r="Q9369">
        <v>606.67700000000002</v>
      </c>
      <c r="R9369">
        <v>247419</v>
      </c>
      <c r="S9369">
        <v>6.0000000000000001E-3</v>
      </c>
      <c r="T9369">
        <v>1.27</v>
      </c>
      <c r="U9369">
        <v>1.8759999999999999</v>
      </c>
      <c r="V9369">
        <v>765</v>
      </c>
      <c r="W9369">
        <f t="shared" si="354"/>
        <v>3</v>
      </c>
      <c r="X9369">
        <f t="shared" si="352"/>
        <v>571.79930000000002</v>
      </c>
      <c r="Y9369">
        <f t="shared" si="353"/>
        <v>4.5979999999999999</v>
      </c>
    </row>
    <row r="9370" spans="1:25" x14ac:dyDescent="0.2">
      <c r="A9370" t="s">
        <v>23</v>
      </c>
      <c r="B9370" t="s">
        <v>387</v>
      </c>
      <c r="C9370">
        <v>3</v>
      </c>
      <c r="D9370">
        <v>34</v>
      </c>
      <c r="E9370" t="s">
        <v>9179</v>
      </c>
      <c r="F9370">
        <v>83.268000000000001</v>
      </c>
      <c r="G9370">
        <v>61.218000000000004</v>
      </c>
      <c r="H9370">
        <v>38.981999999999999</v>
      </c>
      <c r="I9370">
        <v>5097.5429999999997</v>
      </c>
      <c r="J9370">
        <v>2078912</v>
      </c>
      <c r="K9370">
        <v>9.3829999999999991</v>
      </c>
      <c r="L9370">
        <v>10.78</v>
      </c>
      <c r="M9370">
        <v>781.33799999999997</v>
      </c>
      <c r="N9370">
        <v>318650</v>
      </c>
      <c r="O9370">
        <v>2.4119999999999999</v>
      </c>
      <c r="P9370">
        <v>8.6010000000000009</v>
      </c>
      <c r="Q9370">
        <v>200.86699999999999</v>
      </c>
      <c r="R9370">
        <v>81919</v>
      </c>
      <c r="S9370">
        <v>8.0000000000000002E-3</v>
      </c>
      <c r="T9370">
        <v>1.3839999999999999</v>
      </c>
      <c r="U9370">
        <v>0.625</v>
      </c>
      <c r="V9370">
        <v>255</v>
      </c>
      <c r="W9370">
        <f t="shared" si="354"/>
        <v>1</v>
      </c>
      <c r="X9370">
        <f t="shared" si="352"/>
        <v>0</v>
      </c>
      <c r="Y9370">
        <f t="shared" si="353"/>
        <v>0.79800000000000004</v>
      </c>
    </row>
    <row r="9371" spans="1:25" x14ac:dyDescent="0.2">
      <c r="A9371" t="s">
        <v>23</v>
      </c>
      <c r="B9371" t="s">
        <v>387</v>
      </c>
      <c r="C9371">
        <v>3</v>
      </c>
      <c r="D9371">
        <v>35</v>
      </c>
      <c r="E9371" t="s">
        <v>9180</v>
      </c>
      <c r="F9371">
        <v>324.01499999999999</v>
      </c>
      <c r="G9371">
        <v>110.309</v>
      </c>
      <c r="H9371">
        <v>41.844999999999999</v>
      </c>
      <c r="I9371">
        <v>35741.955000000002</v>
      </c>
      <c r="J9371">
        <v>14576509</v>
      </c>
      <c r="K9371">
        <v>35.271000000000001</v>
      </c>
      <c r="L9371">
        <v>12.648</v>
      </c>
      <c r="M9371">
        <v>11428.348</v>
      </c>
      <c r="N9371">
        <v>4660781</v>
      </c>
      <c r="O9371">
        <v>2.202</v>
      </c>
      <c r="P9371">
        <v>6.4729999999999999</v>
      </c>
      <c r="Q9371">
        <v>713.45100000000002</v>
      </c>
      <c r="R9371">
        <v>290964</v>
      </c>
      <c r="S9371">
        <v>1.2E-2</v>
      </c>
      <c r="T9371">
        <v>1.718</v>
      </c>
      <c r="U9371">
        <v>3.7519999999999998</v>
      </c>
      <c r="V9371">
        <v>1530</v>
      </c>
      <c r="W9371">
        <f t="shared" si="354"/>
        <v>6</v>
      </c>
      <c r="X9371">
        <f t="shared" si="352"/>
        <v>774.66989999999998</v>
      </c>
      <c r="Y9371">
        <f t="shared" si="353"/>
        <v>10.298</v>
      </c>
    </row>
    <row r="9372" spans="1:25" x14ac:dyDescent="0.2">
      <c r="A9372" t="s">
        <v>23</v>
      </c>
      <c r="B9372" t="s">
        <v>387</v>
      </c>
      <c r="C9372">
        <v>3</v>
      </c>
      <c r="D9372">
        <v>36</v>
      </c>
      <c r="E9372" t="s">
        <v>9181</v>
      </c>
      <c r="F9372">
        <v>400.286</v>
      </c>
      <c r="G9372">
        <v>68.304000000000002</v>
      </c>
      <c r="H9372">
        <v>31.658999999999999</v>
      </c>
      <c r="I9372">
        <v>27341.294999999998</v>
      </c>
      <c r="J9372">
        <v>11150499</v>
      </c>
      <c r="K9372">
        <v>61.725999999999999</v>
      </c>
      <c r="L9372">
        <v>27.207999999999998</v>
      </c>
      <c r="M9372">
        <v>24708.213</v>
      </c>
      <c r="N9372">
        <v>10076659</v>
      </c>
      <c r="O9372">
        <v>6.1769999999999996</v>
      </c>
      <c r="P9372">
        <v>18.030999999999999</v>
      </c>
      <c r="Q9372">
        <v>2472.5940000000001</v>
      </c>
      <c r="R9372">
        <v>1008389</v>
      </c>
      <c r="S9372">
        <v>5.1999999999999998E-2</v>
      </c>
      <c r="T9372">
        <v>3.625</v>
      </c>
      <c r="U9372">
        <v>20.634</v>
      </c>
      <c r="V9372">
        <v>8415</v>
      </c>
      <c r="W9372">
        <f t="shared" si="354"/>
        <v>33</v>
      </c>
      <c r="X9372">
        <f t="shared" si="352"/>
        <v>4117.0415999999996</v>
      </c>
      <c r="Y9372">
        <f t="shared" si="353"/>
        <v>61.597999999999999</v>
      </c>
    </row>
    <row r="9373" spans="1:25" x14ac:dyDescent="0.2">
      <c r="A9373" t="s">
        <v>23</v>
      </c>
      <c r="B9373" t="s">
        <v>387</v>
      </c>
      <c r="C9373">
        <v>3</v>
      </c>
      <c r="D9373">
        <v>37</v>
      </c>
      <c r="E9373" t="s">
        <v>9182</v>
      </c>
      <c r="F9373">
        <v>219.27199999999999</v>
      </c>
      <c r="G9373">
        <v>92.055999999999997</v>
      </c>
      <c r="H9373">
        <v>49.978000000000002</v>
      </c>
      <c r="I9373">
        <v>20185.304</v>
      </c>
      <c r="J9373">
        <v>8232098</v>
      </c>
      <c r="K9373">
        <v>24.981000000000002</v>
      </c>
      <c r="L9373">
        <v>15.015000000000001</v>
      </c>
      <c r="M9373">
        <v>5477.7120000000004</v>
      </c>
      <c r="N9373">
        <v>2233955</v>
      </c>
      <c r="O9373">
        <v>2.0310000000000001</v>
      </c>
      <c r="P9373">
        <v>5.4960000000000004</v>
      </c>
      <c r="Q9373">
        <v>445.26299999999998</v>
      </c>
      <c r="R9373">
        <v>181590</v>
      </c>
      <c r="S9373">
        <v>1.0999999999999999E-2</v>
      </c>
      <c r="T9373">
        <v>1.7050000000000001</v>
      </c>
      <c r="U9373">
        <v>2.5009999999999999</v>
      </c>
      <c r="V9373">
        <v>1020</v>
      </c>
      <c r="W9373">
        <f t="shared" si="354"/>
        <v>4</v>
      </c>
      <c r="X9373">
        <f t="shared" si="352"/>
        <v>265.1126999999999</v>
      </c>
      <c r="Y9373">
        <f t="shared" si="353"/>
        <v>6.4979999999999993</v>
      </c>
    </row>
    <row r="9374" spans="1:25" x14ac:dyDescent="0.2">
      <c r="A9374" t="s">
        <v>23</v>
      </c>
      <c r="B9374" t="s">
        <v>387</v>
      </c>
      <c r="C9374">
        <v>3</v>
      </c>
      <c r="D9374">
        <v>38</v>
      </c>
      <c r="E9374" t="s">
        <v>9183</v>
      </c>
      <c r="F9374">
        <v>214.535</v>
      </c>
      <c r="G9374">
        <v>91.375</v>
      </c>
      <c r="H9374">
        <v>44.14</v>
      </c>
      <c r="I9374">
        <v>19603.113000000001</v>
      </c>
      <c r="J9374">
        <v>7994665</v>
      </c>
      <c r="K9374">
        <v>41.884999999999998</v>
      </c>
      <c r="L9374">
        <v>32.899000000000001</v>
      </c>
      <c r="M9374">
        <v>8985.7669999999998</v>
      </c>
      <c r="N9374">
        <v>3664632</v>
      </c>
      <c r="O9374">
        <v>5.5010000000000003</v>
      </c>
      <c r="P9374">
        <v>18.227</v>
      </c>
      <c r="Q9374">
        <v>1180.105</v>
      </c>
      <c r="R9374">
        <v>481278</v>
      </c>
      <c r="S9374">
        <v>5.1999999999999998E-2</v>
      </c>
      <c r="T9374">
        <v>3.657</v>
      </c>
      <c r="U9374">
        <v>11.255000000000001</v>
      </c>
      <c r="V9374">
        <v>4590</v>
      </c>
      <c r="W9374">
        <f t="shared" si="354"/>
        <v>18</v>
      </c>
      <c r="X9374">
        <f t="shared" si="352"/>
        <v>1661.3125</v>
      </c>
      <c r="Y9374">
        <f t="shared" si="353"/>
        <v>33.097999999999999</v>
      </c>
    </row>
    <row r="9375" spans="1:25" x14ac:dyDescent="0.2">
      <c r="A9375" t="s">
        <v>23</v>
      </c>
      <c r="B9375" t="s">
        <v>387</v>
      </c>
      <c r="C9375">
        <v>3</v>
      </c>
      <c r="D9375">
        <v>39</v>
      </c>
      <c r="E9375" t="s">
        <v>9184</v>
      </c>
      <c r="F9375">
        <v>253.245</v>
      </c>
      <c r="G9375">
        <v>91.36</v>
      </c>
      <c r="H9375">
        <v>40.965000000000003</v>
      </c>
      <c r="I9375">
        <v>23136.562999999998</v>
      </c>
      <c r="J9375">
        <v>9435699</v>
      </c>
      <c r="K9375">
        <v>28.885000000000002</v>
      </c>
      <c r="L9375">
        <v>17.09</v>
      </c>
      <c r="M9375">
        <v>7315.0209999999997</v>
      </c>
      <c r="N9375">
        <v>2983258</v>
      </c>
      <c r="O9375">
        <v>1.859</v>
      </c>
      <c r="P9375">
        <v>6.2619999999999996</v>
      </c>
      <c r="Q9375">
        <v>470.71300000000002</v>
      </c>
      <c r="R9375">
        <v>191969</v>
      </c>
      <c r="S9375">
        <v>2E-3</v>
      </c>
      <c r="T9375">
        <v>0.79300000000000004</v>
      </c>
      <c r="U9375">
        <v>0.625</v>
      </c>
      <c r="V9375">
        <v>255</v>
      </c>
      <c r="W9375">
        <f t="shared" si="354"/>
        <v>1</v>
      </c>
      <c r="X9375">
        <f t="shared" si="352"/>
        <v>313.46769999999998</v>
      </c>
      <c r="Y9375">
        <f t="shared" si="353"/>
        <v>0.79800000000000004</v>
      </c>
    </row>
    <row r="9376" spans="1:25" x14ac:dyDescent="0.2">
      <c r="A9376" t="s">
        <v>23</v>
      </c>
      <c r="B9376" t="s">
        <v>387</v>
      </c>
      <c r="C9376">
        <v>3</v>
      </c>
      <c r="D9376">
        <v>40</v>
      </c>
      <c r="E9376" t="s">
        <v>9185</v>
      </c>
      <c r="F9376">
        <v>354.28100000000001</v>
      </c>
      <c r="G9376">
        <v>94.171000000000006</v>
      </c>
      <c r="H9376">
        <v>42.435000000000002</v>
      </c>
      <c r="I9376">
        <v>33363.050000000003</v>
      </c>
      <c r="J9376">
        <v>13606329</v>
      </c>
      <c r="K9376">
        <v>49.555999999999997</v>
      </c>
      <c r="L9376">
        <v>21.257000000000001</v>
      </c>
      <c r="M9376">
        <v>17556.874</v>
      </c>
      <c r="N9376">
        <v>7160155</v>
      </c>
      <c r="O9376">
        <v>2.7120000000000002</v>
      </c>
      <c r="P9376">
        <v>6.9560000000000004</v>
      </c>
      <c r="Q9376">
        <v>960.94100000000003</v>
      </c>
      <c r="R9376">
        <v>391897</v>
      </c>
      <c r="S9376">
        <v>1.9E-2</v>
      </c>
      <c r="T9376">
        <v>2.2250000000000001</v>
      </c>
      <c r="U9376">
        <v>6.8780000000000001</v>
      </c>
      <c r="V9376">
        <v>2805</v>
      </c>
      <c r="W9376">
        <f t="shared" si="354"/>
        <v>11</v>
      </c>
      <c r="X9376">
        <f t="shared" si="352"/>
        <v>1244.9008999999999</v>
      </c>
      <c r="Y9376">
        <f t="shared" si="353"/>
        <v>19.797999999999998</v>
      </c>
    </row>
    <row r="9377" spans="1:25" x14ac:dyDescent="0.2">
      <c r="A9377" t="s">
        <v>23</v>
      </c>
      <c r="B9377" t="s">
        <v>387</v>
      </c>
      <c r="C9377">
        <v>3</v>
      </c>
      <c r="D9377">
        <v>41</v>
      </c>
      <c r="E9377" t="s">
        <v>9186</v>
      </c>
      <c r="F9377">
        <v>492.27100000000002</v>
      </c>
      <c r="G9377">
        <v>70.286000000000001</v>
      </c>
      <c r="H9377">
        <v>36.146999999999998</v>
      </c>
      <c r="I9377">
        <v>34599.690999999999</v>
      </c>
      <c r="J9377">
        <v>14110664</v>
      </c>
      <c r="K9377">
        <v>37.024000000000001</v>
      </c>
      <c r="L9377">
        <v>22.071000000000002</v>
      </c>
      <c r="M9377">
        <v>18225.987000000001</v>
      </c>
      <c r="N9377">
        <v>7433037</v>
      </c>
      <c r="O9377">
        <v>2.6160000000000001</v>
      </c>
      <c r="P9377">
        <v>7.29</v>
      </c>
      <c r="Q9377">
        <v>1287.9449999999999</v>
      </c>
      <c r="R9377">
        <v>525258</v>
      </c>
      <c r="S9377">
        <v>2.8000000000000001E-2</v>
      </c>
      <c r="T9377">
        <v>2.669</v>
      </c>
      <c r="U9377">
        <v>13.756</v>
      </c>
      <c r="V9377">
        <v>5610</v>
      </c>
      <c r="W9377">
        <f t="shared" si="354"/>
        <v>22</v>
      </c>
      <c r="X9377">
        <f t="shared" si="352"/>
        <v>1866.2084999999997</v>
      </c>
      <c r="Y9377">
        <f t="shared" si="353"/>
        <v>40.698</v>
      </c>
    </row>
    <row r="9378" spans="1:25" x14ac:dyDescent="0.2">
      <c r="A9378" t="s">
        <v>23</v>
      </c>
      <c r="B9378" t="s">
        <v>387</v>
      </c>
      <c r="C9378">
        <v>3</v>
      </c>
      <c r="D9378">
        <v>42</v>
      </c>
      <c r="E9378" t="s">
        <v>9187</v>
      </c>
      <c r="F9378">
        <v>186.94499999999999</v>
      </c>
      <c r="G9378">
        <v>84.897000000000006</v>
      </c>
      <c r="H9378">
        <v>43.804000000000002</v>
      </c>
      <c r="I9378">
        <v>15871.105</v>
      </c>
      <c r="J9378">
        <v>6472654</v>
      </c>
      <c r="K9378">
        <v>8.5709999999999997</v>
      </c>
      <c r="L9378">
        <v>5.5179999999999998</v>
      </c>
      <c r="M9378">
        <v>1602.373</v>
      </c>
      <c r="N9378">
        <v>653490</v>
      </c>
      <c r="O9378">
        <v>1.7889999999999999</v>
      </c>
      <c r="P9378">
        <v>2.282</v>
      </c>
      <c r="Q9378">
        <v>334.476</v>
      </c>
      <c r="R9378">
        <v>136408</v>
      </c>
      <c r="S9378">
        <v>3.0000000000000001E-3</v>
      </c>
      <c r="T9378">
        <v>0.92400000000000004</v>
      </c>
      <c r="U9378">
        <v>0.625</v>
      </c>
      <c r="V9378">
        <v>255</v>
      </c>
      <c r="W9378">
        <f t="shared" si="354"/>
        <v>1</v>
      </c>
      <c r="X9378">
        <f t="shared" si="352"/>
        <v>54.617399999999961</v>
      </c>
      <c r="Y9378">
        <f t="shared" si="353"/>
        <v>0.79800000000000004</v>
      </c>
    </row>
    <row r="9379" spans="1:25" x14ac:dyDescent="0.2">
      <c r="A9379" t="s">
        <v>23</v>
      </c>
      <c r="B9379" t="s">
        <v>387</v>
      </c>
      <c r="C9379">
        <v>3</v>
      </c>
      <c r="D9379">
        <v>43</v>
      </c>
      <c r="E9379" t="s">
        <v>9188</v>
      </c>
      <c r="F9379">
        <v>343.15300000000002</v>
      </c>
      <c r="G9379">
        <v>84.066000000000003</v>
      </c>
      <c r="H9379">
        <v>35.948</v>
      </c>
      <c r="I9379">
        <v>28847.519</v>
      </c>
      <c r="J9379">
        <v>11764777</v>
      </c>
      <c r="K9379">
        <v>38.920999999999999</v>
      </c>
      <c r="L9379">
        <v>19.827000000000002</v>
      </c>
      <c r="M9379">
        <v>13355.773999999999</v>
      </c>
      <c r="N9379">
        <v>5446836</v>
      </c>
      <c r="O9379">
        <v>2.6150000000000002</v>
      </c>
      <c r="P9379">
        <v>9.8989999999999991</v>
      </c>
      <c r="Q9379">
        <v>897.40200000000004</v>
      </c>
      <c r="R9379">
        <v>365984</v>
      </c>
      <c r="S9379">
        <v>1.6E-2</v>
      </c>
      <c r="T9379">
        <v>2.0449999999999999</v>
      </c>
      <c r="U9379">
        <v>5.6269999999999998</v>
      </c>
      <c r="V9379">
        <v>2295</v>
      </c>
      <c r="W9379">
        <f t="shared" si="354"/>
        <v>9</v>
      </c>
      <c r="X9379">
        <f t="shared" si="352"/>
        <v>1124.1768</v>
      </c>
      <c r="Y9379">
        <f t="shared" si="353"/>
        <v>15.997999999999999</v>
      </c>
    </row>
    <row r="9380" spans="1:25" x14ac:dyDescent="0.2">
      <c r="A9380" t="s">
        <v>23</v>
      </c>
      <c r="B9380" t="s">
        <v>387</v>
      </c>
      <c r="C9380">
        <v>3</v>
      </c>
      <c r="D9380">
        <v>44</v>
      </c>
      <c r="E9380" t="s">
        <v>9189</v>
      </c>
      <c r="F9380">
        <v>129.702</v>
      </c>
      <c r="G9380">
        <v>64.557000000000002</v>
      </c>
      <c r="H9380">
        <v>31.943999999999999</v>
      </c>
      <c r="I9380">
        <v>8373.1460000000006</v>
      </c>
      <c r="J9380">
        <v>3414789</v>
      </c>
      <c r="K9380">
        <v>43.878999999999998</v>
      </c>
      <c r="L9380">
        <v>24.818999999999999</v>
      </c>
      <c r="M9380">
        <v>5691.2560000000003</v>
      </c>
      <c r="N9380">
        <v>2321044</v>
      </c>
      <c r="O9380">
        <v>2.9260000000000002</v>
      </c>
      <c r="P9380">
        <v>11.753</v>
      </c>
      <c r="Q9380">
        <v>379.53199999999998</v>
      </c>
      <c r="R9380">
        <v>154783</v>
      </c>
      <c r="S9380">
        <v>5.0000000000000001E-3</v>
      </c>
      <c r="T9380">
        <v>1.109</v>
      </c>
      <c r="U9380">
        <v>0.625</v>
      </c>
      <c r="V9380">
        <v>255</v>
      </c>
      <c r="W9380">
        <f t="shared" si="354"/>
        <v>1</v>
      </c>
      <c r="X9380">
        <f t="shared" ref="X9380:X9443" si="355">(MAX(0, (Q9380-305.73)))*1.9</f>
        <v>140.22379999999993</v>
      </c>
      <c r="Y9380">
        <f t="shared" ref="Y9380:Y9443" si="356">(MAX(0, (W9380-0.58)))*1.9</f>
        <v>0.79800000000000004</v>
      </c>
    </row>
    <row r="9381" spans="1:25" x14ac:dyDescent="0.2">
      <c r="A9381" t="s">
        <v>23</v>
      </c>
      <c r="B9381" t="s">
        <v>387</v>
      </c>
      <c r="C9381">
        <v>3</v>
      </c>
      <c r="D9381">
        <v>45</v>
      </c>
      <c r="E9381" t="s">
        <v>9190</v>
      </c>
      <c r="F9381">
        <v>197.172</v>
      </c>
      <c r="G9381">
        <v>75.7</v>
      </c>
      <c r="H9381">
        <v>33.457000000000001</v>
      </c>
      <c r="I9381">
        <v>14925.98</v>
      </c>
      <c r="J9381">
        <v>6087207</v>
      </c>
      <c r="K9381">
        <v>30.367000000000001</v>
      </c>
      <c r="L9381">
        <v>15.608000000000001</v>
      </c>
      <c r="M9381">
        <v>5987.5439999999999</v>
      </c>
      <c r="N9381">
        <v>2441878</v>
      </c>
      <c r="O9381">
        <v>2.3860000000000001</v>
      </c>
      <c r="P9381">
        <v>8.8249999999999993</v>
      </c>
      <c r="Q9381">
        <v>470.38400000000001</v>
      </c>
      <c r="R9381">
        <v>191835</v>
      </c>
      <c r="S9381">
        <v>1.2999999999999999E-2</v>
      </c>
      <c r="T9381">
        <v>1.798</v>
      </c>
      <c r="U9381">
        <v>2.5009999999999999</v>
      </c>
      <c r="V9381">
        <v>1020</v>
      </c>
      <c r="W9381">
        <f t="shared" si="354"/>
        <v>4</v>
      </c>
      <c r="X9381">
        <f t="shared" si="355"/>
        <v>312.8426</v>
      </c>
      <c r="Y9381">
        <f t="shared" si="356"/>
        <v>6.4979999999999993</v>
      </c>
    </row>
    <row r="9382" spans="1:25" x14ac:dyDescent="0.2">
      <c r="A9382" t="s">
        <v>23</v>
      </c>
      <c r="B9382" t="s">
        <v>387</v>
      </c>
      <c r="C9382">
        <v>4</v>
      </c>
      <c r="D9382">
        <v>2</v>
      </c>
      <c r="E9382" t="s">
        <v>9191</v>
      </c>
      <c r="F9382">
        <v>39.070999999999998</v>
      </c>
      <c r="G9382">
        <v>47.085999999999999</v>
      </c>
      <c r="H9382">
        <v>34.088999999999999</v>
      </c>
      <c r="I9382">
        <v>1839.69</v>
      </c>
      <c r="J9382">
        <v>750274</v>
      </c>
      <c r="K9382">
        <v>12.692</v>
      </c>
      <c r="L9382">
        <v>12.73</v>
      </c>
      <c r="M9382">
        <v>495.875</v>
      </c>
      <c r="N9382">
        <v>202231</v>
      </c>
      <c r="O9382">
        <v>1.3640000000000001</v>
      </c>
      <c r="P9382">
        <v>0.93</v>
      </c>
      <c r="Q9382">
        <v>53.307000000000002</v>
      </c>
      <c r="R9382">
        <v>21740</v>
      </c>
      <c r="S9382">
        <v>0</v>
      </c>
      <c r="T9382">
        <v>0</v>
      </c>
      <c r="U9382">
        <v>0</v>
      </c>
      <c r="V9382">
        <v>0</v>
      </c>
      <c r="W9382">
        <f t="shared" si="354"/>
        <v>0</v>
      </c>
      <c r="X9382">
        <f t="shared" si="355"/>
        <v>0</v>
      </c>
      <c r="Y9382">
        <f t="shared" si="356"/>
        <v>0</v>
      </c>
    </row>
    <row r="9383" spans="1:25" x14ac:dyDescent="0.2">
      <c r="A9383" t="s">
        <v>23</v>
      </c>
      <c r="B9383" t="s">
        <v>387</v>
      </c>
      <c r="C9383">
        <v>4</v>
      </c>
      <c r="D9383">
        <v>3</v>
      </c>
      <c r="E9383" t="s">
        <v>2769</v>
      </c>
      <c r="F9383">
        <v>313.19200000000001</v>
      </c>
      <c r="G9383">
        <v>107.244</v>
      </c>
      <c r="H9383">
        <v>48.996000000000002</v>
      </c>
      <c r="I9383">
        <v>33588.123</v>
      </c>
      <c r="J9383">
        <v>13698120</v>
      </c>
      <c r="K9383">
        <v>32.207000000000001</v>
      </c>
      <c r="L9383">
        <v>14.443</v>
      </c>
      <c r="M9383">
        <v>10087.069</v>
      </c>
      <c r="N9383">
        <v>4113772</v>
      </c>
      <c r="O9383">
        <v>1.7769999999999999</v>
      </c>
      <c r="P9383">
        <v>6.556</v>
      </c>
      <c r="Q9383">
        <v>556.66099999999994</v>
      </c>
      <c r="R9383">
        <v>227021</v>
      </c>
      <c r="S9383">
        <v>6.0000000000000001E-3</v>
      </c>
      <c r="T9383">
        <v>1.236</v>
      </c>
      <c r="U9383">
        <v>1.8759999999999999</v>
      </c>
      <c r="V9383">
        <v>765</v>
      </c>
      <c r="W9383">
        <f t="shared" si="354"/>
        <v>3</v>
      </c>
      <c r="X9383">
        <f t="shared" si="355"/>
        <v>476.76889999999986</v>
      </c>
      <c r="Y9383">
        <f t="shared" si="356"/>
        <v>4.5979999999999999</v>
      </c>
    </row>
    <row r="9384" spans="1:25" x14ac:dyDescent="0.2">
      <c r="A9384" t="s">
        <v>23</v>
      </c>
      <c r="B9384" t="s">
        <v>387</v>
      </c>
      <c r="C9384">
        <v>4</v>
      </c>
      <c r="D9384">
        <v>7</v>
      </c>
      <c r="E9384" t="s">
        <v>9192</v>
      </c>
      <c r="F9384">
        <v>133.60599999999999</v>
      </c>
      <c r="G9384">
        <v>86.99</v>
      </c>
      <c r="H9384">
        <v>46.253999999999998</v>
      </c>
      <c r="I9384">
        <v>11622.371999999999</v>
      </c>
      <c r="J9384">
        <v>4739909</v>
      </c>
      <c r="K9384">
        <v>7.8529999999999998</v>
      </c>
      <c r="L9384">
        <v>4.6399999999999997</v>
      </c>
      <c r="M9384">
        <v>1049.175</v>
      </c>
      <c r="N9384">
        <v>427881</v>
      </c>
      <c r="O9384">
        <v>1.325</v>
      </c>
      <c r="P9384">
        <v>0.92</v>
      </c>
      <c r="Q9384">
        <v>176.982</v>
      </c>
      <c r="R9384">
        <v>72178</v>
      </c>
      <c r="S9384">
        <v>0</v>
      </c>
      <c r="T9384">
        <v>0</v>
      </c>
      <c r="U9384">
        <v>0</v>
      </c>
      <c r="V9384">
        <v>0</v>
      </c>
      <c r="W9384">
        <f t="shared" si="354"/>
        <v>0</v>
      </c>
      <c r="X9384">
        <f t="shared" si="355"/>
        <v>0</v>
      </c>
      <c r="Y9384">
        <f t="shared" si="356"/>
        <v>0</v>
      </c>
    </row>
    <row r="9385" spans="1:25" x14ac:dyDescent="0.2">
      <c r="A9385" t="s">
        <v>23</v>
      </c>
      <c r="B9385" t="s">
        <v>387</v>
      </c>
      <c r="C9385">
        <v>4</v>
      </c>
      <c r="D9385">
        <v>9</v>
      </c>
      <c r="E9385" t="s">
        <v>9193</v>
      </c>
      <c r="F9385">
        <v>346.97399999999999</v>
      </c>
      <c r="G9385">
        <v>77.388999999999996</v>
      </c>
      <c r="H9385">
        <v>34.668999999999997</v>
      </c>
      <c r="I9385">
        <v>26851.998</v>
      </c>
      <c r="J9385">
        <v>10950951</v>
      </c>
      <c r="K9385">
        <v>37.156999999999996</v>
      </c>
      <c r="L9385">
        <v>15.538</v>
      </c>
      <c r="M9385">
        <v>12892.565000000001</v>
      </c>
      <c r="N9385">
        <v>5257927</v>
      </c>
      <c r="O9385">
        <v>1.361</v>
      </c>
      <c r="P9385">
        <v>1.0660000000000001</v>
      </c>
      <c r="Q9385">
        <v>472.32100000000003</v>
      </c>
      <c r="R9385">
        <v>192625</v>
      </c>
      <c r="S9385">
        <v>0</v>
      </c>
      <c r="T9385">
        <v>0</v>
      </c>
      <c r="U9385">
        <v>0</v>
      </c>
      <c r="V9385">
        <v>0</v>
      </c>
      <c r="W9385">
        <f t="shared" si="354"/>
        <v>0</v>
      </c>
      <c r="X9385">
        <f t="shared" si="355"/>
        <v>316.52289999999999</v>
      </c>
      <c r="Y9385">
        <f t="shared" si="356"/>
        <v>0</v>
      </c>
    </row>
    <row r="9386" spans="1:25" x14ac:dyDescent="0.2">
      <c r="A9386" t="s">
        <v>23</v>
      </c>
      <c r="B9386" t="s">
        <v>387</v>
      </c>
      <c r="C9386">
        <v>4</v>
      </c>
      <c r="D9386">
        <v>10</v>
      </c>
      <c r="E9386" t="s">
        <v>9194</v>
      </c>
      <c r="F9386">
        <v>285.536</v>
      </c>
      <c r="G9386">
        <v>88.55</v>
      </c>
      <c r="H9386">
        <v>39.438000000000002</v>
      </c>
      <c r="I9386">
        <v>25284.269</v>
      </c>
      <c r="J9386">
        <v>10311590</v>
      </c>
      <c r="K9386">
        <v>50.149000000000001</v>
      </c>
      <c r="L9386">
        <v>21.948</v>
      </c>
      <c r="M9386">
        <v>14319.424999999999</v>
      </c>
      <c r="N9386">
        <v>5839838</v>
      </c>
      <c r="O9386">
        <v>1.3480000000000001</v>
      </c>
      <c r="P9386">
        <v>1.105</v>
      </c>
      <c r="Q9386">
        <v>384.87200000000001</v>
      </c>
      <c r="R9386">
        <v>156961</v>
      </c>
      <c r="S9386">
        <v>0</v>
      </c>
      <c r="T9386">
        <v>0</v>
      </c>
      <c r="U9386">
        <v>0</v>
      </c>
      <c r="V9386">
        <v>0</v>
      </c>
      <c r="W9386">
        <f t="shared" si="354"/>
        <v>0</v>
      </c>
      <c r="X9386">
        <f t="shared" si="355"/>
        <v>150.3698</v>
      </c>
      <c r="Y9386">
        <f t="shared" si="356"/>
        <v>0</v>
      </c>
    </row>
    <row r="9387" spans="1:25" x14ac:dyDescent="0.2">
      <c r="A9387" t="s">
        <v>23</v>
      </c>
      <c r="B9387" t="s">
        <v>387</v>
      </c>
      <c r="C9387">
        <v>4</v>
      </c>
      <c r="D9387">
        <v>11</v>
      </c>
      <c r="E9387" t="s">
        <v>9195</v>
      </c>
      <c r="F9387">
        <v>119.401</v>
      </c>
      <c r="G9387">
        <v>93.18</v>
      </c>
      <c r="H9387">
        <v>48.674999999999997</v>
      </c>
      <c r="I9387">
        <v>11125.778</v>
      </c>
      <c r="J9387">
        <v>4537385</v>
      </c>
      <c r="K9387">
        <v>9.8109999999999999</v>
      </c>
      <c r="L9387">
        <v>6.8049999999999997</v>
      </c>
      <c r="M9387">
        <v>1171.4739999999999</v>
      </c>
      <c r="N9387">
        <v>477758</v>
      </c>
      <c r="O9387">
        <v>1.444</v>
      </c>
      <c r="P9387">
        <v>1.0069999999999999</v>
      </c>
      <c r="Q9387">
        <v>172.36</v>
      </c>
      <c r="R9387">
        <v>70293</v>
      </c>
      <c r="S9387">
        <v>0</v>
      </c>
      <c r="T9387">
        <v>0</v>
      </c>
      <c r="U9387">
        <v>0</v>
      </c>
      <c r="V9387">
        <v>0</v>
      </c>
      <c r="W9387">
        <f t="shared" si="354"/>
        <v>0</v>
      </c>
      <c r="X9387">
        <f t="shared" si="355"/>
        <v>0</v>
      </c>
      <c r="Y9387">
        <f t="shared" si="356"/>
        <v>0</v>
      </c>
    </row>
    <row r="9388" spans="1:25" x14ac:dyDescent="0.2">
      <c r="A9388" t="s">
        <v>23</v>
      </c>
      <c r="B9388" t="s">
        <v>387</v>
      </c>
      <c r="C9388">
        <v>4</v>
      </c>
      <c r="D9388">
        <v>12</v>
      </c>
      <c r="E9388" t="s">
        <v>5509</v>
      </c>
      <c r="F9388">
        <v>92.611000000000004</v>
      </c>
      <c r="G9388">
        <v>102.441</v>
      </c>
      <c r="H9388">
        <v>55.341999999999999</v>
      </c>
      <c r="I9388">
        <v>9487.0709999999999</v>
      </c>
      <c r="J9388">
        <v>3869077</v>
      </c>
      <c r="K9388">
        <v>11.750999999999999</v>
      </c>
      <c r="L9388">
        <v>5.9359999999999999</v>
      </c>
      <c r="M9388">
        <v>1088.2819999999999</v>
      </c>
      <c r="N9388">
        <v>443830</v>
      </c>
      <c r="O9388">
        <v>1.6319999999999999</v>
      </c>
      <c r="P9388">
        <v>1.19</v>
      </c>
      <c r="Q9388">
        <v>151.172</v>
      </c>
      <c r="R9388">
        <v>61652</v>
      </c>
      <c r="S9388">
        <v>0</v>
      </c>
      <c r="T9388">
        <v>0</v>
      </c>
      <c r="U9388">
        <v>0</v>
      </c>
      <c r="V9388">
        <v>0</v>
      </c>
      <c r="W9388">
        <f t="shared" si="354"/>
        <v>0</v>
      </c>
      <c r="X9388">
        <f t="shared" si="355"/>
        <v>0</v>
      </c>
      <c r="Y9388">
        <f t="shared" si="356"/>
        <v>0</v>
      </c>
    </row>
    <row r="9389" spans="1:25" x14ac:dyDescent="0.2">
      <c r="A9389" t="s">
        <v>23</v>
      </c>
      <c r="B9389" t="s">
        <v>387</v>
      </c>
      <c r="C9389">
        <v>4</v>
      </c>
      <c r="D9389">
        <v>13</v>
      </c>
      <c r="E9389" t="s">
        <v>7204</v>
      </c>
      <c r="F9389">
        <v>295.44</v>
      </c>
      <c r="G9389">
        <v>80.117999999999995</v>
      </c>
      <c r="H9389">
        <v>46.54</v>
      </c>
      <c r="I9389">
        <v>23670.06</v>
      </c>
      <c r="J9389">
        <v>9653273</v>
      </c>
      <c r="K9389">
        <v>43.244</v>
      </c>
      <c r="L9389">
        <v>23.853000000000002</v>
      </c>
      <c r="M9389">
        <v>12776.02</v>
      </c>
      <c r="N9389">
        <v>5210397</v>
      </c>
      <c r="O9389">
        <v>1.825</v>
      </c>
      <c r="P9389">
        <v>6.6719999999999997</v>
      </c>
      <c r="Q9389">
        <v>539.15099999999995</v>
      </c>
      <c r="R9389">
        <v>219880</v>
      </c>
      <c r="S9389">
        <v>6.0000000000000001E-3</v>
      </c>
      <c r="T9389">
        <v>1.272</v>
      </c>
      <c r="U9389">
        <v>1.8759999999999999</v>
      </c>
      <c r="V9389">
        <v>765</v>
      </c>
      <c r="W9389">
        <f t="shared" si="354"/>
        <v>3</v>
      </c>
      <c r="X9389">
        <f t="shared" si="355"/>
        <v>443.49989999999985</v>
      </c>
      <c r="Y9389">
        <f t="shared" si="356"/>
        <v>4.5979999999999999</v>
      </c>
    </row>
    <row r="9390" spans="1:25" x14ac:dyDescent="0.2">
      <c r="A9390" t="s">
        <v>23</v>
      </c>
      <c r="B9390" t="s">
        <v>387</v>
      </c>
      <c r="C9390">
        <v>4</v>
      </c>
      <c r="D9390">
        <v>14</v>
      </c>
      <c r="E9390" t="s">
        <v>9196</v>
      </c>
      <c r="F9390">
        <v>169.643</v>
      </c>
      <c r="G9390">
        <v>105.53</v>
      </c>
      <c r="H9390">
        <v>49.741999999999997</v>
      </c>
      <c r="I9390">
        <v>17902.436000000002</v>
      </c>
      <c r="J9390">
        <v>7301084</v>
      </c>
      <c r="K9390">
        <v>12.725</v>
      </c>
      <c r="L9390">
        <v>7.9989999999999997</v>
      </c>
      <c r="M9390">
        <v>2158.6570000000002</v>
      </c>
      <c r="N9390">
        <v>880357</v>
      </c>
      <c r="O9390">
        <v>1.4610000000000001</v>
      </c>
      <c r="P9390">
        <v>1</v>
      </c>
      <c r="Q9390">
        <v>247.887</v>
      </c>
      <c r="R9390">
        <v>101095</v>
      </c>
      <c r="S9390">
        <v>0</v>
      </c>
      <c r="T9390">
        <v>0</v>
      </c>
      <c r="U9390">
        <v>0</v>
      </c>
      <c r="V9390">
        <v>0</v>
      </c>
      <c r="W9390">
        <f t="shared" si="354"/>
        <v>0</v>
      </c>
      <c r="X9390">
        <f t="shared" si="355"/>
        <v>0</v>
      </c>
      <c r="Y9390">
        <f t="shared" si="356"/>
        <v>0</v>
      </c>
    </row>
    <row r="9391" spans="1:25" x14ac:dyDescent="0.2">
      <c r="A9391" t="s">
        <v>23</v>
      </c>
      <c r="B9391" t="s">
        <v>387</v>
      </c>
      <c r="C9391">
        <v>4</v>
      </c>
      <c r="D9391">
        <v>15</v>
      </c>
      <c r="E9391" t="s">
        <v>1212</v>
      </c>
      <c r="F9391">
        <v>333.21300000000002</v>
      </c>
      <c r="G9391">
        <v>89.744</v>
      </c>
      <c r="H9391">
        <v>41.048000000000002</v>
      </c>
      <c r="I9391">
        <v>29903.904999999999</v>
      </c>
      <c r="J9391">
        <v>12195599</v>
      </c>
      <c r="K9391">
        <v>48.277999999999999</v>
      </c>
      <c r="L9391">
        <v>22.591999999999999</v>
      </c>
      <c r="M9391">
        <v>16086.834000000001</v>
      </c>
      <c r="N9391">
        <v>6560634</v>
      </c>
      <c r="O9391">
        <v>2.1669999999999998</v>
      </c>
      <c r="P9391">
        <v>7.6079999999999997</v>
      </c>
      <c r="Q9391">
        <v>722.02800000000002</v>
      </c>
      <c r="R9391">
        <v>294462</v>
      </c>
      <c r="S9391">
        <v>1.0999999999999999E-2</v>
      </c>
      <c r="T9391">
        <v>1.694</v>
      </c>
      <c r="U9391">
        <v>3.7519999999999998</v>
      </c>
      <c r="V9391">
        <v>1530</v>
      </c>
      <c r="W9391">
        <f t="shared" si="354"/>
        <v>6</v>
      </c>
      <c r="X9391">
        <f t="shared" si="355"/>
        <v>790.96619999999996</v>
      </c>
      <c r="Y9391">
        <f t="shared" si="356"/>
        <v>10.298</v>
      </c>
    </row>
    <row r="9392" spans="1:25" x14ac:dyDescent="0.2">
      <c r="A9392" t="s">
        <v>23</v>
      </c>
      <c r="B9392" t="s">
        <v>387</v>
      </c>
      <c r="C9392">
        <v>4</v>
      </c>
      <c r="D9392">
        <v>16</v>
      </c>
      <c r="E9392" t="s">
        <v>9197</v>
      </c>
      <c r="F9392">
        <v>121.542</v>
      </c>
      <c r="G9392">
        <v>103.328</v>
      </c>
      <c r="H9392">
        <v>53.290999999999997</v>
      </c>
      <c r="I9392">
        <v>12558.697</v>
      </c>
      <c r="J9392">
        <v>5121767</v>
      </c>
      <c r="K9392">
        <v>9.2789999999999999</v>
      </c>
      <c r="L9392">
        <v>5.5540000000000003</v>
      </c>
      <c r="M9392">
        <v>1127.7719999999999</v>
      </c>
      <c r="N9392">
        <v>459935</v>
      </c>
      <c r="O9392">
        <v>1.482</v>
      </c>
      <c r="P9392">
        <v>0.99299999999999999</v>
      </c>
      <c r="Q9392">
        <v>180.17500000000001</v>
      </c>
      <c r="R9392">
        <v>73480</v>
      </c>
      <c r="S9392">
        <v>0</v>
      </c>
      <c r="T9392">
        <v>0</v>
      </c>
      <c r="U9392">
        <v>0</v>
      </c>
      <c r="V9392">
        <v>0</v>
      </c>
      <c r="W9392">
        <f t="shared" si="354"/>
        <v>0</v>
      </c>
      <c r="X9392">
        <f t="shared" si="355"/>
        <v>0</v>
      </c>
      <c r="Y9392">
        <f t="shared" si="356"/>
        <v>0</v>
      </c>
    </row>
    <row r="9393" spans="1:25" x14ac:dyDescent="0.2">
      <c r="A9393" t="s">
        <v>23</v>
      </c>
      <c r="B9393" t="s">
        <v>387</v>
      </c>
      <c r="C9393">
        <v>4</v>
      </c>
      <c r="D9393">
        <v>17</v>
      </c>
      <c r="E9393" t="s">
        <v>9198</v>
      </c>
      <c r="F9393">
        <v>329.00299999999999</v>
      </c>
      <c r="G9393">
        <v>117.39700000000001</v>
      </c>
      <c r="H9393">
        <v>45.69</v>
      </c>
      <c r="I9393">
        <v>38623.930999999997</v>
      </c>
      <c r="J9393">
        <v>15751855</v>
      </c>
      <c r="K9393">
        <v>23.978000000000002</v>
      </c>
      <c r="L9393">
        <v>11.486000000000001</v>
      </c>
      <c r="M9393">
        <v>7888.9709999999995</v>
      </c>
      <c r="N9393">
        <v>3217330</v>
      </c>
      <c r="O9393">
        <v>1.8220000000000001</v>
      </c>
      <c r="P9393">
        <v>6.9020000000000001</v>
      </c>
      <c r="Q9393">
        <v>599.54</v>
      </c>
      <c r="R9393">
        <v>244508</v>
      </c>
      <c r="S9393">
        <v>4.0000000000000001E-3</v>
      </c>
      <c r="T9393">
        <v>0.98499999999999999</v>
      </c>
      <c r="U9393">
        <v>1.2509999999999999</v>
      </c>
      <c r="V9393">
        <v>510</v>
      </c>
      <c r="W9393">
        <f t="shared" si="354"/>
        <v>2</v>
      </c>
      <c r="X9393">
        <f t="shared" si="355"/>
        <v>558.23899999999992</v>
      </c>
      <c r="Y9393">
        <f t="shared" si="356"/>
        <v>2.698</v>
      </c>
    </row>
    <row r="9394" spans="1:25" x14ac:dyDescent="0.2">
      <c r="A9394" t="s">
        <v>23</v>
      </c>
      <c r="B9394" t="s">
        <v>387</v>
      </c>
      <c r="C9394">
        <v>4</v>
      </c>
      <c r="D9394">
        <v>18</v>
      </c>
      <c r="E9394" t="s">
        <v>9199</v>
      </c>
      <c r="F9394">
        <v>31.498999999999999</v>
      </c>
      <c r="G9394">
        <v>62.673999999999999</v>
      </c>
      <c r="H9394">
        <v>31.855</v>
      </c>
      <c r="I9394">
        <v>1974.162</v>
      </c>
      <c r="J9394">
        <v>805115</v>
      </c>
      <c r="K9394">
        <v>16.733000000000001</v>
      </c>
      <c r="L9394">
        <v>20.727</v>
      </c>
      <c r="M9394">
        <v>527.07000000000005</v>
      </c>
      <c r="N9394">
        <v>214953</v>
      </c>
      <c r="O9394">
        <v>2.5619999999999998</v>
      </c>
      <c r="P9394">
        <v>3.5070000000000001</v>
      </c>
      <c r="Q9394">
        <v>80.686000000000007</v>
      </c>
      <c r="R9394">
        <v>32906</v>
      </c>
      <c r="S9394">
        <v>0</v>
      </c>
      <c r="T9394">
        <v>0</v>
      </c>
      <c r="U9394">
        <v>0</v>
      </c>
      <c r="V9394">
        <v>0</v>
      </c>
      <c r="W9394">
        <f t="shared" si="354"/>
        <v>0</v>
      </c>
      <c r="X9394">
        <f t="shared" si="355"/>
        <v>0</v>
      </c>
      <c r="Y9394">
        <f t="shared" si="356"/>
        <v>0</v>
      </c>
    </row>
    <row r="9395" spans="1:25" x14ac:dyDescent="0.2">
      <c r="A9395" t="s">
        <v>23</v>
      </c>
      <c r="B9395" t="s">
        <v>387</v>
      </c>
      <c r="C9395">
        <v>4</v>
      </c>
      <c r="D9395">
        <v>19</v>
      </c>
      <c r="E9395" t="s">
        <v>9200</v>
      </c>
      <c r="F9395">
        <v>313.07400000000001</v>
      </c>
      <c r="G9395">
        <v>104.44199999999999</v>
      </c>
      <c r="H9395">
        <v>45.341999999999999</v>
      </c>
      <c r="I9395">
        <v>32698.024000000001</v>
      </c>
      <c r="J9395">
        <v>13335114</v>
      </c>
      <c r="K9395">
        <v>48.023000000000003</v>
      </c>
      <c r="L9395">
        <v>18.98</v>
      </c>
      <c r="M9395">
        <v>15034.641</v>
      </c>
      <c r="N9395">
        <v>6131522</v>
      </c>
      <c r="O9395">
        <v>1.6259999999999999</v>
      </c>
      <c r="P9395">
        <v>3.9609999999999999</v>
      </c>
      <c r="Q9395">
        <v>509.08699999999999</v>
      </c>
      <c r="R9395">
        <v>207619</v>
      </c>
      <c r="S9395">
        <v>6.0000000000000001E-3</v>
      </c>
      <c r="T9395">
        <v>1.236</v>
      </c>
      <c r="U9395">
        <v>1.8759999999999999</v>
      </c>
      <c r="V9395">
        <v>765</v>
      </c>
      <c r="W9395">
        <f t="shared" si="354"/>
        <v>3</v>
      </c>
      <c r="X9395">
        <f t="shared" si="355"/>
        <v>386.37829999999991</v>
      </c>
      <c r="Y9395">
        <f t="shared" si="356"/>
        <v>4.5979999999999999</v>
      </c>
    </row>
    <row r="9396" spans="1:25" x14ac:dyDescent="0.2">
      <c r="A9396" t="s">
        <v>23</v>
      </c>
      <c r="B9396" t="s">
        <v>387</v>
      </c>
      <c r="C9396">
        <v>4</v>
      </c>
      <c r="D9396">
        <v>20</v>
      </c>
      <c r="E9396" t="s">
        <v>9201</v>
      </c>
      <c r="F9396">
        <v>266.79000000000002</v>
      </c>
      <c r="G9396">
        <v>73.741</v>
      </c>
      <c r="H9396">
        <v>41.911000000000001</v>
      </c>
      <c r="I9396">
        <v>19673.245999999999</v>
      </c>
      <c r="J9396">
        <v>8023267</v>
      </c>
      <c r="K9396">
        <v>25.585999999999999</v>
      </c>
      <c r="L9396">
        <v>12.2</v>
      </c>
      <c r="M9396">
        <v>6826.2049999999999</v>
      </c>
      <c r="N9396">
        <v>2783906</v>
      </c>
      <c r="O9396">
        <v>1.415</v>
      </c>
      <c r="P9396">
        <v>1.653</v>
      </c>
      <c r="Q9396">
        <v>377.50400000000002</v>
      </c>
      <c r="R9396">
        <v>153956</v>
      </c>
      <c r="S9396">
        <v>0</v>
      </c>
      <c r="T9396">
        <v>0</v>
      </c>
      <c r="U9396">
        <v>0</v>
      </c>
      <c r="V9396">
        <v>0</v>
      </c>
      <c r="W9396">
        <f t="shared" si="354"/>
        <v>0</v>
      </c>
      <c r="X9396">
        <f t="shared" si="355"/>
        <v>136.3706</v>
      </c>
      <c r="Y9396">
        <f t="shared" si="356"/>
        <v>0</v>
      </c>
    </row>
    <row r="9397" spans="1:25" x14ac:dyDescent="0.2">
      <c r="A9397" t="s">
        <v>23</v>
      </c>
      <c r="B9397" t="s">
        <v>387</v>
      </c>
      <c r="C9397">
        <v>4</v>
      </c>
      <c r="D9397">
        <v>21</v>
      </c>
      <c r="E9397" t="s">
        <v>9202</v>
      </c>
      <c r="F9397">
        <v>306.54700000000003</v>
      </c>
      <c r="G9397">
        <v>80.846999999999994</v>
      </c>
      <c r="H9397">
        <v>47.512999999999998</v>
      </c>
      <c r="I9397">
        <v>24783.332999999999</v>
      </c>
      <c r="J9397">
        <v>10107295</v>
      </c>
      <c r="K9397">
        <v>35.856000000000002</v>
      </c>
      <c r="L9397">
        <v>23.678999999999998</v>
      </c>
      <c r="M9397">
        <v>10991.433999999999</v>
      </c>
      <c r="N9397">
        <v>4482596</v>
      </c>
      <c r="O9397">
        <v>2.2759999999999998</v>
      </c>
      <c r="P9397">
        <v>6.3209999999999997</v>
      </c>
      <c r="Q9397">
        <v>697.74300000000005</v>
      </c>
      <c r="R9397">
        <v>284558</v>
      </c>
      <c r="S9397">
        <v>0.01</v>
      </c>
      <c r="T9397">
        <v>1.613</v>
      </c>
      <c r="U9397">
        <v>3.1259999999999999</v>
      </c>
      <c r="V9397">
        <v>1275</v>
      </c>
      <c r="W9397">
        <f t="shared" si="354"/>
        <v>5</v>
      </c>
      <c r="X9397">
        <f t="shared" si="355"/>
        <v>744.82470000000001</v>
      </c>
      <c r="Y9397">
        <f t="shared" si="356"/>
        <v>8.3979999999999997</v>
      </c>
    </row>
    <row r="9398" spans="1:25" x14ac:dyDescent="0.2">
      <c r="A9398" t="s">
        <v>23</v>
      </c>
      <c r="B9398" t="s">
        <v>387</v>
      </c>
      <c r="C9398">
        <v>4</v>
      </c>
      <c r="D9398">
        <v>22</v>
      </c>
      <c r="E9398" t="s">
        <v>9203</v>
      </c>
      <c r="F9398">
        <v>204.15799999999999</v>
      </c>
      <c r="G9398">
        <v>90.65</v>
      </c>
      <c r="H9398">
        <v>51.893999999999998</v>
      </c>
      <c r="I9398">
        <v>18506.965</v>
      </c>
      <c r="J9398">
        <v>7547627</v>
      </c>
      <c r="K9398">
        <v>9.8290000000000006</v>
      </c>
      <c r="L9398">
        <v>6.7779999999999996</v>
      </c>
      <c r="M9398">
        <v>2006.7560000000001</v>
      </c>
      <c r="N9398">
        <v>818408</v>
      </c>
      <c r="O9398">
        <v>1.5589999999999999</v>
      </c>
      <c r="P9398">
        <v>1.4339999999999999</v>
      </c>
      <c r="Q9398">
        <v>318.37799999999999</v>
      </c>
      <c r="R9398">
        <v>129843</v>
      </c>
      <c r="S9398">
        <v>3.0000000000000001E-3</v>
      </c>
      <c r="T9398">
        <v>0.88400000000000001</v>
      </c>
      <c r="U9398">
        <v>0.625</v>
      </c>
      <c r="V9398">
        <v>255</v>
      </c>
      <c r="W9398">
        <f t="shared" si="354"/>
        <v>1</v>
      </c>
      <c r="X9398">
        <f t="shared" si="355"/>
        <v>24.031199999999938</v>
      </c>
      <c r="Y9398">
        <f t="shared" si="356"/>
        <v>0.79800000000000004</v>
      </c>
    </row>
    <row r="9399" spans="1:25" x14ac:dyDescent="0.2">
      <c r="A9399" t="s">
        <v>23</v>
      </c>
      <c r="B9399" t="s">
        <v>387</v>
      </c>
      <c r="C9399">
        <v>4</v>
      </c>
      <c r="D9399">
        <v>23</v>
      </c>
      <c r="E9399" t="s">
        <v>9204</v>
      </c>
      <c r="F9399">
        <v>21.151</v>
      </c>
      <c r="G9399">
        <v>31.949000000000002</v>
      </c>
      <c r="H9399">
        <v>18.597999999999999</v>
      </c>
      <c r="I9399">
        <v>675.75099999999998</v>
      </c>
      <c r="J9399">
        <v>275589</v>
      </c>
      <c r="K9399">
        <v>86.710999999999999</v>
      </c>
      <c r="L9399">
        <v>29.872</v>
      </c>
      <c r="M9399">
        <v>1834.0429999999999</v>
      </c>
      <c r="N9399">
        <v>747971</v>
      </c>
      <c r="O9399">
        <v>3.343</v>
      </c>
      <c r="P9399">
        <v>5.2859999999999996</v>
      </c>
      <c r="Q9399">
        <v>70.709000000000003</v>
      </c>
      <c r="R9399">
        <v>28837</v>
      </c>
      <c r="S9399">
        <v>5.8999999999999997E-2</v>
      </c>
      <c r="T9399">
        <v>3.883</v>
      </c>
      <c r="U9399">
        <v>1.2509999999999999</v>
      </c>
      <c r="V9399">
        <v>510</v>
      </c>
      <c r="W9399">
        <f t="shared" si="354"/>
        <v>2</v>
      </c>
      <c r="X9399">
        <f t="shared" si="355"/>
        <v>0</v>
      </c>
      <c r="Y9399">
        <f t="shared" si="356"/>
        <v>2.698</v>
      </c>
    </row>
    <row r="9400" spans="1:25" x14ac:dyDescent="0.2">
      <c r="A9400" t="s">
        <v>23</v>
      </c>
      <c r="B9400" t="s">
        <v>387</v>
      </c>
      <c r="C9400">
        <v>4</v>
      </c>
      <c r="D9400">
        <v>24</v>
      </c>
      <c r="E9400" t="s">
        <v>9205</v>
      </c>
      <c r="F9400">
        <v>120.46599999999999</v>
      </c>
      <c r="G9400">
        <v>92.462000000000003</v>
      </c>
      <c r="H9400">
        <v>50.930999999999997</v>
      </c>
      <c r="I9400">
        <v>11138.446</v>
      </c>
      <c r="J9400">
        <v>4542551</v>
      </c>
      <c r="K9400">
        <v>18.370999999999999</v>
      </c>
      <c r="L9400">
        <v>9.7140000000000004</v>
      </c>
      <c r="M9400">
        <v>2213.0450000000001</v>
      </c>
      <c r="N9400">
        <v>902538</v>
      </c>
      <c r="O9400">
        <v>1.423</v>
      </c>
      <c r="P9400">
        <v>0.98499999999999999</v>
      </c>
      <c r="Q9400">
        <v>171.41399999999999</v>
      </c>
      <c r="R9400">
        <v>69907</v>
      </c>
      <c r="S9400">
        <v>0</v>
      </c>
      <c r="T9400">
        <v>0</v>
      </c>
      <c r="U9400">
        <v>0</v>
      </c>
      <c r="V9400">
        <v>0</v>
      </c>
      <c r="W9400">
        <f t="shared" si="354"/>
        <v>0</v>
      </c>
      <c r="X9400">
        <f t="shared" si="355"/>
        <v>0</v>
      </c>
      <c r="Y9400">
        <f t="shared" si="356"/>
        <v>0</v>
      </c>
    </row>
    <row r="9401" spans="1:25" x14ac:dyDescent="0.2">
      <c r="A9401" t="s">
        <v>23</v>
      </c>
      <c r="B9401" t="s">
        <v>387</v>
      </c>
      <c r="C9401">
        <v>4</v>
      </c>
      <c r="D9401">
        <v>25</v>
      </c>
      <c r="E9401" t="s">
        <v>9206</v>
      </c>
      <c r="F9401">
        <v>128.62299999999999</v>
      </c>
      <c r="G9401">
        <v>86.638999999999996</v>
      </c>
      <c r="H9401">
        <v>45.579000000000001</v>
      </c>
      <c r="I9401">
        <v>11143.781000000001</v>
      </c>
      <c r="J9401">
        <v>4544727</v>
      </c>
      <c r="K9401">
        <v>26.59</v>
      </c>
      <c r="L9401">
        <v>13.632</v>
      </c>
      <c r="M9401">
        <v>3420.0390000000002</v>
      </c>
      <c r="N9401">
        <v>1394782</v>
      </c>
      <c r="O9401">
        <v>1.946</v>
      </c>
      <c r="P9401">
        <v>5.6280000000000001</v>
      </c>
      <c r="Q9401">
        <v>250.261</v>
      </c>
      <c r="R9401">
        <v>102063</v>
      </c>
      <c r="S9401">
        <v>5.0000000000000001E-3</v>
      </c>
      <c r="T9401">
        <v>1.113</v>
      </c>
      <c r="U9401">
        <v>0.625</v>
      </c>
      <c r="V9401">
        <v>255</v>
      </c>
      <c r="W9401">
        <f t="shared" si="354"/>
        <v>1</v>
      </c>
      <c r="X9401">
        <f t="shared" si="355"/>
        <v>0</v>
      </c>
      <c r="Y9401">
        <f t="shared" si="356"/>
        <v>0.79800000000000004</v>
      </c>
    </row>
    <row r="9402" spans="1:25" x14ac:dyDescent="0.2">
      <c r="A9402" t="s">
        <v>23</v>
      </c>
      <c r="B9402" t="s">
        <v>387</v>
      </c>
      <c r="C9402">
        <v>4</v>
      </c>
      <c r="D9402">
        <v>26</v>
      </c>
      <c r="E9402" t="s">
        <v>9207</v>
      </c>
      <c r="F9402">
        <v>169.75399999999999</v>
      </c>
      <c r="G9402">
        <v>93.501999999999995</v>
      </c>
      <c r="H9402">
        <v>47.155999999999999</v>
      </c>
      <c r="I9402">
        <v>15872.319</v>
      </c>
      <c r="J9402">
        <v>6473149</v>
      </c>
      <c r="K9402">
        <v>29.373999999999999</v>
      </c>
      <c r="L9402">
        <v>14.787000000000001</v>
      </c>
      <c r="M9402">
        <v>4986.3069999999998</v>
      </c>
      <c r="N9402">
        <v>2033547</v>
      </c>
      <c r="O9402">
        <v>1.38</v>
      </c>
      <c r="P9402">
        <v>0.95599999999999996</v>
      </c>
      <c r="Q9402">
        <v>234.29300000000001</v>
      </c>
      <c r="R9402">
        <v>95551</v>
      </c>
      <c r="S9402">
        <v>0</v>
      </c>
      <c r="T9402">
        <v>0</v>
      </c>
      <c r="U9402">
        <v>0</v>
      </c>
      <c r="V9402">
        <v>0</v>
      </c>
      <c r="W9402">
        <f t="shared" si="354"/>
        <v>0</v>
      </c>
      <c r="X9402">
        <f t="shared" si="355"/>
        <v>0</v>
      </c>
      <c r="Y9402">
        <f t="shared" si="356"/>
        <v>0</v>
      </c>
    </row>
    <row r="9403" spans="1:25" x14ac:dyDescent="0.2">
      <c r="A9403" t="s">
        <v>23</v>
      </c>
      <c r="B9403" t="s">
        <v>387</v>
      </c>
      <c r="C9403">
        <v>4</v>
      </c>
      <c r="D9403">
        <v>27</v>
      </c>
      <c r="E9403" t="s">
        <v>9208</v>
      </c>
      <c r="F9403">
        <v>128.79499999999999</v>
      </c>
      <c r="G9403">
        <v>89.043000000000006</v>
      </c>
      <c r="H9403">
        <v>49.956000000000003</v>
      </c>
      <c r="I9403">
        <v>11468.248</v>
      </c>
      <c r="J9403">
        <v>4677053</v>
      </c>
      <c r="K9403">
        <v>7.569</v>
      </c>
      <c r="L9403">
        <v>5.2009999999999996</v>
      </c>
      <c r="M9403">
        <v>974.851</v>
      </c>
      <c r="N9403">
        <v>397570</v>
      </c>
      <c r="O9403">
        <v>1.351</v>
      </c>
      <c r="P9403">
        <v>0.94099999999999995</v>
      </c>
      <c r="Q9403">
        <v>174.035</v>
      </c>
      <c r="R9403">
        <v>70976</v>
      </c>
      <c r="S9403">
        <v>0</v>
      </c>
      <c r="T9403">
        <v>0</v>
      </c>
      <c r="U9403">
        <v>0</v>
      </c>
      <c r="V9403">
        <v>0</v>
      </c>
      <c r="W9403">
        <f t="shared" si="354"/>
        <v>0</v>
      </c>
      <c r="X9403">
        <f t="shared" si="355"/>
        <v>0</v>
      </c>
      <c r="Y9403">
        <f t="shared" si="356"/>
        <v>0</v>
      </c>
    </row>
    <row r="9404" spans="1:25" x14ac:dyDescent="0.2">
      <c r="A9404" t="s">
        <v>23</v>
      </c>
      <c r="B9404" t="s">
        <v>387</v>
      </c>
      <c r="C9404">
        <v>4</v>
      </c>
      <c r="D9404">
        <v>28</v>
      </c>
      <c r="E9404" t="s">
        <v>9209</v>
      </c>
      <c r="F9404">
        <v>148.19499999999999</v>
      </c>
      <c r="G9404">
        <v>96.323999999999998</v>
      </c>
      <c r="H9404">
        <v>49.601999999999997</v>
      </c>
      <c r="I9404">
        <v>14274.778</v>
      </c>
      <c r="J9404">
        <v>5821630</v>
      </c>
      <c r="K9404">
        <v>30.532</v>
      </c>
      <c r="L9404">
        <v>13.56</v>
      </c>
      <c r="M9404">
        <v>4524.6959999999999</v>
      </c>
      <c r="N9404">
        <v>1845290</v>
      </c>
      <c r="O9404">
        <v>1.448</v>
      </c>
      <c r="P9404">
        <v>0.96699999999999997</v>
      </c>
      <c r="Q9404">
        <v>214.60599999999999</v>
      </c>
      <c r="R9404">
        <v>87522</v>
      </c>
      <c r="S9404">
        <v>0</v>
      </c>
      <c r="T9404">
        <v>0</v>
      </c>
      <c r="U9404">
        <v>0</v>
      </c>
      <c r="V9404">
        <v>0</v>
      </c>
      <c r="W9404">
        <f t="shared" si="354"/>
        <v>0</v>
      </c>
      <c r="X9404">
        <f t="shared" si="355"/>
        <v>0</v>
      </c>
      <c r="Y9404">
        <f t="shared" si="356"/>
        <v>0</v>
      </c>
    </row>
    <row r="9405" spans="1:25" x14ac:dyDescent="0.2">
      <c r="A9405" t="s">
        <v>23</v>
      </c>
      <c r="B9405" t="s">
        <v>387</v>
      </c>
      <c r="C9405">
        <v>4</v>
      </c>
      <c r="D9405">
        <v>29</v>
      </c>
      <c r="E9405" t="s">
        <v>9210</v>
      </c>
      <c r="F9405">
        <v>194.09700000000001</v>
      </c>
      <c r="G9405">
        <v>87.947000000000003</v>
      </c>
      <c r="H9405">
        <v>44.898000000000003</v>
      </c>
      <c r="I9405">
        <v>17070.367999999999</v>
      </c>
      <c r="J9405">
        <v>6961745</v>
      </c>
      <c r="K9405">
        <v>8.1430000000000007</v>
      </c>
      <c r="L9405">
        <v>4.7709999999999999</v>
      </c>
      <c r="M9405">
        <v>1580.6120000000001</v>
      </c>
      <c r="N9405">
        <v>644615</v>
      </c>
      <c r="O9405">
        <v>1.4279999999999999</v>
      </c>
      <c r="P9405">
        <v>1.0469999999999999</v>
      </c>
      <c r="Q9405">
        <v>277.13299999999998</v>
      </c>
      <c r="R9405">
        <v>113022</v>
      </c>
      <c r="S9405">
        <v>0</v>
      </c>
      <c r="T9405">
        <v>0</v>
      </c>
      <c r="U9405">
        <v>0</v>
      </c>
      <c r="V9405">
        <v>0</v>
      </c>
      <c r="W9405">
        <f t="shared" si="354"/>
        <v>0</v>
      </c>
      <c r="X9405">
        <f t="shared" si="355"/>
        <v>0</v>
      </c>
      <c r="Y9405">
        <f t="shared" si="356"/>
        <v>0</v>
      </c>
    </row>
    <row r="9406" spans="1:25" x14ac:dyDescent="0.2">
      <c r="A9406" t="s">
        <v>23</v>
      </c>
      <c r="B9406" t="s">
        <v>387</v>
      </c>
      <c r="C9406">
        <v>4</v>
      </c>
      <c r="D9406">
        <v>30</v>
      </c>
      <c r="E9406" t="s">
        <v>9211</v>
      </c>
      <c r="F9406">
        <v>100.815</v>
      </c>
      <c r="G9406">
        <v>89.445999999999998</v>
      </c>
      <c r="H9406">
        <v>49.335999999999999</v>
      </c>
      <c r="I9406">
        <v>9017.4959999999992</v>
      </c>
      <c r="J9406">
        <v>3677572</v>
      </c>
      <c r="K9406">
        <v>7.95</v>
      </c>
      <c r="L9406">
        <v>4.218</v>
      </c>
      <c r="M9406">
        <v>801.42899999999997</v>
      </c>
      <c r="N9406">
        <v>326844</v>
      </c>
      <c r="O9406">
        <v>1.4490000000000001</v>
      </c>
      <c r="P9406">
        <v>0.99</v>
      </c>
      <c r="Q9406">
        <v>146.12799999999999</v>
      </c>
      <c r="R9406">
        <v>59595</v>
      </c>
      <c r="S9406">
        <v>0</v>
      </c>
      <c r="T9406">
        <v>0</v>
      </c>
      <c r="U9406">
        <v>0</v>
      </c>
      <c r="V9406">
        <v>0</v>
      </c>
      <c r="W9406">
        <f t="shared" si="354"/>
        <v>0</v>
      </c>
      <c r="X9406">
        <f t="shared" si="355"/>
        <v>0</v>
      </c>
      <c r="Y9406">
        <f t="shared" si="356"/>
        <v>0</v>
      </c>
    </row>
    <row r="9407" spans="1:25" x14ac:dyDescent="0.2">
      <c r="A9407" t="s">
        <v>23</v>
      </c>
      <c r="B9407" t="s">
        <v>387</v>
      </c>
      <c r="C9407">
        <v>5</v>
      </c>
      <c r="D9407">
        <v>1</v>
      </c>
      <c r="E9407" t="s">
        <v>9212</v>
      </c>
      <c r="F9407">
        <v>101.60899999999999</v>
      </c>
      <c r="G9407">
        <v>84.691999999999993</v>
      </c>
      <c r="H9407">
        <v>42.277999999999999</v>
      </c>
      <c r="I9407">
        <v>8605.482</v>
      </c>
      <c r="J9407">
        <v>3509542</v>
      </c>
      <c r="K9407">
        <v>19.16</v>
      </c>
      <c r="L9407">
        <v>7.665</v>
      </c>
      <c r="M9407">
        <v>1946.875</v>
      </c>
      <c r="N9407">
        <v>793987</v>
      </c>
      <c r="O9407">
        <v>2.7050000000000001</v>
      </c>
      <c r="P9407">
        <v>9.84</v>
      </c>
      <c r="Q9407">
        <v>274.86</v>
      </c>
      <c r="R9407">
        <v>112095</v>
      </c>
      <c r="S9407">
        <v>1.2E-2</v>
      </c>
      <c r="T9407">
        <v>1.772</v>
      </c>
      <c r="U9407">
        <v>1.2509999999999999</v>
      </c>
      <c r="V9407">
        <v>510</v>
      </c>
      <c r="W9407">
        <f t="shared" si="354"/>
        <v>2</v>
      </c>
      <c r="X9407">
        <f t="shared" si="355"/>
        <v>0</v>
      </c>
      <c r="Y9407">
        <f t="shared" si="356"/>
        <v>2.698</v>
      </c>
    </row>
    <row r="9408" spans="1:25" x14ac:dyDescent="0.2">
      <c r="A9408" t="s">
        <v>23</v>
      </c>
      <c r="B9408" t="s">
        <v>387</v>
      </c>
      <c r="C9408">
        <v>5</v>
      </c>
      <c r="D9408">
        <v>2</v>
      </c>
      <c r="E9408" t="s">
        <v>6863</v>
      </c>
      <c r="F9408">
        <v>201.66200000000001</v>
      </c>
      <c r="G9408">
        <v>73.216999999999999</v>
      </c>
      <c r="H9408">
        <v>32.863</v>
      </c>
      <c r="I9408">
        <v>14765.092000000001</v>
      </c>
      <c r="J9408">
        <v>6021593</v>
      </c>
      <c r="K9408">
        <v>23.638000000000002</v>
      </c>
      <c r="L9408">
        <v>11.77</v>
      </c>
      <c r="M9408">
        <v>4766.9799999999996</v>
      </c>
      <c r="N9408">
        <v>1944100</v>
      </c>
      <c r="O9408">
        <v>1.927</v>
      </c>
      <c r="P9408">
        <v>6.2370000000000001</v>
      </c>
      <c r="Q9408">
        <v>388.59699999999998</v>
      </c>
      <c r="R9408">
        <v>158480</v>
      </c>
      <c r="S9408">
        <v>6.0000000000000001E-3</v>
      </c>
      <c r="T9408">
        <v>1.2569999999999999</v>
      </c>
      <c r="U9408">
        <v>1.2509999999999999</v>
      </c>
      <c r="V9408">
        <v>510</v>
      </c>
      <c r="W9408">
        <f t="shared" si="354"/>
        <v>2</v>
      </c>
      <c r="X9408">
        <f t="shared" si="355"/>
        <v>157.44729999999993</v>
      </c>
      <c r="Y9408">
        <f t="shared" si="356"/>
        <v>2.698</v>
      </c>
    </row>
    <row r="9409" spans="1:25" x14ac:dyDescent="0.2">
      <c r="A9409" t="s">
        <v>23</v>
      </c>
      <c r="B9409" t="s">
        <v>387</v>
      </c>
      <c r="C9409">
        <v>5</v>
      </c>
      <c r="D9409">
        <v>3</v>
      </c>
      <c r="E9409" t="s">
        <v>9213</v>
      </c>
      <c r="F9409">
        <v>388.92</v>
      </c>
      <c r="G9409">
        <v>111.54600000000001</v>
      </c>
      <c r="H9409">
        <v>49.122</v>
      </c>
      <c r="I9409">
        <v>43382.595000000001</v>
      </c>
      <c r="J9409">
        <v>17692563</v>
      </c>
      <c r="K9409">
        <v>13.592000000000001</v>
      </c>
      <c r="L9409">
        <v>7.657</v>
      </c>
      <c r="M9409">
        <v>5286.2280000000001</v>
      </c>
      <c r="N9409">
        <v>2155863</v>
      </c>
      <c r="O9409">
        <v>1.639</v>
      </c>
      <c r="P9409">
        <v>1.0760000000000001</v>
      </c>
      <c r="Q9409">
        <v>637.49699999999996</v>
      </c>
      <c r="R9409">
        <v>259988</v>
      </c>
      <c r="S9409">
        <v>0</v>
      </c>
      <c r="T9409">
        <v>0</v>
      </c>
      <c r="U9409">
        <v>0</v>
      </c>
      <c r="V9409">
        <v>0</v>
      </c>
      <c r="W9409">
        <f t="shared" si="354"/>
        <v>0</v>
      </c>
      <c r="X9409">
        <f t="shared" si="355"/>
        <v>630.3572999999999</v>
      </c>
      <c r="Y9409">
        <f t="shared" si="356"/>
        <v>0</v>
      </c>
    </row>
    <row r="9410" spans="1:25" x14ac:dyDescent="0.2">
      <c r="A9410" t="s">
        <v>23</v>
      </c>
      <c r="B9410" t="s">
        <v>387</v>
      </c>
      <c r="C9410">
        <v>5</v>
      </c>
      <c r="D9410">
        <v>4</v>
      </c>
      <c r="E9410" t="s">
        <v>9214</v>
      </c>
      <c r="F9410">
        <v>333.024</v>
      </c>
      <c r="G9410">
        <v>112.004</v>
      </c>
      <c r="H9410">
        <v>45.725000000000001</v>
      </c>
      <c r="I9410">
        <v>37300.135000000002</v>
      </c>
      <c r="J9410">
        <v>15211976</v>
      </c>
      <c r="K9410">
        <v>29.457000000000001</v>
      </c>
      <c r="L9410">
        <v>12.116</v>
      </c>
      <c r="M9410">
        <v>9809.9140000000007</v>
      </c>
      <c r="N9410">
        <v>4000741</v>
      </c>
      <c r="O9410">
        <v>1.6930000000000001</v>
      </c>
      <c r="P9410">
        <v>3.1619999999999999</v>
      </c>
      <c r="Q9410">
        <v>563.83600000000001</v>
      </c>
      <c r="R9410">
        <v>229947</v>
      </c>
      <c r="S9410">
        <v>2E-3</v>
      </c>
      <c r="T9410">
        <v>0.69199999999999995</v>
      </c>
      <c r="U9410">
        <v>0.625</v>
      </c>
      <c r="V9410">
        <v>255</v>
      </c>
      <c r="W9410">
        <f t="shared" si="354"/>
        <v>1</v>
      </c>
      <c r="X9410">
        <f t="shared" si="355"/>
        <v>490.40139999999997</v>
      </c>
      <c r="Y9410">
        <f t="shared" si="356"/>
        <v>0.79800000000000004</v>
      </c>
    </row>
    <row r="9411" spans="1:25" x14ac:dyDescent="0.2">
      <c r="A9411" t="s">
        <v>23</v>
      </c>
      <c r="B9411" t="s">
        <v>387</v>
      </c>
      <c r="C9411">
        <v>5</v>
      </c>
      <c r="D9411">
        <v>5</v>
      </c>
      <c r="E9411" t="s">
        <v>9215</v>
      </c>
      <c r="F9411">
        <v>338.01900000000001</v>
      </c>
      <c r="G9411">
        <v>116.911</v>
      </c>
      <c r="H9411">
        <v>48.956000000000003</v>
      </c>
      <c r="I9411">
        <v>39518.283000000003</v>
      </c>
      <c r="J9411">
        <v>16116595</v>
      </c>
      <c r="K9411">
        <v>33.609000000000002</v>
      </c>
      <c r="L9411">
        <v>16.675000000000001</v>
      </c>
      <c r="M9411">
        <v>11360.587</v>
      </c>
      <c r="N9411">
        <v>4633146</v>
      </c>
      <c r="O9411">
        <v>2.246</v>
      </c>
      <c r="P9411">
        <v>7.2830000000000004</v>
      </c>
      <c r="Q9411">
        <v>759.25</v>
      </c>
      <c r="R9411">
        <v>309642</v>
      </c>
      <c r="S9411">
        <v>7.0000000000000001E-3</v>
      </c>
      <c r="T9411">
        <v>1.3740000000000001</v>
      </c>
      <c r="U9411">
        <v>2.5009999999999999</v>
      </c>
      <c r="V9411">
        <v>1020</v>
      </c>
      <c r="W9411">
        <f t="shared" si="354"/>
        <v>4</v>
      </c>
      <c r="X9411">
        <f t="shared" si="355"/>
        <v>861.68799999999987</v>
      </c>
      <c r="Y9411">
        <f t="shared" si="356"/>
        <v>6.4979999999999993</v>
      </c>
    </row>
    <row r="9412" spans="1:25" x14ac:dyDescent="0.2">
      <c r="A9412" t="s">
        <v>23</v>
      </c>
      <c r="B9412" t="s">
        <v>387</v>
      </c>
      <c r="C9412">
        <v>5</v>
      </c>
      <c r="D9412">
        <v>6</v>
      </c>
      <c r="E9412" t="s">
        <v>5523</v>
      </c>
      <c r="F9412">
        <v>29.044</v>
      </c>
      <c r="G9412">
        <v>44.518000000000001</v>
      </c>
      <c r="H9412">
        <v>29.853999999999999</v>
      </c>
      <c r="I9412">
        <v>1292.992</v>
      </c>
      <c r="J9412">
        <v>527316</v>
      </c>
      <c r="K9412">
        <v>8.4849999999999994</v>
      </c>
      <c r="L9412">
        <v>6.734</v>
      </c>
      <c r="M9412">
        <v>246.428</v>
      </c>
      <c r="N9412">
        <v>100500</v>
      </c>
      <c r="O9412">
        <v>1.4550000000000001</v>
      </c>
      <c r="P9412">
        <v>1.042</v>
      </c>
      <c r="Q9412">
        <v>42.265999999999998</v>
      </c>
      <c r="R9412">
        <v>17237</v>
      </c>
      <c r="S9412">
        <v>0</v>
      </c>
      <c r="T9412">
        <v>0</v>
      </c>
      <c r="U9412">
        <v>0</v>
      </c>
      <c r="V9412">
        <v>0</v>
      </c>
      <c r="W9412">
        <f t="shared" si="354"/>
        <v>0</v>
      </c>
      <c r="X9412">
        <f t="shared" si="355"/>
        <v>0</v>
      </c>
      <c r="Y9412">
        <f t="shared" si="356"/>
        <v>0</v>
      </c>
    </row>
    <row r="9413" spans="1:25" x14ac:dyDescent="0.2">
      <c r="A9413" t="s">
        <v>23</v>
      </c>
      <c r="B9413" t="s">
        <v>387</v>
      </c>
      <c r="C9413">
        <v>5</v>
      </c>
      <c r="D9413">
        <v>7</v>
      </c>
      <c r="E9413" t="s">
        <v>2797</v>
      </c>
      <c r="F9413">
        <v>154.31800000000001</v>
      </c>
      <c r="G9413">
        <v>87.028000000000006</v>
      </c>
      <c r="H9413">
        <v>46.670999999999999</v>
      </c>
      <c r="I9413">
        <v>13430.071</v>
      </c>
      <c r="J9413">
        <v>5477136</v>
      </c>
      <c r="K9413">
        <v>7.234</v>
      </c>
      <c r="L9413">
        <v>3.7130000000000001</v>
      </c>
      <c r="M9413">
        <v>1116.2909999999999</v>
      </c>
      <c r="N9413">
        <v>455253</v>
      </c>
      <c r="O9413">
        <v>1.5409999999999999</v>
      </c>
      <c r="P9413">
        <v>1.056</v>
      </c>
      <c r="Q9413">
        <v>237.87100000000001</v>
      </c>
      <c r="R9413">
        <v>97010</v>
      </c>
      <c r="S9413">
        <v>0</v>
      </c>
      <c r="T9413">
        <v>0</v>
      </c>
      <c r="U9413">
        <v>0</v>
      </c>
      <c r="V9413">
        <v>0</v>
      </c>
      <c r="W9413">
        <f t="shared" si="354"/>
        <v>0</v>
      </c>
      <c r="X9413">
        <f t="shared" si="355"/>
        <v>0</v>
      </c>
      <c r="Y9413">
        <f t="shared" si="356"/>
        <v>0</v>
      </c>
    </row>
    <row r="9414" spans="1:25" x14ac:dyDescent="0.2">
      <c r="A9414" t="s">
        <v>23</v>
      </c>
      <c r="B9414" t="s">
        <v>387</v>
      </c>
      <c r="C9414">
        <v>5</v>
      </c>
      <c r="D9414">
        <v>8</v>
      </c>
      <c r="E9414" t="s">
        <v>9216</v>
      </c>
      <c r="F9414">
        <v>184.34800000000001</v>
      </c>
      <c r="G9414">
        <v>88.441000000000003</v>
      </c>
      <c r="H9414">
        <v>40.618000000000002</v>
      </c>
      <c r="I9414">
        <v>16303.971</v>
      </c>
      <c r="J9414">
        <v>6649188</v>
      </c>
      <c r="K9414">
        <v>26.484999999999999</v>
      </c>
      <c r="L9414">
        <v>11.884</v>
      </c>
      <c r="M9414">
        <v>4882.4340000000002</v>
      </c>
      <c r="N9414">
        <v>1991185</v>
      </c>
      <c r="O9414">
        <v>1.6519999999999999</v>
      </c>
      <c r="P9414">
        <v>2.8460000000000001</v>
      </c>
      <c r="Q9414">
        <v>304.56799999999998</v>
      </c>
      <c r="R9414">
        <v>124211</v>
      </c>
      <c r="S9414">
        <v>3.0000000000000001E-3</v>
      </c>
      <c r="T9414">
        <v>0.93</v>
      </c>
      <c r="U9414">
        <v>0.625</v>
      </c>
      <c r="V9414">
        <v>255</v>
      </c>
      <c r="W9414">
        <f t="shared" si="354"/>
        <v>1</v>
      </c>
      <c r="X9414">
        <f t="shared" si="355"/>
        <v>0</v>
      </c>
      <c r="Y9414">
        <f t="shared" si="356"/>
        <v>0.79800000000000004</v>
      </c>
    </row>
    <row r="9415" spans="1:25" x14ac:dyDescent="0.2">
      <c r="A9415" t="s">
        <v>23</v>
      </c>
      <c r="B9415" t="s">
        <v>387</v>
      </c>
      <c r="C9415">
        <v>5</v>
      </c>
      <c r="D9415">
        <v>9</v>
      </c>
      <c r="E9415" t="s">
        <v>379</v>
      </c>
      <c r="F9415">
        <v>150.267</v>
      </c>
      <c r="G9415">
        <v>95.918999999999997</v>
      </c>
      <c r="H9415">
        <v>45.781999999999996</v>
      </c>
      <c r="I9415">
        <v>14413.548000000001</v>
      </c>
      <c r="J9415">
        <v>5878224</v>
      </c>
      <c r="K9415">
        <v>15.345000000000001</v>
      </c>
      <c r="L9415">
        <v>11.452999999999999</v>
      </c>
      <c r="M9415">
        <v>2305.913</v>
      </c>
      <c r="N9415">
        <v>940412</v>
      </c>
      <c r="O9415">
        <v>1.629</v>
      </c>
      <c r="P9415">
        <v>1.079</v>
      </c>
      <c r="Q9415">
        <v>244.756</v>
      </c>
      <c r="R9415">
        <v>99818</v>
      </c>
      <c r="S9415">
        <v>0</v>
      </c>
      <c r="T9415">
        <v>0</v>
      </c>
      <c r="U9415">
        <v>0</v>
      </c>
      <c r="V9415">
        <v>0</v>
      </c>
      <c r="W9415">
        <f t="shared" si="354"/>
        <v>0</v>
      </c>
      <c r="X9415">
        <f t="shared" si="355"/>
        <v>0</v>
      </c>
      <c r="Y9415">
        <f t="shared" si="356"/>
        <v>0</v>
      </c>
    </row>
    <row r="9416" spans="1:25" x14ac:dyDescent="0.2">
      <c r="A9416" t="s">
        <v>23</v>
      </c>
      <c r="B9416" t="s">
        <v>387</v>
      </c>
      <c r="C9416">
        <v>5</v>
      </c>
      <c r="D9416">
        <v>10</v>
      </c>
      <c r="E9416" t="s">
        <v>9217</v>
      </c>
      <c r="F9416">
        <v>277.06400000000002</v>
      </c>
      <c r="G9416">
        <v>83.649000000000001</v>
      </c>
      <c r="H9416">
        <v>44.441000000000003</v>
      </c>
      <c r="I9416">
        <v>23175.993999999999</v>
      </c>
      <c r="J9416">
        <v>9451780</v>
      </c>
      <c r="K9416">
        <v>30.048999999999999</v>
      </c>
      <c r="L9416">
        <v>20.414999999999999</v>
      </c>
      <c r="M9416">
        <v>8325.5370000000003</v>
      </c>
      <c r="N9416">
        <v>3395373</v>
      </c>
      <c r="O9416">
        <v>2.0009999999999999</v>
      </c>
      <c r="P9416">
        <v>6.1360000000000001</v>
      </c>
      <c r="Q9416">
        <v>554.51300000000003</v>
      </c>
      <c r="R9416">
        <v>226145</v>
      </c>
      <c r="S9416">
        <v>7.0000000000000001E-3</v>
      </c>
      <c r="T9416">
        <v>1.3140000000000001</v>
      </c>
      <c r="U9416">
        <v>1.8759999999999999</v>
      </c>
      <c r="V9416">
        <v>765</v>
      </c>
      <c r="W9416">
        <f t="shared" si="354"/>
        <v>3</v>
      </c>
      <c r="X9416">
        <f t="shared" si="355"/>
        <v>472.68770000000001</v>
      </c>
      <c r="Y9416">
        <f t="shared" si="356"/>
        <v>4.5979999999999999</v>
      </c>
    </row>
    <row r="9417" spans="1:25" x14ac:dyDescent="0.2">
      <c r="A9417" t="s">
        <v>23</v>
      </c>
      <c r="B9417" t="s">
        <v>387</v>
      </c>
      <c r="C9417">
        <v>5</v>
      </c>
      <c r="D9417">
        <v>11</v>
      </c>
      <c r="E9417" t="s">
        <v>9218</v>
      </c>
      <c r="F9417">
        <v>20.585000000000001</v>
      </c>
      <c r="G9417">
        <v>44.61</v>
      </c>
      <c r="H9417">
        <v>27.073</v>
      </c>
      <c r="I9417">
        <v>918.28300000000002</v>
      </c>
      <c r="J9417">
        <v>374500</v>
      </c>
      <c r="K9417">
        <v>57.686</v>
      </c>
      <c r="L9417">
        <v>35.110999999999997</v>
      </c>
      <c r="M9417">
        <v>1187.4469999999999</v>
      </c>
      <c r="N9417">
        <v>484272</v>
      </c>
      <c r="O9417">
        <v>2.5</v>
      </c>
      <c r="P9417">
        <v>7.1719999999999997</v>
      </c>
      <c r="Q9417">
        <v>51.463000000000001</v>
      </c>
      <c r="R9417">
        <v>20988</v>
      </c>
      <c r="S9417">
        <v>0.03</v>
      </c>
      <c r="T9417">
        <v>2.7829999999999999</v>
      </c>
      <c r="U9417">
        <v>0.625</v>
      </c>
      <c r="V9417">
        <v>255</v>
      </c>
      <c r="W9417">
        <f t="shared" si="354"/>
        <v>1</v>
      </c>
      <c r="X9417">
        <f t="shared" si="355"/>
        <v>0</v>
      </c>
      <c r="Y9417">
        <f t="shared" si="356"/>
        <v>0.79800000000000004</v>
      </c>
    </row>
    <row r="9418" spans="1:25" x14ac:dyDescent="0.2">
      <c r="A9418" t="s">
        <v>23</v>
      </c>
      <c r="B9418" t="s">
        <v>387</v>
      </c>
      <c r="C9418">
        <v>5</v>
      </c>
      <c r="D9418">
        <v>12</v>
      </c>
      <c r="E9418" t="s">
        <v>9219</v>
      </c>
      <c r="F9418">
        <v>318.95699999999999</v>
      </c>
      <c r="G9418">
        <v>93.198999999999998</v>
      </c>
      <c r="H9418">
        <v>46.110999999999997</v>
      </c>
      <c r="I9418">
        <v>29726.322</v>
      </c>
      <c r="J9418">
        <v>12123176</v>
      </c>
      <c r="K9418">
        <v>41.426000000000002</v>
      </c>
      <c r="L9418">
        <v>18.262</v>
      </c>
      <c r="M9418">
        <v>13213.236000000001</v>
      </c>
      <c r="N9418">
        <v>5388705</v>
      </c>
      <c r="O9418">
        <v>2.34</v>
      </c>
      <c r="P9418">
        <v>10.098000000000001</v>
      </c>
      <c r="Q9418">
        <v>746.43799999999999</v>
      </c>
      <c r="R9418">
        <v>304417</v>
      </c>
      <c r="S9418">
        <v>6.0000000000000001E-3</v>
      </c>
      <c r="T9418">
        <v>1.2250000000000001</v>
      </c>
      <c r="U9418">
        <v>1.8759999999999999</v>
      </c>
      <c r="V9418">
        <v>765</v>
      </c>
      <c r="W9418">
        <f t="shared" si="354"/>
        <v>3</v>
      </c>
      <c r="X9418">
        <f t="shared" si="355"/>
        <v>837.34519999999986</v>
      </c>
      <c r="Y9418">
        <f t="shared" si="356"/>
        <v>4.5979999999999999</v>
      </c>
    </row>
    <row r="9419" spans="1:25" x14ac:dyDescent="0.2">
      <c r="A9419" t="s">
        <v>23</v>
      </c>
      <c r="B9419" t="s">
        <v>387</v>
      </c>
      <c r="C9419">
        <v>5</v>
      </c>
      <c r="D9419">
        <v>13</v>
      </c>
      <c r="E9419" t="s">
        <v>9220</v>
      </c>
      <c r="F9419">
        <v>107.48</v>
      </c>
      <c r="G9419">
        <v>93.185000000000002</v>
      </c>
      <c r="H9419">
        <v>49.14</v>
      </c>
      <c r="I9419">
        <v>10015.504000000001</v>
      </c>
      <c r="J9419">
        <v>4084586</v>
      </c>
      <c r="K9419">
        <v>9.1150000000000002</v>
      </c>
      <c r="L9419">
        <v>5.0599999999999996</v>
      </c>
      <c r="M9419">
        <v>979.71100000000001</v>
      </c>
      <c r="N9419">
        <v>399552</v>
      </c>
      <c r="O9419">
        <v>1.7290000000000001</v>
      </c>
      <c r="P9419">
        <v>1.0880000000000001</v>
      </c>
      <c r="Q9419">
        <v>185.881</v>
      </c>
      <c r="R9419">
        <v>75807</v>
      </c>
      <c r="S9419">
        <v>0</v>
      </c>
      <c r="T9419">
        <v>0</v>
      </c>
      <c r="U9419">
        <v>0</v>
      </c>
      <c r="V9419">
        <v>0</v>
      </c>
      <c r="W9419">
        <f t="shared" si="354"/>
        <v>0</v>
      </c>
      <c r="X9419">
        <f t="shared" si="355"/>
        <v>0</v>
      </c>
      <c r="Y9419">
        <f t="shared" si="356"/>
        <v>0</v>
      </c>
    </row>
    <row r="9420" spans="1:25" x14ac:dyDescent="0.2">
      <c r="A9420" t="s">
        <v>23</v>
      </c>
      <c r="B9420" t="s">
        <v>387</v>
      </c>
      <c r="C9420">
        <v>5</v>
      </c>
      <c r="D9420">
        <v>14</v>
      </c>
      <c r="E9420" t="s">
        <v>9221</v>
      </c>
      <c r="F9420">
        <v>295.36099999999999</v>
      </c>
      <c r="G9420">
        <v>77.834999999999994</v>
      </c>
      <c r="H9420">
        <v>39.01</v>
      </c>
      <c r="I9420">
        <v>22989.312000000002</v>
      </c>
      <c r="J9420">
        <v>9375646</v>
      </c>
      <c r="K9420">
        <v>20.783999999999999</v>
      </c>
      <c r="L9420">
        <v>16.238</v>
      </c>
      <c r="M9420">
        <v>6138.7160000000003</v>
      </c>
      <c r="N9420">
        <v>2503530</v>
      </c>
      <c r="O9420">
        <v>2.1070000000000002</v>
      </c>
      <c r="P9420">
        <v>6.3920000000000003</v>
      </c>
      <c r="Q9420">
        <v>622.28899999999999</v>
      </c>
      <c r="R9420">
        <v>253786</v>
      </c>
      <c r="S9420">
        <v>8.0000000000000002E-3</v>
      </c>
      <c r="T9420">
        <v>1.4690000000000001</v>
      </c>
      <c r="U9420">
        <v>2.5009999999999999</v>
      </c>
      <c r="V9420">
        <v>1020</v>
      </c>
      <c r="W9420">
        <f t="shared" si="354"/>
        <v>4</v>
      </c>
      <c r="X9420">
        <f t="shared" si="355"/>
        <v>601.46209999999996</v>
      </c>
      <c r="Y9420">
        <f t="shared" si="356"/>
        <v>6.4979999999999993</v>
      </c>
    </row>
    <row r="9421" spans="1:25" x14ac:dyDescent="0.2">
      <c r="A9421" t="s">
        <v>23</v>
      </c>
      <c r="B9421" t="s">
        <v>387</v>
      </c>
      <c r="C9421">
        <v>5</v>
      </c>
      <c r="D9421">
        <v>15</v>
      </c>
      <c r="E9421" t="s">
        <v>9222</v>
      </c>
      <c r="F9421">
        <v>269.05599999999998</v>
      </c>
      <c r="G9421">
        <v>86.069000000000003</v>
      </c>
      <c r="H9421">
        <v>37.01</v>
      </c>
      <c r="I9421">
        <v>23157.398000000001</v>
      </c>
      <c r="J9421">
        <v>9444196</v>
      </c>
      <c r="K9421">
        <v>25.286999999999999</v>
      </c>
      <c r="L9421">
        <v>12.670999999999999</v>
      </c>
      <c r="M9421">
        <v>6803.7449999999999</v>
      </c>
      <c r="N9421">
        <v>2774746</v>
      </c>
      <c r="O9421">
        <v>1.47</v>
      </c>
      <c r="P9421">
        <v>1.0209999999999999</v>
      </c>
      <c r="Q9421">
        <v>395.41300000000001</v>
      </c>
      <c r="R9421">
        <v>161260</v>
      </c>
      <c r="S9421">
        <v>0</v>
      </c>
      <c r="T9421">
        <v>0</v>
      </c>
      <c r="U9421">
        <v>0</v>
      </c>
      <c r="V9421">
        <v>0</v>
      </c>
      <c r="W9421">
        <f t="shared" si="354"/>
        <v>0</v>
      </c>
      <c r="X9421">
        <f t="shared" si="355"/>
        <v>170.39769999999999</v>
      </c>
      <c r="Y9421">
        <f t="shared" si="356"/>
        <v>0</v>
      </c>
    </row>
    <row r="9422" spans="1:25" x14ac:dyDescent="0.2">
      <c r="A9422" t="s">
        <v>23</v>
      </c>
      <c r="B9422" t="s">
        <v>387</v>
      </c>
      <c r="C9422">
        <v>5</v>
      </c>
      <c r="D9422">
        <v>16</v>
      </c>
      <c r="E9422" t="s">
        <v>7720</v>
      </c>
      <c r="F9422">
        <v>314.40800000000002</v>
      </c>
      <c r="G9422">
        <v>87.747</v>
      </c>
      <c r="H9422">
        <v>34.723999999999997</v>
      </c>
      <c r="I9422">
        <v>27588.312000000002</v>
      </c>
      <c r="J9422">
        <v>11251239</v>
      </c>
      <c r="K9422">
        <v>31.599</v>
      </c>
      <c r="L9422">
        <v>15.334</v>
      </c>
      <c r="M9422">
        <v>9935.1049999999996</v>
      </c>
      <c r="N9422">
        <v>4051797</v>
      </c>
      <c r="O9422">
        <v>1.675</v>
      </c>
      <c r="P9422">
        <v>2.5089999999999999</v>
      </c>
      <c r="Q9422">
        <v>526.62400000000002</v>
      </c>
      <c r="R9422">
        <v>214771</v>
      </c>
      <c r="S9422">
        <v>2E-3</v>
      </c>
      <c r="T9422">
        <v>0.71199999999999997</v>
      </c>
      <c r="U9422">
        <v>0.625</v>
      </c>
      <c r="V9422">
        <v>255</v>
      </c>
      <c r="W9422">
        <f t="shared" si="354"/>
        <v>1</v>
      </c>
      <c r="X9422">
        <f t="shared" si="355"/>
        <v>419.6986</v>
      </c>
      <c r="Y9422">
        <f t="shared" si="356"/>
        <v>0.79800000000000004</v>
      </c>
    </row>
    <row r="9423" spans="1:25" x14ac:dyDescent="0.2">
      <c r="A9423" t="s">
        <v>23</v>
      </c>
      <c r="B9423" t="s">
        <v>387</v>
      </c>
      <c r="C9423">
        <v>5</v>
      </c>
      <c r="D9423">
        <v>17</v>
      </c>
      <c r="E9423" t="s">
        <v>9223</v>
      </c>
      <c r="F9423">
        <v>207.191</v>
      </c>
      <c r="G9423">
        <v>89.914000000000001</v>
      </c>
      <c r="H9423">
        <v>42.548999999999999</v>
      </c>
      <c r="I9423">
        <v>18629.386999999999</v>
      </c>
      <c r="J9423">
        <v>7597554</v>
      </c>
      <c r="K9423">
        <v>26.266999999999999</v>
      </c>
      <c r="L9423">
        <v>11.89</v>
      </c>
      <c r="M9423">
        <v>5442.3270000000002</v>
      </c>
      <c r="N9423">
        <v>2219524</v>
      </c>
      <c r="O9423">
        <v>1.589</v>
      </c>
      <c r="P9423">
        <v>1.0589999999999999</v>
      </c>
      <c r="Q9423">
        <v>329.17200000000003</v>
      </c>
      <c r="R9423">
        <v>134245</v>
      </c>
      <c r="S9423">
        <v>0</v>
      </c>
      <c r="T9423">
        <v>0</v>
      </c>
      <c r="U9423">
        <v>0</v>
      </c>
      <c r="V9423">
        <v>0</v>
      </c>
      <c r="W9423">
        <f t="shared" ref="W9423:W9486" si="357">V9423/255</f>
        <v>0</v>
      </c>
      <c r="X9423">
        <f t="shared" si="355"/>
        <v>44.539800000000014</v>
      </c>
      <c r="Y9423">
        <f t="shared" si="356"/>
        <v>0</v>
      </c>
    </row>
    <row r="9424" spans="1:25" x14ac:dyDescent="0.2">
      <c r="A9424" t="s">
        <v>23</v>
      </c>
      <c r="B9424" t="s">
        <v>387</v>
      </c>
      <c r="C9424">
        <v>5</v>
      </c>
      <c r="D9424">
        <v>20</v>
      </c>
      <c r="E9424" t="s">
        <v>9224</v>
      </c>
      <c r="F9424">
        <v>195.19800000000001</v>
      </c>
      <c r="G9424">
        <v>82.528000000000006</v>
      </c>
      <c r="H9424">
        <v>39.652000000000001</v>
      </c>
      <c r="I9424">
        <v>16109.275</v>
      </c>
      <c r="J9424">
        <v>6569786</v>
      </c>
      <c r="K9424">
        <v>13.538</v>
      </c>
      <c r="L9424">
        <v>5.8339999999999996</v>
      </c>
      <c r="M9424">
        <v>2642.5639999999999</v>
      </c>
      <c r="N9424">
        <v>1077707</v>
      </c>
      <c r="O9424">
        <v>1.391</v>
      </c>
      <c r="P9424">
        <v>0.96799999999999997</v>
      </c>
      <c r="Q9424">
        <v>271.50799999999998</v>
      </c>
      <c r="R9424">
        <v>110728</v>
      </c>
      <c r="S9424">
        <v>0</v>
      </c>
      <c r="T9424">
        <v>0</v>
      </c>
      <c r="U9424">
        <v>0</v>
      </c>
      <c r="V9424">
        <v>0</v>
      </c>
      <c r="W9424">
        <f t="shared" si="357"/>
        <v>0</v>
      </c>
      <c r="X9424">
        <f t="shared" si="355"/>
        <v>0</v>
      </c>
      <c r="Y9424">
        <f t="shared" si="356"/>
        <v>0</v>
      </c>
    </row>
    <row r="9425" spans="1:25" x14ac:dyDescent="0.2">
      <c r="A9425" t="s">
        <v>23</v>
      </c>
      <c r="B9425" t="s">
        <v>387</v>
      </c>
      <c r="C9425">
        <v>5</v>
      </c>
      <c r="D9425">
        <v>22</v>
      </c>
      <c r="E9425" t="s">
        <v>9225</v>
      </c>
      <c r="F9425">
        <v>12.039</v>
      </c>
      <c r="G9425">
        <v>42.100999999999999</v>
      </c>
      <c r="H9425">
        <v>21.341000000000001</v>
      </c>
      <c r="I9425">
        <v>506.87799999999999</v>
      </c>
      <c r="J9425">
        <v>206718</v>
      </c>
      <c r="K9425">
        <v>12.327</v>
      </c>
      <c r="L9425">
        <v>13.811999999999999</v>
      </c>
      <c r="M9425">
        <v>148.40600000000001</v>
      </c>
      <c r="N9425">
        <v>60524</v>
      </c>
      <c r="O9425">
        <v>1.4630000000000001</v>
      </c>
      <c r="P9425">
        <v>1.0089999999999999</v>
      </c>
      <c r="Q9425">
        <v>17.617999999999999</v>
      </c>
      <c r="R9425">
        <v>7185</v>
      </c>
      <c r="S9425">
        <v>0</v>
      </c>
      <c r="T9425">
        <v>0</v>
      </c>
      <c r="U9425">
        <v>0</v>
      </c>
      <c r="V9425">
        <v>0</v>
      </c>
      <c r="W9425">
        <f t="shared" si="357"/>
        <v>0</v>
      </c>
      <c r="X9425">
        <f t="shared" si="355"/>
        <v>0</v>
      </c>
      <c r="Y9425">
        <f t="shared" si="356"/>
        <v>0</v>
      </c>
    </row>
    <row r="9426" spans="1:25" x14ac:dyDescent="0.2">
      <c r="A9426" t="s">
        <v>23</v>
      </c>
      <c r="B9426" t="s">
        <v>387</v>
      </c>
      <c r="C9426">
        <v>5</v>
      </c>
      <c r="D9426">
        <v>23</v>
      </c>
      <c r="E9426" t="s">
        <v>9226</v>
      </c>
      <c r="F9426">
        <v>179.45099999999999</v>
      </c>
      <c r="G9426">
        <v>86.983000000000004</v>
      </c>
      <c r="H9426">
        <v>36.573</v>
      </c>
      <c r="I9426">
        <v>15609.239</v>
      </c>
      <c r="J9426">
        <v>6365858</v>
      </c>
      <c r="K9426">
        <v>19.811</v>
      </c>
      <c r="L9426">
        <v>8.6999999999999993</v>
      </c>
      <c r="M9426">
        <v>3555.1750000000002</v>
      </c>
      <c r="N9426">
        <v>1449894</v>
      </c>
      <c r="O9426">
        <v>1.5409999999999999</v>
      </c>
      <c r="P9426">
        <v>1.0429999999999999</v>
      </c>
      <c r="Q9426">
        <v>276.50299999999999</v>
      </c>
      <c r="R9426">
        <v>112765</v>
      </c>
      <c r="S9426">
        <v>0</v>
      </c>
      <c r="T9426">
        <v>0</v>
      </c>
      <c r="U9426">
        <v>0</v>
      </c>
      <c r="V9426">
        <v>0</v>
      </c>
      <c r="W9426">
        <f t="shared" si="357"/>
        <v>0</v>
      </c>
      <c r="X9426">
        <f t="shared" si="355"/>
        <v>0</v>
      </c>
      <c r="Y9426">
        <f t="shared" si="356"/>
        <v>0</v>
      </c>
    </row>
    <row r="9427" spans="1:25" x14ac:dyDescent="0.2">
      <c r="A9427" t="s">
        <v>23</v>
      </c>
      <c r="B9427" t="s">
        <v>387</v>
      </c>
      <c r="C9427">
        <v>5</v>
      </c>
      <c r="D9427">
        <v>24</v>
      </c>
      <c r="E9427" t="s">
        <v>5608</v>
      </c>
      <c r="F9427">
        <v>270.79199999999997</v>
      </c>
      <c r="G9427">
        <v>99.069000000000003</v>
      </c>
      <c r="H9427">
        <v>44.667000000000002</v>
      </c>
      <c r="I9427">
        <v>26826.957999999999</v>
      </c>
      <c r="J9427">
        <v>10940739</v>
      </c>
      <c r="K9427">
        <v>34.159999999999997</v>
      </c>
      <c r="L9427">
        <v>14.417999999999999</v>
      </c>
      <c r="M9427">
        <v>9250.1200000000008</v>
      </c>
      <c r="N9427">
        <v>3772442</v>
      </c>
      <c r="O9427">
        <v>2.2509999999999999</v>
      </c>
      <c r="P9427">
        <v>8.7750000000000004</v>
      </c>
      <c r="Q9427">
        <v>609.56799999999998</v>
      </c>
      <c r="R9427">
        <v>248598</v>
      </c>
      <c r="S9427">
        <v>5.0000000000000001E-3</v>
      </c>
      <c r="T9427">
        <v>1.085</v>
      </c>
      <c r="U9427">
        <v>1.2509999999999999</v>
      </c>
      <c r="V9427">
        <v>510</v>
      </c>
      <c r="W9427">
        <f t="shared" si="357"/>
        <v>2</v>
      </c>
      <c r="X9427">
        <f t="shared" si="355"/>
        <v>577.29219999999987</v>
      </c>
      <c r="Y9427">
        <f t="shared" si="356"/>
        <v>2.698</v>
      </c>
    </row>
    <row r="9428" spans="1:25" x14ac:dyDescent="0.2">
      <c r="A9428" t="s">
        <v>23</v>
      </c>
      <c r="B9428" t="s">
        <v>387</v>
      </c>
      <c r="C9428">
        <v>5</v>
      </c>
      <c r="D9428">
        <v>25</v>
      </c>
      <c r="E9428" t="s">
        <v>5772</v>
      </c>
      <c r="F9428">
        <v>239.02600000000001</v>
      </c>
      <c r="G9428">
        <v>80.234999999999999</v>
      </c>
      <c r="H9428">
        <v>44.008000000000003</v>
      </c>
      <c r="I9428">
        <v>19178.14</v>
      </c>
      <c r="J9428">
        <v>7821350</v>
      </c>
      <c r="K9428">
        <v>31.527999999999999</v>
      </c>
      <c r="L9428">
        <v>21.231000000000002</v>
      </c>
      <c r="M9428">
        <v>7535.9709999999995</v>
      </c>
      <c r="N9428">
        <v>3073367</v>
      </c>
      <c r="O9428">
        <v>1.613</v>
      </c>
      <c r="P9428">
        <v>1.8779999999999999</v>
      </c>
      <c r="Q9428">
        <v>385.59300000000002</v>
      </c>
      <c r="R9428">
        <v>157255</v>
      </c>
      <c r="S9428">
        <v>3.0000000000000001E-3</v>
      </c>
      <c r="T9428">
        <v>0.81699999999999995</v>
      </c>
      <c r="U9428">
        <v>0.625</v>
      </c>
      <c r="V9428">
        <v>255</v>
      </c>
      <c r="W9428">
        <f t="shared" si="357"/>
        <v>1</v>
      </c>
      <c r="X9428">
        <f t="shared" si="355"/>
        <v>151.7397</v>
      </c>
      <c r="Y9428">
        <f t="shared" si="356"/>
        <v>0.79800000000000004</v>
      </c>
    </row>
    <row r="9429" spans="1:25" x14ac:dyDescent="0.2">
      <c r="A9429" t="s">
        <v>23</v>
      </c>
      <c r="B9429" t="s">
        <v>387</v>
      </c>
      <c r="C9429">
        <v>5</v>
      </c>
      <c r="D9429">
        <v>26</v>
      </c>
      <c r="E9429" t="s">
        <v>9227</v>
      </c>
      <c r="F9429">
        <v>271.91199999999998</v>
      </c>
      <c r="G9429">
        <v>102.956</v>
      </c>
      <c r="H9429">
        <v>48.451000000000001</v>
      </c>
      <c r="I9429">
        <v>27995.004000000001</v>
      </c>
      <c r="J9429">
        <v>11417099</v>
      </c>
      <c r="K9429">
        <v>12.175000000000001</v>
      </c>
      <c r="L9429">
        <v>6.47</v>
      </c>
      <c r="M9429">
        <v>3310.5880000000002</v>
      </c>
      <c r="N9429">
        <v>1350145</v>
      </c>
      <c r="O9429">
        <v>1.5660000000000001</v>
      </c>
      <c r="P9429">
        <v>1.0449999999999999</v>
      </c>
      <c r="Q9429">
        <v>425.79199999999997</v>
      </c>
      <c r="R9429">
        <v>173649</v>
      </c>
      <c r="S9429">
        <v>0</v>
      </c>
      <c r="T9429">
        <v>0</v>
      </c>
      <c r="U9429">
        <v>0</v>
      </c>
      <c r="V9429">
        <v>0</v>
      </c>
      <c r="W9429">
        <f t="shared" si="357"/>
        <v>0</v>
      </c>
      <c r="X9429">
        <f t="shared" si="355"/>
        <v>228.1177999999999</v>
      </c>
      <c r="Y9429">
        <f t="shared" si="356"/>
        <v>0</v>
      </c>
    </row>
    <row r="9430" spans="1:25" x14ac:dyDescent="0.2">
      <c r="A9430" t="s">
        <v>23</v>
      </c>
      <c r="B9430" t="s">
        <v>387</v>
      </c>
      <c r="C9430">
        <v>6</v>
      </c>
      <c r="D9430">
        <v>1</v>
      </c>
      <c r="E9430" t="s">
        <v>9228</v>
      </c>
      <c r="F9430">
        <v>329.00299999999999</v>
      </c>
      <c r="G9430">
        <v>106.69499999999999</v>
      </c>
      <c r="H9430">
        <v>46.155999999999999</v>
      </c>
      <c r="I9430">
        <v>35102.923000000003</v>
      </c>
      <c r="J9430">
        <v>14315895</v>
      </c>
      <c r="K9430">
        <v>19.600999999999999</v>
      </c>
      <c r="L9430">
        <v>9.2119999999999997</v>
      </c>
      <c r="M9430">
        <v>6448.8779999999997</v>
      </c>
      <c r="N9430">
        <v>2630022</v>
      </c>
      <c r="O9430">
        <v>1.357</v>
      </c>
      <c r="P9430">
        <v>2.379</v>
      </c>
      <c r="Q9430">
        <v>446.36900000000003</v>
      </c>
      <c r="R9430">
        <v>182041</v>
      </c>
      <c r="S9430">
        <v>0</v>
      </c>
      <c r="T9430">
        <v>0</v>
      </c>
      <c r="U9430">
        <v>0</v>
      </c>
      <c r="V9430">
        <v>0</v>
      </c>
      <c r="W9430">
        <f t="shared" si="357"/>
        <v>0</v>
      </c>
      <c r="X9430">
        <f t="shared" si="355"/>
        <v>267.21410000000003</v>
      </c>
      <c r="Y9430">
        <f t="shared" si="356"/>
        <v>0</v>
      </c>
    </row>
    <row r="9431" spans="1:25" x14ac:dyDescent="0.2">
      <c r="A9431" t="s">
        <v>23</v>
      </c>
      <c r="B9431" t="s">
        <v>387</v>
      </c>
      <c r="C9431">
        <v>6</v>
      </c>
      <c r="D9431">
        <v>2</v>
      </c>
      <c r="E9431" t="s">
        <v>9229</v>
      </c>
      <c r="F9431">
        <v>381.63099999999997</v>
      </c>
      <c r="G9431">
        <v>94.260999999999996</v>
      </c>
      <c r="H9431">
        <v>38.622</v>
      </c>
      <c r="I9431">
        <v>35972.938000000002</v>
      </c>
      <c r="J9431">
        <v>14670710</v>
      </c>
      <c r="K9431">
        <v>44.984000000000002</v>
      </c>
      <c r="L9431">
        <v>20.390999999999998</v>
      </c>
      <c r="M9431">
        <v>17167.335999999999</v>
      </c>
      <c r="N9431">
        <v>7001291</v>
      </c>
      <c r="O9431">
        <v>1.5009999999999999</v>
      </c>
      <c r="P9431">
        <v>3.51</v>
      </c>
      <c r="Q9431">
        <v>572.76300000000003</v>
      </c>
      <c r="R9431">
        <v>233588</v>
      </c>
      <c r="S9431">
        <v>5.0000000000000001E-3</v>
      </c>
      <c r="T9431">
        <v>1.1200000000000001</v>
      </c>
      <c r="U9431">
        <v>1.8759999999999999</v>
      </c>
      <c r="V9431">
        <v>765</v>
      </c>
      <c r="W9431">
        <f t="shared" si="357"/>
        <v>3</v>
      </c>
      <c r="X9431">
        <f t="shared" si="355"/>
        <v>507.36270000000002</v>
      </c>
      <c r="Y9431">
        <f t="shared" si="356"/>
        <v>4.5979999999999999</v>
      </c>
    </row>
    <row r="9432" spans="1:25" x14ac:dyDescent="0.2">
      <c r="A9432" t="s">
        <v>23</v>
      </c>
      <c r="B9432" t="s">
        <v>387</v>
      </c>
      <c r="C9432">
        <v>6</v>
      </c>
      <c r="D9432">
        <v>3</v>
      </c>
      <c r="E9432" t="s">
        <v>895</v>
      </c>
      <c r="F9432">
        <v>18.010000000000002</v>
      </c>
      <c r="G9432">
        <v>69.442999999999998</v>
      </c>
      <c r="H9432">
        <v>56.89</v>
      </c>
      <c r="I9432">
        <v>1250.67</v>
      </c>
      <c r="J9432">
        <v>510056</v>
      </c>
      <c r="K9432">
        <v>19.207999999999998</v>
      </c>
      <c r="L9432">
        <v>19.882999999999999</v>
      </c>
      <c r="M9432">
        <v>345.93200000000002</v>
      </c>
      <c r="N9432">
        <v>141080</v>
      </c>
      <c r="O9432">
        <v>1.3149999999999999</v>
      </c>
      <c r="P9432">
        <v>0.84199999999999997</v>
      </c>
      <c r="Q9432">
        <v>23.684000000000001</v>
      </c>
      <c r="R9432">
        <v>9659</v>
      </c>
      <c r="S9432">
        <v>0</v>
      </c>
      <c r="T9432">
        <v>0</v>
      </c>
      <c r="U9432">
        <v>0</v>
      </c>
      <c r="V9432">
        <v>0</v>
      </c>
      <c r="W9432">
        <f t="shared" si="357"/>
        <v>0</v>
      </c>
      <c r="X9432">
        <f t="shared" si="355"/>
        <v>0</v>
      </c>
      <c r="Y9432">
        <f t="shared" si="356"/>
        <v>0</v>
      </c>
    </row>
    <row r="9433" spans="1:25" x14ac:dyDescent="0.2">
      <c r="A9433" t="s">
        <v>23</v>
      </c>
      <c r="B9433" t="s">
        <v>387</v>
      </c>
      <c r="C9433">
        <v>6</v>
      </c>
      <c r="D9433">
        <v>4</v>
      </c>
      <c r="E9433" t="s">
        <v>4374</v>
      </c>
      <c r="F9433">
        <v>277.096</v>
      </c>
      <c r="G9433">
        <v>102.81</v>
      </c>
      <c r="H9433">
        <v>41.250999999999998</v>
      </c>
      <c r="I9433">
        <v>28488.262999999999</v>
      </c>
      <c r="J9433">
        <v>11618263</v>
      </c>
      <c r="K9433">
        <v>47.737000000000002</v>
      </c>
      <c r="L9433">
        <v>17.779</v>
      </c>
      <c r="M9433">
        <v>13227.817999999999</v>
      </c>
      <c r="N9433">
        <v>5394652</v>
      </c>
      <c r="O9433">
        <v>1.827</v>
      </c>
      <c r="P9433">
        <v>5.8890000000000002</v>
      </c>
      <c r="Q9433">
        <v>506.32299999999998</v>
      </c>
      <c r="R9433">
        <v>206492</v>
      </c>
      <c r="S9433">
        <v>1.0999999999999999E-2</v>
      </c>
      <c r="T9433">
        <v>1.696</v>
      </c>
      <c r="U9433">
        <v>3.1259999999999999</v>
      </c>
      <c r="V9433">
        <v>1275</v>
      </c>
      <c r="W9433">
        <f t="shared" si="357"/>
        <v>5</v>
      </c>
      <c r="X9433">
        <f t="shared" si="355"/>
        <v>381.12669999999991</v>
      </c>
      <c r="Y9433">
        <f t="shared" si="356"/>
        <v>8.3979999999999997</v>
      </c>
    </row>
    <row r="9434" spans="1:25" x14ac:dyDescent="0.2">
      <c r="A9434" t="s">
        <v>23</v>
      </c>
      <c r="B9434" t="s">
        <v>387</v>
      </c>
      <c r="C9434">
        <v>6</v>
      </c>
      <c r="D9434">
        <v>5</v>
      </c>
      <c r="E9434" t="s">
        <v>176</v>
      </c>
      <c r="F9434">
        <v>24.802</v>
      </c>
      <c r="G9434">
        <v>59.298000000000002</v>
      </c>
      <c r="H9434">
        <v>45.515999999999998</v>
      </c>
      <c r="I9434">
        <v>1470.7190000000001</v>
      </c>
      <c r="J9434">
        <v>599798</v>
      </c>
      <c r="K9434">
        <v>9.5190000000000001</v>
      </c>
      <c r="L9434">
        <v>9.7509999999999994</v>
      </c>
      <c r="M9434">
        <v>236.09800000000001</v>
      </c>
      <c r="N9434">
        <v>96287</v>
      </c>
      <c r="O9434">
        <v>3.552</v>
      </c>
      <c r="P9434">
        <v>13.21</v>
      </c>
      <c r="Q9434">
        <v>88.090999999999994</v>
      </c>
      <c r="R9434">
        <v>35926</v>
      </c>
      <c r="S9434">
        <v>2.5000000000000001E-2</v>
      </c>
      <c r="T9434">
        <v>2.5350000000000001</v>
      </c>
      <c r="U9434">
        <v>0.625</v>
      </c>
      <c r="V9434">
        <v>255</v>
      </c>
      <c r="W9434">
        <f t="shared" si="357"/>
        <v>1</v>
      </c>
      <c r="X9434">
        <f t="shared" si="355"/>
        <v>0</v>
      </c>
      <c r="Y9434">
        <f t="shared" si="356"/>
        <v>0.79800000000000004</v>
      </c>
    </row>
    <row r="9435" spans="1:25" x14ac:dyDescent="0.2">
      <c r="A9435" t="s">
        <v>23</v>
      </c>
      <c r="B9435" t="s">
        <v>387</v>
      </c>
      <c r="C9435">
        <v>6</v>
      </c>
      <c r="D9435">
        <v>6</v>
      </c>
      <c r="E9435" t="s">
        <v>9230</v>
      </c>
      <c r="F9435">
        <v>289.88299999999998</v>
      </c>
      <c r="G9435">
        <v>91.569000000000003</v>
      </c>
      <c r="H9435">
        <v>39.463000000000001</v>
      </c>
      <c r="I9435">
        <v>26544.246999999999</v>
      </c>
      <c r="J9435">
        <v>10825442</v>
      </c>
      <c r="K9435">
        <v>36.710999999999999</v>
      </c>
      <c r="L9435">
        <v>19.948</v>
      </c>
      <c r="M9435">
        <v>10641.984</v>
      </c>
      <c r="N9435">
        <v>4340081</v>
      </c>
      <c r="O9435">
        <v>1.57</v>
      </c>
      <c r="P9435">
        <v>3.601</v>
      </c>
      <c r="Q9435">
        <v>455.06599999999997</v>
      </c>
      <c r="R9435">
        <v>185588</v>
      </c>
      <c r="S9435">
        <v>4.0000000000000001E-3</v>
      </c>
      <c r="T9435">
        <v>1.0489999999999999</v>
      </c>
      <c r="U9435">
        <v>1.2509999999999999</v>
      </c>
      <c r="V9435">
        <v>510</v>
      </c>
      <c r="W9435">
        <f t="shared" si="357"/>
        <v>2</v>
      </c>
      <c r="X9435">
        <f t="shared" si="355"/>
        <v>283.7383999999999</v>
      </c>
      <c r="Y9435">
        <f t="shared" si="356"/>
        <v>2.698</v>
      </c>
    </row>
    <row r="9436" spans="1:25" x14ac:dyDescent="0.2">
      <c r="A9436" t="s">
        <v>23</v>
      </c>
      <c r="B9436" t="s">
        <v>387</v>
      </c>
      <c r="C9436">
        <v>6</v>
      </c>
      <c r="D9436">
        <v>7</v>
      </c>
      <c r="E9436" t="s">
        <v>9231</v>
      </c>
      <c r="F9436">
        <v>361.43099999999998</v>
      </c>
      <c r="G9436">
        <v>121</v>
      </c>
      <c r="H9436">
        <v>49.578000000000003</v>
      </c>
      <c r="I9436">
        <v>43733.188000000002</v>
      </c>
      <c r="J9436">
        <v>17835544</v>
      </c>
      <c r="K9436">
        <v>21.367000000000001</v>
      </c>
      <c r="L9436">
        <v>11.629</v>
      </c>
      <c r="M9436">
        <v>7722.79</v>
      </c>
      <c r="N9436">
        <v>3149557</v>
      </c>
      <c r="O9436">
        <v>1.2649999999999999</v>
      </c>
      <c r="P9436">
        <v>0.89900000000000002</v>
      </c>
      <c r="Q9436">
        <v>457.173</v>
      </c>
      <c r="R9436">
        <v>186447</v>
      </c>
      <c r="S9436">
        <v>0</v>
      </c>
      <c r="T9436">
        <v>0</v>
      </c>
      <c r="U9436">
        <v>0</v>
      </c>
      <c r="V9436">
        <v>0</v>
      </c>
      <c r="W9436">
        <f t="shared" si="357"/>
        <v>0</v>
      </c>
      <c r="X9436">
        <f t="shared" si="355"/>
        <v>287.74169999999998</v>
      </c>
      <c r="Y9436">
        <f t="shared" si="356"/>
        <v>0</v>
      </c>
    </row>
    <row r="9437" spans="1:25" x14ac:dyDescent="0.2">
      <c r="A9437" t="s">
        <v>23</v>
      </c>
      <c r="B9437" t="s">
        <v>387</v>
      </c>
      <c r="C9437">
        <v>6</v>
      </c>
      <c r="D9437">
        <v>8</v>
      </c>
      <c r="E9437" t="s">
        <v>9232</v>
      </c>
      <c r="F9437">
        <v>325.86200000000002</v>
      </c>
      <c r="G9437">
        <v>103.41200000000001</v>
      </c>
      <c r="H9437">
        <v>42.494999999999997</v>
      </c>
      <c r="I9437">
        <v>33698.178</v>
      </c>
      <c r="J9437">
        <v>13743003</v>
      </c>
      <c r="K9437">
        <v>31.681999999999999</v>
      </c>
      <c r="L9437">
        <v>25.733000000000001</v>
      </c>
      <c r="M9437">
        <v>10324.062</v>
      </c>
      <c r="N9437">
        <v>4210424</v>
      </c>
      <c r="O9437">
        <v>1.5840000000000001</v>
      </c>
      <c r="P9437">
        <v>4.548</v>
      </c>
      <c r="Q9437">
        <v>516.03300000000002</v>
      </c>
      <c r="R9437">
        <v>210452</v>
      </c>
      <c r="S9437">
        <v>4.0000000000000001E-3</v>
      </c>
      <c r="T9437">
        <v>0.98899999999999999</v>
      </c>
      <c r="U9437">
        <v>1.2509999999999999</v>
      </c>
      <c r="V9437">
        <v>510</v>
      </c>
      <c r="W9437">
        <f t="shared" si="357"/>
        <v>2</v>
      </c>
      <c r="X9437">
        <f t="shared" si="355"/>
        <v>399.57569999999998</v>
      </c>
      <c r="Y9437">
        <f t="shared" si="356"/>
        <v>2.698</v>
      </c>
    </row>
    <row r="9438" spans="1:25" x14ac:dyDescent="0.2">
      <c r="A9438" t="s">
        <v>23</v>
      </c>
      <c r="B9438" t="s">
        <v>387</v>
      </c>
      <c r="C9438">
        <v>6</v>
      </c>
      <c r="D9438">
        <v>9</v>
      </c>
      <c r="E9438" t="s">
        <v>9233</v>
      </c>
      <c r="F9438">
        <v>113.048</v>
      </c>
      <c r="G9438">
        <v>103.619</v>
      </c>
      <c r="H9438">
        <v>44.686</v>
      </c>
      <c r="I9438">
        <v>11713.96</v>
      </c>
      <c r="J9438">
        <v>4777261</v>
      </c>
      <c r="K9438">
        <v>9.0039999999999996</v>
      </c>
      <c r="L9438">
        <v>5.3410000000000002</v>
      </c>
      <c r="M9438">
        <v>1017.901</v>
      </c>
      <c r="N9438">
        <v>415127</v>
      </c>
      <c r="O9438">
        <v>1.3480000000000001</v>
      </c>
      <c r="P9438">
        <v>0.94699999999999995</v>
      </c>
      <c r="Q9438">
        <v>152.428</v>
      </c>
      <c r="R9438">
        <v>62164</v>
      </c>
      <c r="S9438">
        <v>0</v>
      </c>
      <c r="T9438">
        <v>0</v>
      </c>
      <c r="U9438">
        <v>0</v>
      </c>
      <c r="V9438">
        <v>0</v>
      </c>
      <c r="W9438">
        <f t="shared" si="357"/>
        <v>0</v>
      </c>
      <c r="X9438">
        <f t="shared" si="355"/>
        <v>0</v>
      </c>
      <c r="Y9438">
        <f t="shared" si="356"/>
        <v>0</v>
      </c>
    </row>
    <row r="9439" spans="1:25" x14ac:dyDescent="0.2">
      <c r="A9439" t="s">
        <v>23</v>
      </c>
      <c r="B9439" t="s">
        <v>387</v>
      </c>
      <c r="C9439">
        <v>6</v>
      </c>
      <c r="D9439">
        <v>10</v>
      </c>
      <c r="E9439" t="s">
        <v>9234</v>
      </c>
      <c r="F9439">
        <v>153.99</v>
      </c>
      <c r="G9439">
        <v>94.325000000000003</v>
      </c>
      <c r="H9439">
        <v>41.906999999999996</v>
      </c>
      <c r="I9439">
        <v>14525.081</v>
      </c>
      <c r="J9439">
        <v>5923710</v>
      </c>
      <c r="K9439">
        <v>24.728000000000002</v>
      </c>
      <c r="L9439">
        <v>17.187999999999999</v>
      </c>
      <c r="M9439">
        <v>3807.8220000000001</v>
      </c>
      <c r="N9439">
        <v>1552930</v>
      </c>
      <c r="O9439">
        <v>1.405</v>
      </c>
      <c r="P9439">
        <v>1.448</v>
      </c>
      <c r="Q9439">
        <v>216.352</v>
      </c>
      <c r="R9439">
        <v>88234</v>
      </c>
      <c r="S9439">
        <v>8.0000000000000002E-3</v>
      </c>
      <c r="T9439">
        <v>1.4390000000000001</v>
      </c>
      <c r="U9439">
        <v>1.2509999999999999</v>
      </c>
      <c r="V9439">
        <v>510</v>
      </c>
      <c r="W9439">
        <f t="shared" si="357"/>
        <v>2</v>
      </c>
      <c r="X9439">
        <f t="shared" si="355"/>
        <v>0</v>
      </c>
      <c r="Y9439">
        <f t="shared" si="356"/>
        <v>2.698</v>
      </c>
    </row>
    <row r="9440" spans="1:25" x14ac:dyDescent="0.2">
      <c r="A9440" t="s">
        <v>23</v>
      </c>
      <c r="B9440" t="s">
        <v>387</v>
      </c>
      <c r="C9440">
        <v>6</v>
      </c>
      <c r="D9440">
        <v>11</v>
      </c>
      <c r="E9440" t="s">
        <v>9235</v>
      </c>
      <c r="F9440">
        <v>63.883000000000003</v>
      </c>
      <c r="G9440">
        <v>101.82899999999999</v>
      </c>
      <c r="H9440">
        <v>46.201000000000001</v>
      </c>
      <c r="I9440">
        <v>6505.13</v>
      </c>
      <c r="J9440">
        <v>2652963</v>
      </c>
      <c r="K9440">
        <v>21.050999999999998</v>
      </c>
      <c r="L9440">
        <v>13.154</v>
      </c>
      <c r="M9440">
        <v>1344.7760000000001</v>
      </c>
      <c r="N9440">
        <v>548435</v>
      </c>
      <c r="O9440">
        <v>1.3839999999999999</v>
      </c>
      <c r="P9440">
        <v>0.92300000000000004</v>
      </c>
      <c r="Q9440">
        <v>88.436999999999998</v>
      </c>
      <c r="R9440">
        <v>36067</v>
      </c>
      <c r="S9440">
        <v>0</v>
      </c>
      <c r="T9440">
        <v>0</v>
      </c>
      <c r="U9440">
        <v>0</v>
      </c>
      <c r="V9440">
        <v>0</v>
      </c>
      <c r="W9440">
        <f t="shared" si="357"/>
        <v>0</v>
      </c>
      <c r="X9440">
        <f t="shared" si="355"/>
        <v>0</v>
      </c>
      <c r="Y9440">
        <f t="shared" si="356"/>
        <v>0</v>
      </c>
    </row>
    <row r="9441" spans="1:25" x14ac:dyDescent="0.2">
      <c r="A9441" t="s">
        <v>23</v>
      </c>
      <c r="B9441" t="s">
        <v>387</v>
      </c>
      <c r="C9441">
        <v>6</v>
      </c>
      <c r="D9441">
        <v>12</v>
      </c>
      <c r="E9441" t="s">
        <v>9236</v>
      </c>
      <c r="F9441">
        <v>92.802000000000007</v>
      </c>
      <c r="G9441">
        <v>105.43</v>
      </c>
      <c r="H9441">
        <v>49.723999999999997</v>
      </c>
      <c r="I9441">
        <v>9784.1020000000008</v>
      </c>
      <c r="J9441">
        <v>3990214</v>
      </c>
      <c r="K9441">
        <v>9.9719999999999995</v>
      </c>
      <c r="L9441">
        <v>6.9790000000000001</v>
      </c>
      <c r="M9441">
        <v>925.41800000000001</v>
      </c>
      <c r="N9441">
        <v>377410</v>
      </c>
      <c r="O9441">
        <v>1.9019999999999999</v>
      </c>
      <c r="P9441">
        <v>7.1529999999999996</v>
      </c>
      <c r="Q9441">
        <v>176.52099999999999</v>
      </c>
      <c r="R9441">
        <v>71990</v>
      </c>
      <c r="S9441">
        <v>7.0000000000000001E-3</v>
      </c>
      <c r="T9441">
        <v>1.3109999999999999</v>
      </c>
      <c r="U9441">
        <v>0.625</v>
      </c>
      <c r="V9441">
        <v>255</v>
      </c>
      <c r="W9441">
        <f t="shared" si="357"/>
        <v>1</v>
      </c>
      <c r="X9441">
        <f t="shared" si="355"/>
        <v>0</v>
      </c>
      <c r="Y9441">
        <f t="shared" si="356"/>
        <v>0.79800000000000004</v>
      </c>
    </row>
    <row r="9442" spans="1:25" x14ac:dyDescent="0.2">
      <c r="A9442" t="s">
        <v>23</v>
      </c>
      <c r="B9442" t="s">
        <v>387</v>
      </c>
      <c r="C9442">
        <v>6</v>
      </c>
      <c r="D9442">
        <v>13</v>
      </c>
      <c r="E9442" t="s">
        <v>9237</v>
      </c>
      <c r="F9442">
        <v>278.90600000000001</v>
      </c>
      <c r="G9442">
        <v>82.444999999999993</v>
      </c>
      <c r="H9442">
        <v>35.125999999999998</v>
      </c>
      <c r="I9442">
        <v>22994.464</v>
      </c>
      <c r="J9442">
        <v>9377747</v>
      </c>
      <c r="K9442">
        <v>35.445</v>
      </c>
      <c r="L9442">
        <v>22.486000000000001</v>
      </c>
      <c r="M9442">
        <v>9885.8310000000001</v>
      </c>
      <c r="N9442">
        <v>4031702</v>
      </c>
      <c r="O9442">
        <v>1.494</v>
      </c>
      <c r="P9442">
        <v>4.6820000000000004</v>
      </c>
      <c r="Q9442">
        <v>416.60899999999998</v>
      </c>
      <c r="R9442">
        <v>169904</v>
      </c>
      <c r="S9442">
        <v>4.0000000000000001E-3</v>
      </c>
      <c r="T9442">
        <v>1.069</v>
      </c>
      <c r="U9442">
        <v>1.2509999999999999</v>
      </c>
      <c r="V9442">
        <v>510</v>
      </c>
      <c r="W9442">
        <f t="shared" si="357"/>
        <v>2</v>
      </c>
      <c r="X9442">
        <f t="shared" si="355"/>
        <v>210.67009999999991</v>
      </c>
      <c r="Y9442">
        <f t="shared" si="356"/>
        <v>2.698</v>
      </c>
    </row>
    <row r="9443" spans="1:25" x14ac:dyDescent="0.2">
      <c r="A9443" t="s">
        <v>23</v>
      </c>
      <c r="B9443" t="s">
        <v>387</v>
      </c>
      <c r="C9443">
        <v>6</v>
      </c>
      <c r="D9443">
        <v>14</v>
      </c>
      <c r="E9443" t="s">
        <v>9238</v>
      </c>
      <c r="F9443">
        <v>395.82</v>
      </c>
      <c r="G9443">
        <v>99.155000000000001</v>
      </c>
      <c r="H9443">
        <v>44.881</v>
      </c>
      <c r="I9443">
        <v>39247.57</v>
      </c>
      <c r="J9443">
        <v>16006191</v>
      </c>
      <c r="K9443">
        <v>18.751000000000001</v>
      </c>
      <c r="L9443">
        <v>14.978</v>
      </c>
      <c r="M9443">
        <v>7421.9589999999998</v>
      </c>
      <c r="N9443">
        <v>3026870</v>
      </c>
      <c r="O9443">
        <v>1.3919999999999999</v>
      </c>
      <c r="P9443">
        <v>2.2829999999999999</v>
      </c>
      <c r="Q9443">
        <v>551.05600000000004</v>
      </c>
      <c r="R9443">
        <v>224735</v>
      </c>
      <c r="S9443">
        <v>2E-3</v>
      </c>
      <c r="T9443">
        <v>0.63500000000000001</v>
      </c>
      <c r="U9443">
        <v>0.625</v>
      </c>
      <c r="V9443">
        <v>255</v>
      </c>
      <c r="W9443">
        <f t="shared" si="357"/>
        <v>1</v>
      </c>
      <c r="X9443">
        <f t="shared" si="355"/>
        <v>466.11940000000004</v>
      </c>
      <c r="Y9443">
        <f t="shared" si="356"/>
        <v>0.79800000000000004</v>
      </c>
    </row>
    <row r="9444" spans="1:25" x14ac:dyDescent="0.2">
      <c r="A9444" t="s">
        <v>23</v>
      </c>
      <c r="B9444" t="s">
        <v>387</v>
      </c>
      <c r="C9444">
        <v>6</v>
      </c>
      <c r="D9444">
        <v>15</v>
      </c>
      <c r="E9444" t="s">
        <v>9239</v>
      </c>
      <c r="F9444">
        <v>304.25200000000001</v>
      </c>
      <c r="G9444">
        <v>90.777000000000001</v>
      </c>
      <c r="H9444">
        <v>39.01</v>
      </c>
      <c r="I9444">
        <v>27619.089</v>
      </c>
      <c r="J9444">
        <v>11263791</v>
      </c>
      <c r="K9444">
        <v>38.927</v>
      </c>
      <c r="L9444">
        <v>18.933</v>
      </c>
      <c r="M9444">
        <v>11843.51</v>
      </c>
      <c r="N9444">
        <v>4830095</v>
      </c>
      <c r="O9444">
        <v>1.4370000000000001</v>
      </c>
      <c r="P9444">
        <v>3.278</v>
      </c>
      <c r="Q9444">
        <v>437.1</v>
      </c>
      <c r="R9444">
        <v>178261</v>
      </c>
      <c r="S9444">
        <v>4.0000000000000001E-3</v>
      </c>
      <c r="T9444">
        <v>1.024</v>
      </c>
      <c r="U9444">
        <v>1.2509999999999999</v>
      </c>
      <c r="V9444">
        <v>510</v>
      </c>
      <c r="W9444">
        <f t="shared" si="357"/>
        <v>2</v>
      </c>
      <c r="X9444">
        <f t="shared" ref="X9444:X9507" si="358">(MAX(0, (Q9444-305.73)))*1.9</f>
        <v>249.60300000000001</v>
      </c>
      <c r="Y9444">
        <f t="shared" ref="Y9444:Y9507" si="359">(MAX(0, (W9444-0.58)))*1.9</f>
        <v>2.698</v>
      </c>
    </row>
    <row r="9445" spans="1:25" x14ac:dyDescent="0.2">
      <c r="A9445" t="s">
        <v>23</v>
      </c>
      <c r="B9445" t="s">
        <v>387</v>
      </c>
      <c r="C9445">
        <v>6</v>
      </c>
      <c r="D9445">
        <v>16</v>
      </c>
      <c r="E9445" t="s">
        <v>9240</v>
      </c>
      <c r="F9445">
        <v>218.85499999999999</v>
      </c>
      <c r="G9445">
        <v>97.828000000000003</v>
      </c>
      <c r="H9445">
        <v>46.975999999999999</v>
      </c>
      <c r="I9445">
        <v>21410.179</v>
      </c>
      <c r="J9445">
        <v>8731634</v>
      </c>
      <c r="K9445">
        <v>6.5060000000000002</v>
      </c>
      <c r="L9445">
        <v>4.0570000000000004</v>
      </c>
      <c r="M9445">
        <v>1423.79</v>
      </c>
      <c r="N9445">
        <v>580659</v>
      </c>
      <c r="O9445">
        <v>1.262</v>
      </c>
      <c r="P9445">
        <v>0.91700000000000004</v>
      </c>
      <c r="Q9445">
        <v>276.09300000000002</v>
      </c>
      <c r="R9445">
        <v>112598</v>
      </c>
      <c r="S9445">
        <v>0</v>
      </c>
      <c r="T9445">
        <v>0</v>
      </c>
      <c r="U9445">
        <v>0</v>
      </c>
      <c r="V9445">
        <v>0</v>
      </c>
      <c r="W9445">
        <f t="shared" si="357"/>
        <v>0</v>
      </c>
      <c r="X9445">
        <f t="shared" si="358"/>
        <v>0</v>
      </c>
      <c r="Y9445">
        <f t="shared" si="359"/>
        <v>0</v>
      </c>
    </row>
    <row r="9446" spans="1:25" x14ac:dyDescent="0.2">
      <c r="A9446" t="s">
        <v>23</v>
      </c>
      <c r="B9446" t="s">
        <v>387</v>
      </c>
      <c r="C9446">
        <v>6</v>
      </c>
      <c r="D9446">
        <v>17</v>
      </c>
      <c r="E9446" t="s">
        <v>9241</v>
      </c>
      <c r="F9446">
        <v>221.23400000000001</v>
      </c>
      <c r="G9446">
        <v>82.763000000000005</v>
      </c>
      <c r="H9446">
        <v>43.816000000000003</v>
      </c>
      <c r="I9446">
        <v>18310.055</v>
      </c>
      <c r="J9446">
        <v>7467322</v>
      </c>
      <c r="K9446">
        <v>6.1120000000000001</v>
      </c>
      <c r="L9446">
        <v>3.621</v>
      </c>
      <c r="M9446">
        <v>1352.1790000000001</v>
      </c>
      <c r="N9446">
        <v>551454</v>
      </c>
      <c r="O9446">
        <v>1.1459999999999999</v>
      </c>
      <c r="P9446">
        <v>1.6080000000000001</v>
      </c>
      <c r="Q9446">
        <v>253.542</v>
      </c>
      <c r="R9446">
        <v>103401</v>
      </c>
      <c r="S9446">
        <v>0</v>
      </c>
      <c r="T9446">
        <v>0</v>
      </c>
      <c r="U9446">
        <v>0</v>
      </c>
      <c r="V9446">
        <v>0</v>
      </c>
      <c r="W9446">
        <f t="shared" si="357"/>
        <v>0</v>
      </c>
      <c r="X9446">
        <f t="shared" si="358"/>
        <v>0</v>
      </c>
      <c r="Y9446">
        <f t="shared" si="359"/>
        <v>0</v>
      </c>
    </row>
    <row r="9447" spans="1:25" x14ac:dyDescent="0.2">
      <c r="A9447" t="s">
        <v>23</v>
      </c>
      <c r="B9447" t="s">
        <v>387</v>
      </c>
      <c r="C9447">
        <v>6</v>
      </c>
      <c r="D9447">
        <v>18</v>
      </c>
      <c r="E9447" t="s">
        <v>9242</v>
      </c>
      <c r="F9447">
        <v>231.851</v>
      </c>
      <c r="G9447">
        <v>96.477000000000004</v>
      </c>
      <c r="H9447">
        <v>49.466000000000001</v>
      </c>
      <c r="I9447">
        <v>22368.253000000001</v>
      </c>
      <c r="J9447">
        <v>9122362</v>
      </c>
      <c r="K9447">
        <v>6.6740000000000004</v>
      </c>
      <c r="L9447">
        <v>4.0069999999999997</v>
      </c>
      <c r="M9447">
        <v>1547.48</v>
      </c>
      <c r="N9447">
        <v>631103</v>
      </c>
      <c r="O9447">
        <v>1.266</v>
      </c>
      <c r="P9447">
        <v>0.85099999999999998</v>
      </c>
      <c r="Q9447">
        <v>293.41899999999998</v>
      </c>
      <c r="R9447">
        <v>119664</v>
      </c>
      <c r="S9447">
        <v>0</v>
      </c>
      <c r="T9447">
        <v>0</v>
      </c>
      <c r="U9447">
        <v>0</v>
      </c>
      <c r="V9447">
        <v>0</v>
      </c>
      <c r="W9447">
        <f t="shared" si="357"/>
        <v>0</v>
      </c>
      <c r="X9447">
        <f t="shared" si="358"/>
        <v>0</v>
      </c>
      <c r="Y9447">
        <f t="shared" si="359"/>
        <v>0</v>
      </c>
    </row>
    <row r="9448" spans="1:25" x14ac:dyDescent="0.2">
      <c r="A9448" t="s">
        <v>23</v>
      </c>
      <c r="B9448" t="s">
        <v>387</v>
      </c>
      <c r="C9448">
        <v>7</v>
      </c>
      <c r="D9448">
        <v>2</v>
      </c>
      <c r="E9448" t="s">
        <v>3842</v>
      </c>
      <c r="F9448">
        <v>316.36799999999999</v>
      </c>
      <c r="G9448">
        <v>68.027000000000001</v>
      </c>
      <c r="H9448">
        <v>38.393000000000001</v>
      </c>
      <c r="I9448">
        <v>21521.516</v>
      </c>
      <c r="J9448">
        <v>8777040</v>
      </c>
      <c r="K9448">
        <v>12.246</v>
      </c>
      <c r="L9448">
        <v>6.8040000000000003</v>
      </c>
      <c r="M9448">
        <v>3874.1350000000002</v>
      </c>
      <c r="N9448">
        <v>1579974</v>
      </c>
      <c r="O9448">
        <v>1.365</v>
      </c>
      <c r="P9448">
        <v>0.92300000000000004</v>
      </c>
      <c r="Q9448">
        <v>431.86799999999999</v>
      </c>
      <c r="R9448">
        <v>176127</v>
      </c>
      <c r="S9448">
        <v>0</v>
      </c>
      <c r="T9448">
        <v>0</v>
      </c>
      <c r="U9448">
        <v>0</v>
      </c>
      <c r="V9448">
        <v>0</v>
      </c>
      <c r="W9448">
        <f t="shared" si="357"/>
        <v>0</v>
      </c>
      <c r="X9448">
        <f t="shared" si="358"/>
        <v>239.66219999999996</v>
      </c>
      <c r="Y9448">
        <f t="shared" si="359"/>
        <v>0</v>
      </c>
    </row>
    <row r="9449" spans="1:25" x14ac:dyDescent="0.2">
      <c r="A9449" t="s">
        <v>23</v>
      </c>
      <c r="B9449" t="s">
        <v>387</v>
      </c>
      <c r="C9449">
        <v>7</v>
      </c>
      <c r="D9449">
        <v>5</v>
      </c>
      <c r="E9449" t="s">
        <v>9243</v>
      </c>
      <c r="F9449">
        <v>330.48899999999998</v>
      </c>
      <c r="G9449">
        <v>48.926000000000002</v>
      </c>
      <c r="H9449">
        <v>27.087</v>
      </c>
      <c r="I9449">
        <v>16169.57</v>
      </c>
      <c r="J9449">
        <v>6594376</v>
      </c>
      <c r="K9449">
        <v>15.41</v>
      </c>
      <c r="L9449">
        <v>9.3170000000000002</v>
      </c>
      <c r="M9449">
        <v>5092.9570000000003</v>
      </c>
      <c r="N9449">
        <v>2077042</v>
      </c>
      <c r="O9449">
        <v>1.45</v>
      </c>
      <c r="P9449">
        <v>4.4089999999999998</v>
      </c>
      <c r="Q9449">
        <v>479.077</v>
      </c>
      <c r="R9449">
        <v>195380</v>
      </c>
      <c r="S9449">
        <v>6.0000000000000001E-3</v>
      </c>
      <c r="T9449">
        <v>1.2030000000000001</v>
      </c>
      <c r="U9449">
        <v>1.8759999999999999</v>
      </c>
      <c r="V9449">
        <v>765</v>
      </c>
      <c r="W9449">
        <f t="shared" si="357"/>
        <v>3</v>
      </c>
      <c r="X9449">
        <f t="shared" si="358"/>
        <v>329.35929999999996</v>
      </c>
      <c r="Y9449">
        <f t="shared" si="359"/>
        <v>4.5979999999999999</v>
      </c>
    </row>
    <row r="9450" spans="1:25" x14ac:dyDescent="0.2">
      <c r="A9450" t="s">
        <v>23</v>
      </c>
      <c r="B9450" t="s">
        <v>387</v>
      </c>
      <c r="C9450">
        <v>7</v>
      </c>
      <c r="D9450">
        <v>6</v>
      </c>
      <c r="E9450" t="s">
        <v>9244</v>
      </c>
      <c r="F9450">
        <v>327.60500000000002</v>
      </c>
      <c r="G9450">
        <v>85.555000000000007</v>
      </c>
      <c r="H9450">
        <v>42.261000000000003</v>
      </c>
      <c r="I9450">
        <v>28028.168000000001</v>
      </c>
      <c r="J9450">
        <v>11430624</v>
      </c>
      <c r="K9450">
        <v>2.504</v>
      </c>
      <c r="L9450">
        <v>1.399</v>
      </c>
      <c r="M9450">
        <v>820.43299999999999</v>
      </c>
      <c r="N9450">
        <v>334594</v>
      </c>
      <c r="O9450">
        <v>1.3169999999999999</v>
      </c>
      <c r="P9450">
        <v>0.90100000000000002</v>
      </c>
      <c r="Q9450">
        <v>431.45600000000002</v>
      </c>
      <c r="R9450">
        <v>175959</v>
      </c>
      <c r="S9450">
        <v>0</v>
      </c>
      <c r="T9450">
        <v>0</v>
      </c>
      <c r="U9450">
        <v>0</v>
      </c>
      <c r="V9450">
        <v>0</v>
      </c>
      <c r="W9450">
        <f t="shared" si="357"/>
        <v>0</v>
      </c>
      <c r="X9450">
        <f t="shared" si="358"/>
        <v>238.87939999999998</v>
      </c>
      <c r="Y9450">
        <f t="shared" si="359"/>
        <v>0</v>
      </c>
    </row>
    <row r="9451" spans="1:25" x14ac:dyDescent="0.2">
      <c r="A9451" t="s">
        <v>23</v>
      </c>
      <c r="B9451" t="s">
        <v>387</v>
      </c>
      <c r="C9451">
        <v>7</v>
      </c>
      <c r="D9451">
        <v>7</v>
      </c>
      <c r="E9451" t="s">
        <v>9245</v>
      </c>
      <c r="F9451">
        <v>309.92599999999999</v>
      </c>
      <c r="G9451">
        <v>65.882999999999996</v>
      </c>
      <c r="H9451">
        <v>38.185000000000002</v>
      </c>
      <c r="I9451">
        <v>20418.914000000001</v>
      </c>
      <c r="J9451">
        <v>8327370</v>
      </c>
      <c r="K9451">
        <v>16.812999999999999</v>
      </c>
      <c r="L9451">
        <v>7.9219999999999997</v>
      </c>
      <c r="M9451">
        <v>5210.7749999999996</v>
      </c>
      <c r="N9451">
        <v>2125091</v>
      </c>
      <c r="O9451">
        <v>1.581</v>
      </c>
      <c r="P9451">
        <v>4.7629999999999999</v>
      </c>
      <c r="Q9451">
        <v>490.14499999999998</v>
      </c>
      <c r="R9451">
        <v>199894</v>
      </c>
      <c r="S9451">
        <v>2E-3</v>
      </c>
      <c r="T9451">
        <v>0.71699999999999997</v>
      </c>
      <c r="U9451">
        <v>0.625</v>
      </c>
      <c r="V9451">
        <v>255</v>
      </c>
      <c r="W9451">
        <f t="shared" si="357"/>
        <v>1</v>
      </c>
      <c r="X9451">
        <f t="shared" si="358"/>
        <v>350.38849999999991</v>
      </c>
      <c r="Y9451">
        <f t="shared" si="359"/>
        <v>0.79800000000000004</v>
      </c>
    </row>
    <row r="9452" spans="1:25" x14ac:dyDescent="0.2">
      <c r="A9452" t="s">
        <v>23</v>
      </c>
      <c r="B9452" t="s">
        <v>387</v>
      </c>
      <c r="C9452">
        <v>7</v>
      </c>
      <c r="D9452">
        <v>8</v>
      </c>
      <c r="E9452" t="s">
        <v>1325</v>
      </c>
      <c r="F9452">
        <v>381.05900000000003</v>
      </c>
      <c r="G9452">
        <v>92.254999999999995</v>
      </c>
      <c r="H9452">
        <v>50.582999999999998</v>
      </c>
      <c r="I9452">
        <v>35154.535000000003</v>
      </c>
      <c r="J9452">
        <v>14336944</v>
      </c>
      <c r="K9452">
        <v>10.288</v>
      </c>
      <c r="L9452">
        <v>4.8010000000000002</v>
      </c>
      <c r="M9452">
        <v>3920.252</v>
      </c>
      <c r="N9452">
        <v>1598782</v>
      </c>
      <c r="O9452">
        <v>1.5529999999999999</v>
      </c>
      <c r="P9452">
        <v>2.6360000000000001</v>
      </c>
      <c r="Q9452">
        <v>591.62400000000002</v>
      </c>
      <c r="R9452">
        <v>241280</v>
      </c>
      <c r="S9452">
        <v>3.0000000000000001E-3</v>
      </c>
      <c r="T9452">
        <v>0.91500000000000004</v>
      </c>
      <c r="U9452">
        <v>1.2509999999999999</v>
      </c>
      <c r="V9452">
        <v>510</v>
      </c>
      <c r="W9452">
        <f t="shared" si="357"/>
        <v>2</v>
      </c>
      <c r="X9452">
        <f t="shared" si="358"/>
        <v>543.19859999999994</v>
      </c>
      <c r="Y9452">
        <f t="shared" si="359"/>
        <v>2.698</v>
      </c>
    </row>
    <row r="9453" spans="1:25" x14ac:dyDescent="0.2">
      <c r="A9453" t="s">
        <v>23</v>
      </c>
      <c r="B9453" t="s">
        <v>387</v>
      </c>
      <c r="C9453">
        <v>7</v>
      </c>
      <c r="D9453">
        <v>12</v>
      </c>
      <c r="E9453" t="s">
        <v>9246</v>
      </c>
      <c r="F9453">
        <v>321.43099999999998</v>
      </c>
      <c r="G9453">
        <v>77.549000000000007</v>
      </c>
      <c r="H9453">
        <v>34.122999999999998</v>
      </c>
      <c r="I9453">
        <v>24926.74</v>
      </c>
      <c r="J9453">
        <v>10165780</v>
      </c>
      <c r="K9453">
        <v>11.420999999999999</v>
      </c>
      <c r="L9453">
        <v>5.415</v>
      </c>
      <c r="M9453">
        <v>3670.962</v>
      </c>
      <c r="N9453">
        <v>1497115</v>
      </c>
      <c r="O9453">
        <v>1.625</v>
      </c>
      <c r="P9453">
        <v>4.0039999999999996</v>
      </c>
      <c r="Q9453">
        <v>522.32500000000005</v>
      </c>
      <c r="R9453">
        <v>213018</v>
      </c>
      <c r="S9453">
        <v>2E-3</v>
      </c>
      <c r="T9453">
        <v>0.70399999999999996</v>
      </c>
      <c r="U9453">
        <v>0.625</v>
      </c>
      <c r="V9453">
        <v>255</v>
      </c>
      <c r="W9453">
        <f t="shared" si="357"/>
        <v>1</v>
      </c>
      <c r="X9453">
        <f t="shared" si="358"/>
        <v>411.53050000000002</v>
      </c>
      <c r="Y9453">
        <f t="shared" si="359"/>
        <v>0.79800000000000004</v>
      </c>
    </row>
    <row r="9454" spans="1:25" x14ac:dyDescent="0.2">
      <c r="A9454" t="s">
        <v>23</v>
      </c>
      <c r="B9454" t="s">
        <v>387</v>
      </c>
      <c r="C9454">
        <v>7</v>
      </c>
      <c r="D9454">
        <v>13</v>
      </c>
      <c r="E9454" t="s">
        <v>7204</v>
      </c>
      <c r="F9454">
        <v>277.79700000000003</v>
      </c>
      <c r="G9454">
        <v>93.9</v>
      </c>
      <c r="H9454">
        <v>45.939</v>
      </c>
      <c r="I9454">
        <v>26085.261999999999</v>
      </c>
      <c r="J9454">
        <v>10638256</v>
      </c>
      <c r="K9454">
        <v>9.9559999999999995</v>
      </c>
      <c r="L9454">
        <v>4.9379999999999997</v>
      </c>
      <c r="M9454">
        <v>2765.7730000000001</v>
      </c>
      <c r="N9454">
        <v>1127955</v>
      </c>
      <c r="O9454">
        <v>1.6879999999999999</v>
      </c>
      <c r="P9454">
        <v>2.6920000000000002</v>
      </c>
      <c r="Q9454">
        <v>469.05799999999999</v>
      </c>
      <c r="R9454">
        <v>191294</v>
      </c>
      <c r="S9454">
        <v>2E-3</v>
      </c>
      <c r="T9454">
        <v>0.75800000000000001</v>
      </c>
      <c r="U9454">
        <v>0.625</v>
      </c>
      <c r="V9454">
        <v>255</v>
      </c>
      <c r="W9454">
        <f t="shared" si="357"/>
        <v>1</v>
      </c>
      <c r="X9454">
        <f t="shared" si="358"/>
        <v>310.32319999999993</v>
      </c>
      <c r="Y9454">
        <f t="shared" si="359"/>
        <v>0.79800000000000004</v>
      </c>
    </row>
    <row r="9455" spans="1:25" x14ac:dyDescent="0.2">
      <c r="A9455" t="s">
        <v>23</v>
      </c>
      <c r="B9455" t="s">
        <v>387</v>
      </c>
      <c r="C9455">
        <v>7</v>
      </c>
      <c r="D9455">
        <v>14</v>
      </c>
      <c r="E9455" t="s">
        <v>9247</v>
      </c>
      <c r="F9455">
        <v>280.96800000000002</v>
      </c>
      <c r="G9455">
        <v>90.527000000000001</v>
      </c>
      <c r="H9455">
        <v>41.46</v>
      </c>
      <c r="I9455">
        <v>25435.031999999999</v>
      </c>
      <c r="J9455">
        <v>10373075</v>
      </c>
      <c r="K9455">
        <v>13.426</v>
      </c>
      <c r="L9455">
        <v>6.4930000000000003</v>
      </c>
      <c r="M9455">
        <v>3772.145</v>
      </c>
      <c r="N9455">
        <v>1538380</v>
      </c>
      <c r="O9455">
        <v>1.411</v>
      </c>
      <c r="P9455">
        <v>0.93400000000000005</v>
      </c>
      <c r="Q9455">
        <v>396.31599999999997</v>
      </c>
      <c r="R9455">
        <v>161628</v>
      </c>
      <c r="S9455">
        <v>0</v>
      </c>
      <c r="T9455">
        <v>0</v>
      </c>
      <c r="U9455">
        <v>0</v>
      </c>
      <c r="V9455">
        <v>0</v>
      </c>
      <c r="W9455">
        <f t="shared" si="357"/>
        <v>0</v>
      </c>
      <c r="X9455">
        <f t="shared" si="358"/>
        <v>172.1133999999999</v>
      </c>
      <c r="Y9455">
        <f t="shared" si="359"/>
        <v>0</v>
      </c>
    </row>
    <row r="9456" spans="1:25" x14ac:dyDescent="0.2">
      <c r="A9456" t="s">
        <v>23</v>
      </c>
      <c r="B9456" t="s">
        <v>387</v>
      </c>
      <c r="C9456">
        <v>7</v>
      </c>
      <c r="D9456">
        <v>15</v>
      </c>
      <c r="E9456" t="s">
        <v>9248</v>
      </c>
      <c r="F9456">
        <v>231.91</v>
      </c>
      <c r="G9456">
        <v>62.973999999999997</v>
      </c>
      <c r="H9456">
        <v>39.012</v>
      </c>
      <c r="I9456">
        <v>14604.299000000001</v>
      </c>
      <c r="J9456">
        <v>5956017</v>
      </c>
      <c r="K9456">
        <v>11.882</v>
      </c>
      <c r="L9456">
        <v>5.4880000000000004</v>
      </c>
      <c r="M9456">
        <v>2755.6610000000001</v>
      </c>
      <c r="N9456">
        <v>1123831</v>
      </c>
      <c r="O9456">
        <v>1.425</v>
      </c>
      <c r="P9456">
        <v>0.95199999999999996</v>
      </c>
      <c r="Q9456">
        <v>330.47399999999999</v>
      </c>
      <c r="R9456">
        <v>134776</v>
      </c>
      <c r="S9456">
        <v>0</v>
      </c>
      <c r="T9456">
        <v>0</v>
      </c>
      <c r="U9456">
        <v>0</v>
      </c>
      <c r="V9456">
        <v>0</v>
      </c>
      <c r="W9456">
        <f t="shared" si="357"/>
        <v>0</v>
      </c>
      <c r="X9456">
        <f t="shared" si="358"/>
        <v>47.01359999999994</v>
      </c>
      <c r="Y9456">
        <f t="shared" si="359"/>
        <v>0</v>
      </c>
    </row>
    <row r="9457" spans="1:25" x14ac:dyDescent="0.2">
      <c r="A9457" t="s">
        <v>23</v>
      </c>
      <c r="B9457" t="s">
        <v>387</v>
      </c>
      <c r="C9457">
        <v>7</v>
      </c>
      <c r="D9457">
        <v>16</v>
      </c>
      <c r="E9457" t="s">
        <v>9249</v>
      </c>
      <c r="F9457">
        <v>192.19499999999999</v>
      </c>
      <c r="G9457">
        <v>69.064999999999998</v>
      </c>
      <c r="H9457">
        <v>32.295999999999999</v>
      </c>
      <c r="I9457">
        <v>13273.847</v>
      </c>
      <c r="J9457">
        <v>5413424</v>
      </c>
      <c r="K9457">
        <v>8.6839999999999993</v>
      </c>
      <c r="L9457">
        <v>5.0709999999999997</v>
      </c>
      <c r="M9457">
        <v>1669.1030000000001</v>
      </c>
      <c r="N9457">
        <v>680704</v>
      </c>
      <c r="O9457">
        <v>1.744</v>
      </c>
      <c r="P9457">
        <v>4.4829999999999997</v>
      </c>
      <c r="Q9457">
        <v>335.14299999999997</v>
      </c>
      <c r="R9457">
        <v>136680</v>
      </c>
      <c r="S9457">
        <v>3.0000000000000001E-3</v>
      </c>
      <c r="T9457">
        <v>0.91100000000000003</v>
      </c>
      <c r="U9457">
        <v>0.625</v>
      </c>
      <c r="V9457">
        <v>255</v>
      </c>
      <c r="W9457">
        <f t="shared" si="357"/>
        <v>1</v>
      </c>
      <c r="X9457">
        <f t="shared" si="358"/>
        <v>55.88469999999991</v>
      </c>
      <c r="Y9457">
        <f t="shared" si="359"/>
        <v>0.79800000000000004</v>
      </c>
    </row>
    <row r="9458" spans="1:25" x14ac:dyDescent="0.2">
      <c r="A9458" t="s">
        <v>23</v>
      </c>
      <c r="B9458" t="s">
        <v>387</v>
      </c>
      <c r="C9458">
        <v>7</v>
      </c>
      <c r="D9458">
        <v>17</v>
      </c>
      <c r="E9458" t="s">
        <v>9250</v>
      </c>
      <c r="F9458">
        <v>255.964</v>
      </c>
      <c r="G9458">
        <v>91.917000000000002</v>
      </c>
      <c r="H9458">
        <v>47.308999999999997</v>
      </c>
      <c r="I9458">
        <v>23527.442999999999</v>
      </c>
      <c r="J9458">
        <v>9595110</v>
      </c>
      <c r="K9458">
        <v>3.1539999999999999</v>
      </c>
      <c r="L9458">
        <v>2.0830000000000002</v>
      </c>
      <c r="M9458">
        <v>807.24099999999999</v>
      </c>
      <c r="N9458">
        <v>329214</v>
      </c>
      <c r="O9458">
        <v>1.4650000000000001</v>
      </c>
      <c r="P9458">
        <v>1.1439999999999999</v>
      </c>
      <c r="Q9458">
        <v>375.09399999999999</v>
      </c>
      <c r="R9458">
        <v>152973</v>
      </c>
      <c r="S9458">
        <v>0</v>
      </c>
      <c r="T9458">
        <v>0</v>
      </c>
      <c r="U9458">
        <v>0</v>
      </c>
      <c r="V9458">
        <v>0</v>
      </c>
      <c r="W9458">
        <f t="shared" si="357"/>
        <v>0</v>
      </c>
      <c r="X9458">
        <f t="shared" si="358"/>
        <v>131.79159999999996</v>
      </c>
      <c r="Y9458">
        <f t="shared" si="359"/>
        <v>0</v>
      </c>
    </row>
    <row r="9459" spans="1:25" x14ac:dyDescent="0.2">
      <c r="A9459" t="s">
        <v>23</v>
      </c>
      <c r="B9459" t="s">
        <v>387</v>
      </c>
      <c r="C9459">
        <v>7</v>
      </c>
      <c r="D9459">
        <v>19</v>
      </c>
      <c r="E9459" t="s">
        <v>9121</v>
      </c>
      <c r="F9459">
        <v>300.096</v>
      </c>
      <c r="G9459">
        <v>88.376000000000005</v>
      </c>
      <c r="H9459">
        <v>40.15</v>
      </c>
      <c r="I9459">
        <v>26521.254000000001</v>
      </c>
      <c r="J9459">
        <v>10816065</v>
      </c>
      <c r="K9459">
        <v>16.835000000000001</v>
      </c>
      <c r="L9459">
        <v>8.1229999999999993</v>
      </c>
      <c r="M9459">
        <v>5052.2420000000002</v>
      </c>
      <c r="N9459">
        <v>2060437</v>
      </c>
      <c r="O9459">
        <v>2.2309999999999999</v>
      </c>
      <c r="P9459">
        <v>8.7330000000000005</v>
      </c>
      <c r="Q9459">
        <v>669.61400000000003</v>
      </c>
      <c r="R9459">
        <v>273086</v>
      </c>
      <c r="S9459">
        <v>0.01</v>
      </c>
      <c r="T9459">
        <v>1.63</v>
      </c>
      <c r="U9459">
        <v>3.1259999999999999</v>
      </c>
      <c r="V9459">
        <v>1275</v>
      </c>
      <c r="W9459">
        <f t="shared" si="357"/>
        <v>5</v>
      </c>
      <c r="X9459">
        <f t="shared" si="358"/>
        <v>691.37959999999998</v>
      </c>
      <c r="Y9459">
        <f t="shared" si="359"/>
        <v>8.3979999999999997</v>
      </c>
    </row>
    <row r="9460" spans="1:25" x14ac:dyDescent="0.2">
      <c r="A9460" t="s">
        <v>23</v>
      </c>
      <c r="B9460" t="s">
        <v>387</v>
      </c>
      <c r="C9460">
        <v>7</v>
      </c>
      <c r="D9460">
        <v>21</v>
      </c>
      <c r="E9460" t="s">
        <v>9251</v>
      </c>
      <c r="F9460">
        <v>305.58100000000002</v>
      </c>
      <c r="G9460">
        <v>81.61</v>
      </c>
      <c r="H9460">
        <v>38.210999999999999</v>
      </c>
      <c r="I9460">
        <v>24938.357</v>
      </c>
      <c r="J9460">
        <v>10170518</v>
      </c>
      <c r="K9460">
        <v>19.381</v>
      </c>
      <c r="L9460">
        <v>9.0180000000000007</v>
      </c>
      <c r="M9460">
        <v>5922.4480000000003</v>
      </c>
      <c r="N9460">
        <v>2415330</v>
      </c>
      <c r="O9460">
        <v>2.1150000000000002</v>
      </c>
      <c r="P9460">
        <v>8.6379999999999999</v>
      </c>
      <c r="Q9460">
        <v>646.42700000000002</v>
      </c>
      <c r="R9460">
        <v>263630</v>
      </c>
      <c r="S9460">
        <v>6.0000000000000001E-3</v>
      </c>
      <c r="T9460">
        <v>1.2509999999999999</v>
      </c>
      <c r="U9460">
        <v>1.8759999999999999</v>
      </c>
      <c r="V9460">
        <v>765</v>
      </c>
      <c r="W9460">
        <f t="shared" si="357"/>
        <v>3</v>
      </c>
      <c r="X9460">
        <f t="shared" si="358"/>
        <v>647.32429999999999</v>
      </c>
      <c r="Y9460">
        <f t="shared" si="359"/>
        <v>4.5979999999999999</v>
      </c>
    </row>
    <row r="9461" spans="1:25" x14ac:dyDescent="0.2">
      <c r="A9461" t="s">
        <v>23</v>
      </c>
      <c r="B9461" t="s">
        <v>387</v>
      </c>
      <c r="C9461">
        <v>7</v>
      </c>
      <c r="D9461">
        <v>22</v>
      </c>
      <c r="E9461" t="s">
        <v>9252</v>
      </c>
      <c r="F9461">
        <v>295.30200000000002</v>
      </c>
      <c r="G9461">
        <v>73.09</v>
      </c>
      <c r="H9461">
        <v>38.252000000000002</v>
      </c>
      <c r="I9461">
        <v>21583.733</v>
      </c>
      <c r="J9461">
        <v>8802414</v>
      </c>
      <c r="K9461">
        <v>3.47</v>
      </c>
      <c r="L9461">
        <v>2.4369999999999998</v>
      </c>
      <c r="M9461">
        <v>1024.8109999999999</v>
      </c>
      <c r="N9461">
        <v>417945</v>
      </c>
      <c r="O9461">
        <v>1.429</v>
      </c>
      <c r="P9461">
        <v>0.95499999999999996</v>
      </c>
      <c r="Q9461">
        <v>421.935</v>
      </c>
      <c r="R9461">
        <v>172076</v>
      </c>
      <c r="S9461">
        <v>0</v>
      </c>
      <c r="T9461">
        <v>0</v>
      </c>
      <c r="U9461">
        <v>0</v>
      </c>
      <c r="V9461">
        <v>0</v>
      </c>
      <c r="W9461">
        <f t="shared" si="357"/>
        <v>0</v>
      </c>
      <c r="X9461">
        <f t="shared" si="358"/>
        <v>220.78949999999995</v>
      </c>
      <c r="Y9461">
        <f t="shared" si="359"/>
        <v>0</v>
      </c>
    </row>
    <row r="9462" spans="1:25" x14ac:dyDescent="0.2">
      <c r="A9462" t="s">
        <v>23</v>
      </c>
      <c r="B9462" t="s">
        <v>387</v>
      </c>
      <c r="C9462">
        <v>7</v>
      </c>
      <c r="D9462">
        <v>23</v>
      </c>
      <c r="E9462" t="s">
        <v>1673</v>
      </c>
      <c r="F9462">
        <v>46.319000000000003</v>
      </c>
      <c r="G9462">
        <v>37.438000000000002</v>
      </c>
      <c r="H9462">
        <v>22.86</v>
      </c>
      <c r="I9462">
        <v>1734.067</v>
      </c>
      <c r="J9462">
        <v>707198</v>
      </c>
      <c r="K9462">
        <v>38.399000000000001</v>
      </c>
      <c r="L9462">
        <v>22.385999999999999</v>
      </c>
      <c r="M9462">
        <v>1778.5730000000001</v>
      </c>
      <c r="N9462">
        <v>725349</v>
      </c>
      <c r="O9462">
        <v>10.372999999999999</v>
      </c>
      <c r="P9462">
        <v>20.965</v>
      </c>
      <c r="Q9462">
        <v>480.44499999999999</v>
      </c>
      <c r="R9462">
        <v>195938</v>
      </c>
      <c r="S9462">
        <v>9.4E-2</v>
      </c>
      <c r="T9462">
        <v>4.9080000000000004</v>
      </c>
      <c r="U9462">
        <v>4.3769999999999998</v>
      </c>
      <c r="V9462">
        <v>1785</v>
      </c>
      <c r="W9462">
        <f t="shared" si="357"/>
        <v>7</v>
      </c>
      <c r="X9462">
        <f t="shared" si="358"/>
        <v>331.95849999999996</v>
      </c>
      <c r="Y9462">
        <f t="shared" si="359"/>
        <v>12.197999999999999</v>
      </c>
    </row>
    <row r="9463" spans="1:25" x14ac:dyDescent="0.2">
      <c r="A9463" t="s">
        <v>23</v>
      </c>
      <c r="B9463" t="s">
        <v>387</v>
      </c>
      <c r="C9463">
        <v>7</v>
      </c>
      <c r="D9463">
        <v>24</v>
      </c>
      <c r="E9463" t="s">
        <v>4049</v>
      </c>
      <c r="F9463">
        <v>16.468</v>
      </c>
      <c r="G9463">
        <v>56.161999999999999</v>
      </c>
      <c r="H9463">
        <v>24.774000000000001</v>
      </c>
      <c r="I9463">
        <v>924.86400000000003</v>
      </c>
      <c r="J9463">
        <v>377184</v>
      </c>
      <c r="K9463">
        <v>49.551000000000002</v>
      </c>
      <c r="L9463">
        <v>22.431999999999999</v>
      </c>
      <c r="M9463">
        <v>815.99900000000002</v>
      </c>
      <c r="N9463">
        <v>332786</v>
      </c>
      <c r="O9463">
        <v>13.382999999999999</v>
      </c>
      <c r="P9463">
        <v>27.832999999999998</v>
      </c>
      <c r="Q9463">
        <v>220.38499999999999</v>
      </c>
      <c r="R9463">
        <v>89879</v>
      </c>
      <c r="S9463">
        <v>0.114</v>
      </c>
      <c r="T9463">
        <v>5.3890000000000002</v>
      </c>
      <c r="U9463">
        <v>1.8759999999999999</v>
      </c>
      <c r="V9463">
        <v>765</v>
      </c>
      <c r="W9463">
        <f t="shared" si="357"/>
        <v>3</v>
      </c>
      <c r="X9463">
        <f t="shared" si="358"/>
        <v>0</v>
      </c>
      <c r="Y9463">
        <f t="shared" si="359"/>
        <v>4.5979999999999999</v>
      </c>
    </row>
    <row r="9464" spans="1:25" x14ac:dyDescent="0.2">
      <c r="A9464" t="s">
        <v>23</v>
      </c>
      <c r="B9464" t="s">
        <v>387</v>
      </c>
      <c r="C9464">
        <v>7</v>
      </c>
      <c r="D9464">
        <v>25</v>
      </c>
      <c r="E9464" t="s">
        <v>9253</v>
      </c>
      <c r="F9464">
        <v>363.44900000000001</v>
      </c>
      <c r="G9464">
        <v>87.501999999999995</v>
      </c>
      <c r="H9464">
        <v>38.616999999999997</v>
      </c>
      <c r="I9464">
        <v>31802.559000000001</v>
      </c>
      <c r="J9464">
        <v>12969920</v>
      </c>
      <c r="K9464">
        <v>20.509</v>
      </c>
      <c r="L9464">
        <v>9.5280000000000005</v>
      </c>
      <c r="M9464">
        <v>7454.11</v>
      </c>
      <c r="N9464">
        <v>3039982</v>
      </c>
      <c r="O9464">
        <v>3.0720000000000001</v>
      </c>
      <c r="P9464">
        <v>10.946999999999999</v>
      </c>
      <c r="Q9464">
        <v>1116.5640000000001</v>
      </c>
      <c r="R9464">
        <v>455364</v>
      </c>
      <c r="S9464">
        <v>2.4E-2</v>
      </c>
      <c r="T9464">
        <v>2.4780000000000002</v>
      </c>
      <c r="U9464">
        <v>8.7539999999999996</v>
      </c>
      <c r="V9464">
        <v>3570</v>
      </c>
      <c r="W9464">
        <f t="shared" si="357"/>
        <v>14</v>
      </c>
      <c r="X9464">
        <f t="shared" si="358"/>
        <v>1540.5846000000001</v>
      </c>
      <c r="Y9464">
        <f t="shared" si="359"/>
        <v>25.497999999999998</v>
      </c>
    </row>
    <row r="9465" spans="1:25" x14ac:dyDescent="0.2">
      <c r="A9465" t="s">
        <v>23</v>
      </c>
      <c r="B9465" t="s">
        <v>387</v>
      </c>
      <c r="C9465">
        <v>7</v>
      </c>
      <c r="D9465">
        <v>26</v>
      </c>
      <c r="E9465" t="s">
        <v>9254</v>
      </c>
      <c r="F9465">
        <v>272.08199999999999</v>
      </c>
      <c r="G9465">
        <v>90.376000000000005</v>
      </c>
      <c r="H9465">
        <v>41.488</v>
      </c>
      <c r="I9465">
        <v>24589.569</v>
      </c>
      <c r="J9465">
        <v>10028273</v>
      </c>
      <c r="K9465">
        <v>4.07</v>
      </c>
      <c r="L9465">
        <v>3.956</v>
      </c>
      <c r="M9465">
        <v>1107.3910000000001</v>
      </c>
      <c r="N9465">
        <v>451623</v>
      </c>
      <c r="O9465">
        <v>1.887</v>
      </c>
      <c r="P9465">
        <v>6.5469999999999997</v>
      </c>
      <c r="Q9465">
        <v>513.5</v>
      </c>
      <c r="R9465">
        <v>209419</v>
      </c>
      <c r="S9465">
        <v>5.0000000000000001E-3</v>
      </c>
      <c r="T9465">
        <v>1.083</v>
      </c>
      <c r="U9465">
        <v>1.2509999999999999</v>
      </c>
      <c r="V9465">
        <v>510</v>
      </c>
      <c r="W9465">
        <f t="shared" si="357"/>
        <v>2</v>
      </c>
      <c r="X9465">
        <f t="shared" si="358"/>
        <v>394.76299999999992</v>
      </c>
      <c r="Y9465">
        <f t="shared" si="359"/>
        <v>2.698</v>
      </c>
    </row>
    <row r="9466" spans="1:25" x14ac:dyDescent="0.2">
      <c r="A9466" t="s">
        <v>23</v>
      </c>
      <c r="B9466" t="s">
        <v>387</v>
      </c>
      <c r="C9466">
        <v>7</v>
      </c>
      <c r="D9466">
        <v>28</v>
      </c>
      <c r="E9466" t="s">
        <v>9255</v>
      </c>
      <c r="F9466">
        <v>315.899</v>
      </c>
      <c r="G9466">
        <v>96.978999999999999</v>
      </c>
      <c r="H9466">
        <v>40.540999999999997</v>
      </c>
      <c r="I9466">
        <v>30635.618999999999</v>
      </c>
      <c r="J9466">
        <v>12494011</v>
      </c>
      <c r="K9466">
        <v>16.695</v>
      </c>
      <c r="L9466">
        <v>8.5990000000000002</v>
      </c>
      <c r="M9466">
        <v>5273.848</v>
      </c>
      <c r="N9466">
        <v>2150814</v>
      </c>
      <c r="O9466">
        <v>1.82</v>
      </c>
      <c r="P9466">
        <v>3.87</v>
      </c>
      <c r="Q9466">
        <v>574.92100000000005</v>
      </c>
      <c r="R9466">
        <v>234468</v>
      </c>
      <c r="S9466">
        <v>4.0000000000000001E-3</v>
      </c>
      <c r="T9466">
        <v>1.0049999999999999</v>
      </c>
      <c r="U9466">
        <v>1.2509999999999999</v>
      </c>
      <c r="V9466">
        <v>510</v>
      </c>
      <c r="W9466">
        <f t="shared" si="357"/>
        <v>2</v>
      </c>
      <c r="X9466">
        <f t="shared" si="358"/>
        <v>511.46290000000005</v>
      </c>
      <c r="Y9466">
        <f t="shared" si="359"/>
        <v>2.698</v>
      </c>
    </row>
    <row r="9467" spans="1:25" x14ac:dyDescent="0.2">
      <c r="A9467" t="s">
        <v>23</v>
      </c>
      <c r="B9467" t="s">
        <v>387</v>
      </c>
      <c r="C9467">
        <v>7</v>
      </c>
      <c r="D9467">
        <v>29</v>
      </c>
      <c r="E9467" t="s">
        <v>2349</v>
      </c>
      <c r="F9467">
        <v>190.684</v>
      </c>
      <c r="G9467">
        <v>90.551000000000002</v>
      </c>
      <c r="H9467">
        <v>40.512999999999998</v>
      </c>
      <c r="I9467">
        <v>17266.579000000002</v>
      </c>
      <c r="J9467">
        <v>7041765</v>
      </c>
      <c r="K9467">
        <v>2.93</v>
      </c>
      <c r="L9467">
        <v>1.774</v>
      </c>
      <c r="M9467">
        <v>558.78899999999999</v>
      </c>
      <c r="N9467">
        <v>227889</v>
      </c>
      <c r="O9467">
        <v>1.373</v>
      </c>
      <c r="P9467">
        <v>0.92800000000000005</v>
      </c>
      <c r="Q9467">
        <v>261.839</v>
      </c>
      <c r="R9467">
        <v>106785</v>
      </c>
      <c r="S9467">
        <v>0</v>
      </c>
      <c r="T9467">
        <v>0</v>
      </c>
      <c r="U9467">
        <v>0</v>
      </c>
      <c r="V9467">
        <v>0</v>
      </c>
      <c r="W9467">
        <f t="shared" si="357"/>
        <v>0</v>
      </c>
      <c r="X9467">
        <f t="shared" si="358"/>
        <v>0</v>
      </c>
      <c r="Y9467">
        <f t="shared" si="359"/>
        <v>0</v>
      </c>
    </row>
    <row r="9468" spans="1:25" x14ac:dyDescent="0.2">
      <c r="A9468" t="s">
        <v>23</v>
      </c>
      <c r="B9468" t="s">
        <v>387</v>
      </c>
      <c r="C9468">
        <v>7</v>
      </c>
      <c r="D9468">
        <v>30</v>
      </c>
      <c r="E9468" t="s">
        <v>8849</v>
      </c>
      <c r="F9468">
        <v>388.42500000000001</v>
      </c>
      <c r="G9468">
        <v>86.942999999999998</v>
      </c>
      <c r="H9468">
        <v>38.619</v>
      </c>
      <c r="I9468">
        <v>33771.021999999997</v>
      </c>
      <c r="J9468">
        <v>13772711</v>
      </c>
      <c r="K9468">
        <v>19.690000000000001</v>
      </c>
      <c r="L9468">
        <v>8.8520000000000003</v>
      </c>
      <c r="M9468">
        <v>7648.0280000000002</v>
      </c>
      <c r="N9468">
        <v>3119067</v>
      </c>
      <c r="O9468">
        <v>2.0209999999999999</v>
      </c>
      <c r="P9468">
        <v>6.258</v>
      </c>
      <c r="Q9468">
        <v>785.07899999999995</v>
      </c>
      <c r="R9468">
        <v>320176</v>
      </c>
      <c r="S9468">
        <v>1.6E-2</v>
      </c>
      <c r="T9468">
        <v>2.0259999999999998</v>
      </c>
      <c r="U9468">
        <v>6.2530000000000001</v>
      </c>
      <c r="V9468">
        <v>2550</v>
      </c>
      <c r="W9468">
        <f t="shared" si="357"/>
        <v>10</v>
      </c>
      <c r="X9468">
        <f t="shared" si="358"/>
        <v>910.76309999999978</v>
      </c>
      <c r="Y9468">
        <f t="shared" si="359"/>
        <v>17.898</v>
      </c>
    </row>
    <row r="9469" spans="1:25" x14ac:dyDescent="0.2">
      <c r="A9469" t="s">
        <v>23</v>
      </c>
      <c r="B9469" t="s">
        <v>387</v>
      </c>
      <c r="C9469">
        <v>8</v>
      </c>
      <c r="D9469">
        <v>1</v>
      </c>
      <c r="E9469" t="s">
        <v>690</v>
      </c>
      <c r="F9469">
        <v>259.02199999999999</v>
      </c>
      <c r="G9469">
        <v>75.33</v>
      </c>
      <c r="H9469">
        <v>36.027000000000001</v>
      </c>
      <c r="I9469">
        <v>19512.182000000001</v>
      </c>
      <c r="J9469">
        <v>7957581</v>
      </c>
      <c r="K9469">
        <v>23.431000000000001</v>
      </c>
      <c r="L9469">
        <v>11.034000000000001</v>
      </c>
      <c r="M9469">
        <v>6069.2650000000003</v>
      </c>
      <c r="N9469">
        <v>2475206</v>
      </c>
      <c r="O9469">
        <v>1.498</v>
      </c>
      <c r="P9469">
        <v>4.3639999999999999</v>
      </c>
      <c r="Q9469">
        <v>387.89299999999997</v>
      </c>
      <c r="R9469">
        <v>158193</v>
      </c>
      <c r="S9469">
        <v>2E-3</v>
      </c>
      <c r="T9469">
        <v>0.78500000000000003</v>
      </c>
      <c r="U9469">
        <v>0.625</v>
      </c>
      <c r="V9469">
        <v>255</v>
      </c>
      <c r="W9469">
        <f t="shared" si="357"/>
        <v>1</v>
      </c>
      <c r="X9469">
        <f t="shared" si="358"/>
        <v>156.10969999999992</v>
      </c>
      <c r="Y9469">
        <f t="shared" si="359"/>
        <v>0.79800000000000004</v>
      </c>
    </row>
    <row r="9470" spans="1:25" x14ac:dyDescent="0.2">
      <c r="A9470" t="s">
        <v>23</v>
      </c>
      <c r="B9470" t="s">
        <v>387</v>
      </c>
      <c r="C9470">
        <v>8</v>
      </c>
      <c r="D9470">
        <v>3</v>
      </c>
      <c r="E9470" t="s">
        <v>9135</v>
      </c>
      <c r="F9470">
        <v>268.33199999999999</v>
      </c>
      <c r="G9470">
        <v>74.525000000000006</v>
      </c>
      <c r="H9470">
        <v>38.509</v>
      </c>
      <c r="I9470">
        <v>19997.499</v>
      </c>
      <c r="J9470">
        <v>8155506</v>
      </c>
      <c r="K9470">
        <v>6.89</v>
      </c>
      <c r="L9470">
        <v>3.919</v>
      </c>
      <c r="M9470">
        <v>1848.7719999999999</v>
      </c>
      <c r="N9470">
        <v>753978</v>
      </c>
      <c r="O9470">
        <v>1.26</v>
      </c>
      <c r="P9470">
        <v>0.88400000000000001</v>
      </c>
      <c r="Q9470">
        <v>337.97</v>
      </c>
      <c r="R9470">
        <v>137833</v>
      </c>
      <c r="S9470">
        <v>0</v>
      </c>
      <c r="T9470">
        <v>0</v>
      </c>
      <c r="U9470">
        <v>0</v>
      </c>
      <c r="V9470">
        <v>0</v>
      </c>
      <c r="W9470">
        <f t="shared" si="357"/>
        <v>0</v>
      </c>
      <c r="X9470">
        <f t="shared" si="358"/>
        <v>61.256000000000014</v>
      </c>
      <c r="Y9470">
        <f t="shared" si="359"/>
        <v>0</v>
      </c>
    </row>
    <row r="9471" spans="1:25" x14ac:dyDescent="0.2">
      <c r="A9471" t="s">
        <v>23</v>
      </c>
      <c r="B9471" t="s">
        <v>387</v>
      </c>
      <c r="C9471">
        <v>8</v>
      </c>
      <c r="D9471">
        <v>4</v>
      </c>
      <c r="E9471" t="s">
        <v>4638</v>
      </c>
      <c r="F9471">
        <v>221.893</v>
      </c>
      <c r="G9471">
        <v>85.762</v>
      </c>
      <c r="H9471">
        <v>40.286000000000001</v>
      </c>
      <c r="I9471">
        <v>19030.006000000001</v>
      </c>
      <c r="J9471">
        <v>7760937</v>
      </c>
      <c r="K9471">
        <v>7.5490000000000004</v>
      </c>
      <c r="L9471">
        <v>3.895</v>
      </c>
      <c r="M9471">
        <v>1675.0930000000001</v>
      </c>
      <c r="N9471">
        <v>683147</v>
      </c>
      <c r="O9471">
        <v>1.3680000000000001</v>
      </c>
      <c r="P9471">
        <v>0.90400000000000003</v>
      </c>
      <c r="Q9471">
        <v>303.47699999999998</v>
      </c>
      <c r="R9471">
        <v>123766</v>
      </c>
      <c r="S9471">
        <v>0</v>
      </c>
      <c r="T9471">
        <v>0</v>
      </c>
      <c r="U9471">
        <v>0</v>
      </c>
      <c r="V9471">
        <v>0</v>
      </c>
      <c r="W9471">
        <f t="shared" si="357"/>
        <v>0</v>
      </c>
      <c r="X9471">
        <f t="shared" si="358"/>
        <v>0</v>
      </c>
      <c r="Y9471">
        <f t="shared" si="359"/>
        <v>0</v>
      </c>
    </row>
    <row r="9472" spans="1:25" x14ac:dyDescent="0.2">
      <c r="A9472" t="s">
        <v>23</v>
      </c>
      <c r="B9472" t="s">
        <v>387</v>
      </c>
      <c r="C9472">
        <v>8</v>
      </c>
      <c r="D9472">
        <v>5</v>
      </c>
      <c r="E9472" t="s">
        <v>4389</v>
      </c>
      <c r="F9472">
        <v>108.502</v>
      </c>
      <c r="G9472">
        <v>93.129000000000005</v>
      </c>
      <c r="H9472">
        <v>41.848999999999997</v>
      </c>
      <c r="I9472">
        <v>10104.743</v>
      </c>
      <c r="J9472">
        <v>4120980</v>
      </c>
      <c r="K9472">
        <v>38.069000000000003</v>
      </c>
      <c r="L9472">
        <v>15.734</v>
      </c>
      <c r="M9472">
        <v>4130.6090000000004</v>
      </c>
      <c r="N9472">
        <v>1684571</v>
      </c>
      <c r="O9472">
        <v>2.42</v>
      </c>
      <c r="P9472">
        <v>6.1539999999999999</v>
      </c>
      <c r="Q9472">
        <v>262.62200000000001</v>
      </c>
      <c r="R9472">
        <v>107104</v>
      </c>
      <c r="S9472">
        <v>1.2E-2</v>
      </c>
      <c r="T9472">
        <v>1.714</v>
      </c>
      <c r="U9472">
        <v>1.2509999999999999</v>
      </c>
      <c r="V9472">
        <v>510</v>
      </c>
      <c r="W9472">
        <f t="shared" si="357"/>
        <v>2</v>
      </c>
      <c r="X9472">
        <f t="shared" si="358"/>
        <v>0</v>
      </c>
      <c r="Y9472">
        <f t="shared" si="359"/>
        <v>2.698</v>
      </c>
    </row>
    <row r="9473" spans="1:25" x14ac:dyDescent="0.2">
      <c r="A9473" t="s">
        <v>23</v>
      </c>
      <c r="B9473" t="s">
        <v>387</v>
      </c>
      <c r="C9473">
        <v>8</v>
      </c>
      <c r="D9473">
        <v>6</v>
      </c>
      <c r="E9473" t="s">
        <v>9256</v>
      </c>
      <c r="F9473">
        <v>123.352</v>
      </c>
      <c r="G9473">
        <v>85.159000000000006</v>
      </c>
      <c r="H9473">
        <v>39.344999999999999</v>
      </c>
      <c r="I9473">
        <v>10504.489</v>
      </c>
      <c r="J9473">
        <v>4284007</v>
      </c>
      <c r="K9473">
        <v>34.601999999999997</v>
      </c>
      <c r="L9473">
        <v>17.055</v>
      </c>
      <c r="M9473">
        <v>4268.1949999999997</v>
      </c>
      <c r="N9473">
        <v>1740682</v>
      </c>
      <c r="O9473">
        <v>1.4890000000000001</v>
      </c>
      <c r="P9473">
        <v>1.0509999999999999</v>
      </c>
      <c r="Q9473">
        <v>183.649</v>
      </c>
      <c r="R9473">
        <v>74897</v>
      </c>
      <c r="S9473">
        <v>0</v>
      </c>
      <c r="T9473">
        <v>0</v>
      </c>
      <c r="U9473">
        <v>0</v>
      </c>
      <c r="V9473">
        <v>0</v>
      </c>
      <c r="W9473">
        <f t="shared" si="357"/>
        <v>0</v>
      </c>
      <c r="X9473">
        <f t="shared" si="358"/>
        <v>0</v>
      </c>
      <c r="Y9473">
        <f t="shared" si="359"/>
        <v>0</v>
      </c>
    </row>
    <row r="9474" spans="1:25" x14ac:dyDescent="0.2">
      <c r="A9474" t="s">
        <v>23</v>
      </c>
      <c r="B9474" t="s">
        <v>387</v>
      </c>
      <c r="C9474">
        <v>8</v>
      </c>
      <c r="D9474">
        <v>8</v>
      </c>
      <c r="E9474" t="s">
        <v>9257</v>
      </c>
      <c r="F9474">
        <v>309.30799999999999</v>
      </c>
      <c r="G9474">
        <v>60.432000000000002</v>
      </c>
      <c r="H9474">
        <v>35.933</v>
      </c>
      <c r="I9474">
        <v>18692.138999999999</v>
      </c>
      <c r="J9474">
        <v>7623146</v>
      </c>
      <c r="K9474">
        <v>56.831000000000003</v>
      </c>
      <c r="L9474">
        <v>35.256999999999998</v>
      </c>
      <c r="M9474">
        <v>17578.43</v>
      </c>
      <c r="N9474">
        <v>7168946</v>
      </c>
      <c r="O9474">
        <v>3.786</v>
      </c>
      <c r="P9474">
        <v>13.81</v>
      </c>
      <c r="Q9474">
        <v>1171.03</v>
      </c>
      <c r="R9474">
        <v>477577</v>
      </c>
      <c r="S9474">
        <v>3.2000000000000001E-2</v>
      </c>
      <c r="T9474">
        <v>2.8719999999999999</v>
      </c>
      <c r="U9474">
        <v>10.004</v>
      </c>
      <c r="V9474">
        <v>4080</v>
      </c>
      <c r="W9474">
        <f t="shared" si="357"/>
        <v>16</v>
      </c>
      <c r="X9474">
        <f t="shared" si="358"/>
        <v>1644.07</v>
      </c>
      <c r="Y9474">
        <f t="shared" si="359"/>
        <v>29.297999999999998</v>
      </c>
    </row>
    <row r="9475" spans="1:25" x14ac:dyDescent="0.2">
      <c r="A9475" t="s">
        <v>23</v>
      </c>
      <c r="B9475" t="s">
        <v>387</v>
      </c>
      <c r="C9475">
        <v>8</v>
      </c>
      <c r="D9475">
        <v>9</v>
      </c>
      <c r="E9475" t="s">
        <v>4674</v>
      </c>
      <c r="F9475">
        <v>235.34</v>
      </c>
      <c r="G9475">
        <v>94.210999999999999</v>
      </c>
      <c r="H9475">
        <v>45.356000000000002</v>
      </c>
      <c r="I9475">
        <v>22171.562000000002</v>
      </c>
      <c r="J9475">
        <v>9042146</v>
      </c>
      <c r="K9475">
        <v>7.8029999999999999</v>
      </c>
      <c r="L9475">
        <v>4.5339999999999998</v>
      </c>
      <c r="M9475">
        <v>1836.338</v>
      </c>
      <c r="N9475">
        <v>748907</v>
      </c>
      <c r="O9475">
        <v>1.982</v>
      </c>
      <c r="P9475">
        <v>7.694</v>
      </c>
      <c r="Q9475">
        <v>466.346</v>
      </c>
      <c r="R9475">
        <v>190188</v>
      </c>
      <c r="S9475">
        <v>8.0000000000000002E-3</v>
      </c>
      <c r="T9475">
        <v>1.4259999999999999</v>
      </c>
      <c r="U9475">
        <v>1.8759999999999999</v>
      </c>
      <c r="V9475">
        <v>765</v>
      </c>
      <c r="W9475">
        <f t="shared" si="357"/>
        <v>3</v>
      </c>
      <c r="X9475">
        <f t="shared" si="358"/>
        <v>305.17039999999997</v>
      </c>
      <c r="Y9475">
        <f t="shared" si="359"/>
        <v>4.5979999999999999</v>
      </c>
    </row>
    <row r="9476" spans="1:25" x14ac:dyDescent="0.2">
      <c r="A9476" t="s">
        <v>23</v>
      </c>
      <c r="B9476" t="s">
        <v>387</v>
      </c>
      <c r="C9476">
        <v>8</v>
      </c>
      <c r="D9476">
        <v>10</v>
      </c>
      <c r="E9476" t="s">
        <v>9258</v>
      </c>
      <c r="F9476">
        <v>254.93</v>
      </c>
      <c r="G9476">
        <v>88.691000000000003</v>
      </c>
      <c r="H9476">
        <v>44.598999999999997</v>
      </c>
      <c r="I9476">
        <v>22610.023000000001</v>
      </c>
      <c r="J9476">
        <v>9220962</v>
      </c>
      <c r="K9476">
        <v>34.725999999999999</v>
      </c>
      <c r="L9476">
        <v>22.175000000000001</v>
      </c>
      <c r="M9476">
        <v>8852.7270000000008</v>
      </c>
      <c r="N9476">
        <v>3610375</v>
      </c>
      <c r="O9476">
        <v>1.891</v>
      </c>
      <c r="P9476">
        <v>5.9349999999999996</v>
      </c>
      <c r="Q9476">
        <v>482.08499999999998</v>
      </c>
      <c r="R9476">
        <v>196607</v>
      </c>
      <c r="S9476">
        <v>0.01</v>
      </c>
      <c r="T9476">
        <v>1.5820000000000001</v>
      </c>
      <c r="U9476">
        <v>2.5009999999999999</v>
      </c>
      <c r="V9476">
        <v>1020</v>
      </c>
      <c r="W9476">
        <f t="shared" si="357"/>
        <v>4</v>
      </c>
      <c r="X9476">
        <f t="shared" si="358"/>
        <v>335.07449999999989</v>
      </c>
      <c r="Y9476">
        <f t="shared" si="359"/>
        <v>6.4979999999999993</v>
      </c>
    </row>
    <row r="9477" spans="1:25" x14ac:dyDescent="0.2">
      <c r="A9477" t="s">
        <v>23</v>
      </c>
      <c r="B9477" t="s">
        <v>387</v>
      </c>
      <c r="C9477">
        <v>8</v>
      </c>
      <c r="D9477">
        <v>11</v>
      </c>
      <c r="E9477" t="s">
        <v>9259</v>
      </c>
      <c r="F9477">
        <v>255.79</v>
      </c>
      <c r="G9477">
        <v>90.331999999999994</v>
      </c>
      <c r="H9477">
        <v>42.351999999999997</v>
      </c>
      <c r="I9477">
        <v>23106.109</v>
      </c>
      <c r="J9477">
        <v>9423279</v>
      </c>
      <c r="K9477">
        <v>32.735999999999997</v>
      </c>
      <c r="L9477">
        <v>16.684000000000001</v>
      </c>
      <c r="M9477">
        <v>8373.4689999999991</v>
      </c>
      <c r="N9477">
        <v>3414921</v>
      </c>
      <c r="O9477">
        <v>1.9219999999999999</v>
      </c>
      <c r="P9477">
        <v>7.2039999999999997</v>
      </c>
      <c r="Q9477">
        <v>491.673</v>
      </c>
      <c r="R9477">
        <v>200517</v>
      </c>
      <c r="S9477">
        <v>5.0000000000000001E-3</v>
      </c>
      <c r="T9477">
        <v>1.117</v>
      </c>
      <c r="U9477">
        <v>1.2509999999999999</v>
      </c>
      <c r="V9477">
        <v>510</v>
      </c>
      <c r="W9477">
        <f t="shared" si="357"/>
        <v>2</v>
      </c>
      <c r="X9477">
        <f t="shared" si="358"/>
        <v>353.29169999999993</v>
      </c>
      <c r="Y9477">
        <f t="shared" si="359"/>
        <v>2.698</v>
      </c>
    </row>
    <row r="9478" spans="1:25" x14ac:dyDescent="0.2">
      <c r="A9478" t="s">
        <v>23</v>
      </c>
      <c r="B9478" t="s">
        <v>387</v>
      </c>
      <c r="C9478">
        <v>8</v>
      </c>
      <c r="D9478">
        <v>12</v>
      </c>
      <c r="E9478" t="s">
        <v>9260</v>
      </c>
      <c r="F9478">
        <v>275.22500000000002</v>
      </c>
      <c r="G9478">
        <v>95.658000000000001</v>
      </c>
      <c r="H9478">
        <v>38.869</v>
      </c>
      <c r="I9478">
        <v>26327.557000000001</v>
      </c>
      <c r="J9478">
        <v>10737070</v>
      </c>
      <c r="K9478">
        <v>40.853999999999999</v>
      </c>
      <c r="L9478">
        <v>20.152000000000001</v>
      </c>
      <c r="M9478">
        <v>11243.924000000001</v>
      </c>
      <c r="N9478">
        <v>4585568</v>
      </c>
      <c r="O9478">
        <v>2.2919999999999998</v>
      </c>
      <c r="P9478">
        <v>9.1489999999999991</v>
      </c>
      <c r="Q9478">
        <v>630.923</v>
      </c>
      <c r="R9478">
        <v>257307</v>
      </c>
      <c r="S9478">
        <v>7.0000000000000001E-3</v>
      </c>
      <c r="T9478">
        <v>1.3180000000000001</v>
      </c>
      <c r="U9478">
        <v>1.8759999999999999</v>
      </c>
      <c r="V9478">
        <v>765</v>
      </c>
      <c r="W9478">
        <f t="shared" si="357"/>
        <v>3</v>
      </c>
      <c r="X9478">
        <f t="shared" si="358"/>
        <v>617.86669999999992</v>
      </c>
      <c r="Y9478">
        <f t="shared" si="359"/>
        <v>4.5979999999999999</v>
      </c>
    </row>
    <row r="9479" spans="1:25" x14ac:dyDescent="0.2">
      <c r="A9479" t="s">
        <v>23</v>
      </c>
      <c r="B9479" t="s">
        <v>387</v>
      </c>
      <c r="C9479">
        <v>8</v>
      </c>
      <c r="D9479">
        <v>13</v>
      </c>
      <c r="E9479" t="s">
        <v>9261</v>
      </c>
      <c r="F9479">
        <v>135.928</v>
      </c>
      <c r="G9479">
        <v>89.647000000000006</v>
      </c>
      <c r="H9479">
        <v>43.417999999999999</v>
      </c>
      <c r="I9479">
        <v>12185.532999999999</v>
      </c>
      <c r="J9479">
        <v>4969581</v>
      </c>
      <c r="K9479">
        <v>8.5649999999999995</v>
      </c>
      <c r="L9479">
        <v>5.3209999999999997</v>
      </c>
      <c r="M9479">
        <v>1164.2329999999999</v>
      </c>
      <c r="N9479">
        <v>474805</v>
      </c>
      <c r="O9479">
        <v>1.383</v>
      </c>
      <c r="P9479">
        <v>0.92300000000000004</v>
      </c>
      <c r="Q9479">
        <v>187.96700000000001</v>
      </c>
      <c r="R9479">
        <v>76658</v>
      </c>
      <c r="S9479">
        <v>0</v>
      </c>
      <c r="T9479">
        <v>0</v>
      </c>
      <c r="U9479">
        <v>0</v>
      </c>
      <c r="V9479">
        <v>0</v>
      </c>
      <c r="W9479">
        <f t="shared" si="357"/>
        <v>0</v>
      </c>
      <c r="X9479">
        <f t="shared" si="358"/>
        <v>0</v>
      </c>
      <c r="Y9479">
        <f t="shared" si="359"/>
        <v>0</v>
      </c>
    </row>
    <row r="9480" spans="1:25" x14ac:dyDescent="0.2">
      <c r="A9480" t="s">
        <v>23</v>
      </c>
      <c r="B9480" t="s">
        <v>387</v>
      </c>
      <c r="C9480">
        <v>8</v>
      </c>
      <c r="D9480">
        <v>14</v>
      </c>
      <c r="E9480" t="s">
        <v>9262</v>
      </c>
      <c r="F9480">
        <v>143.875</v>
      </c>
      <c r="G9480">
        <v>93.763000000000005</v>
      </c>
      <c r="H9480">
        <v>45.545999999999999</v>
      </c>
      <c r="I9480">
        <v>13490.216</v>
      </c>
      <c r="J9480">
        <v>5501665</v>
      </c>
      <c r="K9480">
        <v>7.98</v>
      </c>
      <c r="L9480">
        <v>4.0330000000000004</v>
      </c>
      <c r="M9480">
        <v>1148.1510000000001</v>
      </c>
      <c r="N9480">
        <v>468246</v>
      </c>
      <c r="O9480">
        <v>2.1669999999999998</v>
      </c>
      <c r="P9480">
        <v>9.4440000000000008</v>
      </c>
      <c r="Q9480">
        <v>311.80200000000002</v>
      </c>
      <c r="R9480">
        <v>127161</v>
      </c>
      <c r="S9480">
        <v>8.9999999999999993E-3</v>
      </c>
      <c r="T9480">
        <v>1.4890000000000001</v>
      </c>
      <c r="U9480">
        <v>1.2509999999999999</v>
      </c>
      <c r="V9480">
        <v>510</v>
      </c>
      <c r="W9480">
        <f t="shared" si="357"/>
        <v>2</v>
      </c>
      <c r="X9480">
        <f t="shared" si="358"/>
        <v>11.536800000000005</v>
      </c>
      <c r="Y9480">
        <f t="shared" si="359"/>
        <v>2.698</v>
      </c>
    </row>
    <row r="9481" spans="1:25" x14ac:dyDescent="0.2">
      <c r="A9481" t="s">
        <v>23</v>
      </c>
      <c r="B9481" t="s">
        <v>387</v>
      </c>
      <c r="C9481">
        <v>8</v>
      </c>
      <c r="D9481">
        <v>15</v>
      </c>
      <c r="E9481" t="s">
        <v>9263</v>
      </c>
      <c r="F9481">
        <v>249.49799999999999</v>
      </c>
      <c r="G9481">
        <v>84.459000000000003</v>
      </c>
      <c r="H9481">
        <v>41.838000000000001</v>
      </c>
      <c r="I9481">
        <v>21072.441999999999</v>
      </c>
      <c r="J9481">
        <v>8593896</v>
      </c>
      <c r="K9481">
        <v>42.767000000000003</v>
      </c>
      <c r="L9481">
        <v>18.521999999999998</v>
      </c>
      <c r="M9481">
        <v>10670.349</v>
      </c>
      <c r="N9481">
        <v>4351649</v>
      </c>
      <c r="O9481">
        <v>1.784</v>
      </c>
      <c r="P9481">
        <v>4.3220000000000001</v>
      </c>
      <c r="Q9481">
        <v>445.06700000000001</v>
      </c>
      <c r="R9481">
        <v>181510</v>
      </c>
      <c r="S9481">
        <v>5.0000000000000001E-3</v>
      </c>
      <c r="T9481">
        <v>1.131</v>
      </c>
      <c r="U9481">
        <v>1.2509999999999999</v>
      </c>
      <c r="V9481">
        <v>510</v>
      </c>
      <c r="W9481">
        <f t="shared" si="357"/>
        <v>2</v>
      </c>
      <c r="X9481">
        <f t="shared" si="358"/>
        <v>264.74029999999999</v>
      </c>
      <c r="Y9481">
        <f t="shared" si="359"/>
        <v>2.698</v>
      </c>
    </row>
    <row r="9482" spans="1:25" x14ac:dyDescent="0.2">
      <c r="A9482" t="s">
        <v>23</v>
      </c>
      <c r="B9482" t="s">
        <v>387</v>
      </c>
      <c r="C9482">
        <v>8</v>
      </c>
      <c r="D9482">
        <v>16</v>
      </c>
      <c r="E9482" t="s">
        <v>9264</v>
      </c>
      <c r="F9482">
        <v>316.56400000000002</v>
      </c>
      <c r="G9482">
        <v>69.072999999999993</v>
      </c>
      <c r="H9482">
        <v>31.138000000000002</v>
      </c>
      <c r="I9482">
        <v>21865.986000000001</v>
      </c>
      <c r="J9482">
        <v>8917524</v>
      </c>
      <c r="K9482">
        <v>53.584000000000003</v>
      </c>
      <c r="L9482">
        <v>23.129000000000001</v>
      </c>
      <c r="M9482">
        <v>16962.881000000001</v>
      </c>
      <c r="N9482">
        <v>6917909</v>
      </c>
      <c r="O9482">
        <v>2.91</v>
      </c>
      <c r="P9482">
        <v>8.9589999999999996</v>
      </c>
      <c r="Q9482">
        <v>921.21299999999997</v>
      </c>
      <c r="R9482">
        <v>375695</v>
      </c>
      <c r="S9482">
        <v>1.7999999999999999E-2</v>
      </c>
      <c r="T9482">
        <v>2.129</v>
      </c>
      <c r="U9482">
        <v>5.6269999999999998</v>
      </c>
      <c r="V9482">
        <v>2295</v>
      </c>
      <c r="W9482">
        <f t="shared" si="357"/>
        <v>9</v>
      </c>
      <c r="X9482">
        <f t="shared" si="358"/>
        <v>1169.4176999999997</v>
      </c>
      <c r="Y9482">
        <f t="shared" si="359"/>
        <v>15.997999999999999</v>
      </c>
    </row>
    <row r="9483" spans="1:25" x14ac:dyDescent="0.2">
      <c r="A9483" t="s">
        <v>23</v>
      </c>
      <c r="B9483" t="s">
        <v>387</v>
      </c>
      <c r="C9483">
        <v>8</v>
      </c>
      <c r="D9483">
        <v>17</v>
      </c>
      <c r="E9483" t="s">
        <v>9265</v>
      </c>
      <c r="F9483">
        <v>216.89099999999999</v>
      </c>
      <c r="G9483">
        <v>100.456</v>
      </c>
      <c r="H9483">
        <v>46.655999999999999</v>
      </c>
      <c r="I9483">
        <v>21788.06</v>
      </c>
      <c r="J9483">
        <v>8885744</v>
      </c>
      <c r="K9483">
        <v>10.076000000000001</v>
      </c>
      <c r="L9483">
        <v>6.69</v>
      </c>
      <c r="M9483">
        <v>2185.2930000000001</v>
      </c>
      <c r="N9483">
        <v>891220</v>
      </c>
      <c r="O9483">
        <v>1.4350000000000001</v>
      </c>
      <c r="P9483">
        <v>0.998</v>
      </c>
      <c r="Q9483">
        <v>311.20600000000002</v>
      </c>
      <c r="R9483">
        <v>126918</v>
      </c>
      <c r="S9483">
        <v>0</v>
      </c>
      <c r="T9483">
        <v>0</v>
      </c>
      <c r="U9483">
        <v>0</v>
      </c>
      <c r="V9483">
        <v>0</v>
      </c>
      <c r="W9483">
        <f t="shared" si="357"/>
        <v>0</v>
      </c>
      <c r="X9483">
        <f t="shared" si="358"/>
        <v>10.404399999999997</v>
      </c>
      <c r="Y9483">
        <f t="shared" si="359"/>
        <v>0</v>
      </c>
    </row>
    <row r="9484" spans="1:25" x14ac:dyDescent="0.2">
      <c r="A9484" t="s">
        <v>23</v>
      </c>
      <c r="B9484" t="s">
        <v>387</v>
      </c>
      <c r="C9484">
        <v>8</v>
      </c>
      <c r="D9484">
        <v>18</v>
      </c>
      <c r="E9484" t="s">
        <v>9266</v>
      </c>
      <c r="F9484">
        <v>322.30099999999999</v>
      </c>
      <c r="G9484">
        <v>107.185</v>
      </c>
      <c r="H9484">
        <v>50.131</v>
      </c>
      <c r="I9484">
        <v>34545.845000000001</v>
      </c>
      <c r="J9484">
        <v>14088704</v>
      </c>
      <c r="K9484">
        <v>46.906999999999996</v>
      </c>
      <c r="L9484">
        <v>17.686</v>
      </c>
      <c r="M9484">
        <v>15118.056</v>
      </c>
      <c r="N9484">
        <v>6165541</v>
      </c>
      <c r="O9484">
        <v>1.5649999999999999</v>
      </c>
      <c r="P9484">
        <v>2.177</v>
      </c>
      <c r="Q9484">
        <v>504.42599999999999</v>
      </c>
      <c r="R9484">
        <v>205718</v>
      </c>
      <c r="S9484">
        <v>2E-3</v>
      </c>
      <c r="T9484">
        <v>0.70299999999999996</v>
      </c>
      <c r="U9484">
        <v>0.625</v>
      </c>
      <c r="V9484">
        <v>255</v>
      </c>
      <c r="W9484">
        <f t="shared" si="357"/>
        <v>1</v>
      </c>
      <c r="X9484">
        <f t="shared" si="358"/>
        <v>377.52239999999995</v>
      </c>
      <c r="Y9484">
        <f t="shared" si="359"/>
        <v>0.79800000000000004</v>
      </c>
    </row>
    <row r="9485" spans="1:25" x14ac:dyDescent="0.2">
      <c r="A9485" t="s">
        <v>23</v>
      </c>
      <c r="B9485" t="s">
        <v>387</v>
      </c>
      <c r="C9485">
        <v>8</v>
      </c>
      <c r="D9485">
        <v>19</v>
      </c>
      <c r="E9485" t="s">
        <v>9267</v>
      </c>
      <c r="F9485">
        <v>127.684</v>
      </c>
      <c r="G9485">
        <v>93.867999999999995</v>
      </c>
      <c r="H9485">
        <v>45.762999999999998</v>
      </c>
      <c r="I9485">
        <v>11985.463</v>
      </c>
      <c r="J9485">
        <v>4887987</v>
      </c>
      <c r="K9485">
        <v>9.3829999999999991</v>
      </c>
      <c r="L9485">
        <v>6.625</v>
      </c>
      <c r="M9485">
        <v>1198.1079999999999</v>
      </c>
      <c r="N9485">
        <v>488620</v>
      </c>
      <c r="O9485">
        <v>1.4259999999999999</v>
      </c>
      <c r="P9485">
        <v>0.92</v>
      </c>
      <c r="Q9485">
        <v>182.06</v>
      </c>
      <c r="R9485">
        <v>74249</v>
      </c>
      <c r="S9485">
        <v>0</v>
      </c>
      <c r="T9485">
        <v>0</v>
      </c>
      <c r="U9485">
        <v>0</v>
      </c>
      <c r="V9485">
        <v>0</v>
      </c>
      <c r="W9485">
        <f t="shared" si="357"/>
        <v>0</v>
      </c>
      <c r="X9485">
        <f t="shared" si="358"/>
        <v>0</v>
      </c>
      <c r="Y9485">
        <f t="shared" si="359"/>
        <v>0</v>
      </c>
    </row>
    <row r="9486" spans="1:25" x14ac:dyDescent="0.2">
      <c r="A9486" t="s">
        <v>23</v>
      </c>
      <c r="B9486" t="s">
        <v>387</v>
      </c>
      <c r="C9486">
        <v>8</v>
      </c>
      <c r="D9486">
        <v>20</v>
      </c>
      <c r="E9486" t="s">
        <v>9268</v>
      </c>
      <c r="F9486">
        <v>107.455</v>
      </c>
      <c r="G9486">
        <v>97.619</v>
      </c>
      <c r="H9486">
        <v>45.97</v>
      </c>
      <c r="I9486">
        <v>10489.662</v>
      </c>
      <c r="J9486">
        <v>4277960</v>
      </c>
      <c r="K9486">
        <v>9.3019999999999996</v>
      </c>
      <c r="L9486">
        <v>4.83</v>
      </c>
      <c r="M9486">
        <v>999.50599999999997</v>
      </c>
      <c r="N9486">
        <v>407625</v>
      </c>
      <c r="O9486">
        <v>1.6</v>
      </c>
      <c r="P9486">
        <v>1.0660000000000001</v>
      </c>
      <c r="Q9486">
        <v>171.916</v>
      </c>
      <c r="R9486">
        <v>70112</v>
      </c>
      <c r="S9486">
        <v>0</v>
      </c>
      <c r="T9486">
        <v>0</v>
      </c>
      <c r="U9486">
        <v>0</v>
      </c>
      <c r="V9486">
        <v>0</v>
      </c>
      <c r="W9486">
        <f t="shared" si="357"/>
        <v>0</v>
      </c>
      <c r="X9486">
        <f t="shared" si="358"/>
        <v>0</v>
      </c>
      <c r="Y9486">
        <f t="shared" si="359"/>
        <v>0</v>
      </c>
    </row>
    <row r="9487" spans="1:25" x14ac:dyDescent="0.2">
      <c r="A9487" t="s">
        <v>23</v>
      </c>
      <c r="B9487" t="s">
        <v>387</v>
      </c>
      <c r="C9487">
        <v>8</v>
      </c>
      <c r="D9487">
        <v>21</v>
      </c>
      <c r="E9487" t="s">
        <v>9269</v>
      </c>
      <c r="F9487">
        <v>175.739</v>
      </c>
      <c r="G9487">
        <v>96.096000000000004</v>
      </c>
      <c r="H9487">
        <v>40.182000000000002</v>
      </c>
      <c r="I9487">
        <v>16887.902999999998</v>
      </c>
      <c r="J9487">
        <v>6887331</v>
      </c>
      <c r="K9487">
        <v>35.811</v>
      </c>
      <c r="L9487">
        <v>14.715</v>
      </c>
      <c r="M9487">
        <v>6293.4290000000001</v>
      </c>
      <c r="N9487">
        <v>2566626</v>
      </c>
      <c r="O9487">
        <v>1.895</v>
      </c>
      <c r="P9487">
        <v>7.4539999999999997</v>
      </c>
      <c r="Q9487">
        <v>332.95499999999998</v>
      </c>
      <c r="R9487">
        <v>135788</v>
      </c>
      <c r="S9487">
        <v>4.0000000000000001E-3</v>
      </c>
      <c r="T9487">
        <v>0.95299999999999996</v>
      </c>
      <c r="U9487">
        <v>0.625</v>
      </c>
      <c r="V9487">
        <v>255</v>
      </c>
      <c r="W9487">
        <f t="shared" ref="W9487:W9545" si="360">V9487/255</f>
        <v>1</v>
      </c>
      <c r="X9487">
        <f t="shared" si="358"/>
        <v>51.727499999999935</v>
      </c>
      <c r="Y9487">
        <f t="shared" si="359"/>
        <v>0.79800000000000004</v>
      </c>
    </row>
    <row r="9488" spans="1:25" x14ac:dyDescent="0.2">
      <c r="A9488" t="s">
        <v>23</v>
      </c>
      <c r="B9488" t="s">
        <v>387</v>
      </c>
      <c r="C9488">
        <v>8</v>
      </c>
      <c r="D9488">
        <v>22</v>
      </c>
      <c r="E9488" t="s">
        <v>9270</v>
      </c>
      <c r="F9488">
        <v>107.274</v>
      </c>
      <c r="G9488">
        <v>94.361999999999995</v>
      </c>
      <c r="H9488">
        <v>41.371000000000002</v>
      </c>
      <c r="I9488">
        <v>10122.555</v>
      </c>
      <c r="J9488">
        <v>4128244</v>
      </c>
      <c r="K9488">
        <v>48.744999999999997</v>
      </c>
      <c r="L9488">
        <v>18.446000000000002</v>
      </c>
      <c r="M9488">
        <v>5229.0940000000001</v>
      </c>
      <c r="N9488">
        <v>2132562</v>
      </c>
      <c r="O9488">
        <v>1.532</v>
      </c>
      <c r="P9488">
        <v>1.034</v>
      </c>
      <c r="Q9488">
        <v>164.34700000000001</v>
      </c>
      <c r="R9488">
        <v>67025</v>
      </c>
      <c r="S9488">
        <v>0</v>
      </c>
      <c r="T9488">
        <v>0</v>
      </c>
      <c r="U9488">
        <v>0</v>
      </c>
      <c r="V9488">
        <v>0</v>
      </c>
      <c r="W9488">
        <f t="shared" si="360"/>
        <v>0</v>
      </c>
      <c r="X9488">
        <f t="shared" si="358"/>
        <v>0</v>
      </c>
      <c r="Y9488">
        <f t="shared" si="359"/>
        <v>0</v>
      </c>
    </row>
    <row r="9489" spans="1:25" x14ac:dyDescent="0.2">
      <c r="A9489" t="s">
        <v>23</v>
      </c>
      <c r="B9489" t="s">
        <v>387</v>
      </c>
      <c r="C9489">
        <v>8</v>
      </c>
      <c r="D9489">
        <v>23</v>
      </c>
      <c r="E9489" t="s">
        <v>3378</v>
      </c>
      <c r="F9489">
        <v>310.78899999999999</v>
      </c>
      <c r="G9489">
        <v>71.132999999999996</v>
      </c>
      <c r="H9489">
        <v>40.704999999999998</v>
      </c>
      <c r="I9489">
        <v>22107.401999999998</v>
      </c>
      <c r="J9489">
        <v>9015980</v>
      </c>
      <c r="K9489">
        <v>51.081000000000003</v>
      </c>
      <c r="L9489">
        <v>30.994</v>
      </c>
      <c r="M9489">
        <v>15875.433000000001</v>
      </c>
      <c r="N9489">
        <v>6474419</v>
      </c>
      <c r="O9489">
        <v>2.3719999999999999</v>
      </c>
      <c r="P9489">
        <v>8.1489999999999991</v>
      </c>
      <c r="Q9489">
        <v>737.24</v>
      </c>
      <c r="R9489">
        <v>300666</v>
      </c>
      <c r="S9489">
        <v>1.2E-2</v>
      </c>
      <c r="T9489">
        <v>1.754</v>
      </c>
      <c r="U9489">
        <v>3.7519999999999998</v>
      </c>
      <c r="V9489">
        <v>1530</v>
      </c>
      <c r="W9489">
        <f t="shared" si="360"/>
        <v>6</v>
      </c>
      <c r="X9489">
        <f t="shared" si="358"/>
        <v>819.86899999999991</v>
      </c>
      <c r="Y9489">
        <f t="shared" si="359"/>
        <v>10.298</v>
      </c>
    </row>
    <row r="9490" spans="1:25" x14ac:dyDescent="0.2">
      <c r="A9490" t="s">
        <v>23</v>
      </c>
      <c r="B9490" t="s">
        <v>387</v>
      </c>
      <c r="C9490">
        <v>8</v>
      </c>
      <c r="D9490">
        <v>25</v>
      </c>
      <c r="E9490" t="s">
        <v>9271</v>
      </c>
      <c r="F9490">
        <v>376.37799999999999</v>
      </c>
      <c r="G9490">
        <v>62.185000000000002</v>
      </c>
      <c r="H9490">
        <v>30.074000000000002</v>
      </c>
      <c r="I9490">
        <v>23405.124</v>
      </c>
      <c r="J9490">
        <v>9545225</v>
      </c>
      <c r="K9490">
        <v>39.247</v>
      </c>
      <c r="L9490">
        <v>18.664999999999999</v>
      </c>
      <c r="M9490">
        <v>14771.656999999999</v>
      </c>
      <c r="N9490">
        <v>6024270</v>
      </c>
      <c r="O9490">
        <v>1.462</v>
      </c>
      <c r="P9490">
        <v>3.8250000000000002</v>
      </c>
      <c r="Q9490">
        <v>550.24199999999996</v>
      </c>
      <c r="R9490">
        <v>224403</v>
      </c>
      <c r="S9490">
        <v>3.0000000000000001E-3</v>
      </c>
      <c r="T9490">
        <v>0.92</v>
      </c>
      <c r="U9490">
        <v>1.2509999999999999</v>
      </c>
      <c r="V9490">
        <v>510</v>
      </c>
      <c r="W9490">
        <f t="shared" si="360"/>
        <v>2</v>
      </c>
      <c r="X9490">
        <f t="shared" si="358"/>
        <v>464.57279999999986</v>
      </c>
      <c r="Y9490">
        <f t="shared" si="359"/>
        <v>2.698</v>
      </c>
    </row>
    <row r="9491" spans="1:25" x14ac:dyDescent="0.2">
      <c r="A9491" t="s">
        <v>23</v>
      </c>
      <c r="B9491" t="s">
        <v>387</v>
      </c>
      <c r="C9491">
        <v>8</v>
      </c>
      <c r="D9491">
        <v>26</v>
      </c>
      <c r="E9491" t="s">
        <v>8087</v>
      </c>
      <c r="F9491">
        <v>313.298</v>
      </c>
      <c r="G9491">
        <v>87.652000000000001</v>
      </c>
      <c r="H9491">
        <v>39.24</v>
      </c>
      <c r="I9491">
        <v>27461.171999999999</v>
      </c>
      <c r="J9491">
        <v>11199388</v>
      </c>
      <c r="K9491">
        <v>55.904000000000003</v>
      </c>
      <c r="L9491">
        <v>22.51</v>
      </c>
      <c r="M9491">
        <v>17514.616000000002</v>
      </c>
      <c r="N9491">
        <v>7142921</v>
      </c>
      <c r="O9491">
        <v>2.14</v>
      </c>
      <c r="P9491">
        <v>6.694</v>
      </c>
      <c r="Q9491">
        <v>670.46699999999998</v>
      </c>
      <c r="R9491">
        <v>273434</v>
      </c>
      <c r="S9491">
        <v>6.0000000000000001E-3</v>
      </c>
      <c r="T9491">
        <v>1.236</v>
      </c>
      <c r="U9491">
        <v>1.8759999999999999</v>
      </c>
      <c r="V9491">
        <v>765</v>
      </c>
      <c r="W9491">
        <f t="shared" si="360"/>
        <v>3</v>
      </c>
      <c r="X9491">
        <f t="shared" si="358"/>
        <v>693.00029999999992</v>
      </c>
      <c r="Y9491">
        <f t="shared" si="359"/>
        <v>4.5979999999999999</v>
      </c>
    </row>
    <row r="9492" spans="1:25" x14ac:dyDescent="0.2">
      <c r="A9492" t="s">
        <v>23</v>
      </c>
      <c r="B9492" t="s">
        <v>387</v>
      </c>
      <c r="C9492">
        <v>8</v>
      </c>
      <c r="D9492">
        <v>27</v>
      </c>
      <c r="E9492" t="s">
        <v>9272</v>
      </c>
      <c r="F9492">
        <v>120.71599999999999</v>
      </c>
      <c r="G9492">
        <v>72.042000000000002</v>
      </c>
      <c r="H9492">
        <v>42.180999999999997</v>
      </c>
      <c r="I9492">
        <v>8696.5480000000007</v>
      </c>
      <c r="J9492">
        <v>3546681</v>
      </c>
      <c r="K9492">
        <v>9.407</v>
      </c>
      <c r="L9492">
        <v>4.6870000000000003</v>
      </c>
      <c r="M9492">
        <v>1135.537</v>
      </c>
      <c r="N9492">
        <v>463102</v>
      </c>
      <c r="O9492">
        <v>1.5580000000000001</v>
      </c>
      <c r="P9492">
        <v>1.079</v>
      </c>
      <c r="Q9492">
        <v>188.041</v>
      </c>
      <c r="R9492">
        <v>76688</v>
      </c>
      <c r="S9492">
        <v>0</v>
      </c>
      <c r="T9492">
        <v>0</v>
      </c>
      <c r="U9492">
        <v>0</v>
      </c>
      <c r="V9492">
        <v>0</v>
      </c>
      <c r="W9492">
        <f t="shared" si="360"/>
        <v>0</v>
      </c>
      <c r="X9492">
        <f t="shared" si="358"/>
        <v>0</v>
      </c>
      <c r="Y9492">
        <f t="shared" si="359"/>
        <v>0</v>
      </c>
    </row>
    <row r="9493" spans="1:25" x14ac:dyDescent="0.2">
      <c r="A9493" t="s">
        <v>23</v>
      </c>
      <c r="B9493" t="s">
        <v>387</v>
      </c>
      <c r="C9493">
        <v>9</v>
      </c>
      <c r="D9493">
        <v>1</v>
      </c>
      <c r="E9493" t="s">
        <v>1680</v>
      </c>
      <c r="F9493">
        <v>207.52</v>
      </c>
      <c r="G9493">
        <v>82.471000000000004</v>
      </c>
      <c r="H9493">
        <v>42.137</v>
      </c>
      <c r="I9493">
        <v>17114.328000000001</v>
      </c>
      <c r="J9493">
        <v>6979673</v>
      </c>
      <c r="K9493">
        <v>10.263</v>
      </c>
      <c r="L9493">
        <v>8.7720000000000002</v>
      </c>
      <c r="M9493">
        <v>2129.848</v>
      </c>
      <c r="N9493">
        <v>868608</v>
      </c>
      <c r="O9493">
        <v>1.516</v>
      </c>
      <c r="P9493">
        <v>2.1850000000000001</v>
      </c>
      <c r="Q9493">
        <v>314.51400000000001</v>
      </c>
      <c r="R9493">
        <v>128267</v>
      </c>
      <c r="S9493">
        <v>3.0000000000000001E-3</v>
      </c>
      <c r="T9493">
        <v>0.877</v>
      </c>
      <c r="U9493">
        <v>0.625</v>
      </c>
      <c r="V9493">
        <v>255</v>
      </c>
      <c r="W9493">
        <f t="shared" si="360"/>
        <v>1</v>
      </c>
      <c r="X9493">
        <f t="shared" si="358"/>
        <v>16.689599999999984</v>
      </c>
      <c r="Y9493">
        <f t="shared" si="359"/>
        <v>0.79800000000000004</v>
      </c>
    </row>
    <row r="9494" spans="1:25" x14ac:dyDescent="0.2">
      <c r="A9494" t="s">
        <v>23</v>
      </c>
      <c r="B9494" t="s">
        <v>387</v>
      </c>
      <c r="C9494">
        <v>9</v>
      </c>
      <c r="D9494">
        <v>2</v>
      </c>
      <c r="E9494" t="s">
        <v>9273</v>
      </c>
      <c r="F9494">
        <v>124.09699999999999</v>
      </c>
      <c r="G9494">
        <v>78.102999999999994</v>
      </c>
      <c r="H9494">
        <v>45.07</v>
      </c>
      <c r="I9494">
        <v>9692.3979999999992</v>
      </c>
      <c r="J9494">
        <v>3952815</v>
      </c>
      <c r="K9494">
        <v>4.7190000000000003</v>
      </c>
      <c r="L9494">
        <v>4.0270000000000001</v>
      </c>
      <c r="M9494">
        <v>585.62199999999996</v>
      </c>
      <c r="N9494">
        <v>238832</v>
      </c>
      <c r="O9494">
        <v>1.448</v>
      </c>
      <c r="P9494">
        <v>1.464</v>
      </c>
      <c r="Q9494">
        <v>179.64500000000001</v>
      </c>
      <c r="R9494">
        <v>73264</v>
      </c>
      <c r="S9494">
        <v>5.0000000000000001E-3</v>
      </c>
      <c r="T9494">
        <v>1.1339999999999999</v>
      </c>
      <c r="U9494">
        <v>0.625</v>
      </c>
      <c r="V9494">
        <v>255</v>
      </c>
      <c r="W9494">
        <f t="shared" si="360"/>
        <v>1</v>
      </c>
      <c r="X9494">
        <f t="shared" si="358"/>
        <v>0</v>
      </c>
      <c r="Y9494">
        <f t="shared" si="359"/>
        <v>0.79800000000000004</v>
      </c>
    </row>
    <row r="9495" spans="1:25" x14ac:dyDescent="0.2">
      <c r="A9495" t="s">
        <v>23</v>
      </c>
      <c r="B9495" t="s">
        <v>387</v>
      </c>
      <c r="C9495">
        <v>9</v>
      </c>
      <c r="D9495">
        <v>3</v>
      </c>
      <c r="E9495" t="s">
        <v>9274</v>
      </c>
      <c r="F9495">
        <v>173.863</v>
      </c>
      <c r="G9495">
        <v>55.503</v>
      </c>
      <c r="H9495">
        <v>28.103999999999999</v>
      </c>
      <c r="I9495">
        <v>9649.8680000000004</v>
      </c>
      <c r="J9495">
        <v>3935470</v>
      </c>
      <c r="K9495">
        <v>4.1319999999999997</v>
      </c>
      <c r="L9495">
        <v>2.7829999999999999</v>
      </c>
      <c r="M9495">
        <v>718.404</v>
      </c>
      <c r="N9495">
        <v>292984</v>
      </c>
      <c r="O9495">
        <v>1.3160000000000001</v>
      </c>
      <c r="P9495">
        <v>1.0920000000000001</v>
      </c>
      <c r="Q9495">
        <v>228.81299999999999</v>
      </c>
      <c r="R9495">
        <v>93316</v>
      </c>
      <c r="S9495">
        <v>0</v>
      </c>
      <c r="T9495">
        <v>0</v>
      </c>
      <c r="U9495">
        <v>0</v>
      </c>
      <c r="V9495">
        <v>0</v>
      </c>
      <c r="W9495">
        <f t="shared" si="360"/>
        <v>0</v>
      </c>
      <c r="X9495">
        <f t="shared" si="358"/>
        <v>0</v>
      </c>
      <c r="Y9495">
        <f t="shared" si="359"/>
        <v>0</v>
      </c>
    </row>
    <row r="9496" spans="1:25" x14ac:dyDescent="0.2">
      <c r="A9496" t="s">
        <v>23</v>
      </c>
      <c r="B9496" t="s">
        <v>387</v>
      </c>
      <c r="C9496">
        <v>9</v>
      </c>
      <c r="D9496">
        <v>4</v>
      </c>
      <c r="E9496" t="s">
        <v>9275</v>
      </c>
      <c r="F9496">
        <v>81.507999999999996</v>
      </c>
      <c r="G9496">
        <v>78.102999999999994</v>
      </c>
      <c r="H9496">
        <v>43.965000000000003</v>
      </c>
      <c r="I9496">
        <v>6365.97</v>
      </c>
      <c r="J9496">
        <v>2596210</v>
      </c>
      <c r="K9496">
        <v>5.2279999999999998</v>
      </c>
      <c r="L9496">
        <v>3.8839999999999999</v>
      </c>
      <c r="M9496">
        <v>426.125</v>
      </c>
      <c r="N9496">
        <v>173785</v>
      </c>
      <c r="O9496">
        <v>1.4419999999999999</v>
      </c>
      <c r="P9496">
        <v>0.97699999999999998</v>
      </c>
      <c r="Q9496">
        <v>117.53</v>
      </c>
      <c r="R9496">
        <v>47932</v>
      </c>
      <c r="S9496">
        <v>0</v>
      </c>
      <c r="T9496">
        <v>0</v>
      </c>
      <c r="U9496">
        <v>0</v>
      </c>
      <c r="V9496">
        <v>0</v>
      </c>
      <c r="W9496">
        <f t="shared" si="360"/>
        <v>0</v>
      </c>
      <c r="X9496">
        <f t="shared" si="358"/>
        <v>0</v>
      </c>
      <c r="Y9496">
        <f t="shared" si="359"/>
        <v>0</v>
      </c>
    </row>
    <row r="9497" spans="1:25" x14ac:dyDescent="0.2">
      <c r="A9497" t="s">
        <v>23</v>
      </c>
      <c r="B9497" t="s">
        <v>387</v>
      </c>
      <c r="C9497">
        <v>9</v>
      </c>
      <c r="D9497">
        <v>7</v>
      </c>
      <c r="E9497" t="s">
        <v>9276</v>
      </c>
      <c r="F9497">
        <v>328.02199999999999</v>
      </c>
      <c r="G9497">
        <v>94.438999999999993</v>
      </c>
      <c r="H9497">
        <v>45.63</v>
      </c>
      <c r="I9497">
        <v>30978.190999999999</v>
      </c>
      <c r="J9497">
        <v>12633721</v>
      </c>
      <c r="K9497">
        <v>14.497</v>
      </c>
      <c r="L9497">
        <v>6.77</v>
      </c>
      <c r="M9497">
        <v>4755.2839999999997</v>
      </c>
      <c r="N9497">
        <v>1939330</v>
      </c>
      <c r="O9497">
        <v>1.8779999999999999</v>
      </c>
      <c r="P9497">
        <v>5.2649999999999997</v>
      </c>
      <c r="Q9497">
        <v>615.86500000000001</v>
      </c>
      <c r="R9497">
        <v>251166</v>
      </c>
      <c r="S9497">
        <v>6.0000000000000001E-3</v>
      </c>
      <c r="T9497">
        <v>1.208</v>
      </c>
      <c r="U9497">
        <v>1.8759999999999999</v>
      </c>
      <c r="V9497">
        <v>765</v>
      </c>
      <c r="W9497">
        <f t="shared" si="360"/>
        <v>3</v>
      </c>
      <c r="X9497">
        <f t="shared" si="358"/>
        <v>589.25649999999996</v>
      </c>
      <c r="Y9497">
        <f t="shared" si="359"/>
        <v>4.5979999999999999</v>
      </c>
    </row>
    <row r="9498" spans="1:25" x14ac:dyDescent="0.2">
      <c r="A9498" t="s">
        <v>23</v>
      </c>
      <c r="B9498" t="s">
        <v>387</v>
      </c>
      <c r="C9498">
        <v>9</v>
      </c>
      <c r="D9498">
        <v>9</v>
      </c>
      <c r="E9498" t="s">
        <v>9277</v>
      </c>
      <c r="F9498">
        <v>389.26100000000002</v>
      </c>
      <c r="G9498">
        <v>89.44</v>
      </c>
      <c r="H9498">
        <v>43.582000000000001</v>
      </c>
      <c r="I9498">
        <v>34815.550000000003</v>
      </c>
      <c r="J9498">
        <v>14198697</v>
      </c>
      <c r="K9498">
        <v>40.645000000000003</v>
      </c>
      <c r="L9498">
        <v>17.859000000000002</v>
      </c>
      <c r="M9498">
        <v>15821.456</v>
      </c>
      <c r="N9498">
        <v>6452406</v>
      </c>
      <c r="O9498">
        <v>2.1070000000000002</v>
      </c>
      <c r="P9498">
        <v>4.4740000000000002</v>
      </c>
      <c r="Q9498">
        <v>820.072</v>
      </c>
      <c r="R9498">
        <v>334447</v>
      </c>
      <c r="S9498">
        <v>0.01</v>
      </c>
      <c r="T9498">
        <v>1.5680000000000001</v>
      </c>
      <c r="U9498">
        <v>3.7519999999999998</v>
      </c>
      <c r="V9498">
        <v>1530</v>
      </c>
      <c r="W9498">
        <f t="shared" si="360"/>
        <v>6</v>
      </c>
      <c r="X9498">
        <f t="shared" si="358"/>
        <v>977.24979999999994</v>
      </c>
      <c r="Y9498">
        <f t="shared" si="359"/>
        <v>10.298</v>
      </c>
    </row>
    <row r="9499" spans="1:25" x14ac:dyDescent="0.2">
      <c r="A9499" t="s">
        <v>23</v>
      </c>
      <c r="B9499" t="s">
        <v>387</v>
      </c>
      <c r="C9499">
        <v>9</v>
      </c>
      <c r="D9499">
        <v>11</v>
      </c>
      <c r="E9499" t="s">
        <v>9278</v>
      </c>
      <c r="F9499">
        <v>206.41399999999999</v>
      </c>
      <c r="G9499">
        <v>100.813</v>
      </c>
      <c r="H9499">
        <v>46.712000000000003</v>
      </c>
      <c r="I9499">
        <v>20809.183000000001</v>
      </c>
      <c r="J9499">
        <v>8486532</v>
      </c>
      <c r="K9499">
        <v>4.7629999999999999</v>
      </c>
      <c r="L9499">
        <v>3.3290000000000002</v>
      </c>
      <c r="M9499">
        <v>983.053</v>
      </c>
      <c r="N9499">
        <v>400915</v>
      </c>
      <c r="O9499">
        <v>1.462</v>
      </c>
      <c r="P9499">
        <v>0.98799999999999999</v>
      </c>
      <c r="Q9499">
        <v>301.69200000000001</v>
      </c>
      <c r="R9499">
        <v>123038</v>
      </c>
      <c r="S9499">
        <v>0</v>
      </c>
      <c r="T9499">
        <v>0</v>
      </c>
      <c r="U9499">
        <v>0</v>
      </c>
      <c r="V9499">
        <v>0</v>
      </c>
      <c r="W9499">
        <f t="shared" si="360"/>
        <v>0</v>
      </c>
      <c r="X9499">
        <f t="shared" si="358"/>
        <v>0</v>
      </c>
      <c r="Y9499">
        <f t="shared" si="359"/>
        <v>0</v>
      </c>
    </row>
    <row r="9500" spans="1:25" x14ac:dyDescent="0.2">
      <c r="A9500" t="s">
        <v>23</v>
      </c>
      <c r="B9500" t="s">
        <v>387</v>
      </c>
      <c r="C9500">
        <v>9</v>
      </c>
      <c r="D9500">
        <v>15</v>
      </c>
      <c r="E9500" t="s">
        <v>9279</v>
      </c>
      <c r="F9500">
        <v>164.89400000000001</v>
      </c>
      <c r="G9500">
        <v>73.789000000000001</v>
      </c>
      <c r="H9500">
        <v>39.53</v>
      </c>
      <c r="I9500">
        <v>12167.379000000001</v>
      </c>
      <c r="J9500">
        <v>4962177</v>
      </c>
      <c r="K9500">
        <v>4.4779999999999998</v>
      </c>
      <c r="L9500">
        <v>3.9569999999999999</v>
      </c>
      <c r="M9500">
        <v>738.43399999999997</v>
      </c>
      <c r="N9500">
        <v>301153</v>
      </c>
      <c r="O9500">
        <v>1.4550000000000001</v>
      </c>
      <c r="P9500">
        <v>0.96199999999999997</v>
      </c>
      <c r="Q9500">
        <v>239.97499999999999</v>
      </c>
      <c r="R9500">
        <v>97868</v>
      </c>
      <c r="S9500">
        <v>0</v>
      </c>
      <c r="T9500">
        <v>0</v>
      </c>
      <c r="U9500">
        <v>0</v>
      </c>
      <c r="V9500">
        <v>0</v>
      </c>
      <c r="W9500">
        <f t="shared" si="360"/>
        <v>0</v>
      </c>
      <c r="X9500">
        <f t="shared" si="358"/>
        <v>0</v>
      </c>
      <c r="Y9500">
        <f t="shared" si="359"/>
        <v>0</v>
      </c>
    </row>
    <row r="9501" spans="1:25" x14ac:dyDescent="0.2">
      <c r="A9501" t="s">
        <v>23</v>
      </c>
      <c r="B9501" t="s">
        <v>387</v>
      </c>
      <c r="C9501">
        <v>9</v>
      </c>
      <c r="D9501">
        <v>17</v>
      </c>
      <c r="E9501" t="s">
        <v>9280</v>
      </c>
      <c r="F9501">
        <v>232.77799999999999</v>
      </c>
      <c r="G9501">
        <v>87.85</v>
      </c>
      <c r="H9501">
        <v>43.905000000000001</v>
      </c>
      <c r="I9501">
        <v>20449.526999999998</v>
      </c>
      <c r="J9501">
        <v>8339855</v>
      </c>
      <c r="K9501">
        <v>15.984</v>
      </c>
      <c r="L9501">
        <v>9.9</v>
      </c>
      <c r="M9501">
        <v>3720.7359999999999</v>
      </c>
      <c r="N9501">
        <v>1517414</v>
      </c>
      <c r="O9501">
        <v>1.6459999999999999</v>
      </c>
      <c r="P9501">
        <v>1.875</v>
      </c>
      <c r="Q9501">
        <v>383.26400000000001</v>
      </c>
      <c r="R9501">
        <v>156305</v>
      </c>
      <c r="S9501">
        <v>5.0000000000000001E-3</v>
      </c>
      <c r="T9501">
        <v>1.17</v>
      </c>
      <c r="U9501">
        <v>1.2509999999999999</v>
      </c>
      <c r="V9501">
        <v>510</v>
      </c>
      <c r="W9501">
        <f t="shared" si="360"/>
        <v>2</v>
      </c>
      <c r="X9501">
        <f t="shared" si="358"/>
        <v>147.31459999999998</v>
      </c>
      <c r="Y9501">
        <f t="shared" si="359"/>
        <v>2.698</v>
      </c>
    </row>
    <row r="9502" spans="1:25" x14ac:dyDescent="0.2">
      <c r="A9502" t="s">
        <v>23</v>
      </c>
      <c r="B9502" t="s">
        <v>387</v>
      </c>
      <c r="C9502">
        <v>9</v>
      </c>
      <c r="D9502">
        <v>18</v>
      </c>
      <c r="E9502" t="s">
        <v>9281</v>
      </c>
      <c r="F9502">
        <v>261.64600000000002</v>
      </c>
      <c r="G9502">
        <v>85.197999999999993</v>
      </c>
      <c r="H9502">
        <v>43.393000000000001</v>
      </c>
      <c r="I9502">
        <v>22291.651999999998</v>
      </c>
      <c r="J9502">
        <v>9091122</v>
      </c>
      <c r="K9502">
        <v>4.9260000000000002</v>
      </c>
      <c r="L9502">
        <v>2.847</v>
      </c>
      <c r="M9502">
        <v>1288.7860000000001</v>
      </c>
      <c r="N9502">
        <v>525601</v>
      </c>
      <c r="O9502">
        <v>2.0739999999999998</v>
      </c>
      <c r="P9502">
        <v>6.6840000000000002</v>
      </c>
      <c r="Q9502">
        <v>542.57899999999995</v>
      </c>
      <c r="R9502">
        <v>221278</v>
      </c>
      <c r="S9502">
        <v>7.0000000000000001E-3</v>
      </c>
      <c r="T9502">
        <v>1.3520000000000001</v>
      </c>
      <c r="U9502">
        <v>1.8759999999999999</v>
      </c>
      <c r="V9502">
        <v>765</v>
      </c>
      <c r="W9502">
        <f t="shared" si="360"/>
        <v>3</v>
      </c>
      <c r="X9502">
        <f t="shared" si="358"/>
        <v>450.01309999999984</v>
      </c>
      <c r="Y9502">
        <f t="shared" si="359"/>
        <v>4.5979999999999999</v>
      </c>
    </row>
    <row r="9503" spans="1:25" x14ac:dyDescent="0.2">
      <c r="A9503" t="s">
        <v>23</v>
      </c>
      <c r="B9503" t="s">
        <v>387</v>
      </c>
      <c r="C9503">
        <v>9</v>
      </c>
      <c r="D9503">
        <v>19</v>
      </c>
      <c r="E9503" t="s">
        <v>9282</v>
      </c>
      <c r="F9503">
        <v>358.36099999999999</v>
      </c>
      <c r="G9503">
        <v>103.64100000000001</v>
      </c>
      <c r="H9503">
        <v>47.241</v>
      </c>
      <c r="I9503">
        <v>37141.057999999997</v>
      </c>
      <c r="J9503">
        <v>15147100</v>
      </c>
      <c r="K9503">
        <v>32.215000000000003</v>
      </c>
      <c r="L9503">
        <v>15.202999999999999</v>
      </c>
      <c r="M9503">
        <v>11544.454</v>
      </c>
      <c r="N9503">
        <v>4708132</v>
      </c>
      <c r="O9503">
        <v>2.3159999999999998</v>
      </c>
      <c r="P9503">
        <v>5.6079999999999997</v>
      </c>
      <c r="Q9503">
        <v>829.84100000000001</v>
      </c>
      <c r="R9503">
        <v>338431</v>
      </c>
      <c r="S9503">
        <v>1.9E-2</v>
      </c>
      <c r="T9503">
        <v>2.2120000000000002</v>
      </c>
      <c r="U9503">
        <v>6.8780000000000001</v>
      </c>
      <c r="V9503">
        <v>2805</v>
      </c>
      <c r="W9503">
        <f t="shared" si="360"/>
        <v>11</v>
      </c>
      <c r="X9503">
        <f t="shared" si="358"/>
        <v>995.81089999999995</v>
      </c>
      <c r="Y9503">
        <f t="shared" si="359"/>
        <v>19.797999999999998</v>
      </c>
    </row>
    <row r="9504" spans="1:25" x14ac:dyDescent="0.2">
      <c r="A9504" t="s">
        <v>23</v>
      </c>
      <c r="B9504" t="s">
        <v>387</v>
      </c>
      <c r="C9504">
        <v>9</v>
      </c>
      <c r="D9504">
        <v>20</v>
      </c>
      <c r="E9504" t="s">
        <v>9283</v>
      </c>
      <c r="F9504">
        <v>259.44400000000002</v>
      </c>
      <c r="G9504">
        <v>89.194999999999993</v>
      </c>
      <c r="H9504">
        <v>41.116</v>
      </c>
      <c r="I9504">
        <v>23141.036</v>
      </c>
      <c r="J9504">
        <v>9437523</v>
      </c>
      <c r="K9504">
        <v>38.790999999999997</v>
      </c>
      <c r="L9504">
        <v>20.204000000000001</v>
      </c>
      <c r="M9504">
        <v>10064.022000000001</v>
      </c>
      <c r="N9504">
        <v>4104373</v>
      </c>
      <c r="O9504">
        <v>2.8769999999999998</v>
      </c>
      <c r="P9504">
        <v>9.9209999999999994</v>
      </c>
      <c r="Q9504">
        <v>746.31500000000005</v>
      </c>
      <c r="R9504">
        <v>304367</v>
      </c>
      <c r="S9504">
        <v>2.9000000000000001E-2</v>
      </c>
      <c r="T9504">
        <v>2.7149999999999999</v>
      </c>
      <c r="U9504">
        <v>7.5030000000000001</v>
      </c>
      <c r="V9504">
        <v>3060</v>
      </c>
      <c r="W9504">
        <f t="shared" si="360"/>
        <v>12</v>
      </c>
      <c r="X9504">
        <f t="shared" si="358"/>
        <v>837.11149999999998</v>
      </c>
      <c r="Y9504">
        <f t="shared" si="359"/>
        <v>21.698</v>
      </c>
    </row>
    <row r="9505" spans="1:25" x14ac:dyDescent="0.2">
      <c r="A9505" t="s">
        <v>23</v>
      </c>
      <c r="B9505" t="s">
        <v>387</v>
      </c>
      <c r="C9505">
        <v>9</v>
      </c>
      <c r="D9505">
        <v>23</v>
      </c>
      <c r="E9505" t="s">
        <v>9284</v>
      </c>
      <c r="F9505">
        <v>130.63900000000001</v>
      </c>
      <c r="G9505">
        <v>93.825999999999993</v>
      </c>
      <c r="H9505">
        <v>42.22</v>
      </c>
      <c r="I9505">
        <v>12257.361000000001</v>
      </c>
      <c r="J9505">
        <v>4998874</v>
      </c>
      <c r="K9505">
        <v>16.512</v>
      </c>
      <c r="L9505">
        <v>6.9020000000000001</v>
      </c>
      <c r="M9505">
        <v>2157.0700000000002</v>
      </c>
      <c r="N9505">
        <v>879710</v>
      </c>
      <c r="O9505">
        <v>1.665</v>
      </c>
      <c r="P9505">
        <v>1.083</v>
      </c>
      <c r="Q9505">
        <v>217.57300000000001</v>
      </c>
      <c r="R9505">
        <v>88732</v>
      </c>
      <c r="S9505">
        <v>0</v>
      </c>
      <c r="T9505">
        <v>0</v>
      </c>
      <c r="U9505">
        <v>0</v>
      </c>
      <c r="V9505">
        <v>0</v>
      </c>
      <c r="W9505">
        <f t="shared" si="360"/>
        <v>0</v>
      </c>
      <c r="X9505">
        <f t="shared" si="358"/>
        <v>0</v>
      </c>
      <c r="Y9505">
        <f t="shared" si="359"/>
        <v>0</v>
      </c>
    </row>
    <row r="9506" spans="1:25" x14ac:dyDescent="0.2">
      <c r="A9506" t="s">
        <v>23</v>
      </c>
      <c r="B9506" t="s">
        <v>387</v>
      </c>
      <c r="C9506">
        <v>9</v>
      </c>
      <c r="D9506">
        <v>25</v>
      </c>
      <c r="E9506" t="s">
        <v>9285</v>
      </c>
      <c r="F9506">
        <v>298.88499999999999</v>
      </c>
      <c r="G9506">
        <v>86.641000000000005</v>
      </c>
      <c r="H9506">
        <v>37.161000000000001</v>
      </c>
      <c r="I9506">
        <v>25895.759999999998</v>
      </c>
      <c r="J9506">
        <v>10560972</v>
      </c>
      <c r="K9506">
        <v>39.338000000000001</v>
      </c>
      <c r="L9506">
        <v>18.228000000000002</v>
      </c>
      <c r="M9506">
        <v>11757.638000000001</v>
      </c>
      <c r="N9506">
        <v>4795074</v>
      </c>
      <c r="O9506">
        <v>3.1110000000000002</v>
      </c>
      <c r="P9506">
        <v>9.9830000000000005</v>
      </c>
      <c r="Q9506">
        <v>929.91800000000001</v>
      </c>
      <c r="R9506">
        <v>379245</v>
      </c>
      <c r="S9506">
        <v>2.5000000000000001E-2</v>
      </c>
      <c r="T9506">
        <v>2.5299999999999998</v>
      </c>
      <c r="U9506">
        <v>7.5030000000000001</v>
      </c>
      <c r="V9506">
        <v>3060</v>
      </c>
      <c r="W9506">
        <f t="shared" si="360"/>
        <v>12</v>
      </c>
      <c r="X9506">
        <f t="shared" si="358"/>
        <v>1185.9571999999998</v>
      </c>
      <c r="Y9506">
        <f t="shared" si="359"/>
        <v>21.698</v>
      </c>
    </row>
    <row r="9507" spans="1:25" x14ac:dyDescent="0.2">
      <c r="A9507" t="s">
        <v>23</v>
      </c>
      <c r="B9507" t="s">
        <v>387</v>
      </c>
      <c r="C9507">
        <v>9</v>
      </c>
      <c r="D9507">
        <v>26</v>
      </c>
      <c r="E9507" t="s">
        <v>9286</v>
      </c>
      <c r="F9507">
        <v>23.613</v>
      </c>
      <c r="G9507">
        <v>26.73</v>
      </c>
      <c r="H9507">
        <v>12.753</v>
      </c>
      <c r="I9507">
        <v>631.173</v>
      </c>
      <c r="J9507">
        <v>257409</v>
      </c>
      <c r="K9507">
        <v>29.079000000000001</v>
      </c>
      <c r="L9507">
        <v>19.091000000000001</v>
      </c>
      <c r="M9507">
        <v>686.64499999999998</v>
      </c>
      <c r="N9507">
        <v>280032</v>
      </c>
      <c r="O9507">
        <v>6.4210000000000003</v>
      </c>
      <c r="P9507">
        <v>16.666</v>
      </c>
      <c r="Q9507">
        <v>151.62100000000001</v>
      </c>
      <c r="R9507">
        <v>61835</v>
      </c>
      <c r="S9507">
        <v>2.5999999999999999E-2</v>
      </c>
      <c r="T9507">
        <v>2.5990000000000002</v>
      </c>
      <c r="U9507">
        <v>0.625</v>
      </c>
      <c r="V9507">
        <v>255</v>
      </c>
      <c r="W9507">
        <f t="shared" si="360"/>
        <v>1</v>
      </c>
      <c r="X9507">
        <f t="shared" si="358"/>
        <v>0</v>
      </c>
      <c r="Y9507">
        <f t="shared" si="359"/>
        <v>0.79800000000000004</v>
      </c>
    </row>
    <row r="9508" spans="1:25" x14ac:dyDescent="0.2">
      <c r="A9508" t="s">
        <v>23</v>
      </c>
      <c r="B9508" t="s">
        <v>387</v>
      </c>
      <c r="C9508">
        <v>9</v>
      </c>
      <c r="D9508">
        <v>27</v>
      </c>
      <c r="E9508" t="s">
        <v>9287</v>
      </c>
      <c r="F9508">
        <v>386.93400000000003</v>
      </c>
      <c r="G9508">
        <v>91.728999999999999</v>
      </c>
      <c r="H9508">
        <v>38.177</v>
      </c>
      <c r="I9508">
        <v>35493.17</v>
      </c>
      <c r="J9508">
        <v>14475048</v>
      </c>
      <c r="K9508">
        <v>18.899999999999999</v>
      </c>
      <c r="L9508">
        <v>10.109</v>
      </c>
      <c r="M9508">
        <v>7313.1040000000003</v>
      </c>
      <c r="N9508">
        <v>2982476</v>
      </c>
      <c r="O9508">
        <v>2.407</v>
      </c>
      <c r="P9508">
        <v>9.0180000000000007</v>
      </c>
      <c r="Q9508">
        <v>931.34</v>
      </c>
      <c r="R9508">
        <v>379825</v>
      </c>
      <c r="S9508">
        <v>1.0999999999999999E-2</v>
      </c>
      <c r="T9508">
        <v>1.698</v>
      </c>
      <c r="U9508">
        <v>4.3769999999999998</v>
      </c>
      <c r="V9508">
        <v>1785</v>
      </c>
      <c r="W9508">
        <f t="shared" si="360"/>
        <v>7</v>
      </c>
      <c r="X9508">
        <f t="shared" ref="X9508:X9545" si="361">(MAX(0, (Q9508-305.73)))*1.9</f>
        <v>1188.6589999999999</v>
      </c>
      <c r="Y9508">
        <f t="shared" ref="Y9508:Y9545" si="362">(MAX(0, (W9508-0.58)))*1.9</f>
        <v>12.197999999999999</v>
      </c>
    </row>
    <row r="9509" spans="1:25" x14ac:dyDescent="0.2">
      <c r="A9509" t="s">
        <v>23</v>
      </c>
      <c r="B9509" t="s">
        <v>387</v>
      </c>
      <c r="C9509">
        <v>9</v>
      </c>
      <c r="D9509">
        <v>28</v>
      </c>
      <c r="E9509" t="s">
        <v>9288</v>
      </c>
      <c r="F9509">
        <v>198.648</v>
      </c>
      <c r="G9509">
        <v>96.042000000000002</v>
      </c>
      <c r="H9509">
        <v>50.512</v>
      </c>
      <c r="I9509">
        <v>19078.608</v>
      </c>
      <c r="J9509">
        <v>7780758</v>
      </c>
      <c r="K9509">
        <v>30.337</v>
      </c>
      <c r="L9509">
        <v>16.585000000000001</v>
      </c>
      <c r="M9509">
        <v>6026.4189999999999</v>
      </c>
      <c r="N9509">
        <v>2457732</v>
      </c>
      <c r="O9509">
        <v>1.7589999999999999</v>
      </c>
      <c r="P9509">
        <v>2.5150000000000001</v>
      </c>
      <c r="Q9509">
        <v>349.51600000000002</v>
      </c>
      <c r="R9509">
        <v>142542</v>
      </c>
      <c r="S9509">
        <v>8.9999999999999993E-3</v>
      </c>
      <c r="T9509">
        <v>1.552</v>
      </c>
      <c r="U9509">
        <v>1.8759999999999999</v>
      </c>
      <c r="V9509">
        <v>765</v>
      </c>
      <c r="W9509">
        <f t="shared" si="360"/>
        <v>3</v>
      </c>
      <c r="X9509">
        <f t="shared" si="361"/>
        <v>83.193399999999997</v>
      </c>
      <c r="Y9509">
        <f t="shared" si="362"/>
        <v>4.5979999999999999</v>
      </c>
    </row>
    <row r="9510" spans="1:25" x14ac:dyDescent="0.2">
      <c r="A9510" t="s">
        <v>23</v>
      </c>
      <c r="B9510" t="s">
        <v>387</v>
      </c>
      <c r="C9510">
        <v>9</v>
      </c>
      <c r="D9510">
        <v>29</v>
      </c>
      <c r="E9510" t="s">
        <v>9289</v>
      </c>
      <c r="F9510">
        <v>207.43899999999999</v>
      </c>
      <c r="G9510">
        <v>88.555999999999997</v>
      </c>
      <c r="H9510">
        <v>37.396000000000001</v>
      </c>
      <c r="I9510">
        <v>18369.953000000001</v>
      </c>
      <c r="J9510">
        <v>7491750</v>
      </c>
      <c r="K9510">
        <v>29.856999999999999</v>
      </c>
      <c r="L9510">
        <v>10.281000000000001</v>
      </c>
      <c r="M9510">
        <v>6193.4139999999998</v>
      </c>
      <c r="N9510">
        <v>2525837</v>
      </c>
      <c r="O9510">
        <v>1.8720000000000001</v>
      </c>
      <c r="P9510">
        <v>5.0629999999999997</v>
      </c>
      <c r="Q9510">
        <v>388.41500000000002</v>
      </c>
      <c r="R9510">
        <v>158406</v>
      </c>
      <c r="S9510">
        <v>6.0000000000000001E-3</v>
      </c>
      <c r="T9510">
        <v>1.24</v>
      </c>
      <c r="U9510">
        <v>1.2509999999999999</v>
      </c>
      <c r="V9510">
        <v>510</v>
      </c>
      <c r="W9510">
        <f t="shared" si="360"/>
        <v>2</v>
      </c>
      <c r="X9510">
        <f t="shared" si="361"/>
        <v>157.10149999999999</v>
      </c>
      <c r="Y9510">
        <f t="shared" si="362"/>
        <v>2.698</v>
      </c>
    </row>
    <row r="9511" spans="1:25" x14ac:dyDescent="0.2">
      <c r="A9511" t="s">
        <v>23</v>
      </c>
      <c r="B9511" t="s">
        <v>387</v>
      </c>
      <c r="C9511">
        <v>9</v>
      </c>
      <c r="D9511">
        <v>30</v>
      </c>
      <c r="E9511" t="s">
        <v>9290</v>
      </c>
      <c r="F9511">
        <v>189.95099999999999</v>
      </c>
      <c r="G9511">
        <v>90.114999999999995</v>
      </c>
      <c r="H9511">
        <v>38.195999999999998</v>
      </c>
      <c r="I9511">
        <v>17117.473999999998</v>
      </c>
      <c r="J9511">
        <v>6980956</v>
      </c>
      <c r="K9511">
        <v>25.631</v>
      </c>
      <c r="L9511">
        <v>10.042999999999999</v>
      </c>
      <c r="M9511">
        <v>4868.6049999999996</v>
      </c>
      <c r="N9511">
        <v>1985545</v>
      </c>
      <c r="O9511">
        <v>1.94</v>
      </c>
      <c r="P9511">
        <v>6.3570000000000002</v>
      </c>
      <c r="Q9511">
        <v>368.58300000000003</v>
      </c>
      <c r="R9511">
        <v>150318</v>
      </c>
      <c r="S9511">
        <v>7.0000000000000001E-3</v>
      </c>
      <c r="T9511">
        <v>1.296</v>
      </c>
      <c r="U9511">
        <v>1.2509999999999999</v>
      </c>
      <c r="V9511">
        <v>510</v>
      </c>
      <c r="W9511">
        <f t="shared" si="360"/>
        <v>2</v>
      </c>
      <c r="X9511">
        <f t="shared" si="361"/>
        <v>119.42070000000001</v>
      </c>
      <c r="Y9511">
        <f t="shared" si="362"/>
        <v>2.698</v>
      </c>
    </row>
    <row r="9512" spans="1:25" x14ac:dyDescent="0.2">
      <c r="A9512" t="s">
        <v>23</v>
      </c>
      <c r="B9512" t="s">
        <v>387</v>
      </c>
      <c r="C9512">
        <v>9</v>
      </c>
      <c r="D9512">
        <v>31</v>
      </c>
      <c r="E9512" t="s">
        <v>9291</v>
      </c>
      <c r="F9512">
        <v>297.72000000000003</v>
      </c>
      <c r="G9512">
        <v>119.435</v>
      </c>
      <c r="H9512">
        <v>51.101999999999997</v>
      </c>
      <c r="I9512">
        <v>35558.313000000002</v>
      </c>
      <c r="J9512">
        <v>14501615</v>
      </c>
      <c r="K9512">
        <v>23.359000000000002</v>
      </c>
      <c r="L9512">
        <v>11.282999999999999</v>
      </c>
      <c r="M9512">
        <v>6954.3869999999997</v>
      </c>
      <c r="N9512">
        <v>2836182</v>
      </c>
      <c r="O9512">
        <v>1.8340000000000001</v>
      </c>
      <c r="P9512">
        <v>3.669</v>
      </c>
      <c r="Q9512">
        <v>545.91399999999999</v>
      </c>
      <c r="R9512">
        <v>222638</v>
      </c>
      <c r="S9512">
        <v>2E-3</v>
      </c>
      <c r="T9512">
        <v>0.73199999999999998</v>
      </c>
      <c r="U9512">
        <v>0.625</v>
      </c>
      <c r="V9512">
        <v>255</v>
      </c>
      <c r="W9512">
        <f t="shared" si="360"/>
        <v>1</v>
      </c>
      <c r="X9512">
        <f t="shared" si="361"/>
        <v>456.3495999999999</v>
      </c>
      <c r="Y9512">
        <f t="shared" si="362"/>
        <v>0.79800000000000004</v>
      </c>
    </row>
    <row r="9513" spans="1:25" x14ac:dyDescent="0.2">
      <c r="A9513" t="s">
        <v>23</v>
      </c>
      <c r="B9513" t="s">
        <v>387</v>
      </c>
      <c r="C9513">
        <v>9</v>
      </c>
      <c r="D9513">
        <v>32</v>
      </c>
      <c r="E9513" t="s">
        <v>9292</v>
      </c>
      <c r="F9513">
        <v>132.07300000000001</v>
      </c>
      <c r="G9513">
        <v>78.006</v>
      </c>
      <c r="H9513">
        <v>34.173000000000002</v>
      </c>
      <c r="I9513">
        <v>10302.451999999999</v>
      </c>
      <c r="J9513">
        <v>4201611</v>
      </c>
      <c r="K9513">
        <v>36.878</v>
      </c>
      <c r="L9513">
        <v>14.79</v>
      </c>
      <c r="M9513">
        <v>4870.6450000000004</v>
      </c>
      <c r="N9513">
        <v>1986377</v>
      </c>
      <c r="O9513">
        <v>3.258</v>
      </c>
      <c r="P9513">
        <v>10.177</v>
      </c>
      <c r="Q9513">
        <v>430.29300000000001</v>
      </c>
      <c r="R9513">
        <v>175485</v>
      </c>
      <c r="S9513">
        <v>1.9E-2</v>
      </c>
      <c r="T9513">
        <v>2.1970000000000001</v>
      </c>
      <c r="U9513">
        <v>2.5009999999999999</v>
      </c>
      <c r="V9513">
        <v>1020</v>
      </c>
      <c r="W9513">
        <f t="shared" si="360"/>
        <v>4</v>
      </c>
      <c r="X9513">
        <f t="shared" si="361"/>
        <v>236.66969999999998</v>
      </c>
      <c r="Y9513">
        <f t="shared" si="362"/>
        <v>6.4979999999999993</v>
      </c>
    </row>
    <row r="9514" spans="1:25" x14ac:dyDescent="0.2">
      <c r="A9514" t="s">
        <v>23</v>
      </c>
      <c r="B9514" t="s">
        <v>387</v>
      </c>
      <c r="C9514">
        <v>9</v>
      </c>
      <c r="D9514">
        <v>33</v>
      </c>
      <c r="E9514" t="s">
        <v>9293</v>
      </c>
      <c r="F9514">
        <v>177.24</v>
      </c>
      <c r="G9514">
        <v>78.878</v>
      </c>
      <c r="H9514">
        <v>36.906999999999996</v>
      </c>
      <c r="I9514">
        <v>13980.386</v>
      </c>
      <c r="J9514">
        <v>5701569</v>
      </c>
      <c r="K9514">
        <v>36.146000000000001</v>
      </c>
      <c r="L9514">
        <v>15.034000000000001</v>
      </c>
      <c r="M9514">
        <v>6406.5290000000005</v>
      </c>
      <c r="N9514">
        <v>2612751</v>
      </c>
      <c r="O9514">
        <v>1.7</v>
      </c>
      <c r="P9514">
        <v>3.0030000000000001</v>
      </c>
      <c r="Q9514">
        <v>301.27800000000002</v>
      </c>
      <c r="R9514">
        <v>122869</v>
      </c>
      <c r="S9514">
        <v>4.0000000000000001E-3</v>
      </c>
      <c r="T9514">
        <v>0.94799999999999995</v>
      </c>
      <c r="U9514">
        <v>0.625</v>
      </c>
      <c r="V9514">
        <v>255</v>
      </c>
      <c r="W9514">
        <f t="shared" si="360"/>
        <v>1</v>
      </c>
      <c r="X9514">
        <f t="shared" si="361"/>
        <v>0</v>
      </c>
      <c r="Y9514">
        <f t="shared" si="362"/>
        <v>0.79800000000000004</v>
      </c>
    </row>
    <row r="9515" spans="1:25" x14ac:dyDescent="0.2">
      <c r="A9515" t="s">
        <v>23</v>
      </c>
      <c r="B9515" t="s">
        <v>387</v>
      </c>
      <c r="C9515">
        <v>9</v>
      </c>
      <c r="D9515">
        <v>34</v>
      </c>
      <c r="E9515" t="s">
        <v>9294</v>
      </c>
      <c r="F9515">
        <v>183.429</v>
      </c>
      <c r="G9515">
        <v>74.287000000000006</v>
      </c>
      <c r="H9515">
        <v>38.741</v>
      </c>
      <c r="I9515">
        <v>13626.425999999999</v>
      </c>
      <c r="J9515">
        <v>5557215</v>
      </c>
      <c r="K9515">
        <v>22.190999999999999</v>
      </c>
      <c r="L9515">
        <v>17.603999999999999</v>
      </c>
      <c r="M9515">
        <v>4070.4360000000001</v>
      </c>
      <c r="N9515">
        <v>1660031</v>
      </c>
      <c r="O9515">
        <v>2.2559999999999998</v>
      </c>
      <c r="P9515">
        <v>9.32</v>
      </c>
      <c r="Q9515">
        <v>413.755</v>
      </c>
      <c r="R9515">
        <v>168740</v>
      </c>
      <c r="S9515">
        <v>7.0000000000000001E-3</v>
      </c>
      <c r="T9515">
        <v>1.319</v>
      </c>
      <c r="U9515">
        <v>1.2509999999999999</v>
      </c>
      <c r="V9515">
        <v>510</v>
      </c>
      <c r="W9515">
        <f t="shared" si="360"/>
        <v>2</v>
      </c>
      <c r="X9515">
        <f t="shared" si="361"/>
        <v>205.24749999999995</v>
      </c>
      <c r="Y9515">
        <f t="shared" si="362"/>
        <v>2.698</v>
      </c>
    </row>
    <row r="9516" spans="1:25" x14ac:dyDescent="0.2">
      <c r="A9516" t="s">
        <v>23</v>
      </c>
      <c r="B9516" t="s">
        <v>387</v>
      </c>
      <c r="C9516">
        <v>9</v>
      </c>
      <c r="D9516">
        <v>37</v>
      </c>
      <c r="E9516" t="s">
        <v>9295</v>
      </c>
      <c r="F9516">
        <v>165.05099999999999</v>
      </c>
      <c r="G9516">
        <v>73.775000000000006</v>
      </c>
      <c r="H9516">
        <v>37.137999999999998</v>
      </c>
      <c r="I9516">
        <v>12176.66</v>
      </c>
      <c r="J9516">
        <v>4965962</v>
      </c>
      <c r="K9516">
        <v>16.117000000000001</v>
      </c>
      <c r="L9516">
        <v>10.055</v>
      </c>
      <c r="M9516">
        <v>2660.1010000000001</v>
      </c>
      <c r="N9516">
        <v>1084859</v>
      </c>
      <c r="O9516">
        <v>2.601</v>
      </c>
      <c r="P9516">
        <v>7.7489999999999997</v>
      </c>
      <c r="Q9516">
        <v>429.33</v>
      </c>
      <c r="R9516">
        <v>175092</v>
      </c>
      <c r="S9516">
        <v>1.0999999999999999E-2</v>
      </c>
      <c r="T9516">
        <v>1.702</v>
      </c>
      <c r="U9516">
        <v>1.8759999999999999</v>
      </c>
      <c r="V9516">
        <v>765</v>
      </c>
      <c r="W9516">
        <f t="shared" si="360"/>
        <v>3</v>
      </c>
      <c r="X9516">
        <f t="shared" si="361"/>
        <v>234.83999999999992</v>
      </c>
      <c r="Y9516">
        <f t="shared" si="362"/>
        <v>4.5979999999999999</v>
      </c>
    </row>
    <row r="9517" spans="1:25" x14ac:dyDescent="0.2">
      <c r="A9517" t="s">
        <v>23</v>
      </c>
      <c r="B9517" t="s">
        <v>387</v>
      </c>
      <c r="C9517">
        <v>9</v>
      </c>
      <c r="D9517">
        <v>38</v>
      </c>
      <c r="E9517" t="s">
        <v>9296</v>
      </c>
      <c r="F9517">
        <v>168.40299999999999</v>
      </c>
      <c r="G9517">
        <v>70.89</v>
      </c>
      <c r="H9517">
        <v>36.646000000000001</v>
      </c>
      <c r="I9517">
        <v>11938.011</v>
      </c>
      <c r="J9517">
        <v>4868635</v>
      </c>
      <c r="K9517">
        <v>33.024000000000001</v>
      </c>
      <c r="L9517">
        <v>17.920999999999999</v>
      </c>
      <c r="M9517">
        <v>5561.348</v>
      </c>
      <c r="N9517">
        <v>2268064</v>
      </c>
      <c r="O9517">
        <v>2.5249999999999999</v>
      </c>
      <c r="P9517">
        <v>7.1779999999999999</v>
      </c>
      <c r="Q9517">
        <v>425.20800000000003</v>
      </c>
      <c r="R9517">
        <v>173411</v>
      </c>
      <c r="S9517">
        <v>2.1999999999999999E-2</v>
      </c>
      <c r="T9517">
        <v>2.383</v>
      </c>
      <c r="U9517">
        <v>3.7519999999999998</v>
      </c>
      <c r="V9517">
        <v>1530</v>
      </c>
      <c r="W9517">
        <f t="shared" si="360"/>
        <v>6</v>
      </c>
      <c r="X9517">
        <f t="shared" si="361"/>
        <v>227.00820000000002</v>
      </c>
      <c r="Y9517">
        <f t="shared" si="362"/>
        <v>10.298</v>
      </c>
    </row>
    <row r="9518" spans="1:25" x14ac:dyDescent="0.2">
      <c r="A9518" t="s">
        <v>23</v>
      </c>
      <c r="B9518" t="s">
        <v>387</v>
      </c>
      <c r="C9518">
        <v>9</v>
      </c>
      <c r="D9518">
        <v>39</v>
      </c>
      <c r="E9518" t="s">
        <v>9297</v>
      </c>
      <c r="F9518">
        <v>294.69400000000002</v>
      </c>
      <c r="G9518">
        <v>80.064999999999998</v>
      </c>
      <c r="H9518">
        <v>33.546999999999997</v>
      </c>
      <c r="I9518">
        <v>23594.682000000001</v>
      </c>
      <c r="J9518">
        <v>9622532</v>
      </c>
      <c r="K9518">
        <v>50.139000000000003</v>
      </c>
      <c r="L9518">
        <v>23.832000000000001</v>
      </c>
      <c r="M9518">
        <v>14775.597</v>
      </c>
      <c r="N9518">
        <v>6025877</v>
      </c>
      <c r="O9518">
        <v>3.8839999999999999</v>
      </c>
      <c r="P9518">
        <v>12.619</v>
      </c>
      <c r="Q9518">
        <v>1144.6659999999999</v>
      </c>
      <c r="R9518">
        <v>466825</v>
      </c>
      <c r="S9518">
        <v>3.5999999999999997E-2</v>
      </c>
      <c r="T9518">
        <v>3.0329999999999999</v>
      </c>
      <c r="U9518">
        <v>10.63</v>
      </c>
      <c r="V9518">
        <v>4335</v>
      </c>
      <c r="W9518">
        <f t="shared" si="360"/>
        <v>17</v>
      </c>
      <c r="X9518">
        <f t="shared" si="361"/>
        <v>1593.9783999999997</v>
      </c>
      <c r="Y9518">
        <f t="shared" si="362"/>
        <v>31.198</v>
      </c>
    </row>
    <row r="9519" spans="1:25" x14ac:dyDescent="0.2">
      <c r="A9519" t="s">
        <v>23</v>
      </c>
      <c r="B9519" t="s">
        <v>387</v>
      </c>
      <c r="C9519">
        <v>9</v>
      </c>
      <c r="D9519">
        <v>42</v>
      </c>
      <c r="E9519" t="s">
        <v>9298</v>
      </c>
      <c r="F9519">
        <v>299.52199999999999</v>
      </c>
      <c r="G9519">
        <v>92.998999999999995</v>
      </c>
      <c r="H9519">
        <v>38.735999999999997</v>
      </c>
      <c r="I9519">
        <v>27855.187000000002</v>
      </c>
      <c r="J9519">
        <v>11360078</v>
      </c>
      <c r="K9519">
        <v>37.81</v>
      </c>
      <c r="L9519">
        <v>13.981</v>
      </c>
      <c r="M9519">
        <v>11325.049000000001</v>
      </c>
      <c r="N9519">
        <v>4618653</v>
      </c>
      <c r="O9519">
        <v>1.9690000000000001</v>
      </c>
      <c r="P9519">
        <v>6.4980000000000002</v>
      </c>
      <c r="Q9519">
        <v>589.88099999999997</v>
      </c>
      <c r="R9519">
        <v>240569</v>
      </c>
      <c r="S9519">
        <v>4.0000000000000001E-3</v>
      </c>
      <c r="T9519">
        <v>1.032</v>
      </c>
      <c r="U9519">
        <v>1.2509999999999999</v>
      </c>
      <c r="V9519">
        <v>510</v>
      </c>
      <c r="W9519">
        <f t="shared" si="360"/>
        <v>2</v>
      </c>
      <c r="X9519">
        <f t="shared" si="361"/>
        <v>539.88689999999986</v>
      </c>
      <c r="Y9519">
        <f t="shared" si="362"/>
        <v>2.698</v>
      </c>
    </row>
    <row r="9520" spans="1:25" x14ac:dyDescent="0.2">
      <c r="A9520" t="s">
        <v>23</v>
      </c>
      <c r="B9520" t="s">
        <v>387</v>
      </c>
      <c r="C9520">
        <v>9</v>
      </c>
      <c r="D9520">
        <v>45</v>
      </c>
      <c r="E9520" t="s">
        <v>9299</v>
      </c>
      <c r="F9520">
        <v>240.00899999999999</v>
      </c>
      <c r="G9520">
        <v>89.478999999999999</v>
      </c>
      <c r="H9520">
        <v>41.851999999999997</v>
      </c>
      <c r="I9520">
        <v>21475.788</v>
      </c>
      <c r="J9520">
        <v>8758391</v>
      </c>
      <c r="K9520">
        <v>35.131</v>
      </c>
      <c r="L9520">
        <v>27.248000000000001</v>
      </c>
      <c r="M9520">
        <v>8431.7150000000001</v>
      </c>
      <c r="N9520">
        <v>3438675</v>
      </c>
      <c r="O9520">
        <v>3.4649999999999999</v>
      </c>
      <c r="P9520">
        <v>12.772</v>
      </c>
      <c r="Q9520">
        <v>831.72699999999998</v>
      </c>
      <c r="R9520">
        <v>339200</v>
      </c>
      <c r="S9520">
        <v>2.5999999999999999E-2</v>
      </c>
      <c r="T9520">
        <v>2.577</v>
      </c>
      <c r="U9520">
        <v>6.2530000000000001</v>
      </c>
      <c r="V9520">
        <v>2550</v>
      </c>
      <c r="W9520">
        <f t="shared" si="360"/>
        <v>10</v>
      </c>
      <c r="X9520">
        <f t="shared" si="361"/>
        <v>999.39429999999982</v>
      </c>
      <c r="Y9520">
        <f t="shared" si="362"/>
        <v>17.898</v>
      </c>
    </row>
    <row r="9521" spans="1:25" x14ac:dyDescent="0.2">
      <c r="A9521" t="s">
        <v>23</v>
      </c>
      <c r="B9521" t="s">
        <v>387</v>
      </c>
      <c r="C9521">
        <v>9</v>
      </c>
      <c r="D9521">
        <v>46</v>
      </c>
      <c r="E9521" t="s">
        <v>9300</v>
      </c>
      <c r="F9521">
        <v>156.49799999999999</v>
      </c>
      <c r="G9521">
        <v>83.866</v>
      </c>
      <c r="H9521">
        <v>35.332999999999998</v>
      </c>
      <c r="I9521">
        <v>13124.906000000001</v>
      </c>
      <c r="J9521">
        <v>5352682</v>
      </c>
      <c r="K9521">
        <v>22.471</v>
      </c>
      <c r="L9521">
        <v>9.4770000000000003</v>
      </c>
      <c r="M9521">
        <v>3516.6709999999998</v>
      </c>
      <c r="N9521">
        <v>1434191</v>
      </c>
      <c r="O9521">
        <v>1.8540000000000001</v>
      </c>
      <c r="P9521">
        <v>3.9129999999999998</v>
      </c>
      <c r="Q9521">
        <v>290.14800000000002</v>
      </c>
      <c r="R9521">
        <v>118330</v>
      </c>
      <c r="S9521">
        <v>8.0000000000000002E-3</v>
      </c>
      <c r="T9521">
        <v>1.427</v>
      </c>
      <c r="U9521">
        <v>1.2509999999999999</v>
      </c>
      <c r="V9521">
        <v>510</v>
      </c>
      <c r="W9521">
        <f t="shared" si="360"/>
        <v>2</v>
      </c>
      <c r="X9521">
        <f t="shared" si="361"/>
        <v>0</v>
      </c>
      <c r="Y9521">
        <f t="shared" si="362"/>
        <v>2.698</v>
      </c>
    </row>
    <row r="9522" spans="1:25" x14ac:dyDescent="0.2">
      <c r="A9522" t="s">
        <v>23</v>
      </c>
      <c r="B9522" t="s">
        <v>387</v>
      </c>
      <c r="C9522">
        <v>9</v>
      </c>
      <c r="D9522">
        <v>47</v>
      </c>
      <c r="E9522" t="s">
        <v>9301</v>
      </c>
      <c r="F9522">
        <v>188.673</v>
      </c>
      <c r="G9522">
        <v>71.370999999999995</v>
      </c>
      <c r="H9522">
        <v>34.83</v>
      </c>
      <c r="I9522">
        <v>13465.816000000001</v>
      </c>
      <c r="J9522">
        <v>5491714</v>
      </c>
      <c r="K9522">
        <v>28.192</v>
      </c>
      <c r="L9522">
        <v>13.455</v>
      </c>
      <c r="M9522">
        <v>5319.174</v>
      </c>
      <c r="N9522">
        <v>2169299</v>
      </c>
      <c r="O9522">
        <v>1.762</v>
      </c>
      <c r="P9522">
        <v>4.3570000000000002</v>
      </c>
      <c r="Q9522">
        <v>332.36900000000003</v>
      </c>
      <c r="R9522">
        <v>135549</v>
      </c>
      <c r="S9522">
        <v>3.0000000000000001E-3</v>
      </c>
      <c r="T9522">
        <v>0.91900000000000004</v>
      </c>
      <c r="U9522">
        <v>0.625</v>
      </c>
      <c r="V9522">
        <v>255</v>
      </c>
      <c r="W9522">
        <f t="shared" si="360"/>
        <v>1</v>
      </c>
      <c r="X9522">
        <f t="shared" si="361"/>
        <v>50.614100000000015</v>
      </c>
      <c r="Y9522">
        <f t="shared" si="362"/>
        <v>0.79800000000000004</v>
      </c>
    </row>
    <row r="9523" spans="1:25" x14ac:dyDescent="0.2">
      <c r="A9523" t="s">
        <v>23</v>
      </c>
      <c r="B9523" t="s">
        <v>387</v>
      </c>
      <c r="C9523">
        <v>9</v>
      </c>
      <c r="D9523">
        <v>48</v>
      </c>
      <c r="E9523" t="s">
        <v>9302</v>
      </c>
      <c r="F9523">
        <v>376.88799999999998</v>
      </c>
      <c r="G9523">
        <v>76.966999999999999</v>
      </c>
      <c r="H9523">
        <v>33.968000000000004</v>
      </c>
      <c r="I9523">
        <v>29007.862000000001</v>
      </c>
      <c r="J9523">
        <v>11830169</v>
      </c>
      <c r="K9523">
        <v>65.417000000000002</v>
      </c>
      <c r="L9523">
        <v>29.094000000000001</v>
      </c>
      <c r="M9523">
        <v>24654.825000000001</v>
      </c>
      <c r="N9523">
        <v>10054886</v>
      </c>
      <c r="O9523">
        <v>5.5990000000000002</v>
      </c>
      <c r="P9523">
        <v>16.155000000000001</v>
      </c>
      <c r="Q9523">
        <v>2110.0329999999999</v>
      </c>
      <c r="R9523">
        <v>860527</v>
      </c>
      <c r="S9523">
        <v>5.5E-2</v>
      </c>
      <c r="T9523">
        <v>3.7360000000000002</v>
      </c>
      <c r="U9523">
        <v>20.634</v>
      </c>
      <c r="V9523">
        <v>8415</v>
      </c>
      <c r="W9523">
        <f t="shared" si="360"/>
        <v>33</v>
      </c>
      <c r="X9523">
        <f t="shared" si="361"/>
        <v>3428.1756999999998</v>
      </c>
      <c r="Y9523">
        <f t="shared" si="362"/>
        <v>61.597999999999999</v>
      </c>
    </row>
    <row r="9524" spans="1:25" x14ac:dyDescent="0.2">
      <c r="A9524" t="s">
        <v>23</v>
      </c>
      <c r="B9524" t="s">
        <v>387</v>
      </c>
      <c r="C9524">
        <v>9</v>
      </c>
      <c r="D9524">
        <v>49</v>
      </c>
      <c r="E9524" t="s">
        <v>9303</v>
      </c>
      <c r="F9524">
        <v>214.17</v>
      </c>
      <c r="G9524">
        <v>51.149000000000001</v>
      </c>
      <c r="H9524">
        <v>28.218</v>
      </c>
      <c r="I9524">
        <v>10954.549000000001</v>
      </c>
      <c r="J9524">
        <v>4467553</v>
      </c>
      <c r="K9524">
        <v>3.56</v>
      </c>
      <c r="L9524">
        <v>2.9540000000000002</v>
      </c>
      <c r="M9524">
        <v>762.49599999999998</v>
      </c>
      <c r="N9524">
        <v>310966</v>
      </c>
      <c r="O9524">
        <v>1.1499999999999999</v>
      </c>
      <c r="P9524">
        <v>1.4259999999999999</v>
      </c>
      <c r="Q9524">
        <v>246.28399999999999</v>
      </c>
      <c r="R9524">
        <v>100441</v>
      </c>
      <c r="S9524">
        <v>3.0000000000000001E-3</v>
      </c>
      <c r="T9524">
        <v>0.86299999999999999</v>
      </c>
      <c r="U9524">
        <v>0.625</v>
      </c>
      <c r="V9524">
        <v>255</v>
      </c>
      <c r="W9524">
        <f t="shared" si="360"/>
        <v>1</v>
      </c>
      <c r="X9524">
        <f t="shared" si="361"/>
        <v>0</v>
      </c>
      <c r="Y9524">
        <f t="shared" si="362"/>
        <v>0.79800000000000004</v>
      </c>
    </row>
    <row r="9525" spans="1:25" x14ac:dyDescent="0.2">
      <c r="A9525" t="s">
        <v>23</v>
      </c>
      <c r="B9525" t="s">
        <v>387</v>
      </c>
      <c r="C9525">
        <v>9</v>
      </c>
      <c r="D9525">
        <v>50</v>
      </c>
      <c r="E9525" t="s">
        <v>9304</v>
      </c>
      <c r="F9525">
        <v>137.59</v>
      </c>
      <c r="G9525">
        <v>71.709000000000003</v>
      </c>
      <c r="H9525">
        <v>34.668999999999997</v>
      </c>
      <c r="I9525">
        <v>9866.5190000000002</v>
      </c>
      <c r="J9525">
        <v>4023826</v>
      </c>
      <c r="K9525">
        <v>21.001000000000001</v>
      </c>
      <c r="L9525">
        <v>9.9320000000000004</v>
      </c>
      <c r="M9525">
        <v>2889.5320000000002</v>
      </c>
      <c r="N9525">
        <v>1178427</v>
      </c>
      <c r="O9525">
        <v>2.0670000000000002</v>
      </c>
      <c r="P9525">
        <v>7.2720000000000002</v>
      </c>
      <c r="Q9525">
        <v>284.38099999999997</v>
      </c>
      <c r="R9525">
        <v>115978</v>
      </c>
      <c r="S9525">
        <v>5.0000000000000001E-3</v>
      </c>
      <c r="T9525">
        <v>1.0760000000000001</v>
      </c>
      <c r="U9525">
        <v>0.625</v>
      </c>
      <c r="V9525">
        <v>255</v>
      </c>
      <c r="W9525">
        <f t="shared" si="360"/>
        <v>1</v>
      </c>
      <c r="X9525">
        <f t="shared" si="361"/>
        <v>0</v>
      </c>
      <c r="Y9525">
        <f t="shared" si="362"/>
        <v>0.79800000000000004</v>
      </c>
    </row>
    <row r="9526" spans="1:25" x14ac:dyDescent="0.2">
      <c r="A9526" t="s">
        <v>23</v>
      </c>
      <c r="B9526" t="s">
        <v>387</v>
      </c>
      <c r="C9526">
        <v>9</v>
      </c>
      <c r="D9526">
        <v>51</v>
      </c>
      <c r="E9526" t="s">
        <v>9305</v>
      </c>
      <c r="F9526">
        <v>152.55000000000001</v>
      </c>
      <c r="G9526">
        <v>56.667000000000002</v>
      </c>
      <c r="H9526">
        <v>27.792999999999999</v>
      </c>
      <c r="I9526">
        <v>8644.58</v>
      </c>
      <c r="J9526">
        <v>3525487</v>
      </c>
      <c r="K9526">
        <v>5.391</v>
      </c>
      <c r="L9526">
        <v>4.5629999999999997</v>
      </c>
      <c r="M9526">
        <v>822.42100000000005</v>
      </c>
      <c r="N9526">
        <v>335405</v>
      </c>
      <c r="O9526">
        <v>2.3719999999999999</v>
      </c>
      <c r="P9526">
        <v>8.9350000000000005</v>
      </c>
      <c r="Q9526">
        <v>361.80799999999999</v>
      </c>
      <c r="R9526">
        <v>147555</v>
      </c>
      <c r="S9526">
        <v>1.2E-2</v>
      </c>
      <c r="T9526">
        <v>1.7709999999999999</v>
      </c>
      <c r="U9526">
        <v>1.8759999999999999</v>
      </c>
      <c r="V9526">
        <v>765</v>
      </c>
      <c r="W9526">
        <f t="shared" si="360"/>
        <v>3</v>
      </c>
      <c r="X9526">
        <f t="shared" si="361"/>
        <v>106.54819999999995</v>
      </c>
      <c r="Y9526">
        <f t="shared" si="362"/>
        <v>4.5979999999999999</v>
      </c>
    </row>
    <row r="9527" spans="1:25" x14ac:dyDescent="0.2">
      <c r="A9527" t="s">
        <v>23</v>
      </c>
      <c r="B9527" t="s">
        <v>387</v>
      </c>
      <c r="C9527">
        <v>9</v>
      </c>
      <c r="D9527">
        <v>54</v>
      </c>
      <c r="E9527" t="s">
        <v>9306</v>
      </c>
      <c r="F9527">
        <v>182.977</v>
      </c>
      <c r="G9527">
        <v>49.34</v>
      </c>
      <c r="H9527">
        <v>23.850999999999999</v>
      </c>
      <c r="I9527">
        <v>9028.1939999999995</v>
      </c>
      <c r="J9527">
        <v>3681935</v>
      </c>
      <c r="K9527">
        <v>33.369</v>
      </c>
      <c r="L9527">
        <v>14.798</v>
      </c>
      <c r="M9527">
        <v>6105.7929999999997</v>
      </c>
      <c r="N9527">
        <v>2490103</v>
      </c>
      <c r="O9527">
        <v>1.702</v>
      </c>
      <c r="P9527">
        <v>3.8119999999999998</v>
      </c>
      <c r="Q9527">
        <v>311.48099999999999</v>
      </c>
      <c r="R9527">
        <v>127030</v>
      </c>
      <c r="S9527">
        <v>0.01</v>
      </c>
      <c r="T9527">
        <v>1.617</v>
      </c>
      <c r="U9527">
        <v>1.8759999999999999</v>
      </c>
      <c r="V9527">
        <v>765</v>
      </c>
      <c r="W9527">
        <f t="shared" si="360"/>
        <v>3</v>
      </c>
      <c r="X9527">
        <f t="shared" si="361"/>
        <v>10.926899999999955</v>
      </c>
      <c r="Y9527">
        <f t="shared" si="362"/>
        <v>4.5979999999999999</v>
      </c>
    </row>
    <row r="9528" spans="1:25" x14ac:dyDescent="0.2">
      <c r="A9528" t="s">
        <v>23</v>
      </c>
      <c r="B9528" t="s">
        <v>387</v>
      </c>
      <c r="C9528">
        <v>10</v>
      </c>
      <c r="D9528">
        <v>1</v>
      </c>
      <c r="E9528" t="s">
        <v>5910</v>
      </c>
      <c r="F9528">
        <v>258.42399999999998</v>
      </c>
      <c r="G9528">
        <v>64.48</v>
      </c>
      <c r="H9528">
        <v>34.402000000000001</v>
      </c>
      <c r="I9528">
        <v>16663.079000000002</v>
      </c>
      <c r="J9528">
        <v>6795642</v>
      </c>
      <c r="K9528">
        <v>19.795000000000002</v>
      </c>
      <c r="L9528">
        <v>13.582000000000001</v>
      </c>
      <c r="M9528">
        <v>5115.5749999999998</v>
      </c>
      <c r="N9528">
        <v>2086266</v>
      </c>
      <c r="O9528">
        <v>2.8540000000000001</v>
      </c>
      <c r="P9528">
        <v>9.7859999999999996</v>
      </c>
      <c r="Q9528">
        <v>737.64499999999998</v>
      </c>
      <c r="R9528">
        <v>300831</v>
      </c>
      <c r="S9528">
        <v>1.9E-2</v>
      </c>
      <c r="T9528">
        <v>2.222</v>
      </c>
      <c r="U9528">
        <v>5.0019999999999998</v>
      </c>
      <c r="V9528">
        <v>2040</v>
      </c>
      <c r="W9528">
        <f t="shared" si="360"/>
        <v>8</v>
      </c>
      <c r="X9528">
        <f t="shared" si="361"/>
        <v>820.63849999999991</v>
      </c>
      <c r="Y9528">
        <f t="shared" si="362"/>
        <v>14.097999999999999</v>
      </c>
    </row>
    <row r="9529" spans="1:25" x14ac:dyDescent="0.2">
      <c r="A9529" t="s">
        <v>23</v>
      </c>
      <c r="B9529" t="s">
        <v>387</v>
      </c>
      <c r="C9529">
        <v>10</v>
      </c>
      <c r="D9529">
        <v>2</v>
      </c>
      <c r="E9529" t="s">
        <v>9307</v>
      </c>
      <c r="F9529">
        <v>167.21799999999999</v>
      </c>
      <c r="G9529">
        <v>108.178</v>
      </c>
      <c r="H9529">
        <v>52.706000000000003</v>
      </c>
      <c r="I9529">
        <v>18089.272000000001</v>
      </c>
      <c r="J9529">
        <v>7377281</v>
      </c>
      <c r="K9529">
        <v>5.0730000000000004</v>
      </c>
      <c r="L9529">
        <v>2.3809999999999998</v>
      </c>
      <c r="M9529">
        <v>848.27300000000002</v>
      </c>
      <c r="N9529">
        <v>345948</v>
      </c>
      <c r="O9529">
        <v>1.5169999999999999</v>
      </c>
      <c r="P9529">
        <v>1.018</v>
      </c>
      <c r="Q9529">
        <v>253.63200000000001</v>
      </c>
      <c r="R9529">
        <v>103438</v>
      </c>
      <c r="S9529">
        <v>0</v>
      </c>
      <c r="T9529">
        <v>0</v>
      </c>
      <c r="U9529">
        <v>0</v>
      </c>
      <c r="V9529">
        <v>0</v>
      </c>
      <c r="W9529">
        <f t="shared" si="360"/>
        <v>0</v>
      </c>
      <c r="X9529">
        <f t="shared" si="361"/>
        <v>0</v>
      </c>
      <c r="Y9529">
        <f t="shared" si="362"/>
        <v>0</v>
      </c>
    </row>
    <row r="9530" spans="1:25" x14ac:dyDescent="0.2">
      <c r="A9530" t="s">
        <v>23</v>
      </c>
      <c r="B9530" t="s">
        <v>387</v>
      </c>
      <c r="C9530">
        <v>10</v>
      </c>
      <c r="D9530">
        <v>3</v>
      </c>
      <c r="E9530" t="s">
        <v>9308</v>
      </c>
      <c r="F9530">
        <v>157.001</v>
      </c>
      <c r="G9530">
        <v>105.11199999999999</v>
      </c>
      <c r="H9530">
        <v>46.819000000000003</v>
      </c>
      <c r="I9530">
        <v>16502.601999999999</v>
      </c>
      <c r="J9530">
        <v>6730195</v>
      </c>
      <c r="K9530">
        <v>5.827</v>
      </c>
      <c r="L9530">
        <v>2.8570000000000002</v>
      </c>
      <c r="M9530">
        <v>914.78899999999999</v>
      </c>
      <c r="N9530">
        <v>373075</v>
      </c>
      <c r="O9530">
        <v>1.8839999999999999</v>
      </c>
      <c r="P9530">
        <v>4.3819999999999997</v>
      </c>
      <c r="Q9530">
        <v>295.834</v>
      </c>
      <c r="R9530">
        <v>120649</v>
      </c>
      <c r="S9530">
        <v>0</v>
      </c>
      <c r="T9530">
        <v>0</v>
      </c>
      <c r="U9530">
        <v>0</v>
      </c>
      <c r="V9530">
        <v>0</v>
      </c>
      <c r="W9530">
        <f t="shared" si="360"/>
        <v>0</v>
      </c>
      <c r="X9530">
        <f t="shared" si="361"/>
        <v>0</v>
      </c>
      <c r="Y9530">
        <f t="shared" si="362"/>
        <v>0</v>
      </c>
    </row>
    <row r="9531" spans="1:25" x14ac:dyDescent="0.2">
      <c r="A9531" t="s">
        <v>23</v>
      </c>
      <c r="B9531" t="s">
        <v>387</v>
      </c>
      <c r="C9531">
        <v>10</v>
      </c>
      <c r="D9531">
        <v>4</v>
      </c>
      <c r="E9531" t="s">
        <v>4961</v>
      </c>
      <c r="F9531">
        <v>302.69299999999998</v>
      </c>
      <c r="G9531">
        <v>92.305000000000007</v>
      </c>
      <c r="H9531">
        <v>39.89</v>
      </c>
      <c r="I9531">
        <v>27940.001</v>
      </c>
      <c r="J9531">
        <v>11394667</v>
      </c>
      <c r="K9531">
        <v>23.722000000000001</v>
      </c>
      <c r="L9531">
        <v>9.7810000000000006</v>
      </c>
      <c r="M9531">
        <v>7180.5910000000003</v>
      </c>
      <c r="N9531">
        <v>2928434</v>
      </c>
      <c r="O9531">
        <v>1.9670000000000001</v>
      </c>
      <c r="P9531">
        <v>4.7190000000000003</v>
      </c>
      <c r="Q9531">
        <v>595.33199999999999</v>
      </c>
      <c r="R9531">
        <v>242792</v>
      </c>
      <c r="S9531">
        <v>6.0000000000000001E-3</v>
      </c>
      <c r="T9531">
        <v>1.2569999999999999</v>
      </c>
      <c r="U9531">
        <v>1.8759999999999999</v>
      </c>
      <c r="V9531">
        <v>765</v>
      </c>
      <c r="W9531">
        <f t="shared" si="360"/>
        <v>3</v>
      </c>
      <c r="X9531">
        <f t="shared" si="361"/>
        <v>550.24379999999996</v>
      </c>
      <c r="Y9531">
        <f t="shared" si="362"/>
        <v>4.5979999999999999</v>
      </c>
    </row>
    <row r="9532" spans="1:25" x14ac:dyDescent="0.2">
      <c r="A9532" t="s">
        <v>23</v>
      </c>
      <c r="B9532" t="s">
        <v>387</v>
      </c>
      <c r="C9532">
        <v>10</v>
      </c>
      <c r="D9532">
        <v>6</v>
      </c>
      <c r="E9532" t="s">
        <v>9309</v>
      </c>
      <c r="F9532">
        <v>240.602</v>
      </c>
      <c r="G9532">
        <v>97.691999999999993</v>
      </c>
      <c r="H9532">
        <v>46.238</v>
      </c>
      <c r="I9532">
        <v>23504.957999999999</v>
      </c>
      <c r="J9532">
        <v>9585940</v>
      </c>
      <c r="K9532">
        <v>5.1980000000000004</v>
      </c>
      <c r="L9532">
        <v>2.5619999999999998</v>
      </c>
      <c r="M9532">
        <v>1250.6600000000001</v>
      </c>
      <c r="N9532">
        <v>510052</v>
      </c>
      <c r="O9532">
        <v>1.4870000000000001</v>
      </c>
      <c r="P9532">
        <v>1.044</v>
      </c>
      <c r="Q9532">
        <v>357.71800000000002</v>
      </c>
      <c r="R9532">
        <v>145887</v>
      </c>
      <c r="S9532">
        <v>0</v>
      </c>
      <c r="T9532">
        <v>0</v>
      </c>
      <c r="U9532">
        <v>0</v>
      </c>
      <c r="V9532">
        <v>0</v>
      </c>
      <c r="W9532">
        <f t="shared" si="360"/>
        <v>0</v>
      </c>
      <c r="X9532">
        <f t="shared" si="361"/>
        <v>98.777199999999993</v>
      </c>
      <c r="Y9532">
        <f t="shared" si="362"/>
        <v>0</v>
      </c>
    </row>
    <row r="9533" spans="1:25" x14ac:dyDescent="0.2">
      <c r="A9533" t="s">
        <v>23</v>
      </c>
      <c r="B9533" t="s">
        <v>387</v>
      </c>
      <c r="C9533">
        <v>10</v>
      </c>
      <c r="D9533">
        <v>7</v>
      </c>
      <c r="E9533" t="s">
        <v>6669</v>
      </c>
      <c r="F9533">
        <v>283.69400000000002</v>
      </c>
      <c r="G9533">
        <v>104.081</v>
      </c>
      <c r="H9533">
        <v>44.646999999999998</v>
      </c>
      <c r="I9533">
        <v>29527.323</v>
      </c>
      <c r="J9533">
        <v>12042019</v>
      </c>
      <c r="K9533">
        <v>26.529</v>
      </c>
      <c r="L9533">
        <v>12.295999999999999</v>
      </c>
      <c r="M9533">
        <v>7526.1850000000004</v>
      </c>
      <c r="N9533">
        <v>3069376</v>
      </c>
      <c r="O9533">
        <v>1.93</v>
      </c>
      <c r="P9533">
        <v>5.4</v>
      </c>
      <c r="Q9533">
        <v>547.44600000000003</v>
      </c>
      <c r="R9533">
        <v>223263</v>
      </c>
      <c r="S9533">
        <v>4.0000000000000001E-3</v>
      </c>
      <c r="T9533">
        <v>1.06</v>
      </c>
      <c r="U9533">
        <v>1.2509999999999999</v>
      </c>
      <c r="V9533">
        <v>510</v>
      </c>
      <c r="W9533">
        <f t="shared" si="360"/>
        <v>2</v>
      </c>
      <c r="X9533">
        <f t="shared" si="361"/>
        <v>459.2604</v>
      </c>
      <c r="Y9533">
        <f t="shared" si="362"/>
        <v>2.698</v>
      </c>
    </row>
    <row r="9534" spans="1:25" x14ac:dyDescent="0.2">
      <c r="A9534" t="s">
        <v>23</v>
      </c>
      <c r="B9534" t="s">
        <v>387</v>
      </c>
      <c r="C9534">
        <v>10</v>
      </c>
      <c r="D9534">
        <v>8</v>
      </c>
      <c r="E9534" t="s">
        <v>9310</v>
      </c>
      <c r="F9534">
        <v>23.88</v>
      </c>
      <c r="G9534">
        <v>63.228000000000002</v>
      </c>
      <c r="H9534">
        <v>38.69</v>
      </c>
      <c r="I9534">
        <v>1509.895</v>
      </c>
      <c r="J9534">
        <v>615775</v>
      </c>
      <c r="K9534">
        <v>25.187000000000001</v>
      </c>
      <c r="L9534">
        <v>23.035</v>
      </c>
      <c r="M9534">
        <v>601.48199999999997</v>
      </c>
      <c r="N9534">
        <v>245300</v>
      </c>
      <c r="O9534">
        <v>5.6020000000000003</v>
      </c>
      <c r="P9534">
        <v>13.477</v>
      </c>
      <c r="Q9534">
        <v>133.78</v>
      </c>
      <c r="R9534">
        <v>54559</v>
      </c>
      <c r="S9534">
        <v>2.5999999999999999E-2</v>
      </c>
      <c r="T9534">
        <v>2.5840000000000001</v>
      </c>
      <c r="U9534">
        <v>0.625</v>
      </c>
      <c r="V9534">
        <v>255</v>
      </c>
      <c r="W9534">
        <f t="shared" si="360"/>
        <v>1</v>
      </c>
      <c r="X9534">
        <f t="shared" si="361"/>
        <v>0</v>
      </c>
      <c r="Y9534">
        <f t="shared" si="362"/>
        <v>0.79800000000000004</v>
      </c>
    </row>
    <row r="9535" spans="1:25" x14ac:dyDescent="0.2">
      <c r="A9535" t="s">
        <v>23</v>
      </c>
      <c r="B9535" t="s">
        <v>387</v>
      </c>
      <c r="C9535">
        <v>10</v>
      </c>
      <c r="D9535">
        <v>9</v>
      </c>
      <c r="E9535" t="s">
        <v>3232</v>
      </c>
      <c r="F9535">
        <v>45.673999999999999</v>
      </c>
      <c r="G9535">
        <v>51.512</v>
      </c>
      <c r="H9535">
        <v>25.125</v>
      </c>
      <c r="I9535">
        <v>2352.759</v>
      </c>
      <c r="J9535">
        <v>959517</v>
      </c>
      <c r="K9535">
        <v>111.64700000000001</v>
      </c>
      <c r="L9535">
        <v>46.347999999999999</v>
      </c>
      <c r="M9535">
        <v>5099.3519999999999</v>
      </c>
      <c r="N9535">
        <v>2079650</v>
      </c>
      <c r="O9535">
        <v>21.963000000000001</v>
      </c>
      <c r="P9535">
        <v>36.776000000000003</v>
      </c>
      <c r="Q9535">
        <v>1003.153</v>
      </c>
      <c r="R9535">
        <v>409112</v>
      </c>
      <c r="S9535">
        <v>0.13700000000000001</v>
      </c>
      <c r="T9535">
        <v>5.907</v>
      </c>
      <c r="U9535">
        <v>6.2530000000000001</v>
      </c>
      <c r="V9535">
        <v>2550</v>
      </c>
      <c r="W9535">
        <f t="shared" si="360"/>
        <v>10</v>
      </c>
      <c r="X9535">
        <f t="shared" si="361"/>
        <v>1325.1036999999999</v>
      </c>
      <c r="Y9535">
        <f t="shared" si="362"/>
        <v>17.898</v>
      </c>
    </row>
    <row r="9536" spans="1:25" x14ac:dyDescent="0.2">
      <c r="A9536" t="s">
        <v>23</v>
      </c>
      <c r="B9536" t="s">
        <v>387</v>
      </c>
      <c r="C9536">
        <v>10</v>
      </c>
      <c r="D9536">
        <v>10</v>
      </c>
      <c r="E9536" t="s">
        <v>9311</v>
      </c>
      <c r="F9536">
        <v>263.22199999999998</v>
      </c>
      <c r="G9536">
        <v>93.212999999999994</v>
      </c>
      <c r="H9536">
        <v>43.265000000000001</v>
      </c>
      <c r="I9536">
        <v>24535.698</v>
      </c>
      <c r="J9536">
        <v>10006303</v>
      </c>
      <c r="K9536">
        <v>5.0970000000000004</v>
      </c>
      <c r="L9536">
        <v>2.907</v>
      </c>
      <c r="M9536">
        <v>1341.596</v>
      </c>
      <c r="N9536">
        <v>547138</v>
      </c>
      <c r="O9536">
        <v>1.544</v>
      </c>
      <c r="P9536">
        <v>1.0649999999999999</v>
      </c>
      <c r="Q9536">
        <v>406.49200000000002</v>
      </c>
      <c r="R9536">
        <v>165778</v>
      </c>
      <c r="S9536">
        <v>0</v>
      </c>
      <c r="T9536">
        <v>0</v>
      </c>
      <c r="U9536">
        <v>0</v>
      </c>
      <c r="V9536">
        <v>0</v>
      </c>
      <c r="W9536">
        <f t="shared" si="360"/>
        <v>0</v>
      </c>
      <c r="X9536">
        <f t="shared" si="361"/>
        <v>191.4478</v>
      </c>
      <c r="Y9536">
        <f t="shared" si="362"/>
        <v>0</v>
      </c>
    </row>
    <row r="9537" spans="1:25" x14ac:dyDescent="0.2">
      <c r="A9537" t="s">
        <v>23</v>
      </c>
      <c r="B9537" t="s">
        <v>387</v>
      </c>
      <c r="C9537">
        <v>10</v>
      </c>
      <c r="D9537">
        <v>11</v>
      </c>
      <c r="E9537" t="s">
        <v>9312</v>
      </c>
      <c r="F9537">
        <v>239.06700000000001</v>
      </c>
      <c r="G9537">
        <v>101.259</v>
      </c>
      <c r="H9537">
        <v>44.593000000000004</v>
      </c>
      <c r="I9537">
        <v>24207.813999999998</v>
      </c>
      <c r="J9537">
        <v>9872583</v>
      </c>
      <c r="K9537">
        <v>19.606999999999999</v>
      </c>
      <c r="L9537">
        <v>11.465999999999999</v>
      </c>
      <c r="M9537">
        <v>4687.3630000000003</v>
      </c>
      <c r="N9537">
        <v>1911630</v>
      </c>
      <c r="O9537">
        <v>2.2160000000000002</v>
      </c>
      <c r="P9537">
        <v>7.0570000000000004</v>
      </c>
      <c r="Q9537">
        <v>529.79399999999998</v>
      </c>
      <c r="R9537">
        <v>216064</v>
      </c>
      <c r="S9537">
        <v>5.0000000000000001E-3</v>
      </c>
      <c r="T9537">
        <v>1.155</v>
      </c>
      <c r="U9537">
        <v>1.2509999999999999</v>
      </c>
      <c r="V9537">
        <v>510</v>
      </c>
      <c r="W9537">
        <f t="shared" si="360"/>
        <v>2</v>
      </c>
      <c r="X9537">
        <f t="shared" si="361"/>
        <v>425.72159999999991</v>
      </c>
      <c r="Y9537">
        <f t="shared" si="362"/>
        <v>2.698</v>
      </c>
    </row>
    <row r="9538" spans="1:25" x14ac:dyDescent="0.2">
      <c r="A9538" t="s">
        <v>23</v>
      </c>
      <c r="B9538" t="s">
        <v>387</v>
      </c>
      <c r="C9538">
        <v>10</v>
      </c>
      <c r="D9538">
        <v>12</v>
      </c>
      <c r="E9538" t="s">
        <v>9313</v>
      </c>
      <c r="F9538">
        <v>269.37700000000001</v>
      </c>
      <c r="G9538">
        <v>87.094999999999999</v>
      </c>
      <c r="H9538">
        <v>40.043999999999997</v>
      </c>
      <c r="I9538">
        <v>23461.26</v>
      </c>
      <c r="J9538">
        <v>9568119</v>
      </c>
      <c r="K9538">
        <v>33.862000000000002</v>
      </c>
      <c r="L9538">
        <v>17.129000000000001</v>
      </c>
      <c r="M9538">
        <v>9121.5650000000005</v>
      </c>
      <c r="N9538">
        <v>3720014</v>
      </c>
      <c r="O9538">
        <v>3.4319999999999999</v>
      </c>
      <c r="P9538">
        <v>11.852</v>
      </c>
      <c r="Q9538">
        <v>924.55499999999995</v>
      </c>
      <c r="R9538">
        <v>377058</v>
      </c>
      <c r="S9538">
        <v>2.3E-2</v>
      </c>
      <c r="T9538">
        <v>2.4329999999999998</v>
      </c>
      <c r="U9538">
        <v>6.2530000000000001</v>
      </c>
      <c r="V9538">
        <v>2550</v>
      </c>
      <c r="W9538">
        <f t="shared" si="360"/>
        <v>10</v>
      </c>
      <c r="X9538">
        <f t="shared" si="361"/>
        <v>1175.7674999999999</v>
      </c>
      <c r="Y9538">
        <f t="shared" si="362"/>
        <v>17.898</v>
      </c>
    </row>
    <row r="9539" spans="1:25" x14ac:dyDescent="0.2">
      <c r="A9539" t="s">
        <v>23</v>
      </c>
      <c r="B9539" t="s">
        <v>387</v>
      </c>
      <c r="C9539">
        <v>10</v>
      </c>
      <c r="D9539">
        <v>13</v>
      </c>
      <c r="E9539" t="s">
        <v>9314</v>
      </c>
      <c r="F9539">
        <v>65.212000000000003</v>
      </c>
      <c r="G9539">
        <v>64.64</v>
      </c>
      <c r="H9539">
        <v>47.823</v>
      </c>
      <c r="I9539">
        <v>4215.2920000000004</v>
      </c>
      <c r="J9539">
        <v>1719107</v>
      </c>
      <c r="K9539">
        <v>39.677</v>
      </c>
      <c r="L9539">
        <v>22.06</v>
      </c>
      <c r="M9539">
        <v>2587.3809999999999</v>
      </c>
      <c r="N9539">
        <v>1055202</v>
      </c>
      <c r="O9539">
        <v>11.706</v>
      </c>
      <c r="P9539">
        <v>27.925000000000001</v>
      </c>
      <c r="Q9539">
        <v>763.34500000000003</v>
      </c>
      <c r="R9539">
        <v>311312</v>
      </c>
      <c r="S9539">
        <v>6.7000000000000004E-2</v>
      </c>
      <c r="T9539">
        <v>4.1369999999999996</v>
      </c>
      <c r="U9539">
        <v>4.3769999999999998</v>
      </c>
      <c r="V9539">
        <v>1785</v>
      </c>
      <c r="W9539">
        <f t="shared" si="360"/>
        <v>7</v>
      </c>
      <c r="X9539">
        <f t="shared" si="361"/>
        <v>869.46849999999995</v>
      </c>
      <c r="Y9539">
        <f t="shared" si="362"/>
        <v>12.197999999999999</v>
      </c>
    </row>
    <row r="9540" spans="1:25" x14ac:dyDescent="0.2">
      <c r="A9540" t="s">
        <v>23</v>
      </c>
      <c r="B9540" t="s">
        <v>387</v>
      </c>
      <c r="C9540">
        <v>10</v>
      </c>
      <c r="D9540">
        <v>14</v>
      </c>
      <c r="E9540" t="s">
        <v>9315</v>
      </c>
      <c r="F9540">
        <v>115.82899999999999</v>
      </c>
      <c r="G9540">
        <v>88.856999999999999</v>
      </c>
      <c r="H9540">
        <v>44.746000000000002</v>
      </c>
      <c r="I9540">
        <v>10292.161</v>
      </c>
      <c r="J9540">
        <v>4197414</v>
      </c>
      <c r="K9540">
        <v>6.1920000000000002</v>
      </c>
      <c r="L9540">
        <v>3.33</v>
      </c>
      <c r="M9540">
        <v>717.21199999999999</v>
      </c>
      <c r="N9540">
        <v>292498</v>
      </c>
      <c r="O9540">
        <v>1.83</v>
      </c>
      <c r="P9540">
        <v>1.1619999999999999</v>
      </c>
      <c r="Q9540">
        <v>211.99700000000001</v>
      </c>
      <c r="R9540">
        <v>86458</v>
      </c>
      <c r="S9540">
        <v>0</v>
      </c>
      <c r="T9540">
        <v>0</v>
      </c>
      <c r="U9540">
        <v>0</v>
      </c>
      <c r="V9540">
        <v>0</v>
      </c>
      <c r="W9540">
        <f t="shared" si="360"/>
        <v>0</v>
      </c>
      <c r="X9540">
        <f t="shared" si="361"/>
        <v>0</v>
      </c>
      <c r="Y9540">
        <f t="shared" si="362"/>
        <v>0</v>
      </c>
    </row>
    <row r="9541" spans="1:25" x14ac:dyDescent="0.2">
      <c r="A9541" t="s">
        <v>23</v>
      </c>
      <c r="B9541" t="s">
        <v>387</v>
      </c>
      <c r="C9541">
        <v>10</v>
      </c>
      <c r="D9541">
        <v>15</v>
      </c>
      <c r="E9541" t="s">
        <v>9316</v>
      </c>
      <c r="F9541">
        <v>314.87200000000001</v>
      </c>
      <c r="G9541">
        <v>94.927000000000007</v>
      </c>
      <c r="H9541">
        <v>42.401000000000003</v>
      </c>
      <c r="I9541">
        <v>29889.806</v>
      </c>
      <c r="J9541">
        <v>12189849</v>
      </c>
      <c r="K9541">
        <v>28.582000000000001</v>
      </c>
      <c r="L9541">
        <v>13.769</v>
      </c>
      <c r="M9541">
        <v>8999.6839999999993</v>
      </c>
      <c r="N9541">
        <v>3670308</v>
      </c>
      <c r="O9541">
        <v>2.3330000000000002</v>
      </c>
      <c r="P9541">
        <v>8.0839999999999996</v>
      </c>
      <c r="Q9541">
        <v>734.54600000000005</v>
      </c>
      <c r="R9541">
        <v>299567</v>
      </c>
      <c r="S9541">
        <v>1.6E-2</v>
      </c>
      <c r="T9541">
        <v>2.0129999999999999</v>
      </c>
      <c r="U9541">
        <v>5.0019999999999998</v>
      </c>
      <c r="V9541">
        <v>2040</v>
      </c>
      <c r="W9541">
        <f t="shared" si="360"/>
        <v>8</v>
      </c>
      <c r="X9541">
        <f t="shared" si="361"/>
        <v>814.75040000000001</v>
      </c>
      <c r="Y9541">
        <f t="shared" si="362"/>
        <v>14.097999999999999</v>
      </c>
    </row>
    <row r="9542" spans="1:25" x14ac:dyDescent="0.2">
      <c r="A9542" t="s">
        <v>23</v>
      </c>
      <c r="B9542" t="s">
        <v>387</v>
      </c>
      <c r="C9542">
        <v>10</v>
      </c>
      <c r="D9542">
        <v>16</v>
      </c>
      <c r="E9542" t="s">
        <v>9317</v>
      </c>
      <c r="F9542">
        <v>203.66800000000001</v>
      </c>
      <c r="G9542">
        <v>87.646000000000001</v>
      </c>
      <c r="H9542">
        <v>52.718000000000004</v>
      </c>
      <c r="I9542">
        <v>17850.663</v>
      </c>
      <c r="J9542">
        <v>7279970</v>
      </c>
      <c r="K9542">
        <v>32.67</v>
      </c>
      <c r="L9542">
        <v>14.486000000000001</v>
      </c>
      <c r="M9542">
        <v>6653.8429999999998</v>
      </c>
      <c r="N9542">
        <v>2713612</v>
      </c>
      <c r="O9542">
        <v>2.8380000000000001</v>
      </c>
      <c r="P9542">
        <v>7.6459999999999999</v>
      </c>
      <c r="Q9542">
        <v>578.05200000000002</v>
      </c>
      <c r="R9542">
        <v>235745</v>
      </c>
      <c r="S9542">
        <v>1.7999999999999999E-2</v>
      </c>
      <c r="T9542">
        <v>2.1669999999999998</v>
      </c>
      <c r="U9542">
        <v>3.7519999999999998</v>
      </c>
      <c r="V9542">
        <v>1530</v>
      </c>
      <c r="W9542">
        <f t="shared" si="360"/>
        <v>6</v>
      </c>
      <c r="X9542">
        <f t="shared" si="361"/>
        <v>517.41179999999997</v>
      </c>
      <c r="Y9542">
        <f t="shared" si="362"/>
        <v>10.298</v>
      </c>
    </row>
    <row r="9543" spans="1:25" x14ac:dyDescent="0.2">
      <c r="A9543" t="s">
        <v>23</v>
      </c>
      <c r="B9543" t="s">
        <v>387</v>
      </c>
      <c r="C9543">
        <v>10</v>
      </c>
      <c r="D9543">
        <v>18</v>
      </c>
      <c r="E9543" t="s">
        <v>9318</v>
      </c>
      <c r="F9543">
        <v>156.16200000000001</v>
      </c>
      <c r="G9543">
        <v>80.069000000000003</v>
      </c>
      <c r="H9543">
        <v>39.270000000000003</v>
      </c>
      <c r="I9543">
        <v>12503.675999999999</v>
      </c>
      <c r="J9543">
        <v>5099328</v>
      </c>
      <c r="K9543">
        <v>19.367000000000001</v>
      </c>
      <c r="L9543">
        <v>10.683</v>
      </c>
      <c r="M9543">
        <v>3024.3609999999999</v>
      </c>
      <c r="N9543">
        <v>1233414</v>
      </c>
      <c r="O9543">
        <v>2.1320000000000001</v>
      </c>
      <c r="P9543">
        <v>3.7189999999999999</v>
      </c>
      <c r="Q9543">
        <v>332.98700000000002</v>
      </c>
      <c r="R9543">
        <v>135801</v>
      </c>
      <c r="S9543">
        <v>8.0000000000000002E-3</v>
      </c>
      <c r="T9543">
        <v>1.429</v>
      </c>
      <c r="U9543">
        <v>1.2509999999999999</v>
      </c>
      <c r="V9543">
        <v>510</v>
      </c>
      <c r="W9543">
        <f t="shared" si="360"/>
        <v>2</v>
      </c>
      <c r="X9543">
        <f t="shared" si="361"/>
        <v>51.788300000000007</v>
      </c>
      <c r="Y9543">
        <f t="shared" si="362"/>
        <v>2.698</v>
      </c>
    </row>
    <row r="9544" spans="1:25" x14ac:dyDescent="0.2">
      <c r="A9544" t="s">
        <v>23</v>
      </c>
      <c r="B9544" t="s">
        <v>387</v>
      </c>
      <c r="C9544">
        <v>10</v>
      </c>
      <c r="D9544">
        <v>19</v>
      </c>
      <c r="E9544" t="s">
        <v>9319</v>
      </c>
      <c r="F9544">
        <v>279.75099999999998</v>
      </c>
      <c r="G9544">
        <v>91.995999999999995</v>
      </c>
      <c r="H9544">
        <v>43.234000000000002</v>
      </c>
      <c r="I9544">
        <v>25735.893</v>
      </c>
      <c r="J9544">
        <v>10495774</v>
      </c>
      <c r="K9544">
        <v>29.006</v>
      </c>
      <c r="L9544">
        <v>13.709</v>
      </c>
      <c r="M9544">
        <v>8114.5479999999998</v>
      </c>
      <c r="N9544">
        <v>3309326</v>
      </c>
      <c r="O9544">
        <v>1.704</v>
      </c>
      <c r="P9544">
        <v>1.837</v>
      </c>
      <c r="Q9544">
        <v>476.79899999999998</v>
      </c>
      <c r="R9544">
        <v>194451</v>
      </c>
      <c r="S9544">
        <v>4.0000000000000001E-3</v>
      </c>
      <c r="T9544">
        <v>1.0680000000000001</v>
      </c>
      <c r="U9544">
        <v>1.2509999999999999</v>
      </c>
      <c r="V9544">
        <v>510</v>
      </c>
      <c r="W9544">
        <f t="shared" si="360"/>
        <v>2</v>
      </c>
      <c r="X9544">
        <f t="shared" si="361"/>
        <v>325.03109999999992</v>
      </c>
      <c r="Y9544">
        <f t="shared" si="362"/>
        <v>2.698</v>
      </c>
    </row>
    <row r="9545" spans="1:25" x14ac:dyDescent="0.2">
      <c r="A9545" t="s">
        <v>23</v>
      </c>
      <c r="B9545" t="s">
        <v>387</v>
      </c>
      <c r="C9545">
        <v>10</v>
      </c>
      <c r="D9545">
        <v>20</v>
      </c>
      <c r="E9545" t="s">
        <v>9320</v>
      </c>
      <c r="F9545">
        <v>259.39699999999999</v>
      </c>
      <c r="G9545">
        <v>72.126999999999995</v>
      </c>
      <c r="H9545">
        <v>33.646000000000001</v>
      </c>
      <c r="I9545">
        <v>18709.550999999999</v>
      </c>
      <c r="J9545">
        <v>7630247</v>
      </c>
      <c r="K9545">
        <v>18.835000000000001</v>
      </c>
      <c r="L9545">
        <v>15.808</v>
      </c>
      <c r="M9545">
        <v>4885.7539999999999</v>
      </c>
      <c r="N9545">
        <v>1992539</v>
      </c>
      <c r="O9545">
        <v>2.8889999999999998</v>
      </c>
      <c r="P9545">
        <v>8.2219999999999995</v>
      </c>
      <c r="Q9545">
        <v>749.46600000000001</v>
      </c>
      <c r="R9545">
        <v>305652</v>
      </c>
      <c r="S9545">
        <v>1.7000000000000001E-2</v>
      </c>
      <c r="T9545">
        <v>2.0739999999999998</v>
      </c>
      <c r="U9545">
        <v>4.3769999999999998</v>
      </c>
      <c r="V9545">
        <v>1785</v>
      </c>
      <c r="W9545">
        <f t="shared" si="360"/>
        <v>7</v>
      </c>
      <c r="X9545">
        <f t="shared" si="361"/>
        <v>843.09839999999997</v>
      </c>
      <c r="Y9545">
        <f t="shared" si="362"/>
        <v>12.197999999999999</v>
      </c>
    </row>
    <row r="9546" spans="1:25" x14ac:dyDescent="0.2">
      <c r="A9546" t="s">
        <v>23</v>
      </c>
      <c r="B9546" t="s">
        <v>745</v>
      </c>
      <c r="C9546">
        <v>1</v>
      </c>
      <c r="D9546">
        <v>1</v>
      </c>
      <c r="E9546" t="s">
        <v>9331</v>
      </c>
      <c r="F9546">
        <v>179.16900000000001</v>
      </c>
      <c r="G9546">
        <v>62.97</v>
      </c>
      <c r="H9546">
        <v>31.565999999999999</v>
      </c>
      <c r="I9546">
        <v>11282.246999999999</v>
      </c>
      <c r="J9546">
        <v>4601197</v>
      </c>
      <c r="K9546">
        <v>46.015999999999998</v>
      </c>
      <c r="L9546">
        <v>21.459</v>
      </c>
      <c r="M9546">
        <v>8244.6740000000009</v>
      </c>
      <c r="N9546">
        <v>3362395</v>
      </c>
      <c r="O9546">
        <v>1.7270000000000001</v>
      </c>
      <c r="P9546">
        <v>2.9260000000000002</v>
      </c>
      <c r="Q9546">
        <v>309.51400000000001</v>
      </c>
      <c r="R9546">
        <v>126228</v>
      </c>
      <c r="S9546">
        <v>7.0000000000000001E-3</v>
      </c>
      <c r="T9546">
        <v>1.3340000000000001</v>
      </c>
      <c r="U9546">
        <v>1.2509999999999999</v>
      </c>
      <c r="V9546">
        <v>510</v>
      </c>
      <c r="W9546">
        <f t="shared" ref="W9546:W9600" si="363">V9546/255</f>
        <v>2</v>
      </c>
      <c r="X9546">
        <f>(MAX(0, (Q9546-306.46)))*1.88</f>
        <v>5.7415200000000572</v>
      </c>
      <c r="Y9546">
        <f>(MAX(0, (W9546-0.95)))*1.88</f>
        <v>1.974</v>
      </c>
    </row>
    <row r="9547" spans="1:25" x14ac:dyDescent="0.2">
      <c r="A9547" t="s">
        <v>23</v>
      </c>
      <c r="B9547" t="s">
        <v>745</v>
      </c>
      <c r="C9547">
        <v>1</v>
      </c>
      <c r="D9547">
        <v>2</v>
      </c>
      <c r="E9547" t="s">
        <v>9332</v>
      </c>
      <c r="F9547">
        <v>153.37899999999999</v>
      </c>
      <c r="G9547">
        <v>67.724999999999994</v>
      </c>
      <c r="H9547">
        <v>34.067</v>
      </c>
      <c r="I9547">
        <v>10387.528</v>
      </c>
      <c r="J9547">
        <v>4236307</v>
      </c>
      <c r="K9547">
        <v>8.8490000000000002</v>
      </c>
      <c r="L9547">
        <v>5.6360000000000001</v>
      </c>
      <c r="M9547">
        <v>1357.271</v>
      </c>
      <c r="N9547">
        <v>553531</v>
      </c>
      <c r="O9547">
        <v>1.421</v>
      </c>
      <c r="P9547">
        <v>0.95799999999999996</v>
      </c>
      <c r="Q9547">
        <v>218.01900000000001</v>
      </c>
      <c r="R9547">
        <v>88914</v>
      </c>
      <c r="S9547">
        <v>0</v>
      </c>
      <c r="T9547">
        <v>0</v>
      </c>
      <c r="U9547">
        <v>0</v>
      </c>
      <c r="V9547">
        <v>0</v>
      </c>
      <c r="W9547">
        <f t="shared" si="363"/>
        <v>0</v>
      </c>
      <c r="X9547">
        <f t="shared" ref="X9547:X9610" si="364">(MAX(0, (Q9547-306.46)))*1.88</f>
        <v>0</v>
      </c>
      <c r="Y9547">
        <f t="shared" ref="Y9547:Y9610" si="365">(MAX(0, (W9547-0.95)))*1.88</f>
        <v>0</v>
      </c>
    </row>
    <row r="9548" spans="1:25" x14ac:dyDescent="0.2">
      <c r="A9548" t="s">
        <v>23</v>
      </c>
      <c r="B9548" t="s">
        <v>745</v>
      </c>
      <c r="C9548">
        <v>1</v>
      </c>
      <c r="D9548">
        <v>3</v>
      </c>
      <c r="E9548" t="s">
        <v>6437</v>
      </c>
      <c r="F9548">
        <v>248.34100000000001</v>
      </c>
      <c r="G9548">
        <v>60.466000000000001</v>
      </c>
      <c r="H9548">
        <v>33.087000000000003</v>
      </c>
      <c r="I9548">
        <v>15016.212</v>
      </c>
      <c r="J9548">
        <v>6124006</v>
      </c>
      <c r="K9548">
        <v>33.908999999999999</v>
      </c>
      <c r="L9548">
        <v>14.307</v>
      </c>
      <c r="M9548">
        <v>8420.9429999999993</v>
      </c>
      <c r="N9548">
        <v>3434282</v>
      </c>
      <c r="O9548">
        <v>1.518</v>
      </c>
      <c r="P9548">
        <v>1.8169999999999999</v>
      </c>
      <c r="Q9548">
        <v>377.07499999999999</v>
      </c>
      <c r="R9548">
        <v>153781</v>
      </c>
      <c r="S9548">
        <v>3.0000000000000001E-3</v>
      </c>
      <c r="T9548">
        <v>0.80100000000000005</v>
      </c>
      <c r="U9548">
        <v>0.625</v>
      </c>
      <c r="V9548">
        <v>255</v>
      </c>
      <c r="W9548">
        <f t="shared" si="363"/>
        <v>1</v>
      </c>
      <c r="X9548">
        <f t="shared" si="364"/>
        <v>132.75620000000001</v>
      </c>
      <c r="Y9548">
        <f t="shared" si="365"/>
        <v>9.4000000000000083E-2</v>
      </c>
    </row>
    <row r="9549" spans="1:25" x14ac:dyDescent="0.2">
      <c r="A9549" t="s">
        <v>23</v>
      </c>
      <c r="B9549" t="s">
        <v>745</v>
      </c>
      <c r="C9549">
        <v>1</v>
      </c>
      <c r="D9549">
        <v>4</v>
      </c>
      <c r="E9549" t="s">
        <v>9082</v>
      </c>
      <c r="F9549">
        <v>152.61199999999999</v>
      </c>
      <c r="G9549">
        <v>72.88</v>
      </c>
      <c r="H9549">
        <v>38.875999999999998</v>
      </c>
      <c r="I9549">
        <v>11122.335999999999</v>
      </c>
      <c r="J9549">
        <v>4535981</v>
      </c>
      <c r="K9549">
        <v>9.359</v>
      </c>
      <c r="L9549">
        <v>4.9880000000000004</v>
      </c>
      <c r="M9549">
        <v>1428.3019999999999</v>
      </c>
      <c r="N9549">
        <v>582499</v>
      </c>
      <c r="O9549">
        <v>1.9710000000000001</v>
      </c>
      <c r="P9549">
        <v>5.6870000000000003</v>
      </c>
      <c r="Q9549">
        <v>300.80700000000002</v>
      </c>
      <c r="R9549">
        <v>122677</v>
      </c>
      <c r="S9549">
        <v>8.0000000000000002E-3</v>
      </c>
      <c r="T9549">
        <v>1.446</v>
      </c>
      <c r="U9549">
        <v>1.2509999999999999</v>
      </c>
      <c r="V9549">
        <v>510</v>
      </c>
      <c r="W9549">
        <f t="shared" si="363"/>
        <v>2</v>
      </c>
      <c r="X9549">
        <f t="shared" si="364"/>
        <v>0</v>
      </c>
      <c r="Y9549">
        <f t="shared" si="365"/>
        <v>1.974</v>
      </c>
    </row>
    <row r="9550" spans="1:25" x14ac:dyDescent="0.2">
      <c r="A9550" t="s">
        <v>23</v>
      </c>
      <c r="B9550" t="s">
        <v>745</v>
      </c>
      <c r="C9550">
        <v>1</v>
      </c>
      <c r="D9550">
        <v>5</v>
      </c>
      <c r="E9550" t="s">
        <v>419</v>
      </c>
      <c r="F9550">
        <v>242.255</v>
      </c>
      <c r="G9550">
        <v>53.204000000000001</v>
      </c>
      <c r="H9550">
        <v>27.09</v>
      </c>
      <c r="I9550">
        <v>12889</v>
      </c>
      <c r="J9550">
        <v>5256473</v>
      </c>
      <c r="K9550">
        <v>5.0590000000000002</v>
      </c>
      <c r="L9550">
        <v>3.1070000000000002</v>
      </c>
      <c r="M9550">
        <v>1225.556</v>
      </c>
      <c r="N9550">
        <v>499814</v>
      </c>
      <c r="O9550">
        <v>1.0549999999999999</v>
      </c>
      <c r="P9550">
        <v>2.403</v>
      </c>
      <c r="Q9550">
        <v>255.64599999999999</v>
      </c>
      <c r="R9550">
        <v>104259</v>
      </c>
      <c r="S9550">
        <v>3.0000000000000001E-3</v>
      </c>
      <c r="T9550">
        <v>0.81100000000000005</v>
      </c>
      <c r="U9550">
        <v>0.625</v>
      </c>
      <c r="V9550">
        <v>255</v>
      </c>
      <c r="W9550">
        <f t="shared" si="363"/>
        <v>1</v>
      </c>
      <c r="X9550">
        <f t="shared" si="364"/>
        <v>0</v>
      </c>
      <c r="Y9550">
        <f t="shared" si="365"/>
        <v>9.4000000000000083E-2</v>
      </c>
    </row>
    <row r="9551" spans="1:25" x14ac:dyDescent="0.2">
      <c r="A9551" t="s">
        <v>23</v>
      </c>
      <c r="B9551" t="s">
        <v>745</v>
      </c>
      <c r="C9551">
        <v>1</v>
      </c>
      <c r="D9551">
        <v>6</v>
      </c>
      <c r="E9551" t="s">
        <v>9333</v>
      </c>
      <c r="F9551">
        <v>382.29300000000001</v>
      </c>
      <c r="G9551">
        <v>40.161999999999999</v>
      </c>
      <c r="H9551">
        <v>27.087</v>
      </c>
      <c r="I9551">
        <v>15353.757</v>
      </c>
      <c r="J9551">
        <v>6261666</v>
      </c>
      <c r="K9551">
        <v>38.457999999999998</v>
      </c>
      <c r="L9551">
        <v>17.18</v>
      </c>
      <c r="M9551">
        <v>14702.188</v>
      </c>
      <c r="N9551">
        <v>5995939</v>
      </c>
      <c r="O9551">
        <v>1.355</v>
      </c>
      <c r="P9551">
        <v>3.5979999999999999</v>
      </c>
      <c r="Q9551">
        <v>518.15200000000004</v>
      </c>
      <c r="R9551">
        <v>211316</v>
      </c>
      <c r="S9551">
        <v>5.0000000000000001E-3</v>
      </c>
      <c r="T9551">
        <v>1.119</v>
      </c>
      <c r="U9551">
        <v>1.8759999999999999</v>
      </c>
      <c r="V9551">
        <v>765</v>
      </c>
      <c r="W9551">
        <f t="shared" si="363"/>
        <v>3</v>
      </c>
      <c r="X9551">
        <f t="shared" si="364"/>
        <v>397.9809600000001</v>
      </c>
      <c r="Y9551">
        <f t="shared" si="365"/>
        <v>3.8539999999999996</v>
      </c>
    </row>
    <row r="9552" spans="1:25" x14ac:dyDescent="0.2">
      <c r="A9552" t="s">
        <v>23</v>
      </c>
      <c r="B9552" t="s">
        <v>745</v>
      </c>
      <c r="C9552">
        <v>1</v>
      </c>
      <c r="D9552">
        <v>7</v>
      </c>
      <c r="E9552" t="s">
        <v>9334</v>
      </c>
      <c r="F9552">
        <v>130.38900000000001</v>
      </c>
      <c r="G9552">
        <v>78.027000000000001</v>
      </c>
      <c r="H9552">
        <v>39.332000000000001</v>
      </c>
      <c r="I9552">
        <v>10173.831</v>
      </c>
      <c r="J9552">
        <v>4149156</v>
      </c>
      <c r="K9552">
        <v>9.5109999999999992</v>
      </c>
      <c r="L9552">
        <v>5.383</v>
      </c>
      <c r="M9552">
        <v>1240.1210000000001</v>
      </c>
      <c r="N9552">
        <v>505754</v>
      </c>
      <c r="O9552">
        <v>1.758</v>
      </c>
      <c r="P9552">
        <v>2.798</v>
      </c>
      <c r="Q9552">
        <v>229.25899999999999</v>
      </c>
      <c r="R9552">
        <v>93498</v>
      </c>
      <c r="S9552">
        <v>5.0000000000000001E-3</v>
      </c>
      <c r="T9552">
        <v>1.1060000000000001</v>
      </c>
      <c r="U9552">
        <v>0.625</v>
      </c>
      <c r="V9552">
        <v>255</v>
      </c>
      <c r="W9552">
        <f t="shared" si="363"/>
        <v>1</v>
      </c>
      <c r="X9552">
        <f t="shared" si="364"/>
        <v>0</v>
      </c>
      <c r="Y9552">
        <f t="shared" si="365"/>
        <v>9.4000000000000083E-2</v>
      </c>
    </row>
    <row r="9553" spans="1:25" x14ac:dyDescent="0.2">
      <c r="A9553" t="s">
        <v>23</v>
      </c>
      <c r="B9553" t="s">
        <v>745</v>
      </c>
      <c r="C9553">
        <v>1</v>
      </c>
      <c r="D9553">
        <v>8</v>
      </c>
      <c r="E9553" t="s">
        <v>9335</v>
      </c>
      <c r="F9553">
        <v>363.54700000000003</v>
      </c>
      <c r="G9553">
        <v>67.242999999999995</v>
      </c>
      <c r="H9553">
        <v>37.658999999999999</v>
      </c>
      <c r="I9553">
        <v>24445.833999999999</v>
      </c>
      <c r="J9553">
        <v>9969654</v>
      </c>
      <c r="K9553">
        <v>65.126000000000005</v>
      </c>
      <c r="L9553">
        <v>25.414999999999999</v>
      </c>
      <c r="M9553">
        <v>23676.202000000001</v>
      </c>
      <c r="N9553">
        <v>9655778</v>
      </c>
      <c r="O9553">
        <v>3.0979999999999999</v>
      </c>
      <c r="P9553">
        <v>9.1430000000000007</v>
      </c>
      <c r="Q9553">
        <v>1126.328</v>
      </c>
      <c r="R9553">
        <v>459346</v>
      </c>
      <c r="S9553">
        <v>2.8000000000000001E-2</v>
      </c>
      <c r="T9553">
        <v>2.649</v>
      </c>
      <c r="U9553">
        <v>10.004</v>
      </c>
      <c r="V9553">
        <v>4080</v>
      </c>
      <c r="W9553">
        <f t="shared" si="363"/>
        <v>16</v>
      </c>
      <c r="X9553">
        <f t="shared" si="364"/>
        <v>1541.3518399999998</v>
      </c>
      <c r="Y9553">
        <f t="shared" si="365"/>
        <v>28.294</v>
      </c>
    </row>
    <row r="9554" spans="1:25" x14ac:dyDescent="0.2">
      <c r="A9554" t="s">
        <v>23</v>
      </c>
      <c r="B9554" t="s">
        <v>745</v>
      </c>
      <c r="C9554">
        <v>1</v>
      </c>
      <c r="D9554">
        <v>9</v>
      </c>
      <c r="E9554" t="s">
        <v>9336</v>
      </c>
      <c r="F9554">
        <v>129.55799999999999</v>
      </c>
      <c r="G9554">
        <v>74.564999999999998</v>
      </c>
      <c r="H9554">
        <v>36.715000000000003</v>
      </c>
      <c r="I9554">
        <v>9660.4930000000004</v>
      </c>
      <c r="J9554">
        <v>3939803</v>
      </c>
      <c r="K9554">
        <v>62.811999999999998</v>
      </c>
      <c r="L9554">
        <v>29.995999999999999</v>
      </c>
      <c r="M9554">
        <v>8137.7150000000001</v>
      </c>
      <c r="N9554">
        <v>3318774</v>
      </c>
      <c r="O9554">
        <v>2.9369999999999998</v>
      </c>
      <c r="P9554">
        <v>9.5329999999999995</v>
      </c>
      <c r="Q9554">
        <v>380.517</v>
      </c>
      <c r="R9554">
        <v>155185</v>
      </c>
      <c r="S9554">
        <v>2.9000000000000001E-2</v>
      </c>
      <c r="T9554">
        <v>2.7170000000000001</v>
      </c>
      <c r="U9554">
        <v>3.7519999999999998</v>
      </c>
      <c r="V9554">
        <v>1530</v>
      </c>
      <c r="W9554">
        <f t="shared" si="363"/>
        <v>6</v>
      </c>
      <c r="X9554">
        <f t="shared" si="364"/>
        <v>139.22716000000003</v>
      </c>
      <c r="Y9554">
        <f t="shared" si="365"/>
        <v>9.4939999999999998</v>
      </c>
    </row>
    <row r="9555" spans="1:25" x14ac:dyDescent="0.2">
      <c r="A9555" t="s">
        <v>23</v>
      </c>
      <c r="B9555" t="s">
        <v>745</v>
      </c>
      <c r="C9555">
        <v>1</v>
      </c>
      <c r="D9555">
        <v>10</v>
      </c>
      <c r="E9555" t="s">
        <v>1492</v>
      </c>
      <c r="F9555">
        <v>310.71600000000001</v>
      </c>
      <c r="G9555">
        <v>52.460999999999999</v>
      </c>
      <c r="H9555">
        <v>27.263999999999999</v>
      </c>
      <c r="I9555">
        <v>16300.503000000001</v>
      </c>
      <c r="J9555">
        <v>6647774</v>
      </c>
      <c r="K9555">
        <v>51.656999999999996</v>
      </c>
      <c r="L9555">
        <v>25.015999999999998</v>
      </c>
      <c r="M9555">
        <v>16050.578</v>
      </c>
      <c r="N9555">
        <v>6545848</v>
      </c>
      <c r="O9555">
        <v>2.5409999999999999</v>
      </c>
      <c r="P9555">
        <v>8.6959999999999997</v>
      </c>
      <c r="Q9555">
        <v>789.43399999999997</v>
      </c>
      <c r="R9555">
        <v>321952</v>
      </c>
      <c r="S9555">
        <v>0.03</v>
      </c>
      <c r="T9555">
        <v>2.774</v>
      </c>
      <c r="U9555">
        <v>9.3789999999999996</v>
      </c>
      <c r="V9555">
        <v>3825</v>
      </c>
      <c r="W9555">
        <f t="shared" si="363"/>
        <v>15</v>
      </c>
      <c r="X9555">
        <f t="shared" si="364"/>
        <v>907.99111999999991</v>
      </c>
      <c r="Y9555">
        <f t="shared" si="365"/>
        <v>26.414000000000001</v>
      </c>
    </row>
    <row r="9556" spans="1:25" x14ac:dyDescent="0.2">
      <c r="A9556" t="s">
        <v>23</v>
      </c>
      <c r="B9556" t="s">
        <v>745</v>
      </c>
      <c r="C9556">
        <v>1</v>
      </c>
      <c r="D9556">
        <v>11</v>
      </c>
      <c r="E9556" t="s">
        <v>7300</v>
      </c>
      <c r="F9556">
        <v>296.01600000000002</v>
      </c>
      <c r="G9556">
        <v>45.030999999999999</v>
      </c>
      <c r="H9556">
        <v>21.378</v>
      </c>
      <c r="I9556">
        <v>13329.859</v>
      </c>
      <c r="J9556">
        <v>5436267</v>
      </c>
      <c r="K9556">
        <v>13.571999999999999</v>
      </c>
      <c r="L9556">
        <v>10.548</v>
      </c>
      <c r="M9556">
        <v>4017.652</v>
      </c>
      <c r="N9556">
        <v>1638504</v>
      </c>
      <c r="O9556">
        <v>1.5049999999999999</v>
      </c>
      <c r="P9556">
        <v>3.371</v>
      </c>
      <c r="Q9556">
        <v>445.62599999999998</v>
      </c>
      <c r="R9556">
        <v>181738</v>
      </c>
      <c r="S9556">
        <v>1.2999999999999999E-2</v>
      </c>
      <c r="T9556">
        <v>1.798</v>
      </c>
      <c r="U9556">
        <v>3.7519999999999998</v>
      </c>
      <c r="V9556">
        <v>1530</v>
      </c>
      <c r="W9556">
        <f t="shared" si="363"/>
        <v>6</v>
      </c>
      <c r="X9556">
        <f t="shared" si="364"/>
        <v>261.63207999999997</v>
      </c>
      <c r="Y9556">
        <f t="shared" si="365"/>
        <v>9.4939999999999998</v>
      </c>
    </row>
    <row r="9557" spans="1:25" x14ac:dyDescent="0.2">
      <c r="A9557" t="s">
        <v>23</v>
      </c>
      <c r="B9557" t="s">
        <v>745</v>
      </c>
      <c r="C9557">
        <v>1</v>
      </c>
      <c r="D9557">
        <v>12</v>
      </c>
      <c r="E9557" t="s">
        <v>9337</v>
      </c>
      <c r="F9557">
        <v>295.85599999999999</v>
      </c>
      <c r="G9557">
        <v>50.606000000000002</v>
      </c>
      <c r="H9557">
        <v>32.463999999999999</v>
      </c>
      <c r="I9557">
        <v>14972.215</v>
      </c>
      <c r="J9557">
        <v>6106063</v>
      </c>
      <c r="K9557">
        <v>53.465000000000003</v>
      </c>
      <c r="L9557">
        <v>27.068000000000001</v>
      </c>
      <c r="M9557">
        <v>15817.965</v>
      </c>
      <c r="N9557">
        <v>6450982</v>
      </c>
      <c r="O9557">
        <v>2.3170000000000002</v>
      </c>
      <c r="P9557">
        <v>7.9420000000000002</v>
      </c>
      <c r="Q9557">
        <v>685.52200000000005</v>
      </c>
      <c r="R9557">
        <v>279574</v>
      </c>
      <c r="S9557">
        <v>2.5000000000000001E-2</v>
      </c>
      <c r="T9557">
        <v>2.5430000000000001</v>
      </c>
      <c r="U9557">
        <v>7.5030000000000001</v>
      </c>
      <c r="V9557">
        <v>3060</v>
      </c>
      <c r="W9557">
        <f t="shared" si="363"/>
        <v>12</v>
      </c>
      <c r="X9557">
        <f t="shared" si="364"/>
        <v>712.63656000000015</v>
      </c>
      <c r="Y9557">
        <f t="shared" si="365"/>
        <v>20.774000000000001</v>
      </c>
    </row>
    <row r="9558" spans="1:25" x14ac:dyDescent="0.2">
      <c r="A9558" t="s">
        <v>23</v>
      </c>
      <c r="B9558" t="s">
        <v>745</v>
      </c>
      <c r="C9558">
        <v>1</v>
      </c>
      <c r="D9558">
        <v>13</v>
      </c>
      <c r="E9558" t="s">
        <v>6843</v>
      </c>
      <c r="F9558">
        <v>305.55399999999997</v>
      </c>
      <c r="G9558">
        <v>70.495000000000005</v>
      </c>
      <c r="H9558">
        <v>32.716000000000001</v>
      </c>
      <c r="I9558">
        <v>21540.026000000002</v>
      </c>
      <c r="J9558">
        <v>8784589</v>
      </c>
      <c r="K9558">
        <v>51.040999999999997</v>
      </c>
      <c r="L9558">
        <v>26.326000000000001</v>
      </c>
      <c r="M9558">
        <v>15595.737999999999</v>
      </c>
      <c r="N9558">
        <v>6360352</v>
      </c>
      <c r="O9558">
        <v>2.2029999999999998</v>
      </c>
      <c r="P9558">
        <v>7.4</v>
      </c>
      <c r="Q9558">
        <v>673.13699999999994</v>
      </c>
      <c r="R9558">
        <v>274523</v>
      </c>
      <c r="S9558">
        <v>1.2E-2</v>
      </c>
      <c r="T9558">
        <v>1.7689999999999999</v>
      </c>
      <c r="U9558">
        <v>3.7519999999999998</v>
      </c>
      <c r="V9558">
        <v>1530</v>
      </c>
      <c r="W9558">
        <f t="shared" si="363"/>
        <v>6</v>
      </c>
      <c r="X9558">
        <f t="shared" si="364"/>
        <v>689.35275999999988</v>
      </c>
      <c r="Y9558">
        <f t="shared" si="365"/>
        <v>9.4939999999999998</v>
      </c>
    </row>
    <row r="9559" spans="1:25" x14ac:dyDescent="0.2">
      <c r="A9559" t="s">
        <v>23</v>
      </c>
      <c r="B9559" t="s">
        <v>745</v>
      </c>
      <c r="C9559">
        <v>1</v>
      </c>
      <c r="D9559">
        <v>14</v>
      </c>
      <c r="E9559" t="s">
        <v>9338</v>
      </c>
      <c r="F9559">
        <v>297.83800000000002</v>
      </c>
      <c r="G9559">
        <v>64.927000000000007</v>
      </c>
      <c r="H9559">
        <v>35.006</v>
      </c>
      <c r="I9559">
        <v>19337.585999999999</v>
      </c>
      <c r="J9559">
        <v>7886376</v>
      </c>
      <c r="K9559">
        <v>5.6680000000000001</v>
      </c>
      <c r="L9559">
        <v>3.238</v>
      </c>
      <c r="M9559">
        <v>1688.0619999999999</v>
      </c>
      <c r="N9559">
        <v>688436</v>
      </c>
      <c r="O9559">
        <v>1.002</v>
      </c>
      <c r="P9559">
        <v>0.83299999999999996</v>
      </c>
      <c r="Q9559">
        <v>298.524</v>
      </c>
      <c r="R9559">
        <v>121746</v>
      </c>
      <c r="S9559">
        <v>0</v>
      </c>
      <c r="T9559">
        <v>0</v>
      </c>
      <c r="U9559">
        <v>0</v>
      </c>
      <c r="V9559">
        <v>0</v>
      </c>
      <c r="W9559">
        <f t="shared" si="363"/>
        <v>0</v>
      </c>
      <c r="X9559">
        <f t="shared" si="364"/>
        <v>0</v>
      </c>
      <c r="Y9559">
        <f t="shared" si="365"/>
        <v>0</v>
      </c>
    </row>
    <row r="9560" spans="1:25" x14ac:dyDescent="0.2">
      <c r="A9560" t="s">
        <v>23</v>
      </c>
      <c r="B9560" t="s">
        <v>745</v>
      </c>
      <c r="C9560">
        <v>1</v>
      </c>
      <c r="D9560">
        <v>15</v>
      </c>
      <c r="E9560" t="s">
        <v>9339</v>
      </c>
      <c r="F9560">
        <v>296.322</v>
      </c>
      <c r="G9560">
        <v>66.384</v>
      </c>
      <c r="H9560">
        <v>28.413</v>
      </c>
      <c r="I9560">
        <v>19671.196</v>
      </c>
      <c r="J9560">
        <v>8022431</v>
      </c>
      <c r="K9560">
        <v>94.47</v>
      </c>
      <c r="L9560">
        <v>31.175999999999998</v>
      </c>
      <c r="M9560">
        <v>27993.518</v>
      </c>
      <c r="N9560">
        <v>11416493</v>
      </c>
      <c r="O9560">
        <v>5.0469999999999997</v>
      </c>
      <c r="P9560">
        <v>14.532</v>
      </c>
      <c r="Q9560">
        <v>1495.492</v>
      </c>
      <c r="R9560">
        <v>609901</v>
      </c>
      <c r="S9560">
        <v>5.8999999999999997E-2</v>
      </c>
      <c r="T9560">
        <v>3.8809999999999998</v>
      </c>
      <c r="U9560">
        <v>17.507000000000001</v>
      </c>
      <c r="V9560">
        <v>7140</v>
      </c>
      <c r="W9560">
        <f t="shared" si="363"/>
        <v>28</v>
      </c>
      <c r="X9560">
        <f t="shared" si="364"/>
        <v>2235.3801599999997</v>
      </c>
      <c r="Y9560">
        <f t="shared" si="365"/>
        <v>50.853999999999999</v>
      </c>
    </row>
    <row r="9561" spans="1:25" x14ac:dyDescent="0.2">
      <c r="A9561" t="s">
        <v>23</v>
      </c>
      <c r="B9561" t="s">
        <v>745</v>
      </c>
      <c r="C9561">
        <v>1</v>
      </c>
      <c r="D9561">
        <v>16</v>
      </c>
      <c r="E9561" t="s">
        <v>4778</v>
      </c>
      <c r="F9561">
        <v>335.62799999999999</v>
      </c>
      <c r="G9561">
        <v>52.584000000000003</v>
      </c>
      <c r="H9561">
        <v>28.012</v>
      </c>
      <c r="I9561">
        <v>17648.776000000002</v>
      </c>
      <c r="J9561">
        <v>7197635</v>
      </c>
      <c r="K9561">
        <v>40.216000000000001</v>
      </c>
      <c r="L9561">
        <v>28.919</v>
      </c>
      <c r="M9561">
        <v>13497.56</v>
      </c>
      <c r="N9561">
        <v>5504660</v>
      </c>
      <c r="O9561">
        <v>3.24</v>
      </c>
      <c r="P9561">
        <v>10.005000000000001</v>
      </c>
      <c r="Q9561">
        <v>1087.3430000000001</v>
      </c>
      <c r="R9561">
        <v>443447</v>
      </c>
      <c r="S9561">
        <v>3.4000000000000002E-2</v>
      </c>
      <c r="T9561">
        <v>2.9239999999999999</v>
      </c>
      <c r="U9561">
        <v>11.255000000000001</v>
      </c>
      <c r="V9561">
        <v>4590</v>
      </c>
      <c r="W9561">
        <f t="shared" si="363"/>
        <v>18</v>
      </c>
      <c r="X9561">
        <f t="shared" si="364"/>
        <v>1468.0600400000001</v>
      </c>
      <c r="Y9561">
        <f t="shared" si="365"/>
        <v>32.054000000000002</v>
      </c>
    </row>
    <row r="9562" spans="1:25" x14ac:dyDescent="0.2">
      <c r="A9562" t="s">
        <v>23</v>
      </c>
      <c r="B9562" t="s">
        <v>745</v>
      </c>
      <c r="C9562">
        <v>1</v>
      </c>
      <c r="D9562">
        <v>17</v>
      </c>
      <c r="E9562" t="s">
        <v>9340</v>
      </c>
      <c r="F9562">
        <v>321.33499999999998</v>
      </c>
      <c r="G9562">
        <v>66.548000000000002</v>
      </c>
      <c r="H9562">
        <v>31.65</v>
      </c>
      <c r="I9562">
        <v>21384.249</v>
      </c>
      <c r="J9562">
        <v>8721059</v>
      </c>
      <c r="K9562">
        <v>51.243000000000002</v>
      </c>
      <c r="L9562">
        <v>24.071000000000002</v>
      </c>
      <c r="M9562">
        <v>16466.188999999998</v>
      </c>
      <c r="N9562">
        <v>6715345</v>
      </c>
      <c r="O9562">
        <v>2.1139999999999999</v>
      </c>
      <c r="P9562">
        <v>7.6479999999999997</v>
      </c>
      <c r="Q9562">
        <v>679.28700000000003</v>
      </c>
      <c r="R9562">
        <v>277031</v>
      </c>
      <c r="S9562">
        <v>1.7999999999999999E-2</v>
      </c>
      <c r="T9562">
        <v>2.113</v>
      </c>
      <c r="U9562">
        <v>5.6269999999999998</v>
      </c>
      <c r="V9562">
        <v>2295</v>
      </c>
      <c r="W9562">
        <f t="shared" si="363"/>
        <v>9</v>
      </c>
      <c r="X9562">
        <f t="shared" si="364"/>
        <v>700.91476000000011</v>
      </c>
      <c r="Y9562">
        <f t="shared" si="365"/>
        <v>15.134</v>
      </c>
    </row>
    <row r="9563" spans="1:25" x14ac:dyDescent="0.2">
      <c r="A9563" t="s">
        <v>23</v>
      </c>
      <c r="B9563" t="s">
        <v>745</v>
      </c>
      <c r="C9563">
        <v>1</v>
      </c>
      <c r="D9563">
        <v>18</v>
      </c>
      <c r="E9563" t="s">
        <v>9341</v>
      </c>
      <c r="F9563">
        <v>31.663</v>
      </c>
      <c r="G9563">
        <v>38.618000000000002</v>
      </c>
      <c r="H9563">
        <v>19.600999999999999</v>
      </c>
      <c r="I9563">
        <v>1222.768</v>
      </c>
      <c r="J9563">
        <v>498677</v>
      </c>
      <c r="K9563">
        <v>18.956</v>
      </c>
      <c r="L9563">
        <v>21.375</v>
      </c>
      <c r="M9563">
        <v>600.21600000000001</v>
      </c>
      <c r="N9563">
        <v>244784</v>
      </c>
      <c r="O9563">
        <v>2.78</v>
      </c>
      <c r="P9563">
        <v>9.8989999999999991</v>
      </c>
      <c r="Q9563">
        <v>88.018000000000001</v>
      </c>
      <c r="R9563">
        <v>35896</v>
      </c>
      <c r="S9563">
        <v>0.02</v>
      </c>
      <c r="T9563">
        <v>2.2440000000000002</v>
      </c>
      <c r="U9563">
        <v>0.625</v>
      </c>
      <c r="V9563">
        <v>255</v>
      </c>
      <c r="W9563">
        <f t="shared" si="363"/>
        <v>1</v>
      </c>
      <c r="X9563">
        <f t="shared" si="364"/>
        <v>0</v>
      </c>
      <c r="Y9563">
        <f t="shared" si="365"/>
        <v>9.4000000000000083E-2</v>
      </c>
    </row>
    <row r="9564" spans="1:25" x14ac:dyDescent="0.2">
      <c r="A9564" t="s">
        <v>23</v>
      </c>
      <c r="B9564" t="s">
        <v>745</v>
      </c>
      <c r="C9564">
        <v>1</v>
      </c>
      <c r="D9564">
        <v>19</v>
      </c>
      <c r="E9564" t="s">
        <v>9342</v>
      </c>
      <c r="F9564">
        <v>137.095</v>
      </c>
      <c r="G9564">
        <v>96.632000000000005</v>
      </c>
      <c r="H9564">
        <v>44.128999999999998</v>
      </c>
      <c r="I9564">
        <v>13247.748</v>
      </c>
      <c r="J9564">
        <v>5402780</v>
      </c>
      <c r="K9564">
        <v>36.798000000000002</v>
      </c>
      <c r="L9564">
        <v>16.082999999999998</v>
      </c>
      <c r="M9564">
        <v>5044.8710000000001</v>
      </c>
      <c r="N9564">
        <v>2057431</v>
      </c>
      <c r="O9564">
        <v>1.845</v>
      </c>
      <c r="P9564">
        <v>4.2519999999999998</v>
      </c>
      <c r="Q9564">
        <v>252.96799999999999</v>
      </c>
      <c r="R9564">
        <v>103167</v>
      </c>
      <c r="S9564">
        <v>5.0000000000000001E-3</v>
      </c>
      <c r="T9564">
        <v>1.0780000000000001</v>
      </c>
      <c r="U9564">
        <v>0.625</v>
      </c>
      <c r="V9564">
        <v>255</v>
      </c>
      <c r="W9564">
        <f t="shared" si="363"/>
        <v>1</v>
      </c>
      <c r="X9564">
        <f t="shared" si="364"/>
        <v>0</v>
      </c>
      <c r="Y9564">
        <f t="shared" si="365"/>
        <v>9.4000000000000083E-2</v>
      </c>
    </row>
    <row r="9565" spans="1:25" x14ac:dyDescent="0.2">
      <c r="A9565" t="s">
        <v>23</v>
      </c>
      <c r="B9565" t="s">
        <v>745</v>
      </c>
      <c r="C9565">
        <v>1</v>
      </c>
      <c r="D9565">
        <v>20</v>
      </c>
      <c r="E9565" t="s">
        <v>9343</v>
      </c>
      <c r="F9565">
        <v>221.23599999999999</v>
      </c>
      <c r="G9565">
        <v>79.626999999999995</v>
      </c>
      <c r="H9565">
        <v>41.871000000000002</v>
      </c>
      <c r="I9565">
        <v>17616.473000000002</v>
      </c>
      <c r="J9565">
        <v>7184461</v>
      </c>
      <c r="K9565">
        <v>10.772</v>
      </c>
      <c r="L9565">
        <v>7.4359999999999999</v>
      </c>
      <c r="M9565">
        <v>2383.1979999999999</v>
      </c>
      <c r="N9565">
        <v>971931</v>
      </c>
      <c r="O9565">
        <v>1.456</v>
      </c>
      <c r="P9565">
        <v>1.0920000000000001</v>
      </c>
      <c r="Q9565">
        <v>322.029</v>
      </c>
      <c r="R9565">
        <v>131332</v>
      </c>
      <c r="S9565">
        <v>0</v>
      </c>
      <c r="T9565">
        <v>0</v>
      </c>
      <c r="U9565">
        <v>0</v>
      </c>
      <c r="V9565">
        <v>0</v>
      </c>
      <c r="W9565">
        <f t="shared" si="363"/>
        <v>0</v>
      </c>
      <c r="X9565">
        <f t="shared" si="364"/>
        <v>29.269720000000031</v>
      </c>
      <c r="Y9565">
        <f t="shared" si="365"/>
        <v>0</v>
      </c>
    </row>
    <row r="9566" spans="1:25" x14ac:dyDescent="0.2">
      <c r="A9566" t="s">
        <v>23</v>
      </c>
      <c r="B9566" t="s">
        <v>745</v>
      </c>
      <c r="C9566">
        <v>1</v>
      </c>
      <c r="D9566">
        <v>21</v>
      </c>
      <c r="E9566" t="s">
        <v>9344</v>
      </c>
      <c r="F9566">
        <v>282.49799999999999</v>
      </c>
      <c r="G9566">
        <v>41.012999999999998</v>
      </c>
      <c r="H9566">
        <v>26.61</v>
      </c>
      <c r="I9566">
        <v>11585.972</v>
      </c>
      <c r="J9566">
        <v>4725064</v>
      </c>
      <c r="K9566">
        <v>42.598999999999997</v>
      </c>
      <c r="L9566">
        <v>15.403</v>
      </c>
      <c r="M9566">
        <v>12034.013000000001</v>
      </c>
      <c r="N9566">
        <v>4907787</v>
      </c>
      <c r="O9566">
        <v>2.0529999999999999</v>
      </c>
      <c r="P9566">
        <v>7.6020000000000003</v>
      </c>
      <c r="Q9566">
        <v>579.899</v>
      </c>
      <c r="R9566">
        <v>236498</v>
      </c>
      <c r="S9566">
        <v>1.0999999999999999E-2</v>
      </c>
      <c r="T9566">
        <v>1.68</v>
      </c>
      <c r="U9566">
        <v>3.1259999999999999</v>
      </c>
      <c r="V9566">
        <v>1275</v>
      </c>
      <c r="W9566">
        <f t="shared" si="363"/>
        <v>5</v>
      </c>
      <c r="X9566">
        <f t="shared" si="364"/>
        <v>514.06532000000004</v>
      </c>
      <c r="Y9566">
        <f t="shared" si="365"/>
        <v>7.613999999999999</v>
      </c>
    </row>
    <row r="9567" spans="1:25" x14ac:dyDescent="0.2">
      <c r="A9567" t="s">
        <v>23</v>
      </c>
      <c r="B9567" t="s">
        <v>745</v>
      </c>
      <c r="C9567">
        <v>1</v>
      </c>
      <c r="D9567">
        <v>22</v>
      </c>
      <c r="E9567" t="s">
        <v>9345</v>
      </c>
      <c r="F9567">
        <v>148.929</v>
      </c>
      <c r="G9567">
        <v>78.638999999999996</v>
      </c>
      <c r="H9567">
        <v>47.363999999999997</v>
      </c>
      <c r="I9567">
        <v>11711.626</v>
      </c>
      <c r="J9567">
        <v>4776309</v>
      </c>
      <c r="K9567">
        <v>9.0399999999999991</v>
      </c>
      <c r="L9567">
        <v>4.7569999999999997</v>
      </c>
      <c r="M9567">
        <v>1346.348</v>
      </c>
      <c r="N9567">
        <v>549076</v>
      </c>
      <c r="O9567">
        <v>1.45</v>
      </c>
      <c r="P9567">
        <v>0.97799999999999998</v>
      </c>
      <c r="Q9567">
        <v>215.89099999999999</v>
      </c>
      <c r="R9567">
        <v>88046</v>
      </c>
      <c r="S9567">
        <v>0</v>
      </c>
      <c r="T9567">
        <v>0</v>
      </c>
      <c r="U9567">
        <v>0</v>
      </c>
      <c r="V9567">
        <v>0</v>
      </c>
      <c r="W9567">
        <f t="shared" si="363"/>
        <v>0</v>
      </c>
      <c r="X9567">
        <f t="shared" si="364"/>
        <v>0</v>
      </c>
      <c r="Y9567">
        <f t="shared" si="365"/>
        <v>0</v>
      </c>
    </row>
    <row r="9568" spans="1:25" x14ac:dyDescent="0.2">
      <c r="A9568" t="s">
        <v>23</v>
      </c>
      <c r="B9568" t="s">
        <v>745</v>
      </c>
      <c r="C9568">
        <v>1</v>
      </c>
      <c r="D9568">
        <v>23</v>
      </c>
      <c r="E9568" t="s">
        <v>9346</v>
      </c>
      <c r="F9568">
        <v>269.05799999999999</v>
      </c>
      <c r="G9568">
        <v>71.004999999999995</v>
      </c>
      <c r="H9568">
        <v>36.81</v>
      </c>
      <c r="I9568">
        <v>19104.364000000001</v>
      </c>
      <c r="J9568">
        <v>7791262</v>
      </c>
      <c r="K9568">
        <v>6.806</v>
      </c>
      <c r="L9568">
        <v>3.6389999999999998</v>
      </c>
      <c r="M9568">
        <v>1831.26</v>
      </c>
      <c r="N9568">
        <v>746836</v>
      </c>
      <c r="O9568">
        <v>1.458</v>
      </c>
      <c r="P9568">
        <v>3.5470000000000002</v>
      </c>
      <c r="Q9568">
        <v>392.16500000000002</v>
      </c>
      <c r="R9568">
        <v>159935</v>
      </c>
      <c r="S9568">
        <v>5.0000000000000001E-3</v>
      </c>
      <c r="T9568">
        <v>1.089</v>
      </c>
      <c r="U9568">
        <v>1.2509999999999999</v>
      </c>
      <c r="V9568">
        <v>510</v>
      </c>
      <c r="W9568">
        <f t="shared" si="363"/>
        <v>2</v>
      </c>
      <c r="X9568">
        <f t="shared" si="364"/>
        <v>161.12540000000007</v>
      </c>
      <c r="Y9568">
        <f t="shared" si="365"/>
        <v>1.974</v>
      </c>
    </row>
    <row r="9569" spans="1:25" x14ac:dyDescent="0.2">
      <c r="A9569" t="s">
        <v>23</v>
      </c>
      <c r="B9569" t="s">
        <v>745</v>
      </c>
      <c r="C9569">
        <v>1</v>
      </c>
      <c r="D9569">
        <v>25</v>
      </c>
      <c r="E9569" t="s">
        <v>9347</v>
      </c>
      <c r="F9569">
        <v>219.92500000000001</v>
      </c>
      <c r="G9569">
        <v>60.441000000000003</v>
      </c>
      <c r="H9569">
        <v>34.31</v>
      </c>
      <c r="I9569">
        <v>13292.436</v>
      </c>
      <c r="J9569">
        <v>5421005</v>
      </c>
      <c r="K9569">
        <v>6.149</v>
      </c>
      <c r="L9569">
        <v>3.6669999999999998</v>
      </c>
      <c r="M9569">
        <v>1352.26</v>
      </c>
      <c r="N9569">
        <v>551487</v>
      </c>
      <c r="O9569">
        <v>1.8919999999999999</v>
      </c>
      <c r="P9569">
        <v>6.4580000000000002</v>
      </c>
      <c r="Q9569">
        <v>416.101</v>
      </c>
      <c r="R9569">
        <v>169697</v>
      </c>
      <c r="S9569">
        <v>1.0999999999999999E-2</v>
      </c>
      <c r="T9569">
        <v>1.7030000000000001</v>
      </c>
      <c r="U9569">
        <v>2.5009999999999999</v>
      </c>
      <c r="V9569">
        <v>1020</v>
      </c>
      <c r="W9569">
        <f t="shared" si="363"/>
        <v>4</v>
      </c>
      <c r="X9569">
        <f t="shared" si="364"/>
        <v>206.12508000000003</v>
      </c>
      <c r="Y9569">
        <f t="shared" si="365"/>
        <v>5.7339999999999991</v>
      </c>
    </row>
    <row r="9570" spans="1:25" x14ac:dyDescent="0.2">
      <c r="A9570" t="s">
        <v>23</v>
      </c>
      <c r="B9570" t="s">
        <v>745</v>
      </c>
      <c r="C9570">
        <v>1</v>
      </c>
      <c r="D9570">
        <v>27</v>
      </c>
      <c r="E9570" t="s">
        <v>9348</v>
      </c>
      <c r="F9570">
        <v>347.38299999999998</v>
      </c>
      <c r="G9570">
        <v>84.391000000000005</v>
      </c>
      <c r="H9570">
        <v>41.174999999999997</v>
      </c>
      <c r="I9570">
        <v>29315.934000000001</v>
      </c>
      <c r="J9570">
        <v>11955809</v>
      </c>
      <c r="K9570">
        <v>7.3319999999999999</v>
      </c>
      <c r="L9570">
        <v>4.3029999999999999</v>
      </c>
      <c r="M9570">
        <v>2547.0500000000002</v>
      </c>
      <c r="N9570">
        <v>1038754</v>
      </c>
      <c r="O9570">
        <v>1.3839999999999999</v>
      </c>
      <c r="P9570">
        <v>2.3079999999999998</v>
      </c>
      <c r="Q9570">
        <v>480.79</v>
      </c>
      <c r="R9570">
        <v>196079</v>
      </c>
      <c r="S9570">
        <v>2E-3</v>
      </c>
      <c r="T9570">
        <v>0.67700000000000005</v>
      </c>
      <c r="U9570">
        <v>0.625</v>
      </c>
      <c r="V9570">
        <v>255</v>
      </c>
      <c r="W9570">
        <f t="shared" si="363"/>
        <v>1</v>
      </c>
      <c r="X9570">
        <f t="shared" si="364"/>
        <v>327.74040000000008</v>
      </c>
      <c r="Y9570">
        <f t="shared" si="365"/>
        <v>9.4000000000000083E-2</v>
      </c>
    </row>
    <row r="9571" spans="1:25" x14ac:dyDescent="0.2">
      <c r="A9571" t="s">
        <v>23</v>
      </c>
      <c r="B9571" t="s">
        <v>745</v>
      </c>
      <c r="C9571">
        <v>1</v>
      </c>
      <c r="D9571">
        <v>28</v>
      </c>
      <c r="E9571" t="s">
        <v>9349</v>
      </c>
      <c r="F9571">
        <v>118.55800000000001</v>
      </c>
      <c r="G9571">
        <v>53.637999999999998</v>
      </c>
      <c r="H9571">
        <v>31.399000000000001</v>
      </c>
      <c r="I9571">
        <v>6359.1660000000002</v>
      </c>
      <c r="J9571">
        <v>2593435</v>
      </c>
      <c r="K9571">
        <v>25.109000000000002</v>
      </c>
      <c r="L9571">
        <v>9.6669999999999998</v>
      </c>
      <c r="M9571">
        <v>2976.8560000000002</v>
      </c>
      <c r="N9571">
        <v>1214040</v>
      </c>
      <c r="O9571">
        <v>1.476</v>
      </c>
      <c r="P9571">
        <v>1.1439999999999999</v>
      </c>
      <c r="Q9571">
        <v>175.006</v>
      </c>
      <c r="R9571">
        <v>71372</v>
      </c>
      <c r="S9571">
        <v>0</v>
      </c>
      <c r="T9571">
        <v>0</v>
      </c>
      <c r="U9571">
        <v>0</v>
      </c>
      <c r="V9571">
        <v>0</v>
      </c>
      <c r="W9571">
        <f t="shared" si="363"/>
        <v>0</v>
      </c>
      <c r="X9571">
        <f t="shared" si="364"/>
        <v>0</v>
      </c>
      <c r="Y9571">
        <f t="shared" si="365"/>
        <v>0</v>
      </c>
    </row>
    <row r="9572" spans="1:25" x14ac:dyDescent="0.2">
      <c r="A9572" t="s">
        <v>23</v>
      </c>
      <c r="B9572" t="s">
        <v>745</v>
      </c>
      <c r="C9572">
        <v>2</v>
      </c>
      <c r="D9572">
        <v>1</v>
      </c>
      <c r="E9572" t="s">
        <v>1964</v>
      </c>
      <c r="F9572">
        <v>332.22500000000002</v>
      </c>
      <c r="G9572">
        <v>71.628</v>
      </c>
      <c r="H9572">
        <v>33.369</v>
      </c>
      <c r="I9572">
        <v>23796.455000000002</v>
      </c>
      <c r="J9572">
        <v>9704820</v>
      </c>
      <c r="K9572">
        <v>36.134</v>
      </c>
      <c r="L9572">
        <v>15.176</v>
      </c>
      <c r="M9572">
        <v>12004.51</v>
      </c>
      <c r="N9572">
        <v>4895755</v>
      </c>
      <c r="O9572">
        <v>1.5860000000000001</v>
      </c>
      <c r="P9572">
        <v>3.3410000000000002</v>
      </c>
      <c r="Q9572">
        <v>527.06799999999998</v>
      </c>
      <c r="R9572">
        <v>214952</v>
      </c>
      <c r="S9572">
        <v>6.0000000000000001E-3</v>
      </c>
      <c r="T9572">
        <v>1.2</v>
      </c>
      <c r="U9572">
        <v>1.8759999999999999</v>
      </c>
      <c r="V9572">
        <v>765</v>
      </c>
      <c r="W9572">
        <f t="shared" si="363"/>
        <v>3</v>
      </c>
      <c r="X9572">
        <f t="shared" si="364"/>
        <v>414.74304000000001</v>
      </c>
      <c r="Y9572">
        <f t="shared" si="365"/>
        <v>3.8539999999999996</v>
      </c>
    </row>
    <row r="9573" spans="1:25" x14ac:dyDescent="0.2">
      <c r="A9573" t="s">
        <v>23</v>
      </c>
      <c r="B9573" t="s">
        <v>745</v>
      </c>
      <c r="C9573">
        <v>2</v>
      </c>
      <c r="D9573">
        <v>2</v>
      </c>
      <c r="E9573" t="s">
        <v>6347</v>
      </c>
      <c r="F9573">
        <v>227.065</v>
      </c>
      <c r="G9573">
        <v>71.566999999999993</v>
      </c>
      <c r="H9573">
        <v>42.139000000000003</v>
      </c>
      <c r="I9573">
        <v>16250.438</v>
      </c>
      <c r="J9573">
        <v>6627356</v>
      </c>
      <c r="K9573">
        <v>29.422999999999998</v>
      </c>
      <c r="L9573">
        <v>17.350000000000001</v>
      </c>
      <c r="M9573">
        <v>6681.0360000000001</v>
      </c>
      <c r="N9573">
        <v>2724702</v>
      </c>
      <c r="O9573">
        <v>1.718</v>
      </c>
      <c r="P9573">
        <v>4.8449999999999998</v>
      </c>
      <c r="Q9573">
        <v>390.041</v>
      </c>
      <c r="R9573">
        <v>159069</v>
      </c>
      <c r="S9573">
        <v>1.9E-2</v>
      </c>
      <c r="T9573">
        <v>2.2170000000000001</v>
      </c>
      <c r="U9573">
        <v>4.3769999999999998</v>
      </c>
      <c r="V9573">
        <v>1785</v>
      </c>
      <c r="W9573">
        <f t="shared" si="363"/>
        <v>7</v>
      </c>
      <c r="X9573">
        <f t="shared" si="364"/>
        <v>157.13228000000004</v>
      </c>
      <c r="Y9573">
        <f t="shared" si="365"/>
        <v>11.373999999999999</v>
      </c>
    </row>
    <row r="9574" spans="1:25" x14ac:dyDescent="0.2">
      <c r="A9574" t="s">
        <v>23</v>
      </c>
      <c r="B9574" t="s">
        <v>745</v>
      </c>
      <c r="C9574">
        <v>2</v>
      </c>
      <c r="D9574">
        <v>3</v>
      </c>
      <c r="E9574" t="s">
        <v>9350</v>
      </c>
      <c r="F9574">
        <v>289.44200000000001</v>
      </c>
      <c r="G9574">
        <v>83.528999999999996</v>
      </c>
      <c r="H9574">
        <v>42.143000000000001</v>
      </c>
      <c r="I9574">
        <v>24176.928</v>
      </c>
      <c r="J9574">
        <v>9859987</v>
      </c>
      <c r="K9574">
        <v>8.7149999999999999</v>
      </c>
      <c r="L9574">
        <v>5.71</v>
      </c>
      <c r="M9574">
        <v>2522.5030000000002</v>
      </c>
      <c r="N9574">
        <v>1028743</v>
      </c>
      <c r="O9574">
        <v>1.3620000000000001</v>
      </c>
      <c r="P9574">
        <v>0.94499999999999995</v>
      </c>
      <c r="Q9574">
        <v>394.209</v>
      </c>
      <c r="R9574">
        <v>160769</v>
      </c>
      <c r="S9574">
        <v>0</v>
      </c>
      <c r="T9574">
        <v>0</v>
      </c>
      <c r="U9574">
        <v>0</v>
      </c>
      <c r="V9574">
        <v>0</v>
      </c>
      <c r="W9574">
        <f t="shared" si="363"/>
        <v>0</v>
      </c>
      <c r="X9574">
        <f t="shared" si="364"/>
        <v>164.96812000000003</v>
      </c>
      <c r="Y9574">
        <f t="shared" si="365"/>
        <v>0</v>
      </c>
    </row>
    <row r="9575" spans="1:25" x14ac:dyDescent="0.2">
      <c r="A9575" t="s">
        <v>23</v>
      </c>
      <c r="B9575" t="s">
        <v>745</v>
      </c>
      <c r="C9575">
        <v>2</v>
      </c>
      <c r="D9575">
        <v>4</v>
      </c>
      <c r="E9575" t="s">
        <v>316</v>
      </c>
      <c r="F9575">
        <v>21.965</v>
      </c>
      <c r="G9575">
        <v>26.765000000000001</v>
      </c>
      <c r="H9575">
        <v>20.815999999999999</v>
      </c>
      <c r="I9575">
        <v>587.89700000000005</v>
      </c>
      <c r="J9575">
        <v>239760</v>
      </c>
      <c r="K9575">
        <v>12.154999999999999</v>
      </c>
      <c r="L9575">
        <v>6.282</v>
      </c>
      <c r="M9575">
        <v>266.99400000000003</v>
      </c>
      <c r="N9575">
        <v>108887</v>
      </c>
      <c r="O9575">
        <v>1.7529999999999999</v>
      </c>
      <c r="P9575">
        <v>1.3160000000000001</v>
      </c>
      <c r="Q9575">
        <v>38.514000000000003</v>
      </c>
      <c r="R9575">
        <v>15707</v>
      </c>
      <c r="S9575">
        <v>0</v>
      </c>
      <c r="T9575">
        <v>0</v>
      </c>
      <c r="U9575">
        <v>0</v>
      </c>
      <c r="V9575">
        <v>0</v>
      </c>
      <c r="W9575">
        <f t="shared" si="363"/>
        <v>0</v>
      </c>
      <c r="X9575">
        <f t="shared" si="364"/>
        <v>0</v>
      </c>
      <c r="Y9575">
        <f t="shared" si="365"/>
        <v>0</v>
      </c>
    </row>
    <row r="9576" spans="1:25" x14ac:dyDescent="0.2">
      <c r="A9576" t="s">
        <v>23</v>
      </c>
      <c r="B9576" t="s">
        <v>745</v>
      </c>
      <c r="C9576">
        <v>2</v>
      </c>
      <c r="D9576">
        <v>6</v>
      </c>
      <c r="E9576" t="s">
        <v>7713</v>
      </c>
      <c r="F9576">
        <v>233.53800000000001</v>
      </c>
      <c r="G9576">
        <v>55.695</v>
      </c>
      <c r="H9576">
        <v>31.396000000000001</v>
      </c>
      <c r="I9576">
        <v>13006.941999999999</v>
      </c>
      <c r="J9576">
        <v>5304573</v>
      </c>
      <c r="K9576">
        <v>44.045999999999999</v>
      </c>
      <c r="L9576">
        <v>19.337</v>
      </c>
      <c r="M9576">
        <v>10286.534</v>
      </c>
      <c r="N9576">
        <v>4195119</v>
      </c>
      <c r="O9576">
        <v>1.6859999999999999</v>
      </c>
      <c r="P9576">
        <v>3.8279999999999998</v>
      </c>
      <c r="Q9576">
        <v>393.65300000000002</v>
      </c>
      <c r="R9576">
        <v>160542</v>
      </c>
      <c r="S9576">
        <v>1.0999999999999999E-2</v>
      </c>
      <c r="T9576">
        <v>1.653</v>
      </c>
      <c r="U9576">
        <v>2.5009999999999999</v>
      </c>
      <c r="V9576">
        <v>1020</v>
      </c>
      <c r="W9576">
        <f t="shared" si="363"/>
        <v>4</v>
      </c>
      <c r="X9576">
        <f t="shared" si="364"/>
        <v>163.92284000000006</v>
      </c>
      <c r="Y9576">
        <f t="shared" si="365"/>
        <v>5.7339999999999991</v>
      </c>
    </row>
    <row r="9577" spans="1:25" x14ac:dyDescent="0.2">
      <c r="A9577" t="s">
        <v>23</v>
      </c>
      <c r="B9577" t="s">
        <v>745</v>
      </c>
      <c r="C9577">
        <v>2</v>
      </c>
      <c r="D9577">
        <v>7</v>
      </c>
      <c r="E9577" t="s">
        <v>6534</v>
      </c>
      <c r="F9577">
        <v>144.02699999999999</v>
      </c>
      <c r="G9577">
        <v>80.45</v>
      </c>
      <c r="H9577">
        <v>39.551000000000002</v>
      </c>
      <c r="I9577">
        <v>11586.955</v>
      </c>
      <c r="J9577">
        <v>4725465</v>
      </c>
      <c r="K9577">
        <v>26.984999999999999</v>
      </c>
      <c r="L9577">
        <v>13.287000000000001</v>
      </c>
      <c r="M9577">
        <v>3886.64</v>
      </c>
      <c r="N9577">
        <v>1585074</v>
      </c>
      <c r="O9577">
        <v>1.413</v>
      </c>
      <c r="P9577">
        <v>0.94599999999999995</v>
      </c>
      <c r="Q9577">
        <v>203.58199999999999</v>
      </c>
      <c r="R9577">
        <v>83026</v>
      </c>
      <c r="S9577">
        <v>0</v>
      </c>
      <c r="T9577">
        <v>0</v>
      </c>
      <c r="U9577">
        <v>0</v>
      </c>
      <c r="V9577">
        <v>0</v>
      </c>
      <c r="W9577">
        <f t="shared" si="363"/>
        <v>0</v>
      </c>
      <c r="X9577">
        <f t="shared" si="364"/>
        <v>0</v>
      </c>
      <c r="Y9577">
        <f t="shared" si="365"/>
        <v>0</v>
      </c>
    </row>
    <row r="9578" spans="1:25" x14ac:dyDescent="0.2">
      <c r="A9578" t="s">
        <v>23</v>
      </c>
      <c r="B9578" t="s">
        <v>745</v>
      </c>
      <c r="C9578">
        <v>2</v>
      </c>
      <c r="D9578">
        <v>8</v>
      </c>
      <c r="E9578" t="s">
        <v>9351</v>
      </c>
      <c r="F9578">
        <v>243.53299999999999</v>
      </c>
      <c r="G9578">
        <v>59.436</v>
      </c>
      <c r="H9578">
        <v>32.405000000000001</v>
      </c>
      <c r="I9578">
        <v>14474.555</v>
      </c>
      <c r="J9578">
        <v>5903104</v>
      </c>
      <c r="K9578">
        <v>8.218</v>
      </c>
      <c r="L9578">
        <v>5.4340000000000002</v>
      </c>
      <c r="M9578">
        <v>2001.259</v>
      </c>
      <c r="N9578">
        <v>816166</v>
      </c>
      <c r="O9578">
        <v>1.5660000000000001</v>
      </c>
      <c r="P9578">
        <v>4.8170000000000002</v>
      </c>
      <c r="Q9578">
        <v>381.46899999999999</v>
      </c>
      <c r="R9578">
        <v>155573</v>
      </c>
      <c r="S9578">
        <v>8.0000000000000002E-3</v>
      </c>
      <c r="T9578">
        <v>1.401</v>
      </c>
      <c r="U9578">
        <v>1.8759999999999999</v>
      </c>
      <c r="V9578">
        <v>765</v>
      </c>
      <c r="W9578">
        <f t="shared" si="363"/>
        <v>3</v>
      </c>
      <c r="X9578">
        <f t="shared" si="364"/>
        <v>141.01692000000003</v>
      </c>
      <c r="Y9578">
        <f t="shared" si="365"/>
        <v>3.8539999999999996</v>
      </c>
    </row>
    <row r="9579" spans="1:25" x14ac:dyDescent="0.2">
      <c r="A9579" t="s">
        <v>23</v>
      </c>
      <c r="B9579" t="s">
        <v>745</v>
      </c>
      <c r="C9579">
        <v>2</v>
      </c>
      <c r="D9579">
        <v>11</v>
      </c>
      <c r="E9579" t="s">
        <v>4349</v>
      </c>
      <c r="F9579">
        <v>174.21100000000001</v>
      </c>
      <c r="G9579">
        <v>75.436999999999998</v>
      </c>
      <c r="H9579">
        <v>42.78</v>
      </c>
      <c r="I9579">
        <v>13141.921</v>
      </c>
      <c r="J9579">
        <v>5359621</v>
      </c>
      <c r="K9579">
        <v>8.2439999999999998</v>
      </c>
      <c r="L9579">
        <v>5.4749999999999996</v>
      </c>
      <c r="M9579">
        <v>1436.18</v>
      </c>
      <c r="N9579">
        <v>585712</v>
      </c>
      <c r="O9579">
        <v>1.337</v>
      </c>
      <c r="P9579">
        <v>0.92800000000000005</v>
      </c>
      <c r="Q9579">
        <v>232.839</v>
      </c>
      <c r="R9579">
        <v>94958</v>
      </c>
      <c r="S9579">
        <v>0</v>
      </c>
      <c r="T9579">
        <v>0</v>
      </c>
      <c r="U9579">
        <v>0</v>
      </c>
      <c r="V9579">
        <v>0</v>
      </c>
      <c r="W9579">
        <f t="shared" si="363"/>
        <v>0</v>
      </c>
      <c r="X9579">
        <f t="shared" si="364"/>
        <v>0</v>
      </c>
      <c r="Y9579">
        <f t="shared" si="365"/>
        <v>0</v>
      </c>
    </row>
    <row r="9580" spans="1:25" x14ac:dyDescent="0.2">
      <c r="A9580" t="s">
        <v>23</v>
      </c>
      <c r="B9580" t="s">
        <v>745</v>
      </c>
      <c r="C9580">
        <v>2</v>
      </c>
      <c r="D9580">
        <v>14</v>
      </c>
      <c r="E9580" t="s">
        <v>9352</v>
      </c>
      <c r="F9580">
        <v>358.226</v>
      </c>
      <c r="G9580">
        <v>74.009</v>
      </c>
      <c r="H9580">
        <v>39.567</v>
      </c>
      <c r="I9580">
        <v>26511.873</v>
      </c>
      <c r="J9580">
        <v>10812239</v>
      </c>
      <c r="K9580">
        <v>42.896000000000001</v>
      </c>
      <c r="L9580">
        <v>17.829000000000001</v>
      </c>
      <c r="M9580">
        <v>15366.557000000001</v>
      </c>
      <c r="N9580">
        <v>6266886</v>
      </c>
      <c r="O9580">
        <v>2.2530000000000001</v>
      </c>
      <c r="P9580">
        <v>6.47</v>
      </c>
      <c r="Q9580">
        <v>806.92399999999998</v>
      </c>
      <c r="R9580">
        <v>329085</v>
      </c>
      <c r="S9580">
        <v>1.9E-2</v>
      </c>
      <c r="T9580">
        <v>2.2130000000000001</v>
      </c>
      <c r="U9580">
        <v>6.8780000000000001</v>
      </c>
      <c r="V9580">
        <v>2805</v>
      </c>
      <c r="W9580">
        <f t="shared" si="363"/>
        <v>11</v>
      </c>
      <c r="X9580">
        <f t="shared" si="364"/>
        <v>940.87231999999995</v>
      </c>
      <c r="Y9580">
        <f t="shared" si="365"/>
        <v>18.894000000000002</v>
      </c>
    </row>
    <row r="9581" spans="1:25" x14ac:dyDescent="0.2">
      <c r="A9581" t="s">
        <v>23</v>
      </c>
      <c r="B9581" t="s">
        <v>745</v>
      </c>
      <c r="C9581">
        <v>2</v>
      </c>
      <c r="D9581">
        <v>16</v>
      </c>
      <c r="E9581" t="s">
        <v>9353</v>
      </c>
      <c r="F9581">
        <v>353.91</v>
      </c>
      <c r="G9581">
        <v>66.061000000000007</v>
      </c>
      <c r="H9581">
        <v>31.940999999999999</v>
      </c>
      <c r="I9581">
        <v>23379.673999999999</v>
      </c>
      <c r="J9581">
        <v>9534846</v>
      </c>
      <c r="K9581">
        <v>61.030999999999999</v>
      </c>
      <c r="L9581">
        <v>23.193999999999999</v>
      </c>
      <c r="M9581">
        <v>21599.536</v>
      </c>
      <c r="N9581">
        <v>8808859</v>
      </c>
      <c r="O9581">
        <v>2.8759999999999999</v>
      </c>
      <c r="P9581">
        <v>9.8940000000000001</v>
      </c>
      <c r="Q9581">
        <v>1017.83</v>
      </c>
      <c r="R9581">
        <v>415098</v>
      </c>
      <c r="S9581">
        <v>3.2000000000000001E-2</v>
      </c>
      <c r="T9581">
        <v>2.8479999999999999</v>
      </c>
      <c r="U9581">
        <v>11.255000000000001</v>
      </c>
      <c r="V9581">
        <v>4590</v>
      </c>
      <c r="W9581">
        <f t="shared" si="363"/>
        <v>18</v>
      </c>
      <c r="X9581">
        <f t="shared" si="364"/>
        <v>1337.3756000000001</v>
      </c>
      <c r="Y9581">
        <f t="shared" si="365"/>
        <v>32.054000000000002</v>
      </c>
    </row>
    <row r="9582" spans="1:25" x14ac:dyDescent="0.2">
      <c r="A9582" t="s">
        <v>23</v>
      </c>
      <c r="B9582" t="s">
        <v>745</v>
      </c>
      <c r="C9582">
        <v>2</v>
      </c>
      <c r="D9582">
        <v>18</v>
      </c>
      <c r="E9582" t="s">
        <v>9354</v>
      </c>
      <c r="F9582">
        <v>158.29499999999999</v>
      </c>
      <c r="G9582">
        <v>79.204999999999998</v>
      </c>
      <c r="H9582">
        <v>35.881999999999998</v>
      </c>
      <c r="I9582">
        <v>12537.799000000001</v>
      </c>
      <c r="J9582">
        <v>5113244</v>
      </c>
      <c r="K9582">
        <v>40.881</v>
      </c>
      <c r="L9582">
        <v>16.41</v>
      </c>
      <c r="M9582">
        <v>6471.348</v>
      </c>
      <c r="N9582">
        <v>2639186</v>
      </c>
      <c r="O9582">
        <v>1.849</v>
      </c>
      <c r="P9582">
        <v>6.5449999999999999</v>
      </c>
      <c r="Q9582">
        <v>292.63200000000001</v>
      </c>
      <c r="R9582">
        <v>119343</v>
      </c>
      <c r="S9582">
        <v>1.2E-2</v>
      </c>
      <c r="T9582">
        <v>1.738</v>
      </c>
      <c r="U9582">
        <v>1.8759999999999999</v>
      </c>
      <c r="V9582">
        <v>765</v>
      </c>
      <c r="W9582">
        <f t="shared" si="363"/>
        <v>3</v>
      </c>
      <c r="X9582">
        <f t="shared" si="364"/>
        <v>0</v>
      </c>
      <c r="Y9582">
        <f t="shared" si="365"/>
        <v>3.8539999999999996</v>
      </c>
    </row>
    <row r="9583" spans="1:25" x14ac:dyDescent="0.2">
      <c r="A9583" t="s">
        <v>23</v>
      </c>
      <c r="B9583" t="s">
        <v>745</v>
      </c>
      <c r="C9583">
        <v>2</v>
      </c>
      <c r="D9583">
        <v>19</v>
      </c>
      <c r="E9583" t="s">
        <v>9355</v>
      </c>
      <c r="F9583">
        <v>156.87100000000001</v>
      </c>
      <c r="G9583">
        <v>74.268000000000001</v>
      </c>
      <c r="H9583">
        <v>37.363</v>
      </c>
      <c r="I9583">
        <v>11650.453</v>
      </c>
      <c r="J9583">
        <v>4751361</v>
      </c>
      <c r="K9583">
        <v>42.610999999999997</v>
      </c>
      <c r="L9583">
        <v>14.506</v>
      </c>
      <c r="M9583">
        <v>6684.348</v>
      </c>
      <c r="N9583">
        <v>2726053</v>
      </c>
      <c r="O9583">
        <v>1.5269999999999999</v>
      </c>
      <c r="P9583">
        <v>5.5419999999999998</v>
      </c>
      <c r="Q9583">
        <v>239.501</v>
      </c>
      <c r="R9583">
        <v>97675</v>
      </c>
      <c r="S9583">
        <v>4.0000000000000001E-3</v>
      </c>
      <c r="T9583">
        <v>1.008</v>
      </c>
      <c r="U9583">
        <v>0.625</v>
      </c>
      <c r="V9583">
        <v>255</v>
      </c>
      <c r="W9583">
        <f t="shared" si="363"/>
        <v>1</v>
      </c>
      <c r="X9583">
        <f t="shared" si="364"/>
        <v>0</v>
      </c>
      <c r="Y9583">
        <f t="shared" si="365"/>
        <v>9.4000000000000083E-2</v>
      </c>
    </row>
    <row r="9584" spans="1:25" x14ac:dyDescent="0.2">
      <c r="A9584" t="s">
        <v>23</v>
      </c>
      <c r="B9584" t="s">
        <v>745</v>
      </c>
      <c r="C9584">
        <v>2</v>
      </c>
      <c r="D9584">
        <v>20</v>
      </c>
      <c r="E9584" t="s">
        <v>7977</v>
      </c>
      <c r="F9584">
        <v>322.29199999999997</v>
      </c>
      <c r="G9584">
        <v>61.62</v>
      </c>
      <c r="H9584">
        <v>40.85</v>
      </c>
      <c r="I9584">
        <v>19859.695</v>
      </c>
      <c r="J9584">
        <v>8099306</v>
      </c>
      <c r="K9584">
        <v>52.579000000000001</v>
      </c>
      <c r="L9584">
        <v>19.850000000000001</v>
      </c>
      <c r="M9584">
        <v>16945.868999999999</v>
      </c>
      <c r="N9584">
        <v>6910971</v>
      </c>
      <c r="O9584">
        <v>2.3879999999999999</v>
      </c>
      <c r="P9584">
        <v>6.218</v>
      </c>
      <c r="Q9584">
        <v>769.57</v>
      </c>
      <c r="R9584">
        <v>313851</v>
      </c>
      <c r="S9584">
        <v>2.7E-2</v>
      </c>
      <c r="T9584">
        <v>2.6320000000000001</v>
      </c>
      <c r="U9584">
        <v>8.7539999999999996</v>
      </c>
      <c r="V9584">
        <v>3570</v>
      </c>
      <c r="W9584">
        <f t="shared" si="363"/>
        <v>14</v>
      </c>
      <c r="X9584">
        <f t="shared" si="364"/>
        <v>870.6468000000001</v>
      </c>
      <c r="Y9584">
        <f t="shared" si="365"/>
        <v>24.533999999999999</v>
      </c>
    </row>
    <row r="9585" spans="1:25" x14ac:dyDescent="0.2">
      <c r="A9585" t="s">
        <v>23</v>
      </c>
      <c r="B9585" t="s">
        <v>745</v>
      </c>
      <c r="C9585">
        <v>2</v>
      </c>
      <c r="D9585">
        <v>22</v>
      </c>
      <c r="E9585" t="s">
        <v>9356</v>
      </c>
      <c r="F9585">
        <v>226.739</v>
      </c>
      <c r="G9585">
        <v>68.358999999999995</v>
      </c>
      <c r="H9585">
        <v>35.417000000000002</v>
      </c>
      <c r="I9585">
        <v>15499.537</v>
      </c>
      <c r="J9585">
        <v>6321119</v>
      </c>
      <c r="K9585">
        <v>34.573999999999998</v>
      </c>
      <c r="L9585">
        <v>17.510999999999999</v>
      </c>
      <c r="M9585">
        <v>7839.1850000000004</v>
      </c>
      <c r="N9585">
        <v>3197026</v>
      </c>
      <c r="O9585">
        <v>1.361</v>
      </c>
      <c r="P9585">
        <v>0.93799999999999994</v>
      </c>
      <c r="Q9585">
        <v>308.60399999999998</v>
      </c>
      <c r="R9585">
        <v>125857</v>
      </c>
      <c r="S9585">
        <v>0</v>
      </c>
      <c r="T9585">
        <v>0</v>
      </c>
      <c r="U9585">
        <v>0</v>
      </c>
      <c r="V9585">
        <v>0</v>
      </c>
      <c r="W9585">
        <f t="shared" si="363"/>
        <v>0</v>
      </c>
      <c r="X9585">
        <f t="shared" si="364"/>
        <v>4.0307200000000103</v>
      </c>
      <c r="Y9585">
        <f t="shared" si="365"/>
        <v>0</v>
      </c>
    </row>
    <row r="9586" spans="1:25" x14ac:dyDescent="0.2">
      <c r="A9586" t="s">
        <v>23</v>
      </c>
      <c r="B9586" t="s">
        <v>745</v>
      </c>
      <c r="C9586">
        <v>2</v>
      </c>
      <c r="D9586">
        <v>23</v>
      </c>
      <c r="E9586" t="s">
        <v>9357</v>
      </c>
      <c r="F9586">
        <v>302.03300000000002</v>
      </c>
      <c r="G9586">
        <v>80.625</v>
      </c>
      <c r="H9586">
        <v>36.406999999999996</v>
      </c>
      <c r="I9586">
        <v>24351.321</v>
      </c>
      <c r="J9586">
        <v>9931109</v>
      </c>
      <c r="K9586">
        <v>69.831000000000003</v>
      </c>
      <c r="L9586">
        <v>24.588999999999999</v>
      </c>
      <c r="M9586">
        <v>21091.383999999998</v>
      </c>
      <c r="N9586">
        <v>8601621</v>
      </c>
      <c r="O9586">
        <v>3.4910000000000001</v>
      </c>
      <c r="P9586">
        <v>12.281000000000001</v>
      </c>
      <c r="Q9586">
        <v>1054.2850000000001</v>
      </c>
      <c r="R9586">
        <v>429965</v>
      </c>
      <c r="S9586">
        <v>3.6999999999999998E-2</v>
      </c>
      <c r="T9586">
        <v>3.0819999999999999</v>
      </c>
      <c r="U9586">
        <v>11.255000000000001</v>
      </c>
      <c r="V9586">
        <v>4590</v>
      </c>
      <c r="W9586">
        <f t="shared" si="363"/>
        <v>18</v>
      </c>
      <c r="X9586">
        <f t="shared" si="364"/>
        <v>1405.9110000000001</v>
      </c>
      <c r="Y9586">
        <f t="shared" si="365"/>
        <v>32.054000000000002</v>
      </c>
    </row>
    <row r="9587" spans="1:25" x14ac:dyDescent="0.2">
      <c r="A9587" t="s">
        <v>23</v>
      </c>
      <c r="B9587" t="s">
        <v>745</v>
      </c>
      <c r="C9587">
        <v>2</v>
      </c>
      <c r="D9587">
        <v>24</v>
      </c>
      <c r="E9587" t="s">
        <v>9358</v>
      </c>
      <c r="F9587">
        <v>299.21100000000001</v>
      </c>
      <c r="G9587">
        <v>64.325999999999993</v>
      </c>
      <c r="H9587">
        <v>32.767000000000003</v>
      </c>
      <c r="I9587">
        <v>19247.128000000001</v>
      </c>
      <c r="J9587">
        <v>7849485</v>
      </c>
      <c r="K9587">
        <v>63.832999999999998</v>
      </c>
      <c r="L9587">
        <v>22.687999999999999</v>
      </c>
      <c r="M9587">
        <v>19099.657999999999</v>
      </c>
      <c r="N9587">
        <v>7789343</v>
      </c>
      <c r="O9587">
        <v>2.0840000000000001</v>
      </c>
      <c r="P9587">
        <v>5.5970000000000004</v>
      </c>
      <c r="Q9587">
        <v>623.56899999999996</v>
      </c>
      <c r="R9587">
        <v>254308</v>
      </c>
      <c r="S9587">
        <v>2.1000000000000001E-2</v>
      </c>
      <c r="T9587">
        <v>2.3079999999999998</v>
      </c>
      <c r="U9587">
        <v>6.2530000000000001</v>
      </c>
      <c r="V9587">
        <v>2550</v>
      </c>
      <c r="W9587">
        <f t="shared" si="363"/>
        <v>10</v>
      </c>
      <c r="X9587">
        <f t="shared" si="364"/>
        <v>596.16491999999994</v>
      </c>
      <c r="Y9587">
        <f t="shared" si="365"/>
        <v>17.013999999999999</v>
      </c>
    </row>
    <row r="9588" spans="1:25" x14ac:dyDescent="0.2">
      <c r="A9588" t="s">
        <v>23</v>
      </c>
      <c r="B9588" t="s">
        <v>745</v>
      </c>
      <c r="C9588">
        <v>2</v>
      </c>
      <c r="D9588">
        <v>25</v>
      </c>
      <c r="E9588" t="s">
        <v>9359</v>
      </c>
      <c r="F9588">
        <v>301.97399999999999</v>
      </c>
      <c r="G9588">
        <v>55.843000000000004</v>
      </c>
      <c r="H9588">
        <v>35.959000000000003</v>
      </c>
      <c r="I9588">
        <v>16863.035</v>
      </c>
      <c r="J9588">
        <v>6877189</v>
      </c>
      <c r="K9588">
        <v>27.507000000000001</v>
      </c>
      <c r="L9588">
        <v>20.39</v>
      </c>
      <c r="M9588">
        <v>8306.35</v>
      </c>
      <c r="N9588">
        <v>3387548</v>
      </c>
      <c r="O9588">
        <v>2.2629999999999999</v>
      </c>
      <c r="P9588">
        <v>8.1129999999999995</v>
      </c>
      <c r="Q9588">
        <v>683.35500000000002</v>
      </c>
      <c r="R9588">
        <v>278690</v>
      </c>
      <c r="S9588">
        <v>1.4E-2</v>
      </c>
      <c r="T9588">
        <v>1.9219999999999999</v>
      </c>
      <c r="U9588">
        <v>4.3769999999999998</v>
      </c>
      <c r="V9588">
        <v>1785</v>
      </c>
      <c r="W9588">
        <f t="shared" si="363"/>
        <v>7</v>
      </c>
      <c r="X9588">
        <f t="shared" si="364"/>
        <v>708.56260000000009</v>
      </c>
      <c r="Y9588">
        <f t="shared" si="365"/>
        <v>11.373999999999999</v>
      </c>
    </row>
    <row r="9589" spans="1:25" x14ac:dyDescent="0.2">
      <c r="A9589" t="s">
        <v>23</v>
      </c>
      <c r="B9589" t="s">
        <v>745</v>
      </c>
      <c r="C9589">
        <v>2</v>
      </c>
      <c r="D9589">
        <v>26</v>
      </c>
      <c r="E9589" t="s">
        <v>9360</v>
      </c>
      <c r="F9589">
        <v>177.328</v>
      </c>
      <c r="G9589">
        <v>61.563000000000002</v>
      </c>
      <c r="H9589">
        <v>35.871000000000002</v>
      </c>
      <c r="I9589">
        <v>10916.907999999999</v>
      </c>
      <c r="J9589">
        <v>4452202</v>
      </c>
      <c r="K9589">
        <v>36.744999999999997</v>
      </c>
      <c r="L9589">
        <v>18.512</v>
      </c>
      <c r="M9589">
        <v>6515.8620000000001</v>
      </c>
      <c r="N9589">
        <v>2657340</v>
      </c>
      <c r="O9589">
        <v>1.421</v>
      </c>
      <c r="P9589">
        <v>2.2749999999999999</v>
      </c>
      <c r="Q9589">
        <v>252.06299999999999</v>
      </c>
      <c r="R9589">
        <v>102798</v>
      </c>
      <c r="S9589">
        <v>4.0000000000000001E-3</v>
      </c>
      <c r="T9589">
        <v>0.94799999999999995</v>
      </c>
      <c r="U9589">
        <v>0.625</v>
      </c>
      <c r="V9589">
        <v>255</v>
      </c>
      <c r="W9589">
        <f t="shared" si="363"/>
        <v>1</v>
      </c>
      <c r="X9589">
        <f t="shared" si="364"/>
        <v>0</v>
      </c>
      <c r="Y9589">
        <f t="shared" si="365"/>
        <v>9.4000000000000083E-2</v>
      </c>
    </row>
    <row r="9590" spans="1:25" x14ac:dyDescent="0.2">
      <c r="A9590" t="s">
        <v>23</v>
      </c>
      <c r="B9590" t="s">
        <v>745</v>
      </c>
      <c r="C9590">
        <v>2</v>
      </c>
      <c r="D9590">
        <v>28</v>
      </c>
      <c r="E9590" t="s">
        <v>9361</v>
      </c>
      <c r="F9590">
        <v>292.30599999999998</v>
      </c>
      <c r="G9590">
        <v>62.276000000000003</v>
      </c>
      <c r="H9590">
        <v>36.868000000000002</v>
      </c>
      <c r="I9590">
        <v>18203.718000000001</v>
      </c>
      <c r="J9590">
        <v>7423955</v>
      </c>
      <c r="K9590">
        <v>51.529000000000003</v>
      </c>
      <c r="L9590">
        <v>21.681999999999999</v>
      </c>
      <c r="M9590">
        <v>15062.145</v>
      </c>
      <c r="N9590">
        <v>6142739</v>
      </c>
      <c r="O9590">
        <v>1.8620000000000001</v>
      </c>
      <c r="P9590">
        <v>7.04</v>
      </c>
      <c r="Q9590">
        <v>544.39400000000001</v>
      </c>
      <c r="R9590">
        <v>222018</v>
      </c>
      <c r="S9590">
        <v>1.2999999999999999E-2</v>
      </c>
      <c r="T9590">
        <v>1.8089999999999999</v>
      </c>
      <c r="U9590">
        <v>3.7519999999999998</v>
      </c>
      <c r="V9590">
        <v>1530</v>
      </c>
      <c r="W9590">
        <f t="shared" si="363"/>
        <v>6</v>
      </c>
      <c r="X9590">
        <f t="shared" si="364"/>
        <v>447.31592000000001</v>
      </c>
      <c r="Y9590">
        <f t="shared" si="365"/>
        <v>9.4939999999999998</v>
      </c>
    </row>
    <row r="9591" spans="1:25" x14ac:dyDescent="0.2">
      <c r="A9591" t="s">
        <v>23</v>
      </c>
      <c r="B9591" t="s">
        <v>745</v>
      </c>
      <c r="C9591">
        <v>2</v>
      </c>
      <c r="D9591">
        <v>30</v>
      </c>
      <c r="E9591" t="s">
        <v>9362</v>
      </c>
      <c r="F9591">
        <v>80.831000000000003</v>
      </c>
      <c r="G9591">
        <v>43.259</v>
      </c>
      <c r="H9591">
        <v>24.213999999999999</v>
      </c>
      <c r="I9591">
        <v>3496.6970000000001</v>
      </c>
      <c r="J9591">
        <v>1426045</v>
      </c>
      <c r="K9591">
        <v>48.085999999999999</v>
      </c>
      <c r="L9591">
        <v>22.041</v>
      </c>
      <c r="M9591">
        <v>3886.873</v>
      </c>
      <c r="N9591">
        <v>1585169</v>
      </c>
      <c r="O9591">
        <v>2.004</v>
      </c>
      <c r="P9591">
        <v>4.38</v>
      </c>
      <c r="Q9591">
        <v>161.94900000000001</v>
      </c>
      <c r="R9591">
        <v>66047</v>
      </c>
      <c r="S9591">
        <v>8.0000000000000002E-3</v>
      </c>
      <c r="T9591">
        <v>1.4039999999999999</v>
      </c>
      <c r="U9591">
        <v>0.625</v>
      </c>
      <c r="V9591">
        <v>255</v>
      </c>
      <c r="W9591">
        <f t="shared" si="363"/>
        <v>1</v>
      </c>
      <c r="X9591">
        <f t="shared" si="364"/>
        <v>0</v>
      </c>
      <c r="Y9591">
        <f t="shared" si="365"/>
        <v>9.4000000000000083E-2</v>
      </c>
    </row>
    <row r="9592" spans="1:25" x14ac:dyDescent="0.2">
      <c r="A9592" t="s">
        <v>23</v>
      </c>
      <c r="B9592" t="s">
        <v>745</v>
      </c>
      <c r="C9592">
        <v>2</v>
      </c>
      <c r="D9592">
        <v>31</v>
      </c>
      <c r="E9592" t="s">
        <v>9363</v>
      </c>
      <c r="F9592">
        <v>120.402</v>
      </c>
      <c r="G9592">
        <v>59.631999999999998</v>
      </c>
      <c r="H9592">
        <v>32.773000000000003</v>
      </c>
      <c r="I9592">
        <v>7179.817</v>
      </c>
      <c r="J9592">
        <v>2928118</v>
      </c>
      <c r="K9592">
        <v>20.298999999999999</v>
      </c>
      <c r="L9592">
        <v>9.4770000000000003</v>
      </c>
      <c r="M9592">
        <v>2444.0059999999999</v>
      </c>
      <c r="N9592">
        <v>996730</v>
      </c>
      <c r="O9592">
        <v>1.4119999999999999</v>
      </c>
      <c r="P9592">
        <v>1.214</v>
      </c>
      <c r="Q9592">
        <v>170.00399999999999</v>
      </c>
      <c r="R9592">
        <v>69332</v>
      </c>
      <c r="S9592">
        <v>0</v>
      </c>
      <c r="T9592">
        <v>0</v>
      </c>
      <c r="U9592">
        <v>0</v>
      </c>
      <c r="V9592">
        <v>0</v>
      </c>
      <c r="W9592">
        <f t="shared" si="363"/>
        <v>0</v>
      </c>
      <c r="X9592">
        <f t="shared" si="364"/>
        <v>0</v>
      </c>
      <c r="Y9592">
        <f t="shared" si="365"/>
        <v>0</v>
      </c>
    </row>
    <row r="9593" spans="1:25" x14ac:dyDescent="0.2">
      <c r="A9593" t="s">
        <v>23</v>
      </c>
      <c r="B9593" t="s">
        <v>745</v>
      </c>
      <c r="C9593">
        <v>2</v>
      </c>
      <c r="D9593">
        <v>32</v>
      </c>
      <c r="E9593" t="s">
        <v>9364</v>
      </c>
      <c r="F9593">
        <v>88.006</v>
      </c>
      <c r="G9593">
        <v>54.067999999999998</v>
      </c>
      <c r="H9593">
        <v>28.869</v>
      </c>
      <c r="I9593">
        <v>4758.2780000000002</v>
      </c>
      <c r="J9593">
        <v>1940551</v>
      </c>
      <c r="K9593">
        <v>64.287000000000006</v>
      </c>
      <c r="L9593">
        <v>27.059000000000001</v>
      </c>
      <c r="M9593">
        <v>5657.6419999999998</v>
      </c>
      <c r="N9593">
        <v>2307335</v>
      </c>
      <c r="O9593">
        <v>2.6850000000000001</v>
      </c>
      <c r="P9593">
        <v>7.2249999999999996</v>
      </c>
      <c r="Q9593">
        <v>236.255</v>
      </c>
      <c r="R9593">
        <v>96351</v>
      </c>
      <c r="S9593">
        <v>3.5999999999999997E-2</v>
      </c>
      <c r="T9593">
        <v>3.01</v>
      </c>
      <c r="U9593">
        <v>3.1259999999999999</v>
      </c>
      <c r="V9593">
        <v>1275</v>
      </c>
      <c r="W9593">
        <f t="shared" si="363"/>
        <v>5</v>
      </c>
      <c r="X9593">
        <f t="shared" si="364"/>
        <v>0</v>
      </c>
      <c r="Y9593">
        <f t="shared" si="365"/>
        <v>7.613999999999999</v>
      </c>
    </row>
    <row r="9594" spans="1:25" x14ac:dyDescent="0.2">
      <c r="A9594" t="s">
        <v>23</v>
      </c>
      <c r="B9594" t="s">
        <v>745</v>
      </c>
      <c r="C9594">
        <v>3</v>
      </c>
      <c r="D9594">
        <v>1</v>
      </c>
      <c r="E9594" t="s">
        <v>3061</v>
      </c>
      <c r="F9594">
        <v>181.28100000000001</v>
      </c>
      <c r="G9594">
        <v>63.545000000000002</v>
      </c>
      <c r="H9594">
        <v>30.795999999999999</v>
      </c>
      <c r="I9594">
        <v>11519.477999999999</v>
      </c>
      <c r="J9594">
        <v>4697946</v>
      </c>
      <c r="K9594">
        <v>23.956</v>
      </c>
      <c r="L9594">
        <v>9.8409999999999993</v>
      </c>
      <c r="M9594">
        <v>4342.6970000000001</v>
      </c>
      <c r="N9594">
        <v>1771066</v>
      </c>
      <c r="O9594">
        <v>1.3480000000000001</v>
      </c>
      <c r="P9594">
        <v>1.738</v>
      </c>
      <c r="Q9594">
        <v>244.3</v>
      </c>
      <c r="R9594">
        <v>99632</v>
      </c>
      <c r="S9594">
        <v>3.0000000000000001E-3</v>
      </c>
      <c r="T9594">
        <v>0.93799999999999994</v>
      </c>
      <c r="U9594">
        <v>0.625</v>
      </c>
      <c r="V9594">
        <v>255</v>
      </c>
      <c r="W9594">
        <f t="shared" si="363"/>
        <v>1</v>
      </c>
      <c r="X9594">
        <f t="shared" si="364"/>
        <v>0</v>
      </c>
      <c r="Y9594">
        <f t="shared" si="365"/>
        <v>9.4000000000000083E-2</v>
      </c>
    </row>
    <row r="9595" spans="1:25" x14ac:dyDescent="0.2">
      <c r="A9595" t="s">
        <v>23</v>
      </c>
      <c r="B9595" t="s">
        <v>745</v>
      </c>
      <c r="C9595">
        <v>3</v>
      </c>
      <c r="D9595">
        <v>2</v>
      </c>
      <c r="E9595" t="s">
        <v>5646</v>
      </c>
      <c r="F9595">
        <v>166.78200000000001</v>
      </c>
      <c r="G9595">
        <v>58.223999999999997</v>
      </c>
      <c r="H9595">
        <v>28.614999999999998</v>
      </c>
      <c r="I9595">
        <v>9710.6319999999996</v>
      </c>
      <c r="J9595">
        <v>3960251</v>
      </c>
      <c r="K9595">
        <v>18.651</v>
      </c>
      <c r="L9595">
        <v>8.2940000000000005</v>
      </c>
      <c r="M9595">
        <v>3110.5740000000001</v>
      </c>
      <c r="N9595">
        <v>1268574</v>
      </c>
      <c r="O9595">
        <v>1.522</v>
      </c>
      <c r="P9595">
        <v>3.573</v>
      </c>
      <c r="Q9595">
        <v>253.84299999999999</v>
      </c>
      <c r="R9595">
        <v>103524</v>
      </c>
      <c r="S9595">
        <v>4.0000000000000001E-3</v>
      </c>
      <c r="T9595">
        <v>0.97799999999999998</v>
      </c>
      <c r="U9595">
        <v>0.625</v>
      </c>
      <c r="V9595">
        <v>255</v>
      </c>
      <c r="W9595">
        <f t="shared" si="363"/>
        <v>1</v>
      </c>
      <c r="X9595">
        <f t="shared" si="364"/>
        <v>0</v>
      </c>
      <c r="Y9595">
        <f t="shared" si="365"/>
        <v>9.4000000000000083E-2</v>
      </c>
    </row>
    <row r="9596" spans="1:25" x14ac:dyDescent="0.2">
      <c r="A9596" t="s">
        <v>23</v>
      </c>
      <c r="B9596" t="s">
        <v>745</v>
      </c>
      <c r="C9596">
        <v>3</v>
      </c>
      <c r="D9596">
        <v>3</v>
      </c>
      <c r="E9596" t="s">
        <v>9365</v>
      </c>
      <c r="F9596">
        <v>292.40600000000001</v>
      </c>
      <c r="G9596">
        <v>51.109000000000002</v>
      </c>
      <c r="H9596">
        <v>25.175000000000001</v>
      </c>
      <c r="I9596">
        <v>14944.554</v>
      </c>
      <c r="J9596">
        <v>6094782</v>
      </c>
      <c r="K9596">
        <v>24.204000000000001</v>
      </c>
      <c r="L9596">
        <v>14.196999999999999</v>
      </c>
      <c r="M9596">
        <v>7077.4889999999996</v>
      </c>
      <c r="N9596">
        <v>2886386</v>
      </c>
      <c r="O9596">
        <v>1.716</v>
      </c>
      <c r="P9596">
        <v>5.6609999999999996</v>
      </c>
      <c r="Q9596">
        <v>501.79500000000002</v>
      </c>
      <c r="R9596">
        <v>204645</v>
      </c>
      <c r="S9596">
        <v>1.0999999999999999E-2</v>
      </c>
      <c r="T9596">
        <v>1.651</v>
      </c>
      <c r="U9596">
        <v>3.1259999999999999</v>
      </c>
      <c r="V9596">
        <v>1275</v>
      </c>
      <c r="W9596">
        <f t="shared" si="363"/>
        <v>5</v>
      </c>
      <c r="X9596">
        <f t="shared" si="364"/>
        <v>367.22980000000007</v>
      </c>
      <c r="Y9596">
        <f t="shared" si="365"/>
        <v>7.613999999999999</v>
      </c>
    </row>
    <row r="9597" spans="1:25" x14ac:dyDescent="0.2">
      <c r="A9597" t="s">
        <v>23</v>
      </c>
      <c r="B9597" t="s">
        <v>745</v>
      </c>
      <c r="C9597">
        <v>3</v>
      </c>
      <c r="D9597">
        <v>4</v>
      </c>
      <c r="E9597" t="s">
        <v>9366</v>
      </c>
      <c r="F9597">
        <v>312.02499999999998</v>
      </c>
      <c r="G9597">
        <v>63.548000000000002</v>
      </c>
      <c r="H9597">
        <v>28.350999999999999</v>
      </c>
      <c r="I9597">
        <v>19828.671999999999</v>
      </c>
      <c r="J9597">
        <v>8086654</v>
      </c>
      <c r="K9597">
        <v>15.321999999999999</v>
      </c>
      <c r="L9597">
        <v>8.4450000000000003</v>
      </c>
      <c r="M9597">
        <v>4780.9449999999997</v>
      </c>
      <c r="N9597">
        <v>1949795</v>
      </c>
      <c r="O9597">
        <v>1.75</v>
      </c>
      <c r="P9597">
        <v>7.5890000000000004</v>
      </c>
      <c r="Q9597">
        <v>546.154</v>
      </c>
      <c r="R9597">
        <v>222736</v>
      </c>
      <c r="S9597">
        <v>0.01</v>
      </c>
      <c r="T9597">
        <v>1.5980000000000001</v>
      </c>
      <c r="U9597">
        <v>3.1259999999999999</v>
      </c>
      <c r="V9597">
        <v>1275</v>
      </c>
      <c r="W9597">
        <f t="shared" si="363"/>
        <v>5</v>
      </c>
      <c r="X9597">
        <f t="shared" si="364"/>
        <v>450.62472000000002</v>
      </c>
      <c r="Y9597">
        <f t="shared" si="365"/>
        <v>7.613999999999999</v>
      </c>
    </row>
    <row r="9598" spans="1:25" x14ac:dyDescent="0.2">
      <c r="A9598" t="s">
        <v>23</v>
      </c>
      <c r="B9598" t="s">
        <v>745</v>
      </c>
      <c r="C9598">
        <v>3</v>
      </c>
      <c r="D9598">
        <v>5</v>
      </c>
      <c r="E9598" t="s">
        <v>9367</v>
      </c>
      <c r="F9598">
        <v>322.55599999999998</v>
      </c>
      <c r="G9598">
        <v>62.734000000000002</v>
      </c>
      <c r="H9598">
        <v>34.011000000000003</v>
      </c>
      <c r="I9598">
        <v>20235.343000000001</v>
      </c>
      <c r="J9598">
        <v>8252505</v>
      </c>
      <c r="K9598">
        <v>35.249000000000002</v>
      </c>
      <c r="L9598">
        <v>17.370999999999999</v>
      </c>
      <c r="M9598">
        <v>11369.686</v>
      </c>
      <c r="N9598">
        <v>4636857</v>
      </c>
      <c r="O9598">
        <v>2.8250000000000002</v>
      </c>
      <c r="P9598">
        <v>9.6440000000000001</v>
      </c>
      <c r="Q9598">
        <v>911.30200000000002</v>
      </c>
      <c r="R9598">
        <v>371653</v>
      </c>
      <c r="S9598">
        <v>3.1E-2</v>
      </c>
      <c r="T9598">
        <v>2.8119999999999998</v>
      </c>
      <c r="U9598">
        <v>10.004</v>
      </c>
      <c r="V9598">
        <v>4080</v>
      </c>
      <c r="W9598">
        <f t="shared" si="363"/>
        <v>16</v>
      </c>
      <c r="X9598">
        <f t="shared" si="364"/>
        <v>1137.1029600000002</v>
      </c>
      <c r="Y9598">
        <f t="shared" si="365"/>
        <v>28.294</v>
      </c>
    </row>
    <row r="9599" spans="1:25" x14ac:dyDescent="0.2">
      <c r="A9599" t="s">
        <v>23</v>
      </c>
      <c r="B9599" t="s">
        <v>745</v>
      </c>
      <c r="C9599">
        <v>3</v>
      </c>
      <c r="D9599">
        <v>6</v>
      </c>
      <c r="E9599" t="s">
        <v>9368</v>
      </c>
      <c r="F9599">
        <v>57.826000000000001</v>
      </c>
      <c r="G9599">
        <v>31.065999999999999</v>
      </c>
      <c r="H9599">
        <v>15.529</v>
      </c>
      <c r="I9599">
        <v>1796.4</v>
      </c>
      <c r="J9599">
        <v>732619</v>
      </c>
      <c r="K9599">
        <v>69.790999999999997</v>
      </c>
      <c r="L9599">
        <v>33.953000000000003</v>
      </c>
      <c r="M9599">
        <v>4035.7649999999999</v>
      </c>
      <c r="N9599">
        <v>1645891</v>
      </c>
      <c r="O9599">
        <v>5.9470000000000001</v>
      </c>
      <c r="P9599">
        <v>15.44</v>
      </c>
      <c r="Q9599">
        <v>343.90100000000001</v>
      </c>
      <c r="R9599">
        <v>140252</v>
      </c>
      <c r="S9599">
        <v>7.5999999999999998E-2</v>
      </c>
      <c r="T9599">
        <v>4.3929999999999998</v>
      </c>
      <c r="U9599">
        <v>4.3769999999999998</v>
      </c>
      <c r="V9599">
        <v>1785</v>
      </c>
      <c r="W9599">
        <f t="shared" si="363"/>
        <v>7</v>
      </c>
      <c r="X9599">
        <f t="shared" si="364"/>
        <v>70.38908000000005</v>
      </c>
      <c r="Y9599">
        <f t="shared" si="365"/>
        <v>11.373999999999999</v>
      </c>
    </row>
    <row r="9600" spans="1:25" x14ac:dyDescent="0.2">
      <c r="A9600" t="s">
        <v>23</v>
      </c>
      <c r="B9600" t="s">
        <v>745</v>
      </c>
      <c r="C9600">
        <v>3</v>
      </c>
      <c r="D9600">
        <v>7</v>
      </c>
      <c r="E9600" t="s">
        <v>4383</v>
      </c>
      <c r="F9600">
        <v>163.751</v>
      </c>
      <c r="G9600">
        <v>64.161000000000001</v>
      </c>
      <c r="H9600">
        <v>28.510999999999999</v>
      </c>
      <c r="I9600">
        <v>10506.473</v>
      </c>
      <c r="J9600">
        <v>4284816</v>
      </c>
      <c r="K9600">
        <v>19.606000000000002</v>
      </c>
      <c r="L9600">
        <v>7.1340000000000003</v>
      </c>
      <c r="M9600">
        <v>3210.4549999999999</v>
      </c>
      <c r="N9600">
        <v>1309308</v>
      </c>
      <c r="O9600">
        <v>2.7759999999999998</v>
      </c>
      <c r="P9600">
        <v>8.3010000000000002</v>
      </c>
      <c r="Q9600">
        <v>454.51499999999999</v>
      </c>
      <c r="R9600">
        <v>185363</v>
      </c>
      <c r="S9600">
        <v>1.9E-2</v>
      </c>
      <c r="T9600">
        <v>2.206</v>
      </c>
      <c r="U9600">
        <v>3.1259999999999999</v>
      </c>
      <c r="V9600">
        <v>1275</v>
      </c>
      <c r="W9600">
        <f t="shared" si="363"/>
        <v>5</v>
      </c>
      <c r="X9600">
        <f t="shared" si="364"/>
        <v>278.34339999999997</v>
      </c>
      <c r="Y9600">
        <f t="shared" si="365"/>
        <v>7.613999999999999</v>
      </c>
    </row>
    <row r="9601" spans="1:25" x14ac:dyDescent="0.2">
      <c r="A9601" t="s">
        <v>23</v>
      </c>
      <c r="B9601" t="s">
        <v>745</v>
      </c>
      <c r="C9601">
        <v>3</v>
      </c>
      <c r="D9601">
        <v>8</v>
      </c>
      <c r="E9601" t="s">
        <v>9369</v>
      </c>
      <c r="F9601">
        <v>446.12400000000002</v>
      </c>
      <c r="G9601">
        <v>55.091999999999999</v>
      </c>
      <c r="H9601">
        <v>26.155000000000001</v>
      </c>
      <c r="I9601">
        <v>24578.03</v>
      </c>
      <c r="J9601">
        <v>10023567</v>
      </c>
      <c r="K9601">
        <v>5.1360000000000001</v>
      </c>
      <c r="L9601">
        <v>3.1059999999999999</v>
      </c>
      <c r="M9601">
        <v>2291.1689999999999</v>
      </c>
      <c r="N9601">
        <v>934399</v>
      </c>
      <c r="O9601">
        <v>1.27</v>
      </c>
      <c r="P9601">
        <v>2.2149999999999999</v>
      </c>
      <c r="Q9601">
        <v>566.60599999999999</v>
      </c>
      <c r="R9601">
        <v>231077</v>
      </c>
      <c r="S9601">
        <v>3.0000000000000001E-3</v>
      </c>
      <c r="T9601">
        <v>0.84499999999999997</v>
      </c>
      <c r="U9601">
        <v>1.2509999999999999</v>
      </c>
      <c r="V9601">
        <v>510</v>
      </c>
      <c r="W9601">
        <f t="shared" ref="W9601:W9664" si="366">V9601/255</f>
        <v>2</v>
      </c>
      <c r="X9601">
        <f t="shared" si="364"/>
        <v>489.07447999999999</v>
      </c>
      <c r="Y9601">
        <f t="shared" si="365"/>
        <v>1.974</v>
      </c>
    </row>
    <row r="9602" spans="1:25" x14ac:dyDescent="0.2">
      <c r="A9602" t="s">
        <v>23</v>
      </c>
      <c r="B9602" t="s">
        <v>745</v>
      </c>
      <c r="C9602">
        <v>3</v>
      </c>
      <c r="D9602">
        <v>9</v>
      </c>
      <c r="E9602" t="s">
        <v>9370</v>
      </c>
      <c r="F9602">
        <v>87.823999999999998</v>
      </c>
      <c r="G9602">
        <v>65.870999999999995</v>
      </c>
      <c r="H9602">
        <v>34.484000000000002</v>
      </c>
      <c r="I9602">
        <v>5785.0659999999998</v>
      </c>
      <c r="J9602">
        <v>2359302</v>
      </c>
      <c r="K9602">
        <v>33.131</v>
      </c>
      <c r="L9602">
        <v>18.39</v>
      </c>
      <c r="M9602">
        <v>2909.7089999999998</v>
      </c>
      <c r="N9602">
        <v>1186656</v>
      </c>
      <c r="O9602">
        <v>2.871</v>
      </c>
      <c r="P9602">
        <v>11.228999999999999</v>
      </c>
      <c r="Q9602">
        <v>252.15899999999999</v>
      </c>
      <c r="R9602">
        <v>102837</v>
      </c>
      <c r="S9602">
        <v>7.0000000000000001E-3</v>
      </c>
      <c r="T9602">
        <v>1.347</v>
      </c>
      <c r="U9602">
        <v>0.625</v>
      </c>
      <c r="V9602">
        <v>255</v>
      </c>
      <c r="W9602">
        <f t="shared" si="366"/>
        <v>1</v>
      </c>
      <c r="X9602">
        <f t="shared" si="364"/>
        <v>0</v>
      </c>
      <c r="Y9602">
        <f t="shared" si="365"/>
        <v>9.4000000000000083E-2</v>
      </c>
    </row>
    <row r="9603" spans="1:25" x14ac:dyDescent="0.2">
      <c r="A9603" t="s">
        <v>23</v>
      </c>
      <c r="B9603" t="s">
        <v>745</v>
      </c>
      <c r="C9603">
        <v>3</v>
      </c>
      <c r="D9603">
        <v>10</v>
      </c>
      <c r="E9603" t="s">
        <v>4076</v>
      </c>
      <c r="F9603">
        <v>349.58499999999998</v>
      </c>
      <c r="G9603">
        <v>65.536000000000001</v>
      </c>
      <c r="H9603">
        <v>34.268999999999998</v>
      </c>
      <c r="I9603">
        <v>22910.564999999999</v>
      </c>
      <c r="J9603">
        <v>9343531</v>
      </c>
      <c r="K9603">
        <v>30.777999999999999</v>
      </c>
      <c r="L9603">
        <v>15.837</v>
      </c>
      <c r="M9603">
        <v>10759.561</v>
      </c>
      <c r="N9603">
        <v>4388032</v>
      </c>
      <c r="O9603">
        <v>2.573</v>
      </c>
      <c r="P9603">
        <v>9.2309999999999999</v>
      </c>
      <c r="Q9603">
        <v>899.50599999999997</v>
      </c>
      <c r="R9603">
        <v>366842</v>
      </c>
      <c r="S9603">
        <v>2.5000000000000001E-2</v>
      </c>
      <c r="T9603">
        <v>2.5270000000000001</v>
      </c>
      <c r="U9603">
        <v>8.7539999999999996</v>
      </c>
      <c r="V9603">
        <v>3570</v>
      </c>
      <c r="W9603">
        <f t="shared" si="366"/>
        <v>14</v>
      </c>
      <c r="X9603">
        <f t="shared" si="364"/>
        <v>1114.9264800000001</v>
      </c>
      <c r="Y9603">
        <f t="shared" si="365"/>
        <v>24.533999999999999</v>
      </c>
    </row>
    <row r="9604" spans="1:25" x14ac:dyDescent="0.2">
      <c r="A9604" t="s">
        <v>23</v>
      </c>
      <c r="B9604" t="s">
        <v>745</v>
      </c>
      <c r="C9604">
        <v>3</v>
      </c>
      <c r="D9604">
        <v>11</v>
      </c>
      <c r="E9604" t="s">
        <v>9115</v>
      </c>
      <c r="F9604">
        <v>172.50700000000001</v>
      </c>
      <c r="G9604">
        <v>64.248999999999995</v>
      </c>
      <c r="H9604">
        <v>35.850999999999999</v>
      </c>
      <c r="I9604">
        <v>11083.464</v>
      </c>
      <c r="J9604">
        <v>4520128</v>
      </c>
      <c r="K9604">
        <v>22.613</v>
      </c>
      <c r="L9604">
        <v>13.721</v>
      </c>
      <c r="M9604">
        <v>3900.9650000000001</v>
      </c>
      <c r="N9604">
        <v>1590916</v>
      </c>
      <c r="O9604">
        <v>1.8460000000000001</v>
      </c>
      <c r="P9604">
        <v>5.3360000000000003</v>
      </c>
      <c r="Q9604">
        <v>318.37599999999998</v>
      </c>
      <c r="R9604">
        <v>129842</v>
      </c>
      <c r="S9604">
        <v>7.0000000000000001E-3</v>
      </c>
      <c r="T9604">
        <v>1.36</v>
      </c>
      <c r="U9604">
        <v>1.2509999999999999</v>
      </c>
      <c r="V9604">
        <v>510</v>
      </c>
      <c r="W9604">
        <f t="shared" si="366"/>
        <v>2</v>
      </c>
      <c r="X9604">
        <f t="shared" si="364"/>
        <v>22.402079999999994</v>
      </c>
      <c r="Y9604">
        <f t="shared" si="365"/>
        <v>1.974</v>
      </c>
    </row>
    <row r="9605" spans="1:25" x14ac:dyDescent="0.2">
      <c r="A9605" t="s">
        <v>23</v>
      </c>
      <c r="B9605" t="s">
        <v>745</v>
      </c>
      <c r="C9605">
        <v>3</v>
      </c>
      <c r="D9605">
        <v>12</v>
      </c>
      <c r="E9605" t="s">
        <v>9371</v>
      </c>
      <c r="F9605">
        <v>282.90699999999998</v>
      </c>
      <c r="G9605">
        <v>57.593000000000004</v>
      </c>
      <c r="H9605">
        <v>28.565000000000001</v>
      </c>
      <c r="I9605">
        <v>16293.52</v>
      </c>
      <c r="J9605">
        <v>6644926</v>
      </c>
      <c r="K9605">
        <v>21.687000000000001</v>
      </c>
      <c r="L9605">
        <v>13.566000000000001</v>
      </c>
      <c r="M9605">
        <v>6135.2690000000002</v>
      </c>
      <c r="N9605">
        <v>2502124</v>
      </c>
      <c r="O9605">
        <v>2.1949999999999998</v>
      </c>
      <c r="P9605">
        <v>9.3190000000000008</v>
      </c>
      <c r="Q9605">
        <v>621.03599999999994</v>
      </c>
      <c r="R9605">
        <v>253275</v>
      </c>
      <c r="S9605">
        <v>1.0999999999999999E-2</v>
      </c>
      <c r="T9605">
        <v>1.679</v>
      </c>
      <c r="U9605">
        <v>3.1259999999999999</v>
      </c>
      <c r="V9605">
        <v>1275</v>
      </c>
      <c r="W9605">
        <f t="shared" si="366"/>
        <v>5</v>
      </c>
      <c r="X9605">
        <f t="shared" si="364"/>
        <v>591.40287999999987</v>
      </c>
      <c r="Y9605">
        <f t="shared" si="365"/>
        <v>7.613999999999999</v>
      </c>
    </row>
    <row r="9606" spans="1:25" x14ac:dyDescent="0.2">
      <c r="A9606" t="s">
        <v>23</v>
      </c>
      <c r="B9606" t="s">
        <v>745</v>
      </c>
      <c r="C9606">
        <v>3</v>
      </c>
      <c r="D9606">
        <v>13</v>
      </c>
      <c r="E9606" t="s">
        <v>9372</v>
      </c>
      <c r="F9606">
        <v>326.80099999999999</v>
      </c>
      <c r="G9606">
        <v>79.673000000000002</v>
      </c>
      <c r="H9606">
        <v>44.656999999999996</v>
      </c>
      <c r="I9606">
        <v>26037.146000000001</v>
      </c>
      <c r="J9606">
        <v>10618633</v>
      </c>
      <c r="K9606">
        <v>29.210999999999999</v>
      </c>
      <c r="L9606">
        <v>10.808999999999999</v>
      </c>
      <c r="M9606">
        <v>9546.3220000000001</v>
      </c>
      <c r="N9606">
        <v>3893241</v>
      </c>
      <c r="O9606">
        <v>2.2210000000000001</v>
      </c>
      <c r="P9606">
        <v>5.6470000000000002</v>
      </c>
      <c r="Q9606">
        <v>725.75300000000004</v>
      </c>
      <c r="R9606">
        <v>295981</v>
      </c>
      <c r="S9606">
        <v>1.4999999999999999E-2</v>
      </c>
      <c r="T9606">
        <v>1.976</v>
      </c>
      <c r="U9606">
        <v>5.0019999999999998</v>
      </c>
      <c r="V9606">
        <v>2040</v>
      </c>
      <c r="W9606">
        <f t="shared" si="366"/>
        <v>8</v>
      </c>
      <c r="X9606">
        <f t="shared" si="364"/>
        <v>788.27084000000002</v>
      </c>
      <c r="Y9606">
        <f t="shared" si="365"/>
        <v>13.254</v>
      </c>
    </row>
    <row r="9607" spans="1:25" x14ac:dyDescent="0.2">
      <c r="A9607" t="s">
        <v>23</v>
      </c>
      <c r="B9607" t="s">
        <v>745</v>
      </c>
      <c r="C9607">
        <v>3</v>
      </c>
      <c r="D9607">
        <v>14</v>
      </c>
      <c r="E9607" t="s">
        <v>9373</v>
      </c>
      <c r="F9607">
        <v>431.99299999999999</v>
      </c>
      <c r="G9607">
        <v>61.654000000000003</v>
      </c>
      <c r="H9607">
        <v>28.779</v>
      </c>
      <c r="I9607">
        <v>26634.243999999999</v>
      </c>
      <c r="J9607">
        <v>10862145</v>
      </c>
      <c r="K9607">
        <v>23.103999999999999</v>
      </c>
      <c r="L9607">
        <v>11.031000000000001</v>
      </c>
      <c r="M9607">
        <v>9980.6949999999997</v>
      </c>
      <c r="N9607">
        <v>4070390</v>
      </c>
      <c r="O9607">
        <v>2.5819999999999999</v>
      </c>
      <c r="P9607">
        <v>9.4440000000000008</v>
      </c>
      <c r="Q9607">
        <v>1115.3989999999999</v>
      </c>
      <c r="R9607">
        <v>454889</v>
      </c>
      <c r="S9607">
        <v>2.3E-2</v>
      </c>
      <c r="T9607">
        <v>2.4300000000000002</v>
      </c>
      <c r="U9607">
        <v>10.004</v>
      </c>
      <c r="V9607">
        <v>4080</v>
      </c>
      <c r="W9607">
        <f t="shared" si="366"/>
        <v>16</v>
      </c>
      <c r="X9607">
        <f t="shared" si="364"/>
        <v>1520.8053199999997</v>
      </c>
      <c r="Y9607">
        <f t="shared" si="365"/>
        <v>28.294</v>
      </c>
    </row>
    <row r="9608" spans="1:25" x14ac:dyDescent="0.2">
      <c r="A9608" t="s">
        <v>23</v>
      </c>
      <c r="B9608" t="s">
        <v>745</v>
      </c>
      <c r="C9608">
        <v>3</v>
      </c>
      <c r="D9608">
        <v>15</v>
      </c>
      <c r="E9608" t="s">
        <v>9374</v>
      </c>
      <c r="F9608">
        <v>194.77699999999999</v>
      </c>
      <c r="G9608">
        <v>57.671999999999997</v>
      </c>
      <c r="H9608">
        <v>28.844000000000001</v>
      </c>
      <c r="I9608">
        <v>11233.187</v>
      </c>
      <c r="J9608">
        <v>4581189</v>
      </c>
      <c r="K9608">
        <v>21.148</v>
      </c>
      <c r="L9608">
        <v>17.393999999999998</v>
      </c>
      <c r="M9608">
        <v>4119.2</v>
      </c>
      <c r="N9608">
        <v>1679918</v>
      </c>
      <c r="O9608">
        <v>1.927</v>
      </c>
      <c r="P9608">
        <v>4.218</v>
      </c>
      <c r="Q9608">
        <v>375.42700000000002</v>
      </c>
      <c r="R9608">
        <v>153109</v>
      </c>
      <c r="S9608">
        <v>1.2999999999999999E-2</v>
      </c>
      <c r="T9608">
        <v>1.8089999999999999</v>
      </c>
      <c r="U9608">
        <v>2.5009999999999999</v>
      </c>
      <c r="V9608">
        <v>1020</v>
      </c>
      <c r="W9608">
        <f t="shared" si="366"/>
        <v>4</v>
      </c>
      <c r="X9608">
        <f t="shared" si="364"/>
        <v>129.65796000000006</v>
      </c>
      <c r="Y9608">
        <f t="shared" si="365"/>
        <v>5.7339999999999991</v>
      </c>
    </row>
    <row r="9609" spans="1:25" x14ac:dyDescent="0.2">
      <c r="A9609" t="s">
        <v>23</v>
      </c>
      <c r="B9609" t="s">
        <v>745</v>
      </c>
      <c r="C9609">
        <v>3</v>
      </c>
      <c r="D9609">
        <v>17</v>
      </c>
      <c r="E9609" t="s">
        <v>9375</v>
      </c>
      <c r="F9609">
        <v>274.28300000000002</v>
      </c>
      <c r="G9609">
        <v>65.707999999999998</v>
      </c>
      <c r="H9609">
        <v>35.811999999999998</v>
      </c>
      <c r="I9609">
        <v>18022.547999999999</v>
      </c>
      <c r="J9609">
        <v>7350069</v>
      </c>
      <c r="K9609">
        <v>23.614999999999998</v>
      </c>
      <c r="L9609">
        <v>12.82</v>
      </c>
      <c r="M9609">
        <v>6477.098</v>
      </c>
      <c r="N9609">
        <v>2641531</v>
      </c>
      <c r="O9609">
        <v>1.7370000000000001</v>
      </c>
      <c r="P9609">
        <v>5.86</v>
      </c>
      <c r="Q9609">
        <v>476.387</v>
      </c>
      <c r="R9609">
        <v>194283</v>
      </c>
      <c r="S9609">
        <v>1.0999999999999999E-2</v>
      </c>
      <c r="T9609">
        <v>1.7050000000000001</v>
      </c>
      <c r="U9609">
        <v>3.1259999999999999</v>
      </c>
      <c r="V9609">
        <v>1275</v>
      </c>
      <c r="W9609">
        <f t="shared" si="366"/>
        <v>5</v>
      </c>
      <c r="X9609">
        <f t="shared" si="364"/>
        <v>319.46276</v>
      </c>
      <c r="Y9609">
        <f t="shared" si="365"/>
        <v>7.613999999999999</v>
      </c>
    </row>
    <row r="9610" spans="1:25" x14ac:dyDescent="0.2">
      <c r="A9610" t="s">
        <v>23</v>
      </c>
      <c r="B9610" t="s">
        <v>745</v>
      </c>
      <c r="C9610">
        <v>3</v>
      </c>
      <c r="D9610">
        <v>18</v>
      </c>
      <c r="E9610" t="s">
        <v>7251</v>
      </c>
      <c r="F9610">
        <v>233.43</v>
      </c>
      <c r="G9610">
        <v>73.373000000000005</v>
      </c>
      <c r="H9610">
        <v>39.737000000000002</v>
      </c>
      <c r="I9610">
        <v>17127.52</v>
      </c>
      <c r="J9610">
        <v>6985053</v>
      </c>
      <c r="K9610">
        <v>6.2240000000000002</v>
      </c>
      <c r="L9610">
        <v>3.214</v>
      </c>
      <c r="M9610">
        <v>1452.8610000000001</v>
      </c>
      <c r="N9610">
        <v>592515</v>
      </c>
      <c r="O9610">
        <v>1.496</v>
      </c>
      <c r="P9610">
        <v>2.7250000000000001</v>
      </c>
      <c r="Q9610">
        <v>349.173</v>
      </c>
      <c r="R9610">
        <v>142402</v>
      </c>
      <c r="S9610">
        <v>3.0000000000000001E-3</v>
      </c>
      <c r="T9610">
        <v>0.82599999999999996</v>
      </c>
      <c r="U9610">
        <v>0.625</v>
      </c>
      <c r="V9610">
        <v>255</v>
      </c>
      <c r="W9610">
        <f t="shared" si="366"/>
        <v>1</v>
      </c>
      <c r="X9610">
        <f t="shared" si="364"/>
        <v>80.300440000000037</v>
      </c>
      <c r="Y9610">
        <f t="shared" si="365"/>
        <v>9.4000000000000083E-2</v>
      </c>
    </row>
    <row r="9611" spans="1:25" x14ac:dyDescent="0.2">
      <c r="A9611" t="s">
        <v>23</v>
      </c>
      <c r="B9611" t="s">
        <v>745</v>
      </c>
      <c r="C9611">
        <v>3</v>
      </c>
      <c r="D9611">
        <v>19</v>
      </c>
      <c r="E9611" t="s">
        <v>9376</v>
      </c>
      <c r="F9611">
        <v>352.76799999999997</v>
      </c>
      <c r="G9611">
        <v>67.504999999999995</v>
      </c>
      <c r="H9611">
        <v>33.862000000000002</v>
      </c>
      <c r="I9611">
        <v>23813.71</v>
      </c>
      <c r="J9611">
        <v>9711857</v>
      </c>
      <c r="K9611">
        <v>32.262</v>
      </c>
      <c r="L9611">
        <v>11.670999999999999</v>
      </c>
      <c r="M9611">
        <v>11380.855</v>
      </c>
      <c r="N9611">
        <v>4641412</v>
      </c>
      <c r="O9611">
        <v>2.72</v>
      </c>
      <c r="P9611">
        <v>8.0020000000000007</v>
      </c>
      <c r="Q9611">
        <v>959.40800000000002</v>
      </c>
      <c r="R9611">
        <v>391272</v>
      </c>
      <c r="S9611">
        <v>1.7999999999999999E-2</v>
      </c>
      <c r="T9611">
        <v>2.1259999999999999</v>
      </c>
      <c r="U9611">
        <v>6.2530000000000001</v>
      </c>
      <c r="V9611">
        <v>2550</v>
      </c>
      <c r="W9611">
        <f t="shared" si="366"/>
        <v>10</v>
      </c>
      <c r="X9611">
        <f t="shared" ref="X9611:X9674" si="367">(MAX(0, (Q9611-306.46)))*1.88</f>
        <v>1227.54224</v>
      </c>
      <c r="Y9611">
        <f t="shared" ref="Y9611:Y9674" si="368">(MAX(0, (W9611-0.95)))*1.88</f>
        <v>17.013999999999999</v>
      </c>
    </row>
    <row r="9612" spans="1:25" x14ac:dyDescent="0.2">
      <c r="A9612" t="s">
        <v>23</v>
      </c>
      <c r="B9612" t="s">
        <v>745</v>
      </c>
      <c r="C9612">
        <v>3</v>
      </c>
      <c r="D9612">
        <v>22</v>
      </c>
      <c r="E9612" t="s">
        <v>9377</v>
      </c>
      <c r="F9612">
        <v>243.09399999999999</v>
      </c>
      <c r="G9612">
        <v>68.111000000000004</v>
      </c>
      <c r="H9612">
        <v>34.933999999999997</v>
      </c>
      <c r="I9612">
        <v>16557.434000000001</v>
      </c>
      <c r="J9612">
        <v>6752557</v>
      </c>
      <c r="K9612">
        <v>15.718</v>
      </c>
      <c r="L9612">
        <v>8.2129999999999992</v>
      </c>
      <c r="M9612">
        <v>3820.8789999999999</v>
      </c>
      <c r="N9612">
        <v>1558255</v>
      </c>
      <c r="O9612">
        <v>2.4169999999999998</v>
      </c>
      <c r="P9612">
        <v>7.7889999999999997</v>
      </c>
      <c r="Q9612">
        <v>587.44899999999996</v>
      </c>
      <c r="R9612">
        <v>239577</v>
      </c>
      <c r="S9612">
        <v>1.4999999999999999E-2</v>
      </c>
      <c r="T9612">
        <v>1.984</v>
      </c>
      <c r="U9612">
        <v>3.7519999999999998</v>
      </c>
      <c r="V9612">
        <v>1530</v>
      </c>
      <c r="W9612">
        <f t="shared" si="366"/>
        <v>6</v>
      </c>
      <c r="X9612">
        <f t="shared" si="367"/>
        <v>528.25931999999989</v>
      </c>
      <c r="Y9612">
        <f t="shared" si="368"/>
        <v>9.4939999999999998</v>
      </c>
    </row>
    <row r="9613" spans="1:25" x14ac:dyDescent="0.2">
      <c r="A9613" t="s">
        <v>23</v>
      </c>
      <c r="B9613" t="s">
        <v>745</v>
      </c>
      <c r="C9613">
        <v>3</v>
      </c>
      <c r="D9613">
        <v>25</v>
      </c>
      <c r="E9613" t="s">
        <v>8976</v>
      </c>
      <c r="F9613">
        <v>238.023</v>
      </c>
      <c r="G9613">
        <v>64.981999999999999</v>
      </c>
      <c r="H9613">
        <v>40.326999999999998</v>
      </c>
      <c r="I9613">
        <v>15467.249</v>
      </c>
      <c r="J9613">
        <v>6307951</v>
      </c>
      <c r="K9613">
        <v>21.995000000000001</v>
      </c>
      <c r="L9613">
        <v>10.218999999999999</v>
      </c>
      <c r="M9613">
        <v>5235.4080000000004</v>
      </c>
      <c r="N9613">
        <v>2135137</v>
      </c>
      <c r="O9613">
        <v>1.962</v>
      </c>
      <c r="P9613">
        <v>5.976</v>
      </c>
      <c r="Q9613">
        <v>466.92399999999998</v>
      </c>
      <c r="R9613">
        <v>190424</v>
      </c>
      <c r="S9613">
        <v>1.6E-2</v>
      </c>
      <c r="T9613">
        <v>2.0049999999999999</v>
      </c>
      <c r="U9613">
        <v>3.7519999999999998</v>
      </c>
      <c r="V9613">
        <v>1530</v>
      </c>
      <c r="W9613">
        <f t="shared" si="366"/>
        <v>6</v>
      </c>
      <c r="X9613">
        <f t="shared" si="367"/>
        <v>301.67231999999996</v>
      </c>
      <c r="Y9613">
        <f t="shared" si="368"/>
        <v>9.4939999999999998</v>
      </c>
    </row>
    <row r="9614" spans="1:25" x14ac:dyDescent="0.2">
      <c r="A9614" t="s">
        <v>23</v>
      </c>
      <c r="B9614" t="s">
        <v>745</v>
      </c>
      <c r="C9614">
        <v>3</v>
      </c>
      <c r="D9614">
        <v>26</v>
      </c>
      <c r="E9614" t="s">
        <v>9378</v>
      </c>
      <c r="F9614">
        <v>285.57</v>
      </c>
      <c r="G9614">
        <v>67.974000000000004</v>
      </c>
      <c r="H9614">
        <v>36.764000000000003</v>
      </c>
      <c r="I9614">
        <v>19411.300999999999</v>
      </c>
      <c r="J9614">
        <v>7916439</v>
      </c>
      <c r="K9614">
        <v>17.966999999999999</v>
      </c>
      <c r="L9614">
        <v>9.7910000000000004</v>
      </c>
      <c r="M9614">
        <v>5130.79</v>
      </c>
      <c r="N9614">
        <v>2092471</v>
      </c>
      <c r="O9614">
        <v>1.343</v>
      </c>
      <c r="P9614">
        <v>2.778</v>
      </c>
      <c r="Q9614">
        <v>383.60199999999998</v>
      </c>
      <c r="R9614">
        <v>156443</v>
      </c>
      <c r="S9614">
        <v>8.9999999999999993E-3</v>
      </c>
      <c r="T9614">
        <v>1.494</v>
      </c>
      <c r="U9614">
        <v>2.5009999999999999</v>
      </c>
      <c r="V9614">
        <v>1020</v>
      </c>
      <c r="W9614">
        <f t="shared" si="366"/>
        <v>4</v>
      </c>
      <c r="X9614">
        <f t="shared" si="367"/>
        <v>145.02695999999997</v>
      </c>
      <c r="Y9614">
        <f t="shared" si="368"/>
        <v>5.7339999999999991</v>
      </c>
    </row>
    <row r="9615" spans="1:25" x14ac:dyDescent="0.2">
      <c r="A9615" t="s">
        <v>23</v>
      </c>
      <c r="B9615" t="s">
        <v>745</v>
      </c>
      <c r="C9615">
        <v>3</v>
      </c>
      <c r="D9615">
        <v>27</v>
      </c>
      <c r="E9615" t="s">
        <v>9379</v>
      </c>
      <c r="F9615">
        <v>356.58300000000003</v>
      </c>
      <c r="G9615">
        <v>61.707999999999998</v>
      </c>
      <c r="H9615">
        <v>36.835000000000001</v>
      </c>
      <c r="I9615">
        <v>22004.171999999999</v>
      </c>
      <c r="J9615">
        <v>8973880</v>
      </c>
      <c r="K9615">
        <v>24.379000000000001</v>
      </c>
      <c r="L9615">
        <v>15.12</v>
      </c>
      <c r="M9615">
        <v>8693.1790000000001</v>
      </c>
      <c r="N9615">
        <v>3545307</v>
      </c>
      <c r="O9615">
        <v>3.2360000000000002</v>
      </c>
      <c r="P9615">
        <v>11.984999999999999</v>
      </c>
      <c r="Q9615">
        <v>1153.925</v>
      </c>
      <c r="R9615">
        <v>470601</v>
      </c>
      <c r="S9615">
        <v>3.2000000000000001E-2</v>
      </c>
      <c r="T9615">
        <v>2.8370000000000002</v>
      </c>
      <c r="U9615">
        <v>11.255000000000001</v>
      </c>
      <c r="V9615">
        <v>4590</v>
      </c>
      <c r="W9615">
        <f t="shared" si="366"/>
        <v>18</v>
      </c>
      <c r="X9615">
        <f t="shared" si="367"/>
        <v>1593.2341999999996</v>
      </c>
      <c r="Y9615">
        <f t="shared" si="368"/>
        <v>32.054000000000002</v>
      </c>
    </row>
    <row r="9616" spans="1:25" x14ac:dyDescent="0.2">
      <c r="A9616" t="s">
        <v>23</v>
      </c>
      <c r="B9616" t="s">
        <v>745</v>
      </c>
      <c r="C9616">
        <v>3</v>
      </c>
      <c r="D9616">
        <v>32</v>
      </c>
      <c r="E9616" t="s">
        <v>9380</v>
      </c>
      <c r="F9616">
        <v>295.34399999999999</v>
      </c>
      <c r="G9616">
        <v>72.116</v>
      </c>
      <c r="H9616">
        <v>36.162999999999997</v>
      </c>
      <c r="I9616">
        <v>21299.136999999999</v>
      </c>
      <c r="J9616">
        <v>8686348</v>
      </c>
      <c r="K9616">
        <v>38.078000000000003</v>
      </c>
      <c r="L9616">
        <v>16.652999999999999</v>
      </c>
      <c r="M9616">
        <v>11246.207</v>
      </c>
      <c r="N9616">
        <v>4586499</v>
      </c>
      <c r="O9616">
        <v>2.4889999999999999</v>
      </c>
      <c r="P9616">
        <v>8.99</v>
      </c>
      <c r="Q9616">
        <v>735.15099999999995</v>
      </c>
      <c r="R9616">
        <v>299814</v>
      </c>
      <c r="S9616">
        <v>1.9E-2</v>
      </c>
      <c r="T9616">
        <v>2.2040000000000002</v>
      </c>
      <c r="U9616">
        <v>5.6269999999999998</v>
      </c>
      <c r="V9616">
        <v>2295</v>
      </c>
      <c r="W9616">
        <f t="shared" si="366"/>
        <v>9</v>
      </c>
      <c r="X9616">
        <f t="shared" si="367"/>
        <v>805.93907999999988</v>
      </c>
      <c r="Y9616">
        <f t="shared" si="368"/>
        <v>15.134</v>
      </c>
    </row>
    <row r="9617" spans="1:25" x14ac:dyDescent="0.2">
      <c r="A9617" t="s">
        <v>23</v>
      </c>
      <c r="B9617" t="s">
        <v>745</v>
      </c>
      <c r="C9617">
        <v>4</v>
      </c>
      <c r="D9617">
        <v>3</v>
      </c>
      <c r="E9617" t="s">
        <v>9381</v>
      </c>
      <c r="F9617">
        <v>299.18599999999998</v>
      </c>
      <c r="G9617">
        <v>44.155000000000001</v>
      </c>
      <c r="H9617">
        <v>21.885000000000002</v>
      </c>
      <c r="I9617">
        <v>13210.651</v>
      </c>
      <c r="J9617">
        <v>5387651</v>
      </c>
      <c r="K9617">
        <v>15.122</v>
      </c>
      <c r="L9617">
        <v>10.318</v>
      </c>
      <c r="M9617">
        <v>4524.2910000000002</v>
      </c>
      <c r="N9617">
        <v>1845125</v>
      </c>
      <c r="O9617">
        <v>2.63</v>
      </c>
      <c r="P9617">
        <v>9.23</v>
      </c>
      <c r="Q9617">
        <v>786.83699999999999</v>
      </c>
      <c r="R9617">
        <v>320893</v>
      </c>
      <c r="S9617">
        <v>2.7E-2</v>
      </c>
      <c r="T9617">
        <v>2.6320000000000001</v>
      </c>
      <c r="U9617">
        <v>8.1280000000000001</v>
      </c>
      <c r="V9617">
        <v>3315</v>
      </c>
      <c r="W9617">
        <f t="shared" si="366"/>
        <v>13</v>
      </c>
      <c r="X9617">
        <f t="shared" si="367"/>
        <v>903.10875999999996</v>
      </c>
      <c r="Y9617">
        <f t="shared" si="368"/>
        <v>22.654</v>
      </c>
    </row>
    <row r="9618" spans="1:25" x14ac:dyDescent="0.2">
      <c r="A9618" t="s">
        <v>23</v>
      </c>
      <c r="B9618" t="s">
        <v>745</v>
      </c>
      <c r="C9618">
        <v>4</v>
      </c>
      <c r="D9618">
        <v>4</v>
      </c>
      <c r="E9618" t="s">
        <v>3283</v>
      </c>
      <c r="F9618">
        <v>269.52699999999999</v>
      </c>
      <c r="G9618">
        <v>56.924999999999997</v>
      </c>
      <c r="H9618">
        <v>26.312999999999999</v>
      </c>
      <c r="I9618">
        <v>15342.862999999999</v>
      </c>
      <c r="J9618">
        <v>6257223</v>
      </c>
      <c r="K9618">
        <v>22.847999999999999</v>
      </c>
      <c r="L9618">
        <v>8.7569999999999997</v>
      </c>
      <c r="M9618">
        <v>6158.2150000000001</v>
      </c>
      <c r="N9618">
        <v>2511482</v>
      </c>
      <c r="O9618">
        <v>1.4</v>
      </c>
      <c r="P9618">
        <v>2.9329999999999998</v>
      </c>
      <c r="Q9618">
        <v>377.22699999999998</v>
      </c>
      <c r="R9618">
        <v>153843</v>
      </c>
      <c r="S9618">
        <v>5.0000000000000001E-3</v>
      </c>
      <c r="T9618">
        <v>1.0880000000000001</v>
      </c>
      <c r="U9618">
        <v>1.2509999999999999</v>
      </c>
      <c r="V9618">
        <v>510</v>
      </c>
      <c r="W9618">
        <f t="shared" si="366"/>
        <v>2</v>
      </c>
      <c r="X9618">
        <f t="shared" si="367"/>
        <v>133.04195999999999</v>
      </c>
      <c r="Y9618">
        <f t="shared" si="368"/>
        <v>1.974</v>
      </c>
    </row>
    <row r="9619" spans="1:25" x14ac:dyDescent="0.2">
      <c r="A9619" t="s">
        <v>23</v>
      </c>
      <c r="B9619" t="s">
        <v>745</v>
      </c>
      <c r="C9619">
        <v>4</v>
      </c>
      <c r="D9619">
        <v>6</v>
      </c>
      <c r="E9619" t="s">
        <v>9382</v>
      </c>
      <c r="F9619">
        <v>443.87299999999999</v>
      </c>
      <c r="G9619">
        <v>71.602999999999994</v>
      </c>
      <c r="H9619">
        <v>38.438000000000002</v>
      </c>
      <c r="I9619">
        <v>31782.797999999999</v>
      </c>
      <c r="J9619">
        <v>12961861</v>
      </c>
      <c r="K9619">
        <v>20.975999999999999</v>
      </c>
      <c r="L9619">
        <v>12.398999999999999</v>
      </c>
      <c r="M9619">
        <v>9310.67</v>
      </c>
      <c r="N9619">
        <v>3797136</v>
      </c>
      <c r="O9619">
        <v>2.1360000000000001</v>
      </c>
      <c r="P9619">
        <v>8.57</v>
      </c>
      <c r="Q9619">
        <v>947.96199999999999</v>
      </c>
      <c r="R9619">
        <v>386604</v>
      </c>
      <c r="S9619">
        <v>1.2999999999999999E-2</v>
      </c>
      <c r="T9619">
        <v>1.798</v>
      </c>
      <c r="U9619">
        <v>5.6269999999999998</v>
      </c>
      <c r="V9619">
        <v>2295</v>
      </c>
      <c r="W9619">
        <f t="shared" si="366"/>
        <v>9</v>
      </c>
      <c r="X9619">
        <f t="shared" si="367"/>
        <v>1206.0237599999998</v>
      </c>
      <c r="Y9619">
        <f t="shared" si="368"/>
        <v>15.134</v>
      </c>
    </row>
    <row r="9620" spans="1:25" x14ac:dyDescent="0.2">
      <c r="A9620" t="s">
        <v>23</v>
      </c>
      <c r="B9620" t="s">
        <v>745</v>
      </c>
      <c r="C9620">
        <v>4</v>
      </c>
      <c r="D9620">
        <v>7</v>
      </c>
      <c r="E9620" t="s">
        <v>9383</v>
      </c>
      <c r="F9620">
        <v>269.68299999999999</v>
      </c>
      <c r="G9620">
        <v>51.8</v>
      </c>
      <c r="H9620">
        <v>25.501000000000001</v>
      </c>
      <c r="I9620">
        <v>13969.701999999999</v>
      </c>
      <c r="J9620">
        <v>5697212</v>
      </c>
      <c r="K9620">
        <v>14.558999999999999</v>
      </c>
      <c r="L9620">
        <v>10.013999999999999</v>
      </c>
      <c r="M9620">
        <v>3926.194</v>
      </c>
      <c r="N9620">
        <v>1601205</v>
      </c>
      <c r="O9620">
        <v>1.869</v>
      </c>
      <c r="P9620">
        <v>6.1520000000000001</v>
      </c>
      <c r="Q9620">
        <v>503.98399999999998</v>
      </c>
      <c r="R9620">
        <v>205538</v>
      </c>
      <c r="S9620">
        <v>1.4E-2</v>
      </c>
      <c r="T9620">
        <v>1.883</v>
      </c>
      <c r="U9620">
        <v>3.7519999999999998</v>
      </c>
      <c r="V9620">
        <v>1530</v>
      </c>
      <c r="W9620">
        <f t="shared" si="366"/>
        <v>6</v>
      </c>
      <c r="X9620">
        <f t="shared" si="367"/>
        <v>371.34512000000001</v>
      </c>
      <c r="Y9620">
        <f t="shared" si="368"/>
        <v>9.4939999999999998</v>
      </c>
    </row>
    <row r="9621" spans="1:25" x14ac:dyDescent="0.2">
      <c r="A9621" t="s">
        <v>23</v>
      </c>
      <c r="B9621" t="s">
        <v>745</v>
      </c>
      <c r="C9621">
        <v>4</v>
      </c>
      <c r="D9621">
        <v>11</v>
      </c>
      <c r="E9621" t="s">
        <v>9384</v>
      </c>
      <c r="F9621">
        <v>170.09</v>
      </c>
      <c r="G9621">
        <v>84.456999999999994</v>
      </c>
      <c r="H9621">
        <v>39.350999999999999</v>
      </c>
      <c r="I9621">
        <v>14365.201999999999</v>
      </c>
      <c r="J9621">
        <v>5858507</v>
      </c>
      <c r="K9621">
        <v>7.1929999999999996</v>
      </c>
      <c r="L9621">
        <v>5.5970000000000004</v>
      </c>
      <c r="M9621">
        <v>1223.472</v>
      </c>
      <c r="N9621">
        <v>498964</v>
      </c>
      <c r="O9621">
        <v>1.4730000000000001</v>
      </c>
      <c r="P9621">
        <v>0.95</v>
      </c>
      <c r="Q9621">
        <v>250.53800000000001</v>
      </c>
      <c r="R9621">
        <v>102176</v>
      </c>
      <c r="S9621">
        <v>0</v>
      </c>
      <c r="T9621">
        <v>0</v>
      </c>
      <c r="U9621">
        <v>0</v>
      </c>
      <c r="V9621">
        <v>0</v>
      </c>
      <c r="W9621">
        <f t="shared" si="366"/>
        <v>0</v>
      </c>
      <c r="X9621">
        <f t="shared" si="367"/>
        <v>0</v>
      </c>
      <c r="Y9621">
        <f t="shared" si="368"/>
        <v>0</v>
      </c>
    </row>
    <row r="9622" spans="1:25" x14ac:dyDescent="0.2">
      <c r="A9622" t="s">
        <v>23</v>
      </c>
      <c r="B9622" t="s">
        <v>745</v>
      </c>
      <c r="C9622">
        <v>4</v>
      </c>
      <c r="D9622">
        <v>12</v>
      </c>
      <c r="E9622" t="s">
        <v>9385</v>
      </c>
      <c r="F9622">
        <v>322.858</v>
      </c>
      <c r="G9622">
        <v>86.893000000000001</v>
      </c>
      <c r="H9622">
        <v>44.625999999999998</v>
      </c>
      <c r="I9622">
        <v>28054.074000000001</v>
      </c>
      <c r="J9622">
        <v>11441189</v>
      </c>
      <c r="K9622">
        <v>25.940999999999999</v>
      </c>
      <c r="L9622">
        <v>12.331</v>
      </c>
      <c r="M9622">
        <v>8375.4110000000001</v>
      </c>
      <c r="N9622">
        <v>3415713</v>
      </c>
      <c r="O9622">
        <v>2.41</v>
      </c>
      <c r="P9622">
        <v>7.9059999999999997</v>
      </c>
      <c r="Q9622">
        <v>777.95100000000002</v>
      </c>
      <c r="R9622">
        <v>317269</v>
      </c>
      <c r="S9622">
        <v>1.2E-2</v>
      </c>
      <c r="T9622">
        <v>1.7210000000000001</v>
      </c>
      <c r="U9622">
        <v>3.7519999999999998</v>
      </c>
      <c r="V9622">
        <v>1530</v>
      </c>
      <c r="W9622">
        <f t="shared" si="366"/>
        <v>6</v>
      </c>
      <c r="X9622">
        <f t="shared" si="367"/>
        <v>886.40308000000005</v>
      </c>
      <c r="Y9622">
        <f t="shared" si="368"/>
        <v>9.4939999999999998</v>
      </c>
    </row>
    <row r="9623" spans="1:25" x14ac:dyDescent="0.2">
      <c r="A9623" t="s">
        <v>23</v>
      </c>
      <c r="B9623" t="s">
        <v>745</v>
      </c>
      <c r="C9623">
        <v>4</v>
      </c>
      <c r="D9623">
        <v>13</v>
      </c>
      <c r="E9623" t="s">
        <v>9386</v>
      </c>
      <c r="F9623">
        <v>133.226</v>
      </c>
      <c r="G9623">
        <v>65.433999999999997</v>
      </c>
      <c r="H9623">
        <v>37.484999999999999</v>
      </c>
      <c r="I9623">
        <v>8717.4709999999995</v>
      </c>
      <c r="J9623">
        <v>3555214</v>
      </c>
      <c r="K9623">
        <v>6.0229999999999997</v>
      </c>
      <c r="L9623">
        <v>3.0659999999999998</v>
      </c>
      <c r="M9623">
        <v>802.38300000000004</v>
      </c>
      <c r="N9623">
        <v>327233</v>
      </c>
      <c r="O9623">
        <v>1.6</v>
      </c>
      <c r="P9623">
        <v>1.66</v>
      </c>
      <c r="Q9623">
        <v>213.22300000000001</v>
      </c>
      <c r="R9623">
        <v>86958</v>
      </c>
      <c r="S9623">
        <v>5.0000000000000001E-3</v>
      </c>
      <c r="T9623">
        <v>1.0940000000000001</v>
      </c>
      <c r="U9623">
        <v>0.625</v>
      </c>
      <c r="V9623">
        <v>255</v>
      </c>
      <c r="W9623">
        <f t="shared" si="366"/>
        <v>1</v>
      </c>
      <c r="X9623">
        <f t="shared" si="367"/>
        <v>0</v>
      </c>
      <c r="Y9623">
        <f t="shared" si="368"/>
        <v>9.4000000000000083E-2</v>
      </c>
    </row>
    <row r="9624" spans="1:25" x14ac:dyDescent="0.2">
      <c r="A9624" t="s">
        <v>23</v>
      </c>
      <c r="B9624" t="s">
        <v>745</v>
      </c>
      <c r="C9624">
        <v>4</v>
      </c>
      <c r="D9624">
        <v>14</v>
      </c>
      <c r="E9624" t="s">
        <v>9387</v>
      </c>
      <c r="F9624">
        <v>377.28100000000001</v>
      </c>
      <c r="G9624">
        <v>58.543999999999997</v>
      </c>
      <c r="H9624">
        <v>34.805999999999997</v>
      </c>
      <c r="I9624">
        <v>22087.433000000001</v>
      </c>
      <c r="J9624">
        <v>9007836</v>
      </c>
      <c r="K9624">
        <v>29.178999999999998</v>
      </c>
      <c r="L9624">
        <v>11.382</v>
      </c>
      <c r="M9624">
        <v>11008.593999999999</v>
      </c>
      <c r="N9624">
        <v>4489594</v>
      </c>
      <c r="O9624">
        <v>2.4430000000000001</v>
      </c>
      <c r="P9624">
        <v>7.468</v>
      </c>
      <c r="Q9624">
        <v>921.74300000000005</v>
      </c>
      <c r="R9624">
        <v>375911</v>
      </c>
      <c r="S9624">
        <v>0.02</v>
      </c>
      <c r="T9624">
        <v>2.2519999999999998</v>
      </c>
      <c r="U9624">
        <v>7.5030000000000001</v>
      </c>
      <c r="V9624">
        <v>3060</v>
      </c>
      <c r="W9624">
        <f t="shared" si="366"/>
        <v>12</v>
      </c>
      <c r="X9624">
        <f t="shared" si="367"/>
        <v>1156.7320400000001</v>
      </c>
      <c r="Y9624">
        <f t="shared" si="368"/>
        <v>20.774000000000001</v>
      </c>
    </row>
    <row r="9625" spans="1:25" x14ac:dyDescent="0.2">
      <c r="A9625" t="s">
        <v>23</v>
      </c>
      <c r="B9625" t="s">
        <v>745</v>
      </c>
      <c r="C9625">
        <v>4</v>
      </c>
      <c r="D9625">
        <v>17</v>
      </c>
      <c r="E9625" t="s">
        <v>9388</v>
      </c>
      <c r="F9625">
        <v>293.012</v>
      </c>
      <c r="G9625">
        <v>62.222999999999999</v>
      </c>
      <c r="H9625">
        <v>31.181999999999999</v>
      </c>
      <c r="I9625">
        <v>18232.125</v>
      </c>
      <c r="J9625">
        <v>7435540</v>
      </c>
      <c r="K9625">
        <v>27.341000000000001</v>
      </c>
      <c r="L9625">
        <v>10.412000000000001</v>
      </c>
      <c r="M9625">
        <v>8011.2460000000001</v>
      </c>
      <c r="N9625">
        <v>3267197</v>
      </c>
      <c r="O9625">
        <v>1.994</v>
      </c>
      <c r="P9625">
        <v>5.7080000000000002</v>
      </c>
      <c r="Q9625">
        <v>584.21400000000006</v>
      </c>
      <c r="R9625">
        <v>238258</v>
      </c>
      <c r="S9625">
        <v>1.4999999999999999E-2</v>
      </c>
      <c r="T9625">
        <v>1.952</v>
      </c>
      <c r="U9625">
        <v>4.3769999999999998</v>
      </c>
      <c r="V9625">
        <v>1785</v>
      </c>
      <c r="W9625">
        <f t="shared" si="366"/>
        <v>7</v>
      </c>
      <c r="X9625">
        <f t="shared" si="367"/>
        <v>522.17752000000007</v>
      </c>
      <c r="Y9625">
        <f t="shared" si="368"/>
        <v>11.373999999999999</v>
      </c>
    </row>
    <row r="9626" spans="1:25" x14ac:dyDescent="0.2">
      <c r="A9626" t="s">
        <v>23</v>
      </c>
      <c r="B9626" t="s">
        <v>745</v>
      </c>
      <c r="C9626">
        <v>4</v>
      </c>
      <c r="D9626">
        <v>18</v>
      </c>
      <c r="E9626" t="s">
        <v>9389</v>
      </c>
      <c r="F9626">
        <v>210.03800000000001</v>
      </c>
      <c r="G9626">
        <v>73.031999999999996</v>
      </c>
      <c r="H9626">
        <v>39.606000000000002</v>
      </c>
      <c r="I9626">
        <v>15339.584999999999</v>
      </c>
      <c r="J9626">
        <v>6255886</v>
      </c>
      <c r="K9626">
        <v>12.891</v>
      </c>
      <c r="L9626">
        <v>5.9589999999999996</v>
      </c>
      <c r="M9626">
        <v>2707.5569999999998</v>
      </c>
      <c r="N9626">
        <v>1104213</v>
      </c>
      <c r="O9626">
        <v>1.536</v>
      </c>
      <c r="P9626">
        <v>1.9059999999999999</v>
      </c>
      <c r="Q9626">
        <v>322.58100000000002</v>
      </c>
      <c r="R9626">
        <v>131557</v>
      </c>
      <c r="S9626">
        <v>3.0000000000000001E-3</v>
      </c>
      <c r="T9626">
        <v>0.871</v>
      </c>
      <c r="U9626">
        <v>0.625</v>
      </c>
      <c r="V9626">
        <v>255</v>
      </c>
      <c r="W9626">
        <f t="shared" si="366"/>
        <v>1</v>
      </c>
      <c r="X9626">
        <f t="shared" si="367"/>
        <v>30.307480000000069</v>
      </c>
      <c r="Y9626">
        <f t="shared" si="368"/>
        <v>9.4000000000000083E-2</v>
      </c>
    </row>
    <row r="9627" spans="1:25" x14ac:dyDescent="0.2">
      <c r="A9627" t="s">
        <v>23</v>
      </c>
      <c r="B9627" t="s">
        <v>745</v>
      </c>
      <c r="C9627">
        <v>4</v>
      </c>
      <c r="D9627">
        <v>20</v>
      </c>
      <c r="E9627" t="s">
        <v>9390</v>
      </c>
      <c r="F9627">
        <v>408.84800000000001</v>
      </c>
      <c r="G9627">
        <v>75.454999999999998</v>
      </c>
      <c r="H9627">
        <v>38.643000000000001</v>
      </c>
      <c r="I9627">
        <v>30849.797999999999</v>
      </c>
      <c r="J9627">
        <v>12581359</v>
      </c>
      <c r="K9627">
        <v>15.183999999999999</v>
      </c>
      <c r="L9627">
        <v>7.8310000000000004</v>
      </c>
      <c r="M9627">
        <v>6207.9080000000004</v>
      </c>
      <c r="N9627">
        <v>2531748</v>
      </c>
      <c r="O9627">
        <v>1.58</v>
      </c>
      <c r="P9627">
        <v>5.585</v>
      </c>
      <c r="Q9627">
        <v>646.01</v>
      </c>
      <c r="R9627">
        <v>263460</v>
      </c>
      <c r="S9627">
        <v>5.0000000000000001E-3</v>
      </c>
      <c r="T9627">
        <v>1.0820000000000001</v>
      </c>
      <c r="U9627">
        <v>1.8759999999999999</v>
      </c>
      <c r="V9627">
        <v>765</v>
      </c>
      <c r="W9627">
        <f t="shared" si="366"/>
        <v>3</v>
      </c>
      <c r="X9627">
        <f t="shared" si="367"/>
        <v>638.35400000000004</v>
      </c>
      <c r="Y9627">
        <f t="shared" si="368"/>
        <v>3.8539999999999996</v>
      </c>
    </row>
    <row r="9628" spans="1:25" x14ac:dyDescent="0.2">
      <c r="A9628" t="s">
        <v>23</v>
      </c>
      <c r="B9628" t="s">
        <v>745</v>
      </c>
      <c r="C9628">
        <v>4</v>
      </c>
      <c r="D9628">
        <v>21</v>
      </c>
      <c r="E9628" t="s">
        <v>6358</v>
      </c>
      <c r="F9628">
        <v>246.816</v>
      </c>
      <c r="G9628">
        <v>84.233999999999995</v>
      </c>
      <c r="H9628">
        <v>39.365000000000002</v>
      </c>
      <c r="I9628">
        <v>20790.376</v>
      </c>
      <c r="J9628">
        <v>8478862</v>
      </c>
      <c r="K9628">
        <v>26.2</v>
      </c>
      <c r="L9628">
        <v>9.2870000000000008</v>
      </c>
      <c r="M9628">
        <v>6466.6229999999996</v>
      </c>
      <c r="N9628">
        <v>2637259</v>
      </c>
      <c r="O9628">
        <v>2.319</v>
      </c>
      <c r="P9628">
        <v>8.2010000000000005</v>
      </c>
      <c r="Q9628">
        <v>572.40499999999997</v>
      </c>
      <c r="R9628">
        <v>233442</v>
      </c>
      <c r="S9628">
        <v>0.01</v>
      </c>
      <c r="T9628">
        <v>1.607</v>
      </c>
      <c r="U9628">
        <v>2.5009999999999999</v>
      </c>
      <c r="V9628">
        <v>1020</v>
      </c>
      <c r="W9628">
        <f t="shared" si="366"/>
        <v>4</v>
      </c>
      <c r="X9628">
        <f t="shared" si="367"/>
        <v>499.97659999999996</v>
      </c>
      <c r="Y9628">
        <f t="shared" si="368"/>
        <v>5.7339999999999991</v>
      </c>
    </row>
    <row r="9629" spans="1:25" x14ac:dyDescent="0.2">
      <c r="A9629" t="s">
        <v>23</v>
      </c>
      <c r="B9629" t="s">
        <v>745</v>
      </c>
      <c r="C9629">
        <v>4</v>
      </c>
      <c r="D9629">
        <v>23</v>
      </c>
      <c r="E9629" t="s">
        <v>9391</v>
      </c>
      <c r="F9629">
        <v>251.96299999999999</v>
      </c>
      <c r="G9629">
        <v>68.971000000000004</v>
      </c>
      <c r="H9629">
        <v>37.448999999999998</v>
      </c>
      <c r="I9629">
        <v>17378.152999999998</v>
      </c>
      <c r="J9629">
        <v>7087268</v>
      </c>
      <c r="K9629">
        <v>5.7809999999999997</v>
      </c>
      <c r="L9629">
        <v>2.86</v>
      </c>
      <c r="M9629">
        <v>1456.576</v>
      </c>
      <c r="N9629">
        <v>594030</v>
      </c>
      <c r="O9629">
        <v>1.5</v>
      </c>
      <c r="P9629">
        <v>1.518</v>
      </c>
      <c r="Q9629">
        <v>377.86900000000003</v>
      </c>
      <c r="R9629">
        <v>154105</v>
      </c>
      <c r="S9629">
        <v>2E-3</v>
      </c>
      <c r="T9629">
        <v>0.79500000000000004</v>
      </c>
      <c r="U9629">
        <v>0.625</v>
      </c>
      <c r="V9629">
        <v>255</v>
      </c>
      <c r="W9629">
        <f t="shared" si="366"/>
        <v>1</v>
      </c>
      <c r="X9629">
        <f t="shared" si="367"/>
        <v>134.24892000000008</v>
      </c>
      <c r="Y9629">
        <f t="shared" si="368"/>
        <v>9.4000000000000083E-2</v>
      </c>
    </row>
    <row r="9630" spans="1:25" x14ac:dyDescent="0.2">
      <c r="A9630" t="s">
        <v>23</v>
      </c>
      <c r="B9630" t="s">
        <v>745</v>
      </c>
      <c r="C9630">
        <v>4</v>
      </c>
      <c r="D9630">
        <v>24</v>
      </c>
      <c r="E9630" t="s">
        <v>9392</v>
      </c>
      <c r="F9630">
        <v>282.16199999999998</v>
      </c>
      <c r="G9630">
        <v>83.414000000000001</v>
      </c>
      <c r="H9630">
        <v>36.536999999999999</v>
      </c>
      <c r="I9630">
        <v>23536.348999999998</v>
      </c>
      <c r="J9630">
        <v>9598742</v>
      </c>
      <c r="K9630">
        <v>23.186</v>
      </c>
      <c r="L9630">
        <v>8.4510000000000005</v>
      </c>
      <c r="M9630">
        <v>6542.2259999999997</v>
      </c>
      <c r="N9630">
        <v>2668092</v>
      </c>
      <c r="O9630">
        <v>2.335</v>
      </c>
      <c r="P9630">
        <v>8.8539999999999992</v>
      </c>
      <c r="Q9630">
        <v>658.75300000000004</v>
      </c>
      <c r="R9630">
        <v>268657</v>
      </c>
      <c r="S9630">
        <v>1.0999999999999999E-2</v>
      </c>
      <c r="T9630">
        <v>1.681</v>
      </c>
      <c r="U9630">
        <v>3.1259999999999999</v>
      </c>
      <c r="V9630">
        <v>1275</v>
      </c>
      <c r="W9630">
        <f t="shared" si="366"/>
        <v>5</v>
      </c>
      <c r="X9630">
        <f t="shared" si="367"/>
        <v>662.3108400000001</v>
      </c>
      <c r="Y9630">
        <f t="shared" si="368"/>
        <v>7.613999999999999</v>
      </c>
    </row>
    <row r="9631" spans="1:25" x14ac:dyDescent="0.2">
      <c r="A9631" t="s">
        <v>23</v>
      </c>
      <c r="B9631" t="s">
        <v>745</v>
      </c>
      <c r="C9631">
        <v>4</v>
      </c>
      <c r="D9631">
        <v>25</v>
      </c>
      <c r="E9631" t="s">
        <v>9393</v>
      </c>
      <c r="F9631">
        <v>160.416</v>
      </c>
      <c r="G9631">
        <v>67.218000000000004</v>
      </c>
      <c r="H9631">
        <v>41.517000000000003</v>
      </c>
      <c r="I9631">
        <v>10782.833000000001</v>
      </c>
      <c r="J9631">
        <v>4397523</v>
      </c>
      <c r="K9631">
        <v>6.718</v>
      </c>
      <c r="L9631">
        <v>4.2699999999999996</v>
      </c>
      <c r="M9631">
        <v>1077.6500000000001</v>
      </c>
      <c r="N9631">
        <v>439494</v>
      </c>
      <c r="O9631">
        <v>1.575</v>
      </c>
      <c r="P9631">
        <v>1.2829999999999999</v>
      </c>
      <c r="Q9631">
        <v>252.64400000000001</v>
      </c>
      <c r="R9631">
        <v>103035</v>
      </c>
      <c r="S9631">
        <v>0</v>
      </c>
      <c r="T9631">
        <v>0</v>
      </c>
      <c r="U9631">
        <v>0</v>
      </c>
      <c r="V9631">
        <v>0</v>
      </c>
      <c r="W9631">
        <f t="shared" si="366"/>
        <v>0</v>
      </c>
      <c r="X9631">
        <f t="shared" si="367"/>
        <v>0</v>
      </c>
      <c r="Y9631">
        <f t="shared" si="368"/>
        <v>0</v>
      </c>
    </row>
    <row r="9632" spans="1:25" x14ac:dyDescent="0.2">
      <c r="A9632" t="s">
        <v>23</v>
      </c>
      <c r="B9632" t="s">
        <v>745</v>
      </c>
      <c r="C9632">
        <v>4</v>
      </c>
      <c r="D9632">
        <v>26</v>
      </c>
      <c r="E9632" t="s">
        <v>9394</v>
      </c>
      <c r="F9632">
        <v>247.22499999999999</v>
      </c>
      <c r="G9632">
        <v>68.471999999999994</v>
      </c>
      <c r="H9632">
        <v>33.357999999999997</v>
      </c>
      <c r="I9632">
        <v>16928.060000000001</v>
      </c>
      <c r="J9632">
        <v>6903708</v>
      </c>
      <c r="K9632">
        <v>24.911000000000001</v>
      </c>
      <c r="L9632">
        <v>10.493</v>
      </c>
      <c r="M9632">
        <v>6158.62</v>
      </c>
      <c r="N9632">
        <v>2511647</v>
      </c>
      <c r="O9632">
        <v>2.0870000000000002</v>
      </c>
      <c r="P9632">
        <v>7.2750000000000004</v>
      </c>
      <c r="Q9632">
        <v>515.95500000000004</v>
      </c>
      <c r="R9632">
        <v>210420</v>
      </c>
      <c r="S9632">
        <v>1.2999999999999999E-2</v>
      </c>
      <c r="T9632">
        <v>1.796</v>
      </c>
      <c r="U9632">
        <v>3.1259999999999999</v>
      </c>
      <c r="V9632">
        <v>1275</v>
      </c>
      <c r="W9632">
        <f t="shared" si="366"/>
        <v>5</v>
      </c>
      <c r="X9632">
        <f t="shared" si="367"/>
        <v>393.8506000000001</v>
      </c>
      <c r="Y9632">
        <f t="shared" si="368"/>
        <v>7.613999999999999</v>
      </c>
    </row>
    <row r="9633" spans="1:25" x14ac:dyDescent="0.2">
      <c r="A9633" t="s">
        <v>23</v>
      </c>
      <c r="B9633" t="s">
        <v>745</v>
      </c>
      <c r="C9633">
        <v>4</v>
      </c>
      <c r="D9633">
        <v>27</v>
      </c>
      <c r="E9633" t="s">
        <v>9395</v>
      </c>
      <c r="F9633">
        <v>345.22500000000002</v>
      </c>
      <c r="G9633">
        <v>80.349999999999994</v>
      </c>
      <c r="H9633">
        <v>42.8</v>
      </c>
      <c r="I9633">
        <v>27738.745999999999</v>
      </c>
      <c r="J9633">
        <v>11312590</v>
      </c>
      <c r="K9633">
        <v>30.861000000000001</v>
      </c>
      <c r="L9633">
        <v>11.531000000000001</v>
      </c>
      <c r="M9633">
        <v>10653.938</v>
      </c>
      <c r="N9633">
        <v>4344956</v>
      </c>
      <c r="O9633">
        <v>2.2360000000000002</v>
      </c>
      <c r="P9633">
        <v>7.1539999999999999</v>
      </c>
      <c r="Q9633">
        <v>772.04399999999998</v>
      </c>
      <c r="R9633">
        <v>314860</v>
      </c>
      <c r="S9633">
        <v>1.0999999999999999E-2</v>
      </c>
      <c r="T9633">
        <v>1.665</v>
      </c>
      <c r="U9633">
        <v>3.7519999999999998</v>
      </c>
      <c r="V9633">
        <v>1530</v>
      </c>
      <c r="W9633">
        <f t="shared" si="366"/>
        <v>6</v>
      </c>
      <c r="X9633">
        <f t="shared" si="367"/>
        <v>875.29791999999998</v>
      </c>
      <c r="Y9633">
        <f t="shared" si="368"/>
        <v>9.4939999999999998</v>
      </c>
    </row>
    <row r="9634" spans="1:25" x14ac:dyDescent="0.2">
      <c r="A9634" t="s">
        <v>23</v>
      </c>
      <c r="B9634" t="s">
        <v>745</v>
      </c>
      <c r="C9634">
        <v>4</v>
      </c>
      <c r="D9634">
        <v>28</v>
      </c>
      <c r="E9634" t="s">
        <v>9396</v>
      </c>
      <c r="F9634">
        <v>270.22500000000002</v>
      </c>
      <c r="G9634">
        <v>85.619</v>
      </c>
      <c r="H9634">
        <v>45.277000000000001</v>
      </c>
      <c r="I9634">
        <v>23136.554</v>
      </c>
      <c r="J9634">
        <v>9435695</v>
      </c>
      <c r="K9634">
        <v>13.994999999999999</v>
      </c>
      <c r="L9634">
        <v>8.8290000000000006</v>
      </c>
      <c r="M9634">
        <v>3781.7469999999998</v>
      </c>
      <c r="N9634">
        <v>1542296</v>
      </c>
      <c r="O9634">
        <v>1.653</v>
      </c>
      <c r="P9634">
        <v>1.9750000000000001</v>
      </c>
      <c r="Q9634">
        <v>446.61200000000002</v>
      </c>
      <c r="R9634">
        <v>182140</v>
      </c>
      <c r="S9634">
        <v>2E-3</v>
      </c>
      <c r="T9634">
        <v>0.76800000000000002</v>
      </c>
      <c r="U9634">
        <v>0.625</v>
      </c>
      <c r="V9634">
        <v>255</v>
      </c>
      <c r="W9634">
        <f t="shared" si="366"/>
        <v>1</v>
      </c>
      <c r="X9634">
        <f t="shared" si="367"/>
        <v>263.48576000000008</v>
      </c>
      <c r="Y9634">
        <f t="shared" si="368"/>
        <v>9.4000000000000083E-2</v>
      </c>
    </row>
    <row r="9635" spans="1:25" x14ac:dyDescent="0.2">
      <c r="A9635" t="s">
        <v>23</v>
      </c>
      <c r="B9635" t="s">
        <v>745</v>
      </c>
      <c r="C9635">
        <v>4</v>
      </c>
      <c r="D9635">
        <v>29</v>
      </c>
      <c r="E9635" t="s">
        <v>9397</v>
      </c>
      <c r="F9635">
        <v>339.721</v>
      </c>
      <c r="G9635">
        <v>61.003999999999998</v>
      </c>
      <c r="H9635">
        <v>34.545000000000002</v>
      </c>
      <c r="I9635">
        <v>20724.468000000001</v>
      </c>
      <c r="J9635">
        <v>8451983</v>
      </c>
      <c r="K9635">
        <v>30.71</v>
      </c>
      <c r="L9635">
        <v>18.344000000000001</v>
      </c>
      <c r="M9635">
        <v>10432.902</v>
      </c>
      <c r="N9635">
        <v>4254812</v>
      </c>
      <c r="O9635">
        <v>2.1560000000000001</v>
      </c>
      <c r="P9635">
        <v>8.4920000000000009</v>
      </c>
      <c r="Q9635">
        <v>732.3</v>
      </c>
      <c r="R9635">
        <v>298651</v>
      </c>
      <c r="S9635">
        <v>1.7000000000000001E-2</v>
      </c>
      <c r="T9635">
        <v>2.0550000000000002</v>
      </c>
      <c r="U9635">
        <v>5.6269999999999998</v>
      </c>
      <c r="V9635">
        <v>2295</v>
      </c>
      <c r="W9635">
        <f t="shared" si="366"/>
        <v>9</v>
      </c>
      <c r="X9635">
        <f t="shared" si="367"/>
        <v>800.5791999999999</v>
      </c>
      <c r="Y9635">
        <f t="shared" si="368"/>
        <v>15.134</v>
      </c>
    </row>
    <row r="9636" spans="1:25" x14ac:dyDescent="0.2">
      <c r="A9636" t="s">
        <v>23</v>
      </c>
      <c r="B9636" t="s">
        <v>745</v>
      </c>
      <c r="C9636">
        <v>5</v>
      </c>
      <c r="D9636">
        <v>1</v>
      </c>
      <c r="E9636" t="s">
        <v>9398</v>
      </c>
      <c r="F9636">
        <v>84.48</v>
      </c>
      <c r="G9636">
        <v>59.198999999999998</v>
      </c>
      <c r="H9636">
        <v>29.256</v>
      </c>
      <c r="I9636">
        <v>5001.107</v>
      </c>
      <c r="J9636">
        <v>2039583</v>
      </c>
      <c r="K9636">
        <v>37.401000000000003</v>
      </c>
      <c r="L9636">
        <v>28.225000000000001</v>
      </c>
      <c r="M9636">
        <v>3159.6439999999998</v>
      </c>
      <c r="N9636">
        <v>1288586</v>
      </c>
      <c r="O9636">
        <v>1.849</v>
      </c>
      <c r="P9636">
        <v>4.4580000000000002</v>
      </c>
      <c r="Q9636">
        <v>156.16200000000001</v>
      </c>
      <c r="R9636">
        <v>63687</v>
      </c>
      <c r="S9636">
        <v>1.4999999999999999E-2</v>
      </c>
      <c r="T9636">
        <v>1.9430000000000001</v>
      </c>
      <c r="U9636">
        <v>1.2509999999999999</v>
      </c>
      <c r="V9636">
        <v>510</v>
      </c>
      <c r="W9636">
        <f t="shared" si="366"/>
        <v>2</v>
      </c>
      <c r="X9636">
        <f t="shared" si="367"/>
        <v>0</v>
      </c>
      <c r="Y9636">
        <f t="shared" si="368"/>
        <v>1.974</v>
      </c>
    </row>
    <row r="9637" spans="1:25" x14ac:dyDescent="0.2">
      <c r="A9637" t="s">
        <v>23</v>
      </c>
      <c r="B9637" t="s">
        <v>745</v>
      </c>
      <c r="C9637">
        <v>5</v>
      </c>
      <c r="D9637">
        <v>2</v>
      </c>
      <c r="E9637" t="s">
        <v>1637</v>
      </c>
      <c r="F9637">
        <v>110.91</v>
      </c>
      <c r="G9637">
        <v>57.695999999999998</v>
      </c>
      <c r="H9637">
        <v>32.94</v>
      </c>
      <c r="I9637">
        <v>6399.085</v>
      </c>
      <c r="J9637">
        <v>2609715</v>
      </c>
      <c r="K9637">
        <v>7.7889999999999997</v>
      </c>
      <c r="L9637">
        <v>4.2830000000000004</v>
      </c>
      <c r="M9637">
        <v>863.85299999999995</v>
      </c>
      <c r="N9637">
        <v>352302</v>
      </c>
      <c r="O9637">
        <v>1.1459999999999999</v>
      </c>
      <c r="P9637">
        <v>1.087</v>
      </c>
      <c r="Q9637">
        <v>127.11</v>
      </c>
      <c r="R9637">
        <v>51839</v>
      </c>
      <c r="S9637">
        <v>6.0000000000000001E-3</v>
      </c>
      <c r="T9637">
        <v>1.1990000000000001</v>
      </c>
      <c r="U9637">
        <v>0.625</v>
      </c>
      <c r="V9637">
        <v>255</v>
      </c>
      <c r="W9637">
        <f t="shared" si="366"/>
        <v>1</v>
      </c>
      <c r="X9637">
        <f t="shared" si="367"/>
        <v>0</v>
      </c>
      <c r="Y9637">
        <f t="shared" si="368"/>
        <v>9.4000000000000083E-2</v>
      </c>
    </row>
    <row r="9638" spans="1:25" x14ac:dyDescent="0.2">
      <c r="A9638" t="s">
        <v>23</v>
      </c>
      <c r="B9638" t="s">
        <v>745</v>
      </c>
      <c r="C9638">
        <v>5</v>
      </c>
      <c r="D9638">
        <v>3</v>
      </c>
      <c r="E9638" t="s">
        <v>5204</v>
      </c>
      <c r="F9638">
        <v>149.703</v>
      </c>
      <c r="G9638">
        <v>54.691000000000003</v>
      </c>
      <c r="H9638">
        <v>28.869</v>
      </c>
      <c r="I9638">
        <v>8187.4369999999999</v>
      </c>
      <c r="J9638">
        <v>3339052</v>
      </c>
      <c r="K9638">
        <v>22.452000000000002</v>
      </c>
      <c r="L9638">
        <v>13.483000000000001</v>
      </c>
      <c r="M9638">
        <v>3361.1689999999999</v>
      </c>
      <c r="N9638">
        <v>1370773</v>
      </c>
      <c r="O9638">
        <v>1.399</v>
      </c>
      <c r="P9638">
        <v>1.7210000000000001</v>
      </c>
      <c r="Q9638">
        <v>209.37299999999999</v>
      </c>
      <c r="R9638">
        <v>85388</v>
      </c>
      <c r="S9638">
        <v>4.0000000000000001E-3</v>
      </c>
      <c r="T9638">
        <v>1.032</v>
      </c>
      <c r="U9638">
        <v>0.625</v>
      </c>
      <c r="V9638">
        <v>255</v>
      </c>
      <c r="W9638">
        <f t="shared" si="366"/>
        <v>1</v>
      </c>
      <c r="X9638">
        <f t="shared" si="367"/>
        <v>0</v>
      </c>
      <c r="Y9638">
        <f t="shared" si="368"/>
        <v>9.4000000000000083E-2</v>
      </c>
    </row>
    <row r="9639" spans="1:25" x14ac:dyDescent="0.2">
      <c r="A9639" t="s">
        <v>23</v>
      </c>
      <c r="B9639" t="s">
        <v>745</v>
      </c>
      <c r="C9639">
        <v>5</v>
      </c>
      <c r="D9639">
        <v>4</v>
      </c>
      <c r="E9639" t="s">
        <v>5506</v>
      </c>
      <c r="F9639">
        <v>125.578</v>
      </c>
      <c r="G9639">
        <v>54.957000000000001</v>
      </c>
      <c r="H9639">
        <v>26.768000000000001</v>
      </c>
      <c r="I9639">
        <v>6901.4059999999999</v>
      </c>
      <c r="J9639">
        <v>2814575</v>
      </c>
      <c r="K9639">
        <v>49.414999999999999</v>
      </c>
      <c r="L9639">
        <v>19.263000000000002</v>
      </c>
      <c r="M9639">
        <v>6205.4409999999998</v>
      </c>
      <c r="N9639">
        <v>2530742</v>
      </c>
      <c r="O9639">
        <v>1.1839999999999999</v>
      </c>
      <c r="P9639">
        <v>1.5649999999999999</v>
      </c>
      <c r="Q9639">
        <v>148.68799999999999</v>
      </c>
      <c r="R9639">
        <v>60639</v>
      </c>
      <c r="S9639">
        <v>5.0000000000000001E-3</v>
      </c>
      <c r="T9639">
        <v>1.127</v>
      </c>
      <c r="U9639">
        <v>0.625</v>
      </c>
      <c r="V9639">
        <v>255</v>
      </c>
      <c r="W9639">
        <f t="shared" si="366"/>
        <v>1</v>
      </c>
      <c r="X9639">
        <f t="shared" si="367"/>
        <v>0</v>
      </c>
      <c r="Y9639">
        <f t="shared" si="368"/>
        <v>9.4000000000000083E-2</v>
      </c>
    </row>
    <row r="9640" spans="1:25" x14ac:dyDescent="0.2">
      <c r="A9640" t="s">
        <v>23</v>
      </c>
      <c r="B9640" t="s">
        <v>745</v>
      </c>
      <c r="C9640">
        <v>5</v>
      </c>
      <c r="D9640">
        <v>5</v>
      </c>
      <c r="E9640" t="s">
        <v>9399</v>
      </c>
      <c r="F9640">
        <v>160.73500000000001</v>
      </c>
      <c r="G9640">
        <v>57.945999999999998</v>
      </c>
      <c r="H9640">
        <v>30.65</v>
      </c>
      <c r="I9640">
        <v>9313.9189999999999</v>
      </c>
      <c r="J9640">
        <v>3798461</v>
      </c>
      <c r="K9640">
        <v>51.517000000000003</v>
      </c>
      <c r="L9640">
        <v>22.756</v>
      </c>
      <c r="M9640">
        <v>8280.6090000000004</v>
      </c>
      <c r="N9640">
        <v>3377050</v>
      </c>
      <c r="O9640">
        <v>1.889</v>
      </c>
      <c r="P9640">
        <v>3.782</v>
      </c>
      <c r="Q9640">
        <v>303.58</v>
      </c>
      <c r="R9640">
        <v>123808</v>
      </c>
      <c r="S9640">
        <v>1.2E-2</v>
      </c>
      <c r="T9640">
        <v>1.7250000000000001</v>
      </c>
      <c r="U9640">
        <v>1.8759999999999999</v>
      </c>
      <c r="V9640">
        <v>765</v>
      </c>
      <c r="W9640">
        <f t="shared" si="366"/>
        <v>3</v>
      </c>
      <c r="X9640">
        <f t="shared" si="367"/>
        <v>0</v>
      </c>
      <c r="Y9640">
        <f t="shared" si="368"/>
        <v>3.8539999999999996</v>
      </c>
    </row>
    <row r="9641" spans="1:25" x14ac:dyDescent="0.2">
      <c r="A9641" t="s">
        <v>23</v>
      </c>
      <c r="B9641" t="s">
        <v>745</v>
      </c>
      <c r="C9641">
        <v>5</v>
      </c>
      <c r="D9641">
        <v>6</v>
      </c>
      <c r="E9641" t="s">
        <v>6656</v>
      </c>
      <c r="F9641">
        <v>277.80200000000002</v>
      </c>
      <c r="G9641">
        <v>55.594999999999999</v>
      </c>
      <c r="H9641">
        <v>30.396000000000001</v>
      </c>
      <c r="I9641">
        <v>15444.540999999999</v>
      </c>
      <c r="J9641">
        <v>6298690</v>
      </c>
      <c r="K9641">
        <v>37.283000000000001</v>
      </c>
      <c r="L9641">
        <v>22.201000000000001</v>
      </c>
      <c r="M9641">
        <v>10357.429</v>
      </c>
      <c r="N9641">
        <v>4224032</v>
      </c>
      <c r="O9641">
        <v>1.341</v>
      </c>
      <c r="P9641">
        <v>2.5579999999999998</v>
      </c>
      <c r="Q9641">
        <v>372.65600000000001</v>
      </c>
      <c r="R9641">
        <v>151979</v>
      </c>
      <c r="S9641">
        <v>8.9999999999999993E-3</v>
      </c>
      <c r="T9641">
        <v>1.5149999999999999</v>
      </c>
      <c r="U9641">
        <v>2.5009999999999999</v>
      </c>
      <c r="V9641">
        <v>1020</v>
      </c>
      <c r="W9641">
        <f t="shared" si="366"/>
        <v>4</v>
      </c>
      <c r="X9641">
        <f t="shared" si="367"/>
        <v>124.44848000000005</v>
      </c>
      <c r="Y9641">
        <f t="shared" si="368"/>
        <v>5.7339999999999991</v>
      </c>
    </row>
    <row r="9642" spans="1:25" x14ac:dyDescent="0.2">
      <c r="A9642" t="s">
        <v>23</v>
      </c>
      <c r="B9642" t="s">
        <v>745</v>
      </c>
      <c r="C9642">
        <v>5</v>
      </c>
      <c r="D9642">
        <v>7</v>
      </c>
      <c r="E9642" t="s">
        <v>9400</v>
      </c>
      <c r="F9642">
        <v>163.82499999999999</v>
      </c>
      <c r="G9642">
        <v>48.228000000000002</v>
      </c>
      <c r="H9642">
        <v>28.867999999999999</v>
      </c>
      <c r="I9642">
        <v>7900.9589999999998</v>
      </c>
      <c r="J9642">
        <v>3222219</v>
      </c>
      <c r="K9642">
        <v>6.4539999999999997</v>
      </c>
      <c r="L9642">
        <v>3.488</v>
      </c>
      <c r="M9642">
        <v>1057.2760000000001</v>
      </c>
      <c r="N9642">
        <v>431185</v>
      </c>
      <c r="O9642">
        <v>1.5349999999999999</v>
      </c>
      <c r="P9642">
        <v>4.5090000000000003</v>
      </c>
      <c r="Q9642">
        <v>251.50399999999999</v>
      </c>
      <c r="R9642">
        <v>102570</v>
      </c>
      <c r="S9642">
        <v>8.0000000000000002E-3</v>
      </c>
      <c r="T9642">
        <v>1.395</v>
      </c>
      <c r="U9642">
        <v>1.2509999999999999</v>
      </c>
      <c r="V9642">
        <v>510</v>
      </c>
      <c r="W9642">
        <f t="shared" si="366"/>
        <v>2</v>
      </c>
      <c r="X9642">
        <f t="shared" si="367"/>
        <v>0</v>
      </c>
      <c r="Y9642">
        <f t="shared" si="368"/>
        <v>1.974</v>
      </c>
    </row>
    <row r="9643" spans="1:25" x14ac:dyDescent="0.2">
      <c r="A9643" t="s">
        <v>23</v>
      </c>
      <c r="B9643" t="s">
        <v>745</v>
      </c>
      <c r="C9643">
        <v>5</v>
      </c>
      <c r="D9643">
        <v>8</v>
      </c>
      <c r="E9643" t="s">
        <v>7451</v>
      </c>
      <c r="F9643">
        <v>157.58199999999999</v>
      </c>
      <c r="G9643">
        <v>63.387999999999998</v>
      </c>
      <c r="H9643">
        <v>37.259</v>
      </c>
      <c r="I9643">
        <v>9988.8359999999993</v>
      </c>
      <c r="J9643">
        <v>4073710</v>
      </c>
      <c r="K9643">
        <v>41.546999999999997</v>
      </c>
      <c r="L9643">
        <v>21.251999999999999</v>
      </c>
      <c r="M9643">
        <v>6546.9880000000003</v>
      </c>
      <c r="N9643">
        <v>2670034</v>
      </c>
      <c r="O9643">
        <v>2.2829999999999999</v>
      </c>
      <c r="P9643">
        <v>9.0120000000000005</v>
      </c>
      <c r="Q9643">
        <v>359.71699999999998</v>
      </c>
      <c r="R9643">
        <v>146702</v>
      </c>
      <c r="S9643">
        <v>8.0000000000000002E-3</v>
      </c>
      <c r="T9643">
        <v>1.423</v>
      </c>
      <c r="U9643">
        <v>1.2509999999999999</v>
      </c>
      <c r="V9643">
        <v>510</v>
      </c>
      <c r="W9643">
        <f t="shared" si="366"/>
        <v>2</v>
      </c>
      <c r="X9643">
        <f t="shared" si="367"/>
        <v>100.12316</v>
      </c>
      <c r="Y9643">
        <f t="shared" si="368"/>
        <v>1.974</v>
      </c>
    </row>
    <row r="9644" spans="1:25" x14ac:dyDescent="0.2">
      <c r="A9644" t="s">
        <v>23</v>
      </c>
      <c r="B9644" t="s">
        <v>745</v>
      </c>
      <c r="C9644">
        <v>5</v>
      </c>
      <c r="D9644">
        <v>9</v>
      </c>
      <c r="E9644" t="s">
        <v>9401</v>
      </c>
      <c r="F9644">
        <v>12.925000000000001</v>
      </c>
      <c r="G9644">
        <v>38.265999999999998</v>
      </c>
      <c r="H9644">
        <v>25.532</v>
      </c>
      <c r="I9644">
        <v>494.56799999999998</v>
      </c>
      <c r="J9644">
        <v>201698</v>
      </c>
      <c r="K9644">
        <v>102.1</v>
      </c>
      <c r="L9644">
        <v>53.454999999999998</v>
      </c>
      <c r="M9644">
        <v>1319.6030000000001</v>
      </c>
      <c r="N9644">
        <v>538169</v>
      </c>
      <c r="O9644">
        <v>3.097</v>
      </c>
      <c r="P9644">
        <v>4.3470000000000004</v>
      </c>
      <c r="Q9644">
        <v>40.029000000000003</v>
      </c>
      <c r="R9644">
        <v>16325</v>
      </c>
      <c r="S9644">
        <v>0</v>
      </c>
      <c r="T9644">
        <v>0</v>
      </c>
      <c r="U9644">
        <v>0</v>
      </c>
      <c r="V9644">
        <v>0</v>
      </c>
      <c r="W9644">
        <f t="shared" si="366"/>
        <v>0</v>
      </c>
      <c r="X9644">
        <f t="shared" si="367"/>
        <v>0</v>
      </c>
      <c r="Y9644">
        <f t="shared" si="368"/>
        <v>0</v>
      </c>
    </row>
    <row r="9645" spans="1:25" x14ac:dyDescent="0.2">
      <c r="A9645" t="s">
        <v>23</v>
      </c>
      <c r="B9645" t="s">
        <v>745</v>
      </c>
      <c r="C9645">
        <v>5</v>
      </c>
      <c r="D9645">
        <v>11</v>
      </c>
      <c r="E9645" t="s">
        <v>9402</v>
      </c>
      <c r="F9645">
        <v>256.93799999999999</v>
      </c>
      <c r="G9645">
        <v>71.8</v>
      </c>
      <c r="H9645">
        <v>36.582999999999998</v>
      </c>
      <c r="I9645">
        <v>18448.012999999999</v>
      </c>
      <c r="J9645">
        <v>7523585</v>
      </c>
      <c r="K9645">
        <v>40.402999999999999</v>
      </c>
      <c r="L9645">
        <v>30.736999999999998</v>
      </c>
      <c r="M9645">
        <v>10381.183999999999</v>
      </c>
      <c r="N9645">
        <v>4233720</v>
      </c>
      <c r="O9645">
        <v>2.762</v>
      </c>
      <c r="P9645">
        <v>8.9689999999999994</v>
      </c>
      <c r="Q9645">
        <v>709.56200000000001</v>
      </c>
      <c r="R9645">
        <v>289378</v>
      </c>
      <c r="S9645">
        <v>2.7E-2</v>
      </c>
      <c r="T9645">
        <v>2.613</v>
      </c>
      <c r="U9645">
        <v>6.8780000000000001</v>
      </c>
      <c r="V9645">
        <v>2805</v>
      </c>
      <c r="W9645">
        <f t="shared" si="366"/>
        <v>11</v>
      </c>
      <c r="X9645">
        <f t="shared" si="367"/>
        <v>757.83176000000003</v>
      </c>
      <c r="Y9645">
        <f t="shared" si="368"/>
        <v>18.894000000000002</v>
      </c>
    </row>
    <row r="9646" spans="1:25" x14ac:dyDescent="0.2">
      <c r="A9646" t="s">
        <v>23</v>
      </c>
      <c r="B9646" t="s">
        <v>745</v>
      </c>
      <c r="C9646">
        <v>5</v>
      </c>
      <c r="D9646">
        <v>14</v>
      </c>
      <c r="E9646" t="s">
        <v>9403</v>
      </c>
      <c r="F9646">
        <v>259.40699999999998</v>
      </c>
      <c r="G9646">
        <v>68.668999999999997</v>
      </c>
      <c r="H9646">
        <v>35.649000000000001</v>
      </c>
      <c r="I9646">
        <v>17813.145</v>
      </c>
      <c r="J9646">
        <v>7264669</v>
      </c>
      <c r="K9646">
        <v>53.904000000000003</v>
      </c>
      <c r="L9646">
        <v>38.146000000000001</v>
      </c>
      <c r="M9646">
        <v>13983.09</v>
      </c>
      <c r="N9646">
        <v>5702672</v>
      </c>
      <c r="O9646">
        <v>3.5830000000000002</v>
      </c>
      <c r="P9646">
        <v>10.667999999999999</v>
      </c>
      <c r="Q9646">
        <v>929.55</v>
      </c>
      <c r="R9646">
        <v>379095</v>
      </c>
      <c r="S9646">
        <v>3.4000000000000002E-2</v>
      </c>
      <c r="T9646">
        <v>2.9329999999999998</v>
      </c>
      <c r="U9646">
        <v>8.7539999999999996</v>
      </c>
      <c r="V9646">
        <v>3570</v>
      </c>
      <c r="W9646">
        <f t="shared" si="366"/>
        <v>14</v>
      </c>
      <c r="X9646">
        <f t="shared" si="367"/>
        <v>1171.4091999999998</v>
      </c>
      <c r="Y9646">
        <f t="shared" si="368"/>
        <v>24.533999999999999</v>
      </c>
    </row>
    <row r="9647" spans="1:25" x14ac:dyDescent="0.2">
      <c r="A9647" t="s">
        <v>23</v>
      </c>
      <c r="B9647" t="s">
        <v>745</v>
      </c>
      <c r="C9647">
        <v>5</v>
      </c>
      <c r="D9647">
        <v>16</v>
      </c>
      <c r="E9647" t="s">
        <v>9404</v>
      </c>
      <c r="F9647">
        <v>400.661</v>
      </c>
      <c r="G9647">
        <v>70.414000000000001</v>
      </c>
      <c r="H9647">
        <v>37.581000000000003</v>
      </c>
      <c r="I9647">
        <v>28212.187999999998</v>
      </c>
      <c r="J9647">
        <v>11505672</v>
      </c>
      <c r="K9647">
        <v>25.558</v>
      </c>
      <c r="L9647">
        <v>11.706</v>
      </c>
      <c r="M9647">
        <v>10240.134</v>
      </c>
      <c r="N9647">
        <v>4176196</v>
      </c>
      <c r="O9647">
        <v>1.349</v>
      </c>
      <c r="P9647">
        <v>4.66</v>
      </c>
      <c r="Q9647">
        <v>540.51700000000005</v>
      </c>
      <c r="R9647">
        <v>220437</v>
      </c>
      <c r="S9647">
        <v>5.0000000000000001E-3</v>
      </c>
      <c r="T9647">
        <v>1.093</v>
      </c>
      <c r="U9647">
        <v>1.8759999999999999</v>
      </c>
      <c r="V9647">
        <v>765</v>
      </c>
      <c r="W9647">
        <f t="shared" si="366"/>
        <v>3</v>
      </c>
      <c r="X9647">
        <f t="shared" si="367"/>
        <v>440.02716000000009</v>
      </c>
      <c r="Y9647">
        <f t="shared" si="368"/>
        <v>3.8539999999999996</v>
      </c>
    </row>
    <row r="9648" spans="1:25" x14ac:dyDescent="0.2">
      <c r="A9648" t="s">
        <v>23</v>
      </c>
      <c r="B9648" t="s">
        <v>745</v>
      </c>
      <c r="C9648">
        <v>5</v>
      </c>
      <c r="D9648">
        <v>18</v>
      </c>
      <c r="E9648" t="s">
        <v>9405</v>
      </c>
      <c r="F9648">
        <v>211.239</v>
      </c>
      <c r="G9648">
        <v>51.168999999999997</v>
      </c>
      <c r="H9648">
        <v>26.79</v>
      </c>
      <c r="I9648">
        <v>10808.994000000001</v>
      </c>
      <c r="J9648">
        <v>4408192</v>
      </c>
      <c r="K9648">
        <v>57.241</v>
      </c>
      <c r="L9648">
        <v>24.161000000000001</v>
      </c>
      <c r="M9648">
        <v>12091.528</v>
      </c>
      <c r="N9648">
        <v>4931243</v>
      </c>
      <c r="O9648">
        <v>2.7120000000000002</v>
      </c>
      <c r="P9648">
        <v>8.484</v>
      </c>
      <c r="Q9648">
        <v>572.78800000000001</v>
      </c>
      <c r="R9648">
        <v>233598</v>
      </c>
      <c r="S9648">
        <v>3.3000000000000002E-2</v>
      </c>
      <c r="T9648">
        <v>2.8809999999999998</v>
      </c>
      <c r="U9648">
        <v>6.8780000000000001</v>
      </c>
      <c r="V9648">
        <v>2805</v>
      </c>
      <c r="W9648">
        <f t="shared" si="366"/>
        <v>11</v>
      </c>
      <c r="X9648">
        <f t="shared" si="367"/>
        <v>500.69664000000006</v>
      </c>
      <c r="Y9648">
        <f t="shared" si="368"/>
        <v>18.894000000000002</v>
      </c>
    </row>
    <row r="9649" spans="1:25" x14ac:dyDescent="0.2">
      <c r="A9649" t="s">
        <v>23</v>
      </c>
      <c r="B9649" t="s">
        <v>745</v>
      </c>
      <c r="C9649">
        <v>5</v>
      </c>
      <c r="D9649">
        <v>19</v>
      </c>
      <c r="E9649" t="s">
        <v>9010</v>
      </c>
      <c r="F9649">
        <v>247.762</v>
      </c>
      <c r="G9649">
        <v>75.498999999999995</v>
      </c>
      <c r="H9649">
        <v>34.433999999999997</v>
      </c>
      <c r="I9649">
        <v>18705.733</v>
      </c>
      <c r="J9649">
        <v>7628690</v>
      </c>
      <c r="K9649">
        <v>8.0299999999999994</v>
      </c>
      <c r="L9649">
        <v>4.1870000000000003</v>
      </c>
      <c r="M9649">
        <v>1989.44</v>
      </c>
      <c r="N9649">
        <v>811346</v>
      </c>
      <c r="O9649">
        <v>1.1819999999999999</v>
      </c>
      <c r="P9649">
        <v>0.85599999999999998</v>
      </c>
      <c r="Q9649">
        <v>292.74200000000002</v>
      </c>
      <c r="R9649">
        <v>119388</v>
      </c>
      <c r="S9649">
        <v>0</v>
      </c>
      <c r="T9649">
        <v>0</v>
      </c>
      <c r="U9649">
        <v>0</v>
      </c>
      <c r="V9649">
        <v>0</v>
      </c>
      <c r="W9649">
        <f t="shared" si="366"/>
        <v>0</v>
      </c>
      <c r="X9649">
        <f t="shared" si="367"/>
        <v>0</v>
      </c>
      <c r="Y9649">
        <f t="shared" si="368"/>
        <v>0</v>
      </c>
    </row>
    <row r="9650" spans="1:25" x14ac:dyDescent="0.2">
      <c r="A9650" t="s">
        <v>23</v>
      </c>
      <c r="B9650" t="s">
        <v>745</v>
      </c>
      <c r="C9650">
        <v>5</v>
      </c>
      <c r="D9650">
        <v>20</v>
      </c>
      <c r="E9650" t="s">
        <v>9406</v>
      </c>
      <c r="F9650">
        <v>269.12400000000002</v>
      </c>
      <c r="G9650">
        <v>61.475000000000001</v>
      </c>
      <c r="H9650">
        <v>32.192999999999998</v>
      </c>
      <c r="I9650">
        <v>16544.405999999999</v>
      </c>
      <c r="J9650">
        <v>6747244</v>
      </c>
      <c r="K9650">
        <v>6.2530000000000001</v>
      </c>
      <c r="L9650">
        <v>3.3610000000000002</v>
      </c>
      <c r="M9650">
        <v>1682.7090000000001</v>
      </c>
      <c r="N9650">
        <v>686253</v>
      </c>
      <c r="O9650">
        <v>0.99199999999999999</v>
      </c>
      <c r="P9650">
        <v>1.444</v>
      </c>
      <c r="Q9650">
        <v>266.96699999999998</v>
      </c>
      <c r="R9650">
        <v>108876</v>
      </c>
      <c r="S9650">
        <v>2E-3</v>
      </c>
      <c r="T9650">
        <v>0.77</v>
      </c>
      <c r="U9650">
        <v>0.625</v>
      </c>
      <c r="V9650">
        <v>255</v>
      </c>
      <c r="W9650">
        <f t="shared" si="366"/>
        <v>1</v>
      </c>
      <c r="X9650">
        <f t="shared" si="367"/>
        <v>0</v>
      </c>
      <c r="Y9650">
        <f t="shared" si="368"/>
        <v>9.4000000000000083E-2</v>
      </c>
    </row>
    <row r="9651" spans="1:25" x14ac:dyDescent="0.2">
      <c r="A9651" t="s">
        <v>23</v>
      </c>
      <c r="B9651" t="s">
        <v>745</v>
      </c>
      <c r="C9651">
        <v>5</v>
      </c>
      <c r="D9651">
        <v>21</v>
      </c>
      <c r="E9651" t="s">
        <v>9407</v>
      </c>
      <c r="F9651">
        <v>210.29300000000001</v>
      </c>
      <c r="G9651">
        <v>79.757999999999996</v>
      </c>
      <c r="H9651">
        <v>36.036999999999999</v>
      </c>
      <c r="I9651">
        <v>16772.493999999999</v>
      </c>
      <c r="J9651">
        <v>6840264</v>
      </c>
      <c r="K9651">
        <v>7.8449999999999998</v>
      </c>
      <c r="L9651">
        <v>3.7909999999999999</v>
      </c>
      <c r="M9651">
        <v>1649.702</v>
      </c>
      <c r="N9651">
        <v>672792</v>
      </c>
      <c r="O9651">
        <v>1.2</v>
      </c>
      <c r="P9651">
        <v>0.86699999999999999</v>
      </c>
      <c r="Q9651">
        <v>252.28399999999999</v>
      </c>
      <c r="R9651">
        <v>102888</v>
      </c>
      <c r="S9651">
        <v>0</v>
      </c>
      <c r="T9651">
        <v>0</v>
      </c>
      <c r="U9651">
        <v>0</v>
      </c>
      <c r="V9651">
        <v>0</v>
      </c>
      <c r="W9651">
        <f t="shared" si="366"/>
        <v>0</v>
      </c>
      <c r="X9651">
        <f t="shared" si="367"/>
        <v>0</v>
      </c>
      <c r="Y9651">
        <f t="shared" si="368"/>
        <v>0</v>
      </c>
    </row>
    <row r="9652" spans="1:25" x14ac:dyDescent="0.2">
      <c r="A9652" t="s">
        <v>23</v>
      </c>
      <c r="B9652" t="s">
        <v>745</v>
      </c>
      <c r="C9652">
        <v>5</v>
      </c>
      <c r="D9652">
        <v>22</v>
      </c>
      <c r="E9652" t="s">
        <v>2237</v>
      </c>
      <c r="F9652">
        <v>298.87700000000001</v>
      </c>
      <c r="G9652">
        <v>59.985999999999997</v>
      </c>
      <c r="H9652">
        <v>31.396999999999998</v>
      </c>
      <c r="I9652">
        <v>17928.400000000001</v>
      </c>
      <c r="J9652">
        <v>7311673</v>
      </c>
      <c r="K9652">
        <v>43.283000000000001</v>
      </c>
      <c r="L9652">
        <v>22.47</v>
      </c>
      <c r="M9652">
        <v>12936.289000000001</v>
      </c>
      <c r="N9652">
        <v>5275759</v>
      </c>
      <c r="O9652">
        <v>2.177</v>
      </c>
      <c r="P9652">
        <v>7.0469999999999997</v>
      </c>
      <c r="Q9652">
        <v>650.51700000000005</v>
      </c>
      <c r="R9652">
        <v>265298</v>
      </c>
      <c r="S9652">
        <v>1.9E-2</v>
      </c>
      <c r="T9652">
        <v>2.1909999999999998</v>
      </c>
      <c r="U9652">
        <v>5.6269999999999998</v>
      </c>
      <c r="V9652">
        <v>2295</v>
      </c>
      <c r="W9652">
        <f t="shared" si="366"/>
        <v>9</v>
      </c>
      <c r="X9652">
        <f t="shared" si="367"/>
        <v>646.82716000000005</v>
      </c>
      <c r="Y9652">
        <f t="shared" si="368"/>
        <v>15.134</v>
      </c>
    </row>
    <row r="9653" spans="1:25" x14ac:dyDescent="0.2">
      <c r="A9653" t="s">
        <v>23</v>
      </c>
      <c r="B9653" t="s">
        <v>745</v>
      </c>
      <c r="C9653">
        <v>5</v>
      </c>
      <c r="D9653">
        <v>23</v>
      </c>
      <c r="E9653" t="s">
        <v>9408</v>
      </c>
      <c r="F9653">
        <v>275.96800000000002</v>
      </c>
      <c r="G9653">
        <v>67.245999999999995</v>
      </c>
      <c r="H9653">
        <v>33.494999999999997</v>
      </c>
      <c r="I9653">
        <v>18557.633999999998</v>
      </c>
      <c r="J9653">
        <v>7568291</v>
      </c>
      <c r="K9653">
        <v>72.983999999999995</v>
      </c>
      <c r="L9653">
        <v>29.161999999999999</v>
      </c>
      <c r="M9653">
        <v>20141.129000000001</v>
      </c>
      <c r="N9653">
        <v>8214082</v>
      </c>
      <c r="O9653">
        <v>2.91</v>
      </c>
      <c r="P9653">
        <v>10.199</v>
      </c>
      <c r="Q9653">
        <v>803.08900000000006</v>
      </c>
      <c r="R9653">
        <v>327521</v>
      </c>
      <c r="S9653">
        <v>3.2000000000000001E-2</v>
      </c>
      <c r="T9653">
        <v>2.8439999999999999</v>
      </c>
      <c r="U9653">
        <v>8.7539999999999996</v>
      </c>
      <c r="V9653">
        <v>3570</v>
      </c>
      <c r="W9653">
        <f t="shared" si="366"/>
        <v>14</v>
      </c>
      <c r="X9653">
        <f t="shared" si="367"/>
        <v>933.66252000000009</v>
      </c>
      <c r="Y9653">
        <f t="shared" si="368"/>
        <v>24.533999999999999</v>
      </c>
    </row>
    <row r="9654" spans="1:25" x14ac:dyDescent="0.2">
      <c r="A9654" t="s">
        <v>23</v>
      </c>
      <c r="B9654" t="s">
        <v>745</v>
      </c>
      <c r="C9654">
        <v>5</v>
      </c>
      <c r="D9654">
        <v>24</v>
      </c>
      <c r="E9654" t="s">
        <v>9141</v>
      </c>
      <c r="F9654">
        <v>297.80799999999999</v>
      </c>
      <c r="G9654">
        <v>56.838000000000001</v>
      </c>
      <c r="H9654">
        <v>28.175999999999998</v>
      </c>
      <c r="I9654">
        <v>16926.904999999999</v>
      </c>
      <c r="J9654">
        <v>6903237</v>
      </c>
      <c r="K9654">
        <v>5.6280000000000001</v>
      </c>
      <c r="L9654">
        <v>3.2240000000000002</v>
      </c>
      <c r="M9654">
        <v>1675.9829999999999</v>
      </c>
      <c r="N9654">
        <v>683510</v>
      </c>
      <c r="O9654">
        <v>1.3939999999999999</v>
      </c>
      <c r="P9654">
        <v>6.6680000000000001</v>
      </c>
      <c r="Q9654">
        <v>415.15</v>
      </c>
      <c r="R9654">
        <v>169309</v>
      </c>
      <c r="S9654">
        <v>4.0000000000000001E-3</v>
      </c>
      <c r="T9654">
        <v>1.0349999999999999</v>
      </c>
      <c r="U9654">
        <v>1.2509999999999999</v>
      </c>
      <c r="V9654">
        <v>510</v>
      </c>
      <c r="W9654">
        <f t="shared" si="366"/>
        <v>2</v>
      </c>
      <c r="X9654">
        <f t="shared" si="367"/>
        <v>204.3372</v>
      </c>
      <c r="Y9654">
        <f t="shared" si="368"/>
        <v>1.974</v>
      </c>
    </row>
    <row r="9655" spans="1:25" x14ac:dyDescent="0.2">
      <c r="A9655" t="s">
        <v>23</v>
      </c>
      <c r="B9655" t="s">
        <v>745</v>
      </c>
      <c r="C9655">
        <v>6</v>
      </c>
      <c r="D9655">
        <v>6</v>
      </c>
      <c r="E9655" t="s">
        <v>9409</v>
      </c>
      <c r="F9655">
        <v>359.88400000000001</v>
      </c>
      <c r="G9655">
        <v>59.622</v>
      </c>
      <c r="H9655">
        <v>30.722000000000001</v>
      </c>
      <c r="I9655">
        <v>21456.856</v>
      </c>
      <c r="J9655">
        <v>8750670</v>
      </c>
      <c r="K9655">
        <v>22.119</v>
      </c>
      <c r="L9655">
        <v>8.5380000000000003</v>
      </c>
      <c r="M9655">
        <v>7960.2619999999997</v>
      </c>
      <c r="N9655">
        <v>3246404</v>
      </c>
      <c r="O9655">
        <v>2.6419999999999999</v>
      </c>
      <c r="P9655">
        <v>8.9770000000000003</v>
      </c>
      <c r="Q9655">
        <v>950.72299999999996</v>
      </c>
      <c r="R9655">
        <v>387730</v>
      </c>
      <c r="S9655">
        <v>2.4E-2</v>
      </c>
      <c r="T9655">
        <v>2.4900000000000002</v>
      </c>
      <c r="U9655">
        <v>8.7539999999999996</v>
      </c>
      <c r="V9655">
        <v>3570</v>
      </c>
      <c r="W9655">
        <f t="shared" si="366"/>
        <v>14</v>
      </c>
      <c r="X9655">
        <f t="shared" si="367"/>
        <v>1211.2144399999997</v>
      </c>
      <c r="Y9655">
        <f t="shared" si="368"/>
        <v>24.533999999999999</v>
      </c>
    </row>
    <row r="9656" spans="1:25" x14ac:dyDescent="0.2">
      <c r="A9656" t="s">
        <v>23</v>
      </c>
      <c r="B9656" t="s">
        <v>745</v>
      </c>
      <c r="C9656">
        <v>6</v>
      </c>
      <c r="D9656">
        <v>7</v>
      </c>
      <c r="E9656" t="s">
        <v>9410</v>
      </c>
      <c r="F9656">
        <v>133.09800000000001</v>
      </c>
      <c r="G9656">
        <v>57.703000000000003</v>
      </c>
      <c r="H9656">
        <v>31.402000000000001</v>
      </c>
      <c r="I9656">
        <v>7680.2330000000002</v>
      </c>
      <c r="J9656">
        <v>3132201</v>
      </c>
      <c r="K9656">
        <v>23.199000000000002</v>
      </c>
      <c r="L9656">
        <v>14.319000000000001</v>
      </c>
      <c r="M9656">
        <v>3087.7460000000001</v>
      </c>
      <c r="N9656">
        <v>1259264</v>
      </c>
      <c r="O9656">
        <v>4.9710000000000001</v>
      </c>
      <c r="P9656">
        <v>16.547000000000001</v>
      </c>
      <c r="Q9656">
        <v>661.649</v>
      </c>
      <c r="R9656">
        <v>269838</v>
      </c>
      <c r="S9656">
        <v>4.7E-2</v>
      </c>
      <c r="T9656">
        <v>3.4609999999999999</v>
      </c>
      <c r="U9656">
        <v>6.2530000000000001</v>
      </c>
      <c r="V9656">
        <v>2550</v>
      </c>
      <c r="W9656">
        <f t="shared" si="366"/>
        <v>10</v>
      </c>
      <c r="X9656">
        <f t="shared" si="367"/>
        <v>667.75531999999998</v>
      </c>
      <c r="Y9656">
        <f t="shared" si="368"/>
        <v>17.013999999999999</v>
      </c>
    </row>
    <row r="9657" spans="1:25" x14ac:dyDescent="0.2">
      <c r="A9657" t="s">
        <v>23</v>
      </c>
      <c r="B9657" t="s">
        <v>745</v>
      </c>
      <c r="C9657">
        <v>6</v>
      </c>
      <c r="D9657">
        <v>8</v>
      </c>
      <c r="E9657" t="s">
        <v>7922</v>
      </c>
      <c r="F9657">
        <v>154.482</v>
      </c>
      <c r="G9657">
        <v>62.482999999999997</v>
      </c>
      <c r="H9657">
        <v>28.908999999999999</v>
      </c>
      <c r="I9657">
        <v>9652.5480000000007</v>
      </c>
      <c r="J9657">
        <v>3936563</v>
      </c>
      <c r="K9657">
        <v>13.63</v>
      </c>
      <c r="L9657">
        <v>6.1719999999999997</v>
      </c>
      <c r="M9657">
        <v>2105.6190000000001</v>
      </c>
      <c r="N9657">
        <v>858727</v>
      </c>
      <c r="O9657">
        <v>1.494</v>
      </c>
      <c r="P9657">
        <v>5.0199999999999996</v>
      </c>
      <c r="Q9657">
        <v>230.81399999999999</v>
      </c>
      <c r="R9657">
        <v>94132</v>
      </c>
      <c r="S9657">
        <v>4.0000000000000001E-3</v>
      </c>
      <c r="T9657">
        <v>1.016</v>
      </c>
      <c r="U9657">
        <v>0.625</v>
      </c>
      <c r="V9657">
        <v>255</v>
      </c>
      <c r="W9657">
        <f t="shared" si="366"/>
        <v>1</v>
      </c>
      <c r="X9657">
        <f t="shared" si="367"/>
        <v>0</v>
      </c>
      <c r="Y9657">
        <f t="shared" si="368"/>
        <v>9.4000000000000083E-2</v>
      </c>
    </row>
    <row r="9658" spans="1:25" x14ac:dyDescent="0.2">
      <c r="A9658" t="s">
        <v>23</v>
      </c>
      <c r="B9658" t="s">
        <v>745</v>
      </c>
      <c r="C9658">
        <v>6</v>
      </c>
      <c r="D9658">
        <v>9</v>
      </c>
      <c r="E9658" t="s">
        <v>9411</v>
      </c>
      <c r="F9658">
        <v>210.76900000000001</v>
      </c>
      <c r="G9658">
        <v>54.311999999999998</v>
      </c>
      <c r="H9658">
        <v>28.916</v>
      </c>
      <c r="I9658">
        <v>11447.332</v>
      </c>
      <c r="J9658">
        <v>4668523</v>
      </c>
      <c r="K9658">
        <v>2.7839999999999998</v>
      </c>
      <c r="L9658">
        <v>1.55</v>
      </c>
      <c r="M9658">
        <v>586.86500000000001</v>
      </c>
      <c r="N9658">
        <v>239339</v>
      </c>
      <c r="O9658">
        <v>1.19</v>
      </c>
      <c r="P9658">
        <v>0.90700000000000003</v>
      </c>
      <c r="Q9658">
        <v>250.90799999999999</v>
      </c>
      <c r="R9658">
        <v>102327</v>
      </c>
      <c r="S9658">
        <v>0</v>
      </c>
      <c r="T9658">
        <v>0</v>
      </c>
      <c r="U9658">
        <v>0</v>
      </c>
      <c r="V9658">
        <v>0</v>
      </c>
      <c r="W9658">
        <f t="shared" si="366"/>
        <v>0</v>
      </c>
      <c r="X9658">
        <f t="shared" si="367"/>
        <v>0</v>
      </c>
      <c r="Y9658">
        <f t="shared" si="368"/>
        <v>0</v>
      </c>
    </row>
    <row r="9659" spans="1:25" x14ac:dyDescent="0.2">
      <c r="A9659" t="s">
        <v>23</v>
      </c>
      <c r="B9659" t="s">
        <v>745</v>
      </c>
      <c r="C9659">
        <v>6</v>
      </c>
      <c r="D9659">
        <v>10</v>
      </c>
      <c r="E9659" t="s">
        <v>424</v>
      </c>
      <c r="F9659">
        <v>243.74100000000001</v>
      </c>
      <c r="G9659">
        <v>68.644000000000005</v>
      </c>
      <c r="H9659">
        <v>37.777999999999999</v>
      </c>
      <c r="I9659">
        <v>16731.335999999999</v>
      </c>
      <c r="J9659">
        <v>6823479</v>
      </c>
      <c r="K9659">
        <v>3.2360000000000002</v>
      </c>
      <c r="L9659">
        <v>1.9279999999999999</v>
      </c>
      <c r="M9659">
        <v>788.71100000000001</v>
      </c>
      <c r="N9659">
        <v>321657</v>
      </c>
      <c r="O9659">
        <v>1.3029999999999999</v>
      </c>
      <c r="P9659">
        <v>1.1060000000000001</v>
      </c>
      <c r="Q9659">
        <v>317.47300000000001</v>
      </c>
      <c r="R9659">
        <v>129474</v>
      </c>
      <c r="S9659">
        <v>0</v>
      </c>
      <c r="T9659">
        <v>0</v>
      </c>
      <c r="U9659">
        <v>0</v>
      </c>
      <c r="V9659">
        <v>0</v>
      </c>
      <c r="W9659">
        <f t="shared" si="366"/>
        <v>0</v>
      </c>
      <c r="X9659">
        <f t="shared" si="367"/>
        <v>20.704440000000062</v>
      </c>
      <c r="Y9659">
        <f t="shared" si="368"/>
        <v>0</v>
      </c>
    </row>
    <row r="9660" spans="1:25" x14ac:dyDescent="0.2">
      <c r="A9660" t="s">
        <v>23</v>
      </c>
      <c r="B9660" t="s">
        <v>745</v>
      </c>
      <c r="C9660">
        <v>6</v>
      </c>
      <c r="D9660">
        <v>11</v>
      </c>
      <c r="E9660" t="s">
        <v>9412</v>
      </c>
      <c r="F9660">
        <v>185.309</v>
      </c>
      <c r="G9660">
        <v>84.730999999999995</v>
      </c>
      <c r="H9660">
        <v>45.037999999999997</v>
      </c>
      <c r="I9660">
        <v>15701.356</v>
      </c>
      <c r="J9660">
        <v>6403426</v>
      </c>
      <c r="K9660">
        <v>4.3230000000000004</v>
      </c>
      <c r="L9660">
        <v>2.4220000000000002</v>
      </c>
      <c r="M9660">
        <v>801.18200000000002</v>
      </c>
      <c r="N9660">
        <v>326743</v>
      </c>
      <c r="O9660">
        <v>1.5209999999999999</v>
      </c>
      <c r="P9660">
        <v>0.996</v>
      </c>
      <c r="Q9660">
        <v>281.91899999999998</v>
      </c>
      <c r="R9660">
        <v>114974</v>
      </c>
      <c r="S9660">
        <v>0</v>
      </c>
      <c r="T9660">
        <v>0</v>
      </c>
      <c r="U9660">
        <v>0</v>
      </c>
      <c r="V9660">
        <v>0</v>
      </c>
      <c r="W9660">
        <f t="shared" si="366"/>
        <v>0</v>
      </c>
      <c r="X9660">
        <f t="shared" si="367"/>
        <v>0</v>
      </c>
      <c r="Y9660">
        <f t="shared" si="368"/>
        <v>0</v>
      </c>
    </row>
    <row r="9661" spans="1:25" x14ac:dyDescent="0.2">
      <c r="A9661" t="s">
        <v>23</v>
      </c>
      <c r="B9661" t="s">
        <v>745</v>
      </c>
      <c r="C9661">
        <v>6</v>
      </c>
      <c r="D9661">
        <v>12</v>
      </c>
      <c r="E9661" t="s">
        <v>9413</v>
      </c>
      <c r="F9661">
        <v>141.72900000000001</v>
      </c>
      <c r="G9661">
        <v>67.847999999999999</v>
      </c>
      <c r="H9661">
        <v>37.872</v>
      </c>
      <c r="I9661">
        <v>9616.0769999999993</v>
      </c>
      <c r="J9661">
        <v>3921689</v>
      </c>
      <c r="K9661">
        <v>3.6379999999999999</v>
      </c>
      <c r="L9661">
        <v>2.0950000000000002</v>
      </c>
      <c r="M9661">
        <v>515.59500000000003</v>
      </c>
      <c r="N9661">
        <v>210273</v>
      </c>
      <c r="O9661">
        <v>1.7669999999999999</v>
      </c>
      <c r="P9661">
        <v>6.3230000000000004</v>
      </c>
      <c r="Q9661">
        <v>250.428</v>
      </c>
      <c r="R9661">
        <v>102131</v>
      </c>
      <c r="S9661">
        <v>4.0000000000000001E-3</v>
      </c>
      <c r="T9661">
        <v>1.0609999999999999</v>
      </c>
      <c r="U9661">
        <v>0.625</v>
      </c>
      <c r="V9661">
        <v>255</v>
      </c>
      <c r="W9661">
        <f t="shared" si="366"/>
        <v>1</v>
      </c>
      <c r="X9661">
        <f t="shared" si="367"/>
        <v>0</v>
      </c>
      <c r="Y9661">
        <f t="shared" si="368"/>
        <v>9.4000000000000083E-2</v>
      </c>
    </row>
    <row r="9662" spans="1:25" x14ac:dyDescent="0.2">
      <c r="A9662" t="s">
        <v>23</v>
      </c>
      <c r="B9662" t="s">
        <v>745</v>
      </c>
      <c r="C9662">
        <v>6</v>
      </c>
      <c r="D9662">
        <v>13</v>
      </c>
      <c r="E9662" t="s">
        <v>9414</v>
      </c>
      <c r="F9662">
        <v>151.572</v>
      </c>
      <c r="G9662">
        <v>48.491</v>
      </c>
      <c r="H9662">
        <v>22.678000000000001</v>
      </c>
      <c r="I9662">
        <v>7349.9229999999998</v>
      </c>
      <c r="J9662">
        <v>2997492</v>
      </c>
      <c r="K9662">
        <v>5.7380000000000004</v>
      </c>
      <c r="L9662">
        <v>3.3620000000000001</v>
      </c>
      <c r="M9662">
        <v>869.72799999999995</v>
      </c>
      <c r="N9662">
        <v>354698</v>
      </c>
      <c r="O9662">
        <v>1.478</v>
      </c>
      <c r="P9662">
        <v>0.98199999999999998</v>
      </c>
      <c r="Q9662">
        <v>224.06100000000001</v>
      </c>
      <c r="R9662">
        <v>91378</v>
      </c>
      <c r="S9662">
        <v>0</v>
      </c>
      <c r="T9662">
        <v>0</v>
      </c>
      <c r="U9662">
        <v>0</v>
      </c>
      <c r="V9662">
        <v>0</v>
      </c>
      <c r="W9662">
        <f t="shared" si="366"/>
        <v>0</v>
      </c>
      <c r="X9662">
        <f t="shared" si="367"/>
        <v>0</v>
      </c>
      <c r="Y9662">
        <f t="shared" si="368"/>
        <v>0</v>
      </c>
    </row>
    <row r="9663" spans="1:25" x14ac:dyDescent="0.2">
      <c r="A9663" t="s">
        <v>23</v>
      </c>
      <c r="B9663" t="s">
        <v>745</v>
      </c>
      <c r="C9663">
        <v>6</v>
      </c>
      <c r="D9663">
        <v>14</v>
      </c>
      <c r="E9663" t="s">
        <v>9415</v>
      </c>
      <c r="F9663">
        <v>386.51499999999999</v>
      </c>
      <c r="G9663">
        <v>73.334000000000003</v>
      </c>
      <c r="H9663">
        <v>35.156999999999996</v>
      </c>
      <c r="I9663">
        <v>28344.799999999999</v>
      </c>
      <c r="J9663">
        <v>11559755</v>
      </c>
      <c r="K9663">
        <v>6.4039999999999999</v>
      </c>
      <c r="L9663">
        <v>5.0149999999999997</v>
      </c>
      <c r="M9663">
        <v>2475.1469999999999</v>
      </c>
      <c r="N9663">
        <v>1009430</v>
      </c>
      <c r="O9663">
        <v>1.605</v>
      </c>
      <c r="P9663">
        <v>4.4829999999999997</v>
      </c>
      <c r="Q9663">
        <v>620.23699999999997</v>
      </c>
      <c r="R9663">
        <v>252949</v>
      </c>
      <c r="S9663">
        <v>6.0000000000000001E-3</v>
      </c>
      <c r="T9663">
        <v>1.2849999999999999</v>
      </c>
      <c r="U9663">
        <v>2.5009999999999999</v>
      </c>
      <c r="V9663">
        <v>1020</v>
      </c>
      <c r="W9663">
        <f t="shared" si="366"/>
        <v>4</v>
      </c>
      <c r="X9663">
        <f t="shared" si="367"/>
        <v>589.90075999999999</v>
      </c>
      <c r="Y9663">
        <f t="shared" si="368"/>
        <v>5.7339999999999991</v>
      </c>
    </row>
    <row r="9664" spans="1:25" x14ac:dyDescent="0.2">
      <c r="A9664" t="s">
        <v>23</v>
      </c>
      <c r="B9664" t="s">
        <v>745</v>
      </c>
      <c r="C9664">
        <v>6</v>
      </c>
      <c r="D9664">
        <v>15</v>
      </c>
      <c r="E9664" t="s">
        <v>9416</v>
      </c>
      <c r="F9664">
        <v>141.95699999999999</v>
      </c>
      <c r="G9664">
        <v>46.91</v>
      </c>
      <c r="H9664">
        <v>21.748000000000001</v>
      </c>
      <c r="I9664">
        <v>6659.2169999999996</v>
      </c>
      <c r="J9664">
        <v>2715804</v>
      </c>
      <c r="K9664">
        <v>4.4779999999999998</v>
      </c>
      <c r="L9664">
        <v>2.5139999999999998</v>
      </c>
      <c r="M9664">
        <v>635.67499999999995</v>
      </c>
      <c r="N9664">
        <v>259245</v>
      </c>
      <c r="O9664">
        <v>1.486</v>
      </c>
      <c r="P9664">
        <v>1.857</v>
      </c>
      <c r="Q9664">
        <v>210.93</v>
      </c>
      <c r="R9664">
        <v>86023</v>
      </c>
      <c r="S9664">
        <v>4.0000000000000001E-3</v>
      </c>
      <c r="T9664">
        <v>1.06</v>
      </c>
      <c r="U9664">
        <v>0.625</v>
      </c>
      <c r="V9664">
        <v>255</v>
      </c>
      <c r="W9664">
        <f t="shared" si="366"/>
        <v>1</v>
      </c>
      <c r="X9664">
        <f t="shared" si="367"/>
        <v>0</v>
      </c>
      <c r="Y9664">
        <f t="shared" si="368"/>
        <v>9.4000000000000083E-2</v>
      </c>
    </row>
    <row r="9665" spans="1:25" x14ac:dyDescent="0.2">
      <c r="A9665" t="s">
        <v>23</v>
      </c>
      <c r="B9665" t="s">
        <v>745</v>
      </c>
      <c r="C9665">
        <v>6</v>
      </c>
      <c r="D9665">
        <v>16</v>
      </c>
      <c r="E9665" t="s">
        <v>8840</v>
      </c>
      <c r="F9665">
        <v>369.02499999999998</v>
      </c>
      <c r="G9665">
        <v>80.635999999999996</v>
      </c>
      <c r="H9665">
        <v>40.186</v>
      </c>
      <c r="I9665">
        <v>29756.720000000001</v>
      </c>
      <c r="J9665">
        <v>12135573</v>
      </c>
      <c r="K9665">
        <v>19.242000000000001</v>
      </c>
      <c r="L9665">
        <v>8.3049999999999997</v>
      </c>
      <c r="M9665">
        <v>7100.866</v>
      </c>
      <c r="N9665">
        <v>2895920</v>
      </c>
      <c r="O9665">
        <v>2.4500000000000002</v>
      </c>
      <c r="P9665">
        <v>7.319</v>
      </c>
      <c r="Q9665">
        <v>904.12800000000004</v>
      </c>
      <c r="R9665">
        <v>368727</v>
      </c>
      <c r="S9665">
        <v>1.4999999999999999E-2</v>
      </c>
      <c r="T9665">
        <v>1.972</v>
      </c>
      <c r="U9665">
        <v>5.6269999999999998</v>
      </c>
      <c r="V9665">
        <v>2295</v>
      </c>
      <c r="W9665">
        <f t="shared" ref="W9665:W9728" si="369">V9665/255</f>
        <v>9</v>
      </c>
      <c r="X9665">
        <f t="shared" si="367"/>
        <v>1123.6158400000002</v>
      </c>
      <c r="Y9665">
        <f t="shared" si="368"/>
        <v>15.134</v>
      </c>
    </row>
    <row r="9666" spans="1:25" x14ac:dyDescent="0.2">
      <c r="A9666" t="s">
        <v>23</v>
      </c>
      <c r="B9666" t="s">
        <v>745</v>
      </c>
      <c r="C9666">
        <v>6</v>
      </c>
      <c r="D9666">
        <v>17</v>
      </c>
      <c r="E9666" t="s">
        <v>9417</v>
      </c>
      <c r="F9666">
        <v>188.14599999999999</v>
      </c>
      <c r="G9666">
        <v>63.725000000000001</v>
      </c>
      <c r="H9666">
        <v>38.052</v>
      </c>
      <c r="I9666">
        <v>11989.705</v>
      </c>
      <c r="J9666">
        <v>4889717</v>
      </c>
      <c r="K9666">
        <v>3.5329999999999999</v>
      </c>
      <c r="L9666">
        <v>2.3130000000000002</v>
      </c>
      <c r="M9666">
        <v>664.71199999999999</v>
      </c>
      <c r="N9666">
        <v>271087</v>
      </c>
      <c r="O9666">
        <v>1.4490000000000001</v>
      </c>
      <c r="P9666">
        <v>1.827</v>
      </c>
      <c r="Q9666">
        <v>272.70699999999999</v>
      </c>
      <c r="R9666">
        <v>111217</v>
      </c>
      <c r="S9666">
        <v>3.0000000000000001E-3</v>
      </c>
      <c r="T9666">
        <v>0.92100000000000004</v>
      </c>
      <c r="U9666">
        <v>0.625</v>
      </c>
      <c r="V9666">
        <v>255</v>
      </c>
      <c r="W9666">
        <f t="shared" si="369"/>
        <v>1</v>
      </c>
      <c r="X9666">
        <f t="shared" si="367"/>
        <v>0</v>
      </c>
      <c r="Y9666">
        <f t="shared" si="368"/>
        <v>9.4000000000000083E-2</v>
      </c>
    </row>
    <row r="9667" spans="1:25" x14ac:dyDescent="0.2">
      <c r="A9667" t="s">
        <v>23</v>
      </c>
      <c r="B9667" t="s">
        <v>745</v>
      </c>
      <c r="C9667">
        <v>6</v>
      </c>
      <c r="D9667">
        <v>18</v>
      </c>
      <c r="E9667" t="s">
        <v>9418</v>
      </c>
      <c r="F9667">
        <v>212.74299999999999</v>
      </c>
      <c r="G9667">
        <v>72.494</v>
      </c>
      <c r="H9667">
        <v>41.322000000000003</v>
      </c>
      <c r="I9667">
        <v>15422.656999999999</v>
      </c>
      <c r="J9667">
        <v>6289765</v>
      </c>
      <c r="K9667">
        <v>3.6549999999999998</v>
      </c>
      <c r="L9667">
        <v>1.9690000000000001</v>
      </c>
      <c r="M9667">
        <v>777.476</v>
      </c>
      <c r="N9667">
        <v>317075</v>
      </c>
      <c r="O9667">
        <v>1.5589999999999999</v>
      </c>
      <c r="P9667">
        <v>3.6219999999999999</v>
      </c>
      <c r="Q9667">
        <v>331.65600000000001</v>
      </c>
      <c r="R9667">
        <v>135258</v>
      </c>
      <c r="S9667">
        <v>3.0000000000000001E-3</v>
      </c>
      <c r="T9667">
        <v>0.86599999999999999</v>
      </c>
      <c r="U9667">
        <v>0.625</v>
      </c>
      <c r="V9667">
        <v>255</v>
      </c>
      <c r="W9667">
        <f t="shared" si="369"/>
        <v>1</v>
      </c>
      <c r="X9667">
        <f t="shared" si="367"/>
        <v>47.368480000000048</v>
      </c>
      <c r="Y9667">
        <f t="shared" si="368"/>
        <v>9.4000000000000083E-2</v>
      </c>
    </row>
    <row r="9668" spans="1:25" x14ac:dyDescent="0.2">
      <c r="A9668" t="s">
        <v>23</v>
      </c>
      <c r="B9668" t="s">
        <v>745</v>
      </c>
      <c r="C9668">
        <v>6</v>
      </c>
      <c r="D9668">
        <v>19</v>
      </c>
      <c r="E9668" t="s">
        <v>9419</v>
      </c>
      <c r="F9668">
        <v>255.346</v>
      </c>
      <c r="G9668">
        <v>60.302999999999997</v>
      </c>
      <c r="H9668">
        <v>33.929000000000002</v>
      </c>
      <c r="I9668">
        <v>15398.056</v>
      </c>
      <c r="J9668">
        <v>6279732</v>
      </c>
      <c r="K9668">
        <v>11.725</v>
      </c>
      <c r="L9668">
        <v>7.4939999999999998</v>
      </c>
      <c r="M9668">
        <v>2993.9490000000001</v>
      </c>
      <c r="N9668">
        <v>1221011</v>
      </c>
      <c r="O9668">
        <v>1.766</v>
      </c>
      <c r="P9668">
        <v>6.4020000000000001</v>
      </c>
      <c r="Q9668">
        <v>450.85399999999998</v>
      </c>
      <c r="R9668">
        <v>183870</v>
      </c>
      <c r="S9668">
        <v>1.2E-2</v>
      </c>
      <c r="T9668">
        <v>1.7669999999999999</v>
      </c>
      <c r="U9668">
        <v>3.1259999999999999</v>
      </c>
      <c r="V9668">
        <v>1275</v>
      </c>
      <c r="W9668">
        <f t="shared" si="369"/>
        <v>5</v>
      </c>
      <c r="X9668">
        <f t="shared" si="367"/>
        <v>271.46071999999998</v>
      </c>
      <c r="Y9668">
        <f t="shared" si="368"/>
        <v>7.613999999999999</v>
      </c>
    </row>
    <row r="9669" spans="1:25" x14ac:dyDescent="0.2">
      <c r="A9669" t="s">
        <v>23</v>
      </c>
      <c r="B9669" t="s">
        <v>745</v>
      </c>
      <c r="C9669">
        <v>6</v>
      </c>
      <c r="D9669">
        <v>22</v>
      </c>
      <c r="E9669" t="s">
        <v>9420</v>
      </c>
      <c r="F9669">
        <v>266.3</v>
      </c>
      <c r="G9669">
        <v>66.323999999999998</v>
      </c>
      <c r="H9669">
        <v>39.411000000000001</v>
      </c>
      <c r="I9669">
        <v>17661.991999999998</v>
      </c>
      <c r="J9669">
        <v>7203025</v>
      </c>
      <c r="K9669">
        <v>16.893999999999998</v>
      </c>
      <c r="L9669">
        <v>9.5709999999999997</v>
      </c>
      <c r="M9669">
        <v>4498.8739999999998</v>
      </c>
      <c r="N9669">
        <v>1834759</v>
      </c>
      <c r="O9669">
        <v>3.1890000000000001</v>
      </c>
      <c r="P9669">
        <v>11.018000000000001</v>
      </c>
      <c r="Q9669">
        <v>849.31</v>
      </c>
      <c r="R9669">
        <v>346371</v>
      </c>
      <c r="S9669">
        <v>3.1E-2</v>
      </c>
      <c r="T9669">
        <v>2.79</v>
      </c>
      <c r="U9669">
        <v>8.1280000000000001</v>
      </c>
      <c r="V9669">
        <v>3315</v>
      </c>
      <c r="W9669">
        <f t="shared" si="369"/>
        <v>13</v>
      </c>
      <c r="X9669">
        <f t="shared" si="367"/>
        <v>1020.5579999999998</v>
      </c>
      <c r="Y9669">
        <f t="shared" si="368"/>
        <v>22.654</v>
      </c>
    </row>
    <row r="9670" spans="1:25" x14ac:dyDescent="0.2">
      <c r="A9670" t="s">
        <v>23</v>
      </c>
      <c r="B9670" t="s">
        <v>745</v>
      </c>
      <c r="C9670">
        <v>6</v>
      </c>
      <c r="D9670">
        <v>23</v>
      </c>
      <c r="E9670" t="s">
        <v>9421</v>
      </c>
      <c r="F9670">
        <v>307.565</v>
      </c>
      <c r="G9670">
        <v>60.11</v>
      </c>
      <c r="H9670">
        <v>32.262999999999998</v>
      </c>
      <c r="I9670">
        <v>18487.802</v>
      </c>
      <c r="J9670">
        <v>7539812</v>
      </c>
      <c r="K9670">
        <v>20.228999999999999</v>
      </c>
      <c r="L9670">
        <v>11.349</v>
      </c>
      <c r="M9670">
        <v>6221.835</v>
      </c>
      <c r="N9670">
        <v>2537428</v>
      </c>
      <c r="O9670">
        <v>4.1769999999999996</v>
      </c>
      <c r="P9670">
        <v>13.194000000000001</v>
      </c>
      <c r="Q9670">
        <v>1284.606</v>
      </c>
      <c r="R9670">
        <v>523896</v>
      </c>
      <c r="S9670">
        <v>5.2999999999999999E-2</v>
      </c>
      <c r="T9670">
        <v>3.6709999999999998</v>
      </c>
      <c r="U9670">
        <v>16.257000000000001</v>
      </c>
      <c r="V9670">
        <v>6630</v>
      </c>
      <c r="W9670">
        <f t="shared" si="369"/>
        <v>26</v>
      </c>
      <c r="X9670">
        <f t="shared" si="367"/>
        <v>1838.9144799999999</v>
      </c>
      <c r="Y9670">
        <f t="shared" si="368"/>
        <v>47.094000000000001</v>
      </c>
    </row>
    <row r="9671" spans="1:25" x14ac:dyDescent="0.2">
      <c r="A9671" t="s">
        <v>23</v>
      </c>
      <c r="B9671" t="s">
        <v>745</v>
      </c>
      <c r="C9671">
        <v>6</v>
      </c>
      <c r="D9671">
        <v>24</v>
      </c>
      <c r="E9671" t="s">
        <v>9422</v>
      </c>
      <c r="F9671">
        <v>184.77699999999999</v>
      </c>
      <c r="G9671">
        <v>68.998000000000005</v>
      </c>
      <c r="H9671">
        <v>33.619</v>
      </c>
      <c r="I9671">
        <v>12749.184999999999</v>
      </c>
      <c r="J9671">
        <v>5199453</v>
      </c>
      <c r="K9671">
        <v>11.606</v>
      </c>
      <c r="L9671">
        <v>6.0410000000000004</v>
      </c>
      <c r="M9671">
        <v>2144.6039999999998</v>
      </c>
      <c r="N9671">
        <v>874626</v>
      </c>
      <c r="O9671">
        <v>2.8109999999999999</v>
      </c>
      <c r="P9671">
        <v>10.692</v>
      </c>
      <c r="Q9671">
        <v>519.41499999999996</v>
      </c>
      <c r="R9671">
        <v>211831</v>
      </c>
      <c r="S9671">
        <v>1.7000000000000001E-2</v>
      </c>
      <c r="T9671">
        <v>2.077</v>
      </c>
      <c r="U9671">
        <v>3.1259999999999999</v>
      </c>
      <c r="V9671">
        <v>1275</v>
      </c>
      <c r="W9671">
        <f t="shared" si="369"/>
        <v>5</v>
      </c>
      <c r="X9671">
        <f t="shared" si="367"/>
        <v>400.35539999999997</v>
      </c>
      <c r="Y9671">
        <f t="shared" si="368"/>
        <v>7.613999999999999</v>
      </c>
    </row>
    <row r="9672" spans="1:25" x14ac:dyDescent="0.2">
      <c r="A9672" t="s">
        <v>23</v>
      </c>
      <c r="B9672" t="s">
        <v>745</v>
      </c>
      <c r="C9672">
        <v>6</v>
      </c>
      <c r="D9672">
        <v>25</v>
      </c>
      <c r="E9672" t="s">
        <v>9423</v>
      </c>
      <c r="F9672">
        <v>382.11900000000003</v>
      </c>
      <c r="G9672">
        <v>81.673000000000002</v>
      </c>
      <c r="H9672">
        <v>45.436</v>
      </c>
      <c r="I9672">
        <v>31208.784</v>
      </c>
      <c r="J9672">
        <v>12727763</v>
      </c>
      <c r="K9672">
        <v>19.213000000000001</v>
      </c>
      <c r="L9672">
        <v>9.0399999999999991</v>
      </c>
      <c r="M9672">
        <v>7341.51</v>
      </c>
      <c r="N9672">
        <v>2994061</v>
      </c>
      <c r="O9672">
        <v>2.2309999999999999</v>
      </c>
      <c r="P9672">
        <v>6.2629999999999999</v>
      </c>
      <c r="Q9672">
        <v>852.36300000000006</v>
      </c>
      <c r="R9672">
        <v>347616</v>
      </c>
      <c r="S9672">
        <v>0.02</v>
      </c>
      <c r="T9672">
        <v>2.238</v>
      </c>
      <c r="U9672">
        <v>7.5030000000000001</v>
      </c>
      <c r="V9672">
        <v>3060</v>
      </c>
      <c r="W9672">
        <f t="shared" si="369"/>
        <v>12</v>
      </c>
      <c r="X9672">
        <f t="shared" si="367"/>
        <v>1026.29764</v>
      </c>
      <c r="Y9672">
        <f t="shared" si="368"/>
        <v>20.774000000000001</v>
      </c>
    </row>
    <row r="9673" spans="1:25" x14ac:dyDescent="0.2">
      <c r="A9673" t="s">
        <v>23</v>
      </c>
      <c r="B9673" t="s">
        <v>745</v>
      </c>
      <c r="C9673">
        <v>6</v>
      </c>
      <c r="D9673">
        <v>26</v>
      </c>
      <c r="E9673" t="s">
        <v>9360</v>
      </c>
      <c r="F9673">
        <v>196.042</v>
      </c>
      <c r="G9673">
        <v>59.822000000000003</v>
      </c>
      <c r="H9673">
        <v>32.036999999999999</v>
      </c>
      <c r="I9673">
        <v>11727.544</v>
      </c>
      <c r="J9673">
        <v>4782801</v>
      </c>
      <c r="K9673">
        <v>17.66</v>
      </c>
      <c r="L9673">
        <v>11.879</v>
      </c>
      <c r="M9673">
        <v>3462.06</v>
      </c>
      <c r="N9673">
        <v>1411919</v>
      </c>
      <c r="O9673">
        <v>4.0579999999999998</v>
      </c>
      <c r="P9673">
        <v>15.167999999999999</v>
      </c>
      <c r="Q9673">
        <v>795.60599999999999</v>
      </c>
      <c r="R9673">
        <v>324469</v>
      </c>
      <c r="S9673">
        <v>2.1999999999999999E-2</v>
      </c>
      <c r="T9673">
        <v>2.3860000000000001</v>
      </c>
      <c r="U9673">
        <v>4.3769999999999998</v>
      </c>
      <c r="V9673">
        <v>1785</v>
      </c>
      <c r="W9673">
        <f t="shared" si="369"/>
        <v>7</v>
      </c>
      <c r="X9673">
        <f t="shared" si="367"/>
        <v>919.59447999999998</v>
      </c>
      <c r="Y9673">
        <f t="shared" si="368"/>
        <v>11.373999999999999</v>
      </c>
    </row>
    <row r="9674" spans="1:25" x14ac:dyDescent="0.2">
      <c r="A9674" t="s">
        <v>23</v>
      </c>
      <c r="B9674" t="s">
        <v>745</v>
      </c>
      <c r="C9674">
        <v>6</v>
      </c>
      <c r="D9674">
        <v>27</v>
      </c>
      <c r="E9674" t="s">
        <v>9424</v>
      </c>
      <c r="F9674">
        <v>278.91500000000002</v>
      </c>
      <c r="G9674">
        <v>67.799000000000007</v>
      </c>
      <c r="H9674">
        <v>36.018000000000001</v>
      </c>
      <c r="I9674">
        <v>18910.064999999999</v>
      </c>
      <c r="J9674">
        <v>7712022</v>
      </c>
      <c r="K9674">
        <v>10.618</v>
      </c>
      <c r="L9674">
        <v>9.0559999999999992</v>
      </c>
      <c r="M9674">
        <v>2961.616</v>
      </c>
      <c r="N9674">
        <v>1207825</v>
      </c>
      <c r="O9674">
        <v>2.7469999999999999</v>
      </c>
      <c r="P9674">
        <v>8.5289999999999999</v>
      </c>
      <c r="Q9674">
        <v>766.255</v>
      </c>
      <c r="R9674">
        <v>312499</v>
      </c>
      <c r="S9674">
        <v>3.4000000000000002E-2</v>
      </c>
      <c r="T9674">
        <v>2.9279999999999999</v>
      </c>
      <c r="U9674">
        <v>9.3789999999999996</v>
      </c>
      <c r="V9674">
        <v>3825</v>
      </c>
      <c r="W9674">
        <f t="shared" si="369"/>
        <v>15</v>
      </c>
      <c r="X9674">
        <f t="shared" si="367"/>
        <v>864.41459999999995</v>
      </c>
      <c r="Y9674">
        <f t="shared" si="368"/>
        <v>26.414000000000001</v>
      </c>
    </row>
    <row r="9675" spans="1:25" x14ac:dyDescent="0.2">
      <c r="A9675" t="s">
        <v>23</v>
      </c>
      <c r="B9675" t="s">
        <v>745</v>
      </c>
      <c r="C9675">
        <v>6</v>
      </c>
      <c r="D9675">
        <v>30</v>
      </c>
      <c r="E9675" t="s">
        <v>9425</v>
      </c>
      <c r="F9675">
        <v>360.97</v>
      </c>
      <c r="G9675">
        <v>76.527000000000001</v>
      </c>
      <c r="H9675">
        <v>32.347000000000001</v>
      </c>
      <c r="I9675">
        <v>27623.913</v>
      </c>
      <c r="J9675">
        <v>11265758</v>
      </c>
      <c r="K9675">
        <v>11.795999999999999</v>
      </c>
      <c r="L9675">
        <v>5.1689999999999996</v>
      </c>
      <c r="M9675">
        <v>4257.96</v>
      </c>
      <c r="N9675">
        <v>1736508</v>
      </c>
      <c r="O9675">
        <v>2.5529999999999999</v>
      </c>
      <c r="P9675">
        <v>7.9690000000000003</v>
      </c>
      <c r="Q9675">
        <v>921.66899999999998</v>
      </c>
      <c r="R9675">
        <v>375881</v>
      </c>
      <c r="S9675">
        <v>2.3E-2</v>
      </c>
      <c r="T9675">
        <v>2.3959999999999999</v>
      </c>
      <c r="U9675">
        <v>8.1280000000000001</v>
      </c>
      <c r="V9675">
        <v>3315</v>
      </c>
      <c r="W9675">
        <f t="shared" si="369"/>
        <v>13</v>
      </c>
      <c r="X9675">
        <f t="shared" ref="X9675:X9738" si="370">(MAX(0, (Q9675-306.46)))*1.88</f>
        <v>1156.59292</v>
      </c>
      <c r="Y9675">
        <f t="shared" ref="Y9675:Y9738" si="371">(MAX(0, (W9675-0.95)))*1.88</f>
        <v>22.654</v>
      </c>
    </row>
    <row r="9676" spans="1:25" x14ac:dyDescent="0.2">
      <c r="A9676" t="s">
        <v>23</v>
      </c>
      <c r="B9676" t="s">
        <v>745</v>
      </c>
      <c r="C9676">
        <v>7</v>
      </c>
      <c r="D9676">
        <v>1</v>
      </c>
      <c r="E9676" t="s">
        <v>9426</v>
      </c>
      <c r="F9676">
        <v>278.52999999999997</v>
      </c>
      <c r="G9676">
        <v>64.191000000000003</v>
      </c>
      <c r="H9676">
        <v>29.81</v>
      </c>
      <c r="I9676">
        <v>17879.073</v>
      </c>
      <c r="J9676">
        <v>7291556</v>
      </c>
      <c r="K9676">
        <v>17.972000000000001</v>
      </c>
      <c r="L9676">
        <v>7.8460000000000001</v>
      </c>
      <c r="M9676">
        <v>5005.7860000000001</v>
      </c>
      <c r="N9676">
        <v>2041491</v>
      </c>
      <c r="O9676">
        <v>1.238</v>
      </c>
      <c r="P9676">
        <v>3.5720000000000001</v>
      </c>
      <c r="Q9676">
        <v>344.875</v>
      </c>
      <c r="R9676">
        <v>140649</v>
      </c>
      <c r="S9676">
        <v>4.0000000000000001E-3</v>
      </c>
      <c r="T9676">
        <v>1.07</v>
      </c>
      <c r="U9676">
        <v>1.2509999999999999</v>
      </c>
      <c r="V9676">
        <v>510</v>
      </c>
      <c r="W9676">
        <f t="shared" si="369"/>
        <v>2</v>
      </c>
      <c r="X9676">
        <f t="shared" si="370"/>
        <v>72.220200000000034</v>
      </c>
      <c r="Y9676">
        <f t="shared" si="371"/>
        <v>1.974</v>
      </c>
    </row>
    <row r="9677" spans="1:25" x14ac:dyDescent="0.2">
      <c r="A9677" t="s">
        <v>23</v>
      </c>
      <c r="B9677" t="s">
        <v>745</v>
      </c>
      <c r="C9677">
        <v>7</v>
      </c>
      <c r="D9677">
        <v>4</v>
      </c>
      <c r="E9677" t="s">
        <v>9427</v>
      </c>
      <c r="F9677">
        <v>222.11699999999999</v>
      </c>
      <c r="G9677">
        <v>69.302999999999997</v>
      </c>
      <c r="H9677">
        <v>35.468000000000004</v>
      </c>
      <c r="I9677">
        <v>15393.259</v>
      </c>
      <c r="J9677">
        <v>6277776</v>
      </c>
      <c r="K9677">
        <v>5.2270000000000003</v>
      </c>
      <c r="L9677">
        <v>2.8250000000000002</v>
      </c>
      <c r="M9677">
        <v>1161.0340000000001</v>
      </c>
      <c r="N9677">
        <v>473500</v>
      </c>
      <c r="O9677">
        <v>1.034</v>
      </c>
      <c r="P9677">
        <v>2.0579999999999998</v>
      </c>
      <c r="Q9677">
        <v>229.71299999999999</v>
      </c>
      <c r="R9677">
        <v>93683</v>
      </c>
      <c r="S9677">
        <v>3.0000000000000001E-3</v>
      </c>
      <c r="T9677">
        <v>0.84699999999999998</v>
      </c>
      <c r="U9677">
        <v>0.625</v>
      </c>
      <c r="V9677">
        <v>255</v>
      </c>
      <c r="W9677">
        <f t="shared" si="369"/>
        <v>1</v>
      </c>
      <c r="X9677">
        <f t="shared" si="370"/>
        <v>0</v>
      </c>
      <c r="Y9677">
        <f t="shared" si="371"/>
        <v>9.4000000000000083E-2</v>
      </c>
    </row>
    <row r="9678" spans="1:25" x14ac:dyDescent="0.2">
      <c r="A9678" t="s">
        <v>23</v>
      </c>
      <c r="B9678" t="s">
        <v>745</v>
      </c>
      <c r="C9678">
        <v>7</v>
      </c>
      <c r="D9678">
        <v>6</v>
      </c>
      <c r="E9678" t="s">
        <v>9428</v>
      </c>
      <c r="F9678">
        <v>244.697</v>
      </c>
      <c r="G9678">
        <v>63.84</v>
      </c>
      <c r="H9678">
        <v>32.179000000000002</v>
      </c>
      <c r="I9678">
        <v>15621.56</v>
      </c>
      <c r="J9678">
        <v>6370883</v>
      </c>
      <c r="K9678">
        <v>9.1760000000000002</v>
      </c>
      <c r="L9678">
        <v>5.5789999999999997</v>
      </c>
      <c r="M9678">
        <v>2245.221</v>
      </c>
      <c r="N9678">
        <v>915660</v>
      </c>
      <c r="O9678">
        <v>1.2190000000000001</v>
      </c>
      <c r="P9678">
        <v>3.6059999999999999</v>
      </c>
      <c r="Q9678">
        <v>298.31799999999998</v>
      </c>
      <c r="R9678">
        <v>121662</v>
      </c>
      <c r="S9678">
        <v>5.0000000000000001E-3</v>
      </c>
      <c r="T9678">
        <v>1.1419999999999999</v>
      </c>
      <c r="U9678">
        <v>1.2509999999999999</v>
      </c>
      <c r="V9678">
        <v>510</v>
      </c>
      <c r="W9678">
        <f t="shared" si="369"/>
        <v>2</v>
      </c>
      <c r="X9678">
        <f t="shared" si="370"/>
        <v>0</v>
      </c>
      <c r="Y9678">
        <f t="shared" si="371"/>
        <v>1.974</v>
      </c>
    </row>
    <row r="9679" spans="1:25" x14ac:dyDescent="0.2">
      <c r="A9679" t="s">
        <v>23</v>
      </c>
      <c r="B9679" t="s">
        <v>745</v>
      </c>
      <c r="C9679">
        <v>7</v>
      </c>
      <c r="D9679">
        <v>7</v>
      </c>
      <c r="E9679" t="s">
        <v>9429</v>
      </c>
      <c r="F9679">
        <v>225.07599999999999</v>
      </c>
      <c r="G9679">
        <v>76.028000000000006</v>
      </c>
      <c r="H9679">
        <v>35.753999999999998</v>
      </c>
      <c r="I9679">
        <v>17112.075000000001</v>
      </c>
      <c r="J9679">
        <v>6978754</v>
      </c>
      <c r="K9679">
        <v>5.33</v>
      </c>
      <c r="L9679">
        <v>2.8050000000000002</v>
      </c>
      <c r="M9679">
        <v>1199.7460000000001</v>
      </c>
      <c r="N9679">
        <v>489288</v>
      </c>
      <c r="O9679">
        <v>0.92200000000000004</v>
      </c>
      <c r="P9679">
        <v>0.77800000000000002</v>
      </c>
      <c r="Q9679">
        <v>207.45400000000001</v>
      </c>
      <c r="R9679">
        <v>84605</v>
      </c>
      <c r="S9679">
        <v>0</v>
      </c>
      <c r="T9679">
        <v>0</v>
      </c>
      <c r="U9679">
        <v>0</v>
      </c>
      <c r="V9679">
        <v>0</v>
      </c>
      <c r="W9679">
        <f t="shared" si="369"/>
        <v>0</v>
      </c>
      <c r="X9679">
        <f t="shared" si="370"/>
        <v>0</v>
      </c>
      <c r="Y9679">
        <f t="shared" si="371"/>
        <v>0</v>
      </c>
    </row>
    <row r="9680" spans="1:25" x14ac:dyDescent="0.2">
      <c r="A9680" t="s">
        <v>23</v>
      </c>
      <c r="B9680" t="s">
        <v>745</v>
      </c>
      <c r="C9680">
        <v>7</v>
      </c>
      <c r="D9680">
        <v>8</v>
      </c>
      <c r="E9680" t="s">
        <v>9430</v>
      </c>
      <c r="F9680">
        <v>373.637</v>
      </c>
      <c r="G9680">
        <v>84.953000000000003</v>
      </c>
      <c r="H9680">
        <v>41.680999999999997</v>
      </c>
      <c r="I9680">
        <v>31741.717000000001</v>
      </c>
      <c r="J9680">
        <v>12945107</v>
      </c>
      <c r="K9680">
        <v>16.433</v>
      </c>
      <c r="L9680">
        <v>10.436999999999999</v>
      </c>
      <c r="M9680">
        <v>6140.0140000000001</v>
      </c>
      <c r="N9680">
        <v>2504059</v>
      </c>
      <c r="O9680">
        <v>1.486</v>
      </c>
      <c r="P9680">
        <v>4.2350000000000003</v>
      </c>
      <c r="Q9680">
        <v>555.32500000000005</v>
      </c>
      <c r="R9680">
        <v>226476</v>
      </c>
      <c r="S9680">
        <v>5.0000000000000001E-3</v>
      </c>
      <c r="T9680">
        <v>1.131</v>
      </c>
      <c r="U9680">
        <v>1.8759999999999999</v>
      </c>
      <c r="V9680">
        <v>765</v>
      </c>
      <c r="W9680">
        <f t="shared" si="369"/>
        <v>3</v>
      </c>
      <c r="X9680">
        <f t="shared" si="370"/>
        <v>467.86620000000011</v>
      </c>
      <c r="Y9680">
        <f t="shared" si="371"/>
        <v>3.8539999999999996</v>
      </c>
    </row>
    <row r="9681" spans="1:25" x14ac:dyDescent="0.2">
      <c r="A9681" t="s">
        <v>23</v>
      </c>
      <c r="B9681" t="s">
        <v>745</v>
      </c>
      <c r="C9681">
        <v>7</v>
      </c>
      <c r="D9681">
        <v>9</v>
      </c>
      <c r="E9681" t="s">
        <v>9431</v>
      </c>
      <c r="F9681">
        <v>259.90199999999999</v>
      </c>
      <c r="G9681">
        <v>85.790999999999997</v>
      </c>
      <c r="H9681">
        <v>40.521000000000001</v>
      </c>
      <c r="I9681">
        <v>22297.37</v>
      </c>
      <c r="J9681">
        <v>9093454</v>
      </c>
      <c r="K9681">
        <v>10.523</v>
      </c>
      <c r="L9681">
        <v>6.742</v>
      </c>
      <c r="M9681">
        <v>2734.8359999999998</v>
      </c>
      <c r="N9681">
        <v>1115338</v>
      </c>
      <c r="O9681">
        <v>1.0029999999999999</v>
      </c>
      <c r="P9681">
        <v>1.2410000000000001</v>
      </c>
      <c r="Q9681">
        <v>260.74299999999999</v>
      </c>
      <c r="R9681">
        <v>106338</v>
      </c>
      <c r="S9681">
        <v>2E-3</v>
      </c>
      <c r="T9681">
        <v>0.78300000000000003</v>
      </c>
      <c r="U9681">
        <v>0.625</v>
      </c>
      <c r="V9681">
        <v>255</v>
      </c>
      <c r="W9681">
        <f t="shared" si="369"/>
        <v>1</v>
      </c>
      <c r="X9681">
        <f t="shared" si="370"/>
        <v>0</v>
      </c>
      <c r="Y9681">
        <f t="shared" si="371"/>
        <v>9.4000000000000083E-2</v>
      </c>
    </row>
    <row r="9682" spans="1:25" x14ac:dyDescent="0.2">
      <c r="A9682" t="s">
        <v>23</v>
      </c>
      <c r="B9682" t="s">
        <v>745</v>
      </c>
      <c r="C9682">
        <v>7</v>
      </c>
      <c r="D9682">
        <v>11</v>
      </c>
      <c r="E9682" t="s">
        <v>9432</v>
      </c>
      <c r="F9682">
        <v>101.224</v>
      </c>
      <c r="G9682">
        <v>49.076999999999998</v>
      </c>
      <c r="H9682">
        <v>27.036000000000001</v>
      </c>
      <c r="I9682">
        <v>4967.84</v>
      </c>
      <c r="J9682">
        <v>2026016</v>
      </c>
      <c r="K9682">
        <v>5.9790000000000001</v>
      </c>
      <c r="L9682">
        <v>5.032</v>
      </c>
      <c r="M9682">
        <v>605.19600000000003</v>
      </c>
      <c r="N9682">
        <v>246815</v>
      </c>
      <c r="O9682">
        <v>0.95499999999999996</v>
      </c>
      <c r="P9682">
        <v>0.76700000000000002</v>
      </c>
      <c r="Q9682">
        <v>96.653999999999996</v>
      </c>
      <c r="R9682">
        <v>39418</v>
      </c>
      <c r="S9682">
        <v>0</v>
      </c>
      <c r="T9682">
        <v>0</v>
      </c>
      <c r="U9682">
        <v>0</v>
      </c>
      <c r="V9682">
        <v>0</v>
      </c>
      <c r="W9682">
        <f t="shared" si="369"/>
        <v>0</v>
      </c>
      <c r="X9682">
        <f t="shared" si="370"/>
        <v>0</v>
      </c>
      <c r="Y9682">
        <f t="shared" si="371"/>
        <v>0</v>
      </c>
    </row>
    <row r="9683" spans="1:25" x14ac:dyDescent="0.2">
      <c r="A9683" t="s">
        <v>23</v>
      </c>
      <c r="B9683" t="s">
        <v>745</v>
      </c>
      <c r="C9683">
        <v>7</v>
      </c>
      <c r="D9683">
        <v>12</v>
      </c>
      <c r="E9683" t="s">
        <v>9433</v>
      </c>
      <c r="F9683">
        <v>140.339</v>
      </c>
      <c r="G9683">
        <v>70.385999999999996</v>
      </c>
      <c r="H9683">
        <v>34.661999999999999</v>
      </c>
      <c r="I9683">
        <v>9877.8970000000008</v>
      </c>
      <c r="J9683">
        <v>4028466</v>
      </c>
      <c r="K9683">
        <v>21.216000000000001</v>
      </c>
      <c r="L9683">
        <v>7.5720000000000001</v>
      </c>
      <c r="M9683">
        <v>2977.4540000000002</v>
      </c>
      <c r="N9683">
        <v>1214284</v>
      </c>
      <c r="O9683">
        <v>1.9159999999999999</v>
      </c>
      <c r="P9683">
        <v>5.5890000000000004</v>
      </c>
      <c r="Q9683">
        <v>268.89100000000002</v>
      </c>
      <c r="R9683">
        <v>109661</v>
      </c>
      <c r="S9683">
        <v>8.9999999999999993E-3</v>
      </c>
      <c r="T9683">
        <v>1.5069999999999999</v>
      </c>
      <c r="U9683">
        <v>1.2509999999999999</v>
      </c>
      <c r="V9683">
        <v>510</v>
      </c>
      <c r="W9683">
        <f t="shared" si="369"/>
        <v>2</v>
      </c>
      <c r="X9683">
        <f t="shared" si="370"/>
        <v>0</v>
      </c>
      <c r="Y9683">
        <f t="shared" si="371"/>
        <v>1.974</v>
      </c>
    </row>
    <row r="9684" spans="1:25" x14ac:dyDescent="0.2">
      <c r="A9684" t="s">
        <v>23</v>
      </c>
      <c r="B9684" t="s">
        <v>745</v>
      </c>
      <c r="C9684">
        <v>7</v>
      </c>
      <c r="D9684">
        <v>13</v>
      </c>
      <c r="E9684" t="s">
        <v>9434</v>
      </c>
      <c r="F9684">
        <v>233.374</v>
      </c>
      <c r="G9684">
        <v>93.254999999999995</v>
      </c>
      <c r="H9684">
        <v>45.433999999999997</v>
      </c>
      <c r="I9684">
        <v>21763.307000000001</v>
      </c>
      <c r="J9684">
        <v>8875649</v>
      </c>
      <c r="K9684">
        <v>10.175000000000001</v>
      </c>
      <c r="L9684">
        <v>5.2430000000000003</v>
      </c>
      <c r="M9684">
        <v>2374.6579999999999</v>
      </c>
      <c r="N9684">
        <v>968448</v>
      </c>
      <c r="O9684">
        <v>1.079</v>
      </c>
      <c r="P9684">
        <v>0.84199999999999997</v>
      </c>
      <c r="Q9684">
        <v>251.887</v>
      </c>
      <c r="R9684">
        <v>102726</v>
      </c>
      <c r="S9684">
        <v>0</v>
      </c>
      <c r="T9684">
        <v>0</v>
      </c>
      <c r="U9684">
        <v>0</v>
      </c>
      <c r="V9684">
        <v>0</v>
      </c>
      <c r="W9684">
        <f t="shared" si="369"/>
        <v>0</v>
      </c>
      <c r="X9684">
        <f t="shared" si="370"/>
        <v>0</v>
      </c>
      <c r="Y9684">
        <f t="shared" si="371"/>
        <v>0</v>
      </c>
    </row>
    <row r="9685" spans="1:25" x14ac:dyDescent="0.2">
      <c r="A9685" t="s">
        <v>23</v>
      </c>
      <c r="B9685" t="s">
        <v>745</v>
      </c>
      <c r="C9685">
        <v>7</v>
      </c>
      <c r="D9685">
        <v>14</v>
      </c>
      <c r="E9685" t="s">
        <v>9435</v>
      </c>
      <c r="F9685">
        <v>263.73200000000003</v>
      </c>
      <c r="G9685">
        <v>75.539000000000001</v>
      </c>
      <c r="H9685">
        <v>34.43</v>
      </c>
      <c r="I9685">
        <v>19921.978999999999</v>
      </c>
      <c r="J9685">
        <v>8124707</v>
      </c>
      <c r="K9685">
        <v>23.571000000000002</v>
      </c>
      <c r="L9685">
        <v>9.1519999999999992</v>
      </c>
      <c r="M9685">
        <v>6216.3230000000003</v>
      </c>
      <c r="N9685">
        <v>2535180</v>
      </c>
      <c r="O9685">
        <v>1.3109999999999999</v>
      </c>
      <c r="P9685">
        <v>5.09</v>
      </c>
      <c r="Q9685">
        <v>345.70400000000001</v>
      </c>
      <c r="R9685">
        <v>140987</v>
      </c>
      <c r="S9685">
        <v>5.0000000000000001E-3</v>
      </c>
      <c r="T9685">
        <v>1.1000000000000001</v>
      </c>
      <c r="U9685">
        <v>1.2509999999999999</v>
      </c>
      <c r="V9685">
        <v>510</v>
      </c>
      <c r="W9685">
        <f t="shared" si="369"/>
        <v>2</v>
      </c>
      <c r="X9685">
        <f t="shared" si="370"/>
        <v>73.77872000000005</v>
      </c>
      <c r="Y9685">
        <f t="shared" si="371"/>
        <v>1.974</v>
      </c>
    </row>
    <row r="9686" spans="1:25" x14ac:dyDescent="0.2">
      <c r="A9686" t="s">
        <v>23</v>
      </c>
      <c r="B9686" t="s">
        <v>745</v>
      </c>
      <c r="C9686">
        <v>7</v>
      </c>
      <c r="D9686">
        <v>15</v>
      </c>
      <c r="E9686" t="s">
        <v>9436</v>
      </c>
      <c r="F9686">
        <v>278.214</v>
      </c>
      <c r="G9686">
        <v>79.622</v>
      </c>
      <c r="H9686">
        <v>34.11</v>
      </c>
      <c r="I9686">
        <v>22151.845000000001</v>
      </c>
      <c r="J9686">
        <v>9034105</v>
      </c>
      <c r="K9686">
        <v>27.88</v>
      </c>
      <c r="L9686">
        <v>12.18</v>
      </c>
      <c r="M9686">
        <v>7756.5770000000002</v>
      </c>
      <c r="N9686">
        <v>3163336</v>
      </c>
      <c r="O9686">
        <v>1.927</v>
      </c>
      <c r="P9686">
        <v>7.8460000000000001</v>
      </c>
      <c r="Q9686">
        <v>536.16700000000003</v>
      </c>
      <c r="R9686">
        <v>218663</v>
      </c>
      <c r="S9686">
        <v>1.6E-2</v>
      </c>
      <c r="T9686">
        <v>2.0030000000000001</v>
      </c>
      <c r="U9686">
        <v>4.3769999999999998</v>
      </c>
      <c r="V9686">
        <v>1785</v>
      </c>
      <c r="W9686">
        <f t="shared" si="369"/>
        <v>7</v>
      </c>
      <c r="X9686">
        <f t="shared" si="370"/>
        <v>431.8491600000001</v>
      </c>
      <c r="Y9686">
        <f t="shared" si="371"/>
        <v>11.373999999999999</v>
      </c>
    </row>
    <row r="9687" spans="1:25" x14ac:dyDescent="0.2">
      <c r="A9687" t="s">
        <v>23</v>
      </c>
      <c r="B9687" t="s">
        <v>745</v>
      </c>
      <c r="C9687">
        <v>7</v>
      </c>
      <c r="D9687">
        <v>16</v>
      </c>
      <c r="E9687" t="s">
        <v>9437</v>
      </c>
      <c r="F9687">
        <v>354.41300000000001</v>
      </c>
      <c r="G9687">
        <v>74.742000000000004</v>
      </c>
      <c r="H9687">
        <v>33.564</v>
      </c>
      <c r="I9687">
        <v>26489.492999999999</v>
      </c>
      <c r="J9687">
        <v>10803112</v>
      </c>
      <c r="K9687">
        <v>37.615000000000002</v>
      </c>
      <c r="L9687">
        <v>17.285</v>
      </c>
      <c r="M9687">
        <v>13331.175999999999</v>
      </c>
      <c r="N9687">
        <v>5436804</v>
      </c>
      <c r="O9687">
        <v>3.14</v>
      </c>
      <c r="P9687">
        <v>11.093</v>
      </c>
      <c r="Q9687">
        <v>1112.895</v>
      </c>
      <c r="R9687">
        <v>453868</v>
      </c>
      <c r="S9687">
        <v>3.4000000000000002E-2</v>
      </c>
      <c r="T9687">
        <v>2.923</v>
      </c>
      <c r="U9687">
        <v>11.88</v>
      </c>
      <c r="V9687">
        <v>4845</v>
      </c>
      <c r="W9687">
        <f t="shared" si="369"/>
        <v>19</v>
      </c>
      <c r="X9687">
        <f t="shared" si="370"/>
        <v>1516.0977999999998</v>
      </c>
      <c r="Y9687">
        <f t="shared" si="371"/>
        <v>33.933999999999997</v>
      </c>
    </row>
    <row r="9688" spans="1:25" x14ac:dyDescent="0.2">
      <c r="A9688" t="s">
        <v>23</v>
      </c>
      <c r="B9688" t="s">
        <v>745</v>
      </c>
      <c r="C9688">
        <v>7</v>
      </c>
      <c r="D9688">
        <v>17</v>
      </c>
      <c r="E9688" t="s">
        <v>9438</v>
      </c>
      <c r="F9688">
        <v>266.48599999999999</v>
      </c>
      <c r="G9688">
        <v>77.093000000000004</v>
      </c>
      <c r="H9688">
        <v>34.704000000000001</v>
      </c>
      <c r="I9688">
        <v>20544.243999999999</v>
      </c>
      <c r="J9688">
        <v>8378483</v>
      </c>
      <c r="K9688">
        <v>18.876999999999999</v>
      </c>
      <c r="L9688">
        <v>8.5500000000000007</v>
      </c>
      <c r="M9688">
        <v>5030.5360000000001</v>
      </c>
      <c r="N9688">
        <v>2051585</v>
      </c>
      <c r="O9688">
        <v>0.98599999999999999</v>
      </c>
      <c r="P9688">
        <v>0.83699999999999997</v>
      </c>
      <c r="Q9688">
        <v>262.83499999999998</v>
      </c>
      <c r="R9688">
        <v>107191</v>
      </c>
      <c r="S9688">
        <v>0</v>
      </c>
      <c r="T9688">
        <v>0</v>
      </c>
      <c r="U9688">
        <v>0</v>
      </c>
      <c r="V9688">
        <v>0</v>
      </c>
      <c r="W9688">
        <f t="shared" si="369"/>
        <v>0</v>
      </c>
      <c r="X9688">
        <f t="shared" si="370"/>
        <v>0</v>
      </c>
      <c r="Y9688">
        <f t="shared" si="371"/>
        <v>0</v>
      </c>
    </row>
    <row r="9689" spans="1:25" x14ac:dyDescent="0.2">
      <c r="A9689" t="s">
        <v>23</v>
      </c>
      <c r="B9689" t="s">
        <v>745</v>
      </c>
      <c r="C9689">
        <v>7</v>
      </c>
      <c r="D9689">
        <v>18</v>
      </c>
      <c r="E9689" t="s">
        <v>9439</v>
      </c>
      <c r="F9689">
        <v>300.18400000000003</v>
      </c>
      <c r="G9689">
        <v>80.182000000000002</v>
      </c>
      <c r="H9689">
        <v>41.07</v>
      </c>
      <c r="I9689">
        <v>24069.274000000001</v>
      </c>
      <c r="J9689">
        <v>9816083</v>
      </c>
      <c r="K9689">
        <v>14.866</v>
      </c>
      <c r="L9689">
        <v>6.2789999999999999</v>
      </c>
      <c r="M9689">
        <v>4462.5810000000001</v>
      </c>
      <c r="N9689">
        <v>1819958</v>
      </c>
      <c r="O9689">
        <v>1.306</v>
      </c>
      <c r="P9689">
        <v>3.8690000000000002</v>
      </c>
      <c r="Q9689">
        <v>392.04199999999997</v>
      </c>
      <c r="R9689">
        <v>159885</v>
      </c>
      <c r="S9689">
        <v>4.0000000000000001E-3</v>
      </c>
      <c r="T9689">
        <v>1.0309999999999999</v>
      </c>
      <c r="U9689">
        <v>1.2509999999999999</v>
      </c>
      <c r="V9689">
        <v>510</v>
      </c>
      <c r="W9689">
        <f t="shared" si="369"/>
        <v>2</v>
      </c>
      <c r="X9689">
        <f t="shared" si="370"/>
        <v>160.89415999999997</v>
      </c>
      <c r="Y9689">
        <f t="shared" si="371"/>
        <v>1.974</v>
      </c>
    </row>
    <row r="9690" spans="1:25" x14ac:dyDescent="0.2">
      <c r="A9690" t="s">
        <v>23</v>
      </c>
      <c r="B9690" t="s">
        <v>745</v>
      </c>
      <c r="C9690">
        <v>7</v>
      </c>
      <c r="D9690">
        <v>19</v>
      </c>
      <c r="E9690" t="s">
        <v>9440</v>
      </c>
      <c r="F9690">
        <v>351.346</v>
      </c>
      <c r="G9690">
        <v>48.792000000000002</v>
      </c>
      <c r="H9690">
        <v>23.696999999999999</v>
      </c>
      <c r="I9690">
        <v>17142.945</v>
      </c>
      <c r="J9690">
        <v>6991344</v>
      </c>
      <c r="K9690">
        <v>46.569000000000003</v>
      </c>
      <c r="L9690">
        <v>23.285</v>
      </c>
      <c r="M9690">
        <v>16361.946</v>
      </c>
      <c r="N9690">
        <v>6672832</v>
      </c>
      <c r="O9690">
        <v>4.38</v>
      </c>
      <c r="P9690">
        <v>11.861000000000001</v>
      </c>
      <c r="Q9690">
        <v>1538.981</v>
      </c>
      <c r="R9690">
        <v>627637</v>
      </c>
      <c r="S9690">
        <v>6.6000000000000003E-2</v>
      </c>
      <c r="T9690">
        <v>4.0970000000000004</v>
      </c>
      <c r="U9690">
        <v>23.135000000000002</v>
      </c>
      <c r="V9690">
        <v>9435</v>
      </c>
      <c r="W9690">
        <f t="shared" si="369"/>
        <v>37</v>
      </c>
      <c r="X9690">
        <f t="shared" si="370"/>
        <v>2317.1394799999998</v>
      </c>
      <c r="Y9690">
        <f t="shared" si="371"/>
        <v>67.773999999999987</v>
      </c>
    </row>
    <row r="9691" spans="1:25" x14ac:dyDescent="0.2">
      <c r="A9691" t="s">
        <v>23</v>
      </c>
      <c r="B9691" t="s">
        <v>745</v>
      </c>
      <c r="C9691">
        <v>7</v>
      </c>
      <c r="D9691">
        <v>20</v>
      </c>
      <c r="E9691" t="s">
        <v>9441</v>
      </c>
      <c r="F9691">
        <v>310.12200000000001</v>
      </c>
      <c r="G9691">
        <v>63.54</v>
      </c>
      <c r="H9691">
        <v>36.561999999999998</v>
      </c>
      <c r="I9691">
        <v>19705.269</v>
      </c>
      <c r="J9691">
        <v>8036327</v>
      </c>
      <c r="K9691">
        <v>20.155000000000001</v>
      </c>
      <c r="L9691">
        <v>10.68</v>
      </c>
      <c r="M9691">
        <v>6250.4989999999998</v>
      </c>
      <c r="N9691">
        <v>2549118</v>
      </c>
      <c r="O9691">
        <v>1.3460000000000001</v>
      </c>
      <c r="P9691">
        <v>4.4710000000000001</v>
      </c>
      <c r="Q9691">
        <v>417.34199999999998</v>
      </c>
      <c r="R9691">
        <v>170203</v>
      </c>
      <c r="S9691">
        <v>8.0000000000000002E-3</v>
      </c>
      <c r="T9691">
        <v>1.4339999999999999</v>
      </c>
      <c r="U9691">
        <v>2.5009999999999999</v>
      </c>
      <c r="V9691">
        <v>1020</v>
      </c>
      <c r="W9691">
        <f t="shared" si="369"/>
        <v>4</v>
      </c>
      <c r="X9691">
        <f t="shared" si="370"/>
        <v>208.45815999999999</v>
      </c>
      <c r="Y9691">
        <f t="shared" si="371"/>
        <v>5.7339999999999991</v>
      </c>
    </row>
    <row r="9692" spans="1:25" x14ac:dyDescent="0.2">
      <c r="A9692" t="s">
        <v>23</v>
      </c>
      <c r="B9692" t="s">
        <v>745</v>
      </c>
      <c r="C9692">
        <v>7</v>
      </c>
      <c r="D9692">
        <v>21</v>
      </c>
      <c r="E9692" t="s">
        <v>2270</v>
      </c>
      <c r="F9692">
        <v>239.08</v>
      </c>
      <c r="G9692">
        <v>90.825000000000003</v>
      </c>
      <c r="H9692">
        <v>38.093000000000004</v>
      </c>
      <c r="I9692">
        <v>21714.48</v>
      </c>
      <c r="J9692">
        <v>8855736</v>
      </c>
      <c r="K9692">
        <v>14.698</v>
      </c>
      <c r="L9692">
        <v>5.9589999999999996</v>
      </c>
      <c r="M9692">
        <v>3513.8809999999999</v>
      </c>
      <c r="N9692">
        <v>1433053</v>
      </c>
      <c r="O9692">
        <v>1.155</v>
      </c>
      <c r="P9692">
        <v>0.86399999999999999</v>
      </c>
      <c r="Q9692">
        <v>276.20100000000002</v>
      </c>
      <c r="R9692">
        <v>112642</v>
      </c>
      <c r="S9692">
        <v>0</v>
      </c>
      <c r="T9692">
        <v>0</v>
      </c>
      <c r="U9692">
        <v>0</v>
      </c>
      <c r="V9692">
        <v>0</v>
      </c>
      <c r="W9692">
        <f t="shared" si="369"/>
        <v>0</v>
      </c>
      <c r="X9692">
        <f t="shared" si="370"/>
        <v>0</v>
      </c>
      <c r="Y9692">
        <f t="shared" si="371"/>
        <v>0</v>
      </c>
    </row>
    <row r="9693" spans="1:25" x14ac:dyDescent="0.2">
      <c r="A9693" t="s">
        <v>23</v>
      </c>
      <c r="B9693" t="s">
        <v>745</v>
      </c>
      <c r="C9693">
        <v>7</v>
      </c>
      <c r="D9693">
        <v>22</v>
      </c>
      <c r="E9693" t="s">
        <v>9442</v>
      </c>
      <c r="F9693">
        <v>318.31400000000002</v>
      </c>
      <c r="G9693">
        <v>76.531999999999996</v>
      </c>
      <c r="H9693">
        <v>35.149000000000001</v>
      </c>
      <c r="I9693">
        <v>24361.223999999998</v>
      </c>
      <c r="J9693">
        <v>9935148</v>
      </c>
      <c r="K9693">
        <v>37.954999999999998</v>
      </c>
      <c r="L9693">
        <v>16.041</v>
      </c>
      <c r="M9693">
        <v>12081.603999999999</v>
      </c>
      <c r="N9693">
        <v>4927196</v>
      </c>
      <c r="O9693">
        <v>1.927</v>
      </c>
      <c r="P9693">
        <v>6.6689999999999996</v>
      </c>
      <c r="Q9693">
        <v>613.52599999999995</v>
      </c>
      <c r="R9693">
        <v>250212</v>
      </c>
      <c r="S9693">
        <v>1.2E-2</v>
      </c>
      <c r="T9693">
        <v>1.734</v>
      </c>
      <c r="U9693">
        <v>3.7519999999999998</v>
      </c>
      <c r="V9693">
        <v>1530</v>
      </c>
      <c r="W9693">
        <f t="shared" si="369"/>
        <v>6</v>
      </c>
      <c r="X9693">
        <f t="shared" si="370"/>
        <v>577.2840799999999</v>
      </c>
      <c r="Y9693">
        <f t="shared" si="371"/>
        <v>9.4939999999999998</v>
      </c>
    </row>
    <row r="9694" spans="1:25" x14ac:dyDescent="0.2">
      <c r="A9694" t="s">
        <v>23</v>
      </c>
      <c r="B9694" t="s">
        <v>745</v>
      </c>
      <c r="C9694">
        <v>7</v>
      </c>
      <c r="D9694">
        <v>23</v>
      </c>
      <c r="E9694" t="s">
        <v>9443</v>
      </c>
      <c r="F9694">
        <v>254.51300000000001</v>
      </c>
      <c r="G9694">
        <v>71.066999999999993</v>
      </c>
      <c r="H9694">
        <v>41.886000000000003</v>
      </c>
      <c r="I9694">
        <v>18087.541000000001</v>
      </c>
      <c r="J9694">
        <v>7376575</v>
      </c>
      <c r="K9694">
        <v>31.948</v>
      </c>
      <c r="L9694">
        <v>16.852</v>
      </c>
      <c r="M9694">
        <v>8131.1459999999997</v>
      </c>
      <c r="N9694">
        <v>3316095</v>
      </c>
      <c r="O9694">
        <v>2.2429999999999999</v>
      </c>
      <c r="P9694">
        <v>7.1040000000000001</v>
      </c>
      <c r="Q9694">
        <v>570.85799999999995</v>
      </c>
      <c r="R9694">
        <v>232811</v>
      </c>
      <c r="S9694">
        <v>3.4000000000000002E-2</v>
      </c>
      <c r="T9694">
        <v>2.9609999999999999</v>
      </c>
      <c r="U9694">
        <v>8.7539999999999996</v>
      </c>
      <c r="V9694">
        <v>3570</v>
      </c>
      <c r="W9694">
        <f t="shared" si="369"/>
        <v>14</v>
      </c>
      <c r="X9694">
        <f t="shared" si="370"/>
        <v>497.06823999999989</v>
      </c>
      <c r="Y9694">
        <f t="shared" si="371"/>
        <v>24.533999999999999</v>
      </c>
    </row>
    <row r="9695" spans="1:25" x14ac:dyDescent="0.2">
      <c r="A9695" t="s">
        <v>23</v>
      </c>
      <c r="B9695" t="s">
        <v>745</v>
      </c>
      <c r="C9695">
        <v>7</v>
      </c>
      <c r="D9695">
        <v>24</v>
      </c>
      <c r="E9695" t="s">
        <v>9444</v>
      </c>
      <c r="F9695">
        <v>316.21100000000001</v>
      </c>
      <c r="G9695">
        <v>61.276000000000003</v>
      </c>
      <c r="H9695">
        <v>29.722999999999999</v>
      </c>
      <c r="I9695">
        <v>19376.232</v>
      </c>
      <c r="J9695">
        <v>7902137</v>
      </c>
      <c r="K9695">
        <v>32.561</v>
      </c>
      <c r="L9695">
        <v>17.268000000000001</v>
      </c>
      <c r="M9695">
        <v>10296.089</v>
      </c>
      <c r="N9695">
        <v>4199016</v>
      </c>
      <c r="O9695">
        <v>2.2770000000000001</v>
      </c>
      <c r="P9695">
        <v>8.6189999999999998</v>
      </c>
      <c r="Q9695">
        <v>719.86300000000006</v>
      </c>
      <c r="R9695">
        <v>293579</v>
      </c>
      <c r="S9695">
        <v>2.1999999999999999E-2</v>
      </c>
      <c r="T9695">
        <v>2.355</v>
      </c>
      <c r="U9695">
        <v>6.8780000000000001</v>
      </c>
      <c r="V9695">
        <v>2805</v>
      </c>
      <c r="W9695">
        <f t="shared" si="369"/>
        <v>11</v>
      </c>
      <c r="X9695">
        <f t="shared" si="370"/>
        <v>777.19764000000009</v>
      </c>
      <c r="Y9695">
        <f t="shared" si="371"/>
        <v>18.894000000000002</v>
      </c>
    </row>
    <row r="9696" spans="1:25" x14ac:dyDescent="0.2">
      <c r="A9696" t="s">
        <v>23</v>
      </c>
      <c r="B9696" t="s">
        <v>745</v>
      </c>
      <c r="C9696">
        <v>7</v>
      </c>
      <c r="D9696">
        <v>25</v>
      </c>
      <c r="E9696" t="s">
        <v>9445</v>
      </c>
      <c r="F9696">
        <v>85.269000000000005</v>
      </c>
      <c r="G9696">
        <v>66.105000000000004</v>
      </c>
      <c r="H9696">
        <v>38.347999999999999</v>
      </c>
      <c r="I9696">
        <v>5636.6940000000004</v>
      </c>
      <c r="J9696">
        <v>2298792</v>
      </c>
      <c r="K9696">
        <v>17.067</v>
      </c>
      <c r="L9696">
        <v>10.909000000000001</v>
      </c>
      <c r="M9696">
        <v>1455.2470000000001</v>
      </c>
      <c r="N9696">
        <v>593488</v>
      </c>
      <c r="O9696">
        <v>2.0680000000000001</v>
      </c>
      <c r="P9696">
        <v>7.5380000000000003</v>
      </c>
      <c r="Q9696">
        <v>176.32300000000001</v>
      </c>
      <c r="R9696">
        <v>71909</v>
      </c>
      <c r="S9696">
        <v>2.1999999999999999E-2</v>
      </c>
      <c r="T9696">
        <v>2.3679999999999999</v>
      </c>
      <c r="U9696">
        <v>1.8759999999999999</v>
      </c>
      <c r="V9696">
        <v>765</v>
      </c>
      <c r="W9696">
        <f t="shared" si="369"/>
        <v>3</v>
      </c>
      <c r="X9696">
        <f t="shared" si="370"/>
        <v>0</v>
      </c>
      <c r="Y9696">
        <f t="shared" si="371"/>
        <v>3.8539999999999996</v>
      </c>
    </row>
    <row r="9697" spans="1:25" x14ac:dyDescent="0.2">
      <c r="A9697" t="s">
        <v>23</v>
      </c>
      <c r="B9697" t="s">
        <v>745</v>
      </c>
      <c r="C9697">
        <v>7</v>
      </c>
      <c r="D9697">
        <v>26</v>
      </c>
      <c r="E9697" t="s">
        <v>9446</v>
      </c>
      <c r="F9697">
        <v>22.978000000000002</v>
      </c>
      <c r="G9697">
        <v>31.361000000000001</v>
      </c>
      <c r="H9697">
        <v>27.468</v>
      </c>
      <c r="I9697">
        <v>720.61800000000005</v>
      </c>
      <c r="J9697">
        <v>293887</v>
      </c>
      <c r="K9697">
        <v>38.932000000000002</v>
      </c>
      <c r="L9697">
        <v>20.295000000000002</v>
      </c>
      <c r="M9697">
        <v>894.58199999999999</v>
      </c>
      <c r="N9697">
        <v>364834</v>
      </c>
      <c r="O9697">
        <v>4.9130000000000003</v>
      </c>
      <c r="P9697">
        <v>15.91</v>
      </c>
      <c r="Q9697">
        <v>112.886</v>
      </c>
      <c r="R9697">
        <v>46038</v>
      </c>
      <c r="S9697">
        <v>5.3999999999999999E-2</v>
      </c>
      <c r="T9697">
        <v>3.7250000000000001</v>
      </c>
      <c r="U9697">
        <v>1.2509999999999999</v>
      </c>
      <c r="V9697">
        <v>510</v>
      </c>
      <c r="W9697">
        <f t="shared" si="369"/>
        <v>2</v>
      </c>
      <c r="X9697">
        <f t="shared" si="370"/>
        <v>0</v>
      </c>
      <c r="Y9697">
        <f t="shared" si="371"/>
        <v>1.974</v>
      </c>
    </row>
    <row r="9698" spans="1:25" x14ac:dyDescent="0.2">
      <c r="A9698" t="s">
        <v>23</v>
      </c>
      <c r="B9698" t="s">
        <v>745</v>
      </c>
      <c r="C9698">
        <v>7</v>
      </c>
      <c r="D9698">
        <v>27</v>
      </c>
      <c r="E9698" t="s">
        <v>9447</v>
      </c>
      <c r="F9698">
        <v>302.83499999999998</v>
      </c>
      <c r="G9698">
        <v>100.733</v>
      </c>
      <c r="H9698">
        <v>42.335999999999999</v>
      </c>
      <c r="I9698">
        <v>30505.317999999999</v>
      </c>
      <c r="J9698">
        <v>12440871</v>
      </c>
      <c r="K9698">
        <v>18.22</v>
      </c>
      <c r="L9698">
        <v>7.0339999999999998</v>
      </c>
      <c r="M9698">
        <v>5517.6379999999999</v>
      </c>
      <c r="N9698">
        <v>2250238</v>
      </c>
      <c r="O9698">
        <v>1.077</v>
      </c>
      <c r="P9698">
        <v>1.5369999999999999</v>
      </c>
      <c r="Q9698">
        <v>326.298</v>
      </c>
      <c r="R9698">
        <v>133073</v>
      </c>
      <c r="S9698">
        <v>2E-3</v>
      </c>
      <c r="T9698">
        <v>0.72599999999999998</v>
      </c>
      <c r="U9698">
        <v>0.625</v>
      </c>
      <c r="V9698">
        <v>255</v>
      </c>
      <c r="W9698">
        <f t="shared" si="369"/>
        <v>1</v>
      </c>
      <c r="X9698">
        <f t="shared" si="370"/>
        <v>37.295440000000042</v>
      </c>
      <c r="Y9698">
        <f t="shared" si="371"/>
        <v>9.4000000000000083E-2</v>
      </c>
    </row>
    <row r="9699" spans="1:25" x14ac:dyDescent="0.2">
      <c r="A9699" t="s">
        <v>23</v>
      </c>
      <c r="B9699" t="s">
        <v>745</v>
      </c>
      <c r="C9699">
        <v>7</v>
      </c>
      <c r="D9699">
        <v>28</v>
      </c>
      <c r="E9699" t="s">
        <v>9448</v>
      </c>
      <c r="F9699">
        <v>322.15699999999998</v>
      </c>
      <c r="G9699">
        <v>66.402000000000001</v>
      </c>
      <c r="H9699">
        <v>29.734999999999999</v>
      </c>
      <c r="I9699">
        <v>21391.946</v>
      </c>
      <c r="J9699">
        <v>8724198</v>
      </c>
      <c r="K9699">
        <v>16.466999999999999</v>
      </c>
      <c r="L9699">
        <v>10.714</v>
      </c>
      <c r="M9699">
        <v>5305.0379999999996</v>
      </c>
      <c r="N9699">
        <v>2163534</v>
      </c>
      <c r="O9699">
        <v>1.2749999999999999</v>
      </c>
      <c r="P9699">
        <v>3.3730000000000002</v>
      </c>
      <c r="Q9699">
        <v>410.91</v>
      </c>
      <c r="R9699">
        <v>167580</v>
      </c>
      <c r="S9699">
        <v>6.0000000000000001E-3</v>
      </c>
      <c r="T9699">
        <v>1.2190000000000001</v>
      </c>
      <c r="U9699">
        <v>1.8759999999999999</v>
      </c>
      <c r="V9699">
        <v>765</v>
      </c>
      <c r="W9699">
        <f t="shared" si="369"/>
        <v>3</v>
      </c>
      <c r="X9699">
        <f t="shared" si="370"/>
        <v>196.36600000000007</v>
      </c>
      <c r="Y9699">
        <f t="shared" si="371"/>
        <v>3.8539999999999996</v>
      </c>
    </row>
    <row r="9700" spans="1:25" x14ac:dyDescent="0.2">
      <c r="A9700" t="s">
        <v>23</v>
      </c>
      <c r="B9700" t="s">
        <v>745</v>
      </c>
      <c r="C9700">
        <v>7</v>
      </c>
      <c r="D9700">
        <v>29</v>
      </c>
      <c r="E9700" t="s">
        <v>9449</v>
      </c>
      <c r="F9700">
        <v>422.85899999999998</v>
      </c>
      <c r="G9700">
        <v>88.7</v>
      </c>
      <c r="H9700">
        <v>45.277999999999999</v>
      </c>
      <c r="I9700">
        <v>37507.574000000001</v>
      </c>
      <c r="J9700">
        <v>15296575</v>
      </c>
      <c r="K9700">
        <v>18.988</v>
      </c>
      <c r="L9700">
        <v>13.302</v>
      </c>
      <c r="M9700">
        <v>8029.1049999999996</v>
      </c>
      <c r="N9700">
        <v>3274480</v>
      </c>
      <c r="O9700">
        <v>1.2549999999999999</v>
      </c>
      <c r="P9700">
        <v>5.2119999999999997</v>
      </c>
      <c r="Q9700">
        <v>530.57899999999995</v>
      </c>
      <c r="R9700">
        <v>216384</v>
      </c>
      <c r="S9700">
        <v>3.0000000000000001E-3</v>
      </c>
      <c r="T9700">
        <v>0.86799999999999999</v>
      </c>
      <c r="U9700">
        <v>1.2509999999999999</v>
      </c>
      <c r="V9700">
        <v>510</v>
      </c>
      <c r="W9700">
        <f t="shared" si="369"/>
        <v>2</v>
      </c>
      <c r="X9700">
        <f t="shared" si="370"/>
        <v>421.34371999999991</v>
      </c>
      <c r="Y9700">
        <f t="shared" si="371"/>
        <v>1.974</v>
      </c>
    </row>
    <row r="9701" spans="1:25" x14ac:dyDescent="0.2">
      <c r="A9701" t="s">
        <v>23</v>
      </c>
      <c r="B9701" t="s">
        <v>745</v>
      </c>
      <c r="C9701">
        <v>7</v>
      </c>
      <c r="D9701">
        <v>30</v>
      </c>
      <c r="E9701" t="s">
        <v>2350</v>
      </c>
      <c r="F9701">
        <v>289.30500000000001</v>
      </c>
      <c r="G9701">
        <v>76.781000000000006</v>
      </c>
      <c r="H9701">
        <v>34.932000000000002</v>
      </c>
      <c r="I9701">
        <v>22213.05</v>
      </c>
      <c r="J9701">
        <v>9059066</v>
      </c>
      <c r="K9701">
        <v>5.7619999999999996</v>
      </c>
      <c r="L9701">
        <v>3.0550000000000002</v>
      </c>
      <c r="M9701">
        <v>1667.0429999999999</v>
      </c>
      <c r="N9701">
        <v>679864</v>
      </c>
      <c r="O9701">
        <v>1.002</v>
      </c>
      <c r="P9701">
        <v>0.83399999999999996</v>
      </c>
      <c r="Q9701">
        <v>289.87099999999998</v>
      </c>
      <c r="R9701">
        <v>118217</v>
      </c>
      <c r="S9701">
        <v>0</v>
      </c>
      <c r="T9701">
        <v>0</v>
      </c>
      <c r="U9701">
        <v>0</v>
      </c>
      <c r="V9701">
        <v>0</v>
      </c>
      <c r="W9701">
        <f t="shared" si="369"/>
        <v>0</v>
      </c>
      <c r="X9701">
        <f t="shared" si="370"/>
        <v>0</v>
      </c>
      <c r="Y9701">
        <f t="shared" si="371"/>
        <v>0</v>
      </c>
    </row>
    <row r="9702" spans="1:25" x14ac:dyDescent="0.2">
      <c r="A9702" t="s">
        <v>23</v>
      </c>
      <c r="B9702" t="s">
        <v>745</v>
      </c>
      <c r="C9702">
        <v>7</v>
      </c>
      <c r="D9702">
        <v>31</v>
      </c>
      <c r="E9702" t="s">
        <v>9450</v>
      </c>
      <c r="F9702">
        <v>29.709</v>
      </c>
      <c r="G9702">
        <v>31.029</v>
      </c>
      <c r="H9702">
        <v>16.303000000000001</v>
      </c>
      <c r="I9702">
        <v>921.846</v>
      </c>
      <c r="J9702">
        <v>375953</v>
      </c>
      <c r="K9702">
        <v>68.031999999999996</v>
      </c>
      <c r="L9702">
        <v>30.968</v>
      </c>
      <c r="M9702">
        <v>2021.155</v>
      </c>
      <c r="N9702">
        <v>824280</v>
      </c>
      <c r="O9702">
        <v>4.968</v>
      </c>
      <c r="P9702">
        <v>10.63</v>
      </c>
      <c r="Q9702">
        <v>147.58000000000001</v>
      </c>
      <c r="R9702">
        <v>60187</v>
      </c>
      <c r="S9702">
        <v>6.3E-2</v>
      </c>
      <c r="T9702">
        <v>4.0119999999999996</v>
      </c>
      <c r="U9702">
        <v>1.8759999999999999</v>
      </c>
      <c r="V9702">
        <v>765</v>
      </c>
      <c r="W9702">
        <f t="shared" si="369"/>
        <v>3</v>
      </c>
      <c r="X9702">
        <f t="shared" si="370"/>
        <v>0</v>
      </c>
      <c r="Y9702">
        <f t="shared" si="371"/>
        <v>3.8539999999999996</v>
      </c>
    </row>
    <row r="9703" spans="1:25" x14ac:dyDescent="0.2">
      <c r="A9703" t="s">
        <v>23</v>
      </c>
      <c r="B9703" t="s">
        <v>745</v>
      </c>
      <c r="C9703">
        <v>7</v>
      </c>
      <c r="D9703">
        <v>32</v>
      </c>
      <c r="E9703" t="s">
        <v>9451</v>
      </c>
      <c r="F9703">
        <v>321.22500000000002</v>
      </c>
      <c r="G9703">
        <v>65.212999999999994</v>
      </c>
      <c r="H9703">
        <v>28.771000000000001</v>
      </c>
      <c r="I9703">
        <v>20948.061000000002</v>
      </c>
      <c r="J9703">
        <v>8543170</v>
      </c>
      <c r="K9703">
        <v>43.51</v>
      </c>
      <c r="L9703">
        <v>18.414000000000001</v>
      </c>
      <c r="M9703">
        <v>13976.615</v>
      </c>
      <c r="N9703">
        <v>5700031</v>
      </c>
      <c r="O9703">
        <v>3.5089999999999999</v>
      </c>
      <c r="P9703">
        <v>11.52</v>
      </c>
      <c r="Q9703">
        <v>1127.0999999999999</v>
      </c>
      <c r="R9703">
        <v>459661</v>
      </c>
      <c r="S9703">
        <v>4.4999999999999998E-2</v>
      </c>
      <c r="T9703">
        <v>3.379</v>
      </c>
      <c r="U9703">
        <v>14.381</v>
      </c>
      <c r="V9703">
        <v>5865</v>
      </c>
      <c r="W9703">
        <f t="shared" si="369"/>
        <v>23</v>
      </c>
      <c r="X9703">
        <f t="shared" si="370"/>
        <v>1542.8031999999996</v>
      </c>
      <c r="Y9703">
        <f t="shared" si="371"/>
        <v>41.454000000000001</v>
      </c>
    </row>
    <row r="9704" spans="1:25" x14ac:dyDescent="0.2">
      <c r="A9704" t="s">
        <v>23</v>
      </c>
      <c r="B9704" t="s">
        <v>745</v>
      </c>
      <c r="C9704">
        <v>7</v>
      </c>
      <c r="D9704">
        <v>33</v>
      </c>
      <c r="E9704" t="s">
        <v>4489</v>
      </c>
      <c r="F9704">
        <v>287.61</v>
      </c>
      <c r="G9704">
        <v>73.676000000000002</v>
      </c>
      <c r="H9704">
        <v>37.378</v>
      </c>
      <c r="I9704">
        <v>21190.044000000002</v>
      </c>
      <c r="J9704">
        <v>8641857</v>
      </c>
      <c r="K9704">
        <v>5.2830000000000004</v>
      </c>
      <c r="L9704">
        <v>2.9710000000000001</v>
      </c>
      <c r="M9704">
        <v>1519.385</v>
      </c>
      <c r="N9704">
        <v>619645</v>
      </c>
      <c r="O9704">
        <v>0.95</v>
      </c>
      <c r="P9704">
        <v>0.78</v>
      </c>
      <c r="Q9704">
        <v>273.35399999999998</v>
      </c>
      <c r="R9704">
        <v>111481</v>
      </c>
      <c r="S9704">
        <v>0</v>
      </c>
      <c r="T9704">
        <v>0</v>
      </c>
      <c r="U9704">
        <v>0</v>
      </c>
      <c r="V9704">
        <v>0</v>
      </c>
      <c r="W9704">
        <f t="shared" si="369"/>
        <v>0</v>
      </c>
      <c r="X9704">
        <f t="shared" si="370"/>
        <v>0</v>
      </c>
      <c r="Y9704">
        <f t="shared" si="371"/>
        <v>0</v>
      </c>
    </row>
    <row r="9705" spans="1:25" x14ac:dyDescent="0.2">
      <c r="A9705" t="s">
        <v>23</v>
      </c>
      <c r="B9705" t="s">
        <v>745</v>
      </c>
      <c r="C9705">
        <v>7</v>
      </c>
      <c r="D9705">
        <v>34</v>
      </c>
      <c r="E9705" t="s">
        <v>9452</v>
      </c>
      <c r="F9705">
        <v>51.843000000000004</v>
      </c>
      <c r="G9705">
        <v>16.72</v>
      </c>
      <c r="H9705">
        <v>10.164</v>
      </c>
      <c r="I9705">
        <v>866.81</v>
      </c>
      <c r="J9705">
        <v>353508</v>
      </c>
      <c r="K9705">
        <v>15.24</v>
      </c>
      <c r="L9705">
        <v>8.3059999999999992</v>
      </c>
      <c r="M9705">
        <v>790.09400000000005</v>
      </c>
      <c r="N9705">
        <v>322221</v>
      </c>
      <c r="O9705">
        <v>1.56</v>
      </c>
      <c r="P9705">
        <v>1.014</v>
      </c>
      <c r="Q9705">
        <v>80.900000000000006</v>
      </c>
      <c r="R9705">
        <v>32993</v>
      </c>
      <c r="S9705">
        <v>0</v>
      </c>
      <c r="T9705">
        <v>0</v>
      </c>
      <c r="U9705">
        <v>0</v>
      </c>
      <c r="V9705">
        <v>0</v>
      </c>
      <c r="W9705">
        <f t="shared" si="369"/>
        <v>0</v>
      </c>
      <c r="X9705">
        <f t="shared" si="370"/>
        <v>0</v>
      </c>
      <c r="Y9705">
        <f t="shared" si="371"/>
        <v>0</v>
      </c>
    </row>
    <row r="9706" spans="1:25" x14ac:dyDescent="0.2">
      <c r="A9706" t="s">
        <v>23</v>
      </c>
      <c r="B9706" t="s">
        <v>745</v>
      </c>
      <c r="C9706">
        <v>8</v>
      </c>
      <c r="D9706">
        <v>3</v>
      </c>
      <c r="E9706" t="s">
        <v>9453</v>
      </c>
      <c r="F9706">
        <v>121.488</v>
      </c>
      <c r="G9706">
        <v>67.754000000000005</v>
      </c>
      <c r="H9706">
        <v>34.890999999999998</v>
      </c>
      <c r="I9706">
        <v>8231.2639999999992</v>
      </c>
      <c r="J9706">
        <v>3356926</v>
      </c>
      <c r="K9706">
        <v>11.906000000000001</v>
      </c>
      <c r="L9706">
        <v>6.1429999999999998</v>
      </c>
      <c r="M9706">
        <v>1446.3879999999999</v>
      </c>
      <c r="N9706">
        <v>589875</v>
      </c>
      <c r="O9706">
        <v>1.2949999999999999</v>
      </c>
      <c r="P9706">
        <v>0.86</v>
      </c>
      <c r="Q9706">
        <v>157.31899999999999</v>
      </c>
      <c r="R9706">
        <v>64159</v>
      </c>
      <c r="S9706">
        <v>0</v>
      </c>
      <c r="T9706">
        <v>0</v>
      </c>
      <c r="U9706">
        <v>0</v>
      </c>
      <c r="V9706">
        <v>0</v>
      </c>
      <c r="W9706">
        <f t="shared" si="369"/>
        <v>0</v>
      </c>
      <c r="X9706">
        <f t="shared" si="370"/>
        <v>0</v>
      </c>
      <c r="Y9706">
        <f t="shared" si="371"/>
        <v>0</v>
      </c>
    </row>
    <row r="9707" spans="1:25" x14ac:dyDescent="0.2">
      <c r="A9707" t="s">
        <v>23</v>
      </c>
      <c r="B9707" t="s">
        <v>745</v>
      </c>
      <c r="C9707">
        <v>8</v>
      </c>
      <c r="D9707">
        <v>7</v>
      </c>
      <c r="E9707" t="s">
        <v>9454</v>
      </c>
      <c r="F9707">
        <v>209.21899999999999</v>
      </c>
      <c r="G9707">
        <v>52.728999999999999</v>
      </c>
      <c r="H9707">
        <v>30.962</v>
      </c>
      <c r="I9707">
        <v>11031.912</v>
      </c>
      <c r="J9707">
        <v>4499104</v>
      </c>
      <c r="K9707">
        <v>47.917999999999999</v>
      </c>
      <c r="L9707">
        <v>19.795000000000002</v>
      </c>
      <c r="M9707">
        <v>10025.322</v>
      </c>
      <c r="N9707">
        <v>4088590</v>
      </c>
      <c r="O9707">
        <v>1.5840000000000001</v>
      </c>
      <c r="P9707">
        <v>4.9809999999999999</v>
      </c>
      <c r="Q9707">
        <v>331.32</v>
      </c>
      <c r="R9707">
        <v>135121</v>
      </c>
      <c r="S9707">
        <v>6.0000000000000001E-3</v>
      </c>
      <c r="T9707">
        <v>1.2350000000000001</v>
      </c>
      <c r="U9707">
        <v>1.2509999999999999</v>
      </c>
      <c r="V9707">
        <v>510</v>
      </c>
      <c r="W9707">
        <f t="shared" si="369"/>
        <v>2</v>
      </c>
      <c r="X9707">
        <f t="shared" si="370"/>
        <v>46.736800000000024</v>
      </c>
      <c r="Y9707">
        <f t="shared" si="371"/>
        <v>1.974</v>
      </c>
    </row>
    <row r="9708" spans="1:25" x14ac:dyDescent="0.2">
      <c r="A9708" t="s">
        <v>23</v>
      </c>
      <c r="B9708" t="s">
        <v>745</v>
      </c>
      <c r="C9708">
        <v>8</v>
      </c>
      <c r="D9708">
        <v>8</v>
      </c>
      <c r="E9708" t="s">
        <v>5347</v>
      </c>
      <c r="F9708">
        <v>311.51</v>
      </c>
      <c r="G9708">
        <v>70.251999999999995</v>
      </c>
      <c r="H9708">
        <v>32.277000000000001</v>
      </c>
      <c r="I9708">
        <v>21884.331999999999</v>
      </c>
      <c r="J9708">
        <v>8925006</v>
      </c>
      <c r="K9708">
        <v>47.039000000000001</v>
      </c>
      <c r="L9708">
        <v>18.131</v>
      </c>
      <c r="M9708">
        <v>14653.118</v>
      </c>
      <c r="N9708">
        <v>5975927</v>
      </c>
      <c r="O9708">
        <v>2.1539999999999999</v>
      </c>
      <c r="P9708">
        <v>7.7469999999999999</v>
      </c>
      <c r="Q9708">
        <v>670.84400000000005</v>
      </c>
      <c r="R9708">
        <v>273588</v>
      </c>
      <c r="S9708">
        <v>1.4E-2</v>
      </c>
      <c r="T9708">
        <v>1.893</v>
      </c>
      <c r="U9708">
        <v>4.3769999999999998</v>
      </c>
      <c r="V9708">
        <v>1785</v>
      </c>
      <c r="W9708">
        <f t="shared" si="369"/>
        <v>7</v>
      </c>
      <c r="X9708">
        <f t="shared" si="370"/>
        <v>685.04192000000012</v>
      </c>
      <c r="Y9708">
        <f t="shared" si="371"/>
        <v>11.373999999999999</v>
      </c>
    </row>
    <row r="9709" spans="1:25" x14ac:dyDescent="0.2">
      <c r="A9709" t="s">
        <v>23</v>
      </c>
      <c r="B9709" t="s">
        <v>745</v>
      </c>
      <c r="C9709">
        <v>8</v>
      </c>
      <c r="D9709">
        <v>9</v>
      </c>
      <c r="E9709" t="s">
        <v>9455</v>
      </c>
      <c r="F9709">
        <v>261.28500000000003</v>
      </c>
      <c r="G9709">
        <v>58.707999999999998</v>
      </c>
      <c r="H9709">
        <v>27.056999999999999</v>
      </c>
      <c r="I9709">
        <v>15339.407999999999</v>
      </c>
      <c r="J9709">
        <v>6255814</v>
      </c>
      <c r="K9709">
        <v>66.884</v>
      </c>
      <c r="L9709">
        <v>38.485999999999997</v>
      </c>
      <c r="M9709">
        <v>17475.745999999999</v>
      </c>
      <c r="N9709">
        <v>7127069</v>
      </c>
      <c r="O9709">
        <v>3.7250000000000001</v>
      </c>
      <c r="P9709">
        <v>12.009</v>
      </c>
      <c r="Q9709">
        <v>973.30399999999997</v>
      </c>
      <c r="R9709">
        <v>396939</v>
      </c>
      <c r="S9709">
        <v>6.2E-2</v>
      </c>
      <c r="T9709">
        <v>3.9830000000000001</v>
      </c>
      <c r="U9709">
        <v>16.257000000000001</v>
      </c>
      <c r="V9709">
        <v>6630</v>
      </c>
      <c r="W9709">
        <f t="shared" si="369"/>
        <v>26</v>
      </c>
      <c r="X9709">
        <f t="shared" si="370"/>
        <v>1253.6667199999999</v>
      </c>
      <c r="Y9709">
        <f t="shared" si="371"/>
        <v>47.094000000000001</v>
      </c>
    </row>
    <row r="9710" spans="1:25" x14ac:dyDescent="0.2">
      <c r="A9710" t="s">
        <v>23</v>
      </c>
      <c r="B9710" t="s">
        <v>745</v>
      </c>
      <c r="C9710">
        <v>8</v>
      </c>
      <c r="D9710">
        <v>10</v>
      </c>
      <c r="E9710" t="s">
        <v>9456</v>
      </c>
      <c r="F9710">
        <v>215.07</v>
      </c>
      <c r="G9710">
        <v>79.650999999999996</v>
      </c>
      <c r="H9710">
        <v>38.756</v>
      </c>
      <c r="I9710">
        <v>17130.57</v>
      </c>
      <c r="J9710">
        <v>6986297</v>
      </c>
      <c r="K9710">
        <v>12.446999999999999</v>
      </c>
      <c r="L9710">
        <v>5.6710000000000003</v>
      </c>
      <c r="M9710">
        <v>2677.0050000000001</v>
      </c>
      <c r="N9710">
        <v>1091753</v>
      </c>
      <c r="O9710">
        <v>1.19</v>
      </c>
      <c r="P9710">
        <v>0.84399999999999997</v>
      </c>
      <c r="Q9710">
        <v>255.90799999999999</v>
      </c>
      <c r="R9710">
        <v>104366</v>
      </c>
      <c r="S9710">
        <v>0</v>
      </c>
      <c r="T9710">
        <v>0</v>
      </c>
      <c r="U9710">
        <v>0</v>
      </c>
      <c r="V9710">
        <v>0</v>
      </c>
      <c r="W9710">
        <f t="shared" si="369"/>
        <v>0</v>
      </c>
      <c r="X9710">
        <f t="shared" si="370"/>
        <v>0</v>
      </c>
      <c r="Y9710">
        <f t="shared" si="371"/>
        <v>0</v>
      </c>
    </row>
    <row r="9711" spans="1:25" x14ac:dyDescent="0.2">
      <c r="A9711" t="s">
        <v>23</v>
      </c>
      <c r="B9711" t="s">
        <v>745</v>
      </c>
      <c r="C9711">
        <v>8</v>
      </c>
      <c r="D9711">
        <v>11</v>
      </c>
      <c r="E9711" t="s">
        <v>9457</v>
      </c>
      <c r="F9711">
        <v>332.411</v>
      </c>
      <c r="G9711">
        <v>79.674999999999997</v>
      </c>
      <c r="H9711">
        <v>34.716999999999999</v>
      </c>
      <c r="I9711">
        <v>26484.866000000002</v>
      </c>
      <c r="J9711">
        <v>10801225</v>
      </c>
      <c r="K9711">
        <v>37.618000000000002</v>
      </c>
      <c r="L9711">
        <v>14.497</v>
      </c>
      <c r="M9711">
        <v>12504.767</v>
      </c>
      <c r="N9711">
        <v>5099773</v>
      </c>
      <c r="O9711">
        <v>1.234</v>
      </c>
      <c r="P9711">
        <v>3.0150000000000001</v>
      </c>
      <c r="Q9711">
        <v>410.25599999999997</v>
      </c>
      <c r="R9711">
        <v>167313</v>
      </c>
      <c r="S9711">
        <v>6.0000000000000001E-3</v>
      </c>
      <c r="T9711">
        <v>1.2</v>
      </c>
      <c r="U9711">
        <v>1.8759999999999999</v>
      </c>
      <c r="V9711">
        <v>765</v>
      </c>
      <c r="W9711">
        <f t="shared" si="369"/>
        <v>3</v>
      </c>
      <c r="X9711">
        <f t="shared" si="370"/>
        <v>195.13647999999998</v>
      </c>
      <c r="Y9711">
        <f t="shared" si="371"/>
        <v>3.8539999999999996</v>
      </c>
    </row>
    <row r="9712" spans="1:25" x14ac:dyDescent="0.2">
      <c r="A9712" t="s">
        <v>23</v>
      </c>
      <c r="B9712" t="s">
        <v>745</v>
      </c>
      <c r="C9712">
        <v>8</v>
      </c>
      <c r="D9712">
        <v>12</v>
      </c>
      <c r="E9712" t="s">
        <v>9458</v>
      </c>
      <c r="F9712">
        <v>241.578</v>
      </c>
      <c r="G9712">
        <v>66.932000000000002</v>
      </c>
      <c r="H9712">
        <v>30.73</v>
      </c>
      <c r="I9712">
        <v>16169.225</v>
      </c>
      <c r="J9712">
        <v>6594235</v>
      </c>
      <c r="K9712">
        <v>9.08</v>
      </c>
      <c r="L9712">
        <v>5.0060000000000002</v>
      </c>
      <c r="M9712">
        <v>2193.6350000000002</v>
      </c>
      <c r="N9712">
        <v>894622</v>
      </c>
      <c r="O9712">
        <v>1.022</v>
      </c>
      <c r="P9712">
        <v>1.4910000000000001</v>
      </c>
      <c r="Q9712">
        <v>246.80600000000001</v>
      </c>
      <c r="R9712">
        <v>100654</v>
      </c>
      <c r="S9712">
        <v>3.0000000000000001E-3</v>
      </c>
      <c r="T9712">
        <v>0.81200000000000006</v>
      </c>
      <c r="U9712">
        <v>0.625</v>
      </c>
      <c r="V9712">
        <v>255</v>
      </c>
      <c r="W9712">
        <f t="shared" si="369"/>
        <v>1</v>
      </c>
      <c r="X9712">
        <f t="shared" si="370"/>
        <v>0</v>
      </c>
      <c r="Y9712">
        <f t="shared" si="371"/>
        <v>9.4000000000000083E-2</v>
      </c>
    </row>
    <row r="9713" spans="1:25" x14ac:dyDescent="0.2">
      <c r="A9713" t="s">
        <v>23</v>
      </c>
      <c r="B9713" t="s">
        <v>745</v>
      </c>
      <c r="C9713">
        <v>8</v>
      </c>
      <c r="D9713">
        <v>15</v>
      </c>
      <c r="E9713" t="s">
        <v>567</v>
      </c>
      <c r="F9713">
        <v>210.19</v>
      </c>
      <c r="G9713">
        <v>62.058</v>
      </c>
      <c r="H9713">
        <v>30.466999999999999</v>
      </c>
      <c r="I9713">
        <v>13043.871999999999</v>
      </c>
      <c r="J9713">
        <v>5319634</v>
      </c>
      <c r="K9713">
        <v>9.0779999999999994</v>
      </c>
      <c r="L9713">
        <v>5.1180000000000003</v>
      </c>
      <c r="M9713">
        <v>1908.126</v>
      </c>
      <c r="N9713">
        <v>778184</v>
      </c>
      <c r="O9713">
        <v>0.94099999999999995</v>
      </c>
      <c r="P9713">
        <v>0.79500000000000004</v>
      </c>
      <c r="Q9713">
        <v>197.79499999999999</v>
      </c>
      <c r="R9713">
        <v>80666</v>
      </c>
      <c r="S9713">
        <v>0</v>
      </c>
      <c r="T9713">
        <v>0</v>
      </c>
      <c r="U9713">
        <v>0</v>
      </c>
      <c r="V9713">
        <v>0</v>
      </c>
      <c r="W9713">
        <f t="shared" si="369"/>
        <v>0</v>
      </c>
      <c r="X9713">
        <f t="shared" si="370"/>
        <v>0</v>
      </c>
      <c r="Y9713">
        <f t="shared" si="371"/>
        <v>0</v>
      </c>
    </row>
    <row r="9714" spans="1:25" x14ac:dyDescent="0.2">
      <c r="A9714" t="s">
        <v>23</v>
      </c>
      <c r="B9714" t="s">
        <v>745</v>
      </c>
      <c r="C9714">
        <v>8</v>
      </c>
      <c r="D9714">
        <v>16</v>
      </c>
      <c r="E9714" t="s">
        <v>7577</v>
      </c>
      <c r="F9714">
        <v>143.495</v>
      </c>
      <c r="G9714">
        <v>82.588999999999999</v>
      </c>
      <c r="H9714">
        <v>51.21</v>
      </c>
      <c r="I9714">
        <v>11851.147999999999</v>
      </c>
      <c r="J9714">
        <v>4833210</v>
      </c>
      <c r="K9714">
        <v>27.882000000000001</v>
      </c>
      <c r="L9714">
        <v>13.180999999999999</v>
      </c>
      <c r="M9714">
        <v>4000.9119999999998</v>
      </c>
      <c r="N9714">
        <v>1631677</v>
      </c>
      <c r="O9714">
        <v>1.65</v>
      </c>
      <c r="P9714">
        <v>3.427</v>
      </c>
      <c r="Q9714">
        <v>236.797</v>
      </c>
      <c r="R9714">
        <v>96572</v>
      </c>
      <c r="S9714">
        <v>4.0000000000000001E-3</v>
      </c>
      <c r="T9714">
        <v>1.054</v>
      </c>
      <c r="U9714">
        <v>0.625</v>
      </c>
      <c r="V9714">
        <v>255</v>
      </c>
      <c r="W9714">
        <f t="shared" si="369"/>
        <v>1</v>
      </c>
      <c r="X9714">
        <f t="shared" si="370"/>
        <v>0</v>
      </c>
      <c r="Y9714">
        <f t="shared" si="371"/>
        <v>9.4000000000000083E-2</v>
      </c>
    </row>
    <row r="9715" spans="1:25" x14ac:dyDescent="0.2">
      <c r="A9715" t="s">
        <v>23</v>
      </c>
      <c r="B9715" t="s">
        <v>745</v>
      </c>
      <c r="C9715">
        <v>8</v>
      </c>
      <c r="D9715">
        <v>17</v>
      </c>
      <c r="E9715" t="s">
        <v>3004</v>
      </c>
      <c r="F9715">
        <v>274.80799999999999</v>
      </c>
      <c r="G9715">
        <v>64.822000000000003</v>
      </c>
      <c r="H9715">
        <v>29.606000000000002</v>
      </c>
      <c r="I9715">
        <v>17813.699000000001</v>
      </c>
      <c r="J9715">
        <v>7264895</v>
      </c>
      <c r="K9715">
        <v>7.9219999999999997</v>
      </c>
      <c r="L9715">
        <v>4.4219999999999997</v>
      </c>
      <c r="M9715">
        <v>2176.9879999999998</v>
      </c>
      <c r="N9715">
        <v>887833</v>
      </c>
      <c r="O9715">
        <v>0.86299999999999999</v>
      </c>
      <c r="P9715">
        <v>1.681</v>
      </c>
      <c r="Q9715">
        <v>237.15199999999999</v>
      </c>
      <c r="R9715">
        <v>96717</v>
      </c>
      <c r="S9715">
        <v>2E-3</v>
      </c>
      <c r="T9715">
        <v>0.76200000000000001</v>
      </c>
      <c r="U9715">
        <v>0.625</v>
      </c>
      <c r="V9715">
        <v>255</v>
      </c>
      <c r="W9715">
        <f t="shared" si="369"/>
        <v>1</v>
      </c>
      <c r="X9715">
        <f t="shared" si="370"/>
        <v>0</v>
      </c>
      <c r="Y9715">
        <f t="shared" si="371"/>
        <v>9.4000000000000083E-2</v>
      </c>
    </row>
    <row r="9716" spans="1:25" x14ac:dyDescent="0.2">
      <c r="A9716" t="s">
        <v>23</v>
      </c>
      <c r="B9716" t="s">
        <v>745</v>
      </c>
      <c r="C9716">
        <v>8</v>
      </c>
      <c r="D9716">
        <v>18</v>
      </c>
      <c r="E9716" t="s">
        <v>9459</v>
      </c>
      <c r="F9716">
        <v>259.30599999999998</v>
      </c>
      <c r="G9716">
        <v>66.905000000000001</v>
      </c>
      <c r="H9716">
        <v>33.606999999999999</v>
      </c>
      <c r="I9716">
        <v>17348.825000000001</v>
      </c>
      <c r="J9716">
        <v>7075307</v>
      </c>
      <c r="K9716">
        <v>49.253</v>
      </c>
      <c r="L9716">
        <v>18.297000000000001</v>
      </c>
      <c r="M9716">
        <v>12771.624</v>
      </c>
      <c r="N9716">
        <v>5208604</v>
      </c>
      <c r="O9716">
        <v>1.5189999999999999</v>
      </c>
      <c r="P9716">
        <v>4.7770000000000001</v>
      </c>
      <c r="Q9716">
        <v>393.77100000000002</v>
      </c>
      <c r="R9716">
        <v>160590</v>
      </c>
      <c r="S9716">
        <v>0.01</v>
      </c>
      <c r="T9716">
        <v>1.5680000000000001</v>
      </c>
      <c r="U9716">
        <v>2.5009999999999999</v>
      </c>
      <c r="V9716">
        <v>1020</v>
      </c>
      <c r="W9716">
        <f t="shared" si="369"/>
        <v>4</v>
      </c>
      <c r="X9716">
        <f t="shared" si="370"/>
        <v>164.14468000000005</v>
      </c>
      <c r="Y9716">
        <f t="shared" si="371"/>
        <v>5.7339999999999991</v>
      </c>
    </row>
    <row r="9717" spans="1:25" x14ac:dyDescent="0.2">
      <c r="A9717" t="s">
        <v>23</v>
      </c>
      <c r="B9717" t="s">
        <v>745</v>
      </c>
      <c r="C9717">
        <v>8</v>
      </c>
      <c r="D9717">
        <v>20</v>
      </c>
      <c r="E9717" t="s">
        <v>9460</v>
      </c>
      <c r="F9717">
        <v>214.21600000000001</v>
      </c>
      <c r="G9717">
        <v>77.438999999999993</v>
      </c>
      <c r="H9717">
        <v>37.423000000000002</v>
      </c>
      <c r="I9717">
        <v>16588.728999999999</v>
      </c>
      <c r="J9717">
        <v>6765320</v>
      </c>
      <c r="K9717">
        <v>10.253</v>
      </c>
      <c r="L9717">
        <v>5.1189999999999998</v>
      </c>
      <c r="M9717">
        <v>2196.2930000000001</v>
      </c>
      <c r="N9717">
        <v>895706</v>
      </c>
      <c r="O9717">
        <v>1.294</v>
      </c>
      <c r="P9717">
        <v>3.9660000000000002</v>
      </c>
      <c r="Q9717">
        <v>277.23599999999999</v>
      </c>
      <c r="R9717">
        <v>113064</v>
      </c>
      <c r="S9717">
        <v>3.0000000000000001E-3</v>
      </c>
      <c r="T9717">
        <v>0.86299999999999999</v>
      </c>
      <c r="U9717">
        <v>0.625</v>
      </c>
      <c r="V9717">
        <v>255</v>
      </c>
      <c r="W9717">
        <f t="shared" si="369"/>
        <v>1</v>
      </c>
      <c r="X9717">
        <f t="shared" si="370"/>
        <v>0</v>
      </c>
      <c r="Y9717">
        <f t="shared" si="371"/>
        <v>9.4000000000000083E-2</v>
      </c>
    </row>
    <row r="9718" spans="1:25" x14ac:dyDescent="0.2">
      <c r="A9718" t="s">
        <v>23</v>
      </c>
      <c r="B9718" t="s">
        <v>745</v>
      </c>
      <c r="C9718">
        <v>8</v>
      </c>
      <c r="D9718">
        <v>21</v>
      </c>
      <c r="E9718" t="s">
        <v>9461</v>
      </c>
      <c r="F9718">
        <v>144.875</v>
      </c>
      <c r="G9718">
        <v>64.531999999999996</v>
      </c>
      <c r="H9718">
        <v>39.18</v>
      </c>
      <c r="I9718">
        <v>9349.1589999999997</v>
      </c>
      <c r="J9718">
        <v>3812833</v>
      </c>
      <c r="K9718">
        <v>11.488</v>
      </c>
      <c r="L9718">
        <v>8.1660000000000004</v>
      </c>
      <c r="M9718">
        <v>1664.309</v>
      </c>
      <c r="N9718">
        <v>678749</v>
      </c>
      <c r="O9718">
        <v>1.363</v>
      </c>
      <c r="P9718">
        <v>5.3259999999999996</v>
      </c>
      <c r="Q9718">
        <v>197.41200000000001</v>
      </c>
      <c r="R9718">
        <v>80510</v>
      </c>
      <c r="S9718">
        <v>4.0000000000000001E-3</v>
      </c>
      <c r="T9718">
        <v>1.0489999999999999</v>
      </c>
      <c r="U9718">
        <v>0.625</v>
      </c>
      <c r="V9718">
        <v>255</v>
      </c>
      <c r="W9718">
        <f t="shared" si="369"/>
        <v>1</v>
      </c>
      <c r="X9718">
        <f t="shared" si="370"/>
        <v>0</v>
      </c>
      <c r="Y9718">
        <f t="shared" si="371"/>
        <v>9.4000000000000083E-2</v>
      </c>
    </row>
    <row r="9719" spans="1:25" x14ac:dyDescent="0.2">
      <c r="A9719" t="s">
        <v>23</v>
      </c>
      <c r="B9719" t="s">
        <v>745</v>
      </c>
      <c r="C9719">
        <v>8</v>
      </c>
      <c r="D9719">
        <v>26</v>
      </c>
      <c r="E9719" t="s">
        <v>9462</v>
      </c>
      <c r="F9719">
        <v>222.54599999999999</v>
      </c>
      <c r="G9719">
        <v>74.14</v>
      </c>
      <c r="H9719">
        <v>38.103999999999999</v>
      </c>
      <c r="I9719">
        <v>16499.574000000001</v>
      </c>
      <c r="J9719">
        <v>6728960</v>
      </c>
      <c r="K9719">
        <v>9.32</v>
      </c>
      <c r="L9719">
        <v>4.7610000000000001</v>
      </c>
      <c r="M9719">
        <v>2074.2240000000002</v>
      </c>
      <c r="N9719">
        <v>845923</v>
      </c>
      <c r="O9719">
        <v>0.92100000000000004</v>
      </c>
      <c r="P9719">
        <v>0.76400000000000001</v>
      </c>
      <c r="Q9719">
        <v>204.952</v>
      </c>
      <c r="R9719">
        <v>83585</v>
      </c>
      <c r="S9719">
        <v>0</v>
      </c>
      <c r="T9719">
        <v>0</v>
      </c>
      <c r="U9719">
        <v>0</v>
      </c>
      <c r="V9719">
        <v>0</v>
      </c>
      <c r="W9719">
        <f t="shared" si="369"/>
        <v>0</v>
      </c>
      <c r="X9719">
        <f t="shared" si="370"/>
        <v>0</v>
      </c>
      <c r="Y9719">
        <f t="shared" si="371"/>
        <v>0</v>
      </c>
    </row>
    <row r="9720" spans="1:25" x14ac:dyDescent="0.2">
      <c r="A9720" t="s">
        <v>23</v>
      </c>
      <c r="B9720" t="s">
        <v>745</v>
      </c>
      <c r="C9720">
        <v>8</v>
      </c>
      <c r="D9720">
        <v>27</v>
      </c>
      <c r="E9720" t="s">
        <v>2347</v>
      </c>
      <c r="F9720">
        <v>269.44099999999997</v>
      </c>
      <c r="G9720">
        <v>72.48</v>
      </c>
      <c r="H9720">
        <v>32.997</v>
      </c>
      <c r="I9720">
        <v>19529.16</v>
      </c>
      <c r="J9720">
        <v>7964505</v>
      </c>
      <c r="K9720">
        <v>48.02</v>
      </c>
      <c r="L9720">
        <v>21.692</v>
      </c>
      <c r="M9720">
        <v>12938.614</v>
      </c>
      <c r="N9720">
        <v>5276707</v>
      </c>
      <c r="O9720">
        <v>2.4159999999999999</v>
      </c>
      <c r="P9720">
        <v>8.3010000000000002</v>
      </c>
      <c r="Q9720">
        <v>651.01700000000005</v>
      </c>
      <c r="R9720">
        <v>265502</v>
      </c>
      <c r="S9720">
        <v>1.9E-2</v>
      </c>
      <c r="T9720">
        <v>2.1760000000000002</v>
      </c>
      <c r="U9720">
        <v>5.0019999999999998</v>
      </c>
      <c r="V9720">
        <v>2040</v>
      </c>
      <c r="W9720">
        <f t="shared" si="369"/>
        <v>8</v>
      </c>
      <c r="X9720">
        <f t="shared" si="370"/>
        <v>647.7671600000001</v>
      </c>
      <c r="Y9720">
        <f t="shared" si="371"/>
        <v>13.254</v>
      </c>
    </row>
    <row r="9721" spans="1:25" x14ac:dyDescent="0.2">
      <c r="A9721" t="s">
        <v>23</v>
      </c>
      <c r="B9721" t="s">
        <v>745</v>
      </c>
      <c r="C9721">
        <v>8</v>
      </c>
      <c r="D9721">
        <v>29</v>
      </c>
      <c r="E9721" t="s">
        <v>5874</v>
      </c>
      <c r="F9721">
        <v>164.00399999999999</v>
      </c>
      <c r="G9721">
        <v>69.215999999999994</v>
      </c>
      <c r="H9721">
        <v>38.130000000000003</v>
      </c>
      <c r="I9721">
        <v>11351.611999999999</v>
      </c>
      <c r="J9721">
        <v>4629486</v>
      </c>
      <c r="K9721">
        <v>11.179</v>
      </c>
      <c r="L9721">
        <v>5.6719999999999997</v>
      </c>
      <c r="M9721">
        <v>1833.3789999999999</v>
      </c>
      <c r="N9721">
        <v>747700</v>
      </c>
      <c r="O9721">
        <v>1.2509999999999999</v>
      </c>
      <c r="P9721">
        <v>0.84799999999999998</v>
      </c>
      <c r="Q9721">
        <v>205.20500000000001</v>
      </c>
      <c r="R9721">
        <v>83688</v>
      </c>
      <c r="S9721">
        <v>0</v>
      </c>
      <c r="T9721">
        <v>0</v>
      </c>
      <c r="U9721">
        <v>0</v>
      </c>
      <c r="V9721">
        <v>0</v>
      </c>
      <c r="W9721">
        <f t="shared" si="369"/>
        <v>0</v>
      </c>
      <c r="X9721">
        <f t="shared" si="370"/>
        <v>0</v>
      </c>
      <c r="Y9721">
        <f t="shared" si="371"/>
        <v>0</v>
      </c>
    </row>
    <row r="9722" spans="1:25" x14ac:dyDescent="0.2">
      <c r="A9722" t="s">
        <v>23</v>
      </c>
      <c r="B9722" t="s">
        <v>745</v>
      </c>
      <c r="C9722">
        <v>8</v>
      </c>
      <c r="D9722">
        <v>30</v>
      </c>
      <c r="E9722" t="s">
        <v>9463</v>
      </c>
      <c r="F9722">
        <v>197.572</v>
      </c>
      <c r="G9722">
        <v>60.186</v>
      </c>
      <c r="H9722">
        <v>35.372999999999998</v>
      </c>
      <c r="I9722">
        <v>11891.072</v>
      </c>
      <c r="J9722">
        <v>4849492</v>
      </c>
      <c r="K9722">
        <v>35.168999999999997</v>
      </c>
      <c r="L9722">
        <v>13.112</v>
      </c>
      <c r="M9722">
        <v>6948.35</v>
      </c>
      <c r="N9722">
        <v>2833720</v>
      </c>
      <c r="O9722">
        <v>1.222</v>
      </c>
      <c r="P9722">
        <v>1.2929999999999999</v>
      </c>
      <c r="Q9722">
        <v>241.35</v>
      </c>
      <c r="R9722">
        <v>98429</v>
      </c>
      <c r="S9722">
        <v>0</v>
      </c>
      <c r="T9722">
        <v>0</v>
      </c>
      <c r="U9722">
        <v>0</v>
      </c>
      <c r="V9722">
        <v>0</v>
      </c>
      <c r="W9722">
        <f t="shared" si="369"/>
        <v>0</v>
      </c>
      <c r="X9722">
        <f t="shared" si="370"/>
        <v>0</v>
      </c>
      <c r="Y9722">
        <f t="shared" si="371"/>
        <v>0</v>
      </c>
    </row>
    <row r="9723" spans="1:25" x14ac:dyDescent="0.2">
      <c r="A9723" t="s">
        <v>23</v>
      </c>
      <c r="B9723" t="s">
        <v>745</v>
      </c>
      <c r="C9723">
        <v>8</v>
      </c>
      <c r="D9723">
        <v>31</v>
      </c>
      <c r="E9723" t="s">
        <v>4762</v>
      </c>
      <c r="F9723">
        <v>197.15299999999999</v>
      </c>
      <c r="G9723">
        <v>79.295000000000002</v>
      </c>
      <c r="H9723">
        <v>40.502000000000002</v>
      </c>
      <c r="I9723">
        <v>15633.124</v>
      </c>
      <c r="J9723">
        <v>6375599</v>
      </c>
      <c r="K9723">
        <v>11.446</v>
      </c>
      <c r="L9723">
        <v>6.42</v>
      </c>
      <c r="M9723">
        <v>2256.527</v>
      </c>
      <c r="N9723">
        <v>920271</v>
      </c>
      <c r="O9723">
        <v>1.115</v>
      </c>
      <c r="P9723">
        <v>1.21</v>
      </c>
      <c r="Q9723">
        <v>219.76499999999999</v>
      </c>
      <c r="R9723">
        <v>89626</v>
      </c>
      <c r="S9723">
        <v>3.0000000000000001E-3</v>
      </c>
      <c r="T9723">
        <v>0.89900000000000002</v>
      </c>
      <c r="U9723">
        <v>0.625</v>
      </c>
      <c r="V9723">
        <v>255</v>
      </c>
      <c r="W9723">
        <f t="shared" si="369"/>
        <v>1</v>
      </c>
      <c r="X9723">
        <f t="shared" si="370"/>
        <v>0</v>
      </c>
      <c r="Y9723">
        <f t="shared" si="371"/>
        <v>9.4000000000000083E-2</v>
      </c>
    </row>
    <row r="9724" spans="1:25" x14ac:dyDescent="0.2">
      <c r="A9724" t="s">
        <v>23</v>
      </c>
      <c r="B9724" t="s">
        <v>745</v>
      </c>
      <c r="C9724">
        <v>8</v>
      </c>
      <c r="D9724">
        <v>32</v>
      </c>
      <c r="E9724" t="s">
        <v>9464</v>
      </c>
      <c r="F9724">
        <v>169.19</v>
      </c>
      <c r="G9724">
        <v>45.835999999999999</v>
      </c>
      <c r="H9724">
        <v>28.181999999999999</v>
      </c>
      <c r="I9724">
        <v>7754.9340000000002</v>
      </c>
      <c r="J9724">
        <v>3162666</v>
      </c>
      <c r="K9724">
        <v>33.067999999999998</v>
      </c>
      <c r="L9724">
        <v>16.706</v>
      </c>
      <c r="M9724">
        <v>5594.7079999999996</v>
      </c>
      <c r="N9724">
        <v>2281669</v>
      </c>
      <c r="O9724">
        <v>1.478</v>
      </c>
      <c r="P9724">
        <v>4.3440000000000003</v>
      </c>
      <c r="Q9724">
        <v>249.98599999999999</v>
      </c>
      <c r="R9724">
        <v>101951</v>
      </c>
      <c r="S9724">
        <v>7.0000000000000001E-3</v>
      </c>
      <c r="T9724">
        <v>1.373</v>
      </c>
      <c r="U9724">
        <v>1.2509999999999999</v>
      </c>
      <c r="V9724">
        <v>510</v>
      </c>
      <c r="W9724">
        <f t="shared" si="369"/>
        <v>2</v>
      </c>
      <c r="X9724">
        <f t="shared" si="370"/>
        <v>0</v>
      </c>
      <c r="Y9724">
        <f t="shared" si="371"/>
        <v>1.974</v>
      </c>
    </row>
    <row r="9725" spans="1:25" x14ac:dyDescent="0.2">
      <c r="A9725" t="s">
        <v>23</v>
      </c>
      <c r="B9725" t="s">
        <v>745</v>
      </c>
      <c r="C9725">
        <v>8</v>
      </c>
      <c r="D9725">
        <v>33</v>
      </c>
      <c r="E9725" t="s">
        <v>4661</v>
      </c>
      <c r="F9725">
        <v>249.31399999999999</v>
      </c>
      <c r="G9725">
        <v>77.025000000000006</v>
      </c>
      <c r="H9725">
        <v>31.05</v>
      </c>
      <c r="I9725">
        <v>19203.377</v>
      </c>
      <c r="J9725">
        <v>7831642</v>
      </c>
      <c r="K9725">
        <v>49.033000000000001</v>
      </c>
      <c r="L9725">
        <v>18.062000000000001</v>
      </c>
      <c r="M9725">
        <v>12224.609</v>
      </c>
      <c r="N9725">
        <v>4985517</v>
      </c>
      <c r="O9725">
        <v>2.29</v>
      </c>
      <c r="P9725">
        <v>8.0570000000000004</v>
      </c>
      <c r="Q9725">
        <v>570.87300000000005</v>
      </c>
      <c r="R9725">
        <v>232817</v>
      </c>
      <c r="S9725">
        <v>0.02</v>
      </c>
      <c r="T9725">
        <v>2.262</v>
      </c>
      <c r="U9725">
        <v>5.0019999999999998</v>
      </c>
      <c r="V9725">
        <v>2040</v>
      </c>
      <c r="W9725">
        <f t="shared" si="369"/>
        <v>8</v>
      </c>
      <c r="X9725">
        <f t="shared" si="370"/>
        <v>497.09644000000009</v>
      </c>
      <c r="Y9725">
        <f t="shared" si="371"/>
        <v>13.254</v>
      </c>
    </row>
    <row r="9726" spans="1:25" x14ac:dyDescent="0.2">
      <c r="A9726" t="s">
        <v>23</v>
      </c>
      <c r="B9726" t="s">
        <v>745</v>
      </c>
      <c r="C9726">
        <v>9</v>
      </c>
      <c r="D9726">
        <v>1</v>
      </c>
      <c r="E9726" t="s">
        <v>9465</v>
      </c>
      <c r="F9726">
        <v>192.42500000000001</v>
      </c>
      <c r="G9726">
        <v>52.42</v>
      </c>
      <c r="H9726">
        <v>31.48</v>
      </c>
      <c r="I9726">
        <v>10086.914000000001</v>
      </c>
      <c r="J9726">
        <v>4113709</v>
      </c>
      <c r="K9726">
        <v>3.1040000000000001</v>
      </c>
      <c r="L9726">
        <v>1.702</v>
      </c>
      <c r="M9726">
        <v>597.20500000000004</v>
      </c>
      <c r="N9726">
        <v>243556</v>
      </c>
      <c r="O9726">
        <v>1.2250000000000001</v>
      </c>
      <c r="P9726">
        <v>0.89</v>
      </c>
      <c r="Q9726">
        <v>235.767</v>
      </c>
      <c r="R9726">
        <v>96152</v>
      </c>
      <c r="S9726">
        <v>0</v>
      </c>
      <c r="T9726">
        <v>0</v>
      </c>
      <c r="U9726">
        <v>0</v>
      </c>
      <c r="V9726">
        <v>0</v>
      </c>
      <c r="W9726">
        <f t="shared" si="369"/>
        <v>0</v>
      </c>
      <c r="X9726">
        <f t="shared" si="370"/>
        <v>0</v>
      </c>
      <c r="Y9726">
        <f t="shared" si="371"/>
        <v>0</v>
      </c>
    </row>
    <row r="9727" spans="1:25" x14ac:dyDescent="0.2">
      <c r="A9727" t="s">
        <v>23</v>
      </c>
      <c r="B9727" t="s">
        <v>745</v>
      </c>
      <c r="C9727">
        <v>9</v>
      </c>
      <c r="D9727">
        <v>2</v>
      </c>
      <c r="E9727" t="s">
        <v>4970</v>
      </c>
      <c r="F9727">
        <v>279.54300000000001</v>
      </c>
      <c r="G9727">
        <v>39.688000000000002</v>
      </c>
      <c r="H9727">
        <v>19.332999999999998</v>
      </c>
      <c r="I9727">
        <v>11094.552</v>
      </c>
      <c r="J9727">
        <v>4524650</v>
      </c>
      <c r="K9727">
        <v>17.568999999999999</v>
      </c>
      <c r="L9727">
        <v>7.774</v>
      </c>
      <c r="M9727">
        <v>4911.2749999999996</v>
      </c>
      <c r="N9727">
        <v>2002947</v>
      </c>
      <c r="O9727">
        <v>1.585</v>
      </c>
      <c r="P9727">
        <v>6.1609999999999996</v>
      </c>
      <c r="Q9727">
        <v>443.04399999999998</v>
      </c>
      <c r="R9727">
        <v>180685</v>
      </c>
      <c r="S9727">
        <v>7.0000000000000001E-3</v>
      </c>
      <c r="T9727">
        <v>1.3080000000000001</v>
      </c>
      <c r="U9727">
        <v>1.8759999999999999</v>
      </c>
      <c r="V9727">
        <v>765</v>
      </c>
      <c r="W9727">
        <f t="shared" si="369"/>
        <v>3</v>
      </c>
      <c r="X9727">
        <f t="shared" si="370"/>
        <v>256.77791999999999</v>
      </c>
      <c r="Y9727">
        <f t="shared" si="371"/>
        <v>3.8539999999999996</v>
      </c>
    </row>
    <row r="9728" spans="1:25" x14ac:dyDescent="0.2">
      <c r="A9728" t="s">
        <v>23</v>
      </c>
      <c r="B9728" t="s">
        <v>745</v>
      </c>
      <c r="C9728">
        <v>9</v>
      </c>
      <c r="D9728">
        <v>3</v>
      </c>
      <c r="E9728" t="s">
        <v>1980</v>
      </c>
      <c r="F9728">
        <v>365.38799999999998</v>
      </c>
      <c r="G9728">
        <v>54.563000000000002</v>
      </c>
      <c r="H9728">
        <v>34.115000000000002</v>
      </c>
      <c r="I9728">
        <v>19936.781999999999</v>
      </c>
      <c r="J9728">
        <v>8130744</v>
      </c>
      <c r="K9728">
        <v>9.093</v>
      </c>
      <c r="L9728">
        <v>4.5449999999999999</v>
      </c>
      <c r="M9728">
        <v>3322.4409999999998</v>
      </c>
      <c r="N9728">
        <v>1354979</v>
      </c>
      <c r="O9728">
        <v>1.0920000000000001</v>
      </c>
      <c r="P9728">
        <v>0.873</v>
      </c>
      <c r="Q9728">
        <v>399.11799999999999</v>
      </c>
      <c r="R9728">
        <v>162771</v>
      </c>
      <c r="S9728">
        <v>0</v>
      </c>
      <c r="T9728">
        <v>0</v>
      </c>
      <c r="U9728">
        <v>0</v>
      </c>
      <c r="V9728">
        <v>0</v>
      </c>
      <c r="W9728">
        <f t="shared" si="369"/>
        <v>0</v>
      </c>
      <c r="X9728">
        <f t="shared" si="370"/>
        <v>174.19704000000002</v>
      </c>
      <c r="Y9728">
        <f t="shared" si="371"/>
        <v>0</v>
      </c>
    </row>
    <row r="9729" spans="1:25" x14ac:dyDescent="0.2">
      <c r="A9729" t="s">
        <v>23</v>
      </c>
      <c r="B9729" t="s">
        <v>745</v>
      </c>
      <c r="C9729">
        <v>9</v>
      </c>
      <c r="D9729">
        <v>4</v>
      </c>
      <c r="E9729" t="s">
        <v>2642</v>
      </c>
      <c r="F9729">
        <v>210.143</v>
      </c>
      <c r="G9729">
        <v>57.67</v>
      </c>
      <c r="H9729">
        <v>30.672999999999998</v>
      </c>
      <c r="I9729">
        <v>12119.022000000001</v>
      </c>
      <c r="J9729">
        <v>4942456</v>
      </c>
      <c r="K9729">
        <v>2.7</v>
      </c>
      <c r="L9729">
        <v>1.5609999999999999</v>
      </c>
      <c r="M9729">
        <v>567.45699999999999</v>
      </c>
      <c r="N9729">
        <v>231424</v>
      </c>
      <c r="O9729">
        <v>1.089</v>
      </c>
      <c r="P9729">
        <v>0.83099999999999996</v>
      </c>
      <c r="Q9729">
        <v>228.90100000000001</v>
      </c>
      <c r="R9729">
        <v>93352</v>
      </c>
      <c r="S9729">
        <v>0</v>
      </c>
      <c r="T9729">
        <v>0</v>
      </c>
      <c r="U9729">
        <v>0</v>
      </c>
      <c r="V9729">
        <v>0</v>
      </c>
      <c r="W9729">
        <f t="shared" ref="W9729:W9773" si="372">V9729/255</f>
        <v>0</v>
      </c>
      <c r="X9729">
        <f t="shared" si="370"/>
        <v>0</v>
      </c>
      <c r="Y9729">
        <f t="shared" si="371"/>
        <v>0</v>
      </c>
    </row>
    <row r="9730" spans="1:25" x14ac:dyDescent="0.2">
      <c r="A9730" t="s">
        <v>23</v>
      </c>
      <c r="B9730" t="s">
        <v>745</v>
      </c>
      <c r="C9730">
        <v>9</v>
      </c>
      <c r="D9730">
        <v>6</v>
      </c>
      <c r="E9730" t="s">
        <v>7449</v>
      </c>
      <c r="F9730">
        <v>302.12599999999998</v>
      </c>
      <c r="G9730">
        <v>66.114000000000004</v>
      </c>
      <c r="H9730">
        <v>38.715000000000003</v>
      </c>
      <c r="I9730">
        <v>19974.737000000001</v>
      </c>
      <c r="J9730">
        <v>8146223</v>
      </c>
      <c r="K9730">
        <v>10.875999999999999</v>
      </c>
      <c r="L9730">
        <v>5.2329999999999997</v>
      </c>
      <c r="M9730">
        <v>3285.82</v>
      </c>
      <c r="N9730">
        <v>1340044</v>
      </c>
      <c r="O9730">
        <v>1.556</v>
      </c>
      <c r="P9730">
        <v>5.3659999999999997</v>
      </c>
      <c r="Q9730">
        <v>469.99900000000002</v>
      </c>
      <c r="R9730">
        <v>191678</v>
      </c>
      <c r="S9730">
        <v>6.0000000000000001E-3</v>
      </c>
      <c r="T9730">
        <v>1.258</v>
      </c>
      <c r="U9730">
        <v>1.8759999999999999</v>
      </c>
      <c r="V9730">
        <v>765</v>
      </c>
      <c r="W9730">
        <f t="shared" si="372"/>
        <v>3</v>
      </c>
      <c r="X9730">
        <f t="shared" si="370"/>
        <v>307.45332000000008</v>
      </c>
      <c r="Y9730">
        <f t="shared" si="371"/>
        <v>3.8539999999999996</v>
      </c>
    </row>
    <row r="9731" spans="1:25" x14ac:dyDescent="0.2">
      <c r="A9731" t="s">
        <v>23</v>
      </c>
      <c r="B9731" t="s">
        <v>745</v>
      </c>
      <c r="C9731">
        <v>9</v>
      </c>
      <c r="D9731">
        <v>7</v>
      </c>
      <c r="E9731" t="s">
        <v>9466</v>
      </c>
      <c r="F9731">
        <v>230.154</v>
      </c>
      <c r="G9731">
        <v>45.944000000000003</v>
      </c>
      <c r="H9731">
        <v>23.109000000000002</v>
      </c>
      <c r="I9731">
        <v>10574.188</v>
      </c>
      <c r="J9731">
        <v>4312432</v>
      </c>
      <c r="K9731">
        <v>2.6160000000000001</v>
      </c>
      <c r="L9731">
        <v>1.573</v>
      </c>
      <c r="M9731">
        <v>602.15300000000002</v>
      </c>
      <c r="N9731">
        <v>245574</v>
      </c>
      <c r="O9731">
        <v>1.0449999999999999</v>
      </c>
      <c r="P9731">
        <v>1.024</v>
      </c>
      <c r="Q9731">
        <v>240.45500000000001</v>
      </c>
      <c r="R9731">
        <v>98064</v>
      </c>
      <c r="S9731">
        <v>0</v>
      </c>
      <c r="T9731">
        <v>0</v>
      </c>
      <c r="U9731">
        <v>0</v>
      </c>
      <c r="V9731">
        <v>0</v>
      </c>
      <c r="W9731">
        <f t="shared" si="372"/>
        <v>0</v>
      </c>
      <c r="X9731">
        <f t="shared" si="370"/>
        <v>0</v>
      </c>
      <c r="Y9731">
        <f t="shared" si="371"/>
        <v>0</v>
      </c>
    </row>
    <row r="9732" spans="1:25" x14ac:dyDescent="0.2">
      <c r="A9732" t="s">
        <v>23</v>
      </c>
      <c r="B9732" t="s">
        <v>745</v>
      </c>
      <c r="C9732">
        <v>9</v>
      </c>
      <c r="D9732">
        <v>9</v>
      </c>
      <c r="E9732" t="s">
        <v>9467</v>
      </c>
      <c r="F9732">
        <v>328.30599999999998</v>
      </c>
      <c r="G9732">
        <v>45.088999999999999</v>
      </c>
      <c r="H9732">
        <v>24.591999999999999</v>
      </c>
      <c r="I9732">
        <v>14803.16</v>
      </c>
      <c r="J9732">
        <v>6037118</v>
      </c>
      <c r="K9732">
        <v>6.8559999999999999</v>
      </c>
      <c r="L9732">
        <v>5.4269999999999996</v>
      </c>
      <c r="M9732">
        <v>2250.8330000000001</v>
      </c>
      <c r="N9732">
        <v>917949</v>
      </c>
      <c r="O9732">
        <v>1.552</v>
      </c>
      <c r="P9732">
        <v>6.2629999999999999</v>
      </c>
      <c r="Q9732">
        <v>509.65300000000002</v>
      </c>
      <c r="R9732">
        <v>207850</v>
      </c>
      <c r="S9732">
        <v>0.01</v>
      </c>
      <c r="T9732">
        <v>1.5580000000000001</v>
      </c>
      <c r="U9732">
        <v>3.1259999999999999</v>
      </c>
      <c r="V9732">
        <v>1275</v>
      </c>
      <c r="W9732">
        <f t="shared" si="372"/>
        <v>5</v>
      </c>
      <c r="X9732">
        <f t="shared" si="370"/>
        <v>382.00284000000005</v>
      </c>
      <c r="Y9732">
        <f t="shared" si="371"/>
        <v>7.613999999999999</v>
      </c>
    </row>
    <row r="9733" spans="1:25" x14ac:dyDescent="0.2">
      <c r="A9733" t="s">
        <v>23</v>
      </c>
      <c r="B9733" t="s">
        <v>745</v>
      </c>
      <c r="C9733">
        <v>9</v>
      </c>
      <c r="D9733">
        <v>10</v>
      </c>
      <c r="E9733" t="s">
        <v>9468</v>
      </c>
      <c r="F9733">
        <v>154.63</v>
      </c>
      <c r="G9733">
        <v>51.168999999999997</v>
      </c>
      <c r="H9733">
        <v>30.425000000000001</v>
      </c>
      <c r="I9733">
        <v>7912.2560000000003</v>
      </c>
      <c r="J9733">
        <v>3226826</v>
      </c>
      <c r="K9733">
        <v>22.568000000000001</v>
      </c>
      <c r="L9733">
        <v>8.9380000000000006</v>
      </c>
      <c r="M9733">
        <v>3489.623</v>
      </c>
      <c r="N9733">
        <v>1423160</v>
      </c>
      <c r="O9733">
        <v>2.4809999999999999</v>
      </c>
      <c r="P9733">
        <v>6.7469999999999999</v>
      </c>
      <c r="Q9733">
        <v>383.70499999999998</v>
      </c>
      <c r="R9733">
        <v>156485</v>
      </c>
      <c r="S9733">
        <v>2.4E-2</v>
      </c>
      <c r="T9733">
        <v>2.4870000000000001</v>
      </c>
      <c r="U9733">
        <v>3.7519999999999998</v>
      </c>
      <c r="V9733">
        <v>1530</v>
      </c>
      <c r="W9733">
        <f t="shared" si="372"/>
        <v>6</v>
      </c>
      <c r="X9733">
        <f t="shared" si="370"/>
        <v>145.22059999999999</v>
      </c>
      <c r="Y9733">
        <f t="shared" si="371"/>
        <v>9.4939999999999998</v>
      </c>
    </row>
    <row r="9734" spans="1:25" x14ac:dyDescent="0.2">
      <c r="A9734" t="s">
        <v>23</v>
      </c>
      <c r="B9734" t="s">
        <v>745</v>
      </c>
      <c r="C9734">
        <v>9</v>
      </c>
      <c r="D9734">
        <v>11</v>
      </c>
      <c r="E9734" t="s">
        <v>9469</v>
      </c>
      <c r="F9734">
        <v>148.03899999999999</v>
      </c>
      <c r="G9734">
        <v>53.822000000000003</v>
      </c>
      <c r="H9734">
        <v>30.721</v>
      </c>
      <c r="I9734">
        <v>7967.8019999999997</v>
      </c>
      <c r="J9734">
        <v>3249479</v>
      </c>
      <c r="K9734">
        <v>23.206</v>
      </c>
      <c r="L9734">
        <v>8.0229999999999997</v>
      </c>
      <c r="M9734">
        <v>3435.4090000000001</v>
      </c>
      <c r="N9734">
        <v>1401050</v>
      </c>
      <c r="O9734">
        <v>1.7689999999999999</v>
      </c>
      <c r="P9734">
        <v>3.6709999999999998</v>
      </c>
      <c r="Q9734">
        <v>261.89600000000002</v>
      </c>
      <c r="R9734">
        <v>106808</v>
      </c>
      <c r="S9734">
        <v>2.5000000000000001E-2</v>
      </c>
      <c r="T9734">
        <v>2.5419999999999998</v>
      </c>
      <c r="U9734">
        <v>3.7519999999999998</v>
      </c>
      <c r="V9734">
        <v>1530</v>
      </c>
      <c r="W9734">
        <f t="shared" si="372"/>
        <v>6</v>
      </c>
      <c r="X9734">
        <f t="shared" si="370"/>
        <v>0</v>
      </c>
      <c r="Y9734">
        <f t="shared" si="371"/>
        <v>9.4939999999999998</v>
      </c>
    </row>
    <row r="9735" spans="1:25" x14ac:dyDescent="0.2">
      <c r="A9735" t="s">
        <v>23</v>
      </c>
      <c r="B9735" t="s">
        <v>745</v>
      </c>
      <c r="C9735">
        <v>9</v>
      </c>
      <c r="D9735">
        <v>12</v>
      </c>
      <c r="E9735" t="s">
        <v>9470</v>
      </c>
      <c r="F9735">
        <v>176.34700000000001</v>
      </c>
      <c r="G9735">
        <v>67.180000000000007</v>
      </c>
      <c r="H9735">
        <v>35.417999999999999</v>
      </c>
      <c r="I9735">
        <v>11846.97</v>
      </c>
      <c r="J9735">
        <v>4831506</v>
      </c>
      <c r="K9735">
        <v>3.8639999999999999</v>
      </c>
      <c r="L9735">
        <v>2.3879999999999999</v>
      </c>
      <c r="M9735">
        <v>681.48599999999999</v>
      </c>
      <c r="N9735">
        <v>277928</v>
      </c>
      <c r="O9735">
        <v>1.361</v>
      </c>
      <c r="P9735">
        <v>0.93700000000000006</v>
      </c>
      <c r="Q9735">
        <v>240.01400000000001</v>
      </c>
      <c r="R9735">
        <v>97884</v>
      </c>
      <c r="S9735">
        <v>0</v>
      </c>
      <c r="T9735">
        <v>0</v>
      </c>
      <c r="U9735">
        <v>0</v>
      </c>
      <c r="V9735">
        <v>0</v>
      </c>
      <c r="W9735">
        <f t="shared" si="372"/>
        <v>0</v>
      </c>
      <c r="X9735">
        <f t="shared" si="370"/>
        <v>0</v>
      </c>
      <c r="Y9735">
        <f t="shared" si="371"/>
        <v>0</v>
      </c>
    </row>
    <row r="9736" spans="1:25" x14ac:dyDescent="0.2">
      <c r="A9736" t="s">
        <v>23</v>
      </c>
      <c r="B9736" t="s">
        <v>745</v>
      </c>
      <c r="C9736">
        <v>9</v>
      </c>
      <c r="D9736">
        <v>13</v>
      </c>
      <c r="E9736" t="s">
        <v>9471</v>
      </c>
      <c r="F9736">
        <v>408.42899999999997</v>
      </c>
      <c r="G9736">
        <v>68.864999999999995</v>
      </c>
      <c r="H9736">
        <v>37.770000000000003</v>
      </c>
      <c r="I9736">
        <v>28126.317999999999</v>
      </c>
      <c r="J9736">
        <v>11470652</v>
      </c>
      <c r="K9736">
        <v>23.245999999999999</v>
      </c>
      <c r="L9736">
        <v>8.9749999999999996</v>
      </c>
      <c r="M9736">
        <v>9494.1350000000002</v>
      </c>
      <c r="N9736">
        <v>3871958</v>
      </c>
      <c r="O9736">
        <v>2.3220000000000001</v>
      </c>
      <c r="P9736">
        <v>7.7569999999999997</v>
      </c>
      <c r="Q9736">
        <v>948.35699999999997</v>
      </c>
      <c r="R9736">
        <v>386765</v>
      </c>
      <c r="S9736">
        <v>1.2E-2</v>
      </c>
      <c r="T9736">
        <v>1.7669999999999999</v>
      </c>
      <c r="U9736">
        <v>5.0019999999999998</v>
      </c>
      <c r="V9736">
        <v>2040</v>
      </c>
      <c r="W9736">
        <f t="shared" si="372"/>
        <v>8</v>
      </c>
      <c r="X9736">
        <f t="shared" si="370"/>
        <v>1206.7663599999998</v>
      </c>
      <c r="Y9736">
        <f t="shared" si="371"/>
        <v>13.254</v>
      </c>
    </row>
    <row r="9737" spans="1:25" x14ac:dyDescent="0.2">
      <c r="A9737" t="s">
        <v>23</v>
      </c>
      <c r="B9737" t="s">
        <v>745</v>
      </c>
      <c r="C9737">
        <v>9</v>
      </c>
      <c r="D9737">
        <v>15</v>
      </c>
      <c r="E9737" t="s">
        <v>9472</v>
      </c>
      <c r="F9737">
        <v>272.36399999999998</v>
      </c>
      <c r="G9737">
        <v>57.697000000000003</v>
      </c>
      <c r="H9737">
        <v>31.05</v>
      </c>
      <c r="I9737">
        <v>15714.523999999999</v>
      </c>
      <c r="J9737">
        <v>6408796</v>
      </c>
      <c r="K9737">
        <v>2.9489999999999998</v>
      </c>
      <c r="L9737">
        <v>1.6970000000000001</v>
      </c>
      <c r="M9737">
        <v>803.10199999999998</v>
      </c>
      <c r="N9737">
        <v>327526</v>
      </c>
      <c r="O9737">
        <v>1.2</v>
      </c>
      <c r="P9737">
        <v>0.86399999999999999</v>
      </c>
      <c r="Q9737">
        <v>326.73500000000001</v>
      </c>
      <c r="R9737">
        <v>133251</v>
      </c>
      <c r="S9737">
        <v>0</v>
      </c>
      <c r="T9737">
        <v>0</v>
      </c>
      <c r="U9737">
        <v>0</v>
      </c>
      <c r="V9737">
        <v>0</v>
      </c>
      <c r="W9737">
        <f t="shared" si="372"/>
        <v>0</v>
      </c>
      <c r="X9737">
        <f t="shared" si="370"/>
        <v>38.117000000000061</v>
      </c>
      <c r="Y9737">
        <f t="shared" si="371"/>
        <v>0</v>
      </c>
    </row>
    <row r="9738" spans="1:25" x14ac:dyDescent="0.2">
      <c r="A9738" t="s">
        <v>23</v>
      </c>
      <c r="B9738" t="s">
        <v>745</v>
      </c>
      <c r="C9738">
        <v>9</v>
      </c>
      <c r="D9738">
        <v>16</v>
      </c>
      <c r="E9738" t="s">
        <v>9473</v>
      </c>
      <c r="F9738">
        <v>303.56299999999999</v>
      </c>
      <c r="G9738">
        <v>63.418999999999997</v>
      </c>
      <c r="H9738">
        <v>27</v>
      </c>
      <c r="I9738">
        <v>19251.628000000001</v>
      </c>
      <c r="J9738">
        <v>7851320</v>
      </c>
      <c r="K9738">
        <v>25.599</v>
      </c>
      <c r="L9738">
        <v>8.7520000000000007</v>
      </c>
      <c r="M9738">
        <v>7770.9189999999999</v>
      </c>
      <c r="N9738">
        <v>3169185</v>
      </c>
      <c r="O9738">
        <v>2.2280000000000002</v>
      </c>
      <c r="P9738">
        <v>6.0979999999999999</v>
      </c>
      <c r="Q9738">
        <v>676.20500000000004</v>
      </c>
      <c r="R9738">
        <v>275774</v>
      </c>
      <c r="S9738">
        <v>2.1000000000000001E-2</v>
      </c>
      <c r="T9738">
        <v>2.2919999999999998</v>
      </c>
      <c r="U9738">
        <v>6.2530000000000001</v>
      </c>
      <c r="V9738">
        <v>2550</v>
      </c>
      <c r="W9738">
        <f t="shared" si="372"/>
        <v>10</v>
      </c>
      <c r="X9738">
        <f t="shared" si="370"/>
        <v>695.12060000000008</v>
      </c>
      <c r="Y9738">
        <f t="shared" si="371"/>
        <v>17.013999999999999</v>
      </c>
    </row>
    <row r="9739" spans="1:25" x14ac:dyDescent="0.2">
      <c r="A9739" t="s">
        <v>23</v>
      </c>
      <c r="B9739" t="s">
        <v>745</v>
      </c>
      <c r="C9739">
        <v>9</v>
      </c>
      <c r="D9739">
        <v>17</v>
      </c>
      <c r="E9739" t="s">
        <v>9474</v>
      </c>
      <c r="F9739">
        <v>272.86900000000003</v>
      </c>
      <c r="G9739">
        <v>78.524000000000001</v>
      </c>
      <c r="H9739">
        <v>37.404000000000003</v>
      </c>
      <c r="I9739">
        <v>21426.655999999999</v>
      </c>
      <c r="J9739">
        <v>8738354</v>
      </c>
      <c r="K9739">
        <v>21.183</v>
      </c>
      <c r="L9739">
        <v>8.7309999999999999</v>
      </c>
      <c r="M9739">
        <v>5780.2939999999999</v>
      </c>
      <c r="N9739">
        <v>2357356</v>
      </c>
      <c r="O9739">
        <v>1.5489999999999999</v>
      </c>
      <c r="P9739">
        <v>1.516</v>
      </c>
      <c r="Q9739">
        <v>422.584</v>
      </c>
      <c r="R9739">
        <v>172341</v>
      </c>
      <c r="S9739">
        <v>2E-3</v>
      </c>
      <c r="T9739">
        <v>0.76400000000000001</v>
      </c>
      <c r="U9739">
        <v>0.625</v>
      </c>
      <c r="V9739">
        <v>255</v>
      </c>
      <c r="W9739">
        <f t="shared" si="372"/>
        <v>1</v>
      </c>
      <c r="X9739">
        <f t="shared" ref="X9739:X9773" si="373">(MAX(0, (Q9739-306.46)))*1.88</f>
        <v>218.31312000000003</v>
      </c>
      <c r="Y9739">
        <f t="shared" ref="Y9739:Y9773" si="374">(MAX(0, (W9739-0.95)))*1.88</f>
        <v>9.4000000000000083E-2</v>
      </c>
    </row>
    <row r="9740" spans="1:25" x14ac:dyDescent="0.2">
      <c r="A9740" t="s">
        <v>23</v>
      </c>
      <c r="B9740" t="s">
        <v>745</v>
      </c>
      <c r="C9740">
        <v>9</v>
      </c>
      <c r="D9740">
        <v>18</v>
      </c>
      <c r="E9740" t="s">
        <v>9475</v>
      </c>
      <c r="F9740">
        <v>220.65799999999999</v>
      </c>
      <c r="G9740">
        <v>61.448</v>
      </c>
      <c r="H9740">
        <v>32.912999999999997</v>
      </c>
      <c r="I9740">
        <v>13559.004999999999</v>
      </c>
      <c r="J9740">
        <v>5529719</v>
      </c>
      <c r="K9740">
        <v>17.378</v>
      </c>
      <c r="L9740">
        <v>7.359</v>
      </c>
      <c r="M9740">
        <v>3834.5120000000002</v>
      </c>
      <c r="N9740">
        <v>1563815</v>
      </c>
      <c r="O9740">
        <v>2.5</v>
      </c>
      <c r="P9740">
        <v>7.4550000000000001</v>
      </c>
      <c r="Q9740">
        <v>551.65599999999995</v>
      </c>
      <c r="R9740">
        <v>224980</v>
      </c>
      <c r="S9740">
        <v>1.4E-2</v>
      </c>
      <c r="T9740">
        <v>1.901</v>
      </c>
      <c r="U9740">
        <v>3.1259999999999999</v>
      </c>
      <c r="V9740">
        <v>1275</v>
      </c>
      <c r="W9740">
        <f t="shared" si="372"/>
        <v>5</v>
      </c>
      <c r="X9740">
        <f t="shared" si="373"/>
        <v>460.96847999999994</v>
      </c>
      <c r="Y9740">
        <f t="shared" si="374"/>
        <v>7.613999999999999</v>
      </c>
    </row>
    <row r="9741" spans="1:25" x14ac:dyDescent="0.2">
      <c r="A9741" t="s">
        <v>23</v>
      </c>
      <c r="B9741" t="s">
        <v>745</v>
      </c>
      <c r="C9741">
        <v>9</v>
      </c>
      <c r="D9741">
        <v>19</v>
      </c>
      <c r="E9741" t="s">
        <v>9476</v>
      </c>
      <c r="F9741">
        <v>17.53</v>
      </c>
      <c r="G9741">
        <v>30.114000000000001</v>
      </c>
      <c r="H9741">
        <v>12.439</v>
      </c>
      <c r="I9741">
        <v>527.88699999999994</v>
      </c>
      <c r="J9741">
        <v>215286</v>
      </c>
      <c r="K9741">
        <v>39.344000000000001</v>
      </c>
      <c r="L9741">
        <v>17.623999999999999</v>
      </c>
      <c r="M9741">
        <v>689.67600000000004</v>
      </c>
      <c r="N9741">
        <v>281268</v>
      </c>
      <c r="O9741">
        <v>4.4329999999999998</v>
      </c>
      <c r="P9741">
        <v>9.6180000000000003</v>
      </c>
      <c r="Q9741">
        <v>77.712000000000003</v>
      </c>
      <c r="R9741">
        <v>31693</v>
      </c>
      <c r="S9741">
        <v>7.0999999999999994E-2</v>
      </c>
      <c r="T9741">
        <v>4.2649999999999997</v>
      </c>
      <c r="U9741">
        <v>1.2509999999999999</v>
      </c>
      <c r="V9741">
        <v>510</v>
      </c>
      <c r="W9741">
        <f t="shared" si="372"/>
        <v>2</v>
      </c>
      <c r="X9741">
        <f t="shared" si="373"/>
        <v>0</v>
      </c>
      <c r="Y9741">
        <f t="shared" si="374"/>
        <v>1.974</v>
      </c>
    </row>
    <row r="9742" spans="1:25" x14ac:dyDescent="0.2">
      <c r="A9742" t="s">
        <v>23</v>
      </c>
      <c r="B9742" t="s">
        <v>745</v>
      </c>
      <c r="C9742">
        <v>9</v>
      </c>
      <c r="D9742">
        <v>20</v>
      </c>
      <c r="E9742" t="s">
        <v>9477</v>
      </c>
      <c r="F9742">
        <v>364.851</v>
      </c>
      <c r="G9742">
        <v>69.756</v>
      </c>
      <c r="H9742">
        <v>35.387</v>
      </c>
      <c r="I9742">
        <v>25450.553</v>
      </c>
      <c r="J9742">
        <v>10379405</v>
      </c>
      <c r="K9742">
        <v>22.074000000000002</v>
      </c>
      <c r="L9742">
        <v>7.7549999999999999</v>
      </c>
      <c r="M9742">
        <v>8053.5730000000003</v>
      </c>
      <c r="N9742">
        <v>3284459</v>
      </c>
      <c r="O9742">
        <v>2.2709999999999999</v>
      </c>
      <c r="P9742">
        <v>5.9880000000000004</v>
      </c>
      <c r="Q9742">
        <v>828.76</v>
      </c>
      <c r="R9742">
        <v>337990</v>
      </c>
      <c r="S9742">
        <v>1.4999999999999999E-2</v>
      </c>
      <c r="T9742">
        <v>1.9830000000000001</v>
      </c>
      <c r="U9742">
        <v>5.6269999999999998</v>
      </c>
      <c r="V9742">
        <v>2295</v>
      </c>
      <c r="W9742">
        <f t="shared" si="372"/>
        <v>9</v>
      </c>
      <c r="X9742">
        <f t="shared" si="373"/>
        <v>981.92399999999986</v>
      </c>
      <c r="Y9742">
        <f t="shared" si="374"/>
        <v>15.134</v>
      </c>
    </row>
    <row r="9743" spans="1:25" x14ac:dyDescent="0.2">
      <c r="A9743" t="s">
        <v>23</v>
      </c>
      <c r="B9743" t="s">
        <v>745</v>
      </c>
      <c r="C9743">
        <v>9</v>
      </c>
      <c r="D9743">
        <v>21</v>
      </c>
      <c r="E9743" t="s">
        <v>9478</v>
      </c>
      <c r="F9743">
        <v>260.334</v>
      </c>
      <c r="G9743">
        <v>67.251000000000005</v>
      </c>
      <c r="H9743">
        <v>33.716999999999999</v>
      </c>
      <c r="I9743">
        <v>17507.843000000001</v>
      </c>
      <c r="J9743">
        <v>7140159</v>
      </c>
      <c r="K9743">
        <v>4.2329999999999997</v>
      </c>
      <c r="L9743">
        <v>2.4689999999999999</v>
      </c>
      <c r="M9743">
        <v>1102.008</v>
      </c>
      <c r="N9743">
        <v>449428</v>
      </c>
      <c r="O9743">
        <v>1.3640000000000001</v>
      </c>
      <c r="P9743">
        <v>0.92700000000000005</v>
      </c>
      <c r="Q9743">
        <v>355.053</v>
      </c>
      <c r="R9743">
        <v>144800</v>
      </c>
      <c r="S9743">
        <v>0</v>
      </c>
      <c r="T9743">
        <v>0</v>
      </c>
      <c r="U9743">
        <v>0</v>
      </c>
      <c r="V9743">
        <v>0</v>
      </c>
      <c r="W9743">
        <f t="shared" si="372"/>
        <v>0</v>
      </c>
      <c r="X9743">
        <f t="shared" si="373"/>
        <v>91.354840000000024</v>
      </c>
      <c r="Y9743">
        <f t="shared" si="374"/>
        <v>0</v>
      </c>
    </row>
    <row r="9744" spans="1:25" x14ac:dyDescent="0.2">
      <c r="A9744" t="s">
        <v>23</v>
      </c>
      <c r="B9744" t="s">
        <v>745</v>
      </c>
      <c r="C9744">
        <v>9</v>
      </c>
      <c r="D9744">
        <v>22</v>
      </c>
      <c r="E9744" t="s">
        <v>9479</v>
      </c>
      <c r="F9744">
        <v>407.22</v>
      </c>
      <c r="G9744">
        <v>89.323999999999998</v>
      </c>
      <c r="H9744">
        <v>44.228000000000002</v>
      </c>
      <c r="I9744">
        <v>36374.65</v>
      </c>
      <c r="J9744">
        <v>14834539</v>
      </c>
      <c r="K9744">
        <v>3.4889999999999999</v>
      </c>
      <c r="L9744">
        <v>1.7909999999999999</v>
      </c>
      <c r="M9744">
        <v>1420.769</v>
      </c>
      <c r="N9744">
        <v>579427</v>
      </c>
      <c r="O9744">
        <v>1.5820000000000001</v>
      </c>
      <c r="P9744">
        <v>2.2669999999999999</v>
      </c>
      <c r="Q9744">
        <v>644.15899999999999</v>
      </c>
      <c r="R9744">
        <v>262705</v>
      </c>
      <c r="S9744">
        <v>3.0000000000000001E-3</v>
      </c>
      <c r="T9744">
        <v>0.88500000000000001</v>
      </c>
      <c r="U9744">
        <v>1.2509999999999999</v>
      </c>
      <c r="V9744">
        <v>510</v>
      </c>
      <c r="W9744">
        <f t="shared" si="372"/>
        <v>2</v>
      </c>
      <c r="X9744">
        <f t="shared" si="373"/>
        <v>634.87411999999995</v>
      </c>
      <c r="Y9744">
        <f t="shared" si="374"/>
        <v>1.974</v>
      </c>
    </row>
    <row r="9745" spans="1:25" x14ac:dyDescent="0.2">
      <c r="A9745" t="s">
        <v>23</v>
      </c>
      <c r="B9745" t="s">
        <v>745</v>
      </c>
      <c r="C9745">
        <v>9</v>
      </c>
      <c r="D9745">
        <v>25</v>
      </c>
      <c r="E9745" t="s">
        <v>9480</v>
      </c>
      <c r="F9745">
        <v>325.72899999999998</v>
      </c>
      <c r="G9745">
        <v>73.569999999999993</v>
      </c>
      <c r="H9745">
        <v>30.363</v>
      </c>
      <c r="I9745">
        <v>23963.83</v>
      </c>
      <c r="J9745">
        <v>9773080</v>
      </c>
      <c r="K9745">
        <v>28.25</v>
      </c>
      <c r="L9745">
        <v>9.8450000000000006</v>
      </c>
      <c r="M9745">
        <v>9201.7170000000006</v>
      </c>
      <c r="N9745">
        <v>3752702</v>
      </c>
      <c r="O9745">
        <v>2.593</v>
      </c>
      <c r="P9745">
        <v>9.6359999999999992</v>
      </c>
      <c r="Q9745">
        <v>844.75199999999995</v>
      </c>
      <c r="R9745">
        <v>344512</v>
      </c>
      <c r="S9745">
        <v>1.2999999999999999E-2</v>
      </c>
      <c r="T9745">
        <v>1.851</v>
      </c>
      <c r="U9745">
        <v>4.3769999999999998</v>
      </c>
      <c r="V9745">
        <v>1785</v>
      </c>
      <c r="W9745">
        <f t="shared" si="372"/>
        <v>7</v>
      </c>
      <c r="X9745">
        <f t="shared" si="373"/>
        <v>1011.9889599999998</v>
      </c>
      <c r="Y9745">
        <f t="shared" si="374"/>
        <v>11.373999999999999</v>
      </c>
    </row>
    <row r="9746" spans="1:25" x14ac:dyDescent="0.2">
      <c r="A9746" t="s">
        <v>23</v>
      </c>
      <c r="B9746" t="s">
        <v>745</v>
      </c>
      <c r="C9746">
        <v>9</v>
      </c>
      <c r="D9746">
        <v>26</v>
      </c>
      <c r="E9746" t="s">
        <v>9481</v>
      </c>
      <c r="F9746">
        <v>164.577</v>
      </c>
      <c r="G9746">
        <v>45.04</v>
      </c>
      <c r="H9746">
        <v>25.978999999999999</v>
      </c>
      <c r="I9746">
        <v>7412.6239999999998</v>
      </c>
      <c r="J9746">
        <v>3023063</v>
      </c>
      <c r="K9746">
        <v>10.856999999999999</v>
      </c>
      <c r="L9746">
        <v>6.9580000000000002</v>
      </c>
      <c r="M9746">
        <v>1786.8879999999999</v>
      </c>
      <c r="N9746">
        <v>728740</v>
      </c>
      <c r="O9746">
        <v>1.4259999999999999</v>
      </c>
      <c r="P9746">
        <v>4.4470000000000001</v>
      </c>
      <c r="Q9746">
        <v>234.62899999999999</v>
      </c>
      <c r="R9746">
        <v>95688</v>
      </c>
      <c r="S9746">
        <v>4.0000000000000001E-3</v>
      </c>
      <c r="T9746">
        <v>0.98399999999999999</v>
      </c>
      <c r="U9746">
        <v>0.625</v>
      </c>
      <c r="V9746">
        <v>255</v>
      </c>
      <c r="W9746">
        <f t="shared" si="372"/>
        <v>1</v>
      </c>
      <c r="X9746">
        <f t="shared" si="373"/>
        <v>0</v>
      </c>
      <c r="Y9746">
        <f t="shared" si="374"/>
        <v>9.4000000000000083E-2</v>
      </c>
    </row>
    <row r="9747" spans="1:25" x14ac:dyDescent="0.2">
      <c r="A9747" t="s">
        <v>23</v>
      </c>
      <c r="B9747" t="s">
        <v>745</v>
      </c>
      <c r="C9747">
        <v>9</v>
      </c>
      <c r="D9747">
        <v>27</v>
      </c>
      <c r="E9747" t="s">
        <v>9482</v>
      </c>
      <c r="F9747">
        <v>185.43199999999999</v>
      </c>
      <c r="G9747">
        <v>50.561999999999998</v>
      </c>
      <c r="H9747">
        <v>27.83</v>
      </c>
      <c r="I9747">
        <v>9375.7219999999998</v>
      </c>
      <c r="J9747">
        <v>3823666</v>
      </c>
      <c r="K9747">
        <v>13.507</v>
      </c>
      <c r="L9747">
        <v>9.5869999999999997</v>
      </c>
      <c r="M9747">
        <v>2504.7109999999998</v>
      </c>
      <c r="N9747">
        <v>1021487</v>
      </c>
      <c r="O9747">
        <v>2.218</v>
      </c>
      <c r="P9747">
        <v>7.8719999999999999</v>
      </c>
      <c r="Q9747">
        <v>411.339</v>
      </c>
      <c r="R9747">
        <v>167755</v>
      </c>
      <c r="S9747">
        <v>1.2999999999999999E-2</v>
      </c>
      <c r="T9747">
        <v>1.855</v>
      </c>
      <c r="U9747">
        <v>2.5009999999999999</v>
      </c>
      <c r="V9747">
        <v>1020</v>
      </c>
      <c r="W9747">
        <f t="shared" si="372"/>
        <v>4</v>
      </c>
      <c r="X9747">
        <f t="shared" si="373"/>
        <v>197.17252000000002</v>
      </c>
      <c r="Y9747">
        <f t="shared" si="374"/>
        <v>5.7339999999999991</v>
      </c>
    </row>
    <row r="9748" spans="1:25" x14ac:dyDescent="0.2">
      <c r="A9748" t="s">
        <v>23</v>
      </c>
      <c r="B9748" t="s">
        <v>745</v>
      </c>
      <c r="C9748">
        <v>9</v>
      </c>
      <c r="D9748">
        <v>28</v>
      </c>
      <c r="E9748" t="s">
        <v>9483</v>
      </c>
      <c r="F9748">
        <v>255.95</v>
      </c>
      <c r="G9748">
        <v>58.584000000000003</v>
      </c>
      <c r="H9748">
        <v>37.957999999999998</v>
      </c>
      <c r="I9748">
        <v>14994.505999999999</v>
      </c>
      <c r="J9748">
        <v>6115154</v>
      </c>
      <c r="K9748">
        <v>3.04</v>
      </c>
      <c r="L9748">
        <v>1.589</v>
      </c>
      <c r="M9748">
        <v>778.12800000000004</v>
      </c>
      <c r="N9748">
        <v>317341</v>
      </c>
      <c r="O9748">
        <v>1.1579999999999999</v>
      </c>
      <c r="P9748">
        <v>0.86699999999999999</v>
      </c>
      <c r="Q9748">
        <v>296.43</v>
      </c>
      <c r="R9748">
        <v>120892</v>
      </c>
      <c r="S9748">
        <v>0</v>
      </c>
      <c r="T9748">
        <v>0</v>
      </c>
      <c r="U9748">
        <v>0</v>
      </c>
      <c r="V9748">
        <v>0</v>
      </c>
      <c r="W9748">
        <f t="shared" si="372"/>
        <v>0</v>
      </c>
      <c r="X9748">
        <f t="shared" si="373"/>
        <v>0</v>
      </c>
      <c r="Y9748">
        <f t="shared" si="374"/>
        <v>0</v>
      </c>
    </row>
    <row r="9749" spans="1:25" x14ac:dyDescent="0.2">
      <c r="A9749" t="s">
        <v>23</v>
      </c>
      <c r="B9749" t="s">
        <v>745</v>
      </c>
      <c r="C9749">
        <v>9</v>
      </c>
      <c r="D9749">
        <v>29</v>
      </c>
      <c r="E9749" t="s">
        <v>9484</v>
      </c>
      <c r="F9749">
        <v>361.56599999999997</v>
      </c>
      <c r="G9749">
        <v>83.614999999999995</v>
      </c>
      <c r="H9749">
        <v>45.146000000000001</v>
      </c>
      <c r="I9749">
        <v>30232.445</v>
      </c>
      <c r="J9749">
        <v>12329586</v>
      </c>
      <c r="K9749">
        <v>14.757999999999999</v>
      </c>
      <c r="L9749">
        <v>6.673</v>
      </c>
      <c r="M9749">
        <v>5336.1319999999996</v>
      </c>
      <c r="N9749">
        <v>2176215</v>
      </c>
      <c r="O9749">
        <v>1.6639999999999999</v>
      </c>
      <c r="P9749">
        <v>2.6240000000000001</v>
      </c>
      <c r="Q9749">
        <v>601.64800000000002</v>
      </c>
      <c r="R9749">
        <v>245368</v>
      </c>
      <c r="S9749">
        <v>3.0000000000000001E-3</v>
      </c>
      <c r="T9749">
        <v>0.93899999999999995</v>
      </c>
      <c r="U9749">
        <v>1.2509999999999999</v>
      </c>
      <c r="V9749">
        <v>510</v>
      </c>
      <c r="W9749">
        <f t="shared" si="372"/>
        <v>2</v>
      </c>
      <c r="X9749">
        <f t="shared" si="373"/>
        <v>554.95344</v>
      </c>
      <c r="Y9749">
        <f t="shared" si="374"/>
        <v>1.974</v>
      </c>
    </row>
    <row r="9750" spans="1:25" x14ac:dyDescent="0.2">
      <c r="A9750" t="s">
        <v>23</v>
      </c>
      <c r="B9750" t="s">
        <v>745</v>
      </c>
      <c r="C9750">
        <v>9</v>
      </c>
      <c r="D9750">
        <v>30</v>
      </c>
      <c r="E9750" t="s">
        <v>3996</v>
      </c>
      <c r="F9750">
        <v>352</v>
      </c>
      <c r="G9750">
        <v>77.653000000000006</v>
      </c>
      <c r="H9750">
        <v>34.869999999999997</v>
      </c>
      <c r="I9750">
        <v>27333.741999999998</v>
      </c>
      <c r="J9750">
        <v>11147419</v>
      </c>
      <c r="K9750">
        <v>28.158000000000001</v>
      </c>
      <c r="L9750">
        <v>10.221</v>
      </c>
      <c r="M9750">
        <v>9911.7909999999993</v>
      </c>
      <c r="N9750">
        <v>4042289</v>
      </c>
      <c r="O9750">
        <v>1.9510000000000001</v>
      </c>
      <c r="P9750">
        <v>5.9729999999999999</v>
      </c>
      <c r="Q9750">
        <v>686.66700000000003</v>
      </c>
      <c r="R9750">
        <v>280041</v>
      </c>
      <c r="S9750">
        <v>7.0000000000000001E-3</v>
      </c>
      <c r="T9750">
        <v>1.3460000000000001</v>
      </c>
      <c r="U9750">
        <v>2.5009999999999999</v>
      </c>
      <c r="V9750">
        <v>1020</v>
      </c>
      <c r="W9750">
        <f t="shared" si="372"/>
        <v>4</v>
      </c>
      <c r="X9750">
        <f t="shared" si="373"/>
        <v>714.78916000000004</v>
      </c>
      <c r="Y9750">
        <f t="shared" si="374"/>
        <v>5.7339999999999991</v>
      </c>
    </row>
    <row r="9751" spans="1:25" x14ac:dyDescent="0.2">
      <c r="A9751" t="s">
        <v>23</v>
      </c>
      <c r="B9751" t="s">
        <v>745</v>
      </c>
      <c r="C9751">
        <v>9</v>
      </c>
      <c r="D9751">
        <v>31</v>
      </c>
      <c r="E9751" t="s">
        <v>9485</v>
      </c>
      <c r="F9751">
        <v>349.34699999999998</v>
      </c>
      <c r="G9751">
        <v>70.623000000000005</v>
      </c>
      <c r="H9751">
        <v>30.158000000000001</v>
      </c>
      <c r="I9751">
        <v>24671.808000000001</v>
      </c>
      <c r="J9751">
        <v>10061812</v>
      </c>
      <c r="K9751">
        <v>28.863</v>
      </c>
      <c r="L9751">
        <v>10.727</v>
      </c>
      <c r="M9751">
        <v>10083.281000000001</v>
      </c>
      <c r="N9751">
        <v>4112227</v>
      </c>
      <c r="O9751">
        <v>2.077</v>
      </c>
      <c r="P9751">
        <v>6.3360000000000003</v>
      </c>
      <c r="Q9751">
        <v>725.43600000000004</v>
      </c>
      <c r="R9751">
        <v>295852</v>
      </c>
      <c r="S9751">
        <v>1.0999999999999999E-2</v>
      </c>
      <c r="T9751">
        <v>1.655</v>
      </c>
      <c r="U9751">
        <v>3.7519999999999998</v>
      </c>
      <c r="V9751">
        <v>1530</v>
      </c>
      <c r="W9751">
        <f t="shared" si="372"/>
        <v>6</v>
      </c>
      <c r="X9751">
        <f t="shared" si="373"/>
        <v>787.67488000000003</v>
      </c>
      <c r="Y9751">
        <f t="shared" si="374"/>
        <v>9.4939999999999998</v>
      </c>
    </row>
    <row r="9752" spans="1:25" x14ac:dyDescent="0.2">
      <c r="A9752" t="s">
        <v>23</v>
      </c>
      <c r="B9752" t="s">
        <v>745</v>
      </c>
      <c r="C9752">
        <v>9</v>
      </c>
      <c r="D9752">
        <v>32</v>
      </c>
      <c r="E9752" t="s">
        <v>9486</v>
      </c>
      <c r="F9752">
        <v>344.95299999999997</v>
      </c>
      <c r="G9752">
        <v>76.424999999999997</v>
      </c>
      <c r="H9752">
        <v>41.148000000000003</v>
      </c>
      <c r="I9752">
        <v>26363.208999999999</v>
      </c>
      <c r="J9752">
        <v>10751610</v>
      </c>
      <c r="K9752">
        <v>16.192</v>
      </c>
      <c r="L9752">
        <v>6.0620000000000003</v>
      </c>
      <c r="M9752">
        <v>5585.5720000000001</v>
      </c>
      <c r="N9752">
        <v>2277943</v>
      </c>
      <c r="O9752">
        <v>1.8959999999999999</v>
      </c>
      <c r="P9752">
        <v>6.234</v>
      </c>
      <c r="Q9752">
        <v>654.15300000000002</v>
      </c>
      <c r="R9752">
        <v>266781</v>
      </c>
      <c r="S9752">
        <v>1.0999999999999999E-2</v>
      </c>
      <c r="T9752">
        <v>1.665</v>
      </c>
      <c r="U9752">
        <v>3.7519999999999998</v>
      </c>
      <c r="V9752">
        <v>1530</v>
      </c>
      <c r="W9752">
        <f t="shared" si="372"/>
        <v>6</v>
      </c>
      <c r="X9752">
        <f t="shared" si="373"/>
        <v>653.66284000000007</v>
      </c>
      <c r="Y9752">
        <f t="shared" si="374"/>
        <v>9.4939999999999998</v>
      </c>
    </row>
    <row r="9753" spans="1:25" x14ac:dyDescent="0.2">
      <c r="A9753" t="s">
        <v>23</v>
      </c>
      <c r="B9753" t="s">
        <v>745</v>
      </c>
      <c r="C9753">
        <v>9</v>
      </c>
      <c r="D9753">
        <v>33</v>
      </c>
      <c r="E9753" t="s">
        <v>9487</v>
      </c>
      <c r="F9753">
        <v>29.567</v>
      </c>
      <c r="G9753">
        <v>41.62</v>
      </c>
      <c r="H9753">
        <v>23.457999999999998</v>
      </c>
      <c r="I9753">
        <v>1230.546</v>
      </c>
      <c r="J9753">
        <v>501849</v>
      </c>
      <c r="K9753">
        <v>21.039000000000001</v>
      </c>
      <c r="L9753">
        <v>18.698</v>
      </c>
      <c r="M9753">
        <v>622.03899999999999</v>
      </c>
      <c r="N9753">
        <v>253684</v>
      </c>
      <c r="O9753">
        <v>6.2149999999999999</v>
      </c>
      <c r="P9753">
        <v>16.181000000000001</v>
      </c>
      <c r="Q9753">
        <v>183.745</v>
      </c>
      <c r="R9753">
        <v>74936</v>
      </c>
      <c r="S9753">
        <v>6.3E-2</v>
      </c>
      <c r="T9753">
        <v>4.0220000000000002</v>
      </c>
      <c r="U9753">
        <v>1.8759999999999999</v>
      </c>
      <c r="V9753">
        <v>765</v>
      </c>
      <c r="W9753">
        <f t="shared" si="372"/>
        <v>3</v>
      </c>
      <c r="X9753">
        <f t="shared" si="373"/>
        <v>0</v>
      </c>
      <c r="Y9753">
        <f t="shared" si="374"/>
        <v>3.8539999999999996</v>
      </c>
    </row>
    <row r="9754" spans="1:25" x14ac:dyDescent="0.2">
      <c r="A9754" t="s">
        <v>23</v>
      </c>
      <c r="B9754" t="s">
        <v>745</v>
      </c>
      <c r="C9754">
        <v>9</v>
      </c>
      <c r="D9754">
        <v>34</v>
      </c>
      <c r="E9754" t="s">
        <v>9488</v>
      </c>
      <c r="F9754">
        <v>303.18099999999998</v>
      </c>
      <c r="G9754">
        <v>55.914000000000001</v>
      </c>
      <c r="H9754">
        <v>32.527000000000001</v>
      </c>
      <c r="I9754">
        <v>16951.991999999998</v>
      </c>
      <c r="J9754">
        <v>6913468</v>
      </c>
      <c r="K9754">
        <v>9.1739999999999995</v>
      </c>
      <c r="L9754">
        <v>7.5579999999999998</v>
      </c>
      <c r="M9754">
        <v>2781.518</v>
      </c>
      <c r="N9754">
        <v>1134376</v>
      </c>
      <c r="O9754">
        <v>2.4</v>
      </c>
      <c r="P9754">
        <v>8.0809999999999995</v>
      </c>
      <c r="Q9754">
        <v>727.58399999999995</v>
      </c>
      <c r="R9754">
        <v>296728</v>
      </c>
      <c r="S9754">
        <v>1.6E-2</v>
      </c>
      <c r="T9754">
        <v>2.0510000000000002</v>
      </c>
      <c r="U9754">
        <v>5.0019999999999998</v>
      </c>
      <c r="V9754">
        <v>2040</v>
      </c>
      <c r="W9754">
        <f t="shared" si="372"/>
        <v>8</v>
      </c>
      <c r="X9754">
        <f t="shared" si="373"/>
        <v>791.71311999999989</v>
      </c>
      <c r="Y9754">
        <f t="shared" si="374"/>
        <v>13.254</v>
      </c>
    </row>
    <row r="9755" spans="1:25" x14ac:dyDescent="0.2">
      <c r="A9755" t="s">
        <v>23</v>
      </c>
      <c r="B9755" t="s">
        <v>745</v>
      </c>
      <c r="C9755">
        <v>9</v>
      </c>
      <c r="D9755">
        <v>35</v>
      </c>
      <c r="E9755" t="s">
        <v>9489</v>
      </c>
      <c r="F9755">
        <v>135.447</v>
      </c>
      <c r="G9755">
        <v>59.161999999999999</v>
      </c>
      <c r="H9755">
        <v>29.725000000000001</v>
      </c>
      <c r="I9755">
        <v>8013.3059999999996</v>
      </c>
      <c r="J9755">
        <v>3268037</v>
      </c>
      <c r="K9755">
        <v>13.183999999999999</v>
      </c>
      <c r="L9755">
        <v>8.1630000000000003</v>
      </c>
      <c r="M9755">
        <v>1785.694</v>
      </c>
      <c r="N9755">
        <v>728253</v>
      </c>
      <c r="O9755">
        <v>1.526</v>
      </c>
      <c r="P9755">
        <v>2.5289999999999999</v>
      </c>
      <c r="Q9755">
        <v>206.72300000000001</v>
      </c>
      <c r="R9755">
        <v>84307</v>
      </c>
      <c r="S9755">
        <v>5.0000000000000001E-3</v>
      </c>
      <c r="T9755">
        <v>1.085</v>
      </c>
      <c r="U9755">
        <v>0.625</v>
      </c>
      <c r="V9755">
        <v>255</v>
      </c>
      <c r="W9755">
        <f t="shared" si="372"/>
        <v>1</v>
      </c>
      <c r="X9755">
        <f t="shared" si="373"/>
        <v>0</v>
      </c>
      <c r="Y9755">
        <f t="shared" si="374"/>
        <v>9.4000000000000083E-2</v>
      </c>
    </row>
    <row r="9756" spans="1:25" x14ac:dyDescent="0.2">
      <c r="A9756" t="s">
        <v>23</v>
      </c>
      <c r="B9756" t="s">
        <v>745</v>
      </c>
      <c r="C9756">
        <v>9</v>
      </c>
      <c r="D9756">
        <v>36</v>
      </c>
      <c r="E9756" t="s">
        <v>9490</v>
      </c>
      <c r="F9756">
        <v>132.905</v>
      </c>
      <c r="G9756">
        <v>55.195999999999998</v>
      </c>
      <c r="H9756">
        <v>30.233000000000001</v>
      </c>
      <c r="I9756">
        <v>7335.768</v>
      </c>
      <c r="J9756">
        <v>2991719</v>
      </c>
      <c r="K9756">
        <v>13.797000000000001</v>
      </c>
      <c r="L9756">
        <v>8.4260000000000002</v>
      </c>
      <c r="M9756">
        <v>1833.7239999999999</v>
      </c>
      <c r="N9756">
        <v>747841</v>
      </c>
      <c r="O9756">
        <v>1.804</v>
      </c>
      <c r="P9756">
        <v>6.3540000000000001</v>
      </c>
      <c r="Q9756">
        <v>239.73400000000001</v>
      </c>
      <c r="R9756">
        <v>97770</v>
      </c>
      <c r="S9756">
        <v>8.9999999999999993E-3</v>
      </c>
      <c r="T9756">
        <v>1.5489999999999999</v>
      </c>
      <c r="U9756">
        <v>1.2509999999999999</v>
      </c>
      <c r="V9756">
        <v>510</v>
      </c>
      <c r="W9756">
        <f t="shared" si="372"/>
        <v>2</v>
      </c>
      <c r="X9756">
        <f t="shared" si="373"/>
        <v>0</v>
      </c>
      <c r="Y9756">
        <f t="shared" si="374"/>
        <v>1.974</v>
      </c>
    </row>
    <row r="9757" spans="1:25" x14ac:dyDescent="0.2">
      <c r="A9757" t="s">
        <v>23</v>
      </c>
      <c r="B9757" t="s">
        <v>745</v>
      </c>
      <c r="C9757">
        <v>10</v>
      </c>
      <c r="D9757">
        <v>2</v>
      </c>
      <c r="E9757" t="s">
        <v>5008</v>
      </c>
      <c r="F9757">
        <v>112.244</v>
      </c>
      <c r="G9757">
        <v>54.25</v>
      </c>
      <c r="H9757">
        <v>28.454999999999998</v>
      </c>
      <c r="I9757">
        <v>6089.23</v>
      </c>
      <c r="J9757">
        <v>2483348</v>
      </c>
      <c r="K9757">
        <v>6.9669999999999996</v>
      </c>
      <c r="L9757">
        <v>3.7440000000000002</v>
      </c>
      <c r="M9757">
        <v>782.00699999999995</v>
      </c>
      <c r="N9757">
        <v>318923</v>
      </c>
      <c r="O9757">
        <v>1.1719999999999999</v>
      </c>
      <c r="P9757">
        <v>1.042</v>
      </c>
      <c r="Q9757">
        <v>131.49700000000001</v>
      </c>
      <c r="R9757">
        <v>53628</v>
      </c>
      <c r="S9757">
        <v>0</v>
      </c>
      <c r="T9757">
        <v>0</v>
      </c>
      <c r="U9757">
        <v>0</v>
      </c>
      <c r="V9757">
        <v>0</v>
      </c>
      <c r="W9757">
        <f t="shared" si="372"/>
        <v>0</v>
      </c>
      <c r="X9757">
        <f t="shared" si="373"/>
        <v>0</v>
      </c>
      <c r="Y9757">
        <f t="shared" si="374"/>
        <v>0</v>
      </c>
    </row>
    <row r="9758" spans="1:25" x14ac:dyDescent="0.2">
      <c r="A9758" t="s">
        <v>23</v>
      </c>
      <c r="B9758" t="s">
        <v>745</v>
      </c>
      <c r="C9758">
        <v>10</v>
      </c>
      <c r="D9758">
        <v>6</v>
      </c>
      <c r="E9758" t="s">
        <v>9491</v>
      </c>
      <c r="F9758">
        <v>286.08499999999998</v>
      </c>
      <c r="G9758">
        <v>71.566000000000003</v>
      </c>
      <c r="H9758">
        <v>36.472000000000001</v>
      </c>
      <c r="I9758">
        <v>20473.848999999998</v>
      </c>
      <c r="J9758">
        <v>8349774</v>
      </c>
      <c r="K9758">
        <v>34.475999999999999</v>
      </c>
      <c r="L9758">
        <v>21.718</v>
      </c>
      <c r="M9758">
        <v>9862.9809999999998</v>
      </c>
      <c r="N9758">
        <v>4022383</v>
      </c>
      <c r="O9758">
        <v>1.46</v>
      </c>
      <c r="P9758">
        <v>3.452</v>
      </c>
      <c r="Q9758">
        <v>417.81299999999999</v>
      </c>
      <c r="R9758">
        <v>170395</v>
      </c>
      <c r="S9758">
        <v>8.9999999999999993E-3</v>
      </c>
      <c r="T9758">
        <v>1.4930000000000001</v>
      </c>
      <c r="U9758">
        <v>2.5009999999999999</v>
      </c>
      <c r="V9758">
        <v>1020</v>
      </c>
      <c r="W9758">
        <f t="shared" si="372"/>
        <v>4</v>
      </c>
      <c r="X9758">
        <f t="shared" si="373"/>
        <v>209.34363999999999</v>
      </c>
      <c r="Y9758">
        <f t="shared" si="374"/>
        <v>5.7339999999999991</v>
      </c>
    </row>
    <row r="9759" spans="1:25" x14ac:dyDescent="0.2">
      <c r="A9759" t="s">
        <v>23</v>
      </c>
      <c r="B9759" t="s">
        <v>745</v>
      </c>
      <c r="C9759">
        <v>10</v>
      </c>
      <c r="D9759">
        <v>7</v>
      </c>
      <c r="E9759" t="s">
        <v>9492</v>
      </c>
      <c r="F9759">
        <v>166.99799999999999</v>
      </c>
      <c r="G9759">
        <v>57.430999999999997</v>
      </c>
      <c r="H9759">
        <v>33.204999999999998</v>
      </c>
      <c r="I9759">
        <v>9590.9189999999999</v>
      </c>
      <c r="J9759">
        <v>3911429</v>
      </c>
      <c r="K9759">
        <v>6.4039999999999999</v>
      </c>
      <c r="L9759">
        <v>3.4460000000000002</v>
      </c>
      <c r="M9759">
        <v>1069.4870000000001</v>
      </c>
      <c r="N9759">
        <v>436165</v>
      </c>
      <c r="O9759">
        <v>1.615</v>
      </c>
      <c r="P9759">
        <v>4.3659999999999997</v>
      </c>
      <c r="Q9759">
        <v>269.73</v>
      </c>
      <c r="R9759">
        <v>110003</v>
      </c>
      <c r="S9759">
        <v>7.0000000000000001E-3</v>
      </c>
      <c r="T9759">
        <v>1.3819999999999999</v>
      </c>
      <c r="U9759">
        <v>1.2509999999999999</v>
      </c>
      <c r="V9759">
        <v>510</v>
      </c>
      <c r="W9759">
        <f t="shared" si="372"/>
        <v>2</v>
      </c>
      <c r="X9759">
        <f t="shared" si="373"/>
        <v>0</v>
      </c>
      <c r="Y9759">
        <f t="shared" si="374"/>
        <v>1.974</v>
      </c>
    </row>
    <row r="9760" spans="1:25" x14ac:dyDescent="0.2">
      <c r="A9760" t="s">
        <v>23</v>
      </c>
      <c r="B9760" t="s">
        <v>745</v>
      </c>
      <c r="C9760">
        <v>10</v>
      </c>
      <c r="D9760">
        <v>8</v>
      </c>
      <c r="E9760" t="s">
        <v>8771</v>
      </c>
      <c r="F9760">
        <v>13.704000000000001</v>
      </c>
      <c r="G9760">
        <v>46.207999999999998</v>
      </c>
      <c r="H9760">
        <v>35.518000000000001</v>
      </c>
      <c r="I9760">
        <v>633.25199999999995</v>
      </c>
      <c r="J9760">
        <v>258257</v>
      </c>
      <c r="K9760">
        <v>98.796999999999997</v>
      </c>
      <c r="L9760">
        <v>59.393999999999998</v>
      </c>
      <c r="M9760">
        <v>1353.9490000000001</v>
      </c>
      <c r="N9760">
        <v>552176</v>
      </c>
      <c r="O9760">
        <v>3.2149999999999999</v>
      </c>
      <c r="P9760">
        <v>6.3949999999999996</v>
      </c>
      <c r="Q9760">
        <v>44.063000000000002</v>
      </c>
      <c r="R9760">
        <v>17970</v>
      </c>
      <c r="S9760">
        <v>4.5999999999999999E-2</v>
      </c>
      <c r="T9760">
        <v>3.411</v>
      </c>
      <c r="U9760">
        <v>0.625</v>
      </c>
      <c r="V9760">
        <v>255</v>
      </c>
      <c r="W9760">
        <f t="shared" si="372"/>
        <v>1</v>
      </c>
      <c r="X9760">
        <f t="shared" si="373"/>
        <v>0</v>
      </c>
      <c r="Y9760">
        <f t="shared" si="374"/>
        <v>9.4000000000000083E-2</v>
      </c>
    </row>
    <row r="9761" spans="1:25" x14ac:dyDescent="0.2">
      <c r="A9761" t="s">
        <v>23</v>
      </c>
      <c r="B9761" t="s">
        <v>745</v>
      </c>
      <c r="C9761">
        <v>10</v>
      </c>
      <c r="D9761">
        <v>9</v>
      </c>
      <c r="E9761" t="s">
        <v>3835</v>
      </c>
      <c r="F9761">
        <v>250.83199999999999</v>
      </c>
      <c r="G9761">
        <v>65.796000000000006</v>
      </c>
      <c r="H9761">
        <v>39.505000000000003</v>
      </c>
      <c r="I9761">
        <v>16503.811000000002</v>
      </c>
      <c r="J9761">
        <v>6730688</v>
      </c>
      <c r="K9761">
        <v>34.296999999999997</v>
      </c>
      <c r="L9761">
        <v>27.222999999999999</v>
      </c>
      <c r="M9761">
        <v>8602.77</v>
      </c>
      <c r="N9761">
        <v>3508436</v>
      </c>
      <c r="O9761">
        <v>2.5920000000000001</v>
      </c>
      <c r="P9761">
        <v>9.7739999999999991</v>
      </c>
      <c r="Q9761">
        <v>650.08299999999997</v>
      </c>
      <c r="R9761">
        <v>265121</v>
      </c>
      <c r="S9761">
        <v>3.5000000000000003E-2</v>
      </c>
      <c r="T9761">
        <v>2.9830000000000001</v>
      </c>
      <c r="U9761">
        <v>8.7539999999999996</v>
      </c>
      <c r="V9761">
        <v>3570</v>
      </c>
      <c r="W9761">
        <f t="shared" si="372"/>
        <v>14</v>
      </c>
      <c r="X9761">
        <f t="shared" si="373"/>
        <v>646.01123999999993</v>
      </c>
      <c r="Y9761">
        <f t="shared" si="374"/>
        <v>24.533999999999999</v>
      </c>
    </row>
    <row r="9762" spans="1:25" x14ac:dyDescent="0.2">
      <c r="A9762" t="s">
        <v>23</v>
      </c>
      <c r="B9762" t="s">
        <v>745</v>
      </c>
      <c r="C9762">
        <v>10</v>
      </c>
      <c r="D9762">
        <v>12</v>
      </c>
      <c r="E9762" t="s">
        <v>9493</v>
      </c>
      <c r="F9762">
        <v>261.685</v>
      </c>
      <c r="G9762">
        <v>70.813000000000002</v>
      </c>
      <c r="H9762">
        <v>34.396000000000001</v>
      </c>
      <c r="I9762">
        <v>18530.737000000001</v>
      </c>
      <c r="J9762">
        <v>7557322</v>
      </c>
      <c r="K9762">
        <v>48.040999999999997</v>
      </c>
      <c r="L9762">
        <v>34.47</v>
      </c>
      <c r="M9762">
        <v>12571.73</v>
      </c>
      <c r="N9762">
        <v>5127082</v>
      </c>
      <c r="O9762">
        <v>3.585</v>
      </c>
      <c r="P9762">
        <v>11.853999999999999</v>
      </c>
      <c r="Q9762">
        <v>938.17100000000005</v>
      </c>
      <c r="R9762">
        <v>382611</v>
      </c>
      <c r="S9762">
        <v>3.3000000000000002E-2</v>
      </c>
      <c r="T9762">
        <v>2.92</v>
      </c>
      <c r="U9762">
        <v>8.7539999999999996</v>
      </c>
      <c r="V9762">
        <v>3570</v>
      </c>
      <c r="W9762">
        <f t="shared" si="372"/>
        <v>14</v>
      </c>
      <c r="X9762">
        <f t="shared" si="373"/>
        <v>1187.6166799999999</v>
      </c>
      <c r="Y9762">
        <f t="shared" si="374"/>
        <v>24.533999999999999</v>
      </c>
    </row>
    <row r="9763" spans="1:25" x14ac:dyDescent="0.2">
      <c r="A9763" t="s">
        <v>23</v>
      </c>
      <c r="B9763" t="s">
        <v>745</v>
      </c>
      <c r="C9763">
        <v>10</v>
      </c>
      <c r="D9763">
        <v>13</v>
      </c>
      <c r="E9763" t="s">
        <v>9494</v>
      </c>
      <c r="F9763">
        <v>148.56800000000001</v>
      </c>
      <c r="G9763">
        <v>61.415999999999997</v>
      </c>
      <c r="H9763">
        <v>44.066000000000003</v>
      </c>
      <c r="I9763">
        <v>9124.3970000000008</v>
      </c>
      <c r="J9763">
        <v>3721169</v>
      </c>
      <c r="K9763">
        <v>8.5470000000000006</v>
      </c>
      <c r="L9763">
        <v>5.1760000000000002</v>
      </c>
      <c r="M9763">
        <v>1269.857</v>
      </c>
      <c r="N9763">
        <v>517881</v>
      </c>
      <c r="O9763">
        <v>1.4690000000000001</v>
      </c>
      <c r="P9763">
        <v>1.28</v>
      </c>
      <c r="Q9763">
        <v>218.26</v>
      </c>
      <c r="R9763">
        <v>89012</v>
      </c>
      <c r="S9763">
        <v>0</v>
      </c>
      <c r="T9763">
        <v>0</v>
      </c>
      <c r="U9763">
        <v>0</v>
      </c>
      <c r="V9763">
        <v>0</v>
      </c>
      <c r="W9763">
        <f t="shared" si="372"/>
        <v>0</v>
      </c>
      <c r="X9763">
        <f t="shared" si="373"/>
        <v>0</v>
      </c>
      <c r="Y9763">
        <f t="shared" si="374"/>
        <v>0</v>
      </c>
    </row>
    <row r="9764" spans="1:25" x14ac:dyDescent="0.2">
      <c r="A9764" t="s">
        <v>23</v>
      </c>
      <c r="B9764" t="s">
        <v>745</v>
      </c>
      <c r="C9764">
        <v>10</v>
      </c>
      <c r="D9764">
        <v>14</v>
      </c>
      <c r="E9764" t="s">
        <v>9495</v>
      </c>
      <c r="F9764">
        <v>398.476</v>
      </c>
      <c r="G9764">
        <v>78.08</v>
      </c>
      <c r="H9764">
        <v>40.997999999999998</v>
      </c>
      <c r="I9764">
        <v>31113.077000000001</v>
      </c>
      <c r="J9764">
        <v>12688731</v>
      </c>
      <c r="K9764">
        <v>25.052</v>
      </c>
      <c r="L9764">
        <v>12.444000000000001</v>
      </c>
      <c r="M9764">
        <v>9982.6419999999998</v>
      </c>
      <c r="N9764">
        <v>4071184</v>
      </c>
      <c r="O9764">
        <v>1.546</v>
      </c>
      <c r="P9764">
        <v>5.1890000000000001</v>
      </c>
      <c r="Q9764">
        <v>616.23800000000006</v>
      </c>
      <c r="R9764">
        <v>251318</v>
      </c>
      <c r="S9764">
        <v>6.0000000000000001E-3</v>
      </c>
      <c r="T9764">
        <v>1.2649999999999999</v>
      </c>
      <c r="U9764">
        <v>2.5009999999999999</v>
      </c>
      <c r="V9764">
        <v>1020</v>
      </c>
      <c r="W9764">
        <f t="shared" si="372"/>
        <v>4</v>
      </c>
      <c r="X9764">
        <f t="shared" si="373"/>
        <v>582.38264000000015</v>
      </c>
      <c r="Y9764">
        <f t="shared" si="374"/>
        <v>5.7339999999999991</v>
      </c>
    </row>
    <row r="9765" spans="1:25" x14ac:dyDescent="0.2">
      <c r="A9765" t="s">
        <v>23</v>
      </c>
      <c r="B9765" t="s">
        <v>745</v>
      </c>
      <c r="C9765">
        <v>10</v>
      </c>
      <c r="D9765">
        <v>15</v>
      </c>
      <c r="E9765" t="s">
        <v>9496</v>
      </c>
      <c r="F9765">
        <v>213.483</v>
      </c>
      <c r="G9765">
        <v>55.765999999999998</v>
      </c>
      <c r="H9765">
        <v>32.496000000000002</v>
      </c>
      <c r="I9765">
        <v>11905.154</v>
      </c>
      <c r="J9765">
        <v>4855235</v>
      </c>
      <c r="K9765">
        <v>51.171999999999997</v>
      </c>
      <c r="L9765">
        <v>22.177</v>
      </c>
      <c r="M9765">
        <v>10924.32</v>
      </c>
      <c r="N9765">
        <v>4455225</v>
      </c>
      <c r="O9765">
        <v>2.9089999999999998</v>
      </c>
      <c r="P9765">
        <v>10.622</v>
      </c>
      <c r="Q9765">
        <v>621.005</v>
      </c>
      <c r="R9765">
        <v>253262</v>
      </c>
      <c r="S9765">
        <v>2.5999999999999999E-2</v>
      </c>
      <c r="T9765">
        <v>2.593</v>
      </c>
      <c r="U9765">
        <v>5.6269999999999998</v>
      </c>
      <c r="V9765">
        <v>2295</v>
      </c>
      <c r="W9765">
        <f t="shared" si="372"/>
        <v>9</v>
      </c>
      <c r="X9765">
        <f t="shared" si="373"/>
        <v>591.34460000000001</v>
      </c>
      <c r="Y9765">
        <f t="shared" si="374"/>
        <v>15.134</v>
      </c>
    </row>
    <row r="9766" spans="1:25" x14ac:dyDescent="0.2">
      <c r="A9766" t="s">
        <v>23</v>
      </c>
      <c r="B9766" t="s">
        <v>745</v>
      </c>
      <c r="C9766">
        <v>10</v>
      </c>
      <c r="D9766">
        <v>16</v>
      </c>
      <c r="E9766" t="s">
        <v>758</v>
      </c>
      <c r="F9766">
        <v>246.44800000000001</v>
      </c>
      <c r="G9766">
        <v>69.221999999999994</v>
      </c>
      <c r="H9766">
        <v>36.344999999999999</v>
      </c>
      <c r="I9766">
        <v>17059.585999999999</v>
      </c>
      <c r="J9766">
        <v>6957348</v>
      </c>
      <c r="K9766">
        <v>7.47</v>
      </c>
      <c r="L9766">
        <v>3.9540000000000002</v>
      </c>
      <c r="M9766">
        <v>1841.0219999999999</v>
      </c>
      <c r="N9766">
        <v>750817</v>
      </c>
      <c r="O9766">
        <v>1.274</v>
      </c>
      <c r="P9766">
        <v>0.93</v>
      </c>
      <c r="Q9766">
        <v>314.02600000000001</v>
      </c>
      <c r="R9766">
        <v>128068</v>
      </c>
      <c r="S9766">
        <v>0</v>
      </c>
      <c r="T9766">
        <v>0</v>
      </c>
      <c r="U9766">
        <v>0</v>
      </c>
      <c r="V9766">
        <v>0</v>
      </c>
      <c r="W9766">
        <f t="shared" si="372"/>
        <v>0</v>
      </c>
      <c r="X9766">
        <f t="shared" si="373"/>
        <v>14.224080000000058</v>
      </c>
      <c r="Y9766">
        <f t="shared" si="374"/>
        <v>0</v>
      </c>
    </row>
    <row r="9767" spans="1:25" x14ac:dyDescent="0.2">
      <c r="A9767" t="s">
        <v>23</v>
      </c>
      <c r="B9767" t="s">
        <v>745</v>
      </c>
      <c r="C9767">
        <v>10</v>
      </c>
      <c r="D9767">
        <v>17</v>
      </c>
      <c r="E9767" t="s">
        <v>9497</v>
      </c>
      <c r="F9767">
        <v>265.15199999999999</v>
      </c>
      <c r="G9767">
        <v>59.192999999999998</v>
      </c>
      <c r="H9767">
        <v>27.32</v>
      </c>
      <c r="I9767">
        <v>15695.123</v>
      </c>
      <c r="J9767">
        <v>6400884</v>
      </c>
      <c r="K9767">
        <v>48.390999999999998</v>
      </c>
      <c r="L9767">
        <v>20.952000000000002</v>
      </c>
      <c r="M9767">
        <v>12830.968000000001</v>
      </c>
      <c r="N9767">
        <v>5232806</v>
      </c>
      <c r="O9767">
        <v>2.9409999999999998</v>
      </c>
      <c r="P9767">
        <v>11.186999999999999</v>
      </c>
      <c r="Q9767">
        <v>779.75400000000002</v>
      </c>
      <c r="R9767">
        <v>318004</v>
      </c>
      <c r="S9767">
        <v>3.1E-2</v>
      </c>
      <c r="T9767">
        <v>2.7959999999999998</v>
      </c>
      <c r="U9767">
        <v>8.1280000000000001</v>
      </c>
      <c r="V9767">
        <v>3315</v>
      </c>
      <c r="W9767">
        <f t="shared" si="372"/>
        <v>13</v>
      </c>
      <c r="X9767">
        <f t="shared" si="373"/>
        <v>889.79272000000003</v>
      </c>
      <c r="Y9767">
        <f t="shared" si="374"/>
        <v>22.654</v>
      </c>
    </row>
    <row r="9768" spans="1:25" x14ac:dyDescent="0.2">
      <c r="A9768" t="s">
        <v>23</v>
      </c>
      <c r="B9768" t="s">
        <v>745</v>
      </c>
      <c r="C9768">
        <v>10</v>
      </c>
      <c r="D9768">
        <v>18</v>
      </c>
      <c r="E9768" t="s">
        <v>4429</v>
      </c>
      <c r="F9768">
        <v>298.16899999999998</v>
      </c>
      <c r="G9768">
        <v>79.212999999999994</v>
      </c>
      <c r="H9768">
        <v>37.195</v>
      </c>
      <c r="I9768">
        <v>23618.962</v>
      </c>
      <c r="J9768">
        <v>9632434</v>
      </c>
      <c r="K9768">
        <v>29.029</v>
      </c>
      <c r="L9768">
        <v>11.853</v>
      </c>
      <c r="M9768">
        <v>8655.6730000000007</v>
      </c>
      <c r="N9768">
        <v>3530011</v>
      </c>
      <c r="O9768">
        <v>1.7330000000000001</v>
      </c>
      <c r="P9768">
        <v>4.7350000000000003</v>
      </c>
      <c r="Q9768">
        <v>516.73</v>
      </c>
      <c r="R9768">
        <v>210736</v>
      </c>
      <c r="S9768">
        <v>0.01</v>
      </c>
      <c r="T9768">
        <v>1.635</v>
      </c>
      <c r="U9768">
        <v>3.1259999999999999</v>
      </c>
      <c r="V9768">
        <v>1275</v>
      </c>
      <c r="W9768">
        <f t="shared" si="372"/>
        <v>5</v>
      </c>
      <c r="X9768">
        <f t="shared" si="373"/>
        <v>395.30760000000004</v>
      </c>
      <c r="Y9768">
        <f t="shared" si="374"/>
        <v>7.613999999999999</v>
      </c>
    </row>
    <row r="9769" spans="1:25" x14ac:dyDescent="0.2">
      <c r="A9769" t="s">
        <v>23</v>
      </c>
      <c r="B9769" t="s">
        <v>745</v>
      </c>
      <c r="C9769">
        <v>10</v>
      </c>
      <c r="D9769">
        <v>19</v>
      </c>
      <c r="E9769" t="s">
        <v>9498</v>
      </c>
      <c r="F9769">
        <v>269.791</v>
      </c>
      <c r="G9769">
        <v>70.236999999999995</v>
      </c>
      <c r="H9769">
        <v>36.103000000000002</v>
      </c>
      <c r="I9769">
        <v>18949.237000000001</v>
      </c>
      <c r="J9769">
        <v>7727997</v>
      </c>
      <c r="K9769">
        <v>6.62</v>
      </c>
      <c r="L9769">
        <v>3.4809999999999999</v>
      </c>
      <c r="M9769">
        <v>1786.0809999999999</v>
      </c>
      <c r="N9769">
        <v>728411</v>
      </c>
      <c r="O9769">
        <v>1.2490000000000001</v>
      </c>
      <c r="P9769">
        <v>2.5270000000000001</v>
      </c>
      <c r="Q9769">
        <v>336.93</v>
      </c>
      <c r="R9769">
        <v>137409</v>
      </c>
      <c r="S9769">
        <v>2E-3</v>
      </c>
      <c r="T9769">
        <v>0.76900000000000002</v>
      </c>
      <c r="U9769">
        <v>0.625</v>
      </c>
      <c r="V9769">
        <v>255</v>
      </c>
      <c r="W9769">
        <f t="shared" si="372"/>
        <v>1</v>
      </c>
      <c r="X9769">
        <f t="shared" si="373"/>
        <v>57.28360000000005</v>
      </c>
      <c r="Y9769">
        <f t="shared" si="374"/>
        <v>9.4000000000000083E-2</v>
      </c>
    </row>
    <row r="9770" spans="1:25" x14ac:dyDescent="0.2">
      <c r="A9770" t="s">
        <v>23</v>
      </c>
      <c r="B9770" t="s">
        <v>745</v>
      </c>
      <c r="C9770">
        <v>10</v>
      </c>
      <c r="D9770">
        <v>20</v>
      </c>
      <c r="E9770" t="s">
        <v>9499</v>
      </c>
      <c r="F9770">
        <v>211.91900000000001</v>
      </c>
      <c r="G9770">
        <v>84.909000000000006</v>
      </c>
      <c r="H9770">
        <v>39.530999999999999</v>
      </c>
      <c r="I9770">
        <v>17993.791000000001</v>
      </c>
      <c r="J9770">
        <v>7338341</v>
      </c>
      <c r="K9770">
        <v>7.6710000000000003</v>
      </c>
      <c r="L9770">
        <v>3.8279999999999998</v>
      </c>
      <c r="M9770">
        <v>1625.6849999999999</v>
      </c>
      <c r="N9770">
        <v>662997</v>
      </c>
      <c r="O9770">
        <v>1.335</v>
      </c>
      <c r="P9770">
        <v>0.93600000000000005</v>
      </c>
      <c r="Q9770">
        <v>282.94900000000001</v>
      </c>
      <c r="R9770">
        <v>115394</v>
      </c>
      <c r="S9770">
        <v>0</v>
      </c>
      <c r="T9770">
        <v>0</v>
      </c>
      <c r="U9770">
        <v>0</v>
      </c>
      <c r="V9770">
        <v>0</v>
      </c>
      <c r="W9770">
        <f t="shared" si="372"/>
        <v>0</v>
      </c>
      <c r="X9770">
        <f t="shared" si="373"/>
        <v>0</v>
      </c>
      <c r="Y9770">
        <f t="shared" si="374"/>
        <v>0</v>
      </c>
    </row>
    <row r="9771" spans="1:25" x14ac:dyDescent="0.2">
      <c r="A9771" t="s">
        <v>23</v>
      </c>
      <c r="B9771" t="s">
        <v>745</v>
      </c>
      <c r="C9771">
        <v>10</v>
      </c>
      <c r="D9771">
        <v>21</v>
      </c>
      <c r="E9771" t="s">
        <v>9500</v>
      </c>
      <c r="F9771">
        <v>298.26900000000001</v>
      </c>
      <c r="G9771">
        <v>67.231999999999999</v>
      </c>
      <c r="H9771">
        <v>31.052</v>
      </c>
      <c r="I9771">
        <v>20053.324000000001</v>
      </c>
      <c r="J9771">
        <v>8178273</v>
      </c>
      <c r="K9771">
        <v>42.582999999999998</v>
      </c>
      <c r="L9771">
        <v>23.567</v>
      </c>
      <c r="M9771">
        <v>12701.152</v>
      </c>
      <c r="N9771">
        <v>5179864</v>
      </c>
      <c r="O9771">
        <v>2.5579999999999998</v>
      </c>
      <c r="P9771">
        <v>9.875</v>
      </c>
      <c r="Q9771">
        <v>762.85699999999997</v>
      </c>
      <c r="R9771">
        <v>311113</v>
      </c>
      <c r="S9771">
        <v>2.3E-2</v>
      </c>
      <c r="T9771">
        <v>2.4249999999999998</v>
      </c>
      <c r="U9771">
        <v>6.8780000000000001</v>
      </c>
      <c r="V9771">
        <v>2805</v>
      </c>
      <c r="W9771">
        <f t="shared" si="372"/>
        <v>11</v>
      </c>
      <c r="X9771">
        <f t="shared" si="373"/>
        <v>858.02635999999995</v>
      </c>
      <c r="Y9771">
        <f t="shared" si="374"/>
        <v>18.894000000000002</v>
      </c>
    </row>
    <row r="9772" spans="1:25" x14ac:dyDescent="0.2">
      <c r="A9772" t="s">
        <v>23</v>
      </c>
      <c r="B9772" t="s">
        <v>745</v>
      </c>
      <c r="C9772">
        <v>10</v>
      </c>
      <c r="D9772">
        <v>22</v>
      </c>
      <c r="E9772" t="s">
        <v>9501</v>
      </c>
      <c r="F9772">
        <v>267.06700000000001</v>
      </c>
      <c r="G9772">
        <v>58.198</v>
      </c>
      <c r="H9772">
        <v>32.853000000000002</v>
      </c>
      <c r="I9772">
        <v>15542.789000000001</v>
      </c>
      <c r="J9772">
        <v>6338758</v>
      </c>
      <c r="K9772">
        <v>64.197000000000003</v>
      </c>
      <c r="L9772">
        <v>26.515000000000001</v>
      </c>
      <c r="M9772">
        <v>17144.861000000001</v>
      </c>
      <c r="N9772">
        <v>6992125</v>
      </c>
      <c r="O9772">
        <v>2.7829999999999999</v>
      </c>
      <c r="P9772">
        <v>10.907</v>
      </c>
      <c r="Q9772">
        <v>743.12800000000004</v>
      </c>
      <c r="R9772">
        <v>303067</v>
      </c>
      <c r="S9772">
        <v>2.5999999999999999E-2</v>
      </c>
      <c r="T9772">
        <v>2.5630000000000002</v>
      </c>
      <c r="U9772">
        <v>6.8780000000000001</v>
      </c>
      <c r="V9772">
        <v>2805</v>
      </c>
      <c r="W9772">
        <f t="shared" si="372"/>
        <v>11</v>
      </c>
      <c r="X9772">
        <f t="shared" si="373"/>
        <v>820.9358400000001</v>
      </c>
      <c r="Y9772">
        <f t="shared" si="374"/>
        <v>18.894000000000002</v>
      </c>
    </row>
    <row r="9773" spans="1:25" x14ac:dyDescent="0.2">
      <c r="A9773" t="s">
        <v>23</v>
      </c>
      <c r="B9773" t="s">
        <v>745</v>
      </c>
      <c r="C9773">
        <v>10</v>
      </c>
      <c r="D9773">
        <v>23</v>
      </c>
      <c r="E9773" t="s">
        <v>9502</v>
      </c>
      <c r="F9773">
        <v>302.26600000000002</v>
      </c>
      <c r="G9773">
        <v>68.658000000000001</v>
      </c>
      <c r="H9773">
        <v>31.59</v>
      </c>
      <c r="I9773">
        <v>20752.830000000002</v>
      </c>
      <c r="J9773">
        <v>8463550</v>
      </c>
      <c r="K9773">
        <v>5.9850000000000003</v>
      </c>
      <c r="L9773">
        <v>3.4180000000000001</v>
      </c>
      <c r="M9773">
        <v>1808.998</v>
      </c>
      <c r="N9773">
        <v>737757</v>
      </c>
      <c r="O9773">
        <v>1.532</v>
      </c>
      <c r="P9773">
        <v>7.2160000000000002</v>
      </c>
      <c r="Q9773">
        <v>463.01600000000002</v>
      </c>
      <c r="R9773">
        <v>188830</v>
      </c>
      <c r="S9773">
        <v>4.0000000000000001E-3</v>
      </c>
      <c r="T9773">
        <v>1.0269999999999999</v>
      </c>
      <c r="U9773">
        <v>1.2509999999999999</v>
      </c>
      <c r="V9773">
        <v>510</v>
      </c>
      <c r="W9773">
        <f t="shared" si="372"/>
        <v>2</v>
      </c>
      <c r="X9773">
        <f t="shared" si="373"/>
        <v>294.32528000000008</v>
      </c>
      <c r="Y9773">
        <f t="shared" si="374"/>
        <v>1.974</v>
      </c>
    </row>
    <row r="9774" spans="1:25" x14ac:dyDescent="0.2">
      <c r="A9774" t="s">
        <v>23</v>
      </c>
      <c r="B9774" t="s">
        <v>1082</v>
      </c>
      <c r="C9774">
        <v>1</v>
      </c>
      <c r="D9774">
        <v>1</v>
      </c>
      <c r="E9774" t="s">
        <v>1584</v>
      </c>
      <c r="F9774">
        <v>149.33600000000001</v>
      </c>
      <c r="G9774">
        <v>73.040999999999997</v>
      </c>
      <c r="H9774">
        <v>36.695999999999998</v>
      </c>
      <c r="I9774">
        <v>10907.59</v>
      </c>
      <c r="J9774">
        <v>4448402</v>
      </c>
      <c r="K9774">
        <v>6.4989999999999997</v>
      </c>
      <c r="L9774">
        <v>3.3279999999999998</v>
      </c>
      <c r="M9774">
        <v>970.59199999999998</v>
      </c>
      <c r="N9774">
        <v>395833</v>
      </c>
      <c r="O9774">
        <v>1.444</v>
      </c>
      <c r="P9774">
        <v>0.97199999999999998</v>
      </c>
      <c r="Q9774">
        <v>215.673</v>
      </c>
      <c r="R9774">
        <v>87957</v>
      </c>
      <c r="S9774">
        <v>0</v>
      </c>
      <c r="T9774">
        <v>0</v>
      </c>
      <c r="U9774">
        <v>0</v>
      </c>
      <c r="V9774">
        <v>0</v>
      </c>
      <c r="W9774">
        <f t="shared" ref="W9774:W9802" si="375">V9774/255</f>
        <v>0</v>
      </c>
      <c r="X9774">
        <f>(MAX(0, (Q9774-307.16)))*2.03</f>
        <v>0</v>
      </c>
      <c r="Y9774">
        <f>(MAX(0, (W9774-0.51)))*2.03</f>
        <v>0</v>
      </c>
    </row>
    <row r="9775" spans="1:25" x14ac:dyDescent="0.2">
      <c r="A9775" t="s">
        <v>23</v>
      </c>
      <c r="B9775" t="s">
        <v>1082</v>
      </c>
      <c r="C9775">
        <v>1</v>
      </c>
      <c r="D9775">
        <v>2</v>
      </c>
      <c r="E9775" t="s">
        <v>3337</v>
      </c>
      <c r="F9775">
        <v>436.31799999999998</v>
      </c>
      <c r="G9775">
        <v>119.995</v>
      </c>
      <c r="H9775">
        <v>48.098999999999997</v>
      </c>
      <c r="I9775">
        <v>52356.123</v>
      </c>
      <c r="J9775">
        <v>21352204</v>
      </c>
      <c r="K9775">
        <v>6.4480000000000004</v>
      </c>
      <c r="L9775">
        <v>3.1720000000000002</v>
      </c>
      <c r="M9775">
        <v>2813.5479999999998</v>
      </c>
      <c r="N9775">
        <v>1147439</v>
      </c>
      <c r="O9775">
        <v>1.415</v>
      </c>
      <c r="P9775">
        <v>0.97899999999999998</v>
      </c>
      <c r="Q9775">
        <v>617.601</v>
      </c>
      <c r="R9775">
        <v>251874</v>
      </c>
      <c r="S9775">
        <v>0</v>
      </c>
      <c r="T9775">
        <v>0</v>
      </c>
      <c r="U9775">
        <v>0</v>
      </c>
      <c r="V9775">
        <v>0</v>
      </c>
      <c r="W9775">
        <f t="shared" si="375"/>
        <v>0</v>
      </c>
      <c r="X9775">
        <f t="shared" ref="X9775:X9838" si="376">(MAX(0, (Q9775-307.16)))*2.03</f>
        <v>630.19522999999992</v>
      </c>
      <c r="Y9775">
        <f t="shared" ref="Y9775:Y9838" si="377">(MAX(0, (W9775-0.51)))*2.03</f>
        <v>0</v>
      </c>
    </row>
    <row r="9776" spans="1:25" x14ac:dyDescent="0.2">
      <c r="A9776" t="s">
        <v>23</v>
      </c>
      <c r="B9776" t="s">
        <v>1082</v>
      </c>
      <c r="C9776">
        <v>1</v>
      </c>
      <c r="D9776">
        <v>3</v>
      </c>
      <c r="E9776" t="s">
        <v>9516</v>
      </c>
      <c r="F9776">
        <v>49.384</v>
      </c>
      <c r="G9776">
        <v>50.975999999999999</v>
      </c>
      <c r="H9776">
        <v>42.396000000000001</v>
      </c>
      <c r="I9776">
        <v>2517.41</v>
      </c>
      <c r="J9776">
        <v>1026666</v>
      </c>
      <c r="K9776">
        <v>5.5119999999999996</v>
      </c>
      <c r="L9776">
        <v>3.82</v>
      </c>
      <c r="M9776">
        <v>272.18700000000001</v>
      </c>
      <c r="N9776">
        <v>111005</v>
      </c>
      <c r="O9776">
        <v>1.111</v>
      </c>
      <c r="P9776">
        <v>0.83799999999999997</v>
      </c>
      <c r="Q9776">
        <v>54.866</v>
      </c>
      <c r="R9776">
        <v>22376</v>
      </c>
      <c r="S9776">
        <v>0</v>
      </c>
      <c r="T9776">
        <v>0</v>
      </c>
      <c r="U9776">
        <v>0</v>
      </c>
      <c r="V9776">
        <v>0</v>
      </c>
      <c r="W9776">
        <f t="shared" si="375"/>
        <v>0</v>
      </c>
      <c r="X9776">
        <f t="shared" si="376"/>
        <v>0</v>
      </c>
      <c r="Y9776">
        <f t="shared" si="377"/>
        <v>0</v>
      </c>
    </row>
    <row r="9777" spans="1:25" x14ac:dyDescent="0.2">
      <c r="A9777" t="s">
        <v>23</v>
      </c>
      <c r="B9777" t="s">
        <v>1082</v>
      </c>
      <c r="C9777">
        <v>1</v>
      </c>
      <c r="D9777">
        <v>4</v>
      </c>
      <c r="E9777" t="s">
        <v>2360</v>
      </c>
      <c r="F9777">
        <v>383.548</v>
      </c>
      <c r="G9777">
        <v>110.357</v>
      </c>
      <c r="H9777">
        <v>46.768999999999998</v>
      </c>
      <c r="I9777">
        <v>42327.383000000002</v>
      </c>
      <c r="J9777">
        <v>17262220</v>
      </c>
      <c r="K9777">
        <v>48.972000000000001</v>
      </c>
      <c r="L9777">
        <v>20.047000000000001</v>
      </c>
      <c r="M9777">
        <v>18783.187999999998</v>
      </c>
      <c r="N9777">
        <v>7660278</v>
      </c>
      <c r="O9777">
        <v>3.278</v>
      </c>
      <c r="P9777">
        <v>10.726000000000001</v>
      </c>
      <c r="Q9777">
        <v>1257.4010000000001</v>
      </c>
      <c r="R9777">
        <v>512801</v>
      </c>
      <c r="S9777">
        <v>2.9000000000000001E-2</v>
      </c>
      <c r="T9777">
        <v>2.7349999999999999</v>
      </c>
      <c r="U9777">
        <v>11.255000000000001</v>
      </c>
      <c r="V9777">
        <v>4590</v>
      </c>
      <c r="W9777">
        <f t="shared" si="375"/>
        <v>18</v>
      </c>
      <c r="X9777">
        <f t="shared" si="376"/>
        <v>1928.9892299999997</v>
      </c>
      <c r="Y9777">
        <f t="shared" si="377"/>
        <v>35.504699999999993</v>
      </c>
    </row>
    <row r="9778" spans="1:25" x14ac:dyDescent="0.2">
      <c r="A9778" t="s">
        <v>23</v>
      </c>
      <c r="B9778" t="s">
        <v>1082</v>
      </c>
      <c r="C9778">
        <v>1</v>
      </c>
      <c r="D9778">
        <v>5</v>
      </c>
      <c r="E9778" t="s">
        <v>7117</v>
      </c>
      <c r="F9778">
        <v>153.57499999999999</v>
      </c>
      <c r="G9778">
        <v>105.524</v>
      </c>
      <c r="H9778">
        <v>45.360999999999997</v>
      </c>
      <c r="I9778">
        <v>16205.885</v>
      </c>
      <c r="J9778">
        <v>6609186</v>
      </c>
      <c r="K9778">
        <v>18.212</v>
      </c>
      <c r="L9778">
        <v>7.6059999999999999</v>
      </c>
      <c r="M9778">
        <v>2796.8890000000001</v>
      </c>
      <c r="N9778">
        <v>1140645</v>
      </c>
      <c r="O9778">
        <v>1.5049999999999999</v>
      </c>
      <c r="P9778">
        <v>1.1499999999999999</v>
      </c>
      <c r="Q9778">
        <v>231.09800000000001</v>
      </c>
      <c r="R9778">
        <v>94248</v>
      </c>
      <c r="S9778">
        <v>0</v>
      </c>
      <c r="T9778">
        <v>0</v>
      </c>
      <c r="U9778">
        <v>0</v>
      </c>
      <c r="V9778">
        <v>0</v>
      </c>
      <c r="W9778">
        <f t="shared" si="375"/>
        <v>0</v>
      </c>
      <c r="X9778">
        <f t="shared" si="376"/>
        <v>0</v>
      </c>
      <c r="Y9778">
        <f t="shared" si="377"/>
        <v>0</v>
      </c>
    </row>
    <row r="9779" spans="1:25" x14ac:dyDescent="0.2">
      <c r="A9779" t="s">
        <v>23</v>
      </c>
      <c r="B9779" t="s">
        <v>1082</v>
      </c>
      <c r="C9779">
        <v>1</v>
      </c>
      <c r="D9779">
        <v>6</v>
      </c>
      <c r="E9779" t="s">
        <v>7913</v>
      </c>
      <c r="F9779">
        <v>194.80099999999999</v>
      </c>
      <c r="G9779">
        <v>113.095</v>
      </c>
      <c r="H9779">
        <v>49.725000000000001</v>
      </c>
      <c r="I9779">
        <v>22030.982</v>
      </c>
      <c r="J9779">
        <v>8984814</v>
      </c>
      <c r="K9779">
        <v>22.728000000000002</v>
      </c>
      <c r="L9779">
        <v>8.2460000000000004</v>
      </c>
      <c r="M9779">
        <v>4427.3869999999997</v>
      </c>
      <c r="N9779">
        <v>1805605</v>
      </c>
      <c r="O9779">
        <v>2.4289999999999998</v>
      </c>
      <c r="P9779">
        <v>5.8319999999999999</v>
      </c>
      <c r="Q9779">
        <v>473.108</v>
      </c>
      <c r="R9779">
        <v>192946</v>
      </c>
      <c r="S9779">
        <v>0.01</v>
      </c>
      <c r="T9779">
        <v>1.5669999999999999</v>
      </c>
      <c r="U9779">
        <v>1.8759999999999999</v>
      </c>
      <c r="V9779">
        <v>765</v>
      </c>
      <c r="W9779">
        <f t="shared" si="375"/>
        <v>3</v>
      </c>
      <c r="X9779">
        <f t="shared" si="376"/>
        <v>336.87443999999994</v>
      </c>
      <c r="Y9779">
        <f t="shared" si="377"/>
        <v>5.0546999999999995</v>
      </c>
    </row>
    <row r="9780" spans="1:25" x14ac:dyDescent="0.2">
      <c r="A9780" t="s">
        <v>23</v>
      </c>
      <c r="B9780" t="s">
        <v>1082</v>
      </c>
      <c r="C9780">
        <v>1</v>
      </c>
      <c r="D9780">
        <v>7</v>
      </c>
      <c r="E9780" t="s">
        <v>5939</v>
      </c>
      <c r="F9780">
        <v>223.05600000000001</v>
      </c>
      <c r="G9780">
        <v>112.21299999999999</v>
      </c>
      <c r="H9780">
        <v>48.963999999999999</v>
      </c>
      <c r="I9780">
        <v>25029.774000000001</v>
      </c>
      <c r="J9780">
        <v>10207800</v>
      </c>
      <c r="K9780">
        <v>26.838000000000001</v>
      </c>
      <c r="L9780">
        <v>15.154</v>
      </c>
      <c r="M9780">
        <v>5986.38</v>
      </c>
      <c r="N9780">
        <v>2441403</v>
      </c>
      <c r="O9780">
        <v>2.9969999999999999</v>
      </c>
      <c r="P9780">
        <v>8.6950000000000003</v>
      </c>
      <c r="Q9780">
        <v>668.48099999999999</v>
      </c>
      <c r="R9780">
        <v>272624</v>
      </c>
      <c r="S9780">
        <v>1.4E-2</v>
      </c>
      <c r="T9780">
        <v>1.89</v>
      </c>
      <c r="U9780">
        <v>3.1259999999999999</v>
      </c>
      <c r="V9780">
        <v>1275</v>
      </c>
      <c r="W9780">
        <f t="shared" si="375"/>
        <v>5</v>
      </c>
      <c r="X9780">
        <f t="shared" si="376"/>
        <v>733.48162999999988</v>
      </c>
      <c r="Y9780">
        <f t="shared" si="377"/>
        <v>9.1146999999999991</v>
      </c>
    </row>
    <row r="9781" spans="1:25" x14ac:dyDescent="0.2">
      <c r="A9781" t="s">
        <v>23</v>
      </c>
      <c r="B9781" t="s">
        <v>1082</v>
      </c>
      <c r="C9781">
        <v>1</v>
      </c>
      <c r="D9781">
        <v>8</v>
      </c>
      <c r="E9781" t="s">
        <v>6566</v>
      </c>
      <c r="F9781">
        <v>256.43799999999999</v>
      </c>
      <c r="G9781">
        <v>95.962000000000003</v>
      </c>
      <c r="H9781">
        <v>49.792999999999999</v>
      </c>
      <c r="I9781">
        <v>24608.256000000001</v>
      </c>
      <c r="J9781">
        <v>10035894</v>
      </c>
      <c r="K9781">
        <v>31.814</v>
      </c>
      <c r="L9781">
        <v>18.010000000000002</v>
      </c>
      <c r="M9781">
        <v>8158.2330000000002</v>
      </c>
      <c r="N9781">
        <v>3327142</v>
      </c>
      <c r="O9781">
        <v>3.05</v>
      </c>
      <c r="P9781">
        <v>7.399</v>
      </c>
      <c r="Q9781">
        <v>782.07299999999998</v>
      </c>
      <c r="R9781">
        <v>318950</v>
      </c>
      <c r="S9781">
        <v>2.9000000000000001E-2</v>
      </c>
      <c r="T9781">
        <v>2.7309999999999999</v>
      </c>
      <c r="U9781">
        <v>7.5030000000000001</v>
      </c>
      <c r="V9781">
        <v>3060</v>
      </c>
      <c r="W9781">
        <f t="shared" si="375"/>
        <v>12</v>
      </c>
      <c r="X9781">
        <f t="shared" si="376"/>
        <v>964.07338999999979</v>
      </c>
      <c r="Y9781">
        <f t="shared" si="377"/>
        <v>23.324699999999996</v>
      </c>
    </row>
    <row r="9782" spans="1:25" x14ac:dyDescent="0.2">
      <c r="A9782" t="s">
        <v>23</v>
      </c>
      <c r="B9782" t="s">
        <v>1082</v>
      </c>
      <c r="C9782">
        <v>1</v>
      </c>
      <c r="D9782">
        <v>9</v>
      </c>
      <c r="E9782" t="s">
        <v>9517</v>
      </c>
      <c r="F9782">
        <v>170.62700000000001</v>
      </c>
      <c r="G9782">
        <v>120.28100000000001</v>
      </c>
      <c r="H9782">
        <v>53.615000000000002</v>
      </c>
      <c r="I9782">
        <v>20523.099999999999</v>
      </c>
      <c r="J9782">
        <v>8369860</v>
      </c>
      <c r="K9782">
        <v>13.507</v>
      </c>
      <c r="L9782">
        <v>7.0549999999999997</v>
      </c>
      <c r="M9782">
        <v>2304.7170000000001</v>
      </c>
      <c r="N9782">
        <v>939924</v>
      </c>
      <c r="O9782">
        <v>1.702</v>
      </c>
      <c r="P9782">
        <v>1.0720000000000001</v>
      </c>
      <c r="Q9782">
        <v>290.447</v>
      </c>
      <c r="R9782">
        <v>118452</v>
      </c>
      <c r="S9782">
        <v>0</v>
      </c>
      <c r="T9782">
        <v>0</v>
      </c>
      <c r="U9782">
        <v>0</v>
      </c>
      <c r="V9782">
        <v>0</v>
      </c>
      <c r="W9782">
        <f t="shared" si="375"/>
        <v>0</v>
      </c>
      <c r="X9782">
        <f t="shared" si="376"/>
        <v>0</v>
      </c>
      <c r="Y9782">
        <f t="shared" si="377"/>
        <v>0</v>
      </c>
    </row>
    <row r="9783" spans="1:25" x14ac:dyDescent="0.2">
      <c r="A9783" t="s">
        <v>23</v>
      </c>
      <c r="B9783" t="s">
        <v>1082</v>
      </c>
      <c r="C9783">
        <v>1</v>
      </c>
      <c r="D9783">
        <v>10</v>
      </c>
      <c r="E9783" t="s">
        <v>9518</v>
      </c>
      <c r="F9783">
        <v>357.137</v>
      </c>
      <c r="G9783">
        <v>119.105</v>
      </c>
      <c r="H9783">
        <v>42.569000000000003</v>
      </c>
      <c r="I9783">
        <v>42536.900999999998</v>
      </c>
      <c r="J9783">
        <v>17347667</v>
      </c>
      <c r="K9783">
        <v>38.564</v>
      </c>
      <c r="L9783">
        <v>19.036000000000001</v>
      </c>
      <c r="M9783">
        <v>13772.788</v>
      </c>
      <c r="N9783">
        <v>5616905</v>
      </c>
      <c r="O9783">
        <v>3.028</v>
      </c>
      <c r="P9783">
        <v>8.9779999999999998</v>
      </c>
      <c r="Q9783">
        <v>1081.2470000000001</v>
      </c>
      <c r="R9783">
        <v>440961</v>
      </c>
      <c r="S9783">
        <v>2.5000000000000001E-2</v>
      </c>
      <c r="T9783">
        <v>2.5</v>
      </c>
      <c r="U9783">
        <v>8.7539999999999996</v>
      </c>
      <c r="V9783">
        <v>3570</v>
      </c>
      <c r="W9783">
        <f t="shared" si="375"/>
        <v>14</v>
      </c>
      <c r="X9783">
        <f t="shared" si="376"/>
        <v>1571.3966099999998</v>
      </c>
      <c r="Y9783">
        <f t="shared" si="377"/>
        <v>27.384699999999999</v>
      </c>
    </row>
    <row r="9784" spans="1:25" x14ac:dyDescent="0.2">
      <c r="A9784" t="s">
        <v>23</v>
      </c>
      <c r="B9784" t="s">
        <v>1082</v>
      </c>
      <c r="C9784">
        <v>1</v>
      </c>
      <c r="D9784">
        <v>11</v>
      </c>
      <c r="E9784" t="s">
        <v>4068</v>
      </c>
      <c r="F9784">
        <v>181.42500000000001</v>
      </c>
      <c r="G9784">
        <v>108.49299999999999</v>
      </c>
      <c r="H9784">
        <v>46.781999999999996</v>
      </c>
      <c r="I9784">
        <v>19683.434000000001</v>
      </c>
      <c r="J9784">
        <v>8027422</v>
      </c>
      <c r="K9784">
        <v>26.452999999999999</v>
      </c>
      <c r="L9784">
        <v>9.7490000000000006</v>
      </c>
      <c r="M9784">
        <v>4799.2879999999996</v>
      </c>
      <c r="N9784">
        <v>1957276</v>
      </c>
      <c r="O9784">
        <v>2.2320000000000002</v>
      </c>
      <c r="P9784">
        <v>6.13</v>
      </c>
      <c r="Q9784">
        <v>404.88600000000002</v>
      </c>
      <c r="R9784">
        <v>165123</v>
      </c>
      <c r="S9784">
        <v>7.0000000000000001E-3</v>
      </c>
      <c r="T9784">
        <v>1.3260000000000001</v>
      </c>
      <c r="U9784">
        <v>1.2509999999999999</v>
      </c>
      <c r="V9784">
        <v>510</v>
      </c>
      <c r="W9784">
        <f t="shared" si="375"/>
        <v>2</v>
      </c>
      <c r="X9784">
        <f t="shared" si="376"/>
        <v>198.38377999999997</v>
      </c>
      <c r="Y9784">
        <f t="shared" si="377"/>
        <v>3.0246999999999997</v>
      </c>
    </row>
    <row r="9785" spans="1:25" x14ac:dyDescent="0.2">
      <c r="A9785" t="s">
        <v>23</v>
      </c>
      <c r="B9785" t="s">
        <v>1082</v>
      </c>
      <c r="C9785">
        <v>1</v>
      </c>
      <c r="D9785">
        <v>12</v>
      </c>
      <c r="E9785" t="s">
        <v>9519</v>
      </c>
      <c r="F9785">
        <v>30.834</v>
      </c>
      <c r="G9785">
        <v>52.46</v>
      </c>
      <c r="H9785">
        <v>25.594999999999999</v>
      </c>
      <c r="I9785">
        <v>1617.5640000000001</v>
      </c>
      <c r="J9785">
        <v>659685</v>
      </c>
      <c r="K9785">
        <v>100.28400000000001</v>
      </c>
      <c r="L9785">
        <v>45.354999999999997</v>
      </c>
      <c r="M9785">
        <v>3092.172</v>
      </c>
      <c r="N9785">
        <v>1261069</v>
      </c>
      <c r="O9785">
        <v>5.8979999999999997</v>
      </c>
      <c r="P9785">
        <v>13.109</v>
      </c>
      <c r="Q9785">
        <v>181.85400000000001</v>
      </c>
      <c r="R9785">
        <v>74165</v>
      </c>
      <c r="S9785">
        <v>4.1000000000000002E-2</v>
      </c>
      <c r="T9785">
        <v>3.2160000000000002</v>
      </c>
      <c r="U9785">
        <v>1.2509999999999999</v>
      </c>
      <c r="V9785">
        <v>510</v>
      </c>
      <c r="W9785">
        <f t="shared" si="375"/>
        <v>2</v>
      </c>
      <c r="X9785">
        <f t="shared" si="376"/>
        <v>0</v>
      </c>
      <c r="Y9785">
        <f t="shared" si="377"/>
        <v>3.0246999999999997</v>
      </c>
    </row>
    <row r="9786" spans="1:25" x14ac:dyDescent="0.2">
      <c r="A9786" t="s">
        <v>23</v>
      </c>
      <c r="B9786" t="s">
        <v>1082</v>
      </c>
      <c r="C9786">
        <v>1</v>
      </c>
      <c r="D9786">
        <v>13</v>
      </c>
      <c r="E9786" t="s">
        <v>9520</v>
      </c>
      <c r="F9786">
        <v>168.08600000000001</v>
      </c>
      <c r="G9786">
        <v>129.613</v>
      </c>
      <c r="H9786">
        <v>59.276000000000003</v>
      </c>
      <c r="I9786">
        <v>21786.214</v>
      </c>
      <c r="J9786">
        <v>8884991</v>
      </c>
      <c r="K9786">
        <v>8.3490000000000002</v>
      </c>
      <c r="L9786">
        <v>3.847</v>
      </c>
      <c r="M9786">
        <v>1403.3520000000001</v>
      </c>
      <c r="N9786">
        <v>572324</v>
      </c>
      <c r="O9786">
        <v>2.2829999999999999</v>
      </c>
      <c r="P9786">
        <v>8.0609999999999999</v>
      </c>
      <c r="Q9786">
        <v>383.791</v>
      </c>
      <c r="R9786">
        <v>156520</v>
      </c>
      <c r="S9786">
        <v>7.0000000000000001E-3</v>
      </c>
      <c r="T9786">
        <v>1.377</v>
      </c>
      <c r="U9786">
        <v>1.2509999999999999</v>
      </c>
      <c r="V9786">
        <v>510</v>
      </c>
      <c r="W9786">
        <f t="shared" si="375"/>
        <v>2</v>
      </c>
      <c r="X9786">
        <f t="shared" si="376"/>
        <v>155.56092999999993</v>
      </c>
      <c r="Y9786">
        <f t="shared" si="377"/>
        <v>3.0246999999999997</v>
      </c>
    </row>
    <row r="9787" spans="1:25" x14ac:dyDescent="0.2">
      <c r="A9787" t="s">
        <v>23</v>
      </c>
      <c r="B9787" t="s">
        <v>1082</v>
      </c>
      <c r="C9787">
        <v>1</v>
      </c>
      <c r="D9787">
        <v>14</v>
      </c>
      <c r="E9787" t="s">
        <v>9521</v>
      </c>
      <c r="F9787">
        <v>37.54</v>
      </c>
      <c r="G9787">
        <v>56.209000000000003</v>
      </c>
      <c r="H9787">
        <v>30.507000000000001</v>
      </c>
      <c r="I9787">
        <v>2110.107</v>
      </c>
      <c r="J9787">
        <v>860557</v>
      </c>
      <c r="K9787">
        <v>55.384</v>
      </c>
      <c r="L9787">
        <v>29.213999999999999</v>
      </c>
      <c r="M9787">
        <v>2079.152</v>
      </c>
      <c r="N9787">
        <v>847933</v>
      </c>
      <c r="O9787">
        <v>4.4459999999999997</v>
      </c>
      <c r="P9787">
        <v>11.118</v>
      </c>
      <c r="Q9787">
        <v>166.91399999999999</v>
      </c>
      <c r="R9787">
        <v>68072</v>
      </c>
      <c r="S9787">
        <v>3.3000000000000002E-2</v>
      </c>
      <c r="T9787">
        <v>2.9140000000000001</v>
      </c>
      <c r="U9787">
        <v>1.2509999999999999</v>
      </c>
      <c r="V9787">
        <v>510</v>
      </c>
      <c r="W9787">
        <f t="shared" si="375"/>
        <v>2</v>
      </c>
      <c r="X9787">
        <f t="shared" si="376"/>
        <v>0</v>
      </c>
      <c r="Y9787">
        <f t="shared" si="377"/>
        <v>3.0246999999999997</v>
      </c>
    </row>
    <row r="9788" spans="1:25" x14ac:dyDescent="0.2">
      <c r="A9788" t="s">
        <v>23</v>
      </c>
      <c r="B9788" t="s">
        <v>1082</v>
      </c>
      <c r="C9788">
        <v>1</v>
      </c>
      <c r="D9788">
        <v>15</v>
      </c>
      <c r="E9788" t="s">
        <v>9522</v>
      </c>
      <c r="F9788">
        <v>238.744</v>
      </c>
      <c r="G9788">
        <v>115.371</v>
      </c>
      <c r="H9788">
        <v>46.331000000000003</v>
      </c>
      <c r="I9788">
        <v>27544.2</v>
      </c>
      <c r="J9788">
        <v>11233249</v>
      </c>
      <c r="K9788">
        <v>16.850999999999999</v>
      </c>
      <c r="L9788">
        <v>10.688000000000001</v>
      </c>
      <c r="M9788">
        <v>4022.9549999999999</v>
      </c>
      <c r="N9788">
        <v>1640667</v>
      </c>
      <c r="O9788">
        <v>1.8859999999999999</v>
      </c>
      <c r="P9788">
        <v>4.3650000000000002</v>
      </c>
      <c r="Q9788">
        <v>450.28500000000003</v>
      </c>
      <c r="R9788">
        <v>183638</v>
      </c>
      <c r="S9788">
        <v>8.0000000000000002E-3</v>
      </c>
      <c r="T9788">
        <v>1.415</v>
      </c>
      <c r="U9788">
        <v>1.8759999999999999</v>
      </c>
      <c r="V9788">
        <v>765</v>
      </c>
      <c r="W9788">
        <f t="shared" si="375"/>
        <v>3</v>
      </c>
      <c r="X9788">
        <f t="shared" si="376"/>
        <v>290.54374999999999</v>
      </c>
      <c r="Y9788">
        <f t="shared" si="377"/>
        <v>5.0546999999999995</v>
      </c>
    </row>
    <row r="9789" spans="1:25" x14ac:dyDescent="0.2">
      <c r="A9789" t="s">
        <v>23</v>
      </c>
      <c r="B9789" t="s">
        <v>1082</v>
      </c>
      <c r="C9789">
        <v>1</v>
      </c>
      <c r="D9789">
        <v>16</v>
      </c>
      <c r="E9789" t="s">
        <v>3849</v>
      </c>
      <c r="F9789">
        <v>325.21899999999999</v>
      </c>
      <c r="G9789">
        <v>122.36499999999999</v>
      </c>
      <c r="H9789">
        <v>43.311</v>
      </c>
      <c r="I9789">
        <v>39795.553</v>
      </c>
      <c r="J9789">
        <v>16229673</v>
      </c>
      <c r="K9789">
        <v>35.841999999999999</v>
      </c>
      <c r="L9789">
        <v>15.542999999999999</v>
      </c>
      <c r="M9789">
        <v>11656.59</v>
      </c>
      <c r="N9789">
        <v>4753864</v>
      </c>
      <c r="O9789">
        <v>1.9510000000000001</v>
      </c>
      <c r="P9789">
        <v>5.1340000000000003</v>
      </c>
      <c r="Q9789">
        <v>634.476</v>
      </c>
      <c r="R9789">
        <v>258756</v>
      </c>
      <c r="S9789">
        <v>6.0000000000000001E-3</v>
      </c>
      <c r="T9789">
        <v>1.2130000000000001</v>
      </c>
      <c r="U9789">
        <v>1.8759999999999999</v>
      </c>
      <c r="V9789">
        <v>765</v>
      </c>
      <c r="W9789">
        <f t="shared" si="375"/>
        <v>3</v>
      </c>
      <c r="X9789">
        <f t="shared" si="376"/>
        <v>664.45147999999983</v>
      </c>
      <c r="Y9789">
        <f t="shared" si="377"/>
        <v>5.0546999999999995</v>
      </c>
    </row>
    <row r="9790" spans="1:25" x14ac:dyDescent="0.2">
      <c r="A9790" t="s">
        <v>23</v>
      </c>
      <c r="B9790" t="s">
        <v>1082</v>
      </c>
      <c r="C9790">
        <v>1</v>
      </c>
      <c r="D9790">
        <v>18</v>
      </c>
      <c r="E9790" t="s">
        <v>3639</v>
      </c>
      <c r="F9790">
        <v>174.43199999999999</v>
      </c>
      <c r="G9790">
        <v>126.749</v>
      </c>
      <c r="H9790">
        <v>54.363</v>
      </c>
      <c r="I9790">
        <v>22109.03</v>
      </c>
      <c r="J9790">
        <v>9016644</v>
      </c>
      <c r="K9790">
        <v>7.1950000000000003</v>
      </c>
      <c r="L9790">
        <v>4.5430000000000001</v>
      </c>
      <c r="M9790">
        <v>1254.971</v>
      </c>
      <c r="N9790">
        <v>511810</v>
      </c>
      <c r="O9790">
        <v>1.6679999999999999</v>
      </c>
      <c r="P9790">
        <v>4.125</v>
      </c>
      <c r="Q9790">
        <v>290.97899999999998</v>
      </c>
      <c r="R9790">
        <v>118669</v>
      </c>
      <c r="S9790">
        <v>4.0000000000000001E-3</v>
      </c>
      <c r="T9790">
        <v>0.95599999999999996</v>
      </c>
      <c r="U9790">
        <v>0.625</v>
      </c>
      <c r="V9790">
        <v>255</v>
      </c>
      <c r="W9790">
        <f t="shared" si="375"/>
        <v>1</v>
      </c>
      <c r="X9790">
        <f t="shared" si="376"/>
        <v>0</v>
      </c>
      <c r="Y9790">
        <f t="shared" si="377"/>
        <v>0.99469999999999992</v>
      </c>
    </row>
    <row r="9791" spans="1:25" x14ac:dyDescent="0.2">
      <c r="A9791" t="s">
        <v>23</v>
      </c>
      <c r="B9791" t="s">
        <v>1082</v>
      </c>
      <c r="C9791">
        <v>1</v>
      </c>
      <c r="D9791">
        <v>19</v>
      </c>
      <c r="E9791" t="s">
        <v>9523</v>
      </c>
      <c r="F9791">
        <v>391.30599999999998</v>
      </c>
      <c r="G9791">
        <v>115.19</v>
      </c>
      <c r="H9791">
        <v>48.161999999999999</v>
      </c>
      <c r="I9791">
        <v>45074.523000000001</v>
      </c>
      <c r="J9791">
        <v>18382576</v>
      </c>
      <c r="K9791">
        <v>38.939</v>
      </c>
      <c r="L9791">
        <v>13.023</v>
      </c>
      <c r="M9791">
        <v>15237.181</v>
      </c>
      <c r="N9791">
        <v>6214123</v>
      </c>
      <c r="O9791">
        <v>2.718</v>
      </c>
      <c r="P9791">
        <v>8.6920000000000002</v>
      </c>
      <c r="Q9791">
        <v>1063.627</v>
      </c>
      <c r="R9791">
        <v>433775</v>
      </c>
      <c r="S9791">
        <v>1.0999999999999999E-2</v>
      </c>
      <c r="T9791">
        <v>1.6890000000000001</v>
      </c>
      <c r="U9791">
        <v>4.3769999999999998</v>
      </c>
      <c r="V9791">
        <v>1785</v>
      </c>
      <c r="W9791">
        <f t="shared" si="375"/>
        <v>7</v>
      </c>
      <c r="X9791">
        <f t="shared" si="376"/>
        <v>1535.6280099999997</v>
      </c>
      <c r="Y9791">
        <f t="shared" si="377"/>
        <v>13.1747</v>
      </c>
    </row>
    <row r="9792" spans="1:25" x14ac:dyDescent="0.2">
      <c r="A9792" t="s">
        <v>23</v>
      </c>
      <c r="B9792" t="s">
        <v>1082</v>
      </c>
      <c r="C9792">
        <v>1</v>
      </c>
      <c r="D9792">
        <v>21</v>
      </c>
      <c r="E9792" t="s">
        <v>8932</v>
      </c>
      <c r="F9792">
        <v>284.61900000000003</v>
      </c>
      <c r="G9792">
        <v>108.45099999999999</v>
      </c>
      <c r="H9792">
        <v>43.906999999999996</v>
      </c>
      <c r="I9792">
        <v>30867.112000000001</v>
      </c>
      <c r="J9792">
        <v>12588420</v>
      </c>
      <c r="K9792">
        <v>14.872</v>
      </c>
      <c r="L9792">
        <v>8.3789999999999996</v>
      </c>
      <c r="M9792">
        <v>4232.7780000000002</v>
      </c>
      <c r="N9792">
        <v>1726238</v>
      </c>
      <c r="O9792">
        <v>2.2559999999999998</v>
      </c>
      <c r="P9792">
        <v>5.7789999999999999</v>
      </c>
      <c r="Q9792">
        <v>641.98199999999997</v>
      </c>
      <c r="R9792">
        <v>261817</v>
      </c>
      <c r="S9792">
        <v>1.4999999999999999E-2</v>
      </c>
      <c r="T9792">
        <v>1.98</v>
      </c>
      <c r="U9792">
        <v>4.3769999999999998</v>
      </c>
      <c r="V9792">
        <v>1785</v>
      </c>
      <c r="W9792">
        <f t="shared" si="375"/>
        <v>7</v>
      </c>
      <c r="X9792">
        <f t="shared" si="376"/>
        <v>679.6886599999998</v>
      </c>
      <c r="Y9792">
        <f t="shared" si="377"/>
        <v>13.1747</v>
      </c>
    </row>
    <row r="9793" spans="1:25" x14ac:dyDescent="0.2">
      <c r="A9793" t="s">
        <v>23</v>
      </c>
      <c r="B9793" t="s">
        <v>1082</v>
      </c>
      <c r="C9793">
        <v>1</v>
      </c>
      <c r="D9793">
        <v>22</v>
      </c>
      <c r="E9793" t="s">
        <v>9524</v>
      </c>
      <c r="F9793">
        <v>224.762</v>
      </c>
      <c r="G9793">
        <v>102.71</v>
      </c>
      <c r="H9793">
        <v>45.372999999999998</v>
      </c>
      <c r="I9793">
        <v>23085.319</v>
      </c>
      <c r="J9793">
        <v>9414800</v>
      </c>
      <c r="K9793">
        <v>38.670999999999999</v>
      </c>
      <c r="L9793">
        <v>23.443999999999999</v>
      </c>
      <c r="M9793">
        <v>8691.74</v>
      </c>
      <c r="N9793">
        <v>3544720</v>
      </c>
      <c r="O9793">
        <v>3.95</v>
      </c>
      <c r="P9793">
        <v>9.7539999999999996</v>
      </c>
      <c r="Q9793">
        <v>887.89499999999998</v>
      </c>
      <c r="R9793">
        <v>362107</v>
      </c>
      <c r="S9793">
        <v>5.2999999999999999E-2</v>
      </c>
      <c r="T9793">
        <v>3.6709999999999998</v>
      </c>
      <c r="U9793">
        <v>11.88</v>
      </c>
      <c r="V9793">
        <v>4845</v>
      </c>
      <c r="W9793">
        <f t="shared" si="375"/>
        <v>19</v>
      </c>
      <c r="X9793">
        <f t="shared" si="376"/>
        <v>1178.8920499999997</v>
      </c>
      <c r="Y9793">
        <f t="shared" si="377"/>
        <v>37.534699999999994</v>
      </c>
    </row>
    <row r="9794" spans="1:25" x14ac:dyDescent="0.2">
      <c r="A9794" t="s">
        <v>23</v>
      </c>
      <c r="B9794" t="s">
        <v>1082</v>
      </c>
      <c r="C9794">
        <v>1</v>
      </c>
      <c r="D9794">
        <v>23</v>
      </c>
      <c r="E9794" t="s">
        <v>9525</v>
      </c>
      <c r="F9794">
        <v>451.88600000000002</v>
      </c>
      <c r="G9794">
        <v>92.772999999999996</v>
      </c>
      <c r="H9794">
        <v>40.576999999999998</v>
      </c>
      <c r="I9794">
        <v>41922.923999999999</v>
      </c>
      <c r="J9794">
        <v>17097271</v>
      </c>
      <c r="K9794">
        <v>27.265000000000001</v>
      </c>
      <c r="L9794">
        <v>11.94</v>
      </c>
      <c r="M9794">
        <v>12320.483</v>
      </c>
      <c r="N9794">
        <v>5024617</v>
      </c>
      <c r="O9794">
        <v>2.0640000000000001</v>
      </c>
      <c r="P9794">
        <v>5.9390000000000001</v>
      </c>
      <c r="Q9794">
        <v>932.74300000000005</v>
      </c>
      <c r="R9794">
        <v>380397</v>
      </c>
      <c r="S9794">
        <v>1.0999999999999999E-2</v>
      </c>
      <c r="T9794">
        <v>1.68</v>
      </c>
      <c r="U9794">
        <v>5.0019999999999998</v>
      </c>
      <c r="V9794">
        <v>2040</v>
      </c>
      <c r="W9794">
        <f t="shared" si="375"/>
        <v>8</v>
      </c>
      <c r="X9794">
        <f t="shared" si="376"/>
        <v>1269.9334900000001</v>
      </c>
      <c r="Y9794">
        <f t="shared" si="377"/>
        <v>15.204699999999999</v>
      </c>
    </row>
    <row r="9795" spans="1:25" x14ac:dyDescent="0.2">
      <c r="A9795" t="s">
        <v>23</v>
      </c>
      <c r="B9795" t="s">
        <v>1082</v>
      </c>
      <c r="C9795">
        <v>1</v>
      </c>
      <c r="D9795">
        <v>24</v>
      </c>
      <c r="E9795" t="s">
        <v>9526</v>
      </c>
      <c r="F9795">
        <v>337.50400000000002</v>
      </c>
      <c r="G9795">
        <v>83.35</v>
      </c>
      <c r="H9795">
        <v>35.347000000000001</v>
      </c>
      <c r="I9795">
        <v>28130.896000000001</v>
      </c>
      <c r="J9795">
        <v>11472519</v>
      </c>
      <c r="K9795">
        <v>35.052</v>
      </c>
      <c r="L9795">
        <v>19.298999999999999</v>
      </c>
      <c r="M9795">
        <v>11830.078</v>
      </c>
      <c r="N9795">
        <v>4824617</v>
      </c>
      <c r="O9795">
        <v>2.2749999999999999</v>
      </c>
      <c r="P9795">
        <v>5.3570000000000002</v>
      </c>
      <c r="Q9795">
        <v>767.84699999999998</v>
      </c>
      <c r="R9795">
        <v>313148</v>
      </c>
      <c r="S9795">
        <v>0.02</v>
      </c>
      <c r="T9795">
        <v>2.2799999999999998</v>
      </c>
      <c r="U9795">
        <v>6.8780000000000001</v>
      </c>
      <c r="V9795">
        <v>2805</v>
      </c>
      <c r="W9795">
        <f t="shared" si="375"/>
        <v>11</v>
      </c>
      <c r="X9795">
        <f t="shared" si="376"/>
        <v>935.19460999999978</v>
      </c>
      <c r="Y9795">
        <f t="shared" si="377"/>
        <v>21.294699999999999</v>
      </c>
    </row>
    <row r="9796" spans="1:25" x14ac:dyDescent="0.2">
      <c r="A9796" t="s">
        <v>23</v>
      </c>
      <c r="B9796" t="s">
        <v>1082</v>
      </c>
      <c r="C9796">
        <v>1</v>
      </c>
      <c r="D9796">
        <v>25</v>
      </c>
      <c r="E9796" t="s">
        <v>9527</v>
      </c>
      <c r="F9796">
        <v>313.21899999999999</v>
      </c>
      <c r="G9796">
        <v>79.209000000000003</v>
      </c>
      <c r="H9796">
        <v>37.677</v>
      </c>
      <c r="I9796">
        <v>24809.913</v>
      </c>
      <c r="J9796">
        <v>10118135</v>
      </c>
      <c r="K9796">
        <v>4.7350000000000003</v>
      </c>
      <c r="L9796">
        <v>2.67</v>
      </c>
      <c r="M9796">
        <v>1482.96</v>
      </c>
      <c r="N9796">
        <v>604790</v>
      </c>
      <c r="O9796">
        <v>1.3979999999999999</v>
      </c>
      <c r="P9796">
        <v>1.96</v>
      </c>
      <c r="Q9796">
        <v>437.98099999999999</v>
      </c>
      <c r="R9796">
        <v>178620</v>
      </c>
      <c r="S9796">
        <v>4.0000000000000001E-3</v>
      </c>
      <c r="T9796">
        <v>1.0089999999999999</v>
      </c>
      <c r="U9796">
        <v>1.2509999999999999</v>
      </c>
      <c r="V9796">
        <v>510</v>
      </c>
      <c r="W9796">
        <f t="shared" si="375"/>
        <v>2</v>
      </c>
      <c r="X9796">
        <f t="shared" si="376"/>
        <v>265.56662999999992</v>
      </c>
      <c r="Y9796">
        <f t="shared" si="377"/>
        <v>3.0246999999999997</v>
      </c>
    </row>
    <row r="9797" spans="1:25" x14ac:dyDescent="0.2">
      <c r="A9797" t="s">
        <v>23</v>
      </c>
      <c r="B9797" t="s">
        <v>1082</v>
      </c>
      <c r="C9797">
        <v>1</v>
      </c>
      <c r="D9797">
        <v>26</v>
      </c>
      <c r="E9797" t="s">
        <v>9528</v>
      </c>
      <c r="F9797">
        <v>250.09200000000001</v>
      </c>
      <c r="G9797">
        <v>70.308999999999997</v>
      </c>
      <c r="H9797">
        <v>35.201000000000001</v>
      </c>
      <c r="I9797">
        <v>17583.810000000001</v>
      </c>
      <c r="J9797">
        <v>7171140</v>
      </c>
      <c r="K9797">
        <v>5.4249999999999998</v>
      </c>
      <c r="L9797">
        <v>3.093</v>
      </c>
      <c r="M9797">
        <v>1356.703</v>
      </c>
      <c r="N9797">
        <v>553299</v>
      </c>
      <c r="O9797">
        <v>1.3260000000000001</v>
      </c>
      <c r="P9797">
        <v>1.3129999999999999</v>
      </c>
      <c r="Q9797">
        <v>331.56</v>
      </c>
      <c r="R9797">
        <v>135219</v>
      </c>
      <c r="S9797">
        <v>3.0000000000000001E-3</v>
      </c>
      <c r="T9797">
        <v>0.79800000000000004</v>
      </c>
      <c r="U9797">
        <v>0.625</v>
      </c>
      <c r="V9797">
        <v>255</v>
      </c>
      <c r="W9797">
        <f t="shared" si="375"/>
        <v>1</v>
      </c>
      <c r="X9797">
        <f t="shared" si="376"/>
        <v>49.531999999999947</v>
      </c>
      <c r="Y9797">
        <f t="shared" si="377"/>
        <v>0.99469999999999992</v>
      </c>
    </row>
    <row r="9798" spans="1:25" x14ac:dyDescent="0.2">
      <c r="A9798" t="s">
        <v>23</v>
      </c>
      <c r="B9798" t="s">
        <v>1082</v>
      </c>
      <c r="C9798">
        <v>2</v>
      </c>
      <c r="D9798">
        <v>1</v>
      </c>
      <c r="E9798" t="s">
        <v>801</v>
      </c>
      <c r="F9798">
        <v>264.19799999999998</v>
      </c>
      <c r="G9798">
        <v>109.54</v>
      </c>
      <c r="H9798">
        <v>46.86</v>
      </c>
      <c r="I9798">
        <v>28940.147000000001</v>
      </c>
      <c r="J9798">
        <v>11802553</v>
      </c>
      <c r="K9798">
        <v>7.2619999999999996</v>
      </c>
      <c r="L9798">
        <v>3.87</v>
      </c>
      <c r="M9798">
        <v>1918.643</v>
      </c>
      <c r="N9798">
        <v>782473</v>
      </c>
      <c r="O9798">
        <v>1.47</v>
      </c>
      <c r="P9798">
        <v>0.998</v>
      </c>
      <c r="Q9798">
        <v>388.36599999999999</v>
      </c>
      <c r="R9798">
        <v>158386</v>
      </c>
      <c r="S9798">
        <v>0</v>
      </c>
      <c r="T9798">
        <v>0</v>
      </c>
      <c r="U9798">
        <v>0</v>
      </c>
      <c r="V9798">
        <v>0</v>
      </c>
      <c r="W9798">
        <f t="shared" si="375"/>
        <v>0</v>
      </c>
      <c r="X9798">
        <f t="shared" si="376"/>
        <v>164.8481799999999</v>
      </c>
      <c r="Y9798">
        <f t="shared" si="377"/>
        <v>0</v>
      </c>
    </row>
    <row r="9799" spans="1:25" x14ac:dyDescent="0.2">
      <c r="A9799" t="s">
        <v>23</v>
      </c>
      <c r="B9799" t="s">
        <v>1082</v>
      </c>
      <c r="C9799">
        <v>2</v>
      </c>
      <c r="D9799">
        <v>2</v>
      </c>
      <c r="E9799" t="s">
        <v>383</v>
      </c>
      <c r="F9799">
        <v>246.58500000000001</v>
      </c>
      <c r="G9799">
        <v>114.785</v>
      </c>
      <c r="H9799">
        <v>50.585999999999999</v>
      </c>
      <c r="I9799">
        <v>28304.357</v>
      </c>
      <c r="J9799">
        <v>11543261</v>
      </c>
      <c r="K9799">
        <v>7.3360000000000003</v>
      </c>
      <c r="L9799">
        <v>4.0110000000000001</v>
      </c>
      <c r="M9799">
        <v>1808.9690000000001</v>
      </c>
      <c r="N9799">
        <v>737745</v>
      </c>
      <c r="O9799">
        <v>1.452</v>
      </c>
      <c r="P9799">
        <v>1.099</v>
      </c>
      <c r="Q9799">
        <v>358.05900000000003</v>
      </c>
      <c r="R9799">
        <v>146026</v>
      </c>
      <c r="S9799">
        <v>3.0000000000000001E-3</v>
      </c>
      <c r="T9799">
        <v>0.80400000000000005</v>
      </c>
      <c r="U9799">
        <v>0.625</v>
      </c>
      <c r="V9799">
        <v>255</v>
      </c>
      <c r="W9799">
        <f t="shared" si="375"/>
        <v>1</v>
      </c>
      <c r="X9799">
        <f t="shared" si="376"/>
        <v>103.32496999999999</v>
      </c>
      <c r="Y9799">
        <f t="shared" si="377"/>
        <v>0.99469999999999992</v>
      </c>
    </row>
    <row r="9800" spans="1:25" x14ac:dyDescent="0.2">
      <c r="A9800" t="s">
        <v>23</v>
      </c>
      <c r="B9800" t="s">
        <v>1082</v>
      </c>
      <c r="C9800">
        <v>2</v>
      </c>
      <c r="D9800">
        <v>3</v>
      </c>
      <c r="E9800" t="s">
        <v>9529</v>
      </c>
      <c r="F9800">
        <v>217.11</v>
      </c>
      <c r="G9800">
        <v>115.494</v>
      </c>
      <c r="H9800">
        <v>51.728999999999999</v>
      </c>
      <c r="I9800">
        <v>25074.749</v>
      </c>
      <c r="J9800">
        <v>10226142</v>
      </c>
      <c r="K9800">
        <v>8.5660000000000007</v>
      </c>
      <c r="L9800">
        <v>4.66</v>
      </c>
      <c r="M9800">
        <v>1859.713</v>
      </c>
      <c r="N9800">
        <v>758440</v>
      </c>
      <c r="O9800">
        <v>1.631</v>
      </c>
      <c r="P9800">
        <v>1.111</v>
      </c>
      <c r="Q9800">
        <v>354.07</v>
      </c>
      <c r="R9800">
        <v>144399</v>
      </c>
      <c r="S9800">
        <v>0</v>
      </c>
      <c r="T9800">
        <v>0</v>
      </c>
      <c r="U9800">
        <v>0</v>
      </c>
      <c r="V9800">
        <v>0</v>
      </c>
      <c r="W9800">
        <f t="shared" si="375"/>
        <v>0</v>
      </c>
      <c r="X9800">
        <f t="shared" si="376"/>
        <v>95.227299999999929</v>
      </c>
      <c r="Y9800">
        <f t="shared" si="377"/>
        <v>0</v>
      </c>
    </row>
    <row r="9801" spans="1:25" x14ac:dyDescent="0.2">
      <c r="A9801" t="s">
        <v>23</v>
      </c>
      <c r="B9801" t="s">
        <v>1082</v>
      </c>
      <c r="C9801">
        <v>2</v>
      </c>
      <c r="D9801">
        <v>4</v>
      </c>
      <c r="E9801" t="s">
        <v>4531</v>
      </c>
      <c r="F9801">
        <v>254.72399999999999</v>
      </c>
      <c r="G9801">
        <v>111.523</v>
      </c>
      <c r="H9801">
        <v>49.960999999999999</v>
      </c>
      <c r="I9801">
        <v>28407.651000000002</v>
      </c>
      <c r="J9801">
        <v>11585387</v>
      </c>
      <c r="K9801">
        <v>7.9930000000000003</v>
      </c>
      <c r="L9801">
        <v>4.2009999999999996</v>
      </c>
      <c r="M9801">
        <v>2035.953</v>
      </c>
      <c r="N9801">
        <v>830315</v>
      </c>
      <c r="O9801">
        <v>1.6850000000000001</v>
      </c>
      <c r="P9801">
        <v>2.7570000000000001</v>
      </c>
      <c r="Q9801">
        <v>429.23700000000002</v>
      </c>
      <c r="R9801">
        <v>175054</v>
      </c>
      <c r="S9801">
        <v>0</v>
      </c>
      <c r="T9801">
        <v>0</v>
      </c>
      <c r="U9801">
        <v>0</v>
      </c>
      <c r="V9801">
        <v>0</v>
      </c>
      <c r="W9801">
        <f t="shared" si="375"/>
        <v>0</v>
      </c>
      <c r="X9801">
        <f t="shared" si="376"/>
        <v>247.81630999999996</v>
      </c>
      <c r="Y9801">
        <f t="shared" si="377"/>
        <v>0</v>
      </c>
    </row>
    <row r="9802" spans="1:25" x14ac:dyDescent="0.2">
      <c r="A9802" t="s">
        <v>23</v>
      </c>
      <c r="B9802" t="s">
        <v>1082</v>
      </c>
      <c r="C9802">
        <v>2</v>
      </c>
      <c r="D9802">
        <v>6</v>
      </c>
      <c r="E9802" t="s">
        <v>8090</v>
      </c>
      <c r="F9802">
        <v>268.38099999999997</v>
      </c>
      <c r="G9802">
        <v>103.958</v>
      </c>
      <c r="H9802">
        <v>53.552999999999997</v>
      </c>
      <c r="I9802">
        <v>27900.498</v>
      </c>
      <c r="J9802">
        <v>11378557</v>
      </c>
      <c r="K9802">
        <v>9.6050000000000004</v>
      </c>
      <c r="L9802">
        <v>5.2629999999999999</v>
      </c>
      <c r="M9802">
        <v>2577.8519999999999</v>
      </c>
      <c r="N9802">
        <v>1051316</v>
      </c>
      <c r="O9802">
        <v>1.601</v>
      </c>
      <c r="P9802">
        <v>1.19</v>
      </c>
      <c r="Q9802">
        <v>429.62400000000002</v>
      </c>
      <c r="R9802">
        <v>175212</v>
      </c>
      <c r="S9802">
        <v>0</v>
      </c>
      <c r="T9802">
        <v>0</v>
      </c>
      <c r="U9802">
        <v>0</v>
      </c>
      <c r="V9802">
        <v>0</v>
      </c>
      <c r="W9802">
        <f t="shared" si="375"/>
        <v>0</v>
      </c>
      <c r="X9802">
        <f t="shared" si="376"/>
        <v>248.60191999999998</v>
      </c>
      <c r="Y9802">
        <f t="shared" si="377"/>
        <v>0</v>
      </c>
    </row>
    <row r="9803" spans="1:25" x14ac:dyDescent="0.2">
      <c r="A9803" t="s">
        <v>23</v>
      </c>
      <c r="B9803" t="s">
        <v>1082</v>
      </c>
      <c r="C9803">
        <v>2</v>
      </c>
      <c r="D9803">
        <v>7</v>
      </c>
      <c r="E9803" t="s">
        <v>9530</v>
      </c>
      <c r="F9803">
        <v>350.34500000000003</v>
      </c>
      <c r="G9803">
        <v>101.455</v>
      </c>
      <c r="H9803">
        <v>43.488</v>
      </c>
      <c r="I9803">
        <v>35544.269999999997</v>
      </c>
      <c r="J9803">
        <v>14495888</v>
      </c>
      <c r="K9803">
        <v>8.1509999999999998</v>
      </c>
      <c r="L9803">
        <v>4.5149999999999997</v>
      </c>
      <c r="M9803">
        <v>2855.502</v>
      </c>
      <c r="N9803">
        <v>1164549</v>
      </c>
      <c r="O9803">
        <v>1.577</v>
      </c>
      <c r="P9803">
        <v>1.83</v>
      </c>
      <c r="Q9803">
        <v>552.34299999999996</v>
      </c>
      <c r="R9803">
        <v>225260</v>
      </c>
      <c r="S9803">
        <v>2E-3</v>
      </c>
      <c r="T9803">
        <v>0.67500000000000004</v>
      </c>
      <c r="U9803">
        <v>0.625</v>
      </c>
      <c r="V9803">
        <v>255</v>
      </c>
      <c r="W9803">
        <f t="shared" ref="W9803:W9866" si="378">V9803/255</f>
        <v>1</v>
      </c>
      <c r="X9803">
        <f t="shared" si="376"/>
        <v>497.72148999999985</v>
      </c>
      <c r="Y9803">
        <f t="shared" si="377"/>
        <v>0.99469999999999992</v>
      </c>
    </row>
    <row r="9804" spans="1:25" x14ac:dyDescent="0.2">
      <c r="A9804" t="s">
        <v>23</v>
      </c>
      <c r="B9804" t="s">
        <v>1082</v>
      </c>
      <c r="C9804">
        <v>2</v>
      </c>
      <c r="D9804">
        <v>8</v>
      </c>
      <c r="E9804" t="s">
        <v>9531</v>
      </c>
      <c r="F9804">
        <v>461.952</v>
      </c>
      <c r="G9804">
        <v>106.551</v>
      </c>
      <c r="H9804">
        <v>45.436999999999998</v>
      </c>
      <c r="I9804">
        <v>49221.21</v>
      </c>
      <c r="J9804">
        <v>20073704</v>
      </c>
      <c r="K9804">
        <v>35.143000000000001</v>
      </c>
      <c r="L9804">
        <v>21.74</v>
      </c>
      <c r="M9804">
        <v>16234.483</v>
      </c>
      <c r="N9804">
        <v>6620849</v>
      </c>
      <c r="O9804">
        <v>2.0350000000000001</v>
      </c>
      <c r="P9804">
        <v>5.7850000000000001</v>
      </c>
      <c r="Q9804">
        <v>939.971</v>
      </c>
      <c r="R9804">
        <v>383345</v>
      </c>
      <c r="S9804">
        <v>8.0000000000000002E-3</v>
      </c>
      <c r="T9804">
        <v>1.4390000000000001</v>
      </c>
      <c r="U9804">
        <v>3.7519999999999998</v>
      </c>
      <c r="V9804">
        <v>1530</v>
      </c>
      <c r="W9804">
        <f t="shared" si="378"/>
        <v>6</v>
      </c>
      <c r="X9804">
        <f t="shared" si="376"/>
        <v>1284.6063299999996</v>
      </c>
      <c r="Y9804">
        <f t="shared" si="377"/>
        <v>11.144699999999998</v>
      </c>
    </row>
    <row r="9805" spans="1:25" x14ac:dyDescent="0.2">
      <c r="A9805" t="s">
        <v>23</v>
      </c>
      <c r="B9805" t="s">
        <v>1082</v>
      </c>
      <c r="C9805">
        <v>2</v>
      </c>
      <c r="D9805">
        <v>10</v>
      </c>
      <c r="E9805" t="s">
        <v>9532</v>
      </c>
      <c r="F9805">
        <v>182.749</v>
      </c>
      <c r="G9805">
        <v>135.86000000000001</v>
      </c>
      <c r="H9805">
        <v>57.725999999999999</v>
      </c>
      <c r="I9805">
        <v>24828.365000000002</v>
      </c>
      <c r="J9805">
        <v>10125660</v>
      </c>
      <c r="K9805">
        <v>13.731999999999999</v>
      </c>
      <c r="L9805">
        <v>8.0630000000000006</v>
      </c>
      <c r="M9805">
        <v>2509.5120000000002</v>
      </c>
      <c r="N9805">
        <v>1023445</v>
      </c>
      <c r="O9805">
        <v>2.2360000000000002</v>
      </c>
      <c r="P9805">
        <v>4.1550000000000002</v>
      </c>
      <c r="Q9805">
        <v>408.71600000000001</v>
      </c>
      <c r="R9805">
        <v>166685</v>
      </c>
      <c r="S9805">
        <v>3.0000000000000001E-3</v>
      </c>
      <c r="T9805">
        <v>0.93400000000000005</v>
      </c>
      <c r="U9805">
        <v>0.625</v>
      </c>
      <c r="V9805">
        <v>255</v>
      </c>
      <c r="W9805">
        <f t="shared" si="378"/>
        <v>1</v>
      </c>
      <c r="X9805">
        <f t="shared" si="376"/>
        <v>206.15867999999995</v>
      </c>
      <c r="Y9805">
        <f t="shared" si="377"/>
        <v>0.99469999999999992</v>
      </c>
    </row>
    <row r="9806" spans="1:25" x14ac:dyDescent="0.2">
      <c r="A9806" t="s">
        <v>23</v>
      </c>
      <c r="B9806" t="s">
        <v>1082</v>
      </c>
      <c r="C9806">
        <v>2</v>
      </c>
      <c r="D9806">
        <v>11</v>
      </c>
      <c r="E9806" t="s">
        <v>9432</v>
      </c>
      <c r="F9806">
        <v>326.43099999999998</v>
      </c>
      <c r="G9806">
        <v>110.988</v>
      </c>
      <c r="H9806">
        <v>52.593000000000004</v>
      </c>
      <c r="I9806">
        <v>36229.792000000001</v>
      </c>
      <c r="J9806">
        <v>14775462</v>
      </c>
      <c r="K9806">
        <v>44.067</v>
      </c>
      <c r="L9806">
        <v>17.286999999999999</v>
      </c>
      <c r="M9806">
        <v>14384.911</v>
      </c>
      <c r="N9806">
        <v>5866545</v>
      </c>
      <c r="O9806">
        <v>2.3929999999999998</v>
      </c>
      <c r="P9806">
        <v>7.3090000000000002</v>
      </c>
      <c r="Q9806">
        <v>781.30100000000004</v>
      </c>
      <c r="R9806">
        <v>318635</v>
      </c>
      <c r="S9806">
        <v>0.01</v>
      </c>
      <c r="T9806">
        <v>1.5629999999999999</v>
      </c>
      <c r="U9806">
        <v>3.1259999999999999</v>
      </c>
      <c r="V9806">
        <v>1275</v>
      </c>
      <c r="W9806">
        <f t="shared" si="378"/>
        <v>5</v>
      </c>
      <c r="X9806">
        <f t="shared" si="376"/>
        <v>962.50622999999996</v>
      </c>
      <c r="Y9806">
        <f t="shared" si="377"/>
        <v>9.1146999999999991</v>
      </c>
    </row>
    <row r="9807" spans="1:25" x14ac:dyDescent="0.2">
      <c r="A9807" t="s">
        <v>23</v>
      </c>
      <c r="B9807" t="s">
        <v>1082</v>
      </c>
      <c r="C9807">
        <v>2</v>
      </c>
      <c r="D9807">
        <v>13</v>
      </c>
      <c r="E9807" t="s">
        <v>9533</v>
      </c>
      <c r="F9807">
        <v>549.33699999999999</v>
      </c>
      <c r="G9807">
        <v>120.004</v>
      </c>
      <c r="H9807">
        <v>49.33</v>
      </c>
      <c r="I9807">
        <v>65922.887000000002</v>
      </c>
      <c r="J9807">
        <v>26885087</v>
      </c>
      <c r="K9807">
        <v>23.027999999999999</v>
      </c>
      <c r="L9807">
        <v>16.093</v>
      </c>
      <c r="M9807">
        <v>12650.191999999999</v>
      </c>
      <c r="N9807">
        <v>5159081</v>
      </c>
      <c r="O9807">
        <v>1.919</v>
      </c>
      <c r="P9807">
        <v>5.4880000000000004</v>
      </c>
      <c r="Q9807">
        <v>1054.0250000000001</v>
      </c>
      <c r="R9807">
        <v>429859</v>
      </c>
      <c r="S9807">
        <v>5.0000000000000001E-3</v>
      </c>
      <c r="T9807">
        <v>1.077</v>
      </c>
      <c r="U9807">
        <v>2.5009999999999999</v>
      </c>
      <c r="V9807">
        <v>1020</v>
      </c>
      <c r="W9807">
        <f t="shared" si="378"/>
        <v>4</v>
      </c>
      <c r="X9807">
        <f t="shared" si="376"/>
        <v>1516.1359499999999</v>
      </c>
      <c r="Y9807">
        <f t="shared" si="377"/>
        <v>7.0846999999999998</v>
      </c>
    </row>
    <row r="9808" spans="1:25" x14ac:dyDescent="0.2">
      <c r="A9808" t="s">
        <v>23</v>
      </c>
      <c r="B9808" t="s">
        <v>1082</v>
      </c>
      <c r="C9808">
        <v>2</v>
      </c>
      <c r="D9808">
        <v>14</v>
      </c>
      <c r="E9808" t="s">
        <v>9534</v>
      </c>
      <c r="F9808">
        <v>410.29500000000002</v>
      </c>
      <c r="G9808">
        <v>129.45699999999999</v>
      </c>
      <c r="H9808">
        <v>49.579000000000001</v>
      </c>
      <c r="I9808">
        <v>53115.349000000002</v>
      </c>
      <c r="J9808">
        <v>21661836</v>
      </c>
      <c r="K9808">
        <v>44.473999999999997</v>
      </c>
      <c r="L9808">
        <v>21.018999999999998</v>
      </c>
      <c r="M9808">
        <v>18247.624</v>
      </c>
      <c r="N9808">
        <v>7441861</v>
      </c>
      <c r="O9808">
        <v>1.9930000000000001</v>
      </c>
      <c r="P9808">
        <v>4.5679999999999996</v>
      </c>
      <c r="Q9808">
        <v>817.53399999999999</v>
      </c>
      <c r="R9808">
        <v>333412</v>
      </c>
      <c r="S9808">
        <v>6.0000000000000001E-3</v>
      </c>
      <c r="T9808">
        <v>1.2470000000000001</v>
      </c>
      <c r="U9808">
        <v>2.5009999999999999</v>
      </c>
      <c r="V9808">
        <v>1020</v>
      </c>
      <c r="W9808">
        <f t="shared" si="378"/>
        <v>4</v>
      </c>
      <c r="X9808">
        <f t="shared" si="376"/>
        <v>1036.0592199999999</v>
      </c>
      <c r="Y9808">
        <f t="shared" si="377"/>
        <v>7.0846999999999998</v>
      </c>
    </row>
    <row r="9809" spans="1:25" x14ac:dyDescent="0.2">
      <c r="A9809" t="s">
        <v>23</v>
      </c>
      <c r="B9809" t="s">
        <v>1082</v>
      </c>
      <c r="C9809">
        <v>2</v>
      </c>
      <c r="D9809">
        <v>15</v>
      </c>
      <c r="E9809" t="s">
        <v>4679</v>
      </c>
      <c r="F9809">
        <v>456.66699999999997</v>
      </c>
      <c r="G9809">
        <v>123.26</v>
      </c>
      <c r="H9809">
        <v>49.936</v>
      </c>
      <c r="I9809">
        <v>56288.665000000001</v>
      </c>
      <c r="J9809">
        <v>22955998</v>
      </c>
      <c r="K9809">
        <v>32.65</v>
      </c>
      <c r="L9809">
        <v>16.003</v>
      </c>
      <c r="M9809">
        <v>14910.299000000001</v>
      </c>
      <c r="N9809">
        <v>6080812</v>
      </c>
      <c r="O9809">
        <v>1.804</v>
      </c>
      <c r="P9809">
        <v>3.8380000000000001</v>
      </c>
      <c r="Q9809">
        <v>823.77700000000004</v>
      </c>
      <c r="R9809">
        <v>335958</v>
      </c>
      <c r="S9809">
        <v>4.0000000000000001E-3</v>
      </c>
      <c r="T9809">
        <v>1.0229999999999999</v>
      </c>
      <c r="U9809">
        <v>1.8759999999999999</v>
      </c>
      <c r="V9809">
        <v>765</v>
      </c>
      <c r="W9809">
        <f t="shared" si="378"/>
        <v>3</v>
      </c>
      <c r="X9809">
        <f t="shared" si="376"/>
        <v>1048.7325099999998</v>
      </c>
      <c r="Y9809">
        <f t="shared" si="377"/>
        <v>5.0546999999999995</v>
      </c>
    </row>
    <row r="9810" spans="1:25" x14ac:dyDescent="0.2">
      <c r="A9810" t="s">
        <v>23</v>
      </c>
      <c r="B9810" t="s">
        <v>1082</v>
      </c>
      <c r="C9810">
        <v>2</v>
      </c>
      <c r="D9810">
        <v>16</v>
      </c>
      <c r="E9810" t="s">
        <v>9535</v>
      </c>
      <c r="F9810">
        <v>195.03899999999999</v>
      </c>
      <c r="G9810">
        <v>123.113</v>
      </c>
      <c r="H9810">
        <v>60.088000000000001</v>
      </c>
      <c r="I9810">
        <v>24011.892</v>
      </c>
      <c r="J9810">
        <v>9792681</v>
      </c>
      <c r="K9810">
        <v>9.0239999999999991</v>
      </c>
      <c r="L9810">
        <v>4.6479999999999997</v>
      </c>
      <c r="M9810">
        <v>1760.107</v>
      </c>
      <c r="N9810">
        <v>717818</v>
      </c>
      <c r="O9810">
        <v>1.6080000000000001</v>
      </c>
      <c r="P9810">
        <v>1.0780000000000001</v>
      </c>
      <c r="Q9810">
        <v>313.59699999999998</v>
      </c>
      <c r="R9810">
        <v>127893</v>
      </c>
      <c r="S9810">
        <v>0</v>
      </c>
      <c r="T9810">
        <v>0</v>
      </c>
      <c r="U9810">
        <v>0</v>
      </c>
      <c r="V9810">
        <v>0</v>
      </c>
      <c r="W9810">
        <f t="shared" si="378"/>
        <v>0</v>
      </c>
      <c r="X9810">
        <f t="shared" si="376"/>
        <v>13.067109999999907</v>
      </c>
      <c r="Y9810">
        <f t="shared" si="377"/>
        <v>0</v>
      </c>
    </row>
    <row r="9811" spans="1:25" x14ac:dyDescent="0.2">
      <c r="A9811" t="s">
        <v>23</v>
      </c>
      <c r="B9811" t="s">
        <v>1082</v>
      </c>
      <c r="C9811">
        <v>2</v>
      </c>
      <c r="D9811">
        <v>17</v>
      </c>
      <c r="E9811" t="s">
        <v>4474</v>
      </c>
      <c r="F9811">
        <v>387.38299999999998</v>
      </c>
      <c r="G9811">
        <v>89.503</v>
      </c>
      <c r="H9811">
        <v>43.524000000000001</v>
      </c>
      <c r="I9811">
        <v>34672.084999999999</v>
      </c>
      <c r="J9811">
        <v>14140188</v>
      </c>
      <c r="K9811">
        <v>7.7629999999999999</v>
      </c>
      <c r="L9811">
        <v>3.7559999999999998</v>
      </c>
      <c r="M9811">
        <v>3007.1819999999998</v>
      </c>
      <c r="N9811">
        <v>1226408</v>
      </c>
      <c r="O9811">
        <v>1.534</v>
      </c>
      <c r="P9811">
        <v>1.2969999999999999</v>
      </c>
      <c r="Q9811">
        <v>594.39800000000002</v>
      </c>
      <c r="R9811">
        <v>242411</v>
      </c>
      <c r="S9811">
        <v>3.0000000000000001E-3</v>
      </c>
      <c r="T9811">
        <v>0.90700000000000003</v>
      </c>
      <c r="U9811">
        <v>1.2509999999999999</v>
      </c>
      <c r="V9811">
        <v>510</v>
      </c>
      <c r="W9811">
        <f t="shared" si="378"/>
        <v>2</v>
      </c>
      <c r="X9811">
        <f t="shared" si="376"/>
        <v>583.09313999999995</v>
      </c>
      <c r="Y9811">
        <f t="shared" si="377"/>
        <v>3.0246999999999997</v>
      </c>
    </row>
    <row r="9812" spans="1:25" x14ac:dyDescent="0.2">
      <c r="A9812" t="s">
        <v>23</v>
      </c>
      <c r="B9812" t="s">
        <v>1082</v>
      </c>
      <c r="C9812">
        <v>2</v>
      </c>
      <c r="D9812">
        <v>18</v>
      </c>
      <c r="E9812" t="s">
        <v>9536</v>
      </c>
      <c r="F9812">
        <v>225.28</v>
      </c>
      <c r="G9812">
        <v>113.854</v>
      </c>
      <c r="H9812">
        <v>56.377000000000002</v>
      </c>
      <c r="I9812">
        <v>25649.044999999998</v>
      </c>
      <c r="J9812">
        <v>10460355</v>
      </c>
      <c r="K9812">
        <v>12.066000000000001</v>
      </c>
      <c r="L9812">
        <v>9.6329999999999991</v>
      </c>
      <c r="M9812">
        <v>2718.1350000000002</v>
      </c>
      <c r="N9812">
        <v>1108527</v>
      </c>
      <c r="O9812">
        <v>1.75</v>
      </c>
      <c r="P9812">
        <v>1.175</v>
      </c>
      <c r="Q9812">
        <v>394.27600000000001</v>
      </c>
      <c r="R9812">
        <v>160796</v>
      </c>
      <c r="S9812">
        <v>0</v>
      </c>
      <c r="T9812">
        <v>0</v>
      </c>
      <c r="U9812">
        <v>0</v>
      </c>
      <c r="V9812">
        <v>0</v>
      </c>
      <c r="W9812">
        <f t="shared" si="378"/>
        <v>0</v>
      </c>
      <c r="X9812">
        <f t="shared" si="376"/>
        <v>176.84547999999995</v>
      </c>
      <c r="Y9812">
        <f t="shared" si="377"/>
        <v>0</v>
      </c>
    </row>
    <row r="9813" spans="1:25" x14ac:dyDescent="0.2">
      <c r="A9813" t="s">
        <v>23</v>
      </c>
      <c r="B9813" t="s">
        <v>1082</v>
      </c>
      <c r="C9813">
        <v>2</v>
      </c>
      <c r="D9813">
        <v>19</v>
      </c>
      <c r="E9813" t="s">
        <v>9537</v>
      </c>
      <c r="F9813">
        <v>218.066</v>
      </c>
      <c r="G9813">
        <v>123.282</v>
      </c>
      <c r="H9813">
        <v>54.948</v>
      </c>
      <c r="I9813">
        <v>26883.558000000001</v>
      </c>
      <c r="J9813">
        <v>10963822</v>
      </c>
      <c r="K9813">
        <v>10.734999999999999</v>
      </c>
      <c r="L9813">
        <v>5.9009999999999998</v>
      </c>
      <c r="M9813">
        <v>2340.9499999999998</v>
      </c>
      <c r="N9813">
        <v>954701</v>
      </c>
      <c r="O9813">
        <v>1.657</v>
      </c>
      <c r="P9813">
        <v>1.208</v>
      </c>
      <c r="Q9813">
        <v>361.24900000000002</v>
      </c>
      <c r="R9813">
        <v>147327</v>
      </c>
      <c r="S9813">
        <v>0</v>
      </c>
      <c r="T9813">
        <v>0</v>
      </c>
      <c r="U9813">
        <v>0</v>
      </c>
      <c r="V9813">
        <v>0</v>
      </c>
      <c r="W9813">
        <f t="shared" si="378"/>
        <v>0</v>
      </c>
      <c r="X9813">
        <f t="shared" si="376"/>
        <v>109.80066999999998</v>
      </c>
      <c r="Y9813">
        <f t="shared" si="377"/>
        <v>0</v>
      </c>
    </row>
    <row r="9814" spans="1:25" x14ac:dyDescent="0.2">
      <c r="A9814" t="s">
        <v>23</v>
      </c>
      <c r="B9814" t="s">
        <v>1082</v>
      </c>
      <c r="C9814">
        <v>2</v>
      </c>
      <c r="D9814">
        <v>20</v>
      </c>
      <c r="E9814" t="s">
        <v>9538</v>
      </c>
      <c r="F9814">
        <v>207.77500000000001</v>
      </c>
      <c r="G9814">
        <v>135.16200000000001</v>
      </c>
      <c r="H9814">
        <v>50.009</v>
      </c>
      <c r="I9814">
        <v>28083.173999999999</v>
      </c>
      <c r="J9814">
        <v>11453057</v>
      </c>
      <c r="K9814">
        <v>9.51</v>
      </c>
      <c r="L9814">
        <v>5.2460000000000004</v>
      </c>
      <c r="M9814">
        <v>1975.88</v>
      </c>
      <c r="N9814">
        <v>805816</v>
      </c>
      <c r="O9814">
        <v>1.885</v>
      </c>
      <c r="P9814">
        <v>3.2919999999999998</v>
      </c>
      <c r="Q9814">
        <v>391.59800000000001</v>
      </c>
      <c r="R9814">
        <v>159704</v>
      </c>
      <c r="S9814">
        <v>3.0000000000000001E-3</v>
      </c>
      <c r="T9814">
        <v>0.876</v>
      </c>
      <c r="U9814">
        <v>0.625</v>
      </c>
      <c r="V9814">
        <v>255</v>
      </c>
      <c r="W9814">
        <f t="shared" si="378"/>
        <v>1</v>
      </c>
      <c r="X9814">
        <f t="shared" si="376"/>
        <v>171.40913999999995</v>
      </c>
      <c r="Y9814">
        <f t="shared" si="377"/>
        <v>0.99469999999999992</v>
      </c>
    </row>
    <row r="9815" spans="1:25" x14ac:dyDescent="0.2">
      <c r="A9815" t="s">
        <v>23</v>
      </c>
      <c r="B9815" t="s">
        <v>1082</v>
      </c>
      <c r="C9815">
        <v>2</v>
      </c>
      <c r="D9815">
        <v>21</v>
      </c>
      <c r="E9815" t="s">
        <v>9539</v>
      </c>
      <c r="F9815">
        <v>19.805</v>
      </c>
      <c r="G9815">
        <v>59.981000000000002</v>
      </c>
      <c r="H9815">
        <v>43.88</v>
      </c>
      <c r="I9815">
        <v>1187.92</v>
      </c>
      <c r="J9815">
        <v>484465</v>
      </c>
      <c r="K9815">
        <v>7.6740000000000004</v>
      </c>
      <c r="L9815">
        <v>5.4770000000000003</v>
      </c>
      <c r="M9815">
        <v>151.989</v>
      </c>
      <c r="N9815">
        <v>61985</v>
      </c>
      <c r="O9815">
        <v>1.4990000000000001</v>
      </c>
      <c r="P9815">
        <v>1.0840000000000001</v>
      </c>
      <c r="Q9815">
        <v>29.678999999999998</v>
      </c>
      <c r="R9815">
        <v>12104</v>
      </c>
      <c r="S9815">
        <v>0</v>
      </c>
      <c r="T9815">
        <v>0</v>
      </c>
      <c r="U9815">
        <v>0</v>
      </c>
      <c r="V9815">
        <v>0</v>
      </c>
      <c r="W9815">
        <f t="shared" si="378"/>
        <v>0</v>
      </c>
      <c r="X9815">
        <f t="shared" si="376"/>
        <v>0</v>
      </c>
      <c r="Y9815">
        <f t="shared" si="377"/>
        <v>0</v>
      </c>
    </row>
    <row r="9816" spans="1:25" x14ac:dyDescent="0.2">
      <c r="A9816" t="s">
        <v>23</v>
      </c>
      <c r="B9816" t="s">
        <v>1082</v>
      </c>
      <c r="C9816">
        <v>2</v>
      </c>
      <c r="D9816">
        <v>22</v>
      </c>
      <c r="E9816" t="s">
        <v>9540</v>
      </c>
      <c r="F9816">
        <v>348.572</v>
      </c>
      <c r="G9816">
        <v>134.726</v>
      </c>
      <c r="H9816">
        <v>49.600999999999999</v>
      </c>
      <c r="I9816">
        <v>46961.942000000003</v>
      </c>
      <c r="J9816">
        <v>19152315</v>
      </c>
      <c r="K9816">
        <v>23.244</v>
      </c>
      <c r="L9816">
        <v>9.6120000000000001</v>
      </c>
      <c r="M9816">
        <v>8102.2120000000004</v>
      </c>
      <c r="N9816">
        <v>3304295</v>
      </c>
      <c r="O9816">
        <v>2.2799999999999998</v>
      </c>
      <c r="P9816">
        <v>4.8470000000000004</v>
      </c>
      <c r="Q9816">
        <v>794.84799999999996</v>
      </c>
      <c r="R9816">
        <v>324160</v>
      </c>
      <c r="S9816">
        <v>5.0000000000000001E-3</v>
      </c>
      <c r="T9816">
        <v>1.171</v>
      </c>
      <c r="U9816">
        <v>1.8759999999999999</v>
      </c>
      <c r="V9816">
        <v>765</v>
      </c>
      <c r="W9816">
        <f t="shared" si="378"/>
        <v>3</v>
      </c>
      <c r="X9816">
        <f t="shared" si="376"/>
        <v>990.00663999999972</v>
      </c>
      <c r="Y9816">
        <f t="shared" si="377"/>
        <v>5.0546999999999995</v>
      </c>
    </row>
    <row r="9817" spans="1:25" x14ac:dyDescent="0.2">
      <c r="A9817" t="s">
        <v>23</v>
      </c>
      <c r="B9817" t="s">
        <v>1082</v>
      </c>
      <c r="C9817">
        <v>2</v>
      </c>
      <c r="D9817">
        <v>23</v>
      </c>
      <c r="E9817" t="s">
        <v>9541</v>
      </c>
      <c r="F9817">
        <v>362.01400000000001</v>
      </c>
      <c r="G9817">
        <v>107.45699999999999</v>
      </c>
      <c r="H9817">
        <v>53.258000000000003</v>
      </c>
      <c r="I9817">
        <v>38900.896999999997</v>
      </c>
      <c r="J9817">
        <v>15864809</v>
      </c>
      <c r="K9817">
        <v>33.363999999999997</v>
      </c>
      <c r="L9817">
        <v>28.986000000000001</v>
      </c>
      <c r="M9817">
        <v>12078.172</v>
      </c>
      <c r="N9817">
        <v>4925796</v>
      </c>
      <c r="O9817">
        <v>2.1869999999999998</v>
      </c>
      <c r="P9817">
        <v>6.59</v>
      </c>
      <c r="Q9817">
        <v>791.85699999999997</v>
      </c>
      <c r="R9817">
        <v>322940</v>
      </c>
      <c r="S9817">
        <v>1.2E-2</v>
      </c>
      <c r="T9817">
        <v>1.756</v>
      </c>
      <c r="U9817">
        <v>4.3769999999999998</v>
      </c>
      <c r="V9817">
        <v>1785</v>
      </c>
      <c r="W9817">
        <f t="shared" si="378"/>
        <v>7</v>
      </c>
      <c r="X9817">
        <f t="shared" si="376"/>
        <v>983.93490999999983</v>
      </c>
      <c r="Y9817">
        <f t="shared" si="377"/>
        <v>13.1747</v>
      </c>
    </row>
    <row r="9818" spans="1:25" x14ac:dyDescent="0.2">
      <c r="A9818" t="s">
        <v>23</v>
      </c>
      <c r="B9818" t="s">
        <v>1082</v>
      </c>
      <c r="C9818">
        <v>2</v>
      </c>
      <c r="D9818">
        <v>24</v>
      </c>
      <c r="E9818" t="s">
        <v>9542</v>
      </c>
      <c r="F9818">
        <v>153.86699999999999</v>
      </c>
      <c r="G9818">
        <v>102.536</v>
      </c>
      <c r="H9818">
        <v>46.881999999999998</v>
      </c>
      <c r="I9818">
        <v>15776.896000000001</v>
      </c>
      <c r="J9818">
        <v>6434233</v>
      </c>
      <c r="K9818">
        <v>10.358000000000001</v>
      </c>
      <c r="L9818">
        <v>4.891</v>
      </c>
      <c r="M9818">
        <v>1593.6980000000001</v>
      </c>
      <c r="N9818">
        <v>649952</v>
      </c>
      <c r="O9818">
        <v>1.756</v>
      </c>
      <c r="P9818">
        <v>1.333</v>
      </c>
      <c r="Q9818">
        <v>270.137</v>
      </c>
      <c r="R9818">
        <v>110169</v>
      </c>
      <c r="S9818">
        <v>0</v>
      </c>
      <c r="T9818">
        <v>0</v>
      </c>
      <c r="U9818">
        <v>0</v>
      </c>
      <c r="V9818">
        <v>0</v>
      </c>
      <c r="W9818">
        <f t="shared" si="378"/>
        <v>0</v>
      </c>
      <c r="X9818">
        <f t="shared" si="376"/>
        <v>0</v>
      </c>
      <c r="Y9818">
        <f t="shared" si="377"/>
        <v>0</v>
      </c>
    </row>
    <row r="9819" spans="1:25" x14ac:dyDescent="0.2">
      <c r="A9819" t="s">
        <v>23</v>
      </c>
      <c r="B9819" t="s">
        <v>1082</v>
      </c>
      <c r="C9819">
        <v>2</v>
      </c>
      <c r="D9819">
        <v>25</v>
      </c>
      <c r="E9819" t="s">
        <v>9543</v>
      </c>
      <c r="F9819">
        <v>370.21199999999999</v>
      </c>
      <c r="G9819">
        <v>93.921999999999997</v>
      </c>
      <c r="H9819">
        <v>52.62</v>
      </c>
      <c r="I9819">
        <v>34771.053</v>
      </c>
      <c r="J9819">
        <v>14180550</v>
      </c>
      <c r="K9819">
        <v>43.542999999999999</v>
      </c>
      <c r="L9819">
        <v>19.655999999999999</v>
      </c>
      <c r="M9819">
        <v>16120.182000000001</v>
      </c>
      <c r="N9819">
        <v>6574234</v>
      </c>
      <c r="O9819">
        <v>2.2189999999999999</v>
      </c>
      <c r="P9819">
        <v>7.5270000000000001</v>
      </c>
      <c r="Q9819">
        <v>821.56500000000005</v>
      </c>
      <c r="R9819">
        <v>335056</v>
      </c>
      <c r="S9819">
        <v>0.01</v>
      </c>
      <c r="T9819">
        <v>1.607</v>
      </c>
      <c r="U9819">
        <v>3.7519999999999998</v>
      </c>
      <c r="V9819">
        <v>1530</v>
      </c>
      <c r="W9819">
        <f t="shared" si="378"/>
        <v>6</v>
      </c>
      <c r="X9819">
        <f t="shared" si="376"/>
        <v>1044.2421499999998</v>
      </c>
      <c r="Y9819">
        <f t="shared" si="377"/>
        <v>11.144699999999998</v>
      </c>
    </row>
    <row r="9820" spans="1:25" x14ac:dyDescent="0.2">
      <c r="A9820" t="s">
        <v>23</v>
      </c>
      <c r="B9820" t="s">
        <v>1082</v>
      </c>
      <c r="C9820">
        <v>2</v>
      </c>
      <c r="D9820">
        <v>26</v>
      </c>
      <c r="E9820" t="s">
        <v>6420</v>
      </c>
      <c r="F9820">
        <v>165.15100000000001</v>
      </c>
      <c r="G9820">
        <v>101.072</v>
      </c>
      <c r="H9820">
        <v>44.808999999999997</v>
      </c>
      <c r="I9820">
        <v>16692.195</v>
      </c>
      <c r="J9820">
        <v>6807516</v>
      </c>
      <c r="K9820">
        <v>32.74</v>
      </c>
      <c r="L9820">
        <v>17.93</v>
      </c>
      <c r="M9820">
        <v>5406.9809999999998</v>
      </c>
      <c r="N9820">
        <v>2205109</v>
      </c>
      <c r="O9820">
        <v>1.76</v>
      </c>
      <c r="P9820">
        <v>1.1639999999999999</v>
      </c>
      <c r="Q9820">
        <v>290.66500000000002</v>
      </c>
      <c r="R9820">
        <v>118541</v>
      </c>
      <c r="S9820">
        <v>0</v>
      </c>
      <c r="T9820">
        <v>0</v>
      </c>
      <c r="U9820">
        <v>0</v>
      </c>
      <c r="V9820">
        <v>0</v>
      </c>
      <c r="W9820">
        <f t="shared" si="378"/>
        <v>0</v>
      </c>
      <c r="X9820">
        <f t="shared" si="376"/>
        <v>0</v>
      </c>
      <c r="Y9820">
        <f t="shared" si="377"/>
        <v>0</v>
      </c>
    </row>
    <row r="9821" spans="1:25" x14ac:dyDescent="0.2">
      <c r="A9821" t="s">
        <v>23</v>
      </c>
      <c r="B9821" t="s">
        <v>1082</v>
      </c>
      <c r="C9821">
        <v>2</v>
      </c>
      <c r="D9821">
        <v>27</v>
      </c>
      <c r="E9821" t="s">
        <v>6936</v>
      </c>
      <c r="F9821">
        <v>69.584000000000003</v>
      </c>
      <c r="G9821">
        <v>118.14100000000001</v>
      </c>
      <c r="H9821">
        <v>49.384</v>
      </c>
      <c r="I9821">
        <v>8220.6939999999995</v>
      </c>
      <c r="J9821">
        <v>3352615</v>
      </c>
      <c r="K9821">
        <v>8.3480000000000008</v>
      </c>
      <c r="L9821">
        <v>5.41</v>
      </c>
      <c r="M9821">
        <v>580.91399999999999</v>
      </c>
      <c r="N9821">
        <v>236912</v>
      </c>
      <c r="O9821">
        <v>2.1040000000000001</v>
      </c>
      <c r="P9821">
        <v>2.7410000000000001</v>
      </c>
      <c r="Q9821">
        <v>146.41999999999999</v>
      </c>
      <c r="R9821">
        <v>59714</v>
      </c>
      <c r="S9821">
        <v>8.9999999999999993E-3</v>
      </c>
      <c r="T9821">
        <v>1.514</v>
      </c>
      <c r="U9821">
        <v>0.625</v>
      </c>
      <c r="V9821">
        <v>255</v>
      </c>
      <c r="W9821">
        <f t="shared" si="378"/>
        <v>1</v>
      </c>
      <c r="X9821">
        <f t="shared" si="376"/>
        <v>0</v>
      </c>
      <c r="Y9821">
        <f t="shared" si="377"/>
        <v>0.99469999999999992</v>
      </c>
    </row>
    <row r="9822" spans="1:25" x14ac:dyDescent="0.2">
      <c r="A9822" t="s">
        <v>23</v>
      </c>
      <c r="B9822" t="s">
        <v>1082</v>
      </c>
      <c r="C9822">
        <v>2</v>
      </c>
      <c r="D9822">
        <v>29</v>
      </c>
      <c r="E9822" t="s">
        <v>9544</v>
      </c>
      <c r="F9822">
        <v>160.35</v>
      </c>
      <c r="G9822">
        <v>116.267</v>
      </c>
      <c r="H9822">
        <v>51.02</v>
      </c>
      <c r="I9822">
        <v>18643.462</v>
      </c>
      <c r="J9822">
        <v>7603294</v>
      </c>
      <c r="K9822">
        <v>9.5340000000000007</v>
      </c>
      <c r="L9822">
        <v>4.8330000000000002</v>
      </c>
      <c r="M9822">
        <v>1528.702</v>
      </c>
      <c r="N9822">
        <v>623445</v>
      </c>
      <c r="O9822">
        <v>1.698</v>
      </c>
      <c r="P9822">
        <v>1.139</v>
      </c>
      <c r="Q9822">
        <v>272.34899999999999</v>
      </c>
      <c r="R9822">
        <v>111071</v>
      </c>
      <c r="S9822">
        <v>0</v>
      </c>
      <c r="T9822">
        <v>0</v>
      </c>
      <c r="U9822">
        <v>0</v>
      </c>
      <c r="V9822">
        <v>0</v>
      </c>
      <c r="W9822">
        <f t="shared" si="378"/>
        <v>0</v>
      </c>
      <c r="X9822">
        <f t="shared" si="376"/>
        <v>0</v>
      </c>
      <c r="Y9822">
        <f t="shared" si="377"/>
        <v>0</v>
      </c>
    </row>
    <row r="9823" spans="1:25" x14ac:dyDescent="0.2">
      <c r="A9823" t="s">
        <v>23</v>
      </c>
      <c r="B9823" t="s">
        <v>1082</v>
      </c>
      <c r="C9823">
        <v>2</v>
      </c>
      <c r="D9823">
        <v>30</v>
      </c>
      <c r="E9823" t="s">
        <v>9545</v>
      </c>
      <c r="F9823">
        <v>578.05999999999995</v>
      </c>
      <c r="G9823">
        <v>116.869</v>
      </c>
      <c r="H9823">
        <v>45.942999999999998</v>
      </c>
      <c r="I9823">
        <v>67557.326000000001</v>
      </c>
      <c r="J9823">
        <v>27551654</v>
      </c>
      <c r="K9823">
        <v>33.636000000000003</v>
      </c>
      <c r="L9823">
        <v>17.472000000000001</v>
      </c>
      <c r="M9823">
        <v>19443.628000000001</v>
      </c>
      <c r="N9823">
        <v>7929623</v>
      </c>
      <c r="O9823">
        <v>2.06</v>
      </c>
      <c r="P9823">
        <v>5.6440000000000001</v>
      </c>
      <c r="Q9823">
        <v>1190.598</v>
      </c>
      <c r="R9823">
        <v>485557</v>
      </c>
      <c r="S9823">
        <v>6.0000000000000001E-3</v>
      </c>
      <c r="T9823">
        <v>1.286</v>
      </c>
      <c r="U9823">
        <v>3.7519999999999998</v>
      </c>
      <c r="V9823">
        <v>1530</v>
      </c>
      <c r="W9823">
        <f t="shared" si="378"/>
        <v>6</v>
      </c>
      <c r="X9823">
        <f t="shared" si="376"/>
        <v>1793.3791399999996</v>
      </c>
      <c r="Y9823">
        <f t="shared" si="377"/>
        <v>11.144699999999998</v>
      </c>
    </row>
    <row r="9824" spans="1:25" x14ac:dyDescent="0.2">
      <c r="A9824" t="s">
        <v>23</v>
      </c>
      <c r="B9824" t="s">
        <v>1082</v>
      </c>
      <c r="C9824">
        <v>2</v>
      </c>
      <c r="D9824">
        <v>31</v>
      </c>
      <c r="E9824" t="s">
        <v>9546</v>
      </c>
      <c r="F9824">
        <v>322.637</v>
      </c>
      <c r="G9824">
        <v>100.858</v>
      </c>
      <c r="H9824">
        <v>49.750999999999998</v>
      </c>
      <c r="I9824">
        <v>32540.518</v>
      </c>
      <c r="J9824">
        <v>13270879</v>
      </c>
      <c r="K9824">
        <v>66.156000000000006</v>
      </c>
      <c r="L9824">
        <v>26.687000000000001</v>
      </c>
      <c r="M9824">
        <v>21344.273000000001</v>
      </c>
      <c r="N9824">
        <v>8704756</v>
      </c>
      <c r="O9824">
        <v>2.8319999999999999</v>
      </c>
      <c r="P9824">
        <v>9.1259999999999994</v>
      </c>
      <c r="Q9824">
        <v>913.70299999999997</v>
      </c>
      <c r="R9824">
        <v>372632</v>
      </c>
      <c r="S9824">
        <v>1.6E-2</v>
      </c>
      <c r="T9824">
        <v>1.988</v>
      </c>
      <c r="U9824">
        <v>5.0019999999999998</v>
      </c>
      <c r="V9824">
        <v>2040</v>
      </c>
      <c r="W9824">
        <f t="shared" si="378"/>
        <v>8</v>
      </c>
      <c r="X9824">
        <f t="shared" si="376"/>
        <v>1231.2822899999996</v>
      </c>
      <c r="Y9824">
        <f t="shared" si="377"/>
        <v>15.204699999999999</v>
      </c>
    </row>
    <row r="9825" spans="1:25" x14ac:dyDescent="0.2">
      <c r="A9825" t="s">
        <v>23</v>
      </c>
      <c r="B9825" t="s">
        <v>1082</v>
      </c>
      <c r="C9825">
        <v>2</v>
      </c>
      <c r="D9825">
        <v>33</v>
      </c>
      <c r="E9825" t="s">
        <v>9547</v>
      </c>
      <c r="F9825">
        <v>254.375</v>
      </c>
      <c r="G9825">
        <v>113.277</v>
      </c>
      <c r="H9825">
        <v>46.426000000000002</v>
      </c>
      <c r="I9825">
        <v>28814.824000000001</v>
      </c>
      <c r="J9825">
        <v>11751443</v>
      </c>
      <c r="K9825">
        <v>15.430999999999999</v>
      </c>
      <c r="L9825">
        <v>8.3490000000000002</v>
      </c>
      <c r="M9825">
        <v>3925.2689999999998</v>
      </c>
      <c r="N9825">
        <v>1600828</v>
      </c>
      <c r="O9825">
        <v>1.9</v>
      </c>
      <c r="P9825">
        <v>3.8460000000000001</v>
      </c>
      <c r="Q9825">
        <v>483.22800000000001</v>
      </c>
      <c r="R9825">
        <v>197073</v>
      </c>
      <c r="S9825">
        <v>5.0000000000000001E-3</v>
      </c>
      <c r="T9825">
        <v>1.1200000000000001</v>
      </c>
      <c r="U9825">
        <v>1.2509999999999999</v>
      </c>
      <c r="V9825">
        <v>510</v>
      </c>
      <c r="W9825">
        <f t="shared" si="378"/>
        <v>2</v>
      </c>
      <c r="X9825">
        <f t="shared" si="376"/>
        <v>357.41803999999991</v>
      </c>
      <c r="Y9825">
        <f t="shared" si="377"/>
        <v>3.0246999999999997</v>
      </c>
    </row>
    <row r="9826" spans="1:25" x14ac:dyDescent="0.2">
      <c r="A9826" t="s">
        <v>23</v>
      </c>
      <c r="B9826" t="s">
        <v>1082</v>
      </c>
      <c r="C9826">
        <v>2</v>
      </c>
      <c r="D9826">
        <v>36</v>
      </c>
      <c r="E9826" t="s">
        <v>9548</v>
      </c>
      <c r="F9826">
        <v>685.63499999999999</v>
      </c>
      <c r="G9826">
        <v>114.027</v>
      </c>
      <c r="H9826">
        <v>41.85</v>
      </c>
      <c r="I9826">
        <v>78180.615000000005</v>
      </c>
      <c r="J9826">
        <v>31884111</v>
      </c>
      <c r="K9826">
        <v>22.332000000000001</v>
      </c>
      <c r="L9826">
        <v>9.5820000000000007</v>
      </c>
      <c r="M9826">
        <v>15311.550999999999</v>
      </c>
      <c r="N9826">
        <v>6244453</v>
      </c>
      <c r="O9826">
        <v>1.758</v>
      </c>
      <c r="P9826">
        <v>3.9060000000000001</v>
      </c>
      <c r="Q9826">
        <v>1205.114</v>
      </c>
      <c r="R9826">
        <v>491477</v>
      </c>
      <c r="S9826">
        <v>5.0000000000000001E-3</v>
      </c>
      <c r="T9826">
        <v>1.181</v>
      </c>
      <c r="U9826">
        <v>3.7519999999999998</v>
      </c>
      <c r="V9826">
        <v>1530</v>
      </c>
      <c r="W9826">
        <f t="shared" si="378"/>
        <v>6</v>
      </c>
      <c r="X9826">
        <f t="shared" si="376"/>
        <v>1822.8466199999998</v>
      </c>
      <c r="Y9826">
        <f t="shared" si="377"/>
        <v>11.144699999999998</v>
      </c>
    </row>
    <row r="9827" spans="1:25" x14ac:dyDescent="0.2">
      <c r="A9827" t="s">
        <v>23</v>
      </c>
      <c r="B9827" t="s">
        <v>1082</v>
      </c>
      <c r="C9827">
        <v>2</v>
      </c>
      <c r="D9827">
        <v>37</v>
      </c>
      <c r="E9827" t="s">
        <v>9549</v>
      </c>
      <c r="F9827">
        <v>238.67</v>
      </c>
      <c r="G9827">
        <v>95.665999999999997</v>
      </c>
      <c r="H9827">
        <v>39.311999999999998</v>
      </c>
      <c r="I9827">
        <v>22832.571</v>
      </c>
      <c r="J9827">
        <v>9311723</v>
      </c>
      <c r="K9827">
        <v>44.558999999999997</v>
      </c>
      <c r="L9827">
        <v>18.004999999999999</v>
      </c>
      <c r="M9827">
        <v>10634.849</v>
      </c>
      <c r="N9827">
        <v>4337171</v>
      </c>
      <c r="O9827">
        <v>2.5630000000000002</v>
      </c>
      <c r="P9827">
        <v>7.899</v>
      </c>
      <c r="Q9827">
        <v>611.61800000000005</v>
      </c>
      <c r="R9827">
        <v>249434</v>
      </c>
      <c r="S9827">
        <v>1.6E-2</v>
      </c>
      <c r="T9827">
        <v>2.0019999999999998</v>
      </c>
      <c r="U9827">
        <v>3.7519999999999998</v>
      </c>
      <c r="V9827">
        <v>1530</v>
      </c>
      <c r="W9827">
        <f t="shared" si="378"/>
        <v>6</v>
      </c>
      <c r="X9827">
        <f t="shared" si="376"/>
        <v>618.04974000000004</v>
      </c>
      <c r="Y9827">
        <f t="shared" si="377"/>
        <v>11.144699999999998</v>
      </c>
    </row>
    <row r="9828" spans="1:25" x14ac:dyDescent="0.2">
      <c r="A9828" t="s">
        <v>23</v>
      </c>
      <c r="B9828" t="s">
        <v>1082</v>
      </c>
      <c r="C9828">
        <v>2</v>
      </c>
      <c r="D9828">
        <v>38</v>
      </c>
      <c r="E9828" t="s">
        <v>9550</v>
      </c>
      <c r="F9828">
        <v>457.07400000000001</v>
      </c>
      <c r="G9828">
        <v>102.983</v>
      </c>
      <c r="H9828">
        <v>43</v>
      </c>
      <c r="I9828">
        <v>47070.733999999997</v>
      </c>
      <c r="J9828">
        <v>19196683</v>
      </c>
      <c r="K9828">
        <v>38.314</v>
      </c>
      <c r="L9828">
        <v>22.783000000000001</v>
      </c>
      <c r="M9828">
        <v>17512.274000000001</v>
      </c>
      <c r="N9828">
        <v>7141966</v>
      </c>
      <c r="O9828">
        <v>2.2309999999999999</v>
      </c>
      <c r="P9828">
        <v>6.8890000000000002</v>
      </c>
      <c r="Q9828">
        <v>1019.601</v>
      </c>
      <c r="R9828">
        <v>415820</v>
      </c>
      <c r="S9828">
        <v>1.4999999999999999E-2</v>
      </c>
      <c r="T9828">
        <v>1.9590000000000001</v>
      </c>
      <c r="U9828">
        <v>6.8780000000000001</v>
      </c>
      <c r="V9828">
        <v>2805</v>
      </c>
      <c r="W9828">
        <f t="shared" si="378"/>
        <v>11</v>
      </c>
      <c r="X9828">
        <f t="shared" si="376"/>
        <v>1446.25523</v>
      </c>
      <c r="Y9828">
        <f t="shared" si="377"/>
        <v>21.294699999999999</v>
      </c>
    </row>
    <row r="9829" spans="1:25" x14ac:dyDescent="0.2">
      <c r="A9829" t="s">
        <v>23</v>
      </c>
      <c r="B9829" t="s">
        <v>1082</v>
      </c>
      <c r="C9829">
        <v>2</v>
      </c>
      <c r="D9829">
        <v>39</v>
      </c>
      <c r="E9829" t="s">
        <v>9551</v>
      </c>
      <c r="F9829">
        <v>173.066</v>
      </c>
      <c r="G9829">
        <v>94.605999999999995</v>
      </c>
      <c r="H9829">
        <v>48.191000000000003</v>
      </c>
      <c r="I9829">
        <v>16373.182000000001</v>
      </c>
      <c r="J9829">
        <v>6677414</v>
      </c>
      <c r="K9829">
        <v>18.263000000000002</v>
      </c>
      <c r="L9829">
        <v>11.021000000000001</v>
      </c>
      <c r="M9829">
        <v>3160.7939999999999</v>
      </c>
      <c r="N9829">
        <v>1289055</v>
      </c>
      <c r="O9829">
        <v>1.8380000000000001</v>
      </c>
      <c r="P9829">
        <v>3.859</v>
      </c>
      <c r="Q9829">
        <v>318.15800000000002</v>
      </c>
      <c r="R9829">
        <v>129753</v>
      </c>
      <c r="S9829">
        <v>4.0000000000000001E-3</v>
      </c>
      <c r="T9829">
        <v>0.96</v>
      </c>
      <c r="U9829">
        <v>0.625</v>
      </c>
      <c r="V9829">
        <v>255</v>
      </c>
      <c r="W9829">
        <f t="shared" si="378"/>
        <v>1</v>
      </c>
      <c r="X9829">
        <f t="shared" si="376"/>
        <v>22.325939999999978</v>
      </c>
      <c r="Y9829">
        <f t="shared" si="377"/>
        <v>0.99469999999999992</v>
      </c>
    </row>
    <row r="9830" spans="1:25" x14ac:dyDescent="0.2">
      <c r="A9830" t="s">
        <v>23</v>
      </c>
      <c r="B9830" t="s">
        <v>1082</v>
      </c>
      <c r="C9830">
        <v>3</v>
      </c>
      <c r="D9830">
        <v>1</v>
      </c>
      <c r="E9830" t="s">
        <v>4392</v>
      </c>
      <c r="F9830">
        <v>354.66800000000001</v>
      </c>
      <c r="G9830">
        <v>106.265</v>
      </c>
      <c r="H9830">
        <v>41.107999999999997</v>
      </c>
      <c r="I9830">
        <v>37688.699999999997</v>
      </c>
      <c r="J9830">
        <v>15370443</v>
      </c>
      <c r="K9830">
        <v>39.44</v>
      </c>
      <c r="L9830">
        <v>17.54</v>
      </c>
      <c r="M9830">
        <v>13988.075000000001</v>
      </c>
      <c r="N9830">
        <v>5704705</v>
      </c>
      <c r="O9830">
        <v>1.9690000000000001</v>
      </c>
      <c r="P9830">
        <v>4.7880000000000003</v>
      </c>
      <c r="Q9830">
        <v>698.48900000000003</v>
      </c>
      <c r="R9830">
        <v>284862</v>
      </c>
      <c r="S9830">
        <v>8.9999999999999993E-3</v>
      </c>
      <c r="T9830">
        <v>1.4990000000000001</v>
      </c>
      <c r="U9830">
        <v>3.1259999999999999</v>
      </c>
      <c r="V9830">
        <v>1275</v>
      </c>
      <c r="W9830">
        <f t="shared" si="378"/>
        <v>5</v>
      </c>
      <c r="X9830">
        <f t="shared" si="376"/>
        <v>794.3978699999999</v>
      </c>
      <c r="Y9830">
        <f t="shared" si="377"/>
        <v>9.1146999999999991</v>
      </c>
    </row>
    <row r="9831" spans="1:25" x14ac:dyDescent="0.2">
      <c r="A9831" t="s">
        <v>23</v>
      </c>
      <c r="B9831" t="s">
        <v>1082</v>
      </c>
      <c r="C9831">
        <v>3</v>
      </c>
      <c r="D9831">
        <v>2</v>
      </c>
      <c r="E9831" t="s">
        <v>9552</v>
      </c>
      <c r="F9831">
        <v>431.60300000000001</v>
      </c>
      <c r="G9831">
        <v>118.324</v>
      </c>
      <c r="H9831">
        <v>47.13</v>
      </c>
      <c r="I9831">
        <v>51069.004000000001</v>
      </c>
      <c r="J9831">
        <v>20827283</v>
      </c>
      <c r="K9831">
        <v>11.06</v>
      </c>
      <c r="L9831">
        <v>5.15</v>
      </c>
      <c r="M9831">
        <v>4773.3950000000004</v>
      </c>
      <c r="N9831">
        <v>1946716</v>
      </c>
      <c r="O9831">
        <v>1.573</v>
      </c>
      <c r="P9831">
        <v>3.8530000000000002</v>
      </c>
      <c r="Q9831">
        <v>679.02200000000005</v>
      </c>
      <c r="R9831">
        <v>276923</v>
      </c>
      <c r="S9831">
        <v>1E-3</v>
      </c>
      <c r="T9831">
        <v>0.60799999999999998</v>
      </c>
      <c r="U9831">
        <v>0.625</v>
      </c>
      <c r="V9831">
        <v>255</v>
      </c>
      <c r="W9831">
        <f t="shared" si="378"/>
        <v>1</v>
      </c>
      <c r="X9831">
        <f t="shared" si="376"/>
        <v>754.87986000000001</v>
      </c>
      <c r="Y9831">
        <f t="shared" si="377"/>
        <v>0.99469999999999992</v>
      </c>
    </row>
    <row r="9832" spans="1:25" x14ac:dyDescent="0.2">
      <c r="A9832" t="s">
        <v>23</v>
      </c>
      <c r="B9832" t="s">
        <v>1082</v>
      </c>
      <c r="C9832">
        <v>3</v>
      </c>
      <c r="D9832">
        <v>3</v>
      </c>
      <c r="E9832" t="s">
        <v>4085</v>
      </c>
      <c r="F9832">
        <v>459.42599999999999</v>
      </c>
      <c r="G9832">
        <v>123.423</v>
      </c>
      <c r="H9832">
        <v>46.317999999999998</v>
      </c>
      <c r="I9832">
        <v>56703.834999999999</v>
      </c>
      <c r="J9832">
        <v>23125315</v>
      </c>
      <c r="K9832">
        <v>19.794</v>
      </c>
      <c r="L9832">
        <v>13.12</v>
      </c>
      <c r="M9832">
        <v>9094.0730000000003</v>
      </c>
      <c r="N9832">
        <v>3708802</v>
      </c>
      <c r="O9832">
        <v>1.41</v>
      </c>
      <c r="P9832">
        <v>0.95599999999999996</v>
      </c>
      <c r="Q9832">
        <v>648.01400000000001</v>
      </c>
      <c r="R9832">
        <v>264277</v>
      </c>
      <c r="S9832">
        <v>0</v>
      </c>
      <c r="T9832">
        <v>0</v>
      </c>
      <c r="U9832">
        <v>0</v>
      </c>
      <c r="V9832">
        <v>0</v>
      </c>
      <c r="W9832">
        <f t="shared" si="378"/>
        <v>0</v>
      </c>
      <c r="X9832">
        <f t="shared" si="376"/>
        <v>691.93361999999991</v>
      </c>
      <c r="Y9832">
        <f t="shared" si="377"/>
        <v>0</v>
      </c>
    </row>
    <row r="9833" spans="1:25" x14ac:dyDescent="0.2">
      <c r="A9833" t="s">
        <v>23</v>
      </c>
      <c r="B9833" t="s">
        <v>1082</v>
      </c>
      <c r="C9833">
        <v>3</v>
      </c>
      <c r="D9833">
        <v>4</v>
      </c>
      <c r="E9833" t="s">
        <v>3099</v>
      </c>
      <c r="F9833">
        <v>326.80599999999998</v>
      </c>
      <c r="G9833">
        <v>120.098</v>
      </c>
      <c r="H9833">
        <v>50.209000000000003</v>
      </c>
      <c r="I9833">
        <v>39248.786</v>
      </c>
      <c r="J9833">
        <v>16006687</v>
      </c>
      <c r="K9833">
        <v>32.476999999999997</v>
      </c>
      <c r="L9833">
        <v>17.34</v>
      </c>
      <c r="M9833">
        <v>10613.82</v>
      </c>
      <c r="N9833">
        <v>4328595</v>
      </c>
      <c r="O9833">
        <v>1.4630000000000001</v>
      </c>
      <c r="P9833">
        <v>1.2609999999999999</v>
      </c>
      <c r="Q9833">
        <v>478.267</v>
      </c>
      <c r="R9833">
        <v>195050</v>
      </c>
      <c r="S9833">
        <v>2E-3</v>
      </c>
      <c r="T9833">
        <v>0.69799999999999995</v>
      </c>
      <c r="U9833">
        <v>0.625</v>
      </c>
      <c r="V9833">
        <v>255</v>
      </c>
      <c r="W9833">
        <f t="shared" si="378"/>
        <v>1</v>
      </c>
      <c r="X9833">
        <f t="shared" si="376"/>
        <v>347.3472099999999</v>
      </c>
      <c r="Y9833">
        <f t="shared" si="377"/>
        <v>0.99469999999999992</v>
      </c>
    </row>
    <row r="9834" spans="1:25" x14ac:dyDescent="0.2">
      <c r="A9834" t="s">
        <v>23</v>
      </c>
      <c r="B9834" t="s">
        <v>1082</v>
      </c>
      <c r="C9834">
        <v>3</v>
      </c>
      <c r="D9834">
        <v>5</v>
      </c>
      <c r="E9834" t="s">
        <v>6450</v>
      </c>
      <c r="F9834">
        <v>328.72300000000001</v>
      </c>
      <c r="G9834">
        <v>118.434</v>
      </c>
      <c r="H9834">
        <v>45.331000000000003</v>
      </c>
      <c r="I9834">
        <v>38931.891000000003</v>
      </c>
      <c r="J9834">
        <v>15877449</v>
      </c>
      <c r="K9834">
        <v>47.09</v>
      </c>
      <c r="L9834">
        <v>22.696000000000002</v>
      </c>
      <c r="M9834">
        <v>15479.6</v>
      </c>
      <c r="N9834">
        <v>6312988</v>
      </c>
      <c r="O9834">
        <v>2.08</v>
      </c>
      <c r="P9834">
        <v>6.19</v>
      </c>
      <c r="Q9834">
        <v>683.80600000000004</v>
      </c>
      <c r="R9834">
        <v>278874</v>
      </c>
      <c r="S9834">
        <v>6.0000000000000001E-3</v>
      </c>
      <c r="T9834">
        <v>1.206</v>
      </c>
      <c r="U9834">
        <v>1.8759999999999999</v>
      </c>
      <c r="V9834">
        <v>765</v>
      </c>
      <c r="W9834">
        <f t="shared" si="378"/>
        <v>3</v>
      </c>
      <c r="X9834">
        <f t="shared" si="376"/>
        <v>764.59137999999996</v>
      </c>
      <c r="Y9834">
        <f t="shared" si="377"/>
        <v>5.0546999999999995</v>
      </c>
    </row>
    <row r="9835" spans="1:25" x14ac:dyDescent="0.2">
      <c r="A9835" t="s">
        <v>23</v>
      </c>
      <c r="B9835" t="s">
        <v>1082</v>
      </c>
      <c r="C9835">
        <v>3</v>
      </c>
      <c r="D9835">
        <v>6</v>
      </c>
      <c r="E9835" t="s">
        <v>9553</v>
      </c>
      <c r="F9835">
        <v>388.78300000000002</v>
      </c>
      <c r="G9835">
        <v>117.485</v>
      </c>
      <c r="H9835">
        <v>47.76</v>
      </c>
      <c r="I9835">
        <v>45676.053999999996</v>
      </c>
      <c r="J9835">
        <v>18627896</v>
      </c>
      <c r="K9835">
        <v>32.619</v>
      </c>
      <c r="L9835">
        <v>14.444000000000001</v>
      </c>
      <c r="M9835">
        <v>12681.642</v>
      </c>
      <c r="N9835">
        <v>5171907</v>
      </c>
      <c r="O9835">
        <v>2.048</v>
      </c>
      <c r="P9835">
        <v>7.1449999999999996</v>
      </c>
      <c r="Q9835">
        <v>796.15</v>
      </c>
      <c r="R9835">
        <v>324691</v>
      </c>
      <c r="S9835">
        <v>6.0000000000000001E-3</v>
      </c>
      <c r="T9835">
        <v>1.2809999999999999</v>
      </c>
      <c r="U9835">
        <v>2.5009999999999999</v>
      </c>
      <c r="V9835">
        <v>1020</v>
      </c>
      <c r="W9835">
        <f t="shared" si="378"/>
        <v>4</v>
      </c>
      <c r="X9835">
        <f t="shared" si="376"/>
        <v>992.64969999999983</v>
      </c>
      <c r="Y9835">
        <f t="shared" si="377"/>
        <v>7.0846999999999998</v>
      </c>
    </row>
    <row r="9836" spans="1:25" x14ac:dyDescent="0.2">
      <c r="A9836" t="s">
        <v>23</v>
      </c>
      <c r="B9836" t="s">
        <v>1082</v>
      </c>
      <c r="C9836">
        <v>3</v>
      </c>
      <c r="D9836">
        <v>8</v>
      </c>
      <c r="E9836" t="s">
        <v>9554</v>
      </c>
      <c r="F9836">
        <v>262.35700000000003</v>
      </c>
      <c r="G9836">
        <v>101.004</v>
      </c>
      <c r="H9836">
        <v>46.542000000000002</v>
      </c>
      <c r="I9836">
        <v>26499.026999999998</v>
      </c>
      <c r="J9836">
        <v>10807000</v>
      </c>
      <c r="K9836">
        <v>47.125</v>
      </c>
      <c r="L9836">
        <v>18.454999999999998</v>
      </c>
      <c r="M9836">
        <v>12363.467000000001</v>
      </c>
      <c r="N9836">
        <v>5042147</v>
      </c>
      <c r="O9836">
        <v>2.032</v>
      </c>
      <c r="P9836">
        <v>6.0330000000000004</v>
      </c>
      <c r="Q9836">
        <v>533.04999999999995</v>
      </c>
      <c r="R9836">
        <v>217392</v>
      </c>
      <c r="S9836">
        <v>5.0000000000000001E-3</v>
      </c>
      <c r="T9836">
        <v>1.1020000000000001</v>
      </c>
      <c r="U9836">
        <v>1.2509999999999999</v>
      </c>
      <c r="V9836">
        <v>510</v>
      </c>
      <c r="W9836">
        <f t="shared" si="378"/>
        <v>2</v>
      </c>
      <c r="X9836">
        <f t="shared" si="376"/>
        <v>458.55669999999981</v>
      </c>
      <c r="Y9836">
        <f t="shared" si="377"/>
        <v>3.0246999999999997</v>
      </c>
    </row>
    <row r="9837" spans="1:25" x14ac:dyDescent="0.2">
      <c r="A9837" t="s">
        <v>23</v>
      </c>
      <c r="B9837" t="s">
        <v>1082</v>
      </c>
      <c r="C9837">
        <v>3</v>
      </c>
      <c r="D9837">
        <v>9</v>
      </c>
      <c r="E9837" t="s">
        <v>6861</v>
      </c>
      <c r="F9837">
        <v>49.639000000000003</v>
      </c>
      <c r="G9837">
        <v>58.039000000000001</v>
      </c>
      <c r="H9837">
        <v>42.082999999999998</v>
      </c>
      <c r="I9837">
        <v>2880.962</v>
      </c>
      <c r="J9837">
        <v>1174932</v>
      </c>
      <c r="K9837">
        <v>14.148999999999999</v>
      </c>
      <c r="L9837">
        <v>13.683999999999999</v>
      </c>
      <c r="M9837">
        <v>702.32100000000003</v>
      </c>
      <c r="N9837">
        <v>286425</v>
      </c>
      <c r="O9837">
        <v>2.4609999999999999</v>
      </c>
      <c r="P9837">
        <v>7.3029999999999999</v>
      </c>
      <c r="Q9837">
        <v>122.182</v>
      </c>
      <c r="R9837">
        <v>49829</v>
      </c>
      <c r="S9837">
        <v>2.5000000000000001E-2</v>
      </c>
      <c r="T9837">
        <v>2.5350000000000001</v>
      </c>
      <c r="U9837">
        <v>1.2509999999999999</v>
      </c>
      <c r="V9837">
        <v>510</v>
      </c>
      <c r="W9837">
        <f t="shared" si="378"/>
        <v>2</v>
      </c>
      <c r="X9837">
        <f t="shared" si="376"/>
        <v>0</v>
      </c>
      <c r="Y9837">
        <f t="shared" si="377"/>
        <v>3.0246999999999997</v>
      </c>
    </row>
    <row r="9838" spans="1:25" x14ac:dyDescent="0.2">
      <c r="A9838" t="s">
        <v>23</v>
      </c>
      <c r="B9838" t="s">
        <v>1082</v>
      </c>
      <c r="C9838">
        <v>3</v>
      </c>
      <c r="D9838">
        <v>15</v>
      </c>
      <c r="E9838" t="s">
        <v>9555</v>
      </c>
      <c r="F9838">
        <v>446.53800000000001</v>
      </c>
      <c r="G9838">
        <v>101.288</v>
      </c>
      <c r="H9838">
        <v>46.545999999999999</v>
      </c>
      <c r="I9838">
        <v>45229.052000000003</v>
      </c>
      <c r="J9838">
        <v>18445597</v>
      </c>
      <c r="K9838">
        <v>50.475999999999999</v>
      </c>
      <c r="L9838">
        <v>27.602</v>
      </c>
      <c r="M9838">
        <v>22539.258000000002</v>
      </c>
      <c r="N9838">
        <v>9192102</v>
      </c>
      <c r="O9838">
        <v>2.298</v>
      </c>
      <c r="P9838">
        <v>9.0129999999999999</v>
      </c>
      <c r="Q9838">
        <v>1025.9390000000001</v>
      </c>
      <c r="R9838">
        <v>418405</v>
      </c>
      <c r="S9838">
        <v>1.2999999999999999E-2</v>
      </c>
      <c r="T9838">
        <v>1.7929999999999999</v>
      </c>
      <c r="U9838">
        <v>5.6269999999999998</v>
      </c>
      <c r="V9838">
        <v>2295</v>
      </c>
      <c r="W9838">
        <f t="shared" si="378"/>
        <v>9</v>
      </c>
      <c r="X9838">
        <f t="shared" si="376"/>
        <v>1459.1213699999998</v>
      </c>
      <c r="Y9838">
        <f t="shared" si="377"/>
        <v>17.2347</v>
      </c>
    </row>
    <row r="9839" spans="1:25" x14ac:dyDescent="0.2">
      <c r="A9839" t="s">
        <v>23</v>
      </c>
      <c r="B9839" t="s">
        <v>1082</v>
      </c>
      <c r="C9839">
        <v>3</v>
      </c>
      <c r="D9839">
        <v>16</v>
      </c>
      <c r="E9839" t="s">
        <v>9556</v>
      </c>
      <c r="F9839">
        <v>391.48</v>
      </c>
      <c r="G9839">
        <v>97.706999999999994</v>
      </c>
      <c r="H9839">
        <v>38.295999999999999</v>
      </c>
      <c r="I9839">
        <v>38250.277000000002</v>
      </c>
      <c r="J9839">
        <v>15599469</v>
      </c>
      <c r="K9839">
        <v>54.404000000000003</v>
      </c>
      <c r="L9839">
        <v>23.35</v>
      </c>
      <c r="M9839">
        <v>21298.273000000001</v>
      </c>
      <c r="N9839">
        <v>8685996</v>
      </c>
      <c r="O9839">
        <v>1.9330000000000001</v>
      </c>
      <c r="P9839">
        <v>5.5510000000000002</v>
      </c>
      <c r="Q9839">
        <v>756.78300000000002</v>
      </c>
      <c r="R9839">
        <v>308636</v>
      </c>
      <c r="S9839">
        <v>6.0000000000000001E-3</v>
      </c>
      <c r="T9839">
        <v>1.276</v>
      </c>
      <c r="U9839">
        <v>2.5009999999999999</v>
      </c>
      <c r="V9839">
        <v>1020</v>
      </c>
      <c r="W9839">
        <f t="shared" si="378"/>
        <v>4</v>
      </c>
      <c r="X9839">
        <f t="shared" ref="X9839:X9902" si="379">(MAX(0, (Q9839-307.16)))*2.03</f>
        <v>912.73468999999989</v>
      </c>
      <c r="Y9839">
        <f t="shared" ref="Y9839:Y9902" si="380">(MAX(0, (W9839-0.51)))*2.03</f>
        <v>7.0846999999999998</v>
      </c>
    </row>
    <row r="9840" spans="1:25" x14ac:dyDescent="0.2">
      <c r="A9840" t="s">
        <v>23</v>
      </c>
      <c r="B9840" t="s">
        <v>1082</v>
      </c>
      <c r="C9840">
        <v>3</v>
      </c>
      <c r="D9840">
        <v>17</v>
      </c>
      <c r="E9840" t="s">
        <v>9557</v>
      </c>
      <c r="F9840">
        <v>41.984000000000002</v>
      </c>
      <c r="G9840">
        <v>88.131</v>
      </c>
      <c r="H9840">
        <v>53.109000000000002</v>
      </c>
      <c r="I9840">
        <v>3700.07</v>
      </c>
      <c r="J9840">
        <v>1508986</v>
      </c>
      <c r="K9840">
        <v>9.1140000000000008</v>
      </c>
      <c r="L9840">
        <v>4.6980000000000004</v>
      </c>
      <c r="M9840">
        <v>382.62599999999998</v>
      </c>
      <c r="N9840">
        <v>156045</v>
      </c>
      <c r="O9840">
        <v>1.254</v>
      </c>
      <c r="P9840">
        <v>0.84499999999999997</v>
      </c>
      <c r="Q9840">
        <v>52.63</v>
      </c>
      <c r="R9840">
        <v>21464</v>
      </c>
      <c r="S9840">
        <v>0</v>
      </c>
      <c r="T9840">
        <v>0</v>
      </c>
      <c r="U9840">
        <v>0</v>
      </c>
      <c r="V9840">
        <v>0</v>
      </c>
      <c r="W9840">
        <f t="shared" si="378"/>
        <v>0</v>
      </c>
      <c r="X9840">
        <f t="shared" si="379"/>
        <v>0</v>
      </c>
      <c r="Y9840">
        <f t="shared" si="380"/>
        <v>0</v>
      </c>
    </row>
    <row r="9841" spans="1:25" x14ac:dyDescent="0.2">
      <c r="A9841" t="s">
        <v>23</v>
      </c>
      <c r="B9841" t="s">
        <v>1082</v>
      </c>
      <c r="C9841">
        <v>3</v>
      </c>
      <c r="D9841">
        <v>18</v>
      </c>
      <c r="E9841" t="s">
        <v>9558</v>
      </c>
      <c r="F9841">
        <v>24.209</v>
      </c>
      <c r="G9841">
        <v>59.945999999999998</v>
      </c>
      <c r="H9841">
        <v>40.817</v>
      </c>
      <c r="I9841">
        <v>1451.213</v>
      </c>
      <c r="J9841">
        <v>591843</v>
      </c>
      <c r="K9841">
        <v>54.143000000000001</v>
      </c>
      <c r="L9841">
        <v>31.835000000000001</v>
      </c>
      <c r="M9841">
        <v>1310.732</v>
      </c>
      <c r="N9841">
        <v>534551</v>
      </c>
      <c r="O9841">
        <v>1.542</v>
      </c>
      <c r="P9841">
        <v>1.425</v>
      </c>
      <c r="Q9841">
        <v>37.322000000000003</v>
      </c>
      <c r="R9841">
        <v>15221</v>
      </c>
      <c r="S9841">
        <v>0</v>
      </c>
      <c r="T9841">
        <v>0</v>
      </c>
      <c r="U9841">
        <v>0</v>
      </c>
      <c r="V9841">
        <v>0</v>
      </c>
      <c r="W9841">
        <f t="shared" si="378"/>
        <v>0</v>
      </c>
      <c r="X9841">
        <f t="shared" si="379"/>
        <v>0</v>
      </c>
      <c r="Y9841">
        <f t="shared" si="380"/>
        <v>0</v>
      </c>
    </row>
    <row r="9842" spans="1:25" x14ac:dyDescent="0.2">
      <c r="A9842" t="s">
        <v>23</v>
      </c>
      <c r="B9842" t="s">
        <v>1082</v>
      </c>
      <c r="C9842">
        <v>3</v>
      </c>
      <c r="D9842">
        <v>19</v>
      </c>
      <c r="E9842" t="s">
        <v>9559</v>
      </c>
      <c r="F9842">
        <v>291.31</v>
      </c>
      <c r="G9842">
        <v>94.188000000000002</v>
      </c>
      <c r="H9842">
        <v>40.381</v>
      </c>
      <c r="I9842">
        <v>27437.940999999999</v>
      </c>
      <c r="J9842">
        <v>11189914</v>
      </c>
      <c r="K9842">
        <v>12.081</v>
      </c>
      <c r="L9842">
        <v>9.0839999999999996</v>
      </c>
      <c r="M9842">
        <v>3519.337</v>
      </c>
      <c r="N9842">
        <v>1435278</v>
      </c>
      <c r="O9842">
        <v>1.427</v>
      </c>
      <c r="P9842">
        <v>1.1919999999999999</v>
      </c>
      <c r="Q9842">
        <v>415.721</v>
      </c>
      <c r="R9842">
        <v>169542</v>
      </c>
      <c r="S9842">
        <v>0</v>
      </c>
      <c r="T9842">
        <v>0</v>
      </c>
      <c r="U9842">
        <v>0</v>
      </c>
      <c r="V9842">
        <v>0</v>
      </c>
      <c r="W9842">
        <f t="shared" si="378"/>
        <v>0</v>
      </c>
      <c r="X9842">
        <f t="shared" si="379"/>
        <v>220.37882999999994</v>
      </c>
      <c r="Y9842">
        <f t="shared" si="380"/>
        <v>0</v>
      </c>
    </row>
    <row r="9843" spans="1:25" x14ac:dyDescent="0.2">
      <c r="A9843" t="s">
        <v>23</v>
      </c>
      <c r="B9843" t="s">
        <v>1082</v>
      </c>
      <c r="C9843">
        <v>3</v>
      </c>
      <c r="D9843">
        <v>20</v>
      </c>
      <c r="E9843" t="s">
        <v>9560</v>
      </c>
      <c r="F9843">
        <v>379.09300000000002</v>
      </c>
      <c r="G9843">
        <v>131.285</v>
      </c>
      <c r="H9843">
        <v>47.98</v>
      </c>
      <c r="I9843">
        <v>49769.055999999997</v>
      </c>
      <c r="J9843">
        <v>20297130</v>
      </c>
      <c r="K9843">
        <v>39.277000000000001</v>
      </c>
      <c r="L9843">
        <v>19.170000000000002</v>
      </c>
      <c r="M9843">
        <v>14889.701999999999</v>
      </c>
      <c r="N9843">
        <v>6072412</v>
      </c>
      <c r="O9843">
        <v>1.5680000000000001</v>
      </c>
      <c r="P9843">
        <v>1.9810000000000001</v>
      </c>
      <c r="Q9843">
        <v>594.36300000000006</v>
      </c>
      <c r="R9843">
        <v>242397</v>
      </c>
      <c r="S9843">
        <v>2E-3</v>
      </c>
      <c r="T9843">
        <v>0.64900000000000002</v>
      </c>
      <c r="U9843">
        <v>0.625</v>
      </c>
      <c r="V9843">
        <v>255</v>
      </c>
      <c r="W9843">
        <f t="shared" si="378"/>
        <v>1</v>
      </c>
      <c r="X9843">
        <f t="shared" si="379"/>
        <v>583.02209000000005</v>
      </c>
      <c r="Y9843">
        <f t="shared" si="380"/>
        <v>0.99469999999999992</v>
      </c>
    </row>
    <row r="9844" spans="1:25" x14ac:dyDescent="0.2">
      <c r="A9844" t="s">
        <v>23</v>
      </c>
      <c r="B9844" t="s">
        <v>1082</v>
      </c>
      <c r="C9844">
        <v>3</v>
      </c>
      <c r="D9844">
        <v>21</v>
      </c>
      <c r="E9844" t="s">
        <v>9561</v>
      </c>
      <c r="F9844">
        <v>101.83499999999999</v>
      </c>
      <c r="G9844">
        <v>81.575000000000003</v>
      </c>
      <c r="H9844">
        <v>46.122</v>
      </c>
      <c r="I9844">
        <v>8307.1790000000001</v>
      </c>
      <c r="J9844">
        <v>3387886</v>
      </c>
      <c r="K9844">
        <v>36.881</v>
      </c>
      <c r="L9844">
        <v>25.821999999999999</v>
      </c>
      <c r="M9844">
        <v>3755.8270000000002</v>
      </c>
      <c r="N9844">
        <v>1531725</v>
      </c>
      <c r="O9844">
        <v>1.585</v>
      </c>
      <c r="P9844">
        <v>2.044</v>
      </c>
      <c r="Q9844">
        <v>161.429</v>
      </c>
      <c r="R9844">
        <v>65835</v>
      </c>
      <c r="S9844">
        <v>1.7999999999999999E-2</v>
      </c>
      <c r="T9844">
        <v>2.1669999999999998</v>
      </c>
      <c r="U9844">
        <v>1.8759999999999999</v>
      </c>
      <c r="V9844">
        <v>765</v>
      </c>
      <c r="W9844">
        <f t="shared" si="378"/>
        <v>3</v>
      </c>
      <c r="X9844">
        <f t="shared" si="379"/>
        <v>0</v>
      </c>
      <c r="Y9844">
        <f t="shared" si="380"/>
        <v>5.0546999999999995</v>
      </c>
    </row>
    <row r="9845" spans="1:25" x14ac:dyDescent="0.2">
      <c r="A9845" t="s">
        <v>23</v>
      </c>
      <c r="B9845" t="s">
        <v>1082</v>
      </c>
      <c r="C9845">
        <v>3</v>
      </c>
      <c r="D9845">
        <v>22</v>
      </c>
      <c r="E9845" t="s">
        <v>9562</v>
      </c>
      <c r="F9845">
        <v>348.565</v>
      </c>
      <c r="G9845">
        <v>116.65900000000001</v>
      </c>
      <c r="H9845">
        <v>44.908000000000001</v>
      </c>
      <c r="I9845">
        <v>40663.112999999998</v>
      </c>
      <c r="J9845">
        <v>16583487</v>
      </c>
      <c r="K9845">
        <v>43.036999999999999</v>
      </c>
      <c r="L9845">
        <v>16.850999999999999</v>
      </c>
      <c r="M9845">
        <v>15001.328</v>
      </c>
      <c r="N9845">
        <v>6117936</v>
      </c>
      <c r="O9845">
        <v>1.67</v>
      </c>
      <c r="P9845">
        <v>4.2880000000000003</v>
      </c>
      <c r="Q9845">
        <v>582.21400000000006</v>
      </c>
      <c r="R9845">
        <v>237442</v>
      </c>
      <c r="S9845">
        <v>4.0000000000000001E-3</v>
      </c>
      <c r="T9845">
        <v>0.95599999999999996</v>
      </c>
      <c r="U9845">
        <v>1.2509999999999999</v>
      </c>
      <c r="V9845">
        <v>510</v>
      </c>
      <c r="W9845">
        <f t="shared" si="378"/>
        <v>2</v>
      </c>
      <c r="X9845">
        <f t="shared" si="379"/>
        <v>558.35962000000006</v>
      </c>
      <c r="Y9845">
        <f t="shared" si="380"/>
        <v>3.0246999999999997</v>
      </c>
    </row>
    <row r="9846" spans="1:25" x14ac:dyDescent="0.2">
      <c r="A9846" t="s">
        <v>23</v>
      </c>
      <c r="B9846" t="s">
        <v>1082</v>
      </c>
      <c r="C9846">
        <v>3</v>
      </c>
      <c r="D9846">
        <v>23</v>
      </c>
      <c r="E9846" t="s">
        <v>9563</v>
      </c>
      <c r="F9846">
        <v>336.49400000000003</v>
      </c>
      <c r="G9846">
        <v>97.858000000000004</v>
      </c>
      <c r="H9846">
        <v>42.191000000000003</v>
      </c>
      <c r="I9846">
        <v>32928.508999999998</v>
      </c>
      <c r="J9846">
        <v>13429112</v>
      </c>
      <c r="K9846">
        <v>38.826000000000001</v>
      </c>
      <c r="L9846">
        <v>15.416</v>
      </c>
      <c r="M9846">
        <v>13064.579</v>
      </c>
      <c r="N9846">
        <v>5328079</v>
      </c>
      <c r="O9846">
        <v>1.58</v>
      </c>
      <c r="P9846">
        <v>1.0629999999999999</v>
      </c>
      <c r="Q9846">
        <v>531.53300000000002</v>
      </c>
      <c r="R9846">
        <v>216773</v>
      </c>
      <c r="S9846">
        <v>0</v>
      </c>
      <c r="T9846">
        <v>0</v>
      </c>
      <c r="U9846">
        <v>0</v>
      </c>
      <c r="V9846">
        <v>0</v>
      </c>
      <c r="W9846">
        <f t="shared" si="378"/>
        <v>0</v>
      </c>
      <c r="X9846">
        <f t="shared" si="379"/>
        <v>455.47718999999995</v>
      </c>
      <c r="Y9846">
        <f t="shared" si="380"/>
        <v>0</v>
      </c>
    </row>
    <row r="9847" spans="1:25" x14ac:dyDescent="0.2">
      <c r="A9847" t="s">
        <v>23</v>
      </c>
      <c r="B9847" t="s">
        <v>1082</v>
      </c>
      <c r="C9847">
        <v>3</v>
      </c>
      <c r="D9847">
        <v>24</v>
      </c>
      <c r="E9847" t="s">
        <v>4135</v>
      </c>
      <c r="F9847">
        <v>317.62099999999998</v>
      </c>
      <c r="G9847">
        <v>83.86</v>
      </c>
      <c r="H9847">
        <v>37.451000000000001</v>
      </c>
      <c r="I9847">
        <v>26635.778999999999</v>
      </c>
      <c r="J9847">
        <v>10862771</v>
      </c>
      <c r="K9847">
        <v>15.573</v>
      </c>
      <c r="L9847">
        <v>7.0609999999999999</v>
      </c>
      <c r="M9847">
        <v>4946.317</v>
      </c>
      <c r="N9847">
        <v>2017238</v>
      </c>
      <c r="O9847">
        <v>1.464</v>
      </c>
      <c r="P9847">
        <v>2.1389999999999998</v>
      </c>
      <c r="Q9847">
        <v>465.14400000000001</v>
      </c>
      <c r="R9847">
        <v>189698</v>
      </c>
      <c r="S9847">
        <v>8.0000000000000002E-3</v>
      </c>
      <c r="T9847">
        <v>1.417</v>
      </c>
      <c r="U9847">
        <v>2.5009999999999999</v>
      </c>
      <c r="V9847">
        <v>1020</v>
      </c>
      <c r="W9847">
        <f t="shared" si="378"/>
        <v>4</v>
      </c>
      <c r="X9847">
        <f t="shared" si="379"/>
        <v>320.70751999999993</v>
      </c>
      <c r="Y9847">
        <f t="shared" si="380"/>
        <v>7.0846999999999998</v>
      </c>
    </row>
    <row r="9848" spans="1:25" x14ac:dyDescent="0.2">
      <c r="A9848" t="s">
        <v>23</v>
      </c>
      <c r="B9848" t="s">
        <v>1082</v>
      </c>
      <c r="C9848">
        <v>3</v>
      </c>
      <c r="D9848">
        <v>27</v>
      </c>
      <c r="E9848" t="s">
        <v>9564</v>
      </c>
      <c r="F9848">
        <v>263.654</v>
      </c>
      <c r="G9848">
        <v>93.344999999999999</v>
      </c>
      <c r="H9848">
        <v>47.62</v>
      </c>
      <c r="I9848">
        <v>24610.858</v>
      </c>
      <c r="J9848">
        <v>10036955</v>
      </c>
      <c r="K9848">
        <v>30.222000000000001</v>
      </c>
      <c r="L9848">
        <v>19.684999999999999</v>
      </c>
      <c r="M9848">
        <v>7968.1570000000002</v>
      </c>
      <c r="N9848">
        <v>3249624</v>
      </c>
      <c r="O9848">
        <v>1.387</v>
      </c>
      <c r="P9848">
        <v>0.998</v>
      </c>
      <c r="Q9848">
        <v>365.74599999999998</v>
      </c>
      <c r="R9848">
        <v>149161</v>
      </c>
      <c r="S9848">
        <v>0</v>
      </c>
      <c r="T9848">
        <v>0</v>
      </c>
      <c r="U9848">
        <v>0</v>
      </c>
      <c r="V9848">
        <v>0</v>
      </c>
      <c r="W9848">
        <f t="shared" si="378"/>
        <v>0</v>
      </c>
      <c r="X9848">
        <f t="shared" si="379"/>
        <v>118.9295799999999</v>
      </c>
      <c r="Y9848">
        <f t="shared" si="380"/>
        <v>0</v>
      </c>
    </row>
    <row r="9849" spans="1:25" x14ac:dyDescent="0.2">
      <c r="A9849" t="s">
        <v>23</v>
      </c>
      <c r="B9849" t="s">
        <v>1082</v>
      </c>
      <c r="C9849">
        <v>4</v>
      </c>
      <c r="D9849">
        <v>1</v>
      </c>
      <c r="E9849" t="s">
        <v>736</v>
      </c>
      <c r="F9849">
        <v>485.04199999999997</v>
      </c>
      <c r="G9849">
        <v>90.018000000000001</v>
      </c>
      <c r="H9849">
        <v>45.210999999999999</v>
      </c>
      <c r="I9849">
        <v>43662.432000000001</v>
      </c>
      <c r="J9849">
        <v>17806688</v>
      </c>
      <c r="K9849">
        <v>18.986999999999998</v>
      </c>
      <c r="L9849">
        <v>7.8869999999999996</v>
      </c>
      <c r="M9849">
        <v>9209.3889999999992</v>
      </c>
      <c r="N9849">
        <v>3755831</v>
      </c>
      <c r="O9849">
        <v>1.645</v>
      </c>
      <c r="P9849">
        <v>3.8540000000000001</v>
      </c>
      <c r="Q9849">
        <v>797.74900000000002</v>
      </c>
      <c r="R9849">
        <v>325343</v>
      </c>
      <c r="S9849">
        <v>8.0000000000000002E-3</v>
      </c>
      <c r="T9849">
        <v>1.4039999999999999</v>
      </c>
      <c r="U9849">
        <v>3.7519999999999998</v>
      </c>
      <c r="V9849">
        <v>1530</v>
      </c>
      <c r="W9849">
        <f t="shared" si="378"/>
        <v>6</v>
      </c>
      <c r="X9849">
        <f t="shared" si="379"/>
        <v>995.89566999999988</v>
      </c>
      <c r="Y9849">
        <f t="shared" si="380"/>
        <v>11.144699999999998</v>
      </c>
    </row>
    <row r="9850" spans="1:25" x14ac:dyDescent="0.2">
      <c r="A9850" t="s">
        <v>23</v>
      </c>
      <c r="B9850" t="s">
        <v>1082</v>
      </c>
      <c r="C9850">
        <v>4</v>
      </c>
      <c r="D9850">
        <v>2</v>
      </c>
      <c r="E9850" t="s">
        <v>4232</v>
      </c>
      <c r="F9850">
        <v>132.31899999999999</v>
      </c>
      <c r="G9850">
        <v>85.745999999999995</v>
      </c>
      <c r="H9850">
        <v>43.066000000000003</v>
      </c>
      <c r="I9850">
        <v>11345.803</v>
      </c>
      <c r="J9850">
        <v>4627117</v>
      </c>
      <c r="K9850">
        <v>11.89</v>
      </c>
      <c r="L9850">
        <v>6.1769999999999996</v>
      </c>
      <c r="M9850">
        <v>1573.268</v>
      </c>
      <c r="N9850">
        <v>641620</v>
      </c>
      <c r="O9850">
        <v>1.3839999999999999</v>
      </c>
      <c r="P9850">
        <v>1.0720000000000001</v>
      </c>
      <c r="Q9850">
        <v>183.166</v>
      </c>
      <c r="R9850">
        <v>74700</v>
      </c>
      <c r="S9850">
        <v>0</v>
      </c>
      <c r="T9850">
        <v>0</v>
      </c>
      <c r="U9850">
        <v>0</v>
      </c>
      <c r="V9850">
        <v>0</v>
      </c>
      <c r="W9850">
        <f t="shared" si="378"/>
        <v>0</v>
      </c>
      <c r="X9850">
        <f t="shared" si="379"/>
        <v>0</v>
      </c>
      <c r="Y9850">
        <f t="shared" si="380"/>
        <v>0</v>
      </c>
    </row>
    <row r="9851" spans="1:25" x14ac:dyDescent="0.2">
      <c r="A9851" t="s">
        <v>23</v>
      </c>
      <c r="B9851" t="s">
        <v>1082</v>
      </c>
      <c r="C9851">
        <v>4</v>
      </c>
      <c r="D9851">
        <v>3</v>
      </c>
      <c r="E9851" t="s">
        <v>9565</v>
      </c>
      <c r="F9851">
        <v>140.739</v>
      </c>
      <c r="G9851">
        <v>114.176</v>
      </c>
      <c r="H9851">
        <v>50.314</v>
      </c>
      <c r="I9851">
        <v>16068.991</v>
      </c>
      <c r="J9851">
        <v>6553357</v>
      </c>
      <c r="K9851">
        <v>5.5810000000000004</v>
      </c>
      <c r="L9851">
        <v>3.9049999999999998</v>
      </c>
      <c r="M9851">
        <v>785.39300000000003</v>
      </c>
      <c r="N9851">
        <v>320304</v>
      </c>
      <c r="O9851">
        <v>1.4410000000000001</v>
      </c>
      <c r="P9851">
        <v>2.1749999999999998</v>
      </c>
      <c r="Q9851">
        <v>202.75299999999999</v>
      </c>
      <c r="R9851">
        <v>82688</v>
      </c>
      <c r="S9851">
        <v>4.0000000000000001E-3</v>
      </c>
      <c r="T9851">
        <v>1.0640000000000001</v>
      </c>
      <c r="U9851">
        <v>0.625</v>
      </c>
      <c r="V9851">
        <v>255</v>
      </c>
      <c r="W9851">
        <f t="shared" si="378"/>
        <v>1</v>
      </c>
      <c r="X9851">
        <f t="shared" si="379"/>
        <v>0</v>
      </c>
      <c r="Y9851">
        <f t="shared" si="380"/>
        <v>0.99469999999999992</v>
      </c>
    </row>
    <row r="9852" spans="1:25" x14ac:dyDescent="0.2">
      <c r="A9852" t="s">
        <v>23</v>
      </c>
      <c r="B9852" t="s">
        <v>1082</v>
      </c>
      <c r="C9852">
        <v>4</v>
      </c>
      <c r="D9852">
        <v>4</v>
      </c>
      <c r="E9852" t="s">
        <v>7521</v>
      </c>
      <c r="F9852">
        <v>295.959</v>
      </c>
      <c r="G9852">
        <v>109.78100000000001</v>
      </c>
      <c r="H9852">
        <v>46.56</v>
      </c>
      <c r="I9852">
        <v>32490.695</v>
      </c>
      <c r="J9852">
        <v>13250560</v>
      </c>
      <c r="K9852">
        <v>23.501999999999999</v>
      </c>
      <c r="L9852">
        <v>17.03</v>
      </c>
      <c r="M9852">
        <v>6955.6109999999999</v>
      </c>
      <c r="N9852">
        <v>2836681</v>
      </c>
      <c r="O9852">
        <v>1.758</v>
      </c>
      <c r="P9852">
        <v>5.8449999999999998</v>
      </c>
      <c r="Q9852">
        <v>520.21699999999998</v>
      </c>
      <c r="R9852">
        <v>212158</v>
      </c>
      <c r="S9852">
        <v>1.0999999999999999E-2</v>
      </c>
      <c r="T9852">
        <v>1.641</v>
      </c>
      <c r="U9852">
        <v>3.1259999999999999</v>
      </c>
      <c r="V9852">
        <v>1275</v>
      </c>
      <c r="W9852">
        <f t="shared" si="378"/>
        <v>5</v>
      </c>
      <c r="X9852">
        <f t="shared" si="379"/>
        <v>432.50570999999985</v>
      </c>
      <c r="Y9852">
        <f t="shared" si="380"/>
        <v>9.1146999999999991</v>
      </c>
    </row>
    <row r="9853" spans="1:25" x14ac:dyDescent="0.2">
      <c r="A9853" t="s">
        <v>23</v>
      </c>
      <c r="B9853" t="s">
        <v>1082</v>
      </c>
      <c r="C9853">
        <v>4</v>
      </c>
      <c r="D9853">
        <v>6</v>
      </c>
      <c r="E9853" t="s">
        <v>5383</v>
      </c>
      <c r="F9853">
        <v>305.34100000000001</v>
      </c>
      <c r="G9853">
        <v>98.578999999999994</v>
      </c>
      <c r="H9853">
        <v>46.542000000000002</v>
      </c>
      <c r="I9853">
        <v>30100.206999999999</v>
      </c>
      <c r="J9853">
        <v>12275656</v>
      </c>
      <c r="K9853">
        <v>20.09</v>
      </c>
      <c r="L9853">
        <v>17.038</v>
      </c>
      <c r="M9853">
        <v>6134.3519999999999</v>
      </c>
      <c r="N9853">
        <v>2501750</v>
      </c>
      <c r="O9853">
        <v>1.8080000000000001</v>
      </c>
      <c r="P9853">
        <v>5.8540000000000001</v>
      </c>
      <c r="Q9853">
        <v>551.94299999999998</v>
      </c>
      <c r="R9853">
        <v>225097</v>
      </c>
      <c r="S9853">
        <v>1.4E-2</v>
      </c>
      <c r="T9853">
        <v>1.9119999999999999</v>
      </c>
      <c r="U9853">
        <v>4.3769999999999998</v>
      </c>
      <c r="V9853">
        <v>1785</v>
      </c>
      <c r="W9853">
        <f t="shared" si="378"/>
        <v>7</v>
      </c>
      <c r="X9853">
        <f t="shared" si="379"/>
        <v>496.90948999999989</v>
      </c>
      <c r="Y9853">
        <f t="shared" si="380"/>
        <v>13.1747</v>
      </c>
    </row>
    <row r="9854" spans="1:25" x14ac:dyDescent="0.2">
      <c r="A9854" t="s">
        <v>23</v>
      </c>
      <c r="B9854" t="s">
        <v>1082</v>
      </c>
      <c r="C9854">
        <v>4</v>
      </c>
      <c r="D9854">
        <v>8</v>
      </c>
      <c r="E9854" t="s">
        <v>9566</v>
      </c>
      <c r="F9854">
        <v>320.065</v>
      </c>
      <c r="G9854">
        <v>102.07</v>
      </c>
      <c r="H9854">
        <v>46.322000000000003</v>
      </c>
      <c r="I9854">
        <v>32668.976999999999</v>
      </c>
      <c r="J9854">
        <v>13323268</v>
      </c>
      <c r="K9854">
        <v>19.475999999999999</v>
      </c>
      <c r="L9854">
        <v>10.955</v>
      </c>
      <c r="M9854">
        <v>6233.6610000000001</v>
      </c>
      <c r="N9854">
        <v>2542251</v>
      </c>
      <c r="O9854">
        <v>1.651</v>
      </c>
      <c r="P9854">
        <v>3.6629999999999998</v>
      </c>
      <c r="Q9854">
        <v>528.53099999999995</v>
      </c>
      <c r="R9854">
        <v>215549</v>
      </c>
      <c r="S9854">
        <v>0.01</v>
      </c>
      <c r="T9854">
        <v>1.5780000000000001</v>
      </c>
      <c r="U9854">
        <v>3.1259999999999999</v>
      </c>
      <c r="V9854">
        <v>1275</v>
      </c>
      <c r="W9854">
        <f t="shared" si="378"/>
        <v>5</v>
      </c>
      <c r="X9854">
        <f t="shared" si="379"/>
        <v>449.38312999999982</v>
      </c>
      <c r="Y9854">
        <f t="shared" si="380"/>
        <v>9.1146999999999991</v>
      </c>
    </row>
    <row r="9855" spans="1:25" x14ac:dyDescent="0.2">
      <c r="A9855" t="s">
        <v>23</v>
      </c>
      <c r="B9855" t="s">
        <v>1082</v>
      </c>
      <c r="C9855">
        <v>4</v>
      </c>
      <c r="D9855">
        <v>12</v>
      </c>
      <c r="E9855" t="s">
        <v>9567</v>
      </c>
      <c r="F9855">
        <v>22.143999999999998</v>
      </c>
      <c r="G9855">
        <v>54.558999999999997</v>
      </c>
      <c r="H9855">
        <v>39.558</v>
      </c>
      <c r="I9855">
        <v>1208.1690000000001</v>
      </c>
      <c r="J9855">
        <v>492723</v>
      </c>
      <c r="K9855">
        <v>83.537999999999997</v>
      </c>
      <c r="L9855">
        <v>39.491</v>
      </c>
      <c r="M9855">
        <v>1849.876</v>
      </c>
      <c r="N9855">
        <v>754428</v>
      </c>
      <c r="O9855">
        <v>9.2639999999999993</v>
      </c>
      <c r="P9855">
        <v>16.899000000000001</v>
      </c>
      <c r="Q9855">
        <v>205.15100000000001</v>
      </c>
      <c r="R9855">
        <v>83666</v>
      </c>
      <c r="S9855">
        <v>0.113</v>
      </c>
      <c r="T9855">
        <v>5.3659999999999997</v>
      </c>
      <c r="U9855">
        <v>2.5009999999999999</v>
      </c>
      <c r="V9855">
        <v>1020</v>
      </c>
      <c r="W9855">
        <f t="shared" si="378"/>
        <v>4</v>
      </c>
      <c r="X9855">
        <f t="shared" si="379"/>
        <v>0</v>
      </c>
      <c r="Y9855">
        <f t="shared" si="380"/>
        <v>7.0846999999999998</v>
      </c>
    </row>
    <row r="9856" spans="1:25" x14ac:dyDescent="0.2">
      <c r="A9856" t="s">
        <v>23</v>
      </c>
      <c r="B9856" t="s">
        <v>1082</v>
      </c>
      <c r="C9856">
        <v>4</v>
      </c>
      <c r="D9856">
        <v>13</v>
      </c>
      <c r="E9856" t="s">
        <v>9568</v>
      </c>
      <c r="F9856">
        <v>124.428</v>
      </c>
      <c r="G9856">
        <v>115.343</v>
      </c>
      <c r="H9856">
        <v>53.406999999999996</v>
      </c>
      <c r="I9856">
        <v>14351.953</v>
      </c>
      <c r="J9856">
        <v>5853104</v>
      </c>
      <c r="K9856">
        <v>5.742</v>
      </c>
      <c r="L9856">
        <v>3.8090000000000002</v>
      </c>
      <c r="M9856">
        <v>714.52</v>
      </c>
      <c r="N9856">
        <v>291400</v>
      </c>
      <c r="O9856">
        <v>1.333</v>
      </c>
      <c r="P9856">
        <v>0.91</v>
      </c>
      <c r="Q9856">
        <v>165.86500000000001</v>
      </c>
      <c r="R9856">
        <v>67644</v>
      </c>
      <c r="S9856">
        <v>0</v>
      </c>
      <c r="T9856">
        <v>0</v>
      </c>
      <c r="U9856">
        <v>0</v>
      </c>
      <c r="V9856">
        <v>0</v>
      </c>
      <c r="W9856">
        <f t="shared" si="378"/>
        <v>0</v>
      </c>
      <c r="X9856">
        <f t="shared" si="379"/>
        <v>0</v>
      </c>
      <c r="Y9856">
        <f t="shared" si="380"/>
        <v>0</v>
      </c>
    </row>
    <row r="9857" spans="1:25" x14ac:dyDescent="0.2">
      <c r="A9857" t="s">
        <v>23</v>
      </c>
      <c r="B9857" t="s">
        <v>1082</v>
      </c>
      <c r="C9857">
        <v>4</v>
      </c>
      <c r="D9857">
        <v>14</v>
      </c>
      <c r="E9857" t="s">
        <v>9569</v>
      </c>
      <c r="F9857">
        <v>354.61200000000002</v>
      </c>
      <c r="G9857">
        <v>94.634</v>
      </c>
      <c r="H9857">
        <v>41.61</v>
      </c>
      <c r="I9857">
        <v>33558.360999999997</v>
      </c>
      <c r="J9857">
        <v>13685982</v>
      </c>
      <c r="K9857">
        <v>30.399000000000001</v>
      </c>
      <c r="L9857">
        <v>13.898</v>
      </c>
      <c r="M9857">
        <v>10779.852000000001</v>
      </c>
      <c r="N9857">
        <v>4396307</v>
      </c>
      <c r="O9857">
        <v>2.464</v>
      </c>
      <c r="P9857">
        <v>8.0259999999999998</v>
      </c>
      <c r="Q9857">
        <v>873.58799999999997</v>
      </c>
      <c r="R9857">
        <v>356272</v>
      </c>
      <c r="S9857">
        <v>1.6E-2</v>
      </c>
      <c r="T9857">
        <v>2.012</v>
      </c>
      <c r="U9857">
        <v>5.6269999999999998</v>
      </c>
      <c r="V9857">
        <v>2295</v>
      </c>
      <c r="W9857">
        <f t="shared" si="378"/>
        <v>9</v>
      </c>
      <c r="X9857">
        <f t="shared" si="379"/>
        <v>1149.8488399999997</v>
      </c>
      <c r="Y9857">
        <f t="shared" si="380"/>
        <v>17.2347</v>
      </c>
    </row>
    <row r="9858" spans="1:25" x14ac:dyDescent="0.2">
      <c r="A9858" t="s">
        <v>23</v>
      </c>
      <c r="B9858" t="s">
        <v>1082</v>
      </c>
      <c r="C9858">
        <v>4</v>
      </c>
      <c r="D9858">
        <v>18</v>
      </c>
      <c r="E9858" t="s">
        <v>9570</v>
      </c>
      <c r="F9858">
        <v>390.23200000000003</v>
      </c>
      <c r="G9858">
        <v>116.571</v>
      </c>
      <c r="H9858">
        <v>50.103000000000002</v>
      </c>
      <c r="I9858">
        <v>45489.872000000003</v>
      </c>
      <c r="J9858">
        <v>18551966</v>
      </c>
      <c r="K9858">
        <v>39.021999999999998</v>
      </c>
      <c r="L9858">
        <v>14.747</v>
      </c>
      <c r="M9858">
        <v>15227.807000000001</v>
      </c>
      <c r="N9858">
        <v>6210300</v>
      </c>
      <c r="O9858">
        <v>1.768</v>
      </c>
      <c r="P9858">
        <v>4.8179999999999996</v>
      </c>
      <c r="Q9858">
        <v>690.029</v>
      </c>
      <c r="R9858">
        <v>281412</v>
      </c>
      <c r="S9858">
        <v>1.0999999999999999E-2</v>
      </c>
      <c r="T9858">
        <v>1.6910000000000001</v>
      </c>
      <c r="U9858">
        <v>4.3769999999999998</v>
      </c>
      <c r="V9858">
        <v>1785</v>
      </c>
      <c r="W9858">
        <f t="shared" si="378"/>
        <v>7</v>
      </c>
      <c r="X9858">
        <f t="shared" si="379"/>
        <v>777.22406999999987</v>
      </c>
      <c r="Y9858">
        <f t="shared" si="380"/>
        <v>13.1747</v>
      </c>
    </row>
    <row r="9859" spans="1:25" x14ac:dyDescent="0.2">
      <c r="A9859" t="s">
        <v>23</v>
      </c>
      <c r="B9859" t="s">
        <v>1082</v>
      </c>
      <c r="C9859">
        <v>4</v>
      </c>
      <c r="D9859">
        <v>19</v>
      </c>
      <c r="E9859" t="s">
        <v>9571</v>
      </c>
      <c r="F9859">
        <v>189.46799999999999</v>
      </c>
      <c r="G9859">
        <v>137.815</v>
      </c>
      <c r="H9859">
        <v>58.433999999999997</v>
      </c>
      <c r="I9859">
        <v>26111.491999999998</v>
      </c>
      <c r="J9859">
        <v>10648953</v>
      </c>
      <c r="K9859">
        <v>6.58</v>
      </c>
      <c r="L9859">
        <v>4.07</v>
      </c>
      <c r="M9859">
        <v>1246.7909999999999</v>
      </c>
      <c r="N9859">
        <v>508474</v>
      </c>
      <c r="O9859">
        <v>1.58</v>
      </c>
      <c r="P9859">
        <v>2.9209999999999998</v>
      </c>
      <c r="Q9859">
        <v>299.27699999999999</v>
      </c>
      <c r="R9859">
        <v>122053</v>
      </c>
      <c r="S9859">
        <v>3.0000000000000001E-3</v>
      </c>
      <c r="T9859">
        <v>0.91700000000000004</v>
      </c>
      <c r="U9859">
        <v>0.625</v>
      </c>
      <c r="V9859">
        <v>255</v>
      </c>
      <c r="W9859">
        <f t="shared" si="378"/>
        <v>1</v>
      </c>
      <c r="X9859">
        <f t="shared" si="379"/>
        <v>0</v>
      </c>
      <c r="Y9859">
        <f t="shared" si="380"/>
        <v>0.99469999999999992</v>
      </c>
    </row>
    <row r="9860" spans="1:25" x14ac:dyDescent="0.2">
      <c r="A9860" t="s">
        <v>23</v>
      </c>
      <c r="B9860" t="s">
        <v>1082</v>
      </c>
      <c r="C9860">
        <v>4</v>
      </c>
      <c r="D9860">
        <v>21</v>
      </c>
      <c r="E9860" t="s">
        <v>9572</v>
      </c>
      <c r="F9860">
        <v>310.79199999999997</v>
      </c>
      <c r="G9860">
        <v>105.782</v>
      </c>
      <c r="H9860">
        <v>42.904000000000003</v>
      </c>
      <c r="I9860">
        <v>32876.203000000001</v>
      </c>
      <c r="J9860">
        <v>13407780</v>
      </c>
      <c r="K9860">
        <v>4.5650000000000004</v>
      </c>
      <c r="L9860">
        <v>3.1070000000000002</v>
      </c>
      <c r="M9860">
        <v>1418.7239999999999</v>
      </c>
      <c r="N9860">
        <v>578593</v>
      </c>
      <c r="O9860">
        <v>1.5589999999999999</v>
      </c>
      <c r="P9860">
        <v>4.9359999999999999</v>
      </c>
      <c r="Q9860">
        <v>484.42399999999998</v>
      </c>
      <c r="R9860">
        <v>197561</v>
      </c>
      <c r="S9860">
        <v>4.0000000000000001E-3</v>
      </c>
      <c r="T9860">
        <v>1.0129999999999999</v>
      </c>
      <c r="U9860">
        <v>1.2509999999999999</v>
      </c>
      <c r="V9860">
        <v>510</v>
      </c>
      <c r="W9860">
        <f t="shared" si="378"/>
        <v>2</v>
      </c>
      <c r="X9860">
        <f t="shared" si="379"/>
        <v>359.84591999999986</v>
      </c>
      <c r="Y9860">
        <f t="shared" si="380"/>
        <v>3.0246999999999997</v>
      </c>
    </row>
    <row r="9861" spans="1:25" x14ac:dyDescent="0.2">
      <c r="A9861" t="s">
        <v>23</v>
      </c>
      <c r="B9861" t="s">
        <v>1082</v>
      </c>
      <c r="C9861">
        <v>4</v>
      </c>
      <c r="D9861">
        <v>22</v>
      </c>
      <c r="E9861" t="s">
        <v>9573</v>
      </c>
      <c r="F9861">
        <v>20.416</v>
      </c>
      <c r="G9861">
        <v>110.563</v>
      </c>
      <c r="H9861">
        <v>64.350999999999999</v>
      </c>
      <c r="I9861">
        <v>2257.2089999999998</v>
      </c>
      <c r="J9861">
        <v>920549</v>
      </c>
      <c r="K9861">
        <v>3.714</v>
      </c>
      <c r="L9861">
        <v>2.0550000000000002</v>
      </c>
      <c r="M9861">
        <v>75.816999999999993</v>
      </c>
      <c r="N9861">
        <v>30920</v>
      </c>
      <c r="O9861">
        <v>1.246</v>
      </c>
      <c r="P9861">
        <v>0.877</v>
      </c>
      <c r="Q9861">
        <v>25.431999999999999</v>
      </c>
      <c r="R9861">
        <v>10372</v>
      </c>
      <c r="S9861">
        <v>0</v>
      </c>
      <c r="T9861">
        <v>0</v>
      </c>
      <c r="U9861">
        <v>0</v>
      </c>
      <c r="V9861">
        <v>0</v>
      </c>
      <c r="W9861">
        <f t="shared" si="378"/>
        <v>0</v>
      </c>
      <c r="X9861">
        <f t="shared" si="379"/>
        <v>0</v>
      </c>
      <c r="Y9861">
        <f t="shared" si="380"/>
        <v>0</v>
      </c>
    </row>
    <row r="9862" spans="1:25" x14ac:dyDescent="0.2">
      <c r="A9862" t="s">
        <v>23</v>
      </c>
      <c r="B9862" t="s">
        <v>1082</v>
      </c>
      <c r="C9862">
        <v>4</v>
      </c>
      <c r="D9862">
        <v>23</v>
      </c>
      <c r="E9862" t="s">
        <v>9574</v>
      </c>
      <c r="F9862">
        <v>290.81700000000001</v>
      </c>
      <c r="G9862">
        <v>117.30200000000001</v>
      </c>
      <c r="H9862">
        <v>46.225000000000001</v>
      </c>
      <c r="I9862">
        <v>34113.391000000003</v>
      </c>
      <c r="J9862">
        <v>13912338</v>
      </c>
      <c r="K9862">
        <v>4.8070000000000004</v>
      </c>
      <c r="L9862">
        <v>3.2429999999999999</v>
      </c>
      <c r="M9862">
        <v>1397.9059999999999</v>
      </c>
      <c r="N9862">
        <v>570103</v>
      </c>
      <c r="O9862">
        <v>1.405</v>
      </c>
      <c r="P9862">
        <v>1.274</v>
      </c>
      <c r="Q9862">
        <v>408.49</v>
      </c>
      <c r="R9862">
        <v>166593</v>
      </c>
      <c r="S9862">
        <v>2E-3</v>
      </c>
      <c r="T9862">
        <v>0.74</v>
      </c>
      <c r="U9862">
        <v>0.625</v>
      </c>
      <c r="V9862">
        <v>255</v>
      </c>
      <c r="W9862">
        <f t="shared" si="378"/>
        <v>1</v>
      </c>
      <c r="X9862">
        <f t="shared" si="379"/>
        <v>205.69989999999996</v>
      </c>
      <c r="Y9862">
        <f t="shared" si="380"/>
        <v>0.99469999999999992</v>
      </c>
    </row>
    <row r="9863" spans="1:25" x14ac:dyDescent="0.2">
      <c r="A9863" t="s">
        <v>23</v>
      </c>
      <c r="B9863" t="s">
        <v>1082</v>
      </c>
      <c r="C9863">
        <v>4</v>
      </c>
      <c r="D9863">
        <v>25</v>
      </c>
      <c r="E9863" t="s">
        <v>9575</v>
      </c>
      <c r="F9863">
        <v>264.041</v>
      </c>
      <c r="G9863">
        <v>110.57299999999999</v>
      </c>
      <c r="H9863">
        <v>46.816000000000003</v>
      </c>
      <c r="I9863">
        <v>29195.883000000002</v>
      </c>
      <c r="J9863">
        <v>11906849</v>
      </c>
      <c r="K9863">
        <v>23.173999999999999</v>
      </c>
      <c r="L9863">
        <v>12.494</v>
      </c>
      <c r="M9863">
        <v>6119.0119999999997</v>
      </c>
      <c r="N9863">
        <v>2495494</v>
      </c>
      <c r="O9863">
        <v>2.1720000000000002</v>
      </c>
      <c r="P9863">
        <v>7.4539999999999997</v>
      </c>
      <c r="Q9863">
        <v>573.39099999999996</v>
      </c>
      <c r="R9863">
        <v>233844</v>
      </c>
      <c r="S9863">
        <v>1.7000000000000001E-2</v>
      </c>
      <c r="T9863">
        <v>2.056</v>
      </c>
      <c r="U9863">
        <v>4.3769999999999998</v>
      </c>
      <c r="V9863">
        <v>1785</v>
      </c>
      <c r="W9863">
        <f t="shared" si="378"/>
        <v>7</v>
      </c>
      <c r="X9863">
        <f t="shared" si="379"/>
        <v>540.44892999999979</v>
      </c>
      <c r="Y9863">
        <f t="shared" si="380"/>
        <v>13.1747</v>
      </c>
    </row>
    <row r="9864" spans="1:25" x14ac:dyDescent="0.2">
      <c r="A9864" t="s">
        <v>23</v>
      </c>
      <c r="B9864" t="s">
        <v>1082</v>
      </c>
      <c r="C9864">
        <v>4</v>
      </c>
      <c r="D9864">
        <v>26</v>
      </c>
      <c r="E9864" t="s">
        <v>9576</v>
      </c>
      <c r="F9864">
        <v>302.94</v>
      </c>
      <c r="G9864">
        <v>93.275999999999996</v>
      </c>
      <c r="H9864">
        <v>48.286000000000001</v>
      </c>
      <c r="I9864">
        <v>28257.010999999999</v>
      </c>
      <c r="J9864">
        <v>11523952</v>
      </c>
      <c r="K9864">
        <v>23.207000000000001</v>
      </c>
      <c r="L9864">
        <v>10.827</v>
      </c>
      <c r="M9864">
        <v>7030.2359999999999</v>
      </c>
      <c r="N9864">
        <v>2867115</v>
      </c>
      <c r="O9864">
        <v>1.5609999999999999</v>
      </c>
      <c r="P9864">
        <v>2.976</v>
      </c>
      <c r="Q9864">
        <v>472.76499999999999</v>
      </c>
      <c r="R9864">
        <v>192806</v>
      </c>
      <c r="S9864">
        <v>4.0000000000000001E-3</v>
      </c>
      <c r="T9864">
        <v>1.026</v>
      </c>
      <c r="U9864">
        <v>1.2509999999999999</v>
      </c>
      <c r="V9864">
        <v>510</v>
      </c>
      <c r="W9864">
        <f t="shared" si="378"/>
        <v>2</v>
      </c>
      <c r="X9864">
        <f t="shared" si="379"/>
        <v>336.1781499999999</v>
      </c>
      <c r="Y9864">
        <f t="shared" si="380"/>
        <v>3.0246999999999997</v>
      </c>
    </row>
    <row r="9865" spans="1:25" x14ac:dyDescent="0.2">
      <c r="A9865" t="s">
        <v>23</v>
      </c>
      <c r="B9865" t="s">
        <v>1082</v>
      </c>
      <c r="C9865">
        <v>4</v>
      </c>
      <c r="D9865">
        <v>27</v>
      </c>
      <c r="E9865" t="s">
        <v>9577</v>
      </c>
      <c r="F9865">
        <v>270.471</v>
      </c>
      <c r="G9865">
        <v>71.009</v>
      </c>
      <c r="H9865">
        <v>41.011000000000003</v>
      </c>
      <c r="I9865">
        <v>19205.875</v>
      </c>
      <c r="J9865">
        <v>7832661</v>
      </c>
      <c r="K9865">
        <v>14.657</v>
      </c>
      <c r="L9865">
        <v>6.782</v>
      </c>
      <c r="M9865">
        <v>3964.3470000000002</v>
      </c>
      <c r="N9865">
        <v>1616765</v>
      </c>
      <c r="O9865">
        <v>1.4830000000000001</v>
      </c>
      <c r="P9865">
        <v>1.7909999999999999</v>
      </c>
      <c r="Q9865">
        <v>401.07</v>
      </c>
      <c r="R9865">
        <v>163567</v>
      </c>
      <c r="S9865">
        <v>2E-3</v>
      </c>
      <c r="T9865">
        <v>0.76800000000000002</v>
      </c>
      <c r="U9865">
        <v>0.625</v>
      </c>
      <c r="V9865">
        <v>255</v>
      </c>
      <c r="W9865">
        <f t="shared" si="378"/>
        <v>1</v>
      </c>
      <c r="X9865">
        <f t="shared" si="379"/>
        <v>190.63729999999993</v>
      </c>
      <c r="Y9865">
        <f t="shared" si="380"/>
        <v>0.99469999999999992</v>
      </c>
    </row>
    <row r="9866" spans="1:25" x14ac:dyDescent="0.2">
      <c r="A9866" t="s">
        <v>23</v>
      </c>
      <c r="B9866" t="s">
        <v>1082</v>
      </c>
      <c r="C9866">
        <v>4</v>
      </c>
      <c r="D9866">
        <v>28</v>
      </c>
      <c r="E9866" t="s">
        <v>9578</v>
      </c>
      <c r="F9866">
        <v>415.79</v>
      </c>
      <c r="G9866">
        <v>127.863</v>
      </c>
      <c r="H9866">
        <v>49.512</v>
      </c>
      <c r="I9866">
        <v>53164.298000000003</v>
      </c>
      <c r="J9866">
        <v>21681799</v>
      </c>
      <c r="K9866">
        <v>23.591999999999999</v>
      </c>
      <c r="L9866">
        <v>14.337</v>
      </c>
      <c r="M9866">
        <v>9809.4159999999993</v>
      </c>
      <c r="N9866">
        <v>4000538</v>
      </c>
      <c r="O9866">
        <v>1.595</v>
      </c>
      <c r="P9866">
        <v>3.2770000000000001</v>
      </c>
      <c r="Q9866">
        <v>663.01499999999999</v>
      </c>
      <c r="R9866">
        <v>270395</v>
      </c>
      <c r="S9866">
        <v>3.0000000000000001E-3</v>
      </c>
      <c r="T9866">
        <v>0.876</v>
      </c>
      <c r="U9866">
        <v>1.2509999999999999</v>
      </c>
      <c r="V9866">
        <v>510</v>
      </c>
      <c r="W9866">
        <f t="shared" si="378"/>
        <v>2</v>
      </c>
      <c r="X9866">
        <f t="shared" si="379"/>
        <v>722.38564999999983</v>
      </c>
      <c r="Y9866">
        <f t="shared" si="380"/>
        <v>3.0246999999999997</v>
      </c>
    </row>
    <row r="9867" spans="1:25" x14ac:dyDescent="0.2">
      <c r="A9867" t="s">
        <v>23</v>
      </c>
      <c r="B9867" t="s">
        <v>1082</v>
      </c>
      <c r="C9867">
        <v>4</v>
      </c>
      <c r="D9867">
        <v>29</v>
      </c>
      <c r="E9867" t="s">
        <v>1340</v>
      </c>
      <c r="F9867">
        <v>227.45</v>
      </c>
      <c r="G9867">
        <v>121.991</v>
      </c>
      <c r="H9867">
        <v>54.219000000000001</v>
      </c>
      <c r="I9867">
        <v>27746.936000000002</v>
      </c>
      <c r="J9867">
        <v>11315930</v>
      </c>
      <c r="K9867">
        <v>6.1150000000000002</v>
      </c>
      <c r="L9867">
        <v>3.9020000000000001</v>
      </c>
      <c r="M9867">
        <v>1390.8230000000001</v>
      </c>
      <c r="N9867">
        <v>567214</v>
      </c>
      <c r="O9867">
        <v>1.5049999999999999</v>
      </c>
      <c r="P9867">
        <v>1.0149999999999999</v>
      </c>
      <c r="Q9867">
        <v>342.39800000000002</v>
      </c>
      <c r="R9867">
        <v>139639</v>
      </c>
      <c r="S9867">
        <v>0</v>
      </c>
      <c r="T9867">
        <v>0</v>
      </c>
      <c r="U9867">
        <v>0</v>
      </c>
      <c r="V9867">
        <v>0</v>
      </c>
      <c r="W9867">
        <f t="shared" ref="W9867:W9930" si="381">V9867/255</f>
        <v>0</v>
      </c>
      <c r="X9867">
        <f t="shared" si="379"/>
        <v>71.533139999999989</v>
      </c>
      <c r="Y9867">
        <f t="shared" si="380"/>
        <v>0</v>
      </c>
    </row>
    <row r="9868" spans="1:25" x14ac:dyDescent="0.2">
      <c r="A9868" t="s">
        <v>23</v>
      </c>
      <c r="B9868" t="s">
        <v>1082</v>
      </c>
      <c r="C9868">
        <v>4</v>
      </c>
      <c r="D9868">
        <v>34</v>
      </c>
      <c r="E9868" t="s">
        <v>9579</v>
      </c>
      <c r="F9868">
        <v>333.18400000000003</v>
      </c>
      <c r="G9868">
        <v>112.325</v>
      </c>
      <c r="H9868">
        <v>43.014000000000003</v>
      </c>
      <c r="I9868">
        <v>37424.817999999999</v>
      </c>
      <c r="J9868">
        <v>15262825</v>
      </c>
      <c r="K9868">
        <v>16.997</v>
      </c>
      <c r="L9868">
        <v>9.359</v>
      </c>
      <c r="M9868">
        <v>5663.1540000000005</v>
      </c>
      <c r="N9868">
        <v>2309583</v>
      </c>
      <c r="O9868">
        <v>1.724</v>
      </c>
      <c r="P9868">
        <v>5.3650000000000002</v>
      </c>
      <c r="Q9868">
        <v>574.40099999999995</v>
      </c>
      <c r="R9868">
        <v>234256</v>
      </c>
      <c r="S9868">
        <v>6.0000000000000001E-3</v>
      </c>
      <c r="T9868">
        <v>1.198</v>
      </c>
      <c r="U9868">
        <v>1.8759999999999999</v>
      </c>
      <c r="V9868">
        <v>765</v>
      </c>
      <c r="W9868">
        <f t="shared" si="381"/>
        <v>3</v>
      </c>
      <c r="X9868">
        <f t="shared" si="379"/>
        <v>542.49922999999978</v>
      </c>
      <c r="Y9868">
        <f t="shared" si="380"/>
        <v>5.0546999999999995</v>
      </c>
    </row>
    <row r="9869" spans="1:25" x14ac:dyDescent="0.2">
      <c r="A9869" t="s">
        <v>23</v>
      </c>
      <c r="B9869" t="s">
        <v>1082</v>
      </c>
      <c r="C9869">
        <v>4</v>
      </c>
      <c r="D9869">
        <v>35</v>
      </c>
      <c r="E9869" t="s">
        <v>9580</v>
      </c>
      <c r="F9869">
        <v>202.53700000000001</v>
      </c>
      <c r="G9869">
        <v>124.836</v>
      </c>
      <c r="H9869">
        <v>53.142000000000003</v>
      </c>
      <c r="I9869">
        <v>25283.942999999999</v>
      </c>
      <c r="J9869">
        <v>10311457</v>
      </c>
      <c r="K9869">
        <v>5.8730000000000002</v>
      </c>
      <c r="L9869">
        <v>3.706</v>
      </c>
      <c r="M9869">
        <v>1189.587</v>
      </c>
      <c r="N9869">
        <v>485145</v>
      </c>
      <c r="O9869">
        <v>1.44</v>
      </c>
      <c r="P9869">
        <v>0.96499999999999997</v>
      </c>
      <c r="Q9869">
        <v>291.67599999999999</v>
      </c>
      <c r="R9869">
        <v>118953</v>
      </c>
      <c r="S9869">
        <v>0</v>
      </c>
      <c r="T9869">
        <v>0</v>
      </c>
      <c r="U9869">
        <v>0</v>
      </c>
      <c r="V9869">
        <v>0</v>
      </c>
      <c r="W9869">
        <f t="shared" si="381"/>
        <v>0</v>
      </c>
      <c r="X9869">
        <f t="shared" si="379"/>
        <v>0</v>
      </c>
      <c r="Y9869">
        <f t="shared" si="380"/>
        <v>0</v>
      </c>
    </row>
    <row r="9870" spans="1:25" x14ac:dyDescent="0.2">
      <c r="A9870" t="s">
        <v>23</v>
      </c>
      <c r="B9870" t="s">
        <v>1082</v>
      </c>
      <c r="C9870">
        <v>4</v>
      </c>
      <c r="D9870">
        <v>36</v>
      </c>
      <c r="E9870" t="s">
        <v>9581</v>
      </c>
      <c r="F9870">
        <v>32.57</v>
      </c>
      <c r="G9870">
        <v>56.573999999999998</v>
      </c>
      <c r="H9870">
        <v>31.707999999999998</v>
      </c>
      <c r="I9870">
        <v>1842.63</v>
      </c>
      <c r="J9870">
        <v>751473</v>
      </c>
      <c r="K9870">
        <v>30.388999999999999</v>
      </c>
      <c r="L9870">
        <v>17.413</v>
      </c>
      <c r="M9870">
        <v>989.774</v>
      </c>
      <c r="N9870">
        <v>403656</v>
      </c>
      <c r="O9870">
        <v>4.7850000000000001</v>
      </c>
      <c r="P9870">
        <v>10.673</v>
      </c>
      <c r="Q9870">
        <v>155.83799999999999</v>
      </c>
      <c r="R9870">
        <v>63555</v>
      </c>
      <c r="S9870">
        <v>5.8000000000000003E-2</v>
      </c>
      <c r="T9870">
        <v>3.8319999999999999</v>
      </c>
      <c r="U9870">
        <v>1.8759999999999999</v>
      </c>
      <c r="V9870">
        <v>765</v>
      </c>
      <c r="W9870">
        <f t="shared" si="381"/>
        <v>3</v>
      </c>
      <c r="X9870">
        <f t="shared" si="379"/>
        <v>0</v>
      </c>
      <c r="Y9870">
        <f t="shared" si="380"/>
        <v>5.0546999999999995</v>
      </c>
    </row>
    <row r="9871" spans="1:25" x14ac:dyDescent="0.2">
      <c r="A9871" t="s">
        <v>23</v>
      </c>
      <c r="B9871" t="s">
        <v>1082</v>
      </c>
      <c r="C9871">
        <v>4</v>
      </c>
      <c r="D9871">
        <v>37</v>
      </c>
      <c r="E9871" t="s">
        <v>9582</v>
      </c>
      <c r="F9871">
        <v>371.50400000000002</v>
      </c>
      <c r="G9871">
        <v>89.909000000000006</v>
      </c>
      <c r="H9871">
        <v>39.957999999999998</v>
      </c>
      <c r="I9871">
        <v>33401.491999999998</v>
      </c>
      <c r="J9871">
        <v>13622007</v>
      </c>
      <c r="K9871">
        <v>28.006</v>
      </c>
      <c r="L9871">
        <v>12.035</v>
      </c>
      <c r="M9871">
        <v>10404.457</v>
      </c>
      <c r="N9871">
        <v>4243211</v>
      </c>
      <c r="O9871">
        <v>1.8080000000000001</v>
      </c>
      <c r="P9871">
        <v>5.3879999999999999</v>
      </c>
      <c r="Q9871">
        <v>671.82799999999997</v>
      </c>
      <c r="R9871">
        <v>273989</v>
      </c>
      <c r="S9871">
        <v>1.7000000000000001E-2</v>
      </c>
      <c r="T9871">
        <v>2.0720000000000001</v>
      </c>
      <c r="U9871">
        <v>6.2530000000000001</v>
      </c>
      <c r="V9871">
        <v>2550</v>
      </c>
      <c r="W9871">
        <f t="shared" si="381"/>
        <v>10</v>
      </c>
      <c r="X9871">
        <f t="shared" si="379"/>
        <v>740.27603999999985</v>
      </c>
      <c r="Y9871">
        <f t="shared" si="380"/>
        <v>19.264699999999998</v>
      </c>
    </row>
    <row r="9872" spans="1:25" x14ac:dyDescent="0.2">
      <c r="A9872" t="s">
        <v>23</v>
      </c>
      <c r="B9872" t="s">
        <v>1082</v>
      </c>
      <c r="C9872">
        <v>4</v>
      </c>
      <c r="D9872">
        <v>38</v>
      </c>
      <c r="E9872" t="s">
        <v>9583</v>
      </c>
      <c r="F9872">
        <v>106.602</v>
      </c>
      <c r="G9872">
        <v>90.912999999999997</v>
      </c>
      <c r="H9872">
        <v>47.298000000000002</v>
      </c>
      <c r="I9872">
        <v>9691.5010000000002</v>
      </c>
      <c r="J9872">
        <v>3952449</v>
      </c>
      <c r="K9872">
        <v>13.525</v>
      </c>
      <c r="L9872">
        <v>5.5880000000000001</v>
      </c>
      <c r="M9872">
        <v>1441.837</v>
      </c>
      <c r="N9872">
        <v>588019</v>
      </c>
      <c r="O9872">
        <v>1.3440000000000001</v>
      </c>
      <c r="P9872">
        <v>0.93200000000000005</v>
      </c>
      <c r="Q9872">
        <v>143.25700000000001</v>
      </c>
      <c r="R9872">
        <v>58424</v>
      </c>
      <c r="S9872">
        <v>0</v>
      </c>
      <c r="T9872">
        <v>0</v>
      </c>
      <c r="U9872">
        <v>0</v>
      </c>
      <c r="V9872">
        <v>0</v>
      </c>
      <c r="W9872">
        <f t="shared" si="381"/>
        <v>0</v>
      </c>
      <c r="X9872">
        <f t="shared" si="379"/>
        <v>0</v>
      </c>
      <c r="Y9872">
        <f t="shared" si="380"/>
        <v>0</v>
      </c>
    </row>
    <row r="9873" spans="1:25" x14ac:dyDescent="0.2">
      <c r="A9873" t="s">
        <v>23</v>
      </c>
      <c r="B9873" t="s">
        <v>1082</v>
      </c>
      <c r="C9873">
        <v>4</v>
      </c>
      <c r="D9873">
        <v>39</v>
      </c>
      <c r="E9873" t="s">
        <v>9584</v>
      </c>
      <c r="F9873">
        <v>300.41000000000003</v>
      </c>
      <c r="G9873">
        <v>90.150999999999996</v>
      </c>
      <c r="H9873">
        <v>42.615000000000002</v>
      </c>
      <c r="I9873">
        <v>27082.383000000002</v>
      </c>
      <c r="J9873">
        <v>11044908</v>
      </c>
      <c r="K9873">
        <v>6.03</v>
      </c>
      <c r="L9873">
        <v>3.375</v>
      </c>
      <c r="M9873">
        <v>1811.377</v>
      </c>
      <c r="N9873">
        <v>738727</v>
      </c>
      <c r="O9873">
        <v>1.472</v>
      </c>
      <c r="P9873">
        <v>1.913</v>
      </c>
      <c r="Q9873">
        <v>442.20800000000003</v>
      </c>
      <c r="R9873">
        <v>180344</v>
      </c>
      <c r="S9873">
        <v>2E-3</v>
      </c>
      <c r="T9873">
        <v>0.72899999999999998</v>
      </c>
      <c r="U9873">
        <v>0.625</v>
      </c>
      <c r="V9873">
        <v>255</v>
      </c>
      <c r="W9873">
        <f t="shared" si="381"/>
        <v>1</v>
      </c>
      <c r="X9873">
        <f t="shared" si="379"/>
        <v>274.14743999999996</v>
      </c>
      <c r="Y9873">
        <f t="shared" si="380"/>
        <v>0.99469999999999992</v>
      </c>
    </row>
    <row r="9874" spans="1:25" x14ac:dyDescent="0.2">
      <c r="A9874" t="s">
        <v>23</v>
      </c>
      <c r="B9874" t="s">
        <v>1082</v>
      </c>
      <c r="C9874">
        <v>4</v>
      </c>
      <c r="D9874">
        <v>40</v>
      </c>
      <c r="E9874" t="s">
        <v>9585</v>
      </c>
      <c r="F9874">
        <v>399.815</v>
      </c>
      <c r="G9874">
        <v>81.38</v>
      </c>
      <c r="H9874">
        <v>34.122999999999998</v>
      </c>
      <c r="I9874">
        <v>32537.026000000002</v>
      </c>
      <c r="J9874">
        <v>13269455</v>
      </c>
      <c r="K9874">
        <v>25.661000000000001</v>
      </c>
      <c r="L9874">
        <v>10.878</v>
      </c>
      <c r="M9874">
        <v>10259.468000000001</v>
      </c>
      <c r="N9874">
        <v>4184081</v>
      </c>
      <c r="O9874">
        <v>1.57</v>
      </c>
      <c r="P9874">
        <v>4.6459999999999999</v>
      </c>
      <c r="Q9874">
        <v>627.54200000000003</v>
      </c>
      <c r="R9874">
        <v>255928</v>
      </c>
      <c r="S9874">
        <v>1.4E-2</v>
      </c>
      <c r="T9874">
        <v>1.8939999999999999</v>
      </c>
      <c r="U9874">
        <v>5.6269999999999998</v>
      </c>
      <c r="V9874">
        <v>2295</v>
      </c>
      <c r="W9874">
        <f t="shared" si="381"/>
        <v>9</v>
      </c>
      <c r="X9874">
        <f t="shared" si="379"/>
        <v>650.37545999999998</v>
      </c>
      <c r="Y9874">
        <f t="shared" si="380"/>
        <v>17.2347</v>
      </c>
    </row>
    <row r="9875" spans="1:25" x14ac:dyDescent="0.2">
      <c r="A9875" t="s">
        <v>23</v>
      </c>
      <c r="B9875" t="s">
        <v>1082</v>
      </c>
      <c r="C9875">
        <v>4</v>
      </c>
      <c r="D9875">
        <v>41</v>
      </c>
      <c r="E9875" t="s">
        <v>9586</v>
      </c>
      <c r="F9875">
        <v>358.81900000000002</v>
      </c>
      <c r="G9875">
        <v>90.926000000000002</v>
      </c>
      <c r="H9875">
        <v>44.601999999999997</v>
      </c>
      <c r="I9875">
        <v>32626.089</v>
      </c>
      <c r="J9875">
        <v>13305777</v>
      </c>
      <c r="K9875">
        <v>25.263999999999999</v>
      </c>
      <c r="L9875">
        <v>9.8219999999999992</v>
      </c>
      <c r="M9875">
        <v>9065.0580000000009</v>
      </c>
      <c r="N9875">
        <v>3696969</v>
      </c>
      <c r="O9875">
        <v>1.744</v>
      </c>
      <c r="P9875">
        <v>5.8849999999999998</v>
      </c>
      <c r="Q9875">
        <v>625.93299999999999</v>
      </c>
      <c r="R9875">
        <v>255272</v>
      </c>
      <c r="S9875">
        <v>8.9999999999999993E-3</v>
      </c>
      <c r="T9875">
        <v>1.4910000000000001</v>
      </c>
      <c r="U9875">
        <v>3.1259999999999999</v>
      </c>
      <c r="V9875">
        <v>1275</v>
      </c>
      <c r="W9875">
        <f t="shared" si="381"/>
        <v>5</v>
      </c>
      <c r="X9875">
        <f t="shared" si="379"/>
        <v>647.1091899999999</v>
      </c>
      <c r="Y9875">
        <f t="shared" si="380"/>
        <v>9.1146999999999991</v>
      </c>
    </row>
    <row r="9876" spans="1:25" x14ac:dyDescent="0.2">
      <c r="A9876" t="s">
        <v>23</v>
      </c>
      <c r="B9876" t="s">
        <v>1082</v>
      </c>
      <c r="C9876">
        <v>5</v>
      </c>
      <c r="D9876">
        <v>1</v>
      </c>
      <c r="E9876" t="s">
        <v>5208</v>
      </c>
      <c r="F9876">
        <v>283.70400000000001</v>
      </c>
      <c r="G9876">
        <v>102.75700000000001</v>
      </c>
      <c r="H9876">
        <v>39.335999999999999</v>
      </c>
      <c r="I9876">
        <v>29152.625</v>
      </c>
      <c r="J9876">
        <v>11889207</v>
      </c>
      <c r="K9876">
        <v>18.169</v>
      </c>
      <c r="L9876">
        <v>8.0039999999999996</v>
      </c>
      <c r="M9876">
        <v>5154.5349999999999</v>
      </c>
      <c r="N9876">
        <v>2102155</v>
      </c>
      <c r="O9876">
        <v>1.321</v>
      </c>
      <c r="P9876">
        <v>0.89300000000000002</v>
      </c>
      <c r="Q9876">
        <v>374.77199999999999</v>
      </c>
      <c r="R9876">
        <v>152842</v>
      </c>
      <c r="S9876">
        <v>0</v>
      </c>
      <c r="T9876">
        <v>0</v>
      </c>
      <c r="U9876">
        <v>0</v>
      </c>
      <c r="V9876">
        <v>0</v>
      </c>
      <c r="W9876">
        <f t="shared" si="381"/>
        <v>0</v>
      </c>
      <c r="X9876">
        <f t="shared" si="379"/>
        <v>137.25235999999992</v>
      </c>
      <c r="Y9876">
        <f t="shared" si="380"/>
        <v>0</v>
      </c>
    </row>
    <row r="9877" spans="1:25" x14ac:dyDescent="0.2">
      <c r="A9877" t="s">
        <v>23</v>
      </c>
      <c r="B9877" t="s">
        <v>1082</v>
      </c>
      <c r="C9877">
        <v>5</v>
      </c>
      <c r="D9877">
        <v>2</v>
      </c>
      <c r="E9877" t="s">
        <v>9587</v>
      </c>
      <c r="F9877">
        <v>345.69400000000002</v>
      </c>
      <c r="G9877">
        <v>108.67700000000001</v>
      </c>
      <c r="H9877">
        <v>39.726999999999997</v>
      </c>
      <c r="I9877">
        <v>37568.889000000003</v>
      </c>
      <c r="J9877">
        <v>15321581</v>
      </c>
      <c r="K9877">
        <v>13.851000000000001</v>
      </c>
      <c r="L9877">
        <v>6.1529999999999996</v>
      </c>
      <c r="M9877">
        <v>4788.24</v>
      </c>
      <c r="N9877">
        <v>1952770</v>
      </c>
      <c r="O9877">
        <v>1.2270000000000001</v>
      </c>
      <c r="P9877">
        <v>1.883</v>
      </c>
      <c r="Q9877">
        <v>424.23</v>
      </c>
      <c r="R9877">
        <v>173012</v>
      </c>
      <c r="S9877">
        <v>4.0000000000000001E-3</v>
      </c>
      <c r="T9877">
        <v>0.96</v>
      </c>
      <c r="U9877">
        <v>1.2509999999999999</v>
      </c>
      <c r="V9877">
        <v>510</v>
      </c>
      <c r="W9877">
        <f t="shared" si="381"/>
        <v>2</v>
      </c>
      <c r="X9877">
        <f t="shared" si="379"/>
        <v>237.65209999999996</v>
      </c>
      <c r="Y9877">
        <f t="shared" si="380"/>
        <v>3.0246999999999997</v>
      </c>
    </row>
    <row r="9878" spans="1:25" x14ac:dyDescent="0.2">
      <c r="A9878" t="s">
        <v>23</v>
      </c>
      <c r="B9878" t="s">
        <v>1082</v>
      </c>
      <c r="C9878">
        <v>5</v>
      </c>
      <c r="D9878">
        <v>3</v>
      </c>
      <c r="E9878" t="s">
        <v>7916</v>
      </c>
      <c r="F9878">
        <v>72.899000000000001</v>
      </c>
      <c r="G9878">
        <v>63.183999999999997</v>
      </c>
      <c r="H9878">
        <v>30.841999999999999</v>
      </c>
      <c r="I9878">
        <v>4606.0029999999997</v>
      </c>
      <c r="J9878">
        <v>1878449</v>
      </c>
      <c r="K9878">
        <v>13.42</v>
      </c>
      <c r="L9878">
        <v>9.5220000000000002</v>
      </c>
      <c r="M9878">
        <v>978.31600000000003</v>
      </c>
      <c r="N9878">
        <v>398983</v>
      </c>
      <c r="O9878">
        <v>1.369</v>
      </c>
      <c r="P9878">
        <v>6.0220000000000002</v>
      </c>
      <c r="Q9878">
        <v>99.77</v>
      </c>
      <c r="R9878">
        <v>40689</v>
      </c>
      <c r="S9878">
        <v>8.9999999999999993E-3</v>
      </c>
      <c r="T9878">
        <v>1.4790000000000001</v>
      </c>
      <c r="U9878">
        <v>0.625</v>
      </c>
      <c r="V9878">
        <v>255</v>
      </c>
      <c r="W9878">
        <f t="shared" si="381"/>
        <v>1</v>
      </c>
      <c r="X9878">
        <f t="shared" si="379"/>
        <v>0</v>
      </c>
      <c r="Y9878">
        <f t="shared" si="380"/>
        <v>0.99469999999999992</v>
      </c>
    </row>
    <row r="9879" spans="1:25" x14ac:dyDescent="0.2">
      <c r="A9879" t="s">
        <v>23</v>
      </c>
      <c r="B9879" t="s">
        <v>1082</v>
      </c>
      <c r="C9879">
        <v>5</v>
      </c>
      <c r="D9879">
        <v>4</v>
      </c>
      <c r="E9879" t="s">
        <v>9588</v>
      </c>
      <c r="F9879">
        <v>245.32499999999999</v>
      </c>
      <c r="G9879">
        <v>105.929</v>
      </c>
      <c r="H9879">
        <v>42.284999999999997</v>
      </c>
      <c r="I9879">
        <v>25987.113000000001</v>
      </c>
      <c r="J9879">
        <v>10598228</v>
      </c>
      <c r="K9879">
        <v>19.11</v>
      </c>
      <c r="L9879">
        <v>9.9179999999999993</v>
      </c>
      <c r="M9879">
        <v>4688.1409999999996</v>
      </c>
      <c r="N9879">
        <v>1911947</v>
      </c>
      <c r="O9879">
        <v>1.504</v>
      </c>
      <c r="P9879">
        <v>1.087</v>
      </c>
      <c r="Q9879">
        <v>368.863</v>
      </c>
      <c r="R9879">
        <v>150432</v>
      </c>
      <c r="S9879">
        <v>0</v>
      </c>
      <c r="T9879">
        <v>0</v>
      </c>
      <c r="U9879">
        <v>0</v>
      </c>
      <c r="V9879">
        <v>0</v>
      </c>
      <c r="W9879">
        <f t="shared" si="381"/>
        <v>0</v>
      </c>
      <c r="X9879">
        <f t="shared" si="379"/>
        <v>125.25708999999993</v>
      </c>
      <c r="Y9879">
        <f t="shared" si="380"/>
        <v>0</v>
      </c>
    </row>
    <row r="9880" spans="1:25" x14ac:dyDescent="0.2">
      <c r="A9880" t="s">
        <v>23</v>
      </c>
      <c r="B9880" t="s">
        <v>1082</v>
      </c>
      <c r="C9880">
        <v>5</v>
      </c>
      <c r="D9880">
        <v>7</v>
      </c>
      <c r="E9880" t="s">
        <v>9589</v>
      </c>
      <c r="F9880">
        <v>221.827</v>
      </c>
      <c r="G9880">
        <v>83.963999999999999</v>
      </c>
      <c r="H9880">
        <v>42.914000000000001</v>
      </c>
      <c r="I9880">
        <v>18625.498</v>
      </c>
      <c r="J9880">
        <v>7595968</v>
      </c>
      <c r="K9880">
        <v>6.093</v>
      </c>
      <c r="L9880">
        <v>3.2959999999999998</v>
      </c>
      <c r="M9880">
        <v>1351.671</v>
      </c>
      <c r="N9880">
        <v>551247</v>
      </c>
      <c r="O9880">
        <v>1.3089999999999999</v>
      </c>
      <c r="P9880">
        <v>1.2749999999999999</v>
      </c>
      <c r="Q9880">
        <v>290.39100000000002</v>
      </c>
      <c r="R9880">
        <v>118429</v>
      </c>
      <c r="S9880">
        <v>3.0000000000000001E-3</v>
      </c>
      <c r="T9880">
        <v>0.84799999999999998</v>
      </c>
      <c r="U9880">
        <v>0.625</v>
      </c>
      <c r="V9880">
        <v>255</v>
      </c>
      <c r="W9880">
        <f t="shared" si="381"/>
        <v>1</v>
      </c>
      <c r="X9880">
        <f t="shared" si="379"/>
        <v>0</v>
      </c>
      <c r="Y9880">
        <f t="shared" si="380"/>
        <v>0.99469999999999992</v>
      </c>
    </row>
    <row r="9881" spans="1:25" x14ac:dyDescent="0.2">
      <c r="A9881" t="s">
        <v>23</v>
      </c>
      <c r="B9881" t="s">
        <v>1082</v>
      </c>
      <c r="C9881">
        <v>5</v>
      </c>
      <c r="D9881">
        <v>8</v>
      </c>
      <c r="E9881" t="s">
        <v>9590</v>
      </c>
      <c r="F9881">
        <v>309.29300000000001</v>
      </c>
      <c r="G9881">
        <v>104.49299999999999</v>
      </c>
      <c r="H9881">
        <v>53.225999999999999</v>
      </c>
      <c r="I9881">
        <v>32319.088</v>
      </c>
      <c r="J9881">
        <v>13180574</v>
      </c>
      <c r="K9881">
        <v>36.167999999999999</v>
      </c>
      <c r="L9881">
        <v>13.287000000000001</v>
      </c>
      <c r="M9881">
        <v>11186.373</v>
      </c>
      <c r="N9881">
        <v>4562097</v>
      </c>
      <c r="O9881">
        <v>1.69</v>
      </c>
      <c r="P9881">
        <v>2.2730000000000001</v>
      </c>
      <c r="Q9881">
        <v>522.78599999999994</v>
      </c>
      <c r="R9881">
        <v>213206</v>
      </c>
      <c r="S9881">
        <v>4.0000000000000001E-3</v>
      </c>
      <c r="T9881">
        <v>1.0149999999999999</v>
      </c>
      <c r="U9881">
        <v>1.2509999999999999</v>
      </c>
      <c r="V9881">
        <v>510</v>
      </c>
      <c r="W9881">
        <f t="shared" si="381"/>
        <v>2</v>
      </c>
      <c r="X9881">
        <f t="shared" si="379"/>
        <v>437.72077999999982</v>
      </c>
      <c r="Y9881">
        <f t="shared" si="380"/>
        <v>3.0246999999999997</v>
      </c>
    </row>
    <row r="9882" spans="1:25" x14ac:dyDescent="0.2">
      <c r="A9882" t="s">
        <v>23</v>
      </c>
      <c r="B9882" t="s">
        <v>1082</v>
      </c>
      <c r="C9882">
        <v>5</v>
      </c>
      <c r="D9882">
        <v>9</v>
      </c>
      <c r="E9882" t="s">
        <v>8608</v>
      </c>
      <c r="F9882">
        <v>247.25</v>
      </c>
      <c r="G9882">
        <v>116.139</v>
      </c>
      <c r="H9882">
        <v>48.875999999999998</v>
      </c>
      <c r="I9882">
        <v>28715.453000000001</v>
      </c>
      <c r="J9882">
        <v>11710917</v>
      </c>
      <c r="K9882">
        <v>7.0460000000000003</v>
      </c>
      <c r="L9882">
        <v>4.5010000000000003</v>
      </c>
      <c r="M9882">
        <v>1742.011</v>
      </c>
      <c r="N9882">
        <v>710438</v>
      </c>
      <c r="O9882">
        <v>1.619</v>
      </c>
      <c r="P9882">
        <v>3.847</v>
      </c>
      <c r="Q9882">
        <v>400.26400000000001</v>
      </c>
      <c r="R9882">
        <v>163238</v>
      </c>
      <c r="S9882">
        <v>3.0000000000000001E-3</v>
      </c>
      <c r="T9882">
        <v>0.80300000000000005</v>
      </c>
      <c r="U9882">
        <v>0.625</v>
      </c>
      <c r="V9882">
        <v>255</v>
      </c>
      <c r="W9882">
        <f t="shared" si="381"/>
        <v>1</v>
      </c>
      <c r="X9882">
        <f t="shared" si="379"/>
        <v>189.00111999999996</v>
      </c>
      <c r="Y9882">
        <f t="shared" si="380"/>
        <v>0.99469999999999992</v>
      </c>
    </row>
    <row r="9883" spans="1:25" x14ac:dyDescent="0.2">
      <c r="A9883" t="s">
        <v>23</v>
      </c>
      <c r="B9883" t="s">
        <v>1082</v>
      </c>
      <c r="C9883">
        <v>5</v>
      </c>
      <c r="D9883">
        <v>10</v>
      </c>
      <c r="E9883" t="s">
        <v>9591</v>
      </c>
      <c r="F9883">
        <v>12.074</v>
      </c>
      <c r="G9883">
        <v>92.022000000000006</v>
      </c>
      <c r="H9883">
        <v>56.44</v>
      </c>
      <c r="I9883">
        <v>1111.047</v>
      </c>
      <c r="J9883">
        <v>453114</v>
      </c>
      <c r="K9883">
        <v>7.9329999999999998</v>
      </c>
      <c r="L9883">
        <v>4.7930000000000001</v>
      </c>
      <c r="M9883">
        <v>95.781000000000006</v>
      </c>
      <c r="N9883">
        <v>39062</v>
      </c>
      <c r="O9883">
        <v>1.4690000000000001</v>
      </c>
      <c r="P9883">
        <v>0.89700000000000002</v>
      </c>
      <c r="Q9883">
        <v>17.733000000000001</v>
      </c>
      <c r="R9883">
        <v>7232</v>
      </c>
      <c r="S9883">
        <v>0</v>
      </c>
      <c r="T9883">
        <v>0</v>
      </c>
      <c r="U9883">
        <v>0</v>
      </c>
      <c r="V9883">
        <v>0</v>
      </c>
      <c r="W9883">
        <f t="shared" si="381"/>
        <v>0</v>
      </c>
      <c r="X9883">
        <f t="shared" si="379"/>
        <v>0</v>
      </c>
      <c r="Y9883">
        <f t="shared" si="380"/>
        <v>0</v>
      </c>
    </row>
    <row r="9884" spans="1:25" x14ac:dyDescent="0.2">
      <c r="A9884" t="s">
        <v>23</v>
      </c>
      <c r="B9884" t="s">
        <v>1082</v>
      </c>
      <c r="C9884">
        <v>5</v>
      </c>
      <c r="D9884">
        <v>11</v>
      </c>
      <c r="E9884" t="s">
        <v>5859</v>
      </c>
      <c r="F9884">
        <v>171.62899999999999</v>
      </c>
      <c r="G9884">
        <v>112.21899999999999</v>
      </c>
      <c r="H9884">
        <v>50.457999999999998</v>
      </c>
      <c r="I9884">
        <v>19260.012999999999</v>
      </c>
      <c r="J9884">
        <v>7854740</v>
      </c>
      <c r="K9884">
        <v>6.2510000000000003</v>
      </c>
      <c r="L9884">
        <v>2.9169999999999998</v>
      </c>
      <c r="M9884">
        <v>1072.9000000000001</v>
      </c>
      <c r="N9884">
        <v>437557</v>
      </c>
      <c r="O9884">
        <v>1.6220000000000001</v>
      </c>
      <c r="P9884">
        <v>3.6139999999999999</v>
      </c>
      <c r="Q9884">
        <v>278.39800000000002</v>
      </c>
      <c r="R9884">
        <v>113538</v>
      </c>
      <c r="S9884">
        <v>4.0000000000000001E-3</v>
      </c>
      <c r="T9884">
        <v>0.96399999999999997</v>
      </c>
      <c r="U9884">
        <v>0.625</v>
      </c>
      <c r="V9884">
        <v>255</v>
      </c>
      <c r="W9884">
        <f t="shared" si="381"/>
        <v>1</v>
      </c>
      <c r="X9884">
        <f t="shared" si="379"/>
        <v>0</v>
      </c>
      <c r="Y9884">
        <f t="shared" si="380"/>
        <v>0.99469999999999992</v>
      </c>
    </row>
    <row r="9885" spans="1:25" x14ac:dyDescent="0.2">
      <c r="A9885" t="s">
        <v>23</v>
      </c>
      <c r="B9885" t="s">
        <v>1082</v>
      </c>
      <c r="C9885">
        <v>5</v>
      </c>
      <c r="D9885">
        <v>12</v>
      </c>
      <c r="E9885" t="s">
        <v>9592</v>
      </c>
      <c r="F9885">
        <v>221.96</v>
      </c>
      <c r="G9885">
        <v>98.838999999999999</v>
      </c>
      <c r="H9885">
        <v>48.082999999999998</v>
      </c>
      <c r="I9885">
        <v>21938.297999999999</v>
      </c>
      <c r="J9885">
        <v>8947015</v>
      </c>
      <c r="K9885">
        <v>5.7329999999999997</v>
      </c>
      <c r="L9885">
        <v>2.7850000000000001</v>
      </c>
      <c r="M9885">
        <v>1272.5609999999999</v>
      </c>
      <c r="N9885">
        <v>518984</v>
      </c>
      <c r="O9885">
        <v>1.262</v>
      </c>
      <c r="P9885">
        <v>0.89500000000000002</v>
      </c>
      <c r="Q9885">
        <v>280.21699999999998</v>
      </c>
      <c r="R9885">
        <v>114280</v>
      </c>
      <c r="S9885">
        <v>0</v>
      </c>
      <c r="T9885">
        <v>0</v>
      </c>
      <c r="U9885">
        <v>0</v>
      </c>
      <c r="V9885">
        <v>0</v>
      </c>
      <c r="W9885">
        <f t="shared" si="381"/>
        <v>0</v>
      </c>
      <c r="X9885">
        <f t="shared" si="379"/>
        <v>0</v>
      </c>
      <c r="Y9885">
        <f t="shared" si="380"/>
        <v>0</v>
      </c>
    </row>
    <row r="9886" spans="1:25" x14ac:dyDescent="0.2">
      <c r="A9886" t="s">
        <v>23</v>
      </c>
      <c r="B9886" t="s">
        <v>1082</v>
      </c>
      <c r="C9886">
        <v>5</v>
      </c>
      <c r="D9886">
        <v>13</v>
      </c>
      <c r="E9886" t="s">
        <v>9593</v>
      </c>
      <c r="F9886">
        <v>311.81200000000001</v>
      </c>
      <c r="G9886">
        <v>120.465</v>
      </c>
      <c r="H9886">
        <v>44.654000000000003</v>
      </c>
      <c r="I9886">
        <v>37562.516000000003</v>
      </c>
      <c r="J9886">
        <v>15318982</v>
      </c>
      <c r="K9886">
        <v>32.76</v>
      </c>
      <c r="L9886">
        <v>11.387</v>
      </c>
      <c r="M9886">
        <v>10215.097</v>
      </c>
      <c r="N9886">
        <v>4165985</v>
      </c>
      <c r="O9886">
        <v>1.669</v>
      </c>
      <c r="P9886">
        <v>2.1379999999999999</v>
      </c>
      <c r="Q9886">
        <v>520.31500000000005</v>
      </c>
      <c r="R9886">
        <v>212198</v>
      </c>
      <c r="S9886">
        <v>4.0000000000000001E-3</v>
      </c>
      <c r="T9886">
        <v>1.0109999999999999</v>
      </c>
      <c r="U9886">
        <v>1.2509999999999999</v>
      </c>
      <c r="V9886">
        <v>510</v>
      </c>
      <c r="W9886">
        <f t="shared" si="381"/>
        <v>2</v>
      </c>
      <c r="X9886">
        <f t="shared" si="379"/>
        <v>432.70465000000002</v>
      </c>
      <c r="Y9886">
        <f t="shared" si="380"/>
        <v>3.0246999999999997</v>
      </c>
    </row>
    <row r="9887" spans="1:25" x14ac:dyDescent="0.2">
      <c r="A9887" t="s">
        <v>23</v>
      </c>
      <c r="B9887" t="s">
        <v>1082</v>
      </c>
      <c r="C9887">
        <v>5</v>
      </c>
      <c r="D9887">
        <v>14</v>
      </c>
      <c r="E9887" t="s">
        <v>9594</v>
      </c>
      <c r="F9887">
        <v>232.39099999999999</v>
      </c>
      <c r="G9887">
        <v>100.142</v>
      </c>
      <c r="H9887">
        <v>48.24</v>
      </c>
      <c r="I9887">
        <v>23272.035</v>
      </c>
      <c r="J9887">
        <v>9490948</v>
      </c>
      <c r="K9887">
        <v>20.643999999999998</v>
      </c>
      <c r="L9887">
        <v>9.6980000000000004</v>
      </c>
      <c r="M9887">
        <v>4797.4489999999996</v>
      </c>
      <c r="N9887">
        <v>1956526</v>
      </c>
      <c r="O9887">
        <v>1.8420000000000001</v>
      </c>
      <c r="P9887">
        <v>4.3929999999999998</v>
      </c>
      <c r="Q9887">
        <v>428.084</v>
      </c>
      <c r="R9887">
        <v>174584</v>
      </c>
      <c r="S9887">
        <v>5.0000000000000001E-3</v>
      </c>
      <c r="T9887">
        <v>1.171</v>
      </c>
      <c r="U9887">
        <v>1.2509999999999999</v>
      </c>
      <c r="V9887">
        <v>510</v>
      </c>
      <c r="W9887">
        <f t="shared" si="381"/>
        <v>2</v>
      </c>
      <c r="X9887">
        <f t="shared" si="379"/>
        <v>245.47571999999994</v>
      </c>
      <c r="Y9887">
        <f t="shared" si="380"/>
        <v>3.0246999999999997</v>
      </c>
    </row>
    <row r="9888" spans="1:25" x14ac:dyDescent="0.2">
      <c r="A9888" t="s">
        <v>23</v>
      </c>
      <c r="B9888" t="s">
        <v>1082</v>
      </c>
      <c r="C9888">
        <v>5</v>
      </c>
      <c r="D9888">
        <v>15</v>
      </c>
      <c r="E9888" t="s">
        <v>9595</v>
      </c>
      <c r="F9888">
        <v>265.44400000000002</v>
      </c>
      <c r="G9888">
        <v>109.45099999999999</v>
      </c>
      <c r="H9888">
        <v>46.271999999999998</v>
      </c>
      <c r="I9888">
        <v>29053.036</v>
      </c>
      <c r="J9888">
        <v>11848592</v>
      </c>
      <c r="K9888">
        <v>37.488999999999997</v>
      </c>
      <c r="L9888">
        <v>26.738</v>
      </c>
      <c r="M9888">
        <v>9951.134</v>
      </c>
      <c r="N9888">
        <v>4058334</v>
      </c>
      <c r="O9888">
        <v>2.6859999999999999</v>
      </c>
      <c r="P9888">
        <v>8.5960000000000001</v>
      </c>
      <c r="Q9888">
        <v>713.01400000000001</v>
      </c>
      <c r="R9888">
        <v>290786</v>
      </c>
      <c r="S9888">
        <v>2.1000000000000001E-2</v>
      </c>
      <c r="T9888">
        <v>2.3250000000000002</v>
      </c>
      <c r="U9888">
        <v>5.6269999999999998</v>
      </c>
      <c r="V9888">
        <v>2295</v>
      </c>
      <c r="W9888">
        <f t="shared" si="381"/>
        <v>9</v>
      </c>
      <c r="X9888">
        <f t="shared" si="379"/>
        <v>823.88361999999984</v>
      </c>
      <c r="Y9888">
        <f t="shared" si="380"/>
        <v>17.2347</v>
      </c>
    </row>
    <row r="9889" spans="1:25" x14ac:dyDescent="0.2">
      <c r="A9889" t="s">
        <v>23</v>
      </c>
      <c r="B9889" t="s">
        <v>1082</v>
      </c>
      <c r="C9889">
        <v>5</v>
      </c>
      <c r="D9889">
        <v>16</v>
      </c>
      <c r="E9889" t="s">
        <v>9596</v>
      </c>
      <c r="F9889">
        <v>219.155</v>
      </c>
      <c r="G9889">
        <v>123.797</v>
      </c>
      <c r="H9889">
        <v>52.713000000000001</v>
      </c>
      <c r="I9889">
        <v>27130.778999999999</v>
      </c>
      <c r="J9889">
        <v>11064645</v>
      </c>
      <c r="K9889">
        <v>7.0570000000000004</v>
      </c>
      <c r="L9889">
        <v>3.5110000000000001</v>
      </c>
      <c r="M9889">
        <v>1546.529</v>
      </c>
      <c r="N9889">
        <v>630715</v>
      </c>
      <c r="O9889">
        <v>1.5189999999999999</v>
      </c>
      <c r="P9889">
        <v>1.0669999999999999</v>
      </c>
      <c r="Q9889">
        <v>332.85199999999998</v>
      </c>
      <c r="R9889">
        <v>135746</v>
      </c>
      <c r="S9889">
        <v>0</v>
      </c>
      <c r="T9889">
        <v>0</v>
      </c>
      <c r="U9889">
        <v>0</v>
      </c>
      <c r="V9889">
        <v>0</v>
      </c>
      <c r="W9889">
        <f t="shared" si="381"/>
        <v>0</v>
      </c>
      <c r="X9889">
        <f t="shared" si="379"/>
        <v>52.154759999999897</v>
      </c>
      <c r="Y9889">
        <f t="shared" si="380"/>
        <v>0</v>
      </c>
    </row>
    <row r="9890" spans="1:25" x14ac:dyDescent="0.2">
      <c r="A9890" t="s">
        <v>23</v>
      </c>
      <c r="B9890" t="s">
        <v>1082</v>
      </c>
      <c r="C9890">
        <v>5</v>
      </c>
      <c r="D9890">
        <v>17</v>
      </c>
      <c r="E9890" t="s">
        <v>9597</v>
      </c>
      <c r="F9890">
        <v>234.178</v>
      </c>
      <c r="G9890">
        <v>115.608</v>
      </c>
      <c r="H9890">
        <v>47.52</v>
      </c>
      <c r="I9890">
        <v>27072.803</v>
      </c>
      <c r="J9890">
        <v>11041001</v>
      </c>
      <c r="K9890">
        <v>6.3890000000000002</v>
      </c>
      <c r="L9890">
        <v>2.9119999999999999</v>
      </c>
      <c r="M9890">
        <v>1496.1120000000001</v>
      </c>
      <c r="N9890">
        <v>610154</v>
      </c>
      <c r="O9890">
        <v>1.4350000000000001</v>
      </c>
      <c r="P9890">
        <v>0.999</v>
      </c>
      <c r="Q9890">
        <v>336.089</v>
      </c>
      <c r="R9890">
        <v>137066</v>
      </c>
      <c r="S9890">
        <v>0</v>
      </c>
      <c r="T9890">
        <v>0</v>
      </c>
      <c r="U9890">
        <v>0</v>
      </c>
      <c r="V9890">
        <v>0</v>
      </c>
      <c r="W9890">
        <f t="shared" si="381"/>
        <v>0</v>
      </c>
      <c r="X9890">
        <f t="shared" si="379"/>
        <v>58.725869999999944</v>
      </c>
      <c r="Y9890">
        <f t="shared" si="380"/>
        <v>0</v>
      </c>
    </row>
    <row r="9891" spans="1:25" x14ac:dyDescent="0.2">
      <c r="A9891" t="s">
        <v>23</v>
      </c>
      <c r="B9891" t="s">
        <v>1082</v>
      </c>
      <c r="C9891">
        <v>5</v>
      </c>
      <c r="D9891">
        <v>18</v>
      </c>
      <c r="E9891" t="s">
        <v>9598</v>
      </c>
      <c r="F9891">
        <v>220.68199999999999</v>
      </c>
      <c r="G9891">
        <v>121.997</v>
      </c>
      <c r="H9891">
        <v>48.616999999999997</v>
      </c>
      <c r="I9891">
        <v>26922.598999999998</v>
      </c>
      <c r="J9891">
        <v>10979744</v>
      </c>
      <c r="K9891">
        <v>6.5570000000000004</v>
      </c>
      <c r="L9891">
        <v>2.9980000000000002</v>
      </c>
      <c r="M9891">
        <v>1447.1010000000001</v>
      </c>
      <c r="N9891">
        <v>590166</v>
      </c>
      <c r="O9891">
        <v>1.581</v>
      </c>
      <c r="P9891">
        <v>3.5609999999999999</v>
      </c>
      <c r="Q9891">
        <v>348.87599999999998</v>
      </c>
      <c r="R9891">
        <v>142281</v>
      </c>
      <c r="S9891">
        <v>3.0000000000000001E-3</v>
      </c>
      <c r="T9891">
        <v>0.85</v>
      </c>
      <c r="U9891">
        <v>0.625</v>
      </c>
      <c r="V9891">
        <v>255</v>
      </c>
      <c r="W9891">
        <f t="shared" si="381"/>
        <v>1</v>
      </c>
      <c r="X9891">
        <f t="shared" si="379"/>
        <v>84.683479999999889</v>
      </c>
      <c r="Y9891">
        <f t="shared" si="380"/>
        <v>0.99469999999999992</v>
      </c>
    </row>
    <row r="9892" spans="1:25" x14ac:dyDescent="0.2">
      <c r="A9892" t="s">
        <v>23</v>
      </c>
      <c r="B9892" t="s">
        <v>1082</v>
      </c>
      <c r="C9892">
        <v>5</v>
      </c>
      <c r="D9892">
        <v>19</v>
      </c>
      <c r="E9892" t="s">
        <v>9599</v>
      </c>
      <c r="F9892">
        <v>250.44200000000001</v>
      </c>
      <c r="G9892">
        <v>114.496</v>
      </c>
      <c r="H9892">
        <v>49.893000000000001</v>
      </c>
      <c r="I9892">
        <v>28674.735000000001</v>
      </c>
      <c r="J9892">
        <v>11694311</v>
      </c>
      <c r="K9892">
        <v>5.7839999999999998</v>
      </c>
      <c r="L9892">
        <v>2.887</v>
      </c>
      <c r="M9892">
        <v>1448.489</v>
      </c>
      <c r="N9892">
        <v>590732</v>
      </c>
      <c r="O9892">
        <v>1.3620000000000001</v>
      </c>
      <c r="P9892">
        <v>0.92500000000000004</v>
      </c>
      <c r="Q9892">
        <v>341.13099999999997</v>
      </c>
      <c r="R9892">
        <v>139122</v>
      </c>
      <c r="S9892">
        <v>0</v>
      </c>
      <c r="T9892">
        <v>0</v>
      </c>
      <c r="U9892">
        <v>0</v>
      </c>
      <c r="V9892">
        <v>0</v>
      </c>
      <c r="W9892">
        <f t="shared" si="381"/>
        <v>0</v>
      </c>
      <c r="X9892">
        <f t="shared" si="379"/>
        <v>68.961129999999883</v>
      </c>
      <c r="Y9892">
        <f t="shared" si="380"/>
        <v>0</v>
      </c>
    </row>
    <row r="9893" spans="1:25" x14ac:dyDescent="0.2">
      <c r="A9893" t="s">
        <v>23</v>
      </c>
      <c r="B9893" t="s">
        <v>1082</v>
      </c>
      <c r="C9893">
        <v>5</v>
      </c>
      <c r="D9893">
        <v>20</v>
      </c>
      <c r="E9893" t="s">
        <v>9600</v>
      </c>
      <c r="F9893">
        <v>309.49900000000002</v>
      </c>
      <c r="G9893">
        <v>95.063999999999993</v>
      </c>
      <c r="H9893">
        <v>39.889000000000003</v>
      </c>
      <c r="I9893">
        <v>29422.386999999999</v>
      </c>
      <c r="J9893">
        <v>11999223</v>
      </c>
      <c r="K9893">
        <v>5.9589999999999996</v>
      </c>
      <c r="L9893">
        <v>2.8580000000000001</v>
      </c>
      <c r="M9893">
        <v>1844.366</v>
      </c>
      <c r="N9893">
        <v>752181</v>
      </c>
      <c r="O9893">
        <v>1.456</v>
      </c>
      <c r="P9893">
        <v>1.885</v>
      </c>
      <c r="Q9893">
        <v>450.57900000000001</v>
      </c>
      <c r="R9893">
        <v>183758</v>
      </c>
      <c r="S9893">
        <v>2E-3</v>
      </c>
      <c r="T9893">
        <v>0.71799999999999997</v>
      </c>
      <c r="U9893">
        <v>0.625</v>
      </c>
      <c r="V9893">
        <v>255</v>
      </c>
      <c r="W9893">
        <f t="shared" si="381"/>
        <v>1</v>
      </c>
      <c r="X9893">
        <f t="shared" si="379"/>
        <v>291.14056999999991</v>
      </c>
      <c r="Y9893">
        <f t="shared" si="380"/>
        <v>0.99469999999999992</v>
      </c>
    </row>
    <row r="9894" spans="1:25" x14ac:dyDescent="0.2">
      <c r="A9894" t="s">
        <v>23</v>
      </c>
      <c r="B9894" t="s">
        <v>1082</v>
      </c>
      <c r="C9894">
        <v>5</v>
      </c>
      <c r="D9894">
        <v>21</v>
      </c>
      <c r="E9894" t="s">
        <v>9601</v>
      </c>
      <c r="F9894">
        <v>443.07600000000002</v>
      </c>
      <c r="G9894">
        <v>107.43899999999999</v>
      </c>
      <c r="H9894">
        <v>48.106000000000002</v>
      </c>
      <c r="I9894">
        <v>47603.491999999998</v>
      </c>
      <c r="J9894">
        <v>19413956</v>
      </c>
      <c r="K9894">
        <v>23.344000000000001</v>
      </c>
      <c r="L9894">
        <v>12.714</v>
      </c>
      <c r="M9894">
        <v>10343.276</v>
      </c>
      <c r="N9894">
        <v>4218260</v>
      </c>
      <c r="O9894">
        <v>2.121</v>
      </c>
      <c r="P9894">
        <v>7.3109999999999999</v>
      </c>
      <c r="Q9894">
        <v>939.89</v>
      </c>
      <c r="R9894">
        <v>383312</v>
      </c>
      <c r="S9894">
        <v>8.0000000000000002E-3</v>
      </c>
      <c r="T9894">
        <v>1.4690000000000001</v>
      </c>
      <c r="U9894">
        <v>3.7519999999999998</v>
      </c>
      <c r="V9894">
        <v>1530</v>
      </c>
      <c r="W9894">
        <f t="shared" si="381"/>
        <v>6</v>
      </c>
      <c r="X9894">
        <f t="shared" si="379"/>
        <v>1284.4418999999998</v>
      </c>
      <c r="Y9894">
        <f t="shared" si="380"/>
        <v>11.144699999999998</v>
      </c>
    </row>
    <row r="9895" spans="1:25" x14ac:dyDescent="0.2">
      <c r="A9895" t="s">
        <v>23</v>
      </c>
      <c r="B9895" t="s">
        <v>1082</v>
      </c>
      <c r="C9895">
        <v>5</v>
      </c>
      <c r="D9895">
        <v>22</v>
      </c>
      <c r="E9895" t="s">
        <v>9602</v>
      </c>
      <c r="F9895">
        <v>256.80099999999999</v>
      </c>
      <c r="G9895">
        <v>101.386</v>
      </c>
      <c r="H9895">
        <v>43.14</v>
      </c>
      <c r="I9895">
        <v>26036.097000000002</v>
      </c>
      <c r="J9895">
        <v>10618205</v>
      </c>
      <c r="K9895">
        <v>36.177</v>
      </c>
      <c r="L9895">
        <v>12.673</v>
      </c>
      <c r="M9895">
        <v>9290.33</v>
      </c>
      <c r="N9895">
        <v>3788841</v>
      </c>
      <c r="O9895">
        <v>2.0230000000000001</v>
      </c>
      <c r="P9895">
        <v>5.5549999999999997</v>
      </c>
      <c r="Q9895">
        <v>519.41</v>
      </c>
      <c r="R9895">
        <v>211829</v>
      </c>
      <c r="S9895">
        <v>0.01</v>
      </c>
      <c r="T9895">
        <v>1.5760000000000001</v>
      </c>
      <c r="U9895">
        <v>2.5009999999999999</v>
      </c>
      <c r="V9895">
        <v>1020</v>
      </c>
      <c r="W9895">
        <f t="shared" si="381"/>
        <v>4</v>
      </c>
      <c r="X9895">
        <f t="shared" si="379"/>
        <v>430.86749999999984</v>
      </c>
      <c r="Y9895">
        <f t="shared" si="380"/>
        <v>7.0846999999999998</v>
      </c>
    </row>
    <row r="9896" spans="1:25" x14ac:dyDescent="0.2">
      <c r="A9896" t="s">
        <v>23</v>
      </c>
      <c r="B9896" t="s">
        <v>1082</v>
      </c>
      <c r="C9896">
        <v>5</v>
      </c>
      <c r="D9896">
        <v>23</v>
      </c>
      <c r="E9896" t="s">
        <v>4080</v>
      </c>
      <c r="F9896">
        <v>356.40899999999999</v>
      </c>
      <c r="G9896">
        <v>85.366</v>
      </c>
      <c r="H9896">
        <v>37.564</v>
      </c>
      <c r="I9896">
        <v>30425.207999999999</v>
      </c>
      <c r="J9896">
        <v>12408200</v>
      </c>
      <c r="K9896">
        <v>22.966999999999999</v>
      </c>
      <c r="L9896">
        <v>11.8</v>
      </c>
      <c r="M9896">
        <v>8185.7520000000004</v>
      </c>
      <c r="N9896">
        <v>3338365</v>
      </c>
      <c r="O9896">
        <v>1.1879999999999999</v>
      </c>
      <c r="P9896">
        <v>1.524</v>
      </c>
      <c r="Q9896">
        <v>423.26799999999997</v>
      </c>
      <c r="R9896">
        <v>172620</v>
      </c>
      <c r="S9896">
        <v>2E-3</v>
      </c>
      <c r="T9896">
        <v>0.66900000000000004</v>
      </c>
      <c r="U9896">
        <v>0.625</v>
      </c>
      <c r="V9896">
        <v>255</v>
      </c>
      <c r="W9896">
        <f t="shared" si="381"/>
        <v>1</v>
      </c>
      <c r="X9896">
        <f t="shared" si="379"/>
        <v>235.69923999999986</v>
      </c>
      <c r="Y9896">
        <f t="shared" si="380"/>
        <v>0.99469999999999992</v>
      </c>
    </row>
    <row r="9897" spans="1:25" x14ac:dyDescent="0.2">
      <c r="A9897" t="s">
        <v>23</v>
      </c>
      <c r="B9897" t="s">
        <v>1082</v>
      </c>
      <c r="C9897">
        <v>6</v>
      </c>
      <c r="D9897">
        <v>3</v>
      </c>
      <c r="E9897" t="s">
        <v>1052</v>
      </c>
      <c r="F9897">
        <v>270.35300000000001</v>
      </c>
      <c r="G9897">
        <v>92.17</v>
      </c>
      <c r="H9897">
        <v>43.432000000000002</v>
      </c>
      <c r="I9897">
        <v>24918.469000000001</v>
      </c>
      <c r="J9897">
        <v>10162407</v>
      </c>
      <c r="K9897">
        <v>27.449000000000002</v>
      </c>
      <c r="L9897">
        <v>11.628</v>
      </c>
      <c r="M9897">
        <v>7420.9489999999996</v>
      </c>
      <c r="N9897">
        <v>3026458</v>
      </c>
      <c r="O9897">
        <v>1.7430000000000001</v>
      </c>
      <c r="P9897">
        <v>3.952</v>
      </c>
      <c r="Q9897">
        <v>471.11</v>
      </c>
      <c r="R9897">
        <v>192131</v>
      </c>
      <c r="S9897">
        <v>7.0000000000000001E-3</v>
      </c>
      <c r="T9897">
        <v>1.33</v>
      </c>
      <c r="U9897">
        <v>1.8759999999999999</v>
      </c>
      <c r="V9897">
        <v>765</v>
      </c>
      <c r="W9897">
        <f t="shared" si="381"/>
        <v>3</v>
      </c>
      <c r="X9897">
        <f t="shared" si="379"/>
        <v>332.81849999999997</v>
      </c>
      <c r="Y9897">
        <f t="shared" si="380"/>
        <v>5.0546999999999995</v>
      </c>
    </row>
    <row r="9898" spans="1:25" x14ac:dyDescent="0.2">
      <c r="A9898" t="s">
        <v>23</v>
      </c>
      <c r="B9898" t="s">
        <v>1082</v>
      </c>
      <c r="C9898">
        <v>6</v>
      </c>
      <c r="D9898">
        <v>4</v>
      </c>
      <c r="E9898" t="s">
        <v>9603</v>
      </c>
      <c r="F9898">
        <v>208.92</v>
      </c>
      <c r="G9898">
        <v>78.418000000000006</v>
      </c>
      <c r="H9898">
        <v>46.923000000000002</v>
      </c>
      <c r="I9898">
        <v>16383.078</v>
      </c>
      <c r="J9898">
        <v>6681450</v>
      </c>
      <c r="K9898">
        <v>6.202</v>
      </c>
      <c r="L9898">
        <v>3.4369999999999998</v>
      </c>
      <c r="M9898">
        <v>1295.652</v>
      </c>
      <c r="N9898">
        <v>528401</v>
      </c>
      <c r="O9898">
        <v>1.43</v>
      </c>
      <c r="P9898">
        <v>0.95599999999999996</v>
      </c>
      <c r="Q9898">
        <v>298.654</v>
      </c>
      <c r="R9898">
        <v>121799</v>
      </c>
      <c r="S9898">
        <v>0</v>
      </c>
      <c r="T9898">
        <v>0</v>
      </c>
      <c r="U9898">
        <v>0</v>
      </c>
      <c r="V9898">
        <v>0</v>
      </c>
      <c r="W9898">
        <f t="shared" si="381"/>
        <v>0</v>
      </c>
      <c r="X9898">
        <f t="shared" si="379"/>
        <v>0</v>
      </c>
      <c r="Y9898">
        <f t="shared" si="380"/>
        <v>0</v>
      </c>
    </row>
    <row r="9899" spans="1:25" x14ac:dyDescent="0.2">
      <c r="A9899" t="s">
        <v>23</v>
      </c>
      <c r="B9899" t="s">
        <v>1082</v>
      </c>
      <c r="C9899">
        <v>6</v>
      </c>
      <c r="D9899">
        <v>7</v>
      </c>
      <c r="E9899" t="s">
        <v>1962</v>
      </c>
      <c r="F9899">
        <v>197.33199999999999</v>
      </c>
      <c r="G9899">
        <v>115.87</v>
      </c>
      <c r="H9899">
        <v>47.103000000000002</v>
      </c>
      <c r="I9899">
        <v>22864.758999999998</v>
      </c>
      <c r="J9899">
        <v>9324850</v>
      </c>
      <c r="K9899">
        <v>6.2649999999999997</v>
      </c>
      <c r="L9899">
        <v>3.548</v>
      </c>
      <c r="M9899">
        <v>1236.2840000000001</v>
      </c>
      <c r="N9899">
        <v>504189</v>
      </c>
      <c r="O9899">
        <v>1.4610000000000001</v>
      </c>
      <c r="P9899">
        <v>0.98899999999999999</v>
      </c>
      <c r="Q9899">
        <v>288.39699999999999</v>
      </c>
      <c r="R9899">
        <v>117616</v>
      </c>
      <c r="S9899">
        <v>0</v>
      </c>
      <c r="T9899">
        <v>0</v>
      </c>
      <c r="U9899">
        <v>0</v>
      </c>
      <c r="V9899">
        <v>0</v>
      </c>
      <c r="W9899">
        <f t="shared" si="381"/>
        <v>0</v>
      </c>
      <c r="X9899">
        <f t="shared" si="379"/>
        <v>0</v>
      </c>
      <c r="Y9899">
        <f t="shared" si="380"/>
        <v>0</v>
      </c>
    </row>
    <row r="9900" spans="1:25" x14ac:dyDescent="0.2">
      <c r="A9900" t="s">
        <v>23</v>
      </c>
      <c r="B9900" t="s">
        <v>1082</v>
      </c>
      <c r="C9900">
        <v>6</v>
      </c>
      <c r="D9900">
        <v>8</v>
      </c>
      <c r="E9900" t="s">
        <v>9604</v>
      </c>
      <c r="F9900">
        <v>261.52999999999997</v>
      </c>
      <c r="G9900">
        <v>101.783</v>
      </c>
      <c r="H9900">
        <v>44.689</v>
      </c>
      <c r="I9900">
        <v>26619.345000000001</v>
      </c>
      <c r="J9900">
        <v>10856069</v>
      </c>
      <c r="K9900">
        <v>30.108000000000001</v>
      </c>
      <c r="L9900">
        <v>15.589</v>
      </c>
      <c r="M9900">
        <v>7874.1440000000002</v>
      </c>
      <c r="N9900">
        <v>3211283</v>
      </c>
      <c r="O9900">
        <v>1.988</v>
      </c>
      <c r="P9900">
        <v>5.3970000000000002</v>
      </c>
      <c r="Q9900">
        <v>520.00300000000004</v>
      </c>
      <c r="R9900">
        <v>212071</v>
      </c>
      <c r="S9900">
        <v>1.2E-2</v>
      </c>
      <c r="T9900">
        <v>1.746</v>
      </c>
      <c r="U9900">
        <v>3.1259999999999999</v>
      </c>
      <c r="V9900">
        <v>1275</v>
      </c>
      <c r="W9900">
        <f t="shared" si="381"/>
        <v>5</v>
      </c>
      <c r="X9900">
        <f t="shared" si="379"/>
        <v>432.07128999999998</v>
      </c>
      <c r="Y9900">
        <f t="shared" si="380"/>
        <v>9.1146999999999991</v>
      </c>
    </row>
    <row r="9901" spans="1:25" x14ac:dyDescent="0.2">
      <c r="A9901" t="s">
        <v>23</v>
      </c>
      <c r="B9901" t="s">
        <v>1082</v>
      </c>
      <c r="C9901">
        <v>6</v>
      </c>
      <c r="D9901">
        <v>12</v>
      </c>
      <c r="E9901" t="s">
        <v>9605</v>
      </c>
      <c r="F9901">
        <v>71.100999999999999</v>
      </c>
      <c r="G9901">
        <v>99.174000000000007</v>
      </c>
      <c r="H9901">
        <v>52.94</v>
      </c>
      <c r="I9901">
        <v>7051.424</v>
      </c>
      <c r="J9901">
        <v>2875756</v>
      </c>
      <c r="K9901">
        <v>47.817</v>
      </c>
      <c r="L9901">
        <v>29.841999999999999</v>
      </c>
      <c r="M9901">
        <v>3399.8760000000002</v>
      </c>
      <c r="N9901">
        <v>1386559</v>
      </c>
      <c r="O9901">
        <v>3.032</v>
      </c>
      <c r="P9901">
        <v>13.21</v>
      </c>
      <c r="Q9901">
        <v>215.614</v>
      </c>
      <c r="R9901">
        <v>87933</v>
      </c>
      <c r="S9901">
        <v>1.7999999999999999E-2</v>
      </c>
      <c r="T9901">
        <v>2.1179999999999999</v>
      </c>
      <c r="U9901">
        <v>1.2509999999999999</v>
      </c>
      <c r="V9901">
        <v>510</v>
      </c>
      <c r="W9901">
        <f t="shared" si="381"/>
        <v>2</v>
      </c>
      <c r="X9901">
        <f t="shared" si="379"/>
        <v>0</v>
      </c>
      <c r="Y9901">
        <f t="shared" si="380"/>
        <v>3.0246999999999997</v>
      </c>
    </row>
    <row r="9902" spans="1:25" x14ac:dyDescent="0.2">
      <c r="A9902" t="s">
        <v>23</v>
      </c>
      <c r="B9902" t="s">
        <v>1082</v>
      </c>
      <c r="C9902">
        <v>6</v>
      </c>
      <c r="D9902">
        <v>13</v>
      </c>
      <c r="E9902" t="s">
        <v>1596</v>
      </c>
      <c r="F9902">
        <v>319.536</v>
      </c>
      <c r="G9902">
        <v>118.52800000000001</v>
      </c>
      <c r="H9902">
        <v>46.795999999999999</v>
      </c>
      <c r="I9902">
        <v>37873.764000000003</v>
      </c>
      <c r="J9902">
        <v>15445917</v>
      </c>
      <c r="K9902">
        <v>22.934000000000001</v>
      </c>
      <c r="L9902">
        <v>9.5719999999999992</v>
      </c>
      <c r="M9902">
        <v>7328.326</v>
      </c>
      <c r="N9902">
        <v>2988684</v>
      </c>
      <c r="O9902">
        <v>1.879</v>
      </c>
      <c r="P9902">
        <v>6.0970000000000004</v>
      </c>
      <c r="Q9902">
        <v>600.55700000000002</v>
      </c>
      <c r="R9902">
        <v>244923</v>
      </c>
      <c r="S9902">
        <v>8.0000000000000002E-3</v>
      </c>
      <c r="T9902">
        <v>1.413</v>
      </c>
      <c r="U9902">
        <v>2.5009999999999999</v>
      </c>
      <c r="V9902">
        <v>1020</v>
      </c>
      <c r="W9902">
        <f t="shared" si="381"/>
        <v>4</v>
      </c>
      <c r="X9902">
        <f t="shared" si="379"/>
        <v>595.59590999999989</v>
      </c>
      <c r="Y9902">
        <f t="shared" si="380"/>
        <v>7.0846999999999998</v>
      </c>
    </row>
    <row r="9903" spans="1:25" x14ac:dyDescent="0.2">
      <c r="A9903" t="s">
        <v>23</v>
      </c>
      <c r="B9903" t="s">
        <v>1082</v>
      </c>
      <c r="C9903">
        <v>6</v>
      </c>
      <c r="D9903">
        <v>14</v>
      </c>
      <c r="E9903" t="s">
        <v>8429</v>
      </c>
      <c r="F9903">
        <v>199.39599999999999</v>
      </c>
      <c r="G9903">
        <v>127.325</v>
      </c>
      <c r="H9903">
        <v>51.978000000000002</v>
      </c>
      <c r="I9903">
        <v>25388.048999999999</v>
      </c>
      <c r="J9903">
        <v>10353914</v>
      </c>
      <c r="K9903">
        <v>7.81</v>
      </c>
      <c r="L9903">
        <v>4.8600000000000003</v>
      </c>
      <c r="M9903">
        <v>1557.3489999999999</v>
      </c>
      <c r="N9903">
        <v>635128</v>
      </c>
      <c r="O9903">
        <v>1.8129999999999999</v>
      </c>
      <c r="P9903">
        <v>3.0950000000000002</v>
      </c>
      <c r="Q9903">
        <v>361.48700000000002</v>
      </c>
      <c r="R9903">
        <v>147424</v>
      </c>
      <c r="S9903">
        <v>6.0000000000000001E-3</v>
      </c>
      <c r="T9903">
        <v>1.2649999999999999</v>
      </c>
      <c r="U9903">
        <v>1.2509999999999999</v>
      </c>
      <c r="V9903">
        <v>510</v>
      </c>
      <c r="W9903">
        <f t="shared" si="381"/>
        <v>2</v>
      </c>
      <c r="X9903">
        <f t="shared" ref="X9903:X9966" si="382">(MAX(0, (Q9903-307.16)))*2.03</f>
        <v>110.28380999999999</v>
      </c>
      <c r="Y9903">
        <f t="shared" ref="Y9903:Y9966" si="383">(MAX(0, (W9903-0.51)))*2.03</f>
        <v>3.0246999999999997</v>
      </c>
    </row>
    <row r="9904" spans="1:25" x14ac:dyDescent="0.2">
      <c r="A9904" t="s">
        <v>23</v>
      </c>
      <c r="B9904" t="s">
        <v>1082</v>
      </c>
      <c r="C9904">
        <v>6</v>
      </c>
      <c r="D9904">
        <v>15</v>
      </c>
      <c r="E9904" t="s">
        <v>9606</v>
      </c>
      <c r="F9904">
        <v>243.197</v>
      </c>
      <c r="G9904">
        <v>113.709</v>
      </c>
      <c r="H9904">
        <v>44.938000000000002</v>
      </c>
      <c r="I9904">
        <v>27653.635999999999</v>
      </c>
      <c r="J9904">
        <v>11277880</v>
      </c>
      <c r="K9904">
        <v>25.352</v>
      </c>
      <c r="L9904">
        <v>10.66</v>
      </c>
      <c r="M9904">
        <v>6165.4610000000002</v>
      </c>
      <c r="N9904">
        <v>2514437</v>
      </c>
      <c r="O9904">
        <v>1.4970000000000001</v>
      </c>
      <c r="P9904">
        <v>1.5920000000000001</v>
      </c>
      <c r="Q9904">
        <v>364.113</v>
      </c>
      <c r="R9904">
        <v>148495</v>
      </c>
      <c r="S9904">
        <v>3.0000000000000001E-3</v>
      </c>
      <c r="T9904">
        <v>0.81</v>
      </c>
      <c r="U9904">
        <v>0.625</v>
      </c>
      <c r="V9904">
        <v>255</v>
      </c>
      <c r="W9904">
        <f t="shared" si="381"/>
        <v>1</v>
      </c>
      <c r="X9904">
        <f t="shared" si="382"/>
        <v>115.61458999999994</v>
      </c>
      <c r="Y9904">
        <f t="shared" si="383"/>
        <v>0.99469999999999992</v>
      </c>
    </row>
    <row r="9905" spans="1:25" x14ac:dyDescent="0.2">
      <c r="A9905" t="s">
        <v>23</v>
      </c>
      <c r="B9905" t="s">
        <v>1082</v>
      </c>
      <c r="C9905">
        <v>6</v>
      </c>
      <c r="D9905">
        <v>16</v>
      </c>
      <c r="E9905" t="s">
        <v>9607</v>
      </c>
      <c r="F9905">
        <v>362.90899999999999</v>
      </c>
      <c r="G9905">
        <v>111.185</v>
      </c>
      <c r="H9905">
        <v>43.23</v>
      </c>
      <c r="I9905">
        <v>40350.1</v>
      </c>
      <c r="J9905">
        <v>16455832</v>
      </c>
      <c r="K9905">
        <v>27.491</v>
      </c>
      <c r="L9905">
        <v>10.750999999999999</v>
      </c>
      <c r="M9905">
        <v>9976.6489999999994</v>
      </c>
      <c r="N9905">
        <v>4068740</v>
      </c>
      <c r="O9905">
        <v>1.9350000000000001</v>
      </c>
      <c r="P9905">
        <v>5.806</v>
      </c>
      <c r="Q9905">
        <v>702.30899999999997</v>
      </c>
      <c r="R9905">
        <v>286420</v>
      </c>
      <c r="S9905">
        <v>7.0000000000000001E-3</v>
      </c>
      <c r="T9905">
        <v>1.3260000000000001</v>
      </c>
      <c r="U9905">
        <v>2.5009999999999999</v>
      </c>
      <c r="V9905">
        <v>1020</v>
      </c>
      <c r="W9905">
        <f t="shared" si="381"/>
        <v>4</v>
      </c>
      <c r="X9905">
        <f t="shared" si="382"/>
        <v>802.15246999999977</v>
      </c>
      <c r="Y9905">
        <f t="shared" si="383"/>
        <v>7.0846999999999998</v>
      </c>
    </row>
    <row r="9906" spans="1:25" x14ac:dyDescent="0.2">
      <c r="A9906" t="s">
        <v>23</v>
      </c>
      <c r="B9906" t="s">
        <v>1082</v>
      </c>
      <c r="C9906">
        <v>6</v>
      </c>
      <c r="D9906">
        <v>17</v>
      </c>
      <c r="E9906" t="s">
        <v>9608</v>
      </c>
      <c r="F9906">
        <v>139.49299999999999</v>
      </c>
      <c r="G9906">
        <v>121.77200000000001</v>
      </c>
      <c r="H9906">
        <v>49.384</v>
      </c>
      <c r="I9906">
        <v>16986.366999999998</v>
      </c>
      <c r="J9906">
        <v>6927487</v>
      </c>
      <c r="K9906">
        <v>15.436</v>
      </c>
      <c r="L9906">
        <v>6.4059999999999997</v>
      </c>
      <c r="M9906">
        <v>2153.1689999999999</v>
      </c>
      <c r="N9906">
        <v>878119</v>
      </c>
      <c r="O9906">
        <v>2.2629999999999999</v>
      </c>
      <c r="P9906">
        <v>7.819</v>
      </c>
      <c r="Q9906">
        <v>315.71800000000002</v>
      </c>
      <c r="R9906">
        <v>128758</v>
      </c>
      <c r="S9906">
        <v>4.0000000000000001E-3</v>
      </c>
      <c r="T9906">
        <v>1.069</v>
      </c>
      <c r="U9906">
        <v>0.625</v>
      </c>
      <c r="V9906">
        <v>255</v>
      </c>
      <c r="W9906">
        <f t="shared" si="381"/>
        <v>1</v>
      </c>
      <c r="X9906">
        <f t="shared" si="382"/>
        <v>17.372739999999983</v>
      </c>
      <c r="Y9906">
        <f t="shared" si="383"/>
        <v>0.99469999999999992</v>
      </c>
    </row>
    <row r="9907" spans="1:25" x14ac:dyDescent="0.2">
      <c r="A9907" t="s">
        <v>23</v>
      </c>
      <c r="B9907" t="s">
        <v>1082</v>
      </c>
      <c r="C9907">
        <v>6</v>
      </c>
      <c r="D9907">
        <v>18</v>
      </c>
      <c r="E9907" t="s">
        <v>9609</v>
      </c>
      <c r="F9907">
        <v>89.334999999999994</v>
      </c>
      <c r="G9907">
        <v>96.32</v>
      </c>
      <c r="H9907">
        <v>50.703000000000003</v>
      </c>
      <c r="I9907">
        <v>8604.6810000000005</v>
      </c>
      <c r="J9907">
        <v>3509215</v>
      </c>
      <c r="K9907">
        <v>9.2349999999999994</v>
      </c>
      <c r="L9907">
        <v>4.9939999999999998</v>
      </c>
      <c r="M9907">
        <v>825.04700000000003</v>
      </c>
      <c r="N9907">
        <v>336476</v>
      </c>
      <c r="O9907">
        <v>1.841</v>
      </c>
      <c r="P9907">
        <v>1.127</v>
      </c>
      <c r="Q9907">
        <v>164.45500000000001</v>
      </c>
      <c r="R9907">
        <v>67069</v>
      </c>
      <c r="S9907">
        <v>0</v>
      </c>
      <c r="T9907">
        <v>0</v>
      </c>
      <c r="U9907">
        <v>0</v>
      </c>
      <c r="V9907">
        <v>0</v>
      </c>
      <c r="W9907">
        <f t="shared" si="381"/>
        <v>0</v>
      </c>
      <c r="X9907">
        <f t="shared" si="382"/>
        <v>0</v>
      </c>
      <c r="Y9907">
        <f t="shared" si="383"/>
        <v>0</v>
      </c>
    </row>
    <row r="9908" spans="1:25" x14ac:dyDescent="0.2">
      <c r="A9908" t="s">
        <v>23</v>
      </c>
      <c r="B9908" t="s">
        <v>1082</v>
      </c>
      <c r="C9908">
        <v>6</v>
      </c>
      <c r="D9908">
        <v>19</v>
      </c>
      <c r="E9908" t="s">
        <v>9610</v>
      </c>
      <c r="F9908">
        <v>138.37299999999999</v>
      </c>
      <c r="G9908">
        <v>130.09899999999999</v>
      </c>
      <c r="H9908">
        <v>51.744</v>
      </c>
      <c r="I9908">
        <v>18002.088</v>
      </c>
      <c r="J9908">
        <v>7341725</v>
      </c>
      <c r="K9908">
        <v>13.537000000000001</v>
      </c>
      <c r="L9908">
        <v>6.5839999999999996</v>
      </c>
      <c r="M9908">
        <v>1873.172</v>
      </c>
      <c r="N9908">
        <v>763929</v>
      </c>
      <c r="O9908">
        <v>1.9279999999999999</v>
      </c>
      <c r="P9908">
        <v>2.2839999999999998</v>
      </c>
      <c r="Q9908">
        <v>266.827</v>
      </c>
      <c r="R9908">
        <v>108819</v>
      </c>
      <c r="S9908">
        <v>5.0000000000000001E-3</v>
      </c>
      <c r="T9908">
        <v>1.073</v>
      </c>
      <c r="U9908">
        <v>0.625</v>
      </c>
      <c r="V9908">
        <v>255</v>
      </c>
      <c r="W9908">
        <f t="shared" si="381"/>
        <v>1</v>
      </c>
      <c r="X9908">
        <f t="shared" si="382"/>
        <v>0</v>
      </c>
      <c r="Y9908">
        <f t="shared" si="383"/>
        <v>0.99469999999999992</v>
      </c>
    </row>
    <row r="9909" spans="1:25" x14ac:dyDescent="0.2">
      <c r="A9909" t="s">
        <v>23</v>
      </c>
      <c r="B9909" t="s">
        <v>1082</v>
      </c>
      <c r="C9909">
        <v>6</v>
      </c>
      <c r="D9909">
        <v>20</v>
      </c>
      <c r="E9909" t="s">
        <v>9611</v>
      </c>
      <c r="F9909">
        <v>339.43400000000003</v>
      </c>
      <c r="G9909">
        <v>130.077</v>
      </c>
      <c r="H9909">
        <v>47.811999999999998</v>
      </c>
      <c r="I9909">
        <v>44152.41</v>
      </c>
      <c r="J9909">
        <v>18006514</v>
      </c>
      <c r="K9909">
        <v>6.1310000000000002</v>
      </c>
      <c r="L9909">
        <v>3.2719999999999998</v>
      </c>
      <c r="M9909">
        <v>2081.165</v>
      </c>
      <c r="N9909">
        <v>848754</v>
      </c>
      <c r="O9909">
        <v>1.5249999999999999</v>
      </c>
      <c r="P9909">
        <v>1.012</v>
      </c>
      <c r="Q9909">
        <v>517.71100000000001</v>
      </c>
      <c r="R9909">
        <v>211136</v>
      </c>
      <c r="S9909">
        <v>0</v>
      </c>
      <c r="T9909">
        <v>0</v>
      </c>
      <c r="U9909">
        <v>0</v>
      </c>
      <c r="V9909">
        <v>0</v>
      </c>
      <c r="W9909">
        <f t="shared" si="381"/>
        <v>0</v>
      </c>
      <c r="X9909">
        <f t="shared" si="382"/>
        <v>427.41852999999992</v>
      </c>
      <c r="Y9909">
        <f t="shared" si="383"/>
        <v>0</v>
      </c>
    </row>
    <row r="9910" spans="1:25" x14ac:dyDescent="0.2">
      <c r="A9910" t="s">
        <v>23</v>
      </c>
      <c r="B9910" t="s">
        <v>1082</v>
      </c>
      <c r="C9910">
        <v>6</v>
      </c>
      <c r="D9910">
        <v>21</v>
      </c>
      <c r="E9910" t="s">
        <v>9612</v>
      </c>
      <c r="F9910">
        <v>149.63499999999999</v>
      </c>
      <c r="G9910">
        <v>97.375</v>
      </c>
      <c r="H9910">
        <v>45.241</v>
      </c>
      <c r="I9910">
        <v>14570.681</v>
      </c>
      <c r="J9910">
        <v>5942307</v>
      </c>
      <c r="K9910">
        <v>8.1539999999999999</v>
      </c>
      <c r="L9910">
        <v>3.7949999999999999</v>
      </c>
      <c r="M9910">
        <v>1220.088</v>
      </c>
      <c r="N9910">
        <v>497584</v>
      </c>
      <c r="O9910">
        <v>1.5029999999999999</v>
      </c>
      <c r="P9910">
        <v>1.022</v>
      </c>
      <c r="Q9910">
        <v>224.83799999999999</v>
      </c>
      <c r="R9910">
        <v>91695</v>
      </c>
      <c r="S9910">
        <v>0</v>
      </c>
      <c r="T9910">
        <v>0</v>
      </c>
      <c r="U9910">
        <v>0</v>
      </c>
      <c r="V9910">
        <v>0</v>
      </c>
      <c r="W9910">
        <f t="shared" si="381"/>
        <v>0</v>
      </c>
      <c r="X9910">
        <f t="shared" si="382"/>
        <v>0</v>
      </c>
      <c r="Y9910">
        <f t="shared" si="383"/>
        <v>0</v>
      </c>
    </row>
    <row r="9911" spans="1:25" x14ac:dyDescent="0.2">
      <c r="A9911" t="s">
        <v>23</v>
      </c>
      <c r="B9911" t="s">
        <v>1082</v>
      </c>
      <c r="C9911">
        <v>6</v>
      </c>
      <c r="D9911">
        <v>22</v>
      </c>
      <c r="E9911" t="s">
        <v>9613</v>
      </c>
      <c r="F9911">
        <v>238.148</v>
      </c>
      <c r="G9911">
        <v>95.19</v>
      </c>
      <c r="H9911">
        <v>47.963000000000001</v>
      </c>
      <c r="I9911">
        <v>22669.192999999999</v>
      </c>
      <c r="J9911">
        <v>9245093</v>
      </c>
      <c r="K9911">
        <v>8.4700000000000006</v>
      </c>
      <c r="L9911">
        <v>4.28</v>
      </c>
      <c r="M9911">
        <v>2017.146</v>
      </c>
      <c r="N9911">
        <v>822645</v>
      </c>
      <c r="O9911">
        <v>1.5529999999999999</v>
      </c>
      <c r="P9911">
        <v>1.101</v>
      </c>
      <c r="Q9911">
        <v>369.92700000000002</v>
      </c>
      <c r="R9911">
        <v>150866</v>
      </c>
      <c r="S9911">
        <v>0</v>
      </c>
      <c r="T9911">
        <v>0</v>
      </c>
      <c r="U9911">
        <v>0</v>
      </c>
      <c r="V9911">
        <v>0</v>
      </c>
      <c r="W9911">
        <f t="shared" si="381"/>
        <v>0</v>
      </c>
      <c r="X9911">
        <f t="shared" si="382"/>
        <v>127.41700999999998</v>
      </c>
      <c r="Y9911">
        <f t="shared" si="383"/>
        <v>0</v>
      </c>
    </row>
    <row r="9912" spans="1:25" x14ac:dyDescent="0.2">
      <c r="A9912" t="s">
        <v>23</v>
      </c>
      <c r="B9912" t="s">
        <v>1082</v>
      </c>
      <c r="C9912">
        <v>6</v>
      </c>
      <c r="D9912">
        <v>23</v>
      </c>
      <c r="E9912" t="s">
        <v>9614</v>
      </c>
      <c r="F9912">
        <v>37.673000000000002</v>
      </c>
      <c r="G9912">
        <v>71.820999999999998</v>
      </c>
      <c r="H9912">
        <v>42.576999999999998</v>
      </c>
      <c r="I9912">
        <v>2705.721</v>
      </c>
      <c r="J9912">
        <v>1103464</v>
      </c>
      <c r="K9912">
        <v>6.5860000000000003</v>
      </c>
      <c r="L9912">
        <v>3.1030000000000002</v>
      </c>
      <c r="M9912">
        <v>248.12</v>
      </c>
      <c r="N9912">
        <v>101190</v>
      </c>
      <c r="O9912">
        <v>2.319</v>
      </c>
      <c r="P9912">
        <v>6.5439999999999996</v>
      </c>
      <c r="Q9912">
        <v>87.361000000000004</v>
      </c>
      <c r="R9912">
        <v>35628</v>
      </c>
      <c r="S9912">
        <v>1.7000000000000001E-2</v>
      </c>
      <c r="T9912">
        <v>2.0569999999999999</v>
      </c>
      <c r="U9912">
        <v>0.625</v>
      </c>
      <c r="V9912">
        <v>255</v>
      </c>
      <c r="W9912">
        <f t="shared" si="381"/>
        <v>1</v>
      </c>
      <c r="X9912">
        <f t="shared" si="382"/>
        <v>0</v>
      </c>
      <c r="Y9912">
        <f t="shared" si="383"/>
        <v>0.99469999999999992</v>
      </c>
    </row>
    <row r="9913" spans="1:25" x14ac:dyDescent="0.2">
      <c r="A9913" t="s">
        <v>23</v>
      </c>
      <c r="B9913" t="s">
        <v>1082</v>
      </c>
      <c r="C9913">
        <v>6</v>
      </c>
      <c r="D9913">
        <v>24</v>
      </c>
      <c r="E9913" t="s">
        <v>7058</v>
      </c>
      <c r="F9913">
        <v>239.322</v>
      </c>
      <c r="G9913">
        <v>96.366</v>
      </c>
      <c r="H9913">
        <v>41.064</v>
      </c>
      <c r="I9913">
        <v>23062.511999999999</v>
      </c>
      <c r="J9913">
        <v>9405499</v>
      </c>
      <c r="K9913">
        <v>18.542000000000002</v>
      </c>
      <c r="L9913">
        <v>8.8569999999999993</v>
      </c>
      <c r="M9913">
        <v>4437.4549999999999</v>
      </c>
      <c r="N9913">
        <v>1809711</v>
      </c>
      <c r="O9913">
        <v>1.3859999999999999</v>
      </c>
      <c r="P9913">
        <v>1.008</v>
      </c>
      <c r="Q9913">
        <v>331.649</v>
      </c>
      <c r="R9913">
        <v>135255</v>
      </c>
      <c r="S9913">
        <v>0</v>
      </c>
      <c r="T9913">
        <v>0</v>
      </c>
      <c r="U9913">
        <v>0</v>
      </c>
      <c r="V9913">
        <v>0</v>
      </c>
      <c r="W9913">
        <f t="shared" si="381"/>
        <v>0</v>
      </c>
      <c r="X9913">
        <f t="shared" si="382"/>
        <v>49.712669999999946</v>
      </c>
      <c r="Y9913">
        <f t="shared" si="383"/>
        <v>0</v>
      </c>
    </row>
    <row r="9914" spans="1:25" x14ac:dyDescent="0.2">
      <c r="A9914" t="s">
        <v>23</v>
      </c>
      <c r="B9914" t="s">
        <v>1082</v>
      </c>
      <c r="C9914">
        <v>6</v>
      </c>
      <c r="D9914">
        <v>25</v>
      </c>
      <c r="E9914" t="s">
        <v>9615</v>
      </c>
      <c r="F9914">
        <v>745.68299999999999</v>
      </c>
      <c r="G9914">
        <v>91.084000000000003</v>
      </c>
      <c r="H9914">
        <v>33.076999999999998</v>
      </c>
      <c r="I9914">
        <v>67919.570000000007</v>
      </c>
      <c r="J9914">
        <v>27699387</v>
      </c>
      <c r="K9914">
        <v>34.948999999999998</v>
      </c>
      <c r="L9914">
        <v>13.864000000000001</v>
      </c>
      <c r="M9914">
        <v>26061.054</v>
      </c>
      <c r="N9914">
        <v>10628383</v>
      </c>
      <c r="O9914">
        <v>2.036</v>
      </c>
      <c r="P9914">
        <v>5.7830000000000004</v>
      </c>
      <c r="Q9914">
        <v>1518.2660000000001</v>
      </c>
      <c r="R9914">
        <v>619189</v>
      </c>
      <c r="S9914">
        <v>1.4E-2</v>
      </c>
      <c r="T9914">
        <v>1.907</v>
      </c>
      <c r="U9914">
        <v>10.63</v>
      </c>
      <c r="V9914">
        <v>4335</v>
      </c>
      <c r="W9914">
        <f t="shared" si="381"/>
        <v>17</v>
      </c>
      <c r="X9914">
        <f t="shared" si="382"/>
        <v>2458.5451799999996</v>
      </c>
      <c r="Y9914">
        <f t="shared" si="383"/>
        <v>33.474699999999991</v>
      </c>
    </row>
    <row r="9915" spans="1:25" x14ac:dyDescent="0.2">
      <c r="A9915" t="s">
        <v>23</v>
      </c>
      <c r="B9915" t="s">
        <v>1082</v>
      </c>
      <c r="C9915">
        <v>6</v>
      </c>
      <c r="D9915">
        <v>26</v>
      </c>
      <c r="E9915" t="s">
        <v>9616</v>
      </c>
      <c r="F9915">
        <v>225.53200000000001</v>
      </c>
      <c r="G9915">
        <v>89.251999999999995</v>
      </c>
      <c r="H9915">
        <v>43.633000000000003</v>
      </c>
      <c r="I9915">
        <v>20129.197</v>
      </c>
      <c r="J9915">
        <v>8209216</v>
      </c>
      <c r="K9915">
        <v>17.628</v>
      </c>
      <c r="L9915">
        <v>8.5139999999999993</v>
      </c>
      <c r="M9915">
        <v>3975.634</v>
      </c>
      <c r="N9915">
        <v>1621368</v>
      </c>
      <c r="O9915">
        <v>2.1949999999999998</v>
      </c>
      <c r="P9915">
        <v>7.7510000000000003</v>
      </c>
      <c r="Q9915">
        <v>495.024</v>
      </c>
      <c r="R9915">
        <v>201884</v>
      </c>
      <c r="S9915">
        <v>8.0000000000000002E-3</v>
      </c>
      <c r="T9915">
        <v>1.456</v>
      </c>
      <c r="U9915">
        <v>1.8759999999999999</v>
      </c>
      <c r="V9915">
        <v>765</v>
      </c>
      <c r="W9915">
        <f t="shared" si="381"/>
        <v>3</v>
      </c>
      <c r="X9915">
        <f t="shared" si="382"/>
        <v>381.36391999999989</v>
      </c>
      <c r="Y9915">
        <f t="shared" si="383"/>
        <v>5.0546999999999995</v>
      </c>
    </row>
    <row r="9916" spans="1:25" x14ac:dyDescent="0.2">
      <c r="A9916" t="s">
        <v>23</v>
      </c>
      <c r="B9916" t="s">
        <v>1082</v>
      </c>
      <c r="C9916">
        <v>6</v>
      </c>
      <c r="D9916">
        <v>27</v>
      </c>
      <c r="E9916" t="s">
        <v>9617</v>
      </c>
      <c r="F9916">
        <v>138.33799999999999</v>
      </c>
      <c r="G9916">
        <v>97.138000000000005</v>
      </c>
      <c r="H9916">
        <v>49.628</v>
      </c>
      <c r="I9916">
        <v>13437.888000000001</v>
      </c>
      <c r="J9916">
        <v>5480324</v>
      </c>
      <c r="K9916">
        <v>18.324999999999999</v>
      </c>
      <c r="L9916">
        <v>9.1820000000000004</v>
      </c>
      <c r="M9916">
        <v>2535.04</v>
      </c>
      <c r="N9916">
        <v>1033856</v>
      </c>
      <c r="O9916">
        <v>2.2050000000000001</v>
      </c>
      <c r="P9916">
        <v>8.0310000000000006</v>
      </c>
      <c r="Q9916">
        <v>305.017</v>
      </c>
      <c r="R9916">
        <v>124394</v>
      </c>
      <c r="S9916">
        <v>8.9999999999999993E-3</v>
      </c>
      <c r="T9916">
        <v>1.518</v>
      </c>
      <c r="U9916">
        <v>1.2509999999999999</v>
      </c>
      <c r="V9916">
        <v>510</v>
      </c>
      <c r="W9916">
        <f t="shared" si="381"/>
        <v>2</v>
      </c>
      <c r="X9916">
        <f t="shared" si="382"/>
        <v>0</v>
      </c>
      <c r="Y9916">
        <f t="shared" si="383"/>
        <v>3.0246999999999997</v>
      </c>
    </row>
    <row r="9917" spans="1:25" x14ac:dyDescent="0.2">
      <c r="A9917" t="s">
        <v>23</v>
      </c>
      <c r="B9917" t="s">
        <v>1082</v>
      </c>
      <c r="C9917">
        <v>7</v>
      </c>
      <c r="D9917">
        <v>1</v>
      </c>
      <c r="E9917" t="s">
        <v>716</v>
      </c>
      <c r="F9917">
        <v>174.398</v>
      </c>
      <c r="G9917">
        <v>74.747</v>
      </c>
      <c r="H9917">
        <v>38.295000000000002</v>
      </c>
      <c r="I9917">
        <v>13035.766</v>
      </c>
      <c r="J9917">
        <v>5316328</v>
      </c>
      <c r="K9917">
        <v>8.8279999999999994</v>
      </c>
      <c r="L9917">
        <v>4.3010000000000002</v>
      </c>
      <c r="M9917">
        <v>1539.5550000000001</v>
      </c>
      <c r="N9917">
        <v>627871</v>
      </c>
      <c r="O9917">
        <v>1.351</v>
      </c>
      <c r="P9917">
        <v>0.91200000000000003</v>
      </c>
      <c r="Q9917">
        <v>235.60499999999999</v>
      </c>
      <c r="R9917">
        <v>96086</v>
      </c>
      <c r="S9917">
        <v>0</v>
      </c>
      <c r="T9917">
        <v>0</v>
      </c>
      <c r="U9917">
        <v>0</v>
      </c>
      <c r="V9917">
        <v>0</v>
      </c>
      <c r="W9917">
        <f t="shared" si="381"/>
        <v>0</v>
      </c>
      <c r="X9917">
        <f t="shared" si="382"/>
        <v>0</v>
      </c>
      <c r="Y9917">
        <f t="shared" si="383"/>
        <v>0</v>
      </c>
    </row>
    <row r="9918" spans="1:25" x14ac:dyDescent="0.2">
      <c r="A9918" t="s">
        <v>23</v>
      </c>
      <c r="B9918" t="s">
        <v>1082</v>
      </c>
      <c r="C9918">
        <v>7</v>
      </c>
      <c r="D9918">
        <v>2</v>
      </c>
      <c r="E9918" t="s">
        <v>4370</v>
      </c>
      <c r="F9918">
        <v>142.98699999999999</v>
      </c>
      <c r="G9918">
        <v>81.456999999999994</v>
      </c>
      <c r="H9918">
        <v>43.542000000000002</v>
      </c>
      <c r="I9918">
        <v>11647.275</v>
      </c>
      <c r="J9918">
        <v>4750065</v>
      </c>
      <c r="K9918">
        <v>8.61</v>
      </c>
      <c r="L9918">
        <v>4.5090000000000003</v>
      </c>
      <c r="M9918">
        <v>1231.1120000000001</v>
      </c>
      <c r="N9918">
        <v>502080</v>
      </c>
      <c r="O9918">
        <v>1.306</v>
      </c>
      <c r="P9918">
        <v>0.89400000000000002</v>
      </c>
      <c r="Q9918">
        <v>186.714</v>
      </c>
      <c r="R9918">
        <v>76147</v>
      </c>
      <c r="S9918">
        <v>0</v>
      </c>
      <c r="T9918">
        <v>0</v>
      </c>
      <c r="U9918">
        <v>0</v>
      </c>
      <c r="V9918">
        <v>0</v>
      </c>
      <c r="W9918">
        <f t="shared" si="381"/>
        <v>0</v>
      </c>
      <c r="X9918">
        <f t="shared" si="382"/>
        <v>0</v>
      </c>
      <c r="Y9918">
        <f t="shared" si="383"/>
        <v>0</v>
      </c>
    </row>
    <row r="9919" spans="1:25" x14ac:dyDescent="0.2">
      <c r="A9919" t="s">
        <v>23</v>
      </c>
      <c r="B9919" t="s">
        <v>1082</v>
      </c>
      <c r="C9919">
        <v>7</v>
      </c>
      <c r="D9919">
        <v>3</v>
      </c>
      <c r="E9919" t="s">
        <v>9618</v>
      </c>
      <c r="F9919">
        <v>223.00399999999999</v>
      </c>
      <c r="G9919">
        <v>93.808000000000007</v>
      </c>
      <c r="H9919">
        <v>46.904000000000003</v>
      </c>
      <c r="I9919">
        <v>20919.491999999998</v>
      </c>
      <c r="J9919">
        <v>8531519</v>
      </c>
      <c r="K9919">
        <v>20.242999999999999</v>
      </c>
      <c r="L9919">
        <v>10.417999999999999</v>
      </c>
      <c r="M9919">
        <v>4514.1790000000001</v>
      </c>
      <c r="N9919">
        <v>1841001</v>
      </c>
      <c r="O9919">
        <v>1.42</v>
      </c>
      <c r="P9919">
        <v>1.276</v>
      </c>
      <c r="Q9919">
        <v>316.74299999999999</v>
      </c>
      <c r="R9919">
        <v>129176</v>
      </c>
      <c r="S9919">
        <v>3.0000000000000001E-3</v>
      </c>
      <c r="T9919">
        <v>0.84599999999999997</v>
      </c>
      <c r="U9919">
        <v>0.625</v>
      </c>
      <c r="V9919">
        <v>255</v>
      </c>
      <c r="W9919">
        <f t="shared" si="381"/>
        <v>1</v>
      </c>
      <c r="X9919">
        <f t="shared" si="382"/>
        <v>19.453489999999938</v>
      </c>
      <c r="Y9919">
        <f t="shared" si="383"/>
        <v>0.99469999999999992</v>
      </c>
    </row>
    <row r="9920" spans="1:25" x14ac:dyDescent="0.2">
      <c r="A9920" t="s">
        <v>23</v>
      </c>
      <c r="B9920" t="s">
        <v>1082</v>
      </c>
      <c r="C9920">
        <v>7</v>
      </c>
      <c r="D9920">
        <v>4</v>
      </c>
      <c r="E9920" t="s">
        <v>6653</v>
      </c>
      <c r="F9920">
        <v>172.667</v>
      </c>
      <c r="G9920">
        <v>81.236000000000004</v>
      </c>
      <c r="H9920">
        <v>38.073999999999998</v>
      </c>
      <c r="I9920">
        <v>14026.781000000001</v>
      </c>
      <c r="J9920">
        <v>5720490</v>
      </c>
      <c r="K9920">
        <v>9.4529999999999994</v>
      </c>
      <c r="L9920">
        <v>4.9960000000000004</v>
      </c>
      <c r="M9920">
        <v>1632.192</v>
      </c>
      <c r="N9920">
        <v>665651</v>
      </c>
      <c r="O9920">
        <v>1.4370000000000001</v>
      </c>
      <c r="P9920">
        <v>0.95699999999999996</v>
      </c>
      <c r="Q9920">
        <v>248.14699999999999</v>
      </c>
      <c r="R9920">
        <v>101201</v>
      </c>
      <c r="S9920">
        <v>0</v>
      </c>
      <c r="T9920">
        <v>0</v>
      </c>
      <c r="U9920">
        <v>0</v>
      </c>
      <c r="V9920">
        <v>0</v>
      </c>
      <c r="W9920">
        <f t="shared" si="381"/>
        <v>0</v>
      </c>
      <c r="X9920">
        <f t="shared" si="382"/>
        <v>0</v>
      </c>
      <c r="Y9920">
        <f t="shared" si="383"/>
        <v>0</v>
      </c>
    </row>
    <row r="9921" spans="1:25" x14ac:dyDescent="0.2">
      <c r="A9921" t="s">
        <v>23</v>
      </c>
      <c r="B9921" t="s">
        <v>1082</v>
      </c>
      <c r="C9921">
        <v>7</v>
      </c>
      <c r="D9921">
        <v>5</v>
      </c>
      <c r="E9921" t="s">
        <v>9619</v>
      </c>
      <c r="F9921">
        <v>147.13900000000001</v>
      </c>
      <c r="G9921">
        <v>105.01300000000001</v>
      </c>
      <c r="H9921">
        <v>43.947000000000003</v>
      </c>
      <c r="I9921">
        <v>15451.416999999999</v>
      </c>
      <c r="J9921">
        <v>6301494</v>
      </c>
      <c r="K9921">
        <v>22.096</v>
      </c>
      <c r="L9921">
        <v>7.5540000000000003</v>
      </c>
      <c r="M9921">
        <v>3251.1610000000001</v>
      </c>
      <c r="N9921">
        <v>1325909</v>
      </c>
      <c r="O9921">
        <v>1.494</v>
      </c>
      <c r="P9921">
        <v>1.212</v>
      </c>
      <c r="Q9921">
        <v>219.77</v>
      </c>
      <c r="R9921">
        <v>89628</v>
      </c>
      <c r="S9921">
        <v>0</v>
      </c>
      <c r="T9921">
        <v>0</v>
      </c>
      <c r="U9921">
        <v>0</v>
      </c>
      <c r="V9921">
        <v>0</v>
      </c>
      <c r="W9921">
        <f t="shared" si="381"/>
        <v>0</v>
      </c>
      <c r="X9921">
        <f t="shared" si="382"/>
        <v>0</v>
      </c>
      <c r="Y9921">
        <f t="shared" si="383"/>
        <v>0</v>
      </c>
    </row>
    <row r="9922" spans="1:25" x14ac:dyDescent="0.2">
      <c r="A9922" t="s">
        <v>23</v>
      </c>
      <c r="B9922" t="s">
        <v>1082</v>
      </c>
      <c r="C9922">
        <v>7</v>
      </c>
      <c r="D9922">
        <v>6</v>
      </c>
      <c r="E9922" t="s">
        <v>9620</v>
      </c>
      <c r="F9922">
        <v>129.227</v>
      </c>
      <c r="G9922">
        <v>80.501000000000005</v>
      </c>
      <c r="H9922">
        <v>43.58</v>
      </c>
      <c r="I9922">
        <v>10402.852999999999</v>
      </c>
      <c r="J9922">
        <v>4242557</v>
      </c>
      <c r="K9922">
        <v>10.416</v>
      </c>
      <c r="L9922">
        <v>4.8440000000000003</v>
      </c>
      <c r="M9922">
        <v>1346.0119999999999</v>
      </c>
      <c r="N9922">
        <v>548939</v>
      </c>
      <c r="O9922">
        <v>1.379</v>
      </c>
      <c r="P9922">
        <v>0.95299999999999996</v>
      </c>
      <c r="Q9922">
        <v>178.24700000000001</v>
      </c>
      <c r="R9922">
        <v>72694</v>
      </c>
      <c r="S9922">
        <v>0</v>
      </c>
      <c r="T9922">
        <v>0</v>
      </c>
      <c r="U9922">
        <v>0</v>
      </c>
      <c r="V9922">
        <v>0</v>
      </c>
      <c r="W9922">
        <f t="shared" si="381"/>
        <v>0</v>
      </c>
      <c r="X9922">
        <f t="shared" si="382"/>
        <v>0</v>
      </c>
      <c r="Y9922">
        <f t="shared" si="383"/>
        <v>0</v>
      </c>
    </row>
    <row r="9923" spans="1:25" x14ac:dyDescent="0.2">
      <c r="A9923" t="s">
        <v>23</v>
      </c>
      <c r="B9923" t="s">
        <v>1082</v>
      </c>
      <c r="C9923">
        <v>7</v>
      </c>
      <c r="D9923">
        <v>9</v>
      </c>
      <c r="E9923" t="s">
        <v>2053</v>
      </c>
      <c r="F9923">
        <v>32.026000000000003</v>
      </c>
      <c r="G9923">
        <v>60.231999999999999</v>
      </c>
      <c r="H9923">
        <v>32.552</v>
      </c>
      <c r="I9923">
        <v>1928.9949999999999</v>
      </c>
      <c r="J9923">
        <v>786695</v>
      </c>
      <c r="K9923">
        <v>9.3810000000000002</v>
      </c>
      <c r="L9923">
        <v>4.3150000000000004</v>
      </c>
      <c r="M9923">
        <v>300.447</v>
      </c>
      <c r="N9923">
        <v>122530</v>
      </c>
      <c r="O9923">
        <v>1.4279999999999999</v>
      </c>
      <c r="P9923">
        <v>0.96599999999999997</v>
      </c>
      <c r="Q9923">
        <v>45.738</v>
      </c>
      <c r="R9923">
        <v>18653</v>
      </c>
      <c r="S9923">
        <v>0</v>
      </c>
      <c r="T9923">
        <v>0</v>
      </c>
      <c r="U9923">
        <v>0</v>
      </c>
      <c r="V9923">
        <v>0</v>
      </c>
      <c r="W9923">
        <f t="shared" si="381"/>
        <v>0</v>
      </c>
      <c r="X9923">
        <f t="shared" si="382"/>
        <v>0</v>
      </c>
      <c r="Y9923">
        <f t="shared" si="383"/>
        <v>0</v>
      </c>
    </row>
    <row r="9924" spans="1:25" x14ac:dyDescent="0.2">
      <c r="A9924" t="s">
        <v>23</v>
      </c>
      <c r="B9924" t="s">
        <v>1082</v>
      </c>
      <c r="C9924">
        <v>7</v>
      </c>
      <c r="D9924">
        <v>10</v>
      </c>
      <c r="E9924" t="s">
        <v>9621</v>
      </c>
      <c r="F9924">
        <v>126.473</v>
      </c>
      <c r="G9924">
        <v>92.695999999999998</v>
      </c>
      <c r="H9924">
        <v>47.393999999999998</v>
      </c>
      <c r="I9924">
        <v>11723.593999999999</v>
      </c>
      <c r="J9924">
        <v>4781190</v>
      </c>
      <c r="K9924">
        <v>12.446</v>
      </c>
      <c r="L9924">
        <v>7.266</v>
      </c>
      <c r="M9924">
        <v>1574.07</v>
      </c>
      <c r="N9924">
        <v>641947</v>
      </c>
      <c r="O9924">
        <v>1.464</v>
      </c>
      <c r="P9924">
        <v>1.0920000000000001</v>
      </c>
      <c r="Q9924">
        <v>185.13</v>
      </c>
      <c r="R9924">
        <v>75501</v>
      </c>
      <c r="S9924">
        <v>0</v>
      </c>
      <c r="T9924">
        <v>0</v>
      </c>
      <c r="U9924">
        <v>0</v>
      </c>
      <c r="V9924">
        <v>0</v>
      </c>
      <c r="W9924">
        <f t="shared" si="381"/>
        <v>0</v>
      </c>
      <c r="X9924">
        <f t="shared" si="382"/>
        <v>0</v>
      </c>
      <c r="Y9924">
        <f t="shared" si="383"/>
        <v>0</v>
      </c>
    </row>
    <row r="9925" spans="1:25" x14ac:dyDescent="0.2">
      <c r="A9925" t="s">
        <v>23</v>
      </c>
      <c r="B9925" t="s">
        <v>1082</v>
      </c>
      <c r="C9925">
        <v>7</v>
      </c>
      <c r="D9925">
        <v>11</v>
      </c>
      <c r="E9925" t="s">
        <v>7153</v>
      </c>
      <c r="F9925">
        <v>205.7</v>
      </c>
      <c r="G9925">
        <v>84.116</v>
      </c>
      <c r="H9925">
        <v>37.905000000000001</v>
      </c>
      <c r="I9925">
        <v>17302.726999999999</v>
      </c>
      <c r="J9925">
        <v>7056507</v>
      </c>
      <c r="K9925">
        <v>10.167999999999999</v>
      </c>
      <c r="L9925">
        <v>5.68</v>
      </c>
      <c r="M9925">
        <v>2091.6309999999999</v>
      </c>
      <c r="N9925">
        <v>853022</v>
      </c>
      <c r="O9925">
        <v>1.4319999999999999</v>
      </c>
      <c r="P9925">
        <v>0.96099999999999997</v>
      </c>
      <c r="Q9925">
        <v>294.608</v>
      </c>
      <c r="R9925">
        <v>120149</v>
      </c>
      <c r="S9925">
        <v>0</v>
      </c>
      <c r="T9925">
        <v>0</v>
      </c>
      <c r="U9925">
        <v>0</v>
      </c>
      <c r="V9925">
        <v>0</v>
      </c>
      <c r="W9925">
        <f t="shared" si="381"/>
        <v>0</v>
      </c>
      <c r="X9925">
        <f t="shared" si="382"/>
        <v>0</v>
      </c>
      <c r="Y9925">
        <f t="shared" si="383"/>
        <v>0</v>
      </c>
    </row>
    <row r="9926" spans="1:25" x14ac:dyDescent="0.2">
      <c r="A9926" t="s">
        <v>23</v>
      </c>
      <c r="B9926" t="s">
        <v>1082</v>
      </c>
      <c r="C9926">
        <v>7</v>
      </c>
      <c r="D9926">
        <v>12</v>
      </c>
      <c r="E9926" t="s">
        <v>9622</v>
      </c>
      <c r="F9926">
        <v>189.1</v>
      </c>
      <c r="G9926">
        <v>110.883</v>
      </c>
      <c r="H9926">
        <v>48.383000000000003</v>
      </c>
      <c r="I9926">
        <v>20967.975999999999</v>
      </c>
      <c r="J9926">
        <v>8551292</v>
      </c>
      <c r="K9926">
        <v>17.946000000000002</v>
      </c>
      <c r="L9926">
        <v>10.414999999999999</v>
      </c>
      <c r="M9926">
        <v>3393.6779999999999</v>
      </c>
      <c r="N9926">
        <v>1384031</v>
      </c>
      <c r="O9926">
        <v>1.5029999999999999</v>
      </c>
      <c r="P9926">
        <v>1.0289999999999999</v>
      </c>
      <c r="Q9926">
        <v>284.14999999999998</v>
      </c>
      <c r="R9926">
        <v>115884</v>
      </c>
      <c r="S9926">
        <v>0</v>
      </c>
      <c r="T9926">
        <v>0</v>
      </c>
      <c r="U9926">
        <v>0</v>
      </c>
      <c r="V9926">
        <v>0</v>
      </c>
      <c r="W9926">
        <f t="shared" si="381"/>
        <v>0</v>
      </c>
      <c r="X9926">
        <f t="shared" si="382"/>
        <v>0</v>
      </c>
      <c r="Y9926">
        <f t="shared" si="383"/>
        <v>0</v>
      </c>
    </row>
    <row r="9927" spans="1:25" x14ac:dyDescent="0.2">
      <c r="A9927" t="s">
        <v>23</v>
      </c>
      <c r="B9927" t="s">
        <v>1082</v>
      </c>
      <c r="C9927">
        <v>7</v>
      </c>
      <c r="D9927">
        <v>14</v>
      </c>
      <c r="E9927" t="s">
        <v>9623</v>
      </c>
      <c r="F9927">
        <v>193.40600000000001</v>
      </c>
      <c r="G9927">
        <v>95.247</v>
      </c>
      <c r="H9927">
        <v>44.701999999999998</v>
      </c>
      <c r="I9927">
        <v>18421.295999999998</v>
      </c>
      <c r="J9927">
        <v>7512689</v>
      </c>
      <c r="K9927">
        <v>31.599</v>
      </c>
      <c r="L9927">
        <v>20.803000000000001</v>
      </c>
      <c r="M9927">
        <v>6111.43</v>
      </c>
      <c r="N9927">
        <v>2492402</v>
      </c>
      <c r="O9927">
        <v>1.76</v>
      </c>
      <c r="P9927">
        <v>4.0620000000000003</v>
      </c>
      <c r="Q9927">
        <v>340.40699999999998</v>
      </c>
      <c r="R9927">
        <v>138827</v>
      </c>
      <c r="S9927">
        <v>6.0000000000000001E-3</v>
      </c>
      <c r="T9927">
        <v>1.284</v>
      </c>
      <c r="U9927">
        <v>1.2509999999999999</v>
      </c>
      <c r="V9927">
        <v>510</v>
      </c>
      <c r="W9927">
        <f t="shared" si="381"/>
        <v>2</v>
      </c>
      <c r="X9927">
        <f t="shared" si="382"/>
        <v>67.491409999999902</v>
      </c>
      <c r="Y9927">
        <f t="shared" si="383"/>
        <v>3.0246999999999997</v>
      </c>
    </row>
    <row r="9928" spans="1:25" x14ac:dyDescent="0.2">
      <c r="A9928" t="s">
        <v>23</v>
      </c>
      <c r="B9928" t="s">
        <v>1082</v>
      </c>
      <c r="C9928">
        <v>7</v>
      </c>
      <c r="D9928">
        <v>15</v>
      </c>
      <c r="E9928" t="s">
        <v>9624</v>
      </c>
      <c r="F9928">
        <v>222.536</v>
      </c>
      <c r="G9928">
        <v>102</v>
      </c>
      <c r="H9928">
        <v>45.399000000000001</v>
      </c>
      <c r="I9928">
        <v>22698.707999999999</v>
      </c>
      <c r="J9928">
        <v>9257130</v>
      </c>
      <c r="K9928">
        <v>45.085000000000001</v>
      </c>
      <c r="L9928">
        <v>16.395</v>
      </c>
      <c r="M9928">
        <v>10033.012000000001</v>
      </c>
      <c r="N9928">
        <v>4091726</v>
      </c>
      <c r="O9928">
        <v>1.8919999999999999</v>
      </c>
      <c r="P9928">
        <v>4.6379999999999999</v>
      </c>
      <c r="Q9928">
        <v>421.07600000000002</v>
      </c>
      <c r="R9928">
        <v>171726</v>
      </c>
      <c r="S9928">
        <v>6.0000000000000001E-3</v>
      </c>
      <c r="T9928">
        <v>1.1970000000000001</v>
      </c>
      <c r="U9928">
        <v>1.2509999999999999</v>
      </c>
      <c r="V9928">
        <v>510</v>
      </c>
      <c r="W9928">
        <f t="shared" si="381"/>
        <v>2</v>
      </c>
      <c r="X9928">
        <f t="shared" si="382"/>
        <v>231.24947999999998</v>
      </c>
      <c r="Y9928">
        <f t="shared" si="383"/>
        <v>3.0246999999999997</v>
      </c>
    </row>
    <row r="9929" spans="1:25" x14ac:dyDescent="0.2">
      <c r="A9929" t="s">
        <v>23</v>
      </c>
      <c r="B9929" t="s">
        <v>1082</v>
      </c>
      <c r="C9929">
        <v>7</v>
      </c>
      <c r="D9929">
        <v>16</v>
      </c>
      <c r="E9929" t="s">
        <v>9625</v>
      </c>
      <c r="F9929">
        <v>249.00299999999999</v>
      </c>
      <c r="G9929">
        <v>106.268</v>
      </c>
      <c r="H9929">
        <v>45.841000000000001</v>
      </c>
      <c r="I9929">
        <v>26460.984</v>
      </c>
      <c r="J9929">
        <v>10791485</v>
      </c>
      <c r="K9929">
        <v>59.972000000000001</v>
      </c>
      <c r="L9929">
        <v>31.995999999999999</v>
      </c>
      <c r="M9929">
        <v>14933.174000000001</v>
      </c>
      <c r="N9929">
        <v>6090141</v>
      </c>
      <c r="O9929">
        <v>1.829</v>
      </c>
      <c r="P9929">
        <v>3.8580000000000001</v>
      </c>
      <c r="Q9929">
        <v>455.31900000000002</v>
      </c>
      <c r="R9929">
        <v>185691</v>
      </c>
      <c r="S9929">
        <v>8.0000000000000002E-3</v>
      </c>
      <c r="T9929">
        <v>1.3859999999999999</v>
      </c>
      <c r="U9929">
        <v>1.8759999999999999</v>
      </c>
      <c r="V9929">
        <v>765</v>
      </c>
      <c r="W9929">
        <f t="shared" si="381"/>
        <v>3</v>
      </c>
      <c r="X9929">
        <f t="shared" si="382"/>
        <v>300.76276999999993</v>
      </c>
      <c r="Y9929">
        <f t="shared" si="383"/>
        <v>5.0546999999999995</v>
      </c>
    </row>
    <row r="9930" spans="1:25" x14ac:dyDescent="0.2">
      <c r="A9930" t="s">
        <v>23</v>
      </c>
      <c r="B9930" t="s">
        <v>1082</v>
      </c>
      <c r="C9930">
        <v>7</v>
      </c>
      <c r="D9930">
        <v>17</v>
      </c>
      <c r="E9930" t="s">
        <v>8195</v>
      </c>
      <c r="F9930">
        <v>370.23599999999999</v>
      </c>
      <c r="G9930">
        <v>100.255</v>
      </c>
      <c r="H9930">
        <v>41.527000000000001</v>
      </c>
      <c r="I9930">
        <v>37118.027999999998</v>
      </c>
      <c r="J9930">
        <v>15137708</v>
      </c>
      <c r="K9930">
        <v>39.917000000000002</v>
      </c>
      <c r="L9930">
        <v>24.757999999999999</v>
      </c>
      <c r="M9930">
        <v>14778.557000000001</v>
      </c>
      <c r="N9930">
        <v>6027084</v>
      </c>
      <c r="O9930">
        <v>1.7030000000000001</v>
      </c>
      <c r="P9930">
        <v>3.5259999999999998</v>
      </c>
      <c r="Q9930">
        <v>630.40099999999995</v>
      </c>
      <c r="R9930">
        <v>257094</v>
      </c>
      <c r="S9930">
        <v>5.0000000000000001E-3</v>
      </c>
      <c r="T9930">
        <v>1.137</v>
      </c>
      <c r="U9930">
        <v>1.8759999999999999</v>
      </c>
      <c r="V9930">
        <v>765</v>
      </c>
      <c r="W9930">
        <f t="shared" si="381"/>
        <v>3</v>
      </c>
      <c r="X9930">
        <f t="shared" si="382"/>
        <v>656.17922999999985</v>
      </c>
      <c r="Y9930">
        <f t="shared" si="383"/>
        <v>5.0546999999999995</v>
      </c>
    </row>
    <row r="9931" spans="1:25" x14ac:dyDescent="0.2">
      <c r="A9931" t="s">
        <v>23</v>
      </c>
      <c r="B9931" t="s">
        <v>1082</v>
      </c>
      <c r="C9931">
        <v>7</v>
      </c>
      <c r="D9931">
        <v>18</v>
      </c>
      <c r="E9931" t="s">
        <v>9626</v>
      </c>
      <c r="F9931">
        <v>307.24599999999998</v>
      </c>
      <c r="G9931">
        <v>118.09699999999999</v>
      </c>
      <c r="H9931">
        <v>47.804000000000002</v>
      </c>
      <c r="I9931">
        <v>36284.851999999999</v>
      </c>
      <c r="J9931">
        <v>14797917</v>
      </c>
      <c r="K9931">
        <v>36.252000000000002</v>
      </c>
      <c r="L9931">
        <v>22.507000000000001</v>
      </c>
      <c r="M9931">
        <v>11138.421</v>
      </c>
      <c r="N9931">
        <v>4542541</v>
      </c>
      <c r="O9931">
        <v>1.5389999999999999</v>
      </c>
      <c r="P9931">
        <v>1.468</v>
      </c>
      <c r="Q9931">
        <v>472.80399999999997</v>
      </c>
      <c r="R9931">
        <v>192822</v>
      </c>
      <c r="S9931">
        <v>2E-3</v>
      </c>
      <c r="T9931">
        <v>0.72</v>
      </c>
      <c r="U9931">
        <v>0.625</v>
      </c>
      <c r="V9931">
        <v>255</v>
      </c>
      <c r="W9931">
        <f t="shared" ref="W9931:W9994" si="384">V9931/255</f>
        <v>1</v>
      </c>
      <c r="X9931">
        <f t="shared" si="382"/>
        <v>336.25731999999988</v>
      </c>
      <c r="Y9931">
        <f t="shared" si="383"/>
        <v>0.99469999999999992</v>
      </c>
    </row>
    <row r="9932" spans="1:25" x14ac:dyDescent="0.2">
      <c r="A9932" t="s">
        <v>23</v>
      </c>
      <c r="B9932" t="s">
        <v>1082</v>
      </c>
      <c r="C9932">
        <v>7</v>
      </c>
      <c r="D9932">
        <v>19</v>
      </c>
      <c r="E9932" t="s">
        <v>9627</v>
      </c>
      <c r="F9932">
        <v>188.81800000000001</v>
      </c>
      <c r="G9932">
        <v>123.645</v>
      </c>
      <c r="H9932">
        <v>52.963000000000001</v>
      </c>
      <c r="I9932">
        <v>23346.395</v>
      </c>
      <c r="J9932">
        <v>9521274</v>
      </c>
      <c r="K9932">
        <v>12.755000000000001</v>
      </c>
      <c r="L9932">
        <v>5.3230000000000004</v>
      </c>
      <c r="M9932">
        <v>2408.3240000000001</v>
      </c>
      <c r="N9932">
        <v>982178</v>
      </c>
      <c r="O9932">
        <v>1.524</v>
      </c>
      <c r="P9932">
        <v>1.02</v>
      </c>
      <c r="Q9932">
        <v>287.75</v>
      </c>
      <c r="R9932">
        <v>117352</v>
      </c>
      <c r="S9932">
        <v>0</v>
      </c>
      <c r="T9932">
        <v>0</v>
      </c>
      <c r="U9932">
        <v>0</v>
      </c>
      <c r="V9932">
        <v>0</v>
      </c>
      <c r="W9932">
        <f t="shared" si="384"/>
        <v>0</v>
      </c>
      <c r="X9932">
        <f t="shared" si="382"/>
        <v>0</v>
      </c>
      <c r="Y9932">
        <f t="shared" si="383"/>
        <v>0</v>
      </c>
    </row>
    <row r="9933" spans="1:25" x14ac:dyDescent="0.2">
      <c r="A9933" t="s">
        <v>23</v>
      </c>
      <c r="B9933" t="s">
        <v>1082</v>
      </c>
      <c r="C9933">
        <v>7</v>
      </c>
      <c r="D9933">
        <v>20</v>
      </c>
      <c r="E9933" t="s">
        <v>9628</v>
      </c>
      <c r="F9933">
        <v>264.40699999999998</v>
      </c>
      <c r="G9933">
        <v>94.100999999999999</v>
      </c>
      <c r="H9933">
        <v>40.197000000000003</v>
      </c>
      <c r="I9933">
        <v>24880.86</v>
      </c>
      <c r="J9933">
        <v>10147069</v>
      </c>
      <c r="K9933">
        <v>64.171999999999997</v>
      </c>
      <c r="L9933">
        <v>30.936</v>
      </c>
      <c r="M9933">
        <v>16967.631000000001</v>
      </c>
      <c r="N9933">
        <v>6919846</v>
      </c>
      <c r="O9933">
        <v>1.7989999999999999</v>
      </c>
      <c r="P9933">
        <v>3.7650000000000001</v>
      </c>
      <c r="Q9933">
        <v>475.64600000000002</v>
      </c>
      <c r="R9933">
        <v>193981</v>
      </c>
      <c r="S9933">
        <v>7.0000000000000001E-3</v>
      </c>
      <c r="T9933">
        <v>1.345</v>
      </c>
      <c r="U9933">
        <v>1.8759999999999999</v>
      </c>
      <c r="V9933">
        <v>765</v>
      </c>
      <c r="W9933">
        <f t="shared" si="384"/>
        <v>3</v>
      </c>
      <c r="X9933">
        <f t="shared" si="382"/>
        <v>342.02657999999997</v>
      </c>
      <c r="Y9933">
        <f t="shared" si="383"/>
        <v>5.0546999999999995</v>
      </c>
    </row>
    <row r="9934" spans="1:25" x14ac:dyDescent="0.2">
      <c r="A9934" t="s">
        <v>23</v>
      </c>
      <c r="B9934" t="s">
        <v>1082</v>
      </c>
      <c r="C9934">
        <v>7</v>
      </c>
      <c r="D9934">
        <v>21</v>
      </c>
      <c r="E9934" t="s">
        <v>8342</v>
      </c>
      <c r="F9934">
        <v>269.61200000000002</v>
      </c>
      <c r="G9934">
        <v>90.986000000000004</v>
      </c>
      <c r="H9934">
        <v>48.014000000000003</v>
      </c>
      <c r="I9934">
        <v>24530.951000000001</v>
      </c>
      <c r="J9934">
        <v>10004367</v>
      </c>
      <c r="K9934">
        <v>28.849</v>
      </c>
      <c r="L9934">
        <v>17.791</v>
      </c>
      <c r="M9934">
        <v>7777.9949999999999</v>
      </c>
      <c r="N9934">
        <v>3172071</v>
      </c>
      <c r="O9934">
        <v>1.4319999999999999</v>
      </c>
      <c r="P9934">
        <v>1.5349999999999999</v>
      </c>
      <c r="Q9934">
        <v>386.09100000000001</v>
      </c>
      <c r="R9934">
        <v>157458</v>
      </c>
      <c r="S9934">
        <v>2E-3</v>
      </c>
      <c r="T9934">
        <v>0.76900000000000002</v>
      </c>
      <c r="U9934">
        <v>0.625</v>
      </c>
      <c r="V9934">
        <v>255</v>
      </c>
      <c r="W9934">
        <f t="shared" si="384"/>
        <v>1</v>
      </c>
      <c r="X9934">
        <f t="shared" si="382"/>
        <v>160.22992999999994</v>
      </c>
      <c r="Y9934">
        <f t="shared" si="383"/>
        <v>0.99469999999999992</v>
      </c>
    </row>
    <row r="9935" spans="1:25" x14ac:dyDescent="0.2">
      <c r="A9935" t="s">
        <v>23</v>
      </c>
      <c r="B9935" t="s">
        <v>1082</v>
      </c>
      <c r="C9935">
        <v>7</v>
      </c>
      <c r="D9935">
        <v>22</v>
      </c>
      <c r="E9935" t="s">
        <v>7706</v>
      </c>
      <c r="F9935">
        <v>282.92200000000003</v>
      </c>
      <c r="G9935">
        <v>93.42</v>
      </c>
      <c r="H9935">
        <v>39.625</v>
      </c>
      <c r="I9935">
        <v>26430.525000000001</v>
      </c>
      <c r="J9935">
        <v>10779063</v>
      </c>
      <c r="K9935">
        <v>12.79</v>
      </c>
      <c r="L9935">
        <v>6.1950000000000003</v>
      </c>
      <c r="M9935">
        <v>3618.4789999999998</v>
      </c>
      <c r="N9935">
        <v>1475711</v>
      </c>
      <c r="O9935">
        <v>1.3460000000000001</v>
      </c>
      <c r="P9935">
        <v>0.89400000000000002</v>
      </c>
      <c r="Q9935">
        <v>380.82600000000002</v>
      </c>
      <c r="R9935">
        <v>155311</v>
      </c>
      <c r="S9935">
        <v>0</v>
      </c>
      <c r="T9935">
        <v>0</v>
      </c>
      <c r="U9935">
        <v>0</v>
      </c>
      <c r="V9935">
        <v>0</v>
      </c>
      <c r="W9935">
        <f t="shared" si="384"/>
        <v>0</v>
      </c>
      <c r="X9935">
        <f t="shared" si="382"/>
        <v>149.54197999999997</v>
      </c>
      <c r="Y9935">
        <f t="shared" si="383"/>
        <v>0</v>
      </c>
    </row>
    <row r="9936" spans="1:25" x14ac:dyDescent="0.2">
      <c r="A9936" t="s">
        <v>23</v>
      </c>
      <c r="B9936" t="s">
        <v>1082</v>
      </c>
      <c r="C9936">
        <v>7</v>
      </c>
      <c r="D9936">
        <v>23</v>
      </c>
      <c r="E9936" t="s">
        <v>9629</v>
      </c>
      <c r="F9936">
        <v>165.96799999999999</v>
      </c>
      <c r="G9936">
        <v>80.275000000000006</v>
      </c>
      <c r="H9936">
        <v>38.921999999999997</v>
      </c>
      <c r="I9936">
        <v>13323.112999999999</v>
      </c>
      <c r="J9936">
        <v>5433516</v>
      </c>
      <c r="K9936">
        <v>33.293999999999997</v>
      </c>
      <c r="L9936">
        <v>13.932</v>
      </c>
      <c r="M9936">
        <v>5525.777</v>
      </c>
      <c r="N9936">
        <v>2253557</v>
      </c>
      <c r="O9936">
        <v>1.4490000000000001</v>
      </c>
      <c r="P9936">
        <v>1.135</v>
      </c>
      <c r="Q9936">
        <v>240.524</v>
      </c>
      <c r="R9936">
        <v>98092</v>
      </c>
      <c r="S9936">
        <v>4.0000000000000001E-3</v>
      </c>
      <c r="T9936">
        <v>0.98</v>
      </c>
      <c r="U9936">
        <v>0.625</v>
      </c>
      <c r="V9936">
        <v>255</v>
      </c>
      <c r="W9936">
        <f t="shared" si="384"/>
        <v>1</v>
      </c>
      <c r="X9936">
        <f t="shared" si="382"/>
        <v>0</v>
      </c>
      <c r="Y9936">
        <f t="shared" si="383"/>
        <v>0.99469999999999992</v>
      </c>
    </row>
    <row r="9937" spans="1:25" x14ac:dyDescent="0.2">
      <c r="A9937" t="s">
        <v>23</v>
      </c>
      <c r="B9937" t="s">
        <v>1082</v>
      </c>
      <c r="C9937">
        <v>7</v>
      </c>
      <c r="D9937">
        <v>24</v>
      </c>
      <c r="E9937" t="s">
        <v>9630</v>
      </c>
      <c r="F9937">
        <v>316.35500000000002</v>
      </c>
      <c r="G9937">
        <v>78.488</v>
      </c>
      <c r="H9937">
        <v>38.070999999999998</v>
      </c>
      <c r="I9937">
        <v>24830.071</v>
      </c>
      <c r="J9937">
        <v>10126356</v>
      </c>
      <c r="K9937">
        <v>12.802</v>
      </c>
      <c r="L9937">
        <v>6.375</v>
      </c>
      <c r="M9937">
        <v>4050.0549999999998</v>
      </c>
      <c r="N9937">
        <v>1651719</v>
      </c>
      <c r="O9937">
        <v>1.5940000000000001</v>
      </c>
      <c r="P9937">
        <v>3.7440000000000002</v>
      </c>
      <c r="Q9937">
        <v>504.40300000000002</v>
      </c>
      <c r="R9937">
        <v>205709</v>
      </c>
      <c r="S9937">
        <v>4.0000000000000001E-3</v>
      </c>
      <c r="T9937">
        <v>1.004</v>
      </c>
      <c r="U9937">
        <v>1.2509999999999999</v>
      </c>
      <c r="V9937">
        <v>510</v>
      </c>
      <c r="W9937">
        <f t="shared" si="384"/>
        <v>2</v>
      </c>
      <c r="X9937">
        <f t="shared" si="382"/>
        <v>400.40328999999997</v>
      </c>
      <c r="Y9937">
        <f t="shared" si="383"/>
        <v>3.0246999999999997</v>
      </c>
    </row>
    <row r="9938" spans="1:25" x14ac:dyDescent="0.2">
      <c r="A9938" t="s">
        <v>23</v>
      </c>
      <c r="B9938" t="s">
        <v>1082</v>
      </c>
      <c r="C9938">
        <v>7</v>
      </c>
      <c r="D9938">
        <v>27</v>
      </c>
      <c r="E9938" t="s">
        <v>9631</v>
      </c>
      <c r="F9938">
        <v>283.471</v>
      </c>
      <c r="G9938">
        <v>77.200999999999993</v>
      </c>
      <c r="H9938">
        <v>35.838999999999999</v>
      </c>
      <c r="I9938">
        <v>21884.128000000001</v>
      </c>
      <c r="J9938">
        <v>8924923</v>
      </c>
      <c r="K9938">
        <v>26.579000000000001</v>
      </c>
      <c r="L9938">
        <v>17.991</v>
      </c>
      <c r="M9938">
        <v>7534.2979999999998</v>
      </c>
      <c r="N9938">
        <v>3072685</v>
      </c>
      <c r="O9938">
        <v>1.347</v>
      </c>
      <c r="P9938">
        <v>2.0230000000000001</v>
      </c>
      <c r="Q9938">
        <v>381.88600000000002</v>
      </c>
      <c r="R9938">
        <v>155743</v>
      </c>
      <c r="S9938">
        <v>4.0000000000000001E-3</v>
      </c>
      <c r="T9938">
        <v>1.0609999999999999</v>
      </c>
      <c r="U9938">
        <v>1.2509999999999999</v>
      </c>
      <c r="V9938">
        <v>510</v>
      </c>
      <c r="W9938">
        <f t="shared" si="384"/>
        <v>2</v>
      </c>
      <c r="X9938">
        <f t="shared" si="382"/>
        <v>151.69377999999998</v>
      </c>
      <c r="Y9938">
        <f t="shared" si="383"/>
        <v>3.0246999999999997</v>
      </c>
    </row>
    <row r="9939" spans="1:25" x14ac:dyDescent="0.2">
      <c r="A9939" t="s">
        <v>23</v>
      </c>
      <c r="B9939" t="s">
        <v>1082</v>
      </c>
      <c r="C9939">
        <v>7</v>
      </c>
      <c r="D9939">
        <v>28</v>
      </c>
      <c r="E9939" t="s">
        <v>9632</v>
      </c>
      <c r="F9939">
        <v>99.756</v>
      </c>
      <c r="G9939">
        <v>83.381</v>
      </c>
      <c r="H9939">
        <v>44.652000000000001</v>
      </c>
      <c r="I9939">
        <v>8317.7669999999998</v>
      </c>
      <c r="J9939">
        <v>3392204</v>
      </c>
      <c r="K9939">
        <v>14.3</v>
      </c>
      <c r="L9939">
        <v>6.359</v>
      </c>
      <c r="M9939">
        <v>1426.546</v>
      </c>
      <c r="N9939">
        <v>581783</v>
      </c>
      <c r="O9939">
        <v>1.5529999999999999</v>
      </c>
      <c r="P9939">
        <v>1.0569999999999999</v>
      </c>
      <c r="Q9939">
        <v>154.94300000000001</v>
      </c>
      <c r="R9939">
        <v>63190</v>
      </c>
      <c r="S9939">
        <v>0</v>
      </c>
      <c r="T9939">
        <v>0</v>
      </c>
      <c r="U9939">
        <v>0</v>
      </c>
      <c r="V9939">
        <v>0</v>
      </c>
      <c r="W9939">
        <f t="shared" si="384"/>
        <v>0</v>
      </c>
      <c r="X9939">
        <f t="shared" si="382"/>
        <v>0</v>
      </c>
      <c r="Y9939">
        <f t="shared" si="383"/>
        <v>0</v>
      </c>
    </row>
    <row r="9940" spans="1:25" x14ac:dyDescent="0.2">
      <c r="A9940" t="s">
        <v>23</v>
      </c>
      <c r="B9940" t="s">
        <v>1082</v>
      </c>
      <c r="C9940">
        <v>8</v>
      </c>
      <c r="D9940">
        <v>1</v>
      </c>
      <c r="E9940" t="s">
        <v>9633</v>
      </c>
      <c r="F9940">
        <v>287.67899999999997</v>
      </c>
      <c r="G9940">
        <v>95.096000000000004</v>
      </c>
      <c r="H9940">
        <v>44.472999999999999</v>
      </c>
      <c r="I9940">
        <v>27357.218000000001</v>
      </c>
      <c r="J9940">
        <v>11156993</v>
      </c>
      <c r="K9940">
        <v>43.890999999999998</v>
      </c>
      <c r="L9940">
        <v>23.413</v>
      </c>
      <c r="M9940">
        <v>12626.518</v>
      </c>
      <c r="N9940">
        <v>5149426</v>
      </c>
      <c r="O9940">
        <v>1.9710000000000001</v>
      </c>
      <c r="P9940">
        <v>4.8070000000000004</v>
      </c>
      <c r="Q9940">
        <v>567.15300000000002</v>
      </c>
      <c r="R9940">
        <v>231300</v>
      </c>
      <c r="S9940">
        <v>1.2999999999999999E-2</v>
      </c>
      <c r="T9940">
        <v>1.8240000000000001</v>
      </c>
      <c r="U9940">
        <v>3.7519999999999998</v>
      </c>
      <c r="V9940">
        <v>1530</v>
      </c>
      <c r="W9940">
        <f t="shared" si="384"/>
        <v>6</v>
      </c>
      <c r="X9940">
        <f t="shared" si="382"/>
        <v>527.78578999999991</v>
      </c>
      <c r="Y9940">
        <f t="shared" si="383"/>
        <v>11.144699999999998</v>
      </c>
    </row>
    <row r="9941" spans="1:25" x14ac:dyDescent="0.2">
      <c r="A9941" t="s">
        <v>23</v>
      </c>
      <c r="B9941" t="s">
        <v>1082</v>
      </c>
      <c r="C9941">
        <v>8</v>
      </c>
      <c r="D9941">
        <v>2</v>
      </c>
      <c r="E9941" t="s">
        <v>5776</v>
      </c>
      <c r="F9941">
        <v>264.51499999999999</v>
      </c>
      <c r="G9941">
        <v>83.088999999999999</v>
      </c>
      <c r="H9941">
        <v>46.728999999999999</v>
      </c>
      <c r="I9941">
        <v>21978.155999999999</v>
      </c>
      <c r="J9941">
        <v>8963270</v>
      </c>
      <c r="K9941">
        <v>27.001000000000001</v>
      </c>
      <c r="L9941">
        <v>18.934999999999999</v>
      </c>
      <c r="M9941">
        <v>7142.2120000000004</v>
      </c>
      <c r="N9941">
        <v>2912782</v>
      </c>
      <c r="O9941">
        <v>1.5509999999999999</v>
      </c>
      <c r="P9941">
        <v>3.0310000000000001</v>
      </c>
      <c r="Q9941">
        <v>410.23599999999999</v>
      </c>
      <c r="R9941">
        <v>167305</v>
      </c>
      <c r="S9941">
        <v>2E-3</v>
      </c>
      <c r="T9941">
        <v>0.77600000000000002</v>
      </c>
      <c r="U9941">
        <v>0.625</v>
      </c>
      <c r="V9941">
        <v>255</v>
      </c>
      <c r="W9941">
        <f t="shared" si="384"/>
        <v>1</v>
      </c>
      <c r="X9941">
        <f t="shared" si="382"/>
        <v>209.24427999999992</v>
      </c>
      <c r="Y9941">
        <f t="shared" si="383"/>
        <v>0.99469999999999992</v>
      </c>
    </row>
    <row r="9942" spans="1:25" x14ac:dyDescent="0.2">
      <c r="A9942" t="s">
        <v>23</v>
      </c>
      <c r="B9942" t="s">
        <v>1082</v>
      </c>
      <c r="C9942">
        <v>8</v>
      </c>
      <c r="D9942">
        <v>3</v>
      </c>
      <c r="E9942" t="s">
        <v>9634</v>
      </c>
      <c r="F9942">
        <v>293.18599999999998</v>
      </c>
      <c r="G9942">
        <v>107.57899999999999</v>
      </c>
      <c r="H9942">
        <v>45.792999999999999</v>
      </c>
      <c r="I9942">
        <v>31540.717000000001</v>
      </c>
      <c r="J9942">
        <v>12863134</v>
      </c>
      <c r="K9942">
        <v>32.667000000000002</v>
      </c>
      <c r="L9942">
        <v>21.004999999999999</v>
      </c>
      <c r="M9942">
        <v>9577.43</v>
      </c>
      <c r="N9942">
        <v>3905928</v>
      </c>
      <c r="O9942">
        <v>1.776</v>
      </c>
      <c r="P9942">
        <v>3.8650000000000002</v>
      </c>
      <c r="Q9942">
        <v>520.63800000000003</v>
      </c>
      <c r="R9942">
        <v>212330</v>
      </c>
      <c r="S9942">
        <v>2E-3</v>
      </c>
      <c r="T9942">
        <v>0.73699999999999999</v>
      </c>
      <c r="U9942">
        <v>0.625</v>
      </c>
      <c r="V9942">
        <v>255</v>
      </c>
      <c r="W9942">
        <f t="shared" si="384"/>
        <v>1</v>
      </c>
      <c r="X9942">
        <f t="shared" si="382"/>
        <v>433.36033999999995</v>
      </c>
      <c r="Y9942">
        <f t="shared" si="383"/>
        <v>0.99469999999999992</v>
      </c>
    </row>
    <row r="9943" spans="1:25" x14ac:dyDescent="0.2">
      <c r="A9943" t="s">
        <v>23</v>
      </c>
      <c r="B9943" t="s">
        <v>1082</v>
      </c>
      <c r="C9943">
        <v>8</v>
      </c>
      <c r="D9943">
        <v>5</v>
      </c>
      <c r="E9943" t="s">
        <v>9635</v>
      </c>
      <c r="F9943">
        <v>225.9</v>
      </c>
      <c r="G9943">
        <v>109.785</v>
      </c>
      <c r="H9943">
        <v>47.426000000000002</v>
      </c>
      <c r="I9943">
        <v>24800.375</v>
      </c>
      <c r="J9943">
        <v>10114245</v>
      </c>
      <c r="K9943">
        <v>29.667999999999999</v>
      </c>
      <c r="L9943">
        <v>11.619</v>
      </c>
      <c r="M9943">
        <v>6701.9070000000002</v>
      </c>
      <c r="N9943">
        <v>2733214</v>
      </c>
      <c r="O9943">
        <v>2.254</v>
      </c>
      <c r="P9943">
        <v>6.9690000000000003</v>
      </c>
      <c r="Q9943">
        <v>509.22699999999998</v>
      </c>
      <c r="R9943">
        <v>207676</v>
      </c>
      <c r="S9943">
        <v>8.0000000000000002E-3</v>
      </c>
      <c r="T9943">
        <v>1.4550000000000001</v>
      </c>
      <c r="U9943">
        <v>1.8759999999999999</v>
      </c>
      <c r="V9943">
        <v>765</v>
      </c>
      <c r="W9943">
        <f t="shared" si="384"/>
        <v>3</v>
      </c>
      <c r="X9943">
        <f t="shared" si="382"/>
        <v>410.19600999999989</v>
      </c>
      <c r="Y9943">
        <f t="shared" si="383"/>
        <v>5.0546999999999995</v>
      </c>
    </row>
    <row r="9944" spans="1:25" x14ac:dyDescent="0.2">
      <c r="A9944" t="s">
        <v>23</v>
      </c>
      <c r="B9944" t="s">
        <v>1082</v>
      </c>
      <c r="C9944">
        <v>8</v>
      </c>
      <c r="D9944">
        <v>7</v>
      </c>
      <c r="E9944" t="s">
        <v>7694</v>
      </c>
      <c r="F9944">
        <v>296.47399999999999</v>
      </c>
      <c r="G9944">
        <v>96.046000000000006</v>
      </c>
      <c r="H9944">
        <v>43.164999999999999</v>
      </c>
      <c r="I9944">
        <v>28475.258000000002</v>
      </c>
      <c r="J9944">
        <v>11612959</v>
      </c>
      <c r="K9944">
        <v>38.847999999999999</v>
      </c>
      <c r="L9944">
        <v>23.231000000000002</v>
      </c>
      <c r="M9944">
        <v>11517.293</v>
      </c>
      <c r="N9944">
        <v>4697055</v>
      </c>
      <c r="O9944">
        <v>1.621</v>
      </c>
      <c r="P9944">
        <v>3.0049999999999999</v>
      </c>
      <c r="Q9944">
        <v>480.45699999999999</v>
      </c>
      <c r="R9944">
        <v>195943</v>
      </c>
      <c r="S9944">
        <v>4.0000000000000001E-3</v>
      </c>
      <c r="T9944">
        <v>1.0369999999999999</v>
      </c>
      <c r="U9944">
        <v>1.2509999999999999</v>
      </c>
      <c r="V9944">
        <v>510</v>
      </c>
      <c r="W9944">
        <f t="shared" si="384"/>
        <v>2</v>
      </c>
      <c r="X9944">
        <f t="shared" si="382"/>
        <v>351.79290999999989</v>
      </c>
      <c r="Y9944">
        <f t="shared" si="383"/>
        <v>3.0246999999999997</v>
      </c>
    </row>
    <row r="9945" spans="1:25" x14ac:dyDescent="0.2">
      <c r="A9945" t="s">
        <v>23</v>
      </c>
      <c r="B9945" t="s">
        <v>1082</v>
      </c>
      <c r="C9945">
        <v>8</v>
      </c>
      <c r="D9945">
        <v>8</v>
      </c>
      <c r="E9945" t="s">
        <v>8014</v>
      </c>
      <c r="F9945">
        <v>176.80799999999999</v>
      </c>
      <c r="G9945">
        <v>91.599000000000004</v>
      </c>
      <c r="H9945">
        <v>47.530999999999999</v>
      </c>
      <c r="I9945">
        <v>16195.427</v>
      </c>
      <c r="J9945">
        <v>6604921</v>
      </c>
      <c r="K9945">
        <v>10.052</v>
      </c>
      <c r="L9945">
        <v>4.9370000000000003</v>
      </c>
      <c r="M9945">
        <v>1777.2349999999999</v>
      </c>
      <c r="N9945">
        <v>724803</v>
      </c>
      <c r="O9945">
        <v>1.7869999999999999</v>
      </c>
      <c r="P9945">
        <v>5.5730000000000004</v>
      </c>
      <c r="Q9945">
        <v>315.93799999999999</v>
      </c>
      <c r="R9945">
        <v>128848</v>
      </c>
      <c r="S9945">
        <v>4.0000000000000001E-3</v>
      </c>
      <c r="T9945">
        <v>0.95</v>
      </c>
      <c r="U9945">
        <v>0.625</v>
      </c>
      <c r="V9945">
        <v>255</v>
      </c>
      <c r="W9945">
        <f t="shared" si="384"/>
        <v>1</v>
      </c>
      <c r="X9945">
        <f t="shared" si="382"/>
        <v>17.819339999999922</v>
      </c>
      <c r="Y9945">
        <f t="shared" si="383"/>
        <v>0.99469999999999992</v>
      </c>
    </row>
    <row r="9946" spans="1:25" x14ac:dyDescent="0.2">
      <c r="A9946" t="s">
        <v>23</v>
      </c>
      <c r="B9946" t="s">
        <v>1082</v>
      </c>
      <c r="C9946">
        <v>8</v>
      </c>
      <c r="D9946">
        <v>9</v>
      </c>
      <c r="E9946" t="s">
        <v>9636</v>
      </c>
      <c r="F9946">
        <v>269.08300000000003</v>
      </c>
      <c r="G9946">
        <v>111.343</v>
      </c>
      <c r="H9946">
        <v>50.613</v>
      </c>
      <c r="I9946">
        <v>29960.39</v>
      </c>
      <c r="J9946">
        <v>12218635</v>
      </c>
      <c r="K9946">
        <v>14.348000000000001</v>
      </c>
      <c r="L9946">
        <v>7.6449999999999996</v>
      </c>
      <c r="M9946">
        <v>3860.7489999999998</v>
      </c>
      <c r="N9946">
        <v>1574515</v>
      </c>
      <c r="O9946">
        <v>1.6319999999999999</v>
      </c>
      <c r="P9946">
        <v>3.762</v>
      </c>
      <c r="Q9946">
        <v>439.04199999999997</v>
      </c>
      <c r="R9946">
        <v>179053</v>
      </c>
      <c r="S9946">
        <v>5.0000000000000001E-3</v>
      </c>
      <c r="T9946">
        <v>1.089</v>
      </c>
      <c r="U9946">
        <v>1.2509999999999999</v>
      </c>
      <c r="V9946">
        <v>510</v>
      </c>
      <c r="W9946">
        <f t="shared" si="384"/>
        <v>2</v>
      </c>
      <c r="X9946">
        <f t="shared" si="382"/>
        <v>267.72045999999989</v>
      </c>
      <c r="Y9946">
        <f t="shared" si="383"/>
        <v>3.0246999999999997</v>
      </c>
    </row>
    <row r="9947" spans="1:25" x14ac:dyDescent="0.2">
      <c r="A9947" t="s">
        <v>23</v>
      </c>
      <c r="B9947" t="s">
        <v>1082</v>
      </c>
      <c r="C9947">
        <v>8</v>
      </c>
      <c r="D9947">
        <v>10</v>
      </c>
      <c r="E9947" t="s">
        <v>9637</v>
      </c>
      <c r="F9947">
        <v>113.239</v>
      </c>
      <c r="G9947">
        <v>97.62</v>
      </c>
      <c r="H9947">
        <v>56.168999999999997</v>
      </c>
      <c r="I9947">
        <v>11054.468999999999</v>
      </c>
      <c r="J9947">
        <v>4508303</v>
      </c>
      <c r="K9947">
        <v>12.113</v>
      </c>
      <c r="L9947">
        <v>5.234</v>
      </c>
      <c r="M9947">
        <v>1371.6769999999999</v>
      </c>
      <c r="N9947">
        <v>559406</v>
      </c>
      <c r="O9947">
        <v>1.667</v>
      </c>
      <c r="P9947">
        <v>1.101</v>
      </c>
      <c r="Q9947">
        <v>188.72</v>
      </c>
      <c r="R9947">
        <v>76965</v>
      </c>
      <c r="S9947">
        <v>0</v>
      </c>
      <c r="T9947">
        <v>0</v>
      </c>
      <c r="U9947">
        <v>0</v>
      </c>
      <c r="V9947">
        <v>0</v>
      </c>
      <c r="W9947">
        <f t="shared" si="384"/>
        <v>0</v>
      </c>
      <c r="X9947">
        <f t="shared" si="382"/>
        <v>0</v>
      </c>
      <c r="Y9947">
        <f t="shared" si="383"/>
        <v>0</v>
      </c>
    </row>
    <row r="9948" spans="1:25" x14ac:dyDescent="0.2">
      <c r="A9948" t="s">
        <v>23</v>
      </c>
      <c r="B9948" t="s">
        <v>1082</v>
      </c>
      <c r="C9948">
        <v>8</v>
      </c>
      <c r="D9948">
        <v>13</v>
      </c>
      <c r="E9948" t="s">
        <v>9638</v>
      </c>
      <c r="F9948">
        <v>359.66300000000001</v>
      </c>
      <c r="G9948">
        <v>110.319</v>
      </c>
      <c r="H9948">
        <v>44.750999999999998</v>
      </c>
      <c r="I9948">
        <v>39677.654999999999</v>
      </c>
      <c r="J9948">
        <v>16181591</v>
      </c>
      <c r="K9948">
        <v>44.497</v>
      </c>
      <c r="L9948">
        <v>19.826000000000001</v>
      </c>
      <c r="M9948">
        <v>16003.838</v>
      </c>
      <c r="N9948">
        <v>6526786</v>
      </c>
      <c r="O9948">
        <v>1.597</v>
      </c>
      <c r="P9948">
        <v>2.419</v>
      </c>
      <c r="Q9948">
        <v>574.24699999999996</v>
      </c>
      <c r="R9948">
        <v>234193</v>
      </c>
      <c r="S9948">
        <v>2E-3</v>
      </c>
      <c r="T9948">
        <v>0.66600000000000004</v>
      </c>
      <c r="U9948">
        <v>0.625</v>
      </c>
      <c r="V9948">
        <v>255</v>
      </c>
      <c r="W9948">
        <f t="shared" si="384"/>
        <v>1</v>
      </c>
      <c r="X9948">
        <f t="shared" si="382"/>
        <v>542.18660999999986</v>
      </c>
      <c r="Y9948">
        <f t="shared" si="383"/>
        <v>0.99469999999999992</v>
      </c>
    </row>
    <row r="9949" spans="1:25" x14ac:dyDescent="0.2">
      <c r="A9949" t="s">
        <v>23</v>
      </c>
      <c r="B9949" t="s">
        <v>1082</v>
      </c>
      <c r="C9949">
        <v>8</v>
      </c>
      <c r="D9949">
        <v>14</v>
      </c>
      <c r="E9949" t="s">
        <v>9639</v>
      </c>
      <c r="F9949">
        <v>294.33600000000001</v>
      </c>
      <c r="G9949">
        <v>113.94199999999999</v>
      </c>
      <c r="H9949">
        <v>47.243000000000002</v>
      </c>
      <c r="I9949">
        <v>33537.351999999999</v>
      </c>
      <c r="J9949">
        <v>13677414</v>
      </c>
      <c r="K9949">
        <v>37.741</v>
      </c>
      <c r="L9949">
        <v>19.968</v>
      </c>
      <c r="M9949">
        <v>11108.522999999999</v>
      </c>
      <c r="N9949">
        <v>4530348</v>
      </c>
      <c r="O9949">
        <v>1.647</v>
      </c>
      <c r="P9949">
        <v>1.2669999999999999</v>
      </c>
      <c r="Q9949">
        <v>484.84100000000001</v>
      </c>
      <c r="R9949">
        <v>197731</v>
      </c>
      <c r="S9949">
        <v>2E-3</v>
      </c>
      <c r="T9949">
        <v>0.73599999999999999</v>
      </c>
      <c r="U9949">
        <v>0.625</v>
      </c>
      <c r="V9949">
        <v>255</v>
      </c>
      <c r="W9949">
        <f t="shared" si="384"/>
        <v>1</v>
      </c>
      <c r="X9949">
        <f t="shared" si="382"/>
        <v>360.69242999999994</v>
      </c>
      <c r="Y9949">
        <f t="shared" si="383"/>
        <v>0.99469999999999992</v>
      </c>
    </row>
    <row r="9950" spans="1:25" x14ac:dyDescent="0.2">
      <c r="A9950" t="s">
        <v>23</v>
      </c>
      <c r="B9950" t="s">
        <v>1082</v>
      </c>
      <c r="C9950">
        <v>8</v>
      </c>
      <c r="D9950">
        <v>15</v>
      </c>
      <c r="E9950" t="s">
        <v>9640</v>
      </c>
      <c r="F9950">
        <v>183.64699999999999</v>
      </c>
      <c r="G9950">
        <v>108.211</v>
      </c>
      <c r="H9950">
        <v>45.314999999999998</v>
      </c>
      <c r="I9950">
        <v>19872.615000000002</v>
      </c>
      <c r="J9950">
        <v>8104575</v>
      </c>
      <c r="K9950">
        <v>56.073999999999998</v>
      </c>
      <c r="L9950">
        <v>21.396000000000001</v>
      </c>
      <c r="M9950">
        <v>10297.771000000001</v>
      </c>
      <c r="N9950">
        <v>4199702</v>
      </c>
      <c r="O9950">
        <v>1.917</v>
      </c>
      <c r="P9950">
        <v>3.4119999999999999</v>
      </c>
      <c r="Q9950">
        <v>352.04899999999998</v>
      </c>
      <c r="R9950">
        <v>143575</v>
      </c>
      <c r="S9950">
        <v>7.0000000000000001E-3</v>
      </c>
      <c r="T9950">
        <v>1.3180000000000001</v>
      </c>
      <c r="U9950">
        <v>1.2509999999999999</v>
      </c>
      <c r="V9950">
        <v>510</v>
      </c>
      <c r="W9950">
        <f t="shared" si="384"/>
        <v>2</v>
      </c>
      <c r="X9950">
        <f t="shared" si="382"/>
        <v>91.124669999999895</v>
      </c>
      <c r="Y9950">
        <f t="shared" si="383"/>
        <v>3.0246999999999997</v>
      </c>
    </row>
    <row r="9951" spans="1:25" x14ac:dyDescent="0.2">
      <c r="A9951" t="s">
        <v>23</v>
      </c>
      <c r="B9951" t="s">
        <v>1082</v>
      </c>
      <c r="C9951">
        <v>8</v>
      </c>
      <c r="D9951">
        <v>16</v>
      </c>
      <c r="E9951" t="s">
        <v>9641</v>
      </c>
      <c r="F9951">
        <v>298.96600000000001</v>
      </c>
      <c r="G9951">
        <v>111.563</v>
      </c>
      <c r="H9951">
        <v>44.634</v>
      </c>
      <c r="I9951">
        <v>33353.555</v>
      </c>
      <c r="J9951">
        <v>13602457</v>
      </c>
      <c r="K9951">
        <v>41.896000000000001</v>
      </c>
      <c r="L9951">
        <v>16.821000000000002</v>
      </c>
      <c r="M9951">
        <v>12525.584999999999</v>
      </c>
      <c r="N9951">
        <v>5108263</v>
      </c>
      <c r="O9951">
        <v>1.718</v>
      </c>
      <c r="P9951">
        <v>1.732</v>
      </c>
      <c r="Q9951">
        <v>513.66200000000003</v>
      </c>
      <c r="R9951">
        <v>209485</v>
      </c>
      <c r="S9951">
        <v>2E-3</v>
      </c>
      <c r="T9951">
        <v>0.73</v>
      </c>
      <c r="U9951">
        <v>0.625</v>
      </c>
      <c r="V9951">
        <v>255</v>
      </c>
      <c r="W9951">
        <f t="shared" si="384"/>
        <v>1</v>
      </c>
      <c r="X9951">
        <f t="shared" si="382"/>
        <v>419.19905999999997</v>
      </c>
      <c r="Y9951">
        <f t="shared" si="383"/>
        <v>0.99469999999999992</v>
      </c>
    </row>
    <row r="9952" spans="1:25" x14ac:dyDescent="0.2">
      <c r="A9952" t="s">
        <v>23</v>
      </c>
      <c r="B9952" t="s">
        <v>1082</v>
      </c>
      <c r="C9952">
        <v>8</v>
      </c>
      <c r="D9952">
        <v>17</v>
      </c>
      <c r="E9952" t="s">
        <v>9642</v>
      </c>
      <c r="F9952">
        <v>292.24</v>
      </c>
      <c r="G9952">
        <v>105.035</v>
      </c>
      <c r="H9952">
        <v>43.752000000000002</v>
      </c>
      <c r="I9952">
        <v>30695.317999999999</v>
      </c>
      <c r="J9952">
        <v>12518358</v>
      </c>
      <c r="K9952">
        <v>15.532</v>
      </c>
      <c r="L9952">
        <v>8.6310000000000002</v>
      </c>
      <c r="M9952">
        <v>4539.0569999999998</v>
      </c>
      <c r="N9952">
        <v>1851147</v>
      </c>
      <c r="O9952">
        <v>1.764</v>
      </c>
      <c r="P9952">
        <v>4.2469999999999999</v>
      </c>
      <c r="Q9952">
        <v>515.46699999999998</v>
      </c>
      <c r="R9952">
        <v>210221</v>
      </c>
      <c r="S9952">
        <v>4.0000000000000001E-3</v>
      </c>
      <c r="T9952">
        <v>1.0449999999999999</v>
      </c>
      <c r="U9952">
        <v>1.2509999999999999</v>
      </c>
      <c r="V9952">
        <v>510</v>
      </c>
      <c r="W9952">
        <f t="shared" si="384"/>
        <v>2</v>
      </c>
      <c r="X9952">
        <f t="shared" si="382"/>
        <v>422.86320999999987</v>
      </c>
      <c r="Y9952">
        <f t="shared" si="383"/>
        <v>3.0246999999999997</v>
      </c>
    </row>
    <row r="9953" spans="1:25" x14ac:dyDescent="0.2">
      <c r="A9953" t="s">
        <v>23</v>
      </c>
      <c r="B9953" t="s">
        <v>1082</v>
      </c>
      <c r="C9953">
        <v>8</v>
      </c>
      <c r="D9953">
        <v>18</v>
      </c>
      <c r="E9953" t="s">
        <v>9643</v>
      </c>
      <c r="F9953">
        <v>332.59699999999998</v>
      </c>
      <c r="G9953">
        <v>105.563</v>
      </c>
      <c r="H9953">
        <v>41.305</v>
      </c>
      <c r="I9953">
        <v>35109.955000000002</v>
      </c>
      <c r="J9953">
        <v>14318763</v>
      </c>
      <c r="K9953">
        <v>46.152999999999999</v>
      </c>
      <c r="L9953">
        <v>19.902999999999999</v>
      </c>
      <c r="M9953">
        <v>15350.258</v>
      </c>
      <c r="N9953">
        <v>6260239</v>
      </c>
      <c r="O9953">
        <v>1.6240000000000001</v>
      </c>
      <c r="P9953">
        <v>1.5389999999999999</v>
      </c>
      <c r="Q9953">
        <v>540.01400000000001</v>
      </c>
      <c r="R9953">
        <v>220232</v>
      </c>
      <c r="S9953">
        <v>2E-3</v>
      </c>
      <c r="T9953">
        <v>0.69199999999999995</v>
      </c>
      <c r="U9953">
        <v>0.625</v>
      </c>
      <c r="V9953">
        <v>255</v>
      </c>
      <c r="W9953">
        <f t="shared" si="384"/>
        <v>1</v>
      </c>
      <c r="X9953">
        <f t="shared" si="382"/>
        <v>472.6936199999999</v>
      </c>
      <c r="Y9953">
        <f t="shared" si="383"/>
        <v>0.99469999999999992</v>
      </c>
    </row>
    <row r="9954" spans="1:25" x14ac:dyDescent="0.2">
      <c r="A9954" t="s">
        <v>23</v>
      </c>
      <c r="B9954" t="s">
        <v>1082</v>
      </c>
      <c r="C9954">
        <v>8</v>
      </c>
      <c r="D9954">
        <v>19</v>
      </c>
      <c r="E9954" t="s">
        <v>5214</v>
      </c>
      <c r="F9954">
        <v>119.53100000000001</v>
      </c>
      <c r="G9954">
        <v>114.587</v>
      </c>
      <c r="H9954">
        <v>56.552999999999997</v>
      </c>
      <c r="I9954">
        <v>13696.731</v>
      </c>
      <c r="J9954">
        <v>5585887</v>
      </c>
      <c r="K9954">
        <v>22.545999999999999</v>
      </c>
      <c r="L9954">
        <v>10.922000000000001</v>
      </c>
      <c r="M9954">
        <v>2694.9879999999998</v>
      </c>
      <c r="N9954">
        <v>1099087</v>
      </c>
      <c r="O9954">
        <v>1.752</v>
      </c>
      <c r="P9954">
        <v>1.1359999999999999</v>
      </c>
      <c r="Q9954">
        <v>209.43199999999999</v>
      </c>
      <c r="R9954">
        <v>85412</v>
      </c>
      <c r="S9954">
        <v>0</v>
      </c>
      <c r="T9954">
        <v>0</v>
      </c>
      <c r="U9954">
        <v>0</v>
      </c>
      <c r="V9954">
        <v>0</v>
      </c>
      <c r="W9954">
        <f t="shared" si="384"/>
        <v>0</v>
      </c>
      <c r="X9954">
        <f t="shared" si="382"/>
        <v>0</v>
      </c>
      <c r="Y9954">
        <f t="shared" si="383"/>
        <v>0</v>
      </c>
    </row>
    <row r="9955" spans="1:25" x14ac:dyDescent="0.2">
      <c r="A9955" t="s">
        <v>23</v>
      </c>
      <c r="B9955" t="s">
        <v>1082</v>
      </c>
      <c r="C9955">
        <v>9</v>
      </c>
      <c r="D9955">
        <v>1</v>
      </c>
      <c r="E9955" t="s">
        <v>1051</v>
      </c>
      <c r="F9955">
        <v>240.13200000000001</v>
      </c>
      <c r="G9955">
        <v>87.525000000000006</v>
      </c>
      <c r="H9955">
        <v>43.732999999999997</v>
      </c>
      <c r="I9955">
        <v>21017.46</v>
      </c>
      <c r="J9955">
        <v>8571473</v>
      </c>
      <c r="K9955">
        <v>6.89</v>
      </c>
      <c r="L9955">
        <v>3.9140000000000001</v>
      </c>
      <c r="M9955">
        <v>1654.614</v>
      </c>
      <c r="N9955">
        <v>674795</v>
      </c>
      <c r="O9955">
        <v>1.1220000000000001</v>
      </c>
      <c r="P9955">
        <v>0.83499999999999996</v>
      </c>
      <c r="Q9955">
        <v>269.51900000000001</v>
      </c>
      <c r="R9955">
        <v>109917</v>
      </c>
      <c r="S9955">
        <v>0</v>
      </c>
      <c r="T9955">
        <v>0</v>
      </c>
      <c r="U9955">
        <v>0</v>
      </c>
      <c r="V9955">
        <v>0</v>
      </c>
      <c r="W9955">
        <f t="shared" si="384"/>
        <v>0</v>
      </c>
      <c r="X9955">
        <f t="shared" si="382"/>
        <v>0</v>
      </c>
      <c r="Y9955">
        <f t="shared" si="383"/>
        <v>0</v>
      </c>
    </row>
    <row r="9956" spans="1:25" x14ac:dyDescent="0.2">
      <c r="A9956" t="s">
        <v>23</v>
      </c>
      <c r="B9956" t="s">
        <v>1082</v>
      </c>
      <c r="C9956">
        <v>9</v>
      </c>
      <c r="D9956">
        <v>3</v>
      </c>
      <c r="E9956" t="s">
        <v>9644</v>
      </c>
      <c r="F9956">
        <v>295.702</v>
      </c>
      <c r="G9956">
        <v>110.8</v>
      </c>
      <c r="H9956">
        <v>44.048000000000002</v>
      </c>
      <c r="I9956">
        <v>32763.787</v>
      </c>
      <c r="J9956">
        <v>13361934</v>
      </c>
      <c r="K9956">
        <v>19.89</v>
      </c>
      <c r="L9956">
        <v>9.4600000000000009</v>
      </c>
      <c r="M9956">
        <v>5881.5460000000003</v>
      </c>
      <c r="N9956">
        <v>2398649</v>
      </c>
      <c r="O9956">
        <v>1.355</v>
      </c>
      <c r="P9956">
        <v>0.91500000000000004</v>
      </c>
      <c r="Q9956">
        <v>400.63400000000001</v>
      </c>
      <c r="R9956">
        <v>163389</v>
      </c>
      <c r="S9956">
        <v>0</v>
      </c>
      <c r="T9956">
        <v>0</v>
      </c>
      <c r="U9956">
        <v>0</v>
      </c>
      <c r="V9956">
        <v>0</v>
      </c>
      <c r="W9956">
        <f t="shared" si="384"/>
        <v>0</v>
      </c>
      <c r="X9956">
        <f t="shared" si="382"/>
        <v>189.75221999999997</v>
      </c>
      <c r="Y9956">
        <f t="shared" si="383"/>
        <v>0</v>
      </c>
    </row>
    <row r="9957" spans="1:25" x14ac:dyDescent="0.2">
      <c r="A9957" t="s">
        <v>23</v>
      </c>
      <c r="B9957" t="s">
        <v>1082</v>
      </c>
      <c r="C9957">
        <v>9</v>
      </c>
      <c r="D9957">
        <v>5</v>
      </c>
      <c r="E9957" t="s">
        <v>5193</v>
      </c>
      <c r="F9957">
        <v>392.66500000000002</v>
      </c>
      <c r="G9957">
        <v>79.852000000000004</v>
      </c>
      <c r="H9957">
        <v>38.956000000000003</v>
      </c>
      <c r="I9957">
        <v>31354.94</v>
      </c>
      <c r="J9957">
        <v>12787369</v>
      </c>
      <c r="K9957">
        <v>30.343</v>
      </c>
      <c r="L9957">
        <v>17.765000000000001</v>
      </c>
      <c r="M9957">
        <v>11914.808000000001</v>
      </c>
      <c r="N9957">
        <v>4859172</v>
      </c>
      <c r="O9957">
        <v>1.7649999999999999</v>
      </c>
      <c r="P9957">
        <v>5.899</v>
      </c>
      <c r="Q9957">
        <v>693.16300000000001</v>
      </c>
      <c r="R9957">
        <v>282690</v>
      </c>
      <c r="S9957">
        <v>1.2999999999999999E-2</v>
      </c>
      <c r="T9957">
        <v>1.802</v>
      </c>
      <c r="U9957">
        <v>5.0019999999999998</v>
      </c>
      <c r="V9957">
        <v>2040</v>
      </c>
      <c r="W9957">
        <f t="shared" si="384"/>
        <v>8</v>
      </c>
      <c r="X9957">
        <f t="shared" si="382"/>
        <v>783.5860899999999</v>
      </c>
      <c r="Y9957">
        <f t="shared" si="383"/>
        <v>15.204699999999999</v>
      </c>
    </row>
    <row r="9958" spans="1:25" x14ac:dyDescent="0.2">
      <c r="A9958" t="s">
        <v>23</v>
      </c>
      <c r="B9958" t="s">
        <v>1082</v>
      </c>
      <c r="C9958">
        <v>9</v>
      </c>
      <c r="D9958">
        <v>6</v>
      </c>
      <c r="E9958" t="s">
        <v>9645</v>
      </c>
      <c r="F9958">
        <v>28.847999999999999</v>
      </c>
      <c r="G9958">
        <v>36.691000000000003</v>
      </c>
      <c r="H9958">
        <v>25.905999999999999</v>
      </c>
      <c r="I9958">
        <v>1058.451</v>
      </c>
      <c r="J9958">
        <v>431664</v>
      </c>
      <c r="K9958">
        <v>11.744</v>
      </c>
      <c r="L9958">
        <v>7.1859999999999999</v>
      </c>
      <c r="M9958">
        <v>338.80099999999999</v>
      </c>
      <c r="N9958">
        <v>138172</v>
      </c>
      <c r="O9958">
        <v>0.93899999999999995</v>
      </c>
      <c r="P9958">
        <v>0.82499999999999996</v>
      </c>
      <c r="Q9958">
        <v>27.074999999999999</v>
      </c>
      <c r="R9958">
        <v>11042</v>
      </c>
      <c r="S9958">
        <v>0</v>
      </c>
      <c r="T9958">
        <v>0</v>
      </c>
      <c r="U9958">
        <v>0</v>
      </c>
      <c r="V9958">
        <v>0</v>
      </c>
      <c r="W9958">
        <f t="shared" si="384"/>
        <v>0</v>
      </c>
      <c r="X9958">
        <f t="shared" si="382"/>
        <v>0</v>
      </c>
      <c r="Y9958">
        <f t="shared" si="383"/>
        <v>0</v>
      </c>
    </row>
    <row r="9959" spans="1:25" x14ac:dyDescent="0.2">
      <c r="A9959" t="s">
        <v>23</v>
      </c>
      <c r="B9959" t="s">
        <v>1082</v>
      </c>
      <c r="C9959">
        <v>9</v>
      </c>
      <c r="D9959">
        <v>7</v>
      </c>
      <c r="E9959" t="s">
        <v>9646</v>
      </c>
      <c r="F9959">
        <v>144.03700000000001</v>
      </c>
      <c r="G9959">
        <v>70.870999999999995</v>
      </c>
      <c r="H9959">
        <v>39</v>
      </c>
      <c r="I9959">
        <v>10208.045</v>
      </c>
      <c r="J9959">
        <v>4163109</v>
      </c>
      <c r="K9959">
        <v>10.157</v>
      </c>
      <c r="L9959">
        <v>6.0410000000000004</v>
      </c>
      <c r="M9959">
        <v>1462.9369999999999</v>
      </c>
      <c r="N9959">
        <v>596624</v>
      </c>
      <c r="O9959">
        <v>1.478</v>
      </c>
      <c r="P9959">
        <v>2.2090000000000001</v>
      </c>
      <c r="Q9959">
        <v>212.85300000000001</v>
      </c>
      <c r="R9959">
        <v>86807</v>
      </c>
      <c r="S9959">
        <v>4.0000000000000001E-3</v>
      </c>
      <c r="T9959">
        <v>1.052</v>
      </c>
      <c r="U9959">
        <v>0.625</v>
      </c>
      <c r="V9959">
        <v>255</v>
      </c>
      <c r="W9959">
        <f t="shared" si="384"/>
        <v>1</v>
      </c>
      <c r="X9959">
        <f t="shared" si="382"/>
        <v>0</v>
      </c>
      <c r="Y9959">
        <f t="shared" si="383"/>
        <v>0.99469999999999992</v>
      </c>
    </row>
    <row r="9960" spans="1:25" x14ac:dyDescent="0.2">
      <c r="A9960" t="s">
        <v>23</v>
      </c>
      <c r="B9960" t="s">
        <v>1082</v>
      </c>
      <c r="C9960">
        <v>9</v>
      </c>
      <c r="D9960">
        <v>8</v>
      </c>
      <c r="E9960" t="s">
        <v>6256</v>
      </c>
      <c r="F9960">
        <v>313.27600000000001</v>
      </c>
      <c r="G9960">
        <v>106.934</v>
      </c>
      <c r="H9960">
        <v>42.945</v>
      </c>
      <c r="I9960">
        <v>33499.754999999997</v>
      </c>
      <c r="J9960">
        <v>13662081</v>
      </c>
      <c r="K9960">
        <v>48.54</v>
      </c>
      <c r="L9960">
        <v>17.393000000000001</v>
      </c>
      <c r="M9960">
        <v>15206.43</v>
      </c>
      <c r="N9960">
        <v>6201582</v>
      </c>
      <c r="O9960">
        <v>1.69</v>
      </c>
      <c r="P9960">
        <v>4.1210000000000004</v>
      </c>
      <c r="Q9960">
        <v>529.28200000000004</v>
      </c>
      <c r="R9960">
        <v>215855</v>
      </c>
      <c r="S9960">
        <v>6.0000000000000001E-3</v>
      </c>
      <c r="T9960">
        <v>1.236</v>
      </c>
      <c r="U9960">
        <v>1.8759999999999999</v>
      </c>
      <c r="V9960">
        <v>765</v>
      </c>
      <c r="W9960">
        <f t="shared" si="384"/>
        <v>3</v>
      </c>
      <c r="X9960">
        <f t="shared" si="382"/>
        <v>450.90765999999996</v>
      </c>
      <c r="Y9960">
        <f t="shared" si="383"/>
        <v>5.0546999999999995</v>
      </c>
    </row>
    <row r="9961" spans="1:25" x14ac:dyDescent="0.2">
      <c r="A9961" t="s">
        <v>23</v>
      </c>
      <c r="B9961" t="s">
        <v>1082</v>
      </c>
      <c r="C9961">
        <v>9</v>
      </c>
      <c r="D9961">
        <v>9</v>
      </c>
      <c r="E9961" t="s">
        <v>9647</v>
      </c>
      <c r="F9961">
        <v>411.01799999999997</v>
      </c>
      <c r="G9961">
        <v>105.092</v>
      </c>
      <c r="H9961">
        <v>48.834000000000003</v>
      </c>
      <c r="I9961">
        <v>43194.767</v>
      </c>
      <c r="J9961">
        <v>17615962</v>
      </c>
      <c r="K9961">
        <v>38.792000000000002</v>
      </c>
      <c r="L9961">
        <v>15.968</v>
      </c>
      <c r="M9961">
        <v>15944.298000000001</v>
      </c>
      <c r="N9961">
        <v>6502504</v>
      </c>
      <c r="O9961">
        <v>1.498</v>
      </c>
      <c r="P9961">
        <v>2.81</v>
      </c>
      <c r="Q9961">
        <v>615.524</v>
      </c>
      <c r="R9961">
        <v>251027</v>
      </c>
      <c r="S9961">
        <v>6.0000000000000001E-3</v>
      </c>
      <c r="T9961">
        <v>1.246</v>
      </c>
      <c r="U9961">
        <v>2.5009999999999999</v>
      </c>
      <c r="V9961">
        <v>1020</v>
      </c>
      <c r="W9961">
        <f t="shared" si="384"/>
        <v>4</v>
      </c>
      <c r="X9961">
        <f t="shared" si="382"/>
        <v>625.9789199999999</v>
      </c>
      <c r="Y9961">
        <f t="shared" si="383"/>
        <v>7.0846999999999998</v>
      </c>
    </row>
    <row r="9962" spans="1:25" x14ac:dyDescent="0.2">
      <c r="A9962" t="s">
        <v>23</v>
      </c>
      <c r="B9962" t="s">
        <v>1082</v>
      </c>
      <c r="C9962">
        <v>9</v>
      </c>
      <c r="D9962">
        <v>10</v>
      </c>
      <c r="E9962" t="s">
        <v>9648</v>
      </c>
      <c r="F9962">
        <v>375.60599999999999</v>
      </c>
      <c r="G9962">
        <v>98.710999999999999</v>
      </c>
      <c r="H9962">
        <v>47.063000000000002</v>
      </c>
      <c r="I9962">
        <v>37076.273000000001</v>
      </c>
      <c r="J9962">
        <v>15120679</v>
      </c>
      <c r="K9962">
        <v>38.4</v>
      </c>
      <c r="L9962">
        <v>17.946999999999999</v>
      </c>
      <c r="M9962">
        <v>14423.111000000001</v>
      </c>
      <c r="N9962">
        <v>5882124</v>
      </c>
      <c r="O9962">
        <v>1.605</v>
      </c>
      <c r="P9962">
        <v>2.8330000000000002</v>
      </c>
      <c r="Q9962">
        <v>602.71500000000003</v>
      </c>
      <c r="R9962">
        <v>245803</v>
      </c>
      <c r="S9962">
        <v>7.0000000000000001E-3</v>
      </c>
      <c r="T9962">
        <v>1.3029999999999999</v>
      </c>
      <c r="U9962">
        <v>2.5009999999999999</v>
      </c>
      <c r="V9962">
        <v>1020</v>
      </c>
      <c r="W9962">
        <f t="shared" si="384"/>
        <v>4</v>
      </c>
      <c r="X9962">
        <f t="shared" si="382"/>
        <v>599.97664999999995</v>
      </c>
      <c r="Y9962">
        <f t="shared" si="383"/>
        <v>7.0846999999999998</v>
      </c>
    </row>
    <row r="9963" spans="1:25" x14ac:dyDescent="0.2">
      <c r="A9963" t="s">
        <v>23</v>
      </c>
      <c r="B9963" t="s">
        <v>1082</v>
      </c>
      <c r="C9963">
        <v>9</v>
      </c>
      <c r="D9963">
        <v>11</v>
      </c>
      <c r="E9963" t="s">
        <v>9649</v>
      </c>
      <c r="F9963">
        <v>12.436999999999999</v>
      </c>
      <c r="G9963">
        <v>42.097000000000001</v>
      </c>
      <c r="H9963">
        <v>21.523</v>
      </c>
      <c r="I9963">
        <v>523.54600000000005</v>
      </c>
      <c r="J9963">
        <v>213516</v>
      </c>
      <c r="K9963">
        <v>14.227</v>
      </c>
      <c r="L9963">
        <v>9.9339999999999993</v>
      </c>
      <c r="M9963">
        <v>176.941</v>
      </c>
      <c r="N9963">
        <v>72161</v>
      </c>
      <c r="O9963">
        <v>1.2869999999999999</v>
      </c>
      <c r="P9963">
        <v>0.89500000000000002</v>
      </c>
      <c r="Q9963">
        <v>16.012</v>
      </c>
      <c r="R9963">
        <v>6530</v>
      </c>
      <c r="S9963">
        <v>0</v>
      </c>
      <c r="T9963">
        <v>0</v>
      </c>
      <c r="U9963">
        <v>0</v>
      </c>
      <c r="V9963">
        <v>0</v>
      </c>
      <c r="W9963">
        <f t="shared" si="384"/>
        <v>0</v>
      </c>
      <c r="X9963">
        <f t="shared" si="382"/>
        <v>0</v>
      </c>
      <c r="Y9963">
        <f t="shared" si="383"/>
        <v>0</v>
      </c>
    </row>
    <row r="9964" spans="1:25" x14ac:dyDescent="0.2">
      <c r="A9964" t="s">
        <v>23</v>
      </c>
      <c r="B9964" t="s">
        <v>1082</v>
      </c>
      <c r="C9964">
        <v>9</v>
      </c>
      <c r="D9964">
        <v>12</v>
      </c>
      <c r="E9964" t="s">
        <v>4644</v>
      </c>
      <c r="F9964">
        <v>250.45</v>
      </c>
      <c r="G9964">
        <v>98.444000000000003</v>
      </c>
      <c r="H9964">
        <v>45.012</v>
      </c>
      <c r="I9964">
        <v>24655.379000000001</v>
      </c>
      <c r="J9964">
        <v>10055112</v>
      </c>
      <c r="K9964">
        <v>18.78</v>
      </c>
      <c r="L9964">
        <v>10.573</v>
      </c>
      <c r="M9964">
        <v>4703.38</v>
      </c>
      <c r="N9964">
        <v>1918162</v>
      </c>
      <c r="O9964">
        <v>1.363</v>
      </c>
      <c r="P9964">
        <v>0.93600000000000005</v>
      </c>
      <c r="Q9964">
        <v>341.334</v>
      </c>
      <c r="R9964">
        <v>139205</v>
      </c>
      <c r="S9964">
        <v>0</v>
      </c>
      <c r="T9964">
        <v>0</v>
      </c>
      <c r="U9964">
        <v>0</v>
      </c>
      <c r="V9964">
        <v>0</v>
      </c>
      <c r="W9964">
        <f t="shared" si="384"/>
        <v>0</v>
      </c>
      <c r="X9964">
        <f t="shared" si="382"/>
        <v>69.373219999999947</v>
      </c>
      <c r="Y9964">
        <f t="shared" si="383"/>
        <v>0</v>
      </c>
    </row>
    <row r="9965" spans="1:25" x14ac:dyDescent="0.2">
      <c r="A9965" t="s">
        <v>23</v>
      </c>
      <c r="B9965" t="s">
        <v>1082</v>
      </c>
      <c r="C9965">
        <v>9</v>
      </c>
      <c r="D9965">
        <v>13</v>
      </c>
      <c r="E9965" t="s">
        <v>9650</v>
      </c>
      <c r="F9965">
        <v>252.43799999999999</v>
      </c>
      <c r="G9965">
        <v>99.97</v>
      </c>
      <c r="H9965">
        <v>49.741</v>
      </c>
      <c r="I9965">
        <v>25236.286</v>
      </c>
      <c r="J9965">
        <v>10292021</v>
      </c>
      <c r="K9965">
        <v>30.091999999999999</v>
      </c>
      <c r="L9965">
        <v>11.445</v>
      </c>
      <c r="M9965">
        <v>7596.4939999999997</v>
      </c>
      <c r="N9965">
        <v>3098050</v>
      </c>
      <c r="O9965">
        <v>1.6240000000000001</v>
      </c>
      <c r="P9965">
        <v>4.4349999999999996</v>
      </c>
      <c r="Q9965">
        <v>409.87099999999998</v>
      </c>
      <c r="R9965">
        <v>167156</v>
      </c>
      <c r="S9965">
        <v>5.0000000000000001E-3</v>
      </c>
      <c r="T9965">
        <v>1.1240000000000001</v>
      </c>
      <c r="U9965">
        <v>1.2509999999999999</v>
      </c>
      <c r="V9965">
        <v>510</v>
      </c>
      <c r="W9965">
        <f t="shared" si="384"/>
        <v>2</v>
      </c>
      <c r="X9965">
        <f t="shared" si="382"/>
        <v>208.50332999999989</v>
      </c>
      <c r="Y9965">
        <f t="shared" si="383"/>
        <v>3.0246999999999997</v>
      </c>
    </row>
    <row r="9966" spans="1:25" x14ac:dyDescent="0.2">
      <c r="A9966" t="s">
        <v>23</v>
      </c>
      <c r="B9966" t="s">
        <v>1082</v>
      </c>
      <c r="C9966">
        <v>9</v>
      </c>
      <c r="D9966">
        <v>14</v>
      </c>
      <c r="E9966" t="s">
        <v>9651</v>
      </c>
      <c r="F9966">
        <v>397.125</v>
      </c>
      <c r="G9966">
        <v>115.584</v>
      </c>
      <c r="H9966">
        <v>48.398000000000003</v>
      </c>
      <c r="I9966">
        <v>45901.459000000003</v>
      </c>
      <c r="J9966">
        <v>18719822</v>
      </c>
      <c r="K9966">
        <v>40.646999999999998</v>
      </c>
      <c r="L9966">
        <v>21.684000000000001</v>
      </c>
      <c r="M9966">
        <v>16141.985000000001</v>
      </c>
      <c r="N9966">
        <v>6583126</v>
      </c>
      <c r="O9966">
        <v>1.4710000000000001</v>
      </c>
      <c r="P9966">
        <v>1.099</v>
      </c>
      <c r="Q9966">
        <v>584.36599999999999</v>
      </c>
      <c r="R9966">
        <v>238320</v>
      </c>
      <c r="S9966">
        <v>0</v>
      </c>
      <c r="T9966">
        <v>0</v>
      </c>
      <c r="U9966">
        <v>0</v>
      </c>
      <c r="V9966">
        <v>0</v>
      </c>
      <c r="W9966">
        <f t="shared" si="384"/>
        <v>0</v>
      </c>
      <c r="X9966">
        <f t="shared" si="382"/>
        <v>562.72817999999984</v>
      </c>
      <c r="Y9966">
        <f t="shared" si="383"/>
        <v>0</v>
      </c>
    </row>
    <row r="9967" spans="1:25" x14ac:dyDescent="0.2">
      <c r="A9967" t="s">
        <v>23</v>
      </c>
      <c r="B9967" t="s">
        <v>1082</v>
      </c>
      <c r="C9967">
        <v>9</v>
      </c>
      <c r="D9967">
        <v>15</v>
      </c>
      <c r="E9967" t="s">
        <v>9652</v>
      </c>
      <c r="F9967">
        <v>39.643999999999998</v>
      </c>
      <c r="G9967">
        <v>91.423000000000002</v>
      </c>
      <c r="H9967">
        <v>45.951000000000001</v>
      </c>
      <c r="I9967">
        <v>3624.4180000000001</v>
      </c>
      <c r="J9967">
        <v>1478133</v>
      </c>
      <c r="K9967">
        <v>32.384</v>
      </c>
      <c r="L9967">
        <v>11.683</v>
      </c>
      <c r="M9967">
        <v>1283.848</v>
      </c>
      <c r="N9967">
        <v>523587</v>
      </c>
      <c r="O9967">
        <v>2.569</v>
      </c>
      <c r="P9967">
        <v>6.5759999999999996</v>
      </c>
      <c r="Q9967">
        <v>101.842</v>
      </c>
      <c r="R9967">
        <v>41534</v>
      </c>
      <c r="S9967">
        <v>1.6E-2</v>
      </c>
      <c r="T9967">
        <v>2.0049999999999999</v>
      </c>
      <c r="U9967">
        <v>0.625</v>
      </c>
      <c r="V9967">
        <v>255</v>
      </c>
      <c r="W9967">
        <f t="shared" si="384"/>
        <v>1</v>
      </c>
      <c r="X9967">
        <f t="shared" ref="X9967:X9998" si="385">(MAX(0, (Q9967-307.16)))*2.03</f>
        <v>0</v>
      </c>
      <c r="Y9967">
        <f t="shared" ref="Y9967:Y9998" si="386">(MAX(0, (W9967-0.51)))*2.03</f>
        <v>0.99469999999999992</v>
      </c>
    </row>
    <row r="9968" spans="1:25" x14ac:dyDescent="0.2">
      <c r="A9968" t="s">
        <v>23</v>
      </c>
      <c r="B9968" t="s">
        <v>1082</v>
      </c>
      <c r="C9968">
        <v>9</v>
      </c>
      <c r="D9968">
        <v>16</v>
      </c>
      <c r="E9968" t="s">
        <v>9653</v>
      </c>
      <c r="F9968">
        <v>11.997999999999999</v>
      </c>
      <c r="G9968">
        <v>38.563000000000002</v>
      </c>
      <c r="H9968">
        <v>32.058</v>
      </c>
      <c r="I9968">
        <v>462.67</v>
      </c>
      <c r="J9968">
        <v>188689</v>
      </c>
      <c r="K9968">
        <v>63.082999999999998</v>
      </c>
      <c r="L9968">
        <v>35.444000000000003</v>
      </c>
      <c r="M9968">
        <v>756.85900000000004</v>
      </c>
      <c r="N9968">
        <v>308667</v>
      </c>
      <c r="O9968">
        <v>4.5439999999999996</v>
      </c>
      <c r="P9968">
        <v>2.7869999999999999</v>
      </c>
      <c r="Q9968">
        <v>54.515999999999998</v>
      </c>
      <c r="R9968">
        <v>22233</v>
      </c>
      <c r="S9968">
        <v>0</v>
      </c>
      <c r="T9968">
        <v>0</v>
      </c>
      <c r="U9968">
        <v>0</v>
      </c>
      <c r="V9968">
        <v>0</v>
      </c>
      <c r="W9968">
        <f t="shared" si="384"/>
        <v>0</v>
      </c>
      <c r="X9968">
        <f t="shared" si="385"/>
        <v>0</v>
      </c>
      <c r="Y9968">
        <f t="shared" si="386"/>
        <v>0</v>
      </c>
    </row>
    <row r="9969" spans="1:25" x14ac:dyDescent="0.2">
      <c r="A9969" t="s">
        <v>23</v>
      </c>
      <c r="B9969" t="s">
        <v>1082</v>
      </c>
      <c r="C9969">
        <v>9</v>
      </c>
      <c r="D9969">
        <v>17</v>
      </c>
      <c r="E9969" t="s">
        <v>4091</v>
      </c>
      <c r="F9969">
        <v>315.44099999999997</v>
      </c>
      <c r="G9969">
        <v>105.15600000000001</v>
      </c>
      <c r="H9969">
        <v>42.225000000000001</v>
      </c>
      <c r="I9969">
        <v>33170.423000000003</v>
      </c>
      <c r="J9969">
        <v>13527771</v>
      </c>
      <c r="K9969">
        <v>41.994999999999997</v>
      </c>
      <c r="L9969">
        <v>21.369</v>
      </c>
      <c r="M9969">
        <v>13247.037</v>
      </c>
      <c r="N9969">
        <v>5402490</v>
      </c>
      <c r="O9969">
        <v>1.679</v>
      </c>
      <c r="P9969">
        <v>4.7190000000000003</v>
      </c>
      <c r="Q9969">
        <v>529.68899999999996</v>
      </c>
      <c r="R9969">
        <v>216021</v>
      </c>
      <c r="S9969">
        <v>6.0000000000000001E-3</v>
      </c>
      <c r="T9969">
        <v>1.2310000000000001</v>
      </c>
      <c r="U9969">
        <v>1.8759999999999999</v>
      </c>
      <c r="V9969">
        <v>765</v>
      </c>
      <c r="W9969">
        <f t="shared" si="384"/>
        <v>3</v>
      </c>
      <c r="X9969">
        <f t="shared" si="385"/>
        <v>451.73386999999985</v>
      </c>
      <c r="Y9969">
        <f t="shared" si="386"/>
        <v>5.0546999999999995</v>
      </c>
    </row>
    <row r="9970" spans="1:25" x14ac:dyDescent="0.2">
      <c r="A9970" t="s">
        <v>23</v>
      </c>
      <c r="B9970" t="s">
        <v>1082</v>
      </c>
      <c r="C9970">
        <v>9</v>
      </c>
      <c r="D9970">
        <v>18</v>
      </c>
      <c r="E9970" t="s">
        <v>9654</v>
      </c>
      <c r="F9970">
        <v>315.73200000000003</v>
      </c>
      <c r="G9970">
        <v>82.531000000000006</v>
      </c>
      <c r="H9970">
        <v>34.868000000000002</v>
      </c>
      <c r="I9970">
        <v>26057.634999999998</v>
      </c>
      <c r="J9970">
        <v>10626989</v>
      </c>
      <c r="K9970">
        <v>36.512</v>
      </c>
      <c r="L9970">
        <v>23.602</v>
      </c>
      <c r="M9970">
        <v>11528.082</v>
      </c>
      <c r="N9970">
        <v>4701455</v>
      </c>
      <c r="O9970">
        <v>1.819</v>
      </c>
      <c r="P9970">
        <v>4.4889999999999999</v>
      </c>
      <c r="Q9970">
        <v>574.44600000000003</v>
      </c>
      <c r="R9970">
        <v>234274</v>
      </c>
      <c r="S9970">
        <v>1.7999999999999999E-2</v>
      </c>
      <c r="T9970">
        <v>2.1320000000000001</v>
      </c>
      <c r="U9970">
        <v>5.6269999999999998</v>
      </c>
      <c r="V9970">
        <v>2295</v>
      </c>
      <c r="W9970">
        <f t="shared" si="384"/>
        <v>9</v>
      </c>
      <c r="X9970">
        <f t="shared" si="385"/>
        <v>542.59057999999993</v>
      </c>
      <c r="Y9970">
        <f t="shared" si="386"/>
        <v>17.2347</v>
      </c>
    </row>
    <row r="9971" spans="1:25" x14ac:dyDescent="0.2">
      <c r="A9971" t="s">
        <v>23</v>
      </c>
      <c r="B9971" t="s">
        <v>1082</v>
      </c>
      <c r="C9971">
        <v>9</v>
      </c>
      <c r="D9971">
        <v>19</v>
      </c>
      <c r="E9971" t="s">
        <v>9655</v>
      </c>
      <c r="F9971">
        <v>228.64099999999999</v>
      </c>
      <c r="G9971">
        <v>107.732</v>
      </c>
      <c r="H9971">
        <v>43.405000000000001</v>
      </c>
      <c r="I9971">
        <v>24631.955000000002</v>
      </c>
      <c r="J9971">
        <v>10045559</v>
      </c>
      <c r="K9971">
        <v>22.436</v>
      </c>
      <c r="L9971">
        <v>10.041</v>
      </c>
      <c r="M9971">
        <v>5129.7719999999999</v>
      </c>
      <c r="N9971">
        <v>2092056</v>
      </c>
      <c r="O9971">
        <v>1.3740000000000001</v>
      </c>
      <c r="P9971">
        <v>0.97099999999999997</v>
      </c>
      <c r="Q9971">
        <v>314.20999999999998</v>
      </c>
      <c r="R9971">
        <v>128143</v>
      </c>
      <c r="S9971">
        <v>0</v>
      </c>
      <c r="T9971">
        <v>0</v>
      </c>
      <c r="U9971">
        <v>0</v>
      </c>
      <c r="V9971">
        <v>0</v>
      </c>
      <c r="W9971">
        <f t="shared" si="384"/>
        <v>0</v>
      </c>
      <c r="X9971">
        <f t="shared" si="385"/>
        <v>14.311499999999906</v>
      </c>
      <c r="Y9971">
        <f t="shared" si="386"/>
        <v>0</v>
      </c>
    </row>
    <row r="9972" spans="1:25" x14ac:dyDescent="0.2">
      <c r="A9972" t="s">
        <v>23</v>
      </c>
      <c r="B9972" t="s">
        <v>1082</v>
      </c>
      <c r="C9972">
        <v>9</v>
      </c>
      <c r="D9972">
        <v>20</v>
      </c>
      <c r="E9972" t="s">
        <v>9656</v>
      </c>
      <c r="F9972">
        <v>367.18299999999999</v>
      </c>
      <c r="G9972">
        <v>98.628</v>
      </c>
      <c r="H9972">
        <v>42.923000000000002</v>
      </c>
      <c r="I9972">
        <v>36214.442000000003</v>
      </c>
      <c r="J9972">
        <v>14769202</v>
      </c>
      <c r="K9972">
        <v>50.988999999999997</v>
      </c>
      <c r="L9972">
        <v>19.754999999999999</v>
      </c>
      <c r="M9972">
        <v>18722.233</v>
      </c>
      <c r="N9972">
        <v>7635419</v>
      </c>
      <c r="O9972">
        <v>1.6930000000000001</v>
      </c>
      <c r="P9972">
        <v>6.6760000000000002</v>
      </c>
      <c r="Q9972">
        <v>621.56100000000004</v>
      </c>
      <c r="R9972">
        <v>253489</v>
      </c>
      <c r="S9972">
        <v>5.0000000000000001E-3</v>
      </c>
      <c r="T9972">
        <v>1.141</v>
      </c>
      <c r="U9972">
        <v>1.8759999999999999</v>
      </c>
      <c r="V9972">
        <v>765</v>
      </c>
      <c r="W9972">
        <f t="shared" si="384"/>
        <v>3</v>
      </c>
      <c r="X9972">
        <f t="shared" si="385"/>
        <v>638.23402999999996</v>
      </c>
      <c r="Y9972">
        <f t="shared" si="386"/>
        <v>5.0546999999999995</v>
      </c>
    </row>
    <row r="9973" spans="1:25" x14ac:dyDescent="0.2">
      <c r="A9973" t="s">
        <v>23</v>
      </c>
      <c r="B9973" t="s">
        <v>1082</v>
      </c>
      <c r="C9973">
        <v>10</v>
      </c>
      <c r="D9973">
        <v>1</v>
      </c>
      <c r="E9973" t="s">
        <v>5773</v>
      </c>
      <c r="F9973">
        <v>337.524</v>
      </c>
      <c r="G9973">
        <v>72.191999999999993</v>
      </c>
      <c r="H9973">
        <v>30.725999999999999</v>
      </c>
      <c r="I9973">
        <v>24366.646000000001</v>
      </c>
      <c r="J9973">
        <v>9937359</v>
      </c>
      <c r="K9973">
        <v>26.745999999999999</v>
      </c>
      <c r="L9973">
        <v>13.933999999999999</v>
      </c>
      <c r="M9973">
        <v>9027.2800000000007</v>
      </c>
      <c r="N9973">
        <v>3681562</v>
      </c>
      <c r="O9973">
        <v>2.5230000000000001</v>
      </c>
      <c r="P9973">
        <v>8.57</v>
      </c>
      <c r="Q9973">
        <v>851.52200000000005</v>
      </c>
      <c r="R9973">
        <v>347273</v>
      </c>
      <c r="S9973">
        <v>3.1E-2</v>
      </c>
      <c r="T9973">
        <v>2.8340000000000001</v>
      </c>
      <c r="U9973">
        <v>10.63</v>
      </c>
      <c r="V9973">
        <v>4335</v>
      </c>
      <c r="W9973">
        <f t="shared" si="384"/>
        <v>17</v>
      </c>
      <c r="X9973">
        <f t="shared" si="385"/>
        <v>1105.05486</v>
      </c>
      <c r="Y9973">
        <f t="shared" si="386"/>
        <v>33.474699999999991</v>
      </c>
    </row>
    <row r="9974" spans="1:25" x14ac:dyDescent="0.2">
      <c r="A9974" t="s">
        <v>23</v>
      </c>
      <c r="B9974" t="s">
        <v>1082</v>
      </c>
      <c r="C9974">
        <v>10</v>
      </c>
      <c r="D9974">
        <v>2</v>
      </c>
      <c r="E9974" t="s">
        <v>9657</v>
      </c>
      <c r="F9974">
        <v>364.11599999999999</v>
      </c>
      <c r="G9974">
        <v>107.078</v>
      </c>
      <c r="H9974">
        <v>46.944000000000003</v>
      </c>
      <c r="I9974">
        <v>38988.707000000002</v>
      </c>
      <c r="J9974">
        <v>15900620</v>
      </c>
      <c r="K9974">
        <v>26.125</v>
      </c>
      <c r="L9974">
        <v>12.634</v>
      </c>
      <c r="M9974">
        <v>9512.4840000000004</v>
      </c>
      <c r="N9974">
        <v>3879441</v>
      </c>
      <c r="O9974">
        <v>1.804</v>
      </c>
      <c r="P9974">
        <v>5.399</v>
      </c>
      <c r="Q9974">
        <v>656.90700000000004</v>
      </c>
      <c r="R9974">
        <v>267904</v>
      </c>
      <c r="S9974">
        <v>0.01</v>
      </c>
      <c r="T9974">
        <v>1.621</v>
      </c>
      <c r="U9974">
        <v>3.7519999999999998</v>
      </c>
      <c r="V9974">
        <v>1530</v>
      </c>
      <c r="W9974">
        <f t="shared" si="384"/>
        <v>6</v>
      </c>
      <c r="X9974">
        <f t="shared" si="385"/>
        <v>709.98640999999998</v>
      </c>
      <c r="Y9974">
        <f t="shared" si="386"/>
        <v>11.144699999999998</v>
      </c>
    </row>
    <row r="9975" spans="1:25" x14ac:dyDescent="0.2">
      <c r="A9975" t="s">
        <v>23</v>
      </c>
      <c r="B9975" t="s">
        <v>1082</v>
      </c>
      <c r="C9975">
        <v>10</v>
      </c>
      <c r="D9975">
        <v>3</v>
      </c>
      <c r="E9975" t="s">
        <v>7903</v>
      </c>
      <c r="F9975">
        <v>430.41399999999999</v>
      </c>
      <c r="G9975">
        <v>92.531000000000006</v>
      </c>
      <c r="H9975">
        <v>43.453000000000003</v>
      </c>
      <c r="I9975">
        <v>39826.603000000003</v>
      </c>
      <c r="J9975">
        <v>16242336</v>
      </c>
      <c r="K9975">
        <v>30.896000000000001</v>
      </c>
      <c r="L9975">
        <v>15.811</v>
      </c>
      <c r="M9975">
        <v>13298.073</v>
      </c>
      <c r="N9975">
        <v>5423304</v>
      </c>
      <c r="O9975">
        <v>2.0329999999999999</v>
      </c>
      <c r="P9975">
        <v>7.0780000000000003</v>
      </c>
      <c r="Q9975">
        <v>875.17700000000002</v>
      </c>
      <c r="R9975">
        <v>356920</v>
      </c>
      <c r="S9975">
        <v>1.7000000000000001E-2</v>
      </c>
      <c r="T9975">
        <v>2.1080000000000001</v>
      </c>
      <c r="U9975">
        <v>7.5030000000000001</v>
      </c>
      <c r="V9975">
        <v>3060</v>
      </c>
      <c r="W9975">
        <f t="shared" si="384"/>
        <v>12</v>
      </c>
      <c r="X9975">
        <f t="shared" si="385"/>
        <v>1153.0745099999999</v>
      </c>
      <c r="Y9975">
        <f t="shared" si="386"/>
        <v>23.324699999999996</v>
      </c>
    </row>
    <row r="9976" spans="1:25" x14ac:dyDescent="0.2">
      <c r="A9976" t="s">
        <v>23</v>
      </c>
      <c r="B9976" t="s">
        <v>1082</v>
      </c>
      <c r="C9976">
        <v>10</v>
      </c>
      <c r="D9976">
        <v>4</v>
      </c>
      <c r="E9976" t="s">
        <v>9658</v>
      </c>
      <c r="F9976">
        <v>434.24099999999999</v>
      </c>
      <c r="G9976">
        <v>107.29300000000001</v>
      </c>
      <c r="H9976">
        <v>45.173000000000002</v>
      </c>
      <c r="I9976">
        <v>46591.243000000002</v>
      </c>
      <c r="J9976">
        <v>19001134</v>
      </c>
      <c r="K9976">
        <v>5.5289999999999999</v>
      </c>
      <c r="L9976">
        <v>2.72</v>
      </c>
      <c r="M9976">
        <v>2400.924</v>
      </c>
      <c r="N9976">
        <v>979160</v>
      </c>
      <c r="O9976">
        <v>1.407</v>
      </c>
      <c r="P9976">
        <v>1.089</v>
      </c>
      <c r="Q9976">
        <v>611.14499999999998</v>
      </c>
      <c r="R9976">
        <v>249241</v>
      </c>
      <c r="S9976">
        <v>1E-3</v>
      </c>
      <c r="T9976">
        <v>0.60599999999999998</v>
      </c>
      <c r="U9976">
        <v>0.625</v>
      </c>
      <c r="V9976">
        <v>255</v>
      </c>
      <c r="W9976">
        <f t="shared" si="384"/>
        <v>1</v>
      </c>
      <c r="X9976">
        <f t="shared" si="385"/>
        <v>617.0895499999998</v>
      </c>
      <c r="Y9976">
        <f t="shared" si="386"/>
        <v>0.99469999999999992</v>
      </c>
    </row>
    <row r="9977" spans="1:25" x14ac:dyDescent="0.2">
      <c r="A9977" t="s">
        <v>23</v>
      </c>
      <c r="B9977" t="s">
        <v>1082</v>
      </c>
      <c r="C9977">
        <v>10</v>
      </c>
      <c r="D9977">
        <v>5</v>
      </c>
      <c r="E9977" t="s">
        <v>9659</v>
      </c>
      <c r="F9977">
        <v>362.524</v>
      </c>
      <c r="G9977">
        <v>119.336</v>
      </c>
      <c r="H9977">
        <v>51.185000000000002</v>
      </c>
      <c r="I9977">
        <v>43262.042999999998</v>
      </c>
      <c r="J9977">
        <v>17643399</v>
      </c>
      <c r="K9977">
        <v>4.9809999999999999</v>
      </c>
      <c r="L9977">
        <v>2.1779999999999999</v>
      </c>
      <c r="M9977">
        <v>1805.769</v>
      </c>
      <c r="N9977">
        <v>736440</v>
      </c>
      <c r="O9977">
        <v>1.3160000000000001</v>
      </c>
      <c r="P9977">
        <v>0.88100000000000001</v>
      </c>
      <c r="Q9977">
        <v>477.25200000000001</v>
      </c>
      <c r="R9977">
        <v>194636</v>
      </c>
      <c r="S9977">
        <v>0</v>
      </c>
      <c r="T9977">
        <v>0</v>
      </c>
      <c r="U9977">
        <v>0</v>
      </c>
      <c r="V9977">
        <v>0</v>
      </c>
      <c r="W9977">
        <f t="shared" si="384"/>
        <v>0</v>
      </c>
      <c r="X9977">
        <f t="shared" si="385"/>
        <v>345.28675999999996</v>
      </c>
      <c r="Y9977">
        <f t="shared" si="386"/>
        <v>0</v>
      </c>
    </row>
    <row r="9978" spans="1:25" x14ac:dyDescent="0.2">
      <c r="A9978" t="s">
        <v>23</v>
      </c>
      <c r="B9978" t="s">
        <v>1082</v>
      </c>
      <c r="C9978">
        <v>10</v>
      </c>
      <c r="D9978">
        <v>6</v>
      </c>
      <c r="E9978" t="s">
        <v>9660</v>
      </c>
      <c r="F9978">
        <v>376.63099999999997</v>
      </c>
      <c r="G9978">
        <v>98.403999999999996</v>
      </c>
      <c r="H9978">
        <v>40.128</v>
      </c>
      <c r="I9978">
        <v>37062.165999999997</v>
      </c>
      <c r="J9978">
        <v>15114926</v>
      </c>
      <c r="K9978">
        <v>32.573999999999998</v>
      </c>
      <c r="L9978">
        <v>13.288</v>
      </c>
      <c r="M9978">
        <v>12268.561</v>
      </c>
      <c r="N9978">
        <v>5003442</v>
      </c>
      <c r="O9978">
        <v>2.0339999999999998</v>
      </c>
      <c r="P9978">
        <v>5.2190000000000003</v>
      </c>
      <c r="Q9978">
        <v>765.91200000000003</v>
      </c>
      <c r="R9978">
        <v>312359</v>
      </c>
      <c r="S9978">
        <v>1.7999999999999999E-2</v>
      </c>
      <c r="T9978">
        <v>2.1579999999999999</v>
      </c>
      <c r="U9978">
        <v>6.8780000000000001</v>
      </c>
      <c r="V9978">
        <v>2805</v>
      </c>
      <c r="W9978">
        <f t="shared" si="384"/>
        <v>11</v>
      </c>
      <c r="X9978">
        <f t="shared" si="385"/>
        <v>931.26655999999991</v>
      </c>
      <c r="Y9978">
        <f t="shared" si="386"/>
        <v>21.294699999999999</v>
      </c>
    </row>
    <row r="9979" spans="1:25" x14ac:dyDescent="0.2">
      <c r="A9979" t="s">
        <v>23</v>
      </c>
      <c r="B9979" t="s">
        <v>1082</v>
      </c>
      <c r="C9979">
        <v>10</v>
      </c>
      <c r="D9979">
        <v>7</v>
      </c>
      <c r="E9979" t="s">
        <v>9661</v>
      </c>
      <c r="F9979">
        <v>321.99200000000002</v>
      </c>
      <c r="G9979">
        <v>98.825999999999993</v>
      </c>
      <c r="H9979">
        <v>43.128999999999998</v>
      </c>
      <c r="I9979">
        <v>31821.337</v>
      </c>
      <c r="J9979">
        <v>12977578</v>
      </c>
      <c r="K9979">
        <v>29.440999999999999</v>
      </c>
      <c r="L9979">
        <v>12.58</v>
      </c>
      <c r="M9979">
        <v>9479.85</v>
      </c>
      <c r="N9979">
        <v>3866132</v>
      </c>
      <c r="O9979">
        <v>2.2989999999999999</v>
      </c>
      <c r="P9979">
        <v>7.2140000000000004</v>
      </c>
      <c r="Q9979">
        <v>740.11699999999996</v>
      </c>
      <c r="R9979">
        <v>301839</v>
      </c>
      <c r="S9979">
        <v>2.3E-2</v>
      </c>
      <c r="T9979">
        <v>2.4380000000000002</v>
      </c>
      <c r="U9979">
        <v>7.5030000000000001</v>
      </c>
      <c r="V9979">
        <v>3060</v>
      </c>
      <c r="W9979">
        <f t="shared" si="384"/>
        <v>12</v>
      </c>
      <c r="X9979">
        <f t="shared" si="385"/>
        <v>878.90270999999984</v>
      </c>
      <c r="Y9979">
        <f t="shared" si="386"/>
        <v>23.324699999999996</v>
      </c>
    </row>
    <row r="9980" spans="1:25" x14ac:dyDescent="0.2">
      <c r="A9980" t="s">
        <v>23</v>
      </c>
      <c r="B9980" t="s">
        <v>1082</v>
      </c>
      <c r="C9980">
        <v>10</v>
      </c>
      <c r="D9980">
        <v>8</v>
      </c>
      <c r="E9980" t="s">
        <v>9662</v>
      </c>
      <c r="F9980">
        <v>200.08</v>
      </c>
      <c r="G9980">
        <v>125.947</v>
      </c>
      <c r="H9980">
        <v>57.683999999999997</v>
      </c>
      <c r="I9980">
        <v>25199.477999999999</v>
      </c>
      <c r="J9980">
        <v>10277010</v>
      </c>
      <c r="K9980">
        <v>5.3040000000000003</v>
      </c>
      <c r="L9980">
        <v>2.387</v>
      </c>
      <c r="M9980">
        <v>1061.1579999999999</v>
      </c>
      <c r="N9980">
        <v>432768</v>
      </c>
      <c r="O9980">
        <v>1.2769999999999999</v>
      </c>
      <c r="P9980">
        <v>0.91800000000000004</v>
      </c>
      <c r="Q9980">
        <v>255.40799999999999</v>
      </c>
      <c r="R9980">
        <v>104162</v>
      </c>
      <c r="S9980">
        <v>0</v>
      </c>
      <c r="T9980">
        <v>0</v>
      </c>
      <c r="U9980">
        <v>0</v>
      </c>
      <c r="V9980">
        <v>0</v>
      </c>
      <c r="W9980">
        <f t="shared" si="384"/>
        <v>0</v>
      </c>
      <c r="X9980">
        <f t="shared" si="385"/>
        <v>0</v>
      </c>
      <c r="Y9980">
        <f t="shared" si="386"/>
        <v>0</v>
      </c>
    </row>
    <row r="9981" spans="1:25" x14ac:dyDescent="0.2">
      <c r="A9981" t="s">
        <v>23</v>
      </c>
      <c r="B9981" t="s">
        <v>1082</v>
      </c>
      <c r="C9981">
        <v>10</v>
      </c>
      <c r="D9981">
        <v>9</v>
      </c>
      <c r="E9981" t="s">
        <v>9663</v>
      </c>
      <c r="F9981">
        <v>421.88499999999999</v>
      </c>
      <c r="G9981">
        <v>109.07</v>
      </c>
      <c r="H9981">
        <v>45.258000000000003</v>
      </c>
      <c r="I9981">
        <v>46014.921000000002</v>
      </c>
      <c r="J9981">
        <v>18766095</v>
      </c>
      <c r="K9981">
        <v>29.452000000000002</v>
      </c>
      <c r="L9981">
        <v>13.683999999999999</v>
      </c>
      <c r="M9981">
        <v>12425.234</v>
      </c>
      <c r="N9981">
        <v>5067337</v>
      </c>
      <c r="O9981">
        <v>1.9930000000000001</v>
      </c>
      <c r="P9981">
        <v>5.3680000000000003</v>
      </c>
      <c r="Q9981">
        <v>841.005</v>
      </c>
      <c r="R9981">
        <v>342984</v>
      </c>
      <c r="S9981">
        <v>1.7999999999999999E-2</v>
      </c>
      <c r="T9981">
        <v>2.13</v>
      </c>
      <c r="U9981">
        <v>7.5030000000000001</v>
      </c>
      <c r="V9981">
        <v>3060</v>
      </c>
      <c r="W9981">
        <f t="shared" si="384"/>
        <v>12</v>
      </c>
      <c r="X9981">
        <f t="shared" si="385"/>
        <v>1083.70535</v>
      </c>
      <c r="Y9981">
        <f t="shared" si="386"/>
        <v>23.324699999999996</v>
      </c>
    </row>
    <row r="9982" spans="1:25" x14ac:dyDescent="0.2">
      <c r="A9982" t="s">
        <v>23</v>
      </c>
      <c r="B9982" t="s">
        <v>1082</v>
      </c>
      <c r="C9982">
        <v>10</v>
      </c>
      <c r="D9982">
        <v>12</v>
      </c>
      <c r="E9982" t="s">
        <v>9664</v>
      </c>
      <c r="F9982">
        <v>287.92200000000003</v>
      </c>
      <c r="G9982">
        <v>102.43899999999999</v>
      </c>
      <c r="H9982">
        <v>46.935000000000002</v>
      </c>
      <c r="I9982">
        <v>29494.258000000002</v>
      </c>
      <c r="J9982">
        <v>12028534</v>
      </c>
      <c r="K9982">
        <v>4.9790000000000001</v>
      </c>
      <c r="L9982">
        <v>2.419</v>
      </c>
      <c r="M9982">
        <v>1433.527</v>
      </c>
      <c r="N9982">
        <v>584630</v>
      </c>
      <c r="O9982">
        <v>1.321</v>
      </c>
      <c r="P9982">
        <v>1.0609999999999999</v>
      </c>
      <c r="Q9982">
        <v>380.37</v>
      </c>
      <c r="R9982">
        <v>155125</v>
      </c>
      <c r="S9982">
        <v>0</v>
      </c>
      <c r="T9982">
        <v>0</v>
      </c>
      <c r="U9982">
        <v>0</v>
      </c>
      <c r="V9982">
        <v>0</v>
      </c>
      <c r="W9982">
        <f t="shared" si="384"/>
        <v>0</v>
      </c>
      <c r="X9982">
        <f t="shared" si="385"/>
        <v>148.61629999999994</v>
      </c>
      <c r="Y9982">
        <f t="shared" si="386"/>
        <v>0</v>
      </c>
    </row>
    <row r="9983" spans="1:25" x14ac:dyDescent="0.2">
      <c r="A9983" t="s">
        <v>23</v>
      </c>
      <c r="B9983" t="s">
        <v>1082</v>
      </c>
      <c r="C9983">
        <v>10</v>
      </c>
      <c r="D9983">
        <v>13</v>
      </c>
      <c r="E9983" t="s">
        <v>4452</v>
      </c>
      <c r="F9983">
        <v>186.614</v>
      </c>
      <c r="G9983">
        <v>134.42599999999999</v>
      </c>
      <c r="H9983">
        <v>57.792000000000002</v>
      </c>
      <c r="I9983">
        <v>25085.827000000001</v>
      </c>
      <c r="J9983">
        <v>10230660</v>
      </c>
      <c r="K9983">
        <v>5.0490000000000004</v>
      </c>
      <c r="L9983">
        <v>2.5529999999999999</v>
      </c>
      <c r="M9983">
        <v>942.21500000000003</v>
      </c>
      <c r="N9983">
        <v>384260</v>
      </c>
      <c r="O9983">
        <v>1.4319999999999999</v>
      </c>
      <c r="P9983">
        <v>1.7170000000000001</v>
      </c>
      <c r="Q9983">
        <v>267.19</v>
      </c>
      <c r="R9983">
        <v>108967</v>
      </c>
      <c r="S9983">
        <v>0.01</v>
      </c>
      <c r="T9983">
        <v>1.601</v>
      </c>
      <c r="U9983">
        <v>1.8759999999999999</v>
      </c>
      <c r="V9983">
        <v>765</v>
      </c>
      <c r="W9983">
        <f t="shared" si="384"/>
        <v>3</v>
      </c>
      <c r="X9983">
        <f t="shared" si="385"/>
        <v>0</v>
      </c>
      <c r="Y9983">
        <f t="shared" si="386"/>
        <v>5.0546999999999995</v>
      </c>
    </row>
    <row r="9984" spans="1:25" x14ac:dyDescent="0.2">
      <c r="A9984" t="s">
        <v>23</v>
      </c>
      <c r="B9984" t="s">
        <v>1082</v>
      </c>
      <c r="C9984">
        <v>10</v>
      </c>
      <c r="D9984">
        <v>14</v>
      </c>
      <c r="E9984" t="s">
        <v>9639</v>
      </c>
      <c r="F9984">
        <v>196.54900000000001</v>
      </c>
      <c r="G9984">
        <v>94.123999999999995</v>
      </c>
      <c r="H9984">
        <v>44.887999999999998</v>
      </c>
      <c r="I9984">
        <v>18500.023000000001</v>
      </c>
      <c r="J9984">
        <v>7544796</v>
      </c>
      <c r="K9984">
        <v>15</v>
      </c>
      <c r="L9984">
        <v>9.5340000000000007</v>
      </c>
      <c r="M9984">
        <v>2948.2159999999999</v>
      </c>
      <c r="N9984">
        <v>1202360</v>
      </c>
      <c r="O9984">
        <v>1.74</v>
      </c>
      <c r="P9984">
        <v>5.0590000000000002</v>
      </c>
      <c r="Q9984">
        <v>342.07499999999999</v>
      </c>
      <c r="R9984">
        <v>139507</v>
      </c>
      <c r="S9984">
        <v>6.0000000000000001E-3</v>
      </c>
      <c r="T9984">
        <v>1.274</v>
      </c>
      <c r="U9984">
        <v>1.2509999999999999</v>
      </c>
      <c r="V9984">
        <v>510</v>
      </c>
      <c r="W9984">
        <f t="shared" si="384"/>
        <v>2</v>
      </c>
      <c r="X9984">
        <f t="shared" si="385"/>
        <v>70.877449999999925</v>
      </c>
      <c r="Y9984">
        <f t="shared" si="386"/>
        <v>3.0246999999999997</v>
      </c>
    </row>
    <row r="9985" spans="1:25" x14ac:dyDescent="0.2">
      <c r="A9985" t="s">
        <v>23</v>
      </c>
      <c r="B9985" t="s">
        <v>1082</v>
      </c>
      <c r="C9985">
        <v>10</v>
      </c>
      <c r="D9985">
        <v>15</v>
      </c>
      <c r="E9985" t="s">
        <v>9665</v>
      </c>
      <c r="F9985">
        <v>340.339</v>
      </c>
      <c r="G9985">
        <v>122.301</v>
      </c>
      <c r="H9985">
        <v>51.9</v>
      </c>
      <c r="I9985">
        <v>41623.89</v>
      </c>
      <c r="J9985">
        <v>16975317</v>
      </c>
      <c r="K9985">
        <v>14.766</v>
      </c>
      <c r="L9985">
        <v>11.430999999999999</v>
      </c>
      <c r="M9985">
        <v>5025.5559999999996</v>
      </c>
      <c r="N9985">
        <v>2049554</v>
      </c>
      <c r="O9985">
        <v>1.5680000000000001</v>
      </c>
      <c r="P9985">
        <v>5.1239999999999997</v>
      </c>
      <c r="Q9985">
        <v>533.76400000000001</v>
      </c>
      <c r="R9985">
        <v>217683</v>
      </c>
      <c r="S9985">
        <v>2E-3</v>
      </c>
      <c r="T9985">
        <v>0.68400000000000005</v>
      </c>
      <c r="U9985">
        <v>0.625</v>
      </c>
      <c r="V9985">
        <v>255</v>
      </c>
      <c r="W9985">
        <f t="shared" si="384"/>
        <v>1</v>
      </c>
      <c r="X9985">
        <f t="shared" si="385"/>
        <v>460.00611999999995</v>
      </c>
      <c r="Y9985">
        <f t="shared" si="386"/>
        <v>0.99469999999999992</v>
      </c>
    </row>
    <row r="9986" spans="1:25" x14ac:dyDescent="0.2">
      <c r="A9986" t="s">
        <v>23</v>
      </c>
      <c r="B9986" t="s">
        <v>1082</v>
      </c>
      <c r="C9986">
        <v>10</v>
      </c>
      <c r="D9986">
        <v>16</v>
      </c>
      <c r="E9986" t="s">
        <v>9666</v>
      </c>
      <c r="F9986">
        <v>165.74</v>
      </c>
      <c r="G9986">
        <v>90.552000000000007</v>
      </c>
      <c r="H9986">
        <v>40.670999999999999</v>
      </c>
      <c r="I9986">
        <v>15008.093000000001</v>
      </c>
      <c r="J9986">
        <v>6120695</v>
      </c>
      <c r="K9986">
        <v>5.7770000000000001</v>
      </c>
      <c r="L9986">
        <v>2.835</v>
      </c>
      <c r="M9986">
        <v>957.54</v>
      </c>
      <c r="N9986">
        <v>390510</v>
      </c>
      <c r="O9986">
        <v>1.393</v>
      </c>
      <c r="P9986">
        <v>0.95699999999999996</v>
      </c>
      <c r="Q9986">
        <v>230.834</v>
      </c>
      <c r="R9986">
        <v>94140</v>
      </c>
      <c r="S9986">
        <v>0</v>
      </c>
      <c r="T9986">
        <v>0</v>
      </c>
      <c r="U9986">
        <v>0</v>
      </c>
      <c r="V9986">
        <v>0</v>
      </c>
      <c r="W9986">
        <f t="shared" si="384"/>
        <v>0</v>
      </c>
      <c r="X9986">
        <f t="shared" si="385"/>
        <v>0</v>
      </c>
      <c r="Y9986">
        <f t="shared" si="386"/>
        <v>0</v>
      </c>
    </row>
    <row r="9987" spans="1:25" x14ac:dyDescent="0.2">
      <c r="A9987" t="s">
        <v>23</v>
      </c>
      <c r="B9987" t="s">
        <v>1082</v>
      </c>
      <c r="C9987">
        <v>10</v>
      </c>
      <c r="D9987">
        <v>17</v>
      </c>
      <c r="E9987" t="s">
        <v>288</v>
      </c>
      <c r="F9987">
        <v>201.601</v>
      </c>
      <c r="G9987">
        <v>134.59800000000001</v>
      </c>
      <c r="H9987">
        <v>54.514000000000003</v>
      </c>
      <c r="I9987">
        <v>27135.098999999998</v>
      </c>
      <c r="J9987">
        <v>11066407</v>
      </c>
      <c r="K9987">
        <v>5.4139999999999997</v>
      </c>
      <c r="L9987">
        <v>2.5910000000000002</v>
      </c>
      <c r="M9987">
        <v>1091.4280000000001</v>
      </c>
      <c r="N9987">
        <v>445113</v>
      </c>
      <c r="O9987">
        <v>1.3280000000000001</v>
      </c>
      <c r="P9987">
        <v>0.90300000000000002</v>
      </c>
      <c r="Q9987">
        <v>267.79000000000002</v>
      </c>
      <c r="R9987">
        <v>109212</v>
      </c>
      <c r="S9987">
        <v>0</v>
      </c>
      <c r="T9987">
        <v>0</v>
      </c>
      <c r="U9987">
        <v>0</v>
      </c>
      <c r="V9987">
        <v>0</v>
      </c>
      <c r="W9987">
        <f t="shared" si="384"/>
        <v>0</v>
      </c>
      <c r="X9987">
        <f t="shared" si="385"/>
        <v>0</v>
      </c>
      <c r="Y9987">
        <f t="shared" si="386"/>
        <v>0</v>
      </c>
    </row>
    <row r="9988" spans="1:25" x14ac:dyDescent="0.2">
      <c r="A9988" t="s">
        <v>23</v>
      </c>
      <c r="B9988" t="s">
        <v>1082</v>
      </c>
      <c r="C9988">
        <v>10</v>
      </c>
      <c r="D9988">
        <v>18</v>
      </c>
      <c r="E9988" t="s">
        <v>9667</v>
      </c>
      <c r="F9988">
        <v>207.49799999999999</v>
      </c>
      <c r="G9988">
        <v>60.911000000000001</v>
      </c>
      <c r="H9988">
        <v>33.140999999999998</v>
      </c>
      <c r="I9988">
        <v>12638.847</v>
      </c>
      <c r="J9988">
        <v>5154454</v>
      </c>
      <c r="K9988">
        <v>4.6660000000000004</v>
      </c>
      <c r="L9988">
        <v>2.5510000000000002</v>
      </c>
      <c r="M9988">
        <v>968.101</v>
      </c>
      <c r="N9988">
        <v>394817</v>
      </c>
      <c r="O9988">
        <v>1.343</v>
      </c>
      <c r="P9988">
        <v>0.90700000000000003</v>
      </c>
      <c r="Q9988">
        <v>278.59399999999999</v>
      </c>
      <c r="R9988">
        <v>113618</v>
      </c>
      <c r="S9988">
        <v>0</v>
      </c>
      <c r="T9988">
        <v>0</v>
      </c>
      <c r="U9988">
        <v>0</v>
      </c>
      <c r="V9988">
        <v>0</v>
      </c>
      <c r="W9988">
        <f t="shared" si="384"/>
        <v>0</v>
      </c>
      <c r="X9988">
        <f t="shared" si="385"/>
        <v>0</v>
      </c>
      <c r="Y9988">
        <f t="shared" si="386"/>
        <v>0</v>
      </c>
    </row>
    <row r="9989" spans="1:25" x14ac:dyDescent="0.2">
      <c r="A9989" t="s">
        <v>23</v>
      </c>
      <c r="B9989" t="s">
        <v>1082</v>
      </c>
      <c r="C9989">
        <v>10</v>
      </c>
      <c r="D9989">
        <v>19</v>
      </c>
      <c r="E9989" t="s">
        <v>8488</v>
      </c>
      <c r="F9989">
        <v>225.27199999999999</v>
      </c>
      <c r="G9989">
        <v>103.587</v>
      </c>
      <c r="H9989">
        <v>45.195</v>
      </c>
      <c r="I9989">
        <v>23335.253000000001</v>
      </c>
      <c r="J9989">
        <v>9516730</v>
      </c>
      <c r="K9989">
        <v>5.76</v>
      </c>
      <c r="L9989">
        <v>2.88</v>
      </c>
      <c r="M9989">
        <v>1297.557</v>
      </c>
      <c r="N9989">
        <v>529178</v>
      </c>
      <c r="O9989">
        <v>1.3779999999999999</v>
      </c>
      <c r="P9989">
        <v>0.93</v>
      </c>
      <c r="Q9989">
        <v>310.34300000000002</v>
      </c>
      <c r="R9989">
        <v>126566</v>
      </c>
      <c r="S9989">
        <v>0</v>
      </c>
      <c r="T9989">
        <v>0</v>
      </c>
      <c r="U9989">
        <v>0</v>
      </c>
      <c r="V9989">
        <v>0</v>
      </c>
      <c r="W9989">
        <f t="shared" si="384"/>
        <v>0</v>
      </c>
      <c r="X9989">
        <f t="shared" si="385"/>
        <v>6.4614899999999844</v>
      </c>
      <c r="Y9989">
        <f t="shared" si="386"/>
        <v>0</v>
      </c>
    </row>
    <row r="9990" spans="1:25" x14ac:dyDescent="0.2">
      <c r="A9990" t="s">
        <v>23</v>
      </c>
      <c r="B9990" t="s">
        <v>1082</v>
      </c>
      <c r="C9990">
        <v>10</v>
      </c>
      <c r="D9990">
        <v>20</v>
      </c>
      <c r="E9990" t="s">
        <v>1081</v>
      </c>
      <c r="F9990">
        <v>213.667</v>
      </c>
      <c r="G9990">
        <v>104.715</v>
      </c>
      <c r="H9990">
        <v>49.054000000000002</v>
      </c>
      <c r="I9990">
        <v>22374.111000000001</v>
      </c>
      <c r="J9990">
        <v>9124751</v>
      </c>
      <c r="K9990">
        <v>5.6680000000000001</v>
      </c>
      <c r="L9990">
        <v>3.11</v>
      </c>
      <c r="M9990">
        <v>1211.077</v>
      </c>
      <c r="N9990">
        <v>493909</v>
      </c>
      <c r="O9990">
        <v>1.476</v>
      </c>
      <c r="P9990">
        <v>2.4060000000000001</v>
      </c>
      <c r="Q9990">
        <v>315.35000000000002</v>
      </c>
      <c r="R9990">
        <v>128608</v>
      </c>
      <c r="S9990">
        <v>3.0000000000000001E-3</v>
      </c>
      <c r="T9990">
        <v>0.86399999999999999</v>
      </c>
      <c r="U9990">
        <v>0.625</v>
      </c>
      <c r="V9990">
        <v>255</v>
      </c>
      <c r="W9990">
        <f t="shared" si="384"/>
        <v>1</v>
      </c>
      <c r="X9990">
        <f t="shared" si="385"/>
        <v>16.625699999999995</v>
      </c>
      <c r="Y9990">
        <f t="shared" si="386"/>
        <v>0.99469999999999992</v>
      </c>
    </row>
    <row r="9991" spans="1:25" x14ac:dyDescent="0.2">
      <c r="A9991" t="s">
        <v>23</v>
      </c>
      <c r="B9991" t="s">
        <v>1082</v>
      </c>
      <c r="C9991">
        <v>10</v>
      </c>
      <c r="D9991">
        <v>21</v>
      </c>
      <c r="E9991" t="s">
        <v>9668</v>
      </c>
      <c r="F9991">
        <v>29.100999999999999</v>
      </c>
      <c r="G9991">
        <v>40.067999999999998</v>
      </c>
      <c r="H9991">
        <v>19.704999999999998</v>
      </c>
      <c r="I9991">
        <v>1165.9960000000001</v>
      </c>
      <c r="J9991">
        <v>475524</v>
      </c>
      <c r="K9991">
        <v>63.292000000000002</v>
      </c>
      <c r="L9991">
        <v>27.065000000000001</v>
      </c>
      <c r="M9991">
        <v>1841.8430000000001</v>
      </c>
      <c r="N9991">
        <v>751152</v>
      </c>
      <c r="O9991">
        <v>9.032</v>
      </c>
      <c r="P9991">
        <v>16.847000000000001</v>
      </c>
      <c r="Q9991">
        <v>262.83199999999999</v>
      </c>
      <c r="R9991">
        <v>107190</v>
      </c>
      <c r="S9991">
        <v>0.15</v>
      </c>
      <c r="T9991">
        <v>6.1909999999999998</v>
      </c>
      <c r="U9991">
        <v>4.3769999999999998</v>
      </c>
      <c r="V9991">
        <v>1785</v>
      </c>
      <c r="W9991">
        <f t="shared" si="384"/>
        <v>7</v>
      </c>
      <c r="X9991">
        <f t="shared" si="385"/>
        <v>0</v>
      </c>
      <c r="Y9991">
        <f t="shared" si="386"/>
        <v>13.1747</v>
      </c>
    </row>
    <row r="9992" spans="1:25" x14ac:dyDescent="0.2">
      <c r="A9992" t="s">
        <v>23</v>
      </c>
      <c r="B9992" t="s">
        <v>1082</v>
      </c>
      <c r="C9992">
        <v>10</v>
      </c>
      <c r="D9992">
        <v>22</v>
      </c>
      <c r="E9992" t="s">
        <v>9669</v>
      </c>
      <c r="F9992">
        <v>320.62700000000001</v>
      </c>
      <c r="G9992">
        <v>91.388999999999996</v>
      </c>
      <c r="H9992">
        <v>37.826000000000001</v>
      </c>
      <c r="I9992">
        <v>29301.763999999999</v>
      </c>
      <c r="J9992">
        <v>11950030</v>
      </c>
      <c r="K9992">
        <v>15.071999999999999</v>
      </c>
      <c r="L9992">
        <v>7.2409999999999997</v>
      </c>
      <c r="M9992">
        <v>4832.4790000000003</v>
      </c>
      <c r="N9992">
        <v>1970812</v>
      </c>
      <c r="O9992">
        <v>1.302</v>
      </c>
      <c r="P9992">
        <v>2.2269999999999999</v>
      </c>
      <c r="Q9992">
        <v>417.43799999999999</v>
      </c>
      <c r="R9992">
        <v>170242</v>
      </c>
      <c r="S9992">
        <v>4.0000000000000001E-3</v>
      </c>
      <c r="T9992">
        <v>0.997</v>
      </c>
      <c r="U9992">
        <v>1.2509999999999999</v>
      </c>
      <c r="V9992">
        <v>510</v>
      </c>
      <c r="W9992">
        <f t="shared" si="384"/>
        <v>2</v>
      </c>
      <c r="X9992">
        <f t="shared" si="385"/>
        <v>223.86433999999991</v>
      </c>
      <c r="Y9992">
        <f t="shared" si="386"/>
        <v>3.0246999999999997</v>
      </c>
    </row>
    <row r="9993" spans="1:25" x14ac:dyDescent="0.2">
      <c r="A9993" t="s">
        <v>23</v>
      </c>
      <c r="B9993" t="s">
        <v>1082</v>
      </c>
      <c r="C9993">
        <v>10</v>
      </c>
      <c r="D9993">
        <v>23</v>
      </c>
      <c r="E9993" t="s">
        <v>9670</v>
      </c>
      <c r="F9993">
        <v>197.768</v>
      </c>
      <c r="G9993">
        <v>115.777</v>
      </c>
      <c r="H9993">
        <v>50.43</v>
      </c>
      <c r="I9993">
        <v>22897.023000000001</v>
      </c>
      <c r="J9993">
        <v>9338008</v>
      </c>
      <c r="K9993">
        <v>6.0330000000000004</v>
      </c>
      <c r="L9993">
        <v>3.1829999999999998</v>
      </c>
      <c r="M9993">
        <v>1193.1130000000001</v>
      </c>
      <c r="N9993">
        <v>486583</v>
      </c>
      <c r="O9993">
        <v>1.8120000000000001</v>
      </c>
      <c r="P9993">
        <v>5.1639999999999997</v>
      </c>
      <c r="Q9993">
        <v>358.41699999999997</v>
      </c>
      <c r="R9993">
        <v>146172</v>
      </c>
      <c r="S9993">
        <v>6.0000000000000001E-3</v>
      </c>
      <c r="T9993">
        <v>1.27</v>
      </c>
      <c r="U9993">
        <v>1.2509999999999999</v>
      </c>
      <c r="V9993">
        <v>510</v>
      </c>
      <c r="W9993">
        <f t="shared" si="384"/>
        <v>2</v>
      </c>
      <c r="X9993">
        <f t="shared" si="385"/>
        <v>104.05170999999989</v>
      </c>
      <c r="Y9993">
        <f t="shared" si="386"/>
        <v>3.0246999999999997</v>
      </c>
    </row>
    <row r="9994" spans="1:25" x14ac:dyDescent="0.2">
      <c r="A9994" t="s">
        <v>23</v>
      </c>
      <c r="B9994" t="s">
        <v>1082</v>
      </c>
      <c r="C9994">
        <v>10</v>
      </c>
      <c r="D9994">
        <v>24</v>
      </c>
      <c r="E9994" t="s">
        <v>9671</v>
      </c>
      <c r="F9994">
        <v>63.252000000000002</v>
      </c>
      <c r="G9994">
        <v>42.576000000000001</v>
      </c>
      <c r="H9994">
        <v>25.666</v>
      </c>
      <c r="I9994">
        <v>2693.0459999999998</v>
      </c>
      <c r="J9994">
        <v>1098295</v>
      </c>
      <c r="K9994">
        <v>34.680999999999997</v>
      </c>
      <c r="L9994">
        <v>19.741</v>
      </c>
      <c r="M9994">
        <v>2193.6570000000002</v>
      </c>
      <c r="N9994">
        <v>894631</v>
      </c>
      <c r="O9994">
        <v>3.2170000000000001</v>
      </c>
      <c r="P9994">
        <v>10.754</v>
      </c>
      <c r="Q9994">
        <v>203.46700000000001</v>
      </c>
      <c r="R9994">
        <v>82979</v>
      </c>
      <c r="S9994">
        <v>0.04</v>
      </c>
      <c r="T9994">
        <v>3.1749999999999998</v>
      </c>
      <c r="U9994">
        <v>2.5009999999999999</v>
      </c>
      <c r="V9994">
        <v>1020</v>
      </c>
      <c r="W9994">
        <f t="shared" si="384"/>
        <v>4</v>
      </c>
      <c r="X9994">
        <f t="shared" si="385"/>
        <v>0</v>
      </c>
      <c r="Y9994">
        <f t="shared" si="386"/>
        <v>7.0846999999999998</v>
      </c>
    </row>
    <row r="9995" spans="1:25" x14ac:dyDescent="0.2">
      <c r="A9995" t="s">
        <v>23</v>
      </c>
      <c r="B9995" t="s">
        <v>1082</v>
      </c>
      <c r="C9995">
        <v>10</v>
      </c>
      <c r="D9995">
        <v>25</v>
      </c>
      <c r="E9995" t="s">
        <v>9672</v>
      </c>
      <c r="F9995">
        <v>344.00700000000001</v>
      </c>
      <c r="G9995">
        <v>88.843000000000004</v>
      </c>
      <c r="H9995">
        <v>38.100999999999999</v>
      </c>
      <c r="I9995">
        <v>30562.627</v>
      </c>
      <c r="J9995">
        <v>12464243</v>
      </c>
      <c r="K9995">
        <v>19.015999999999998</v>
      </c>
      <c r="L9995">
        <v>8.8109999999999999</v>
      </c>
      <c r="M9995">
        <v>6541.6670000000004</v>
      </c>
      <c r="N9995">
        <v>2667864</v>
      </c>
      <c r="O9995">
        <v>1.532</v>
      </c>
      <c r="P9995">
        <v>5.1230000000000002</v>
      </c>
      <c r="Q9995">
        <v>526.97400000000005</v>
      </c>
      <c r="R9995">
        <v>214914</v>
      </c>
      <c r="S9995">
        <v>1.0999999999999999E-2</v>
      </c>
      <c r="T9995">
        <v>1.6679999999999999</v>
      </c>
      <c r="U9995">
        <v>3.7519999999999998</v>
      </c>
      <c r="V9995">
        <v>1530</v>
      </c>
      <c r="W9995">
        <f t="shared" ref="W9995:W9998" si="387">V9995/255</f>
        <v>6</v>
      </c>
      <c r="X9995">
        <f t="shared" si="385"/>
        <v>446.22242</v>
      </c>
      <c r="Y9995">
        <f t="shared" si="386"/>
        <v>11.144699999999998</v>
      </c>
    </row>
    <row r="9996" spans="1:25" x14ac:dyDescent="0.2">
      <c r="A9996" t="s">
        <v>23</v>
      </c>
      <c r="B9996" t="s">
        <v>1082</v>
      </c>
      <c r="C9996">
        <v>10</v>
      </c>
      <c r="D9996">
        <v>26</v>
      </c>
      <c r="E9996" t="s">
        <v>9673</v>
      </c>
      <c r="F9996">
        <v>223.61</v>
      </c>
      <c r="G9996">
        <v>97.119</v>
      </c>
      <c r="H9996">
        <v>43.823999999999998</v>
      </c>
      <c r="I9996">
        <v>21716.764999999999</v>
      </c>
      <c r="J9996">
        <v>8856668</v>
      </c>
      <c r="K9996">
        <v>5.4279999999999999</v>
      </c>
      <c r="L9996">
        <v>2.7679999999999998</v>
      </c>
      <c r="M9996">
        <v>1213.681</v>
      </c>
      <c r="N9996">
        <v>494971</v>
      </c>
      <c r="O9996">
        <v>1.302</v>
      </c>
      <c r="P9996">
        <v>0.87</v>
      </c>
      <c r="Q9996">
        <v>291.02800000000002</v>
      </c>
      <c r="R9996">
        <v>118689</v>
      </c>
      <c r="S9996">
        <v>0</v>
      </c>
      <c r="T9996">
        <v>0</v>
      </c>
      <c r="U9996">
        <v>0</v>
      </c>
      <c r="V9996">
        <v>0</v>
      </c>
      <c r="W9996">
        <f t="shared" si="387"/>
        <v>0</v>
      </c>
      <c r="X9996">
        <f t="shared" si="385"/>
        <v>0</v>
      </c>
      <c r="Y9996">
        <f t="shared" si="386"/>
        <v>0</v>
      </c>
    </row>
    <row r="9997" spans="1:25" x14ac:dyDescent="0.2">
      <c r="A9997" t="s">
        <v>23</v>
      </c>
      <c r="B9997" t="s">
        <v>1082</v>
      </c>
      <c r="C9997">
        <v>10</v>
      </c>
      <c r="D9997">
        <v>27</v>
      </c>
      <c r="E9997" t="s">
        <v>9674</v>
      </c>
      <c r="F9997">
        <v>390.05599999999998</v>
      </c>
      <c r="G9997">
        <v>94.858999999999995</v>
      </c>
      <c r="H9997">
        <v>39.069000000000003</v>
      </c>
      <c r="I9997">
        <v>37000.288999999997</v>
      </c>
      <c r="J9997">
        <v>15089691</v>
      </c>
      <c r="K9997">
        <v>19.23</v>
      </c>
      <c r="L9997">
        <v>8.7680000000000007</v>
      </c>
      <c r="M9997">
        <v>7500.8990000000003</v>
      </c>
      <c r="N9997">
        <v>3059064</v>
      </c>
      <c r="O9997">
        <v>1.5620000000000001</v>
      </c>
      <c r="P9997">
        <v>5.476</v>
      </c>
      <c r="Q9997">
        <v>609.33000000000004</v>
      </c>
      <c r="R9997">
        <v>248501</v>
      </c>
      <c r="S9997">
        <v>5.0000000000000001E-3</v>
      </c>
      <c r="T9997">
        <v>1.107</v>
      </c>
      <c r="U9997">
        <v>1.8759999999999999</v>
      </c>
      <c r="V9997">
        <v>765</v>
      </c>
      <c r="W9997">
        <f t="shared" si="387"/>
        <v>3</v>
      </c>
      <c r="X9997">
        <f t="shared" si="385"/>
        <v>613.40509999999995</v>
      </c>
      <c r="Y9997">
        <f t="shared" si="386"/>
        <v>5.0546999999999995</v>
      </c>
    </row>
    <row r="9998" spans="1:25" x14ac:dyDescent="0.2">
      <c r="A9998" t="s">
        <v>23</v>
      </c>
      <c r="B9998" t="s">
        <v>1082</v>
      </c>
      <c r="C9998">
        <v>10</v>
      </c>
      <c r="D9998">
        <v>29</v>
      </c>
      <c r="E9998" t="s">
        <v>9675</v>
      </c>
      <c r="F9998">
        <v>243.25299999999999</v>
      </c>
      <c r="G9998">
        <v>76.691000000000003</v>
      </c>
      <c r="H9998">
        <v>41.896999999999998</v>
      </c>
      <c r="I9998">
        <v>18655.327000000001</v>
      </c>
      <c r="J9998">
        <v>7608133</v>
      </c>
      <c r="K9998">
        <v>4.2880000000000003</v>
      </c>
      <c r="L9998">
        <v>2.4510000000000001</v>
      </c>
      <c r="M9998">
        <v>1043.01</v>
      </c>
      <c r="N9998">
        <v>425367</v>
      </c>
      <c r="O9998">
        <v>0.98399999999999999</v>
      </c>
      <c r="P9998">
        <v>0.81</v>
      </c>
      <c r="Q9998">
        <v>239.36699999999999</v>
      </c>
      <c r="R9998">
        <v>97620</v>
      </c>
      <c r="S9998">
        <v>0</v>
      </c>
      <c r="T9998">
        <v>0</v>
      </c>
      <c r="U9998">
        <v>0</v>
      </c>
      <c r="V9998">
        <v>0</v>
      </c>
      <c r="W9998">
        <f t="shared" si="387"/>
        <v>0</v>
      </c>
      <c r="X9998">
        <f t="shared" si="385"/>
        <v>0</v>
      </c>
      <c r="Y9998">
        <f t="shared" si="386"/>
        <v>0</v>
      </c>
    </row>
    <row r="9999" spans="1:25" x14ac:dyDescent="0.2">
      <c r="A9999" t="s">
        <v>23</v>
      </c>
      <c r="B9999" t="s">
        <v>1430</v>
      </c>
      <c r="C9999">
        <v>1</v>
      </c>
      <c r="D9999">
        <v>1</v>
      </c>
      <c r="E9999" t="s">
        <v>4340</v>
      </c>
      <c r="F9999">
        <v>100.626</v>
      </c>
      <c r="G9999">
        <v>102.836</v>
      </c>
      <c r="H9999">
        <v>56.119</v>
      </c>
      <c r="I9999">
        <v>10347.964</v>
      </c>
      <c r="J9999">
        <v>4220172</v>
      </c>
      <c r="K9999">
        <v>22.018000000000001</v>
      </c>
      <c r="L9999">
        <v>10.102</v>
      </c>
      <c r="M9999">
        <v>2215.6149999999998</v>
      </c>
      <c r="N9999">
        <v>903586</v>
      </c>
      <c r="O9999">
        <v>3.4079999999999999</v>
      </c>
      <c r="P9999">
        <v>11.724</v>
      </c>
      <c r="Q9999">
        <v>342.97399999999999</v>
      </c>
      <c r="R9999">
        <v>139874</v>
      </c>
      <c r="S9999">
        <v>1.9E-2</v>
      </c>
      <c r="T9999">
        <v>2.1800000000000002</v>
      </c>
      <c r="U9999">
        <v>1.8759999999999999</v>
      </c>
      <c r="V9999">
        <v>765</v>
      </c>
      <c r="W9999">
        <f t="shared" ref="W9999:W10022" si="388">V9999/255</f>
        <v>3</v>
      </c>
      <c r="X9999">
        <f>(MAX(0, (Q9999-425.18)))*2.16</f>
        <v>0</v>
      </c>
      <c r="Y9999">
        <f>(MAX(0, (W9999-1.51)))*2.16</f>
        <v>3.2184000000000004</v>
      </c>
    </row>
    <row r="10000" spans="1:25" x14ac:dyDescent="0.2">
      <c r="A10000" t="s">
        <v>23</v>
      </c>
      <c r="B10000" t="s">
        <v>1430</v>
      </c>
      <c r="C10000">
        <v>1</v>
      </c>
      <c r="D10000">
        <v>2</v>
      </c>
      <c r="E10000" t="s">
        <v>5196</v>
      </c>
      <c r="F10000">
        <v>254.054</v>
      </c>
      <c r="G10000">
        <v>108.405</v>
      </c>
      <c r="H10000">
        <v>49.139000000000003</v>
      </c>
      <c r="I10000">
        <v>27540.862000000001</v>
      </c>
      <c r="J10000">
        <v>11231888</v>
      </c>
      <c r="K10000">
        <v>22.14</v>
      </c>
      <c r="L10000">
        <v>8.1349999999999998</v>
      </c>
      <c r="M10000">
        <v>5624.8429999999998</v>
      </c>
      <c r="N10000">
        <v>2293959</v>
      </c>
      <c r="O10000">
        <v>2.3809999999999998</v>
      </c>
      <c r="P10000">
        <v>5.7789999999999999</v>
      </c>
      <c r="Q10000">
        <v>604.89700000000005</v>
      </c>
      <c r="R10000">
        <v>246693</v>
      </c>
      <c r="S10000">
        <v>0.01</v>
      </c>
      <c r="T10000">
        <v>1.5840000000000001</v>
      </c>
      <c r="U10000">
        <v>2.5009999999999999</v>
      </c>
      <c r="V10000">
        <v>1020</v>
      </c>
      <c r="W10000">
        <f t="shared" si="388"/>
        <v>4</v>
      </c>
      <c r="X10000">
        <f t="shared" ref="X10000:X10063" si="389">(MAX(0, (Q10000-425.18)))*2.16</f>
        <v>388.1887200000001</v>
      </c>
      <c r="Y10000">
        <f t="shared" ref="Y10000:Y10063" si="390">(MAX(0, (W10000-1.51)))*2.16</f>
        <v>5.378400000000001</v>
      </c>
    </row>
    <row r="10001" spans="1:25" x14ac:dyDescent="0.2">
      <c r="A10001" t="s">
        <v>23</v>
      </c>
      <c r="B10001" t="s">
        <v>1430</v>
      </c>
      <c r="C10001">
        <v>1</v>
      </c>
      <c r="D10001">
        <v>5</v>
      </c>
      <c r="E10001" t="s">
        <v>8441</v>
      </c>
      <c r="F10001">
        <v>153.81800000000001</v>
      </c>
      <c r="G10001">
        <v>120.258</v>
      </c>
      <c r="H10001">
        <v>56.683</v>
      </c>
      <c r="I10001">
        <v>18497.89</v>
      </c>
      <c r="J10001">
        <v>7543926</v>
      </c>
      <c r="K10001">
        <v>26.603000000000002</v>
      </c>
      <c r="L10001">
        <v>11.401999999999999</v>
      </c>
      <c r="M10001">
        <v>4092.0039999999999</v>
      </c>
      <c r="N10001">
        <v>1668827</v>
      </c>
      <c r="O10001">
        <v>2.6190000000000002</v>
      </c>
      <c r="P10001">
        <v>5.5890000000000004</v>
      </c>
      <c r="Q10001">
        <v>402.79199999999997</v>
      </c>
      <c r="R10001">
        <v>164269</v>
      </c>
      <c r="S10001">
        <v>8.0000000000000002E-3</v>
      </c>
      <c r="T10001">
        <v>1.44</v>
      </c>
      <c r="U10001">
        <v>1.2509999999999999</v>
      </c>
      <c r="V10001">
        <v>510</v>
      </c>
      <c r="W10001">
        <f t="shared" si="388"/>
        <v>2</v>
      </c>
      <c r="X10001">
        <f t="shared" si="389"/>
        <v>0</v>
      </c>
      <c r="Y10001">
        <f t="shared" si="390"/>
        <v>1.0584</v>
      </c>
    </row>
    <row r="10002" spans="1:25" x14ac:dyDescent="0.2">
      <c r="A10002" t="s">
        <v>23</v>
      </c>
      <c r="B10002" t="s">
        <v>1430</v>
      </c>
      <c r="C10002">
        <v>1</v>
      </c>
      <c r="D10002">
        <v>6</v>
      </c>
      <c r="E10002" t="s">
        <v>9681</v>
      </c>
      <c r="F10002">
        <v>283.32900000000001</v>
      </c>
      <c r="G10002">
        <v>107.73399999999999</v>
      </c>
      <c r="H10002">
        <v>44.750999999999998</v>
      </c>
      <c r="I10002">
        <v>30524.225999999999</v>
      </c>
      <c r="J10002">
        <v>12448582</v>
      </c>
      <c r="K10002">
        <v>22.920999999999999</v>
      </c>
      <c r="L10002">
        <v>12.515000000000001</v>
      </c>
      <c r="M10002">
        <v>6494.3069999999998</v>
      </c>
      <c r="N10002">
        <v>2648549</v>
      </c>
      <c r="O10002">
        <v>2.3980000000000001</v>
      </c>
      <c r="P10002">
        <v>7.048</v>
      </c>
      <c r="Q10002">
        <v>679.49</v>
      </c>
      <c r="R10002">
        <v>277114</v>
      </c>
      <c r="S10002">
        <v>1.7999999999999999E-2</v>
      </c>
      <c r="T10002">
        <v>2.1219999999999999</v>
      </c>
      <c r="U10002">
        <v>5.0019999999999998</v>
      </c>
      <c r="V10002">
        <v>2040</v>
      </c>
      <c r="W10002">
        <f t="shared" si="388"/>
        <v>8</v>
      </c>
      <c r="X10002">
        <f t="shared" si="389"/>
        <v>549.30960000000005</v>
      </c>
      <c r="Y10002">
        <f t="shared" si="390"/>
        <v>14.018400000000002</v>
      </c>
    </row>
    <row r="10003" spans="1:25" x14ac:dyDescent="0.2">
      <c r="A10003" t="s">
        <v>23</v>
      </c>
      <c r="B10003" t="s">
        <v>1430</v>
      </c>
      <c r="C10003">
        <v>1</v>
      </c>
      <c r="D10003">
        <v>8</v>
      </c>
      <c r="E10003" t="s">
        <v>3067</v>
      </c>
      <c r="F10003">
        <v>285.04500000000002</v>
      </c>
      <c r="G10003">
        <v>117.197</v>
      </c>
      <c r="H10003">
        <v>43.601999999999997</v>
      </c>
      <c r="I10003">
        <v>33406.345000000001</v>
      </c>
      <c r="J10003">
        <v>13623986</v>
      </c>
      <c r="K10003">
        <v>24.26</v>
      </c>
      <c r="L10003">
        <v>8.859</v>
      </c>
      <c r="M10003">
        <v>6915.2730000000001</v>
      </c>
      <c r="N10003">
        <v>2820230</v>
      </c>
      <c r="O10003">
        <v>2.3769999999999998</v>
      </c>
      <c r="P10003">
        <v>6.4509999999999996</v>
      </c>
      <c r="Q10003">
        <v>677.64599999999996</v>
      </c>
      <c r="R10003">
        <v>276362</v>
      </c>
      <c r="S10003">
        <v>8.9999999999999993E-3</v>
      </c>
      <c r="T10003">
        <v>1.496</v>
      </c>
      <c r="U10003">
        <v>2.5009999999999999</v>
      </c>
      <c r="V10003">
        <v>1020</v>
      </c>
      <c r="W10003">
        <f t="shared" si="388"/>
        <v>4</v>
      </c>
      <c r="X10003">
        <f t="shared" si="389"/>
        <v>545.32655999999997</v>
      </c>
      <c r="Y10003">
        <f t="shared" si="390"/>
        <v>5.378400000000001</v>
      </c>
    </row>
    <row r="10004" spans="1:25" x14ac:dyDescent="0.2">
      <c r="A10004" t="s">
        <v>23</v>
      </c>
      <c r="B10004" t="s">
        <v>1430</v>
      </c>
      <c r="C10004">
        <v>1</v>
      </c>
      <c r="D10004">
        <v>9</v>
      </c>
      <c r="E10004" t="s">
        <v>9682</v>
      </c>
      <c r="F10004">
        <v>300.63799999999998</v>
      </c>
      <c r="G10004">
        <v>105.25</v>
      </c>
      <c r="H10004">
        <v>41.360999999999997</v>
      </c>
      <c r="I10004">
        <v>31642.032999999999</v>
      </c>
      <c r="J10004">
        <v>12904453</v>
      </c>
      <c r="K10004">
        <v>20.292999999999999</v>
      </c>
      <c r="L10004">
        <v>8.0960000000000001</v>
      </c>
      <c r="M10004">
        <v>6100.71</v>
      </c>
      <c r="N10004">
        <v>2488030</v>
      </c>
      <c r="O10004">
        <v>1.9810000000000001</v>
      </c>
      <c r="P10004">
        <v>4.516</v>
      </c>
      <c r="Q10004">
        <v>595.46400000000006</v>
      </c>
      <c r="R10004">
        <v>242846</v>
      </c>
      <c r="S10004">
        <v>4.0000000000000001E-3</v>
      </c>
      <c r="T10004">
        <v>1.03</v>
      </c>
      <c r="U10004">
        <v>1.2509999999999999</v>
      </c>
      <c r="V10004">
        <v>510</v>
      </c>
      <c r="W10004">
        <f t="shared" si="388"/>
        <v>2</v>
      </c>
      <c r="X10004">
        <f t="shared" si="389"/>
        <v>367.81344000000013</v>
      </c>
      <c r="Y10004">
        <f t="shared" si="390"/>
        <v>1.0584</v>
      </c>
    </row>
    <row r="10005" spans="1:25" x14ac:dyDescent="0.2">
      <c r="A10005" t="s">
        <v>23</v>
      </c>
      <c r="B10005" t="s">
        <v>1430</v>
      </c>
      <c r="C10005">
        <v>1</v>
      </c>
      <c r="D10005">
        <v>11</v>
      </c>
      <c r="E10005" t="s">
        <v>9683</v>
      </c>
      <c r="F10005">
        <v>214.72399999999999</v>
      </c>
      <c r="G10005">
        <v>108.102</v>
      </c>
      <c r="H10005">
        <v>46.552999999999997</v>
      </c>
      <c r="I10005">
        <v>23211.988000000001</v>
      </c>
      <c r="J10005">
        <v>9466459</v>
      </c>
      <c r="K10005">
        <v>10.573</v>
      </c>
      <c r="L10005">
        <v>4.6079999999999997</v>
      </c>
      <c r="M10005">
        <v>2270.3240000000001</v>
      </c>
      <c r="N10005">
        <v>925898</v>
      </c>
      <c r="O10005">
        <v>2.1739999999999999</v>
      </c>
      <c r="P10005">
        <v>4.3949999999999996</v>
      </c>
      <c r="Q10005">
        <v>466.83100000000002</v>
      </c>
      <c r="R10005">
        <v>190386</v>
      </c>
      <c r="S10005">
        <v>3.0000000000000001E-3</v>
      </c>
      <c r="T10005">
        <v>0.86199999999999999</v>
      </c>
      <c r="U10005">
        <v>0.625</v>
      </c>
      <c r="V10005">
        <v>255</v>
      </c>
      <c r="W10005">
        <f t="shared" si="388"/>
        <v>1</v>
      </c>
      <c r="X10005">
        <f t="shared" si="389"/>
        <v>89.966160000000031</v>
      </c>
      <c r="Y10005">
        <f t="shared" si="390"/>
        <v>0</v>
      </c>
    </row>
    <row r="10006" spans="1:25" x14ac:dyDescent="0.2">
      <c r="A10006" t="s">
        <v>23</v>
      </c>
      <c r="B10006" t="s">
        <v>1430</v>
      </c>
      <c r="C10006">
        <v>1</v>
      </c>
      <c r="D10006">
        <v>12</v>
      </c>
      <c r="E10006" t="s">
        <v>6281</v>
      </c>
      <c r="F10006">
        <v>243.005</v>
      </c>
      <c r="G10006">
        <v>95.584000000000003</v>
      </c>
      <c r="H10006">
        <v>44.018999999999998</v>
      </c>
      <c r="I10006">
        <v>23227.528999999999</v>
      </c>
      <c r="J10006">
        <v>9472797</v>
      </c>
      <c r="K10006">
        <v>23.707999999999998</v>
      </c>
      <c r="L10006">
        <v>12.423999999999999</v>
      </c>
      <c r="M10006">
        <v>5761.2889999999998</v>
      </c>
      <c r="N10006">
        <v>2349605</v>
      </c>
      <c r="O10006">
        <v>3.0579999999999998</v>
      </c>
      <c r="P10006">
        <v>8.609</v>
      </c>
      <c r="Q10006">
        <v>743.03700000000003</v>
      </c>
      <c r="R10006">
        <v>303030</v>
      </c>
      <c r="S10006">
        <v>3.1E-2</v>
      </c>
      <c r="T10006">
        <v>2.806</v>
      </c>
      <c r="U10006">
        <v>7.5030000000000001</v>
      </c>
      <c r="V10006">
        <v>3060</v>
      </c>
      <c r="W10006">
        <f t="shared" si="388"/>
        <v>12</v>
      </c>
      <c r="X10006">
        <f t="shared" si="389"/>
        <v>686.57112000000006</v>
      </c>
      <c r="Y10006">
        <f t="shared" si="390"/>
        <v>22.6584</v>
      </c>
    </row>
    <row r="10007" spans="1:25" x14ac:dyDescent="0.2">
      <c r="A10007" t="s">
        <v>23</v>
      </c>
      <c r="B10007" t="s">
        <v>1430</v>
      </c>
      <c r="C10007">
        <v>1</v>
      </c>
      <c r="D10007">
        <v>13</v>
      </c>
      <c r="E10007" t="s">
        <v>9684</v>
      </c>
      <c r="F10007">
        <v>220.98400000000001</v>
      </c>
      <c r="G10007">
        <v>87.11</v>
      </c>
      <c r="H10007">
        <v>41.444000000000003</v>
      </c>
      <c r="I10007">
        <v>19249.97</v>
      </c>
      <c r="J10007">
        <v>7850644</v>
      </c>
      <c r="K10007">
        <v>7.9640000000000004</v>
      </c>
      <c r="L10007">
        <v>3.56</v>
      </c>
      <c r="M10007">
        <v>1759.9449999999999</v>
      </c>
      <c r="N10007">
        <v>717752</v>
      </c>
      <c r="O10007">
        <v>1.4590000000000001</v>
      </c>
      <c r="P10007">
        <v>1.0229999999999999</v>
      </c>
      <c r="Q10007">
        <v>322.51499999999999</v>
      </c>
      <c r="R10007">
        <v>131530</v>
      </c>
      <c r="S10007">
        <v>0</v>
      </c>
      <c r="T10007">
        <v>0</v>
      </c>
      <c r="U10007">
        <v>0</v>
      </c>
      <c r="V10007">
        <v>0</v>
      </c>
      <c r="W10007">
        <f t="shared" si="388"/>
        <v>0</v>
      </c>
      <c r="X10007">
        <f t="shared" si="389"/>
        <v>0</v>
      </c>
      <c r="Y10007">
        <f t="shared" si="390"/>
        <v>0</v>
      </c>
    </row>
    <row r="10008" spans="1:25" x14ac:dyDescent="0.2">
      <c r="A10008" t="s">
        <v>23</v>
      </c>
      <c r="B10008" t="s">
        <v>1430</v>
      </c>
      <c r="C10008">
        <v>1</v>
      </c>
      <c r="D10008">
        <v>14</v>
      </c>
      <c r="E10008" t="s">
        <v>2541</v>
      </c>
      <c r="F10008">
        <v>195.929</v>
      </c>
      <c r="G10008">
        <v>126.81399999999999</v>
      </c>
      <c r="H10008">
        <v>53.72</v>
      </c>
      <c r="I10008">
        <v>24846.627</v>
      </c>
      <c r="J10008">
        <v>10133108</v>
      </c>
      <c r="K10008">
        <v>10.336</v>
      </c>
      <c r="L10008">
        <v>5.0199999999999996</v>
      </c>
      <c r="M10008">
        <v>2025.1389999999999</v>
      </c>
      <c r="N10008">
        <v>825905</v>
      </c>
      <c r="O10008">
        <v>1.9119999999999999</v>
      </c>
      <c r="P10008">
        <v>1.4379999999999999</v>
      </c>
      <c r="Q10008">
        <v>374.625</v>
      </c>
      <c r="R10008">
        <v>152782</v>
      </c>
      <c r="S10008">
        <v>0</v>
      </c>
      <c r="T10008">
        <v>0</v>
      </c>
      <c r="U10008">
        <v>0</v>
      </c>
      <c r="V10008">
        <v>0</v>
      </c>
      <c r="W10008">
        <f t="shared" si="388"/>
        <v>0</v>
      </c>
      <c r="X10008">
        <f t="shared" si="389"/>
        <v>0</v>
      </c>
      <c r="Y10008">
        <f t="shared" si="390"/>
        <v>0</v>
      </c>
    </row>
    <row r="10009" spans="1:25" x14ac:dyDescent="0.2">
      <c r="A10009" t="s">
        <v>23</v>
      </c>
      <c r="B10009" t="s">
        <v>1430</v>
      </c>
      <c r="C10009">
        <v>1</v>
      </c>
      <c r="D10009">
        <v>17</v>
      </c>
      <c r="E10009" t="s">
        <v>8548</v>
      </c>
      <c r="F10009">
        <v>312.49099999999999</v>
      </c>
      <c r="G10009">
        <v>94.477000000000004</v>
      </c>
      <c r="H10009">
        <v>38.615000000000002</v>
      </c>
      <c r="I10009">
        <v>29523.331999999999</v>
      </c>
      <c r="J10009">
        <v>12040391</v>
      </c>
      <c r="K10009">
        <v>19.379000000000001</v>
      </c>
      <c r="L10009">
        <v>9.6010000000000009</v>
      </c>
      <c r="M10009">
        <v>6055.8969999999999</v>
      </c>
      <c r="N10009">
        <v>2469754</v>
      </c>
      <c r="O10009">
        <v>1.883</v>
      </c>
      <c r="P10009">
        <v>3.484</v>
      </c>
      <c r="Q10009">
        <v>588.27499999999998</v>
      </c>
      <c r="R10009">
        <v>239914</v>
      </c>
      <c r="S10009">
        <v>0.01</v>
      </c>
      <c r="T10009">
        <v>1.597</v>
      </c>
      <c r="U10009">
        <v>3.1259999999999999</v>
      </c>
      <c r="V10009">
        <v>1275</v>
      </c>
      <c r="W10009">
        <f t="shared" si="388"/>
        <v>5</v>
      </c>
      <c r="X10009">
        <f t="shared" si="389"/>
        <v>352.28519999999997</v>
      </c>
      <c r="Y10009">
        <f t="shared" si="390"/>
        <v>7.5384000000000011</v>
      </c>
    </row>
    <row r="10010" spans="1:25" x14ac:dyDescent="0.2">
      <c r="A10010" t="s">
        <v>23</v>
      </c>
      <c r="B10010" t="s">
        <v>1430</v>
      </c>
      <c r="C10010">
        <v>1</v>
      </c>
      <c r="D10010">
        <v>18</v>
      </c>
      <c r="E10010" t="s">
        <v>9685</v>
      </c>
      <c r="F10010">
        <v>297.20999999999998</v>
      </c>
      <c r="G10010">
        <v>117.511</v>
      </c>
      <c r="H10010">
        <v>50.734999999999999</v>
      </c>
      <c r="I10010">
        <v>34925.478999999999</v>
      </c>
      <c r="J10010">
        <v>14243529</v>
      </c>
      <c r="K10010">
        <v>32.761000000000003</v>
      </c>
      <c r="L10010">
        <v>12.476000000000001</v>
      </c>
      <c r="M10010">
        <v>9736.9220000000005</v>
      </c>
      <c r="N10010">
        <v>3970973</v>
      </c>
      <c r="O10010">
        <v>3.75</v>
      </c>
      <c r="P10010">
        <v>10.271000000000001</v>
      </c>
      <c r="Q10010">
        <v>1114.396</v>
      </c>
      <c r="R10010">
        <v>454480</v>
      </c>
      <c r="S10010">
        <v>2.5000000000000001E-2</v>
      </c>
      <c r="T10010">
        <v>2.5369999999999999</v>
      </c>
      <c r="U10010">
        <v>7.5030000000000001</v>
      </c>
      <c r="V10010">
        <v>3060</v>
      </c>
      <c r="W10010">
        <f t="shared" si="388"/>
        <v>12</v>
      </c>
      <c r="X10010">
        <f t="shared" si="389"/>
        <v>1488.7065599999999</v>
      </c>
      <c r="Y10010">
        <f t="shared" si="390"/>
        <v>22.6584</v>
      </c>
    </row>
    <row r="10011" spans="1:25" x14ac:dyDescent="0.2">
      <c r="A10011" t="s">
        <v>23</v>
      </c>
      <c r="B10011" t="s">
        <v>1430</v>
      </c>
      <c r="C10011">
        <v>1</v>
      </c>
      <c r="D10011">
        <v>19</v>
      </c>
      <c r="E10011" t="s">
        <v>9686</v>
      </c>
      <c r="F10011">
        <v>245.64400000000001</v>
      </c>
      <c r="G10011">
        <v>102.929</v>
      </c>
      <c r="H10011">
        <v>43.773000000000003</v>
      </c>
      <c r="I10011">
        <v>25283.948</v>
      </c>
      <c r="J10011">
        <v>10311459</v>
      </c>
      <c r="K10011">
        <v>21.757000000000001</v>
      </c>
      <c r="L10011">
        <v>11.956</v>
      </c>
      <c r="M10011">
        <v>5344.4740000000002</v>
      </c>
      <c r="N10011">
        <v>2179617</v>
      </c>
      <c r="O10011">
        <v>1.99</v>
      </c>
      <c r="P10011">
        <v>5.8719999999999999</v>
      </c>
      <c r="Q10011">
        <v>488.88</v>
      </c>
      <c r="R10011">
        <v>199378</v>
      </c>
      <c r="S10011">
        <v>8.0000000000000002E-3</v>
      </c>
      <c r="T10011">
        <v>1.395</v>
      </c>
      <c r="U10011">
        <v>1.8759999999999999</v>
      </c>
      <c r="V10011">
        <v>765</v>
      </c>
      <c r="W10011">
        <f t="shared" si="388"/>
        <v>3</v>
      </c>
      <c r="X10011">
        <f t="shared" si="389"/>
        <v>137.59199999999998</v>
      </c>
      <c r="Y10011">
        <f t="shared" si="390"/>
        <v>3.2184000000000004</v>
      </c>
    </row>
    <row r="10012" spans="1:25" x14ac:dyDescent="0.2">
      <c r="A10012" t="s">
        <v>23</v>
      </c>
      <c r="B10012" t="s">
        <v>1430</v>
      </c>
      <c r="C10012">
        <v>1</v>
      </c>
      <c r="D10012">
        <v>20</v>
      </c>
      <c r="E10012" t="s">
        <v>9687</v>
      </c>
      <c r="F10012">
        <v>181.916</v>
      </c>
      <c r="G10012">
        <v>122.59</v>
      </c>
      <c r="H10012">
        <v>51.366999999999997</v>
      </c>
      <c r="I10012">
        <v>22301.011999999999</v>
      </c>
      <c r="J10012">
        <v>9094939</v>
      </c>
      <c r="K10012">
        <v>11.391999999999999</v>
      </c>
      <c r="L10012">
        <v>8.8719999999999999</v>
      </c>
      <c r="M10012">
        <v>2072.4580000000001</v>
      </c>
      <c r="N10012">
        <v>845203</v>
      </c>
      <c r="O10012">
        <v>2.0680000000000001</v>
      </c>
      <c r="P10012">
        <v>5.2240000000000002</v>
      </c>
      <c r="Q10012">
        <v>376.27800000000002</v>
      </c>
      <c r="R10012">
        <v>153456</v>
      </c>
      <c r="S10012">
        <v>3.0000000000000001E-3</v>
      </c>
      <c r="T10012">
        <v>0.93600000000000005</v>
      </c>
      <c r="U10012">
        <v>0.625</v>
      </c>
      <c r="V10012">
        <v>255</v>
      </c>
      <c r="W10012">
        <f t="shared" si="388"/>
        <v>1</v>
      </c>
      <c r="X10012">
        <f t="shared" si="389"/>
        <v>0</v>
      </c>
      <c r="Y10012">
        <f t="shared" si="390"/>
        <v>0</v>
      </c>
    </row>
    <row r="10013" spans="1:25" x14ac:dyDescent="0.2">
      <c r="A10013" t="s">
        <v>23</v>
      </c>
      <c r="B10013" t="s">
        <v>1430</v>
      </c>
      <c r="C10013">
        <v>1</v>
      </c>
      <c r="D10013">
        <v>21</v>
      </c>
      <c r="E10013" t="s">
        <v>9688</v>
      </c>
      <c r="F10013">
        <v>261.63299999999998</v>
      </c>
      <c r="G10013">
        <v>108.48</v>
      </c>
      <c r="H10013">
        <v>43.97</v>
      </c>
      <c r="I10013">
        <v>28381.899000000001</v>
      </c>
      <c r="J10013">
        <v>11574885</v>
      </c>
      <c r="K10013">
        <v>24.489000000000001</v>
      </c>
      <c r="L10013">
        <v>9.0220000000000002</v>
      </c>
      <c r="M10013">
        <v>6407.1049999999996</v>
      </c>
      <c r="N10013">
        <v>2612986</v>
      </c>
      <c r="O10013">
        <v>1.82</v>
      </c>
      <c r="P10013">
        <v>1.153</v>
      </c>
      <c r="Q10013">
        <v>476.08300000000003</v>
      </c>
      <c r="R10013">
        <v>194159</v>
      </c>
      <c r="S10013">
        <v>0</v>
      </c>
      <c r="T10013">
        <v>0</v>
      </c>
      <c r="U10013">
        <v>0</v>
      </c>
      <c r="V10013">
        <v>0</v>
      </c>
      <c r="W10013">
        <f t="shared" si="388"/>
        <v>0</v>
      </c>
      <c r="X10013">
        <f t="shared" si="389"/>
        <v>109.95048000000006</v>
      </c>
      <c r="Y10013">
        <f t="shared" si="390"/>
        <v>0</v>
      </c>
    </row>
    <row r="10014" spans="1:25" x14ac:dyDescent="0.2">
      <c r="A10014" t="s">
        <v>23</v>
      </c>
      <c r="B10014" t="s">
        <v>1430</v>
      </c>
      <c r="C10014">
        <v>1</v>
      </c>
      <c r="D10014">
        <v>22</v>
      </c>
      <c r="E10014" t="s">
        <v>9689</v>
      </c>
      <c r="F10014">
        <v>346.27499999999998</v>
      </c>
      <c r="G10014">
        <v>81.954999999999998</v>
      </c>
      <c r="H10014">
        <v>35.927</v>
      </c>
      <c r="I10014">
        <v>28378.859</v>
      </c>
      <c r="J10014">
        <v>11573645</v>
      </c>
      <c r="K10014">
        <v>24.390999999999998</v>
      </c>
      <c r="L10014">
        <v>15.563000000000001</v>
      </c>
      <c r="M10014">
        <v>8446.1299999999992</v>
      </c>
      <c r="N10014">
        <v>3444554</v>
      </c>
      <c r="O10014">
        <v>2.274</v>
      </c>
      <c r="P10014">
        <v>7.9130000000000003</v>
      </c>
      <c r="Q10014">
        <v>787.34699999999998</v>
      </c>
      <c r="R10014">
        <v>321101</v>
      </c>
      <c r="S10014">
        <v>1.0999999999999999E-2</v>
      </c>
      <c r="T10014">
        <v>1.6619999999999999</v>
      </c>
      <c r="U10014">
        <v>3.7519999999999998</v>
      </c>
      <c r="V10014">
        <v>1530</v>
      </c>
      <c r="W10014">
        <f t="shared" si="388"/>
        <v>6</v>
      </c>
      <c r="X10014">
        <f t="shared" si="389"/>
        <v>782.28071999999997</v>
      </c>
      <c r="Y10014">
        <f t="shared" si="390"/>
        <v>9.6984000000000012</v>
      </c>
    </row>
    <row r="10015" spans="1:25" x14ac:dyDescent="0.2">
      <c r="A10015" t="s">
        <v>23</v>
      </c>
      <c r="B10015" t="s">
        <v>1430</v>
      </c>
      <c r="C10015">
        <v>1</v>
      </c>
      <c r="D10015">
        <v>23</v>
      </c>
      <c r="E10015" t="s">
        <v>9690</v>
      </c>
      <c r="F10015">
        <v>300.25</v>
      </c>
      <c r="G10015">
        <v>93.415000000000006</v>
      </c>
      <c r="H10015">
        <v>39.582000000000001</v>
      </c>
      <c r="I10015">
        <v>28047.968000000001</v>
      </c>
      <c r="J10015">
        <v>11438699</v>
      </c>
      <c r="K10015">
        <v>22.475000000000001</v>
      </c>
      <c r="L10015">
        <v>9.6470000000000002</v>
      </c>
      <c r="M10015">
        <v>6748.067</v>
      </c>
      <c r="N10015">
        <v>2752039</v>
      </c>
      <c r="O10015">
        <v>1.655</v>
      </c>
      <c r="P10015">
        <v>3.7850000000000001</v>
      </c>
      <c r="Q10015">
        <v>496.976</v>
      </c>
      <c r="R10015">
        <v>202680</v>
      </c>
      <c r="S10015">
        <v>2E-3</v>
      </c>
      <c r="T10015">
        <v>0.72899999999999998</v>
      </c>
      <c r="U10015">
        <v>0.625</v>
      </c>
      <c r="V10015">
        <v>255</v>
      </c>
      <c r="W10015">
        <f t="shared" si="388"/>
        <v>1</v>
      </c>
      <c r="X10015">
        <f t="shared" si="389"/>
        <v>155.07935999999998</v>
      </c>
      <c r="Y10015">
        <f t="shared" si="390"/>
        <v>0</v>
      </c>
    </row>
    <row r="10016" spans="1:25" x14ac:dyDescent="0.2">
      <c r="A10016" t="s">
        <v>23</v>
      </c>
      <c r="B10016" t="s">
        <v>1430</v>
      </c>
      <c r="C10016">
        <v>1</v>
      </c>
      <c r="D10016">
        <v>24</v>
      </c>
      <c r="E10016" t="s">
        <v>9691</v>
      </c>
      <c r="F10016">
        <v>168.60900000000001</v>
      </c>
      <c r="G10016">
        <v>116.91</v>
      </c>
      <c r="H10016">
        <v>45.335999999999999</v>
      </c>
      <c r="I10016">
        <v>19712.011999999999</v>
      </c>
      <c r="J10016">
        <v>8039077</v>
      </c>
      <c r="K10016">
        <v>9.5869999999999997</v>
      </c>
      <c r="L10016">
        <v>4.2279999999999998</v>
      </c>
      <c r="M10016">
        <v>1616.45</v>
      </c>
      <c r="N10016">
        <v>659231</v>
      </c>
      <c r="O10016">
        <v>1.8029999999999999</v>
      </c>
      <c r="P10016">
        <v>1.1220000000000001</v>
      </c>
      <c r="Q10016">
        <v>304.00400000000002</v>
      </c>
      <c r="R10016">
        <v>123981</v>
      </c>
      <c r="S10016">
        <v>0</v>
      </c>
      <c r="T10016">
        <v>0</v>
      </c>
      <c r="U10016">
        <v>0</v>
      </c>
      <c r="V10016">
        <v>0</v>
      </c>
      <c r="W10016">
        <f t="shared" si="388"/>
        <v>0</v>
      </c>
      <c r="X10016">
        <f t="shared" si="389"/>
        <v>0</v>
      </c>
      <c r="Y10016">
        <f t="shared" si="390"/>
        <v>0</v>
      </c>
    </row>
    <row r="10017" spans="1:25" x14ac:dyDescent="0.2">
      <c r="A10017" t="s">
        <v>23</v>
      </c>
      <c r="B10017" t="s">
        <v>1430</v>
      </c>
      <c r="C10017">
        <v>1</v>
      </c>
      <c r="D10017">
        <v>25</v>
      </c>
      <c r="E10017" t="s">
        <v>9692</v>
      </c>
      <c r="F10017">
        <v>320.23399999999998</v>
      </c>
      <c r="G10017">
        <v>115.60299999999999</v>
      </c>
      <c r="H10017">
        <v>49.728000000000002</v>
      </c>
      <c r="I10017">
        <v>37020.093999999997</v>
      </c>
      <c r="J10017">
        <v>15097768</v>
      </c>
      <c r="K10017">
        <v>34.764000000000003</v>
      </c>
      <c r="L10017">
        <v>11.432</v>
      </c>
      <c r="M10017">
        <v>11132.746999999999</v>
      </c>
      <c r="N10017">
        <v>4540227</v>
      </c>
      <c r="O10017">
        <v>3.27</v>
      </c>
      <c r="P10017">
        <v>9.9250000000000007</v>
      </c>
      <c r="Q10017">
        <v>1047.201</v>
      </c>
      <c r="R10017">
        <v>427076</v>
      </c>
      <c r="S10017">
        <v>2.1000000000000001E-2</v>
      </c>
      <c r="T10017">
        <v>2.34</v>
      </c>
      <c r="U10017">
        <v>6.8780000000000001</v>
      </c>
      <c r="V10017">
        <v>2805</v>
      </c>
      <c r="W10017">
        <f t="shared" si="388"/>
        <v>11</v>
      </c>
      <c r="X10017">
        <f t="shared" si="389"/>
        <v>1343.5653600000001</v>
      </c>
      <c r="Y10017">
        <f t="shared" si="390"/>
        <v>20.4984</v>
      </c>
    </row>
    <row r="10018" spans="1:25" x14ac:dyDescent="0.2">
      <c r="A10018" t="s">
        <v>23</v>
      </c>
      <c r="B10018" t="s">
        <v>1430</v>
      </c>
      <c r="C10018">
        <v>1</v>
      </c>
      <c r="D10018">
        <v>26</v>
      </c>
      <c r="E10018" t="s">
        <v>9693</v>
      </c>
      <c r="F10018">
        <v>292.745</v>
      </c>
      <c r="G10018">
        <v>93.915999999999997</v>
      </c>
      <c r="H10018">
        <v>37.582999999999998</v>
      </c>
      <c r="I10018">
        <v>27493.413</v>
      </c>
      <c r="J10018">
        <v>11212537</v>
      </c>
      <c r="K10018">
        <v>23.981000000000002</v>
      </c>
      <c r="L10018">
        <v>8.3610000000000007</v>
      </c>
      <c r="M10018">
        <v>7020.3389999999999</v>
      </c>
      <c r="N10018">
        <v>2863079</v>
      </c>
      <c r="O10018">
        <v>2.0920000000000001</v>
      </c>
      <c r="P10018">
        <v>6.1929999999999996</v>
      </c>
      <c r="Q10018">
        <v>612.39099999999996</v>
      </c>
      <c r="R10018">
        <v>249749</v>
      </c>
      <c r="S10018">
        <v>8.9999999999999993E-3</v>
      </c>
      <c r="T10018">
        <v>1.476</v>
      </c>
      <c r="U10018">
        <v>2.5009999999999999</v>
      </c>
      <c r="V10018">
        <v>1020</v>
      </c>
      <c r="W10018">
        <f t="shared" si="388"/>
        <v>4</v>
      </c>
      <c r="X10018">
        <f t="shared" si="389"/>
        <v>404.37575999999996</v>
      </c>
      <c r="Y10018">
        <f t="shared" si="390"/>
        <v>5.378400000000001</v>
      </c>
    </row>
    <row r="10019" spans="1:25" x14ac:dyDescent="0.2">
      <c r="A10019" t="s">
        <v>23</v>
      </c>
      <c r="B10019" t="s">
        <v>1430</v>
      </c>
      <c r="C10019">
        <v>1</v>
      </c>
      <c r="D10019">
        <v>27</v>
      </c>
      <c r="E10019" t="s">
        <v>9694</v>
      </c>
      <c r="F10019">
        <v>254.809</v>
      </c>
      <c r="G10019">
        <v>101.42400000000001</v>
      </c>
      <c r="H10019">
        <v>41.317999999999998</v>
      </c>
      <c r="I10019">
        <v>25843.9</v>
      </c>
      <c r="J10019">
        <v>10539822</v>
      </c>
      <c r="K10019">
        <v>20.402999999999999</v>
      </c>
      <c r="L10019">
        <v>8.4819999999999993</v>
      </c>
      <c r="M10019">
        <v>5198.8040000000001</v>
      </c>
      <c r="N10019">
        <v>2120209</v>
      </c>
      <c r="O10019">
        <v>2.3159999999999998</v>
      </c>
      <c r="P10019">
        <v>5.9729999999999999</v>
      </c>
      <c r="Q10019">
        <v>590.10900000000004</v>
      </c>
      <c r="R10019">
        <v>240662</v>
      </c>
      <c r="S10019">
        <v>0.01</v>
      </c>
      <c r="T10019">
        <v>1.5820000000000001</v>
      </c>
      <c r="U10019">
        <v>2.5009999999999999</v>
      </c>
      <c r="V10019">
        <v>1020</v>
      </c>
      <c r="W10019">
        <f t="shared" si="388"/>
        <v>4</v>
      </c>
      <c r="X10019">
        <f t="shared" si="389"/>
        <v>356.24664000000007</v>
      </c>
      <c r="Y10019">
        <f t="shared" si="390"/>
        <v>5.378400000000001</v>
      </c>
    </row>
    <row r="10020" spans="1:25" x14ac:dyDescent="0.2">
      <c r="A10020" t="s">
        <v>23</v>
      </c>
      <c r="B10020" t="s">
        <v>1430</v>
      </c>
      <c r="C10020">
        <v>1</v>
      </c>
      <c r="D10020">
        <v>28</v>
      </c>
      <c r="E10020" t="s">
        <v>9695</v>
      </c>
      <c r="F10020">
        <v>244.249</v>
      </c>
      <c r="G10020">
        <v>97.489000000000004</v>
      </c>
      <c r="H10020">
        <v>41.621000000000002</v>
      </c>
      <c r="I10020">
        <v>23811.606</v>
      </c>
      <c r="J10020">
        <v>9710999</v>
      </c>
      <c r="K10020">
        <v>7.2389999999999999</v>
      </c>
      <c r="L10020">
        <v>3.202</v>
      </c>
      <c r="M10020">
        <v>1768.0519999999999</v>
      </c>
      <c r="N10020">
        <v>721058</v>
      </c>
      <c r="O10020">
        <v>1.9510000000000001</v>
      </c>
      <c r="P10020">
        <v>4.2489999999999997</v>
      </c>
      <c r="Q10020">
        <v>476.62400000000002</v>
      </c>
      <c r="R10020">
        <v>194380</v>
      </c>
      <c r="S10020">
        <v>8.0000000000000002E-3</v>
      </c>
      <c r="T10020">
        <v>1.399</v>
      </c>
      <c r="U10020">
        <v>1.8759999999999999</v>
      </c>
      <c r="V10020">
        <v>765</v>
      </c>
      <c r="W10020">
        <f t="shared" si="388"/>
        <v>3</v>
      </c>
      <c r="X10020">
        <f t="shared" si="389"/>
        <v>111.11904000000004</v>
      </c>
      <c r="Y10020">
        <f t="shared" si="390"/>
        <v>3.2184000000000004</v>
      </c>
    </row>
    <row r="10021" spans="1:25" x14ac:dyDescent="0.2">
      <c r="A10021" t="s">
        <v>23</v>
      </c>
      <c r="B10021" t="s">
        <v>1430</v>
      </c>
      <c r="C10021">
        <v>1</v>
      </c>
      <c r="D10021">
        <v>29</v>
      </c>
      <c r="E10021" t="s">
        <v>6292</v>
      </c>
      <c r="F10021">
        <v>232.29300000000001</v>
      </c>
      <c r="G10021">
        <v>78.111999999999995</v>
      </c>
      <c r="H10021">
        <v>38.024999999999999</v>
      </c>
      <c r="I10021">
        <v>18144.909</v>
      </c>
      <c r="J10021">
        <v>7399971</v>
      </c>
      <c r="K10021">
        <v>7.0780000000000003</v>
      </c>
      <c r="L10021">
        <v>3.2170000000000001</v>
      </c>
      <c r="M10021">
        <v>1644.1489999999999</v>
      </c>
      <c r="N10021">
        <v>670527</v>
      </c>
      <c r="O10021">
        <v>1.661</v>
      </c>
      <c r="P10021">
        <v>1.9039999999999999</v>
      </c>
      <c r="Q10021">
        <v>385.81599999999997</v>
      </c>
      <c r="R10021">
        <v>157346</v>
      </c>
      <c r="S10021">
        <v>3.0000000000000001E-3</v>
      </c>
      <c r="T10021">
        <v>0.82799999999999996</v>
      </c>
      <c r="U10021">
        <v>0.625</v>
      </c>
      <c r="V10021">
        <v>255</v>
      </c>
      <c r="W10021">
        <f t="shared" si="388"/>
        <v>1</v>
      </c>
      <c r="X10021">
        <f t="shared" si="389"/>
        <v>0</v>
      </c>
      <c r="Y10021">
        <f t="shared" si="390"/>
        <v>0</v>
      </c>
    </row>
    <row r="10022" spans="1:25" x14ac:dyDescent="0.2">
      <c r="A10022" t="s">
        <v>23</v>
      </c>
      <c r="B10022" t="s">
        <v>1430</v>
      </c>
      <c r="C10022">
        <v>2</v>
      </c>
      <c r="D10022">
        <v>1</v>
      </c>
      <c r="E10022" t="s">
        <v>3048</v>
      </c>
      <c r="F10022">
        <v>240.173</v>
      </c>
      <c r="G10022">
        <v>89.655000000000001</v>
      </c>
      <c r="H10022">
        <v>44.561</v>
      </c>
      <c r="I10022">
        <v>21532.762999999999</v>
      </c>
      <c r="J10022">
        <v>8781627</v>
      </c>
      <c r="K10022">
        <v>17.864000000000001</v>
      </c>
      <c r="L10022">
        <v>6.6840000000000002</v>
      </c>
      <c r="M10022">
        <v>4290.3630000000003</v>
      </c>
      <c r="N10022">
        <v>1749723</v>
      </c>
      <c r="O10022">
        <v>1.4870000000000001</v>
      </c>
      <c r="P10022">
        <v>1.5469999999999999</v>
      </c>
      <c r="Q10022">
        <v>357.125</v>
      </c>
      <c r="R10022">
        <v>145645</v>
      </c>
      <c r="S10022">
        <v>3.0000000000000001E-3</v>
      </c>
      <c r="T10022">
        <v>0.81499999999999995</v>
      </c>
      <c r="U10022">
        <v>0.625</v>
      </c>
      <c r="V10022">
        <v>255</v>
      </c>
      <c r="W10022">
        <f t="shared" si="388"/>
        <v>1</v>
      </c>
      <c r="X10022">
        <f t="shared" si="389"/>
        <v>0</v>
      </c>
      <c r="Y10022">
        <f t="shared" si="390"/>
        <v>0</v>
      </c>
    </row>
    <row r="10023" spans="1:25" x14ac:dyDescent="0.2">
      <c r="A10023" t="s">
        <v>23</v>
      </c>
      <c r="B10023" t="s">
        <v>1430</v>
      </c>
      <c r="C10023">
        <v>2</v>
      </c>
      <c r="D10023">
        <v>2</v>
      </c>
      <c r="E10023" t="s">
        <v>2514</v>
      </c>
      <c r="F10023">
        <v>120.89700000000001</v>
      </c>
      <c r="G10023">
        <v>92.539000000000001</v>
      </c>
      <c r="H10023">
        <v>48.286999999999999</v>
      </c>
      <c r="I10023">
        <v>11187.68</v>
      </c>
      <c r="J10023">
        <v>4562630</v>
      </c>
      <c r="K10023">
        <v>9.3469999999999995</v>
      </c>
      <c r="L10023">
        <v>3.9489999999999998</v>
      </c>
      <c r="M10023">
        <v>1130.0029999999999</v>
      </c>
      <c r="N10023">
        <v>460845</v>
      </c>
      <c r="O10023">
        <v>1.65</v>
      </c>
      <c r="P10023">
        <v>1.0549999999999999</v>
      </c>
      <c r="Q10023">
        <v>199.423</v>
      </c>
      <c r="R10023">
        <v>81330</v>
      </c>
      <c r="S10023">
        <v>0</v>
      </c>
      <c r="T10023">
        <v>0</v>
      </c>
      <c r="U10023">
        <v>0</v>
      </c>
      <c r="V10023">
        <v>0</v>
      </c>
      <c r="W10023">
        <f t="shared" ref="W10023:W10086" si="391">V10023/255</f>
        <v>0</v>
      </c>
      <c r="X10023">
        <f t="shared" si="389"/>
        <v>0</v>
      </c>
      <c r="Y10023">
        <f t="shared" si="390"/>
        <v>0</v>
      </c>
    </row>
    <row r="10024" spans="1:25" x14ac:dyDescent="0.2">
      <c r="A10024" t="s">
        <v>23</v>
      </c>
      <c r="B10024" t="s">
        <v>1430</v>
      </c>
      <c r="C10024">
        <v>2</v>
      </c>
      <c r="D10024">
        <v>3</v>
      </c>
      <c r="E10024" t="s">
        <v>6864</v>
      </c>
      <c r="F10024">
        <v>103.762</v>
      </c>
      <c r="G10024">
        <v>89.387</v>
      </c>
      <c r="H10024">
        <v>50.978000000000002</v>
      </c>
      <c r="I10024">
        <v>9274.9809999999998</v>
      </c>
      <c r="J10024">
        <v>3782581</v>
      </c>
      <c r="K10024">
        <v>13.348000000000001</v>
      </c>
      <c r="L10024">
        <v>5.8630000000000004</v>
      </c>
      <c r="M10024">
        <v>1385.048</v>
      </c>
      <c r="N10024">
        <v>564859</v>
      </c>
      <c r="O10024">
        <v>2.2839999999999998</v>
      </c>
      <c r="P10024">
        <v>5.2240000000000002</v>
      </c>
      <c r="Q10024">
        <v>236.99799999999999</v>
      </c>
      <c r="R10024">
        <v>96654</v>
      </c>
      <c r="S10024">
        <v>6.0000000000000001E-3</v>
      </c>
      <c r="T10024">
        <v>1.24</v>
      </c>
      <c r="U10024">
        <v>0.625</v>
      </c>
      <c r="V10024">
        <v>255</v>
      </c>
      <c r="W10024">
        <f t="shared" si="391"/>
        <v>1</v>
      </c>
      <c r="X10024">
        <f t="shared" si="389"/>
        <v>0</v>
      </c>
      <c r="Y10024">
        <f t="shared" si="390"/>
        <v>0</v>
      </c>
    </row>
    <row r="10025" spans="1:25" x14ac:dyDescent="0.2">
      <c r="A10025" t="s">
        <v>23</v>
      </c>
      <c r="B10025" t="s">
        <v>1430</v>
      </c>
      <c r="C10025">
        <v>2</v>
      </c>
      <c r="D10025">
        <v>4</v>
      </c>
      <c r="E10025" t="s">
        <v>9696</v>
      </c>
      <c r="F10025">
        <v>179.351</v>
      </c>
      <c r="G10025">
        <v>100.627</v>
      </c>
      <c r="H10025">
        <v>46.511000000000003</v>
      </c>
      <c r="I10025">
        <v>18047.524000000001</v>
      </c>
      <c r="J10025">
        <v>7360255</v>
      </c>
      <c r="K10025">
        <v>16.088000000000001</v>
      </c>
      <c r="L10025">
        <v>6.0339999999999998</v>
      </c>
      <c r="M10025">
        <v>2885.3560000000002</v>
      </c>
      <c r="N10025">
        <v>1176724</v>
      </c>
      <c r="O10025">
        <v>1.782</v>
      </c>
      <c r="P10025">
        <v>5.0780000000000003</v>
      </c>
      <c r="Q10025">
        <v>319.68799999999999</v>
      </c>
      <c r="R10025">
        <v>130377</v>
      </c>
      <c r="S10025">
        <v>3.0000000000000001E-3</v>
      </c>
      <c r="T10025">
        <v>0.94299999999999995</v>
      </c>
      <c r="U10025">
        <v>0.625</v>
      </c>
      <c r="V10025">
        <v>255</v>
      </c>
      <c r="W10025">
        <f t="shared" si="391"/>
        <v>1</v>
      </c>
      <c r="X10025">
        <f t="shared" si="389"/>
        <v>0</v>
      </c>
      <c r="Y10025">
        <f t="shared" si="390"/>
        <v>0</v>
      </c>
    </row>
    <row r="10026" spans="1:25" x14ac:dyDescent="0.2">
      <c r="A10026" t="s">
        <v>23</v>
      </c>
      <c r="B10026" t="s">
        <v>1430</v>
      </c>
      <c r="C10026">
        <v>2</v>
      </c>
      <c r="D10026">
        <v>5</v>
      </c>
      <c r="E10026" t="s">
        <v>9697</v>
      </c>
      <c r="F10026">
        <v>44.795999999999999</v>
      </c>
      <c r="G10026">
        <v>51.933</v>
      </c>
      <c r="H10026">
        <v>40.734000000000002</v>
      </c>
      <c r="I10026">
        <v>2326.3850000000002</v>
      </c>
      <c r="J10026">
        <v>948761</v>
      </c>
      <c r="K10026">
        <v>10.138999999999999</v>
      </c>
      <c r="L10026">
        <v>4.8639999999999999</v>
      </c>
      <c r="M10026">
        <v>454.17599999999999</v>
      </c>
      <c r="N10026">
        <v>185225</v>
      </c>
      <c r="O10026">
        <v>1.679</v>
      </c>
      <c r="P10026">
        <v>1.0209999999999999</v>
      </c>
      <c r="Q10026">
        <v>75.191000000000003</v>
      </c>
      <c r="R10026">
        <v>30665</v>
      </c>
      <c r="S10026">
        <v>0</v>
      </c>
      <c r="T10026">
        <v>0</v>
      </c>
      <c r="U10026">
        <v>0</v>
      </c>
      <c r="V10026">
        <v>0</v>
      </c>
      <c r="W10026">
        <f t="shared" si="391"/>
        <v>0</v>
      </c>
      <c r="X10026">
        <f t="shared" si="389"/>
        <v>0</v>
      </c>
      <c r="Y10026">
        <f t="shared" si="390"/>
        <v>0</v>
      </c>
    </row>
    <row r="10027" spans="1:25" x14ac:dyDescent="0.2">
      <c r="A10027" t="s">
        <v>23</v>
      </c>
      <c r="B10027" t="s">
        <v>1430</v>
      </c>
      <c r="C10027">
        <v>2</v>
      </c>
      <c r="D10027">
        <v>6</v>
      </c>
      <c r="E10027" t="s">
        <v>9698</v>
      </c>
      <c r="F10027">
        <v>25.866</v>
      </c>
      <c r="G10027">
        <v>25.056000000000001</v>
      </c>
      <c r="H10027">
        <v>20.045000000000002</v>
      </c>
      <c r="I10027">
        <v>648.09699999999998</v>
      </c>
      <c r="J10027">
        <v>264311</v>
      </c>
      <c r="K10027">
        <v>11.747</v>
      </c>
      <c r="L10027">
        <v>4.4379999999999997</v>
      </c>
      <c r="M10027">
        <v>303.85500000000002</v>
      </c>
      <c r="N10027">
        <v>123920</v>
      </c>
      <c r="O10027">
        <v>1.93</v>
      </c>
      <c r="P10027">
        <v>1.2110000000000001</v>
      </c>
      <c r="Q10027">
        <v>49.915999999999997</v>
      </c>
      <c r="R10027">
        <v>20357</v>
      </c>
      <c r="S10027">
        <v>0</v>
      </c>
      <c r="T10027">
        <v>0</v>
      </c>
      <c r="U10027">
        <v>0</v>
      </c>
      <c r="V10027">
        <v>0</v>
      </c>
      <c r="W10027">
        <f t="shared" si="391"/>
        <v>0</v>
      </c>
      <c r="X10027">
        <f t="shared" si="389"/>
        <v>0</v>
      </c>
      <c r="Y10027">
        <f t="shared" si="390"/>
        <v>0</v>
      </c>
    </row>
    <row r="10028" spans="1:25" x14ac:dyDescent="0.2">
      <c r="A10028" t="s">
        <v>23</v>
      </c>
      <c r="B10028" t="s">
        <v>1430</v>
      </c>
      <c r="C10028">
        <v>2</v>
      </c>
      <c r="D10028">
        <v>7</v>
      </c>
      <c r="E10028" t="s">
        <v>9699</v>
      </c>
      <c r="F10028">
        <v>358.52800000000002</v>
      </c>
      <c r="G10028">
        <v>119.14100000000001</v>
      </c>
      <c r="H10028">
        <v>49.963000000000001</v>
      </c>
      <c r="I10028">
        <v>42715.322999999997</v>
      </c>
      <c r="J10028">
        <v>17420432</v>
      </c>
      <c r="K10028">
        <v>44.459000000000003</v>
      </c>
      <c r="L10028">
        <v>15.558999999999999</v>
      </c>
      <c r="M10028">
        <v>15939.771000000001</v>
      </c>
      <c r="N10028">
        <v>6500658</v>
      </c>
      <c r="O10028">
        <v>3.43</v>
      </c>
      <c r="P10028">
        <v>11.507999999999999</v>
      </c>
      <c r="Q10028">
        <v>1229.742</v>
      </c>
      <c r="R10028">
        <v>501521</v>
      </c>
      <c r="S10028">
        <v>2.5999999999999999E-2</v>
      </c>
      <c r="T10028">
        <v>2.5830000000000002</v>
      </c>
      <c r="U10028">
        <v>9.3789999999999996</v>
      </c>
      <c r="V10028">
        <v>3825</v>
      </c>
      <c r="W10028">
        <f t="shared" si="391"/>
        <v>15</v>
      </c>
      <c r="X10028">
        <f t="shared" si="389"/>
        <v>1737.8539199999998</v>
      </c>
      <c r="Y10028">
        <f t="shared" si="390"/>
        <v>29.138400000000001</v>
      </c>
    </row>
    <row r="10029" spans="1:25" x14ac:dyDescent="0.2">
      <c r="A10029" t="s">
        <v>23</v>
      </c>
      <c r="B10029" t="s">
        <v>1430</v>
      </c>
      <c r="C10029">
        <v>2</v>
      </c>
      <c r="D10029">
        <v>8</v>
      </c>
      <c r="E10029" t="s">
        <v>6775</v>
      </c>
      <c r="F10029">
        <v>148.50200000000001</v>
      </c>
      <c r="G10029">
        <v>92.578999999999994</v>
      </c>
      <c r="H10029">
        <v>45.622999999999998</v>
      </c>
      <c r="I10029">
        <v>13748.108</v>
      </c>
      <c r="J10029">
        <v>5606840</v>
      </c>
      <c r="K10029">
        <v>9.4710000000000001</v>
      </c>
      <c r="L10029">
        <v>4.4210000000000003</v>
      </c>
      <c r="M10029">
        <v>1406.4079999999999</v>
      </c>
      <c r="N10029">
        <v>573570</v>
      </c>
      <c r="O10029">
        <v>1.7669999999999999</v>
      </c>
      <c r="P10029">
        <v>4.0960000000000001</v>
      </c>
      <c r="Q10029">
        <v>262.34899999999999</v>
      </c>
      <c r="R10029">
        <v>106993</v>
      </c>
      <c r="S10029">
        <v>4.0000000000000001E-3</v>
      </c>
      <c r="T10029">
        <v>1.036</v>
      </c>
      <c r="U10029">
        <v>0.625</v>
      </c>
      <c r="V10029">
        <v>255</v>
      </c>
      <c r="W10029">
        <f t="shared" si="391"/>
        <v>1</v>
      </c>
      <c r="X10029">
        <f t="shared" si="389"/>
        <v>0</v>
      </c>
      <c r="Y10029">
        <f t="shared" si="390"/>
        <v>0</v>
      </c>
    </row>
    <row r="10030" spans="1:25" x14ac:dyDescent="0.2">
      <c r="A10030" t="s">
        <v>23</v>
      </c>
      <c r="B10030" t="s">
        <v>1430</v>
      </c>
      <c r="C10030">
        <v>2</v>
      </c>
      <c r="D10030">
        <v>9</v>
      </c>
      <c r="E10030" t="s">
        <v>9700</v>
      </c>
      <c r="F10030">
        <v>315.041</v>
      </c>
      <c r="G10030">
        <v>120.226</v>
      </c>
      <c r="H10030">
        <v>49.030999999999999</v>
      </c>
      <c r="I10030">
        <v>37876</v>
      </c>
      <c r="J10030">
        <v>15446829</v>
      </c>
      <c r="K10030">
        <v>33.131999999999998</v>
      </c>
      <c r="L10030">
        <v>12.904999999999999</v>
      </c>
      <c r="M10030">
        <v>10438.022000000001</v>
      </c>
      <c r="N10030">
        <v>4256900</v>
      </c>
      <c r="O10030">
        <v>2.536</v>
      </c>
      <c r="P10030">
        <v>8.3379999999999992</v>
      </c>
      <c r="Q10030">
        <v>798.798</v>
      </c>
      <c r="R10030">
        <v>325771</v>
      </c>
      <c r="S10030">
        <v>1.6E-2</v>
      </c>
      <c r="T10030">
        <v>2.012</v>
      </c>
      <c r="U10030">
        <v>5.0019999999999998</v>
      </c>
      <c r="V10030">
        <v>2040</v>
      </c>
      <c r="W10030">
        <f t="shared" si="391"/>
        <v>8</v>
      </c>
      <c r="X10030">
        <f t="shared" si="389"/>
        <v>807.01488000000006</v>
      </c>
      <c r="Y10030">
        <f t="shared" si="390"/>
        <v>14.018400000000002</v>
      </c>
    </row>
    <row r="10031" spans="1:25" x14ac:dyDescent="0.2">
      <c r="A10031" t="s">
        <v>23</v>
      </c>
      <c r="B10031" t="s">
        <v>1430</v>
      </c>
      <c r="C10031">
        <v>2</v>
      </c>
      <c r="D10031">
        <v>10</v>
      </c>
      <c r="E10031" t="s">
        <v>9701</v>
      </c>
      <c r="F10031">
        <v>390.387</v>
      </c>
      <c r="G10031">
        <v>110.80200000000001</v>
      </c>
      <c r="H10031">
        <v>45.87</v>
      </c>
      <c r="I10031">
        <v>43255.491999999998</v>
      </c>
      <c r="J10031">
        <v>17640727</v>
      </c>
      <c r="K10031">
        <v>30.667000000000002</v>
      </c>
      <c r="L10031">
        <v>14.058</v>
      </c>
      <c r="M10031">
        <v>11972.151</v>
      </c>
      <c r="N10031">
        <v>4882558</v>
      </c>
      <c r="O10031">
        <v>2.7290000000000001</v>
      </c>
      <c r="P10031">
        <v>8.5449999999999999</v>
      </c>
      <c r="Q10031">
        <v>1065.432</v>
      </c>
      <c r="R10031">
        <v>434511</v>
      </c>
      <c r="S10031">
        <v>1.6E-2</v>
      </c>
      <c r="T10031">
        <v>2.0209999999999999</v>
      </c>
      <c r="U10031">
        <v>6.2530000000000001</v>
      </c>
      <c r="V10031">
        <v>2550</v>
      </c>
      <c r="W10031">
        <f t="shared" si="391"/>
        <v>10</v>
      </c>
      <c r="X10031">
        <f t="shared" si="389"/>
        <v>1382.9443200000001</v>
      </c>
      <c r="Y10031">
        <f t="shared" si="390"/>
        <v>18.3384</v>
      </c>
    </row>
    <row r="10032" spans="1:25" x14ac:dyDescent="0.2">
      <c r="A10032" t="s">
        <v>23</v>
      </c>
      <c r="B10032" t="s">
        <v>1430</v>
      </c>
      <c r="C10032">
        <v>2</v>
      </c>
      <c r="D10032">
        <v>11</v>
      </c>
      <c r="E10032" t="s">
        <v>9702</v>
      </c>
      <c r="F10032">
        <v>26.276</v>
      </c>
      <c r="G10032">
        <v>51.518999999999998</v>
      </c>
      <c r="H10032">
        <v>28.786000000000001</v>
      </c>
      <c r="I10032">
        <v>1353.701</v>
      </c>
      <c r="J10032">
        <v>552075</v>
      </c>
      <c r="K10032">
        <v>28.76</v>
      </c>
      <c r="L10032">
        <v>17.931000000000001</v>
      </c>
      <c r="M10032">
        <v>755.70699999999999</v>
      </c>
      <c r="N10032">
        <v>308197</v>
      </c>
      <c r="O10032">
        <v>3.3889999999999998</v>
      </c>
      <c r="P10032">
        <v>11.936999999999999</v>
      </c>
      <c r="Q10032">
        <v>89.04</v>
      </c>
      <c r="R10032">
        <v>36313</v>
      </c>
      <c r="S10032">
        <v>2.4E-2</v>
      </c>
      <c r="T10032">
        <v>2.4630000000000001</v>
      </c>
      <c r="U10032">
        <v>0.625</v>
      </c>
      <c r="V10032">
        <v>255</v>
      </c>
      <c r="W10032">
        <f t="shared" si="391"/>
        <v>1</v>
      </c>
      <c r="X10032">
        <f t="shared" si="389"/>
        <v>0</v>
      </c>
      <c r="Y10032">
        <f t="shared" si="390"/>
        <v>0</v>
      </c>
    </row>
    <row r="10033" spans="1:25" x14ac:dyDescent="0.2">
      <c r="A10033" t="s">
        <v>23</v>
      </c>
      <c r="B10033" t="s">
        <v>1430</v>
      </c>
      <c r="C10033">
        <v>2</v>
      </c>
      <c r="D10033">
        <v>12</v>
      </c>
      <c r="E10033" t="s">
        <v>9703</v>
      </c>
      <c r="F10033">
        <v>308.798</v>
      </c>
      <c r="G10033">
        <v>115.306</v>
      </c>
      <c r="H10033">
        <v>44.122</v>
      </c>
      <c r="I10033">
        <v>35606.171000000002</v>
      </c>
      <c r="J10033">
        <v>14521133</v>
      </c>
      <c r="K10033">
        <v>24.138999999999999</v>
      </c>
      <c r="L10033">
        <v>9.5489999999999995</v>
      </c>
      <c r="M10033">
        <v>7454.0510000000004</v>
      </c>
      <c r="N10033">
        <v>3039958</v>
      </c>
      <c r="O10033">
        <v>2.589</v>
      </c>
      <c r="P10033">
        <v>8.3469999999999995</v>
      </c>
      <c r="Q10033">
        <v>799.524</v>
      </c>
      <c r="R10033">
        <v>326067</v>
      </c>
      <c r="S10033">
        <v>1.4E-2</v>
      </c>
      <c r="T10033">
        <v>1.901</v>
      </c>
      <c r="U10033">
        <v>4.3769999999999998</v>
      </c>
      <c r="V10033">
        <v>1785</v>
      </c>
      <c r="W10033">
        <f t="shared" si="391"/>
        <v>7</v>
      </c>
      <c r="X10033">
        <f t="shared" si="389"/>
        <v>808.5830400000001</v>
      </c>
      <c r="Y10033">
        <f t="shared" si="390"/>
        <v>11.858400000000001</v>
      </c>
    </row>
    <row r="10034" spans="1:25" x14ac:dyDescent="0.2">
      <c r="A10034" t="s">
        <v>23</v>
      </c>
      <c r="B10034" t="s">
        <v>1430</v>
      </c>
      <c r="C10034">
        <v>2</v>
      </c>
      <c r="D10034">
        <v>13</v>
      </c>
      <c r="E10034" t="s">
        <v>9704</v>
      </c>
      <c r="F10034">
        <v>341.28300000000002</v>
      </c>
      <c r="G10034">
        <v>118.556</v>
      </c>
      <c r="H10034">
        <v>48.012999999999998</v>
      </c>
      <c r="I10034">
        <v>40461.137999999999</v>
      </c>
      <c r="J10034">
        <v>16501116</v>
      </c>
      <c r="K10034">
        <v>30.209</v>
      </c>
      <c r="L10034">
        <v>12.311999999999999</v>
      </c>
      <c r="M10034">
        <v>10309.865</v>
      </c>
      <c r="N10034">
        <v>4204634</v>
      </c>
      <c r="O10034">
        <v>2.2589999999999999</v>
      </c>
      <c r="P10034">
        <v>6.2839999999999998</v>
      </c>
      <c r="Q10034">
        <v>770.89200000000005</v>
      </c>
      <c r="R10034">
        <v>314390</v>
      </c>
      <c r="S10034">
        <v>1.2999999999999999E-2</v>
      </c>
      <c r="T10034">
        <v>1.8080000000000001</v>
      </c>
      <c r="U10034">
        <v>4.3769999999999998</v>
      </c>
      <c r="V10034">
        <v>1785</v>
      </c>
      <c r="W10034">
        <f t="shared" si="391"/>
        <v>7</v>
      </c>
      <c r="X10034">
        <f t="shared" si="389"/>
        <v>746.73792000000014</v>
      </c>
      <c r="Y10034">
        <f t="shared" si="390"/>
        <v>11.858400000000001</v>
      </c>
    </row>
    <row r="10035" spans="1:25" x14ac:dyDescent="0.2">
      <c r="A10035" t="s">
        <v>23</v>
      </c>
      <c r="B10035" t="s">
        <v>1430</v>
      </c>
      <c r="C10035">
        <v>2</v>
      </c>
      <c r="D10035">
        <v>14</v>
      </c>
      <c r="E10035" t="s">
        <v>9705</v>
      </c>
      <c r="F10035">
        <v>123.913</v>
      </c>
      <c r="G10035">
        <v>111.489</v>
      </c>
      <c r="H10035">
        <v>50.365000000000002</v>
      </c>
      <c r="I10035">
        <v>13814.958000000001</v>
      </c>
      <c r="J10035">
        <v>5634103</v>
      </c>
      <c r="K10035">
        <v>11.48</v>
      </c>
      <c r="L10035">
        <v>4.8710000000000004</v>
      </c>
      <c r="M10035">
        <v>1422.566</v>
      </c>
      <c r="N10035">
        <v>580160</v>
      </c>
      <c r="O10035">
        <v>2.2080000000000002</v>
      </c>
      <c r="P10035">
        <v>4.7480000000000002</v>
      </c>
      <c r="Q10035">
        <v>273.55500000000001</v>
      </c>
      <c r="R10035">
        <v>111563</v>
      </c>
      <c r="S10035">
        <v>5.0000000000000001E-3</v>
      </c>
      <c r="T10035">
        <v>1.1339999999999999</v>
      </c>
      <c r="U10035">
        <v>0.625</v>
      </c>
      <c r="V10035">
        <v>255</v>
      </c>
      <c r="W10035">
        <f t="shared" si="391"/>
        <v>1</v>
      </c>
      <c r="X10035">
        <f t="shared" si="389"/>
        <v>0</v>
      </c>
      <c r="Y10035">
        <f t="shared" si="390"/>
        <v>0</v>
      </c>
    </row>
    <row r="10036" spans="1:25" x14ac:dyDescent="0.2">
      <c r="A10036" t="s">
        <v>23</v>
      </c>
      <c r="B10036" t="s">
        <v>1430</v>
      </c>
      <c r="C10036">
        <v>2</v>
      </c>
      <c r="D10036">
        <v>15</v>
      </c>
      <c r="E10036" t="s">
        <v>3747</v>
      </c>
      <c r="F10036">
        <v>19.248000000000001</v>
      </c>
      <c r="G10036">
        <v>77.911000000000001</v>
      </c>
      <c r="H10036">
        <v>61.515999999999998</v>
      </c>
      <c r="I10036">
        <v>1499.665</v>
      </c>
      <c r="J10036">
        <v>611603</v>
      </c>
      <c r="K10036">
        <v>10.962</v>
      </c>
      <c r="L10036">
        <v>4.827</v>
      </c>
      <c r="M10036">
        <v>211.00700000000001</v>
      </c>
      <c r="N10036">
        <v>86054</v>
      </c>
      <c r="O10036">
        <v>2.8849999999999998</v>
      </c>
      <c r="P10036">
        <v>6.6239999999999997</v>
      </c>
      <c r="Q10036">
        <v>55.533000000000001</v>
      </c>
      <c r="R10036">
        <v>22648</v>
      </c>
      <c r="S10036">
        <v>3.2000000000000001E-2</v>
      </c>
      <c r="T10036">
        <v>2.8780000000000001</v>
      </c>
      <c r="U10036">
        <v>0.625</v>
      </c>
      <c r="V10036">
        <v>255</v>
      </c>
      <c r="W10036">
        <f t="shared" si="391"/>
        <v>1</v>
      </c>
      <c r="X10036">
        <f t="shared" si="389"/>
        <v>0</v>
      </c>
      <c r="Y10036">
        <f t="shared" si="390"/>
        <v>0</v>
      </c>
    </row>
    <row r="10037" spans="1:25" x14ac:dyDescent="0.2">
      <c r="A10037" t="s">
        <v>23</v>
      </c>
      <c r="B10037" t="s">
        <v>1430</v>
      </c>
      <c r="C10037">
        <v>2</v>
      </c>
      <c r="D10037">
        <v>16</v>
      </c>
      <c r="E10037" t="s">
        <v>9706</v>
      </c>
      <c r="F10037">
        <v>276.05099999999999</v>
      </c>
      <c r="G10037">
        <v>110.15300000000001</v>
      </c>
      <c r="H10037">
        <v>47.863999999999997</v>
      </c>
      <c r="I10037">
        <v>30407.871999999999</v>
      </c>
      <c r="J10037">
        <v>12401130</v>
      </c>
      <c r="K10037">
        <v>25.439</v>
      </c>
      <c r="L10037">
        <v>11.218</v>
      </c>
      <c r="M10037">
        <v>7022.4480000000003</v>
      </c>
      <c r="N10037">
        <v>2863939</v>
      </c>
      <c r="O10037">
        <v>2.5640000000000001</v>
      </c>
      <c r="P10037">
        <v>6.44</v>
      </c>
      <c r="Q10037">
        <v>707.85799999999995</v>
      </c>
      <c r="R10037">
        <v>288683</v>
      </c>
      <c r="S10037">
        <v>7.0000000000000001E-3</v>
      </c>
      <c r="T10037">
        <v>1.3160000000000001</v>
      </c>
      <c r="U10037">
        <v>1.8759999999999999</v>
      </c>
      <c r="V10037">
        <v>765</v>
      </c>
      <c r="W10037">
        <f t="shared" si="391"/>
        <v>3</v>
      </c>
      <c r="X10037">
        <f t="shared" si="389"/>
        <v>610.58447999999987</v>
      </c>
      <c r="Y10037">
        <f t="shared" si="390"/>
        <v>3.2184000000000004</v>
      </c>
    </row>
    <row r="10038" spans="1:25" x14ac:dyDescent="0.2">
      <c r="A10038" t="s">
        <v>23</v>
      </c>
      <c r="B10038" t="s">
        <v>1430</v>
      </c>
      <c r="C10038">
        <v>2</v>
      </c>
      <c r="D10038">
        <v>17</v>
      </c>
      <c r="E10038" t="s">
        <v>8339</v>
      </c>
      <c r="F10038">
        <v>337.92599999999999</v>
      </c>
      <c r="G10038">
        <v>112.107</v>
      </c>
      <c r="H10038">
        <v>48.834000000000003</v>
      </c>
      <c r="I10038">
        <v>37883.908000000003</v>
      </c>
      <c r="J10038">
        <v>15450054</v>
      </c>
      <c r="K10038">
        <v>29.123000000000001</v>
      </c>
      <c r="L10038">
        <v>14.079000000000001</v>
      </c>
      <c r="M10038">
        <v>9841.3490000000002</v>
      </c>
      <c r="N10038">
        <v>4013561</v>
      </c>
      <c r="O10038">
        <v>3.2690000000000001</v>
      </c>
      <c r="P10038">
        <v>9.9920000000000009</v>
      </c>
      <c r="Q10038">
        <v>1104.5340000000001</v>
      </c>
      <c r="R10038">
        <v>450458</v>
      </c>
      <c r="S10038">
        <v>2.4E-2</v>
      </c>
      <c r="T10038">
        <v>2.4769999999999999</v>
      </c>
      <c r="U10038">
        <v>8.1280000000000001</v>
      </c>
      <c r="V10038">
        <v>3315</v>
      </c>
      <c r="W10038">
        <f t="shared" si="391"/>
        <v>13</v>
      </c>
      <c r="X10038">
        <f t="shared" si="389"/>
        <v>1467.4046400000002</v>
      </c>
      <c r="Y10038">
        <f t="shared" si="390"/>
        <v>24.8184</v>
      </c>
    </row>
    <row r="10039" spans="1:25" x14ac:dyDescent="0.2">
      <c r="A10039" t="s">
        <v>23</v>
      </c>
      <c r="B10039" t="s">
        <v>1430</v>
      </c>
      <c r="C10039">
        <v>2</v>
      </c>
      <c r="D10039">
        <v>18</v>
      </c>
      <c r="E10039" t="s">
        <v>9707</v>
      </c>
      <c r="F10039">
        <v>357.709</v>
      </c>
      <c r="G10039">
        <v>116.321</v>
      </c>
      <c r="H10039">
        <v>49.137999999999998</v>
      </c>
      <c r="I10039">
        <v>41608.972000000002</v>
      </c>
      <c r="J10039">
        <v>16969233</v>
      </c>
      <c r="K10039">
        <v>26.952000000000002</v>
      </c>
      <c r="L10039">
        <v>11.281000000000001</v>
      </c>
      <c r="M10039">
        <v>9640.9230000000007</v>
      </c>
      <c r="N10039">
        <v>3931822</v>
      </c>
      <c r="O10039">
        <v>2.5659999999999998</v>
      </c>
      <c r="P10039">
        <v>8.827</v>
      </c>
      <c r="Q10039">
        <v>917.76800000000003</v>
      </c>
      <c r="R10039">
        <v>374290</v>
      </c>
      <c r="S10039">
        <v>0.01</v>
      </c>
      <c r="T10039">
        <v>1.635</v>
      </c>
      <c r="U10039">
        <v>3.7519999999999998</v>
      </c>
      <c r="V10039">
        <v>1530</v>
      </c>
      <c r="W10039">
        <f t="shared" si="391"/>
        <v>6</v>
      </c>
      <c r="X10039">
        <f t="shared" si="389"/>
        <v>1063.99008</v>
      </c>
      <c r="Y10039">
        <f t="shared" si="390"/>
        <v>9.6984000000000012</v>
      </c>
    </row>
    <row r="10040" spans="1:25" x14ac:dyDescent="0.2">
      <c r="A10040" t="s">
        <v>23</v>
      </c>
      <c r="B10040" t="s">
        <v>1430</v>
      </c>
      <c r="C10040">
        <v>2</v>
      </c>
      <c r="D10040">
        <v>19</v>
      </c>
      <c r="E10040" t="s">
        <v>6683</v>
      </c>
      <c r="F10040">
        <v>344.93599999999998</v>
      </c>
      <c r="G10040">
        <v>113.565</v>
      </c>
      <c r="H10040">
        <v>50.610999999999997</v>
      </c>
      <c r="I10040">
        <v>39172.701999999997</v>
      </c>
      <c r="J10040">
        <v>15975658</v>
      </c>
      <c r="K10040">
        <v>33.67</v>
      </c>
      <c r="L10040">
        <v>13.377000000000001</v>
      </c>
      <c r="M10040">
        <v>11614.079</v>
      </c>
      <c r="N10040">
        <v>4736527</v>
      </c>
      <c r="O10040">
        <v>2.6960000000000002</v>
      </c>
      <c r="P10040">
        <v>7.8789999999999996</v>
      </c>
      <c r="Q10040">
        <v>930.05799999999999</v>
      </c>
      <c r="R10040">
        <v>379302</v>
      </c>
      <c r="S10040">
        <v>1.7999999999999999E-2</v>
      </c>
      <c r="T10040">
        <v>2.15</v>
      </c>
      <c r="U10040">
        <v>6.2530000000000001</v>
      </c>
      <c r="V10040">
        <v>2550</v>
      </c>
      <c r="W10040">
        <f t="shared" si="391"/>
        <v>10</v>
      </c>
      <c r="X10040">
        <f t="shared" si="389"/>
        <v>1090.53648</v>
      </c>
      <c r="Y10040">
        <f t="shared" si="390"/>
        <v>18.3384</v>
      </c>
    </row>
    <row r="10041" spans="1:25" x14ac:dyDescent="0.2">
      <c r="A10041" t="s">
        <v>23</v>
      </c>
      <c r="B10041" t="s">
        <v>1430</v>
      </c>
      <c r="C10041">
        <v>2</v>
      </c>
      <c r="D10041">
        <v>20</v>
      </c>
      <c r="E10041" t="s">
        <v>9708</v>
      </c>
      <c r="F10041">
        <v>376.91</v>
      </c>
      <c r="G10041">
        <v>50.85</v>
      </c>
      <c r="H10041">
        <v>29.722999999999999</v>
      </c>
      <c r="I10041">
        <v>19165.998</v>
      </c>
      <c r="J10041">
        <v>7816398</v>
      </c>
      <c r="K10041">
        <v>9.58</v>
      </c>
      <c r="L10041">
        <v>4.931</v>
      </c>
      <c r="M10041">
        <v>3610.942</v>
      </c>
      <c r="N10041">
        <v>1472637</v>
      </c>
      <c r="O10041">
        <v>1.6879999999999999</v>
      </c>
      <c r="P10041">
        <v>2.5579999999999998</v>
      </c>
      <c r="Q10041">
        <v>636.14800000000002</v>
      </c>
      <c r="R10041">
        <v>259438</v>
      </c>
      <c r="S10041">
        <v>2E-3</v>
      </c>
      <c r="T10041">
        <v>0.65</v>
      </c>
      <c r="U10041">
        <v>0.625</v>
      </c>
      <c r="V10041">
        <v>255</v>
      </c>
      <c r="W10041">
        <f t="shared" si="391"/>
        <v>1</v>
      </c>
      <c r="X10041">
        <f t="shared" si="389"/>
        <v>455.69088000000005</v>
      </c>
      <c r="Y10041">
        <f t="shared" si="390"/>
        <v>0</v>
      </c>
    </row>
    <row r="10042" spans="1:25" x14ac:dyDescent="0.2">
      <c r="A10042" t="s">
        <v>23</v>
      </c>
      <c r="B10042" t="s">
        <v>1430</v>
      </c>
      <c r="C10042">
        <v>2</v>
      </c>
      <c r="D10042">
        <v>21</v>
      </c>
      <c r="E10042" t="s">
        <v>9709</v>
      </c>
      <c r="F10042">
        <v>348.61700000000002</v>
      </c>
      <c r="G10042">
        <v>79.573999999999998</v>
      </c>
      <c r="H10042">
        <v>33.845999999999997</v>
      </c>
      <c r="I10042">
        <v>27740.828000000001</v>
      </c>
      <c r="J10042">
        <v>11313439</v>
      </c>
      <c r="K10042">
        <v>22.094000000000001</v>
      </c>
      <c r="L10042">
        <v>10.406000000000001</v>
      </c>
      <c r="M10042">
        <v>7702.1610000000001</v>
      </c>
      <c r="N10042">
        <v>3141144</v>
      </c>
      <c r="O10042">
        <v>2.1869999999999998</v>
      </c>
      <c r="P10042">
        <v>5.9359999999999999</v>
      </c>
      <c r="Q10042">
        <v>762.33699999999999</v>
      </c>
      <c r="R10042">
        <v>310901</v>
      </c>
      <c r="S10042">
        <v>1.0999999999999999E-2</v>
      </c>
      <c r="T10042">
        <v>1.657</v>
      </c>
      <c r="U10042">
        <v>3.7519999999999998</v>
      </c>
      <c r="V10042">
        <v>1530</v>
      </c>
      <c r="W10042">
        <f t="shared" si="391"/>
        <v>6</v>
      </c>
      <c r="X10042">
        <f t="shared" si="389"/>
        <v>728.25912000000005</v>
      </c>
      <c r="Y10042">
        <f t="shared" si="390"/>
        <v>9.6984000000000012</v>
      </c>
    </row>
    <row r="10043" spans="1:25" x14ac:dyDescent="0.2">
      <c r="A10043" t="s">
        <v>23</v>
      </c>
      <c r="B10043" t="s">
        <v>1430</v>
      </c>
      <c r="C10043">
        <v>3</v>
      </c>
      <c r="D10043">
        <v>1</v>
      </c>
      <c r="E10043" t="s">
        <v>1964</v>
      </c>
      <c r="F10043">
        <v>365.589</v>
      </c>
      <c r="G10043">
        <v>112.407</v>
      </c>
      <c r="H10043">
        <v>48.643999999999998</v>
      </c>
      <c r="I10043">
        <v>41094.968999999997</v>
      </c>
      <c r="J10043">
        <v>16759609</v>
      </c>
      <c r="K10043">
        <v>12.689</v>
      </c>
      <c r="L10043">
        <v>5.6470000000000002</v>
      </c>
      <c r="M10043">
        <v>4638.9870000000001</v>
      </c>
      <c r="N10043">
        <v>1891901</v>
      </c>
      <c r="O10043">
        <v>2.1869999999999998</v>
      </c>
      <c r="P10043">
        <v>4.8600000000000003</v>
      </c>
      <c r="Q10043">
        <v>799.53899999999999</v>
      </c>
      <c r="R10043">
        <v>326073</v>
      </c>
      <c r="S10043">
        <v>8.9999999999999993E-3</v>
      </c>
      <c r="T10043">
        <v>1.4770000000000001</v>
      </c>
      <c r="U10043">
        <v>3.1259999999999999</v>
      </c>
      <c r="V10043">
        <v>1275</v>
      </c>
      <c r="W10043">
        <f t="shared" si="391"/>
        <v>5</v>
      </c>
      <c r="X10043">
        <f t="shared" si="389"/>
        <v>808.61544000000004</v>
      </c>
      <c r="Y10043">
        <f t="shared" si="390"/>
        <v>7.5384000000000011</v>
      </c>
    </row>
    <row r="10044" spans="1:25" x14ac:dyDescent="0.2">
      <c r="A10044" t="s">
        <v>23</v>
      </c>
      <c r="B10044" t="s">
        <v>1430</v>
      </c>
      <c r="C10044">
        <v>3</v>
      </c>
      <c r="D10044">
        <v>2</v>
      </c>
      <c r="E10044" t="s">
        <v>9710</v>
      </c>
      <c r="F10044">
        <v>404.33100000000002</v>
      </c>
      <c r="G10044">
        <v>110.619</v>
      </c>
      <c r="H10044">
        <v>45.947000000000003</v>
      </c>
      <c r="I10044">
        <v>44726.728000000003</v>
      </c>
      <c r="J10044">
        <v>18240736</v>
      </c>
      <c r="K10044">
        <v>11.234</v>
      </c>
      <c r="L10044">
        <v>5.2210000000000001</v>
      </c>
      <c r="M10044">
        <v>4542.2700000000004</v>
      </c>
      <c r="N10044">
        <v>1852457</v>
      </c>
      <c r="O10044">
        <v>2.8460000000000001</v>
      </c>
      <c r="P10044">
        <v>9.4990000000000006</v>
      </c>
      <c r="Q10044">
        <v>1150.5830000000001</v>
      </c>
      <c r="R10044">
        <v>469238</v>
      </c>
      <c r="S10044">
        <v>1.4999999999999999E-2</v>
      </c>
      <c r="T10044">
        <v>1.986</v>
      </c>
      <c r="U10044">
        <v>6.2530000000000001</v>
      </c>
      <c r="V10044">
        <v>2550</v>
      </c>
      <c r="W10044">
        <f t="shared" si="391"/>
        <v>10</v>
      </c>
      <c r="X10044">
        <f t="shared" si="389"/>
        <v>1566.87048</v>
      </c>
      <c r="Y10044">
        <f t="shared" si="390"/>
        <v>18.3384</v>
      </c>
    </row>
    <row r="10045" spans="1:25" x14ac:dyDescent="0.2">
      <c r="A10045" t="s">
        <v>23</v>
      </c>
      <c r="B10045" t="s">
        <v>1430</v>
      </c>
      <c r="C10045">
        <v>3</v>
      </c>
      <c r="D10045">
        <v>3</v>
      </c>
      <c r="E10045" t="s">
        <v>3973</v>
      </c>
      <c r="F10045">
        <v>80.203000000000003</v>
      </c>
      <c r="G10045">
        <v>54.712000000000003</v>
      </c>
      <c r="H10045">
        <v>33.381</v>
      </c>
      <c r="I10045">
        <v>4388.0450000000001</v>
      </c>
      <c r="J10045">
        <v>1789560</v>
      </c>
      <c r="K10045">
        <v>3.5470000000000002</v>
      </c>
      <c r="L10045">
        <v>3.262</v>
      </c>
      <c r="M10045">
        <v>284.46199999999999</v>
      </c>
      <c r="N10045">
        <v>116011</v>
      </c>
      <c r="O10045">
        <v>1.41</v>
      </c>
      <c r="P10045">
        <v>1</v>
      </c>
      <c r="Q10045">
        <v>113.08499999999999</v>
      </c>
      <c r="R10045">
        <v>46119</v>
      </c>
      <c r="S10045">
        <v>0</v>
      </c>
      <c r="T10045">
        <v>0</v>
      </c>
      <c r="U10045">
        <v>0</v>
      </c>
      <c r="V10045">
        <v>0</v>
      </c>
      <c r="W10045">
        <f t="shared" si="391"/>
        <v>0</v>
      </c>
      <c r="X10045">
        <f t="shared" si="389"/>
        <v>0</v>
      </c>
      <c r="Y10045">
        <f t="shared" si="390"/>
        <v>0</v>
      </c>
    </row>
    <row r="10046" spans="1:25" x14ac:dyDescent="0.2">
      <c r="A10046" t="s">
        <v>23</v>
      </c>
      <c r="B10046" t="s">
        <v>1430</v>
      </c>
      <c r="C10046">
        <v>3</v>
      </c>
      <c r="D10046">
        <v>4</v>
      </c>
      <c r="E10046" t="s">
        <v>7904</v>
      </c>
      <c r="F10046">
        <v>203.923</v>
      </c>
      <c r="G10046">
        <v>108.05</v>
      </c>
      <c r="H10046">
        <v>50.314</v>
      </c>
      <c r="I10046">
        <v>22033.824000000001</v>
      </c>
      <c r="J10046">
        <v>8985973</v>
      </c>
      <c r="K10046">
        <v>7.3419999999999996</v>
      </c>
      <c r="L10046">
        <v>4.8380000000000001</v>
      </c>
      <c r="M10046">
        <v>1497.1369999999999</v>
      </c>
      <c r="N10046">
        <v>610572</v>
      </c>
      <c r="O10046">
        <v>3.145</v>
      </c>
      <c r="P10046">
        <v>9.3279999999999994</v>
      </c>
      <c r="Q10046">
        <v>641.34199999999998</v>
      </c>
      <c r="R10046">
        <v>261556</v>
      </c>
      <c r="S10046">
        <v>3.1E-2</v>
      </c>
      <c r="T10046">
        <v>2.7959999999999998</v>
      </c>
      <c r="U10046">
        <v>6.2530000000000001</v>
      </c>
      <c r="V10046">
        <v>2550</v>
      </c>
      <c r="W10046">
        <f t="shared" si="391"/>
        <v>10</v>
      </c>
      <c r="X10046">
        <f t="shared" si="389"/>
        <v>466.90992</v>
      </c>
      <c r="Y10046">
        <f t="shared" si="390"/>
        <v>18.3384</v>
      </c>
    </row>
    <row r="10047" spans="1:25" x14ac:dyDescent="0.2">
      <c r="A10047" t="s">
        <v>23</v>
      </c>
      <c r="B10047" t="s">
        <v>1430</v>
      </c>
      <c r="C10047">
        <v>3</v>
      </c>
      <c r="D10047">
        <v>5</v>
      </c>
      <c r="E10047" t="s">
        <v>9711</v>
      </c>
      <c r="F10047">
        <v>228.61</v>
      </c>
      <c r="G10047">
        <v>114.045</v>
      </c>
      <c r="H10047">
        <v>52.926000000000002</v>
      </c>
      <c r="I10047">
        <v>26071.732</v>
      </c>
      <c r="J10047">
        <v>10632738</v>
      </c>
      <c r="K10047">
        <v>2.988</v>
      </c>
      <c r="L10047">
        <v>1.4239999999999999</v>
      </c>
      <c r="M10047">
        <v>682.99199999999996</v>
      </c>
      <c r="N10047">
        <v>278542</v>
      </c>
      <c r="O10047">
        <v>1.613</v>
      </c>
      <c r="P10047">
        <v>1.1060000000000001</v>
      </c>
      <c r="Q10047">
        <v>368.767</v>
      </c>
      <c r="R10047">
        <v>150393</v>
      </c>
      <c r="S10047">
        <v>0</v>
      </c>
      <c r="T10047">
        <v>0</v>
      </c>
      <c r="U10047">
        <v>0</v>
      </c>
      <c r="V10047">
        <v>0</v>
      </c>
      <c r="W10047">
        <f t="shared" si="391"/>
        <v>0</v>
      </c>
      <c r="X10047">
        <f t="shared" si="389"/>
        <v>0</v>
      </c>
      <c r="Y10047">
        <f t="shared" si="390"/>
        <v>0</v>
      </c>
    </row>
    <row r="10048" spans="1:25" x14ac:dyDescent="0.2">
      <c r="A10048" t="s">
        <v>23</v>
      </c>
      <c r="B10048" t="s">
        <v>1430</v>
      </c>
      <c r="C10048">
        <v>3</v>
      </c>
      <c r="D10048">
        <v>6</v>
      </c>
      <c r="E10048" t="s">
        <v>9712</v>
      </c>
      <c r="F10048">
        <v>335.60399999999998</v>
      </c>
      <c r="G10048">
        <v>115.345</v>
      </c>
      <c r="H10048">
        <v>45.460999999999999</v>
      </c>
      <c r="I10048">
        <v>38710.120000000003</v>
      </c>
      <c r="J10048">
        <v>15787005</v>
      </c>
      <c r="K10048">
        <v>15.535</v>
      </c>
      <c r="L10048">
        <v>5.9930000000000003</v>
      </c>
      <c r="M10048">
        <v>5213.7659999999996</v>
      </c>
      <c r="N10048">
        <v>2126311</v>
      </c>
      <c r="O10048">
        <v>2.7690000000000001</v>
      </c>
      <c r="P10048">
        <v>9.5350000000000001</v>
      </c>
      <c r="Q10048">
        <v>929.25800000000004</v>
      </c>
      <c r="R10048">
        <v>378976</v>
      </c>
      <c r="S10048">
        <v>1.7000000000000001E-2</v>
      </c>
      <c r="T10048">
        <v>2.0680000000000001</v>
      </c>
      <c r="U10048">
        <v>5.6269999999999998</v>
      </c>
      <c r="V10048">
        <v>2295</v>
      </c>
      <c r="W10048">
        <f t="shared" si="391"/>
        <v>9</v>
      </c>
      <c r="X10048">
        <f t="shared" si="389"/>
        <v>1088.8084800000001</v>
      </c>
      <c r="Y10048">
        <f t="shared" si="390"/>
        <v>16.1784</v>
      </c>
    </row>
    <row r="10049" spans="1:25" x14ac:dyDescent="0.2">
      <c r="A10049" t="s">
        <v>23</v>
      </c>
      <c r="B10049" t="s">
        <v>1430</v>
      </c>
      <c r="C10049">
        <v>3</v>
      </c>
      <c r="D10049">
        <v>7</v>
      </c>
      <c r="E10049" t="s">
        <v>9713</v>
      </c>
      <c r="F10049">
        <v>291.39100000000002</v>
      </c>
      <c r="G10049">
        <v>109.577</v>
      </c>
      <c r="H10049">
        <v>43.460999999999999</v>
      </c>
      <c r="I10049">
        <v>31929.733</v>
      </c>
      <c r="J10049">
        <v>13021785</v>
      </c>
      <c r="K10049">
        <v>18.422999999999998</v>
      </c>
      <c r="L10049">
        <v>10.79</v>
      </c>
      <c r="M10049">
        <v>5368.1850000000004</v>
      </c>
      <c r="N10049">
        <v>2189287</v>
      </c>
      <c r="O10049">
        <v>3.7080000000000002</v>
      </c>
      <c r="P10049">
        <v>12.206</v>
      </c>
      <c r="Q10049">
        <v>1080.3889999999999</v>
      </c>
      <c r="R10049">
        <v>440611</v>
      </c>
      <c r="S10049">
        <v>2.8000000000000001E-2</v>
      </c>
      <c r="T10049">
        <v>2.6669999999999998</v>
      </c>
      <c r="U10049">
        <v>8.1280000000000001</v>
      </c>
      <c r="V10049">
        <v>3315</v>
      </c>
      <c r="W10049">
        <f t="shared" si="391"/>
        <v>13</v>
      </c>
      <c r="X10049">
        <f t="shared" si="389"/>
        <v>1415.2514399999998</v>
      </c>
      <c r="Y10049">
        <f t="shared" si="390"/>
        <v>24.8184</v>
      </c>
    </row>
    <row r="10050" spans="1:25" x14ac:dyDescent="0.2">
      <c r="A10050" t="s">
        <v>23</v>
      </c>
      <c r="B10050" t="s">
        <v>1430</v>
      </c>
      <c r="C10050">
        <v>3</v>
      </c>
      <c r="D10050">
        <v>8</v>
      </c>
      <c r="E10050" t="s">
        <v>9714</v>
      </c>
      <c r="F10050">
        <v>246.286</v>
      </c>
      <c r="G10050">
        <v>114.592</v>
      </c>
      <c r="H10050">
        <v>53.109000000000002</v>
      </c>
      <c r="I10050">
        <v>28222.376</v>
      </c>
      <c r="J10050">
        <v>11509827</v>
      </c>
      <c r="K10050">
        <v>2.9540000000000002</v>
      </c>
      <c r="L10050">
        <v>1.462</v>
      </c>
      <c r="M10050">
        <v>727.55</v>
      </c>
      <c r="N10050">
        <v>296714</v>
      </c>
      <c r="O10050">
        <v>1.923</v>
      </c>
      <c r="P10050">
        <v>3.1110000000000002</v>
      </c>
      <c r="Q10050">
        <v>473.59399999999999</v>
      </c>
      <c r="R10050">
        <v>193144</v>
      </c>
      <c r="S10050">
        <v>5.0000000000000001E-3</v>
      </c>
      <c r="T10050">
        <v>1.1379999999999999</v>
      </c>
      <c r="U10050">
        <v>1.2509999999999999</v>
      </c>
      <c r="V10050">
        <v>510</v>
      </c>
      <c r="W10050">
        <f t="shared" si="391"/>
        <v>2</v>
      </c>
      <c r="X10050">
        <f t="shared" si="389"/>
        <v>104.57423999999997</v>
      </c>
      <c r="Y10050">
        <f t="shared" si="390"/>
        <v>1.0584</v>
      </c>
    </row>
    <row r="10051" spans="1:25" x14ac:dyDescent="0.2">
      <c r="A10051" t="s">
        <v>23</v>
      </c>
      <c r="B10051" t="s">
        <v>1430</v>
      </c>
      <c r="C10051">
        <v>3</v>
      </c>
      <c r="D10051">
        <v>9</v>
      </c>
      <c r="E10051" t="s">
        <v>8451</v>
      </c>
      <c r="F10051">
        <v>224.012</v>
      </c>
      <c r="G10051">
        <v>116.625</v>
      </c>
      <c r="H10051">
        <v>51.387</v>
      </c>
      <c r="I10051">
        <v>26125.373</v>
      </c>
      <c r="J10051">
        <v>10654614</v>
      </c>
      <c r="K10051">
        <v>5.4080000000000004</v>
      </c>
      <c r="L10051">
        <v>1.9830000000000001</v>
      </c>
      <c r="M10051">
        <v>1211.405</v>
      </c>
      <c r="N10051">
        <v>494043</v>
      </c>
      <c r="O10051">
        <v>1.94</v>
      </c>
      <c r="P10051">
        <v>1.5469999999999999</v>
      </c>
      <c r="Q10051">
        <v>434.51600000000002</v>
      </c>
      <c r="R10051">
        <v>177207</v>
      </c>
      <c r="S10051">
        <v>0</v>
      </c>
      <c r="T10051">
        <v>0</v>
      </c>
      <c r="U10051">
        <v>0</v>
      </c>
      <c r="V10051">
        <v>0</v>
      </c>
      <c r="W10051">
        <f t="shared" si="391"/>
        <v>0</v>
      </c>
      <c r="X10051">
        <f t="shared" si="389"/>
        <v>20.165760000000027</v>
      </c>
      <c r="Y10051">
        <f t="shared" si="390"/>
        <v>0</v>
      </c>
    </row>
    <row r="10052" spans="1:25" x14ac:dyDescent="0.2">
      <c r="A10052" t="s">
        <v>23</v>
      </c>
      <c r="B10052" t="s">
        <v>1430</v>
      </c>
      <c r="C10052">
        <v>3</v>
      </c>
      <c r="D10052">
        <v>10</v>
      </c>
      <c r="E10052" t="s">
        <v>9715</v>
      </c>
      <c r="F10052">
        <v>343.298</v>
      </c>
      <c r="G10052">
        <v>108.15</v>
      </c>
      <c r="H10052">
        <v>42.704999999999998</v>
      </c>
      <c r="I10052">
        <v>37127.79</v>
      </c>
      <c r="J10052">
        <v>15141689</v>
      </c>
      <c r="K10052">
        <v>17.672999999999998</v>
      </c>
      <c r="L10052">
        <v>7.6109999999999998</v>
      </c>
      <c r="M10052">
        <v>6067.2619999999997</v>
      </c>
      <c r="N10052">
        <v>2474389</v>
      </c>
      <c r="O10052">
        <v>3.6160000000000001</v>
      </c>
      <c r="P10052">
        <v>12.316000000000001</v>
      </c>
      <c r="Q10052">
        <v>1241.482</v>
      </c>
      <c r="R10052">
        <v>506309</v>
      </c>
      <c r="S10052">
        <v>2.5000000000000001E-2</v>
      </c>
      <c r="T10052">
        <v>2.5499999999999998</v>
      </c>
      <c r="U10052">
        <v>8.7539999999999996</v>
      </c>
      <c r="V10052">
        <v>3570</v>
      </c>
      <c r="W10052">
        <f t="shared" si="391"/>
        <v>14</v>
      </c>
      <c r="X10052">
        <f t="shared" si="389"/>
        <v>1763.2123199999999</v>
      </c>
      <c r="Y10052">
        <f t="shared" si="390"/>
        <v>26.978400000000001</v>
      </c>
    </row>
    <row r="10053" spans="1:25" x14ac:dyDescent="0.2">
      <c r="A10053" t="s">
        <v>23</v>
      </c>
      <c r="B10053" t="s">
        <v>1430</v>
      </c>
      <c r="C10053">
        <v>3</v>
      </c>
      <c r="D10053">
        <v>11</v>
      </c>
      <c r="E10053" t="s">
        <v>4088</v>
      </c>
      <c r="F10053">
        <v>220.096</v>
      </c>
      <c r="G10053">
        <v>120.791</v>
      </c>
      <c r="H10053">
        <v>49.664000000000001</v>
      </c>
      <c r="I10053">
        <v>26585.703000000001</v>
      </c>
      <c r="J10053">
        <v>10842349</v>
      </c>
      <c r="K10053">
        <v>3.4340000000000002</v>
      </c>
      <c r="L10053">
        <v>1.6719999999999999</v>
      </c>
      <c r="M10053">
        <v>755.92</v>
      </c>
      <c r="N10053">
        <v>308284</v>
      </c>
      <c r="O10053">
        <v>1.992</v>
      </c>
      <c r="P10053">
        <v>3.4239999999999999</v>
      </c>
      <c r="Q10053">
        <v>438.43200000000002</v>
      </c>
      <c r="R10053">
        <v>178804</v>
      </c>
      <c r="S10053">
        <v>6.0000000000000001E-3</v>
      </c>
      <c r="T10053">
        <v>1.204</v>
      </c>
      <c r="U10053">
        <v>1.2509999999999999</v>
      </c>
      <c r="V10053">
        <v>510</v>
      </c>
      <c r="W10053">
        <f t="shared" si="391"/>
        <v>2</v>
      </c>
      <c r="X10053">
        <f t="shared" si="389"/>
        <v>28.624320000000022</v>
      </c>
      <c r="Y10053">
        <f t="shared" si="390"/>
        <v>1.0584</v>
      </c>
    </row>
    <row r="10054" spans="1:25" x14ac:dyDescent="0.2">
      <c r="A10054" t="s">
        <v>23</v>
      </c>
      <c r="B10054" t="s">
        <v>1430</v>
      </c>
      <c r="C10054">
        <v>3</v>
      </c>
      <c r="D10054">
        <v>12</v>
      </c>
      <c r="E10054" t="s">
        <v>9716</v>
      </c>
      <c r="F10054">
        <v>253.02699999999999</v>
      </c>
      <c r="G10054">
        <v>110.52200000000001</v>
      </c>
      <c r="H10054">
        <v>44.853999999999999</v>
      </c>
      <c r="I10054">
        <v>27965.097000000002</v>
      </c>
      <c r="J10054">
        <v>11404902</v>
      </c>
      <c r="K10054">
        <v>9.0630000000000006</v>
      </c>
      <c r="L10054">
        <v>4.718</v>
      </c>
      <c r="M10054">
        <v>2293.2930000000001</v>
      </c>
      <c r="N10054">
        <v>935265</v>
      </c>
      <c r="O10054">
        <v>2.1059999999999999</v>
      </c>
      <c r="P10054">
        <v>4.7789999999999999</v>
      </c>
      <c r="Q10054">
        <v>532.79499999999996</v>
      </c>
      <c r="R10054">
        <v>217288</v>
      </c>
      <c r="S10054">
        <v>5.0000000000000001E-3</v>
      </c>
      <c r="T10054">
        <v>1.123</v>
      </c>
      <c r="U10054">
        <v>1.2509999999999999</v>
      </c>
      <c r="V10054">
        <v>510</v>
      </c>
      <c r="W10054">
        <f t="shared" si="391"/>
        <v>2</v>
      </c>
      <c r="X10054">
        <f t="shared" si="389"/>
        <v>232.44839999999991</v>
      </c>
      <c r="Y10054">
        <f t="shared" si="390"/>
        <v>1.0584</v>
      </c>
    </row>
    <row r="10055" spans="1:25" x14ac:dyDescent="0.2">
      <c r="A10055" t="s">
        <v>23</v>
      </c>
      <c r="B10055" t="s">
        <v>1430</v>
      </c>
      <c r="C10055">
        <v>3</v>
      </c>
      <c r="D10055">
        <v>13</v>
      </c>
      <c r="E10055" t="s">
        <v>6975</v>
      </c>
      <c r="F10055">
        <v>221.16300000000001</v>
      </c>
      <c r="G10055">
        <v>90.611000000000004</v>
      </c>
      <c r="H10055">
        <v>40.835000000000001</v>
      </c>
      <c r="I10055">
        <v>20039.716</v>
      </c>
      <c r="J10055">
        <v>8172723</v>
      </c>
      <c r="K10055">
        <v>3.0419999999999998</v>
      </c>
      <c r="L10055">
        <v>1.913</v>
      </c>
      <c r="M10055">
        <v>672.82799999999997</v>
      </c>
      <c r="N10055">
        <v>274397</v>
      </c>
      <c r="O10055">
        <v>1.9079999999999999</v>
      </c>
      <c r="P10055">
        <v>4.0789999999999997</v>
      </c>
      <c r="Q10055">
        <v>421.947</v>
      </c>
      <c r="R10055">
        <v>172081</v>
      </c>
      <c r="S10055">
        <v>8.0000000000000002E-3</v>
      </c>
      <c r="T10055">
        <v>1.4710000000000001</v>
      </c>
      <c r="U10055">
        <v>1.8759999999999999</v>
      </c>
      <c r="V10055">
        <v>765</v>
      </c>
      <c r="W10055">
        <f t="shared" si="391"/>
        <v>3</v>
      </c>
      <c r="X10055">
        <f t="shared" si="389"/>
        <v>0</v>
      </c>
      <c r="Y10055">
        <f t="shared" si="390"/>
        <v>3.2184000000000004</v>
      </c>
    </row>
    <row r="10056" spans="1:25" x14ac:dyDescent="0.2">
      <c r="A10056" t="s">
        <v>23</v>
      </c>
      <c r="B10056" t="s">
        <v>1430</v>
      </c>
      <c r="C10056">
        <v>3</v>
      </c>
      <c r="D10056">
        <v>14</v>
      </c>
      <c r="E10056" t="s">
        <v>9717</v>
      </c>
      <c r="F10056">
        <v>113.22199999999999</v>
      </c>
      <c r="G10056">
        <v>92.66</v>
      </c>
      <c r="H10056">
        <v>42.847999999999999</v>
      </c>
      <c r="I10056">
        <v>10491.212</v>
      </c>
      <c r="J10056">
        <v>4278592</v>
      </c>
      <c r="K10056">
        <v>2.8010000000000002</v>
      </c>
      <c r="L10056">
        <v>1.506</v>
      </c>
      <c r="M10056">
        <v>317.108</v>
      </c>
      <c r="N10056">
        <v>129325</v>
      </c>
      <c r="O10056">
        <v>1.9079999999999999</v>
      </c>
      <c r="P10056">
        <v>4.407</v>
      </c>
      <c r="Q10056">
        <v>216.06299999999999</v>
      </c>
      <c r="R10056">
        <v>88116</v>
      </c>
      <c r="S10056">
        <v>6.0000000000000001E-3</v>
      </c>
      <c r="T10056">
        <v>1.1870000000000001</v>
      </c>
      <c r="U10056">
        <v>0.625</v>
      </c>
      <c r="V10056">
        <v>255</v>
      </c>
      <c r="W10056">
        <f t="shared" si="391"/>
        <v>1</v>
      </c>
      <c r="X10056">
        <f t="shared" si="389"/>
        <v>0</v>
      </c>
      <c r="Y10056">
        <f t="shared" si="390"/>
        <v>0</v>
      </c>
    </row>
    <row r="10057" spans="1:25" x14ac:dyDescent="0.2">
      <c r="A10057" t="s">
        <v>23</v>
      </c>
      <c r="B10057" t="s">
        <v>1430</v>
      </c>
      <c r="C10057">
        <v>3</v>
      </c>
      <c r="D10057">
        <v>15</v>
      </c>
      <c r="E10057" t="s">
        <v>9718</v>
      </c>
      <c r="F10057">
        <v>259.19099999999997</v>
      </c>
      <c r="G10057">
        <v>103.93300000000001</v>
      </c>
      <c r="H10057">
        <v>49.365000000000002</v>
      </c>
      <c r="I10057">
        <v>26938.483</v>
      </c>
      <c r="J10057">
        <v>10986222</v>
      </c>
      <c r="K10057">
        <v>3.9910000000000001</v>
      </c>
      <c r="L10057">
        <v>3.81</v>
      </c>
      <c r="M10057">
        <v>1034.386</v>
      </c>
      <c r="N10057">
        <v>421850</v>
      </c>
      <c r="O10057">
        <v>1.978</v>
      </c>
      <c r="P10057">
        <v>1.958</v>
      </c>
      <c r="Q10057">
        <v>512.57899999999995</v>
      </c>
      <c r="R10057">
        <v>209043</v>
      </c>
      <c r="S10057">
        <v>0</v>
      </c>
      <c r="T10057">
        <v>0</v>
      </c>
      <c r="U10057">
        <v>0</v>
      </c>
      <c r="V10057">
        <v>0</v>
      </c>
      <c r="W10057">
        <f t="shared" si="391"/>
        <v>0</v>
      </c>
      <c r="X10057">
        <f t="shared" si="389"/>
        <v>188.7818399999999</v>
      </c>
      <c r="Y10057">
        <f t="shared" si="390"/>
        <v>0</v>
      </c>
    </row>
    <row r="10058" spans="1:25" x14ac:dyDescent="0.2">
      <c r="A10058" t="s">
        <v>23</v>
      </c>
      <c r="B10058" t="s">
        <v>1430</v>
      </c>
      <c r="C10058">
        <v>3</v>
      </c>
      <c r="D10058">
        <v>16</v>
      </c>
      <c r="E10058" t="s">
        <v>9719</v>
      </c>
      <c r="F10058">
        <v>348.23899999999998</v>
      </c>
      <c r="G10058">
        <v>84.225999999999999</v>
      </c>
      <c r="H10058">
        <v>42.786000000000001</v>
      </c>
      <c r="I10058">
        <v>29330.754000000001</v>
      </c>
      <c r="J10058">
        <v>11961853</v>
      </c>
      <c r="K10058">
        <v>4.1340000000000003</v>
      </c>
      <c r="L10058">
        <v>2.218</v>
      </c>
      <c r="M10058">
        <v>1439.7650000000001</v>
      </c>
      <c r="N10058">
        <v>587174</v>
      </c>
      <c r="O10058">
        <v>2.0630000000000002</v>
      </c>
      <c r="P10058">
        <v>6.0659999999999998</v>
      </c>
      <c r="Q10058">
        <v>718.298</v>
      </c>
      <c r="R10058">
        <v>292941</v>
      </c>
      <c r="S10058">
        <v>5.0000000000000001E-3</v>
      </c>
      <c r="T10058">
        <v>1.1719999999999999</v>
      </c>
      <c r="U10058">
        <v>1.8759999999999999</v>
      </c>
      <c r="V10058">
        <v>765</v>
      </c>
      <c r="W10058">
        <f t="shared" si="391"/>
        <v>3</v>
      </c>
      <c r="X10058">
        <f t="shared" si="389"/>
        <v>633.13488000000007</v>
      </c>
      <c r="Y10058">
        <f t="shared" si="390"/>
        <v>3.2184000000000004</v>
      </c>
    </row>
    <row r="10059" spans="1:25" x14ac:dyDescent="0.2">
      <c r="A10059" t="s">
        <v>23</v>
      </c>
      <c r="B10059" t="s">
        <v>1430</v>
      </c>
      <c r="C10059">
        <v>3</v>
      </c>
      <c r="D10059">
        <v>17</v>
      </c>
      <c r="E10059" t="s">
        <v>9720</v>
      </c>
      <c r="F10059">
        <v>347.33199999999999</v>
      </c>
      <c r="G10059">
        <v>95.2</v>
      </c>
      <c r="H10059">
        <v>41.6</v>
      </c>
      <c r="I10059">
        <v>33065.834999999999</v>
      </c>
      <c r="J10059">
        <v>13485117</v>
      </c>
      <c r="K10059">
        <v>10.94</v>
      </c>
      <c r="L10059">
        <v>5.9749999999999996</v>
      </c>
      <c r="M10059">
        <v>3799.777</v>
      </c>
      <c r="N10059">
        <v>1549649</v>
      </c>
      <c r="O10059">
        <v>2.4430000000000001</v>
      </c>
      <c r="P10059">
        <v>8.0370000000000008</v>
      </c>
      <c r="Q10059">
        <v>848.56</v>
      </c>
      <c r="R10059">
        <v>346065</v>
      </c>
      <c r="S10059">
        <v>1.2999999999999999E-2</v>
      </c>
      <c r="T10059">
        <v>1.7929999999999999</v>
      </c>
      <c r="U10059">
        <v>4.3769999999999998</v>
      </c>
      <c r="V10059">
        <v>1785</v>
      </c>
      <c r="W10059">
        <f t="shared" si="391"/>
        <v>7</v>
      </c>
      <c r="X10059">
        <f t="shared" si="389"/>
        <v>914.50079999999991</v>
      </c>
      <c r="Y10059">
        <f t="shared" si="390"/>
        <v>11.858400000000001</v>
      </c>
    </row>
    <row r="10060" spans="1:25" x14ac:dyDescent="0.2">
      <c r="A10060" t="s">
        <v>23</v>
      </c>
      <c r="B10060" t="s">
        <v>1430</v>
      </c>
      <c r="C10060">
        <v>3</v>
      </c>
      <c r="D10060">
        <v>18</v>
      </c>
      <c r="E10060" t="s">
        <v>9721</v>
      </c>
      <c r="F10060">
        <v>332.19799999999998</v>
      </c>
      <c r="G10060">
        <v>108.907</v>
      </c>
      <c r="H10060">
        <v>49.484000000000002</v>
      </c>
      <c r="I10060">
        <v>36178.758000000002</v>
      </c>
      <c r="J10060">
        <v>14754649</v>
      </c>
      <c r="K10060">
        <v>11.679</v>
      </c>
      <c r="L10060">
        <v>5.5890000000000004</v>
      </c>
      <c r="M10060">
        <v>3879.7649999999999</v>
      </c>
      <c r="N10060">
        <v>1582270</v>
      </c>
      <c r="O10060">
        <v>1.9910000000000001</v>
      </c>
      <c r="P10060">
        <v>2.4889999999999999</v>
      </c>
      <c r="Q10060">
        <v>661.35299999999995</v>
      </c>
      <c r="R10060">
        <v>269717</v>
      </c>
      <c r="S10060">
        <v>4.0000000000000001E-3</v>
      </c>
      <c r="T10060">
        <v>0.98</v>
      </c>
      <c r="U10060">
        <v>1.2509999999999999</v>
      </c>
      <c r="V10060">
        <v>510</v>
      </c>
      <c r="W10060">
        <f t="shared" si="391"/>
        <v>2</v>
      </c>
      <c r="X10060">
        <f t="shared" si="389"/>
        <v>510.13367999999991</v>
      </c>
      <c r="Y10060">
        <f t="shared" si="390"/>
        <v>1.0584</v>
      </c>
    </row>
    <row r="10061" spans="1:25" x14ac:dyDescent="0.2">
      <c r="A10061" t="s">
        <v>23</v>
      </c>
      <c r="B10061" t="s">
        <v>1430</v>
      </c>
      <c r="C10061">
        <v>3</v>
      </c>
      <c r="D10061">
        <v>19</v>
      </c>
      <c r="E10061" t="s">
        <v>9722</v>
      </c>
      <c r="F10061">
        <v>288.66500000000002</v>
      </c>
      <c r="G10061">
        <v>105.73699999999999</v>
      </c>
      <c r="H10061">
        <v>44.02</v>
      </c>
      <c r="I10061">
        <v>30522.508999999998</v>
      </c>
      <c r="J10061">
        <v>12447882</v>
      </c>
      <c r="K10061">
        <v>11.71</v>
      </c>
      <c r="L10061">
        <v>5.9589999999999996</v>
      </c>
      <c r="M10061">
        <v>3380.172</v>
      </c>
      <c r="N10061">
        <v>1378523</v>
      </c>
      <c r="O10061">
        <v>2.4340000000000002</v>
      </c>
      <c r="P10061">
        <v>5.484</v>
      </c>
      <c r="Q10061">
        <v>702.65499999999997</v>
      </c>
      <c r="R10061">
        <v>286561</v>
      </c>
      <c r="S10061">
        <v>1.2999999999999999E-2</v>
      </c>
      <c r="T10061">
        <v>1.82</v>
      </c>
      <c r="U10061">
        <v>3.7519999999999998</v>
      </c>
      <c r="V10061">
        <v>1530</v>
      </c>
      <c r="W10061">
        <f t="shared" si="391"/>
        <v>6</v>
      </c>
      <c r="X10061">
        <f t="shared" si="389"/>
        <v>599.346</v>
      </c>
      <c r="Y10061">
        <f t="shared" si="390"/>
        <v>9.6984000000000012</v>
      </c>
    </row>
    <row r="10062" spans="1:25" x14ac:dyDescent="0.2">
      <c r="A10062" t="s">
        <v>23</v>
      </c>
      <c r="B10062" t="s">
        <v>1430</v>
      </c>
      <c r="C10062">
        <v>3</v>
      </c>
      <c r="D10062">
        <v>20</v>
      </c>
      <c r="E10062" t="s">
        <v>9723</v>
      </c>
      <c r="F10062">
        <v>259.41199999999998</v>
      </c>
      <c r="G10062">
        <v>116.623</v>
      </c>
      <c r="H10062">
        <v>48.923000000000002</v>
      </c>
      <c r="I10062">
        <v>30253.360000000001</v>
      </c>
      <c r="J10062">
        <v>12338116</v>
      </c>
      <c r="K10062">
        <v>3.5510000000000002</v>
      </c>
      <c r="L10062">
        <v>1.516</v>
      </c>
      <c r="M10062">
        <v>921.18899999999996</v>
      </c>
      <c r="N10062">
        <v>375685</v>
      </c>
      <c r="O10062">
        <v>2.077</v>
      </c>
      <c r="P10062">
        <v>3.2360000000000002</v>
      </c>
      <c r="Q10062">
        <v>538.88900000000001</v>
      </c>
      <c r="R10062">
        <v>219773</v>
      </c>
      <c r="S10062">
        <v>2E-3</v>
      </c>
      <c r="T10062">
        <v>0.78400000000000003</v>
      </c>
      <c r="U10062">
        <v>0.625</v>
      </c>
      <c r="V10062">
        <v>255</v>
      </c>
      <c r="W10062">
        <f t="shared" si="391"/>
        <v>1</v>
      </c>
      <c r="X10062">
        <f t="shared" si="389"/>
        <v>245.61144000000002</v>
      </c>
      <c r="Y10062">
        <f t="shared" si="390"/>
        <v>0</v>
      </c>
    </row>
    <row r="10063" spans="1:25" x14ac:dyDescent="0.2">
      <c r="A10063" t="s">
        <v>23</v>
      </c>
      <c r="B10063" t="s">
        <v>1430</v>
      </c>
      <c r="C10063">
        <v>3</v>
      </c>
      <c r="D10063">
        <v>21</v>
      </c>
      <c r="E10063" t="s">
        <v>9724</v>
      </c>
      <c r="F10063">
        <v>363.00299999999999</v>
      </c>
      <c r="G10063">
        <v>92.796000000000006</v>
      </c>
      <c r="H10063">
        <v>41</v>
      </c>
      <c r="I10063">
        <v>33685.275000000001</v>
      </c>
      <c r="J10063">
        <v>13737741</v>
      </c>
      <c r="K10063">
        <v>2.9609999999999999</v>
      </c>
      <c r="L10063">
        <v>1.3759999999999999</v>
      </c>
      <c r="M10063">
        <v>1074.9259999999999</v>
      </c>
      <c r="N10063">
        <v>438383</v>
      </c>
      <c r="O10063">
        <v>1.746</v>
      </c>
      <c r="P10063">
        <v>1.1679999999999999</v>
      </c>
      <c r="Q10063">
        <v>633.94600000000003</v>
      </c>
      <c r="R10063">
        <v>258540</v>
      </c>
      <c r="S10063">
        <v>0</v>
      </c>
      <c r="T10063">
        <v>0</v>
      </c>
      <c r="U10063">
        <v>0</v>
      </c>
      <c r="V10063">
        <v>0</v>
      </c>
      <c r="W10063">
        <f t="shared" si="391"/>
        <v>0</v>
      </c>
      <c r="X10063">
        <f t="shared" si="389"/>
        <v>450.93456000000009</v>
      </c>
      <c r="Y10063">
        <f t="shared" si="390"/>
        <v>0</v>
      </c>
    </row>
    <row r="10064" spans="1:25" x14ac:dyDescent="0.2">
      <c r="A10064" t="s">
        <v>23</v>
      </c>
      <c r="B10064" t="s">
        <v>1430</v>
      </c>
      <c r="C10064">
        <v>3</v>
      </c>
      <c r="D10064">
        <v>22</v>
      </c>
      <c r="E10064" t="s">
        <v>9725</v>
      </c>
      <c r="F10064">
        <v>180.69</v>
      </c>
      <c r="G10064">
        <v>129.28100000000001</v>
      </c>
      <c r="H10064">
        <v>57.343000000000004</v>
      </c>
      <c r="I10064">
        <v>23359.71</v>
      </c>
      <c r="J10064">
        <v>9526704</v>
      </c>
      <c r="K10064">
        <v>4.782</v>
      </c>
      <c r="L10064">
        <v>1.9279999999999999</v>
      </c>
      <c r="M10064">
        <v>864.03499999999997</v>
      </c>
      <c r="N10064">
        <v>352376</v>
      </c>
      <c r="O10064">
        <v>2.1960000000000002</v>
      </c>
      <c r="P10064">
        <v>3.0129999999999999</v>
      </c>
      <c r="Q10064">
        <v>396.733</v>
      </c>
      <c r="R10064">
        <v>161798</v>
      </c>
      <c r="S10064">
        <v>0.01</v>
      </c>
      <c r="T10064">
        <v>1.627</v>
      </c>
      <c r="U10064">
        <v>1.8759999999999999</v>
      </c>
      <c r="V10064">
        <v>765</v>
      </c>
      <c r="W10064">
        <f t="shared" si="391"/>
        <v>3</v>
      </c>
      <c r="X10064">
        <f t="shared" ref="X10064:X10127" si="392">(MAX(0, (Q10064-425.18)))*2.16</f>
        <v>0</v>
      </c>
      <c r="Y10064">
        <f t="shared" ref="Y10064:Y10127" si="393">(MAX(0, (W10064-1.51)))*2.16</f>
        <v>3.2184000000000004</v>
      </c>
    </row>
    <row r="10065" spans="1:25" x14ac:dyDescent="0.2">
      <c r="A10065" t="s">
        <v>23</v>
      </c>
      <c r="B10065" t="s">
        <v>1430</v>
      </c>
      <c r="C10065">
        <v>3</v>
      </c>
      <c r="D10065">
        <v>23</v>
      </c>
      <c r="E10065" t="s">
        <v>9726</v>
      </c>
      <c r="F10065">
        <v>261.64800000000002</v>
      </c>
      <c r="G10065">
        <v>90.478999999999999</v>
      </c>
      <c r="H10065">
        <v>48.695</v>
      </c>
      <c r="I10065">
        <v>23673.792000000001</v>
      </c>
      <c r="J10065">
        <v>9654795</v>
      </c>
      <c r="K10065">
        <v>10.532</v>
      </c>
      <c r="L10065">
        <v>4.109</v>
      </c>
      <c r="M10065">
        <v>2755.7440000000001</v>
      </c>
      <c r="N10065">
        <v>1123865</v>
      </c>
      <c r="O10065">
        <v>2.7320000000000002</v>
      </c>
      <c r="P10065">
        <v>6.43</v>
      </c>
      <c r="Q10065">
        <v>714.76800000000003</v>
      </c>
      <c r="R10065">
        <v>291501</v>
      </c>
      <c r="S10065">
        <v>1.9E-2</v>
      </c>
      <c r="T10065">
        <v>2.2080000000000002</v>
      </c>
      <c r="U10065">
        <v>5.0019999999999998</v>
      </c>
      <c r="V10065">
        <v>2040</v>
      </c>
      <c r="W10065">
        <f t="shared" si="391"/>
        <v>8</v>
      </c>
      <c r="X10065">
        <f t="shared" si="392"/>
        <v>625.51008000000013</v>
      </c>
      <c r="Y10065">
        <f t="shared" si="393"/>
        <v>14.018400000000002</v>
      </c>
    </row>
    <row r="10066" spans="1:25" x14ac:dyDescent="0.2">
      <c r="A10066" t="s">
        <v>23</v>
      </c>
      <c r="B10066" t="s">
        <v>1430</v>
      </c>
      <c r="C10066">
        <v>3</v>
      </c>
      <c r="D10066">
        <v>24</v>
      </c>
      <c r="E10066" t="s">
        <v>9727</v>
      </c>
      <c r="F10066">
        <v>352.71100000000001</v>
      </c>
      <c r="G10066">
        <v>106.43600000000001</v>
      </c>
      <c r="H10066">
        <v>45.603000000000002</v>
      </c>
      <c r="I10066">
        <v>37541.201000000001</v>
      </c>
      <c r="J10066">
        <v>15310289</v>
      </c>
      <c r="K10066">
        <v>13.188000000000001</v>
      </c>
      <c r="L10066">
        <v>5.4290000000000003</v>
      </c>
      <c r="M10066">
        <v>4651.7079999999996</v>
      </c>
      <c r="N10066">
        <v>1897089</v>
      </c>
      <c r="O10066">
        <v>2.649</v>
      </c>
      <c r="P10066">
        <v>7.758</v>
      </c>
      <c r="Q10066">
        <v>934.40800000000002</v>
      </c>
      <c r="R10066">
        <v>381076</v>
      </c>
      <c r="S10066">
        <v>1.0999999999999999E-2</v>
      </c>
      <c r="T10066">
        <v>1.647</v>
      </c>
      <c r="U10066">
        <v>3.7519999999999998</v>
      </c>
      <c r="V10066">
        <v>1530</v>
      </c>
      <c r="W10066">
        <f t="shared" si="391"/>
        <v>6</v>
      </c>
      <c r="X10066">
        <f t="shared" si="392"/>
        <v>1099.9324800000002</v>
      </c>
      <c r="Y10066">
        <f t="shared" si="393"/>
        <v>9.6984000000000012</v>
      </c>
    </row>
    <row r="10067" spans="1:25" x14ac:dyDescent="0.2">
      <c r="A10067" t="s">
        <v>23</v>
      </c>
      <c r="B10067" t="s">
        <v>1430</v>
      </c>
      <c r="C10067">
        <v>3</v>
      </c>
      <c r="D10067">
        <v>25</v>
      </c>
      <c r="E10067" t="s">
        <v>9728</v>
      </c>
      <c r="F10067">
        <v>303.66399999999999</v>
      </c>
      <c r="G10067">
        <v>88.084999999999994</v>
      </c>
      <c r="H10067">
        <v>39.956000000000003</v>
      </c>
      <c r="I10067">
        <v>26748.128000000001</v>
      </c>
      <c r="J10067">
        <v>10908590</v>
      </c>
      <c r="K10067">
        <v>8.1530000000000005</v>
      </c>
      <c r="L10067">
        <v>5.734</v>
      </c>
      <c r="M10067">
        <v>2475.8870000000002</v>
      </c>
      <c r="N10067">
        <v>1009732</v>
      </c>
      <c r="O10067">
        <v>2.198</v>
      </c>
      <c r="P10067">
        <v>7.4820000000000002</v>
      </c>
      <c r="Q10067">
        <v>667.43899999999996</v>
      </c>
      <c r="R10067">
        <v>272199</v>
      </c>
      <c r="S10067">
        <v>4.0000000000000001E-3</v>
      </c>
      <c r="T10067">
        <v>1.0249999999999999</v>
      </c>
      <c r="U10067">
        <v>1.2509999999999999</v>
      </c>
      <c r="V10067">
        <v>510</v>
      </c>
      <c r="W10067">
        <f t="shared" si="391"/>
        <v>2</v>
      </c>
      <c r="X10067">
        <f t="shared" si="392"/>
        <v>523.27943999999991</v>
      </c>
      <c r="Y10067">
        <f t="shared" si="393"/>
        <v>1.0584</v>
      </c>
    </row>
    <row r="10068" spans="1:25" x14ac:dyDescent="0.2">
      <c r="A10068" t="s">
        <v>23</v>
      </c>
      <c r="B10068" t="s">
        <v>1430</v>
      </c>
      <c r="C10068">
        <v>3</v>
      </c>
      <c r="D10068">
        <v>26</v>
      </c>
      <c r="E10068" t="s">
        <v>2520</v>
      </c>
      <c r="F10068">
        <v>304.053</v>
      </c>
      <c r="G10068">
        <v>70.912000000000006</v>
      </c>
      <c r="H10068">
        <v>34.267000000000003</v>
      </c>
      <c r="I10068">
        <v>21561.025000000001</v>
      </c>
      <c r="J10068">
        <v>8793153</v>
      </c>
      <c r="K10068">
        <v>7.8179999999999996</v>
      </c>
      <c r="L10068">
        <v>5.1859999999999999</v>
      </c>
      <c r="M10068">
        <v>2377.0120000000002</v>
      </c>
      <c r="N10068">
        <v>969408</v>
      </c>
      <c r="O10068">
        <v>2.1989999999999998</v>
      </c>
      <c r="P10068">
        <v>5.7080000000000002</v>
      </c>
      <c r="Q10068">
        <v>668.66899999999998</v>
      </c>
      <c r="R10068">
        <v>272701</v>
      </c>
      <c r="S10068">
        <v>1.2E-2</v>
      </c>
      <c r="T10068">
        <v>1.774</v>
      </c>
      <c r="U10068">
        <v>3.7519999999999998</v>
      </c>
      <c r="V10068">
        <v>1530</v>
      </c>
      <c r="W10068">
        <f t="shared" si="391"/>
        <v>6</v>
      </c>
      <c r="X10068">
        <f t="shared" si="392"/>
        <v>525.93624</v>
      </c>
      <c r="Y10068">
        <f t="shared" si="393"/>
        <v>9.6984000000000012</v>
      </c>
    </row>
    <row r="10069" spans="1:25" x14ac:dyDescent="0.2">
      <c r="A10069" t="s">
        <v>23</v>
      </c>
      <c r="B10069" t="s">
        <v>1430</v>
      </c>
      <c r="C10069">
        <v>3</v>
      </c>
      <c r="D10069">
        <v>27</v>
      </c>
      <c r="E10069" t="s">
        <v>3419</v>
      </c>
      <c r="F10069">
        <v>285.47000000000003</v>
      </c>
      <c r="G10069">
        <v>105.791</v>
      </c>
      <c r="H10069">
        <v>43.362000000000002</v>
      </c>
      <c r="I10069">
        <v>30200.105</v>
      </c>
      <c r="J10069">
        <v>12316397</v>
      </c>
      <c r="K10069">
        <v>11.067</v>
      </c>
      <c r="L10069">
        <v>3.996</v>
      </c>
      <c r="M10069">
        <v>3159.3820000000001</v>
      </c>
      <c r="N10069">
        <v>1288479</v>
      </c>
      <c r="O10069">
        <v>2.6379999999999999</v>
      </c>
      <c r="P10069">
        <v>7.16</v>
      </c>
      <c r="Q10069">
        <v>753.19299999999998</v>
      </c>
      <c r="R10069">
        <v>307172</v>
      </c>
      <c r="S10069">
        <v>8.9999999999999993E-3</v>
      </c>
      <c r="T10069">
        <v>1.4950000000000001</v>
      </c>
      <c r="U10069">
        <v>2.5009999999999999</v>
      </c>
      <c r="V10069">
        <v>1020</v>
      </c>
      <c r="W10069">
        <f t="shared" si="391"/>
        <v>4</v>
      </c>
      <c r="X10069">
        <f t="shared" si="392"/>
        <v>708.50807999999995</v>
      </c>
      <c r="Y10069">
        <f t="shared" si="393"/>
        <v>5.378400000000001</v>
      </c>
    </row>
    <row r="10070" spans="1:25" x14ac:dyDescent="0.2">
      <c r="A10070" t="s">
        <v>23</v>
      </c>
      <c r="B10070" t="s">
        <v>1430</v>
      </c>
      <c r="C10070">
        <v>3</v>
      </c>
      <c r="D10070">
        <v>28</v>
      </c>
      <c r="E10070" t="s">
        <v>9729</v>
      </c>
      <c r="F10070">
        <v>287.279</v>
      </c>
      <c r="G10070">
        <v>67.363</v>
      </c>
      <c r="H10070">
        <v>30.073</v>
      </c>
      <c r="I10070">
        <v>19352.001</v>
      </c>
      <c r="J10070">
        <v>7892255</v>
      </c>
      <c r="K10070">
        <v>8.4009999999999998</v>
      </c>
      <c r="L10070">
        <v>4.609</v>
      </c>
      <c r="M10070">
        <v>2413.42</v>
      </c>
      <c r="N10070">
        <v>984256</v>
      </c>
      <c r="O10070">
        <v>2.2679999999999998</v>
      </c>
      <c r="P10070">
        <v>5.883</v>
      </c>
      <c r="Q10070">
        <v>651.596</v>
      </c>
      <c r="R10070">
        <v>265738</v>
      </c>
      <c r="S10070">
        <v>1.4999999999999999E-2</v>
      </c>
      <c r="T10070">
        <v>1.9710000000000001</v>
      </c>
      <c r="U10070">
        <v>4.3769999999999998</v>
      </c>
      <c r="V10070">
        <v>1785</v>
      </c>
      <c r="W10070">
        <f t="shared" si="391"/>
        <v>7</v>
      </c>
      <c r="X10070">
        <f t="shared" si="392"/>
        <v>489.05856</v>
      </c>
      <c r="Y10070">
        <f t="shared" si="393"/>
        <v>11.858400000000001</v>
      </c>
    </row>
    <row r="10071" spans="1:25" x14ac:dyDescent="0.2">
      <c r="A10071" t="s">
        <v>23</v>
      </c>
      <c r="B10071" t="s">
        <v>1430</v>
      </c>
      <c r="C10071">
        <v>4</v>
      </c>
      <c r="D10071">
        <v>1</v>
      </c>
      <c r="E10071" t="s">
        <v>9730</v>
      </c>
      <c r="F10071">
        <v>71.927999999999997</v>
      </c>
      <c r="G10071">
        <v>69.983999999999995</v>
      </c>
      <c r="H10071">
        <v>34.401000000000003</v>
      </c>
      <c r="I10071">
        <v>5033.8</v>
      </c>
      <c r="J10071">
        <v>2052916</v>
      </c>
      <c r="K10071">
        <v>13.432</v>
      </c>
      <c r="L10071">
        <v>5.9560000000000004</v>
      </c>
      <c r="M10071">
        <v>966.12</v>
      </c>
      <c r="N10071">
        <v>394009</v>
      </c>
      <c r="O10071">
        <v>1.6839999999999999</v>
      </c>
      <c r="P10071">
        <v>1.171</v>
      </c>
      <c r="Q10071">
        <v>121.155</v>
      </c>
      <c r="R10071">
        <v>49410</v>
      </c>
      <c r="S10071">
        <v>0</v>
      </c>
      <c r="T10071">
        <v>0</v>
      </c>
      <c r="U10071">
        <v>0</v>
      </c>
      <c r="V10071">
        <v>0</v>
      </c>
      <c r="W10071">
        <f t="shared" si="391"/>
        <v>0</v>
      </c>
      <c r="X10071">
        <f t="shared" si="392"/>
        <v>0</v>
      </c>
      <c r="Y10071">
        <f t="shared" si="393"/>
        <v>0</v>
      </c>
    </row>
    <row r="10072" spans="1:25" x14ac:dyDescent="0.2">
      <c r="A10072" t="s">
        <v>23</v>
      </c>
      <c r="B10072" t="s">
        <v>1430</v>
      </c>
      <c r="C10072">
        <v>4</v>
      </c>
      <c r="D10072">
        <v>2</v>
      </c>
      <c r="E10072" t="s">
        <v>9731</v>
      </c>
      <c r="F10072">
        <v>224.64</v>
      </c>
      <c r="G10072">
        <v>92.905000000000001</v>
      </c>
      <c r="H10072">
        <v>48.151000000000003</v>
      </c>
      <c r="I10072">
        <v>20870.169999999998</v>
      </c>
      <c r="J10072">
        <v>8511404</v>
      </c>
      <c r="K10072">
        <v>11.673999999999999</v>
      </c>
      <c r="L10072">
        <v>5.1539999999999999</v>
      </c>
      <c r="M10072">
        <v>2622.4470000000001</v>
      </c>
      <c r="N10072">
        <v>1069503</v>
      </c>
      <c r="O10072">
        <v>1.514</v>
      </c>
      <c r="P10072">
        <v>1.069</v>
      </c>
      <c r="Q10072">
        <v>340.15499999999997</v>
      </c>
      <c r="R10072">
        <v>138724</v>
      </c>
      <c r="S10072">
        <v>0</v>
      </c>
      <c r="T10072">
        <v>0</v>
      </c>
      <c r="U10072">
        <v>0</v>
      </c>
      <c r="V10072">
        <v>0</v>
      </c>
      <c r="W10072">
        <f t="shared" si="391"/>
        <v>0</v>
      </c>
      <c r="X10072">
        <f t="shared" si="392"/>
        <v>0</v>
      </c>
      <c r="Y10072">
        <f t="shared" si="393"/>
        <v>0</v>
      </c>
    </row>
    <row r="10073" spans="1:25" x14ac:dyDescent="0.2">
      <c r="A10073" t="s">
        <v>23</v>
      </c>
      <c r="B10073" t="s">
        <v>1430</v>
      </c>
      <c r="C10073">
        <v>4</v>
      </c>
      <c r="D10073">
        <v>3</v>
      </c>
      <c r="E10073" t="s">
        <v>9732</v>
      </c>
      <c r="F10073">
        <v>175.36600000000001</v>
      </c>
      <c r="G10073">
        <v>107.78400000000001</v>
      </c>
      <c r="H10073">
        <v>50.478000000000002</v>
      </c>
      <c r="I10073">
        <v>18901.710999999999</v>
      </c>
      <c r="J10073">
        <v>7708615</v>
      </c>
      <c r="K10073">
        <v>63.936999999999998</v>
      </c>
      <c r="L10073">
        <v>26.588000000000001</v>
      </c>
      <c r="M10073">
        <v>11212.31</v>
      </c>
      <c r="N10073">
        <v>4572675</v>
      </c>
      <c r="O10073">
        <v>2.6970000000000001</v>
      </c>
      <c r="P10073">
        <v>8.6150000000000002</v>
      </c>
      <c r="Q10073">
        <v>472.99099999999999</v>
      </c>
      <c r="R10073">
        <v>192898</v>
      </c>
      <c r="S10073">
        <v>1.7999999999999999E-2</v>
      </c>
      <c r="T10073">
        <v>2.1320000000000001</v>
      </c>
      <c r="U10073">
        <v>3.1259999999999999</v>
      </c>
      <c r="V10073">
        <v>1275</v>
      </c>
      <c r="W10073">
        <f t="shared" si="391"/>
        <v>5</v>
      </c>
      <c r="X10073">
        <f t="shared" si="392"/>
        <v>103.27175999999996</v>
      </c>
      <c r="Y10073">
        <f t="shared" si="393"/>
        <v>7.5384000000000011</v>
      </c>
    </row>
    <row r="10074" spans="1:25" x14ac:dyDescent="0.2">
      <c r="A10074" t="s">
        <v>23</v>
      </c>
      <c r="B10074" t="s">
        <v>1430</v>
      </c>
      <c r="C10074">
        <v>4</v>
      </c>
      <c r="D10074">
        <v>4</v>
      </c>
      <c r="E10074" t="s">
        <v>9733</v>
      </c>
      <c r="F10074">
        <v>404.62599999999998</v>
      </c>
      <c r="G10074">
        <v>102.80200000000001</v>
      </c>
      <c r="H10074">
        <v>50.281999999999996</v>
      </c>
      <c r="I10074">
        <v>41596.239000000001</v>
      </c>
      <c r="J10074">
        <v>16964040</v>
      </c>
      <c r="K10074">
        <v>23.63</v>
      </c>
      <c r="L10074">
        <v>11.619</v>
      </c>
      <c r="M10074">
        <v>9561.3349999999991</v>
      </c>
      <c r="N10074">
        <v>3899364</v>
      </c>
      <c r="O10074">
        <v>1.5660000000000001</v>
      </c>
      <c r="P10074">
        <v>2.6819999999999999</v>
      </c>
      <c r="Q10074">
        <v>633.81200000000001</v>
      </c>
      <c r="R10074">
        <v>258485</v>
      </c>
      <c r="S10074">
        <v>2E-3</v>
      </c>
      <c r="T10074">
        <v>0.628</v>
      </c>
      <c r="U10074">
        <v>0.625</v>
      </c>
      <c r="V10074">
        <v>255</v>
      </c>
      <c r="W10074">
        <f t="shared" si="391"/>
        <v>1</v>
      </c>
      <c r="X10074">
        <f t="shared" si="392"/>
        <v>450.64512000000002</v>
      </c>
      <c r="Y10074">
        <f t="shared" si="393"/>
        <v>0</v>
      </c>
    </row>
    <row r="10075" spans="1:25" x14ac:dyDescent="0.2">
      <c r="A10075" t="s">
        <v>23</v>
      </c>
      <c r="B10075" t="s">
        <v>1430</v>
      </c>
      <c r="C10075">
        <v>4</v>
      </c>
      <c r="D10075">
        <v>5</v>
      </c>
      <c r="E10075" t="s">
        <v>9734</v>
      </c>
      <c r="F10075">
        <v>165.40899999999999</v>
      </c>
      <c r="G10075">
        <v>100.902</v>
      </c>
      <c r="H10075">
        <v>54.033000000000001</v>
      </c>
      <c r="I10075">
        <v>16690.13</v>
      </c>
      <c r="J10075">
        <v>6806674</v>
      </c>
      <c r="K10075">
        <v>65.394000000000005</v>
      </c>
      <c r="L10075">
        <v>28.189</v>
      </c>
      <c r="M10075">
        <v>10816.708000000001</v>
      </c>
      <c r="N10075">
        <v>4411338</v>
      </c>
      <c r="O10075">
        <v>3.7450000000000001</v>
      </c>
      <c r="P10075">
        <v>10.061</v>
      </c>
      <c r="Q10075">
        <v>619.53599999999994</v>
      </c>
      <c r="R10075">
        <v>252663</v>
      </c>
      <c r="S10075">
        <v>2.5999999999999999E-2</v>
      </c>
      <c r="T10075">
        <v>2.597</v>
      </c>
      <c r="U10075">
        <v>4.3769999999999998</v>
      </c>
      <c r="V10075">
        <v>1785</v>
      </c>
      <c r="W10075">
        <f t="shared" si="391"/>
        <v>7</v>
      </c>
      <c r="X10075">
        <f t="shared" si="392"/>
        <v>419.8089599999999</v>
      </c>
      <c r="Y10075">
        <f t="shared" si="393"/>
        <v>11.858400000000001</v>
      </c>
    </row>
    <row r="10076" spans="1:25" x14ac:dyDescent="0.2">
      <c r="A10076" t="s">
        <v>23</v>
      </c>
      <c r="B10076" t="s">
        <v>1430</v>
      </c>
      <c r="C10076">
        <v>4</v>
      </c>
      <c r="D10076">
        <v>6</v>
      </c>
      <c r="E10076" t="s">
        <v>9735</v>
      </c>
      <c r="F10076">
        <v>120.77200000000001</v>
      </c>
      <c r="G10076">
        <v>97.084000000000003</v>
      </c>
      <c r="H10076">
        <v>46.929000000000002</v>
      </c>
      <c r="I10076">
        <v>11725.07</v>
      </c>
      <c r="J10076">
        <v>4781792</v>
      </c>
      <c r="K10076">
        <v>12.2</v>
      </c>
      <c r="L10076">
        <v>5.1820000000000004</v>
      </c>
      <c r="M10076">
        <v>1473.39</v>
      </c>
      <c r="N10076">
        <v>600887</v>
      </c>
      <c r="O10076">
        <v>1.5509999999999999</v>
      </c>
      <c r="P10076">
        <v>1.052</v>
      </c>
      <c r="Q10076">
        <v>187.268</v>
      </c>
      <c r="R10076">
        <v>76373</v>
      </c>
      <c r="S10076">
        <v>0</v>
      </c>
      <c r="T10076">
        <v>0</v>
      </c>
      <c r="U10076">
        <v>0</v>
      </c>
      <c r="V10076">
        <v>0</v>
      </c>
      <c r="W10076">
        <f t="shared" si="391"/>
        <v>0</v>
      </c>
      <c r="X10076">
        <f t="shared" si="392"/>
        <v>0</v>
      </c>
      <c r="Y10076">
        <f t="shared" si="393"/>
        <v>0</v>
      </c>
    </row>
    <row r="10077" spans="1:25" x14ac:dyDescent="0.2">
      <c r="A10077" t="s">
        <v>23</v>
      </c>
      <c r="B10077" t="s">
        <v>1430</v>
      </c>
      <c r="C10077">
        <v>4</v>
      </c>
      <c r="D10077">
        <v>7</v>
      </c>
      <c r="E10077" t="s">
        <v>9736</v>
      </c>
      <c r="F10077">
        <v>214.233</v>
      </c>
      <c r="G10077">
        <v>95.025999999999996</v>
      </c>
      <c r="H10077">
        <v>46.683999999999997</v>
      </c>
      <c r="I10077">
        <v>20357.741000000002</v>
      </c>
      <c r="J10077">
        <v>8302422</v>
      </c>
      <c r="K10077">
        <v>42.137</v>
      </c>
      <c r="L10077">
        <v>15.772</v>
      </c>
      <c r="M10077">
        <v>9027.2160000000003</v>
      </c>
      <c r="N10077">
        <v>3681536</v>
      </c>
      <c r="O10077">
        <v>2.9279999999999999</v>
      </c>
      <c r="P10077">
        <v>9.5370000000000008</v>
      </c>
      <c r="Q10077">
        <v>627.17100000000005</v>
      </c>
      <c r="R10077">
        <v>255777</v>
      </c>
      <c r="S10077">
        <v>8.9999999999999993E-3</v>
      </c>
      <c r="T10077">
        <v>1.494</v>
      </c>
      <c r="U10077">
        <v>1.8759999999999999</v>
      </c>
      <c r="V10077">
        <v>765</v>
      </c>
      <c r="W10077">
        <f t="shared" si="391"/>
        <v>3</v>
      </c>
      <c r="X10077">
        <f t="shared" si="392"/>
        <v>436.30056000000013</v>
      </c>
      <c r="Y10077">
        <f t="shared" si="393"/>
        <v>3.2184000000000004</v>
      </c>
    </row>
    <row r="10078" spans="1:25" x14ac:dyDescent="0.2">
      <c r="A10078" t="s">
        <v>23</v>
      </c>
      <c r="B10078" t="s">
        <v>1430</v>
      </c>
      <c r="C10078">
        <v>4</v>
      </c>
      <c r="D10078">
        <v>8</v>
      </c>
      <c r="E10078" t="s">
        <v>9737</v>
      </c>
      <c r="F10078">
        <v>314.67099999999999</v>
      </c>
      <c r="G10078">
        <v>111.901</v>
      </c>
      <c r="H10078">
        <v>50.844999999999999</v>
      </c>
      <c r="I10078">
        <v>35212.027999999998</v>
      </c>
      <c r="J10078">
        <v>14360391</v>
      </c>
      <c r="K10078">
        <v>59.292000000000002</v>
      </c>
      <c r="L10078">
        <v>22.911999999999999</v>
      </c>
      <c r="M10078">
        <v>18657.375</v>
      </c>
      <c r="N10078">
        <v>7608968</v>
      </c>
      <c r="O10078">
        <v>2.1150000000000002</v>
      </c>
      <c r="P10078">
        <v>4.4109999999999996</v>
      </c>
      <c r="Q10078">
        <v>665.44500000000005</v>
      </c>
      <c r="R10078">
        <v>271386</v>
      </c>
      <c r="S10078">
        <v>1.4E-2</v>
      </c>
      <c r="T10078">
        <v>1.883</v>
      </c>
      <c r="U10078">
        <v>4.3769999999999998</v>
      </c>
      <c r="V10078">
        <v>1785</v>
      </c>
      <c r="W10078">
        <f t="shared" si="391"/>
        <v>7</v>
      </c>
      <c r="X10078">
        <f t="shared" si="392"/>
        <v>518.97240000000011</v>
      </c>
      <c r="Y10078">
        <f t="shared" si="393"/>
        <v>11.858400000000001</v>
      </c>
    </row>
    <row r="10079" spans="1:25" x14ac:dyDescent="0.2">
      <c r="A10079" t="s">
        <v>23</v>
      </c>
      <c r="B10079" t="s">
        <v>1430</v>
      </c>
      <c r="C10079">
        <v>4</v>
      </c>
      <c r="D10079">
        <v>9</v>
      </c>
      <c r="E10079" t="s">
        <v>2900</v>
      </c>
      <c r="F10079">
        <v>214.08600000000001</v>
      </c>
      <c r="G10079">
        <v>91.741</v>
      </c>
      <c r="H10079">
        <v>41.368000000000002</v>
      </c>
      <c r="I10079">
        <v>19640.394</v>
      </c>
      <c r="J10079">
        <v>8009869</v>
      </c>
      <c r="K10079">
        <v>47.497999999999998</v>
      </c>
      <c r="L10079">
        <v>16.120999999999999</v>
      </c>
      <c r="M10079">
        <v>10168.766</v>
      </c>
      <c r="N10079">
        <v>4147090</v>
      </c>
      <c r="O10079">
        <v>2.6030000000000002</v>
      </c>
      <c r="P10079">
        <v>8.5370000000000008</v>
      </c>
      <c r="Q10079">
        <v>557.29600000000005</v>
      </c>
      <c r="R10079">
        <v>227280</v>
      </c>
      <c r="S10079">
        <v>1.4999999999999999E-2</v>
      </c>
      <c r="T10079">
        <v>1.93</v>
      </c>
      <c r="U10079">
        <v>3.1259999999999999</v>
      </c>
      <c r="V10079">
        <v>1275</v>
      </c>
      <c r="W10079">
        <f t="shared" si="391"/>
        <v>5</v>
      </c>
      <c r="X10079">
        <f t="shared" si="392"/>
        <v>285.37056000000013</v>
      </c>
      <c r="Y10079">
        <f t="shared" si="393"/>
        <v>7.5384000000000011</v>
      </c>
    </row>
    <row r="10080" spans="1:25" x14ac:dyDescent="0.2">
      <c r="A10080" t="s">
        <v>23</v>
      </c>
      <c r="B10080" t="s">
        <v>1430</v>
      </c>
      <c r="C10080">
        <v>4</v>
      </c>
      <c r="D10080">
        <v>10</v>
      </c>
      <c r="E10080" t="s">
        <v>9738</v>
      </c>
      <c r="F10080">
        <v>36.569000000000003</v>
      </c>
      <c r="G10080">
        <v>36.881999999999998</v>
      </c>
      <c r="H10080">
        <v>24.228000000000002</v>
      </c>
      <c r="I10080">
        <v>1348.77</v>
      </c>
      <c r="J10080">
        <v>550064</v>
      </c>
      <c r="K10080">
        <v>12.083</v>
      </c>
      <c r="L10080">
        <v>7.8639999999999999</v>
      </c>
      <c r="M10080">
        <v>441.85199999999998</v>
      </c>
      <c r="N10080">
        <v>180199</v>
      </c>
      <c r="O10080">
        <v>1.6080000000000001</v>
      </c>
      <c r="P10080">
        <v>1.526</v>
      </c>
      <c r="Q10080">
        <v>58.808999999999997</v>
      </c>
      <c r="R10080">
        <v>23984</v>
      </c>
      <c r="S10080">
        <v>0</v>
      </c>
      <c r="T10080">
        <v>0</v>
      </c>
      <c r="U10080">
        <v>0</v>
      </c>
      <c r="V10080">
        <v>0</v>
      </c>
      <c r="W10080">
        <f t="shared" si="391"/>
        <v>0</v>
      </c>
      <c r="X10080">
        <f t="shared" si="392"/>
        <v>0</v>
      </c>
      <c r="Y10080">
        <f t="shared" si="393"/>
        <v>0</v>
      </c>
    </row>
    <row r="10081" spans="1:25" x14ac:dyDescent="0.2">
      <c r="A10081" t="s">
        <v>23</v>
      </c>
      <c r="B10081" t="s">
        <v>1430</v>
      </c>
      <c r="C10081">
        <v>4</v>
      </c>
      <c r="D10081">
        <v>11</v>
      </c>
      <c r="E10081" t="s">
        <v>9739</v>
      </c>
      <c r="F10081">
        <v>325.01799999999997</v>
      </c>
      <c r="G10081">
        <v>127.593</v>
      </c>
      <c r="H10081">
        <v>51.421999999999997</v>
      </c>
      <c r="I10081">
        <v>41470.167999999998</v>
      </c>
      <c r="J10081">
        <v>16912625</v>
      </c>
      <c r="K10081">
        <v>41.003999999999998</v>
      </c>
      <c r="L10081">
        <v>18.704000000000001</v>
      </c>
      <c r="M10081">
        <v>13327.11</v>
      </c>
      <c r="N10081">
        <v>5435146</v>
      </c>
      <c r="O10081">
        <v>2.6539999999999999</v>
      </c>
      <c r="P10081">
        <v>7.8490000000000002</v>
      </c>
      <c r="Q10081">
        <v>862.71</v>
      </c>
      <c r="R10081">
        <v>351836</v>
      </c>
      <c r="S10081">
        <v>1.4999999999999999E-2</v>
      </c>
      <c r="T10081">
        <v>1.9810000000000001</v>
      </c>
      <c r="U10081">
        <v>5.0019999999999998</v>
      </c>
      <c r="V10081">
        <v>2040</v>
      </c>
      <c r="W10081">
        <f t="shared" si="391"/>
        <v>8</v>
      </c>
      <c r="X10081">
        <f t="shared" si="392"/>
        <v>945.0648000000001</v>
      </c>
      <c r="Y10081">
        <f t="shared" si="393"/>
        <v>14.018400000000002</v>
      </c>
    </row>
    <row r="10082" spans="1:25" x14ac:dyDescent="0.2">
      <c r="A10082" t="s">
        <v>23</v>
      </c>
      <c r="B10082" t="s">
        <v>1430</v>
      </c>
      <c r="C10082">
        <v>4</v>
      </c>
      <c r="D10082">
        <v>12</v>
      </c>
      <c r="E10082" t="s">
        <v>9740</v>
      </c>
      <c r="F10082">
        <v>295.39499999999998</v>
      </c>
      <c r="G10082">
        <v>103.331</v>
      </c>
      <c r="H10082">
        <v>45.353999999999999</v>
      </c>
      <c r="I10082">
        <v>30523.528999999999</v>
      </c>
      <c r="J10082">
        <v>12448298</v>
      </c>
      <c r="K10082">
        <v>50.469000000000001</v>
      </c>
      <c r="L10082">
        <v>23.834</v>
      </c>
      <c r="M10082">
        <v>14908.384</v>
      </c>
      <c r="N10082">
        <v>6080031</v>
      </c>
      <c r="O10082">
        <v>2.77</v>
      </c>
      <c r="P10082">
        <v>8.7360000000000007</v>
      </c>
      <c r="Q10082">
        <v>818.11099999999999</v>
      </c>
      <c r="R10082">
        <v>333647</v>
      </c>
      <c r="S10082">
        <v>1.4999999999999999E-2</v>
      </c>
      <c r="T10082">
        <v>1.944</v>
      </c>
      <c r="U10082">
        <v>4.3769999999999998</v>
      </c>
      <c r="V10082">
        <v>1785</v>
      </c>
      <c r="W10082">
        <f t="shared" si="391"/>
        <v>7</v>
      </c>
      <c r="X10082">
        <f t="shared" si="392"/>
        <v>848.73095999999998</v>
      </c>
      <c r="Y10082">
        <f t="shared" si="393"/>
        <v>11.858400000000001</v>
      </c>
    </row>
    <row r="10083" spans="1:25" x14ac:dyDescent="0.2">
      <c r="A10083" t="s">
        <v>23</v>
      </c>
      <c r="B10083" t="s">
        <v>1430</v>
      </c>
      <c r="C10083">
        <v>4</v>
      </c>
      <c r="D10083">
        <v>13</v>
      </c>
      <c r="E10083" t="s">
        <v>9741</v>
      </c>
      <c r="F10083">
        <v>137.036</v>
      </c>
      <c r="G10083">
        <v>93.271000000000001</v>
      </c>
      <c r="H10083">
        <v>45.228000000000002</v>
      </c>
      <c r="I10083">
        <v>12781.450999999999</v>
      </c>
      <c r="J10083">
        <v>5212612</v>
      </c>
      <c r="K10083">
        <v>12.586</v>
      </c>
      <c r="L10083">
        <v>6.226</v>
      </c>
      <c r="M10083">
        <v>1724.7560000000001</v>
      </c>
      <c r="N10083">
        <v>703401</v>
      </c>
      <c r="O10083">
        <v>2.34</v>
      </c>
      <c r="P10083">
        <v>7.7119999999999997</v>
      </c>
      <c r="Q10083">
        <v>320.65600000000001</v>
      </c>
      <c r="R10083">
        <v>130772</v>
      </c>
      <c r="S10083">
        <v>5.0000000000000001E-3</v>
      </c>
      <c r="T10083">
        <v>1.079</v>
      </c>
      <c r="U10083">
        <v>0.625</v>
      </c>
      <c r="V10083">
        <v>255</v>
      </c>
      <c r="W10083">
        <f t="shared" si="391"/>
        <v>1</v>
      </c>
      <c r="X10083">
        <f t="shared" si="392"/>
        <v>0</v>
      </c>
      <c r="Y10083">
        <f t="shared" si="393"/>
        <v>0</v>
      </c>
    </row>
    <row r="10084" spans="1:25" x14ac:dyDescent="0.2">
      <c r="A10084" t="s">
        <v>23</v>
      </c>
      <c r="B10084" t="s">
        <v>1430</v>
      </c>
      <c r="C10084">
        <v>4</v>
      </c>
      <c r="D10084">
        <v>14</v>
      </c>
      <c r="E10084" t="s">
        <v>9742</v>
      </c>
      <c r="F10084">
        <v>303.03100000000001</v>
      </c>
      <c r="G10084">
        <v>91.019000000000005</v>
      </c>
      <c r="H10084">
        <v>41.344999999999999</v>
      </c>
      <c r="I10084">
        <v>27581.565999999999</v>
      </c>
      <c r="J10084">
        <v>11248488</v>
      </c>
      <c r="K10084">
        <v>35.411000000000001</v>
      </c>
      <c r="L10084">
        <v>22.053999999999998</v>
      </c>
      <c r="M10084">
        <v>10730.73</v>
      </c>
      <c r="N10084">
        <v>4376274</v>
      </c>
      <c r="O10084">
        <v>2.3610000000000002</v>
      </c>
      <c r="P10084">
        <v>5.9390000000000001</v>
      </c>
      <c r="Q10084">
        <v>715.53700000000003</v>
      </c>
      <c r="R10084">
        <v>291815</v>
      </c>
      <c r="S10084">
        <v>1.2E-2</v>
      </c>
      <c r="T10084">
        <v>1.7769999999999999</v>
      </c>
      <c r="U10084">
        <v>3.7519999999999998</v>
      </c>
      <c r="V10084">
        <v>1530</v>
      </c>
      <c r="W10084">
        <f t="shared" si="391"/>
        <v>6</v>
      </c>
      <c r="X10084">
        <f t="shared" si="392"/>
        <v>627.17112000000009</v>
      </c>
      <c r="Y10084">
        <f t="shared" si="393"/>
        <v>9.6984000000000012</v>
      </c>
    </row>
    <row r="10085" spans="1:25" x14ac:dyDescent="0.2">
      <c r="A10085" t="s">
        <v>23</v>
      </c>
      <c r="B10085" t="s">
        <v>1430</v>
      </c>
      <c r="C10085">
        <v>4</v>
      </c>
      <c r="D10085">
        <v>15</v>
      </c>
      <c r="E10085" t="s">
        <v>9743</v>
      </c>
      <c r="F10085">
        <v>304.69299999999998</v>
      </c>
      <c r="G10085">
        <v>82.751999999999995</v>
      </c>
      <c r="H10085">
        <v>38.716999999999999</v>
      </c>
      <c r="I10085">
        <v>25214.133999999998</v>
      </c>
      <c r="J10085">
        <v>10282987</v>
      </c>
      <c r="K10085">
        <v>21.108000000000001</v>
      </c>
      <c r="L10085">
        <v>12.295</v>
      </c>
      <c r="M10085">
        <v>6431.3410000000003</v>
      </c>
      <c r="N10085">
        <v>2622870</v>
      </c>
      <c r="O10085">
        <v>2.1520000000000001</v>
      </c>
      <c r="P10085">
        <v>7.5880000000000001</v>
      </c>
      <c r="Q10085">
        <v>655.60299999999995</v>
      </c>
      <c r="R10085">
        <v>267372</v>
      </c>
      <c r="S10085">
        <v>8.0000000000000002E-3</v>
      </c>
      <c r="T10085">
        <v>1.4470000000000001</v>
      </c>
      <c r="U10085">
        <v>2.5009999999999999</v>
      </c>
      <c r="V10085">
        <v>1020</v>
      </c>
      <c r="W10085">
        <f t="shared" si="391"/>
        <v>4</v>
      </c>
      <c r="X10085">
        <f t="shared" si="392"/>
        <v>497.7136799999999</v>
      </c>
      <c r="Y10085">
        <f t="shared" si="393"/>
        <v>5.378400000000001</v>
      </c>
    </row>
    <row r="10086" spans="1:25" x14ac:dyDescent="0.2">
      <c r="A10086" t="s">
        <v>23</v>
      </c>
      <c r="B10086" t="s">
        <v>1430</v>
      </c>
      <c r="C10086">
        <v>4</v>
      </c>
      <c r="D10086">
        <v>16</v>
      </c>
      <c r="E10086" t="s">
        <v>9744</v>
      </c>
      <c r="F10086">
        <v>339.78199999999998</v>
      </c>
      <c r="G10086">
        <v>69.81</v>
      </c>
      <c r="H10086">
        <v>32.204999999999998</v>
      </c>
      <c r="I10086">
        <v>23720.116000000002</v>
      </c>
      <c r="J10086">
        <v>9673687</v>
      </c>
      <c r="K10086">
        <v>16.655000000000001</v>
      </c>
      <c r="L10086">
        <v>8.8040000000000003</v>
      </c>
      <c r="M10086">
        <v>5658.9530000000004</v>
      </c>
      <c r="N10086">
        <v>2307870</v>
      </c>
      <c r="O10086">
        <v>2.1989999999999998</v>
      </c>
      <c r="P10086">
        <v>6.78</v>
      </c>
      <c r="Q10086">
        <v>747.245</v>
      </c>
      <c r="R10086">
        <v>304746</v>
      </c>
      <c r="S10086">
        <v>1.0999999999999999E-2</v>
      </c>
      <c r="T10086">
        <v>1.6779999999999999</v>
      </c>
      <c r="U10086">
        <v>3.7519999999999998</v>
      </c>
      <c r="V10086">
        <v>1530</v>
      </c>
      <c r="W10086">
        <f t="shared" si="391"/>
        <v>6</v>
      </c>
      <c r="X10086">
        <f t="shared" si="392"/>
        <v>695.6604000000001</v>
      </c>
      <c r="Y10086">
        <f t="shared" si="393"/>
        <v>9.6984000000000012</v>
      </c>
    </row>
    <row r="10087" spans="1:25" x14ac:dyDescent="0.2">
      <c r="A10087" t="s">
        <v>23</v>
      </c>
      <c r="B10087" t="s">
        <v>1430</v>
      </c>
      <c r="C10087">
        <v>4</v>
      </c>
      <c r="D10087">
        <v>17</v>
      </c>
      <c r="E10087" t="s">
        <v>9745</v>
      </c>
      <c r="F10087">
        <v>413.28899999999999</v>
      </c>
      <c r="G10087">
        <v>79.855999999999995</v>
      </c>
      <c r="H10087">
        <v>41.389000000000003</v>
      </c>
      <c r="I10087">
        <v>33003.449999999997</v>
      </c>
      <c r="J10087">
        <v>13459675</v>
      </c>
      <c r="K10087">
        <v>22.384</v>
      </c>
      <c r="L10087">
        <v>9.5109999999999992</v>
      </c>
      <c r="M10087">
        <v>9251.0290000000005</v>
      </c>
      <c r="N10087">
        <v>3772813</v>
      </c>
      <c r="O10087">
        <v>1.607</v>
      </c>
      <c r="P10087">
        <v>1.385</v>
      </c>
      <c r="Q10087">
        <v>664.03300000000002</v>
      </c>
      <c r="R10087">
        <v>270810</v>
      </c>
      <c r="S10087">
        <v>2E-3</v>
      </c>
      <c r="T10087">
        <v>0.621</v>
      </c>
      <c r="U10087">
        <v>0.625</v>
      </c>
      <c r="V10087">
        <v>255</v>
      </c>
      <c r="W10087">
        <f t="shared" ref="W10087:W10150" si="394">V10087/255</f>
        <v>1</v>
      </c>
      <c r="X10087">
        <f t="shared" si="392"/>
        <v>515.92248000000006</v>
      </c>
      <c r="Y10087">
        <f t="shared" si="393"/>
        <v>0</v>
      </c>
    </row>
    <row r="10088" spans="1:25" x14ac:dyDescent="0.2">
      <c r="A10088" t="s">
        <v>23</v>
      </c>
      <c r="B10088" t="s">
        <v>1430</v>
      </c>
      <c r="C10088">
        <v>4</v>
      </c>
      <c r="D10088">
        <v>18</v>
      </c>
      <c r="E10088" t="s">
        <v>9746</v>
      </c>
      <c r="F10088">
        <v>353.05200000000002</v>
      </c>
      <c r="G10088">
        <v>88.963999999999999</v>
      </c>
      <c r="H10088">
        <v>44.790999999999997</v>
      </c>
      <c r="I10088">
        <v>31408.780999999999</v>
      </c>
      <c r="J10088">
        <v>12809327</v>
      </c>
      <c r="K10088">
        <v>58.155999999999999</v>
      </c>
      <c r="L10088">
        <v>23.452000000000002</v>
      </c>
      <c r="M10088">
        <v>20531.955000000002</v>
      </c>
      <c r="N10088">
        <v>8373471</v>
      </c>
      <c r="O10088">
        <v>2.66</v>
      </c>
      <c r="P10088">
        <v>9.9559999999999995</v>
      </c>
      <c r="Q10088">
        <v>939.05700000000002</v>
      </c>
      <c r="R10088">
        <v>382972</v>
      </c>
      <c r="S10088">
        <v>1.6E-2</v>
      </c>
      <c r="T10088">
        <v>2.016</v>
      </c>
      <c r="U10088">
        <v>5.6269999999999998</v>
      </c>
      <c r="V10088">
        <v>2295</v>
      </c>
      <c r="W10088">
        <f t="shared" si="394"/>
        <v>9</v>
      </c>
      <c r="X10088">
        <f t="shared" si="392"/>
        <v>1109.97432</v>
      </c>
      <c r="Y10088">
        <f t="shared" si="393"/>
        <v>16.1784</v>
      </c>
    </row>
    <row r="10089" spans="1:25" x14ac:dyDescent="0.2">
      <c r="A10089" t="s">
        <v>23</v>
      </c>
      <c r="B10089" t="s">
        <v>1430</v>
      </c>
      <c r="C10089">
        <v>4</v>
      </c>
      <c r="D10089">
        <v>19</v>
      </c>
      <c r="E10089" t="s">
        <v>5513</v>
      </c>
      <c r="F10089">
        <v>279.077</v>
      </c>
      <c r="G10089">
        <v>79.353999999999999</v>
      </c>
      <c r="H10089">
        <v>38.137999999999998</v>
      </c>
      <c r="I10089">
        <v>22145.888999999999</v>
      </c>
      <c r="J10089">
        <v>9031676</v>
      </c>
      <c r="K10089">
        <v>12.993</v>
      </c>
      <c r="L10089">
        <v>6.4409999999999998</v>
      </c>
      <c r="M10089">
        <v>3625.9140000000002</v>
      </c>
      <c r="N10089">
        <v>1478743</v>
      </c>
      <c r="O10089">
        <v>1.3520000000000001</v>
      </c>
      <c r="P10089">
        <v>0.99199999999999999</v>
      </c>
      <c r="Q10089">
        <v>377.298</v>
      </c>
      <c r="R10089">
        <v>153872</v>
      </c>
      <c r="S10089">
        <v>0</v>
      </c>
      <c r="T10089">
        <v>0</v>
      </c>
      <c r="U10089">
        <v>0</v>
      </c>
      <c r="V10089">
        <v>0</v>
      </c>
      <c r="W10089">
        <f t="shared" si="394"/>
        <v>0</v>
      </c>
      <c r="X10089">
        <f t="shared" si="392"/>
        <v>0</v>
      </c>
      <c r="Y10089">
        <f t="shared" si="393"/>
        <v>0</v>
      </c>
    </row>
    <row r="10090" spans="1:25" x14ac:dyDescent="0.2">
      <c r="A10090" t="s">
        <v>23</v>
      </c>
      <c r="B10090" t="s">
        <v>1430</v>
      </c>
      <c r="C10090">
        <v>5</v>
      </c>
      <c r="D10090">
        <v>1</v>
      </c>
      <c r="E10090" t="s">
        <v>3841</v>
      </c>
      <c r="F10090">
        <v>269.54899999999998</v>
      </c>
      <c r="G10090">
        <v>105.53400000000001</v>
      </c>
      <c r="H10090">
        <v>45.268000000000001</v>
      </c>
      <c r="I10090">
        <v>28446.421999999999</v>
      </c>
      <c r="J10090">
        <v>11601199</v>
      </c>
      <c r="K10090">
        <v>19.254999999999999</v>
      </c>
      <c r="L10090">
        <v>7.4050000000000002</v>
      </c>
      <c r="M10090">
        <v>5190.1779999999999</v>
      </c>
      <c r="N10090">
        <v>2116691</v>
      </c>
      <c r="O10090">
        <v>2.0710000000000002</v>
      </c>
      <c r="P10090">
        <v>4.8410000000000002</v>
      </c>
      <c r="Q10090">
        <v>558.18100000000004</v>
      </c>
      <c r="R10090">
        <v>227641</v>
      </c>
      <c r="S10090">
        <v>7.0000000000000001E-3</v>
      </c>
      <c r="T10090">
        <v>1.3320000000000001</v>
      </c>
      <c r="U10090">
        <v>1.8759999999999999</v>
      </c>
      <c r="V10090">
        <v>765</v>
      </c>
      <c r="W10090">
        <f t="shared" si="394"/>
        <v>3</v>
      </c>
      <c r="X10090">
        <f t="shared" si="392"/>
        <v>287.28216000000009</v>
      </c>
      <c r="Y10090">
        <f t="shared" si="393"/>
        <v>3.2184000000000004</v>
      </c>
    </row>
    <row r="10091" spans="1:25" x14ac:dyDescent="0.2">
      <c r="A10091" t="s">
        <v>23</v>
      </c>
      <c r="B10091" t="s">
        <v>1430</v>
      </c>
      <c r="C10091">
        <v>5</v>
      </c>
      <c r="D10091">
        <v>2</v>
      </c>
      <c r="E10091" t="s">
        <v>9747</v>
      </c>
      <c r="F10091">
        <v>302.90600000000001</v>
      </c>
      <c r="G10091">
        <v>92.451999999999998</v>
      </c>
      <c r="H10091">
        <v>39.950000000000003</v>
      </c>
      <c r="I10091">
        <v>28004.165000000001</v>
      </c>
      <c r="J10091">
        <v>11420835</v>
      </c>
      <c r="K10091">
        <v>15.257999999999999</v>
      </c>
      <c r="L10091">
        <v>7.1680000000000001</v>
      </c>
      <c r="M10091">
        <v>4621.7719999999999</v>
      </c>
      <c r="N10091">
        <v>1884880</v>
      </c>
      <c r="O10091">
        <v>1.95</v>
      </c>
      <c r="P10091">
        <v>4.4589999999999996</v>
      </c>
      <c r="Q10091">
        <v>590.57500000000005</v>
      </c>
      <c r="R10091">
        <v>240852</v>
      </c>
      <c r="S10091">
        <v>6.0000000000000001E-3</v>
      </c>
      <c r="T10091">
        <v>1.2569999999999999</v>
      </c>
      <c r="U10091">
        <v>1.8759999999999999</v>
      </c>
      <c r="V10091">
        <v>765</v>
      </c>
      <c r="W10091">
        <f t="shared" si="394"/>
        <v>3</v>
      </c>
      <c r="X10091">
        <f t="shared" si="392"/>
        <v>357.25320000000011</v>
      </c>
      <c r="Y10091">
        <f t="shared" si="393"/>
        <v>3.2184000000000004</v>
      </c>
    </row>
    <row r="10092" spans="1:25" x14ac:dyDescent="0.2">
      <c r="A10092" t="s">
        <v>23</v>
      </c>
      <c r="B10092" t="s">
        <v>1430</v>
      </c>
      <c r="C10092">
        <v>5</v>
      </c>
      <c r="D10092">
        <v>3</v>
      </c>
      <c r="E10092" t="s">
        <v>9748</v>
      </c>
      <c r="F10092">
        <v>353.29500000000002</v>
      </c>
      <c r="G10092">
        <v>91.475999999999999</v>
      </c>
      <c r="H10092">
        <v>41.116</v>
      </c>
      <c r="I10092">
        <v>32318.127</v>
      </c>
      <c r="J10092">
        <v>13180182</v>
      </c>
      <c r="K10092">
        <v>18.640999999999998</v>
      </c>
      <c r="L10092">
        <v>10.050000000000001</v>
      </c>
      <c r="M10092">
        <v>6585.7110000000002</v>
      </c>
      <c r="N10092">
        <v>2685826</v>
      </c>
      <c r="O10092">
        <v>1.9650000000000001</v>
      </c>
      <c r="P10092">
        <v>6.3440000000000003</v>
      </c>
      <c r="Q10092">
        <v>694.077</v>
      </c>
      <c r="R10092">
        <v>283063</v>
      </c>
      <c r="S10092">
        <v>8.9999999999999993E-3</v>
      </c>
      <c r="T10092">
        <v>1.502</v>
      </c>
      <c r="U10092">
        <v>3.1259999999999999</v>
      </c>
      <c r="V10092">
        <v>1275</v>
      </c>
      <c r="W10092">
        <f t="shared" si="394"/>
        <v>5</v>
      </c>
      <c r="X10092">
        <f t="shared" si="392"/>
        <v>580.81752000000006</v>
      </c>
      <c r="Y10092">
        <f t="shared" si="393"/>
        <v>7.5384000000000011</v>
      </c>
    </row>
    <row r="10093" spans="1:25" x14ac:dyDescent="0.2">
      <c r="A10093" t="s">
        <v>23</v>
      </c>
      <c r="B10093" t="s">
        <v>1430</v>
      </c>
      <c r="C10093">
        <v>5</v>
      </c>
      <c r="D10093">
        <v>4</v>
      </c>
      <c r="E10093" t="s">
        <v>1417</v>
      </c>
      <c r="F10093">
        <v>61.448</v>
      </c>
      <c r="G10093">
        <v>46.27</v>
      </c>
      <c r="H10093">
        <v>28.513999999999999</v>
      </c>
      <c r="I10093">
        <v>2843.1930000000002</v>
      </c>
      <c r="J10093">
        <v>1159529</v>
      </c>
      <c r="K10093">
        <v>19.734000000000002</v>
      </c>
      <c r="L10093">
        <v>10.238</v>
      </c>
      <c r="M10093">
        <v>1212.636</v>
      </c>
      <c r="N10093">
        <v>494545</v>
      </c>
      <c r="O10093">
        <v>1.8540000000000001</v>
      </c>
      <c r="P10093">
        <v>4.5179999999999998</v>
      </c>
      <c r="Q10093">
        <v>113.938</v>
      </c>
      <c r="R10093">
        <v>46467</v>
      </c>
      <c r="S10093">
        <v>0.01</v>
      </c>
      <c r="T10093">
        <v>1.611</v>
      </c>
      <c r="U10093">
        <v>0.625</v>
      </c>
      <c r="V10093">
        <v>255</v>
      </c>
      <c r="W10093">
        <f t="shared" si="394"/>
        <v>1</v>
      </c>
      <c r="X10093">
        <f t="shared" si="392"/>
        <v>0</v>
      </c>
      <c r="Y10093">
        <f t="shared" si="393"/>
        <v>0</v>
      </c>
    </row>
    <row r="10094" spans="1:25" x14ac:dyDescent="0.2">
      <c r="A10094" t="s">
        <v>23</v>
      </c>
      <c r="B10094" t="s">
        <v>1430</v>
      </c>
      <c r="C10094">
        <v>5</v>
      </c>
      <c r="D10094">
        <v>5</v>
      </c>
      <c r="E10094" t="s">
        <v>9749</v>
      </c>
      <c r="F10094">
        <v>423.28800000000001</v>
      </c>
      <c r="G10094">
        <v>68.742000000000004</v>
      </c>
      <c r="H10094">
        <v>31.277999999999999</v>
      </c>
      <c r="I10094">
        <v>29097.546999999999</v>
      </c>
      <c r="J10094">
        <v>11866745</v>
      </c>
      <c r="K10094">
        <v>24.524999999999999</v>
      </c>
      <c r="L10094">
        <v>10.951000000000001</v>
      </c>
      <c r="M10094">
        <v>10381.099</v>
      </c>
      <c r="N10094">
        <v>4233685</v>
      </c>
      <c r="O10094">
        <v>2.8809999999999998</v>
      </c>
      <c r="P10094">
        <v>7.6420000000000003</v>
      </c>
      <c r="Q10094">
        <v>1219.588</v>
      </c>
      <c r="R10094">
        <v>497380</v>
      </c>
      <c r="S10094">
        <v>2.5000000000000001E-2</v>
      </c>
      <c r="T10094">
        <v>2.5299999999999998</v>
      </c>
      <c r="U10094">
        <v>10.63</v>
      </c>
      <c r="V10094">
        <v>4335</v>
      </c>
      <c r="W10094">
        <f t="shared" si="394"/>
        <v>17</v>
      </c>
      <c r="X10094">
        <f t="shared" si="392"/>
        <v>1715.9212799999998</v>
      </c>
      <c r="Y10094">
        <f t="shared" si="393"/>
        <v>33.458400000000005</v>
      </c>
    </row>
    <row r="10095" spans="1:25" x14ac:dyDescent="0.2">
      <c r="A10095" t="s">
        <v>23</v>
      </c>
      <c r="B10095" t="s">
        <v>1430</v>
      </c>
      <c r="C10095">
        <v>5</v>
      </c>
      <c r="D10095">
        <v>6</v>
      </c>
      <c r="E10095" t="s">
        <v>9750</v>
      </c>
      <c r="F10095">
        <v>362.51</v>
      </c>
      <c r="G10095">
        <v>112.63</v>
      </c>
      <c r="H10095">
        <v>48.204000000000001</v>
      </c>
      <c r="I10095">
        <v>40829.629999999997</v>
      </c>
      <c r="J10095">
        <v>16651397</v>
      </c>
      <c r="K10095">
        <v>23.175000000000001</v>
      </c>
      <c r="L10095">
        <v>7.8579999999999997</v>
      </c>
      <c r="M10095">
        <v>8401.1329999999998</v>
      </c>
      <c r="N10095">
        <v>3426203</v>
      </c>
      <c r="O10095">
        <v>1.9650000000000001</v>
      </c>
      <c r="P10095">
        <v>4.399</v>
      </c>
      <c r="Q10095">
        <v>712.24</v>
      </c>
      <c r="R10095">
        <v>290470</v>
      </c>
      <c r="S10095">
        <v>7.0000000000000001E-3</v>
      </c>
      <c r="T10095">
        <v>1.3260000000000001</v>
      </c>
      <c r="U10095">
        <v>2.5009999999999999</v>
      </c>
      <c r="V10095">
        <v>1020</v>
      </c>
      <c r="W10095">
        <f t="shared" si="394"/>
        <v>4</v>
      </c>
      <c r="X10095">
        <f t="shared" si="392"/>
        <v>620.04960000000005</v>
      </c>
      <c r="Y10095">
        <f t="shared" si="393"/>
        <v>5.378400000000001</v>
      </c>
    </row>
    <row r="10096" spans="1:25" x14ac:dyDescent="0.2">
      <c r="A10096" t="s">
        <v>23</v>
      </c>
      <c r="B10096" t="s">
        <v>1430</v>
      </c>
      <c r="C10096">
        <v>5</v>
      </c>
      <c r="D10096">
        <v>10</v>
      </c>
      <c r="E10096" t="s">
        <v>9087</v>
      </c>
      <c r="F10096">
        <v>369.79</v>
      </c>
      <c r="G10096">
        <v>100.229</v>
      </c>
      <c r="H10096">
        <v>42.962000000000003</v>
      </c>
      <c r="I10096">
        <v>37063.536999999997</v>
      </c>
      <c r="J10096">
        <v>15115485</v>
      </c>
      <c r="K10096">
        <v>34.491999999999997</v>
      </c>
      <c r="L10096">
        <v>14.506</v>
      </c>
      <c r="M10096">
        <v>12754.641</v>
      </c>
      <c r="N10096">
        <v>5201678</v>
      </c>
      <c r="O10096">
        <v>3.4009999999999998</v>
      </c>
      <c r="P10096">
        <v>11.209</v>
      </c>
      <c r="Q10096">
        <v>1257.58</v>
      </c>
      <c r="R10096">
        <v>512874</v>
      </c>
      <c r="S10096">
        <v>2.7E-2</v>
      </c>
      <c r="T10096">
        <v>2.6259999999999999</v>
      </c>
      <c r="U10096">
        <v>10.004</v>
      </c>
      <c r="V10096">
        <v>4080</v>
      </c>
      <c r="W10096">
        <f t="shared" si="394"/>
        <v>16</v>
      </c>
      <c r="X10096">
        <f t="shared" si="392"/>
        <v>1797.9839999999999</v>
      </c>
      <c r="Y10096">
        <f t="shared" si="393"/>
        <v>31.298400000000001</v>
      </c>
    </row>
    <row r="10097" spans="1:25" x14ac:dyDescent="0.2">
      <c r="A10097" t="s">
        <v>23</v>
      </c>
      <c r="B10097" t="s">
        <v>1430</v>
      </c>
      <c r="C10097">
        <v>5</v>
      </c>
      <c r="D10097">
        <v>11</v>
      </c>
      <c r="E10097" t="s">
        <v>9751</v>
      </c>
      <c r="F10097">
        <v>329.04399999999998</v>
      </c>
      <c r="G10097">
        <v>105.98699999999999</v>
      </c>
      <c r="H10097">
        <v>45.552999999999997</v>
      </c>
      <c r="I10097">
        <v>34874.548000000003</v>
      </c>
      <c r="J10097">
        <v>14222758</v>
      </c>
      <c r="K10097">
        <v>35.238</v>
      </c>
      <c r="L10097">
        <v>18.687999999999999</v>
      </c>
      <c r="M10097">
        <v>11594.914000000001</v>
      </c>
      <c r="N10097">
        <v>4728711</v>
      </c>
      <c r="O10097">
        <v>2.4990000000000001</v>
      </c>
      <c r="P10097">
        <v>5.5789999999999997</v>
      </c>
      <c r="Q10097">
        <v>822.42899999999997</v>
      </c>
      <c r="R10097">
        <v>335408</v>
      </c>
      <c r="S10097">
        <v>1.9E-2</v>
      </c>
      <c r="T10097">
        <v>2.2010000000000001</v>
      </c>
      <c r="U10097">
        <v>6.2530000000000001</v>
      </c>
      <c r="V10097">
        <v>2550</v>
      </c>
      <c r="W10097">
        <f t="shared" si="394"/>
        <v>10</v>
      </c>
      <c r="X10097">
        <f t="shared" si="392"/>
        <v>858.05783999999994</v>
      </c>
      <c r="Y10097">
        <f t="shared" si="393"/>
        <v>18.3384</v>
      </c>
    </row>
    <row r="10098" spans="1:25" x14ac:dyDescent="0.2">
      <c r="A10098" t="s">
        <v>23</v>
      </c>
      <c r="B10098" t="s">
        <v>1430</v>
      </c>
      <c r="C10098">
        <v>5</v>
      </c>
      <c r="D10098">
        <v>12</v>
      </c>
      <c r="E10098" t="s">
        <v>9752</v>
      </c>
      <c r="F10098">
        <v>382.63299999999998</v>
      </c>
      <c r="G10098">
        <v>105.035</v>
      </c>
      <c r="H10098">
        <v>44.088999999999999</v>
      </c>
      <c r="I10098">
        <v>40189.733</v>
      </c>
      <c r="J10098">
        <v>16390430</v>
      </c>
      <c r="K10098">
        <v>24.402999999999999</v>
      </c>
      <c r="L10098">
        <v>11.189</v>
      </c>
      <c r="M10098">
        <v>9337.4879999999994</v>
      </c>
      <c r="N10098">
        <v>3808073</v>
      </c>
      <c r="O10098">
        <v>1.698</v>
      </c>
      <c r="P10098">
        <v>4.665</v>
      </c>
      <c r="Q10098">
        <v>649.59500000000003</v>
      </c>
      <c r="R10098">
        <v>264922</v>
      </c>
      <c r="S10098">
        <v>2E-3</v>
      </c>
      <c r="T10098">
        <v>0.64600000000000002</v>
      </c>
      <c r="U10098">
        <v>0.625</v>
      </c>
      <c r="V10098">
        <v>255</v>
      </c>
      <c r="W10098">
        <f t="shared" si="394"/>
        <v>1</v>
      </c>
      <c r="X10098">
        <f t="shared" si="392"/>
        <v>484.73640000000006</v>
      </c>
      <c r="Y10098">
        <f t="shared" si="393"/>
        <v>0</v>
      </c>
    </row>
    <row r="10099" spans="1:25" x14ac:dyDescent="0.2">
      <c r="A10099" t="s">
        <v>23</v>
      </c>
      <c r="B10099" t="s">
        <v>1430</v>
      </c>
      <c r="C10099">
        <v>5</v>
      </c>
      <c r="D10099">
        <v>13</v>
      </c>
      <c r="E10099" t="s">
        <v>9753</v>
      </c>
      <c r="F10099">
        <v>296.12400000000002</v>
      </c>
      <c r="G10099">
        <v>98.197000000000003</v>
      </c>
      <c r="H10099">
        <v>42.292000000000002</v>
      </c>
      <c r="I10099">
        <v>29078.561000000002</v>
      </c>
      <c r="J10099">
        <v>11859002</v>
      </c>
      <c r="K10099">
        <v>21.795000000000002</v>
      </c>
      <c r="L10099">
        <v>10.141999999999999</v>
      </c>
      <c r="M10099">
        <v>6454.0169999999998</v>
      </c>
      <c r="N10099">
        <v>2632118</v>
      </c>
      <c r="O10099">
        <v>2.0230000000000001</v>
      </c>
      <c r="P10099">
        <v>4.093</v>
      </c>
      <c r="Q10099">
        <v>598.99300000000005</v>
      </c>
      <c r="R10099">
        <v>244285</v>
      </c>
      <c r="S10099">
        <v>1.0999999999999999E-2</v>
      </c>
      <c r="T10099">
        <v>1.641</v>
      </c>
      <c r="U10099">
        <v>3.1259999999999999</v>
      </c>
      <c r="V10099">
        <v>1275</v>
      </c>
      <c r="W10099">
        <f t="shared" si="394"/>
        <v>5</v>
      </c>
      <c r="X10099">
        <f t="shared" si="392"/>
        <v>375.43608000000012</v>
      </c>
      <c r="Y10099">
        <f t="shared" si="393"/>
        <v>7.5384000000000011</v>
      </c>
    </row>
    <row r="10100" spans="1:25" x14ac:dyDescent="0.2">
      <c r="A10100" t="s">
        <v>23</v>
      </c>
      <c r="B10100" t="s">
        <v>1430</v>
      </c>
      <c r="C10100">
        <v>5</v>
      </c>
      <c r="D10100">
        <v>14</v>
      </c>
      <c r="E10100" t="s">
        <v>9754</v>
      </c>
      <c r="F10100">
        <v>31.724</v>
      </c>
      <c r="G10100">
        <v>47.725000000000001</v>
      </c>
      <c r="H10100">
        <v>27.466000000000001</v>
      </c>
      <c r="I10100">
        <v>1514.0540000000001</v>
      </c>
      <c r="J10100">
        <v>617471</v>
      </c>
      <c r="K10100">
        <v>39.051000000000002</v>
      </c>
      <c r="L10100">
        <v>24.478999999999999</v>
      </c>
      <c r="M10100">
        <v>1238.8530000000001</v>
      </c>
      <c r="N10100">
        <v>505237</v>
      </c>
      <c r="O10100">
        <v>7.8730000000000002</v>
      </c>
      <c r="P10100">
        <v>21.13</v>
      </c>
      <c r="Q10100">
        <v>249.78</v>
      </c>
      <c r="R10100">
        <v>101867</v>
      </c>
      <c r="S10100">
        <v>3.9E-2</v>
      </c>
      <c r="T10100">
        <v>3.17</v>
      </c>
      <c r="U10100">
        <v>1.2509999999999999</v>
      </c>
      <c r="V10100">
        <v>510</v>
      </c>
      <c r="W10100">
        <f t="shared" si="394"/>
        <v>2</v>
      </c>
      <c r="X10100">
        <f t="shared" si="392"/>
        <v>0</v>
      </c>
      <c r="Y10100">
        <f t="shared" si="393"/>
        <v>1.0584</v>
      </c>
    </row>
    <row r="10101" spans="1:25" x14ac:dyDescent="0.2">
      <c r="A10101" t="s">
        <v>23</v>
      </c>
      <c r="B10101" t="s">
        <v>1430</v>
      </c>
      <c r="C10101">
        <v>5</v>
      </c>
      <c r="D10101">
        <v>15</v>
      </c>
      <c r="E10101" t="s">
        <v>9755</v>
      </c>
      <c r="F10101">
        <v>247.453</v>
      </c>
      <c r="G10101">
        <v>119.818</v>
      </c>
      <c r="H10101">
        <v>47.427</v>
      </c>
      <c r="I10101">
        <v>29649.38</v>
      </c>
      <c r="J10101">
        <v>12091797</v>
      </c>
      <c r="K10101">
        <v>17.710999999999999</v>
      </c>
      <c r="L10101">
        <v>9.9060000000000006</v>
      </c>
      <c r="M10101">
        <v>4382.741</v>
      </c>
      <c r="N10101">
        <v>1787397</v>
      </c>
      <c r="O10101">
        <v>2.1549999999999998</v>
      </c>
      <c r="P10101">
        <v>6.4539999999999997</v>
      </c>
      <c r="Q10101">
        <v>533.19799999999998</v>
      </c>
      <c r="R10101">
        <v>217452</v>
      </c>
      <c r="S10101">
        <v>5.0000000000000001E-3</v>
      </c>
      <c r="T10101">
        <v>1.135</v>
      </c>
      <c r="U10101">
        <v>1.2509999999999999</v>
      </c>
      <c r="V10101">
        <v>510</v>
      </c>
      <c r="W10101">
        <f t="shared" si="394"/>
        <v>2</v>
      </c>
      <c r="X10101">
        <f t="shared" si="392"/>
        <v>233.31887999999995</v>
      </c>
      <c r="Y10101">
        <f t="shared" si="393"/>
        <v>1.0584</v>
      </c>
    </row>
    <row r="10102" spans="1:25" x14ac:dyDescent="0.2">
      <c r="A10102" t="s">
        <v>23</v>
      </c>
      <c r="B10102" t="s">
        <v>1430</v>
      </c>
      <c r="C10102">
        <v>5</v>
      </c>
      <c r="D10102">
        <v>16</v>
      </c>
      <c r="E10102" t="s">
        <v>9756</v>
      </c>
      <c r="F10102">
        <v>289.81</v>
      </c>
      <c r="G10102">
        <v>98.762</v>
      </c>
      <c r="H10102">
        <v>44.347000000000001</v>
      </c>
      <c r="I10102">
        <v>28622.325000000001</v>
      </c>
      <c r="J10102">
        <v>11672937</v>
      </c>
      <c r="K10102">
        <v>5.7720000000000002</v>
      </c>
      <c r="L10102">
        <v>3.2719999999999998</v>
      </c>
      <c r="M10102">
        <v>1672.9110000000001</v>
      </c>
      <c r="N10102">
        <v>682257</v>
      </c>
      <c r="O10102">
        <v>1.5880000000000001</v>
      </c>
      <c r="P10102">
        <v>2.7120000000000002</v>
      </c>
      <c r="Q10102">
        <v>460.22300000000001</v>
      </c>
      <c r="R10102">
        <v>187691</v>
      </c>
      <c r="S10102">
        <v>2E-3</v>
      </c>
      <c r="T10102">
        <v>0.74199999999999999</v>
      </c>
      <c r="U10102">
        <v>0.625</v>
      </c>
      <c r="V10102">
        <v>255</v>
      </c>
      <c r="W10102">
        <f t="shared" si="394"/>
        <v>1</v>
      </c>
      <c r="X10102">
        <f t="shared" si="392"/>
        <v>75.692880000000017</v>
      </c>
      <c r="Y10102">
        <f t="shared" si="393"/>
        <v>0</v>
      </c>
    </row>
    <row r="10103" spans="1:25" x14ac:dyDescent="0.2">
      <c r="A10103" t="s">
        <v>23</v>
      </c>
      <c r="B10103" t="s">
        <v>1430</v>
      </c>
      <c r="C10103">
        <v>5</v>
      </c>
      <c r="D10103">
        <v>17</v>
      </c>
      <c r="E10103" t="s">
        <v>9757</v>
      </c>
      <c r="F10103">
        <v>292.25400000000002</v>
      </c>
      <c r="G10103">
        <v>92.27</v>
      </c>
      <c r="H10103">
        <v>42.603000000000002</v>
      </c>
      <c r="I10103">
        <v>26966.384999999998</v>
      </c>
      <c r="J10103">
        <v>10997601</v>
      </c>
      <c r="K10103">
        <v>6.6</v>
      </c>
      <c r="L10103">
        <v>3.2330000000000001</v>
      </c>
      <c r="M10103">
        <v>1928.8430000000001</v>
      </c>
      <c r="N10103">
        <v>786633</v>
      </c>
      <c r="O10103">
        <v>1.6439999999999999</v>
      </c>
      <c r="P10103">
        <v>2.742</v>
      </c>
      <c r="Q10103">
        <v>480.38099999999997</v>
      </c>
      <c r="R10103">
        <v>195912</v>
      </c>
      <c r="S10103">
        <v>2E-3</v>
      </c>
      <c r="T10103">
        <v>0.73899999999999999</v>
      </c>
      <c r="U10103">
        <v>0.625</v>
      </c>
      <c r="V10103">
        <v>255</v>
      </c>
      <c r="W10103">
        <f t="shared" si="394"/>
        <v>1</v>
      </c>
      <c r="X10103">
        <f t="shared" si="392"/>
        <v>119.23415999999993</v>
      </c>
      <c r="Y10103">
        <f t="shared" si="393"/>
        <v>0</v>
      </c>
    </row>
    <row r="10104" spans="1:25" x14ac:dyDescent="0.2">
      <c r="A10104" t="s">
        <v>23</v>
      </c>
      <c r="B10104" t="s">
        <v>1430</v>
      </c>
      <c r="C10104">
        <v>5</v>
      </c>
      <c r="D10104">
        <v>18</v>
      </c>
      <c r="E10104" t="s">
        <v>9758</v>
      </c>
      <c r="F10104">
        <v>317.52199999999999</v>
      </c>
      <c r="G10104">
        <v>105.651</v>
      </c>
      <c r="H10104">
        <v>41.634999999999998</v>
      </c>
      <c r="I10104">
        <v>33546.525000000001</v>
      </c>
      <c r="J10104">
        <v>13681155</v>
      </c>
      <c r="K10104">
        <v>22.747</v>
      </c>
      <c r="L10104">
        <v>13.507</v>
      </c>
      <c r="M10104">
        <v>7222.5259999999998</v>
      </c>
      <c r="N10104">
        <v>2945536</v>
      </c>
      <c r="O10104">
        <v>2.19</v>
      </c>
      <c r="P10104">
        <v>7.4969999999999999</v>
      </c>
      <c r="Q10104">
        <v>695.42600000000004</v>
      </c>
      <c r="R10104">
        <v>283613</v>
      </c>
      <c r="S10104">
        <v>1.2E-2</v>
      </c>
      <c r="T10104">
        <v>1.736</v>
      </c>
      <c r="U10104">
        <v>3.7519999999999998</v>
      </c>
      <c r="V10104">
        <v>1530</v>
      </c>
      <c r="W10104">
        <f t="shared" si="394"/>
        <v>6</v>
      </c>
      <c r="X10104">
        <f t="shared" si="392"/>
        <v>583.73136000000011</v>
      </c>
      <c r="Y10104">
        <f t="shared" si="393"/>
        <v>9.6984000000000012</v>
      </c>
    </row>
    <row r="10105" spans="1:25" x14ac:dyDescent="0.2">
      <c r="A10105" t="s">
        <v>23</v>
      </c>
      <c r="B10105" t="s">
        <v>1430</v>
      </c>
      <c r="C10105">
        <v>5</v>
      </c>
      <c r="D10105">
        <v>19</v>
      </c>
      <c r="E10105" t="s">
        <v>9759</v>
      </c>
      <c r="F10105">
        <v>317.101</v>
      </c>
      <c r="G10105">
        <v>108.583</v>
      </c>
      <c r="H10105">
        <v>46.046999999999997</v>
      </c>
      <c r="I10105">
        <v>34431.607000000004</v>
      </c>
      <c r="J10105">
        <v>14042115</v>
      </c>
      <c r="K10105">
        <v>29.74</v>
      </c>
      <c r="L10105">
        <v>15.19</v>
      </c>
      <c r="M10105">
        <v>9430.5660000000007</v>
      </c>
      <c r="N10105">
        <v>3846033</v>
      </c>
      <c r="O10105">
        <v>2.512</v>
      </c>
      <c r="P10105">
        <v>6.923</v>
      </c>
      <c r="Q10105">
        <v>796.59900000000005</v>
      </c>
      <c r="R10105">
        <v>324874</v>
      </c>
      <c r="S10105">
        <v>1.7999999999999999E-2</v>
      </c>
      <c r="T10105">
        <v>2.1269999999999998</v>
      </c>
      <c r="U10105">
        <v>5.6269999999999998</v>
      </c>
      <c r="V10105">
        <v>2295</v>
      </c>
      <c r="W10105">
        <f t="shared" si="394"/>
        <v>9</v>
      </c>
      <c r="X10105">
        <f t="shared" si="392"/>
        <v>802.26504000000011</v>
      </c>
      <c r="Y10105">
        <f t="shared" si="393"/>
        <v>16.1784</v>
      </c>
    </row>
    <row r="10106" spans="1:25" x14ac:dyDescent="0.2">
      <c r="A10106" t="s">
        <v>23</v>
      </c>
      <c r="B10106" t="s">
        <v>1430</v>
      </c>
      <c r="C10106">
        <v>5</v>
      </c>
      <c r="D10106">
        <v>20</v>
      </c>
      <c r="E10106" t="s">
        <v>9760</v>
      </c>
      <c r="F10106">
        <v>265.81200000000001</v>
      </c>
      <c r="G10106">
        <v>98.891000000000005</v>
      </c>
      <c r="H10106">
        <v>46.521000000000001</v>
      </c>
      <c r="I10106">
        <v>26286.284</v>
      </c>
      <c r="J10106">
        <v>10720238</v>
      </c>
      <c r="K10106">
        <v>5.74</v>
      </c>
      <c r="L10106">
        <v>2.6989999999999998</v>
      </c>
      <c r="M10106">
        <v>1525.672</v>
      </c>
      <c r="N10106">
        <v>622209</v>
      </c>
      <c r="O10106">
        <v>1.494</v>
      </c>
      <c r="P10106">
        <v>1.23</v>
      </c>
      <c r="Q10106">
        <v>396.995</v>
      </c>
      <c r="R10106">
        <v>161905</v>
      </c>
      <c r="S10106">
        <v>0</v>
      </c>
      <c r="T10106">
        <v>0</v>
      </c>
      <c r="U10106">
        <v>0</v>
      </c>
      <c r="V10106">
        <v>0</v>
      </c>
      <c r="W10106">
        <f t="shared" si="394"/>
        <v>0</v>
      </c>
      <c r="X10106">
        <f t="shared" si="392"/>
        <v>0</v>
      </c>
      <c r="Y10106">
        <f t="shared" si="393"/>
        <v>0</v>
      </c>
    </row>
    <row r="10107" spans="1:25" x14ac:dyDescent="0.2">
      <c r="A10107" t="s">
        <v>23</v>
      </c>
      <c r="B10107" t="s">
        <v>1430</v>
      </c>
      <c r="C10107">
        <v>5</v>
      </c>
      <c r="D10107">
        <v>21</v>
      </c>
      <c r="E10107" t="s">
        <v>9761</v>
      </c>
      <c r="F10107">
        <v>162.31399999999999</v>
      </c>
      <c r="G10107">
        <v>109.074</v>
      </c>
      <c r="H10107">
        <v>48.735999999999997</v>
      </c>
      <c r="I10107">
        <v>17704.187000000002</v>
      </c>
      <c r="J10107">
        <v>7220233</v>
      </c>
      <c r="K10107">
        <v>11.611000000000001</v>
      </c>
      <c r="L10107">
        <v>9.0239999999999991</v>
      </c>
      <c r="M10107">
        <v>1884.5740000000001</v>
      </c>
      <c r="N10107">
        <v>768579</v>
      </c>
      <c r="O10107">
        <v>3.29</v>
      </c>
      <c r="P10107">
        <v>10.802</v>
      </c>
      <c r="Q10107">
        <v>534.053</v>
      </c>
      <c r="R10107">
        <v>217801</v>
      </c>
      <c r="S10107">
        <v>1.4999999999999999E-2</v>
      </c>
      <c r="T10107">
        <v>1.982</v>
      </c>
      <c r="U10107">
        <v>2.5009999999999999</v>
      </c>
      <c r="V10107">
        <v>1020</v>
      </c>
      <c r="W10107">
        <f t="shared" si="394"/>
        <v>4</v>
      </c>
      <c r="X10107">
        <f t="shared" si="392"/>
        <v>235.16568000000001</v>
      </c>
      <c r="Y10107">
        <f t="shared" si="393"/>
        <v>5.378400000000001</v>
      </c>
    </row>
    <row r="10108" spans="1:25" x14ac:dyDescent="0.2">
      <c r="A10108" t="s">
        <v>23</v>
      </c>
      <c r="B10108" t="s">
        <v>1430</v>
      </c>
      <c r="C10108">
        <v>5</v>
      </c>
      <c r="D10108">
        <v>22</v>
      </c>
      <c r="E10108" t="s">
        <v>9762</v>
      </c>
      <c r="F10108">
        <v>331.36399999999998</v>
      </c>
      <c r="G10108">
        <v>85.313999999999993</v>
      </c>
      <c r="H10108">
        <v>43.11</v>
      </c>
      <c r="I10108">
        <v>28269.896000000001</v>
      </c>
      <c r="J10108">
        <v>11529207</v>
      </c>
      <c r="K10108">
        <v>7.1040000000000001</v>
      </c>
      <c r="L10108">
        <v>3.9489999999999998</v>
      </c>
      <c r="M10108">
        <v>2354.078</v>
      </c>
      <c r="N10108">
        <v>960055</v>
      </c>
      <c r="O10108">
        <v>1.7090000000000001</v>
      </c>
      <c r="P10108">
        <v>3.504</v>
      </c>
      <c r="Q10108">
        <v>566.39599999999996</v>
      </c>
      <c r="R10108">
        <v>230991</v>
      </c>
      <c r="S10108">
        <v>2E-3</v>
      </c>
      <c r="T10108">
        <v>0.69399999999999995</v>
      </c>
      <c r="U10108">
        <v>0.625</v>
      </c>
      <c r="V10108">
        <v>255</v>
      </c>
      <c r="W10108">
        <f t="shared" si="394"/>
        <v>1</v>
      </c>
      <c r="X10108">
        <f t="shared" si="392"/>
        <v>305.0265599999999</v>
      </c>
      <c r="Y10108">
        <f t="shared" si="393"/>
        <v>0</v>
      </c>
    </row>
    <row r="10109" spans="1:25" x14ac:dyDescent="0.2">
      <c r="A10109" t="s">
        <v>23</v>
      </c>
      <c r="B10109" t="s">
        <v>1430</v>
      </c>
      <c r="C10109">
        <v>5</v>
      </c>
      <c r="D10109">
        <v>23</v>
      </c>
      <c r="E10109" t="s">
        <v>9763</v>
      </c>
      <c r="F10109">
        <v>475.11900000000003</v>
      </c>
      <c r="G10109">
        <v>118.55</v>
      </c>
      <c r="H10109">
        <v>46.363</v>
      </c>
      <c r="I10109">
        <v>56325.262000000002</v>
      </c>
      <c r="J10109">
        <v>22970923</v>
      </c>
      <c r="K10109">
        <v>14.054</v>
      </c>
      <c r="L10109">
        <v>7.1639999999999997</v>
      </c>
      <c r="M10109">
        <v>6677.4380000000001</v>
      </c>
      <c r="N10109">
        <v>2723235</v>
      </c>
      <c r="O10109">
        <v>2.0259999999999998</v>
      </c>
      <c r="P10109">
        <v>5.2149999999999999</v>
      </c>
      <c r="Q10109">
        <v>962.74800000000005</v>
      </c>
      <c r="R10109">
        <v>392634</v>
      </c>
      <c r="S10109">
        <v>7.0000000000000001E-3</v>
      </c>
      <c r="T10109">
        <v>1.2949999999999999</v>
      </c>
      <c r="U10109">
        <v>3.1259999999999999</v>
      </c>
      <c r="V10109">
        <v>1275</v>
      </c>
      <c r="W10109">
        <f t="shared" si="394"/>
        <v>5</v>
      </c>
      <c r="X10109">
        <f t="shared" si="392"/>
        <v>1161.14688</v>
      </c>
      <c r="Y10109">
        <f t="shared" si="393"/>
        <v>7.5384000000000011</v>
      </c>
    </row>
    <row r="10110" spans="1:25" x14ac:dyDescent="0.2">
      <c r="A10110" t="s">
        <v>23</v>
      </c>
      <c r="B10110" t="s">
        <v>1430</v>
      </c>
      <c r="C10110">
        <v>5</v>
      </c>
      <c r="D10110">
        <v>24</v>
      </c>
      <c r="E10110" t="s">
        <v>9764</v>
      </c>
      <c r="F10110">
        <v>52.826000000000001</v>
      </c>
      <c r="G10110">
        <v>49.817</v>
      </c>
      <c r="H10110">
        <v>32.103000000000002</v>
      </c>
      <c r="I10110">
        <v>2631.652</v>
      </c>
      <c r="J10110">
        <v>1073257</v>
      </c>
      <c r="K10110">
        <v>8.0709999999999997</v>
      </c>
      <c r="L10110">
        <v>5.8040000000000003</v>
      </c>
      <c r="M10110">
        <v>426.37</v>
      </c>
      <c r="N10110">
        <v>173885</v>
      </c>
      <c r="O10110">
        <v>1.542</v>
      </c>
      <c r="P10110">
        <v>0.97799999999999998</v>
      </c>
      <c r="Q10110">
        <v>81.463999999999999</v>
      </c>
      <c r="R10110">
        <v>33223</v>
      </c>
      <c r="S10110">
        <v>0</v>
      </c>
      <c r="T10110">
        <v>0</v>
      </c>
      <c r="U10110">
        <v>0</v>
      </c>
      <c r="V10110">
        <v>0</v>
      </c>
      <c r="W10110">
        <f t="shared" si="394"/>
        <v>0</v>
      </c>
      <c r="X10110">
        <f t="shared" si="392"/>
        <v>0</v>
      </c>
      <c r="Y10110">
        <f t="shared" si="393"/>
        <v>0</v>
      </c>
    </row>
    <row r="10111" spans="1:25" x14ac:dyDescent="0.2">
      <c r="A10111" t="s">
        <v>23</v>
      </c>
      <c r="B10111" t="s">
        <v>1430</v>
      </c>
      <c r="C10111">
        <v>5</v>
      </c>
      <c r="D10111">
        <v>25</v>
      </c>
      <c r="E10111" t="s">
        <v>9765</v>
      </c>
      <c r="F10111">
        <v>355.46499999999997</v>
      </c>
      <c r="G10111">
        <v>112.331</v>
      </c>
      <c r="H10111">
        <v>47.984999999999999</v>
      </c>
      <c r="I10111">
        <v>39929.673999999999</v>
      </c>
      <c r="J10111">
        <v>16284371</v>
      </c>
      <c r="K10111">
        <v>32.843000000000004</v>
      </c>
      <c r="L10111">
        <v>10.464</v>
      </c>
      <c r="M10111">
        <v>11674.566000000001</v>
      </c>
      <c r="N10111">
        <v>4761195</v>
      </c>
      <c r="O10111">
        <v>2.153</v>
      </c>
      <c r="P10111">
        <v>6.5529999999999999</v>
      </c>
      <c r="Q10111">
        <v>765.20100000000002</v>
      </c>
      <c r="R10111">
        <v>312069</v>
      </c>
      <c r="S10111">
        <v>5.0000000000000001E-3</v>
      </c>
      <c r="T10111">
        <v>1.1599999999999999</v>
      </c>
      <c r="U10111">
        <v>1.8759999999999999</v>
      </c>
      <c r="V10111">
        <v>765</v>
      </c>
      <c r="W10111">
        <f t="shared" si="394"/>
        <v>3</v>
      </c>
      <c r="X10111">
        <f t="shared" si="392"/>
        <v>734.44536000000005</v>
      </c>
      <c r="Y10111">
        <f t="shared" si="393"/>
        <v>3.2184000000000004</v>
      </c>
    </row>
    <row r="10112" spans="1:25" x14ac:dyDescent="0.2">
      <c r="A10112" t="s">
        <v>23</v>
      </c>
      <c r="B10112" t="s">
        <v>1430</v>
      </c>
      <c r="C10112">
        <v>5</v>
      </c>
      <c r="D10112">
        <v>26</v>
      </c>
      <c r="E10112" t="s">
        <v>9766</v>
      </c>
      <c r="F10112">
        <v>271.11799999999999</v>
      </c>
      <c r="G10112">
        <v>94.128</v>
      </c>
      <c r="H10112">
        <v>43.058</v>
      </c>
      <c r="I10112">
        <v>25519.811000000002</v>
      </c>
      <c r="J10112">
        <v>10407650</v>
      </c>
      <c r="K10112">
        <v>6.0380000000000003</v>
      </c>
      <c r="L10112">
        <v>2.9609999999999999</v>
      </c>
      <c r="M10112">
        <v>1637.1189999999999</v>
      </c>
      <c r="N10112">
        <v>667660</v>
      </c>
      <c r="O10112">
        <v>1.5529999999999999</v>
      </c>
      <c r="P10112">
        <v>1.226</v>
      </c>
      <c r="Q10112">
        <v>421.125</v>
      </c>
      <c r="R10112">
        <v>171746</v>
      </c>
      <c r="S10112">
        <v>0</v>
      </c>
      <c r="T10112">
        <v>0</v>
      </c>
      <c r="U10112">
        <v>0</v>
      </c>
      <c r="V10112">
        <v>0</v>
      </c>
      <c r="W10112">
        <f t="shared" si="394"/>
        <v>0</v>
      </c>
      <c r="X10112">
        <f t="shared" si="392"/>
        <v>0</v>
      </c>
      <c r="Y10112">
        <f t="shared" si="393"/>
        <v>0</v>
      </c>
    </row>
    <row r="10113" spans="1:25" x14ac:dyDescent="0.2">
      <c r="A10113" t="s">
        <v>23</v>
      </c>
      <c r="B10113" t="s">
        <v>1430</v>
      </c>
      <c r="C10113">
        <v>5</v>
      </c>
      <c r="D10113">
        <v>29</v>
      </c>
      <c r="E10113" t="s">
        <v>9767</v>
      </c>
      <c r="F10113">
        <v>279.59500000000003</v>
      </c>
      <c r="G10113">
        <v>105.221</v>
      </c>
      <c r="H10113">
        <v>43.412999999999997</v>
      </c>
      <c r="I10113">
        <v>29419.143</v>
      </c>
      <c r="J10113">
        <v>11997900</v>
      </c>
      <c r="K10113">
        <v>18.526</v>
      </c>
      <c r="L10113">
        <v>9.3059999999999992</v>
      </c>
      <c r="M10113">
        <v>5179.6289999999999</v>
      </c>
      <c r="N10113">
        <v>2112389</v>
      </c>
      <c r="O10113">
        <v>1.8169999999999999</v>
      </c>
      <c r="P10113">
        <v>3.3940000000000001</v>
      </c>
      <c r="Q10113">
        <v>507.91199999999998</v>
      </c>
      <c r="R10113">
        <v>207140</v>
      </c>
      <c r="S10113">
        <v>4.0000000000000001E-3</v>
      </c>
      <c r="T10113">
        <v>1.0680000000000001</v>
      </c>
      <c r="U10113">
        <v>1.2509999999999999</v>
      </c>
      <c r="V10113">
        <v>510</v>
      </c>
      <c r="W10113">
        <f t="shared" si="394"/>
        <v>2</v>
      </c>
      <c r="X10113">
        <f t="shared" si="392"/>
        <v>178.70111999999995</v>
      </c>
      <c r="Y10113">
        <f t="shared" si="393"/>
        <v>1.0584</v>
      </c>
    </row>
    <row r="10114" spans="1:25" x14ac:dyDescent="0.2">
      <c r="A10114" t="s">
        <v>23</v>
      </c>
      <c r="B10114" t="s">
        <v>1430</v>
      </c>
      <c r="C10114">
        <v>5</v>
      </c>
      <c r="D10114">
        <v>30</v>
      </c>
      <c r="E10114" t="s">
        <v>9768</v>
      </c>
      <c r="F10114">
        <v>350.38</v>
      </c>
      <c r="G10114">
        <v>114.468</v>
      </c>
      <c r="H10114">
        <v>49.463000000000001</v>
      </c>
      <c r="I10114">
        <v>40107.235000000001</v>
      </c>
      <c r="J10114">
        <v>16356785</v>
      </c>
      <c r="K10114">
        <v>29.088000000000001</v>
      </c>
      <c r="L10114">
        <v>10.627000000000001</v>
      </c>
      <c r="M10114">
        <v>10191.704</v>
      </c>
      <c r="N10114">
        <v>4156445</v>
      </c>
      <c r="O10114">
        <v>2.012</v>
      </c>
      <c r="P10114">
        <v>5.2350000000000003</v>
      </c>
      <c r="Q10114">
        <v>704.97199999999998</v>
      </c>
      <c r="R10114">
        <v>287506</v>
      </c>
      <c r="S10114">
        <v>5.0000000000000001E-3</v>
      </c>
      <c r="T10114">
        <v>1.1679999999999999</v>
      </c>
      <c r="U10114">
        <v>1.8759999999999999</v>
      </c>
      <c r="V10114">
        <v>765</v>
      </c>
      <c r="W10114">
        <f t="shared" si="394"/>
        <v>3</v>
      </c>
      <c r="X10114">
        <f t="shared" si="392"/>
        <v>604.35072000000002</v>
      </c>
      <c r="Y10114">
        <f t="shared" si="393"/>
        <v>3.2184000000000004</v>
      </c>
    </row>
    <row r="10115" spans="1:25" x14ac:dyDescent="0.2">
      <c r="A10115" t="s">
        <v>23</v>
      </c>
      <c r="B10115" t="s">
        <v>1430</v>
      </c>
      <c r="C10115">
        <v>5</v>
      </c>
      <c r="D10115">
        <v>31</v>
      </c>
      <c r="E10115" t="s">
        <v>9769</v>
      </c>
      <c r="F10115">
        <v>20.841999999999999</v>
      </c>
      <c r="G10115">
        <v>44.17</v>
      </c>
      <c r="H10115">
        <v>32.628999999999998</v>
      </c>
      <c r="I10115">
        <v>920.60799999999995</v>
      </c>
      <c r="J10115">
        <v>375448</v>
      </c>
      <c r="K10115">
        <v>8.4830000000000005</v>
      </c>
      <c r="L10115">
        <v>5.6870000000000003</v>
      </c>
      <c r="M10115">
        <v>176.79599999999999</v>
      </c>
      <c r="N10115">
        <v>72102</v>
      </c>
      <c r="O10115">
        <v>1.54</v>
      </c>
      <c r="P10115">
        <v>0.95599999999999996</v>
      </c>
      <c r="Q10115">
        <v>32.094999999999999</v>
      </c>
      <c r="R10115">
        <v>13089</v>
      </c>
      <c r="S10115">
        <v>0</v>
      </c>
      <c r="T10115">
        <v>0</v>
      </c>
      <c r="U10115">
        <v>0</v>
      </c>
      <c r="V10115">
        <v>0</v>
      </c>
      <c r="W10115">
        <f t="shared" si="394"/>
        <v>0</v>
      </c>
      <c r="X10115">
        <f t="shared" si="392"/>
        <v>0</v>
      </c>
      <c r="Y10115">
        <f t="shared" si="393"/>
        <v>0</v>
      </c>
    </row>
    <row r="10116" spans="1:25" x14ac:dyDescent="0.2">
      <c r="A10116" t="s">
        <v>23</v>
      </c>
      <c r="B10116" t="s">
        <v>1430</v>
      </c>
      <c r="C10116">
        <v>5</v>
      </c>
      <c r="D10116">
        <v>32</v>
      </c>
      <c r="E10116" t="s">
        <v>9770</v>
      </c>
      <c r="F10116">
        <v>275.32600000000002</v>
      </c>
      <c r="G10116">
        <v>81.744</v>
      </c>
      <c r="H10116">
        <v>36.451000000000001</v>
      </c>
      <c r="I10116">
        <v>22506.331999999999</v>
      </c>
      <c r="J10116">
        <v>9178674</v>
      </c>
      <c r="K10116">
        <v>6.4820000000000002</v>
      </c>
      <c r="L10116">
        <v>3.254</v>
      </c>
      <c r="M10116">
        <v>1784.7280000000001</v>
      </c>
      <c r="N10116">
        <v>727859</v>
      </c>
      <c r="O10116">
        <v>1.635</v>
      </c>
      <c r="P10116">
        <v>3.2749999999999999</v>
      </c>
      <c r="Q10116">
        <v>450.07600000000002</v>
      </c>
      <c r="R10116">
        <v>183553</v>
      </c>
      <c r="S10116">
        <v>5.0000000000000001E-3</v>
      </c>
      <c r="T10116">
        <v>1.0760000000000001</v>
      </c>
      <c r="U10116">
        <v>1.2509999999999999</v>
      </c>
      <c r="V10116">
        <v>510</v>
      </c>
      <c r="W10116">
        <f t="shared" si="394"/>
        <v>2</v>
      </c>
      <c r="X10116">
        <f t="shared" si="392"/>
        <v>53.775360000000035</v>
      </c>
      <c r="Y10116">
        <f t="shared" si="393"/>
        <v>1.0584</v>
      </c>
    </row>
    <row r="10117" spans="1:25" x14ac:dyDescent="0.2">
      <c r="A10117" t="s">
        <v>23</v>
      </c>
      <c r="B10117" t="s">
        <v>1430</v>
      </c>
      <c r="C10117">
        <v>5</v>
      </c>
      <c r="D10117">
        <v>33</v>
      </c>
      <c r="E10117" t="s">
        <v>9771</v>
      </c>
      <c r="F10117">
        <v>398.37299999999999</v>
      </c>
      <c r="G10117">
        <v>114.651</v>
      </c>
      <c r="H10117">
        <v>47.848999999999997</v>
      </c>
      <c r="I10117">
        <v>45673.675000000003</v>
      </c>
      <c r="J10117">
        <v>18626926</v>
      </c>
      <c r="K10117">
        <v>14.999000000000001</v>
      </c>
      <c r="L10117">
        <v>9.3170000000000002</v>
      </c>
      <c r="M10117">
        <v>5975.0879999999997</v>
      </c>
      <c r="N10117">
        <v>2436798</v>
      </c>
      <c r="O10117">
        <v>1.9790000000000001</v>
      </c>
      <c r="P10117">
        <v>4.3010000000000002</v>
      </c>
      <c r="Q10117">
        <v>788.56399999999996</v>
      </c>
      <c r="R10117">
        <v>321597</v>
      </c>
      <c r="S10117">
        <v>8.0000000000000002E-3</v>
      </c>
      <c r="T10117">
        <v>1.415</v>
      </c>
      <c r="U10117">
        <v>3.1259999999999999</v>
      </c>
      <c r="V10117">
        <v>1275</v>
      </c>
      <c r="W10117">
        <f t="shared" si="394"/>
        <v>5</v>
      </c>
      <c r="X10117">
        <f t="shared" si="392"/>
        <v>784.9094399999999</v>
      </c>
      <c r="Y10117">
        <f t="shared" si="393"/>
        <v>7.5384000000000011</v>
      </c>
    </row>
    <row r="10118" spans="1:25" x14ac:dyDescent="0.2">
      <c r="A10118" t="s">
        <v>23</v>
      </c>
      <c r="B10118" t="s">
        <v>1430</v>
      </c>
      <c r="C10118">
        <v>5</v>
      </c>
      <c r="D10118">
        <v>34</v>
      </c>
      <c r="E10118" t="s">
        <v>9772</v>
      </c>
      <c r="F10118">
        <v>405.91500000000002</v>
      </c>
      <c r="G10118">
        <v>114.51</v>
      </c>
      <c r="H10118">
        <v>48.691000000000003</v>
      </c>
      <c r="I10118">
        <v>46481.506999999998</v>
      </c>
      <c r="J10118">
        <v>18956381</v>
      </c>
      <c r="K10118">
        <v>23.21</v>
      </c>
      <c r="L10118">
        <v>9.7810000000000006</v>
      </c>
      <c r="M10118">
        <v>9421.4650000000001</v>
      </c>
      <c r="N10118">
        <v>3842321</v>
      </c>
      <c r="O10118">
        <v>1.9430000000000001</v>
      </c>
      <c r="P10118">
        <v>4.726</v>
      </c>
      <c r="Q10118">
        <v>788.71600000000001</v>
      </c>
      <c r="R10118">
        <v>321659</v>
      </c>
      <c r="S10118">
        <v>8.0000000000000002E-3</v>
      </c>
      <c r="T10118">
        <v>1.401</v>
      </c>
      <c r="U10118">
        <v>3.1259999999999999</v>
      </c>
      <c r="V10118">
        <v>1275</v>
      </c>
      <c r="W10118">
        <f t="shared" si="394"/>
        <v>5</v>
      </c>
      <c r="X10118">
        <f t="shared" si="392"/>
        <v>785.23776000000009</v>
      </c>
      <c r="Y10118">
        <f t="shared" si="393"/>
        <v>7.5384000000000011</v>
      </c>
    </row>
    <row r="10119" spans="1:25" x14ac:dyDescent="0.2">
      <c r="A10119" t="s">
        <v>23</v>
      </c>
      <c r="B10119" t="s">
        <v>1430</v>
      </c>
      <c r="C10119">
        <v>5</v>
      </c>
      <c r="D10119">
        <v>35</v>
      </c>
      <c r="E10119" t="s">
        <v>9773</v>
      </c>
      <c r="F10119">
        <v>267.572</v>
      </c>
      <c r="G10119">
        <v>90.599000000000004</v>
      </c>
      <c r="H10119">
        <v>44.548999999999999</v>
      </c>
      <c r="I10119">
        <v>24241.681</v>
      </c>
      <c r="J10119">
        <v>9886395</v>
      </c>
      <c r="K10119">
        <v>7.407</v>
      </c>
      <c r="L10119">
        <v>3.8860000000000001</v>
      </c>
      <c r="M10119">
        <v>1981.79</v>
      </c>
      <c r="N10119">
        <v>808226</v>
      </c>
      <c r="O10119">
        <v>1.7410000000000001</v>
      </c>
      <c r="P10119">
        <v>3.1429999999999998</v>
      </c>
      <c r="Q10119">
        <v>465.86700000000002</v>
      </c>
      <c r="R10119">
        <v>189993</v>
      </c>
      <c r="S10119">
        <v>5.0000000000000001E-3</v>
      </c>
      <c r="T10119">
        <v>1.0920000000000001</v>
      </c>
      <c r="U10119">
        <v>1.2509999999999999</v>
      </c>
      <c r="V10119">
        <v>510</v>
      </c>
      <c r="W10119">
        <f t="shared" si="394"/>
        <v>2</v>
      </c>
      <c r="X10119">
        <f t="shared" si="392"/>
        <v>87.883920000000032</v>
      </c>
      <c r="Y10119">
        <f t="shared" si="393"/>
        <v>1.0584</v>
      </c>
    </row>
    <row r="10120" spans="1:25" x14ac:dyDescent="0.2">
      <c r="A10120" t="s">
        <v>23</v>
      </c>
      <c r="B10120" t="s">
        <v>1430</v>
      </c>
      <c r="C10120">
        <v>5</v>
      </c>
      <c r="D10120">
        <v>36</v>
      </c>
      <c r="E10120" t="s">
        <v>9774</v>
      </c>
      <c r="F10120">
        <v>405.077</v>
      </c>
      <c r="G10120">
        <v>89.82</v>
      </c>
      <c r="H10120">
        <v>41.514000000000003</v>
      </c>
      <c r="I10120">
        <v>36384.023999999998</v>
      </c>
      <c r="J10120">
        <v>14838362</v>
      </c>
      <c r="K10120">
        <v>28.843</v>
      </c>
      <c r="L10120">
        <v>11.347</v>
      </c>
      <c r="M10120">
        <v>11683.798000000001</v>
      </c>
      <c r="N10120">
        <v>4764960</v>
      </c>
      <c r="O10120">
        <v>2.423</v>
      </c>
      <c r="P10120">
        <v>6.4169999999999998</v>
      </c>
      <c r="Q10120">
        <v>981.46900000000005</v>
      </c>
      <c r="R10120">
        <v>400269</v>
      </c>
      <c r="S10120">
        <v>2.3E-2</v>
      </c>
      <c r="T10120">
        <v>2.4300000000000002</v>
      </c>
      <c r="U10120">
        <v>9.3789999999999996</v>
      </c>
      <c r="V10120">
        <v>3825</v>
      </c>
      <c r="W10120">
        <f t="shared" si="394"/>
        <v>15</v>
      </c>
      <c r="X10120">
        <f t="shared" si="392"/>
        <v>1201.5842400000001</v>
      </c>
      <c r="Y10120">
        <f t="shared" si="393"/>
        <v>29.138400000000001</v>
      </c>
    </row>
    <row r="10121" spans="1:25" x14ac:dyDescent="0.2">
      <c r="A10121" t="s">
        <v>23</v>
      </c>
      <c r="B10121" t="s">
        <v>1430</v>
      </c>
      <c r="C10121">
        <v>5</v>
      </c>
      <c r="D10121">
        <v>37</v>
      </c>
      <c r="E10121" t="s">
        <v>9775</v>
      </c>
      <c r="F10121">
        <v>391.10500000000002</v>
      </c>
      <c r="G10121">
        <v>102.684</v>
      </c>
      <c r="H10121">
        <v>44.286999999999999</v>
      </c>
      <c r="I10121">
        <v>40160.245000000003</v>
      </c>
      <c r="J10121">
        <v>16378404</v>
      </c>
      <c r="K10121">
        <v>24.311</v>
      </c>
      <c r="L10121">
        <v>10.199</v>
      </c>
      <c r="M10121">
        <v>9508.3080000000009</v>
      </c>
      <c r="N10121">
        <v>3877738</v>
      </c>
      <c r="O10121">
        <v>2.0739999999999998</v>
      </c>
      <c r="P10121">
        <v>5.1920000000000002</v>
      </c>
      <c r="Q10121">
        <v>811.15899999999999</v>
      </c>
      <c r="R10121">
        <v>330812</v>
      </c>
      <c r="S10121">
        <v>0.01</v>
      </c>
      <c r="T10121">
        <v>1.5640000000000001</v>
      </c>
      <c r="U10121">
        <v>3.7519999999999998</v>
      </c>
      <c r="V10121">
        <v>1530</v>
      </c>
      <c r="W10121">
        <f t="shared" si="394"/>
        <v>6</v>
      </c>
      <c r="X10121">
        <f t="shared" si="392"/>
        <v>833.71464000000003</v>
      </c>
      <c r="Y10121">
        <f t="shared" si="393"/>
        <v>9.6984000000000012</v>
      </c>
    </row>
    <row r="10122" spans="1:25" x14ac:dyDescent="0.2">
      <c r="A10122" t="s">
        <v>23</v>
      </c>
      <c r="B10122" t="s">
        <v>1430</v>
      </c>
      <c r="C10122">
        <v>5</v>
      </c>
      <c r="D10122">
        <v>38</v>
      </c>
      <c r="E10122" t="s">
        <v>9776</v>
      </c>
      <c r="F10122">
        <v>390.09500000000003</v>
      </c>
      <c r="G10122">
        <v>90.186999999999998</v>
      </c>
      <c r="H10122">
        <v>40.950000000000003</v>
      </c>
      <c r="I10122">
        <v>35181.665000000001</v>
      </c>
      <c r="J10122">
        <v>14348008</v>
      </c>
      <c r="K10122">
        <v>31.588000000000001</v>
      </c>
      <c r="L10122">
        <v>12.427</v>
      </c>
      <c r="M10122">
        <v>12322.153</v>
      </c>
      <c r="N10122">
        <v>5025298</v>
      </c>
      <c r="O10122">
        <v>2.903</v>
      </c>
      <c r="P10122">
        <v>10.304</v>
      </c>
      <c r="Q10122">
        <v>1132.3989999999999</v>
      </c>
      <c r="R10122">
        <v>461822</v>
      </c>
      <c r="S10122">
        <v>2.5999999999999999E-2</v>
      </c>
      <c r="T10122">
        <v>2.5569999999999999</v>
      </c>
      <c r="U10122">
        <v>10.004</v>
      </c>
      <c r="V10122">
        <v>4080</v>
      </c>
      <c r="W10122">
        <f t="shared" si="394"/>
        <v>16</v>
      </c>
      <c r="X10122">
        <f t="shared" si="392"/>
        <v>1527.5930399999997</v>
      </c>
      <c r="Y10122">
        <f t="shared" si="393"/>
        <v>31.298400000000001</v>
      </c>
    </row>
    <row r="10123" spans="1:25" x14ac:dyDescent="0.2">
      <c r="A10123" t="s">
        <v>23</v>
      </c>
      <c r="B10123" t="s">
        <v>1430</v>
      </c>
      <c r="C10123">
        <v>5</v>
      </c>
      <c r="D10123">
        <v>39</v>
      </c>
      <c r="E10123" t="s">
        <v>9777</v>
      </c>
      <c r="F10123">
        <v>289.64999999999998</v>
      </c>
      <c r="G10123">
        <v>88.88</v>
      </c>
      <c r="H10123">
        <v>39.613999999999997</v>
      </c>
      <c r="I10123">
        <v>25744.034</v>
      </c>
      <c r="J10123">
        <v>10499094</v>
      </c>
      <c r="K10123">
        <v>18.78</v>
      </c>
      <c r="L10123">
        <v>9.0559999999999992</v>
      </c>
      <c r="M10123">
        <v>5439.6570000000002</v>
      </c>
      <c r="N10123">
        <v>2218435</v>
      </c>
      <c r="O10123">
        <v>1.534</v>
      </c>
      <c r="P10123">
        <v>0.99099999999999999</v>
      </c>
      <c r="Q10123">
        <v>444.41500000000002</v>
      </c>
      <c r="R10123">
        <v>181244</v>
      </c>
      <c r="S10123">
        <v>0</v>
      </c>
      <c r="T10123">
        <v>0</v>
      </c>
      <c r="U10123">
        <v>0</v>
      </c>
      <c r="V10123">
        <v>0</v>
      </c>
      <c r="W10123">
        <f t="shared" si="394"/>
        <v>0</v>
      </c>
      <c r="X10123">
        <f t="shared" si="392"/>
        <v>41.547600000000031</v>
      </c>
      <c r="Y10123">
        <f t="shared" si="393"/>
        <v>0</v>
      </c>
    </row>
    <row r="10124" spans="1:25" x14ac:dyDescent="0.2">
      <c r="A10124" t="s">
        <v>23</v>
      </c>
      <c r="B10124" t="s">
        <v>1430</v>
      </c>
      <c r="C10124">
        <v>6</v>
      </c>
      <c r="D10124">
        <v>1</v>
      </c>
      <c r="E10124" t="s">
        <v>1060</v>
      </c>
      <c r="F10124">
        <v>310.15899999999999</v>
      </c>
      <c r="G10124">
        <v>107.91200000000001</v>
      </c>
      <c r="H10124">
        <v>48.232999999999997</v>
      </c>
      <c r="I10124">
        <v>33469.855000000003</v>
      </c>
      <c r="J10124">
        <v>13649887</v>
      </c>
      <c r="K10124">
        <v>38.152000000000001</v>
      </c>
      <c r="L10124">
        <v>14.259</v>
      </c>
      <c r="M10124">
        <v>11833.065000000001</v>
      </c>
      <c r="N10124">
        <v>4825835</v>
      </c>
      <c r="O10124">
        <v>1.458</v>
      </c>
      <c r="P10124">
        <v>2.35</v>
      </c>
      <c r="Q10124">
        <v>452.32</v>
      </c>
      <c r="R10124">
        <v>184468</v>
      </c>
      <c r="S10124">
        <v>4.0000000000000001E-3</v>
      </c>
      <c r="T10124">
        <v>1.014</v>
      </c>
      <c r="U10124">
        <v>1.2509999999999999</v>
      </c>
      <c r="V10124">
        <v>510</v>
      </c>
      <c r="W10124">
        <f t="shared" si="394"/>
        <v>2</v>
      </c>
      <c r="X10124">
        <f t="shared" si="392"/>
        <v>58.622399999999978</v>
      </c>
      <c r="Y10124">
        <f t="shared" si="393"/>
        <v>1.0584</v>
      </c>
    </row>
    <row r="10125" spans="1:25" x14ac:dyDescent="0.2">
      <c r="A10125" t="s">
        <v>23</v>
      </c>
      <c r="B10125" t="s">
        <v>1430</v>
      </c>
      <c r="C10125">
        <v>6</v>
      </c>
      <c r="D10125">
        <v>2</v>
      </c>
      <c r="E10125" t="s">
        <v>9778</v>
      </c>
      <c r="F10125">
        <v>430.83800000000002</v>
      </c>
      <c r="G10125">
        <v>119.52500000000001</v>
      </c>
      <c r="H10125">
        <v>44.984999999999999</v>
      </c>
      <c r="I10125">
        <v>51495.686000000002</v>
      </c>
      <c r="J10125">
        <v>21001295</v>
      </c>
      <c r="K10125">
        <v>37.273000000000003</v>
      </c>
      <c r="L10125">
        <v>15.489000000000001</v>
      </c>
      <c r="M10125">
        <v>16058.815000000001</v>
      </c>
      <c r="N10125">
        <v>6549207</v>
      </c>
      <c r="O10125">
        <v>1.4179999999999999</v>
      </c>
      <c r="P10125">
        <v>0.95799999999999996</v>
      </c>
      <c r="Q10125">
        <v>610.995</v>
      </c>
      <c r="R10125">
        <v>249180</v>
      </c>
      <c r="S10125">
        <v>0</v>
      </c>
      <c r="T10125">
        <v>0</v>
      </c>
      <c r="U10125">
        <v>0</v>
      </c>
      <c r="V10125">
        <v>0</v>
      </c>
      <c r="W10125">
        <f t="shared" si="394"/>
        <v>0</v>
      </c>
      <c r="X10125">
        <f t="shared" si="392"/>
        <v>401.36040000000003</v>
      </c>
      <c r="Y10125">
        <f t="shared" si="393"/>
        <v>0</v>
      </c>
    </row>
    <row r="10126" spans="1:25" x14ac:dyDescent="0.2">
      <c r="A10126" t="s">
        <v>23</v>
      </c>
      <c r="B10126" t="s">
        <v>1430</v>
      </c>
      <c r="C10126">
        <v>6</v>
      </c>
      <c r="D10126">
        <v>3</v>
      </c>
      <c r="E10126" t="s">
        <v>9779</v>
      </c>
      <c r="F10126">
        <v>378.12900000000002</v>
      </c>
      <c r="G10126">
        <v>92.509</v>
      </c>
      <c r="H10126">
        <v>37.585000000000001</v>
      </c>
      <c r="I10126">
        <v>34980.531999999999</v>
      </c>
      <c r="J10126">
        <v>14265981</v>
      </c>
      <c r="K10126">
        <v>38.850999999999999</v>
      </c>
      <c r="L10126">
        <v>15.858000000000001</v>
      </c>
      <c r="M10126">
        <v>14690.803</v>
      </c>
      <c r="N10126">
        <v>5991296</v>
      </c>
      <c r="O10126">
        <v>1.996</v>
      </c>
      <c r="P10126">
        <v>5.7880000000000003</v>
      </c>
      <c r="Q10126">
        <v>754.851</v>
      </c>
      <c r="R10126">
        <v>307848</v>
      </c>
      <c r="S10126">
        <v>1.2E-2</v>
      </c>
      <c r="T10126">
        <v>1.718</v>
      </c>
      <c r="U10126">
        <v>4.3769999999999998</v>
      </c>
      <c r="V10126">
        <v>1785</v>
      </c>
      <c r="W10126">
        <f t="shared" si="394"/>
        <v>7</v>
      </c>
      <c r="X10126">
        <f t="shared" si="392"/>
        <v>712.08936000000006</v>
      </c>
      <c r="Y10126">
        <f t="shared" si="393"/>
        <v>11.858400000000001</v>
      </c>
    </row>
    <row r="10127" spans="1:25" x14ac:dyDescent="0.2">
      <c r="A10127" t="s">
        <v>23</v>
      </c>
      <c r="B10127" t="s">
        <v>1430</v>
      </c>
      <c r="C10127">
        <v>6</v>
      </c>
      <c r="D10127">
        <v>4</v>
      </c>
      <c r="E10127" t="s">
        <v>8055</v>
      </c>
      <c r="F10127">
        <v>355.57299999999998</v>
      </c>
      <c r="G10127">
        <v>110.137</v>
      </c>
      <c r="H10127">
        <v>48.024999999999999</v>
      </c>
      <c r="I10127">
        <v>39161.860999999997</v>
      </c>
      <c r="J10127">
        <v>15971237</v>
      </c>
      <c r="K10127">
        <v>63.325000000000003</v>
      </c>
      <c r="L10127">
        <v>25.805</v>
      </c>
      <c r="M10127">
        <v>22516.812000000002</v>
      </c>
      <c r="N10127">
        <v>9182948</v>
      </c>
      <c r="O10127">
        <v>2.2970000000000002</v>
      </c>
      <c r="P10127">
        <v>6.2329999999999997</v>
      </c>
      <c r="Q10127">
        <v>816.68600000000004</v>
      </c>
      <c r="R10127">
        <v>333066</v>
      </c>
      <c r="S10127">
        <v>1.4E-2</v>
      </c>
      <c r="T10127">
        <v>1.8939999999999999</v>
      </c>
      <c r="U10127">
        <v>5.0019999999999998</v>
      </c>
      <c r="V10127">
        <v>2040</v>
      </c>
      <c r="W10127">
        <f t="shared" si="394"/>
        <v>8</v>
      </c>
      <c r="X10127">
        <f t="shared" si="392"/>
        <v>845.65296000000012</v>
      </c>
      <c r="Y10127">
        <f t="shared" si="393"/>
        <v>14.018400000000002</v>
      </c>
    </row>
    <row r="10128" spans="1:25" x14ac:dyDescent="0.2">
      <c r="A10128" t="s">
        <v>23</v>
      </c>
      <c r="B10128" t="s">
        <v>1430</v>
      </c>
      <c r="C10128">
        <v>6</v>
      </c>
      <c r="D10128">
        <v>5</v>
      </c>
      <c r="E10128" t="s">
        <v>4991</v>
      </c>
      <c r="F10128">
        <v>378.512</v>
      </c>
      <c r="G10128">
        <v>100.27500000000001</v>
      </c>
      <c r="H10128">
        <v>48.106000000000002</v>
      </c>
      <c r="I10128">
        <v>37955.355000000003</v>
      </c>
      <c r="J10128">
        <v>15479192</v>
      </c>
      <c r="K10128">
        <v>63.45</v>
      </c>
      <c r="L10128">
        <v>25.391999999999999</v>
      </c>
      <c r="M10128">
        <v>24016.601999999999</v>
      </c>
      <c r="N10128">
        <v>9794602</v>
      </c>
      <c r="O10128">
        <v>2.1440000000000001</v>
      </c>
      <c r="P10128">
        <v>6.9580000000000002</v>
      </c>
      <c r="Q10128">
        <v>811.54600000000005</v>
      </c>
      <c r="R10128">
        <v>330970</v>
      </c>
      <c r="S10128">
        <v>1.2E-2</v>
      </c>
      <c r="T10128">
        <v>1.7170000000000001</v>
      </c>
      <c r="U10128">
        <v>4.3769999999999998</v>
      </c>
      <c r="V10128">
        <v>1785</v>
      </c>
      <c r="W10128">
        <f t="shared" si="394"/>
        <v>7</v>
      </c>
      <c r="X10128">
        <f t="shared" ref="X10128:X10191" si="395">(MAX(0, (Q10128-425.18)))*2.16</f>
        <v>834.55056000000013</v>
      </c>
      <c r="Y10128">
        <f t="shared" ref="Y10128:Y10191" si="396">(MAX(0, (W10128-1.51)))*2.16</f>
        <v>11.858400000000001</v>
      </c>
    </row>
    <row r="10129" spans="1:25" x14ac:dyDescent="0.2">
      <c r="A10129" t="s">
        <v>23</v>
      </c>
      <c r="B10129" t="s">
        <v>1430</v>
      </c>
      <c r="C10129">
        <v>6</v>
      </c>
      <c r="D10129">
        <v>9</v>
      </c>
      <c r="E10129" t="s">
        <v>5595</v>
      </c>
      <c r="F10129">
        <v>418.428</v>
      </c>
      <c r="G10129">
        <v>91.323999999999998</v>
      </c>
      <c r="H10129">
        <v>41.552999999999997</v>
      </c>
      <c r="I10129">
        <v>38212.608999999997</v>
      </c>
      <c r="J10129">
        <v>15584107</v>
      </c>
      <c r="K10129">
        <v>36.643999999999998</v>
      </c>
      <c r="L10129">
        <v>13.843999999999999</v>
      </c>
      <c r="M10129">
        <v>15333.032999999999</v>
      </c>
      <c r="N10129">
        <v>6253214</v>
      </c>
      <c r="O10129">
        <v>1.702</v>
      </c>
      <c r="P10129">
        <v>3.1709999999999998</v>
      </c>
      <c r="Q10129">
        <v>712.029</v>
      </c>
      <c r="R10129">
        <v>290384</v>
      </c>
      <c r="S10129">
        <v>8.9999999999999993E-3</v>
      </c>
      <c r="T10129">
        <v>1.512</v>
      </c>
      <c r="U10129">
        <v>3.7519999999999998</v>
      </c>
      <c r="V10129">
        <v>1530</v>
      </c>
      <c r="W10129">
        <f t="shared" si="394"/>
        <v>6</v>
      </c>
      <c r="X10129">
        <f t="shared" si="395"/>
        <v>619.59384</v>
      </c>
      <c r="Y10129">
        <f t="shared" si="396"/>
        <v>9.6984000000000012</v>
      </c>
    </row>
    <row r="10130" spans="1:25" x14ac:dyDescent="0.2">
      <c r="A10130" t="s">
        <v>23</v>
      </c>
      <c r="B10130" t="s">
        <v>1430</v>
      </c>
      <c r="C10130">
        <v>6</v>
      </c>
      <c r="D10130">
        <v>10</v>
      </c>
      <c r="E10130" t="s">
        <v>9780</v>
      </c>
      <c r="F10130">
        <v>368.505</v>
      </c>
      <c r="G10130">
        <v>130.03800000000001</v>
      </c>
      <c r="H10130">
        <v>49.021000000000001</v>
      </c>
      <c r="I10130">
        <v>47919.678</v>
      </c>
      <c r="J10130">
        <v>19542905</v>
      </c>
      <c r="K10130">
        <v>30.443000000000001</v>
      </c>
      <c r="L10130">
        <v>11.927</v>
      </c>
      <c r="M10130">
        <v>11218.328</v>
      </c>
      <c r="N10130">
        <v>4575129</v>
      </c>
      <c r="O10130">
        <v>1.57</v>
      </c>
      <c r="P10130">
        <v>2.0230000000000001</v>
      </c>
      <c r="Q10130">
        <v>578.72199999999998</v>
      </c>
      <c r="R10130">
        <v>236018</v>
      </c>
      <c r="S10130">
        <v>7.0000000000000001E-3</v>
      </c>
      <c r="T10130">
        <v>1.3160000000000001</v>
      </c>
      <c r="U10130">
        <v>2.5009999999999999</v>
      </c>
      <c r="V10130">
        <v>1020</v>
      </c>
      <c r="W10130">
        <f t="shared" si="394"/>
        <v>4</v>
      </c>
      <c r="X10130">
        <f t="shared" si="395"/>
        <v>331.65071999999998</v>
      </c>
      <c r="Y10130">
        <f t="shared" si="396"/>
        <v>5.378400000000001</v>
      </c>
    </row>
    <row r="10131" spans="1:25" x14ac:dyDescent="0.2">
      <c r="A10131" t="s">
        <v>23</v>
      </c>
      <c r="B10131" t="s">
        <v>1430</v>
      </c>
      <c r="C10131">
        <v>6</v>
      </c>
      <c r="D10131">
        <v>11</v>
      </c>
      <c r="E10131" t="s">
        <v>9781</v>
      </c>
      <c r="F10131">
        <v>49.415999999999997</v>
      </c>
      <c r="G10131">
        <v>76.674000000000007</v>
      </c>
      <c r="H10131">
        <v>48.31</v>
      </c>
      <c r="I10131">
        <v>3788.89</v>
      </c>
      <c r="J10131">
        <v>1545209</v>
      </c>
      <c r="K10131">
        <v>17.012</v>
      </c>
      <c r="L10131">
        <v>9.8209999999999997</v>
      </c>
      <c r="M10131">
        <v>840.63699999999994</v>
      </c>
      <c r="N10131">
        <v>342834</v>
      </c>
      <c r="O10131">
        <v>1.198</v>
      </c>
      <c r="P10131">
        <v>0.83299999999999996</v>
      </c>
      <c r="Q10131">
        <v>59.207000000000001</v>
      </c>
      <c r="R10131">
        <v>24146</v>
      </c>
      <c r="S10131">
        <v>0</v>
      </c>
      <c r="T10131">
        <v>0</v>
      </c>
      <c r="U10131">
        <v>0</v>
      </c>
      <c r="V10131">
        <v>0</v>
      </c>
      <c r="W10131">
        <f t="shared" si="394"/>
        <v>0</v>
      </c>
      <c r="X10131">
        <f t="shared" si="395"/>
        <v>0</v>
      </c>
      <c r="Y10131">
        <f t="shared" si="396"/>
        <v>0</v>
      </c>
    </row>
    <row r="10132" spans="1:25" x14ac:dyDescent="0.2">
      <c r="A10132" t="s">
        <v>23</v>
      </c>
      <c r="B10132" t="s">
        <v>1430</v>
      </c>
      <c r="C10132">
        <v>6</v>
      </c>
      <c r="D10132">
        <v>12</v>
      </c>
      <c r="E10132" t="s">
        <v>8089</v>
      </c>
      <c r="F10132">
        <v>379.91399999999999</v>
      </c>
      <c r="G10132">
        <v>111.562</v>
      </c>
      <c r="H10132">
        <v>47.381</v>
      </c>
      <c r="I10132">
        <v>42384.116000000002</v>
      </c>
      <c r="J10132">
        <v>17285357</v>
      </c>
      <c r="K10132">
        <v>44.944000000000003</v>
      </c>
      <c r="L10132">
        <v>16.093</v>
      </c>
      <c r="M10132">
        <v>17074.769</v>
      </c>
      <c r="N10132">
        <v>6963540</v>
      </c>
      <c r="O10132">
        <v>1.641</v>
      </c>
      <c r="P10132">
        <v>2.48</v>
      </c>
      <c r="Q10132">
        <v>623.322</v>
      </c>
      <c r="R10132">
        <v>254207</v>
      </c>
      <c r="S10132">
        <v>3.0000000000000001E-3</v>
      </c>
      <c r="T10132">
        <v>0.91600000000000004</v>
      </c>
      <c r="U10132">
        <v>1.2509999999999999</v>
      </c>
      <c r="V10132">
        <v>510</v>
      </c>
      <c r="W10132">
        <f t="shared" si="394"/>
        <v>2</v>
      </c>
      <c r="X10132">
        <f t="shared" si="395"/>
        <v>427.98671999999999</v>
      </c>
      <c r="Y10132">
        <f t="shared" si="396"/>
        <v>1.0584</v>
      </c>
    </row>
    <row r="10133" spans="1:25" x14ac:dyDescent="0.2">
      <c r="A10133" t="s">
        <v>23</v>
      </c>
      <c r="B10133" t="s">
        <v>1430</v>
      </c>
      <c r="C10133">
        <v>6</v>
      </c>
      <c r="D10133">
        <v>13</v>
      </c>
      <c r="E10133" t="s">
        <v>7204</v>
      </c>
      <c r="F10133">
        <v>13.334</v>
      </c>
      <c r="G10133">
        <v>41.790999999999997</v>
      </c>
      <c r="H10133">
        <v>22.95</v>
      </c>
      <c r="I10133">
        <v>557.24</v>
      </c>
      <c r="J10133">
        <v>227257</v>
      </c>
      <c r="K10133">
        <v>12.41</v>
      </c>
      <c r="L10133">
        <v>6.45</v>
      </c>
      <c r="M10133">
        <v>165.482</v>
      </c>
      <c r="N10133">
        <v>67488</v>
      </c>
      <c r="O10133">
        <v>1.694</v>
      </c>
      <c r="P10133">
        <v>5.0839999999999996</v>
      </c>
      <c r="Q10133">
        <v>22.593</v>
      </c>
      <c r="R10133">
        <v>9214</v>
      </c>
      <c r="S10133">
        <v>0</v>
      </c>
      <c r="T10133">
        <v>0</v>
      </c>
      <c r="U10133">
        <v>0</v>
      </c>
      <c r="V10133">
        <v>0</v>
      </c>
      <c r="W10133">
        <f t="shared" si="394"/>
        <v>0</v>
      </c>
      <c r="X10133">
        <f t="shared" si="395"/>
        <v>0</v>
      </c>
      <c r="Y10133">
        <f t="shared" si="396"/>
        <v>0</v>
      </c>
    </row>
    <row r="10134" spans="1:25" x14ac:dyDescent="0.2">
      <c r="A10134" t="s">
        <v>23</v>
      </c>
      <c r="B10134" t="s">
        <v>1430</v>
      </c>
      <c r="C10134">
        <v>6</v>
      </c>
      <c r="D10134">
        <v>14</v>
      </c>
      <c r="E10134" t="s">
        <v>9782</v>
      </c>
      <c r="F10134">
        <v>466.91699999999997</v>
      </c>
      <c r="G10134">
        <v>109.58499999999999</v>
      </c>
      <c r="H10134">
        <v>43.100999999999999</v>
      </c>
      <c r="I10134">
        <v>51167.078000000001</v>
      </c>
      <c r="J10134">
        <v>20867280</v>
      </c>
      <c r="K10134">
        <v>33.988</v>
      </c>
      <c r="L10134">
        <v>14.842000000000001</v>
      </c>
      <c r="M10134">
        <v>15869.634</v>
      </c>
      <c r="N10134">
        <v>6472054</v>
      </c>
      <c r="O10134">
        <v>1.891</v>
      </c>
      <c r="P10134">
        <v>5.8730000000000002</v>
      </c>
      <c r="Q10134">
        <v>882.82399999999996</v>
      </c>
      <c r="R10134">
        <v>360039</v>
      </c>
      <c r="S10134">
        <v>8.0000000000000002E-3</v>
      </c>
      <c r="T10134">
        <v>1.431</v>
      </c>
      <c r="U10134">
        <v>3.7519999999999998</v>
      </c>
      <c r="V10134">
        <v>1530</v>
      </c>
      <c r="W10134">
        <f t="shared" si="394"/>
        <v>6</v>
      </c>
      <c r="X10134">
        <f t="shared" si="395"/>
        <v>988.51103999999998</v>
      </c>
      <c r="Y10134">
        <f t="shared" si="396"/>
        <v>9.6984000000000012</v>
      </c>
    </row>
    <row r="10135" spans="1:25" x14ac:dyDescent="0.2">
      <c r="A10135" t="s">
        <v>23</v>
      </c>
      <c r="B10135" t="s">
        <v>1430</v>
      </c>
      <c r="C10135">
        <v>6</v>
      </c>
      <c r="D10135">
        <v>15</v>
      </c>
      <c r="E10135" t="s">
        <v>9783</v>
      </c>
      <c r="F10135">
        <v>382.58</v>
      </c>
      <c r="G10135">
        <v>129.04400000000001</v>
      </c>
      <c r="H10135">
        <v>48.561999999999998</v>
      </c>
      <c r="I10135">
        <v>49369.631000000001</v>
      </c>
      <c r="J10135">
        <v>20134234</v>
      </c>
      <c r="K10135">
        <v>42.183999999999997</v>
      </c>
      <c r="L10135">
        <v>16.916</v>
      </c>
      <c r="M10135">
        <v>16138.815000000001</v>
      </c>
      <c r="N10135">
        <v>6581833</v>
      </c>
      <c r="O10135">
        <v>1.833</v>
      </c>
      <c r="P10135">
        <v>5.0090000000000003</v>
      </c>
      <c r="Q10135">
        <v>701.09500000000003</v>
      </c>
      <c r="R10135">
        <v>285925</v>
      </c>
      <c r="S10135">
        <v>1.0999999999999999E-2</v>
      </c>
      <c r="T10135">
        <v>1.708</v>
      </c>
      <c r="U10135">
        <v>4.3769999999999998</v>
      </c>
      <c r="V10135">
        <v>1785</v>
      </c>
      <c r="W10135">
        <f t="shared" si="394"/>
        <v>7</v>
      </c>
      <c r="X10135">
        <f t="shared" si="395"/>
        <v>595.97640000000013</v>
      </c>
      <c r="Y10135">
        <f t="shared" si="396"/>
        <v>11.858400000000001</v>
      </c>
    </row>
    <row r="10136" spans="1:25" x14ac:dyDescent="0.2">
      <c r="A10136" t="s">
        <v>23</v>
      </c>
      <c r="B10136" t="s">
        <v>1430</v>
      </c>
      <c r="C10136">
        <v>6</v>
      </c>
      <c r="D10136">
        <v>16</v>
      </c>
      <c r="E10136" t="s">
        <v>9784</v>
      </c>
      <c r="F10136">
        <v>290.26600000000002</v>
      </c>
      <c r="G10136">
        <v>98.793999999999997</v>
      </c>
      <c r="H10136">
        <v>41.502000000000002</v>
      </c>
      <c r="I10136">
        <v>28676.52</v>
      </c>
      <c r="J10136">
        <v>11695039</v>
      </c>
      <c r="K10136">
        <v>20.404</v>
      </c>
      <c r="L10136">
        <v>9.1159999999999997</v>
      </c>
      <c r="M10136">
        <v>5922.5749999999998</v>
      </c>
      <c r="N10136">
        <v>2415382</v>
      </c>
      <c r="O10136">
        <v>1.4710000000000001</v>
      </c>
      <c r="P10136">
        <v>0.97399999999999998</v>
      </c>
      <c r="Q10136">
        <v>426.88</v>
      </c>
      <c r="R10136">
        <v>174093</v>
      </c>
      <c r="S10136">
        <v>0</v>
      </c>
      <c r="T10136">
        <v>0</v>
      </c>
      <c r="U10136">
        <v>0</v>
      </c>
      <c r="V10136">
        <v>0</v>
      </c>
      <c r="W10136">
        <f t="shared" si="394"/>
        <v>0</v>
      </c>
      <c r="X10136">
        <f t="shared" si="395"/>
        <v>3.6719999999999757</v>
      </c>
      <c r="Y10136">
        <f t="shared" si="396"/>
        <v>0</v>
      </c>
    </row>
    <row r="10137" spans="1:25" x14ac:dyDescent="0.2">
      <c r="A10137" t="s">
        <v>23</v>
      </c>
      <c r="B10137" t="s">
        <v>1430</v>
      </c>
      <c r="C10137">
        <v>6</v>
      </c>
      <c r="D10137">
        <v>18</v>
      </c>
      <c r="E10137" t="s">
        <v>9785</v>
      </c>
      <c r="F10137">
        <v>306.108</v>
      </c>
      <c r="G10137">
        <v>116.857</v>
      </c>
      <c r="H10137">
        <v>43.64</v>
      </c>
      <c r="I10137">
        <v>35770.82</v>
      </c>
      <c r="J10137">
        <v>14588281</v>
      </c>
      <c r="K10137">
        <v>38.375999999999998</v>
      </c>
      <c r="L10137">
        <v>14.693</v>
      </c>
      <c r="M10137">
        <v>11747.103999999999</v>
      </c>
      <c r="N10137">
        <v>4790778</v>
      </c>
      <c r="O10137">
        <v>1.421</v>
      </c>
      <c r="P10137">
        <v>0.95099999999999996</v>
      </c>
      <c r="Q10137">
        <v>434.93299999999999</v>
      </c>
      <c r="R10137">
        <v>177377</v>
      </c>
      <c r="S10137">
        <v>0</v>
      </c>
      <c r="T10137">
        <v>0</v>
      </c>
      <c r="U10137">
        <v>0</v>
      </c>
      <c r="V10137">
        <v>0</v>
      </c>
      <c r="W10137">
        <f t="shared" si="394"/>
        <v>0</v>
      </c>
      <c r="X10137">
        <f t="shared" si="395"/>
        <v>21.06647999999997</v>
      </c>
      <c r="Y10137">
        <f t="shared" si="396"/>
        <v>0</v>
      </c>
    </row>
    <row r="10138" spans="1:25" x14ac:dyDescent="0.2">
      <c r="A10138" t="s">
        <v>23</v>
      </c>
      <c r="B10138" t="s">
        <v>1430</v>
      </c>
      <c r="C10138">
        <v>6</v>
      </c>
      <c r="D10138">
        <v>21</v>
      </c>
      <c r="E10138" t="s">
        <v>9786</v>
      </c>
      <c r="F10138">
        <v>29.969000000000001</v>
      </c>
      <c r="G10138">
        <v>34.576000000000001</v>
      </c>
      <c r="H10138">
        <v>24.451000000000001</v>
      </c>
      <c r="I10138">
        <v>1036.181</v>
      </c>
      <c r="J10138">
        <v>422582</v>
      </c>
      <c r="K10138">
        <v>15.590999999999999</v>
      </c>
      <c r="L10138">
        <v>11.683</v>
      </c>
      <c r="M10138">
        <v>467.23599999999999</v>
      </c>
      <c r="N10138">
        <v>190551</v>
      </c>
      <c r="O10138">
        <v>1.143</v>
      </c>
      <c r="P10138">
        <v>0.97499999999999998</v>
      </c>
      <c r="Q10138">
        <v>34.24</v>
      </c>
      <c r="R10138">
        <v>13964</v>
      </c>
      <c r="S10138">
        <v>0</v>
      </c>
      <c r="T10138">
        <v>0</v>
      </c>
      <c r="U10138">
        <v>0</v>
      </c>
      <c r="V10138">
        <v>0</v>
      </c>
      <c r="W10138">
        <f t="shared" si="394"/>
        <v>0</v>
      </c>
      <c r="X10138">
        <f t="shared" si="395"/>
        <v>0</v>
      </c>
      <c r="Y10138">
        <f t="shared" si="396"/>
        <v>0</v>
      </c>
    </row>
    <row r="10139" spans="1:25" x14ac:dyDescent="0.2">
      <c r="A10139" t="s">
        <v>23</v>
      </c>
      <c r="B10139" t="s">
        <v>1430</v>
      </c>
      <c r="C10139">
        <v>6</v>
      </c>
      <c r="D10139">
        <v>22</v>
      </c>
      <c r="E10139" t="s">
        <v>9787</v>
      </c>
      <c r="F10139">
        <v>386.65199999999999</v>
      </c>
      <c r="G10139">
        <v>109.024</v>
      </c>
      <c r="H10139">
        <v>45.122</v>
      </c>
      <c r="I10139">
        <v>42154.201999999997</v>
      </c>
      <c r="J10139">
        <v>17191592</v>
      </c>
      <c r="K10139">
        <v>38.521000000000001</v>
      </c>
      <c r="L10139">
        <v>15.286</v>
      </c>
      <c r="M10139">
        <v>14894.162</v>
      </c>
      <c r="N10139">
        <v>6074231</v>
      </c>
      <c r="O10139">
        <v>1.6160000000000001</v>
      </c>
      <c r="P10139">
        <v>3.9220000000000002</v>
      </c>
      <c r="Q10139">
        <v>624.94500000000005</v>
      </c>
      <c r="R10139">
        <v>254869</v>
      </c>
      <c r="S10139">
        <v>3.0000000000000001E-3</v>
      </c>
      <c r="T10139">
        <v>0.90800000000000003</v>
      </c>
      <c r="U10139">
        <v>1.2509999999999999</v>
      </c>
      <c r="V10139">
        <v>510</v>
      </c>
      <c r="W10139">
        <f t="shared" si="394"/>
        <v>2</v>
      </c>
      <c r="X10139">
        <f t="shared" si="395"/>
        <v>431.49240000000015</v>
      </c>
      <c r="Y10139">
        <f t="shared" si="396"/>
        <v>1.0584</v>
      </c>
    </row>
    <row r="10140" spans="1:25" x14ac:dyDescent="0.2">
      <c r="A10140" t="s">
        <v>23</v>
      </c>
      <c r="B10140" t="s">
        <v>1430</v>
      </c>
      <c r="C10140">
        <v>6</v>
      </c>
      <c r="D10140">
        <v>23</v>
      </c>
      <c r="E10140" t="s">
        <v>8783</v>
      </c>
      <c r="F10140">
        <v>462.35399999999998</v>
      </c>
      <c r="G10140">
        <v>118.637</v>
      </c>
      <c r="H10140">
        <v>47.49</v>
      </c>
      <c r="I10140">
        <v>54852.279000000002</v>
      </c>
      <c r="J10140">
        <v>22370202</v>
      </c>
      <c r="K10140">
        <v>14.635</v>
      </c>
      <c r="L10140">
        <v>6.5069999999999997</v>
      </c>
      <c r="M10140">
        <v>6766.6210000000001</v>
      </c>
      <c r="N10140">
        <v>2759606</v>
      </c>
      <c r="O10140">
        <v>1.387</v>
      </c>
      <c r="P10140">
        <v>0.92200000000000004</v>
      </c>
      <c r="Q10140">
        <v>641.08699999999999</v>
      </c>
      <c r="R10140">
        <v>261452</v>
      </c>
      <c r="S10140">
        <v>0</v>
      </c>
      <c r="T10140">
        <v>0</v>
      </c>
      <c r="U10140">
        <v>0</v>
      </c>
      <c r="V10140">
        <v>0</v>
      </c>
      <c r="W10140">
        <f t="shared" si="394"/>
        <v>0</v>
      </c>
      <c r="X10140">
        <f t="shared" si="395"/>
        <v>466.35912000000002</v>
      </c>
      <c r="Y10140">
        <f t="shared" si="396"/>
        <v>0</v>
      </c>
    </row>
    <row r="10141" spans="1:25" x14ac:dyDescent="0.2">
      <c r="A10141" t="s">
        <v>23</v>
      </c>
      <c r="B10141" t="s">
        <v>1430</v>
      </c>
      <c r="C10141">
        <v>6</v>
      </c>
      <c r="D10141">
        <v>25</v>
      </c>
      <c r="E10141" t="s">
        <v>9788</v>
      </c>
      <c r="F10141">
        <v>304.77699999999999</v>
      </c>
      <c r="G10141">
        <v>94.805999999999997</v>
      </c>
      <c r="H10141">
        <v>43.250999999999998</v>
      </c>
      <c r="I10141">
        <v>28894.667000000001</v>
      </c>
      <c r="J10141">
        <v>11784005</v>
      </c>
      <c r="K10141">
        <v>14.595000000000001</v>
      </c>
      <c r="L10141">
        <v>6.93</v>
      </c>
      <c r="M10141">
        <v>4448.308</v>
      </c>
      <c r="N10141">
        <v>1814137</v>
      </c>
      <c r="O10141">
        <v>1.8340000000000001</v>
      </c>
      <c r="P10141">
        <v>6.4329999999999998</v>
      </c>
      <c r="Q10141">
        <v>558.9</v>
      </c>
      <c r="R10141">
        <v>227934</v>
      </c>
      <c r="S10141">
        <v>8.0000000000000002E-3</v>
      </c>
      <c r="T10141">
        <v>1.4470000000000001</v>
      </c>
      <c r="U10141">
        <v>2.5009999999999999</v>
      </c>
      <c r="V10141">
        <v>1020</v>
      </c>
      <c r="W10141">
        <f t="shared" si="394"/>
        <v>4</v>
      </c>
      <c r="X10141">
        <f t="shared" si="395"/>
        <v>288.83519999999993</v>
      </c>
      <c r="Y10141">
        <f t="shared" si="396"/>
        <v>5.378400000000001</v>
      </c>
    </row>
    <row r="10142" spans="1:25" x14ac:dyDescent="0.2">
      <c r="A10142" t="s">
        <v>23</v>
      </c>
      <c r="B10142" t="s">
        <v>1430</v>
      </c>
      <c r="C10142">
        <v>6</v>
      </c>
      <c r="D10142">
        <v>26</v>
      </c>
      <c r="E10142" t="s">
        <v>9789</v>
      </c>
      <c r="F10142">
        <v>352.596</v>
      </c>
      <c r="G10142">
        <v>105.90300000000001</v>
      </c>
      <c r="H10142">
        <v>41.673999999999999</v>
      </c>
      <c r="I10142">
        <v>37340.877999999997</v>
      </c>
      <c r="J10142">
        <v>15228592</v>
      </c>
      <c r="K10142">
        <v>34.298000000000002</v>
      </c>
      <c r="L10142">
        <v>15.273999999999999</v>
      </c>
      <c r="M10142">
        <v>12093.33</v>
      </c>
      <c r="N10142">
        <v>4931978</v>
      </c>
      <c r="O10142">
        <v>1.4350000000000001</v>
      </c>
      <c r="P10142">
        <v>1.7589999999999999</v>
      </c>
      <c r="Q10142">
        <v>505.86</v>
      </c>
      <c r="R10142">
        <v>206303</v>
      </c>
      <c r="S10142">
        <v>2E-3</v>
      </c>
      <c r="T10142">
        <v>0.67200000000000004</v>
      </c>
      <c r="U10142">
        <v>0.625</v>
      </c>
      <c r="V10142">
        <v>255</v>
      </c>
      <c r="W10142">
        <f t="shared" si="394"/>
        <v>1</v>
      </c>
      <c r="X10142">
        <f t="shared" si="395"/>
        <v>174.26880000000003</v>
      </c>
      <c r="Y10142">
        <f t="shared" si="396"/>
        <v>0</v>
      </c>
    </row>
    <row r="10143" spans="1:25" x14ac:dyDescent="0.2">
      <c r="A10143" t="s">
        <v>23</v>
      </c>
      <c r="B10143" t="s">
        <v>1430</v>
      </c>
      <c r="C10143">
        <v>6</v>
      </c>
      <c r="D10143">
        <v>27</v>
      </c>
      <c r="E10143" t="s">
        <v>9790</v>
      </c>
      <c r="F10143">
        <v>433.43700000000001</v>
      </c>
      <c r="G10143">
        <v>105.154</v>
      </c>
      <c r="H10143">
        <v>43.896000000000001</v>
      </c>
      <c r="I10143">
        <v>45577.779000000002</v>
      </c>
      <c r="J10143">
        <v>18587817</v>
      </c>
      <c r="K10143">
        <v>42.341000000000001</v>
      </c>
      <c r="L10143">
        <v>16.145</v>
      </c>
      <c r="M10143">
        <v>18352.181</v>
      </c>
      <c r="N10143">
        <v>7484502</v>
      </c>
      <c r="O10143">
        <v>2.1589999999999998</v>
      </c>
      <c r="P10143">
        <v>7.3639999999999999</v>
      </c>
      <c r="Q10143">
        <v>935.80799999999999</v>
      </c>
      <c r="R10143">
        <v>381647</v>
      </c>
      <c r="S10143">
        <v>7.0000000000000001E-3</v>
      </c>
      <c r="T10143">
        <v>1.3560000000000001</v>
      </c>
      <c r="U10143">
        <v>3.1259999999999999</v>
      </c>
      <c r="V10143">
        <v>1275</v>
      </c>
      <c r="W10143">
        <f t="shared" si="394"/>
        <v>5</v>
      </c>
      <c r="X10143">
        <f t="shared" si="395"/>
        <v>1102.9564800000001</v>
      </c>
      <c r="Y10143">
        <f t="shared" si="396"/>
        <v>7.5384000000000011</v>
      </c>
    </row>
    <row r="10144" spans="1:25" x14ac:dyDescent="0.2">
      <c r="A10144" t="s">
        <v>23</v>
      </c>
      <c r="B10144" t="s">
        <v>1430</v>
      </c>
      <c r="C10144">
        <v>6</v>
      </c>
      <c r="D10144">
        <v>28</v>
      </c>
      <c r="E10144" t="s">
        <v>9791</v>
      </c>
      <c r="F10144">
        <v>302.09699999999998</v>
      </c>
      <c r="G10144">
        <v>65.754999999999995</v>
      </c>
      <c r="H10144">
        <v>32.290999999999997</v>
      </c>
      <c r="I10144">
        <v>19864.379000000001</v>
      </c>
      <c r="J10144">
        <v>8101216</v>
      </c>
      <c r="K10144">
        <v>23.893000000000001</v>
      </c>
      <c r="L10144">
        <v>11.236000000000001</v>
      </c>
      <c r="M10144">
        <v>7218.125</v>
      </c>
      <c r="N10144">
        <v>2943741</v>
      </c>
      <c r="O10144">
        <v>1.42</v>
      </c>
      <c r="P10144">
        <v>1.7889999999999999</v>
      </c>
      <c r="Q10144">
        <v>428.90300000000002</v>
      </c>
      <c r="R10144">
        <v>174918</v>
      </c>
      <c r="S10144">
        <v>2E-3</v>
      </c>
      <c r="T10144">
        <v>0.72599999999999998</v>
      </c>
      <c r="U10144">
        <v>0.625</v>
      </c>
      <c r="V10144">
        <v>255</v>
      </c>
      <c r="W10144">
        <f t="shared" si="394"/>
        <v>1</v>
      </c>
      <c r="X10144">
        <f t="shared" si="395"/>
        <v>8.0416800000000297</v>
      </c>
      <c r="Y10144">
        <f t="shared" si="396"/>
        <v>0</v>
      </c>
    </row>
    <row r="10145" spans="1:25" x14ac:dyDescent="0.2">
      <c r="A10145" t="s">
        <v>23</v>
      </c>
      <c r="B10145" t="s">
        <v>1430</v>
      </c>
      <c r="C10145">
        <v>6</v>
      </c>
      <c r="D10145">
        <v>29</v>
      </c>
      <c r="E10145" t="s">
        <v>9792</v>
      </c>
      <c r="F10145">
        <v>16.702999999999999</v>
      </c>
      <c r="G10145">
        <v>49.518000000000001</v>
      </c>
      <c r="H10145">
        <v>31.789000000000001</v>
      </c>
      <c r="I10145">
        <v>827.10199999999998</v>
      </c>
      <c r="J10145">
        <v>337314</v>
      </c>
      <c r="K10145">
        <v>26.032</v>
      </c>
      <c r="L10145">
        <v>15.813000000000001</v>
      </c>
      <c r="M10145">
        <v>434.81299999999999</v>
      </c>
      <c r="N10145">
        <v>177328</v>
      </c>
      <c r="O10145">
        <v>1.028</v>
      </c>
      <c r="P10145">
        <v>0.81</v>
      </c>
      <c r="Q10145">
        <v>17.178999999999998</v>
      </c>
      <c r="R10145">
        <v>7006</v>
      </c>
      <c r="S10145">
        <v>0</v>
      </c>
      <c r="T10145">
        <v>0</v>
      </c>
      <c r="U10145">
        <v>0</v>
      </c>
      <c r="V10145">
        <v>0</v>
      </c>
      <c r="W10145">
        <f t="shared" si="394"/>
        <v>0</v>
      </c>
      <c r="X10145">
        <f t="shared" si="395"/>
        <v>0</v>
      </c>
      <c r="Y10145">
        <f t="shared" si="396"/>
        <v>0</v>
      </c>
    </row>
    <row r="10146" spans="1:25" x14ac:dyDescent="0.2">
      <c r="A10146" t="s">
        <v>23</v>
      </c>
      <c r="B10146" t="s">
        <v>1430</v>
      </c>
      <c r="C10146">
        <v>6</v>
      </c>
      <c r="D10146">
        <v>30</v>
      </c>
      <c r="E10146" t="s">
        <v>9793</v>
      </c>
      <c r="F10146">
        <v>387.08600000000001</v>
      </c>
      <c r="G10146">
        <v>69.39</v>
      </c>
      <c r="H10146">
        <v>35.72</v>
      </c>
      <c r="I10146">
        <v>26859.96</v>
      </c>
      <c r="J10146">
        <v>10954198</v>
      </c>
      <c r="K10146">
        <v>11.445</v>
      </c>
      <c r="L10146">
        <v>5.78</v>
      </c>
      <c r="M10146">
        <v>4430.0230000000001</v>
      </c>
      <c r="N10146">
        <v>1806680</v>
      </c>
      <c r="O10146">
        <v>1.244</v>
      </c>
      <c r="P10146">
        <v>4.5819999999999999</v>
      </c>
      <c r="Q10146">
        <v>481.35</v>
      </c>
      <c r="R10146">
        <v>196307</v>
      </c>
      <c r="S10146">
        <v>3.0000000000000001E-3</v>
      </c>
      <c r="T10146">
        <v>0.90800000000000003</v>
      </c>
      <c r="U10146">
        <v>1.2509999999999999</v>
      </c>
      <c r="V10146">
        <v>510</v>
      </c>
      <c r="W10146">
        <f t="shared" si="394"/>
        <v>2</v>
      </c>
      <c r="X10146">
        <f t="shared" si="395"/>
        <v>121.32720000000005</v>
      </c>
      <c r="Y10146">
        <f t="shared" si="396"/>
        <v>1.0584</v>
      </c>
    </row>
    <row r="10147" spans="1:25" x14ac:dyDescent="0.2">
      <c r="A10147" t="s">
        <v>23</v>
      </c>
      <c r="B10147" t="s">
        <v>1430</v>
      </c>
      <c r="C10147">
        <v>6</v>
      </c>
      <c r="D10147">
        <v>31</v>
      </c>
      <c r="E10147" t="s">
        <v>9794</v>
      </c>
      <c r="F10147">
        <v>368.22800000000001</v>
      </c>
      <c r="G10147">
        <v>93.153000000000006</v>
      </c>
      <c r="H10147">
        <v>42.362000000000002</v>
      </c>
      <c r="I10147">
        <v>34301.623</v>
      </c>
      <c r="J10147">
        <v>13989104</v>
      </c>
      <c r="K10147">
        <v>41.811</v>
      </c>
      <c r="L10147">
        <v>16.100999999999999</v>
      </c>
      <c r="M10147">
        <v>15396.082</v>
      </c>
      <c r="N10147">
        <v>6278927</v>
      </c>
      <c r="O10147">
        <v>1.4810000000000001</v>
      </c>
      <c r="P10147">
        <v>1.4530000000000001</v>
      </c>
      <c r="Q10147">
        <v>545.21500000000003</v>
      </c>
      <c r="R10147">
        <v>222353</v>
      </c>
      <c r="S10147">
        <v>2E-3</v>
      </c>
      <c r="T10147">
        <v>0.65800000000000003</v>
      </c>
      <c r="U10147">
        <v>0.625</v>
      </c>
      <c r="V10147">
        <v>255</v>
      </c>
      <c r="W10147">
        <f t="shared" si="394"/>
        <v>1</v>
      </c>
      <c r="X10147">
        <f t="shared" si="395"/>
        <v>259.27560000000005</v>
      </c>
      <c r="Y10147">
        <f t="shared" si="396"/>
        <v>0</v>
      </c>
    </row>
    <row r="10148" spans="1:25" x14ac:dyDescent="0.2">
      <c r="A10148" t="s">
        <v>23</v>
      </c>
      <c r="B10148" t="s">
        <v>1430</v>
      </c>
      <c r="C10148">
        <v>6</v>
      </c>
      <c r="D10148">
        <v>32</v>
      </c>
      <c r="E10148" t="s">
        <v>9795</v>
      </c>
      <c r="F10148">
        <v>261.77600000000001</v>
      </c>
      <c r="G10148">
        <v>85.245999999999995</v>
      </c>
      <c r="H10148">
        <v>42.451000000000001</v>
      </c>
      <c r="I10148">
        <v>22315.424999999999</v>
      </c>
      <c r="J10148">
        <v>9100817</v>
      </c>
      <c r="K10148">
        <v>12.717000000000001</v>
      </c>
      <c r="L10148">
        <v>6.032</v>
      </c>
      <c r="M10148">
        <v>3329.0250000000001</v>
      </c>
      <c r="N10148">
        <v>1357664</v>
      </c>
      <c r="O10148">
        <v>1.2949999999999999</v>
      </c>
      <c r="P10148">
        <v>0.91600000000000004</v>
      </c>
      <c r="Q10148">
        <v>339.036</v>
      </c>
      <c r="R10148">
        <v>138268</v>
      </c>
      <c r="S10148">
        <v>0</v>
      </c>
      <c r="T10148">
        <v>0</v>
      </c>
      <c r="U10148">
        <v>0</v>
      </c>
      <c r="V10148">
        <v>0</v>
      </c>
      <c r="W10148">
        <f t="shared" si="394"/>
        <v>0</v>
      </c>
      <c r="X10148">
        <f t="shared" si="395"/>
        <v>0</v>
      </c>
      <c r="Y10148">
        <f t="shared" si="396"/>
        <v>0</v>
      </c>
    </row>
    <row r="10149" spans="1:25" x14ac:dyDescent="0.2">
      <c r="A10149" t="s">
        <v>23</v>
      </c>
      <c r="B10149" t="s">
        <v>1430</v>
      </c>
      <c r="C10149">
        <v>7</v>
      </c>
      <c r="D10149">
        <v>1</v>
      </c>
      <c r="E10149" t="s">
        <v>838</v>
      </c>
      <c r="F10149">
        <v>253.726</v>
      </c>
      <c r="G10149">
        <v>98.89</v>
      </c>
      <c r="H10149">
        <v>45.143000000000001</v>
      </c>
      <c r="I10149">
        <v>25090.93</v>
      </c>
      <c r="J10149">
        <v>10232741</v>
      </c>
      <c r="K10149">
        <v>18.126000000000001</v>
      </c>
      <c r="L10149">
        <v>7.3140000000000001</v>
      </c>
      <c r="M10149">
        <v>4599.0510000000004</v>
      </c>
      <c r="N10149">
        <v>1875614</v>
      </c>
      <c r="O10149">
        <v>1.911</v>
      </c>
      <c r="P10149">
        <v>4.7069999999999999</v>
      </c>
      <c r="Q10149">
        <v>484.93700000000001</v>
      </c>
      <c r="R10149">
        <v>197770</v>
      </c>
      <c r="S10149">
        <v>7.0000000000000001E-3</v>
      </c>
      <c r="T10149">
        <v>1.373</v>
      </c>
      <c r="U10149">
        <v>1.8759999999999999</v>
      </c>
      <c r="V10149">
        <v>765</v>
      </c>
      <c r="W10149">
        <f t="shared" si="394"/>
        <v>3</v>
      </c>
      <c r="X10149">
        <f t="shared" si="395"/>
        <v>129.07512000000003</v>
      </c>
      <c r="Y10149">
        <f t="shared" si="396"/>
        <v>3.2184000000000004</v>
      </c>
    </row>
    <row r="10150" spans="1:25" x14ac:dyDescent="0.2">
      <c r="A10150" t="s">
        <v>23</v>
      </c>
      <c r="B10150" t="s">
        <v>1430</v>
      </c>
      <c r="C10150">
        <v>7</v>
      </c>
      <c r="D10150">
        <v>2</v>
      </c>
      <c r="E10150" t="s">
        <v>9796</v>
      </c>
      <c r="F10150">
        <v>289.64499999999998</v>
      </c>
      <c r="G10150">
        <v>93.025999999999996</v>
      </c>
      <c r="H10150">
        <v>40.444000000000003</v>
      </c>
      <c r="I10150">
        <v>26944.538</v>
      </c>
      <c r="J10150">
        <v>10988691</v>
      </c>
      <c r="K10150">
        <v>50.198999999999998</v>
      </c>
      <c r="L10150">
        <v>24.036000000000001</v>
      </c>
      <c r="M10150">
        <v>14539.967000000001</v>
      </c>
      <c r="N10150">
        <v>5929781</v>
      </c>
      <c r="O10150">
        <v>3.1240000000000001</v>
      </c>
      <c r="P10150">
        <v>10.337999999999999</v>
      </c>
      <c r="Q10150">
        <v>904.91200000000003</v>
      </c>
      <c r="R10150">
        <v>369047</v>
      </c>
      <c r="S10150">
        <v>1.4999999999999999E-2</v>
      </c>
      <c r="T10150">
        <v>1.9630000000000001</v>
      </c>
      <c r="U10150">
        <v>4.3769999999999998</v>
      </c>
      <c r="V10150">
        <v>1785</v>
      </c>
      <c r="W10150">
        <f t="shared" si="394"/>
        <v>7</v>
      </c>
      <c r="X10150">
        <f t="shared" si="395"/>
        <v>1036.2211200000002</v>
      </c>
      <c r="Y10150">
        <f t="shared" si="396"/>
        <v>11.858400000000001</v>
      </c>
    </row>
    <row r="10151" spans="1:25" x14ac:dyDescent="0.2">
      <c r="A10151" t="s">
        <v>23</v>
      </c>
      <c r="B10151" t="s">
        <v>1430</v>
      </c>
      <c r="C10151">
        <v>7</v>
      </c>
      <c r="D10151">
        <v>3</v>
      </c>
      <c r="E10151" t="s">
        <v>4098</v>
      </c>
      <c r="F10151">
        <v>233.82499999999999</v>
      </c>
      <c r="G10151">
        <v>106.23</v>
      </c>
      <c r="H10151">
        <v>50.619</v>
      </c>
      <c r="I10151">
        <v>24839.317999999999</v>
      </c>
      <c r="J10151">
        <v>10130127</v>
      </c>
      <c r="K10151">
        <v>12.676</v>
      </c>
      <c r="L10151">
        <v>5.8150000000000004</v>
      </c>
      <c r="M10151">
        <v>2963.86</v>
      </c>
      <c r="N10151">
        <v>1208740</v>
      </c>
      <c r="O10151">
        <v>1.893</v>
      </c>
      <c r="P10151">
        <v>5.8810000000000002</v>
      </c>
      <c r="Q10151">
        <v>442.70100000000002</v>
      </c>
      <c r="R10151">
        <v>180545</v>
      </c>
      <c r="S10151">
        <v>5.0000000000000001E-3</v>
      </c>
      <c r="T10151">
        <v>1.1679999999999999</v>
      </c>
      <c r="U10151">
        <v>1.2509999999999999</v>
      </c>
      <c r="V10151">
        <v>510</v>
      </c>
      <c r="W10151">
        <f t="shared" ref="W10151:W10214" si="397">V10151/255</f>
        <v>2</v>
      </c>
      <c r="X10151">
        <f t="shared" si="395"/>
        <v>37.845360000000035</v>
      </c>
      <c r="Y10151">
        <f t="shared" si="396"/>
        <v>1.0584</v>
      </c>
    </row>
    <row r="10152" spans="1:25" x14ac:dyDescent="0.2">
      <c r="A10152" t="s">
        <v>23</v>
      </c>
      <c r="B10152" t="s">
        <v>1430</v>
      </c>
      <c r="C10152">
        <v>7</v>
      </c>
      <c r="D10152">
        <v>4</v>
      </c>
      <c r="E10152" t="s">
        <v>9797</v>
      </c>
      <c r="F10152">
        <v>220.94900000000001</v>
      </c>
      <c r="G10152">
        <v>106.688</v>
      </c>
      <c r="H10152">
        <v>52.947000000000003</v>
      </c>
      <c r="I10152">
        <v>23572.603999999999</v>
      </c>
      <c r="J10152">
        <v>9613528</v>
      </c>
      <c r="K10152">
        <v>13.491</v>
      </c>
      <c r="L10152">
        <v>6.8029999999999999</v>
      </c>
      <c r="M10152">
        <v>2980.7759999999998</v>
      </c>
      <c r="N10152">
        <v>1215639</v>
      </c>
      <c r="O10152">
        <v>1.649</v>
      </c>
      <c r="P10152">
        <v>2.637</v>
      </c>
      <c r="Q10152">
        <v>364.30500000000001</v>
      </c>
      <c r="R10152">
        <v>148573</v>
      </c>
      <c r="S10152">
        <v>3.0000000000000001E-3</v>
      </c>
      <c r="T10152">
        <v>0.84899999999999998</v>
      </c>
      <c r="U10152">
        <v>0.625</v>
      </c>
      <c r="V10152">
        <v>255</v>
      </c>
      <c r="W10152">
        <f t="shared" si="397"/>
        <v>1</v>
      </c>
      <c r="X10152">
        <f t="shared" si="395"/>
        <v>0</v>
      </c>
      <c r="Y10152">
        <f t="shared" si="396"/>
        <v>0</v>
      </c>
    </row>
    <row r="10153" spans="1:25" x14ac:dyDescent="0.2">
      <c r="A10153" t="s">
        <v>23</v>
      </c>
      <c r="B10153" t="s">
        <v>1430</v>
      </c>
      <c r="C10153">
        <v>7</v>
      </c>
      <c r="D10153">
        <v>5</v>
      </c>
      <c r="E10153" t="s">
        <v>9798</v>
      </c>
      <c r="F10153">
        <v>220.52500000000001</v>
      </c>
      <c r="G10153">
        <v>92.573999999999998</v>
      </c>
      <c r="H10153">
        <v>47.451000000000001</v>
      </c>
      <c r="I10153">
        <v>20414.833999999999</v>
      </c>
      <c r="J10153">
        <v>8325706</v>
      </c>
      <c r="K10153">
        <v>10.891</v>
      </c>
      <c r="L10153">
        <v>4.9290000000000003</v>
      </c>
      <c r="M10153">
        <v>2401.6570000000002</v>
      </c>
      <c r="N10153">
        <v>979459</v>
      </c>
      <c r="O10153">
        <v>1.4890000000000001</v>
      </c>
      <c r="P10153">
        <v>1.008</v>
      </c>
      <c r="Q10153">
        <v>328.40199999999999</v>
      </c>
      <c r="R10153">
        <v>133931</v>
      </c>
      <c r="S10153">
        <v>0</v>
      </c>
      <c r="T10153">
        <v>0</v>
      </c>
      <c r="U10153">
        <v>0</v>
      </c>
      <c r="V10153">
        <v>0</v>
      </c>
      <c r="W10153">
        <f t="shared" si="397"/>
        <v>0</v>
      </c>
      <c r="X10153">
        <f t="shared" si="395"/>
        <v>0</v>
      </c>
      <c r="Y10153">
        <f t="shared" si="396"/>
        <v>0</v>
      </c>
    </row>
    <row r="10154" spans="1:25" x14ac:dyDescent="0.2">
      <c r="A10154" t="s">
        <v>23</v>
      </c>
      <c r="B10154" t="s">
        <v>1430</v>
      </c>
      <c r="C10154">
        <v>7</v>
      </c>
      <c r="D10154">
        <v>6</v>
      </c>
      <c r="E10154" t="s">
        <v>9799</v>
      </c>
      <c r="F10154">
        <v>281.392</v>
      </c>
      <c r="G10154">
        <v>101.745</v>
      </c>
      <c r="H10154">
        <v>42.805</v>
      </c>
      <c r="I10154">
        <v>28630.339</v>
      </c>
      <c r="J10154">
        <v>11676205</v>
      </c>
      <c r="K10154">
        <v>56.779000000000003</v>
      </c>
      <c r="L10154">
        <v>24.949000000000002</v>
      </c>
      <c r="M10154">
        <v>15977.03</v>
      </c>
      <c r="N10154">
        <v>6515853</v>
      </c>
      <c r="O10154">
        <v>2.8220000000000001</v>
      </c>
      <c r="P10154">
        <v>10.272</v>
      </c>
      <c r="Q10154">
        <v>794.13699999999994</v>
      </c>
      <c r="R10154">
        <v>323870</v>
      </c>
      <c r="S10154">
        <v>1.7999999999999999E-2</v>
      </c>
      <c r="T10154">
        <v>2.129</v>
      </c>
      <c r="U10154">
        <v>5.0019999999999998</v>
      </c>
      <c r="V10154">
        <v>2040</v>
      </c>
      <c r="W10154">
        <f t="shared" si="397"/>
        <v>8</v>
      </c>
      <c r="X10154">
        <f t="shared" si="395"/>
        <v>796.94711999999993</v>
      </c>
      <c r="Y10154">
        <f t="shared" si="396"/>
        <v>14.018400000000002</v>
      </c>
    </row>
    <row r="10155" spans="1:25" x14ac:dyDescent="0.2">
      <c r="A10155" t="s">
        <v>23</v>
      </c>
      <c r="B10155" t="s">
        <v>1430</v>
      </c>
      <c r="C10155">
        <v>7</v>
      </c>
      <c r="D10155">
        <v>7</v>
      </c>
      <c r="E10155" t="s">
        <v>4839</v>
      </c>
      <c r="F10155">
        <v>261.97199999999998</v>
      </c>
      <c r="G10155">
        <v>108.203</v>
      </c>
      <c r="H10155">
        <v>42.808</v>
      </c>
      <c r="I10155">
        <v>28346.084999999999</v>
      </c>
      <c r="J10155">
        <v>11560279</v>
      </c>
      <c r="K10155">
        <v>48.21</v>
      </c>
      <c r="L10155">
        <v>22.315000000000001</v>
      </c>
      <c r="M10155">
        <v>12629.7</v>
      </c>
      <c r="N10155">
        <v>5150724</v>
      </c>
      <c r="O10155">
        <v>2.3029999999999999</v>
      </c>
      <c r="P10155">
        <v>7.98</v>
      </c>
      <c r="Q10155">
        <v>603.29899999999998</v>
      </c>
      <c r="R10155">
        <v>246041</v>
      </c>
      <c r="S10155">
        <v>0.01</v>
      </c>
      <c r="T10155">
        <v>1.56</v>
      </c>
      <c r="U10155">
        <v>2.5009999999999999</v>
      </c>
      <c r="V10155">
        <v>1020</v>
      </c>
      <c r="W10155">
        <f t="shared" si="397"/>
        <v>4</v>
      </c>
      <c r="X10155">
        <f t="shared" si="395"/>
        <v>384.73703999999998</v>
      </c>
      <c r="Y10155">
        <f t="shared" si="396"/>
        <v>5.378400000000001</v>
      </c>
    </row>
    <row r="10156" spans="1:25" x14ac:dyDescent="0.2">
      <c r="A10156" t="s">
        <v>23</v>
      </c>
      <c r="B10156" t="s">
        <v>1430</v>
      </c>
      <c r="C10156">
        <v>7</v>
      </c>
      <c r="D10156">
        <v>8</v>
      </c>
      <c r="E10156" t="s">
        <v>9800</v>
      </c>
      <c r="F10156">
        <v>202.40199999999999</v>
      </c>
      <c r="G10156">
        <v>85.120999999999995</v>
      </c>
      <c r="H10156">
        <v>38.692</v>
      </c>
      <c r="I10156">
        <v>17228.715</v>
      </c>
      <c r="J10156">
        <v>7026323</v>
      </c>
      <c r="K10156">
        <v>12.3</v>
      </c>
      <c r="L10156">
        <v>5.3869999999999996</v>
      </c>
      <c r="M10156">
        <v>2489.4569999999999</v>
      </c>
      <c r="N10156">
        <v>1015266</v>
      </c>
      <c r="O10156">
        <v>1.5840000000000001</v>
      </c>
      <c r="P10156">
        <v>1.141</v>
      </c>
      <c r="Q10156">
        <v>320.63200000000001</v>
      </c>
      <c r="R10156">
        <v>130762</v>
      </c>
      <c r="S10156">
        <v>0</v>
      </c>
      <c r="T10156">
        <v>0</v>
      </c>
      <c r="U10156">
        <v>0</v>
      </c>
      <c r="V10156">
        <v>0</v>
      </c>
      <c r="W10156">
        <f t="shared" si="397"/>
        <v>0</v>
      </c>
      <c r="X10156">
        <f t="shared" si="395"/>
        <v>0</v>
      </c>
      <c r="Y10156">
        <f t="shared" si="396"/>
        <v>0</v>
      </c>
    </row>
    <row r="10157" spans="1:25" x14ac:dyDescent="0.2">
      <c r="A10157" t="s">
        <v>23</v>
      </c>
      <c r="B10157" t="s">
        <v>1430</v>
      </c>
      <c r="C10157">
        <v>7</v>
      </c>
      <c r="D10157">
        <v>9</v>
      </c>
      <c r="E10157" t="s">
        <v>9801</v>
      </c>
      <c r="F10157">
        <v>184.94900000000001</v>
      </c>
      <c r="G10157">
        <v>93.418000000000006</v>
      </c>
      <c r="H10157">
        <v>38.704000000000001</v>
      </c>
      <c r="I10157">
        <v>17277.544000000002</v>
      </c>
      <c r="J10157">
        <v>7046237</v>
      </c>
      <c r="K10157">
        <v>41.805999999999997</v>
      </c>
      <c r="L10157">
        <v>17.835000000000001</v>
      </c>
      <c r="M10157">
        <v>7732.0079999999998</v>
      </c>
      <c r="N10157">
        <v>3153316</v>
      </c>
      <c r="O10157">
        <v>2.4980000000000002</v>
      </c>
      <c r="P10157">
        <v>7.6109999999999998</v>
      </c>
      <c r="Q10157">
        <v>461.94900000000001</v>
      </c>
      <c r="R10157">
        <v>188395</v>
      </c>
      <c r="S10157">
        <v>1.7000000000000001E-2</v>
      </c>
      <c r="T10157">
        <v>2.0760000000000001</v>
      </c>
      <c r="U10157">
        <v>3.1259999999999999</v>
      </c>
      <c r="V10157">
        <v>1275</v>
      </c>
      <c r="W10157">
        <f t="shared" si="397"/>
        <v>5</v>
      </c>
      <c r="X10157">
        <f t="shared" si="395"/>
        <v>79.421040000000019</v>
      </c>
      <c r="Y10157">
        <f t="shared" si="396"/>
        <v>7.5384000000000011</v>
      </c>
    </row>
    <row r="10158" spans="1:25" x14ac:dyDescent="0.2">
      <c r="A10158" t="s">
        <v>23</v>
      </c>
      <c r="B10158" t="s">
        <v>1430</v>
      </c>
      <c r="C10158">
        <v>7</v>
      </c>
      <c r="D10158">
        <v>10</v>
      </c>
      <c r="E10158" t="s">
        <v>9802</v>
      </c>
      <c r="F10158">
        <v>110.29900000000001</v>
      </c>
      <c r="G10158">
        <v>98.730999999999995</v>
      </c>
      <c r="H10158">
        <v>41.115000000000002</v>
      </c>
      <c r="I10158">
        <v>10889.994000000001</v>
      </c>
      <c r="J10158">
        <v>4441226</v>
      </c>
      <c r="K10158">
        <v>49.774000000000001</v>
      </c>
      <c r="L10158">
        <v>22.314</v>
      </c>
      <c r="M10158">
        <v>5490.0529999999999</v>
      </c>
      <c r="N10158">
        <v>2238988</v>
      </c>
      <c r="O10158">
        <v>1.8759999999999999</v>
      </c>
      <c r="P10158">
        <v>4.8659999999999997</v>
      </c>
      <c r="Q10158">
        <v>206.92599999999999</v>
      </c>
      <c r="R10158">
        <v>84390</v>
      </c>
      <c r="S10158">
        <v>6.0000000000000001E-3</v>
      </c>
      <c r="T10158">
        <v>1.202</v>
      </c>
      <c r="U10158">
        <v>0.625</v>
      </c>
      <c r="V10158">
        <v>255</v>
      </c>
      <c r="W10158">
        <f t="shared" si="397"/>
        <v>1</v>
      </c>
      <c r="X10158">
        <f t="shared" si="395"/>
        <v>0</v>
      </c>
      <c r="Y10158">
        <f t="shared" si="396"/>
        <v>0</v>
      </c>
    </row>
    <row r="10159" spans="1:25" x14ac:dyDescent="0.2">
      <c r="A10159" t="s">
        <v>23</v>
      </c>
      <c r="B10159" t="s">
        <v>1430</v>
      </c>
      <c r="C10159">
        <v>7</v>
      </c>
      <c r="D10159">
        <v>11</v>
      </c>
      <c r="E10159" t="s">
        <v>9803</v>
      </c>
      <c r="F10159">
        <v>312.43700000000001</v>
      </c>
      <c r="G10159">
        <v>73.027000000000001</v>
      </c>
      <c r="H10159">
        <v>36.447000000000003</v>
      </c>
      <c r="I10159">
        <v>22816.344000000001</v>
      </c>
      <c r="J10159">
        <v>9305105</v>
      </c>
      <c r="K10159">
        <v>13.414999999999999</v>
      </c>
      <c r="L10159">
        <v>7.3540000000000001</v>
      </c>
      <c r="M10159">
        <v>4191.4949999999999</v>
      </c>
      <c r="N10159">
        <v>1709402</v>
      </c>
      <c r="O10159">
        <v>1.7589999999999999</v>
      </c>
      <c r="P10159">
        <v>2.7519999999999998</v>
      </c>
      <c r="Q10159">
        <v>549.452</v>
      </c>
      <c r="R10159">
        <v>224081</v>
      </c>
      <c r="S10159">
        <v>4.0000000000000001E-3</v>
      </c>
      <c r="T10159">
        <v>1.01</v>
      </c>
      <c r="U10159">
        <v>1.2509999999999999</v>
      </c>
      <c r="V10159">
        <v>510</v>
      </c>
      <c r="W10159">
        <f t="shared" si="397"/>
        <v>2</v>
      </c>
      <c r="X10159">
        <f t="shared" si="395"/>
        <v>268.42752000000002</v>
      </c>
      <c r="Y10159">
        <f t="shared" si="396"/>
        <v>1.0584</v>
      </c>
    </row>
    <row r="10160" spans="1:25" x14ac:dyDescent="0.2">
      <c r="A10160" t="s">
        <v>23</v>
      </c>
      <c r="B10160" t="s">
        <v>1430</v>
      </c>
      <c r="C10160">
        <v>7</v>
      </c>
      <c r="D10160">
        <v>12</v>
      </c>
      <c r="E10160" t="s">
        <v>9804</v>
      </c>
      <c r="F10160">
        <v>380.23099999999999</v>
      </c>
      <c r="G10160">
        <v>95.501000000000005</v>
      </c>
      <c r="H10160">
        <v>45.792000000000002</v>
      </c>
      <c r="I10160">
        <v>36312.445</v>
      </c>
      <c r="J10160">
        <v>14809170</v>
      </c>
      <c r="K10160">
        <v>76.376000000000005</v>
      </c>
      <c r="L10160">
        <v>29.556999999999999</v>
      </c>
      <c r="M10160">
        <v>29040.66</v>
      </c>
      <c r="N10160">
        <v>11843545</v>
      </c>
      <c r="O10160">
        <v>3.2</v>
      </c>
      <c r="P10160">
        <v>10.927</v>
      </c>
      <c r="Q10160">
        <v>1216.633</v>
      </c>
      <c r="R10160">
        <v>496175</v>
      </c>
      <c r="S10160">
        <v>2.5999999999999999E-2</v>
      </c>
      <c r="T10160">
        <v>2.59</v>
      </c>
      <c r="U10160">
        <v>10.004</v>
      </c>
      <c r="V10160">
        <v>4080</v>
      </c>
      <c r="W10160">
        <f t="shared" si="397"/>
        <v>16</v>
      </c>
      <c r="X10160">
        <f t="shared" si="395"/>
        <v>1709.5384800000002</v>
      </c>
      <c r="Y10160">
        <f t="shared" si="396"/>
        <v>31.298400000000001</v>
      </c>
    </row>
    <row r="10161" spans="1:25" x14ac:dyDescent="0.2">
      <c r="A10161" t="s">
        <v>23</v>
      </c>
      <c r="B10161" t="s">
        <v>1430</v>
      </c>
      <c r="C10161">
        <v>7</v>
      </c>
      <c r="D10161">
        <v>13</v>
      </c>
      <c r="E10161" t="s">
        <v>9805</v>
      </c>
      <c r="F10161">
        <v>162.96199999999999</v>
      </c>
      <c r="G10161">
        <v>66.39</v>
      </c>
      <c r="H10161">
        <v>35.898000000000003</v>
      </c>
      <c r="I10161">
        <v>10818.986000000001</v>
      </c>
      <c r="J10161">
        <v>4412267</v>
      </c>
      <c r="K10161">
        <v>51.34</v>
      </c>
      <c r="L10161">
        <v>27.032</v>
      </c>
      <c r="M10161">
        <v>8366.39</v>
      </c>
      <c r="N10161">
        <v>3412034</v>
      </c>
      <c r="O10161">
        <v>3.7440000000000002</v>
      </c>
      <c r="P10161">
        <v>12.583</v>
      </c>
      <c r="Q10161">
        <v>610.07100000000003</v>
      </c>
      <c r="R10161">
        <v>248803</v>
      </c>
      <c r="S10161">
        <v>3.1E-2</v>
      </c>
      <c r="T10161">
        <v>2.798</v>
      </c>
      <c r="U10161">
        <v>5.0019999999999998</v>
      </c>
      <c r="V10161">
        <v>2040</v>
      </c>
      <c r="W10161">
        <f t="shared" si="397"/>
        <v>8</v>
      </c>
      <c r="X10161">
        <f t="shared" si="395"/>
        <v>399.3645600000001</v>
      </c>
      <c r="Y10161">
        <f t="shared" si="396"/>
        <v>14.018400000000002</v>
      </c>
    </row>
    <row r="10162" spans="1:25" x14ac:dyDescent="0.2">
      <c r="A10162" t="s">
        <v>23</v>
      </c>
      <c r="B10162" t="s">
        <v>1430</v>
      </c>
      <c r="C10162">
        <v>7</v>
      </c>
      <c r="D10162">
        <v>14</v>
      </c>
      <c r="E10162" t="s">
        <v>9806</v>
      </c>
      <c r="F10162">
        <v>352.01299999999998</v>
      </c>
      <c r="G10162">
        <v>64.587999999999994</v>
      </c>
      <c r="H10162">
        <v>33.609000000000002</v>
      </c>
      <c r="I10162">
        <v>22735.634999999998</v>
      </c>
      <c r="J10162">
        <v>9272190</v>
      </c>
      <c r="K10162">
        <v>9.83</v>
      </c>
      <c r="L10162">
        <v>4.9180000000000001</v>
      </c>
      <c r="M10162">
        <v>3460.4169999999999</v>
      </c>
      <c r="N10162">
        <v>1411249</v>
      </c>
      <c r="O10162">
        <v>1.38</v>
      </c>
      <c r="P10162">
        <v>0.91100000000000003</v>
      </c>
      <c r="Q10162">
        <v>485.92500000000001</v>
      </c>
      <c r="R10162">
        <v>198173</v>
      </c>
      <c r="S10162">
        <v>0</v>
      </c>
      <c r="T10162">
        <v>0</v>
      </c>
      <c r="U10162">
        <v>0</v>
      </c>
      <c r="V10162">
        <v>0</v>
      </c>
      <c r="W10162">
        <f t="shared" si="397"/>
        <v>0</v>
      </c>
      <c r="X10162">
        <f t="shared" si="395"/>
        <v>131.20920000000001</v>
      </c>
      <c r="Y10162">
        <f t="shared" si="396"/>
        <v>0</v>
      </c>
    </row>
    <row r="10163" spans="1:25" x14ac:dyDescent="0.2">
      <c r="A10163" t="s">
        <v>23</v>
      </c>
      <c r="B10163" t="s">
        <v>1430</v>
      </c>
      <c r="C10163">
        <v>8</v>
      </c>
      <c r="D10163">
        <v>1</v>
      </c>
      <c r="E10163" t="s">
        <v>9807</v>
      </c>
      <c r="F10163">
        <v>280.66399999999999</v>
      </c>
      <c r="G10163">
        <v>107.54</v>
      </c>
      <c r="H10163">
        <v>39.688000000000002</v>
      </c>
      <c r="I10163">
        <v>30182.573</v>
      </c>
      <c r="J10163">
        <v>12309247</v>
      </c>
      <c r="K10163">
        <v>29.219000000000001</v>
      </c>
      <c r="L10163">
        <v>10.64</v>
      </c>
      <c r="M10163">
        <v>8200.6360000000004</v>
      </c>
      <c r="N10163">
        <v>3344435</v>
      </c>
      <c r="O10163">
        <v>1.5820000000000001</v>
      </c>
      <c r="P10163">
        <v>2.052</v>
      </c>
      <c r="Q10163">
        <v>444.05399999999997</v>
      </c>
      <c r="R10163">
        <v>181097</v>
      </c>
      <c r="S10163">
        <v>2E-3</v>
      </c>
      <c r="T10163">
        <v>0.754</v>
      </c>
      <c r="U10163">
        <v>0.625</v>
      </c>
      <c r="V10163">
        <v>255</v>
      </c>
      <c r="W10163">
        <f t="shared" si="397"/>
        <v>1</v>
      </c>
      <c r="X10163">
        <f t="shared" si="395"/>
        <v>40.767839999999929</v>
      </c>
      <c r="Y10163">
        <f t="shared" si="396"/>
        <v>0</v>
      </c>
    </row>
    <row r="10164" spans="1:25" x14ac:dyDescent="0.2">
      <c r="A10164" t="s">
        <v>23</v>
      </c>
      <c r="B10164" t="s">
        <v>1430</v>
      </c>
      <c r="C10164">
        <v>8</v>
      </c>
      <c r="D10164">
        <v>2</v>
      </c>
      <c r="E10164" t="s">
        <v>9808</v>
      </c>
      <c r="F10164">
        <v>279.54300000000001</v>
      </c>
      <c r="G10164">
        <v>110.654</v>
      </c>
      <c r="H10164">
        <v>42.514000000000003</v>
      </c>
      <c r="I10164">
        <v>30932.682000000001</v>
      </c>
      <c r="J10164">
        <v>12615161</v>
      </c>
      <c r="K10164">
        <v>25.495999999999999</v>
      </c>
      <c r="L10164">
        <v>8.8949999999999996</v>
      </c>
      <c r="M10164">
        <v>7127.1809999999996</v>
      </c>
      <c r="N10164">
        <v>2906652</v>
      </c>
      <c r="O10164">
        <v>1.59</v>
      </c>
      <c r="P10164">
        <v>1.754</v>
      </c>
      <c r="Q10164">
        <v>444.55700000000002</v>
      </c>
      <c r="R10164">
        <v>181302</v>
      </c>
      <c r="S10164">
        <v>4.0000000000000001E-3</v>
      </c>
      <c r="T10164">
        <v>1.0680000000000001</v>
      </c>
      <c r="U10164">
        <v>1.2509999999999999</v>
      </c>
      <c r="V10164">
        <v>510</v>
      </c>
      <c r="W10164">
        <f t="shared" si="397"/>
        <v>2</v>
      </c>
      <c r="X10164">
        <f t="shared" si="395"/>
        <v>41.854320000000023</v>
      </c>
      <c r="Y10164">
        <f t="shared" si="396"/>
        <v>1.0584</v>
      </c>
    </row>
    <row r="10165" spans="1:25" x14ac:dyDescent="0.2">
      <c r="A10165" t="s">
        <v>23</v>
      </c>
      <c r="B10165" t="s">
        <v>1430</v>
      </c>
      <c r="C10165">
        <v>8</v>
      </c>
      <c r="D10165">
        <v>3</v>
      </c>
      <c r="E10165" t="s">
        <v>9809</v>
      </c>
      <c r="F10165">
        <v>242.684</v>
      </c>
      <c r="G10165">
        <v>101.146</v>
      </c>
      <c r="H10165">
        <v>49.152999999999999</v>
      </c>
      <c r="I10165">
        <v>24546.562999999998</v>
      </c>
      <c r="J10165">
        <v>10010734</v>
      </c>
      <c r="K10165">
        <v>11.275</v>
      </c>
      <c r="L10165">
        <v>4.8730000000000002</v>
      </c>
      <c r="M10165">
        <v>2736.194</v>
      </c>
      <c r="N10165">
        <v>1115892</v>
      </c>
      <c r="O10165">
        <v>1.476</v>
      </c>
      <c r="P10165">
        <v>0.99199999999999999</v>
      </c>
      <c r="Q10165">
        <v>358.24099999999999</v>
      </c>
      <c r="R10165">
        <v>146100</v>
      </c>
      <c r="S10165">
        <v>0</v>
      </c>
      <c r="T10165">
        <v>0</v>
      </c>
      <c r="U10165">
        <v>0</v>
      </c>
      <c r="V10165">
        <v>0</v>
      </c>
      <c r="W10165">
        <f t="shared" si="397"/>
        <v>0</v>
      </c>
      <c r="X10165">
        <f t="shared" si="395"/>
        <v>0</v>
      </c>
      <c r="Y10165">
        <f t="shared" si="396"/>
        <v>0</v>
      </c>
    </row>
    <row r="10166" spans="1:25" x14ac:dyDescent="0.2">
      <c r="A10166" t="s">
        <v>23</v>
      </c>
      <c r="B10166" t="s">
        <v>1430</v>
      </c>
      <c r="C10166">
        <v>8</v>
      </c>
      <c r="D10166">
        <v>4</v>
      </c>
      <c r="E10166" t="s">
        <v>9810</v>
      </c>
      <c r="F10166">
        <v>291.09899999999999</v>
      </c>
      <c r="G10166">
        <v>96.085999999999999</v>
      </c>
      <c r="H10166">
        <v>39.732999999999997</v>
      </c>
      <c r="I10166">
        <v>27970.58</v>
      </c>
      <c r="J10166">
        <v>11407138</v>
      </c>
      <c r="K10166">
        <v>25.745999999999999</v>
      </c>
      <c r="L10166">
        <v>13.627000000000001</v>
      </c>
      <c r="M10166">
        <v>7494.6980000000003</v>
      </c>
      <c r="N10166">
        <v>3056535</v>
      </c>
      <c r="O10166">
        <v>2.008</v>
      </c>
      <c r="P10166">
        <v>6.327</v>
      </c>
      <c r="Q10166">
        <v>584.51400000000001</v>
      </c>
      <c r="R10166">
        <v>238380</v>
      </c>
      <c r="S10166">
        <v>1.0999999999999999E-2</v>
      </c>
      <c r="T10166">
        <v>1.655</v>
      </c>
      <c r="U10166">
        <v>3.1259999999999999</v>
      </c>
      <c r="V10166">
        <v>1275</v>
      </c>
      <c r="W10166">
        <f t="shared" si="397"/>
        <v>5</v>
      </c>
      <c r="X10166">
        <f t="shared" si="395"/>
        <v>344.16144000000003</v>
      </c>
      <c r="Y10166">
        <f t="shared" si="396"/>
        <v>7.5384000000000011</v>
      </c>
    </row>
    <row r="10167" spans="1:25" x14ac:dyDescent="0.2">
      <c r="A10167" t="s">
        <v>23</v>
      </c>
      <c r="B10167" t="s">
        <v>1430</v>
      </c>
      <c r="C10167">
        <v>8</v>
      </c>
      <c r="D10167">
        <v>5</v>
      </c>
      <c r="E10167" t="s">
        <v>9811</v>
      </c>
      <c r="F10167">
        <v>325.67099999999999</v>
      </c>
      <c r="G10167">
        <v>108.26900000000001</v>
      </c>
      <c r="H10167">
        <v>43.463000000000001</v>
      </c>
      <c r="I10167">
        <v>35259.949999999997</v>
      </c>
      <c r="J10167">
        <v>14379935</v>
      </c>
      <c r="K10167">
        <v>34.279000000000003</v>
      </c>
      <c r="L10167">
        <v>12.741</v>
      </c>
      <c r="M10167">
        <v>11163.696</v>
      </c>
      <c r="N10167">
        <v>4552849</v>
      </c>
      <c r="O10167">
        <v>2.2570000000000001</v>
      </c>
      <c r="P10167">
        <v>6.1680000000000001</v>
      </c>
      <c r="Q10167">
        <v>735.00900000000001</v>
      </c>
      <c r="R10167">
        <v>299756</v>
      </c>
      <c r="S10167">
        <v>0.01</v>
      </c>
      <c r="T10167">
        <v>1.5649999999999999</v>
      </c>
      <c r="U10167">
        <v>3.1259999999999999</v>
      </c>
      <c r="V10167">
        <v>1275</v>
      </c>
      <c r="W10167">
        <f t="shared" si="397"/>
        <v>5</v>
      </c>
      <c r="X10167">
        <f t="shared" si="395"/>
        <v>669.23064000000011</v>
      </c>
      <c r="Y10167">
        <f t="shared" si="396"/>
        <v>7.5384000000000011</v>
      </c>
    </row>
    <row r="10168" spans="1:25" x14ac:dyDescent="0.2">
      <c r="A10168" t="s">
        <v>23</v>
      </c>
      <c r="B10168" t="s">
        <v>1430</v>
      </c>
      <c r="C10168">
        <v>8</v>
      </c>
      <c r="D10168">
        <v>6</v>
      </c>
      <c r="E10168" t="s">
        <v>9812</v>
      </c>
      <c r="F10168">
        <v>275.779</v>
      </c>
      <c r="G10168">
        <v>94.522999999999996</v>
      </c>
      <c r="H10168">
        <v>44.423999999999999</v>
      </c>
      <c r="I10168">
        <v>26067.446</v>
      </c>
      <c r="J10168">
        <v>10630990</v>
      </c>
      <c r="K10168">
        <v>32.613999999999997</v>
      </c>
      <c r="L10168">
        <v>13.042</v>
      </c>
      <c r="M10168">
        <v>8994.3169999999991</v>
      </c>
      <c r="N10168">
        <v>3668119</v>
      </c>
      <c r="O10168">
        <v>2.2429999999999999</v>
      </c>
      <c r="P10168">
        <v>7.8440000000000003</v>
      </c>
      <c r="Q10168">
        <v>618.45899999999995</v>
      </c>
      <c r="R10168">
        <v>252224</v>
      </c>
      <c r="S10168">
        <v>7.0000000000000001E-3</v>
      </c>
      <c r="T10168">
        <v>1.3169999999999999</v>
      </c>
      <c r="U10168">
        <v>1.8759999999999999</v>
      </c>
      <c r="V10168">
        <v>765</v>
      </c>
      <c r="W10168">
        <f t="shared" si="397"/>
        <v>3</v>
      </c>
      <c r="X10168">
        <f t="shared" si="395"/>
        <v>417.48263999999989</v>
      </c>
      <c r="Y10168">
        <f t="shared" si="396"/>
        <v>3.2184000000000004</v>
      </c>
    </row>
    <row r="10169" spans="1:25" x14ac:dyDescent="0.2">
      <c r="A10169" t="s">
        <v>23</v>
      </c>
      <c r="B10169" t="s">
        <v>1430</v>
      </c>
      <c r="C10169">
        <v>8</v>
      </c>
      <c r="D10169">
        <v>7</v>
      </c>
      <c r="E10169" t="s">
        <v>1955</v>
      </c>
      <c r="F10169">
        <v>287.00900000000001</v>
      </c>
      <c r="G10169">
        <v>93.117999999999995</v>
      </c>
      <c r="H10169">
        <v>42.454000000000001</v>
      </c>
      <c r="I10169">
        <v>26725.616000000002</v>
      </c>
      <c r="J10169">
        <v>10899409</v>
      </c>
      <c r="K10169">
        <v>9.5830000000000002</v>
      </c>
      <c r="L10169">
        <v>4.3230000000000004</v>
      </c>
      <c r="M10169">
        <v>2750.5039999999999</v>
      </c>
      <c r="N10169">
        <v>1121728</v>
      </c>
      <c r="O10169">
        <v>1.4279999999999999</v>
      </c>
      <c r="P10169">
        <v>0.94099999999999995</v>
      </c>
      <c r="Q10169">
        <v>409.93900000000002</v>
      </c>
      <c r="R10169">
        <v>167184</v>
      </c>
      <c r="S10169">
        <v>0</v>
      </c>
      <c r="T10169">
        <v>0</v>
      </c>
      <c r="U10169">
        <v>0</v>
      </c>
      <c r="V10169">
        <v>0</v>
      </c>
      <c r="W10169">
        <f t="shared" si="397"/>
        <v>0</v>
      </c>
      <c r="X10169">
        <f t="shared" si="395"/>
        <v>0</v>
      </c>
      <c r="Y10169">
        <f t="shared" si="396"/>
        <v>0</v>
      </c>
    </row>
    <row r="10170" spans="1:25" x14ac:dyDescent="0.2">
      <c r="A10170" t="s">
        <v>23</v>
      </c>
      <c r="B10170" t="s">
        <v>1430</v>
      </c>
      <c r="C10170">
        <v>8</v>
      </c>
      <c r="D10170">
        <v>8</v>
      </c>
      <c r="E10170" t="s">
        <v>1130</v>
      </c>
      <c r="F10170">
        <v>321.5</v>
      </c>
      <c r="G10170">
        <v>109.59</v>
      </c>
      <c r="H10170">
        <v>42.905000000000001</v>
      </c>
      <c r="I10170">
        <v>35233.082999999999</v>
      </c>
      <c r="J10170">
        <v>14368978</v>
      </c>
      <c r="K10170">
        <v>38.459000000000003</v>
      </c>
      <c r="L10170">
        <v>15.773</v>
      </c>
      <c r="M10170">
        <v>12364.673000000001</v>
      </c>
      <c r="N10170">
        <v>5042639</v>
      </c>
      <c r="O10170">
        <v>1.962</v>
      </c>
      <c r="P10170">
        <v>5.8120000000000003</v>
      </c>
      <c r="Q10170">
        <v>630.78599999999994</v>
      </c>
      <c r="R10170">
        <v>257251</v>
      </c>
      <c r="S10170">
        <v>6.0000000000000001E-3</v>
      </c>
      <c r="T10170">
        <v>1.22</v>
      </c>
      <c r="U10170">
        <v>1.8759999999999999</v>
      </c>
      <c r="V10170">
        <v>765</v>
      </c>
      <c r="W10170">
        <f t="shared" si="397"/>
        <v>3</v>
      </c>
      <c r="X10170">
        <f t="shared" si="395"/>
        <v>444.10895999999991</v>
      </c>
      <c r="Y10170">
        <f t="shared" si="396"/>
        <v>3.2184000000000004</v>
      </c>
    </row>
    <row r="10171" spans="1:25" x14ac:dyDescent="0.2">
      <c r="A10171" t="s">
        <v>23</v>
      </c>
      <c r="B10171" t="s">
        <v>1430</v>
      </c>
      <c r="C10171">
        <v>8</v>
      </c>
      <c r="D10171">
        <v>9</v>
      </c>
      <c r="E10171" t="s">
        <v>9813</v>
      </c>
      <c r="F10171">
        <v>32.920999999999999</v>
      </c>
      <c r="G10171">
        <v>66.736999999999995</v>
      </c>
      <c r="H10171">
        <v>35.604999999999997</v>
      </c>
      <c r="I10171">
        <v>2197.0549999999998</v>
      </c>
      <c r="J10171">
        <v>896017</v>
      </c>
      <c r="K10171">
        <v>59.762</v>
      </c>
      <c r="L10171">
        <v>31.657</v>
      </c>
      <c r="M10171">
        <v>1967.423</v>
      </c>
      <c r="N10171">
        <v>802367</v>
      </c>
      <c r="O10171">
        <v>5.6639999999999997</v>
      </c>
      <c r="P10171">
        <v>17.189</v>
      </c>
      <c r="Q10171">
        <v>186.47200000000001</v>
      </c>
      <c r="R10171">
        <v>76048</v>
      </c>
      <c r="S10171">
        <v>7.5999999999999998E-2</v>
      </c>
      <c r="T10171">
        <v>4.4009999999999998</v>
      </c>
      <c r="U10171">
        <v>2.5009999999999999</v>
      </c>
      <c r="V10171">
        <v>1020</v>
      </c>
      <c r="W10171">
        <f t="shared" si="397"/>
        <v>4</v>
      </c>
      <c r="X10171">
        <f t="shared" si="395"/>
        <v>0</v>
      </c>
      <c r="Y10171">
        <f t="shared" si="396"/>
        <v>5.378400000000001</v>
      </c>
    </row>
    <row r="10172" spans="1:25" x14ac:dyDescent="0.2">
      <c r="A10172" t="s">
        <v>23</v>
      </c>
      <c r="B10172" t="s">
        <v>1430</v>
      </c>
      <c r="C10172">
        <v>8</v>
      </c>
      <c r="D10172">
        <v>10</v>
      </c>
      <c r="E10172" t="s">
        <v>9814</v>
      </c>
      <c r="F10172">
        <v>330.88400000000001</v>
      </c>
      <c r="G10172">
        <v>125.331</v>
      </c>
      <c r="H10172">
        <v>51.493000000000002</v>
      </c>
      <c r="I10172">
        <v>41470.07</v>
      </c>
      <c r="J10172">
        <v>16912585</v>
      </c>
      <c r="K10172">
        <v>22.79</v>
      </c>
      <c r="L10172">
        <v>12.047000000000001</v>
      </c>
      <c r="M10172">
        <v>7540.7910000000002</v>
      </c>
      <c r="N10172">
        <v>3075333</v>
      </c>
      <c r="O10172">
        <v>1.9550000000000001</v>
      </c>
      <c r="P10172">
        <v>3.33</v>
      </c>
      <c r="Q10172">
        <v>646.99599999999998</v>
      </c>
      <c r="R10172">
        <v>263862</v>
      </c>
      <c r="S10172">
        <v>4.0000000000000001E-3</v>
      </c>
      <c r="T10172">
        <v>0.98199999999999998</v>
      </c>
      <c r="U10172">
        <v>1.2509999999999999</v>
      </c>
      <c r="V10172">
        <v>510</v>
      </c>
      <c r="W10172">
        <f t="shared" si="397"/>
        <v>2</v>
      </c>
      <c r="X10172">
        <f t="shared" si="395"/>
        <v>479.12255999999996</v>
      </c>
      <c r="Y10172">
        <f t="shared" si="396"/>
        <v>1.0584</v>
      </c>
    </row>
    <row r="10173" spans="1:25" x14ac:dyDescent="0.2">
      <c r="A10173" t="s">
        <v>23</v>
      </c>
      <c r="B10173" t="s">
        <v>1430</v>
      </c>
      <c r="C10173">
        <v>8</v>
      </c>
      <c r="D10173">
        <v>11</v>
      </c>
      <c r="E10173" t="s">
        <v>3367</v>
      </c>
      <c r="F10173">
        <v>319.85199999999998</v>
      </c>
      <c r="G10173">
        <v>128.00200000000001</v>
      </c>
      <c r="H10173">
        <v>50.168999999999997</v>
      </c>
      <c r="I10173">
        <v>40941.553</v>
      </c>
      <c r="J10173">
        <v>16697042</v>
      </c>
      <c r="K10173">
        <v>33.384</v>
      </c>
      <c r="L10173">
        <v>11.189</v>
      </c>
      <c r="M10173">
        <v>10677.914000000001</v>
      </c>
      <c r="N10173">
        <v>4354734</v>
      </c>
      <c r="O10173">
        <v>1.996</v>
      </c>
      <c r="P10173">
        <v>3.6280000000000001</v>
      </c>
      <c r="Q10173">
        <v>638.32600000000002</v>
      </c>
      <c r="R10173">
        <v>260326</v>
      </c>
      <c r="S10173">
        <v>4.0000000000000001E-3</v>
      </c>
      <c r="T10173">
        <v>0.998</v>
      </c>
      <c r="U10173">
        <v>1.2509999999999999</v>
      </c>
      <c r="V10173">
        <v>510</v>
      </c>
      <c r="W10173">
        <f t="shared" si="397"/>
        <v>2</v>
      </c>
      <c r="X10173">
        <f t="shared" si="395"/>
        <v>460.39536000000004</v>
      </c>
      <c r="Y10173">
        <f t="shared" si="396"/>
        <v>1.0584</v>
      </c>
    </row>
    <row r="10174" spans="1:25" x14ac:dyDescent="0.2">
      <c r="A10174" t="s">
        <v>23</v>
      </c>
      <c r="B10174" t="s">
        <v>1430</v>
      </c>
      <c r="C10174">
        <v>8</v>
      </c>
      <c r="D10174">
        <v>12</v>
      </c>
      <c r="E10174" t="s">
        <v>9139</v>
      </c>
      <c r="F10174">
        <v>197.339</v>
      </c>
      <c r="G10174">
        <v>122.262</v>
      </c>
      <c r="H10174">
        <v>51.628999999999998</v>
      </c>
      <c r="I10174">
        <v>24127.134999999998</v>
      </c>
      <c r="J10174">
        <v>9839680</v>
      </c>
      <c r="K10174">
        <v>13.736000000000001</v>
      </c>
      <c r="L10174">
        <v>6.1609999999999996</v>
      </c>
      <c r="M10174">
        <v>2710.723</v>
      </c>
      <c r="N10174">
        <v>1105504</v>
      </c>
      <c r="O10174">
        <v>1.8939999999999999</v>
      </c>
      <c r="P10174">
        <v>4.4240000000000004</v>
      </c>
      <c r="Q10174">
        <v>373.80900000000003</v>
      </c>
      <c r="R10174">
        <v>152449</v>
      </c>
      <c r="S10174">
        <v>3.0000000000000001E-3</v>
      </c>
      <c r="T10174">
        <v>0.89900000000000002</v>
      </c>
      <c r="U10174">
        <v>0.625</v>
      </c>
      <c r="V10174">
        <v>255</v>
      </c>
      <c r="W10174">
        <f t="shared" si="397"/>
        <v>1</v>
      </c>
      <c r="X10174">
        <f t="shared" si="395"/>
        <v>0</v>
      </c>
      <c r="Y10174">
        <f t="shared" si="396"/>
        <v>0</v>
      </c>
    </row>
    <row r="10175" spans="1:25" x14ac:dyDescent="0.2">
      <c r="A10175" t="s">
        <v>23</v>
      </c>
      <c r="B10175" t="s">
        <v>1430</v>
      </c>
      <c r="C10175">
        <v>8</v>
      </c>
      <c r="D10175">
        <v>13</v>
      </c>
      <c r="E10175" t="s">
        <v>9815</v>
      </c>
      <c r="F10175">
        <v>207.36</v>
      </c>
      <c r="G10175">
        <v>122.994</v>
      </c>
      <c r="H10175">
        <v>50.216999999999999</v>
      </c>
      <c r="I10175">
        <v>25504.169000000002</v>
      </c>
      <c r="J10175">
        <v>10401271</v>
      </c>
      <c r="K10175">
        <v>13.656000000000001</v>
      </c>
      <c r="L10175">
        <v>5.7030000000000003</v>
      </c>
      <c r="M10175">
        <v>2831.7150000000001</v>
      </c>
      <c r="N10175">
        <v>1154848</v>
      </c>
      <c r="O10175">
        <v>2.117</v>
      </c>
      <c r="P10175">
        <v>5.508</v>
      </c>
      <c r="Q10175">
        <v>439.02499999999998</v>
      </c>
      <c r="R10175">
        <v>179046</v>
      </c>
      <c r="S10175">
        <v>3.0000000000000001E-3</v>
      </c>
      <c r="T10175">
        <v>0.877</v>
      </c>
      <c r="U10175">
        <v>0.625</v>
      </c>
      <c r="V10175">
        <v>255</v>
      </c>
      <c r="W10175">
        <f t="shared" si="397"/>
        <v>1</v>
      </c>
      <c r="X10175">
        <f t="shared" si="395"/>
        <v>29.905199999999937</v>
      </c>
      <c r="Y10175">
        <f t="shared" si="396"/>
        <v>0</v>
      </c>
    </row>
    <row r="10176" spans="1:25" x14ac:dyDescent="0.2">
      <c r="A10176" t="s">
        <v>23</v>
      </c>
      <c r="B10176" t="s">
        <v>1430</v>
      </c>
      <c r="C10176">
        <v>8</v>
      </c>
      <c r="D10176">
        <v>14</v>
      </c>
      <c r="E10176" t="s">
        <v>9816</v>
      </c>
      <c r="F10176">
        <v>291.06799999999998</v>
      </c>
      <c r="G10176">
        <v>98.207999999999998</v>
      </c>
      <c r="H10176">
        <v>49.45</v>
      </c>
      <c r="I10176">
        <v>28585.262999999999</v>
      </c>
      <c r="J10176">
        <v>11657822</v>
      </c>
      <c r="K10176">
        <v>10.595000000000001</v>
      </c>
      <c r="L10176">
        <v>4.5609999999999999</v>
      </c>
      <c r="M10176">
        <v>3083.9279999999999</v>
      </c>
      <c r="N10176">
        <v>1257707</v>
      </c>
      <c r="O10176">
        <v>1.4790000000000001</v>
      </c>
      <c r="P10176">
        <v>1.1739999999999999</v>
      </c>
      <c r="Q10176">
        <v>430.43599999999998</v>
      </c>
      <c r="R10176">
        <v>175543</v>
      </c>
      <c r="S10176">
        <v>2E-3</v>
      </c>
      <c r="T10176">
        <v>0.74</v>
      </c>
      <c r="U10176">
        <v>0.625</v>
      </c>
      <c r="V10176">
        <v>255</v>
      </c>
      <c r="W10176">
        <f t="shared" si="397"/>
        <v>1</v>
      </c>
      <c r="X10176">
        <f t="shared" si="395"/>
        <v>11.352959999999939</v>
      </c>
      <c r="Y10176">
        <f t="shared" si="396"/>
        <v>0</v>
      </c>
    </row>
    <row r="10177" spans="1:25" x14ac:dyDescent="0.2">
      <c r="A10177" t="s">
        <v>23</v>
      </c>
      <c r="B10177" t="s">
        <v>1430</v>
      </c>
      <c r="C10177">
        <v>8</v>
      </c>
      <c r="D10177">
        <v>15</v>
      </c>
      <c r="E10177" t="s">
        <v>9817</v>
      </c>
      <c r="F10177">
        <v>272.15499999999997</v>
      </c>
      <c r="G10177">
        <v>94.924000000000007</v>
      </c>
      <c r="H10177">
        <v>39.753999999999998</v>
      </c>
      <c r="I10177">
        <v>25834.126</v>
      </c>
      <c r="J10177">
        <v>10535836</v>
      </c>
      <c r="K10177">
        <v>10.358000000000001</v>
      </c>
      <c r="L10177">
        <v>4.8230000000000004</v>
      </c>
      <c r="M10177">
        <v>2818.94</v>
      </c>
      <c r="N10177">
        <v>1149638</v>
      </c>
      <c r="O10177">
        <v>1.849</v>
      </c>
      <c r="P10177">
        <v>4.8949999999999996</v>
      </c>
      <c r="Q10177">
        <v>503.15300000000002</v>
      </c>
      <c r="R10177">
        <v>205199</v>
      </c>
      <c r="S10177">
        <v>5.0000000000000001E-3</v>
      </c>
      <c r="T10177">
        <v>1.0820000000000001</v>
      </c>
      <c r="U10177">
        <v>1.2509999999999999</v>
      </c>
      <c r="V10177">
        <v>510</v>
      </c>
      <c r="W10177">
        <f t="shared" si="397"/>
        <v>2</v>
      </c>
      <c r="X10177">
        <f t="shared" si="395"/>
        <v>168.42168000000004</v>
      </c>
      <c r="Y10177">
        <f t="shared" si="396"/>
        <v>1.0584</v>
      </c>
    </row>
    <row r="10178" spans="1:25" x14ac:dyDescent="0.2">
      <c r="A10178" t="s">
        <v>23</v>
      </c>
      <c r="B10178" t="s">
        <v>1430</v>
      </c>
      <c r="C10178">
        <v>8</v>
      </c>
      <c r="D10178">
        <v>17</v>
      </c>
      <c r="E10178" t="s">
        <v>5864</v>
      </c>
      <c r="F10178">
        <v>310.29599999999999</v>
      </c>
      <c r="G10178">
        <v>111.925</v>
      </c>
      <c r="H10178">
        <v>48.179000000000002</v>
      </c>
      <c r="I10178">
        <v>34730.006999999998</v>
      </c>
      <c r="J10178">
        <v>14163810</v>
      </c>
      <c r="K10178">
        <v>33.283999999999999</v>
      </c>
      <c r="L10178">
        <v>11.83</v>
      </c>
      <c r="M10178">
        <v>10327.914000000001</v>
      </c>
      <c r="N10178">
        <v>4211995</v>
      </c>
      <c r="O10178">
        <v>1.8580000000000001</v>
      </c>
      <c r="P10178">
        <v>4.0750000000000002</v>
      </c>
      <c r="Q10178">
        <v>576.49099999999999</v>
      </c>
      <c r="R10178">
        <v>235108</v>
      </c>
      <c r="S10178">
        <v>8.0000000000000002E-3</v>
      </c>
      <c r="T10178">
        <v>1.4339999999999999</v>
      </c>
      <c r="U10178">
        <v>2.5009999999999999</v>
      </c>
      <c r="V10178">
        <v>1020</v>
      </c>
      <c r="W10178">
        <f t="shared" si="397"/>
        <v>4</v>
      </c>
      <c r="X10178">
        <f t="shared" si="395"/>
        <v>326.83175999999997</v>
      </c>
      <c r="Y10178">
        <f t="shared" si="396"/>
        <v>5.378400000000001</v>
      </c>
    </row>
    <row r="10179" spans="1:25" x14ac:dyDescent="0.2">
      <c r="A10179" t="s">
        <v>23</v>
      </c>
      <c r="B10179" t="s">
        <v>1430</v>
      </c>
      <c r="C10179">
        <v>8</v>
      </c>
      <c r="D10179">
        <v>19</v>
      </c>
      <c r="E10179" t="s">
        <v>9818</v>
      </c>
      <c r="F10179">
        <v>256.81799999999998</v>
      </c>
      <c r="G10179">
        <v>121.084</v>
      </c>
      <c r="H10179">
        <v>47.603000000000002</v>
      </c>
      <c r="I10179">
        <v>31096.413</v>
      </c>
      <c r="J10179">
        <v>12681935</v>
      </c>
      <c r="K10179">
        <v>40.706000000000003</v>
      </c>
      <c r="L10179">
        <v>18.518000000000001</v>
      </c>
      <c r="M10179">
        <v>10454.085999999999</v>
      </c>
      <c r="N10179">
        <v>4263451</v>
      </c>
      <c r="O10179">
        <v>2.5870000000000002</v>
      </c>
      <c r="P10179">
        <v>10.134</v>
      </c>
      <c r="Q10179">
        <v>664.36099999999999</v>
      </c>
      <c r="R10179">
        <v>270944</v>
      </c>
      <c r="S10179">
        <v>0.01</v>
      </c>
      <c r="T10179">
        <v>1.5760000000000001</v>
      </c>
      <c r="U10179">
        <v>2.5009999999999999</v>
      </c>
      <c r="V10179">
        <v>1020</v>
      </c>
      <c r="W10179">
        <f t="shared" si="397"/>
        <v>4</v>
      </c>
      <c r="X10179">
        <f t="shared" si="395"/>
        <v>516.63095999999996</v>
      </c>
      <c r="Y10179">
        <f t="shared" si="396"/>
        <v>5.378400000000001</v>
      </c>
    </row>
    <row r="10180" spans="1:25" x14ac:dyDescent="0.2">
      <c r="A10180" t="s">
        <v>23</v>
      </c>
      <c r="B10180" t="s">
        <v>1430</v>
      </c>
      <c r="C10180">
        <v>8</v>
      </c>
      <c r="D10180">
        <v>20</v>
      </c>
      <c r="E10180" t="s">
        <v>9819</v>
      </c>
      <c r="F10180">
        <v>47.881</v>
      </c>
      <c r="G10180">
        <v>57.011000000000003</v>
      </c>
      <c r="H10180">
        <v>29.588000000000001</v>
      </c>
      <c r="I10180">
        <v>2729.721</v>
      </c>
      <c r="J10180">
        <v>1113252</v>
      </c>
      <c r="K10180">
        <v>53.552</v>
      </c>
      <c r="L10180">
        <v>26.946999999999999</v>
      </c>
      <c r="M10180">
        <v>2564.0970000000002</v>
      </c>
      <c r="N10180">
        <v>1045706</v>
      </c>
      <c r="O10180">
        <v>2.6179999999999999</v>
      </c>
      <c r="P10180">
        <v>9.9220000000000006</v>
      </c>
      <c r="Q10180">
        <v>125.374</v>
      </c>
      <c r="R10180">
        <v>51131</v>
      </c>
      <c r="S10180">
        <v>1.2999999999999999E-2</v>
      </c>
      <c r="T10180">
        <v>1.825</v>
      </c>
      <c r="U10180">
        <v>0.625</v>
      </c>
      <c r="V10180">
        <v>255</v>
      </c>
      <c r="W10180">
        <f t="shared" si="397"/>
        <v>1</v>
      </c>
      <c r="X10180">
        <f t="shared" si="395"/>
        <v>0</v>
      </c>
      <c r="Y10180">
        <f t="shared" si="396"/>
        <v>0</v>
      </c>
    </row>
    <row r="10181" spans="1:25" x14ac:dyDescent="0.2">
      <c r="A10181" t="s">
        <v>23</v>
      </c>
      <c r="B10181" t="s">
        <v>1430</v>
      </c>
      <c r="C10181">
        <v>8</v>
      </c>
      <c r="D10181">
        <v>21</v>
      </c>
      <c r="E10181" t="s">
        <v>9820</v>
      </c>
      <c r="F10181">
        <v>323.99799999999999</v>
      </c>
      <c r="G10181">
        <v>123.711</v>
      </c>
      <c r="H10181">
        <v>49.493000000000002</v>
      </c>
      <c r="I10181">
        <v>40082.294999999998</v>
      </c>
      <c r="J10181">
        <v>16346614</v>
      </c>
      <c r="K10181">
        <v>28.19</v>
      </c>
      <c r="L10181">
        <v>10.069000000000001</v>
      </c>
      <c r="M10181">
        <v>9133.5990000000002</v>
      </c>
      <c r="N10181">
        <v>3724922</v>
      </c>
      <c r="O10181">
        <v>1.6639999999999999</v>
      </c>
      <c r="P10181">
        <v>1.3759999999999999</v>
      </c>
      <c r="Q10181">
        <v>539.19000000000005</v>
      </c>
      <c r="R10181">
        <v>219896</v>
      </c>
      <c r="S10181">
        <v>0</v>
      </c>
      <c r="T10181">
        <v>0</v>
      </c>
      <c r="U10181">
        <v>0</v>
      </c>
      <c r="V10181">
        <v>0</v>
      </c>
      <c r="W10181">
        <f t="shared" si="397"/>
        <v>0</v>
      </c>
      <c r="X10181">
        <f t="shared" si="395"/>
        <v>246.26160000000013</v>
      </c>
      <c r="Y10181">
        <f t="shared" si="396"/>
        <v>0</v>
      </c>
    </row>
    <row r="10182" spans="1:25" x14ac:dyDescent="0.2">
      <c r="A10182" t="s">
        <v>23</v>
      </c>
      <c r="B10182" t="s">
        <v>1430</v>
      </c>
      <c r="C10182">
        <v>8</v>
      </c>
      <c r="D10182">
        <v>22</v>
      </c>
      <c r="E10182" t="s">
        <v>9821</v>
      </c>
      <c r="F10182">
        <v>275.31299999999999</v>
      </c>
      <c r="G10182">
        <v>101.98099999999999</v>
      </c>
      <c r="H10182">
        <v>41.631999999999998</v>
      </c>
      <c r="I10182">
        <v>28076.632000000001</v>
      </c>
      <c r="J10182">
        <v>11450389</v>
      </c>
      <c r="K10182">
        <v>26.748999999999999</v>
      </c>
      <c r="L10182">
        <v>12.72</v>
      </c>
      <c r="M10182">
        <v>7364.3509999999997</v>
      </c>
      <c r="N10182">
        <v>3003376</v>
      </c>
      <c r="O10182">
        <v>2.8109999999999999</v>
      </c>
      <c r="P10182">
        <v>9.1430000000000007</v>
      </c>
      <c r="Q10182">
        <v>773.83699999999999</v>
      </c>
      <c r="R10182">
        <v>315591</v>
      </c>
      <c r="S10182">
        <v>2.5000000000000001E-2</v>
      </c>
      <c r="T10182">
        <v>2.524</v>
      </c>
      <c r="U10182">
        <v>6.8780000000000001</v>
      </c>
      <c r="V10182">
        <v>2805</v>
      </c>
      <c r="W10182">
        <f t="shared" si="397"/>
        <v>11</v>
      </c>
      <c r="X10182">
        <f t="shared" si="395"/>
        <v>753.09911999999997</v>
      </c>
      <c r="Y10182">
        <f t="shared" si="396"/>
        <v>20.4984</v>
      </c>
    </row>
    <row r="10183" spans="1:25" x14ac:dyDescent="0.2">
      <c r="A10183" t="s">
        <v>23</v>
      </c>
      <c r="B10183" t="s">
        <v>1430</v>
      </c>
      <c r="C10183">
        <v>8</v>
      </c>
      <c r="D10183">
        <v>23</v>
      </c>
      <c r="E10183" t="s">
        <v>9822</v>
      </c>
      <c r="F10183">
        <v>31.119</v>
      </c>
      <c r="G10183">
        <v>52.517000000000003</v>
      </c>
      <c r="H10183">
        <v>50.965000000000003</v>
      </c>
      <c r="I10183">
        <v>1634.252</v>
      </c>
      <c r="J10183">
        <v>666491</v>
      </c>
      <c r="K10183">
        <v>27.524999999999999</v>
      </c>
      <c r="L10183">
        <v>23.463000000000001</v>
      </c>
      <c r="M10183">
        <v>856.54600000000005</v>
      </c>
      <c r="N10183">
        <v>349322</v>
      </c>
      <c r="O10183">
        <v>3.1240000000000001</v>
      </c>
      <c r="P10183">
        <v>12.981</v>
      </c>
      <c r="Q10183">
        <v>97.215000000000003</v>
      </c>
      <c r="R10183">
        <v>39647</v>
      </c>
      <c r="S10183">
        <v>0.02</v>
      </c>
      <c r="T10183">
        <v>2.2639999999999998</v>
      </c>
      <c r="U10183">
        <v>0.625</v>
      </c>
      <c r="V10183">
        <v>255</v>
      </c>
      <c r="W10183">
        <f t="shared" si="397"/>
        <v>1</v>
      </c>
      <c r="X10183">
        <f t="shared" si="395"/>
        <v>0</v>
      </c>
      <c r="Y10183">
        <f t="shared" si="396"/>
        <v>0</v>
      </c>
    </row>
    <row r="10184" spans="1:25" x14ac:dyDescent="0.2">
      <c r="A10184" t="s">
        <v>23</v>
      </c>
      <c r="B10184" t="s">
        <v>1430</v>
      </c>
      <c r="C10184">
        <v>8</v>
      </c>
      <c r="D10184">
        <v>24</v>
      </c>
      <c r="E10184" t="s">
        <v>9823</v>
      </c>
      <c r="F10184">
        <v>338.89400000000001</v>
      </c>
      <c r="G10184">
        <v>114.961</v>
      </c>
      <c r="H10184">
        <v>45.115000000000002</v>
      </c>
      <c r="I10184">
        <v>38959.709000000003</v>
      </c>
      <c r="J10184">
        <v>15888794</v>
      </c>
      <c r="K10184">
        <v>30.189</v>
      </c>
      <c r="L10184">
        <v>10.96</v>
      </c>
      <c r="M10184">
        <v>10230.977999999999</v>
      </c>
      <c r="N10184">
        <v>4172462</v>
      </c>
      <c r="O10184">
        <v>1.5329999999999999</v>
      </c>
      <c r="P10184">
        <v>1.6619999999999999</v>
      </c>
      <c r="Q10184">
        <v>519.39499999999998</v>
      </c>
      <c r="R10184">
        <v>211823</v>
      </c>
      <c r="S10184">
        <v>2E-3</v>
      </c>
      <c r="T10184">
        <v>0.68600000000000005</v>
      </c>
      <c r="U10184">
        <v>0.625</v>
      </c>
      <c r="V10184">
        <v>255</v>
      </c>
      <c r="W10184">
        <f t="shared" si="397"/>
        <v>1</v>
      </c>
      <c r="X10184">
        <f t="shared" si="395"/>
        <v>203.50439999999995</v>
      </c>
      <c r="Y10184">
        <f t="shared" si="396"/>
        <v>0</v>
      </c>
    </row>
    <row r="10185" spans="1:25" x14ac:dyDescent="0.2">
      <c r="A10185" t="s">
        <v>23</v>
      </c>
      <c r="B10185" t="s">
        <v>1430</v>
      </c>
      <c r="C10185">
        <v>8</v>
      </c>
      <c r="D10185">
        <v>25</v>
      </c>
      <c r="E10185" t="s">
        <v>9824</v>
      </c>
      <c r="F10185">
        <v>277.96600000000001</v>
      </c>
      <c r="G10185">
        <v>128.38300000000001</v>
      </c>
      <c r="H10185">
        <v>48.89</v>
      </c>
      <c r="I10185">
        <v>35686.288999999997</v>
      </c>
      <c r="J10185">
        <v>14553807</v>
      </c>
      <c r="K10185">
        <v>32.774999999999999</v>
      </c>
      <c r="L10185">
        <v>13.11</v>
      </c>
      <c r="M10185">
        <v>9110.2489999999998</v>
      </c>
      <c r="N10185">
        <v>3715399</v>
      </c>
      <c r="O10185">
        <v>1.9770000000000001</v>
      </c>
      <c r="P10185">
        <v>5.8579999999999997</v>
      </c>
      <c r="Q10185">
        <v>549.49099999999999</v>
      </c>
      <c r="R10185">
        <v>224097</v>
      </c>
      <c r="S10185">
        <v>4.0000000000000001E-3</v>
      </c>
      <c r="T10185">
        <v>1.071</v>
      </c>
      <c r="U10185">
        <v>1.2509999999999999</v>
      </c>
      <c r="V10185">
        <v>510</v>
      </c>
      <c r="W10185">
        <f t="shared" si="397"/>
        <v>2</v>
      </c>
      <c r="X10185">
        <f t="shared" si="395"/>
        <v>268.51175999999998</v>
      </c>
      <c r="Y10185">
        <f t="shared" si="396"/>
        <v>1.0584</v>
      </c>
    </row>
    <row r="10186" spans="1:25" x14ac:dyDescent="0.2">
      <c r="A10186" t="s">
        <v>23</v>
      </c>
      <c r="B10186" t="s">
        <v>1430</v>
      </c>
      <c r="C10186">
        <v>8</v>
      </c>
      <c r="D10186">
        <v>26</v>
      </c>
      <c r="E10186" t="s">
        <v>9825</v>
      </c>
      <c r="F10186">
        <v>306.851</v>
      </c>
      <c r="G10186">
        <v>95.021000000000001</v>
      </c>
      <c r="H10186">
        <v>41.497</v>
      </c>
      <c r="I10186">
        <v>29157.437999999998</v>
      </c>
      <c r="J10186">
        <v>11891170</v>
      </c>
      <c r="K10186">
        <v>16.013000000000002</v>
      </c>
      <c r="L10186">
        <v>7.593</v>
      </c>
      <c r="M10186">
        <v>4913.6580000000004</v>
      </c>
      <c r="N10186">
        <v>2003919</v>
      </c>
      <c r="O10186">
        <v>2.0760000000000001</v>
      </c>
      <c r="P10186">
        <v>7.3029999999999999</v>
      </c>
      <c r="Q10186">
        <v>636.98400000000004</v>
      </c>
      <c r="R10186">
        <v>259779</v>
      </c>
      <c r="S10186">
        <v>0.01</v>
      </c>
      <c r="T10186">
        <v>1.6120000000000001</v>
      </c>
      <c r="U10186">
        <v>3.1259999999999999</v>
      </c>
      <c r="V10186">
        <v>1275</v>
      </c>
      <c r="W10186">
        <f t="shared" si="397"/>
        <v>5</v>
      </c>
      <c r="X10186">
        <f t="shared" si="395"/>
        <v>457.49664000000007</v>
      </c>
      <c r="Y10186">
        <f t="shared" si="396"/>
        <v>7.5384000000000011</v>
      </c>
    </row>
    <row r="10187" spans="1:25" x14ac:dyDescent="0.2">
      <c r="A10187" t="s">
        <v>23</v>
      </c>
      <c r="B10187" t="s">
        <v>1430</v>
      </c>
      <c r="C10187">
        <v>8</v>
      </c>
      <c r="D10187">
        <v>27</v>
      </c>
      <c r="E10187" t="s">
        <v>9826</v>
      </c>
      <c r="F10187">
        <v>199.36199999999999</v>
      </c>
      <c r="G10187">
        <v>92.293000000000006</v>
      </c>
      <c r="H10187">
        <v>48.302</v>
      </c>
      <c r="I10187">
        <v>18399.636999999999</v>
      </c>
      <c r="J10187">
        <v>7503856</v>
      </c>
      <c r="K10187">
        <v>14.746</v>
      </c>
      <c r="L10187">
        <v>7.21</v>
      </c>
      <c r="M10187">
        <v>2939.808</v>
      </c>
      <c r="N10187">
        <v>1198931</v>
      </c>
      <c r="O10187">
        <v>1.6539999999999999</v>
      </c>
      <c r="P10187">
        <v>2.4409999999999998</v>
      </c>
      <c r="Q10187">
        <v>329.697</v>
      </c>
      <c r="R10187">
        <v>134459</v>
      </c>
      <c r="S10187">
        <v>6.0000000000000001E-3</v>
      </c>
      <c r="T10187">
        <v>1.2649999999999999</v>
      </c>
      <c r="U10187">
        <v>1.2509999999999999</v>
      </c>
      <c r="V10187">
        <v>510</v>
      </c>
      <c r="W10187">
        <f t="shared" si="397"/>
        <v>2</v>
      </c>
      <c r="X10187">
        <f t="shared" si="395"/>
        <v>0</v>
      </c>
      <c r="Y10187">
        <f t="shared" si="396"/>
        <v>1.0584</v>
      </c>
    </row>
    <row r="10188" spans="1:25" x14ac:dyDescent="0.2">
      <c r="A10188" t="s">
        <v>23</v>
      </c>
      <c r="B10188" t="s">
        <v>1430</v>
      </c>
      <c r="C10188">
        <v>8</v>
      </c>
      <c r="D10188">
        <v>28</v>
      </c>
      <c r="E10188" t="s">
        <v>4826</v>
      </c>
      <c r="F10188">
        <v>304.74700000000001</v>
      </c>
      <c r="G10188">
        <v>98.828000000000003</v>
      </c>
      <c r="H10188">
        <v>36.165999999999997</v>
      </c>
      <c r="I10188">
        <v>30117.566999999999</v>
      </c>
      <c r="J10188">
        <v>12282736</v>
      </c>
      <c r="K10188">
        <v>41.054000000000002</v>
      </c>
      <c r="L10188">
        <v>17.940999999999999</v>
      </c>
      <c r="M10188">
        <v>12510.964</v>
      </c>
      <c r="N10188">
        <v>5102300</v>
      </c>
      <c r="O10188">
        <v>2.2050000000000001</v>
      </c>
      <c r="P10188">
        <v>6.6989999999999998</v>
      </c>
      <c r="Q10188">
        <v>672.10500000000002</v>
      </c>
      <c r="R10188">
        <v>274102</v>
      </c>
      <c r="S10188">
        <v>1.6E-2</v>
      </c>
      <c r="T10188">
        <v>2.0459999999999998</v>
      </c>
      <c r="U10188">
        <v>5.0019999999999998</v>
      </c>
      <c r="V10188">
        <v>2040</v>
      </c>
      <c r="W10188">
        <f t="shared" si="397"/>
        <v>8</v>
      </c>
      <c r="X10188">
        <f t="shared" si="395"/>
        <v>533.35800000000006</v>
      </c>
      <c r="Y10188">
        <f t="shared" si="396"/>
        <v>14.018400000000002</v>
      </c>
    </row>
    <row r="10189" spans="1:25" x14ac:dyDescent="0.2">
      <c r="A10189" t="s">
        <v>23</v>
      </c>
      <c r="B10189" t="s">
        <v>1430</v>
      </c>
      <c r="C10189">
        <v>8</v>
      </c>
      <c r="D10189">
        <v>29</v>
      </c>
      <c r="E10189" t="s">
        <v>9827</v>
      </c>
      <c r="F10189">
        <v>309.01600000000002</v>
      </c>
      <c r="G10189">
        <v>72.667000000000002</v>
      </c>
      <c r="H10189">
        <v>36.139000000000003</v>
      </c>
      <c r="I10189">
        <v>22455.273000000001</v>
      </c>
      <c r="J10189">
        <v>9157851</v>
      </c>
      <c r="K10189">
        <v>30.593</v>
      </c>
      <c r="L10189">
        <v>17.899999999999999</v>
      </c>
      <c r="M10189">
        <v>9453.6380000000008</v>
      </c>
      <c r="N10189">
        <v>3855442</v>
      </c>
      <c r="O10189">
        <v>2.4119999999999999</v>
      </c>
      <c r="P10189">
        <v>5.9660000000000002</v>
      </c>
      <c r="Q10189">
        <v>745.322</v>
      </c>
      <c r="R10189">
        <v>303962</v>
      </c>
      <c r="S10189">
        <v>1.6E-2</v>
      </c>
      <c r="T10189">
        <v>2.032</v>
      </c>
      <c r="U10189">
        <v>5.0019999999999998</v>
      </c>
      <c r="V10189">
        <v>2040</v>
      </c>
      <c r="W10189">
        <f t="shared" si="397"/>
        <v>8</v>
      </c>
      <c r="X10189">
        <f t="shared" si="395"/>
        <v>691.50672000000009</v>
      </c>
      <c r="Y10189">
        <f t="shared" si="396"/>
        <v>14.018400000000002</v>
      </c>
    </row>
    <row r="10190" spans="1:25" x14ac:dyDescent="0.2">
      <c r="A10190" t="s">
        <v>23</v>
      </c>
      <c r="B10190" t="s">
        <v>1430</v>
      </c>
      <c r="C10190">
        <v>8</v>
      </c>
      <c r="D10190">
        <v>30</v>
      </c>
      <c r="E10190" t="s">
        <v>9828</v>
      </c>
      <c r="F10190">
        <v>160.56299999999999</v>
      </c>
      <c r="G10190">
        <v>91.016999999999996</v>
      </c>
      <c r="H10190">
        <v>41.548000000000002</v>
      </c>
      <c r="I10190">
        <v>14614.053</v>
      </c>
      <c r="J10190">
        <v>5959995</v>
      </c>
      <c r="K10190">
        <v>33.188000000000002</v>
      </c>
      <c r="L10190">
        <v>15.065</v>
      </c>
      <c r="M10190">
        <v>5328.7150000000001</v>
      </c>
      <c r="N10190">
        <v>2173190</v>
      </c>
      <c r="O10190">
        <v>2.899</v>
      </c>
      <c r="P10190">
        <v>11.861000000000001</v>
      </c>
      <c r="Q10190">
        <v>465.43299999999999</v>
      </c>
      <c r="R10190">
        <v>189816</v>
      </c>
      <c r="S10190">
        <v>1.6E-2</v>
      </c>
      <c r="T10190">
        <v>1.9930000000000001</v>
      </c>
      <c r="U10190">
        <v>2.5009999999999999</v>
      </c>
      <c r="V10190">
        <v>1020</v>
      </c>
      <c r="W10190">
        <f t="shared" si="397"/>
        <v>4</v>
      </c>
      <c r="X10190">
        <f t="shared" si="395"/>
        <v>86.94647999999998</v>
      </c>
      <c r="Y10190">
        <f t="shared" si="396"/>
        <v>5.378400000000001</v>
      </c>
    </row>
    <row r="10191" spans="1:25" x14ac:dyDescent="0.2">
      <c r="A10191" t="s">
        <v>23</v>
      </c>
      <c r="B10191" t="s">
        <v>1430</v>
      </c>
      <c r="C10191">
        <v>8</v>
      </c>
      <c r="D10191">
        <v>31</v>
      </c>
      <c r="E10191" t="s">
        <v>9829</v>
      </c>
      <c r="F10191">
        <v>65.405000000000001</v>
      </c>
      <c r="G10191">
        <v>86.629000000000005</v>
      </c>
      <c r="H10191">
        <v>51.253</v>
      </c>
      <c r="I10191">
        <v>5666.018</v>
      </c>
      <c r="J10191">
        <v>2310751</v>
      </c>
      <c r="K10191">
        <v>12.628</v>
      </c>
      <c r="L10191">
        <v>5.96</v>
      </c>
      <c r="M10191">
        <v>825.92499999999995</v>
      </c>
      <c r="N10191">
        <v>336834</v>
      </c>
      <c r="O10191">
        <v>1.71</v>
      </c>
      <c r="P10191">
        <v>2.1859999999999999</v>
      </c>
      <c r="Q10191">
        <v>111.866</v>
      </c>
      <c r="R10191">
        <v>45622</v>
      </c>
      <c r="S10191">
        <v>0.01</v>
      </c>
      <c r="T10191">
        <v>1.5609999999999999</v>
      </c>
      <c r="U10191">
        <v>0.625</v>
      </c>
      <c r="V10191">
        <v>255</v>
      </c>
      <c r="W10191">
        <f t="shared" si="397"/>
        <v>1</v>
      </c>
      <c r="X10191">
        <f t="shared" si="395"/>
        <v>0</v>
      </c>
      <c r="Y10191">
        <f t="shared" si="396"/>
        <v>0</v>
      </c>
    </row>
    <row r="10192" spans="1:25" x14ac:dyDescent="0.2">
      <c r="A10192" t="s">
        <v>23</v>
      </c>
      <c r="B10192" t="s">
        <v>1430</v>
      </c>
      <c r="C10192">
        <v>8</v>
      </c>
      <c r="D10192">
        <v>32</v>
      </c>
      <c r="E10192" t="s">
        <v>9830</v>
      </c>
      <c r="F10192">
        <v>153.68299999999999</v>
      </c>
      <c r="G10192">
        <v>100.13200000000001</v>
      </c>
      <c r="H10192">
        <v>42.078000000000003</v>
      </c>
      <c r="I10192">
        <v>15388.647000000001</v>
      </c>
      <c r="J10192">
        <v>6275895</v>
      </c>
      <c r="K10192">
        <v>26.757999999999999</v>
      </c>
      <c r="L10192">
        <v>11.371</v>
      </c>
      <c r="M10192">
        <v>4112.2950000000001</v>
      </c>
      <c r="N10192">
        <v>1677102</v>
      </c>
      <c r="O10192">
        <v>1.9870000000000001</v>
      </c>
      <c r="P10192">
        <v>5.0019999999999998</v>
      </c>
      <c r="Q10192">
        <v>305.29399999999998</v>
      </c>
      <c r="R10192">
        <v>124507</v>
      </c>
      <c r="S10192">
        <v>4.0000000000000001E-3</v>
      </c>
      <c r="T10192">
        <v>1.0189999999999999</v>
      </c>
      <c r="U10192">
        <v>0.625</v>
      </c>
      <c r="V10192">
        <v>255</v>
      </c>
      <c r="W10192">
        <f t="shared" si="397"/>
        <v>1</v>
      </c>
      <c r="X10192">
        <f t="shared" ref="X10192:X10230" si="398">(MAX(0, (Q10192-425.18)))*2.16</f>
        <v>0</v>
      </c>
      <c r="Y10192">
        <f t="shared" ref="Y10192:Y10230" si="399">(MAX(0, (W10192-1.51)))*2.16</f>
        <v>0</v>
      </c>
    </row>
    <row r="10193" spans="1:25" x14ac:dyDescent="0.2">
      <c r="A10193" t="s">
        <v>23</v>
      </c>
      <c r="B10193" t="s">
        <v>1430</v>
      </c>
      <c r="C10193">
        <v>8</v>
      </c>
      <c r="D10193">
        <v>33</v>
      </c>
      <c r="E10193" t="s">
        <v>9831</v>
      </c>
      <c r="F10193">
        <v>20.893999999999998</v>
      </c>
      <c r="G10193">
        <v>39.009</v>
      </c>
      <c r="H10193">
        <v>24.835999999999999</v>
      </c>
      <c r="I10193">
        <v>815.04600000000005</v>
      </c>
      <c r="J10193">
        <v>332397</v>
      </c>
      <c r="K10193">
        <v>43.734000000000002</v>
      </c>
      <c r="L10193">
        <v>27.574999999999999</v>
      </c>
      <c r="M10193">
        <v>913.75900000000001</v>
      </c>
      <c r="N10193">
        <v>372655</v>
      </c>
      <c r="O10193">
        <v>2.8319999999999999</v>
      </c>
      <c r="P10193">
        <v>10.971</v>
      </c>
      <c r="Q10193">
        <v>59.164999999999999</v>
      </c>
      <c r="R10193">
        <v>24129</v>
      </c>
      <c r="S10193">
        <v>0.03</v>
      </c>
      <c r="T10193">
        <v>2.762</v>
      </c>
      <c r="U10193">
        <v>0.625</v>
      </c>
      <c r="V10193">
        <v>255</v>
      </c>
      <c r="W10193">
        <f t="shared" si="397"/>
        <v>1</v>
      </c>
      <c r="X10193">
        <f t="shared" si="398"/>
        <v>0</v>
      </c>
      <c r="Y10193">
        <f t="shared" si="399"/>
        <v>0</v>
      </c>
    </row>
    <row r="10194" spans="1:25" x14ac:dyDescent="0.2">
      <c r="A10194" t="s">
        <v>23</v>
      </c>
      <c r="B10194" t="s">
        <v>1430</v>
      </c>
      <c r="C10194">
        <v>8</v>
      </c>
      <c r="D10194">
        <v>34</v>
      </c>
      <c r="E10194" t="s">
        <v>9832</v>
      </c>
      <c r="F10194">
        <v>272.52</v>
      </c>
      <c r="G10194">
        <v>92.680999999999997</v>
      </c>
      <c r="H10194">
        <v>39.372</v>
      </c>
      <c r="I10194">
        <v>25257.514999999999</v>
      </c>
      <c r="J10194">
        <v>10300679</v>
      </c>
      <c r="K10194">
        <v>21.062999999999999</v>
      </c>
      <c r="L10194">
        <v>10.917</v>
      </c>
      <c r="M10194">
        <v>5740.223</v>
      </c>
      <c r="N10194">
        <v>2341014</v>
      </c>
      <c r="O10194">
        <v>1.994</v>
      </c>
      <c r="P10194">
        <v>5.0279999999999996</v>
      </c>
      <c r="Q10194">
        <v>543.34900000000005</v>
      </c>
      <c r="R10194">
        <v>221592</v>
      </c>
      <c r="S10194">
        <v>1.0999999999999999E-2</v>
      </c>
      <c r="T10194">
        <v>1.71</v>
      </c>
      <c r="U10194">
        <v>3.1259999999999999</v>
      </c>
      <c r="V10194">
        <v>1275</v>
      </c>
      <c r="W10194">
        <f t="shared" si="397"/>
        <v>5</v>
      </c>
      <c r="X10194">
        <f t="shared" si="398"/>
        <v>255.2450400000001</v>
      </c>
      <c r="Y10194">
        <f t="shared" si="399"/>
        <v>7.5384000000000011</v>
      </c>
    </row>
    <row r="10195" spans="1:25" x14ac:dyDescent="0.2">
      <c r="A10195" t="s">
        <v>23</v>
      </c>
      <c r="B10195" t="s">
        <v>1430</v>
      </c>
      <c r="C10195">
        <v>9</v>
      </c>
      <c r="D10195">
        <v>1</v>
      </c>
      <c r="E10195" t="s">
        <v>555</v>
      </c>
      <c r="F10195">
        <v>111.33199999999999</v>
      </c>
      <c r="G10195">
        <v>94.298000000000002</v>
      </c>
      <c r="H10195">
        <v>42.558999999999997</v>
      </c>
      <c r="I10195">
        <v>10498.386</v>
      </c>
      <c r="J10195">
        <v>4281518</v>
      </c>
      <c r="K10195">
        <v>5.718</v>
      </c>
      <c r="L10195">
        <v>2.7959999999999998</v>
      </c>
      <c r="M10195">
        <v>636.64599999999996</v>
      </c>
      <c r="N10195">
        <v>259641</v>
      </c>
      <c r="O10195">
        <v>1.6379999999999999</v>
      </c>
      <c r="P10195">
        <v>1.0900000000000001</v>
      </c>
      <c r="Q10195">
        <v>182.39599999999999</v>
      </c>
      <c r="R10195">
        <v>74386</v>
      </c>
      <c r="S10195">
        <v>0</v>
      </c>
      <c r="T10195">
        <v>0</v>
      </c>
      <c r="U10195">
        <v>0</v>
      </c>
      <c r="V10195">
        <v>0</v>
      </c>
      <c r="W10195">
        <f t="shared" si="397"/>
        <v>0</v>
      </c>
      <c r="X10195">
        <f t="shared" si="398"/>
        <v>0</v>
      </c>
      <c r="Y10195">
        <f t="shared" si="399"/>
        <v>0</v>
      </c>
    </row>
    <row r="10196" spans="1:25" x14ac:dyDescent="0.2">
      <c r="A10196" t="s">
        <v>23</v>
      </c>
      <c r="B10196" t="s">
        <v>1430</v>
      </c>
      <c r="C10196">
        <v>9</v>
      </c>
      <c r="D10196">
        <v>2</v>
      </c>
      <c r="E10196" t="s">
        <v>4138</v>
      </c>
      <c r="F10196">
        <v>187.994</v>
      </c>
      <c r="G10196">
        <v>94.185000000000002</v>
      </c>
      <c r="H10196">
        <v>45.162999999999997</v>
      </c>
      <c r="I10196">
        <v>17706.258999999998</v>
      </c>
      <c r="J10196">
        <v>7221078</v>
      </c>
      <c r="K10196">
        <v>5.5259999999999998</v>
      </c>
      <c r="L10196">
        <v>2.5310000000000001</v>
      </c>
      <c r="M10196">
        <v>1038.82</v>
      </c>
      <c r="N10196">
        <v>423658</v>
      </c>
      <c r="O10196">
        <v>1.736</v>
      </c>
      <c r="P10196">
        <v>2.16</v>
      </c>
      <c r="Q10196">
        <v>326.416</v>
      </c>
      <c r="R10196">
        <v>133121</v>
      </c>
      <c r="S10196">
        <v>3.0000000000000001E-3</v>
      </c>
      <c r="T10196">
        <v>0.92100000000000004</v>
      </c>
      <c r="U10196">
        <v>0.625</v>
      </c>
      <c r="V10196">
        <v>255</v>
      </c>
      <c r="W10196">
        <f t="shared" si="397"/>
        <v>1</v>
      </c>
      <c r="X10196">
        <f t="shared" si="398"/>
        <v>0</v>
      </c>
      <c r="Y10196">
        <f t="shared" si="399"/>
        <v>0</v>
      </c>
    </row>
    <row r="10197" spans="1:25" x14ac:dyDescent="0.2">
      <c r="A10197" t="s">
        <v>23</v>
      </c>
      <c r="B10197" t="s">
        <v>1430</v>
      </c>
      <c r="C10197">
        <v>9</v>
      </c>
      <c r="D10197">
        <v>3</v>
      </c>
      <c r="E10197" t="s">
        <v>9833</v>
      </c>
      <c r="F10197">
        <v>273.202</v>
      </c>
      <c r="G10197">
        <v>91.744</v>
      </c>
      <c r="H10197">
        <v>40.116</v>
      </c>
      <c r="I10197">
        <v>25064.789000000001</v>
      </c>
      <c r="J10197">
        <v>10222080</v>
      </c>
      <c r="K10197">
        <v>13.680999999999999</v>
      </c>
      <c r="L10197">
        <v>7.5609999999999999</v>
      </c>
      <c r="M10197">
        <v>3737.5889999999999</v>
      </c>
      <c r="N10197">
        <v>1524287</v>
      </c>
      <c r="O10197">
        <v>2.1909999999999998</v>
      </c>
      <c r="P10197">
        <v>6.9850000000000003</v>
      </c>
      <c r="Q10197">
        <v>598.64200000000005</v>
      </c>
      <c r="R10197">
        <v>244142</v>
      </c>
      <c r="S10197">
        <v>1.4E-2</v>
      </c>
      <c r="T10197">
        <v>1.871</v>
      </c>
      <c r="U10197">
        <v>3.7519999999999998</v>
      </c>
      <c r="V10197">
        <v>1530</v>
      </c>
      <c r="W10197">
        <f t="shared" si="397"/>
        <v>6</v>
      </c>
      <c r="X10197">
        <f t="shared" si="398"/>
        <v>374.67792000000014</v>
      </c>
      <c r="Y10197">
        <f t="shared" si="399"/>
        <v>9.6984000000000012</v>
      </c>
    </row>
    <row r="10198" spans="1:25" x14ac:dyDescent="0.2">
      <c r="A10198" t="s">
        <v>23</v>
      </c>
      <c r="B10198" t="s">
        <v>1430</v>
      </c>
      <c r="C10198">
        <v>9</v>
      </c>
      <c r="D10198">
        <v>4</v>
      </c>
      <c r="E10198" t="s">
        <v>7904</v>
      </c>
      <c r="F10198">
        <v>40.613</v>
      </c>
      <c r="G10198">
        <v>36.267000000000003</v>
      </c>
      <c r="H10198">
        <v>23.295999999999999</v>
      </c>
      <c r="I10198">
        <v>1472.8920000000001</v>
      </c>
      <c r="J10198">
        <v>600684</v>
      </c>
      <c r="K10198">
        <v>38.738</v>
      </c>
      <c r="L10198">
        <v>17.809999999999999</v>
      </c>
      <c r="M10198">
        <v>1573.2429999999999</v>
      </c>
      <c r="N10198">
        <v>641610</v>
      </c>
      <c r="O10198">
        <v>11.561999999999999</v>
      </c>
      <c r="P10198">
        <v>22.643000000000001</v>
      </c>
      <c r="Q10198">
        <v>469.577</v>
      </c>
      <c r="R10198">
        <v>191506</v>
      </c>
      <c r="S10198">
        <v>0.123</v>
      </c>
      <c r="T10198">
        <v>5.6029999999999998</v>
      </c>
      <c r="U10198">
        <v>5.0019999999999998</v>
      </c>
      <c r="V10198">
        <v>2040</v>
      </c>
      <c r="W10198">
        <f t="shared" si="397"/>
        <v>8</v>
      </c>
      <c r="X10198">
        <f t="shared" si="398"/>
        <v>95.897519999999986</v>
      </c>
      <c r="Y10198">
        <f t="shared" si="399"/>
        <v>14.018400000000002</v>
      </c>
    </row>
    <row r="10199" spans="1:25" x14ac:dyDescent="0.2">
      <c r="A10199" t="s">
        <v>23</v>
      </c>
      <c r="B10199" t="s">
        <v>1430</v>
      </c>
      <c r="C10199">
        <v>9</v>
      </c>
      <c r="D10199">
        <v>5</v>
      </c>
      <c r="E10199" t="s">
        <v>2029</v>
      </c>
      <c r="F10199">
        <v>368.92399999999998</v>
      </c>
      <c r="G10199">
        <v>93.629000000000005</v>
      </c>
      <c r="H10199">
        <v>40.674999999999997</v>
      </c>
      <c r="I10199">
        <v>34542.156999999999</v>
      </c>
      <c r="J10199">
        <v>14087200</v>
      </c>
      <c r="K10199">
        <v>15.433</v>
      </c>
      <c r="L10199">
        <v>6.3879999999999999</v>
      </c>
      <c r="M10199">
        <v>5693.4970000000003</v>
      </c>
      <c r="N10199">
        <v>2321958</v>
      </c>
      <c r="O10199">
        <v>2.032</v>
      </c>
      <c r="P10199">
        <v>5.1509999999999998</v>
      </c>
      <c r="Q10199">
        <v>749.60599999999999</v>
      </c>
      <c r="R10199">
        <v>305709</v>
      </c>
      <c r="S10199">
        <v>7.0000000000000001E-3</v>
      </c>
      <c r="T10199">
        <v>1.3149999999999999</v>
      </c>
      <c r="U10199">
        <v>2.5009999999999999</v>
      </c>
      <c r="V10199">
        <v>1020</v>
      </c>
      <c r="W10199">
        <f t="shared" si="397"/>
        <v>4</v>
      </c>
      <c r="X10199">
        <f t="shared" si="398"/>
        <v>700.76016000000004</v>
      </c>
      <c r="Y10199">
        <f t="shared" si="399"/>
        <v>5.378400000000001</v>
      </c>
    </row>
    <row r="10200" spans="1:25" x14ac:dyDescent="0.2">
      <c r="A10200" t="s">
        <v>23</v>
      </c>
      <c r="B10200" t="s">
        <v>1430</v>
      </c>
      <c r="C10200">
        <v>9</v>
      </c>
      <c r="D10200">
        <v>6</v>
      </c>
      <c r="E10200" t="s">
        <v>9834</v>
      </c>
      <c r="F10200">
        <v>271.87099999999998</v>
      </c>
      <c r="G10200">
        <v>84.811999999999998</v>
      </c>
      <c r="H10200">
        <v>42.304000000000002</v>
      </c>
      <c r="I10200">
        <v>23057.992999999999</v>
      </c>
      <c r="J10200">
        <v>9403656</v>
      </c>
      <c r="K10200">
        <v>4.7649999999999997</v>
      </c>
      <c r="L10200">
        <v>2.2149999999999999</v>
      </c>
      <c r="M10200">
        <v>1295.5909999999999</v>
      </c>
      <c r="N10200">
        <v>528376</v>
      </c>
      <c r="O10200">
        <v>1.431</v>
      </c>
      <c r="P10200">
        <v>1.216</v>
      </c>
      <c r="Q10200">
        <v>389.12200000000001</v>
      </c>
      <c r="R10200">
        <v>158694</v>
      </c>
      <c r="S10200">
        <v>2E-3</v>
      </c>
      <c r="T10200">
        <v>0.76600000000000001</v>
      </c>
      <c r="U10200">
        <v>0.625</v>
      </c>
      <c r="V10200">
        <v>255</v>
      </c>
      <c r="W10200">
        <f t="shared" si="397"/>
        <v>1</v>
      </c>
      <c r="X10200">
        <f t="shared" si="398"/>
        <v>0</v>
      </c>
      <c r="Y10200">
        <f t="shared" si="399"/>
        <v>0</v>
      </c>
    </row>
    <row r="10201" spans="1:25" x14ac:dyDescent="0.2">
      <c r="A10201" t="s">
        <v>23</v>
      </c>
      <c r="B10201" t="s">
        <v>1430</v>
      </c>
      <c r="C10201">
        <v>9</v>
      </c>
      <c r="D10201">
        <v>7</v>
      </c>
      <c r="E10201" t="s">
        <v>9835</v>
      </c>
      <c r="F10201">
        <v>181.63399999999999</v>
      </c>
      <c r="G10201">
        <v>87.694000000000003</v>
      </c>
      <c r="H10201">
        <v>41.503999999999998</v>
      </c>
      <c r="I10201">
        <v>15928.225</v>
      </c>
      <c r="J10201">
        <v>6495949</v>
      </c>
      <c r="K10201">
        <v>17.338000000000001</v>
      </c>
      <c r="L10201">
        <v>10.954000000000001</v>
      </c>
      <c r="M10201">
        <v>3149.1840000000002</v>
      </c>
      <c r="N10201">
        <v>1284320</v>
      </c>
      <c r="O10201">
        <v>2.7559999999999998</v>
      </c>
      <c r="P10201">
        <v>10.561</v>
      </c>
      <c r="Q10201">
        <v>500.56099999999998</v>
      </c>
      <c r="R10201">
        <v>204142</v>
      </c>
      <c r="S10201">
        <v>1.7000000000000001E-2</v>
      </c>
      <c r="T10201">
        <v>2.0950000000000002</v>
      </c>
      <c r="U10201">
        <v>3.1259999999999999</v>
      </c>
      <c r="V10201">
        <v>1275</v>
      </c>
      <c r="W10201">
        <f t="shared" si="397"/>
        <v>5</v>
      </c>
      <c r="X10201">
        <f t="shared" si="398"/>
        <v>162.82295999999994</v>
      </c>
      <c r="Y10201">
        <f t="shared" si="399"/>
        <v>7.5384000000000011</v>
      </c>
    </row>
    <row r="10202" spans="1:25" x14ac:dyDescent="0.2">
      <c r="A10202" t="s">
        <v>23</v>
      </c>
      <c r="B10202" t="s">
        <v>1430</v>
      </c>
      <c r="C10202">
        <v>9</v>
      </c>
      <c r="D10202">
        <v>8</v>
      </c>
      <c r="E10202" t="s">
        <v>4673</v>
      </c>
      <c r="F10202">
        <v>20.94</v>
      </c>
      <c r="G10202">
        <v>32.125</v>
      </c>
      <c r="H10202">
        <v>17.248000000000001</v>
      </c>
      <c r="I10202">
        <v>672.71299999999997</v>
      </c>
      <c r="J10202">
        <v>274350</v>
      </c>
      <c r="K10202">
        <v>51.527000000000001</v>
      </c>
      <c r="L10202">
        <v>21.788</v>
      </c>
      <c r="M10202">
        <v>1078.9839999999999</v>
      </c>
      <c r="N10202">
        <v>440038</v>
      </c>
      <c r="O10202">
        <v>3.0270000000000001</v>
      </c>
      <c r="P10202">
        <v>6.609</v>
      </c>
      <c r="Q10202">
        <v>63.384999999999998</v>
      </c>
      <c r="R10202">
        <v>25850</v>
      </c>
      <c r="S10202">
        <v>0.06</v>
      </c>
      <c r="T10202">
        <v>3.9020000000000001</v>
      </c>
      <c r="U10202">
        <v>1.2509999999999999</v>
      </c>
      <c r="V10202">
        <v>510</v>
      </c>
      <c r="W10202">
        <f t="shared" si="397"/>
        <v>2</v>
      </c>
      <c r="X10202">
        <f t="shared" si="398"/>
        <v>0</v>
      </c>
      <c r="Y10202">
        <f t="shared" si="399"/>
        <v>1.0584</v>
      </c>
    </row>
    <row r="10203" spans="1:25" x14ac:dyDescent="0.2">
      <c r="A10203" t="s">
        <v>23</v>
      </c>
      <c r="B10203" t="s">
        <v>1430</v>
      </c>
      <c r="C10203">
        <v>9</v>
      </c>
      <c r="D10203">
        <v>9</v>
      </c>
      <c r="E10203" t="s">
        <v>9836</v>
      </c>
      <c r="F10203">
        <v>353.19400000000002</v>
      </c>
      <c r="G10203">
        <v>89.418999999999997</v>
      </c>
      <c r="H10203">
        <v>38.896000000000001</v>
      </c>
      <c r="I10203">
        <v>31582.448</v>
      </c>
      <c r="J10203">
        <v>12880153</v>
      </c>
      <c r="K10203">
        <v>8.8469999999999995</v>
      </c>
      <c r="L10203">
        <v>3.8660000000000001</v>
      </c>
      <c r="M10203">
        <v>3124.5929999999998</v>
      </c>
      <c r="N10203">
        <v>1274291</v>
      </c>
      <c r="O10203">
        <v>1.9490000000000001</v>
      </c>
      <c r="P10203">
        <v>6.0949999999999998</v>
      </c>
      <c r="Q10203">
        <v>688.32500000000005</v>
      </c>
      <c r="R10203">
        <v>280717</v>
      </c>
      <c r="S10203">
        <v>8.9999999999999993E-3</v>
      </c>
      <c r="T10203">
        <v>1.502</v>
      </c>
      <c r="U10203">
        <v>3.1259999999999999</v>
      </c>
      <c r="V10203">
        <v>1275</v>
      </c>
      <c r="W10203">
        <f t="shared" si="397"/>
        <v>5</v>
      </c>
      <c r="X10203">
        <f t="shared" si="398"/>
        <v>568.39320000000009</v>
      </c>
      <c r="Y10203">
        <f t="shared" si="399"/>
        <v>7.5384000000000011</v>
      </c>
    </row>
    <row r="10204" spans="1:25" x14ac:dyDescent="0.2">
      <c r="A10204" t="s">
        <v>23</v>
      </c>
      <c r="B10204" t="s">
        <v>1430</v>
      </c>
      <c r="C10204">
        <v>9</v>
      </c>
      <c r="D10204">
        <v>10</v>
      </c>
      <c r="E10204" t="s">
        <v>9837</v>
      </c>
      <c r="F10204">
        <v>409.14699999999999</v>
      </c>
      <c r="G10204">
        <v>108.63500000000001</v>
      </c>
      <c r="H10204">
        <v>46.295000000000002</v>
      </c>
      <c r="I10204">
        <v>44447.800999999999</v>
      </c>
      <c r="J10204">
        <v>18126982</v>
      </c>
      <c r="K10204">
        <v>20.722000000000001</v>
      </c>
      <c r="L10204">
        <v>7.8769999999999998</v>
      </c>
      <c r="M10204">
        <v>8478.3029999999999</v>
      </c>
      <c r="N10204">
        <v>3457675</v>
      </c>
      <c r="O10204">
        <v>2.2200000000000002</v>
      </c>
      <c r="P10204">
        <v>6.96</v>
      </c>
      <c r="Q10204">
        <v>908.33299999999997</v>
      </c>
      <c r="R10204">
        <v>370442</v>
      </c>
      <c r="S10204">
        <v>8.0000000000000002E-3</v>
      </c>
      <c r="T10204">
        <v>1.3959999999999999</v>
      </c>
      <c r="U10204">
        <v>3.1259999999999999</v>
      </c>
      <c r="V10204">
        <v>1275</v>
      </c>
      <c r="W10204">
        <f t="shared" si="397"/>
        <v>5</v>
      </c>
      <c r="X10204">
        <f t="shared" si="398"/>
        <v>1043.6104800000001</v>
      </c>
      <c r="Y10204">
        <f t="shared" si="399"/>
        <v>7.5384000000000011</v>
      </c>
    </row>
    <row r="10205" spans="1:25" x14ac:dyDescent="0.2">
      <c r="A10205" t="s">
        <v>23</v>
      </c>
      <c r="B10205" t="s">
        <v>1430</v>
      </c>
      <c r="C10205">
        <v>9</v>
      </c>
      <c r="D10205">
        <v>11</v>
      </c>
      <c r="E10205" t="s">
        <v>9838</v>
      </c>
      <c r="F10205">
        <v>235.36199999999999</v>
      </c>
      <c r="G10205">
        <v>86.671999999999997</v>
      </c>
      <c r="H10205">
        <v>39.896000000000001</v>
      </c>
      <c r="I10205">
        <v>20399.312000000002</v>
      </c>
      <c r="J10205">
        <v>8319376</v>
      </c>
      <c r="K10205">
        <v>17.966999999999999</v>
      </c>
      <c r="L10205">
        <v>10.6</v>
      </c>
      <c r="M10205">
        <v>4228.6729999999998</v>
      </c>
      <c r="N10205">
        <v>1724564</v>
      </c>
      <c r="O10205">
        <v>2.077</v>
      </c>
      <c r="P10205">
        <v>6.9020000000000001</v>
      </c>
      <c r="Q10205">
        <v>488.875</v>
      </c>
      <c r="R10205">
        <v>199376</v>
      </c>
      <c r="S10205">
        <v>5.0000000000000001E-3</v>
      </c>
      <c r="T10205">
        <v>1.1639999999999999</v>
      </c>
      <c r="U10205">
        <v>1.2509999999999999</v>
      </c>
      <c r="V10205">
        <v>510</v>
      </c>
      <c r="W10205">
        <f t="shared" si="397"/>
        <v>2</v>
      </c>
      <c r="X10205">
        <f t="shared" si="398"/>
        <v>137.5812</v>
      </c>
      <c r="Y10205">
        <f t="shared" si="399"/>
        <v>1.0584</v>
      </c>
    </row>
    <row r="10206" spans="1:25" x14ac:dyDescent="0.2">
      <c r="A10206" t="s">
        <v>23</v>
      </c>
      <c r="B10206" t="s">
        <v>1430</v>
      </c>
      <c r="C10206">
        <v>9</v>
      </c>
      <c r="D10206">
        <v>12</v>
      </c>
      <c r="E10206" t="s">
        <v>9839</v>
      </c>
      <c r="F10206">
        <v>10.656000000000001</v>
      </c>
      <c r="G10206">
        <v>33.969000000000001</v>
      </c>
      <c r="H10206">
        <v>16.059000000000001</v>
      </c>
      <c r="I10206">
        <v>361.99200000000002</v>
      </c>
      <c r="J10206">
        <v>147630</v>
      </c>
      <c r="K10206">
        <v>26.446000000000002</v>
      </c>
      <c r="L10206">
        <v>12.602</v>
      </c>
      <c r="M10206">
        <v>281.82299999999998</v>
      </c>
      <c r="N10206">
        <v>114935</v>
      </c>
      <c r="O10206">
        <v>11.503</v>
      </c>
      <c r="P10206">
        <v>28.042000000000002</v>
      </c>
      <c r="Q10206">
        <v>122.577</v>
      </c>
      <c r="R10206">
        <v>49990</v>
      </c>
      <c r="S10206">
        <v>5.8999999999999997E-2</v>
      </c>
      <c r="T10206">
        <v>3.8679999999999999</v>
      </c>
      <c r="U10206">
        <v>0.625</v>
      </c>
      <c r="V10206">
        <v>255</v>
      </c>
      <c r="W10206">
        <f t="shared" si="397"/>
        <v>1</v>
      </c>
      <c r="X10206">
        <f t="shared" si="398"/>
        <v>0</v>
      </c>
      <c r="Y10206">
        <f t="shared" si="399"/>
        <v>0</v>
      </c>
    </row>
    <row r="10207" spans="1:25" x14ac:dyDescent="0.2">
      <c r="A10207" t="s">
        <v>23</v>
      </c>
      <c r="B10207" t="s">
        <v>1430</v>
      </c>
      <c r="C10207">
        <v>9</v>
      </c>
      <c r="D10207">
        <v>13</v>
      </c>
      <c r="E10207" t="s">
        <v>9840</v>
      </c>
      <c r="F10207">
        <v>448.392</v>
      </c>
      <c r="G10207">
        <v>101.527</v>
      </c>
      <c r="H10207">
        <v>44.93</v>
      </c>
      <c r="I10207">
        <v>45523.947999999997</v>
      </c>
      <c r="J10207">
        <v>18565863</v>
      </c>
      <c r="K10207">
        <v>14.414</v>
      </c>
      <c r="L10207">
        <v>6.19</v>
      </c>
      <c r="M10207">
        <v>6463.2150000000001</v>
      </c>
      <c r="N10207">
        <v>2635869</v>
      </c>
      <c r="O10207">
        <v>1.8440000000000001</v>
      </c>
      <c r="P10207">
        <v>3.95</v>
      </c>
      <c r="Q10207">
        <v>826.96</v>
      </c>
      <c r="R10207">
        <v>337256</v>
      </c>
      <c r="S10207">
        <v>6.0000000000000001E-3</v>
      </c>
      <c r="T10207">
        <v>1.1930000000000001</v>
      </c>
      <c r="U10207">
        <v>2.5009999999999999</v>
      </c>
      <c r="V10207">
        <v>1020</v>
      </c>
      <c r="W10207">
        <f t="shared" si="397"/>
        <v>4</v>
      </c>
      <c r="X10207">
        <f t="shared" si="398"/>
        <v>867.84480000000008</v>
      </c>
      <c r="Y10207">
        <f t="shared" si="399"/>
        <v>5.378400000000001</v>
      </c>
    </row>
    <row r="10208" spans="1:25" x14ac:dyDescent="0.2">
      <c r="A10208" t="s">
        <v>23</v>
      </c>
      <c r="B10208" t="s">
        <v>1430</v>
      </c>
      <c r="C10208">
        <v>9</v>
      </c>
      <c r="D10208">
        <v>14</v>
      </c>
      <c r="E10208" t="s">
        <v>9841</v>
      </c>
      <c r="F10208">
        <v>359.02300000000002</v>
      </c>
      <c r="G10208">
        <v>97.786000000000001</v>
      </c>
      <c r="H10208">
        <v>38.74</v>
      </c>
      <c r="I10208">
        <v>35107.546999999999</v>
      </c>
      <c r="J10208">
        <v>14317781</v>
      </c>
      <c r="K10208">
        <v>19.908000000000001</v>
      </c>
      <c r="L10208">
        <v>10.696999999999999</v>
      </c>
      <c r="M10208">
        <v>7147.3540000000003</v>
      </c>
      <c r="N10208">
        <v>2914879</v>
      </c>
      <c r="O10208">
        <v>1.905</v>
      </c>
      <c r="P10208">
        <v>3.702</v>
      </c>
      <c r="Q10208">
        <v>683.86199999999997</v>
      </c>
      <c r="R10208">
        <v>278897</v>
      </c>
      <c r="S10208">
        <v>8.9999999999999993E-3</v>
      </c>
      <c r="T10208">
        <v>1.49</v>
      </c>
      <c r="U10208">
        <v>3.1259999999999999</v>
      </c>
      <c r="V10208">
        <v>1275</v>
      </c>
      <c r="W10208">
        <f t="shared" si="397"/>
        <v>5</v>
      </c>
      <c r="X10208">
        <f t="shared" si="398"/>
        <v>558.75311999999997</v>
      </c>
      <c r="Y10208">
        <f t="shared" si="399"/>
        <v>7.5384000000000011</v>
      </c>
    </row>
    <row r="10209" spans="1:25" x14ac:dyDescent="0.2">
      <c r="A10209" t="s">
        <v>23</v>
      </c>
      <c r="B10209" t="s">
        <v>1430</v>
      </c>
      <c r="C10209">
        <v>9</v>
      </c>
      <c r="D10209">
        <v>15</v>
      </c>
      <c r="E10209" t="s">
        <v>9842</v>
      </c>
      <c r="F10209">
        <v>405.06700000000001</v>
      </c>
      <c r="G10209">
        <v>103.143</v>
      </c>
      <c r="H10209">
        <v>47.890999999999998</v>
      </c>
      <c r="I10209">
        <v>41779.851000000002</v>
      </c>
      <c r="J10209">
        <v>17038922</v>
      </c>
      <c r="K10209">
        <v>19.864000000000001</v>
      </c>
      <c r="L10209">
        <v>8.2799999999999994</v>
      </c>
      <c r="M10209">
        <v>8046.107</v>
      </c>
      <c r="N10209">
        <v>3281414</v>
      </c>
      <c r="O10209">
        <v>2.4660000000000002</v>
      </c>
      <c r="P10209">
        <v>7.0190000000000001</v>
      </c>
      <c r="Q10209">
        <v>999.00900000000001</v>
      </c>
      <c r="R10209">
        <v>407422</v>
      </c>
      <c r="S10209">
        <v>1.4999999999999999E-2</v>
      </c>
      <c r="T10209">
        <v>1.984</v>
      </c>
      <c r="U10209">
        <v>6.2530000000000001</v>
      </c>
      <c r="V10209">
        <v>2550</v>
      </c>
      <c r="W10209">
        <f t="shared" si="397"/>
        <v>10</v>
      </c>
      <c r="X10209">
        <f t="shared" si="398"/>
        <v>1239.47064</v>
      </c>
      <c r="Y10209">
        <f t="shared" si="399"/>
        <v>18.3384</v>
      </c>
    </row>
    <row r="10210" spans="1:25" x14ac:dyDescent="0.2">
      <c r="A10210" t="s">
        <v>23</v>
      </c>
      <c r="B10210" t="s">
        <v>1430</v>
      </c>
      <c r="C10210">
        <v>9</v>
      </c>
      <c r="D10210">
        <v>16</v>
      </c>
      <c r="E10210" t="s">
        <v>9843</v>
      </c>
      <c r="F10210">
        <v>280.32</v>
      </c>
      <c r="G10210">
        <v>101.67400000000001</v>
      </c>
      <c r="H10210">
        <v>48.972000000000001</v>
      </c>
      <c r="I10210">
        <v>28501.198</v>
      </c>
      <c r="J10210">
        <v>11623538</v>
      </c>
      <c r="K10210">
        <v>4.68</v>
      </c>
      <c r="L10210">
        <v>2.294</v>
      </c>
      <c r="M10210">
        <v>1311.8330000000001</v>
      </c>
      <c r="N10210">
        <v>535000</v>
      </c>
      <c r="O10210">
        <v>1.542</v>
      </c>
      <c r="P10210">
        <v>1.863</v>
      </c>
      <c r="Q10210">
        <v>432.13499999999999</v>
      </c>
      <c r="R10210">
        <v>176236</v>
      </c>
      <c r="S10210">
        <v>2E-3</v>
      </c>
      <c r="T10210">
        <v>0.754</v>
      </c>
      <c r="U10210">
        <v>0.625</v>
      </c>
      <c r="V10210">
        <v>255</v>
      </c>
      <c r="W10210">
        <f t="shared" si="397"/>
        <v>1</v>
      </c>
      <c r="X10210">
        <f t="shared" si="398"/>
        <v>15.022799999999966</v>
      </c>
      <c r="Y10210">
        <f t="shared" si="399"/>
        <v>0</v>
      </c>
    </row>
    <row r="10211" spans="1:25" x14ac:dyDescent="0.2">
      <c r="A10211" t="s">
        <v>23</v>
      </c>
      <c r="B10211" t="s">
        <v>1430</v>
      </c>
      <c r="C10211">
        <v>9</v>
      </c>
      <c r="D10211">
        <v>17</v>
      </c>
      <c r="E10211" t="s">
        <v>9844</v>
      </c>
      <c r="F10211">
        <v>369.69200000000001</v>
      </c>
      <c r="G10211">
        <v>83.379000000000005</v>
      </c>
      <c r="H10211">
        <v>37.804000000000002</v>
      </c>
      <c r="I10211">
        <v>30824.637999999999</v>
      </c>
      <c r="J10211">
        <v>12571098</v>
      </c>
      <c r="K10211">
        <v>10.925000000000001</v>
      </c>
      <c r="L10211">
        <v>5.5119999999999996</v>
      </c>
      <c r="M10211">
        <v>4039.0140000000001</v>
      </c>
      <c r="N10211">
        <v>1647216</v>
      </c>
      <c r="O10211">
        <v>1.591</v>
      </c>
      <c r="P10211">
        <v>3.4820000000000002</v>
      </c>
      <c r="Q10211">
        <v>588.35799999999995</v>
      </c>
      <c r="R10211">
        <v>239948</v>
      </c>
      <c r="S10211">
        <v>7.0000000000000001E-3</v>
      </c>
      <c r="T10211">
        <v>1.3129999999999999</v>
      </c>
      <c r="U10211">
        <v>2.5009999999999999</v>
      </c>
      <c r="V10211">
        <v>1020</v>
      </c>
      <c r="W10211">
        <f t="shared" si="397"/>
        <v>4</v>
      </c>
      <c r="X10211">
        <f t="shared" si="398"/>
        <v>352.46447999999987</v>
      </c>
      <c r="Y10211">
        <f t="shared" si="399"/>
        <v>5.378400000000001</v>
      </c>
    </row>
    <row r="10212" spans="1:25" x14ac:dyDescent="0.2">
      <c r="A10212" t="s">
        <v>23</v>
      </c>
      <c r="B10212" t="s">
        <v>1430</v>
      </c>
      <c r="C10212">
        <v>9</v>
      </c>
      <c r="D10212">
        <v>18</v>
      </c>
      <c r="E10212" t="s">
        <v>3578</v>
      </c>
      <c r="F10212">
        <v>291.86700000000002</v>
      </c>
      <c r="G10212">
        <v>95.968000000000004</v>
      </c>
      <c r="H10212">
        <v>41.9</v>
      </c>
      <c r="I10212">
        <v>28009.829000000002</v>
      </c>
      <c r="J10212">
        <v>11423145</v>
      </c>
      <c r="K10212">
        <v>10.962999999999999</v>
      </c>
      <c r="L10212">
        <v>7.0679999999999996</v>
      </c>
      <c r="M10212">
        <v>3199.8130000000001</v>
      </c>
      <c r="N10212">
        <v>1304968</v>
      </c>
      <c r="O10212">
        <v>1.6240000000000001</v>
      </c>
      <c r="P10212">
        <v>2.1629999999999998</v>
      </c>
      <c r="Q10212">
        <v>474.01799999999997</v>
      </c>
      <c r="R10212">
        <v>193317</v>
      </c>
      <c r="S10212">
        <v>2E-3</v>
      </c>
      <c r="T10212">
        <v>0.73899999999999999</v>
      </c>
      <c r="U10212">
        <v>0.625</v>
      </c>
      <c r="V10212">
        <v>255</v>
      </c>
      <c r="W10212">
        <f t="shared" si="397"/>
        <v>1</v>
      </c>
      <c r="X10212">
        <f t="shared" si="398"/>
        <v>105.49007999999994</v>
      </c>
      <c r="Y10212">
        <f t="shared" si="399"/>
        <v>0</v>
      </c>
    </row>
    <row r="10213" spans="1:25" x14ac:dyDescent="0.2">
      <c r="A10213" t="s">
        <v>23</v>
      </c>
      <c r="B10213" t="s">
        <v>1430</v>
      </c>
      <c r="C10213">
        <v>9</v>
      </c>
      <c r="D10213">
        <v>19</v>
      </c>
      <c r="E10213" t="s">
        <v>9845</v>
      </c>
      <c r="F10213">
        <v>380.95400000000001</v>
      </c>
      <c r="G10213">
        <v>106.277</v>
      </c>
      <c r="H10213">
        <v>44.877000000000002</v>
      </c>
      <c r="I10213">
        <v>40486.728999999999</v>
      </c>
      <c r="J10213">
        <v>16511553</v>
      </c>
      <c r="K10213">
        <v>23.95</v>
      </c>
      <c r="L10213">
        <v>9.5250000000000004</v>
      </c>
      <c r="M10213">
        <v>9123.8430000000008</v>
      </c>
      <c r="N10213">
        <v>3720943</v>
      </c>
      <c r="O10213">
        <v>2.9169999999999998</v>
      </c>
      <c r="P10213">
        <v>10.334</v>
      </c>
      <c r="Q10213">
        <v>1111.3209999999999</v>
      </c>
      <c r="R10213">
        <v>453226</v>
      </c>
      <c r="S10213">
        <v>0.02</v>
      </c>
      <c r="T10213">
        <v>2.2410000000000001</v>
      </c>
      <c r="U10213">
        <v>7.5030000000000001</v>
      </c>
      <c r="V10213">
        <v>3060</v>
      </c>
      <c r="W10213">
        <f t="shared" si="397"/>
        <v>12</v>
      </c>
      <c r="X10213">
        <f t="shared" si="398"/>
        <v>1482.0645599999998</v>
      </c>
      <c r="Y10213">
        <f t="shared" si="399"/>
        <v>22.6584</v>
      </c>
    </row>
    <row r="10214" spans="1:25" x14ac:dyDescent="0.2">
      <c r="A10214" t="s">
        <v>23</v>
      </c>
      <c r="B10214" t="s">
        <v>1430</v>
      </c>
      <c r="C10214">
        <v>9</v>
      </c>
      <c r="D10214">
        <v>20</v>
      </c>
      <c r="E10214" t="s">
        <v>9846</v>
      </c>
      <c r="F10214">
        <v>478.81700000000001</v>
      </c>
      <c r="G10214">
        <v>83.498000000000005</v>
      </c>
      <c r="H10214">
        <v>44.164000000000001</v>
      </c>
      <c r="I10214">
        <v>39980.345000000001</v>
      </c>
      <c r="J10214">
        <v>16305036</v>
      </c>
      <c r="K10214">
        <v>10.566000000000001</v>
      </c>
      <c r="L10214">
        <v>6.109</v>
      </c>
      <c r="M10214">
        <v>5059.1149999999998</v>
      </c>
      <c r="N10214">
        <v>2063240</v>
      </c>
      <c r="O10214">
        <v>1.8169999999999999</v>
      </c>
      <c r="P10214">
        <v>5.2320000000000002</v>
      </c>
      <c r="Q10214">
        <v>870.21900000000005</v>
      </c>
      <c r="R10214">
        <v>354898</v>
      </c>
      <c r="S10214">
        <v>8.9999999999999993E-3</v>
      </c>
      <c r="T10214">
        <v>1.5269999999999999</v>
      </c>
      <c r="U10214">
        <v>4.3769999999999998</v>
      </c>
      <c r="V10214">
        <v>1785</v>
      </c>
      <c r="W10214">
        <f t="shared" si="397"/>
        <v>7</v>
      </c>
      <c r="X10214">
        <f t="shared" si="398"/>
        <v>961.28424000000018</v>
      </c>
      <c r="Y10214">
        <f t="shared" si="399"/>
        <v>11.858400000000001</v>
      </c>
    </row>
    <row r="10215" spans="1:25" x14ac:dyDescent="0.2">
      <c r="A10215" t="s">
        <v>23</v>
      </c>
      <c r="B10215" t="s">
        <v>1430</v>
      </c>
      <c r="C10215">
        <v>9</v>
      </c>
      <c r="D10215">
        <v>21</v>
      </c>
      <c r="E10215" t="s">
        <v>9847</v>
      </c>
      <c r="F10215">
        <v>294.62799999999999</v>
      </c>
      <c r="G10215">
        <v>77.049000000000007</v>
      </c>
      <c r="H10215">
        <v>39.695999999999998</v>
      </c>
      <c r="I10215">
        <v>22700.927</v>
      </c>
      <c r="J10215">
        <v>9258035</v>
      </c>
      <c r="K10215">
        <v>3.9460000000000002</v>
      </c>
      <c r="L10215">
        <v>1.984</v>
      </c>
      <c r="M10215">
        <v>1162.681</v>
      </c>
      <c r="N10215">
        <v>474172</v>
      </c>
      <c r="O10215">
        <v>1.51</v>
      </c>
      <c r="P10215">
        <v>2.5510000000000002</v>
      </c>
      <c r="Q10215">
        <v>445.02300000000002</v>
      </c>
      <c r="R10215">
        <v>181492</v>
      </c>
      <c r="S10215">
        <v>2E-3</v>
      </c>
      <c r="T10215">
        <v>0.73599999999999999</v>
      </c>
      <c r="U10215">
        <v>0.625</v>
      </c>
      <c r="V10215">
        <v>255</v>
      </c>
      <c r="W10215">
        <f t="shared" ref="W10215:W10230" si="400">V10215/255</f>
        <v>1</v>
      </c>
      <c r="X10215">
        <f t="shared" si="398"/>
        <v>42.860880000000044</v>
      </c>
      <c r="Y10215">
        <f t="shared" si="399"/>
        <v>0</v>
      </c>
    </row>
    <row r="10216" spans="1:25" x14ac:dyDescent="0.2">
      <c r="A10216" t="s">
        <v>23</v>
      </c>
      <c r="B10216" t="s">
        <v>1430</v>
      </c>
      <c r="C10216">
        <v>9</v>
      </c>
      <c r="D10216">
        <v>22</v>
      </c>
      <c r="E10216" t="s">
        <v>9848</v>
      </c>
      <c r="F10216">
        <v>248.60300000000001</v>
      </c>
      <c r="G10216">
        <v>91.941000000000003</v>
      </c>
      <c r="H10216">
        <v>42.795999999999999</v>
      </c>
      <c r="I10216">
        <v>22856.736000000001</v>
      </c>
      <c r="J10216">
        <v>9321578</v>
      </c>
      <c r="K10216">
        <v>4.3129999999999997</v>
      </c>
      <c r="L10216">
        <v>2.0739999999999998</v>
      </c>
      <c r="M10216">
        <v>1072.2329999999999</v>
      </c>
      <c r="N10216">
        <v>437285</v>
      </c>
      <c r="O10216">
        <v>1.5489999999999999</v>
      </c>
      <c r="P10216">
        <v>1.853</v>
      </c>
      <c r="Q10216">
        <v>384.97500000000002</v>
      </c>
      <c r="R10216">
        <v>157003</v>
      </c>
      <c r="S10216">
        <v>3.0000000000000001E-3</v>
      </c>
      <c r="T10216">
        <v>0.80100000000000005</v>
      </c>
      <c r="U10216">
        <v>0.625</v>
      </c>
      <c r="V10216">
        <v>255</v>
      </c>
      <c r="W10216">
        <f t="shared" si="400"/>
        <v>1</v>
      </c>
      <c r="X10216">
        <f t="shared" si="398"/>
        <v>0</v>
      </c>
      <c r="Y10216">
        <f t="shared" si="399"/>
        <v>0</v>
      </c>
    </row>
    <row r="10217" spans="1:25" x14ac:dyDescent="0.2">
      <c r="A10217" t="s">
        <v>23</v>
      </c>
      <c r="B10217" t="s">
        <v>1430</v>
      </c>
      <c r="C10217">
        <v>9</v>
      </c>
      <c r="D10217">
        <v>24</v>
      </c>
      <c r="E10217" t="s">
        <v>9849</v>
      </c>
      <c r="F10217">
        <v>308.291</v>
      </c>
      <c r="G10217">
        <v>72.006</v>
      </c>
      <c r="H10217">
        <v>35.225000000000001</v>
      </c>
      <c r="I10217">
        <v>22198.838</v>
      </c>
      <c r="J10217">
        <v>9053270</v>
      </c>
      <c r="K10217">
        <v>3.9180000000000001</v>
      </c>
      <c r="L10217">
        <v>2.2549999999999999</v>
      </c>
      <c r="M10217">
        <v>1207.7370000000001</v>
      </c>
      <c r="N10217">
        <v>492547</v>
      </c>
      <c r="O10217">
        <v>1.508</v>
      </c>
      <c r="P10217">
        <v>2.0870000000000002</v>
      </c>
      <c r="Q10217">
        <v>464.78399999999999</v>
      </c>
      <c r="R10217">
        <v>189551</v>
      </c>
      <c r="S10217">
        <v>2E-3</v>
      </c>
      <c r="T10217">
        <v>0.71899999999999997</v>
      </c>
      <c r="U10217">
        <v>0.625</v>
      </c>
      <c r="V10217">
        <v>255</v>
      </c>
      <c r="W10217">
        <f t="shared" si="400"/>
        <v>1</v>
      </c>
      <c r="X10217">
        <f t="shared" si="398"/>
        <v>85.544639999999973</v>
      </c>
      <c r="Y10217">
        <f t="shared" si="399"/>
        <v>0</v>
      </c>
    </row>
    <row r="10218" spans="1:25" x14ac:dyDescent="0.2">
      <c r="A10218" t="s">
        <v>23</v>
      </c>
      <c r="B10218" t="s">
        <v>1430</v>
      </c>
      <c r="C10218">
        <v>9</v>
      </c>
      <c r="D10218">
        <v>26</v>
      </c>
      <c r="E10218" t="s">
        <v>9850</v>
      </c>
      <c r="F10218">
        <v>152.43</v>
      </c>
      <c r="G10218">
        <v>62.917999999999999</v>
      </c>
      <c r="H10218">
        <v>35.545000000000002</v>
      </c>
      <c r="I10218">
        <v>9590.5490000000009</v>
      </c>
      <c r="J10218">
        <v>3911278</v>
      </c>
      <c r="K10218">
        <v>4.8289999999999997</v>
      </c>
      <c r="L10218">
        <v>2.38</v>
      </c>
      <c r="M10218">
        <v>736.09799999999996</v>
      </c>
      <c r="N10218">
        <v>300200</v>
      </c>
      <c r="O10218">
        <v>1.778</v>
      </c>
      <c r="P10218">
        <v>7.2539999999999996</v>
      </c>
      <c r="Q10218">
        <v>271.07100000000003</v>
      </c>
      <c r="R10218">
        <v>110550</v>
      </c>
      <c r="S10218">
        <v>4.0000000000000001E-3</v>
      </c>
      <c r="T10218">
        <v>1.0229999999999999</v>
      </c>
      <c r="U10218">
        <v>0.625</v>
      </c>
      <c r="V10218">
        <v>255</v>
      </c>
      <c r="W10218">
        <f t="shared" si="400"/>
        <v>1</v>
      </c>
      <c r="X10218">
        <f t="shared" si="398"/>
        <v>0</v>
      </c>
      <c r="Y10218">
        <f t="shared" si="399"/>
        <v>0</v>
      </c>
    </row>
    <row r="10219" spans="1:25" x14ac:dyDescent="0.2">
      <c r="A10219" t="s">
        <v>23</v>
      </c>
      <c r="B10219" t="s">
        <v>1430</v>
      </c>
      <c r="C10219">
        <v>9</v>
      </c>
      <c r="D10219">
        <v>27</v>
      </c>
      <c r="E10219" t="s">
        <v>9851</v>
      </c>
      <c r="F10219">
        <v>32.119</v>
      </c>
      <c r="G10219">
        <v>39.677999999999997</v>
      </c>
      <c r="H10219">
        <v>17.827000000000002</v>
      </c>
      <c r="I10219">
        <v>1274.413</v>
      </c>
      <c r="J10219">
        <v>519739</v>
      </c>
      <c r="K10219">
        <v>12.254</v>
      </c>
      <c r="L10219">
        <v>6.7030000000000003</v>
      </c>
      <c r="M10219">
        <v>393.58199999999999</v>
      </c>
      <c r="N10219">
        <v>160513</v>
      </c>
      <c r="O10219">
        <v>3.4540000000000002</v>
      </c>
      <c r="P10219">
        <v>14.099</v>
      </c>
      <c r="Q10219">
        <v>110.944</v>
      </c>
      <c r="R10219">
        <v>45246</v>
      </c>
      <c r="S10219">
        <v>1.9E-2</v>
      </c>
      <c r="T10219">
        <v>2.2280000000000002</v>
      </c>
      <c r="U10219">
        <v>0.625</v>
      </c>
      <c r="V10219">
        <v>255</v>
      </c>
      <c r="W10219">
        <f t="shared" si="400"/>
        <v>1</v>
      </c>
      <c r="X10219">
        <f t="shared" si="398"/>
        <v>0</v>
      </c>
      <c r="Y10219">
        <f t="shared" si="399"/>
        <v>0</v>
      </c>
    </row>
    <row r="10220" spans="1:25" x14ac:dyDescent="0.2">
      <c r="A10220" t="s">
        <v>23</v>
      </c>
      <c r="B10220" t="s">
        <v>1430</v>
      </c>
      <c r="C10220">
        <v>10</v>
      </c>
      <c r="D10220">
        <v>4</v>
      </c>
      <c r="E10220" t="s">
        <v>8946</v>
      </c>
      <c r="F10220">
        <v>124.256</v>
      </c>
      <c r="G10220">
        <v>51.695</v>
      </c>
      <c r="H10220">
        <v>35.029000000000003</v>
      </c>
      <c r="I10220">
        <v>6423.3940000000002</v>
      </c>
      <c r="J10220">
        <v>2619629</v>
      </c>
      <c r="K10220">
        <v>8.7289999999999992</v>
      </c>
      <c r="L10220">
        <v>4.5789999999999997</v>
      </c>
      <c r="M10220">
        <v>1084.6510000000001</v>
      </c>
      <c r="N10220">
        <v>442349</v>
      </c>
      <c r="O10220">
        <v>2.2749999999999999</v>
      </c>
      <c r="P10220">
        <v>2.9609999999999999</v>
      </c>
      <c r="Q10220">
        <v>282.71300000000002</v>
      </c>
      <c r="R10220">
        <v>115298</v>
      </c>
      <c r="S10220">
        <v>5.0000000000000001E-3</v>
      </c>
      <c r="T10220">
        <v>1.133</v>
      </c>
      <c r="U10220">
        <v>0.625</v>
      </c>
      <c r="V10220">
        <v>255</v>
      </c>
      <c r="W10220">
        <f t="shared" si="400"/>
        <v>1</v>
      </c>
      <c r="X10220">
        <f t="shared" si="398"/>
        <v>0</v>
      </c>
      <c r="Y10220">
        <f t="shared" si="399"/>
        <v>0</v>
      </c>
    </row>
    <row r="10221" spans="1:25" x14ac:dyDescent="0.2">
      <c r="A10221" t="s">
        <v>23</v>
      </c>
      <c r="B10221" t="s">
        <v>1430</v>
      </c>
      <c r="C10221">
        <v>10</v>
      </c>
      <c r="D10221">
        <v>5</v>
      </c>
      <c r="E10221" t="s">
        <v>9852</v>
      </c>
      <c r="F10221">
        <v>229.703</v>
      </c>
      <c r="G10221">
        <v>69.674999999999997</v>
      </c>
      <c r="H10221">
        <v>39.936</v>
      </c>
      <c r="I10221">
        <v>16004.566000000001</v>
      </c>
      <c r="J10221">
        <v>6527083</v>
      </c>
      <c r="K10221">
        <v>12.382999999999999</v>
      </c>
      <c r="L10221">
        <v>6.5869999999999997</v>
      </c>
      <c r="M10221">
        <v>2844.422</v>
      </c>
      <c r="N10221">
        <v>1160030</v>
      </c>
      <c r="O10221">
        <v>2.2610000000000001</v>
      </c>
      <c r="P10221">
        <v>2.1059999999999999</v>
      </c>
      <c r="Q10221">
        <v>519.41999999999996</v>
      </c>
      <c r="R10221">
        <v>211833</v>
      </c>
      <c r="S10221">
        <v>3.0000000000000001E-3</v>
      </c>
      <c r="T10221">
        <v>0.83299999999999996</v>
      </c>
      <c r="U10221">
        <v>0.625</v>
      </c>
      <c r="V10221">
        <v>255</v>
      </c>
      <c r="W10221">
        <f t="shared" si="400"/>
        <v>1</v>
      </c>
      <c r="X10221">
        <f t="shared" si="398"/>
        <v>203.55839999999992</v>
      </c>
      <c r="Y10221">
        <f t="shared" si="399"/>
        <v>0</v>
      </c>
    </row>
    <row r="10222" spans="1:25" x14ac:dyDescent="0.2">
      <c r="A10222" t="s">
        <v>23</v>
      </c>
      <c r="B10222" t="s">
        <v>1430</v>
      </c>
      <c r="C10222">
        <v>10</v>
      </c>
      <c r="D10222">
        <v>6</v>
      </c>
      <c r="E10222" t="s">
        <v>743</v>
      </c>
      <c r="F10222">
        <v>353.57499999999999</v>
      </c>
      <c r="G10222">
        <v>43.320999999999998</v>
      </c>
      <c r="H10222">
        <v>21.248999999999999</v>
      </c>
      <c r="I10222">
        <v>15317.215</v>
      </c>
      <c r="J10222">
        <v>6246763</v>
      </c>
      <c r="K10222">
        <v>58.127000000000002</v>
      </c>
      <c r="L10222">
        <v>21.539000000000001</v>
      </c>
      <c r="M10222">
        <v>20552.201000000001</v>
      </c>
      <c r="N10222">
        <v>8381728</v>
      </c>
      <c r="O10222">
        <v>2.6320000000000001</v>
      </c>
      <c r="P10222">
        <v>7.7050000000000001</v>
      </c>
      <c r="Q10222">
        <v>930.47900000000004</v>
      </c>
      <c r="R10222">
        <v>379474</v>
      </c>
      <c r="S10222">
        <v>1.0999999999999999E-2</v>
      </c>
      <c r="T10222">
        <v>1.645</v>
      </c>
      <c r="U10222">
        <v>3.7519999999999998</v>
      </c>
      <c r="V10222">
        <v>1530</v>
      </c>
      <c r="W10222">
        <f t="shared" si="400"/>
        <v>6</v>
      </c>
      <c r="X10222">
        <f t="shared" si="398"/>
        <v>1091.4458400000001</v>
      </c>
      <c r="Y10222">
        <f t="shared" si="399"/>
        <v>9.6984000000000012</v>
      </c>
    </row>
    <row r="10223" spans="1:25" x14ac:dyDescent="0.2">
      <c r="A10223" t="s">
        <v>23</v>
      </c>
      <c r="B10223" t="s">
        <v>1430</v>
      </c>
      <c r="C10223">
        <v>10</v>
      </c>
      <c r="D10223">
        <v>7</v>
      </c>
      <c r="E10223" t="s">
        <v>9853</v>
      </c>
      <c r="F10223">
        <v>341.48399999999998</v>
      </c>
      <c r="G10223">
        <v>88.881</v>
      </c>
      <c r="H10223">
        <v>49.829000000000001</v>
      </c>
      <c r="I10223">
        <v>30351.378000000001</v>
      </c>
      <c r="J10223">
        <v>12378090</v>
      </c>
      <c r="K10223">
        <v>51.05</v>
      </c>
      <c r="L10223">
        <v>19.861000000000001</v>
      </c>
      <c r="M10223">
        <v>17432.625</v>
      </c>
      <c r="N10223">
        <v>7109483</v>
      </c>
      <c r="O10223">
        <v>2.9729999999999999</v>
      </c>
      <c r="P10223">
        <v>7.9219999999999997</v>
      </c>
      <c r="Q10223">
        <v>1015.251</v>
      </c>
      <c r="R10223">
        <v>414046</v>
      </c>
      <c r="S10223">
        <v>1.6E-2</v>
      </c>
      <c r="T10223">
        <v>2.0499999999999998</v>
      </c>
      <c r="U10223">
        <v>5.6269999999999998</v>
      </c>
      <c r="V10223">
        <v>2295</v>
      </c>
      <c r="W10223">
        <f t="shared" si="400"/>
        <v>9</v>
      </c>
      <c r="X10223">
        <f t="shared" si="398"/>
        <v>1274.5533599999999</v>
      </c>
      <c r="Y10223">
        <f t="shared" si="399"/>
        <v>16.1784</v>
      </c>
    </row>
    <row r="10224" spans="1:25" x14ac:dyDescent="0.2">
      <c r="A10224" t="s">
        <v>23</v>
      </c>
      <c r="B10224" t="s">
        <v>1430</v>
      </c>
      <c r="C10224">
        <v>10</v>
      </c>
      <c r="D10224">
        <v>8</v>
      </c>
      <c r="E10224" t="s">
        <v>9854</v>
      </c>
      <c r="F10224">
        <v>264.42899999999997</v>
      </c>
      <c r="G10224">
        <v>91.686000000000007</v>
      </c>
      <c r="H10224">
        <v>45.728000000000002</v>
      </c>
      <c r="I10224">
        <v>24244.518</v>
      </c>
      <c r="J10224">
        <v>9887552</v>
      </c>
      <c r="K10224">
        <v>25.678000000000001</v>
      </c>
      <c r="L10224">
        <v>8.7629999999999999</v>
      </c>
      <c r="M10224">
        <v>6790.0940000000001</v>
      </c>
      <c r="N10224">
        <v>2769179</v>
      </c>
      <c r="O10224">
        <v>2.0739999999999998</v>
      </c>
      <c r="P10224">
        <v>1.3149999999999999</v>
      </c>
      <c r="Q10224">
        <v>548.53499999999997</v>
      </c>
      <c r="R10224">
        <v>223707</v>
      </c>
      <c r="S10224">
        <v>0</v>
      </c>
      <c r="T10224">
        <v>0</v>
      </c>
      <c r="U10224">
        <v>0</v>
      </c>
      <c r="V10224">
        <v>0</v>
      </c>
      <c r="W10224">
        <f t="shared" si="400"/>
        <v>0</v>
      </c>
      <c r="X10224">
        <f t="shared" si="398"/>
        <v>266.44679999999994</v>
      </c>
      <c r="Y10224">
        <f t="shared" si="399"/>
        <v>0</v>
      </c>
    </row>
    <row r="10225" spans="1:25" x14ac:dyDescent="0.2">
      <c r="A10225" t="s">
        <v>23</v>
      </c>
      <c r="B10225" t="s">
        <v>1430</v>
      </c>
      <c r="C10225">
        <v>10</v>
      </c>
      <c r="D10225">
        <v>9</v>
      </c>
      <c r="E10225" t="s">
        <v>9855</v>
      </c>
      <c r="F10225">
        <v>212.48500000000001</v>
      </c>
      <c r="G10225">
        <v>86.685000000000002</v>
      </c>
      <c r="H10225">
        <v>48.834000000000003</v>
      </c>
      <c r="I10225">
        <v>18419.351999999999</v>
      </c>
      <c r="J10225">
        <v>7511896</v>
      </c>
      <c r="K10225">
        <v>11.609</v>
      </c>
      <c r="L10225">
        <v>6.3380000000000001</v>
      </c>
      <c r="M10225">
        <v>2466.7220000000002</v>
      </c>
      <c r="N10225">
        <v>1005994</v>
      </c>
      <c r="O10225">
        <v>2.294</v>
      </c>
      <c r="P10225">
        <v>2.6360000000000001</v>
      </c>
      <c r="Q10225">
        <v>487.48899999999998</v>
      </c>
      <c r="R10225">
        <v>198811</v>
      </c>
      <c r="S10225">
        <v>3.0000000000000001E-3</v>
      </c>
      <c r="T10225">
        <v>0.86599999999999999</v>
      </c>
      <c r="U10225">
        <v>0.625</v>
      </c>
      <c r="V10225">
        <v>255</v>
      </c>
      <c r="W10225">
        <f t="shared" si="400"/>
        <v>1</v>
      </c>
      <c r="X10225">
        <f t="shared" si="398"/>
        <v>134.58743999999993</v>
      </c>
      <c r="Y10225">
        <f t="shared" si="399"/>
        <v>0</v>
      </c>
    </row>
    <row r="10226" spans="1:25" x14ac:dyDescent="0.2">
      <c r="A10226" t="s">
        <v>23</v>
      </c>
      <c r="B10226" t="s">
        <v>1430</v>
      </c>
      <c r="C10226">
        <v>10</v>
      </c>
      <c r="D10226">
        <v>10</v>
      </c>
      <c r="E10226" t="s">
        <v>9856</v>
      </c>
      <c r="F10226">
        <v>213.417</v>
      </c>
      <c r="G10226">
        <v>83.521000000000001</v>
      </c>
      <c r="H10226">
        <v>47.082000000000001</v>
      </c>
      <c r="I10226">
        <v>17824.748</v>
      </c>
      <c r="J10226">
        <v>7269401</v>
      </c>
      <c r="K10226">
        <v>11.872</v>
      </c>
      <c r="L10226">
        <v>5.952</v>
      </c>
      <c r="M10226">
        <v>2533.7869999999998</v>
      </c>
      <c r="N10226">
        <v>1033345</v>
      </c>
      <c r="O10226">
        <v>2.3340000000000001</v>
      </c>
      <c r="P10226">
        <v>4.4820000000000002</v>
      </c>
      <c r="Q10226">
        <v>498.14299999999997</v>
      </c>
      <c r="R10226">
        <v>203156</v>
      </c>
      <c r="S10226">
        <v>3.0000000000000001E-3</v>
      </c>
      <c r="T10226">
        <v>0.86399999999999999</v>
      </c>
      <c r="U10226">
        <v>0.625</v>
      </c>
      <c r="V10226">
        <v>255</v>
      </c>
      <c r="W10226">
        <f t="shared" si="400"/>
        <v>1</v>
      </c>
      <c r="X10226">
        <f t="shared" si="398"/>
        <v>157.60007999999993</v>
      </c>
      <c r="Y10226">
        <f t="shared" si="399"/>
        <v>0</v>
      </c>
    </row>
    <row r="10227" spans="1:25" x14ac:dyDescent="0.2">
      <c r="A10227" t="s">
        <v>23</v>
      </c>
      <c r="B10227" t="s">
        <v>1430</v>
      </c>
      <c r="C10227">
        <v>10</v>
      </c>
      <c r="D10227">
        <v>13</v>
      </c>
      <c r="E10227" t="s">
        <v>712</v>
      </c>
      <c r="F10227">
        <v>321.88499999999999</v>
      </c>
      <c r="G10227">
        <v>65.302000000000007</v>
      </c>
      <c r="H10227">
        <v>37.247</v>
      </c>
      <c r="I10227">
        <v>21019.721000000001</v>
      </c>
      <c r="J10227">
        <v>8572395</v>
      </c>
      <c r="K10227">
        <v>49.954000000000001</v>
      </c>
      <c r="L10227">
        <v>20.007999999999999</v>
      </c>
      <c r="M10227">
        <v>16079.281999999999</v>
      </c>
      <c r="N10227">
        <v>6557554</v>
      </c>
      <c r="O10227">
        <v>2.1920000000000002</v>
      </c>
      <c r="P10227">
        <v>4.242</v>
      </c>
      <c r="Q10227">
        <v>705.447</v>
      </c>
      <c r="R10227">
        <v>287700</v>
      </c>
      <c r="S10227">
        <v>0.01</v>
      </c>
      <c r="T10227">
        <v>1.5740000000000001</v>
      </c>
      <c r="U10227">
        <v>3.1259999999999999</v>
      </c>
      <c r="V10227">
        <v>1275</v>
      </c>
      <c r="W10227">
        <f t="shared" si="400"/>
        <v>5</v>
      </c>
      <c r="X10227">
        <f t="shared" si="398"/>
        <v>605.37671999999998</v>
      </c>
      <c r="Y10227">
        <f t="shared" si="399"/>
        <v>7.5384000000000011</v>
      </c>
    </row>
    <row r="10228" spans="1:25" x14ac:dyDescent="0.2">
      <c r="A10228" t="s">
        <v>23</v>
      </c>
      <c r="B10228" t="s">
        <v>1430</v>
      </c>
      <c r="C10228">
        <v>10</v>
      </c>
      <c r="D10228">
        <v>14</v>
      </c>
      <c r="E10228" t="s">
        <v>9857</v>
      </c>
      <c r="F10228">
        <v>343.16300000000001</v>
      </c>
      <c r="G10228">
        <v>81.870999999999995</v>
      </c>
      <c r="H10228">
        <v>41.901000000000003</v>
      </c>
      <c r="I10228">
        <v>28094.954000000002</v>
      </c>
      <c r="J10228">
        <v>11457861</v>
      </c>
      <c r="K10228">
        <v>61.686</v>
      </c>
      <c r="L10228">
        <v>20.815000000000001</v>
      </c>
      <c r="M10228">
        <v>21168.298999999999</v>
      </c>
      <c r="N10228">
        <v>8632989</v>
      </c>
      <c r="O10228">
        <v>2.512</v>
      </c>
      <c r="P10228">
        <v>7.883</v>
      </c>
      <c r="Q10228">
        <v>861.93600000000004</v>
      </c>
      <c r="R10228">
        <v>351520</v>
      </c>
      <c r="S10228">
        <v>7.0000000000000001E-3</v>
      </c>
      <c r="T10228">
        <v>1.363</v>
      </c>
      <c r="U10228">
        <v>2.5009999999999999</v>
      </c>
      <c r="V10228">
        <v>1020</v>
      </c>
      <c r="W10228">
        <f t="shared" si="400"/>
        <v>4</v>
      </c>
      <c r="X10228">
        <f t="shared" si="398"/>
        <v>943.39296000000013</v>
      </c>
      <c r="Y10228">
        <f t="shared" si="399"/>
        <v>5.378400000000001</v>
      </c>
    </row>
    <row r="10229" spans="1:25" x14ac:dyDescent="0.2">
      <c r="A10229" t="s">
        <v>23</v>
      </c>
      <c r="B10229" t="s">
        <v>1430</v>
      </c>
      <c r="C10229">
        <v>10</v>
      </c>
      <c r="D10229">
        <v>15</v>
      </c>
      <c r="E10229" t="s">
        <v>9858</v>
      </c>
      <c r="F10229">
        <v>191.59899999999999</v>
      </c>
      <c r="G10229">
        <v>71.272999999999996</v>
      </c>
      <c r="H10229">
        <v>39.631</v>
      </c>
      <c r="I10229">
        <v>13655.868</v>
      </c>
      <c r="J10229">
        <v>5569222</v>
      </c>
      <c r="K10229">
        <v>53.47</v>
      </c>
      <c r="L10229">
        <v>20.169</v>
      </c>
      <c r="M10229">
        <v>10244.776</v>
      </c>
      <c r="N10229">
        <v>4178089</v>
      </c>
      <c r="O10229">
        <v>2.859</v>
      </c>
      <c r="P10229">
        <v>8.6649999999999991</v>
      </c>
      <c r="Q10229">
        <v>547.68899999999996</v>
      </c>
      <c r="R10229">
        <v>223362</v>
      </c>
      <c r="S10229">
        <v>0.01</v>
      </c>
      <c r="T10229">
        <v>1.58</v>
      </c>
      <c r="U10229">
        <v>1.8759999999999999</v>
      </c>
      <c r="V10229">
        <v>765</v>
      </c>
      <c r="W10229">
        <f t="shared" si="400"/>
        <v>3</v>
      </c>
      <c r="X10229">
        <f t="shared" si="398"/>
        <v>264.61943999999994</v>
      </c>
      <c r="Y10229">
        <f t="shared" si="399"/>
        <v>3.2184000000000004</v>
      </c>
    </row>
    <row r="10230" spans="1:25" x14ac:dyDescent="0.2">
      <c r="A10230" t="s">
        <v>23</v>
      </c>
      <c r="B10230" t="s">
        <v>1430</v>
      </c>
      <c r="C10230">
        <v>10</v>
      </c>
      <c r="D10230">
        <v>16</v>
      </c>
      <c r="E10230" t="s">
        <v>9859</v>
      </c>
      <c r="F10230">
        <v>358.99599999999998</v>
      </c>
      <c r="G10230">
        <v>91.07</v>
      </c>
      <c r="H10230">
        <v>44.98</v>
      </c>
      <c r="I10230">
        <v>32693.664000000001</v>
      </c>
      <c r="J10230">
        <v>13333336</v>
      </c>
      <c r="K10230">
        <v>58.042000000000002</v>
      </c>
      <c r="L10230">
        <v>20.911000000000001</v>
      </c>
      <c r="M10230">
        <v>20836.991000000002</v>
      </c>
      <c r="N10230">
        <v>8497873</v>
      </c>
      <c r="O10230">
        <v>2.5339999999999998</v>
      </c>
      <c r="P10230">
        <v>5.242</v>
      </c>
      <c r="Q10230">
        <v>909.63199999999995</v>
      </c>
      <c r="R10230">
        <v>370972</v>
      </c>
      <c r="S10230">
        <v>8.9999999999999993E-3</v>
      </c>
      <c r="T10230">
        <v>1.49</v>
      </c>
      <c r="U10230">
        <v>3.1259999999999999</v>
      </c>
      <c r="V10230">
        <v>1275</v>
      </c>
      <c r="W10230">
        <f t="shared" si="400"/>
        <v>5</v>
      </c>
      <c r="X10230">
        <f t="shared" si="398"/>
        <v>1046.41632</v>
      </c>
      <c r="Y10230">
        <f t="shared" si="399"/>
        <v>7.5384000000000011</v>
      </c>
    </row>
    <row r="10231" spans="1:25" x14ac:dyDescent="0.2">
      <c r="A10231" t="s">
        <v>9864</v>
      </c>
      <c r="B10231" t="s">
        <v>24</v>
      </c>
      <c r="C10231">
        <v>1</v>
      </c>
      <c r="D10231">
        <v>1</v>
      </c>
      <c r="E10231" t="s">
        <v>9865</v>
      </c>
      <c r="F10231">
        <v>192.83</v>
      </c>
      <c r="G10231">
        <v>101.05500000000001</v>
      </c>
      <c r="H10231">
        <v>42.287999999999997</v>
      </c>
      <c r="I10231">
        <v>19486.437999999998</v>
      </c>
      <c r="J10231">
        <v>7947082</v>
      </c>
      <c r="K10231">
        <v>3.7679999999999998</v>
      </c>
      <c r="L10231">
        <v>2.6419999999999999</v>
      </c>
      <c r="M10231">
        <v>726.67700000000002</v>
      </c>
      <c r="N10231">
        <v>296358</v>
      </c>
      <c r="O10231">
        <v>1.792</v>
      </c>
      <c r="P10231">
        <v>3.6219999999999999</v>
      </c>
      <c r="Q10231">
        <v>345.512</v>
      </c>
      <c r="R10231">
        <v>140909</v>
      </c>
      <c r="S10231">
        <v>3.0000000000000001E-3</v>
      </c>
      <c r="T10231">
        <v>0.90900000000000003</v>
      </c>
      <c r="U10231">
        <v>0.625</v>
      </c>
      <c r="V10231">
        <v>255</v>
      </c>
      <c r="W10231">
        <f t="shared" ref="W10231:W10239" si="401">V10231/255</f>
        <v>1</v>
      </c>
      <c r="X10231">
        <f>(MAX(0, (Q10231-383.21)))*1.91</f>
        <v>0</v>
      </c>
      <c r="Y10231">
        <f>(MAX(0, (W10231-1.29)))*1.91</f>
        <v>0</v>
      </c>
    </row>
    <row r="10232" spans="1:25" x14ac:dyDescent="0.2">
      <c r="A10232" t="s">
        <v>9864</v>
      </c>
      <c r="B10232" t="s">
        <v>24</v>
      </c>
      <c r="C10232">
        <v>1</v>
      </c>
      <c r="D10232">
        <v>2</v>
      </c>
      <c r="E10232" t="s">
        <v>9866</v>
      </c>
      <c r="F10232">
        <v>45.430999999999997</v>
      </c>
      <c r="G10232">
        <v>46.81</v>
      </c>
      <c r="H10232">
        <v>26.048999999999999</v>
      </c>
      <c r="I10232">
        <v>2126.6280000000002</v>
      </c>
      <c r="J10232">
        <v>867295</v>
      </c>
      <c r="K10232">
        <v>4.0579999999999998</v>
      </c>
      <c r="L10232">
        <v>6.2359999999999998</v>
      </c>
      <c r="M10232">
        <v>184.33799999999999</v>
      </c>
      <c r="N10232">
        <v>75178</v>
      </c>
      <c r="O10232">
        <v>1.776</v>
      </c>
      <c r="P10232">
        <v>4.9039999999999999</v>
      </c>
      <c r="Q10232">
        <v>80.677000000000007</v>
      </c>
      <c r="R10232">
        <v>32902</v>
      </c>
      <c r="S10232">
        <v>1.4E-2</v>
      </c>
      <c r="T10232">
        <v>1.873</v>
      </c>
      <c r="U10232">
        <v>0.625</v>
      </c>
      <c r="V10232">
        <v>255</v>
      </c>
      <c r="W10232">
        <f t="shared" si="401"/>
        <v>1</v>
      </c>
      <c r="X10232">
        <f t="shared" ref="X10232:X10295" si="402">(MAX(0, (Q10232-383.21)))*1.91</f>
        <v>0</v>
      </c>
      <c r="Y10232">
        <f t="shared" ref="Y10232:Y10295" si="403">(MAX(0, (W10232-1.29)))*1.91</f>
        <v>0</v>
      </c>
    </row>
    <row r="10233" spans="1:25" x14ac:dyDescent="0.2">
      <c r="A10233" t="s">
        <v>9864</v>
      </c>
      <c r="B10233" t="s">
        <v>24</v>
      </c>
      <c r="C10233">
        <v>1</v>
      </c>
      <c r="D10233">
        <v>3</v>
      </c>
      <c r="E10233" t="s">
        <v>1392</v>
      </c>
      <c r="F10233">
        <v>418.37400000000002</v>
      </c>
      <c r="G10233">
        <v>105.83499999999999</v>
      </c>
      <c r="H10233">
        <v>41.808</v>
      </c>
      <c r="I10233">
        <v>44278.555</v>
      </c>
      <c r="J10233">
        <v>18057959</v>
      </c>
      <c r="K10233">
        <v>13.688000000000001</v>
      </c>
      <c r="L10233">
        <v>13.587999999999999</v>
      </c>
      <c r="M10233">
        <v>5726.7250000000004</v>
      </c>
      <c r="N10233">
        <v>2335509</v>
      </c>
      <c r="O10233">
        <v>1.9370000000000001</v>
      </c>
      <c r="P10233">
        <v>5.3940000000000001</v>
      </c>
      <c r="Q10233">
        <v>810.553</v>
      </c>
      <c r="R10233">
        <v>330565</v>
      </c>
      <c r="S10233">
        <v>0.01</v>
      </c>
      <c r="T10233">
        <v>1.633</v>
      </c>
      <c r="U10233">
        <v>4.3769999999999998</v>
      </c>
      <c r="V10233">
        <v>1785</v>
      </c>
      <c r="W10233">
        <f t="shared" si="401"/>
        <v>7</v>
      </c>
      <c r="X10233">
        <f t="shared" si="402"/>
        <v>816.22513000000004</v>
      </c>
      <c r="Y10233">
        <f t="shared" si="403"/>
        <v>10.9061</v>
      </c>
    </row>
    <row r="10234" spans="1:25" x14ac:dyDescent="0.2">
      <c r="A10234" t="s">
        <v>9864</v>
      </c>
      <c r="B10234" t="s">
        <v>24</v>
      </c>
      <c r="C10234">
        <v>1</v>
      </c>
      <c r="D10234">
        <v>4</v>
      </c>
      <c r="E10234" t="s">
        <v>1981</v>
      </c>
      <c r="F10234">
        <v>156.86099999999999</v>
      </c>
      <c r="G10234">
        <v>84.29</v>
      </c>
      <c r="H10234">
        <v>38.387</v>
      </c>
      <c r="I10234">
        <v>13221.803</v>
      </c>
      <c r="J10234">
        <v>5392199</v>
      </c>
      <c r="K10234">
        <v>3.887</v>
      </c>
      <c r="L10234">
        <v>2.1320000000000001</v>
      </c>
      <c r="M10234">
        <v>609.68799999999999</v>
      </c>
      <c r="N10234">
        <v>248647</v>
      </c>
      <c r="O10234">
        <v>2.3279999999999998</v>
      </c>
      <c r="P10234">
        <v>5.5709999999999997</v>
      </c>
      <c r="Q10234">
        <v>365.11599999999999</v>
      </c>
      <c r="R10234">
        <v>148904</v>
      </c>
      <c r="S10234">
        <v>1.6E-2</v>
      </c>
      <c r="T10234">
        <v>2.016</v>
      </c>
      <c r="U10234">
        <v>2.5009999999999999</v>
      </c>
      <c r="V10234">
        <v>1020</v>
      </c>
      <c r="W10234">
        <f t="shared" si="401"/>
        <v>4</v>
      </c>
      <c r="X10234">
        <f t="shared" si="402"/>
        <v>0</v>
      </c>
      <c r="Y10234">
        <f t="shared" si="403"/>
        <v>5.1760999999999999</v>
      </c>
    </row>
    <row r="10235" spans="1:25" x14ac:dyDescent="0.2">
      <c r="A10235" t="s">
        <v>9864</v>
      </c>
      <c r="B10235" t="s">
        <v>24</v>
      </c>
      <c r="C10235">
        <v>1</v>
      </c>
      <c r="D10235">
        <v>6</v>
      </c>
      <c r="E10235" t="s">
        <v>9867</v>
      </c>
      <c r="F10235">
        <v>189.24700000000001</v>
      </c>
      <c r="G10235">
        <v>114.773</v>
      </c>
      <c r="H10235">
        <v>51.529000000000003</v>
      </c>
      <c r="I10235">
        <v>21720.457999999999</v>
      </c>
      <c r="J10235">
        <v>8858174</v>
      </c>
      <c r="K10235">
        <v>5.7880000000000003</v>
      </c>
      <c r="L10235">
        <v>4.0119999999999996</v>
      </c>
      <c r="M10235">
        <v>1095.3320000000001</v>
      </c>
      <c r="N10235">
        <v>446705</v>
      </c>
      <c r="O10235">
        <v>2.2050000000000001</v>
      </c>
      <c r="P10235">
        <v>2.1269999999999998</v>
      </c>
      <c r="Q10235">
        <v>417.36599999999999</v>
      </c>
      <c r="R10235">
        <v>170213</v>
      </c>
      <c r="S10235">
        <v>3.0000000000000001E-3</v>
      </c>
      <c r="T10235">
        <v>0.91800000000000004</v>
      </c>
      <c r="U10235">
        <v>0.625</v>
      </c>
      <c r="V10235">
        <v>255</v>
      </c>
      <c r="W10235">
        <f t="shared" si="401"/>
        <v>1</v>
      </c>
      <c r="X10235">
        <f t="shared" si="402"/>
        <v>65.237960000000015</v>
      </c>
      <c r="Y10235">
        <f t="shared" si="403"/>
        <v>0</v>
      </c>
    </row>
    <row r="10236" spans="1:25" x14ac:dyDescent="0.2">
      <c r="A10236" t="s">
        <v>9864</v>
      </c>
      <c r="B10236" t="s">
        <v>24</v>
      </c>
      <c r="C10236">
        <v>1</v>
      </c>
      <c r="D10236">
        <v>9</v>
      </c>
      <c r="E10236" t="s">
        <v>9868</v>
      </c>
      <c r="F10236">
        <v>30.172000000000001</v>
      </c>
      <c r="G10236">
        <v>63.543999999999997</v>
      </c>
      <c r="H10236">
        <v>36.337000000000003</v>
      </c>
      <c r="I10236">
        <v>1917.2650000000001</v>
      </c>
      <c r="J10236">
        <v>781911</v>
      </c>
      <c r="K10236">
        <v>16.864000000000001</v>
      </c>
      <c r="L10236">
        <v>24.690999999999999</v>
      </c>
      <c r="M10236">
        <v>508.81200000000001</v>
      </c>
      <c r="N10236">
        <v>207507</v>
      </c>
      <c r="O10236">
        <v>3.6459999999999999</v>
      </c>
      <c r="P10236">
        <v>10.673999999999999</v>
      </c>
      <c r="Q10236">
        <v>110.017</v>
      </c>
      <c r="R10236">
        <v>44868</v>
      </c>
      <c r="S10236">
        <v>2.1000000000000001E-2</v>
      </c>
      <c r="T10236">
        <v>2.2989999999999999</v>
      </c>
      <c r="U10236">
        <v>0.625</v>
      </c>
      <c r="V10236">
        <v>255</v>
      </c>
      <c r="W10236">
        <f t="shared" si="401"/>
        <v>1</v>
      </c>
      <c r="X10236">
        <f t="shared" si="402"/>
        <v>0</v>
      </c>
      <c r="Y10236">
        <f t="shared" si="403"/>
        <v>0</v>
      </c>
    </row>
    <row r="10237" spans="1:25" x14ac:dyDescent="0.2">
      <c r="A10237" t="s">
        <v>9864</v>
      </c>
      <c r="B10237" t="s">
        <v>24</v>
      </c>
      <c r="C10237">
        <v>1</v>
      </c>
      <c r="D10237">
        <v>10</v>
      </c>
      <c r="E10237" t="s">
        <v>7901</v>
      </c>
      <c r="F10237">
        <v>359.54</v>
      </c>
      <c r="G10237">
        <v>117.527</v>
      </c>
      <c r="H10237">
        <v>44.817999999999998</v>
      </c>
      <c r="I10237">
        <v>42255.582999999999</v>
      </c>
      <c r="J10237">
        <v>17232938</v>
      </c>
      <c r="K10237">
        <v>20.097000000000001</v>
      </c>
      <c r="L10237">
        <v>8.77</v>
      </c>
      <c r="M10237">
        <v>7225.7479999999996</v>
      </c>
      <c r="N10237">
        <v>2946850</v>
      </c>
      <c r="O10237">
        <v>2.8740000000000001</v>
      </c>
      <c r="P10237">
        <v>9.7889999999999997</v>
      </c>
      <c r="Q10237">
        <v>1033.3810000000001</v>
      </c>
      <c r="R10237">
        <v>421440</v>
      </c>
      <c r="S10237">
        <v>1.4E-2</v>
      </c>
      <c r="T10237">
        <v>1.883</v>
      </c>
      <c r="U10237">
        <v>5.0019999999999998</v>
      </c>
      <c r="V10237">
        <v>2040</v>
      </c>
      <c r="W10237">
        <f t="shared" si="401"/>
        <v>8</v>
      </c>
      <c r="X10237">
        <f t="shared" si="402"/>
        <v>1241.8266100000001</v>
      </c>
      <c r="Y10237">
        <f t="shared" si="403"/>
        <v>12.816099999999999</v>
      </c>
    </row>
    <row r="10238" spans="1:25" x14ac:dyDescent="0.2">
      <c r="A10238" t="s">
        <v>9864</v>
      </c>
      <c r="B10238" t="s">
        <v>24</v>
      </c>
      <c r="C10238">
        <v>1</v>
      </c>
      <c r="D10238">
        <v>11</v>
      </c>
      <c r="E10238" t="s">
        <v>6518</v>
      </c>
      <c r="F10238">
        <v>236.50800000000001</v>
      </c>
      <c r="G10238">
        <v>116.253</v>
      </c>
      <c r="H10238">
        <v>40.558999999999997</v>
      </c>
      <c r="I10238">
        <v>27494.698</v>
      </c>
      <c r="J10238">
        <v>11213061</v>
      </c>
      <c r="K10238">
        <v>32.017000000000003</v>
      </c>
      <c r="L10238">
        <v>12.853</v>
      </c>
      <c r="M10238">
        <v>7572.3680000000004</v>
      </c>
      <c r="N10238">
        <v>3088211</v>
      </c>
      <c r="O10238">
        <v>4.4390000000000001</v>
      </c>
      <c r="P10238">
        <v>12.808</v>
      </c>
      <c r="Q10238">
        <v>1049.7529999999999</v>
      </c>
      <c r="R10238">
        <v>428117</v>
      </c>
      <c r="S10238">
        <v>3.6999999999999998E-2</v>
      </c>
      <c r="T10238">
        <v>3.0720000000000001</v>
      </c>
      <c r="U10238">
        <v>8.7539999999999996</v>
      </c>
      <c r="V10238">
        <v>3570</v>
      </c>
      <c r="W10238">
        <f t="shared" si="401"/>
        <v>14</v>
      </c>
      <c r="X10238">
        <f t="shared" si="402"/>
        <v>1273.0971299999997</v>
      </c>
      <c r="Y10238">
        <f t="shared" si="403"/>
        <v>24.2761</v>
      </c>
    </row>
    <row r="10239" spans="1:25" x14ac:dyDescent="0.2">
      <c r="A10239" t="s">
        <v>9864</v>
      </c>
      <c r="B10239" t="s">
        <v>24</v>
      </c>
      <c r="C10239">
        <v>1</v>
      </c>
      <c r="D10239">
        <v>12</v>
      </c>
      <c r="E10239" t="s">
        <v>9869</v>
      </c>
      <c r="F10239">
        <v>238.10400000000001</v>
      </c>
      <c r="G10239">
        <v>51.098999999999997</v>
      </c>
      <c r="H10239">
        <v>37.651000000000003</v>
      </c>
      <c r="I10239">
        <v>12166.864</v>
      </c>
      <c r="J10239">
        <v>4961967</v>
      </c>
      <c r="K10239">
        <v>2.0539999999999998</v>
      </c>
      <c r="L10239">
        <v>1.419</v>
      </c>
      <c r="M10239">
        <v>489.17899999999997</v>
      </c>
      <c r="N10239">
        <v>199500</v>
      </c>
      <c r="O10239">
        <v>1.655</v>
      </c>
      <c r="P10239">
        <v>4.9109999999999996</v>
      </c>
      <c r="Q10239">
        <v>393.95</v>
      </c>
      <c r="R10239">
        <v>160663</v>
      </c>
      <c r="S10239">
        <v>5.0000000000000001E-3</v>
      </c>
      <c r="T10239">
        <v>1.157</v>
      </c>
      <c r="U10239">
        <v>1.2509999999999999</v>
      </c>
      <c r="V10239">
        <v>510</v>
      </c>
      <c r="W10239">
        <f t="shared" si="401"/>
        <v>2</v>
      </c>
      <c r="X10239">
        <f t="shared" si="402"/>
        <v>20.513400000000015</v>
      </c>
      <c r="Y10239">
        <f t="shared" si="403"/>
        <v>1.3560999999999999</v>
      </c>
    </row>
    <row r="10240" spans="1:25" x14ac:dyDescent="0.2">
      <c r="A10240" t="s">
        <v>9864</v>
      </c>
      <c r="B10240" t="s">
        <v>24</v>
      </c>
      <c r="C10240">
        <v>1</v>
      </c>
      <c r="D10240">
        <v>13</v>
      </c>
      <c r="E10240" t="s">
        <v>9870</v>
      </c>
      <c r="F10240">
        <v>417.72</v>
      </c>
      <c r="G10240">
        <v>122.124</v>
      </c>
      <c r="H10240">
        <v>45.570999999999998</v>
      </c>
      <c r="I10240">
        <v>51013.699000000001</v>
      </c>
      <c r="J10240">
        <v>20804728</v>
      </c>
      <c r="K10240">
        <v>19.805</v>
      </c>
      <c r="L10240">
        <v>11.367000000000001</v>
      </c>
      <c r="M10240">
        <v>8272.9439999999995</v>
      </c>
      <c r="N10240">
        <v>3373924</v>
      </c>
      <c r="O10240">
        <v>2.702</v>
      </c>
      <c r="P10240">
        <v>9.1539999999999999</v>
      </c>
      <c r="Q10240">
        <v>1128.7650000000001</v>
      </c>
      <c r="R10240">
        <v>460340</v>
      </c>
      <c r="S10240">
        <v>1.7999999999999999E-2</v>
      </c>
      <c r="T10240">
        <v>2.14</v>
      </c>
      <c r="U10240">
        <v>7.5030000000000001</v>
      </c>
      <c r="V10240">
        <v>3060</v>
      </c>
      <c r="W10240">
        <f t="shared" ref="W10240:W10303" si="404">V10240/255</f>
        <v>12</v>
      </c>
      <c r="X10240">
        <f t="shared" si="402"/>
        <v>1424.0100500000001</v>
      </c>
      <c r="Y10240">
        <f t="shared" si="403"/>
        <v>20.456099999999999</v>
      </c>
    </row>
    <row r="10241" spans="1:25" x14ac:dyDescent="0.2">
      <c r="A10241" t="s">
        <v>9864</v>
      </c>
      <c r="B10241" t="s">
        <v>24</v>
      </c>
      <c r="C10241">
        <v>1</v>
      </c>
      <c r="D10241">
        <v>14</v>
      </c>
      <c r="E10241" t="s">
        <v>9871</v>
      </c>
      <c r="F10241">
        <v>347.46699999999998</v>
      </c>
      <c r="G10241">
        <v>105.78</v>
      </c>
      <c r="H10241">
        <v>39.58</v>
      </c>
      <c r="I10241">
        <v>36754.949999999997</v>
      </c>
      <c r="J10241">
        <v>14989635</v>
      </c>
      <c r="K10241">
        <v>46.195</v>
      </c>
      <c r="L10241">
        <v>19.931999999999999</v>
      </c>
      <c r="M10241">
        <v>16051.348</v>
      </c>
      <c r="N10241">
        <v>6546162</v>
      </c>
      <c r="O10241">
        <v>3.246</v>
      </c>
      <c r="P10241">
        <v>10.602</v>
      </c>
      <c r="Q10241">
        <v>1128.0419999999999</v>
      </c>
      <c r="R10241">
        <v>460045</v>
      </c>
      <c r="S10241">
        <v>2.7E-2</v>
      </c>
      <c r="T10241">
        <v>2.6230000000000002</v>
      </c>
      <c r="U10241">
        <v>9.3789999999999996</v>
      </c>
      <c r="V10241">
        <v>3825</v>
      </c>
      <c r="W10241">
        <f t="shared" si="404"/>
        <v>15</v>
      </c>
      <c r="X10241">
        <f t="shared" si="402"/>
        <v>1422.6291199999996</v>
      </c>
      <c r="Y10241">
        <f t="shared" si="403"/>
        <v>26.1861</v>
      </c>
    </row>
    <row r="10242" spans="1:25" x14ac:dyDescent="0.2">
      <c r="A10242" t="s">
        <v>9864</v>
      </c>
      <c r="B10242" t="s">
        <v>24</v>
      </c>
      <c r="C10242">
        <v>1</v>
      </c>
      <c r="D10242">
        <v>15</v>
      </c>
      <c r="E10242" t="s">
        <v>9872</v>
      </c>
      <c r="F10242">
        <v>261.57</v>
      </c>
      <c r="G10242">
        <v>106.904</v>
      </c>
      <c r="H10242">
        <v>46.098999999999997</v>
      </c>
      <c r="I10242">
        <v>27962.748</v>
      </c>
      <c r="J10242">
        <v>11403944</v>
      </c>
      <c r="K10242">
        <v>3.7959999999999998</v>
      </c>
      <c r="L10242">
        <v>2.4350000000000001</v>
      </c>
      <c r="M10242">
        <v>992.952</v>
      </c>
      <c r="N10242">
        <v>404952</v>
      </c>
      <c r="O10242">
        <v>1.8480000000000001</v>
      </c>
      <c r="P10242">
        <v>4.1870000000000003</v>
      </c>
      <c r="Q10242">
        <v>483.30599999999998</v>
      </c>
      <c r="R10242">
        <v>197105</v>
      </c>
      <c r="S10242">
        <v>5.0000000000000001E-3</v>
      </c>
      <c r="T10242">
        <v>1.1040000000000001</v>
      </c>
      <c r="U10242">
        <v>1.2509999999999999</v>
      </c>
      <c r="V10242">
        <v>510</v>
      </c>
      <c r="W10242">
        <f t="shared" si="404"/>
        <v>2</v>
      </c>
      <c r="X10242">
        <f t="shared" si="402"/>
        <v>191.18335999999999</v>
      </c>
      <c r="Y10242">
        <f t="shared" si="403"/>
        <v>1.3560999999999999</v>
      </c>
    </row>
    <row r="10243" spans="1:25" x14ac:dyDescent="0.2">
      <c r="A10243" t="s">
        <v>9864</v>
      </c>
      <c r="B10243" t="s">
        <v>24</v>
      </c>
      <c r="C10243">
        <v>1</v>
      </c>
      <c r="D10243">
        <v>17</v>
      </c>
      <c r="E10243" t="s">
        <v>9873</v>
      </c>
      <c r="F10243">
        <v>364.18200000000002</v>
      </c>
      <c r="G10243">
        <v>104.90600000000001</v>
      </c>
      <c r="H10243">
        <v>38.302999999999997</v>
      </c>
      <c r="I10243">
        <v>38204.873</v>
      </c>
      <c r="J10243">
        <v>15580952</v>
      </c>
      <c r="K10243">
        <v>22.47</v>
      </c>
      <c r="L10243">
        <v>10.477</v>
      </c>
      <c r="M10243">
        <v>8183.2120000000004</v>
      </c>
      <c r="N10243">
        <v>3337329</v>
      </c>
      <c r="O10243">
        <v>1.8220000000000001</v>
      </c>
      <c r="P10243">
        <v>3.3410000000000002</v>
      </c>
      <c r="Q10243">
        <v>663.58399999999995</v>
      </c>
      <c r="R10243">
        <v>270627</v>
      </c>
      <c r="S10243">
        <v>5.0000000000000001E-3</v>
      </c>
      <c r="T10243">
        <v>1.1459999999999999</v>
      </c>
      <c r="U10243">
        <v>1.8759999999999999</v>
      </c>
      <c r="V10243">
        <v>765</v>
      </c>
      <c r="W10243">
        <f t="shared" si="404"/>
        <v>3</v>
      </c>
      <c r="X10243">
        <f t="shared" si="402"/>
        <v>535.51433999999995</v>
      </c>
      <c r="Y10243">
        <f t="shared" si="403"/>
        <v>3.2660999999999998</v>
      </c>
    </row>
    <row r="10244" spans="1:25" x14ac:dyDescent="0.2">
      <c r="A10244" t="s">
        <v>9864</v>
      </c>
      <c r="B10244" t="s">
        <v>24</v>
      </c>
      <c r="C10244">
        <v>1</v>
      </c>
      <c r="D10244">
        <v>19</v>
      </c>
      <c r="E10244" t="s">
        <v>9874</v>
      </c>
      <c r="F10244">
        <v>347.39299999999997</v>
      </c>
      <c r="G10244">
        <v>107.452</v>
      </c>
      <c r="H10244">
        <v>38.927</v>
      </c>
      <c r="I10244">
        <v>37328.002</v>
      </c>
      <c r="J10244">
        <v>15223341</v>
      </c>
      <c r="K10244">
        <v>33.813000000000002</v>
      </c>
      <c r="L10244">
        <v>15.016999999999999</v>
      </c>
      <c r="M10244">
        <v>11746.44</v>
      </c>
      <c r="N10244">
        <v>4790507</v>
      </c>
      <c r="O10244">
        <v>2.899</v>
      </c>
      <c r="P10244">
        <v>8.8719999999999999</v>
      </c>
      <c r="Q10244">
        <v>1007.024</v>
      </c>
      <c r="R10244">
        <v>410691</v>
      </c>
      <c r="S10244">
        <v>2.3E-2</v>
      </c>
      <c r="T10244">
        <v>2.4430000000000001</v>
      </c>
      <c r="U10244">
        <v>8.1280000000000001</v>
      </c>
      <c r="V10244">
        <v>3315</v>
      </c>
      <c r="W10244">
        <f t="shared" si="404"/>
        <v>13</v>
      </c>
      <c r="X10244">
        <f t="shared" si="402"/>
        <v>1191.4847400000001</v>
      </c>
      <c r="Y10244">
        <f t="shared" si="403"/>
        <v>22.366099999999999</v>
      </c>
    </row>
    <row r="10245" spans="1:25" x14ac:dyDescent="0.2">
      <c r="A10245" t="s">
        <v>9864</v>
      </c>
      <c r="B10245" t="s">
        <v>24</v>
      </c>
      <c r="C10245">
        <v>1</v>
      </c>
      <c r="D10245">
        <v>22</v>
      </c>
      <c r="E10245" t="s">
        <v>9875</v>
      </c>
      <c r="F10245">
        <v>419.75700000000001</v>
      </c>
      <c r="G10245">
        <v>88.986000000000004</v>
      </c>
      <c r="H10245">
        <v>36.450000000000003</v>
      </c>
      <c r="I10245">
        <v>37352.519999999997</v>
      </c>
      <c r="J10245">
        <v>15233340</v>
      </c>
      <c r="K10245">
        <v>38.701999999999998</v>
      </c>
      <c r="L10245">
        <v>16.78</v>
      </c>
      <c r="M10245">
        <v>16245.246999999999</v>
      </c>
      <c r="N10245">
        <v>6625239</v>
      </c>
      <c r="O10245">
        <v>2.556</v>
      </c>
      <c r="P10245">
        <v>6.7229999999999999</v>
      </c>
      <c r="Q10245">
        <v>1072.8050000000001</v>
      </c>
      <c r="R10245">
        <v>437518</v>
      </c>
      <c r="S10245">
        <v>2.7E-2</v>
      </c>
      <c r="T10245">
        <v>2.6150000000000002</v>
      </c>
      <c r="U10245">
        <v>11.255000000000001</v>
      </c>
      <c r="V10245">
        <v>4590</v>
      </c>
      <c r="W10245">
        <f t="shared" si="404"/>
        <v>18</v>
      </c>
      <c r="X10245">
        <f t="shared" si="402"/>
        <v>1317.12645</v>
      </c>
      <c r="Y10245">
        <f t="shared" si="403"/>
        <v>31.9161</v>
      </c>
    </row>
    <row r="10246" spans="1:25" x14ac:dyDescent="0.2">
      <c r="A10246" t="s">
        <v>9864</v>
      </c>
      <c r="B10246" t="s">
        <v>24</v>
      </c>
      <c r="C10246">
        <v>1</v>
      </c>
      <c r="D10246">
        <v>23</v>
      </c>
      <c r="E10246" t="s">
        <v>9876</v>
      </c>
      <c r="F10246">
        <v>36.270000000000003</v>
      </c>
      <c r="G10246">
        <v>53.511000000000003</v>
      </c>
      <c r="H10246">
        <v>30.585999999999999</v>
      </c>
      <c r="I10246">
        <v>1940.88</v>
      </c>
      <c r="J10246">
        <v>791542</v>
      </c>
      <c r="K10246">
        <v>3.6360000000000001</v>
      </c>
      <c r="L10246">
        <v>6.194</v>
      </c>
      <c r="M10246">
        <v>131.86500000000001</v>
      </c>
      <c r="N10246">
        <v>53778</v>
      </c>
      <c r="O10246">
        <v>1.988</v>
      </c>
      <c r="P10246">
        <v>5.9950000000000001</v>
      </c>
      <c r="Q10246">
        <v>72.111999999999995</v>
      </c>
      <c r="R10246">
        <v>29409</v>
      </c>
      <c r="S10246">
        <v>3.4000000000000002E-2</v>
      </c>
      <c r="T10246">
        <v>2.9649999999999999</v>
      </c>
      <c r="U10246">
        <v>1.2509999999999999</v>
      </c>
      <c r="V10246">
        <v>510</v>
      </c>
      <c r="W10246">
        <f t="shared" si="404"/>
        <v>2</v>
      </c>
      <c r="X10246">
        <f t="shared" si="402"/>
        <v>0</v>
      </c>
      <c r="Y10246">
        <f t="shared" si="403"/>
        <v>1.3560999999999999</v>
      </c>
    </row>
    <row r="10247" spans="1:25" x14ac:dyDescent="0.2">
      <c r="A10247" t="s">
        <v>9864</v>
      </c>
      <c r="B10247" t="s">
        <v>24</v>
      </c>
      <c r="C10247">
        <v>1</v>
      </c>
      <c r="D10247">
        <v>24</v>
      </c>
      <c r="E10247" t="s">
        <v>9877</v>
      </c>
      <c r="F10247">
        <v>357.983</v>
      </c>
      <c r="G10247">
        <v>87.68</v>
      </c>
      <c r="H10247">
        <v>37.948999999999998</v>
      </c>
      <c r="I10247">
        <v>31387.915000000001</v>
      </c>
      <c r="J10247">
        <v>12800817</v>
      </c>
      <c r="K10247">
        <v>15.15</v>
      </c>
      <c r="L10247">
        <v>9.4060000000000006</v>
      </c>
      <c r="M10247">
        <v>5423.2749999999996</v>
      </c>
      <c r="N10247">
        <v>2211754</v>
      </c>
      <c r="O10247">
        <v>1.556</v>
      </c>
      <c r="P10247">
        <v>4.3220000000000001</v>
      </c>
      <c r="Q10247">
        <v>556.94799999999998</v>
      </c>
      <c r="R10247">
        <v>227138</v>
      </c>
      <c r="S10247">
        <v>0.01</v>
      </c>
      <c r="T10247">
        <v>1.635</v>
      </c>
      <c r="U10247">
        <v>3.7519999999999998</v>
      </c>
      <c r="V10247">
        <v>1530</v>
      </c>
      <c r="W10247">
        <f t="shared" si="404"/>
        <v>6</v>
      </c>
      <c r="X10247">
        <f t="shared" si="402"/>
        <v>331.83958000000001</v>
      </c>
      <c r="Y10247">
        <f t="shared" si="403"/>
        <v>8.9961000000000002</v>
      </c>
    </row>
    <row r="10248" spans="1:25" x14ac:dyDescent="0.2">
      <c r="A10248" t="s">
        <v>9864</v>
      </c>
      <c r="B10248" t="s">
        <v>24</v>
      </c>
      <c r="C10248">
        <v>1</v>
      </c>
      <c r="D10248">
        <v>27</v>
      </c>
      <c r="E10248" t="s">
        <v>9507</v>
      </c>
      <c r="F10248">
        <v>30.952000000000002</v>
      </c>
      <c r="G10248">
        <v>26.388000000000002</v>
      </c>
      <c r="H10248">
        <v>17.03</v>
      </c>
      <c r="I10248">
        <v>816.755</v>
      </c>
      <c r="J10248">
        <v>333094</v>
      </c>
      <c r="K10248">
        <v>4.2640000000000002</v>
      </c>
      <c r="L10248">
        <v>2.1389999999999998</v>
      </c>
      <c r="M10248">
        <v>131.97499999999999</v>
      </c>
      <c r="N10248">
        <v>53823</v>
      </c>
      <c r="O10248">
        <v>2.0870000000000002</v>
      </c>
      <c r="P10248">
        <v>1.28</v>
      </c>
      <c r="Q10248">
        <v>64.611000000000004</v>
      </c>
      <c r="R10248">
        <v>26350</v>
      </c>
      <c r="S10248">
        <v>0</v>
      </c>
      <c r="T10248">
        <v>0</v>
      </c>
      <c r="U10248">
        <v>0</v>
      </c>
      <c r="V10248">
        <v>0</v>
      </c>
      <c r="W10248">
        <f t="shared" si="404"/>
        <v>0</v>
      </c>
      <c r="X10248">
        <f t="shared" si="402"/>
        <v>0</v>
      </c>
      <c r="Y10248">
        <f t="shared" si="403"/>
        <v>0</v>
      </c>
    </row>
    <row r="10249" spans="1:25" x14ac:dyDescent="0.2">
      <c r="A10249" t="s">
        <v>9864</v>
      </c>
      <c r="B10249" t="s">
        <v>24</v>
      </c>
      <c r="C10249">
        <v>1</v>
      </c>
      <c r="D10249">
        <v>29</v>
      </c>
      <c r="E10249" t="s">
        <v>9878</v>
      </c>
      <c r="F10249">
        <v>286.52100000000002</v>
      </c>
      <c r="G10249">
        <v>72.745000000000005</v>
      </c>
      <c r="H10249">
        <v>41.966999999999999</v>
      </c>
      <c r="I10249">
        <v>20843.087</v>
      </c>
      <c r="J10249">
        <v>8500359</v>
      </c>
      <c r="K10249">
        <v>3.1829999999999998</v>
      </c>
      <c r="L10249">
        <v>1.984</v>
      </c>
      <c r="M10249">
        <v>911.98400000000004</v>
      </c>
      <c r="N10249">
        <v>371931</v>
      </c>
      <c r="O10249">
        <v>1.5640000000000001</v>
      </c>
      <c r="P10249">
        <v>2.3820000000000001</v>
      </c>
      <c r="Q10249">
        <v>448.22800000000001</v>
      </c>
      <c r="R10249">
        <v>182799</v>
      </c>
      <c r="S10249">
        <v>4.0000000000000001E-3</v>
      </c>
      <c r="T10249">
        <v>1.0549999999999999</v>
      </c>
      <c r="U10249">
        <v>1.2509999999999999</v>
      </c>
      <c r="V10249">
        <v>510</v>
      </c>
      <c r="W10249">
        <f t="shared" si="404"/>
        <v>2</v>
      </c>
      <c r="X10249">
        <f t="shared" si="402"/>
        <v>124.18438000000005</v>
      </c>
      <c r="Y10249">
        <f t="shared" si="403"/>
        <v>1.3560999999999999</v>
      </c>
    </row>
    <row r="10250" spans="1:25" x14ac:dyDescent="0.2">
      <c r="A10250" t="s">
        <v>9864</v>
      </c>
      <c r="B10250" t="s">
        <v>24</v>
      </c>
      <c r="C10250">
        <v>2</v>
      </c>
      <c r="D10250">
        <v>1</v>
      </c>
      <c r="E10250" t="s">
        <v>7118</v>
      </c>
      <c r="F10250">
        <v>204.05699999999999</v>
      </c>
      <c r="G10250">
        <v>85.28</v>
      </c>
      <c r="H10250">
        <v>40.046999999999997</v>
      </c>
      <c r="I10250">
        <v>17402.030999999999</v>
      </c>
      <c r="J10250">
        <v>7097006</v>
      </c>
      <c r="K10250">
        <v>35.838999999999999</v>
      </c>
      <c r="L10250">
        <v>13.9</v>
      </c>
      <c r="M10250">
        <v>7313.2290000000003</v>
      </c>
      <c r="N10250">
        <v>2982527</v>
      </c>
      <c r="O10250">
        <v>2.41</v>
      </c>
      <c r="P10250">
        <v>5.0449999999999999</v>
      </c>
      <c r="Q10250">
        <v>491.74400000000003</v>
      </c>
      <c r="R10250">
        <v>200546</v>
      </c>
      <c r="S10250">
        <v>6.0000000000000001E-3</v>
      </c>
      <c r="T10250">
        <v>1.25</v>
      </c>
      <c r="U10250">
        <v>1.2509999999999999</v>
      </c>
      <c r="V10250">
        <v>510</v>
      </c>
      <c r="W10250">
        <f t="shared" si="404"/>
        <v>2</v>
      </c>
      <c r="X10250">
        <f t="shared" si="402"/>
        <v>207.29994000000008</v>
      </c>
      <c r="Y10250">
        <f t="shared" si="403"/>
        <v>1.3560999999999999</v>
      </c>
    </row>
    <row r="10251" spans="1:25" x14ac:dyDescent="0.2">
      <c r="A10251" t="s">
        <v>9864</v>
      </c>
      <c r="B10251" t="s">
        <v>24</v>
      </c>
      <c r="C10251">
        <v>2</v>
      </c>
      <c r="D10251">
        <v>2</v>
      </c>
      <c r="E10251" t="s">
        <v>9879</v>
      </c>
      <c r="F10251">
        <v>69.959000000000003</v>
      </c>
      <c r="G10251">
        <v>51.948</v>
      </c>
      <c r="H10251">
        <v>33.018000000000001</v>
      </c>
      <c r="I10251">
        <v>3634.2109999999998</v>
      </c>
      <c r="J10251">
        <v>1482127</v>
      </c>
      <c r="K10251">
        <v>7.5510000000000002</v>
      </c>
      <c r="L10251">
        <v>5.8739999999999997</v>
      </c>
      <c r="M10251">
        <v>528.26700000000005</v>
      </c>
      <c r="N10251">
        <v>215441</v>
      </c>
      <c r="O10251">
        <v>1.4730000000000001</v>
      </c>
      <c r="P10251">
        <v>1.1299999999999999</v>
      </c>
      <c r="Q10251">
        <v>103.03700000000001</v>
      </c>
      <c r="R10251">
        <v>42021</v>
      </c>
      <c r="S10251">
        <v>0</v>
      </c>
      <c r="T10251">
        <v>0</v>
      </c>
      <c r="U10251">
        <v>0</v>
      </c>
      <c r="V10251">
        <v>0</v>
      </c>
      <c r="W10251">
        <f t="shared" si="404"/>
        <v>0</v>
      </c>
      <c r="X10251">
        <f t="shared" si="402"/>
        <v>0</v>
      </c>
      <c r="Y10251">
        <f t="shared" si="403"/>
        <v>0</v>
      </c>
    </row>
    <row r="10252" spans="1:25" x14ac:dyDescent="0.2">
      <c r="A10252" t="s">
        <v>9864</v>
      </c>
      <c r="B10252" t="s">
        <v>24</v>
      </c>
      <c r="C10252">
        <v>2</v>
      </c>
      <c r="D10252">
        <v>3</v>
      </c>
      <c r="E10252" t="s">
        <v>9880</v>
      </c>
      <c r="F10252">
        <v>231.005</v>
      </c>
      <c r="G10252">
        <v>78.576999999999998</v>
      </c>
      <c r="H10252">
        <v>43.122999999999998</v>
      </c>
      <c r="I10252">
        <v>18151.673999999999</v>
      </c>
      <c r="J10252">
        <v>7402730</v>
      </c>
      <c r="K10252">
        <v>8.1270000000000007</v>
      </c>
      <c r="L10252">
        <v>3.7890000000000001</v>
      </c>
      <c r="M10252">
        <v>1877.356</v>
      </c>
      <c r="N10252">
        <v>765635</v>
      </c>
      <c r="O10252">
        <v>1.7969999999999999</v>
      </c>
      <c r="P10252">
        <v>1.196</v>
      </c>
      <c r="Q10252">
        <v>415.113</v>
      </c>
      <c r="R10252">
        <v>169294</v>
      </c>
      <c r="S10252">
        <v>0</v>
      </c>
      <c r="T10252">
        <v>0</v>
      </c>
      <c r="U10252">
        <v>0</v>
      </c>
      <c r="V10252">
        <v>0</v>
      </c>
      <c r="W10252">
        <f t="shared" si="404"/>
        <v>0</v>
      </c>
      <c r="X10252">
        <f t="shared" si="402"/>
        <v>60.934730000000037</v>
      </c>
      <c r="Y10252">
        <f t="shared" si="403"/>
        <v>0</v>
      </c>
    </row>
    <row r="10253" spans="1:25" x14ac:dyDescent="0.2">
      <c r="A10253" t="s">
        <v>9864</v>
      </c>
      <c r="B10253" t="s">
        <v>24</v>
      </c>
      <c r="C10253">
        <v>2</v>
      </c>
      <c r="D10253">
        <v>4</v>
      </c>
      <c r="E10253" t="s">
        <v>9881</v>
      </c>
      <c r="F10253">
        <v>117.96</v>
      </c>
      <c r="G10253">
        <v>72.298000000000002</v>
      </c>
      <c r="H10253">
        <v>45.633000000000003</v>
      </c>
      <c r="I10253">
        <v>8528.1990000000005</v>
      </c>
      <c r="J10253">
        <v>3478024</v>
      </c>
      <c r="K10253">
        <v>7.1040000000000001</v>
      </c>
      <c r="L10253">
        <v>4.0179999999999998</v>
      </c>
      <c r="M10253">
        <v>838.03800000000001</v>
      </c>
      <c r="N10253">
        <v>341774</v>
      </c>
      <c r="O10253">
        <v>1.7030000000000001</v>
      </c>
      <c r="P10253">
        <v>1.1819999999999999</v>
      </c>
      <c r="Q10253">
        <v>200.89400000000001</v>
      </c>
      <c r="R10253">
        <v>81930</v>
      </c>
      <c r="S10253">
        <v>0</v>
      </c>
      <c r="T10253">
        <v>0</v>
      </c>
      <c r="U10253">
        <v>0</v>
      </c>
      <c r="V10253">
        <v>0</v>
      </c>
      <c r="W10253">
        <f t="shared" si="404"/>
        <v>0</v>
      </c>
      <c r="X10253">
        <f t="shared" si="402"/>
        <v>0</v>
      </c>
      <c r="Y10253">
        <f t="shared" si="403"/>
        <v>0</v>
      </c>
    </row>
    <row r="10254" spans="1:25" x14ac:dyDescent="0.2">
      <c r="A10254" t="s">
        <v>9864</v>
      </c>
      <c r="B10254" t="s">
        <v>24</v>
      </c>
      <c r="C10254">
        <v>2</v>
      </c>
      <c r="D10254">
        <v>5</v>
      </c>
      <c r="E10254" t="s">
        <v>9882</v>
      </c>
      <c r="F10254">
        <v>142.24199999999999</v>
      </c>
      <c r="G10254">
        <v>112.691</v>
      </c>
      <c r="H10254">
        <v>54.442999999999998</v>
      </c>
      <c r="I10254">
        <v>16029.434999999999</v>
      </c>
      <c r="J10254">
        <v>6537225</v>
      </c>
      <c r="K10254">
        <v>9.5030000000000001</v>
      </c>
      <c r="L10254">
        <v>3.532</v>
      </c>
      <c r="M10254">
        <v>1351.683</v>
      </c>
      <c r="N10254">
        <v>551252</v>
      </c>
      <c r="O10254">
        <v>2.4340000000000002</v>
      </c>
      <c r="P10254">
        <v>5.657</v>
      </c>
      <c r="Q10254">
        <v>346.15</v>
      </c>
      <c r="R10254">
        <v>141169</v>
      </c>
      <c r="S10254">
        <v>4.0000000000000001E-3</v>
      </c>
      <c r="T10254">
        <v>1.0589999999999999</v>
      </c>
      <c r="U10254">
        <v>0.625</v>
      </c>
      <c r="V10254">
        <v>255</v>
      </c>
      <c r="W10254">
        <f t="shared" si="404"/>
        <v>1</v>
      </c>
      <c r="X10254">
        <f t="shared" si="402"/>
        <v>0</v>
      </c>
      <c r="Y10254">
        <f t="shared" si="403"/>
        <v>0</v>
      </c>
    </row>
    <row r="10255" spans="1:25" x14ac:dyDescent="0.2">
      <c r="A10255" t="s">
        <v>9864</v>
      </c>
      <c r="B10255" t="s">
        <v>24</v>
      </c>
      <c r="C10255">
        <v>2</v>
      </c>
      <c r="D10255">
        <v>6</v>
      </c>
      <c r="E10255" t="s">
        <v>9883</v>
      </c>
      <c r="F10255">
        <v>283.87799999999999</v>
      </c>
      <c r="G10255">
        <v>83.570999999999998</v>
      </c>
      <c r="H10255">
        <v>40.636000000000003</v>
      </c>
      <c r="I10255">
        <v>23724.063999999998</v>
      </c>
      <c r="J10255">
        <v>9675297</v>
      </c>
      <c r="K10255">
        <v>34.896999999999998</v>
      </c>
      <c r="L10255">
        <v>13.865</v>
      </c>
      <c r="M10255">
        <v>9906.48</v>
      </c>
      <c r="N10255">
        <v>4040123</v>
      </c>
      <c r="O10255">
        <v>4.2649999999999997</v>
      </c>
      <c r="P10255">
        <v>12.888999999999999</v>
      </c>
      <c r="Q10255">
        <v>1210.6089999999999</v>
      </c>
      <c r="R10255">
        <v>493718</v>
      </c>
      <c r="S10255">
        <v>3.1E-2</v>
      </c>
      <c r="T10255">
        <v>2.8039999999999998</v>
      </c>
      <c r="U10255">
        <v>8.7539999999999996</v>
      </c>
      <c r="V10255">
        <v>3570</v>
      </c>
      <c r="W10255">
        <f t="shared" si="404"/>
        <v>14</v>
      </c>
      <c r="X10255">
        <f t="shared" si="402"/>
        <v>1580.3320899999997</v>
      </c>
      <c r="Y10255">
        <f t="shared" si="403"/>
        <v>24.2761</v>
      </c>
    </row>
    <row r="10256" spans="1:25" x14ac:dyDescent="0.2">
      <c r="A10256" t="s">
        <v>9864</v>
      </c>
      <c r="B10256" t="s">
        <v>24</v>
      </c>
      <c r="C10256">
        <v>2</v>
      </c>
      <c r="D10256">
        <v>7</v>
      </c>
      <c r="E10256" t="s">
        <v>9884</v>
      </c>
      <c r="F10256">
        <v>107.401</v>
      </c>
      <c r="G10256">
        <v>106.864</v>
      </c>
      <c r="H10256">
        <v>50.118000000000002</v>
      </c>
      <c r="I10256">
        <v>11477.334999999999</v>
      </c>
      <c r="J10256">
        <v>4680759</v>
      </c>
      <c r="K10256">
        <v>9.2560000000000002</v>
      </c>
      <c r="L10256">
        <v>4.0289999999999999</v>
      </c>
      <c r="M10256">
        <v>994.15099999999995</v>
      </c>
      <c r="N10256">
        <v>405441</v>
      </c>
      <c r="O10256">
        <v>2.04</v>
      </c>
      <c r="P10256">
        <v>1.2929999999999999</v>
      </c>
      <c r="Q10256">
        <v>219.05199999999999</v>
      </c>
      <c r="R10256">
        <v>89335</v>
      </c>
      <c r="S10256">
        <v>0</v>
      </c>
      <c r="T10256">
        <v>0</v>
      </c>
      <c r="U10256">
        <v>0</v>
      </c>
      <c r="V10256">
        <v>0</v>
      </c>
      <c r="W10256">
        <f t="shared" si="404"/>
        <v>0</v>
      </c>
      <c r="X10256">
        <f t="shared" si="402"/>
        <v>0</v>
      </c>
      <c r="Y10256">
        <f t="shared" si="403"/>
        <v>0</v>
      </c>
    </row>
    <row r="10257" spans="1:25" x14ac:dyDescent="0.2">
      <c r="A10257" t="s">
        <v>9864</v>
      </c>
      <c r="B10257" t="s">
        <v>24</v>
      </c>
      <c r="C10257">
        <v>2</v>
      </c>
      <c r="D10257">
        <v>8</v>
      </c>
      <c r="E10257" t="s">
        <v>9885</v>
      </c>
      <c r="F10257">
        <v>366.73200000000003</v>
      </c>
      <c r="G10257">
        <v>85.893000000000001</v>
      </c>
      <c r="H10257">
        <v>38.088999999999999</v>
      </c>
      <c r="I10257">
        <v>31499.83</v>
      </c>
      <c r="J10257">
        <v>12846459</v>
      </c>
      <c r="K10257">
        <v>60.447000000000003</v>
      </c>
      <c r="L10257">
        <v>23.387</v>
      </c>
      <c r="M10257">
        <v>22167.874</v>
      </c>
      <c r="N10257">
        <v>9040642</v>
      </c>
      <c r="O10257">
        <v>5.1980000000000004</v>
      </c>
      <c r="P10257">
        <v>15.968999999999999</v>
      </c>
      <c r="Q10257">
        <v>1906.3630000000001</v>
      </c>
      <c r="R10257">
        <v>777465</v>
      </c>
      <c r="S10257">
        <v>3.9E-2</v>
      </c>
      <c r="T10257">
        <v>3.1619999999999999</v>
      </c>
      <c r="U10257">
        <v>14.381</v>
      </c>
      <c r="V10257">
        <v>5865</v>
      </c>
      <c r="W10257">
        <f t="shared" si="404"/>
        <v>23</v>
      </c>
      <c r="X10257">
        <f t="shared" si="402"/>
        <v>2909.2222299999999</v>
      </c>
      <c r="Y10257">
        <f t="shared" si="403"/>
        <v>41.466099999999997</v>
      </c>
    </row>
    <row r="10258" spans="1:25" x14ac:dyDescent="0.2">
      <c r="A10258" t="s">
        <v>9864</v>
      </c>
      <c r="B10258" t="s">
        <v>24</v>
      </c>
      <c r="C10258">
        <v>2</v>
      </c>
      <c r="D10258">
        <v>9</v>
      </c>
      <c r="E10258" t="s">
        <v>8003</v>
      </c>
      <c r="F10258">
        <v>252.08</v>
      </c>
      <c r="G10258">
        <v>64.128</v>
      </c>
      <c r="H10258">
        <v>43.107999999999997</v>
      </c>
      <c r="I10258">
        <v>16165.51</v>
      </c>
      <c r="J10258">
        <v>6592720</v>
      </c>
      <c r="K10258">
        <v>7.556</v>
      </c>
      <c r="L10258">
        <v>4.875</v>
      </c>
      <c r="M10258">
        <v>1904.7670000000001</v>
      </c>
      <c r="N10258">
        <v>776814</v>
      </c>
      <c r="O10258">
        <v>1.573</v>
      </c>
      <c r="P10258">
        <v>1.095</v>
      </c>
      <c r="Q10258">
        <v>396.44600000000003</v>
      </c>
      <c r="R10258">
        <v>161681</v>
      </c>
      <c r="S10258">
        <v>0</v>
      </c>
      <c r="T10258">
        <v>0</v>
      </c>
      <c r="U10258">
        <v>0</v>
      </c>
      <c r="V10258">
        <v>0</v>
      </c>
      <c r="W10258">
        <f t="shared" si="404"/>
        <v>0</v>
      </c>
      <c r="X10258">
        <f t="shared" si="402"/>
        <v>25.28076000000009</v>
      </c>
      <c r="Y10258">
        <f t="shared" si="403"/>
        <v>0</v>
      </c>
    </row>
    <row r="10259" spans="1:25" x14ac:dyDescent="0.2">
      <c r="A10259" t="s">
        <v>9864</v>
      </c>
      <c r="B10259" t="s">
        <v>24</v>
      </c>
      <c r="C10259">
        <v>2</v>
      </c>
      <c r="D10259">
        <v>10</v>
      </c>
      <c r="E10259" t="s">
        <v>9886</v>
      </c>
      <c r="F10259">
        <v>107.065</v>
      </c>
      <c r="G10259">
        <v>89.418999999999997</v>
      </c>
      <c r="H10259">
        <v>42.694000000000003</v>
      </c>
      <c r="I10259">
        <v>9573.6589999999997</v>
      </c>
      <c r="J10259">
        <v>3904390</v>
      </c>
      <c r="K10259">
        <v>22.863</v>
      </c>
      <c r="L10259">
        <v>7.6879999999999997</v>
      </c>
      <c r="M10259">
        <v>2447.8290000000002</v>
      </c>
      <c r="N10259">
        <v>998289</v>
      </c>
      <c r="O10259">
        <v>2.3149999999999999</v>
      </c>
      <c r="P10259">
        <v>3.145</v>
      </c>
      <c r="Q10259">
        <v>247.86500000000001</v>
      </c>
      <c r="R10259">
        <v>101086</v>
      </c>
      <c r="S10259">
        <v>6.0000000000000001E-3</v>
      </c>
      <c r="T10259">
        <v>1.22</v>
      </c>
      <c r="U10259">
        <v>0.625</v>
      </c>
      <c r="V10259">
        <v>255</v>
      </c>
      <c r="W10259">
        <f t="shared" si="404"/>
        <v>1</v>
      </c>
      <c r="X10259">
        <f t="shared" si="402"/>
        <v>0</v>
      </c>
      <c r="Y10259">
        <f t="shared" si="403"/>
        <v>0</v>
      </c>
    </row>
    <row r="10260" spans="1:25" x14ac:dyDescent="0.2">
      <c r="A10260" t="s">
        <v>9864</v>
      </c>
      <c r="B10260" t="s">
        <v>24</v>
      </c>
      <c r="C10260">
        <v>2</v>
      </c>
      <c r="D10260">
        <v>11</v>
      </c>
      <c r="E10260" t="s">
        <v>9412</v>
      </c>
      <c r="F10260">
        <v>231.61099999999999</v>
      </c>
      <c r="G10260">
        <v>113.84699999999999</v>
      </c>
      <c r="H10260">
        <v>47.957000000000001</v>
      </c>
      <c r="I10260">
        <v>26368.134999999998</v>
      </c>
      <c r="J10260">
        <v>10753619</v>
      </c>
      <c r="K10260">
        <v>28.437999999999999</v>
      </c>
      <c r="L10260">
        <v>11.102</v>
      </c>
      <c r="M10260">
        <v>6586.5079999999998</v>
      </c>
      <c r="N10260">
        <v>2686151</v>
      </c>
      <c r="O10260">
        <v>3.0739999999999998</v>
      </c>
      <c r="P10260">
        <v>7.6989999999999998</v>
      </c>
      <c r="Q10260">
        <v>712.00699999999995</v>
      </c>
      <c r="R10260">
        <v>290375</v>
      </c>
      <c r="S10260">
        <v>1.6E-2</v>
      </c>
      <c r="T10260">
        <v>2.032</v>
      </c>
      <c r="U10260">
        <v>3.7519999999999998</v>
      </c>
      <c r="V10260">
        <v>1530</v>
      </c>
      <c r="W10260">
        <f t="shared" si="404"/>
        <v>6</v>
      </c>
      <c r="X10260">
        <f t="shared" si="402"/>
        <v>628.00226999999995</v>
      </c>
      <c r="Y10260">
        <f t="shared" si="403"/>
        <v>8.9961000000000002</v>
      </c>
    </row>
    <row r="10261" spans="1:25" x14ac:dyDescent="0.2">
      <c r="A10261" t="s">
        <v>9864</v>
      </c>
      <c r="B10261" t="s">
        <v>24</v>
      </c>
      <c r="C10261">
        <v>2</v>
      </c>
      <c r="D10261">
        <v>12</v>
      </c>
      <c r="E10261" t="s">
        <v>9887</v>
      </c>
      <c r="F10261">
        <v>277.19400000000002</v>
      </c>
      <c r="G10261">
        <v>99.786000000000001</v>
      </c>
      <c r="H10261">
        <v>45.716000000000001</v>
      </c>
      <c r="I10261">
        <v>27660.178</v>
      </c>
      <c r="J10261">
        <v>11280548</v>
      </c>
      <c r="K10261">
        <v>53.603999999999999</v>
      </c>
      <c r="L10261">
        <v>26.106999999999999</v>
      </c>
      <c r="M10261">
        <v>14858.585999999999</v>
      </c>
      <c r="N10261">
        <v>6059722</v>
      </c>
      <c r="O10261">
        <v>2.6150000000000002</v>
      </c>
      <c r="P10261">
        <v>7.6150000000000002</v>
      </c>
      <c r="Q10261">
        <v>724.95100000000002</v>
      </c>
      <c r="R10261">
        <v>295654</v>
      </c>
      <c r="S10261">
        <v>8.9999999999999993E-3</v>
      </c>
      <c r="T10261">
        <v>1.5169999999999999</v>
      </c>
      <c r="U10261">
        <v>2.5009999999999999</v>
      </c>
      <c r="V10261">
        <v>1020</v>
      </c>
      <c r="W10261">
        <f t="shared" si="404"/>
        <v>4</v>
      </c>
      <c r="X10261">
        <f t="shared" si="402"/>
        <v>652.72531000000004</v>
      </c>
      <c r="Y10261">
        <f t="shared" si="403"/>
        <v>5.1760999999999999</v>
      </c>
    </row>
    <row r="10262" spans="1:25" x14ac:dyDescent="0.2">
      <c r="A10262" t="s">
        <v>9864</v>
      </c>
      <c r="B10262" t="s">
        <v>24</v>
      </c>
      <c r="C10262">
        <v>2</v>
      </c>
      <c r="D10262">
        <v>13</v>
      </c>
      <c r="E10262" t="s">
        <v>1411</v>
      </c>
      <c r="F10262">
        <v>222.52099999999999</v>
      </c>
      <c r="G10262">
        <v>89.206000000000003</v>
      </c>
      <c r="H10262">
        <v>49.863</v>
      </c>
      <c r="I10262">
        <v>19850.330999999998</v>
      </c>
      <c r="J10262">
        <v>8095487</v>
      </c>
      <c r="K10262">
        <v>6.5419999999999998</v>
      </c>
      <c r="L10262">
        <v>2.835</v>
      </c>
      <c r="M10262">
        <v>1455.8040000000001</v>
      </c>
      <c r="N10262">
        <v>593715</v>
      </c>
      <c r="O10262">
        <v>1.617</v>
      </c>
      <c r="P10262">
        <v>1.4730000000000001</v>
      </c>
      <c r="Q10262">
        <v>359.85899999999998</v>
      </c>
      <c r="R10262">
        <v>146760</v>
      </c>
      <c r="S10262">
        <v>0</v>
      </c>
      <c r="T10262">
        <v>0</v>
      </c>
      <c r="U10262">
        <v>0</v>
      </c>
      <c r="V10262">
        <v>0</v>
      </c>
      <c r="W10262">
        <f t="shared" si="404"/>
        <v>0</v>
      </c>
      <c r="X10262">
        <f t="shared" si="402"/>
        <v>0</v>
      </c>
      <c r="Y10262">
        <f t="shared" si="403"/>
        <v>0</v>
      </c>
    </row>
    <row r="10263" spans="1:25" x14ac:dyDescent="0.2">
      <c r="A10263" t="s">
        <v>9864</v>
      </c>
      <c r="B10263" t="s">
        <v>24</v>
      </c>
      <c r="C10263">
        <v>2</v>
      </c>
      <c r="D10263">
        <v>14</v>
      </c>
      <c r="E10263" t="s">
        <v>9888</v>
      </c>
      <c r="F10263">
        <v>272.935</v>
      </c>
      <c r="G10263">
        <v>87.66</v>
      </c>
      <c r="H10263">
        <v>44.302</v>
      </c>
      <c r="I10263">
        <v>23925.453000000001</v>
      </c>
      <c r="J10263">
        <v>9757429</v>
      </c>
      <c r="K10263">
        <v>34.329000000000001</v>
      </c>
      <c r="L10263">
        <v>19.716000000000001</v>
      </c>
      <c r="M10263">
        <v>9369.6479999999992</v>
      </c>
      <c r="N10263">
        <v>3821189</v>
      </c>
      <c r="O10263">
        <v>2.282</v>
      </c>
      <c r="P10263">
        <v>7.133</v>
      </c>
      <c r="Q10263">
        <v>622.78499999999997</v>
      </c>
      <c r="R10263">
        <v>253988</v>
      </c>
      <c r="S10263">
        <v>7.0000000000000001E-3</v>
      </c>
      <c r="T10263">
        <v>1.3240000000000001</v>
      </c>
      <c r="U10263">
        <v>1.8759999999999999</v>
      </c>
      <c r="V10263">
        <v>765</v>
      </c>
      <c r="W10263">
        <f t="shared" si="404"/>
        <v>3</v>
      </c>
      <c r="X10263">
        <f t="shared" si="402"/>
        <v>457.58824999999996</v>
      </c>
      <c r="Y10263">
        <f t="shared" si="403"/>
        <v>3.2660999999999998</v>
      </c>
    </row>
    <row r="10264" spans="1:25" x14ac:dyDescent="0.2">
      <c r="A10264" t="s">
        <v>9864</v>
      </c>
      <c r="B10264" t="s">
        <v>24</v>
      </c>
      <c r="C10264">
        <v>2</v>
      </c>
      <c r="D10264">
        <v>15</v>
      </c>
      <c r="E10264" t="s">
        <v>9889</v>
      </c>
      <c r="F10264">
        <v>273.99200000000002</v>
      </c>
      <c r="G10264">
        <v>80.186000000000007</v>
      </c>
      <c r="H10264">
        <v>42.881</v>
      </c>
      <c r="I10264">
        <v>21970.236000000001</v>
      </c>
      <c r="J10264">
        <v>8960040</v>
      </c>
      <c r="K10264">
        <v>43.488</v>
      </c>
      <c r="L10264">
        <v>26.548999999999999</v>
      </c>
      <c r="M10264">
        <v>11915.303</v>
      </c>
      <c r="N10264">
        <v>4859374</v>
      </c>
      <c r="O10264">
        <v>1.8979999999999999</v>
      </c>
      <c r="P10264">
        <v>3.1349999999999998</v>
      </c>
      <c r="Q10264">
        <v>520.08699999999999</v>
      </c>
      <c r="R10264">
        <v>212105</v>
      </c>
      <c r="S10264">
        <v>5.0000000000000001E-3</v>
      </c>
      <c r="T10264">
        <v>1.079</v>
      </c>
      <c r="U10264">
        <v>1.2509999999999999</v>
      </c>
      <c r="V10264">
        <v>510</v>
      </c>
      <c r="W10264">
        <f t="shared" si="404"/>
        <v>2</v>
      </c>
      <c r="X10264">
        <f t="shared" si="402"/>
        <v>261.43507</v>
      </c>
      <c r="Y10264">
        <f t="shared" si="403"/>
        <v>1.3560999999999999</v>
      </c>
    </row>
    <row r="10265" spans="1:25" x14ac:dyDescent="0.2">
      <c r="A10265" t="s">
        <v>9864</v>
      </c>
      <c r="B10265" t="s">
        <v>24</v>
      </c>
      <c r="C10265">
        <v>2</v>
      </c>
      <c r="D10265">
        <v>16</v>
      </c>
      <c r="E10265" t="s">
        <v>9890</v>
      </c>
      <c r="F10265">
        <v>324.04000000000002</v>
      </c>
      <c r="G10265">
        <v>99.358000000000004</v>
      </c>
      <c r="H10265">
        <v>43.49</v>
      </c>
      <c r="I10265">
        <v>32195.911</v>
      </c>
      <c r="J10265">
        <v>13130339</v>
      </c>
      <c r="K10265">
        <v>41.079000000000001</v>
      </c>
      <c r="L10265">
        <v>14.589</v>
      </c>
      <c r="M10265">
        <v>13311.197</v>
      </c>
      <c r="N10265">
        <v>5428656</v>
      </c>
      <c r="O10265">
        <v>4.1230000000000002</v>
      </c>
      <c r="P10265">
        <v>13.961</v>
      </c>
      <c r="Q10265">
        <v>1335.941</v>
      </c>
      <c r="R10265">
        <v>544832</v>
      </c>
      <c r="S10265">
        <v>2.9000000000000001E-2</v>
      </c>
      <c r="T10265">
        <v>2.7170000000000001</v>
      </c>
      <c r="U10265">
        <v>9.3789999999999996</v>
      </c>
      <c r="V10265">
        <v>3825</v>
      </c>
      <c r="W10265">
        <f t="shared" si="404"/>
        <v>15</v>
      </c>
      <c r="X10265">
        <f t="shared" si="402"/>
        <v>1819.7162099999998</v>
      </c>
      <c r="Y10265">
        <f t="shared" si="403"/>
        <v>26.1861</v>
      </c>
    </row>
    <row r="10266" spans="1:25" x14ac:dyDescent="0.2">
      <c r="A10266" t="s">
        <v>9864</v>
      </c>
      <c r="B10266" t="s">
        <v>24</v>
      </c>
      <c r="C10266">
        <v>2</v>
      </c>
      <c r="D10266">
        <v>17</v>
      </c>
      <c r="E10266" t="s">
        <v>9891</v>
      </c>
      <c r="F10266">
        <v>333.29599999999999</v>
      </c>
      <c r="G10266">
        <v>120.194</v>
      </c>
      <c r="H10266">
        <v>52.118000000000002</v>
      </c>
      <c r="I10266">
        <v>40060.129000000001</v>
      </c>
      <c r="J10266">
        <v>16337574</v>
      </c>
      <c r="K10266">
        <v>26.765000000000001</v>
      </c>
      <c r="L10266">
        <v>13.333</v>
      </c>
      <c r="M10266">
        <v>8920.7950000000001</v>
      </c>
      <c r="N10266">
        <v>3638135</v>
      </c>
      <c r="O10266">
        <v>4.6740000000000004</v>
      </c>
      <c r="P10266">
        <v>13.334</v>
      </c>
      <c r="Q10266">
        <v>1557.71</v>
      </c>
      <c r="R10266">
        <v>635275</v>
      </c>
      <c r="S10266">
        <v>3.4000000000000002E-2</v>
      </c>
      <c r="T10266">
        <v>2.9340000000000002</v>
      </c>
      <c r="U10266">
        <v>11.255000000000001</v>
      </c>
      <c r="V10266">
        <v>4590</v>
      </c>
      <c r="W10266">
        <f t="shared" si="404"/>
        <v>18</v>
      </c>
      <c r="X10266">
        <f t="shared" si="402"/>
        <v>2243.2950000000001</v>
      </c>
      <c r="Y10266">
        <f t="shared" si="403"/>
        <v>31.9161</v>
      </c>
    </row>
    <row r="10267" spans="1:25" x14ac:dyDescent="0.2">
      <c r="A10267" t="s">
        <v>9864</v>
      </c>
      <c r="B10267" t="s">
        <v>24</v>
      </c>
      <c r="C10267">
        <v>2</v>
      </c>
      <c r="D10267">
        <v>18</v>
      </c>
      <c r="E10267" t="s">
        <v>9892</v>
      </c>
      <c r="F10267">
        <v>328.49299999999999</v>
      </c>
      <c r="G10267">
        <v>103.07599999999999</v>
      </c>
      <c r="H10267">
        <v>43.073999999999998</v>
      </c>
      <c r="I10267">
        <v>33859.650999999998</v>
      </c>
      <c r="J10267">
        <v>13808856</v>
      </c>
      <c r="K10267">
        <v>29.024999999999999</v>
      </c>
      <c r="L10267">
        <v>13.252000000000001</v>
      </c>
      <c r="M10267">
        <v>9534.366</v>
      </c>
      <c r="N10267">
        <v>3888365</v>
      </c>
      <c r="O10267">
        <v>5.49</v>
      </c>
      <c r="P10267">
        <v>16.965</v>
      </c>
      <c r="Q10267">
        <v>1803.3409999999999</v>
      </c>
      <c r="R10267">
        <v>735450</v>
      </c>
      <c r="S10267">
        <v>4.8000000000000001E-2</v>
      </c>
      <c r="T10267">
        <v>3.4830000000000001</v>
      </c>
      <c r="U10267">
        <v>15.632</v>
      </c>
      <c r="V10267">
        <v>6375</v>
      </c>
      <c r="W10267">
        <f t="shared" si="404"/>
        <v>25</v>
      </c>
      <c r="X10267">
        <f t="shared" si="402"/>
        <v>2712.4502099999995</v>
      </c>
      <c r="Y10267">
        <f t="shared" si="403"/>
        <v>45.286099999999998</v>
      </c>
    </row>
    <row r="10268" spans="1:25" x14ac:dyDescent="0.2">
      <c r="A10268" t="s">
        <v>9864</v>
      </c>
      <c r="B10268" t="s">
        <v>24</v>
      </c>
      <c r="C10268">
        <v>2</v>
      </c>
      <c r="D10268">
        <v>19</v>
      </c>
      <c r="E10268" t="s">
        <v>9893</v>
      </c>
      <c r="F10268">
        <v>279.19</v>
      </c>
      <c r="G10268">
        <v>90.820999999999998</v>
      </c>
      <c r="H10268">
        <v>40.533000000000001</v>
      </c>
      <c r="I10268">
        <v>25356.381000000001</v>
      </c>
      <c r="J10268">
        <v>10340999</v>
      </c>
      <c r="K10268">
        <v>46.134999999999998</v>
      </c>
      <c r="L10268">
        <v>18.404</v>
      </c>
      <c r="M10268">
        <v>12880.322</v>
      </c>
      <c r="N10268">
        <v>5252934</v>
      </c>
      <c r="O10268">
        <v>3.6080000000000001</v>
      </c>
      <c r="P10268">
        <v>11.930999999999999</v>
      </c>
      <c r="Q10268">
        <v>1007.228</v>
      </c>
      <c r="R10268">
        <v>410774</v>
      </c>
      <c r="S10268">
        <v>1.7999999999999999E-2</v>
      </c>
      <c r="T10268">
        <v>2.137</v>
      </c>
      <c r="U10268">
        <v>5.0019999999999998</v>
      </c>
      <c r="V10268">
        <v>2040</v>
      </c>
      <c r="W10268">
        <f t="shared" si="404"/>
        <v>8</v>
      </c>
      <c r="X10268">
        <f t="shared" si="402"/>
        <v>1191.87438</v>
      </c>
      <c r="Y10268">
        <f t="shared" si="403"/>
        <v>12.816099999999999</v>
      </c>
    </row>
    <row r="10269" spans="1:25" x14ac:dyDescent="0.2">
      <c r="A10269" t="s">
        <v>9864</v>
      </c>
      <c r="B10269" t="s">
        <v>24</v>
      </c>
      <c r="C10269">
        <v>2</v>
      </c>
      <c r="D10269">
        <v>20</v>
      </c>
      <c r="E10269" t="s">
        <v>9894</v>
      </c>
      <c r="F10269">
        <v>133.297</v>
      </c>
      <c r="G10269">
        <v>103.277</v>
      </c>
      <c r="H10269">
        <v>50.110999999999997</v>
      </c>
      <c r="I10269">
        <v>13766.503000000001</v>
      </c>
      <c r="J10269">
        <v>5614342</v>
      </c>
      <c r="K10269">
        <v>13.957000000000001</v>
      </c>
      <c r="L10269">
        <v>6.5860000000000003</v>
      </c>
      <c r="M10269">
        <v>1860.473</v>
      </c>
      <c r="N10269">
        <v>758750</v>
      </c>
      <c r="O10269">
        <v>2.702</v>
      </c>
      <c r="P10269">
        <v>5.2910000000000004</v>
      </c>
      <c r="Q10269">
        <v>360.11900000000003</v>
      </c>
      <c r="R10269">
        <v>146866</v>
      </c>
      <c r="S10269">
        <v>1.4E-2</v>
      </c>
      <c r="T10269">
        <v>1.8939999999999999</v>
      </c>
      <c r="U10269">
        <v>1.8759999999999999</v>
      </c>
      <c r="V10269">
        <v>765</v>
      </c>
      <c r="W10269">
        <f t="shared" si="404"/>
        <v>3</v>
      </c>
      <c r="X10269">
        <f t="shared" si="402"/>
        <v>0</v>
      </c>
      <c r="Y10269">
        <f t="shared" si="403"/>
        <v>3.2660999999999998</v>
      </c>
    </row>
    <row r="10270" spans="1:25" x14ac:dyDescent="0.2">
      <c r="A10270" t="s">
        <v>9864</v>
      </c>
      <c r="B10270" t="s">
        <v>24</v>
      </c>
      <c r="C10270">
        <v>3</v>
      </c>
      <c r="D10270">
        <v>3</v>
      </c>
      <c r="E10270" t="s">
        <v>9895</v>
      </c>
      <c r="F10270">
        <v>363.834</v>
      </c>
      <c r="G10270">
        <v>117.078</v>
      </c>
      <c r="H10270">
        <v>48.277000000000001</v>
      </c>
      <c r="I10270">
        <v>42596.754999999997</v>
      </c>
      <c r="J10270">
        <v>17372077</v>
      </c>
      <c r="K10270">
        <v>15.577999999999999</v>
      </c>
      <c r="L10270">
        <v>9.2469999999999999</v>
      </c>
      <c r="M10270">
        <v>5667.6289999999999</v>
      </c>
      <c r="N10270">
        <v>2311408</v>
      </c>
      <c r="O10270">
        <v>3.0249999999999999</v>
      </c>
      <c r="P10270">
        <v>6.49</v>
      </c>
      <c r="Q10270">
        <v>1100.4949999999999</v>
      </c>
      <c r="R10270">
        <v>448811</v>
      </c>
      <c r="S10270">
        <v>1.9E-2</v>
      </c>
      <c r="T10270">
        <v>2.1949999999999998</v>
      </c>
      <c r="U10270">
        <v>6.8780000000000001</v>
      </c>
      <c r="V10270">
        <v>2805</v>
      </c>
      <c r="W10270">
        <f t="shared" si="404"/>
        <v>11</v>
      </c>
      <c r="X10270">
        <f t="shared" si="402"/>
        <v>1370.0143499999997</v>
      </c>
      <c r="Y10270">
        <f t="shared" si="403"/>
        <v>18.546099999999999</v>
      </c>
    </row>
    <row r="10271" spans="1:25" x14ac:dyDescent="0.2">
      <c r="A10271" t="s">
        <v>9864</v>
      </c>
      <c r="B10271" t="s">
        <v>24</v>
      </c>
      <c r="C10271">
        <v>3</v>
      </c>
      <c r="D10271">
        <v>4</v>
      </c>
      <c r="E10271" t="s">
        <v>4065</v>
      </c>
      <c r="F10271">
        <v>143.75200000000001</v>
      </c>
      <c r="G10271">
        <v>92.466999999999999</v>
      </c>
      <c r="H10271">
        <v>43.082999999999998</v>
      </c>
      <c r="I10271">
        <v>13292.299000000001</v>
      </c>
      <c r="J10271">
        <v>5420949</v>
      </c>
      <c r="K10271">
        <v>12.558</v>
      </c>
      <c r="L10271">
        <v>9.0820000000000007</v>
      </c>
      <c r="M10271">
        <v>1805.2049999999999</v>
      </c>
      <c r="N10271">
        <v>736210</v>
      </c>
      <c r="O10271">
        <v>1.7010000000000001</v>
      </c>
      <c r="P10271">
        <v>1.218</v>
      </c>
      <c r="Q10271">
        <v>244.464</v>
      </c>
      <c r="R10271">
        <v>99699</v>
      </c>
      <c r="S10271">
        <v>0</v>
      </c>
      <c r="T10271">
        <v>0</v>
      </c>
      <c r="U10271">
        <v>0</v>
      </c>
      <c r="V10271">
        <v>0</v>
      </c>
      <c r="W10271">
        <f t="shared" si="404"/>
        <v>0</v>
      </c>
      <c r="X10271">
        <f t="shared" si="402"/>
        <v>0</v>
      </c>
      <c r="Y10271">
        <f t="shared" si="403"/>
        <v>0</v>
      </c>
    </row>
    <row r="10272" spans="1:25" x14ac:dyDescent="0.2">
      <c r="A10272" t="s">
        <v>9864</v>
      </c>
      <c r="B10272" t="s">
        <v>24</v>
      </c>
      <c r="C10272">
        <v>3</v>
      </c>
      <c r="D10272">
        <v>5</v>
      </c>
      <c r="E10272" t="s">
        <v>9896</v>
      </c>
      <c r="F10272">
        <v>185.93899999999999</v>
      </c>
      <c r="G10272">
        <v>124.999</v>
      </c>
      <c r="H10272">
        <v>56.722000000000001</v>
      </c>
      <c r="I10272">
        <v>23242.187000000002</v>
      </c>
      <c r="J10272">
        <v>9478775</v>
      </c>
      <c r="K10272">
        <v>7.3049999999999997</v>
      </c>
      <c r="L10272">
        <v>3.4889999999999999</v>
      </c>
      <c r="M10272">
        <v>1358.35</v>
      </c>
      <c r="N10272">
        <v>553971</v>
      </c>
      <c r="O10272">
        <v>1.6439999999999999</v>
      </c>
      <c r="P10272">
        <v>1.1679999999999999</v>
      </c>
      <c r="Q10272">
        <v>305.74799999999999</v>
      </c>
      <c r="R10272">
        <v>124692</v>
      </c>
      <c r="S10272">
        <v>0</v>
      </c>
      <c r="T10272">
        <v>0</v>
      </c>
      <c r="U10272">
        <v>0</v>
      </c>
      <c r="V10272">
        <v>0</v>
      </c>
      <c r="W10272">
        <f t="shared" si="404"/>
        <v>0</v>
      </c>
      <c r="X10272">
        <f t="shared" si="402"/>
        <v>0</v>
      </c>
      <c r="Y10272">
        <f t="shared" si="403"/>
        <v>0</v>
      </c>
    </row>
    <row r="10273" spans="1:25" x14ac:dyDescent="0.2">
      <c r="A10273" t="s">
        <v>9864</v>
      </c>
      <c r="B10273" t="s">
        <v>24</v>
      </c>
      <c r="C10273">
        <v>3</v>
      </c>
      <c r="D10273">
        <v>6</v>
      </c>
      <c r="E10273" t="s">
        <v>8540</v>
      </c>
      <c r="F10273">
        <v>324.827</v>
      </c>
      <c r="G10273">
        <v>117.095</v>
      </c>
      <c r="H10273">
        <v>47.246000000000002</v>
      </c>
      <c r="I10273">
        <v>38035.576000000001</v>
      </c>
      <c r="J10273">
        <v>15511908</v>
      </c>
      <c r="K10273">
        <v>28.181000000000001</v>
      </c>
      <c r="L10273">
        <v>12.66</v>
      </c>
      <c r="M10273">
        <v>9154.1029999999992</v>
      </c>
      <c r="N10273">
        <v>3733284</v>
      </c>
      <c r="O10273">
        <v>5.8419999999999996</v>
      </c>
      <c r="P10273">
        <v>16.826000000000001</v>
      </c>
      <c r="Q10273">
        <v>1897.4970000000001</v>
      </c>
      <c r="R10273">
        <v>773849</v>
      </c>
      <c r="S10273">
        <v>4.5999999999999999E-2</v>
      </c>
      <c r="T10273">
        <v>3.4319999999999999</v>
      </c>
      <c r="U10273">
        <v>15.006</v>
      </c>
      <c r="V10273">
        <v>6120</v>
      </c>
      <c r="W10273">
        <f t="shared" si="404"/>
        <v>24</v>
      </c>
      <c r="X10273">
        <f t="shared" si="402"/>
        <v>2892.2881699999998</v>
      </c>
      <c r="Y10273">
        <f t="shared" si="403"/>
        <v>43.376100000000001</v>
      </c>
    </row>
    <row r="10274" spans="1:25" x14ac:dyDescent="0.2">
      <c r="A10274" t="s">
        <v>9864</v>
      </c>
      <c r="B10274" t="s">
        <v>24</v>
      </c>
      <c r="C10274">
        <v>3</v>
      </c>
      <c r="D10274">
        <v>8</v>
      </c>
      <c r="E10274" t="s">
        <v>1414</v>
      </c>
      <c r="F10274">
        <v>283.38499999999999</v>
      </c>
      <c r="G10274">
        <v>116.17</v>
      </c>
      <c r="H10274">
        <v>44.859000000000002</v>
      </c>
      <c r="I10274">
        <v>32920.826999999997</v>
      </c>
      <c r="J10274">
        <v>13425979</v>
      </c>
      <c r="K10274">
        <v>17.998000000000001</v>
      </c>
      <c r="L10274">
        <v>9.4860000000000007</v>
      </c>
      <c r="M10274">
        <v>5100.2619999999997</v>
      </c>
      <c r="N10274">
        <v>2080021</v>
      </c>
      <c r="O10274">
        <v>3.58</v>
      </c>
      <c r="P10274">
        <v>10.443</v>
      </c>
      <c r="Q10274">
        <v>1014.569</v>
      </c>
      <c r="R10274">
        <v>413768</v>
      </c>
      <c r="S10274">
        <v>2.5999999999999999E-2</v>
      </c>
      <c r="T10274">
        <v>2.5979999999999999</v>
      </c>
      <c r="U10274">
        <v>7.5030000000000001</v>
      </c>
      <c r="V10274">
        <v>3060</v>
      </c>
      <c r="W10274">
        <f t="shared" si="404"/>
        <v>12</v>
      </c>
      <c r="X10274">
        <f t="shared" si="402"/>
        <v>1205.8956899999998</v>
      </c>
      <c r="Y10274">
        <f t="shared" si="403"/>
        <v>20.456099999999999</v>
      </c>
    </row>
    <row r="10275" spans="1:25" x14ac:dyDescent="0.2">
      <c r="A10275" t="s">
        <v>9864</v>
      </c>
      <c r="B10275" t="s">
        <v>24</v>
      </c>
      <c r="C10275">
        <v>3</v>
      </c>
      <c r="D10275">
        <v>11</v>
      </c>
      <c r="E10275" t="s">
        <v>9510</v>
      </c>
      <c r="F10275">
        <v>411.916</v>
      </c>
      <c r="G10275">
        <v>97.385999999999996</v>
      </c>
      <c r="H10275">
        <v>51.000999999999998</v>
      </c>
      <c r="I10275">
        <v>40115.014999999999</v>
      </c>
      <c r="J10275">
        <v>16359958</v>
      </c>
      <c r="K10275">
        <v>28.210999999999999</v>
      </c>
      <c r="L10275">
        <v>15.507999999999999</v>
      </c>
      <c r="M10275">
        <v>11620.504000000001</v>
      </c>
      <c r="N10275">
        <v>4739147</v>
      </c>
      <c r="O10275">
        <v>5.1189999999999998</v>
      </c>
      <c r="P10275">
        <v>14.347</v>
      </c>
      <c r="Q10275">
        <v>2108.5819999999999</v>
      </c>
      <c r="R10275">
        <v>859935</v>
      </c>
      <c r="S10275">
        <v>0.05</v>
      </c>
      <c r="T10275">
        <v>3.5739999999999998</v>
      </c>
      <c r="U10275">
        <v>20.634</v>
      </c>
      <c r="V10275">
        <v>8415</v>
      </c>
      <c r="W10275">
        <f t="shared" si="404"/>
        <v>33</v>
      </c>
      <c r="X10275">
        <f t="shared" si="402"/>
        <v>3295.4605199999996</v>
      </c>
      <c r="Y10275">
        <f t="shared" si="403"/>
        <v>60.566099999999999</v>
      </c>
    </row>
    <row r="10276" spans="1:25" x14ac:dyDescent="0.2">
      <c r="A10276" t="s">
        <v>9864</v>
      </c>
      <c r="B10276" t="s">
        <v>24</v>
      </c>
      <c r="C10276">
        <v>3</v>
      </c>
      <c r="D10276">
        <v>12</v>
      </c>
      <c r="E10276" t="s">
        <v>9897</v>
      </c>
      <c r="F10276">
        <v>224.708</v>
      </c>
      <c r="G10276">
        <v>106.893</v>
      </c>
      <c r="H10276">
        <v>48.774000000000001</v>
      </c>
      <c r="I10276">
        <v>24019.753000000001</v>
      </c>
      <c r="J10276">
        <v>9795887</v>
      </c>
      <c r="K10276">
        <v>6.59</v>
      </c>
      <c r="L10276">
        <v>3.31</v>
      </c>
      <c r="M10276">
        <v>1480.758</v>
      </c>
      <c r="N10276">
        <v>603892</v>
      </c>
      <c r="O10276">
        <v>2.0870000000000002</v>
      </c>
      <c r="P10276">
        <v>3.621</v>
      </c>
      <c r="Q10276">
        <v>469.01299999999998</v>
      </c>
      <c r="R10276">
        <v>191276</v>
      </c>
      <c r="S10276">
        <v>8.0000000000000002E-3</v>
      </c>
      <c r="T10276">
        <v>1.4590000000000001</v>
      </c>
      <c r="U10276">
        <v>1.8759999999999999</v>
      </c>
      <c r="V10276">
        <v>765</v>
      </c>
      <c r="W10276">
        <f t="shared" si="404"/>
        <v>3</v>
      </c>
      <c r="X10276">
        <f t="shared" si="402"/>
        <v>163.88372999999999</v>
      </c>
      <c r="Y10276">
        <f t="shared" si="403"/>
        <v>3.2660999999999998</v>
      </c>
    </row>
    <row r="10277" spans="1:25" x14ac:dyDescent="0.2">
      <c r="A10277" t="s">
        <v>9864</v>
      </c>
      <c r="B10277" t="s">
        <v>24</v>
      </c>
      <c r="C10277">
        <v>3</v>
      </c>
      <c r="D10277">
        <v>13</v>
      </c>
      <c r="E10277" t="s">
        <v>9898</v>
      </c>
      <c r="F10277">
        <v>59.725999999999999</v>
      </c>
      <c r="G10277">
        <v>47.082000000000001</v>
      </c>
      <c r="H10277">
        <v>27.611999999999998</v>
      </c>
      <c r="I10277">
        <v>2812.0329999999999</v>
      </c>
      <c r="J10277">
        <v>1146821</v>
      </c>
      <c r="K10277">
        <v>11.561</v>
      </c>
      <c r="L10277">
        <v>11.782</v>
      </c>
      <c r="M10277">
        <v>690.50699999999995</v>
      </c>
      <c r="N10277">
        <v>281607</v>
      </c>
      <c r="O10277">
        <v>1.984</v>
      </c>
      <c r="P10277">
        <v>1.851</v>
      </c>
      <c r="Q10277">
        <v>118.51600000000001</v>
      </c>
      <c r="R10277">
        <v>48334</v>
      </c>
      <c r="S10277">
        <v>0</v>
      </c>
      <c r="T10277">
        <v>0</v>
      </c>
      <c r="U10277">
        <v>0</v>
      </c>
      <c r="V10277">
        <v>0</v>
      </c>
      <c r="W10277">
        <f t="shared" si="404"/>
        <v>0</v>
      </c>
      <c r="X10277">
        <f t="shared" si="402"/>
        <v>0</v>
      </c>
      <c r="Y10277">
        <f t="shared" si="403"/>
        <v>0</v>
      </c>
    </row>
    <row r="10278" spans="1:25" x14ac:dyDescent="0.2">
      <c r="A10278" t="s">
        <v>9864</v>
      </c>
      <c r="B10278" t="s">
        <v>24</v>
      </c>
      <c r="C10278">
        <v>3</v>
      </c>
      <c r="D10278">
        <v>14</v>
      </c>
      <c r="E10278" t="s">
        <v>9899</v>
      </c>
      <c r="F10278">
        <v>281.12</v>
      </c>
      <c r="G10278">
        <v>94.207999999999998</v>
      </c>
      <c r="H10278">
        <v>45.929000000000002</v>
      </c>
      <c r="I10278">
        <v>26483.833999999999</v>
      </c>
      <c r="J10278">
        <v>10800804</v>
      </c>
      <c r="K10278">
        <v>11.342000000000001</v>
      </c>
      <c r="L10278">
        <v>8.5350000000000001</v>
      </c>
      <c r="M10278">
        <v>3188.377</v>
      </c>
      <c r="N10278">
        <v>1300304</v>
      </c>
      <c r="O10278">
        <v>1.9770000000000001</v>
      </c>
      <c r="P10278">
        <v>4.4160000000000004</v>
      </c>
      <c r="Q10278">
        <v>555.91099999999994</v>
      </c>
      <c r="R10278">
        <v>226715</v>
      </c>
      <c r="S10278">
        <v>7.0000000000000001E-3</v>
      </c>
      <c r="T10278">
        <v>1.304</v>
      </c>
      <c r="U10278">
        <v>1.8759999999999999</v>
      </c>
      <c r="V10278">
        <v>765</v>
      </c>
      <c r="W10278">
        <f t="shared" si="404"/>
        <v>3</v>
      </c>
      <c r="X10278">
        <f t="shared" si="402"/>
        <v>329.85890999999992</v>
      </c>
      <c r="Y10278">
        <f t="shared" si="403"/>
        <v>3.2660999999999998</v>
      </c>
    </row>
    <row r="10279" spans="1:25" x14ac:dyDescent="0.2">
      <c r="A10279" t="s">
        <v>9864</v>
      </c>
      <c r="B10279" t="s">
        <v>24</v>
      </c>
      <c r="C10279">
        <v>3</v>
      </c>
      <c r="D10279">
        <v>16</v>
      </c>
      <c r="E10279" t="s">
        <v>9900</v>
      </c>
      <c r="F10279">
        <v>350.00400000000002</v>
      </c>
      <c r="G10279">
        <v>114.304</v>
      </c>
      <c r="H10279">
        <v>45.548999999999999</v>
      </c>
      <c r="I10279">
        <v>40006.981</v>
      </c>
      <c r="J10279">
        <v>16315899</v>
      </c>
      <c r="K10279">
        <v>25.876999999999999</v>
      </c>
      <c r="L10279">
        <v>14.206</v>
      </c>
      <c r="M10279">
        <v>9057.0249999999996</v>
      </c>
      <c r="N10279">
        <v>3693693</v>
      </c>
      <c r="O10279">
        <v>3.0640000000000001</v>
      </c>
      <c r="P10279">
        <v>9.6630000000000003</v>
      </c>
      <c r="Q10279">
        <v>1072.3779999999999</v>
      </c>
      <c r="R10279">
        <v>437344</v>
      </c>
      <c r="S10279">
        <v>1.7999999999999999E-2</v>
      </c>
      <c r="T10279">
        <v>2.1339999999999999</v>
      </c>
      <c r="U10279">
        <v>6.2530000000000001</v>
      </c>
      <c r="V10279">
        <v>2550</v>
      </c>
      <c r="W10279">
        <f t="shared" si="404"/>
        <v>10</v>
      </c>
      <c r="X10279">
        <f t="shared" si="402"/>
        <v>1316.3108799999998</v>
      </c>
      <c r="Y10279">
        <f t="shared" si="403"/>
        <v>16.636100000000003</v>
      </c>
    </row>
    <row r="10280" spans="1:25" x14ac:dyDescent="0.2">
      <c r="A10280" t="s">
        <v>9864</v>
      </c>
      <c r="B10280" t="s">
        <v>24</v>
      </c>
      <c r="C10280">
        <v>3</v>
      </c>
      <c r="D10280">
        <v>18</v>
      </c>
      <c r="E10280" t="s">
        <v>9901</v>
      </c>
      <c r="F10280">
        <v>247.14400000000001</v>
      </c>
      <c r="G10280">
        <v>114.709</v>
      </c>
      <c r="H10280">
        <v>48.847000000000001</v>
      </c>
      <c r="I10280">
        <v>28349.665000000001</v>
      </c>
      <c r="J10280">
        <v>11561739</v>
      </c>
      <c r="K10280">
        <v>21.536999999999999</v>
      </c>
      <c r="L10280">
        <v>12.858000000000001</v>
      </c>
      <c r="M10280">
        <v>5322.7439999999997</v>
      </c>
      <c r="N10280">
        <v>2170755</v>
      </c>
      <c r="O10280">
        <v>2.2389999999999999</v>
      </c>
      <c r="P10280">
        <v>6.1589999999999998</v>
      </c>
      <c r="Q10280">
        <v>553.41200000000003</v>
      </c>
      <c r="R10280">
        <v>225696</v>
      </c>
      <c r="S10280">
        <v>8.0000000000000002E-3</v>
      </c>
      <c r="T10280">
        <v>1.391</v>
      </c>
      <c r="U10280">
        <v>1.8759999999999999</v>
      </c>
      <c r="V10280">
        <v>765</v>
      </c>
      <c r="W10280">
        <f t="shared" si="404"/>
        <v>3</v>
      </c>
      <c r="X10280">
        <f t="shared" si="402"/>
        <v>325.08582000000007</v>
      </c>
      <c r="Y10280">
        <f t="shared" si="403"/>
        <v>3.2660999999999998</v>
      </c>
    </row>
    <row r="10281" spans="1:25" x14ac:dyDescent="0.2">
      <c r="A10281" t="s">
        <v>9864</v>
      </c>
      <c r="B10281" t="s">
        <v>24</v>
      </c>
      <c r="C10281">
        <v>3</v>
      </c>
      <c r="D10281">
        <v>21</v>
      </c>
      <c r="E10281" t="s">
        <v>9269</v>
      </c>
      <c r="F10281">
        <v>344.13900000000001</v>
      </c>
      <c r="G10281">
        <v>83.325999999999993</v>
      </c>
      <c r="H10281">
        <v>44.438000000000002</v>
      </c>
      <c r="I10281">
        <v>28675.723000000002</v>
      </c>
      <c r="J10281">
        <v>11694714</v>
      </c>
      <c r="K10281">
        <v>28.716000000000001</v>
      </c>
      <c r="L10281">
        <v>13.042999999999999</v>
      </c>
      <c r="M10281">
        <v>9882.232</v>
      </c>
      <c r="N10281">
        <v>4030234</v>
      </c>
      <c r="O10281">
        <v>6.8019999999999996</v>
      </c>
      <c r="P10281">
        <v>18.53</v>
      </c>
      <c r="Q10281">
        <v>2340.7660000000001</v>
      </c>
      <c r="R10281">
        <v>954626</v>
      </c>
      <c r="S10281">
        <v>6.9000000000000006E-2</v>
      </c>
      <c r="T10281">
        <v>4.1950000000000003</v>
      </c>
      <c r="U10281">
        <v>23.76</v>
      </c>
      <c r="V10281">
        <v>9690</v>
      </c>
      <c r="W10281">
        <f t="shared" si="404"/>
        <v>38</v>
      </c>
      <c r="X10281">
        <f t="shared" si="402"/>
        <v>3738.9319599999999</v>
      </c>
      <c r="Y10281">
        <f t="shared" si="403"/>
        <v>70.116100000000003</v>
      </c>
    </row>
    <row r="10282" spans="1:25" x14ac:dyDescent="0.2">
      <c r="A10282" t="s">
        <v>9864</v>
      </c>
      <c r="B10282" t="s">
        <v>24</v>
      </c>
      <c r="C10282">
        <v>3</v>
      </c>
      <c r="D10282">
        <v>24</v>
      </c>
      <c r="E10282" t="s">
        <v>9205</v>
      </c>
      <c r="F10282">
        <v>348.62599999999998</v>
      </c>
      <c r="G10282">
        <v>79.236999999999995</v>
      </c>
      <c r="H10282">
        <v>40.037999999999997</v>
      </c>
      <c r="I10282">
        <v>27624.271000000001</v>
      </c>
      <c r="J10282">
        <v>11265904</v>
      </c>
      <c r="K10282">
        <v>27.969000000000001</v>
      </c>
      <c r="L10282">
        <v>17.079999999999998</v>
      </c>
      <c r="M10282">
        <v>9750.85</v>
      </c>
      <c r="N10282">
        <v>3976653</v>
      </c>
      <c r="O10282">
        <v>2.25</v>
      </c>
      <c r="P10282">
        <v>8.3339999999999996</v>
      </c>
      <c r="Q10282">
        <v>784.51</v>
      </c>
      <c r="R10282">
        <v>319944</v>
      </c>
      <c r="S10282">
        <v>5.0000000000000001E-3</v>
      </c>
      <c r="T10282">
        <v>1.171</v>
      </c>
      <c r="U10282">
        <v>1.8759999999999999</v>
      </c>
      <c r="V10282">
        <v>765</v>
      </c>
      <c r="W10282">
        <f t="shared" si="404"/>
        <v>3</v>
      </c>
      <c r="X10282">
        <f t="shared" si="402"/>
        <v>766.48299999999995</v>
      </c>
      <c r="Y10282">
        <f t="shared" si="403"/>
        <v>3.2660999999999998</v>
      </c>
    </row>
    <row r="10283" spans="1:25" x14ac:dyDescent="0.2">
      <c r="A10283" t="s">
        <v>9864</v>
      </c>
      <c r="B10283" t="s">
        <v>24</v>
      </c>
      <c r="C10283">
        <v>3</v>
      </c>
      <c r="D10283">
        <v>25</v>
      </c>
      <c r="E10283" t="s">
        <v>8998</v>
      </c>
      <c r="F10283">
        <v>441.73</v>
      </c>
      <c r="G10283">
        <v>103.614</v>
      </c>
      <c r="H10283">
        <v>46.973999999999997</v>
      </c>
      <c r="I10283">
        <v>45769.411999999997</v>
      </c>
      <c r="J10283">
        <v>18665970</v>
      </c>
      <c r="K10283">
        <v>5.593</v>
      </c>
      <c r="L10283">
        <v>3.0169999999999999</v>
      </c>
      <c r="M10283">
        <v>2470.39</v>
      </c>
      <c r="N10283">
        <v>1007490</v>
      </c>
      <c r="O10283">
        <v>1.653</v>
      </c>
      <c r="P10283">
        <v>1.448</v>
      </c>
      <c r="Q10283">
        <v>730.22</v>
      </c>
      <c r="R10283">
        <v>297803</v>
      </c>
      <c r="S10283">
        <v>1E-3</v>
      </c>
      <c r="T10283">
        <v>0.60099999999999998</v>
      </c>
      <c r="U10283">
        <v>0.625</v>
      </c>
      <c r="V10283">
        <v>255</v>
      </c>
      <c r="W10283">
        <f t="shared" si="404"/>
        <v>1</v>
      </c>
      <c r="X10283">
        <f t="shared" si="402"/>
        <v>662.78910000000008</v>
      </c>
      <c r="Y10283">
        <f t="shared" si="403"/>
        <v>0</v>
      </c>
    </row>
    <row r="10284" spans="1:25" x14ac:dyDescent="0.2">
      <c r="A10284" t="s">
        <v>9864</v>
      </c>
      <c r="B10284" t="s">
        <v>24</v>
      </c>
      <c r="C10284">
        <v>3</v>
      </c>
      <c r="D10284">
        <v>26</v>
      </c>
      <c r="E10284" t="s">
        <v>9902</v>
      </c>
      <c r="F10284">
        <v>34.043999999999997</v>
      </c>
      <c r="G10284">
        <v>51.341999999999999</v>
      </c>
      <c r="H10284">
        <v>33.768999999999998</v>
      </c>
      <c r="I10284">
        <v>1747.8810000000001</v>
      </c>
      <c r="J10284">
        <v>712832</v>
      </c>
      <c r="K10284">
        <v>5.2960000000000003</v>
      </c>
      <c r="L10284">
        <v>4.4009999999999998</v>
      </c>
      <c r="M10284">
        <v>180.285</v>
      </c>
      <c r="N10284">
        <v>73525</v>
      </c>
      <c r="O10284">
        <v>2.5379999999999998</v>
      </c>
      <c r="P10284">
        <v>7.93</v>
      </c>
      <c r="Q10284">
        <v>86.403999999999996</v>
      </c>
      <c r="R10284">
        <v>35238</v>
      </c>
      <c r="S10284">
        <v>1.7999999999999999E-2</v>
      </c>
      <c r="T10284">
        <v>2.1640000000000001</v>
      </c>
      <c r="U10284">
        <v>0.625</v>
      </c>
      <c r="V10284">
        <v>255</v>
      </c>
      <c r="W10284">
        <f t="shared" si="404"/>
        <v>1</v>
      </c>
      <c r="X10284">
        <f t="shared" si="402"/>
        <v>0</v>
      </c>
      <c r="Y10284">
        <f t="shared" si="403"/>
        <v>0</v>
      </c>
    </row>
    <row r="10285" spans="1:25" x14ac:dyDescent="0.2">
      <c r="A10285" t="s">
        <v>9864</v>
      </c>
      <c r="B10285" t="s">
        <v>24</v>
      </c>
      <c r="C10285">
        <v>3</v>
      </c>
      <c r="D10285">
        <v>27</v>
      </c>
      <c r="E10285" t="s">
        <v>9903</v>
      </c>
      <c r="F10285">
        <v>15.279</v>
      </c>
      <c r="G10285">
        <v>26.710999999999999</v>
      </c>
      <c r="H10285">
        <v>14.577</v>
      </c>
      <c r="I10285">
        <v>408.1</v>
      </c>
      <c r="J10285">
        <v>166434</v>
      </c>
      <c r="K10285">
        <v>13.33</v>
      </c>
      <c r="L10285">
        <v>13.101000000000001</v>
      </c>
      <c r="M10285">
        <v>203.66</v>
      </c>
      <c r="N10285">
        <v>83058</v>
      </c>
      <c r="O10285">
        <v>0.97099999999999997</v>
      </c>
      <c r="P10285">
        <v>0.81100000000000005</v>
      </c>
      <c r="Q10285">
        <v>14.835000000000001</v>
      </c>
      <c r="R10285">
        <v>6050</v>
      </c>
      <c r="S10285">
        <v>0</v>
      </c>
      <c r="T10285">
        <v>0</v>
      </c>
      <c r="U10285">
        <v>0</v>
      </c>
      <c r="V10285">
        <v>0</v>
      </c>
      <c r="W10285">
        <f t="shared" si="404"/>
        <v>0</v>
      </c>
      <c r="X10285">
        <f t="shared" si="402"/>
        <v>0</v>
      </c>
      <c r="Y10285">
        <f t="shared" si="403"/>
        <v>0</v>
      </c>
    </row>
    <row r="10286" spans="1:25" x14ac:dyDescent="0.2">
      <c r="A10286" t="s">
        <v>9864</v>
      </c>
      <c r="B10286" t="s">
        <v>24</v>
      </c>
      <c r="C10286">
        <v>3</v>
      </c>
      <c r="D10286">
        <v>29</v>
      </c>
      <c r="E10286" t="s">
        <v>9904</v>
      </c>
      <c r="F10286">
        <v>281.82299999999998</v>
      </c>
      <c r="G10286">
        <v>79.501000000000005</v>
      </c>
      <c r="H10286">
        <v>39.798000000000002</v>
      </c>
      <c r="I10286">
        <v>22405.254000000001</v>
      </c>
      <c r="J10286">
        <v>9137452</v>
      </c>
      <c r="K10286">
        <v>30.931000000000001</v>
      </c>
      <c r="L10286">
        <v>20.306999999999999</v>
      </c>
      <c r="M10286">
        <v>8717.1939999999995</v>
      </c>
      <c r="N10286">
        <v>3555101</v>
      </c>
      <c r="O10286">
        <v>2.14</v>
      </c>
      <c r="P10286">
        <v>7.4960000000000004</v>
      </c>
      <c r="Q10286">
        <v>603.1</v>
      </c>
      <c r="R10286">
        <v>245960</v>
      </c>
      <c r="S10286">
        <v>1.0999999999999999E-2</v>
      </c>
      <c r="T10286">
        <v>1.6819999999999999</v>
      </c>
      <c r="U10286">
        <v>3.1259999999999999</v>
      </c>
      <c r="V10286">
        <v>1275</v>
      </c>
      <c r="W10286">
        <f t="shared" si="404"/>
        <v>5</v>
      </c>
      <c r="X10286">
        <f t="shared" si="402"/>
        <v>419.98990000000009</v>
      </c>
      <c r="Y10286">
        <f t="shared" si="403"/>
        <v>7.0861000000000001</v>
      </c>
    </row>
    <row r="10287" spans="1:25" x14ac:dyDescent="0.2">
      <c r="A10287" t="s">
        <v>9864</v>
      </c>
      <c r="B10287" t="s">
        <v>24</v>
      </c>
      <c r="C10287">
        <v>3</v>
      </c>
      <c r="D10287">
        <v>32</v>
      </c>
      <c r="E10287" t="s">
        <v>9905</v>
      </c>
      <c r="F10287">
        <v>252.56299999999999</v>
      </c>
      <c r="G10287">
        <v>68.036000000000001</v>
      </c>
      <c r="H10287">
        <v>32.274000000000001</v>
      </c>
      <c r="I10287">
        <v>17183.463</v>
      </c>
      <c r="J10287">
        <v>7007868</v>
      </c>
      <c r="K10287">
        <v>16.169</v>
      </c>
      <c r="L10287">
        <v>9.8249999999999993</v>
      </c>
      <c r="M10287">
        <v>4083.768</v>
      </c>
      <c r="N10287">
        <v>1665468</v>
      </c>
      <c r="O10287">
        <v>1.9630000000000001</v>
      </c>
      <c r="P10287">
        <v>6.1260000000000003</v>
      </c>
      <c r="Q10287">
        <v>495.68200000000002</v>
      </c>
      <c r="R10287">
        <v>202152</v>
      </c>
      <c r="S10287">
        <v>7.0000000000000001E-3</v>
      </c>
      <c r="T10287">
        <v>1.3759999999999999</v>
      </c>
      <c r="U10287">
        <v>1.8759999999999999</v>
      </c>
      <c r="V10287">
        <v>765</v>
      </c>
      <c r="W10287">
        <f t="shared" si="404"/>
        <v>3</v>
      </c>
      <c r="X10287">
        <f t="shared" si="402"/>
        <v>214.82152000000005</v>
      </c>
      <c r="Y10287">
        <f t="shared" si="403"/>
        <v>3.2660999999999998</v>
      </c>
    </row>
    <row r="10288" spans="1:25" x14ac:dyDescent="0.2">
      <c r="A10288" t="s">
        <v>9864</v>
      </c>
      <c r="B10288" t="s">
        <v>24</v>
      </c>
      <c r="C10288">
        <v>3</v>
      </c>
      <c r="D10288">
        <v>33</v>
      </c>
      <c r="E10288" t="s">
        <v>1067</v>
      </c>
      <c r="F10288">
        <v>222.374</v>
      </c>
      <c r="G10288">
        <v>65.757999999999996</v>
      </c>
      <c r="H10288">
        <v>38.908999999999999</v>
      </c>
      <c r="I10288">
        <v>14622.956</v>
      </c>
      <c r="J10288">
        <v>5963626</v>
      </c>
      <c r="K10288">
        <v>14.085000000000001</v>
      </c>
      <c r="L10288">
        <v>10.561999999999999</v>
      </c>
      <c r="M10288">
        <v>3132.0859999999998</v>
      </c>
      <c r="N10288">
        <v>1277347</v>
      </c>
      <c r="O10288">
        <v>1.5860000000000001</v>
      </c>
      <c r="P10288">
        <v>2.8540000000000001</v>
      </c>
      <c r="Q10288">
        <v>352.72399999999999</v>
      </c>
      <c r="R10288">
        <v>143850</v>
      </c>
      <c r="S10288">
        <v>3.0000000000000001E-3</v>
      </c>
      <c r="T10288">
        <v>0.84699999999999998</v>
      </c>
      <c r="U10288">
        <v>0.625</v>
      </c>
      <c r="V10288">
        <v>255</v>
      </c>
      <c r="W10288">
        <f t="shared" si="404"/>
        <v>1</v>
      </c>
      <c r="X10288">
        <f t="shared" si="402"/>
        <v>0</v>
      </c>
      <c r="Y10288">
        <f t="shared" si="403"/>
        <v>0</v>
      </c>
    </row>
    <row r="10289" spans="1:25" x14ac:dyDescent="0.2">
      <c r="A10289" t="s">
        <v>9864</v>
      </c>
      <c r="B10289" t="s">
        <v>24</v>
      </c>
      <c r="C10289">
        <v>4</v>
      </c>
      <c r="D10289">
        <v>1</v>
      </c>
      <c r="E10289" t="s">
        <v>741</v>
      </c>
      <c r="F10289">
        <v>306.50299999999999</v>
      </c>
      <c r="G10289">
        <v>74.102000000000004</v>
      </c>
      <c r="H10289">
        <v>38.454000000000001</v>
      </c>
      <c r="I10289">
        <v>22712.580999999998</v>
      </c>
      <c r="J10289">
        <v>9262788</v>
      </c>
      <c r="K10289">
        <v>60.643999999999998</v>
      </c>
      <c r="L10289">
        <v>46.561999999999998</v>
      </c>
      <c r="M10289">
        <v>18587.612000000001</v>
      </c>
      <c r="N10289">
        <v>7580517</v>
      </c>
      <c r="O10289">
        <v>5.1150000000000002</v>
      </c>
      <c r="P10289">
        <v>14.818</v>
      </c>
      <c r="Q10289">
        <v>1567.854</v>
      </c>
      <c r="R10289">
        <v>639412</v>
      </c>
      <c r="S10289">
        <v>5.8999999999999997E-2</v>
      </c>
      <c r="T10289">
        <v>3.8839999999999999</v>
      </c>
      <c r="U10289">
        <v>18.132999999999999</v>
      </c>
      <c r="V10289">
        <v>7395</v>
      </c>
      <c r="W10289">
        <f t="shared" si="404"/>
        <v>29</v>
      </c>
      <c r="X10289">
        <f t="shared" si="402"/>
        <v>2262.67004</v>
      </c>
      <c r="Y10289">
        <f t="shared" si="403"/>
        <v>52.926099999999998</v>
      </c>
    </row>
    <row r="10290" spans="1:25" x14ac:dyDescent="0.2">
      <c r="A10290" t="s">
        <v>9864</v>
      </c>
      <c r="B10290" t="s">
        <v>24</v>
      </c>
      <c r="C10290">
        <v>4</v>
      </c>
      <c r="D10290">
        <v>2</v>
      </c>
      <c r="E10290" t="s">
        <v>9906</v>
      </c>
      <c r="F10290">
        <v>302.65600000000001</v>
      </c>
      <c r="G10290">
        <v>79.569000000000003</v>
      </c>
      <c r="H10290">
        <v>41.293999999999997</v>
      </c>
      <c r="I10290">
        <v>24082.117999999999</v>
      </c>
      <c r="J10290">
        <v>9821321</v>
      </c>
      <c r="K10290">
        <v>50.905000000000001</v>
      </c>
      <c r="L10290">
        <v>43.875</v>
      </c>
      <c r="M10290">
        <v>15406.748</v>
      </c>
      <c r="N10290">
        <v>6283277</v>
      </c>
      <c r="O10290">
        <v>3.6070000000000002</v>
      </c>
      <c r="P10290">
        <v>11.818</v>
      </c>
      <c r="Q10290">
        <v>1091.575</v>
      </c>
      <c r="R10290">
        <v>445173</v>
      </c>
      <c r="S10290">
        <v>3.6999999999999998E-2</v>
      </c>
      <c r="T10290">
        <v>3.0790000000000002</v>
      </c>
      <c r="U10290">
        <v>11.255000000000001</v>
      </c>
      <c r="V10290">
        <v>4590</v>
      </c>
      <c r="W10290">
        <f t="shared" si="404"/>
        <v>18</v>
      </c>
      <c r="X10290">
        <f t="shared" si="402"/>
        <v>1352.9771499999999</v>
      </c>
      <c r="Y10290">
        <f t="shared" si="403"/>
        <v>31.9161</v>
      </c>
    </row>
    <row r="10291" spans="1:25" x14ac:dyDescent="0.2">
      <c r="A10291" t="s">
        <v>9864</v>
      </c>
      <c r="B10291" t="s">
        <v>24</v>
      </c>
      <c r="C10291">
        <v>4</v>
      </c>
      <c r="D10291">
        <v>3</v>
      </c>
      <c r="E10291" t="s">
        <v>9907</v>
      </c>
      <c r="F10291">
        <v>336.26100000000002</v>
      </c>
      <c r="G10291">
        <v>88.073999999999998</v>
      </c>
      <c r="H10291">
        <v>39.566000000000003</v>
      </c>
      <c r="I10291">
        <v>29615.819</v>
      </c>
      <c r="J10291">
        <v>12078110</v>
      </c>
      <c r="K10291">
        <v>25.939</v>
      </c>
      <c r="L10291">
        <v>16.762</v>
      </c>
      <c r="M10291">
        <v>8722.3240000000005</v>
      </c>
      <c r="N10291">
        <v>3557193</v>
      </c>
      <c r="O10291">
        <v>3.383</v>
      </c>
      <c r="P10291">
        <v>11.083</v>
      </c>
      <c r="Q10291">
        <v>1137.5650000000001</v>
      </c>
      <c r="R10291">
        <v>463929</v>
      </c>
      <c r="S10291">
        <v>1.9E-2</v>
      </c>
      <c r="T10291">
        <v>2.177</v>
      </c>
      <c r="U10291">
        <v>6.2530000000000001</v>
      </c>
      <c r="V10291">
        <v>2550</v>
      </c>
      <c r="W10291">
        <f t="shared" si="404"/>
        <v>10</v>
      </c>
      <c r="X10291">
        <f t="shared" si="402"/>
        <v>1440.8180500000001</v>
      </c>
      <c r="Y10291">
        <f t="shared" si="403"/>
        <v>16.636100000000003</v>
      </c>
    </row>
    <row r="10292" spans="1:25" x14ac:dyDescent="0.2">
      <c r="A10292" t="s">
        <v>9864</v>
      </c>
      <c r="B10292" t="s">
        <v>24</v>
      </c>
      <c r="C10292">
        <v>4</v>
      </c>
      <c r="D10292">
        <v>4</v>
      </c>
      <c r="E10292" t="s">
        <v>9908</v>
      </c>
      <c r="F10292">
        <v>358.52300000000002</v>
      </c>
      <c r="G10292">
        <v>89.459000000000003</v>
      </c>
      <c r="H10292">
        <v>40.21</v>
      </c>
      <c r="I10292">
        <v>32073.199000000001</v>
      </c>
      <c r="J10292">
        <v>13080294</v>
      </c>
      <c r="K10292">
        <v>15.18</v>
      </c>
      <c r="L10292">
        <v>11.596</v>
      </c>
      <c r="M10292">
        <v>5442.2070000000003</v>
      </c>
      <c r="N10292">
        <v>2219475</v>
      </c>
      <c r="O10292">
        <v>2.1560000000000001</v>
      </c>
      <c r="P10292">
        <v>6.8550000000000004</v>
      </c>
      <c r="Q10292">
        <v>773.01499999999999</v>
      </c>
      <c r="R10292">
        <v>315256</v>
      </c>
      <c r="S10292">
        <v>0.01</v>
      </c>
      <c r="T10292">
        <v>1.633</v>
      </c>
      <c r="U10292">
        <v>3.7519999999999998</v>
      </c>
      <c r="V10292">
        <v>1530</v>
      </c>
      <c r="W10292">
        <f t="shared" si="404"/>
        <v>6</v>
      </c>
      <c r="X10292">
        <f t="shared" si="402"/>
        <v>744.52755000000002</v>
      </c>
      <c r="Y10292">
        <f t="shared" si="403"/>
        <v>8.9961000000000002</v>
      </c>
    </row>
    <row r="10293" spans="1:25" x14ac:dyDescent="0.2">
      <c r="A10293" t="s">
        <v>9864</v>
      </c>
      <c r="B10293" t="s">
        <v>24</v>
      </c>
      <c r="C10293">
        <v>4</v>
      </c>
      <c r="D10293">
        <v>5</v>
      </c>
      <c r="E10293" t="s">
        <v>9909</v>
      </c>
      <c r="F10293">
        <v>150.39699999999999</v>
      </c>
      <c r="G10293">
        <v>112.389</v>
      </c>
      <c r="H10293">
        <v>52.426000000000002</v>
      </c>
      <c r="I10293">
        <v>16903.052</v>
      </c>
      <c r="J10293">
        <v>6893509</v>
      </c>
      <c r="K10293">
        <v>13.281000000000001</v>
      </c>
      <c r="L10293">
        <v>5.7679999999999998</v>
      </c>
      <c r="M10293">
        <v>1997.3820000000001</v>
      </c>
      <c r="N10293">
        <v>814585</v>
      </c>
      <c r="O10293">
        <v>3.7080000000000002</v>
      </c>
      <c r="P10293">
        <v>7.2469999999999999</v>
      </c>
      <c r="Q10293">
        <v>557.65700000000004</v>
      </c>
      <c r="R10293">
        <v>227427</v>
      </c>
      <c r="S10293">
        <v>2.1000000000000001E-2</v>
      </c>
      <c r="T10293">
        <v>2.302</v>
      </c>
      <c r="U10293">
        <v>3.1259999999999999</v>
      </c>
      <c r="V10293">
        <v>1275</v>
      </c>
      <c r="W10293">
        <f t="shared" si="404"/>
        <v>5</v>
      </c>
      <c r="X10293">
        <f t="shared" si="402"/>
        <v>333.19377000000009</v>
      </c>
      <c r="Y10293">
        <f t="shared" si="403"/>
        <v>7.0861000000000001</v>
      </c>
    </row>
    <row r="10294" spans="1:25" x14ac:dyDescent="0.2">
      <c r="A10294" t="s">
        <v>9864</v>
      </c>
      <c r="B10294" t="s">
        <v>24</v>
      </c>
      <c r="C10294">
        <v>4</v>
      </c>
      <c r="D10294">
        <v>6</v>
      </c>
      <c r="E10294" t="s">
        <v>9910</v>
      </c>
      <c r="F10294">
        <v>309.899</v>
      </c>
      <c r="G10294">
        <v>100.68</v>
      </c>
      <c r="H10294">
        <v>48.323</v>
      </c>
      <c r="I10294">
        <v>31200.496999999999</v>
      </c>
      <c r="J10294">
        <v>12724383</v>
      </c>
      <c r="K10294">
        <v>3.23</v>
      </c>
      <c r="L10294">
        <v>1.8740000000000001</v>
      </c>
      <c r="M10294">
        <v>1000.8819999999999</v>
      </c>
      <c r="N10294">
        <v>408186</v>
      </c>
      <c r="O10294">
        <v>1.5009999999999999</v>
      </c>
      <c r="P10294">
        <v>1.085</v>
      </c>
      <c r="Q10294">
        <v>465.12200000000001</v>
      </c>
      <c r="R10294">
        <v>189689</v>
      </c>
      <c r="S10294">
        <v>0</v>
      </c>
      <c r="T10294">
        <v>0</v>
      </c>
      <c r="U10294">
        <v>0</v>
      </c>
      <c r="V10294">
        <v>0</v>
      </c>
      <c r="W10294">
        <f t="shared" si="404"/>
        <v>0</v>
      </c>
      <c r="X10294">
        <f t="shared" si="402"/>
        <v>156.45192000000006</v>
      </c>
      <c r="Y10294">
        <f t="shared" si="403"/>
        <v>0</v>
      </c>
    </row>
    <row r="10295" spans="1:25" x14ac:dyDescent="0.2">
      <c r="A10295" t="s">
        <v>9864</v>
      </c>
      <c r="B10295" t="s">
        <v>24</v>
      </c>
      <c r="C10295">
        <v>4</v>
      </c>
      <c r="D10295">
        <v>7</v>
      </c>
      <c r="E10295" t="s">
        <v>9911</v>
      </c>
      <c r="F10295">
        <v>343.67099999999999</v>
      </c>
      <c r="G10295">
        <v>99.724000000000004</v>
      </c>
      <c r="H10295">
        <v>43.494</v>
      </c>
      <c r="I10295">
        <v>34272.368000000002</v>
      </c>
      <c r="J10295">
        <v>13977173</v>
      </c>
      <c r="K10295">
        <v>25.007000000000001</v>
      </c>
      <c r="L10295">
        <v>18.443000000000001</v>
      </c>
      <c r="M10295">
        <v>8594.1049999999996</v>
      </c>
      <c r="N10295">
        <v>3504902</v>
      </c>
      <c r="O10295">
        <v>2.488</v>
      </c>
      <c r="P10295">
        <v>7.2460000000000004</v>
      </c>
      <c r="Q10295">
        <v>855.06500000000005</v>
      </c>
      <c r="R10295">
        <v>348718</v>
      </c>
      <c r="S10295">
        <v>1.6E-2</v>
      </c>
      <c r="T10295">
        <v>2.0430000000000001</v>
      </c>
      <c r="U10295">
        <v>5.6269999999999998</v>
      </c>
      <c r="V10295">
        <v>2295</v>
      </c>
      <c r="W10295">
        <f t="shared" si="404"/>
        <v>9</v>
      </c>
      <c r="X10295">
        <f t="shared" si="402"/>
        <v>901.24305000000015</v>
      </c>
      <c r="Y10295">
        <f t="shared" si="403"/>
        <v>14.726099999999999</v>
      </c>
    </row>
    <row r="10296" spans="1:25" x14ac:dyDescent="0.2">
      <c r="A10296" t="s">
        <v>9864</v>
      </c>
      <c r="B10296" t="s">
        <v>24</v>
      </c>
      <c r="C10296">
        <v>4</v>
      </c>
      <c r="D10296">
        <v>8</v>
      </c>
      <c r="E10296" t="s">
        <v>1413</v>
      </c>
      <c r="F10296">
        <v>366.80599999999998</v>
      </c>
      <c r="G10296">
        <v>100.496</v>
      </c>
      <c r="H10296">
        <v>44.634999999999998</v>
      </c>
      <c r="I10296">
        <v>36862.438999999998</v>
      </c>
      <c r="J10296">
        <v>15033472</v>
      </c>
      <c r="K10296">
        <v>19.963000000000001</v>
      </c>
      <c r="L10296">
        <v>20.45</v>
      </c>
      <c r="M10296">
        <v>7322.6710000000003</v>
      </c>
      <c r="N10296">
        <v>2986378</v>
      </c>
      <c r="O10296">
        <v>2.488</v>
      </c>
      <c r="P10296">
        <v>7.6859999999999999</v>
      </c>
      <c r="Q10296">
        <v>912.79100000000005</v>
      </c>
      <c r="R10296">
        <v>372260</v>
      </c>
      <c r="S10296">
        <v>1.4999999999999999E-2</v>
      </c>
      <c r="T10296">
        <v>1.978</v>
      </c>
      <c r="U10296">
        <v>5.6269999999999998</v>
      </c>
      <c r="V10296">
        <v>2295</v>
      </c>
      <c r="W10296">
        <f t="shared" si="404"/>
        <v>9</v>
      </c>
      <c r="X10296">
        <f t="shared" ref="X10296:X10359" si="405">(MAX(0, (Q10296-383.21)))*1.91</f>
        <v>1011.4997100000002</v>
      </c>
      <c r="Y10296">
        <f t="shared" ref="Y10296:Y10359" si="406">(MAX(0, (W10296-1.29)))*1.91</f>
        <v>14.726099999999999</v>
      </c>
    </row>
    <row r="10297" spans="1:25" x14ac:dyDescent="0.2">
      <c r="A10297" t="s">
        <v>9864</v>
      </c>
      <c r="B10297" t="s">
        <v>24</v>
      </c>
      <c r="C10297">
        <v>4</v>
      </c>
      <c r="D10297">
        <v>9</v>
      </c>
      <c r="E10297" t="s">
        <v>9912</v>
      </c>
      <c r="F10297">
        <v>220.005</v>
      </c>
      <c r="G10297">
        <v>130.38200000000001</v>
      </c>
      <c r="H10297">
        <v>58.029000000000003</v>
      </c>
      <c r="I10297">
        <v>28684.776000000002</v>
      </c>
      <c r="J10297">
        <v>11698406</v>
      </c>
      <c r="K10297">
        <v>3.5129999999999999</v>
      </c>
      <c r="L10297">
        <v>1.974</v>
      </c>
      <c r="M10297">
        <v>772.88300000000004</v>
      </c>
      <c r="N10297">
        <v>315202</v>
      </c>
      <c r="O10297">
        <v>2.3090000000000002</v>
      </c>
      <c r="P10297">
        <v>8.3059999999999992</v>
      </c>
      <c r="Q10297">
        <v>508.00799999999998</v>
      </c>
      <c r="R10297">
        <v>207179</v>
      </c>
      <c r="S10297">
        <v>1.0999999999999999E-2</v>
      </c>
      <c r="T10297">
        <v>1.7030000000000001</v>
      </c>
      <c r="U10297">
        <v>2.5009999999999999</v>
      </c>
      <c r="V10297">
        <v>1020</v>
      </c>
      <c r="W10297">
        <f t="shared" si="404"/>
        <v>4</v>
      </c>
      <c r="X10297">
        <f t="shared" si="405"/>
        <v>238.36418</v>
      </c>
      <c r="Y10297">
        <f t="shared" si="406"/>
        <v>5.1760999999999999</v>
      </c>
    </row>
    <row r="10298" spans="1:25" x14ac:dyDescent="0.2">
      <c r="A10298" t="s">
        <v>9864</v>
      </c>
      <c r="B10298" t="s">
        <v>24</v>
      </c>
      <c r="C10298">
        <v>4</v>
      </c>
      <c r="D10298">
        <v>10</v>
      </c>
      <c r="E10298" t="s">
        <v>9913</v>
      </c>
      <c r="F10298">
        <v>254.11099999999999</v>
      </c>
      <c r="G10298">
        <v>92.941999999999993</v>
      </c>
      <c r="H10298">
        <v>45.005000000000003</v>
      </c>
      <c r="I10298">
        <v>23617.499</v>
      </c>
      <c r="J10298">
        <v>9631837</v>
      </c>
      <c r="K10298">
        <v>4.085</v>
      </c>
      <c r="L10298">
        <v>2.0129999999999999</v>
      </c>
      <c r="M10298">
        <v>1038.0619999999999</v>
      </c>
      <c r="N10298">
        <v>423349</v>
      </c>
      <c r="O10298">
        <v>2.1019999999999999</v>
      </c>
      <c r="P10298">
        <v>3.8069999999999999</v>
      </c>
      <c r="Q10298">
        <v>534.04100000000005</v>
      </c>
      <c r="R10298">
        <v>217796</v>
      </c>
      <c r="S10298">
        <v>5.0000000000000001E-3</v>
      </c>
      <c r="T10298">
        <v>1.1200000000000001</v>
      </c>
      <c r="U10298">
        <v>1.2509999999999999</v>
      </c>
      <c r="V10298">
        <v>510</v>
      </c>
      <c r="W10298">
        <f t="shared" si="404"/>
        <v>2</v>
      </c>
      <c r="X10298">
        <f t="shared" si="405"/>
        <v>288.08721000000014</v>
      </c>
      <c r="Y10298">
        <f t="shared" si="406"/>
        <v>1.3560999999999999</v>
      </c>
    </row>
    <row r="10299" spans="1:25" x14ac:dyDescent="0.2">
      <c r="A10299" t="s">
        <v>9864</v>
      </c>
      <c r="B10299" t="s">
        <v>24</v>
      </c>
      <c r="C10299">
        <v>4</v>
      </c>
      <c r="D10299">
        <v>11</v>
      </c>
      <c r="E10299" t="s">
        <v>9914</v>
      </c>
      <c r="F10299">
        <v>299.62</v>
      </c>
      <c r="G10299">
        <v>111.726</v>
      </c>
      <c r="H10299">
        <v>43.012999999999998</v>
      </c>
      <c r="I10299">
        <v>33475.275999999998</v>
      </c>
      <c r="J10299">
        <v>13652098</v>
      </c>
      <c r="K10299">
        <v>7.8650000000000002</v>
      </c>
      <c r="L10299">
        <v>3.911</v>
      </c>
      <c r="M10299">
        <v>2356.5059999999999</v>
      </c>
      <c r="N10299">
        <v>961045</v>
      </c>
      <c r="O10299">
        <v>1.996</v>
      </c>
      <c r="P10299">
        <v>5.22</v>
      </c>
      <c r="Q10299">
        <v>598.024</v>
      </c>
      <c r="R10299">
        <v>243890</v>
      </c>
      <c r="S10299">
        <v>0.01</v>
      </c>
      <c r="T10299">
        <v>1.631</v>
      </c>
      <c r="U10299">
        <v>3.1259999999999999</v>
      </c>
      <c r="V10299">
        <v>1275</v>
      </c>
      <c r="W10299">
        <f t="shared" si="404"/>
        <v>5</v>
      </c>
      <c r="X10299">
        <f t="shared" si="405"/>
        <v>410.29474000000005</v>
      </c>
      <c r="Y10299">
        <f t="shared" si="406"/>
        <v>7.0861000000000001</v>
      </c>
    </row>
    <row r="10300" spans="1:25" x14ac:dyDescent="0.2">
      <c r="A10300" t="s">
        <v>9864</v>
      </c>
      <c r="B10300" t="s">
        <v>24</v>
      </c>
      <c r="C10300">
        <v>4</v>
      </c>
      <c r="D10300">
        <v>12</v>
      </c>
      <c r="E10300" t="s">
        <v>9915</v>
      </c>
      <c r="F10300">
        <v>67.352000000000004</v>
      </c>
      <c r="G10300">
        <v>78.632000000000005</v>
      </c>
      <c r="H10300">
        <v>48.061999999999998</v>
      </c>
      <c r="I10300">
        <v>5296.049</v>
      </c>
      <c r="J10300">
        <v>2159868</v>
      </c>
      <c r="K10300">
        <v>7.97</v>
      </c>
      <c r="L10300">
        <v>5.5730000000000004</v>
      </c>
      <c r="M10300">
        <v>536.78700000000003</v>
      </c>
      <c r="N10300">
        <v>218916</v>
      </c>
      <c r="O10300">
        <v>2.7250000000000001</v>
      </c>
      <c r="P10300">
        <v>10.675000000000001</v>
      </c>
      <c r="Q10300">
        <v>183.53399999999999</v>
      </c>
      <c r="R10300">
        <v>74850</v>
      </c>
      <c r="S10300">
        <v>1.9E-2</v>
      </c>
      <c r="T10300">
        <v>2.1760000000000002</v>
      </c>
      <c r="U10300">
        <v>1.2509999999999999</v>
      </c>
      <c r="V10300">
        <v>510</v>
      </c>
      <c r="W10300">
        <f t="shared" si="404"/>
        <v>2</v>
      </c>
      <c r="X10300">
        <f t="shared" si="405"/>
        <v>0</v>
      </c>
      <c r="Y10300">
        <f t="shared" si="406"/>
        <v>1.3560999999999999</v>
      </c>
    </row>
    <row r="10301" spans="1:25" x14ac:dyDescent="0.2">
      <c r="A10301" t="s">
        <v>9864</v>
      </c>
      <c r="B10301" t="s">
        <v>24</v>
      </c>
      <c r="C10301">
        <v>4</v>
      </c>
      <c r="D10301">
        <v>15</v>
      </c>
      <c r="E10301" t="s">
        <v>9916</v>
      </c>
      <c r="F10301">
        <v>371.26600000000002</v>
      </c>
      <c r="G10301">
        <v>98.787000000000006</v>
      </c>
      <c r="H10301">
        <v>41.444000000000003</v>
      </c>
      <c r="I10301">
        <v>36676.167999999998</v>
      </c>
      <c r="J10301">
        <v>14957506</v>
      </c>
      <c r="K10301">
        <v>22.041</v>
      </c>
      <c r="L10301">
        <v>11.227</v>
      </c>
      <c r="M10301">
        <v>8183.2510000000002</v>
      </c>
      <c r="N10301">
        <v>3337345</v>
      </c>
      <c r="O10301">
        <v>4.694</v>
      </c>
      <c r="P10301">
        <v>14.176</v>
      </c>
      <c r="Q10301">
        <v>1742.8109999999999</v>
      </c>
      <c r="R10301">
        <v>710764</v>
      </c>
      <c r="S10301">
        <v>4.2000000000000003E-2</v>
      </c>
      <c r="T10301">
        <v>3.2759999999999998</v>
      </c>
      <c r="U10301">
        <v>15.632</v>
      </c>
      <c r="V10301">
        <v>6375</v>
      </c>
      <c r="W10301">
        <f t="shared" si="404"/>
        <v>25</v>
      </c>
      <c r="X10301">
        <f t="shared" si="405"/>
        <v>2596.8379099999997</v>
      </c>
      <c r="Y10301">
        <f t="shared" si="406"/>
        <v>45.286099999999998</v>
      </c>
    </row>
    <row r="10302" spans="1:25" x14ac:dyDescent="0.2">
      <c r="A10302" t="s">
        <v>9864</v>
      </c>
      <c r="B10302" t="s">
        <v>24</v>
      </c>
      <c r="C10302">
        <v>4</v>
      </c>
      <c r="D10302">
        <v>16</v>
      </c>
      <c r="E10302" t="s">
        <v>9917</v>
      </c>
      <c r="F10302">
        <v>339.31400000000002</v>
      </c>
      <c r="G10302">
        <v>102.161</v>
      </c>
      <c r="H10302">
        <v>43.23</v>
      </c>
      <c r="I10302">
        <v>34664.769999999997</v>
      </c>
      <c r="J10302">
        <v>14137205</v>
      </c>
      <c r="K10302">
        <v>18.375</v>
      </c>
      <c r="L10302">
        <v>10.808999999999999</v>
      </c>
      <c r="M10302">
        <v>6234.9089999999997</v>
      </c>
      <c r="N10302">
        <v>2542760</v>
      </c>
      <c r="O10302">
        <v>6.3019999999999996</v>
      </c>
      <c r="P10302">
        <v>18.736000000000001</v>
      </c>
      <c r="Q10302">
        <v>2138.518</v>
      </c>
      <c r="R10302">
        <v>872144</v>
      </c>
      <c r="S10302">
        <v>6.4000000000000001E-2</v>
      </c>
      <c r="T10302">
        <v>4.0549999999999997</v>
      </c>
      <c r="U10302">
        <v>21.884</v>
      </c>
      <c r="V10302">
        <v>8925</v>
      </c>
      <c r="W10302">
        <f t="shared" si="404"/>
        <v>35</v>
      </c>
      <c r="X10302">
        <f t="shared" si="405"/>
        <v>3352.6382799999997</v>
      </c>
      <c r="Y10302">
        <f t="shared" si="406"/>
        <v>64.386099999999999</v>
      </c>
    </row>
    <row r="10303" spans="1:25" x14ac:dyDescent="0.2">
      <c r="A10303" t="s">
        <v>9864</v>
      </c>
      <c r="B10303" t="s">
        <v>24</v>
      </c>
      <c r="C10303">
        <v>4</v>
      </c>
      <c r="D10303">
        <v>17</v>
      </c>
      <c r="E10303" t="s">
        <v>9918</v>
      </c>
      <c r="F10303">
        <v>383.08</v>
      </c>
      <c r="G10303">
        <v>123.82</v>
      </c>
      <c r="H10303">
        <v>53.454000000000001</v>
      </c>
      <c r="I10303">
        <v>47432.947</v>
      </c>
      <c r="J10303">
        <v>19344403</v>
      </c>
      <c r="K10303">
        <v>3.6850000000000001</v>
      </c>
      <c r="L10303">
        <v>1.8839999999999999</v>
      </c>
      <c r="M10303">
        <v>1411.787</v>
      </c>
      <c r="N10303">
        <v>575764</v>
      </c>
      <c r="O10303">
        <v>1.7849999999999999</v>
      </c>
      <c r="P10303">
        <v>1.9710000000000001</v>
      </c>
      <c r="Q10303">
        <v>683.86</v>
      </c>
      <c r="R10303">
        <v>278896</v>
      </c>
      <c r="S10303">
        <v>2E-3</v>
      </c>
      <c r="T10303">
        <v>0.64500000000000002</v>
      </c>
      <c r="U10303">
        <v>0.625</v>
      </c>
      <c r="V10303">
        <v>255</v>
      </c>
      <c r="W10303">
        <f t="shared" si="404"/>
        <v>1</v>
      </c>
      <c r="X10303">
        <f t="shared" si="405"/>
        <v>574.24150000000009</v>
      </c>
      <c r="Y10303">
        <f t="shared" si="406"/>
        <v>0</v>
      </c>
    </row>
    <row r="10304" spans="1:25" x14ac:dyDescent="0.2">
      <c r="A10304" t="s">
        <v>9864</v>
      </c>
      <c r="B10304" t="s">
        <v>24</v>
      </c>
      <c r="C10304">
        <v>4</v>
      </c>
      <c r="D10304">
        <v>20</v>
      </c>
      <c r="E10304" t="s">
        <v>9919</v>
      </c>
      <c r="F10304">
        <v>266.80200000000002</v>
      </c>
      <c r="G10304">
        <v>63.923000000000002</v>
      </c>
      <c r="H10304">
        <v>30.452000000000002</v>
      </c>
      <c r="I10304">
        <v>17054.672999999999</v>
      </c>
      <c r="J10304">
        <v>6955344</v>
      </c>
      <c r="K10304">
        <v>3.1339999999999999</v>
      </c>
      <c r="L10304">
        <v>1.732</v>
      </c>
      <c r="M10304">
        <v>836.17700000000002</v>
      </c>
      <c r="N10304">
        <v>341015</v>
      </c>
      <c r="O10304">
        <v>1.8380000000000001</v>
      </c>
      <c r="P10304">
        <v>3.069</v>
      </c>
      <c r="Q10304">
        <v>490.25799999999998</v>
      </c>
      <c r="R10304">
        <v>199940</v>
      </c>
      <c r="S10304">
        <v>8.9999999999999993E-3</v>
      </c>
      <c r="T10304">
        <v>1.546</v>
      </c>
      <c r="U10304">
        <v>2.5009999999999999</v>
      </c>
      <c r="V10304">
        <v>1020</v>
      </c>
      <c r="W10304">
        <f t="shared" ref="W10304:W10367" si="407">V10304/255</f>
        <v>4</v>
      </c>
      <c r="X10304">
        <f t="shared" si="405"/>
        <v>204.46168</v>
      </c>
      <c r="Y10304">
        <f t="shared" si="406"/>
        <v>5.1760999999999999</v>
      </c>
    </row>
    <row r="10305" spans="1:25" x14ac:dyDescent="0.2">
      <c r="A10305" t="s">
        <v>9864</v>
      </c>
      <c r="B10305" t="s">
        <v>24</v>
      </c>
      <c r="C10305">
        <v>4</v>
      </c>
      <c r="D10305">
        <v>21</v>
      </c>
      <c r="E10305" t="s">
        <v>9920</v>
      </c>
      <c r="F10305">
        <v>468.41</v>
      </c>
      <c r="G10305">
        <v>95.945999999999998</v>
      </c>
      <c r="H10305">
        <v>48.951999999999998</v>
      </c>
      <c r="I10305">
        <v>44942.025999999998</v>
      </c>
      <c r="J10305">
        <v>18328540</v>
      </c>
      <c r="K10305">
        <v>3.1720000000000002</v>
      </c>
      <c r="L10305">
        <v>1.855</v>
      </c>
      <c r="M10305">
        <v>1485.6320000000001</v>
      </c>
      <c r="N10305">
        <v>605880</v>
      </c>
      <c r="O10305">
        <v>1.7929999999999999</v>
      </c>
      <c r="P10305">
        <v>5.0430000000000001</v>
      </c>
      <c r="Q10305">
        <v>839.88900000000001</v>
      </c>
      <c r="R10305">
        <v>342529</v>
      </c>
      <c r="S10305">
        <v>4.0000000000000001E-3</v>
      </c>
      <c r="T10305">
        <v>1.0109999999999999</v>
      </c>
      <c r="U10305">
        <v>1.8759999999999999</v>
      </c>
      <c r="V10305">
        <v>765</v>
      </c>
      <c r="W10305">
        <f t="shared" si="407"/>
        <v>3</v>
      </c>
      <c r="X10305">
        <f t="shared" si="405"/>
        <v>872.25689</v>
      </c>
      <c r="Y10305">
        <f t="shared" si="406"/>
        <v>3.2660999999999998</v>
      </c>
    </row>
    <row r="10306" spans="1:25" x14ac:dyDescent="0.2">
      <c r="A10306" t="s">
        <v>9864</v>
      </c>
      <c r="B10306" t="s">
        <v>24</v>
      </c>
      <c r="C10306">
        <v>5</v>
      </c>
      <c r="D10306">
        <v>1</v>
      </c>
      <c r="E10306" t="s">
        <v>5812</v>
      </c>
      <c r="F10306">
        <v>312.685</v>
      </c>
      <c r="G10306">
        <v>88.543999999999997</v>
      </c>
      <c r="H10306">
        <v>39.561999999999998</v>
      </c>
      <c r="I10306">
        <v>27686.312000000002</v>
      </c>
      <c r="J10306">
        <v>11291206</v>
      </c>
      <c r="K10306">
        <v>35.68</v>
      </c>
      <c r="L10306">
        <v>15.128</v>
      </c>
      <c r="M10306">
        <v>11156.453</v>
      </c>
      <c r="N10306">
        <v>4549895</v>
      </c>
      <c r="O10306">
        <v>7.1559999999999997</v>
      </c>
      <c r="P10306">
        <v>16.748999999999999</v>
      </c>
      <c r="Q10306">
        <v>2237.4160000000002</v>
      </c>
      <c r="R10306">
        <v>912477</v>
      </c>
      <c r="S10306">
        <v>7.1999999999999995E-2</v>
      </c>
      <c r="T10306">
        <v>4.2839999999999998</v>
      </c>
      <c r="U10306">
        <v>22.51</v>
      </c>
      <c r="V10306">
        <v>9180</v>
      </c>
      <c r="W10306">
        <f t="shared" si="407"/>
        <v>36</v>
      </c>
      <c r="X10306">
        <f t="shared" si="405"/>
        <v>3541.5334600000001</v>
      </c>
      <c r="Y10306">
        <f t="shared" si="406"/>
        <v>66.296099999999996</v>
      </c>
    </row>
    <row r="10307" spans="1:25" x14ac:dyDescent="0.2">
      <c r="A10307" t="s">
        <v>9864</v>
      </c>
      <c r="B10307" t="s">
        <v>24</v>
      </c>
      <c r="C10307">
        <v>5</v>
      </c>
      <c r="D10307">
        <v>2</v>
      </c>
      <c r="E10307" t="s">
        <v>9921</v>
      </c>
      <c r="F10307">
        <v>139.55000000000001</v>
      </c>
      <c r="G10307">
        <v>79.581000000000003</v>
      </c>
      <c r="H10307">
        <v>41.454000000000001</v>
      </c>
      <c r="I10307">
        <v>11105.507</v>
      </c>
      <c r="J10307">
        <v>4529118</v>
      </c>
      <c r="K10307">
        <v>5.08</v>
      </c>
      <c r="L10307">
        <v>2.4769999999999999</v>
      </c>
      <c r="M10307">
        <v>708.90499999999997</v>
      </c>
      <c r="N10307">
        <v>289110</v>
      </c>
      <c r="O10307">
        <v>2.081</v>
      </c>
      <c r="P10307">
        <v>4.5209999999999999</v>
      </c>
      <c r="Q10307">
        <v>290.34199999999998</v>
      </c>
      <c r="R10307">
        <v>118409</v>
      </c>
      <c r="S10307">
        <v>8.9999999999999993E-3</v>
      </c>
      <c r="T10307">
        <v>1.512</v>
      </c>
      <c r="U10307">
        <v>1.2509999999999999</v>
      </c>
      <c r="V10307">
        <v>510</v>
      </c>
      <c r="W10307">
        <f t="shared" si="407"/>
        <v>2</v>
      </c>
      <c r="X10307">
        <f t="shared" si="405"/>
        <v>0</v>
      </c>
      <c r="Y10307">
        <f t="shared" si="406"/>
        <v>1.3560999999999999</v>
      </c>
    </row>
    <row r="10308" spans="1:25" x14ac:dyDescent="0.2">
      <c r="A10308" t="s">
        <v>9864</v>
      </c>
      <c r="B10308" t="s">
        <v>24</v>
      </c>
      <c r="C10308">
        <v>5</v>
      </c>
      <c r="D10308">
        <v>3</v>
      </c>
      <c r="E10308" t="s">
        <v>9922</v>
      </c>
      <c r="F10308">
        <v>243.476</v>
      </c>
      <c r="G10308">
        <v>102.15900000000001</v>
      </c>
      <c r="H10308">
        <v>43.795000000000002</v>
      </c>
      <c r="I10308">
        <v>24873.353999999999</v>
      </c>
      <c r="J10308">
        <v>10144008</v>
      </c>
      <c r="K10308">
        <v>38.863</v>
      </c>
      <c r="L10308">
        <v>20.048999999999999</v>
      </c>
      <c r="M10308">
        <v>9462.2340000000004</v>
      </c>
      <c r="N10308">
        <v>3858948</v>
      </c>
      <c r="O10308">
        <v>2.64</v>
      </c>
      <c r="P10308">
        <v>9.1579999999999995</v>
      </c>
      <c r="Q10308">
        <v>642.76400000000001</v>
      </c>
      <c r="R10308">
        <v>262136</v>
      </c>
      <c r="S10308">
        <v>8.0000000000000002E-3</v>
      </c>
      <c r="T10308">
        <v>1.4019999999999999</v>
      </c>
      <c r="U10308">
        <v>1.8759999999999999</v>
      </c>
      <c r="V10308">
        <v>765</v>
      </c>
      <c r="W10308">
        <f t="shared" si="407"/>
        <v>3</v>
      </c>
      <c r="X10308">
        <f t="shared" si="405"/>
        <v>495.74814000000003</v>
      </c>
      <c r="Y10308">
        <f t="shared" si="406"/>
        <v>3.2660999999999998</v>
      </c>
    </row>
    <row r="10309" spans="1:25" x14ac:dyDescent="0.2">
      <c r="A10309" t="s">
        <v>9864</v>
      </c>
      <c r="B10309" t="s">
        <v>24</v>
      </c>
      <c r="C10309">
        <v>5</v>
      </c>
      <c r="D10309">
        <v>4</v>
      </c>
      <c r="E10309" t="s">
        <v>7714</v>
      </c>
      <c r="F10309">
        <v>274.60500000000002</v>
      </c>
      <c r="G10309">
        <v>122.325</v>
      </c>
      <c r="H10309">
        <v>50.603999999999999</v>
      </c>
      <c r="I10309">
        <v>33590.896999999997</v>
      </c>
      <c r="J10309">
        <v>13699251</v>
      </c>
      <c r="K10309">
        <v>8.7609999999999992</v>
      </c>
      <c r="L10309">
        <v>5.5179999999999998</v>
      </c>
      <c r="M10309">
        <v>2405.9160000000002</v>
      </c>
      <c r="N10309">
        <v>981196</v>
      </c>
      <c r="O10309">
        <v>2.407</v>
      </c>
      <c r="P10309">
        <v>3.4020000000000001</v>
      </c>
      <c r="Q10309">
        <v>661.03599999999994</v>
      </c>
      <c r="R10309">
        <v>269588</v>
      </c>
      <c r="S10309">
        <v>7.0000000000000001E-3</v>
      </c>
      <c r="T10309">
        <v>1.32</v>
      </c>
      <c r="U10309">
        <v>1.8759999999999999</v>
      </c>
      <c r="V10309">
        <v>765</v>
      </c>
      <c r="W10309">
        <f t="shared" si="407"/>
        <v>3</v>
      </c>
      <c r="X10309">
        <f t="shared" si="405"/>
        <v>530.64765999999986</v>
      </c>
      <c r="Y10309">
        <f t="shared" si="406"/>
        <v>3.2660999999999998</v>
      </c>
    </row>
    <row r="10310" spans="1:25" x14ac:dyDescent="0.2">
      <c r="A10310" t="s">
        <v>9864</v>
      </c>
      <c r="B10310" t="s">
        <v>24</v>
      </c>
      <c r="C10310">
        <v>5</v>
      </c>
      <c r="D10310">
        <v>5</v>
      </c>
      <c r="E10310" t="s">
        <v>9923</v>
      </c>
      <c r="F10310">
        <v>380.61099999999999</v>
      </c>
      <c r="G10310">
        <v>112.571</v>
      </c>
      <c r="H10310">
        <v>49.82</v>
      </c>
      <c r="I10310">
        <v>42845.665000000001</v>
      </c>
      <c r="J10310">
        <v>17473589</v>
      </c>
      <c r="K10310">
        <v>26.706</v>
      </c>
      <c r="L10310">
        <v>15.991</v>
      </c>
      <c r="M10310">
        <v>10164.455</v>
      </c>
      <c r="N10310">
        <v>4145332</v>
      </c>
      <c r="O10310">
        <v>5.1870000000000003</v>
      </c>
      <c r="P10310">
        <v>14.85</v>
      </c>
      <c r="Q10310">
        <v>1974.2280000000001</v>
      </c>
      <c r="R10310">
        <v>805142</v>
      </c>
      <c r="S10310">
        <v>5.0999999999999997E-2</v>
      </c>
      <c r="T10310">
        <v>3.6030000000000002</v>
      </c>
      <c r="U10310">
        <v>19.382999999999999</v>
      </c>
      <c r="V10310">
        <v>7905</v>
      </c>
      <c r="W10310">
        <f t="shared" si="407"/>
        <v>31</v>
      </c>
      <c r="X10310">
        <f t="shared" si="405"/>
        <v>3038.84438</v>
      </c>
      <c r="Y10310">
        <f t="shared" si="406"/>
        <v>56.746099999999998</v>
      </c>
    </row>
    <row r="10311" spans="1:25" x14ac:dyDescent="0.2">
      <c r="A10311" t="s">
        <v>9864</v>
      </c>
      <c r="B10311" t="s">
        <v>24</v>
      </c>
      <c r="C10311">
        <v>5</v>
      </c>
      <c r="D10311">
        <v>6</v>
      </c>
      <c r="E10311" t="s">
        <v>9924</v>
      </c>
      <c r="F10311">
        <v>130.76400000000001</v>
      </c>
      <c r="G10311">
        <v>95.114000000000004</v>
      </c>
      <c r="H10311">
        <v>49.082000000000001</v>
      </c>
      <c r="I10311">
        <v>12437.441999999999</v>
      </c>
      <c r="J10311">
        <v>5072316</v>
      </c>
      <c r="K10311">
        <v>19.692</v>
      </c>
      <c r="L10311">
        <v>10.138</v>
      </c>
      <c r="M10311">
        <v>2575.0450000000001</v>
      </c>
      <c r="N10311">
        <v>1050171</v>
      </c>
      <c r="O10311">
        <v>2.2989999999999999</v>
      </c>
      <c r="P10311">
        <v>2.0680000000000001</v>
      </c>
      <c r="Q10311">
        <v>300.613</v>
      </c>
      <c r="R10311">
        <v>122598</v>
      </c>
      <c r="S10311">
        <v>5.0000000000000001E-3</v>
      </c>
      <c r="T10311">
        <v>1.1040000000000001</v>
      </c>
      <c r="U10311">
        <v>0.625</v>
      </c>
      <c r="V10311">
        <v>255</v>
      </c>
      <c r="W10311">
        <f t="shared" si="407"/>
        <v>1</v>
      </c>
      <c r="X10311">
        <f t="shared" si="405"/>
        <v>0</v>
      </c>
      <c r="Y10311">
        <f t="shared" si="406"/>
        <v>0</v>
      </c>
    </row>
    <row r="10312" spans="1:25" x14ac:dyDescent="0.2">
      <c r="A10312" t="s">
        <v>9864</v>
      </c>
      <c r="B10312" t="s">
        <v>24</v>
      </c>
      <c r="C10312">
        <v>5</v>
      </c>
      <c r="D10312">
        <v>7</v>
      </c>
      <c r="E10312" t="s">
        <v>9925</v>
      </c>
      <c r="F10312">
        <v>308.82799999999997</v>
      </c>
      <c r="G10312">
        <v>112.673</v>
      </c>
      <c r="H10312">
        <v>47.878</v>
      </c>
      <c r="I10312">
        <v>34796.527999999998</v>
      </c>
      <c r="J10312">
        <v>14190939</v>
      </c>
      <c r="K10312">
        <v>32.438000000000002</v>
      </c>
      <c r="L10312">
        <v>13.099</v>
      </c>
      <c r="M10312">
        <v>10017.700999999999</v>
      </c>
      <c r="N10312">
        <v>4085482</v>
      </c>
      <c r="O10312">
        <v>6.0289999999999999</v>
      </c>
      <c r="P10312">
        <v>15.021000000000001</v>
      </c>
      <c r="Q10312">
        <v>1861.8489999999999</v>
      </c>
      <c r="R10312">
        <v>759311</v>
      </c>
      <c r="S10312">
        <v>6.3E-2</v>
      </c>
      <c r="T10312">
        <v>4</v>
      </c>
      <c r="U10312">
        <v>19.382999999999999</v>
      </c>
      <c r="V10312">
        <v>7905</v>
      </c>
      <c r="W10312">
        <f t="shared" si="407"/>
        <v>31</v>
      </c>
      <c r="X10312">
        <f t="shared" si="405"/>
        <v>2824.2004899999997</v>
      </c>
      <c r="Y10312">
        <f t="shared" si="406"/>
        <v>56.746099999999998</v>
      </c>
    </row>
    <row r="10313" spans="1:25" x14ac:dyDescent="0.2">
      <c r="A10313" t="s">
        <v>9864</v>
      </c>
      <c r="B10313" t="s">
        <v>24</v>
      </c>
      <c r="C10313">
        <v>5</v>
      </c>
      <c r="D10313">
        <v>8</v>
      </c>
      <c r="E10313" t="s">
        <v>9926</v>
      </c>
      <c r="F10313">
        <v>171.80099999999999</v>
      </c>
      <c r="G10313">
        <v>93.867999999999995</v>
      </c>
      <c r="H10313">
        <v>43.311</v>
      </c>
      <c r="I10313">
        <v>16126.674999999999</v>
      </c>
      <c r="J10313">
        <v>6576882</v>
      </c>
      <c r="K10313">
        <v>22.617000000000001</v>
      </c>
      <c r="L10313">
        <v>9.9320000000000004</v>
      </c>
      <c r="M10313">
        <v>3885.6320000000001</v>
      </c>
      <c r="N10313">
        <v>1584663</v>
      </c>
      <c r="O10313">
        <v>5.601</v>
      </c>
      <c r="P10313">
        <v>16.719000000000001</v>
      </c>
      <c r="Q10313">
        <v>962.26800000000003</v>
      </c>
      <c r="R10313">
        <v>392438</v>
      </c>
      <c r="S10313">
        <v>0.04</v>
      </c>
      <c r="T10313">
        <v>3.1949999999999998</v>
      </c>
      <c r="U10313">
        <v>6.8780000000000001</v>
      </c>
      <c r="V10313">
        <v>2805</v>
      </c>
      <c r="W10313">
        <f t="shared" si="407"/>
        <v>11</v>
      </c>
      <c r="X10313">
        <f t="shared" si="405"/>
        <v>1106.0007799999998</v>
      </c>
      <c r="Y10313">
        <f t="shared" si="406"/>
        <v>18.546099999999999</v>
      </c>
    </row>
    <row r="10314" spans="1:25" x14ac:dyDescent="0.2">
      <c r="A10314" t="s">
        <v>9864</v>
      </c>
      <c r="B10314" t="s">
        <v>24</v>
      </c>
      <c r="C10314">
        <v>5</v>
      </c>
      <c r="D10314">
        <v>9</v>
      </c>
      <c r="E10314" t="s">
        <v>9927</v>
      </c>
      <c r="F10314">
        <v>312.92</v>
      </c>
      <c r="G10314">
        <v>111.666</v>
      </c>
      <c r="H10314">
        <v>47.976999999999997</v>
      </c>
      <c r="I10314">
        <v>34942.527999999998</v>
      </c>
      <c r="J10314">
        <v>14250482</v>
      </c>
      <c r="K10314">
        <v>33.655000000000001</v>
      </c>
      <c r="L10314">
        <v>13.853999999999999</v>
      </c>
      <c r="M10314">
        <v>10531.376</v>
      </c>
      <c r="N10314">
        <v>4294972</v>
      </c>
      <c r="O10314">
        <v>6.5039999999999996</v>
      </c>
      <c r="P10314">
        <v>14.105</v>
      </c>
      <c r="Q10314">
        <v>2035.1949999999999</v>
      </c>
      <c r="R10314">
        <v>830006</v>
      </c>
      <c r="S10314">
        <v>7.0000000000000007E-2</v>
      </c>
      <c r="T10314">
        <v>4.2220000000000004</v>
      </c>
      <c r="U10314">
        <v>21.884</v>
      </c>
      <c r="V10314">
        <v>8925</v>
      </c>
      <c r="W10314">
        <f t="shared" si="407"/>
        <v>35</v>
      </c>
      <c r="X10314">
        <f t="shared" si="405"/>
        <v>3155.2913499999995</v>
      </c>
      <c r="Y10314">
        <f t="shared" si="406"/>
        <v>64.386099999999999</v>
      </c>
    </row>
    <row r="10315" spans="1:25" x14ac:dyDescent="0.2">
      <c r="A10315" t="s">
        <v>9864</v>
      </c>
      <c r="B10315" t="s">
        <v>24</v>
      </c>
      <c r="C10315">
        <v>5</v>
      </c>
      <c r="D10315">
        <v>10</v>
      </c>
      <c r="E10315" t="s">
        <v>9928</v>
      </c>
      <c r="F10315">
        <v>229.63499999999999</v>
      </c>
      <c r="G10315">
        <v>102.619</v>
      </c>
      <c r="H10315">
        <v>48.737000000000002</v>
      </c>
      <c r="I10315">
        <v>23564.839</v>
      </c>
      <c r="J10315">
        <v>9610361</v>
      </c>
      <c r="K10315">
        <v>37.811</v>
      </c>
      <c r="L10315">
        <v>20.73</v>
      </c>
      <c r="M10315">
        <v>8682.6550000000007</v>
      </c>
      <c r="N10315">
        <v>3541015</v>
      </c>
      <c r="O10315">
        <v>3.577</v>
      </c>
      <c r="P10315">
        <v>10.705</v>
      </c>
      <c r="Q10315">
        <v>821.36400000000003</v>
      </c>
      <c r="R10315">
        <v>334974</v>
      </c>
      <c r="S10315">
        <v>3.3000000000000002E-2</v>
      </c>
      <c r="T10315">
        <v>2.8860000000000001</v>
      </c>
      <c r="U10315">
        <v>7.5030000000000001</v>
      </c>
      <c r="V10315">
        <v>3060</v>
      </c>
      <c r="W10315">
        <f t="shared" si="407"/>
        <v>12</v>
      </c>
      <c r="X10315">
        <f t="shared" si="405"/>
        <v>836.87414000000001</v>
      </c>
      <c r="Y10315">
        <f t="shared" si="406"/>
        <v>20.456099999999999</v>
      </c>
    </row>
    <row r="10316" spans="1:25" x14ac:dyDescent="0.2">
      <c r="A10316" t="s">
        <v>9864</v>
      </c>
      <c r="B10316" t="s">
        <v>24</v>
      </c>
      <c r="C10316">
        <v>5</v>
      </c>
      <c r="D10316">
        <v>11</v>
      </c>
      <c r="E10316" t="s">
        <v>4371</v>
      </c>
      <c r="F10316">
        <v>148.63200000000001</v>
      </c>
      <c r="G10316">
        <v>95.941999999999993</v>
      </c>
      <c r="H10316">
        <v>48.246000000000002</v>
      </c>
      <c r="I10316">
        <v>14259.98</v>
      </c>
      <c r="J10316">
        <v>5815595</v>
      </c>
      <c r="K10316">
        <v>15.708</v>
      </c>
      <c r="L10316">
        <v>8.3309999999999995</v>
      </c>
      <c r="M10316">
        <v>2334.7339999999999</v>
      </c>
      <c r="N10316">
        <v>952166</v>
      </c>
      <c r="O10316">
        <v>2.2629999999999999</v>
      </c>
      <c r="P10316">
        <v>2.8220000000000001</v>
      </c>
      <c r="Q10316">
        <v>336.36399999999998</v>
      </c>
      <c r="R10316">
        <v>137178</v>
      </c>
      <c r="S10316">
        <v>8.0000000000000002E-3</v>
      </c>
      <c r="T10316">
        <v>1.4650000000000001</v>
      </c>
      <c r="U10316">
        <v>1.2509999999999999</v>
      </c>
      <c r="V10316">
        <v>510</v>
      </c>
      <c r="W10316">
        <f t="shared" si="407"/>
        <v>2</v>
      </c>
      <c r="X10316">
        <f t="shared" si="405"/>
        <v>0</v>
      </c>
      <c r="Y10316">
        <f t="shared" si="406"/>
        <v>1.3560999999999999</v>
      </c>
    </row>
    <row r="10317" spans="1:25" x14ac:dyDescent="0.2">
      <c r="A10317" t="s">
        <v>9864</v>
      </c>
      <c r="B10317" t="s">
        <v>24</v>
      </c>
      <c r="C10317">
        <v>5</v>
      </c>
      <c r="D10317">
        <v>12</v>
      </c>
      <c r="E10317" t="s">
        <v>9929</v>
      </c>
      <c r="F10317">
        <v>208.07900000000001</v>
      </c>
      <c r="G10317">
        <v>109.663</v>
      </c>
      <c r="H10317">
        <v>48.249000000000002</v>
      </c>
      <c r="I10317">
        <v>22818.524000000001</v>
      </c>
      <c r="J10317">
        <v>9305994</v>
      </c>
      <c r="K10317">
        <v>8.1690000000000005</v>
      </c>
      <c r="L10317">
        <v>4.9980000000000002</v>
      </c>
      <c r="M10317">
        <v>1699.6969999999999</v>
      </c>
      <c r="N10317">
        <v>693181</v>
      </c>
      <c r="O10317">
        <v>2.16</v>
      </c>
      <c r="P10317">
        <v>1.5009999999999999</v>
      </c>
      <c r="Q10317">
        <v>449.50799999999998</v>
      </c>
      <c r="R10317">
        <v>183321</v>
      </c>
      <c r="S10317">
        <v>0</v>
      </c>
      <c r="T10317">
        <v>0</v>
      </c>
      <c r="U10317">
        <v>0</v>
      </c>
      <c r="V10317">
        <v>0</v>
      </c>
      <c r="W10317">
        <f t="shared" si="407"/>
        <v>0</v>
      </c>
      <c r="X10317">
        <f t="shared" si="405"/>
        <v>126.62918000000001</v>
      </c>
      <c r="Y10317">
        <f t="shared" si="406"/>
        <v>0</v>
      </c>
    </row>
    <row r="10318" spans="1:25" x14ac:dyDescent="0.2">
      <c r="A10318" t="s">
        <v>9864</v>
      </c>
      <c r="B10318" t="s">
        <v>24</v>
      </c>
      <c r="C10318">
        <v>5</v>
      </c>
      <c r="D10318">
        <v>16</v>
      </c>
      <c r="E10318" t="s">
        <v>9930</v>
      </c>
      <c r="F10318">
        <v>204.386</v>
      </c>
      <c r="G10318">
        <v>87.924000000000007</v>
      </c>
      <c r="H10318">
        <v>41.195999999999998</v>
      </c>
      <c r="I10318">
        <v>17970.501</v>
      </c>
      <c r="J10318">
        <v>7328843</v>
      </c>
      <c r="K10318">
        <v>25.263999999999999</v>
      </c>
      <c r="L10318">
        <v>13.506</v>
      </c>
      <c r="M10318">
        <v>5163.62</v>
      </c>
      <c r="N10318">
        <v>2105860</v>
      </c>
      <c r="O10318">
        <v>3.7730000000000001</v>
      </c>
      <c r="P10318">
        <v>11.164999999999999</v>
      </c>
      <c r="Q10318">
        <v>771.04899999999998</v>
      </c>
      <c r="R10318">
        <v>314454</v>
      </c>
      <c r="S10318">
        <v>0.04</v>
      </c>
      <c r="T10318">
        <v>3.1840000000000002</v>
      </c>
      <c r="U10318">
        <v>8.1280000000000001</v>
      </c>
      <c r="V10318">
        <v>3315</v>
      </c>
      <c r="W10318">
        <f t="shared" si="407"/>
        <v>13</v>
      </c>
      <c r="X10318">
        <f t="shared" si="405"/>
        <v>740.77248999999995</v>
      </c>
      <c r="Y10318">
        <f t="shared" si="406"/>
        <v>22.366099999999999</v>
      </c>
    </row>
    <row r="10319" spans="1:25" x14ac:dyDescent="0.2">
      <c r="A10319" t="s">
        <v>9864</v>
      </c>
      <c r="B10319" t="s">
        <v>24</v>
      </c>
      <c r="C10319">
        <v>5</v>
      </c>
      <c r="D10319">
        <v>17</v>
      </c>
      <c r="E10319" t="s">
        <v>9931</v>
      </c>
      <c r="F10319">
        <v>268.00599999999997</v>
      </c>
      <c r="G10319">
        <v>106.828</v>
      </c>
      <c r="H10319">
        <v>45.1</v>
      </c>
      <c r="I10319">
        <v>28630.674999999999</v>
      </c>
      <c r="J10319">
        <v>11676342</v>
      </c>
      <c r="K10319">
        <v>36.57</v>
      </c>
      <c r="L10319">
        <v>17.071999999999999</v>
      </c>
      <c r="M10319">
        <v>9800.9050000000007</v>
      </c>
      <c r="N10319">
        <v>3997067</v>
      </c>
      <c r="O10319">
        <v>6.7329999999999997</v>
      </c>
      <c r="P10319">
        <v>16.702000000000002</v>
      </c>
      <c r="Q10319">
        <v>1804.5060000000001</v>
      </c>
      <c r="R10319">
        <v>735925</v>
      </c>
      <c r="S10319">
        <v>6.3E-2</v>
      </c>
      <c r="T10319">
        <v>4.0069999999999997</v>
      </c>
      <c r="U10319">
        <v>16.882000000000001</v>
      </c>
      <c r="V10319">
        <v>6885</v>
      </c>
      <c r="W10319">
        <f t="shared" si="407"/>
        <v>27</v>
      </c>
      <c r="X10319">
        <f t="shared" si="405"/>
        <v>2714.6753600000002</v>
      </c>
      <c r="Y10319">
        <f t="shared" si="406"/>
        <v>49.106099999999998</v>
      </c>
    </row>
    <row r="10320" spans="1:25" x14ac:dyDescent="0.2">
      <c r="A10320" t="s">
        <v>9864</v>
      </c>
      <c r="B10320" t="s">
        <v>24</v>
      </c>
      <c r="C10320">
        <v>5</v>
      </c>
      <c r="D10320">
        <v>18</v>
      </c>
      <c r="E10320" t="s">
        <v>9932</v>
      </c>
      <c r="F10320">
        <v>196.917</v>
      </c>
      <c r="G10320">
        <v>104.062</v>
      </c>
      <c r="H10320">
        <v>51.709000000000003</v>
      </c>
      <c r="I10320">
        <v>20491.687000000002</v>
      </c>
      <c r="J10320">
        <v>8357049</v>
      </c>
      <c r="K10320">
        <v>23.13</v>
      </c>
      <c r="L10320">
        <v>10.523999999999999</v>
      </c>
      <c r="M10320">
        <v>4554.7089999999998</v>
      </c>
      <c r="N10320">
        <v>1857530</v>
      </c>
      <c r="O10320">
        <v>5.5449999999999999</v>
      </c>
      <c r="P10320">
        <v>14.147</v>
      </c>
      <c r="Q10320">
        <v>1091.82</v>
      </c>
      <c r="R10320">
        <v>445273</v>
      </c>
      <c r="S10320">
        <v>4.8000000000000001E-2</v>
      </c>
      <c r="T10320">
        <v>3.4849999999999999</v>
      </c>
      <c r="U10320">
        <v>9.3789999999999996</v>
      </c>
      <c r="V10320">
        <v>3825</v>
      </c>
      <c r="W10320">
        <f t="shared" si="407"/>
        <v>15</v>
      </c>
      <c r="X10320">
        <f t="shared" si="405"/>
        <v>1353.4450999999997</v>
      </c>
      <c r="Y10320">
        <f t="shared" si="406"/>
        <v>26.1861</v>
      </c>
    </row>
    <row r="10321" spans="1:25" x14ac:dyDescent="0.2">
      <c r="A10321" t="s">
        <v>9864</v>
      </c>
      <c r="B10321" t="s">
        <v>24</v>
      </c>
      <c r="C10321">
        <v>5</v>
      </c>
      <c r="D10321">
        <v>19</v>
      </c>
      <c r="E10321" t="s">
        <v>4199</v>
      </c>
      <c r="F10321">
        <v>220.85400000000001</v>
      </c>
      <c r="G10321">
        <v>101.93600000000001</v>
      </c>
      <c r="H10321">
        <v>48.152000000000001</v>
      </c>
      <c r="I10321">
        <v>22512.92</v>
      </c>
      <c r="J10321">
        <v>9181361</v>
      </c>
      <c r="K10321">
        <v>5.73</v>
      </c>
      <c r="L10321">
        <v>3.0609999999999999</v>
      </c>
      <c r="M10321">
        <v>1265.4159999999999</v>
      </c>
      <c r="N10321">
        <v>516070</v>
      </c>
      <c r="O10321">
        <v>1.825</v>
      </c>
      <c r="P10321">
        <v>1.262</v>
      </c>
      <c r="Q10321">
        <v>403.16699999999997</v>
      </c>
      <c r="R10321">
        <v>164422</v>
      </c>
      <c r="S10321">
        <v>0</v>
      </c>
      <c r="T10321">
        <v>0</v>
      </c>
      <c r="U10321">
        <v>0</v>
      </c>
      <c r="V10321">
        <v>0</v>
      </c>
      <c r="W10321">
        <f t="shared" si="407"/>
        <v>0</v>
      </c>
      <c r="X10321">
        <f t="shared" si="405"/>
        <v>38.117869999999989</v>
      </c>
      <c r="Y10321">
        <f t="shared" si="406"/>
        <v>0</v>
      </c>
    </row>
    <row r="10322" spans="1:25" x14ac:dyDescent="0.2">
      <c r="A10322" t="s">
        <v>9864</v>
      </c>
      <c r="B10322" t="s">
        <v>24</v>
      </c>
      <c r="C10322">
        <v>5</v>
      </c>
      <c r="D10322">
        <v>20</v>
      </c>
      <c r="E10322" t="s">
        <v>9933</v>
      </c>
      <c r="F10322">
        <v>299.37299999999999</v>
      </c>
      <c r="G10322">
        <v>79.31</v>
      </c>
      <c r="H10322">
        <v>36.456000000000003</v>
      </c>
      <c r="I10322">
        <v>23743.205999999998</v>
      </c>
      <c r="J10322">
        <v>9683104</v>
      </c>
      <c r="K10322">
        <v>42.02</v>
      </c>
      <c r="L10322">
        <v>22.341999999999999</v>
      </c>
      <c r="M10322">
        <v>12579.753000000001</v>
      </c>
      <c r="N10322">
        <v>5130354</v>
      </c>
      <c r="O10322">
        <v>2.198</v>
      </c>
      <c r="P10322">
        <v>6.2779999999999996</v>
      </c>
      <c r="Q10322">
        <v>658.05700000000002</v>
      </c>
      <c r="R10322">
        <v>268373</v>
      </c>
      <c r="S10322">
        <v>1.2999999999999999E-2</v>
      </c>
      <c r="T10322">
        <v>1.788</v>
      </c>
      <c r="U10322">
        <v>3.7519999999999998</v>
      </c>
      <c r="V10322">
        <v>1530</v>
      </c>
      <c r="W10322">
        <f t="shared" si="407"/>
        <v>6</v>
      </c>
      <c r="X10322">
        <f t="shared" si="405"/>
        <v>524.9577700000001</v>
      </c>
      <c r="Y10322">
        <f t="shared" si="406"/>
        <v>8.9961000000000002</v>
      </c>
    </row>
    <row r="10323" spans="1:25" x14ac:dyDescent="0.2">
      <c r="A10323" t="s">
        <v>9864</v>
      </c>
      <c r="B10323" t="s">
        <v>24</v>
      </c>
      <c r="C10323">
        <v>5</v>
      </c>
      <c r="D10323">
        <v>21</v>
      </c>
      <c r="E10323" t="s">
        <v>9934</v>
      </c>
      <c r="F10323">
        <v>170.73400000000001</v>
      </c>
      <c r="G10323">
        <v>83.641000000000005</v>
      </c>
      <c r="H10323">
        <v>43.372999999999998</v>
      </c>
      <c r="I10323">
        <v>14280.451999999999</v>
      </c>
      <c r="J10323">
        <v>5823944</v>
      </c>
      <c r="K10323">
        <v>5.2169999999999996</v>
      </c>
      <c r="L10323">
        <v>3.3420000000000001</v>
      </c>
      <c r="M10323">
        <v>890.79600000000005</v>
      </c>
      <c r="N10323">
        <v>363290</v>
      </c>
      <c r="O10323">
        <v>2.0960000000000001</v>
      </c>
      <c r="P10323">
        <v>4.1130000000000004</v>
      </c>
      <c r="Q10323">
        <v>357.90499999999997</v>
      </c>
      <c r="R10323">
        <v>145963</v>
      </c>
      <c r="S10323">
        <v>7.0000000000000001E-3</v>
      </c>
      <c r="T10323">
        <v>1.367</v>
      </c>
      <c r="U10323">
        <v>1.2509999999999999</v>
      </c>
      <c r="V10323">
        <v>510</v>
      </c>
      <c r="W10323">
        <f t="shared" si="407"/>
        <v>2</v>
      </c>
      <c r="X10323">
        <f t="shared" si="405"/>
        <v>0</v>
      </c>
      <c r="Y10323">
        <f t="shared" si="406"/>
        <v>1.3560999999999999</v>
      </c>
    </row>
    <row r="10324" spans="1:25" x14ac:dyDescent="0.2">
      <c r="A10324" t="s">
        <v>9864</v>
      </c>
      <c r="B10324" t="s">
        <v>24</v>
      </c>
      <c r="C10324">
        <v>6</v>
      </c>
      <c r="D10324">
        <v>1</v>
      </c>
      <c r="E10324" t="s">
        <v>9935</v>
      </c>
      <c r="F10324">
        <v>340.31400000000002</v>
      </c>
      <c r="G10324">
        <v>74.838999999999999</v>
      </c>
      <c r="H10324">
        <v>33.582000000000001</v>
      </c>
      <c r="I10324">
        <v>25468.593000000001</v>
      </c>
      <c r="J10324">
        <v>10386762</v>
      </c>
      <c r="K10324">
        <v>23.6</v>
      </c>
      <c r="L10324">
        <v>15.099</v>
      </c>
      <c r="M10324">
        <v>8031.4979999999996</v>
      </c>
      <c r="N10324">
        <v>3275456</v>
      </c>
      <c r="O10324">
        <v>4.2839999999999998</v>
      </c>
      <c r="P10324">
        <v>11.102</v>
      </c>
      <c r="Q10324">
        <v>1457.866</v>
      </c>
      <c r="R10324">
        <v>594556</v>
      </c>
      <c r="S10324">
        <v>4.5999999999999999E-2</v>
      </c>
      <c r="T10324">
        <v>3.4220000000000002</v>
      </c>
      <c r="U10324">
        <v>15.632</v>
      </c>
      <c r="V10324">
        <v>6375</v>
      </c>
      <c r="W10324">
        <f t="shared" si="407"/>
        <v>25</v>
      </c>
      <c r="X10324">
        <f t="shared" si="405"/>
        <v>2052.5929599999999</v>
      </c>
      <c r="Y10324">
        <f t="shared" si="406"/>
        <v>45.286099999999998</v>
      </c>
    </row>
    <row r="10325" spans="1:25" x14ac:dyDescent="0.2">
      <c r="A10325" t="s">
        <v>9864</v>
      </c>
      <c r="B10325" t="s">
        <v>24</v>
      </c>
      <c r="C10325">
        <v>6</v>
      </c>
      <c r="D10325">
        <v>2</v>
      </c>
      <c r="E10325" t="s">
        <v>9936</v>
      </c>
      <c r="F10325">
        <v>111.55200000000001</v>
      </c>
      <c r="G10325">
        <v>94.531000000000006</v>
      </c>
      <c r="H10325">
        <v>48.813000000000002</v>
      </c>
      <c r="I10325">
        <v>10545.165999999999</v>
      </c>
      <c r="J10325">
        <v>4300596</v>
      </c>
      <c r="K10325">
        <v>5.234</v>
      </c>
      <c r="L10325">
        <v>2.3650000000000002</v>
      </c>
      <c r="M10325">
        <v>583.82500000000005</v>
      </c>
      <c r="N10325">
        <v>238099</v>
      </c>
      <c r="O10325">
        <v>1.9379999999999999</v>
      </c>
      <c r="P10325">
        <v>1.3069999999999999</v>
      </c>
      <c r="Q10325">
        <v>216.22900000000001</v>
      </c>
      <c r="R10325">
        <v>88184</v>
      </c>
      <c r="S10325">
        <v>0</v>
      </c>
      <c r="T10325">
        <v>0</v>
      </c>
      <c r="U10325">
        <v>0</v>
      </c>
      <c r="V10325">
        <v>0</v>
      </c>
      <c r="W10325">
        <f t="shared" si="407"/>
        <v>0</v>
      </c>
      <c r="X10325">
        <f t="shared" si="405"/>
        <v>0</v>
      </c>
      <c r="Y10325">
        <f t="shared" si="406"/>
        <v>0</v>
      </c>
    </row>
    <row r="10326" spans="1:25" x14ac:dyDescent="0.2">
      <c r="A10326" t="s">
        <v>9864</v>
      </c>
      <c r="B10326" t="s">
        <v>24</v>
      </c>
      <c r="C10326">
        <v>6</v>
      </c>
      <c r="D10326">
        <v>3</v>
      </c>
      <c r="E10326" t="s">
        <v>3330</v>
      </c>
      <c r="F10326">
        <v>327.387</v>
      </c>
      <c r="G10326">
        <v>81.673000000000002</v>
      </c>
      <c r="H10326">
        <v>36.968000000000004</v>
      </c>
      <c r="I10326">
        <v>26738.799999999999</v>
      </c>
      <c r="J10326">
        <v>10904786</v>
      </c>
      <c r="K10326">
        <v>31.864000000000001</v>
      </c>
      <c r="L10326">
        <v>15.788</v>
      </c>
      <c r="M10326">
        <v>10431.764999999999</v>
      </c>
      <c r="N10326">
        <v>4254348</v>
      </c>
      <c r="O10326">
        <v>3.7690000000000001</v>
      </c>
      <c r="P10326">
        <v>12.834</v>
      </c>
      <c r="Q10326">
        <v>1233.7829999999999</v>
      </c>
      <c r="R10326">
        <v>503169</v>
      </c>
      <c r="S10326">
        <v>2.9000000000000001E-2</v>
      </c>
      <c r="T10326">
        <v>2.7029999999999998</v>
      </c>
      <c r="U10326">
        <v>9.3789999999999996</v>
      </c>
      <c r="V10326">
        <v>3825</v>
      </c>
      <c r="W10326">
        <f t="shared" si="407"/>
        <v>15</v>
      </c>
      <c r="X10326">
        <f t="shared" si="405"/>
        <v>1624.5944299999996</v>
      </c>
      <c r="Y10326">
        <f t="shared" si="406"/>
        <v>26.1861</v>
      </c>
    </row>
    <row r="10327" spans="1:25" x14ac:dyDescent="0.2">
      <c r="A10327" t="s">
        <v>9864</v>
      </c>
      <c r="B10327" t="s">
        <v>24</v>
      </c>
      <c r="C10327">
        <v>6</v>
      </c>
      <c r="D10327">
        <v>4</v>
      </c>
      <c r="E10327" t="s">
        <v>9937</v>
      </c>
      <c r="F10327">
        <v>100.339</v>
      </c>
      <c r="G10327">
        <v>89.909000000000006</v>
      </c>
      <c r="H10327">
        <v>48.192</v>
      </c>
      <c r="I10327">
        <v>9021.375</v>
      </c>
      <c r="J10327">
        <v>3679154</v>
      </c>
      <c r="K10327">
        <v>10.859</v>
      </c>
      <c r="L10327">
        <v>4.5039999999999996</v>
      </c>
      <c r="M10327">
        <v>1089.616</v>
      </c>
      <c r="N10327">
        <v>444374</v>
      </c>
      <c r="O10327">
        <v>2.8119999999999998</v>
      </c>
      <c r="P10327">
        <v>3.9710000000000001</v>
      </c>
      <c r="Q10327">
        <v>282.125</v>
      </c>
      <c r="R10327">
        <v>115058</v>
      </c>
      <c r="S10327">
        <v>6.0000000000000001E-3</v>
      </c>
      <c r="T10327">
        <v>1.2609999999999999</v>
      </c>
      <c r="U10327">
        <v>0.625</v>
      </c>
      <c r="V10327">
        <v>255</v>
      </c>
      <c r="W10327">
        <f t="shared" si="407"/>
        <v>1</v>
      </c>
      <c r="X10327">
        <f t="shared" si="405"/>
        <v>0</v>
      </c>
      <c r="Y10327">
        <f t="shared" si="406"/>
        <v>0</v>
      </c>
    </row>
    <row r="10328" spans="1:25" x14ac:dyDescent="0.2">
      <c r="A10328" t="s">
        <v>9864</v>
      </c>
      <c r="B10328" t="s">
        <v>24</v>
      </c>
      <c r="C10328">
        <v>6</v>
      </c>
      <c r="D10328">
        <v>6</v>
      </c>
      <c r="E10328" t="s">
        <v>9938</v>
      </c>
      <c r="F10328">
        <v>133.351</v>
      </c>
      <c r="G10328">
        <v>97.54</v>
      </c>
      <c r="H10328">
        <v>49.741999999999997</v>
      </c>
      <c r="I10328">
        <v>13007.001</v>
      </c>
      <c r="J10328">
        <v>5304597</v>
      </c>
      <c r="K10328">
        <v>6.17</v>
      </c>
      <c r="L10328">
        <v>2.7349999999999999</v>
      </c>
      <c r="M10328">
        <v>822.78200000000004</v>
      </c>
      <c r="N10328">
        <v>335552</v>
      </c>
      <c r="O10328">
        <v>2.649</v>
      </c>
      <c r="P10328">
        <v>6.7629999999999999</v>
      </c>
      <c r="Q10328">
        <v>353.28</v>
      </c>
      <c r="R10328">
        <v>144077</v>
      </c>
      <c r="S10328">
        <v>5.0000000000000001E-3</v>
      </c>
      <c r="T10328">
        <v>1.093</v>
      </c>
      <c r="U10328">
        <v>0.625</v>
      </c>
      <c r="V10328">
        <v>255</v>
      </c>
      <c r="W10328">
        <f t="shared" si="407"/>
        <v>1</v>
      </c>
      <c r="X10328">
        <f t="shared" si="405"/>
        <v>0</v>
      </c>
      <c r="Y10328">
        <f t="shared" si="406"/>
        <v>0</v>
      </c>
    </row>
    <row r="10329" spans="1:25" x14ac:dyDescent="0.2">
      <c r="A10329" t="s">
        <v>9864</v>
      </c>
      <c r="B10329" t="s">
        <v>24</v>
      </c>
      <c r="C10329">
        <v>6</v>
      </c>
      <c r="D10329">
        <v>8</v>
      </c>
      <c r="E10329" t="s">
        <v>9939</v>
      </c>
      <c r="F10329">
        <v>244.44499999999999</v>
      </c>
      <c r="G10329">
        <v>101.809</v>
      </c>
      <c r="H10329">
        <v>48.231999999999999</v>
      </c>
      <c r="I10329">
        <v>24886.612000000001</v>
      </c>
      <c r="J10329">
        <v>10149415</v>
      </c>
      <c r="K10329">
        <v>3.9020000000000001</v>
      </c>
      <c r="L10329">
        <v>2.04</v>
      </c>
      <c r="M10329">
        <v>953.72</v>
      </c>
      <c r="N10329">
        <v>388952</v>
      </c>
      <c r="O10329">
        <v>1.5760000000000001</v>
      </c>
      <c r="P10329">
        <v>1.0580000000000001</v>
      </c>
      <c r="Q10329">
        <v>385.238</v>
      </c>
      <c r="R10329">
        <v>157110</v>
      </c>
      <c r="S10329">
        <v>0</v>
      </c>
      <c r="T10329">
        <v>0</v>
      </c>
      <c r="U10329">
        <v>0</v>
      </c>
      <c r="V10329">
        <v>0</v>
      </c>
      <c r="W10329">
        <f t="shared" si="407"/>
        <v>0</v>
      </c>
      <c r="X10329">
        <f t="shared" si="405"/>
        <v>3.873480000000038</v>
      </c>
      <c r="Y10329">
        <f t="shared" si="406"/>
        <v>0</v>
      </c>
    </row>
    <row r="10330" spans="1:25" x14ac:dyDescent="0.2">
      <c r="A10330" t="s">
        <v>9864</v>
      </c>
      <c r="B10330" t="s">
        <v>24</v>
      </c>
      <c r="C10330">
        <v>6</v>
      </c>
      <c r="D10330">
        <v>9</v>
      </c>
      <c r="E10330" t="s">
        <v>9940</v>
      </c>
      <c r="F10330">
        <v>388.13099999999997</v>
      </c>
      <c r="G10330">
        <v>105.389</v>
      </c>
      <c r="H10330">
        <v>47.631</v>
      </c>
      <c r="I10330">
        <v>40904.748</v>
      </c>
      <c r="J10330">
        <v>16682032</v>
      </c>
      <c r="K10330">
        <v>36.573999999999998</v>
      </c>
      <c r="L10330">
        <v>18.303000000000001</v>
      </c>
      <c r="M10330">
        <v>14195.387000000001</v>
      </c>
      <c r="N10330">
        <v>5789252</v>
      </c>
      <c r="O10330">
        <v>8.7509999999999994</v>
      </c>
      <c r="P10330">
        <v>20.047000000000001</v>
      </c>
      <c r="Q10330">
        <v>3396.39</v>
      </c>
      <c r="R10330">
        <v>1385137</v>
      </c>
      <c r="S10330">
        <v>9.2999999999999999E-2</v>
      </c>
      <c r="T10330">
        <v>4.88</v>
      </c>
      <c r="U10330">
        <v>36.265000000000001</v>
      </c>
      <c r="V10330">
        <v>14790</v>
      </c>
      <c r="W10330">
        <f t="shared" si="407"/>
        <v>58</v>
      </c>
      <c r="X10330">
        <f t="shared" si="405"/>
        <v>5755.1737999999996</v>
      </c>
      <c r="Y10330">
        <f t="shared" si="406"/>
        <v>108.31609999999999</v>
      </c>
    </row>
    <row r="10331" spans="1:25" x14ac:dyDescent="0.2">
      <c r="A10331" t="s">
        <v>9864</v>
      </c>
      <c r="B10331" t="s">
        <v>24</v>
      </c>
      <c r="C10331">
        <v>6</v>
      </c>
      <c r="D10331">
        <v>10</v>
      </c>
      <c r="E10331" t="s">
        <v>8600</v>
      </c>
      <c r="F10331">
        <v>19.317</v>
      </c>
      <c r="G10331">
        <v>40.392000000000003</v>
      </c>
      <c r="H10331">
        <v>21.17</v>
      </c>
      <c r="I10331">
        <v>780.26400000000001</v>
      </c>
      <c r="J10331">
        <v>318212</v>
      </c>
      <c r="K10331">
        <v>99.417000000000002</v>
      </c>
      <c r="L10331">
        <v>50.555999999999997</v>
      </c>
      <c r="M10331">
        <v>1920.4349999999999</v>
      </c>
      <c r="N10331">
        <v>783204</v>
      </c>
      <c r="O10331">
        <v>1.724</v>
      </c>
      <c r="P10331">
        <v>3.5190000000000001</v>
      </c>
      <c r="Q10331">
        <v>33.293999999999997</v>
      </c>
      <c r="R10331">
        <v>13578</v>
      </c>
      <c r="S10331">
        <v>0</v>
      </c>
      <c r="T10331">
        <v>0</v>
      </c>
      <c r="U10331">
        <v>0</v>
      </c>
      <c r="V10331">
        <v>0</v>
      </c>
      <c r="W10331">
        <f t="shared" si="407"/>
        <v>0</v>
      </c>
      <c r="X10331">
        <f t="shared" si="405"/>
        <v>0</v>
      </c>
      <c r="Y10331">
        <f t="shared" si="406"/>
        <v>0</v>
      </c>
    </row>
    <row r="10332" spans="1:25" x14ac:dyDescent="0.2">
      <c r="A10332" t="s">
        <v>9864</v>
      </c>
      <c r="B10332" t="s">
        <v>24</v>
      </c>
      <c r="C10332">
        <v>6</v>
      </c>
      <c r="D10332">
        <v>11</v>
      </c>
      <c r="E10332" t="s">
        <v>9941</v>
      </c>
      <c r="F10332">
        <v>491.89100000000002</v>
      </c>
      <c r="G10332">
        <v>90.882000000000005</v>
      </c>
      <c r="H10332">
        <v>41.295000000000002</v>
      </c>
      <c r="I10332">
        <v>44703.785000000003</v>
      </c>
      <c r="J10332">
        <v>18231379</v>
      </c>
      <c r="K10332">
        <v>33.210999999999999</v>
      </c>
      <c r="L10332">
        <v>16.64</v>
      </c>
      <c r="M10332">
        <v>16336.215</v>
      </c>
      <c r="N10332">
        <v>6662338</v>
      </c>
      <c r="O10332">
        <v>6.4850000000000003</v>
      </c>
      <c r="P10332">
        <v>16.408000000000001</v>
      </c>
      <c r="Q10332">
        <v>3189.7130000000002</v>
      </c>
      <c r="R10332">
        <v>1300849</v>
      </c>
      <c r="S10332">
        <v>7.8E-2</v>
      </c>
      <c r="T10332">
        <v>4.4459999999999997</v>
      </c>
      <c r="U10332">
        <v>38.140999999999998</v>
      </c>
      <c r="V10332">
        <v>15555</v>
      </c>
      <c r="W10332">
        <f t="shared" si="407"/>
        <v>61</v>
      </c>
      <c r="X10332">
        <f t="shared" si="405"/>
        <v>5360.4207299999998</v>
      </c>
      <c r="Y10332">
        <f t="shared" si="406"/>
        <v>114.0461</v>
      </c>
    </row>
    <row r="10333" spans="1:25" x14ac:dyDescent="0.2">
      <c r="A10333" t="s">
        <v>9864</v>
      </c>
      <c r="B10333" t="s">
        <v>24</v>
      </c>
      <c r="C10333">
        <v>6</v>
      </c>
      <c r="D10333">
        <v>12</v>
      </c>
      <c r="E10333" t="s">
        <v>9942</v>
      </c>
      <c r="F10333">
        <v>222.91399999999999</v>
      </c>
      <c r="G10333">
        <v>117.316</v>
      </c>
      <c r="H10333">
        <v>51.194000000000003</v>
      </c>
      <c r="I10333">
        <v>26151.383999999998</v>
      </c>
      <c r="J10333">
        <v>10665222</v>
      </c>
      <c r="K10333">
        <v>4.8620000000000001</v>
      </c>
      <c r="L10333">
        <v>2.9409999999999998</v>
      </c>
      <c r="M10333">
        <v>1083.8630000000001</v>
      </c>
      <c r="N10333">
        <v>442028</v>
      </c>
      <c r="O10333">
        <v>1.7809999999999999</v>
      </c>
      <c r="P10333">
        <v>1.21</v>
      </c>
      <c r="Q10333">
        <v>396.93400000000003</v>
      </c>
      <c r="R10333">
        <v>161880</v>
      </c>
      <c r="S10333">
        <v>0</v>
      </c>
      <c r="T10333">
        <v>0</v>
      </c>
      <c r="U10333">
        <v>0</v>
      </c>
      <c r="V10333">
        <v>0</v>
      </c>
      <c r="W10333">
        <f t="shared" si="407"/>
        <v>0</v>
      </c>
      <c r="X10333">
        <f t="shared" si="405"/>
        <v>26.212840000000089</v>
      </c>
      <c r="Y10333">
        <f t="shared" si="406"/>
        <v>0</v>
      </c>
    </row>
    <row r="10334" spans="1:25" x14ac:dyDescent="0.2">
      <c r="A10334" t="s">
        <v>9864</v>
      </c>
      <c r="B10334" t="s">
        <v>24</v>
      </c>
      <c r="C10334">
        <v>6</v>
      </c>
      <c r="D10334">
        <v>13</v>
      </c>
      <c r="E10334" t="s">
        <v>5213</v>
      </c>
      <c r="F10334">
        <v>340.80200000000002</v>
      </c>
      <c r="G10334">
        <v>117.64700000000001</v>
      </c>
      <c r="H10334">
        <v>47.756999999999998</v>
      </c>
      <c r="I10334">
        <v>40094.294999999998</v>
      </c>
      <c r="J10334">
        <v>16351508</v>
      </c>
      <c r="K10334">
        <v>24.123000000000001</v>
      </c>
      <c r="L10334">
        <v>11.076000000000001</v>
      </c>
      <c r="M10334">
        <v>8221.1450000000004</v>
      </c>
      <c r="N10334">
        <v>3352799</v>
      </c>
      <c r="O10334">
        <v>7.7409999999999997</v>
      </c>
      <c r="P10334">
        <v>19.881</v>
      </c>
      <c r="Q10334">
        <v>2638.29</v>
      </c>
      <c r="R10334">
        <v>1075964</v>
      </c>
      <c r="S10334">
        <v>7.6999999999999999E-2</v>
      </c>
      <c r="T10334">
        <v>4.4320000000000004</v>
      </c>
      <c r="U10334">
        <v>26.260999999999999</v>
      </c>
      <c r="V10334">
        <v>10710</v>
      </c>
      <c r="W10334">
        <f t="shared" si="407"/>
        <v>42</v>
      </c>
      <c r="X10334">
        <f t="shared" si="405"/>
        <v>4307.2028</v>
      </c>
      <c r="Y10334">
        <f t="shared" si="406"/>
        <v>77.756100000000004</v>
      </c>
    </row>
    <row r="10335" spans="1:25" x14ac:dyDescent="0.2">
      <c r="A10335" t="s">
        <v>9864</v>
      </c>
      <c r="B10335" t="s">
        <v>24</v>
      </c>
      <c r="C10335">
        <v>6</v>
      </c>
      <c r="D10335">
        <v>14</v>
      </c>
      <c r="E10335" t="s">
        <v>8610</v>
      </c>
      <c r="F10335">
        <v>18.373000000000001</v>
      </c>
      <c r="G10335">
        <v>52.08</v>
      </c>
      <c r="H10335">
        <v>27.984000000000002</v>
      </c>
      <c r="I10335">
        <v>956.86300000000006</v>
      </c>
      <c r="J10335">
        <v>390234</v>
      </c>
      <c r="K10335">
        <v>8.0370000000000008</v>
      </c>
      <c r="L10335">
        <v>5.9260000000000002</v>
      </c>
      <c r="M10335">
        <v>147.661</v>
      </c>
      <c r="N10335">
        <v>60220</v>
      </c>
      <c r="O10335">
        <v>1.8440000000000001</v>
      </c>
      <c r="P10335">
        <v>3.222</v>
      </c>
      <c r="Q10335">
        <v>33.881999999999998</v>
      </c>
      <c r="R10335">
        <v>13818</v>
      </c>
      <c r="S10335">
        <v>0</v>
      </c>
      <c r="T10335">
        <v>0</v>
      </c>
      <c r="U10335">
        <v>0</v>
      </c>
      <c r="V10335">
        <v>0</v>
      </c>
      <c r="W10335">
        <f t="shared" si="407"/>
        <v>0</v>
      </c>
      <c r="X10335">
        <f t="shared" si="405"/>
        <v>0</v>
      </c>
      <c r="Y10335">
        <f t="shared" si="406"/>
        <v>0</v>
      </c>
    </row>
    <row r="10336" spans="1:25" x14ac:dyDescent="0.2">
      <c r="A10336" t="s">
        <v>9864</v>
      </c>
      <c r="B10336" t="s">
        <v>24</v>
      </c>
      <c r="C10336">
        <v>6</v>
      </c>
      <c r="D10336">
        <v>21</v>
      </c>
      <c r="E10336" t="s">
        <v>9943</v>
      </c>
      <c r="F10336">
        <v>236.96600000000001</v>
      </c>
      <c r="G10336">
        <v>97.715000000000003</v>
      </c>
      <c r="H10336">
        <v>46.015000000000001</v>
      </c>
      <c r="I10336">
        <v>23155.046999999999</v>
      </c>
      <c r="J10336">
        <v>9443237</v>
      </c>
      <c r="K10336">
        <v>5.1079999999999997</v>
      </c>
      <c r="L10336">
        <v>2.302</v>
      </c>
      <c r="M10336">
        <v>1210.376</v>
      </c>
      <c r="N10336">
        <v>493623</v>
      </c>
      <c r="O10336">
        <v>2.8929999999999998</v>
      </c>
      <c r="P10336">
        <v>9.0549999999999997</v>
      </c>
      <c r="Q10336">
        <v>685.43200000000002</v>
      </c>
      <c r="R10336">
        <v>279537</v>
      </c>
      <c r="S10336">
        <v>1.0999999999999999E-2</v>
      </c>
      <c r="T10336">
        <v>1.641</v>
      </c>
      <c r="U10336">
        <v>2.5009999999999999</v>
      </c>
      <c r="V10336">
        <v>1020</v>
      </c>
      <c r="W10336">
        <f t="shared" si="407"/>
        <v>4</v>
      </c>
      <c r="X10336">
        <f t="shared" si="405"/>
        <v>577.24402000000009</v>
      </c>
      <c r="Y10336">
        <f t="shared" si="406"/>
        <v>5.1760999999999999</v>
      </c>
    </row>
    <row r="10337" spans="1:25" x14ac:dyDescent="0.2">
      <c r="A10337" t="s">
        <v>9864</v>
      </c>
      <c r="B10337" t="s">
        <v>24</v>
      </c>
      <c r="C10337">
        <v>6</v>
      </c>
      <c r="D10337">
        <v>24</v>
      </c>
      <c r="E10337" t="s">
        <v>891</v>
      </c>
      <c r="F10337">
        <v>312.41199999999998</v>
      </c>
      <c r="G10337">
        <v>78.399000000000001</v>
      </c>
      <c r="H10337">
        <v>36.915999999999997</v>
      </c>
      <c r="I10337">
        <v>24492.907999999999</v>
      </c>
      <c r="J10337">
        <v>9988852</v>
      </c>
      <c r="K10337">
        <v>24.129000000000001</v>
      </c>
      <c r="L10337">
        <v>9.0950000000000006</v>
      </c>
      <c r="M10337">
        <v>7538.3149999999996</v>
      </c>
      <c r="N10337">
        <v>3074323</v>
      </c>
      <c r="O10337">
        <v>6.609</v>
      </c>
      <c r="P10337">
        <v>18.971</v>
      </c>
      <c r="Q10337">
        <v>2064.732</v>
      </c>
      <c r="R10337">
        <v>842052</v>
      </c>
      <c r="S10337">
        <v>0.06</v>
      </c>
      <c r="T10337">
        <v>3.9119999999999999</v>
      </c>
      <c r="U10337">
        <v>18.757999999999999</v>
      </c>
      <c r="V10337">
        <v>7650</v>
      </c>
      <c r="W10337">
        <f t="shared" si="407"/>
        <v>30</v>
      </c>
      <c r="X10337">
        <f t="shared" si="405"/>
        <v>3211.7070199999998</v>
      </c>
      <c r="Y10337">
        <f t="shared" si="406"/>
        <v>54.836100000000002</v>
      </c>
    </row>
    <row r="10338" spans="1:25" x14ac:dyDescent="0.2">
      <c r="A10338" t="s">
        <v>9864</v>
      </c>
      <c r="B10338" t="s">
        <v>24</v>
      </c>
      <c r="C10338">
        <v>7</v>
      </c>
      <c r="D10338">
        <v>1</v>
      </c>
      <c r="E10338" t="s">
        <v>247</v>
      </c>
      <c r="F10338">
        <v>294.92500000000001</v>
      </c>
      <c r="G10338">
        <v>76.945999999999998</v>
      </c>
      <c r="H10338">
        <v>37.543999999999997</v>
      </c>
      <c r="I10338">
        <v>22693.263999999999</v>
      </c>
      <c r="J10338">
        <v>9254910</v>
      </c>
      <c r="K10338">
        <v>39.213999999999999</v>
      </c>
      <c r="L10338">
        <v>16.457000000000001</v>
      </c>
      <c r="M10338">
        <v>11565.054</v>
      </c>
      <c r="N10338">
        <v>4716533</v>
      </c>
      <c r="O10338">
        <v>5.0730000000000004</v>
      </c>
      <c r="P10338">
        <v>13.914999999999999</v>
      </c>
      <c r="Q10338">
        <v>1496.1880000000001</v>
      </c>
      <c r="R10338">
        <v>610185</v>
      </c>
      <c r="S10338">
        <v>5.2999999999999999E-2</v>
      </c>
      <c r="T10338">
        <v>3.6760000000000002</v>
      </c>
      <c r="U10338">
        <v>15.632</v>
      </c>
      <c r="V10338">
        <v>6375</v>
      </c>
      <c r="W10338">
        <f t="shared" si="407"/>
        <v>25</v>
      </c>
      <c r="X10338">
        <f t="shared" si="405"/>
        <v>2125.7879800000001</v>
      </c>
      <c r="Y10338">
        <f t="shared" si="406"/>
        <v>45.286099999999998</v>
      </c>
    </row>
    <row r="10339" spans="1:25" x14ac:dyDescent="0.2">
      <c r="A10339" t="s">
        <v>9864</v>
      </c>
      <c r="B10339" t="s">
        <v>24</v>
      </c>
      <c r="C10339">
        <v>7</v>
      </c>
      <c r="D10339">
        <v>2</v>
      </c>
      <c r="E10339" t="s">
        <v>9944</v>
      </c>
      <c r="F10339">
        <v>334.233</v>
      </c>
      <c r="G10339">
        <v>94.284999999999997</v>
      </c>
      <c r="H10339">
        <v>42.66</v>
      </c>
      <c r="I10339">
        <v>31513.311000000002</v>
      </c>
      <c r="J10339">
        <v>12851957</v>
      </c>
      <c r="K10339">
        <v>51.235999999999997</v>
      </c>
      <c r="L10339">
        <v>21.027000000000001</v>
      </c>
      <c r="M10339">
        <v>17124.702000000001</v>
      </c>
      <c r="N10339">
        <v>6983904</v>
      </c>
      <c r="O10339">
        <v>8.3650000000000002</v>
      </c>
      <c r="P10339">
        <v>21.52</v>
      </c>
      <c r="Q10339">
        <v>2795.7759999999998</v>
      </c>
      <c r="R10339">
        <v>1140191</v>
      </c>
      <c r="S10339">
        <v>6.7000000000000004E-2</v>
      </c>
      <c r="T10339">
        <v>4.1440000000000001</v>
      </c>
      <c r="U10339">
        <v>22.51</v>
      </c>
      <c r="V10339">
        <v>9180</v>
      </c>
      <c r="W10339">
        <f t="shared" si="407"/>
        <v>36</v>
      </c>
      <c r="X10339">
        <f t="shared" si="405"/>
        <v>4608.0010599999996</v>
      </c>
      <c r="Y10339">
        <f t="shared" si="406"/>
        <v>66.296099999999996</v>
      </c>
    </row>
    <row r="10340" spans="1:25" x14ac:dyDescent="0.2">
      <c r="A10340" t="s">
        <v>9864</v>
      </c>
      <c r="B10340" t="s">
        <v>24</v>
      </c>
      <c r="C10340">
        <v>7</v>
      </c>
      <c r="D10340">
        <v>3</v>
      </c>
      <c r="E10340" t="s">
        <v>9945</v>
      </c>
      <c r="F10340">
        <v>307.39999999999998</v>
      </c>
      <c r="G10340">
        <v>87.129000000000005</v>
      </c>
      <c r="H10340">
        <v>43.12</v>
      </c>
      <c r="I10340">
        <v>26783.543000000001</v>
      </c>
      <c r="J10340">
        <v>10923033</v>
      </c>
      <c r="K10340">
        <v>30.619</v>
      </c>
      <c r="L10340">
        <v>13.082000000000001</v>
      </c>
      <c r="M10340">
        <v>9412.3719999999994</v>
      </c>
      <c r="N10340">
        <v>3838613</v>
      </c>
      <c r="O10340">
        <v>6.1310000000000002</v>
      </c>
      <c r="P10340">
        <v>16.106000000000002</v>
      </c>
      <c r="Q10340">
        <v>1884.692</v>
      </c>
      <c r="R10340">
        <v>768627</v>
      </c>
      <c r="S10340">
        <v>5.8999999999999997E-2</v>
      </c>
      <c r="T10340">
        <v>3.8780000000000001</v>
      </c>
      <c r="U10340">
        <v>18.132999999999999</v>
      </c>
      <c r="V10340">
        <v>7395</v>
      </c>
      <c r="W10340">
        <f t="shared" si="407"/>
        <v>29</v>
      </c>
      <c r="X10340">
        <f t="shared" si="405"/>
        <v>2867.8306199999997</v>
      </c>
      <c r="Y10340">
        <f t="shared" si="406"/>
        <v>52.926099999999998</v>
      </c>
    </row>
    <row r="10341" spans="1:25" x14ac:dyDescent="0.2">
      <c r="A10341" t="s">
        <v>9864</v>
      </c>
      <c r="B10341" t="s">
        <v>24</v>
      </c>
      <c r="C10341">
        <v>7</v>
      </c>
      <c r="D10341">
        <v>4</v>
      </c>
      <c r="E10341" t="s">
        <v>373</v>
      </c>
      <c r="F10341">
        <v>371.2</v>
      </c>
      <c r="G10341">
        <v>92.611000000000004</v>
      </c>
      <c r="H10341">
        <v>38.24</v>
      </c>
      <c r="I10341">
        <v>34377.023000000001</v>
      </c>
      <c r="J10341">
        <v>14019854</v>
      </c>
      <c r="K10341">
        <v>31.454000000000001</v>
      </c>
      <c r="L10341">
        <v>12.657</v>
      </c>
      <c r="M10341">
        <v>11675.895</v>
      </c>
      <c r="N10341">
        <v>4761737</v>
      </c>
      <c r="O10341">
        <v>7.5819999999999999</v>
      </c>
      <c r="P10341">
        <v>18.600999999999999</v>
      </c>
      <c r="Q10341">
        <v>2814.259</v>
      </c>
      <c r="R10341">
        <v>1147729</v>
      </c>
      <c r="S10341">
        <v>7.6999999999999999E-2</v>
      </c>
      <c r="T10341">
        <v>4.444</v>
      </c>
      <c r="U10341">
        <v>28.762</v>
      </c>
      <c r="V10341">
        <v>11730</v>
      </c>
      <c r="W10341">
        <f t="shared" si="407"/>
        <v>46</v>
      </c>
      <c r="X10341">
        <f t="shared" si="405"/>
        <v>4643.3035899999995</v>
      </c>
      <c r="Y10341">
        <f t="shared" si="406"/>
        <v>85.396100000000004</v>
      </c>
    </row>
    <row r="10342" spans="1:25" x14ac:dyDescent="0.2">
      <c r="A10342" t="s">
        <v>9864</v>
      </c>
      <c r="B10342" t="s">
        <v>24</v>
      </c>
      <c r="C10342">
        <v>7</v>
      </c>
      <c r="D10342">
        <v>5</v>
      </c>
      <c r="E10342" t="s">
        <v>9946</v>
      </c>
      <c r="F10342">
        <v>258.21300000000002</v>
      </c>
      <c r="G10342">
        <v>95.245999999999995</v>
      </c>
      <c r="H10342">
        <v>46.457999999999998</v>
      </c>
      <c r="I10342">
        <v>24593.679</v>
      </c>
      <c r="J10342">
        <v>10029949</v>
      </c>
      <c r="K10342">
        <v>6.0750000000000002</v>
      </c>
      <c r="L10342">
        <v>2.8860000000000001</v>
      </c>
      <c r="M10342">
        <v>1568.665</v>
      </c>
      <c r="N10342">
        <v>639743</v>
      </c>
      <c r="O10342">
        <v>2.347</v>
      </c>
      <c r="P10342">
        <v>3.8780000000000001</v>
      </c>
      <c r="Q10342">
        <v>606.06399999999996</v>
      </c>
      <c r="R10342">
        <v>247169</v>
      </c>
      <c r="S10342">
        <v>2E-3</v>
      </c>
      <c r="T10342">
        <v>0.78600000000000003</v>
      </c>
      <c r="U10342">
        <v>0.625</v>
      </c>
      <c r="V10342">
        <v>255</v>
      </c>
      <c r="W10342">
        <f t="shared" si="407"/>
        <v>1</v>
      </c>
      <c r="X10342">
        <f t="shared" si="405"/>
        <v>425.65113999999994</v>
      </c>
      <c r="Y10342">
        <f t="shared" si="406"/>
        <v>0</v>
      </c>
    </row>
    <row r="10343" spans="1:25" x14ac:dyDescent="0.2">
      <c r="A10343" t="s">
        <v>9864</v>
      </c>
      <c r="B10343" t="s">
        <v>24</v>
      </c>
      <c r="C10343">
        <v>7</v>
      </c>
      <c r="D10343">
        <v>6</v>
      </c>
      <c r="E10343" t="s">
        <v>9947</v>
      </c>
      <c r="F10343">
        <v>221.52600000000001</v>
      </c>
      <c r="G10343">
        <v>94.459000000000003</v>
      </c>
      <c r="H10343">
        <v>47.685000000000002</v>
      </c>
      <c r="I10343">
        <v>20925.028999999999</v>
      </c>
      <c r="J10343">
        <v>8533777</v>
      </c>
      <c r="K10343">
        <v>31.187000000000001</v>
      </c>
      <c r="L10343">
        <v>25.545000000000002</v>
      </c>
      <c r="M10343">
        <v>6908.7449999999999</v>
      </c>
      <c r="N10343">
        <v>2817568</v>
      </c>
      <c r="O10343">
        <v>1.9870000000000001</v>
      </c>
      <c r="P10343">
        <v>1.544</v>
      </c>
      <c r="Q10343">
        <v>440.07</v>
      </c>
      <c r="R10343">
        <v>179472</v>
      </c>
      <c r="S10343">
        <v>0</v>
      </c>
      <c r="T10343">
        <v>0</v>
      </c>
      <c r="U10343">
        <v>0</v>
      </c>
      <c r="V10343">
        <v>0</v>
      </c>
      <c r="W10343">
        <f t="shared" si="407"/>
        <v>0</v>
      </c>
      <c r="X10343">
        <f t="shared" si="405"/>
        <v>108.60260000000002</v>
      </c>
      <c r="Y10343">
        <f t="shared" si="406"/>
        <v>0</v>
      </c>
    </row>
    <row r="10344" spans="1:25" x14ac:dyDescent="0.2">
      <c r="A10344" t="s">
        <v>9864</v>
      </c>
      <c r="B10344" t="s">
        <v>24</v>
      </c>
      <c r="C10344">
        <v>7</v>
      </c>
      <c r="D10344">
        <v>7</v>
      </c>
      <c r="E10344" t="s">
        <v>9948</v>
      </c>
      <c r="F10344">
        <v>326.47000000000003</v>
      </c>
      <c r="G10344">
        <v>101.905</v>
      </c>
      <c r="H10344">
        <v>39.494</v>
      </c>
      <c r="I10344">
        <v>33269.034</v>
      </c>
      <c r="J10344">
        <v>13567987</v>
      </c>
      <c r="K10344">
        <v>29.773</v>
      </c>
      <c r="L10344">
        <v>13.401</v>
      </c>
      <c r="M10344">
        <v>9720.0570000000007</v>
      </c>
      <c r="N10344">
        <v>3964095</v>
      </c>
      <c r="O10344">
        <v>6.609</v>
      </c>
      <c r="P10344">
        <v>18.347999999999999</v>
      </c>
      <c r="Q10344">
        <v>2157.7809999999999</v>
      </c>
      <c r="R10344">
        <v>880000</v>
      </c>
      <c r="S10344">
        <v>5.7000000000000002E-2</v>
      </c>
      <c r="T10344">
        <v>3.827</v>
      </c>
      <c r="U10344">
        <v>18.757999999999999</v>
      </c>
      <c r="V10344">
        <v>7650</v>
      </c>
      <c r="W10344">
        <f t="shared" si="407"/>
        <v>30</v>
      </c>
      <c r="X10344">
        <f t="shared" si="405"/>
        <v>3389.4306099999999</v>
      </c>
      <c r="Y10344">
        <f t="shared" si="406"/>
        <v>54.836100000000002</v>
      </c>
    </row>
    <row r="10345" spans="1:25" x14ac:dyDescent="0.2">
      <c r="A10345" t="s">
        <v>9864</v>
      </c>
      <c r="B10345" t="s">
        <v>24</v>
      </c>
      <c r="C10345">
        <v>7</v>
      </c>
      <c r="D10345">
        <v>8</v>
      </c>
      <c r="E10345" t="s">
        <v>9949</v>
      </c>
      <c r="F10345">
        <v>249.05699999999999</v>
      </c>
      <c r="G10345">
        <v>44.859000000000002</v>
      </c>
      <c r="H10345">
        <v>25.460999999999999</v>
      </c>
      <c r="I10345">
        <v>11172.548000000001</v>
      </c>
      <c r="J10345">
        <v>4556459</v>
      </c>
      <c r="K10345">
        <v>22.837</v>
      </c>
      <c r="L10345">
        <v>10.678000000000001</v>
      </c>
      <c r="M10345">
        <v>5687.7719999999999</v>
      </c>
      <c r="N10345">
        <v>2319623</v>
      </c>
      <c r="O10345">
        <v>2.238</v>
      </c>
      <c r="P10345">
        <v>5.4640000000000004</v>
      </c>
      <c r="Q10345">
        <v>557.33500000000004</v>
      </c>
      <c r="R10345">
        <v>227296</v>
      </c>
      <c r="S10345">
        <v>8.0000000000000002E-3</v>
      </c>
      <c r="T10345">
        <v>1.3859999999999999</v>
      </c>
      <c r="U10345">
        <v>1.8759999999999999</v>
      </c>
      <c r="V10345">
        <v>765</v>
      </c>
      <c r="W10345">
        <f t="shared" si="407"/>
        <v>3</v>
      </c>
      <c r="X10345">
        <f t="shared" si="405"/>
        <v>332.57875000000007</v>
      </c>
      <c r="Y10345">
        <f t="shared" si="406"/>
        <v>3.2660999999999998</v>
      </c>
    </row>
    <row r="10346" spans="1:25" x14ac:dyDescent="0.2">
      <c r="A10346" t="s">
        <v>9864</v>
      </c>
      <c r="B10346" t="s">
        <v>24</v>
      </c>
      <c r="C10346">
        <v>8</v>
      </c>
      <c r="D10346">
        <v>1</v>
      </c>
      <c r="E10346" t="s">
        <v>4366</v>
      </c>
      <c r="F10346">
        <v>345.38</v>
      </c>
      <c r="G10346">
        <v>81.207999999999998</v>
      </c>
      <c r="H10346">
        <v>31.68</v>
      </c>
      <c r="I10346">
        <v>28047.511999999999</v>
      </c>
      <c r="J10346">
        <v>11438513</v>
      </c>
      <c r="K10346">
        <v>32.895000000000003</v>
      </c>
      <c r="L10346">
        <v>14.656000000000001</v>
      </c>
      <c r="M10346">
        <v>11361.424999999999</v>
      </c>
      <c r="N10346">
        <v>4633488</v>
      </c>
      <c r="O10346">
        <v>4.47</v>
      </c>
      <c r="P10346">
        <v>12.163</v>
      </c>
      <c r="Q10346">
        <v>1543.721</v>
      </c>
      <c r="R10346">
        <v>629570</v>
      </c>
      <c r="S10346">
        <v>4.2000000000000003E-2</v>
      </c>
      <c r="T10346">
        <v>3.258</v>
      </c>
      <c r="U10346">
        <v>14.381</v>
      </c>
      <c r="V10346">
        <v>5865</v>
      </c>
      <c r="W10346">
        <f t="shared" si="407"/>
        <v>23</v>
      </c>
      <c r="X10346">
        <f t="shared" si="405"/>
        <v>2216.5760099999998</v>
      </c>
      <c r="Y10346">
        <f t="shared" si="406"/>
        <v>41.466099999999997</v>
      </c>
    </row>
    <row r="10347" spans="1:25" x14ac:dyDescent="0.2">
      <c r="A10347" t="s">
        <v>9864</v>
      </c>
      <c r="B10347" t="s">
        <v>24</v>
      </c>
      <c r="C10347">
        <v>8</v>
      </c>
      <c r="D10347">
        <v>2</v>
      </c>
      <c r="E10347" t="s">
        <v>3068</v>
      </c>
      <c r="F10347">
        <v>334.92</v>
      </c>
      <c r="G10347">
        <v>85.44</v>
      </c>
      <c r="H10347">
        <v>34.103000000000002</v>
      </c>
      <c r="I10347">
        <v>28615.567999999999</v>
      </c>
      <c r="J10347">
        <v>11670181</v>
      </c>
      <c r="K10347">
        <v>29.012</v>
      </c>
      <c r="L10347">
        <v>14.358000000000001</v>
      </c>
      <c r="M10347">
        <v>9716.6270000000004</v>
      </c>
      <c r="N10347">
        <v>3962696</v>
      </c>
      <c r="O10347">
        <v>3.3420000000000001</v>
      </c>
      <c r="P10347">
        <v>9.7379999999999995</v>
      </c>
      <c r="Q10347">
        <v>1119.3119999999999</v>
      </c>
      <c r="R10347">
        <v>456485</v>
      </c>
      <c r="S10347">
        <v>4.2999999999999997E-2</v>
      </c>
      <c r="T10347">
        <v>3.3090000000000002</v>
      </c>
      <c r="U10347">
        <v>14.381</v>
      </c>
      <c r="V10347">
        <v>5865</v>
      </c>
      <c r="W10347">
        <f t="shared" si="407"/>
        <v>23</v>
      </c>
      <c r="X10347">
        <f t="shared" si="405"/>
        <v>1405.9548199999997</v>
      </c>
      <c r="Y10347">
        <f t="shared" si="406"/>
        <v>41.466099999999997</v>
      </c>
    </row>
    <row r="10348" spans="1:25" x14ac:dyDescent="0.2">
      <c r="A10348" t="s">
        <v>9864</v>
      </c>
      <c r="B10348" t="s">
        <v>24</v>
      </c>
      <c r="C10348">
        <v>8</v>
      </c>
      <c r="D10348">
        <v>3</v>
      </c>
      <c r="E10348" t="s">
        <v>9950</v>
      </c>
      <c r="F10348">
        <v>329.39800000000002</v>
      </c>
      <c r="G10348">
        <v>81.156999999999996</v>
      </c>
      <c r="H10348">
        <v>33.371000000000002</v>
      </c>
      <c r="I10348">
        <v>26732.913</v>
      </c>
      <c r="J10348">
        <v>10902385</v>
      </c>
      <c r="K10348">
        <v>41.819000000000003</v>
      </c>
      <c r="L10348">
        <v>22.007999999999999</v>
      </c>
      <c r="M10348">
        <v>13775.121999999999</v>
      </c>
      <c r="N10348">
        <v>5617857</v>
      </c>
      <c r="O10348">
        <v>3.8839999999999999</v>
      </c>
      <c r="P10348">
        <v>12.002000000000001</v>
      </c>
      <c r="Q10348">
        <v>1279.2159999999999</v>
      </c>
      <c r="R10348">
        <v>521698</v>
      </c>
      <c r="S10348">
        <v>4.3999999999999997E-2</v>
      </c>
      <c r="T10348">
        <v>3.3359999999999999</v>
      </c>
      <c r="U10348">
        <v>14.381</v>
      </c>
      <c r="V10348">
        <v>5865</v>
      </c>
      <c r="W10348">
        <f t="shared" si="407"/>
        <v>23</v>
      </c>
      <c r="X10348">
        <f t="shared" si="405"/>
        <v>1711.3714599999996</v>
      </c>
      <c r="Y10348">
        <f t="shared" si="406"/>
        <v>41.466099999999997</v>
      </c>
    </row>
    <row r="10349" spans="1:25" x14ac:dyDescent="0.2">
      <c r="A10349" t="s">
        <v>9864</v>
      </c>
      <c r="B10349" t="s">
        <v>24</v>
      </c>
      <c r="C10349">
        <v>8</v>
      </c>
      <c r="D10349">
        <v>4</v>
      </c>
      <c r="E10349" t="s">
        <v>9951</v>
      </c>
      <c r="F10349">
        <v>342.548</v>
      </c>
      <c r="G10349">
        <v>78.106999999999999</v>
      </c>
      <c r="H10349">
        <v>39.729999999999997</v>
      </c>
      <c r="I10349">
        <v>26755.31</v>
      </c>
      <c r="J10349">
        <v>10911519</v>
      </c>
      <c r="K10349">
        <v>33.72</v>
      </c>
      <c r="L10349">
        <v>28.405000000000001</v>
      </c>
      <c r="M10349">
        <v>11550.864</v>
      </c>
      <c r="N10349">
        <v>4710746</v>
      </c>
      <c r="O10349">
        <v>2.7349999999999999</v>
      </c>
      <c r="P10349">
        <v>9.2789999999999999</v>
      </c>
      <c r="Q10349">
        <v>936.85699999999997</v>
      </c>
      <c r="R10349">
        <v>382075</v>
      </c>
      <c r="S10349">
        <v>2.1999999999999999E-2</v>
      </c>
      <c r="T10349">
        <v>2.363</v>
      </c>
      <c r="U10349">
        <v>7.5030000000000001</v>
      </c>
      <c r="V10349">
        <v>3060</v>
      </c>
      <c r="W10349">
        <f t="shared" si="407"/>
        <v>12</v>
      </c>
      <c r="X10349">
        <f t="shared" si="405"/>
        <v>1057.4657699999998</v>
      </c>
      <c r="Y10349">
        <f t="shared" si="406"/>
        <v>20.456099999999999</v>
      </c>
    </row>
    <row r="10350" spans="1:25" x14ac:dyDescent="0.2">
      <c r="A10350" t="s">
        <v>9864</v>
      </c>
      <c r="B10350" t="s">
        <v>24</v>
      </c>
      <c r="C10350">
        <v>8</v>
      </c>
      <c r="D10350">
        <v>5</v>
      </c>
      <c r="E10350" t="s">
        <v>7773</v>
      </c>
      <c r="F10350">
        <v>336.553</v>
      </c>
      <c r="G10350">
        <v>112.967</v>
      </c>
      <c r="H10350">
        <v>51.65</v>
      </c>
      <c r="I10350">
        <v>38019.353000000003</v>
      </c>
      <c r="J10350">
        <v>15505292</v>
      </c>
      <c r="K10350">
        <v>26.588999999999999</v>
      </c>
      <c r="L10350">
        <v>11.912000000000001</v>
      </c>
      <c r="M10350">
        <v>8948.7530000000006</v>
      </c>
      <c r="N10350">
        <v>3649537</v>
      </c>
      <c r="O10350">
        <v>3.8889999999999998</v>
      </c>
      <c r="P10350">
        <v>11.308</v>
      </c>
      <c r="Q10350">
        <v>1308.694</v>
      </c>
      <c r="R10350">
        <v>533720</v>
      </c>
      <c r="S10350">
        <v>2.8000000000000001E-2</v>
      </c>
      <c r="T10350">
        <v>2.6659999999999999</v>
      </c>
      <c r="U10350">
        <v>9.3789999999999996</v>
      </c>
      <c r="V10350">
        <v>3825</v>
      </c>
      <c r="W10350">
        <f t="shared" si="407"/>
        <v>15</v>
      </c>
      <c r="X10350">
        <f t="shared" si="405"/>
        <v>1767.6744399999998</v>
      </c>
      <c r="Y10350">
        <f t="shared" si="406"/>
        <v>26.1861</v>
      </c>
    </row>
    <row r="10351" spans="1:25" x14ac:dyDescent="0.2">
      <c r="A10351" t="s">
        <v>9864</v>
      </c>
      <c r="B10351" t="s">
        <v>24</v>
      </c>
      <c r="C10351">
        <v>8</v>
      </c>
      <c r="D10351">
        <v>6</v>
      </c>
      <c r="E10351" t="s">
        <v>2225</v>
      </c>
      <c r="F10351">
        <v>269.166</v>
      </c>
      <c r="G10351">
        <v>98.884</v>
      </c>
      <c r="H10351">
        <v>39.427</v>
      </c>
      <c r="I10351">
        <v>26616.171999999999</v>
      </c>
      <c r="J10351">
        <v>10854775</v>
      </c>
      <c r="K10351">
        <v>29.556999999999999</v>
      </c>
      <c r="L10351">
        <v>14.231</v>
      </c>
      <c r="M10351">
        <v>7955.6930000000002</v>
      </c>
      <c r="N10351">
        <v>3244541</v>
      </c>
      <c r="O10351">
        <v>3.0419999999999998</v>
      </c>
      <c r="P10351">
        <v>9.3689999999999998</v>
      </c>
      <c r="Q10351">
        <v>818.81700000000001</v>
      </c>
      <c r="R10351">
        <v>333935</v>
      </c>
      <c r="S10351">
        <v>1.4E-2</v>
      </c>
      <c r="T10351">
        <v>1.885</v>
      </c>
      <c r="U10351">
        <v>3.7519999999999998</v>
      </c>
      <c r="V10351">
        <v>1530</v>
      </c>
      <c r="W10351">
        <f t="shared" si="407"/>
        <v>6</v>
      </c>
      <c r="X10351">
        <f t="shared" si="405"/>
        <v>832.00936999999999</v>
      </c>
      <c r="Y10351">
        <f t="shared" si="406"/>
        <v>8.9961000000000002</v>
      </c>
    </row>
    <row r="10352" spans="1:25" x14ac:dyDescent="0.2">
      <c r="A10352" t="s">
        <v>9864</v>
      </c>
      <c r="B10352" t="s">
        <v>24</v>
      </c>
      <c r="C10352">
        <v>8</v>
      </c>
      <c r="D10352">
        <v>9</v>
      </c>
      <c r="E10352" t="s">
        <v>9952</v>
      </c>
      <c r="F10352">
        <v>270.36799999999999</v>
      </c>
      <c r="G10352">
        <v>100.173</v>
      </c>
      <c r="H10352">
        <v>45.634</v>
      </c>
      <c r="I10352">
        <v>27083.516</v>
      </c>
      <c r="J10352">
        <v>11045370</v>
      </c>
      <c r="K10352">
        <v>4.6269999999999998</v>
      </c>
      <c r="L10352">
        <v>2.444</v>
      </c>
      <c r="M10352">
        <v>1250.9079999999999</v>
      </c>
      <c r="N10352">
        <v>510153</v>
      </c>
      <c r="O10352">
        <v>1.8420000000000001</v>
      </c>
      <c r="P10352">
        <v>2.7309999999999999</v>
      </c>
      <c r="Q10352">
        <v>497.99099999999999</v>
      </c>
      <c r="R10352">
        <v>203094</v>
      </c>
      <c r="S10352">
        <v>7.0000000000000001E-3</v>
      </c>
      <c r="T10352">
        <v>1.33</v>
      </c>
      <c r="U10352">
        <v>1.8759999999999999</v>
      </c>
      <c r="V10352">
        <v>765</v>
      </c>
      <c r="W10352">
        <f t="shared" si="407"/>
        <v>3</v>
      </c>
      <c r="X10352">
        <f t="shared" si="405"/>
        <v>219.23170999999999</v>
      </c>
      <c r="Y10352">
        <f t="shared" si="406"/>
        <v>3.2660999999999998</v>
      </c>
    </row>
    <row r="10353" spans="1:25" x14ac:dyDescent="0.2">
      <c r="A10353" t="s">
        <v>9864</v>
      </c>
      <c r="B10353" t="s">
        <v>24</v>
      </c>
      <c r="C10353">
        <v>8</v>
      </c>
      <c r="D10353">
        <v>12</v>
      </c>
      <c r="E10353" t="s">
        <v>8617</v>
      </c>
      <c r="F10353">
        <v>312.822</v>
      </c>
      <c r="G10353">
        <v>109.84399999999999</v>
      </c>
      <c r="H10353">
        <v>44.848999999999997</v>
      </c>
      <c r="I10353">
        <v>34361.633999999998</v>
      </c>
      <c r="J10353">
        <v>14013578</v>
      </c>
      <c r="K10353">
        <v>30.7</v>
      </c>
      <c r="L10353">
        <v>13.218</v>
      </c>
      <c r="M10353">
        <v>9603.7109999999993</v>
      </c>
      <c r="N10353">
        <v>3916646</v>
      </c>
      <c r="O10353">
        <v>4.9139999999999997</v>
      </c>
      <c r="P10353">
        <v>15.39</v>
      </c>
      <c r="Q10353">
        <v>1537.279</v>
      </c>
      <c r="R10353">
        <v>626943</v>
      </c>
      <c r="S10353">
        <v>0.05</v>
      </c>
      <c r="T10353">
        <v>3.569</v>
      </c>
      <c r="U10353">
        <v>15.632</v>
      </c>
      <c r="V10353">
        <v>6375</v>
      </c>
      <c r="W10353">
        <f t="shared" si="407"/>
        <v>25</v>
      </c>
      <c r="X10353">
        <f t="shared" si="405"/>
        <v>2204.2717899999998</v>
      </c>
      <c r="Y10353">
        <f t="shared" si="406"/>
        <v>45.286099999999998</v>
      </c>
    </row>
    <row r="10354" spans="1:25" x14ac:dyDescent="0.2">
      <c r="A10354" t="s">
        <v>9864</v>
      </c>
      <c r="B10354" t="s">
        <v>24</v>
      </c>
      <c r="C10354">
        <v>8</v>
      </c>
      <c r="D10354">
        <v>14</v>
      </c>
      <c r="E10354" t="s">
        <v>9953</v>
      </c>
      <c r="F10354">
        <v>357.35599999999999</v>
      </c>
      <c r="G10354">
        <v>108.736</v>
      </c>
      <c r="H10354">
        <v>48.92</v>
      </c>
      <c r="I10354">
        <v>38857.525999999998</v>
      </c>
      <c r="J10354">
        <v>15847121</v>
      </c>
      <c r="K10354">
        <v>24.11</v>
      </c>
      <c r="L10354">
        <v>11.077</v>
      </c>
      <c r="M10354">
        <v>8615.8809999999994</v>
      </c>
      <c r="N10354">
        <v>3513783</v>
      </c>
      <c r="O10354">
        <v>4.6680000000000001</v>
      </c>
      <c r="P10354">
        <v>14.835000000000001</v>
      </c>
      <c r="Q10354">
        <v>1668.0039999999999</v>
      </c>
      <c r="R10354">
        <v>680256</v>
      </c>
      <c r="S10354">
        <v>3.7999999999999999E-2</v>
      </c>
      <c r="T10354">
        <v>3.133</v>
      </c>
      <c r="U10354">
        <v>13.756</v>
      </c>
      <c r="V10354">
        <v>5610</v>
      </c>
      <c r="W10354">
        <f t="shared" si="407"/>
        <v>22</v>
      </c>
      <c r="X10354">
        <f t="shared" si="405"/>
        <v>2453.9565399999997</v>
      </c>
      <c r="Y10354">
        <f t="shared" si="406"/>
        <v>39.556100000000001</v>
      </c>
    </row>
    <row r="10355" spans="1:25" x14ac:dyDescent="0.2">
      <c r="A10355" t="s">
        <v>9864</v>
      </c>
      <c r="B10355" t="s">
        <v>24</v>
      </c>
      <c r="C10355">
        <v>8</v>
      </c>
      <c r="D10355">
        <v>17</v>
      </c>
      <c r="E10355" t="s">
        <v>9954</v>
      </c>
      <c r="F10355">
        <v>211.40899999999999</v>
      </c>
      <c r="G10355">
        <v>113.922</v>
      </c>
      <c r="H10355">
        <v>49.023000000000003</v>
      </c>
      <c r="I10355">
        <v>24084.124</v>
      </c>
      <c r="J10355">
        <v>9822139</v>
      </c>
      <c r="K10355">
        <v>4.83</v>
      </c>
      <c r="L10355">
        <v>2.278</v>
      </c>
      <c r="M10355">
        <v>1021.062</v>
      </c>
      <c r="N10355">
        <v>416416</v>
      </c>
      <c r="O10355">
        <v>1.853</v>
      </c>
      <c r="P10355">
        <v>3.8090000000000002</v>
      </c>
      <c r="Q10355">
        <v>391.83800000000002</v>
      </c>
      <c r="R10355">
        <v>159802</v>
      </c>
      <c r="S10355">
        <v>3.0000000000000001E-3</v>
      </c>
      <c r="T10355">
        <v>0.86799999999999999</v>
      </c>
      <c r="U10355">
        <v>0.625</v>
      </c>
      <c r="V10355">
        <v>255</v>
      </c>
      <c r="W10355">
        <f t="shared" si="407"/>
        <v>1</v>
      </c>
      <c r="X10355">
        <f t="shared" si="405"/>
        <v>16.479480000000081</v>
      </c>
      <c r="Y10355">
        <f t="shared" si="406"/>
        <v>0</v>
      </c>
    </row>
    <row r="10356" spans="1:25" x14ac:dyDescent="0.2">
      <c r="A10356" t="s">
        <v>9864</v>
      </c>
      <c r="B10356" t="s">
        <v>24</v>
      </c>
      <c r="C10356">
        <v>8</v>
      </c>
      <c r="D10356">
        <v>18</v>
      </c>
      <c r="E10356" t="s">
        <v>3268</v>
      </c>
      <c r="F10356">
        <v>18.797000000000001</v>
      </c>
      <c r="G10356">
        <v>80.811000000000007</v>
      </c>
      <c r="H10356">
        <v>46.412999999999997</v>
      </c>
      <c r="I10356">
        <v>1519.0139999999999</v>
      </c>
      <c r="J10356">
        <v>619494</v>
      </c>
      <c r="K10356">
        <v>49.493000000000002</v>
      </c>
      <c r="L10356">
        <v>26.54</v>
      </c>
      <c r="M10356">
        <v>930.33</v>
      </c>
      <c r="N10356">
        <v>379413</v>
      </c>
      <c r="O10356">
        <v>1.5660000000000001</v>
      </c>
      <c r="P10356">
        <v>1.054</v>
      </c>
      <c r="Q10356">
        <v>29.437000000000001</v>
      </c>
      <c r="R10356">
        <v>12005</v>
      </c>
      <c r="S10356">
        <v>0</v>
      </c>
      <c r="T10356">
        <v>0</v>
      </c>
      <c r="U10356">
        <v>0</v>
      </c>
      <c r="V10356">
        <v>0</v>
      </c>
      <c r="W10356">
        <f t="shared" si="407"/>
        <v>0</v>
      </c>
      <c r="X10356">
        <f t="shared" si="405"/>
        <v>0</v>
      </c>
      <c r="Y10356">
        <f t="shared" si="406"/>
        <v>0</v>
      </c>
    </row>
    <row r="10357" spans="1:25" x14ac:dyDescent="0.2">
      <c r="A10357" t="s">
        <v>9864</v>
      </c>
      <c r="B10357" t="s">
        <v>24</v>
      </c>
      <c r="C10357">
        <v>8</v>
      </c>
      <c r="D10357">
        <v>19</v>
      </c>
      <c r="E10357" t="s">
        <v>9955</v>
      </c>
      <c r="F10357">
        <v>230.66399999999999</v>
      </c>
      <c r="G10357">
        <v>94.094999999999999</v>
      </c>
      <c r="H10357">
        <v>47.701999999999998</v>
      </c>
      <c r="I10357">
        <v>21704.330999999998</v>
      </c>
      <c r="J10357">
        <v>8851597</v>
      </c>
      <c r="K10357">
        <v>4.6349999999999998</v>
      </c>
      <c r="L10357">
        <v>2.4969999999999999</v>
      </c>
      <c r="M10357">
        <v>1069.2080000000001</v>
      </c>
      <c r="N10357">
        <v>436051</v>
      </c>
      <c r="O10357">
        <v>1.9359999999999999</v>
      </c>
      <c r="P10357">
        <v>3.5329999999999999</v>
      </c>
      <c r="Q10357">
        <v>446.48200000000003</v>
      </c>
      <c r="R10357">
        <v>182087</v>
      </c>
      <c r="S10357">
        <v>3.0000000000000001E-3</v>
      </c>
      <c r="T10357">
        <v>0.83099999999999996</v>
      </c>
      <c r="U10357">
        <v>0.625</v>
      </c>
      <c r="V10357">
        <v>255</v>
      </c>
      <c r="W10357">
        <f t="shared" si="407"/>
        <v>1</v>
      </c>
      <c r="X10357">
        <f t="shared" si="405"/>
        <v>120.84952000000008</v>
      </c>
      <c r="Y10357">
        <f t="shared" si="406"/>
        <v>0</v>
      </c>
    </row>
    <row r="10358" spans="1:25" x14ac:dyDescent="0.2">
      <c r="A10358" t="s">
        <v>9864</v>
      </c>
      <c r="B10358" t="s">
        <v>24</v>
      </c>
      <c r="C10358">
        <v>8</v>
      </c>
      <c r="D10358">
        <v>20</v>
      </c>
      <c r="E10358" t="s">
        <v>9956</v>
      </c>
      <c r="F10358">
        <v>241.13200000000001</v>
      </c>
      <c r="G10358">
        <v>82.367000000000004</v>
      </c>
      <c r="H10358">
        <v>49.923000000000002</v>
      </c>
      <c r="I10358">
        <v>19861.414000000001</v>
      </c>
      <c r="J10358">
        <v>8100007</v>
      </c>
      <c r="K10358">
        <v>4.3979999999999997</v>
      </c>
      <c r="L10358">
        <v>2.8130000000000002</v>
      </c>
      <c r="M10358">
        <v>1060.5909999999999</v>
      </c>
      <c r="N10358">
        <v>432537</v>
      </c>
      <c r="O10358">
        <v>1.696</v>
      </c>
      <c r="P10358">
        <v>2.2810000000000001</v>
      </c>
      <c r="Q10358">
        <v>408.88499999999999</v>
      </c>
      <c r="R10358">
        <v>166754</v>
      </c>
      <c r="S10358">
        <v>3.0000000000000001E-3</v>
      </c>
      <c r="T10358">
        <v>0.81299999999999994</v>
      </c>
      <c r="U10358">
        <v>0.625</v>
      </c>
      <c r="V10358">
        <v>255</v>
      </c>
      <c r="W10358">
        <f t="shared" si="407"/>
        <v>1</v>
      </c>
      <c r="X10358">
        <f t="shared" si="405"/>
        <v>49.039250000000017</v>
      </c>
      <c r="Y10358">
        <f t="shared" si="406"/>
        <v>0</v>
      </c>
    </row>
    <row r="10359" spans="1:25" x14ac:dyDescent="0.2">
      <c r="A10359" t="s">
        <v>9864</v>
      </c>
      <c r="B10359" t="s">
        <v>24</v>
      </c>
      <c r="C10359">
        <v>8</v>
      </c>
      <c r="D10359">
        <v>21</v>
      </c>
      <c r="E10359" t="s">
        <v>9957</v>
      </c>
      <c r="F10359">
        <v>178.85300000000001</v>
      </c>
      <c r="G10359">
        <v>105.741</v>
      </c>
      <c r="H10359">
        <v>47.085999999999999</v>
      </c>
      <c r="I10359">
        <v>18912.179</v>
      </c>
      <c r="J10359">
        <v>7712884</v>
      </c>
      <c r="K10359">
        <v>18.210999999999999</v>
      </c>
      <c r="L10359">
        <v>9.2449999999999992</v>
      </c>
      <c r="M10359">
        <v>3257.183</v>
      </c>
      <c r="N10359">
        <v>1328365</v>
      </c>
      <c r="O10359">
        <v>2.8540000000000001</v>
      </c>
      <c r="P10359">
        <v>7.8259999999999996</v>
      </c>
      <c r="Q10359">
        <v>510.529</v>
      </c>
      <c r="R10359">
        <v>208207</v>
      </c>
      <c r="S10359">
        <v>2.1000000000000001E-2</v>
      </c>
      <c r="T10359">
        <v>2.3130000000000002</v>
      </c>
      <c r="U10359">
        <v>3.7519999999999998</v>
      </c>
      <c r="V10359">
        <v>1530</v>
      </c>
      <c r="W10359">
        <f t="shared" si="407"/>
        <v>6</v>
      </c>
      <c r="X10359">
        <f t="shared" si="405"/>
        <v>243.17929000000001</v>
      </c>
      <c r="Y10359">
        <f t="shared" si="406"/>
        <v>8.9961000000000002</v>
      </c>
    </row>
    <row r="10360" spans="1:25" x14ac:dyDescent="0.2">
      <c r="A10360" t="s">
        <v>9864</v>
      </c>
      <c r="B10360" t="s">
        <v>24</v>
      </c>
      <c r="C10360">
        <v>8</v>
      </c>
      <c r="D10360">
        <v>23</v>
      </c>
      <c r="E10360" t="s">
        <v>9958</v>
      </c>
      <c r="F10360">
        <v>309.83</v>
      </c>
      <c r="G10360">
        <v>107.146</v>
      </c>
      <c r="H10360">
        <v>51.238999999999997</v>
      </c>
      <c r="I10360">
        <v>33197.116000000002</v>
      </c>
      <c r="J10360">
        <v>13538657</v>
      </c>
      <c r="K10360">
        <v>14.964</v>
      </c>
      <c r="L10360">
        <v>7.4169999999999998</v>
      </c>
      <c r="M10360">
        <v>4636.3440000000001</v>
      </c>
      <c r="N10360">
        <v>1890823</v>
      </c>
      <c r="O10360">
        <v>2.161</v>
      </c>
      <c r="P10360">
        <v>4.4420000000000002</v>
      </c>
      <c r="Q10360">
        <v>669.55</v>
      </c>
      <c r="R10360">
        <v>273060</v>
      </c>
      <c r="S10360">
        <v>1.4E-2</v>
      </c>
      <c r="T10360">
        <v>1.8979999999999999</v>
      </c>
      <c r="U10360">
        <v>4.3769999999999998</v>
      </c>
      <c r="V10360">
        <v>1785</v>
      </c>
      <c r="W10360">
        <f t="shared" si="407"/>
        <v>7</v>
      </c>
      <c r="X10360">
        <f t="shared" ref="X10360:X10398" si="408">(MAX(0, (Q10360-383.21)))*1.91</f>
        <v>546.90939999999989</v>
      </c>
      <c r="Y10360">
        <f t="shared" ref="Y10360:Y10398" si="409">(MAX(0, (W10360-1.29)))*1.91</f>
        <v>10.9061</v>
      </c>
    </row>
    <row r="10361" spans="1:25" x14ac:dyDescent="0.2">
      <c r="A10361" t="s">
        <v>9864</v>
      </c>
      <c r="B10361" t="s">
        <v>24</v>
      </c>
      <c r="C10361">
        <v>8</v>
      </c>
      <c r="D10361">
        <v>24</v>
      </c>
      <c r="E10361" t="s">
        <v>8712</v>
      </c>
      <c r="F10361">
        <v>184.17400000000001</v>
      </c>
      <c r="G10361">
        <v>103.268</v>
      </c>
      <c r="H10361">
        <v>46.451999999999998</v>
      </c>
      <c r="I10361">
        <v>19019.362000000001</v>
      </c>
      <c r="J10361">
        <v>7756596</v>
      </c>
      <c r="K10361">
        <v>13.704000000000001</v>
      </c>
      <c r="L10361">
        <v>6.0119999999999996</v>
      </c>
      <c r="M10361">
        <v>2523.9810000000002</v>
      </c>
      <c r="N10361">
        <v>1029346</v>
      </c>
      <c r="O10361">
        <v>3.53</v>
      </c>
      <c r="P10361">
        <v>9.6449999999999996</v>
      </c>
      <c r="Q10361">
        <v>650.13199999999995</v>
      </c>
      <c r="R10361">
        <v>265141</v>
      </c>
      <c r="S10361">
        <v>3.1E-2</v>
      </c>
      <c r="T10361">
        <v>2.7909999999999999</v>
      </c>
      <c r="U10361">
        <v>5.6269999999999998</v>
      </c>
      <c r="V10361">
        <v>2295</v>
      </c>
      <c r="W10361">
        <f t="shared" si="407"/>
        <v>9</v>
      </c>
      <c r="X10361">
        <f t="shared" si="408"/>
        <v>509.82101999999992</v>
      </c>
      <c r="Y10361">
        <f t="shared" si="409"/>
        <v>14.726099999999999</v>
      </c>
    </row>
    <row r="10362" spans="1:25" x14ac:dyDescent="0.2">
      <c r="A10362" t="s">
        <v>9864</v>
      </c>
      <c r="B10362" t="s">
        <v>24</v>
      </c>
      <c r="C10362">
        <v>8</v>
      </c>
      <c r="D10362">
        <v>25</v>
      </c>
      <c r="E10362" t="s">
        <v>9959</v>
      </c>
      <c r="F10362">
        <v>313.14999999999998</v>
      </c>
      <c r="G10362">
        <v>83.043000000000006</v>
      </c>
      <c r="H10362">
        <v>36.383000000000003</v>
      </c>
      <c r="I10362">
        <v>26004.973000000002</v>
      </c>
      <c r="J10362">
        <v>10605512</v>
      </c>
      <c r="K10362">
        <v>35.79</v>
      </c>
      <c r="L10362">
        <v>16.628</v>
      </c>
      <c r="M10362">
        <v>11207.629000000001</v>
      </c>
      <c r="N10362">
        <v>4570766</v>
      </c>
      <c r="O10362">
        <v>3.5529999999999999</v>
      </c>
      <c r="P10362">
        <v>11.792999999999999</v>
      </c>
      <c r="Q10362">
        <v>1112.5319999999999</v>
      </c>
      <c r="R10362">
        <v>453720</v>
      </c>
      <c r="S10362">
        <v>0.03</v>
      </c>
      <c r="T10362">
        <v>2.7629999999999999</v>
      </c>
      <c r="U10362">
        <v>9.3789999999999996</v>
      </c>
      <c r="V10362">
        <v>3825</v>
      </c>
      <c r="W10362">
        <f t="shared" si="407"/>
        <v>15</v>
      </c>
      <c r="X10362">
        <f t="shared" si="408"/>
        <v>1393.0050199999998</v>
      </c>
      <c r="Y10362">
        <f t="shared" si="409"/>
        <v>26.1861</v>
      </c>
    </row>
    <row r="10363" spans="1:25" x14ac:dyDescent="0.2">
      <c r="A10363" t="s">
        <v>9864</v>
      </c>
      <c r="B10363" t="s">
        <v>24</v>
      </c>
      <c r="C10363">
        <v>8</v>
      </c>
      <c r="D10363">
        <v>26</v>
      </c>
      <c r="E10363" t="s">
        <v>9960</v>
      </c>
      <c r="F10363">
        <v>313.065</v>
      </c>
      <c r="G10363">
        <v>77.600999999999999</v>
      </c>
      <c r="H10363">
        <v>39.643000000000001</v>
      </c>
      <c r="I10363">
        <v>24294.238000000001</v>
      </c>
      <c r="J10363">
        <v>9907829</v>
      </c>
      <c r="K10363">
        <v>29.356999999999999</v>
      </c>
      <c r="L10363">
        <v>13.888999999999999</v>
      </c>
      <c r="M10363">
        <v>9190.6020000000008</v>
      </c>
      <c r="N10363">
        <v>3748169</v>
      </c>
      <c r="O10363">
        <v>2.3820000000000001</v>
      </c>
      <c r="P10363">
        <v>6.78</v>
      </c>
      <c r="Q10363">
        <v>745.85900000000004</v>
      </c>
      <c r="R10363">
        <v>304181</v>
      </c>
      <c r="S10363">
        <v>1.7999999999999999E-2</v>
      </c>
      <c r="T10363">
        <v>2.141</v>
      </c>
      <c r="U10363">
        <v>5.6269999999999998</v>
      </c>
      <c r="V10363">
        <v>2295</v>
      </c>
      <c r="W10363">
        <f t="shared" si="407"/>
        <v>9</v>
      </c>
      <c r="X10363">
        <f t="shared" si="408"/>
        <v>692.65959000000009</v>
      </c>
      <c r="Y10363">
        <f t="shared" si="409"/>
        <v>14.726099999999999</v>
      </c>
    </row>
    <row r="10364" spans="1:25" x14ac:dyDescent="0.2">
      <c r="A10364" t="s">
        <v>9864</v>
      </c>
      <c r="B10364" t="s">
        <v>24</v>
      </c>
      <c r="C10364">
        <v>8</v>
      </c>
      <c r="D10364">
        <v>27</v>
      </c>
      <c r="E10364" t="s">
        <v>686</v>
      </c>
      <c r="F10364">
        <v>302.57499999999999</v>
      </c>
      <c r="G10364">
        <v>68.254999999999995</v>
      </c>
      <c r="H10364">
        <v>37.594999999999999</v>
      </c>
      <c r="I10364">
        <v>20652.208999999999</v>
      </c>
      <c r="J10364">
        <v>8422514</v>
      </c>
      <c r="K10364">
        <v>33.037999999999997</v>
      </c>
      <c r="L10364">
        <v>13.911</v>
      </c>
      <c r="M10364">
        <v>9996.56</v>
      </c>
      <c r="N10364">
        <v>4076860</v>
      </c>
      <c r="O10364">
        <v>3.024</v>
      </c>
      <c r="P10364">
        <v>8.5540000000000003</v>
      </c>
      <c r="Q10364">
        <v>915.00699999999995</v>
      </c>
      <c r="R10364">
        <v>373164</v>
      </c>
      <c r="S10364">
        <v>3.9E-2</v>
      </c>
      <c r="T10364">
        <v>3.1640000000000001</v>
      </c>
      <c r="U10364">
        <v>11.88</v>
      </c>
      <c r="V10364">
        <v>4845</v>
      </c>
      <c r="W10364">
        <f t="shared" si="407"/>
        <v>19</v>
      </c>
      <c r="X10364">
        <f t="shared" si="408"/>
        <v>1015.73227</v>
      </c>
      <c r="Y10364">
        <f t="shared" si="409"/>
        <v>33.826099999999997</v>
      </c>
    </row>
    <row r="10365" spans="1:25" x14ac:dyDescent="0.2">
      <c r="A10365" t="s">
        <v>9864</v>
      </c>
      <c r="B10365" t="s">
        <v>24</v>
      </c>
      <c r="C10365">
        <v>8</v>
      </c>
      <c r="D10365">
        <v>28</v>
      </c>
      <c r="E10365" t="s">
        <v>9961</v>
      </c>
      <c r="F10365">
        <v>329.77</v>
      </c>
      <c r="G10365">
        <v>81.227999999999994</v>
      </c>
      <c r="H10365">
        <v>44.54</v>
      </c>
      <c r="I10365">
        <v>26786.6</v>
      </c>
      <c r="J10365">
        <v>10924280</v>
      </c>
      <c r="K10365">
        <v>34.231999999999999</v>
      </c>
      <c r="L10365">
        <v>15.098000000000001</v>
      </c>
      <c r="M10365">
        <v>11288.769</v>
      </c>
      <c r="N10365">
        <v>4603857</v>
      </c>
      <c r="O10365">
        <v>9.6890000000000001</v>
      </c>
      <c r="P10365">
        <v>21.74</v>
      </c>
      <c r="Q10365">
        <v>3195.1909999999998</v>
      </c>
      <c r="R10365">
        <v>1303083</v>
      </c>
      <c r="S10365">
        <v>0.11600000000000001</v>
      </c>
      <c r="T10365">
        <v>5.43</v>
      </c>
      <c r="U10365">
        <v>38.140999999999998</v>
      </c>
      <c r="V10365">
        <v>15555</v>
      </c>
      <c r="W10365">
        <f t="shared" si="407"/>
        <v>61</v>
      </c>
      <c r="X10365">
        <f t="shared" si="408"/>
        <v>5370.8837099999992</v>
      </c>
      <c r="Y10365">
        <f t="shared" si="409"/>
        <v>114.0461</v>
      </c>
    </row>
    <row r="10366" spans="1:25" x14ac:dyDescent="0.2">
      <c r="A10366" t="s">
        <v>9864</v>
      </c>
      <c r="B10366" t="s">
        <v>24</v>
      </c>
      <c r="C10366">
        <v>9</v>
      </c>
      <c r="D10366">
        <v>1</v>
      </c>
      <c r="E10366" t="s">
        <v>247</v>
      </c>
      <c r="F10366">
        <v>109.917</v>
      </c>
      <c r="G10366">
        <v>88.599000000000004</v>
      </c>
      <c r="H10366">
        <v>48.881</v>
      </c>
      <c r="I10366">
        <v>9738.5040000000008</v>
      </c>
      <c r="J10366">
        <v>3971618</v>
      </c>
      <c r="K10366">
        <v>5.4189999999999996</v>
      </c>
      <c r="L10366">
        <v>2.2090000000000001</v>
      </c>
      <c r="M10366">
        <v>595.63599999999997</v>
      </c>
      <c r="N10366">
        <v>242916</v>
      </c>
      <c r="O10366">
        <v>2.29</v>
      </c>
      <c r="P10366">
        <v>6.3959999999999999</v>
      </c>
      <c r="Q10366">
        <v>251.75200000000001</v>
      </c>
      <c r="R10366">
        <v>102671</v>
      </c>
      <c r="S10366">
        <v>6.0000000000000001E-3</v>
      </c>
      <c r="T10366">
        <v>1.204</v>
      </c>
      <c r="U10366">
        <v>0.625</v>
      </c>
      <c r="V10366">
        <v>255</v>
      </c>
      <c r="W10366">
        <f t="shared" si="407"/>
        <v>1</v>
      </c>
      <c r="X10366">
        <f t="shared" si="408"/>
        <v>0</v>
      </c>
      <c r="Y10366">
        <f t="shared" si="409"/>
        <v>0</v>
      </c>
    </row>
    <row r="10367" spans="1:25" x14ac:dyDescent="0.2">
      <c r="A10367" t="s">
        <v>9864</v>
      </c>
      <c r="B10367" t="s">
        <v>24</v>
      </c>
      <c r="C10367">
        <v>9</v>
      </c>
      <c r="D10367">
        <v>2</v>
      </c>
      <c r="E10367" t="s">
        <v>3068</v>
      </c>
      <c r="F10367">
        <v>127.047</v>
      </c>
      <c r="G10367">
        <v>93.406000000000006</v>
      </c>
      <c r="H10367">
        <v>43.558</v>
      </c>
      <c r="I10367">
        <v>11866.941999999999</v>
      </c>
      <c r="J10367">
        <v>4839651</v>
      </c>
      <c r="K10367">
        <v>5.3410000000000002</v>
      </c>
      <c r="L10367">
        <v>2.6280000000000001</v>
      </c>
      <c r="M10367">
        <v>678.60500000000002</v>
      </c>
      <c r="N10367">
        <v>276753</v>
      </c>
      <c r="O10367">
        <v>2.0190000000000001</v>
      </c>
      <c r="P10367">
        <v>3.3540000000000001</v>
      </c>
      <c r="Q10367">
        <v>256.541</v>
      </c>
      <c r="R10367">
        <v>104624</v>
      </c>
      <c r="S10367">
        <v>0.01</v>
      </c>
      <c r="T10367">
        <v>1.5840000000000001</v>
      </c>
      <c r="U10367">
        <v>1.2509999999999999</v>
      </c>
      <c r="V10367">
        <v>510</v>
      </c>
      <c r="W10367">
        <f t="shared" si="407"/>
        <v>2</v>
      </c>
      <c r="X10367">
        <f t="shared" si="408"/>
        <v>0</v>
      </c>
      <c r="Y10367">
        <f t="shared" si="409"/>
        <v>1.3560999999999999</v>
      </c>
    </row>
    <row r="10368" spans="1:25" x14ac:dyDescent="0.2">
      <c r="A10368" t="s">
        <v>9864</v>
      </c>
      <c r="B10368" t="s">
        <v>24</v>
      </c>
      <c r="C10368">
        <v>9</v>
      </c>
      <c r="D10368">
        <v>3</v>
      </c>
      <c r="E10368" t="s">
        <v>9962</v>
      </c>
      <c r="F10368">
        <v>356.041</v>
      </c>
      <c r="G10368">
        <v>103.625</v>
      </c>
      <c r="H10368">
        <v>48.112000000000002</v>
      </c>
      <c r="I10368">
        <v>36894.69</v>
      </c>
      <c r="J10368">
        <v>15046625</v>
      </c>
      <c r="K10368">
        <v>17.361999999999998</v>
      </c>
      <c r="L10368">
        <v>6.2869999999999999</v>
      </c>
      <c r="M10368">
        <v>6181.4870000000001</v>
      </c>
      <c r="N10368">
        <v>2520973</v>
      </c>
      <c r="O10368">
        <v>3.2349999999999999</v>
      </c>
      <c r="P10368">
        <v>8.234</v>
      </c>
      <c r="Q10368">
        <v>1151.6590000000001</v>
      </c>
      <c r="R10368">
        <v>469677</v>
      </c>
      <c r="S10368">
        <v>0.04</v>
      </c>
      <c r="T10368">
        <v>3.2090000000000001</v>
      </c>
      <c r="U10368">
        <v>14.381</v>
      </c>
      <c r="V10368">
        <v>5865</v>
      </c>
      <c r="W10368">
        <f t="shared" ref="W10368:W10398" si="410">V10368/255</f>
        <v>23</v>
      </c>
      <c r="X10368">
        <f t="shared" si="408"/>
        <v>1467.7375900000002</v>
      </c>
      <c r="Y10368">
        <f t="shared" si="409"/>
        <v>41.466099999999997</v>
      </c>
    </row>
    <row r="10369" spans="1:25" x14ac:dyDescent="0.2">
      <c r="A10369" t="s">
        <v>9864</v>
      </c>
      <c r="B10369" t="s">
        <v>24</v>
      </c>
      <c r="C10369">
        <v>9</v>
      </c>
      <c r="D10369">
        <v>4</v>
      </c>
      <c r="E10369" t="s">
        <v>9963</v>
      </c>
      <c r="F10369">
        <v>336.43700000000001</v>
      </c>
      <c r="G10369">
        <v>108.43300000000001</v>
      </c>
      <c r="H10369">
        <v>48.350999999999999</v>
      </c>
      <c r="I10369">
        <v>36480.974999999999</v>
      </c>
      <c r="J10369">
        <v>14877901</v>
      </c>
      <c r="K10369">
        <v>23.204999999999998</v>
      </c>
      <c r="L10369">
        <v>9.2230000000000008</v>
      </c>
      <c r="M10369">
        <v>7807.1329999999998</v>
      </c>
      <c r="N10369">
        <v>3183954</v>
      </c>
      <c r="O10369">
        <v>3.9430000000000001</v>
      </c>
      <c r="P10369">
        <v>9.4640000000000004</v>
      </c>
      <c r="Q10369">
        <v>1326.4570000000001</v>
      </c>
      <c r="R10369">
        <v>540964</v>
      </c>
      <c r="S10369">
        <v>0.05</v>
      </c>
      <c r="T10369">
        <v>3.577</v>
      </c>
      <c r="U10369">
        <v>16.882000000000001</v>
      </c>
      <c r="V10369">
        <v>6885</v>
      </c>
      <c r="W10369">
        <f t="shared" si="410"/>
        <v>27</v>
      </c>
      <c r="X10369">
        <f t="shared" si="408"/>
        <v>1801.60177</v>
      </c>
      <c r="Y10369">
        <f t="shared" si="409"/>
        <v>49.106099999999998</v>
      </c>
    </row>
    <row r="10370" spans="1:25" x14ac:dyDescent="0.2">
      <c r="A10370" t="s">
        <v>9864</v>
      </c>
      <c r="B10370" t="s">
        <v>24</v>
      </c>
      <c r="C10370">
        <v>9</v>
      </c>
      <c r="D10370">
        <v>5</v>
      </c>
      <c r="E10370" t="s">
        <v>8789</v>
      </c>
      <c r="F10370">
        <v>312.64800000000002</v>
      </c>
      <c r="G10370">
        <v>101.544</v>
      </c>
      <c r="H10370">
        <v>44.558999999999997</v>
      </c>
      <c r="I10370">
        <v>31747.467000000001</v>
      </c>
      <c r="J10370">
        <v>12947452</v>
      </c>
      <c r="K10370">
        <v>19.559000000000001</v>
      </c>
      <c r="L10370">
        <v>9.36</v>
      </c>
      <c r="M10370">
        <v>6115.067</v>
      </c>
      <c r="N10370">
        <v>2493885</v>
      </c>
      <c r="O10370">
        <v>3.7170000000000001</v>
      </c>
      <c r="P10370">
        <v>11.195</v>
      </c>
      <c r="Q10370">
        <v>1162.1759999999999</v>
      </c>
      <c r="R10370">
        <v>473966</v>
      </c>
      <c r="S10370">
        <v>3.5999999999999997E-2</v>
      </c>
      <c r="T10370">
        <v>3.03</v>
      </c>
      <c r="U10370">
        <v>11.255000000000001</v>
      </c>
      <c r="V10370">
        <v>4590</v>
      </c>
      <c r="W10370">
        <f t="shared" si="410"/>
        <v>18</v>
      </c>
      <c r="X10370">
        <f t="shared" si="408"/>
        <v>1487.8250599999997</v>
      </c>
      <c r="Y10370">
        <f t="shared" si="409"/>
        <v>31.9161</v>
      </c>
    </row>
    <row r="10371" spans="1:25" x14ac:dyDescent="0.2">
      <c r="A10371" t="s">
        <v>9864</v>
      </c>
      <c r="B10371" t="s">
        <v>24</v>
      </c>
      <c r="C10371">
        <v>9</v>
      </c>
      <c r="D10371">
        <v>6</v>
      </c>
      <c r="E10371" t="s">
        <v>9964</v>
      </c>
      <c r="F10371">
        <v>354.34399999999999</v>
      </c>
      <c r="G10371">
        <v>108.33799999999999</v>
      </c>
      <c r="H10371">
        <v>51.374000000000002</v>
      </c>
      <c r="I10371">
        <v>38389.123</v>
      </c>
      <c r="J10371">
        <v>15656094</v>
      </c>
      <c r="K10371">
        <v>5.2469999999999999</v>
      </c>
      <c r="L10371">
        <v>3.4089999999999998</v>
      </c>
      <c r="M10371">
        <v>1859.1030000000001</v>
      </c>
      <c r="N10371">
        <v>758191</v>
      </c>
      <c r="O10371">
        <v>1.736</v>
      </c>
      <c r="P10371">
        <v>2.782</v>
      </c>
      <c r="Q10371">
        <v>615.27700000000004</v>
      </c>
      <c r="R10371">
        <v>250926</v>
      </c>
      <c r="S10371">
        <v>2E-3</v>
      </c>
      <c r="T10371">
        <v>0.67100000000000004</v>
      </c>
      <c r="U10371">
        <v>0.625</v>
      </c>
      <c r="V10371">
        <v>255</v>
      </c>
      <c r="W10371">
        <f t="shared" si="410"/>
        <v>1</v>
      </c>
      <c r="X10371">
        <f t="shared" si="408"/>
        <v>443.24797000000012</v>
      </c>
      <c r="Y10371">
        <f t="shared" si="409"/>
        <v>0</v>
      </c>
    </row>
    <row r="10372" spans="1:25" x14ac:dyDescent="0.2">
      <c r="A10372" t="s">
        <v>9864</v>
      </c>
      <c r="B10372" t="s">
        <v>24</v>
      </c>
      <c r="C10372">
        <v>9</v>
      </c>
      <c r="D10372">
        <v>7</v>
      </c>
      <c r="E10372" t="s">
        <v>6970</v>
      </c>
      <c r="F10372">
        <v>267.88600000000002</v>
      </c>
      <c r="G10372">
        <v>94.552000000000007</v>
      </c>
      <c r="H10372">
        <v>43.030999999999999</v>
      </c>
      <c r="I10372">
        <v>25329.166000000001</v>
      </c>
      <c r="J10372">
        <v>10329900</v>
      </c>
      <c r="K10372">
        <v>24.524999999999999</v>
      </c>
      <c r="L10372">
        <v>12.757999999999999</v>
      </c>
      <c r="M10372">
        <v>6569.9290000000001</v>
      </c>
      <c r="N10372">
        <v>2679390</v>
      </c>
      <c r="O10372">
        <v>2.1030000000000002</v>
      </c>
      <c r="P10372">
        <v>6.8209999999999997</v>
      </c>
      <c r="Q10372">
        <v>563.495</v>
      </c>
      <c r="R10372">
        <v>229808</v>
      </c>
      <c r="S10372">
        <v>8.9999999999999993E-3</v>
      </c>
      <c r="T10372">
        <v>1.5429999999999999</v>
      </c>
      <c r="U10372">
        <v>2.5009999999999999</v>
      </c>
      <c r="V10372">
        <v>1020</v>
      </c>
      <c r="W10372">
        <f t="shared" si="410"/>
        <v>4</v>
      </c>
      <c r="X10372">
        <f t="shared" si="408"/>
        <v>344.34435000000002</v>
      </c>
      <c r="Y10372">
        <f t="shared" si="409"/>
        <v>5.1760999999999999</v>
      </c>
    </row>
    <row r="10373" spans="1:25" x14ac:dyDescent="0.2">
      <c r="A10373" t="s">
        <v>9864</v>
      </c>
      <c r="B10373" t="s">
        <v>24</v>
      </c>
      <c r="C10373">
        <v>9</v>
      </c>
      <c r="D10373">
        <v>8</v>
      </c>
      <c r="E10373" t="s">
        <v>1395</v>
      </c>
      <c r="F10373">
        <v>217.60499999999999</v>
      </c>
      <c r="G10373">
        <v>108.46299999999999</v>
      </c>
      <c r="H10373">
        <v>46.671999999999997</v>
      </c>
      <c r="I10373">
        <v>23602.095000000001</v>
      </c>
      <c r="J10373">
        <v>9625555</v>
      </c>
      <c r="K10373">
        <v>11.6</v>
      </c>
      <c r="L10373">
        <v>4.1950000000000003</v>
      </c>
      <c r="M10373">
        <v>2524.1529999999998</v>
      </c>
      <c r="N10373">
        <v>1029416</v>
      </c>
      <c r="O10373">
        <v>3.3090000000000002</v>
      </c>
      <c r="P10373">
        <v>7.33</v>
      </c>
      <c r="Q10373">
        <v>719.94899999999996</v>
      </c>
      <c r="R10373">
        <v>293614</v>
      </c>
      <c r="S10373">
        <v>1.7000000000000001E-2</v>
      </c>
      <c r="T10373">
        <v>2.097</v>
      </c>
      <c r="U10373">
        <v>3.7519999999999998</v>
      </c>
      <c r="V10373">
        <v>1530</v>
      </c>
      <c r="W10373">
        <f t="shared" si="410"/>
        <v>6</v>
      </c>
      <c r="X10373">
        <f t="shared" si="408"/>
        <v>643.17148999999995</v>
      </c>
      <c r="Y10373">
        <f t="shared" si="409"/>
        <v>8.9961000000000002</v>
      </c>
    </row>
    <row r="10374" spans="1:25" x14ac:dyDescent="0.2">
      <c r="A10374" t="s">
        <v>9864</v>
      </c>
      <c r="B10374" t="s">
        <v>24</v>
      </c>
      <c r="C10374">
        <v>9</v>
      </c>
      <c r="D10374">
        <v>10</v>
      </c>
      <c r="E10374" t="s">
        <v>9965</v>
      </c>
      <c r="F10374">
        <v>338.37200000000001</v>
      </c>
      <c r="G10374">
        <v>95.421000000000006</v>
      </c>
      <c r="H10374">
        <v>40.542000000000002</v>
      </c>
      <c r="I10374">
        <v>32287.719000000001</v>
      </c>
      <c r="J10374">
        <v>13167781</v>
      </c>
      <c r="K10374">
        <v>23.183</v>
      </c>
      <c r="L10374">
        <v>9.5350000000000001</v>
      </c>
      <c r="M10374">
        <v>7844.6239999999998</v>
      </c>
      <c r="N10374">
        <v>3199244</v>
      </c>
      <c r="O10374">
        <v>5.0209999999999999</v>
      </c>
      <c r="P10374">
        <v>14.835000000000001</v>
      </c>
      <c r="Q10374">
        <v>1698.8019999999999</v>
      </c>
      <c r="R10374">
        <v>692816</v>
      </c>
      <c r="S10374">
        <v>4.5999999999999999E-2</v>
      </c>
      <c r="T10374">
        <v>3.4319999999999999</v>
      </c>
      <c r="U10374">
        <v>15.632</v>
      </c>
      <c r="V10374">
        <v>6375</v>
      </c>
      <c r="W10374">
        <f t="shared" si="410"/>
        <v>25</v>
      </c>
      <c r="X10374">
        <f t="shared" si="408"/>
        <v>2512.7807199999997</v>
      </c>
      <c r="Y10374">
        <f t="shared" si="409"/>
        <v>45.286099999999998</v>
      </c>
    </row>
    <row r="10375" spans="1:25" x14ac:dyDescent="0.2">
      <c r="A10375" t="s">
        <v>9864</v>
      </c>
      <c r="B10375" t="s">
        <v>24</v>
      </c>
      <c r="C10375">
        <v>9</v>
      </c>
      <c r="D10375">
        <v>11</v>
      </c>
      <c r="E10375" t="s">
        <v>2700</v>
      </c>
      <c r="F10375">
        <v>342.67500000000001</v>
      </c>
      <c r="G10375">
        <v>98.391000000000005</v>
      </c>
      <c r="H10375">
        <v>39.622</v>
      </c>
      <c r="I10375">
        <v>33716.082000000002</v>
      </c>
      <c r="J10375">
        <v>13750305</v>
      </c>
      <c r="K10375">
        <v>23.196999999999999</v>
      </c>
      <c r="L10375">
        <v>10.262</v>
      </c>
      <c r="M10375">
        <v>7949.0879999999997</v>
      </c>
      <c r="N10375">
        <v>3241847</v>
      </c>
      <c r="O10375">
        <v>5.2050000000000001</v>
      </c>
      <c r="P10375">
        <v>16.276</v>
      </c>
      <c r="Q10375">
        <v>1783.703</v>
      </c>
      <c r="R10375">
        <v>727441</v>
      </c>
      <c r="S10375">
        <v>4.7E-2</v>
      </c>
      <c r="T10375">
        <v>3.4780000000000002</v>
      </c>
      <c r="U10375">
        <v>16.257000000000001</v>
      </c>
      <c r="V10375">
        <v>6630</v>
      </c>
      <c r="W10375">
        <f t="shared" si="410"/>
        <v>26</v>
      </c>
      <c r="X10375">
        <f t="shared" si="408"/>
        <v>2674.9416299999998</v>
      </c>
      <c r="Y10375">
        <f t="shared" si="409"/>
        <v>47.196100000000001</v>
      </c>
    </row>
    <row r="10376" spans="1:25" x14ac:dyDescent="0.2">
      <c r="A10376" t="s">
        <v>9864</v>
      </c>
      <c r="B10376" t="s">
        <v>24</v>
      </c>
      <c r="C10376">
        <v>9</v>
      </c>
      <c r="D10376">
        <v>16</v>
      </c>
      <c r="E10376" t="s">
        <v>9966</v>
      </c>
      <c r="F10376">
        <v>311.07900000000001</v>
      </c>
      <c r="G10376">
        <v>105.468</v>
      </c>
      <c r="H10376">
        <v>45.158999999999999</v>
      </c>
      <c r="I10376">
        <v>32808.730000000003</v>
      </c>
      <c r="J10376">
        <v>13380263</v>
      </c>
      <c r="K10376">
        <v>16.488</v>
      </c>
      <c r="L10376">
        <v>7.5380000000000003</v>
      </c>
      <c r="M10376">
        <v>5129.1130000000003</v>
      </c>
      <c r="N10376">
        <v>2091787</v>
      </c>
      <c r="O10376">
        <v>3.5680000000000001</v>
      </c>
      <c r="P10376">
        <v>10.765000000000001</v>
      </c>
      <c r="Q10376">
        <v>1110.019</v>
      </c>
      <c r="R10376">
        <v>452695</v>
      </c>
      <c r="S10376">
        <v>2.8000000000000001E-2</v>
      </c>
      <c r="T10376">
        <v>2.6789999999999998</v>
      </c>
      <c r="U10376">
        <v>8.7539999999999996</v>
      </c>
      <c r="V10376">
        <v>3570</v>
      </c>
      <c r="W10376">
        <f t="shared" si="410"/>
        <v>14</v>
      </c>
      <c r="X10376">
        <f t="shared" si="408"/>
        <v>1388.2051899999999</v>
      </c>
      <c r="Y10376">
        <f t="shared" si="409"/>
        <v>24.2761</v>
      </c>
    </row>
    <row r="10377" spans="1:25" x14ac:dyDescent="0.2">
      <c r="A10377" t="s">
        <v>9864</v>
      </c>
      <c r="B10377" t="s">
        <v>24</v>
      </c>
      <c r="C10377">
        <v>9</v>
      </c>
      <c r="D10377">
        <v>17</v>
      </c>
      <c r="E10377" t="s">
        <v>9967</v>
      </c>
      <c r="F10377">
        <v>340.22800000000001</v>
      </c>
      <c r="G10377">
        <v>96.867999999999995</v>
      </c>
      <c r="H10377">
        <v>40.518000000000001</v>
      </c>
      <c r="I10377">
        <v>32957.252</v>
      </c>
      <c r="J10377">
        <v>13440834</v>
      </c>
      <c r="K10377">
        <v>23.215</v>
      </c>
      <c r="L10377">
        <v>10.596</v>
      </c>
      <c r="M10377">
        <v>7898.5439999999999</v>
      </c>
      <c r="N10377">
        <v>3221234</v>
      </c>
      <c r="O10377">
        <v>3.3570000000000002</v>
      </c>
      <c r="P10377">
        <v>9.9380000000000006</v>
      </c>
      <c r="Q10377">
        <v>1142.2729999999999</v>
      </c>
      <c r="R10377">
        <v>465849</v>
      </c>
      <c r="S10377">
        <v>3.6999999999999998E-2</v>
      </c>
      <c r="T10377">
        <v>3.0609999999999999</v>
      </c>
      <c r="U10377">
        <v>12.505000000000001</v>
      </c>
      <c r="V10377">
        <v>5100</v>
      </c>
      <c r="W10377">
        <f t="shared" si="410"/>
        <v>20</v>
      </c>
      <c r="X10377">
        <f t="shared" si="408"/>
        <v>1449.8103299999998</v>
      </c>
      <c r="Y10377">
        <f t="shared" si="409"/>
        <v>35.7361</v>
      </c>
    </row>
    <row r="10378" spans="1:25" x14ac:dyDescent="0.2">
      <c r="A10378" t="s">
        <v>9864</v>
      </c>
      <c r="B10378" t="s">
        <v>24</v>
      </c>
      <c r="C10378">
        <v>9</v>
      </c>
      <c r="D10378">
        <v>18</v>
      </c>
      <c r="E10378" t="s">
        <v>9968</v>
      </c>
      <c r="F10378">
        <v>331.2</v>
      </c>
      <c r="G10378">
        <v>94.784000000000006</v>
      </c>
      <c r="H10378">
        <v>36.920999999999999</v>
      </c>
      <c r="I10378">
        <v>31392.36</v>
      </c>
      <c r="J10378">
        <v>12802630</v>
      </c>
      <c r="K10378">
        <v>26.658999999999999</v>
      </c>
      <c r="L10378">
        <v>12.294</v>
      </c>
      <c r="M10378">
        <v>8829.5460000000003</v>
      </c>
      <c r="N10378">
        <v>3600921</v>
      </c>
      <c r="O10378">
        <v>4.4160000000000004</v>
      </c>
      <c r="P10378">
        <v>13.808999999999999</v>
      </c>
      <c r="Q10378">
        <v>1462.471</v>
      </c>
      <c r="R10378">
        <v>596434</v>
      </c>
      <c r="S10378">
        <v>4.2000000000000003E-2</v>
      </c>
      <c r="T10378">
        <v>3.254</v>
      </c>
      <c r="U10378">
        <v>13.756</v>
      </c>
      <c r="V10378">
        <v>5610</v>
      </c>
      <c r="W10378">
        <f t="shared" si="410"/>
        <v>22</v>
      </c>
      <c r="X10378">
        <f t="shared" si="408"/>
        <v>2061.3885099999998</v>
      </c>
      <c r="Y10378">
        <f t="shared" si="409"/>
        <v>39.556100000000001</v>
      </c>
    </row>
    <row r="10379" spans="1:25" x14ac:dyDescent="0.2">
      <c r="A10379" t="s">
        <v>9864</v>
      </c>
      <c r="B10379" t="s">
        <v>24</v>
      </c>
      <c r="C10379">
        <v>9</v>
      </c>
      <c r="D10379">
        <v>19</v>
      </c>
      <c r="E10379" t="s">
        <v>5754</v>
      </c>
      <c r="F10379">
        <v>329.608</v>
      </c>
      <c r="G10379">
        <v>110.621</v>
      </c>
      <c r="H10379">
        <v>45.030999999999999</v>
      </c>
      <c r="I10379">
        <v>36461.675000000003</v>
      </c>
      <c r="J10379">
        <v>14870030</v>
      </c>
      <c r="K10379">
        <v>21.524000000000001</v>
      </c>
      <c r="L10379">
        <v>14.574999999999999</v>
      </c>
      <c r="M10379">
        <v>7094.5029999999997</v>
      </c>
      <c r="N10379">
        <v>2893325</v>
      </c>
      <c r="O10379">
        <v>3.6339999999999999</v>
      </c>
      <c r="P10379">
        <v>8.875</v>
      </c>
      <c r="Q10379">
        <v>1197.7280000000001</v>
      </c>
      <c r="R10379">
        <v>488465</v>
      </c>
      <c r="S10379">
        <v>4.2000000000000003E-2</v>
      </c>
      <c r="T10379">
        <v>3.262</v>
      </c>
      <c r="U10379">
        <v>13.756</v>
      </c>
      <c r="V10379">
        <v>5610</v>
      </c>
      <c r="W10379">
        <f t="shared" si="410"/>
        <v>22</v>
      </c>
      <c r="X10379">
        <f t="shared" si="408"/>
        <v>1555.72938</v>
      </c>
      <c r="Y10379">
        <f t="shared" si="409"/>
        <v>39.556100000000001</v>
      </c>
    </row>
    <row r="10380" spans="1:25" x14ac:dyDescent="0.2">
      <c r="A10380" t="s">
        <v>9864</v>
      </c>
      <c r="B10380" t="s">
        <v>24</v>
      </c>
      <c r="C10380">
        <v>9</v>
      </c>
      <c r="D10380">
        <v>20</v>
      </c>
      <c r="E10380" t="s">
        <v>9969</v>
      </c>
      <c r="F10380">
        <v>195.88200000000001</v>
      </c>
      <c r="G10380">
        <v>69.021000000000001</v>
      </c>
      <c r="H10380">
        <v>32.679000000000002</v>
      </c>
      <c r="I10380">
        <v>13520.092000000001</v>
      </c>
      <c r="J10380">
        <v>5513849</v>
      </c>
      <c r="K10380">
        <v>4.9340000000000002</v>
      </c>
      <c r="L10380">
        <v>2.476</v>
      </c>
      <c r="M10380">
        <v>966.48699999999997</v>
      </c>
      <c r="N10380">
        <v>394159</v>
      </c>
      <c r="O10380">
        <v>1.855</v>
      </c>
      <c r="P10380">
        <v>5.5890000000000004</v>
      </c>
      <c r="Q10380">
        <v>363.42899999999997</v>
      </c>
      <c r="R10380">
        <v>148216</v>
      </c>
      <c r="S10380">
        <v>3.0000000000000001E-3</v>
      </c>
      <c r="T10380">
        <v>0.90200000000000002</v>
      </c>
      <c r="U10380">
        <v>0.625</v>
      </c>
      <c r="V10380">
        <v>255</v>
      </c>
      <c r="W10380">
        <f t="shared" si="410"/>
        <v>1</v>
      </c>
      <c r="X10380">
        <f t="shared" si="408"/>
        <v>0</v>
      </c>
      <c r="Y10380">
        <f t="shared" si="409"/>
        <v>0</v>
      </c>
    </row>
    <row r="10381" spans="1:25" x14ac:dyDescent="0.2">
      <c r="A10381" t="s">
        <v>9864</v>
      </c>
      <c r="B10381" t="s">
        <v>24</v>
      </c>
      <c r="C10381">
        <v>10</v>
      </c>
      <c r="D10381">
        <v>1</v>
      </c>
      <c r="E10381" t="s">
        <v>5034</v>
      </c>
      <c r="F10381">
        <v>282.53699999999998</v>
      </c>
      <c r="G10381">
        <v>80.131</v>
      </c>
      <c r="H10381">
        <v>33.466000000000001</v>
      </c>
      <c r="I10381">
        <v>22640.032999999999</v>
      </c>
      <c r="J10381">
        <v>9233201</v>
      </c>
      <c r="K10381">
        <v>62.841999999999999</v>
      </c>
      <c r="L10381">
        <v>26.638999999999999</v>
      </c>
      <c r="M10381">
        <v>17755.091</v>
      </c>
      <c r="N10381">
        <v>7240993</v>
      </c>
      <c r="O10381">
        <v>4.6589999999999998</v>
      </c>
      <c r="P10381">
        <v>13.090999999999999</v>
      </c>
      <c r="Q10381">
        <v>1316.423</v>
      </c>
      <c r="R10381">
        <v>536872</v>
      </c>
      <c r="S10381">
        <v>5.5E-2</v>
      </c>
      <c r="T10381">
        <v>3.7559999999999998</v>
      </c>
      <c r="U10381">
        <v>15.632</v>
      </c>
      <c r="V10381">
        <v>6375</v>
      </c>
      <c r="W10381">
        <f t="shared" si="410"/>
        <v>25</v>
      </c>
      <c r="X10381">
        <f t="shared" si="408"/>
        <v>1782.4368299999999</v>
      </c>
      <c r="Y10381">
        <f t="shared" si="409"/>
        <v>45.286099999999998</v>
      </c>
    </row>
    <row r="10382" spans="1:25" x14ac:dyDescent="0.2">
      <c r="A10382" t="s">
        <v>9864</v>
      </c>
      <c r="B10382" t="s">
        <v>24</v>
      </c>
      <c r="C10382">
        <v>10</v>
      </c>
      <c r="D10382">
        <v>3</v>
      </c>
      <c r="E10382" t="s">
        <v>9970</v>
      </c>
      <c r="F10382">
        <v>285.61200000000002</v>
      </c>
      <c r="G10382">
        <v>79.873000000000005</v>
      </c>
      <c r="H10382">
        <v>37.976999999999997</v>
      </c>
      <c r="I10382">
        <v>22812.641</v>
      </c>
      <c r="J10382">
        <v>9303595</v>
      </c>
      <c r="K10382">
        <v>47.445999999999998</v>
      </c>
      <c r="L10382">
        <v>20.231999999999999</v>
      </c>
      <c r="M10382">
        <v>13551.26</v>
      </c>
      <c r="N10382">
        <v>5526560</v>
      </c>
      <c r="O10382">
        <v>2.8620000000000001</v>
      </c>
      <c r="P10382">
        <v>9.1839999999999993</v>
      </c>
      <c r="Q10382">
        <v>817.51700000000005</v>
      </c>
      <c r="R10382">
        <v>333405</v>
      </c>
      <c r="S10382">
        <v>2.5999999999999999E-2</v>
      </c>
      <c r="T10382">
        <v>2.5880000000000001</v>
      </c>
      <c r="U10382">
        <v>7.5030000000000001</v>
      </c>
      <c r="V10382">
        <v>3060</v>
      </c>
      <c r="W10382">
        <f t="shared" si="410"/>
        <v>12</v>
      </c>
      <c r="X10382">
        <f t="shared" si="408"/>
        <v>829.52637000000016</v>
      </c>
      <c r="Y10382">
        <f t="shared" si="409"/>
        <v>20.456099999999999</v>
      </c>
    </row>
    <row r="10383" spans="1:25" x14ac:dyDescent="0.2">
      <c r="A10383" t="s">
        <v>9864</v>
      </c>
      <c r="B10383" t="s">
        <v>24</v>
      </c>
      <c r="C10383">
        <v>10</v>
      </c>
      <c r="D10383">
        <v>4</v>
      </c>
      <c r="E10383" t="s">
        <v>9971</v>
      </c>
      <c r="F10383">
        <v>235.10300000000001</v>
      </c>
      <c r="G10383">
        <v>87.028000000000006</v>
      </c>
      <c r="H10383">
        <v>45.862000000000002</v>
      </c>
      <c r="I10383">
        <v>20460.559000000001</v>
      </c>
      <c r="J10383">
        <v>8344354</v>
      </c>
      <c r="K10383">
        <v>6.806</v>
      </c>
      <c r="L10383">
        <v>3.109</v>
      </c>
      <c r="M10383">
        <v>1600.039</v>
      </c>
      <c r="N10383">
        <v>652538</v>
      </c>
      <c r="O10383">
        <v>1.7030000000000001</v>
      </c>
      <c r="P10383">
        <v>1.1060000000000001</v>
      </c>
      <c r="Q10383">
        <v>400.29500000000002</v>
      </c>
      <c r="R10383">
        <v>163251</v>
      </c>
      <c r="S10383">
        <v>0</v>
      </c>
      <c r="T10383">
        <v>0</v>
      </c>
      <c r="U10383">
        <v>0</v>
      </c>
      <c r="V10383">
        <v>0</v>
      </c>
      <c r="W10383">
        <f t="shared" si="410"/>
        <v>0</v>
      </c>
      <c r="X10383">
        <f t="shared" si="408"/>
        <v>32.632350000000066</v>
      </c>
      <c r="Y10383">
        <f t="shared" si="409"/>
        <v>0</v>
      </c>
    </row>
    <row r="10384" spans="1:25" x14ac:dyDescent="0.2">
      <c r="A10384" t="s">
        <v>9864</v>
      </c>
      <c r="B10384" t="s">
        <v>24</v>
      </c>
      <c r="C10384">
        <v>10</v>
      </c>
      <c r="D10384">
        <v>5</v>
      </c>
      <c r="E10384" t="s">
        <v>1844</v>
      </c>
      <c r="F10384">
        <v>156.61600000000001</v>
      </c>
      <c r="G10384">
        <v>79.028000000000006</v>
      </c>
      <c r="H10384">
        <v>40.475000000000001</v>
      </c>
      <c r="I10384">
        <v>12377.012000000001</v>
      </c>
      <c r="J10384">
        <v>5047671</v>
      </c>
      <c r="K10384">
        <v>6.4749999999999996</v>
      </c>
      <c r="L10384">
        <v>3.0049999999999999</v>
      </c>
      <c r="M10384">
        <v>1014.054</v>
      </c>
      <c r="N10384">
        <v>413558</v>
      </c>
      <c r="O10384">
        <v>1.542</v>
      </c>
      <c r="P10384">
        <v>1.069</v>
      </c>
      <c r="Q10384">
        <v>241.55099999999999</v>
      </c>
      <c r="R10384">
        <v>98511</v>
      </c>
      <c r="S10384">
        <v>0</v>
      </c>
      <c r="T10384">
        <v>0</v>
      </c>
      <c r="U10384">
        <v>0</v>
      </c>
      <c r="V10384">
        <v>0</v>
      </c>
      <c r="W10384">
        <f t="shared" si="410"/>
        <v>0</v>
      </c>
      <c r="X10384">
        <f t="shared" si="408"/>
        <v>0</v>
      </c>
      <c r="Y10384">
        <f t="shared" si="409"/>
        <v>0</v>
      </c>
    </row>
    <row r="10385" spans="1:25" x14ac:dyDescent="0.2">
      <c r="A10385" t="s">
        <v>9864</v>
      </c>
      <c r="B10385" t="s">
        <v>24</v>
      </c>
      <c r="C10385">
        <v>10</v>
      </c>
      <c r="D10385">
        <v>7</v>
      </c>
      <c r="E10385" t="s">
        <v>9972</v>
      </c>
      <c r="F10385">
        <v>177.69300000000001</v>
      </c>
      <c r="G10385">
        <v>96.286000000000001</v>
      </c>
      <c r="H10385">
        <v>40.012999999999998</v>
      </c>
      <c r="I10385">
        <v>17109.338</v>
      </c>
      <c r="J10385">
        <v>6977638</v>
      </c>
      <c r="K10385">
        <v>27.69</v>
      </c>
      <c r="L10385">
        <v>9.7910000000000004</v>
      </c>
      <c r="M10385">
        <v>4920.2659999999996</v>
      </c>
      <c r="N10385">
        <v>2006614</v>
      </c>
      <c r="O10385">
        <v>4.2549999999999999</v>
      </c>
      <c r="P10385">
        <v>12.292</v>
      </c>
      <c r="Q10385">
        <v>756.14300000000003</v>
      </c>
      <c r="R10385">
        <v>308375</v>
      </c>
      <c r="S10385">
        <v>4.5999999999999999E-2</v>
      </c>
      <c r="T10385">
        <v>3.415</v>
      </c>
      <c r="U10385">
        <v>8.1280000000000001</v>
      </c>
      <c r="V10385">
        <v>3315</v>
      </c>
      <c r="W10385">
        <f t="shared" si="410"/>
        <v>13</v>
      </c>
      <c r="X10385">
        <f t="shared" si="408"/>
        <v>712.30203000000006</v>
      </c>
      <c r="Y10385">
        <f t="shared" si="409"/>
        <v>22.366099999999999</v>
      </c>
    </row>
    <row r="10386" spans="1:25" x14ac:dyDescent="0.2">
      <c r="A10386" t="s">
        <v>9864</v>
      </c>
      <c r="B10386" t="s">
        <v>24</v>
      </c>
      <c r="C10386">
        <v>10</v>
      </c>
      <c r="D10386">
        <v>10</v>
      </c>
      <c r="E10386" t="s">
        <v>9512</v>
      </c>
      <c r="F10386">
        <v>355.12900000000002</v>
      </c>
      <c r="G10386">
        <v>107.85</v>
      </c>
      <c r="H10386">
        <v>46.59</v>
      </c>
      <c r="I10386">
        <v>38300.847999999998</v>
      </c>
      <c r="J10386">
        <v>15620093</v>
      </c>
      <c r="K10386">
        <v>38.287999999999997</v>
      </c>
      <c r="L10386">
        <v>19.497</v>
      </c>
      <c r="M10386">
        <v>13597.102999999999</v>
      </c>
      <c r="N10386">
        <v>5545256</v>
      </c>
      <c r="O10386">
        <v>4.7329999999999997</v>
      </c>
      <c r="P10386">
        <v>14.121</v>
      </c>
      <c r="Q10386">
        <v>1680.691</v>
      </c>
      <c r="R10386">
        <v>685430</v>
      </c>
      <c r="S10386">
        <v>4.8000000000000001E-2</v>
      </c>
      <c r="T10386">
        <v>3.4809999999999999</v>
      </c>
      <c r="U10386">
        <v>16.882000000000001</v>
      </c>
      <c r="V10386">
        <v>6885</v>
      </c>
      <c r="W10386">
        <f t="shared" si="410"/>
        <v>27</v>
      </c>
      <c r="X10386">
        <f t="shared" si="408"/>
        <v>2478.1887099999999</v>
      </c>
      <c r="Y10386">
        <f t="shared" si="409"/>
        <v>49.106099999999998</v>
      </c>
    </row>
    <row r="10387" spans="1:25" x14ac:dyDescent="0.2">
      <c r="A10387" t="s">
        <v>9864</v>
      </c>
      <c r="B10387" t="s">
        <v>24</v>
      </c>
      <c r="C10387">
        <v>10</v>
      </c>
      <c r="D10387">
        <v>11</v>
      </c>
      <c r="E10387" t="s">
        <v>9973</v>
      </c>
      <c r="F10387">
        <v>109.863</v>
      </c>
      <c r="G10387">
        <v>91.350999999999999</v>
      </c>
      <c r="H10387">
        <v>46.055999999999997</v>
      </c>
      <c r="I10387">
        <v>10036.120999999999</v>
      </c>
      <c r="J10387">
        <v>4092994</v>
      </c>
      <c r="K10387">
        <v>20.184999999999999</v>
      </c>
      <c r="L10387">
        <v>11.147</v>
      </c>
      <c r="M10387">
        <v>2217.567</v>
      </c>
      <c r="N10387">
        <v>904382</v>
      </c>
      <c r="O10387">
        <v>2.7730000000000001</v>
      </c>
      <c r="P10387">
        <v>5.64</v>
      </c>
      <c r="Q10387">
        <v>304.65199999999999</v>
      </c>
      <c r="R10387">
        <v>124245</v>
      </c>
      <c r="S10387">
        <v>1.7000000000000001E-2</v>
      </c>
      <c r="T10387">
        <v>2.0870000000000002</v>
      </c>
      <c r="U10387">
        <v>1.8759999999999999</v>
      </c>
      <c r="V10387">
        <v>765</v>
      </c>
      <c r="W10387">
        <f t="shared" si="410"/>
        <v>3</v>
      </c>
      <c r="X10387">
        <f t="shared" si="408"/>
        <v>0</v>
      </c>
      <c r="Y10387">
        <f t="shared" si="409"/>
        <v>3.2660999999999998</v>
      </c>
    </row>
    <row r="10388" spans="1:25" x14ac:dyDescent="0.2">
      <c r="A10388" t="s">
        <v>9864</v>
      </c>
      <c r="B10388" t="s">
        <v>24</v>
      </c>
      <c r="C10388">
        <v>10</v>
      </c>
      <c r="D10388">
        <v>12</v>
      </c>
      <c r="E10388" t="s">
        <v>2420</v>
      </c>
      <c r="F10388">
        <v>280.44</v>
      </c>
      <c r="G10388">
        <v>103.48</v>
      </c>
      <c r="H10388">
        <v>45.959000000000003</v>
      </c>
      <c r="I10388">
        <v>29019.916000000001</v>
      </c>
      <c r="J10388">
        <v>11835085</v>
      </c>
      <c r="K10388">
        <v>36.564999999999998</v>
      </c>
      <c r="L10388">
        <v>17.381</v>
      </c>
      <c r="M10388">
        <v>10254.397999999999</v>
      </c>
      <c r="N10388">
        <v>4182013</v>
      </c>
      <c r="O10388">
        <v>5.1130000000000004</v>
      </c>
      <c r="P10388">
        <v>11.711</v>
      </c>
      <c r="Q10388">
        <v>1433.76</v>
      </c>
      <c r="R10388">
        <v>584725</v>
      </c>
      <c r="S10388">
        <v>6.2E-2</v>
      </c>
      <c r="T10388">
        <v>3.9889999999999999</v>
      </c>
      <c r="U10388">
        <v>17.507000000000001</v>
      </c>
      <c r="V10388">
        <v>7140</v>
      </c>
      <c r="W10388">
        <f t="shared" si="410"/>
        <v>28</v>
      </c>
      <c r="X10388">
        <f t="shared" si="408"/>
        <v>2006.5504999999998</v>
      </c>
      <c r="Y10388">
        <f t="shared" si="409"/>
        <v>51.016100000000002</v>
      </c>
    </row>
    <row r="10389" spans="1:25" x14ac:dyDescent="0.2">
      <c r="A10389" t="s">
        <v>9864</v>
      </c>
      <c r="B10389" t="s">
        <v>24</v>
      </c>
      <c r="C10389">
        <v>10</v>
      </c>
      <c r="D10389">
        <v>13</v>
      </c>
      <c r="E10389" t="s">
        <v>9974</v>
      </c>
      <c r="F10389">
        <v>238.78800000000001</v>
      </c>
      <c r="G10389">
        <v>92.734999999999999</v>
      </c>
      <c r="H10389">
        <v>36.674999999999997</v>
      </c>
      <c r="I10389">
        <v>22143.991000000002</v>
      </c>
      <c r="J10389">
        <v>9030902</v>
      </c>
      <c r="K10389">
        <v>73.119</v>
      </c>
      <c r="L10389">
        <v>32.918999999999997</v>
      </c>
      <c r="M10389">
        <v>17459.877</v>
      </c>
      <c r="N10389">
        <v>7120597</v>
      </c>
      <c r="O10389">
        <v>2.294</v>
      </c>
      <c r="P10389">
        <v>6.8819999999999997</v>
      </c>
      <c r="Q10389">
        <v>547.87800000000004</v>
      </c>
      <c r="R10389">
        <v>223439</v>
      </c>
      <c r="S10389">
        <v>8.0000000000000002E-3</v>
      </c>
      <c r="T10389">
        <v>1.415</v>
      </c>
      <c r="U10389">
        <v>1.8759999999999999</v>
      </c>
      <c r="V10389">
        <v>765</v>
      </c>
      <c r="W10389">
        <f t="shared" si="410"/>
        <v>3</v>
      </c>
      <c r="X10389">
        <f t="shared" si="408"/>
        <v>314.5158800000001</v>
      </c>
      <c r="Y10389">
        <f t="shared" si="409"/>
        <v>3.2660999999999998</v>
      </c>
    </row>
    <row r="10390" spans="1:25" x14ac:dyDescent="0.2">
      <c r="A10390" t="s">
        <v>9864</v>
      </c>
      <c r="B10390" t="s">
        <v>24</v>
      </c>
      <c r="C10390">
        <v>10</v>
      </c>
      <c r="D10390">
        <v>14</v>
      </c>
      <c r="E10390" t="s">
        <v>8656</v>
      </c>
      <c r="F10390">
        <v>226.16499999999999</v>
      </c>
      <c r="G10390">
        <v>95.721999999999994</v>
      </c>
      <c r="H10390">
        <v>47.052999999999997</v>
      </c>
      <c r="I10390">
        <v>21648.853999999999</v>
      </c>
      <c r="J10390">
        <v>8828972</v>
      </c>
      <c r="K10390">
        <v>7.8310000000000004</v>
      </c>
      <c r="L10390">
        <v>3.476</v>
      </c>
      <c r="M10390">
        <v>1771.085</v>
      </c>
      <c r="N10390">
        <v>722295</v>
      </c>
      <c r="O10390">
        <v>1.9410000000000001</v>
      </c>
      <c r="P10390">
        <v>1.292</v>
      </c>
      <c r="Q10390">
        <v>438.90499999999997</v>
      </c>
      <c r="R10390">
        <v>178997</v>
      </c>
      <c r="S10390">
        <v>0</v>
      </c>
      <c r="T10390">
        <v>0</v>
      </c>
      <c r="U10390">
        <v>0</v>
      </c>
      <c r="V10390">
        <v>0</v>
      </c>
      <c r="W10390">
        <f t="shared" si="410"/>
        <v>0</v>
      </c>
      <c r="X10390">
        <f t="shared" si="408"/>
        <v>106.37744999999998</v>
      </c>
      <c r="Y10390">
        <f t="shared" si="409"/>
        <v>0</v>
      </c>
    </row>
    <row r="10391" spans="1:25" x14ac:dyDescent="0.2">
      <c r="A10391" t="s">
        <v>9864</v>
      </c>
      <c r="B10391" t="s">
        <v>24</v>
      </c>
      <c r="C10391">
        <v>10</v>
      </c>
      <c r="D10391">
        <v>15</v>
      </c>
      <c r="E10391" t="s">
        <v>7915</v>
      </c>
      <c r="F10391">
        <v>261.60599999999999</v>
      </c>
      <c r="G10391">
        <v>99.38</v>
      </c>
      <c r="H10391">
        <v>43.186999999999998</v>
      </c>
      <c r="I10391">
        <v>25998.371999999999</v>
      </c>
      <c r="J10391">
        <v>10602820</v>
      </c>
      <c r="K10391">
        <v>37.575000000000003</v>
      </c>
      <c r="L10391">
        <v>15.355</v>
      </c>
      <c r="M10391">
        <v>9829.9549999999999</v>
      </c>
      <c r="N10391">
        <v>4008914</v>
      </c>
      <c r="O10391">
        <v>3.0129999999999999</v>
      </c>
      <c r="P10391">
        <v>7.4710000000000001</v>
      </c>
      <c r="Q10391">
        <v>788.125</v>
      </c>
      <c r="R10391">
        <v>321418</v>
      </c>
      <c r="S10391">
        <v>2.1999999999999999E-2</v>
      </c>
      <c r="T10391">
        <v>2.3420000000000001</v>
      </c>
      <c r="U10391">
        <v>5.6269999999999998</v>
      </c>
      <c r="V10391">
        <v>2295</v>
      </c>
      <c r="W10391">
        <f t="shared" si="410"/>
        <v>9</v>
      </c>
      <c r="X10391">
        <f t="shared" si="408"/>
        <v>773.38765000000001</v>
      </c>
      <c r="Y10391">
        <f t="shared" si="409"/>
        <v>14.726099999999999</v>
      </c>
    </row>
    <row r="10392" spans="1:25" x14ac:dyDescent="0.2">
      <c r="A10392" t="s">
        <v>9864</v>
      </c>
      <c r="B10392" t="s">
        <v>24</v>
      </c>
      <c r="C10392">
        <v>10</v>
      </c>
      <c r="D10392">
        <v>16</v>
      </c>
      <c r="E10392" t="s">
        <v>9975</v>
      </c>
      <c r="F10392">
        <v>334.56200000000001</v>
      </c>
      <c r="G10392">
        <v>93.850999999999999</v>
      </c>
      <c r="H10392">
        <v>38.020000000000003</v>
      </c>
      <c r="I10392">
        <v>31398.841</v>
      </c>
      <c r="J10392">
        <v>12805273</v>
      </c>
      <c r="K10392">
        <v>45.57</v>
      </c>
      <c r="L10392">
        <v>18.933</v>
      </c>
      <c r="M10392">
        <v>15245.92</v>
      </c>
      <c r="N10392">
        <v>6217687</v>
      </c>
      <c r="O10392">
        <v>3.81</v>
      </c>
      <c r="P10392">
        <v>10.034000000000001</v>
      </c>
      <c r="Q10392">
        <v>1274.643</v>
      </c>
      <c r="R10392">
        <v>519833</v>
      </c>
      <c r="S10392">
        <v>4.9000000000000002E-2</v>
      </c>
      <c r="T10392">
        <v>3.52</v>
      </c>
      <c r="U10392">
        <v>16.257000000000001</v>
      </c>
      <c r="V10392">
        <v>6630</v>
      </c>
      <c r="W10392">
        <f t="shared" si="410"/>
        <v>26</v>
      </c>
      <c r="X10392">
        <f t="shared" si="408"/>
        <v>1702.6370299999999</v>
      </c>
      <c r="Y10392">
        <f t="shared" si="409"/>
        <v>47.196100000000001</v>
      </c>
    </row>
    <row r="10393" spans="1:25" x14ac:dyDescent="0.2">
      <c r="A10393" t="s">
        <v>9864</v>
      </c>
      <c r="B10393" t="s">
        <v>24</v>
      </c>
      <c r="C10393">
        <v>10</v>
      </c>
      <c r="D10393">
        <v>17</v>
      </c>
      <c r="E10393" t="s">
        <v>9976</v>
      </c>
      <c r="F10393">
        <v>198.17</v>
      </c>
      <c r="G10393">
        <v>105.89100000000001</v>
      </c>
      <c r="H10393">
        <v>47.723999999999997</v>
      </c>
      <c r="I10393">
        <v>20984.52</v>
      </c>
      <c r="J10393">
        <v>8558039</v>
      </c>
      <c r="K10393">
        <v>7.2720000000000002</v>
      </c>
      <c r="L10393">
        <v>3.3889999999999998</v>
      </c>
      <c r="M10393">
        <v>1441.114</v>
      </c>
      <c r="N10393">
        <v>587724</v>
      </c>
      <c r="O10393">
        <v>1.7270000000000001</v>
      </c>
      <c r="P10393">
        <v>1.462</v>
      </c>
      <c r="Q10393">
        <v>342.25599999999997</v>
      </c>
      <c r="R10393">
        <v>139581</v>
      </c>
      <c r="S10393">
        <v>3.0000000000000001E-3</v>
      </c>
      <c r="T10393">
        <v>0.89700000000000002</v>
      </c>
      <c r="U10393">
        <v>0.625</v>
      </c>
      <c r="V10393">
        <v>255</v>
      </c>
      <c r="W10393">
        <f t="shared" si="410"/>
        <v>1</v>
      </c>
      <c r="X10393">
        <f t="shared" si="408"/>
        <v>0</v>
      </c>
      <c r="Y10393">
        <f t="shared" si="409"/>
        <v>0</v>
      </c>
    </row>
    <row r="10394" spans="1:25" x14ac:dyDescent="0.2">
      <c r="A10394" t="s">
        <v>9864</v>
      </c>
      <c r="B10394" t="s">
        <v>24</v>
      </c>
      <c r="C10394">
        <v>10</v>
      </c>
      <c r="D10394">
        <v>18</v>
      </c>
      <c r="E10394" t="s">
        <v>9977</v>
      </c>
      <c r="F10394">
        <v>328.72300000000001</v>
      </c>
      <c r="G10394">
        <v>91.766999999999996</v>
      </c>
      <c r="H10394">
        <v>34.896999999999998</v>
      </c>
      <c r="I10394">
        <v>30165.96</v>
      </c>
      <c r="J10394">
        <v>12302472</v>
      </c>
      <c r="K10394">
        <v>75.076999999999998</v>
      </c>
      <c r="L10394">
        <v>28.986000000000001</v>
      </c>
      <c r="M10394">
        <v>24679.505000000001</v>
      </c>
      <c r="N10394">
        <v>10064951</v>
      </c>
      <c r="O10394">
        <v>9.4130000000000003</v>
      </c>
      <c r="P10394">
        <v>21.468</v>
      </c>
      <c r="Q10394">
        <v>3094.2069999999999</v>
      </c>
      <c r="R10394">
        <v>1261899</v>
      </c>
      <c r="S10394">
        <v>0.105</v>
      </c>
      <c r="T10394">
        <v>5.1639999999999997</v>
      </c>
      <c r="U10394">
        <v>34.39</v>
      </c>
      <c r="V10394">
        <v>14025</v>
      </c>
      <c r="W10394">
        <f t="shared" si="410"/>
        <v>55</v>
      </c>
      <c r="X10394">
        <f t="shared" si="408"/>
        <v>5178.0042699999995</v>
      </c>
      <c r="Y10394">
        <f t="shared" si="409"/>
        <v>102.5861</v>
      </c>
    </row>
    <row r="10395" spans="1:25" x14ac:dyDescent="0.2">
      <c r="A10395" t="s">
        <v>9864</v>
      </c>
      <c r="B10395" t="s">
        <v>24</v>
      </c>
      <c r="C10395">
        <v>10</v>
      </c>
      <c r="D10395">
        <v>19</v>
      </c>
      <c r="E10395" t="s">
        <v>9978</v>
      </c>
      <c r="F10395">
        <v>201.92400000000001</v>
      </c>
      <c r="G10395">
        <v>97.706999999999994</v>
      </c>
      <c r="H10395">
        <v>46.848999999999997</v>
      </c>
      <c r="I10395">
        <v>19729.449000000001</v>
      </c>
      <c r="J10395">
        <v>8046188</v>
      </c>
      <c r="K10395">
        <v>6.9829999999999997</v>
      </c>
      <c r="L10395">
        <v>3.1509999999999998</v>
      </c>
      <c r="M10395">
        <v>1410.078</v>
      </c>
      <c r="N10395">
        <v>575067</v>
      </c>
      <c r="O10395">
        <v>1.89</v>
      </c>
      <c r="P10395">
        <v>3.343</v>
      </c>
      <c r="Q10395">
        <v>381.73099999999999</v>
      </c>
      <c r="R10395">
        <v>155680</v>
      </c>
      <c r="S10395">
        <v>8.9999999999999993E-3</v>
      </c>
      <c r="T10395">
        <v>1.5389999999999999</v>
      </c>
      <c r="U10395">
        <v>1.8759999999999999</v>
      </c>
      <c r="V10395">
        <v>765</v>
      </c>
      <c r="W10395">
        <f t="shared" si="410"/>
        <v>3</v>
      </c>
      <c r="X10395">
        <f t="shared" si="408"/>
        <v>0</v>
      </c>
      <c r="Y10395">
        <f t="shared" si="409"/>
        <v>3.2660999999999998</v>
      </c>
    </row>
    <row r="10396" spans="1:25" x14ac:dyDescent="0.2">
      <c r="A10396" t="s">
        <v>9864</v>
      </c>
      <c r="B10396" t="s">
        <v>24</v>
      </c>
      <c r="C10396">
        <v>10</v>
      </c>
      <c r="D10396">
        <v>20</v>
      </c>
      <c r="E10396" t="s">
        <v>9979</v>
      </c>
      <c r="F10396">
        <v>229.74700000000001</v>
      </c>
      <c r="G10396">
        <v>88.605000000000004</v>
      </c>
      <c r="H10396">
        <v>36.570999999999998</v>
      </c>
      <c r="I10396">
        <v>20356.873</v>
      </c>
      <c r="J10396">
        <v>8302068</v>
      </c>
      <c r="K10396">
        <v>74.198999999999998</v>
      </c>
      <c r="L10396">
        <v>42.716000000000001</v>
      </c>
      <c r="M10396">
        <v>17047.005000000001</v>
      </c>
      <c r="N10396">
        <v>6952217</v>
      </c>
      <c r="O10396">
        <v>2.1760000000000002</v>
      </c>
      <c r="P10396">
        <v>5.9619999999999997</v>
      </c>
      <c r="Q10396">
        <v>499.99700000000001</v>
      </c>
      <c r="R10396">
        <v>203912</v>
      </c>
      <c r="S10396">
        <v>8.0000000000000002E-3</v>
      </c>
      <c r="T10396">
        <v>1.4430000000000001</v>
      </c>
      <c r="U10396">
        <v>1.8759999999999999</v>
      </c>
      <c r="V10396">
        <v>765</v>
      </c>
      <c r="W10396">
        <f t="shared" si="410"/>
        <v>3</v>
      </c>
      <c r="X10396">
        <f t="shared" si="408"/>
        <v>223.06317000000007</v>
      </c>
      <c r="Y10396">
        <f t="shared" si="409"/>
        <v>3.2660999999999998</v>
      </c>
    </row>
    <row r="10397" spans="1:25" x14ac:dyDescent="0.2">
      <c r="A10397" t="s">
        <v>9864</v>
      </c>
      <c r="B10397" t="s">
        <v>24</v>
      </c>
      <c r="C10397">
        <v>10</v>
      </c>
      <c r="D10397">
        <v>21</v>
      </c>
      <c r="E10397" t="s">
        <v>9980</v>
      </c>
      <c r="F10397">
        <v>148.357</v>
      </c>
      <c r="G10397">
        <v>90.218999999999994</v>
      </c>
      <c r="H10397">
        <v>45.814999999999998</v>
      </c>
      <c r="I10397">
        <v>13384.698</v>
      </c>
      <c r="J10397">
        <v>5458632</v>
      </c>
      <c r="K10397">
        <v>8.0440000000000005</v>
      </c>
      <c r="L10397">
        <v>3.76</v>
      </c>
      <c r="M10397">
        <v>1193.3119999999999</v>
      </c>
      <c r="N10397">
        <v>486664</v>
      </c>
      <c r="O10397">
        <v>1.7609999999999999</v>
      </c>
      <c r="P10397">
        <v>1.2769999999999999</v>
      </c>
      <c r="Q10397">
        <v>261.32900000000001</v>
      </c>
      <c r="R10397">
        <v>106577</v>
      </c>
      <c r="S10397">
        <v>0</v>
      </c>
      <c r="T10397">
        <v>0</v>
      </c>
      <c r="U10397">
        <v>0</v>
      </c>
      <c r="V10397">
        <v>0</v>
      </c>
      <c r="W10397">
        <f t="shared" si="410"/>
        <v>0</v>
      </c>
      <c r="X10397">
        <f t="shared" si="408"/>
        <v>0</v>
      </c>
      <c r="Y10397">
        <f t="shared" si="409"/>
        <v>0</v>
      </c>
    </row>
    <row r="10398" spans="1:25" x14ac:dyDescent="0.2">
      <c r="A10398" t="s">
        <v>9864</v>
      </c>
      <c r="B10398" t="s">
        <v>24</v>
      </c>
      <c r="C10398">
        <v>10</v>
      </c>
      <c r="D10398">
        <v>22</v>
      </c>
      <c r="E10398" t="s">
        <v>9981</v>
      </c>
      <c r="F10398">
        <v>152.185</v>
      </c>
      <c r="G10398">
        <v>89.087000000000003</v>
      </c>
      <c r="H10398">
        <v>43.420999999999999</v>
      </c>
      <c r="I10398">
        <v>13557.627</v>
      </c>
      <c r="J10398">
        <v>5529157</v>
      </c>
      <c r="K10398">
        <v>8.173</v>
      </c>
      <c r="L10398">
        <v>3.7749999999999999</v>
      </c>
      <c r="M10398">
        <v>1243.8800000000001</v>
      </c>
      <c r="N10398">
        <v>507287</v>
      </c>
      <c r="O10398">
        <v>2.1920000000000002</v>
      </c>
      <c r="P10398">
        <v>3.8780000000000001</v>
      </c>
      <c r="Q10398">
        <v>333.65199999999999</v>
      </c>
      <c r="R10398">
        <v>136072</v>
      </c>
      <c r="S10398">
        <v>4.0000000000000001E-3</v>
      </c>
      <c r="T10398">
        <v>1.024</v>
      </c>
      <c r="U10398">
        <v>0.625</v>
      </c>
      <c r="V10398">
        <v>255</v>
      </c>
      <c r="W10398">
        <f t="shared" si="410"/>
        <v>1</v>
      </c>
      <c r="X10398">
        <f t="shared" si="408"/>
        <v>0</v>
      </c>
      <c r="Y10398">
        <f t="shared" si="409"/>
        <v>0</v>
      </c>
    </row>
    <row r="10399" spans="1:25" x14ac:dyDescent="0.2">
      <c r="A10399" t="s">
        <v>9864</v>
      </c>
      <c r="B10399" t="s">
        <v>387</v>
      </c>
      <c r="C10399">
        <v>1</v>
      </c>
      <c r="D10399">
        <v>1</v>
      </c>
      <c r="E10399" t="s">
        <v>9987</v>
      </c>
      <c r="F10399">
        <v>180.90799999999999</v>
      </c>
      <c r="G10399">
        <v>91.661000000000001</v>
      </c>
      <c r="H10399">
        <v>42.953000000000003</v>
      </c>
      <c r="I10399">
        <v>16582.288</v>
      </c>
      <c r="J10399">
        <v>6762693</v>
      </c>
      <c r="K10399">
        <v>4.9489999999999998</v>
      </c>
      <c r="L10399">
        <v>3.198</v>
      </c>
      <c r="M10399">
        <v>895.36900000000003</v>
      </c>
      <c r="N10399">
        <v>365155</v>
      </c>
      <c r="O10399">
        <v>1.9</v>
      </c>
      <c r="P10399">
        <v>3.8490000000000002</v>
      </c>
      <c r="Q10399">
        <v>343.69</v>
      </c>
      <c r="R10399">
        <v>140166</v>
      </c>
      <c r="S10399">
        <v>0.01</v>
      </c>
      <c r="T10399">
        <v>1.6259999999999999</v>
      </c>
      <c r="U10399">
        <v>1.8759999999999999</v>
      </c>
      <c r="V10399">
        <v>765</v>
      </c>
      <c r="W10399">
        <f t="shared" ref="W10399:W10422" si="411">V10399/255</f>
        <v>3</v>
      </c>
      <c r="X10399">
        <f>(MAX(0, (Q10399-341.79)))*1.8</f>
        <v>3.4199999999999591</v>
      </c>
      <c r="Y10399">
        <f>(MAX(0, (W10399-0.74)))*1.8</f>
        <v>4.0679999999999996</v>
      </c>
    </row>
    <row r="10400" spans="1:25" x14ac:dyDescent="0.2">
      <c r="A10400" t="s">
        <v>9864</v>
      </c>
      <c r="B10400" t="s">
        <v>387</v>
      </c>
      <c r="C10400">
        <v>1</v>
      </c>
      <c r="D10400">
        <v>2</v>
      </c>
      <c r="E10400" t="s">
        <v>4664</v>
      </c>
      <c r="F10400">
        <v>396.12</v>
      </c>
      <c r="G10400">
        <v>83.790999999999997</v>
      </c>
      <c r="H10400">
        <v>41.283999999999999</v>
      </c>
      <c r="I10400">
        <v>33191.175000000003</v>
      </c>
      <c r="J10400">
        <v>13536234</v>
      </c>
      <c r="K10400">
        <v>8.3650000000000002</v>
      </c>
      <c r="L10400">
        <v>7.1740000000000004</v>
      </c>
      <c r="M10400">
        <v>3313.6680000000001</v>
      </c>
      <c r="N10400">
        <v>1351401</v>
      </c>
      <c r="O10400">
        <v>2.177</v>
      </c>
      <c r="P10400">
        <v>6.992</v>
      </c>
      <c r="Q10400">
        <v>862.25199999999995</v>
      </c>
      <c r="R10400">
        <v>351649</v>
      </c>
      <c r="S10400">
        <v>8.0000000000000002E-3</v>
      </c>
      <c r="T10400">
        <v>1.419</v>
      </c>
      <c r="U10400">
        <v>3.1259999999999999</v>
      </c>
      <c r="V10400">
        <v>1275</v>
      </c>
      <c r="W10400">
        <f t="shared" si="411"/>
        <v>5</v>
      </c>
      <c r="X10400">
        <f t="shared" ref="X10400:X10463" si="412">(MAX(0, (Q10400-341.79)))*1.8</f>
        <v>936.83159999999998</v>
      </c>
      <c r="Y10400">
        <f t="shared" ref="Y10400:Y10463" si="413">(MAX(0, (W10400-0.74)))*1.8</f>
        <v>7.6680000000000001</v>
      </c>
    </row>
    <row r="10401" spans="1:25" x14ac:dyDescent="0.2">
      <c r="A10401" t="s">
        <v>9864</v>
      </c>
      <c r="B10401" t="s">
        <v>387</v>
      </c>
      <c r="C10401">
        <v>1</v>
      </c>
      <c r="D10401">
        <v>3</v>
      </c>
      <c r="E10401" t="s">
        <v>9565</v>
      </c>
      <c r="F10401">
        <v>351.19099999999997</v>
      </c>
      <c r="G10401">
        <v>76.986000000000004</v>
      </c>
      <c r="H10401">
        <v>38.743000000000002</v>
      </c>
      <c r="I10401">
        <v>27036.949000000001</v>
      </c>
      <c r="J10401">
        <v>11026379</v>
      </c>
      <c r="K10401">
        <v>37.002000000000002</v>
      </c>
      <c r="L10401">
        <v>14.159000000000001</v>
      </c>
      <c r="M10401">
        <v>12994.758</v>
      </c>
      <c r="N10401">
        <v>5299604</v>
      </c>
      <c r="O10401">
        <v>4.75</v>
      </c>
      <c r="P10401">
        <v>13.151</v>
      </c>
      <c r="Q10401">
        <v>1668.1659999999999</v>
      </c>
      <c r="R10401">
        <v>680322</v>
      </c>
      <c r="S10401">
        <v>5.5E-2</v>
      </c>
      <c r="T10401">
        <v>3.7509999999999999</v>
      </c>
      <c r="U10401">
        <v>19.382999999999999</v>
      </c>
      <c r="V10401">
        <v>7905</v>
      </c>
      <c r="W10401">
        <f t="shared" si="411"/>
        <v>31</v>
      </c>
      <c r="X10401">
        <f t="shared" si="412"/>
        <v>2387.4767999999999</v>
      </c>
      <c r="Y10401">
        <f t="shared" si="413"/>
        <v>54.468000000000004</v>
      </c>
    </row>
    <row r="10402" spans="1:25" x14ac:dyDescent="0.2">
      <c r="A10402" t="s">
        <v>9864</v>
      </c>
      <c r="B10402" t="s">
        <v>387</v>
      </c>
      <c r="C10402">
        <v>1</v>
      </c>
      <c r="D10402">
        <v>6</v>
      </c>
      <c r="E10402" t="s">
        <v>9988</v>
      </c>
      <c r="F10402">
        <v>365.928</v>
      </c>
      <c r="G10402">
        <v>89.572999999999993</v>
      </c>
      <c r="H10402">
        <v>44.180999999999997</v>
      </c>
      <c r="I10402">
        <v>32777.339</v>
      </c>
      <c r="J10402">
        <v>13367461</v>
      </c>
      <c r="K10402">
        <v>14.478999999999999</v>
      </c>
      <c r="L10402">
        <v>10.039999999999999</v>
      </c>
      <c r="M10402">
        <v>5298.17</v>
      </c>
      <c r="N10402">
        <v>2160733</v>
      </c>
      <c r="O10402">
        <v>3.367</v>
      </c>
      <c r="P10402">
        <v>10.553000000000001</v>
      </c>
      <c r="Q10402">
        <v>1231.8969999999999</v>
      </c>
      <c r="R10402">
        <v>502400</v>
      </c>
      <c r="S10402">
        <v>1.9E-2</v>
      </c>
      <c r="T10402">
        <v>2.1890000000000001</v>
      </c>
      <c r="U10402">
        <v>6.8780000000000001</v>
      </c>
      <c r="V10402">
        <v>2805</v>
      </c>
      <c r="W10402">
        <f t="shared" si="411"/>
        <v>11</v>
      </c>
      <c r="X10402">
        <f t="shared" si="412"/>
        <v>1602.1926000000001</v>
      </c>
      <c r="Y10402">
        <f t="shared" si="413"/>
        <v>18.468</v>
      </c>
    </row>
    <row r="10403" spans="1:25" x14ac:dyDescent="0.2">
      <c r="A10403" t="s">
        <v>9864</v>
      </c>
      <c r="B10403" t="s">
        <v>387</v>
      </c>
      <c r="C10403">
        <v>1</v>
      </c>
      <c r="D10403">
        <v>9</v>
      </c>
      <c r="E10403" t="s">
        <v>9989</v>
      </c>
      <c r="F10403">
        <v>237.50299999999999</v>
      </c>
      <c r="G10403">
        <v>86.870999999999995</v>
      </c>
      <c r="H10403">
        <v>39.281999999999996</v>
      </c>
      <c r="I10403">
        <v>20632.061000000002</v>
      </c>
      <c r="J10403">
        <v>8414297</v>
      </c>
      <c r="K10403">
        <v>16.337</v>
      </c>
      <c r="L10403">
        <v>12.132999999999999</v>
      </c>
      <c r="M10403">
        <v>3880.0219999999999</v>
      </c>
      <c r="N10403">
        <v>1582375</v>
      </c>
      <c r="O10403">
        <v>1.609</v>
      </c>
      <c r="P10403">
        <v>1.0569999999999999</v>
      </c>
      <c r="Q10403">
        <v>382.16</v>
      </c>
      <c r="R10403">
        <v>155855</v>
      </c>
      <c r="S10403">
        <v>0</v>
      </c>
      <c r="T10403">
        <v>0</v>
      </c>
      <c r="U10403">
        <v>0</v>
      </c>
      <c r="V10403">
        <v>0</v>
      </c>
      <c r="W10403">
        <f t="shared" si="411"/>
        <v>0</v>
      </c>
      <c r="X10403">
        <f t="shared" si="412"/>
        <v>72.666000000000011</v>
      </c>
      <c r="Y10403">
        <f t="shared" si="413"/>
        <v>0</v>
      </c>
    </row>
    <row r="10404" spans="1:25" x14ac:dyDescent="0.2">
      <c r="A10404" t="s">
        <v>9864</v>
      </c>
      <c r="B10404" t="s">
        <v>387</v>
      </c>
      <c r="C10404">
        <v>1</v>
      </c>
      <c r="D10404">
        <v>10</v>
      </c>
      <c r="E10404" t="s">
        <v>9990</v>
      </c>
      <c r="F10404">
        <v>19.844000000000001</v>
      </c>
      <c r="G10404">
        <v>48.527999999999999</v>
      </c>
      <c r="H10404">
        <v>36.442</v>
      </c>
      <c r="I10404">
        <v>963.01</v>
      </c>
      <c r="J10404">
        <v>392741</v>
      </c>
      <c r="K10404">
        <v>6.28</v>
      </c>
      <c r="L10404">
        <v>6.1970000000000001</v>
      </c>
      <c r="M10404">
        <v>124.61199999999999</v>
      </c>
      <c r="N10404">
        <v>50820</v>
      </c>
      <c r="O10404">
        <v>1.2769999999999999</v>
      </c>
      <c r="P10404">
        <v>1.0289999999999999</v>
      </c>
      <c r="Q10404">
        <v>25.337</v>
      </c>
      <c r="R10404">
        <v>10333</v>
      </c>
      <c r="S10404">
        <v>0</v>
      </c>
      <c r="T10404">
        <v>0</v>
      </c>
      <c r="U10404">
        <v>0</v>
      </c>
      <c r="V10404">
        <v>0</v>
      </c>
      <c r="W10404">
        <f t="shared" si="411"/>
        <v>0</v>
      </c>
      <c r="X10404">
        <f t="shared" si="412"/>
        <v>0</v>
      </c>
      <c r="Y10404">
        <f t="shared" si="413"/>
        <v>0</v>
      </c>
    </row>
    <row r="10405" spans="1:25" x14ac:dyDescent="0.2">
      <c r="A10405" t="s">
        <v>9864</v>
      </c>
      <c r="B10405" t="s">
        <v>387</v>
      </c>
      <c r="C10405">
        <v>1</v>
      </c>
      <c r="D10405">
        <v>11</v>
      </c>
      <c r="E10405" t="s">
        <v>9991</v>
      </c>
      <c r="F10405">
        <v>362.726</v>
      </c>
      <c r="G10405">
        <v>100.19</v>
      </c>
      <c r="H10405">
        <v>47.704000000000001</v>
      </c>
      <c r="I10405">
        <v>36341.646000000001</v>
      </c>
      <c r="J10405">
        <v>14821079</v>
      </c>
      <c r="K10405">
        <v>20.849</v>
      </c>
      <c r="L10405">
        <v>11.428000000000001</v>
      </c>
      <c r="M10405">
        <v>7562.3810000000003</v>
      </c>
      <c r="N10405">
        <v>3084138</v>
      </c>
      <c r="O10405">
        <v>5.3570000000000002</v>
      </c>
      <c r="P10405">
        <v>16.376000000000001</v>
      </c>
      <c r="Q10405">
        <v>1943.038</v>
      </c>
      <c r="R10405">
        <v>792422</v>
      </c>
      <c r="S10405">
        <v>0.04</v>
      </c>
      <c r="T10405">
        <v>3.1789999999999998</v>
      </c>
      <c r="U10405">
        <v>14.381</v>
      </c>
      <c r="V10405">
        <v>5865</v>
      </c>
      <c r="W10405">
        <f t="shared" si="411"/>
        <v>23</v>
      </c>
      <c r="X10405">
        <f t="shared" si="412"/>
        <v>2882.2464</v>
      </c>
      <c r="Y10405">
        <f t="shared" si="413"/>
        <v>40.068000000000005</v>
      </c>
    </row>
    <row r="10406" spans="1:25" x14ac:dyDescent="0.2">
      <c r="A10406" t="s">
        <v>9864</v>
      </c>
      <c r="B10406" t="s">
        <v>387</v>
      </c>
      <c r="C10406">
        <v>1</v>
      </c>
      <c r="D10406">
        <v>12</v>
      </c>
      <c r="E10406" t="s">
        <v>9992</v>
      </c>
      <c r="F10406">
        <v>254.07900000000001</v>
      </c>
      <c r="G10406">
        <v>75.869</v>
      </c>
      <c r="H10406">
        <v>37.075000000000003</v>
      </c>
      <c r="I10406">
        <v>19276.682000000001</v>
      </c>
      <c r="J10406">
        <v>7861538</v>
      </c>
      <c r="K10406">
        <v>17.498999999999999</v>
      </c>
      <c r="L10406">
        <v>6.7569999999999997</v>
      </c>
      <c r="M10406">
        <v>4446.1499999999996</v>
      </c>
      <c r="N10406">
        <v>1813257</v>
      </c>
      <c r="O10406">
        <v>2.6680000000000001</v>
      </c>
      <c r="P10406">
        <v>8.7059999999999995</v>
      </c>
      <c r="Q10406">
        <v>677.803</v>
      </c>
      <c r="R10406">
        <v>276426</v>
      </c>
      <c r="S10406">
        <v>1.7000000000000001E-2</v>
      </c>
      <c r="T10406">
        <v>2.0960000000000001</v>
      </c>
      <c r="U10406">
        <v>4.3769999999999998</v>
      </c>
      <c r="V10406">
        <v>1785</v>
      </c>
      <c r="W10406">
        <f t="shared" si="411"/>
        <v>7</v>
      </c>
      <c r="X10406">
        <f t="shared" si="412"/>
        <v>604.82339999999999</v>
      </c>
      <c r="Y10406">
        <f t="shared" si="413"/>
        <v>11.268000000000001</v>
      </c>
    </row>
    <row r="10407" spans="1:25" x14ac:dyDescent="0.2">
      <c r="A10407" t="s">
        <v>9864</v>
      </c>
      <c r="B10407" t="s">
        <v>387</v>
      </c>
      <c r="C10407">
        <v>1</v>
      </c>
      <c r="D10407">
        <v>13</v>
      </c>
      <c r="E10407" t="s">
        <v>9993</v>
      </c>
      <c r="F10407">
        <v>264.05399999999997</v>
      </c>
      <c r="G10407">
        <v>84.721999999999994</v>
      </c>
      <c r="H10407">
        <v>39.347000000000001</v>
      </c>
      <c r="I10407">
        <v>22371.147000000001</v>
      </c>
      <c r="J10407">
        <v>9123542</v>
      </c>
      <c r="K10407">
        <v>22.571000000000002</v>
      </c>
      <c r="L10407">
        <v>13.255000000000001</v>
      </c>
      <c r="M10407">
        <v>5959.9340000000002</v>
      </c>
      <c r="N10407">
        <v>2430618</v>
      </c>
      <c r="O10407">
        <v>1.643</v>
      </c>
      <c r="P10407">
        <v>1.0780000000000001</v>
      </c>
      <c r="Q10407">
        <v>433.709</v>
      </c>
      <c r="R10407">
        <v>176878</v>
      </c>
      <c r="S10407">
        <v>0</v>
      </c>
      <c r="T10407">
        <v>0</v>
      </c>
      <c r="U10407">
        <v>0</v>
      </c>
      <c r="V10407">
        <v>0</v>
      </c>
      <c r="W10407">
        <f t="shared" si="411"/>
        <v>0</v>
      </c>
      <c r="X10407">
        <f t="shared" si="412"/>
        <v>165.45419999999999</v>
      </c>
      <c r="Y10407">
        <f t="shared" si="413"/>
        <v>0</v>
      </c>
    </row>
    <row r="10408" spans="1:25" x14ac:dyDescent="0.2">
      <c r="A10408" t="s">
        <v>9864</v>
      </c>
      <c r="B10408" t="s">
        <v>387</v>
      </c>
      <c r="C10408">
        <v>1</v>
      </c>
      <c r="D10408">
        <v>14</v>
      </c>
      <c r="E10408" t="s">
        <v>9994</v>
      </c>
      <c r="F10408">
        <v>227.10599999999999</v>
      </c>
      <c r="G10408">
        <v>83.441999999999993</v>
      </c>
      <c r="H10408">
        <v>42.643000000000001</v>
      </c>
      <c r="I10408">
        <v>18950.235000000001</v>
      </c>
      <c r="J10408">
        <v>7728404</v>
      </c>
      <c r="K10408">
        <v>4.8339999999999996</v>
      </c>
      <c r="L10408">
        <v>2.4340000000000002</v>
      </c>
      <c r="M10408">
        <v>1097.8130000000001</v>
      </c>
      <c r="N10408">
        <v>447717</v>
      </c>
      <c r="O10408">
        <v>1.8049999999999999</v>
      </c>
      <c r="P10408">
        <v>4.1210000000000004</v>
      </c>
      <c r="Q10408">
        <v>409.834</v>
      </c>
      <c r="R10408">
        <v>167141</v>
      </c>
      <c r="S10408">
        <v>3.0000000000000001E-3</v>
      </c>
      <c r="T10408">
        <v>0.83799999999999997</v>
      </c>
      <c r="U10408">
        <v>0.625</v>
      </c>
      <c r="V10408">
        <v>255</v>
      </c>
      <c r="W10408">
        <f t="shared" si="411"/>
        <v>1</v>
      </c>
      <c r="X10408">
        <f t="shared" si="412"/>
        <v>122.47919999999998</v>
      </c>
      <c r="Y10408">
        <f t="shared" si="413"/>
        <v>0.46800000000000003</v>
      </c>
    </row>
    <row r="10409" spans="1:25" x14ac:dyDescent="0.2">
      <c r="A10409" t="s">
        <v>9864</v>
      </c>
      <c r="B10409" t="s">
        <v>387</v>
      </c>
      <c r="C10409">
        <v>1</v>
      </c>
      <c r="D10409">
        <v>15</v>
      </c>
      <c r="E10409" t="s">
        <v>9995</v>
      </c>
      <c r="F10409">
        <v>391.00200000000001</v>
      </c>
      <c r="G10409">
        <v>96.322000000000003</v>
      </c>
      <c r="H10409">
        <v>45.665999999999997</v>
      </c>
      <c r="I10409">
        <v>37662.296999999999</v>
      </c>
      <c r="J10409">
        <v>15359675</v>
      </c>
      <c r="K10409">
        <v>20.013999999999999</v>
      </c>
      <c r="L10409">
        <v>11.988</v>
      </c>
      <c r="M10409">
        <v>7825.6769999999997</v>
      </c>
      <c r="N10409">
        <v>3191517</v>
      </c>
      <c r="O10409">
        <v>3.0739999999999998</v>
      </c>
      <c r="P10409">
        <v>10.753</v>
      </c>
      <c r="Q10409">
        <v>1202.049</v>
      </c>
      <c r="R10409">
        <v>490227</v>
      </c>
      <c r="S10409">
        <v>1.6E-2</v>
      </c>
      <c r="T10409">
        <v>2.0190000000000001</v>
      </c>
      <c r="U10409">
        <v>6.2530000000000001</v>
      </c>
      <c r="V10409">
        <v>2550</v>
      </c>
      <c r="W10409">
        <f t="shared" si="411"/>
        <v>10</v>
      </c>
      <c r="X10409">
        <f t="shared" si="412"/>
        <v>1548.4662000000001</v>
      </c>
      <c r="Y10409">
        <f t="shared" si="413"/>
        <v>16.667999999999999</v>
      </c>
    </row>
    <row r="10410" spans="1:25" x14ac:dyDescent="0.2">
      <c r="A10410" t="s">
        <v>9864</v>
      </c>
      <c r="B10410" t="s">
        <v>387</v>
      </c>
      <c r="C10410">
        <v>1</v>
      </c>
      <c r="D10410">
        <v>16</v>
      </c>
      <c r="E10410" t="s">
        <v>9996</v>
      </c>
      <c r="F10410">
        <v>20.568000000000001</v>
      </c>
      <c r="G10410">
        <v>48.959000000000003</v>
      </c>
      <c r="H10410">
        <v>22.381</v>
      </c>
      <c r="I10410">
        <v>1006.961</v>
      </c>
      <c r="J10410">
        <v>410665</v>
      </c>
      <c r="K10410">
        <v>5.282</v>
      </c>
      <c r="L10410">
        <v>4.7450000000000001</v>
      </c>
      <c r="M10410">
        <v>108.642</v>
      </c>
      <c r="N10410">
        <v>44307</v>
      </c>
      <c r="O10410">
        <v>1.635</v>
      </c>
      <c r="P10410">
        <v>1.0189999999999999</v>
      </c>
      <c r="Q10410">
        <v>33.631999999999998</v>
      </c>
      <c r="R10410">
        <v>13716</v>
      </c>
      <c r="S10410">
        <v>0</v>
      </c>
      <c r="T10410">
        <v>0</v>
      </c>
      <c r="U10410">
        <v>0</v>
      </c>
      <c r="V10410">
        <v>0</v>
      </c>
      <c r="W10410">
        <f t="shared" si="411"/>
        <v>0</v>
      </c>
      <c r="X10410">
        <f t="shared" si="412"/>
        <v>0</v>
      </c>
      <c r="Y10410">
        <f t="shared" si="413"/>
        <v>0</v>
      </c>
    </row>
    <row r="10411" spans="1:25" x14ac:dyDescent="0.2">
      <c r="A10411" t="s">
        <v>9864</v>
      </c>
      <c r="B10411" t="s">
        <v>387</v>
      </c>
      <c r="C10411">
        <v>1</v>
      </c>
      <c r="D10411">
        <v>18</v>
      </c>
      <c r="E10411" t="s">
        <v>8320</v>
      </c>
      <c r="F10411">
        <v>243.054</v>
      </c>
      <c r="G10411">
        <v>96.823999999999998</v>
      </c>
      <c r="H10411">
        <v>45.853000000000002</v>
      </c>
      <c r="I10411">
        <v>23533.405999999999</v>
      </c>
      <c r="J10411">
        <v>9597542</v>
      </c>
      <c r="K10411">
        <v>4.9960000000000004</v>
      </c>
      <c r="L10411">
        <v>3.0270000000000001</v>
      </c>
      <c r="M10411">
        <v>1214.3040000000001</v>
      </c>
      <c r="N10411">
        <v>495225</v>
      </c>
      <c r="O10411">
        <v>1.913</v>
      </c>
      <c r="P10411">
        <v>6.42</v>
      </c>
      <c r="Q10411">
        <v>464.88400000000001</v>
      </c>
      <c r="R10411">
        <v>189592</v>
      </c>
      <c r="S10411">
        <v>3.0000000000000001E-3</v>
      </c>
      <c r="T10411">
        <v>0.81</v>
      </c>
      <c r="U10411">
        <v>0.625</v>
      </c>
      <c r="V10411">
        <v>255</v>
      </c>
      <c r="W10411">
        <f t="shared" si="411"/>
        <v>1</v>
      </c>
      <c r="X10411">
        <f t="shared" si="412"/>
        <v>221.5692</v>
      </c>
      <c r="Y10411">
        <f t="shared" si="413"/>
        <v>0.46800000000000003</v>
      </c>
    </row>
    <row r="10412" spans="1:25" x14ac:dyDescent="0.2">
      <c r="A10412" t="s">
        <v>9864</v>
      </c>
      <c r="B10412" t="s">
        <v>387</v>
      </c>
      <c r="C10412">
        <v>1</v>
      </c>
      <c r="D10412">
        <v>21</v>
      </c>
      <c r="E10412" t="s">
        <v>9997</v>
      </c>
      <c r="F10412">
        <v>303.54599999999999</v>
      </c>
      <c r="G10412">
        <v>71.787000000000006</v>
      </c>
      <c r="H10412">
        <v>37.098999999999997</v>
      </c>
      <c r="I10412">
        <v>21790.51</v>
      </c>
      <c r="J10412">
        <v>8886743</v>
      </c>
      <c r="K10412">
        <v>38.582000000000001</v>
      </c>
      <c r="L10412">
        <v>18.416</v>
      </c>
      <c r="M10412">
        <v>11711.54</v>
      </c>
      <c r="N10412">
        <v>4776274</v>
      </c>
      <c r="O10412">
        <v>1.88</v>
      </c>
      <c r="P10412">
        <v>3.2189999999999999</v>
      </c>
      <c r="Q10412">
        <v>570.57399999999996</v>
      </c>
      <c r="R10412">
        <v>232695</v>
      </c>
      <c r="S10412">
        <v>4.0000000000000001E-3</v>
      </c>
      <c r="T10412">
        <v>1.0249999999999999</v>
      </c>
      <c r="U10412">
        <v>1.2509999999999999</v>
      </c>
      <c r="V10412">
        <v>510</v>
      </c>
      <c r="W10412">
        <f t="shared" si="411"/>
        <v>2</v>
      </c>
      <c r="X10412">
        <f t="shared" si="412"/>
        <v>411.81119999999987</v>
      </c>
      <c r="Y10412">
        <f t="shared" si="413"/>
        <v>2.2680000000000002</v>
      </c>
    </row>
    <row r="10413" spans="1:25" x14ac:dyDescent="0.2">
      <c r="A10413" t="s">
        <v>9864</v>
      </c>
      <c r="B10413" t="s">
        <v>387</v>
      </c>
      <c r="C10413">
        <v>1</v>
      </c>
      <c r="D10413">
        <v>23</v>
      </c>
      <c r="E10413" t="s">
        <v>9998</v>
      </c>
      <c r="F10413">
        <v>178.62299999999999</v>
      </c>
      <c r="G10413">
        <v>104.09699999999999</v>
      </c>
      <c r="H10413">
        <v>49.911000000000001</v>
      </c>
      <c r="I10413">
        <v>18594.036</v>
      </c>
      <c r="J10413">
        <v>7583137</v>
      </c>
      <c r="K10413">
        <v>5.1319999999999997</v>
      </c>
      <c r="L10413">
        <v>2.403</v>
      </c>
      <c r="M10413">
        <v>916.63</v>
      </c>
      <c r="N10413">
        <v>373826</v>
      </c>
      <c r="O10413">
        <v>1.83</v>
      </c>
      <c r="P10413">
        <v>1.224</v>
      </c>
      <c r="Q10413">
        <v>326.91399999999999</v>
      </c>
      <c r="R10413">
        <v>133324</v>
      </c>
      <c r="S10413">
        <v>0</v>
      </c>
      <c r="T10413">
        <v>0</v>
      </c>
      <c r="U10413">
        <v>0</v>
      </c>
      <c r="V10413">
        <v>0</v>
      </c>
      <c r="W10413">
        <f t="shared" si="411"/>
        <v>0</v>
      </c>
      <c r="X10413">
        <f t="shared" si="412"/>
        <v>0</v>
      </c>
      <c r="Y10413">
        <f t="shared" si="413"/>
        <v>0</v>
      </c>
    </row>
    <row r="10414" spans="1:25" x14ac:dyDescent="0.2">
      <c r="A10414" t="s">
        <v>9864</v>
      </c>
      <c r="B10414" t="s">
        <v>387</v>
      </c>
      <c r="C10414">
        <v>1</v>
      </c>
      <c r="D10414">
        <v>24</v>
      </c>
      <c r="E10414" t="s">
        <v>9999</v>
      </c>
      <c r="F10414">
        <v>296.95999999999998</v>
      </c>
      <c r="G10414">
        <v>82.32</v>
      </c>
      <c r="H10414">
        <v>37.536000000000001</v>
      </c>
      <c r="I10414">
        <v>24445.648000000001</v>
      </c>
      <c r="J10414">
        <v>9969578</v>
      </c>
      <c r="K10414">
        <v>20.036999999999999</v>
      </c>
      <c r="L10414">
        <v>8.4489999999999998</v>
      </c>
      <c r="M10414">
        <v>5950.07</v>
      </c>
      <c r="N10414">
        <v>2426595</v>
      </c>
      <c r="O10414">
        <v>3.15</v>
      </c>
      <c r="P10414">
        <v>9.1760000000000002</v>
      </c>
      <c r="Q10414">
        <v>935.35900000000004</v>
      </c>
      <c r="R10414">
        <v>381464</v>
      </c>
      <c r="S10414">
        <v>2.1000000000000001E-2</v>
      </c>
      <c r="T10414">
        <v>2.3170000000000002</v>
      </c>
      <c r="U10414">
        <v>6.2530000000000001</v>
      </c>
      <c r="V10414">
        <v>2550</v>
      </c>
      <c r="W10414">
        <f t="shared" si="411"/>
        <v>10</v>
      </c>
      <c r="X10414">
        <f t="shared" si="412"/>
        <v>1068.4241999999999</v>
      </c>
      <c r="Y10414">
        <f t="shared" si="413"/>
        <v>16.667999999999999</v>
      </c>
    </row>
    <row r="10415" spans="1:25" x14ac:dyDescent="0.2">
      <c r="A10415" t="s">
        <v>9864</v>
      </c>
      <c r="B10415" t="s">
        <v>387</v>
      </c>
      <c r="C10415">
        <v>1</v>
      </c>
      <c r="D10415">
        <v>25</v>
      </c>
      <c r="E10415" t="s">
        <v>2735</v>
      </c>
      <c r="F10415">
        <v>300.76499999999999</v>
      </c>
      <c r="G10415">
        <v>54.078000000000003</v>
      </c>
      <c r="H10415">
        <v>32.81</v>
      </c>
      <c r="I10415">
        <v>16264.816999999999</v>
      </c>
      <c r="J10415">
        <v>6633220</v>
      </c>
      <c r="K10415">
        <v>31.148</v>
      </c>
      <c r="L10415">
        <v>15.912000000000001</v>
      </c>
      <c r="M10415">
        <v>9368.3220000000001</v>
      </c>
      <c r="N10415">
        <v>3820648</v>
      </c>
      <c r="O10415">
        <v>1.798</v>
      </c>
      <c r="P10415">
        <v>1.589</v>
      </c>
      <c r="Q10415">
        <v>540.74199999999996</v>
      </c>
      <c r="R10415">
        <v>220529</v>
      </c>
      <c r="S10415">
        <v>4.0000000000000001E-3</v>
      </c>
      <c r="T10415">
        <v>1.03</v>
      </c>
      <c r="U10415">
        <v>1.2509999999999999</v>
      </c>
      <c r="V10415">
        <v>510</v>
      </c>
      <c r="W10415">
        <f t="shared" si="411"/>
        <v>2</v>
      </c>
      <c r="X10415">
        <f t="shared" si="412"/>
        <v>358.11359999999991</v>
      </c>
      <c r="Y10415">
        <f t="shared" si="413"/>
        <v>2.2680000000000002</v>
      </c>
    </row>
    <row r="10416" spans="1:25" x14ac:dyDescent="0.2">
      <c r="A10416" t="s">
        <v>9864</v>
      </c>
      <c r="B10416" t="s">
        <v>387</v>
      </c>
      <c r="C10416">
        <v>1</v>
      </c>
      <c r="D10416">
        <v>26</v>
      </c>
      <c r="E10416" t="s">
        <v>10000</v>
      </c>
      <c r="F10416">
        <v>317.834</v>
      </c>
      <c r="G10416">
        <v>77.382999999999996</v>
      </c>
      <c r="H10416">
        <v>33.762</v>
      </c>
      <c r="I10416">
        <v>24595.005000000001</v>
      </c>
      <c r="J10416">
        <v>10030490</v>
      </c>
      <c r="K10416">
        <v>20.456</v>
      </c>
      <c r="L10416">
        <v>8.0960000000000001</v>
      </c>
      <c r="M10416">
        <v>6501.7070000000003</v>
      </c>
      <c r="N10416">
        <v>2651567</v>
      </c>
      <c r="O10416">
        <v>6.069</v>
      </c>
      <c r="P10416">
        <v>15.523999999999999</v>
      </c>
      <c r="Q10416">
        <v>1928.914</v>
      </c>
      <c r="R10416">
        <v>786662</v>
      </c>
      <c r="S10416">
        <v>4.9000000000000002E-2</v>
      </c>
      <c r="T10416">
        <v>3.5409999999999999</v>
      </c>
      <c r="U10416">
        <v>15.632</v>
      </c>
      <c r="V10416">
        <v>6375</v>
      </c>
      <c r="W10416">
        <f t="shared" si="411"/>
        <v>25</v>
      </c>
      <c r="X10416">
        <f t="shared" si="412"/>
        <v>2856.8232000000003</v>
      </c>
      <c r="Y10416">
        <f t="shared" si="413"/>
        <v>43.668000000000006</v>
      </c>
    </row>
    <row r="10417" spans="1:25" x14ac:dyDescent="0.2">
      <c r="A10417" t="s">
        <v>9864</v>
      </c>
      <c r="B10417" t="s">
        <v>387</v>
      </c>
      <c r="C10417">
        <v>2</v>
      </c>
      <c r="D10417">
        <v>7</v>
      </c>
      <c r="E10417" t="s">
        <v>10001</v>
      </c>
      <c r="F10417">
        <v>415.50299999999999</v>
      </c>
      <c r="G10417">
        <v>78.944999999999993</v>
      </c>
      <c r="H10417">
        <v>39.978000000000002</v>
      </c>
      <c r="I10417">
        <v>32801.919000000002</v>
      </c>
      <c r="J10417">
        <v>13377485</v>
      </c>
      <c r="K10417">
        <v>28.437000000000001</v>
      </c>
      <c r="L10417">
        <v>16.625</v>
      </c>
      <c r="M10417">
        <v>11815.839</v>
      </c>
      <c r="N10417">
        <v>4818810</v>
      </c>
      <c r="O10417">
        <v>2.0979999999999999</v>
      </c>
      <c r="P10417">
        <v>5.5439999999999996</v>
      </c>
      <c r="Q10417">
        <v>871.90800000000002</v>
      </c>
      <c r="R10417">
        <v>355587</v>
      </c>
      <c r="S10417">
        <v>1.4E-2</v>
      </c>
      <c r="T10417">
        <v>1.8580000000000001</v>
      </c>
      <c r="U10417">
        <v>5.6269999999999998</v>
      </c>
      <c r="V10417">
        <v>2295</v>
      </c>
      <c r="W10417">
        <f t="shared" si="411"/>
        <v>9</v>
      </c>
      <c r="X10417">
        <f t="shared" si="412"/>
        <v>954.21239999999989</v>
      </c>
      <c r="Y10417">
        <f t="shared" si="413"/>
        <v>14.868</v>
      </c>
    </row>
    <row r="10418" spans="1:25" x14ac:dyDescent="0.2">
      <c r="A10418" t="s">
        <v>9864</v>
      </c>
      <c r="B10418" t="s">
        <v>387</v>
      </c>
      <c r="C10418">
        <v>2</v>
      </c>
      <c r="D10418">
        <v>10</v>
      </c>
      <c r="E10418" t="s">
        <v>10002</v>
      </c>
      <c r="F10418">
        <v>300.15499999999997</v>
      </c>
      <c r="G10418">
        <v>78.903000000000006</v>
      </c>
      <c r="H10418">
        <v>35.237000000000002</v>
      </c>
      <c r="I10418">
        <v>23683.078000000001</v>
      </c>
      <c r="J10418">
        <v>9658582</v>
      </c>
      <c r="K10418">
        <v>37.085000000000001</v>
      </c>
      <c r="L10418">
        <v>14.279</v>
      </c>
      <c r="M10418">
        <v>11131.295</v>
      </c>
      <c r="N10418">
        <v>4539635</v>
      </c>
      <c r="O10418">
        <v>3.9649999999999999</v>
      </c>
      <c r="P10418">
        <v>10.914</v>
      </c>
      <c r="Q10418">
        <v>1190.088</v>
      </c>
      <c r="R10418">
        <v>485349</v>
      </c>
      <c r="S10418">
        <v>3.1E-2</v>
      </c>
      <c r="T10418">
        <v>2.823</v>
      </c>
      <c r="U10418">
        <v>9.3789999999999996</v>
      </c>
      <c r="V10418">
        <v>3825</v>
      </c>
      <c r="W10418">
        <f t="shared" si="411"/>
        <v>15</v>
      </c>
      <c r="X10418">
        <f t="shared" si="412"/>
        <v>1526.9364</v>
      </c>
      <c r="Y10418">
        <f t="shared" si="413"/>
        <v>25.667999999999999</v>
      </c>
    </row>
    <row r="10419" spans="1:25" x14ac:dyDescent="0.2">
      <c r="A10419" t="s">
        <v>9864</v>
      </c>
      <c r="B10419" t="s">
        <v>387</v>
      </c>
      <c r="C10419">
        <v>2</v>
      </c>
      <c r="D10419">
        <v>11</v>
      </c>
      <c r="E10419" t="s">
        <v>10003</v>
      </c>
      <c r="F10419">
        <v>26.091999999999999</v>
      </c>
      <c r="G10419">
        <v>59.993000000000002</v>
      </c>
      <c r="H10419">
        <v>27.096</v>
      </c>
      <c r="I10419">
        <v>1565.3309999999999</v>
      </c>
      <c r="J10419">
        <v>638383</v>
      </c>
      <c r="K10419">
        <v>34.96</v>
      </c>
      <c r="L10419">
        <v>20.844000000000001</v>
      </c>
      <c r="M10419">
        <v>912.18200000000002</v>
      </c>
      <c r="N10419">
        <v>372012</v>
      </c>
      <c r="O10419">
        <v>2.6349999999999998</v>
      </c>
      <c r="P10419">
        <v>4.8140000000000001</v>
      </c>
      <c r="Q10419">
        <v>68.747</v>
      </c>
      <c r="R10419">
        <v>28037</v>
      </c>
      <c r="S10419">
        <v>0</v>
      </c>
      <c r="T10419">
        <v>0</v>
      </c>
      <c r="U10419">
        <v>0</v>
      </c>
      <c r="V10419">
        <v>0</v>
      </c>
      <c r="W10419">
        <f t="shared" si="411"/>
        <v>0</v>
      </c>
      <c r="X10419">
        <f t="shared" si="412"/>
        <v>0</v>
      </c>
      <c r="Y10419">
        <f t="shared" si="413"/>
        <v>0</v>
      </c>
    </row>
    <row r="10420" spans="1:25" x14ac:dyDescent="0.2">
      <c r="A10420" t="s">
        <v>9864</v>
      </c>
      <c r="B10420" t="s">
        <v>387</v>
      </c>
      <c r="C10420">
        <v>2</v>
      </c>
      <c r="D10420">
        <v>12</v>
      </c>
      <c r="E10420" t="s">
        <v>10004</v>
      </c>
      <c r="F10420">
        <v>170.27099999999999</v>
      </c>
      <c r="G10420">
        <v>97.617999999999995</v>
      </c>
      <c r="H10420">
        <v>46.255000000000003</v>
      </c>
      <c r="I10420">
        <v>16621.5</v>
      </c>
      <c r="J10420">
        <v>6778685</v>
      </c>
      <c r="K10420">
        <v>9.6029999999999998</v>
      </c>
      <c r="L10420">
        <v>5.7930000000000001</v>
      </c>
      <c r="M10420">
        <v>1635.039</v>
      </c>
      <c r="N10420">
        <v>666812</v>
      </c>
      <c r="O10420">
        <v>1.843</v>
      </c>
      <c r="P10420">
        <v>1.2210000000000001</v>
      </c>
      <c r="Q10420">
        <v>313.76100000000002</v>
      </c>
      <c r="R10420">
        <v>127960</v>
      </c>
      <c r="S10420">
        <v>0</v>
      </c>
      <c r="T10420">
        <v>0</v>
      </c>
      <c r="U10420">
        <v>0</v>
      </c>
      <c r="V10420">
        <v>0</v>
      </c>
      <c r="W10420">
        <f t="shared" si="411"/>
        <v>0</v>
      </c>
      <c r="X10420">
        <f t="shared" si="412"/>
        <v>0</v>
      </c>
      <c r="Y10420">
        <f t="shared" si="413"/>
        <v>0</v>
      </c>
    </row>
    <row r="10421" spans="1:25" x14ac:dyDescent="0.2">
      <c r="A10421" t="s">
        <v>9864</v>
      </c>
      <c r="B10421" t="s">
        <v>387</v>
      </c>
      <c r="C10421">
        <v>2</v>
      </c>
      <c r="D10421">
        <v>13</v>
      </c>
      <c r="E10421" t="s">
        <v>4368</v>
      </c>
      <c r="F10421">
        <v>182.416</v>
      </c>
      <c r="G10421">
        <v>95.26</v>
      </c>
      <c r="H10421">
        <v>45.685000000000002</v>
      </c>
      <c r="I10421">
        <v>17377.010999999999</v>
      </c>
      <c r="J10421">
        <v>7086802</v>
      </c>
      <c r="K10421">
        <v>7.6790000000000003</v>
      </c>
      <c r="L10421">
        <v>3.5009999999999999</v>
      </c>
      <c r="M10421">
        <v>1400.81</v>
      </c>
      <c r="N10421">
        <v>571287</v>
      </c>
      <c r="O10421">
        <v>1.8260000000000001</v>
      </c>
      <c r="P10421">
        <v>1.1679999999999999</v>
      </c>
      <c r="Q10421">
        <v>333.06599999999997</v>
      </c>
      <c r="R10421">
        <v>135833</v>
      </c>
      <c r="S10421">
        <v>0</v>
      </c>
      <c r="T10421">
        <v>0</v>
      </c>
      <c r="U10421">
        <v>0</v>
      </c>
      <c r="V10421">
        <v>0</v>
      </c>
      <c r="W10421">
        <f t="shared" si="411"/>
        <v>0</v>
      </c>
      <c r="X10421">
        <f t="shared" si="412"/>
        <v>0</v>
      </c>
      <c r="Y10421">
        <f t="shared" si="413"/>
        <v>0</v>
      </c>
    </row>
    <row r="10422" spans="1:25" x14ac:dyDescent="0.2">
      <c r="A10422" t="s">
        <v>9864</v>
      </c>
      <c r="B10422" t="s">
        <v>387</v>
      </c>
      <c r="C10422">
        <v>2</v>
      </c>
      <c r="D10422">
        <v>18</v>
      </c>
      <c r="E10422" t="s">
        <v>10005</v>
      </c>
      <c r="F10422">
        <v>308.59199999999998</v>
      </c>
      <c r="G10422">
        <v>100.60899999999999</v>
      </c>
      <c r="H10422">
        <v>41.530999999999999</v>
      </c>
      <c r="I10422">
        <v>31047.170999999998</v>
      </c>
      <c r="J10422">
        <v>12661853</v>
      </c>
      <c r="K10422">
        <v>57.994</v>
      </c>
      <c r="L10422">
        <v>20.297000000000001</v>
      </c>
      <c r="M10422">
        <v>17896.528999999999</v>
      </c>
      <c r="N10422">
        <v>7298675</v>
      </c>
      <c r="O10422">
        <v>5.008</v>
      </c>
      <c r="P10422">
        <v>13.827</v>
      </c>
      <c r="Q10422">
        <v>1545.452</v>
      </c>
      <c r="R10422">
        <v>630276</v>
      </c>
      <c r="S10422">
        <v>3.7999999999999999E-2</v>
      </c>
      <c r="T10422">
        <v>3.133</v>
      </c>
      <c r="U10422">
        <v>11.88</v>
      </c>
      <c r="V10422">
        <v>4845</v>
      </c>
      <c r="W10422">
        <f t="shared" si="411"/>
        <v>19</v>
      </c>
      <c r="X10422">
        <f t="shared" si="412"/>
        <v>2166.5916000000002</v>
      </c>
      <c r="Y10422">
        <f t="shared" si="413"/>
        <v>32.868000000000002</v>
      </c>
    </row>
    <row r="10423" spans="1:25" x14ac:dyDescent="0.2">
      <c r="A10423" t="s">
        <v>9864</v>
      </c>
      <c r="B10423" t="s">
        <v>387</v>
      </c>
      <c r="C10423">
        <v>2</v>
      </c>
      <c r="D10423">
        <v>19</v>
      </c>
      <c r="E10423" t="s">
        <v>10006</v>
      </c>
      <c r="F10423">
        <v>179.63300000000001</v>
      </c>
      <c r="G10423">
        <v>104.29600000000001</v>
      </c>
      <c r="H10423">
        <v>47.591999999999999</v>
      </c>
      <c r="I10423">
        <v>18735.066999999999</v>
      </c>
      <c r="J10423">
        <v>7640653</v>
      </c>
      <c r="K10423">
        <v>7.242</v>
      </c>
      <c r="L10423">
        <v>4.6109999999999998</v>
      </c>
      <c r="M10423">
        <v>1300.8989999999999</v>
      </c>
      <c r="N10423">
        <v>530541</v>
      </c>
      <c r="O10423">
        <v>2.0019999999999998</v>
      </c>
      <c r="P10423">
        <v>3.9820000000000002</v>
      </c>
      <c r="Q10423">
        <v>359.59899999999999</v>
      </c>
      <c r="R10423">
        <v>146654</v>
      </c>
      <c r="S10423">
        <v>0.01</v>
      </c>
      <c r="T10423">
        <v>1.6319999999999999</v>
      </c>
      <c r="U10423">
        <v>1.8759999999999999</v>
      </c>
      <c r="V10423">
        <v>765</v>
      </c>
      <c r="W10423">
        <f t="shared" ref="W10423:W10486" si="414">V10423/255</f>
        <v>3</v>
      </c>
      <c r="X10423">
        <f t="shared" si="412"/>
        <v>32.056199999999947</v>
      </c>
      <c r="Y10423">
        <f t="shared" si="413"/>
        <v>4.0679999999999996</v>
      </c>
    </row>
    <row r="10424" spans="1:25" x14ac:dyDescent="0.2">
      <c r="A10424" t="s">
        <v>9864</v>
      </c>
      <c r="B10424" t="s">
        <v>387</v>
      </c>
      <c r="C10424">
        <v>2</v>
      </c>
      <c r="D10424">
        <v>23</v>
      </c>
      <c r="E10424" t="s">
        <v>10007</v>
      </c>
      <c r="F10424">
        <v>359.21899999999999</v>
      </c>
      <c r="G10424">
        <v>98.742999999999995</v>
      </c>
      <c r="H10424">
        <v>47.540999999999997</v>
      </c>
      <c r="I10424">
        <v>35470.495999999999</v>
      </c>
      <c r="J10424">
        <v>14465801</v>
      </c>
      <c r="K10424">
        <v>21.311</v>
      </c>
      <c r="L10424">
        <v>14.952</v>
      </c>
      <c r="M10424">
        <v>7655.4110000000001</v>
      </c>
      <c r="N10424">
        <v>3122078</v>
      </c>
      <c r="O10424">
        <v>3.5150000000000001</v>
      </c>
      <c r="P10424">
        <v>11.212</v>
      </c>
      <c r="Q10424">
        <v>1262.778</v>
      </c>
      <c r="R10424">
        <v>514994</v>
      </c>
      <c r="S10424">
        <v>1.7000000000000001E-2</v>
      </c>
      <c r="T10424">
        <v>2.1070000000000002</v>
      </c>
      <c r="U10424">
        <v>6.2530000000000001</v>
      </c>
      <c r="V10424">
        <v>2550</v>
      </c>
      <c r="W10424">
        <f t="shared" si="414"/>
        <v>10</v>
      </c>
      <c r="X10424">
        <f t="shared" si="412"/>
        <v>1657.7784000000001</v>
      </c>
      <c r="Y10424">
        <f t="shared" si="413"/>
        <v>16.667999999999999</v>
      </c>
    </row>
    <row r="10425" spans="1:25" x14ac:dyDescent="0.2">
      <c r="A10425" t="s">
        <v>9864</v>
      </c>
      <c r="B10425" t="s">
        <v>387</v>
      </c>
      <c r="C10425">
        <v>2</v>
      </c>
      <c r="D10425">
        <v>24</v>
      </c>
      <c r="E10425" t="s">
        <v>10008</v>
      </c>
      <c r="F10425">
        <v>186.58199999999999</v>
      </c>
      <c r="G10425">
        <v>86.962000000000003</v>
      </c>
      <c r="H10425">
        <v>43.905000000000001</v>
      </c>
      <c r="I10425">
        <v>16225.614</v>
      </c>
      <c r="J10425">
        <v>6617232</v>
      </c>
      <c r="K10425">
        <v>7.0549999999999997</v>
      </c>
      <c r="L10425">
        <v>3.6640000000000001</v>
      </c>
      <c r="M10425">
        <v>1316.2739999999999</v>
      </c>
      <c r="N10425">
        <v>536811</v>
      </c>
      <c r="O10425">
        <v>2.2069999999999999</v>
      </c>
      <c r="P10425">
        <v>5.3010000000000002</v>
      </c>
      <c r="Q10425">
        <v>411.84699999999998</v>
      </c>
      <c r="R10425">
        <v>167962</v>
      </c>
      <c r="S10425">
        <v>7.0000000000000001E-3</v>
      </c>
      <c r="T10425">
        <v>1.3069999999999999</v>
      </c>
      <c r="U10425">
        <v>1.2509999999999999</v>
      </c>
      <c r="V10425">
        <v>510</v>
      </c>
      <c r="W10425">
        <f t="shared" si="414"/>
        <v>2</v>
      </c>
      <c r="X10425">
        <f t="shared" si="412"/>
        <v>126.10259999999992</v>
      </c>
      <c r="Y10425">
        <f t="shared" si="413"/>
        <v>2.2680000000000002</v>
      </c>
    </row>
    <row r="10426" spans="1:25" x14ac:dyDescent="0.2">
      <c r="A10426" t="s">
        <v>9864</v>
      </c>
      <c r="B10426" t="s">
        <v>387</v>
      </c>
      <c r="C10426">
        <v>2</v>
      </c>
      <c r="D10426">
        <v>26</v>
      </c>
      <c r="E10426" t="s">
        <v>10009</v>
      </c>
      <c r="F10426">
        <v>289.49599999999998</v>
      </c>
      <c r="G10426">
        <v>87.203000000000003</v>
      </c>
      <c r="H10426">
        <v>35.933999999999997</v>
      </c>
      <c r="I10426">
        <v>25244.819</v>
      </c>
      <c r="J10426">
        <v>10295501</v>
      </c>
      <c r="K10426">
        <v>55.429000000000002</v>
      </c>
      <c r="L10426">
        <v>17.829999999999998</v>
      </c>
      <c r="M10426">
        <v>16046.39</v>
      </c>
      <c r="N10426">
        <v>6544140</v>
      </c>
      <c r="O10426">
        <v>3.1680000000000001</v>
      </c>
      <c r="P10426">
        <v>10.092000000000001</v>
      </c>
      <c r="Q10426">
        <v>917.17499999999995</v>
      </c>
      <c r="R10426">
        <v>374048</v>
      </c>
      <c r="S10426">
        <v>2.4E-2</v>
      </c>
      <c r="T10426">
        <v>2.4609999999999999</v>
      </c>
      <c r="U10426">
        <v>6.8780000000000001</v>
      </c>
      <c r="V10426">
        <v>2805</v>
      </c>
      <c r="W10426">
        <f t="shared" si="414"/>
        <v>11</v>
      </c>
      <c r="X10426">
        <f t="shared" si="412"/>
        <v>1035.693</v>
      </c>
      <c r="Y10426">
        <f t="shared" si="413"/>
        <v>18.468</v>
      </c>
    </row>
    <row r="10427" spans="1:25" x14ac:dyDescent="0.2">
      <c r="A10427" t="s">
        <v>9864</v>
      </c>
      <c r="B10427" t="s">
        <v>387</v>
      </c>
      <c r="C10427">
        <v>2</v>
      </c>
      <c r="D10427">
        <v>27</v>
      </c>
      <c r="E10427" t="s">
        <v>10010</v>
      </c>
      <c r="F10427">
        <v>291.31</v>
      </c>
      <c r="G10427">
        <v>84.6</v>
      </c>
      <c r="H10427">
        <v>42.475000000000001</v>
      </c>
      <c r="I10427">
        <v>24644.862000000001</v>
      </c>
      <c r="J10427">
        <v>10050823</v>
      </c>
      <c r="K10427">
        <v>7.3120000000000003</v>
      </c>
      <c r="L10427">
        <v>4.8760000000000003</v>
      </c>
      <c r="M10427">
        <v>2130.027</v>
      </c>
      <c r="N10427">
        <v>868681</v>
      </c>
      <c r="O10427">
        <v>1.6990000000000001</v>
      </c>
      <c r="P10427">
        <v>1.44</v>
      </c>
      <c r="Q10427">
        <v>494.988</v>
      </c>
      <c r="R10427">
        <v>201869</v>
      </c>
      <c r="S10427">
        <v>2E-3</v>
      </c>
      <c r="T10427">
        <v>0.74</v>
      </c>
      <c r="U10427">
        <v>0.625</v>
      </c>
      <c r="V10427">
        <v>255</v>
      </c>
      <c r="W10427">
        <f t="shared" si="414"/>
        <v>1</v>
      </c>
      <c r="X10427">
        <f t="shared" si="412"/>
        <v>275.75639999999999</v>
      </c>
      <c r="Y10427">
        <f t="shared" si="413"/>
        <v>0.46800000000000003</v>
      </c>
    </row>
    <row r="10428" spans="1:25" x14ac:dyDescent="0.2">
      <c r="A10428" t="s">
        <v>9864</v>
      </c>
      <c r="B10428" t="s">
        <v>387</v>
      </c>
      <c r="C10428">
        <v>2</v>
      </c>
      <c r="D10428">
        <v>29</v>
      </c>
      <c r="E10428" t="s">
        <v>10011</v>
      </c>
      <c r="F10428">
        <v>183.899</v>
      </c>
      <c r="G10428">
        <v>63.982999999999997</v>
      </c>
      <c r="H10428">
        <v>39.819000000000003</v>
      </c>
      <c r="I10428">
        <v>11766.453</v>
      </c>
      <c r="J10428">
        <v>4798669</v>
      </c>
      <c r="K10428">
        <v>22.097000000000001</v>
      </c>
      <c r="L10428">
        <v>18.664999999999999</v>
      </c>
      <c r="M10428">
        <v>4063.654</v>
      </c>
      <c r="N10428">
        <v>1657265</v>
      </c>
      <c r="O10428">
        <v>2.073</v>
      </c>
      <c r="P10428">
        <v>6.9089999999999998</v>
      </c>
      <c r="Q10428">
        <v>381.255</v>
      </c>
      <c r="R10428">
        <v>155486</v>
      </c>
      <c r="S10428">
        <v>3.0000000000000001E-3</v>
      </c>
      <c r="T10428">
        <v>0.93100000000000005</v>
      </c>
      <c r="U10428">
        <v>0.625</v>
      </c>
      <c r="V10428">
        <v>255</v>
      </c>
      <c r="W10428">
        <f t="shared" si="414"/>
        <v>1</v>
      </c>
      <c r="X10428">
        <f t="shared" si="412"/>
        <v>71.036999999999964</v>
      </c>
      <c r="Y10428">
        <f t="shared" si="413"/>
        <v>0.46800000000000003</v>
      </c>
    </row>
    <row r="10429" spans="1:25" x14ac:dyDescent="0.2">
      <c r="A10429" t="s">
        <v>9864</v>
      </c>
      <c r="B10429" t="s">
        <v>387</v>
      </c>
      <c r="C10429">
        <v>3</v>
      </c>
      <c r="D10429">
        <v>1</v>
      </c>
      <c r="E10429" t="s">
        <v>10012</v>
      </c>
      <c r="F10429">
        <v>255.49600000000001</v>
      </c>
      <c r="G10429">
        <v>82.433999999999997</v>
      </c>
      <c r="H10429">
        <v>36.951000000000001</v>
      </c>
      <c r="I10429">
        <v>21061.445</v>
      </c>
      <c r="J10429">
        <v>8589411</v>
      </c>
      <c r="K10429">
        <v>28.207000000000001</v>
      </c>
      <c r="L10429">
        <v>11.802</v>
      </c>
      <c r="M10429">
        <v>7206.8450000000003</v>
      </c>
      <c r="N10429">
        <v>2939141</v>
      </c>
      <c r="O10429">
        <v>2.8370000000000002</v>
      </c>
      <c r="P10429">
        <v>7.0549999999999997</v>
      </c>
      <c r="Q10429">
        <v>724.78899999999999</v>
      </c>
      <c r="R10429">
        <v>295588</v>
      </c>
      <c r="S10429">
        <v>0.02</v>
      </c>
      <c r="T10429">
        <v>2.234</v>
      </c>
      <c r="U10429">
        <v>5.0019999999999998</v>
      </c>
      <c r="V10429">
        <v>2040</v>
      </c>
      <c r="W10429">
        <f t="shared" si="414"/>
        <v>8</v>
      </c>
      <c r="X10429">
        <f t="shared" si="412"/>
        <v>689.39819999999997</v>
      </c>
      <c r="Y10429">
        <f t="shared" si="413"/>
        <v>13.068</v>
      </c>
    </row>
    <row r="10430" spans="1:25" x14ac:dyDescent="0.2">
      <c r="A10430" t="s">
        <v>9864</v>
      </c>
      <c r="B10430" t="s">
        <v>387</v>
      </c>
      <c r="C10430">
        <v>3</v>
      </c>
      <c r="D10430">
        <v>2</v>
      </c>
      <c r="E10430" t="s">
        <v>10013</v>
      </c>
      <c r="F10430">
        <v>269.72000000000003</v>
      </c>
      <c r="G10430">
        <v>82.525000000000006</v>
      </c>
      <c r="H10430">
        <v>48.326000000000001</v>
      </c>
      <c r="I10430">
        <v>22258.704000000002</v>
      </c>
      <c r="J10430">
        <v>9077685</v>
      </c>
      <c r="K10430">
        <v>10.903</v>
      </c>
      <c r="L10430">
        <v>8.0619999999999994</v>
      </c>
      <c r="M10430">
        <v>2940.88</v>
      </c>
      <c r="N10430">
        <v>1199368</v>
      </c>
      <c r="O10430">
        <v>1.778</v>
      </c>
      <c r="P10430">
        <v>1.635</v>
      </c>
      <c r="Q10430">
        <v>479.69200000000001</v>
      </c>
      <c r="R10430">
        <v>195631</v>
      </c>
      <c r="S10430">
        <v>2E-3</v>
      </c>
      <c r="T10430">
        <v>0.76900000000000002</v>
      </c>
      <c r="U10430">
        <v>0.625</v>
      </c>
      <c r="V10430">
        <v>255</v>
      </c>
      <c r="W10430">
        <f t="shared" si="414"/>
        <v>1</v>
      </c>
      <c r="X10430">
        <f t="shared" si="412"/>
        <v>248.22359999999998</v>
      </c>
      <c r="Y10430">
        <f t="shared" si="413"/>
        <v>0.46800000000000003</v>
      </c>
    </row>
    <row r="10431" spans="1:25" x14ac:dyDescent="0.2">
      <c r="A10431" t="s">
        <v>9864</v>
      </c>
      <c r="B10431" t="s">
        <v>387</v>
      </c>
      <c r="C10431">
        <v>3</v>
      </c>
      <c r="D10431">
        <v>3</v>
      </c>
      <c r="E10431" t="s">
        <v>10014</v>
      </c>
      <c r="F10431">
        <v>306.59399999999999</v>
      </c>
      <c r="G10431">
        <v>96.183000000000007</v>
      </c>
      <c r="H10431">
        <v>47.38</v>
      </c>
      <c r="I10431">
        <v>29488.973999999998</v>
      </c>
      <c r="J10431">
        <v>12026379</v>
      </c>
      <c r="K10431">
        <v>46.219000000000001</v>
      </c>
      <c r="L10431">
        <v>16.635999999999999</v>
      </c>
      <c r="M10431">
        <v>14170.378000000001</v>
      </c>
      <c r="N10431">
        <v>5779053</v>
      </c>
      <c r="O10431">
        <v>5.8070000000000004</v>
      </c>
      <c r="P10431">
        <v>16.824999999999999</v>
      </c>
      <c r="Q10431">
        <v>1780.39</v>
      </c>
      <c r="R10431">
        <v>726090</v>
      </c>
      <c r="S10431">
        <v>5.7000000000000002E-2</v>
      </c>
      <c r="T10431">
        <v>3.8159999999999998</v>
      </c>
      <c r="U10431">
        <v>17.507000000000001</v>
      </c>
      <c r="V10431">
        <v>7140</v>
      </c>
      <c r="W10431">
        <f t="shared" si="414"/>
        <v>28</v>
      </c>
      <c r="X10431">
        <f t="shared" si="412"/>
        <v>2589.4800000000005</v>
      </c>
      <c r="Y10431">
        <f t="shared" si="413"/>
        <v>49.068000000000005</v>
      </c>
    </row>
    <row r="10432" spans="1:25" x14ac:dyDescent="0.2">
      <c r="A10432" t="s">
        <v>9864</v>
      </c>
      <c r="B10432" t="s">
        <v>387</v>
      </c>
      <c r="C10432">
        <v>3</v>
      </c>
      <c r="D10432">
        <v>4</v>
      </c>
      <c r="E10432" t="s">
        <v>5518</v>
      </c>
      <c r="F10432">
        <v>306.69200000000001</v>
      </c>
      <c r="G10432">
        <v>71.034999999999997</v>
      </c>
      <c r="H10432">
        <v>34.296999999999997</v>
      </c>
      <c r="I10432">
        <v>21785.827000000001</v>
      </c>
      <c r="J10432">
        <v>8884833</v>
      </c>
      <c r="K10432">
        <v>50.281999999999996</v>
      </c>
      <c r="L10432">
        <v>24.18</v>
      </c>
      <c r="M10432">
        <v>15421.075000000001</v>
      </c>
      <c r="N10432">
        <v>6289120</v>
      </c>
      <c r="O10432">
        <v>1.871</v>
      </c>
      <c r="P10432">
        <v>3.609</v>
      </c>
      <c r="Q10432">
        <v>573.74199999999996</v>
      </c>
      <c r="R10432">
        <v>233987</v>
      </c>
      <c r="S10432">
        <v>6.0000000000000001E-3</v>
      </c>
      <c r="T10432">
        <v>1.2490000000000001</v>
      </c>
      <c r="U10432">
        <v>1.8759999999999999</v>
      </c>
      <c r="V10432">
        <v>765</v>
      </c>
      <c r="W10432">
        <f t="shared" si="414"/>
        <v>3</v>
      </c>
      <c r="X10432">
        <f t="shared" si="412"/>
        <v>417.51359999999988</v>
      </c>
      <c r="Y10432">
        <f t="shared" si="413"/>
        <v>4.0679999999999996</v>
      </c>
    </row>
    <row r="10433" spans="1:25" x14ac:dyDescent="0.2">
      <c r="A10433" t="s">
        <v>9864</v>
      </c>
      <c r="B10433" t="s">
        <v>387</v>
      </c>
      <c r="C10433">
        <v>3</v>
      </c>
      <c r="D10433">
        <v>5</v>
      </c>
      <c r="E10433" t="s">
        <v>10015</v>
      </c>
      <c r="F10433">
        <v>378.13900000000001</v>
      </c>
      <c r="G10433">
        <v>98.704999999999998</v>
      </c>
      <c r="H10433">
        <v>44.014000000000003</v>
      </c>
      <c r="I10433">
        <v>37324.277999999998</v>
      </c>
      <c r="J10433">
        <v>15221822</v>
      </c>
      <c r="K10433">
        <v>9.5340000000000007</v>
      </c>
      <c r="L10433">
        <v>7.7430000000000003</v>
      </c>
      <c r="M10433">
        <v>3605.0810000000001</v>
      </c>
      <c r="N10433">
        <v>1470247</v>
      </c>
      <c r="O10433">
        <v>2.3290000000000002</v>
      </c>
      <c r="P10433">
        <v>6.4909999999999997</v>
      </c>
      <c r="Q10433">
        <v>880.82600000000002</v>
      </c>
      <c r="R10433">
        <v>359224</v>
      </c>
      <c r="S10433">
        <v>3.0000000000000001E-3</v>
      </c>
      <c r="T10433">
        <v>0.91800000000000004</v>
      </c>
      <c r="U10433">
        <v>1.2509999999999999</v>
      </c>
      <c r="V10433">
        <v>510</v>
      </c>
      <c r="W10433">
        <f t="shared" si="414"/>
        <v>2</v>
      </c>
      <c r="X10433">
        <f t="shared" si="412"/>
        <v>970.26480000000015</v>
      </c>
      <c r="Y10433">
        <f t="shared" si="413"/>
        <v>2.2680000000000002</v>
      </c>
    </row>
    <row r="10434" spans="1:25" x14ac:dyDescent="0.2">
      <c r="A10434" t="s">
        <v>9864</v>
      </c>
      <c r="B10434" t="s">
        <v>387</v>
      </c>
      <c r="C10434">
        <v>3</v>
      </c>
      <c r="D10434">
        <v>6</v>
      </c>
      <c r="E10434" t="s">
        <v>1158</v>
      </c>
      <c r="F10434">
        <v>302.04500000000002</v>
      </c>
      <c r="G10434">
        <v>98.825000000000003</v>
      </c>
      <c r="H10434">
        <v>43.728999999999999</v>
      </c>
      <c r="I10434">
        <v>29849.649000000001</v>
      </c>
      <c r="J10434">
        <v>12173472</v>
      </c>
      <c r="K10434">
        <v>47.987000000000002</v>
      </c>
      <c r="L10434">
        <v>20.888000000000002</v>
      </c>
      <c r="M10434">
        <v>14494.246999999999</v>
      </c>
      <c r="N10434">
        <v>5911135</v>
      </c>
      <c r="O10434">
        <v>3.7989999999999999</v>
      </c>
      <c r="P10434">
        <v>8.9930000000000003</v>
      </c>
      <c r="Q10434">
        <v>1147.5650000000001</v>
      </c>
      <c r="R10434">
        <v>468007</v>
      </c>
      <c r="S10434">
        <v>3.1E-2</v>
      </c>
      <c r="T10434">
        <v>2.8140000000000001</v>
      </c>
      <c r="U10434">
        <v>9.3789999999999996</v>
      </c>
      <c r="V10434">
        <v>3825</v>
      </c>
      <c r="W10434">
        <f t="shared" si="414"/>
        <v>15</v>
      </c>
      <c r="X10434">
        <f t="shared" si="412"/>
        <v>1450.3950000000002</v>
      </c>
      <c r="Y10434">
        <f t="shared" si="413"/>
        <v>25.667999999999999</v>
      </c>
    </row>
    <row r="10435" spans="1:25" x14ac:dyDescent="0.2">
      <c r="A10435" t="s">
        <v>9864</v>
      </c>
      <c r="B10435" t="s">
        <v>387</v>
      </c>
      <c r="C10435">
        <v>3</v>
      </c>
      <c r="D10435">
        <v>9</v>
      </c>
      <c r="E10435" t="s">
        <v>10016</v>
      </c>
      <c r="F10435">
        <v>159.15100000000001</v>
      </c>
      <c r="G10435">
        <v>87.701999999999998</v>
      </c>
      <c r="H10435">
        <v>47.848999999999997</v>
      </c>
      <c r="I10435">
        <v>13957.852000000001</v>
      </c>
      <c r="J10435">
        <v>5692379</v>
      </c>
      <c r="K10435">
        <v>7.8559999999999999</v>
      </c>
      <c r="L10435">
        <v>6.4539999999999997</v>
      </c>
      <c r="M10435">
        <v>1250.3040000000001</v>
      </c>
      <c r="N10435">
        <v>509907</v>
      </c>
      <c r="O10435">
        <v>2.2450000000000001</v>
      </c>
      <c r="P10435">
        <v>2.4260000000000002</v>
      </c>
      <c r="Q10435">
        <v>357.31900000000002</v>
      </c>
      <c r="R10435">
        <v>145724</v>
      </c>
      <c r="S10435">
        <v>4.0000000000000001E-3</v>
      </c>
      <c r="T10435">
        <v>1.0009999999999999</v>
      </c>
      <c r="U10435">
        <v>0.625</v>
      </c>
      <c r="V10435">
        <v>255</v>
      </c>
      <c r="W10435">
        <f t="shared" si="414"/>
        <v>1</v>
      </c>
      <c r="X10435">
        <f t="shared" si="412"/>
        <v>27.952199999999994</v>
      </c>
      <c r="Y10435">
        <f t="shared" si="413"/>
        <v>0.46800000000000003</v>
      </c>
    </row>
    <row r="10436" spans="1:25" x14ac:dyDescent="0.2">
      <c r="A10436" t="s">
        <v>9864</v>
      </c>
      <c r="B10436" t="s">
        <v>387</v>
      </c>
      <c r="C10436">
        <v>3</v>
      </c>
      <c r="D10436">
        <v>10</v>
      </c>
      <c r="E10436" t="s">
        <v>10017</v>
      </c>
      <c r="F10436">
        <v>328.98599999999999</v>
      </c>
      <c r="G10436">
        <v>98.876000000000005</v>
      </c>
      <c r="H10436">
        <v>45.542000000000002</v>
      </c>
      <c r="I10436">
        <v>32528.866000000002</v>
      </c>
      <c r="J10436">
        <v>13266127</v>
      </c>
      <c r="K10436">
        <v>57.898000000000003</v>
      </c>
      <c r="L10436">
        <v>20.872</v>
      </c>
      <c r="M10436">
        <v>19047.663</v>
      </c>
      <c r="N10436">
        <v>7768138</v>
      </c>
      <c r="O10436">
        <v>5.9219999999999997</v>
      </c>
      <c r="P10436">
        <v>18.52</v>
      </c>
      <c r="Q10436">
        <v>1948.268</v>
      </c>
      <c r="R10436">
        <v>794555</v>
      </c>
      <c r="S10436">
        <v>3.5999999999999997E-2</v>
      </c>
      <c r="T10436">
        <v>3.0339999999999998</v>
      </c>
      <c r="U10436">
        <v>11.88</v>
      </c>
      <c r="V10436">
        <v>4845</v>
      </c>
      <c r="W10436">
        <f t="shared" si="414"/>
        <v>19</v>
      </c>
      <c r="X10436">
        <f t="shared" si="412"/>
        <v>2891.6604000000002</v>
      </c>
      <c r="Y10436">
        <f t="shared" si="413"/>
        <v>32.868000000000002</v>
      </c>
    </row>
    <row r="10437" spans="1:25" x14ac:dyDescent="0.2">
      <c r="A10437" t="s">
        <v>9864</v>
      </c>
      <c r="B10437" t="s">
        <v>387</v>
      </c>
      <c r="C10437">
        <v>3</v>
      </c>
      <c r="D10437">
        <v>11</v>
      </c>
      <c r="E10437" t="s">
        <v>9676</v>
      </c>
      <c r="F10437">
        <v>356.96100000000001</v>
      </c>
      <c r="G10437">
        <v>99.067999999999998</v>
      </c>
      <c r="H10437">
        <v>47.216000000000001</v>
      </c>
      <c r="I10437">
        <v>35363.226999999999</v>
      </c>
      <c r="J10437">
        <v>14422054</v>
      </c>
      <c r="K10437">
        <v>35.252000000000002</v>
      </c>
      <c r="L10437">
        <v>16.466999999999999</v>
      </c>
      <c r="M10437">
        <v>12583.708000000001</v>
      </c>
      <c r="N10437">
        <v>5131967</v>
      </c>
      <c r="O10437">
        <v>4.1470000000000002</v>
      </c>
      <c r="P10437">
        <v>14.009</v>
      </c>
      <c r="Q10437">
        <v>1480.471</v>
      </c>
      <c r="R10437">
        <v>603775</v>
      </c>
      <c r="S10437">
        <v>2.5000000000000001E-2</v>
      </c>
      <c r="T10437">
        <v>2.5009999999999999</v>
      </c>
      <c r="U10437">
        <v>8.7539999999999996</v>
      </c>
      <c r="V10437">
        <v>3570</v>
      </c>
      <c r="W10437">
        <f t="shared" si="414"/>
        <v>14</v>
      </c>
      <c r="X10437">
        <f t="shared" si="412"/>
        <v>2049.6258000000003</v>
      </c>
      <c r="Y10437">
        <f t="shared" si="413"/>
        <v>23.867999999999999</v>
      </c>
    </row>
    <row r="10438" spans="1:25" x14ac:dyDescent="0.2">
      <c r="A10438" t="s">
        <v>9864</v>
      </c>
      <c r="B10438" t="s">
        <v>387</v>
      </c>
      <c r="C10438">
        <v>3</v>
      </c>
      <c r="D10438">
        <v>12</v>
      </c>
      <c r="E10438" t="s">
        <v>10018</v>
      </c>
      <c r="F10438">
        <v>202.01</v>
      </c>
      <c r="G10438">
        <v>84.691999999999993</v>
      </c>
      <c r="H10438">
        <v>46.537999999999997</v>
      </c>
      <c r="I10438">
        <v>17108.61</v>
      </c>
      <c r="J10438">
        <v>6977341</v>
      </c>
      <c r="K10438">
        <v>30.734000000000002</v>
      </c>
      <c r="L10438">
        <v>15.917999999999999</v>
      </c>
      <c r="M10438">
        <v>6208.5770000000002</v>
      </c>
      <c r="N10438">
        <v>2532021</v>
      </c>
      <c r="O10438">
        <v>3.258</v>
      </c>
      <c r="P10438">
        <v>10.542999999999999</v>
      </c>
      <c r="Q10438">
        <v>658.12099999999998</v>
      </c>
      <c r="R10438">
        <v>268399</v>
      </c>
      <c r="S10438">
        <v>1.9E-2</v>
      </c>
      <c r="T10438">
        <v>2.1760000000000002</v>
      </c>
      <c r="U10438">
        <v>3.7519999999999998</v>
      </c>
      <c r="V10438">
        <v>1530</v>
      </c>
      <c r="W10438">
        <f t="shared" si="414"/>
        <v>6</v>
      </c>
      <c r="X10438">
        <f t="shared" si="412"/>
        <v>569.39579999999989</v>
      </c>
      <c r="Y10438">
        <f t="shared" si="413"/>
        <v>9.468</v>
      </c>
    </row>
    <row r="10439" spans="1:25" x14ac:dyDescent="0.2">
      <c r="A10439" t="s">
        <v>9864</v>
      </c>
      <c r="B10439" t="s">
        <v>387</v>
      </c>
      <c r="C10439">
        <v>3</v>
      </c>
      <c r="D10439">
        <v>13</v>
      </c>
      <c r="E10439" t="s">
        <v>10019</v>
      </c>
      <c r="F10439">
        <v>228.58500000000001</v>
      </c>
      <c r="G10439">
        <v>87.659000000000006</v>
      </c>
      <c r="H10439">
        <v>46.744999999999997</v>
      </c>
      <c r="I10439">
        <v>20037.612000000001</v>
      </c>
      <c r="J10439">
        <v>8171865</v>
      </c>
      <c r="K10439">
        <v>6.25</v>
      </c>
      <c r="L10439">
        <v>3.1509999999999998</v>
      </c>
      <c r="M10439">
        <v>1428.616</v>
      </c>
      <c r="N10439">
        <v>582627</v>
      </c>
      <c r="O10439">
        <v>2.0049999999999999</v>
      </c>
      <c r="P10439">
        <v>3.1880000000000002</v>
      </c>
      <c r="Q10439">
        <v>458.37700000000001</v>
      </c>
      <c r="R10439">
        <v>186938</v>
      </c>
      <c r="S10439">
        <v>3.0000000000000001E-3</v>
      </c>
      <c r="T10439">
        <v>0.83499999999999996</v>
      </c>
      <c r="U10439">
        <v>0.625</v>
      </c>
      <c r="V10439">
        <v>255</v>
      </c>
      <c r="W10439">
        <f t="shared" si="414"/>
        <v>1</v>
      </c>
      <c r="X10439">
        <f t="shared" si="412"/>
        <v>209.85659999999999</v>
      </c>
      <c r="Y10439">
        <f t="shared" si="413"/>
        <v>0.46800000000000003</v>
      </c>
    </row>
    <row r="10440" spans="1:25" x14ac:dyDescent="0.2">
      <c r="A10440" t="s">
        <v>9864</v>
      </c>
      <c r="B10440" t="s">
        <v>387</v>
      </c>
      <c r="C10440">
        <v>3</v>
      </c>
      <c r="D10440">
        <v>16</v>
      </c>
      <c r="E10440" t="s">
        <v>10020</v>
      </c>
      <c r="F10440">
        <v>197.197</v>
      </c>
      <c r="G10440">
        <v>84.197999999999993</v>
      </c>
      <c r="H10440">
        <v>38.942</v>
      </c>
      <c r="I10440">
        <v>16603.514999999999</v>
      </c>
      <c r="J10440">
        <v>6771350</v>
      </c>
      <c r="K10440">
        <v>27.689</v>
      </c>
      <c r="L10440">
        <v>12.488</v>
      </c>
      <c r="M10440">
        <v>5460.2269999999999</v>
      </c>
      <c r="N10440">
        <v>2226824</v>
      </c>
      <c r="O10440">
        <v>3.089</v>
      </c>
      <c r="P10440">
        <v>9.1080000000000005</v>
      </c>
      <c r="Q10440">
        <v>609.18600000000004</v>
      </c>
      <c r="R10440">
        <v>248442</v>
      </c>
      <c r="S10440">
        <v>1.6E-2</v>
      </c>
      <c r="T10440">
        <v>2.0110000000000001</v>
      </c>
      <c r="U10440">
        <v>3.1259999999999999</v>
      </c>
      <c r="V10440">
        <v>1275</v>
      </c>
      <c r="W10440">
        <f t="shared" si="414"/>
        <v>5</v>
      </c>
      <c r="X10440">
        <f t="shared" si="412"/>
        <v>481.31280000000004</v>
      </c>
      <c r="Y10440">
        <f t="shared" si="413"/>
        <v>7.6680000000000001</v>
      </c>
    </row>
    <row r="10441" spans="1:25" x14ac:dyDescent="0.2">
      <c r="A10441" t="s">
        <v>9864</v>
      </c>
      <c r="B10441" t="s">
        <v>387</v>
      </c>
      <c r="C10441">
        <v>3</v>
      </c>
      <c r="D10441">
        <v>17</v>
      </c>
      <c r="E10441" t="s">
        <v>8566</v>
      </c>
      <c r="F10441">
        <v>297.38900000000001</v>
      </c>
      <c r="G10441">
        <v>99.147999999999996</v>
      </c>
      <c r="H10441">
        <v>43.624000000000002</v>
      </c>
      <c r="I10441">
        <v>29485.526000000002</v>
      </c>
      <c r="J10441">
        <v>12024973</v>
      </c>
      <c r="K10441">
        <v>12.523999999999999</v>
      </c>
      <c r="L10441">
        <v>11.516</v>
      </c>
      <c r="M10441">
        <v>3724.5459999999998</v>
      </c>
      <c r="N10441">
        <v>1518968</v>
      </c>
      <c r="O10441">
        <v>1.851</v>
      </c>
      <c r="P10441">
        <v>4.5469999999999997</v>
      </c>
      <c r="Q10441">
        <v>550.57799999999997</v>
      </c>
      <c r="R10441">
        <v>224540</v>
      </c>
      <c r="S10441">
        <v>8.0000000000000002E-3</v>
      </c>
      <c r="T10441">
        <v>1.464</v>
      </c>
      <c r="U10441">
        <v>2.5009999999999999</v>
      </c>
      <c r="V10441">
        <v>1020</v>
      </c>
      <c r="W10441">
        <f t="shared" si="414"/>
        <v>4</v>
      </c>
      <c r="X10441">
        <f t="shared" si="412"/>
        <v>375.81839999999994</v>
      </c>
      <c r="Y10441">
        <f t="shared" si="413"/>
        <v>5.8679999999999994</v>
      </c>
    </row>
    <row r="10442" spans="1:25" x14ac:dyDescent="0.2">
      <c r="A10442" t="s">
        <v>9864</v>
      </c>
      <c r="B10442" t="s">
        <v>387</v>
      </c>
      <c r="C10442">
        <v>3</v>
      </c>
      <c r="D10442">
        <v>18</v>
      </c>
      <c r="E10442" t="s">
        <v>10021</v>
      </c>
      <c r="F10442">
        <v>117.854</v>
      </c>
      <c r="G10442">
        <v>70.763999999999996</v>
      </c>
      <c r="H10442">
        <v>37.101999999999997</v>
      </c>
      <c r="I10442">
        <v>8339.7929999999997</v>
      </c>
      <c r="J10442">
        <v>3401187</v>
      </c>
      <c r="K10442">
        <v>21.501999999999999</v>
      </c>
      <c r="L10442">
        <v>13.523</v>
      </c>
      <c r="M10442">
        <v>2534.0790000000002</v>
      </c>
      <c r="N10442">
        <v>1033464</v>
      </c>
      <c r="O10442">
        <v>2.798</v>
      </c>
      <c r="P10442">
        <v>6.5259999999999998</v>
      </c>
      <c r="Q10442">
        <v>329.74099999999999</v>
      </c>
      <c r="R10442">
        <v>134477</v>
      </c>
      <c r="S10442">
        <v>1.6E-2</v>
      </c>
      <c r="T10442">
        <v>2.0150000000000001</v>
      </c>
      <c r="U10442">
        <v>1.8759999999999999</v>
      </c>
      <c r="V10442">
        <v>765</v>
      </c>
      <c r="W10442">
        <f t="shared" si="414"/>
        <v>3</v>
      </c>
      <c r="X10442">
        <f t="shared" si="412"/>
        <v>0</v>
      </c>
      <c r="Y10442">
        <f t="shared" si="413"/>
        <v>4.0679999999999996</v>
      </c>
    </row>
    <row r="10443" spans="1:25" x14ac:dyDescent="0.2">
      <c r="A10443" t="s">
        <v>9864</v>
      </c>
      <c r="B10443" t="s">
        <v>387</v>
      </c>
      <c r="C10443">
        <v>3</v>
      </c>
      <c r="D10443">
        <v>19</v>
      </c>
      <c r="E10443" t="s">
        <v>10022</v>
      </c>
      <c r="F10443">
        <v>76.147999999999996</v>
      </c>
      <c r="G10443">
        <v>52.473999999999997</v>
      </c>
      <c r="H10443">
        <v>27.881</v>
      </c>
      <c r="I10443">
        <v>3995.777</v>
      </c>
      <c r="J10443">
        <v>1629583</v>
      </c>
      <c r="K10443">
        <v>9.4619999999999997</v>
      </c>
      <c r="L10443">
        <v>12.201000000000001</v>
      </c>
      <c r="M10443">
        <v>720.53</v>
      </c>
      <c r="N10443">
        <v>293851</v>
      </c>
      <c r="O10443">
        <v>1.5429999999999999</v>
      </c>
      <c r="P10443">
        <v>2.0249999999999999</v>
      </c>
      <c r="Q10443">
        <v>117.51300000000001</v>
      </c>
      <c r="R10443">
        <v>47925</v>
      </c>
      <c r="S10443">
        <v>0</v>
      </c>
      <c r="T10443">
        <v>0</v>
      </c>
      <c r="U10443">
        <v>0</v>
      </c>
      <c r="V10443">
        <v>0</v>
      </c>
      <c r="W10443">
        <f t="shared" si="414"/>
        <v>0</v>
      </c>
      <c r="X10443">
        <f t="shared" si="412"/>
        <v>0</v>
      </c>
      <c r="Y10443">
        <f t="shared" si="413"/>
        <v>0</v>
      </c>
    </row>
    <row r="10444" spans="1:25" x14ac:dyDescent="0.2">
      <c r="A10444" t="s">
        <v>9864</v>
      </c>
      <c r="B10444" t="s">
        <v>387</v>
      </c>
      <c r="C10444">
        <v>3</v>
      </c>
      <c r="D10444">
        <v>20</v>
      </c>
      <c r="E10444" t="s">
        <v>10023</v>
      </c>
      <c r="F10444">
        <v>234.51400000000001</v>
      </c>
      <c r="G10444">
        <v>77.290999999999997</v>
      </c>
      <c r="H10444">
        <v>35.542999999999999</v>
      </c>
      <c r="I10444">
        <v>18125.907999999999</v>
      </c>
      <c r="J10444">
        <v>7392222</v>
      </c>
      <c r="K10444">
        <v>33.322000000000003</v>
      </c>
      <c r="L10444">
        <v>16.724</v>
      </c>
      <c r="M10444">
        <v>7814.5079999999998</v>
      </c>
      <c r="N10444">
        <v>3186962</v>
      </c>
      <c r="O10444">
        <v>3.3479999999999999</v>
      </c>
      <c r="P10444">
        <v>12.026</v>
      </c>
      <c r="Q10444">
        <v>785.25300000000004</v>
      </c>
      <c r="R10444">
        <v>320247</v>
      </c>
      <c r="S10444">
        <v>2.1000000000000001E-2</v>
      </c>
      <c r="T10444">
        <v>2.3319999999999999</v>
      </c>
      <c r="U10444">
        <v>5.0019999999999998</v>
      </c>
      <c r="V10444">
        <v>2040</v>
      </c>
      <c r="W10444">
        <f t="shared" si="414"/>
        <v>8</v>
      </c>
      <c r="X10444">
        <f t="shared" si="412"/>
        <v>798.23340000000007</v>
      </c>
      <c r="Y10444">
        <f t="shared" si="413"/>
        <v>13.068</v>
      </c>
    </row>
    <row r="10445" spans="1:25" x14ac:dyDescent="0.2">
      <c r="A10445" t="s">
        <v>9864</v>
      </c>
      <c r="B10445" t="s">
        <v>387</v>
      </c>
      <c r="C10445">
        <v>3</v>
      </c>
      <c r="D10445">
        <v>21</v>
      </c>
      <c r="E10445" t="s">
        <v>10024</v>
      </c>
      <c r="F10445">
        <v>252.64400000000001</v>
      </c>
      <c r="G10445">
        <v>69.75</v>
      </c>
      <c r="H10445">
        <v>35.079000000000001</v>
      </c>
      <c r="I10445">
        <v>17621.936000000002</v>
      </c>
      <c r="J10445">
        <v>7186689</v>
      </c>
      <c r="K10445">
        <v>41.607999999999997</v>
      </c>
      <c r="L10445">
        <v>17.210999999999999</v>
      </c>
      <c r="M10445">
        <v>10511.97</v>
      </c>
      <c r="N10445">
        <v>4287058</v>
      </c>
      <c r="O10445">
        <v>3.9329999999999998</v>
      </c>
      <c r="P10445">
        <v>12.345000000000001</v>
      </c>
      <c r="Q10445">
        <v>993.673</v>
      </c>
      <c r="R10445">
        <v>405246</v>
      </c>
      <c r="S10445">
        <v>0.04</v>
      </c>
      <c r="T10445">
        <v>3.177</v>
      </c>
      <c r="U10445">
        <v>10.004</v>
      </c>
      <c r="V10445">
        <v>4080</v>
      </c>
      <c r="W10445">
        <f t="shared" si="414"/>
        <v>16</v>
      </c>
      <c r="X10445">
        <f t="shared" si="412"/>
        <v>1173.3894</v>
      </c>
      <c r="Y10445">
        <f t="shared" si="413"/>
        <v>27.468</v>
      </c>
    </row>
    <row r="10446" spans="1:25" x14ac:dyDescent="0.2">
      <c r="A10446" t="s">
        <v>9864</v>
      </c>
      <c r="B10446" t="s">
        <v>387</v>
      </c>
      <c r="C10446">
        <v>3</v>
      </c>
      <c r="D10446">
        <v>22</v>
      </c>
      <c r="E10446" t="s">
        <v>8118</v>
      </c>
      <c r="F10446">
        <v>87.248000000000005</v>
      </c>
      <c r="G10446">
        <v>50.545000000000002</v>
      </c>
      <c r="H10446">
        <v>30.585000000000001</v>
      </c>
      <c r="I10446">
        <v>4409.9040000000005</v>
      </c>
      <c r="J10446">
        <v>1798475</v>
      </c>
      <c r="K10446">
        <v>100.783</v>
      </c>
      <c r="L10446">
        <v>41.262999999999998</v>
      </c>
      <c r="M10446">
        <v>8793.0769999999993</v>
      </c>
      <c r="N10446">
        <v>3586048</v>
      </c>
      <c r="O10446">
        <v>5.0179999999999998</v>
      </c>
      <c r="P10446">
        <v>16.917000000000002</v>
      </c>
      <c r="Q10446">
        <v>437.80900000000003</v>
      </c>
      <c r="R10446">
        <v>178550</v>
      </c>
      <c r="S10446">
        <v>2.9000000000000001E-2</v>
      </c>
      <c r="T10446">
        <v>2.7040000000000002</v>
      </c>
      <c r="U10446">
        <v>2.5009999999999999</v>
      </c>
      <c r="V10446">
        <v>1020</v>
      </c>
      <c r="W10446">
        <f t="shared" si="414"/>
        <v>4</v>
      </c>
      <c r="X10446">
        <f t="shared" si="412"/>
        <v>172.83420000000001</v>
      </c>
      <c r="Y10446">
        <f t="shared" si="413"/>
        <v>5.8679999999999994</v>
      </c>
    </row>
    <row r="10447" spans="1:25" x14ac:dyDescent="0.2">
      <c r="A10447" t="s">
        <v>9864</v>
      </c>
      <c r="B10447" t="s">
        <v>387</v>
      </c>
      <c r="C10447">
        <v>4</v>
      </c>
      <c r="D10447">
        <v>1</v>
      </c>
      <c r="E10447" t="s">
        <v>1735</v>
      </c>
      <c r="F10447">
        <v>347.24799999999999</v>
      </c>
      <c r="G10447">
        <v>68.179000000000002</v>
      </c>
      <c r="H10447">
        <v>34.994</v>
      </c>
      <c r="I10447">
        <v>23675.191999999999</v>
      </c>
      <c r="J10447">
        <v>9655366</v>
      </c>
      <c r="K10447">
        <v>27.952000000000002</v>
      </c>
      <c r="L10447">
        <v>14.707000000000001</v>
      </c>
      <c r="M10447">
        <v>9706.1959999999999</v>
      </c>
      <c r="N10447">
        <v>3958442</v>
      </c>
      <c r="O10447">
        <v>1.645</v>
      </c>
      <c r="P10447">
        <v>5.1210000000000004</v>
      </c>
      <c r="Q10447">
        <v>571.21900000000005</v>
      </c>
      <c r="R10447">
        <v>232958</v>
      </c>
      <c r="S10447">
        <v>8.9999999999999993E-3</v>
      </c>
      <c r="T10447">
        <v>1.5149999999999999</v>
      </c>
      <c r="U10447">
        <v>3.1259999999999999</v>
      </c>
      <c r="V10447">
        <v>1275</v>
      </c>
      <c r="W10447">
        <f t="shared" si="414"/>
        <v>5</v>
      </c>
      <c r="X10447">
        <f t="shared" si="412"/>
        <v>412.97220000000004</v>
      </c>
      <c r="Y10447">
        <f t="shared" si="413"/>
        <v>7.6680000000000001</v>
      </c>
    </row>
    <row r="10448" spans="1:25" x14ac:dyDescent="0.2">
      <c r="A10448" t="s">
        <v>9864</v>
      </c>
      <c r="B10448" t="s">
        <v>387</v>
      </c>
      <c r="C10448">
        <v>4</v>
      </c>
      <c r="D10448">
        <v>3</v>
      </c>
      <c r="E10448" t="s">
        <v>7404</v>
      </c>
      <c r="F10448">
        <v>305.39499999999998</v>
      </c>
      <c r="G10448">
        <v>53.301000000000002</v>
      </c>
      <c r="H10448">
        <v>24.251999999999999</v>
      </c>
      <c r="I10448">
        <v>16277.903</v>
      </c>
      <c r="J10448">
        <v>6638557</v>
      </c>
      <c r="K10448">
        <v>50.634999999999998</v>
      </c>
      <c r="L10448">
        <v>18.792000000000002</v>
      </c>
      <c r="M10448">
        <v>15463.753000000001</v>
      </c>
      <c r="N10448">
        <v>6306525</v>
      </c>
      <c r="O10448">
        <v>1.8089999999999999</v>
      </c>
      <c r="P10448">
        <v>6.335</v>
      </c>
      <c r="Q10448">
        <v>552.55100000000004</v>
      </c>
      <c r="R10448">
        <v>225345</v>
      </c>
      <c r="S10448">
        <v>1.6E-2</v>
      </c>
      <c r="T10448">
        <v>2.044</v>
      </c>
      <c r="U10448">
        <v>5.0019999999999998</v>
      </c>
      <c r="V10448">
        <v>2040</v>
      </c>
      <c r="W10448">
        <f t="shared" si="414"/>
        <v>8</v>
      </c>
      <c r="X10448">
        <f t="shared" si="412"/>
        <v>379.36980000000005</v>
      </c>
      <c r="Y10448">
        <f t="shared" si="413"/>
        <v>13.068</v>
      </c>
    </row>
    <row r="10449" spans="1:25" x14ac:dyDescent="0.2">
      <c r="A10449" t="s">
        <v>9864</v>
      </c>
      <c r="B10449" t="s">
        <v>387</v>
      </c>
      <c r="C10449">
        <v>4</v>
      </c>
      <c r="D10449">
        <v>15</v>
      </c>
      <c r="E10449" t="s">
        <v>10025</v>
      </c>
      <c r="F10449">
        <v>184.596</v>
      </c>
      <c r="G10449">
        <v>91.367999999999995</v>
      </c>
      <c r="H10449">
        <v>41.996000000000002</v>
      </c>
      <c r="I10449">
        <v>16866.138999999999</v>
      </c>
      <c r="J10449">
        <v>6878455</v>
      </c>
      <c r="K10449">
        <v>7.6589999999999998</v>
      </c>
      <c r="L10449">
        <v>3.9180000000000001</v>
      </c>
      <c r="M10449">
        <v>1413.9059999999999</v>
      </c>
      <c r="N10449">
        <v>576628</v>
      </c>
      <c r="O10449">
        <v>1.673</v>
      </c>
      <c r="P10449">
        <v>1.0960000000000001</v>
      </c>
      <c r="Q10449">
        <v>308.84699999999998</v>
      </c>
      <c r="R10449">
        <v>125956</v>
      </c>
      <c r="S10449">
        <v>0</v>
      </c>
      <c r="T10449">
        <v>0</v>
      </c>
      <c r="U10449">
        <v>0</v>
      </c>
      <c r="V10449">
        <v>0</v>
      </c>
      <c r="W10449">
        <f t="shared" si="414"/>
        <v>0</v>
      </c>
      <c r="X10449">
        <f t="shared" si="412"/>
        <v>0</v>
      </c>
      <c r="Y10449">
        <f t="shared" si="413"/>
        <v>0</v>
      </c>
    </row>
    <row r="10450" spans="1:25" x14ac:dyDescent="0.2">
      <c r="A10450" t="s">
        <v>9864</v>
      </c>
      <c r="B10450" t="s">
        <v>387</v>
      </c>
      <c r="C10450">
        <v>4</v>
      </c>
      <c r="D10450">
        <v>19</v>
      </c>
      <c r="E10450" t="s">
        <v>10026</v>
      </c>
      <c r="F10450">
        <v>246.42599999999999</v>
      </c>
      <c r="G10450">
        <v>50.777999999999999</v>
      </c>
      <c r="H10450">
        <v>33.779000000000003</v>
      </c>
      <c r="I10450">
        <v>12513.048000000001</v>
      </c>
      <c r="J10450">
        <v>5103150</v>
      </c>
      <c r="K10450">
        <v>26.631</v>
      </c>
      <c r="L10450">
        <v>11.821</v>
      </c>
      <c r="M10450">
        <v>6562.6540000000005</v>
      </c>
      <c r="N10450">
        <v>2676423</v>
      </c>
      <c r="O10450">
        <v>2.1960000000000002</v>
      </c>
      <c r="P10450">
        <v>3.7719999999999998</v>
      </c>
      <c r="Q10450">
        <v>541.04899999999998</v>
      </c>
      <c r="R10450">
        <v>220654</v>
      </c>
      <c r="S10450">
        <v>3.0000000000000001E-3</v>
      </c>
      <c r="T10450">
        <v>0.80400000000000005</v>
      </c>
      <c r="U10450">
        <v>0.625</v>
      </c>
      <c r="V10450">
        <v>255</v>
      </c>
      <c r="W10450">
        <f t="shared" si="414"/>
        <v>1</v>
      </c>
      <c r="X10450">
        <f t="shared" si="412"/>
        <v>358.66619999999995</v>
      </c>
      <c r="Y10450">
        <f t="shared" si="413"/>
        <v>0.46800000000000003</v>
      </c>
    </row>
    <row r="10451" spans="1:25" x14ac:dyDescent="0.2">
      <c r="A10451" t="s">
        <v>9864</v>
      </c>
      <c r="B10451" t="s">
        <v>387</v>
      </c>
      <c r="C10451">
        <v>4</v>
      </c>
      <c r="D10451">
        <v>20</v>
      </c>
      <c r="E10451" t="s">
        <v>10027</v>
      </c>
      <c r="F10451">
        <v>190.90700000000001</v>
      </c>
      <c r="G10451">
        <v>81.876999999999995</v>
      </c>
      <c r="H10451">
        <v>37.338999999999999</v>
      </c>
      <c r="I10451">
        <v>15630.838</v>
      </c>
      <c r="J10451">
        <v>6374667</v>
      </c>
      <c r="K10451">
        <v>19.605</v>
      </c>
      <c r="L10451">
        <v>11.112</v>
      </c>
      <c r="M10451">
        <v>3742.7139999999999</v>
      </c>
      <c r="N10451">
        <v>1526377</v>
      </c>
      <c r="O10451">
        <v>1.863</v>
      </c>
      <c r="P10451">
        <v>5.5049999999999999</v>
      </c>
      <c r="Q10451">
        <v>355.63200000000001</v>
      </c>
      <c r="R10451">
        <v>145036</v>
      </c>
      <c r="S10451">
        <v>3.0000000000000001E-3</v>
      </c>
      <c r="T10451">
        <v>0.91400000000000003</v>
      </c>
      <c r="U10451">
        <v>0.625</v>
      </c>
      <c r="V10451">
        <v>255</v>
      </c>
      <c r="W10451">
        <f t="shared" si="414"/>
        <v>1</v>
      </c>
      <c r="X10451">
        <f t="shared" si="412"/>
        <v>24.915599999999973</v>
      </c>
      <c r="Y10451">
        <f t="shared" si="413"/>
        <v>0.46800000000000003</v>
      </c>
    </row>
    <row r="10452" spans="1:25" x14ac:dyDescent="0.2">
      <c r="A10452" t="s">
        <v>9864</v>
      </c>
      <c r="B10452" t="s">
        <v>387</v>
      </c>
      <c r="C10452">
        <v>4</v>
      </c>
      <c r="D10452">
        <v>21</v>
      </c>
      <c r="E10452" t="s">
        <v>10028</v>
      </c>
      <c r="F10452">
        <v>315.65199999999999</v>
      </c>
      <c r="G10452">
        <v>72.917000000000002</v>
      </c>
      <c r="H10452">
        <v>40.167000000000002</v>
      </c>
      <c r="I10452">
        <v>23016.460999999999</v>
      </c>
      <c r="J10452">
        <v>9386718</v>
      </c>
      <c r="K10452">
        <v>37.167999999999999</v>
      </c>
      <c r="L10452">
        <v>14.224</v>
      </c>
      <c r="M10452">
        <v>11732.027</v>
      </c>
      <c r="N10452">
        <v>4784629</v>
      </c>
      <c r="O10452">
        <v>3.9420000000000002</v>
      </c>
      <c r="P10452">
        <v>11.885</v>
      </c>
      <c r="Q10452">
        <v>1244.442</v>
      </c>
      <c r="R10452">
        <v>507516</v>
      </c>
      <c r="S10452">
        <v>2.4E-2</v>
      </c>
      <c r="T10452">
        <v>2.4620000000000002</v>
      </c>
      <c r="U10452">
        <v>7.5030000000000001</v>
      </c>
      <c r="V10452">
        <v>3060</v>
      </c>
      <c r="W10452">
        <f t="shared" si="414"/>
        <v>12</v>
      </c>
      <c r="X10452">
        <f t="shared" si="412"/>
        <v>1624.7736000000002</v>
      </c>
      <c r="Y10452">
        <f t="shared" si="413"/>
        <v>20.268000000000001</v>
      </c>
    </row>
    <row r="10453" spans="1:25" x14ac:dyDescent="0.2">
      <c r="A10453" t="s">
        <v>9864</v>
      </c>
      <c r="B10453" t="s">
        <v>387</v>
      </c>
      <c r="C10453">
        <v>4</v>
      </c>
      <c r="D10453">
        <v>22</v>
      </c>
      <c r="E10453" t="s">
        <v>10029</v>
      </c>
      <c r="F10453">
        <v>201.453</v>
      </c>
      <c r="G10453">
        <v>84.1</v>
      </c>
      <c r="H10453">
        <v>39.906999999999996</v>
      </c>
      <c r="I10453">
        <v>16942.306</v>
      </c>
      <c r="J10453">
        <v>6909518</v>
      </c>
      <c r="K10453">
        <v>29.972000000000001</v>
      </c>
      <c r="L10453">
        <v>12.170999999999999</v>
      </c>
      <c r="M10453">
        <v>6037.8919999999998</v>
      </c>
      <c r="N10453">
        <v>2462411</v>
      </c>
      <c r="O10453">
        <v>2.157</v>
      </c>
      <c r="P10453">
        <v>4.8369999999999997</v>
      </c>
      <c r="Q10453">
        <v>434.52100000000002</v>
      </c>
      <c r="R10453">
        <v>177209</v>
      </c>
      <c r="S10453">
        <v>6.0000000000000001E-3</v>
      </c>
      <c r="T10453">
        <v>1.258</v>
      </c>
      <c r="U10453">
        <v>1.2509999999999999</v>
      </c>
      <c r="V10453">
        <v>510</v>
      </c>
      <c r="W10453">
        <f t="shared" si="414"/>
        <v>2</v>
      </c>
      <c r="X10453">
        <f t="shared" si="412"/>
        <v>166.91579999999999</v>
      </c>
      <c r="Y10453">
        <f t="shared" si="413"/>
        <v>2.2680000000000002</v>
      </c>
    </row>
    <row r="10454" spans="1:25" x14ac:dyDescent="0.2">
      <c r="A10454" t="s">
        <v>9864</v>
      </c>
      <c r="B10454" t="s">
        <v>387</v>
      </c>
      <c r="C10454">
        <v>4</v>
      </c>
      <c r="D10454">
        <v>23</v>
      </c>
      <c r="E10454" t="s">
        <v>10030</v>
      </c>
      <c r="F10454">
        <v>204.803</v>
      </c>
      <c r="G10454">
        <v>80.236000000000004</v>
      </c>
      <c r="H10454">
        <v>42.792000000000002</v>
      </c>
      <c r="I10454">
        <v>16432.577000000001</v>
      </c>
      <c r="J10454">
        <v>6701637</v>
      </c>
      <c r="K10454">
        <v>18.992999999999999</v>
      </c>
      <c r="L10454">
        <v>7.9189999999999996</v>
      </c>
      <c r="M10454">
        <v>3889.7640000000001</v>
      </c>
      <c r="N10454">
        <v>1586348</v>
      </c>
      <c r="O10454">
        <v>2.218</v>
      </c>
      <c r="P10454">
        <v>4.4109999999999996</v>
      </c>
      <c r="Q10454">
        <v>454.34300000000002</v>
      </c>
      <c r="R10454">
        <v>185293</v>
      </c>
      <c r="S10454">
        <v>3.0000000000000001E-3</v>
      </c>
      <c r="T10454">
        <v>0.88200000000000001</v>
      </c>
      <c r="U10454">
        <v>0.625</v>
      </c>
      <c r="V10454">
        <v>255</v>
      </c>
      <c r="W10454">
        <f t="shared" si="414"/>
        <v>1</v>
      </c>
      <c r="X10454">
        <f t="shared" si="412"/>
        <v>202.59540000000001</v>
      </c>
      <c r="Y10454">
        <f t="shared" si="413"/>
        <v>0.46800000000000003</v>
      </c>
    </row>
    <row r="10455" spans="1:25" x14ac:dyDescent="0.2">
      <c r="A10455" t="s">
        <v>9864</v>
      </c>
      <c r="B10455" t="s">
        <v>387</v>
      </c>
      <c r="C10455">
        <v>4</v>
      </c>
      <c r="D10455">
        <v>24</v>
      </c>
      <c r="E10455" t="s">
        <v>10031</v>
      </c>
      <c r="F10455">
        <v>282.20600000000002</v>
      </c>
      <c r="G10455">
        <v>71.587999999999994</v>
      </c>
      <c r="H10455">
        <v>35.597000000000001</v>
      </c>
      <c r="I10455">
        <v>20202.424999999999</v>
      </c>
      <c r="J10455">
        <v>8239080</v>
      </c>
      <c r="K10455">
        <v>37.451999999999998</v>
      </c>
      <c r="L10455">
        <v>20.981999999999999</v>
      </c>
      <c r="M10455">
        <v>10569.267</v>
      </c>
      <c r="N10455">
        <v>4310425</v>
      </c>
      <c r="O10455">
        <v>2.0329999999999999</v>
      </c>
      <c r="P10455">
        <v>6.5739999999999998</v>
      </c>
      <c r="Q10455">
        <v>573.81500000000005</v>
      </c>
      <c r="R10455">
        <v>234017</v>
      </c>
      <c r="S10455">
        <v>1.0999999999999999E-2</v>
      </c>
      <c r="T10455">
        <v>1.681</v>
      </c>
      <c r="U10455">
        <v>3.1259999999999999</v>
      </c>
      <c r="V10455">
        <v>1275</v>
      </c>
      <c r="W10455">
        <f t="shared" si="414"/>
        <v>5</v>
      </c>
      <c r="X10455">
        <f t="shared" si="412"/>
        <v>417.6450000000001</v>
      </c>
      <c r="Y10455">
        <f t="shared" si="413"/>
        <v>7.6680000000000001</v>
      </c>
    </row>
    <row r="10456" spans="1:25" x14ac:dyDescent="0.2">
      <c r="A10456" t="s">
        <v>9864</v>
      </c>
      <c r="B10456" t="s">
        <v>387</v>
      </c>
      <c r="C10456">
        <v>4</v>
      </c>
      <c r="D10456">
        <v>25</v>
      </c>
      <c r="E10456" t="s">
        <v>10032</v>
      </c>
      <c r="F10456">
        <v>285.70299999999997</v>
      </c>
      <c r="G10456">
        <v>83.944999999999993</v>
      </c>
      <c r="H10456">
        <v>39.909999999999997</v>
      </c>
      <c r="I10456">
        <v>23983.190999999999</v>
      </c>
      <c r="J10456">
        <v>9780976</v>
      </c>
      <c r="K10456">
        <v>41.161000000000001</v>
      </c>
      <c r="L10456">
        <v>15.58</v>
      </c>
      <c r="M10456">
        <v>11759.906000000001</v>
      </c>
      <c r="N10456">
        <v>4795999</v>
      </c>
      <c r="O10456">
        <v>2.972</v>
      </c>
      <c r="P10456">
        <v>8.9930000000000003</v>
      </c>
      <c r="Q10456">
        <v>849.16300000000001</v>
      </c>
      <c r="R10456">
        <v>346311</v>
      </c>
      <c r="S10456">
        <v>1.0999999999999999E-2</v>
      </c>
      <c r="T10456">
        <v>1.67</v>
      </c>
      <c r="U10456">
        <v>3.1259999999999999</v>
      </c>
      <c r="V10456">
        <v>1275</v>
      </c>
      <c r="W10456">
        <f t="shared" si="414"/>
        <v>5</v>
      </c>
      <c r="X10456">
        <f t="shared" si="412"/>
        <v>913.27139999999997</v>
      </c>
      <c r="Y10456">
        <f t="shared" si="413"/>
        <v>7.6680000000000001</v>
      </c>
    </row>
    <row r="10457" spans="1:25" x14ac:dyDescent="0.2">
      <c r="A10457" t="s">
        <v>9864</v>
      </c>
      <c r="B10457" t="s">
        <v>387</v>
      </c>
      <c r="C10457">
        <v>4</v>
      </c>
      <c r="D10457">
        <v>26</v>
      </c>
      <c r="E10457" t="s">
        <v>10033</v>
      </c>
      <c r="F10457">
        <v>320.37900000000002</v>
      </c>
      <c r="G10457">
        <v>99.644000000000005</v>
      </c>
      <c r="H10457">
        <v>46.197000000000003</v>
      </c>
      <c r="I10457">
        <v>31923.8</v>
      </c>
      <c r="J10457">
        <v>13019365</v>
      </c>
      <c r="K10457">
        <v>38.866</v>
      </c>
      <c r="L10457">
        <v>14.827</v>
      </c>
      <c r="M10457">
        <v>12451.800999999999</v>
      </c>
      <c r="N10457">
        <v>5078172</v>
      </c>
      <c r="O10457">
        <v>3.0910000000000002</v>
      </c>
      <c r="P10457">
        <v>10.157</v>
      </c>
      <c r="Q10457">
        <v>990.34799999999996</v>
      </c>
      <c r="R10457">
        <v>403890</v>
      </c>
      <c r="S10457">
        <v>1.4E-2</v>
      </c>
      <c r="T10457">
        <v>1.8660000000000001</v>
      </c>
      <c r="U10457">
        <v>4.3769999999999998</v>
      </c>
      <c r="V10457">
        <v>1785</v>
      </c>
      <c r="W10457">
        <f t="shared" si="414"/>
        <v>7</v>
      </c>
      <c r="X10457">
        <f t="shared" si="412"/>
        <v>1167.4044000000001</v>
      </c>
      <c r="Y10457">
        <f t="shared" si="413"/>
        <v>11.268000000000001</v>
      </c>
    </row>
    <row r="10458" spans="1:25" x14ac:dyDescent="0.2">
      <c r="A10458" t="s">
        <v>9864</v>
      </c>
      <c r="B10458" t="s">
        <v>387</v>
      </c>
      <c r="C10458">
        <v>4</v>
      </c>
      <c r="D10458">
        <v>27</v>
      </c>
      <c r="E10458" t="s">
        <v>10034</v>
      </c>
      <c r="F10458">
        <v>465.25700000000001</v>
      </c>
      <c r="G10458">
        <v>81.527000000000001</v>
      </c>
      <c r="H10458">
        <v>42.722000000000001</v>
      </c>
      <c r="I10458">
        <v>37931.165999999997</v>
      </c>
      <c r="J10458">
        <v>15469327</v>
      </c>
      <c r="K10458">
        <v>39.488999999999997</v>
      </c>
      <c r="L10458">
        <v>26.850999999999999</v>
      </c>
      <c r="M10458">
        <v>18372.618999999999</v>
      </c>
      <c r="N10458">
        <v>7492837</v>
      </c>
      <c r="O10458">
        <v>2.4540000000000002</v>
      </c>
      <c r="P10458">
        <v>7.7930000000000001</v>
      </c>
      <c r="Q10458">
        <v>1141.5250000000001</v>
      </c>
      <c r="R10458">
        <v>465544</v>
      </c>
      <c r="S10458">
        <v>1.6E-2</v>
      </c>
      <c r="T10458">
        <v>2.028</v>
      </c>
      <c r="U10458">
        <v>7.5030000000000001</v>
      </c>
      <c r="V10458">
        <v>3060</v>
      </c>
      <c r="W10458">
        <f t="shared" si="414"/>
        <v>12</v>
      </c>
      <c r="X10458">
        <f t="shared" si="412"/>
        <v>1439.5230000000004</v>
      </c>
      <c r="Y10458">
        <f t="shared" si="413"/>
        <v>20.268000000000001</v>
      </c>
    </row>
    <row r="10459" spans="1:25" x14ac:dyDescent="0.2">
      <c r="A10459" t="s">
        <v>9864</v>
      </c>
      <c r="B10459" t="s">
        <v>387</v>
      </c>
      <c r="C10459">
        <v>4</v>
      </c>
      <c r="D10459">
        <v>28</v>
      </c>
      <c r="E10459" t="s">
        <v>10035</v>
      </c>
      <c r="F10459">
        <v>328.67700000000002</v>
      </c>
      <c r="G10459">
        <v>94.888999999999996</v>
      </c>
      <c r="H10459">
        <v>42.408999999999999</v>
      </c>
      <c r="I10459">
        <v>31187.81</v>
      </c>
      <c r="J10459">
        <v>12719209</v>
      </c>
      <c r="K10459">
        <v>33.197000000000003</v>
      </c>
      <c r="L10459">
        <v>15.907999999999999</v>
      </c>
      <c r="M10459">
        <v>10910.939</v>
      </c>
      <c r="N10459">
        <v>4449768</v>
      </c>
      <c r="O10459">
        <v>1.843</v>
      </c>
      <c r="P10459">
        <v>4.4180000000000001</v>
      </c>
      <c r="Q10459">
        <v>605.63300000000004</v>
      </c>
      <c r="R10459">
        <v>246993</v>
      </c>
      <c r="S10459">
        <v>0.01</v>
      </c>
      <c r="T10459">
        <v>1.5569999999999999</v>
      </c>
      <c r="U10459">
        <v>3.1259999999999999</v>
      </c>
      <c r="V10459">
        <v>1275</v>
      </c>
      <c r="W10459">
        <f t="shared" si="414"/>
        <v>5</v>
      </c>
      <c r="X10459">
        <f t="shared" si="412"/>
        <v>474.91740000000004</v>
      </c>
      <c r="Y10459">
        <f t="shared" si="413"/>
        <v>7.6680000000000001</v>
      </c>
    </row>
    <row r="10460" spans="1:25" x14ac:dyDescent="0.2">
      <c r="A10460" t="s">
        <v>9864</v>
      </c>
      <c r="B10460" t="s">
        <v>387</v>
      </c>
      <c r="C10460">
        <v>4</v>
      </c>
      <c r="D10460">
        <v>29</v>
      </c>
      <c r="E10460" t="s">
        <v>10036</v>
      </c>
      <c r="F10460">
        <v>326.45</v>
      </c>
      <c r="G10460">
        <v>98.233999999999995</v>
      </c>
      <c r="H10460">
        <v>45.972000000000001</v>
      </c>
      <c r="I10460">
        <v>32068.626</v>
      </c>
      <c r="J10460">
        <v>13078429</v>
      </c>
      <c r="K10460">
        <v>40.765999999999998</v>
      </c>
      <c r="L10460">
        <v>17.494</v>
      </c>
      <c r="M10460">
        <v>13308.124</v>
      </c>
      <c r="N10460">
        <v>5427403</v>
      </c>
      <c r="O10460">
        <v>2.665</v>
      </c>
      <c r="P10460">
        <v>7.117</v>
      </c>
      <c r="Q10460">
        <v>869.98800000000006</v>
      </c>
      <c r="R10460">
        <v>354804</v>
      </c>
      <c r="S10460">
        <v>1.4999999999999999E-2</v>
      </c>
      <c r="T10460">
        <v>1.9770000000000001</v>
      </c>
      <c r="U10460">
        <v>5.0019999999999998</v>
      </c>
      <c r="V10460">
        <v>2040</v>
      </c>
      <c r="W10460">
        <f t="shared" si="414"/>
        <v>8</v>
      </c>
      <c r="X10460">
        <f t="shared" si="412"/>
        <v>950.75640000000021</v>
      </c>
      <c r="Y10460">
        <f t="shared" si="413"/>
        <v>13.068</v>
      </c>
    </row>
    <row r="10461" spans="1:25" x14ac:dyDescent="0.2">
      <c r="A10461" t="s">
        <v>9864</v>
      </c>
      <c r="B10461" t="s">
        <v>387</v>
      </c>
      <c r="C10461">
        <v>4</v>
      </c>
      <c r="D10461">
        <v>30</v>
      </c>
      <c r="E10461" t="s">
        <v>10037</v>
      </c>
      <c r="F10461">
        <v>211.678</v>
      </c>
      <c r="G10461">
        <v>87.712999999999994</v>
      </c>
      <c r="H10461">
        <v>43.399000000000001</v>
      </c>
      <c r="I10461">
        <v>18566.917000000001</v>
      </c>
      <c r="J10461">
        <v>7572077</v>
      </c>
      <c r="K10461">
        <v>6.274</v>
      </c>
      <c r="L10461">
        <v>3.3109999999999999</v>
      </c>
      <c r="M10461">
        <v>1328.0309999999999</v>
      </c>
      <c r="N10461">
        <v>541606</v>
      </c>
      <c r="O10461">
        <v>1.58</v>
      </c>
      <c r="P10461">
        <v>1.0609999999999999</v>
      </c>
      <c r="Q10461">
        <v>334.37299999999999</v>
      </c>
      <c r="R10461">
        <v>136366</v>
      </c>
      <c r="S10461">
        <v>0</v>
      </c>
      <c r="T10461">
        <v>0</v>
      </c>
      <c r="U10461">
        <v>0</v>
      </c>
      <c r="V10461">
        <v>0</v>
      </c>
      <c r="W10461">
        <f t="shared" si="414"/>
        <v>0</v>
      </c>
      <c r="X10461">
        <f t="shared" si="412"/>
        <v>0</v>
      </c>
      <c r="Y10461">
        <f t="shared" si="413"/>
        <v>0</v>
      </c>
    </row>
    <row r="10462" spans="1:25" x14ac:dyDescent="0.2">
      <c r="A10462" t="s">
        <v>9864</v>
      </c>
      <c r="B10462" t="s">
        <v>387</v>
      </c>
      <c r="C10462">
        <v>4</v>
      </c>
      <c r="D10462">
        <v>31</v>
      </c>
      <c r="E10462" t="s">
        <v>10038</v>
      </c>
      <c r="F10462">
        <v>388.22899999999998</v>
      </c>
      <c r="G10462">
        <v>81.438000000000002</v>
      </c>
      <c r="H10462">
        <v>38.853000000000002</v>
      </c>
      <c r="I10462">
        <v>31616.446</v>
      </c>
      <c r="J10462">
        <v>12894018</v>
      </c>
      <c r="K10462">
        <v>54.718000000000004</v>
      </c>
      <c r="L10462">
        <v>20.02</v>
      </c>
      <c r="M10462">
        <v>21243.190999999999</v>
      </c>
      <c r="N10462">
        <v>8663532</v>
      </c>
      <c r="O10462">
        <v>3.512</v>
      </c>
      <c r="P10462">
        <v>12.323</v>
      </c>
      <c r="Q10462">
        <v>1363.585</v>
      </c>
      <c r="R10462">
        <v>556106</v>
      </c>
      <c r="S10462">
        <v>3.6999999999999998E-2</v>
      </c>
      <c r="T10462">
        <v>3.073</v>
      </c>
      <c r="U10462">
        <v>14.381</v>
      </c>
      <c r="V10462">
        <v>5865</v>
      </c>
      <c r="W10462">
        <f t="shared" si="414"/>
        <v>23</v>
      </c>
      <c r="X10462">
        <f t="shared" si="412"/>
        <v>1839.2310000000002</v>
      </c>
      <c r="Y10462">
        <f t="shared" si="413"/>
        <v>40.068000000000005</v>
      </c>
    </row>
    <row r="10463" spans="1:25" x14ac:dyDescent="0.2">
      <c r="A10463" t="s">
        <v>9864</v>
      </c>
      <c r="B10463" t="s">
        <v>387</v>
      </c>
      <c r="C10463">
        <v>4</v>
      </c>
      <c r="D10463">
        <v>32</v>
      </c>
      <c r="E10463" t="s">
        <v>10039</v>
      </c>
      <c r="F10463">
        <v>161.14699999999999</v>
      </c>
      <c r="G10463">
        <v>97.766999999999996</v>
      </c>
      <c r="H10463">
        <v>43.518999999999998</v>
      </c>
      <c r="I10463">
        <v>15754.85</v>
      </c>
      <c r="J10463">
        <v>6425242</v>
      </c>
      <c r="K10463">
        <v>6.734</v>
      </c>
      <c r="L10463">
        <v>3.5539999999999998</v>
      </c>
      <c r="M10463">
        <v>1085.163</v>
      </c>
      <c r="N10463">
        <v>442558</v>
      </c>
      <c r="O10463">
        <v>1.5920000000000001</v>
      </c>
      <c r="P10463">
        <v>1.0840000000000001</v>
      </c>
      <c r="Q10463">
        <v>256.541</v>
      </c>
      <c r="R10463">
        <v>104624</v>
      </c>
      <c r="S10463">
        <v>0</v>
      </c>
      <c r="T10463">
        <v>0</v>
      </c>
      <c r="U10463">
        <v>0</v>
      </c>
      <c r="V10463">
        <v>0</v>
      </c>
      <c r="W10463">
        <f t="shared" si="414"/>
        <v>0</v>
      </c>
      <c r="X10463">
        <f t="shared" si="412"/>
        <v>0</v>
      </c>
      <c r="Y10463">
        <f t="shared" si="413"/>
        <v>0</v>
      </c>
    </row>
    <row r="10464" spans="1:25" x14ac:dyDescent="0.2">
      <c r="A10464" t="s">
        <v>9864</v>
      </c>
      <c r="B10464" t="s">
        <v>387</v>
      </c>
      <c r="C10464">
        <v>4</v>
      </c>
      <c r="D10464">
        <v>33</v>
      </c>
      <c r="E10464" t="s">
        <v>10040</v>
      </c>
      <c r="F10464">
        <v>289.10300000000001</v>
      </c>
      <c r="G10464">
        <v>80.811000000000007</v>
      </c>
      <c r="H10464">
        <v>36.137999999999998</v>
      </c>
      <c r="I10464">
        <v>23362.606</v>
      </c>
      <c r="J10464">
        <v>9527885</v>
      </c>
      <c r="K10464">
        <v>30.782</v>
      </c>
      <c r="L10464">
        <v>13.084</v>
      </c>
      <c r="M10464">
        <v>8899.3130000000001</v>
      </c>
      <c r="N10464">
        <v>3629374</v>
      </c>
      <c r="O10464">
        <v>2.5750000000000002</v>
      </c>
      <c r="P10464">
        <v>7.9569999999999999</v>
      </c>
      <c r="Q10464">
        <v>744.36800000000005</v>
      </c>
      <c r="R10464">
        <v>303573</v>
      </c>
      <c r="S10464">
        <v>1.2999999999999999E-2</v>
      </c>
      <c r="T10464">
        <v>1.819</v>
      </c>
      <c r="U10464">
        <v>3.7519999999999998</v>
      </c>
      <c r="V10464">
        <v>1530</v>
      </c>
      <c r="W10464">
        <f t="shared" si="414"/>
        <v>6</v>
      </c>
      <c r="X10464">
        <f t="shared" ref="X10464:X10527" si="415">(MAX(0, (Q10464-341.79)))*1.8</f>
        <v>724.64040000000011</v>
      </c>
      <c r="Y10464">
        <f t="shared" ref="Y10464:Y10527" si="416">(MAX(0, (W10464-0.74)))*1.8</f>
        <v>9.468</v>
      </c>
    </row>
    <row r="10465" spans="1:25" x14ac:dyDescent="0.2">
      <c r="A10465" t="s">
        <v>9864</v>
      </c>
      <c r="B10465" t="s">
        <v>387</v>
      </c>
      <c r="C10465">
        <v>4</v>
      </c>
      <c r="D10465">
        <v>34</v>
      </c>
      <c r="E10465" t="s">
        <v>10041</v>
      </c>
      <c r="F10465">
        <v>329.21600000000001</v>
      </c>
      <c r="G10465">
        <v>69.215000000000003</v>
      </c>
      <c r="H10465">
        <v>33.32</v>
      </c>
      <c r="I10465">
        <v>22786.736000000001</v>
      </c>
      <c r="J10465">
        <v>9293030</v>
      </c>
      <c r="K10465">
        <v>58.606000000000002</v>
      </c>
      <c r="L10465">
        <v>26.934000000000001</v>
      </c>
      <c r="M10465">
        <v>19294.172999999999</v>
      </c>
      <c r="N10465">
        <v>7868671</v>
      </c>
      <c r="O10465">
        <v>2.1859999999999999</v>
      </c>
      <c r="P10465">
        <v>6.343</v>
      </c>
      <c r="Q10465">
        <v>719.70600000000002</v>
      </c>
      <c r="R10465">
        <v>293515</v>
      </c>
      <c r="S10465">
        <v>1.4999999999999999E-2</v>
      </c>
      <c r="T10465">
        <v>1.968</v>
      </c>
      <c r="U10465">
        <v>5.0019999999999998</v>
      </c>
      <c r="V10465">
        <v>2040</v>
      </c>
      <c r="W10465">
        <f t="shared" si="414"/>
        <v>8</v>
      </c>
      <c r="X10465">
        <f t="shared" si="415"/>
        <v>680.24879999999996</v>
      </c>
      <c r="Y10465">
        <f t="shared" si="416"/>
        <v>13.068</v>
      </c>
    </row>
    <row r="10466" spans="1:25" x14ac:dyDescent="0.2">
      <c r="A10466" t="s">
        <v>9864</v>
      </c>
      <c r="B10466" t="s">
        <v>387</v>
      </c>
      <c r="C10466">
        <v>4</v>
      </c>
      <c r="D10466">
        <v>35</v>
      </c>
      <c r="E10466" t="s">
        <v>10042</v>
      </c>
      <c r="F10466">
        <v>364.39</v>
      </c>
      <c r="G10466">
        <v>80.543000000000006</v>
      </c>
      <c r="H10466">
        <v>45.164000000000001</v>
      </c>
      <c r="I10466">
        <v>29348.948</v>
      </c>
      <c r="J10466">
        <v>11969273</v>
      </c>
      <c r="K10466">
        <v>44.94</v>
      </c>
      <c r="L10466">
        <v>20.94</v>
      </c>
      <c r="M10466">
        <v>16375.744000000001</v>
      </c>
      <c r="N10466">
        <v>6678459</v>
      </c>
      <c r="O10466">
        <v>3.335</v>
      </c>
      <c r="P10466">
        <v>11.659000000000001</v>
      </c>
      <c r="Q10466">
        <v>1215.1199999999999</v>
      </c>
      <c r="R10466">
        <v>495558</v>
      </c>
      <c r="S10466">
        <v>2.1000000000000001E-2</v>
      </c>
      <c r="T10466">
        <v>2.2909999999999999</v>
      </c>
      <c r="U10466">
        <v>7.5030000000000001</v>
      </c>
      <c r="V10466">
        <v>3060</v>
      </c>
      <c r="W10466">
        <f t="shared" si="414"/>
        <v>12</v>
      </c>
      <c r="X10466">
        <f t="shared" si="415"/>
        <v>1571.9939999999999</v>
      </c>
      <c r="Y10466">
        <f t="shared" si="416"/>
        <v>20.268000000000001</v>
      </c>
    </row>
    <row r="10467" spans="1:25" x14ac:dyDescent="0.2">
      <c r="A10467" t="s">
        <v>9864</v>
      </c>
      <c r="B10467" t="s">
        <v>387</v>
      </c>
      <c r="C10467">
        <v>5</v>
      </c>
      <c r="D10467">
        <v>1</v>
      </c>
      <c r="E10467" t="s">
        <v>1680</v>
      </c>
      <c r="F10467">
        <v>231.53200000000001</v>
      </c>
      <c r="G10467">
        <v>60.985999999999997</v>
      </c>
      <c r="H10467">
        <v>44.121000000000002</v>
      </c>
      <c r="I10467">
        <v>14120.127</v>
      </c>
      <c r="J10467">
        <v>5758559</v>
      </c>
      <c r="K10467">
        <v>35.857999999999997</v>
      </c>
      <c r="L10467">
        <v>18.213000000000001</v>
      </c>
      <c r="M10467">
        <v>8302.3070000000007</v>
      </c>
      <c r="N10467">
        <v>3385899</v>
      </c>
      <c r="O10467">
        <v>1.59</v>
      </c>
      <c r="P10467">
        <v>5.0119999999999996</v>
      </c>
      <c r="Q10467">
        <v>368.07100000000003</v>
      </c>
      <c r="R10467">
        <v>150109</v>
      </c>
      <c r="S10467">
        <v>5.0000000000000001E-3</v>
      </c>
      <c r="T10467">
        <v>1.1739999999999999</v>
      </c>
      <c r="U10467">
        <v>1.2509999999999999</v>
      </c>
      <c r="V10467">
        <v>510</v>
      </c>
      <c r="W10467">
        <f t="shared" si="414"/>
        <v>2</v>
      </c>
      <c r="X10467">
        <f t="shared" si="415"/>
        <v>47.305800000000012</v>
      </c>
      <c r="Y10467">
        <f t="shared" si="416"/>
        <v>2.2680000000000002</v>
      </c>
    </row>
    <row r="10468" spans="1:25" x14ac:dyDescent="0.2">
      <c r="A10468" t="s">
        <v>9864</v>
      </c>
      <c r="B10468" t="s">
        <v>387</v>
      </c>
      <c r="C10468">
        <v>5</v>
      </c>
      <c r="D10468">
        <v>4</v>
      </c>
      <c r="E10468" t="s">
        <v>10043</v>
      </c>
      <c r="F10468">
        <v>252.31100000000001</v>
      </c>
      <c r="G10468">
        <v>88.034000000000006</v>
      </c>
      <c r="H10468">
        <v>36.159999999999997</v>
      </c>
      <c r="I10468">
        <v>22211.932000000001</v>
      </c>
      <c r="J10468">
        <v>9058610</v>
      </c>
      <c r="K10468">
        <v>5.4379999999999997</v>
      </c>
      <c r="L10468">
        <v>3.2040000000000002</v>
      </c>
      <c r="M10468">
        <v>1372.1579999999999</v>
      </c>
      <c r="N10468">
        <v>559602</v>
      </c>
      <c r="O10468">
        <v>1.109</v>
      </c>
      <c r="P10468">
        <v>0.86099999999999999</v>
      </c>
      <c r="Q10468">
        <v>279.92099999999999</v>
      </c>
      <c r="R10468">
        <v>114159</v>
      </c>
      <c r="S10468">
        <v>0</v>
      </c>
      <c r="T10468">
        <v>0</v>
      </c>
      <c r="U10468">
        <v>0</v>
      </c>
      <c r="V10468">
        <v>0</v>
      </c>
      <c r="W10468">
        <f t="shared" si="414"/>
        <v>0</v>
      </c>
      <c r="X10468">
        <f t="shared" si="415"/>
        <v>0</v>
      </c>
      <c r="Y10468">
        <f t="shared" si="416"/>
        <v>0</v>
      </c>
    </row>
    <row r="10469" spans="1:25" x14ac:dyDescent="0.2">
      <c r="A10469" t="s">
        <v>9864</v>
      </c>
      <c r="B10469" t="s">
        <v>387</v>
      </c>
      <c r="C10469">
        <v>5</v>
      </c>
      <c r="D10469">
        <v>5</v>
      </c>
      <c r="E10469" t="s">
        <v>10044</v>
      </c>
      <c r="F10469">
        <v>191.69200000000001</v>
      </c>
      <c r="G10469">
        <v>90.388999999999996</v>
      </c>
      <c r="H10469">
        <v>43.924999999999997</v>
      </c>
      <c r="I10469">
        <v>17326.891</v>
      </c>
      <c r="J10469">
        <v>7066362</v>
      </c>
      <c r="K10469">
        <v>5.8579999999999997</v>
      </c>
      <c r="L10469">
        <v>3.093</v>
      </c>
      <c r="M10469">
        <v>1122.973</v>
      </c>
      <c r="N10469">
        <v>457978</v>
      </c>
      <c r="O10469">
        <v>1.9219999999999999</v>
      </c>
      <c r="P10469">
        <v>4.3769999999999998</v>
      </c>
      <c r="Q10469">
        <v>368.51</v>
      </c>
      <c r="R10469">
        <v>150288</v>
      </c>
      <c r="S10469">
        <v>7.0000000000000001E-3</v>
      </c>
      <c r="T10469">
        <v>1.29</v>
      </c>
      <c r="U10469">
        <v>1.2509999999999999</v>
      </c>
      <c r="V10469">
        <v>510</v>
      </c>
      <c r="W10469">
        <f t="shared" si="414"/>
        <v>2</v>
      </c>
      <c r="X10469">
        <f t="shared" si="415"/>
        <v>48.095999999999947</v>
      </c>
      <c r="Y10469">
        <f t="shared" si="416"/>
        <v>2.2680000000000002</v>
      </c>
    </row>
    <row r="10470" spans="1:25" x14ac:dyDescent="0.2">
      <c r="A10470" t="s">
        <v>9864</v>
      </c>
      <c r="B10470" t="s">
        <v>387</v>
      </c>
      <c r="C10470">
        <v>5</v>
      </c>
      <c r="D10470">
        <v>9</v>
      </c>
      <c r="E10470" t="s">
        <v>10045</v>
      </c>
      <c r="F10470">
        <v>308.16800000000001</v>
      </c>
      <c r="G10470">
        <v>111.32</v>
      </c>
      <c r="H10470">
        <v>47.715000000000003</v>
      </c>
      <c r="I10470">
        <v>34305.406999999999</v>
      </c>
      <c r="J10470">
        <v>13990647</v>
      </c>
      <c r="K10470">
        <v>20.244</v>
      </c>
      <c r="L10470">
        <v>12.117000000000001</v>
      </c>
      <c r="M10470">
        <v>6238.6949999999997</v>
      </c>
      <c r="N10470">
        <v>2544304</v>
      </c>
      <c r="O10470">
        <v>3.29</v>
      </c>
      <c r="P10470">
        <v>9.8919999999999995</v>
      </c>
      <c r="Q10470">
        <v>1013.966</v>
      </c>
      <c r="R10470">
        <v>413522</v>
      </c>
      <c r="S10470">
        <v>3.2000000000000001E-2</v>
      </c>
      <c r="T10470">
        <v>2.8769999999999998</v>
      </c>
      <c r="U10470">
        <v>10.004</v>
      </c>
      <c r="V10470">
        <v>4080</v>
      </c>
      <c r="W10470">
        <f t="shared" si="414"/>
        <v>16</v>
      </c>
      <c r="X10470">
        <f t="shared" si="415"/>
        <v>1209.9168</v>
      </c>
      <c r="Y10470">
        <f t="shared" si="416"/>
        <v>27.468</v>
      </c>
    </row>
    <row r="10471" spans="1:25" x14ac:dyDescent="0.2">
      <c r="A10471" t="s">
        <v>9864</v>
      </c>
      <c r="B10471" t="s">
        <v>387</v>
      </c>
      <c r="C10471">
        <v>5</v>
      </c>
      <c r="D10471">
        <v>10</v>
      </c>
      <c r="E10471" t="s">
        <v>10046</v>
      </c>
      <c r="F10471">
        <v>254.035</v>
      </c>
      <c r="G10471">
        <v>77.597999999999999</v>
      </c>
      <c r="H10471">
        <v>36.350999999999999</v>
      </c>
      <c r="I10471">
        <v>19712.637999999999</v>
      </c>
      <c r="J10471">
        <v>8039332</v>
      </c>
      <c r="K10471">
        <v>4.7919999999999998</v>
      </c>
      <c r="L10471">
        <v>2.7949999999999999</v>
      </c>
      <c r="M10471">
        <v>1217.4590000000001</v>
      </c>
      <c r="N10471">
        <v>496512</v>
      </c>
      <c r="O10471">
        <v>1.093</v>
      </c>
      <c r="P10471">
        <v>0.86099999999999999</v>
      </c>
      <c r="Q10471">
        <v>277.71100000000001</v>
      </c>
      <c r="R10471">
        <v>113258</v>
      </c>
      <c r="S10471">
        <v>0</v>
      </c>
      <c r="T10471">
        <v>0</v>
      </c>
      <c r="U10471">
        <v>0</v>
      </c>
      <c r="V10471">
        <v>0</v>
      </c>
      <c r="W10471">
        <f t="shared" si="414"/>
        <v>0</v>
      </c>
      <c r="X10471">
        <f t="shared" si="415"/>
        <v>0</v>
      </c>
      <c r="Y10471">
        <f t="shared" si="416"/>
        <v>0</v>
      </c>
    </row>
    <row r="10472" spans="1:25" x14ac:dyDescent="0.2">
      <c r="A10472" t="s">
        <v>9864</v>
      </c>
      <c r="B10472" t="s">
        <v>387</v>
      </c>
      <c r="C10472">
        <v>5</v>
      </c>
      <c r="D10472">
        <v>13</v>
      </c>
      <c r="E10472" t="s">
        <v>10047</v>
      </c>
      <c r="F10472">
        <v>244.34399999999999</v>
      </c>
      <c r="G10472">
        <v>96.171000000000006</v>
      </c>
      <c r="H10472">
        <v>38.415999999999997</v>
      </c>
      <c r="I10472">
        <v>23498.86</v>
      </c>
      <c r="J10472">
        <v>9583453</v>
      </c>
      <c r="K10472">
        <v>5.5880000000000001</v>
      </c>
      <c r="L10472">
        <v>3.26</v>
      </c>
      <c r="M10472">
        <v>1365.4559999999999</v>
      </c>
      <c r="N10472">
        <v>556869</v>
      </c>
      <c r="O10472">
        <v>1.629</v>
      </c>
      <c r="P10472">
        <v>3.1379999999999999</v>
      </c>
      <c r="Q10472">
        <v>397.96800000000002</v>
      </c>
      <c r="R10472">
        <v>162302</v>
      </c>
      <c r="S10472">
        <v>3.0000000000000001E-3</v>
      </c>
      <c r="T10472">
        <v>0.80800000000000005</v>
      </c>
      <c r="U10472">
        <v>0.625</v>
      </c>
      <c r="V10472">
        <v>255</v>
      </c>
      <c r="W10472">
        <f t="shared" si="414"/>
        <v>1</v>
      </c>
      <c r="X10472">
        <f t="shared" si="415"/>
        <v>101.1204</v>
      </c>
      <c r="Y10472">
        <f t="shared" si="416"/>
        <v>0.46800000000000003</v>
      </c>
    </row>
    <row r="10473" spans="1:25" x14ac:dyDescent="0.2">
      <c r="A10473" t="s">
        <v>9864</v>
      </c>
      <c r="B10473" t="s">
        <v>387</v>
      </c>
      <c r="C10473">
        <v>5</v>
      </c>
      <c r="D10473">
        <v>16</v>
      </c>
      <c r="E10473" t="s">
        <v>10048</v>
      </c>
      <c r="F10473">
        <v>401.74700000000001</v>
      </c>
      <c r="G10473">
        <v>110.676</v>
      </c>
      <c r="H10473">
        <v>46.646999999999998</v>
      </c>
      <c r="I10473">
        <v>44463.81</v>
      </c>
      <c r="J10473">
        <v>18133511</v>
      </c>
      <c r="K10473">
        <v>14.976000000000001</v>
      </c>
      <c r="L10473">
        <v>10.722</v>
      </c>
      <c r="M10473">
        <v>6016.4359999999997</v>
      </c>
      <c r="N10473">
        <v>2453661</v>
      </c>
      <c r="O10473">
        <v>2.1970000000000001</v>
      </c>
      <c r="P10473">
        <v>7.3150000000000004</v>
      </c>
      <c r="Q10473">
        <v>882.63599999999997</v>
      </c>
      <c r="R10473">
        <v>359962</v>
      </c>
      <c r="S10473">
        <v>1.2E-2</v>
      </c>
      <c r="T10473">
        <v>1.782</v>
      </c>
      <c r="U10473">
        <v>5.0019999999999998</v>
      </c>
      <c r="V10473">
        <v>2040</v>
      </c>
      <c r="W10473">
        <f t="shared" si="414"/>
        <v>8</v>
      </c>
      <c r="X10473">
        <f t="shared" si="415"/>
        <v>973.52280000000007</v>
      </c>
      <c r="Y10473">
        <f t="shared" si="416"/>
        <v>13.068</v>
      </c>
    </row>
    <row r="10474" spans="1:25" x14ac:dyDescent="0.2">
      <c r="A10474" t="s">
        <v>9864</v>
      </c>
      <c r="B10474" t="s">
        <v>387</v>
      </c>
      <c r="C10474">
        <v>5</v>
      </c>
      <c r="D10474">
        <v>17</v>
      </c>
      <c r="E10474" t="s">
        <v>10049</v>
      </c>
      <c r="F10474">
        <v>237.17</v>
      </c>
      <c r="G10474">
        <v>114.38200000000001</v>
      </c>
      <c r="H10474">
        <v>42.728999999999999</v>
      </c>
      <c r="I10474">
        <v>27128.01</v>
      </c>
      <c r="J10474">
        <v>11063516</v>
      </c>
      <c r="K10474">
        <v>26.11</v>
      </c>
      <c r="L10474">
        <v>10.015000000000001</v>
      </c>
      <c r="M10474">
        <v>6192.5020000000004</v>
      </c>
      <c r="N10474">
        <v>2525465</v>
      </c>
      <c r="O10474">
        <v>4.45</v>
      </c>
      <c r="P10474">
        <v>11.449</v>
      </c>
      <c r="Q10474">
        <v>1055.386</v>
      </c>
      <c r="R10474">
        <v>430414</v>
      </c>
      <c r="S10474">
        <v>3.4000000000000002E-2</v>
      </c>
      <c r="T10474">
        <v>2.956</v>
      </c>
      <c r="U10474">
        <v>8.1280000000000001</v>
      </c>
      <c r="V10474">
        <v>3315</v>
      </c>
      <c r="W10474">
        <f t="shared" si="414"/>
        <v>13</v>
      </c>
      <c r="X10474">
        <f t="shared" si="415"/>
        <v>1284.4728</v>
      </c>
      <c r="Y10474">
        <f t="shared" si="416"/>
        <v>22.068000000000001</v>
      </c>
    </row>
    <row r="10475" spans="1:25" x14ac:dyDescent="0.2">
      <c r="A10475" t="s">
        <v>9864</v>
      </c>
      <c r="B10475" t="s">
        <v>387</v>
      </c>
      <c r="C10475">
        <v>5</v>
      </c>
      <c r="D10475">
        <v>18</v>
      </c>
      <c r="E10475" t="s">
        <v>10050</v>
      </c>
      <c r="F10475">
        <v>228.33699999999999</v>
      </c>
      <c r="G10475">
        <v>110.696</v>
      </c>
      <c r="H10475">
        <v>41.988999999999997</v>
      </c>
      <c r="I10475">
        <v>25275.956999999999</v>
      </c>
      <c r="J10475">
        <v>10308200</v>
      </c>
      <c r="K10475">
        <v>27.367999999999999</v>
      </c>
      <c r="L10475">
        <v>10.346</v>
      </c>
      <c r="M10475">
        <v>6249.0330000000004</v>
      </c>
      <c r="N10475">
        <v>2548520</v>
      </c>
      <c r="O10475">
        <v>5.3259999999999996</v>
      </c>
      <c r="P10475">
        <v>14.755000000000001</v>
      </c>
      <c r="Q10475">
        <v>1216.0740000000001</v>
      </c>
      <c r="R10475">
        <v>495947</v>
      </c>
      <c r="S10475">
        <v>4.7E-2</v>
      </c>
      <c r="T10475">
        <v>3.4449999999999998</v>
      </c>
      <c r="U10475">
        <v>10.63</v>
      </c>
      <c r="V10475">
        <v>4335</v>
      </c>
      <c r="W10475">
        <f t="shared" si="414"/>
        <v>17</v>
      </c>
      <c r="X10475">
        <f t="shared" si="415"/>
        <v>1573.7112000000002</v>
      </c>
      <c r="Y10475">
        <f t="shared" si="416"/>
        <v>29.268000000000004</v>
      </c>
    </row>
    <row r="10476" spans="1:25" x14ac:dyDescent="0.2">
      <c r="A10476" t="s">
        <v>9864</v>
      </c>
      <c r="B10476" t="s">
        <v>387</v>
      </c>
      <c r="C10476">
        <v>5</v>
      </c>
      <c r="D10476">
        <v>19</v>
      </c>
      <c r="E10476" t="s">
        <v>10051</v>
      </c>
      <c r="F10476">
        <v>16.077999999999999</v>
      </c>
      <c r="G10476">
        <v>41.826999999999998</v>
      </c>
      <c r="H10476">
        <v>21.298999999999999</v>
      </c>
      <c r="I10476">
        <v>672.48699999999997</v>
      </c>
      <c r="J10476">
        <v>274258</v>
      </c>
      <c r="K10476">
        <v>21.948</v>
      </c>
      <c r="L10476">
        <v>15.147</v>
      </c>
      <c r="M10476">
        <v>352.87599999999998</v>
      </c>
      <c r="N10476">
        <v>143912</v>
      </c>
      <c r="O10476">
        <v>1.5029999999999999</v>
      </c>
      <c r="P10476">
        <v>1.0169999999999999</v>
      </c>
      <c r="Q10476">
        <v>24.172000000000001</v>
      </c>
      <c r="R10476">
        <v>9858</v>
      </c>
      <c r="S10476">
        <v>0</v>
      </c>
      <c r="T10476">
        <v>0</v>
      </c>
      <c r="U10476">
        <v>0</v>
      </c>
      <c r="V10476">
        <v>0</v>
      </c>
      <c r="W10476">
        <f t="shared" si="414"/>
        <v>0</v>
      </c>
      <c r="X10476">
        <f t="shared" si="415"/>
        <v>0</v>
      </c>
      <c r="Y10476">
        <f t="shared" si="416"/>
        <v>0</v>
      </c>
    </row>
    <row r="10477" spans="1:25" x14ac:dyDescent="0.2">
      <c r="A10477" t="s">
        <v>9864</v>
      </c>
      <c r="B10477" t="s">
        <v>387</v>
      </c>
      <c r="C10477">
        <v>5</v>
      </c>
      <c r="D10477">
        <v>22</v>
      </c>
      <c r="E10477" t="s">
        <v>10052</v>
      </c>
      <c r="F10477">
        <v>295.40300000000002</v>
      </c>
      <c r="G10477">
        <v>103.27</v>
      </c>
      <c r="H10477">
        <v>41.969000000000001</v>
      </c>
      <c r="I10477">
        <v>30506.309000000001</v>
      </c>
      <c r="J10477">
        <v>12441275</v>
      </c>
      <c r="K10477">
        <v>36.188000000000002</v>
      </c>
      <c r="L10477">
        <v>14.643000000000001</v>
      </c>
      <c r="M10477">
        <v>10689.948</v>
      </c>
      <c r="N10477">
        <v>4359642</v>
      </c>
      <c r="O10477">
        <v>5.0049999999999999</v>
      </c>
      <c r="P10477">
        <v>15.016999999999999</v>
      </c>
      <c r="Q10477">
        <v>1478.4280000000001</v>
      </c>
      <c r="R10477">
        <v>602942</v>
      </c>
      <c r="S10477">
        <v>4.9000000000000002E-2</v>
      </c>
      <c r="T10477">
        <v>3.5230000000000001</v>
      </c>
      <c r="U10477">
        <v>14.381</v>
      </c>
      <c r="V10477">
        <v>5865</v>
      </c>
      <c r="W10477">
        <f t="shared" si="414"/>
        <v>23</v>
      </c>
      <c r="X10477">
        <f t="shared" si="415"/>
        <v>2045.9484000000002</v>
      </c>
      <c r="Y10477">
        <f t="shared" si="416"/>
        <v>40.068000000000005</v>
      </c>
    </row>
    <row r="10478" spans="1:25" x14ac:dyDescent="0.2">
      <c r="A10478" t="s">
        <v>9864</v>
      </c>
      <c r="B10478" t="s">
        <v>387</v>
      </c>
      <c r="C10478">
        <v>5</v>
      </c>
      <c r="D10478">
        <v>23</v>
      </c>
      <c r="E10478" t="s">
        <v>10053</v>
      </c>
      <c r="F10478">
        <v>358.73099999999999</v>
      </c>
      <c r="G10478">
        <v>121.196</v>
      </c>
      <c r="H10478">
        <v>50.71</v>
      </c>
      <c r="I10478">
        <v>43476.87</v>
      </c>
      <c r="J10478">
        <v>17731011</v>
      </c>
      <c r="K10478">
        <v>7.5389999999999997</v>
      </c>
      <c r="L10478">
        <v>4.8899999999999997</v>
      </c>
      <c r="M10478">
        <v>2704.5189999999998</v>
      </c>
      <c r="N10478">
        <v>1102974</v>
      </c>
      <c r="O10478">
        <v>1.7370000000000001</v>
      </c>
      <c r="P10478">
        <v>4.0229999999999997</v>
      </c>
      <c r="Q10478">
        <v>623.01800000000003</v>
      </c>
      <c r="R10478">
        <v>254083</v>
      </c>
      <c r="S10478">
        <v>2E-3</v>
      </c>
      <c r="T10478">
        <v>0.66700000000000004</v>
      </c>
      <c r="U10478">
        <v>0.625</v>
      </c>
      <c r="V10478">
        <v>255</v>
      </c>
      <c r="W10478">
        <f t="shared" si="414"/>
        <v>1</v>
      </c>
      <c r="X10478">
        <f t="shared" si="415"/>
        <v>506.21040000000005</v>
      </c>
      <c r="Y10478">
        <f t="shared" si="416"/>
        <v>0.46800000000000003</v>
      </c>
    </row>
    <row r="10479" spans="1:25" x14ac:dyDescent="0.2">
      <c r="A10479" t="s">
        <v>9864</v>
      </c>
      <c r="B10479" t="s">
        <v>387</v>
      </c>
      <c r="C10479">
        <v>5</v>
      </c>
      <c r="D10479">
        <v>24</v>
      </c>
      <c r="E10479" t="s">
        <v>10054</v>
      </c>
      <c r="F10479">
        <v>228.56100000000001</v>
      </c>
      <c r="G10479">
        <v>92.16</v>
      </c>
      <c r="H10479">
        <v>40.478000000000002</v>
      </c>
      <c r="I10479">
        <v>21064.136999999999</v>
      </c>
      <c r="J10479">
        <v>8590509</v>
      </c>
      <c r="K10479">
        <v>27.66</v>
      </c>
      <c r="L10479">
        <v>14.509</v>
      </c>
      <c r="M10479">
        <v>6321.9639999999999</v>
      </c>
      <c r="N10479">
        <v>2578263</v>
      </c>
      <c r="O10479">
        <v>1.8380000000000001</v>
      </c>
      <c r="P10479">
        <v>4.1100000000000003</v>
      </c>
      <c r="Q10479">
        <v>420.07100000000003</v>
      </c>
      <c r="R10479">
        <v>171316</v>
      </c>
      <c r="S10479">
        <v>5.0000000000000001E-3</v>
      </c>
      <c r="T10479">
        <v>1.181</v>
      </c>
      <c r="U10479">
        <v>1.2509999999999999</v>
      </c>
      <c r="V10479">
        <v>510</v>
      </c>
      <c r="W10479">
        <f t="shared" si="414"/>
        <v>2</v>
      </c>
      <c r="X10479">
        <f t="shared" si="415"/>
        <v>140.90580000000003</v>
      </c>
      <c r="Y10479">
        <f t="shared" si="416"/>
        <v>2.2680000000000002</v>
      </c>
    </row>
    <row r="10480" spans="1:25" x14ac:dyDescent="0.2">
      <c r="A10480" t="s">
        <v>9864</v>
      </c>
      <c r="B10480" t="s">
        <v>387</v>
      </c>
      <c r="C10480">
        <v>5</v>
      </c>
      <c r="D10480">
        <v>25</v>
      </c>
      <c r="E10480" t="s">
        <v>10055</v>
      </c>
      <c r="F10480">
        <v>302.673</v>
      </c>
      <c r="G10480">
        <v>96.441999999999993</v>
      </c>
      <c r="H10480">
        <v>39.698999999999998</v>
      </c>
      <c r="I10480">
        <v>29190.342000000001</v>
      </c>
      <c r="J10480">
        <v>11904589</v>
      </c>
      <c r="K10480">
        <v>51.792999999999999</v>
      </c>
      <c r="L10480">
        <v>24.802</v>
      </c>
      <c r="M10480">
        <v>15676.243</v>
      </c>
      <c r="N10480">
        <v>6393184</v>
      </c>
      <c r="O10480">
        <v>3.5739999999999998</v>
      </c>
      <c r="P10480">
        <v>11.997999999999999</v>
      </c>
      <c r="Q10480">
        <v>1081.6759999999999</v>
      </c>
      <c r="R10480">
        <v>441136</v>
      </c>
      <c r="S10480">
        <v>2.7E-2</v>
      </c>
      <c r="T10480">
        <v>2.617</v>
      </c>
      <c r="U10480">
        <v>8.1280000000000001</v>
      </c>
      <c r="V10480">
        <v>3315</v>
      </c>
      <c r="W10480">
        <f t="shared" si="414"/>
        <v>13</v>
      </c>
      <c r="X10480">
        <f t="shared" si="415"/>
        <v>1331.7947999999999</v>
      </c>
      <c r="Y10480">
        <f t="shared" si="416"/>
        <v>22.068000000000001</v>
      </c>
    </row>
    <row r="10481" spans="1:25" x14ac:dyDescent="0.2">
      <c r="A10481" t="s">
        <v>9864</v>
      </c>
      <c r="B10481" t="s">
        <v>387</v>
      </c>
      <c r="C10481">
        <v>5</v>
      </c>
      <c r="D10481">
        <v>26</v>
      </c>
      <c r="E10481" t="s">
        <v>10056</v>
      </c>
      <c r="F10481">
        <v>252.10499999999999</v>
      </c>
      <c r="G10481">
        <v>100.322</v>
      </c>
      <c r="H10481">
        <v>44.284999999999997</v>
      </c>
      <c r="I10481">
        <v>25291.600999999999</v>
      </c>
      <c r="J10481">
        <v>10314580</v>
      </c>
      <c r="K10481">
        <v>29.488</v>
      </c>
      <c r="L10481">
        <v>15.407999999999999</v>
      </c>
      <c r="M10481">
        <v>7434.1229999999996</v>
      </c>
      <c r="N10481">
        <v>3031831</v>
      </c>
      <c r="O10481">
        <v>2.7160000000000002</v>
      </c>
      <c r="P10481">
        <v>8.8049999999999997</v>
      </c>
      <c r="Q10481">
        <v>684.60299999999995</v>
      </c>
      <c r="R10481">
        <v>279199</v>
      </c>
      <c r="S10481">
        <v>1.4999999999999999E-2</v>
      </c>
      <c r="T10481">
        <v>1.948</v>
      </c>
      <c r="U10481">
        <v>3.7519999999999998</v>
      </c>
      <c r="V10481">
        <v>1530</v>
      </c>
      <c r="W10481">
        <f t="shared" si="414"/>
        <v>6</v>
      </c>
      <c r="X10481">
        <f t="shared" si="415"/>
        <v>617.06339999999989</v>
      </c>
      <c r="Y10481">
        <f t="shared" si="416"/>
        <v>9.468</v>
      </c>
    </row>
    <row r="10482" spans="1:25" x14ac:dyDescent="0.2">
      <c r="A10482" t="s">
        <v>9864</v>
      </c>
      <c r="B10482" t="s">
        <v>387</v>
      </c>
      <c r="C10482">
        <v>5</v>
      </c>
      <c r="D10482">
        <v>27</v>
      </c>
      <c r="E10482" t="s">
        <v>10057</v>
      </c>
      <c r="F10482">
        <v>230.309</v>
      </c>
      <c r="G10482">
        <v>90.343999999999994</v>
      </c>
      <c r="H10482">
        <v>42.148000000000003</v>
      </c>
      <c r="I10482">
        <v>20806.938999999998</v>
      </c>
      <c r="J10482">
        <v>8485617</v>
      </c>
      <c r="K10482">
        <v>30.695</v>
      </c>
      <c r="L10482">
        <v>15.814</v>
      </c>
      <c r="M10482">
        <v>7069.3379999999997</v>
      </c>
      <c r="N10482">
        <v>2883062</v>
      </c>
      <c r="O10482">
        <v>1.5029999999999999</v>
      </c>
      <c r="P10482">
        <v>1.02</v>
      </c>
      <c r="Q10482">
        <v>346.096</v>
      </c>
      <c r="R10482">
        <v>141147</v>
      </c>
      <c r="S10482">
        <v>0</v>
      </c>
      <c r="T10482">
        <v>0</v>
      </c>
      <c r="U10482">
        <v>0</v>
      </c>
      <c r="V10482">
        <v>0</v>
      </c>
      <c r="W10482">
        <f t="shared" si="414"/>
        <v>0</v>
      </c>
      <c r="X10482">
        <f t="shared" si="415"/>
        <v>7.7507999999999697</v>
      </c>
      <c r="Y10482">
        <f t="shared" si="416"/>
        <v>0</v>
      </c>
    </row>
    <row r="10483" spans="1:25" x14ac:dyDescent="0.2">
      <c r="A10483" t="s">
        <v>9864</v>
      </c>
      <c r="B10483" t="s">
        <v>387</v>
      </c>
      <c r="C10483">
        <v>5</v>
      </c>
      <c r="D10483">
        <v>33</v>
      </c>
      <c r="E10483" t="s">
        <v>10058</v>
      </c>
      <c r="F10483">
        <v>190.78</v>
      </c>
      <c r="G10483">
        <v>80.706000000000003</v>
      </c>
      <c r="H10483">
        <v>41.408999999999999</v>
      </c>
      <c r="I10483">
        <v>15397.058000000001</v>
      </c>
      <c r="J10483">
        <v>6279325</v>
      </c>
      <c r="K10483">
        <v>6.1189999999999998</v>
      </c>
      <c r="L10483">
        <v>3.4590000000000001</v>
      </c>
      <c r="M10483">
        <v>1167.365</v>
      </c>
      <c r="N10483">
        <v>476082</v>
      </c>
      <c r="O10483">
        <v>1.617</v>
      </c>
      <c r="P10483">
        <v>1.0760000000000001</v>
      </c>
      <c r="Q10483">
        <v>308.40600000000001</v>
      </c>
      <c r="R10483">
        <v>125776</v>
      </c>
      <c r="S10483">
        <v>0</v>
      </c>
      <c r="T10483">
        <v>0</v>
      </c>
      <c r="U10483">
        <v>0</v>
      </c>
      <c r="V10483">
        <v>0</v>
      </c>
      <c r="W10483">
        <f t="shared" si="414"/>
        <v>0</v>
      </c>
      <c r="X10483">
        <f t="shared" si="415"/>
        <v>0</v>
      </c>
      <c r="Y10483">
        <f t="shared" si="416"/>
        <v>0</v>
      </c>
    </row>
    <row r="10484" spans="1:25" x14ac:dyDescent="0.2">
      <c r="A10484" t="s">
        <v>9864</v>
      </c>
      <c r="B10484" t="s">
        <v>387</v>
      </c>
      <c r="C10484">
        <v>6</v>
      </c>
      <c r="D10484">
        <v>1</v>
      </c>
      <c r="E10484" t="s">
        <v>716</v>
      </c>
      <c r="F10484">
        <v>241.45099999999999</v>
      </c>
      <c r="G10484">
        <v>90.668999999999997</v>
      </c>
      <c r="H10484">
        <v>42.496000000000002</v>
      </c>
      <c r="I10484">
        <v>21892.067999999999</v>
      </c>
      <c r="J10484">
        <v>8928161</v>
      </c>
      <c r="K10484">
        <v>3.5369999999999999</v>
      </c>
      <c r="L10484">
        <v>2.1509999999999998</v>
      </c>
      <c r="M10484">
        <v>853.99800000000005</v>
      </c>
      <c r="N10484">
        <v>348283</v>
      </c>
      <c r="O10484">
        <v>1.474</v>
      </c>
      <c r="P10484">
        <v>1.073</v>
      </c>
      <c r="Q10484">
        <v>356.012</v>
      </c>
      <c r="R10484">
        <v>145191</v>
      </c>
      <c r="S10484">
        <v>0</v>
      </c>
      <c r="T10484">
        <v>0</v>
      </c>
      <c r="U10484">
        <v>0</v>
      </c>
      <c r="V10484">
        <v>0</v>
      </c>
      <c r="W10484">
        <f t="shared" si="414"/>
        <v>0</v>
      </c>
      <c r="X10484">
        <f t="shared" si="415"/>
        <v>25.599599999999963</v>
      </c>
      <c r="Y10484">
        <f t="shared" si="416"/>
        <v>0</v>
      </c>
    </row>
    <row r="10485" spans="1:25" x14ac:dyDescent="0.2">
      <c r="A10485" t="s">
        <v>9864</v>
      </c>
      <c r="B10485" t="s">
        <v>387</v>
      </c>
      <c r="C10485">
        <v>6</v>
      </c>
      <c r="D10485">
        <v>2</v>
      </c>
      <c r="E10485" t="s">
        <v>4670</v>
      </c>
      <c r="F10485">
        <v>313.00799999999998</v>
      </c>
      <c r="G10485">
        <v>86.823999999999998</v>
      </c>
      <c r="H10485">
        <v>40.880000000000003</v>
      </c>
      <c r="I10485">
        <v>27176.541000000001</v>
      </c>
      <c r="J10485">
        <v>11083308</v>
      </c>
      <c r="K10485">
        <v>25.600999999999999</v>
      </c>
      <c r="L10485">
        <v>18.911000000000001</v>
      </c>
      <c r="M10485">
        <v>8013.4070000000002</v>
      </c>
      <c r="N10485">
        <v>3268078</v>
      </c>
      <c r="O10485">
        <v>2.1349999999999998</v>
      </c>
      <c r="P10485">
        <v>6.7190000000000003</v>
      </c>
      <c r="Q10485">
        <v>668.18399999999997</v>
      </c>
      <c r="R10485">
        <v>272503</v>
      </c>
      <c r="S10485">
        <v>1.7999999999999999E-2</v>
      </c>
      <c r="T10485">
        <v>2.141</v>
      </c>
      <c r="U10485">
        <v>5.6269999999999998</v>
      </c>
      <c r="V10485">
        <v>2295</v>
      </c>
      <c r="W10485">
        <f t="shared" si="414"/>
        <v>9</v>
      </c>
      <c r="X10485">
        <f t="shared" si="415"/>
        <v>587.50919999999996</v>
      </c>
      <c r="Y10485">
        <f t="shared" si="416"/>
        <v>14.868</v>
      </c>
    </row>
    <row r="10486" spans="1:25" x14ac:dyDescent="0.2">
      <c r="A10486" t="s">
        <v>9864</v>
      </c>
      <c r="B10486" t="s">
        <v>387</v>
      </c>
      <c r="C10486">
        <v>6</v>
      </c>
      <c r="D10486">
        <v>3</v>
      </c>
      <c r="E10486" t="s">
        <v>1973</v>
      </c>
      <c r="F10486">
        <v>300.68900000000002</v>
      </c>
      <c r="G10486">
        <v>107.072</v>
      </c>
      <c r="H10486">
        <v>40.456000000000003</v>
      </c>
      <c r="I10486">
        <v>32195.4</v>
      </c>
      <c r="J10486">
        <v>13130131</v>
      </c>
      <c r="K10486">
        <v>32.186999999999998</v>
      </c>
      <c r="L10486">
        <v>11.381</v>
      </c>
      <c r="M10486">
        <v>9678.2970000000005</v>
      </c>
      <c r="N10486">
        <v>3947064</v>
      </c>
      <c r="O10486">
        <v>4.3959999999999999</v>
      </c>
      <c r="P10486">
        <v>12.746</v>
      </c>
      <c r="Q10486">
        <v>1321.69</v>
      </c>
      <c r="R10486">
        <v>539020</v>
      </c>
      <c r="S10486">
        <v>4.5999999999999999E-2</v>
      </c>
      <c r="T10486">
        <v>3.415</v>
      </c>
      <c r="U10486">
        <v>13.756</v>
      </c>
      <c r="V10486">
        <v>5610</v>
      </c>
      <c r="W10486">
        <f t="shared" si="414"/>
        <v>22</v>
      </c>
      <c r="X10486">
        <f t="shared" si="415"/>
        <v>1763.8200000000002</v>
      </c>
      <c r="Y10486">
        <f t="shared" si="416"/>
        <v>38.268000000000001</v>
      </c>
    </row>
    <row r="10487" spans="1:25" x14ac:dyDescent="0.2">
      <c r="A10487" t="s">
        <v>9864</v>
      </c>
      <c r="B10487" t="s">
        <v>387</v>
      </c>
      <c r="C10487">
        <v>6</v>
      </c>
      <c r="D10487">
        <v>4</v>
      </c>
      <c r="E10487" t="s">
        <v>10059</v>
      </c>
      <c r="F10487">
        <v>299.19600000000003</v>
      </c>
      <c r="G10487">
        <v>94.713999999999999</v>
      </c>
      <c r="H10487">
        <v>40.554000000000002</v>
      </c>
      <c r="I10487">
        <v>28337.927</v>
      </c>
      <c r="J10487">
        <v>11556952</v>
      </c>
      <c r="K10487">
        <v>21.329000000000001</v>
      </c>
      <c r="L10487">
        <v>8.6389999999999993</v>
      </c>
      <c r="M10487">
        <v>6381.585</v>
      </c>
      <c r="N10487">
        <v>2602578</v>
      </c>
      <c r="O10487">
        <v>3.5289999999999999</v>
      </c>
      <c r="P10487">
        <v>10.298</v>
      </c>
      <c r="Q10487">
        <v>1055.8779999999999</v>
      </c>
      <c r="R10487">
        <v>430615</v>
      </c>
      <c r="S10487">
        <v>2.5000000000000001E-2</v>
      </c>
      <c r="T10487">
        <v>2.5289999999999999</v>
      </c>
      <c r="U10487">
        <v>7.5030000000000001</v>
      </c>
      <c r="V10487">
        <v>3060</v>
      </c>
      <c r="W10487">
        <f t="shared" ref="W10487:W10550" si="417">V10487/255</f>
        <v>12</v>
      </c>
      <c r="X10487">
        <f t="shared" si="415"/>
        <v>1285.3584000000001</v>
      </c>
      <c r="Y10487">
        <f t="shared" si="416"/>
        <v>20.268000000000001</v>
      </c>
    </row>
    <row r="10488" spans="1:25" x14ac:dyDescent="0.2">
      <c r="A10488" t="s">
        <v>9864</v>
      </c>
      <c r="B10488" t="s">
        <v>387</v>
      </c>
      <c r="C10488">
        <v>6</v>
      </c>
      <c r="D10488">
        <v>5</v>
      </c>
      <c r="E10488" t="s">
        <v>1053</v>
      </c>
      <c r="F10488">
        <v>357.226</v>
      </c>
      <c r="G10488">
        <v>86.894999999999996</v>
      </c>
      <c r="H10488">
        <v>37.030999999999999</v>
      </c>
      <c r="I10488">
        <v>31041.125</v>
      </c>
      <c r="J10488">
        <v>12659387</v>
      </c>
      <c r="K10488">
        <v>23.143000000000001</v>
      </c>
      <c r="L10488">
        <v>10.776999999999999</v>
      </c>
      <c r="M10488">
        <v>8267.4339999999993</v>
      </c>
      <c r="N10488">
        <v>3371677</v>
      </c>
      <c r="O10488">
        <v>4.0679999999999996</v>
      </c>
      <c r="P10488">
        <v>13.099</v>
      </c>
      <c r="Q10488">
        <v>1453.2139999999999</v>
      </c>
      <c r="R10488">
        <v>592659</v>
      </c>
      <c r="S10488">
        <v>3.6999999999999998E-2</v>
      </c>
      <c r="T10488">
        <v>3.0609999999999999</v>
      </c>
      <c r="U10488">
        <v>13.131</v>
      </c>
      <c r="V10488">
        <v>5355</v>
      </c>
      <c r="W10488">
        <f t="shared" si="417"/>
        <v>21</v>
      </c>
      <c r="X10488">
        <f t="shared" si="415"/>
        <v>2000.5632000000001</v>
      </c>
      <c r="Y10488">
        <f t="shared" si="416"/>
        <v>36.468000000000004</v>
      </c>
    </row>
    <row r="10489" spans="1:25" x14ac:dyDescent="0.2">
      <c r="A10489" t="s">
        <v>9864</v>
      </c>
      <c r="B10489" t="s">
        <v>387</v>
      </c>
      <c r="C10489">
        <v>6</v>
      </c>
      <c r="D10489">
        <v>6</v>
      </c>
      <c r="E10489" t="s">
        <v>4121</v>
      </c>
      <c r="F10489">
        <v>279.00099999999998</v>
      </c>
      <c r="G10489">
        <v>94.694999999999993</v>
      </c>
      <c r="H10489">
        <v>37.06</v>
      </c>
      <c r="I10489">
        <v>26419.927</v>
      </c>
      <c r="J10489">
        <v>10774741</v>
      </c>
      <c r="K10489">
        <v>15.538</v>
      </c>
      <c r="L10489">
        <v>7.1120000000000001</v>
      </c>
      <c r="M10489">
        <v>4335.2039999999997</v>
      </c>
      <c r="N10489">
        <v>1768010</v>
      </c>
      <c r="O10489">
        <v>2.0310000000000001</v>
      </c>
      <c r="P10489">
        <v>6.2380000000000004</v>
      </c>
      <c r="Q10489">
        <v>566.53800000000001</v>
      </c>
      <c r="R10489">
        <v>231049</v>
      </c>
      <c r="S10489">
        <v>7.0000000000000001E-3</v>
      </c>
      <c r="T10489">
        <v>1.3089999999999999</v>
      </c>
      <c r="U10489">
        <v>1.8759999999999999</v>
      </c>
      <c r="V10489">
        <v>765</v>
      </c>
      <c r="W10489">
        <f t="shared" si="417"/>
        <v>3</v>
      </c>
      <c r="X10489">
        <f t="shared" si="415"/>
        <v>404.54640000000001</v>
      </c>
      <c r="Y10489">
        <f t="shared" si="416"/>
        <v>4.0679999999999996</v>
      </c>
    </row>
    <row r="10490" spans="1:25" x14ac:dyDescent="0.2">
      <c r="A10490" t="s">
        <v>9864</v>
      </c>
      <c r="B10490" t="s">
        <v>387</v>
      </c>
      <c r="C10490">
        <v>6</v>
      </c>
      <c r="D10490">
        <v>10</v>
      </c>
      <c r="E10490" t="s">
        <v>10060</v>
      </c>
      <c r="F10490">
        <v>359.32900000000001</v>
      </c>
      <c r="G10490">
        <v>104.30200000000001</v>
      </c>
      <c r="H10490">
        <v>47.863</v>
      </c>
      <c r="I10490">
        <v>37478.892999999996</v>
      </c>
      <c r="J10490">
        <v>15284878</v>
      </c>
      <c r="K10490">
        <v>16.55</v>
      </c>
      <c r="L10490">
        <v>9.0259999999999998</v>
      </c>
      <c r="M10490">
        <v>5947.02</v>
      </c>
      <c r="N10490">
        <v>2425351</v>
      </c>
      <c r="O10490">
        <v>3.6280000000000001</v>
      </c>
      <c r="P10490">
        <v>11.1</v>
      </c>
      <c r="Q10490">
        <v>1303.5229999999999</v>
      </c>
      <c r="R10490">
        <v>531611</v>
      </c>
      <c r="S10490">
        <v>3.1E-2</v>
      </c>
      <c r="T10490">
        <v>2.8260000000000001</v>
      </c>
      <c r="U10490">
        <v>11.255000000000001</v>
      </c>
      <c r="V10490">
        <v>4590</v>
      </c>
      <c r="W10490">
        <f t="shared" si="417"/>
        <v>18</v>
      </c>
      <c r="X10490">
        <f t="shared" si="415"/>
        <v>1731.1194</v>
      </c>
      <c r="Y10490">
        <f t="shared" si="416"/>
        <v>31.068000000000005</v>
      </c>
    </row>
    <row r="10491" spans="1:25" x14ac:dyDescent="0.2">
      <c r="A10491" t="s">
        <v>9864</v>
      </c>
      <c r="B10491" t="s">
        <v>387</v>
      </c>
      <c r="C10491">
        <v>6</v>
      </c>
      <c r="D10491">
        <v>11</v>
      </c>
      <c r="E10491" t="s">
        <v>10061</v>
      </c>
      <c r="F10491">
        <v>317.05700000000002</v>
      </c>
      <c r="G10491">
        <v>92.515000000000001</v>
      </c>
      <c r="H10491">
        <v>38.389000000000003</v>
      </c>
      <c r="I10491">
        <v>29332.421999999999</v>
      </c>
      <c r="J10491">
        <v>11962533</v>
      </c>
      <c r="K10491">
        <v>35.439</v>
      </c>
      <c r="L10491">
        <v>16.536000000000001</v>
      </c>
      <c r="M10491">
        <v>11236.178</v>
      </c>
      <c r="N10491">
        <v>4582409</v>
      </c>
      <c r="O10491">
        <v>4.2320000000000002</v>
      </c>
      <c r="P10491">
        <v>13.759</v>
      </c>
      <c r="Q10491">
        <v>1341.635</v>
      </c>
      <c r="R10491">
        <v>547154</v>
      </c>
      <c r="S10491">
        <v>3.5000000000000003E-2</v>
      </c>
      <c r="T10491">
        <v>3.008</v>
      </c>
      <c r="U10491">
        <v>11.255000000000001</v>
      </c>
      <c r="V10491">
        <v>4590</v>
      </c>
      <c r="W10491">
        <f t="shared" si="417"/>
        <v>18</v>
      </c>
      <c r="X10491">
        <f t="shared" si="415"/>
        <v>1799.721</v>
      </c>
      <c r="Y10491">
        <f t="shared" si="416"/>
        <v>31.068000000000005</v>
      </c>
    </row>
    <row r="10492" spans="1:25" x14ac:dyDescent="0.2">
      <c r="A10492" t="s">
        <v>9864</v>
      </c>
      <c r="B10492" t="s">
        <v>387</v>
      </c>
      <c r="C10492">
        <v>6</v>
      </c>
      <c r="D10492">
        <v>15</v>
      </c>
      <c r="E10492" t="s">
        <v>10062</v>
      </c>
      <c r="F10492">
        <v>335.12799999999999</v>
      </c>
      <c r="G10492">
        <v>90.174999999999997</v>
      </c>
      <c r="H10492">
        <v>37.786000000000001</v>
      </c>
      <c r="I10492">
        <v>30220.256000000001</v>
      </c>
      <c r="J10492">
        <v>12324615</v>
      </c>
      <c r="K10492">
        <v>17.181999999999999</v>
      </c>
      <c r="L10492">
        <v>7.3319999999999999</v>
      </c>
      <c r="M10492">
        <v>5758.1620000000003</v>
      </c>
      <c r="N10492">
        <v>2348330</v>
      </c>
      <c r="O10492">
        <v>2.4900000000000002</v>
      </c>
      <c r="P10492">
        <v>8.2569999999999997</v>
      </c>
      <c r="Q10492">
        <v>834.60799999999995</v>
      </c>
      <c r="R10492">
        <v>340375</v>
      </c>
      <c r="S10492">
        <v>1.7000000000000001E-2</v>
      </c>
      <c r="T10492">
        <v>2.069</v>
      </c>
      <c r="U10492">
        <v>5.6269999999999998</v>
      </c>
      <c r="V10492">
        <v>2295</v>
      </c>
      <c r="W10492">
        <f t="shared" si="417"/>
        <v>9</v>
      </c>
      <c r="X10492">
        <f t="shared" si="415"/>
        <v>887.0723999999999</v>
      </c>
      <c r="Y10492">
        <f t="shared" si="416"/>
        <v>14.868</v>
      </c>
    </row>
    <row r="10493" spans="1:25" x14ac:dyDescent="0.2">
      <c r="A10493" t="s">
        <v>9864</v>
      </c>
      <c r="B10493" t="s">
        <v>387</v>
      </c>
      <c r="C10493">
        <v>6</v>
      </c>
      <c r="D10493">
        <v>16</v>
      </c>
      <c r="E10493" t="s">
        <v>10063</v>
      </c>
      <c r="F10493">
        <v>117.643</v>
      </c>
      <c r="G10493">
        <v>75.06</v>
      </c>
      <c r="H10493">
        <v>39.356000000000002</v>
      </c>
      <c r="I10493">
        <v>8830.2469999999994</v>
      </c>
      <c r="J10493">
        <v>3601207</v>
      </c>
      <c r="K10493">
        <v>4.3689999999999998</v>
      </c>
      <c r="L10493">
        <v>2.2509999999999999</v>
      </c>
      <c r="M10493">
        <v>514.03700000000003</v>
      </c>
      <c r="N10493">
        <v>209638</v>
      </c>
      <c r="O10493">
        <v>1.556</v>
      </c>
      <c r="P10493">
        <v>0.98</v>
      </c>
      <c r="Q10493">
        <v>182.99700000000001</v>
      </c>
      <c r="R10493">
        <v>74631</v>
      </c>
      <c r="S10493">
        <v>0</v>
      </c>
      <c r="T10493">
        <v>0</v>
      </c>
      <c r="U10493">
        <v>0</v>
      </c>
      <c r="V10493">
        <v>0</v>
      </c>
      <c r="W10493">
        <f t="shared" si="417"/>
        <v>0</v>
      </c>
      <c r="X10493">
        <f t="shared" si="415"/>
        <v>0</v>
      </c>
      <c r="Y10493">
        <f t="shared" si="416"/>
        <v>0</v>
      </c>
    </row>
    <row r="10494" spans="1:25" x14ac:dyDescent="0.2">
      <c r="A10494" t="s">
        <v>9864</v>
      </c>
      <c r="B10494" t="s">
        <v>387</v>
      </c>
      <c r="C10494">
        <v>6</v>
      </c>
      <c r="D10494">
        <v>18</v>
      </c>
      <c r="E10494" t="s">
        <v>10064</v>
      </c>
      <c r="F10494">
        <v>352.13499999999999</v>
      </c>
      <c r="G10494">
        <v>98.230999999999995</v>
      </c>
      <c r="H10494">
        <v>41.472000000000001</v>
      </c>
      <c r="I10494">
        <v>34590.589</v>
      </c>
      <c r="J10494">
        <v>14106952</v>
      </c>
      <c r="K10494">
        <v>18.533000000000001</v>
      </c>
      <c r="L10494">
        <v>8.2789999999999999</v>
      </c>
      <c r="M10494">
        <v>6526.1710000000003</v>
      </c>
      <c r="N10494">
        <v>2661544</v>
      </c>
      <c r="O10494">
        <v>1.4790000000000001</v>
      </c>
      <c r="P10494">
        <v>2.9540000000000002</v>
      </c>
      <c r="Q10494">
        <v>520.77599999999995</v>
      </c>
      <c r="R10494">
        <v>212386</v>
      </c>
      <c r="S10494">
        <v>4.0000000000000001E-3</v>
      </c>
      <c r="T10494">
        <v>0.95199999999999996</v>
      </c>
      <c r="U10494">
        <v>1.2509999999999999</v>
      </c>
      <c r="V10494">
        <v>510</v>
      </c>
      <c r="W10494">
        <f t="shared" si="417"/>
        <v>2</v>
      </c>
      <c r="X10494">
        <f t="shared" si="415"/>
        <v>322.17479999999989</v>
      </c>
      <c r="Y10494">
        <f t="shared" si="416"/>
        <v>2.2680000000000002</v>
      </c>
    </row>
    <row r="10495" spans="1:25" x14ac:dyDescent="0.2">
      <c r="A10495" t="s">
        <v>9864</v>
      </c>
      <c r="B10495" t="s">
        <v>387</v>
      </c>
      <c r="C10495">
        <v>6</v>
      </c>
      <c r="D10495">
        <v>24</v>
      </c>
      <c r="E10495" t="s">
        <v>4569</v>
      </c>
      <c r="F10495">
        <v>86.837999999999994</v>
      </c>
      <c r="G10495">
        <v>105.637</v>
      </c>
      <c r="H10495">
        <v>41.350999999999999</v>
      </c>
      <c r="I10495">
        <v>9173.3709999999992</v>
      </c>
      <c r="J10495">
        <v>3741142</v>
      </c>
      <c r="K10495">
        <v>4.9279999999999999</v>
      </c>
      <c r="L10495">
        <v>3.4430000000000001</v>
      </c>
      <c r="M10495">
        <v>427.9</v>
      </c>
      <c r="N10495">
        <v>174509</v>
      </c>
      <c r="O10495">
        <v>1.752</v>
      </c>
      <c r="P10495">
        <v>2.2679999999999998</v>
      </c>
      <c r="Q10495">
        <v>152.16999999999999</v>
      </c>
      <c r="R10495">
        <v>62059</v>
      </c>
      <c r="S10495">
        <v>0</v>
      </c>
      <c r="T10495">
        <v>0</v>
      </c>
      <c r="U10495">
        <v>0</v>
      </c>
      <c r="V10495">
        <v>0</v>
      </c>
      <c r="W10495">
        <f t="shared" si="417"/>
        <v>0</v>
      </c>
      <c r="X10495">
        <f t="shared" si="415"/>
        <v>0</v>
      </c>
      <c r="Y10495">
        <f t="shared" si="416"/>
        <v>0</v>
      </c>
    </row>
    <row r="10496" spans="1:25" x14ac:dyDescent="0.2">
      <c r="A10496" t="s">
        <v>9864</v>
      </c>
      <c r="B10496" t="s">
        <v>387</v>
      </c>
      <c r="C10496">
        <v>6</v>
      </c>
      <c r="D10496">
        <v>25</v>
      </c>
      <c r="E10496" t="s">
        <v>10065</v>
      </c>
      <c r="F10496">
        <v>132.26499999999999</v>
      </c>
      <c r="G10496">
        <v>93.834999999999994</v>
      </c>
      <c r="H10496">
        <v>41.578000000000003</v>
      </c>
      <c r="I10496">
        <v>12411.107</v>
      </c>
      <c r="J10496">
        <v>5061576</v>
      </c>
      <c r="K10496">
        <v>4.9130000000000003</v>
      </c>
      <c r="L10496">
        <v>2.8980000000000001</v>
      </c>
      <c r="M10496">
        <v>649.82100000000003</v>
      </c>
      <c r="N10496">
        <v>265014</v>
      </c>
      <c r="O10496">
        <v>1.56</v>
      </c>
      <c r="P10496">
        <v>1.0429999999999999</v>
      </c>
      <c r="Q10496">
        <v>206.29900000000001</v>
      </c>
      <c r="R10496">
        <v>84134</v>
      </c>
      <c r="S10496">
        <v>0</v>
      </c>
      <c r="T10496">
        <v>0</v>
      </c>
      <c r="U10496">
        <v>0</v>
      </c>
      <c r="V10496">
        <v>0</v>
      </c>
      <c r="W10496">
        <f t="shared" si="417"/>
        <v>0</v>
      </c>
      <c r="X10496">
        <f t="shared" si="415"/>
        <v>0</v>
      </c>
      <c r="Y10496">
        <f t="shared" si="416"/>
        <v>0</v>
      </c>
    </row>
    <row r="10497" spans="1:25" x14ac:dyDescent="0.2">
      <c r="A10497" t="s">
        <v>9864</v>
      </c>
      <c r="B10497" t="s">
        <v>387</v>
      </c>
      <c r="C10497">
        <v>6</v>
      </c>
      <c r="D10497">
        <v>26</v>
      </c>
      <c r="E10497" t="s">
        <v>10066</v>
      </c>
      <c r="F10497">
        <v>281.00700000000001</v>
      </c>
      <c r="G10497">
        <v>85.22</v>
      </c>
      <c r="H10497">
        <v>42.817999999999998</v>
      </c>
      <c r="I10497">
        <v>23947.496999999999</v>
      </c>
      <c r="J10497">
        <v>9766419</v>
      </c>
      <c r="K10497">
        <v>19.48</v>
      </c>
      <c r="L10497">
        <v>8.6</v>
      </c>
      <c r="M10497">
        <v>5474.1170000000002</v>
      </c>
      <c r="N10497">
        <v>2232489</v>
      </c>
      <c r="O10497">
        <v>3.0859999999999999</v>
      </c>
      <c r="P10497">
        <v>8.9510000000000005</v>
      </c>
      <c r="Q10497">
        <v>867.20299999999997</v>
      </c>
      <c r="R10497">
        <v>353668</v>
      </c>
      <c r="S10497">
        <v>2.9000000000000001E-2</v>
      </c>
      <c r="T10497">
        <v>2.7160000000000002</v>
      </c>
      <c r="U10497">
        <v>8.1280000000000001</v>
      </c>
      <c r="V10497">
        <v>3315</v>
      </c>
      <c r="W10497">
        <f t="shared" si="417"/>
        <v>13</v>
      </c>
      <c r="X10497">
        <f t="shared" si="415"/>
        <v>945.74340000000007</v>
      </c>
      <c r="Y10497">
        <f t="shared" si="416"/>
        <v>22.068000000000001</v>
      </c>
    </row>
    <row r="10498" spans="1:25" x14ac:dyDescent="0.2">
      <c r="A10498" t="s">
        <v>9864</v>
      </c>
      <c r="B10498" t="s">
        <v>387</v>
      </c>
      <c r="C10498">
        <v>6</v>
      </c>
      <c r="D10498">
        <v>29</v>
      </c>
      <c r="E10498" t="s">
        <v>10067</v>
      </c>
      <c r="F10498">
        <v>267.12400000000002</v>
      </c>
      <c r="G10498">
        <v>84.481999999999999</v>
      </c>
      <c r="H10498">
        <v>40.411999999999999</v>
      </c>
      <c r="I10498">
        <v>22567.242999999999</v>
      </c>
      <c r="J10498">
        <v>9203515</v>
      </c>
      <c r="K10498">
        <v>7.1630000000000003</v>
      </c>
      <c r="L10498">
        <v>4.9960000000000004</v>
      </c>
      <c r="M10498">
        <v>1913.511</v>
      </c>
      <c r="N10498">
        <v>780380</v>
      </c>
      <c r="O10498">
        <v>1.6479999999999999</v>
      </c>
      <c r="P10498">
        <v>2.96</v>
      </c>
      <c r="Q10498">
        <v>440.25900000000001</v>
      </c>
      <c r="R10498">
        <v>179549</v>
      </c>
      <c r="S10498">
        <v>5.0000000000000001E-3</v>
      </c>
      <c r="T10498">
        <v>1.093</v>
      </c>
      <c r="U10498">
        <v>1.2509999999999999</v>
      </c>
      <c r="V10498">
        <v>510</v>
      </c>
      <c r="W10498">
        <f t="shared" si="417"/>
        <v>2</v>
      </c>
      <c r="X10498">
        <f t="shared" si="415"/>
        <v>177.24420000000001</v>
      </c>
      <c r="Y10498">
        <f t="shared" si="416"/>
        <v>2.2680000000000002</v>
      </c>
    </row>
    <row r="10499" spans="1:25" x14ac:dyDescent="0.2">
      <c r="A10499" t="s">
        <v>9864</v>
      </c>
      <c r="B10499" t="s">
        <v>387</v>
      </c>
      <c r="C10499">
        <v>6</v>
      </c>
      <c r="D10499">
        <v>30</v>
      </c>
      <c r="E10499" t="s">
        <v>4574</v>
      </c>
      <c r="F10499">
        <v>150.49799999999999</v>
      </c>
      <c r="G10499">
        <v>91.094999999999999</v>
      </c>
      <c r="H10499">
        <v>47.906999999999996</v>
      </c>
      <c r="I10499">
        <v>13709.545</v>
      </c>
      <c r="J10499">
        <v>5591113</v>
      </c>
      <c r="K10499">
        <v>3.258</v>
      </c>
      <c r="L10499">
        <v>2.1440000000000001</v>
      </c>
      <c r="M10499">
        <v>490.31400000000002</v>
      </c>
      <c r="N10499">
        <v>199963</v>
      </c>
      <c r="O10499">
        <v>1.272</v>
      </c>
      <c r="P10499">
        <v>0.93100000000000005</v>
      </c>
      <c r="Q10499">
        <v>191.398</v>
      </c>
      <c r="R10499">
        <v>78057</v>
      </c>
      <c r="S10499">
        <v>0</v>
      </c>
      <c r="T10499">
        <v>0</v>
      </c>
      <c r="U10499">
        <v>0</v>
      </c>
      <c r="V10499">
        <v>0</v>
      </c>
      <c r="W10499">
        <f t="shared" si="417"/>
        <v>0</v>
      </c>
      <c r="X10499">
        <f t="shared" si="415"/>
        <v>0</v>
      </c>
      <c r="Y10499">
        <f t="shared" si="416"/>
        <v>0</v>
      </c>
    </row>
    <row r="10500" spans="1:25" x14ac:dyDescent="0.2">
      <c r="A10500" t="s">
        <v>9864</v>
      </c>
      <c r="B10500" t="s">
        <v>387</v>
      </c>
      <c r="C10500">
        <v>6</v>
      </c>
      <c r="D10500">
        <v>31</v>
      </c>
      <c r="E10500" t="s">
        <v>10068</v>
      </c>
      <c r="F10500">
        <v>275.95299999999997</v>
      </c>
      <c r="G10500">
        <v>101.32599999999999</v>
      </c>
      <c r="H10500">
        <v>40.959000000000003</v>
      </c>
      <c r="I10500">
        <v>27961.367999999999</v>
      </c>
      <c r="J10500">
        <v>11403381</v>
      </c>
      <c r="K10500">
        <v>28.655000000000001</v>
      </c>
      <c r="L10500">
        <v>17.431000000000001</v>
      </c>
      <c r="M10500">
        <v>7907.5649999999996</v>
      </c>
      <c r="N10500">
        <v>3224913</v>
      </c>
      <c r="O10500">
        <v>2.379</v>
      </c>
      <c r="P10500">
        <v>7.9850000000000003</v>
      </c>
      <c r="Q10500">
        <v>656.44399999999996</v>
      </c>
      <c r="R10500">
        <v>267715</v>
      </c>
      <c r="S10500">
        <v>1.6E-2</v>
      </c>
      <c r="T10500">
        <v>2.0110000000000001</v>
      </c>
      <c r="U10500">
        <v>4.3769999999999998</v>
      </c>
      <c r="V10500">
        <v>1785</v>
      </c>
      <c r="W10500">
        <f t="shared" si="417"/>
        <v>7</v>
      </c>
      <c r="X10500">
        <f t="shared" si="415"/>
        <v>566.3771999999999</v>
      </c>
      <c r="Y10500">
        <f t="shared" si="416"/>
        <v>11.268000000000001</v>
      </c>
    </row>
    <row r="10501" spans="1:25" x14ac:dyDescent="0.2">
      <c r="A10501" t="s">
        <v>9864</v>
      </c>
      <c r="B10501" t="s">
        <v>387</v>
      </c>
      <c r="C10501">
        <v>6</v>
      </c>
      <c r="D10501">
        <v>32</v>
      </c>
      <c r="E10501" t="s">
        <v>10069</v>
      </c>
      <c r="F10501">
        <v>319.97399999999999</v>
      </c>
      <c r="G10501">
        <v>97.772000000000006</v>
      </c>
      <c r="H10501">
        <v>41.185000000000002</v>
      </c>
      <c r="I10501">
        <v>31284.697</v>
      </c>
      <c r="J10501">
        <v>12758722</v>
      </c>
      <c r="K10501">
        <v>22.952000000000002</v>
      </c>
      <c r="L10501">
        <v>9.9169999999999998</v>
      </c>
      <c r="M10501">
        <v>7344.0749999999998</v>
      </c>
      <c r="N10501">
        <v>2995107</v>
      </c>
      <c r="O10501">
        <v>2.8639999999999999</v>
      </c>
      <c r="P10501">
        <v>8.1489999999999991</v>
      </c>
      <c r="Q10501">
        <v>916.36800000000005</v>
      </c>
      <c r="R10501">
        <v>373719</v>
      </c>
      <c r="S10501">
        <v>3.3000000000000002E-2</v>
      </c>
      <c r="T10501">
        <v>2.91</v>
      </c>
      <c r="U10501">
        <v>10.63</v>
      </c>
      <c r="V10501">
        <v>4335</v>
      </c>
      <c r="W10501">
        <f t="shared" si="417"/>
        <v>17</v>
      </c>
      <c r="X10501">
        <f t="shared" si="415"/>
        <v>1034.2403999999999</v>
      </c>
      <c r="Y10501">
        <f t="shared" si="416"/>
        <v>29.268000000000004</v>
      </c>
    </row>
    <row r="10502" spans="1:25" x14ac:dyDescent="0.2">
      <c r="A10502" t="s">
        <v>9864</v>
      </c>
      <c r="B10502" t="s">
        <v>387</v>
      </c>
      <c r="C10502">
        <v>6</v>
      </c>
      <c r="D10502">
        <v>33</v>
      </c>
      <c r="E10502" t="s">
        <v>6941</v>
      </c>
      <c r="F10502">
        <v>266.77</v>
      </c>
      <c r="G10502">
        <v>90.433999999999997</v>
      </c>
      <c r="H10502">
        <v>40.802999999999997</v>
      </c>
      <c r="I10502">
        <v>24125.038</v>
      </c>
      <c r="J10502">
        <v>9838825</v>
      </c>
      <c r="K10502">
        <v>17.100000000000001</v>
      </c>
      <c r="L10502">
        <v>9.4260000000000002</v>
      </c>
      <c r="M10502">
        <v>4561.67</v>
      </c>
      <c r="N10502">
        <v>1860369</v>
      </c>
      <c r="O10502">
        <v>1.9470000000000001</v>
      </c>
      <c r="P10502">
        <v>5.1230000000000002</v>
      </c>
      <c r="Q10502">
        <v>519.40300000000002</v>
      </c>
      <c r="R10502">
        <v>211826</v>
      </c>
      <c r="S10502">
        <v>5.0000000000000001E-3</v>
      </c>
      <c r="T10502">
        <v>1.093</v>
      </c>
      <c r="U10502">
        <v>1.2509999999999999</v>
      </c>
      <c r="V10502">
        <v>510</v>
      </c>
      <c r="W10502">
        <f t="shared" si="417"/>
        <v>2</v>
      </c>
      <c r="X10502">
        <f t="shared" si="415"/>
        <v>319.70339999999999</v>
      </c>
      <c r="Y10502">
        <f t="shared" si="416"/>
        <v>2.2680000000000002</v>
      </c>
    </row>
    <row r="10503" spans="1:25" x14ac:dyDescent="0.2">
      <c r="A10503" t="s">
        <v>9864</v>
      </c>
      <c r="B10503" t="s">
        <v>387</v>
      </c>
      <c r="C10503">
        <v>6</v>
      </c>
      <c r="D10503">
        <v>34</v>
      </c>
      <c r="E10503" t="s">
        <v>10070</v>
      </c>
      <c r="F10503">
        <v>258.81099999999998</v>
      </c>
      <c r="G10503">
        <v>96.447000000000003</v>
      </c>
      <c r="H10503">
        <v>44.576000000000001</v>
      </c>
      <c r="I10503">
        <v>24961.5</v>
      </c>
      <c r="J10503">
        <v>10179956</v>
      </c>
      <c r="K10503">
        <v>3.6419999999999999</v>
      </c>
      <c r="L10503">
        <v>2.36</v>
      </c>
      <c r="M10503">
        <v>942.66800000000001</v>
      </c>
      <c r="N10503">
        <v>384445</v>
      </c>
      <c r="O10503">
        <v>1.671</v>
      </c>
      <c r="P10503">
        <v>3.9590000000000001</v>
      </c>
      <c r="Q10503">
        <v>432.37</v>
      </c>
      <c r="R10503">
        <v>176332</v>
      </c>
      <c r="S10503">
        <v>2E-3</v>
      </c>
      <c r="T10503">
        <v>0.78500000000000003</v>
      </c>
      <c r="U10503">
        <v>0.625</v>
      </c>
      <c r="V10503">
        <v>255</v>
      </c>
      <c r="W10503">
        <f t="shared" si="417"/>
        <v>1</v>
      </c>
      <c r="X10503">
        <f t="shared" si="415"/>
        <v>163.04399999999998</v>
      </c>
      <c r="Y10503">
        <f t="shared" si="416"/>
        <v>0.46800000000000003</v>
      </c>
    </row>
    <row r="10504" spans="1:25" x14ac:dyDescent="0.2">
      <c r="A10504" t="s">
        <v>9864</v>
      </c>
      <c r="B10504" t="s">
        <v>387</v>
      </c>
      <c r="C10504">
        <v>6</v>
      </c>
      <c r="D10504">
        <v>35</v>
      </c>
      <c r="E10504" t="s">
        <v>10071</v>
      </c>
      <c r="F10504">
        <v>103.068</v>
      </c>
      <c r="G10504">
        <v>85.055000000000007</v>
      </c>
      <c r="H10504">
        <v>48.962000000000003</v>
      </c>
      <c r="I10504">
        <v>8766.4950000000008</v>
      </c>
      <c r="J10504">
        <v>3575207</v>
      </c>
      <c r="K10504">
        <v>5.6029999999999998</v>
      </c>
      <c r="L10504">
        <v>3.702</v>
      </c>
      <c r="M10504">
        <v>577.52300000000002</v>
      </c>
      <c r="N10504">
        <v>235529</v>
      </c>
      <c r="O10504">
        <v>1.49</v>
      </c>
      <c r="P10504">
        <v>1.0449999999999999</v>
      </c>
      <c r="Q10504">
        <v>153.58699999999999</v>
      </c>
      <c r="R10504">
        <v>62637</v>
      </c>
      <c r="S10504">
        <v>0</v>
      </c>
      <c r="T10504">
        <v>0</v>
      </c>
      <c r="U10504">
        <v>0</v>
      </c>
      <c r="V10504">
        <v>0</v>
      </c>
      <c r="W10504">
        <f t="shared" si="417"/>
        <v>0</v>
      </c>
      <c r="X10504">
        <f t="shared" si="415"/>
        <v>0</v>
      </c>
      <c r="Y10504">
        <f t="shared" si="416"/>
        <v>0</v>
      </c>
    </row>
    <row r="10505" spans="1:25" x14ac:dyDescent="0.2">
      <c r="A10505" t="s">
        <v>9864</v>
      </c>
      <c r="B10505" t="s">
        <v>387</v>
      </c>
      <c r="C10505">
        <v>6</v>
      </c>
      <c r="D10505">
        <v>38</v>
      </c>
      <c r="E10505" t="s">
        <v>10072</v>
      </c>
      <c r="F10505">
        <v>224.767</v>
      </c>
      <c r="G10505">
        <v>101.90900000000001</v>
      </c>
      <c r="H10505">
        <v>46.689</v>
      </c>
      <c r="I10505">
        <v>22905.737000000001</v>
      </c>
      <c r="J10505">
        <v>9341562</v>
      </c>
      <c r="K10505">
        <v>3.7389999999999999</v>
      </c>
      <c r="L10505">
        <v>2.27</v>
      </c>
      <c r="M10505">
        <v>840.39700000000005</v>
      </c>
      <c r="N10505">
        <v>342736</v>
      </c>
      <c r="O10505">
        <v>1.407</v>
      </c>
      <c r="P10505">
        <v>0.97099999999999997</v>
      </c>
      <c r="Q10505">
        <v>316.26499999999999</v>
      </c>
      <c r="R10505">
        <v>128981</v>
      </c>
      <c r="S10505">
        <v>0</v>
      </c>
      <c r="T10505">
        <v>0</v>
      </c>
      <c r="U10505">
        <v>0</v>
      </c>
      <c r="V10505">
        <v>0</v>
      </c>
      <c r="W10505">
        <f t="shared" si="417"/>
        <v>0</v>
      </c>
      <c r="X10505">
        <f t="shared" si="415"/>
        <v>0</v>
      </c>
      <c r="Y10505">
        <f t="shared" si="416"/>
        <v>0</v>
      </c>
    </row>
    <row r="10506" spans="1:25" x14ac:dyDescent="0.2">
      <c r="A10506" t="s">
        <v>9864</v>
      </c>
      <c r="B10506" t="s">
        <v>387</v>
      </c>
      <c r="C10506">
        <v>6</v>
      </c>
      <c r="D10506">
        <v>39</v>
      </c>
      <c r="E10506" t="s">
        <v>10073</v>
      </c>
      <c r="F10506">
        <v>227.86699999999999</v>
      </c>
      <c r="G10506">
        <v>67.403000000000006</v>
      </c>
      <c r="H10506">
        <v>29.437000000000001</v>
      </c>
      <c r="I10506">
        <v>15358.911</v>
      </c>
      <c r="J10506">
        <v>6263768</v>
      </c>
      <c r="K10506">
        <v>11.022</v>
      </c>
      <c r="L10506">
        <v>5.93</v>
      </c>
      <c r="M10506">
        <v>2511.491</v>
      </c>
      <c r="N10506">
        <v>1024252</v>
      </c>
      <c r="O10506">
        <v>2.1230000000000002</v>
      </c>
      <c r="P10506">
        <v>7.2969999999999997</v>
      </c>
      <c r="Q10506">
        <v>483.68400000000003</v>
      </c>
      <c r="R10506">
        <v>197259</v>
      </c>
      <c r="S10506">
        <v>8.0000000000000002E-3</v>
      </c>
      <c r="T10506">
        <v>1.4490000000000001</v>
      </c>
      <c r="U10506">
        <v>1.8759999999999999</v>
      </c>
      <c r="V10506">
        <v>765</v>
      </c>
      <c r="W10506">
        <f t="shared" si="417"/>
        <v>3</v>
      </c>
      <c r="X10506">
        <f t="shared" si="415"/>
        <v>255.40920000000003</v>
      </c>
      <c r="Y10506">
        <f t="shared" si="416"/>
        <v>4.0679999999999996</v>
      </c>
    </row>
    <row r="10507" spans="1:25" x14ac:dyDescent="0.2">
      <c r="A10507" t="s">
        <v>9864</v>
      </c>
      <c r="B10507" t="s">
        <v>387</v>
      </c>
      <c r="C10507">
        <v>6</v>
      </c>
      <c r="D10507">
        <v>40</v>
      </c>
      <c r="E10507" t="s">
        <v>10074</v>
      </c>
      <c r="F10507">
        <v>118.815</v>
      </c>
      <c r="G10507">
        <v>75.820999999999998</v>
      </c>
      <c r="H10507">
        <v>39.734000000000002</v>
      </c>
      <c r="I10507">
        <v>9008.7250000000004</v>
      </c>
      <c r="J10507">
        <v>3673995</v>
      </c>
      <c r="K10507">
        <v>3.899</v>
      </c>
      <c r="L10507">
        <v>2.5070000000000001</v>
      </c>
      <c r="M10507">
        <v>463.25400000000002</v>
      </c>
      <c r="N10507">
        <v>188927</v>
      </c>
      <c r="O10507">
        <v>1.5289999999999999</v>
      </c>
      <c r="P10507">
        <v>1.002</v>
      </c>
      <c r="Q10507">
        <v>181.70500000000001</v>
      </c>
      <c r="R10507">
        <v>74104</v>
      </c>
      <c r="S10507">
        <v>0</v>
      </c>
      <c r="T10507">
        <v>0</v>
      </c>
      <c r="U10507">
        <v>0</v>
      </c>
      <c r="V10507">
        <v>0</v>
      </c>
      <c r="W10507">
        <f t="shared" si="417"/>
        <v>0</v>
      </c>
      <c r="X10507">
        <f t="shared" si="415"/>
        <v>0</v>
      </c>
      <c r="Y10507">
        <f t="shared" si="416"/>
        <v>0</v>
      </c>
    </row>
    <row r="10508" spans="1:25" x14ac:dyDescent="0.2">
      <c r="A10508" t="s">
        <v>9864</v>
      </c>
      <c r="B10508" t="s">
        <v>387</v>
      </c>
      <c r="C10508">
        <v>6</v>
      </c>
      <c r="D10508">
        <v>41</v>
      </c>
      <c r="E10508" t="s">
        <v>10075</v>
      </c>
      <c r="F10508">
        <v>220.56399999999999</v>
      </c>
      <c r="G10508">
        <v>79.570999999999998</v>
      </c>
      <c r="H10508">
        <v>43.201000000000001</v>
      </c>
      <c r="I10508">
        <v>17550.626</v>
      </c>
      <c r="J10508">
        <v>7157607</v>
      </c>
      <c r="K10508">
        <v>12.705</v>
      </c>
      <c r="L10508">
        <v>7.81</v>
      </c>
      <c r="M10508">
        <v>2802.355</v>
      </c>
      <c r="N10508">
        <v>1142874</v>
      </c>
      <c r="O10508">
        <v>1.5229999999999999</v>
      </c>
      <c r="P10508">
        <v>2.254</v>
      </c>
      <c r="Q10508">
        <v>335.839</v>
      </c>
      <c r="R10508">
        <v>136964</v>
      </c>
      <c r="S10508">
        <v>3.0000000000000001E-3</v>
      </c>
      <c r="T10508">
        <v>0.85</v>
      </c>
      <c r="U10508">
        <v>0.625</v>
      </c>
      <c r="V10508">
        <v>255</v>
      </c>
      <c r="W10508">
        <f t="shared" si="417"/>
        <v>1</v>
      </c>
      <c r="X10508">
        <f t="shared" si="415"/>
        <v>0</v>
      </c>
      <c r="Y10508">
        <f t="shared" si="416"/>
        <v>0.46800000000000003</v>
      </c>
    </row>
    <row r="10509" spans="1:25" x14ac:dyDescent="0.2">
      <c r="A10509" t="s">
        <v>9864</v>
      </c>
      <c r="B10509" t="s">
        <v>387</v>
      </c>
      <c r="C10509">
        <v>6</v>
      </c>
      <c r="D10509">
        <v>42</v>
      </c>
      <c r="E10509" t="s">
        <v>10076</v>
      </c>
      <c r="F10509">
        <v>259.50299999999999</v>
      </c>
      <c r="G10509">
        <v>75.933999999999997</v>
      </c>
      <c r="H10509">
        <v>38.539000000000001</v>
      </c>
      <c r="I10509">
        <v>19705.203000000001</v>
      </c>
      <c r="J10509">
        <v>8036300</v>
      </c>
      <c r="K10509">
        <v>15.069000000000001</v>
      </c>
      <c r="L10509">
        <v>8.1940000000000008</v>
      </c>
      <c r="M10509">
        <v>3910.3490000000002</v>
      </c>
      <c r="N10509">
        <v>1594743</v>
      </c>
      <c r="O10509">
        <v>1.43</v>
      </c>
      <c r="P10509">
        <v>1.8260000000000001</v>
      </c>
      <c r="Q10509">
        <v>371.21699999999998</v>
      </c>
      <c r="R10509">
        <v>151392</v>
      </c>
      <c r="S10509">
        <v>5.0000000000000001E-3</v>
      </c>
      <c r="T10509">
        <v>1.109</v>
      </c>
      <c r="U10509">
        <v>1.2509999999999999</v>
      </c>
      <c r="V10509">
        <v>510</v>
      </c>
      <c r="W10509">
        <f t="shared" si="417"/>
        <v>2</v>
      </c>
      <c r="X10509">
        <f t="shared" si="415"/>
        <v>52.968599999999938</v>
      </c>
      <c r="Y10509">
        <f t="shared" si="416"/>
        <v>2.2680000000000002</v>
      </c>
    </row>
    <row r="10510" spans="1:25" x14ac:dyDescent="0.2">
      <c r="A10510" t="s">
        <v>9864</v>
      </c>
      <c r="B10510" t="s">
        <v>387</v>
      </c>
      <c r="C10510">
        <v>6</v>
      </c>
      <c r="D10510">
        <v>43</v>
      </c>
      <c r="E10510" t="s">
        <v>10077</v>
      </c>
      <c r="F10510">
        <v>276.32100000000003</v>
      </c>
      <c r="G10510">
        <v>80.012</v>
      </c>
      <c r="H10510">
        <v>42.904000000000003</v>
      </c>
      <c r="I10510">
        <v>22108.91</v>
      </c>
      <c r="J10510">
        <v>9016595</v>
      </c>
      <c r="K10510">
        <v>3.1379999999999999</v>
      </c>
      <c r="L10510">
        <v>2.2709999999999999</v>
      </c>
      <c r="M10510">
        <v>866.99699999999996</v>
      </c>
      <c r="N10510">
        <v>353584</v>
      </c>
      <c r="O10510">
        <v>1.643</v>
      </c>
      <c r="P10510">
        <v>2.7370000000000001</v>
      </c>
      <c r="Q10510">
        <v>454.02199999999999</v>
      </c>
      <c r="R10510">
        <v>185162</v>
      </c>
      <c r="S10510">
        <v>2E-3</v>
      </c>
      <c r="T10510">
        <v>0.76</v>
      </c>
      <c r="U10510">
        <v>0.625</v>
      </c>
      <c r="V10510">
        <v>255</v>
      </c>
      <c r="W10510">
        <f t="shared" si="417"/>
        <v>1</v>
      </c>
      <c r="X10510">
        <f t="shared" si="415"/>
        <v>202.01759999999996</v>
      </c>
      <c r="Y10510">
        <f t="shared" si="416"/>
        <v>0.46800000000000003</v>
      </c>
    </row>
    <row r="10511" spans="1:25" x14ac:dyDescent="0.2">
      <c r="A10511" t="s">
        <v>9864</v>
      </c>
      <c r="B10511" t="s">
        <v>387</v>
      </c>
      <c r="C10511">
        <v>7</v>
      </c>
      <c r="D10511">
        <v>4</v>
      </c>
      <c r="E10511" t="s">
        <v>10078</v>
      </c>
      <c r="F10511">
        <v>276.56400000000002</v>
      </c>
      <c r="G10511">
        <v>90.98</v>
      </c>
      <c r="H10511">
        <v>37.235999999999997</v>
      </c>
      <c r="I10511">
        <v>25161.842000000001</v>
      </c>
      <c r="J10511">
        <v>10261661</v>
      </c>
      <c r="K10511">
        <v>32.738</v>
      </c>
      <c r="L10511">
        <v>12.74</v>
      </c>
      <c r="M10511">
        <v>9054.2029999999995</v>
      </c>
      <c r="N10511">
        <v>3692542</v>
      </c>
      <c r="O10511">
        <v>5.4119999999999999</v>
      </c>
      <c r="P10511">
        <v>14.73</v>
      </c>
      <c r="Q10511">
        <v>1496.7570000000001</v>
      </c>
      <c r="R10511">
        <v>610417</v>
      </c>
      <c r="S10511">
        <v>5.1999999999999998E-2</v>
      </c>
      <c r="T10511">
        <v>3.641</v>
      </c>
      <c r="U10511">
        <v>14.381</v>
      </c>
      <c r="V10511">
        <v>5865</v>
      </c>
      <c r="W10511">
        <f t="shared" si="417"/>
        <v>23</v>
      </c>
      <c r="X10511">
        <f t="shared" si="415"/>
        <v>2078.9406000000004</v>
      </c>
      <c r="Y10511">
        <f t="shared" si="416"/>
        <v>40.068000000000005</v>
      </c>
    </row>
    <row r="10512" spans="1:25" x14ac:dyDescent="0.2">
      <c r="A10512" t="s">
        <v>9864</v>
      </c>
      <c r="B10512" t="s">
        <v>387</v>
      </c>
      <c r="C10512">
        <v>7</v>
      </c>
      <c r="D10512">
        <v>5</v>
      </c>
      <c r="E10512" t="s">
        <v>5781</v>
      </c>
      <c r="F10512">
        <v>212.15600000000001</v>
      </c>
      <c r="G10512">
        <v>83.823999999999998</v>
      </c>
      <c r="H10512">
        <v>44.789000000000001</v>
      </c>
      <c r="I10512">
        <v>17783.811000000002</v>
      </c>
      <c r="J10512">
        <v>7252706</v>
      </c>
      <c r="K10512">
        <v>4.8639999999999999</v>
      </c>
      <c r="L10512">
        <v>2.99</v>
      </c>
      <c r="M10512">
        <v>1031.9069999999999</v>
      </c>
      <c r="N10512">
        <v>420839</v>
      </c>
      <c r="O10512">
        <v>1.514</v>
      </c>
      <c r="P10512">
        <v>1.0049999999999999</v>
      </c>
      <c r="Q10512">
        <v>321.21499999999997</v>
      </c>
      <c r="R10512">
        <v>131000</v>
      </c>
      <c r="S10512">
        <v>0</v>
      </c>
      <c r="T10512">
        <v>0</v>
      </c>
      <c r="U10512">
        <v>0</v>
      </c>
      <c r="V10512">
        <v>0</v>
      </c>
      <c r="W10512">
        <f t="shared" si="417"/>
        <v>0</v>
      </c>
      <c r="X10512">
        <f t="shared" si="415"/>
        <v>0</v>
      </c>
      <c r="Y10512">
        <f t="shared" si="416"/>
        <v>0</v>
      </c>
    </row>
    <row r="10513" spans="1:25" x14ac:dyDescent="0.2">
      <c r="A10513" t="s">
        <v>9864</v>
      </c>
      <c r="B10513" t="s">
        <v>387</v>
      </c>
      <c r="C10513">
        <v>7</v>
      </c>
      <c r="D10513">
        <v>8</v>
      </c>
      <c r="E10513" t="s">
        <v>10079</v>
      </c>
      <c r="F10513">
        <v>249.20699999999999</v>
      </c>
      <c r="G10513">
        <v>75.903000000000006</v>
      </c>
      <c r="H10513">
        <v>37.347999999999999</v>
      </c>
      <c r="I10513">
        <v>18915.578000000001</v>
      </c>
      <c r="J10513">
        <v>7714270</v>
      </c>
      <c r="K10513">
        <v>26.875</v>
      </c>
      <c r="L10513">
        <v>19.876000000000001</v>
      </c>
      <c r="M10513">
        <v>6697.3149999999996</v>
      </c>
      <c r="N10513">
        <v>2731341</v>
      </c>
      <c r="O10513">
        <v>1.83</v>
      </c>
      <c r="P10513">
        <v>4.5570000000000004</v>
      </c>
      <c r="Q10513">
        <v>455.983</v>
      </c>
      <c r="R10513">
        <v>185962</v>
      </c>
      <c r="S10513">
        <v>5.0000000000000001E-3</v>
      </c>
      <c r="T10513">
        <v>1.131</v>
      </c>
      <c r="U10513">
        <v>1.2509999999999999</v>
      </c>
      <c r="V10513">
        <v>510</v>
      </c>
      <c r="W10513">
        <f t="shared" si="417"/>
        <v>2</v>
      </c>
      <c r="X10513">
        <f t="shared" si="415"/>
        <v>205.54739999999998</v>
      </c>
      <c r="Y10513">
        <f t="shared" si="416"/>
        <v>2.2680000000000002</v>
      </c>
    </row>
    <row r="10514" spans="1:25" x14ac:dyDescent="0.2">
      <c r="A10514" t="s">
        <v>9864</v>
      </c>
      <c r="B10514" t="s">
        <v>387</v>
      </c>
      <c r="C10514">
        <v>7</v>
      </c>
      <c r="D10514">
        <v>10</v>
      </c>
      <c r="E10514" t="s">
        <v>10080</v>
      </c>
      <c r="F10514">
        <v>220.34899999999999</v>
      </c>
      <c r="G10514">
        <v>80.53</v>
      </c>
      <c r="H10514">
        <v>40.6</v>
      </c>
      <c r="I10514">
        <v>17744.574000000001</v>
      </c>
      <c r="J10514">
        <v>7236704</v>
      </c>
      <c r="K10514">
        <v>10.205</v>
      </c>
      <c r="L10514">
        <v>6.9039999999999999</v>
      </c>
      <c r="M10514">
        <v>2248.761</v>
      </c>
      <c r="N10514">
        <v>917104</v>
      </c>
      <c r="O10514">
        <v>1.925</v>
      </c>
      <c r="P10514">
        <v>2.524</v>
      </c>
      <c r="Q10514">
        <v>424.19499999999999</v>
      </c>
      <c r="R10514">
        <v>172998</v>
      </c>
      <c r="S10514">
        <v>8.9999999999999993E-3</v>
      </c>
      <c r="T10514">
        <v>1.4730000000000001</v>
      </c>
      <c r="U10514">
        <v>1.8759999999999999</v>
      </c>
      <c r="V10514">
        <v>765</v>
      </c>
      <c r="W10514">
        <f t="shared" si="417"/>
        <v>3</v>
      </c>
      <c r="X10514">
        <f t="shared" si="415"/>
        <v>148.32899999999995</v>
      </c>
      <c r="Y10514">
        <f t="shared" si="416"/>
        <v>4.0679999999999996</v>
      </c>
    </row>
    <row r="10515" spans="1:25" x14ac:dyDescent="0.2">
      <c r="A10515" t="s">
        <v>9864</v>
      </c>
      <c r="B10515" t="s">
        <v>387</v>
      </c>
      <c r="C10515">
        <v>7</v>
      </c>
      <c r="D10515">
        <v>11</v>
      </c>
      <c r="E10515" t="s">
        <v>10081</v>
      </c>
      <c r="F10515">
        <v>192.72399999999999</v>
      </c>
      <c r="G10515">
        <v>54.033999999999999</v>
      </c>
      <c r="H10515">
        <v>31.288</v>
      </c>
      <c r="I10515">
        <v>10413.602999999999</v>
      </c>
      <c r="J10515">
        <v>4246941</v>
      </c>
      <c r="K10515">
        <v>25.611000000000001</v>
      </c>
      <c r="L10515">
        <v>14.585000000000001</v>
      </c>
      <c r="M10515">
        <v>4935.8019999999997</v>
      </c>
      <c r="N10515">
        <v>2012950</v>
      </c>
      <c r="O10515">
        <v>2.1139999999999999</v>
      </c>
      <c r="P10515">
        <v>6.35</v>
      </c>
      <c r="Q10515">
        <v>407.36500000000001</v>
      </c>
      <c r="R10515">
        <v>166134</v>
      </c>
      <c r="S10515">
        <v>6.0000000000000001E-3</v>
      </c>
      <c r="T10515">
        <v>1.286</v>
      </c>
      <c r="U10515">
        <v>1.2509999999999999</v>
      </c>
      <c r="V10515">
        <v>510</v>
      </c>
      <c r="W10515">
        <f t="shared" si="417"/>
        <v>2</v>
      </c>
      <c r="X10515">
        <f t="shared" si="415"/>
        <v>118.03499999999998</v>
      </c>
      <c r="Y10515">
        <f t="shared" si="416"/>
        <v>2.2680000000000002</v>
      </c>
    </row>
    <row r="10516" spans="1:25" x14ac:dyDescent="0.2">
      <c r="A10516" t="s">
        <v>9864</v>
      </c>
      <c r="B10516" t="s">
        <v>387</v>
      </c>
      <c r="C10516">
        <v>7</v>
      </c>
      <c r="D10516">
        <v>12</v>
      </c>
      <c r="E10516" t="s">
        <v>10082</v>
      </c>
      <c r="F10516">
        <v>269.53100000000001</v>
      </c>
      <c r="G10516">
        <v>69.155000000000001</v>
      </c>
      <c r="H10516">
        <v>35.283000000000001</v>
      </c>
      <c r="I10516">
        <v>18639.388999999999</v>
      </c>
      <c r="J10516">
        <v>7601633</v>
      </c>
      <c r="K10516">
        <v>26.488</v>
      </c>
      <c r="L10516">
        <v>15.692</v>
      </c>
      <c r="M10516">
        <v>7139.375</v>
      </c>
      <c r="N10516">
        <v>2911625</v>
      </c>
      <c r="O10516">
        <v>2.988</v>
      </c>
      <c r="P10516">
        <v>11.365</v>
      </c>
      <c r="Q10516">
        <v>805.34500000000003</v>
      </c>
      <c r="R10516">
        <v>328441</v>
      </c>
      <c r="S10516">
        <v>1.9E-2</v>
      </c>
      <c r="T10516">
        <v>2.1749999999999998</v>
      </c>
      <c r="U10516">
        <v>5.0019999999999998</v>
      </c>
      <c r="V10516">
        <v>2040</v>
      </c>
      <c r="W10516">
        <f t="shared" si="417"/>
        <v>8</v>
      </c>
      <c r="X10516">
        <f t="shared" si="415"/>
        <v>834.399</v>
      </c>
      <c r="Y10516">
        <f t="shared" si="416"/>
        <v>13.068</v>
      </c>
    </row>
    <row r="10517" spans="1:25" x14ac:dyDescent="0.2">
      <c r="A10517" t="s">
        <v>9864</v>
      </c>
      <c r="B10517" t="s">
        <v>387</v>
      </c>
      <c r="C10517">
        <v>7</v>
      </c>
      <c r="D10517">
        <v>13</v>
      </c>
      <c r="E10517" t="s">
        <v>8369</v>
      </c>
      <c r="F10517">
        <v>229.45599999999999</v>
      </c>
      <c r="G10517">
        <v>71.786000000000001</v>
      </c>
      <c r="H10517">
        <v>37.219000000000001</v>
      </c>
      <c r="I10517">
        <v>16471.79</v>
      </c>
      <c r="J10517">
        <v>6717629</v>
      </c>
      <c r="K10517">
        <v>10.273</v>
      </c>
      <c r="L10517">
        <v>7.1520000000000001</v>
      </c>
      <c r="M10517">
        <v>2357.241</v>
      </c>
      <c r="N10517">
        <v>961345</v>
      </c>
      <c r="O10517">
        <v>2.4710000000000001</v>
      </c>
      <c r="P10517">
        <v>8.3490000000000002</v>
      </c>
      <c r="Q10517">
        <v>567.07500000000005</v>
      </c>
      <c r="R10517">
        <v>231268</v>
      </c>
      <c r="S10517">
        <v>1.0999999999999999E-2</v>
      </c>
      <c r="T10517">
        <v>1.667</v>
      </c>
      <c r="U10517">
        <v>2.5009999999999999</v>
      </c>
      <c r="V10517">
        <v>1020</v>
      </c>
      <c r="W10517">
        <f t="shared" si="417"/>
        <v>4</v>
      </c>
      <c r="X10517">
        <f t="shared" si="415"/>
        <v>405.51300000000003</v>
      </c>
      <c r="Y10517">
        <f t="shared" si="416"/>
        <v>5.8679999999999994</v>
      </c>
    </row>
    <row r="10518" spans="1:25" x14ac:dyDescent="0.2">
      <c r="A10518" t="s">
        <v>9864</v>
      </c>
      <c r="B10518" t="s">
        <v>387</v>
      </c>
      <c r="C10518">
        <v>7</v>
      </c>
      <c r="D10518">
        <v>14</v>
      </c>
      <c r="E10518" t="s">
        <v>10083</v>
      </c>
      <c r="F10518">
        <v>68.659000000000006</v>
      </c>
      <c r="G10518">
        <v>42.26</v>
      </c>
      <c r="H10518">
        <v>24.527000000000001</v>
      </c>
      <c r="I10518">
        <v>2901.5169999999998</v>
      </c>
      <c r="J10518">
        <v>1183315</v>
      </c>
      <c r="K10518">
        <v>7.2619999999999996</v>
      </c>
      <c r="L10518">
        <v>3.9289999999999998</v>
      </c>
      <c r="M10518">
        <v>498.63400000000001</v>
      </c>
      <c r="N10518">
        <v>203356</v>
      </c>
      <c r="O10518">
        <v>1.736</v>
      </c>
      <c r="P10518">
        <v>1.131</v>
      </c>
      <c r="Q10518">
        <v>119.19</v>
      </c>
      <c r="R10518">
        <v>48609</v>
      </c>
      <c r="S10518">
        <v>0</v>
      </c>
      <c r="T10518">
        <v>0</v>
      </c>
      <c r="U10518">
        <v>0</v>
      </c>
      <c r="V10518">
        <v>0</v>
      </c>
      <c r="W10518">
        <f t="shared" si="417"/>
        <v>0</v>
      </c>
      <c r="X10518">
        <f t="shared" si="415"/>
        <v>0</v>
      </c>
      <c r="Y10518">
        <f t="shared" si="416"/>
        <v>0</v>
      </c>
    </row>
    <row r="10519" spans="1:25" x14ac:dyDescent="0.2">
      <c r="A10519" t="s">
        <v>9864</v>
      </c>
      <c r="B10519" t="s">
        <v>387</v>
      </c>
      <c r="C10519">
        <v>7</v>
      </c>
      <c r="D10519">
        <v>15</v>
      </c>
      <c r="E10519" t="s">
        <v>10084</v>
      </c>
      <c r="F10519">
        <v>315.05599999999998</v>
      </c>
      <c r="G10519">
        <v>70.058999999999997</v>
      </c>
      <c r="H10519">
        <v>30.352</v>
      </c>
      <c r="I10519">
        <v>22072.436000000002</v>
      </c>
      <c r="J10519">
        <v>9001720</v>
      </c>
      <c r="K10519">
        <v>52.609000000000002</v>
      </c>
      <c r="L10519">
        <v>22.72</v>
      </c>
      <c r="M10519">
        <v>16574.781999999999</v>
      </c>
      <c r="N10519">
        <v>6759632</v>
      </c>
      <c r="O10519">
        <v>3.8359999999999999</v>
      </c>
      <c r="P10519">
        <v>11.138</v>
      </c>
      <c r="Q10519">
        <v>1208.598</v>
      </c>
      <c r="R10519">
        <v>492898</v>
      </c>
      <c r="S10519">
        <v>3.5999999999999997E-2</v>
      </c>
      <c r="T10519">
        <v>3.0179999999999998</v>
      </c>
      <c r="U10519">
        <v>11.255000000000001</v>
      </c>
      <c r="V10519">
        <v>4590</v>
      </c>
      <c r="W10519">
        <f t="shared" si="417"/>
        <v>18</v>
      </c>
      <c r="X10519">
        <f t="shared" si="415"/>
        <v>1560.2544</v>
      </c>
      <c r="Y10519">
        <f t="shared" si="416"/>
        <v>31.068000000000005</v>
      </c>
    </row>
    <row r="10520" spans="1:25" x14ac:dyDescent="0.2">
      <c r="A10520" t="s">
        <v>9864</v>
      </c>
      <c r="B10520" t="s">
        <v>387</v>
      </c>
      <c r="C10520">
        <v>7</v>
      </c>
      <c r="D10520">
        <v>17</v>
      </c>
      <c r="E10520" t="s">
        <v>10085</v>
      </c>
      <c r="F10520">
        <v>359.21699999999998</v>
      </c>
      <c r="G10520">
        <v>88.046999999999997</v>
      </c>
      <c r="H10520">
        <v>35.265999999999998</v>
      </c>
      <c r="I10520">
        <v>31627.817999999999</v>
      </c>
      <c r="J10520">
        <v>12898656</v>
      </c>
      <c r="K10520">
        <v>35.828000000000003</v>
      </c>
      <c r="L10520">
        <v>22.064</v>
      </c>
      <c r="M10520">
        <v>12870.119000000001</v>
      </c>
      <c r="N10520">
        <v>5248773</v>
      </c>
      <c r="O10520">
        <v>3.9950000000000001</v>
      </c>
      <c r="P10520">
        <v>12.355</v>
      </c>
      <c r="Q10520">
        <v>1435.0350000000001</v>
      </c>
      <c r="R10520">
        <v>585245</v>
      </c>
      <c r="S10520">
        <v>3.5000000000000003E-2</v>
      </c>
      <c r="T10520">
        <v>2.9790000000000001</v>
      </c>
      <c r="U10520">
        <v>12.505000000000001</v>
      </c>
      <c r="V10520">
        <v>5100</v>
      </c>
      <c r="W10520">
        <f t="shared" si="417"/>
        <v>20</v>
      </c>
      <c r="X10520">
        <f t="shared" si="415"/>
        <v>1967.8410000000003</v>
      </c>
      <c r="Y10520">
        <f t="shared" si="416"/>
        <v>34.668000000000006</v>
      </c>
    </row>
    <row r="10521" spans="1:25" x14ac:dyDescent="0.2">
      <c r="A10521" t="s">
        <v>9864</v>
      </c>
      <c r="B10521" t="s">
        <v>387</v>
      </c>
      <c r="C10521">
        <v>7</v>
      </c>
      <c r="D10521">
        <v>21</v>
      </c>
      <c r="E10521" t="s">
        <v>10086</v>
      </c>
      <c r="F10521">
        <v>275.637</v>
      </c>
      <c r="G10521">
        <v>70.876000000000005</v>
      </c>
      <c r="H10521">
        <v>36.267000000000003</v>
      </c>
      <c r="I10521">
        <v>19536.04</v>
      </c>
      <c r="J10521">
        <v>7967311</v>
      </c>
      <c r="K10521">
        <v>34.070999999999998</v>
      </c>
      <c r="L10521">
        <v>14.972</v>
      </c>
      <c r="M10521">
        <v>9391.1650000000009</v>
      </c>
      <c r="N10521">
        <v>3829964</v>
      </c>
      <c r="O10521">
        <v>5.3769999999999998</v>
      </c>
      <c r="P10521">
        <v>13.545999999999999</v>
      </c>
      <c r="Q10521">
        <v>1482.2070000000001</v>
      </c>
      <c r="R10521">
        <v>604483</v>
      </c>
      <c r="S10521">
        <v>5.3999999999999999E-2</v>
      </c>
      <c r="T10521">
        <v>3.726</v>
      </c>
      <c r="U10521">
        <v>15.006</v>
      </c>
      <c r="V10521">
        <v>6120</v>
      </c>
      <c r="W10521">
        <f t="shared" si="417"/>
        <v>24</v>
      </c>
      <c r="X10521">
        <f t="shared" si="415"/>
        <v>2052.7506000000003</v>
      </c>
      <c r="Y10521">
        <f t="shared" si="416"/>
        <v>41.868000000000002</v>
      </c>
    </row>
    <row r="10522" spans="1:25" x14ac:dyDescent="0.2">
      <c r="A10522" t="s">
        <v>9864</v>
      </c>
      <c r="B10522" t="s">
        <v>387</v>
      </c>
      <c r="C10522">
        <v>7</v>
      </c>
      <c r="D10522">
        <v>22</v>
      </c>
      <c r="E10522" t="s">
        <v>10087</v>
      </c>
      <c r="F10522">
        <v>287.82799999999997</v>
      </c>
      <c r="G10522">
        <v>53.262999999999998</v>
      </c>
      <c r="H10522">
        <v>30.620999999999999</v>
      </c>
      <c r="I10522">
        <v>15330.534</v>
      </c>
      <c r="J10522">
        <v>6252195</v>
      </c>
      <c r="K10522">
        <v>25.869</v>
      </c>
      <c r="L10522">
        <v>17.626000000000001</v>
      </c>
      <c r="M10522">
        <v>7445.7479999999996</v>
      </c>
      <c r="N10522">
        <v>3036572</v>
      </c>
      <c r="O10522">
        <v>3.339</v>
      </c>
      <c r="P10522">
        <v>9.9559999999999995</v>
      </c>
      <c r="Q10522">
        <v>960.95299999999997</v>
      </c>
      <c r="R10522">
        <v>391902</v>
      </c>
      <c r="S10522">
        <v>2.4E-2</v>
      </c>
      <c r="T10522">
        <v>2.468</v>
      </c>
      <c r="U10522">
        <v>6.8780000000000001</v>
      </c>
      <c r="V10522">
        <v>2805</v>
      </c>
      <c r="W10522">
        <f t="shared" si="417"/>
        <v>11</v>
      </c>
      <c r="X10522">
        <f t="shared" si="415"/>
        <v>1114.4934000000001</v>
      </c>
      <c r="Y10522">
        <f t="shared" si="416"/>
        <v>18.468</v>
      </c>
    </row>
    <row r="10523" spans="1:25" x14ac:dyDescent="0.2">
      <c r="A10523" t="s">
        <v>9864</v>
      </c>
      <c r="B10523" t="s">
        <v>387</v>
      </c>
      <c r="C10523">
        <v>8</v>
      </c>
      <c r="D10523">
        <v>1</v>
      </c>
      <c r="E10523" t="s">
        <v>1070</v>
      </c>
      <c r="F10523">
        <v>265.27</v>
      </c>
      <c r="G10523">
        <v>55.182000000000002</v>
      </c>
      <c r="H10523">
        <v>28.463999999999999</v>
      </c>
      <c r="I10523">
        <v>14638.23</v>
      </c>
      <c r="J10523">
        <v>5969855</v>
      </c>
      <c r="K10523">
        <v>59.088000000000001</v>
      </c>
      <c r="L10523">
        <v>30.273</v>
      </c>
      <c r="M10523">
        <v>15674.288</v>
      </c>
      <c r="N10523">
        <v>6392387</v>
      </c>
      <c r="O10523">
        <v>2.0019999999999998</v>
      </c>
      <c r="P10523">
        <v>4.6289999999999996</v>
      </c>
      <c r="Q10523">
        <v>531.08100000000002</v>
      </c>
      <c r="R10523">
        <v>216589</v>
      </c>
      <c r="S10523">
        <v>5.0000000000000001E-3</v>
      </c>
      <c r="T10523">
        <v>1.0960000000000001</v>
      </c>
      <c r="U10523">
        <v>1.2509999999999999</v>
      </c>
      <c r="V10523">
        <v>510</v>
      </c>
      <c r="W10523">
        <f t="shared" si="417"/>
        <v>2</v>
      </c>
      <c r="X10523">
        <f t="shared" si="415"/>
        <v>340.72379999999998</v>
      </c>
      <c r="Y10523">
        <f t="shared" si="416"/>
        <v>2.2680000000000002</v>
      </c>
    </row>
    <row r="10524" spans="1:25" x14ac:dyDescent="0.2">
      <c r="A10524" t="s">
        <v>9864</v>
      </c>
      <c r="B10524" t="s">
        <v>387</v>
      </c>
      <c r="C10524">
        <v>8</v>
      </c>
      <c r="D10524">
        <v>5</v>
      </c>
      <c r="E10524" t="s">
        <v>3873</v>
      </c>
      <c r="F10524">
        <v>327.529</v>
      </c>
      <c r="G10524">
        <v>57.612000000000002</v>
      </c>
      <c r="H10524">
        <v>27.196999999999999</v>
      </c>
      <c r="I10524">
        <v>18869.575000000001</v>
      </c>
      <c r="J10524">
        <v>7695509</v>
      </c>
      <c r="K10524">
        <v>68.683000000000007</v>
      </c>
      <c r="L10524">
        <v>32.555</v>
      </c>
      <c r="M10524">
        <v>22495.59</v>
      </c>
      <c r="N10524">
        <v>9174293</v>
      </c>
      <c r="O10524">
        <v>2.3090000000000002</v>
      </c>
      <c r="P10524">
        <v>9.06</v>
      </c>
      <c r="Q10524">
        <v>756.25099999999998</v>
      </c>
      <c r="R10524">
        <v>308419</v>
      </c>
      <c r="S10524">
        <v>8.0000000000000002E-3</v>
      </c>
      <c r="T10524">
        <v>1.395</v>
      </c>
      <c r="U10524">
        <v>2.5009999999999999</v>
      </c>
      <c r="V10524">
        <v>1020</v>
      </c>
      <c r="W10524">
        <f t="shared" si="417"/>
        <v>4</v>
      </c>
      <c r="X10524">
        <f t="shared" si="415"/>
        <v>746.02979999999991</v>
      </c>
      <c r="Y10524">
        <f t="shared" si="416"/>
        <v>5.8679999999999994</v>
      </c>
    </row>
    <row r="10525" spans="1:25" x14ac:dyDescent="0.2">
      <c r="A10525" t="s">
        <v>9864</v>
      </c>
      <c r="B10525" t="s">
        <v>387</v>
      </c>
      <c r="C10525">
        <v>8</v>
      </c>
      <c r="D10525">
        <v>6</v>
      </c>
      <c r="E10525" t="s">
        <v>10088</v>
      </c>
      <c r="F10525">
        <v>290.65800000000002</v>
      </c>
      <c r="G10525">
        <v>69.066000000000003</v>
      </c>
      <c r="H10525">
        <v>31.917000000000002</v>
      </c>
      <c r="I10525">
        <v>20074.569</v>
      </c>
      <c r="J10525">
        <v>8186937</v>
      </c>
      <c r="K10525">
        <v>51.904000000000003</v>
      </c>
      <c r="L10525">
        <v>20.196000000000002</v>
      </c>
      <c r="M10525">
        <v>15086.255999999999</v>
      </c>
      <c r="N10525">
        <v>6152572</v>
      </c>
      <c r="O10525">
        <v>3.528</v>
      </c>
      <c r="P10525">
        <v>12.38</v>
      </c>
      <c r="Q10525">
        <v>1025.4559999999999</v>
      </c>
      <c r="R10525">
        <v>418208</v>
      </c>
      <c r="S10525">
        <v>2.8000000000000001E-2</v>
      </c>
      <c r="T10525">
        <v>2.67</v>
      </c>
      <c r="U10525">
        <v>8.1280000000000001</v>
      </c>
      <c r="V10525">
        <v>3315</v>
      </c>
      <c r="W10525">
        <f t="shared" si="417"/>
        <v>13</v>
      </c>
      <c r="X10525">
        <f t="shared" si="415"/>
        <v>1230.5988</v>
      </c>
      <c r="Y10525">
        <f t="shared" si="416"/>
        <v>22.068000000000001</v>
      </c>
    </row>
    <row r="10526" spans="1:25" x14ac:dyDescent="0.2">
      <c r="A10526" t="s">
        <v>9864</v>
      </c>
      <c r="B10526" t="s">
        <v>387</v>
      </c>
      <c r="C10526">
        <v>8</v>
      </c>
      <c r="D10526">
        <v>7</v>
      </c>
      <c r="E10526" t="s">
        <v>10089</v>
      </c>
      <c r="F10526">
        <v>269.048</v>
      </c>
      <c r="G10526">
        <v>58.371000000000002</v>
      </c>
      <c r="H10526">
        <v>30.108000000000001</v>
      </c>
      <c r="I10526">
        <v>15704.679</v>
      </c>
      <c r="J10526">
        <v>6404781</v>
      </c>
      <c r="K10526">
        <v>41.262999999999998</v>
      </c>
      <c r="L10526">
        <v>29.027999999999999</v>
      </c>
      <c r="M10526">
        <v>11101.869000000001</v>
      </c>
      <c r="N10526">
        <v>4527634</v>
      </c>
      <c r="O10526">
        <v>2.0339999999999998</v>
      </c>
      <c r="P10526">
        <v>4.2009999999999996</v>
      </c>
      <c r="Q10526">
        <v>547.13499999999999</v>
      </c>
      <c r="R10526">
        <v>223136</v>
      </c>
      <c r="S10526">
        <v>5.0000000000000001E-3</v>
      </c>
      <c r="T10526">
        <v>1.089</v>
      </c>
      <c r="U10526">
        <v>1.2509999999999999</v>
      </c>
      <c r="V10526">
        <v>510</v>
      </c>
      <c r="W10526">
        <f t="shared" si="417"/>
        <v>2</v>
      </c>
      <c r="X10526">
        <f t="shared" si="415"/>
        <v>369.62099999999998</v>
      </c>
      <c r="Y10526">
        <f t="shared" si="416"/>
        <v>2.2680000000000002</v>
      </c>
    </row>
    <row r="10527" spans="1:25" x14ac:dyDescent="0.2">
      <c r="A10527" t="s">
        <v>9864</v>
      </c>
      <c r="B10527" t="s">
        <v>387</v>
      </c>
      <c r="C10527">
        <v>8</v>
      </c>
      <c r="D10527">
        <v>10</v>
      </c>
      <c r="E10527" t="s">
        <v>10090</v>
      </c>
      <c r="F10527">
        <v>125.56100000000001</v>
      </c>
      <c r="G10527">
        <v>62.963000000000001</v>
      </c>
      <c r="H10527">
        <v>28.888000000000002</v>
      </c>
      <c r="I10527">
        <v>7905.7209999999995</v>
      </c>
      <c r="J10527">
        <v>3224161</v>
      </c>
      <c r="K10527">
        <v>21.943999999999999</v>
      </c>
      <c r="L10527">
        <v>10.904999999999999</v>
      </c>
      <c r="M10527">
        <v>2755.2489999999998</v>
      </c>
      <c r="N10527">
        <v>1123663</v>
      </c>
      <c r="O10527">
        <v>2.036</v>
      </c>
      <c r="P10527">
        <v>3.6120000000000001</v>
      </c>
      <c r="Q10527">
        <v>255.68199999999999</v>
      </c>
      <c r="R10527">
        <v>104274</v>
      </c>
      <c r="S10527">
        <v>0</v>
      </c>
      <c r="T10527">
        <v>0</v>
      </c>
      <c r="U10527">
        <v>0</v>
      </c>
      <c r="V10527">
        <v>0</v>
      </c>
      <c r="W10527">
        <f t="shared" si="417"/>
        <v>0</v>
      </c>
      <c r="X10527">
        <f t="shared" si="415"/>
        <v>0</v>
      </c>
      <c r="Y10527">
        <f t="shared" si="416"/>
        <v>0</v>
      </c>
    </row>
    <row r="10528" spans="1:25" x14ac:dyDescent="0.2">
      <c r="A10528" t="s">
        <v>9864</v>
      </c>
      <c r="B10528" t="s">
        <v>387</v>
      </c>
      <c r="C10528">
        <v>8</v>
      </c>
      <c r="D10528">
        <v>14</v>
      </c>
      <c r="E10528" t="s">
        <v>7923</v>
      </c>
      <c r="F10528">
        <v>296.49400000000003</v>
      </c>
      <c r="G10528">
        <v>79.037000000000006</v>
      </c>
      <c r="H10528">
        <v>37.697000000000003</v>
      </c>
      <c r="I10528">
        <v>23433.982</v>
      </c>
      <c r="J10528">
        <v>9556994</v>
      </c>
      <c r="K10528">
        <v>39.405999999999999</v>
      </c>
      <c r="L10528">
        <v>18.835000000000001</v>
      </c>
      <c r="M10528">
        <v>11683.548000000001</v>
      </c>
      <c r="N10528">
        <v>4764858</v>
      </c>
      <c r="O10528">
        <v>4.7720000000000002</v>
      </c>
      <c r="P10528">
        <v>9.2390000000000008</v>
      </c>
      <c r="Q10528">
        <v>1414.8889999999999</v>
      </c>
      <c r="R10528">
        <v>577029</v>
      </c>
      <c r="S10528">
        <v>4.3999999999999997E-2</v>
      </c>
      <c r="T10528">
        <v>3.36</v>
      </c>
      <c r="U10528">
        <v>13.131</v>
      </c>
      <c r="V10528">
        <v>5355</v>
      </c>
      <c r="W10528">
        <f t="shared" si="417"/>
        <v>21</v>
      </c>
      <c r="X10528">
        <f t="shared" ref="X10528:X10582" si="418">(MAX(0, (Q10528-341.79)))*1.8</f>
        <v>1931.5781999999999</v>
      </c>
      <c r="Y10528">
        <f t="shared" ref="Y10528:Y10582" si="419">(MAX(0, (W10528-0.74)))*1.8</f>
        <v>36.468000000000004</v>
      </c>
    </row>
    <row r="10529" spans="1:25" x14ac:dyDescent="0.2">
      <c r="A10529" t="s">
        <v>9864</v>
      </c>
      <c r="B10529" t="s">
        <v>387</v>
      </c>
      <c r="C10529">
        <v>8</v>
      </c>
      <c r="D10529">
        <v>15</v>
      </c>
      <c r="E10529" t="s">
        <v>9090</v>
      </c>
      <c r="F10529">
        <v>225.22300000000001</v>
      </c>
      <c r="G10529">
        <v>37.194000000000003</v>
      </c>
      <c r="H10529">
        <v>19.856000000000002</v>
      </c>
      <c r="I10529">
        <v>8377.0689999999995</v>
      </c>
      <c r="J10529">
        <v>3416389</v>
      </c>
      <c r="K10529">
        <v>32.420999999999999</v>
      </c>
      <c r="L10529">
        <v>17.545000000000002</v>
      </c>
      <c r="M10529">
        <v>7302.0079999999998</v>
      </c>
      <c r="N10529">
        <v>2977951</v>
      </c>
      <c r="O10529">
        <v>3.1850000000000001</v>
      </c>
      <c r="P10529">
        <v>9.8659999999999997</v>
      </c>
      <c r="Q10529">
        <v>717.37199999999996</v>
      </c>
      <c r="R10529">
        <v>292563</v>
      </c>
      <c r="S10529">
        <v>2.5000000000000001E-2</v>
      </c>
      <c r="T10529">
        <v>2.524</v>
      </c>
      <c r="U10529">
        <v>5.6269999999999998</v>
      </c>
      <c r="V10529">
        <v>2295</v>
      </c>
      <c r="W10529">
        <f t="shared" si="417"/>
        <v>9</v>
      </c>
      <c r="X10529">
        <f t="shared" si="418"/>
        <v>676.04759999999987</v>
      </c>
      <c r="Y10529">
        <f t="shared" si="419"/>
        <v>14.868</v>
      </c>
    </row>
    <row r="10530" spans="1:25" x14ac:dyDescent="0.2">
      <c r="A10530" t="s">
        <v>9864</v>
      </c>
      <c r="B10530" t="s">
        <v>387</v>
      </c>
      <c r="C10530">
        <v>8</v>
      </c>
      <c r="D10530">
        <v>18</v>
      </c>
      <c r="E10530" t="s">
        <v>10091</v>
      </c>
      <c r="F10530">
        <v>330.702</v>
      </c>
      <c r="G10530">
        <v>70.551000000000002</v>
      </c>
      <c r="H10530">
        <v>38.198999999999998</v>
      </c>
      <c r="I10530">
        <v>23331.403999999999</v>
      </c>
      <c r="J10530">
        <v>9515160</v>
      </c>
      <c r="K10530">
        <v>45.237000000000002</v>
      </c>
      <c r="L10530">
        <v>19.771000000000001</v>
      </c>
      <c r="M10530">
        <v>14959.942999999999</v>
      </c>
      <c r="N10530">
        <v>6101058</v>
      </c>
      <c r="O10530">
        <v>3.8319999999999999</v>
      </c>
      <c r="P10530">
        <v>11.644</v>
      </c>
      <c r="Q10530">
        <v>1267.2550000000001</v>
      </c>
      <c r="R10530">
        <v>516820</v>
      </c>
      <c r="S10530">
        <v>3.7999999999999999E-2</v>
      </c>
      <c r="T10530">
        <v>3.105</v>
      </c>
      <c r="U10530">
        <v>12.505000000000001</v>
      </c>
      <c r="V10530">
        <v>5100</v>
      </c>
      <c r="W10530">
        <f t="shared" si="417"/>
        <v>20</v>
      </c>
      <c r="X10530">
        <f t="shared" si="418"/>
        <v>1665.8370000000002</v>
      </c>
      <c r="Y10530">
        <f t="shared" si="419"/>
        <v>34.668000000000006</v>
      </c>
    </row>
    <row r="10531" spans="1:25" x14ac:dyDescent="0.2">
      <c r="A10531" t="s">
        <v>9864</v>
      </c>
      <c r="B10531" t="s">
        <v>387</v>
      </c>
      <c r="C10531">
        <v>8</v>
      </c>
      <c r="D10531">
        <v>22</v>
      </c>
      <c r="E10531" t="s">
        <v>10092</v>
      </c>
      <c r="F10531">
        <v>211.857</v>
      </c>
      <c r="G10531">
        <v>78.343000000000004</v>
      </c>
      <c r="H10531">
        <v>35.808999999999997</v>
      </c>
      <c r="I10531">
        <v>16597.451000000001</v>
      </c>
      <c r="J10531">
        <v>6768877</v>
      </c>
      <c r="K10531">
        <v>6.3040000000000003</v>
      </c>
      <c r="L10531">
        <v>3.782</v>
      </c>
      <c r="M10531">
        <v>1335.6079999999999</v>
      </c>
      <c r="N10531">
        <v>544696</v>
      </c>
      <c r="O10531">
        <v>2.0329999999999999</v>
      </c>
      <c r="P10531">
        <v>4.0460000000000003</v>
      </c>
      <c r="Q10531">
        <v>430.68299999999999</v>
      </c>
      <c r="R10531">
        <v>175644</v>
      </c>
      <c r="S10531">
        <v>6.0000000000000001E-3</v>
      </c>
      <c r="T10531">
        <v>1.2270000000000001</v>
      </c>
      <c r="U10531">
        <v>1.2509999999999999</v>
      </c>
      <c r="V10531">
        <v>510</v>
      </c>
      <c r="W10531">
        <f t="shared" si="417"/>
        <v>2</v>
      </c>
      <c r="X10531">
        <f t="shared" si="418"/>
        <v>160.00739999999996</v>
      </c>
      <c r="Y10531">
        <f t="shared" si="419"/>
        <v>2.2680000000000002</v>
      </c>
    </row>
    <row r="10532" spans="1:25" x14ac:dyDescent="0.2">
      <c r="A10532" t="s">
        <v>9864</v>
      </c>
      <c r="B10532" t="s">
        <v>387</v>
      </c>
      <c r="C10532">
        <v>8</v>
      </c>
      <c r="D10532">
        <v>23</v>
      </c>
      <c r="E10532" t="s">
        <v>10093</v>
      </c>
      <c r="F10532">
        <v>154.03399999999999</v>
      </c>
      <c r="G10532">
        <v>64.031999999999996</v>
      </c>
      <c r="H10532">
        <v>34.802</v>
      </c>
      <c r="I10532">
        <v>9863.0939999999991</v>
      </c>
      <c r="J10532">
        <v>4022429</v>
      </c>
      <c r="K10532">
        <v>20.100000000000001</v>
      </c>
      <c r="L10532">
        <v>7.8079999999999998</v>
      </c>
      <c r="M10532">
        <v>3096.1489999999999</v>
      </c>
      <c r="N10532">
        <v>1262691</v>
      </c>
      <c r="O10532">
        <v>2.218</v>
      </c>
      <c r="P10532">
        <v>2.7109999999999999</v>
      </c>
      <c r="Q10532">
        <v>341.64499999999998</v>
      </c>
      <c r="R10532">
        <v>139332</v>
      </c>
      <c r="S10532">
        <v>0.02</v>
      </c>
      <c r="T10532">
        <v>2.2749999999999999</v>
      </c>
      <c r="U10532">
        <v>3.1259999999999999</v>
      </c>
      <c r="V10532">
        <v>1275</v>
      </c>
      <c r="W10532">
        <f t="shared" si="417"/>
        <v>5</v>
      </c>
      <c r="X10532">
        <f t="shared" si="418"/>
        <v>0</v>
      </c>
      <c r="Y10532">
        <f t="shared" si="419"/>
        <v>7.6680000000000001</v>
      </c>
    </row>
    <row r="10533" spans="1:25" x14ac:dyDescent="0.2">
      <c r="A10533" t="s">
        <v>9864</v>
      </c>
      <c r="B10533" t="s">
        <v>387</v>
      </c>
      <c r="C10533">
        <v>8</v>
      </c>
      <c r="D10533">
        <v>25</v>
      </c>
      <c r="E10533" t="s">
        <v>10094</v>
      </c>
      <c r="F10533">
        <v>192.268</v>
      </c>
      <c r="G10533">
        <v>77.899000000000001</v>
      </c>
      <c r="H10533">
        <v>35.435000000000002</v>
      </c>
      <c r="I10533">
        <v>14977.44</v>
      </c>
      <c r="J10533">
        <v>6108194</v>
      </c>
      <c r="K10533">
        <v>42.13</v>
      </c>
      <c r="L10533">
        <v>25.763000000000002</v>
      </c>
      <c r="M10533">
        <v>8100.3190000000004</v>
      </c>
      <c r="N10533">
        <v>3303523</v>
      </c>
      <c r="O10533">
        <v>1.9550000000000001</v>
      </c>
      <c r="P10533">
        <v>5.101</v>
      </c>
      <c r="Q10533">
        <v>375.96199999999999</v>
      </c>
      <c r="R10533">
        <v>153327</v>
      </c>
      <c r="S10533">
        <v>3.0000000000000001E-3</v>
      </c>
      <c r="T10533">
        <v>0.91100000000000003</v>
      </c>
      <c r="U10533">
        <v>0.625</v>
      </c>
      <c r="V10533">
        <v>255</v>
      </c>
      <c r="W10533">
        <f t="shared" si="417"/>
        <v>1</v>
      </c>
      <c r="X10533">
        <f t="shared" si="418"/>
        <v>61.509599999999942</v>
      </c>
      <c r="Y10533">
        <f t="shared" si="419"/>
        <v>0.46800000000000003</v>
      </c>
    </row>
    <row r="10534" spans="1:25" x14ac:dyDescent="0.2">
      <c r="A10534" t="s">
        <v>9864</v>
      </c>
      <c r="B10534" t="s">
        <v>387</v>
      </c>
      <c r="C10534">
        <v>8</v>
      </c>
      <c r="D10534">
        <v>26</v>
      </c>
      <c r="E10534" t="s">
        <v>10095</v>
      </c>
      <c r="F10534">
        <v>343.18299999999999</v>
      </c>
      <c r="G10534">
        <v>68.960999999999999</v>
      </c>
      <c r="H10534">
        <v>33.49</v>
      </c>
      <c r="I10534">
        <v>23666.09</v>
      </c>
      <c r="J10534">
        <v>9651654</v>
      </c>
      <c r="K10534">
        <v>43.371000000000002</v>
      </c>
      <c r="L10534">
        <v>17.195</v>
      </c>
      <c r="M10534">
        <v>14884.343999999999</v>
      </c>
      <c r="N10534">
        <v>6070227</v>
      </c>
      <c r="O10534">
        <v>4.3310000000000004</v>
      </c>
      <c r="P10534">
        <v>12.763</v>
      </c>
      <c r="Q10534">
        <v>1486.4739999999999</v>
      </c>
      <c r="R10534">
        <v>606223</v>
      </c>
      <c r="S10534">
        <v>5.6000000000000001E-2</v>
      </c>
      <c r="T10534">
        <v>3.7949999999999999</v>
      </c>
      <c r="U10534">
        <v>19.382999999999999</v>
      </c>
      <c r="V10534">
        <v>7905</v>
      </c>
      <c r="W10534">
        <f t="shared" si="417"/>
        <v>31</v>
      </c>
      <c r="X10534">
        <f t="shared" si="418"/>
        <v>2060.4312</v>
      </c>
      <c r="Y10534">
        <f t="shared" si="419"/>
        <v>54.468000000000004</v>
      </c>
    </row>
    <row r="10535" spans="1:25" x14ac:dyDescent="0.2">
      <c r="A10535" t="s">
        <v>9864</v>
      </c>
      <c r="B10535" t="s">
        <v>387</v>
      </c>
      <c r="C10535">
        <v>8</v>
      </c>
      <c r="D10535">
        <v>27</v>
      </c>
      <c r="E10535" t="s">
        <v>10096</v>
      </c>
      <c r="F10535">
        <v>235.29599999999999</v>
      </c>
      <c r="G10535">
        <v>62.872999999999998</v>
      </c>
      <c r="H10535">
        <v>30.63</v>
      </c>
      <c r="I10535">
        <v>14793.739</v>
      </c>
      <c r="J10535">
        <v>6033276</v>
      </c>
      <c r="K10535">
        <v>39.045999999999999</v>
      </c>
      <c r="L10535">
        <v>14.709</v>
      </c>
      <c r="M10535">
        <v>9187.3580000000002</v>
      </c>
      <c r="N10535">
        <v>3746846</v>
      </c>
      <c r="O10535">
        <v>2.27</v>
      </c>
      <c r="P10535">
        <v>3.87</v>
      </c>
      <c r="Q10535">
        <v>534.02599999999995</v>
      </c>
      <c r="R10535">
        <v>217790</v>
      </c>
      <c r="S10535">
        <v>1.6E-2</v>
      </c>
      <c r="T10535">
        <v>2.016</v>
      </c>
      <c r="U10535">
        <v>3.7519999999999998</v>
      </c>
      <c r="V10535">
        <v>1530</v>
      </c>
      <c r="W10535">
        <f t="shared" si="417"/>
        <v>6</v>
      </c>
      <c r="X10535">
        <f t="shared" si="418"/>
        <v>346.02479999999991</v>
      </c>
      <c r="Y10535">
        <f t="shared" si="419"/>
        <v>9.468</v>
      </c>
    </row>
    <row r="10536" spans="1:25" x14ac:dyDescent="0.2">
      <c r="A10536" t="s">
        <v>9864</v>
      </c>
      <c r="B10536" t="s">
        <v>387</v>
      </c>
      <c r="C10536">
        <v>8</v>
      </c>
      <c r="D10536">
        <v>31</v>
      </c>
      <c r="E10536" t="s">
        <v>10097</v>
      </c>
      <c r="F10536">
        <v>220.023</v>
      </c>
      <c r="G10536">
        <v>57.139000000000003</v>
      </c>
      <c r="H10536">
        <v>30.922000000000001</v>
      </c>
      <c r="I10536">
        <v>12571.936</v>
      </c>
      <c r="J10536">
        <v>5127166</v>
      </c>
      <c r="K10536">
        <v>5.5229999999999997</v>
      </c>
      <c r="L10536">
        <v>3.5529999999999999</v>
      </c>
      <c r="M10536">
        <v>1215.191</v>
      </c>
      <c r="N10536">
        <v>495587</v>
      </c>
      <c r="O10536">
        <v>2.2370000000000001</v>
      </c>
      <c r="P10536">
        <v>6.9779999999999998</v>
      </c>
      <c r="Q10536">
        <v>492.14600000000002</v>
      </c>
      <c r="R10536">
        <v>200710</v>
      </c>
      <c r="S10536">
        <v>6.0000000000000001E-3</v>
      </c>
      <c r="T10536">
        <v>1.204</v>
      </c>
      <c r="U10536">
        <v>1.2509999999999999</v>
      </c>
      <c r="V10536">
        <v>510</v>
      </c>
      <c r="W10536">
        <f t="shared" si="417"/>
        <v>2</v>
      </c>
      <c r="X10536">
        <f t="shared" si="418"/>
        <v>270.64080000000001</v>
      </c>
      <c r="Y10536">
        <f t="shared" si="419"/>
        <v>2.2680000000000002</v>
      </c>
    </row>
    <row r="10537" spans="1:25" x14ac:dyDescent="0.2">
      <c r="A10537" t="s">
        <v>9864</v>
      </c>
      <c r="B10537" t="s">
        <v>387</v>
      </c>
      <c r="C10537">
        <v>9</v>
      </c>
      <c r="D10537">
        <v>1</v>
      </c>
      <c r="E10537" t="s">
        <v>1398</v>
      </c>
      <c r="F10537">
        <v>229.75</v>
      </c>
      <c r="G10537">
        <v>71.366</v>
      </c>
      <c r="H10537">
        <v>36.530999999999999</v>
      </c>
      <c r="I10537">
        <v>16396.419000000002</v>
      </c>
      <c r="J10537">
        <v>6686891</v>
      </c>
      <c r="K10537">
        <v>3.07</v>
      </c>
      <c r="L10537">
        <v>1.956</v>
      </c>
      <c r="M10537">
        <v>705.23400000000004</v>
      </c>
      <c r="N10537">
        <v>287613</v>
      </c>
      <c r="O10537">
        <v>1.153</v>
      </c>
      <c r="P10537">
        <v>1.1379999999999999</v>
      </c>
      <c r="Q10537">
        <v>264.846</v>
      </c>
      <c r="R10537">
        <v>108011</v>
      </c>
      <c r="S10537">
        <v>3.0000000000000001E-3</v>
      </c>
      <c r="T10537">
        <v>0.83299999999999996</v>
      </c>
      <c r="U10537">
        <v>0.625</v>
      </c>
      <c r="V10537">
        <v>255</v>
      </c>
      <c r="W10537">
        <f t="shared" si="417"/>
        <v>1</v>
      </c>
      <c r="X10537">
        <f t="shared" si="418"/>
        <v>0</v>
      </c>
      <c r="Y10537">
        <f t="shared" si="419"/>
        <v>0.46800000000000003</v>
      </c>
    </row>
    <row r="10538" spans="1:25" x14ac:dyDescent="0.2">
      <c r="A10538" t="s">
        <v>9864</v>
      </c>
      <c r="B10538" t="s">
        <v>387</v>
      </c>
      <c r="C10538">
        <v>9</v>
      </c>
      <c r="D10538">
        <v>2</v>
      </c>
      <c r="E10538" t="s">
        <v>5635</v>
      </c>
      <c r="F10538">
        <v>211.80099999999999</v>
      </c>
      <c r="G10538">
        <v>75.016000000000005</v>
      </c>
      <c r="H10538">
        <v>36.088999999999999</v>
      </c>
      <c r="I10538">
        <v>15888.549000000001</v>
      </c>
      <c r="J10538">
        <v>6479768</v>
      </c>
      <c r="K10538">
        <v>3.3079999999999998</v>
      </c>
      <c r="L10538">
        <v>2.1749999999999998</v>
      </c>
      <c r="M10538">
        <v>700.55100000000004</v>
      </c>
      <c r="N10538">
        <v>285703</v>
      </c>
      <c r="O10538">
        <v>1.7649999999999999</v>
      </c>
      <c r="P10538">
        <v>4.2249999999999996</v>
      </c>
      <c r="Q10538">
        <v>373.85300000000001</v>
      </c>
      <c r="R10538">
        <v>152467</v>
      </c>
      <c r="S10538">
        <v>6.0000000000000001E-3</v>
      </c>
      <c r="T10538">
        <v>1.2270000000000001</v>
      </c>
      <c r="U10538">
        <v>1.2509999999999999</v>
      </c>
      <c r="V10538">
        <v>510</v>
      </c>
      <c r="W10538">
        <f t="shared" si="417"/>
        <v>2</v>
      </c>
      <c r="X10538">
        <f t="shared" si="418"/>
        <v>57.713399999999979</v>
      </c>
      <c r="Y10538">
        <f t="shared" si="419"/>
        <v>2.2680000000000002</v>
      </c>
    </row>
    <row r="10539" spans="1:25" x14ac:dyDescent="0.2">
      <c r="A10539" t="s">
        <v>9864</v>
      </c>
      <c r="B10539" t="s">
        <v>387</v>
      </c>
      <c r="C10539">
        <v>9</v>
      </c>
      <c r="D10539">
        <v>3</v>
      </c>
      <c r="E10539" t="s">
        <v>5647</v>
      </c>
      <c r="F10539">
        <v>234.208</v>
      </c>
      <c r="G10539">
        <v>73.75</v>
      </c>
      <c r="H10539">
        <v>35.423000000000002</v>
      </c>
      <c r="I10539">
        <v>17272.721000000001</v>
      </c>
      <c r="J10539">
        <v>7044270</v>
      </c>
      <c r="K10539">
        <v>3.0369999999999999</v>
      </c>
      <c r="L10539">
        <v>2.0720000000000001</v>
      </c>
      <c r="M10539">
        <v>711.29100000000005</v>
      </c>
      <c r="N10539">
        <v>290083</v>
      </c>
      <c r="O10539">
        <v>1.33</v>
      </c>
      <c r="P10539">
        <v>2.6739999999999999</v>
      </c>
      <c r="Q10539">
        <v>311.40499999999997</v>
      </c>
      <c r="R10539">
        <v>126999</v>
      </c>
      <c r="S10539">
        <v>3.0000000000000001E-3</v>
      </c>
      <c r="T10539">
        <v>0.82499999999999996</v>
      </c>
      <c r="U10539">
        <v>0.625</v>
      </c>
      <c r="V10539">
        <v>255</v>
      </c>
      <c r="W10539">
        <f t="shared" si="417"/>
        <v>1</v>
      </c>
      <c r="X10539">
        <f t="shared" si="418"/>
        <v>0</v>
      </c>
      <c r="Y10539">
        <f t="shared" si="419"/>
        <v>0.46800000000000003</v>
      </c>
    </row>
    <row r="10540" spans="1:25" x14ac:dyDescent="0.2">
      <c r="A10540" t="s">
        <v>9864</v>
      </c>
      <c r="B10540" t="s">
        <v>387</v>
      </c>
      <c r="C10540">
        <v>9</v>
      </c>
      <c r="D10540">
        <v>4</v>
      </c>
      <c r="E10540" t="s">
        <v>7448</v>
      </c>
      <c r="F10540">
        <v>200.15100000000001</v>
      </c>
      <c r="G10540">
        <v>80.486000000000004</v>
      </c>
      <c r="H10540">
        <v>39.319000000000003</v>
      </c>
      <c r="I10540">
        <v>16109.295</v>
      </c>
      <c r="J10540">
        <v>6569794</v>
      </c>
      <c r="K10540">
        <v>3.1859999999999999</v>
      </c>
      <c r="L10540">
        <v>2.0710000000000002</v>
      </c>
      <c r="M10540">
        <v>637.65099999999995</v>
      </c>
      <c r="N10540">
        <v>260051</v>
      </c>
      <c r="O10540">
        <v>1.3240000000000001</v>
      </c>
      <c r="P10540">
        <v>0.89700000000000002</v>
      </c>
      <c r="Q10540">
        <v>264.94400000000002</v>
      </c>
      <c r="R10540">
        <v>108051</v>
      </c>
      <c r="S10540">
        <v>0</v>
      </c>
      <c r="T10540">
        <v>0</v>
      </c>
      <c r="U10540">
        <v>0</v>
      </c>
      <c r="V10540">
        <v>0</v>
      </c>
      <c r="W10540">
        <f t="shared" si="417"/>
        <v>0</v>
      </c>
      <c r="X10540">
        <f t="shared" si="418"/>
        <v>0</v>
      </c>
      <c r="Y10540">
        <f t="shared" si="419"/>
        <v>0</v>
      </c>
    </row>
    <row r="10541" spans="1:25" x14ac:dyDescent="0.2">
      <c r="A10541" t="s">
        <v>9864</v>
      </c>
      <c r="B10541" t="s">
        <v>387</v>
      </c>
      <c r="C10541">
        <v>9</v>
      </c>
      <c r="D10541">
        <v>5</v>
      </c>
      <c r="E10541" t="s">
        <v>10098</v>
      </c>
      <c r="F10541">
        <v>236.56899999999999</v>
      </c>
      <c r="G10541">
        <v>75.233999999999995</v>
      </c>
      <c r="H10541">
        <v>38.484999999999999</v>
      </c>
      <c r="I10541">
        <v>17798.118999999999</v>
      </c>
      <c r="J10541">
        <v>7258541</v>
      </c>
      <c r="K10541">
        <v>3.0760000000000001</v>
      </c>
      <c r="L10541">
        <v>2.0059999999999998</v>
      </c>
      <c r="M10541">
        <v>727.64300000000003</v>
      </c>
      <c r="N10541">
        <v>296752</v>
      </c>
      <c r="O10541">
        <v>1.246</v>
      </c>
      <c r="P10541">
        <v>0.89700000000000002</v>
      </c>
      <c r="Q10541">
        <v>294.87099999999998</v>
      </c>
      <c r="R10541">
        <v>120256</v>
      </c>
      <c r="S10541">
        <v>0</v>
      </c>
      <c r="T10541">
        <v>0</v>
      </c>
      <c r="U10541">
        <v>0</v>
      </c>
      <c r="V10541">
        <v>0</v>
      </c>
      <c r="W10541">
        <f t="shared" si="417"/>
        <v>0</v>
      </c>
      <c r="X10541">
        <f t="shared" si="418"/>
        <v>0</v>
      </c>
      <c r="Y10541">
        <f t="shared" si="419"/>
        <v>0</v>
      </c>
    </row>
    <row r="10542" spans="1:25" x14ac:dyDescent="0.2">
      <c r="A10542" t="s">
        <v>9864</v>
      </c>
      <c r="B10542" t="s">
        <v>387</v>
      </c>
      <c r="C10542">
        <v>9</v>
      </c>
      <c r="D10542">
        <v>6</v>
      </c>
      <c r="E10542" t="s">
        <v>10099</v>
      </c>
      <c r="F10542">
        <v>198.62899999999999</v>
      </c>
      <c r="G10542">
        <v>72.480999999999995</v>
      </c>
      <c r="H10542">
        <v>34.664000000000001</v>
      </c>
      <c r="I10542">
        <v>14396.884</v>
      </c>
      <c r="J10542">
        <v>5871428</v>
      </c>
      <c r="K10542">
        <v>3.33</v>
      </c>
      <c r="L10542">
        <v>2.1019999999999999</v>
      </c>
      <c r="M10542">
        <v>661.49</v>
      </c>
      <c r="N10542">
        <v>269773</v>
      </c>
      <c r="O10542">
        <v>1.5860000000000001</v>
      </c>
      <c r="P10542">
        <v>1.774</v>
      </c>
      <c r="Q10542">
        <v>315.03899999999999</v>
      </c>
      <c r="R10542">
        <v>128481</v>
      </c>
      <c r="S10542">
        <v>3.0000000000000001E-3</v>
      </c>
      <c r="T10542">
        <v>0.89600000000000002</v>
      </c>
      <c r="U10542">
        <v>0.625</v>
      </c>
      <c r="V10542">
        <v>255</v>
      </c>
      <c r="W10542">
        <f t="shared" si="417"/>
        <v>1</v>
      </c>
      <c r="X10542">
        <f t="shared" si="418"/>
        <v>0</v>
      </c>
      <c r="Y10542">
        <f t="shared" si="419"/>
        <v>0.46800000000000003</v>
      </c>
    </row>
    <row r="10543" spans="1:25" x14ac:dyDescent="0.2">
      <c r="A10543" t="s">
        <v>9864</v>
      </c>
      <c r="B10543" t="s">
        <v>387</v>
      </c>
      <c r="C10543">
        <v>9</v>
      </c>
      <c r="D10543">
        <v>7</v>
      </c>
      <c r="E10543" t="s">
        <v>10100</v>
      </c>
      <c r="F10543">
        <v>317.488</v>
      </c>
      <c r="G10543">
        <v>76.105999999999995</v>
      </c>
      <c r="H10543">
        <v>46.753999999999998</v>
      </c>
      <c r="I10543">
        <v>24162.642</v>
      </c>
      <c r="J10543">
        <v>9854161</v>
      </c>
      <c r="K10543">
        <v>3.7469999999999999</v>
      </c>
      <c r="L10543">
        <v>2.3079999999999998</v>
      </c>
      <c r="M10543">
        <v>1189.575</v>
      </c>
      <c r="N10543">
        <v>485140</v>
      </c>
      <c r="O10543">
        <v>1.579</v>
      </c>
      <c r="P10543">
        <v>2.6259999999999999</v>
      </c>
      <c r="Q10543">
        <v>501.37799999999999</v>
      </c>
      <c r="R10543">
        <v>204475</v>
      </c>
      <c r="S10543">
        <v>2E-3</v>
      </c>
      <c r="T10543">
        <v>0.70899999999999996</v>
      </c>
      <c r="U10543">
        <v>0.625</v>
      </c>
      <c r="V10543">
        <v>255</v>
      </c>
      <c r="W10543">
        <f t="shared" si="417"/>
        <v>1</v>
      </c>
      <c r="X10543">
        <f t="shared" si="418"/>
        <v>287.25839999999994</v>
      </c>
      <c r="Y10543">
        <f t="shared" si="419"/>
        <v>0.46800000000000003</v>
      </c>
    </row>
    <row r="10544" spans="1:25" x14ac:dyDescent="0.2">
      <c r="A10544" t="s">
        <v>9864</v>
      </c>
      <c r="B10544" t="s">
        <v>387</v>
      </c>
      <c r="C10544">
        <v>9</v>
      </c>
      <c r="D10544">
        <v>8</v>
      </c>
      <c r="E10544" t="s">
        <v>10101</v>
      </c>
      <c r="F10544">
        <v>224.71100000000001</v>
      </c>
      <c r="G10544">
        <v>79.417000000000002</v>
      </c>
      <c r="H10544">
        <v>35.326999999999998</v>
      </c>
      <c r="I10544">
        <v>17845.834999999999</v>
      </c>
      <c r="J10544">
        <v>7278001</v>
      </c>
      <c r="K10544">
        <v>3.601</v>
      </c>
      <c r="L10544">
        <v>2.266</v>
      </c>
      <c r="M10544">
        <v>809.09400000000005</v>
      </c>
      <c r="N10544">
        <v>329970</v>
      </c>
      <c r="O10544">
        <v>1.4079999999999999</v>
      </c>
      <c r="P10544">
        <v>0.95299999999999996</v>
      </c>
      <c r="Q10544">
        <v>316.495</v>
      </c>
      <c r="R10544">
        <v>129075</v>
      </c>
      <c r="S10544">
        <v>0</v>
      </c>
      <c r="T10544">
        <v>0</v>
      </c>
      <c r="U10544">
        <v>0</v>
      </c>
      <c r="V10544">
        <v>0</v>
      </c>
      <c r="W10544">
        <f t="shared" si="417"/>
        <v>0</v>
      </c>
      <c r="X10544">
        <f t="shared" si="418"/>
        <v>0</v>
      </c>
      <c r="Y10544">
        <f t="shared" si="419"/>
        <v>0</v>
      </c>
    </row>
    <row r="10545" spans="1:25" x14ac:dyDescent="0.2">
      <c r="A10545" t="s">
        <v>9864</v>
      </c>
      <c r="B10545" t="s">
        <v>387</v>
      </c>
      <c r="C10545">
        <v>9</v>
      </c>
      <c r="D10545">
        <v>9</v>
      </c>
      <c r="E10545" t="s">
        <v>10102</v>
      </c>
      <c r="F10545">
        <v>222.21</v>
      </c>
      <c r="G10545">
        <v>80.899000000000001</v>
      </c>
      <c r="H10545">
        <v>38.654000000000003</v>
      </c>
      <c r="I10545">
        <v>17976.469000000001</v>
      </c>
      <c r="J10545">
        <v>7331277</v>
      </c>
      <c r="K10545">
        <v>3.383</v>
      </c>
      <c r="L10545">
        <v>2.1669999999999998</v>
      </c>
      <c r="M10545">
        <v>751.73699999999997</v>
      </c>
      <c r="N10545">
        <v>306578</v>
      </c>
      <c r="O10545">
        <v>1.319</v>
      </c>
      <c r="P10545">
        <v>0.94399999999999995</v>
      </c>
      <c r="Q10545">
        <v>293.14400000000001</v>
      </c>
      <c r="R10545">
        <v>119552</v>
      </c>
      <c r="S10545">
        <v>0</v>
      </c>
      <c r="T10545">
        <v>0</v>
      </c>
      <c r="U10545">
        <v>0</v>
      </c>
      <c r="V10545">
        <v>0</v>
      </c>
      <c r="W10545">
        <f t="shared" si="417"/>
        <v>0</v>
      </c>
      <c r="X10545">
        <f t="shared" si="418"/>
        <v>0</v>
      </c>
      <c r="Y10545">
        <f t="shared" si="419"/>
        <v>0</v>
      </c>
    </row>
    <row r="10546" spans="1:25" x14ac:dyDescent="0.2">
      <c r="A10546" t="s">
        <v>9864</v>
      </c>
      <c r="B10546" t="s">
        <v>387</v>
      </c>
      <c r="C10546">
        <v>9</v>
      </c>
      <c r="D10546">
        <v>10</v>
      </c>
      <c r="E10546" t="s">
        <v>10103</v>
      </c>
      <c r="F10546">
        <v>250.16</v>
      </c>
      <c r="G10546">
        <v>82.736999999999995</v>
      </c>
      <c r="H10546">
        <v>41.637999999999998</v>
      </c>
      <c r="I10546">
        <v>20697.429</v>
      </c>
      <c r="J10546">
        <v>8440956</v>
      </c>
      <c r="K10546">
        <v>3.41</v>
      </c>
      <c r="L10546">
        <v>2.3809999999999998</v>
      </c>
      <c r="M10546">
        <v>853.10599999999999</v>
      </c>
      <c r="N10546">
        <v>347919</v>
      </c>
      <c r="O10546">
        <v>1.4339999999999999</v>
      </c>
      <c r="P10546">
        <v>0.95499999999999996</v>
      </c>
      <c r="Q10546">
        <v>358.81</v>
      </c>
      <c r="R10546">
        <v>146332</v>
      </c>
      <c r="S10546">
        <v>0</v>
      </c>
      <c r="T10546">
        <v>0</v>
      </c>
      <c r="U10546">
        <v>0</v>
      </c>
      <c r="V10546">
        <v>0</v>
      </c>
      <c r="W10546">
        <f t="shared" si="417"/>
        <v>0</v>
      </c>
      <c r="X10546">
        <f t="shared" si="418"/>
        <v>30.635999999999967</v>
      </c>
      <c r="Y10546">
        <f t="shared" si="419"/>
        <v>0</v>
      </c>
    </row>
    <row r="10547" spans="1:25" x14ac:dyDescent="0.2">
      <c r="A10547" t="s">
        <v>9864</v>
      </c>
      <c r="B10547" t="s">
        <v>387</v>
      </c>
      <c r="C10547">
        <v>9</v>
      </c>
      <c r="D10547">
        <v>11</v>
      </c>
      <c r="E10547" t="s">
        <v>10104</v>
      </c>
      <c r="F10547">
        <v>236.21299999999999</v>
      </c>
      <c r="G10547">
        <v>76.179000000000002</v>
      </c>
      <c r="H10547">
        <v>36.249000000000002</v>
      </c>
      <c r="I10547">
        <v>17994.465</v>
      </c>
      <c r="J10547">
        <v>7338616</v>
      </c>
      <c r="K10547">
        <v>23.274999999999999</v>
      </c>
      <c r="L10547">
        <v>9.5820000000000007</v>
      </c>
      <c r="M10547">
        <v>5497.8090000000002</v>
      </c>
      <c r="N10547">
        <v>2242151</v>
      </c>
      <c r="O10547">
        <v>2.1339999999999999</v>
      </c>
      <c r="P10547">
        <v>5.9589999999999996</v>
      </c>
      <c r="Q10547">
        <v>504.00599999999997</v>
      </c>
      <c r="R10547">
        <v>205547</v>
      </c>
      <c r="S10547">
        <v>1.0999999999999999E-2</v>
      </c>
      <c r="T10547">
        <v>1.643</v>
      </c>
      <c r="U10547">
        <v>2.5009999999999999</v>
      </c>
      <c r="V10547">
        <v>1020</v>
      </c>
      <c r="W10547">
        <f t="shared" si="417"/>
        <v>4</v>
      </c>
      <c r="X10547">
        <f t="shared" si="418"/>
        <v>291.98879999999991</v>
      </c>
      <c r="Y10547">
        <f t="shared" si="419"/>
        <v>5.8679999999999994</v>
      </c>
    </row>
    <row r="10548" spans="1:25" x14ac:dyDescent="0.2">
      <c r="A10548" t="s">
        <v>9864</v>
      </c>
      <c r="B10548" t="s">
        <v>387</v>
      </c>
      <c r="C10548">
        <v>9</v>
      </c>
      <c r="D10548">
        <v>13</v>
      </c>
      <c r="E10548" t="s">
        <v>10105</v>
      </c>
      <c r="F10548">
        <v>199.923</v>
      </c>
      <c r="G10548">
        <v>83.367999999999995</v>
      </c>
      <c r="H10548">
        <v>37.186999999999998</v>
      </c>
      <c r="I10548">
        <v>16667.123</v>
      </c>
      <c r="J10548">
        <v>6797291</v>
      </c>
      <c r="K10548">
        <v>37.857999999999997</v>
      </c>
      <c r="L10548">
        <v>29.503</v>
      </c>
      <c r="M10548">
        <v>7568.7120000000004</v>
      </c>
      <c r="N10548">
        <v>3086720</v>
      </c>
      <c r="O10548">
        <v>1.4490000000000001</v>
      </c>
      <c r="P10548">
        <v>0.95499999999999996</v>
      </c>
      <c r="Q10548">
        <v>289.78500000000003</v>
      </c>
      <c r="R10548">
        <v>118182</v>
      </c>
      <c r="S10548">
        <v>0</v>
      </c>
      <c r="T10548">
        <v>0</v>
      </c>
      <c r="U10548">
        <v>0</v>
      </c>
      <c r="V10548">
        <v>0</v>
      </c>
      <c r="W10548">
        <f t="shared" si="417"/>
        <v>0</v>
      </c>
      <c r="X10548">
        <f t="shared" si="418"/>
        <v>0</v>
      </c>
      <c r="Y10548">
        <f t="shared" si="419"/>
        <v>0</v>
      </c>
    </row>
    <row r="10549" spans="1:25" x14ac:dyDescent="0.2">
      <c r="A10549" t="s">
        <v>9864</v>
      </c>
      <c r="B10549" t="s">
        <v>387</v>
      </c>
      <c r="C10549">
        <v>9</v>
      </c>
      <c r="D10549">
        <v>14</v>
      </c>
      <c r="E10549" t="s">
        <v>10106</v>
      </c>
      <c r="F10549">
        <v>207.88800000000001</v>
      </c>
      <c r="G10549">
        <v>93.72</v>
      </c>
      <c r="H10549">
        <v>44.106999999999999</v>
      </c>
      <c r="I10549">
        <v>19483.242999999999</v>
      </c>
      <c r="J10549">
        <v>7945779</v>
      </c>
      <c r="K10549">
        <v>3.415</v>
      </c>
      <c r="L10549">
        <v>2.0979999999999999</v>
      </c>
      <c r="M10549">
        <v>709.92499999999995</v>
      </c>
      <c r="N10549">
        <v>289526</v>
      </c>
      <c r="O10549">
        <v>1.2989999999999999</v>
      </c>
      <c r="P10549">
        <v>0.92400000000000004</v>
      </c>
      <c r="Q10549">
        <v>269.95100000000002</v>
      </c>
      <c r="R10549">
        <v>110093</v>
      </c>
      <c r="S10549">
        <v>0</v>
      </c>
      <c r="T10549">
        <v>0</v>
      </c>
      <c r="U10549">
        <v>0</v>
      </c>
      <c r="V10549">
        <v>0</v>
      </c>
      <c r="W10549">
        <f t="shared" si="417"/>
        <v>0</v>
      </c>
      <c r="X10549">
        <f t="shared" si="418"/>
        <v>0</v>
      </c>
      <c r="Y10549">
        <f t="shared" si="419"/>
        <v>0</v>
      </c>
    </row>
    <row r="10550" spans="1:25" x14ac:dyDescent="0.2">
      <c r="A10550" t="s">
        <v>9864</v>
      </c>
      <c r="B10550" t="s">
        <v>387</v>
      </c>
      <c r="C10550">
        <v>9</v>
      </c>
      <c r="D10550">
        <v>15</v>
      </c>
      <c r="E10550" t="s">
        <v>10107</v>
      </c>
      <c r="F10550">
        <v>204.52099999999999</v>
      </c>
      <c r="G10550">
        <v>68.822999999999993</v>
      </c>
      <c r="H10550">
        <v>35.365000000000002</v>
      </c>
      <c r="I10550">
        <v>14075.821</v>
      </c>
      <c r="J10550">
        <v>5740490</v>
      </c>
      <c r="K10550">
        <v>4.6260000000000003</v>
      </c>
      <c r="L10550">
        <v>7.5910000000000002</v>
      </c>
      <c r="M10550">
        <v>946.18700000000001</v>
      </c>
      <c r="N10550">
        <v>385880</v>
      </c>
      <c r="O10550">
        <v>1.593</v>
      </c>
      <c r="P10550">
        <v>2.911</v>
      </c>
      <c r="Q10550">
        <v>325.827</v>
      </c>
      <c r="R10550">
        <v>132881</v>
      </c>
      <c r="S10550">
        <v>3.0000000000000001E-3</v>
      </c>
      <c r="T10550">
        <v>0.88300000000000001</v>
      </c>
      <c r="U10550">
        <v>0.625</v>
      </c>
      <c r="V10550">
        <v>255</v>
      </c>
      <c r="W10550">
        <f t="shared" si="417"/>
        <v>1</v>
      </c>
      <c r="X10550">
        <f t="shared" si="418"/>
        <v>0</v>
      </c>
      <c r="Y10550">
        <f t="shared" si="419"/>
        <v>0.46800000000000003</v>
      </c>
    </row>
    <row r="10551" spans="1:25" x14ac:dyDescent="0.2">
      <c r="A10551" t="s">
        <v>9864</v>
      </c>
      <c r="B10551" t="s">
        <v>387</v>
      </c>
      <c r="C10551">
        <v>9</v>
      </c>
      <c r="D10551">
        <v>16</v>
      </c>
      <c r="E10551" t="s">
        <v>10108</v>
      </c>
      <c r="F10551">
        <v>170.273</v>
      </c>
      <c r="G10551">
        <v>55.523000000000003</v>
      </c>
      <c r="H10551">
        <v>28.623000000000001</v>
      </c>
      <c r="I10551">
        <v>9454.0570000000007</v>
      </c>
      <c r="J10551">
        <v>3855613</v>
      </c>
      <c r="K10551">
        <v>3.661</v>
      </c>
      <c r="L10551">
        <v>2.3879999999999999</v>
      </c>
      <c r="M10551">
        <v>623.35900000000004</v>
      </c>
      <c r="N10551">
        <v>254222</v>
      </c>
      <c r="O10551">
        <v>1.4119999999999999</v>
      </c>
      <c r="P10551">
        <v>0.95899999999999996</v>
      </c>
      <c r="Q10551">
        <v>240.37200000000001</v>
      </c>
      <c r="R10551">
        <v>98030</v>
      </c>
      <c r="S10551">
        <v>0</v>
      </c>
      <c r="T10551">
        <v>0</v>
      </c>
      <c r="U10551">
        <v>0</v>
      </c>
      <c r="V10551">
        <v>0</v>
      </c>
      <c r="W10551">
        <f t="shared" ref="W10551:W10582" si="420">V10551/255</f>
        <v>0</v>
      </c>
      <c r="X10551">
        <f t="shared" si="418"/>
        <v>0</v>
      </c>
      <c r="Y10551">
        <f t="shared" si="419"/>
        <v>0</v>
      </c>
    </row>
    <row r="10552" spans="1:25" x14ac:dyDescent="0.2">
      <c r="A10552" t="s">
        <v>9864</v>
      </c>
      <c r="B10552" t="s">
        <v>387</v>
      </c>
      <c r="C10552">
        <v>9</v>
      </c>
      <c r="D10552">
        <v>17</v>
      </c>
      <c r="E10552" t="s">
        <v>10109</v>
      </c>
      <c r="F10552">
        <v>253.01</v>
      </c>
      <c r="G10552">
        <v>89.200999999999993</v>
      </c>
      <c r="H10552">
        <v>36.999000000000002</v>
      </c>
      <c r="I10552">
        <v>22568.662</v>
      </c>
      <c r="J10552">
        <v>9204094</v>
      </c>
      <c r="K10552">
        <v>33.716999999999999</v>
      </c>
      <c r="L10552">
        <v>12.08</v>
      </c>
      <c r="M10552">
        <v>8530.7420000000002</v>
      </c>
      <c r="N10552">
        <v>3479061</v>
      </c>
      <c r="O10552">
        <v>2.15</v>
      </c>
      <c r="P10552">
        <v>6.1719999999999997</v>
      </c>
      <c r="Q10552">
        <v>544.08900000000006</v>
      </c>
      <c r="R10552">
        <v>221894</v>
      </c>
      <c r="S10552">
        <v>1.4999999999999999E-2</v>
      </c>
      <c r="T10552">
        <v>1.944</v>
      </c>
      <c r="U10552">
        <v>3.7519999999999998</v>
      </c>
      <c r="V10552">
        <v>1530</v>
      </c>
      <c r="W10552">
        <f t="shared" si="420"/>
        <v>6</v>
      </c>
      <c r="X10552">
        <f t="shared" si="418"/>
        <v>364.1382000000001</v>
      </c>
      <c r="Y10552">
        <f t="shared" si="419"/>
        <v>9.468</v>
      </c>
    </row>
    <row r="10553" spans="1:25" x14ac:dyDescent="0.2">
      <c r="A10553" t="s">
        <v>9864</v>
      </c>
      <c r="B10553" t="s">
        <v>387</v>
      </c>
      <c r="C10553">
        <v>9</v>
      </c>
      <c r="D10553">
        <v>18</v>
      </c>
      <c r="E10553" t="s">
        <v>10110</v>
      </c>
      <c r="F10553">
        <v>313.07900000000001</v>
      </c>
      <c r="G10553">
        <v>75.543999999999997</v>
      </c>
      <c r="H10553">
        <v>35.075000000000003</v>
      </c>
      <c r="I10553">
        <v>23651.128000000001</v>
      </c>
      <c r="J10553">
        <v>9645552</v>
      </c>
      <c r="K10553">
        <v>77.841999999999999</v>
      </c>
      <c r="L10553">
        <v>32.308</v>
      </c>
      <c r="M10553">
        <v>24370.708999999999</v>
      </c>
      <c r="N10553">
        <v>9939016</v>
      </c>
      <c r="O10553">
        <v>2.677</v>
      </c>
      <c r="P10553">
        <v>7.2050000000000001</v>
      </c>
      <c r="Q10553">
        <v>837.96500000000003</v>
      </c>
      <c r="R10553">
        <v>341744</v>
      </c>
      <c r="S10553">
        <v>1.6E-2</v>
      </c>
      <c r="T10553">
        <v>2.0179999999999998</v>
      </c>
      <c r="U10553">
        <v>5.0019999999999998</v>
      </c>
      <c r="V10553">
        <v>2040</v>
      </c>
      <c r="W10553">
        <f t="shared" si="420"/>
        <v>8</v>
      </c>
      <c r="X10553">
        <f t="shared" si="418"/>
        <v>893.11500000000001</v>
      </c>
      <c r="Y10553">
        <f t="shared" si="419"/>
        <v>13.068</v>
      </c>
    </row>
    <row r="10554" spans="1:25" x14ac:dyDescent="0.2">
      <c r="A10554" t="s">
        <v>9864</v>
      </c>
      <c r="B10554" t="s">
        <v>387</v>
      </c>
      <c r="C10554">
        <v>9</v>
      </c>
      <c r="D10554">
        <v>20</v>
      </c>
      <c r="E10554" t="s">
        <v>10111</v>
      </c>
      <c r="F10554">
        <v>209.79499999999999</v>
      </c>
      <c r="G10554">
        <v>97.891999999999996</v>
      </c>
      <c r="H10554">
        <v>46.481000000000002</v>
      </c>
      <c r="I10554">
        <v>20537.312000000002</v>
      </c>
      <c r="J10554">
        <v>8375656</v>
      </c>
      <c r="K10554">
        <v>3.71</v>
      </c>
      <c r="L10554">
        <v>2.3650000000000002</v>
      </c>
      <c r="M10554">
        <v>778.28</v>
      </c>
      <c r="N10554">
        <v>317403</v>
      </c>
      <c r="O10554">
        <v>1.5069999999999999</v>
      </c>
      <c r="P10554">
        <v>0.997</v>
      </c>
      <c r="Q10554">
        <v>316.11700000000002</v>
      </c>
      <c r="R10554">
        <v>128921</v>
      </c>
      <c r="S10554">
        <v>0</v>
      </c>
      <c r="T10554">
        <v>0</v>
      </c>
      <c r="U10554">
        <v>0</v>
      </c>
      <c r="V10554">
        <v>0</v>
      </c>
      <c r="W10554">
        <f t="shared" si="420"/>
        <v>0</v>
      </c>
      <c r="X10554">
        <f t="shared" si="418"/>
        <v>0</v>
      </c>
      <c r="Y10554">
        <f t="shared" si="419"/>
        <v>0</v>
      </c>
    </row>
    <row r="10555" spans="1:25" x14ac:dyDescent="0.2">
      <c r="A10555" t="s">
        <v>9864</v>
      </c>
      <c r="B10555" t="s">
        <v>387</v>
      </c>
      <c r="C10555">
        <v>9</v>
      </c>
      <c r="D10555">
        <v>22</v>
      </c>
      <c r="E10555" t="s">
        <v>10112</v>
      </c>
      <c r="F10555">
        <v>222.999</v>
      </c>
      <c r="G10555">
        <v>80.902000000000001</v>
      </c>
      <c r="H10555">
        <v>40.621000000000002</v>
      </c>
      <c r="I10555">
        <v>18041.127</v>
      </c>
      <c r="J10555">
        <v>7357646</v>
      </c>
      <c r="K10555">
        <v>3.2240000000000002</v>
      </c>
      <c r="L10555">
        <v>2.3119999999999998</v>
      </c>
      <c r="M10555">
        <v>718.96299999999997</v>
      </c>
      <c r="N10555">
        <v>293212</v>
      </c>
      <c r="O10555">
        <v>1.8480000000000001</v>
      </c>
      <c r="P10555">
        <v>6.657</v>
      </c>
      <c r="Q10555">
        <v>412.19299999999998</v>
      </c>
      <c r="R10555">
        <v>168103</v>
      </c>
      <c r="S10555">
        <v>8.0000000000000002E-3</v>
      </c>
      <c r="T10555">
        <v>1.4650000000000001</v>
      </c>
      <c r="U10555">
        <v>1.8759999999999999</v>
      </c>
      <c r="V10555">
        <v>765</v>
      </c>
      <c r="W10555">
        <f t="shared" si="420"/>
        <v>3</v>
      </c>
      <c r="X10555">
        <f t="shared" si="418"/>
        <v>126.72539999999994</v>
      </c>
      <c r="Y10555">
        <f t="shared" si="419"/>
        <v>4.0679999999999996</v>
      </c>
    </row>
    <row r="10556" spans="1:25" x14ac:dyDescent="0.2">
      <c r="A10556" t="s">
        <v>9864</v>
      </c>
      <c r="B10556" t="s">
        <v>387</v>
      </c>
      <c r="C10556">
        <v>9</v>
      </c>
      <c r="D10556">
        <v>23</v>
      </c>
      <c r="E10556" t="s">
        <v>10113</v>
      </c>
      <c r="F10556">
        <v>247.95099999999999</v>
      </c>
      <c r="G10556">
        <v>89.004000000000005</v>
      </c>
      <c r="H10556">
        <v>36.692</v>
      </c>
      <c r="I10556">
        <v>22068.544999999998</v>
      </c>
      <c r="J10556">
        <v>9000133</v>
      </c>
      <c r="K10556">
        <v>23.366</v>
      </c>
      <c r="L10556">
        <v>8.1029999999999998</v>
      </c>
      <c r="M10556">
        <v>5793.6229999999996</v>
      </c>
      <c r="N10556">
        <v>2362792</v>
      </c>
      <c r="O10556">
        <v>3.2679999999999998</v>
      </c>
      <c r="P10556">
        <v>11.808999999999999</v>
      </c>
      <c r="Q10556">
        <v>810.22699999999998</v>
      </c>
      <c r="R10556">
        <v>330432</v>
      </c>
      <c r="S10556">
        <v>3.5000000000000003E-2</v>
      </c>
      <c r="T10556">
        <v>3</v>
      </c>
      <c r="U10556">
        <v>8.7539999999999996</v>
      </c>
      <c r="V10556">
        <v>3570</v>
      </c>
      <c r="W10556">
        <f t="shared" si="420"/>
        <v>14</v>
      </c>
      <c r="X10556">
        <f t="shared" si="418"/>
        <v>843.18659999999988</v>
      </c>
      <c r="Y10556">
        <f t="shared" si="419"/>
        <v>23.867999999999999</v>
      </c>
    </row>
    <row r="10557" spans="1:25" x14ac:dyDescent="0.2">
      <c r="A10557" t="s">
        <v>9864</v>
      </c>
      <c r="B10557" t="s">
        <v>387</v>
      </c>
      <c r="C10557">
        <v>9</v>
      </c>
      <c r="D10557">
        <v>24</v>
      </c>
      <c r="E10557" t="s">
        <v>10114</v>
      </c>
      <c r="F10557">
        <v>256.51100000000002</v>
      </c>
      <c r="G10557">
        <v>91.81</v>
      </c>
      <c r="H10557">
        <v>38.537999999999997</v>
      </c>
      <c r="I10557">
        <v>23550.276000000002</v>
      </c>
      <c r="J10557">
        <v>9604422</v>
      </c>
      <c r="K10557">
        <v>24.526</v>
      </c>
      <c r="L10557">
        <v>9.2620000000000005</v>
      </c>
      <c r="M10557">
        <v>6291.1049999999996</v>
      </c>
      <c r="N10557">
        <v>2565678</v>
      </c>
      <c r="O10557">
        <v>1.9079999999999999</v>
      </c>
      <c r="P10557">
        <v>4.7779999999999996</v>
      </c>
      <c r="Q10557">
        <v>489.4</v>
      </c>
      <c r="R10557">
        <v>199590</v>
      </c>
      <c r="S10557">
        <v>5.0000000000000001E-3</v>
      </c>
      <c r="T10557">
        <v>1.115</v>
      </c>
      <c r="U10557">
        <v>1.2509999999999999</v>
      </c>
      <c r="V10557">
        <v>510</v>
      </c>
      <c r="W10557">
        <f t="shared" si="420"/>
        <v>2</v>
      </c>
      <c r="X10557">
        <f t="shared" si="418"/>
        <v>265.69799999999992</v>
      </c>
      <c r="Y10557">
        <f t="shared" si="419"/>
        <v>2.2680000000000002</v>
      </c>
    </row>
    <row r="10558" spans="1:25" x14ac:dyDescent="0.2">
      <c r="A10558" t="s">
        <v>9864</v>
      </c>
      <c r="B10558" t="s">
        <v>387</v>
      </c>
      <c r="C10558">
        <v>9</v>
      </c>
      <c r="D10558">
        <v>26</v>
      </c>
      <c r="E10558" t="s">
        <v>10115</v>
      </c>
      <c r="F10558">
        <v>264.96600000000001</v>
      </c>
      <c r="G10558">
        <v>86.341999999999999</v>
      </c>
      <c r="H10558">
        <v>36.732999999999997</v>
      </c>
      <c r="I10558">
        <v>22877.752</v>
      </c>
      <c r="J10558">
        <v>9330149</v>
      </c>
      <c r="K10558">
        <v>29.969000000000001</v>
      </c>
      <c r="L10558">
        <v>11.725</v>
      </c>
      <c r="M10558">
        <v>7940.7039999999997</v>
      </c>
      <c r="N10558">
        <v>3238428</v>
      </c>
      <c r="O10558">
        <v>3.032</v>
      </c>
      <c r="P10558">
        <v>9.6790000000000003</v>
      </c>
      <c r="Q10558">
        <v>803.40099999999995</v>
      </c>
      <c r="R10558">
        <v>327648</v>
      </c>
      <c r="S10558">
        <v>2.5999999999999999E-2</v>
      </c>
      <c r="T10558">
        <v>2.573</v>
      </c>
      <c r="U10558">
        <v>6.8780000000000001</v>
      </c>
      <c r="V10558">
        <v>2805</v>
      </c>
      <c r="W10558">
        <f t="shared" si="420"/>
        <v>11</v>
      </c>
      <c r="X10558">
        <f t="shared" si="418"/>
        <v>830.89979999999991</v>
      </c>
      <c r="Y10558">
        <f t="shared" si="419"/>
        <v>18.468</v>
      </c>
    </row>
    <row r="10559" spans="1:25" x14ac:dyDescent="0.2">
      <c r="A10559" t="s">
        <v>9864</v>
      </c>
      <c r="B10559" t="s">
        <v>387</v>
      </c>
      <c r="C10559">
        <v>9</v>
      </c>
      <c r="D10559">
        <v>28</v>
      </c>
      <c r="E10559" t="s">
        <v>10116</v>
      </c>
      <c r="F10559">
        <v>174.22399999999999</v>
      </c>
      <c r="G10559">
        <v>69.983000000000004</v>
      </c>
      <c r="H10559">
        <v>42.362000000000002</v>
      </c>
      <c r="I10559">
        <v>12192.683999999999</v>
      </c>
      <c r="J10559">
        <v>4972497</v>
      </c>
      <c r="K10559">
        <v>3.2130000000000001</v>
      </c>
      <c r="L10559">
        <v>2.36</v>
      </c>
      <c r="M10559">
        <v>559.851</v>
      </c>
      <c r="N10559">
        <v>228322</v>
      </c>
      <c r="O10559">
        <v>1.3939999999999999</v>
      </c>
      <c r="P10559">
        <v>0.93200000000000005</v>
      </c>
      <c r="Q10559">
        <v>242.785</v>
      </c>
      <c r="R10559">
        <v>99014</v>
      </c>
      <c r="S10559">
        <v>0</v>
      </c>
      <c r="T10559">
        <v>0</v>
      </c>
      <c r="U10559">
        <v>0</v>
      </c>
      <c r="V10559">
        <v>0</v>
      </c>
      <c r="W10559">
        <f t="shared" si="420"/>
        <v>0</v>
      </c>
      <c r="X10559">
        <f t="shared" si="418"/>
        <v>0</v>
      </c>
      <c r="Y10559">
        <f t="shared" si="419"/>
        <v>0</v>
      </c>
    </row>
    <row r="10560" spans="1:25" x14ac:dyDescent="0.2">
      <c r="A10560" t="s">
        <v>9864</v>
      </c>
      <c r="B10560" t="s">
        <v>387</v>
      </c>
      <c r="C10560">
        <v>9</v>
      </c>
      <c r="D10560">
        <v>31</v>
      </c>
      <c r="E10560" t="s">
        <v>10117</v>
      </c>
      <c r="F10560">
        <v>326.01400000000001</v>
      </c>
      <c r="G10560">
        <v>74.376999999999995</v>
      </c>
      <c r="H10560">
        <v>33.090000000000003</v>
      </c>
      <c r="I10560">
        <v>24247.98</v>
      </c>
      <c r="J10560">
        <v>9888964</v>
      </c>
      <c r="K10560">
        <v>44.472999999999999</v>
      </c>
      <c r="L10560">
        <v>16.361999999999998</v>
      </c>
      <c r="M10560">
        <v>14498.7</v>
      </c>
      <c r="N10560">
        <v>5912951</v>
      </c>
      <c r="O10560">
        <v>1.754</v>
      </c>
      <c r="P10560">
        <v>3.9790000000000001</v>
      </c>
      <c r="Q10560">
        <v>571.77499999999998</v>
      </c>
      <c r="R10560">
        <v>233185</v>
      </c>
      <c r="S10560">
        <v>6.0000000000000001E-3</v>
      </c>
      <c r="T10560">
        <v>1.2110000000000001</v>
      </c>
      <c r="U10560">
        <v>1.8759999999999999</v>
      </c>
      <c r="V10560">
        <v>765</v>
      </c>
      <c r="W10560">
        <f t="shared" si="420"/>
        <v>3</v>
      </c>
      <c r="X10560">
        <f t="shared" si="418"/>
        <v>413.97299999999996</v>
      </c>
      <c r="Y10560">
        <f t="shared" si="419"/>
        <v>4.0679999999999996</v>
      </c>
    </row>
    <row r="10561" spans="1:25" x14ac:dyDescent="0.2">
      <c r="A10561" t="s">
        <v>9864</v>
      </c>
      <c r="B10561" t="s">
        <v>387</v>
      </c>
      <c r="C10561">
        <v>9</v>
      </c>
      <c r="D10561">
        <v>32</v>
      </c>
      <c r="E10561" t="s">
        <v>10118</v>
      </c>
      <c r="F10561">
        <v>209.29</v>
      </c>
      <c r="G10561">
        <v>77.224999999999994</v>
      </c>
      <c r="H10561">
        <v>36.938000000000002</v>
      </c>
      <c r="I10561">
        <v>16162.359</v>
      </c>
      <c r="J10561">
        <v>6591435</v>
      </c>
      <c r="K10561">
        <v>4.2629999999999999</v>
      </c>
      <c r="L10561">
        <v>2.8759999999999999</v>
      </c>
      <c r="M10561">
        <v>892.245</v>
      </c>
      <c r="N10561">
        <v>363881</v>
      </c>
      <c r="O10561">
        <v>1.4470000000000001</v>
      </c>
      <c r="P10561">
        <v>0.96699999999999997</v>
      </c>
      <c r="Q10561">
        <v>302.74900000000002</v>
      </c>
      <c r="R10561">
        <v>123469</v>
      </c>
      <c r="S10561">
        <v>0</v>
      </c>
      <c r="T10561">
        <v>0</v>
      </c>
      <c r="U10561">
        <v>0</v>
      </c>
      <c r="V10561">
        <v>0</v>
      </c>
      <c r="W10561">
        <f t="shared" si="420"/>
        <v>0</v>
      </c>
      <c r="X10561">
        <f t="shared" si="418"/>
        <v>0</v>
      </c>
      <c r="Y10561">
        <f t="shared" si="419"/>
        <v>0</v>
      </c>
    </row>
    <row r="10562" spans="1:25" x14ac:dyDescent="0.2">
      <c r="A10562" t="s">
        <v>9864</v>
      </c>
      <c r="B10562" t="s">
        <v>387</v>
      </c>
      <c r="C10562">
        <v>9</v>
      </c>
      <c r="D10562">
        <v>33</v>
      </c>
      <c r="E10562" t="s">
        <v>10119</v>
      </c>
      <c r="F10562">
        <v>303.673</v>
      </c>
      <c r="G10562">
        <v>101.476</v>
      </c>
      <c r="H10562">
        <v>44.771999999999998</v>
      </c>
      <c r="I10562">
        <v>30815.442999999999</v>
      </c>
      <c r="J10562">
        <v>12567348</v>
      </c>
      <c r="K10562">
        <v>26.026</v>
      </c>
      <c r="L10562">
        <v>14.205</v>
      </c>
      <c r="M10562">
        <v>7903.4480000000003</v>
      </c>
      <c r="N10562">
        <v>3223234</v>
      </c>
      <c r="O10562">
        <v>3.0590000000000002</v>
      </c>
      <c r="P10562">
        <v>7.8410000000000002</v>
      </c>
      <c r="Q10562">
        <v>928.93</v>
      </c>
      <c r="R10562">
        <v>378842</v>
      </c>
      <c r="S10562">
        <v>2.9000000000000001E-2</v>
      </c>
      <c r="T10562">
        <v>2.7109999999999999</v>
      </c>
      <c r="U10562">
        <v>8.7539999999999996</v>
      </c>
      <c r="V10562">
        <v>3570</v>
      </c>
      <c r="W10562">
        <f t="shared" si="420"/>
        <v>14</v>
      </c>
      <c r="X10562">
        <f t="shared" si="418"/>
        <v>1056.8519999999999</v>
      </c>
      <c r="Y10562">
        <f t="shared" si="419"/>
        <v>23.867999999999999</v>
      </c>
    </row>
    <row r="10563" spans="1:25" x14ac:dyDescent="0.2">
      <c r="A10563" t="s">
        <v>9864</v>
      </c>
      <c r="B10563" t="s">
        <v>387</v>
      </c>
      <c r="C10563">
        <v>9</v>
      </c>
      <c r="D10563">
        <v>34</v>
      </c>
      <c r="E10563" t="s">
        <v>10120</v>
      </c>
      <c r="F10563">
        <v>292.65199999999999</v>
      </c>
      <c r="G10563">
        <v>72.778000000000006</v>
      </c>
      <c r="H10563">
        <v>32.250999999999998</v>
      </c>
      <c r="I10563">
        <v>21298.695</v>
      </c>
      <c r="J10563">
        <v>8686168</v>
      </c>
      <c r="K10563">
        <v>44.011000000000003</v>
      </c>
      <c r="L10563">
        <v>21.081</v>
      </c>
      <c r="M10563">
        <v>12879.849</v>
      </c>
      <c r="N10563">
        <v>5252741</v>
      </c>
      <c r="O10563">
        <v>1.6259999999999999</v>
      </c>
      <c r="P10563">
        <v>4.2649999999999997</v>
      </c>
      <c r="Q10563">
        <v>475.98500000000001</v>
      </c>
      <c r="R10563">
        <v>194119</v>
      </c>
      <c r="S10563">
        <v>1.0999999999999999E-2</v>
      </c>
      <c r="T10563">
        <v>1.65</v>
      </c>
      <c r="U10563">
        <v>3.1259999999999999</v>
      </c>
      <c r="V10563">
        <v>1275</v>
      </c>
      <c r="W10563">
        <f t="shared" si="420"/>
        <v>5</v>
      </c>
      <c r="X10563">
        <f t="shared" si="418"/>
        <v>241.55099999999999</v>
      </c>
      <c r="Y10563">
        <f t="shared" si="419"/>
        <v>7.6680000000000001</v>
      </c>
    </row>
    <row r="10564" spans="1:25" x14ac:dyDescent="0.2">
      <c r="A10564" t="s">
        <v>9864</v>
      </c>
      <c r="B10564" t="s">
        <v>387</v>
      </c>
      <c r="C10564">
        <v>9</v>
      </c>
      <c r="D10564">
        <v>35</v>
      </c>
      <c r="E10564" t="s">
        <v>82</v>
      </c>
      <c r="F10564">
        <v>259.00200000000001</v>
      </c>
      <c r="G10564">
        <v>73.903999999999996</v>
      </c>
      <c r="H10564">
        <v>34.475000000000001</v>
      </c>
      <c r="I10564">
        <v>19141.274000000001</v>
      </c>
      <c r="J10564">
        <v>7806315</v>
      </c>
      <c r="K10564">
        <v>36.052999999999997</v>
      </c>
      <c r="L10564">
        <v>15.125999999999999</v>
      </c>
      <c r="M10564">
        <v>9337.7279999999992</v>
      </c>
      <c r="N10564">
        <v>3808171</v>
      </c>
      <c r="O10564">
        <v>1.5449999999999999</v>
      </c>
      <c r="P10564">
        <v>2.4620000000000002</v>
      </c>
      <c r="Q10564">
        <v>400.27600000000001</v>
      </c>
      <c r="R10564">
        <v>163243</v>
      </c>
      <c r="S10564">
        <v>2E-3</v>
      </c>
      <c r="T10564">
        <v>0.78500000000000003</v>
      </c>
      <c r="U10564">
        <v>0.625</v>
      </c>
      <c r="V10564">
        <v>255</v>
      </c>
      <c r="W10564">
        <f t="shared" si="420"/>
        <v>1</v>
      </c>
      <c r="X10564">
        <f t="shared" si="418"/>
        <v>105.27479999999998</v>
      </c>
      <c r="Y10564">
        <f t="shared" si="419"/>
        <v>0.46800000000000003</v>
      </c>
    </row>
    <row r="10565" spans="1:25" x14ac:dyDescent="0.2">
      <c r="A10565" t="s">
        <v>9864</v>
      </c>
      <c r="B10565" t="s">
        <v>387</v>
      </c>
      <c r="C10565">
        <v>9</v>
      </c>
      <c r="D10565">
        <v>36</v>
      </c>
      <c r="E10565" t="s">
        <v>10121</v>
      </c>
      <c r="F10565">
        <v>318.19900000000001</v>
      </c>
      <c r="G10565">
        <v>97.337999999999994</v>
      </c>
      <c r="H10565">
        <v>45.598999999999997</v>
      </c>
      <c r="I10565">
        <v>30972.858</v>
      </c>
      <c r="J10565">
        <v>12631546</v>
      </c>
      <c r="K10565">
        <v>38.613</v>
      </c>
      <c r="L10565">
        <v>22.920999999999999</v>
      </c>
      <c r="M10565">
        <v>12286.531999999999</v>
      </c>
      <c r="N10565">
        <v>5010771</v>
      </c>
      <c r="O10565">
        <v>3.6150000000000002</v>
      </c>
      <c r="P10565">
        <v>12.307</v>
      </c>
      <c r="Q10565">
        <v>1150.2760000000001</v>
      </c>
      <c r="R10565">
        <v>469113</v>
      </c>
      <c r="S10565">
        <v>2.5999999999999999E-2</v>
      </c>
      <c r="T10565">
        <v>2.552</v>
      </c>
      <c r="U10565">
        <v>8.1280000000000001</v>
      </c>
      <c r="V10565">
        <v>3315</v>
      </c>
      <c r="W10565">
        <f t="shared" si="420"/>
        <v>13</v>
      </c>
      <c r="X10565">
        <f t="shared" si="418"/>
        <v>1455.2748000000001</v>
      </c>
      <c r="Y10565">
        <f t="shared" si="419"/>
        <v>22.068000000000001</v>
      </c>
    </row>
    <row r="10566" spans="1:25" x14ac:dyDescent="0.2">
      <c r="A10566" t="s">
        <v>9864</v>
      </c>
      <c r="B10566" t="s">
        <v>387</v>
      </c>
      <c r="C10566">
        <v>9</v>
      </c>
      <c r="D10566">
        <v>37</v>
      </c>
      <c r="E10566" t="s">
        <v>10122</v>
      </c>
      <c r="F10566">
        <v>314.07499999999999</v>
      </c>
      <c r="G10566">
        <v>72.771000000000001</v>
      </c>
      <c r="H10566">
        <v>31.753</v>
      </c>
      <c r="I10566">
        <v>22855.64</v>
      </c>
      <c r="J10566">
        <v>9321131</v>
      </c>
      <c r="K10566">
        <v>30.15</v>
      </c>
      <c r="L10566">
        <v>14.532</v>
      </c>
      <c r="M10566">
        <v>9469.4650000000001</v>
      </c>
      <c r="N10566">
        <v>3861897</v>
      </c>
      <c r="O10566">
        <v>2.0609999999999999</v>
      </c>
      <c r="P10566">
        <v>5.5339999999999998</v>
      </c>
      <c r="Q10566">
        <v>647.43299999999999</v>
      </c>
      <c r="R10566">
        <v>264040</v>
      </c>
      <c r="S10566">
        <v>1.6E-2</v>
      </c>
      <c r="T10566">
        <v>2.0150000000000001</v>
      </c>
      <c r="U10566">
        <v>5.0019999999999998</v>
      </c>
      <c r="V10566">
        <v>2040</v>
      </c>
      <c r="W10566">
        <f t="shared" si="420"/>
        <v>8</v>
      </c>
      <c r="X10566">
        <f t="shared" si="418"/>
        <v>550.15739999999994</v>
      </c>
      <c r="Y10566">
        <f t="shared" si="419"/>
        <v>13.068</v>
      </c>
    </row>
    <row r="10567" spans="1:25" x14ac:dyDescent="0.2">
      <c r="A10567" t="s">
        <v>9864</v>
      </c>
      <c r="B10567" t="s">
        <v>387</v>
      </c>
      <c r="C10567">
        <v>9</v>
      </c>
      <c r="D10567">
        <v>38</v>
      </c>
      <c r="E10567" t="s">
        <v>10123</v>
      </c>
      <c r="F10567">
        <v>279.928</v>
      </c>
      <c r="G10567">
        <v>63.066000000000003</v>
      </c>
      <c r="H10567">
        <v>32.408999999999999</v>
      </c>
      <c r="I10567">
        <v>17653.805</v>
      </c>
      <c r="J10567">
        <v>7199686</v>
      </c>
      <c r="K10567">
        <v>34.226999999999997</v>
      </c>
      <c r="L10567">
        <v>13.065</v>
      </c>
      <c r="M10567">
        <v>9581.0419999999995</v>
      </c>
      <c r="N10567">
        <v>3907401</v>
      </c>
      <c r="O10567">
        <v>1.833</v>
      </c>
      <c r="P10567">
        <v>4.8259999999999996</v>
      </c>
      <c r="Q10567">
        <v>513.13300000000004</v>
      </c>
      <c r="R10567">
        <v>209269</v>
      </c>
      <c r="S10567">
        <v>1.0999999999999999E-2</v>
      </c>
      <c r="T10567">
        <v>1.6879999999999999</v>
      </c>
      <c r="U10567">
        <v>3.1259999999999999</v>
      </c>
      <c r="V10567">
        <v>1275</v>
      </c>
      <c r="W10567">
        <f t="shared" si="420"/>
        <v>5</v>
      </c>
      <c r="X10567">
        <f t="shared" si="418"/>
        <v>308.41740000000004</v>
      </c>
      <c r="Y10567">
        <f t="shared" si="419"/>
        <v>7.6680000000000001</v>
      </c>
    </row>
    <row r="10568" spans="1:25" x14ac:dyDescent="0.2">
      <c r="A10568" t="s">
        <v>9864</v>
      </c>
      <c r="B10568" t="s">
        <v>387</v>
      </c>
      <c r="C10568">
        <v>9</v>
      </c>
      <c r="D10568">
        <v>39</v>
      </c>
      <c r="E10568" t="s">
        <v>10124</v>
      </c>
      <c r="F10568">
        <v>239.97</v>
      </c>
      <c r="G10568">
        <v>66.822999999999993</v>
      </c>
      <c r="H10568">
        <v>33.965000000000003</v>
      </c>
      <c r="I10568">
        <v>16035.522999999999</v>
      </c>
      <c r="J10568">
        <v>6539708</v>
      </c>
      <c r="K10568">
        <v>3.3730000000000002</v>
      </c>
      <c r="L10568">
        <v>2.4119999999999999</v>
      </c>
      <c r="M10568">
        <v>809.43799999999999</v>
      </c>
      <c r="N10568">
        <v>330110</v>
      </c>
      <c r="O10568">
        <v>1.105</v>
      </c>
      <c r="P10568">
        <v>0.89700000000000002</v>
      </c>
      <c r="Q10568">
        <v>265.04899999999998</v>
      </c>
      <c r="R10568">
        <v>108094</v>
      </c>
      <c r="S10568">
        <v>0</v>
      </c>
      <c r="T10568">
        <v>0</v>
      </c>
      <c r="U10568">
        <v>0</v>
      </c>
      <c r="V10568">
        <v>0</v>
      </c>
      <c r="W10568">
        <f t="shared" si="420"/>
        <v>0</v>
      </c>
      <c r="X10568">
        <f t="shared" si="418"/>
        <v>0</v>
      </c>
      <c r="Y10568">
        <f t="shared" si="419"/>
        <v>0</v>
      </c>
    </row>
    <row r="10569" spans="1:25" x14ac:dyDescent="0.2">
      <c r="A10569" t="s">
        <v>9864</v>
      </c>
      <c r="B10569" t="s">
        <v>387</v>
      </c>
      <c r="C10569">
        <v>9</v>
      </c>
      <c r="D10569">
        <v>40</v>
      </c>
      <c r="E10569" t="s">
        <v>10125</v>
      </c>
      <c r="F10569">
        <v>327.27199999999999</v>
      </c>
      <c r="G10569">
        <v>70.551000000000002</v>
      </c>
      <c r="H10569">
        <v>32.100999999999999</v>
      </c>
      <c r="I10569">
        <v>23089.437999999998</v>
      </c>
      <c r="J10569">
        <v>9416480</v>
      </c>
      <c r="K10569">
        <v>40.954000000000001</v>
      </c>
      <c r="L10569">
        <v>16.847999999999999</v>
      </c>
      <c r="M10569">
        <v>13403.138000000001</v>
      </c>
      <c r="N10569">
        <v>5466152</v>
      </c>
      <c r="O10569">
        <v>2.6709999999999998</v>
      </c>
      <c r="P10569">
        <v>7.7969999999999997</v>
      </c>
      <c r="Q10569">
        <v>874.26400000000001</v>
      </c>
      <c r="R10569">
        <v>356548</v>
      </c>
      <c r="S10569">
        <v>2.3E-2</v>
      </c>
      <c r="T10569">
        <v>2.4180000000000001</v>
      </c>
      <c r="U10569">
        <v>7.5030000000000001</v>
      </c>
      <c r="V10569">
        <v>3060</v>
      </c>
      <c r="W10569">
        <f t="shared" si="420"/>
        <v>12</v>
      </c>
      <c r="X10569">
        <f t="shared" si="418"/>
        <v>958.45319999999992</v>
      </c>
      <c r="Y10569">
        <f t="shared" si="419"/>
        <v>20.268000000000001</v>
      </c>
    </row>
    <row r="10570" spans="1:25" x14ac:dyDescent="0.2">
      <c r="A10570" t="s">
        <v>9864</v>
      </c>
      <c r="B10570" t="s">
        <v>387</v>
      </c>
      <c r="C10570">
        <v>10</v>
      </c>
      <c r="D10570">
        <v>1</v>
      </c>
      <c r="E10570" t="s">
        <v>10126</v>
      </c>
      <c r="F10570">
        <v>364.40499999999997</v>
      </c>
      <c r="G10570">
        <v>80.134</v>
      </c>
      <c r="H10570">
        <v>39.308</v>
      </c>
      <c r="I10570">
        <v>29201.324000000001</v>
      </c>
      <c r="J10570">
        <v>11909068</v>
      </c>
      <c r="K10570">
        <v>9.0220000000000002</v>
      </c>
      <c r="L10570">
        <v>9.5410000000000004</v>
      </c>
      <c r="M10570">
        <v>3287.78</v>
      </c>
      <c r="N10570">
        <v>1340843</v>
      </c>
      <c r="O10570">
        <v>1.55</v>
      </c>
      <c r="P10570">
        <v>1.0760000000000001</v>
      </c>
      <c r="Q10570">
        <v>564.82100000000003</v>
      </c>
      <c r="R10570">
        <v>230349</v>
      </c>
      <c r="S10570">
        <v>0</v>
      </c>
      <c r="T10570">
        <v>0</v>
      </c>
      <c r="U10570">
        <v>0</v>
      </c>
      <c r="V10570">
        <v>0</v>
      </c>
      <c r="W10570">
        <f t="shared" si="420"/>
        <v>0</v>
      </c>
      <c r="X10570">
        <f t="shared" si="418"/>
        <v>401.45580000000001</v>
      </c>
      <c r="Y10570">
        <f t="shared" si="419"/>
        <v>0</v>
      </c>
    </row>
    <row r="10571" spans="1:25" x14ac:dyDescent="0.2">
      <c r="A10571" t="s">
        <v>9864</v>
      </c>
      <c r="B10571" t="s">
        <v>387</v>
      </c>
      <c r="C10571">
        <v>10</v>
      </c>
      <c r="D10571">
        <v>2</v>
      </c>
      <c r="E10571" t="s">
        <v>10127</v>
      </c>
      <c r="F10571">
        <v>302.02300000000002</v>
      </c>
      <c r="G10571">
        <v>65.831000000000003</v>
      </c>
      <c r="H10571">
        <v>29.593</v>
      </c>
      <c r="I10571">
        <v>19882.564999999999</v>
      </c>
      <c r="J10571">
        <v>8108633</v>
      </c>
      <c r="K10571">
        <v>47.36</v>
      </c>
      <c r="L10571">
        <v>20.866</v>
      </c>
      <c r="M10571">
        <v>14303.81</v>
      </c>
      <c r="N10571">
        <v>5833470</v>
      </c>
      <c r="O10571">
        <v>3.89</v>
      </c>
      <c r="P10571">
        <v>11.257999999999999</v>
      </c>
      <c r="Q10571">
        <v>1174.819</v>
      </c>
      <c r="R10571">
        <v>479122</v>
      </c>
      <c r="S10571">
        <v>2.9000000000000001E-2</v>
      </c>
      <c r="T10571">
        <v>2.718</v>
      </c>
      <c r="U10571">
        <v>8.7539999999999996</v>
      </c>
      <c r="V10571">
        <v>3570</v>
      </c>
      <c r="W10571">
        <f t="shared" si="420"/>
        <v>14</v>
      </c>
      <c r="X10571">
        <f t="shared" si="418"/>
        <v>1499.4521999999999</v>
      </c>
      <c r="Y10571">
        <f t="shared" si="419"/>
        <v>23.867999999999999</v>
      </c>
    </row>
    <row r="10572" spans="1:25" x14ac:dyDescent="0.2">
      <c r="A10572" t="s">
        <v>9864</v>
      </c>
      <c r="B10572" t="s">
        <v>387</v>
      </c>
      <c r="C10572">
        <v>10</v>
      </c>
      <c r="D10572">
        <v>3</v>
      </c>
      <c r="E10572" t="s">
        <v>8619</v>
      </c>
      <c r="F10572">
        <v>209.80500000000001</v>
      </c>
      <c r="G10572">
        <v>80.188999999999993</v>
      </c>
      <c r="H10572">
        <v>37.061</v>
      </c>
      <c r="I10572">
        <v>16823.993999999999</v>
      </c>
      <c r="J10572">
        <v>6861267</v>
      </c>
      <c r="K10572">
        <v>4.1079999999999997</v>
      </c>
      <c r="L10572">
        <v>3.2080000000000002</v>
      </c>
      <c r="M10572">
        <v>861.91800000000001</v>
      </c>
      <c r="N10572">
        <v>351513</v>
      </c>
      <c r="O10572">
        <v>1.74</v>
      </c>
      <c r="P10572">
        <v>1.7949999999999999</v>
      </c>
      <c r="Q10572">
        <v>365.09199999999998</v>
      </c>
      <c r="R10572">
        <v>148894</v>
      </c>
      <c r="S10572">
        <v>6.0000000000000001E-3</v>
      </c>
      <c r="T10572">
        <v>1.2330000000000001</v>
      </c>
      <c r="U10572">
        <v>1.2509999999999999</v>
      </c>
      <c r="V10572">
        <v>510</v>
      </c>
      <c r="W10572">
        <f t="shared" si="420"/>
        <v>2</v>
      </c>
      <c r="X10572">
        <f t="shared" si="418"/>
        <v>41.94359999999994</v>
      </c>
      <c r="Y10572">
        <f t="shared" si="419"/>
        <v>2.2680000000000002</v>
      </c>
    </row>
    <row r="10573" spans="1:25" x14ac:dyDescent="0.2">
      <c r="A10573" t="s">
        <v>9864</v>
      </c>
      <c r="B10573" t="s">
        <v>387</v>
      </c>
      <c r="C10573">
        <v>10</v>
      </c>
      <c r="D10573">
        <v>4</v>
      </c>
      <c r="E10573" t="s">
        <v>6609</v>
      </c>
      <c r="F10573">
        <v>320.98200000000003</v>
      </c>
      <c r="G10573">
        <v>76.147000000000006</v>
      </c>
      <c r="H10573">
        <v>30.995999999999999</v>
      </c>
      <c r="I10573">
        <v>24441.883999999998</v>
      </c>
      <c r="J10573">
        <v>9968043</v>
      </c>
      <c r="K10573">
        <v>34.299999999999997</v>
      </c>
      <c r="L10573">
        <v>14.597</v>
      </c>
      <c r="M10573">
        <v>11009.842000000001</v>
      </c>
      <c r="N10573">
        <v>4490103</v>
      </c>
      <c r="O10573">
        <v>2.6110000000000002</v>
      </c>
      <c r="P10573">
        <v>7.298</v>
      </c>
      <c r="Q10573">
        <v>838.11400000000003</v>
      </c>
      <c r="R10573">
        <v>341805</v>
      </c>
      <c r="S10573">
        <v>2.5000000000000001E-2</v>
      </c>
      <c r="T10573">
        <v>2.5409999999999999</v>
      </c>
      <c r="U10573">
        <v>8.1280000000000001</v>
      </c>
      <c r="V10573">
        <v>3315</v>
      </c>
      <c r="W10573">
        <f t="shared" si="420"/>
        <v>13</v>
      </c>
      <c r="X10573">
        <f t="shared" si="418"/>
        <v>893.38319999999999</v>
      </c>
      <c r="Y10573">
        <f t="shared" si="419"/>
        <v>22.068000000000001</v>
      </c>
    </row>
    <row r="10574" spans="1:25" x14ac:dyDescent="0.2">
      <c r="A10574" t="s">
        <v>9864</v>
      </c>
      <c r="B10574" t="s">
        <v>387</v>
      </c>
      <c r="C10574">
        <v>10</v>
      </c>
      <c r="D10574">
        <v>7</v>
      </c>
      <c r="E10574" t="s">
        <v>1207</v>
      </c>
      <c r="F10574">
        <v>247.458</v>
      </c>
      <c r="G10574">
        <v>69.244</v>
      </c>
      <c r="H10574">
        <v>33.823999999999998</v>
      </c>
      <c r="I10574">
        <v>17135.092000000001</v>
      </c>
      <c r="J10574">
        <v>6988141</v>
      </c>
      <c r="K10574">
        <v>4.1740000000000004</v>
      </c>
      <c r="L10574">
        <v>2.9590000000000001</v>
      </c>
      <c r="M10574">
        <v>1032.78</v>
      </c>
      <c r="N10574">
        <v>421195</v>
      </c>
      <c r="O10574">
        <v>1.899</v>
      </c>
      <c r="P10574">
        <v>5.6020000000000003</v>
      </c>
      <c r="Q10574">
        <v>469.85</v>
      </c>
      <c r="R10574">
        <v>191617</v>
      </c>
      <c r="S10574">
        <v>3.0000000000000001E-3</v>
      </c>
      <c r="T10574">
        <v>0.80300000000000005</v>
      </c>
      <c r="U10574">
        <v>0.625</v>
      </c>
      <c r="V10574">
        <v>255</v>
      </c>
      <c r="W10574">
        <f t="shared" si="420"/>
        <v>1</v>
      </c>
      <c r="X10574">
        <f t="shared" si="418"/>
        <v>230.50800000000001</v>
      </c>
      <c r="Y10574">
        <f t="shared" si="419"/>
        <v>0.46800000000000003</v>
      </c>
    </row>
    <row r="10575" spans="1:25" x14ac:dyDescent="0.2">
      <c r="A10575" t="s">
        <v>9864</v>
      </c>
      <c r="B10575" t="s">
        <v>387</v>
      </c>
      <c r="C10575">
        <v>10</v>
      </c>
      <c r="D10575">
        <v>8</v>
      </c>
      <c r="E10575" t="s">
        <v>10128</v>
      </c>
      <c r="F10575">
        <v>264.55399999999997</v>
      </c>
      <c r="G10575">
        <v>70.521000000000001</v>
      </c>
      <c r="H10575">
        <v>33.774000000000001</v>
      </c>
      <c r="I10575">
        <v>18656.621999999999</v>
      </c>
      <c r="J10575">
        <v>7608661</v>
      </c>
      <c r="K10575">
        <v>37.384</v>
      </c>
      <c r="L10575">
        <v>16.515999999999998</v>
      </c>
      <c r="M10575">
        <v>9889.9699999999993</v>
      </c>
      <c r="N10575">
        <v>4033390</v>
      </c>
      <c r="O10575">
        <v>2.1859999999999999</v>
      </c>
      <c r="P10575">
        <v>6.282</v>
      </c>
      <c r="Q10575">
        <v>578.42999999999995</v>
      </c>
      <c r="R10575">
        <v>235899</v>
      </c>
      <c r="S10575">
        <v>8.9999999999999993E-3</v>
      </c>
      <c r="T10575">
        <v>1.5529999999999999</v>
      </c>
      <c r="U10575">
        <v>2.5009999999999999</v>
      </c>
      <c r="V10575">
        <v>1020</v>
      </c>
      <c r="W10575">
        <f t="shared" si="420"/>
        <v>4</v>
      </c>
      <c r="X10575">
        <f t="shared" si="418"/>
        <v>425.95199999999988</v>
      </c>
      <c r="Y10575">
        <f t="shared" si="419"/>
        <v>5.8679999999999994</v>
      </c>
    </row>
    <row r="10576" spans="1:25" x14ac:dyDescent="0.2">
      <c r="A10576" t="s">
        <v>9864</v>
      </c>
      <c r="B10576" t="s">
        <v>387</v>
      </c>
      <c r="C10576">
        <v>10</v>
      </c>
      <c r="D10576">
        <v>11</v>
      </c>
      <c r="E10576" t="s">
        <v>536</v>
      </c>
      <c r="F10576">
        <v>386.70400000000001</v>
      </c>
      <c r="G10576">
        <v>86.227000000000004</v>
      </c>
      <c r="H10576">
        <v>42.72</v>
      </c>
      <c r="I10576">
        <v>33344.129999999997</v>
      </c>
      <c r="J10576">
        <v>13598613</v>
      </c>
      <c r="K10576">
        <v>24.463000000000001</v>
      </c>
      <c r="L10576">
        <v>13.347</v>
      </c>
      <c r="M10576">
        <v>9459.9390000000003</v>
      </c>
      <c r="N10576">
        <v>3858012</v>
      </c>
      <c r="O10576">
        <v>2.3679999999999999</v>
      </c>
      <c r="P10576">
        <v>7.6820000000000004</v>
      </c>
      <c r="Q10576">
        <v>915.71299999999997</v>
      </c>
      <c r="R10576">
        <v>373452</v>
      </c>
      <c r="S10576">
        <v>1.2999999999999999E-2</v>
      </c>
      <c r="T10576">
        <v>1.8160000000000001</v>
      </c>
      <c r="U10576">
        <v>5.0019999999999998</v>
      </c>
      <c r="V10576">
        <v>2040</v>
      </c>
      <c r="W10576">
        <f t="shared" si="420"/>
        <v>8</v>
      </c>
      <c r="X10576">
        <f t="shared" si="418"/>
        <v>1033.0614</v>
      </c>
      <c r="Y10576">
        <f t="shared" si="419"/>
        <v>13.068</v>
      </c>
    </row>
    <row r="10577" spans="1:25" x14ac:dyDescent="0.2">
      <c r="A10577" t="s">
        <v>9864</v>
      </c>
      <c r="B10577" t="s">
        <v>387</v>
      </c>
      <c r="C10577">
        <v>10</v>
      </c>
      <c r="D10577">
        <v>14</v>
      </c>
      <c r="E10577" t="s">
        <v>7923</v>
      </c>
      <c r="F10577">
        <v>316.67200000000003</v>
      </c>
      <c r="G10577">
        <v>63.436999999999998</v>
      </c>
      <c r="H10577">
        <v>30.428999999999998</v>
      </c>
      <c r="I10577">
        <v>20088.831999999999</v>
      </c>
      <c r="J10577">
        <v>8192754</v>
      </c>
      <c r="K10577">
        <v>34.667000000000002</v>
      </c>
      <c r="L10577">
        <v>16.992999999999999</v>
      </c>
      <c r="M10577">
        <v>10977.898999999999</v>
      </c>
      <c r="N10577">
        <v>4477076</v>
      </c>
      <c r="O10577">
        <v>2.4430000000000001</v>
      </c>
      <c r="P10577">
        <v>7.5350000000000001</v>
      </c>
      <c r="Q10577">
        <v>773.67</v>
      </c>
      <c r="R10577">
        <v>315523</v>
      </c>
      <c r="S10577">
        <v>2.5999999999999999E-2</v>
      </c>
      <c r="T10577">
        <v>2.5579999999999998</v>
      </c>
      <c r="U10577">
        <v>8.1280000000000001</v>
      </c>
      <c r="V10577">
        <v>3315</v>
      </c>
      <c r="W10577">
        <f t="shared" si="420"/>
        <v>13</v>
      </c>
      <c r="X10577">
        <f t="shared" si="418"/>
        <v>777.3839999999999</v>
      </c>
      <c r="Y10577">
        <f t="shared" si="419"/>
        <v>22.068000000000001</v>
      </c>
    </row>
    <row r="10578" spans="1:25" x14ac:dyDescent="0.2">
      <c r="A10578" t="s">
        <v>9864</v>
      </c>
      <c r="B10578" t="s">
        <v>387</v>
      </c>
      <c r="C10578">
        <v>10</v>
      </c>
      <c r="D10578">
        <v>17</v>
      </c>
      <c r="E10578" t="s">
        <v>10129</v>
      </c>
      <c r="F10578">
        <v>325.61900000000003</v>
      </c>
      <c r="G10578">
        <v>81.606999999999999</v>
      </c>
      <c r="H10578">
        <v>34.265000000000001</v>
      </c>
      <c r="I10578">
        <v>26572.758999999998</v>
      </c>
      <c r="J10578">
        <v>10837070</v>
      </c>
      <c r="K10578">
        <v>36.472000000000001</v>
      </c>
      <c r="L10578">
        <v>16.346</v>
      </c>
      <c r="M10578">
        <v>11875.86</v>
      </c>
      <c r="N10578">
        <v>4843288</v>
      </c>
      <c r="O10578">
        <v>3.6389999999999998</v>
      </c>
      <c r="P10578">
        <v>11.035</v>
      </c>
      <c r="Q10578">
        <v>1184.83</v>
      </c>
      <c r="R10578">
        <v>483205</v>
      </c>
      <c r="S10578">
        <v>2.9000000000000001E-2</v>
      </c>
      <c r="T10578">
        <v>2.71</v>
      </c>
      <c r="U10578">
        <v>9.3789999999999996</v>
      </c>
      <c r="V10578">
        <v>3825</v>
      </c>
      <c r="W10578">
        <f t="shared" si="420"/>
        <v>15</v>
      </c>
      <c r="X10578">
        <f t="shared" si="418"/>
        <v>1517.472</v>
      </c>
      <c r="Y10578">
        <f t="shared" si="419"/>
        <v>25.667999999999999</v>
      </c>
    </row>
    <row r="10579" spans="1:25" x14ac:dyDescent="0.2">
      <c r="A10579" t="s">
        <v>9864</v>
      </c>
      <c r="B10579" t="s">
        <v>387</v>
      </c>
      <c r="C10579">
        <v>10</v>
      </c>
      <c r="D10579">
        <v>18</v>
      </c>
      <c r="E10579" t="s">
        <v>5489</v>
      </c>
      <c r="F10579">
        <v>253.93199999999999</v>
      </c>
      <c r="G10579">
        <v>56.433999999999997</v>
      </c>
      <c r="H10579">
        <v>30.530999999999999</v>
      </c>
      <c r="I10579">
        <v>14330.444</v>
      </c>
      <c r="J10579">
        <v>5844332</v>
      </c>
      <c r="K10579">
        <v>22.163</v>
      </c>
      <c r="L10579">
        <v>10.236000000000001</v>
      </c>
      <c r="M10579">
        <v>5627.9970000000003</v>
      </c>
      <c r="N10579">
        <v>2295245</v>
      </c>
      <c r="O10579">
        <v>2.0510000000000002</v>
      </c>
      <c r="P10579">
        <v>2.7229999999999999</v>
      </c>
      <c r="Q10579">
        <v>520.85699999999997</v>
      </c>
      <c r="R10579">
        <v>212419</v>
      </c>
      <c r="S10579">
        <v>5.0000000000000001E-3</v>
      </c>
      <c r="T10579">
        <v>1.121</v>
      </c>
      <c r="U10579">
        <v>1.2509999999999999</v>
      </c>
      <c r="V10579">
        <v>510</v>
      </c>
      <c r="W10579">
        <f t="shared" si="420"/>
        <v>2</v>
      </c>
      <c r="X10579">
        <f t="shared" si="418"/>
        <v>322.3205999999999</v>
      </c>
      <c r="Y10579">
        <f t="shared" si="419"/>
        <v>2.2680000000000002</v>
      </c>
    </row>
    <row r="10580" spans="1:25" x14ac:dyDescent="0.2">
      <c r="A10580" t="s">
        <v>9864</v>
      </c>
      <c r="B10580" t="s">
        <v>387</v>
      </c>
      <c r="C10580">
        <v>10</v>
      </c>
      <c r="D10580">
        <v>21</v>
      </c>
      <c r="E10580" t="s">
        <v>10130</v>
      </c>
      <c r="F10580">
        <v>360.88900000000001</v>
      </c>
      <c r="G10580">
        <v>74.75</v>
      </c>
      <c r="H10580">
        <v>30.652000000000001</v>
      </c>
      <c r="I10580">
        <v>26976.36</v>
      </c>
      <c r="J10580">
        <v>11001669</v>
      </c>
      <c r="K10580">
        <v>27.963000000000001</v>
      </c>
      <c r="L10580">
        <v>17.495999999999999</v>
      </c>
      <c r="M10580">
        <v>10091.558999999999</v>
      </c>
      <c r="N10580">
        <v>4115603</v>
      </c>
      <c r="O10580">
        <v>3.331</v>
      </c>
      <c r="P10580">
        <v>8.5879999999999992</v>
      </c>
      <c r="Q10580">
        <v>1202.0309999999999</v>
      </c>
      <c r="R10580">
        <v>490220</v>
      </c>
      <c r="S10580">
        <v>2.4E-2</v>
      </c>
      <c r="T10580">
        <v>2.4870000000000001</v>
      </c>
      <c r="U10580">
        <v>8.7539999999999996</v>
      </c>
      <c r="V10580">
        <v>3570</v>
      </c>
      <c r="W10580">
        <f t="shared" si="420"/>
        <v>14</v>
      </c>
      <c r="X10580">
        <f t="shared" si="418"/>
        <v>1548.4338</v>
      </c>
      <c r="Y10580">
        <f t="shared" si="419"/>
        <v>23.867999999999999</v>
      </c>
    </row>
    <row r="10581" spans="1:25" x14ac:dyDescent="0.2">
      <c r="A10581" t="s">
        <v>9864</v>
      </c>
      <c r="B10581" t="s">
        <v>387</v>
      </c>
      <c r="C10581">
        <v>10</v>
      </c>
      <c r="D10581">
        <v>22</v>
      </c>
      <c r="E10581" t="s">
        <v>10131</v>
      </c>
      <c r="F10581">
        <v>299.08300000000003</v>
      </c>
      <c r="G10581">
        <v>74.123000000000005</v>
      </c>
      <c r="H10581">
        <v>37.881999999999998</v>
      </c>
      <c r="I10581">
        <v>22168.985000000001</v>
      </c>
      <c r="J10581">
        <v>9041095</v>
      </c>
      <c r="K10581">
        <v>43.494999999999997</v>
      </c>
      <c r="L10581">
        <v>16.841000000000001</v>
      </c>
      <c r="M10581">
        <v>13008.695</v>
      </c>
      <c r="N10581">
        <v>5305288</v>
      </c>
      <c r="O10581">
        <v>3.9569999999999999</v>
      </c>
      <c r="P10581">
        <v>11.375</v>
      </c>
      <c r="Q10581">
        <v>1183.3810000000001</v>
      </c>
      <c r="R10581">
        <v>482614</v>
      </c>
      <c r="S10581">
        <v>2.9000000000000001E-2</v>
      </c>
      <c r="T10581">
        <v>2.7320000000000002</v>
      </c>
      <c r="U10581">
        <v>8.7539999999999996</v>
      </c>
      <c r="V10581">
        <v>3570</v>
      </c>
      <c r="W10581">
        <f t="shared" si="420"/>
        <v>14</v>
      </c>
      <c r="X10581">
        <f t="shared" si="418"/>
        <v>1514.8638000000003</v>
      </c>
      <c r="Y10581">
        <f t="shared" si="419"/>
        <v>23.867999999999999</v>
      </c>
    </row>
    <row r="10582" spans="1:25" x14ac:dyDescent="0.2">
      <c r="A10582" t="s">
        <v>9864</v>
      </c>
      <c r="B10582" t="s">
        <v>387</v>
      </c>
      <c r="C10582">
        <v>10</v>
      </c>
      <c r="D10582">
        <v>23</v>
      </c>
      <c r="E10582" t="s">
        <v>10132</v>
      </c>
      <c r="F10582">
        <v>287.97300000000001</v>
      </c>
      <c r="G10582">
        <v>52.716999999999999</v>
      </c>
      <c r="H10582">
        <v>25.227</v>
      </c>
      <c r="I10582">
        <v>15180.941000000001</v>
      </c>
      <c r="J10582">
        <v>6191187</v>
      </c>
      <c r="K10582">
        <v>16.007000000000001</v>
      </c>
      <c r="L10582">
        <v>10.523999999999999</v>
      </c>
      <c r="M10582">
        <v>4609.7</v>
      </c>
      <c r="N10582">
        <v>1879957</v>
      </c>
      <c r="O10582">
        <v>2.012</v>
      </c>
      <c r="P10582">
        <v>4.8550000000000004</v>
      </c>
      <c r="Q10582">
        <v>579.36400000000003</v>
      </c>
      <c r="R10582">
        <v>236280</v>
      </c>
      <c r="S10582">
        <v>7.0000000000000001E-3</v>
      </c>
      <c r="T10582">
        <v>1.2889999999999999</v>
      </c>
      <c r="U10582">
        <v>1.8759999999999999</v>
      </c>
      <c r="V10582">
        <v>765</v>
      </c>
      <c r="W10582">
        <f t="shared" si="420"/>
        <v>3</v>
      </c>
      <c r="X10582">
        <f t="shared" si="418"/>
        <v>427.63320000000004</v>
      </c>
      <c r="Y10582">
        <f t="shared" si="419"/>
        <v>4.0679999999999996</v>
      </c>
    </row>
    <row r="10583" spans="1:25" x14ac:dyDescent="0.2">
      <c r="A10583" t="s">
        <v>9864</v>
      </c>
      <c r="B10583" t="s">
        <v>745</v>
      </c>
      <c r="C10583">
        <v>1</v>
      </c>
      <c r="D10583">
        <v>5</v>
      </c>
      <c r="E10583" t="s">
        <v>7243</v>
      </c>
      <c r="F10583">
        <v>261.40800000000002</v>
      </c>
      <c r="G10583">
        <v>95.472999999999999</v>
      </c>
      <c r="H10583">
        <v>44.06</v>
      </c>
      <c r="I10583">
        <v>24957.367999999999</v>
      </c>
      <c r="J10583">
        <v>10178271</v>
      </c>
      <c r="K10583">
        <v>2.4359999999999999</v>
      </c>
      <c r="L10583">
        <v>1.44</v>
      </c>
      <c r="M10583">
        <v>636.72699999999998</v>
      </c>
      <c r="N10583">
        <v>259674</v>
      </c>
      <c r="O10583">
        <v>1.4119999999999999</v>
      </c>
      <c r="P10583">
        <v>2.8929999999999998</v>
      </c>
      <c r="Q10583">
        <v>368.98099999999999</v>
      </c>
      <c r="R10583">
        <v>150480</v>
      </c>
      <c r="S10583">
        <v>2E-3</v>
      </c>
      <c r="T10583">
        <v>0.78100000000000003</v>
      </c>
      <c r="U10583">
        <v>0.625</v>
      </c>
      <c r="V10583">
        <v>255</v>
      </c>
      <c r="W10583">
        <f t="shared" ref="W10583:W10639" si="421">V10583/255</f>
        <v>1</v>
      </c>
      <c r="X10583">
        <f>(MAX(0, (Q10583-471.68)))*2.18</f>
        <v>0</v>
      </c>
      <c r="Y10583">
        <f>(MAX(0, (W10583-2.6)))*2.18</f>
        <v>0</v>
      </c>
    </row>
    <row r="10584" spans="1:25" x14ac:dyDescent="0.2">
      <c r="A10584" t="s">
        <v>9864</v>
      </c>
      <c r="B10584" t="s">
        <v>745</v>
      </c>
      <c r="C10584">
        <v>1</v>
      </c>
      <c r="D10584">
        <v>7</v>
      </c>
      <c r="E10584" t="s">
        <v>10138</v>
      </c>
      <c r="F10584">
        <v>236.16200000000001</v>
      </c>
      <c r="G10584">
        <v>105.334</v>
      </c>
      <c r="H10584">
        <v>46.106999999999999</v>
      </c>
      <c r="I10584">
        <v>24875.821</v>
      </c>
      <c r="J10584">
        <v>10145014</v>
      </c>
      <c r="K10584">
        <v>2.851</v>
      </c>
      <c r="L10584">
        <v>1.736</v>
      </c>
      <c r="M10584">
        <v>673.279</v>
      </c>
      <c r="N10584">
        <v>274581</v>
      </c>
      <c r="O10584">
        <v>1.633</v>
      </c>
      <c r="P10584">
        <v>2.214</v>
      </c>
      <c r="Q10584">
        <v>385.762</v>
      </c>
      <c r="R10584">
        <v>157324</v>
      </c>
      <c r="S10584">
        <v>5.0000000000000001E-3</v>
      </c>
      <c r="T10584">
        <v>1.1619999999999999</v>
      </c>
      <c r="U10584">
        <v>1.2509999999999999</v>
      </c>
      <c r="V10584">
        <v>510</v>
      </c>
      <c r="W10584">
        <f t="shared" si="421"/>
        <v>2</v>
      </c>
      <c r="X10584">
        <f t="shared" ref="X10584:X10647" si="422">(MAX(0, (Q10584-471.68)))*2.18</f>
        <v>0</v>
      </c>
      <c r="Y10584">
        <f t="shared" ref="Y10584:Y10647" si="423">(MAX(0, (W10584-2.6)))*2.18</f>
        <v>0</v>
      </c>
    </row>
    <row r="10585" spans="1:25" x14ac:dyDescent="0.2">
      <c r="A10585" t="s">
        <v>9864</v>
      </c>
      <c r="B10585" t="s">
        <v>745</v>
      </c>
      <c r="C10585">
        <v>1</v>
      </c>
      <c r="D10585">
        <v>8</v>
      </c>
      <c r="E10585" t="s">
        <v>10139</v>
      </c>
      <c r="F10585">
        <v>111.601</v>
      </c>
      <c r="G10585">
        <v>80.522999999999996</v>
      </c>
      <c r="H10585">
        <v>41.988</v>
      </c>
      <c r="I10585">
        <v>8986.5339999999997</v>
      </c>
      <c r="J10585">
        <v>3664945</v>
      </c>
      <c r="K10585">
        <v>3.5</v>
      </c>
      <c r="L10585">
        <v>2.5</v>
      </c>
      <c r="M10585">
        <v>390.63400000000001</v>
      </c>
      <c r="N10585">
        <v>159311</v>
      </c>
      <c r="O10585">
        <v>1.5740000000000001</v>
      </c>
      <c r="P10585">
        <v>1.0580000000000001</v>
      </c>
      <c r="Q10585">
        <v>175.626</v>
      </c>
      <c r="R10585">
        <v>71625</v>
      </c>
      <c r="S10585">
        <v>0</v>
      </c>
      <c r="T10585">
        <v>0</v>
      </c>
      <c r="U10585">
        <v>0</v>
      </c>
      <c r="V10585">
        <v>0</v>
      </c>
      <c r="W10585">
        <f t="shared" si="421"/>
        <v>0</v>
      </c>
      <c r="X10585">
        <f t="shared" si="422"/>
        <v>0</v>
      </c>
      <c r="Y10585">
        <f t="shared" si="423"/>
        <v>0</v>
      </c>
    </row>
    <row r="10586" spans="1:25" x14ac:dyDescent="0.2">
      <c r="A10586" t="s">
        <v>9864</v>
      </c>
      <c r="B10586" t="s">
        <v>745</v>
      </c>
      <c r="C10586">
        <v>1</v>
      </c>
      <c r="D10586">
        <v>9</v>
      </c>
      <c r="E10586" t="s">
        <v>10140</v>
      </c>
      <c r="F10586">
        <v>404.351</v>
      </c>
      <c r="G10586">
        <v>106.09399999999999</v>
      </c>
      <c r="H10586">
        <v>46.606000000000002</v>
      </c>
      <c r="I10586">
        <v>42899.258999999998</v>
      </c>
      <c r="J10586">
        <v>17495446</v>
      </c>
      <c r="K10586">
        <v>14.68</v>
      </c>
      <c r="L10586">
        <v>8.2439999999999998</v>
      </c>
      <c r="M10586">
        <v>5936.0320000000002</v>
      </c>
      <c r="N10586">
        <v>2420870</v>
      </c>
      <c r="O10586">
        <v>3.8090000000000002</v>
      </c>
      <c r="P10586">
        <v>9.4960000000000004</v>
      </c>
      <c r="Q10586">
        <v>1540.251</v>
      </c>
      <c r="R10586">
        <v>628155</v>
      </c>
      <c r="S10586">
        <v>3.9E-2</v>
      </c>
      <c r="T10586">
        <v>3.14</v>
      </c>
      <c r="U10586">
        <v>15.632</v>
      </c>
      <c r="V10586">
        <v>6375</v>
      </c>
      <c r="W10586">
        <f t="shared" si="421"/>
        <v>25</v>
      </c>
      <c r="X10586">
        <f t="shared" si="422"/>
        <v>2329.4847799999998</v>
      </c>
      <c r="Y10586">
        <f t="shared" si="423"/>
        <v>48.832000000000001</v>
      </c>
    </row>
    <row r="10587" spans="1:25" x14ac:dyDescent="0.2">
      <c r="A10587" t="s">
        <v>9864</v>
      </c>
      <c r="B10587" t="s">
        <v>745</v>
      </c>
      <c r="C10587">
        <v>1</v>
      </c>
      <c r="D10587">
        <v>10</v>
      </c>
      <c r="E10587" t="s">
        <v>706</v>
      </c>
      <c r="F10587">
        <v>342.38600000000002</v>
      </c>
      <c r="G10587">
        <v>98.731999999999999</v>
      </c>
      <c r="H10587">
        <v>39.549999999999997</v>
      </c>
      <c r="I10587">
        <v>33804.453000000001</v>
      </c>
      <c r="J10587">
        <v>13786345</v>
      </c>
      <c r="K10587">
        <v>8.8160000000000007</v>
      </c>
      <c r="L10587">
        <v>7.16</v>
      </c>
      <c r="M10587">
        <v>3018.413</v>
      </c>
      <c r="N10587">
        <v>1230988</v>
      </c>
      <c r="O10587">
        <v>5.952</v>
      </c>
      <c r="P10587">
        <v>16.274999999999999</v>
      </c>
      <c r="Q10587">
        <v>2038.002</v>
      </c>
      <c r="R10587">
        <v>831151</v>
      </c>
      <c r="S10587">
        <v>4.9000000000000002E-2</v>
      </c>
      <c r="T10587">
        <v>3.5459999999999998</v>
      </c>
      <c r="U10587">
        <v>16.882000000000001</v>
      </c>
      <c r="V10587">
        <v>6885</v>
      </c>
      <c r="W10587">
        <f t="shared" si="421"/>
        <v>27</v>
      </c>
      <c r="X10587">
        <f t="shared" si="422"/>
        <v>3414.58196</v>
      </c>
      <c r="Y10587">
        <f t="shared" si="423"/>
        <v>53.192</v>
      </c>
    </row>
    <row r="10588" spans="1:25" x14ac:dyDescent="0.2">
      <c r="A10588" t="s">
        <v>9864</v>
      </c>
      <c r="B10588" t="s">
        <v>745</v>
      </c>
      <c r="C10588">
        <v>1</v>
      </c>
      <c r="D10588">
        <v>13</v>
      </c>
      <c r="E10588" t="s">
        <v>2306</v>
      </c>
      <c r="F10588">
        <v>356.61799999999999</v>
      </c>
      <c r="G10588">
        <v>95.245999999999995</v>
      </c>
      <c r="H10588">
        <v>43.393999999999998</v>
      </c>
      <c r="I10588">
        <v>33966.228000000003</v>
      </c>
      <c r="J10588">
        <v>13852321</v>
      </c>
      <c r="K10588">
        <v>3.8210000000000002</v>
      </c>
      <c r="L10588">
        <v>2.1139999999999999</v>
      </c>
      <c r="M10588">
        <v>1362.614</v>
      </c>
      <c r="N10588">
        <v>555710</v>
      </c>
      <c r="O10588">
        <v>1.8009999999999999</v>
      </c>
      <c r="P10588">
        <v>5.2450000000000001</v>
      </c>
      <c r="Q10588">
        <v>642.42100000000005</v>
      </c>
      <c r="R10588">
        <v>261996</v>
      </c>
      <c r="S10588">
        <v>2E-3</v>
      </c>
      <c r="T10588">
        <v>0.66900000000000004</v>
      </c>
      <c r="U10588">
        <v>0.625</v>
      </c>
      <c r="V10588">
        <v>255</v>
      </c>
      <c r="W10588">
        <f t="shared" si="421"/>
        <v>1</v>
      </c>
      <c r="X10588">
        <f t="shared" si="422"/>
        <v>372.2153800000001</v>
      </c>
      <c r="Y10588">
        <f t="shared" si="423"/>
        <v>0</v>
      </c>
    </row>
    <row r="10589" spans="1:25" x14ac:dyDescent="0.2">
      <c r="A10589" t="s">
        <v>9864</v>
      </c>
      <c r="B10589" t="s">
        <v>745</v>
      </c>
      <c r="C10589">
        <v>1</v>
      </c>
      <c r="D10589">
        <v>16</v>
      </c>
      <c r="E10589" t="s">
        <v>735</v>
      </c>
      <c r="F10589">
        <v>282.61099999999999</v>
      </c>
      <c r="G10589">
        <v>97.253</v>
      </c>
      <c r="H10589">
        <v>46.145000000000003</v>
      </c>
      <c r="I10589">
        <v>27484.580999999998</v>
      </c>
      <c r="J10589">
        <v>11208935</v>
      </c>
      <c r="K10589">
        <v>2.8519999999999999</v>
      </c>
      <c r="L10589">
        <v>2.0270000000000001</v>
      </c>
      <c r="M10589">
        <v>806.11500000000001</v>
      </c>
      <c r="N10589">
        <v>328755</v>
      </c>
      <c r="O10589">
        <v>1.4710000000000001</v>
      </c>
      <c r="P10589">
        <v>1.9</v>
      </c>
      <c r="Q10589">
        <v>415.625</v>
      </c>
      <c r="R10589">
        <v>169503</v>
      </c>
      <c r="S10589">
        <v>2E-3</v>
      </c>
      <c r="T10589">
        <v>0.751</v>
      </c>
      <c r="U10589">
        <v>0.625</v>
      </c>
      <c r="V10589">
        <v>255</v>
      </c>
      <c r="W10589">
        <f t="shared" si="421"/>
        <v>1</v>
      </c>
      <c r="X10589">
        <f t="shared" si="422"/>
        <v>0</v>
      </c>
      <c r="Y10589">
        <f t="shared" si="423"/>
        <v>0</v>
      </c>
    </row>
    <row r="10590" spans="1:25" x14ac:dyDescent="0.2">
      <c r="A10590" t="s">
        <v>9864</v>
      </c>
      <c r="B10590" t="s">
        <v>745</v>
      </c>
      <c r="C10590">
        <v>1</v>
      </c>
      <c r="D10590">
        <v>17</v>
      </c>
      <c r="E10590" t="s">
        <v>10141</v>
      </c>
      <c r="F10590">
        <v>369.9</v>
      </c>
      <c r="G10590">
        <v>105.071</v>
      </c>
      <c r="H10590">
        <v>38.872</v>
      </c>
      <c r="I10590">
        <v>38865.824000000001</v>
      </c>
      <c r="J10590">
        <v>15850505</v>
      </c>
      <c r="K10590">
        <v>20.81</v>
      </c>
      <c r="L10590">
        <v>7.6740000000000004</v>
      </c>
      <c r="M10590">
        <v>7697.7160000000003</v>
      </c>
      <c r="N10590">
        <v>3139331</v>
      </c>
      <c r="O10590">
        <v>6.7430000000000003</v>
      </c>
      <c r="P10590">
        <v>18.058</v>
      </c>
      <c r="Q10590">
        <v>2494.172</v>
      </c>
      <c r="R10590">
        <v>1017189</v>
      </c>
      <c r="S10590">
        <v>7.3999999999999996E-2</v>
      </c>
      <c r="T10590">
        <v>4.3540000000000001</v>
      </c>
      <c r="U10590">
        <v>27.512</v>
      </c>
      <c r="V10590">
        <v>11220</v>
      </c>
      <c r="W10590">
        <f t="shared" si="421"/>
        <v>44</v>
      </c>
      <c r="X10590">
        <f t="shared" si="422"/>
        <v>4409.0325600000006</v>
      </c>
      <c r="Y10590">
        <f t="shared" si="423"/>
        <v>90.25200000000001</v>
      </c>
    </row>
    <row r="10591" spans="1:25" x14ac:dyDescent="0.2">
      <c r="A10591" t="s">
        <v>9864</v>
      </c>
      <c r="B10591" t="s">
        <v>745</v>
      </c>
      <c r="C10591">
        <v>1</v>
      </c>
      <c r="D10591">
        <v>18</v>
      </c>
      <c r="E10591" t="s">
        <v>10142</v>
      </c>
      <c r="F10591">
        <v>258.36500000000001</v>
      </c>
      <c r="G10591">
        <v>98.051000000000002</v>
      </c>
      <c r="H10591">
        <v>44.658000000000001</v>
      </c>
      <c r="I10591">
        <v>25333.040000000001</v>
      </c>
      <c r="J10591">
        <v>10331480</v>
      </c>
      <c r="K10591">
        <v>2.794</v>
      </c>
      <c r="L10591">
        <v>1.581</v>
      </c>
      <c r="M10591">
        <v>721.923</v>
      </c>
      <c r="N10591">
        <v>294419</v>
      </c>
      <c r="O10591">
        <v>1.357</v>
      </c>
      <c r="P10591">
        <v>0.995</v>
      </c>
      <c r="Q10591">
        <v>350.51900000000001</v>
      </c>
      <c r="R10591">
        <v>142951</v>
      </c>
      <c r="S10591">
        <v>0</v>
      </c>
      <c r="T10591">
        <v>0</v>
      </c>
      <c r="U10591">
        <v>0</v>
      </c>
      <c r="V10591">
        <v>0</v>
      </c>
      <c r="W10591">
        <f t="shared" si="421"/>
        <v>0</v>
      </c>
      <c r="X10591">
        <f t="shared" si="422"/>
        <v>0</v>
      </c>
      <c r="Y10591">
        <f t="shared" si="423"/>
        <v>0</v>
      </c>
    </row>
    <row r="10592" spans="1:25" x14ac:dyDescent="0.2">
      <c r="A10592" t="s">
        <v>9864</v>
      </c>
      <c r="B10592" t="s">
        <v>745</v>
      </c>
      <c r="C10592">
        <v>1</v>
      </c>
      <c r="D10592">
        <v>19</v>
      </c>
      <c r="E10592" t="s">
        <v>10143</v>
      </c>
      <c r="F10592">
        <v>347.09100000000001</v>
      </c>
      <c r="G10592">
        <v>96.763000000000005</v>
      </c>
      <c r="H10592">
        <v>39.756999999999998</v>
      </c>
      <c r="I10592">
        <v>33585.457999999999</v>
      </c>
      <c r="J10592">
        <v>13697033</v>
      </c>
      <c r="K10592">
        <v>18.943999999999999</v>
      </c>
      <c r="L10592">
        <v>9.0340000000000007</v>
      </c>
      <c r="M10592">
        <v>6575.1719999999996</v>
      </c>
      <c r="N10592">
        <v>2681528</v>
      </c>
      <c r="O10592">
        <v>4.4779999999999998</v>
      </c>
      <c r="P10592">
        <v>12.002000000000001</v>
      </c>
      <c r="Q10592">
        <v>1554.2080000000001</v>
      </c>
      <c r="R10592">
        <v>633847</v>
      </c>
      <c r="S10592">
        <v>4.9000000000000002E-2</v>
      </c>
      <c r="T10592">
        <v>3.5209999999999999</v>
      </c>
      <c r="U10592">
        <v>16.882000000000001</v>
      </c>
      <c r="V10592">
        <v>6885</v>
      </c>
      <c r="W10592">
        <f t="shared" si="421"/>
        <v>27</v>
      </c>
      <c r="X10592">
        <f t="shared" si="422"/>
        <v>2359.9110400000004</v>
      </c>
      <c r="Y10592">
        <f t="shared" si="423"/>
        <v>53.192</v>
      </c>
    </row>
    <row r="10593" spans="1:25" x14ac:dyDescent="0.2">
      <c r="A10593" t="s">
        <v>9864</v>
      </c>
      <c r="B10593" t="s">
        <v>745</v>
      </c>
      <c r="C10593">
        <v>1</v>
      </c>
      <c r="D10593">
        <v>20</v>
      </c>
      <c r="E10593" t="s">
        <v>959</v>
      </c>
      <c r="F10593">
        <v>284.82499999999999</v>
      </c>
      <c r="G10593">
        <v>95.936999999999998</v>
      </c>
      <c r="H10593">
        <v>41.697000000000003</v>
      </c>
      <c r="I10593">
        <v>27325.282999999999</v>
      </c>
      <c r="J10593">
        <v>11143969</v>
      </c>
      <c r="K10593">
        <v>10.882</v>
      </c>
      <c r="L10593">
        <v>6.444</v>
      </c>
      <c r="M10593">
        <v>3099.4180000000001</v>
      </c>
      <c r="N10593">
        <v>1264024</v>
      </c>
      <c r="O10593">
        <v>1.6919999999999999</v>
      </c>
      <c r="P10593">
        <v>3.0670000000000002</v>
      </c>
      <c r="Q10593">
        <v>482.05799999999999</v>
      </c>
      <c r="R10593">
        <v>196596</v>
      </c>
      <c r="S10593">
        <v>4.0000000000000001E-3</v>
      </c>
      <c r="T10593">
        <v>1.0580000000000001</v>
      </c>
      <c r="U10593">
        <v>1.2509999999999999</v>
      </c>
      <c r="V10593">
        <v>510</v>
      </c>
      <c r="W10593">
        <f t="shared" si="421"/>
        <v>2</v>
      </c>
      <c r="X10593">
        <f t="shared" si="422"/>
        <v>22.624039999999972</v>
      </c>
      <c r="Y10593">
        <f t="shared" si="423"/>
        <v>0</v>
      </c>
    </row>
    <row r="10594" spans="1:25" x14ac:dyDescent="0.2">
      <c r="A10594" t="s">
        <v>9864</v>
      </c>
      <c r="B10594" t="s">
        <v>745</v>
      </c>
      <c r="C10594">
        <v>1</v>
      </c>
      <c r="D10594">
        <v>21</v>
      </c>
      <c r="E10594" t="s">
        <v>10144</v>
      </c>
      <c r="F10594">
        <v>284.83499999999998</v>
      </c>
      <c r="G10594">
        <v>93.808000000000007</v>
      </c>
      <c r="H10594">
        <v>41.902000000000001</v>
      </c>
      <c r="I10594">
        <v>26719.67</v>
      </c>
      <c r="J10594">
        <v>10896984</v>
      </c>
      <c r="K10594">
        <v>11.500999999999999</v>
      </c>
      <c r="L10594">
        <v>5.5</v>
      </c>
      <c r="M10594">
        <v>3275.9070000000002</v>
      </c>
      <c r="N10594">
        <v>1336001</v>
      </c>
      <c r="O10594">
        <v>4.4379999999999997</v>
      </c>
      <c r="P10594">
        <v>14.319000000000001</v>
      </c>
      <c r="Q10594">
        <v>1264.183</v>
      </c>
      <c r="R10594">
        <v>515567</v>
      </c>
      <c r="S10594">
        <v>3.1E-2</v>
      </c>
      <c r="T10594">
        <v>2.7989999999999999</v>
      </c>
      <c r="U10594">
        <v>8.7539999999999996</v>
      </c>
      <c r="V10594">
        <v>3570</v>
      </c>
      <c r="W10594">
        <f t="shared" si="421"/>
        <v>14</v>
      </c>
      <c r="X10594">
        <f t="shared" si="422"/>
        <v>1727.6565399999999</v>
      </c>
      <c r="Y10594">
        <f t="shared" si="423"/>
        <v>24.852000000000004</v>
      </c>
    </row>
    <row r="10595" spans="1:25" x14ac:dyDescent="0.2">
      <c r="A10595" t="s">
        <v>9864</v>
      </c>
      <c r="B10595" t="s">
        <v>745</v>
      </c>
      <c r="C10595">
        <v>1</v>
      </c>
      <c r="D10595">
        <v>22</v>
      </c>
      <c r="E10595" t="s">
        <v>10145</v>
      </c>
      <c r="F10595">
        <v>278.74599999999998</v>
      </c>
      <c r="G10595">
        <v>87.09</v>
      </c>
      <c r="H10595">
        <v>41.761000000000003</v>
      </c>
      <c r="I10595">
        <v>24276.061000000002</v>
      </c>
      <c r="J10595">
        <v>9900416</v>
      </c>
      <c r="K10595">
        <v>2.76</v>
      </c>
      <c r="L10595">
        <v>2.0459999999999998</v>
      </c>
      <c r="M10595">
        <v>769.30799999999999</v>
      </c>
      <c r="N10595">
        <v>313744</v>
      </c>
      <c r="O10595">
        <v>1.4730000000000001</v>
      </c>
      <c r="P10595">
        <v>3.1869999999999998</v>
      </c>
      <c r="Q10595">
        <v>410.70400000000001</v>
      </c>
      <c r="R10595">
        <v>167496</v>
      </c>
      <c r="S10595">
        <v>2E-3</v>
      </c>
      <c r="T10595">
        <v>0.75600000000000001</v>
      </c>
      <c r="U10595">
        <v>0.625</v>
      </c>
      <c r="V10595">
        <v>255</v>
      </c>
      <c r="W10595">
        <f t="shared" si="421"/>
        <v>1</v>
      </c>
      <c r="X10595">
        <f t="shared" si="422"/>
        <v>0</v>
      </c>
      <c r="Y10595">
        <f t="shared" si="423"/>
        <v>0</v>
      </c>
    </row>
    <row r="10596" spans="1:25" x14ac:dyDescent="0.2">
      <c r="A10596" t="s">
        <v>9864</v>
      </c>
      <c r="B10596" t="s">
        <v>745</v>
      </c>
      <c r="C10596">
        <v>1</v>
      </c>
      <c r="D10596">
        <v>23</v>
      </c>
      <c r="E10596" t="s">
        <v>10146</v>
      </c>
      <c r="F10596">
        <v>278.23899999999998</v>
      </c>
      <c r="G10596">
        <v>82.900999999999996</v>
      </c>
      <c r="H10596">
        <v>39.969000000000001</v>
      </c>
      <c r="I10596">
        <v>23066.22</v>
      </c>
      <c r="J10596">
        <v>9407011</v>
      </c>
      <c r="K10596">
        <v>13.811999999999999</v>
      </c>
      <c r="L10596">
        <v>6.7009999999999996</v>
      </c>
      <c r="M10596">
        <v>3843.1579999999999</v>
      </c>
      <c r="N10596">
        <v>1567341</v>
      </c>
      <c r="O10596">
        <v>2.742</v>
      </c>
      <c r="P10596">
        <v>9.4870000000000001</v>
      </c>
      <c r="Q10596">
        <v>763.04499999999996</v>
      </c>
      <c r="R10596">
        <v>311190</v>
      </c>
      <c r="S10596">
        <v>1.2999999999999999E-2</v>
      </c>
      <c r="T10596">
        <v>1.8540000000000001</v>
      </c>
      <c r="U10596">
        <v>3.7519999999999998</v>
      </c>
      <c r="V10596">
        <v>1530</v>
      </c>
      <c r="W10596">
        <f t="shared" si="421"/>
        <v>6</v>
      </c>
      <c r="X10596">
        <f t="shared" si="422"/>
        <v>635.17569999999989</v>
      </c>
      <c r="Y10596">
        <f t="shared" si="423"/>
        <v>7.4119999999999999</v>
      </c>
    </row>
    <row r="10597" spans="1:25" x14ac:dyDescent="0.2">
      <c r="A10597" t="s">
        <v>9864</v>
      </c>
      <c r="B10597" t="s">
        <v>745</v>
      </c>
      <c r="C10597">
        <v>1</v>
      </c>
      <c r="D10597">
        <v>24</v>
      </c>
      <c r="E10597" t="s">
        <v>10147</v>
      </c>
      <c r="F10597">
        <v>261.12799999999999</v>
      </c>
      <c r="G10597">
        <v>78.290000000000006</v>
      </c>
      <c r="H10597">
        <v>35.537999999999997</v>
      </c>
      <c r="I10597">
        <v>20443.794000000002</v>
      </c>
      <c r="J10597">
        <v>8337517</v>
      </c>
      <c r="K10597">
        <v>13.359</v>
      </c>
      <c r="L10597">
        <v>7.6680000000000001</v>
      </c>
      <c r="M10597">
        <v>3488.4580000000001</v>
      </c>
      <c r="N10597">
        <v>1422685</v>
      </c>
      <c r="O10597">
        <v>1.931</v>
      </c>
      <c r="P10597">
        <v>6.0289999999999999</v>
      </c>
      <c r="Q10597">
        <v>504.31799999999998</v>
      </c>
      <c r="R10597">
        <v>205674</v>
      </c>
      <c r="S10597">
        <v>7.0000000000000001E-3</v>
      </c>
      <c r="T10597">
        <v>1.353</v>
      </c>
      <c r="U10597">
        <v>1.8759999999999999</v>
      </c>
      <c r="V10597">
        <v>765</v>
      </c>
      <c r="W10597">
        <f t="shared" si="421"/>
        <v>3</v>
      </c>
      <c r="X10597">
        <f t="shared" si="422"/>
        <v>71.15083999999996</v>
      </c>
      <c r="Y10597">
        <f t="shared" si="423"/>
        <v>0.87199999999999989</v>
      </c>
    </row>
    <row r="10598" spans="1:25" x14ac:dyDescent="0.2">
      <c r="A10598" t="s">
        <v>9864</v>
      </c>
      <c r="B10598" t="s">
        <v>745</v>
      </c>
      <c r="C10598">
        <v>1</v>
      </c>
      <c r="D10598">
        <v>25</v>
      </c>
      <c r="E10598" t="s">
        <v>10148</v>
      </c>
      <c r="F10598">
        <v>310.27199999999999</v>
      </c>
      <c r="G10598">
        <v>80.676000000000002</v>
      </c>
      <c r="H10598">
        <v>36.597000000000001</v>
      </c>
      <c r="I10598">
        <v>25031.569</v>
      </c>
      <c r="J10598">
        <v>10208532</v>
      </c>
      <c r="K10598">
        <v>12.875999999999999</v>
      </c>
      <c r="L10598">
        <v>6.6989999999999998</v>
      </c>
      <c r="M10598">
        <v>3995.12</v>
      </c>
      <c r="N10598">
        <v>1629315</v>
      </c>
      <c r="O10598">
        <v>3.0870000000000002</v>
      </c>
      <c r="P10598">
        <v>9.3770000000000007</v>
      </c>
      <c r="Q10598">
        <v>957.74800000000005</v>
      </c>
      <c r="R10598">
        <v>390595</v>
      </c>
      <c r="S10598">
        <v>3.2000000000000001E-2</v>
      </c>
      <c r="T10598">
        <v>2.867</v>
      </c>
      <c r="U10598">
        <v>10.004</v>
      </c>
      <c r="V10598">
        <v>4080</v>
      </c>
      <c r="W10598">
        <f t="shared" si="421"/>
        <v>16</v>
      </c>
      <c r="X10598">
        <f t="shared" si="422"/>
        <v>1059.6282400000002</v>
      </c>
      <c r="Y10598">
        <f t="shared" si="423"/>
        <v>29.212000000000003</v>
      </c>
    </row>
    <row r="10599" spans="1:25" x14ac:dyDescent="0.2">
      <c r="A10599" t="s">
        <v>9864</v>
      </c>
      <c r="B10599" t="s">
        <v>745</v>
      </c>
      <c r="C10599">
        <v>1</v>
      </c>
      <c r="D10599">
        <v>26</v>
      </c>
      <c r="E10599" t="s">
        <v>10149</v>
      </c>
      <c r="F10599">
        <v>285.60199999999998</v>
      </c>
      <c r="G10599">
        <v>85.412000000000006</v>
      </c>
      <c r="H10599">
        <v>37.670999999999999</v>
      </c>
      <c r="I10599">
        <v>24393.949000000001</v>
      </c>
      <c r="J10599">
        <v>9948494</v>
      </c>
      <c r="K10599">
        <v>11.943</v>
      </c>
      <c r="L10599">
        <v>7.6390000000000002</v>
      </c>
      <c r="M10599">
        <v>3411.0630000000001</v>
      </c>
      <c r="N10599">
        <v>1391121</v>
      </c>
      <c r="O10599">
        <v>1.417</v>
      </c>
      <c r="P10599">
        <v>2.169</v>
      </c>
      <c r="Q10599">
        <v>404.601</v>
      </c>
      <c r="R10599">
        <v>165007</v>
      </c>
      <c r="S10599">
        <v>2E-3</v>
      </c>
      <c r="T10599">
        <v>0.747</v>
      </c>
      <c r="U10599">
        <v>0.625</v>
      </c>
      <c r="V10599">
        <v>255</v>
      </c>
      <c r="W10599">
        <f t="shared" si="421"/>
        <v>1</v>
      </c>
      <c r="X10599">
        <f t="shared" si="422"/>
        <v>0</v>
      </c>
      <c r="Y10599">
        <f t="shared" si="423"/>
        <v>0</v>
      </c>
    </row>
    <row r="10600" spans="1:25" x14ac:dyDescent="0.2">
      <c r="A10600" t="s">
        <v>9864</v>
      </c>
      <c r="B10600" t="s">
        <v>745</v>
      </c>
      <c r="C10600">
        <v>1</v>
      </c>
      <c r="D10600">
        <v>27</v>
      </c>
      <c r="E10600" t="s">
        <v>10150</v>
      </c>
      <c r="F10600">
        <v>269.83100000000002</v>
      </c>
      <c r="G10600">
        <v>80.686999999999998</v>
      </c>
      <c r="H10600">
        <v>37.296999999999997</v>
      </c>
      <c r="I10600">
        <v>21771.953000000001</v>
      </c>
      <c r="J10600">
        <v>8879175</v>
      </c>
      <c r="K10600">
        <v>15.17</v>
      </c>
      <c r="L10600">
        <v>7.6340000000000003</v>
      </c>
      <c r="M10600">
        <v>4093.3139999999999</v>
      </c>
      <c r="N10600">
        <v>1669361</v>
      </c>
      <c r="O10600">
        <v>1.7030000000000001</v>
      </c>
      <c r="P10600">
        <v>4.601</v>
      </c>
      <c r="Q10600">
        <v>459.54599999999999</v>
      </c>
      <c r="R10600">
        <v>187415</v>
      </c>
      <c r="S10600">
        <v>7.0000000000000001E-3</v>
      </c>
      <c r="T10600">
        <v>1.331</v>
      </c>
      <c r="U10600">
        <v>1.8759999999999999</v>
      </c>
      <c r="V10600">
        <v>765</v>
      </c>
      <c r="W10600">
        <f t="shared" si="421"/>
        <v>3</v>
      </c>
      <c r="X10600">
        <f t="shared" si="422"/>
        <v>0</v>
      </c>
      <c r="Y10600">
        <f t="shared" si="423"/>
        <v>0.87199999999999989</v>
      </c>
    </row>
    <row r="10601" spans="1:25" x14ac:dyDescent="0.2">
      <c r="A10601" t="s">
        <v>9864</v>
      </c>
      <c r="B10601" t="s">
        <v>745</v>
      </c>
      <c r="C10601">
        <v>1</v>
      </c>
      <c r="D10601">
        <v>28</v>
      </c>
      <c r="E10601" t="s">
        <v>10151</v>
      </c>
      <c r="F10601">
        <v>305.01499999999999</v>
      </c>
      <c r="G10601">
        <v>90.123000000000005</v>
      </c>
      <c r="H10601">
        <v>36.944000000000003</v>
      </c>
      <c r="I10601">
        <v>27488.882000000001</v>
      </c>
      <c r="J10601">
        <v>11210689</v>
      </c>
      <c r="K10601">
        <v>19.891999999999999</v>
      </c>
      <c r="L10601">
        <v>7.8490000000000002</v>
      </c>
      <c r="M10601">
        <v>6067.3649999999998</v>
      </c>
      <c r="N10601">
        <v>2474431</v>
      </c>
      <c r="O10601">
        <v>5.9210000000000003</v>
      </c>
      <c r="P10601">
        <v>16.309000000000001</v>
      </c>
      <c r="Q10601">
        <v>1805.989</v>
      </c>
      <c r="R10601">
        <v>736530</v>
      </c>
      <c r="S10601">
        <v>4.7E-2</v>
      </c>
      <c r="T10601">
        <v>3.4670000000000001</v>
      </c>
      <c r="U10601">
        <v>14.381</v>
      </c>
      <c r="V10601">
        <v>5865</v>
      </c>
      <c r="W10601">
        <f t="shared" si="421"/>
        <v>23</v>
      </c>
      <c r="X10601">
        <f t="shared" si="422"/>
        <v>2908.7936199999999</v>
      </c>
      <c r="Y10601">
        <f t="shared" si="423"/>
        <v>44.472000000000001</v>
      </c>
    </row>
    <row r="10602" spans="1:25" x14ac:dyDescent="0.2">
      <c r="A10602" t="s">
        <v>9864</v>
      </c>
      <c r="B10602" t="s">
        <v>745</v>
      </c>
      <c r="C10602">
        <v>1</v>
      </c>
      <c r="D10602">
        <v>29</v>
      </c>
      <c r="E10602" t="s">
        <v>10152</v>
      </c>
      <c r="F10602">
        <v>303.96499999999997</v>
      </c>
      <c r="G10602">
        <v>70.355000000000004</v>
      </c>
      <c r="H10602">
        <v>33.625999999999998</v>
      </c>
      <c r="I10602">
        <v>21385.601999999999</v>
      </c>
      <c r="J10602">
        <v>8721611</v>
      </c>
      <c r="K10602">
        <v>21.768000000000001</v>
      </c>
      <c r="L10602">
        <v>9.9909999999999997</v>
      </c>
      <c r="M10602">
        <v>6616.817</v>
      </c>
      <c r="N10602">
        <v>2698512</v>
      </c>
      <c r="O10602">
        <v>3.7690000000000001</v>
      </c>
      <c r="P10602">
        <v>10.827999999999999</v>
      </c>
      <c r="Q10602">
        <v>1145.5440000000001</v>
      </c>
      <c r="R10602">
        <v>467183</v>
      </c>
      <c r="S10602">
        <v>4.7E-2</v>
      </c>
      <c r="T10602">
        <v>3.4729999999999999</v>
      </c>
      <c r="U10602">
        <v>14.381</v>
      </c>
      <c r="V10602">
        <v>5865</v>
      </c>
      <c r="W10602">
        <f t="shared" si="421"/>
        <v>23</v>
      </c>
      <c r="X10602">
        <f t="shared" si="422"/>
        <v>1469.0235200000002</v>
      </c>
      <c r="Y10602">
        <f t="shared" si="423"/>
        <v>44.472000000000001</v>
      </c>
    </row>
    <row r="10603" spans="1:25" x14ac:dyDescent="0.2">
      <c r="A10603" t="s">
        <v>9864</v>
      </c>
      <c r="B10603" t="s">
        <v>745</v>
      </c>
      <c r="C10603">
        <v>2</v>
      </c>
      <c r="D10603">
        <v>1</v>
      </c>
      <c r="E10603" t="s">
        <v>10153</v>
      </c>
      <c r="F10603">
        <v>286.26900000000001</v>
      </c>
      <c r="G10603">
        <v>111.125</v>
      </c>
      <c r="H10603">
        <v>50.283000000000001</v>
      </c>
      <c r="I10603">
        <v>31811.573</v>
      </c>
      <c r="J10603">
        <v>12973596</v>
      </c>
      <c r="K10603">
        <v>22.64</v>
      </c>
      <c r="L10603">
        <v>11.163</v>
      </c>
      <c r="M10603">
        <v>6481.0529999999999</v>
      </c>
      <c r="N10603">
        <v>2643144</v>
      </c>
      <c r="O10603">
        <v>5.2080000000000002</v>
      </c>
      <c r="P10603">
        <v>13.013</v>
      </c>
      <c r="Q10603">
        <v>1490.9749999999999</v>
      </c>
      <c r="R10603">
        <v>608059</v>
      </c>
      <c r="S10603">
        <v>0.05</v>
      </c>
      <c r="T10603">
        <v>3.5790000000000002</v>
      </c>
      <c r="U10603">
        <v>14.381</v>
      </c>
      <c r="V10603">
        <v>5865</v>
      </c>
      <c r="W10603">
        <f t="shared" si="421"/>
        <v>23</v>
      </c>
      <c r="X10603">
        <f t="shared" si="422"/>
        <v>2222.0630999999998</v>
      </c>
      <c r="Y10603">
        <f t="shared" si="423"/>
        <v>44.472000000000001</v>
      </c>
    </row>
    <row r="10604" spans="1:25" x14ac:dyDescent="0.2">
      <c r="A10604" t="s">
        <v>9864</v>
      </c>
      <c r="B10604" t="s">
        <v>745</v>
      </c>
      <c r="C10604">
        <v>2</v>
      </c>
      <c r="D10604">
        <v>2</v>
      </c>
      <c r="E10604" t="s">
        <v>10154</v>
      </c>
      <c r="F10604">
        <v>223.524</v>
      </c>
      <c r="G10604">
        <v>101.14</v>
      </c>
      <c r="H10604">
        <v>40.520000000000003</v>
      </c>
      <c r="I10604">
        <v>22607.192999999999</v>
      </c>
      <c r="J10604">
        <v>9219808</v>
      </c>
      <c r="K10604">
        <v>37.279000000000003</v>
      </c>
      <c r="L10604">
        <v>19.277999999999999</v>
      </c>
      <c r="M10604">
        <v>8332.8520000000008</v>
      </c>
      <c r="N10604">
        <v>3398356</v>
      </c>
      <c r="O10604">
        <v>3.5009999999999999</v>
      </c>
      <c r="P10604">
        <v>11.914999999999999</v>
      </c>
      <c r="Q10604">
        <v>782.57799999999997</v>
      </c>
      <c r="R10604">
        <v>319156</v>
      </c>
      <c r="S10604">
        <v>0.02</v>
      </c>
      <c r="T10604">
        <v>2.234</v>
      </c>
      <c r="U10604">
        <v>4.3769999999999998</v>
      </c>
      <c r="V10604">
        <v>1785</v>
      </c>
      <c r="W10604">
        <f t="shared" si="421"/>
        <v>7</v>
      </c>
      <c r="X10604">
        <f t="shared" si="422"/>
        <v>677.75763999999992</v>
      </c>
      <c r="Y10604">
        <f t="shared" si="423"/>
        <v>9.5920000000000023</v>
      </c>
    </row>
    <row r="10605" spans="1:25" x14ac:dyDescent="0.2">
      <c r="A10605" t="s">
        <v>9864</v>
      </c>
      <c r="B10605" t="s">
        <v>745</v>
      </c>
      <c r="C10605">
        <v>2</v>
      </c>
      <c r="D10605">
        <v>3</v>
      </c>
      <c r="E10605" t="s">
        <v>6859</v>
      </c>
      <c r="F10605">
        <v>172.22</v>
      </c>
      <c r="G10605">
        <v>100.971</v>
      </c>
      <c r="H10605">
        <v>43.325000000000003</v>
      </c>
      <c r="I10605">
        <v>17389.305</v>
      </c>
      <c r="J10605">
        <v>7091816</v>
      </c>
      <c r="K10605">
        <v>17.061</v>
      </c>
      <c r="L10605">
        <v>8.8480000000000008</v>
      </c>
      <c r="M10605">
        <v>2938.2460000000001</v>
      </c>
      <c r="N10605">
        <v>1198294</v>
      </c>
      <c r="O10605">
        <v>5.3620000000000001</v>
      </c>
      <c r="P10605">
        <v>14.13</v>
      </c>
      <c r="Q10605">
        <v>923.447</v>
      </c>
      <c r="R10605">
        <v>376606</v>
      </c>
      <c r="S10605">
        <v>4.3999999999999997E-2</v>
      </c>
      <c r="T10605">
        <v>3.3330000000000002</v>
      </c>
      <c r="U10605">
        <v>7.5030000000000001</v>
      </c>
      <c r="V10605">
        <v>3060</v>
      </c>
      <c r="W10605">
        <f t="shared" si="421"/>
        <v>12</v>
      </c>
      <c r="X10605">
        <f t="shared" si="422"/>
        <v>984.85206000000005</v>
      </c>
      <c r="Y10605">
        <f t="shared" si="423"/>
        <v>20.492000000000001</v>
      </c>
    </row>
    <row r="10606" spans="1:25" x14ac:dyDescent="0.2">
      <c r="A10606" t="s">
        <v>9864</v>
      </c>
      <c r="B10606" t="s">
        <v>745</v>
      </c>
      <c r="C10606">
        <v>2</v>
      </c>
      <c r="D10606">
        <v>4</v>
      </c>
      <c r="E10606" t="s">
        <v>9985</v>
      </c>
      <c r="F10606">
        <v>312.78300000000002</v>
      </c>
      <c r="G10606">
        <v>104.994</v>
      </c>
      <c r="H10606">
        <v>41.095999999999997</v>
      </c>
      <c r="I10606">
        <v>32840.370999999999</v>
      </c>
      <c r="J10606">
        <v>13393167</v>
      </c>
      <c r="K10606">
        <v>46.557000000000002</v>
      </c>
      <c r="L10606">
        <v>17.254000000000001</v>
      </c>
      <c r="M10606">
        <v>14562.349</v>
      </c>
      <c r="N10606">
        <v>5938909</v>
      </c>
      <c r="O10606">
        <v>8.1869999999999994</v>
      </c>
      <c r="P10606">
        <v>18.594000000000001</v>
      </c>
      <c r="Q10606">
        <v>2560.8449999999998</v>
      </c>
      <c r="R10606">
        <v>1044380</v>
      </c>
      <c r="S10606">
        <v>9.8000000000000004E-2</v>
      </c>
      <c r="T10606">
        <v>4.9969999999999999</v>
      </c>
      <c r="U10606">
        <v>30.638000000000002</v>
      </c>
      <c r="V10606">
        <v>12495</v>
      </c>
      <c r="W10606">
        <f t="shared" si="421"/>
        <v>49</v>
      </c>
      <c r="X10606">
        <f t="shared" si="422"/>
        <v>4554.3797000000004</v>
      </c>
      <c r="Y10606">
        <f t="shared" si="423"/>
        <v>101.152</v>
      </c>
    </row>
    <row r="10607" spans="1:25" x14ac:dyDescent="0.2">
      <c r="A10607" t="s">
        <v>9864</v>
      </c>
      <c r="B10607" t="s">
        <v>745</v>
      </c>
      <c r="C10607">
        <v>2</v>
      </c>
      <c r="D10607">
        <v>9</v>
      </c>
      <c r="E10607" t="s">
        <v>10155</v>
      </c>
      <c r="F10607">
        <v>315.76900000000001</v>
      </c>
      <c r="G10607">
        <v>122.536</v>
      </c>
      <c r="H10607">
        <v>45.488</v>
      </c>
      <c r="I10607">
        <v>38693.061000000002</v>
      </c>
      <c r="J10607">
        <v>15780048</v>
      </c>
      <c r="K10607">
        <v>49.036000000000001</v>
      </c>
      <c r="L10607">
        <v>17.663</v>
      </c>
      <c r="M10607">
        <v>15484.151</v>
      </c>
      <c r="N10607">
        <v>6314844</v>
      </c>
      <c r="O10607">
        <v>19.05</v>
      </c>
      <c r="P10607">
        <v>33.771999999999998</v>
      </c>
      <c r="Q10607">
        <v>6015.2520000000004</v>
      </c>
      <c r="R10607">
        <v>2453178</v>
      </c>
      <c r="S10607">
        <v>0.107</v>
      </c>
      <c r="T10607">
        <v>5.2210000000000001</v>
      </c>
      <c r="U10607">
        <v>33.764000000000003</v>
      </c>
      <c r="V10607">
        <v>13770</v>
      </c>
      <c r="W10607">
        <f t="shared" si="421"/>
        <v>54</v>
      </c>
      <c r="X10607">
        <f t="shared" si="422"/>
        <v>12084.986960000002</v>
      </c>
      <c r="Y10607">
        <f t="shared" si="423"/>
        <v>112.05200000000001</v>
      </c>
    </row>
    <row r="10608" spans="1:25" x14ac:dyDescent="0.2">
      <c r="A10608" t="s">
        <v>9864</v>
      </c>
      <c r="B10608" t="s">
        <v>745</v>
      </c>
      <c r="C10608">
        <v>2</v>
      </c>
      <c r="D10608">
        <v>10</v>
      </c>
      <c r="E10608" t="s">
        <v>10156</v>
      </c>
      <c r="F10608">
        <v>29.547000000000001</v>
      </c>
      <c r="G10608">
        <v>49.962000000000003</v>
      </c>
      <c r="H10608">
        <v>26.401</v>
      </c>
      <c r="I10608">
        <v>1476.2270000000001</v>
      </c>
      <c r="J10608">
        <v>602044</v>
      </c>
      <c r="K10608">
        <v>74.313999999999993</v>
      </c>
      <c r="L10608">
        <v>43.228999999999999</v>
      </c>
      <c r="M10608">
        <v>2195.7579999999998</v>
      </c>
      <c r="N10608">
        <v>895488</v>
      </c>
      <c r="O10608">
        <v>1.621</v>
      </c>
      <c r="P10608">
        <v>1.1279999999999999</v>
      </c>
      <c r="Q10608">
        <v>47.905000000000001</v>
      </c>
      <c r="R10608">
        <v>19537</v>
      </c>
      <c r="S10608">
        <v>0</v>
      </c>
      <c r="T10608">
        <v>0</v>
      </c>
      <c r="U10608">
        <v>0</v>
      </c>
      <c r="V10608">
        <v>0</v>
      </c>
      <c r="W10608">
        <f t="shared" si="421"/>
        <v>0</v>
      </c>
      <c r="X10608">
        <f t="shared" si="422"/>
        <v>0</v>
      </c>
      <c r="Y10608">
        <f t="shared" si="423"/>
        <v>0</v>
      </c>
    </row>
    <row r="10609" spans="1:25" x14ac:dyDescent="0.2">
      <c r="A10609" t="s">
        <v>9864</v>
      </c>
      <c r="B10609" t="s">
        <v>745</v>
      </c>
      <c r="C10609">
        <v>2</v>
      </c>
      <c r="D10609">
        <v>11</v>
      </c>
      <c r="E10609" t="s">
        <v>10157</v>
      </c>
      <c r="F10609">
        <v>271.21800000000002</v>
      </c>
      <c r="G10609">
        <v>122.093</v>
      </c>
      <c r="H10609">
        <v>40.768000000000001</v>
      </c>
      <c r="I10609">
        <v>33113.987999999998</v>
      </c>
      <c r="J10609">
        <v>13504755</v>
      </c>
      <c r="K10609">
        <v>48.167999999999999</v>
      </c>
      <c r="L10609">
        <v>23.016999999999999</v>
      </c>
      <c r="M10609">
        <v>13063.986000000001</v>
      </c>
      <c r="N10609">
        <v>5327837</v>
      </c>
      <c r="O10609">
        <v>7.0750000000000002</v>
      </c>
      <c r="P10609">
        <v>20.872</v>
      </c>
      <c r="Q10609">
        <v>1918.8019999999999</v>
      </c>
      <c r="R10609">
        <v>782538</v>
      </c>
      <c r="S10609">
        <v>5.8000000000000003E-2</v>
      </c>
      <c r="T10609">
        <v>3.8330000000000002</v>
      </c>
      <c r="U10609">
        <v>15.632</v>
      </c>
      <c r="V10609">
        <v>6375</v>
      </c>
      <c r="W10609">
        <f t="shared" si="421"/>
        <v>25</v>
      </c>
      <c r="X10609">
        <f t="shared" si="422"/>
        <v>3154.7259599999998</v>
      </c>
      <c r="Y10609">
        <f t="shared" si="423"/>
        <v>48.832000000000001</v>
      </c>
    </row>
    <row r="10610" spans="1:25" x14ac:dyDescent="0.2">
      <c r="A10610" t="s">
        <v>9864</v>
      </c>
      <c r="B10610" t="s">
        <v>745</v>
      </c>
      <c r="C10610">
        <v>2</v>
      </c>
      <c r="D10610">
        <v>12</v>
      </c>
      <c r="E10610" t="s">
        <v>10158</v>
      </c>
      <c r="F10610">
        <v>310.31799999999998</v>
      </c>
      <c r="G10610">
        <v>120.69799999999999</v>
      </c>
      <c r="H10610">
        <v>44.555</v>
      </c>
      <c r="I10610">
        <v>37454.752</v>
      </c>
      <c r="J10610">
        <v>15275033</v>
      </c>
      <c r="K10610">
        <v>57.756</v>
      </c>
      <c r="L10610">
        <v>20.85</v>
      </c>
      <c r="M10610">
        <v>17922.721000000001</v>
      </c>
      <c r="N10610">
        <v>7309357</v>
      </c>
      <c r="O10610">
        <v>19.53</v>
      </c>
      <c r="P10610">
        <v>34.185000000000002</v>
      </c>
      <c r="Q10610">
        <v>6060.6369999999997</v>
      </c>
      <c r="R10610">
        <v>2471687</v>
      </c>
      <c r="S10610">
        <v>0.11700000000000001</v>
      </c>
      <c r="T10610">
        <v>5.4580000000000002</v>
      </c>
      <c r="U10610">
        <v>36.265000000000001</v>
      </c>
      <c r="V10610">
        <v>14790</v>
      </c>
      <c r="W10610">
        <f t="shared" si="421"/>
        <v>58</v>
      </c>
      <c r="X10610">
        <f t="shared" si="422"/>
        <v>12183.92626</v>
      </c>
      <c r="Y10610">
        <f t="shared" si="423"/>
        <v>120.77200000000001</v>
      </c>
    </row>
    <row r="10611" spans="1:25" x14ac:dyDescent="0.2">
      <c r="A10611" t="s">
        <v>9864</v>
      </c>
      <c r="B10611" t="s">
        <v>745</v>
      </c>
      <c r="C10611">
        <v>2</v>
      </c>
      <c r="D10611">
        <v>13</v>
      </c>
      <c r="E10611" t="s">
        <v>10159</v>
      </c>
      <c r="F10611">
        <v>197.55500000000001</v>
      </c>
      <c r="G10611">
        <v>114.82599999999999</v>
      </c>
      <c r="H10611">
        <v>46.113</v>
      </c>
      <c r="I10611">
        <v>22684.385999999999</v>
      </c>
      <c r="J10611">
        <v>9251289</v>
      </c>
      <c r="K10611">
        <v>13.166</v>
      </c>
      <c r="L10611">
        <v>5.649</v>
      </c>
      <c r="M10611">
        <v>2600.9479999999999</v>
      </c>
      <c r="N10611">
        <v>1060735</v>
      </c>
      <c r="O10611">
        <v>2.524</v>
      </c>
      <c r="P10611">
        <v>6.641</v>
      </c>
      <c r="Q10611">
        <v>498.58199999999999</v>
      </c>
      <c r="R10611">
        <v>203335</v>
      </c>
      <c r="S10611">
        <v>8.9999999999999993E-3</v>
      </c>
      <c r="T10611">
        <v>1.556</v>
      </c>
      <c r="U10611">
        <v>1.8759999999999999</v>
      </c>
      <c r="V10611">
        <v>765</v>
      </c>
      <c r="W10611">
        <f t="shared" si="421"/>
        <v>3</v>
      </c>
      <c r="X10611">
        <f t="shared" si="422"/>
        <v>58.646359999999973</v>
      </c>
      <c r="Y10611">
        <f t="shared" si="423"/>
        <v>0.87199999999999989</v>
      </c>
    </row>
    <row r="10612" spans="1:25" x14ac:dyDescent="0.2">
      <c r="A10612" t="s">
        <v>9864</v>
      </c>
      <c r="B10612" t="s">
        <v>745</v>
      </c>
      <c r="C10612">
        <v>2</v>
      </c>
      <c r="D10612">
        <v>14</v>
      </c>
      <c r="E10612" t="s">
        <v>10160</v>
      </c>
      <c r="F10612">
        <v>195.39400000000001</v>
      </c>
      <c r="G10612">
        <v>111.16500000000001</v>
      </c>
      <c r="H10612">
        <v>46.384</v>
      </c>
      <c r="I10612">
        <v>21720.992999999999</v>
      </c>
      <c r="J10612">
        <v>8858392</v>
      </c>
      <c r="K10612">
        <v>15.101000000000001</v>
      </c>
      <c r="L10612">
        <v>6.0229999999999997</v>
      </c>
      <c r="M10612">
        <v>2950.7220000000002</v>
      </c>
      <c r="N10612">
        <v>1203382</v>
      </c>
      <c r="O10612">
        <v>2.181</v>
      </c>
      <c r="P10612">
        <v>2.4119999999999999</v>
      </c>
      <c r="Q10612">
        <v>426.19900000000001</v>
      </c>
      <c r="R10612">
        <v>173815</v>
      </c>
      <c r="S10612">
        <v>3.0000000000000001E-3</v>
      </c>
      <c r="T10612">
        <v>0.90300000000000002</v>
      </c>
      <c r="U10612">
        <v>0.625</v>
      </c>
      <c r="V10612">
        <v>255</v>
      </c>
      <c r="W10612">
        <f t="shared" si="421"/>
        <v>1</v>
      </c>
      <c r="X10612">
        <f t="shared" si="422"/>
        <v>0</v>
      </c>
      <c r="Y10612">
        <f t="shared" si="423"/>
        <v>0</v>
      </c>
    </row>
    <row r="10613" spans="1:25" x14ac:dyDescent="0.2">
      <c r="A10613" t="s">
        <v>9864</v>
      </c>
      <c r="B10613" t="s">
        <v>745</v>
      </c>
      <c r="C10613">
        <v>2</v>
      </c>
      <c r="D10613">
        <v>15</v>
      </c>
      <c r="E10613" t="s">
        <v>4375</v>
      </c>
      <c r="F10613">
        <v>329.08600000000001</v>
      </c>
      <c r="G10613">
        <v>90.757000000000005</v>
      </c>
      <c r="H10613">
        <v>42.529000000000003</v>
      </c>
      <c r="I10613">
        <v>29867.02</v>
      </c>
      <c r="J10613">
        <v>12180556</v>
      </c>
      <c r="K10613">
        <v>17.983000000000001</v>
      </c>
      <c r="L10613">
        <v>8.1479999999999997</v>
      </c>
      <c r="M10613">
        <v>5917.8770000000004</v>
      </c>
      <c r="N10613">
        <v>2413466</v>
      </c>
      <c r="O10613">
        <v>2.8530000000000002</v>
      </c>
      <c r="P10613">
        <v>7.7140000000000004</v>
      </c>
      <c r="Q10613">
        <v>938.79399999999998</v>
      </c>
      <c r="R10613">
        <v>382865</v>
      </c>
      <c r="S10613">
        <v>1.4999999999999999E-2</v>
      </c>
      <c r="T10613">
        <v>1.9690000000000001</v>
      </c>
      <c r="U10613">
        <v>5.0019999999999998</v>
      </c>
      <c r="V10613">
        <v>2040</v>
      </c>
      <c r="W10613">
        <f t="shared" si="421"/>
        <v>8</v>
      </c>
      <c r="X10613">
        <f t="shared" si="422"/>
        <v>1018.30852</v>
      </c>
      <c r="Y10613">
        <f t="shared" si="423"/>
        <v>11.772000000000002</v>
      </c>
    </row>
    <row r="10614" spans="1:25" x14ac:dyDescent="0.2">
      <c r="A10614" t="s">
        <v>9864</v>
      </c>
      <c r="B10614" t="s">
        <v>745</v>
      </c>
      <c r="C10614">
        <v>3</v>
      </c>
      <c r="D10614">
        <v>1</v>
      </c>
      <c r="E10614" t="s">
        <v>6053</v>
      </c>
      <c r="F10614">
        <v>290.51799999999997</v>
      </c>
      <c r="G10614">
        <v>93.617000000000004</v>
      </c>
      <c r="H10614">
        <v>39.579000000000001</v>
      </c>
      <c r="I10614">
        <v>27197.458999999999</v>
      </c>
      <c r="J10614">
        <v>11091839</v>
      </c>
      <c r="K10614">
        <v>28.288</v>
      </c>
      <c r="L10614">
        <v>17.309000000000001</v>
      </c>
      <c r="M10614">
        <v>8218.1290000000008</v>
      </c>
      <c r="N10614">
        <v>3351569</v>
      </c>
      <c r="O10614">
        <v>1.764</v>
      </c>
      <c r="P10614">
        <v>4.72</v>
      </c>
      <c r="Q10614">
        <v>512.33100000000002</v>
      </c>
      <c r="R10614">
        <v>208942</v>
      </c>
      <c r="S10614">
        <v>1.2999999999999999E-2</v>
      </c>
      <c r="T10614">
        <v>1.8149999999999999</v>
      </c>
      <c r="U10614">
        <v>3.7519999999999998</v>
      </c>
      <c r="V10614">
        <v>1530</v>
      </c>
      <c r="W10614">
        <f t="shared" si="421"/>
        <v>6</v>
      </c>
      <c r="X10614">
        <f t="shared" si="422"/>
        <v>88.619180000000028</v>
      </c>
      <c r="Y10614">
        <f t="shared" si="423"/>
        <v>7.4119999999999999</v>
      </c>
    </row>
    <row r="10615" spans="1:25" x14ac:dyDescent="0.2">
      <c r="A10615" t="s">
        <v>9864</v>
      </c>
      <c r="B10615" t="s">
        <v>745</v>
      </c>
      <c r="C10615">
        <v>3</v>
      </c>
      <c r="D10615">
        <v>2</v>
      </c>
      <c r="E10615" t="s">
        <v>10161</v>
      </c>
      <c r="F10615">
        <v>288.28899999999999</v>
      </c>
      <c r="G10615">
        <v>97.795000000000002</v>
      </c>
      <c r="H10615">
        <v>39.796999999999997</v>
      </c>
      <c r="I10615">
        <v>28193.245999999999</v>
      </c>
      <c r="J10615">
        <v>11497947</v>
      </c>
      <c r="K10615">
        <v>22.02</v>
      </c>
      <c r="L10615">
        <v>14.553000000000001</v>
      </c>
      <c r="M10615">
        <v>6348.1540000000005</v>
      </c>
      <c r="N10615">
        <v>2588944</v>
      </c>
      <c r="O10615">
        <v>2.363</v>
      </c>
      <c r="P10615">
        <v>8.7479999999999993</v>
      </c>
      <c r="Q10615">
        <v>681.33399999999995</v>
      </c>
      <c r="R10615">
        <v>277866</v>
      </c>
      <c r="S10615">
        <v>7.0000000000000001E-3</v>
      </c>
      <c r="T10615">
        <v>1.288</v>
      </c>
      <c r="U10615">
        <v>1.8759999999999999</v>
      </c>
      <c r="V10615">
        <v>765</v>
      </c>
      <c r="W10615">
        <f t="shared" si="421"/>
        <v>3</v>
      </c>
      <c r="X10615">
        <f t="shared" si="422"/>
        <v>457.0457199999999</v>
      </c>
      <c r="Y10615">
        <f t="shared" si="423"/>
        <v>0.87199999999999989</v>
      </c>
    </row>
    <row r="10616" spans="1:25" x14ac:dyDescent="0.2">
      <c r="A10616" t="s">
        <v>9864</v>
      </c>
      <c r="B10616" t="s">
        <v>745</v>
      </c>
      <c r="C10616">
        <v>3</v>
      </c>
      <c r="D10616">
        <v>3</v>
      </c>
      <c r="E10616" t="s">
        <v>10162</v>
      </c>
      <c r="F10616">
        <v>377.88099999999997</v>
      </c>
      <c r="G10616">
        <v>103.429</v>
      </c>
      <c r="H10616">
        <v>46.438000000000002</v>
      </c>
      <c r="I10616">
        <v>39084.027000000002</v>
      </c>
      <c r="J10616">
        <v>15939494</v>
      </c>
      <c r="K10616">
        <v>30.768000000000001</v>
      </c>
      <c r="L10616">
        <v>15.465999999999999</v>
      </c>
      <c r="M10616">
        <v>11626.674999999999</v>
      </c>
      <c r="N10616">
        <v>4741664</v>
      </c>
      <c r="O10616">
        <v>7.1289999999999996</v>
      </c>
      <c r="P10616">
        <v>19.021000000000001</v>
      </c>
      <c r="Q10616">
        <v>2693.875</v>
      </c>
      <c r="R10616">
        <v>1098633</v>
      </c>
      <c r="S10616">
        <v>6.8000000000000005E-2</v>
      </c>
      <c r="T10616">
        <v>4.1589999999999998</v>
      </c>
      <c r="U10616">
        <v>25.635999999999999</v>
      </c>
      <c r="V10616">
        <v>10455</v>
      </c>
      <c r="W10616">
        <f t="shared" si="421"/>
        <v>41</v>
      </c>
      <c r="X10616">
        <f t="shared" si="422"/>
        <v>4844.3851000000004</v>
      </c>
      <c r="Y10616">
        <f t="shared" si="423"/>
        <v>83.712000000000003</v>
      </c>
    </row>
    <row r="10617" spans="1:25" x14ac:dyDescent="0.2">
      <c r="A10617" t="s">
        <v>9864</v>
      </c>
      <c r="B10617" t="s">
        <v>745</v>
      </c>
      <c r="C10617">
        <v>3</v>
      </c>
      <c r="D10617">
        <v>4</v>
      </c>
      <c r="E10617" t="s">
        <v>10163</v>
      </c>
      <c r="F10617">
        <v>304.66199999999998</v>
      </c>
      <c r="G10617">
        <v>119.458</v>
      </c>
      <c r="H10617">
        <v>45.588999999999999</v>
      </c>
      <c r="I10617">
        <v>36394.141000000003</v>
      </c>
      <c r="J10617">
        <v>14842488</v>
      </c>
      <c r="K10617">
        <v>16.986999999999998</v>
      </c>
      <c r="L10617">
        <v>8.6210000000000004</v>
      </c>
      <c r="M10617">
        <v>5175.3819999999996</v>
      </c>
      <c r="N10617">
        <v>2110657</v>
      </c>
      <c r="O10617">
        <v>4.6859999999999999</v>
      </c>
      <c r="P10617">
        <v>13.836</v>
      </c>
      <c r="Q10617">
        <v>1427.6790000000001</v>
      </c>
      <c r="R10617">
        <v>582245</v>
      </c>
      <c r="S10617">
        <v>4.7E-2</v>
      </c>
      <c r="T10617">
        <v>3.4689999999999999</v>
      </c>
      <c r="U10617">
        <v>14.381</v>
      </c>
      <c r="V10617">
        <v>5865</v>
      </c>
      <c r="W10617">
        <f t="shared" si="421"/>
        <v>23</v>
      </c>
      <c r="X10617">
        <f t="shared" si="422"/>
        <v>2084.0778200000004</v>
      </c>
      <c r="Y10617">
        <f t="shared" si="423"/>
        <v>44.472000000000001</v>
      </c>
    </row>
    <row r="10618" spans="1:25" x14ac:dyDescent="0.2">
      <c r="A10618" t="s">
        <v>9864</v>
      </c>
      <c r="B10618" t="s">
        <v>745</v>
      </c>
      <c r="C10618">
        <v>3</v>
      </c>
      <c r="D10618">
        <v>5</v>
      </c>
      <c r="E10618" t="s">
        <v>10164</v>
      </c>
      <c r="F10618">
        <v>333.22300000000001</v>
      </c>
      <c r="G10618">
        <v>96.572999999999993</v>
      </c>
      <c r="H10618">
        <v>38.890999999999998</v>
      </c>
      <c r="I10618">
        <v>32180.377</v>
      </c>
      <c r="J10618">
        <v>13124004</v>
      </c>
      <c r="K10618">
        <v>40.134999999999998</v>
      </c>
      <c r="L10618">
        <v>14.651999999999999</v>
      </c>
      <c r="M10618">
        <v>13373.791999999999</v>
      </c>
      <c r="N10618">
        <v>5454184</v>
      </c>
      <c r="O10618">
        <v>7.665</v>
      </c>
      <c r="P10618">
        <v>18.263000000000002</v>
      </c>
      <c r="Q10618">
        <v>2554.2640000000001</v>
      </c>
      <c r="R10618">
        <v>1041696</v>
      </c>
      <c r="S10618">
        <v>8.1000000000000003E-2</v>
      </c>
      <c r="T10618">
        <v>4.5350000000000001</v>
      </c>
      <c r="U10618">
        <v>26.885999999999999</v>
      </c>
      <c r="V10618">
        <v>10965</v>
      </c>
      <c r="W10618">
        <f t="shared" si="421"/>
        <v>43</v>
      </c>
      <c r="X10618">
        <f t="shared" si="422"/>
        <v>4540.033120000001</v>
      </c>
      <c r="Y10618">
        <f t="shared" si="423"/>
        <v>88.072000000000003</v>
      </c>
    </row>
    <row r="10619" spans="1:25" x14ac:dyDescent="0.2">
      <c r="A10619" t="s">
        <v>9864</v>
      </c>
      <c r="B10619" t="s">
        <v>745</v>
      </c>
      <c r="C10619">
        <v>3</v>
      </c>
      <c r="D10619">
        <v>6</v>
      </c>
      <c r="E10619" t="s">
        <v>4786</v>
      </c>
      <c r="F10619">
        <v>391.245</v>
      </c>
      <c r="G10619">
        <v>101.89</v>
      </c>
      <c r="H10619">
        <v>41.954000000000001</v>
      </c>
      <c r="I10619">
        <v>39863.798000000003</v>
      </c>
      <c r="J10619">
        <v>16257505</v>
      </c>
      <c r="K10619">
        <v>22.527999999999999</v>
      </c>
      <c r="L10619">
        <v>12.544</v>
      </c>
      <c r="M10619">
        <v>8813.8549999999996</v>
      </c>
      <c r="N10619">
        <v>3594522</v>
      </c>
      <c r="O10619">
        <v>4.8639999999999999</v>
      </c>
      <c r="P10619">
        <v>13.327</v>
      </c>
      <c r="Q10619">
        <v>1903.136</v>
      </c>
      <c r="R10619">
        <v>776149</v>
      </c>
      <c r="S10619">
        <v>5.6000000000000001E-2</v>
      </c>
      <c r="T10619">
        <v>3.7759999999999998</v>
      </c>
      <c r="U10619">
        <v>21.884</v>
      </c>
      <c r="V10619">
        <v>8925</v>
      </c>
      <c r="W10619">
        <f t="shared" si="421"/>
        <v>35</v>
      </c>
      <c r="X10619">
        <f t="shared" si="422"/>
        <v>3120.5740799999999</v>
      </c>
      <c r="Y10619">
        <f t="shared" si="423"/>
        <v>70.632000000000005</v>
      </c>
    </row>
    <row r="10620" spans="1:25" x14ac:dyDescent="0.2">
      <c r="A10620" t="s">
        <v>9864</v>
      </c>
      <c r="B10620" t="s">
        <v>745</v>
      </c>
      <c r="C10620">
        <v>3</v>
      </c>
      <c r="D10620">
        <v>7</v>
      </c>
      <c r="E10620" t="s">
        <v>10165</v>
      </c>
      <c r="F10620">
        <v>360.17</v>
      </c>
      <c r="G10620">
        <v>83.445999999999998</v>
      </c>
      <c r="H10620">
        <v>38.299999999999997</v>
      </c>
      <c r="I10620">
        <v>30054.760999999999</v>
      </c>
      <c r="J10620">
        <v>12257122</v>
      </c>
      <c r="K10620">
        <v>34.448999999999998</v>
      </c>
      <c r="L10620">
        <v>16.579000000000001</v>
      </c>
      <c r="M10620">
        <v>12407.554</v>
      </c>
      <c r="N10620">
        <v>5060127</v>
      </c>
      <c r="O10620">
        <v>7.5650000000000004</v>
      </c>
      <c r="P10620">
        <v>20.923999999999999</v>
      </c>
      <c r="Q10620">
        <v>2724.5619999999999</v>
      </c>
      <c r="R10620">
        <v>1111148</v>
      </c>
      <c r="S10620">
        <v>7.2999999999999995E-2</v>
      </c>
      <c r="T10620">
        <v>4.3109999999999999</v>
      </c>
      <c r="U10620">
        <v>26.260999999999999</v>
      </c>
      <c r="V10620">
        <v>10710</v>
      </c>
      <c r="W10620">
        <f t="shared" si="421"/>
        <v>42</v>
      </c>
      <c r="X10620">
        <f t="shared" si="422"/>
        <v>4911.2827600000001</v>
      </c>
      <c r="Y10620">
        <f t="shared" si="423"/>
        <v>85.89200000000001</v>
      </c>
    </row>
    <row r="10621" spans="1:25" x14ac:dyDescent="0.2">
      <c r="A10621" t="s">
        <v>9864</v>
      </c>
      <c r="B10621" t="s">
        <v>745</v>
      </c>
      <c r="C10621">
        <v>3</v>
      </c>
      <c r="D10621">
        <v>8</v>
      </c>
      <c r="E10621" t="s">
        <v>10166</v>
      </c>
      <c r="F10621">
        <v>271.85300000000001</v>
      </c>
      <c r="G10621">
        <v>95.409000000000006</v>
      </c>
      <c r="H10621">
        <v>53.206000000000003</v>
      </c>
      <c r="I10621">
        <v>25937.148000000001</v>
      </c>
      <c r="J10621">
        <v>10577851</v>
      </c>
      <c r="K10621">
        <v>24.594999999999999</v>
      </c>
      <c r="L10621">
        <v>11.964</v>
      </c>
      <c r="M10621">
        <v>6686.3270000000002</v>
      </c>
      <c r="N10621">
        <v>2726860</v>
      </c>
      <c r="O10621">
        <v>4.484</v>
      </c>
      <c r="P10621">
        <v>11.851000000000001</v>
      </c>
      <c r="Q10621">
        <v>1219.029</v>
      </c>
      <c r="R10621">
        <v>497152</v>
      </c>
      <c r="S10621">
        <v>4.5999999999999999E-2</v>
      </c>
      <c r="T10621">
        <v>3.4249999999999998</v>
      </c>
      <c r="U10621">
        <v>12.505000000000001</v>
      </c>
      <c r="V10621">
        <v>5100</v>
      </c>
      <c r="W10621">
        <f t="shared" si="421"/>
        <v>20</v>
      </c>
      <c r="X10621">
        <f t="shared" si="422"/>
        <v>1629.22082</v>
      </c>
      <c r="Y10621">
        <f t="shared" si="423"/>
        <v>37.932000000000002</v>
      </c>
    </row>
    <row r="10622" spans="1:25" x14ac:dyDescent="0.2">
      <c r="A10622" t="s">
        <v>9864</v>
      </c>
      <c r="B10622" t="s">
        <v>745</v>
      </c>
      <c r="C10622">
        <v>3</v>
      </c>
      <c r="D10622">
        <v>9</v>
      </c>
      <c r="E10622" t="s">
        <v>10167</v>
      </c>
      <c r="F10622">
        <v>404.40300000000002</v>
      </c>
      <c r="G10622">
        <v>111.759</v>
      </c>
      <c r="H10622">
        <v>45.298000000000002</v>
      </c>
      <c r="I10622">
        <v>45195.523000000001</v>
      </c>
      <c r="J10622">
        <v>18431923</v>
      </c>
      <c r="K10622">
        <v>32.832999999999998</v>
      </c>
      <c r="L10622">
        <v>17.672000000000001</v>
      </c>
      <c r="M10622">
        <v>13277.695</v>
      </c>
      <c r="N10622">
        <v>5414993</v>
      </c>
      <c r="O10622">
        <v>10.069000000000001</v>
      </c>
      <c r="P10622">
        <v>24.649000000000001</v>
      </c>
      <c r="Q10622">
        <v>4072.0010000000002</v>
      </c>
      <c r="R10622">
        <v>1660669</v>
      </c>
      <c r="S10622">
        <v>7.3999999999999996E-2</v>
      </c>
      <c r="T10622">
        <v>4.3499999999999996</v>
      </c>
      <c r="U10622">
        <v>30.013000000000002</v>
      </c>
      <c r="V10622">
        <v>12240</v>
      </c>
      <c r="W10622">
        <f t="shared" si="421"/>
        <v>48</v>
      </c>
      <c r="X10622">
        <f t="shared" si="422"/>
        <v>7848.6997800000017</v>
      </c>
      <c r="Y10622">
        <f t="shared" si="423"/>
        <v>98.972000000000008</v>
      </c>
    </row>
    <row r="10623" spans="1:25" x14ac:dyDescent="0.2">
      <c r="A10623" t="s">
        <v>9864</v>
      </c>
      <c r="B10623" t="s">
        <v>745</v>
      </c>
      <c r="C10623">
        <v>3</v>
      </c>
      <c r="D10623">
        <v>10</v>
      </c>
      <c r="E10623" t="s">
        <v>6284</v>
      </c>
      <c r="F10623">
        <v>320.44499999999999</v>
      </c>
      <c r="G10623">
        <v>125.845</v>
      </c>
      <c r="H10623">
        <v>48.64</v>
      </c>
      <c r="I10623">
        <v>40326.338000000003</v>
      </c>
      <c r="J10623">
        <v>16446141</v>
      </c>
      <c r="K10623">
        <v>29.661999999999999</v>
      </c>
      <c r="L10623">
        <v>10.662000000000001</v>
      </c>
      <c r="M10623">
        <v>9505.1790000000001</v>
      </c>
      <c r="N10623">
        <v>3876462</v>
      </c>
      <c r="O10623">
        <v>6.8650000000000002</v>
      </c>
      <c r="P10623">
        <v>16.923999999999999</v>
      </c>
      <c r="Q10623">
        <v>2199.973</v>
      </c>
      <c r="R10623">
        <v>897207</v>
      </c>
      <c r="S10623">
        <v>6.6000000000000003E-2</v>
      </c>
      <c r="T10623">
        <v>4.1130000000000004</v>
      </c>
      <c r="U10623">
        <v>21.259</v>
      </c>
      <c r="V10623">
        <v>8670</v>
      </c>
      <c r="W10623">
        <f t="shared" si="421"/>
        <v>34</v>
      </c>
      <c r="X10623">
        <f t="shared" si="422"/>
        <v>3767.6787399999998</v>
      </c>
      <c r="Y10623">
        <f t="shared" si="423"/>
        <v>68.451999999999998</v>
      </c>
    </row>
    <row r="10624" spans="1:25" x14ac:dyDescent="0.2">
      <c r="A10624" t="s">
        <v>9864</v>
      </c>
      <c r="B10624" t="s">
        <v>745</v>
      </c>
      <c r="C10624">
        <v>3</v>
      </c>
      <c r="D10624">
        <v>11</v>
      </c>
      <c r="E10624" t="s">
        <v>10168</v>
      </c>
      <c r="F10624">
        <v>303.13400000000001</v>
      </c>
      <c r="G10624">
        <v>89.075999999999993</v>
      </c>
      <c r="H10624">
        <v>36.734000000000002</v>
      </c>
      <c r="I10624">
        <v>27002.04</v>
      </c>
      <c r="J10624">
        <v>11012142</v>
      </c>
      <c r="K10624">
        <v>23.876999999999999</v>
      </c>
      <c r="L10624">
        <v>9.6530000000000005</v>
      </c>
      <c r="M10624">
        <v>7237.942</v>
      </c>
      <c r="N10624">
        <v>2951823</v>
      </c>
      <c r="O10624">
        <v>6.24</v>
      </c>
      <c r="P10624">
        <v>16.308</v>
      </c>
      <c r="Q10624">
        <v>1891.5630000000001</v>
      </c>
      <c r="R10624">
        <v>771429</v>
      </c>
      <c r="S10624">
        <v>5.8000000000000003E-2</v>
      </c>
      <c r="T10624">
        <v>3.8370000000000002</v>
      </c>
      <c r="U10624">
        <v>17.507000000000001</v>
      </c>
      <c r="V10624">
        <v>7140</v>
      </c>
      <c r="W10624">
        <f t="shared" si="421"/>
        <v>28</v>
      </c>
      <c r="X10624">
        <f t="shared" si="422"/>
        <v>3095.3449400000004</v>
      </c>
      <c r="Y10624">
        <f t="shared" si="423"/>
        <v>55.372</v>
      </c>
    </row>
    <row r="10625" spans="1:25" x14ac:dyDescent="0.2">
      <c r="A10625" t="s">
        <v>9864</v>
      </c>
      <c r="B10625" t="s">
        <v>745</v>
      </c>
      <c r="C10625">
        <v>3</v>
      </c>
      <c r="D10625">
        <v>14</v>
      </c>
      <c r="E10625" t="s">
        <v>10169</v>
      </c>
      <c r="F10625">
        <v>234.77600000000001</v>
      </c>
      <c r="G10625">
        <v>99.171999999999997</v>
      </c>
      <c r="H10625">
        <v>41.33</v>
      </c>
      <c r="I10625">
        <v>23283.212</v>
      </c>
      <c r="J10625">
        <v>9495506</v>
      </c>
      <c r="K10625">
        <v>4.931</v>
      </c>
      <c r="L10625">
        <v>3.2040000000000002</v>
      </c>
      <c r="M10625">
        <v>1157.598</v>
      </c>
      <c r="N10625">
        <v>472099</v>
      </c>
      <c r="O10625">
        <v>2.0009999999999999</v>
      </c>
      <c r="P10625">
        <v>4.4669999999999996</v>
      </c>
      <c r="Q10625">
        <v>469.74400000000003</v>
      </c>
      <c r="R10625">
        <v>191574</v>
      </c>
      <c r="S10625">
        <v>3.0000000000000001E-3</v>
      </c>
      <c r="T10625">
        <v>0.82399999999999995</v>
      </c>
      <c r="U10625">
        <v>0.625</v>
      </c>
      <c r="V10625">
        <v>255</v>
      </c>
      <c r="W10625">
        <f t="shared" si="421"/>
        <v>1</v>
      </c>
      <c r="X10625">
        <f t="shared" si="422"/>
        <v>0</v>
      </c>
      <c r="Y10625">
        <f t="shared" si="423"/>
        <v>0</v>
      </c>
    </row>
    <row r="10626" spans="1:25" x14ac:dyDescent="0.2">
      <c r="A10626" t="s">
        <v>9864</v>
      </c>
      <c r="B10626" t="s">
        <v>745</v>
      </c>
      <c r="C10626">
        <v>3</v>
      </c>
      <c r="D10626">
        <v>15</v>
      </c>
      <c r="E10626" t="s">
        <v>10170</v>
      </c>
      <c r="F10626">
        <v>275.505</v>
      </c>
      <c r="G10626">
        <v>103.378</v>
      </c>
      <c r="H10626">
        <v>45.881999999999998</v>
      </c>
      <c r="I10626">
        <v>28481.197</v>
      </c>
      <c r="J10626">
        <v>11615381</v>
      </c>
      <c r="K10626">
        <v>4.7370000000000001</v>
      </c>
      <c r="L10626">
        <v>3.206</v>
      </c>
      <c r="M10626">
        <v>1304.992</v>
      </c>
      <c r="N10626">
        <v>532210</v>
      </c>
      <c r="O10626">
        <v>2.3109999999999999</v>
      </c>
      <c r="P10626">
        <v>8.0359999999999996</v>
      </c>
      <c r="Q10626">
        <v>636.66099999999994</v>
      </c>
      <c r="R10626">
        <v>259647</v>
      </c>
      <c r="S10626">
        <v>7.0000000000000001E-3</v>
      </c>
      <c r="T10626">
        <v>1.3180000000000001</v>
      </c>
      <c r="U10626">
        <v>1.8759999999999999</v>
      </c>
      <c r="V10626">
        <v>765</v>
      </c>
      <c r="W10626">
        <f t="shared" si="421"/>
        <v>3</v>
      </c>
      <c r="X10626">
        <f t="shared" si="422"/>
        <v>359.65857999999992</v>
      </c>
      <c r="Y10626">
        <f t="shared" si="423"/>
        <v>0.87199999999999989</v>
      </c>
    </row>
    <row r="10627" spans="1:25" x14ac:dyDescent="0.2">
      <c r="A10627" t="s">
        <v>9864</v>
      </c>
      <c r="B10627" t="s">
        <v>745</v>
      </c>
      <c r="C10627">
        <v>3</v>
      </c>
      <c r="D10627">
        <v>16</v>
      </c>
      <c r="E10627" t="s">
        <v>9134</v>
      </c>
      <c r="F10627">
        <v>295.36099999999999</v>
      </c>
      <c r="G10627">
        <v>103.80800000000001</v>
      </c>
      <c r="H10627">
        <v>42.173999999999999</v>
      </c>
      <c r="I10627">
        <v>30660.798999999999</v>
      </c>
      <c r="J10627">
        <v>12504280</v>
      </c>
      <c r="K10627">
        <v>4.8849999999999998</v>
      </c>
      <c r="L10627">
        <v>2.742</v>
      </c>
      <c r="M10627">
        <v>1442.982</v>
      </c>
      <c r="N10627">
        <v>588486</v>
      </c>
      <c r="O10627">
        <v>1.9410000000000001</v>
      </c>
      <c r="P10627">
        <v>4.7640000000000002</v>
      </c>
      <c r="Q10627">
        <v>573.173</v>
      </c>
      <c r="R10627">
        <v>233755</v>
      </c>
      <c r="S10627">
        <v>6.0000000000000001E-3</v>
      </c>
      <c r="T10627">
        <v>1.2729999999999999</v>
      </c>
      <c r="U10627">
        <v>1.8759999999999999</v>
      </c>
      <c r="V10627">
        <v>765</v>
      </c>
      <c r="W10627">
        <f t="shared" si="421"/>
        <v>3</v>
      </c>
      <c r="X10627">
        <f t="shared" si="422"/>
        <v>221.25474</v>
      </c>
      <c r="Y10627">
        <f t="shared" si="423"/>
        <v>0.87199999999999989</v>
      </c>
    </row>
    <row r="10628" spans="1:25" x14ac:dyDescent="0.2">
      <c r="A10628" t="s">
        <v>9864</v>
      </c>
      <c r="B10628" t="s">
        <v>745</v>
      </c>
      <c r="C10628">
        <v>3</v>
      </c>
      <c r="D10628">
        <v>20</v>
      </c>
      <c r="E10628" t="s">
        <v>10171</v>
      </c>
      <c r="F10628">
        <v>351.16699999999997</v>
      </c>
      <c r="G10628">
        <v>121.328</v>
      </c>
      <c r="H10628">
        <v>47.374000000000002</v>
      </c>
      <c r="I10628">
        <v>42606.311000000002</v>
      </c>
      <c r="J10628">
        <v>17375974</v>
      </c>
      <c r="K10628">
        <v>30.483000000000001</v>
      </c>
      <c r="L10628">
        <v>13.095000000000001</v>
      </c>
      <c r="M10628">
        <v>10704.592000000001</v>
      </c>
      <c r="N10628">
        <v>4365614</v>
      </c>
      <c r="O10628">
        <v>9.2609999999999992</v>
      </c>
      <c r="P10628">
        <v>21.44</v>
      </c>
      <c r="Q10628">
        <v>3251.9830000000002</v>
      </c>
      <c r="R10628">
        <v>1326244</v>
      </c>
      <c r="S10628">
        <v>8.4000000000000005E-2</v>
      </c>
      <c r="T10628">
        <v>4.6189999999999998</v>
      </c>
      <c r="U10628">
        <v>29.388000000000002</v>
      </c>
      <c r="V10628">
        <v>11985</v>
      </c>
      <c r="W10628">
        <f t="shared" si="421"/>
        <v>47</v>
      </c>
      <c r="X10628">
        <f t="shared" si="422"/>
        <v>6061.0605400000013</v>
      </c>
      <c r="Y10628">
        <f t="shared" si="423"/>
        <v>96.792000000000002</v>
      </c>
    </row>
    <row r="10629" spans="1:25" x14ac:dyDescent="0.2">
      <c r="A10629" t="s">
        <v>9864</v>
      </c>
      <c r="B10629" t="s">
        <v>745</v>
      </c>
      <c r="C10629">
        <v>3</v>
      </c>
      <c r="D10629">
        <v>22</v>
      </c>
      <c r="E10629" t="s">
        <v>10172</v>
      </c>
      <c r="F10629">
        <v>251.274</v>
      </c>
      <c r="G10629">
        <v>111.14400000000001</v>
      </c>
      <c r="H10629">
        <v>45.911000000000001</v>
      </c>
      <c r="I10629">
        <v>27927.569</v>
      </c>
      <c r="J10629">
        <v>11389597</v>
      </c>
      <c r="K10629">
        <v>3.5790000000000002</v>
      </c>
      <c r="L10629">
        <v>2.036</v>
      </c>
      <c r="M10629">
        <v>899.28200000000004</v>
      </c>
      <c r="N10629">
        <v>366751</v>
      </c>
      <c r="O10629">
        <v>1.43</v>
      </c>
      <c r="P10629">
        <v>1.139</v>
      </c>
      <c r="Q10629">
        <v>359.33199999999999</v>
      </c>
      <c r="R10629">
        <v>146545</v>
      </c>
      <c r="S10629">
        <v>0</v>
      </c>
      <c r="T10629">
        <v>0</v>
      </c>
      <c r="U10629">
        <v>0</v>
      </c>
      <c r="V10629">
        <v>0</v>
      </c>
      <c r="W10629">
        <f t="shared" si="421"/>
        <v>0</v>
      </c>
      <c r="X10629">
        <f t="shared" si="422"/>
        <v>0</v>
      </c>
      <c r="Y10629">
        <f t="shared" si="423"/>
        <v>0</v>
      </c>
    </row>
    <row r="10630" spans="1:25" x14ac:dyDescent="0.2">
      <c r="A10630" t="s">
        <v>9864</v>
      </c>
      <c r="B10630" t="s">
        <v>745</v>
      </c>
      <c r="C10630">
        <v>3</v>
      </c>
      <c r="D10630">
        <v>23</v>
      </c>
      <c r="E10630" t="s">
        <v>10173</v>
      </c>
      <c r="F10630">
        <v>375.74799999999999</v>
      </c>
      <c r="G10630">
        <v>110.133</v>
      </c>
      <c r="H10630">
        <v>42.779000000000003</v>
      </c>
      <c r="I10630">
        <v>41382.222999999998</v>
      </c>
      <c r="J10630">
        <v>16876759</v>
      </c>
      <c r="K10630">
        <v>37.899000000000001</v>
      </c>
      <c r="L10630">
        <v>17.315000000000001</v>
      </c>
      <c r="M10630">
        <v>14240.523999999999</v>
      </c>
      <c r="N10630">
        <v>5807660</v>
      </c>
      <c r="O10630">
        <v>10.441000000000001</v>
      </c>
      <c r="P10630">
        <v>24.76</v>
      </c>
      <c r="Q10630">
        <v>3923.1869999999999</v>
      </c>
      <c r="R10630">
        <v>1599979</v>
      </c>
      <c r="S10630">
        <v>0.11799999999999999</v>
      </c>
      <c r="T10630">
        <v>5.4880000000000004</v>
      </c>
      <c r="U10630">
        <v>44.393999999999998</v>
      </c>
      <c r="V10630">
        <v>18105</v>
      </c>
      <c r="W10630">
        <f t="shared" si="421"/>
        <v>71</v>
      </c>
      <c r="X10630">
        <f t="shared" si="422"/>
        <v>7524.2852600000006</v>
      </c>
      <c r="Y10630">
        <f t="shared" si="423"/>
        <v>149.11200000000002</v>
      </c>
    </row>
    <row r="10631" spans="1:25" x14ac:dyDescent="0.2">
      <c r="A10631" t="s">
        <v>9864</v>
      </c>
      <c r="B10631" t="s">
        <v>745</v>
      </c>
      <c r="C10631">
        <v>3</v>
      </c>
      <c r="D10631">
        <v>24</v>
      </c>
      <c r="E10631" t="s">
        <v>10174</v>
      </c>
      <c r="F10631">
        <v>293.56400000000002</v>
      </c>
      <c r="G10631">
        <v>98.668999999999997</v>
      </c>
      <c r="H10631">
        <v>43.66</v>
      </c>
      <c r="I10631">
        <v>28965.510999999999</v>
      </c>
      <c r="J10631">
        <v>11812897</v>
      </c>
      <c r="K10631">
        <v>8.3979999999999997</v>
      </c>
      <c r="L10631">
        <v>6.556</v>
      </c>
      <c r="M10631">
        <v>2465.2060000000001</v>
      </c>
      <c r="N10631">
        <v>1005376</v>
      </c>
      <c r="O10631">
        <v>2.0299999999999998</v>
      </c>
      <c r="P10631">
        <v>6.49</v>
      </c>
      <c r="Q10631">
        <v>596.06500000000005</v>
      </c>
      <c r="R10631">
        <v>243091</v>
      </c>
      <c r="S10631">
        <v>6.0000000000000001E-3</v>
      </c>
      <c r="T10631">
        <v>1.276</v>
      </c>
      <c r="U10631">
        <v>1.8759999999999999</v>
      </c>
      <c r="V10631">
        <v>765</v>
      </c>
      <c r="W10631">
        <f t="shared" si="421"/>
        <v>3</v>
      </c>
      <c r="X10631">
        <f t="shared" si="422"/>
        <v>271.15930000000014</v>
      </c>
      <c r="Y10631">
        <f t="shared" si="423"/>
        <v>0.87199999999999989</v>
      </c>
    </row>
    <row r="10632" spans="1:25" x14ac:dyDescent="0.2">
      <c r="A10632" t="s">
        <v>9864</v>
      </c>
      <c r="B10632" t="s">
        <v>745</v>
      </c>
      <c r="C10632">
        <v>3</v>
      </c>
      <c r="D10632">
        <v>25</v>
      </c>
      <c r="E10632" t="s">
        <v>10175</v>
      </c>
      <c r="F10632">
        <v>414.88</v>
      </c>
      <c r="G10632">
        <v>102.36499999999999</v>
      </c>
      <c r="H10632">
        <v>41.780999999999999</v>
      </c>
      <c r="I10632">
        <v>42469.120000000003</v>
      </c>
      <c r="J10632">
        <v>17320024</v>
      </c>
      <c r="K10632">
        <v>17.393999999999998</v>
      </c>
      <c r="L10632">
        <v>18.745000000000001</v>
      </c>
      <c r="M10632">
        <v>7216.5379999999996</v>
      </c>
      <c r="N10632">
        <v>2943094</v>
      </c>
      <c r="O10632">
        <v>4.5490000000000004</v>
      </c>
      <c r="P10632">
        <v>12.67</v>
      </c>
      <c r="Q10632">
        <v>1887.2809999999999</v>
      </c>
      <c r="R10632">
        <v>769683</v>
      </c>
      <c r="S10632">
        <v>3.5999999999999997E-2</v>
      </c>
      <c r="T10632">
        <v>3.0369999999999999</v>
      </c>
      <c r="U10632">
        <v>15.006</v>
      </c>
      <c r="V10632">
        <v>6120</v>
      </c>
      <c r="W10632">
        <f t="shared" si="421"/>
        <v>24</v>
      </c>
      <c r="X10632">
        <f t="shared" si="422"/>
        <v>3086.0101799999998</v>
      </c>
      <c r="Y10632">
        <f t="shared" si="423"/>
        <v>46.652000000000001</v>
      </c>
    </row>
    <row r="10633" spans="1:25" x14ac:dyDescent="0.2">
      <c r="A10633" t="s">
        <v>9864</v>
      </c>
      <c r="B10633" t="s">
        <v>745</v>
      </c>
      <c r="C10633">
        <v>3</v>
      </c>
      <c r="D10633">
        <v>26</v>
      </c>
      <c r="E10633" t="s">
        <v>10176</v>
      </c>
      <c r="F10633">
        <v>311.89999999999998</v>
      </c>
      <c r="G10633">
        <v>95.622</v>
      </c>
      <c r="H10633">
        <v>40.345999999999997</v>
      </c>
      <c r="I10633">
        <v>29824.424999999999</v>
      </c>
      <c r="J10633">
        <v>12163185</v>
      </c>
      <c r="K10633">
        <v>37.148000000000003</v>
      </c>
      <c r="L10633">
        <v>15.564</v>
      </c>
      <c r="M10633">
        <v>11586.423000000001</v>
      </c>
      <c r="N10633">
        <v>4725248</v>
      </c>
      <c r="O10633">
        <v>5.4039999999999999</v>
      </c>
      <c r="P10633">
        <v>14.462999999999999</v>
      </c>
      <c r="Q10633">
        <v>1685.6320000000001</v>
      </c>
      <c r="R10633">
        <v>687445</v>
      </c>
      <c r="S10633">
        <v>6.2E-2</v>
      </c>
      <c r="T10633">
        <v>3.98</v>
      </c>
      <c r="U10633">
        <v>19.382999999999999</v>
      </c>
      <c r="V10633">
        <v>7905</v>
      </c>
      <c r="W10633">
        <f t="shared" si="421"/>
        <v>31</v>
      </c>
      <c r="X10633">
        <f t="shared" si="422"/>
        <v>2646.41536</v>
      </c>
      <c r="Y10633">
        <f t="shared" si="423"/>
        <v>61.911999999999999</v>
      </c>
    </row>
    <row r="10634" spans="1:25" x14ac:dyDescent="0.2">
      <c r="A10634" t="s">
        <v>9864</v>
      </c>
      <c r="B10634" t="s">
        <v>745</v>
      </c>
      <c r="C10634">
        <v>3</v>
      </c>
      <c r="D10634">
        <v>27</v>
      </c>
      <c r="E10634" t="s">
        <v>10177</v>
      </c>
      <c r="F10634">
        <v>287.39</v>
      </c>
      <c r="G10634">
        <v>81.897000000000006</v>
      </c>
      <c r="H10634">
        <v>34.887</v>
      </c>
      <c r="I10634">
        <v>23536.333999999999</v>
      </c>
      <c r="J10634">
        <v>9598736</v>
      </c>
      <c r="K10634">
        <v>3.6749999999999998</v>
      </c>
      <c r="L10634">
        <v>2.6259999999999999</v>
      </c>
      <c r="M10634">
        <v>1056.229</v>
      </c>
      <c r="N10634">
        <v>430758</v>
      </c>
      <c r="O10634">
        <v>1.444</v>
      </c>
      <c r="P10634">
        <v>1.0960000000000001</v>
      </c>
      <c r="Q10634">
        <v>415.02499999999998</v>
      </c>
      <c r="R10634">
        <v>169258</v>
      </c>
      <c r="S10634">
        <v>0</v>
      </c>
      <c r="T10634">
        <v>0</v>
      </c>
      <c r="U10634">
        <v>0</v>
      </c>
      <c r="V10634">
        <v>0</v>
      </c>
      <c r="W10634">
        <f t="shared" si="421"/>
        <v>0</v>
      </c>
      <c r="X10634">
        <f t="shared" si="422"/>
        <v>0</v>
      </c>
      <c r="Y10634">
        <f t="shared" si="423"/>
        <v>0</v>
      </c>
    </row>
    <row r="10635" spans="1:25" x14ac:dyDescent="0.2">
      <c r="A10635" t="s">
        <v>9864</v>
      </c>
      <c r="B10635" t="s">
        <v>745</v>
      </c>
      <c r="C10635">
        <v>4</v>
      </c>
      <c r="D10635">
        <v>1</v>
      </c>
      <c r="E10635" t="s">
        <v>2409</v>
      </c>
      <c r="F10635">
        <v>109.26</v>
      </c>
      <c r="G10635">
        <v>73.751999999999995</v>
      </c>
      <c r="H10635">
        <v>47.182000000000002</v>
      </c>
      <c r="I10635">
        <v>8058.0969999999998</v>
      </c>
      <c r="J10635">
        <v>3286304</v>
      </c>
      <c r="K10635">
        <v>16.768999999999998</v>
      </c>
      <c r="L10635">
        <v>9.298</v>
      </c>
      <c r="M10635">
        <v>1832.18</v>
      </c>
      <c r="N10635">
        <v>747211</v>
      </c>
      <c r="O10635">
        <v>3.6640000000000001</v>
      </c>
      <c r="P10635">
        <v>12.106999999999999</v>
      </c>
      <c r="Q10635">
        <v>400.33499999999998</v>
      </c>
      <c r="R10635">
        <v>163267</v>
      </c>
      <c r="S10635">
        <v>1.0999999999999999E-2</v>
      </c>
      <c r="T10635">
        <v>1.708</v>
      </c>
      <c r="U10635">
        <v>1.2509999999999999</v>
      </c>
      <c r="V10635">
        <v>510</v>
      </c>
      <c r="W10635">
        <f t="shared" si="421"/>
        <v>2</v>
      </c>
      <c r="X10635">
        <f t="shared" si="422"/>
        <v>0</v>
      </c>
      <c r="Y10635">
        <f t="shared" si="423"/>
        <v>0</v>
      </c>
    </row>
    <row r="10636" spans="1:25" x14ac:dyDescent="0.2">
      <c r="A10636" t="s">
        <v>9864</v>
      </c>
      <c r="B10636" t="s">
        <v>745</v>
      </c>
      <c r="C10636">
        <v>4</v>
      </c>
      <c r="D10636">
        <v>2</v>
      </c>
      <c r="E10636" t="s">
        <v>9678</v>
      </c>
      <c r="F10636">
        <v>160.524</v>
      </c>
      <c r="G10636">
        <v>105.021</v>
      </c>
      <c r="H10636">
        <v>51.926000000000002</v>
      </c>
      <c r="I10636">
        <v>16858.387999999999</v>
      </c>
      <c r="J10636">
        <v>6875294</v>
      </c>
      <c r="K10636">
        <v>6.9359999999999999</v>
      </c>
      <c r="L10636">
        <v>4.0620000000000003</v>
      </c>
      <c r="M10636">
        <v>1113.4179999999999</v>
      </c>
      <c r="N10636">
        <v>454081</v>
      </c>
      <c r="O10636">
        <v>1.7689999999999999</v>
      </c>
      <c r="P10636">
        <v>1.171</v>
      </c>
      <c r="Q10636">
        <v>284.04000000000002</v>
      </c>
      <c r="R10636">
        <v>115839</v>
      </c>
      <c r="S10636">
        <v>0</v>
      </c>
      <c r="T10636">
        <v>0</v>
      </c>
      <c r="U10636">
        <v>0</v>
      </c>
      <c r="V10636">
        <v>0</v>
      </c>
      <c r="W10636">
        <f t="shared" si="421"/>
        <v>0</v>
      </c>
      <c r="X10636">
        <f t="shared" si="422"/>
        <v>0</v>
      </c>
      <c r="Y10636">
        <f t="shared" si="423"/>
        <v>0</v>
      </c>
    </row>
    <row r="10637" spans="1:25" x14ac:dyDescent="0.2">
      <c r="A10637" t="s">
        <v>9864</v>
      </c>
      <c r="B10637" t="s">
        <v>745</v>
      </c>
      <c r="C10637">
        <v>4</v>
      </c>
      <c r="D10637">
        <v>3</v>
      </c>
      <c r="E10637" t="s">
        <v>6040</v>
      </c>
      <c r="F10637">
        <v>380.238</v>
      </c>
      <c r="G10637">
        <v>87.825000000000003</v>
      </c>
      <c r="H10637">
        <v>43.067</v>
      </c>
      <c r="I10637">
        <v>33394.357000000004</v>
      </c>
      <c r="J10637">
        <v>13619097</v>
      </c>
      <c r="K10637">
        <v>35.606000000000002</v>
      </c>
      <c r="L10637">
        <v>16.25</v>
      </c>
      <c r="M10637">
        <v>13538.83</v>
      </c>
      <c r="N10637">
        <v>5521491</v>
      </c>
      <c r="O10637">
        <v>5.3070000000000004</v>
      </c>
      <c r="P10637">
        <v>13.474</v>
      </c>
      <c r="Q10637">
        <v>2017.8</v>
      </c>
      <c r="R10637">
        <v>822912</v>
      </c>
      <c r="S10637">
        <v>4.8000000000000001E-2</v>
      </c>
      <c r="T10637">
        <v>3.4870000000000001</v>
      </c>
      <c r="U10637">
        <v>18.132999999999999</v>
      </c>
      <c r="V10637">
        <v>7395</v>
      </c>
      <c r="W10637">
        <f t="shared" si="421"/>
        <v>29</v>
      </c>
      <c r="X10637">
        <f t="shared" si="422"/>
        <v>3370.5416</v>
      </c>
      <c r="Y10637">
        <f t="shared" si="423"/>
        <v>57.552</v>
      </c>
    </row>
    <row r="10638" spans="1:25" x14ac:dyDescent="0.2">
      <c r="A10638" t="s">
        <v>9864</v>
      </c>
      <c r="B10638" t="s">
        <v>745</v>
      </c>
      <c r="C10638">
        <v>4</v>
      </c>
      <c r="D10638">
        <v>4</v>
      </c>
      <c r="E10638" t="s">
        <v>8621</v>
      </c>
      <c r="F10638">
        <v>242.58099999999999</v>
      </c>
      <c r="G10638">
        <v>100.864</v>
      </c>
      <c r="H10638">
        <v>45.268000000000001</v>
      </c>
      <c r="I10638">
        <v>24467.767</v>
      </c>
      <c r="J10638">
        <v>9978599</v>
      </c>
      <c r="K10638">
        <v>45.65</v>
      </c>
      <c r="L10638">
        <v>23.158000000000001</v>
      </c>
      <c r="M10638">
        <v>11073.732</v>
      </c>
      <c r="N10638">
        <v>4516159</v>
      </c>
      <c r="O10638">
        <v>3.593</v>
      </c>
      <c r="P10638">
        <v>12.164</v>
      </c>
      <c r="Q10638">
        <v>871.65800000000002</v>
      </c>
      <c r="R10638">
        <v>355485</v>
      </c>
      <c r="S10638">
        <v>2.1000000000000001E-2</v>
      </c>
      <c r="T10638">
        <v>2.2930000000000001</v>
      </c>
      <c r="U10638">
        <v>5.0019999999999998</v>
      </c>
      <c r="V10638">
        <v>2040</v>
      </c>
      <c r="W10638">
        <f t="shared" si="421"/>
        <v>8</v>
      </c>
      <c r="X10638">
        <f t="shared" si="422"/>
        <v>871.95204000000012</v>
      </c>
      <c r="Y10638">
        <f t="shared" si="423"/>
        <v>11.772000000000002</v>
      </c>
    </row>
    <row r="10639" spans="1:25" x14ac:dyDescent="0.2">
      <c r="A10639" t="s">
        <v>9864</v>
      </c>
      <c r="B10639" t="s">
        <v>745</v>
      </c>
      <c r="C10639">
        <v>4</v>
      </c>
      <c r="D10639">
        <v>5</v>
      </c>
      <c r="E10639" t="s">
        <v>10178</v>
      </c>
      <c r="F10639">
        <v>312.50599999999997</v>
      </c>
      <c r="G10639">
        <v>105.249</v>
      </c>
      <c r="H10639">
        <v>41.514000000000003</v>
      </c>
      <c r="I10639">
        <v>32890.777000000002</v>
      </c>
      <c r="J10639">
        <v>13413724</v>
      </c>
      <c r="K10639">
        <v>50.155999999999999</v>
      </c>
      <c r="L10639">
        <v>19.878</v>
      </c>
      <c r="M10639">
        <v>15674.043</v>
      </c>
      <c r="N10639">
        <v>6392287</v>
      </c>
      <c r="O10639">
        <v>4.9390000000000001</v>
      </c>
      <c r="P10639">
        <v>13.858000000000001</v>
      </c>
      <c r="Q10639">
        <v>1543.5709999999999</v>
      </c>
      <c r="R10639">
        <v>629509</v>
      </c>
      <c r="S10639">
        <v>0.04</v>
      </c>
      <c r="T10639">
        <v>3.194</v>
      </c>
      <c r="U10639">
        <v>12.505000000000001</v>
      </c>
      <c r="V10639">
        <v>5100</v>
      </c>
      <c r="W10639">
        <f t="shared" si="421"/>
        <v>20</v>
      </c>
      <c r="X10639">
        <f t="shared" si="422"/>
        <v>2336.7223799999997</v>
      </c>
      <c r="Y10639">
        <f t="shared" si="423"/>
        <v>37.932000000000002</v>
      </c>
    </row>
    <row r="10640" spans="1:25" x14ac:dyDescent="0.2">
      <c r="A10640" t="s">
        <v>9864</v>
      </c>
      <c r="B10640" t="s">
        <v>745</v>
      </c>
      <c r="C10640">
        <v>4</v>
      </c>
      <c r="D10640">
        <v>8</v>
      </c>
      <c r="E10640" t="s">
        <v>10179</v>
      </c>
      <c r="F10640">
        <v>337.28800000000001</v>
      </c>
      <c r="G10640">
        <v>125.517</v>
      </c>
      <c r="H10640">
        <v>50.29</v>
      </c>
      <c r="I10640">
        <v>42335.447999999997</v>
      </c>
      <c r="J10640">
        <v>17265509</v>
      </c>
      <c r="K10640">
        <v>30.617999999999999</v>
      </c>
      <c r="L10640">
        <v>11.863</v>
      </c>
      <c r="M10640">
        <v>10327.071</v>
      </c>
      <c r="N10640">
        <v>4211651</v>
      </c>
      <c r="O10640">
        <v>9.4209999999999994</v>
      </c>
      <c r="P10640">
        <v>22.045000000000002</v>
      </c>
      <c r="Q10640">
        <v>3177.5340000000001</v>
      </c>
      <c r="R10640">
        <v>1295882</v>
      </c>
      <c r="S10640">
        <v>7.5999999999999998E-2</v>
      </c>
      <c r="T10640">
        <v>4.4020000000000001</v>
      </c>
      <c r="U10640">
        <v>25.635999999999999</v>
      </c>
      <c r="V10640">
        <v>10455</v>
      </c>
      <c r="W10640">
        <f t="shared" ref="W10640:W10703" si="424">V10640/255</f>
        <v>41</v>
      </c>
      <c r="X10640">
        <f t="shared" si="422"/>
        <v>5898.7617200000013</v>
      </c>
      <c r="Y10640">
        <f t="shared" si="423"/>
        <v>83.712000000000003</v>
      </c>
    </row>
    <row r="10641" spans="1:25" x14ac:dyDescent="0.2">
      <c r="A10641" t="s">
        <v>9864</v>
      </c>
      <c r="B10641" t="s">
        <v>745</v>
      </c>
      <c r="C10641">
        <v>4</v>
      </c>
      <c r="D10641">
        <v>9</v>
      </c>
      <c r="E10641" t="s">
        <v>10180</v>
      </c>
      <c r="F10641">
        <v>258.90899999999999</v>
      </c>
      <c r="G10641">
        <v>99.915999999999997</v>
      </c>
      <c r="H10641">
        <v>46.100999999999999</v>
      </c>
      <c r="I10641">
        <v>25869.172999999999</v>
      </c>
      <c r="J10641">
        <v>10550129</v>
      </c>
      <c r="K10641">
        <v>27.614000000000001</v>
      </c>
      <c r="L10641">
        <v>21.2</v>
      </c>
      <c r="M10641">
        <v>7149.625</v>
      </c>
      <c r="N10641">
        <v>2915805</v>
      </c>
      <c r="O10641">
        <v>2.726</v>
      </c>
      <c r="P10641">
        <v>8.6590000000000007</v>
      </c>
      <c r="Q10641">
        <v>705.702</v>
      </c>
      <c r="R10641">
        <v>287804</v>
      </c>
      <c r="S10641">
        <v>1.2E-2</v>
      </c>
      <c r="T10641">
        <v>1.7549999999999999</v>
      </c>
      <c r="U10641">
        <v>3.1259999999999999</v>
      </c>
      <c r="V10641">
        <v>1275</v>
      </c>
      <c r="W10641">
        <f t="shared" si="424"/>
        <v>5</v>
      </c>
      <c r="X10641">
        <f t="shared" si="422"/>
        <v>510.16795999999999</v>
      </c>
      <c r="Y10641">
        <f t="shared" si="423"/>
        <v>5.2320000000000002</v>
      </c>
    </row>
    <row r="10642" spans="1:25" x14ac:dyDescent="0.2">
      <c r="A10642" t="s">
        <v>9864</v>
      </c>
      <c r="B10642" t="s">
        <v>745</v>
      </c>
      <c r="C10642">
        <v>4</v>
      </c>
      <c r="D10642">
        <v>13</v>
      </c>
      <c r="E10642" t="s">
        <v>10181</v>
      </c>
      <c r="F10642">
        <v>267.70699999999999</v>
      </c>
      <c r="G10642">
        <v>127.10899999999999</v>
      </c>
      <c r="H10642">
        <v>45.728999999999999</v>
      </c>
      <c r="I10642">
        <v>34028.067999999999</v>
      </c>
      <c r="J10642">
        <v>13877541</v>
      </c>
      <c r="K10642">
        <v>41.792000000000002</v>
      </c>
      <c r="L10642">
        <v>15.103</v>
      </c>
      <c r="M10642">
        <v>11187.93</v>
      </c>
      <c r="N10642">
        <v>4562732</v>
      </c>
      <c r="O10642">
        <v>11.231999999999999</v>
      </c>
      <c r="P10642">
        <v>27.131</v>
      </c>
      <c r="Q10642">
        <v>3006.7950000000001</v>
      </c>
      <c r="R10642">
        <v>1226250</v>
      </c>
      <c r="S10642">
        <v>8.2000000000000003E-2</v>
      </c>
      <c r="T10642">
        <v>4.5650000000000004</v>
      </c>
      <c r="U10642">
        <v>21.884</v>
      </c>
      <c r="V10642">
        <v>8925</v>
      </c>
      <c r="W10642">
        <f t="shared" si="424"/>
        <v>35</v>
      </c>
      <c r="X10642">
        <f t="shared" si="422"/>
        <v>5526.5507000000007</v>
      </c>
      <c r="Y10642">
        <f t="shared" si="423"/>
        <v>70.632000000000005</v>
      </c>
    </row>
    <row r="10643" spans="1:25" x14ac:dyDescent="0.2">
      <c r="A10643" t="s">
        <v>9864</v>
      </c>
      <c r="B10643" t="s">
        <v>745</v>
      </c>
      <c r="C10643">
        <v>4</v>
      </c>
      <c r="D10643">
        <v>14</v>
      </c>
      <c r="E10643" t="s">
        <v>10182</v>
      </c>
      <c r="F10643">
        <v>22.795999999999999</v>
      </c>
      <c r="G10643">
        <v>77.242999999999995</v>
      </c>
      <c r="H10643">
        <v>45.414999999999999</v>
      </c>
      <c r="I10643">
        <v>1760.86</v>
      </c>
      <c r="J10643">
        <v>718125</v>
      </c>
      <c r="K10643">
        <v>32.508000000000003</v>
      </c>
      <c r="L10643">
        <v>27.887</v>
      </c>
      <c r="M10643">
        <v>741.06600000000003</v>
      </c>
      <c r="N10643">
        <v>302226</v>
      </c>
      <c r="O10643">
        <v>8.1579999999999995</v>
      </c>
      <c r="P10643">
        <v>22.99</v>
      </c>
      <c r="Q10643">
        <v>185.98400000000001</v>
      </c>
      <c r="R10643">
        <v>75849</v>
      </c>
      <c r="S10643">
        <v>2.7E-2</v>
      </c>
      <c r="T10643">
        <v>2.645</v>
      </c>
      <c r="U10643">
        <v>0.625</v>
      </c>
      <c r="V10643">
        <v>255</v>
      </c>
      <c r="W10643">
        <f t="shared" si="424"/>
        <v>1</v>
      </c>
      <c r="X10643">
        <f t="shared" si="422"/>
        <v>0</v>
      </c>
      <c r="Y10643">
        <f t="shared" si="423"/>
        <v>0</v>
      </c>
    </row>
    <row r="10644" spans="1:25" x14ac:dyDescent="0.2">
      <c r="A10644" t="s">
        <v>9864</v>
      </c>
      <c r="B10644" t="s">
        <v>745</v>
      </c>
      <c r="C10644">
        <v>4</v>
      </c>
      <c r="D10644">
        <v>17</v>
      </c>
      <c r="E10644" t="s">
        <v>10183</v>
      </c>
      <c r="F10644">
        <v>284.74099999999999</v>
      </c>
      <c r="G10644">
        <v>92.992000000000004</v>
      </c>
      <c r="H10644">
        <v>44.786999999999999</v>
      </c>
      <c r="I10644">
        <v>26478.538</v>
      </c>
      <c r="J10644">
        <v>10798644</v>
      </c>
      <c r="K10644">
        <v>44.161999999999999</v>
      </c>
      <c r="L10644">
        <v>31.46</v>
      </c>
      <c r="M10644">
        <v>12574.751</v>
      </c>
      <c r="N10644">
        <v>5128314</v>
      </c>
      <c r="O10644">
        <v>2.8479999999999999</v>
      </c>
      <c r="P10644">
        <v>9.6259999999999994</v>
      </c>
      <c r="Q10644">
        <v>810.95299999999997</v>
      </c>
      <c r="R10644">
        <v>330728</v>
      </c>
      <c r="S10644">
        <v>0.02</v>
      </c>
      <c r="T10644">
        <v>2.2450000000000001</v>
      </c>
      <c r="U10644">
        <v>5.6269999999999998</v>
      </c>
      <c r="V10644">
        <v>2295</v>
      </c>
      <c r="W10644">
        <f t="shared" si="424"/>
        <v>9</v>
      </c>
      <c r="X10644">
        <f t="shared" si="422"/>
        <v>739.61514</v>
      </c>
      <c r="Y10644">
        <f t="shared" si="423"/>
        <v>13.952000000000002</v>
      </c>
    </row>
    <row r="10645" spans="1:25" x14ac:dyDescent="0.2">
      <c r="A10645" t="s">
        <v>9864</v>
      </c>
      <c r="B10645" t="s">
        <v>745</v>
      </c>
      <c r="C10645">
        <v>4</v>
      </c>
      <c r="D10645">
        <v>18</v>
      </c>
      <c r="E10645" t="s">
        <v>10184</v>
      </c>
      <c r="F10645">
        <v>20.023</v>
      </c>
      <c r="G10645">
        <v>88.569000000000003</v>
      </c>
      <c r="H10645">
        <v>54.362000000000002</v>
      </c>
      <c r="I10645">
        <v>1773.4359999999999</v>
      </c>
      <c r="J10645">
        <v>723254</v>
      </c>
      <c r="K10645">
        <v>46.798000000000002</v>
      </c>
      <c r="L10645">
        <v>36.645000000000003</v>
      </c>
      <c r="M10645">
        <v>937.05600000000004</v>
      </c>
      <c r="N10645">
        <v>382156</v>
      </c>
      <c r="O10645">
        <v>3.8889999999999998</v>
      </c>
      <c r="P10645">
        <v>13.593999999999999</v>
      </c>
      <c r="Q10645">
        <v>77.876000000000005</v>
      </c>
      <c r="R10645">
        <v>31760</v>
      </c>
      <c r="S10645">
        <v>3.1E-2</v>
      </c>
      <c r="T10645">
        <v>2.8220000000000001</v>
      </c>
      <c r="U10645">
        <v>0.625</v>
      </c>
      <c r="V10645">
        <v>255</v>
      </c>
      <c r="W10645">
        <f t="shared" si="424"/>
        <v>1</v>
      </c>
      <c r="X10645">
        <f t="shared" si="422"/>
        <v>0</v>
      </c>
      <c r="Y10645">
        <f t="shared" si="423"/>
        <v>0</v>
      </c>
    </row>
    <row r="10646" spans="1:25" x14ac:dyDescent="0.2">
      <c r="A10646" t="s">
        <v>9864</v>
      </c>
      <c r="B10646" t="s">
        <v>745</v>
      </c>
      <c r="C10646">
        <v>4</v>
      </c>
      <c r="D10646">
        <v>19</v>
      </c>
      <c r="E10646" t="s">
        <v>10185</v>
      </c>
      <c r="F10646">
        <v>239.83</v>
      </c>
      <c r="G10646">
        <v>81.611000000000004</v>
      </c>
      <c r="H10646">
        <v>34.978999999999999</v>
      </c>
      <c r="I10646">
        <v>19572.877</v>
      </c>
      <c r="J10646">
        <v>7982334</v>
      </c>
      <c r="K10646">
        <v>35.418999999999997</v>
      </c>
      <c r="L10646">
        <v>32.654000000000003</v>
      </c>
      <c r="M10646">
        <v>8494.5360000000001</v>
      </c>
      <c r="N10646">
        <v>3464295</v>
      </c>
      <c r="O10646">
        <v>2.0419999999999998</v>
      </c>
      <c r="P10646">
        <v>5.35</v>
      </c>
      <c r="Q10646">
        <v>489.62</v>
      </c>
      <c r="R10646">
        <v>199680</v>
      </c>
      <c r="S10646">
        <v>1.2999999999999999E-2</v>
      </c>
      <c r="T10646">
        <v>1.823</v>
      </c>
      <c r="U10646">
        <v>3.1259999999999999</v>
      </c>
      <c r="V10646">
        <v>1275</v>
      </c>
      <c r="W10646">
        <f t="shared" si="424"/>
        <v>5</v>
      </c>
      <c r="X10646">
        <f t="shared" si="422"/>
        <v>39.109200000000001</v>
      </c>
      <c r="Y10646">
        <f t="shared" si="423"/>
        <v>5.2320000000000002</v>
      </c>
    </row>
    <row r="10647" spans="1:25" x14ac:dyDescent="0.2">
      <c r="A10647" t="s">
        <v>9864</v>
      </c>
      <c r="B10647" t="s">
        <v>745</v>
      </c>
      <c r="C10647">
        <v>4</v>
      </c>
      <c r="D10647">
        <v>23</v>
      </c>
      <c r="E10647" t="s">
        <v>10186</v>
      </c>
      <c r="F10647">
        <v>331.59500000000003</v>
      </c>
      <c r="G10647">
        <v>94.653000000000006</v>
      </c>
      <c r="H10647">
        <v>37.676000000000002</v>
      </c>
      <c r="I10647">
        <v>31386.362000000001</v>
      </c>
      <c r="J10647">
        <v>12800184</v>
      </c>
      <c r="K10647">
        <v>42.908999999999999</v>
      </c>
      <c r="L10647">
        <v>20.725000000000001</v>
      </c>
      <c r="M10647">
        <v>14228.337</v>
      </c>
      <c r="N10647">
        <v>5802690</v>
      </c>
      <c r="O10647">
        <v>9.5419999999999998</v>
      </c>
      <c r="P10647">
        <v>22.114000000000001</v>
      </c>
      <c r="Q10647">
        <v>3164.1460000000002</v>
      </c>
      <c r="R10647">
        <v>1290422</v>
      </c>
      <c r="S10647">
        <v>9.1999999999999998E-2</v>
      </c>
      <c r="T10647">
        <v>4.8529999999999998</v>
      </c>
      <c r="U10647">
        <v>30.638000000000002</v>
      </c>
      <c r="V10647">
        <v>12495</v>
      </c>
      <c r="W10647">
        <f t="shared" si="424"/>
        <v>49</v>
      </c>
      <c r="X10647">
        <f t="shared" si="422"/>
        <v>5869.5758800000012</v>
      </c>
      <c r="Y10647">
        <f t="shared" si="423"/>
        <v>101.152</v>
      </c>
    </row>
    <row r="10648" spans="1:25" x14ac:dyDescent="0.2">
      <c r="A10648" t="s">
        <v>9864</v>
      </c>
      <c r="B10648" t="s">
        <v>745</v>
      </c>
      <c r="C10648">
        <v>4</v>
      </c>
      <c r="D10648">
        <v>24</v>
      </c>
      <c r="E10648" t="s">
        <v>10187</v>
      </c>
      <c r="F10648">
        <v>312.62599999999998</v>
      </c>
      <c r="G10648">
        <v>116.08199999999999</v>
      </c>
      <c r="H10648">
        <v>49.593000000000004</v>
      </c>
      <c r="I10648">
        <v>36290.32</v>
      </c>
      <c r="J10648">
        <v>14800147</v>
      </c>
      <c r="K10648">
        <v>34.762999999999998</v>
      </c>
      <c r="L10648">
        <v>12.138</v>
      </c>
      <c r="M10648">
        <v>10867.933000000001</v>
      </c>
      <c r="N10648">
        <v>4432229</v>
      </c>
      <c r="O10648">
        <v>8.5570000000000004</v>
      </c>
      <c r="P10648">
        <v>20.286999999999999</v>
      </c>
      <c r="Q10648">
        <v>2674.9969999999998</v>
      </c>
      <c r="R10648">
        <v>1090934</v>
      </c>
      <c r="S10648">
        <v>7.1999999999999995E-2</v>
      </c>
      <c r="T10648">
        <v>4.2839999999999998</v>
      </c>
      <c r="U10648">
        <v>22.51</v>
      </c>
      <c r="V10648">
        <v>9180</v>
      </c>
      <c r="W10648">
        <f t="shared" si="424"/>
        <v>36</v>
      </c>
      <c r="X10648">
        <f t="shared" ref="X10648:X10711" si="425">(MAX(0, (Q10648-471.68)))*2.18</f>
        <v>4803.2310600000001</v>
      </c>
      <c r="Y10648">
        <f t="shared" ref="Y10648:Y10711" si="426">(MAX(0, (W10648-2.6)))*2.18</f>
        <v>72.811999999999998</v>
      </c>
    </row>
    <row r="10649" spans="1:25" x14ac:dyDescent="0.2">
      <c r="A10649" t="s">
        <v>9864</v>
      </c>
      <c r="B10649" t="s">
        <v>745</v>
      </c>
      <c r="C10649">
        <v>4</v>
      </c>
      <c r="D10649">
        <v>26</v>
      </c>
      <c r="E10649" t="s">
        <v>10188</v>
      </c>
      <c r="F10649">
        <v>267.28500000000003</v>
      </c>
      <c r="G10649">
        <v>73.963999999999999</v>
      </c>
      <c r="H10649">
        <v>37.866999999999997</v>
      </c>
      <c r="I10649">
        <v>19769.409</v>
      </c>
      <c r="J10649">
        <v>8062485</v>
      </c>
      <c r="K10649">
        <v>5.726</v>
      </c>
      <c r="L10649">
        <v>3.903</v>
      </c>
      <c r="M10649">
        <v>1530.529</v>
      </c>
      <c r="N10649">
        <v>624190</v>
      </c>
      <c r="O10649">
        <v>1.6910000000000001</v>
      </c>
      <c r="P10649">
        <v>5.2089999999999996</v>
      </c>
      <c r="Q10649">
        <v>451.99900000000002</v>
      </c>
      <c r="R10649">
        <v>184337</v>
      </c>
      <c r="S10649">
        <v>7.0000000000000001E-3</v>
      </c>
      <c r="T10649">
        <v>1.3380000000000001</v>
      </c>
      <c r="U10649">
        <v>1.8759999999999999</v>
      </c>
      <c r="V10649">
        <v>765</v>
      </c>
      <c r="W10649">
        <f t="shared" si="424"/>
        <v>3</v>
      </c>
      <c r="X10649">
        <f t="shared" si="425"/>
        <v>0</v>
      </c>
      <c r="Y10649">
        <f t="shared" si="426"/>
        <v>0.87199999999999989</v>
      </c>
    </row>
    <row r="10650" spans="1:25" x14ac:dyDescent="0.2">
      <c r="A10650" t="s">
        <v>9864</v>
      </c>
      <c r="B10650" t="s">
        <v>745</v>
      </c>
      <c r="C10650">
        <v>5</v>
      </c>
      <c r="D10650">
        <v>1</v>
      </c>
      <c r="E10650" t="s">
        <v>10189</v>
      </c>
      <c r="F10650">
        <v>13.015000000000001</v>
      </c>
      <c r="G10650">
        <v>47.573</v>
      </c>
      <c r="H10650">
        <v>21.596</v>
      </c>
      <c r="I10650">
        <v>619.18299999999999</v>
      </c>
      <c r="J10650">
        <v>252519</v>
      </c>
      <c r="K10650">
        <v>33.35</v>
      </c>
      <c r="L10650">
        <v>12.733000000000001</v>
      </c>
      <c r="M10650">
        <v>434.06</v>
      </c>
      <c r="N10650">
        <v>177021</v>
      </c>
      <c r="O10650">
        <v>1.284</v>
      </c>
      <c r="P10650">
        <v>1.0589999999999999</v>
      </c>
      <c r="Q10650">
        <v>16.706</v>
      </c>
      <c r="R10650">
        <v>6813</v>
      </c>
      <c r="S10650">
        <v>0</v>
      </c>
      <c r="T10650">
        <v>0</v>
      </c>
      <c r="U10650">
        <v>0</v>
      </c>
      <c r="V10650">
        <v>0</v>
      </c>
      <c r="W10650">
        <f t="shared" si="424"/>
        <v>0</v>
      </c>
      <c r="X10650">
        <f t="shared" si="425"/>
        <v>0</v>
      </c>
      <c r="Y10650">
        <f t="shared" si="426"/>
        <v>0</v>
      </c>
    </row>
    <row r="10651" spans="1:25" x14ac:dyDescent="0.2">
      <c r="A10651" t="s">
        <v>9864</v>
      </c>
      <c r="B10651" t="s">
        <v>745</v>
      </c>
      <c r="C10651">
        <v>5</v>
      </c>
      <c r="D10651">
        <v>3</v>
      </c>
      <c r="E10651" t="s">
        <v>10190</v>
      </c>
      <c r="F10651">
        <v>310.23700000000002</v>
      </c>
      <c r="G10651">
        <v>78.445999999999998</v>
      </c>
      <c r="H10651">
        <v>37.302999999999997</v>
      </c>
      <c r="I10651">
        <v>24336.848999999998</v>
      </c>
      <c r="J10651">
        <v>9925207</v>
      </c>
      <c r="K10651">
        <v>13.345000000000001</v>
      </c>
      <c r="L10651">
        <v>8.1479999999999997</v>
      </c>
      <c r="M10651">
        <v>4140.174</v>
      </c>
      <c r="N10651">
        <v>1688472</v>
      </c>
      <c r="O10651">
        <v>2.512</v>
      </c>
      <c r="P10651">
        <v>8.6280000000000001</v>
      </c>
      <c r="Q10651">
        <v>779.46400000000006</v>
      </c>
      <c r="R10651">
        <v>317886</v>
      </c>
      <c r="S10651">
        <v>0.02</v>
      </c>
      <c r="T10651">
        <v>2.2669999999999999</v>
      </c>
      <c r="U10651">
        <v>6.2530000000000001</v>
      </c>
      <c r="V10651">
        <v>2550</v>
      </c>
      <c r="W10651">
        <f t="shared" si="424"/>
        <v>10</v>
      </c>
      <c r="X10651">
        <f t="shared" si="425"/>
        <v>670.9691200000002</v>
      </c>
      <c r="Y10651">
        <f t="shared" si="426"/>
        <v>16.132000000000001</v>
      </c>
    </row>
    <row r="10652" spans="1:25" x14ac:dyDescent="0.2">
      <c r="A10652" t="s">
        <v>9864</v>
      </c>
      <c r="B10652" t="s">
        <v>745</v>
      </c>
      <c r="C10652">
        <v>5</v>
      </c>
      <c r="D10652">
        <v>4</v>
      </c>
      <c r="E10652" t="s">
        <v>10191</v>
      </c>
      <c r="F10652">
        <v>189.762</v>
      </c>
      <c r="G10652">
        <v>80.025000000000006</v>
      </c>
      <c r="H10652">
        <v>36.930999999999997</v>
      </c>
      <c r="I10652">
        <v>15185.664000000001</v>
      </c>
      <c r="J10652">
        <v>6193113</v>
      </c>
      <c r="K10652">
        <v>14.638</v>
      </c>
      <c r="L10652">
        <v>7.125</v>
      </c>
      <c r="M10652">
        <v>2777.6750000000002</v>
      </c>
      <c r="N10652">
        <v>1132809</v>
      </c>
      <c r="O10652">
        <v>6.9210000000000003</v>
      </c>
      <c r="P10652">
        <v>18.452000000000002</v>
      </c>
      <c r="Q10652">
        <v>1313.402</v>
      </c>
      <c r="R10652">
        <v>535640</v>
      </c>
      <c r="S10652">
        <v>7.1999999999999995E-2</v>
      </c>
      <c r="T10652">
        <v>4.2990000000000004</v>
      </c>
      <c r="U10652">
        <v>13.756</v>
      </c>
      <c r="V10652">
        <v>5610</v>
      </c>
      <c r="W10652">
        <f t="shared" si="424"/>
        <v>22</v>
      </c>
      <c r="X10652">
        <f t="shared" si="425"/>
        <v>1834.9539600000001</v>
      </c>
      <c r="Y10652">
        <f t="shared" si="426"/>
        <v>42.292000000000002</v>
      </c>
    </row>
    <row r="10653" spans="1:25" x14ac:dyDescent="0.2">
      <c r="A10653" t="s">
        <v>9864</v>
      </c>
      <c r="B10653" t="s">
        <v>745</v>
      </c>
      <c r="C10653">
        <v>5</v>
      </c>
      <c r="D10653">
        <v>5</v>
      </c>
      <c r="E10653" t="s">
        <v>10192</v>
      </c>
      <c r="F10653">
        <v>141.386</v>
      </c>
      <c r="G10653">
        <v>96.760999999999996</v>
      </c>
      <c r="H10653">
        <v>42.158000000000001</v>
      </c>
      <c r="I10653">
        <v>13680.701999999999</v>
      </c>
      <c r="J10653">
        <v>5579350</v>
      </c>
      <c r="K10653">
        <v>9.9809999999999999</v>
      </c>
      <c r="L10653">
        <v>4.3929999999999998</v>
      </c>
      <c r="M10653">
        <v>1411.12</v>
      </c>
      <c r="N10653">
        <v>575492</v>
      </c>
      <c r="O10653">
        <v>8.6259999999999994</v>
      </c>
      <c r="P10653">
        <v>20.477</v>
      </c>
      <c r="Q10653">
        <v>1219.634</v>
      </c>
      <c r="R10653">
        <v>497399</v>
      </c>
      <c r="S10653">
        <v>8.7999999999999995E-2</v>
      </c>
      <c r="T10653">
        <v>4.7480000000000002</v>
      </c>
      <c r="U10653">
        <v>12.505000000000001</v>
      </c>
      <c r="V10653">
        <v>5100</v>
      </c>
      <c r="W10653">
        <f t="shared" si="424"/>
        <v>20</v>
      </c>
      <c r="X10653">
        <f t="shared" si="425"/>
        <v>1630.53972</v>
      </c>
      <c r="Y10653">
        <f t="shared" si="426"/>
        <v>37.932000000000002</v>
      </c>
    </row>
    <row r="10654" spans="1:25" x14ac:dyDescent="0.2">
      <c r="A10654" t="s">
        <v>9864</v>
      </c>
      <c r="B10654" t="s">
        <v>745</v>
      </c>
      <c r="C10654">
        <v>5</v>
      </c>
      <c r="D10654">
        <v>6</v>
      </c>
      <c r="E10654" t="s">
        <v>2414</v>
      </c>
      <c r="F10654">
        <v>384.178</v>
      </c>
      <c r="G10654">
        <v>117.129</v>
      </c>
      <c r="H10654">
        <v>51.137</v>
      </c>
      <c r="I10654">
        <v>44998.483999999997</v>
      </c>
      <c r="J10654">
        <v>18351565</v>
      </c>
      <c r="K10654">
        <v>2.403</v>
      </c>
      <c r="L10654">
        <v>1.29</v>
      </c>
      <c r="M10654">
        <v>923.08199999999999</v>
      </c>
      <c r="N10654">
        <v>376457</v>
      </c>
      <c r="O10654">
        <v>1.633</v>
      </c>
      <c r="P10654">
        <v>2.4870000000000001</v>
      </c>
      <c r="Q10654">
        <v>627.33600000000001</v>
      </c>
      <c r="R10654">
        <v>255844</v>
      </c>
      <c r="S10654">
        <v>2E-3</v>
      </c>
      <c r="T10654">
        <v>0.64400000000000002</v>
      </c>
      <c r="U10654">
        <v>0.625</v>
      </c>
      <c r="V10654">
        <v>255</v>
      </c>
      <c r="W10654">
        <f t="shared" si="424"/>
        <v>1</v>
      </c>
      <c r="X10654">
        <f t="shared" si="425"/>
        <v>339.33008000000001</v>
      </c>
      <c r="Y10654">
        <f t="shared" si="426"/>
        <v>0</v>
      </c>
    </row>
    <row r="10655" spans="1:25" x14ac:dyDescent="0.2">
      <c r="A10655" t="s">
        <v>9864</v>
      </c>
      <c r="B10655" t="s">
        <v>745</v>
      </c>
      <c r="C10655">
        <v>5</v>
      </c>
      <c r="D10655">
        <v>7</v>
      </c>
      <c r="E10655" t="s">
        <v>1418</v>
      </c>
      <c r="F10655">
        <v>340.85599999999999</v>
      </c>
      <c r="G10655">
        <v>87.225999999999999</v>
      </c>
      <c r="H10655">
        <v>37.722999999999999</v>
      </c>
      <c r="I10655">
        <v>29731.472000000002</v>
      </c>
      <c r="J10655">
        <v>12125276</v>
      </c>
      <c r="K10655">
        <v>17.417000000000002</v>
      </c>
      <c r="L10655">
        <v>9.8960000000000008</v>
      </c>
      <c r="M10655">
        <v>5936.7820000000002</v>
      </c>
      <c r="N10655">
        <v>2421176</v>
      </c>
      <c r="O10655">
        <v>4.2629999999999999</v>
      </c>
      <c r="P10655">
        <v>13.917999999999999</v>
      </c>
      <c r="Q10655">
        <v>1452.91</v>
      </c>
      <c r="R10655">
        <v>592535</v>
      </c>
      <c r="S10655">
        <v>3.3000000000000002E-2</v>
      </c>
      <c r="T10655">
        <v>2.9020000000000001</v>
      </c>
      <c r="U10655">
        <v>11.255000000000001</v>
      </c>
      <c r="V10655">
        <v>4590</v>
      </c>
      <c r="W10655">
        <f t="shared" si="424"/>
        <v>18</v>
      </c>
      <c r="X10655">
        <f t="shared" si="425"/>
        <v>2139.0814</v>
      </c>
      <c r="Y10655">
        <f t="shared" si="426"/>
        <v>33.572000000000003</v>
      </c>
    </row>
    <row r="10656" spans="1:25" x14ac:dyDescent="0.2">
      <c r="A10656" t="s">
        <v>9864</v>
      </c>
      <c r="B10656" t="s">
        <v>745</v>
      </c>
      <c r="C10656">
        <v>5</v>
      </c>
      <c r="D10656">
        <v>8</v>
      </c>
      <c r="E10656" t="s">
        <v>7131</v>
      </c>
      <c r="F10656">
        <v>289.05</v>
      </c>
      <c r="G10656">
        <v>102.039</v>
      </c>
      <c r="H10656">
        <v>45.34</v>
      </c>
      <c r="I10656">
        <v>29494.242999999999</v>
      </c>
      <c r="J10656">
        <v>12028528</v>
      </c>
      <c r="K10656">
        <v>10.943</v>
      </c>
      <c r="L10656">
        <v>8.9079999999999995</v>
      </c>
      <c r="M10656">
        <v>3163.19</v>
      </c>
      <c r="N10656">
        <v>1290032</v>
      </c>
      <c r="O10656">
        <v>3.1709999999999998</v>
      </c>
      <c r="P10656">
        <v>11.936</v>
      </c>
      <c r="Q10656">
        <v>916.63300000000004</v>
      </c>
      <c r="R10656">
        <v>373827</v>
      </c>
      <c r="S10656">
        <v>1.4999999999999999E-2</v>
      </c>
      <c r="T10656">
        <v>1.9650000000000001</v>
      </c>
      <c r="U10656">
        <v>4.3769999999999998</v>
      </c>
      <c r="V10656">
        <v>1785</v>
      </c>
      <c r="W10656">
        <f t="shared" si="424"/>
        <v>7</v>
      </c>
      <c r="X10656">
        <f t="shared" si="425"/>
        <v>969.99754000000019</v>
      </c>
      <c r="Y10656">
        <f t="shared" si="426"/>
        <v>9.5920000000000023</v>
      </c>
    </row>
    <row r="10657" spans="1:25" x14ac:dyDescent="0.2">
      <c r="A10657" t="s">
        <v>9864</v>
      </c>
      <c r="B10657" t="s">
        <v>745</v>
      </c>
      <c r="C10657">
        <v>5</v>
      </c>
      <c r="D10657">
        <v>9</v>
      </c>
      <c r="E10657" t="s">
        <v>10193</v>
      </c>
      <c r="F10657">
        <v>318.44400000000002</v>
      </c>
      <c r="G10657">
        <v>121.602</v>
      </c>
      <c r="H10657">
        <v>45.978000000000002</v>
      </c>
      <c r="I10657">
        <v>38723.589</v>
      </c>
      <c r="J10657">
        <v>15792498</v>
      </c>
      <c r="K10657">
        <v>14.433</v>
      </c>
      <c r="L10657">
        <v>6.1509999999999998</v>
      </c>
      <c r="M10657">
        <v>4596.0990000000002</v>
      </c>
      <c r="N10657">
        <v>1874410</v>
      </c>
      <c r="O10657">
        <v>9.3030000000000008</v>
      </c>
      <c r="P10657">
        <v>20.783999999999999</v>
      </c>
      <c r="Q10657">
        <v>2962.607</v>
      </c>
      <c r="R10657">
        <v>1208229</v>
      </c>
      <c r="S10657">
        <v>7.4999999999999997E-2</v>
      </c>
      <c r="T10657">
        <v>4.3609999999999998</v>
      </c>
      <c r="U10657">
        <v>23.76</v>
      </c>
      <c r="V10657">
        <v>9690</v>
      </c>
      <c r="W10657">
        <f t="shared" si="424"/>
        <v>38</v>
      </c>
      <c r="X10657">
        <f t="shared" si="425"/>
        <v>5430.2208600000004</v>
      </c>
      <c r="Y10657">
        <f t="shared" si="426"/>
        <v>77.171999999999997</v>
      </c>
    </row>
    <row r="10658" spans="1:25" x14ac:dyDescent="0.2">
      <c r="A10658" t="s">
        <v>9864</v>
      </c>
      <c r="B10658" t="s">
        <v>745</v>
      </c>
      <c r="C10658">
        <v>5</v>
      </c>
      <c r="D10658">
        <v>10</v>
      </c>
      <c r="E10658" t="s">
        <v>10194</v>
      </c>
      <c r="F10658">
        <v>170.53100000000001</v>
      </c>
      <c r="G10658">
        <v>97.867999999999995</v>
      </c>
      <c r="H10658">
        <v>41.046999999999997</v>
      </c>
      <c r="I10658">
        <v>16689.605</v>
      </c>
      <c r="J10658">
        <v>6806460</v>
      </c>
      <c r="K10658">
        <v>12.702</v>
      </c>
      <c r="L10658">
        <v>5.74</v>
      </c>
      <c r="M10658">
        <v>2166.0770000000002</v>
      </c>
      <c r="N10658">
        <v>883383</v>
      </c>
      <c r="O10658">
        <v>12.303000000000001</v>
      </c>
      <c r="P10658">
        <v>24.085999999999999</v>
      </c>
      <c r="Q10658">
        <v>2098.1060000000002</v>
      </c>
      <c r="R10658">
        <v>855663</v>
      </c>
      <c r="S10658">
        <v>0.11700000000000001</v>
      </c>
      <c r="T10658">
        <v>5.4690000000000003</v>
      </c>
      <c r="U10658">
        <v>20.009</v>
      </c>
      <c r="V10658">
        <v>8160</v>
      </c>
      <c r="W10658">
        <f t="shared" si="424"/>
        <v>32</v>
      </c>
      <c r="X10658">
        <f t="shared" si="425"/>
        <v>3545.6086800000007</v>
      </c>
      <c r="Y10658">
        <f t="shared" si="426"/>
        <v>64.091999999999999</v>
      </c>
    </row>
    <row r="10659" spans="1:25" x14ac:dyDescent="0.2">
      <c r="A10659" t="s">
        <v>9864</v>
      </c>
      <c r="B10659" t="s">
        <v>745</v>
      </c>
      <c r="C10659">
        <v>5</v>
      </c>
      <c r="D10659">
        <v>11</v>
      </c>
      <c r="E10659" t="s">
        <v>10195</v>
      </c>
      <c r="F10659">
        <v>115.047</v>
      </c>
      <c r="G10659">
        <v>103.866</v>
      </c>
      <c r="H10659">
        <v>46.572000000000003</v>
      </c>
      <c r="I10659">
        <v>11949.411</v>
      </c>
      <c r="J10659">
        <v>4873284</v>
      </c>
      <c r="K10659">
        <v>10.91</v>
      </c>
      <c r="L10659">
        <v>4.3079999999999998</v>
      </c>
      <c r="M10659">
        <v>1255.1569999999999</v>
      </c>
      <c r="N10659">
        <v>511886</v>
      </c>
      <c r="O10659">
        <v>5.7949999999999999</v>
      </c>
      <c r="P10659">
        <v>15.413</v>
      </c>
      <c r="Q10659">
        <v>666.68799999999999</v>
      </c>
      <c r="R10659">
        <v>271893</v>
      </c>
      <c r="S10659">
        <v>4.9000000000000002E-2</v>
      </c>
      <c r="T10659">
        <v>3.5310000000000001</v>
      </c>
      <c r="U10659">
        <v>5.6269999999999998</v>
      </c>
      <c r="V10659">
        <v>2295</v>
      </c>
      <c r="W10659">
        <f t="shared" si="424"/>
        <v>9</v>
      </c>
      <c r="X10659">
        <f t="shared" si="425"/>
        <v>425.11743999999999</v>
      </c>
      <c r="Y10659">
        <f t="shared" si="426"/>
        <v>13.952000000000002</v>
      </c>
    </row>
    <row r="10660" spans="1:25" x14ac:dyDescent="0.2">
      <c r="A10660" t="s">
        <v>9864</v>
      </c>
      <c r="B10660" t="s">
        <v>745</v>
      </c>
      <c r="C10660">
        <v>5</v>
      </c>
      <c r="D10660">
        <v>14</v>
      </c>
      <c r="E10660" t="s">
        <v>6665</v>
      </c>
      <c r="F10660">
        <v>314.97500000000002</v>
      </c>
      <c r="G10660">
        <v>124.907</v>
      </c>
      <c r="H10660">
        <v>48.264000000000003</v>
      </c>
      <c r="I10660">
        <v>39342.47</v>
      </c>
      <c r="J10660">
        <v>16044894</v>
      </c>
      <c r="K10660">
        <v>17.238</v>
      </c>
      <c r="L10660">
        <v>7.5730000000000004</v>
      </c>
      <c r="M10660">
        <v>5429.598</v>
      </c>
      <c r="N10660">
        <v>2214333</v>
      </c>
      <c r="O10660">
        <v>11.568</v>
      </c>
      <c r="P10660">
        <v>24.759</v>
      </c>
      <c r="Q10660">
        <v>3643.7150000000001</v>
      </c>
      <c r="R10660">
        <v>1486003</v>
      </c>
      <c r="S10660">
        <v>7.4999999999999997E-2</v>
      </c>
      <c r="T10660">
        <v>4.3849999999999998</v>
      </c>
      <c r="U10660">
        <v>23.76</v>
      </c>
      <c r="V10660">
        <v>9690</v>
      </c>
      <c r="W10660">
        <f t="shared" si="424"/>
        <v>38</v>
      </c>
      <c r="X10660">
        <f t="shared" si="425"/>
        <v>6915.0363000000016</v>
      </c>
      <c r="Y10660">
        <f t="shared" si="426"/>
        <v>77.171999999999997</v>
      </c>
    </row>
    <row r="10661" spans="1:25" x14ac:dyDescent="0.2">
      <c r="A10661" t="s">
        <v>9864</v>
      </c>
      <c r="B10661" t="s">
        <v>745</v>
      </c>
      <c r="C10661">
        <v>5</v>
      </c>
      <c r="D10661">
        <v>15</v>
      </c>
      <c r="E10661" t="s">
        <v>4675</v>
      </c>
      <c r="F10661">
        <v>323.51</v>
      </c>
      <c r="G10661">
        <v>112.012</v>
      </c>
      <c r="H10661">
        <v>43.475999999999999</v>
      </c>
      <c r="I10661">
        <v>36236.923000000003</v>
      </c>
      <c r="J10661">
        <v>14778370</v>
      </c>
      <c r="K10661">
        <v>19.952999999999999</v>
      </c>
      <c r="L10661">
        <v>8.1010000000000009</v>
      </c>
      <c r="M10661">
        <v>6455.1009999999997</v>
      </c>
      <c r="N10661">
        <v>2632560</v>
      </c>
      <c r="O10661">
        <v>13.53</v>
      </c>
      <c r="P10661">
        <v>26.222000000000001</v>
      </c>
      <c r="Q10661">
        <v>4377.0550000000003</v>
      </c>
      <c r="R10661">
        <v>1785078</v>
      </c>
      <c r="S10661">
        <v>0.11799999999999999</v>
      </c>
      <c r="T10661">
        <v>5.4820000000000002</v>
      </c>
      <c r="U10661">
        <v>38.140999999999998</v>
      </c>
      <c r="V10661">
        <v>15555</v>
      </c>
      <c r="W10661">
        <f t="shared" si="424"/>
        <v>61</v>
      </c>
      <c r="X10661">
        <f t="shared" si="425"/>
        <v>8513.7175000000025</v>
      </c>
      <c r="Y10661">
        <f t="shared" si="426"/>
        <v>127.31200000000001</v>
      </c>
    </row>
    <row r="10662" spans="1:25" x14ac:dyDescent="0.2">
      <c r="A10662" t="s">
        <v>9864</v>
      </c>
      <c r="B10662" t="s">
        <v>745</v>
      </c>
      <c r="C10662">
        <v>5</v>
      </c>
      <c r="D10662">
        <v>16</v>
      </c>
      <c r="E10662" t="s">
        <v>10196</v>
      </c>
      <c r="F10662">
        <v>124.6</v>
      </c>
      <c r="G10662">
        <v>97.510999999999996</v>
      </c>
      <c r="H10662">
        <v>47.781999999999996</v>
      </c>
      <c r="I10662">
        <v>12149.822</v>
      </c>
      <c r="J10662">
        <v>4955017</v>
      </c>
      <c r="K10662">
        <v>3.5939999999999999</v>
      </c>
      <c r="L10662">
        <v>2.3530000000000002</v>
      </c>
      <c r="M10662">
        <v>447.87</v>
      </c>
      <c r="N10662">
        <v>182653</v>
      </c>
      <c r="O10662">
        <v>3.4609999999999999</v>
      </c>
      <c r="P10662">
        <v>11.250999999999999</v>
      </c>
      <c r="Q10662">
        <v>431.28399999999999</v>
      </c>
      <c r="R10662">
        <v>175889</v>
      </c>
      <c r="S10662">
        <v>1.4999999999999999E-2</v>
      </c>
      <c r="T10662">
        <v>1.9590000000000001</v>
      </c>
      <c r="U10662">
        <v>1.8759999999999999</v>
      </c>
      <c r="V10662">
        <v>765</v>
      </c>
      <c r="W10662">
        <f t="shared" si="424"/>
        <v>3</v>
      </c>
      <c r="X10662">
        <f t="shared" si="425"/>
        <v>0</v>
      </c>
      <c r="Y10662">
        <f t="shared" si="426"/>
        <v>0.87199999999999989</v>
      </c>
    </row>
    <row r="10663" spans="1:25" x14ac:dyDescent="0.2">
      <c r="A10663" t="s">
        <v>9864</v>
      </c>
      <c r="B10663" t="s">
        <v>745</v>
      </c>
      <c r="C10663">
        <v>5</v>
      </c>
      <c r="D10663">
        <v>18</v>
      </c>
      <c r="E10663" t="s">
        <v>10197</v>
      </c>
      <c r="F10663">
        <v>124.619</v>
      </c>
      <c r="G10663">
        <v>71.055000000000007</v>
      </c>
      <c r="H10663">
        <v>35.770000000000003</v>
      </c>
      <c r="I10663">
        <v>8854.8529999999992</v>
      </c>
      <c r="J10663">
        <v>3611242</v>
      </c>
      <c r="K10663">
        <v>10.382</v>
      </c>
      <c r="L10663">
        <v>4.3550000000000004</v>
      </c>
      <c r="M10663">
        <v>1293.798</v>
      </c>
      <c r="N10663">
        <v>527645</v>
      </c>
      <c r="O10663">
        <v>1.75</v>
      </c>
      <c r="P10663">
        <v>1.125</v>
      </c>
      <c r="Q10663">
        <v>218.03200000000001</v>
      </c>
      <c r="R10663">
        <v>88919</v>
      </c>
      <c r="S10663">
        <v>0</v>
      </c>
      <c r="T10663">
        <v>0</v>
      </c>
      <c r="U10663">
        <v>0</v>
      </c>
      <c r="V10663">
        <v>0</v>
      </c>
      <c r="W10663">
        <f t="shared" si="424"/>
        <v>0</v>
      </c>
      <c r="X10663">
        <f t="shared" si="425"/>
        <v>0</v>
      </c>
      <c r="Y10663">
        <f t="shared" si="426"/>
        <v>0</v>
      </c>
    </row>
    <row r="10664" spans="1:25" x14ac:dyDescent="0.2">
      <c r="A10664" t="s">
        <v>9864</v>
      </c>
      <c r="B10664" t="s">
        <v>745</v>
      </c>
      <c r="C10664">
        <v>5</v>
      </c>
      <c r="D10664">
        <v>20</v>
      </c>
      <c r="E10664" t="s">
        <v>10198</v>
      </c>
      <c r="F10664">
        <v>236.94200000000001</v>
      </c>
      <c r="G10664">
        <v>113.042</v>
      </c>
      <c r="H10664">
        <v>47.718000000000004</v>
      </c>
      <c r="I10664">
        <v>26784.464</v>
      </c>
      <c r="J10664">
        <v>10923409</v>
      </c>
      <c r="K10664">
        <v>3.089</v>
      </c>
      <c r="L10664">
        <v>2.0680000000000001</v>
      </c>
      <c r="M10664">
        <v>731.875</v>
      </c>
      <c r="N10664">
        <v>298478</v>
      </c>
      <c r="O10664">
        <v>2.2549999999999999</v>
      </c>
      <c r="P10664">
        <v>7.1230000000000002</v>
      </c>
      <c r="Q10664">
        <v>534.36500000000001</v>
      </c>
      <c r="R10664">
        <v>217928</v>
      </c>
      <c r="S10664">
        <v>8.0000000000000002E-3</v>
      </c>
      <c r="T10664">
        <v>1.421</v>
      </c>
      <c r="U10664">
        <v>1.8759999999999999</v>
      </c>
      <c r="V10664">
        <v>765</v>
      </c>
      <c r="W10664">
        <f t="shared" si="424"/>
        <v>3</v>
      </c>
      <c r="X10664">
        <f t="shared" si="425"/>
        <v>136.6533</v>
      </c>
      <c r="Y10664">
        <f t="shared" si="426"/>
        <v>0.87199999999999989</v>
      </c>
    </row>
    <row r="10665" spans="1:25" x14ac:dyDescent="0.2">
      <c r="A10665" t="s">
        <v>9864</v>
      </c>
      <c r="B10665" t="s">
        <v>745</v>
      </c>
      <c r="C10665">
        <v>5</v>
      </c>
      <c r="D10665">
        <v>21</v>
      </c>
      <c r="E10665" t="s">
        <v>10199</v>
      </c>
      <c r="F10665">
        <v>296.69499999999999</v>
      </c>
      <c r="G10665">
        <v>94.661000000000001</v>
      </c>
      <c r="H10665">
        <v>38.988</v>
      </c>
      <c r="I10665">
        <v>28085.297999999999</v>
      </c>
      <c r="J10665">
        <v>11453923</v>
      </c>
      <c r="K10665">
        <v>15.115</v>
      </c>
      <c r="L10665">
        <v>6.1890000000000001</v>
      </c>
      <c r="M10665">
        <v>4484.4189999999999</v>
      </c>
      <c r="N10665">
        <v>1828864</v>
      </c>
      <c r="O10665">
        <v>9.9450000000000003</v>
      </c>
      <c r="P10665">
        <v>22.51</v>
      </c>
      <c r="Q10665">
        <v>2950.6120000000001</v>
      </c>
      <c r="R10665">
        <v>1203337</v>
      </c>
      <c r="S10665">
        <v>9.7000000000000003E-2</v>
      </c>
      <c r="T10665">
        <v>4.9710000000000001</v>
      </c>
      <c r="U10665">
        <v>28.762</v>
      </c>
      <c r="V10665">
        <v>11730</v>
      </c>
      <c r="W10665">
        <f t="shared" si="424"/>
        <v>46</v>
      </c>
      <c r="X10665">
        <f t="shared" si="425"/>
        <v>5404.0717600000007</v>
      </c>
      <c r="Y10665">
        <f t="shared" si="426"/>
        <v>94.612000000000009</v>
      </c>
    </row>
    <row r="10666" spans="1:25" x14ac:dyDescent="0.2">
      <c r="A10666" t="s">
        <v>9864</v>
      </c>
      <c r="B10666" t="s">
        <v>745</v>
      </c>
      <c r="C10666">
        <v>5</v>
      </c>
      <c r="D10666">
        <v>22</v>
      </c>
      <c r="E10666" t="s">
        <v>10200</v>
      </c>
      <c r="F10666">
        <v>347.42500000000001</v>
      </c>
      <c r="G10666">
        <v>87.233999999999995</v>
      </c>
      <c r="H10666">
        <v>38.344999999999999</v>
      </c>
      <c r="I10666">
        <v>30307.217000000001</v>
      </c>
      <c r="J10666">
        <v>12360080</v>
      </c>
      <c r="K10666">
        <v>12.233000000000001</v>
      </c>
      <c r="L10666">
        <v>6.032</v>
      </c>
      <c r="M10666">
        <v>4250.192</v>
      </c>
      <c r="N10666">
        <v>1733340</v>
      </c>
      <c r="O10666">
        <v>7.0819999999999999</v>
      </c>
      <c r="P10666">
        <v>18.167999999999999</v>
      </c>
      <c r="Q10666">
        <v>2460.4839999999999</v>
      </c>
      <c r="R10666">
        <v>1003450</v>
      </c>
      <c r="S10666">
        <v>6.7000000000000004E-2</v>
      </c>
      <c r="T10666">
        <v>4.12</v>
      </c>
      <c r="U10666">
        <v>23.135000000000002</v>
      </c>
      <c r="V10666">
        <v>9435</v>
      </c>
      <c r="W10666">
        <f t="shared" si="424"/>
        <v>37</v>
      </c>
      <c r="X10666">
        <f t="shared" si="425"/>
        <v>4335.5927199999996</v>
      </c>
      <c r="Y10666">
        <f t="shared" si="426"/>
        <v>74.992000000000004</v>
      </c>
    </row>
    <row r="10667" spans="1:25" x14ac:dyDescent="0.2">
      <c r="A10667" t="s">
        <v>9864</v>
      </c>
      <c r="B10667" t="s">
        <v>745</v>
      </c>
      <c r="C10667">
        <v>5</v>
      </c>
      <c r="D10667">
        <v>23</v>
      </c>
      <c r="E10667" t="s">
        <v>10201</v>
      </c>
      <c r="F10667">
        <v>233.482</v>
      </c>
      <c r="G10667">
        <v>92.582999999999998</v>
      </c>
      <c r="H10667">
        <v>44.625999999999998</v>
      </c>
      <c r="I10667">
        <v>21616.530999999999</v>
      </c>
      <c r="J10667">
        <v>8815790</v>
      </c>
      <c r="K10667">
        <v>2.2320000000000002</v>
      </c>
      <c r="L10667">
        <v>1.359</v>
      </c>
      <c r="M10667">
        <v>521.22900000000004</v>
      </c>
      <c r="N10667">
        <v>212571</v>
      </c>
      <c r="O10667">
        <v>1.605</v>
      </c>
      <c r="P10667">
        <v>5.1040000000000001</v>
      </c>
      <c r="Q10667">
        <v>374.63299999999998</v>
      </c>
      <c r="R10667">
        <v>152785</v>
      </c>
      <c r="S10667">
        <v>3.0000000000000001E-3</v>
      </c>
      <c r="T10667">
        <v>0.82599999999999996</v>
      </c>
      <c r="U10667">
        <v>0.625</v>
      </c>
      <c r="V10667">
        <v>255</v>
      </c>
      <c r="W10667">
        <f t="shared" si="424"/>
        <v>1</v>
      </c>
      <c r="X10667">
        <f t="shared" si="425"/>
        <v>0</v>
      </c>
      <c r="Y10667">
        <f t="shared" si="426"/>
        <v>0</v>
      </c>
    </row>
    <row r="10668" spans="1:25" x14ac:dyDescent="0.2">
      <c r="A10668" t="s">
        <v>9864</v>
      </c>
      <c r="B10668" t="s">
        <v>745</v>
      </c>
      <c r="C10668">
        <v>6</v>
      </c>
      <c r="D10668">
        <v>1</v>
      </c>
      <c r="E10668" t="s">
        <v>1070</v>
      </c>
      <c r="F10668">
        <v>344.88499999999999</v>
      </c>
      <c r="G10668">
        <v>86.048000000000002</v>
      </c>
      <c r="H10668">
        <v>43.506</v>
      </c>
      <c r="I10668">
        <v>29676.612000000001</v>
      </c>
      <c r="J10668">
        <v>12102903</v>
      </c>
      <c r="K10668">
        <v>22.364000000000001</v>
      </c>
      <c r="L10668">
        <v>9.7620000000000005</v>
      </c>
      <c r="M10668">
        <v>7713.1220000000003</v>
      </c>
      <c r="N10668">
        <v>3145614</v>
      </c>
      <c r="O10668">
        <v>11.029</v>
      </c>
      <c r="P10668">
        <v>23.702000000000002</v>
      </c>
      <c r="Q10668">
        <v>3803.83</v>
      </c>
      <c r="R10668">
        <v>1551302</v>
      </c>
      <c r="S10668">
        <v>0.08</v>
      </c>
      <c r="T10668">
        <v>4.5090000000000003</v>
      </c>
      <c r="U10668">
        <v>27.512</v>
      </c>
      <c r="V10668">
        <v>11220</v>
      </c>
      <c r="W10668">
        <f t="shared" si="424"/>
        <v>44</v>
      </c>
      <c r="X10668">
        <f t="shared" si="425"/>
        <v>7264.0870000000004</v>
      </c>
      <c r="Y10668">
        <f t="shared" si="426"/>
        <v>90.25200000000001</v>
      </c>
    </row>
    <row r="10669" spans="1:25" x14ac:dyDescent="0.2">
      <c r="A10669" t="s">
        <v>9864</v>
      </c>
      <c r="B10669" t="s">
        <v>745</v>
      </c>
      <c r="C10669">
        <v>6</v>
      </c>
      <c r="D10669">
        <v>3</v>
      </c>
      <c r="E10669" t="s">
        <v>10202</v>
      </c>
      <c r="F10669">
        <v>148.30799999999999</v>
      </c>
      <c r="G10669">
        <v>81.313999999999993</v>
      </c>
      <c r="H10669">
        <v>35.036000000000001</v>
      </c>
      <c r="I10669">
        <v>12059.558000000001</v>
      </c>
      <c r="J10669">
        <v>4918205</v>
      </c>
      <c r="K10669">
        <v>13.23</v>
      </c>
      <c r="L10669">
        <v>5.3179999999999996</v>
      </c>
      <c r="M10669">
        <v>1962.0830000000001</v>
      </c>
      <c r="N10669">
        <v>800189</v>
      </c>
      <c r="O10669">
        <v>4.5380000000000003</v>
      </c>
      <c r="P10669">
        <v>10.079000000000001</v>
      </c>
      <c r="Q10669">
        <v>672.96500000000003</v>
      </c>
      <c r="R10669">
        <v>274453</v>
      </c>
      <c r="S10669">
        <v>5.8999999999999997E-2</v>
      </c>
      <c r="T10669">
        <v>3.879</v>
      </c>
      <c r="U10669">
        <v>8.7539999999999996</v>
      </c>
      <c r="V10669">
        <v>3570</v>
      </c>
      <c r="W10669">
        <f t="shared" si="424"/>
        <v>14</v>
      </c>
      <c r="X10669">
        <f t="shared" si="425"/>
        <v>438.80130000000008</v>
      </c>
      <c r="Y10669">
        <f t="shared" si="426"/>
        <v>24.852000000000004</v>
      </c>
    </row>
    <row r="10670" spans="1:25" x14ac:dyDescent="0.2">
      <c r="A10670" t="s">
        <v>9864</v>
      </c>
      <c r="B10670" t="s">
        <v>745</v>
      </c>
      <c r="C10670">
        <v>6</v>
      </c>
      <c r="D10670">
        <v>4</v>
      </c>
      <c r="E10670" t="s">
        <v>10203</v>
      </c>
      <c r="F10670">
        <v>359.76600000000002</v>
      </c>
      <c r="G10670">
        <v>72.712999999999994</v>
      </c>
      <c r="H10670">
        <v>31.975999999999999</v>
      </c>
      <c r="I10670">
        <v>26159.703000000001</v>
      </c>
      <c r="J10670">
        <v>10668615</v>
      </c>
      <c r="K10670">
        <v>13.239000000000001</v>
      </c>
      <c r="L10670">
        <v>7.1660000000000004</v>
      </c>
      <c r="M10670">
        <v>4763.0429999999997</v>
      </c>
      <c r="N10670">
        <v>1942494</v>
      </c>
      <c r="O10670">
        <v>1.6759999999999999</v>
      </c>
      <c r="P10670">
        <v>4.149</v>
      </c>
      <c r="Q10670">
        <v>603.10699999999997</v>
      </c>
      <c r="R10670">
        <v>245963</v>
      </c>
      <c r="S10670">
        <v>2E-3</v>
      </c>
      <c r="T10670">
        <v>0.66600000000000004</v>
      </c>
      <c r="U10670">
        <v>0.625</v>
      </c>
      <c r="V10670">
        <v>255</v>
      </c>
      <c r="W10670">
        <f t="shared" si="424"/>
        <v>1</v>
      </c>
      <c r="X10670">
        <f t="shared" si="425"/>
        <v>286.51085999999992</v>
      </c>
      <c r="Y10670">
        <f t="shared" si="426"/>
        <v>0</v>
      </c>
    </row>
    <row r="10671" spans="1:25" x14ac:dyDescent="0.2">
      <c r="A10671" t="s">
        <v>9864</v>
      </c>
      <c r="B10671" t="s">
        <v>745</v>
      </c>
      <c r="C10671">
        <v>6</v>
      </c>
      <c r="D10671">
        <v>5</v>
      </c>
      <c r="E10671" t="s">
        <v>2432</v>
      </c>
      <c r="F10671">
        <v>171.27099999999999</v>
      </c>
      <c r="G10671">
        <v>71.314999999999998</v>
      </c>
      <c r="H10671">
        <v>37.654000000000003</v>
      </c>
      <c r="I10671">
        <v>12214.279</v>
      </c>
      <c r="J10671">
        <v>4981304</v>
      </c>
      <c r="K10671">
        <v>2.504</v>
      </c>
      <c r="L10671">
        <v>1.371</v>
      </c>
      <c r="M10671">
        <v>428.78500000000003</v>
      </c>
      <c r="N10671">
        <v>174870</v>
      </c>
      <c r="O10671">
        <v>1.5820000000000001</v>
      </c>
      <c r="P10671">
        <v>3.8559999999999999</v>
      </c>
      <c r="Q10671">
        <v>270.94400000000002</v>
      </c>
      <c r="R10671">
        <v>110498</v>
      </c>
      <c r="S10671">
        <v>4.0000000000000001E-3</v>
      </c>
      <c r="T10671">
        <v>0.96499999999999997</v>
      </c>
      <c r="U10671">
        <v>0.625</v>
      </c>
      <c r="V10671">
        <v>255</v>
      </c>
      <c r="W10671">
        <f t="shared" si="424"/>
        <v>1</v>
      </c>
      <c r="X10671">
        <f t="shared" si="425"/>
        <v>0</v>
      </c>
      <c r="Y10671">
        <f t="shared" si="426"/>
        <v>0</v>
      </c>
    </row>
    <row r="10672" spans="1:25" x14ac:dyDescent="0.2">
      <c r="A10672" t="s">
        <v>9864</v>
      </c>
      <c r="B10672" t="s">
        <v>745</v>
      </c>
      <c r="C10672">
        <v>6</v>
      </c>
      <c r="D10672">
        <v>6</v>
      </c>
      <c r="E10672" t="s">
        <v>10204</v>
      </c>
      <c r="F10672">
        <v>318.96699999999998</v>
      </c>
      <c r="G10672">
        <v>89.828000000000003</v>
      </c>
      <c r="H10672">
        <v>36.156999999999996</v>
      </c>
      <c r="I10672">
        <v>28652.184000000001</v>
      </c>
      <c r="J10672">
        <v>11685114</v>
      </c>
      <c r="K10672">
        <v>15.06</v>
      </c>
      <c r="L10672">
        <v>7.9939999999999998</v>
      </c>
      <c r="M10672">
        <v>4803.5889999999999</v>
      </c>
      <c r="N10672">
        <v>1959030</v>
      </c>
      <c r="O10672">
        <v>2.0950000000000002</v>
      </c>
      <c r="P10672">
        <v>6.524</v>
      </c>
      <c r="Q10672">
        <v>668.19600000000003</v>
      </c>
      <c r="R10672">
        <v>272508</v>
      </c>
      <c r="S10672">
        <v>6.0000000000000001E-3</v>
      </c>
      <c r="T10672">
        <v>1.2250000000000001</v>
      </c>
      <c r="U10672">
        <v>1.8759999999999999</v>
      </c>
      <c r="V10672">
        <v>765</v>
      </c>
      <c r="W10672">
        <f t="shared" si="424"/>
        <v>3</v>
      </c>
      <c r="X10672">
        <f t="shared" si="425"/>
        <v>428.40488000000005</v>
      </c>
      <c r="Y10672">
        <f t="shared" si="426"/>
        <v>0.87199999999999989</v>
      </c>
    </row>
    <row r="10673" spans="1:25" x14ac:dyDescent="0.2">
      <c r="A10673" t="s">
        <v>9864</v>
      </c>
      <c r="B10673" t="s">
        <v>745</v>
      </c>
      <c r="C10673">
        <v>6</v>
      </c>
      <c r="D10673">
        <v>7</v>
      </c>
      <c r="E10673" t="s">
        <v>10205</v>
      </c>
      <c r="F10673">
        <v>232.96899999999999</v>
      </c>
      <c r="G10673">
        <v>97.492999999999995</v>
      </c>
      <c r="H10673">
        <v>45.064</v>
      </c>
      <c r="I10673">
        <v>22712.986000000001</v>
      </c>
      <c r="J10673">
        <v>9262953</v>
      </c>
      <c r="K10673">
        <v>3.5830000000000002</v>
      </c>
      <c r="L10673">
        <v>2.4340000000000002</v>
      </c>
      <c r="M10673">
        <v>834.65899999999999</v>
      </c>
      <c r="N10673">
        <v>340396</v>
      </c>
      <c r="O10673">
        <v>2.1</v>
      </c>
      <c r="P10673">
        <v>6.9710000000000001</v>
      </c>
      <c r="Q10673">
        <v>489.18900000000002</v>
      </c>
      <c r="R10673">
        <v>199504</v>
      </c>
      <c r="S10673">
        <v>5.0000000000000001E-3</v>
      </c>
      <c r="T10673">
        <v>1.17</v>
      </c>
      <c r="U10673">
        <v>1.2509999999999999</v>
      </c>
      <c r="V10673">
        <v>510</v>
      </c>
      <c r="W10673">
        <f t="shared" si="424"/>
        <v>2</v>
      </c>
      <c r="X10673">
        <f t="shared" si="425"/>
        <v>38.169620000000037</v>
      </c>
      <c r="Y10673">
        <f t="shared" si="426"/>
        <v>0</v>
      </c>
    </row>
    <row r="10674" spans="1:25" x14ac:dyDescent="0.2">
      <c r="A10674" t="s">
        <v>9864</v>
      </c>
      <c r="B10674" t="s">
        <v>745</v>
      </c>
      <c r="C10674">
        <v>6</v>
      </c>
      <c r="D10674">
        <v>9</v>
      </c>
      <c r="E10674" t="s">
        <v>5421</v>
      </c>
      <c r="F10674">
        <v>378.46300000000002</v>
      </c>
      <c r="G10674">
        <v>108.036</v>
      </c>
      <c r="H10674">
        <v>45.314</v>
      </c>
      <c r="I10674">
        <v>40887.711000000003</v>
      </c>
      <c r="J10674">
        <v>16675084</v>
      </c>
      <c r="K10674">
        <v>20.129000000000001</v>
      </c>
      <c r="L10674">
        <v>8.3409999999999993</v>
      </c>
      <c r="M10674">
        <v>7617.9809999999998</v>
      </c>
      <c r="N10674">
        <v>3106813</v>
      </c>
      <c r="O10674">
        <v>6.9989999999999997</v>
      </c>
      <c r="P10674">
        <v>20.516999999999999</v>
      </c>
      <c r="Q10674">
        <v>2648.76</v>
      </c>
      <c r="R10674">
        <v>1080234</v>
      </c>
      <c r="S10674">
        <v>5.6000000000000001E-2</v>
      </c>
      <c r="T10674">
        <v>3.7839999999999998</v>
      </c>
      <c r="U10674">
        <v>21.259</v>
      </c>
      <c r="V10674">
        <v>8670</v>
      </c>
      <c r="W10674">
        <f t="shared" si="424"/>
        <v>34</v>
      </c>
      <c r="X10674">
        <f t="shared" si="425"/>
        <v>4746.0344000000014</v>
      </c>
      <c r="Y10674">
        <f t="shared" si="426"/>
        <v>68.451999999999998</v>
      </c>
    </row>
    <row r="10675" spans="1:25" x14ac:dyDescent="0.2">
      <c r="A10675" t="s">
        <v>9864</v>
      </c>
      <c r="B10675" t="s">
        <v>745</v>
      </c>
      <c r="C10675">
        <v>6</v>
      </c>
      <c r="D10675">
        <v>10</v>
      </c>
      <c r="E10675" t="s">
        <v>10206</v>
      </c>
      <c r="F10675">
        <v>16.154</v>
      </c>
      <c r="G10675">
        <v>32.915999999999997</v>
      </c>
      <c r="H10675">
        <v>14.391999999999999</v>
      </c>
      <c r="I10675">
        <v>531.71900000000005</v>
      </c>
      <c r="J10675">
        <v>216849</v>
      </c>
      <c r="K10675">
        <v>21.18</v>
      </c>
      <c r="L10675">
        <v>11.385</v>
      </c>
      <c r="M10675">
        <v>342.14100000000002</v>
      </c>
      <c r="N10675">
        <v>139534</v>
      </c>
      <c r="O10675">
        <v>1.464</v>
      </c>
      <c r="P10675">
        <v>2.2730000000000001</v>
      </c>
      <c r="Q10675">
        <v>23.646999999999998</v>
      </c>
      <c r="R10675">
        <v>9644</v>
      </c>
      <c r="S10675">
        <v>0</v>
      </c>
      <c r="T10675">
        <v>0</v>
      </c>
      <c r="U10675">
        <v>0</v>
      </c>
      <c r="V10675">
        <v>0</v>
      </c>
      <c r="W10675">
        <f t="shared" si="424"/>
        <v>0</v>
      </c>
      <c r="X10675">
        <f t="shared" si="425"/>
        <v>0</v>
      </c>
      <c r="Y10675">
        <f t="shared" si="426"/>
        <v>0</v>
      </c>
    </row>
    <row r="10676" spans="1:25" x14ac:dyDescent="0.2">
      <c r="A10676" t="s">
        <v>9864</v>
      </c>
      <c r="B10676" t="s">
        <v>745</v>
      </c>
      <c r="C10676">
        <v>6</v>
      </c>
      <c r="D10676">
        <v>12</v>
      </c>
      <c r="E10676" t="s">
        <v>9986</v>
      </c>
      <c r="F10676">
        <v>328.584</v>
      </c>
      <c r="G10676">
        <v>100.31100000000001</v>
      </c>
      <c r="H10676">
        <v>44.11</v>
      </c>
      <c r="I10676">
        <v>32960.411999999997</v>
      </c>
      <c r="J10676">
        <v>13442123</v>
      </c>
      <c r="K10676">
        <v>16.061</v>
      </c>
      <c r="L10676">
        <v>6.7</v>
      </c>
      <c r="M10676">
        <v>5277.4260000000004</v>
      </c>
      <c r="N10676">
        <v>2152273</v>
      </c>
      <c r="O10676">
        <v>7.1619999999999999</v>
      </c>
      <c r="P10676">
        <v>18.260000000000002</v>
      </c>
      <c r="Q10676">
        <v>2353.3029999999999</v>
      </c>
      <c r="R10676">
        <v>959739</v>
      </c>
      <c r="S10676">
        <v>6.7000000000000004E-2</v>
      </c>
      <c r="T10676">
        <v>4.1210000000000004</v>
      </c>
      <c r="U10676">
        <v>21.884</v>
      </c>
      <c r="V10676">
        <v>8925</v>
      </c>
      <c r="W10676">
        <f t="shared" si="424"/>
        <v>35</v>
      </c>
      <c r="X10676">
        <f t="shared" si="425"/>
        <v>4101.9381400000002</v>
      </c>
      <c r="Y10676">
        <f t="shared" si="426"/>
        <v>70.632000000000005</v>
      </c>
    </row>
    <row r="10677" spans="1:25" x14ac:dyDescent="0.2">
      <c r="A10677" t="s">
        <v>9864</v>
      </c>
      <c r="B10677" t="s">
        <v>745</v>
      </c>
      <c r="C10677">
        <v>6</v>
      </c>
      <c r="D10677">
        <v>16</v>
      </c>
      <c r="E10677" t="s">
        <v>10207</v>
      </c>
      <c r="F10677">
        <v>261.69200000000001</v>
      </c>
      <c r="G10677">
        <v>90.126999999999995</v>
      </c>
      <c r="H10677">
        <v>46.024999999999999</v>
      </c>
      <c r="I10677">
        <v>23585.651999999998</v>
      </c>
      <c r="J10677">
        <v>9618849</v>
      </c>
      <c r="K10677">
        <v>2.5659999999999998</v>
      </c>
      <c r="L10677">
        <v>1.405</v>
      </c>
      <c r="M10677">
        <v>671.548</v>
      </c>
      <c r="N10677">
        <v>273875</v>
      </c>
      <c r="O10677">
        <v>2.0430000000000001</v>
      </c>
      <c r="P10677">
        <v>7.9470000000000001</v>
      </c>
      <c r="Q10677">
        <v>534.56600000000003</v>
      </c>
      <c r="R10677">
        <v>218010</v>
      </c>
      <c r="S10677">
        <v>7.0000000000000001E-3</v>
      </c>
      <c r="T10677">
        <v>1.3520000000000001</v>
      </c>
      <c r="U10677">
        <v>1.8759999999999999</v>
      </c>
      <c r="V10677">
        <v>765</v>
      </c>
      <c r="W10677">
        <f t="shared" si="424"/>
        <v>3</v>
      </c>
      <c r="X10677">
        <f t="shared" si="425"/>
        <v>137.09148000000008</v>
      </c>
      <c r="Y10677">
        <f t="shared" si="426"/>
        <v>0.87199999999999989</v>
      </c>
    </row>
    <row r="10678" spans="1:25" x14ac:dyDescent="0.2">
      <c r="A10678" t="s">
        <v>9864</v>
      </c>
      <c r="B10678" t="s">
        <v>745</v>
      </c>
      <c r="C10678">
        <v>6</v>
      </c>
      <c r="D10678">
        <v>17</v>
      </c>
      <c r="E10678" t="s">
        <v>10208</v>
      </c>
      <c r="F10678">
        <v>23.64</v>
      </c>
      <c r="G10678">
        <v>70.293999999999997</v>
      </c>
      <c r="H10678">
        <v>42.866</v>
      </c>
      <c r="I10678">
        <v>1661.752</v>
      </c>
      <c r="J10678">
        <v>677706</v>
      </c>
      <c r="K10678">
        <v>10.712</v>
      </c>
      <c r="L10678">
        <v>7.1559999999999997</v>
      </c>
      <c r="M10678">
        <v>253.221</v>
      </c>
      <c r="N10678">
        <v>103270</v>
      </c>
      <c r="O10678">
        <v>2.1829999999999998</v>
      </c>
      <c r="P10678">
        <v>5.0869999999999997</v>
      </c>
      <c r="Q10678">
        <v>51.604999999999997</v>
      </c>
      <c r="R10678">
        <v>21046</v>
      </c>
      <c r="S10678">
        <v>2.5999999999999999E-2</v>
      </c>
      <c r="T10678">
        <v>2.597</v>
      </c>
      <c r="U10678">
        <v>0.625</v>
      </c>
      <c r="V10678">
        <v>255</v>
      </c>
      <c r="W10678">
        <f t="shared" si="424"/>
        <v>1</v>
      </c>
      <c r="X10678">
        <f t="shared" si="425"/>
        <v>0</v>
      </c>
      <c r="Y10678">
        <f t="shared" si="426"/>
        <v>0</v>
      </c>
    </row>
    <row r="10679" spans="1:25" x14ac:dyDescent="0.2">
      <c r="A10679" t="s">
        <v>9864</v>
      </c>
      <c r="B10679" t="s">
        <v>745</v>
      </c>
      <c r="C10679">
        <v>6</v>
      </c>
      <c r="D10679">
        <v>18</v>
      </c>
      <c r="E10679" t="s">
        <v>10209</v>
      </c>
      <c r="F10679">
        <v>226.14500000000001</v>
      </c>
      <c r="G10679">
        <v>111.354</v>
      </c>
      <c r="H10679">
        <v>50.347999999999999</v>
      </c>
      <c r="I10679">
        <v>25182.143</v>
      </c>
      <c r="J10679">
        <v>10269940</v>
      </c>
      <c r="K10679">
        <v>3.3090000000000002</v>
      </c>
      <c r="L10679">
        <v>2.1709999999999998</v>
      </c>
      <c r="M10679">
        <v>748.35299999999995</v>
      </c>
      <c r="N10679">
        <v>305198</v>
      </c>
      <c r="O10679">
        <v>1.7629999999999999</v>
      </c>
      <c r="P10679">
        <v>1.373</v>
      </c>
      <c r="Q10679">
        <v>398.75799999999998</v>
      </c>
      <c r="R10679">
        <v>162624</v>
      </c>
      <c r="S10679">
        <v>0</v>
      </c>
      <c r="T10679">
        <v>0</v>
      </c>
      <c r="U10679">
        <v>0</v>
      </c>
      <c r="V10679">
        <v>0</v>
      </c>
      <c r="W10679">
        <f t="shared" si="424"/>
        <v>0</v>
      </c>
      <c r="X10679">
        <f t="shared" si="425"/>
        <v>0</v>
      </c>
      <c r="Y10679">
        <f t="shared" si="426"/>
        <v>0</v>
      </c>
    </row>
    <row r="10680" spans="1:25" x14ac:dyDescent="0.2">
      <c r="A10680" t="s">
        <v>9864</v>
      </c>
      <c r="B10680" t="s">
        <v>745</v>
      </c>
      <c r="C10680">
        <v>6</v>
      </c>
      <c r="D10680">
        <v>21</v>
      </c>
      <c r="E10680" t="s">
        <v>2313</v>
      </c>
      <c r="F10680">
        <v>180.489</v>
      </c>
      <c r="G10680">
        <v>100.779</v>
      </c>
      <c r="H10680">
        <v>39.008000000000003</v>
      </c>
      <c r="I10680">
        <v>18189.424999999999</v>
      </c>
      <c r="J10680">
        <v>7418126</v>
      </c>
      <c r="K10680">
        <v>17.056999999999999</v>
      </c>
      <c r="L10680">
        <v>8.6370000000000005</v>
      </c>
      <c r="M10680">
        <v>3078.607</v>
      </c>
      <c r="N10680">
        <v>1255537</v>
      </c>
      <c r="O10680">
        <v>5.3520000000000003</v>
      </c>
      <c r="P10680">
        <v>14.602</v>
      </c>
      <c r="Q10680">
        <v>965.99699999999996</v>
      </c>
      <c r="R10680">
        <v>393959</v>
      </c>
      <c r="S10680">
        <v>3.7999999999999999E-2</v>
      </c>
      <c r="T10680">
        <v>3.117</v>
      </c>
      <c r="U10680">
        <v>6.8780000000000001</v>
      </c>
      <c r="V10680">
        <v>2805</v>
      </c>
      <c r="W10680">
        <f t="shared" si="424"/>
        <v>11</v>
      </c>
      <c r="X10680">
        <f t="shared" si="425"/>
        <v>1077.61106</v>
      </c>
      <c r="Y10680">
        <f t="shared" si="426"/>
        <v>18.312000000000001</v>
      </c>
    </row>
    <row r="10681" spans="1:25" x14ac:dyDescent="0.2">
      <c r="A10681" t="s">
        <v>9864</v>
      </c>
      <c r="B10681" t="s">
        <v>745</v>
      </c>
      <c r="C10681">
        <v>6</v>
      </c>
      <c r="D10681">
        <v>22</v>
      </c>
      <c r="E10681" t="s">
        <v>10210</v>
      </c>
      <c r="F10681">
        <v>312.30200000000002</v>
      </c>
      <c r="G10681">
        <v>99.272999999999996</v>
      </c>
      <c r="H10681">
        <v>39.42</v>
      </c>
      <c r="I10681">
        <v>31003.251</v>
      </c>
      <c r="J10681">
        <v>12643941</v>
      </c>
      <c r="K10681">
        <v>27.481999999999999</v>
      </c>
      <c r="L10681">
        <v>10.894</v>
      </c>
      <c r="M10681">
        <v>8582.8080000000009</v>
      </c>
      <c r="N10681">
        <v>3500295</v>
      </c>
      <c r="O10681">
        <v>12.089</v>
      </c>
      <c r="P10681">
        <v>25.783000000000001</v>
      </c>
      <c r="Q10681">
        <v>3775.4650000000001</v>
      </c>
      <c r="R10681">
        <v>1539734</v>
      </c>
      <c r="S10681">
        <v>0.104</v>
      </c>
      <c r="T10681">
        <v>5.1509999999999998</v>
      </c>
      <c r="U10681">
        <v>32.514000000000003</v>
      </c>
      <c r="V10681">
        <v>13260</v>
      </c>
      <c r="W10681">
        <f t="shared" si="424"/>
        <v>52</v>
      </c>
      <c r="X10681">
        <f t="shared" si="425"/>
        <v>7202.2513000000008</v>
      </c>
      <c r="Y10681">
        <f t="shared" si="426"/>
        <v>107.69200000000001</v>
      </c>
    </row>
    <row r="10682" spans="1:25" x14ac:dyDescent="0.2">
      <c r="A10682" t="s">
        <v>9864</v>
      </c>
      <c r="B10682" t="s">
        <v>745</v>
      </c>
      <c r="C10682">
        <v>6</v>
      </c>
      <c r="D10682">
        <v>23</v>
      </c>
      <c r="E10682" t="s">
        <v>10211</v>
      </c>
      <c r="F10682">
        <v>358.54500000000002</v>
      </c>
      <c r="G10682">
        <v>97.308999999999997</v>
      </c>
      <c r="H10682">
        <v>39.71</v>
      </c>
      <c r="I10682">
        <v>34889.65</v>
      </c>
      <c r="J10682">
        <v>14228917</v>
      </c>
      <c r="K10682">
        <v>25.349</v>
      </c>
      <c r="L10682">
        <v>10.124000000000001</v>
      </c>
      <c r="M10682">
        <v>9088.58</v>
      </c>
      <c r="N10682">
        <v>3706562</v>
      </c>
      <c r="O10682">
        <v>8.2680000000000007</v>
      </c>
      <c r="P10682">
        <v>20.431999999999999</v>
      </c>
      <c r="Q10682">
        <v>2964.2840000000001</v>
      </c>
      <c r="R10682">
        <v>1208913</v>
      </c>
      <c r="S10682">
        <v>8.4000000000000005E-2</v>
      </c>
      <c r="T10682">
        <v>4.6189999999999998</v>
      </c>
      <c r="U10682">
        <v>30.013000000000002</v>
      </c>
      <c r="V10682">
        <v>12240</v>
      </c>
      <c r="W10682">
        <f t="shared" si="424"/>
        <v>48</v>
      </c>
      <c r="X10682">
        <f t="shared" si="425"/>
        <v>5433.8767200000011</v>
      </c>
      <c r="Y10682">
        <f t="shared" si="426"/>
        <v>98.972000000000008</v>
      </c>
    </row>
    <row r="10683" spans="1:25" x14ac:dyDescent="0.2">
      <c r="A10683" t="s">
        <v>9864</v>
      </c>
      <c r="B10683" t="s">
        <v>745</v>
      </c>
      <c r="C10683">
        <v>6</v>
      </c>
      <c r="D10683">
        <v>24</v>
      </c>
      <c r="E10683" t="s">
        <v>10212</v>
      </c>
      <c r="F10683">
        <v>318.11099999999999</v>
      </c>
      <c r="G10683">
        <v>125.258</v>
      </c>
      <c r="H10683">
        <v>47.494999999999997</v>
      </c>
      <c r="I10683">
        <v>39846.06</v>
      </c>
      <c r="J10683">
        <v>16250271</v>
      </c>
      <c r="K10683">
        <v>22.216999999999999</v>
      </c>
      <c r="L10683">
        <v>8.8239999999999998</v>
      </c>
      <c r="M10683">
        <v>7067.5290000000005</v>
      </c>
      <c r="N10683">
        <v>2882324</v>
      </c>
      <c r="O10683">
        <v>17.016999999999999</v>
      </c>
      <c r="P10683">
        <v>30.254999999999999</v>
      </c>
      <c r="Q10683">
        <v>5413.1670000000004</v>
      </c>
      <c r="R10683">
        <v>2207632</v>
      </c>
      <c r="S10683">
        <v>0.126</v>
      </c>
      <c r="T10683">
        <v>5.6619999999999999</v>
      </c>
      <c r="U10683">
        <v>40.017000000000003</v>
      </c>
      <c r="V10683">
        <v>16320</v>
      </c>
      <c r="W10683">
        <f t="shared" si="424"/>
        <v>64</v>
      </c>
      <c r="X10683">
        <f t="shared" si="425"/>
        <v>10772.44166</v>
      </c>
      <c r="Y10683">
        <f t="shared" si="426"/>
        <v>133.852</v>
      </c>
    </row>
    <row r="10684" spans="1:25" x14ac:dyDescent="0.2">
      <c r="A10684" t="s">
        <v>9864</v>
      </c>
      <c r="B10684" t="s">
        <v>745</v>
      </c>
      <c r="C10684">
        <v>6</v>
      </c>
      <c r="D10684">
        <v>25</v>
      </c>
      <c r="E10684" t="s">
        <v>10213</v>
      </c>
      <c r="F10684">
        <v>309.20299999999997</v>
      </c>
      <c r="G10684">
        <v>109.071</v>
      </c>
      <c r="H10684">
        <v>44.351999999999997</v>
      </c>
      <c r="I10684">
        <v>33725.086000000003</v>
      </c>
      <c r="J10684">
        <v>13753977</v>
      </c>
      <c r="K10684">
        <v>19.579000000000001</v>
      </c>
      <c r="L10684">
        <v>8.1010000000000009</v>
      </c>
      <c r="M10684">
        <v>6053.808</v>
      </c>
      <c r="N10684">
        <v>2468902</v>
      </c>
      <c r="O10684">
        <v>6.9969999999999999</v>
      </c>
      <c r="P10684">
        <v>16.245999999999999</v>
      </c>
      <c r="Q10684">
        <v>2163.5219999999999</v>
      </c>
      <c r="R10684">
        <v>882341</v>
      </c>
      <c r="S10684">
        <v>7.2999999999999995E-2</v>
      </c>
      <c r="T10684">
        <v>4.3079999999999998</v>
      </c>
      <c r="U10684">
        <v>22.51</v>
      </c>
      <c r="V10684">
        <v>9180</v>
      </c>
      <c r="W10684">
        <f t="shared" si="424"/>
        <v>36</v>
      </c>
      <c r="X10684">
        <f t="shared" si="425"/>
        <v>3688.2155600000001</v>
      </c>
      <c r="Y10684">
        <f t="shared" si="426"/>
        <v>72.811999999999998</v>
      </c>
    </row>
    <row r="10685" spans="1:25" x14ac:dyDescent="0.2">
      <c r="A10685" t="s">
        <v>9864</v>
      </c>
      <c r="B10685" t="s">
        <v>745</v>
      </c>
      <c r="C10685">
        <v>6</v>
      </c>
      <c r="D10685">
        <v>26</v>
      </c>
      <c r="E10685" t="s">
        <v>10214</v>
      </c>
      <c r="F10685">
        <v>222.00899999999999</v>
      </c>
      <c r="G10685">
        <v>106.27</v>
      </c>
      <c r="H10685">
        <v>43.323999999999998</v>
      </c>
      <c r="I10685">
        <v>23592.892</v>
      </c>
      <c r="J10685">
        <v>9621802</v>
      </c>
      <c r="K10685">
        <v>3.5390000000000001</v>
      </c>
      <c r="L10685">
        <v>2.0270000000000001</v>
      </c>
      <c r="M10685">
        <v>785.63599999999997</v>
      </c>
      <c r="N10685">
        <v>320403</v>
      </c>
      <c r="O10685">
        <v>2.3220000000000001</v>
      </c>
      <c r="P10685">
        <v>7.25</v>
      </c>
      <c r="Q10685">
        <v>515.59900000000005</v>
      </c>
      <c r="R10685">
        <v>210275</v>
      </c>
      <c r="S10685">
        <v>8.0000000000000002E-3</v>
      </c>
      <c r="T10685">
        <v>1.468</v>
      </c>
      <c r="U10685">
        <v>1.8759999999999999</v>
      </c>
      <c r="V10685">
        <v>765</v>
      </c>
      <c r="W10685">
        <f t="shared" si="424"/>
        <v>3</v>
      </c>
      <c r="X10685">
        <f t="shared" si="425"/>
        <v>95.7434200000001</v>
      </c>
      <c r="Y10685">
        <f t="shared" si="426"/>
        <v>0.87199999999999989</v>
      </c>
    </row>
    <row r="10686" spans="1:25" x14ac:dyDescent="0.2">
      <c r="A10686" t="s">
        <v>9864</v>
      </c>
      <c r="B10686" t="s">
        <v>745</v>
      </c>
      <c r="C10686">
        <v>6</v>
      </c>
      <c r="D10686">
        <v>27</v>
      </c>
      <c r="E10686" t="s">
        <v>10215</v>
      </c>
      <c r="F10686">
        <v>86.320999999999998</v>
      </c>
      <c r="G10686">
        <v>83.182000000000002</v>
      </c>
      <c r="H10686">
        <v>41.746000000000002</v>
      </c>
      <c r="I10686">
        <v>7180.3950000000004</v>
      </c>
      <c r="J10686">
        <v>2928354</v>
      </c>
      <c r="K10686">
        <v>2.8580000000000001</v>
      </c>
      <c r="L10686">
        <v>1.619</v>
      </c>
      <c r="M10686">
        <v>246.73699999999999</v>
      </c>
      <c r="N10686">
        <v>100626</v>
      </c>
      <c r="O10686">
        <v>1.738</v>
      </c>
      <c r="P10686">
        <v>4.8940000000000001</v>
      </c>
      <c r="Q10686">
        <v>150.03</v>
      </c>
      <c r="R10686">
        <v>61186</v>
      </c>
      <c r="S10686">
        <v>7.0000000000000001E-3</v>
      </c>
      <c r="T10686">
        <v>1.359</v>
      </c>
      <c r="U10686">
        <v>0.625</v>
      </c>
      <c r="V10686">
        <v>255</v>
      </c>
      <c r="W10686">
        <f t="shared" si="424"/>
        <v>1</v>
      </c>
      <c r="X10686">
        <f t="shared" si="425"/>
        <v>0</v>
      </c>
      <c r="Y10686">
        <f t="shared" si="426"/>
        <v>0</v>
      </c>
    </row>
    <row r="10687" spans="1:25" x14ac:dyDescent="0.2">
      <c r="A10687" t="s">
        <v>9864</v>
      </c>
      <c r="B10687" t="s">
        <v>745</v>
      </c>
      <c r="C10687">
        <v>6</v>
      </c>
      <c r="D10687">
        <v>29</v>
      </c>
      <c r="E10687" t="s">
        <v>10216</v>
      </c>
      <c r="F10687">
        <v>250.46700000000001</v>
      </c>
      <c r="G10687">
        <v>103.52500000000001</v>
      </c>
      <c r="H10687">
        <v>40.837000000000003</v>
      </c>
      <c r="I10687">
        <v>25929.561000000002</v>
      </c>
      <c r="J10687">
        <v>10574757</v>
      </c>
      <c r="K10687">
        <v>11.942</v>
      </c>
      <c r="L10687">
        <v>4.6909999999999998</v>
      </c>
      <c r="M10687">
        <v>2991.19</v>
      </c>
      <c r="N10687">
        <v>1219886</v>
      </c>
      <c r="O10687">
        <v>4.4349999999999996</v>
      </c>
      <c r="P10687">
        <v>12.05</v>
      </c>
      <c r="Q10687">
        <v>1110.912</v>
      </c>
      <c r="R10687">
        <v>453059</v>
      </c>
      <c r="S10687">
        <v>3.6999999999999998E-2</v>
      </c>
      <c r="T10687">
        <v>3.09</v>
      </c>
      <c r="U10687">
        <v>9.3789999999999996</v>
      </c>
      <c r="V10687">
        <v>3825</v>
      </c>
      <c r="W10687">
        <f t="shared" si="424"/>
        <v>15</v>
      </c>
      <c r="X10687">
        <f t="shared" si="425"/>
        <v>1393.52576</v>
      </c>
      <c r="Y10687">
        <f t="shared" si="426"/>
        <v>27.032000000000004</v>
      </c>
    </row>
    <row r="10688" spans="1:25" x14ac:dyDescent="0.2">
      <c r="A10688" t="s">
        <v>9864</v>
      </c>
      <c r="B10688" t="s">
        <v>745</v>
      </c>
      <c r="C10688">
        <v>6</v>
      </c>
      <c r="D10688">
        <v>33</v>
      </c>
      <c r="E10688" t="s">
        <v>10217</v>
      </c>
      <c r="F10688">
        <v>94.983999999999995</v>
      </c>
      <c r="G10688">
        <v>88.775999999999996</v>
      </c>
      <c r="H10688">
        <v>52.984000000000002</v>
      </c>
      <c r="I10688">
        <v>8432.2790000000005</v>
      </c>
      <c r="J10688">
        <v>3438905</v>
      </c>
      <c r="K10688">
        <v>12.177</v>
      </c>
      <c r="L10688">
        <v>5.1950000000000003</v>
      </c>
      <c r="M10688">
        <v>1156.6469999999999</v>
      </c>
      <c r="N10688">
        <v>471711</v>
      </c>
      <c r="O10688">
        <v>2.4580000000000002</v>
      </c>
      <c r="P10688">
        <v>4.8099999999999996</v>
      </c>
      <c r="Q10688">
        <v>233.482</v>
      </c>
      <c r="R10688">
        <v>95220</v>
      </c>
      <c r="S10688">
        <v>0</v>
      </c>
      <c r="T10688">
        <v>0</v>
      </c>
      <c r="U10688">
        <v>0</v>
      </c>
      <c r="V10688">
        <v>0</v>
      </c>
      <c r="W10688">
        <f t="shared" si="424"/>
        <v>0</v>
      </c>
      <c r="X10688">
        <f t="shared" si="425"/>
        <v>0</v>
      </c>
      <c r="Y10688">
        <f t="shared" si="426"/>
        <v>0</v>
      </c>
    </row>
    <row r="10689" spans="1:25" x14ac:dyDescent="0.2">
      <c r="A10689" t="s">
        <v>9864</v>
      </c>
      <c r="B10689" t="s">
        <v>745</v>
      </c>
      <c r="C10689">
        <v>6</v>
      </c>
      <c r="D10689">
        <v>36</v>
      </c>
      <c r="E10689" t="s">
        <v>10218</v>
      </c>
      <c r="F10689">
        <v>117.261</v>
      </c>
      <c r="G10689">
        <v>81.296999999999997</v>
      </c>
      <c r="H10689">
        <v>41.350999999999999</v>
      </c>
      <c r="I10689">
        <v>9532.9480000000003</v>
      </c>
      <c r="J10689">
        <v>3887787</v>
      </c>
      <c r="K10689">
        <v>3.899</v>
      </c>
      <c r="L10689">
        <v>2.0259999999999998</v>
      </c>
      <c r="M10689">
        <v>457.16800000000001</v>
      </c>
      <c r="N10689">
        <v>186445</v>
      </c>
      <c r="O10689">
        <v>1.9279999999999999</v>
      </c>
      <c r="P10689">
        <v>3.0219999999999998</v>
      </c>
      <c r="Q10689">
        <v>226.02799999999999</v>
      </c>
      <c r="R10689">
        <v>92180</v>
      </c>
      <c r="S10689">
        <v>0</v>
      </c>
      <c r="T10689">
        <v>0</v>
      </c>
      <c r="U10689">
        <v>0</v>
      </c>
      <c r="V10689">
        <v>0</v>
      </c>
      <c r="W10689">
        <f t="shared" si="424"/>
        <v>0</v>
      </c>
      <c r="X10689">
        <f t="shared" si="425"/>
        <v>0</v>
      </c>
      <c r="Y10689">
        <f t="shared" si="426"/>
        <v>0</v>
      </c>
    </row>
    <row r="10690" spans="1:25" x14ac:dyDescent="0.2">
      <c r="A10690" t="s">
        <v>9864</v>
      </c>
      <c r="B10690" t="s">
        <v>745</v>
      </c>
      <c r="C10690">
        <v>6</v>
      </c>
      <c r="D10690">
        <v>37</v>
      </c>
      <c r="E10690" t="s">
        <v>10219</v>
      </c>
      <c r="F10690">
        <v>223.53100000000001</v>
      </c>
      <c r="G10690">
        <v>91.322999999999993</v>
      </c>
      <c r="H10690">
        <v>41.529000000000003</v>
      </c>
      <c r="I10690">
        <v>20413.513999999999</v>
      </c>
      <c r="J10690">
        <v>8325168</v>
      </c>
      <c r="K10690">
        <v>3.3740000000000001</v>
      </c>
      <c r="L10690">
        <v>1.881</v>
      </c>
      <c r="M10690">
        <v>754.09299999999996</v>
      </c>
      <c r="N10690">
        <v>307539</v>
      </c>
      <c r="O10690">
        <v>1.804</v>
      </c>
      <c r="P10690">
        <v>1.6359999999999999</v>
      </c>
      <c r="Q10690">
        <v>403.21100000000001</v>
      </c>
      <c r="R10690">
        <v>164440</v>
      </c>
      <c r="S10690">
        <v>3.0000000000000001E-3</v>
      </c>
      <c r="T10690">
        <v>0.84499999999999997</v>
      </c>
      <c r="U10690">
        <v>0.625</v>
      </c>
      <c r="V10690">
        <v>255</v>
      </c>
      <c r="W10690">
        <f t="shared" si="424"/>
        <v>1</v>
      </c>
      <c r="X10690">
        <f t="shared" si="425"/>
        <v>0</v>
      </c>
      <c r="Y10690">
        <f t="shared" si="426"/>
        <v>0</v>
      </c>
    </row>
    <row r="10691" spans="1:25" x14ac:dyDescent="0.2">
      <c r="A10691" t="s">
        <v>9864</v>
      </c>
      <c r="B10691" t="s">
        <v>745</v>
      </c>
      <c r="C10691">
        <v>6</v>
      </c>
      <c r="D10691">
        <v>38</v>
      </c>
      <c r="E10691" t="s">
        <v>10220</v>
      </c>
      <c r="F10691">
        <v>133.33099999999999</v>
      </c>
      <c r="G10691">
        <v>69.22</v>
      </c>
      <c r="H10691">
        <v>37.884999999999998</v>
      </c>
      <c r="I10691">
        <v>9229.2430000000004</v>
      </c>
      <c r="J10691">
        <v>3763928</v>
      </c>
      <c r="K10691">
        <v>3.077</v>
      </c>
      <c r="L10691">
        <v>2.2829999999999999</v>
      </c>
      <c r="M10691">
        <v>410.22899999999998</v>
      </c>
      <c r="N10691">
        <v>167302</v>
      </c>
      <c r="O10691">
        <v>1.8520000000000001</v>
      </c>
      <c r="P10691">
        <v>2.0659999999999998</v>
      </c>
      <c r="Q10691">
        <v>246.911</v>
      </c>
      <c r="R10691">
        <v>100697</v>
      </c>
      <c r="S10691">
        <v>5.0000000000000001E-3</v>
      </c>
      <c r="T10691">
        <v>1.0940000000000001</v>
      </c>
      <c r="U10691">
        <v>0.625</v>
      </c>
      <c r="V10691">
        <v>255</v>
      </c>
      <c r="W10691">
        <f t="shared" si="424"/>
        <v>1</v>
      </c>
      <c r="X10691">
        <f t="shared" si="425"/>
        <v>0</v>
      </c>
      <c r="Y10691">
        <f t="shared" si="426"/>
        <v>0</v>
      </c>
    </row>
    <row r="10692" spans="1:25" x14ac:dyDescent="0.2">
      <c r="A10692" t="s">
        <v>9864</v>
      </c>
      <c r="B10692" t="s">
        <v>745</v>
      </c>
      <c r="C10692">
        <v>6</v>
      </c>
      <c r="D10692">
        <v>39</v>
      </c>
      <c r="E10692" t="s">
        <v>10221</v>
      </c>
      <c r="F10692">
        <v>190.00700000000001</v>
      </c>
      <c r="G10692">
        <v>64.637</v>
      </c>
      <c r="H10692">
        <v>38.325000000000003</v>
      </c>
      <c r="I10692">
        <v>12281.466</v>
      </c>
      <c r="J10692">
        <v>5008705</v>
      </c>
      <c r="K10692">
        <v>3.335</v>
      </c>
      <c r="L10692">
        <v>2.226</v>
      </c>
      <c r="M10692">
        <v>633.61800000000005</v>
      </c>
      <c r="N10692">
        <v>258406</v>
      </c>
      <c r="O10692">
        <v>2.0129999999999999</v>
      </c>
      <c r="P10692">
        <v>3.4820000000000002</v>
      </c>
      <c r="Q10692">
        <v>382.47699999999998</v>
      </c>
      <c r="R10692">
        <v>155984</v>
      </c>
      <c r="S10692">
        <v>0.01</v>
      </c>
      <c r="T10692">
        <v>1.587</v>
      </c>
      <c r="U10692">
        <v>1.8759999999999999</v>
      </c>
      <c r="V10692">
        <v>765</v>
      </c>
      <c r="W10692">
        <f t="shared" si="424"/>
        <v>3</v>
      </c>
      <c r="X10692">
        <f t="shared" si="425"/>
        <v>0</v>
      </c>
      <c r="Y10692">
        <f t="shared" si="426"/>
        <v>0.87199999999999989</v>
      </c>
    </row>
    <row r="10693" spans="1:25" x14ac:dyDescent="0.2">
      <c r="A10693" t="s">
        <v>9864</v>
      </c>
      <c r="B10693" t="s">
        <v>745</v>
      </c>
      <c r="C10693">
        <v>7</v>
      </c>
      <c r="D10693">
        <v>1</v>
      </c>
      <c r="E10693" t="s">
        <v>6741</v>
      </c>
      <c r="F10693">
        <v>360.09399999999999</v>
      </c>
      <c r="G10693">
        <v>93.311000000000007</v>
      </c>
      <c r="H10693">
        <v>44.564</v>
      </c>
      <c r="I10693">
        <v>33600.745999999999</v>
      </c>
      <c r="J10693">
        <v>13703268</v>
      </c>
      <c r="K10693">
        <v>25.248000000000001</v>
      </c>
      <c r="L10693">
        <v>12.276</v>
      </c>
      <c r="M10693">
        <v>9091.6329999999998</v>
      </c>
      <c r="N10693">
        <v>3707807</v>
      </c>
      <c r="O10693">
        <v>12.314</v>
      </c>
      <c r="P10693">
        <v>25.048999999999999</v>
      </c>
      <c r="Q10693">
        <v>4434.2700000000004</v>
      </c>
      <c r="R10693">
        <v>1808412</v>
      </c>
      <c r="S10693">
        <v>0.113</v>
      </c>
      <c r="T10693">
        <v>5.3639999999999999</v>
      </c>
      <c r="U10693">
        <v>40.642000000000003</v>
      </c>
      <c r="V10693">
        <v>16575</v>
      </c>
      <c r="W10693">
        <f t="shared" si="424"/>
        <v>65</v>
      </c>
      <c r="X10693">
        <f t="shared" si="425"/>
        <v>8638.4462000000021</v>
      </c>
      <c r="Y10693">
        <f t="shared" si="426"/>
        <v>136.03200000000001</v>
      </c>
    </row>
    <row r="10694" spans="1:25" x14ac:dyDescent="0.2">
      <c r="A10694" t="s">
        <v>9864</v>
      </c>
      <c r="B10694" t="s">
        <v>745</v>
      </c>
      <c r="C10694">
        <v>7</v>
      </c>
      <c r="D10694">
        <v>2</v>
      </c>
      <c r="E10694" t="s">
        <v>5216</v>
      </c>
      <c r="F10694">
        <v>219.70599999999999</v>
      </c>
      <c r="G10694">
        <v>105.88</v>
      </c>
      <c r="H10694">
        <v>44.246000000000002</v>
      </c>
      <c r="I10694">
        <v>23262.543000000001</v>
      </c>
      <c r="J10694">
        <v>9487077</v>
      </c>
      <c r="K10694">
        <v>3.9430000000000001</v>
      </c>
      <c r="L10694">
        <v>2.4820000000000002</v>
      </c>
      <c r="M10694">
        <v>866.31</v>
      </c>
      <c r="N10694">
        <v>353304</v>
      </c>
      <c r="O10694">
        <v>2.863</v>
      </c>
      <c r="P10694">
        <v>8.3520000000000003</v>
      </c>
      <c r="Q10694">
        <v>629.01499999999999</v>
      </c>
      <c r="R10694">
        <v>256529</v>
      </c>
      <c r="S10694">
        <v>1.0999999999999999E-2</v>
      </c>
      <c r="T10694">
        <v>1.704</v>
      </c>
      <c r="U10694">
        <v>2.5009999999999999</v>
      </c>
      <c r="V10694">
        <v>1020</v>
      </c>
      <c r="W10694">
        <f t="shared" si="424"/>
        <v>4</v>
      </c>
      <c r="X10694">
        <f t="shared" si="425"/>
        <v>342.99029999999999</v>
      </c>
      <c r="Y10694">
        <f t="shared" si="426"/>
        <v>3.052</v>
      </c>
    </row>
    <row r="10695" spans="1:25" x14ac:dyDescent="0.2">
      <c r="A10695" t="s">
        <v>9864</v>
      </c>
      <c r="B10695" t="s">
        <v>745</v>
      </c>
      <c r="C10695">
        <v>7</v>
      </c>
      <c r="D10695">
        <v>3</v>
      </c>
      <c r="E10695" t="s">
        <v>10222</v>
      </c>
      <c r="F10695">
        <v>254.15</v>
      </c>
      <c r="G10695">
        <v>99.944000000000003</v>
      </c>
      <c r="H10695">
        <v>43.634999999999998</v>
      </c>
      <c r="I10695">
        <v>25400.669000000002</v>
      </c>
      <c r="J10695">
        <v>10359061</v>
      </c>
      <c r="K10695">
        <v>3.4529999999999998</v>
      </c>
      <c r="L10695">
        <v>2.1110000000000002</v>
      </c>
      <c r="M10695">
        <v>877.60400000000004</v>
      </c>
      <c r="N10695">
        <v>357910</v>
      </c>
      <c r="O10695">
        <v>1.833</v>
      </c>
      <c r="P10695">
        <v>3.855</v>
      </c>
      <c r="Q10695">
        <v>465.80099999999999</v>
      </c>
      <c r="R10695">
        <v>189966</v>
      </c>
      <c r="S10695">
        <v>5.0000000000000001E-3</v>
      </c>
      <c r="T10695">
        <v>1.1200000000000001</v>
      </c>
      <c r="U10695">
        <v>1.2509999999999999</v>
      </c>
      <c r="V10695">
        <v>510</v>
      </c>
      <c r="W10695">
        <f t="shared" si="424"/>
        <v>2</v>
      </c>
      <c r="X10695">
        <f t="shared" si="425"/>
        <v>0</v>
      </c>
      <c r="Y10695">
        <f t="shared" si="426"/>
        <v>0</v>
      </c>
    </row>
    <row r="10696" spans="1:25" x14ac:dyDescent="0.2">
      <c r="A10696" t="s">
        <v>9864</v>
      </c>
      <c r="B10696" t="s">
        <v>745</v>
      </c>
      <c r="C10696">
        <v>7</v>
      </c>
      <c r="D10696">
        <v>4</v>
      </c>
      <c r="E10696" t="s">
        <v>2825</v>
      </c>
      <c r="F10696">
        <v>317.238</v>
      </c>
      <c r="G10696">
        <v>113.536</v>
      </c>
      <c r="H10696">
        <v>41.93</v>
      </c>
      <c r="I10696">
        <v>36017.866000000002</v>
      </c>
      <c r="J10696">
        <v>14689033</v>
      </c>
      <c r="K10696">
        <v>24.16</v>
      </c>
      <c r="L10696">
        <v>9.6829999999999998</v>
      </c>
      <c r="M10696">
        <v>7664.5280000000002</v>
      </c>
      <c r="N10696">
        <v>3125796</v>
      </c>
      <c r="O10696">
        <v>8.3369999999999997</v>
      </c>
      <c r="P10696">
        <v>20.707999999999998</v>
      </c>
      <c r="Q10696">
        <v>2644.9079999999999</v>
      </c>
      <c r="R10696">
        <v>1078663</v>
      </c>
      <c r="S10696">
        <v>7.0999999999999994E-2</v>
      </c>
      <c r="T10696">
        <v>4.2530000000000001</v>
      </c>
      <c r="U10696">
        <v>22.51</v>
      </c>
      <c r="V10696">
        <v>9180</v>
      </c>
      <c r="W10696">
        <f t="shared" si="424"/>
        <v>36</v>
      </c>
      <c r="X10696">
        <f t="shared" si="425"/>
        <v>4737.6370400000005</v>
      </c>
      <c r="Y10696">
        <f t="shared" si="426"/>
        <v>72.811999999999998</v>
      </c>
    </row>
    <row r="10697" spans="1:25" x14ac:dyDescent="0.2">
      <c r="A10697" t="s">
        <v>9864</v>
      </c>
      <c r="B10697" t="s">
        <v>745</v>
      </c>
      <c r="C10697">
        <v>7</v>
      </c>
      <c r="D10697">
        <v>5</v>
      </c>
      <c r="E10697" t="s">
        <v>10223</v>
      </c>
      <c r="F10697">
        <v>366.87700000000001</v>
      </c>
      <c r="G10697">
        <v>103.42400000000001</v>
      </c>
      <c r="H10697">
        <v>37.804000000000002</v>
      </c>
      <c r="I10697">
        <v>37943.760000000002</v>
      </c>
      <c r="J10697">
        <v>15474463</v>
      </c>
      <c r="K10697">
        <v>25.995999999999999</v>
      </c>
      <c r="L10697">
        <v>11.375999999999999</v>
      </c>
      <c r="M10697">
        <v>9537.2469999999994</v>
      </c>
      <c r="N10697">
        <v>3889540</v>
      </c>
      <c r="O10697">
        <v>7.4359999999999999</v>
      </c>
      <c r="P10697">
        <v>19.803000000000001</v>
      </c>
      <c r="Q10697">
        <v>2728.0070000000001</v>
      </c>
      <c r="R10697">
        <v>1112553</v>
      </c>
      <c r="S10697">
        <v>5.5E-2</v>
      </c>
      <c r="T10697">
        <v>3.7290000000000001</v>
      </c>
      <c r="U10697">
        <v>20.009</v>
      </c>
      <c r="V10697">
        <v>8160</v>
      </c>
      <c r="W10697">
        <f t="shared" si="424"/>
        <v>32</v>
      </c>
      <c r="X10697">
        <f t="shared" si="425"/>
        <v>4918.7928600000005</v>
      </c>
      <c r="Y10697">
        <f t="shared" si="426"/>
        <v>64.091999999999999</v>
      </c>
    </row>
    <row r="10698" spans="1:25" x14ac:dyDescent="0.2">
      <c r="A10698" t="s">
        <v>9864</v>
      </c>
      <c r="B10698" t="s">
        <v>745</v>
      </c>
      <c r="C10698">
        <v>7</v>
      </c>
      <c r="D10698">
        <v>6</v>
      </c>
      <c r="E10698" t="s">
        <v>10224</v>
      </c>
      <c r="F10698">
        <v>228.47200000000001</v>
      </c>
      <c r="G10698">
        <v>103.184</v>
      </c>
      <c r="H10698">
        <v>41.521000000000001</v>
      </c>
      <c r="I10698">
        <v>23574.621999999999</v>
      </c>
      <c r="J10698">
        <v>9614351</v>
      </c>
      <c r="K10698">
        <v>28.55</v>
      </c>
      <c r="L10698">
        <v>11.933</v>
      </c>
      <c r="M10698">
        <v>6522.8819999999996</v>
      </c>
      <c r="N10698">
        <v>2660203</v>
      </c>
      <c r="O10698">
        <v>6.2569999999999997</v>
      </c>
      <c r="P10698">
        <v>17.507000000000001</v>
      </c>
      <c r="Q10698">
        <v>1429.5029999999999</v>
      </c>
      <c r="R10698">
        <v>582989</v>
      </c>
      <c r="S10698">
        <v>5.1999999999999998E-2</v>
      </c>
      <c r="T10698">
        <v>3.641</v>
      </c>
      <c r="U10698">
        <v>11.88</v>
      </c>
      <c r="V10698">
        <v>4845</v>
      </c>
      <c r="W10698">
        <f t="shared" si="424"/>
        <v>19</v>
      </c>
      <c r="X10698">
        <f t="shared" si="425"/>
        <v>2088.0541399999997</v>
      </c>
      <c r="Y10698">
        <f t="shared" si="426"/>
        <v>35.752000000000002</v>
      </c>
    </row>
    <row r="10699" spans="1:25" x14ac:dyDescent="0.2">
      <c r="A10699" t="s">
        <v>9864</v>
      </c>
      <c r="B10699" t="s">
        <v>745</v>
      </c>
      <c r="C10699">
        <v>7</v>
      </c>
      <c r="D10699">
        <v>7</v>
      </c>
      <c r="E10699" t="s">
        <v>10225</v>
      </c>
      <c r="F10699">
        <v>251.14099999999999</v>
      </c>
      <c r="G10699">
        <v>117.432</v>
      </c>
      <c r="H10699">
        <v>42.197000000000003</v>
      </c>
      <c r="I10699">
        <v>29492.12</v>
      </c>
      <c r="J10699">
        <v>12027662</v>
      </c>
      <c r="K10699">
        <v>17.994</v>
      </c>
      <c r="L10699">
        <v>10.089</v>
      </c>
      <c r="M10699">
        <v>4519.01</v>
      </c>
      <c r="N10699">
        <v>1842971</v>
      </c>
      <c r="O10699">
        <v>4.5670000000000002</v>
      </c>
      <c r="P10699">
        <v>15.265000000000001</v>
      </c>
      <c r="Q10699">
        <v>1147.0050000000001</v>
      </c>
      <c r="R10699">
        <v>467779</v>
      </c>
      <c r="S10699">
        <v>0.03</v>
      </c>
      <c r="T10699">
        <v>2.76</v>
      </c>
      <c r="U10699">
        <v>7.5030000000000001</v>
      </c>
      <c r="V10699">
        <v>3060</v>
      </c>
      <c r="W10699">
        <f t="shared" si="424"/>
        <v>12</v>
      </c>
      <c r="X10699">
        <f t="shared" si="425"/>
        <v>1472.2085000000002</v>
      </c>
      <c r="Y10699">
        <f t="shared" si="426"/>
        <v>20.492000000000001</v>
      </c>
    </row>
    <row r="10700" spans="1:25" x14ac:dyDescent="0.2">
      <c r="A10700" t="s">
        <v>9864</v>
      </c>
      <c r="B10700" t="s">
        <v>745</v>
      </c>
      <c r="C10700">
        <v>7</v>
      </c>
      <c r="D10700">
        <v>9</v>
      </c>
      <c r="E10700" t="s">
        <v>2235</v>
      </c>
      <c r="F10700">
        <v>25.866</v>
      </c>
      <c r="G10700">
        <v>55.252000000000002</v>
      </c>
      <c r="H10700">
        <v>29.881</v>
      </c>
      <c r="I10700">
        <v>1429.162</v>
      </c>
      <c r="J10700">
        <v>582850</v>
      </c>
      <c r="K10700">
        <v>45.600999999999999</v>
      </c>
      <c r="L10700">
        <v>27.088999999999999</v>
      </c>
      <c r="M10700">
        <v>1179.5440000000001</v>
      </c>
      <c r="N10700">
        <v>481049</v>
      </c>
      <c r="O10700">
        <v>2.7530000000000001</v>
      </c>
      <c r="P10700">
        <v>5.8440000000000003</v>
      </c>
      <c r="Q10700">
        <v>71.218999999999994</v>
      </c>
      <c r="R10700">
        <v>29045</v>
      </c>
      <c r="S10700">
        <v>2.4E-2</v>
      </c>
      <c r="T10700">
        <v>2.4830000000000001</v>
      </c>
      <c r="U10700">
        <v>0.625</v>
      </c>
      <c r="V10700">
        <v>255</v>
      </c>
      <c r="W10700">
        <f t="shared" si="424"/>
        <v>1</v>
      </c>
      <c r="X10700">
        <f t="shared" si="425"/>
        <v>0</v>
      </c>
      <c r="Y10700">
        <f t="shared" si="426"/>
        <v>0</v>
      </c>
    </row>
    <row r="10701" spans="1:25" x14ac:dyDescent="0.2">
      <c r="A10701" t="s">
        <v>9864</v>
      </c>
      <c r="B10701" t="s">
        <v>745</v>
      </c>
      <c r="C10701">
        <v>7</v>
      </c>
      <c r="D10701">
        <v>12</v>
      </c>
      <c r="E10701" t="s">
        <v>5465</v>
      </c>
      <c r="F10701">
        <v>356.77</v>
      </c>
      <c r="G10701">
        <v>86.893000000000001</v>
      </c>
      <c r="H10701">
        <v>41.673000000000002</v>
      </c>
      <c r="I10701">
        <v>31000.670999999998</v>
      </c>
      <c r="J10701">
        <v>12642889</v>
      </c>
      <c r="K10701">
        <v>3.5110000000000001</v>
      </c>
      <c r="L10701">
        <v>2.1150000000000002</v>
      </c>
      <c r="M10701">
        <v>1252.462</v>
      </c>
      <c r="N10701">
        <v>510787</v>
      </c>
      <c r="O10701">
        <v>2.0249999999999999</v>
      </c>
      <c r="P10701">
        <v>4.8540000000000001</v>
      </c>
      <c r="Q10701">
        <v>722.44500000000005</v>
      </c>
      <c r="R10701">
        <v>294632</v>
      </c>
      <c r="S10701">
        <v>1.4E-2</v>
      </c>
      <c r="T10701">
        <v>1.891</v>
      </c>
      <c r="U10701">
        <v>5.0019999999999998</v>
      </c>
      <c r="V10701">
        <v>2040</v>
      </c>
      <c r="W10701">
        <f t="shared" si="424"/>
        <v>8</v>
      </c>
      <c r="X10701">
        <f t="shared" si="425"/>
        <v>546.66770000000008</v>
      </c>
      <c r="Y10701">
        <f t="shared" si="426"/>
        <v>11.772000000000002</v>
      </c>
    </row>
    <row r="10702" spans="1:25" x14ac:dyDescent="0.2">
      <c r="A10702" t="s">
        <v>9864</v>
      </c>
      <c r="B10702" t="s">
        <v>745</v>
      </c>
      <c r="C10702">
        <v>7</v>
      </c>
      <c r="D10702">
        <v>13</v>
      </c>
      <c r="E10702" t="s">
        <v>10226</v>
      </c>
      <c r="F10702">
        <v>280.10000000000002</v>
      </c>
      <c r="G10702">
        <v>124.45399999999999</v>
      </c>
      <c r="H10702">
        <v>45.682000000000002</v>
      </c>
      <c r="I10702">
        <v>34859.629999999997</v>
      </c>
      <c r="J10702">
        <v>14216674</v>
      </c>
      <c r="K10702">
        <v>44.103000000000002</v>
      </c>
      <c r="L10702">
        <v>16.425000000000001</v>
      </c>
      <c r="M10702">
        <v>12353.361999999999</v>
      </c>
      <c r="N10702">
        <v>5038026</v>
      </c>
      <c r="O10702">
        <v>13.486000000000001</v>
      </c>
      <c r="P10702">
        <v>24.541</v>
      </c>
      <c r="Q10702">
        <v>3777.5540000000001</v>
      </c>
      <c r="R10702">
        <v>1540586</v>
      </c>
      <c r="S10702">
        <v>0.13400000000000001</v>
      </c>
      <c r="T10702">
        <v>5.843</v>
      </c>
      <c r="U10702">
        <v>37.515999999999998</v>
      </c>
      <c r="V10702">
        <v>15300</v>
      </c>
      <c r="W10702">
        <f t="shared" si="424"/>
        <v>60</v>
      </c>
      <c r="X10702">
        <f t="shared" si="425"/>
        <v>7206.8053200000013</v>
      </c>
      <c r="Y10702">
        <f t="shared" si="426"/>
        <v>125.13200000000001</v>
      </c>
    </row>
    <row r="10703" spans="1:25" x14ac:dyDescent="0.2">
      <c r="A10703" t="s">
        <v>9864</v>
      </c>
      <c r="B10703" t="s">
        <v>745</v>
      </c>
      <c r="C10703">
        <v>7</v>
      </c>
      <c r="D10703">
        <v>14</v>
      </c>
      <c r="E10703" t="s">
        <v>10227</v>
      </c>
      <c r="F10703">
        <v>308.58499999999998</v>
      </c>
      <c r="G10703">
        <v>121.072</v>
      </c>
      <c r="H10703">
        <v>44.75</v>
      </c>
      <c r="I10703">
        <v>37360.851999999999</v>
      </c>
      <c r="J10703">
        <v>15236738</v>
      </c>
      <c r="K10703">
        <v>21.137</v>
      </c>
      <c r="L10703">
        <v>9.7569999999999997</v>
      </c>
      <c r="M10703">
        <v>6522.6229999999996</v>
      </c>
      <c r="N10703">
        <v>2660097</v>
      </c>
      <c r="O10703">
        <v>9.1709999999999994</v>
      </c>
      <c r="P10703">
        <v>21.36</v>
      </c>
      <c r="Q10703">
        <v>2829.9349999999999</v>
      </c>
      <c r="R10703">
        <v>1154122</v>
      </c>
      <c r="S10703">
        <v>8.5000000000000006E-2</v>
      </c>
      <c r="T10703">
        <v>4.6580000000000004</v>
      </c>
      <c r="U10703">
        <v>26.260999999999999</v>
      </c>
      <c r="V10703">
        <v>10710</v>
      </c>
      <c r="W10703">
        <f t="shared" si="424"/>
        <v>42</v>
      </c>
      <c r="X10703">
        <f t="shared" si="425"/>
        <v>5140.9959000000008</v>
      </c>
      <c r="Y10703">
        <f t="shared" si="426"/>
        <v>85.89200000000001</v>
      </c>
    </row>
    <row r="10704" spans="1:25" x14ac:dyDescent="0.2">
      <c r="A10704" t="s">
        <v>9864</v>
      </c>
      <c r="B10704" t="s">
        <v>745</v>
      </c>
      <c r="C10704">
        <v>7</v>
      </c>
      <c r="D10704">
        <v>16</v>
      </c>
      <c r="E10704" t="s">
        <v>10228</v>
      </c>
      <c r="F10704">
        <v>252.81399999999999</v>
      </c>
      <c r="G10704">
        <v>104.908</v>
      </c>
      <c r="H10704">
        <v>45.436</v>
      </c>
      <c r="I10704">
        <v>26522.098000000002</v>
      </c>
      <c r="J10704">
        <v>10816409</v>
      </c>
      <c r="K10704">
        <v>3.6720000000000002</v>
      </c>
      <c r="L10704">
        <v>2.2679999999999998</v>
      </c>
      <c r="M10704">
        <v>928.45399999999995</v>
      </c>
      <c r="N10704">
        <v>378648</v>
      </c>
      <c r="O10704">
        <v>2.1579999999999999</v>
      </c>
      <c r="P10704">
        <v>5.2249999999999996</v>
      </c>
      <c r="Q10704">
        <v>545.64700000000005</v>
      </c>
      <c r="R10704">
        <v>222529</v>
      </c>
      <c r="S10704">
        <v>7.0000000000000001E-3</v>
      </c>
      <c r="T10704">
        <v>1.375</v>
      </c>
      <c r="U10704">
        <v>1.8759999999999999</v>
      </c>
      <c r="V10704">
        <v>765</v>
      </c>
      <c r="W10704">
        <f t="shared" ref="W10704:W10767" si="427">V10704/255</f>
        <v>3</v>
      </c>
      <c r="X10704">
        <f t="shared" si="425"/>
        <v>161.24806000000009</v>
      </c>
      <c r="Y10704">
        <f t="shared" si="426"/>
        <v>0.87199999999999989</v>
      </c>
    </row>
    <row r="10705" spans="1:25" x14ac:dyDescent="0.2">
      <c r="A10705" t="s">
        <v>9864</v>
      </c>
      <c r="B10705" t="s">
        <v>745</v>
      </c>
      <c r="C10705">
        <v>7</v>
      </c>
      <c r="D10705">
        <v>17</v>
      </c>
      <c r="E10705" t="s">
        <v>10229</v>
      </c>
      <c r="F10705">
        <v>236.351</v>
      </c>
      <c r="G10705">
        <v>93.087999999999994</v>
      </c>
      <c r="H10705">
        <v>52.348999999999997</v>
      </c>
      <c r="I10705">
        <v>22001.31</v>
      </c>
      <c r="J10705">
        <v>8972713</v>
      </c>
      <c r="K10705">
        <v>12.673</v>
      </c>
      <c r="L10705">
        <v>5.843</v>
      </c>
      <c r="M10705">
        <v>2995.1990000000001</v>
      </c>
      <c r="N10705">
        <v>1221521</v>
      </c>
      <c r="O10705">
        <v>3.4359999999999999</v>
      </c>
      <c r="P10705">
        <v>9.4779999999999998</v>
      </c>
      <c r="Q10705">
        <v>812.12300000000005</v>
      </c>
      <c r="R10705">
        <v>331205</v>
      </c>
      <c r="S10705">
        <v>2.4E-2</v>
      </c>
      <c r="T10705">
        <v>2.464</v>
      </c>
      <c r="U10705">
        <v>5.6269999999999998</v>
      </c>
      <c r="V10705">
        <v>2295</v>
      </c>
      <c r="W10705">
        <f t="shared" si="427"/>
        <v>9</v>
      </c>
      <c r="X10705">
        <f t="shared" si="425"/>
        <v>742.16574000000014</v>
      </c>
      <c r="Y10705">
        <f t="shared" si="426"/>
        <v>13.952000000000002</v>
      </c>
    </row>
    <row r="10706" spans="1:25" x14ac:dyDescent="0.2">
      <c r="A10706" t="s">
        <v>9864</v>
      </c>
      <c r="B10706" t="s">
        <v>745</v>
      </c>
      <c r="C10706">
        <v>7</v>
      </c>
      <c r="D10706">
        <v>18</v>
      </c>
      <c r="E10706" t="s">
        <v>9140</v>
      </c>
      <c r="F10706">
        <v>301.17</v>
      </c>
      <c r="G10706">
        <v>84.03</v>
      </c>
      <c r="H10706">
        <v>44.427999999999997</v>
      </c>
      <c r="I10706">
        <v>25307.448</v>
      </c>
      <c r="J10706">
        <v>10321043</v>
      </c>
      <c r="K10706">
        <v>36.585000000000001</v>
      </c>
      <c r="L10706">
        <v>15.523</v>
      </c>
      <c r="M10706">
        <v>11018.179</v>
      </c>
      <c r="N10706">
        <v>4493503</v>
      </c>
      <c r="O10706">
        <v>11.68</v>
      </c>
      <c r="P10706">
        <v>22.138999999999999</v>
      </c>
      <c r="Q10706">
        <v>3517.7869999999998</v>
      </c>
      <c r="R10706">
        <v>1434646</v>
      </c>
      <c r="S10706">
        <v>0.10199999999999999</v>
      </c>
      <c r="T10706">
        <v>5.0919999999999996</v>
      </c>
      <c r="U10706">
        <v>30.638000000000002</v>
      </c>
      <c r="V10706">
        <v>12495</v>
      </c>
      <c r="W10706">
        <f t="shared" si="427"/>
        <v>49</v>
      </c>
      <c r="X10706">
        <f t="shared" si="425"/>
        <v>6640.5132600000006</v>
      </c>
      <c r="Y10706">
        <f t="shared" si="426"/>
        <v>101.152</v>
      </c>
    </row>
    <row r="10707" spans="1:25" x14ac:dyDescent="0.2">
      <c r="A10707" t="s">
        <v>9864</v>
      </c>
      <c r="B10707" t="s">
        <v>745</v>
      </c>
      <c r="C10707">
        <v>7</v>
      </c>
      <c r="D10707">
        <v>19</v>
      </c>
      <c r="E10707" t="s">
        <v>10230</v>
      </c>
      <c r="F10707">
        <v>267.77800000000002</v>
      </c>
      <c r="G10707">
        <v>90.736000000000004</v>
      </c>
      <c r="H10707">
        <v>41.298999999999999</v>
      </c>
      <c r="I10707">
        <v>24297.012999999999</v>
      </c>
      <c r="J10707">
        <v>9908961</v>
      </c>
      <c r="K10707">
        <v>3.6030000000000002</v>
      </c>
      <c r="L10707">
        <v>2.2050000000000001</v>
      </c>
      <c r="M10707">
        <v>964.76099999999997</v>
      </c>
      <c r="N10707">
        <v>393455</v>
      </c>
      <c r="O10707">
        <v>1.9630000000000001</v>
      </c>
      <c r="P10707">
        <v>4.8390000000000004</v>
      </c>
      <c r="Q10707">
        <v>525.58900000000006</v>
      </c>
      <c r="R10707">
        <v>214349</v>
      </c>
      <c r="S10707">
        <v>2E-3</v>
      </c>
      <c r="T10707">
        <v>0.77200000000000002</v>
      </c>
      <c r="U10707">
        <v>0.625</v>
      </c>
      <c r="V10707">
        <v>255</v>
      </c>
      <c r="W10707">
        <f t="shared" si="427"/>
        <v>1</v>
      </c>
      <c r="X10707">
        <f t="shared" si="425"/>
        <v>117.52162000000011</v>
      </c>
      <c r="Y10707">
        <f t="shared" si="426"/>
        <v>0</v>
      </c>
    </row>
    <row r="10708" spans="1:25" x14ac:dyDescent="0.2">
      <c r="A10708" t="s">
        <v>9864</v>
      </c>
      <c r="B10708" t="s">
        <v>745</v>
      </c>
      <c r="C10708">
        <v>7</v>
      </c>
      <c r="D10708">
        <v>21</v>
      </c>
      <c r="E10708" t="s">
        <v>10231</v>
      </c>
      <c r="F10708">
        <v>256.03500000000003</v>
      </c>
      <c r="G10708">
        <v>97.539000000000001</v>
      </c>
      <c r="H10708">
        <v>43.92</v>
      </c>
      <c r="I10708">
        <v>24973.416000000001</v>
      </c>
      <c r="J10708">
        <v>10184816</v>
      </c>
      <c r="K10708">
        <v>3.4039999999999999</v>
      </c>
      <c r="L10708">
        <v>2.016</v>
      </c>
      <c r="M10708">
        <v>871.57</v>
      </c>
      <c r="N10708">
        <v>355449</v>
      </c>
      <c r="O10708">
        <v>2.149</v>
      </c>
      <c r="P10708">
        <v>6.7569999999999997</v>
      </c>
      <c r="Q10708">
        <v>550.173</v>
      </c>
      <c r="R10708">
        <v>224375</v>
      </c>
      <c r="S10708">
        <v>0.01</v>
      </c>
      <c r="T10708">
        <v>1.5780000000000001</v>
      </c>
      <c r="U10708">
        <v>2.5009999999999999</v>
      </c>
      <c r="V10708">
        <v>1020</v>
      </c>
      <c r="W10708">
        <f t="shared" si="427"/>
        <v>4</v>
      </c>
      <c r="X10708">
        <f t="shared" si="425"/>
        <v>171.11474000000001</v>
      </c>
      <c r="Y10708">
        <f t="shared" si="426"/>
        <v>3.052</v>
      </c>
    </row>
    <row r="10709" spans="1:25" x14ac:dyDescent="0.2">
      <c r="A10709" t="s">
        <v>9864</v>
      </c>
      <c r="B10709" t="s">
        <v>745</v>
      </c>
      <c r="C10709">
        <v>7</v>
      </c>
      <c r="D10709">
        <v>22</v>
      </c>
      <c r="E10709" t="s">
        <v>10232</v>
      </c>
      <c r="F10709">
        <v>310.892</v>
      </c>
      <c r="G10709">
        <v>110.15600000000001</v>
      </c>
      <c r="H10709">
        <v>39.847000000000001</v>
      </c>
      <c r="I10709">
        <v>34246.720000000001</v>
      </c>
      <c r="J10709">
        <v>13966713</v>
      </c>
      <c r="K10709">
        <v>19.43</v>
      </c>
      <c r="L10709">
        <v>8.157</v>
      </c>
      <c r="M10709">
        <v>6040.7780000000002</v>
      </c>
      <c r="N10709">
        <v>2463588</v>
      </c>
      <c r="O10709">
        <v>7.6429999999999998</v>
      </c>
      <c r="P10709">
        <v>18.376000000000001</v>
      </c>
      <c r="Q10709">
        <v>2376.1779999999999</v>
      </c>
      <c r="R10709">
        <v>969068</v>
      </c>
      <c r="S10709">
        <v>8.4000000000000005E-2</v>
      </c>
      <c r="T10709">
        <v>4.6399999999999997</v>
      </c>
      <c r="U10709">
        <v>26.260999999999999</v>
      </c>
      <c r="V10709">
        <v>10710</v>
      </c>
      <c r="W10709">
        <f t="shared" si="427"/>
        <v>42</v>
      </c>
      <c r="X10709">
        <f t="shared" si="425"/>
        <v>4151.8056399999996</v>
      </c>
      <c r="Y10709">
        <f t="shared" si="426"/>
        <v>85.89200000000001</v>
      </c>
    </row>
    <row r="10710" spans="1:25" x14ac:dyDescent="0.2">
      <c r="A10710" t="s">
        <v>9864</v>
      </c>
      <c r="B10710" t="s">
        <v>745</v>
      </c>
      <c r="C10710">
        <v>7</v>
      </c>
      <c r="D10710">
        <v>24</v>
      </c>
      <c r="E10710" t="s">
        <v>10233</v>
      </c>
      <c r="F10710">
        <v>309.49</v>
      </c>
      <c r="G10710">
        <v>77.515000000000001</v>
      </c>
      <c r="H10710">
        <v>36.65</v>
      </c>
      <c r="I10710">
        <v>23990.065999999999</v>
      </c>
      <c r="J10710">
        <v>9783780</v>
      </c>
      <c r="K10710">
        <v>15.654999999999999</v>
      </c>
      <c r="L10710">
        <v>12.56</v>
      </c>
      <c r="M10710">
        <v>4844.9279999999999</v>
      </c>
      <c r="N10710">
        <v>1975889</v>
      </c>
      <c r="O10710">
        <v>1.8640000000000001</v>
      </c>
      <c r="P10710">
        <v>6.2910000000000004</v>
      </c>
      <c r="Q10710">
        <v>576.89300000000003</v>
      </c>
      <c r="R10710">
        <v>235272</v>
      </c>
      <c r="S10710">
        <v>6.0000000000000001E-3</v>
      </c>
      <c r="T10710">
        <v>1.2430000000000001</v>
      </c>
      <c r="U10710">
        <v>1.8759999999999999</v>
      </c>
      <c r="V10710">
        <v>765</v>
      </c>
      <c r="W10710">
        <f t="shared" si="427"/>
        <v>3</v>
      </c>
      <c r="X10710">
        <f t="shared" si="425"/>
        <v>229.36434000000006</v>
      </c>
      <c r="Y10710">
        <f t="shared" si="426"/>
        <v>0.87199999999999989</v>
      </c>
    </row>
    <row r="10711" spans="1:25" x14ac:dyDescent="0.2">
      <c r="A10711" t="s">
        <v>9864</v>
      </c>
      <c r="B10711" t="s">
        <v>745</v>
      </c>
      <c r="C10711">
        <v>7</v>
      </c>
      <c r="D10711">
        <v>25</v>
      </c>
      <c r="E10711" t="s">
        <v>10175</v>
      </c>
      <c r="F10711">
        <v>329.78300000000002</v>
      </c>
      <c r="G10711">
        <v>105.489</v>
      </c>
      <c r="H10711">
        <v>42.030999999999999</v>
      </c>
      <c r="I10711">
        <v>34788.271999999997</v>
      </c>
      <c r="J10711">
        <v>14187572</v>
      </c>
      <c r="K10711">
        <v>18.295999999999999</v>
      </c>
      <c r="L10711">
        <v>8.7739999999999991</v>
      </c>
      <c r="M10711">
        <v>6033.7550000000001</v>
      </c>
      <c r="N10711">
        <v>2460724</v>
      </c>
      <c r="O10711">
        <v>6.9669999999999996</v>
      </c>
      <c r="P10711">
        <v>15.702</v>
      </c>
      <c r="Q10711">
        <v>2297.6379999999999</v>
      </c>
      <c r="R10711">
        <v>937037</v>
      </c>
      <c r="S10711">
        <v>7.5999999999999998E-2</v>
      </c>
      <c r="T10711">
        <v>4.3970000000000002</v>
      </c>
      <c r="U10711">
        <v>25.010999999999999</v>
      </c>
      <c r="V10711">
        <v>10200</v>
      </c>
      <c r="W10711">
        <f t="shared" si="427"/>
        <v>40</v>
      </c>
      <c r="X10711">
        <f t="shared" si="425"/>
        <v>3980.58844</v>
      </c>
      <c r="Y10711">
        <f t="shared" si="426"/>
        <v>81.531999999999996</v>
      </c>
    </row>
    <row r="10712" spans="1:25" x14ac:dyDescent="0.2">
      <c r="A10712" t="s">
        <v>9864</v>
      </c>
      <c r="B10712" t="s">
        <v>745</v>
      </c>
      <c r="C10712">
        <v>7</v>
      </c>
      <c r="D10712">
        <v>26</v>
      </c>
      <c r="E10712" t="s">
        <v>4436</v>
      </c>
      <c r="F10712">
        <v>258.47800000000001</v>
      </c>
      <c r="G10712">
        <v>96.573999999999998</v>
      </c>
      <c r="H10712">
        <v>44.564</v>
      </c>
      <c r="I10712">
        <v>24962.304</v>
      </c>
      <c r="J10712">
        <v>10180284</v>
      </c>
      <c r="K10712">
        <v>3.6579999999999999</v>
      </c>
      <c r="L10712">
        <v>2.21</v>
      </c>
      <c r="M10712">
        <v>945.40499999999997</v>
      </c>
      <c r="N10712">
        <v>385561</v>
      </c>
      <c r="O10712">
        <v>2.2370000000000001</v>
      </c>
      <c r="P10712">
        <v>6.31</v>
      </c>
      <c r="Q10712">
        <v>578.25099999999998</v>
      </c>
      <c r="R10712">
        <v>235826</v>
      </c>
      <c r="S10712">
        <v>0.01</v>
      </c>
      <c r="T10712">
        <v>1.571</v>
      </c>
      <c r="U10712">
        <v>2.5009999999999999</v>
      </c>
      <c r="V10712">
        <v>1020</v>
      </c>
      <c r="W10712">
        <f t="shared" si="427"/>
        <v>4</v>
      </c>
      <c r="X10712">
        <f t="shared" ref="X10712:X10773" si="428">(MAX(0, (Q10712-471.68)))*2.18</f>
        <v>232.32477999999995</v>
      </c>
      <c r="Y10712">
        <f t="shared" ref="Y10712:Y10773" si="429">(MAX(0, (W10712-2.6)))*2.18</f>
        <v>3.052</v>
      </c>
    </row>
    <row r="10713" spans="1:25" x14ac:dyDescent="0.2">
      <c r="A10713" t="s">
        <v>9864</v>
      </c>
      <c r="B10713" t="s">
        <v>745</v>
      </c>
      <c r="C10713">
        <v>7</v>
      </c>
      <c r="D10713">
        <v>27</v>
      </c>
      <c r="E10713" t="s">
        <v>10234</v>
      </c>
      <c r="F10713">
        <v>297.28800000000001</v>
      </c>
      <c r="G10713">
        <v>74.951999999999998</v>
      </c>
      <c r="H10713">
        <v>40.398000000000003</v>
      </c>
      <c r="I10713">
        <v>22282.46</v>
      </c>
      <c r="J10713">
        <v>9087373</v>
      </c>
      <c r="K10713">
        <v>2.98</v>
      </c>
      <c r="L10713">
        <v>1.8080000000000001</v>
      </c>
      <c r="M10713">
        <v>885.86500000000001</v>
      </c>
      <c r="N10713">
        <v>361279</v>
      </c>
      <c r="O10713">
        <v>2.56</v>
      </c>
      <c r="P10713">
        <v>7.9349999999999996</v>
      </c>
      <c r="Q10713">
        <v>760.92399999999998</v>
      </c>
      <c r="R10713">
        <v>310325</v>
      </c>
      <c r="S10713">
        <v>1.0999999999999999E-2</v>
      </c>
      <c r="T10713">
        <v>1.6379999999999999</v>
      </c>
      <c r="U10713">
        <v>3.1259999999999999</v>
      </c>
      <c r="V10713">
        <v>1275</v>
      </c>
      <c r="W10713">
        <f t="shared" si="427"/>
        <v>5</v>
      </c>
      <c r="X10713">
        <f t="shared" si="428"/>
        <v>630.55192</v>
      </c>
      <c r="Y10713">
        <f t="shared" si="429"/>
        <v>5.2320000000000002</v>
      </c>
    </row>
    <row r="10714" spans="1:25" x14ac:dyDescent="0.2">
      <c r="A10714" t="s">
        <v>9864</v>
      </c>
      <c r="B10714" t="s">
        <v>745</v>
      </c>
      <c r="C10714">
        <v>8</v>
      </c>
      <c r="D10714">
        <v>1</v>
      </c>
      <c r="E10714" t="s">
        <v>10235</v>
      </c>
      <c r="F10714">
        <v>260.14</v>
      </c>
      <c r="G10714">
        <v>84.381</v>
      </c>
      <c r="H10714">
        <v>41.758000000000003</v>
      </c>
      <c r="I10714">
        <v>21950.888999999999</v>
      </c>
      <c r="J10714">
        <v>8952150</v>
      </c>
      <c r="K10714">
        <v>12.343</v>
      </c>
      <c r="L10714">
        <v>5.218</v>
      </c>
      <c r="M10714">
        <v>3211.0360000000001</v>
      </c>
      <c r="N10714">
        <v>1309545</v>
      </c>
      <c r="O10714">
        <v>4.66</v>
      </c>
      <c r="P10714">
        <v>13.864000000000001</v>
      </c>
      <c r="Q10714">
        <v>1212.251</v>
      </c>
      <c r="R10714">
        <v>494388</v>
      </c>
      <c r="S10714">
        <v>3.4000000000000002E-2</v>
      </c>
      <c r="T10714">
        <v>2.9289999999999998</v>
      </c>
      <c r="U10714">
        <v>8.7539999999999996</v>
      </c>
      <c r="V10714">
        <v>3570</v>
      </c>
      <c r="W10714">
        <f t="shared" si="427"/>
        <v>14</v>
      </c>
      <c r="X10714">
        <f t="shared" si="428"/>
        <v>1614.44478</v>
      </c>
      <c r="Y10714">
        <f t="shared" si="429"/>
        <v>24.852000000000004</v>
      </c>
    </row>
    <row r="10715" spans="1:25" x14ac:dyDescent="0.2">
      <c r="A10715" t="s">
        <v>9864</v>
      </c>
      <c r="B10715" t="s">
        <v>745</v>
      </c>
      <c r="C10715">
        <v>8</v>
      </c>
      <c r="D10715">
        <v>3</v>
      </c>
      <c r="E10715" t="s">
        <v>10236</v>
      </c>
      <c r="F10715">
        <v>151.40299999999999</v>
      </c>
      <c r="G10715">
        <v>110.121</v>
      </c>
      <c r="H10715">
        <v>51.115000000000002</v>
      </c>
      <c r="I10715">
        <v>16672.61</v>
      </c>
      <c r="J10715">
        <v>6799529</v>
      </c>
      <c r="K10715">
        <v>3.569</v>
      </c>
      <c r="L10715">
        <v>2.0139999999999998</v>
      </c>
      <c r="M10715">
        <v>540.35500000000002</v>
      </c>
      <c r="N10715">
        <v>220371</v>
      </c>
      <c r="O10715">
        <v>1.7869999999999999</v>
      </c>
      <c r="P10715">
        <v>1.1439999999999999</v>
      </c>
      <c r="Q10715">
        <v>270.61500000000001</v>
      </c>
      <c r="R10715">
        <v>110364</v>
      </c>
      <c r="S10715">
        <v>0</v>
      </c>
      <c r="T10715">
        <v>0</v>
      </c>
      <c r="U10715">
        <v>0</v>
      </c>
      <c r="V10715">
        <v>0</v>
      </c>
      <c r="W10715">
        <f t="shared" si="427"/>
        <v>0</v>
      </c>
      <c r="X10715">
        <f t="shared" si="428"/>
        <v>0</v>
      </c>
      <c r="Y10715">
        <f t="shared" si="429"/>
        <v>0</v>
      </c>
    </row>
    <row r="10716" spans="1:25" x14ac:dyDescent="0.2">
      <c r="A10716" t="s">
        <v>9864</v>
      </c>
      <c r="B10716" t="s">
        <v>745</v>
      </c>
      <c r="C10716">
        <v>8</v>
      </c>
      <c r="D10716">
        <v>4</v>
      </c>
      <c r="E10716" t="s">
        <v>2608</v>
      </c>
      <c r="F10716">
        <v>373.81099999999998</v>
      </c>
      <c r="G10716">
        <v>96.629000000000005</v>
      </c>
      <c r="H10716">
        <v>44.853999999999999</v>
      </c>
      <c r="I10716">
        <v>36121.000999999997</v>
      </c>
      <c r="J10716">
        <v>14731094</v>
      </c>
      <c r="K10716">
        <v>22.47</v>
      </c>
      <c r="L10716">
        <v>11.618</v>
      </c>
      <c r="M10716">
        <v>8399.6910000000007</v>
      </c>
      <c r="N10716">
        <v>3425615</v>
      </c>
      <c r="O10716">
        <v>10.09</v>
      </c>
      <c r="P10716">
        <v>19.13</v>
      </c>
      <c r="Q10716">
        <v>3771.748</v>
      </c>
      <c r="R10716">
        <v>1538218</v>
      </c>
      <c r="S10716">
        <v>9.1999999999999998E-2</v>
      </c>
      <c r="T10716">
        <v>4.843</v>
      </c>
      <c r="U10716">
        <v>34.39</v>
      </c>
      <c r="V10716">
        <v>14025</v>
      </c>
      <c r="W10716">
        <f t="shared" si="427"/>
        <v>55</v>
      </c>
      <c r="X10716">
        <f t="shared" si="428"/>
        <v>7194.1482400000014</v>
      </c>
      <c r="Y10716">
        <f t="shared" si="429"/>
        <v>114.232</v>
      </c>
    </row>
    <row r="10717" spans="1:25" x14ac:dyDescent="0.2">
      <c r="A10717" t="s">
        <v>9864</v>
      </c>
      <c r="B10717" t="s">
        <v>745</v>
      </c>
      <c r="C10717">
        <v>8</v>
      </c>
      <c r="D10717">
        <v>5</v>
      </c>
      <c r="E10717" t="s">
        <v>4532</v>
      </c>
      <c r="F10717">
        <v>336.21899999999999</v>
      </c>
      <c r="G10717">
        <v>98.679000000000002</v>
      </c>
      <c r="H10717">
        <v>37.872999999999998</v>
      </c>
      <c r="I10717">
        <v>33177.877999999997</v>
      </c>
      <c r="J10717">
        <v>13530811</v>
      </c>
      <c r="K10717">
        <v>28.954000000000001</v>
      </c>
      <c r="L10717">
        <v>10.428000000000001</v>
      </c>
      <c r="M10717">
        <v>9735.0370000000003</v>
      </c>
      <c r="N10717">
        <v>3970204</v>
      </c>
      <c r="O10717">
        <v>16.376999999999999</v>
      </c>
      <c r="P10717">
        <v>28.597999999999999</v>
      </c>
      <c r="Q10717">
        <v>5506.143</v>
      </c>
      <c r="R10717">
        <v>2245550</v>
      </c>
      <c r="S10717">
        <v>0.14099999999999999</v>
      </c>
      <c r="T10717">
        <v>6.0019999999999998</v>
      </c>
      <c r="U10717">
        <v>47.52</v>
      </c>
      <c r="V10717">
        <v>19380</v>
      </c>
      <c r="W10717">
        <f t="shared" si="427"/>
        <v>76</v>
      </c>
      <c r="X10717">
        <f t="shared" si="428"/>
        <v>10975.12934</v>
      </c>
      <c r="Y10717">
        <f t="shared" si="429"/>
        <v>160.01200000000003</v>
      </c>
    </row>
    <row r="10718" spans="1:25" x14ac:dyDescent="0.2">
      <c r="A10718" t="s">
        <v>9864</v>
      </c>
      <c r="B10718" t="s">
        <v>745</v>
      </c>
      <c r="C10718">
        <v>8</v>
      </c>
      <c r="D10718">
        <v>7</v>
      </c>
      <c r="E10718" t="s">
        <v>4534</v>
      </c>
      <c r="F10718">
        <v>16.468</v>
      </c>
      <c r="G10718">
        <v>39.439</v>
      </c>
      <c r="H10718">
        <v>17.949000000000002</v>
      </c>
      <c r="I10718">
        <v>649.47299999999996</v>
      </c>
      <c r="J10718">
        <v>264872</v>
      </c>
      <c r="K10718">
        <v>3.2970000000000002</v>
      </c>
      <c r="L10718">
        <v>2.621</v>
      </c>
      <c r="M10718">
        <v>54.302999999999997</v>
      </c>
      <c r="N10718">
        <v>22146</v>
      </c>
      <c r="O10718">
        <v>1.3580000000000001</v>
      </c>
      <c r="P10718">
        <v>0.95799999999999996</v>
      </c>
      <c r="Q10718">
        <v>22.358000000000001</v>
      </c>
      <c r="R10718">
        <v>9118</v>
      </c>
      <c r="S10718">
        <v>0</v>
      </c>
      <c r="T10718">
        <v>0</v>
      </c>
      <c r="U10718">
        <v>0</v>
      </c>
      <c r="V10718">
        <v>0</v>
      </c>
      <c r="W10718">
        <f t="shared" si="427"/>
        <v>0</v>
      </c>
      <c r="X10718">
        <f t="shared" si="428"/>
        <v>0</v>
      </c>
      <c r="Y10718">
        <f t="shared" si="429"/>
        <v>0</v>
      </c>
    </row>
    <row r="10719" spans="1:25" x14ac:dyDescent="0.2">
      <c r="A10719" t="s">
        <v>9864</v>
      </c>
      <c r="B10719" t="s">
        <v>745</v>
      </c>
      <c r="C10719">
        <v>8</v>
      </c>
      <c r="D10719">
        <v>12</v>
      </c>
      <c r="E10719" t="s">
        <v>10237</v>
      </c>
      <c r="F10719">
        <v>307.08699999999999</v>
      </c>
      <c r="G10719">
        <v>87.516999999999996</v>
      </c>
      <c r="H10719">
        <v>41.728999999999999</v>
      </c>
      <c r="I10719">
        <v>26875.427</v>
      </c>
      <c r="J10719">
        <v>10960506</v>
      </c>
      <c r="K10719">
        <v>18.626000000000001</v>
      </c>
      <c r="L10719">
        <v>11.353999999999999</v>
      </c>
      <c r="M10719">
        <v>5719.7780000000002</v>
      </c>
      <c r="N10719">
        <v>2332676</v>
      </c>
      <c r="O10719">
        <v>2.5859999999999999</v>
      </c>
      <c r="P10719">
        <v>8.7889999999999997</v>
      </c>
      <c r="Q10719">
        <v>794.024</v>
      </c>
      <c r="R10719">
        <v>323824</v>
      </c>
      <c r="S10719">
        <v>0.01</v>
      </c>
      <c r="T10719">
        <v>1.611</v>
      </c>
      <c r="U10719">
        <v>3.1259999999999999</v>
      </c>
      <c r="V10719">
        <v>1275</v>
      </c>
      <c r="W10719">
        <f t="shared" si="427"/>
        <v>5</v>
      </c>
      <c r="X10719">
        <f t="shared" si="428"/>
        <v>702.70992000000001</v>
      </c>
      <c r="Y10719">
        <f t="shared" si="429"/>
        <v>5.2320000000000002</v>
      </c>
    </row>
    <row r="10720" spans="1:25" x14ac:dyDescent="0.2">
      <c r="A10720" t="s">
        <v>9864</v>
      </c>
      <c r="B10720" t="s">
        <v>745</v>
      </c>
      <c r="C10720">
        <v>8</v>
      </c>
      <c r="D10720">
        <v>13</v>
      </c>
      <c r="E10720" t="s">
        <v>1801</v>
      </c>
      <c r="F10720">
        <v>339.041</v>
      </c>
      <c r="G10720">
        <v>117.2</v>
      </c>
      <c r="H10720">
        <v>50.454999999999998</v>
      </c>
      <c r="I10720">
        <v>39735.553999999996</v>
      </c>
      <c r="J10720">
        <v>16205204</v>
      </c>
      <c r="K10720">
        <v>13.45</v>
      </c>
      <c r="L10720">
        <v>7.1180000000000003</v>
      </c>
      <c r="M10720">
        <v>4560.0349999999999</v>
      </c>
      <c r="N10720">
        <v>1859702</v>
      </c>
      <c r="O10720">
        <v>7.3810000000000002</v>
      </c>
      <c r="P10720">
        <v>18.425999999999998</v>
      </c>
      <c r="Q10720">
        <v>2502.5749999999998</v>
      </c>
      <c r="R10720">
        <v>1020616</v>
      </c>
      <c r="S10720">
        <v>7.5999999999999998E-2</v>
      </c>
      <c r="T10720">
        <v>4.3899999999999997</v>
      </c>
      <c r="U10720">
        <v>25.635999999999999</v>
      </c>
      <c r="V10720">
        <v>10455</v>
      </c>
      <c r="W10720">
        <f t="shared" si="427"/>
        <v>41</v>
      </c>
      <c r="X10720">
        <f t="shared" si="428"/>
        <v>4427.3510999999999</v>
      </c>
      <c r="Y10720">
        <f t="shared" si="429"/>
        <v>83.712000000000003</v>
      </c>
    </row>
    <row r="10721" spans="1:25" x14ac:dyDescent="0.2">
      <c r="A10721" t="s">
        <v>9864</v>
      </c>
      <c r="B10721" t="s">
        <v>745</v>
      </c>
      <c r="C10721">
        <v>8</v>
      </c>
      <c r="D10721">
        <v>14</v>
      </c>
      <c r="E10721" t="s">
        <v>6997</v>
      </c>
      <c r="F10721">
        <v>207.745</v>
      </c>
      <c r="G10721">
        <v>114.92400000000001</v>
      </c>
      <c r="H10721">
        <v>48.563000000000002</v>
      </c>
      <c r="I10721">
        <v>23875.025000000001</v>
      </c>
      <c r="J10721">
        <v>9736863</v>
      </c>
      <c r="K10721">
        <v>3.3860000000000001</v>
      </c>
      <c r="L10721">
        <v>1.9690000000000001</v>
      </c>
      <c r="M10721">
        <v>703.43399999999997</v>
      </c>
      <c r="N10721">
        <v>286879</v>
      </c>
      <c r="O10721">
        <v>2.5139999999999998</v>
      </c>
      <c r="P10721">
        <v>7.9279999999999999</v>
      </c>
      <c r="Q10721">
        <v>522.25400000000002</v>
      </c>
      <c r="R10721">
        <v>212989</v>
      </c>
      <c r="S10721">
        <v>6.0000000000000001E-3</v>
      </c>
      <c r="T10721">
        <v>1.2390000000000001</v>
      </c>
      <c r="U10721">
        <v>1.2509999999999999</v>
      </c>
      <c r="V10721">
        <v>510</v>
      </c>
      <c r="W10721">
        <f t="shared" si="427"/>
        <v>2</v>
      </c>
      <c r="X10721">
        <f t="shared" si="428"/>
        <v>110.25132000000004</v>
      </c>
      <c r="Y10721">
        <f t="shared" si="429"/>
        <v>0</v>
      </c>
    </row>
    <row r="10722" spans="1:25" x14ac:dyDescent="0.2">
      <c r="A10722" t="s">
        <v>9864</v>
      </c>
      <c r="B10722" t="s">
        <v>745</v>
      </c>
      <c r="C10722">
        <v>8</v>
      </c>
      <c r="D10722">
        <v>15</v>
      </c>
      <c r="E10722" t="s">
        <v>10238</v>
      </c>
      <c r="F10722">
        <v>187.85400000000001</v>
      </c>
      <c r="G10722">
        <v>111.33</v>
      </c>
      <c r="H10722">
        <v>49.475000000000001</v>
      </c>
      <c r="I10722">
        <v>20913.909</v>
      </c>
      <c r="J10722">
        <v>8529242</v>
      </c>
      <c r="K10722">
        <v>3.2309999999999999</v>
      </c>
      <c r="L10722">
        <v>1.927</v>
      </c>
      <c r="M10722">
        <v>606.93700000000001</v>
      </c>
      <c r="N10722">
        <v>247525</v>
      </c>
      <c r="O10722">
        <v>2.7989999999999999</v>
      </c>
      <c r="P10722">
        <v>7.9859999999999998</v>
      </c>
      <c r="Q10722">
        <v>525.86400000000003</v>
      </c>
      <c r="R10722">
        <v>214461</v>
      </c>
      <c r="S10722">
        <v>0.01</v>
      </c>
      <c r="T10722">
        <v>1.5960000000000001</v>
      </c>
      <c r="U10722">
        <v>1.8759999999999999</v>
      </c>
      <c r="V10722">
        <v>765</v>
      </c>
      <c r="W10722">
        <f t="shared" si="427"/>
        <v>3</v>
      </c>
      <c r="X10722">
        <f t="shared" si="428"/>
        <v>118.12112000000006</v>
      </c>
      <c r="Y10722">
        <f t="shared" si="429"/>
        <v>0.87199999999999989</v>
      </c>
    </row>
    <row r="10723" spans="1:25" x14ac:dyDescent="0.2">
      <c r="A10723" t="s">
        <v>9864</v>
      </c>
      <c r="B10723" t="s">
        <v>745</v>
      </c>
      <c r="C10723">
        <v>8</v>
      </c>
      <c r="D10723">
        <v>16</v>
      </c>
      <c r="E10723" t="s">
        <v>10239</v>
      </c>
      <c r="F10723">
        <v>148.786</v>
      </c>
      <c r="G10723">
        <v>99.769000000000005</v>
      </c>
      <c r="H10723">
        <v>48.064999999999998</v>
      </c>
      <c r="I10723">
        <v>14844.209000000001</v>
      </c>
      <c r="J10723">
        <v>6053859</v>
      </c>
      <c r="K10723">
        <v>3.3769999999999998</v>
      </c>
      <c r="L10723">
        <v>2.31</v>
      </c>
      <c r="M10723">
        <v>502.48399999999998</v>
      </c>
      <c r="N10723">
        <v>204926</v>
      </c>
      <c r="O10723">
        <v>2.1669999999999998</v>
      </c>
      <c r="P10723">
        <v>6.8449999999999998</v>
      </c>
      <c r="Q10723">
        <v>322.43099999999998</v>
      </c>
      <c r="R10723">
        <v>131496</v>
      </c>
      <c r="S10723">
        <v>4.0000000000000001E-3</v>
      </c>
      <c r="T10723">
        <v>1.0349999999999999</v>
      </c>
      <c r="U10723">
        <v>0.625</v>
      </c>
      <c r="V10723">
        <v>255</v>
      </c>
      <c r="W10723">
        <f t="shared" si="427"/>
        <v>1</v>
      </c>
      <c r="X10723">
        <f t="shared" si="428"/>
        <v>0</v>
      </c>
      <c r="Y10723">
        <f t="shared" si="429"/>
        <v>0</v>
      </c>
    </row>
    <row r="10724" spans="1:25" x14ac:dyDescent="0.2">
      <c r="A10724" t="s">
        <v>9864</v>
      </c>
      <c r="B10724" t="s">
        <v>745</v>
      </c>
      <c r="C10724">
        <v>8</v>
      </c>
      <c r="D10724">
        <v>17</v>
      </c>
      <c r="E10724" t="s">
        <v>10240</v>
      </c>
      <c r="F10724">
        <v>266.90800000000002</v>
      </c>
      <c r="G10724">
        <v>107.11499999999999</v>
      </c>
      <c r="H10724">
        <v>44.579000000000001</v>
      </c>
      <c r="I10724">
        <v>28589.776999999998</v>
      </c>
      <c r="J10724">
        <v>11659663</v>
      </c>
      <c r="K10724">
        <v>14.12</v>
      </c>
      <c r="L10724">
        <v>6.6269999999999998</v>
      </c>
      <c r="M10724">
        <v>3768.7489999999998</v>
      </c>
      <c r="N10724">
        <v>1536995</v>
      </c>
      <c r="O10724">
        <v>3.3140000000000001</v>
      </c>
      <c r="P10724">
        <v>8.7390000000000008</v>
      </c>
      <c r="Q10724">
        <v>884.62900000000002</v>
      </c>
      <c r="R10724">
        <v>360775</v>
      </c>
      <c r="S10724">
        <v>2.1000000000000001E-2</v>
      </c>
      <c r="T10724">
        <v>2.319</v>
      </c>
      <c r="U10724">
        <v>5.6269999999999998</v>
      </c>
      <c r="V10724">
        <v>2295</v>
      </c>
      <c r="W10724">
        <f t="shared" si="427"/>
        <v>9</v>
      </c>
      <c r="X10724">
        <f t="shared" si="428"/>
        <v>900.22882000000004</v>
      </c>
      <c r="Y10724">
        <f t="shared" si="429"/>
        <v>13.952000000000002</v>
      </c>
    </row>
    <row r="10725" spans="1:25" x14ac:dyDescent="0.2">
      <c r="A10725" t="s">
        <v>9864</v>
      </c>
      <c r="B10725" t="s">
        <v>745</v>
      </c>
      <c r="C10725">
        <v>8</v>
      </c>
      <c r="D10725">
        <v>18</v>
      </c>
      <c r="E10725" t="s">
        <v>10241</v>
      </c>
      <c r="F10725">
        <v>161.18100000000001</v>
      </c>
      <c r="G10725">
        <v>105.623</v>
      </c>
      <c r="H10725">
        <v>52.447000000000003</v>
      </c>
      <c r="I10725">
        <v>17024.518</v>
      </c>
      <c r="J10725">
        <v>6943046</v>
      </c>
      <c r="K10725">
        <v>3.7810000000000001</v>
      </c>
      <c r="L10725">
        <v>2.3079999999999998</v>
      </c>
      <c r="M10725">
        <v>609.35500000000002</v>
      </c>
      <c r="N10725">
        <v>248511</v>
      </c>
      <c r="O10725">
        <v>2.23</v>
      </c>
      <c r="P10725">
        <v>4.24</v>
      </c>
      <c r="Q10725">
        <v>359.41800000000001</v>
      </c>
      <c r="R10725">
        <v>146580</v>
      </c>
      <c r="S10725">
        <v>8.0000000000000002E-3</v>
      </c>
      <c r="T10725">
        <v>1.407</v>
      </c>
      <c r="U10725">
        <v>1.2509999999999999</v>
      </c>
      <c r="V10725">
        <v>510</v>
      </c>
      <c r="W10725">
        <f t="shared" si="427"/>
        <v>2</v>
      </c>
      <c r="X10725">
        <f t="shared" si="428"/>
        <v>0</v>
      </c>
      <c r="Y10725">
        <f t="shared" si="429"/>
        <v>0</v>
      </c>
    </row>
    <row r="10726" spans="1:25" x14ac:dyDescent="0.2">
      <c r="A10726" t="s">
        <v>9864</v>
      </c>
      <c r="B10726" t="s">
        <v>745</v>
      </c>
      <c r="C10726">
        <v>8</v>
      </c>
      <c r="D10726">
        <v>19</v>
      </c>
      <c r="E10726" t="s">
        <v>9759</v>
      </c>
      <c r="F10726">
        <v>171.37</v>
      </c>
      <c r="G10726">
        <v>95.989000000000004</v>
      </c>
      <c r="H10726">
        <v>50.268000000000001</v>
      </c>
      <c r="I10726">
        <v>16449.626</v>
      </c>
      <c r="J10726">
        <v>6708590</v>
      </c>
      <c r="K10726">
        <v>3.1930000000000001</v>
      </c>
      <c r="L10726">
        <v>1.6990000000000001</v>
      </c>
      <c r="M10726">
        <v>547.17700000000002</v>
      </c>
      <c r="N10726">
        <v>223153</v>
      </c>
      <c r="O10726">
        <v>3.7170000000000001</v>
      </c>
      <c r="P10726">
        <v>11.944000000000001</v>
      </c>
      <c r="Q10726">
        <v>636.904</v>
      </c>
      <c r="R10726">
        <v>259746</v>
      </c>
      <c r="S10726">
        <v>2.5999999999999999E-2</v>
      </c>
      <c r="T10726">
        <v>2.552</v>
      </c>
      <c r="U10726">
        <v>4.3769999999999998</v>
      </c>
      <c r="V10726">
        <v>1785</v>
      </c>
      <c r="W10726">
        <f t="shared" si="427"/>
        <v>7</v>
      </c>
      <c r="X10726">
        <f t="shared" si="428"/>
        <v>360.18831999999998</v>
      </c>
      <c r="Y10726">
        <f t="shared" si="429"/>
        <v>9.5920000000000023</v>
      </c>
    </row>
    <row r="10727" spans="1:25" x14ac:dyDescent="0.2">
      <c r="A10727" t="s">
        <v>9864</v>
      </c>
      <c r="B10727" t="s">
        <v>745</v>
      </c>
      <c r="C10727">
        <v>8</v>
      </c>
      <c r="D10727">
        <v>20</v>
      </c>
      <c r="E10727" t="s">
        <v>10242</v>
      </c>
      <c r="F10727">
        <v>247.446</v>
      </c>
      <c r="G10727">
        <v>101.688</v>
      </c>
      <c r="H10727">
        <v>47.149000000000001</v>
      </c>
      <c r="I10727">
        <v>25162.252</v>
      </c>
      <c r="J10727">
        <v>10261828</v>
      </c>
      <c r="K10727">
        <v>14.965999999999999</v>
      </c>
      <c r="L10727">
        <v>9.2989999999999995</v>
      </c>
      <c r="M10727">
        <v>3703.3490000000002</v>
      </c>
      <c r="N10727">
        <v>1510323</v>
      </c>
      <c r="O10727">
        <v>2.7810000000000001</v>
      </c>
      <c r="P10727">
        <v>9.4809999999999999</v>
      </c>
      <c r="Q10727">
        <v>688.11199999999997</v>
      </c>
      <c r="R10727">
        <v>280630</v>
      </c>
      <c r="S10727">
        <v>1.2999999999999999E-2</v>
      </c>
      <c r="T10727">
        <v>1.7949999999999999</v>
      </c>
      <c r="U10727">
        <v>3.1259999999999999</v>
      </c>
      <c r="V10727">
        <v>1275</v>
      </c>
      <c r="W10727">
        <f t="shared" si="427"/>
        <v>5</v>
      </c>
      <c r="X10727">
        <f t="shared" si="428"/>
        <v>471.82175999999993</v>
      </c>
      <c r="Y10727">
        <f t="shared" si="429"/>
        <v>5.2320000000000002</v>
      </c>
    </row>
    <row r="10728" spans="1:25" x14ac:dyDescent="0.2">
      <c r="A10728" t="s">
        <v>9864</v>
      </c>
      <c r="B10728" t="s">
        <v>745</v>
      </c>
      <c r="C10728">
        <v>8</v>
      </c>
      <c r="D10728">
        <v>21</v>
      </c>
      <c r="E10728" t="s">
        <v>10243</v>
      </c>
      <c r="F10728">
        <v>264.75</v>
      </c>
      <c r="G10728">
        <v>107.26600000000001</v>
      </c>
      <c r="H10728">
        <v>44.036000000000001</v>
      </c>
      <c r="I10728">
        <v>28398.769</v>
      </c>
      <c r="J10728">
        <v>11581765</v>
      </c>
      <c r="K10728">
        <v>29.021000000000001</v>
      </c>
      <c r="L10728">
        <v>13.869</v>
      </c>
      <c r="M10728">
        <v>7683.3670000000002</v>
      </c>
      <c r="N10728">
        <v>3133479</v>
      </c>
      <c r="O10728">
        <v>8.5679999999999996</v>
      </c>
      <c r="P10728">
        <v>18.352</v>
      </c>
      <c r="Q10728">
        <v>2268.319</v>
      </c>
      <c r="R10728">
        <v>925080</v>
      </c>
      <c r="S10728">
        <v>8.6999999999999994E-2</v>
      </c>
      <c r="T10728">
        <v>4.72</v>
      </c>
      <c r="U10728">
        <v>23.135000000000002</v>
      </c>
      <c r="V10728">
        <v>9435</v>
      </c>
      <c r="W10728">
        <f t="shared" si="427"/>
        <v>37</v>
      </c>
      <c r="X10728">
        <f t="shared" si="428"/>
        <v>3916.6730200000002</v>
      </c>
      <c r="Y10728">
        <f t="shared" si="429"/>
        <v>74.992000000000004</v>
      </c>
    </row>
    <row r="10729" spans="1:25" x14ac:dyDescent="0.2">
      <c r="A10729" t="s">
        <v>9864</v>
      </c>
      <c r="B10729" t="s">
        <v>745</v>
      </c>
      <c r="C10729">
        <v>8</v>
      </c>
      <c r="D10729">
        <v>22</v>
      </c>
      <c r="E10729" t="s">
        <v>10244</v>
      </c>
      <c r="F10729">
        <v>337.57499999999999</v>
      </c>
      <c r="G10729">
        <v>118.986</v>
      </c>
      <c r="H10729">
        <v>44.06</v>
      </c>
      <c r="I10729">
        <v>40166.792000000001</v>
      </c>
      <c r="J10729">
        <v>16381074</v>
      </c>
      <c r="K10729">
        <v>15.166</v>
      </c>
      <c r="L10729">
        <v>6.2130000000000001</v>
      </c>
      <c r="M10729">
        <v>5119.5450000000001</v>
      </c>
      <c r="N10729">
        <v>2087885</v>
      </c>
      <c r="O10729">
        <v>7.9080000000000004</v>
      </c>
      <c r="P10729">
        <v>18.611000000000001</v>
      </c>
      <c r="Q10729">
        <v>2669.4479999999999</v>
      </c>
      <c r="R10729">
        <v>1088671</v>
      </c>
      <c r="S10729">
        <v>8.3000000000000004E-2</v>
      </c>
      <c r="T10729">
        <v>4.6100000000000003</v>
      </c>
      <c r="U10729">
        <v>28.137</v>
      </c>
      <c r="V10729">
        <v>11475</v>
      </c>
      <c r="W10729">
        <f t="shared" si="427"/>
        <v>45</v>
      </c>
      <c r="X10729">
        <f t="shared" si="428"/>
        <v>4791.1342400000003</v>
      </c>
      <c r="Y10729">
        <f t="shared" si="429"/>
        <v>92.432000000000002</v>
      </c>
    </row>
    <row r="10730" spans="1:25" x14ac:dyDescent="0.2">
      <c r="A10730" t="s">
        <v>9864</v>
      </c>
      <c r="B10730" t="s">
        <v>745</v>
      </c>
      <c r="C10730">
        <v>8</v>
      </c>
      <c r="D10730">
        <v>23</v>
      </c>
      <c r="E10730" t="s">
        <v>10245</v>
      </c>
      <c r="F10730">
        <v>347.37099999999998</v>
      </c>
      <c r="G10730">
        <v>96.971999999999994</v>
      </c>
      <c r="H10730">
        <v>38.924999999999997</v>
      </c>
      <c r="I10730">
        <v>33685.398000000001</v>
      </c>
      <c r="J10730">
        <v>13737791</v>
      </c>
      <c r="K10730">
        <v>32.274000000000001</v>
      </c>
      <c r="L10730">
        <v>14.92</v>
      </c>
      <c r="M10730">
        <v>11210.886</v>
      </c>
      <c r="N10730">
        <v>4572094</v>
      </c>
      <c r="O10730">
        <v>5.7030000000000003</v>
      </c>
      <c r="P10730">
        <v>15.223000000000001</v>
      </c>
      <c r="Q10730">
        <v>1981.1030000000001</v>
      </c>
      <c r="R10730">
        <v>807946</v>
      </c>
      <c r="S10730">
        <v>6.5000000000000002E-2</v>
      </c>
      <c r="T10730">
        <v>4.0640000000000001</v>
      </c>
      <c r="U10730">
        <v>22.51</v>
      </c>
      <c r="V10730">
        <v>9180</v>
      </c>
      <c r="W10730">
        <f t="shared" si="427"/>
        <v>36</v>
      </c>
      <c r="X10730">
        <f t="shared" si="428"/>
        <v>3290.5421400000005</v>
      </c>
      <c r="Y10730">
        <f t="shared" si="429"/>
        <v>72.811999999999998</v>
      </c>
    </row>
    <row r="10731" spans="1:25" x14ac:dyDescent="0.2">
      <c r="A10731" t="s">
        <v>9864</v>
      </c>
      <c r="B10731" t="s">
        <v>745</v>
      </c>
      <c r="C10731">
        <v>8</v>
      </c>
      <c r="D10731">
        <v>24</v>
      </c>
      <c r="E10731" t="s">
        <v>10246</v>
      </c>
      <c r="F10731">
        <v>276.37299999999999</v>
      </c>
      <c r="G10731">
        <v>108.295</v>
      </c>
      <c r="H10731">
        <v>45.758000000000003</v>
      </c>
      <c r="I10731">
        <v>29929.666000000001</v>
      </c>
      <c r="J10731">
        <v>12206105</v>
      </c>
      <c r="K10731">
        <v>15.664</v>
      </c>
      <c r="L10731">
        <v>6.5190000000000001</v>
      </c>
      <c r="M10731">
        <v>4329.2250000000004</v>
      </c>
      <c r="N10731">
        <v>1765572</v>
      </c>
      <c r="O10731">
        <v>10.766999999999999</v>
      </c>
      <c r="P10731">
        <v>22.558</v>
      </c>
      <c r="Q10731">
        <v>2975.652</v>
      </c>
      <c r="R10731">
        <v>1213549</v>
      </c>
      <c r="S10731">
        <v>0.10199999999999999</v>
      </c>
      <c r="T10731">
        <v>5.0940000000000003</v>
      </c>
      <c r="U10731">
        <v>28.137</v>
      </c>
      <c r="V10731">
        <v>11475</v>
      </c>
      <c r="W10731">
        <f t="shared" si="427"/>
        <v>45</v>
      </c>
      <c r="X10731">
        <f t="shared" si="428"/>
        <v>5458.6589600000007</v>
      </c>
      <c r="Y10731">
        <f t="shared" si="429"/>
        <v>92.432000000000002</v>
      </c>
    </row>
    <row r="10732" spans="1:25" x14ac:dyDescent="0.2">
      <c r="A10732" t="s">
        <v>9864</v>
      </c>
      <c r="B10732" t="s">
        <v>745</v>
      </c>
      <c r="C10732">
        <v>8</v>
      </c>
      <c r="D10732">
        <v>25</v>
      </c>
      <c r="E10732" t="s">
        <v>10247</v>
      </c>
      <c r="F10732">
        <v>36.121000000000002</v>
      </c>
      <c r="G10732">
        <v>61.56</v>
      </c>
      <c r="H10732">
        <v>41.206000000000003</v>
      </c>
      <c r="I10732">
        <v>2223.5859999999998</v>
      </c>
      <c r="J10732">
        <v>906837</v>
      </c>
      <c r="K10732">
        <v>7.9320000000000004</v>
      </c>
      <c r="L10732">
        <v>8.0259999999999998</v>
      </c>
      <c r="M10732">
        <v>286.49700000000001</v>
      </c>
      <c r="N10732">
        <v>116841</v>
      </c>
      <c r="O10732">
        <v>1.2350000000000001</v>
      </c>
      <c r="P10732">
        <v>1</v>
      </c>
      <c r="Q10732">
        <v>44.597000000000001</v>
      </c>
      <c r="R10732">
        <v>18188</v>
      </c>
      <c r="S10732">
        <v>0</v>
      </c>
      <c r="T10732">
        <v>0</v>
      </c>
      <c r="U10732">
        <v>0</v>
      </c>
      <c r="V10732">
        <v>0</v>
      </c>
      <c r="W10732">
        <f t="shared" si="427"/>
        <v>0</v>
      </c>
      <c r="X10732">
        <f t="shared" si="428"/>
        <v>0</v>
      </c>
      <c r="Y10732">
        <f t="shared" si="429"/>
        <v>0</v>
      </c>
    </row>
    <row r="10733" spans="1:25" x14ac:dyDescent="0.2">
      <c r="A10733" t="s">
        <v>9864</v>
      </c>
      <c r="B10733" t="s">
        <v>745</v>
      </c>
      <c r="C10733">
        <v>8</v>
      </c>
      <c r="D10733">
        <v>27</v>
      </c>
      <c r="E10733" t="s">
        <v>10248</v>
      </c>
      <c r="F10733">
        <v>110.01300000000001</v>
      </c>
      <c r="G10733">
        <v>67.052999999999997</v>
      </c>
      <c r="H10733">
        <v>41.738999999999997</v>
      </c>
      <c r="I10733">
        <v>7376.6180000000004</v>
      </c>
      <c r="J10733">
        <v>3008379</v>
      </c>
      <c r="K10733">
        <v>13.305999999999999</v>
      </c>
      <c r="L10733">
        <v>5.907</v>
      </c>
      <c r="M10733">
        <v>1463.78</v>
      </c>
      <c r="N10733">
        <v>596968</v>
      </c>
      <c r="O10733">
        <v>3.7269999999999999</v>
      </c>
      <c r="P10733">
        <v>8.2330000000000005</v>
      </c>
      <c r="Q10733">
        <v>410.02800000000002</v>
      </c>
      <c r="R10733">
        <v>167220</v>
      </c>
      <c r="S10733">
        <v>3.4000000000000002E-2</v>
      </c>
      <c r="T10733">
        <v>2.9489999999999998</v>
      </c>
      <c r="U10733">
        <v>3.7519999999999998</v>
      </c>
      <c r="V10733">
        <v>1530</v>
      </c>
      <c r="W10733">
        <f t="shared" si="427"/>
        <v>6</v>
      </c>
      <c r="X10733">
        <f t="shared" si="428"/>
        <v>0</v>
      </c>
      <c r="Y10733">
        <f t="shared" si="429"/>
        <v>7.4119999999999999</v>
      </c>
    </row>
    <row r="10734" spans="1:25" x14ac:dyDescent="0.2">
      <c r="A10734" t="s">
        <v>9864</v>
      </c>
      <c r="B10734" t="s">
        <v>745</v>
      </c>
      <c r="C10734">
        <v>8</v>
      </c>
      <c r="D10734">
        <v>29</v>
      </c>
      <c r="E10734" t="s">
        <v>554</v>
      </c>
      <c r="F10734">
        <v>24.39</v>
      </c>
      <c r="G10734">
        <v>34.26</v>
      </c>
      <c r="H10734">
        <v>17.442</v>
      </c>
      <c r="I10734">
        <v>835.62</v>
      </c>
      <c r="J10734">
        <v>340788</v>
      </c>
      <c r="K10734">
        <v>3.3740000000000001</v>
      </c>
      <c r="L10734">
        <v>4.6340000000000003</v>
      </c>
      <c r="M10734">
        <v>82.295000000000002</v>
      </c>
      <c r="N10734">
        <v>33562</v>
      </c>
      <c r="O10734">
        <v>4.6890000000000001</v>
      </c>
      <c r="P10734">
        <v>15.916</v>
      </c>
      <c r="Q10734">
        <v>114.372</v>
      </c>
      <c r="R10734">
        <v>46644</v>
      </c>
      <c r="S10734">
        <v>2.5999999999999999E-2</v>
      </c>
      <c r="T10734">
        <v>2.5569999999999999</v>
      </c>
      <c r="U10734">
        <v>0.625</v>
      </c>
      <c r="V10734">
        <v>255</v>
      </c>
      <c r="W10734">
        <f t="shared" si="427"/>
        <v>1</v>
      </c>
      <c r="X10734">
        <f t="shared" si="428"/>
        <v>0</v>
      </c>
      <c r="Y10734">
        <f t="shared" si="429"/>
        <v>0</v>
      </c>
    </row>
    <row r="10735" spans="1:25" x14ac:dyDescent="0.2">
      <c r="A10735" t="s">
        <v>9864</v>
      </c>
      <c r="B10735" t="s">
        <v>745</v>
      </c>
      <c r="C10735">
        <v>9</v>
      </c>
      <c r="D10735">
        <v>1</v>
      </c>
      <c r="E10735" t="s">
        <v>2567</v>
      </c>
      <c r="F10735">
        <v>326.85000000000002</v>
      </c>
      <c r="G10735">
        <v>87.983000000000004</v>
      </c>
      <c r="H10735">
        <v>36.634</v>
      </c>
      <c r="I10735">
        <v>28757.187000000002</v>
      </c>
      <c r="J10735">
        <v>11727937</v>
      </c>
      <c r="K10735">
        <v>48.226999999999997</v>
      </c>
      <c r="L10735">
        <v>22.512</v>
      </c>
      <c r="M10735">
        <v>15763.12</v>
      </c>
      <c r="N10735">
        <v>6428615</v>
      </c>
      <c r="O10735">
        <v>8.1259999999999994</v>
      </c>
      <c r="P10735">
        <v>20.739000000000001</v>
      </c>
      <c r="Q10735">
        <v>2655.893</v>
      </c>
      <c r="R10735">
        <v>1083143</v>
      </c>
      <c r="S10735">
        <v>5.7000000000000002E-2</v>
      </c>
      <c r="T10735">
        <v>3.8250000000000002</v>
      </c>
      <c r="U10735">
        <v>18.757999999999999</v>
      </c>
      <c r="V10735">
        <v>7650</v>
      </c>
      <c r="W10735">
        <f t="shared" si="427"/>
        <v>30</v>
      </c>
      <c r="X10735">
        <f t="shared" si="428"/>
        <v>4761.5843400000003</v>
      </c>
      <c r="Y10735">
        <f t="shared" si="429"/>
        <v>59.731999999999999</v>
      </c>
    </row>
    <row r="10736" spans="1:25" x14ac:dyDescent="0.2">
      <c r="A10736" t="s">
        <v>9864</v>
      </c>
      <c r="B10736" t="s">
        <v>745</v>
      </c>
      <c r="C10736">
        <v>9</v>
      </c>
      <c r="D10736">
        <v>2</v>
      </c>
      <c r="E10736" t="s">
        <v>10249</v>
      </c>
      <c r="F10736">
        <v>275.92899999999997</v>
      </c>
      <c r="G10736">
        <v>60.098999999999997</v>
      </c>
      <c r="H10736">
        <v>33.335000000000001</v>
      </c>
      <c r="I10736">
        <v>16582.91</v>
      </c>
      <c r="J10736">
        <v>6762947</v>
      </c>
      <c r="K10736">
        <v>5.8120000000000003</v>
      </c>
      <c r="L10736">
        <v>3.0270000000000001</v>
      </c>
      <c r="M10736">
        <v>1603.818</v>
      </c>
      <c r="N10736">
        <v>654079</v>
      </c>
      <c r="O10736">
        <v>2.343</v>
      </c>
      <c r="P10736">
        <v>7.0709999999999997</v>
      </c>
      <c r="Q10736">
        <v>646.46400000000006</v>
      </c>
      <c r="R10736">
        <v>263645</v>
      </c>
      <c r="S10736">
        <v>5.0000000000000001E-3</v>
      </c>
      <c r="T10736">
        <v>1.075</v>
      </c>
      <c r="U10736">
        <v>1.2509999999999999</v>
      </c>
      <c r="V10736">
        <v>510</v>
      </c>
      <c r="W10736">
        <f t="shared" si="427"/>
        <v>2</v>
      </c>
      <c r="X10736">
        <f t="shared" si="428"/>
        <v>381.02912000000015</v>
      </c>
      <c r="Y10736">
        <f t="shared" si="429"/>
        <v>0</v>
      </c>
    </row>
    <row r="10737" spans="1:25" x14ac:dyDescent="0.2">
      <c r="A10737" t="s">
        <v>9864</v>
      </c>
      <c r="B10737" t="s">
        <v>745</v>
      </c>
      <c r="C10737">
        <v>9</v>
      </c>
      <c r="D10737">
        <v>3</v>
      </c>
      <c r="E10737" t="s">
        <v>9308</v>
      </c>
      <c r="F10737">
        <v>379.899</v>
      </c>
      <c r="G10737">
        <v>96.19</v>
      </c>
      <c r="H10737">
        <v>44.082999999999998</v>
      </c>
      <c r="I10737">
        <v>36542.366000000002</v>
      </c>
      <c r="J10737">
        <v>14902938</v>
      </c>
      <c r="K10737">
        <v>36.180999999999997</v>
      </c>
      <c r="L10737">
        <v>16.736999999999998</v>
      </c>
      <c r="M10737">
        <v>13745.323</v>
      </c>
      <c r="N10737">
        <v>5605704</v>
      </c>
      <c r="O10737">
        <v>9.2469999999999999</v>
      </c>
      <c r="P10737">
        <v>20.411000000000001</v>
      </c>
      <c r="Q10737">
        <v>3512.9070000000002</v>
      </c>
      <c r="R10737">
        <v>1432656</v>
      </c>
      <c r="S10737">
        <v>0.104</v>
      </c>
      <c r="T10737">
        <v>5.141</v>
      </c>
      <c r="U10737">
        <v>39.392000000000003</v>
      </c>
      <c r="V10737">
        <v>16065</v>
      </c>
      <c r="W10737">
        <f t="shared" si="427"/>
        <v>63</v>
      </c>
      <c r="X10737">
        <f t="shared" si="428"/>
        <v>6629.8748600000008</v>
      </c>
      <c r="Y10737">
        <f t="shared" si="429"/>
        <v>131.672</v>
      </c>
    </row>
    <row r="10738" spans="1:25" x14ac:dyDescent="0.2">
      <c r="A10738" t="s">
        <v>9864</v>
      </c>
      <c r="B10738" t="s">
        <v>745</v>
      </c>
      <c r="C10738">
        <v>9</v>
      </c>
      <c r="D10738">
        <v>4</v>
      </c>
      <c r="E10738" t="s">
        <v>4065</v>
      </c>
      <c r="F10738">
        <v>255.06200000000001</v>
      </c>
      <c r="G10738">
        <v>116.1</v>
      </c>
      <c r="H10738">
        <v>46.412999999999997</v>
      </c>
      <c r="I10738">
        <v>29612.789000000001</v>
      </c>
      <c r="J10738">
        <v>12076874</v>
      </c>
      <c r="K10738">
        <v>5.6449999999999996</v>
      </c>
      <c r="L10738">
        <v>2.9249999999999998</v>
      </c>
      <c r="M10738">
        <v>1439.8779999999999</v>
      </c>
      <c r="N10738">
        <v>587220</v>
      </c>
      <c r="O10738">
        <v>1.5569999999999999</v>
      </c>
      <c r="P10738">
        <v>1.242</v>
      </c>
      <c r="Q10738">
        <v>397.07600000000002</v>
      </c>
      <c r="R10738">
        <v>161938</v>
      </c>
      <c r="S10738">
        <v>0</v>
      </c>
      <c r="T10738">
        <v>0</v>
      </c>
      <c r="U10738">
        <v>0</v>
      </c>
      <c r="V10738">
        <v>0</v>
      </c>
      <c r="W10738">
        <f t="shared" si="427"/>
        <v>0</v>
      </c>
      <c r="X10738">
        <f t="shared" si="428"/>
        <v>0</v>
      </c>
      <c r="Y10738">
        <f t="shared" si="429"/>
        <v>0</v>
      </c>
    </row>
    <row r="10739" spans="1:25" x14ac:dyDescent="0.2">
      <c r="A10739" t="s">
        <v>9864</v>
      </c>
      <c r="B10739" t="s">
        <v>745</v>
      </c>
      <c r="C10739">
        <v>9</v>
      </c>
      <c r="D10739">
        <v>5</v>
      </c>
      <c r="E10739" t="s">
        <v>10250</v>
      </c>
      <c r="F10739">
        <v>14.207000000000001</v>
      </c>
      <c r="G10739">
        <v>26.888999999999999</v>
      </c>
      <c r="H10739">
        <v>11.598000000000001</v>
      </c>
      <c r="I10739">
        <v>382.01600000000002</v>
      </c>
      <c r="J10739">
        <v>155796</v>
      </c>
      <c r="K10739">
        <v>8.2029999999999994</v>
      </c>
      <c r="L10739">
        <v>6.0389999999999997</v>
      </c>
      <c r="M10739">
        <v>116.542</v>
      </c>
      <c r="N10739">
        <v>47529</v>
      </c>
      <c r="O10739">
        <v>1.448</v>
      </c>
      <c r="P10739">
        <v>1.0209999999999999</v>
      </c>
      <c r="Q10739">
        <v>20.577000000000002</v>
      </c>
      <c r="R10739">
        <v>8392</v>
      </c>
      <c r="S10739">
        <v>0</v>
      </c>
      <c r="T10739">
        <v>0</v>
      </c>
      <c r="U10739">
        <v>0</v>
      </c>
      <c r="V10739">
        <v>0</v>
      </c>
      <c r="W10739">
        <f t="shared" si="427"/>
        <v>0</v>
      </c>
      <c r="X10739">
        <f t="shared" si="428"/>
        <v>0</v>
      </c>
      <c r="Y10739">
        <f t="shared" si="429"/>
        <v>0</v>
      </c>
    </row>
    <row r="10740" spans="1:25" x14ac:dyDescent="0.2">
      <c r="A10740" t="s">
        <v>9864</v>
      </c>
      <c r="B10740" t="s">
        <v>745</v>
      </c>
      <c r="C10740">
        <v>9</v>
      </c>
      <c r="D10740">
        <v>6</v>
      </c>
      <c r="E10740" t="s">
        <v>8613</v>
      </c>
      <c r="F10740">
        <v>375.33100000000002</v>
      </c>
      <c r="G10740">
        <v>108.414</v>
      </c>
      <c r="H10740">
        <v>37.677999999999997</v>
      </c>
      <c r="I10740">
        <v>40691.311999999998</v>
      </c>
      <c r="J10740">
        <v>16594987</v>
      </c>
      <c r="K10740">
        <v>53.898000000000003</v>
      </c>
      <c r="L10740">
        <v>22.114999999999998</v>
      </c>
      <c r="M10740">
        <v>20229.505000000001</v>
      </c>
      <c r="N10740">
        <v>8250124</v>
      </c>
      <c r="O10740">
        <v>14.182</v>
      </c>
      <c r="P10740">
        <v>25.734000000000002</v>
      </c>
      <c r="Q10740">
        <v>5323.1270000000004</v>
      </c>
      <c r="R10740">
        <v>2170911</v>
      </c>
      <c r="S10740">
        <v>0.122</v>
      </c>
      <c r="T10740">
        <v>5.5670000000000002</v>
      </c>
      <c r="U10740">
        <v>45.643999999999998</v>
      </c>
      <c r="V10740">
        <v>18615</v>
      </c>
      <c r="W10740">
        <f t="shared" si="427"/>
        <v>73</v>
      </c>
      <c r="X10740">
        <f t="shared" si="428"/>
        <v>10576.154460000002</v>
      </c>
      <c r="Y10740">
        <f t="shared" si="429"/>
        <v>153.47200000000004</v>
      </c>
    </row>
    <row r="10741" spans="1:25" x14ac:dyDescent="0.2">
      <c r="A10741" t="s">
        <v>9864</v>
      </c>
      <c r="B10741" t="s">
        <v>745</v>
      </c>
      <c r="C10741">
        <v>9</v>
      </c>
      <c r="D10741">
        <v>7</v>
      </c>
      <c r="E10741" t="s">
        <v>5524</v>
      </c>
      <c r="F10741">
        <v>403.96100000000001</v>
      </c>
      <c r="G10741">
        <v>106.63</v>
      </c>
      <c r="H10741">
        <v>38.155999999999999</v>
      </c>
      <c r="I10741">
        <v>43074.245000000003</v>
      </c>
      <c r="J10741">
        <v>17566810</v>
      </c>
      <c r="K10741">
        <v>11.266999999999999</v>
      </c>
      <c r="L10741">
        <v>8.9329999999999998</v>
      </c>
      <c r="M10741">
        <v>4551.5140000000001</v>
      </c>
      <c r="N10741">
        <v>1856227</v>
      </c>
      <c r="O10741">
        <v>2.42</v>
      </c>
      <c r="P10741">
        <v>5.5179999999999998</v>
      </c>
      <c r="Q10741">
        <v>977.38900000000001</v>
      </c>
      <c r="R10741">
        <v>398605</v>
      </c>
      <c r="S10741">
        <v>1.4999999999999999E-2</v>
      </c>
      <c r="T10741">
        <v>1.9870000000000001</v>
      </c>
      <c r="U10741">
        <v>6.2530000000000001</v>
      </c>
      <c r="V10741">
        <v>2550</v>
      </c>
      <c r="W10741">
        <f t="shared" si="427"/>
        <v>10</v>
      </c>
      <c r="X10741">
        <f t="shared" si="428"/>
        <v>1102.4456200000002</v>
      </c>
      <c r="Y10741">
        <f t="shared" si="429"/>
        <v>16.132000000000001</v>
      </c>
    </row>
    <row r="10742" spans="1:25" x14ac:dyDescent="0.2">
      <c r="A10742" t="s">
        <v>9864</v>
      </c>
      <c r="B10742" t="s">
        <v>745</v>
      </c>
      <c r="C10742">
        <v>9</v>
      </c>
      <c r="D10742">
        <v>8</v>
      </c>
      <c r="E10742" t="s">
        <v>6042</v>
      </c>
      <c r="F10742">
        <v>298.89</v>
      </c>
      <c r="G10742">
        <v>105.33199999999999</v>
      </c>
      <c r="H10742">
        <v>44.954000000000001</v>
      </c>
      <c r="I10742">
        <v>31482.649000000001</v>
      </c>
      <c r="J10742">
        <v>12839452</v>
      </c>
      <c r="K10742">
        <v>35.265999999999998</v>
      </c>
      <c r="L10742">
        <v>16.922999999999998</v>
      </c>
      <c r="M10742">
        <v>10540.504999999999</v>
      </c>
      <c r="N10742">
        <v>4298695</v>
      </c>
      <c r="O10742">
        <v>6.1680000000000001</v>
      </c>
      <c r="P10742">
        <v>15.234</v>
      </c>
      <c r="Q10742">
        <v>1843.5640000000001</v>
      </c>
      <c r="R10742">
        <v>751854</v>
      </c>
      <c r="S10742">
        <v>6.7000000000000004E-2</v>
      </c>
      <c r="T10742">
        <v>4.1310000000000002</v>
      </c>
      <c r="U10742">
        <v>20.009</v>
      </c>
      <c r="V10742">
        <v>8160</v>
      </c>
      <c r="W10742">
        <f t="shared" si="427"/>
        <v>32</v>
      </c>
      <c r="X10742">
        <f t="shared" si="428"/>
        <v>2990.70712</v>
      </c>
      <c r="Y10742">
        <f t="shared" si="429"/>
        <v>64.091999999999999</v>
      </c>
    </row>
    <row r="10743" spans="1:25" x14ac:dyDescent="0.2">
      <c r="A10743" t="s">
        <v>9864</v>
      </c>
      <c r="B10743" t="s">
        <v>745</v>
      </c>
      <c r="C10743">
        <v>9</v>
      </c>
      <c r="D10743">
        <v>9</v>
      </c>
      <c r="E10743" t="s">
        <v>10251</v>
      </c>
      <c r="F10743">
        <v>341.35599999999999</v>
      </c>
      <c r="G10743">
        <v>95.905000000000001</v>
      </c>
      <c r="H10743">
        <v>41.185000000000002</v>
      </c>
      <c r="I10743">
        <v>32737.814999999999</v>
      </c>
      <c r="J10743">
        <v>13351342</v>
      </c>
      <c r="K10743">
        <v>60.027000000000001</v>
      </c>
      <c r="L10743">
        <v>30.245999999999999</v>
      </c>
      <c r="M10743">
        <v>20490.460999999999</v>
      </c>
      <c r="N10743">
        <v>8356549</v>
      </c>
      <c r="O10743">
        <v>6.5419999999999998</v>
      </c>
      <c r="P10743">
        <v>19.591999999999999</v>
      </c>
      <c r="Q10743">
        <v>2233.2399999999998</v>
      </c>
      <c r="R10743">
        <v>910774</v>
      </c>
      <c r="S10743">
        <v>5.8999999999999997E-2</v>
      </c>
      <c r="T10743">
        <v>3.8660000000000001</v>
      </c>
      <c r="U10743">
        <v>20.009</v>
      </c>
      <c r="V10743">
        <v>8160</v>
      </c>
      <c r="W10743">
        <f t="shared" si="427"/>
        <v>32</v>
      </c>
      <c r="X10743">
        <f t="shared" si="428"/>
        <v>3840.2007999999996</v>
      </c>
      <c r="Y10743">
        <f t="shared" si="429"/>
        <v>64.091999999999999</v>
      </c>
    </row>
    <row r="10744" spans="1:25" x14ac:dyDescent="0.2">
      <c r="A10744" t="s">
        <v>9864</v>
      </c>
      <c r="B10744" t="s">
        <v>745</v>
      </c>
      <c r="C10744">
        <v>9</v>
      </c>
      <c r="D10744">
        <v>10</v>
      </c>
      <c r="E10744" t="s">
        <v>6048</v>
      </c>
      <c r="F10744">
        <v>378.666</v>
      </c>
      <c r="G10744">
        <v>107.17</v>
      </c>
      <c r="H10744">
        <v>45.956000000000003</v>
      </c>
      <c r="I10744">
        <v>40581.794000000002</v>
      </c>
      <c r="J10744">
        <v>16550323</v>
      </c>
      <c r="K10744">
        <v>54.771999999999998</v>
      </c>
      <c r="L10744">
        <v>23.065999999999999</v>
      </c>
      <c r="M10744">
        <v>20740.212</v>
      </c>
      <c r="N10744">
        <v>8458404</v>
      </c>
      <c r="O10744">
        <v>16.638000000000002</v>
      </c>
      <c r="P10744">
        <v>27.92</v>
      </c>
      <c r="Q10744">
        <v>6300.2190000000001</v>
      </c>
      <c r="R10744">
        <v>2569395</v>
      </c>
      <c r="S10744">
        <v>0.129</v>
      </c>
      <c r="T10744">
        <v>5.7290000000000001</v>
      </c>
      <c r="U10744">
        <v>48.771000000000001</v>
      </c>
      <c r="V10744">
        <v>19890</v>
      </c>
      <c r="W10744">
        <f t="shared" si="427"/>
        <v>78</v>
      </c>
      <c r="X10744">
        <f t="shared" si="428"/>
        <v>12706.21502</v>
      </c>
      <c r="Y10744">
        <f t="shared" si="429"/>
        <v>164.37200000000001</v>
      </c>
    </row>
    <row r="10745" spans="1:25" x14ac:dyDescent="0.2">
      <c r="A10745" t="s">
        <v>9864</v>
      </c>
      <c r="B10745" t="s">
        <v>745</v>
      </c>
      <c r="C10745">
        <v>9</v>
      </c>
      <c r="D10745">
        <v>11</v>
      </c>
      <c r="E10745" t="s">
        <v>10252</v>
      </c>
      <c r="F10745">
        <v>322.18599999999998</v>
      </c>
      <c r="G10745">
        <v>103.47</v>
      </c>
      <c r="H10745">
        <v>39.012</v>
      </c>
      <c r="I10745">
        <v>33336.445</v>
      </c>
      <c r="J10745">
        <v>13595479</v>
      </c>
      <c r="K10745">
        <v>34.600999999999999</v>
      </c>
      <c r="L10745">
        <v>16.129000000000001</v>
      </c>
      <c r="M10745">
        <v>11148.066999999999</v>
      </c>
      <c r="N10745">
        <v>4546475</v>
      </c>
      <c r="O10745">
        <v>6.4779999999999998</v>
      </c>
      <c r="P10745">
        <v>18.507999999999999</v>
      </c>
      <c r="Q10745">
        <v>2087.2020000000002</v>
      </c>
      <c r="R10745">
        <v>851216</v>
      </c>
      <c r="S10745">
        <v>5.8000000000000003E-2</v>
      </c>
      <c r="T10745">
        <v>3.8530000000000002</v>
      </c>
      <c r="U10745">
        <v>18.757999999999999</v>
      </c>
      <c r="V10745">
        <v>7650</v>
      </c>
      <c r="W10745">
        <f t="shared" si="427"/>
        <v>30</v>
      </c>
      <c r="X10745">
        <f t="shared" si="428"/>
        <v>3521.8379600000007</v>
      </c>
      <c r="Y10745">
        <f t="shared" si="429"/>
        <v>59.731999999999999</v>
      </c>
    </row>
    <row r="10746" spans="1:25" x14ac:dyDescent="0.2">
      <c r="A10746" t="s">
        <v>9864</v>
      </c>
      <c r="B10746" t="s">
        <v>745</v>
      </c>
      <c r="C10746">
        <v>9</v>
      </c>
      <c r="D10746">
        <v>12</v>
      </c>
      <c r="E10746" t="s">
        <v>10253</v>
      </c>
      <c r="F10746">
        <v>290.35199999999998</v>
      </c>
      <c r="G10746">
        <v>84.772000000000006</v>
      </c>
      <c r="H10746">
        <v>38.957999999999998</v>
      </c>
      <c r="I10746">
        <v>24613.583999999999</v>
      </c>
      <c r="J10746">
        <v>10038067</v>
      </c>
      <c r="K10746">
        <v>5.77</v>
      </c>
      <c r="L10746">
        <v>3.48</v>
      </c>
      <c r="M10746">
        <v>1675.3309999999999</v>
      </c>
      <c r="N10746">
        <v>683244</v>
      </c>
      <c r="O10746">
        <v>1.39</v>
      </c>
      <c r="P10746">
        <v>1.0669999999999999</v>
      </c>
      <c r="Q10746">
        <v>403.57100000000003</v>
      </c>
      <c r="R10746">
        <v>164587</v>
      </c>
      <c r="S10746">
        <v>0</v>
      </c>
      <c r="T10746">
        <v>0</v>
      </c>
      <c r="U10746">
        <v>0</v>
      </c>
      <c r="V10746">
        <v>0</v>
      </c>
      <c r="W10746">
        <f t="shared" si="427"/>
        <v>0</v>
      </c>
      <c r="X10746">
        <f t="shared" si="428"/>
        <v>0</v>
      </c>
      <c r="Y10746">
        <f t="shared" si="429"/>
        <v>0</v>
      </c>
    </row>
    <row r="10747" spans="1:25" x14ac:dyDescent="0.2">
      <c r="A10747" t="s">
        <v>9864</v>
      </c>
      <c r="B10747" t="s">
        <v>745</v>
      </c>
      <c r="C10747">
        <v>9</v>
      </c>
      <c r="D10747">
        <v>13</v>
      </c>
      <c r="E10747" t="s">
        <v>10254</v>
      </c>
      <c r="F10747">
        <v>341.96199999999999</v>
      </c>
      <c r="G10747">
        <v>97.367000000000004</v>
      </c>
      <c r="H10747">
        <v>39.078000000000003</v>
      </c>
      <c r="I10747">
        <v>33295.900999999998</v>
      </c>
      <c r="J10747">
        <v>13578944</v>
      </c>
      <c r="K10747">
        <v>62.552</v>
      </c>
      <c r="L10747">
        <v>25.896000000000001</v>
      </c>
      <c r="M10747">
        <v>21390.413</v>
      </c>
      <c r="N10747">
        <v>8723573</v>
      </c>
      <c r="O10747">
        <v>22.530999999999999</v>
      </c>
      <c r="P10747">
        <v>36.168999999999997</v>
      </c>
      <c r="Q10747">
        <v>7704.6059999999998</v>
      </c>
      <c r="R10747">
        <v>3142141</v>
      </c>
      <c r="S10747">
        <v>0.13900000000000001</v>
      </c>
      <c r="T10747">
        <v>5.9509999999999996</v>
      </c>
      <c r="U10747">
        <v>47.52</v>
      </c>
      <c r="V10747">
        <v>19380</v>
      </c>
      <c r="W10747">
        <f t="shared" si="427"/>
        <v>76</v>
      </c>
      <c r="X10747">
        <f t="shared" si="428"/>
        <v>15767.778679999999</v>
      </c>
      <c r="Y10747">
        <f t="shared" si="429"/>
        <v>160.01200000000003</v>
      </c>
    </row>
    <row r="10748" spans="1:25" x14ac:dyDescent="0.2">
      <c r="A10748" t="s">
        <v>9864</v>
      </c>
      <c r="B10748" t="s">
        <v>745</v>
      </c>
      <c r="C10748">
        <v>9</v>
      </c>
      <c r="D10748">
        <v>14</v>
      </c>
      <c r="E10748" t="s">
        <v>10255</v>
      </c>
      <c r="F10748">
        <v>248.267</v>
      </c>
      <c r="G10748">
        <v>86.406000000000006</v>
      </c>
      <c r="H10748">
        <v>45.093000000000004</v>
      </c>
      <c r="I10748">
        <v>21451.701000000001</v>
      </c>
      <c r="J10748">
        <v>8748568</v>
      </c>
      <c r="K10748">
        <v>5.9939999999999998</v>
      </c>
      <c r="L10748">
        <v>3.8889999999999998</v>
      </c>
      <c r="M10748">
        <v>1488.2370000000001</v>
      </c>
      <c r="N10748">
        <v>606942</v>
      </c>
      <c r="O10748">
        <v>2.46</v>
      </c>
      <c r="P10748">
        <v>8.2330000000000005</v>
      </c>
      <c r="Q10748">
        <v>610.61500000000001</v>
      </c>
      <c r="R10748">
        <v>249025</v>
      </c>
      <c r="S10748">
        <v>5.0000000000000001E-3</v>
      </c>
      <c r="T10748">
        <v>1.133</v>
      </c>
      <c r="U10748">
        <v>1.2509999999999999</v>
      </c>
      <c r="V10748">
        <v>510</v>
      </c>
      <c r="W10748">
        <f t="shared" si="427"/>
        <v>2</v>
      </c>
      <c r="X10748">
        <f t="shared" si="428"/>
        <v>302.87830000000002</v>
      </c>
      <c r="Y10748">
        <f t="shared" si="429"/>
        <v>0</v>
      </c>
    </row>
    <row r="10749" spans="1:25" x14ac:dyDescent="0.2">
      <c r="A10749" t="s">
        <v>9864</v>
      </c>
      <c r="B10749" t="s">
        <v>745</v>
      </c>
      <c r="C10749">
        <v>9</v>
      </c>
      <c r="D10749">
        <v>15</v>
      </c>
      <c r="E10749" t="s">
        <v>5218</v>
      </c>
      <c r="F10749">
        <v>238.15799999999999</v>
      </c>
      <c r="G10749">
        <v>91.540999999999997</v>
      </c>
      <c r="H10749">
        <v>46.359000000000002</v>
      </c>
      <c r="I10749">
        <v>21801.175999999999</v>
      </c>
      <c r="J10749">
        <v>8891093</v>
      </c>
      <c r="K10749">
        <v>5.7670000000000003</v>
      </c>
      <c r="L10749">
        <v>3.8079999999999998</v>
      </c>
      <c r="M10749">
        <v>1373.56</v>
      </c>
      <c r="N10749">
        <v>560174</v>
      </c>
      <c r="O10749">
        <v>2.1469999999999998</v>
      </c>
      <c r="P10749">
        <v>4.0949999999999998</v>
      </c>
      <c r="Q10749">
        <v>511.31099999999998</v>
      </c>
      <c r="R10749">
        <v>208526</v>
      </c>
      <c r="S10749">
        <v>8.0000000000000002E-3</v>
      </c>
      <c r="T10749">
        <v>1.417</v>
      </c>
      <c r="U10749">
        <v>1.8759999999999999</v>
      </c>
      <c r="V10749">
        <v>765</v>
      </c>
      <c r="W10749">
        <f t="shared" si="427"/>
        <v>3</v>
      </c>
      <c r="X10749">
        <f t="shared" si="428"/>
        <v>86.395579999999939</v>
      </c>
      <c r="Y10749">
        <f t="shared" si="429"/>
        <v>0.87199999999999989</v>
      </c>
    </row>
    <row r="10750" spans="1:25" x14ac:dyDescent="0.2">
      <c r="A10750" t="s">
        <v>9864</v>
      </c>
      <c r="B10750" t="s">
        <v>745</v>
      </c>
      <c r="C10750">
        <v>9</v>
      </c>
      <c r="D10750">
        <v>16</v>
      </c>
      <c r="E10750" t="s">
        <v>5526</v>
      </c>
      <c r="F10750">
        <v>319.89100000000002</v>
      </c>
      <c r="G10750">
        <v>81.209999999999994</v>
      </c>
      <c r="H10750">
        <v>32.823</v>
      </c>
      <c r="I10750">
        <v>25978.413</v>
      </c>
      <c r="J10750">
        <v>10594680</v>
      </c>
      <c r="K10750">
        <v>23.088999999999999</v>
      </c>
      <c r="L10750">
        <v>11.663</v>
      </c>
      <c r="M10750">
        <v>7386.0439999999999</v>
      </c>
      <c r="N10750">
        <v>3012223</v>
      </c>
      <c r="O10750">
        <v>3.2410000000000001</v>
      </c>
      <c r="P10750">
        <v>11.526999999999999</v>
      </c>
      <c r="Q10750">
        <v>1036.865</v>
      </c>
      <c r="R10750">
        <v>422861</v>
      </c>
      <c r="S10750">
        <v>2.1999999999999999E-2</v>
      </c>
      <c r="T10750">
        <v>2.3410000000000002</v>
      </c>
      <c r="U10750">
        <v>6.8780000000000001</v>
      </c>
      <c r="V10750">
        <v>2805</v>
      </c>
      <c r="W10750">
        <f t="shared" si="427"/>
        <v>11</v>
      </c>
      <c r="X10750">
        <f t="shared" si="428"/>
        <v>1232.1033</v>
      </c>
      <c r="Y10750">
        <f t="shared" si="429"/>
        <v>18.312000000000001</v>
      </c>
    </row>
    <row r="10751" spans="1:25" x14ac:dyDescent="0.2">
      <c r="A10751" t="s">
        <v>9864</v>
      </c>
      <c r="B10751" t="s">
        <v>745</v>
      </c>
      <c r="C10751">
        <v>9</v>
      </c>
      <c r="D10751">
        <v>17</v>
      </c>
      <c r="E10751" t="s">
        <v>10256</v>
      </c>
      <c r="F10751">
        <v>29.475999999999999</v>
      </c>
      <c r="G10751">
        <v>45.316000000000003</v>
      </c>
      <c r="H10751">
        <v>34.450000000000003</v>
      </c>
      <c r="I10751">
        <v>1335.7159999999999</v>
      </c>
      <c r="J10751">
        <v>544740</v>
      </c>
      <c r="K10751">
        <v>21.326000000000001</v>
      </c>
      <c r="L10751">
        <v>24.309000000000001</v>
      </c>
      <c r="M10751">
        <v>628.60799999999995</v>
      </c>
      <c r="N10751">
        <v>256363</v>
      </c>
      <c r="O10751">
        <v>1.349</v>
      </c>
      <c r="P10751">
        <v>0.97899999999999998</v>
      </c>
      <c r="Q10751">
        <v>39.755000000000003</v>
      </c>
      <c r="R10751">
        <v>16213</v>
      </c>
      <c r="S10751">
        <v>0</v>
      </c>
      <c r="T10751">
        <v>0</v>
      </c>
      <c r="U10751">
        <v>0</v>
      </c>
      <c r="V10751">
        <v>0</v>
      </c>
      <c r="W10751">
        <f t="shared" si="427"/>
        <v>0</v>
      </c>
      <c r="X10751">
        <f t="shared" si="428"/>
        <v>0</v>
      </c>
      <c r="Y10751">
        <f t="shared" si="429"/>
        <v>0</v>
      </c>
    </row>
    <row r="10752" spans="1:25" x14ac:dyDescent="0.2">
      <c r="A10752" t="s">
        <v>9864</v>
      </c>
      <c r="B10752" t="s">
        <v>745</v>
      </c>
      <c r="C10752">
        <v>10</v>
      </c>
      <c r="D10752">
        <v>1</v>
      </c>
      <c r="E10752" t="s">
        <v>6446</v>
      </c>
      <c r="F10752">
        <v>238.214</v>
      </c>
      <c r="G10752">
        <v>92.185000000000002</v>
      </c>
      <c r="H10752">
        <v>39.295999999999999</v>
      </c>
      <c r="I10752">
        <v>21959.887999999999</v>
      </c>
      <c r="J10752">
        <v>8955820</v>
      </c>
      <c r="K10752">
        <v>5.1719999999999997</v>
      </c>
      <c r="L10752">
        <v>2.8130000000000002</v>
      </c>
      <c r="M10752">
        <v>1231.9290000000001</v>
      </c>
      <c r="N10752">
        <v>502413</v>
      </c>
      <c r="O10752">
        <v>1.4970000000000001</v>
      </c>
      <c r="P10752">
        <v>3.4060000000000001</v>
      </c>
      <c r="Q10752">
        <v>356.524</v>
      </c>
      <c r="R10752">
        <v>145400</v>
      </c>
      <c r="S10752">
        <v>3.0000000000000001E-3</v>
      </c>
      <c r="T10752">
        <v>0.81799999999999995</v>
      </c>
      <c r="U10752">
        <v>0.625</v>
      </c>
      <c r="V10752">
        <v>255</v>
      </c>
      <c r="W10752">
        <f t="shared" si="427"/>
        <v>1</v>
      </c>
      <c r="X10752">
        <f t="shared" si="428"/>
        <v>0</v>
      </c>
      <c r="Y10752">
        <f t="shared" si="429"/>
        <v>0</v>
      </c>
    </row>
    <row r="10753" spans="1:25" x14ac:dyDescent="0.2">
      <c r="A10753" t="s">
        <v>9864</v>
      </c>
      <c r="B10753" t="s">
        <v>745</v>
      </c>
      <c r="C10753">
        <v>10</v>
      </c>
      <c r="D10753">
        <v>2</v>
      </c>
      <c r="E10753" t="s">
        <v>10257</v>
      </c>
      <c r="F10753">
        <v>354.87700000000001</v>
      </c>
      <c r="G10753">
        <v>112.727</v>
      </c>
      <c r="H10753">
        <v>45.77</v>
      </c>
      <c r="I10753">
        <v>40004.161</v>
      </c>
      <c r="J10753">
        <v>16314749</v>
      </c>
      <c r="K10753">
        <v>31.994</v>
      </c>
      <c r="L10753">
        <v>18.138000000000002</v>
      </c>
      <c r="M10753">
        <v>11353.77</v>
      </c>
      <c r="N10753">
        <v>4630366</v>
      </c>
      <c r="O10753">
        <v>7.1479999999999997</v>
      </c>
      <c r="P10753">
        <v>17.693000000000001</v>
      </c>
      <c r="Q10753">
        <v>2536.712</v>
      </c>
      <c r="R10753">
        <v>1034538</v>
      </c>
      <c r="S10753">
        <v>7.5999999999999998E-2</v>
      </c>
      <c r="T10753">
        <v>4.3949999999999996</v>
      </c>
      <c r="U10753">
        <v>26.885999999999999</v>
      </c>
      <c r="V10753">
        <v>10965</v>
      </c>
      <c r="W10753">
        <f t="shared" si="427"/>
        <v>43</v>
      </c>
      <c r="X10753">
        <f t="shared" si="428"/>
        <v>4501.769760000001</v>
      </c>
      <c r="Y10753">
        <f t="shared" si="429"/>
        <v>88.072000000000003</v>
      </c>
    </row>
    <row r="10754" spans="1:25" x14ac:dyDescent="0.2">
      <c r="A10754" t="s">
        <v>9864</v>
      </c>
      <c r="B10754" t="s">
        <v>745</v>
      </c>
      <c r="C10754">
        <v>10</v>
      </c>
      <c r="D10754">
        <v>3</v>
      </c>
      <c r="E10754" t="s">
        <v>10135</v>
      </c>
      <c r="F10754">
        <v>270.94900000000001</v>
      </c>
      <c r="G10754">
        <v>91.45</v>
      </c>
      <c r="H10754">
        <v>39.197000000000003</v>
      </c>
      <c r="I10754">
        <v>24778.15</v>
      </c>
      <c r="J10754">
        <v>10105181</v>
      </c>
      <c r="K10754">
        <v>43.709000000000003</v>
      </c>
      <c r="L10754">
        <v>19.693999999999999</v>
      </c>
      <c r="M10754">
        <v>11842.987999999999</v>
      </c>
      <c r="N10754">
        <v>4829882</v>
      </c>
      <c r="O10754">
        <v>4.8730000000000002</v>
      </c>
      <c r="P10754">
        <v>15.037000000000001</v>
      </c>
      <c r="Q10754">
        <v>1320.395</v>
      </c>
      <c r="R10754">
        <v>538492</v>
      </c>
      <c r="S10754">
        <v>3.2000000000000001E-2</v>
      </c>
      <c r="T10754">
        <v>2.87</v>
      </c>
      <c r="U10754">
        <v>8.7539999999999996</v>
      </c>
      <c r="V10754">
        <v>3570</v>
      </c>
      <c r="W10754">
        <f t="shared" si="427"/>
        <v>14</v>
      </c>
      <c r="X10754">
        <f t="shared" si="428"/>
        <v>1850.1986999999999</v>
      </c>
      <c r="Y10754">
        <f t="shared" si="429"/>
        <v>24.852000000000004</v>
      </c>
    </row>
    <row r="10755" spans="1:25" x14ac:dyDescent="0.2">
      <c r="A10755" t="s">
        <v>9864</v>
      </c>
      <c r="B10755" t="s">
        <v>745</v>
      </c>
      <c r="C10755">
        <v>10</v>
      </c>
      <c r="D10755">
        <v>4</v>
      </c>
      <c r="E10755" t="s">
        <v>10258</v>
      </c>
      <c r="F10755">
        <v>358.19200000000001</v>
      </c>
      <c r="G10755">
        <v>107.11</v>
      </c>
      <c r="H10755">
        <v>52.121000000000002</v>
      </c>
      <c r="I10755">
        <v>38366.074000000001</v>
      </c>
      <c r="J10755">
        <v>15646694</v>
      </c>
      <c r="K10755">
        <v>20.207000000000001</v>
      </c>
      <c r="L10755">
        <v>14.836</v>
      </c>
      <c r="M10755">
        <v>7238.1059999999998</v>
      </c>
      <c r="N10755">
        <v>2951890</v>
      </c>
      <c r="O10755">
        <v>4.9619999999999997</v>
      </c>
      <c r="P10755">
        <v>13.553000000000001</v>
      </c>
      <c r="Q10755">
        <v>1777.355</v>
      </c>
      <c r="R10755">
        <v>724852</v>
      </c>
      <c r="S10755">
        <v>4.9000000000000002E-2</v>
      </c>
      <c r="T10755">
        <v>3.53</v>
      </c>
      <c r="U10755">
        <v>17.507000000000001</v>
      </c>
      <c r="V10755">
        <v>7140</v>
      </c>
      <c r="W10755">
        <f t="shared" si="427"/>
        <v>28</v>
      </c>
      <c r="X10755">
        <f t="shared" si="428"/>
        <v>2846.3715000000002</v>
      </c>
      <c r="Y10755">
        <f t="shared" si="429"/>
        <v>55.372</v>
      </c>
    </row>
    <row r="10756" spans="1:25" x14ac:dyDescent="0.2">
      <c r="A10756" t="s">
        <v>9864</v>
      </c>
      <c r="B10756" t="s">
        <v>745</v>
      </c>
      <c r="C10756">
        <v>10</v>
      </c>
      <c r="D10756">
        <v>5</v>
      </c>
      <c r="E10756" t="s">
        <v>10259</v>
      </c>
      <c r="F10756">
        <v>404.77800000000002</v>
      </c>
      <c r="G10756">
        <v>92.885000000000005</v>
      </c>
      <c r="H10756">
        <v>39.463000000000001</v>
      </c>
      <c r="I10756">
        <v>37597.894</v>
      </c>
      <c r="J10756">
        <v>15333410</v>
      </c>
      <c r="K10756">
        <v>29.567</v>
      </c>
      <c r="L10756">
        <v>15.843999999999999</v>
      </c>
      <c r="M10756">
        <v>11968.137000000001</v>
      </c>
      <c r="N10756">
        <v>4880921</v>
      </c>
      <c r="O10756">
        <v>4.9470000000000001</v>
      </c>
      <c r="P10756">
        <v>14.106999999999999</v>
      </c>
      <c r="Q10756">
        <v>2002.4849999999999</v>
      </c>
      <c r="R10756">
        <v>816666</v>
      </c>
      <c r="S10756">
        <v>6.2E-2</v>
      </c>
      <c r="T10756">
        <v>3.9689999999999999</v>
      </c>
      <c r="U10756">
        <v>25.010999999999999</v>
      </c>
      <c r="V10756">
        <v>10200</v>
      </c>
      <c r="W10756">
        <f t="shared" si="427"/>
        <v>40</v>
      </c>
      <c r="X10756">
        <f t="shared" si="428"/>
        <v>3337.1549</v>
      </c>
      <c r="Y10756">
        <f t="shared" si="429"/>
        <v>81.531999999999996</v>
      </c>
    </row>
    <row r="10757" spans="1:25" x14ac:dyDescent="0.2">
      <c r="A10757" t="s">
        <v>9864</v>
      </c>
      <c r="B10757" t="s">
        <v>745</v>
      </c>
      <c r="C10757">
        <v>10</v>
      </c>
      <c r="D10757">
        <v>6</v>
      </c>
      <c r="E10757" t="s">
        <v>7879</v>
      </c>
      <c r="F10757">
        <v>27.34</v>
      </c>
      <c r="G10757">
        <v>58.411999999999999</v>
      </c>
      <c r="H10757">
        <v>24.588999999999999</v>
      </c>
      <c r="I10757">
        <v>1596.981</v>
      </c>
      <c r="J10757">
        <v>651291</v>
      </c>
      <c r="K10757">
        <v>98.978999999999999</v>
      </c>
      <c r="L10757">
        <v>39.301000000000002</v>
      </c>
      <c r="M10757">
        <v>2706.0929999999998</v>
      </c>
      <c r="N10757">
        <v>1103616</v>
      </c>
      <c r="O10757">
        <v>9.7799999999999994</v>
      </c>
      <c r="P10757">
        <v>25.178000000000001</v>
      </c>
      <c r="Q10757">
        <v>267.38299999999998</v>
      </c>
      <c r="R10757">
        <v>109046</v>
      </c>
      <c r="S10757">
        <v>9.0999999999999998E-2</v>
      </c>
      <c r="T10757">
        <v>4.8289999999999997</v>
      </c>
      <c r="U10757">
        <v>2.5009999999999999</v>
      </c>
      <c r="V10757">
        <v>1020</v>
      </c>
      <c r="W10757">
        <f t="shared" si="427"/>
        <v>4</v>
      </c>
      <c r="X10757">
        <f t="shared" si="428"/>
        <v>0</v>
      </c>
      <c r="Y10757">
        <f t="shared" si="429"/>
        <v>3.052</v>
      </c>
    </row>
    <row r="10758" spans="1:25" x14ac:dyDescent="0.2">
      <c r="A10758" t="s">
        <v>9864</v>
      </c>
      <c r="B10758" t="s">
        <v>745</v>
      </c>
      <c r="C10758">
        <v>10</v>
      </c>
      <c r="D10758">
        <v>7</v>
      </c>
      <c r="E10758" t="s">
        <v>10260</v>
      </c>
      <c r="F10758">
        <v>364.822</v>
      </c>
      <c r="G10758">
        <v>118.56699999999999</v>
      </c>
      <c r="H10758">
        <v>43.045999999999999</v>
      </c>
      <c r="I10758">
        <v>43255.894</v>
      </c>
      <c r="J10758">
        <v>17640891</v>
      </c>
      <c r="K10758">
        <v>32.473999999999997</v>
      </c>
      <c r="L10758">
        <v>14.403</v>
      </c>
      <c r="M10758">
        <v>11847.1</v>
      </c>
      <c r="N10758">
        <v>4831559</v>
      </c>
      <c r="O10758">
        <v>9.1669999999999998</v>
      </c>
      <c r="P10758">
        <v>21.111999999999998</v>
      </c>
      <c r="Q10758">
        <v>3344.375</v>
      </c>
      <c r="R10758">
        <v>1363924</v>
      </c>
      <c r="S10758">
        <v>9.4E-2</v>
      </c>
      <c r="T10758">
        <v>4.9020000000000001</v>
      </c>
      <c r="U10758">
        <v>34.39</v>
      </c>
      <c r="V10758">
        <v>14025</v>
      </c>
      <c r="W10758">
        <f t="shared" si="427"/>
        <v>55</v>
      </c>
      <c r="X10758">
        <f t="shared" si="428"/>
        <v>6262.4751000000006</v>
      </c>
      <c r="Y10758">
        <f t="shared" si="429"/>
        <v>114.232</v>
      </c>
    </row>
    <row r="10759" spans="1:25" x14ac:dyDescent="0.2">
      <c r="A10759" t="s">
        <v>9864</v>
      </c>
      <c r="B10759" t="s">
        <v>745</v>
      </c>
      <c r="C10759">
        <v>10</v>
      </c>
      <c r="D10759">
        <v>8</v>
      </c>
      <c r="E10759" t="s">
        <v>10261</v>
      </c>
      <c r="F10759">
        <v>22.625</v>
      </c>
      <c r="G10759">
        <v>38.716000000000001</v>
      </c>
      <c r="H10759">
        <v>23.09</v>
      </c>
      <c r="I10759">
        <v>875.93399999999997</v>
      </c>
      <c r="J10759">
        <v>357229</v>
      </c>
      <c r="K10759">
        <v>10.324</v>
      </c>
      <c r="L10759">
        <v>12.606999999999999</v>
      </c>
      <c r="M10759">
        <v>233.572</v>
      </c>
      <c r="N10759">
        <v>95257</v>
      </c>
      <c r="O10759">
        <v>5.1189999999999998</v>
      </c>
      <c r="P10759">
        <v>14.093</v>
      </c>
      <c r="Q10759">
        <v>115.81399999999999</v>
      </c>
      <c r="R10759">
        <v>47232</v>
      </c>
      <c r="S10759">
        <v>2.8000000000000001E-2</v>
      </c>
      <c r="T10759">
        <v>2.6549999999999998</v>
      </c>
      <c r="U10759">
        <v>0.625</v>
      </c>
      <c r="V10759">
        <v>255</v>
      </c>
      <c r="W10759">
        <f t="shared" si="427"/>
        <v>1</v>
      </c>
      <c r="X10759">
        <f t="shared" si="428"/>
        <v>0</v>
      </c>
      <c r="Y10759">
        <f t="shared" si="429"/>
        <v>0</v>
      </c>
    </row>
    <row r="10760" spans="1:25" x14ac:dyDescent="0.2">
      <c r="A10760" t="s">
        <v>9864</v>
      </c>
      <c r="B10760" t="s">
        <v>745</v>
      </c>
      <c r="C10760">
        <v>10</v>
      </c>
      <c r="D10760">
        <v>9</v>
      </c>
      <c r="E10760" t="s">
        <v>10262</v>
      </c>
      <c r="F10760">
        <v>165.661</v>
      </c>
      <c r="G10760">
        <v>97.024000000000001</v>
      </c>
      <c r="H10760">
        <v>42.64</v>
      </c>
      <c r="I10760">
        <v>16073.186</v>
      </c>
      <c r="J10760">
        <v>6555068</v>
      </c>
      <c r="K10760">
        <v>32.182000000000002</v>
      </c>
      <c r="L10760">
        <v>17.87</v>
      </c>
      <c r="M10760">
        <v>5331.3329999999996</v>
      </c>
      <c r="N10760">
        <v>2174258</v>
      </c>
      <c r="O10760">
        <v>2.609</v>
      </c>
      <c r="P10760">
        <v>8.4450000000000003</v>
      </c>
      <c r="Q10760">
        <v>432.16899999999998</v>
      </c>
      <c r="R10760">
        <v>176250</v>
      </c>
      <c r="S10760">
        <v>0.03</v>
      </c>
      <c r="T10760">
        <v>2.7749999999999999</v>
      </c>
      <c r="U10760">
        <v>5.0019999999999998</v>
      </c>
      <c r="V10760">
        <v>2040</v>
      </c>
      <c r="W10760">
        <f t="shared" si="427"/>
        <v>8</v>
      </c>
      <c r="X10760">
        <f t="shared" si="428"/>
        <v>0</v>
      </c>
      <c r="Y10760">
        <f t="shared" si="429"/>
        <v>11.772000000000002</v>
      </c>
    </row>
    <row r="10761" spans="1:25" x14ac:dyDescent="0.2">
      <c r="A10761" t="s">
        <v>9864</v>
      </c>
      <c r="B10761" t="s">
        <v>745</v>
      </c>
      <c r="C10761">
        <v>10</v>
      </c>
      <c r="D10761">
        <v>10</v>
      </c>
      <c r="E10761" t="s">
        <v>10263</v>
      </c>
      <c r="F10761">
        <v>358.20400000000001</v>
      </c>
      <c r="G10761">
        <v>93.453999999999994</v>
      </c>
      <c r="H10761">
        <v>37.966000000000001</v>
      </c>
      <c r="I10761">
        <v>33475.703000000001</v>
      </c>
      <c r="J10761">
        <v>13652272</v>
      </c>
      <c r="K10761">
        <v>52.052</v>
      </c>
      <c r="L10761">
        <v>24.24</v>
      </c>
      <c r="M10761">
        <v>18645.2</v>
      </c>
      <c r="N10761">
        <v>7604003</v>
      </c>
      <c r="O10761">
        <v>9.5630000000000006</v>
      </c>
      <c r="P10761">
        <v>21.138999999999999</v>
      </c>
      <c r="Q10761">
        <v>3425.61</v>
      </c>
      <c r="R10761">
        <v>1397054</v>
      </c>
      <c r="S10761">
        <v>7.2999999999999995E-2</v>
      </c>
      <c r="T10761">
        <v>4.3230000000000004</v>
      </c>
      <c r="U10761">
        <v>26.260999999999999</v>
      </c>
      <c r="V10761">
        <v>10710</v>
      </c>
      <c r="W10761">
        <f t="shared" si="427"/>
        <v>42</v>
      </c>
      <c r="X10761">
        <f t="shared" si="428"/>
        <v>6439.5674000000008</v>
      </c>
      <c r="Y10761">
        <f t="shared" si="429"/>
        <v>85.89200000000001</v>
      </c>
    </row>
    <row r="10762" spans="1:25" x14ac:dyDescent="0.2">
      <c r="A10762" t="s">
        <v>9864</v>
      </c>
      <c r="B10762" t="s">
        <v>745</v>
      </c>
      <c r="C10762">
        <v>10</v>
      </c>
      <c r="D10762">
        <v>11</v>
      </c>
      <c r="E10762" t="s">
        <v>6353</v>
      </c>
      <c r="F10762">
        <v>22.419</v>
      </c>
      <c r="G10762">
        <v>37.432000000000002</v>
      </c>
      <c r="H10762">
        <v>17.196999999999999</v>
      </c>
      <c r="I10762">
        <v>839.178</v>
      </c>
      <c r="J10762">
        <v>342239</v>
      </c>
      <c r="K10762">
        <v>43.59</v>
      </c>
      <c r="L10762">
        <v>33.837000000000003</v>
      </c>
      <c r="M10762">
        <v>977.22699999999998</v>
      </c>
      <c r="N10762">
        <v>398539</v>
      </c>
      <c r="O10762">
        <v>8.4710000000000001</v>
      </c>
      <c r="P10762">
        <v>25.503</v>
      </c>
      <c r="Q10762">
        <v>189.91200000000001</v>
      </c>
      <c r="R10762">
        <v>77451</v>
      </c>
      <c r="S10762">
        <v>2.8000000000000001E-2</v>
      </c>
      <c r="T10762">
        <v>2.6669999999999998</v>
      </c>
      <c r="U10762">
        <v>0.625</v>
      </c>
      <c r="V10762">
        <v>255</v>
      </c>
      <c r="W10762">
        <f t="shared" si="427"/>
        <v>1</v>
      </c>
      <c r="X10762">
        <f t="shared" si="428"/>
        <v>0</v>
      </c>
      <c r="Y10762">
        <f t="shared" si="429"/>
        <v>0</v>
      </c>
    </row>
    <row r="10763" spans="1:25" x14ac:dyDescent="0.2">
      <c r="A10763" t="s">
        <v>9864</v>
      </c>
      <c r="B10763" t="s">
        <v>745</v>
      </c>
      <c r="C10763">
        <v>10</v>
      </c>
      <c r="D10763">
        <v>12</v>
      </c>
      <c r="E10763" t="s">
        <v>10264</v>
      </c>
      <c r="F10763">
        <v>404.42700000000002</v>
      </c>
      <c r="G10763">
        <v>111.483</v>
      </c>
      <c r="H10763">
        <v>56.273000000000003</v>
      </c>
      <c r="I10763">
        <v>45086.913</v>
      </c>
      <c r="J10763">
        <v>18387629</v>
      </c>
      <c r="K10763">
        <v>8.9969999999999999</v>
      </c>
      <c r="L10763">
        <v>8.0269999999999992</v>
      </c>
      <c r="M10763">
        <v>3638.5</v>
      </c>
      <c r="N10763">
        <v>1483876</v>
      </c>
      <c r="O10763">
        <v>2.0299999999999998</v>
      </c>
      <c r="P10763">
        <v>4.0620000000000003</v>
      </c>
      <c r="Q10763">
        <v>821.04300000000001</v>
      </c>
      <c r="R10763">
        <v>334843</v>
      </c>
      <c r="S10763">
        <v>3.0000000000000001E-3</v>
      </c>
      <c r="T10763">
        <v>0.88800000000000001</v>
      </c>
      <c r="U10763">
        <v>1.2509999999999999</v>
      </c>
      <c r="V10763">
        <v>510</v>
      </c>
      <c r="W10763">
        <f t="shared" si="427"/>
        <v>2</v>
      </c>
      <c r="X10763">
        <f t="shared" si="428"/>
        <v>761.61134000000004</v>
      </c>
      <c r="Y10763">
        <f t="shared" si="429"/>
        <v>0</v>
      </c>
    </row>
    <row r="10764" spans="1:25" x14ac:dyDescent="0.2">
      <c r="A10764" t="s">
        <v>9864</v>
      </c>
      <c r="B10764" t="s">
        <v>745</v>
      </c>
      <c r="C10764">
        <v>10</v>
      </c>
      <c r="D10764">
        <v>13</v>
      </c>
      <c r="E10764" t="s">
        <v>10265</v>
      </c>
      <c r="F10764">
        <v>422.78300000000002</v>
      </c>
      <c r="G10764">
        <v>104.973</v>
      </c>
      <c r="H10764">
        <v>42.869</v>
      </c>
      <c r="I10764">
        <v>44380.625</v>
      </c>
      <c r="J10764">
        <v>18099586</v>
      </c>
      <c r="K10764">
        <v>44.392000000000003</v>
      </c>
      <c r="L10764">
        <v>19.751000000000001</v>
      </c>
      <c r="M10764">
        <v>18768.341</v>
      </c>
      <c r="N10764">
        <v>7654223</v>
      </c>
      <c r="O10764">
        <v>11.346</v>
      </c>
      <c r="P10764">
        <v>26.427</v>
      </c>
      <c r="Q10764">
        <v>4797.0839999999998</v>
      </c>
      <c r="R10764">
        <v>1956377</v>
      </c>
      <c r="S10764">
        <v>9.6000000000000002E-2</v>
      </c>
      <c r="T10764">
        <v>4.95</v>
      </c>
      <c r="U10764">
        <v>40.642000000000003</v>
      </c>
      <c r="V10764">
        <v>16575</v>
      </c>
      <c r="W10764">
        <f t="shared" si="427"/>
        <v>65</v>
      </c>
      <c r="X10764">
        <f t="shared" si="428"/>
        <v>9429.3807199999992</v>
      </c>
      <c r="Y10764">
        <f t="shared" si="429"/>
        <v>136.03200000000001</v>
      </c>
    </row>
    <row r="10765" spans="1:25" x14ac:dyDescent="0.2">
      <c r="A10765" t="s">
        <v>9864</v>
      </c>
      <c r="B10765" t="s">
        <v>745</v>
      </c>
      <c r="C10765">
        <v>10</v>
      </c>
      <c r="D10765">
        <v>14</v>
      </c>
      <c r="E10765" t="s">
        <v>10266</v>
      </c>
      <c r="F10765">
        <v>390.18799999999999</v>
      </c>
      <c r="G10765">
        <v>107.643</v>
      </c>
      <c r="H10765">
        <v>45.051000000000002</v>
      </c>
      <c r="I10765">
        <v>42000.866999999998</v>
      </c>
      <c r="J10765">
        <v>17129058</v>
      </c>
      <c r="K10765">
        <v>24.375</v>
      </c>
      <c r="L10765">
        <v>11.724</v>
      </c>
      <c r="M10765">
        <v>9510.7890000000007</v>
      </c>
      <c r="N10765">
        <v>3878750</v>
      </c>
      <c r="O10765">
        <v>5.2709999999999999</v>
      </c>
      <c r="P10765">
        <v>14.471</v>
      </c>
      <c r="Q10765">
        <v>2056.6480000000001</v>
      </c>
      <c r="R10765">
        <v>838755</v>
      </c>
      <c r="S10765">
        <v>4.5999999999999999E-2</v>
      </c>
      <c r="T10765">
        <v>3.4420000000000002</v>
      </c>
      <c r="U10765">
        <v>18.132999999999999</v>
      </c>
      <c r="V10765">
        <v>7395</v>
      </c>
      <c r="W10765">
        <f t="shared" si="427"/>
        <v>29</v>
      </c>
      <c r="X10765">
        <f t="shared" si="428"/>
        <v>3455.2302400000003</v>
      </c>
      <c r="Y10765">
        <f t="shared" si="429"/>
        <v>57.552</v>
      </c>
    </row>
    <row r="10766" spans="1:25" x14ac:dyDescent="0.2">
      <c r="A10766" t="s">
        <v>9864</v>
      </c>
      <c r="B10766" t="s">
        <v>745</v>
      </c>
      <c r="C10766">
        <v>10</v>
      </c>
      <c r="D10766">
        <v>15</v>
      </c>
      <c r="E10766" t="s">
        <v>10267</v>
      </c>
      <c r="F10766">
        <v>362.17399999999998</v>
      </c>
      <c r="G10766">
        <v>96.105000000000004</v>
      </c>
      <c r="H10766">
        <v>39.44</v>
      </c>
      <c r="I10766">
        <v>34806.879999999997</v>
      </c>
      <c r="J10766">
        <v>14195161</v>
      </c>
      <c r="K10766">
        <v>45.944000000000003</v>
      </c>
      <c r="L10766">
        <v>26.088999999999999</v>
      </c>
      <c r="M10766">
        <v>16639.736000000001</v>
      </c>
      <c r="N10766">
        <v>6786122</v>
      </c>
      <c r="O10766">
        <v>5.9589999999999996</v>
      </c>
      <c r="P10766">
        <v>18.477</v>
      </c>
      <c r="Q10766">
        <v>2158.1689999999999</v>
      </c>
      <c r="R10766">
        <v>880158</v>
      </c>
      <c r="S10766">
        <v>5.1999999999999998E-2</v>
      </c>
      <c r="T10766">
        <v>3.6339999999999999</v>
      </c>
      <c r="U10766">
        <v>18.757999999999999</v>
      </c>
      <c r="V10766">
        <v>7650</v>
      </c>
      <c r="W10766">
        <f t="shared" si="427"/>
        <v>30</v>
      </c>
      <c r="X10766">
        <f t="shared" si="428"/>
        <v>3676.5460199999998</v>
      </c>
      <c r="Y10766">
        <f t="shared" si="429"/>
        <v>59.731999999999999</v>
      </c>
    </row>
    <row r="10767" spans="1:25" x14ac:dyDescent="0.2">
      <c r="A10767" t="s">
        <v>9864</v>
      </c>
      <c r="B10767" t="s">
        <v>745</v>
      </c>
      <c r="C10767">
        <v>10</v>
      </c>
      <c r="D10767">
        <v>17</v>
      </c>
      <c r="E10767" t="s">
        <v>10268</v>
      </c>
      <c r="F10767">
        <v>357.56400000000002</v>
      </c>
      <c r="G10767">
        <v>96.521000000000001</v>
      </c>
      <c r="H10767">
        <v>38.01</v>
      </c>
      <c r="I10767">
        <v>34512.313000000002</v>
      </c>
      <c r="J10767">
        <v>14075029</v>
      </c>
      <c r="K10767">
        <v>51.685000000000002</v>
      </c>
      <c r="L10767">
        <v>22.556000000000001</v>
      </c>
      <c r="M10767">
        <v>18480.764999999999</v>
      </c>
      <c r="N10767">
        <v>7536942</v>
      </c>
      <c r="O10767">
        <v>14.583</v>
      </c>
      <c r="P10767">
        <v>29.35</v>
      </c>
      <c r="Q10767">
        <v>5214.5259999999998</v>
      </c>
      <c r="R10767">
        <v>2126621</v>
      </c>
      <c r="S10767">
        <v>0.10299999999999999</v>
      </c>
      <c r="T10767">
        <v>5.1280000000000001</v>
      </c>
      <c r="U10767">
        <v>36.890999999999998</v>
      </c>
      <c r="V10767">
        <v>15045</v>
      </c>
      <c r="W10767">
        <f t="shared" si="427"/>
        <v>59</v>
      </c>
      <c r="X10767">
        <f t="shared" si="428"/>
        <v>10339.404280000001</v>
      </c>
      <c r="Y10767">
        <f t="shared" si="429"/>
        <v>122.95200000000001</v>
      </c>
    </row>
    <row r="10768" spans="1:25" x14ac:dyDescent="0.2">
      <c r="A10768" t="s">
        <v>9864</v>
      </c>
      <c r="B10768" t="s">
        <v>745</v>
      </c>
      <c r="C10768">
        <v>10</v>
      </c>
      <c r="D10768">
        <v>19</v>
      </c>
      <c r="E10768" t="s">
        <v>10269</v>
      </c>
      <c r="F10768">
        <v>413.00700000000001</v>
      </c>
      <c r="G10768">
        <v>99.662000000000006</v>
      </c>
      <c r="H10768">
        <v>39.450000000000003</v>
      </c>
      <c r="I10768">
        <v>41161.146000000001</v>
      </c>
      <c r="J10768">
        <v>16786598</v>
      </c>
      <c r="K10768">
        <v>42.241999999999997</v>
      </c>
      <c r="L10768">
        <v>23.86</v>
      </c>
      <c r="M10768">
        <v>17446.027999999998</v>
      </c>
      <c r="N10768">
        <v>7114949</v>
      </c>
      <c r="O10768">
        <v>5.19</v>
      </c>
      <c r="P10768">
        <v>17.231999999999999</v>
      </c>
      <c r="Q10768">
        <v>2143.567</v>
      </c>
      <c r="R10768">
        <v>874203</v>
      </c>
      <c r="S10768">
        <v>5.5E-2</v>
      </c>
      <c r="T10768">
        <v>3.7280000000000002</v>
      </c>
      <c r="U10768">
        <v>22.51</v>
      </c>
      <c r="V10768">
        <v>9180</v>
      </c>
      <c r="W10768">
        <f t="shared" ref="W10768:W10773" si="430">V10768/255</f>
        <v>36</v>
      </c>
      <c r="X10768">
        <f t="shared" si="428"/>
        <v>3644.7136600000003</v>
      </c>
      <c r="Y10768">
        <f t="shared" si="429"/>
        <v>72.811999999999998</v>
      </c>
    </row>
    <row r="10769" spans="1:25" x14ac:dyDescent="0.2">
      <c r="A10769" t="s">
        <v>9864</v>
      </c>
      <c r="B10769" t="s">
        <v>745</v>
      </c>
      <c r="C10769">
        <v>10</v>
      </c>
      <c r="D10769">
        <v>25</v>
      </c>
      <c r="E10769" t="s">
        <v>10270</v>
      </c>
      <c r="F10769">
        <v>20.286000000000001</v>
      </c>
      <c r="G10769">
        <v>58.155000000000001</v>
      </c>
      <c r="H10769">
        <v>25.323</v>
      </c>
      <c r="I10769">
        <v>1179.701</v>
      </c>
      <c r="J10769">
        <v>481113</v>
      </c>
      <c r="K10769">
        <v>8.8759999999999994</v>
      </c>
      <c r="L10769">
        <v>9.4700000000000006</v>
      </c>
      <c r="M10769">
        <v>180.06200000000001</v>
      </c>
      <c r="N10769">
        <v>73434</v>
      </c>
      <c r="O10769">
        <v>1.335</v>
      </c>
      <c r="P10769">
        <v>1.02</v>
      </c>
      <c r="Q10769">
        <v>27.085000000000001</v>
      </c>
      <c r="R10769">
        <v>11046</v>
      </c>
      <c r="S10769">
        <v>0</v>
      </c>
      <c r="T10769">
        <v>0</v>
      </c>
      <c r="U10769">
        <v>0</v>
      </c>
      <c r="V10769">
        <v>0</v>
      </c>
      <c r="W10769">
        <f t="shared" si="430"/>
        <v>0</v>
      </c>
      <c r="X10769">
        <f t="shared" si="428"/>
        <v>0</v>
      </c>
      <c r="Y10769">
        <f t="shared" si="429"/>
        <v>0</v>
      </c>
    </row>
    <row r="10770" spans="1:25" x14ac:dyDescent="0.2">
      <c r="A10770" t="s">
        <v>9864</v>
      </c>
      <c r="B10770" t="s">
        <v>745</v>
      </c>
      <c r="C10770">
        <v>10</v>
      </c>
      <c r="D10770">
        <v>26</v>
      </c>
      <c r="E10770" t="s">
        <v>10271</v>
      </c>
      <c r="F10770">
        <v>383.03300000000002</v>
      </c>
      <c r="G10770">
        <v>112.30200000000001</v>
      </c>
      <c r="H10770">
        <v>42.088999999999999</v>
      </c>
      <c r="I10770">
        <v>43015.315999999999</v>
      </c>
      <c r="J10770">
        <v>17542777</v>
      </c>
      <c r="K10770">
        <v>26.593</v>
      </c>
      <c r="L10770">
        <v>11.635999999999999</v>
      </c>
      <c r="M10770">
        <v>10186.177</v>
      </c>
      <c r="N10770">
        <v>4154191</v>
      </c>
      <c r="O10770">
        <v>9.0440000000000005</v>
      </c>
      <c r="P10770">
        <v>21.632000000000001</v>
      </c>
      <c r="Q10770">
        <v>3463.9720000000002</v>
      </c>
      <c r="R10770">
        <v>1412699</v>
      </c>
      <c r="S10770">
        <v>9.5000000000000001E-2</v>
      </c>
      <c r="T10770">
        <v>4.9130000000000003</v>
      </c>
      <c r="U10770">
        <v>36.265000000000001</v>
      </c>
      <c r="V10770">
        <v>14790</v>
      </c>
      <c r="W10770">
        <f t="shared" si="430"/>
        <v>58</v>
      </c>
      <c r="X10770">
        <f t="shared" si="428"/>
        <v>6523.1965600000012</v>
      </c>
      <c r="Y10770">
        <f t="shared" si="429"/>
        <v>120.77200000000001</v>
      </c>
    </row>
    <row r="10771" spans="1:25" x14ac:dyDescent="0.2">
      <c r="A10771" t="s">
        <v>9864</v>
      </c>
      <c r="B10771" t="s">
        <v>745</v>
      </c>
      <c r="C10771">
        <v>10</v>
      </c>
      <c r="D10771">
        <v>27</v>
      </c>
      <c r="E10771" t="s">
        <v>10272</v>
      </c>
      <c r="F10771">
        <v>367.07</v>
      </c>
      <c r="G10771">
        <v>117.874</v>
      </c>
      <c r="H10771">
        <v>46.183999999999997</v>
      </c>
      <c r="I10771">
        <v>43267.94</v>
      </c>
      <c r="J10771">
        <v>17645804</v>
      </c>
      <c r="K10771">
        <v>25.263999999999999</v>
      </c>
      <c r="L10771">
        <v>19.663</v>
      </c>
      <c r="M10771">
        <v>9273.7250000000004</v>
      </c>
      <c r="N10771">
        <v>3782069</v>
      </c>
      <c r="O10771">
        <v>5.23</v>
      </c>
      <c r="P10771">
        <v>13.112</v>
      </c>
      <c r="Q10771">
        <v>1919.67</v>
      </c>
      <c r="R10771">
        <v>782892</v>
      </c>
      <c r="S10771">
        <v>6.3E-2</v>
      </c>
      <c r="T10771">
        <v>4.008</v>
      </c>
      <c r="U10771">
        <v>23.135000000000002</v>
      </c>
      <c r="V10771">
        <v>9435</v>
      </c>
      <c r="W10771">
        <f t="shared" si="430"/>
        <v>37</v>
      </c>
      <c r="X10771">
        <f t="shared" si="428"/>
        <v>3156.6182000000003</v>
      </c>
      <c r="Y10771">
        <f t="shared" si="429"/>
        <v>74.992000000000004</v>
      </c>
    </row>
    <row r="10772" spans="1:25" x14ac:dyDescent="0.2">
      <c r="A10772" t="s">
        <v>9864</v>
      </c>
      <c r="B10772" t="s">
        <v>745</v>
      </c>
      <c r="C10772">
        <v>10</v>
      </c>
      <c r="D10772">
        <v>28</v>
      </c>
      <c r="E10772" t="s">
        <v>10273</v>
      </c>
      <c r="F10772">
        <v>305.28699999999998</v>
      </c>
      <c r="G10772">
        <v>84.198999999999998</v>
      </c>
      <c r="H10772">
        <v>40.488</v>
      </c>
      <c r="I10772">
        <v>25704.938999999998</v>
      </c>
      <c r="J10772">
        <v>10483150</v>
      </c>
      <c r="K10772">
        <v>4.7610000000000001</v>
      </c>
      <c r="L10772">
        <v>2.641</v>
      </c>
      <c r="M10772">
        <v>1453.413</v>
      </c>
      <c r="N10772">
        <v>592740</v>
      </c>
      <c r="O10772">
        <v>1.925</v>
      </c>
      <c r="P10772">
        <v>5.8410000000000002</v>
      </c>
      <c r="Q10772">
        <v>587.82899999999995</v>
      </c>
      <c r="R10772">
        <v>239732</v>
      </c>
      <c r="S10772">
        <v>0.01</v>
      </c>
      <c r="T10772">
        <v>1.6160000000000001</v>
      </c>
      <c r="U10772">
        <v>3.1259999999999999</v>
      </c>
      <c r="V10772">
        <v>1275</v>
      </c>
      <c r="W10772">
        <f t="shared" si="430"/>
        <v>5</v>
      </c>
      <c r="X10772">
        <f t="shared" si="428"/>
        <v>253.2048199999999</v>
      </c>
      <c r="Y10772">
        <f t="shared" si="429"/>
        <v>5.2320000000000002</v>
      </c>
    </row>
    <row r="10773" spans="1:25" x14ac:dyDescent="0.2">
      <c r="A10773" t="s">
        <v>9864</v>
      </c>
      <c r="B10773" t="s">
        <v>745</v>
      </c>
      <c r="C10773">
        <v>10</v>
      </c>
      <c r="D10773">
        <v>29</v>
      </c>
      <c r="E10773" t="s">
        <v>10274</v>
      </c>
      <c r="F10773">
        <v>328.50299999999999</v>
      </c>
      <c r="G10773">
        <v>99.224000000000004</v>
      </c>
      <c r="H10773">
        <v>43.848999999999997</v>
      </c>
      <c r="I10773">
        <v>32595.423999999999</v>
      </c>
      <c r="J10773">
        <v>13293271</v>
      </c>
      <c r="K10773">
        <v>28.625</v>
      </c>
      <c r="L10773">
        <v>17.12</v>
      </c>
      <c r="M10773">
        <v>9403.5079999999998</v>
      </c>
      <c r="N10773">
        <v>3834998</v>
      </c>
      <c r="O10773">
        <v>9.5869999999999997</v>
      </c>
      <c r="P10773">
        <v>21.077000000000002</v>
      </c>
      <c r="Q10773">
        <v>3149.2330000000002</v>
      </c>
      <c r="R10773">
        <v>1284340</v>
      </c>
      <c r="S10773">
        <v>9.0999999999999998E-2</v>
      </c>
      <c r="T10773">
        <v>4.8259999999999996</v>
      </c>
      <c r="U10773">
        <v>30.013000000000002</v>
      </c>
      <c r="V10773">
        <v>12240</v>
      </c>
      <c r="W10773">
        <f t="shared" si="430"/>
        <v>48</v>
      </c>
      <c r="X10773">
        <f t="shared" si="428"/>
        <v>5837.0655400000014</v>
      </c>
      <c r="Y10773">
        <f t="shared" si="429"/>
        <v>98.972000000000008</v>
      </c>
    </row>
    <row r="10774" spans="1:25" x14ac:dyDescent="0.2">
      <c r="A10774" t="s">
        <v>9864</v>
      </c>
      <c r="B10774" t="s">
        <v>1082</v>
      </c>
      <c r="C10774">
        <v>1</v>
      </c>
      <c r="D10774">
        <v>1</v>
      </c>
      <c r="E10774" t="s">
        <v>5280</v>
      </c>
      <c r="F10774">
        <v>31.106000000000002</v>
      </c>
      <c r="G10774">
        <v>68.314999999999998</v>
      </c>
      <c r="H10774">
        <v>46.497999999999998</v>
      </c>
      <c r="I10774">
        <v>2125.02</v>
      </c>
      <c r="J10774">
        <v>866639</v>
      </c>
      <c r="K10774">
        <v>13.423</v>
      </c>
      <c r="L10774">
        <v>17.791</v>
      </c>
      <c r="M10774">
        <v>417.52800000000002</v>
      </c>
      <c r="N10774">
        <v>170279</v>
      </c>
      <c r="O10774">
        <v>1.21</v>
      </c>
      <c r="P10774">
        <v>0.85599999999999998</v>
      </c>
      <c r="Q10774">
        <v>37.636000000000003</v>
      </c>
      <c r="R10774">
        <v>15349</v>
      </c>
      <c r="S10774">
        <v>0</v>
      </c>
      <c r="T10774">
        <v>0</v>
      </c>
      <c r="U10774">
        <v>0</v>
      </c>
      <c r="V10774">
        <v>0</v>
      </c>
      <c r="W10774">
        <f t="shared" ref="W10774:W10804" si="431">V10774/255</f>
        <v>0</v>
      </c>
      <c r="X10774">
        <f>(MAX(0, (Q10774-324.98)))*1.7</f>
        <v>0</v>
      </c>
      <c r="Y10774">
        <f>(MAX(0, (W10774-1.24)))*1.7</f>
        <v>0</v>
      </c>
    </row>
    <row r="10775" spans="1:25" x14ac:dyDescent="0.2">
      <c r="A10775" t="s">
        <v>9864</v>
      </c>
      <c r="B10775" t="s">
        <v>1082</v>
      </c>
      <c r="C10775">
        <v>1</v>
      </c>
      <c r="D10775">
        <v>2</v>
      </c>
      <c r="E10775" t="s">
        <v>4271</v>
      </c>
      <c r="F10775">
        <v>314.923</v>
      </c>
      <c r="G10775">
        <v>112.40600000000001</v>
      </c>
      <c r="H10775">
        <v>40.433</v>
      </c>
      <c r="I10775">
        <v>35399.173999999999</v>
      </c>
      <c r="J10775">
        <v>14436714</v>
      </c>
      <c r="K10775">
        <v>19.434000000000001</v>
      </c>
      <c r="L10775">
        <v>8.26</v>
      </c>
      <c r="M10775">
        <v>6120.1769999999997</v>
      </c>
      <c r="N10775">
        <v>2495969</v>
      </c>
      <c r="O10775">
        <v>2.3919999999999999</v>
      </c>
      <c r="P10775">
        <v>7.0140000000000002</v>
      </c>
      <c r="Q10775">
        <v>753.37</v>
      </c>
      <c r="R10775">
        <v>307244</v>
      </c>
      <c r="S10775">
        <v>2.8000000000000001E-2</v>
      </c>
      <c r="T10775">
        <v>2.6619999999999999</v>
      </c>
      <c r="U10775">
        <v>8.7539999999999996</v>
      </c>
      <c r="V10775">
        <v>3570</v>
      </c>
      <c r="W10775">
        <f t="shared" si="431"/>
        <v>14</v>
      </c>
      <c r="X10775">
        <f t="shared" ref="X10775:X10838" si="432">(MAX(0, (Q10775-324.98)))*1.7</f>
        <v>728.26299999999992</v>
      </c>
      <c r="Y10775">
        <f t="shared" ref="Y10775:Y10838" si="433">(MAX(0, (W10775-1.24)))*1.7</f>
        <v>21.692</v>
      </c>
    </row>
    <row r="10776" spans="1:25" x14ac:dyDescent="0.2">
      <c r="A10776" t="s">
        <v>9864</v>
      </c>
      <c r="B10776" t="s">
        <v>1082</v>
      </c>
      <c r="C10776">
        <v>1</v>
      </c>
      <c r="D10776">
        <v>3</v>
      </c>
      <c r="E10776" t="s">
        <v>10281</v>
      </c>
      <c r="F10776">
        <v>26.783000000000001</v>
      </c>
      <c r="G10776">
        <v>75.747</v>
      </c>
      <c r="H10776">
        <v>36.521000000000001</v>
      </c>
      <c r="I10776">
        <v>2028.7629999999999</v>
      </c>
      <c r="J10776">
        <v>827383</v>
      </c>
      <c r="K10776">
        <v>18.416</v>
      </c>
      <c r="L10776">
        <v>15.205</v>
      </c>
      <c r="M10776">
        <v>493.24200000000002</v>
      </c>
      <c r="N10776">
        <v>201157</v>
      </c>
      <c r="O10776">
        <v>2.081</v>
      </c>
      <c r="P10776">
        <v>5.9050000000000002</v>
      </c>
      <c r="Q10776">
        <v>55.749000000000002</v>
      </c>
      <c r="R10776">
        <v>22736</v>
      </c>
      <c r="S10776">
        <v>2.3E-2</v>
      </c>
      <c r="T10776">
        <v>2.44</v>
      </c>
      <c r="U10776">
        <v>0.625</v>
      </c>
      <c r="V10776">
        <v>255</v>
      </c>
      <c r="W10776">
        <f t="shared" si="431"/>
        <v>1</v>
      </c>
      <c r="X10776">
        <f t="shared" si="432"/>
        <v>0</v>
      </c>
      <c r="Y10776">
        <f t="shared" si="433"/>
        <v>0</v>
      </c>
    </row>
    <row r="10777" spans="1:25" x14ac:dyDescent="0.2">
      <c r="A10777" t="s">
        <v>9864</v>
      </c>
      <c r="B10777" t="s">
        <v>1082</v>
      </c>
      <c r="C10777">
        <v>1</v>
      </c>
      <c r="D10777">
        <v>4</v>
      </c>
      <c r="E10777" t="s">
        <v>10282</v>
      </c>
      <c r="F10777">
        <v>12.272</v>
      </c>
      <c r="G10777">
        <v>63.027000000000001</v>
      </c>
      <c r="H10777">
        <v>26.018999999999998</v>
      </c>
      <c r="I10777">
        <v>773.48900000000003</v>
      </c>
      <c r="J10777">
        <v>315449</v>
      </c>
      <c r="K10777">
        <v>8.1319999999999997</v>
      </c>
      <c r="L10777">
        <v>5.8280000000000003</v>
      </c>
      <c r="M10777">
        <v>99.802000000000007</v>
      </c>
      <c r="N10777">
        <v>40702</v>
      </c>
      <c r="O10777">
        <v>0.872</v>
      </c>
      <c r="P10777">
        <v>0.80500000000000005</v>
      </c>
      <c r="Q10777">
        <v>10.702999999999999</v>
      </c>
      <c r="R10777">
        <v>4365</v>
      </c>
      <c r="S10777">
        <v>0</v>
      </c>
      <c r="T10777">
        <v>0</v>
      </c>
      <c r="U10777">
        <v>0</v>
      </c>
      <c r="V10777">
        <v>0</v>
      </c>
      <c r="W10777">
        <f t="shared" si="431"/>
        <v>0</v>
      </c>
      <c r="X10777">
        <f t="shared" si="432"/>
        <v>0</v>
      </c>
      <c r="Y10777">
        <f t="shared" si="433"/>
        <v>0</v>
      </c>
    </row>
    <row r="10778" spans="1:25" x14ac:dyDescent="0.2">
      <c r="A10778" t="s">
        <v>9864</v>
      </c>
      <c r="B10778" t="s">
        <v>1082</v>
      </c>
      <c r="C10778">
        <v>1</v>
      </c>
      <c r="D10778">
        <v>5</v>
      </c>
      <c r="E10778" t="s">
        <v>7420</v>
      </c>
      <c r="F10778">
        <v>195.971</v>
      </c>
      <c r="G10778">
        <v>107.70399999999999</v>
      </c>
      <c r="H10778">
        <v>51.432000000000002</v>
      </c>
      <c r="I10778">
        <v>21106.734</v>
      </c>
      <c r="J10778">
        <v>8607881</v>
      </c>
      <c r="K10778">
        <v>6.3860000000000001</v>
      </c>
      <c r="L10778">
        <v>3.4689999999999999</v>
      </c>
      <c r="M10778">
        <v>1251.4369999999999</v>
      </c>
      <c r="N10778">
        <v>510369</v>
      </c>
      <c r="O10778">
        <v>1.667</v>
      </c>
      <c r="P10778">
        <v>2.9670000000000001</v>
      </c>
      <c r="Q10778">
        <v>326.64400000000001</v>
      </c>
      <c r="R10778">
        <v>133214</v>
      </c>
      <c r="S10778">
        <v>3.0000000000000001E-3</v>
      </c>
      <c r="T10778">
        <v>0.90200000000000002</v>
      </c>
      <c r="U10778">
        <v>0.625</v>
      </c>
      <c r="V10778">
        <v>255</v>
      </c>
      <c r="W10778">
        <f t="shared" si="431"/>
        <v>1</v>
      </c>
      <c r="X10778">
        <f t="shared" si="432"/>
        <v>2.8287999999999784</v>
      </c>
      <c r="Y10778">
        <f t="shared" si="433"/>
        <v>0</v>
      </c>
    </row>
    <row r="10779" spans="1:25" x14ac:dyDescent="0.2">
      <c r="A10779" t="s">
        <v>9864</v>
      </c>
      <c r="B10779" t="s">
        <v>1082</v>
      </c>
      <c r="C10779">
        <v>1</v>
      </c>
      <c r="D10779">
        <v>6</v>
      </c>
      <c r="E10779" t="s">
        <v>10099</v>
      </c>
      <c r="F10779">
        <v>446.27100000000002</v>
      </c>
      <c r="G10779">
        <v>113.538</v>
      </c>
      <c r="H10779">
        <v>46.161000000000001</v>
      </c>
      <c r="I10779">
        <v>50668.718999999997</v>
      </c>
      <c r="J10779">
        <v>20664036</v>
      </c>
      <c r="K10779">
        <v>37.119</v>
      </c>
      <c r="L10779">
        <v>19.762</v>
      </c>
      <c r="M10779">
        <v>16565.012999999999</v>
      </c>
      <c r="N10779">
        <v>6755648</v>
      </c>
      <c r="O10779">
        <v>5.31</v>
      </c>
      <c r="P10779">
        <v>14.973000000000001</v>
      </c>
      <c r="Q10779">
        <v>2369.509</v>
      </c>
      <c r="R10779">
        <v>966348</v>
      </c>
      <c r="S10779">
        <v>6.7000000000000004E-2</v>
      </c>
      <c r="T10779">
        <v>4.141</v>
      </c>
      <c r="U10779">
        <v>30.013000000000002</v>
      </c>
      <c r="V10779">
        <v>12240</v>
      </c>
      <c r="W10779">
        <f t="shared" si="431"/>
        <v>48</v>
      </c>
      <c r="X10779">
        <f t="shared" si="432"/>
        <v>3475.6992999999998</v>
      </c>
      <c r="Y10779">
        <f t="shared" si="433"/>
        <v>79.49199999999999</v>
      </c>
    </row>
    <row r="10780" spans="1:25" x14ac:dyDescent="0.2">
      <c r="A10780" t="s">
        <v>9864</v>
      </c>
      <c r="B10780" t="s">
        <v>1082</v>
      </c>
      <c r="C10780">
        <v>1</v>
      </c>
      <c r="D10780">
        <v>8</v>
      </c>
      <c r="E10780" t="s">
        <v>4034</v>
      </c>
      <c r="F10780">
        <v>426.18900000000002</v>
      </c>
      <c r="G10780">
        <v>105.276</v>
      </c>
      <c r="H10780">
        <v>44.225999999999999</v>
      </c>
      <c r="I10780">
        <v>44867.525999999998</v>
      </c>
      <c r="J10780">
        <v>18298157</v>
      </c>
      <c r="K10780">
        <v>31.882000000000001</v>
      </c>
      <c r="L10780">
        <v>13.904999999999999</v>
      </c>
      <c r="M10780">
        <v>13587.697</v>
      </c>
      <c r="N10780">
        <v>5541420</v>
      </c>
      <c r="O10780">
        <v>3.37</v>
      </c>
      <c r="P10780">
        <v>11.132</v>
      </c>
      <c r="Q10780">
        <v>1436.33</v>
      </c>
      <c r="R10780">
        <v>585773</v>
      </c>
      <c r="S10780">
        <v>4.3999999999999997E-2</v>
      </c>
      <c r="T10780">
        <v>3.35</v>
      </c>
      <c r="U10780">
        <v>18.757999999999999</v>
      </c>
      <c r="V10780">
        <v>7650</v>
      </c>
      <c r="W10780">
        <f t="shared" si="431"/>
        <v>30</v>
      </c>
      <c r="X10780">
        <f t="shared" si="432"/>
        <v>1889.2949999999998</v>
      </c>
      <c r="Y10780">
        <f t="shared" si="433"/>
        <v>48.892000000000003</v>
      </c>
    </row>
    <row r="10781" spans="1:25" x14ac:dyDescent="0.2">
      <c r="A10781" t="s">
        <v>9864</v>
      </c>
      <c r="B10781" t="s">
        <v>1082</v>
      </c>
      <c r="C10781">
        <v>1</v>
      </c>
      <c r="D10781">
        <v>9</v>
      </c>
      <c r="E10781" t="s">
        <v>10283</v>
      </c>
      <c r="F10781">
        <v>393.78500000000003</v>
      </c>
      <c r="G10781">
        <v>115.41</v>
      </c>
      <c r="H10781">
        <v>46.103000000000002</v>
      </c>
      <c r="I10781">
        <v>45446.635000000002</v>
      </c>
      <c r="J10781">
        <v>18534333</v>
      </c>
      <c r="K10781">
        <v>33.347000000000001</v>
      </c>
      <c r="L10781">
        <v>16.417000000000002</v>
      </c>
      <c r="M10781">
        <v>13131.51</v>
      </c>
      <c r="N10781">
        <v>5355375</v>
      </c>
      <c r="O10781">
        <v>6.2119999999999997</v>
      </c>
      <c r="P10781">
        <v>14.94</v>
      </c>
      <c r="Q10781">
        <v>2446.0070000000001</v>
      </c>
      <c r="R10781">
        <v>997546</v>
      </c>
      <c r="S10781">
        <v>7.0000000000000007E-2</v>
      </c>
      <c r="T10781">
        <v>4.22</v>
      </c>
      <c r="U10781">
        <v>27.512</v>
      </c>
      <c r="V10781">
        <v>11220</v>
      </c>
      <c r="W10781">
        <f t="shared" si="431"/>
        <v>44</v>
      </c>
      <c r="X10781">
        <f t="shared" si="432"/>
        <v>3605.7458999999999</v>
      </c>
      <c r="Y10781">
        <f t="shared" si="433"/>
        <v>72.691999999999993</v>
      </c>
    </row>
    <row r="10782" spans="1:25" x14ac:dyDescent="0.2">
      <c r="A10782" t="s">
        <v>9864</v>
      </c>
      <c r="B10782" t="s">
        <v>1082</v>
      </c>
      <c r="C10782">
        <v>1</v>
      </c>
      <c r="D10782">
        <v>11</v>
      </c>
      <c r="E10782" t="s">
        <v>9702</v>
      </c>
      <c r="F10782">
        <v>459.02600000000001</v>
      </c>
      <c r="G10782">
        <v>114.69</v>
      </c>
      <c r="H10782">
        <v>46.75</v>
      </c>
      <c r="I10782">
        <v>52645.703000000001</v>
      </c>
      <c r="J10782">
        <v>21470302</v>
      </c>
      <c r="K10782">
        <v>37.426000000000002</v>
      </c>
      <c r="L10782">
        <v>17.605</v>
      </c>
      <c r="M10782">
        <v>17179.468000000001</v>
      </c>
      <c r="N10782">
        <v>7006239</v>
      </c>
      <c r="O10782">
        <v>5.2030000000000003</v>
      </c>
      <c r="P10782">
        <v>13.79</v>
      </c>
      <c r="Q10782">
        <v>2388.232</v>
      </c>
      <c r="R10782">
        <v>973984</v>
      </c>
      <c r="S10782">
        <v>6.9000000000000006E-2</v>
      </c>
      <c r="T10782">
        <v>4.2080000000000002</v>
      </c>
      <c r="U10782">
        <v>31.888999999999999</v>
      </c>
      <c r="V10782">
        <v>13005</v>
      </c>
      <c r="W10782">
        <f t="shared" si="431"/>
        <v>51</v>
      </c>
      <c r="X10782">
        <f t="shared" si="432"/>
        <v>3507.5283999999997</v>
      </c>
      <c r="Y10782">
        <f t="shared" si="433"/>
        <v>84.591999999999999</v>
      </c>
    </row>
    <row r="10783" spans="1:25" x14ac:dyDescent="0.2">
      <c r="A10783" t="s">
        <v>9864</v>
      </c>
      <c r="B10783" t="s">
        <v>1082</v>
      </c>
      <c r="C10783">
        <v>1</v>
      </c>
      <c r="D10783">
        <v>12</v>
      </c>
      <c r="E10783" t="s">
        <v>8440</v>
      </c>
      <c r="F10783">
        <v>253.922</v>
      </c>
      <c r="G10783">
        <v>112.393</v>
      </c>
      <c r="H10783">
        <v>44.758000000000003</v>
      </c>
      <c r="I10783">
        <v>28539.077000000001</v>
      </c>
      <c r="J10783">
        <v>11638986</v>
      </c>
      <c r="K10783">
        <v>26.751999999999999</v>
      </c>
      <c r="L10783">
        <v>13.904</v>
      </c>
      <c r="M10783">
        <v>6792.973</v>
      </c>
      <c r="N10783">
        <v>2770353</v>
      </c>
      <c r="O10783">
        <v>2.4470000000000001</v>
      </c>
      <c r="P10783">
        <v>6.6959999999999997</v>
      </c>
      <c r="Q10783">
        <v>621.31100000000004</v>
      </c>
      <c r="R10783">
        <v>253387</v>
      </c>
      <c r="S10783">
        <v>1.2E-2</v>
      </c>
      <c r="T10783">
        <v>1.772</v>
      </c>
      <c r="U10783">
        <v>3.1259999999999999</v>
      </c>
      <c r="V10783">
        <v>1275</v>
      </c>
      <c r="W10783">
        <f t="shared" si="431"/>
        <v>5</v>
      </c>
      <c r="X10783">
        <f t="shared" si="432"/>
        <v>503.7627</v>
      </c>
      <c r="Y10783">
        <f t="shared" si="433"/>
        <v>6.3919999999999995</v>
      </c>
    </row>
    <row r="10784" spans="1:25" x14ac:dyDescent="0.2">
      <c r="A10784" t="s">
        <v>9864</v>
      </c>
      <c r="B10784" t="s">
        <v>1082</v>
      </c>
      <c r="C10784">
        <v>1</v>
      </c>
      <c r="D10784">
        <v>13</v>
      </c>
      <c r="E10784" t="s">
        <v>10284</v>
      </c>
      <c r="F10784">
        <v>381.24099999999999</v>
      </c>
      <c r="G10784">
        <v>121.77800000000001</v>
      </c>
      <c r="H10784">
        <v>47.204000000000001</v>
      </c>
      <c r="I10784">
        <v>46426.624000000003</v>
      </c>
      <c r="J10784">
        <v>18933998</v>
      </c>
      <c r="K10784">
        <v>38.262</v>
      </c>
      <c r="L10784">
        <v>16.995000000000001</v>
      </c>
      <c r="M10784">
        <v>14587.156000000001</v>
      </c>
      <c r="N10784">
        <v>5949026</v>
      </c>
      <c r="O10784">
        <v>6.407</v>
      </c>
      <c r="P10784">
        <v>15.292999999999999</v>
      </c>
      <c r="Q10784">
        <v>2442.5520000000001</v>
      </c>
      <c r="R10784">
        <v>996137</v>
      </c>
      <c r="S10784">
        <v>0.08</v>
      </c>
      <c r="T10784">
        <v>4.5259999999999998</v>
      </c>
      <c r="U10784">
        <v>30.638000000000002</v>
      </c>
      <c r="V10784">
        <v>12495</v>
      </c>
      <c r="W10784">
        <f t="shared" si="431"/>
        <v>49</v>
      </c>
      <c r="X10784">
        <f t="shared" si="432"/>
        <v>3599.8724000000002</v>
      </c>
      <c r="Y10784">
        <f t="shared" si="433"/>
        <v>81.191999999999993</v>
      </c>
    </row>
    <row r="10785" spans="1:25" x14ac:dyDescent="0.2">
      <c r="A10785" t="s">
        <v>9864</v>
      </c>
      <c r="B10785" t="s">
        <v>1082</v>
      </c>
      <c r="C10785">
        <v>1</v>
      </c>
      <c r="D10785">
        <v>14</v>
      </c>
      <c r="E10785" t="s">
        <v>10285</v>
      </c>
      <c r="F10785">
        <v>93.718999999999994</v>
      </c>
      <c r="G10785">
        <v>104.77200000000001</v>
      </c>
      <c r="H10785">
        <v>51.89</v>
      </c>
      <c r="I10785">
        <v>9819.0750000000007</v>
      </c>
      <c r="J10785">
        <v>4004477</v>
      </c>
      <c r="K10785">
        <v>7.5140000000000002</v>
      </c>
      <c r="L10785">
        <v>4.1219999999999999</v>
      </c>
      <c r="M10785">
        <v>704.20899999999995</v>
      </c>
      <c r="N10785">
        <v>287195</v>
      </c>
      <c r="O10785">
        <v>1.9410000000000001</v>
      </c>
      <c r="P10785">
        <v>2.3820000000000001</v>
      </c>
      <c r="Q10785">
        <v>181.91800000000001</v>
      </c>
      <c r="R10785">
        <v>74191</v>
      </c>
      <c r="S10785">
        <v>7.0000000000000001E-3</v>
      </c>
      <c r="T10785">
        <v>1.304</v>
      </c>
      <c r="U10785">
        <v>0.625</v>
      </c>
      <c r="V10785">
        <v>255</v>
      </c>
      <c r="W10785">
        <f t="shared" si="431"/>
        <v>1</v>
      </c>
      <c r="X10785">
        <f t="shared" si="432"/>
        <v>0</v>
      </c>
      <c r="Y10785">
        <f t="shared" si="433"/>
        <v>0</v>
      </c>
    </row>
    <row r="10786" spans="1:25" x14ac:dyDescent="0.2">
      <c r="A10786" t="s">
        <v>9864</v>
      </c>
      <c r="B10786" t="s">
        <v>1082</v>
      </c>
      <c r="C10786">
        <v>1</v>
      </c>
      <c r="D10786">
        <v>15</v>
      </c>
      <c r="E10786" t="s">
        <v>10286</v>
      </c>
      <c r="F10786">
        <v>272.38099999999997</v>
      </c>
      <c r="G10786">
        <v>109.55200000000001</v>
      </c>
      <c r="H10786">
        <v>40.365000000000002</v>
      </c>
      <c r="I10786">
        <v>29839.954000000002</v>
      </c>
      <c r="J10786">
        <v>12169518</v>
      </c>
      <c r="K10786">
        <v>23.792999999999999</v>
      </c>
      <c r="L10786">
        <v>14.74</v>
      </c>
      <c r="M10786">
        <v>6480.7960000000003</v>
      </c>
      <c r="N10786">
        <v>2643039</v>
      </c>
      <c r="O10786">
        <v>1.7649999999999999</v>
      </c>
      <c r="P10786">
        <v>3.7669999999999999</v>
      </c>
      <c r="Q10786">
        <v>480.87400000000002</v>
      </c>
      <c r="R10786">
        <v>196113</v>
      </c>
      <c r="S10786">
        <v>7.0000000000000001E-3</v>
      </c>
      <c r="T10786">
        <v>1.325</v>
      </c>
      <c r="U10786">
        <v>1.8759999999999999</v>
      </c>
      <c r="V10786">
        <v>765</v>
      </c>
      <c r="W10786">
        <f t="shared" si="431"/>
        <v>3</v>
      </c>
      <c r="X10786">
        <f t="shared" si="432"/>
        <v>265.01979999999998</v>
      </c>
      <c r="Y10786">
        <f t="shared" si="433"/>
        <v>2.992</v>
      </c>
    </row>
    <row r="10787" spans="1:25" x14ac:dyDescent="0.2">
      <c r="A10787" t="s">
        <v>9864</v>
      </c>
      <c r="B10787" t="s">
        <v>1082</v>
      </c>
      <c r="C10787">
        <v>1</v>
      </c>
      <c r="D10787">
        <v>16</v>
      </c>
      <c r="E10787" t="s">
        <v>10287</v>
      </c>
      <c r="F10787">
        <v>291.67099999999999</v>
      </c>
      <c r="G10787">
        <v>103.74299999999999</v>
      </c>
      <c r="H10787">
        <v>43.539000000000001</v>
      </c>
      <c r="I10787">
        <v>30258.703000000001</v>
      </c>
      <c r="J10787">
        <v>12340295</v>
      </c>
      <c r="K10787">
        <v>10.131</v>
      </c>
      <c r="L10787">
        <v>6.375</v>
      </c>
      <c r="M10787">
        <v>2954.893</v>
      </c>
      <c r="N10787">
        <v>1205083</v>
      </c>
      <c r="O10787">
        <v>1.3620000000000001</v>
      </c>
      <c r="P10787">
        <v>0.997</v>
      </c>
      <c r="Q10787">
        <v>397.24299999999999</v>
      </c>
      <c r="R10787">
        <v>162006</v>
      </c>
      <c r="S10787">
        <v>0</v>
      </c>
      <c r="T10787">
        <v>0</v>
      </c>
      <c r="U10787">
        <v>0</v>
      </c>
      <c r="V10787">
        <v>0</v>
      </c>
      <c r="W10787">
        <f t="shared" si="431"/>
        <v>0</v>
      </c>
      <c r="X10787">
        <f t="shared" si="432"/>
        <v>122.84709999999995</v>
      </c>
      <c r="Y10787">
        <f t="shared" si="433"/>
        <v>0</v>
      </c>
    </row>
    <row r="10788" spans="1:25" x14ac:dyDescent="0.2">
      <c r="A10788" t="s">
        <v>9864</v>
      </c>
      <c r="B10788" t="s">
        <v>1082</v>
      </c>
      <c r="C10788">
        <v>1</v>
      </c>
      <c r="D10788">
        <v>17</v>
      </c>
      <c r="E10788" t="s">
        <v>10288</v>
      </c>
      <c r="F10788">
        <v>334.52199999999999</v>
      </c>
      <c r="G10788">
        <v>95.81</v>
      </c>
      <c r="H10788">
        <v>35.874000000000002</v>
      </c>
      <c r="I10788">
        <v>32050.596000000001</v>
      </c>
      <c r="J10788">
        <v>13071076</v>
      </c>
      <c r="K10788">
        <v>43.470999999999997</v>
      </c>
      <c r="L10788">
        <v>22.632000000000001</v>
      </c>
      <c r="M10788">
        <v>14542.027</v>
      </c>
      <c r="N10788">
        <v>5930621</v>
      </c>
      <c r="O10788">
        <v>3.972</v>
      </c>
      <c r="P10788">
        <v>10.227</v>
      </c>
      <c r="Q10788">
        <v>1328.585</v>
      </c>
      <c r="R10788">
        <v>541832</v>
      </c>
      <c r="S10788">
        <v>4.7E-2</v>
      </c>
      <c r="T10788">
        <v>3.452</v>
      </c>
      <c r="U10788">
        <v>15.632</v>
      </c>
      <c r="V10788">
        <v>6375</v>
      </c>
      <c r="W10788">
        <f t="shared" si="431"/>
        <v>25</v>
      </c>
      <c r="X10788">
        <f t="shared" si="432"/>
        <v>1706.1285</v>
      </c>
      <c r="Y10788">
        <f t="shared" si="433"/>
        <v>40.392000000000003</v>
      </c>
    </row>
    <row r="10789" spans="1:25" x14ac:dyDescent="0.2">
      <c r="A10789" t="s">
        <v>9864</v>
      </c>
      <c r="B10789" t="s">
        <v>1082</v>
      </c>
      <c r="C10789">
        <v>1</v>
      </c>
      <c r="D10789">
        <v>18</v>
      </c>
      <c r="E10789" t="s">
        <v>10289</v>
      </c>
      <c r="F10789">
        <v>130.43100000000001</v>
      </c>
      <c r="G10789">
        <v>112.20699999999999</v>
      </c>
      <c r="H10789">
        <v>50.673000000000002</v>
      </c>
      <c r="I10789">
        <v>14635.277</v>
      </c>
      <c r="J10789">
        <v>5968651</v>
      </c>
      <c r="K10789">
        <v>6.0609999999999999</v>
      </c>
      <c r="L10789">
        <v>4.0810000000000004</v>
      </c>
      <c r="M10789">
        <v>790.60400000000004</v>
      </c>
      <c r="N10789">
        <v>322429</v>
      </c>
      <c r="O10789">
        <v>1.587</v>
      </c>
      <c r="P10789">
        <v>1.06</v>
      </c>
      <c r="Q10789">
        <v>206.93899999999999</v>
      </c>
      <c r="R10789">
        <v>84395</v>
      </c>
      <c r="S10789">
        <v>0</v>
      </c>
      <c r="T10789">
        <v>0</v>
      </c>
      <c r="U10789">
        <v>0</v>
      </c>
      <c r="V10789">
        <v>0</v>
      </c>
      <c r="W10789">
        <f t="shared" si="431"/>
        <v>0</v>
      </c>
      <c r="X10789">
        <f t="shared" si="432"/>
        <v>0</v>
      </c>
      <c r="Y10789">
        <f t="shared" si="433"/>
        <v>0</v>
      </c>
    </row>
    <row r="10790" spans="1:25" x14ac:dyDescent="0.2">
      <c r="A10790" t="s">
        <v>9864</v>
      </c>
      <c r="B10790" t="s">
        <v>1082</v>
      </c>
      <c r="C10790">
        <v>1</v>
      </c>
      <c r="D10790">
        <v>19</v>
      </c>
      <c r="E10790" t="s">
        <v>10290</v>
      </c>
      <c r="F10790">
        <v>229.821</v>
      </c>
      <c r="G10790">
        <v>96.909000000000006</v>
      </c>
      <c r="H10790">
        <v>43.768999999999998</v>
      </c>
      <c r="I10790">
        <v>22271.758999999998</v>
      </c>
      <c r="J10790">
        <v>9083009</v>
      </c>
      <c r="K10790">
        <v>6.7220000000000004</v>
      </c>
      <c r="L10790">
        <v>3.8079999999999998</v>
      </c>
      <c r="M10790">
        <v>1544.94</v>
      </c>
      <c r="N10790">
        <v>630067</v>
      </c>
      <c r="O10790">
        <v>1.6040000000000001</v>
      </c>
      <c r="P10790">
        <v>2.2000000000000002</v>
      </c>
      <c r="Q10790">
        <v>368.60300000000001</v>
      </c>
      <c r="R10790">
        <v>150326</v>
      </c>
      <c r="S10790">
        <v>3.0000000000000001E-3</v>
      </c>
      <c r="T10790">
        <v>0.83299999999999996</v>
      </c>
      <c r="U10790">
        <v>0.625</v>
      </c>
      <c r="V10790">
        <v>255</v>
      </c>
      <c r="W10790">
        <f t="shared" si="431"/>
        <v>1</v>
      </c>
      <c r="X10790">
        <f t="shared" si="432"/>
        <v>74.159099999999981</v>
      </c>
      <c r="Y10790">
        <f t="shared" si="433"/>
        <v>0</v>
      </c>
    </row>
    <row r="10791" spans="1:25" x14ac:dyDescent="0.2">
      <c r="A10791" t="s">
        <v>9864</v>
      </c>
      <c r="B10791" t="s">
        <v>1082</v>
      </c>
      <c r="C10791">
        <v>1</v>
      </c>
      <c r="D10791">
        <v>20</v>
      </c>
      <c r="E10791" t="s">
        <v>1376</v>
      </c>
      <c r="F10791">
        <v>301.23899999999998</v>
      </c>
      <c r="G10791">
        <v>106.657</v>
      </c>
      <c r="H10791">
        <v>39.722000000000001</v>
      </c>
      <c r="I10791">
        <v>32129.304</v>
      </c>
      <c r="J10791">
        <v>13103175</v>
      </c>
      <c r="K10791">
        <v>33.453000000000003</v>
      </c>
      <c r="L10791">
        <v>17.097000000000001</v>
      </c>
      <c r="M10791">
        <v>10077.299999999999</v>
      </c>
      <c r="N10791">
        <v>4109788</v>
      </c>
      <c r="O10791">
        <v>2.875</v>
      </c>
      <c r="P10791">
        <v>9.2469999999999999</v>
      </c>
      <c r="Q10791">
        <v>866.202</v>
      </c>
      <c r="R10791">
        <v>353260</v>
      </c>
      <c r="S10791">
        <v>3.3000000000000002E-2</v>
      </c>
      <c r="T10791">
        <v>2.91</v>
      </c>
      <c r="U10791">
        <v>10.004</v>
      </c>
      <c r="V10791">
        <v>4080</v>
      </c>
      <c r="W10791">
        <f t="shared" si="431"/>
        <v>16</v>
      </c>
      <c r="X10791">
        <f t="shared" si="432"/>
        <v>920.0773999999999</v>
      </c>
      <c r="Y10791">
        <f t="shared" si="433"/>
        <v>25.091999999999999</v>
      </c>
    </row>
    <row r="10792" spans="1:25" x14ac:dyDescent="0.2">
      <c r="A10792" t="s">
        <v>9864</v>
      </c>
      <c r="B10792" t="s">
        <v>1082</v>
      </c>
      <c r="C10792">
        <v>1</v>
      </c>
      <c r="D10792">
        <v>21</v>
      </c>
      <c r="E10792" t="s">
        <v>10291</v>
      </c>
      <c r="F10792">
        <v>367.90899999999999</v>
      </c>
      <c r="G10792">
        <v>97.043000000000006</v>
      </c>
      <c r="H10792">
        <v>39.936999999999998</v>
      </c>
      <c r="I10792">
        <v>35702.974999999999</v>
      </c>
      <c r="J10792">
        <v>14560612</v>
      </c>
      <c r="K10792">
        <v>39.619</v>
      </c>
      <c r="L10792">
        <v>17.123999999999999</v>
      </c>
      <c r="M10792">
        <v>14576.316000000001</v>
      </c>
      <c r="N10792">
        <v>5944605</v>
      </c>
      <c r="O10792">
        <v>6.423</v>
      </c>
      <c r="P10792">
        <v>16.513999999999999</v>
      </c>
      <c r="Q10792">
        <v>2363.0990000000002</v>
      </c>
      <c r="R10792">
        <v>963734</v>
      </c>
      <c r="S10792">
        <v>8.3000000000000004E-2</v>
      </c>
      <c r="T10792">
        <v>4.6070000000000002</v>
      </c>
      <c r="U10792">
        <v>30.638000000000002</v>
      </c>
      <c r="V10792">
        <v>12495</v>
      </c>
      <c r="W10792">
        <f t="shared" si="431"/>
        <v>49</v>
      </c>
      <c r="X10792">
        <f t="shared" si="432"/>
        <v>3464.8023000000003</v>
      </c>
      <c r="Y10792">
        <f t="shared" si="433"/>
        <v>81.191999999999993</v>
      </c>
    </row>
    <row r="10793" spans="1:25" x14ac:dyDescent="0.2">
      <c r="A10793" t="s">
        <v>9864</v>
      </c>
      <c r="B10793" t="s">
        <v>1082</v>
      </c>
      <c r="C10793">
        <v>1</v>
      </c>
      <c r="D10793">
        <v>22</v>
      </c>
      <c r="E10793" t="s">
        <v>10292</v>
      </c>
      <c r="F10793">
        <v>235.29400000000001</v>
      </c>
      <c r="G10793">
        <v>102.977</v>
      </c>
      <c r="H10793">
        <v>40.25</v>
      </c>
      <c r="I10793">
        <v>24229.778999999999</v>
      </c>
      <c r="J10793">
        <v>9881541</v>
      </c>
      <c r="K10793">
        <v>41.524999999999999</v>
      </c>
      <c r="L10793">
        <v>22.102</v>
      </c>
      <c r="M10793">
        <v>9770.6450000000004</v>
      </c>
      <c r="N10793">
        <v>3984726</v>
      </c>
      <c r="O10793">
        <v>2.0449999999999999</v>
      </c>
      <c r="P10793">
        <v>6.024</v>
      </c>
      <c r="Q10793">
        <v>481.23399999999998</v>
      </c>
      <c r="R10793">
        <v>196260</v>
      </c>
      <c r="S10793">
        <v>1.0999999999999999E-2</v>
      </c>
      <c r="T10793">
        <v>1.6459999999999999</v>
      </c>
      <c r="U10793">
        <v>2.5009999999999999</v>
      </c>
      <c r="V10793">
        <v>1020</v>
      </c>
      <c r="W10793">
        <f t="shared" si="431"/>
        <v>4</v>
      </c>
      <c r="X10793">
        <f t="shared" si="432"/>
        <v>265.63179999999994</v>
      </c>
      <c r="Y10793">
        <f t="shared" si="433"/>
        <v>4.6919999999999993</v>
      </c>
    </row>
    <row r="10794" spans="1:25" x14ac:dyDescent="0.2">
      <c r="A10794" t="s">
        <v>9864</v>
      </c>
      <c r="B10794" t="s">
        <v>1082</v>
      </c>
      <c r="C10794">
        <v>1</v>
      </c>
      <c r="D10794">
        <v>23</v>
      </c>
      <c r="E10794" t="s">
        <v>10293</v>
      </c>
      <c r="F10794">
        <v>274.05500000000001</v>
      </c>
      <c r="G10794">
        <v>106.479</v>
      </c>
      <c r="H10794">
        <v>42.137</v>
      </c>
      <c r="I10794">
        <v>29181.232</v>
      </c>
      <c r="J10794">
        <v>11900874</v>
      </c>
      <c r="K10794">
        <v>29.125</v>
      </c>
      <c r="L10794">
        <v>14.042999999999999</v>
      </c>
      <c r="M10794">
        <v>7981.9470000000001</v>
      </c>
      <c r="N10794">
        <v>3255248</v>
      </c>
      <c r="O10794">
        <v>3.173</v>
      </c>
      <c r="P10794">
        <v>10.135</v>
      </c>
      <c r="Q10794">
        <v>869.68399999999997</v>
      </c>
      <c r="R10794">
        <v>354680</v>
      </c>
      <c r="S10794">
        <v>2.5000000000000001E-2</v>
      </c>
      <c r="T10794">
        <v>2.5299999999999998</v>
      </c>
      <c r="U10794">
        <v>6.8780000000000001</v>
      </c>
      <c r="V10794">
        <v>2805</v>
      </c>
      <c r="W10794">
        <f t="shared" si="431"/>
        <v>11</v>
      </c>
      <c r="X10794">
        <f t="shared" si="432"/>
        <v>925.99679999999989</v>
      </c>
      <c r="Y10794">
        <f t="shared" si="433"/>
        <v>16.591999999999999</v>
      </c>
    </row>
    <row r="10795" spans="1:25" x14ac:dyDescent="0.2">
      <c r="A10795" t="s">
        <v>9864</v>
      </c>
      <c r="B10795" t="s">
        <v>1082</v>
      </c>
      <c r="C10795">
        <v>1</v>
      </c>
      <c r="D10795">
        <v>24</v>
      </c>
      <c r="E10795" t="s">
        <v>10294</v>
      </c>
      <c r="F10795">
        <v>10.448</v>
      </c>
      <c r="G10795">
        <v>36.289000000000001</v>
      </c>
      <c r="H10795">
        <v>16.221</v>
      </c>
      <c r="I10795">
        <v>379.15199999999999</v>
      </c>
      <c r="J10795">
        <v>154628</v>
      </c>
      <c r="K10795">
        <v>7.7279999999999998</v>
      </c>
      <c r="L10795">
        <v>5.5</v>
      </c>
      <c r="M10795">
        <v>80.738</v>
      </c>
      <c r="N10795">
        <v>32927</v>
      </c>
      <c r="O10795">
        <v>3.68</v>
      </c>
      <c r="P10795">
        <v>11.824</v>
      </c>
      <c r="Q10795">
        <v>38.445</v>
      </c>
      <c r="R10795">
        <v>15679</v>
      </c>
      <c r="S10795">
        <v>0.06</v>
      </c>
      <c r="T10795">
        <v>3.9060000000000001</v>
      </c>
      <c r="U10795">
        <v>0.625</v>
      </c>
      <c r="V10795">
        <v>255</v>
      </c>
      <c r="W10795">
        <f t="shared" si="431"/>
        <v>1</v>
      </c>
      <c r="X10795">
        <f t="shared" si="432"/>
        <v>0</v>
      </c>
      <c r="Y10795">
        <f t="shared" si="433"/>
        <v>0</v>
      </c>
    </row>
    <row r="10796" spans="1:25" x14ac:dyDescent="0.2">
      <c r="A10796" t="s">
        <v>9864</v>
      </c>
      <c r="B10796" t="s">
        <v>1082</v>
      </c>
      <c r="C10796">
        <v>1</v>
      </c>
      <c r="D10796">
        <v>25</v>
      </c>
      <c r="E10796" t="s">
        <v>10295</v>
      </c>
      <c r="F10796">
        <v>285.76900000000001</v>
      </c>
      <c r="G10796">
        <v>75.754999999999995</v>
      </c>
      <c r="H10796">
        <v>35.518999999999998</v>
      </c>
      <c r="I10796">
        <v>21648.368999999999</v>
      </c>
      <c r="J10796">
        <v>8828774</v>
      </c>
      <c r="K10796">
        <v>29.911000000000001</v>
      </c>
      <c r="L10796">
        <v>16.899000000000001</v>
      </c>
      <c r="M10796">
        <v>8547.7129999999997</v>
      </c>
      <c r="N10796">
        <v>3485982</v>
      </c>
      <c r="O10796">
        <v>1.768</v>
      </c>
      <c r="P10796">
        <v>3.6970000000000001</v>
      </c>
      <c r="Q10796">
        <v>505.10700000000003</v>
      </c>
      <c r="R10796">
        <v>205996</v>
      </c>
      <c r="S10796">
        <v>1.0999999999999999E-2</v>
      </c>
      <c r="T10796">
        <v>1.67</v>
      </c>
      <c r="U10796">
        <v>3.1259999999999999</v>
      </c>
      <c r="V10796">
        <v>1275</v>
      </c>
      <c r="W10796">
        <f t="shared" si="431"/>
        <v>5</v>
      </c>
      <c r="X10796">
        <f t="shared" si="432"/>
        <v>306.21590000000003</v>
      </c>
      <c r="Y10796">
        <f t="shared" si="433"/>
        <v>6.3919999999999995</v>
      </c>
    </row>
    <row r="10797" spans="1:25" x14ac:dyDescent="0.2">
      <c r="A10797" t="s">
        <v>9864</v>
      </c>
      <c r="B10797" t="s">
        <v>1082</v>
      </c>
      <c r="C10797">
        <v>1</v>
      </c>
      <c r="D10797">
        <v>26</v>
      </c>
      <c r="E10797" t="s">
        <v>10296</v>
      </c>
      <c r="F10797">
        <v>298.48500000000001</v>
      </c>
      <c r="G10797">
        <v>97.040999999999997</v>
      </c>
      <c r="H10797">
        <v>36.773000000000003</v>
      </c>
      <c r="I10797">
        <v>28965.404999999999</v>
      </c>
      <c r="J10797">
        <v>11812854</v>
      </c>
      <c r="K10797">
        <v>21.396999999999998</v>
      </c>
      <c r="L10797">
        <v>8.4260000000000002</v>
      </c>
      <c r="M10797">
        <v>6386.8249999999998</v>
      </c>
      <c r="N10797">
        <v>2604715</v>
      </c>
      <c r="O10797">
        <v>4.16</v>
      </c>
      <c r="P10797">
        <v>12.063000000000001</v>
      </c>
      <c r="Q10797">
        <v>1241.7570000000001</v>
      </c>
      <c r="R10797">
        <v>506421</v>
      </c>
      <c r="S10797">
        <v>4.5999999999999999E-2</v>
      </c>
      <c r="T10797">
        <v>3.4279999999999999</v>
      </c>
      <c r="U10797">
        <v>13.756</v>
      </c>
      <c r="V10797">
        <v>5610</v>
      </c>
      <c r="W10797">
        <f t="shared" si="431"/>
        <v>22</v>
      </c>
      <c r="X10797">
        <f t="shared" si="432"/>
        <v>1558.5209</v>
      </c>
      <c r="Y10797">
        <f t="shared" si="433"/>
        <v>35.292000000000002</v>
      </c>
    </row>
    <row r="10798" spans="1:25" x14ac:dyDescent="0.2">
      <c r="A10798" t="s">
        <v>9864</v>
      </c>
      <c r="B10798" t="s">
        <v>1082</v>
      </c>
      <c r="C10798">
        <v>1</v>
      </c>
      <c r="D10798">
        <v>27</v>
      </c>
      <c r="E10798" t="s">
        <v>10297</v>
      </c>
      <c r="F10798">
        <v>297.48700000000002</v>
      </c>
      <c r="G10798">
        <v>69.632999999999996</v>
      </c>
      <c r="H10798">
        <v>37.228999999999999</v>
      </c>
      <c r="I10798">
        <v>20714.904999999999</v>
      </c>
      <c r="J10798">
        <v>8448083</v>
      </c>
      <c r="K10798">
        <v>12.776999999999999</v>
      </c>
      <c r="L10798">
        <v>9.016</v>
      </c>
      <c r="M10798">
        <v>3800.8679999999999</v>
      </c>
      <c r="N10798">
        <v>1550094</v>
      </c>
      <c r="O10798">
        <v>1.45</v>
      </c>
      <c r="P10798">
        <v>2.9729999999999999</v>
      </c>
      <c r="Q10798">
        <v>431.26400000000001</v>
      </c>
      <c r="R10798">
        <v>175881</v>
      </c>
      <c r="S10798">
        <v>4.0000000000000001E-3</v>
      </c>
      <c r="T10798">
        <v>1.0349999999999999</v>
      </c>
      <c r="U10798">
        <v>1.2509999999999999</v>
      </c>
      <c r="V10798">
        <v>510</v>
      </c>
      <c r="W10798">
        <f t="shared" si="431"/>
        <v>2</v>
      </c>
      <c r="X10798">
        <f t="shared" si="432"/>
        <v>180.68279999999999</v>
      </c>
      <c r="Y10798">
        <f t="shared" si="433"/>
        <v>1.292</v>
      </c>
    </row>
    <row r="10799" spans="1:25" x14ac:dyDescent="0.2">
      <c r="A10799" t="s">
        <v>9864</v>
      </c>
      <c r="B10799" t="s">
        <v>1082</v>
      </c>
      <c r="C10799">
        <v>1</v>
      </c>
      <c r="D10799">
        <v>28</v>
      </c>
      <c r="E10799" t="s">
        <v>10298</v>
      </c>
      <c r="F10799">
        <v>167.43600000000001</v>
      </c>
      <c r="G10799">
        <v>68.444000000000003</v>
      </c>
      <c r="H10799">
        <v>29.582000000000001</v>
      </c>
      <c r="I10799">
        <v>11460.063</v>
      </c>
      <c r="J10799">
        <v>4673715</v>
      </c>
      <c r="K10799">
        <v>21.154</v>
      </c>
      <c r="L10799">
        <v>8.39</v>
      </c>
      <c r="M10799">
        <v>3541.873</v>
      </c>
      <c r="N10799">
        <v>1444469</v>
      </c>
      <c r="O10799">
        <v>3.5070000000000001</v>
      </c>
      <c r="P10799">
        <v>9.7059999999999995</v>
      </c>
      <c r="Q10799">
        <v>587.19399999999996</v>
      </c>
      <c r="R10799">
        <v>239473</v>
      </c>
      <c r="S10799">
        <v>3.6999999999999998E-2</v>
      </c>
      <c r="T10799">
        <v>3.0859999999999999</v>
      </c>
      <c r="U10799">
        <v>6.2530000000000001</v>
      </c>
      <c r="V10799">
        <v>2550</v>
      </c>
      <c r="W10799">
        <f t="shared" si="431"/>
        <v>10</v>
      </c>
      <c r="X10799">
        <f t="shared" si="432"/>
        <v>445.76379999999989</v>
      </c>
      <c r="Y10799">
        <f t="shared" si="433"/>
        <v>14.891999999999999</v>
      </c>
    </row>
    <row r="10800" spans="1:25" x14ac:dyDescent="0.2">
      <c r="A10800" t="s">
        <v>9864</v>
      </c>
      <c r="B10800" t="s">
        <v>1082</v>
      </c>
      <c r="C10800">
        <v>2</v>
      </c>
      <c r="D10800">
        <v>1</v>
      </c>
      <c r="E10800" t="s">
        <v>2911</v>
      </c>
      <c r="F10800">
        <v>345.15199999999999</v>
      </c>
      <c r="G10800">
        <v>74.03</v>
      </c>
      <c r="H10800">
        <v>37.9</v>
      </c>
      <c r="I10800">
        <v>25551.734</v>
      </c>
      <c r="J10800">
        <v>10420669</v>
      </c>
      <c r="K10800">
        <v>43.996000000000002</v>
      </c>
      <c r="L10800">
        <v>27.370999999999999</v>
      </c>
      <c r="M10800">
        <v>15185.317999999999</v>
      </c>
      <c r="N10800">
        <v>6192972</v>
      </c>
      <c r="O10800">
        <v>2.2730000000000001</v>
      </c>
      <c r="P10800">
        <v>6.399</v>
      </c>
      <c r="Q10800">
        <v>784.39300000000003</v>
      </c>
      <c r="R10800">
        <v>319896</v>
      </c>
      <c r="S10800">
        <v>2.4E-2</v>
      </c>
      <c r="T10800">
        <v>2.4500000000000002</v>
      </c>
      <c r="U10800">
        <v>8.1280000000000001</v>
      </c>
      <c r="V10800">
        <v>3315</v>
      </c>
      <c r="W10800">
        <f t="shared" si="431"/>
        <v>13</v>
      </c>
      <c r="X10800">
        <f t="shared" si="432"/>
        <v>781.00210000000004</v>
      </c>
      <c r="Y10800">
        <f t="shared" si="433"/>
        <v>19.992000000000001</v>
      </c>
    </row>
    <row r="10801" spans="1:25" x14ac:dyDescent="0.2">
      <c r="A10801" t="s">
        <v>9864</v>
      </c>
      <c r="B10801" t="s">
        <v>1082</v>
      </c>
      <c r="C10801">
        <v>2</v>
      </c>
      <c r="D10801">
        <v>2</v>
      </c>
      <c r="E10801" t="s">
        <v>10299</v>
      </c>
      <c r="F10801">
        <v>363.02699999999999</v>
      </c>
      <c r="G10801">
        <v>89.652000000000001</v>
      </c>
      <c r="H10801">
        <v>38.381999999999998</v>
      </c>
      <c r="I10801">
        <v>32545.986000000001</v>
      </c>
      <c r="J10801">
        <v>13273109</v>
      </c>
      <c r="K10801">
        <v>19.97</v>
      </c>
      <c r="L10801">
        <v>10.199999999999999</v>
      </c>
      <c r="M10801">
        <v>7249.6819999999998</v>
      </c>
      <c r="N10801">
        <v>2956611</v>
      </c>
      <c r="O10801">
        <v>2.1280000000000001</v>
      </c>
      <c r="P10801">
        <v>6.524</v>
      </c>
      <c r="Q10801">
        <v>772.476</v>
      </c>
      <c r="R10801">
        <v>315036</v>
      </c>
      <c r="S10801">
        <v>1.6E-2</v>
      </c>
      <c r="T10801">
        <v>1.988</v>
      </c>
      <c r="U10801">
        <v>5.6269999999999998</v>
      </c>
      <c r="V10801">
        <v>2295</v>
      </c>
      <c r="W10801">
        <f t="shared" si="431"/>
        <v>9</v>
      </c>
      <c r="X10801">
        <f t="shared" si="432"/>
        <v>760.7432</v>
      </c>
      <c r="Y10801">
        <f t="shared" si="433"/>
        <v>13.192</v>
      </c>
    </row>
    <row r="10802" spans="1:25" x14ac:dyDescent="0.2">
      <c r="A10802" t="s">
        <v>9864</v>
      </c>
      <c r="B10802" t="s">
        <v>1082</v>
      </c>
      <c r="C10802">
        <v>2</v>
      </c>
      <c r="D10802">
        <v>3</v>
      </c>
      <c r="E10802" t="s">
        <v>4444</v>
      </c>
      <c r="F10802">
        <v>42.198999999999998</v>
      </c>
      <c r="G10802">
        <v>49.247</v>
      </c>
      <c r="H10802">
        <v>23.251000000000001</v>
      </c>
      <c r="I10802">
        <v>2078.1840000000002</v>
      </c>
      <c r="J10802">
        <v>847538</v>
      </c>
      <c r="K10802">
        <v>31.84</v>
      </c>
      <c r="L10802">
        <v>20.951000000000001</v>
      </c>
      <c r="M10802">
        <v>1343.643</v>
      </c>
      <c r="N10802">
        <v>547973</v>
      </c>
      <c r="O10802">
        <v>2.3439999999999999</v>
      </c>
      <c r="P10802">
        <v>7.7930000000000001</v>
      </c>
      <c r="Q10802">
        <v>98.933999999999997</v>
      </c>
      <c r="R10802">
        <v>40348</v>
      </c>
      <c r="S10802">
        <v>0.03</v>
      </c>
      <c r="T10802">
        <v>2.7490000000000001</v>
      </c>
      <c r="U10802">
        <v>1.2509999999999999</v>
      </c>
      <c r="V10802">
        <v>510</v>
      </c>
      <c r="W10802">
        <f t="shared" si="431"/>
        <v>2</v>
      </c>
      <c r="X10802">
        <f t="shared" si="432"/>
        <v>0</v>
      </c>
      <c r="Y10802">
        <f t="shared" si="433"/>
        <v>1.292</v>
      </c>
    </row>
    <row r="10803" spans="1:25" x14ac:dyDescent="0.2">
      <c r="A10803" t="s">
        <v>9864</v>
      </c>
      <c r="B10803" t="s">
        <v>1082</v>
      </c>
      <c r="C10803">
        <v>2</v>
      </c>
      <c r="D10803">
        <v>4</v>
      </c>
      <c r="E10803" t="s">
        <v>10300</v>
      </c>
      <c r="F10803">
        <v>479.52499999999998</v>
      </c>
      <c r="G10803">
        <v>103.61499999999999</v>
      </c>
      <c r="H10803">
        <v>43.290999999999997</v>
      </c>
      <c r="I10803">
        <v>49686.216999999997</v>
      </c>
      <c r="J10803">
        <v>20263346</v>
      </c>
      <c r="K10803">
        <v>22.742000000000001</v>
      </c>
      <c r="L10803">
        <v>13.416</v>
      </c>
      <c r="M10803">
        <v>10905.153</v>
      </c>
      <c r="N10803">
        <v>4447408</v>
      </c>
      <c r="O10803">
        <v>3.512</v>
      </c>
      <c r="P10803">
        <v>10.672000000000001</v>
      </c>
      <c r="Q10803">
        <v>1683.9380000000001</v>
      </c>
      <c r="R10803">
        <v>686754</v>
      </c>
      <c r="S10803">
        <v>3.3000000000000002E-2</v>
      </c>
      <c r="T10803">
        <v>2.883</v>
      </c>
      <c r="U10803">
        <v>15.632</v>
      </c>
      <c r="V10803">
        <v>6375</v>
      </c>
      <c r="W10803">
        <f t="shared" si="431"/>
        <v>25</v>
      </c>
      <c r="X10803">
        <f t="shared" si="432"/>
        <v>2310.2285999999999</v>
      </c>
      <c r="Y10803">
        <f t="shared" si="433"/>
        <v>40.392000000000003</v>
      </c>
    </row>
    <row r="10804" spans="1:25" x14ac:dyDescent="0.2">
      <c r="A10804" t="s">
        <v>9864</v>
      </c>
      <c r="B10804" t="s">
        <v>1082</v>
      </c>
      <c r="C10804">
        <v>2</v>
      </c>
      <c r="D10804">
        <v>5</v>
      </c>
      <c r="E10804" t="s">
        <v>6031</v>
      </c>
      <c r="F10804">
        <v>370.40800000000002</v>
      </c>
      <c r="G10804">
        <v>104.574</v>
      </c>
      <c r="H10804">
        <v>37.098999999999997</v>
      </c>
      <c r="I10804">
        <v>38734.974000000002</v>
      </c>
      <c r="J10804">
        <v>15797141</v>
      </c>
      <c r="K10804">
        <v>40.347000000000001</v>
      </c>
      <c r="L10804">
        <v>18.527000000000001</v>
      </c>
      <c r="M10804">
        <v>14945.004999999999</v>
      </c>
      <c r="N10804">
        <v>6094966</v>
      </c>
      <c r="O10804">
        <v>6.298</v>
      </c>
      <c r="P10804">
        <v>15.986000000000001</v>
      </c>
      <c r="Q10804">
        <v>2332.9490000000001</v>
      </c>
      <c r="R10804">
        <v>951438</v>
      </c>
      <c r="S10804">
        <v>6.2E-2</v>
      </c>
      <c r="T10804">
        <v>3.99</v>
      </c>
      <c r="U10804">
        <v>23.135000000000002</v>
      </c>
      <c r="V10804">
        <v>9435</v>
      </c>
      <c r="W10804">
        <f t="shared" si="431"/>
        <v>37</v>
      </c>
      <c r="X10804">
        <f t="shared" si="432"/>
        <v>3413.5473000000002</v>
      </c>
      <c r="Y10804">
        <f t="shared" si="433"/>
        <v>60.791999999999994</v>
      </c>
    </row>
    <row r="10805" spans="1:25" x14ac:dyDescent="0.2">
      <c r="A10805" t="s">
        <v>9864</v>
      </c>
      <c r="B10805" t="s">
        <v>1082</v>
      </c>
      <c r="C10805">
        <v>2</v>
      </c>
      <c r="D10805">
        <v>6</v>
      </c>
      <c r="E10805" t="s">
        <v>10301</v>
      </c>
      <c r="F10805">
        <v>144.16200000000001</v>
      </c>
      <c r="G10805">
        <v>116.349</v>
      </c>
      <c r="H10805">
        <v>45.601999999999997</v>
      </c>
      <c r="I10805">
        <v>16773.112000000001</v>
      </c>
      <c r="J10805">
        <v>6840516</v>
      </c>
      <c r="K10805">
        <v>17.120999999999999</v>
      </c>
      <c r="L10805">
        <v>6.585</v>
      </c>
      <c r="M10805">
        <v>2468.2620000000002</v>
      </c>
      <c r="N10805">
        <v>1006622</v>
      </c>
      <c r="O10805">
        <v>3.9089999999999998</v>
      </c>
      <c r="P10805">
        <v>10.507999999999999</v>
      </c>
      <c r="Q10805">
        <v>563.49699999999996</v>
      </c>
      <c r="R10805">
        <v>229809</v>
      </c>
      <c r="S10805">
        <v>4.8000000000000001E-2</v>
      </c>
      <c r="T10805">
        <v>3.488</v>
      </c>
      <c r="U10805">
        <v>6.8780000000000001</v>
      </c>
      <c r="V10805">
        <v>2805</v>
      </c>
      <c r="W10805">
        <f t="shared" ref="W10805:W10868" si="434">V10805/255</f>
        <v>11</v>
      </c>
      <c r="X10805">
        <f t="shared" si="432"/>
        <v>405.4788999999999</v>
      </c>
      <c r="Y10805">
        <f t="shared" si="433"/>
        <v>16.591999999999999</v>
      </c>
    </row>
    <row r="10806" spans="1:25" x14ac:dyDescent="0.2">
      <c r="A10806" t="s">
        <v>9864</v>
      </c>
      <c r="B10806" t="s">
        <v>1082</v>
      </c>
      <c r="C10806">
        <v>2</v>
      </c>
      <c r="D10806">
        <v>7</v>
      </c>
      <c r="E10806" t="s">
        <v>10302</v>
      </c>
      <c r="F10806">
        <v>340.67700000000002</v>
      </c>
      <c r="G10806">
        <v>112.371</v>
      </c>
      <c r="H10806">
        <v>45.808999999999997</v>
      </c>
      <c r="I10806">
        <v>38282.053</v>
      </c>
      <c r="J10806">
        <v>15612428</v>
      </c>
      <c r="K10806">
        <v>44.256</v>
      </c>
      <c r="L10806">
        <v>25.195</v>
      </c>
      <c r="M10806">
        <v>15076.948</v>
      </c>
      <c r="N10806">
        <v>6148776</v>
      </c>
      <c r="O10806">
        <v>5.3109999999999999</v>
      </c>
      <c r="P10806">
        <v>14.651</v>
      </c>
      <c r="Q10806">
        <v>1809.2850000000001</v>
      </c>
      <c r="R10806">
        <v>737874</v>
      </c>
      <c r="S10806">
        <v>5.8999999999999997E-2</v>
      </c>
      <c r="T10806">
        <v>3.87</v>
      </c>
      <c r="U10806">
        <v>20.009</v>
      </c>
      <c r="V10806">
        <v>8160</v>
      </c>
      <c r="W10806">
        <f t="shared" si="434"/>
        <v>32</v>
      </c>
      <c r="X10806">
        <f t="shared" si="432"/>
        <v>2523.3184999999999</v>
      </c>
      <c r="Y10806">
        <f t="shared" si="433"/>
        <v>52.292000000000002</v>
      </c>
    </row>
    <row r="10807" spans="1:25" x14ac:dyDescent="0.2">
      <c r="A10807" t="s">
        <v>9864</v>
      </c>
      <c r="B10807" t="s">
        <v>1082</v>
      </c>
      <c r="C10807">
        <v>2</v>
      </c>
      <c r="D10807">
        <v>8</v>
      </c>
      <c r="E10807" t="s">
        <v>6476</v>
      </c>
      <c r="F10807">
        <v>360.53100000000001</v>
      </c>
      <c r="G10807">
        <v>120.014</v>
      </c>
      <c r="H10807">
        <v>44.213999999999999</v>
      </c>
      <c r="I10807">
        <v>43268.71</v>
      </c>
      <c r="J10807">
        <v>17646118</v>
      </c>
      <c r="K10807">
        <v>33.454000000000001</v>
      </c>
      <c r="L10807">
        <v>16.504999999999999</v>
      </c>
      <c r="M10807">
        <v>12061.074000000001</v>
      </c>
      <c r="N10807">
        <v>4918823</v>
      </c>
      <c r="O10807">
        <v>6.7649999999999997</v>
      </c>
      <c r="P10807">
        <v>15.756</v>
      </c>
      <c r="Q10807">
        <v>2439.114</v>
      </c>
      <c r="R10807">
        <v>994735</v>
      </c>
      <c r="S10807">
        <v>9.7000000000000003E-2</v>
      </c>
      <c r="T10807">
        <v>4.976</v>
      </c>
      <c r="U10807">
        <v>35.015000000000001</v>
      </c>
      <c r="V10807">
        <v>14280</v>
      </c>
      <c r="W10807">
        <f t="shared" si="434"/>
        <v>56</v>
      </c>
      <c r="X10807">
        <f t="shared" si="432"/>
        <v>3594.0277999999998</v>
      </c>
      <c r="Y10807">
        <f t="shared" si="433"/>
        <v>93.091999999999999</v>
      </c>
    </row>
    <row r="10808" spans="1:25" x14ac:dyDescent="0.2">
      <c r="A10808" t="s">
        <v>9864</v>
      </c>
      <c r="B10808" t="s">
        <v>1082</v>
      </c>
      <c r="C10808">
        <v>2</v>
      </c>
      <c r="D10808">
        <v>9</v>
      </c>
      <c r="E10808" t="s">
        <v>1038</v>
      </c>
      <c r="F10808">
        <v>413.79599999999999</v>
      </c>
      <c r="G10808">
        <v>101.02800000000001</v>
      </c>
      <c r="H10808">
        <v>38.985999999999997</v>
      </c>
      <c r="I10808">
        <v>41805.074999999997</v>
      </c>
      <c r="J10808">
        <v>17049209</v>
      </c>
      <c r="K10808">
        <v>33.665999999999997</v>
      </c>
      <c r="L10808">
        <v>14.069000000000001</v>
      </c>
      <c r="M10808">
        <v>13930.933000000001</v>
      </c>
      <c r="N10808">
        <v>5681401</v>
      </c>
      <c r="O10808">
        <v>3.8</v>
      </c>
      <c r="P10808">
        <v>9.1419999999999995</v>
      </c>
      <c r="Q10808">
        <v>1572.3920000000001</v>
      </c>
      <c r="R10808">
        <v>641263</v>
      </c>
      <c r="S10808">
        <v>5.6000000000000001E-2</v>
      </c>
      <c r="T10808">
        <v>3.7749999999999999</v>
      </c>
      <c r="U10808">
        <v>23.135000000000002</v>
      </c>
      <c r="V10808">
        <v>9435</v>
      </c>
      <c r="W10808">
        <f t="shared" si="434"/>
        <v>37</v>
      </c>
      <c r="X10808">
        <f t="shared" si="432"/>
        <v>2120.6003999999998</v>
      </c>
      <c r="Y10808">
        <f t="shared" si="433"/>
        <v>60.791999999999994</v>
      </c>
    </row>
    <row r="10809" spans="1:25" x14ac:dyDescent="0.2">
      <c r="A10809" t="s">
        <v>9864</v>
      </c>
      <c r="B10809" t="s">
        <v>1082</v>
      </c>
      <c r="C10809">
        <v>2</v>
      </c>
      <c r="D10809">
        <v>10</v>
      </c>
      <c r="E10809" t="s">
        <v>10303</v>
      </c>
      <c r="F10809">
        <v>349.56099999999998</v>
      </c>
      <c r="G10809">
        <v>137.792</v>
      </c>
      <c r="H10809">
        <v>47.97</v>
      </c>
      <c r="I10809">
        <v>48166.563000000002</v>
      </c>
      <c r="J10809">
        <v>19643591</v>
      </c>
      <c r="K10809">
        <v>21.594999999999999</v>
      </c>
      <c r="L10809">
        <v>9.15</v>
      </c>
      <c r="M10809">
        <v>7548.9049999999997</v>
      </c>
      <c r="N10809">
        <v>3078642</v>
      </c>
      <c r="O10809">
        <v>5.55</v>
      </c>
      <c r="P10809">
        <v>14.057</v>
      </c>
      <c r="Q10809">
        <v>1940.069</v>
      </c>
      <c r="R10809">
        <v>791211</v>
      </c>
      <c r="S10809">
        <v>7.0000000000000007E-2</v>
      </c>
      <c r="T10809">
        <v>4.2169999999999996</v>
      </c>
      <c r="U10809">
        <v>24.385000000000002</v>
      </c>
      <c r="V10809">
        <v>9945</v>
      </c>
      <c r="W10809">
        <f t="shared" si="434"/>
        <v>39</v>
      </c>
      <c r="X10809">
        <f t="shared" si="432"/>
        <v>2745.6513</v>
      </c>
      <c r="Y10809">
        <f t="shared" si="433"/>
        <v>64.191999999999993</v>
      </c>
    </row>
    <row r="10810" spans="1:25" x14ac:dyDescent="0.2">
      <c r="A10810" t="s">
        <v>9864</v>
      </c>
      <c r="B10810" t="s">
        <v>1082</v>
      </c>
      <c r="C10810">
        <v>2</v>
      </c>
      <c r="D10810">
        <v>11</v>
      </c>
      <c r="E10810" t="s">
        <v>10304</v>
      </c>
      <c r="F10810">
        <v>27.715</v>
      </c>
      <c r="G10810">
        <v>77.759</v>
      </c>
      <c r="H10810">
        <v>45.295000000000002</v>
      </c>
      <c r="I10810">
        <v>2155.114</v>
      </c>
      <c r="J10810">
        <v>878912</v>
      </c>
      <c r="K10810">
        <v>20.456</v>
      </c>
      <c r="L10810">
        <v>21.314</v>
      </c>
      <c r="M10810">
        <v>566.94200000000001</v>
      </c>
      <c r="N10810">
        <v>231214</v>
      </c>
      <c r="O10810">
        <v>4.5229999999999997</v>
      </c>
      <c r="P10810">
        <v>11.840999999999999</v>
      </c>
      <c r="Q10810">
        <v>125.34699999999999</v>
      </c>
      <c r="R10810">
        <v>51120</v>
      </c>
      <c r="S10810">
        <v>4.4999999999999998E-2</v>
      </c>
      <c r="T10810">
        <v>3.3919999999999999</v>
      </c>
      <c r="U10810">
        <v>1.2509999999999999</v>
      </c>
      <c r="V10810">
        <v>510</v>
      </c>
      <c r="W10810">
        <f t="shared" si="434"/>
        <v>2</v>
      </c>
      <c r="X10810">
        <f t="shared" si="432"/>
        <v>0</v>
      </c>
      <c r="Y10810">
        <f t="shared" si="433"/>
        <v>1.292</v>
      </c>
    </row>
    <row r="10811" spans="1:25" x14ac:dyDescent="0.2">
      <c r="A10811" t="s">
        <v>9864</v>
      </c>
      <c r="B10811" t="s">
        <v>1082</v>
      </c>
      <c r="C10811">
        <v>2</v>
      </c>
      <c r="D10811">
        <v>12</v>
      </c>
      <c r="E10811" t="s">
        <v>4024</v>
      </c>
      <c r="F10811">
        <v>362.041</v>
      </c>
      <c r="G10811">
        <v>132.126</v>
      </c>
      <c r="H10811">
        <v>43.805999999999997</v>
      </c>
      <c r="I10811">
        <v>47835.091</v>
      </c>
      <c r="J10811">
        <v>19508408</v>
      </c>
      <c r="K10811">
        <v>35.292000000000002</v>
      </c>
      <c r="L10811">
        <v>15.055999999999999</v>
      </c>
      <c r="M10811">
        <v>12777.130999999999</v>
      </c>
      <c r="N10811">
        <v>5210850</v>
      </c>
      <c r="O10811">
        <v>8.4109999999999996</v>
      </c>
      <c r="P10811">
        <v>20.151</v>
      </c>
      <c r="Q10811">
        <v>3045.049</v>
      </c>
      <c r="R10811">
        <v>1241851</v>
      </c>
      <c r="S10811">
        <v>9.1999999999999998E-2</v>
      </c>
      <c r="T10811">
        <v>4.83</v>
      </c>
      <c r="U10811">
        <v>33.139000000000003</v>
      </c>
      <c r="V10811">
        <v>13515</v>
      </c>
      <c r="W10811">
        <f t="shared" si="434"/>
        <v>53</v>
      </c>
      <c r="X10811">
        <f t="shared" si="432"/>
        <v>4624.1172999999999</v>
      </c>
      <c r="Y10811">
        <f t="shared" si="433"/>
        <v>87.99199999999999</v>
      </c>
    </row>
    <row r="10812" spans="1:25" x14ac:dyDescent="0.2">
      <c r="A10812" t="s">
        <v>9864</v>
      </c>
      <c r="B10812" t="s">
        <v>1082</v>
      </c>
      <c r="C10812">
        <v>2</v>
      </c>
      <c r="D10812">
        <v>13</v>
      </c>
      <c r="E10812" t="s">
        <v>10305</v>
      </c>
      <c r="F10812">
        <v>388.81299999999999</v>
      </c>
      <c r="G10812">
        <v>112.459</v>
      </c>
      <c r="H10812">
        <v>40.796999999999997</v>
      </c>
      <c r="I10812">
        <v>43725.625999999997</v>
      </c>
      <c r="J10812">
        <v>17832460</v>
      </c>
      <c r="K10812">
        <v>19.169</v>
      </c>
      <c r="L10812">
        <v>7.508</v>
      </c>
      <c r="M10812">
        <v>7453.23</v>
      </c>
      <c r="N10812">
        <v>3039623</v>
      </c>
      <c r="O10812">
        <v>4.2169999999999996</v>
      </c>
      <c r="P10812">
        <v>11.818</v>
      </c>
      <c r="Q10812">
        <v>1639.769</v>
      </c>
      <c r="R10812">
        <v>668741</v>
      </c>
      <c r="S10812">
        <v>4.7E-2</v>
      </c>
      <c r="T10812">
        <v>3.448</v>
      </c>
      <c r="U10812">
        <v>18.132999999999999</v>
      </c>
      <c r="V10812">
        <v>7395</v>
      </c>
      <c r="W10812">
        <f t="shared" si="434"/>
        <v>29</v>
      </c>
      <c r="X10812">
        <f t="shared" si="432"/>
        <v>2235.1412999999998</v>
      </c>
      <c r="Y10812">
        <f t="shared" si="433"/>
        <v>47.192</v>
      </c>
    </row>
    <row r="10813" spans="1:25" x14ac:dyDescent="0.2">
      <c r="A10813" t="s">
        <v>9864</v>
      </c>
      <c r="B10813" t="s">
        <v>1082</v>
      </c>
      <c r="C10813">
        <v>2</v>
      </c>
      <c r="D10813">
        <v>14</v>
      </c>
      <c r="E10813" t="s">
        <v>8454</v>
      </c>
      <c r="F10813">
        <v>468.27499999999998</v>
      </c>
      <c r="G10813">
        <v>116.01300000000001</v>
      </c>
      <c r="H10813">
        <v>47.607999999999997</v>
      </c>
      <c r="I10813">
        <v>54326.07</v>
      </c>
      <c r="J10813">
        <v>22155600</v>
      </c>
      <c r="K10813">
        <v>26.207000000000001</v>
      </c>
      <c r="L10813">
        <v>17.364000000000001</v>
      </c>
      <c r="M10813">
        <v>12272.279</v>
      </c>
      <c r="N10813">
        <v>5004958</v>
      </c>
      <c r="O10813">
        <v>3.9569999999999999</v>
      </c>
      <c r="P10813">
        <v>11.085000000000001</v>
      </c>
      <c r="Q10813">
        <v>1852.7470000000001</v>
      </c>
      <c r="R10813">
        <v>755599</v>
      </c>
      <c r="S10813">
        <v>6.0999999999999999E-2</v>
      </c>
      <c r="T10813">
        <v>3.9569999999999999</v>
      </c>
      <c r="U10813">
        <v>28.762</v>
      </c>
      <c r="V10813">
        <v>11730</v>
      </c>
      <c r="W10813">
        <f t="shared" si="434"/>
        <v>46</v>
      </c>
      <c r="X10813">
        <f t="shared" si="432"/>
        <v>2597.2039</v>
      </c>
      <c r="Y10813">
        <f t="shared" si="433"/>
        <v>76.091999999999999</v>
      </c>
    </row>
    <row r="10814" spans="1:25" x14ac:dyDescent="0.2">
      <c r="A10814" t="s">
        <v>9864</v>
      </c>
      <c r="B10814" t="s">
        <v>1082</v>
      </c>
      <c r="C10814">
        <v>2</v>
      </c>
      <c r="D10814">
        <v>15</v>
      </c>
      <c r="E10814" t="s">
        <v>1910</v>
      </c>
      <c r="F10814">
        <v>346.92500000000001</v>
      </c>
      <c r="G10814">
        <v>125.73399999999999</v>
      </c>
      <c r="H10814">
        <v>47.731000000000002</v>
      </c>
      <c r="I10814">
        <v>43620.300999999999</v>
      </c>
      <c r="J10814">
        <v>17789506</v>
      </c>
      <c r="K10814">
        <v>25.527999999999999</v>
      </c>
      <c r="L10814">
        <v>15.03</v>
      </c>
      <c r="M10814">
        <v>8856.1749999999993</v>
      </c>
      <c r="N10814">
        <v>3611781</v>
      </c>
      <c r="O10814">
        <v>6.1029999999999998</v>
      </c>
      <c r="P10814">
        <v>14.348000000000001</v>
      </c>
      <c r="Q10814">
        <v>2117.1709999999998</v>
      </c>
      <c r="R10814">
        <v>863438</v>
      </c>
      <c r="S10814">
        <v>7.0000000000000007E-2</v>
      </c>
      <c r="T10814">
        <v>4.2329999999999997</v>
      </c>
      <c r="U10814">
        <v>24.385000000000002</v>
      </c>
      <c r="V10814">
        <v>9945</v>
      </c>
      <c r="W10814">
        <f t="shared" si="434"/>
        <v>39</v>
      </c>
      <c r="X10814">
        <f t="shared" si="432"/>
        <v>3046.7246999999998</v>
      </c>
      <c r="Y10814">
        <f t="shared" si="433"/>
        <v>64.191999999999993</v>
      </c>
    </row>
    <row r="10815" spans="1:25" x14ac:dyDescent="0.2">
      <c r="A10815" t="s">
        <v>9864</v>
      </c>
      <c r="B10815" t="s">
        <v>1082</v>
      </c>
      <c r="C10815">
        <v>2</v>
      </c>
      <c r="D10815">
        <v>16</v>
      </c>
      <c r="E10815" t="s">
        <v>10306</v>
      </c>
      <c r="F10815">
        <v>362.64699999999999</v>
      </c>
      <c r="G10815">
        <v>129.453</v>
      </c>
      <c r="H10815">
        <v>46.94</v>
      </c>
      <c r="I10815">
        <v>46945.667999999998</v>
      </c>
      <c r="J10815">
        <v>19145678</v>
      </c>
      <c r="K10815">
        <v>20.439</v>
      </c>
      <c r="L10815">
        <v>14.117000000000001</v>
      </c>
      <c r="M10815">
        <v>7412.0919999999996</v>
      </c>
      <c r="N10815">
        <v>3022846</v>
      </c>
      <c r="O10815">
        <v>3.8639999999999999</v>
      </c>
      <c r="P10815">
        <v>10.513999999999999</v>
      </c>
      <c r="Q10815">
        <v>1401.271</v>
      </c>
      <c r="R10815">
        <v>571475</v>
      </c>
      <c r="S10815">
        <v>4.4999999999999998E-2</v>
      </c>
      <c r="T10815">
        <v>3.3809999999999998</v>
      </c>
      <c r="U10815">
        <v>16.257000000000001</v>
      </c>
      <c r="V10815">
        <v>6630</v>
      </c>
      <c r="W10815">
        <f t="shared" si="434"/>
        <v>26</v>
      </c>
      <c r="X10815">
        <f t="shared" si="432"/>
        <v>1829.6946999999998</v>
      </c>
      <c r="Y10815">
        <f t="shared" si="433"/>
        <v>42.091999999999999</v>
      </c>
    </row>
    <row r="10816" spans="1:25" x14ac:dyDescent="0.2">
      <c r="A10816" t="s">
        <v>9864</v>
      </c>
      <c r="B10816" t="s">
        <v>1082</v>
      </c>
      <c r="C10816">
        <v>2</v>
      </c>
      <c r="D10816">
        <v>19</v>
      </c>
      <c r="E10816" t="s">
        <v>10307</v>
      </c>
      <c r="F10816">
        <v>322.89699999999999</v>
      </c>
      <c r="G10816">
        <v>103.062</v>
      </c>
      <c r="H10816">
        <v>46.305999999999997</v>
      </c>
      <c r="I10816">
        <v>33278.343999999997</v>
      </c>
      <c r="J10816">
        <v>13571784</v>
      </c>
      <c r="K10816">
        <v>24.576000000000001</v>
      </c>
      <c r="L10816">
        <v>14.093</v>
      </c>
      <c r="M10816">
        <v>7935.4960000000001</v>
      </c>
      <c r="N10816">
        <v>3236304</v>
      </c>
      <c r="O10816">
        <v>6.3079999999999998</v>
      </c>
      <c r="P10816">
        <v>15.862</v>
      </c>
      <c r="Q10816">
        <v>2036.914</v>
      </c>
      <c r="R10816">
        <v>830707</v>
      </c>
      <c r="S10816">
        <v>7.1999999999999995E-2</v>
      </c>
      <c r="T10816">
        <v>4.274</v>
      </c>
      <c r="U10816">
        <v>23.135000000000002</v>
      </c>
      <c r="V10816">
        <v>9435</v>
      </c>
      <c r="W10816">
        <f t="shared" si="434"/>
        <v>37</v>
      </c>
      <c r="X10816">
        <f t="shared" si="432"/>
        <v>2910.2878000000001</v>
      </c>
      <c r="Y10816">
        <f t="shared" si="433"/>
        <v>60.791999999999994</v>
      </c>
    </row>
    <row r="10817" spans="1:25" x14ac:dyDescent="0.2">
      <c r="A10817" t="s">
        <v>9864</v>
      </c>
      <c r="B10817" t="s">
        <v>1082</v>
      </c>
      <c r="C10817">
        <v>3</v>
      </c>
      <c r="D10817">
        <v>1</v>
      </c>
      <c r="E10817" t="s">
        <v>10308</v>
      </c>
      <c r="F10817">
        <v>15.96</v>
      </c>
      <c r="G10817">
        <v>36.911999999999999</v>
      </c>
      <c r="H10817">
        <v>16.006</v>
      </c>
      <c r="I10817">
        <v>589.13099999999997</v>
      </c>
      <c r="J10817">
        <v>240263</v>
      </c>
      <c r="K10817">
        <v>8.1980000000000004</v>
      </c>
      <c r="L10817">
        <v>5.6829999999999998</v>
      </c>
      <c r="M10817">
        <v>130.84</v>
      </c>
      <c r="N10817">
        <v>53360</v>
      </c>
      <c r="O10817">
        <v>1.2649999999999999</v>
      </c>
      <c r="P10817">
        <v>0.997</v>
      </c>
      <c r="Q10817">
        <v>20.192</v>
      </c>
      <c r="R10817">
        <v>8235</v>
      </c>
      <c r="S10817">
        <v>0</v>
      </c>
      <c r="T10817">
        <v>0</v>
      </c>
      <c r="U10817">
        <v>0</v>
      </c>
      <c r="V10817">
        <v>0</v>
      </c>
      <c r="W10817">
        <f t="shared" si="434"/>
        <v>0</v>
      </c>
      <c r="X10817">
        <f t="shared" si="432"/>
        <v>0</v>
      </c>
      <c r="Y10817">
        <f t="shared" si="433"/>
        <v>0</v>
      </c>
    </row>
    <row r="10818" spans="1:25" x14ac:dyDescent="0.2">
      <c r="A10818" t="s">
        <v>9864</v>
      </c>
      <c r="B10818" t="s">
        <v>1082</v>
      </c>
      <c r="C10818">
        <v>3</v>
      </c>
      <c r="D10818">
        <v>2</v>
      </c>
      <c r="E10818" t="s">
        <v>2804</v>
      </c>
      <c r="F10818">
        <v>297.48</v>
      </c>
      <c r="G10818">
        <v>105.08</v>
      </c>
      <c r="H10818">
        <v>42.613</v>
      </c>
      <c r="I10818">
        <v>31259.121999999999</v>
      </c>
      <c r="J10818">
        <v>12748292</v>
      </c>
      <c r="K10818">
        <v>40.936</v>
      </c>
      <c r="L10818">
        <v>13.85</v>
      </c>
      <c r="M10818">
        <v>12177.574000000001</v>
      </c>
      <c r="N10818">
        <v>4966335</v>
      </c>
      <c r="O10818">
        <v>6.1429999999999998</v>
      </c>
      <c r="P10818">
        <v>14.855</v>
      </c>
      <c r="Q10818">
        <v>1827.423</v>
      </c>
      <c r="R10818">
        <v>745271</v>
      </c>
      <c r="S10818">
        <v>7.8E-2</v>
      </c>
      <c r="T10818">
        <v>4.4530000000000003</v>
      </c>
      <c r="U10818">
        <v>23.135000000000002</v>
      </c>
      <c r="V10818">
        <v>9435</v>
      </c>
      <c r="W10818">
        <f t="shared" si="434"/>
        <v>37</v>
      </c>
      <c r="X10818">
        <f t="shared" si="432"/>
        <v>2554.1531</v>
      </c>
      <c r="Y10818">
        <f t="shared" si="433"/>
        <v>60.791999999999994</v>
      </c>
    </row>
    <row r="10819" spans="1:25" x14ac:dyDescent="0.2">
      <c r="A10819" t="s">
        <v>9864</v>
      </c>
      <c r="B10819" t="s">
        <v>1082</v>
      </c>
      <c r="C10819">
        <v>3</v>
      </c>
      <c r="D10819">
        <v>3</v>
      </c>
      <c r="E10819" t="s">
        <v>10309</v>
      </c>
      <c r="F10819">
        <v>332.68799999999999</v>
      </c>
      <c r="G10819">
        <v>110.425</v>
      </c>
      <c r="H10819">
        <v>46.832999999999998</v>
      </c>
      <c r="I10819">
        <v>36737.036999999997</v>
      </c>
      <c r="J10819">
        <v>14982330</v>
      </c>
      <c r="K10819">
        <v>45.804000000000002</v>
      </c>
      <c r="L10819">
        <v>15.327</v>
      </c>
      <c r="M10819">
        <v>15238.522000000001</v>
      </c>
      <c r="N10819">
        <v>6214670</v>
      </c>
      <c r="O10819">
        <v>10.664</v>
      </c>
      <c r="P10819">
        <v>21.148</v>
      </c>
      <c r="Q10819">
        <v>3547.8139999999999</v>
      </c>
      <c r="R10819">
        <v>1446892</v>
      </c>
      <c r="S10819">
        <v>0.113</v>
      </c>
      <c r="T10819">
        <v>5.3609999999999998</v>
      </c>
      <c r="U10819">
        <v>37.515999999999998</v>
      </c>
      <c r="V10819">
        <v>15300</v>
      </c>
      <c r="W10819">
        <f t="shared" si="434"/>
        <v>60</v>
      </c>
      <c r="X10819">
        <f t="shared" si="432"/>
        <v>5478.8177999999998</v>
      </c>
      <c r="Y10819">
        <f t="shared" si="433"/>
        <v>99.891999999999996</v>
      </c>
    </row>
    <row r="10820" spans="1:25" x14ac:dyDescent="0.2">
      <c r="A10820" t="s">
        <v>9864</v>
      </c>
      <c r="B10820" t="s">
        <v>1082</v>
      </c>
      <c r="C10820">
        <v>3</v>
      </c>
      <c r="D10820">
        <v>4</v>
      </c>
      <c r="E10820" t="s">
        <v>10310</v>
      </c>
      <c r="F10820">
        <v>28.867999999999999</v>
      </c>
      <c r="G10820">
        <v>40.932000000000002</v>
      </c>
      <c r="H10820">
        <v>19.66</v>
      </c>
      <c r="I10820">
        <v>1181.6179999999999</v>
      </c>
      <c r="J10820">
        <v>481895</v>
      </c>
      <c r="K10820">
        <v>29.600999999999999</v>
      </c>
      <c r="L10820">
        <v>19.227</v>
      </c>
      <c r="M10820">
        <v>854.49900000000002</v>
      </c>
      <c r="N10820">
        <v>348487</v>
      </c>
      <c r="O10820">
        <v>1.429</v>
      </c>
      <c r="P10820">
        <v>2.5579999999999998</v>
      </c>
      <c r="Q10820">
        <v>41.247999999999998</v>
      </c>
      <c r="R10820">
        <v>16822</v>
      </c>
      <c r="S10820">
        <v>2.1999999999999999E-2</v>
      </c>
      <c r="T10820">
        <v>2.35</v>
      </c>
      <c r="U10820">
        <v>0.625</v>
      </c>
      <c r="V10820">
        <v>255</v>
      </c>
      <c r="W10820">
        <f t="shared" si="434"/>
        <v>1</v>
      </c>
      <c r="X10820">
        <f t="shared" si="432"/>
        <v>0</v>
      </c>
      <c r="Y10820">
        <f t="shared" si="433"/>
        <v>0</v>
      </c>
    </row>
    <row r="10821" spans="1:25" x14ac:dyDescent="0.2">
      <c r="A10821" t="s">
        <v>9864</v>
      </c>
      <c r="B10821" t="s">
        <v>1082</v>
      </c>
      <c r="C10821">
        <v>3</v>
      </c>
      <c r="D10821">
        <v>5</v>
      </c>
      <c r="E10821" t="s">
        <v>10311</v>
      </c>
      <c r="F10821">
        <v>264.392</v>
      </c>
      <c r="G10821">
        <v>99.346999999999994</v>
      </c>
      <c r="H10821">
        <v>47.83</v>
      </c>
      <c r="I10821">
        <v>26266.598999999998</v>
      </c>
      <c r="J10821">
        <v>10712210</v>
      </c>
      <c r="K10821">
        <v>36.713999999999999</v>
      </c>
      <c r="L10821">
        <v>14.055</v>
      </c>
      <c r="M10821">
        <v>9706.9860000000008</v>
      </c>
      <c r="N10821">
        <v>3958764</v>
      </c>
      <c r="O10821">
        <v>5.3570000000000002</v>
      </c>
      <c r="P10821">
        <v>13.972</v>
      </c>
      <c r="Q10821">
        <v>1416.3140000000001</v>
      </c>
      <c r="R10821">
        <v>577610</v>
      </c>
      <c r="S10821">
        <v>6.4000000000000001E-2</v>
      </c>
      <c r="T10821">
        <v>4.0350000000000001</v>
      </c>
      <c r="U10821">
        <v>16.882000000000001</v>
      </c>
      <c r="V10821">
        <v>6885</v>
      </c>
      <c r="W10821">
        <f t="shared" si="434"/>
        <v>27</v>
      </c>
      <c r="X10821">
        <f t="shared" si="432"/>
        <v>1855.2678000000001</v>
      </c>
      <c r="Y10821">
        <f t="shared" si="433"/>
        <v>43.792000000000002</v>
      </c>
    </row>
    <row r="10822" spans="1:25" x14ac:dyDescent="0.2">
      <c r="A10822" t="s">
        <v>9864</v>
      </c>
      <c r="B10822" t="s">
        <v>1082</v>
      </c>
      <c r="C10822">
        <v>3</v>
      </c>
      <c r="D10822">
        <v>7</v>
      </c>
      <c r="E10822" t="s">
        <v>3976</v>
      </c>
      <c r="F10822">
        <v>166.68600000000001</v>
      </c>
      <c r="G10822">
        <v>117.645</v>
      </c>
      <c r="H10822">
        <v>53.274999999999999</v>
      </c>
      <c r="I10822">
        <v>19609.833999999999</v>
      </c>
      <c r="J10822">
        <v>7997406</v>
      </c>
      <c r="K10822">
        <v>7.3170000000000002</v>
      </c>
      <c r="L10822">
        <v>3.2320000000000002</v>
      </c>
      <c r="M10822">
        <v>1219.615</v>
      </c>
      <c r="N10822">
        <v>497391</v>
      </c>
      <c r="O10822">
        <v>1.8080000000000001</v>
      </c>
      <c r="P10822">
        <v>1.181</v>
      </c>
      <c r="Q10822">
        <v>301.40499999999997</v>
      </c>
      <c r="R10822">
        <v>122921</v>
      </c>
      <c r="S10822">
        <v>0</v>
      </c>
      <c r="T10822">
        <v>0</v>
      </c>
      <c r="U10822">
        <v>0</v>
      </c>
      <c r="V10822">
        <v>0</v>
      </c>
      <c r="W10822">
        <f t="shared" si="434"/>
        <v>0</v>
      </c>
      <c r="X10822">
        <f t="shared" si="432"/>
        <v>0</v>
      </c>
      <c r="Y10822">
        <f t="shared" si="433"/>
        <v>0</v>
      </c>
    </row>
    <row r="10823" spans="1:25" x14ac:dyDescent="0.2">
      <c r="A10823" t="s">
        <v>9864</v>
      </c>
      <c r="B10823" t="s">
        <v>1082</v>
      </c>
      <c r="C10823">
        <v>3</v>
      </c>
      <c r="D10823">
        <v>11</v>
      </c>
      <c r="E10823" t="s">
        <v>10312</v>
      </c>
      <c r="F10823">
        <v>256.315</v>
      </c>
      <c r="G10823">
        <v>137.22999999999999</v>
      </c>
      <c r="H10823">
        <v>49.258000000000003</v>
      </c>
      <c r="I10823">
        <v>35174.006999999998</v>
      </c>
      <c r="J10823">
        <v>14344885</v>
      </c>
      <c r="K10823">
        <v>18.032</v>
      </c>
      <c r="L10823">
        <v>6.5570000000000004</v>
      </c>
      <c r="M10823">
        <v>4621.7719999999999</v>
      </c>
      <c r="N10823">
        <v>1884880</v>
      </c>
      <c r="O10823">
        <v>2.8029999999999999</v>
      </c>
      <c r="P10823">
        <v>6.9669999999999996</v>
      </c>
      <c r="Q10823">
        <v>718.5</v>
      </c>
      <c r="R10823">
        <v>293023</v>
      </c>
      <c r="S10823">
        <v>2.4E-2</v>
      </c>
      <c r="T10823">
        <v>2.4940000000000002</v>
      </c>
      <c r="U10823">
        <v>6.2530000000000001</v>
      </c>
      <c r="V10823">
        <v>2550</v>
      </c>
      <c r="W10823">
        <f t="shared" si="434"/>
        <v>10</v>
      </c>
      <c r="X10823">
        <f t="shared" si="432"/>
        <v>668.98399999999992</v>
      </c>
      <c r="Y10823">
        <f t="shared" si="433"/>
        <v>14.891999999999999</v>
      </c>
    </row>
    <row r="10824" spans="1:25" x14ac:dyDescent="0.2">
      <c r="A10824" t="s">
        <v>9864</v>
      </c>
      <c r="B10824" t="s">
        <v>1082</v>
      </c>
      <c r="C10824">
        <v>3</v>
      </c>
      <c r="D10824">
        <v>12</v>
      </c>
      <c r="E10824" t="s">
        <v>9592</v>
      </c>
      <c r="F10824">
        <v>364.34100000000001</v>
      </c>
      <c r="G10824">
        <v>119.83799999999999</v>
      </c>
      <c r="H10824">
        <v>45.436</v>
      </c>
      <c r="I10824">
        <v>43661.860999999997</v>
      </c>
      <c r="J10824">
        <v>17806455</v>
      </c>
      <c r="K10824">
        <v>58.850999999999999</v>
      </c>
      <c r="L10824">
        <v>30.234999999999999</v>
      </c>
      <c r="M10824">
        <v>21441.861000000001</v>
      </c>
      <c r="N10824">
        <v>8744555</v>
      </c>
      <c r="O10824">
        <v>10.324999999999999</v>
      </c>
      <c r="P10824">
        <v>21.289000000000001</v>
      </c>
      <c r="Q10824">
        <v>3761.6849999999999</v>
      </c>
      <c r="R10824">
        <v>1534114</v>
      </c>
      <c r="S10824">
        <v>0.11</v>
      </c>
      <c r="T10824">
        <v>5.2910000000000004</v>
      </c>
      <c r="U10824">
        <v>40.017000000000003</v>
      </c>
      <c r="V10824">
        <v>16320</v>
      </c>
      <c r="W10824">
        <f t="shared" si="434"/>
        <v>64</v>
      </c>
      <c r="X10824">
        <f t="shared" si="432"/>
        <v>5842.3984999999993</v>
      </c>
      <c r="Y10824">
        <f t="shared" si="433"/>
        <v>106.69199999999999</v>
      </c>
    </row>
    <row r="10825" spans="1:25" x14ac:dyDescent="0.2">
      <c r="A10825" t="s">
        <v>9864</v>
      </c>
      <c r="B10825" t="s">
        <v>1082</v>
      </c>
      <c r="C10825">
        <v>3</v>
      </c>
      <c r="D10825">
        <v>13</v>
      </c>
      <c r="E10825" t="s">
        <v>6408</v>
      </c>
      <c r="F10825">
        <v>317.505</v>
      </c>
      <c r="G10825">
        <v>126.39700000000001</v>
      </c>
      <c r="H10825">
        <v>46.33</v>
      </c>
      <c r="I10825">
        <v>40131.705999999998</v>
      </c>
      <c r="J10825">
        <v>16366765</v>
      </c>
      <c r="K10825">
        <v>47.691000000000003</v>
      </c>
      <c r="L10825">
        <v>16.449000000000002</v>
      </c>
      <c r="M10825">
        <v>15142.05</v>
      </c>
      <c r="N10825">
        <v>6175326</v>
      </c>
      <c r="O10825">
        <v>11.682</v>
      </c>
      <c r="P10825">
        <v>23.762</v>
      </c>
      <c r="Q10825">
        <v>3709.1889999999999</v>
      </c>
      <c r="R10825">
        <v>1512705</v>
      </c>
      <c r="S10825">
        <v>0.11600000000000001</v>
      </c>
      <c r="T10825">
        <v>5.4420000000000002</v>
      </c>
      <c r="U10825">
        <v>36.890999999999998</v>
      </c>
      <c r="V10825">
        <v>15045</v>
      </c>
      <c r="W10825">
        <f t="shared" si="434"/>
        <v>59</v>
      </c>
      <c r="X10825">
        <f t="shared" si="432"/>
        <v>5753.1552999999994</v>
      </c>
      <c r="Y10825">
        <f t="shared" si="433"/>
        <v>98.191999999999993</v>
      </c>
    </row>
    <row r="10826" spans="1:25" x14ac:dyDescent="0.2">
      <c r="A10826" t="s">
        <v>9864</v>
      </c>
      <c r="B10826" t="s">
        <v>1082</v>
      </c>
      <c r="C10826">
        <v>3</v>
      </c>
      <c r="D10826">
        <v>14</v>
      </c>
      <c r="E10826" t="s">
        <v>7123</v>
      </c>
      <c r="F10826">
        <v>98.433999999999997</v>
      </c>
      <c r="G10826">
        <v>121.851</v>
      </c>
      <c r="H10826">
        <v>50.44</v>
      </c>
      <c r="I10826">
        <v>11994.322</v>
      </c>
      <c r="J10826">
        <v>4891600</v>
      </c>
      <c r="K10826">
        <v>8.8640000000000008</v>
      </c>
      <c r="L10826">
        <v>4.0679999999999996</v>
      </c>
      <c r="M10826">
        <v>872.51099999999997</v>
      </c>
      <c r="N10826">
        <v>355833</v>
      </c>
      <c r="O10826">
        <v>2.173</v>
      </c>
      <c r="P10826">
        <v>2.5049999999999999</v>
      </c>
      <c r="Q10826">
        <v>213.91200000000001</v>
      </c>
      <c r="R10826">
        <v>87239</v>
      </c>
      <c r="S10826">
        <v>6.0000000000000001E-3</v>
      </c>
      <c r="T10826">
        <v>1.2729999999999999</v>
      </c>
      <c r="U10826">
        <v>0.625</v>
      </c>
      <c r="V10826">
        <v>255</v>
      </c>
      <c r="W10826">
        <f t="shared" si="434"/>
        <v>1</v>
      </c>
      <c r="X10826">
        <f t="shared" si="432"/>
        <v>0</v>
      </c>
      <c r="Y10826">
        <f t="shared" si="433"/>
        <v>0</v>
      </c>
    </row>
    <row r="10827" spans="1:25" x14ac:dyDescent="0.2">
      <c r="A10827" t="s">
        <v>9864</v>
      </c>
      <c r="B10827" t="s">
        <v>1082</v>
      </c>
      <c r="C10827">
        <v>3</v>
      </c>
      <c r="D10827">
        <v>15</v>
      </c>
      <c r="E10827" t="s">
        <v>10313</v>
      </c>
      <c r="F10827">
        <v>286.7</v>
      </c>
      <c r="G10827">
        <v>125.169</v>
      </c>
      <c r="H10827">
        <v>47.347999999999999</v>
      </c>
      <c r="I10827">
        <v>35886.131000000001</v>
      </c>
      <c r="J10827">
        <v>14635308</v>
      </c>
      <c r="K10827">
        <v>37.76</v>
      </c>
      <c r="L10827">
        <v>16.672999999999998</v>
      </c>
      <c r="M10827">
        <v>10825.749</v>
      </c>
      <c r="N10827">
        <v>4415025</v>
      </c>
      <c r="O10827">
        <v>7.6559999999999997</v>
      </c>
      <c r="P10827">
        <v>19.62</v>
      </c>
      <c r="Q10827">
        <v>2195.047</v>
      </c>
      <c r="R10827">
        <v>895198</v>
      </c>
      <c r="S10827">
        <v>8.1000000000000003E-2</v>
      </c>
      <c r="T10827">
        <v>4.5350000000000001</v>
      </c>
      <c r="U10827">
        <v>23.135000000000002</v>
      </c>
      <c r="V10827">
        <v>9435</v>
      </c>
      <c r="W10827">
        <f t="shared" si="434"/>
        <v>37</v>
      </c>
      <c r="X10827">
        <f t="shared" si="432"/>
        <v>3179.1138999999998</v>
      </c>
      <c r="Y10827">
        <f t="shared" si="433"/>
        <v>60.791999999999994</v>
      </c>
    </row>
    <row r="10828" spans="1:25" x14ac:dyDescent="0.2">
      <c r="A10828" t="s">
        <v>9864</v>
      </c>
      <c r="B10828" t="s">
        <v>1082</v>
      </c>
      <c r="C10828">
        <v>3</v>
      </c>
      <c r="D10828">
        <v>16</v>
      </c>
      <c r="E10828" t="s">
        <v>10314</v>
      </c>
      <c r="F10828">
        <v>421.92200000000003</v>
      </c>
      <c r="G10828">
        <v>122.166</v>
      </c>
      <c r="H10828">
        <v>44.204000000000001</v>
      </c>
      <c r="I10828">
        <v>51544.404999999999</v>
      </c>
      <c r="J10828">
        <v>21021164</v>
      </c>
      <c r="K10828">
        <v>56.904000000000003</v>
      </c>
      <c r="L10828">
        <v>27.832000000000001</v>
      </c>
      <c r="M10828">
        <v>24009.208999999999</v>
      </c>
      <c r="N10828">
        <v>9791587</v>
      </c>
      <c r="O10828">
        <v>9.8249999999999993</v>
      </c>
      <c r="P10828">
        <v>21.715</v>
      </c>
      <c r="Q10828">
        <v>4145.4049999999997</v>
      </c>
      <c r="R10828">
        <v>1690605</v>
      </c>
      <c r="S10828">
        <v>0.111</v>
      </c>
      <c r="T10828">
        <v>5.3230000000000004</v>
      </c>
      <c r="U10828">
        <v>46.895000000000003</v>
      </c>
      <c r="V10828">
        <v>19125</v>
      </c>
      <c r="W10828">
        <f t="shared" si="434"/>
        <v>75</v>
      </c>
      <c r="X10828">
        <f t="shared" si="432"/>
        <v>6494.7224999999989</v>
      </c>
      <c r="Y10828">
        <f t="shared" si="433"/>
        <v>125.39200000000001</v>
      </c>
    </row>
    <row r="10829" spans="1:25" x14ac:dyDescent="0.2">
      <c r="A10829" t="s">
        <v>9864</v>
      </c>
      <c r="B10829" t="s">
        <v>1082</v>
      </c>
      <c r="C10829">
        <v>3</v>
      </c>
      <c r="D10829">
        <v>17</v>
      </c>
      <c r="E10829" t="s">
        <v>10315</v>
      </c>
      <c r="F10829">
        <v>285.29300000000001</v>
      </c>
      <c r="G10829">
        <v>115.11199999999999</v>
      </c>
      <c r="H10829">
        <v>49.03</v>
      </c>
      <c r="I10829">
        <v>32840.767999999996</v>
      </c>
      <c r="J10829">
        <v>13393329</v>
      </c>
      <c r="K10829">
        <v>25.157</v>
      </c>
      <c r="L10829">
        <v>10.888</v>
      </c>
      <c r="M10829">
        <v>7177.1139999999996</v>
      </c>
      <c r="N10829">
        <v>2927016</v>
      </c>
      <c r="O10829">
        <v>3.0569999999999999</v>
      </c>
      <c r="P10829">
        <v>8.3740000000000006</v>
      </c>
      <c r="Q10829">
        <v>872.22199999999998</v>
      </c>
      <c r="R10829">
        <v>355715</v>
      </c>
      <c r="S10829">
        <v>2.1999999999999999E-2</v>
      </c>
      <c r="T10829">
        <v>2.3639999999999999</v>
      </c>
      <c r="U10829">
        <v>6.2530000000000001</v>
      </c>
      <c r="V10829">
        <v>2550</v>
      </c>
      <c r="W10829">
        <f t="shared" si="434"/>
        <v>10</v>
      </c>
      <c r="X10829">
        <f t="shared" si="432"/>
        <v>930.31139999999994</v>
      </c>
      <c r="Y10829">
        <f t="shared" si="433"/>
        <v>14.891999999999999</v>
      </c>
    </row>
    <row r="10830" spans="1:25" x14ac:dyDescent="0.2">
      <c r="A10830" t="s">
        <v>9864</v>
      </c>
      <c r="B10830" t="s">
        <v>1082</v>
      </c>
      <c r="C10830">
        <v>3</v>
      </c>
      <c r="D10830">
        <v>19</v>
      </c>
      <c r="E10830" t="s">
        <v>10316</v>
      </c>
      <c r="F10830">
        <v>400.53800000000001</v>
      </c>
      <c r="G10830">
        <v>121.452</v>
      </c>
      <c r="H10830">
        <v>45.688000000000002</v>
      </c>
      <c r="I10830">
        <v>48646.196000000004</v>
      </c>
      <c r="J10830">
        <v>19839198</v>
      </c>
      <c r="K10830">
        <v>37.054000000000002</v>
      </c>
      <c r="L10830">
        <v>19.53</v>
      </c>
      <c r="M10830">
        <v>14841.662</v>
      </c>
      <c r="N10830">
        <v>6052820</v>
      </c>
      <c r="O10830">
        <v>7.7880000000000003</v>
      </c>
      <c r="P10830">
        <v>18.483000000000001</v>
      </c>
      <c r="Q10830">
        <v>3119.4650000000001</v>
      </c>
      <c r="R10830">
        <v>1272200</v>
      </c>
      <c r="S10830">
        <v>0.106</v>
      </c>
      <c r="T10830">
        <v>5.202</v>
      </c>
      <c r="U10830">
        <v>42.518000000000001</v>
      </c>
      <c r="V10830">
        <v>17340</v>
      </c>
      <c r="W10830">
        <f t="shared" si="434"/>
        <v>68</v>
      </c>
      <c r="X10830">
        <f t="shared" si="432"/>
        <v>4750.6244999999999</v>
      </c>
      <c r="Y10830">
        <f t="shared" si="433"/>
        <v>113.492</v>
      </c>
    </row>
    <row r="10831" spans="1:25" x14ac:dyDescent="0.2">
      <c r="A10831" t="s">
        <v>9864</v>
      </c>
      <c r="B10831" t="s">
        <v>1082</v>
      </c>
      <c r="C10831">
        <v>3</v>
      </c>
      <c r="D10831">
        <v>20</v>
      </c>
      <c r="E10831" t="s">
        <v>9969</v>
      </c>
      <c r="F10831">
        <v>262.25900000000001</v>
      </c>
      <c r="G10831">
        <v>103.59099999999999</v>
      </c>
      <c r="H10831">
        <v>43.314</v>
      </c>
      <c r="I10831">
        <v>27167.598000000002</v>
      </c>
      <c r="J10831">
        <v>11079661</v>
      </c>
      <c r="K10831">
        <v>5.923</v>
      </c>
      <c r="L10831">
        <v>3.3650000000000002</v>
      </c>
      <c r="M10831">
        <v>1553.3820000000001</v>
      </c>
      <c r="N10831">
        <v>633510</v>
      </c>
      <c r="O10831">
        <v>2.0950000000000002</v>
      </c>
      <c r="P10831">
        <v>6.5</v>
      </c>
      <c r="Q10831">
        <v>549.41800000000001</v>
      </c>
      <c r="R10831">
        <v>224067</v>
      </c>
      <c r="S10831">
        <v>7.0000000000000001E-3</v>
      </c>
      <c r="T10831">
        <v>1.35</v>
      </c>
      <c r="U10831">
        <v>1.8759999999999999</v>
      </c>
      <c r="V10831">
        <v>765</v>
      </c>
      <c r="W10831">
        <f t="shared" si="434"/>
        <v>3</v>
      </c>
      <c r="X10831">
        <f t="shared" si="432"/>
        <v>381.54459999999995</v>
      </c>
      <c r="Y10831">
        <f t="shared" si="433"/>
        <v>2.992</v>
      </c>
    </row>
    <row r="10832" spans="1:25" x14ac:dyDescent="0.2">
      <c r="A10832" t="s">
        <v>9864</v>
      </c>
      <c r="B10832" t="s">
        <v>1082</v>
      </c>
      <c r="C10832">
        <v>3</v>
      </c>
      <c r="D10832">
        <v>21</v>
      </c>
      <c r="E10832" t="s">
        <v>10317</v>
      </c>
      <c r="F10832">
        <v>222.15799999999999</v>
      </c>
      <c r="G10832">
        <v>90.272000000000006</v>
      </c>
      <c r="H10832">
        <v>40.606000000000002</v>
      </c>
      <c r="I10832">
        <v>20054.702000000001</v>
      </c>
      <c r="J10832">
        <v>8178835</v>
      </c>
      <c r="K10832">
        <v>6.7329999999999997</v>
      </c>
      <c r="L10832">
        <v>3.4340000000000002</v>
      </c>
      <c r="M10832">
        <v>1495.713</v>
      </c>
      <c r="N10832">
        <v>609991</v>
      </c>
      <c r="O10832">
        <v>2.181</v>
      </c>
      <c r="P10832">
        <v>4.8040000000000003</v>
      </c>
      <c r="Q10832">
        <v>484.56400000000002</v>
      </c>
      <c r="R10832">
        <v>197618</v>
      </c>
      <c r="S10832">
        <v>1.0999999999999999E-2</v>
      </c>
      <c r="T10832">
        <v>1.694</v>
      </c>
      <c r="U10832">
        <v>2.5009999999999999</v>
      </c>
      <c r="V10832">
        <v>1020</v>
      </c>
      <c r="W10832">
        <f t="shared" si="434"/>
        <v>4</v>
      </c>
      <c r="X10832">
        <f t="shared" si="432"/>
        <v>271.2928</v>
      </c>
      <c r="Y10832">
        <f t="shared" si="433"/>
        <v>4.6919999999999993</v>
      </c>
    </row>
    <row r="10833" spans="1:25" x14ac:dyDescent="0.2">
      <c r="A10833" t="s">
        <v>9864</v>
      </c>
      <c r="B10833" t="s">
        <v>1082</v>
      </c>
      <c r="C10833">
        <v>3</v>
      </c>
      <c r="D10833">
        <v>22</v>
      </c>
      <c r="E10833" t="s">
        <v>4181</v>
      </c>
      <c r="F10833">
        <v>286.84300000000002</v>
      </c>
      <c r="G10833">
        <v>94.094999999999999</v>
      </c>
      <c r="H10833">
        <v>40.975000000000001</v>
      </c>
      <c r="I10833">
        <v>26990.329000000002</v>
      </c>
      <c r="J10833">
        <v>11007366</v>
      </c>
      <c r="K10833">
        <v>5.1609999999999996</v>
      </c>
      <c r="L10833">
        <v>2.82</v>
      </c>
      <c r="M10833">
        <v>1480.4390000000001</v>
      </c>
      <c r="N10833">
        <v>603762</v>
      </c>
      <c r="O10833">
        <v>1.341</v>
      </c>
      <c r="P10833">
        <v>0.97599999999999998</v>
      </c>
      <c r="Q10833">
        <v>384.779</v>
      </c>
      <c r="R10833">
        <v>156923</v>
      </c>
      <c r="S10833">
        <v>0</v>
      </c>
      <c r="T10833">
        <v>0</v>
      </c>
      <c r="U10833">
        <v>0</v>
      </c>
      <c r="V10833">
        <v>0</v>
      </c>
      <c r="W10833">
        <f t="shared" si="434"/>
        <v>0</v>
      </c>
      <c r="X10833">
        <f t="shared" si="432"/>
        <v>101.65829999999995</v>
      </c>
      <c r="Y10833">
        <f t="shared" si="433"/>
        <v>0</v>
      </c>
    </row>
    <row r="10834" spans="1:25" x14ac:dyDescent="0.2">
      <c r="A10834" t="s">
        <v>9864</v>
      </c>
      <c r="B10834" t="s">
        <v>1082</v>
      </c>
      <c r="C10834">
        <v>3</v>
      </c>
      <c r="D10834">
        <v>23</v>
      </c>
      <c r="E10834" t="s">
        <v>10318</v>
      </c>
      <c r="F10834">
        <v>312.16699999999997</v>
      </c>
      <c r="G10834">
        <v>94.084000000000003</v>
      </c>
      <c r="H10834">
        <v>37.420999999999999</v>
      </c>
      <c r="I10834">
        <v>29369.834999999999</v>
      </c>
      <c r="J10834">
        <v>11977791</v>
      </c>
      <c r="K10834">
        <v>42.701000000000001</v>
      </c>
      <c r="L10834">
        <v>18.059999999999999</v>
      </c>
      <c r="M10834">
        <v>13329.878000000001</v>
      </c>
      <c r="N10834">
        <v>5436275</v>
      </c>
      <c r="O10834">
        <v>8.1370000000000005</v>
      </c>
      <c r="P10834">
        <v>17.832000000000001</v>
      </c>
      <c r="Q10834">
        <v>2539.9760000000001</v>
      </c>
      <c r="R10834">
        <v>1035869</v>
      </c>
      <c r="S10834">
        <v>9.8000000000000004E-2</v>
      </c>
      <c r="T10834">
        <v>5.0019999999999998</v>
      </c>
      <c r="U10834">
        <v>30.638000000000002</v>
      </c>
      <c r="V10834">
        <v>12495</v>
      </c>
      <c r="W10834">
        <f t="shared" si="434"/>
        <v>49</v>
      </c>
      <c r="X10834">
        <f t="shared" si="432"/>
        <v>3765.4931999999999</v>
      </c>
      <c r="Y10834">
        <f t="shared" si="433"/>
        <v>81.191999999999993</v>
      </c>
    </row>
    <row r="10835" spans="1:25" x14ac:dyDescent="0.2">
      <c r="A10835" t="s">
        <v>9864</v>
      </c>
      <c r="B10835" t="s">
        <v>1082</v>
      </c>
      <c r="C10835">
        <v>4</v>
      </c>
      <c r="D10835">
        <v>1</v>
      </c>
      <c r="E10835" t="s">
        <v>10319</v>
      </c>
      <c r="F10835">
        <v>330.23899999999998</v>
      </c>
      <c r="G10835">
        <v>95.171000000000006</v>
      </c>
      <c r="H10835">
        <v>38.685000000000002</v>
      </c>
      <c r="I10835">
        <v>31429.035</v>
      </c>
      <c r="J10835">
        <v>12817587</v>
      </c>
      <c r="K10835">
        <v>15.909000000000001</v>
      </c>
      <c r="L10835">
        <v>6.6479999999999997</v>
      </c>
      <c r="M10835">
        <v>5253.7640000000001</v>
      </c>
      <c r="N10835">
        <v>2142623</v>
      </c>
      <c r="O10835">
        <v>3.2309999999999999</v>
      </c>
      <c r="P10835">
        <v>8.2799999999999994</v>
      </c>
      <c r="Q10835">
        <v>1066.9929999999999</v>
      </c>
      <c r="R10835">
        <v>435148</v>
      </c>
      <c r="S10835">
        <v>4.2000000000000003E-2</v>
      </c>
      <c r="T10835">
        <v>3.2589999999999999</v>
      </c>
      <c r="U10835">
        <v>13.756</v>
      </c>
      <c r="V10835">
        <v>5610</v>
      </c>
      <c r="W10835">
        <f t="shared" si="434"/>
        <v>22</v>
      </c>
      <c r="X10835">
        <f t="shared" si="432"/>
        <v>1261.4220999999998</v>
      </c>
      <c r="Y10835">
        <f t="shared" si="433"/>
        <v>35.292000000000002</v>
      </c>
    </row>
    <row r="10836" spans="1:25" x14ac:dyDescent="0.2">
      <c r="A10836" t="s">
        <v>9864</v>
      </c>
      <c r="B10836" t="s">
        <v>1082</v>
      </c>
      <c r="C10836">
        <v>4</v>
      </c>
      <c r="D10836">
        <v>2</v>
      </c>
      <c r="E10836" t="s">
        <v>9133</v>
      </c>
      <c r="F10836">
        <v>201.19800000000001</v>
      </c>
      <c r="G10836">
        <v>105.931</v>
      </c>
      <c r="H10836">
        <v>45.378</v>
      </c>
      <c r="I10836">
        <v>21313.069</v>
      </c>
      <c r="J10836">
        <v>8692030</v>
      </c>
      <c r="K10836">
        <v>29.834</v>
      </c>
      <c r="L10836">
        <v>17.5</v>
      </c>
      <c r="M10836">
        <v>6002.5479999999998</v>
      </c>
      <c r="N10836">
        <v>2447997</v>
      </c>
      <c r="O10836">
        <v>1.575</v>
      </c>
      <c r="P10836">
        <v>1.6140000000000001</v>
      </c>
      <c r="Q10836">
        <v>316.92399999999998</v>
      </c>
      <c r="R10836">
        <v>129250</v>
      </c>
      <c r="S10836">
        <v>0</v>
      </c>
      <c r="T10836">
        <v>0</v>
      </c>
      <c r="U10836">
        <v>0</v>
      </c>
      <c r="V10836">
        <v>0</v>
      </c>
      <c r="W10836">
        <f t="shared" si="434"/>
        <v>0</v>
      </c>
      <c r="X10836">
        <f t="shared" si="432"/>
        <v>0</v>
      </c>
      <c r="Y10836">
        <f t="shared" si="433"/>
        <v>0</v>
      </c>
    </row>
    <row r="10837" spans="1:25" x14ac:dyDescent="0.2">
      <c r="A10837" t="s">
        <v>9864</v>
      </c>
      <c r="B10837" t="s">
        <v>1082</v>
      </c>
      <c r="C10837">
        <v>4</v>
      </c>
      <c r="D10837">
        <v>3</v>
      </c>
      <c r="E10837" t="s">
        <v>10320</v>
      </c>
      <c r="F10837">
        <v>306.86599999999999</v>
      </c>
      <c r="G10837">
        <v>126.91200000000001</v>
      </c>
      <c r="H10837">
        <v>45.826000000000001</v>
      </c>
      <c r="I10837">
        <v>38944.83</v>
      </c>
      <c r="J10837">
        <v>15882726</v>
      </c>
      <c r="K10837">
        <v>17.346</v>
      </c>
      <c r="L10837">
        <v>13.1</v>
      </c>
      <c r="M10837">
        <v>5322.9840000000004</v>
      </c>
      <c r="N10837">
        <v>2170853</v>
      </c>
      <c r="O10837">
        <v>4.2510000000000003</v>
      </c>
      <c r="P10837">
        <v>9.44</v>
      </c>
      <c r="Q10837">
        <v>1304.634</v>
      </c>
      <c r="R10837">
        <v>532064</v>
      </c>
      <c r="S10837">
        <v>3.6999999999999998E-2</v>
      </c>
      <c r="T10837">
        <v>3.0579999999999998</v>
      </c>
      <c r="U10837">
        <v>11.255000000000001</v>
      </c>
      <c r="V10837">
        <v>4590</v>
      </c>
      <c r="W10837">
        <f t="shared" si="434"/>
        <v>18</v>
      </c>
      <c r="X10837">
        <f t="shared" si="432"/>
        <v>1665.4117999999999</v>
      </c>
      <c r="Y10837">
        <f t="shared" si="433"/>
        <v>28.492000000000001</v>
      </c>
    </row>
    <row r="10838" spans="1:25" x14ac:dyDescent="0.2">
      <c r="A10838" t="s">
        <v>9864</v>
      </c>
      <c r="B10838" t="s">
        <v>1082</v>
      </c>
      <c r="C10838">
        <v>4</v>
      </c>
      <c r="D10838">
        <v>4</v>
      </c>
      <c r="E10838" t="s">
        <v>6593</v>
      </c>
      <c r="F10838">
        <v>363.27</v>
      </c>
      <c r="G10838">
        <v>117.91</v>
      </c>
      <c r="H10838">
        <v>47.512</v>
      </c>
      <c r="I10838">
        <v>42832.991000000002</v>
      </c>
      <c r="J10838">
        <v>17468420</v>
      </c>
      <c r="K10838">
        <v>4.4720000000000004</v>
      </c>
      <c r="L10838">
        <v>2.4129999999999998</v>
      </c>
      <c r="M10838">
        <v>1624.375</v>
      </c>
      <c r="N10838">
        <v>662463</v>
      </c>
      <c r="O10838">
        <v>1.5940000000000001</v>
      </c>
      <c r="P10838">
        <v>1.9379999999999999</v>
      </c>
      <c r="Q10838">
        <v>578.91099999999994</v>
      </c>
      <c r="R10838">
        <v>236095</v>
      </c>
      <c r="S10838">
        <v>5.0000000000000001E-3</v>
      </c>
      <c r="T10838">
        <v>1.147</v>
      </c>
      <c r="U10838">
        <v>1.8759999999999999</v>
      </c>
      <c r="V10838">
        <v>765</v>
      </c>
      <c r="W10838">
        <f t="shared" si="434"/>
        <v>3</v>
      </c>
      <c r="X10838">
        <f t="shared" si="432"/>
        <v>431.68269999999984</v>
      </c>
      <c r="Y10838">
        <f t="shared" si="433"/>
        <v>2.992</v>
      </c>
    </row>
    <row r="10839" spans="1:25" x14ac:dyDescent="0.2">
      <c r="A10839" t="s">
        <v>9864</v>
      </c>
      <c r="B10839" t="s">
        <v>1082</v>
      </c>
      <c r="C10839">
        <v>4</v>
      </c>
      <c r="D10839">
        <v>5</v>
      </c>
      <c r="E10839" t="s">
        <v>10321</v>
      </c>
      <c r="F10839">
        <v>389.44</v>
      </c>
      <c r="G10839">
        <v>110.093</v>
      </c>
      <c r="H10839">
        <v>42.610999999999997</v>
      </c>
      <c r="I10839">
        <v>42874.627999999997</v>
      </c>
      <c r="J10839">
        <v>17485401</v>
      </c>
      <c r="K10839">
        <v>38.323999999999998</v>
      </c>
      <c r="L10839">
        <v>19.969000000000001</v>
      </c>
      <c r="M10839">
        <v>14924.771000000001</v>
      </c>
      <c r="N10839">
        <v>6086714</v>
      </c>
      <c r="O10839">
        <v>11.867000000000001</v>
      </c>
      <c r="P10839">
        <v>22.887</v>
      </c>
      <c r="Q10839">
        <v>4621.3329999999996</v>
      </c>
      <c r="R10839">
        <v>1884701</v>
      </c>
      <c r="S10839">
        <v>0.109</v>
      </c>
      <c r="T10839">
        <v>5.2750000000000004</v>
      </c>
      <c r="U10839">
        <v>42.518000000000001</v>
      </c>
      <c r="V10839">
        <v>17340</v>
      </c>
      <c r="W10839">
        <f t="shared" si="434"/>
        <v>68</v>
      </c>
      <c r="X10839">
        <f t="shared" ref="X10839:X10902" si="435">(MAX(0, (Q10839-324.98)))*1.7</f>
        <v>7303.8000999999986</v>
      </c>
      <c r="Y10839">
        <f t="shared" ref="Y10839:Y10902" si="436">(MAX(0, (W10839-1.24)))*1.7</f>
        <v>113.492</v>
      </c>
    </row>
    <row r="10840" spans="1:25" x14ac:dyDescent="0.2">
      <c r="A10840" t="s">
        <v>9864</v>
      </c>
      <c r="B10840" t="s">
        <v>1082</v>
      </c>
      <c r="C10840">
        <v>4</v>
      </c>
      <c r="D10840">
        <v>6</v>
      </c>
      <c r="E10840" t="s">
        <v>8790</v>
      </c>
      <c r="F10840">
        <v>577.697</v>
      </c>
      <c r="G10840">
        <v>101.629</v>
      </c>
      <c r="H10840">
        <v>36.529000000000003</v>
      </c>
      <c r="I10840">
        <v>58710.593000000001</v>
      </c>
      <c r="J10840">
        <v>23943724</v>
      </c>
      <c r="K10840">
        <v>53.732999999999997</v>
      </c>
      <c r="L10840">
        <v>25.59</v>
      </c>
      <c r="M10840">
        <v>31041.64</v>
      </c>
      <c r="N10840">
        <v>12659597</v>
      </c>
      <c r="O10840">
        <v>3.4159999999999999</v>
      </c>
      <c r="P10840">
        <v>10.433</v>
      </c>
      <c r="Q10840">
        <v>1973.1389999999999</v>
      </c>
      <c r="R10840">
        <v>804698</v>
      </c>
      <c r="S10840">
        <v>4.3999999999999997E-2</v>
      </c>
      <c r="T10840">
        <v>3.3639999999999999</v>
      </c>
      <c r="U10840">
        <v>25.635999999999999</v>
      </c>
      <c r="V10840">
        <v>10455</v>
      </c>
      <c r="W10840">
        <f t="shared" si="434"/>
        <v>41</v>
      </c>
      <c r="X10840">
        <f t="shared" si="435"/>
        <v>2801.8702999999996</v>
      </c>
      <c r="Y10840">
        <f t="shared" si="436"/>
        <v>67.591999999999999</v>
      </c>
    </row>
    <row r="10841" spans="1:25" x14ac:dyDescent="0.2">
      <c r="A10841" t="s">
        <v>9864</v>
      </c>
      <c r="B10841" t="s">
        <v>1082</v>
      </c>
      <c r="C10841">
        <v>4</v>
      </c>
      <c r="D10841">
        <v>7</v>
      </c>
      <c r="E10841" t="s">
        <v>10322</v>
      </c>
      <c r="F10841">
        <v>300.988</v>
      </c>
      <c r="G10841">
        <v>95.747</v>
      </c>
      <c r="H10841">
        <v>43.006999999999998</v>
      </c>
      <c r="I10841">
        <v>28818.59</v>
      </c>
      <c r="J10841">
        <v>11752979</v>
      </c>
      <c r="K10841">
        <v>62.338999999999999</v>
      </c>
      <c r="L10841">
        <v>30.332999999999998</v>
      </c>
      <c r="M10841">
        <v>18763.169999999998</v>
      </c>
      <c r="N10841">
        <v>7652114</v>
      </c>
      <c r="O10841">
        <v>6.157</v>
      </c>
      <c r="P10841">
        <v>15.7</v>
      </c>
      <c r="Q10841">
        <v>1853.059</v>
      </c>
      <c r="R10841">
        <v>755726</v>
      </c>
      <c r="S10841">
        <v>7.4999999999999997E-2</v>
      </c>
      <c r="T10841">
        <v>4.3659999999999997</v>
      </c>
      <c r="U10841">
        <v>22.51</v>
      </c>
      <c r="V10841">
        <v>9180</v>
      </c>
      <c r="W10841">
        <f t="shared" si="434"/>
        <v>36</v>
      </c>
      <c r="X10841">
        <f t="shared" si="435"/>
        <v>2597.7343000000001</v>
      </c>
      <c r="Y10841">
        <f t="shared" si="436"/>
        <v>59.091999999999992</v>
      </c>
    </row>
    <row r="10842" spans="1:25" x14ac:dyDescent="0.2">
      <c r="A10842" t="s">
        <v>9864</v>
      </c>
      <c r="B10842" t="s">
        <v>1082</v>
      </c>
      <c r="C10842">
        <v>4</v>
      </c>
      <c r="D10842">
        <v>8</v>
      </c>
      <c r="E10842" t="s">
        <v>10323</v>
      </c>
      <c r="F10842">
        <v>319.40800000000002</v>
      </c>
      <c r="G10842">
        <v>95.442999999999998</v>
      </c>
      <c r="H10842">
        <v>39.093000000000004</v>
      </c>
      <c r="I10842">
        <v>30485.171999999999</v>
      </c>
      <c r="J10842">
        <v>12432655</v>
      </c>
      <c r="K10842">
        <v>43.512</v>
      </c>
      <c r="L10842">
        <v>21.187999999999999</v>
      </c>
      <c r="M10842">
        <v>13898.142</v>
      </c>
      <c r="N10842">
        <v>5668028</v>
      </c>
      <c r="O10842">
        <v>3.556</v>
      </c>
      <c r="P10842">
        <v>9.8019999999999996</v>
      </c>
      <c r="Q10842">
        <v>1135.741</v>
      </c>
      <c r="R10842">
        <v>463185</v>
      </c>
      <c r="S10842">
        <v>6.0999999999999999E-2</v>
      </c>
      <c r="T10842">
        <v>3.9329999999999998</v>
      </c>
      <c r="U10842">
        <v>19.382999999999999</v>
      </c>
      <c r="V10842">
        <v>7905</v>
      </c>
      <c r="W10842">
        <f t="shared" si="434"/>
        <v>31</v>
      </c>
      <c r="X10842">
        <f t="shared" si="435"/>
        <v>1378.2936999999999</v>
      </c>
      <c r="Y10842">
        <f t="shared" si="436"/>
        <v>50.591999999999999</v>
      </c>
    </row>
    <row r="10843" spans="1:25" x14ac:dyDescent="0.2">
      <c r="A10843" t="s">
        <v>9864</v>
      </c>
      <c r="B10843" t="s">
        <v>1082</v>
      </c>
      <c r="C10843">
        <v>4</v>
      </c>
      <c r="D10843">
        <v>9</v>
      </c>
      <c r="E10843" t="s">
        <v>3249</v>
      </c>
      <c r="F10843">
        <v>428.63600000000002</v>
      </c>
      <c r="G10843">
        <v>107.17</v>
      </c>
      <c r="H10843">
        <v>43.463000000000001</v>
      </c>
      <c r="I10843">
        <v>45936.709000000003</v>
      </c>
      <c r="J10843">
        <v>18734198</v>
      </c>
      <c r="K10843">
        <v>32.182000000000002</v>
      </c>
      <c r="L10843">
        <v>14.683</v>
      </c>
      <c r="M10843">
        <v>13794.558999999999</v>
      </c>
      <c r="N10843">
        <v>5625784</v>
      </c>
      <c r="O10843">
        <v>8.5009999999999994</v>
      </c>
      <c r="P10843">
        <v>21.530999999999999</v>
      </c>
      <c r="Q10843">
        <v>3643.76</v>
      </c>
      <c r="R10843">
        <v>1486021</v>
      </c>
      <c r="S10843">
        <v>9.6000000000000002E-2</v>
      </c>
      <c r="T10843">
        <v>4.9539999999999997</v>
      </c>
      <c r="U10843">
        <v>41.268000000000001</v>
      </c>
      <c r="V10843">
        <v>16830</v>
      </c>
      <c r="W10843">
        <f t="shared" si="434"/>
        <v>66</v>
      </c>
      <c r="X10843">
        <f t="shared" si="435"/>
        <v>5641.9260000000004</v>
      </c>
      <c r="Y10843">
        <f t="shared" si="436"/>
        <v>110.092</v>
      </c>
    </row>
    <row r="10844" spans="1:25" x14ac:dyDescent="0.2">
      <c r="A10844" t="s">
        <v>9864</v>
      </c>
      <c r="B10844" t="s">
        <v>1082</v>
      </c>
      <c r="C10844">
        <v>4</v>
      </c>
      <c r="D10844">
        <v>10</v>
      </c>
      <c r="E10844" t="s">
        <v>10324</v>
      </c>
      <c r="F10844">
        <v>164.23400000000001</v>
      </c>
      <c r="G10844">
        <v>84.129000000000005</v>
      </c>
      <c r="H10844">
        <v>43.341999999999999</v>
      </c>
      <c r="I10844">
        <v>13816.902</v>
      </c>
      <c r="J10844">
        <v>5634896</v>
      </c>
      <c r="K10844">
        <v>20.233000000000001</v>
      </c>
      <c r="L10844">
        <v>13.803000000000001</v>
      </c>
      <c r="M10844">
        <v>3322.8850000000002</v>
      </c>
      <c r="N10844">
        <v>1355160</v>
      </c>
      <c r="O10844">
        <v>2.419</v>
      </c>
      <c r="P10844">
        <v>6.6470000000000002</v>
      </c>
      <c r="Q10844">
        <v>397.21600000000001</v>
      </c>
      <c r="R10844">
        <v>161995</v>
      </c>
      <c r="S10844">
        <v>1.4999999999999999E-2</v>
      </c>
      <c r="T10844">
        <v>1.9710000000000001</v>
      </c>
      <c r="U10844">
        <v>2.5009999999999999</v>
      </c>
      <c r="V10844">
        <v>1020</v>
      </c>
      <c r="W10844">
        <f t="shared" si="434"/>
        <v>4</v>
      </c>
      <c r="X10844">
        <f t="shared" si="435"/>
        <v>122.80119999999998</v>
      </c>
      <c r="Y10844">
        <f t="shared" si="436"/>
        <v>4.6919999999999993</v>
      </c>
    </row>
    <row r="10845" spans="1:25" x14ac:dyDescent="0.2">
      <c r="A10845" t="s">
        <v>9864</v>
      </c>
      <c r="B10845" t="s">
        <v>1082</v>
      </c>
      <c r="C10845">
        <v>4</v>
      </c>
      <c r="D10845">
        <v>11</v>
      </c>
      <c r="E10845" t="s">
        <v>10325</v>
      </c>
      <c r="F10845">
        <v>349.33699999999999</v>
      </c>
      <c r="G10845">
        <v>79.947999999999993</v>
      </c>
      <c r="H10845">
        <v>37.137999999999998</v>
      </c>
      <c r="I10845">
        <v>27928.898000000001</v>
      </c>
      <c r="J10845">
        <v>11390139</v>
      </c>
      <c r="K10845">
        <v>47.436999999999998</v>
      </c>
      <c r="L10845">
        <v>17.518000000000001</v>
      </c>
      <c r="M10845">
        <v>16571.462</v>
      </c>
      <c r="N10845">
        <v>6758278</v>
      </c>
      <c r="O10845">
        <v>11.955</v>
      </c>
      <c r="P10845">
        <v>22.056999999999999</v>
      </c>
      <c r="Q10845">
        <v>4176.2529999999997</v>
      </c>
      <c r="R10845">
        <v>1703186</v>
      </c>
      <c r="S10845">
        <v>0.13600000000000001</v>
      </c>
      <c r="T10845">
        <v>5.8879999999999999</v>
      </c>
      <c r="U10845">
        <v>47.52</v>
      </c>
      <c r="V10845">
        <v>19380</v>
      </c>
      <c r="W10845">
        <f t="shared" si="434"/>
        <v>76</v>
      </c>
      <c r="X10845">
        <f t="shared" si="435"/>
        <v>6547.1640999999991</v>
      </c>
      <c r="Y10845">
        <f t="shared" si="436"/>
        <v>127.092</v>
      </c>
    </row>
    <row r="10846" spans="1:25" x14ac:dyDescent="0.2">
      <c r="A10846" t="s">
        <v>9864</v>
      </c>
      <c r="B10846" t="s">
        <v>1082</v>
      </c>
      <c r="C10846">
        <v>4</v>
      </c>
      <c r="D10846">
        <v>12</v>
      </c>
      <c r="E10846" t="s">
        <v>10326</v>
      </c>
      <c r="F10846">
        <v>314.54599999999999</v>
      </c>
      <c r="G10846">
        <v>69.375</v>
      </c>
      <c r="H10846">
        <v>31.913</v>
      </c>
      <c r="I10846">
        <v>21821.695</v>
      </c>
      <c r="J10846">
        <v>8899461</v>
      </c>
      <c r="K10846">
        <v>56.640999999999998</v>
      </c>
      <c r="L10846">
        <v>24.853999999999999</v>
      </c>
      <c r="M10846">
        <v>17816.082999999999</v>
      </c>
      <c r="N10846">
        <v>7265867</v>
      </c>
      <c r="O10846">
        <v>6.3310000000000004</v>
      </c>
      <c r="P10846">
        <v>16.096</v>
      </c>
      <c r="Q10846">
        <v>1991.2329999999999</v>
      </c>
      <c r="R10846">
        <v>812077</v>
      </c>
      <c r="S10846">
        <v>8.5000000000000006E-2</v>
      </c>
      <c r="T10846">
        <v>4.6680000000000001</v>
      </c>
      <c r="U10846">
        <v>26.885999999999999</v>
      </c>
      <c r="V10846">
        <v>10965</v>
      </c>
      <c r="W10846">
        <f t="shared" si="434"/>
        <v>43</v>
      </c>
      <c r="X10846">
        <f t="shared" si="435"/>
        <v>2832.6300999999999</v>
      </c>
      <c r="Y10846">
        <f t="shared" si="436"/>
        <v>70.99199999999999</v>
      </c>
    </row>
    <row r="10847" spans="1:25" x14ac:dyDescent="0.2">
      <c r="A10847" t="s">
        <v>9864</v>
      </c>
      <c r="B10847" t="s">
        <v>1082</v>
      </c>
      <c r="C10847">
        <v>4</v>
      </c>
      <c r="D10847">
        <v>13</v>
      </c>
      <c r="E10847" t="s">
        <v>8620</v>
      </c>
      <c r="F10847">
        <v>172.12700000000001</v>
      </c>
      <c r="G10847">
        <v>54.753999999999998</v>
      </c>
      <c r="H10847">
        <v>30.975999999999999</v>
      </c>
      <c r="I10847">
        <v>9424.7060000000001</v>
      </c>
      <c r="J10847">
        <v>3843643</v>
      </c>
      <c r="K10847">
        <v>18.145</v>
      </c>
      <c r="L10847">
        <v>12.439</v>
      </c>
      <c r="M10847">
        <v>3123.2339999999999</v>
      </c>
      <c r="N10847">
        <v>1273737</v>
      </c>
      <c r="O10847">
        <v>2.363</v>
      </c>
      <c r="P10847">
        <v>7.1820000000000004</v>
      </c>
      <c r="Q10847">
        <v>406.71499999999997</v>
      </c>
      <c r="R10847">
        <v>165869</v>
      </c>
      <c r="S10847">
        <v>1.7999999999999999E-2</v>
      </c>
      <c r="T10847">
        <v>2.1520000000000001</v>
      </c>
      <c r="U10847">
        <v>3.1259999999999999</v>
      </c>
      <c r="V10847">
        <v>1275</v>
      </c>
      <c r="W10847">
        <f t="shared" si="434"/>
        <v>5</v>
      </c>
      <c r="X10847">
        <f t="shared" si="435"/>
        <v>138.94949999999992</v>
      </c>
      <c r="Y10847">
        <f t="shared" si="436"/>
        <v>6.3919999999999995</v>
      </c>
    </row>
    <row r="10848" spans="1:25" x14ac:dyDescent="0.2">
      <c r="A10848" t="s">
        <v>9864</v>
      </c>
      <c r="B10848" t="s">
        <v>1082</v>
      </c>
      <c r="C10848">
        <v>5</v>
      </c>
      <c r="D10848">
        <v>1</v>
      </c>
      <c r="E10848" t="s">
        <v>3397</v>
      </c>
      <c r="F10848">
        <v>131.17099999999999</v>
      </c>
      <c r="G10848">
        <v>101.3</v>
      </c>
      <c r="H10848">
        <v>42.758000000000003</v>
      </c>
      <c r="I10848">
        <v>13287.625</v>
      </c>
      <c r="J10848">
        <v>5419043</v>
      </c>
      <c r="K10848">
        <v>16.666</v>
      </c>
      <c r="L10848">
        <v>7.6580000000000004</v>
      </c>
      <c r="M10848">
        <v>2186.058</v>
      </c>
      <c r="N10848">
        <v>891532</v>
      </c>
      <c r="O10848">
        <v>2.4239999999999999</v>
      </c>
      <c r="P10848">
        <v>4.79</v>
      </c>
      <c r="Q10848">
        <v>317.92500000000001</v>
      </c>
      <c r="R10848">
        <v>129658</v>
      </c>
      <c r="S10848">
        <v>2.4E-2</v>
      </c>
      <c r="T10848">
        <v>2.4649999999999999</v>
      </c>
      <c r="U10848">
        <v>3.1259999999999999</v>
      </c>
      <c r="V10848">
        <v>1275</v>
      </c>
      <c r="W10848">
        <f t="shared" si="434"/>
        <v>5</v>
      </c>
      <c r="X10848">
        <f t="shared" si="435"/>
        <v>0</v>
      </c>
      <c r="Y10848">
        <f t="shared" si="436"/>
        <v>6.3919999999999995</v>
      </c>
    </row>
    <row r="10849" spans="1:25" x14ac:dyDescent="0.2">
      <c r="A10849" t="s">
        <v>9864</v>
      </c>
      <c r="B10849" t="s">
        <v>1082</v>
      </c>
      <c r="C10849">
        <v>5</v>
      </c>
      <c r="D10849">
        <v>2</v>
      </c>
      <c r="E10849" t="s">
        <v>10327</v>
      </c>
      <c r="F10849">
        <v>289.32400000000001</v>
      </c>
      <c r="G10849">
        <v>116.896</v>
      </c>
      <c r="H10849">
        <v>42.654000000000003</v>
      </c>
      <c r="I10849">
        <v>33820.923000000003</v>
      </c>
      <c r="J10849">
        <v>13793062</v>
      </c>
      <c r="K10849">
        <v>27.454999999999998</v>
      </c>
      <c r="L10849">
        <v>14.221</v>
      </c>
      <c r="M10849">
        <v>7943.5020000000004</v>
      </c>
      <c r="N10849">
        <v>3239569</v>
      </c>
      <c r="O10849">
        <v>4.4660000000000002</v>
      </c>
      <c r="P10849">
        <v>12.432</v>
      </c>
      <c r="Q10849">
        <v>1292.2270000000001</v>
      </c>
      <c r="R10849">
        <v>527004</v>
      </c>
      <c r="S10849">
        <v>5.3999999999999999E-2</v>
      </c>
      <c r="T10849">
        <v>3.7109999999999999</v>
      </c>
      <c r="U10849">
        <v>15.632</v>
      </c>
      <c r="V10849">
        <v>6375</v>
      </c>
      <c r="W10849">
        <f t="shared" si="434"/>
        <v>25</v>
      </c>
      <c r="X10849">
        <f t="shared" si="435"/>
        <v>1644.3199000000002</v>
      </c>
      <c r="Y10849">
        <f t="shared" si="436"/>
        <v>40.392000000000003</v>
      </c>
    </row>
    <row r="10850" spans="1:25" x14ac:dyDescent="0.2">
      <c r="A10850" t="s">
        <v>9864</v>
      </c>
      <c r="B10850" t="s">
        <v>1082</v>
      </c>
      <c r="C10850">
        <v>5</v>
      </c>
      <c r="D10850">
        <v>3</v>
      </c>
      <c r="E10850" t="s">
        <v>1740</v>
      </c>
      <c r="F10850">
        <v>361.42099999999999</v>
      </c>
      <c r="G10850">
        <v>116.601</v>
      </c>
      <c r="H10850">
        <v>40.578000000000003</v>
      </c>
      <c r="I10850">
        <v>42142.02</v>
      </c>
      <c r="J10850">
        <v>17186624</v>
      </c>
      <c r="K10850">
        <v>18.681000000000001</v>
      </c>
      <c r="L10850">
        <v>9.9320000000000004</v>
      </c>
      <c r="M10850">
        <v>6751.8869999999997</v>
      </c>
      <c r="N10850">
        <v>2753597</v>
      </c>
      <c r="O10850">
        <v>4.5090000000000003</v>
      </c>
      <c r="P10850">
        <v>14.058999999999999</v>
      </c>
      <c r="Q10850">
        <v>1629.5519999999999</v>
      </c>
      <c r="R10850">
        <v>664574</v>
      </c>
      <c r="S10850">
        <v>4.2999999999999997E-2</v>
      </c>
      <c r="T10850">
        <v>3.3210000000000002</v>
      </c>
      <c r="U10850">
        <v>15.632</v>
      </c>
      <c r="V10850">
        <v>6375</v>
      </c>
      <c r="W10850">
        <f t="shared" si="434"/>
        <v>25</v>
      </c>
      <c r="X10850">
        <f t="shared" si="435"/>
        <v>2217.7723999999998</v>
      </c>
      <c r="Y10850">
        <f t="shared" si="436"/>
        <v>40.392000000000003</v>
      </c>
    </row>
    <row r="10851" spans="1:25" x14ac:dyDescent="0.2">
      <c r="A10851" t="s">
        <v>9864</v>
      </c>
      <c r="B10851" t="s">
        <v>1082</v>
      </c>
      <c r="C10851">
        <v>5</v>
      </c>
      <c r="D10851">
        <v>4</v>
      </c>
      <c r="E10851" t="s">
        <v>7918</v>
      </c>
      <c r="F10851">
        <v>162.24100000000001</v>
      </c>
      <c r="G10851">
        <v>95.622</v>
      </c>
      <c r="H10851">
        <v>40.466999999999999</v>
      </c>
      <c r="I10851">
        <v>15513.763999999999</v>
      </c>
      <c r="J10851">
        <v>6326921</v>
      </c>
      <c r="K10851">
        <v>22.827999999999999</v>
      </c>
      <c r="L10851">
        <v>8.4169999999999998</v>
      </c>
      <c r="M10851">
        <v>3703.5720000000001</v>
      </c>
      <c r="N10851">
        <v>1510414</v>
      </c>
      <c r="O10851">
        <v>2.7130000000000001</v>
      </c>
      <c r="P10851">
        <v>8.9260000000000002</v>
      </c>
      <c r="Q10851">
        <v>440.21699999999998</v>
      </c>
      <c r="R10851">
        <v>179532</v>
      </c>
      <c r="S10851">
        <v>1.9E-2</v>
      </c>
      <c r="T10851">
        <v>2.2170000000000001</v>
      </c>
      <c r="U10851">
        <v>3.1259999999999999</v>
      </c>
      <c r="V10851">
        <v>1275</v>
      </c>
      <c r="W10851">
        <f t="shared" si="434"/>
        <v>5</v>
      </c>
      <c r="X10851">
        <f t="shared" si="435"/>
        <v>195.90289999999993</v>
      </c>
      <c r="Y10851">
        <f t="shared" si="436"/>
        <v>6.3919999999999995</v>
      </c>
    </row>
    <row r="10852" spans="1:25" x14ac:dyDescent="0.2">
      <c r="A10852" t="s">
        <v>9864</v>
      </c>
      <c r="B10852" t="s">
        <v>1082</v>
      </c>
      <c r="C10852">
        <v>5</v>
      </c>
      <c r="D10852">
        <v>5</v>
      </c>
      <c r="E10852" t="s">
        <v>2876</v>
      </c>
      <c r="F10852">
        <v>125.53400000000001</v>
      </c>
      <c r="G10852">
        <v>92.012</v>
      </c>
      <c r="H10852">
        <v>41.372</v>
      </c>
      <c r="I10852">
        <v>11550.562</v>
      </c>
      <c r="J10852">
        <v>4710623</v>
      </c>
      <c r="K10852">
        <v>18.039000000000001</v>
      </c>
      <c r="L10852">
        <v>7.53</v>
      </c>
      <c r="M10852">
        <v>2264.4670000000001</v>
      </c>
      <c r="N10852">
        <v>923509</v>
      </c>
      <c r="O10852">
        <v>1.97</v>
      </c>
      <c r="P10852">
        <v>4.7939999999999996</v>
      </c>
      <c r="Q10852">
        <v>247.358</v>
      </c>
      <c r="R10852">
        <v>100879</v>
      </c>
      <c r="S10852">
        <v>0.01</v>
      </c>
      <c r="T10852">
        <v>1.5940000000000001</v>
      </c>
      <c r="U10852">
        <v>1.2509999999999999</v>
      </c>
      <c r="V10852">
        <v>510</v>
      </c>
      <c r="W10852">
        <f t="shared" si="434"/>
        <v>2</v>
      </c>
      <c r="X10852">
        <f t="shared" si="435"/>
        <v>0</v>
      </c>
      <c r="Y10852">
        <f t="shared" si="436"/>
        <v>1.292</v>
      </c>
    </row>
    <row r="10853" spans="1:25" x14ac:dyDescent="0.2">
      <c r="A10853" t="s">
        <v>9864</v>
      </c>
      <c r="B10853" t="s">
        <v>1082</v>
      </c>
      <c r="C10853">
        <v>5</v>
      </c>
      <c r="D10853">
        <v>6</v>
      </c>
      <c r="E10853" t="s">
        <v>10328</v>
      </c>
      <c r="F10853">
        <v>28.73</v>
      </c>
      <c r="G10853">
        <v>73.677000000000007</v>
      </c>
      <c r="H10853">
        <v>34.593000000000004</v>
      </c>
      <c r="I10853">
        <v>2116.7809999999999</v>
      </c>
      <c r="J10853">
        <v>863279</v>
      </c>
      <c r="K10853">
        <v>10.244999999999999</v>
      </c>
      <c r="L10853">
        <v>7.7160000000000002</v>
      </c>
      <c r="M10853">
        <v>294.32900000000001</v>
      </c>
      <c r="N10853">
        <v>120035</v>
      </c>
      <c r="O10853">
        <v>1.157</v>
      </c>
      <c r="P10853">
        <v>0.89</v>
      </c>
      <c r="Q10853">
        <v>33.234999999999999</v>
      </c>
      <c r="R10853">
        <v>13554</v>
      </c>
      <c r="S10853">
        <v>0</v>
      </c>
      <c r="T10853">
        <v>0</v>
      </c>
      <c r="U10853">
        <v>0</v>
      </c>
      <c r="V10853">
        <v>0</v>
      </c>
      <c r="W10853">
        <f t="shared" si="434"/>
        <v>0</v>
      </c>
      <c r="X10853">
        <f t="shared" si="435"/>
        <v>0</v>
      </c>
      <c r="Y10853">
        <f t="shared" si="436"/>
        <v>0</v>
      </c>
    </row>
    <row r="10854" spans="1:25" x14ac:dyDescent="0.2">
      <c r="A10854" t="s">
        <v>9864</v>
      </c>
      <c r="B10854" t="s">
        <v>1082</v>
      </c>
      <c r="C10854">
        <v>5</v>
      </c>
      <c r="D10854">
        <v>7</v>
      </c>
      <c r="E10854" t="s">
        <v>10329</v>
      </c>
      <c r="F10854">
        <v>169.95500000000001</v>
      </c>
      <c r="G10854">
        <v>101.49</v>
      </c>
      <c r="H10854">
        <v>39.039000000000001</v>
      </c>
      <c r="I10854">
        <v>17248.645</v>
      </c>
      <c r="J10854">
        <v>7034451</v>
      </c>
      <c r="K10854">
        <v>22.263999999999999</v>
      </c>
      <c r="L10854">
        <v>7.673</v>
      </c>
      <c r="M10854">
        <v>3783.8440000000001</v>
      </c>
      <c r="N10854">
        <v>1543151</v>
      </c>
      <c r="O10854">
        <v>3.1309999999999998</v>
      </c>
      <c r="P10854">
        <v>7.6280000000000001</v>
      </c>
      <c r="Q10854">
        <v>532.14599999999996</v>
      </c>
      <c r="R10854">
        <v>217023</v>
      </c>
      <c r="S10854">
        <v>1.7999999999999999E-2</v>
      </c>
      <c r="T10854">
        <v>2.1659999999999999</v>
      </c>
      <c r="U10854">
        <v>3.1259999999999999</v>
      </c>
      <c r="V10854">
        <v>1275</v>
      </c>
      <c r="W10854">
        <f t="shared" si="434"/>
        <v>5</v>
      </c>
      <c r="X10854">
        <f t="shared" si="435"/>
        <v>352.18219999999991</v>
      </c>
      <c r="Y10854">
        <f t="shared" si="436"/>
        <v>6.3919999999999995</v>
      </c>
    </row>
    <row r="10855" spans="1:25" x14ac:dyDescent="0.2">
      <c r="A10855" t="s">
        <v>9864</v>
      </c>
      <c r="B10855" t="s">
        <v>1082</v>
      </c>
      <c r="C10855">
        <v>5</v>
      </c>
      <c r="D10855">
        <v>8</v>
      </c>
      <c r="E10855" t="s">
        <v>10330</v>
      </c>
      <c r="F10855">
        <v>341.10599999999999</v>
      </c>
      <c r="G10855">
        <v>105.96299999999999</v>
      </c>
      <c r="H10855">
        <v>42.773000000000003</v>
      </c>
      <c r="I10855">
        <v>36144.599000000002</v>
      </c>
      <c r="J10855">
        <v>14740718</v>
      </c>
      <c r="K10855">
        <v>45.628</v>
      </c>
      <c r="L10855">
        <v>16.065000000000001</v>
      </c>
      <c r="M10855">
        <v>15563.991</v>
      </c>
      <c r="N10855">
        <v>6347405</v>
      </c>
      <c r="O10855">
        <v>7.3680000000000003</v>
      </c>
      <c r="P10855">
        <v>16.466000000000001</v>
      </c>
      <c r="Q10855">
        <v>2513.4009999999998</v>
      </c>
      <c r="R10855">
        <v>1025031</v>
      </c>
      <c r="S10855">
        <v>9.1999999999999998E-2</v>
      </c>
      <c r="T10855">
        <v>4.8339999999999996</v>
      </c>
      <c r="U10855">
        <v>31.263000000000002</v>
      </c>
      <c r="V10855">
        <v>12750</v>
      </c>
      <c r="W10855">
        <f t="shared" si="434"/>
        <v>50</v>
      </c>
      <c r="X10855">
        <f t="shared" si="435"/>
        <v>3720.3156999999997</v>
      </c>
      <c r="Y10855">
        <f t="shared" si="436"/>
        <v>82.891999999999996</v>
      </c>
    </row>
    <row r="10856" spans="1:25" x14ac:dyDescent="0.2">
      <c r="A10856" t="s">
        <v>9864</v>
      </c>
      <c r="B10856" t="s">
        <v>1082</v>
      </c>
      <c r="C10856">
        <v>5</v>
      </c>
      <c r="D10856">
        <v>9</v>
      </c>
      <c r="E10856" t="s">
        <v>10331</v>
      </c>
      <c r="F10856">
        <v>201.53700000000001</v>
      </c>
      <c r="G10856">
        <v>108.92</v>
      </c>
      <c r="H10856">
        <v>43.042000000000002</v>
      </c>
      <c r="I10856">
        <v>21951.468000000001</v>
      </c>
      <c r="J10856">
        <v>8952386</v>
      </c>
      <c r="K10856">
        <v>28.963999999999999</v>
      </c>
      <c r="L10856">
        <v>9.7240000000000002</v>
      </c>
      <c r="M10856">
        <v>5837.3109999999997</v>
      </c>
      <c r="N10856">
        <v>2380609</v>
      </c>
      <c r="O10856">
        <v>5.4560000000000004</v>
      </c>
      <c r="P10856">
        <v>15.936999999999999</v>
      </c>
      <c r="Q10856">
        <v>1099.559</v>
      </c>
      <c r="R10856">
        <v>448429</v>
      </c>
      <c r="S10856">
        <v>5.2999999999999999E-2</v>
      </c>
      <c r="T10856">
        <v>3.6669999999999998</v>
      </c>
      <c r="U10856">
        <v>10.63</v>
      </c>
      <c r="V10856">
        <v>4335</v>
      </c>
      <c r="W10856">
        <f t="shared" si="434"/>
        <v>17</v>
      </c>
      <c r="X10856">
        <f t="shared" si="435"/>
        <v>1316.7842999999998</v>
      </c>
      <c r="Y10856">
        <f t="shared" si="436"/>
        <v>26.791999999999998</v>
      </c>
    </row>
    <row r="10857" spans="1:25" x14ac:dyDescent="0.2">
      <c r="A10857" t="s">
        <v>9864</v>
      </c>
      <c r="B10857" t="s">
        <v>1082</v>
      </c>
      <c r="C10857">
        <v>5</v>
      </c>
      <c r="D10857">
        <v>10</v>
      </c>
      <c r="E10857" t="s">
        <v>10332</v>
      </c>
      <c r="F10857">
        <v>195.245</v>
      </c>
      <c r="G10857">
        <v>100.557</v>
      </c>
      <c r="H10857">
        <v>40.298999999999999</v>
      </c>
      <c r="I10857">
        <v>19633.268</v>
      </c>
      <c r="J10857">
        <v>8006963</v>
      </c>
      <c r="K10857">
        <v>28.545999999999999</v>
      </c>
      <c r="L10857">
        <v>11.9</v>
      </c>
      <c r="M10857">
        <v>5573.5370000000003</v>
      </c>
      <c r="N10857">
        <v>2273035</v>
      </c>
      <c r="O10857">
        <v>4.4729999999999999</v>
      </c>
      <c r="P10857">
        <v>12.106</v>
      </c>
      <c r="Q10857">
        <v>873.33299999999997</v>
      </c>
      <c r="R10857">
        <v>356168</v>
      </c>
      <c r="S10857">
        <v>6.7000000000000004E-2</v>
      </c>
      <c r="T10857">
        <v>4.141</v>
      </c>
      <c r="U10857">
        <v>13.131</v>
      </c>
      <c r="V10857">
        <v>5355</v>
      </c>
      <c r="W10857">
        <f t="shared" si="434"/>
        <v>21</v>
      </c>
      <c r="X10857">
        <f t="shared" si="435"/>
        <v>932.20009999999991</v>
      </c>
      <c r="Y10857">
        <f t="shared" si="436"/>
        <v>33.591999999999999</v>
      </c>
    </row>
    <row r="10858" spans="1:25" x14ac:dyDescent="0.2">
      <c r="A10858" t="s">
        <v>9864</v>
      </c>
      <c r="B10858" t="s">
        <v>1082</v>
      </c>
      <c r="C10858">
        <v>5</v>
      </c>
      <c r="D10858">
        <v>11</v>
      </c>
      <c r="E10858" t="s">
        <v>10333</v>
      </c>
      <c r="F10858">
        <v>167.33600000000001</v>
      </c>
      <c r="G10858">
        <v>100.759</v>
      </c>
      <c r="H10858">
        <v>41.398000000000003</v>
      </c>
      <c r="I10858">
        <v>16860.607</v>
      </c>
      <c r="J10858">
        <v>6876199</v>
      </c>
      <c r="K10858">
        <v>28.832000000000001</v>
      </c>
      <c r="L10858">
        <v>12.544</v>
      </c>
      <c r="M10858">
        <v>4824.625</v>
      </c>
      <c r="N10858">
        <v>1967609</v>
      </c>
      <c r="O10858">
        <v>4.0949999999999998</v>
      </c>
      <c r="P10858">
        <v>9.3290000000000006</v>
      </c>
      <c r="Q10858">
        <v>685.29200000000003</v>
      </c>
      <c r="R10858">
        <v>279480</v>
      </c>
      <c r="S10858">
        <v>4.9000000000000002E-2</v>
      </c>
      <c r="T10858">
        <v>3.5190000000000001</v>
      </c>
      <c r="U10858">
        <v>8.1280000000000001</v>
      </c>
      <c r="V10858">
        <v>3315</v>
      </c>
      <c r="W10858">
        <f t="shared" si="434"/>
        <v>13</v>
      </c>
      <c r="X10858">
        <f t="shared" si="435"/>
        <v>612.53039999999999</v>
      </c>
      <c r="Y10858">
        <f t="shared" si="436"/>
        <v>19.992000000000001</v>
      </c>
    </row>
    <row r="10859" spans="1:25" x14ac:dyDescent="0.2">
      <c r="A10859" t="s">
        <v>9864</v>
      </c>
      <c r="B10859" t="s">
        <v>1082</v>
      </c>
      <c r="C10859">
        <v>5</v>
      </c>
      <c r="D10859">
        <v>12</v>
      </c>
      <c r="E10859" t="s">
        <v>6455</v>
      </c>
      <c r="F10859">
        <v>226.80500000000001</v>
      </c>
      <c r="G10859">
        <v>119.983</v>
      </c>
      <c r="H10859">
        <v>50.58</v>
      </c>
      <c r="I10859">
        <v>27212.746999999999</v>
      </c>
      <c r="J10859">
        <v>11098074</v>
      </c>
      <c r="K10859">
        <v>6.7030000000000003</v>
      </c>
      <c r="L10859">
        <v>4.7830000000000004</v>
      </c>
      <c r="M10859">
        <v>1520.299</v>
      </c>
      <c r="N10859">
        <v>620018</v>
      </c>
      <c r="O10859">
        <v>2.117</v>
      </c>
      <c r="P10859">
        <v>7.3680000000000003</v>
      </c>
      <c r="Q10859">
        <v>480.09399999999999</v>
      </c>
      <c r="R10859">
        <v>195795</v>
      </c>
      <c r="S10859">
        <v>1.0999999999999999E-2</v>
      </c>
      <c r="T10859">
        <v>1.677</v>
      </c>
      <c r="U10859">
        <v>2.5009999999999999</v>
      </c>
      <c r="V10859">
        <v>1020</v>
      </c>
      <c r="W10859">
        <f t="shared" si="434"/>
        <v>4</v>
      </c>
      <c r="X10859">
        <f t="shared" si="435"/>
        <v>263.69379999999995</v>
      </c>
      <c r="Y10859">
        <f t="shared" si="436"/>
        <v>4.6919999999999993</v>
      </c>
    </row>
    <row r="10860" spans="1:25" x14ac:dyDescent="0.2">
      <c r="A10860" t="s">
        <v>9864</v>
      </c>
      <c r="B10860" t="s">
        <v>1082</v>
      </c>
      <c r="C10860">
        <v>5</v>
      </c>
      <c r="D10860">
        <v>13</v>
      </c>
      <c r="E10860" t="s">
        <v>6632</v>
      </c>
      <c r="F10860">
        <v>389.53100000000001</v>
      </c>
      <c r="G10860">
        <v>107.967</v>
      </c>
      <c r="H10860">
        <v>37.765000000000001</v>
      </c>
      <c r="I10860">
        <v>42056.415000000001</v>
      </c>
      <c r="J10860">
        <v>17151712</v>
      </c>
      <c r="K10860">
        <v>36.936999999999998</v>
      </c>
      <c r="L10860">
        <v>17.846</v>
      </c>
      <c r="M10860">
        <v>14388.162</v>
      </c>
      <c r="N10860">
        <v>5867871</v>
      </c>
      <c r="O10860">
        <v>6.0039999999999996</v>
      </c>
      <c r="P10860">
        <v>15.909000000000001</v>
      </c>
      <c r="Q10860">
        <v>2338.866</v>
      </c>
      <c r="R10860">
        <v>953851</v>
      </c>
      <c r="S10860">
        <v>7.0999999999999994E-2</v>
      </c>
      <c r="T10860">
        <v>4.2430000000000003</v>
      </c>
      <c r="U10860">
        <v>27.512</v>
      </c>
      <c r="V10860">
        <v>11220</v>
      </c>
      <c r="W10860">
        <f t="shared" si="434"/>
        <v>44</v>
      </c>
      <c r="X10860">
        <f t="shared" si="435"/>
        <v>3423.6061999999997</v>
      </c>
      <c r="Y10860">
        <f t="shared" si="436"/>
        <v>72.691999999999993</v>
      </c>
    </row>
    <row r="10861" spans="1:25" x14ac:dyDescent="0.2">
      <c r="A10861" t="s">
        <v>9864</v>
      </c>
      <c r="B10861" t="s">
        <v>1082</v>
      </c>
      <c r="C10861">
        <v>5</v>
      </c>
      <c r="D10861">
        <v>14</v>
      </c>
      <c r="E10861" t="s">
        <v>10334</v>
      </c>
      <c r="F10861">
        <v>250.46700000000001</v>
      </c>
      <c r="G10861">
        <v>111.73</v>
      </c>
      <c r="H10861">
        <v>40.228000000000002</v>
      </c>
      <c r="I10861">
        <v>27984.694</v>
      </c>
      <c r="J10861">
        <v>11412894</v>
      </c>
      <c r="K10861">
        <v>24.731999999999999</v>
      </c>
      <c r="L10861">
        <v>11.907999999999999</v>
      </c>
      <c r="M10861">
        <v>6194.5640000000003</v>
      </c>
      <c r="N10861">
        <v>2526306</v>
      </c>
      <c r="O10861">
        <v>2.2210000000000001</v>
      </c>
      <c r="P10861">
        <v>6.0670000000000002</v>
      </c>
      <c r="Q10861">
        <v>556.21199999999999</v>
      </c>
      <c r="R10861">
        <v>226838</v>
      </c>
      <c r="S10861">
        <v>1.4999999999999999E-2</v>
      </c>
      <c r="T10861">
        <v>1.954</v>
      </c>
      <c r="U10861">
        <v>3.7519999999999998</v>
      </c>
      <c r="V10861">
        <v>1530</v>
      </c>
      <c r="W10861">
        <f t="shared" si="434"/>
        <v>6</v>
      </c>
      <c r="X10861">
        <f t="shared" si="435"/>
        <v>393.09439999999995</v>
      </c>
      <c r="Y10861">
        <f t="shared" si="436"/>
        <v>8.0919999999999987</v>
      </c>
    </row>
    <row r="10862" spans="1:25" x14ac:dyDescent="0.2">
      <c r="A10862" t="s">
        <v>9864</v>
      </c>
      <c r="B10862" t="s">
        <v>1082</v>
      </c>
      <c r="C10862">
        <v>5</v>
      </c>
      <c r="D10862">
        <v>15</v>
      </c>
      <c r="E10862" t="s">
        <v>8318</v>
      </c>
      <c r="F10862">
        <v>328.65</v>
      </c>
      <c r="G10862">
        <v>128.75</v>
      </c>
      <c r="H10862">
        <v>49.442999999999998</v>
      </c>
      <c r="I10862">
        <v>42313.555999999997</v>
      </c>
      <c r="J10862">
        <v>17256581</v>
      </c>
      <c r="K10862">
        <v>46.055999999999997</v>
      </c>
      <c r="L10862">
        <v>16.379000000000001</v>
      </c>
      <c r="M10862">
        <v>15136.128000000001</v>
      </c>
      <c r="N10862">
        <v>6172911</v>
      </c>
      <c r="O10862">
        <v>8.9169999999999998</v>
      </c>
      <c r="P10862">
        <v>19.324999999999999</v>
      </c>
      <c r="Q10862">
        <v>2930.652</v>
      </c>
      <c r="R10862">
        <v>1195197</v>
      </c>
      <c r="S10862">
        <v>9.7000000000000003E-2</v>
      </c>
      <c r="T10862">
        <v>4.9729999999999999</v>
      </c>
      <c r="U10862">
        <v>31.888999999999999</v>
      </c>
      <c r="V10862">
        <v>13005</v>
      </c>
      <c r="W10862">
        <f t="shared" si="434"/>
        <v>51</v>
      </c>
      <c r="X10862">
        <f t="shared" si="435"/>
        <v>4429.6423999999997</v>
      </c>
      <c r="Y10862">
        <f t="shared" si="436"/>
        <v>84.591999999999999</v>
      </c>
    </row>
    <row r="10863" spans="1:25" x14ac:dyDescent="0.2">
      <c r="A10863" t="s">
        <v>9864</v>
      </c>
      <c r="B10863" t="s">
        <v>1082</v>
      </c>
      <c r="C10863">
        <v>5</v>
      </c>
      <c r="D10863">
        <v>16</v>
      </c>
      <c r="E10863" t="s">
        <v>10335</v>
      </c>
      <c r="F10863">
        <v>324.673</v>
      </c>
      <c r="G10863">
        <v>129.97999999999999</v>
      </c>
      <c r="H10863">
        <v>47.747</v>
      </c>
      <c r="I10863">
        <v>42200.815000000002</v>
      </c>
      <c r="J10863">
        <v>17210602</v>
      </c>
      <c r="K10863">
        <v>32.183999999999997</v>
      </c>
      <c r="L10863">
        <v>12.813000000000001</v>
      </c>
      <c r="M10863">
        <v>10449.235000000001</v>
      </c>
      <c r="N10863">
        <v>4261473</v>
      </c>
      <c r="O10863">
        <v>5.758</v>
      </c>
      <c r="P10863">
        <v>14.082000000000001</v>
      </c>
      <c r="Q10863">
        <v>1869.472</v>
      </c>
      <c r="R10863">
        <v>762420</v>
      </c>
      <c r="S10863">
        <v>7.4999999999999997E-2</v>
      </c>
      <c r="T10863">
        <v>4.3760000000000003</v>
      </c>
      <c r="U10863">
        <v>24.385000000000002</v>
      </c>
      <c r="V10863">
        <v>9945</v>
      </c>
      <c r="W10863">
        <f t="shared" si="434"/>
        <v>39</v>
      </c>
      <c r="X10863">
        <f t="shared" si="435"/>
        <v>2625.6363999999999</v>
      </c>
      <c r="Y10863">
        <f t="shared" si="436"/>
        <v>64.191999999999993</v>
      </c>
    </row>
    <row r="10864" spans="1:25" x14ac:dyDescent="0.2">
      <c r="A10864" t="s">
        <v>9864</v>
      </c>
      <c r="B10864" t="s">
        <v>1082</v>
      </c>
      <c r="C10864">
        <v>5</v>
      </c>
      <c r="D10864">
        <v>17</v>
      </c>
      <c r="E10864" t="s">
        <v>10336</v>
      </c>
      <c r="F10864">
        <v>185.93899999999999</v>
      </c>
      <c r="G10864">
        <v>101.73099999999999</v>
      </c>
      <c r="H10864">
        <v>40.655000000000001</v>
      </c>
      <c r="I10864">
        <v>18915.882000000001</v>
      </c>
      <c r="J10864">
        <v>7714394</v>
      </c>
      <c r="K10864">
        <v>23.385999999999999</v>
      </c>
      <c r="L10864">
        <v>9.0630000000000006</v>
      </c>
      <c r="M10864">
        <v>4348.393</v>
      </c>
      <c r="N10864">
        <v>1773389</v>
      </c>
      <c r="O10864">
        <v>5.1539999999999999</v>
      </c>
      <c r="P10864">
        <v>15.512</v>
      </c>
      <c r="Q10864">
        <v>958.37599999999998</v>
      </c>
      <c r="R10864">
        <v>390851</v>
      </c>
      <c r="S10864">
        <v>0.04</v>
      </c>
      <c r="T10864">
        <v>3.2080000000000002</v>
      </c>
      <c r="U10864">
        <v>7.5030000000000001</v>
      </c>
      <c r="V10864">
        <v>3060</v>
      </c>
      <c r="W10864">
        <f t="shared" si="434"/>
        <v>12</v>
      </c>
      <c r="X10864">
        <f t="shared" si="435"/>
        <v>1076.7731999999999</v>
      </c>
      <c r="Y10864">
        <f t="shared" si="436"/>
        <v>18.291999999999998</v>
      </c>
    </row>
    <row r="10865" spans="1:25" x14ac:dyDescent="0.2">
      <c r="A10865" t="s">
        <v>9864</v>
      </c>
      <c r="B10865" t="s">
        <v>1082</v>
      </c>
      <c r="C10865">
        <v>5</v>
      </c>
      <c r="D10865">
        <v>18</v>
      </c>
      <c r="E10865" t="s">
        <v>10337</v>
      </c>
      <c r="F10865">
        <v>316.44400000000002</v>
      </c>
      <c r="G10865">
        <v>125.887</v>
      </c>
      <c r="H10865">
        <v>46.433999999999997</v>
      </c>
      <c r="I10865">
        <v>39836.222000000002</v>
      </c>
      <c r="J10865">
        <v>16246259</v>
      </c>
      <c r="K10865">
        <v>54.08</v>
      </c>
      <c r="L10865">
        <v>20.95</v>
      </c>
      <c r="M10865">
        <v>17113.114000000001</v>
      </c>
      <c r="N10865">
        <v>6979178</v>
      </c>
      <c r="O10865">
        <v>7.34</v>
      </c>
      <c r="P10865">
        <v>18.184000000000001</v>
      </c>
      <c r="Q10865">
        <v>2322.69</v>
      </c>
      <c r="R10865">
        <v>947254</v>
      </c>
      <c r="S10865">
        <v>8.5000000000000006E-2</v>
      </c>
      <c r="T10865">
        <v>4.6539999999999999</v>
      </c>
      <c r="U10865">
        <v>26.885999999999999</v>
      </c>
      <c r="V10865">
        <v>10965</v>
      </c>
      <c r="W10865">
        <f t="shared" si="434"/>
        <v>43</v>
      </c>
      <c r="X10865">
        <f t="shared" si="435"/>
        <v>3396.107</v>
      </c>
      <c r="Y10865">
        <f t="shared" si="436"/>
        <v>70.99199999999999</v>
      </c>
    </row>
    <row r="10866" spans="1:25" x14ac:dyDescent="0.2">
      <c r="A10866" t="s">
        <v>9864</v>
      </c>
      <c r="B10866" t="s">
        <v>1082</v>
      </c>
      <c r="C10866">
        <v>5</v>
      </c>
      <c r="D10866">
        <v>19</v>
      </c>
      <c r="E10866" t="s">
        <v>10338</v>
      </c>
      <c r="F10866">
        <v>335.108</v>
      </c>
      <c r="G10866">
        <v>129.751</v>
      </c>
      <c r="H10866">
        <v>42.442</v>
      </c>
      <c r="I10866">
        <v>43480.631999999998</v>
      </c>
      <c r="J10866">
        <v>17732545</v>
      </c>
      <c r="K10866">
        <v>30.035</v>
      </c>
      <c r="L10866">
        <v>13.26</v>
      </c>
      <c r="M10866">
        <v>10064.91</v>
      </c>
      <c r="N10866">
        <v>4104735</v>
      </c>
      <c r="O10866">
        <v>6.63</v>
      </c>
      <c r="P10866">
        <v>17.907</v>
      </c>
      <c r="Q10866">
        <v>2221.855</v>
      </c>
      <c r="R10866">
        <v>906131</v>
      </c>
      <c r="S10866">
        <v>7.8E-2</v>
      </c>
      <c r="T10866">
        <v>4.47</v>
      </c>
      <c r="U10866">
        <v>26.260999999999999</v>
      </c>
      <c r="V10866">
        <v>10710</v>
      </c>
      <c r="W10866">
        <f t="shared" si="434"/>
        <v>42</v>
      </c>
      <c r="X10866">
        <f t="shared" si="435"/>
        <v>3224.6875</v>
      </c>
      <c r="Y10866">
        <f t="shared" si="436"/>
        <v>69.292000000000002</v>
      </c>
    </row>
    <row r="10867" spans="1:25" x14ac:dyDescent="0.2">
      <c r="A10867" t="s">
        <v>9864</v>
      </c>
      <c r="B10867" t="s">
        <v>1082</v>
      </c>
      <c r="C10867">
        <v>5</v>
      </c>
      <c r="D10867">
        <v>20</v>
      </c>
      <c r="E10867" t="s">
        <v>10339</v>
      </c>
      <c r="F10867">
        <v>296.37400000000002</v>
      </c>
      <c r="G10867">
        <v>120.10899999999999</v>
      </c>
      <c r="H10867">
        <v>42.509</v>
      </c>
      <c r="I10867">
        <v>35597.226000000002</v>
      </c>
      <c r="J10867">
        <v>14517485</v>
      </c>
      <c r="K10867">
        <v>52.103999999999999</v>
      </c>
      <c r="L10867">
        <v>19.664999999999999</v>
      </c>
      <c r="M10867">
        <v>15442.177</v>
      </c>
      <c r="N10867">
        <v>6297726</v>
      </c>
      <c r="O10867">
        <v>10.938000000000001</v>
      </c>
      <c r="P10867">
        <v>21.446999999999999</v>
      </c>
      <c r="Q10867">
        <v>3241.7719999999999</v>
      </c>
      <c r="R10867">
        <v>1322080</v>
      </c>
      <c r="S10867">
        <v>0.114</v>
      </c>
      <c r="T10867">
        <v>5.3890000000000002</v>
      </c>
      <c r="U10867">
        <v>33.764000000000003</v>
      </c>
      <c r="V10867">
        <v>13770</v>
      </c>
      <c r="W10867">
        <f t="shared" si="434"/>
        <v>54</v>
      </c>
      <c r="X10867">
        <f t="shared" si="435"/>
        <v>4958.5464000000002</v>
      </c>
      <c r="Y10867">
        <f t="shared" si="436"/>
        <v>89.691999999999993</v>
      </c>
    </row>
    <row r="10868" spans="1:25" x14ac:dyDescent="0.2">
      <c r="A10868" t="s">
        <v>9864</v>
      </c>
      <c r="B10868" t="s">
        <v>1082</v>
      </c>
      <c r="C10868">
        <v>5</v>
      </c>
      <c r="D10868">
        <v>21</v>
      </c>
      <c r="E10868" t="s">
        <v>10340</v>
      </c>
      <c r="F10868">
        <v>318.93700000000001</v>
      </c>
      <c r="G10868">
        <v>135.90700000000001</v>
      </c>
      <c r="H10868">
        <v>46.362000000000002</v>
      </c>
      <c r="I10868">
        <v>43345.932000000001</v>
      </c>
      <c r="J10868">
        <v>17677611</v>
      </c>
      <c r="K10868">
        <v>23.399000000000001</v>
      </c>
      <c r="L10868">
        <v>9.9009999999999998</v>
      </c>
      <c r="M10868">
        <v>7462.68</v>
      </c>
      <c r="N10868">
        <v>3043477</v>
      </c>
      <c r="O10868">
        <v>4.7869999999999999</v>
      </c>
      <c r="P10868">
        <v>14.048</v>
      </c>
      <c r="Q10868">
        <v>1526.89</v>
      </c>
      <c r="R10868">
        <v>622706</v>
      </c>
      <c r="S10868">
        <v>4.9000000000000002E-2</v>
      </c>
      <c r="T10868">
        <v>3.5350000000000001</v>
      </c>
      <c r="U10868">
        <v>15.632</v>
      </c>
      <c r="V10868">
        <v>6375</v>
      </c>
      <c r="W10868">
        <f t="shared" si="434"/>
        <v>25</v>
      </c>
      <c r="X10868">
        <f t="shared" si="435"/>
        <v>2043.2470000000001</v>
      </c>
      <c r="Y10868">
        <f t="shared" si="436"/>
        <v>40.392000000000003</v>
      </c>
    </row>
    <row r="10869" spans="1:25" x14ac:dyDescent="0.2">
      <c r="A10869" t="s">
        <v>9864</v>
      </c>
      <c r="B10869" t="s">
        <v>1082</v>
      </c>
      <c r="C10869">
        <v>5</v>
      </c>
      <c r="D10869">
        <v>22</v>
      </c>
      <c r="E10869" t="s">
        <v>10341</v>
      </c>
      <c r="F10869">
        <v>215.92</v>
      </c>
      <c r="G10869">
        <v>105.964</v>
      </c>
      <c r="H10869">
        <v>42.357999999999997</v>
      </c>
      <c r="I10869">
        <v>22879.816999999999</v>
      </c>
      <c r="J10869">
        <v>9330991</v>
      </c>
      <c r="K10869">
        <v>28.238</v>
      </c>
      <c r="L10869">
        <v>10.778</v>
      </c>
      <c r="M10869">
        <v>6097.25</v>
      </c>
      <c r="N10869">
        <v>2486619</v>
      </c>
      <c r="O10869">
        <v>6.1520000000000001</v>
      </c>
      <c r="P10869">
        <v>16.324999999999999</v>
      </c>
      <c r="Q10869">
        <v>1328.259</v>
      </c>
      <c r="R10869">
        <v>541699</v>
      </c>
      <c r="S10869">
        <v>8.4000000000000005E-2</v>
      </c>
      <c r="T10869">
        <v>4.6269999999999998</v>
      </c>
      <c r="U10869">
        <v>18.132999999999999</v>
      </c>
      <c r="V10869">
        <v>7395</v>
      </c>
      <c r="W10869">
        <f t="shared" ref="W10869:W10932" si="437">V10869/255</f>
        <v>29</v>
      </c>
      <c r="X10869">
        <f t="shared" si="435"/>
        <v>1705.5743</v>
      </c>
      <c r="Y10869">
        <f t="shared" si="436"/>
        <v>47.192</v>
      </c>
    </row>
    <row r="10870" spans="1:25" x14ac:dyDescent="0.2">
      <c r="A10870" t="s">
        <v>9864</v>
      </c>
      <c r="B10870" t="s">
        <v>1082</v>
      </c>
      <c r="C10870">
        <v>5</v>
      </c>
      <c r="D10870">
        <v>23</v>
      </c>
      <c r="E10870" t="s">
        <v>667</v>
      </c>
      <c r="F10870">
        <v>204.084</v>
      </c>
      <c r="G10870">
        <v>103.253</v>
      </c>
      <c r="H10870">
        <v>45.390999999999998</v>
      </c>
      <c r="I10870">
        <v>21072.262999999999</v>
      </c>
      <c r="J10870">
        <v>8593823</v>
      </c>
      <c r="K10870">
        <v>6.6559999999999997</v>
      </c>
      <c r="L10870">
        <v>4.258</v>
      </c>
      <c r="M10870">
        <v>1358.394</v>
      </c>
      <c r="N10870">
        <v>553989</v>
      </c>
      <c r="O10870">
        <v>1.8320000000000001</v>
      </c>
      <c r="P10870">
        <v>4.5659999999999998</v>
      </c>
      <c r="Q10870">
        <v>373.88499999999999</v>
      </c>
      <c r="R10870">
        <v>152480</v>
      </c>
      <c r="S10870">
        <v>6.0000000000000001E-3</v>
      </c>
      <c r="T10870">
        <v>1.25</v>
      </c>
      <c r="U10870">
        <v>1.2509999999999999</v>
      </c>
      <c r="V10870">
        <v>510</v>
      </c>
      <c r="W10870">
        <f t="shared" si="437"/>
        <v>2</v>
      </c>
      <c r="X10870">
        <f t="shared" si="435"/>
        <v>83.138499999999951</v>
      </c>
      <c r="Y10870">
        <f t="shared" si="436"/>
        <v>1.292</v>
      </c>
    </row>
    <row r="10871" spans="1:25" x14ac:dyDescent="0.2">
      <c r="A10871" t="s">
        <v>9864</v>
      </c>
      <c r="B10871" t="s">
        <v>1082</v>
      </c>
      <c r="C10871">
        <v>5</v>
      </c>
      <c r="D10871">
        <v>24</v>
      </c>
      <c r="E10871" t="s">
        <v>10342</v>
      </c>
      <c r="F10871">
        <v>318.37299999999999</v>
      </c>
      <c r="G10871">
        <v>89.144000000000005</v>
      </c>
      <c r="H10871">
        <v>38.329000000000001</v>
      </c>
      <c r="I10871">
        <v>28381.095000000001</v>
      </c>
      <c r="J10871">
        <v>11574557</v>
      </c>
      <c r="K10871">
        <v>75.061999999999998</v>
      </c>
      <c r="L10871">
        <v>37.712000000000003</v>
      </c>
      <c r="M10871">
        <v>23897.673999999999</v>
      </c>
      <c r="N10871">
        <v>9746100</v>
      </c>
      <c r="O10871">
        <v>2.5859999999999999</v>
      </c>
      <c r="P10871">
        <v>8.8290000000000006</v>
      </c>
      <c r="Q10871">
        <v>823.17600000000004</v>
      </c>
      <c r="R10871">
        <v>335713</v>
      </c>
      <c r="S10871">
        <v>2.4E-2</v>
      </c>
      <c r="T10871">
        <v>2.4510000000000001</v>
      </c>
      <c r="U10871">
        <v>7.5030000000000001</v>
      </c>
      <c r="V10871">
        <v>3060</v>
      </c>
      <c r="W10871">
        <f t="shared" si="437"/>
        <v>12</v>
      </c>
      <c r="X10871">
        <f t="shared" si="435"/>
        <v>846.93320000000006</v>
      </c>
      <c r="Y10871">
        <f t="shared" si="436"/>
        <v>18.291999999999998</v>
      </c>
    </row>
    <row r="10872" spans="1:25" x14ac:dyDescent="0.2">
      <c r="A10872" t="s">
        <v>9864</v>
      </c>
      <c r="B10872" t="s">
        <v>1082</v>
      </c>
      <c r="C10872">
        <v>5</v>
      </c>
      <c r="D10872">
        <v>25</v>
      </c>
      <c r="E10872" t="s">
        <v>10343</v>
      </c>
      <c r="F10872">
        <v>328.983</v>
      </c>
      <c r="G10872">
        <v>99.27</v>
      </c>
      <c r="H10872">
        <v>43.527999999999999</v>
      </c>
      <c r="I10872">
        <v>32658.289000000001</v>
      </c>
      <c r="J10872">
        <v>13318909</v>
      </c>
      <c r="K10872">
        <v>36.179000000000002</v>
      </c>
      <c r="L10872">
        <v>25.477</v>
      </c>
      <c r="M10872">
        <v>11902.428</v>
      </c>
      <c r="N10872">
        <v>4854123</v>
      </c>
      <c r="O10872">
        <v>2.5059999999999998</v>
      </c>
      <c r="P10872">
        <v>8.3019999999999996</v>
      </c>
      <c r="Q10872">
        <v>824.45399999999995</v>
      </c>
      <c r="R10872">
        <v>336234</v>
      </c>
      <c r="S10872">
        <v>1.9E-2</v>
      </c>
      <c r="T10872">
        <v>2.2010000000000001</v>
      </c>
      <c r="U10872">
        <v>6.2530000000000001</v>
      </c>
      <c r="V10872">
        <v>2550</v>
      </c>
      <c r="W10872">
        <f t="shared" si="437"/>
        <v>10</v>
      </c>
      <c r="X10872">
        <f t="shared" si="435"/>
        <v>849.10579999999982</v>
      </c>
      <c r="Y10872">
        <f t="shared" si="436"/>
        <v>14.891999999999999</v>
      </c>
    </row>
    <row r="10873" spans="1:25" x14ac:dyDescent="0.2">
      <c r="A10873" t="s">
        <v>9864</v>
      </c>
      <c r="B10873" t="s">
        <v>1082</v>
      </c>
      <c r="C10873">
        <v>5</v>
      </c>
      <c r="D10873">
        <v>26</v>
      </c>
      <c r="E10873" t="s">
        <v>10344</v>
      </c>
      <c r="F10873">
        <v>340.17899999999997</v>
      </c>
      <c r="G10873">
        <v>94.436999999999998</v>
      </c>
      <c r="H10873">
        <v>38.319000000000003</v>
      </c>
      <c r="I10873">
        <v>32125.512999999999</v>
      </c>
      <c r="J10873">
        <v>13101629</v>
      </c>
      <c r="K10873">
        <v>35.97</v>
      </c>
      <c r="L10873">
        <v>17.861000000000001</v>
      </c>
      <c r="M10873">
        <v>12236.29</v>
      </c>
      <c r="N10873">
        <v>4990281</v>
      </c>
      <c r="O10873">
        <v>3.653</v>
      </c>
      <c r="P10873">
        <v>12.34</v>
      </c>
      <c r="Q10873">
        <v>1242.5309999999999</v>
      </c>
      <c r="R10873">
        <v>506737</v>
      </c>
      <c r="S10873">
        <v>0.04</v>
      </c>
      <c r="T10873">
        <v>3.2109999999999999</v>
      </c>
      <c r="U10873">
        <v>13.756</v>
      </c>
      <c r="V10873">
        <v>5610</v>
      </c>
      <c r="W10873">
        <f t="shared" si="437"/>
        <v>22</v>
      </c>
      <c r="X10873">
        <f t="shared" si="435"/>
        <v>1559.8366999999998</v>
      </c>
      <c r="Y10873">
        <f t="shared" si="436"/>
        <v>35.292000000000002</v>
      </c>
    </row>
    <row r="10874" spans="1:25" x14ac:dyDescent="0.2">
      <c r="A10874" t="s">
        <v>9864</v>
      </c>
      <c r="B10874" t="s">
        <v>1082</v>
      </c>
      <c r="C10874">
        <v>5</v>
      </c>
      <c r="D10874">
        <v>27</v>
      </c>
      <c r="E10874" t="s">
        <v>10345</v>
      </c>
      <c r="F10874">
        <v>241.875</v>
      </c>
      <c r="G10874">
        <v>94.15</v>
      </c>
      <c r="H10874">
        <v>42.087000000000003</v>
      </c>
      <c r="I10874">
        <v>22772.635999999999</v>
      </c>
      <c r="J10874">
        <v>9287280</v>
      </c>
      <c r="K10874">
        <v>4.8369999999999997</v>
      </c>
      <c r="L10874">
        <v>3.3530000000000002</v>
      </c>
      <c r="M10874">
        <v>1169.8389999999999</v>
      </c>
      <c r="N10874">
        <v>477091</v>
      </c>
      <c r="O10874">
        <v>1.506</v>
      </c>
      <c r="P10874">
        <v>3.008</v>
      </c>
      <c r="Q10874">
        <v>364.34100000000001</v>
      </c>
      <c r="R10874">
        <v>148588</v>
      </c>
      <c r="S10874">
        <v>5.0000000000000001E-3</v>
      </c>
      <c r="T10874">
        <v>1.1479999999999999</v>
      </c>
      <c r="U10874">
        <v>1.2509999999999999</v>
      </c>
      <c r="V10874">
        <v>510</v>
      </c>
      <c r="W10874">
        <f t="shared" si="437"/>
        <v>2</v>
      </c>
      <c r="X10874">
        <f t="shared" si="435"/>
        <v>66.913699999999977</v>
      </c>
      <c r="Y10874">
        <f t="shared" si="436"/>
        <v>1.292</v>
      </c>
    </row>
    <row r="10875" spans="1:25" x14ac:dyDescent="0.2">
      <c r="A10875" t="s">
        <v>9864</v>
      </c>
      <c r="B10875" t="s">
        <v>1082</v>
      </c>
      <c r="C10875">
        <v>5</v>
      </c>
      <c r="D10875">
        <v>28</v>
      </c>
      <c r="E10875" t="s">
        <v>10346</v>
      </c>
      <c r="F10875">
        <v>258.74</v>
      </c>
      <c r="G10875">
        <v>90.963999999999999</v>
      </c>
      <c r="H10875">
        <v>41.109000000000002</v>
      </c>
      <c r="I10875">
        <v>23535.938999999998</v>
      </c>
      <c r="J10875">
        <v>9598575</v>
      </c>
      <c r="K10875">
        <v>5.1449999999999996</v>
      </c>
      <c r="L10875">
        <v>3.306</v>
      </c>
      <c r="M10875">
        <v>1331.28</v>
      </c>
      <c r="N10875">
        <v>542931</v>
      </c>
      <c r="O10875">
        <v>1.843</v>
      </c>
      <c r="P10875">
        <v>6.6189999999999998</v>
      </c>
      <c r="Q10875">
        <v>476.774</v>
      </c>
      <c r="R10875">
        <v>194441</v>
      </c>
      <c r="S10875">
        <v>7.0000000000000001E-3</v>
      </c>
      <c r="T10875">
        <v>1.36</v>
      </c>
      <c r="U10875">
        <v>1.8759999999999999</v>
      </c>
      <c r="V10875">
        <v>765</v>
      </c>
      <c r="W10875">
        <f t="shared" si="437"/>
        <v>3</v>
      </c>
      <c r="X10875">
        <f t="shared" si="435"/>
        <v>258.04979999999995</v>
      </c>
      <c r="Y10875">
        <f t="shared" si="436"/>
        <v>2.992</v>
      </c>
    </row>
    <row r="10876" spans="1:25" x14ac:dyDescent="0.2">
      <c r="A10876" t="s">
        <v>9864</v>
      </c>
      <c r="B10876" t="s">
        <v>1082</v>
      </c>
      <c r="C10876">
        <v>5</v>
      </c>
      <c r="D10876">
        <v>29</v>
      </c>
      <c r="E10876" t="s">
        <v>10347</v>
      </c>
      <c r="F10876">
        <v>216.11699999999999</v>
      </c>
      <c r="G10876">
        <v>84.492999999999995</v>
      </c>
      <c r="H10876">
        <v>38.747999999999998</v>
      </c>
      <c r="I10876">
        <v>18260.440999999999</v>
      </c>
      <c r="J10876">
        <v>7447088</v>
      </c>
      <c r="K10876">
        <v>4.2080000000000002</v>
      </c>
      <c r="L10876">
        <v>2.8</v>
      </c>
      <c r="M10876">
        <v>909.34500000000003</v>
      </c>
      <c r="N10876">
        <v>370855</v>
      </c>
      <c r="O10876">
        <v>1.34</v>
      </c>
      <c r="P10876">
        <v>2.3340000000000001</v>
      </c>
      <c r="Q10876">
        <v>289.69</v>
      </c>
      <c r="R10876">
        <v>118143</v>
      </c>
      <c r="S10876">
        <v>3.0000000000000001E-3</v>
      </c>
      <c r="T10876">
        <v>0.85899999999999999</v>
      </c>
      <c r="U10876">
        <v>0.625</v>
      </c>
      <c r="V10876">
        <v>255</v>
      </c>
      <c r="W10876">
        <f t="shared" si="437"/>
        <v>1</v>
      </c>
      <c r="X10876">
        <f t="shared" si="435"/>
        <v>0</v>
      </c>
      <c r="Y10876">
        <f t="shared" si="436"/>
        <v>0</v>
      </c>
    </row>
    <row r="10877" spans="1:25" x14ac:dyDescent="0.2">
      <c r="A10877" t="s">
        <v>9864</v>
      </c>
      <c r="B10877" t="s">
        <v>1082</v>
      </c>
      <c r="C10877">
        <v>6</v>
      </c>
      <c r="D10877">
        <v>1</v>
      </c>
      <c r="E10877" t="s">
        <v>4442</v>
      </c>
      <c r="F10877">
        <v>262.48899999999998</v>
      </c>
      <c r="G10877">
        <v>94.664000000000001</v>
      </c>
      <c r="H10877">
        <v>41.512</v>
      </c>
      <c r="I10877">
        <v>24848.221000000001</v>
      </c>
      <c r="J10877">
        <v>10133758</v>
      </c>
      <c r="K10877">
        <v>4.3710000000000004</v>
      </c>
      <c r="L10877">
        <v>2.3279999999999998</v>
      </c>
      <c r="M10877">
        <v>1147.4690000000001</v>
      </c>
      <c r="N10877">
        <v>467968</v>
      </c>
      <c r="O10877">
        <v>1.133</v>
      </c>
      <c r="P10877">
        <v>0.89500000000000002</v>
      </c>
      <c r="Q10877">
        <v>297.53100000000001</v>
      </c>
      <c r="R10877">
        <v>121341</v>
      </c>
      <c r="S10877">
        <v>0</v>
      </c>
      <c r="T10877">
        <v>0</v>
      </c>
      <c r="U10877">
        <v>0</v>
      </c>
      <c r="V10877">
        <v>0</v>
      </c>
      <c r="W10877">
        <f t="shared" si="437"/>
        <v>0</v>
      </c>
      <c r="X10877">
        <f t="shared" si="435"/>
        <v>0</v>
      </c>
      <c r="Y10877">
        <f t="shared" si="436"/>
        <v>0</v>
      </c>
    </row>
    <row r="10878" spans="1:25" x14ac:dyDescent="0.2">
      <c r="A10878" t="s">
        <v>9864</v>
      </c>
      <c r="B10878" t="s">
        <v>1082</v>
      </c>
      <c r="C10878">
        <v>6</v>
      </c>
      <c r="D10878">
        <v>2</v>
      </c>
      <c r="E10878" t="s">
        <v>9657</v>
      </c>
      <c r="F10878">
        <v>222.798</v>
      </c>
      <c r="G10878">
        <v>106.828</v>
      </c>
      <c r="H10878">
        <v>49.582999999999998</v>
      </c>
      <c r="I10878">
        <v>23801.069</v>
      </c>
      <c r="J10878">
        <v>9706702</v>
      </c>
      <c r="K10878">
        <v>5.3280000000000003</v>
      </c>
      <c r="L10878">
        <v>2.7509999999999999</v>
      </c>
      <c r="M10878">
        <v>1187.116</v>
      </c>
      <c r="N10878">
        <v>484137</v>
      </c>
      <c r="O10878">
        <v>1.6950000000000001</v>
      </c>
      <c r="P10878">
        <v>5.0670000000000002</v>
      </c>
      <c r="Q10878">
        <v>377.69</v>
      </c>
      <c r="R10878">
        <v>154032</v>
      </c>
      <c r="S10878">
        <v>3.0000000000000001E-3</v>
      </c>
      <c r="T10878">
        <v>0.84599999999999997</v>
      </c>
      <c r="U10878">
        <v>0.625</v>
      </c>
      <c r="V10878">
        <v>255</v>
      </c>
      <c r="W10878">
        <f t="shared" si="437"/>
        <v>1</v>
      </c>
      <c r="X10878">
        <f t="shared" si="435"/>
        <v>89.606999999999957</v>
      </c>
      <c r="Y10878">
        <f t="shared" si="436"/>
        <v>0</v>
      </c>
    </row>
    <row r="10879" spans="1:25" x14ac:dyDescent="0.2">
      <c r="A10879" t="s">
        <v>9864</v>
      </c>
      <c r="B10879" t="s">
        <v>1082</v>
      </c>
      <c r="C10879">
        <v>6</v>
      </c>
      <c r="D10879">
        <v>3</v>
      </c>
      <c r="E10879" t="s">
        <v>10348</v>
      </c>
      <c r="F10879">
        <v>313.74900000000002</v>
      </c>
      <c r="G10879">
        <v>98.926000000000002</v>
      </c>
      <c r="H10879">
        <v>41.896999999999998</v>
      </c>
      <c r="I10879">
        <v>31037.975999999999</v>
      </c>
      <c r="J10879">
        <v>12658103</v>
      </c>
      <c r="K10879">
        <v>5.6980000000000004</v>
      </c>
      <c r="L10879">
        <v>2.91</v>
      </c>
      <c r="M10879">
        <v>1787.7860000000001</v>
      </c>
      <c r="N10879">
        <v>729106</v>
      </c>
      <c r="O10879">
        <v>1.583</v>
      </c>
      <c r="P10879">
        <v>5.1859999999999999</v>
      </c>
      <c r="Q10879">
        <v>496.57900000000001</v>
      </c>
      <c r="R10879">
        <v>202518</v>
      </c>
      <c r="S10879">
        <v>2E-3</v>
      </c>
      <c r="T10879">
        <v>0.71299999999999997</v>
      </c>
      <c r="U10879">
        <v>0.625</v>
      </c>
      <c r="V10879">
        <v>255</v>
      </c>
      <c r="W10879">
        <f t="shared" si="437"/>
        <v>1</v>
      </c>
      <c r="X10879">
        <f t="shared" si="435"/>
        <v>291.7183</v>
      </c>
      <c r="Y10879">
        <f t="shared" si="436"/>
        <v>0</v>
      </c>
    </row>
    <row r="10880" spans="1:25" x14ac:dyDescent="0.2">
      <c r="A10880" t="s">
        <v>9864</v>
      </c>
      <c r="B10880" t="s">
        <v>1082</v>
      </c>
      <c r="C10880">
        <v>6</v>
      </c>
      <c r="D10880">
        <v>4</v>
      </c>
      <c r="E10880" t="s">
        <v>10349</v>
      </c>
      <c r="F10880">
        <v>161.36799999999999</v>
      </c>
      <c r="G10880">
        <v>94.501999999999995</v>
      </c>
      <c r="H10880">
        <v>42.357999999999997</v>
      </c>
      <c r="I10880">
        <v>15249.5</v>
      </c>
      <c r="J10880">
        <v>6219147</v>
      </c>
      <c r="K10880">
        <v>9.8670000000000009</v>
      </c>
      <c r="L10880">
        <v>5.6120000000000001</v>
      </c>
      <c r="M10880">
        <v>1592.2049999999999</v>
      </c>
      <c r="N10880">
        <v>649343</v>
      </c>
      <c r="O10880">
        <v>1.746</v>
      </c>
      <c r="P10880">
        <v>2.8439999999999999</v>
      </c>
      <c r="Q10880">
        <v>281.82799999999997</v>
      </c>
      <c r="R10880">
        <v>114937</v>
      </c>
      <c r="S10880">
        <v>8.0000000000000002E-3</v>
      </c>
      <c r="T10880">
        <v>1.4059999999999999</v>
      </c>
      <c r="U10880">
        <v>1.2509999999999999</v>
      </c>
      <c r="V10880">
        <v>510</v>
      </c>
      <c r="W10880">
        <f t="shared" si="437"/>
        <v>2</v>
      </c>
      <c r="X10880">
        <f t="shared" si="435"/>
        <v>0</v>
      </c>
      <c r="Y10880">
        <f t="shared" si="436"/>
        <v>1.292</v>
      </c>
    </row>
    <row r="10881" spans="1:25" x14ac:dyDescent="0.2">
      <c r="A10881" t="s">
        <v>9864</v>
      </c>
      <c r="B10881" t="s">
        <v>1082</v>
      </c>
      <c r="C10881">
        <v>6</v>
      </c>
      <c r="D10881">
        <v>5</v>
      </c>
      <c r="E10881" t="s">
        <v>10350</v>
      </c>
      <c r="F10881">
        <v>301.06400000000002</v>
      </c>
      <c r="G10881">
        <v>114.99</v>
      </c>
      <c r="H10881">
        <v>42.877000000000002</v>
      </c>
      <c r="I10881">
        <v>34619.493999999999</v>
      </c>
      <c r="J10881">
        <v>14118740</v>
      </c>
      <c r="K10881">
        <v>45.033000000000001</v>
      </c>
      <c r="L10881">
        <v>17.207999999999998</v>
      </c>
      <c r="M10881">
        <v>13557.892</v>
      </c>
      <c r="N10881">
        <v>5529265</v>
      </c>
      <c r="O10881">
        <v>4.5380000000000003</v>
      </c>
      <c r="P10881">
        <v>14.819000000000001</v>
      </c>
      <c r="Q10881">
        <v>1366.2239999999999</v>
      </c>
      <c r="R10881">
        <v>557182</v>
      </c>
      <c r="S10881">
        <v>4.2000000000000003E-2</v>
      </c>
      <c r="T10881">
        <v>3.254</v>
      </c>
      <c r="U10881">
        <v>12.505000000000001</v>
      </c>
      <c r="V10881">
        <v>5100</v>
      </c>
      <c r="W10881">
        <f t="shared" si="437"/>
        <v>20</v>
      </c>
      <c r="X10881">
        <f t="shared" si="435"/>
        <v>1770.1147999999998</v>
      </c>
      <c r="Y10881">
        <f t="shared" si="436"/>
        <v>31.892000000000003</v>
      </c>
    </row>
    <row r="10882" spans="1:25" x14ac:dyDescent="0.2">
      <c r="A10882" t="s">
        <v>9864</v>
      </c>
      <c r="B10882" t="s">
        <v>1082</v>
      </c>
      <c r="C10882">
        <v>6</v>
      </c>
      <c r="D10882">
        <v>6</v>
      </c>
      <c r="E10882" t="s">
        <v>743</v>
      </c>
      <c r="F10882">
        <v>448.78399999999999</v>
      </c>
      <c r="G10882">
        <v>115.446</v>
      </c>
      <c r="H10882">
        <v>50.354999999999997</v>
      </c>
      <c r="I10882">
        <v>51810.415999999997</v>
      </c>
      <c r="J10882">
        <v>21129650</v>
      </c>
      <c r="K10882">
        <v>52.505000000000003</v>
      </c>
      <c r="L10882">
        <v>22.253</v>
      </c>
      <c r="M10882">
        <v>23563.429</v>
      </c>
      <c r="N10882">
        <v>9609786</v>
      </c>
      <c r="O10882">
        <v>8.5890000000000004</v>
      </c>
      <c r="P10882">
        <v>19.594000000000001</v>
      </c>
      <c r="Q10882">
        <v>3854.4650000000001</v>
      </c>
      <c r="R10882">
        <v>1571952</v>
      </c>
      <c r="S10882">
        <v>0.10299999999999999</v>
      </c>
      <c r="T10882">
        <v>5.1260000000000003</v>
      </c>
      <c r="U10882">
        <v>46.27</v>
      </c>
      <c r="V10882">
        <v>18870</v>
      </c>
      <c r="W10882">
        <f t="shared" si="437"/>
        <v>74</v>
      </c>
      <c r="X10882">
        <f t="shared" si="435"/>
        <v>6000.1244999999999</v>
      </c>
      <c r="Y10882">
        <f t="shared" si="436"/>
        <v>123.69200000000001</v>
      </c>
    </row>
    <row r="10883" spans="1:25" x14ac:dyDescent="0.2">
      <c r="A10883" t="s">
        <v>9864</v>
      </c>
      <c r="B10883" t="s">
        <v>1082</v>
      </c>
      <c r="C10883">
        <v>6</v>
      </c>
      <c r="D10883">
        <v>7</v>
      </c>
      <c r="E10883" t="s">
        <v>1902</v>
      </c>
      <c r="F10883">
        <v>312.827</v>
      </c>
      <c r="G10883">
        <v>113.673</v>
      </c>
      <c r="H10883">
        <v>42.83</v>
      </c>
      <c r="I10883">
        <v>35559.99</v>
      </c>
      <c r="J10883">
        <v>14502299</v>
      </c>
      <c r="K10883">
        <v>29.478999999999999</v>
      </c>
      <c r="L10883">
        <v>16.898</v>
      </c>
      <c r="M10883">
        <v>9221.6980000000003</v>
      </c>
      <c r="N10883">
        <v>3760851</v>
      </c>
      <c r="O10883">
        <v>4.6740000000000004</v>
      </c>
      <c r="P10883">
        <v>13.281000000000001</v>
      </c>
      <c r="Q10883">
        <v>1462.1790000000001</v>
      </c>
      <c r="R10883">
        <v>596315</v>
      </c>
      <c r="S10883">
        <v>4.3999999999999997E-2</v>
      </c>
      <c r="T10883">
        <v>3.3479999999999999</v>
      </c>
      <c r="U10883">
        <v>13.756</v>
      </c>
      <c r="V10883">
        <v>5610</v>
      </c>
      <c r="W10883">
        <f t="shared" si="437"/>
        <v>22</v>
      </c>
      <c r="X10883">
        <f t="shared" si="435"/>
        <v>1933.2383</v>
      </c>
      <c r="Y10883">
        <f t="shared" si="436"/>
        <v>35.292000000000002</v>
      </c>
    </row>
    <row r="10884" spans="1:25" x14ac:dyDescent="0.2">
      <c r="A10884" t="s">
        <v>9864</v>
      </c>
      <c r="B10884" t="s">
        <v>1082</v>
      </c>
      <c r="C10884">
        <v>6</v>
      </c>
      <c r="D10884">
        <v>8</v>
      </c>
      <c r="E10884" t="s">
        <v>4932</v>
      </c>
      <c r="F10884">
        <v>209.86600000000001</v>
      </c>
      <c r="G10884">
        <v>136.90899999999999</v>
      </c>
      <c r="H10884">
        <v>52.542999999999999</v>
      </c>
      <c r="I10884">
        <v>28732.642</v>
      </c>
      <c r="J10884">
        <v>11717927</v>
      </c>
      <c r="K10884">
        <v>6.1580000000000004</v>
      </c>
      <c r="L10884">
        <v>3.7610000000000001</v>
      </c>
      <c r="M10884">
        <v>1292.268</v>
      </c>
      <c r="N10884">
        <v>527021</v>
      </c>
      <c r="O10884">
        <v>1.6020000000000001</v>
      </c>
      <c r="P10884">
        <v>1.0669999999999999</v>
      </c>
      <c r="Q10884">
        <v>336.29</v>
      </c>
      <c r="R10884">
        <v>137148</v>
      </c>
      <c r="S10884">
        <v>0</v>
      </c>
      <c r="T10884">
        <v>0</v>
      </c>
      <c r="U10884">
        <v>0</v>
      </c>
      <c r="V10884">
        <v>0</v>
      </c>
      <c r="W10884">
        <f t="shared" si="437"/>
        <v>0</v>
      </c>
      <c r="X10884">
        <f t="shared" si="435"/>
        <v>19.227000000000004</v>
      </c>
      <c r="Y10884">
        <f t="shared" si="436"/>
        <v>0</v>
      </c>
    </row>
    <row r="10885" spans="1:25" x14ac:dyDescent="0.2">
      <c r="A10885" t="s">
        <v>9864</v>
      </c>
      <c r="B10885" t="s">
        <v>1082</v>
      </c>
      <c r="C10885">
        <v>6</v>
      </c>
      <c r="D10885">
        <v>9</v>
      </c>
      <c r="E10885" t="s">
        <v>10351</v>
      </c>
      <c r="F10885">
        <v>332.15600000000001</v>
      </c>
      <c r="G10885">
        <v>134.964</v>
      </c>
      <c r="H10885">
        <v>50.677</v>
      </c>
      <c r="I10885">
        <v>44828.97</v>
      </c>
      <c r="J10885">
        <v>18282433</v>
      </c>
      <c r="K10885">
        <v>34.351999999999997</v>
      </c>
      <c r="L10885">
        <v>12.204000000000001</v>
      </c>
      <c r="M10885">
        <v>11410.314</v>
      </c>
      <c r="N10885">
        <v>4653426</v>
      </c>
      <c r="O10885">
        <v>5.55</v>
      </c>
      <c r="P10885">
        <v>12.532</v>
      </c>
      <c r="Q10885">
        <v>1843.41</v>
      </c>
      <c r="R10885">
        <v>751791</v>
      </c>
      <c r="S10885">
        <v>7.9000000000000001E-2</v>
      </c>
      <c r="T10885">
        <v>4.4889999999999999</v>
      </c>
      <c r="U10885">
        <v>26.260999999999999</v>
      </c>
      <c r="V10885">
        <v>10710</v>
      </c>
      <c r="W10885">
        <f t="shared" si="437"/>
        <v>42</v>
      </c>
      <c r="X10885">
        <f t="shared" si="435"/>
        <v>2581.3310000000001</v>
      </c>
      <c r="Y10885">
        <f t="shared" si="436"/>
        <v>69.292000000000002</v>
      </c>
    </row>
    <row r="10886" spans="1:25" x14ac:dyDescent="0.2">
      <c r="A10886" t="s">
        <v>9864</v>
      </c>
      <c r="B10886" t="s">
        <v>1082</v>
      </c>
      <c r="C10886">
        <v>6</v>
      </c>
      <c r="D10886">
        <v>10</v>
      </c>
      <c r="E10886" t="s">
        <v>7439</v>
      </c>
      <c r="F10886">
        <v>180.91800000000001</v>
      </c>
      <c r="G10886">
        <v>106.26300000000001</v>
      </c>
      <c r="H10886">
        <v>55.904000000000003</v>
      </c>
      <c r="I10886">
        <v>19224.864000000001</v>
      </c>
      <c r="J10886">
        <v>7840405</v>
      </c>
      <c r="K10886">
        <v>7.0830000000000002</v>
      </c>
      <c r="L10886">
        <v>4.8490000000000002</v>
      </c>
      <c r="M10886">
        <v>1281.357</v>
      </c>
      <c r="N10886">
        <v>522571</v>
      </c>
      <c r="O10886">
        <v>1.639</v>
      </c>
      <c r="P10886">
        <v>1.1020000000000001</v>
      </c>
      <c r="Q10886">
        <v>296.46199999999999</v>
      </c>
      <c r="R10886">
        <v>120905</v>
      </c>
      <c r="S10886">
        <v>0</v>
      </c>
      <c r="T10886">
        <v>0</v>
      </c>
      <c r="U10886">
        <v>0</v>
      </c>
      <c r="V10886">
        <v>0</v>
      </c>
      <c r="W10886">
        <f t="shared" si="437"/>
        <v>0</v>
      </c>
      <c r="X10886">
        <f t="shared" si="435"/>
        <v>0</v>
      </c>
      <c r="Y10886">
        <f t="shared" si="436"/>
        <v>0</v>
      </c>
    </row>
    <row r="10887" spans="1:25" x14ac:dyDescent="0.2">
      <c r="A10887" t="s">
        <v>9864</v>
      </c>
      <c r="B10887" t="s">
        <v>1082</v>
      </c>
      <c r="C10887">
        <v>6</v>
      </c>
      <c r="D10887">
        <v>12</v>
      </c>
      <c r="E10887" t="s">
        <v>7698</v>
      </c>
      <c r="F10887">
        <v>318.81</v>
      </c>
      <c r="G10887">
        <v>117.58</v>
      </c>
      <c r="H10887">
        <v>47.698999999999998</v>
      </c>
      <c r="I10887">
        <v>37485.665000000001</v>
      </c>
      <c r="J10887">
        <v>15287640</v>
      </c>
      <c r="K10887">
        <v>40.106999999999999</v>
      </c>
      <c r="L10887">
        <v>19.216999999999999</v>
      </c>
      <c r="M10887">
        <v>12786.368</v>
      </c>
      <c r="N10887">
        <v>5214617</v>
      </c>
      <c r="O10887">
        <v>4.34</v>
      </c>
      <c r="P10887">
        <v>13.632</v>
      </c>
      <c r="Q10887">
        <v>1383.5920000000001</v>
      </c>
      <c r="R10887">
        <v>564265</v>
      </c>
      <c r="S10887">
        <v>4.4999999999999998E-2</v>
      </c>
      <c r="T10887">
        <v>3.391</v>
      </c>
      <c r="U10887">
        <v>14.381</v>
      </c>
      <c r="V10887">
        <v>5865</v>
      </c>
      <c r="W10887">
        <f t="shared" si="437"/>
        <v>23</v>
      </c>
      <c r="X10887">
        <f t="shared" si="435"/>
        <v>1799.6404</v>
      </c>
      <c r="Y10887">
        <f t="shared" si="436"/>
        <v>36.992000000000004</v>
      </c>
    </row>
    <row r="10888" spans="1:25" x14ac:dyDescent="0.2">
      <c r="A10888" t="s">
        <v>9864</v>
      </c>
      <c r="B10888" t="s">
        <v>1082</v>
      </c>
      <c r="C10888">
        <v>6</v>
      </c>
      <c r="D10888">
        <v>13</v>
      </c>
      <c r="E10888" t="s">
        <v>10352</v>
      </c>
      <c r="F10888">
        <v>338.34699999999998</v>
      </c>
      <c r="G10888">
        <v>130.30600000000001</v>
      </c>
      <c r="H10888">
        <v>48.237000000000002</v>
      </c>
      <c r="I10888">
        <v>44088.805</v>
      </c>
      <c r="J10888">
        <v>17980574</v>
      </c>
      <c r="K10888">
        <v>30.113</v>
      </c>
      <c r="L10888">
        <v>12.055</v>
      </c>
      <c r="M10888">
        <v>10188.688</v>
      </c>
      <c r="N10888">
        <v>4155215</v>
      </c>
      <c r="O10888">
        <v>4.6680000000000001</v>
      </c>
      <c r="P10888">
        <v>14.076000000000001</v>
      </c>
      <c r="Q10888">
        <v>1579.5160000000001</v>
      </c>
      <c r="R10888">
        <v>644168</v>
      </c>
      <c r="S10888">
        <v>4.8000000000000001E-2</v>
      </c>
      <c r="T10888">
        <v>3.5</v>
      </c>
      <c r="U10888">
        <v>16.257000000000001</v>
      </c>
      <c r="V10888">
        <v>6630</v>
      </c>
      <c r="W10888">
        <f t="shared" si="437"/>
        <v>26</v>
      </c>
      <c r="X10888">
        <f t="shared" si="435"/>
        <v>2132.7112000000002</v>
      </c>
      <c r="Y10888">
        <f t="shared" si="436"/>
        <v>42.091999999999999</v>
      </c>
    </row>
    <row r="10889" spans="1:25" x14ac:dyDescent="0.2">
      <c r="A10889" t="s">
        <v>9864</v>
      </c>
      <c r="B10889" t="s">
        <v>1082</v>
      </c>
      <c r="C10889">
        <v>6</v>
      </c>
      <c r="D10889">
        <v>14</v>
      </c>
      <c r="E10889" t="s">
        <v>10353</v>
      </c>
      <c r="F10889">
        <v>229.804</v>
      </c>
      <c r="G10889">
        <v>114.45399999999999</v>
      </c>
      <c r="H10889">
        <v>53.436</v>
      </c>
      <c r="I10889">
        <v>26302.013999999999</v>
      </c>
      <c r="J10889">
        <v>10726653</v>
      </c>
      <c r="K10889">
        <v>5.867</v>
      </c>
      <c r="L10889">
        <v>3.823</v>
      </c>
      <c r="M10889">
        <v>1348.2260000000001</v>
      </c>
      <c r="N10889">
        <v>549842</v>
      </c>
      <c r="O10889">
        <v>2</v>
      </c>
      <c r="P10889">
        <v>5.1479999999999997</v>
      </c>
      <c r="Q10889">
        <v>459.58499999999998</v>
      </c>
      <c r="R10889">
        <v>187431</v>
      </c>
      <c r="S10889">
        <v>5.0000000000000001E-3</v>
      </c>
      <c r="T10889">
        <v>1.1779999999999999</v>
      </c>
      <c r="U10889">
        <v>1.2509999999999999</v>
      </c>
      <c r="V10889">
        <v>510</v>
      </c>
      <c r="W10889">
        <f t="shared" si="437"/>
        <v>2</v>
      </c>
      <c r="X10889">
        <f t="shared" si="435"/>
        <v>228.82849999999993</v>
      </c>
      <c r="Y10889">
        <f t="shared" si="436"/>
        <v>1.292</v>
      </c>
    </row>
    <row r="10890" spans="1:25" x14ac:dyDescent="0.2">
      <c r="A10890" t="s">
        <v>9864</v>
      </c>
      <c r="B10890" t="s">
        <v>1082</v>
      </c>
      <c r="C10890">
        <v>6</v>
      </c>
      <c r="D10890">
        <v>15</v>
      </c>
      <c r="E10890" t="s">
        <v>3577</v>
      </c>
      <c r="F10890">
        <v>349.82100000000003</v>
      </c>
      <c r="G10890">
        <v>129.93100000000001</v>
      </c>
      <c r="H10890">
        <v>50.295999999999999</v>
      </c>
      <c r="I10890">
        <v>45452.464</v>
      </c>
      <c r="J10890">
        <v>18536710</v>
      </c>
      <c r="K10890">
        <v>16.997</v>
      </c>
      <c r="L10890">
        <v>12.207000000000001</v>
      </c>
      <c r="M10890">
        <v>5945.8379999999997</v>
      </c>
      <c r="N10890">
        <v>2424869</v>
      </c>
      <c r="O10890">
        <v>2.105</v>
      </c>
      <c r="P10890">
        <v>5.1639999999999997</v>
      </c>
      <c r="Q10890">
        <v>736.23500000000001</v>
      </c>
      <c r="R10890">
        <v>300256</v>
      </c>
      <c r="S10890">
        <v>8.9999999999999993E-3</v>
      </c>
      <c r="T10890">
        <v>1.51</v>
      </c>
      <c r="U10890">
        <v>3.1259999999999999</v>
      </c>
      <c r="V10890">
        <v>1275</v>
      </c>
      <c r="W10890">
        <f t="shared" si="437"/>
        <v>5</v>
      </c>
      <c r="X10890">
        <f t="shared" si="435"/>
        <v>699.13350000000003</v>
      </c>
      <c r="Y10890">
        <f t="shared" si="436"/>
        <v>6.3919999999999995</v>
      </c>
    </row>
    <row r="10891" spans="1:25" x14ac:dyDescent="0.2">
      <c r="A10891" t="s">
        <v>9864</v>
      </c>
      <c r="B10891" t="s">
        <v>1082</v>
      </c>
      <c r="C10891">
        <v>6</v>
      </c>
      <c r="D10891">
        <v>17</v>
      </c>
      <c r="E10891" t="s">
        <v>10354</v>
      </c>
      <c r="F10891">
        <v>290.26299999999998</v>
      </c>
      <c r="G10891">
        <v>126.742</v>
      </c>
      <c r="H10891">
        <v>47.279000000000003</v>
      </c>
      <c r="I10891">
        <v>36788.652999999998</v>
      </c>
      <c r="J10891">
        <v>15003380</v>
      </c>
      <c r="K10891">
        <v>34.737000000000002</v>
      </c>
      <c r="L10891">
        <v>15.994</v>
      </c>
      <c r="M10891">
        <v>10082.832</v>
      </c>
      <c r="N10891">
        <v>4112044</v>
      </c>
      <c r="O10891">
        <v>4.1319999999999997</v>
      </c>
      <c r="P10891">
        <v>16.09</v>
      </c>
      <c r="Q10891">
        <v>1199.2429999999999</v>
      </c>
      <c r="R10891">
        <v>489083</v>
      </c>
      <c r="S10891">
        <v>0.03</v>
      </c>
      <c r="T10891">
        <v>2.7730000000000001</v>
      </c>
      <c r="U10891">
        <v>8.7539999999999996</v>
      </c>
      <c r="V10891">
        <v>3570</v>
      </c>
      <c r="W10891">
        <f t="shared" si="437"/>
        <v>14</v>
      </c>
      <c r="X10891">
        <f t="shared" si="435"/>
        <v>1486.2470999999998</v>
      </c>
      <c r="Y10891">
        <f t="shared" si="436"/>
        <v>21.692</v>
      </c>
    </row>
    <row r="10892" spans="1:25" x14ac:dyDescent="0.2">
      <c r="A10892" t="s">
        <v>9864</v>
      </c>
      <c r="B10892" t="s">
        <v>1082</v>
      </c>
      <c r="C10892">
        <v>6</v>
      </c>
      <c r="D10892">
        <v>18</v>
      </c>
      <c r="E10892" t="s">
        <v>2444</v>
      </c>
      <c r="F10892">
        <v>117.09399999999999</v>
      </c>
      <c r="G10892">
        <v>108.848</v>
      </c>
      <c r="H10892">
        <v>50.475000000000001</v>
      </c>
      <c r="I10892">
        <v>12745.394</v>
      </c>
      <c r="J10892">
        <v>5197907</v>
      </c>
      <c r="K10892">
        <v>6.1289999999999996</v>
      </c>
      <c r="L10892">
        <v>3.9420000000000002</v>
      </c>
      <c r="M10892">
        <v>717.66600000000005</v>
      </c>
      <c r="N10892">
        <v>292683</v>
      </c>
      <c r="O10892">
        <v>1.609</v>
      </c>
      <c r="P10892">
        <v>2.4020000000000001</v>
      </c>
      <c r="Q10892">
        <v>188.44800000000001</v>
      </c>
      <c r="R10892">
        <v>76854</v>
      </c>
      <c r="S10892">
        <v>0</v>
      </c>
      <c r="T10892">
        <v>0</v>
      </c>
      <c r="U10892">
        <v>0</v>
      </c>
      <c r="V10892">
        <v>0</v>
      </c>
      <c r="W10892">
        <f t="shared" si="437"/>
        <v>0</v>
      </c>
      <c r="X10892">
        <f t="shared" si="435"/>
        <v>0</v>
      </c>
      <c r="Y10892">
        <f t="shared" si="436"/>
        <v>0</v>
      </c>
    </row>
    <row r="10893" spans="1:25" x14ac:dyDescent="0.2">
      <c r="A10893" t="s">
        <v>9864</v>
      </c>
      <c r="B10893" t="s">
        <v>1082</v>
      </c>
      <c r="C10893">
        <v>6</v>
      </c>
      <c r="D10893">
        <v>19</v>
      </c>
      <c r="E10893" t="s">
        <v>8076</v>
      </c>
      <c r="F10893">
        <v>235.59</v>
      </c>
      <c r="G10893">
        <v>123.151</v>
      </c>
      <c r="H10893">
        <v>51.698999999999998</v>
      </c>
      <c r="I10893">
        <v>29013.241999999998</v>
      </c>
      <c r="J10893">
        <v>11832363</v>
      </c>
      <c r="K10893">
        <v>7.0549999999999997</v>
      </c>
      <c r="L10893">
        <v>5.4660000000000002</v>
      </c>
      <c r="M10893">
        <v>1662.002</v>
      </c>
      <c r="N10893">
        <v>677808</v>
      </c>
      <c r="O10893">
        <v>2.1280000000000001</v>
      </c>
      <c r="P10893">
        <v>8.3780000000000001</v>
      </c>
      <c r="Q10893">
        <v>501.34300000000002</v>
      </c>
      <c r="R10893">
        <v>204461</v>
      </c>
      <c r="S10893">
        <v>5.0000000000000001E-3</v>
      </c>
      <c r="T10893">
        <v>1.163</v>
      </c>
      <c r="U10893">
        <v>1.2509999999999999</v>
      </c>
      <c r="V10893">
        <v>510</v>
      </c>
      <c r="W10893">
        <f t="shared" si="437"/>
        <v>2</v>
      </c>
      <c r="X10893">
        <f t="shared" si="435"/>
        <v>299.81709999999998</v>
      </c>
      <c r="Y10893">
        <f t="shared" si="436"/>
        <v>1.292</v>
      </c>
    </row>
    <row r="10894" spans="1:25" x14ac:dyDescent="0.2">
      <c r="A10894" t="s">
        <v>9864</v>
      </c>
      <c r="B10894" t="s">
        <v>1082</v>
      </c>
      <c r="C10894">
        <v>6</v>
      </c>
      <c r="D10894">
        <v>21</v>
      </c>
      <c r="E10894" t="s">
        <v>3526</v>
      </c>
      <c r="F10894">
        <v>274.72699999999998</v>
      </c>
      <c r="G10894">
        <v>125.979</v>
      </c>
      <c r="H10894">
        <v>49.298000000000002</v>
      </c>
      <c r="I10894">
        <v>34609.839999999997</v>
      </c>
      <c r="J10894">
        <v>14114803</v>
      </c>
      <c r="K10894">
        <v>27.742999999999999</v>
      </c>
      <c r="L10894">
        <v>15.302</v>
      </c>
      <c r="M10894">
        <v>7621.8819999999996</v>
      </c>
      <c r="N10894">
        <v>3108404</v>
      </c>
      <c r="O10894">
        <v>3.262</v>
      </c>
      <c r="P10894">
        <v>9.2379999999999995</v>
      </c>
      <c r="Q10894">
        <v>896.24900000000002</v>
      </c>
      <c r="R10894">
        <v>365514</v>
      </c>
      <c r="S10894">
        <v>2.7E-2</v>
      </c>
      <c r="T10894">
        <v>2.6389999999999998</v>
      </c>
      <c r="U10894">
        <v>7.5030000000000001</v>
      </c>
      <c r="V10894">
        <v>3060</v>
      </c>
      <c r="W10894">
        <f t="shared" si="437"/>
        <v>12</v>
      </c>
      <c r="X10894">
        <f t="shared" si="435"/>
        <v>971.15729999999996</v>
      </c>
      <c r="Y10894">
        <f t="shared" si="436"/>
        <v>18.291999999999998</v>
      </c>
    </row>
    <row r="10895" spans="1:25" x14ac:dyDescent="0.2">
      <c r="A10895" t="s">
        <v>9864</v>
      </c>
      <c r="B10895" t="s">
        <v>1082</v>
      </c>
      <c r="C10895">
        <v>6</v>
      </c>
      <c r="D10895">
        <v>23</v>
      </c>
      <c r="E10895" t="s">
        <v>10355</v>
      </c>
      <c r="F10895">
        <v>171.85300000000001</v>
      </c>
      <c r="G10895">
        <v>86.808000000000007</v>
      </c>
      <c r="H10895">
        <v>46.993000000000002</v>
      </c>
      <c r="I10895">
        <v>14918.153</v>
      </c>
      <c r="J10895">
        <v>6084015</v>
      </c>
      <c r="K10895">
        <v>4.968</v>
      </c>
      <c r="L10895">
        <v>2.899</v>
      </c>
      <c r="M10895">
        <v>853.74099999999999</v>
      </c>
      <c r="N10895">
        <v>348178</v>
      </c>
      <c r="O10895">
        <v>1.41</v>
      </c>
      <c r="P10895">
        <v>1.0469999999999999</v>
      </c>
      <c r="Q10895">
        <v>242.22800000000001</v>
      </c>
      <c r="R10895">
        <v>98787</v>
      </c>
      <c r="S10895">
        <v>0</v>
      </c>
      <c r="T10895">
        <v>0</v>
      </c>
      <c r="U10895">
        <v>0</v>
      </c>
      <c r="V10895">
        <v>0</v>
      </c>
      <c r="W10895">
        <f t="shared" si="437"/>
        <v>0</v>
      </c>
      <c r="X10895">
        <f t="shared" si="435"/>
        <v>0</v>
      </c>
      <c r="Y10895">
        <f t="shared" si="436"/>
        <v>0</v>
      </c>
    </row>
    <row r="10896" spans="1:25" x14ac:dyDescent="0.2">
      <c r="A10896" t="s">
        <v>9864</v>
      </c>
      <c r="B10896" t="s">
        <v>1082</v>
      </c>
      <c r="C10896">
        <v>6</v>
      </c>
      <c r="D10896">
        <v>24</v>
      </c>
      <c r="E10896" t="s">
        <v>10356</v>
      </c>
      <c r="F10896">
        <v>178.03200000000001</v>
      </c>
      <c r="G10896">
        <v>96.61</v>
      </c>
      <c r="H10896">
        <v>38.283999999999999</v>
      </c>
      <c r="I10896">
        <v>17199.71</v>
      </c>
      <c r="J10896">
        <v>7014494</v>
      </c>
      <c r="K10896">
        <v>22.370999999999999</v>
      </c>
      <c r="L10896">
        <v>9.3889999999999993</v>
      </c>
      <c r="M10896">
        <v>3982.6860000000001</v>
      </c>
      <c r="N10896">
        <v>1624244</v>
      </c>
      <c r="O10896">
        <v>4.2080000000000002</v>
      </c>
      <c r="P10896">
        <v>9.452</v>
      </c>
      <c r="Q10896">
        <v>749.07600000000002</v>
      </c>
      <c r="R10896">
        <v>305493</v>
      </c>
      <c r="S10896">
        <v>5.6000000000000001E-2</v>
      </c>
      <c r="T10896">
        <v>3.7850000000000001</v>
      </c>
      <c r="U10896">
        <v>10.004</v>
      </c>
      <c r="V10896">
        <v>4080</v>
      </c>
      <c r="W10896">
        <f t="shared" si="437"/>
        <v>16</v>
      </c>
      <c r="X10896">
        <f t="shared" si="435"/>
        <v>720.96320000000003</v>
      </c>
      <c r="Y10896">
        <f t="shared" si="436"/>
        <v>25.091999999999999</v>
      </c>
    </row>
    <row r="10897" spans="1:25" x14ac:dyDescent="0.2">
      <c r="A10897" t="s">
        <v>9864</v>
      </c>
      <c r="B10897" t="s">
        <v>1082</v>
      </c>
      <c r="C10897">
        <v>6</v>
      </c>
      <c r="D10897">
        <v>26</v>
      </c>
      <c r="E10897" t="s">
        <v>10357</v>
      </c>
      <c r="F10897">
        <v>312.66000000000003</v>
      </c>
      <c r="G10897">
        <v>83.156999999999996</v>
      </c>
      <c r="H10897">
        <v>37.029000000000003</v>
      </c>
      <c r="I10897">
        <v>26000.01</v>
      </c>
      <c r="J10897">
        <v>10603488</v>
      </c>
      <c r="K10897">
        <v>3.8769999999999998</v>
      </c>
      <c r="L10897">
        <v>2.444</v>
      </c>
      <c r="M10897">
        <v>1212.3050000000001</v>
      </c>
      <c r="N10897">
        <v>494410</v>
      </c>
      <c r="O10897">
        <v>1.478</v>
      </c>
      <c r="P10897">
        <v>5.3419999999999996</v>
      </c>
      <c r="Q10897">
        <v>462.19400000000002</v>
      </c>
      <c r="R10897">
        <v>188495</v>
      </c>
      <c r="S10897">
        <v>0.01</v>
      </c>
      <c r="T10897">
        <v>1.597</v>
      </c>
      <c r="U10897">
        <v>3.1259999999999999</v>
      </c>
      <c r="V10897">
        <v>1275</v>
      </c>
      <c r="W10897">
        <f t="shared" si="437"/>
        <v>5</v>
      </c>
      <c r="X10897">
        <f t="shared" si="435"/>
        <v>233.2638</v>
      </c>
      <c r="Y10897">
        <f t="shared" si="436"/>
        <v>6.3919999999999995</v>
      </c>
    </row>
    <row r="10898" spans="1:25" x14ac:dyDescent="0.2">
      <c r="A10898" t="s">
        <v>9864</v>
      </c>
      <c r="B10898" t="s">
        <v>1082</v>
      </c>
      <c r="C10898">
        <v>7</v>
      </c>
      <c r="D10898">
        <v>1</v>
      </c>
      <c r="E10898" t="s">
        <v>1897</v>
      </c>
      <c r="F10898">
        <v>335.19200000000001</v>
      </c>
      <c r="G10898">
        <v>114.855</v>
      </c>
      <c r="H10898">
        <v>40.930999999999997</v>
      </c>
      <c r="I10898">
        <v>38498.525000000001</v>
      </c>
      <c r="J10898">
        <v>15700711</v>
      </c>
      <c r="K10898">
        <v>56.116999999999997</v>
      </c>
      <c r="L10898">
        <v>20.123000000000001</v>
      </c>
      <c r="M10898">
        <v>18810.087</v>
      </c>
      <c r="N10898">
        <v>7671248</v>
      </c>
      <c r="O10898">
        <v>8.1669999999999998</v>
      </c>
      <c r="P10898">
        <v>17.774000000000001</v>
      </c>
      <c r="Q10898">
        <v>2737.393</v>
      </c>
      <c r="R10898">
        <v>1116381</v>
      </c>
      <c r="S10898">
        <v>0.11899999999999999</v>
      </c>
      <c r="T10898">
        <v>5.516</v>
      </c>
      <c r="U10898">
        <v>40.017000000000003</v>
      </c>
      <c r="V10898">
        <v>16320</v>
      </c>
      <c r="W10898">
        <f t="shared" si="437"/>
        <v>64</v>
      </c>
      <c r="X10898">
        <f t="shared" si="435"/>
        <v>4101.1021000000001</v>
      </c>
      <c r="Y10898">
        <f t="shared" si="436"/>
        <v>106.69199999999999</v>
      </c>
    </row>
    <row r="10899" spans="1:25" x14ac:dyDescent="0.2">
      <c r="A10899" t="s">
        <v>9864</v>
      </c>
      <c r="B10899" t="s">
        <v>1082</v>
      </c>
      <c r="C10899">
        <v>7</v>
      </c>
      <c r="D10899">
        <v>2</v>
      </c>
      <c r="E10899" t="s">
        <v>9514</v>
      </c>
      <c r="F10899">
        <v>190.25299999999999</v>
      </c>
      <c r="G10899">
        <v>122.377</v>
      </c>
      <c r="H10899">
        <v>47.456000000000003</v>
      </c>
      <c r="I10899">
        <v>23282.466</v>
      </c>
      <c r="J10899">
        <v>9495202</v>
      </c>
      <c r="K10899">
        <v>18.010000000000002</v>
      </c>
      <c r="L10899">
        <v>8.0030000000000001</v>
      </c>
      <c r="M10899">
        <v>3426.491</v>
      </c>
      <c r="N10899">
        <v>1397413</v>
      </c>
      <c r="O10899">
        <v>3.097</v>
      </c>
      <c r="P10899">
        <v>9.2850000000000001</v>
      </c>
      <c r="Q10899">
        <v>589.19399999999996</v>
      </c>
      <c r="R10899">
        <v>240289</v>
      </c>
      <c r="S10899">
        <v>2.5999999999999999E-2</v>
      </c>
      <c r="T10899">
        <v>2.589</v>
      </c>
      <c r="U10899">
        <v>5.0019999999999998</v>
      </c>
      <c r="V10899">
        <v>2040</v>
      </c>
      <c r="W10899">
        <f t="shared" si="437"/>
        <v>8</v>
      </c>
      <c r="X10899">
        <f t="shared" si="435"/>
        <v>449.16379999999987</v>
      </c>
      <c r="Y10899">
        <f t="shared" si="436"/>
        <v>11.491999999999999</v>
      </c>
    </row>
    <row r="10900" spans="1:25" x14ac:dyDescent="0.2">
      <c r="A10900" t="s">
        <v>9864</v>
      </c>
      <c r="B10900" t="s">
        <v>1082</v>
      </c>
      <c r="C10900">
        <v>7</v>
      </c>
      <c r="D10900">
        <v>3</v>
      </c>
      <c r="E10900" t="s">
        <v>10358</v>
      </c>
      <c r="F10900">
        <v>249.62299999999999</v>
      </c>
      <c r="G10900">
        <v>112.624</v>
      </c>
      <c r="H10900">
        <v>48.595999999999997</v>
      </c>
      <c r="I10900">
        <v>28113.503000000001</v>
      </c>
      <c r="J10900">
        <v>11465426</v>
      </c>
      <c r="K10900">
        <v>6.6379999999999999</v>
      </c>
      <c r="L10900">
        <v>3.15</v>
      </c>
      <c r="M10900">
        <v>1657.09</v>
      </c>
      <c r="N10900">
        <v>675805</v>
      </c>
      <c r="O10900">
        <v>1.7250000000000001</v>
      </c>
      <c r="P10900">
        <v>3.6120000000000001</v>
      </c>
      <c r="Q10900">
        <v>430.536</v>
      </c>
      <c r="R10900">
        <v>175584</v>
      </c>
      <c r="S10900">
        <v>5.0000000000000001E-3</v>
      </c>
      <c r="T10900">
        <v>1.1299999999999999</v>
      </c>
      <c r="U10900">
        <v>1.2509999999999999</v>
      </c>
      <c r="V10900">
        <v>510</v>
      </c>
      <c r="W10900">
        <f t="shared" si="437"/>
        <v>2</v>
      </c>
      <c r="X10900">
        <f t="shared" si="435"/>
        <v>179.44519999999997</v>
      </c>
      <c r="Y10900">
        <f t="shared" si="436"/>
        <v>1.292</v>
      </c>
    </row>
    <row r="10901" spans="1:25" x14ac:dyDescent="0.2">
      <c r="A10901" t="s">
        <v>9864</v>
      </c>
      <c r="B10901" t="s">
        <v>1082</v>
      </c>
      <c r="C10901">
        <v>7</v>
      </c>
      <c r="D10901">
        <v>6</v>
      </c>
      <c r="E10901" t="s">
        <v>8081</v>
      </c>
      <c r="F10901">
        <v>165.512</v>
      </c>
      <c r="G10901">
        <v>120.02500000000001</v>
      </c>
      <c r="H10901">
        <v>43.741</v>
      </c>
      <c r="I10901">
        <v>19865.507000000001</v>
      </c>
      <c r="J10901">
        <v>8101676</v>
      </c>
      <c r="K10901">
        <v>61.444000000000003</v>
      </c>
      <c r="L10901">
        <v>19.579000000000001</v>
      </c>
      <c r="M10901">
        <v>10169.678</v>
      </c>
      <c r="N10901">
        <v>4147462</v>
      </c>
      <c r="O10901">
        <v>9.782</v>
      </c>
      <c r="P10901">
        <v>19.946000000000002</v>
      </c>
      <c r="Q10901">
        <v>1619.0350000000001</v>
      </c>
      <c r="R10901">
        <v>660285</v>
      </c>
      <c r="S10901">
        <v>0.13600000000000001</v>
      </c>
      <c r="T10901">
        <v>5.8869999999999996</v>
      </c>
      <c r="U10901">
        <v>22.51</v>
      </c>
      <c r="V10901">
        <v>9180</v>
      </c>
      <c r="W10901">
        <f t="shared" si="437"/>
        <v>36</v>
      </c>
      <c r="X10901">
        <f t="shared" si="435"/>
        <v>2199.8935000000001</v>
      </c>
      <c r="Y10901">
        <f t="shared" si="436"/>
        <v>59.091999999999992</v>
      </c>
    </row>
    <row r="10902" spans="1:25" x14ac:dyDescent="0.2">
      <c r="A10902" t="s">
        <v>9864</v>
      </c>
      <c r="B10902" t="s">
        <v>1082</v>
      </c>
      <c r="C10902">
        <v>7</v>
      </c>
      <c r="D10902">
        <v>7</v>
      </c>
      <c r="E10902" t="s">
        <v>2681</v>
      </c>
      <c r="F10902">
        <v>149.10300000000001</v>
      </c>
      <c r="G10902">
        <v>103.866</v>
      </c>
      <c r="H10902">
        <v>41.412999999999997</v>
      </c>
      <c r="I10902">
        <v>15486.642</v>
      </c>
      <c r="J10902">
        <v>6315860</v>
      </c>
      <c r="K10902">
        <v>63.466999999999999</v>
      </c>
      <c r="L10902">
        <v>21.295000000000002</v>
      </c>
      <c r="M10902">
        <v>9463.0830000000005</v>
      </c>
      <c r="N10902">
        <v>3859294</v>
      </c>
      <c r="O10902">
        <v>11.522</v>
      </c>
      <c r="P10902">
        <v>21.581</v>
      </c>
      <c r="Q10902">
        <v>1717.9590000000001</v>
      </c>
      <c r="R10902">
        <v>700629</v>
      </c>
      <c r="S10902">
        <v>0.109</v>
      </c>
      <c r="T10902">
        <v>5.2720000000000002</v>
      </c>
      <c r="U10902">
        <v>16.257000000000001</v>
      </c>
      <c r="V10902">
        <v>6630</v>
      </c>
      <c r="W10902">
        <f t="shared" si="437"/>
        <v>26</v>
      </c>
      <c r="X10902">
        <f t="shared" si="435"/>
        <v>2368.0643</v>
      </c>
      <c r="Y10902">
        <f t="shared" si="436"/>
        <v>42.091999999999999</v>
      </c>
    </row>
    <row r="10903" spans="1:25" x14ac:dyDescent="0.2">
      <c r="A10903" t="s">
        <v>9864</v>
      </c>
      <c r="B10903" t="s">
        <v>1082</v>
      </c>
      <c r="C10903">
        <v>7</v>
      </c>
      <c r="D10903">
        <v>9</v>
      </c>
      <c r="E10903" t="s">
        <v>10359</v>
      </c>
      <c r="F10903">
        <v>158.05000000000001</v>
      </c>
      <c r="G10903">
        <v>92.989000000000004</v>
      </c>
      <c r="H10903">
        <v>47.768999999999998</v>
      </c>
      <c r="I10903">
        <v>14697</v>
      </c>
      <c r="J10903">
        <v>5993823</v>
      </c>
      <c r="K10903">
        <v>7.569</v>
      </c>
      <c r="L10903">
        <v>3.9729999999999999</v>
      </c>
      <c r="M10903">
        <v>1196.21</v>
      </c>
      <c r="N10903">
        <v>487846</v>
      </c>
      <c r="O10903">
        <v>1.75</v>
      </c>
      <c r="P10903">
        <v>4.8789999999999996</v>
      </c>
      <c r="Q10903">
        <v>276.601</v>
      </c>
      <c r="R10903">
        <v>112805</v>
      </c>
      <c r="S10903">
        <v>8.0000000000000002E-3</v>
      </c>
      <c r="T10903">
        <v>1.42</v>
      </c>
      <c r="U10903">
        <v>1.2509999999999999</v>
      </c>
      <c r="V10903">
        <v>510</v>
      </c>
      <c r="W10903">
        <f t="shared" si="437"/>
        <v>2</v>
      </c>
      <c r="X10903">
        <f t="shared" ref="X10903:X10966" si="438">(MAX(0, (Q10903-324.98)))*1.7</f>
        <v>0</v>
      </c>
      <c r="Y10903">
        <f t="shared" ref="Y10903:Y10966" si="439">(MAX(0, (W10903-1.24)))*1.7</f>
        <v>1.292</v>
      </c>
    </row>
    <row r="10904" spans="1:25" x14ac:dyDescent="0.2">
      <c r="A10904" t="s">
        <v>9864</v>
      </c>
      <c r="B10904" t="s">
        <v>1082</v>
      </c>
      <c r="C10904">
        <v>7</v>
      </c>
      <c r="D10904">
        <v>10</v>
      </c>
      <c r="E10904" t="s">
        <v>8245</v>
      </c>
      <c r="F10904">
        <v>124.681</v>
      </c>
      <c r="G10904">
        <v>96.775000000000006</v>
      </c>
      <c r="H10904">
        <v>46.015000000000001</v>
      </c>
      <c r="I10904">
        <v>12065.938</v>
      </c>
      <c r="J10904">
        <v>4920807</v>
      </c>
      <c r="K10904">
        <v>7.1619999999999999</v>
      </c>
      <c r="L10904">
        <v>5.1779999999999999</v>
      </c>
      <c r="M10904">
        <v>893</v>
      </c>
      <c r="N10904">
        <v>364189</v>
      </c>
      <c r="O10904">
        <v>1.54</v>
      </c>
      <c r="P10904">
        <v>1.012</v>
      </c>
      <c r="Q10904">
        <v>192.047</v>
      </c>
      <c r="R10904">
        <v>78322</v>
      </c>
      <c r="S10904">
        <v>0</v>
      </c>
      <c r="T10904">
        <v>0</v>
      </c>
      <c r="U10904">
        <v>0</v>
      </c>
      <c r="V10904">
        <v>0</v>
      </c>
      <c r="W10904">
        <f t="shared" si="437"/>
        <v>0</v>
      </c>
      <c r="X10904">
        <f t="shared" si="438"/>
        <v>0</v>
      </c>
      <c r="Y10904">
        <f t="shared" si="439"/>
        <v>0</v>
      </c>
    </row>
    <row r="10905" spans="1:25" x14ac:dyDescent="0.2">
      <c r="A10905" t="s">
        <v>9864</v>
      </c>
      <c r="B10905" t="s">
        <v>1082</v>
      </c>
      <c r="C10905">
        <v>7</v>
      </c>
      <c r="D10905">
        <v>11</v>
      </c>
      <c r="E10905" t="s">
        <v>10360</v>
      </c>
      <c r="F10905">
        <v>250.83199999999999</v>
      </c>
      <c r="G10905">
        <v>112.521</v>
      </c>
      <c r="H10905">
        <v>45.5</v>
      </c>
      <c r="I10905">
        <v>28223.965</v>
      </c>
      <c r="J10905">
        <v>11510475</v>
      </c>
      <c r="K10905">
        <v>32.029000000000003</v>
      </c>
      <c r="L10905">
        <v>12.305</v>
      </c>
      <c r="M10905">
        <v>8034.0159999999996</v>
      </c>
      <c r="N10905">
        <v>3276483</v>
      </c>
      <c r="O10905">
        <v>6.4210000000000003</v>
      </c>
      <c r="P10905">
        <v>13.342000000000001</v>
      </c>
      <c r="Q10905">
        <v>1610.7149999999999</v>
      </c>
      <c r="R10905">
        <v>656892</v>
      </c>
      <c r="S10905">
        <v>7.4999999999999997E-2</v>
      </c>
      <c r="T10905">
        <v>4.3659999999999997</v>
      </c>
      <c r="U10905">
        <v>18.757999999999999</v>
      </c>
      <c r="V10905">
        <v>7650</v>
      </c>
      <c r="W10905">
        <f t="shared" si="437"/>
        <v>30</v>
      </c>
      <c r="X10905">
        <f t="shared" si="438"/>
        <v>2185.7494999999999</v>
      </c>
      <c r="Y10905">
        <f t="shared" si="439"/>
        <v>48.892000000000003</v>
      </c>
    </row>
    <row r="10906" spans="1:25" x14ac:dyDescent="0.2">
      <c r="A10906" t="s">
        <v>9864</v>
      </c>
      <c r="B10906" t="s">
        <v>1082</v>
      </c>
      <c r="C10906">
        <v>7</v>
      </c>
      <c r="D10906">
        <v>12</v>
      </c>
      <c r="E10906" t="s">
        <v>10361</v>
      </c>
      <c r="F10906">
        <v>125.681</v>
      </c>
      <c r="G10906">
        <v>96.963999999999999</v>
      </c>
      <c r="H10906">
        <v>48.619</v>
      </c>
      <c r="I10906">
        <v>12186.485000000001</v>
      </c>
      <c r="J10906">
        <v>4969969</v>
      </c>
      <c r="K10906">
        <v>8.8819999999999997</v>
      </c>
      <c r="L10906">
        <v>4.67</v>
      </c>
      <c r="M10906">
        <v>1116.26</v>
      </c>
      <c r="N10906">
        <v>455240</v>
      </c>
      <c r="O10906">
        <v>1.77</v>
      </c>
      <c r="P10906">
        <v>1.4430000000000001</v>
      </c>
      <c r="Q10906">
        <v>222.43799999999999</v>
      </c>
      <c r="R10906">
        <v>90716</v>
      </c>
      <c r="S10906">
        <v>0</v>
      </c>
      <c r="T10906">
        <v>0</v>
      </c>
      <c r="U10906">
        <v>0</v>
      </c>
      <c r="V10906">
        <v>0</v>
      </c>
      <c r="W10906">
        <f t="shared" si="437"/>
        <v>0</v>
      </c>
      <c r="X10906">
        <f t="shared" si="438"/>
        <v>0</v>
      </c>
      <c r="Y10906">
        <f t="shared" si="439"/>
        <v>0</v>
      </c>
    </row>
    <row r="10907" spans="1:25" x14ac:dyDescent="0.2">
      <c r="A10907" t="s">
        <v>9864</v>
      </c>
      <c r="B10907" t="s">
        <v>1082</v>
      </c>
      <c r="C10907">
        <v>7</v>
      </c>
      <c r="D10907">
        <v>13</v>
      </c>
      <c r="E10907" t="s">
        <v>10362</v>
      </c>
      <c r="F10907">
        <v>290.06200000000001</v>
      </c>
      <c r="G10907">
        <v>98.231999999999999</v>
      </c>
      <c r="H10907">
        <v>48.923999999999999</v>
      </c>
      <c r="I10907">
        <v>28493.342000000001</v>
      </c>
      <c r="J10907">
        <v>11620334</v>
      </c>
      <c r="K10907">
        <v>39.29</v>
      </c>
      <c r="L10907">
        <v>15.882</v>
      </c>
      <c r="M10907">
        <v>11396.614</v>
      </c>
      <c r="N10907">
        <v>4647839</v>
      </c>
      <c r="O10907">
        <v>8.1300000000000008</v>
      </c>
      <c r="P10907">
        <v>18.03</v>
      </c>
      <c r="Q10907">
        <v>2358.2150000000001</v>
      </c>
      <c r="R10907">
        <v>961742</v>
      </c>
      <c r="S10907">
        <v>9.2999999999999999E-2</v>
      </c>
      <c r="T10907">
        <v>4.8609999999999998</v>
      </c>
      <c r="U10907">
        <v>26.885999999999999</v>
      </c>
      <c r="V10907">
        <v>10965</v>
      </c>
      <c r="W10907">
        <f t="shared" si="437"/>
        <v>43</v>
      </c>
      <c r="X10907">
        <f t="shared" si="438"/>
        <v>3456.4995000000004</v>
      </c>
      <c r="Y10907">
        <f t="shared" si="439"/>
        <v>70.99199999999999</v>
      </c>
    </row>
    <row r="10908" spans="1:25" x14ac:dyDescent="0.2">
      <c r="A10908" t="s">
        <v>9864</v>
      </c>
      <c r="B10908" t="s">
        <v>1082</v>
      </c>
      <c r="C10908">
        <v>7</v>
      </c>
      <c r="D10908">
        <v>14</v>
      </c>
      <c r="E10908" t="s">
        <v>10363</v>
      </c>
      <c r="F10908">
        <v>177.762</v>
      </c>
      <c r="G10908">
        <v>75.244</v>
      </c>
      <c r="H10908">
        <v>42.331000000000003</v>
      </c>
      <c r="I10908">
        <v>13375.491</v>
      </c>
      <c r="J10908">
        <v>5454877</v>
      </c>
      <c r="K10908">
        <v>16.225000000000001</v>
      </c>
      <c r="L10908">
        <v>11.045</v>
      </c>
      <c r="M10908">
        <v>2884.2719999999999</v>
      </c>
      <c r="N10908">
        <v>1176282</v>
      </c>
      <c r="O10908">
        <v>1.7350000000000001</v>
      </c>
      <c r="P10908">
        <v>3.6080000000000001</v>
      </c>
      <c r="Q10908">
        <v>308.34500000000003</v>
      </c>
      <c r="R10908">
        <v>125751</v>
      </c>
      <c r="S10908">
        <v>7.0000000000000001E-3</v>
      </c>
      <c r="T10908">
        <v>1.339</v>
      </c>
      <c r="U10908">
        <v>1.2509999999999999</v>
      </c>
      <c r="V10908">
        <v>510</v>
      </c>
      <c r="W10908">
        <f t="shared" si="437"/>
        <v>2</v>
      </c>
      <c r="X10908">
        <f t="shared" si="438"/>
        <v>0</v>
      </c>
      <c r="Y10908">
        <f t="shared" si="439"/>
        <v>1.292</v>
      </c>
    </row>
    <row r="10909" spans="1:25" x14ac:dyDescent="0.2">
      <c r="A10909" t="s">
        <v>9864</v>
      </c>
      <c r="B10909" t="s">
        <v>1082</v>
      </c>
      <c r="C10909">
        <v>7</v>
      </c>
      <c r="D10909">
        <v>15</v>
      </c>
      <c r="E10909" t="s">
        <v>10364</v>
      </c>
      <c r="F10909">
        <v>277.858</v>
      </c>
      <c r="G10909">
        <v>107.53</v>
      </c>
      <c r="H10909">
        <v>42.457999999999998</v>
      </c>
      <c r="I10909">
        <v>29878.162</v>
      </c>
      <c r="J10909">
        <v>12185100</v>
      </c>
      <c r="K10909">
        <v>47.720999999999997</v>
      </c>
      <c r="L10909">
        <v>24.69</v>
      </c>
      <c r="M10909">
        <v>13259.781999999999</v>
      </c>
      <c r="N10909">
        <v>5407688</v>
      </c>
      <c r="O10909">
        <v>2.6360000000000001</v>
      </c>
      <c r="P10909">
        <v>8.8719999999999999</v>
      </c>
      <c r="Q10909">
        <v>732.43700000000001</v>
      </c>
      <c r="R10909">
        <v>298707</v>
      </c>
      <c r="S10909">
        <v>1.7999999999999999E-2</v>
      </c>
      <c r="T10909">
        <v>2.1429999999999998</v>
      </c>
      <c r="U10909">
        <v>5.0019999999999998</v>
      </c>
      <c r="V10909">
        <v>2040</v>
      </c>
      <c r="W10909">
        <f t="shared" si="437"/>
        <v>8</v>
      </c>
      <c r="X10909">
        <f t="shared" si="438"/>
        <v>692.67689999999993</v>
      </c>
      <c r="Y10909">
        <f t="shared" si="439"/>
        <v>11.491999999999999</v>
      </c>
    </row>
    <row r="10910" spans="1:25" x14ac:dyDescent="0.2">
      <c r="A10910" t="s">
        <v>9864</v>
      </c>
      <c r="B10910" t="s">
        <v>1082</v>
      </c>
      <c r="C10910">
        <v>7</v>
      </c>
      <c r="D10910">
        <v>16</v>
      </c>
      <c r="E10910" t="s">
        <v>10365</v>
      </c>
      <c r="F10910">
        <v>331.90600000000001</v>
      </c>
      <c r="G10910">
        <v>123.54</v>
      </c>
      <c r="H10910">
        <v>44.072000000000003</v>
      </c>
      <c r="I10910">
        <v>41003.525000000001</v>
      </c>
      <c r="J10910">
        <v>16722316</v>
      </c>
      <c r="K10910">
        <v>30.722999999999999</v>
      </c>
      <c r="L10910">
        <v>13.202</v>
      </c>
      <c r="M10910">
        <v>10197.103999999999</v>
      </c>
      <c r="N10910">
        <v>4158647</v>
      </c>
      <c r="O10910">
        <v>5.4409999999999998</v>
      </c>
      <c r="P10910">
        <v>15.295</v>
      </c>
      <c r="Q10910">
        <v>1805.828</v>
      </c>
      <c r="R10910">
        <v>736464</v>
      </c>
      <c r="S10910">
        <v>6.4000000000000001E-2</v>
      </c>
      <c r="T10910">
        <v>4.0410000000000004</v>
      </c>
      <c r="U10910">
        <v>21.259</v>
      </c>
      <c r="V10910">
        <v>8670</v>
      </c>
      <c r="W10910">
        <f t="shared" si="437"/>
        <v>34</v>
      </c>
      <c r="X10910">
        <f t="shared" si="438"/>
        <v>2517.4415999999997</v>
      </c>
      <c r="Y10910">
        <f t="shared" si="439"/>
        <v>55.691999999999993</v>
      </c>
    </row>
    <row r="10911" spans="1:25" x14ac:dyDescent="0.2">
      <c r="A10911" t="s">
        <v>9864</v>
      </c>
      <c r="B10911" t="s">
        <v>1082</v>
      </c>
      <c r="C10911">
        <v>7</v>
      </c>
      <c r="D10911">
        <v>17</v>
      </c>
      <c r="E10911" t="s">
        <v>10366</v>
      </c>
      <c r="F10911">
        <v>35.765000000000001</v>
      </c>
      <c r="G10911">
        <v>60.386000000000003</v>
      </c>
      <c r="H10911">
        <v>29.292000000000002</v>
      </c>
      <c r="I10911">
        <v>2159.721</v>
      </c>
      <c r="J10911">
        <v>880791</v>
      </c>
      <c r="K10911">
        <v>79.326999999999998</v>
      </c>
      <c r="L10911">
        <v>42.962000000000003</v>
      </c>
      <c r="M10911">
        <v>2837.1489999999999</v>
      </c>
      <c r="N10911">
        <v>1157064</v>
      </c>
      <c r="O10911">
        <v>1.605</v>
      </c>
      <c r="P10911">
        <v>4.0590000000000002</v>
      </c>
      <c r="Q10911">
        <v>57.387</v>
      </c>
      <c r="R10911">
        <v>23404</v>
      </c>
      <c r="S10911">
        <v>0</v>
      </c>
      <c r="T10911">
        <v>0</v>
      </c>
      <c r="U10911">
        <v>0</v>
      </c>
      <c r="V10911">
        <v>0</v>
      </c>
      <c r="W10911">
        <f t="shared" si="437"/>
        <v>0</v>
      </c>
      <c r="X10911">
        <f t="shared" si="438"/>
        <v>0</v>
      </c>
      <c r="Y10911">
        <f t="shared" si="439"/>
        <v>0</v>
      </c>
    </row>
    <row r="10912" spans="1:25" x14ac:dyDescent="0.2">
      <c r="A10912" t="s">
        <v>9864</v>
      </c>
      <c r="B10912" t="s">
        <v>1082</v>
      </c>
      <c r="C10912">
        <v>7</v>
      </c>
      <c r="D10912">
        <v>18</v>
      </c>
      <c r="E10912" t="s">
        <v>10367</v>
      </c>
      <c r="F10912">
        <v>170.607</v>
      </c>
      <c r="G10912">
        <v>82.923000000000002</v>
      </c>
      <c r="H10912">
        <v>40.65</v>
      </c>
      <c r="I10912">
        <v>14147.325000000001</v>
      </c>
      <c r="J10912">
        <v>5769651</v>
      </c>
      <c r="K10912">
        <v>6.9420000000000002</v>
      </c>
      <c r="L10912">
        <v>4.3719999999999999</v>
      </c>
      <c r="M10912">
        <v>1184.296</v>
      </c>
      <c r="N10912">
        <v>482987</v>
      </c>
      <c r="O10912">
        <v>2.0169999999999999</v>
      </c>
      <c r="P10912">
        <v>4.9169999999999998</v>
      </c>
      <c r="Q10912">
        <v>344.03100000000001</v>
      </c>
      <c r="R10912">
        <v>140305</v>
      </c>
      <c r="S10912">
        <v>7.0000000000000001E-3</v>
      </c>
      <c r="T10912">
        <v>1.367</v>
      </c>
      <c r="U10912">
        <v>1.2509999999999999</v>
      </c>
      <c r="V10912">
        <v>510</v>
      </c>
      <c r="W10912">
        <f t="shared" si="437"/>
        <v>2</v>
      </c>
      <c r="X10912">
        <f t="shared" si="438"/>
        <v>32.386699999999976</v>
      </c>
      <c r="Y10912">
        <f t="shared" si="439"/>
        <v>1.292</v>
      </c>
    </row>
    <row r="10913" spans="1:25" x14ac:dyDescent="0.2">
      <c r="A10913" t="s">
        <v>9864</v>
      </c>
      <c r="B10913" t="s">
        <v>1082</v>
      </c>
      <c r="C10913">
        <v>7</v>
      </c>
      <c r="D10913">
        <v>19</v>
      </c>
      <c r="E10913" t="s">
        <v>10368</v>
      </c>
      <c r="F10913">
        <v>197.834</v>
      </c>
      <c r="G10913">
        <v>84.277000000000001</v>
      </c>
      <c r="H10913">
        <v>36.648000000000003</v>
      </c>
      <c r="I10913">
        <v>16672.87</v>
      </c>
      <c r="J10913">
        <v>6799635</v>
      </c>
      <c r="K10913">
        <v>61.691000000000003</v>
      </c>
      <c r="L10913">
        <v>32.549999999999997</v>
      </c>
      <c r="M10913">
        <v>12204.519</v>
      </c>
      <c r="N10913">
        <v>4977324</v>
      </c>
      <c r="O10913">
        <v>6.367</v>
      </c>
      <c r="P10913">
        <v>16.859000000000002</v>
      </c>
      <c r="Q10913">
        <v>1259.7049999999999</v>
      </c>
      <c r="R10913">
        <v>513741</v>
      </c>
      <c r="S10913">
        <v>6.3E-2</v>
      </c>
      <c r="T10913">
        <v>4.0140000000000002</v>
      </c>
      <c r="U10913">
        <v>12.505000000000001</v>
      </c>
      <c r="V10913">
        <v>5100</v>
      </c>
      <c r="W10913">
        <f t="shared" si="437"/>
        <v>20</v>
      </c>
      <c r="X10913">
        <f t="shared" si="438"/>
        <v>1589.0324999999998</v>
      </c>
      <c r="Y10913">
        <f t="shared" si="439"/>
        <v>31.892000000000003</v>
      </c>
    </row>
    <row r="10914" spans="1:25" x14ac:dyDescent="0.2">
      <c r="A10914" t="s">
        <v>9864</v>
      </c>
      <c r="B10914" t="s">
        <v>1082</v>
      </c>
      <c r="C10914">
        <v>7</v>
      </c>
      <c r="D10914">
        <v>26</v>
      </c>
      <c r="E10914" t="s">
        <v>10369</v>
      </c>
      <c r="F10914">
        <v>252.66900000000001</v>
      </c>
      <c r="G10914">
        <v>80.512</v>
      </c>
      <c r="H10914">
        <v>36.027000000000001</v>
      </c>
      <c r="I10914">
        <v>20342.925999999999</v>
      </c>
      <c r="J10914">
        <v>8296380</v>
      </c>
      <c r="K10914">
        <v>40.472000000000001</v>
      </c>
      <c r="L10914">
        <v>17.081</v>
      </c>
      <c r="M10914">
        <v>10226.136</v>
      </c>
      <c r="N10914">
        <v>4170487</v>
      </c>
      <c r="O10914">
        <v>9.4830000000000005</v>
      </c>
      <c r="P10914">
        <v>18.088000000000001</v>
      </c>
      <c r="Q10914">
        <v>2396.0369999999998</v>
      </c>
      <c r="R10914">
        <v>977167</v>
      </c>
      <c r="S10914">
        <v>0.13400000000000001</v>
      </c>
      <c r="T10914">
        <v>5.8360000000000003</v>
      </c>
      <c r="U10914">
        <v>33.764000000000003</v>
      </c>
      <c r="V10914">
        <v>13770</v>
      </c>
      <c r="W10914">
        <f t="shared" si="437"/>
        <v>54</v>
      </c>
      <c r="X10914">
        <f t="shared" si="438"/>
        <v>3520.7968999999994</v>
      </c>
      <c r="Y10914">
        <f t="shared" si="439"/>
        <v>89.691999999999993</v>
      </c>
    </row>
    <row r="10915" spans="1:25" x14ac:dyDescent="0.2">
      <c r="A10915" t="s">
        <v>9864</v>
      </c>
      <c r="B10915" t="s">
        <v>1082</v>
      </c>
      <c r="C10915">
        <v>8</v>
      </c>
      <c r="D10915">
        <v>6</v>
      </c>
      <c r="E10915" t="s">
        <v>10370</v>
      </c>
      <c r="F10915">
        <v>208.14500000000001</v>
      </c>
      <c r="G10915">
        <v>118.47199999999999</v>
      </c>
      <c r="H10915">
        <v>49.99</v>
      </c>
      <c r="I10915">
        <v>24659.316999999999</v>
      </c>
      <c r="J10915">
        <v>10056718</v>
      </c>
      <c r="K10915">
        <v>7.5860000000000003</v>
      </c>
      <c r="L10915">
        <v>4.5960000000000001</v>
      </c>
      <c r="M10915">
        <v>1579.037</v>
      </c>
      <c r="N10915">
        <v>643973</v>
      </c>
      <c r="O10915">
        <v>1.7250000000000001</v>
      </c>
      <c r="P10915">
        <v>3.8719999999999999</v>
      </c>
      <c r="Q10915">
        <v>359.02800000000002</v>
      </c>
      <c r="R10915">
        <v>146421</v>
      </c>
      <c r="S10915">
        <v>3.0000000000000001E-3</v>
      </c>
      <c r="T10915">
        <v>0.875</v>
      </c>
      <c r="U10915">
        <v>0.625</v>
      </c>
      <c r="V10915">
        <v>255</v>
      </c>
      <c r="W10915">
        <f t="shared" si="437"/>
        <v>1</v>
      </c>
      <c r="X10915">
        <f t="shared" si="438"/>
        <v>57.881599999999999</v>
      </c>
      <c r="Y10915">
        <f t="shared" si="439"/>
        <v>0</v>
      </c>
    </row>
    <row r="10916" spans="1:25" x14ac:dyDescent="0.2">
      <c r="A10916" t="s">
        <v>9864</v>
      </c>
      <c r="B10916" t="s">
        <v>1082</v>
      </c>
      <c r="C10916">
        <v>8</v>
      </c>
      <c r="D10916">
        <v>7</v>
      </c>
      <c r="E10916" t="s">
        <v>2302</v>
      </c>
      <c r="F10916">
        <v>315.99200000000002</v>
      </c>
      <c r="G10916">
        <v>111.684</v>
      </c>
      <c r="H10916">
        <v>40.610999999999997</v>
      </c>
      <c r="I10916">
        <v>35291.438999999998</v>
      </c>
      <c r="J10916">
        <v>14392777</v>
      </c>
      <c r="K10916">
        <v>28.908000000000001</v>
      </c>
      <c r="L10916">
        <v>13.119</v>
      </c>
      <c r="M10916">
        <v>9134.6949999999997</v>
      </c>
      <c r="N10916">
        <v>3725369</v>
      </c>
      <c r="O10916">
        <v>2.5470000000000002</v>
      </c>
      <c r="P10916">
        <v>7.2670000000000003</v>
      </c>
      <c r="Q10916">
        <v>804.72500000000002</v>
      </c>
      <c r="R10916">
        <v>328188</v>
      </c>
      <c r="S10916">
        <v>2.4E-2</v>
      </c>
      <c r="T10916">
        <v>2.4609999999999999</v>
      </c>
      <c r="U10916">
        <v>7.5030000000000001</v>
      </c>
      <c r="V10916">
        <v>3060</v>
      </c>
      <c r="W10916">
        <f t="shared" si="437"/>
        <v>12</v>
      </c>
      <c r="X10916">
        <f t="shared" si="438"/>
        <v>815.56650000000002</v>
      </c>
      <c r="Y10916">
        <f t="shared" si="439"/>
        <v>18.291999999999998</v>
      </c>
    </row>
    <row r="10917" spans="1:25" x14ac:dyDescent="0.2">
      <c r="A10917" t="s">
        <v>9864</v>
      </c>
      <c r="B10917" t="s">
        <v>1082</v>
      </c>
      <c r="C10917">
        <v>8</v>
      </c>
      <c r="D10917">
        <v>8</v>
      </c>
      <c r="E10917" t="s">
        <v>9885</v>
      </c>
      <c r="F10917">
        <v>300.32100000000003</v>
      </c>
      <c r="G10917">
        <v>112.34699999999999</v>
      </c>
      <c r="H10917">
        <v>39.838999999999999</v>
      </c>
      <c r="I10917">
        <v>33740.338000000003</v>
      </c>
      <c r="J10917">
        <v>13760197</v>
      </c>
      <c r="K10917">
        <v>28.83</v>
      </c>
      <c r="L10917">
        <v>13.016</v>
      </c>
      <c r="M10917">
        <v>8658.3770000000004</v>
      </c>
      <c r="N10917">
        <v>3531114</v>
      </c>
      <c r="O10917">
        <v>1.7190000000000001</v>
      </c>
      <c r="P10917">
        <v>3.7690000000000001</v>
      </c>
      <c r="Q10917">
        <v>516.38400000000001</v>
      </c>
      <c r="R10917">
        <v>210595</v>
      </c>
      <c r="S10917">
        <v>1.4999999999999999E-2</v>
      </c>
      <c r="T10917">
        <v>1.9279999999999999</v>
      </c>
      <c r="U10917">
        <v>4.3769999999999998</v>
      </c>
      <c r="V10917">
        <v>1785</v>
      </c>
      <c r="W10917">
        <f t="shared" si="437"/>
        <v>7</v>
      </c>
      <c r="X10917">
        <f t="shared" si="438"/>
        <v>325.38679999999999</v>
      </c>
      <c r="Y10917">
        <f t="shared" si="439"/>
        <v>9.7919999999999998</v>
      </c>
    </row>
    <row r="10918" spans="1:25" x14ac:dyDescent="0.2">
      <c r="A10918" t="s">
        <v>9864</v>
      </c>
      <c r="B10918" t="s">
        <v>1082</v>
      </c>
      <c r="C10918">
        <v>8</v>
      </c>
      <c r="D10918">
        <v>9</v>
      </c>
      <c r="E10918" t="s">
        <v>1660</v>
      </c>
      <c r="F10918">
        <v>334.24299999999999</v>
      </c>
      <c r="G10918">
        <v>122.21299999999999</v>
      </c>
      <c r="H10918">
        <v>45.03</v>
      </c>
      <c r="I10918">
        <v>40848.758999999998</v>
      </c>
      <c r="J10918">
        <v>16659198</v>
      </c>
      <c r="K10918">
        <v>39.854999999999997</v>
      </c>
      <c r="L10918">
        <v>17.131</v>
      </c>
      <c r="M10918">
        <v>13321.299000000001</v>
      </c>
      <c r="N10918">
        <v>5432776</v>
      </c>
      <c r="O10918">
        <v>4.2649999999999997</v>
      </c>
      <c r="P10918">
        <v>11.694000000000001</v>
      </c>
      <c r="Q10918">
        <v>1425.394</v>
      </c>
      <c r="R10918">
        <v>581313</v>
      </c>
      <c r="S10918">
        <v>4.7E-2</v>
      </c>
      <c r="T10918">
        <v>3.4529999999999998</v>
      </c>
      <c r="U10918">
        <v>15.632</v>
      </c>
      <c r="V10918">
        <v>6375</v>
      </c>
      <c r="W10918">
        <f t="shared" si="437"/>
        <v>25</v>
      </c>
      <c r="X10918">
        <f t="shared" si="438"/>
        <v>1870.7038</v>
      </c>
      <c r="Y10918">
        <f t="shared" si="439"/>
        <v>40.392000000000003</v>
      </c>
    </row>
    <row r="10919" spans="1:25" x14ac:dyDescent="0.2">
      <c r="A10919" t="s">
        <v>9864</v>
      </c>
      <c r="B10919" t="s">
        <v>1082</v>
      </c>
      <c r="C10919">
        <v>8</v>
      </c>
      <c r="D10919">
        <v>14</v>
      </c>
      <c r="E10919" t="s">
        <v>10371</v>
      </c>
      <c r="F10919">
        <v>185.64</v>
      </c>
      <c r="G10919">
        <v>139.529</v>
      </c>
      <c r="H10919">
        <v>56.667000000000002</v>
      </c>
      <c r="I10919">
        <v>25902.216</v>
      </c>
      <c r="J10919">
        <v>10563605</v>
      </c>
      <c r="K10919">
        <v>7.9470000000000001</v>
      </c>
      <c r="L10919">
        <v>4.4909999999999997</v>
      </c>
      <c r="M10919">
        <v>1475.202</v>
      </c>
      <c r="N10919">
        <v>601626</v>
      </c>
      <c r="O10919">
        <v>1.474</v>
      </c>
      <c r="P10919">
        <v>1.0049999999999999</v>
      </c>
      <c r="Q10919">
        <v>273.60199999999998</v>
      </c>
      <c r="R10919">
        <v>111582</v>
      </c>
      <c r="S10919">
        <v>0</v>
      </c>
      <c r="T10919">
        <v>0</v>
      </c>
      <c r="U10919">
        <v>0</v>
      </c>
      <c r="V10919">
        <v>0</v>
      </c>
      <c r="W10919">
        <f t="shared" si="437"/>
        <v>0</v>
      </c>
      <c r="X10919">
        <f t="shared" si="438"/>
        <v>0</v>
      </c>
      <c r="Y10919">
        <f t="shared" si="439"/>
        <v>0</v>
      </c>
    </row>
    <row r="10920" spans="1:25" x14ac:dyDescent="0.2">
      <c r="A10920" t="s">
        <v>9864</v>
      </c>
      <c r="B10920" t="s">
        <v>1082</v>
      </c>
      <c r="C10920">
        <v>8</v>
      </c>
      <c r="D10920">
        <v>17</v>
      </c>
      <c r="E10920" t="s">
        <v>10372</v>
      </c>
      <c r="F10920">
        <v>336.97699999999998</v>
      </c>
      <c r="G10920">
        <v>125.343</v>
      </c>
      <c r="H10920">
        <v>43.01</v>
      </c>
      <c r="I10920">
        <v>42237.534</v>
      </c>
      <c r="J10920">
        <v>17225577</v>
      </c>
      <c r="K10920">
        <v>48.396999999999998</v>
      </c>
      <c r="L10920">
        <v>18.03</v>
      </c>
      <c r="M10920">
        <v>16308.74</v>
      </c>
      <c r="N10920">
        <v>6651133</v>
      </c>
      <c r="O10920">
        <v>7.5679999999999996</v>
      </c>
      <c r="P10920">
        <v>17.995000000000001</v>
      </c>
      <c r="Q10920">
        <v>2550.201</v>
      </c>
      <c r="R10920">
        <v>1040039</v>
      </c>
      <c r="S10920">
        <v>0.08</v>
      </c>
      <c r="T10920">
        <v>4.51</v>
      </c>
      <c r="U10920">
        <v>26.885999999999999</v>
      </c>
      <c r="V10920">
        <v>10965</v>
      </c>
      <c r="W10920">
        <f t="shared" si="437"/>
        <v>43</v>
      </c>
      <c r="X10920">
        <f t="shared" si="438"/>
        <v>3782.8757000000001</v>
      </c>
      <c r="Y10920">
        <f t="shared" si="439"/>
        <v>70.99199999999999</v>
      </c>
    </row>
    <row r="10921" spans="1:25" x14ac:dyDescent="0.2">
      <c r="A10921" t="s">
        <v>9864</v>
      </c>
      <c r="B10921" t="s">
        <v>1082</v>
      </c>
      <c r="C10921">
        <v>8</v>
      </c>
      <c r="D10921">
        <v>18</v>
      </c>
      <c r="E10921" t="s">
        <v>10373</v>
      </c>
      <c r="F10921">
        <v>265.64999999999998</v>
      </c>
      <c r="G10921">
        <v>134.25299999999999</v>
      </c>
      <c r="H10921">
        <v>50.505000000000003</v>
      </c>
      <c r="I10921">
        <v>35664.205999999998</v>
      </c>
      <c r="J10921">
        <v>14544801</v>
      </c>
      <c r="K10921">
        <v>26.231999999999999</v>
      </c>
      <c r="L10921">
        <v>12.363</v>
      </c>
      <c r="M10921">
        <v>6968.5230000000001</v>
      </c>
      <c r="N10921">
        <v>2841947</v>
      </c>
      <c r="O10921">
        <v>4.2720000000000002</v>
      </c>
      <c r="P10921">
        <v>13.506</v>
      </c>
      <c r="Q10921">
        <v>1134.7850000000001</v>
      </c>
      <c r="R10921">
        <v>462795</v>
      </c>
      <c r="S10921">
        <v>4.4999999999999998E-2</v>
      </c>
      <c r="T10921">
        <v>3.3769999999999998</v>
      </c>
      <c r="U10921">
        <v>11.88</v>
      </c>
      <c r="V10921">
        <v>4845</v>
      </c>
      <c r="W10921">
        <f t="shared" si="437"/>
        <v>19</v>
      </c>
      <c r="X10921">
        <f t="shared" si="438"/>
        <v>1376.6685</v>
      </c>
      <c r="Y10921">
        <f t="shared" si="439"/>
        <v>30.192</v>
      </c>
    </row>
    <row r="10922" spans="1:25" x14ac:dyDescent="0.2">
      <c r="A10922" t="s">
        <v>9864</v>
      </c>
      <c r="B10922" t="s">
        <v>1082</v>
      </c>
      <c r="C10922">
        <v>8</v>
      </c>
      <c r="D10922">
        <v>20</v>
      </c>
      <c r="E10922" t="s">
        <v>10374</v>
      </c>
      <c r="F10922">
        <v>335.33100000000002</v>
      </c>
      <c r="G10922">
        <v>127.024</v>
      </c>
      <c r="H10922">
        <v>47.034999999999997</v>
      </c>
      <c r="I10922">
        <v>42595.178999999996</v>
      </c>
      <c r="J10922">
        <v>17371434</v>
      </c>
      <c r="K10922">
        <v>33.283999999999999</v>
      </c>
      <c r="L10922">
        <v>15.108000000000001</v>
      </c>
      <c r="M10922">
        <v>11161.254000000001</v>
      </c>
      <c r="N10922">
        <v>4551853</v>
      </c>
      <c r="O10922">
        <v>3.0350000000000001</v>
      </c>
      <c r="P10922">
        <v>8.8829999999999991</v>
      </c>
      <c r="Q10922">
        <v>1017.818</v>
      </c>
      <c r="R10922">
        <v>415093</v>
      </c>
      <c r="S10922">
        <v>0.03</v>
      </c>
      <c r="T10922">
        <v>2.758</v>
      </c>
      <c r="U10922">
        <v>10.004</v>
      </c>
      <c r="V10922">
        <v>4080</v>
      </c>
      <c r="W10922">
        <f t="shared" si="437"/>
        <v>16</v>
      </c>
      <c r="X10922">
        <f t="shared" si="438"/>
        <v>1177.8245999999999</v>
      </c>
      <c r="Y10922">
        <f t="shared" si="439"/>
        <v>25.091999999999999</v>
      </c>
    </row>
    <row r="10923" spans="1:25" x14ac:dyDescent="0.2">
      <c r="A10923" t="s">
        <v>9864</v>
      </c>
      <c r="B10923" t="s">
        <v>1082</v>
      </c>
      <c r="C10923">
        <v>8</v>
      </c>
      <c r="D10923">
        <v>22</v>
      </c>
      <c r="E10923" t="s">
        <v>10375</v>
      </c>
      <c r="F10923">
        <v>265.11</v>
      </c>
      <c r="G10923">
        <v>125.617</v>
      </c>
      <c r="H10923">
        <v>50.006</v>
      </c>
      <c r="I10923">
        <v>33302.417999999998</v>
      </c>
      <c r="J10923">
        <v>13581602</v>
      </c>
      <c r="K10923">
        <v>6.8959999999999999</v>
      </c>
      <c r="L10923">
        <v>4.2939999999999996</v>
      </c>
      <c r="M10923">
        <v>1828.229</v>
      </c>
      <c r="N10923">
        <v>745600</v>
      </c>
      <c r="O10923">
        <v>1.39</v>
      </c>
      <c r="P10923">
        <v>0.97</v>
      </c>
      <c r="Q10923">
        <v>368.41699999999997</v>
      </c>
      <c r="R10923">
        <v>150250</v>
      </c>
      <c r="S10923">
        <v>0</v>
      </c>
      <c r="T10923">
        <v>0</v>
      </c>
      <c r="U10923">
        <v>0</v>
      </c>
      <c r="V10923">
        <v>0</v>
      </c>
      <c r="W10923">
        <f t="shared" si="437"/>
        <v>0</v>
      </c>
      <c r="X10923">
        <f t="shared" si="438"/>
        <v>73.842899999999915</v>
      </c>
      <c r="Y10923">
        <f t="shared" si="439"/>
        <v>0</v>
      </c>
    </row>
    <row r="10924" spans="1:25" x14ac:dyDescent="0.2">
      <c r="A10924" t="s">
        <v>9864</v>
      </c>
      <c r="B10924" t="s">
        <v>1082</v>
      </c>
      <c r="C10924">
        <v>8</v>
      </c>
      <c r="D10924">
        <v>26</v>
      </c>
      <c r="E10924" t="s">
        <v>10376</v>
      </c>
      <c r="F10924">
        <v>238.07900000000001</v>
      </c>
      <c r="G10924">
        <v>127.946</v>
      </c>
      <c r="H10924">
        <v>51.171999999999997</v>
      </c>
      <c r="I10924">
        <v>30461.329000000002</v>
      </c>
      <c r="J10924">
        <v>12422931</v>
      </c>
      <c r="K10924">
        <v>7.16</v>
      </c>
      <c r="L10924">
        <v>4.319</v>
      </c>
      <c r="M10924">
        <v>1704.6110000000001</v>
      </c>
      <c r="N10924">
        <v>695185</v>
      </c>
      <c r="O10924">
        <v>1.5580000000000001</v>
      </c>
      <c r="P10924">
        <v>1.696</v>
      </c>
      <c r="Q10924">
        <v>370.86099999999999</v>
      </c>
      <c r="R10924">
        <v>151247</v>
      </c>
      <c r="S10924">
        <v>3.0000000000000001E-3</v>
      </c>
      <c r="T10924">
        <v>0.81799999999999995</v>
      </c>
      <c r="U10924">
        <v>0.625</v>
      </c>
      <c r="V10924">
        <v>255</v>
      </c>
      <c r="W10924">
        <f t="shared" si="437"/>
        <v>1</v>
      </c>
      <c r="X10924">
        <f t="shared" si="438"/>
        <v>77.997699999999952</v>
      </c>
      <c r="Y10924">
        <f t="shared" si="439"/>
        <v>0</v>
      </c>
    </row>
    <row r="10925" spans="1:25" x14ac:dyDescent="0.2">
      <c r="A10925" t="s">
        <v>9864</v>
      </c>
      <c r="B10925" t="s">
        <v>1082</v>
      </c>
      <c r="C10925">
        <v>8</v>
      </c>
      <c r="D10925">
        <v>27</v>
      </c>
      <c r="E10925" t="s">
        <v>10377</v>
      </c>
      <c r="F10925">
        <v>304.83100000000002</v>
      </c>
      <c r="G10925">
        <v>116.58</v>
      </c>
      <c r="H10925">
        <v>41.817999999999998</v>
      </c>
      <c r="I10925">
        <v>35537.053999999996</v>
      </c>
      <c r="J10925">
        <v>14492945</v>
      </c>
      <c r="K10925">
        <v>38.521000000000001</v>
      </c>
      <c r="L10925">
        <v>18.402000000000001</v>
      </c>
      <c r="M10925">
        <v>11742.244000000001</v>
      </c>
      <c r="N10925">
        <v>4788796</v>
      </c>
      <c r="O10925">
        <v>3.77</v>
      </c>
      <c r="P10925">
        <v>11.316000000000001</v>
      </c>
      <c r="Q10925">
        <v>1149.1189999999999</v>
      </c>
      <c r="R10925">
        <v>468641</v>
      </c>
      <c r="S10925">
        <v>4.1000000000000002E-2</v>
      </c>
      <c r="T10925">
        <v>3.234</v>
      </c>
      <c r="U10925">
        <v>12.505000000000001</v>
      </c>
      <c r="V10925">
        <v>5100</v>
      </c>
      <c r="W10925">
        <f t="shared" si="437"/>
        <v>20</v>
      </c>
      <c r="X10925">
        <f t="shared" si="438"/>
        <v>1401.0362999999998</v>
      </c>
      <c r="Y10925">
        <f t="shared" si="439"/>
        <v>31.892000000000003</v>
      </c>
    </row>
    <row r="10926" spans="1:25" x14ac:dyDescent="0.2">
      <c r="A10926" t="s">
        <v>9864</v>
      </c>
      <c r="B10926" t="s">
        <v>1082</v>
      </c>
      <c r="C10926">
        <v>8</v>
      </c>
      <c r="D10926">
        <v>30</v>
      </c>
      <c r="E10926" t="s">
        <v>10378</v>
      </c>
      <c r="F10926">
        <v>261.76799999999997</v>
      </c>
      <c r="G10926">
        <v>107.919</v>
      </c>
      <c r="H10926">
        <v>40.683</v>
      </c>
      <c r="I10926">
        <v>28249.904999999999</v>
      </c>
      <c r="J10926">
        <v>11521054</v>
      </c>
      <c r="K10926">
        <v>38.124000000000002</v>
      </c>
      <c r="L10926">
        <v>18.529</v>
      </c>
      <c r="M10926">
        <v>9979.7119999999995</v>
      </c>
      <c r="N10926">
        <v>4069989</v>
      </c>
      <c r="O10926">
        <v>2.2679999999999998</v>
      </c>
      <c r="P10926">
        <v>6.6669999999999998</v>
      </c>
      <c r="Q10926">
        <v>593.68700000000001</v>
      </c>
      <c r="R10926">
        <v>242121</v>
      </c>
      <c r="S10926">
        <v>1.9E-2</v>
      </c>
      <c r="T10926">
        <v>2.2069999999999999</v>
      </c>
      <c r="U10926">
        <v>5.0019999999999998</v>
      </c>
      <c r="V10926">
        <v>2040</v>
      </c>
      <c r="W10926">
        <f t="shared" si="437"/>
        <v>8</v>
      </c>
      <c r="X10926">
        <f t="shared" si="438"/>
        <v>456.80189999999999</v>
      </c>
      <c r="Y10926">
        <f t="shared" si="439"/>
        <v>11.491999999999999</v>
      </c>
    </row>
    <row r="10927" spans="1:25" x14ac:dyDescent="0.2">
      <c r="A10927" t="s">
        <v>9864</v>
      </c>
      <c r="B10927" t="s">
        <v>1082</v>
      </c>
      <c r="C10927">
        <v>8</v>
      </c>
      <c r="D10927">
        <v>31</v>
      </c>
      <c r="E10927" t="s">
        <v>10379</v>
      </c>
      <c r="F10927">
        <v>59.959000000000003</v>
      </c>
      <c r="G10927">
        <v>107.524</v>
      </c>
      <c r="H10927">
        <v>44.991</v>
      </c>
      <c r="I10927">
        <v>6447.0950000000003</v>
      </c>
      <c r="J10927">
        <v>2629295</v>
      </c>
      <c r="K10927">
        <v>43.851999999999997</v>
      </c>
      <c r="L10927">
        <v>23.288</v>
      </c>
      <c r="M10927">
        <v>2629.3110000000001</v>
      </c>
      <c r="N10927">
        <v>1072302</v>
      </c>
      <c r="O10927">
        <v>2.778</v>
      </c>
      <c r="P10927">
        <v>8.7100000000000009</v>
      </c>
      <c r="Q10927">
        <v>166.56800000000001</v>
      </c>
      <c r="R10927">
        <v>67931</v>
      </c>
      <c r="S10927">
        <v>2.1000000000000001E-2</v>
      </c>
      <c r="T10927">
        <v>2.306</v>
      </c>
      <c r="U10927">
        <v>1.2509999999999999</v>
      </c>
      <c r="V10927">
        <v>510</v>
      </c>
      <c r="W10927">
        <f t="shared" si="437"/>
        <v>2</v>
      </c>
      <c r="X10927">
        <f t="shared" si="438"/>
        <v>0</v>
      </c>
      <c r="Y10927">
        <f t="shared" si="439"/>
        <v>1.292</v>
      </c>
    </row>
    <row r="10928" spans="1:25" x14ac:dyDescent="0.2">
      <c r="A10928" t="s">
        <v>9864</v>
      </c>
      <c r="B10928" t="s">
        <v>1082</v>
      </c>
      <c r="C10928">
        <v>8</v>
      </c>
      <c r="D10928">
        <v>32</v>
      </c>
      <c r="E10928" t="s">
        <v>10380</v>
      </c>
      <c r="F10928">
        <v>309.08999999999997</v>
      </c>
      <c r="G10928">
        <v>112.887</v>
      </c>
      <c r="H10928">
        <v>45.106999999999999</v>
      </c>
      <c r="I10928">
        <v>34892.131999999998</v>
      </c>
      <c r="J10928">
        <v>14229929</v>
      </c>
      <c r="K10928">
        <v>31.335000000000001</v>
      </c>
      <c r="L10928">
        <v>13.368</v>
      </c>
      <c r="M10928">
        <v>9685.3780000000006</v>
      </c>
      <c r="N10928">
        <v>3949952</v>
      </c>
      <c r="O10928">
        <v>3.8340000000000001</v>
      </c>
      <c r="P10928">
        <v>8.65</v>
      </c>
      <c r="Q10928">
        <v>1184.9280000000001</v>
      </c>
      <c r="R10928">
        <v>483245</v>
      </c>
      <c r="S10928">
        <v>6.0999999999999999E-2</v>
      </c>
      <c r="T10928">
        <v>3.9329999999999998</v>
      </c>
      <c r="U10928">
        <v>18.757999999999999</v>
      </c>
      <c r="V10928">
        <v>7650</v>
      </c>
      <c r="W10928">
        <f t="shared" si="437"/>
        <v>30</v>
      </c>
      <c r="X10928">
        <f t="shared" si="438"/>
        <v>1461.9116000000001</v>
      </c>
      <c r="Y10928">
        <f t="shared" si="439"/>
        <v>48.892000000000003</v>
      </c>
    </row>
    <row r="10929" spans="1:25" x14ac:dyDescent="0.2">
      <c r="A10929" t="s">
        <v>9864</v>
      </c>
      <c r="B10929" t="s">
        <v>1082</v>
      </c>
      <c r="C10929">
        <v>8</v>
      </c>
      <c r="D10929">
        <v>33</v>
      </c>
      <c r="E10929" t="s">
        <v>7536</v>
      </c>
      <c r="F10929">
        <v>353.10399999999998</v>
      </c>
      <c r="G10929">
        <v>119.026</v>
      </c>
      <c r="H10929">
        <v>41.514000000000003</v>
      </c>
      <c r="I10929">
        <v>42028.69</v>
      </c>
      <c r="J10929">
        <v>17140405</v>
      </c>
      <c r="K10929">
        <v>45.536000000000001</v>
      </c>
      <c r="L10929">
        <v>17.251000000000001</v>
      </c>
      <c r="M10929">
        <v>16078.921</v>
      </c>
      <c r="N10929">
        <v>6557407</v>
      </c>
      <c r="O10929">
        <v>6.7720000000000002</v>
      </c>
      <c r="P10929">
        <v>16.411000000000001</v>
      </c>
      <c r="Q10929">
        <v>2391.0839999999998</v>
      </c>
      <c r="R10929">
        <v>975147</v>
      </c>
      <c r="S10929">
        <v>0.106</v>
      </c>
      <c r="T10929">
        <v>5.2039999999999997</v>
      </c>
      <c r="U10929">
        <v>37.515999999999998</v>
      </c>
      <c r="V10929">
        <v>15300</v>
      </c>
      <c r="W10929">
        <f t="shared" si="437"/>
        <v>60</v>
      </c>
      <c r="X10929">
        <f t="shared" si="438"/>
        <v>3512.3767999999995</v>
      </c>
      <c r="Y10929">
        <f t="shared" si="439"/>
        <v>99.891999999999996</v>
      </c>
    </row>
    <row r="10930" spans="1:25" x14ac:dyDescent="0.2">
      <c r="A10930" t="s">
        <v>9864</v>
      </c>
      <c r="B10930" t="s">
        <v>1082</v>
      </c>
      <c r="C10930">
        <v>8</v>
      </c>
      <c r="D10930">
        <v>34</v>
      </c>
      <c r="E10930" t="s">
        <v>10381</v>
      </c>
      <c r="F10930">
        <v>358.04199999999997</v>
      </c>
      <c r="G10930">
        <v>130.61199999999999</v>
      </c>
      <c r="H10930">
        <v>48.274999999999999</v>
      </c>
      <c r="I10930">
        <v>46764.728000000003</v>
      </c>
      <c r="J10930">
        <v>19071886</v>
      </c>
      <c r="K10930">
        <v>35.128999999999998</v>
      </c>
      <c r="L10930">
        <v>18.943999999999999</v>
      </c>
      <c r="M10930">
        <v>12577.534</v>
      </c>
      <c r="N10930">
        <v>5129449</v>
      </c>
      <c r="O10930">
        <v>5.8869999999999996</v>
      </c>
      <c r="P10930">
        <v>15.667</v>
      </c>
      <c r="Q10930">
        <v>2107.7550000000001</v>
      </c>
      <c r="R10930">
        <v>859598</v>
      </c>
      <c r="S10930">
        <v>7.2999999999999995E-2</v>
      </c>
      <c r="T10930">
        <v>4.3239999999999998</v>
      </c>
      <c r="U10930">
        <v>26.260999999999999</v>
      </c>
      <c r="V10930">
        <v>10710</v>
      </c>
      <c r="W10930">
        <f t="shared" si="437"/>
        <v>42</v>
      </c>
      <c r="X10930">
        <f t="shared" si="438"/>
        <v>3030.7175000000002</v>
      </c>
      <c r="Y10930">
        <f t="shared" si="439"/>
        <v>69.292000000000002</v>
      </c>
    </row>
    <row r="10931" spans="1:25" x14ac:dyDescent="0.2">
      <c r="A10931" t="s">
        <v>9864</v>
      </c>
      <c r="B10931" t="s">
        <v>1082</v>
      </c>
      <c r="C10931">
        <v>8</v>
      </c>
      <c r="D10931">
        <v>35</v>
      </c>
      <c r="E10931" t="s">
        <v>10382</v>
      </c>
      <c r="F10931">
        <v>301.41800000000001</v>
      </c>
      <c r="G10931">
        <v>109.312</v>
      </c>
      <c r="H10931">
        <v>46.298000000000002</v>
      </c>
      <c r="I10931">
        <v>32948.470999999998</v>
      </c>
      <c r="J10931">
        <v>13437253</v>
      </c>
      <c r="K10931">
        <v>24.65</v>
      </c>
      <c r="L10931">
        <v>12.154</v>
      </c>
      <c r="M10931">
        <v>7430.0010000000002</v>
      </c>
      <c r="N10931">
        <v>3030150</v>
      </c>
      <c r="O10931">
        <v>3.8039999999999998</v>
      </c>
      <c r="P10931">
        <v>8.5990000000000002</v>
      </c>
      <c r="Q10931">
        <v>1146.5709999999999</v>
      </c>
      <c r="R10931">
        <v>467602</v>
      </c>
      <c r="S10931">
        <v>4.5999999999999999E-2</v>
      </c>
      <c r="T10931">
        <v>3.411</v>
      </c>
      <c r="U10931">
        <v>13.756</v>
      </c>
      <c r="V10931">
        <v>5610</v>
      </c>
      <c r="W10931">
        <f t="shared" si="437"/>
        <v>22</v>
      </c>
      <c r="X10931">
        <f t="shared" si="438"/>
        <v>1396.7046999999998</v>
      </c>
      <c r="Y10931">
        <f t="shared" si="439"/>
        <v>35.292000000000002</v>
      </c>
    </row>
    <row r="10932" spans="1:25" x14ac:dyDescent="0.2">
      <c r="A10932" t="s">
        <v>9864</v>
      </c>
      <c r="B10932" t="s">
        <v>1082</v>
      </c>
      <c r="C10932">
        <v>8</v>
      </c>
      <c r="D10932">
        <v>36</v>
      </c>
      <c r="E10932" t="s">
        <v>10383</v>
      </c>
      <c r="F10932">
        <v>251.024</v>
      </c>
      <c r="G10932">
        <v>97.837000000000003</v>
      </c>
      <c r="H10932">
        <v>38.094000000000001</v>
      </c>
      <c r="I10932">
        <v>24559.324000000001</v>
      </c>
      <c r="J10932">
        <v>10015938</v>
      </c>
      <c r="K10932">
        <v>28.3</v>
      </c>
      <c r="L10932">
        <v>17.806999999999999</v>
      </c>
      <c r="M10932">
        <v>7104.0860000000002</v>
      </c>
      <c r="N10932">
        <v>2897233</v>
      </c>
      <c r="O10932">
        <v>1.694</v>
      </c>
      <c r="P10932">
        <v>4.8899999999999997</v>
      </c>
      <c r="Q10932">
        <v>425.11</v>
      </c>
      <c r="R10932">
        <v>173371</v>
      </c>
      <c r="S10932">
        <v>7.0000000000000001E-3</v>
      </c>
      <c r="T10932">
        <v>1.38</v>
      </c>
      <c r="U10932">
        <v>1.8759999999999999</v>
      </c>
      <c r="V10932">
        <v>765</v>
      </c>
      <c r="W10932">
        <f t="shared" si="437"/>
        <v>3</v>
      </c>
      <c r="X10932">
        <f t="shared" si="438"/>
        <v>170.22099999999998</v>
      </c>
      <c r="Y10932">
        <f t="shared" si="439"/>
        <v>2.992</v>
      </c>
    </row>
    <row r="10933" spans="1:25" x14ac:dyDescent="0.2">
      <c r="A10933" t="s">
        <v>9864</v>
      </c>
      <c r="B10933" t="s">
        <v>1082</v>
      </c>
      <c r="C10933">
        <v>9</v>
      </c>
      <c r="D10933">
        <v>1</v>
      </c>
      <c r="E10933" t="s">
        <v>736</v>
      </c>
      <c r="F10933">
        <v>287.28199999999998</v>
      </c>
      <c r="G10933">
        <v>96.468000000000004</v>
      </c>
      <c r="H10933">
        <v>39.445</v>
      </c>
      <c r="I10933">
        <v>27713.494999999999</v>
      </c>
      <c r="J10933">
        <v>11302292</v>
      </c>
      <c r="K10933">
        <v>25.795000000000002</v>
      </c>
      <c r="L10933">
        <v>11.185</v>
      </c>
      <c r="M10933">
        <v>7410.3090000000002</v>
      </c>
      <c r="N10933">
        <v>3022119</v>
      </c>
      <c r="O10933">
        <v>1.9039999999999999</v>
      </c>
      <c r="P10933">
        <v>4.609</v>
      </c>
      <c r="Q10933">
        <v>547.07100000000003</v>
      </c>
      <c r="R10933">
        <v>223110</v>
      </c>
      <c r="S10933">
        <v>8.9999999999999993E-3</v>
      </c>
      <c r="T10933">
        <v>1.49</v>
      </c>
      <c r="U10933">
        <v>2.5009999999999999</v>
      </c>
      <c r="V10933">
        <v>1020</v>
      </c>
      <c r="W10933">
        <f t="shared" ref="W10933:W10969" si="440">V10933/255</f>
        <v>4</v>
      </c>
      <c r="X10933">
        <f t="shared" si="438"/>
        <v>377.55470000000003</v>
      </c>
      <c r="Y10933">
        <f t="shared" si="439"/>
        <v>4.6919999999999993</v>
      </c>
    </row>
    <row r="10934" spans="1:25" x14ac:dyDescent="0.2">
      <c r="A10934" t="s">
        <v>9864</v>
      </c>
      <c r="B10934" t="s">
        <v>1082</v>
      </c>
      <c r="C10934">
        <v>9</v>
      </c>
      <c r="D10934">
        <v>4</v>
      </c>
      <c r="E10934" t="s">
        <v>4770</v>
      </c>
      <c r="F10934">
        <v>173.63800000000001</v>
      </c>
      <c r="G10934">
        <v>88.168999999999997</v>
      </c>
      <c r="H10934">
        <v>43.945999999999998</v>
      </c>
      <c r="I10934">
        <v>15309.471</v>
      </c>
      <c r="J10934">
        <v>6243605</v>
      </c>
      <c r="K10934">
        <v>6.5369999999999999</v>
      </c>
      <c r="L10934">
        <v>3.742</v>
      </c>
      <c r="M10934">
        <v>1135.02</v>
      </c>
      <c r="N10934">
        <v>462891</v>
      </c>
      <c r="O10934">
        <v>1.7290000000000001</v>
      </c>
      <c r="P10934">
        <v>3.07</v>
      </c>
      <c r="Q10934">
        <v>300.13799999999998</v>
      </c>
      <c r="R10934">
        <v>122404</v>
      </c>
      <c r="S10934">
        <v>4.0000000000000001E-3</v>
      </c>
      <c r="T10934">
        <v>0.95799999999999996</v>
      </c>
      <c r="U10934">
        <v>0.625</v>
      </c>
      <c r="V10934">
        <v>255</v>
      </c>
      <c r="W10934">
        <f t="shared" si="440"/>
        <v>1</v>
      </c>
      <c r="X10934">
        <f t="shared" si="438"/>
        <v>0</v>
      </c>
      <c r="Y10934">
        <f t="shared" si="439"/>
        <v>0</v>
      </c>
    </row>
    <row r="10935" spans="1:25" x14ac:dyDescent="0.2">
      <c r="A10935" t="s">
        <v>9864</v>
      </c>
      <c r="B10935" t="s">
        <v>1082</v>
      </c>
      <c r="C10935">
        <v>9</v>
      </c>
      <c r="D10935">
        <v>5</v>
      </c>
      <c r="E10935" t="s">
        <v>5211</v>
      </c>
      <c r="F10935">
        <v>285.96199999999999</v>
      </c>
      <c r="G10935">
        <v>108.258</v>
      </c>
      <c r="H10935">
        <v>42.170999999999999</v>
      </c>
      <c r="I10935">
        <v>30957.581999999999</v>
      </c>
      <c r="J10935">
        <v>12625316</v>
      </c>
      <c r="K10935">
        <v>22.577000000000002</v>
      </c>
      <c r="L10935">
        <v>11.590999999999999</v>
      </c>
      <c r="M10935">
        <v>6456.29</v>
      </c>
      <c r="N10935">
        <v>2633045</v>
      </c>
      <c r="O10935">
        <v>2.5720000000000001</v>
      </c>
      <c r="P10935">
        <v>8.3650000000000002</v>
      </c>
      <c r="Q10935">
        <v>735.54600000000005</v>
      </c>
      <c r="R10935">
        <v>299975</v>
      </c>
      <c r="S10935">
        <v>2.4E-2</v>
      </c>
      <c r="T10935">
        <v>2.476</v>
      </c>
      <c r="U10935">
        <v>6.8780000000000001</v>
      </c>
      <c r="V10935">
        <v>2805</v>
      </c>
      <c r="W10935">
        <f t="shared" si="440"/>
        <v>11</v>
      </c>
      <c r="X10935">
        <f t="shared" si="438"/>
        <v>697.96220000000005</v>
      </c>
      <c r="Y10935">
        <f t="shared" si="439"/>
        <v>16.591999999999999</v>
      </c>
    </row>
    <row r="10936" spans="1:25" x14ac:dyDescent="0.2">
      <c r="A10936" t="s">
        <v>9864</v>
      </c>
      <c r="B10936" t="s">
        <v>1082</v>
      </c>
      <c r="C10936">
        <v>9</v>
      </c>
      <c r="D10936">
        <v>6</v>
      </c>
      <c r="E10936" t="s">
        <v>3833</v>
      </c>
      <c r="F10936">
        <v>19.463999999999999</v>
      </c>
      <c r="G10936">
        <v>41.911000000000001</v>
      </c>
      <c r="H10936">
        <v>17.448</v>
      </c>
      <c r="I10936">
        <v>815.77099999999996</v>
      </c>
      <c r="J10936">
        <v>332693</v>
      </c>
      <c r="K10936">
        <v>111.438</v>
      </c>
      <c r="L10936">
        <v>38.975999999999999</v>
      </c>
      <c r="M10936">
        <v>2169.0410000000002</v>
      </c>
      <c r="N10936">
        <v>884592</v>
      </c>
      <c r="O10936">
        <v>3.7370000000000001</v>
      </c>
      <c r="P10936">
        <v>14.573</v>
      </c>
      <c r="Q10936">
        <v>72.747</v>
      </c>
      <c r="R10936">
        <v>29668</v>
      </c>
      <c r="S10936">
        <v>3.2000000000000001E-2</v>
      </c>
      <c r="T10936">
        <v>2.8620000000000001</v>
      </c>
      <c r="U10936">
        <v>0.625</v>
      </c>
      <c r="V10936">
        <v>255</v>
      </c>
      <c r="W10936">
        <f t="shared" si="440"/>
        <v>1</v>
      </c>
      <c r="X10936">
        <f t="shared" si="438"/>
        <v>0</v>
      </c>
      <c r="Y10936">
        <f t="shared" si="439"/>
        <v>0</v>
      </c>
    </row>
    <row r="10937" spans="1:25" x14ac:dyDescent="0.2">
      <c r="A10937" t="s">
        <v>9864</v>
      </c>
      <c r="B10937" t="s">
        <v>1082</v>
      </c>
      <c r="C10937">
        <v>9</v>
      </c>
      <c r="D10937">
        <v>7</v>
      </c>
      <c r="E10937" t="s">
        <v>10384</v>
      </c>
      <c r="F10937">
        <v>150.26499999999999</v>
      </c>
      <c r="G10937">
        <v>107.997</v>
      </c>
      <c r="H10937">
        <v>47.924999999999997</v>
      </c>
      <c r="I10937">
        <v>16228.127</v>
      </c>
      <c r="J10937">
        <v>6618257</v>
      </c>
      <c r="K10937">
        <v>7.0679999999999996</v>
      </c>
      <c r="L10937">
        <v>3.4580000000000002</v>
      </c>
      <c r="M10937">
        <v>1062.136</v>
      </c>
      <c r="N10937">
        <v>433167</v>
      </c>
      <c r="O10937">
        <v>1.5840000000000001</v>
      </c>
      <c r="P10937">
        <v>1.284</v>
      </c>
      <c r="Q10937">
        <v>237.971</v>
      </c>
      <c r="R10937">
        <v>97051</v>
      </c>
      <c r="S10937">
        <v>4.0000000000000001E-3</v>
      </c>
      <c r="T10937">
        <v>1.03</v>
      </c>
      <c r="U10937">
        <v>0.625</v>
      </c>
      <c r="V10937">
        <v>255</v>
      </c>
      <c r="W10937">
        <f t="shared" si="440"/>
        <v>1</v>
      </c>
      <c r="X10937">
        <f t="shared" si="438"/>
        <v>0</v>
      </c>
      <c r="Y10937">
        <f t="shared" si="439"/>
        <v>0</v>
      </c>
    </row>
    <row r="10938" spans="1:25" x14ac:dyDescent="0.2">
      <c r="A10938" t="s">
        <v>9864</v>
      </c>
      <c r="B10938" t="s">
        <v>1082</v>
      </c>
      <c r="C10938">
        <v>9</v>
      </c>
      <c r="D10938">
        <v>8</v>
      </c>
      <c r="E10938" t="s">
        <v>10385</v>
      </c>
      <c r="F10938">
        <v>291.22899999999998</v>
      </c>
      <c r="G10938">
        <v>130.553</v>
      </c>
      <c r="H10938">
        <v>51.326000000000001</v>
      </c>
      <c r="I10938">
        <v>38020.78</v>
      </c>
      <c r="J10938">
        <v>15505874</v>
      </c>
      <c r="K10938">
        <v>31.39</v>
      </c>
      <c r="L10938">
        <v>12.209</v>
      </c>
      <c r="M10938">
        <v>9141.6710000000003</v>
      </c>
      <c r="N10938">
        <v>3728214</v>
      </c>
      <c r="O10938">
        <v>9.5359999999999996</v>
      </c>
      <c r="P10938">
        <v>19.853999999999999</v>
      </c>
      <c r="Q10938">
        <v>2777.1460000000002</v>
      </c>
      <c r="R10938">
        <v>1132593</v>
      </c>
      <c r="S10938">
        <v>9.4E-2</v>
      </c>
      <c r="T10938">
        <v>4.907</v>
      </c>
      <c r="U10938">
        <v>27.512</v>
      </c>
      <c r="V10938">
        <v>11220</v>
      </c>
      <c r="W10938">
        <f t="shared" si="440"/>
        <v>44</v>
      </c>
      <c r="X10938">
        <f t="shared" si="438"/>
        <v>4168.6822000000002</v>
      </c>
      <c r="Y10938">
        <f t="shared" si="439"/>
        <v>72.691999999999993</v>
      </c>
    </row>
    <row r="10939" spans="1:25" x14ac:dyDescent="0.2">
      <c r="A10939" t="s">
        <v>9864</v>
      </c>
      <c r="B10939" t="s">
        <v>1082</v>
      </c>
      <c r="C10939">
        <v>9</v>
      </c>
      <c r="D10939">
        <v>9</v>
      </c>
      <c r="E10939" t="s">
        <v>10386</v>
      </c>
      <c r="F10939">
        <v>136.56299999999999</v>
      </c>
      <c r="G10939">
        <v>113.387</v>
      </c>
      <c r="H10939">
        <v>49.366</v>
      </c>
      <c r="I10939">
        <v>15484.455</v>
      </c>
      <c r="J10939">
        <v>6314968</v>
      </c>
      <c r="K10939">
        <v>11.702999999999999</v>
      </c>
      <c r="L10939">
        <v>7.1180000000000003</v>
      </c>
      <c r="M10939">
        <v>1598.193</v>
      </c>
      <c r="N10939">
        <v>651785</v>
      </c>
      <c r="O10939">
        <v>1.917</v>
      </c>
      <c r="P10939">
        <v>1.345</v>
      </c>
      <c r="Q10939">
        <v>261.81</v>
      </c>
      <c r="R10939">
        <v>106773</v>
      </c>
      <c r="S10939">
        <v>0</v>
      </c>
      <c r="T10939">
        <v>0</v>
      </c>
      <c r="U10939">
        <v>0</v>
      </c>
      <c r="V10939">
        <v>0</v>
      </c>
      <c r="W10939">
        <f t="shared" si="440"/>
        <v>0</v>
      </c>
      <c r="X10939">
        <f t="shared" si="438"/>
        <v>0</v>
      </c>
      <c r="Y10939">
        <f t="shared" si="439"/>
        <v>0</v>
      </c>
    </row>
    <row r="10940" spans="1:25" x14ac:dyDescent="0.2">
      <c r="A10940" t="s">
        <v>9864</v>
      </c>
      <c r="B10940" t="s">
        <v>1082</v>
      </c>
      <c r="C10940">
        <v>9</v>
      </c>
      <c r="D10940">
        <v>10</v>
      </c>
      <c r="E10940" t="s">
        <v>10387</v>
      </c>
      <c r="F10940">
        <v>135.98400000000001</v>
      </c>
      <c r="G10940">
        <v>99.358000000000004</v>
      </c>
      <c r="H10940">
        <v>54.540999999999997</v>
      </c>
      <c r="I10940">
        <v>13511.154</v>
      </c>
      <c r="J10940">
        <v>5510204</v>
      </c>
      <c r="K10940">
        <v>30.667999999999999</v>
      </c>
      <c r="L10940">
        <v>13.680999999999999</v>
      </c>
      <c r="M10940">
        <v>4170.3980000000001</v>
      </c>
      <c r="N10940">
        <v>1700798</v>
      </c>
      <c r="O10940">
        <v>6.5990000000000002</v>
      </c>
      <c r="P10940">
        <v>17.382999999999999</v>
      </c>
      <c r="Q10940">
        <v>897.42600000000004</v>
      </c>
      <c r="R10940">
        <v>365994</v>
      </c>
      <c r="S10940">
        <v>6.9000000000000006E-2</v>
      </c>
      <c r="T10940">
        <v>4.1929999999999996</v>
      </c>
      <c r="U10940">
        <v>9.3789999999999996</v>
      </c>
      <c r="V10940">
        <v>3825</v>
      </c>
      <c r="W10940">
        <f t="shared" si="440"/>
        <v>15</v>
      </c>
      <c r="X10940">
        <f t="shared" si="438"/>
        <v>973.15819999999997</v>
      </c>
      <c r="Y10940">
        <f t="shared" si="439"/>
        <v>23.391999999999999</v>
      </c>
    </row>
    <row r="10941" spans="1:25" x14ac:dyDescent="0.2">
      <c r="A10941" t="s">
        <v>9864</v>
      </c>
      <c r="B10941" t="s">
        <v>1082</v>
      </c>
      <c r="C10941">
        <v>9</v>
      </c>
      <c r="D10941">
        <v>11</v>
      </c>
      <c r="E10941" t="s">
        <v>10388</v>
      </c>
      <c r="F10941">
        <v>211.92599999999999</v>
      </c>
      <c r="G10941">
        <v>113.194</v>
      </c>
      <c r="H10941">
        <v>52.921999999999997</v>
      </c>
      <c r="I10941">
        <v>23988.858</v>
      </c>
      <c r="J10941">
        <v>9783287</v>
      </c>
      <c r="K10941">
        <v>7.33</v>
      </c>
      <c r="L10941">
        <v>3.5459999999999998</v>
      </c>
      <c r="M10941">
        <v>1553.4459999999999</v>
      </c>
      <c r="N10941">
        <v>633536</v>
      </c>
      <c r="O10941">
        <v>1.7789999999999999</v>
      </c>
      <c r="P10941">
        <v>2.8039999999999998</v>
      </c>
      <c r="Q10941">
        <v>377.053</v>
      </c>
      <c r="R10941">
        <v>153772</v>
      </c>
      <c r="S10941">
        <v>3.0000000000000001E-3</v>
      </c>
      <c r="T10941">
        <v>0.86699999999999999</v>
      </c>
      <c r="U10941">
        <v>0.625</v>
      </c>
      <c r="V10941">
        <v>255</v>
      </c>
      <c r="W10941">
        <f t="shared" si="440"/>
        <v>1</v>
      </c>
      <c r="X10941">
        <f t="shared" si="438"/>
        <v>88.524099999999962</v>
      </c>
      <c r="Y10941">
        <f t="shared" si="439"/>
        <v>0</v>
      </c>
    </row>
    <row r="10942" spans="1:25" x14ac:dyDescent="0.2">
      <c r="A10942" t="s">
        <v>9864</v>
      </c>
      <c r="B10942" t="s">
        <v>1082</v>
      </c>
      <c r="C10942">
        <v>9</v>
      </c>
      <c r="D10942">
        <v>12</v>
      </c>
      <c r="E10942" t="s">
        <v>10389</v>
      </c>
      <c r="F10942">
        <v>361.85700000000003</v>
      </c>
      <c r="G10942">
        <v>132.21</v>
      </c>
      <c r="H10942">
        <v>50.359000000000002</v>
      </c>
      <c r="I10942">
        <v>47841.101000000002</v>
      </c>
      <c r="J10942">
        <v>19510859</v>
      </c>
      <c r="K10942">
        <v>14.365</v>
      </c>
      <c r="L10942">
        <v>10.845000000000001</v>
      </c>
      <c r="M10942">
        <v>5198.1689999999999</v>
      </c>
      <c r="N10942">
        <v>2119950</v>
      </c>
      <c r="O10942">
        <v>2.36</v>
      </c>
      <c r="P10942">
        <v>6.431</v>
      </c>
      <c r="Q10942">
        <v>853.99800000000005</v>
      </c>
      <c r="R10942">
        <v>348283</v>
      </c>
      <c r="S10942">
        <v>1.2E-2</v>
      </c>
      <c r="T10942">
        <v>1.756</v>
      </c>
      <c r="U10942">
        <v>4.3769999999999998</v>
      </c>
      <c r="V10942">
        <v>1785</v>
      </c>
      <c r="W10942">
        <f t="shared" si="440"/>
        <v>7</v>
      </c>
      <c r="X10942">
        <f t="shared" si="438"/>
        <v>899.3306</v>
      </c>
      <c r="Y10942">
        <f t="shared" si="439"/>
        <v>9.7919999999999998</v>
      </c>
    </row>
    <row r="10943" spans="1:25" x14ac:dyDescent="0.2">
      <c r="A10943" t="s">
        <v>9864</v>
      </c>
      <c r="B10943" t="s">
        <v>1082</v>
      </c>
      <c r="C10943">
        <v>9</v>
      </c>
      <c r="D10943">
        <v>13</v>
      </c>
      <c r="E10943" t="s">
        <v>10390</v>
      </c>
      <c r="F10943">
        <v>330.4</v>
      </c>
      <c r="G10943">
        <v>129.06100000000001</v>
      </c>
      <c r="H10943">
        <v>46.4</v>
      </c>
      <c r="I10943">
        <v>42641.73</v>
      </c>
      <c r="J10943">
        <v>17390419</v>
      </c>
      <c r="K10943">
        <v>20.617000000000001</v>
      </c>
      <c r="L10943">
        <v>7.9850000000000003</v>
      </c>
      <c r="M10943">
        <v>6811.89</v>
      </c>
      <c r="N10943">
        <v>2778068</v>
      </c>
      <c r="O10943">
        <v>3.4649999999999999</v>
      </c>
      <c r="P10943">
        <v>11.071999999999999</v>
      </c>
      <c r="Q10943">
        <v>1144.9290000000001</v>
      </c>
      <c r="R10943">
        <v>466932</v>
      </c>
      <c r="S10943">
        <v>3.4000000000000002E-2</v>
      </c>
      <c r="T10943">
        <v>2.9470000000000001</v>
      </c>
      <c r="U10943">
        <v>11.255000000000001</v>
      </c>
      <c r="V10943">
        <v>4590</v>
      </c>
      <c r="W10943">
        <f t="shared" si="440"/>
        <v>18</v>
      </c>
      <c r="X10943">
        <f t="shared" si="438"/>
        <v>1393.9133000000002</v>
      </c>
      <c r="Y10943">
        <f t="shared" si="439"/>
        <v>28.492000000000001</v>
      </c>
    </row>
    <row r="10944" spans="1:25" x14ac:dyDescent="0.2">
      <c r="A10944" t="s">
        <v>9864</v>
      </c>
      <c r="B10944" t="s">
        <v>1082</v>
      </c>
      <c r="C10944">
        <v>9</v>
      </c>
      <c r="D10944">
        <v>17</v>
      </c>
      <c r="E10944" t="s">
        <v>10391</v>
      </c>
      <c r="F10944">
        <v>154.18600000000001</v>
      </c>
      <c r="G10944">
        <v>95.367999999999995</v>
      </c>
      <c r="H10944">
        <v>43.052999999999997</v>
      </c>
      <c r="I10944">
        <v>14704.378000000001</v>
      </c>
      <c r="J10944">
        <v>5996832</v>
      </c>
      <c r="K10944">
        <v>8.0380000000000003</v>
      </c>
      <c r="L10944">
        <v>3.6880000000000002</v>
      </c>
      <c r="M10944">
        <v>1239.29</v>
      </c>
      <c r="N10944">
        <v>505415</v>
      </c>
      <c r="O10944">
        <v>1.712</v>
      </c>
      <c r="P10944">
        <v>2.589</v>
      </c>
      <c r="Q10944">
        <v>263.99700000000001</v>
      </c>
      <c r="R10944">
        <v>107665</v>
      </c>
      <c r="S10944">
        <v>4.0000000000000001E-3</v>
      </c>
      <c r="T10944">
        <v>1.0169999999999999</v>
      </c>
      <c r="U10944">
        <v>0.625</v>
      </c>
      <c r="V10944">
        <v>255</v>
      </c>
      <c r="W10944">
        <f t="shared" si="440"/>
        <v>1</v>
      </c>
      <c r="X10944">
        <f t="shared" si="438"/>
        <v>0</v>
      </c>
      <c r="Y10944">
        <f t="shared" si="439"/>
        <v>0</v>
      </c>
    </row>
    <row r="10945" spans="1:25" x14ac:dyDescent="0.2">
      <c r="A10945" t="s">
        <v>9864</v>
      </c>
      <c r="B10945" t="s">
        <v>1082</v>
      </c>
      <c r="C10945">
        <v>9</v>
      </c>
      <c r="D10945">
        <v>18</v>
      </c>
      <c r="E10945" t="s">
        <v>10392</v>
      </c>
      <c r="F10945">
        <v>290.24599999999998</v>
      </c>
      <c r="G10945">
        <v>100.43899999999999</v>
      </c>
      <c r="H10945">
        <v>51.256</v>
      </c>
      <c r="I10945">
        <v>29152.065999999999</v>
      </c>
      <c r="J10945">
        <v>11888979</v>
      </c>
      <c r="K10945">
        <v>30.331</v>
      </c>
      <c r="L10945">
        <v>12.177</v>
      </c>
      <c r="M10945">
        <v>8803.5619999999999</v>
      </c>
      <c r="N10945">
        <v>3590324</v>
      </c>
      <c r="O10945">
        <v>4.28</v>
      </c>
      <c r="P10945">
        <v>10.218999999999999</v>
      </c>
      <c r="Q10945">
        <v>1242.2719999999999</v>
      </c>
      <c r="R10945">
        <v>506631</v>
      </c>
      <c r="S10945">
        <v>4.4999999999999998E-2</v>
      </c>
      <c r="T10945">
        <v>3.3959999999999999</v>
      </c>
      <c r="U10945">
        <v>13.131</v>
      </c>
      <c r="V10945">
        <v>5355</v>
      </c>
      <c r="W10945">
        <f t="shared" si="440"/>
        <v>21</v>
      </c>
      <c r="X10945">
        <f t="shared" si="438"/>
        <v>1559.3963999999999</v>
      </c>
      <c r="Y10945">
        <f t="shared" si="439"/>
        <v>33.591999999999999</v>
      </c>
    </row>
    <row r="10946" spans="1:25" x14ac:dyDescent="0.2">
      <c r="A10946" t="s">
        <v>9864</v>
      </c>
      <c r="B10946" t="s">
        <v>1082</v>
      </c>
      <c r="C10946">
        <v>9</v>
      </c>
      <c r="D10946">
        <v>19</v>
      </c>
      <c r="E10946" t="s">
        <v>10393</v>
      </c>
      <c r="F10946">
        <v>22.577999999999999</v>
      </c>
      <c r="G10946">
        <v>85.472999999999999</v>
      </c>
      <c r="H10946">
        <v>50.542000000000002</v>
      </c>
      <c r="I10946">
        <v>1929.819</v>
      </c>
      <c r="J10946">
        <v>787031</v>
      </c>
      <c r="K10946">
        <v>18.097000000000001</v>
      </c>
      <c r="L10946">
        <v>12.722</v>
      </c>
      <c r="M10946">
        <v>408.60300000000001</v>
      </c>
      <c r="N10946">
        <v>166639</v>
      </c>
      <c r="O10946">
        <v>1.6020000000000001</v>
      </c>
      <c r="P10946">
        <v>1.052</v>
      </c>
      <c r="Q10946">
        <v>36.17</v>
      </c>
      <c r="R10946">
        <v>14751</v>
      </c>
      <c r="S10946">
        <v>0</v>
      </c>
      <c r="T10946">
        <v>0</v>
      </c>
      <c r="U10946">
        <v>0</v>
      </c>
      <c r="V10946">
        <v>0</v>
      </c>
      <c r="W10946">
        <f t="shared" si="440"/>
        <v>0</v>
      </c>
      <c r="X10946">
        <f t="shared" si="438"/>
        <v>0</v>
      </c>
      <c r="Y10946">
        <f t="shared" si="439"/>
        <v>0</v>
      </c>
    </row>
    <row r="10947" spans="1:25" x14ac:dyDescent="0.2">
      <c r="A10947" t="s">
        <v>9864</v>
      </c>
      <c r="B10947" t="s">
        <v>1082</v>
      </c>
      <c r="C10947">
        <v>9</v>
      </c>
      <c r="D10947">
        <v>20</v>
      </c>
      <c r="E10947" t="s">
        <v>10394</v>
      </c>
      <c r="F10947">
        <v>276.262</v>
      </c>
      <c r="G10947">
        <v>107.233</v>
      </c>
      <c r="H10947">
        <v>43.008000000000003</v>
      </c>
      <c r="I10947">
        <v>29624.556</v>
      </c>
      <c r="J10947">
        <v>12081673</v>
      </c>
      <c r="K10947">
        <v>24.088999999999999</v>
      </c>
      <c r="L10947">
        <v>9.9700000000000006</v>
      </c>
      <c r="M10947">
        <v>6654.8680000000004</v>
      </c>
      <c r="N10947">
        <v>2714030</v>
      </c>
      <c r="O10947">
        <v>2.6160000000000001</v>
      </c>
      <c r="P10947">
        <v>6.62</v>
      </c>
      <c r="Q10947">
        <v>722.702</v>
      </c>
      <c r="R10947">
        <v>294737</v>
      </c>
      <c r="S10947">
        <v>2.3E-2</v>
      </c>
      <c r="T10947">
        <v>2.4020000000000001</v>
      </c>
      <c r="U10947">
        <v>6.2530000000000001</v>
      </c>
      <c r="V10947">
        <v>2550</v>
      </c>
      <c r="W10947">
        <f t="shared" si="440"/>
        <v>10</v>
      </c>
      <c r="X10947">
        <f t="shared" si="438"/>
        <v>676.12739999999997</v>
      </c>
      <c r="Y10947">
        <f t="shared" si="439"/>
        <v>14.891999999999999</v>
      </c>
    </row>
    <row r="10948" spans="1:25" x14ac:dyDescent="0.2">
      <c r="A10948" t="s">
        <v>9864</v>
      </c>
      <c r="B10948" t="s">
        <v>1082</v>
      </c>
      <c r="C10948">
        <v>9</v>
      </c>
      <c r="D10948">
        <v>21</v>
      </c>
      <c r="E10948" t="s">
        <v>10395</v>
      </c>
      <c r="F10948">
        <v>355.524</v>
      </c>
      <c r="G10948">
        <v>131.56399999999999</v>
      </c>
      <c r="H10948">
        <v>50.591999999999999</v>
      </c>
      <c r="I10948">
        <v>46774.180999999997</v>
      </c>
      <c r="J10948">
        <v>19075741</v>
      </c>
      <c r="K10948">
        <v>34.701000000000001</v>
      </c>
      <c r="L10948">
        <v>11.845000000000001</v>
      </c>
      <c r="M10948">
        <v>12336.950999999999</v>
      </c>
      <c r="N10948">
        <v>5031333</v>
      </c>
      <c r="O10948">
        <v>6.391</v>
      </c>
      <c r="P10948">
        <v>16.634</v>
      </c>
      <c r="Q10948">
        <v>2271.9969999999998</v>
      </c>
      <c r="R10948">
        <v>926580</v>
      </c>
      <c r="S10948">
        <v>8.7999999999999995E-2</v>
      </c>
      <c r="T10948">
        <v>4.7350000000000003</v>
      </c>
      <c r="U10948">
        <v>31.263000000000002</v>
      </c>
      <c r="V10948">
        <v>12750</v>
      </c>
      <c r="W10948">
        <f t="shared" si="440"/>
        <v>50</v>
      </c>
      <c r="X10948">
        <f t="shared" si="438"/>
        <v>3309.9288999999994</v>
      </c>
      <c r="Y10948">
        <f t="shared" si="439"/>
        <v>82.891999999999996</v>
      </c>
    </row>
    <row r="10949" spans="1:25" x14ac:dyDescent="0.2">
      <c r="A10949" t="s">
        <v>9864</v>
      </c>
      <c r="B10949" t="s">
        <v>1082</v>
      </c>
      <c r="C10949">
        <v>9</v>
      </c>
      <c r="D10949">
        <v>22</v>
      </c>
      <c r="E10949" t="s">
        <v>10396</v>
      </c>
      <c r="F10949">
        <v>173.346</v>
      </c>
      <c r="G10949">
        <v>113.12</v>
      </c>
      <c r="H10949">
        <v>55.064</v>
      </c>
      <c r="I10949">
        <v>19608.865000000002</v>
      </c>
      <c r="J10949">
        <v>7997011</v>
      </c>
      <c r="K10949">
        <v>9.0909999999999993</v>
      </c>
      <c r="L10949">
        <v>5.1390000000000002</v>
      </c>
      <c r="M10949">
        <v>1575.941</v>
      </c>
      <c r="N10949">
        <v>642710</v>
      </c>
      <c r="O10949">
        <v>1.7569999999999999</v>
      </c>
      <c r="P10949">
        <v>1.41</v>
      </c>
      <c r="Q10949">
        <v>304.63499999999999</v>
      </c>
      <c r="R10949">
        <v>124238</v>
      </c>
      <c r="S10949">
        <v>0</v>
      </c>
      <c r="T10949">
        <v>0</v>
      </c>
      <c r="U10949">
        <v>0</v>
      </c>
      <c r="V10949">
        <v>0</v>
      </c>
      <c r="W10949">
        <f t="shared" si="440"/>
        <v>0</v>
      </c>
      <c r="X10949">
        <f t="shared" si="438"/>
        <v>0</v>
      </c>
      <c r="Y10949">
        <f t="shared" si="439"/>
        <v>0</v>
      </c>
    </row>
    <row r="10950" spans="1:25" x14ac:dyDescent="0.2">
      <c r="A10950" t="s">
        <v>9864</v>
      </c>
      <c r="B10950" t="s">
        <v>1082</v>
      </c>
      <c r="C10950">
        <v>9</v>
      </c>
      <c r="D10950">
        <v>23</v>
      </c>
      <c r="E10950" t="s">
        <v>10397</v>
      </c>
      <c r="F10950">
        <v>135.19200000000001</v>
      </c>
      <c r="G10950">
        <v>89.878</v>
      </c>
      <c r="H10950">
        <v>43.338999999999999</v>
      </c>
      <c r="I10950">
        <v>12150.874</v>
      </c>
      <c r="J10950">
        <v>4955446</v>
      </c>
      <c r="K10950">
        <v>7.88</v>
      </c>
      <c r="L10950">
        <v>3.95</v>
      </c>
      <c r="M10950">
        <v>1065.2619999999999</v>
      </c>
      <c r="N10950">
        <v>434442</v>
      </c>
      <c r="O10950">
        <v>1.724</v>
      </c>
      <c r="P10950">
        <v>1.1200000000000001</v>
      </c>
      <c r="Q10950">
        <v>233.023</v>
      </c>
      <c r="R10950">
        <v>95033</v>
      </c>
      <c r="S10950">
        <v>0</v>
      </c>
      <c r="T10950">
        <v>0</v>
      </c>
      <c r="U10950">
        <v>0</v>
      </c>
      <c r="V10950">
        <v>0</v>
      </c>
      <c r="W10950">
        <f t="shared" si="440"/>
        <v>0</v>
      </c>
      <c r="X10950">
        <f t="shared" si="438"/>
        <v>0</v>
      </c>
      <c r="Y10950">
        <f t="shared" si="439"/>
        <v>0</v>
      </c>
    </row>
    <row r="10951" spans="1:25" x14ac:dyDescent="0.2">
      <c r="A10951" t="s">
        <v>9864</v>
      </c>
      <c r="B10951" t="s">
        <v>1082</v>
      </c>
      <c r="C10951">
        <v>9</v>
      </c>
      <c r="D10951">
        <v>24</v>
      </c>
      <c r="E10951" t="s">
        <v>10398</v>
      </c>
      <c r="F10951">
        <v>380.37</v>
      </c>
      <c r="G10951">
        <v>124.849</v>
      </c>
      <c r="H10951">
        <v>45.738</v>
      </c>
      <c r="I10951">
        <v>47488.790999999997</v>
      </c>
      <c r="J10951">
        <v>19367178</v>
      </c>
      <c r="K10951">
        <v>19.475000000000001</v>
      </c>
      <c r="L10951">
        <v>13.157</v>
      </c>
      <c r="M10951">
        <v>7407.7129999999997</v>
      </c>
      <c r="N10951">
        <v>3021060</v>
      </c>
      <c r="O10951">
        <v>3.536</v>
      </c>
      <c r="P10951">
        <v>11.903</v>
      </c>
      <c r="Q10951">
        <v>1344.8620000000001</v>
      </c>
      <c r="R10951">
        <v>548470</v>
      </c>
      <c r="S10951">
        <v>3.1E-2</v>
      </c>
      <c r="T10951">
        <v>2.8220000000000001</v>
      </c>
      <c r="U10951">
        <v>11.88</v>
      </c>
      <c r="V10951">
        <v>4845</v>
      </c>
      <c r="W10951">
        <f t="shared" si="440"/>
        <v>19</v>
      </c>
      <c r="X10951">
        <f t="shared" si="438"/>
        <v>1733.7994000000001</v>
      </c>
      <c r="Y10951">
        <f t="shared" si="439"/>
        <v>30.192</v>
      </c>
    </row>
    <row r="10952" spans="1:25" x14ac:dyDescent="0.2">
      <c r="A10952" t="s">
        <v>9864</v>
      </c>
      <c r="B10952" t="s">
        <v>1082</v>
      </c>
      <c r="C10952">
        <v>9</v>
      </c>
      <c r="D10952">
        <v>25</v>
      </c>
      <c r="E10952" t="s">
        <v>514</v>
      </c>
      <c r="F10952">
        <v>132.20599999999999</v>
      </c>
      <c r="G10952">
        <v>117.001</v>
      </c>
      <c r="H10952">
        <v>48.542000000000002</v>
      </c>
      <c r="I10952">
        <v>15468.171</v>
      </c>
      <c r="J10952">
        <v>6308327</v>
      </c>
      <c r="K10952">
        <v>8.8170000000000002</v>
      </c>
      <c r="L10952">
        <v>4.0990000000000002</v>
      </c>
      <c r="M10952">
        <v>1165.68</v>
      </c>
      <c r="N10952">
        <v>475395</v>
      </c>
      <c r="O10952">
        <v>2.4780000000000002</v>
      </c>
      <c r="P10952">
        <v>7.6950000000000003</v>
      </c>
      <c r="Q10952">
        <v>327.58999999999997</v>
      </c>
      <c r="R10952">
        <v>133600</v>
      </c>
      <c r="S10952">
        <v>8.9999999999999993E-3</v>
      </c>
      <c r="T10952">
        <v>1.5529999999999999</v>
      </c>
      <c r="U10952">
        <v>1.2509999999999999</v>
      </c>
      <c r="V10952">
        <v>510</v>
      </c>
      <c r="W10952">
        <f t="shared" si="440"/>
        <v>2</v>
      </c>
      <c r="X10952">
        <f t="shared" si="438"/>
        <v>4.4369999999999266</v>
      </c>
      <c r="Y10952">
        <f t="shared" si="439"/>
        <v>1.292</v>
      </c>
    </row>
    <row r="10953" spans="1:25" x14ac:dyDescent="0.2">
      <c r="A10953" t="s">
        <v>9864</v>
      </c>
      <c r="B10953" t="s">
        <v>1082</v>
      </c>
      <c r="C10953">
        <v>9</v>
      </c>
      <c r="D10953">
        <v>27</v>
      </c>
      <c r="E10953" t="s">
        <v>10399</v>
      </c>
      <c r="F10953">
        <v>209.94499999999999</v>
      </c>
      <c r="G10953">
        <v>119.16800000000001</v>
      </c>
      <c r="H10953">
        <v>52.533000000000001</v>
      </c>
      <c r="I10953">
        <v>25018.698</v>
      </c>
      <c r="J10953">
        <v>10203283</v>
      </c>
      <c r="K10953">
        <v>17.684000000000001</v>
      </c>
      <c r="L10953">
        <v>10.242000000000001</v>
      </c>
      <c r="M10953">
        <v>3712.72</v>
      </c>
      <c r="N10953">
        <v>1514145</v>
      </c>
      <c r="O10953">
        <v>1.8440000000000001</v>
      </c>
      <c r="P10953">
        <v>2.6309999999999998</v>
      </c>
      <c r="Q10953">
        <v>387.19400000000002</v>
      </c>
      <c r="R10953">
        <v>157908</v>
      </c>
      <c r="S10953">
        <v>6.0000000000000001E-3</v>
      </c>
      <c r="T10953">
        <v>1.232</v>
      </c>
      <c r="U10953">
        <v>1.2509999999999999</v>
      </c>
      <c r="V10953">
        <v>510</v>
      </c>
      <c r="W10953">
        <f t="shared" si="440"/>
        <v>2</v>
      </c>
      <c r="X10953">
        <f t="shared" si="438"/>
        <v>105.76379999999999</v>
      </c>
      <c r="Y10953">
        <f t="shared" si="439"/>
        <v>1.292</v>
      </c>
    </row>
    <row r="10954" spans="1:25" x14ac:dyDescent="0.2">
      <c r="A10954" t="s">
        <v>9864</v>
      </c>
      <c r="B10954" t="s">
        <v>1082</v>
      </c>
      <c r="C10954">
        <v>9</v>
      </c>
      <c r="D10954">
        <v>28</v>
      </c>
      <c r="E10954" t="s">
        <v>10400</v>
      </c>
      <c r="F10954">
        <v>183.024</v>
      </c>
      <c r="G10954">
        <v>96.567999999999998</v>
      </c>
      <c r="H10954">
        <v>39.518000000000001</v>
      </c>
      <c r="I10954">
        <v>17674.190999999999</v>
      </c>
      <c r="J10954">
        <v>7208000</v>
      </c>
      <c r="K10954">
        <v>28.37</v>
      </c>
      <c r="L10954">
        <v>12.414</v>
      </c>
      <c r="M10954">
        <v>5192.326</v>
      </c>
      <c r="N10954">
        <v>2117567</v>
      </c>
      <c r="O10954">
        <v>4.3920000000000003</v>
      </c>
      <c r="P10954">
        <v>13.727</v>
      </c>
      <c r="Q10954">
        <v>803.92100000000005</v>
      </c>
      <c r="R10954">
        <v>327860</v>
      </c>
      <c r="S10954">
        <v>4.1000000000000002E-2</v>
      </c>
      <c r="T10954">
        <v>3.2330000000000001</v>
      </c>
      <c r="U10954">
        <v>7.5030000000000001</v>
      </c>
      <c r="V10954">
        <v>3060</v>
      </c>
      <c r="W10954">
        <f t="shared" si="440"/>
        <v>12</v>
      </c>
      <c r="X10954">
        <f t="shared" si="438"/>
        <v>814.19970000000001</v>
      </c>
      <c r="Y10954">
        <f t="shared" si="439"/>
        <v>18.291999999999998</v>
      </c>
    </row>
    <row r="10955" spans="1:25" x14ac:dyDescent="0.2">
      <c r="A10955" t="s">
        <v>9864</v>
      </c>
      <c r="B10955" t="s">
        <v>1082</v>
      </c>
      <c r="C10955">
        <v>9</v>
      </c>
      <c r="D10955">
        <v>29</v>
      </c>
      <c r="E10955" t="s">
        <v>10401</v>
      </c>
      <c r="F10955">
        <v>415.05200000000002</v>
      </c>
      <c r="G10955">
        <v>124.5</v>
      </c>
      <c r="H10955">
        <v>49.183</v>
      </c>
      <c r="I10955">
        <v>51673.946000000004</v>
      </c>
      <c r="J10955">
        <v>21073994</v>
      </c>
      <c r="K10955">
        <v>32.127000000000002</v>
      </c>
      <c r="L10955">
        <v>18.617999999999999</v>
      </c>
      <c r="M10955">
        <v>13334.324000000001</v>
      </c>
      <c r="N10955">
        <v>5438088</v>
      </c>
      <c r="O10955">
        <v>5.04</v>
      </c>
      <c r="P10955">
        <v>14.326000000000001</v>
      </c>
      <c r="Q10955">
        <v>2091.873</v>
      </c>
      <c r="R10955">
        <v>853121</v>
      </c>
      <c r="S10955">
        <v>6.8000000000000005E-2</v>
      </c>
      <c r="T10955">
        <v>4.157</v>
      </c>
      <c r="U10955">
        <v>28.137</v>
      </c>
      <c r="V10955">
        <v>11475</v>
      </c>
      <c r="W10955">
        <f t="shared" si="440"/>
        <v>45</v>
      </c>
      <c r="X10955">
        <f t="shared" si="438"/>
        <v>3003.7181</v>
      </c>
      <c r="Y10955">
        <f t="shared" si="439"/>
        <v>74.391999999999996</v>
      </c>
    </row>
    <row r="10956" spans="1:25" x14ac:dyDescent="0.2">
      <c r="A10956" t="s">
        <v>9864</v>
      </c>
      <c r="B10956" t="s">
        <v>1082</v>
      </c>
      <c r="C10956">
        <v>9</v>
      </c>
      <c r="D10956">
        <v>30</v>
      </c>
      <c r="E10956" t="s">
        <v>10402</v>
      </c>
      <c r="F10956">
        <v>150.78700000000001</v>
      </c>
      <c r="G10956">
        <v>101.066</v>
      </c>
      <c r="H10956">
        <v>48.481000000000002</v>
      </c>
      <c r="I10956">
        <v>15239.395</v>
      </c>
      <c r="J10956">
        <v>6215026</v>
      </c>
      <c r="K10956">
        <v>9.359</v>
      </c>
      <c r="L10956">
        <v>4.7220000000000004</v>
      </c>
      <c r="M10956">
        <v>1411.1420000000001</v>
      </c>
      <c r="N10956">
        <v>575501</v>
      </c>
      <c r="O10956">
        <v>1.984</v>
      </c>
      <c r="P10956">
        <v>4.9130000000000003</v>
      </c>
      <c r="Q10956">
        <v>299.17899999999997</v>
      </c>
      <c r="R10956">
        <v>122013</v>
      </c>
      <c r="S10956">
        <v>8.0000000000000002E-3</v>
      </c>
      <c r="T10956">
        <v>1.454</v>
      </c>
      <c r="U10956">
        <v>1.2509999999999999</v>
      </c>
      <c r="V10956">
        <v>510</v>
      </c>
      <c r="W10956">
        <f t="shared" si="440"/>
        <v>2</v>
      </c>
      <c r="X10956">
        <f t="shared" si="438"/>
        <v>0</v>
      </c>
      <c r="Y10956">
        <f t="shared" si="439"/>
        <v>1.292</v>
      </c>
    </row>
    <row r="10957" spans="1:25" x14ac:dyDescent="0.2">
      <c r="A10957" t="s">
        <v>9864</v>
      </c>
      <c r="B10957" t="s">
        <v>1082</v>
      </c>
      <c r="C10957">
        <v>9</v>
      </c>
      <c r="D10957">
        <v>31</v>
      </c>
      <c r="E10957" t="s">
        <v>4441</v>
      </c>
      <c r="F10957">
        <v>366.19799999999998</v>
      </c>
      <c r="G10957">
        <v>95.403999999999996</v>
      </c>
      <c r="H10957">
        <v>37.171999999999997</v>
      </c>
      <c r="I10957">
        <v>34936.673000000003</v>
      </c>
      <c r="J10957">
        <v>14248094</v>
      </c>
      <c r="K10957">
        <v>47.747999999999998</v>
      </c>
      <c r="L10957">
        <v>25.289000000000001</v>
      </c>
      <c r="M10957">
        <v>17485.242999999999</v>
      </c>
      <c r="N10957">
        <v>7130942</v>
      </c>
      <c r="O10957">
        <v>2.907</v>
      </c>
      <c r="P10957">
        <v>9.1349999999999998</v>
      </c>
      <c r="Q10957">
        <v>1064.5809999999999</v>
      </c>
      <c r="R10957">
        <v>434164</v>
      </c>
      <c r="S10957">
        <v>3.4000000000000002E-2</v>
      </c>
      <c r="T10957">
        <v>2.9510000000000001</v>
      </c>
      <c r="U10957">
        <v>12.505000000000001</v>
      </c>
      <c r="V10957">
        <v>5100</v>
      </c>
      <c r="W10957">
        <f t="shared" si="440"/>
        <v>20</v>
      </c>
      <c r="X10957">
        <f t="shared" si="438"/>
        <v>1257.3216999999997</v>
      </c>
      <c r="Y10957">
        <f t="shared" si="439"/>
        <v>31.892000000000003</v>
      </c>
    </row>
    <row r="10958" spans="1:25" x14ac:dyDescent="0.2">
      <c r="A10958" t="s">
        <v>9864</v>
      </c>
      <c r="B10958" t="s">
        <v>1082</v>
      </c>
      <c r="C10958">
        <v>10</v>
      </c>
      <c r="D10958">
        <v>1</v>
      </c>
      <c r="E10958" t="s">
        <v>3294</v>
      </c>
      <c r="F10958">
        <v>295.67200000000003</v>
      </c>
      <c r="G10958">
        <v>98.230999999999995</v>
      </c>
      <c r="H10958">
        <v>38.509</v>
      </c>
      <c r="I10958">
        <v>29044.284</v>
      </c>
      <c r="J10958">
        <v>11845023</v>
      </c>
      <c r="K10958">
        <v>49.191000000000003</v>
      </c>
      <c r="L10958">
        <v>21.776</v>
      </c>
      <c r="M10958">
        <v>14544.511</v>
      </c>
      <c r="N10958">
        <v>5931634</v>
      </c>
      <c r="O10958">
        <v>7.2560000000000002</v>
      </c>
      <c r="P10958">
        <v>15.329000000000001</v>
      </c>
      <c r="Q10958">
        <v>2145.3319999999999</v>
      </c>
      <c r="R10958">
        <v>874923</v>
      </c>
      <c r="S10958">
        <v>0.11</v>
      </c>
      <c r="T10958">
        <v>5.2939999999999996</v>
      </c>
      <c r="U10958">
        <v>32.514000000000003</v>
      </c>
      <c r="V10958">
        <v>13260</v>
      </c>
      <c r="W10958">
        <f t="shared" si="440"/>
        <v>52</v>
      </c>
      <c r="X10958">
        <f t="shared" si="438"/>
        <v>3094.5983999999999</v>
      </c>
      <c r="Y10958">
        <f t="shared" si="439"/>
        <v>86.291999999999987</v>
      </c>
    </row>
    <row r="10959" spans="1:25" x14ac:dyDescent="0.2">
      <c r="A10959" t="s">
        <v>9864</v>
      </c>
      <c r="B10959" t="s">
        <v>1082</v>
      </c>
      <c r="C10959">
        <v>10</v>
      </c>
      <c r="D10959">
        <v>2</v>
      </c>
      <c r="E10959" t="s">
        <v>3017</v>
      </c>
      <c r="F10959">
        <v>363.91</v>
      </c>
      <c r="G10959">
        <v>102.517</v>
      </c>
      <c r="H10959">
        <v>40.420999999999999</v>
      </c>
      <c r="I10959">
        <v>37306.777999999998</v>
      </c>
      <c r="J10959">
        <v>15214685</v>
      </c>
      <c r="K10959">
        <v>45.698</v>
      </c>
      <c r="L10959">
        <v>21.125</v>
      </c>
      <c r="M10959">
        <v>16629.855</v>
      </c>
      <c r="N10959">
        <v>6782092</v>
      </c>
      <c r="O10959">
        <v>6.6890000000000001</v>
      </c>
      <c r="P10959">
        <v>17.033000000000001</v>
      </c>
      <c r="Q10959">
        <v>2434.1469999999999</v>
      </c>
      <c r="R10959">
        <v>992709</v>
      </c>
      <c r="S10959">
        <v>8.7999999999999995E-2</v>
      </c>
      <c r="T10959">
        <v>4.726</v>
      </c>
      <c r="U10959">
        <v>31.888999999999999</v>
      </c>
      <c r="V10959">
        <v>13005</v>
      </c>
      <c r="W10959">
        <f t="shared" si="440"/>
        <v>51</v>
      </c>
      <c r="X10959">
        <f t="shared" si="438"/>
        <v>3585.5838999999996</v>
      </c>
      <c r="Y10959">
        <f t="shared" si="439"/>
        <v>84.591999999999999</v>
      </c>
    </row>
    <row r="10960" spans="1:25" x14ac:dyDescent="0.2">
      <c r="A10960" t="s">
        <v>9864</v>
      </c>
      <c r="B10960" t="s">
        <v>1082</v>
      </c>
      <c r="C10960">
        <v>10</v>
      </c>
      <c r="D10960">
        <v>3</v>
      </c>
      <c r="E10960" t="s">
        <v>10403</v>
      </c>
      <c r="F10960">
        <v>170.93799999999999</v>
      </c>
      <c r="G10960">
        <v>93.527000000000001</v>
      </c>
      <c r="H10960">
        <v>43.576999999999998</v>
      </c>
      <c r="I10960">
        <v>15987.331</v>
      </c>
      <c r="J10960">
        <v>6520054</v>
      </c>
      <c r="K10960">
        <v>8.452</v>
      </c>
      <c r="L10960">
        <v>4.1020000000000003</v>
      </c>
      <c r="M10960">
        <v>1444.77</v>
      </c>
      <c r="N10960">
        <v>589215</v>
      </c>
      <c r="O10960">
        <v>1.9710000000000001</v>
      </c>
      <c r="P10960">
        <v>6.1669999999999998</v>
      </c>
      <c r="Q10960">
        <v>336.84699999999998</v>
      </c>
      <c r="R10960">
        <v>137375</v>
      </c>
      <c r="S10960">
        <v>4.0000000000000001E-3</v>
      </c>
      <c r="T10960">
        <v>0.96599999999999997</v>
      </c>
      <c r="U10960">
        <v>0.625</v>
      </c>
      <c r="V10960">
        <v>255</v>
      </c>
      <c r="W10960">
        <f t="shared" si="440"/>
        <v>1</v>
      </c>
      <c r="X10960">
        <f t="shared" si="438"/>
        <v>20.173899999999936</v>
      </c>
      <c r="Y10960">
        <f t="shared" si="439"/>
        <v>0</v>
      </c>
    </row>
    <row r="10961" spans="1:25" x14ac:dyDescent="0.2">
      <c r="A10961" t="s">
        <v>9864</v>
      </c>
      <c r="B10961" t="s">
        <v>1082</v>
      </c>
      <c r="C10961">
        <v>10</v>
      </c>
      <c r="D10961">
        <v>4</v>
      </c>
      <c r="E10961" t="s">
        <v>10404</v>
      </c>
      <c r="F10961">
        <v>146.90799999999999</v>
      </c>
      <c r="G10961">
        <v>97.28</v>
      </c>
      <c r="H10961">
        <v>53.271000000000001</v>
      </c>
      <c r="I10961">
        <v>14291.15</v>
      </c>
      <c r="J10961">
        <v>5828307</v>
      </c>
      <c r="K10961">
        <v>9.8130000000000006</v>
      </c>
      <c r="L10961">
        <v>5.2089999999999996</v>
      </c>
      <c r="M10961">
        <v>1441.646</v>
      </c>
      <c r="N10961">
        <v>587941</v>
      </c>
      <c r="O10961">
        <v>1.8520000000000001</v>
      </c>
      <c r="P10961">
        <v>2.802</v>
      </c>
      <c r="Q10961">
        <v>272.08199999999999</v>
      </c>
      <c r="R10961">
        <v>110962</v>
      </c>
      <c r="S10961">
        <v>4.0000000000000001E-3</v>
      </c>
      <c r="T10961">
        <v>1.042</v>
      </c>
      <c r="U10961">
        <v>0.625</v>
      </c>
      <c r="V10961">
        <v>255</v>
      </c>
      <c r="W10961">
        <f t="shared" si="440"/>
        <v>1</v>
      </c>
      <c r="X10961">
        <f t="shared" si="438"/>
        <v>0</v>
      </c>
      <c r="Y10961">
        <f t="shared" si="439"/>
        <v>0</v>
      </c>
    </row>
    <row r="10962" spans="1:25" x14ac:dyDescent="0.2">
      <c r="A10962" t="s">
        <v>9864</v>
      </c>
      <c r="B10962" t="s">
        <v>1082</v>
      </c>
      <c r="C10962">
        <v>10</v>
      </c>
      <c r="D10962">
        <v>5</v>
      </c>
      <c r="E10962" t="s">
        <v>9679</v>
      </c>
      <c r="F10962">
        <v>256.72000000000003</v>
      </c>
      <c r="G10962">
        <v>97.768000000000001</v>
      </c>
      <c r="H10962">
        <v>39.466000000000001</v>
      </c>
      <c r="I10962">
        <v>25099.082999999999</v>
      </c>
      <c r="J10962">
        <v>10236066</v>
      </c>
      <c r="K10962">
        <v>7.4820000000000002</v>
      </c>
      <c r="L10962">
        <v>4.101</v>
      </c>
      <c r="M10962">
        <v>1920.712</v>
      </c>
      <c r="N10962">
        <v>783317</v>
      </c>
      <c r="O10962">
        <v>1.7430000000000001</v>
      </c>
      <c r="P10962">
        <v>4.5279999999999996</v>
      </c>
      <c r="Q10962">
        <v>447.553</v>
      </c>
      <c r="R10962">
        <v>182524</v>
      </c>
      <c r="S10962">
        <v>5.0000000000000001E-3</v>
      </c>
      <c r="T10962">
        <v>1.115</v>
      </c>
      <c r="U10962">
        <v>1.2509999999999999</v>
      </c>
      <c r="V10962">
        <v>510</v>
      </c>
      <c r="W10962">
        <f t="shared" si="440"/>
        <v>2</v>
      </c>
      <c r="X10962">
        <f t="shared" si="438"/>
        <v>208.37409999999997</v>
      </c>
      <c r="Y10962">
        <f t="shared" si="439"/>
        <v>1.292</v>
      </c>
    </row>
    <row r="10963" spans="1:25" x14ac:dyDescent="0.2">
      <c r="A10963" t="s">
        <v>9864</v>
      </c>
      <c r="B10963" t="s">
        <v>1082</v>
      </c>
      <c r="C10963">
        <v>10</v>
      </c>
      <c r="D10963">
        <v>6</v>
      </c>
      <c r="E10963" t="s">
        <v>4086</v>
      </c>
      <c r="F10963">
        <v>384.58300000000003</v>
      </c>
      <c r="G10963">
        <v>106.642</v>
      </c>
      <c r="H10963">
        <v>40.802</v>
      </c>
      <c r="I10963">
        <v>41012.529000000002</v>
      </c>
      <c r="J10963">
        <v>16725988</v>
      </c>
      <c r="K10963">
        <v>55.021000000000001</v>
      </c>
      <c r="L10963">
        <v>23.524000000000001</v>
      </c>
      <c r="M10963">
        <v>21160.317999999999</v>
      </c>
      <c r="N10963">
        <v>8629734</v>
      </c>
      <c r="O10963">
        <v>8.67</v>
      </c>
      <c r="P10963">
        <v>21.658999999999999</v>
      </c>
      <c r="Q10963">
        <v>3334.422</v>
      </c>
      <c r="R10963">
        <v>1359865</v>
      </c>
      <c r="S10963">
        <v>8.1000000000000003E-2</v>
      </c>
      <c r="T10963">
        <v>4.5519999999999996</v>
      </c>
      <c r="U10963">
        <v>31.263000000000002</v>
      </c>
      <c r="V10963">
        <v>12750</v>
      </c>
      <c r="W10963">
        <f t="shared" si="440"/>
        <v>50</v>
      </c>
      <c r="X10963">
        <f t="shared" si="438"/>
        <v>5116.0514000000003</v>
      </c>
      <c r="Y10963">
        <f t="shared" si="439"/>
        <v>82.891999999999996</v>
      </c>
    </row>
    <row r="10964" spans="1:25" x14ac:dyDescent="0.2">
      <c r="A10964" t="s">
        <v>9864</v>
      </c>
      <c r="B10964" t="s">
        <v>1082</v>
      </c>
      <c r="C10964">
        <v>10</v>
      </c>
      <c r="D10964">
        <v>7</v>
      </c>
      <c r="E10964" t="s">
        <v>10405</v>
      </c>
      <c r="F10964">
        <v>400.26799999999997</v>
      </c>
      <c r="G10964">
        <v>101.895</v>
      </c>
      <c r="H10964">
        <v>39.213999999999999</v>
      </c>
      <c r="I10964">
        <v>40785.466999999997</v>
      </c>
      <c r="J10964">
        <v>16633386</v>
      </c>
      <c r="K10964">
        <v>59.789000000000001</v>
      </c>
      <c r="L10964">
        <v>24.731999999999999</v>
      </c>
      <c r="M10964">
        <v>23931.62</v>
      </c>
      <c r="N10964">
        <v>9759944</v>
      </c>
      <c r="O10964">
        <v>5.3259999999999996</v>
      </c>
      <c r="P10964">
        <v>13.896000000000001</v>
      </c>
      <c r="Q10964">
        <v>2131.817</v>
      </c>
      <c r="R10964">
        <v>869411</v>
      </c>
      <c r="S10964">
        <v>7.4999999999999997E-2</v>
      </c>
      <c r="T10964">
        <v>4.3719999999999999</v>
      </c>
      <c r="U10964">
        <v>30.013000000000002</v>
      </c>
      <c r="V10964">
        <v>12240</v>
      </c>
      <c r="W10964">
        <f t="shared" si="440"/>
        <v>48</v>
      </c>
      <c r="X10964">
        <f t="shared" si="438"/>
        <v>3071.6228999999998</v>
      </c>
      <c r="Y10964">
        <f t="shared" si="439"/>
        <v>79.49199999999999</v>
      </c>
    </row>
    <row r="10965" spans="1:25" x14ac:dyDescent="0.2">
      <c r="A10965" t="s">
        <v>9864</v>
      </c>
      <c r="B10965" t="s">
        <v>1082</v>
      </c>
      <c r="C10965">
        <v>10</v>
      </c>
      <c r="D10965">
        <v>8</v>
      </c>
      <c r="E10965" t="s">
        <v>5743</v>
      </c>
      <c r="F10965">
        <v>338.99200000000002</v>
      </c>
      <c r="G10965">
        <v>109.77</v>
      </c>
      <c r="H10965">
        <v>39.777000000000001</v>
      </c>
      <c r="I10965">
        <v>37211.095000000001</v>
      </c>
      <c r="J10965">
        <v>15175663</v>
      </c>
      <c r="K10965">
        <v>54.561</v>
      </c>
      <c r="L10965">
        <v>25.541</v>
      </c>
      <c r="M10965">
        <v>18495.901000000002</v>
      </c>
      <c r="N10965">
        <v>7543115</v>
      </c>
      <c r="O10965">
        <v>6.0060000000000002</v>
      </c>
      <c r="P10965">
        <v>14.711</v>
      </c>
      <c r="Q10965">
        <v>2035.962</v>
      </c>
      <c r="R10965">
        <v>830319</v>
      </c>
      <c r="S10965">
        <v>6.8000000000000005E-2</v>
      </c>
      <c r="T10965">
        <v>4.1710000000000003</v>
      </c>
      <c r="U10965">
        <v>23.135000000000002</v>
      </c>
      <c r="V10965">
        <v>9435</v>
      </c>
      <c r="W10965">
        <f t="shared" si="440"/>
        <v>37</v>
      </c>
      <c r="X10965">
        <f t="shared" si="438"/>
        <v>2908.6693999999998</v>
      </c>
      <c r="Y10965">
        <f t="shared" si="439"/>
        <v>60.791999999999994</v>
      </c>
    </row>
    <row r="10966" spans="1:25" x14ac:dyDescent="0.2">
      <c r="A10966" t="s">
        <v>9864</v>
      </c>
      <c r="B10966" t="s">
        <v>1082</v>
      </c>
      <c r="C10966">
        <v>10</v>
      </c>
      <c r="D10966">
        <v>9</v>
      </c>
      <c r="E10966" t="s">
        <v>1055</v>
      </c>
      <c r="F10966">
        <v>255.03800000000001</v>
      </c>
      <c r="G10966">
        <v>109.98099999999999</v>
      </c>
      <c r="H10966">
        <v>43.22</v>
      </c>
      <c r="I10966">
        <v>28049.335999999999</v>
      </c>
      <c r="J10966">
        <v>11439257</v>
      </c>
      <c r="K10966">
        <v>8.6050000000000004</v>
      </c>
      <c r="L10966">
        <v>4.4909999999999997</v>
      </c>
      <c r="M10966">
        <v>2194.5</v>
      </c>
      <c r="N10966">
        <v>894975</v>
      </c>
      <c r="O10966">
        <v>1.6459999999999999</v>
      </c>
      <c r="P10966">
        <v>2.0539999999999998</v>
      </c>
      <c r="Q10966">
        <v>419.73500000000001</v>
      </c>
      <c r="R10966">
        <v>171179</v>
      </c>
      <c r="S10966">
        <v>5.0000000000000001E-3</v>
      </c>
      <c r="T10966">
        <v>1.1180000000000001</v>
      </c>
      <c r="U10966">
        <v>1.2509999999999999</v>
      </c>
      <c r="V10966">
        <v>510</v>
      </c>
      <c r="W10966">
        <f t="shared" si="440"/>
        <v>2</v>
      </c>
      <c r="X10966">
        <f t="shared" si="438"/>
        <v>161.08349999999999</v>
      </c>
      <c r="Y10966">
        <f t="shared" si="439"/>
        <v>1.292</v>
      </c>
    </row>
    <row r="10967" spans="1:25" x14ac:dyDescent="0.2">
      <c r="A10967" t="s">
        <v>9864</v>
      </c>
      <c r="B10967" t="s">
        <v>1082</v>
      </c>
      <c r="C10967">
        <v>10</v>
      </c>
      <c r="D10967">
        <v>12</v>
      </c>
      <c r="E10967" t="s">
        <v>10406</v>
      </c>
      <c r="F10967">
        <v>303.62900000000002</v>
      </c>
      <c r="G10967">
        <v>75.971000000000004</v>
      </c>
      <c r="H10967">
        <v>33.107999999999997</v>
      </c>
      <c r="I10967">
        <v>23067.045999999998</v>
      </c>
      <c r="J10967">
        <v>9407348</v>
      </c>
      <c r="K10967">
        <v>60.664999999999999</v>
      </c>
      <c r="L10967">
        <v>24.52</v>
      </c>
      <c r="M10967">
        <v>18419.614000000001</v>
      </c>
      <c r="N10967">
        <v>7512003</v>
      </c>
      <c r="O10967">
        <v>7.4950000000000001</v>
      </c>
      <c r="P10967">
        <v>16.814</v>
      </c>
      <c r="Q10967">
        <v>2275.6799999999998</v>
      </c>
      <c r="R10967">
        <v>928082</v>
      </c>
      <c r="S10967">
        <v>0.10299999999999999</v>
      </c>
      <c r="T10967">
        <v>5.1230000000000002</v>
      </c>
      <c r="U10967">
        <v>31.263000000000002</v>
      </c>
      <c r="V10967">
        <v>12750</v>
      </c>
      <c r="W10967">
        <f t="shared" si="440"/>
        <v>50</v>
      </c>
      <c r="X10967">
        <f t="shared" ref="X10967:X10969" si="441">(MAX(0, (Q10967-324.98)))*1.7</f>
        <v>3316.1899999999996</v>
      </c>
      <c r="Y10967">
        <f t="shared" ref="Y10967:Y10969" si="442">(MAX(0, (W10967-1.24)))*1.7</f>
        <v>82.891999999999996</v>
      </c>
    </row>
    <row r="10968" spans="1:25" x14ac:dyDescent="0.2">
      <c r="A10968" t="s">
        <v>9864</v>
      </c>
      <c r="B10968" t="s">
        <v>1082</v>
      </c>
      <c r="C10968">
        <v>10</v>
      </c>
      <c r="D10968">
        <v>13</v>
      </c>
      <c r="E10968" t="s">
        <v>10407</v>
      </c>
      <c r="F10968">
        <v>251.053</v>
      </c>
      <c r="G10968">
        <v>65.501999999999995</v>
      </c>
      <c r="H10968">
        <v>33.201000000000001</v>
      </c>
      <c r="I10968">
        <v>16444.366000000002</v>
      </c>
      <c r="J10968">
        <v>6706445</v>
      </c>
      <c r="K10968">
        <v>13.21</v>
      </c>
      <c r="L10968">
        <v>9.3279999999999994</v>
      </c>
      <c r="M10968">
        <v>3316.3649999999998</v>
      </c>
      <c r="N10968">
        <v>1352501</v>
      </c>
      <c r="O10968">
        <v>1.359</v>
      </c>
      <c r="P10968">
        <v>3.2330000000000001</v>
      </c>
      <c r="Q10968">
        <v>341.18200000000002</v>
      </c>
      <c r="R10968">
        <v>139143</v>
      </c>
      <c r="S10968">
        <v>2E-3</v>
      </c>
      <c r="T10968">
        <v>0.79700000000000004</v>
      </c>
      <c r="U10968">
        <v>0.625</v>
      </c>
      <c r="V10968">
        <v>255</v>
      </c>
      <c r="W10968">
        <f t="shared" si="440"/>
        <v>1</v>
      </c>
      <c r="X10968">
        <f t="shared" si="441"/>
        <v>27.543399999999995</v>
      </c>
      <c r="Y10968">
        <f t="shared" si="442"/>
        <v>0</v>
      </c>
    </row>
    <row r="10969" spans="1:25" x14ac:dyDescent="0.2">
      <c r="A10969" t="s">
        <v>9864</v>
      </c>
      <c r="B10969" t="s">
        <v>1082</v>
      </c>
      <c r="C10969">
        <v>10</v>
      </c>
      <c r="D10969">
        <v>14</v>
      </c>
      <c r="E10969" t="s">
        <v>10408</v>
      </c>
      <c r="F10969">
        <v>160.78700000000001</v>
      </c>
      <c r="G10969">
        <v>70.926000000000002</v>
      </c>
      <c r="H10969">
        <v>33.750999999999998</v>
      </c>
      <c r="I10969">
        <v>11404.007</v>
      </c>
      <c r="J10969">
        <v>4650854</v>
      </c>
      <c r="K10969">
        <v>17.981000000000002</v>
      </c>
      <c r="L10969">
        <v>8.8290000000000006</v>
      </c>
      <c r="M10969">
        <v>2891.1060000000002</v>
      </c>
      <c r="N10969">
        <v>1179069</v>
      </c>
      <c r="O10969">
        <v>2.012</v>
      </c>
      <c r="P10969">
        <v>6.0490000000000004</v>
      </c>
      <c r="Q10969">
        <v>323.57900000000001</v>
      </c>
      <c r="R10969">
        <v>131964</v>
      </c>
      <c r="S10969">
        <v>1.9E-2</v>
      </c>
      <c r="T10969">
        <v>2.2269999999999999</v>
      </c>
      <c r="U10969">
        <v>3.1259999999999999</v>
      </c>
      <c r="V10969">
        <v>1275</v>
      </c>
      <c r="W10969">
        <f t="shared" si="440"/>
        <v>5</v>
      </c>
      <c r="X10969">
        <f t="shared" si="441"/>
        <v>0</v>
      </c>
      <c r="Y10969">
        <f t="shared" si="442"/>
        <v>6.3919999999999995</v>
      </c>
    </row>
    <row r="10970" spans="1:25" x14ac:dyDescent="0.2">
      <c r="A10970" t="s">
        <v>9864</v>
      </c>
      <c r="B10970" t="s">
        <v>1430</v>
      </c>
      <c r="C10970">
        <v>1</v>
      </c>
      <c r="D10970">
        <v>1</v>
      </c>
      <c r="E10970" t="s">
        <v>9680</v>
      </c>
      <c r="F10970">
        <v>267.06</v>
      </c>
      <c r="G10970">
        <v>124.52500000000001</v>
      </c>
      <c r="H10970">
        <v>48.68</v>
      </c>
      <c r="I10970">
        <v>33255.71</v>
      </c>
      <c r="J10970">
        <v>13562553</v>
      </c>
      <c r="K10970">
        <v>25.318999999999999</v>
      </c>
      <c r="L10970">
        <v>8.9700000000000006</v>
      </c>
      <c r="M10970">
        <v>6761.67</v>
      </c>
      <c r="N10970">
        <v>2757587</v>
      </c>
      <c r="O10970">
        <v>4.774</v>
      </c>
      <c r="P10970">
        <v>12.185</v>
      </c>
      <c r="Q10970">
        <v>1274.8440000000001</v>
      </c>
      <c r="R10970">
        <v>519915</v>
      </c>
      <c r="S10970">
        <v>6.0999999999999999E-2</v>
      </c>
      <c r="T10970">
        <v>3.9390000000000001</v>
      </c>
      <c r="U10970">
        <v>16.257000000000001</v>
      </c>
      <c r="V10970">
        <v>6630</v>
      </c>
      <c r="W10970">
        <f t="shared" ref="W10970:W11025" si="443">V10970/255</f>
        <v>26</v>
      </c>
      <c r="X10970">
        <f>(MAX(0, (Q10970-667.2)))*2.09</f>
        <v>1269.97596</v>
      </c>
      <c r="Y10970">
        <f>(MAX(0, (W10970-6.78)))*2.09</f>
        <v>40.169799999999995</v>
      </c>
    </row>
    <row r="10971" spans="1:25" x14ac:dyDescent="0.2">
      <c r="A10971" t="s">
        <v>9864</v>
      </c>
      <c r="B10971" t="s">
        <v>1430</v>
      </c>
      <c r="C10971">
        <v>1</v>
      </c>
      <c r="D10971">
        <v>2</v>
      </c>
      <c r="E10971" t="s">
        <v>10413</v>
      </c>
      <c r="F10971">
        <v>16.661999999999999</v>
      </c>
      <c r="G10971">
        <v>75.518000000000001</v>
      </c>
      <c r="H10971">
        <v>63.406999999999996</v>
      </c>
      <c r="I10971">
        <v>1258.251</v>
      </c>
      <c r="J10971">
        <v>513148</v>
      </c>
      <c r="K10971">
        <v>13.631</v>
      </c>
      <c r="L10971">
        <v>6.008</v>
      </c>
      <c r="M10971">
        <v>227.119</v>
      </c>
      <c r="N10971">
        <v>92625</v>
      </c>
      <c r="O10971">
        <v>1.7889999999999999</v>
      </c>
      <c r="P10971">
        <v>1.177</v>
      </c>
      <c r="Q10971">
        <v>29.812000000000001</v>
      </c>
      <c r="R10971">
        <v>12158</v>
      </c>
      <c r="S10971">
        <v>0</v>
      </c>
      <c r="T10971">
        <v>0</v>
      </c>
      <c r="U10971">
        <v>0</v>
      </c>
      <c r="V10971">
        <v>0</v>
      </c>
      <c r="W10971">
        <f t="shared" si="443"/>
        <v>0</v>
      </c>
      <c r="X10971">
        <f t="shared" ref="X10971:X11034" si="444">(MAX(0, (Q10971-667.2)))*2.09</f>
        <v>0</v>
      </c>
      <c r="Y10971">
        <f t="shared" ref="Y10971:Y11034" si="445">(MAX(0, (W10971-6.78)))*2.09</f>
        <v>0</v>
      </c>
    </row>
    <row r="10972" spans="1:25" x14ac:dyDescent="0.2">
      <c r="A10972" t="s">
        <v>9864</v>
      </c>
      <c r="B10972" t="s">
        <v>1430</v>
      </c>
      <c r="C10972">
        <v>1</v>
      </c>
      <c r="D10972">
        <v>3</v>
      </c>
      <c r="E10972" t="s">
        <v>9516</v>
      </c>
      <c r="F10972">
        <v>218.529</v>
      </c>
      <c r="G10972">
        <v>118.545</v>
      </c>
      <c r="H10972">
        <v>50.892000000000003</v>
      </c>
      <c r="I10972">
        <v>25905.463</v>
      </c>
      <c r="J10972">
        <v>10564929</v>
      </c>
      <c r="K10972">
        <v>23.827000000000002</v>
      </c>
      <c r="L10972">
        <v>8.92</v>
      </c>
      <c r="M10972">
        <v>5206.8249999999998</v>
      </c>
      <c r="N10972">
        <v>2123480</v>
      </c>
      <c r="O10972">
        <v>3.0710000000000002</v>
      </c>
      <c r="P10972">
        <v>5.4740000000000002</v>
      </c>
      <c r="Q10972">
        <v>671.05499999999995</v>
      </c>
      <c r="R10972">
        <v>273674</v>
      </c>
      <c r="S10972">
        <v>1.0999999999999999E-2</v>
      </c>
      <c r="T10972">
        <v>1.708</v>
      </c>
      <c r="U10972">
        <v>2.5009999999999999</v>
      </c>
      <c r="V10972">
        <v>1020</v>
      </c>
      <c r="W10972">
        <f t="shared" si="443"/>
        <v>4</v>
      </c>
      <c r="X10972">
        <f t="shared" si="444"/>
        <v>8.0569499999997998</v>
      </c>
      <c r="Y10972">
        <f t="shared" si="445"/>
        <v>0</v>
      </c>
    </row>
    <row r="10973" spans="1:25" x14ac:dyDescent="0.2">
      <c r="A10973" t="s">
        <v>9864</v>
      </c>
      <c r="B10973" t="s">
        <v>1430</v>
      </c>
      <c r="C10973">
        <v>1</v>
      </c>
      <c r="D10973">
        <v>4</v>
      </c>
      <c r="E10973" t="s">
        <v>6661</v>
      </c>
      <c r="F10973">
        <v>192.33199999999999</v>
      </c>
      <c r="G10973">
        <v>116.22</v>
      </c>
      <c r="H10973">
        <v>48.676000000000002</v>
      </c>
      <c r="I10973">
        <v>22352.784</v>
      </c>
      <c r="J10973">
        <v>9116053</v>
      </c>
      <c r="K10973">
        <v>9.8819999999999997</v>
      </c>
      <c r="L10973">
        <v>4.7389999999999999</v>
      </c>
      <c r="M10973">
        <v>1900.6569999999999</v>
      </c>
      <c r="N10973">
        <v>775138</v>
      </c>
      <c r="O10973">
        <v>2.52</v>
      </c>
      <c r="P10973">
        <v>9.0739999999999998</v>
      </c>
      <c r="Q10973">
        <v>484.738</v>
      </c>
      <c r="R10973">
        <v>197689</v>
      </c>
      <c r="S10973">
        <v>7.0000000000000001E-3</v>
      </c>
      <c r="T10973">
        <v>1.288</v>
      </c>
      <c r="U10973">
        <v>1.2509999999999999</v>
      </c>
      <c r="V10973">
        <v>510</v>
      </c>
      <c r="W10973">
        <f t="shared" si="443"/>
        <v>2</v>
      </c>
      <c r="X10973">
        <f t="shared" si="444"/>
        <v>0</v>
      </c>
      <c r="Y10973">
        <f t="shared" si="445"/>
        <v>0</v>
      </c>
    </row>
    <row r="10974" spans="1:25" x14ac:dyDescent="0.2">
      <c r="A10974" t="s">
        <v>9864</v>
      </c>
      <c r="B10974" t="s">
        <v>1430</v>
      </c>
      <c r="C10974">
        <v>1</v>
      </c>
      <c r="D10974">
        <v>5</v>
      </c>
      <c r="E10974" t="s">
        <v>10414</v>
      </c>
      <c r="F10974">
        <v>184.87</v>
      </c>
      <c r="G10974">
        <v>122.346</v>
      </c>
      <c r="H10974">
        <v>50.320999999999998</v>
      </c>
      <c r="I10974">
        <v>22618.169000000002</v>
      </c>
      <c r="J10974">
        <v>9224284</v>
      </c>
      <c r="K10974">
        <v>11.269</v>
      </c>
      <c r="L10974">
        <v>5.5339999999999998</v>
      </c>
      <c r="M10974">
        <v>2083.36</v>
      </c>
      <c r="N10974">
        <v>849649</v>
      </c>
      <c r="O10974">
        <v>2.2930000000000001</v>
      </c>
      <c r="P10974">
        <v>5.5149999999999997</v>
      </c>
      <c r="Q10974">
        <v>423.82</v>
      </c>
      <c r="R10974">
        <v>172845</v>
      </c>
      <c r="S10974">
        <v>0.01</v>
      </c>
      <c r="T10974">
        <v>1.609</v>
      </c>
      <c r="U10974">
        <v>1.8759999999999999</v>
      </c>
      <c r="V10974">
        <v>765</v>
      </c>
      <c r="W10974">
        <f t="shared" si="443"/>
        <v>3</v>
      </c>
      <c r="X10974">
        <f t="shared" si="444"/>
        <v>0</v>
      </c>
      <c r="Y10974">
        <f t="shared" si="445"/>
        <v>0</v>
      </c>
    </row>
    <row r="10975" spans="1:25" x14ac:dyDescent="0.2">
      <c r="A10975" t="s">
        <v>9864</v>
      </c>
      <c r="B10975" t="s">
        <v>1430</v>
      </c>
      <c r="C10975">
        <v>1</v>
      </c>
      <c r="D10975">
        <v>6</v>
      </c>
      <c r="E10975" t="s">
        <v>10415</v>
      </c>
      <c r="F10975">
        <v>299.55200000000002</v>
      </c>
      <c r="G10975">
        <v>126.896</v>
      </c>
      <c r="H10975">
        <v>49.05</v>
      </c>
      <c r="I10975">
        <v>38012.008999999998</v>
      </c>
      <c r="J10975">
        <v>15502297</v>
      </c>
      <c r="K10975">
        <v>27.684000000000001</v>
      </c>
      <c r="L10975">
        <v>9.7669999999999995</v>
      </c>
      <c r="M10975">
        <v>8292.7289999999994</v>
      </c>
      <c r="N10975">
        <v>3381993</v>
      </c>
      <c r="O10975">
        <v>4.7859999999999996</v>
      </c>
      <c r="P10975">
        <v>11.505000000000001</v>
      </c>
      <c r="Q10975">
        <v>1433.6690000000001</v>
      </c>
      <c r="R10975">
        <v>584688</v>
      </c>
      <c r="S10975">
        <v>6.5000000000000002E-2</v>
      </c>
      <c r="T10975">
        <v>4.0620000000000003</v>
      </c>
      <c r="U10975">
        <v>19.382999999999999</v>
      </c>
      <c r="V10975">
        <v>7905</v>
      </c>
      <c r="W10975">
        <f t="shared" si="443"/>
        <v>31</v>
      </c>
      <c r="X10975">
        <f t="shared" si="444"/>
        <v>1601.92021</v>
      </c>
      <c r="Y10975">
        <f t="shared" si="445"/>
        <v>50.619799999999991</v>
      </c>
    </row>
    <row r="10976" spans="1:25" x14ac:dyDescent="0.2">
      <c r="A10976" t="s">
        <v>9864</v>
      </c>
      <c r="B10976" t="s">
        <v>1430</v>
      </c>
      <c r="C10976">
        <v>1</v>
      </c>
      <c r="D10976">
        <v>7</v>
      </c>
      <c r="E10976" t="s">
        <v>10416</v>
      </c>
      <c r="F10976">
        <v>327.34500000000003</v>
      </c>
      <c r="G10976">
        <v>99.680999999999997</v>
      </c>
      <c r="H10976">
        <v>40.326000000000001</v>
      </c>
      <c r="I10976">
        <v>32630.019</v>
      </c>
      <c r="J10976">
        <v>13307380</v>
      </c>
      <c r="K10976">
        <v>33.139000000000003</v>
      </c>
      <c r="L10976">
        <v>16.564</v>
      </c>
      <c r="M10976">
        <v>10847.79</v>
      </c>
      <c r="N10976">
        <v>4424014</v>
      </c>
      <c r="O10976">
        <v>3.726</v>
      </c>
      <c r="P10976">
        <v>10.11</v>
      </c>
      <c r="Q10976">
        <v>1219.6120000000001</v>
      </c>
      <c r="R10976">
        <v>497390</v>
      </c>
      <c r="S10976">
        <v>3.4000000000000002E-2</v>
      </c>
      <c r="T10976">
        <v>2.9609999999999999</v>
      </c>
      <c r="U10976">
        <v>11.255000000000001</v>
      </c>
      <c r="V10976">
        <v>4590</v>
      </c>
      <c r="W10976">
        <f t="shared" si="443"/>
        <v>18</v>
      </c>
      <c r="X10976">
        <f t="shared" si="444"/>
        <v>1154.54108</v>
      </c>
      <c r="Y10976">
        <f t="shared" si="445"/>
        <v>23.449799999999996</v>
      </c>
    </row>
    <row r="10977" spans="1:25" x14ac:dyDescent="0.2">
      <c r="A10977" t="s">
        <v>9864</v>
      </c>
      <c r="B10977" t="s">
        <v>1430</v>
      </c>
      <c r="C10977">
        <v>1</v>
      </c>
      <c r="D10977">
        <v>8</v>
      </c>
      <c r="E10977" t="s">
        <v>6857</v>
      </c>
      <c r="F10977">
        <v>204.40799999999999</v>
      </c>
      <c r="G10977">
        <v>114.54300000000001</v>
      </c>
      <c r="H10977">
        <v>47.216000000000001</v>
      </c>
      <c r="I10977">
        <v>23413.528999999999</v>
      </c>
      <c r="J10977">
        <v>9548653</v>
      </c>
      <c r="K10977">
        <v>10.343</v>
      </c>
      <c r="L10977">
        <v>4.2229999999999999</v>
      </c>
      <c r="M10977">
        <v>2114.2020000000002</v>
      </c>
      <c r="N10977">
        <v>862227</v>
      </c>
      <c r="O10977">
        <v>2.2290000000000001</v>
      </c>
      <c r="P10977">
        <v>5.7919999999999998</v>
      </c>
      <c r="Q10977">
        <v>455.66500000000002</v>
      </c>
      <c r="R10977">
        <v>185832</v>
      </c>
      <c r="S10977">
        <v>8.9999999999999993E-3</v>
      </c>
      <c r="T10977">
        <v>1.53</v>
      </c>
      <c r="U10977">
        <v>1.8759999999999999</v>
      </c>
      <c r="V10977">
        <v>765</v>
      </c>
      <c r="W10977">
        <f t="shared" si="443"/>
        <v>3</v>
      </c>
      <c r="X10977">
        <f t="shared" si="444"/>
        <v>0</v>
      </c>
      <c r="Y10977">
        <f t="shared" si="445"/>
        <v>0</v>
      </c>
    </row>
    <row r="10978" spans="1:25" x14ac:dyDescent="0.2">
      <c r="A10978" t="s">
        <v>9864</v>
      </c>
      <c r="B10978" t="s">
        <v>1430</v>
      </c>
      <c r="C10978">
        <v>1</v>
      </c>
      <c r="D10978">
        <v>9</v>
      </c>
      <c r="E10978" t="s">
        <v>10417</v>
      </c>
      <c r="F10978">
        <v>246.61699999999999</v>
      </c>
      <c r="G10978">
        <v>109.985</v>
      </c>
      <c r="H10978">
        <v>48.064</v>
      </c>
      <c r="I10978">
        <v>27124.116000000002</v>
      </c>
      <c r="J10978">
        <v>11061928</v>
      </c>
      <c r="K10978">
        <v>9.2880000000000003</v>
      </c>
      <c r="L10978">
        <v>4.1399999999999997</v>
      </c>
      <c r="M10978">
        <v>2290.6959999999999</v>
      </c>
      <c r="N10978">
        <v>934206</v>
      </c>
      <c r="O10978">
        <v>2.0339999999999998</v>
      </c>
      <c r="P10978">
        <v>3.7029999999999998</v>
      </c>
      <c r="Q10978">
        <v>501.67899999999997</v>
      </c>
      <c r="R10978">
        <v>204598</v>
      </c>
      <c r="S10978">
        <v>8.0000000000000002E-3</v>
      </c>
      <c r="T10978">
        <v>1.393</v>
      </c>
      <c r="U10978">
        <v>1.8759999999999999</v>
      </c>
      <c r="V10978">
        <v>765</v>
      </c>
      <c r="W10978">
        <f t="shared" si="443"/>
        <v>3</v>
      </c>
      <c r="X10978">
        <f t="shared" si="444"/>
        <v>0</v>
      </c>
      <c r="Y10978">
        <f t="shared" si="445"/>
        <v>0</v>
      </c>
    </row>
    <row r="10979" spans="1:25" x14ac:dyDescent="0.2">
      <c r="A10979" t="s">
        <v>9864</v>
      </c>
      <c r="B10979" t="s">
        <v>1430</v>
      </c>
      <c r="C10979">
        <v>1</v>
      </c>
      <c r="D10979">
        <v>10</v>
      </c>
      <c r="E10979" t="s">
        <v>10418</v>
      </c>
      <c r="F10979">
        <v>324.709</v>
      </c>
      <c r="G10979">
        <v>102.502</v>
      </c>
      <c r="H10979">
        <v>40.448</v>
      </c>
      <c r="I10979">
        <v>33283.334000000003</v>
      </c>
      <c r="J10979">
        <v>13573819</v>
      </c>
      <c r="K10979">
        <v>39.39</v>
      </c>
      <c r="L10979">
        <v>18.388999999999999</v>
      </c>
      <c r="M10979">
        <v>12790.168</v>
      </c>
      <c r="N10979">
        <v>5216167</v>
      </c>
      <c r="O10979">
        <v>3.3290000000000002</v>
      </c>
      <c r="P10979">
        <v>10.202999999999999</v>
      </c>
      <c r="Q10979">
        <v>1080.9159999999999</v>
      </c>
      <c r="R10979">
        <v>440826</v>
      </c>
      <c r="S10979">
        <v>3.5000000000000003E-2</v>
      </c>
      <c r="T10979">
        <v>2.9729999999999999</v>
      </c>
      <c r="U10979">
        <v>11.255000000000001</v>
      </c>
      <c r="V10979">
        <v>4590</v>
      </c>
      <c r="W10979">
        <f t="shared" si="443"/>
        <v>18</v>
      </c>
      <c r="X10979">
        <f t="shared" si="444"/>
        <v>864.66643999999974</v>
      </c>
      <c r="Y10979">
        <f t="shared" si="445"/>
        <v>23.449799999999996</v>
      </c>
    </row>
    <row r="10980" spans="1:25" x14ac:dyDescent="0.2">
      <c r="A10980" t="s">
        <v>9864</v>
      </c>
      <c r="B10980" t="s">
        <v>1430</v>
      </c>
      <c r="C10980">
        <v>1</v>
      </c>
      <c r="D10980">
        <v>11</v>
      </c>
      <c r="E10980" t="s">
        <v>10419</v>
      </c>
      <c r="F10980">
        <v>88.120999999999995</v>
      </c>
      <c r="G10980">
        <v>102.96299999999999</v>
      </c>
      <c r="H10980">
        <v>48.82</v>
      </c>
      <c r="I10980">
        <v>9073.1769999999997</v>
      </c>
      <c r="J10980">
        <v>3700280</v>
      </c>
      <c r="K10980">
        <v>38.281999999999996</v>
      </c>
      <c r="L10980">
        <v>14.521000000000001</v>
      </c>
      <c r="M10980">
        <v>3373.4119999999998</v>
      </c>
      <c r="N10980">
        <v>1375766</v>
      </c>
      <c r="O10980">
        <v>4.2480000000000002</v>
      </c>
      <c r="P10980">
        <v>7.6769999999999996</v>
      </c>
      <c r="Q10980">
        <v>374.30399999999997</v>
      </c>
      <c r="R10980">
        <v>152651</v>
      </c>
      <c r="S10980">
        <v>3.5000000000000003E-2</v>
      </c>
      <c r="T10980">
        <v>3.008</v>
      </c>
      <c r="U10980">
        <v>3.1259999999999999</v>
      </c>
      <c r="V10980">
        <v>1275</v>
      </c>
      <c r="W10980">
        <f t="shared" si="443"/>
        <v>5</v>
      </c>
      <c r="X10980">
        <f t="shared" si="444"/>
        <v>0</v>
      </c>
      <c r="Y10980">
        <f t="shared" si="445"/>
        <v>0</v>
      </c>
    </row>
    <row r="10981" spans="1:25" x14ac:dyDescent="0.2">
      <c r="A10981" t="s">
        <v>9864</v>
      </c>
      <c r="B10981" t="s">
        <v>1430</v>
      </c>
      <c r="C10981">
        <v>1</v>
      </c>
      <c r="D10981">
        <v>12</v>
      </c>
      <c r="E10981" t="s">
        <v>10420</v>
      </c>
      <c r="F10981">
        <v>139.80699999999999</v>
      </c>
      <c r="G10981">
        <v>111.108</v>
      </c>
      <c r="H10981">
        <v>44.643999999999998</v>
      </c>
      <c r="I10981">
        <v>15533.643</v>
      </c>
      <c r="J10981">
        <v>6335028</v>
      </c>
      <c r="K10981">
        <v>37.302</v>
      </c>
      <c r="L10981">
        <v>23.32</v>
      </c>
      <c r="M10981">
        <v>5215.076</v>
      </c>
      <c r="N10981">
        <v>2126845</v>
      </c>
      <c r="O10981">
        <v>4.2169999999999996</v>
      </c>
      <c r="P10981">
        <v>10.127000000000001</v>
      </c>
      <c r="Q10981">
        <v>589.58199999999999</v>
      </c>
      <c r="R10981">
        <v>240447</v>
      </c>
      <c r="S10981">
        <v>3.1E-2</v>
      </c>
      <c r="T10981">
        <v>2.8250000000000002</v>
      </c>
      <c r="U10981">
        <v>4.3769999999999998</v>
      </c>
      <c r="V10981">
        <v>1785</v>
      </c>
      <c r="W10981">
        <f t="shared" si="443"/>
        <v>7</v>
      </c>
      <c r="X10981">
        <f t="shared" si="444"/>
        <v>0</v>
      </c>
      <c r="Y10981">
        <f t="shared" si="445"/>
        <v>0.45979999999999943</v>
      </c>
    </row>
    <row r="10982" spans="1:25" x14ac:dyDescent="0.2">
      <c r="A10982" t="s">
        <v>9864</v>
      </c>
      <c r="B10982" t="s">
        <v>1430</v>
      </c>
      <c r="C10982">
        <v>1</v>
      </c>
      <c r="D10982">
        <v>13</v>
      </c>
      <c r="E10982" t="s">
        <v>7914</v>
      </c>
      <c r="F10982">
        <v>356.37</v>
      </c>
      <c r="G10982">
        <v>115.696</v>
      </c>
      <c r="H10982">
        <v>45.887</v>
      </c>
      <c r="I10982">
        <v>41230.701000000001</v>
      </c>
      <c r="J10982">
        <v>16814964</v>
      </c>
      <c r="K10982">
        <v>41.378999999999998</v>
      </c>
      <c r="L10982">
        <v>17.702000000000002</v>
      </c>
      <c r="M10982">
        <v>14746.151</v>
      </c>
      <c r="N10982">
        <v>6013868</v>
      </c>
      <c r="O10982">
        <v>9.7829999999999995</v>
      </c>
      <c r="P10982">
        <v>22.946999999999999</v>
      </c>
      <c r="Q10982">
        <v>3486.2539999999999</v>
      </c>
      <c r="R10982">
        <v>1421786</v>
      </c>
      <c r="S10982">
        <v>0.1</v>
      </c>
      <c r="T10982">
        <v>5.0490000000000004</v>
      </c>
      <c r="U10982">
        <v>35.64</v>
      </c>
      <c r="V10982">
        <v>14535</v>
      </c>
      <c r="W10982">
        <f t="shared" si="443"/>
        <v>57</v>
      </c>
      <c r="X10982">
        <f t="shared" si="444"/>
        <v>5891.8228600000002</v>
      </c>
      <c r="Y10982">
        <f t="shared" si="445"/>
        <v>104.95979999999999</v>
      </c>
    </row>
    <row r="10983" spans="1:25" x14ac:dyDescent="0.2">
      <c r="A10983" t="s">
        <v>9864</v>
      </c>
      <c r="B10983" t="s">
        <v>1430</v>
      </c>
      <c r="C10983">
        <v>1</v>
      </c>
      <c r="D10983">
        <v>14</v>
      </c>
      <c r="E10983" t="s">
        <v>4748</v>
      </c>
      <c r="F10983">
        <v>319.33</v>
      </c>
      <c r="G10983">
        <v>99.025999999999996</v>
      </c>
      <c r="H10983">
        <v>40.447000000000003</v>
      </c>
      <c r="I10983">
        <v>31621.911</v>
      </c>
      <c r="J10983">
        <v>12896247</v>
      </c>
      <c r="K10983">
        <v>37.393999999999998</v>
      </c>
      <c r="L10983">
        <v>23.31</v>
      </c>
      <c r="M10983">
        <v>11940.92</v>
      </c>
      <c r="N10983">
        <v>4869821</v>
      </c>
      <c r="O10983">
        <v>3.7349999999999999</v>
      </c>
      <c r="P10983">
        <v>11.577</v>
      </c>
      <c r="Q10983">
        <v>1192.5709999999999</v>
      </c>
      <c r="R10983">
        <v>486362</v>
      </c>
      <c r="S10983">
        <v>3.1E-2</v>
      </c>
      <c r="T10983">
        <v>2.8260000000000001</v>
      </c>
      <c r="U10983">
        <v>10.004</v>
      </c>
      <c r="V10983">
        <v>4080</v>
      </c>
      <c r="W10983">
        <f t="shared" si="443"/>
        <v>16</v>
      </c>
      <c r="X10983">
        <f t="shared" si="444"/>
        <v>1098.0253899999996</v>
      </c>
      <c r="Y10983">
        <f t="shared" si="445"/>
        <v>19.269799999999996</v>
      </c>
    </row>
    <row r="10984" spans="1:25" x14ac:dyDescent="0.2">
      <c r="A10984" t="s">
        <v>9864</v>
      </c>
      <c r="B10984" t="s">
        <v>1430</v>
      </c>
      <c r="C10984">
        <v>1</v>
      </c>
      <c r="D10984">
        <v>15</v>
      </c>
      <c r="E10984" t="s">
        <v>4749</v>
      </c>
      <c r="F10984">
        <v>297.12200000000001</v>
      </c>
      <c r="G10984">
        <v>128.78100000000001</v>
      </c>
      <c r="H10984">
        <v>46.404000000000003</v>
      </c>
      <c r="I10984">
        <v>38263.553</v>
      </c>
      <c r="J10984">
        <v>15604883</v>
      </c>
      <c r="K10984">
        <v>33.295999999999999</v>
      </c>
      <c r="L10984">
        <v>12.827999999999999</v>
      </c>
      <c r="M10984">
        <v>9892.9590000000007</v>
      </c>
      <c r="N10984">
        <v>4034609</v>
      </c>
      <c r="O10984">
        <v>9.34</v>
      </c>
      <c r="P10984">
        <v>18.457999999999998</v>
      </c>
      <c r="Q10984">
        <v>2774.9760000000001</v>
      </c>
      <c r="R10984">
        <v>1131708</v>
      </c>
      <c r="S10984">
        <v>0.12</v>
      </c>
      <c r="T10984">
        <v>5.5289999999999999</v>
      </c>
      <c r="U10984">
        <v>35.64</v>
      </c>
      <c r="V10984">
        <v>14535</v>
      </c>
      <c r="W10984">
        <f t="shared" si="443"/>
        <v>57</v>
      </c>
      <c r="X10984">
        <f t="shared" si="444"/>
        <v>4405.251839999999</v>
      </c>
      <c r="Y10984">
        <f t="shared" si="445"/>
        <v>104.95979999999999</v>
      </c>
    </row>
    <row r="10985" spans="1:25" x14ac:dyDescent="0.2">
      <c r="A10985" t="s">
        <v>9864</v>
      </c>
      <c r="B10985" t="s">
        <v>1430</v>
      </c>
      <c r="C10985">
        <v>1</v>
      </c>
      <c r="D10985">
        <v>16</v>
      </c>
      <c r="E10985" t="s">
        <v>10421</v>
      </c>
      <c r="F10985">
        <v>32.914000000000001</v>
      </c>
      <c r="G10985">
        <v>66.215999999999994</v>
      </c>
      <c r="H10985">
        <v>43.600999999999999</v>
      </c>
      <c r="I10985">
        <v>2179.4110000000001</v>
      </c>
      <c r="J10985">
        <v>888821</v>
      </c>
      <c r="K10985">
        <v>22.349</v>
      </c>
      <c r="L10985">
        <v>18.53</v>
      </c>
      <c r="M10985">
        <v>735.59500000000003</v>
      </c>
      <c r="N10985">
        <v>299995</v>
      </c>
      <c r="O10985">
        <v>2.5950000000000002</v>
      </c>
      <c r="P10985">
        <v>4.2380000000000004</v>
      </c>
      <c r="Q10985">
        <v>85.409000000000006</v>
      </c>
      <c r="R10985">
        <v>34832</v>
      </c>
      <c r="S10985">
        <v>0</v>
      </c>
      <c r="T10985">
        <v>0</v>
      </c>
      <c r="U10985">
        <v>0</v>
      </c>
      <c r="V10985">
        <v>0</v>
      </c>
      <c r="W10985">
        <f t="shared" si="443"/>
        <v>0</v>
      </c>
      <c r="X10985">
        <f t="shared" si="444"/>
        <v>0</v>
      </c>
      <c r="Y10985">
        <f t="shared" si="445"/>
        <v>0</v>
      </c>
    </row>
    <row r="10986" spans="1:25" x14ac:dyDescent="0.2">
      <c r="A10986" t="s">
        <v>9864</v>
      </c>
      <c r="B10986" t="s">
        <v>1430</v>
      </c>
      <c r="C10986">
        <v>1</v>
      </c>
      <c r="D10986">
        <v>17</v>
      </c>
      <c r="E10986" t="s">
        <v>10422</v>
      </c>
      <c r="F10986">
        <v>364.66500000000002</v>
      </c>
      <c r="G10986">
        <v>102.07899999999999</v>
      </c>
      <c r="H10986">
        <v>38.564</v>
      </c>
      <c r="I10986">
        <v>37224.75</v>
      </c>
      <c r="J10986">
        <v>15181232</v>
      </c>
      <c r="K10986">
        <v>25.911000000000001</v>
      </c>
      <c r="L10986">
        <v>13.926</v>
      </c>
      <c r="M10986">
        <v>9448.8050000000003</v>
      </c>
      <c r="N10986">
        <v>3853471</v>
      </c>
      <c r="O10986">
        <v>3.6280000000000001</v>
      </c>
      <c r="P10986">
        <v>10.627000000000001</v>
      </c>
      <c r="Q10986">
        <v>1322.87</v>
      </c>
      <c r="R10986">
        <v>539501</v>
      </c>
      <c r="S10986">
        <v>4.2999999999999997E-2</v>
      </c>
      <c r="T10986">
        <v>3.306</v>
      </c>
      <c r="U10986">
        <v>15.632</v>
      </c>
      <c r="V10986">
        <v>6375</v>
      </c>
      <c r="W10986">
        <f t="shared" si="443"/>
        <v>25</v>
      </c>
      <c r="X10986">
        <f t="shared" si="444"/>
        <v>1370.3502999999996</v>
      </c>
      <c r="Y10986">
        <f t="shared" si="445"/>
        <v>38.079799999999992</v>
      </c>
    </row>
    <row r="10987" spans="1:25" x14ac:dyDescent="0.2">
      <c r="A10987" t="s">
        <v>9864</v>
      </c>
      <c r="B10987" t="s">
        <v>1430</v>
      </c>
      <c r="C10987">
        <v>1</v>
      </c>
      <c r="D10987">
        <v>18</v>
      </c>
      <c r="E10987" t="s">
        <v>10423</v>
      </c>
      <c r="F10987">
        <v>39.790999999999997</v>
      </c>
      <c r="G10987">
        <v>47.158000000000001</v>
      </c>
      <c r="H10987">
        <v>32.308</v>
      </c>
      <c r="I10987">
        <v>1876.4849999999999</v>
      </c>
      <c r="J10987">
        <v>765280</v>
      </c>
      <c r="K10987">
        <v>61.107999999999997</v>
      </c>
      <c r="L10987">
        <v>31.405999999999999</v>
      </c>
      <c r="M10987">
        <v>2431.5720000000001</v>
      </c>
      <c r="N10987">
        <v>991659</v>
      </c>
      <c r="O10987">
        <v>10.199</v>
      </c>
      <c r="P10987">
        <v>24.533999999999999</v>
      </c>
      <c r="Q10987">
        <v>405.82</v>
      </c>
      <c r="R10987">
        <v>165504</v>
      </c>
      <c r="S10987">
        <v>9.4E-2</v>
      </c>
      <c r="T10987">
        <v>4.9020000000000001</v>
      </c>
      <c r="U10987">
        <v>3.7519999999999998</v>
      </c>
      <c r="V10987">
        <v>1530</v>
      </c>
      <c r="W10987">
        <f t="shared" si="443"/>
        <v>6</v>
      </c>
      <c r="X10987">
        <f t="shared" si="444"/>
        <v>0</v>
      </c>
      <c r="Y10987">
        <f t="shared" si="445"/>
        <v>0</v>
      </c>
    </row>
    <row r="10988" spans="1:25" x14ac:dyDescent="0.2">
      <c r="A10988" t="s">
        <v>9864</v>
      </c>
      <c r="B10988" t="s">
        <v>1430</v>
      </c>
      <c r="C10988">
        <v>1</v>
      </c>
      <c r="D10988">
        <v>19</v>
      </c>
      <c r="E10988" t="s">
        <v>10424</v>
      </c>
      <c r="F10988">
        <v>303.02100000000002</v>
      </c>
      <c r="G10988">
        <v>117.873</v>
      </c>
      <c r="H10988">
        <v>48.704999999999998</v>
      </c>
      <c r="I10988">
        <v>35718.160000000003</v>
      </c>
      <c r="J10988">
        <v>14566805</v>
      </c>
      <c r="K10988">
        <v>37.777999999999999</v>
      </c>
      <c r="L10988">
        <v>14.933</v>
      </c>
      <c r="M10988">
        <v>11447.383</v>
      </c>
      <c r="N10988">
        <v>4668544</v>
      </c>
      <c r="O10988">
        <v>10.44</v>
      </c>
      <c r="P10988">
        <v>25.224</v>
      </c>
      <c r="Q10988">
        <v>3163.4989999999998</v>
      </c>
      <c r="R10988">
        <v>1290158</v>
      </c>
      <c r="S10988">
        <v>8.3000000000000004E-2</v>
      </c>
      <c r="T10988">
        <v>4.5869999999999997</v>
      </c>
      <c r="U10988">
        <v>25.010999999999999</v>
      </c>
      <c r="V10988">
        <v>10200</v>
      </c>
      <c r="W10988">
        <f t="shared" si="443"/>
        <v>40</v>
      </c>
      <c r="X10988">
        <f t="shared" si="444"/>
        <v>5217.2649099999999</v>
      </c>
      <c r="Y10988">
        <f t="shared" si="445"/>
        <v>69.429799999999986</v>
      </c>
    </row>
    <row r="10989" spans="1:25" x14ac:dyDescent="0.2">
      <c r="A10989" t="s">
        <v>9864</v>
      </c>
      <c r="B10989" t="s">
        <v>1430</v>
      </c>
      <c r="C10989">
        <v>1</v>
      </c>
      <c r="D10989">
        <v>20</v>
      </c>
      <c r="E10989" t="s">
        <v>10425</v>
      </c>
      <c r="F10989">
        <v>388.65600000000001</v>
      </c>
      <c r="G10989">
        <v>105.167</v>
      </c>
      <c r="H10989">
        <v>41.661000000000001</v>
      </c>
      <c r="I10989">
        <v>40873.923999999999</v>
      </c>
      <c r="J10989">
        <v>16669461</v>
      </c>
      <c r="K10989">
        <v>39.33</v>
      </c>
      <c r="L10989">
        <v>15.331</v>
      </c>
      <c r="M10989">
        <v>15285.731</v>
      </c>
      <c r="N10989">
        <v>6233923</v>
      </c>
      <c r="O10989">
        <v>10.119999999999999</v>
      </c>
      <c r="P10989">
        <v>21.452999999999999</v>
      </c>
      <c r="Q10989">
        <v>3933.3710000000001</v>
      </c>
      <c r="R10989">
        <v>1604132</v>
      </c>
      <c r="S10989">
        <v>0.1</v>
      </c>
      <c r="T10989">
        <v>5.0419999999999998</v>
      </c>
      <c r="U10989">
        <v>38.767000000000003</v>
      </c>
      <c r="V10989">
        <v>15810</v>
      </c>
      <c r="W10989">
        <f t="shared" si="443"/>
        <v>62</v>
      </c>
      <c r="X10989">
        <f t="shared" si="444"/>
        <v>6826.2973899999997</v>
      </c>
      <c r="Y10989">
        <f t="shared" si="445"/>
        <v>115.40979999999999</v>
      </c>
    </row>
    <row r="10990" spans="1:25" x14ac:dyDescent="0.2">
      <c r="A10990" t="s">
        <v>9864</v>
      </c>
      <c r="B10990" t="s">
        <v>1430</v>
      </c>
      <c r="C10990">
        <v>1</v>
      </c>
      <c r="D10990">
        <v>21</v>
      </c>
      <c r="E10990" t="s">
        <v>10426</v>
      </c>
      <c r="F10990">
        <v>102.37</v>
      </c>
      <c r="G10990">
        <v>99.409000000000006</v>
      </c>
      <c r="H10990">
        <v>43.582000000000001</v>
      </c>
      <c r="I10990">
        <v>10176.448</v>
      </c>
      <c r="J10990">
        <v>4150223</v>
      </c>
      <c r="K10990">
        <v>40.890999999999998</v>
      </c>
      <c r="L10990">
        <v>15.53</v>
      </c>
      <c r="M10990">
        <v>4185.973</v>
      </c>
      <c r="N10990">
        <v>1707150</v>
      </c>
      <c r="O10990">
        <v>6.1890000000000001</v>
      </c>
      <c r="P10990">
        <v>15.840999999999999</v>
      </c>
      <c r="Q10990">
        <v>633.55899999999997</v>
      </c>
      <c r="R10990">
        <v>258382</v>
      </c>
      <c r="S10990">
        <v>5.5E-2</v>
      </c>
      <c r="T10990">
        <v>3.7440000000000002</v>
      </c>
      <c r="U10990">
        <v>5.6269999999999998</v>
      </c>
      <c r="V10990">
        <v>2295</v>
      </c>
      <c r="W10990">
        <f t="shared" si="443"/>
        <v>9</v>
      </c>
      <c r="X10990">
        <f t="shared" si="444"/>
        <v>0</v>
      </c>
      <c r="Y10990">
        <f t="shared" si="445"/>
        <v>4.6397999999999993</v>
      </c>
    </row>
    <row r="10991" spans="1:25" x14ac:dyDescent="0.2">
      <c r="A10991" t="s">
        <v>9864</v>
      </c>
      <c r="B10991" t="s">
        <v>1430</v>
      </c>
      <c r="C10991">
        <v>1</v>
      </c>
      <c r="D10991">
        <v>22</v>
      </c>
      <c r="E10991" t="s">
        <v>10427</v>
      </c>
      <c r="F10991">
        <v>128.90799999999999</v>
      </c>
      <c r="G10991">
        <v>94.305000000000007</v>
      </c>
      <c r="H10991">
        <v>40.079000000000001</v>
      </c>
      <c r="I10991">
        <v>12156.594999999999</v>
      </c>
      <c r="J10991">
        <v>4957779</v>
      </c>
      <c r="K10991">
        <v>9.8520000000000003</v>
      </c>
      <c r="L10991">
        <v>4.45</v>
      </c>
      <c r="M10991">
        <v>1270.048</v>
      </c>
      <c r="N10991">
        <v>517959</v>
      </c>
      <c r="O10991">
        <v>2.2730000000000001</v>
      </c>
      <c r="P10991">
        <v>5.1680000000000001</v>
      </c>
      <c r="Q10991">
        <v>292.94600000000003</v>
      </c>
      <c r="R10991">
        <v>119471</v>
      </c>
      <c r="S10991">
        <v>0.01</v>
      </c>
      <c r="T10991">
        <v>1.573</v>
      </c>
      <c r="U10991">
        <v>1.2509999999999999</v>
      </c>
      <c r="V10991">
        <v>510</v>
      </c>
      <c r="W10991">
        <f t="shared" si="443"/>
        <v>2</v>
      </c>
      <c r="X10991">
        <f t="shared" si="444"/>
        <v>0</v>
      </c>
      <c r="Y10991">
        <f t="shared" si="445"/>
        <v>0</v>
      </c>
    </row>
    <row r="10992" spans="1:25" x14ac:dyDescent="0.2">
      <c r="A10992" t="s">
        <v>9864</v>
      </c>
      <c r="B10992" t="s">
        <v>1430</v>
      </c>
      <c r="C10992">
        <v>2</v>
      </c>
      <c r="D10992">
        <v>1</v>
      </c>
      <c r="E10992" t="s">
        <v>8422</v>
      </c>
      <c r="F10992">
        <v>148.79900000000001</v>
      </c>
      <c r="G10992">
        <v>121.545</v>
      </c>
      <c r="H10992">
        <v>52.716999999999999</v>
      </c>
      <c r="I10992">
        <v>18085.741000000002</v>
      </c>
      <c r="J10992">
        <v>7375841</v>
      </c>
      <c r="K10992">
        <v>8.0709999999999997</v>
      </c>
      <c r="L10992">
        <v>5.0869999999999997</v>
      </c>
      <c r="M10992">
        <v>1200.972</v>
      </c>
      <c r="N10992">
        <v>489788</v>
      </c>
      <c r="O10992">
        <v>1.927</v>
      </c>
      <c r="P10992">
        <v>1.4510000000000001</v>
      </c>
      <c r="Q10992">
        <v>286.80099999999999</v>
      </c>
      <c r="R10992">
        <v>116965</v>
      </c>
      <c r="S10992">
        <v>0</v>
      </c>
      <c r="T10992">
        <v>0</v>
      </c>
      <c r="U10992">
        <v>0</v>
      </c>
      <c r="V10992">
        <v>0</v>
      </c>
      <c r="W10992">
        <f t="shared" si="443"/>
        <v>0</v>
      </c>
      <c r="X10992">
        <f t="shared" si="444"/>
        <v>0</v>
      </c>
      <c r="Y10992">
        <f t="shared" si="445"/>
        <v>0</v>
      </c>
    </row>
    <row r="10993" spans="1:25" x14ac:dyDescent="0.2">
      <c r="A10993" t="s">
        <v>9864</v>
      </c>
      <c r="B10993" t="s">
        <v>1430</v>
      </c>
      <c r="C10993">
        <v>2</v>
      </c>
      <c r="D10993">
        <v>2</v>
      </c>
      <c r="E10993" t="s">
        <v>3764</v>
      </c>
      <c r="F10993">
        <v>118.06</v>
      </c>
      <c r="G10993">
        <v>130.696</v>
      </c>
      <c r="H10993">
        <v>47.853999999999999</v>
      </c>
      <c r="I10993">
        <v>15430.018</v>
      </c>
      <c r="J10993">
        <v>6292767</v>
      </c>
      <c r="K10993">
        <v>16.885999999999999</v>
      </c>
      <c r="L10993">
        <v>5.9370000000000003</v>
      </c>
      <c r="M10993">
        <v>1993.6110000000001</v>
      </c>
      <c r="N10993">
        <v>813047</v>
      </c>
      <c r="O10993">
        <v>3.234</v>
      </c>
      <c r="P10993">
        <v>10.002000000000001</v>
      </c>
      <c r="Q10993">
        <v>381.81200000000001</v>
      </c>
      <c r="R10993">
        <v>155713</v>
      </c>
      <c r="S10993">
        <v>1.6E-2</v>
      </c>
      <c r="T10993">
        <v>2.0129999999999999</v>
      </c>
      <c r="U10993">
        <v>1.8759999999999999</v>
      </c>
      <c r="V10993">
        <v>765</v>
      </c>
      <c r="W10993">
        <f t="shared" si="443"/>
        <v>3</v>
      </c>
      <c r="X10993">
        <f t="shared" si="444"/>
        <v>0</v>
      </c>
      <c r="Y10993">
        <f t="shared" si="445"/>
        <v>0</v>
      </c>
    </row>
    <row r="10994" spans="1:25" x14ac:dyDescent="0.2">
      <c r="A10994" t="s">
        <v>9864</v>
      </c>
      <c r="B10994" t="s">
        <v>1430</v>
      </c>
      <c r="C10994">
        <v>2</v>
      </c>
      <c r="D10994">
        <v>3</v>
      </c>
      <c r="E10994" t="s">
        <v>9970</v>
      </c>
      <c r="F10994">
        <v>121.863</v>
      </c>
      <c r="G10994">
        <v>126.03</v>
      </c>
      <c r="H10994">
        <v>47.238</v>
      </c>
      <c r="I10994">
        <v>15358.458000000001</v>
      </c>
      <c r="J10994">
        <v>6263583</v>
      </c>
      <c r="K10994">
        <v>15.996</v>
      </c>
      <c r="L10994">
        <v>6.14</v>
      </c>
      <c r="M10994">
        <v>1949.3520000000001</v>
      </c>
      <c r="N10994">
        <v>794997</v>
      </c>
      <c r="O10994">
        <v>3.1429999999999998</v>
      </c>
      <c r="P10994">
        <v>9.5839999999999996</v>
      </c>
      <c r="Q10994">
        <v>383.06299999999999</v>
      </c>
      <c r="R10994">
        <v>156223</v>
      </c>
      <c r="S10994">
        <v>2.5999999999999999E-2</v>
      </c>
      <c r="T10994">
        <v>2.5579999999999998</v>
      </c>
      <c r="U10994">
        <v>3.1259999999999999</v>
      </c>
      <c r="V10994">
        <v>1275</v>
      </c>
      <c r="W10994">
        <f t="shared" si="443"/>
        <v>5</v>
      </c>
      <c r="X10994">
        <f t="shared" si="444"/>
        <v>0</v>
      </c>
      <c r="Y10994">
        <f t="shared" si="445"/>
        <v>0</v>
      </c>
    </row>
    <row r="10995" spans="1:25" x14ac:dyDescent="0.2">
      <c r="A10995" t="s">
        <v>9864</v>
      </c>
      <c r="B10995" t="s">
        <v>1430</v>
      </c>
      <c r="C10995">
        <v>2</v>
      </c>
      <c r="D10995">
        <v>4</v>
      </c>
      <c r="E10995" t="s">
        <v>9511</v>
      </c>
      <c r="F10995">
        <v>207.922</v>
      </c>
      <c r="G10995">
        <v>130.47999999999999</v>
      </c>
      <c r="H10995">
        <v>54.518999999999998</v>
      </c>
      <c r="I10995">
        <v>27129.717000000001</v>
      </c>
      <c r="J10995">
        <v>11064212</v>
      </c>
      <c r="K10995">
        <v>6.7939999999999996</v>
      </c>
      <c r="L10995">
        <v>4.2510000000000003</v>
      </c>
      <c r="M10995">
        <v>1412.704</v>
      </c>
      <c r="N10995">
        <v>576138</v>
      </c>
      <c r="O10995">
        <v>2.0950000000000002</v>
      </c>
      <c r="P10995">
        <v>3.4279999999999999</v>
      </c>
      <c r="Q10995">
        <v>435.529</v>
      </c>
      <c r="R10995">
        <v>177620</v>
      </c>
      <c r="S10995">
        <v>8.9999999999999993E-3</v>
      </c>
      <c r="T10995">
        <v>1.5169999999999999</v>
      </c>
      <c r="U10995">
        <v>1.8759999999999999</v>
      </c>
      <c r="V10995">
        <v>765</v>
      </c>
      <c r="W10995">
        <f t="shared" si="443"/>
        <v>3</v>
      </c>
      <c r="X10995">
        <f t="shared" si="444"/>
        <v>0</v>
      </c>
      <c r="Y10995">
        <f t="shared" si="445"/>
        <v>0</v>
      </c>
    </row>
    <row r="10996" spans="1:25" x14ac:dyDescent="0.2">
      <c r="A10996" t="s">
        <v>9864</v>
      </c>
      <c r="B10996" t="s">
        <v>1430</v>
      </c>
      <c r="C10996">
        <v>2</v>
      </c>
      <c r="D10996">
        <v>5</v>
      </c>
      <c r="E10996" t="s">
        <v>6297</v>
      </c>
      <c r="F10996">
        <v>243.339</v>
      </c>
      <c r="G10996">
        <v>138.71299999999999</v>
      </c>
      <c r="H10996">
        <v>47.85</v>
      </c>
      <c r="I10996">
        <v>33754.373</v>
      </c>
      <c r="J10996">
        <v>13765921</v>
      </c>
      <c r="K10996">
        <v>17.16</v>
      </c>
      <c r="L10996">
        <v>6.3529999999999998</v>
      </c>
      <c r="M10996">
        <v>4175.7259999999997</v>
      </c>
      <c r="N10996">
        <v>1702971</v>
      </c>
      <c r="O10996">
        <v>2.6339999999999999</v>
      </c>
      <c r="P10996">
        <v>7.1710000000000003</v>
      </c>
      <c r="Q10996">
        <v>640.947</v>
      </c>
      <c r="R10996">
        <v>261395</v>
      </c>
      <c r="S10996">
        <v>1.2999999999999999E-2</v>
      </c>
      <c r="T10996">
        <v>1.81</v>
      </c>
      <c r="U10996">
        <v>3.1259999999999999</v>
      </c>
      <c r="V10996">
        <v>1275</v>
      </c>
      <c r="W10996">
        <f t="shared" si="443"/>
        <v>5</v>
      </c>
      <c r="X10996">
        <f t="shared" si="444"/>
        <v>0</v>
      </c>
      <c r="Y10996">
        <f t="shared" si="445"/>
        <v>0</v>
      </c>
    </row>
    <row r="10997" spans="1:25" x14ac:dyDescent="0.2">
      <c r="A10997" t="s">
        <v>9864</v>
      </c>
      <c r="B10997" t="s">
        <v>1430</v>
      </c>
      <c r="C10997">
        <v>2</v>
      </c>
      <c r="D10997">
        <v>6</v>
      </c>
      <c r="E10997" t="s">
        <v>10428</v>
      </c>
      <c r="F10997">
        <v>292.79599999999999</v>
      </c>
      <c r="G10997">
        <v>129.881</v>
      </c>
      <c r="H10997">
        <v>46.116999999999997</v>
      </c>
      <c r="I10997">
        <v>38028.650999999998</v>
      </c>
      <c r="J10997">
        <v>15509084</v>
      </c>
      <c r="K10997">
        <v>29.779</v>
      </c>
      <c r="L10997">
        <v>11.741</v>
      </c>
      <c r="M10997">
        <v>8719.134</v>
      </c>
      <c r="N10997">
        <v>3555892</v>
      </c>
      <c r="O10997">
        <v>6.3140000000000001</v>
      </c>
      <c r="P10997">
        <v>14.743</v>
      </c>
      <c r="Q10997">
        <v>1848.7429999999999</v>
      </c>
      <c r="R10997">
        <v>753966</v>
      </c>
      <c r="S10997">
        <v>8.1000000000000003E-2</v>
      </c>
      <c r="T10997">
        <v>4.548</v>
      </c>
      <c r="U10997">
        <v>23.76</v>
      </c>
      <c r="V10997">
        <v>9690</v>
      </c>
      <c r="W10997">
        <f t="shared" si="443"/>
        <v>38</v>
      </c>
      <c r="X10997">
        <f t="shared" si="444"/>
        <v>2469.4248699999998</v>
      </c>
      <c r="Y10997">
        <f t="shared" si="445"/>
        <v>65.249799999999993</v>
      </c>
    </row>
    <row r="10998" spans="1:25" x14ac:dyDescent="0.2">
      <c r="A10998" t="s">
        <v>9864</v>
      </c>
      <c r="B10998" t="s">
        <v>1430</v>
      </c>
      <c r="C10998">
        <v>2</v>
      </c>
      <c r="D10998">
        <v>7</v>
      </c>
      <c r="E10998" t="s">
        <v>10429</v>
      </c>
      <c r="F10998">
        <v>383.98200000000003</v>
      </c>
      <c r="G10998">
        <v>126.274</v>
      </c>
      <c r="H10998">
        <v>41.207999999999998</v>
      </c>
      <c r="I10998">
        <v>48486.949000000001</v>
      </c>
      <c r="J10998">
        <v>19774253</v>
      </c>
      <c r="K10998">
        <v>29.978999999999999</v>
      </c>
      <c r="L10998">
        <v>13.933</v>
      </c>
      <c r="M10998">
        <v>11511.352000000001</v>
      </c>
      <c r="N10998">
        <v>4694632</v>
      </c>
      <c r="O10998">
        <v>6.6139999999999999</v>
      </c>
      <c r="P10998">
        <v>17.221</v>
      </c>
      <c r="Q10998">
        <v>2539.7600000000002</v>
      </c>
      <c r="R10998">
        <v>1035781</v>
      </c>
      <c r="S10998">
        <v>6.4000000000000001E-2</v>
      </c>
      <c r="T10998">
        <v>4.024</v>
      </c>
      <c r="U10998">
        <v>24.385000000000002</v>
      </c>
      <c r="V10998">
        <v>9945</v>
      </c>
      <c r="W10998">
        <f t="shared" si="443"/>
        <v>39</v>
      </c>
      <c r="X10998">
        <f t="shared" si="444"/>
        <v>3913.6504</v>
      </c>
      <c r="Y10998">
        <f t="shared" si="445"/>
        <v>67.339799999999997</v>
      </c>
    </row>
    <row r="10999" spans="1:25" x14ac:dyDescent="0.2">
      <c r="A10999" t="s">
        <v>9864</v>
      </c>
      <c r="B10999" t="s">
        <v>1430</v>
      </c>
      <c r="C10999">
        <v>2</v>
      </c>
      <c r="D10999">
        <v>8</v>
      </c>
      <c r="E10999" t="s">
        <v>10430</v>
      </c>
      <c r="F10999">
        <v>167.13200000000001</v>
      </c>
      <c r="G10999">
        <v>115.92100000000001</v>
      </c>
      <c r="H10999">
        <v>46.149000000000001</v>
      </c>
      <c r="I10999">
        <v>19374.231</v>
      </c>
      <c r="J10999">
        <v>7901321</v>
      </c>
      <c r="K10999">
        <v>12.196999999999999</v>
      </c>
      <c r="L10999">
        <v>11.147</v>
      </c>
      <c r="M10999">
        <v>2038.5419999999999</v>
      </c>
      <c r="N10999">
        <v>831371</v>
      </c>
      <c r="O10999">
        <v>2.593</v>
      </c>
      <c r="P10999">
        <v>8.8290000000000006</v>
      </c>
      <c r="Q10999">
        <v>433.42</v>
      </c>
      <c r="R10999">
        <v>176760</v>
      </c>
      <c r="S10999">
        <v>1.9E-2</v>
      </c>
      <c r="T10999">
        <v>2.1840000000000002</v>
      </c>
      <c r="U10999">
        <v>3.1259999999999999</v>
      </c>
      <c r="V10999">
        <v>1275</v>
      </c>
      <c r="W10999">
        <f t="shared" si="443"/>
        <v>5</v>
      </c>
      <c r="X10999">
        <f t="shared" si="444"/>
        <v>0</v>
      </c>
      <c r="Y10999">
        <f t="shared" si="445"/>
        <v>0</v>
      </c>
    </row>
    <row r="11000" spans="1:25" x14ac:dyDescent="0.2">
      <c r="A11000" t="s">
        <v>9864</v>
      </c>
      <c r="B11000" t="s">
        <v>1430</v>
      </c>
      <c r="C11000">
        <v>2</v>
      </c>
      <c r="D11000">
        <v>9</v>
      </c>
      <c r="E11000" t="s">
        <v>10431</v>
      </c>
      <c r="F11000">
        <v>240.548</v>
      </c>
      <c r="G11000">
        <v>117.11499999999999</v>
      </c>
      <c r="H11000">
        <v>47.968000000000004</v>
      </c>
      <c r="I11000">
        <v>28171.947</v>
      </c>
      <c r="J11000">
        <v>11489261</v>
      </c>
      <c r="K11000">
        <v>5.8609999999999998</v>
      </c>
      <c r="L11000">
        <v>2.698</v>
      </c>
      <c r="M11000">
        <v>1409.8009999999999</v>
      </c>
      <c r="N11000">
        <v>574954</v>
      </c>
      <c r="O11000">
        <v>1.962</v>
      </c>
      <c r="P11000">
        <v>5.1120000000000001</v>
      </c>
      <c r="Q11000">
        <v>471.91699999999997</v>
      </c>
      <c r="R11000">
        <v>192460</v>
      </c>
      <c r="S11000">
        <v>5.0000000000000001E-3</v>
      </c>
      <c r="T11000">
        <v>1.151</v>
      </c>
      <c r="U11000">
        <v>1.2509999999999999</v>
      </c>
      <c r="V11000">
        <v>510</v>
      </c>
      <c r="W11000">
        <f t="shared" si="443"/>
        <v>2</v>
      </c>
      <c r="X11000">
        <f t="shared" si="444"/>
        <v>0</v>
      </c>
      <c r="Y11000">
        <f t="shared" si="445"/>
        <v>0</v>
      </c>
    </row>
    <row r="11001" spans="1:25" x14ac:dyDescent="0.2">
      <c r="A11001" t="s">
        <v>9864</v>
      </c>
      <c r="B11001" t="s">
        <v>1430</v>
      </c>
      <c r="C11001">
        <v>2</v>
      </c>
      <c r="D11001">
        <v>10</v>
      </c>
      <c r="E11001" t="s">
        <v>10432</v>
      </c>
      <c r="F11001">
        <v>325.45</v>
      </c>
      <c r="G11001">
        <v>116.879</v>
      </c>
      <c r="H11001">
        <v>45.05</v>
      </c>
      <c r="I11001">
        <v>38038.258000000002</v>
      </c>
      <c r="J11001">
        <v>15513002</v>
      </c>
      <c r="K11001">
        <v>32.770000000000003</v>
      </c>
      <c r="L11001">
        <v>12.695</v>
      </c>
      <c r="M11001">
        <v>10664.967000000001</v>
      </c>
      <c r="N11001">
        <v>4349454</v>
      </c>
      <c r="O11001">
        <v>8.3330000000000002</v>
      </c>
      <c r="P11001">
        <v>18.916</v>
      </c>
      <c r="Q11001">
        <v>2711.8969999999999</v>
      </c>
      <c r="R11001">
        <v>1105983</v>
      </c>
      <c r="S11001">
        <v>7.2999999999999995E-2</v>
      </c>
      <c r="T11001">
        <v>4.3140000000000001</v>
      </c>
      <c r="U11001">
        <v>23.76</v>
      </c>
      <c r="V11001">
        <v>9690</v>
      </c>
      <c r="W11001">
        <f t="shared" si="443"/>
        <v>38</v>
      </c>
      <c r="X11001">
        <f t="shared" si="444"/>
        <v>4273.4167299999999</v>
      </c>
      <c r="Y11001">
        <f t="shared" si="445"/>
        <v>65.249799999999993</v>
      </c>
    </row>
    <row r="11002" spans="1:25" x14ac:dyDescent="0.2">
      <c r="A11002" t="s">
        <v>9864</v>
      </c>
      <c r="B11002" t="s">
        <v>1430</v>
      </c>
      <c r="C11002">
        <v>2</v>
      </c>
      <c r="D11002">
        <v>11</v>
      </c>
      <c r="E11002" t="s">
        <v>10433</v>
      </c>
      <c r="F11002">
        <v>398.45600000000002</v>
      </c>
      <c r="G11002">
        <v>105.738</v>
      </c>
      <c r="H11002">
        <v>37.402999999999999</v>
      </c>
      <c r="I11002">
        <v>42131.925000000003</v>
      </c>
      <c r="J11002">
        <v>17182507</v>
      </c>
      <c r="K11002">
        <v>32.823999999999998</v>
      </c>
      <c r="L11002">
        <v>14.356</v>
      </c>
      <c r="M11002">
        <v>13078.877</v>
      </c>
      <c r="N11002">
        <v>5333910</v>
      </c>
      <c r="O11002">
        <v>7.6950000000000003</v>
      </c>
      <c r="P11002">
        <v>20.498999999999999</v>
      </c>
      <c r="Q11002">
        <v>3066.0010000000002</v>
      </c>
      <c r="R11002">
        <v>1250396</v>
      </c>
      <c r="S11002">
        <v>8.8999999999999996E-2</v>
      </c>
      <c r="T11002">
        <v>4.7750000000000004</v>
      </c>
      <c r="U11002">
        <v>35.64</v>
      </c>
      <c r="V11002">
        <v>14535</v>
      </c>
      <c r="W11002">
        <f t="shared" si="443"/>
        <v>57</v>
      </c>
      <c r="X11002">
        <f t="shared" si="444"/>
        <v>5013.4940900000001</v>
      </c>
      <c r="Y11002">
        <f t="shared" si="445"/>
        <v>104.95979999999999</v>
      </c>
    </row>
    <row r="11003" spans="1:25" x14ac:dyDescent="0.2">
      <c r="A11003" t="s">
        <v>9864</v>
      </c>
      <c r="B11003" t="s">
        <v>1430</v>
      </c>
      <c r="C11003">
        <v>2</v>
      </c>
      <c r="D11003">
        <v>12</v>
      </c>
      <c r="E11003" t="s">
        <v>10434</v>
      </c>
      <c r="F11003">
        <v>166.25200000000001</v>
      </c>
      <c r="G11003">
        <v>106.246</v>
      </c>
      <c r="H11003">
        <v>41.481000000000002</v>
      </c>
      <c r="I11003">
        <v>17663.596000000001</v>
      </c>
      <c r="J11003">
        <v>7203679</v>
      </c>
      <c r="K11003">
        <v>28.382000000000001</v>
      </c>
      <c r="L11003">
        <v>13.128</v>
      </c>
      <c r="M11003">
        <v>4718.509</v>
      </c>
      <c r="N11003">
        <v>1924332</v>
      </c>
      <c r="O11003">
        <v>3.7810000000000001</v>
      </c>
      <c r="P11003">
        <v>11.634</v>
      </c>
      <c r="Q11003">
        <v>628.52</v>
      </c>
      <c r="R11003">
        <v>256327</v>
      </c>
      <c r="S11003">
        <v>2.5999999999999999E-2</v>
      </c>
      <c r="T11003">
        <v>2.5910000000000002</v>
      </c>
      <c r="U11003">
        <v>4.3769999999999998</v>
      </c>
      <c r="V11003">
        <v>1785</v>
      </c>
      <c r="W11003">
        <f t="shared" si="443"/>
        <v>7</v>
      </c>
      <c r="X11003">
        <f t="shared" si="444"/>
        <v>0</v>
      </c>
      <c r="Y11003">
        <f t="shared" si="445"/>
        <v>0.45979999999999943</v>
      </c>
    </row>
    <row r="11004" spans="1:25" x14ac:dyDescent="0.2">
      <c r="A11004" t="s">
        <v>9864</v>
      </c>
      <c r="B11004" t="s">
        <v>1430</v>
      </c>
      <c r="C11004">
        <v>2</v>
      </c>
      <c r="D11004">
        <v>13</v>
      </c>
      <c r="E11004" t="s">
        <v>8248</v>
      </c>
      <c r="F11004">
        <v>160.41900000000001</v>
      </c>
      <c r="G11004">
        <v>102.48399999999999</v>
      </c>
      <c r="H11004">
        <v>42.801000000000002</v>
      </c>
      <c r="I11004">
        <v>16440.437999999998</v>
      </c>
      <c r="J11004">
        <v>6704843</v>
      </c>
      <c r="K11004">
        <v>25.446999999999999</v>
      </c>
      <c r="L11004">
        <v>14.775</v>
      </c>
      <c r="M11004">
        <v>4082.152</v>
      </c>
      <c r="N11004">
        <v>1664809</v>
      </c>
      <c r="O11004">
        <v>3.3530000000000002</v>
      </c>
      <c r="P11004">
        <v>9.9009999999999998</v>
      </c>
      <c r="Q11004">
        <v>537.83900000000006</v>
      </c>
      <c r="R11004">
        <v>219345</v>
      </c>
      <c r="S11004">
        <v>3.9E-2</v>
      </c>
      <c r="T11004">
        <v>3.1520000000000001</v>
      </c>
      <c r="U11004">
        <v>6.2530000000000001</v>
      </c>
      <c r="V11004">
        <v>2550</v>
      </c>
      <c r="W11004">
        <f t="shared" si="443"/>
        <v>10</v>
      </c>
      <c r="X11004">
        <f t="shared" si="444"/>
        <v>0</v>
      </c>
      <c r="Y11004">
        <f t="shared" si="445"/>
        <v>6.7297999999999991</v>
      </c>
    </row>
    <row r="11005" spans="1:25" x14ac:dyDescent="0.2">
      <c r="A11005" t="s">
        <v>9864</v>
      </c>
      <c r="B11005" t="s">
        <v>1430</v>
      </c>
      <c r="C11005">
        <v>3</v>
      </c>
      <c r="D11005">
        <v>1</v>
      </c>
      <c r="E11005" t="s">
        <v>3061</v>
      </c>
      <c r="F11005">
        <v>320.65100000000001</v>
      </c>
      <c r="G11005">
        <v>93.236000000000004</v>
      </c>
      <c r="H11005">
        <v>40.94</v>
      </c>
      <c r="I11005">
        <v>29896.225999999999</v>
      </c>
      <c r="J11005">
        <v>12192467</v>
      </c>
      <c r="K11005">
        <v>29.42</v>
      </c>
      <c r="L11005">
        <v>13.930999999999999</v>
      </c>
      <c r="M11005">
        <v>9433.6139999999996</v>
      </c>
      <c r="N11005">
        <v>3847276</v>
      </c>
      <c r="O11005">
        <v>3.1629999999999998</v>
      </c>
      <c r="P11005">
        <v>9.6349999999999998</v>
      </c>
      <c r="Q11005">
        <v>1014.275</v>
      </c>
      <c r="R11005">
        <v>413648</v>
      </c>
      <c r="S11005">
        <v>3.3000000000000002E-2</v>
      </c>
      <c r="T11005">
        <v>2.907</v>
      </c>
      <c r="U11005">
        <v>10.63</v>
      </c>
      <c r="V11005">
        <v>4335</v>
      </c>
      <c r="W11005">
        <f t="shared" si="443"/>
        <v>17</v>
      </c>
      <c r="X11005">
        <f t="shared" si="444"/>
        <v>725.38674999999978</v>
      </c>
      <c r="Y11005">
        <f t="shared" si="445"/>
        <v>21.359799999999996</v>
      </c>
    </row>
    <row r="11006" spans="1:25" x14ac:dyDescent="0.2">
      <c r="A11006" t="s">
        <v>9864</v>
      </c>
      <c r="B11006" t="s">
        <v>1430</v>
      </c>
      <c r="C11006">
        <v>3</v>
      </c>
      <c r="D11006">
        <v>2</v>
      </c>
      <c r="E11006" t="s">
        <v>9326</v>
      </c>
      <c r="F11006">
        <v>284.18</v>
      </c>
      <c r="G11006">
        <v>99.873000000000005</v>
      </c>
      <c r="H11006">
        <v>39.981000000000002</v>
      </c>
      <c r="I11006">
        <v>28382.02</v>
      </c>
      <c r="J11006">
        <v>11574934</v>
      </c>
      <c r="K11006">
        <v>24.611999999999998</v>
      </c>
      <c r="L11006">
        <v>11.379</v>
      </c>
      <c r="M11006">
        <v>6994.37</v>
      </c>
      <c r="N11006">
        <v>2852488</v>
      </c>
      <c r="O11006">
        <v>2.3149999999999999</v>
      </c>
      <c r="P11006">
        <v>7.4219999999999997</v>
      </c>
      <c r="Q11006">
        <v>657.83399999999995</v>
      </c>
      <c r="R11006">
        <v>268282</v>
      </c>
      <c r="S11006">
        <v>0.02</v>
      </c>
      <c r="T11006">
        <v>2.2469999999999999</v>
      </c>
      <c r="U11006">
        <v>5.6269999999999998</v>
      </c>
      <c r="V11006">
        <v>2295</v>
      </c>
      <c r="W11006">
        <f t="shared" si="443"/>
        <v>9</v>
      </c>
      <c r="X11006">
        <f t="shared" si="444"/>
        <v>0</v>
      </c>
      <c r="Y11006">
        <f t="shared" si="445"/>
        <v>4.6397999999999993</v>
      </c>
    </row>
    <row r="11007" spans="1:25" x14ac:dyDescent="0.2">
      <c r="A11007" t="s">
        <v>9864</v>
      </c>
      <c r="B11007" t="s">
        <v>1430</v>
      </c>
      <c r="C11007">
        <v>3</v>
      </c>
      <c r="D11007">
        <v>3</v>
      </c>
      <c r="E11007" t="s">
        <v>10435</v>
      </c>
      <c r="F11007">
        <v>10.225</v>
      </c>
      <c r="G11007">
        <v>54.085000000000001</v>
      </c>
      <c r="H11007">
        <v>27.172000000000001</v>
      </c>
      <c r="I11007">
        <v>553.02</v>
      </c>
      <c r="J11007">
        <v>225536</v>
      </c>
      <c r="K11007">
        <v>7.6760000000000002</v>
      </c>
      <c r="L11007">
        <v>5.5880000000000001</v>
      </c>
      <c r="M11007">
        <v>78.481999999999999</v>
      </c>
      <c r="N11007">
        <v>32007</v>
      </c>
      <c r="O11007">
        <v>1.5469999999999999</v>
      </c>
      <c r="P11007">
        <v>0.81699999999999995</v>
      </c>
      <c r="Q11007">
        <v>15.813000000000001</v>
      </c>
      <c r="R11007">
        <v>6449</v>
      </c>
      <c r="S11007">
        <v>0</v>
      </c>
      <c r="T11007">
        <v>0</v>
      </c>
      <c r="U11007">
        <v>0</v>
      </c>
      <c r="V11007">
        <v>0</v>
      </c>
      <c r="W11007">
        <f t="shared" si="443"/>
        <v>0</v>
      </c>
      <c r="X11007">
        <f t="shared" si="444"/>
        <v>0</v>
      </c>
      <c r="Y11007">
        <f t="shared" si="445"/>
        <v>0</v>
      </c>
    </row>
    <row r="11008" spans="1:25" x14ac:dyDescent="0.2">
      <c r="A11008" t="s">
        <v>9864</v>
      </c>
      <c r="B11008" t="s">
        <v>1430</v>
      </c>
      <c r="C11008">
        <v>3</v>
      </c>
      <c r="D11008">
        <v>4</v>
      </c>
      <c r="E11008" t="s">
        <v>2233</v>
      </c>
      <c r="F11008">
        <v>378.553</v>
      </c>
      <c r="G11008">
        <v>107.16200000000001</v>
      </c>
      <c r="H11008">
        <v>47.664999999999999</v>
      </c>
      <c r="I11008">
        <v>40566.423000000003</v>
      </c>
      <c r="J11008">
        <v>16544054</v>
      </c>
      <c r="K11008">
        <v>42.558</v>
      </c>
      <c r="L11008">
        <v>16.673999999999999</v>
      </c>
      <c r="M11008">
        <v>16110.516</v>
      </c>
      <c r="N11008">
        <v>6570292</v>
      </c>
      <c r="O11008">
        <v>9.9670000000000005</v>
      </c>
      <c r="P11008">
        <v>21.731999999999999</v>
      </c>
      <c r="Q11008">
        <v>3773.0819999999999</v>
      </c>
      <c r="R11008">
        <v>1538762</v>
      </c>
      <c r="S11008">
        <v>0.10199999999999999</v>
      </c>
      <c r="T11008">
        <v>5.109</v>
      </c>
      <c r="U11008">
        <v>38.767000000000003</v>
      </c>
      <c r="V11008">
        <v>15810</v>
      </c>
      <c r="W11008">
        <f t="shared" si="443"/>
        <v>62</v>
      </c>
      <c r="X11008">
        <f t="shared" si="444"/>
        <v>6491.2933799999992</v>
      </c>
      <c r="Y11008">
        <f t="shared" si="445"/>
        <v>115.40979999999999</v>
      </c>
    </row>
    <row r="11009" spans="1:25" x14ac:dyDescent="0.2">
      <c r="A11009" t="s">
        <v>9864</v>
      </c>
      <c r="B11009" t="s">
        <v>1430</v>
      </c>
      <c r="C11009">
        <v>3</v>
      </c>
      <c r="D11009">
        <v>6</v>
      </c>
      <c r="E11009" t="s">
        <v>4402</v>
      </c>
      <c r="F11009">
        <v>370.815</v>
      </c>
      <c r="G11009">
        <v>100.27200000000001</v>
      </c>
      <c r="H11009">
        <v>44.029000000000003</v>
      </c>
      <c r="I11009">
        <v>37182.377</v>
      </c>
      <c r="J11009">
        <v>15163951</v>
      </c>
      <c r="K11009">
        <v>28.908000000000001</v>
      </c>
      <c r="L11009">
        <v>12.945</v>
      </c>
      <c r="M11009">
        <v>10719.475</v>
      </c>
      <c r="N11009">
        <v>4371684</v>
      </c>
      <c r="O11009">
        <v>6.6769999999999996</v>
      </c>
      <c r="P11009">
        <v>16.248999999999999</v>
      </c>
      <c r="Q11009">
        <v>2475.9459999999999</v>
      </c>
      <c r="R11009">
        <v>1009756</v>
      </c>
      <c r="S11009">
        <v>6.4000000000000001E-2</v>
      </c>
      <c r="T11009">
        <v>4.0419999999999998</v>
      </c>
      <c r="U11009">
        <v>23.76</v>
      </c>
      <c r="V11009">
        <v>9690</v>
      </c>
      <c r="W11009">
        <f t="shared" si="443"/>
        <v>38</v>
      </c>
      <c r="X11009">
        <f t="shared" si="444"/>
        <v>3780.2791399999996</v>
      </c>
      <c r="Y11009">
        <f t="shared" si="445"/>
        <v>65.249799999999993</v>
      </c>
    </row>
    <row r="11010" spans="1:25" x14ac:dyDescent="0.2">
      <c r="A11010" t="s">
        <v>9864</v>
      </c>
      <c r="B11010" t="s">
        <v>1430</v>
      </c>
      <c r="C11010">
        <v>3</v>
      </c>
      <c r="D11010">
        <v>8</v>
      </c>
      <c r="E11010" t="s">
        <v>10436</v>
      </c>
      <c r="F11010">
        <v>389.54599999999999</v>
      </c>
      <c r="G11010">
        <v>130.45400000000001</v>
      </c>
      <c r="H11010">
        <v>49.36</v>
      </c>
      <c r="I11010">
        <v>50817.618000000002</v>
      </c>
      <c r="J11010">
        <v>20724761</v>
      </c>
      <c r="K11010">
        <v>8.7249999999999996</v>
      </c>
      <c r="L11010">
        <v>4.18</v>
      </c>
      <c r="M11010">
        <v>3398.8690000000001</v>
      </c>
      <c r="N11010">
        <v>1386148</v>
      </c>
      <c r="O11010">
        <v>2.1589999999999998</v>
      </c>
      <c r="P11010">
        <v>5.5650000000000004</v>
      </c>
      <c r="Q11010">
        <v>841</v>
      </c>
      <c r="R11010">
        <v>342982</v>
      </c>
      <c r="S11010">
        <v>1.0999999999999999E-2</v>
      </c>
      <c r="T11010">
        <v>1.6930000000000001</v>
      </c>
      <c r="U11010">
        <v>4.3769999999999998</v>
      </c>
      <c r="V11010">
        <v>1785</v>
      </c>
      <c r="W11010">
        <f t="shared" si="443"/>
        <v>7</v>
      </c>
      <c r="X11010">
        <f t="shared" si="444"/>
        <v>363.2419999999999</v>
      </c>
      <c r="Y11010">
        <f t="shared" si="445"/>
        <v>0.45979999999999943</v>
      </c>
    </row>
    <row r="11011" spans="1:25" x14ac:dyDescent="0.2">
      <c r="A11011" t="s">
        <v>9864</v>
      </c>
      <c r="B11011" t="s">
        <v>1430</v>
      </c>
      <c r="C11011">
        <v>3</v>
      </c>
      <c r="D11011">
        <v>10</v>
      </c>
      <c r="E11011" t="s">
        <v>10437</v>
      </c>
      <c r="F11011">
        <v>309.36700000000002</v>
      </c>
      <c r="G11011">
        <v>116.792</v>
      </c>
      <c r="H11011">
        <v>47.872999999999998</v>
      </c>
      <c r="I11011">
        <v>36131.508000000002</v>
      </c>
      <c r="J11011">
        <v>14735379</v>
      </c>
      <c r="K11011">
        <v>30.353999999999999</v>
      </c>
      <c r="L11011">
        <v>12.733000000000001</v>
      </c>
      <c r="M11011">
        <v>9390.4830000000002</v>
      </c>
      <c r="N11011">
        <v>3829686</v>
      </c>
      <c r="O11011">
        <v>7.5419999999999998</v>
      </c>
      <c r="P11011">
        <v>19.739000000000001</v>
      </c>
      <c r="Q11011">
        <v>2333.3440000000001</v>
      </c>
      <c r="R11011">
        <v>951599</v>
      </c>
      <c r="S11011">
        <v>7.6999999999999999E-2</v>
      </c>
      <c r="T11011">
        <v>4.4249999999999998</v>
      </c>
      <c r="U11011">
        <v>23.76</v>
      </c>
      <c r="V11011">
        <v>9690</v>
      </c>
      <c r="W11011">
        <f t="shared" si="443"/>
        <v>38</v>
      </c>
      <c r="X11011">
        <f t="shared" si="444"/>
        <v>3482.2409599999996</v>
      </c>
      <c r="Y11011">
        <f t="shared" si="445"/>
        <v>65.249799999999993</v>
      </c>
    </row>
    <row r="11012" spans="1:25" x14ac:dyDescent="0.2">
      <c r="A11012" t="s">
        <v>9864</v>
      </c>
      <c r="B11012" t="s">
        <v>1430</v>
      </c>
      <c r="C11012">
        <v>3</v>
      </c>
      <c r="D11012">
        <v>12</v>
      </c>
      <c r="E11012" t="s">
        <v>10438</v>
      </c>
      <c r="F11012">
        <v>353.89299999999997</v>
      </c>
      <c r="G11012">
        <v>118.97499999999999</v>
      </c>
      <c r="H11012">
        <v>42.912999999999997</v>
      </c>
      <c r="I11012">
        <v>42104.472000000002</v>
      </c>
      <c r="J11012">
        <v>17171311</v>
      </c>
      <c r="K11012">
        <v>24.370999999999999</v>
      </c>
      <c r="L11012">
        <v>11.416</v>
      </c>
      <c r="M11012">
        <v>8624.652</v>
      </c>
      <c r="N11012">
        <v>3517360</v>
      </c>
      <c r="O11012">
        <v>4.452</v>
      </c>
      <c r="P11012">
        <v>13.07</v>
      </c>
      <c r="Q11012">
        <v>1575.521</v>
      </c>
      <c r="R11012">
        <v>642539</v>
      </c>
      <c r="S11012">
        <v>6.7000000000000004E-2</v>
      </c>
      <c r="T11012">
        <v>4.1369999999999996</v>
      </c>
      <c r="U11012">
        <v>23.76</v>
      </c>
      <c r="V11012">
        <v>9690</v>
      </c>
      <c r="W11012">
        <f t="shared" si="443"/>
        <v>38</v>
      </c>
      <c r="X11012">
        <f t="shared" si="444"/>
        <v>1898.3908899999997</v>
      </c>
      <c r="Y11012">
        <f t="shared" si="445"/>
        <v>65.249799999999993</v>
      </c>
    </row>
    <row r="11013" spans="1:25" x14ac:dyDescent="0.2">
      <c r="A11013" t="s">
        <v>9864</v>
      </c>
      <c r="B11013" t="s">
        <v>1430</v>
      </c>
      <c r="C11013">
        <v>3</v>
      </c>
      <c r="D11013">
        <v>13</v>
      </c>
      <c r="E11013" t="s">
        <v>10439</v>
      </c>
      <c r="F11013">
        <v>234.852</v>
      </c>
      <c r="G11013">
        <v>110.65</v>
      </c>
      <c r="H11013">
        <v>50.134</v>
      </c>
      <c r="I11013">
        <v>25986.35</v>
      </c>
      <c r="J11013">
        <v>10597917</v>
      </c>
      <c r="K11013">
        <v>11.75</v>
      </c>
      <c r="L11013">
        <v>5.2359999999999998</v>
      </c>
      <c r="M11013">
        <v>2759.43</v>
      </c>
      <c r="N11013">
        <v>1125368</v>
      </c>
      <c r="O11013">
        <v>1.645</v>
      </c>
      <c r="P11013">
        <v>1.109</v>
      </c>
      <c r="Q11013">
        <v>386.41899999999998</v>
      </c>
      <c r="R11013">
        <v>157592</v>
      </c>
      <c r="S11013">
        <v>0</v>
      </c>
      <c r="T11013">
        <v>0</v>
      </c>
      <c r="U11013">
        <v>0</v>
      </c>
      <c r="V11013">
        <v>0</v>
      </c>
      <c r="W11013">
        <f t="shared" si="443"/>
        <v>0</v>
      </c>
      <c r="X11013">
        <f t="shared" si="444"/>
        <v>0</v>
      </c>
      <c r="Y11013">
        <f t="shared" si="445"/>
        <v>0</v>
      </c>
    </row>
    <row r="11014" spans="1:25" x14ac:dyDescent="0.2">
      <c r="A11014" t="s">
        <v>9864</v>
      </c>
      <c r="B11014" t="s">
        <v>1430</v>
      </c>
      <c r="C11014">
        <v>3</v>
      </c>
      <c r="D11014">
        <v>14</v>
      </c>
      <c r="E11014" t="s">
        <v>10440</v>
      </c>
      <c r="F11014">
        <v>45.399000000000001</v>
      </c>
      <c r="G11014">
        <v>67.501999999999995</v>
      </c>
      <c r="H11014">
        <v>31.638999999999999</v>
      </c>
      <c r="I11014">
        <v>3064.5230000000001</v>
      </c>
      <c r="J11014">
        <v>1249793</v>
      </c>
      <c r="K11014">
        <v>60.381999999999998</v>
      </c>
      <c r="L11014">
        <v>28.954999999999998</v>
      </c>
      <c r="M11014">
        <v>2741.277</v>
      </c>
      <c r="N11014">
        <v>1117965</v>
      </c>
      <c r="O11014">
        <v>5.8879999999999999</v>
      </c>
      <c r="P11014">
        <v>18.529</v>
      </c>
      <c r="Q11014">
        <v>267.33199999999999</v>
      </c>
      <c r="R11014">
        <v>109025</v>
      </c>
      <c r="S11014">
        <v>5.5E-2</v>
      </c>
      <c r="T11014">
        <v>3.7480000000000002</v>
      </c>
      <c r="U11014">
        <v>2.5009999999999999</v>
      </c>
      <c r="V11014">
        <v>1020</v>
      </c>
      <c r="W11014">
        <f t="shared" si="443"/>
        <v>4</v>
      </c>
      <c r="X11014">
        <f t="shared" si="444"/>
        <v>0</v>
      </c>
      <c r="Y11014">
        <f t="shared" si="445"/>
        <v>0</v>
      </c>
    </row>
    <row r="11015" spans="1:25" x14ac:dyDescent="0.2">
      <c r="A11015" t="s">
        <v>9864</v>
      </c>
      <c r="B11015" t="s">
        <v>1430</v>
      </c>
      <c r="C11015">
        <v>3</v>
      </c>
      <c r="D11015">
        <v>16</v>
      </c>
      <c r="E11015" t="s">
        <v>10441</v>
      </c>
      <c r="F11015">
        <v>530.90499999999997</v>
      </c>
      <c r="G11015">
        <v>121.20699999999999</v>
      </c>
      <c r="H11015">
        <v>41.395000000000003</v>
      </c>
      <c r="I11015">
        <v>64349.398999999998</v>
      </c>
      <c r="J11015">
        <v>26243377</v>
      </c>
      <c r="K11015">
        <v>22.213999999999999</v>
      </c>
      <c r="L11015">
        <v>8.6509999999999998</v>
      </c>
      <c r="M11015">
        <v>11793.293</v>
      </c>
      <c r="N11015">
        <v>4809615</v>
      </c>
      <c r="O11015">
        <v>2.5310000000000001</v>
      </c>
      <c r="P11015">
        <v>6.4880000000000004</v>
      </c>
      <c r="Q11015">
        <v>1343.55</v>
      </c>
      <c r="R11015">
        <v>547935</v>
      </c>
      <c r="S11015">
        <v>1.6E-2</v>
      </c>
      <c r="T11015">
        <v>2.0499999999999998</v>
      </c>
      <c r="U11015">
        <v>8.7539999999999996</v>
      </c>
      <c r="V11015">
        <v>3570</v>
      </c>
      <c r="W11015">
        <f t="shared" si="443"/>
        <v>14</v>
      </c>
      <c r="X11015">
        <f t="shared" si="444"/>
        <v>1413.5714999999998</v>
      </c>
      <c r="Y11015">
        <f t="shared" si="445"/>
        <v>15.089799999999999</v>
      </c>
    </row>
    <row r="11016" spans="1:25" x14ac:dyDescent="0.2">
      <c r="A11016" t="s">
        <v>9864</v>
      </c>
      <c r="B11016" t="s">
        <v>1430</v>
      </c>
      <c r="C11016">
        <v>3</v>
      </c>
      <c r="D11016">
        <v>17</v>
      </c>
      <c r="E11016" t="s">
        <v>5925</v>
      </c>
      <c r="F11016">
        <v>271.13499999999999</v>
      </c>
      <c r="G11016">
        <v>100.235</v>
      </c>
      <c r="H11016">
        <v>44.015999999999998</v>
      </c>
      <c r="I11016">
        <v>27177.213</v>
      </c>
      <c r="J11016">
        <v>11083582</v>
      </c>
      <c r="K11016">
        <v>12.321</v>
      </c>
      <c r="L11016">
        <v>6.4180000000000001</v>
      </c>
      <c r="M11016">
        <v>3340.7260000000001</v>
      </c>
      <c r="N11016">
        <v>1362436</v>
      </c>
      <c r="O11016">
        <v>2.3319999999999999</v>
      </c>
      <c r="P11016">
        <v>5.3470000000000004</v>
      </c>
      <c r="Q11016">
        <v>632.21500000000003</v>
      </c>
      <c r="R11016">
        <v>257834</v>
      </c>
      <c r="S11016">
        <v>1.4E-2</v>
      </c>
      <c r="T11016">
        <v>1.8779999999999999</v>
      </c>
      <c r="U11016">
        <v>3.7519999999999998</v>
      </c>
      <c r="V11016">
        <v>1530</v>
      </c>
      <c r="W11016">
        <f t="shared" si="443"/>
        <v>6</v>
      </c>
      <c r="X11016">
        <f t="shared" si="444"/>
        <v>0</v>
      </c>
      <c r="Y11016">
        <f t="shared" si="445"/>
        <v>0</v>
      </c>
    </row>
    <row r="11017" spans="1:25" x14ac:dyDescent="0.2">
      <c r="A11017" t="s">
        <v>9864</v>
      </c>
      <c r="B11017" t="s">
        <v>1430</v>
      </c>
      <c r="C11017">
        <v>3</v>
      </c>
      <c r="D11017">
        <v>18</v>
      </c>
      <c r="E11017" t="s">
        <v>7001</v>
      </c>
      <c r="F11017">
        <v>261.50299999999999</v>
      </c>
      <c r="G11017">
        <v>107.492</v>
      </c>
      <c r="H11017">
        <v>45.109000000000002</v>
      </c>
      <c r="I11017">
        <v>28109.627</v>
      </c>
      <c r="J11017">
        <v>11463845</v>
      </c>
      <c r="K11017">
        <v>15.528</v>
      </c>
      <c r="L11017">
        <v>7.1790000000000003</v>
      </c>
      <c r="M11017">
        <v>4060.5990000000002</v>
      </c>
      <c r="N11017">
        <v>1656019</v>
      </c>
      <c r="O11017">
        <v>2.2949999999999999</v>
      </c>
      <c r="P11017">
        <v>6.9580000000000002</v>
      </c>
      <c r="Q11017">
        <v>600.02300000000002</v>
      </c>
      <c r="R11017">
        <v>244705</v>
      </c>
      <c r="S11017">
        <v>0.01</v>
      </c>
      <c r="T11017">
        <v>1.5620000000000001</v>
      </c>
      <c r="U11017">
        <v>2.5009999999999999</v>
      </c>
      <c r="V11017">
        <v>1020</v>
      </c>
      <c r="W11017">
        <f t="shared" si="443"/>
        <v>4</v>
      </c>
      <c r="X11017">
        <f t="shared" si="444"/>
        <v>0</v>
      </c>
      <c r="Y11017">
        <f t="shared" si="445"/>
        <v>0</v>
      </c>
    </row>
    <row r="11018" spans="1:25" x14ac:dyDescent="0.2">
      <c r="A11018" t="s">
        <v>9864</v>
      </c>
      <c r="B11018" t="s">
        <v>1430</v>
      </c>
      <c r="C11018">
        <v>3</v>
      </c>
      <c r="D11018">
        <v>20</v>
      </c>
      <c r="E11018" t="s">
        <v>10442</v>
      </c>
      <c r="F11018">
        <v>358.24799999999999</v>
      </c>
      <c r="G11018">
        <v>127.831</v>
      </c>
      <c r="H11018">
        <v>49.457999999999998</v>
      </c>
      <c r="I11018">
        <v>45795.199999999997</v>
      </c>
      <c r="J11018">
        <v>18676487</v>
      </c>
      <c r="K11018">
        <v>44.265999999999998</v>
      </c>
      <c r="L11018">
        <v>15.863</v>
      </c>
      <c r="M11018">
        <v>15858.178</v>
      </c>
      <c r="N11018">
        <v>6467382</v>
      </c>
      <c r="O11018">
        <v>12.016999999999999</v>
      </c>
      <c r="P11018">
        <v>25.492999999999999</v>
      </c>
      <c r="Q11018">
        <v>4305.2030000000004</v>
      </c>
      <c r="R11018">
        <v>1755775</v>
      </c>
      <c r="S11018">
        <v>0.129</v>
      </c>
      <c r="T11018">
        <v>5.7370000000000001</v>
      </c>
      <c r="U11018">
        <v>46.27</v>
      </c>
      <c r="V11018">
        <v>18870</v>
      </c>
      <c r="W11018">
        <f t="shared" si="443"/>
        <v>74</v>
      </c>
      <c r="X11018">
        <f t="shared" si="444"/>
        <v>7603.4262700000008</v>
      </c>
      <c r="Y11018">
        <f t="shared" si="445"/>
        <v>140.48979999999997</v>
      </c>
    </row>
    <row r="11019" spans="1:25" x14ac:dyDescent="0.2">
      <c r="A11019" t="s">
        <v>9864</v>
      </c>
      <c r="B11019" t="s">
        <v>1430</v>
      </c>
      <c r="C11019">
        <v>3</v>
      </c>
      <c r="D11019">
        <v>21</v>
      </c>
      <c r="E11019" t="s">
        <v>6930</v>
      </c>
      <c r="F11019">
        <v>322.92399999999998</v>
      </c>
      <c r="G11019">
        <v>119.292</v>
      </c>
      <c r="H11019">
        <v>45.406999999999996</v>
      </c>
      <c r="I11019">
        <v>38522.226000000002</v>
      </c>
      <c r="J11019">
        <v>15710377</v>
      </c>
      <c r="K11019">
        <v>34.088999999999999</v>
      </c>
      <c r="L11019">
        <v>18.134</v>
      </c>
      <c r="M11019">
        <v>11008.28</v>
      </c>
      <c r="N11019">
        <v>4489466</v>
      </c>
      <c r="O11019">
        <v>6.5289999999999999</v>
      </c>
      <c r="P11019">
        <v>16.498000000000001</v>
      </c>
      <c r="Q11019">
        <v>2108.4369999999999</v>
      </c>
      <c r="R11019">
        <v>859876</v>
      </c>
      <c r="S11019">
        <v>8.1000000000000003E-2</v>
      </c>
      <c r="T11019">
        <v>4.5529999999999999</v>
      </c>
      <c r="U11019">
        <v>26.260999999999999</v>
      </c>
      <c r="V11019">
        <v>10710</v>
      </c>
      <c r="W11019">
        <f t="shared" si="443"/>
        <v>42</v>
      </c>
      <c r="X11019">
        <f t="shared" si="444"/>
        <v>3012.1853299999993</v>
      </c>
      <c r="Y11019">
        <f t="shared" si="445"/>
        <v>73.609799999999993</v>
      </c>
    </row>
    <row r="11020" spans="1:25" x14ac:dyDescent="0.2">
      <c r="A11020" t="s">
        <v>9864</v>
      </c>
      <c r="B11020" t="s">
        <v>1430</v>
      </c>
      <c r="C11020">
        <v>3</v>
      </c>
      <c r="D11020">
        <v>22</v>
      </c>
      <c r="E11020" t="s">
        <v>10443</v>
      </c>
      <c r="F11020">
        <v>300.738</v>
      </c>
      <c r="G11020">
        <v>109.02500000000001</v>
      </c>
      <c r="H11020">
        <v>44.6</v>
      </c>
      <c r="I11020">
        <v>32787.875999999997</v>
      </c>
      <c r="J11020">
        <v>13371758</v>
      </c>
      <c r="K11020">
        <v>28.719000000000001</v>
      </c>
      <c r="L11020">
        <v>12.095000000000001</v>
      </c>
      <c r="M11020">
        <v>8636.9439999999995</v>
      </c>
      <c r="N11020">
        <v>3522373</v>
      </c>
      <c r="O11020">
        <v>3.0529999999999999</v>
      </c>
      <c r="P11020">
        <v>8.94</v>
      </c>
      <c r="Q11020">
        <v>918.07</v>
      </c>
      <c r="R11020">
        <v>374413</v>
      </c>
      <c r="S11020">
        <v>1.9E-2</v>
      </c>
      <c r="T11020">
        <v>2.1840000000000002</v>
      </c>
      <c r="U11020">
        <v>5.6269999999999998</v>
      </c>
      <c r="V11020">
        <v>2295</v>
      </c>
      <c r="W11020">
        <f t="shared" si="443"/>
        <v>9</v>
      </c>
      <c r="X11020">
        <f t="shared" si="444"/>
        <v>524.31830000000002</v>
      </c>
      <c r="Y11020">
        <f t="shared" si="445"/>
        <v>4.6397999999999993</v>
      </c>
    </row>
    <row r="11021" spans="1:25" x14ac:dyDescent="0.2">
      <c r="A11021" t="s">
        <v>9864</v>
      </c>
      <c r="B11021" t="s">
        <v>1430</v>
      </c>
      <c r="C11021">
        <v>3</v>
      </c>
      <c r="D11021">
        <v>23</v>
      </c>
      <c r="E11021" t="s">
        <v>10444</v>
      </c>
      <c r="F11021">
        <v>253.81100000000001</v>
      </c>
      <c r="G11021">
        <v>107.697</v>
      </c>
      <c r="H11021">
        <v>46.052999999999997</v>
      </c>
      <c r="I11021">
        <v>27334.742999999999</v>
      </c>
      <c r="J11021">
        <v>11147827</v>
      </c>
      <c r="K11021">
        <v>22.042000000000002</v>
      </c>
      <c r="L11021">
        <v>11.43</v>
      </c>
      <c r="M11021">
        <v>5594.3990000000003</v>
      </c>
      <c r="N11021">
        <v>2281543</v>
      </c>
      <c r="O11021">
        <v>2.194</v>
      </c>
      <c r="P11021">
        <v>6.4619999999999997</v>
      </c>
      <c r="Q11021">
        <v>556.89400000000001</v>
      </c>
      <c r="R11021">
        <v>227116</v>
      </c>
      <c r="S11021">
        <v>2E-3</v>
      </c>
      <c r="T11021">
        <v>0.79300000000000004</v>
      </c>
      <c r="U11021">
        <v>0.625</v>
      </c>
      <c r="V11021">
        <v>255</v>
      </c>
      <c r="W11021">
        <f t="shared" si="443"/>
        <v>1</v>
      </c>
      <c r="X11021">
        <f t="shared" si="444"/>
        <v>0</v>
      </c>
      <c r="Y11021">
        <f t="shared" si="445"/>
        <v>0</v>
      </c>
    </row>
    <row r="11022" spans="1:25" x14ac:dyDescent="0.2">
      <c r="A11022" t="s">
        <v>9864</v>
      </c>
      <c r="B11022" t="s">
        <v>1430</v>
      </c>
      <c r="C11022">
        <v>3</v>
      </c>
      <c r="D11022">
        <v>24</v>
      </c>
      <c r="E11022" t="s">
        <v>10445</v>
      </c>
      <c r="F11022">
        <v>19.577000000000002</v>
      </c>
      <c r="G11022">
        <v>88.555999999999997</v>
      </c>
      <c r="H11022">
        <v>49.673999999999999</v>
      </c>
      <c r="I11022">
        <v>1733.6569999999999</v>
      </c>
      <c r="J11022">
        <v>707031</v>
      </c>
      <c r="K11022">
        <v>39.284999999999997</v>
      </c>
      <c r="L11022">
        <v>29.914999999999999</v>
      </c>
      <c r="M11022">
        <v>769.08199999999999</v>
      </c>
      <c r="N11022">
        <v>313652</v>
      </c>
      <c r="O11022">
        <v>2.0419999999999998</v>
      </c>
      <c r="P11022">
        <v>4.1849999999999996</v>
      </c>
      <c r="Q11022">
        <v>39.972999999999999</v>
      </c>
      <c r="R11022">
        <v>16302</v>
      </c>
      <c r="S11022">
        <v>0</v>
      </c>
      <c r="T11022">
        <v>0</v>
      </c>
      <c r="U11022">
        <v>0</v>
      </c>
      <c r="V11022">
        <v>0</v>
      </c>
      <c r="W11022">
        <f t="shared" si="443"/>
        <v>0</v>
      </c>
      <c r="X11022">
        <f t="shared" si="444"/>
        <v>0</v>
      </c>
      <c r="Y11022">
        <f t="shared" si="445"/>
        <v>0</v>
      </c>
    </row>
    <row r="11023" spans="1:25" x14ac:dyDescent="0.2">
      <c r="A11023" t="s">
        <v>9864</v>
      </c>
      <c r="B11023" t="s">
        <v>1430</v>
      </c>
      <c r="C11023">
        <v>3</v>
      </c>
      <c r="D11023">
        <v>26</v>
      </c>
      <c r="E11023" t="s">
        <v>10446</v>
      </c>
      <c r="F11023">
        <v>265.375</v>
      </c>
      <c r="G11023">
        <v>103.655</v>
      </c>
      <c r="H11023">
        <v>44.677</v>
      </c>
      <c r="I11023">
        <v>27507.591</v>
      </c>
      <c r="J11023">
        <v>11218319</v>
      </c>
      <c r="K11023">
        <v>8.0239999999999991</v>
      </c>
      <c r="L11023">
        <v>4.46</v>
      </c>
      <c r="M11023">
        <v>2129.4699999999998</v>
      </c>
      <c r="N11023">
        <v>868454</v>
      </c>
      <c r="O11023">
        <v>2.2719999999999998</v>
      </c>
      <c r="P11023">
        <v>5.7770000000000001</v>
      </c>
      <c r="Q11023">
        <v>603.029</v>
      </c>
      <c r="R11023">
        <v>245931</v>
      </c>
      <c r="S11023">
        <v>8.9999999999999993E-3</v>
      </c>
      <c r="T11023">
        <v>1.55</v>
      </c>
      <c r="U11023">
        <v>2.5009999999999999</v>
      </c>
      <c r="V11023">
        <v>1020</v>
      </c>
      <c r="W11023">
        <f t="shared" si="443"/>
        <v>4</v>
      </c>
      <c r="X11023">
        <f t="shared" si="444"/>
        <v>0</v>
      </c>
      <c r="Y11023">
        <f t="shared" si="445"/>
        <v>0</v>
      </c>
    </row>
    <row r="11024" spans="1:25" x14ac:dyDescent="0.2">
      <c r="A11024" t="s">
        <v>9864</v>
      </c>
      <c r="B11024" t="s">
        <v>1430</v>
      </c>
      <c r="C11024">
        <v>3</v>
      </c>
      <c r="D11024">
        <v>27</v>
      </c>
      <c r="E11024" t="s">
        <v>10447</v>
      </c>
      <c r="F11024">
        <v>267.60399999999998</v>
      </c>
      <c r="G11024">
        <v>89.66</v>
      </c>
      <c r="H11024">
        <v>42.087000000000003</v>
      </c>
      <c r="I11024">
        <v>23993.513999999999</v>
      </c>
      <c r="J11024">
        <v>9785186</v>
      </c>
      <c r="K11024">
        <v>26.827000000000002</v>
      </c>
      <c r="L11024">
        <v>12.266999999999999</v>
      </c>
      <c r="M11024">
        <v>7179.0739999999996</v>
      </c>
      <c r="N11024">
        <v>2927815</v>
      </c>
      <c r="O11024">
        <v>3.5190000000000001</v>
      </c>
      <c r="P11024">
        <v>10.663</v>
      </c>
      <c r="Q11024">
        <v>941.67499999999995</v>
      </c>
      <c r="R11024">
        <v>384040</v>
      </c>
      <c r="S11024">
        <v>2.3E-2</v>
      </c>
      <c r="T11024">
        <v>2.4409999999999998</v>
      </c>
      <c r="U11024">
        <v>6.2530000000000001</v>
      </c>
      <c r="V11024">
        <v>2550</v>
      </c>
      <c r="W11024">
        <f t="shared" si="443"/>
        <v>10</v>
      </c>
      <c r="X11024">
        <f t="shared" si="444"/>
        <v>573.65274999999974</v>
      </c>
      <c r="Y11024">
        <f t="shared" si="445"/>
        <v>6.7297999999999991</v>
      </c>
    </row>
    <row r="11025" spans="1:25" x14ac:dyDescent="0.2">
      <c r="A11025" t="s">
        <v>9864</v>
      </c>
      <c r="B11025" t="s">
        <v>1430</v>
      </c>
      <c r="C11025">
        <v>3</v>
      </c>
      <c r="D11025">
        <v>28</v>
      </c>
      <c r="E11025" t="s">
        <v>3139</v>
      </c>
      <c r="F11025">
        <v>425.20600000000002</v>
      </c>
      <c r="G11025">
        <v>93.963999999999999</v>
      </c>
      <c r="H11025">
        <v>36.445</v>
      </c>
      <c r="I11025">
        <v>39954.205999999998</v>
      </c>
      <c r="J11025">
        <v>16294376</v>
      </c>
      <c r="K11025">
        <v>31.777000000000001</v>
      </c>
      <c r="L11025">
        <v>14.045999999999999</v>
      </c>
      <c r="M11025">
        <v>13511.737999999999</v>
      </c>
      <c r="N11025">
        <v>5510442</v>
      </c>
      <c r="O11025">
        <v>5.3029999999999999</v>
      </c>
      <c r="P11025">
        <v>15.585000000000001</v>
      </c>
      <c r="Q11025">
        <v>2254.9749999999999</v>
      </c>
      <c r="R11025">
        <v>919638</v>
      </c>
      <c r="S11025">
        <v>5.8999999999999997E-2</v>
      </c>
      <c r="T11025">
        <v>3.8719999999999999</v>
      </c>
      <c r="U11025">
        <v>25.010999999999999</v>
      </c>
      <c r="V11025">
        <v>10200</v>
      </c>
      <c r="W11025">
        <f t="shared" si="443"/>
        <v>40</v>
      </c>
      <c r="X11025">
        <f t="shared" si="444"/>
        <v>3318.4497499999993</v>
      </c>
      <c r="Y11025">
        <f t="shared" si="445"/>
        <v>69.429799999999986</v>
      </c>
    </row>
    <row r="11026" spans="1:25" x14ac:dyDescent="0.2">
      <c r="A11026" t="s">
        <v>9864</v>
      </c>
      <c r="B11026" t="s">
        <v>1430</v>
      </c>
      <c r="C11026">
        <v>3</v>
      </c>
      <c r="D11026">
        <v>29</v>
      </c>
      <c r="E11026" t="s">
        <v>10448</v>
      </c>
      <c r="F11026">
        <v>359.35599999999999</v>
      </c>
      <c r="G11026">
        <v>106.47799999999999</v>
      </c>
      <c r="H11026">
        <v>48.746000000000002</v>
      </c>
      <c r="I11026">
        <v>38263.593999999997</v>
      </c>
      <c r="J11026">
        <v>15604900</v>
      </c>
      <c r="K11026">
        <v>30.826000000000001</v>
      </c>
      <c r="L11026">
        <v>18.289000000000001</v>
      </c>
      <c r="M11026">
        <v>11077.691999999999</v>
      </c>
      <c r="N11026">
        <v>4517774</v>
      </c>
      <c r="O11026">
        <v>7.173</v>
      </c>
      <c r="P11026">
        <v>16.100000000000001</v>
      </c>
      <c r="Q11026">
        <v>2577.6759999999999</v>
      </c>
      <c r="R11026">
        <v>1051244</v>
      </c>
      <c r="S11026">
        <v>0.08</v>
      </c>
      <c r="T11026">
        <v>4.5170000000000003</v>
      </c>
      <c r="U11026">
        <v>28.762</v>
      </c>
      <c r="V11026">
        <v>11730</v>
      </c>
      <c r="W11026">
        <f t="shared" ref="W11026:W11089" si="446">V11026/255</f>
        <v>46</v>
      </c>
      <c r="X11026">
        <f t="shared" si="444"/>
        <v>3992.8948399999995</v>
      </c>
      <c r="Y11026">
        <f t="shared" si="445"/>
        <v>81.969799999999992</v>
      </c>
    </row>
    <row r="11027" spans="1:25" x14ac:dyDescent="0.2">
      <c r="A11027" t="s">
        <v>9864</v>
      </c>
      <c r="B11027" t="s">
        <v>1430</v>
      </c>
      <c r="C11027">
        <v>3</v>
      </c>
      <c r="D11027">
        <v>30</v>
      </c>
      <c r="E11027" t="s">
        <v>10449</v>
      </c>
      <c r="F11027">
        <v>349.55799999999999</v>
      </c>
      <c r="G11027">
        <v>97.518000000000001</v>
      </c>
      <c r="H11027">
        <v>37.978999999999999</v>
      </c>
      <c r="I11027">
        <v>34088.356</v>
      </c>
      <c r="J11027">
        <v>13902128</v>
      </c>
      <c r="K11027">
        <v>21.242000000000001</v>
      </c>
      <c r="L11027">
        <v>12.082000000000001</v>
      </c>
      <c r="M11027">
        <v>7425.2520000000004</v>
      </c>
      <c r="N11027">
        <v>3028213</v>
      </c>
      <c r="O11027">
        <v>2.2130000000000001</v>
      </c>
      <c r="P11027">
        <v>7.0259999999999998</v>
      </c>
      <c r="Q11027">
        <v>773.66</v>
      </c>
      <c r="R11027">
        <v>315519</v>
      </c>
      <c r="S11027">
        <v>1.6E-2</v>
      </c>
      <c r="T11027">
        <v>2.0259999999999998</v>
      </c>
      <c r="U11027">
        <v>5.6269999999999998</v>
      </c>
      <c r="V11027">
        <v>2295</v>
      </c>
      <c r="W11027">
        <f t="shared" si="446"/>
        <v>9</v>
      </c>
      <c r="X11027">
        <f t="shared" si="444"/>
        <v>222.50139999999982</v>
      </c>
      <c r="Y11027">
        <f t="shared" si="445"/>
        <v>4.6397999999999993</v>
      </c>
    </row>
    <row r="11028" spans="1:25" x14ac:dyDescent="0.2">
      <c r="A11028" t="s">
        <v>9864</v>
      </c>
      <c r="B11028" t="s">
        <v>1430</v>
      </c>
      <c r="C11028">
        <v>3</v>
      </c>
      <c r="D11028">
        <v>31</v>
      </c>
      <c r="E11028" t="s">
        <v>10450</v>
      </c>
      <c r="F11028">
        <v>223.23699999999999</v>
      </c>
      <c r="G11028">
        <v>78.004999999999995</v>
      </c>
      <c r="H11028">
        <v>36.591000000000001</v>
      </c>
      <c r="I11028">
        <v>17413.517</v>
      </c>
      <c r="J11028">
        <v>7101690</v>
      </c>
      <c r="K11028">
        <v>7.3490000000000002</v>
      </c>
      <c r="L11028">
        <v>4.9530000000000003</v>
      </c>
      <c r="M11028">
        <v>1640.6669999999999</v>
      </c>
      <c r="N11028">
        <v>669107</v>
      </c>
      <c r="O11028">
        <v>1.857</v>
      </c>
      <c r="P11028">
        <v>5.4859999999999998</v>
      </c>
      <c r="Q11028">
        <v>414.45100000000002</v>
      </c>
      <c r="R11028">
        <v>169024</v>
      </c>
      <c r="S11028">
        <v>6.0000000000000001E-3</v>
      </c>
      <c r="T11028">
        <v>1.1950000000000001</v>
      </c>
      <c r="U11028">
        <v>1.2509999999999999</v>
      </c>
      <c r="V11028">
        <v>510</v>
      </c>
      <c r="W11028">
        <f t="shared" si="446"/>
        <v>2</v>
      </c>
      <c r="X11028">
        <f t="shared" si="444"/>
        <v>0</v>
      </c>
      <c r="Y11028">
        <f t="shared" si="445"/>
        <v>0</v>
      </c>
    </row>
    <row r="11029" spans="1:25" x14ac:dyDescent="0.2">
      <c r="A11029" t="s">
        <v>9864</v>
      </c>
      <c r="B11029" t="s">
        <v>1430</v>
      </c>
      <c r="C11029">
        <v>3</v>
      </c>
      <c r="D11029">
        <v>34</v>
      </c>
      <c r="E11029" t="s">
        <v>10451</v>
      </c>
      <c r="F11029">
        <v>309.55099999999999</v>
      </c>
      <c r="G11029">
        <v>93.569000000000003</v>
      </c>
      <c r="H11029">
        <v>37.393999999999998</v>
      </c>
      <c r="I11029">
        <v>28964.262999999999</v>
      </c>
      <c r="J11029">
        <v>11812388</v>
      </c>
      <c r="K11029">
        <v>16.629000000000001</v>
      </c>
      <c r="L11029">
        <v>9.3330000000000002</v>
      </c>
      <c r="M11029">
        <v>5147.4440000000004</v>
      </c>
      <c r="N11029">
        <v>2099263</v>
      </c>
      <c r="O11029">
        <v>1.591</v>
      </c>
      <c r="P11029">
        <v>4.2080000000000002</v>
      </c>
      <c r="Q11029">
        <v>492.39800000000002</v>
      </c>
      <c r="R11029">
        <v>200813</v>
      </c>
      <c r="S11029">
        <v>6.0000000000000001E-3</v>
      </c>
      <c r="T11029">
        <v>1.2430000000000001</v>
      </c>
      <c r="U11029">
        <v>1.8759999999999999</v>
      </c>
      <c r="V11029">
        <v>765</v>
      </c>
      <c r="W11029">
        <f t="shared" si="446"/>
        <v>3</v>
      </c>
      <c r="X11029">
        <f t="shared" si="444"/>
        <v>0</v>
      </c>
      <c r="Y11029">
        <f t="shared" si="445"/>
        <v>0</v>
      </c>
    </row>
    <row r="11030" spans="1:25" x14ac:dyDescent="0.2">
      <c r="A11030" t="s">
        <v>9864</v>
      </c>
      <c r="B11030" t="s">
        <v>1430</v>
      </c>
      <c r="C11030">
        <v>3</v>
      </c>
      <c r="D11030">
        <v>35</v>
      </c>
      <c r="E11030" t="s">
        <v>10452</v>
      </c>
      <c r="F11030">
        <v>323.58100000000002</v>
      </c>
      <c r="G11030">
        <v>92.463999999999999</v>
      </c>
      <c r="H11030">
        <v>33.113</v>
      </c>
      <c r="I11030">
        <v>29919.684000000001</v>
      </c>
      <c r="J11030">
        <v>12202034</v>
      </c>
      <c r="K11030">
        <v>26.678000000000001</v>
      </c>
      <c r="L11030">
        <v>10.448</v>
      </c>
      <c r="M11030">
        <v>8632.6650000000009</v>
      </c>
      <c r="N11030">
        <v>3520628</v>
      </c>
      <c r="O11030">
        <v>4.3959999999999999</v>
      </c>
      <c r="P11030">
        <v>14.212</v>
      </c>
      <c r="Q11030">
        <v>1422.5840000000001</v>
      </c>
      <c r="R11030">
        <v>580167</v>
      </c>
      <c r="S11030">
        <v>0.05</v>
      </c>
      <c r="T11030">
        <v>3.5790000000000002</v>
      </c>
      <c r="U11030">
        <v>16.257000000000001</v>
      </c>
      <c r="V11030">
        <v>6630</v>
      </c>
      <c r="W11030">
        <f t="shared" si="446"/>
        <v>26</v>
      </c>
      <c r="X11030">
        <f t="shared" si="444"/>
        <v>1578.7525599999999</v>
      </c>
      <c r="Y11030">
        <f t="shared" si="445"/>
        <v>40.169799999999995</v>
      </c>
    </row>
    <row r="11031" spans="1:25" x14ac:dyDescent="0.2">
      <c r="A11031" t="s">
        <v>9864</v>
      </c>
      <c r="B11031" t="s">
        <v>1430</v>
      </c>
      <c r="C11031">
        <v>3</v>
      </c>
      <c r="D11031">
        <v>37</v>
      </c>
      <c r="E11031" t="s">
        <v>10453</v>
      </c>
      <c r="F11031">
        <v>409.41699999999997</v>
      </c>
      <c r="G11031">
        <v>94.891000000000005</v>
      </c>
      <c r="H11031">
        <v>42.784999999999997</v>
      </c>
      <c r="I11031">
        <v>38849.9</v>
      </c>
      <c r="J11031">
        <v>15844011</v>
      </c>
      <c r="K11031">
        <v>36.381999999999998</v>
      </c>
      <c r="L11031">
        <v>15.823</v>
      </c>
      <c r="M11031">
        <v>14895.239</v>
      </c>
      <c r="N11031">
        <v>6074670</v>
      </c>
      <c r="O11031">
        <v>8.0109999999999992</v>
      </c>
      <c r="P11031">
        <v>19.327999999999999</v>
      </c>
      <c r="Q11031">
        <v>3279.7570000000001</v>
      </c>
      <c r="R11031">
        <v>1337571</v>
      </c>
      <c r="S11031">
        <v>0.104</v>
      </c>
      <c r="T11031">
        <v>5.1449999999999996</v>
      </c>
      <c r="U11031">
        <v>42.518000000000001</v>
      </c>
      <c r="V11031">
        <v>17340</v>
      </c>
      <c r="W11031">
        <f t="shared" si="446"/>
        <v>68</v>
      </c>
      <c r="X11031">
        <f t="shared" si="444"/>
        <v>5460.2441299999991</v>
      </c>
      <c r="Y11031">
        <f t="shared" si="445"/>
        <v>127.94979999999998</v>
      </c>
    </row>
    <row r="11032" spans="1:25" x14ac:dyDescent="0.2">
      <c r="A11032" t="s">
        <v>9864</v>
      </c>
      <c r="B11032" t="s">
        <v>1430</v>
      </c>
      <c r="C11032">
        <v>3</v>
      </c>
      <c r="D11032">
        <v>40</v>
      </c>
      <c r="E11032" t="s">
        <v>10454</v>
      </c>
      <c r="F11032">
        <v>287.12</v>
      </c>
      <c r="G11032">
        <v>79.903000000000006</v>
      </c>
      <c r="H11032">
        <v>40.090000000000003</v>
      </c>
      <c r="I11032">
        <v>22941.632000000001</v>
      </c>
      <c r="J11032">
        <v>9356201</v>
      </c>
      <c r="K11032">
        <v>26.257999999999999</v>
      </c>
      <c r="L11032">
        <v>12.933999999999999</v>
      </c>
      <c r="M11032">
        <v>7539.2809999999999</v>
      </c>
      <c r="N11032">
        <v>3074717</v>
      </c>
      <c r="O11032">
        <v>3.2879999999999998</v>
      </c>
      <c r="P11032">
        <v>10.798999999999999</v>
      </c>
      <c r="Q11032">
        <v>944.10500000000002</v>
      </c>
      <c r="R11032">
        <v>385031</v>
      </c>
      <c r="S11032">
        <v>4.1000000000000002E-2</v>
      </c>
      <c r="T11032">
        <v>3.2480000000000002</v>
      </c>
      <c r="U11032">
        <v>11.88</v>
      </c>
      <c r="V11032">
        <v>4845</v>
      </c>
      <c r="W11032">
        <f t="shared" si="446"/>
        <v>19</v>
      </c>
      <c r="X11032">
        <f t="shared" si="444"/>
        <v>578.73144999999988</v>
      </c>
      <c r="Y11032">
        <f t="shared" si="445"/>
        <v>25.539799999999996</v>
      </c>
    </row>
    <row r="11033" spans="1:25" x14ac:dyDescent="0.2">
      <c r="A11033" t="s">
        <v>9864</v>
      </c>
      <c r="B11033" t="s">
        <v>1430</v>
      </c>
      <c r="C11033">
        <v>3</v>
      </c>
      <c r="D11033">
        <v>41</v>
      </c>
      <c r="E11033" t="s">
        <v>10455</v>
      </c>
      <c r="F11033">
        <v>295.096</v>
      </c>
      <c r="G11033">
        <v>71</v>
      </c>
      <c r="H11033">
        <v>32.837000000000003</v>
      </c>
      <c r="I11033">
        <v>20951.864000000001</v>
      </c>
      <c r="J11033">
        <v>8544721</v>
      </c>
      <c r="K11033">
        <v>7.7960000000000003</v>
      </c>
      <c r="L11033">
        <v>4.4269999999999996</v>
      </c>
      <c r="M11033">
        <v>2300.7069999999999</v>
      </c>
      <c r="N11033">
        <v>938289</v>
      </c>
      <c r="O11033">
        <v>1.4490000000000001</v>
      </c>
      <c r="P11033">
        <v>3.395</v>
      </c>
      <c r="Q11033">
        <v>427.62599999999998</v>
      </c>
      <c r="R11033">
        <v>174397</v>
      </c>
      <c r="S11033">
        <v>4.0000000000000001E-3</v>
      </c>
      <c r="T11033">
        <v>1.04</v>
      </c>
      <c r="U11033">
        <v>1.2509999999999999</v>
      </c>
      <c r="V11033">
        <v>510</v>
      </c>
      <c r="W11033">
        <f t="shared" si="446"/>
        <v>2</v>
      </c>
      <c r="X11033">
        <f t="shared" si="444"/>
        <v>0</v>
      </c>
      <c r="Y11033">
        <f t="shared" si="445"/>
        <v>0</v>
      </c>
    </row>
    <row r="11034" spans="1:25" x14ac:dyDescent="0.2">
      <c r="A11034" t="s">
        <v>9864</v>
      </c>
      <c r="B11034" t="s">
        <v>1430</v>
      </c>
      <c r="C11034">
        <v>3</v>
      </c>
      <c r="D11034">
        <v>42</v>
      </c>
      <c r="E11034" t="s">
        <v>10456</v>
      </c>
      <c r="F11034">
        <v>232.48099999999999</v>
      </c>
      <c r="G11034">
        <v>84.861999999999995</v>
      </c>
      <c r="H11034">
        <v>37.558999999999997</v>
      </c>
      <c r="I11034">
        <v>19728.848000000002</v>
      </c>
      <c r="J11034">
        <v>8045943</v>
      </c>
      <c r="K11034">
        <v>14.949</v>
      </c>
      <c r="L11034">
        <v>7.4889999999999999</v>
      </c>
      <c r="M11034">
        <v>3475.3739999999998</v>
      </c>
      <c r="N11034">
        <v>1417349</v>
      </c>
      <c r="O11034">
        <v>1.6</v>
      </c>
      <c r="P11034">
        <v>3.2719999999999998</v>
      </c>
      <c r="Q11034">
        <v>372.02100000000002</v>
      </c>
      <c r="R11034">
        <v>151720</v>
      </c>
      <c r="S11034">
        <v>8.0000000000000002E-3</v>
      </c>
      <c r="T11034">
        <v>1.4339999999999999</v>
      </c>
      <c r="U11034">
        <v>1.8759999999999999</v>
      </c>
      <c r="V11034">
        <v>765</v>
      </c>
      <c r="W11034">
        <f t="shared" si="446"/>
        <v>3</v>
      </c>
      <c r="X11034">
        <f t="shared" si="444"/>
        <v>0</v>
      </c>
      <c r="Y11034">
        <f t="shared" si="445"/>
        <v>0</v>
      </c>
    </row>
    <row r="11035" spans="1:25" x14ac:dyDescent="0.2">
      <c r="A11035" t="s">
        <v>9864</v>
      </c>
      <c r="B11035" t="s">
        <v>1430</v>
      </c>
      <c r="C11035">
        <v>4</v>
      </c>
      <c r="D11035">
        <v>1</v>
      </c>
      <c r="E11035" t="s">
        <v>3568</v>
      </c>
      <c r="F11035">
        <v>90.477000000000004</v>
      </c>
      <c r="G11035">
        <v>83.457999999999998</v>
      </c>
      <c r="H11035">
        <v>45.561</v>
      </c>
      <c r="I11035">
        <v>7551.0309999999999</v>
      </c>
      <c r="J11035">
        <v>3079509</v>
      </c>
      <c r="K11035">
        <v>8.7629999999999999</v>
      </c>
      <c r="L11035">
        <v>3.4340000000000002</v>
      </c>
      <c r="M11035">
        <v>792.86199999999997</v>
      </c>
      <c r="N11035">
        <v>323350</v>
      </c>
      <c r="O11035">
        <v>2.4510000000000001</v>
      </c>
      <c r="P11035">
        <v>6.7229999999999999</v>
      </c>
      <c r="Q11035">
        <v>221.744</v>
      </c>
      <c r="R11035">
        <v>90433</v>
      </c>
      <c r="S11035">
        <v>7.0000000000000001E-3</v>
      </c>
      <c r="T11035">
        <v>1.327</v>
      </c>
      <c r="U11035">
        <v>0.625</v>
      </c>
      <c r="V11035">
        <v>255</v>
      </c>
      <c r="W11035">
        <f t="shared" si="446"/>
        <v>1</v>
      </c>
      <c r="X11035">
        <f t="shared" ref="X11035:X11098" si="447">(MAX(0, (Q11035-667.2)))*2.09</f>
        <v>0</v>
      </c>
      <c r="Y11035">
        <f t="shared" ref="Y11035:Y11098" si="448">(MAX(0, (W11035-6.78)))*2.09</f>
        <v>0</v>
      </c>
    </row>
    <row r="11036" spans="1:25" x14ac:dyDescent="0.2">
      <c r="A11036" t="s">
        <v>9864</v>
      </c>
      <c r="B11036" t="s">
        <v>1430</v>
      </c>
      <c r="C11036">
        <v>4</v>
      </c>
      <c r="D11036">
        <v>2</v>
      </c>
      <c r="E11036" t="s">
        <v>5635</v>
      </c>
      <c r="F11036">
        <v>112.18300000000001</v>
      </c>
      <c r="G11036">
        <v>85.085999999999999</v>
      </c>
      <c r="H11036">
        <v>34.277999999999999</v>
      </c>
      <c r="I11036">
        <v>9545.1990000000005</v>
      </c>
      <c r="J11036">
        <v>3892783</v>
      </c>
      <c r="K11036">
        <v>5.226</v>
      </c>
      <c r="L11036">
        <v>1.946</v>
      </c>
      <c r="M11036">
        <v>586.28099999999995</v>
      </c>
      <c r="N11036">
        <v>239101</v>
      </c>
      <c r="O11036">
        <v>2.0409999999999999</v>
      </c>
      <c r="P11036">
        <v>1.7190000000000001</v>
      </c>
      <c r="Q11036">
        <v>228.97200000000001</v>
      </c>
      <c r="R11036">
        <v>93381</v>
      </c>
      <c r="S11036">
        <v>0</v>
      </c>
      <c r="T11036">
        <v>0</v>
      </c>
      <c r="U11036">
        <v>0</v>
      </c>
      <c r="V11036">
        <v>0</v>
      </c>
      <c r="W11036">
        <f t="shared" si="446"/>
        <v>0</v>
      </c>
      <c r="X11036">
        <f t="shared" si="447"/>
        <v>0</v>
      </c>
      <c r="Y11036">
        <f t="shared" si="448"/>
        <v>0</v>
      </c>
    </row>
    <row r="11037" spans="1:25" x14ac:dyDescent="0.2">
      <c r="A11037" t="s">
        <v>9864</v>
      </c>
      <c r="B11037" t="s">
        <v>1430</v>
      </c>
      <c r="C11037">
        <v>4</v>
      </c>
      <c r="D11037">
        <v>3</v>
      </c>
      <c r="E11037" t="s">
        <v>10457</v>
      </c>
      <c r="F11037">
        <v>365.83699999999999</v>
      </c>
      <c r="G11037">
        <v>93.02</v>
      </c>
      <c r="H11037">
        <v>45.77</v>
      </c>
      <c r="I11037">
        <v>34030.084000000003</v>
      </c>
      <c r="J11037">
        <v>13878363</v>
      </c>
      <c r="K11037">
        <v>10.914999999999999</v>
      </c>
      <c r="L11037">
        <v>5.9619999999999997</v>
      </c>
      <c r="M11037">
        <v>3993.09</v>
      </c>
      <c r="N11037">
        <v>1628487</v>
      </c>
      <c r="O11037">
        <v>7.0880000000000001</v>
      </c>
      <c r="P11037">
        <v>15.502000000000001</v>
      </c>
      <c r="Q11037">
        <v>2593.1210000000001</v>
      </c>
      <c r="R11037">
        <v>1057543</v>
      </c>
      <c r="S11037">
        <v>0.06</v>
      </c>
      <c r="T11037">
        <v>3.9049999999999998</v>
      </c>
      <c r="U11037">
        <v>21.884</v>
      </c>
      <c r="V11037">
        <v>8925</v>
      </c>
      <c r="W11037">
        <f t="shared" si="446"/>
        <v>35</v>
      </c>
      <c r="X11037">
        <f t="shared" si="447"/>
        <v>4025.1748899999998</v>
      </c>
      <c r="Y11037">
        <f t="shared" si="448"/>
        <v>58.97979999999999</v>
      </c>
    </row>
    <row r="11038" spans="1:25" x14ac:dyDescent="0.2">
      <c r="A11038" t="s">
        <v>9864</v>
      </c>
      <c r="B11038" t="s">
        <v>1430</v>
      </c>
      <c r="C11038">
        <v>4</v>
      </c>
      <c r="D11038">
        <v>4</v>
      </c>
      <c r="E11038" t="s">
        <v>10458</v>
      </c>
      <c r="F11038">
        <v>128.22900000000001</v>
      </c>
      <c r="G11038">
        <v>93.004999999999995</v>
      </c>
      <c r="H11038">
        <v>36.984000000000002</v>
      </c>
      <c r="I11038">
        <v>11925.96</v>
      </c>
      <c r="J11038">
        <v>4863720</v>
      </c>
      <c r="K11038">
        <v>11.106999999999999</v>
      </c>
      <c r="L11038">
        <v>5.3209999999999997</v>
      </c>
      <c r="M11038">
        <v>1424.1869999999999</v>
      </c>
      <c r="N11038">
        <v>580821</v>
      </c>
      <c r="O11038">
        <v>1.98</v>
      </c>
      <c r="P11038">
        <v>3.504</v>
      </c>
      <c r="Q11038">
        <v>253.93899999999999</v>
      </c>
      <c r="R11038">
        <v>103563</v>
      </c>
      <c r="S11038">
        <v>5.0000000000000001E-3</v>
      </c>
      <c r="T11038">
        <v>1.115</v>
      </c>
      <c r="U11038">
        <v>0.625</v>
      </c>
      <c r="V11038">
        <v>255</v>
      </c>
      <c r="W11038">
        <f t="shared" si="446"/>
        <v>1</v>
      </c>
      <c r="X11038">
        <f t="shared" si="447"/>
        <v>0</v>
      </c>
      <c r="Y11038">
        <f t="shared" si="448"/>
        <v>0</v>
      </c>
    </row>
    <row r="11039" spans="1:25" x14ac:dyDescent="0.2">
      <c r="A11039" t="s">
        <v>9864</v>
      </c>
      <c r="B11039" t="s">
        <v>1430</v>
      </c>
      <c r="C11039">
        <v>4</v>
      </c>
      <c r="D11039">
        <v>8</v>
      </c>
      <c r="E11039" t="s">
        <v>10459</v>
      </c>
      <c r="F11039">
        <v>117.884</v>
      </c>
      <c r="G11039">
        <v>84.85</v>
      </c>
      <c r="H11039">
        <v>44.673999999999999</v>
      </c>
      <c r="I11039">
        <v>10002.396000000001</v>
      </c>
      <c r="J11039">
        <v>4079240</v>
      </c>
      <c r="K11039">
        <v>4.43</v>
      </c>
      <c r="L11039">
        <v>2.7829999999999999</v>
      </c>
      <c r="M11039">
        <v>522.24699999999996</v>
      </c>
      <c r="N11039">
        <v>212986</v>
      </c>
      <c r="O11039">
        <v>2.0779999999999998</v>
      </c>
      <c r="P11039">
        <v>1.982</v>
      </c>
      <c r="Q11039">
        <v>244.977</v>
      </c>
      <c r="R11039">
        <v>99908</v>
      </c>
      <c r="S11039">
        <v>5.0000000000000001E-3</v>
      </c>
      <c r="T11039">
        <v>1.163</v>
      </c>
      <c r="U11039">
        <v>0.625</v>
      </c>
      <c r="V11039">
        <v>255</v>
      </c>
      <c r="W11039">
        <f t="shared" si="446"/>
        <v>1</v>
      </c>
      <c r="X11039">
        <f t="shared" si="447"/>
        <v>0</v>
      </c>
      <c r="Y11039">
        <f t="shared" si="448"/>
        <v>0</v>
      </c>
    </row>
    <row r="11040" spans="1:25" x14ac:dyDescent="0.2">
      <c r="A11040" t="s">
        <v>9864</v>
      </c>
      <c r="B11040" t="s">
        <v>1430</v>
      </c>
      <c r="C11040">
        <v>4</v>
      </c>
      <c r="D11040">
        <v>9</v>
      </c>
      <c r="E11040" t="s">
        <v>3123</v>
      </c>
      <c r="F11040">
        <v>225.393</v>
      </c>
      <c r="G11040">
        <v>103.352</v>
      </c>
      <c r="H11040">
        <v>44.387999999999998</v>
      </c>
      <c r="I11040">
        <v>23294.827000000001</v>
      </c>
      <c r="J11040">
        <v>9500243</v>
      </c>
      <c r="K11040">
        <v>6.47</v>
      </c>
      <c r="L11040">
        <v>2.9729999999999999</v>
      </c>
      <c r="M11040">
        <v>1458.3320000000001</v>
      </c>
      <c r="N11040">
        <v>594746</v>
      </c>
      <c r="O11040">
        <v>2.6989999999999998</v>
      </c>
      <c r="P11040">
        <v>7.1070000000000002</v>
      </c>
      <c r="Q11040">
        <v>608.24900000000002</v>
      </c>
      <c r="R11040">
        <v>248060</v>
      </c>
      <c r="S11040">
        <v>1.0999999999999999E-2</v>
      </c>
      <c r="T11040">
        <v>1.6819999999999999</v>
      </c>
      <c r="U11040">
        <v>2.5009999999999999</v>
      </c>
      <c r="V11040">
        <v>1020</v>
      </c>
      <c r="W11040">
        <f t="shared" si="446"/>
        <v>4</v>
      </c>
      <c r="X11040">
        <f t="shared" si="447"/>
        <v>0</v>
      </c>
      <c r="Y11040">
        <f t="shared" si="448"/>
        <v>0</v>
      </c>
    </row>
    <row r="11041" spans="1:25" x14ac:dyDescent="0.2">
      <c r="A11041" t="s">
        <v>9864</v>
      </c>
      <c r="B11041" t="s">
        <v>1430</v>
      </c>
      <c r="C11041">
        <v>4</v>
      </c>
      <c r="D11041">
        <v>10</v>
      </c>
      <c r="E11041" t="s">
        <v>10460</v>
      </c>
      <c r="F11041">
        <v>169.898</v>
      </c>
      <c r="G11041">
        <v>130.62200000000001</v>
      </c>
      <c r="H11041">
        <v>51.32</v>
      </c>
      <c r="I11041">
        <v>22192.419000000002</v>
      </c>
      <c r="J11041">
        <v>9050652</v>
      </c>
      <c r="K11041">
        <v>4.2729999999999997</v>
      </c>
      <c r="L11041">
        <v>1.98</v>
      </c>
      <c r="M11041">
        <v>725.95899999999995</v>
      </c>
      <c r="N11041">
        <v>296065</v>
      </c>
      <c r="O11041">
        <v>1.821</v>
      </c>
      <c r="P11041">
        <v>1.1870000000000001</v>
      </c>
      <c r="Q11041">
        <v>309.35199999999998</v>
      </c>
      <c r="R11041">
        <v>126162</v>
      </c>
      <c r="S11041">
        <v>0</v>
      </c>
      <c r="T11041">
        <v>0</v>
      </c>
      <c r="U11041">
        <v>0</v>
      </c>
      <c r="V11041">
        <v>0</v>
      </c>
      <c r="W11041">
        <f t="shared" si="446"/>
        <v>0</v>
      </c>
      <c r="X11041">
        <f t="shared" si="447"/>
        <v>0</v>
      </c>
      <c r="Y11041">
        <f t="shared" si="448"/>
        <v>0</v>
      </c>
    </row>
    <row r="11042" spans="1:25" x14ac:dyDescent="0.2">
      <c r="A11042" t="s">
        <v>9864</v>
      </c>
      <c r="B11042" t="s">
        <v>1430</v>
      </c>
      <c r="C11042">
        <v>4</v>
      </c>
      <c r="D11042">
        <v>11</v>
      </c>
      <c r="E11042" t="s">
        <v>10461</v>
      </c>
      <c r="F11042">
        <v>243.34899999999999</v>
      </c>
      <c r="G11042">
        <v>112.895</v>
      </c>
      <c r="H11042">
        <v>44.581000000000003</v>
      </c>
      <c r="I11042">
        <v>27472.75</v>
      </c>
      <c r="J11042">
        <v>11204110</v>
      </c>
      <c r="K11042">
        <v>8.9169999999999998</v>
      </c>
      <c r="L11042">
        <v>3.5139999999999998</v>
      </c>
      <c r="M11042">
        <v>2169.826</v>
      </c>
      <c r="N11042">
        <v>884912</v>
      </c>
      <c r="O11042">
        <v>3.6339999999999999</v>
      </c>
      <c r="P11042">
        <v>10.255000000000001</v>
      </c>
      <c r="Q11042">
        <v>884.40599999999995</v>
      </c>
      <c r="R11042">
        <v>360684</v>
      </c>
      <c r="S11042">
        <v>3.3000000000000002E-2</v>
      </c>
      <c r="T11042">
        <v>2.9180000000000001</v>
      </c>
      <c r="U11042">
        <v>8.1280000000000001</v>
      </c>
      <c r="V11042">
        <v>3315</v>
      </c>
      <c r="W11042">
        <f t="shared" si="446"/>
        <v>13</v>
      </c>
      <c r="X11042">
        <f t="shared" si="447"/>
        <v>453.96053999999975</v>
      </c>
      <c r="Y11042">
        <f t="shared" si="448"/>
        <v>12.999799999999999</v>
      </c>
    </row>
    <row r="11043" spans="1:25" x14ac:dyDescent="0.2">
      <c r="A11043" t="s">
        <v>9864</v>
      </c>
      <c r="B11043" t="s">
        <v>1430</v>
      </c>
      <c r="C11043">
        <v>4</v>
      </c>
      <c r="D11043">
        <v>12</v>
      </c>
      <c r="E11043" t="s">
        <v>10462</v>
      </c>
      <c r="F11043">
        <v>257.23899999999998</v>
      </c>
      <c r="G11043">
        <v>118.236</v>
      </c>
      <c r="H11043">
        <v>44.91</v>
      </c>
      <c r="I11043">
        <v>30415.035</v>
      </c>
      <c r="J11043">
        <v>12404051</v>
      </c>
      <c r="K11043">
        <v>12.268000000000001</v>
      </c>
      <c r="L11043">
        <v>5.86</v>
      </c>
      <c r="M11043">
        <v>3155.7060000000001</v>
      </c>
      <c r="N11043">
        <v>1286980</v>
      </c>
      <c r="O11043">
        <v>3.4790000000000001</v>
      </c>
      <c r="P11043">
        <v>10.965</v>
      </c>
      <c r="Q11043">
        <v>894.90800000000002</v>
      </c>
      <c r="R11043">
        <v>364967</v>
      </c>
      <c r="S11043">
        <v>1.2E-2</v>
      </c>
      <c r="T11043">
        <v>1.76</v>
      </c>
      <c r="U11043">
        <v>3.1259999999999999</v>
      </c>
      <c r="V11043">
        <v>1275</v>
      </c>
      <c r="W11043">
        <f t="shared" si="446"/>
        <v>5</v>
      </c>
      <c r="X11043">
        <f t="shared" si="447"/>
        <v>475.90971999999988</v>
      </c>
      <c r="Y11043">
        <f t="shared" si="448"/>
        <v>0</v>
      </c>
    </row>
    <row r="11044" spans="1:25" x14ac:dyDescent="0.2">
      <c r="A11044" t="s">
        <v>9864</v>
      </c>
      <c r="B11044" t="s">
        <v>1430</v>
      </c>
      <c r="C11044">
        <v>4</v>
      </c>
      <c r="D11044">
        <v>13</v>
      </c>
      <c r="E11044" t="s">
        <v>10463</v>
      </c>
      <c r="F11044">
        <v>300.88799999999998</v>
      </c>
      <c r="G11044">
        <v>121.949</v>
      </c>
      <c r="H11044">
        <v>52.036999999999999</v>
      </c>
      <c r="I11044">
        <v>36692.964999999997</v>
      </c>
      <c r="J11044">
        <v>14964356</v>
      </c>
      <c r="K11044">
        <v>12.268000000000001</v>
      </c>
      <c r="L11044">
        <v>4.0060000000000002</v>
      </c>
      <c r="M11044">
        <v>3691.2159999999999</v>
      </c>
      <c r="N11044">
        <v>1505375</v>
      </c>
      <c r="O11044">
        <v>10.664999999999999</v>
      </c>
      <c r="P11044">
        <v>21.814</v>
      </c>
      <c r="Q11044">
        <v>3208.8490000000002</v>
      </c>
      <c r="R11044">
        <v>1308653</v>
      </c>
      <c r="S11044">
        <v>9.0999999999999998E-2</v>
      </c>
      <c r="T11044">
        <v>4.8280000000000003</v>
      </c>
      <c r="U11044">
        <v>27.512</v>
      </c>
      <c r="V11044">
        <v>11220</v>
      </c>
      <c r="W11044">
        <f t="shared" si="446"/>
        <v>44</v>
      </c>
      <c r="X11044">
        <f t="shared" si="447"/>
        <v>5312.0464099999999</v>
      </c>
      <c r="Y11044">
        <f t="shared" si="448"/>
        <v>77.789799999999985</v>
      </c>
    </row>
    <row r="11045" spans="1:25" x14ac:dyDescent="0.2">
      <c r="A11045" t="s">
        <v>9864</v>
      </c>
      <c r="B11045" t="s">
        <v>1430</v>
      </c>
      <c r="C11045">
        <v>4</v>
      </c>
      <c r="D11045">
        <v>14</v>
      </c>
      <c r="E11045" t="s">
        <v>10464</v>
      </c>
      <c r="F11045">
        <v>250.41800000000001</v>
      </c>
      <c r="G11045">
        <v>107.749</v>
      </c>
      <c r="H11045">
        <v>46.500999999999998</v>
      </c>
      <c r="I11045">
        <v>26982.274000000001</v>
      </c>
      <c r="J11045">
        <v>11004081</v>
      </c>
      <c r="K11045">
        <v>4.1950000000000003</v>
      </c>
      <c r="L11045">
        <v>2.161</v>
      </c>
      <c r="M11045">
        <v>1050.5039999999999</v>
      </c>
      <c r="N11045">
        <v>428423</v>
      </c>
      <c r="O11045">
        <v>3.1779999999999999</v>
      </c>
      <c r="P11045">
        <v>9.6910000000000007</v>
      </c>
      <c r="Q11045">
        <v>795.8</v>
      </c>
      <c r="R11045">
        <v>324548</v>
      </c>
      <c r="S11045">
        <v>0.02</v>
      </c>
      <c r="T11045">
        <v>2.2570000000000001</v>
      </c>
      <c r="U11045">
        <v>5.0019999999999998</v>
      </c>
      <c r="V11045">
        <v>2040</v>
      </c>
      <c r="W11045">
        <f t="shared" si="446"/>
        <v>8</v>
      </c>
      <c r="X11045">
        <f t="shared" si="447"/>
        <v>268.77399999999977</v>
      </c>
      <c r="Y11045">
        <f t="shared" si="448"/>
        <v>2.5497999999999994</v>
      </c>
    </row>
    <row r="11046" spans="1:25" x14ac:dyDescent="0.2">
      <c r="A11046" t="s">
        <v>9864</v>
      </c>
      <c r="B11046" t="s">
        <v>1430</v>
      </c>
      <c r="C11046">
        <v>4</v>
      </c>
      <c r="D11046">
        <v>17</v>
      </c>
      <c r="E11046" t="s">
        <v>10465</v>
      </c>
      <c r="F11046">
        <v>310.392</v>
      </c>
      <c r="G11046">
        <v>104.474</v>
      </c>
      <c r="H11046">
        <v>43.023000000000003</v>
      </c>
      <c r="I11046">
        <v>32427.883999999998</v>
      </c>
      <c r="J11046">
        <v>13224944</v>
      </c>
      <c r="K11046">
        <v>17.904</v>
      </c>
      <c r="L11046">
        <v>11.058</v>
      </c>
      <c r="M11046">
        <v>5557.4080000000004</v>
      </c>
      <c r="N11046">
        <v>2266457</v>
      </c>
      <c r="O11046">
        <v>3.0649999999999999</v>
      </c>
      <c r="P11046">
        <v>8.8849999999999998</v>
      </c>
      <c r="Q11046">
        <v>951.23299999999995</v>
      </c>
      <c r="R11046">
        <v>387938</v>
      </c>
      <c r="S11046">
        <v>3.2000000000000001E-2</v>
      </c>
      <c r="T11046">
        <v>2.867</v>
      </c>
      <c r="U11046">
        <v>10.004</v>
      </c>
      <c r="V11046">
        <v>4080</v>
      </c>
      <c r="W11046">
        <f t="shared" si="446"/>
        <v>16</v>
      </c>
      <c r="X11046">
        <f t="shared" si="447"/>
        <v>593.62896999999975</v>
      </c>
      <c r="Y11046">
        <f t="shared" si="448"/>
        <v>19.269799999999996</v>
      </c>
    </row>
    <row r="11047" spans="1:25" x14ac:dyDescent="0.2">
      <c r="A11047" t="s">
        <v>9864</v>
      </c>
      <c r="B11047" t="s">
        <v>1430</v>
      </c>
      <c r="C11047">
        <v>4</v>
      </c>
      <c r="D11047">
        <v>18</v>
      </c>
      <c r="E11047" t="s">
        <v>10466</v>
      </c>
      <c r="F11047">
        <v>154.78899999999999</v>
      </c>
      <c r="G11047">
        <v>98.188999999999993</v>
      </c>
      <c r="H11047">
        <v>39.363999999999997</v>
      </c>
      <c r="I11047">
        <v>15198.574000000001</v>
      </c>
      <c r="J11047">
        <v>6198378</v>
      </c>
      <c r="K11047">
        <v>20.097999999999999</v>
      </c>
      <c r="L11047">
        <v>8.1920000000000002</v>
      </c>
      <c r="M11047">
        <v>3110.8879999999999</v>
      </c>
      <c r="N11047">
        <v>1268702</v>
      </c>
      <c r="O11047">
        <v>5.1260000000000003</v>
      </c>
      <c r="P11047">
        <v>14.79</v>
      </c>
      <c r="Q11047">
        <v>793.45100000000002</v>
      </c>
      <c r="R11047">
        <v>323590</v>
      </c>
      <c r="S11047">
        <v>6.0999999999999999E-2</v>
      </c>
      <c r="T11047">
        <v>3.93</v>
      </c>
      <c r="U11047">
        <v>9.3789999999999996</v>
      </c>
      <c r="V11047">
        <v>3825</v>
      </c>
      <c r="W11047">
        <f t="shared" si="446"/>
        <v>15</v>
      </c>
      <c r="X11047">
        <f t="shared" si="447"/>
        <v>263.86458999999991</v>
      </c>
      <c r="Y11047">
        <f t="shared" si="448"/>
        <v>17.179799999999997</v>
      </c>
    </row>
    <row r="11048" spans="1:25" x14ac:dyDescent="0.2">
      <c r="A11048" t="s">
        <v>9864</v>
      </c>
      <c r="B11048" t="s">
        <v>1430</v>
      </c>
      <c r="C11048">
        <v>4</v>
      </c>
      <c r="D11048">
        <v>19</v>
      </c>
      <c r="E11048" t="s">
        <v>10467</v>
      </c>
      <c r="F11048">
        <v>411.25400000000002</v>
      </c>
      <c r="G11048">
        <v>115.408</v>
      </c>
      <c r="H11048">
        <v>48.42</v>
      </c>
      <c r="I11048">
        <v>47461.822</v>
      </c>
      <c r="J11048">
        <v>19356179</v>
      </c>
      <c r="K11048">
        <v>12.534000000000001</v>
      </c>
      <c r="L11048">
        <v>4.4690000000000003</v>
      </c>
      <c r="M11048">
        <v>5154.4489999999996</v>
      </c>
      <c r="N11048">
        <v>2102120</v>
      </c>
      <c r="O11048">
        <v>12.656000000000001</v>
      </c>
      <c r="P11048">
        <v>25.456</v>
      </c>
      <c r="Q11048">
        <v>5204.7380000000003</v>
      </c>
      <c r="R11048">
        <v>2122629</v>
      </c>
      <c r="S11048">
        <v>0.122</v>
      </c>
      <c r="T11048">
        <v>5.5679999999999996</v>
      </c>
      <c r="U11048">
        <v>50.021000000000001</v>
      </c>
      <c r="V11048">
        <v>20400</v>
      </c>
      <c r="W11048">
        <f t="shared" si="446"/>
        <v>80</v>
      </c>
      <c r="X11048">
        <f t="shared" si="447"/>
        <v>9483.45442</v>
      </c>
      <c r="Y11048">
        <f t="shared" si="448"/>
        <v>153.02979999999999</v>
      </c>
    </row>
    <row r="11049" spans="1:25" x14ac:dyDescent="0.2">
      <c r="A11049" t="s">
        <v>9864</v>
      </c>
      <c r="B11049" t="s">
        <v>1430</v>
      </c>
      <c r="C11049">
        <v>4</v>
      </c>
      <c r="D11049">
        <v>20</v>
      </c>
      <c r="E11049" t="s">
        <v>10468</v>
      </c>
      <c r="F11049">
        <v>188.90899999999999</v>
      </c>
      <c r="G11049">
        <v>96.286000000000001</v>
      </c>
      <c r="H11049">
        <v>37.685000000000002</v>
      </c>
      <c r="I11049">
        <v>18189.271000000001</v>
      </c>
      <c r="J11049">
        <v>7418063</v>
      </c>
      <c r="K11049">
        <v>23.472999999999999</v>
      </c>
      <c r="L11049">
        <v>8.282</v>
      </c>
      <c r="M11049">
        <v>4434.1819999999998</v>
      </c>
      <c r="N11049">
        <v>1808376</v>
      </c>
      <c r="O11049">
        <v>8.1050000000000004</v>
      </c>
      <c r="P11049">
        <v>18.152000000000001</v>
      </c>
      <c r="Q11049">
        <v>1531.14</v>
      </c>
      <c r="R11049">
        <v>624439</v>
      </c>
      <c r="S11049">
        <v>9.9000000000000005E-2</v>
      </c>
      <c r="T11049">
        <v>5.0309999999999997</v>
      </c>
      <c r="U11049">
        <v>18.757999999999999</v>
      </c>
      <c r="V11049">
        <v>7650</v>
      </c>
      <c r="W11049">
        <f t="shared" si="446"/>
        <v>30</v>
      </c>
      <c r="X11049">
        <f t="shared" si="447"/>
        <v>1805.6346000000001</v>
      </c>
      <c r="Y11049">
        <f t="shared" si="448"/>
        <v>48.529799999999994</v>
      </c>
    </row>
    <row r="11050" spans="1:25" x14ac:dyDescent="0.2">
      <c r="A11050" t="s">
        <v>9864</v>
      </c>
      <c r="B11050" t="s">
        <v>1430</v>
      </c>
      <c r="C11050">
        <v>4</v>
      </c>
      <c r="D11050">
        <v>21</v>
      </c>
      <c r="E11050" t="s">
        <v>10469</v>
      </c>
      <c r="F11050">
        <v>277.13299999999998</v>
      </c>
      <c r="G11050">
        <v>101.94</v>
      </c>
      <c r="H11050">
        <v>39.677</v>
      </c>
      <c r="I11050">
        <v>28250.983</v>
      </c>
      <c r="J11050">
        <v>11521494</v>
      </c>
      <c r="K11050">
        <v>13.143000000000001</v>
      </c>
      <c r="L11050">
        <v>6.8789999999999996</v>
      </c>
      <c r="M11050">
        <v>3642.2420000000002</v>
      </c>
      <c r="N11050">
        <v>1485402</v>
      </c>
      <c r="O11050">
        <v>2.4729999999999999</v>
      </c>
      <c r="P11050">
        <v>5.43</v>
      </c>
      <c r="Q11050">
        <v>685.37800000000004</v>
      </c>
      <c r="R11050">
        <v>279515</v>
      </c>
      <c r="S11050">
        <v>1.4E-2</v>
      </c>
      <c r="T11050">
        <v>1.8580000000000001</v>
      </c>
      <c r="U11050">
        <v>3.7519999999999998</v>
      </c>
      <c r="V11050">
        <v>1530</v>
      </c>
      <c r="W11050">
        <f t="shared" si="446"/>
        <v>6</v>
      </c>
      <c r="X11050">
        <f t="shared" si="447"/>
        <v>37.992019999999989</v>
      </c>
      <c r="Y11050">
        <f t="shared" si="448"/>
        <v>0</v>
      </c>
    </row>
    <row r="11051" spans="1:25" x14ac:dyDescent="0.2">
      <c r="A11051" t="s">
        <v>9864</v>
      </c>
      <c r="B11051" t="s">
        <v>1430</v>
      </c>
      <c r="C11051">
        <v>4</v>
      </c>
      <c r="D11051">
        <v>22</v>
      </c>
      <c r="E11051" t="s">
        <v>10470</v>
      </c>
      <c r="F11051">
        <v>267.45699999999999</v>
      </c>
      <c r="G11051">
        <v>117.608</v>
      </c>
      <c r="H11051">
        <v>43.817999999999998</v>
      </c>
      <c r="I11051">
        <v>31455.181</v>
      </c>
      <c r="J11051">
        <v>12828250</v>
      </c>
      <c r="K11051">
        <v>9.14</v>
      </c>
      <c r="L11051">
        <v>4.0910000000000002</v>
      </c>
      <c r="M11051">
        <v>2444.4380000000001</v>
      </c>
      <c r="N11051">
        <v>996906</v>
      </c>
      <c r="O11051">
        <v>2.492</v>
      </c>
      <c r="P11051">
        <v>6.5039999999999996</v>
      </c>
      <c r="Q11051">
        <v>666.43799999999999</v>
      </c>
      <c r="R11051">
        <v>271791</v>
      </c>
      <c r="S11051">
        <v>1.2E-2</v>
      </c>
      <c r="T11051">
        <v>1.726</v>
      </c>
      <c r="U11051">
        <v>3.1259999999999999</v>
      </c>
      <c r="V11051">
        <v>1275</v>
      </c>
      <c r="W11051">
        <f t="shared" si="446"/>
        <v>5</v>
      </c>
      <c r="X11051">
        <f t="shared" si="447"/>
        <v>0</v>
      </c>
      <c r="Y11051">
        <f t="shared" si="448"/>
        <v>0</v>
      </c>
    </row>
    <row r="11052" spans="1:25" x14ac:dyDescent="0.2">
      <c r="A11052" t="s">
        <v>9864</v>
      </c>
      <c r="B11052" t="s">
        <v>1430</v>
      </c>
      <c r="C11052">
        <v>4</v>
      </c>
      <c r="D11052">
        <v>24</v>
      </c>
      <c r="E11052" t="s">
        <v>10471</v>
      </c>
      <c r="F11052">
        <v>226.91300000000001</v>
      </c>
      <c r="G11052">
        <v>93.884</v>
      </c>
      <c r="H11052">
        <v>40.502000000000002</v>
      </c>
      <c r="I11052">
        <v>21303.407999999999</v>
      </c>
      <c r="J11052">
        <v>8688090</v>
      </c>
      <c r="K11052">
        <v>3.3940000000000001</v>
      </c>
      <c r="L11052">
        <v>1.581</v>
      </c>
      <c r="M11052">
        <v>770.07</v>
      </c>
      <c r="N11052">
        <v>314055</v>
      </c>
      <c r="O11052">
        <v>2.8250000000000002</v>
      </c>
      <c r="P11052">
        <v>6.593</v>
      </c>
      <c r="Q11052">
        <v>641.13800000000003</v>
      </c>
      <c r="R11052">
        <v>261473</v>
      </c>
      <c r="S11052">
        <v>2.5000000000000001E-2</v>
      </c>
      <c r="T11052">
        <v>2.5150000000000001</v>
      </c>
      <c r="U11052">
        <v>5.6269999999999998</v>
      </c>
      <c r="V11052">
        <v>2295</v>
      </c>
      <c r="W11052">
        <f t="shared" si="446"/>
        <v>9</v>
      </c>
      <c r="X11052">
        <f t="shared" si="447"/>
        <v>0</v>
      </c>
      <c r="Y11052">
        <f t="shared" si="448"/>
        <v>4.6397999999999993</v>
      </c>
    </row>
    <row r="11053" spans="1:25" x14ac:dyDescent="0.2">
      <c r="A11053" t="s">
        <v>9864</v>
      </c>
      <c r="B11053" t="s">
        <v>1430</v>
      </c>
      <c r="C11053">
        <v>4</v>
      </c>
      <c r="D11053">
        <v>25</v>
      </c>
      <c r="E11053" t="s">
        <v>10472</v>
      </c>
      <c r="F11053">
        <v>266.935</v>
      </c>
      <c r="G11053">
        <v>109.11199999999999</v>
      </c>
      <c r="H11053">
        <v>45.332999999999998</v>
      </c>
      <c r="I11053">
        <v>29125.662</v>
      </c>
      <c r="J11053">
        <v>11878211</v>
      </c>
      <c r="K11053">
        <v>3.5750000000000002</v>
      </c>
      <c r="L11053">
        <v>1.782</v>
      </c>
      <c r="M11053">
        <v>954.32299999999998</v>
      </c>
      <c r="N11053">
        <v>389198</v>
      </c>
      <c r="O11053">
        <v>2.512</v>
      </c>
      <c r="P11053">
        <v>6.3220000000000001</v>
      </c>
      <c r="Q11053">
        <v>670.52099999999996</v>
      </c>
      <c r="R11053">
        <v>273456</v>
      </c>
      <c r="S11053">
        <v>1.9E-2</v>
      </c>
      <c r="T11053">
        <v>2.1859999999999999</v>
      </c>
      <c r="U11053">
        <v>5.0019999999999998</v>
      </c>
      <c r="V11053">
        <v>2040</v>
      </c>
      <c r="W11053">
        <f t="shared" si="446"/>
        <v>8</v>
      </c>
      <c r="X11053">
        <f t="shared" si="447"/>
        <v>6.9408899999998175</v>
      </c>
      <c r="Y11053">
        <f t="shared" si="448"/>
        <v>2.5497999999999994</v>
      </c>
    </row>
    <row r="11054" spans="1:25" x14ac:dyDescent="0.2">
      <c r="A11054" t="s">
        <v>9864</v>
      </c>
      <c r="B11054" t="s">
        <v>1430</v>
      </c>
      <c r="C11054">
        <v>4</v>
      </c>
      <c r="D11054">
        <v>26</v>
      </c>
      <c r="E11054" t="s">
        <v>10473</v>
      </c>
      <c r="F11054">
        <v>302.64400000000001</v>
      </c>
      <c r="G11054">
        <v>126.29</v>
      </c>
      <c r="H11054">
        <v>46.972999999999999</v>
      </c>
      <c r="I11054">
        <v>38220.957999999999</v>
      </c>
      <c r="J11054">
        <v>15587512</v>
      </c>
      <c r="K11054">
        <v>14.286</v>
      </c>
      <c r="L11054">
        <v>5.1539999999999999</v>
      </c>
      <c r="M11054">
        <v>4323.7129999999997</v>
      </c>
      <c r="N11054">
        <v>1763324</v>
      </c>
      <c r="O11054">
        <v>12.446999999999999</v>
      </c>
      <c r="P11054">
        <v>25.641999999999999</v>
      </c>
      <c r="Q11054">
        <v>3767.123</v>
      </c>
      <c r="R11054">
        <v>1536332</v>
      </c>
      <c r="S11054">
        <v>0.122</v>
      </c>
      <c r="T11054">
        <v>5.5739999999999998</v>
      </c>
      <c r="U11054">
        <v>36.890999999999998</v>
      </c>
      <c r="V11054">
        <v>15045</v>
      </c>
      <c r="W11054">
        <f t="shared" si="446"/>
        <v>59</v>
      </c>
      <c r="X11054">
        <f t="shared" si="447"/>
        <v>6478.8390699999991</v>
      </c>
      <c r="Y11054">
        <f t="shared" si="448"/>
        <v>109.13979999999999</v>
      </c>
    </row>
    <row r="11055" spans="1:25" x14ac:dyDescent="0.2">
      <c r="A11055" t="s">
        <v>9864</v>
      </c>
      <c r="B11055" t="s">
        <v>1430</v>
      </c>
      <c r="C11055">
        <v>4</v>
      </c>
      <c r="D11055">
        <v>27</v>
      </c>
      <c r="E11055" t="s">
        <v>10474</v>
      </c>
      <c r="F11055">
        <v>286.44799999999998</v>
      </c>
      <c r="G11055">
        <v>118.386</v>
      </c>
      <c r="H11055">
        <v>42.19</v>
      </c>
      <c r="I11055">
        <v>33911.417999999998</v>
      </c>
      <c r="J11055">
        <v>13829968</v>
      </c>
      <c r="K11055">
        <v>15.111000000000001</v>
      </c>
      <c r="L11055">
        <v>6.4409999999999998</v>
      </c>
      <c r="M11055">
        <v>4328.4309999999996</v>
      </c>
      <c r="N11055">
        <v>1765248</v>
      </c>
      <c r="O11055">
        <v>6.14</v>
      </c>
      <c r="P11055">
        <v>16.190000000000001</v>
      </c>
      <c r="Q11055">
        <v>1758.9179999999999</v>
      </c>
      <c r="R11055">
        <v>717333</v>
      </c>
      <c r="S11055">
        <v>6.3E-2</v>
      </c>
      <c r="T11055">
        <v>4.0170000000000003</v>
      </c>
      <c r="U11055">
        <v>18.132999999999999</v>
      </c>
      <c r="V11055">
        <v>7395</v>
      </c>
      <c r="W11055">
        <f t="shared" si="446"/>
        <v>29</v>
      </c>
      <c r="X11055">
        <f t="shared" si="447"/>
        <v>2281.6906199999994</v>
      </c>
      <c r="Y11055">
        <f t="shared" si="448"/>
        <v>46.439799999999991</v>
      </c>
    </row>
    <row r="11056" spans="1:25" x14ac:dyDescent="0.2">
      <c r="A11056" t="s">
        <v>9864</v>
      </c>
      <c r="B11056" t="s">
        <v>1430</v>
      </c>
      <c r="C11056">
        <v>4</v>
      </c>
      <c r="D11056">
        <v>28</v>
      </c>
      <c r="E11056" t="s">
        <v>10475</v>
      </c>
      <c r="F11056">
        <v>296.13799999999998</v>
      </c>
      <c r="G11056">
        <v>114.384</v>
      </c>
      <c r="H11056">
        <v>45.072000000000003</v>
      </c>
      <c r="I11056">
        <v>33873.383999999998</v>
      </c>
      <c r="J11056">
        <v>13814457</v>
      </c>
      <c r="K11056">
        <v>22.666</v>
      </c>
      <c r="L11056">
        <v>7.3760000000000003</v>
      </c>
      <c r="M11056">
        <v>6712.3090000000002</v>
      </c>
      <c r="N11056">
        <v>2737456</v>
      </c>
      <c r="O11056">
        <v>13.85</v>
      </c>
      <c r="P11056">
        <v>23.54</v>
      </c>
      <c r="Q11056">
        <v>4101.5649999999996</v>
      </c>
      <c r="R11056">
        <v>1672726</v>
      </c>
      <c r="S11056">
        <v>0.14099999999999999</v>
      </c>
      <c r="T11056">
        <v>6.0039999999999996</v>
      </c>
      <c r="U11056">
        <v>41.893000000000001</v>
      </c>
      <c r="V11056">
        <v>17085</v>
      </c>
      <c r="W11056">
        <f t="shared" si="446"/>
        <v>67</v>
      </c>
      <c r="X11056">
        <f t="shared" si="447"/>
        <v>7177.8228499999987</v>
      </c>
      <c r="Y11056">
        <f t="shared" si="448"/>
        <v>125.85979999999999</v>
      </c>
    </row>
    <row r="11057" spans="1:25" x14ac:dyDescent="0.2">
      <c r="A11057" t="s">
        <v>9864</v>
      </c>
      <c r="B11057" t="s">
        <v>1430</v>
      </c>
      <c r="C11057">
        <v>4</v>
      </c>
      <c r="D11057">
        <v>30</v>
      </c>
      <c r="E11057" t="s">
        <v>10476</v>
      </c>
      <c r="F11057">
        <v>30.587</v>
      </c>
      <c r="G11057">
        <v>49.012999999999998</v>
      </c>
      <c r="H11057">
        <v>41.201999999999998</v>
      </c>
      <c r="I11057">
        <v>1499.153</v>
      </c>
      <c r="J11057">
        <v>611394</v>
      </c>
      <c r="K11057">
        <v>22.51</v>
      </c>
      <c r="L11057">
        <v>16.870999999999999</v>
      </c>
      <c r="M11057">
        <v>688.49199999999996</v>
      </c>
      <c r="N11057">
        <v>280785</v>
      </c>
      <c r="O11057">
        <v>4.8019999999999996</v>
      </c>
      <c r="P11057">
        <v>10.411</v>
      </c>
      <c r="Q11057">
        <v>146.87899999999999</v>
      </c>
      <c r="R11057">
        <v>59901</v>
      </c>
      <c r="S11057">
        <v>0.02</v>
      </c>
      <c r="T11057">
        <v>2.2829999999999999</v>
      </c>
      <c r="U11057">
        <v>0.625</v>
      </c>
      <c r="V11057">
        <v>255</v>
      </c>
      <c r="W11057">
        <f t="shared" si="446"/>
        <v>1</v>
      </c>
      <c r="X11057">
        <f t="shared" si="447"/>
        <v>0</v>
      </c>
      <c r="Y11057">
        <f t="shared" si="448"/>
        <v>0</v>
      </c>
    </row>
    <row r="11058" spans="1:25" x14ac:dyDescent="0.2">
      <c r="A11058" t="s">
        <v>9864</v>
      </c>
      <c r="B11058" t="s">
        <v>1430</v>
      </c>
      <c r="C11058">
        <v>4</v>
      </c>
      <c r="D11058">
        <v>32</v>
      </c>
      <c r="E11058" t="s">
        <v>10477</v>
      </c>
      <c r="F11058">
        <v>239.077</v>
      </c>
      <c r="G11058">
        <v>89.712000000000003</v>
      </c>
      <c r="H11058">
        <v>39.14</v>
      </c>
      <c r="I11058">
        <v>21448.053</v>
      </c>
      <c r="J11058">
        <v>8747080</v>
      </c>
      <c r="K11058">
        <v>3.7280000000000002</v>
      </c>
      <c r="L11058">
        <v>2.0819999999999999</v>
      </c>
      <c r="M11058">
        <v>891.36199999999997</v>
      </c>
      <c r="N11058">
        <v>363521</v>
      </c>
      <c r="O11058">
        <v>2.1629999999999998</v>
      </c>
      <c r="P11058">
        <v>4.4420000000000002</v>
      </c>
      <c r="Q11058">
        <v>517.149</v>
      </c>
      <c r="R11058">
        <v>210907</v>
      </c>
      <c r="S11058">
        <v>0.01</v>
      </c>
      <c r="T11058">
        <v>1.633</v>
      </c>
      <c r="U11058">
        <v>2.5009999999999999</v>
      </c>
      <c r="V11058">
        <v>1020</v>
      </c>
      <c r="W11058">
        <f t="shared" si="446"/>
        <v>4</v>
      </c>
      <c r="X11058">
        <f t="shared" si="447"/>
        <v>0</v>
      </c>
      <c r="Y11058">
        <f t="shared" si="448"/>
        <v>0</v>
      </c>
    </row>
    <row r="11059" spans="1:25" x14ac:dyDescent="0.2">
      <c r="A11059" t="s">
        <v>9864</v>
      </c>
      <c r="B11059" t="s">
        <v>1430</v>
      </c>
      <c r="C11059">
        <v>4</v>
      </c>
      <c r="D11059">
        <v>34</v>
      </c>
      <c r="E11059" t="s">
        <v>10478</v>
      </c>
      <c r="F11059">
        <v>258.69299999999998</v>
      </c>
      <c r="G11059">
        <v>81.45</v>
      </c>
      <c r="H11059">
        <v>35.298000000000002</v>
      </c>
      <c r="I11059">
        <v>21070.488000000001</v>
      </c>
      <c r="J11059">
        <v>8593099</v>
      </c>
      <c r="K11059">
        <v>2.621</v>
      </c>
      <c r="L11059">
        <v>1.454</v>
      </c>
      <c r="M11059">
        <v>678.07500000000005</v>
      </c>
      <c r="N11059">
        <v>276537</v>
      </c>
      <c r="O11059">
        <v>2.153</v>
      </c>
      <c r="P11059">
        <v>6.0990000000000002</v>
      </c>
      <c r="Q11059">
        <v>557.024</v>
      </c>
      <c r="R11059">
        <v>227169</v>
      </c>
      <c r="S11059">
        <v>1.2E-2</v>
      </c>
      <c r="T11059">
        <v>1.7549999999999999</v>
      </c>
      <c r="U11059">
        <v>3.1259999999999999</v>
      </c>
      <c r="V11059">
        <v>1275</v>
      </c>
      <c r="W11059">
        <f t="shared" si="446"/>
        <v>5</v>
      </c>
      <c r="X11059">
        <f t="shared" si="447"/>
        <v>0</v>
      </c>
      <c r="Y11059">
        <f t="shared" si="448"/>
        <v>0</v>
      </c>
    </row>
    <row r="11060" spans="1:25" x14ac:dyDescent="0.2">
      <c r="A11060" t="s">
        <v>9864</v>
      </c>
      <c r="B11060" t="s">
        <v>1430</v>
      </c>
      <c r="C11060">
        <v>4</v>
      </c>
      <c r="D11060">
        <v>35</v>
      </c>
      <c r="E11060" t="s">
        <v>10479</v>
      </c>
      <c r="F11060">
        <v>307.96199999999999</v>
      </c>
      <c r="G11060">
        <v>102.536</v>
      </c>
      <c r="H11060">
        <v>41.68</v>
      </c>
      <c r="I11060">
        <v>31577.048999999999</v>
      </c>
      <c r="J11060">
        <v>12877951</v>
      </c>
      <c r="K11060">
        <v>11.239000000000001</v>
      </c>
      <c r="L11060">
        <v>4.1950000000000003</v>
      </c>
      <c r="M11060">
        <v>3461.3310000000001</v>
      </c>
      <c r="N11060">
        <v>1411622</v>
      </c>
      <c r="O11060">
        <v>15.765000000000001</v>
      </c>
      <c r="P11060">
        <v>28.509</v>
      </c>
      <c r="Q11060">
        <v>4855.0690000000004</v>
      </c>
      <c r="R11060">
        <v>1980025</v>
      </c>
      <c r="S11060">
        <v>0.126</v>
      </c>
      <c r="T11060">
        <v>5.6639999999999997</v>
      </c>
      <c r="U11060">
        <v>38.767000000000003</v>
      </c>
      <c r="V11060">
        <v>15810</v>
      </c>
      <c r="W11060">
        <f t="shared" si="446"/>
        <v>62</v>
      </c>
      <c r="X11060">
        <f t="shared" si="447"/>
        <v>8752.6462100000008</v>
      </c>
      <c r="Y11060">
        <f t="shared" si="448"/>
        <v>115.40979999999999</v>
      </c>
    </row>
    <row r="11061" spans="1:25" x14ac:dyDescent="0.2">
      <c r="A11061" t="s">
        <v>9864</v>
      </c>
      <c r="B11061" t="s">
        <v>1430</v>
      </c>
      <c r="C11061">
        <v>4</v>
      </c>
      <c r="D11061">
        <v>36</v>
      </c>
      <c r="E11061" t="s">
        <v>10480</v>
      </c>
      <c r="F11061">
        <v>291.98200000000003</v>
      </c>
      <c r="G11061">
        <v>86.364999999999995</v>
      </c>
      <c r="H11061">
        <v>37.606999999999999</v>
      </c>
      <c r="I11061">
        <v>25216.893</v>
      </c>
      <c r="J11061">
        <v>10284112</v>
      </c>
      <c r="K11061">
        <v>7.8780000000000001</v>
      </c>
      <c r="L11061">
        <v>4.0039999999999996</v>
      </c>
      <c r="M11061">
        <v>2300.1880000000001</v>
      </c>
      <c r="N11061">
        <v>938077</v>
      </c>
      <c r="O11061">
        <v>3.4580000000000002</v>
      </c>
      <c r="P11061">
        <v>11.067</v>
      </c>
      <c r="Q11061">
        <v>1009.807</v>
      </c>
      <c r="R11061">
        <v>411826</v>
      </c>
      <c r="S11061">
        <v>3.4000000000000002E-2</v>
      </c>
      <c r="T11061">
        <v>2.956</v>
      </c>
      <c r="U11061">
        <v>10.004</v>
      </c>
      <c r="V11061">
        <v>4080</v>
      </c>
      <c r="W11061">
        <f t="shared" si="446"/>
        <v>16</v>
      </c>
      <c r="X11061">
        <f t="shared" si="447"/>
        <v>716.04862999999989</v>
      </c>
      <c r="Y11061">
        <f t="shared" si="448"/>
        <v>19.269799999999996</v>
      </c>
    </row>
    <row r="11062" spans="1:25" x14ac:dyDescent="0.2">
      <c r="A11062" t="s">
        <v>9864</v>
      </c>
      <c r="B11062" t="s">
        <v>1430</v>
      </c>
      <c r="C11062">
        <v>4</v>
      </c>
      <c r="D11062">
        <v>37</v>
      </c>
      <c r="E11062" t="s">
        <v>5033</v>
      </c>
      <c r="F11062">
        <v>300.92200000000003</v>
      </c>
      <c r="G11062">
        <v>64.903999999999996</v>
      </c>
      <c r="H11062">
        <v>32.411999999999999</v>
      </c>
      <c r="I11062">
        <v>19530.919999999998</v>
      </c>
      <c r="J11062">
        <v>7965223</v>
      </c>
      <c r="K11062">
        <v>7.4329999999999998</v>
      </c>
      <c r="L11062">
        <v>3.8370000000000002</v>
      </c>
      <c r="M11062">
        <v>2236.6610000000001</v>
      </c>
      <c r="N11062">
        <v>912169</v>
      </c>
      <c r="O11062">
        <v>1.964</v>
      </c>
      <c r="P11062">
        <v>4.4560000000000004</v>
      </c>
      <c r="Q11062">
        <v>591.15599999999995</v>
      </c>
      <c r="R11062">
        <v>241089</v>
      </c>
      <c r="S11062">
        <v>0.01</v>
      </c>
      <c r="T11062">
        <v>1.6279999999999999</v>
      </c>
      <c r="U11062">
        <v>3.1259999999999999</v>
      </c>
      <c r="V11062">
        <v>1275</v>
      </c>
      <c r="W11062">
        <f t="shared" si="446"/>
        <v>5</v>
      </c>
      <c r="X11062">
        <f t="shared" si="447"/>
        <v>0</v>
      </c>
      <c r="Y11062">
        <f t="shared" si="448"/>
        <v>0</v>
      </c>
    </row>
    <row r="11063" spans="1:25" x14ac:dyDescent="0.2">
      <c r="A11063" t="s">
        <v>9864</v>
      </c>
      <c r="B11063" t="s">
        <v>1430</v>
      </c>
      <c r="C11063">
        <v>5</v>
      </c>
      <c r="D11063">
        <v>1</v>
      </c>
      <c r="E11063" t="s">
        <v>708</v>
      </c>
      <c r="F11063">
        <v>347.59399999999999</v>
      </c>
      <c r="G11063">
        <v>107.96899999999999</v>
      </c>
      <c r="H11063">
        <v>45.927</v>
      </c>
      <c r="I11063">
        <v>37529.497000000003</v>
      </c>
      <c r="J11063">
        <v>15305516</v>
      </c>
      <c r="K11063">
        <v>41.232999999999997</v>
      </c>
      <c r="L11063">
        <v>15.319000000000001</v>
      </c>
      <c r="M11063">
        <v>14332.286</v>
      </c>
      <c r="N11063">
        <v>5845083</v>
      </c>
      <c r="O11063">
        <v>10.285</v>
      </c>
      <c r="P11063">
        <v>23.762</v>
      </c>
      <c r="Q11063">
        <v>3574.9929999999999</v>
      </c>
      <c r="R11063">
        <v>1457976</v>
      </c>
      <c r="S11063">
        <v>0.124</v>
      </c>
      <c r="T11063">
        <v>5.625</v>
      </c>
      <c r="U11063">
        <v>43.143000000000001</v>
      </c>
      <c r="V11063">
        <v>17595</v>
      </c>
      <c r="W11063">
        <f t="shared" si="446"/>
        <v>69</v>
      </c>
      <c r="X11063">
        <f t="shared" si="447"/>
        <v>6077.2873699999991</v>
      </c>
      <c r="Y11063">
        <f t="shared" si="448"/>
        <v>130.03979999999999</v>
      </c>
    </row>
    <row r="11064" spans="1:25" x14ac:dyDescent="0.2">
      <c r="A11064" t="s">
        <v>9864</v>
      </c>
      <c r="B11064" t="s">
        <v>1430</v>
      </c>
      <c r="C11064">
        <v>5</v>
      </c>
      <c r="D11064">
        <v>2</v>
      </c>
      <c r="E11064" t="s">
        <v>10481</v>
      </c>
      <c r="F11064">
        <v>263.83499999999998</v>
      </c>
      <c r="G11064">
        <v>104.187</v>
      </c>
      <c r="H11064">
        <v>44.225000000000001</v>
      </c>
      <c r="I11064">
        <v>27488.338</v>
      </c>
      <c r="J11064">
        <v>11210467</v>
      </c>
      <c r="K11064">
        <v>8.7460000000000004</v>
      </c>
      <c r="L11064">
        <v>3.5110000000000001</v>
      </c>
      <c r="M11064">
        <v>2307.5709999999999</v>
      </c>
      <c r="N11064">
        <v>941088</v>
      </c>
      <c r="O11064">
        <v>2.1429999999999998</v>
      </c>
      <c r="P11064">
        <v>4.673</v>
      </c>
      <c r="Q11064">
        <v>565.34100000000001</v>
      </c>
      <c r="R11064">
        <v>230561</v>
      </c>
      <c r="S11064">
        <v>1.4E-2</v>
      </c>
      <c r="T11064">
        <v>1.9039999999999999</v>
      </c>
      <c r="U11064">
        <v>3.7519999999999998</v>
      </c>
      <c r="V11064">
        <v>1530</v>
      </c>
      <c r="W11064">
        <f t="shared" si="446"/>
        <v>6</v>
      </c>
      <c r="X11064">
        <f t="shared" si="447"/>
        <v>0</v>
      </c>
      <c r="Y11064">
        <f t="shared" si="448"/>
        <v>0</v>
      </c>
    </row>
    <row r="11065" spans="1:25" x14ac:dyDescent="0.2">
      <c r="A11065" t="s">
        <v>9864</v>
      </c>
      <c r="B11065" t="s">
        <v>1430</v>
      </c>
      <c r="C11065">
        <v>5</v>
      </c>
      <c r="D11065">
        <v>3</v>
      </c>
      <c r="E11065" t="s">
        <v>10482</v>
      </c>
      <c r="F11065">
        <v>328.78500000000003</v>
      </c>
      <c r="G11065">
        <v>114.07</v>
      </c>
      <c r="H11065">
        <v>43.1</v>
      </c>
      <c r="I11065">
        <v>37504.305</v>
      </c>
      <c r="J11065">
        <v>15295242</v>
      </c>
      <c r="K11065">
        <v>42.896999999999998</v>
      </c>
      <c r="L11065">
        <v>19.911000000000001</v>
      </c>
      <c r="M11065">
        <v>14103.833000000001</v>
      </c>
      <c r="N11065">
        <v>5751914</v>
      </c>
      <c r="O11065">
        <v>4.9619999999999997</v>
      </c>
      <c r="P11065">
        <v>14.414</v>
      </c>
      <c r="Q11065">
        <v>1631.3019999999999</v>
      </c>
      <c r="R11065">
        <v>665288</v>
      </c>
      <c r="S11065">
        <v>5.0999999999999997E-2</v>
      </c>
      <c r="T11065">
        <v>3.6179999999999999</v>
      </c>
      <c r="U11065">
        <v>16.882000000000001</v>
      </c>
      <c r="V11065">
        <v>6885</v>
      </c>
      <c r="W11065">
        <f t="shared" si="446"/>
        <v>27</v>
      </c>
      <c r="X11065">
        <f t="shared" si="447"/>
        <v>2014.9731799999995</v>
      </c>
      <c r="Y11065">
        <f t="shared" si="448"/>
        <v>42.259799999999991</v>
      </c>
    </row>
    <row r="11066" spans="1:25" x14ac:dyDescent="0.2">
      <c r="A11066" t="s">
        <v>9864</v>
      </c>
      <c r="B11066" t="s">
        <v>1430</v>
      </c>
      <c r="C11066">
        <v>5</v>
      </c>
      <c r="D11066">
        <v>4</v>
      </c>
      <c r="E11066" t="s">
        <v>10483</v>
      </c>
      <c r="F11066">
        <v>374.142</v>
      </c>
      <c r="G11066">
        <v>118.065</v>
      </c>
      <c r="H11066">
        <v>44.71</v>
      </c>
      <c r="I11066">
        <v>44173.264999999999</v>
      </c>
      <c r="J11066">
        <v>18015019</v>
      </c>
      <c r="K11066">
        <v>38.32</v>
      </c>
      <c r="L11066">
        <v>14.789</v>
      </c>
      <c r="M11066">
        <v>14337.207</v>
      </c>
      <c r="N11066">
        <v>5847090</v>
      </c>
      <c r="O11066">
        <v>6.4509999999999996</v>
      </c>
      <c r="P11066">
        <v>15.757999999999999</v>
      </c>
      <c r="Q11066">
        <v>2413.471</v>
      </c>
      <c r="R11066">
        <v>984277</v>
      </c>
      <c r="S11066">
        <v>7.9000000000000001E-2</v>
      </c>
      <c r="T11066">
        <v>4.4749999999999996</v>
      </c>
      <c r="U11066">
        <v>29.388000000000002</v>
      </c>
      <c r="V11066">
        <v>11985</v>
      </c>
      <c r="W11066">
        <f t="shared" si="446"/>
        <v>47</v>
      </c>
      <c r="X11066">
        <f t="shared" si="447"/>
        <v>3649.7063899999998</v>
      </c>
      <c r="Y11066">
        <f t="shared" si="448"/>
        <v>84.059799999999996</v>
      </c>
    </row>
    <row r="11067" spans="1:25" x14ac:dyDescent="0.2">
      <c r="A11067" t="s">
        <v>9864</v>
      </c>
      <c r="B11067" t="s">
        <v>1430</v>
      </c>
      <c r="C11067">
        <v>5</v>
      </c>
      <c r="D11067">
        <v>5</v>
      </c>
      <c r="E11067" t="s">
        <v>10484</v>
      </c>
      <c r="F11067">
        <v>206.47</v>
      </c>
      <c r="G11067">
        <v>112.501</v>
      </c>
      <c r="H11067">
        <v>48.494</v>
      </c>
      <c r="I11067">
        <v>23228.028999999999</v>
      </c>
      <c r="J11067">
        <v>9473001</v>
      </c>
      <c r="K11067">
        <v>11.561</v>
      </c>
      <c r="L11067">
        <v>4.9720000000000004</v>
      </c>
      <c r="M11067">
        <v>2386.94</v>
      </c>
      <c r="N11067">
        <v>973457</v>
      </c>
      <c r="O11067">
        <v>2.46</v>
      </c>
      <c r="P11067">
        <v>6.117</v>
      </c>
      <c r="Q11067">
        <v>507.851</v>
      </c>
      <c r="R11067">
        <v>207115</v>
      </c>
      <c r="S11067">
        <v>8.9999999999999993E-3</v>
      </c>
      <c r="T11067">
        <v>1.522</v>
      </c>
      <c r="U11067">
        <v>1.8759999999999999</v>
      </c>
      <c r="V11067">
        <v>765</v>
      </c>
      <c r="W11067">
        <f t="shared" si="446"/>
        <v>3</v>
      </c>
      <c r="X11067">
        <f t="shared" si="447"/>
        <v>0</v>
      </c>
      <c r="Y11067">
        <f t="shared" si="448"/>
        <v>0</v>
      </c>
    </row>
    <row r="11068" spans="1:25" x14ac:dyDescent="0.2">
      <c r="A11068" t="s">
        <v>9864</v>
      </c>
      <c r="B11068" t="s">
        <v>1430</v>
      </c>
      <c r="C11068">
        <v>5</v>
      </c>
      <c r="D11068">
        <v>6</v>
      </c>
      <c r="E11068" t="s">
        <v>10485</v>
      </c>
      <c r="F11068">
        <v>230.12200000000001</v>
      </c>
      <c r="G11068">
        <v>99.965999999999994</v>
      </c>
      <c r="H11068">
        <v>45.011000000000003</v>
      </c>
      <c r="I11068">
        <v>23004.326000000001</v>
      </c>
      <c r="J11068">
        <v>9381769</v>
      </c>
      <c r="K11068">
        <v>12.68</v>
      </c>
      <c r="L11068">
        <v>4.8280000000000003</v>
      </c>
      <c r="M11068">
        <v>2917.848</v>
      </c>
      <c r="N11068">
        <v>1189975</v>
      </c>
      <c r="O11068">
        <v>2.4380000000000002</v>
      </c>
      <c r="P11068">
        <v>5.8949999999999996</v>
      </c>
      <c r="Q11068">
        <v>560.98400000000004</v>
      </c>
      <c r="R11068">
        <v>228784</v>
      </c>
      <c r="S11068">
        <v>5.0000000000000001E-3</v>
      </c>
      <c r="T11068">
        <v>1.177</v>
      </c>
      <c r="U11068">
        <v>1.2509999999999999</v>
      </c>
      <c r="V11068">
        <v>510</v>
      </c>
      <c r="W11068">
        <f t="shared" si="446"/>
        <v>2</v>
      </c>
      <c r="X11068">
        <f t="shared" si="447"/>
        <v>0</v>
      </c>
      <c r="Y11068">
        <f t="shared" si="448"/>
        <v>0</v>
      </c>
    </row>
    <row r="11069" spans="1:25" x14ac:dyDescent="0.2">
      <c r="A11069" t="s">
        <v>9864</v>
      </c>
      <c r="B11069" t="s">
        <v>1430</v>
      </c>
      <c r="C11069">
        <v>5</v>
      </c>
      <c r="D11069">
        <v>7</v>
      </c>
      <c r="E11069" t="s">
        <v>10486</v>
      </c>
      <c r="F11069">
        <v>179.26</v>
      </c>
      <c r="G11069">
        <v>113.166</v>
      </c>
      <c r="H11069">
        <v>47.932000000000002</v>
      </c>
      <c r="I11069">
        <v>20286.164000000001</v>
      </c>
      <c r="J11069">
        <v>8273231</v>
      </c>
      <c r="K11069">
        <v>12.061999999999999</v>
      </c>
      <c r="L11069">
        <v>4.7489999999999997</v>
      </c>
      <c r="M11069">
        <v>2162.1660000000002</v>
      </c>
      <c r="N11069">
        <v>881788</v>
      </c>
      <c r="O11069">
        <v>2.302</v>
      </c>
      <c r="P11069">
        <v>4.3730000000000002</v>
      </c>
      <c r="Q11069">
        <v>412.63400000000001</v>
      </c>
      <c r="R11069">
        <v>168283</v>
      </c>
      <c r="S11069">
        <v>7.0000000000000001E-3</v>
      </c>
      <c r="T11069">
        <v>1.3340000000000001</v>
      </c>
      <c r="U11069">
        <v>1.2509999999999999</v>
      </c>
      <c r="V11069">
        <v>510</v>
      </c>
      <c r="W11069">
        <f t="shared" si="446"/>
        <v>2</v>
      </c>
      <c r="X11069">
        <f t="shared" si="447"/>
        <v>0</v>
      </c>
      <c r="Y11069">
        <f t="shared" si="448"/>
        <v>0</v>
      </c>
    </row>
    <row r="11070" spans="1:25" x14ac:dyDescent="0.2">
      <c r="A11070" t="s">
        <v>9864</v>
      </c>
      <c r="B11070" t="s">
        <v>1430</v>
      </c>
      <c r="C11070">
        <v>5</v>
      </c>
      <c r="D11070">
        <v>8</v>
      </c>
      <c r="E11070" t="s">
        <v>10487</v>
      </c>
      <c r="F11070">
        <v>308.57299999999998</v>
      </c>
      <c r="G11070">
        <v>111.96299999999999</v>
      </c>
      <c r="H11070">
        <v>38.335999999999999</v>
      </c>
      <c r="I11070">
        <v>34548.798999999999</v>
      </c>
      <c r="J11070">
        <v>14089909</v>
      </c>
      <c r="K11070">
        <v>35.607999999999997</v>
      </c>
      <c r="L11070">
        <v>12.923</v>
      </c>
      <c r="M11070">
        <v>10987.656000000001</v>
      </c>
      <c r="N11070">
        <v>4481055</v>
      </c>
      <c r="O11070">
        <v>5.4139999999999997</v>
      </c>
      <c r="P11070">
        <v>14.742000000000001</v>
      </c>
      <c r="Q11070">
        <v>1670.7159999999999</v>
      </c>
      <c r="R11070">
        <v>681362</v>
      </c>
      <c r="S11070">
        <v>6.5000000000000002E-2</v>
      </c>
      <c r="T11070">
        <v>4.0659999999999998</v>
      </c>
      <c r="U11070">
        <v>20.009</v>
      </c>
      <c r="V11070">
        <v>8160</v>
      </c>
      <c r="W11070">
        <f t="shared" si="446"/>
        <v>32</v>
      </c>
      <c r="X11070">
        <f t="shared" si="447"/>
        <v>2097.3484399999998</v>
      </c>
      <c r="Y11070">
        <f t="shared" si="448"/>
        <v>52.709799999999994</v>
      </c>
    </row>
    <row r="11071" spans="1:25" x14ac:dyDescent="0.2">
      <c r="A11071" t="s">
        <v>9864</v>
      </c>
      <c r="B11071" t="s">
        <v>1430</v>
      </c>
      <c r="C11071">
        <v>5</v>
      </c>
      <c r="D11071">
        <v>9</v>
      </c>
      <c r="E11071" t="s">
        <v>10488</v>
      </c>
      <c r="F11071">
        <v>394.16800000000001</v>
      </c>
      <c r="G11071">
        <v>112.57899999999999</v>
      </c>
      <c r="H11071">
        <v>41.308999999999997</v>
      </c>
      <c r="I11071">
        <v>44375.063999999998</v>
      </c>
      <c r="J11071">
        <v>18097318</v>
      </c>
      <c r="K11071">
        <v>38.372999999999998</v>
      </c>
      <c r="L11071">
        <v>14.279</v>
      </c>
      <c r="M11071">
        <v>15125.513000000001</v>
      </c>
      <c r="N11071">
        <v>6168582</v>
      </c>
      <c r="O11071">
        <v>9.5299999999999994</v>
      </c>
      <c r="P11071">
        <v>20.881</v>
      </c>
      <c r="Q11071">
        <v>3756.4870000000001</v>
      </c>
      <c r="R11071">
        <v>1531994</v>
      </c>
      <c r="S11071">
        <v>9.5000000000000001E-2</v>
      </c>
      <c r="T11071">
        <v>4.9260000000000002</v>
      </c>
      <c r="U11071">
        <v>37.515999999999998</v>
      </c>
      <c r="V11071">
        <v>15300</v>
      </c>
      <c r="W11071">
        <f t="shared" si="446"/>
        <v>60</v>
      </c>
      <c r="X11071">
        <f t="shared" si="447"/>
        <v>6456.6098300000003</v>
      </c>
      <c r="Y11071">
        <f t="shared" si="448"/>
        <v>111.22979999999998</v>
      </c>
    </row>
    <row r="11072" spans="1:25" x14ac:dyDescent="0.2">
      <c r="A11072" t="s">
        <v>9864</v>
      </c>
      <c r="B11072" t="s">
        <v>1430</v>
      </c>
      <c r="C11072">
        <v>5</v>
      </c>
      <c r="D11072">
        <v>10</v>
      </c>
      <c r="E11072" t="s">
        <v>8793</v>
      </c>
      <c r="F11072">
        <v>48.119</v>
      </c>
      <c r="G11072">
        <v>39.274999999999999</v>
      </c>
      <c r="H11072">
        <v>26.666</v>
      </c>
      <c r="I11072">
        <v>1889.8779999999999</v>
      </c>
      <c r="J11072">
        <v>770742</v>
      </c>
      <c r="K11072">
        <v>19.646999999999998</v>
      </c>
      <c r="L11072">
        <v>6.9420000000000002</v>
      </c>
      <c r="M11072">
        <v>945.37300000000005</v>
      </c>
      <c r="N11072">
        <v>385548</v>
      </c>
      <c r="O11072">
        <v>2.1669999999999998</v>
      </c>
      <c r="P11072">
        <v>1.3240000000000001</v>
      </c>
      <c r="Q11072">
        <v>104.265</v>
      </c>
      <c r="R11072">
        <v>42522</v>
      </c>
      <c r="S11072">
        <v>0</v>
      </c>
      <c r="T11072">
        <v>0</v>
      </c>
      <c r="U11072">
        <v>0</v>
      </c>
      <c r="V11072">
        <v>0</v>
      </c>
      <c r="W11072">
        <f t="shared" si="446"/>
        <v>0</v>
      </c>
      <c r="X11072">
        <f t="shared" si="447"/>
        <v>0</v>
      </c>
      <c r="Y11072">
        <f t="shared" si="448"/>
        <v>0</v>
      </c>
    </row>
    <row r="11073" spans="1:25" x14ac:dyDescent="0.2">
      <c r="A11073" t="s">
        <v>9864</v>
      </c>
      <c r="B11073" t="s">
        <v>1430</v>
      </c>
      <c r="C11073">
        <v>5</v>
      </c>
      <c r="D11073">
        <v>12</v>
      </c>
      <c r="E11073" t="s">
        <v>10489</v>
      </c>
      <c r="F11073">
        <v>329.42700000000002</v>
      </c>
      <c r="G11073">
        <v>90.525999999999996</v>
      </c>
      <c r="H11073">
        <v>37.981999999999999</v>
      </c>
      <c r="I11073">
        <v>29821.704000000002</v>
      </c>
      <c r="J11073">
        <v>12162075</v>
      </c>
      <c r="K11073">
        <v>32.012999999999998</v>
      </c>
      <c r="L11073">
        <v>16.5</v>
      </c>
      <c r="M11073">
        <v>10545.906000000001</v>
      </c>
      <c r="N11073">
        <v>4300898</v>
      </c>
      <c r="O11073">
        <v>2.4</v>
      </c>
      <c r="P11073">
        <v>5.8760000000000003</v>
      </c>
      <c r="Q11073">
        <v>790.63599999999997</v>
      </c>
      <c r="R11073">
        <v>322442</v>
      </c>
      <c r="S11073">
        <v>1.0999999999999999E-2</v>
      </c>
      <c r="T11073">
        <v>1.704</v>
      </c>
      <c r="U11073">
        <v>3.7519999999999998</v>
      </c>
      <c r="V11073">
        <v>1530</v>
      </c>
      <c r="W11073">
        <f t="shared" si="446"/>
        <v>6</v>
      </c>
      <c r="X11073">
        <f t="shared" si="447"/>
        <v>257.98123999999984</v>
      </c>
      <c r="Y11073">
        <f t="shared" si="448"/>
        <v>0</v>
      </c>
    </row>
    <row r="11074" spans="1:25" x14ac:dyDescent="0.2">
      <c r="A11074" t="s">
        <v>9864</v>
      </c>
      <c r="B11074" t="s">
        <v>1430</v>
      </c>
      <c r="C11074">
        <v>5</v>
      </c>
      <c r="D11074">
        <v>13</v>
      </c>
      <c r="E11074" t="s">
        <v>10490</v>
      </c>
      <c r="F11074">
        <v>250.07499999999999</v>
      </c>
      <c r="G11074">
        <v>99.534000000000006</v>
      </c>
      <c r="H11074">
        <v>43.121000000000002</v>
      </c>
      <c r="I11074">
        <v>24890.845000000001</v>
      </c>
      <c r="J11074">
        <v>10151141</v>
      </c>
      <c r="K11074">
        <v>11.052</v>
      </c>
      <c r="L11074">
        <v>4.6379999999999999</v>
      </c>
      <c r="M11074">
        <v>2763.8339999999998</v>
      </c>
      <c r="N11074">
        <v>1127164</v>
      </c>
      <c r="O11074">
        <v>2.6840000000000002</v>
      </c>
      <c r="P11074">
        <v>6.0960000000000001</v>
      </c>
      <c r="Q11074">
        <v>671.24199999999996</v>
      </c>
      <c r="R11074">
        <v>273750</v>
      </c>
      <c r="S11074">
        <v>0.01</v>
      </c>
      <c r="T11074">
        <v>1.597</v>
      </c>
      <c r="U11074">
        <v>2.5009999999999999</v>
      </c>
      <c r="V11074">
        <v>1020</v>
      </c>
      <c r="W11074">
        <f t="shared" si="446"/>
        <v>4</v>
      </c>
      <c r="X11074">
        <f t="shared" si="447"/>
        <v>8.447779999999824</v>
      </c>
      <c r="Y11074">
        <f t="shared" si="448"/>
        <v>0</v>
      </c>
    </row>
    <row r="11075" spans="1:25" x14ac:dyDescent="0.2">
      <c r="A11075" t="s">
        <v>9864</v>
      </c>
      <c r="B11075" t="s">
        <v>1430</v>
      </c>
      <c r="C11075">
        <v>5</v>
      </c>
      <c r="D11075">
        <v>14</v>
      </c>
      <c r="E11075" t="s">
        <v>10491</v>
      </c>
      <c r="F11075">
        <v>265.59800000000001</v>
      </c>
      <c r="G11075">
        <v>93.42</v>
      </c>
      <c r="H11075">
        <v>42.981000000000002</v>
      </c>
      <c r="I11075">
        <v>24812.289000000001</v>
      </c>
      <c r="J11075">
        <v>10119104</v>
      </c>
      <c r="K11075">
        <v>8.9109999999999996</v>
      </c>
      <c r="L11075">
        <v>3.9740000000000002</v>
      </c>
      <c r="M11075">
        <v>2366.7820000000002</v>
      </c>
      <c r="N11075">
        <v>965236</v>
      </c>
      <c r="O11075">
        <v>2.137</v>
      </c>
      <c r="P11075">
        <v>5.1109999999999998</v>
      </c>
      <c r="Q11075">
        <v>567.60900000000004</v>
      </c>
      <c r="R11075">
        <v>231486</v>
      </c>
      <c r="S11075">
        <v>5.0000000000000001E-3</v>
      </c>
      <c r="T11075">
        <v>1.0960000000000001</v>
      </c>
      <c r="U11075">
        <v>1.2509999999999999</v>
      </c>
      <c r="V11075">
        <v>510</v>
      </c>
      <c r="W11075">
        <f t="shared" si="446"/>
        <v>2</v>
      </c>
      <c r="X11075">
        <f t="shared" si="447"/>
        <v>0</v>
      </c>
      <c r="Y11075">
        <f t="shared" si="448"/>
        <v>0</v>
      </c>
    </row>
    <row r="11076" spans="1:25" x14ac:dyDescent="0.2">
      <c r="A11076" t="s">
        <v>9864</v>
      </c>
      <c r="B11076" t="s">
        <v>1430</v>
      </c>
      <c r="C11076">
        <v>5</v>
      </c>
      <c r="D11076">
        <v>16</v>
      </c>
      <c r="E11076" t="s">
        <v>10492</v>
      </c>
      <c r="F11076">
        <v>258.56400000000002</v>
      </c>
      <c r="G11076">
        <v>93.844999999999999</v>
      </c>
      <c r="H11076">
        <v>42.084000000000003</v>
      </c>
      <c r="I11076">
        <v>24264.857</v>
      </c>
      <c r="J11076">
        <v>9895847</v>
      </c>
      <c r="K11076">
        <v>9.0009999999999994</v>
      </c>
      <c r="L11076">
        <v>3.94</v>
      </c>
      <c r="M11076">
        <v>2327.3290000000002</v>
      </c>
      <c r="N11076">
        <v>949146</v>
      </c>
      <c r="O11076">
        <v>1.6639999999999999</v>
      </c>
      <c r="P11076">
        <v>1.0880000000000001</v>
      </c>
      <c r="Q11076">
        <v>430.36200000000002</v>
      </c>
      <c r="R11076">
        <v>175513</v>
      </c>
      <c r="S11076">
        <v>0</v>
      </c>
      <c r="T11076">
        <v>0</v>
      </c>
      <c r="U11076">
        <v>0</v>
      </c>
      <c r="V11076">
        <v>0</v>
      </c>
      <c r="W11076">
        <f t="shared" si="446"/>
        <v>0</v>
      </c>
      <c r="X11076">
        <f t="shared" si="447"/>
        <v>0</v>
      </c>
      <c r="Y11076">
        <f t="shared" si="448"/>
        <v>0</v>
      </c>
    </row>
    <row r="11077" spans="1:25" x14ac:dyDescent="0.2">
      <c r="A11077" t="s">
        <v>9864</v>
      </c>
      <c r="B11077" t="s">
        <v>1430</v>
      </c>
      <c r="C11077">
        <v>5</v>
      </c>
      <c r="D11077">
        <v>17</v>
      </c>
      <c r="E11077" t="s">
        <v>10493</v>
      </c>
      <c r="F11077">
        <v>317.976</v>
      </c>
      <c r="G11077">
        <v>93.772000000000006</v>
      </c>
      <c r="H11077">
        <v>35.506999999999998</v>
      </c>
      <c r="I11077">
        <v>29817.383000000002</v>
      </c>
      <c r="J11077">
        <v>12160313</v>
      </c>
      <c r="K11077">
        <v>21.882999999999999</v>
      </c>
      <c r="L11077">
        <v>11.263</v>
      </c>
      <c r="M11077">
        <v>6958.2219999999998</v>
      </c>
      <c r="N11077">
        <v>2837746</v>
      </c>
      <c r="O11077">
        <v>1.603</v>
      </c>
      <c r="P11077">
        <v>3.3410000000000002</v>
      </c>
      <c r="Q11077">
        <v>509.565</v>
      </c>
      <c r="R11077">
        <v>207814</v>
      </c>
      <c r="S11077">
        <v>4.0000000000000001E-3</v>
      </c>
      <c r="T11077">
        <v>1.0009999999999999</v>
      </c>
      <c r="U11077">
        <v>1.2509999999999999</v>
      </c>
      <c r="V11077">
        <v>510</v>
      </c>
      <c r="W11077">
        <f t="shared" si="446"/>
        <v>2</v>
      </c>
      <c r="X11077">
        <f t="shared" si="447"/>
        <v>0</v>
      </c>
      <c r="Y11077">
        <f t="shared" si="448"/>
        <v>0</v>
      </c>
    </row>
    <row r="11078" spans="1:25" x14ac:dyDescent="0.2">
      <c r="A11078" t="s">
        <v>9864</v>
      </c>
      <c r="B11078" t="s">
        <v>1430</v>
      </c>
      <c r="C11078">
        <v>5</v>
      </c>
      <c r="D11078">
        <v>18</v>
      </c>
      <c r="E11078" t="s">
        <v>10494</v>
      </c>
      <c r="F11078">
        <v>329.77499999999998</v>
      </c>
      <c r="G11078">
        <v>90.159000000000006</v>
      </c>
      <c r="H11078">
        <v>31.974</v>
      </c>
      <c r="I11078">
        <v>29732.053</v>
      </c>
      <c r="J11078">
        <v>12125513</v>
      </c>
      <c r="K11078">
        <v>29.221</v>
      </c>
      <c r="L11078">
        <v>12.433</v>
      </c>
      <c r="M11078">
        <v>9636.3799999999992</v>
      </c>
      <c r="N11078">
        <v>3929969</v>
      </c>
      <c r="O11078">
        <v>3.9590000000000001</v>
      </c>
      <c r="P11078">
        <v>12.266</v>
      </c>
      <c r="Q11078">
        <v>1305.6469999999999</v>
      </c>
      <c r="R11078">
        <v>532477</v>
      </c>
      <c r="S11078">
        <v>5.0999999999999997E-2</v>
      </c>
      <c r="T11078">
        <v>3.613</v>
      </c>
      <c r="U11078">
        <v>16.882000000000001</v>
      </c>
      <c r="V11078">
        <v>6885</v>
      </c>
      <c r="W11078">
        <f t="shared" si="446"/>
        <v>27</v>
      </c>
      <c r="X11078">
        <f t="shared" si="447"/>
        <v>1334.3542299999997</v>
      </c>
      <c r="Y11078">
        <f t="shared" si="448"/>
        <v>42.259799999999991</v>
      </c>
    </row>
    <row r="11079" spans="1:25" x14ac:dyDescent="0.2">
      <c r="A11079" t="s">
        <v>9864</v>
      </c>
      <c r="B11079" t="s">
        <v>1430</v>
      </c>
      <c r="C11079">
        <v>5</v>
      </c>
      <c r="D11079">
        <v>19</v>
      </c>
      <c r="E11079" t="s">
        <v>10495</v>
      </c>
      <c r="F11079">
        <v>271.41899999999998</v>
      </c>
      <c r="G11079">
        <v>85.543000000000006</v>
      </c>
      <c r="H11079">
        <v>38.265000000000001</v>
      </c>
      <c r="I11079">
        <v>23217.994999999999</v>
      </c>
      <c r="J11079">
        <v>9468909</v>
      </c>
      <c r="K11079">
        <v>8.6989999999999998</v>
      </c>
      <c r="L11079">
        <v>3.806</v>
      </c>
      <c r="M11079">
        <v>2360.9810000000002</v>
      </c>
      <c r="N11079">
        <v>962870</v>
      </c>
      <c r="O11079">
        <v>2.431</v>
      </c>
      <c r="P11079">
        <v>7.9749999999999996</v>
      </c>
      <c r="Q11079">
        <v>659.82500000000005</v>
      </c>
      <c r="R11079">
        <v>269094</v>
      </c>
      <c r="S11079">
        <v>1.2E-2</v>
      </c>
      <c r="T11079">
        <v>1.714</v>
      </c>
      <c r="U11079">
        <v>3.1259999999999999</v>
      </c>
      <c r="V11079">
        <v>1275</v>
      </c>
      <c r="W11079">
        <f t="shared" si="446"/>
        <v>5</v>
      </c>
      <c r="X11079">
        <f t="shared" si="447"/>
        <v>0</v>
      </c>
      <c r="Y11079">
        <f t="shared" si="448"/>
        <v>0</v>
      </c>
    </row>
    <row r="11080" spans="1:25" x14ac:dyDescent="0.2">
      <c r="A11080" t="s">
        <v>9864</v>
      </c>
      <c r="B11080" t="s">
        <v>1430</v>
      </c>
      <c r="C11080">
        <v>6</v>
      </c>
      <c r="D11080">
        <v>3</v>
      </c>
      <c r="E11080" t="s">
        <v>2523</v>
      </c>
      <c r="F11080">
        <v>120.586</v>
      </c>
      <c r="G11080">
        <v>111.45</v>
      </c>
      <c r="H11080">
        <v>44.326999999999998</v>
      </c>
      <c r="I11080">
        <v>13439.228999999999</v>
      </c>
      <c r="J11080">
        <v>5480871</v>
      </c>
      <c r="K11080">
        <v>15.818</v>
      </c>
      <c r="L11080">
        <v>7.2640000000000002</v>
      </c>
      <c r="M11080">
        <v>1907.4839999999999</v>
      </c>
      <c r="N11080">
        <v>777922</v>
      </c>
      <c r="O11080">
        <v>7.0389999999999997</v>
      </c>
      <c r="P11080">
        <v>16.718</v>
      </c>
      <c r="Q11080">
        <v>848.74599999999998</v>
      </c>
      <c r="R11080">
        <v>346141</v>
      </c>
      <c r="S11080">
        <v>7.2999999999999995E-2</v>
      </c>
      <c r="T11080">
        <v>4.3019999999999996</v>
      </c>
      <c r="U11080">
        <v>8.7539999999999996</v>
      </c>
      <c r="V11080">
        <v>3570</v>
      </c>
      <c r="W11080">
        <f t="shared" si="446"/>
        <v>14</v>
      </c>
      <c r="X11080">
        <f t="shared" si="447"/>
        <v>379.43113999999986</v>
      </c>
      <c r="Y11080">
        <f t="shared" si="448"/>
        <v>15.089799999999999</v>
      </c>
    </row>
    <row r="11081" spans="1:25" x14ac:dyDescent="0.2">
      <c r="A11081" t="s">
        <v>9864</v>
      </c>
      <c r="B11081" t="s">
        <v>1430</v>
      </c>
      <c r="C11081">
        <v>6</v>
      </c>
      <c r="D11081">
        <v>4</v>
      </c>
      <c r="E11081" t="s">
        <v>10412</v>
      </c>
      <c r="F11081">
        <v>194.828</v>
      </c>
      <c r="G11081">
        <v>100.56399999999999</v>
      </c>
      <c r="H11081">
        <v>40.682000000000002</v>
      </c>
      <c r="I11081">
        <v>19592.591</v>
      </c>
      <c r="J11081">
        <v>7990374</v>
      </c>
      <c r="K11081">
        <v>18.065000000000001</v>
      </c>
      <c r="L11081">
        <v>7.5609999999999999</v>
      </c>
      <c r="M11081">
        <v>3519.587</v>
      </c>
      <c r="N11081">
        <v>1435380</v>
      </c>
      <c r="O11081">
        <v>5.9470000000000001</v>
      </c>
      <c r="P11081">
        <v>14.9</v>
      </c>
      <c r="Q11081">
        <v>1158.6600000000001</v>
      </c>
      <c r="R11081">
        <v>472532</v>
      </c>
      <c r="S11081">
        <v>8.3000000000000004E-2</v>
      </c>
      <c r="T11081">
        <v>4.6120000000000001</v>
      </c>
      <c r="U11081">
        <v>16.257000000000001</v>
      </c>
      <c r="V11081">
        <v>6630</v>
      </c>
      <c r="W11081">
        <f t="shared" si="446"/>
        <v>26</v>
      </c>
      <c r="X11081">
        <f t="shared" si="447"/>
        <v>1027.1514</v>
      </c>
      <c r="Y11081">
        <f t="shared" si="448"/>
        <v>40.169799999999995</v>
      </c>
    </row>
    <row r="11082" spans="1:25" x14ac:dyDescent="0.2">
      <c r="A11082" t="s">
        <v>9864</v>
      </c>
      <c r="B11082" t="s">
        <v>1430</v>
      </c>
      <c r="C11082">
        <v>6</v>
      </c>
      <c r="D11082">
        <v>5</v>
      </c>
      <c r="E11082" t="s">
        <v>10496</v>
      </c>
      <c r="F11082">
        <v>343.82</v>
      </c>
      <c r="G11082">
        <v>112.426</v>
      </c>
      <c r="H11082">
        <v>57.787999999999997</v>
      </c>
      <c r="I11082">
        <v>38654.457000000002</v>
      </c>
      <c r="J11082">
        <v>15764304</v>
      </c>
      <c r="K11082">
        <v>28.728999999999999</v>
      </c>
      <c r="L11082">
        <v>11.724</v>
      </c>
      <c r="M11082">
        <v>9877.4449999999997</v>
      </c>
      <c r="N11082">
        <v>4028282</v>
      </c>
      <c r="O11082">
        <v>13.497999999999999</v>
      </c>
      <c r="P11082">
        <v>23.442</v>
      </c>
      <c r="Q11082">
        <v>4640.7700000000004</v>
      </c>
      <c r="R11082">
        <v>1892628</v>
      </c>
      <c r="S11082">
        <v>0.125</v>
      </c>
      <c r="T11082">
        <v>5.6550000000000002</v>
      </c>
      <c r="U11082">
        <v>43.143000000000001</v>
      </c>
      <c r="V11082">
        <v>17595</v>
      </c>
      <c r="W11082">
        <f t="shared" si="446"/>
        <v>69</v>
      </c>
      <c r="X11082">
        <f t="shared" si="447"/>
        <v>8304.7613000000001</v>
      </c>
      <c r="Y11082">
        <f t="shared" si="448"/>
        <v>130.03979999999999</v>
      </c>
    </row>
    <row r="11083" spans="1:25" x14ac:dyDescent="0.2">
      <c r="A11083" t="s">
        <v>9864</v>
      </c>
      <c r="B11083" t="s">
        <v>1430</v>
      </c>
      <c r="C11083">
        <v>6</v>
      </c>
      <c r="D11083">
        <v>6</v>
      </c>
      <c r="E11083" t="s">
        <v>6655</v>
      </c>
      <c r="F11083">
        <v>353.03800000000001</v>
      </c>
      <c r="G11083">
        <v>114.205</v>
      </c>
      <c r="H11083">
        <v>40.375</v>
      </c>
      <c r="I11083">
        <v>40318.701999999997</v>
      </c>
      <c r="J11083">
        <v>16443027</v>
      </c>
      <c r="K11083">
        <v>30.638999999999999</v>
      </c>
      <c r="L11083">
        <v>12.177</v>
      </c>
      <c r="M11083">
        <v>10816.679</v>
      </c>
      <c r="N11083">
        <v>4411326</v>
      </c>
      <c r="O11083">
        <v>10.906000000000001</v>
      </c>
      <c r="P11083">
        <v>21.869</v>
      </c>
      <c r="Q11083">
        <v>3850.2049999999999</v>
      </c>
      <c r="R11083">
        <v>1570215</v>
      </c>
      <c r="S11083">
        <v>0.108</v>
      </c>
      <c r="T11083">
        <v>5.2480000000000002</v>
      </c>
      <c r="U11083">
        <v>38.140999999999998</v>
      </c>
      <c r="V11083">
        <v>15555</v>
      </c>
      <c r="W11083">
        <f t="shared" si="446"/>
        <v>61</v>
      </c>
      <c r="X11083">
        <f t="shared" si="447"/>
        <v>6652.48045</v>
      </c>
      <c r="Y11083">
        <f t="shared" si="448"/>
        <v>113.31979999999999</v>
      </c>
    </row>
    <row r="11084" spans="1:25" x14ac:dyDescent="0.2">
      <c r="A11084" t="s">
        <v>9864</v>
      </c>
      <c r="B11084" t="s">
        <v>1430</v>
      </c>
      <c r="C11084">
        <v>6</v>
      </c>
      <c r="D11084">
        <v>7</v>
      </c>
      <c r="E11084" t="s">
        <v>10497</v>
      </c>
      <c r="F11084">
        <v>340.79500000000002</v>
      </c>
      <c r="G11084">
        <v>81.86</v>
      </c>
      <c r="H11084">
        <v>40.213999999999999</v>
      </c>
      <c r="I11084">
        <v>27897.298999999999</v>
      </c>
      <c r="J11084">
        <v>11377252</v>
      </c>
      <c r="K11084">
        <v>70.183000000000007</v>
      </c>
      <c r="L11084">
        <v>28.577000000000002</v>
      </c>
      <c r="M11084">
        <v>23918.038</v>
      </c>
      <c r="N11084">
        <v>9754405</v>
      </c>
      <c r="O11084">
        <v>15.582000000000001</v>
      </c>
      <c r="P11084">
        <v>26.864000000000001</v>
      </c>
      <c r="Q11084">
        <v>5310.31</v>
      </c>
      <c r="R11084">
        <v>2165684</v>
      </c>
      <c r="S11084">
        <v>0.13600000000000001</v>
      </c>
      <c r="T11084">
        <v>5.8819999999999997</v>
      </c>
      <c r="U11084">
        <v>46.27</v>
      </c>
      <c r="V11084">
        <v>18870</v>
      </c>
      <c r="W11084">
        <f t="shared" si="446"/>
        <v>74</v>
      </c>
      <c r="X11084">
        <f t="shared" si="447"/>
        <v>9704.0999000000011</v>
      </c>
      <c r="Y11084">
        <f t="shared" si="448"/>
        <v>140.48979999999997</v>
      </c>
    </row>
    <row r="11085" spans="1:25" x14ac:dyDescent="0.2">
      <c r="A11085" t="s">
        <v>9864</v>
      </c>
      <c r="B11085" t="s">
        <v>1430</v>
      </c>
      <c r="C11085">
        <v>6</v>
      </c>
      <c r="D11085">
        <v>8</v>
      </c>
      <c r="E11085" t="s">
        <v>4109</v>
      </c>
      <c r="F11085">
        <v>351.26</v>
      </c>
      <c r="G11085">
        <v>112.10899999999999</v>
      </c>
      <c r="H11085">
        <v>43.417000000000002</v>
      </c>
      <c r="I11085">
        <v>39379.285000000003</v>
      </c>
      <c r="J11085">
        <v>16059908</v>
      </c>
      <c r="K11085">
        <v>44.183</v>
      </c>
      <c r="L11085">
        <v>15.414</v>
      </c>
      <c r="M11085">
        <v>15519.875</v>
      </c>
      <c r="N11085">
        <v>6329413</v>
      </c>
      <c r="O11085">
        <v>22.045000000000002</v>
      </c>
      <c r="P11085">
        <v>30.195</v>
      </c>
      <c r="Q11085">
        <v>7743.5119999999997</v>
      </c>
      <c r="R11085">
        <v>3158008</v>
      </c>
      <c r="S11085">
        <v>0.14799999999999999</v>
      </c>
      <c r="T11085">
        <v>6.1360000000000001</v>
      </c>
      <c r="U11085">
        <v>51.896999999999998</v>
      </c>
      <c r="V11085">
        <v>21165</v>
      </c>
      <c r="W11085">
        <f t="shared" si="446"/>
        <v>83</v>
      </c>
      <c r="X11085">
        <f t="shared" si="447"/>
        <v>14789.492079999998</v>
      </c>
      <c r="Y11085">
        <f t="shared" si="448"/>
        <v>159.29979999999998</v>
      </c>
    </row>
    <row r="11086" spans="1:25" x14ac:dyDescent="0.2">
      <c r="A11086" t="s">
        <v>9864</v>
      </c>
      <c r="B11086" t="s">
        <v>1430</v>
      </c>
      <c r="C11086">
        <v>6</v>
      </c>
      <c r="D11086">
        <v>9</v>
      </c>
      <c r="E11086" t="s">
        <v>10498</v>
      </c>
      <c r="F11086">
        <v>276.52199999999999</v>
      </c>
      <c r="G11086">
        <v>128.28100000000001</v>
      </c>
      <c r="H11086">
        <v>47.552999999999997</v>
      </c>
      <c r="I11086">
        <v>35472.489000000001</v>
      </c>
      <c r="J11086">
        <v>14466614</v>
      </c>
      <c r="K11086">
        <v>13.619</v>
      </c>
      <c r="L11086">
        <v>4.8899999999999997</v>
      </c>
      <c r="M11086">
        <v>3765.8290000000002</v>
      </c>
      <c r="N11086">
        <v>1535804</v>
      </c>
      <c r="O11086">
        <v>4.9089999999999998</v>
      </c>
      <c r="P11086">
        <v>9.7279999999999998</v>
      </c>
      <c r="Q11086">
        <v>1357.3130000000001</v>
      </c>
      <c r="R11086">
        <v>553548</v>
      </c>
      <c r="S11086">
        <v>4.7E-2</v>
      </c>
      <c r="T11086">
        <v>3.4790000000000001</v>
      </c>
      <c r="U11086">
        <v>13.131</v>
      </c>
      <c r="V11086">
        <v>5355</v>
      </c>
      <c r="W11086">
        <f t="shared" si="446"/>
        <v>21</v>
      </c>
      <c r="X11086">
        <f t="shared" si="447"/>
        <v>1442.33617</v>
      </c>
      <c r="Y11086">
        <f t="shared" si="448"/>
        <v>29.719799999999996</v>
      </c>
    </row>
    <row r="11087" spans="1:25" x14ac:dyDescent="0.2">
      <c r="A11087" t="s">
        <v>9864</v>
      </c>
      <c r="B11087" t="s">
        <v>1430</v>
      </c>
      <c r="C11087">
        <v>6</v>
      </c>
      <c r="D11087">
        <v>11</v>
      </c>
      <c r="E11087" t="s">
        <v>10499</v>
      </c>
      <c r="F11087">
        <v>229.97</v>
      </c>
      <c r="G11087">
        <v>93.224999999999994</v>
      </c>
      <c r="H11087">
        <v>37.543999999999997</v>
      </c>
      <c r="I11087">
        <v>21438.963</v>
      </c>
      <c r="J11087">
        <v>8743373</v>
      </c>
      <c r="K11087">
        <v>25.152000000000001</v>
      </c>
      <c r="L11087">
        <v>11.273999999999999</v>
      </c>
      <c r="M11087">
        <v>5784.1710000000003</v>
      </c>
      <c r="N11087">
        <v>2358937</v>
      </c>
      <c r="O11087">
        <v>8.718</v>
      </c>
      <c r="P11087">
        <v>18.818000000000001</v>
      </c>
      <c r="Q11087">
        <v>2004.883</v>
      </c>
      <c r="R11087">
        <v>817644</v>
      </c>
      <c r="S11087">
        <v>0.11700000000000001</v>
      </c>
      <c r="T11087">
        <v>5.4589999999999996</v>
      </c>
      <c r="U11087">
        <v>26.885999999999999</v>
      </c>
      <c r="V11087">
        <v>10965</v>
      </c>
      <c r="W11087">
        <f t="shared" si="446"/>
        <v>43</v>
      </c>
      <c r="X11087">
        <f t="shared" si="447"/>
        <v>2795.75747</v>
      </c>
      <c r="Y11087">
        <f t="shared" si="448"/>
        <v>75.699799999999996</v>
      </c>
    </row>
    <row r="11088" spans="1:25" x14ac:dyDescent="0.2">
      <c r="A11088" t="s">
        <v>9864</v>
      </c>
      <c r="B11088" t="s">
        <v>1430</v>
      </c>
      <c r="C11088">
        <v>6</v>
      </c>
      <c r="D11088">
        <v>12</v>
      </c>
      <c r="E11088" t="s">
        <v>10500</v>
      </c>
      <c r="F11088">
        <v>267.214</v>
      </c>
      <c r="G11088">
        <v>82.802000000000007</v>
      </c>
      <c r="H11088">
        <v>41.173999999999999</v>
      </c>
      <c r="I11088">
        <v>22125.753000000001</v>
      </c>
      <c r="J11088">
        <v>9023464</v>
      </c>
      <c r="K11088">
        <v>20.678999999999998</v>
      </c>
      <c r="L11088">
        <v>10.741</v>
      </c>
      <c r="M11088">
        <v>5525.6270000000004</v>
      </c>
      <c r="N11088">
        <v>2253496</v>
      </c>
      <c r="O11088">
        <v>3.4009999999999998</v>
      </c>
      <c r="P11088">
        <v>10.347</v>
      </c>
      <c r="Q11088">
        <v>908.69799999999998</v>
      </c>
      <c r="R11088">
        <v>370591</v>
      </c>
      <c r="S11088">
        <v>2.5999999999999999E-2</v>
      </c>
      <c r="T11088">
        <v>2.5619999999999998</v>
      </c>
      <c r="U11088">
        <v>6.8780000000000001</v>
      </c>
      <c r="V11088">
        <v>2805</v>
      </c>
      <c r="W11088">
        <f t="shared" si="446"/>
        <v>11</v>
      </c>
      <c r="X11088">
        <f t="shared" si="447"/>
        <v>504.73081999999982</v>
      </c>
      <c r="Y11088">
        <f t="shared" si="448"/>
        <v>8.819799999999999</v>
      </c>
    </row>
    <row r="11089" spans="1:25" x14ac:dyDescent="0.2">
      <c r="A11089" t="s">
        <v>9864</v>
      </c>
      <c r="B11089" t="s">
        <v>1430</v>
      </c>
      <c r="C11089">
        <v>6</v>
      </c>
      <c r="D11089">
        <v>13</v>
      </c>
      <c r="E11089" t="s">
        <v>10501</v>
      </c>
      <c r="F11089">
        <v>260.98599999999999</v>
      </c>
      <c r="G11089">
        <v>82.123000000000005</v>
      </c>
      <c r="H11089">
        <v>40.408999999999999</v>
      </c>
      <c r="I11089">
        <v>21432.960999999999</v>
      </c>
      <c r="J11089">
        <v>8740925</v>
      </c>
      <c r="K11089">
        <v>13.407</v>
      </c>
      <c r="L11089">
        <v>7.1059999999999999</v>
      </c>
      <c r="M11089">
        <v>3499.078</v>
      </c>
      <c r="N11089">
        <v>1427016</v>
      </c>
      <c r="O11089">
        <v>3.1349999999999998</v>
      </c>
      <c r="P11089">
        <v>7.6959999999999997</v>
      </c>
      <c r="Q11089">
        <v>818.17399999999998</v>
      </c>
      <c r="R11089">
        <v>333673</v>
      </c>
      <c r="S11089">
        <v>2.9000000000000001E-2</v>
      </c>
      <c r="T11089">
        <v>2.7069999999999999</v>
      </c>
      <c r="U11089">
        <v>7.5030000000000001</v>
      </c>
      <c r="V11089">
        <v>3060</v>
      </c>
      <c r="W11089">
        <f t="shared" si="446"/>
        <v>12</v>
      </c>
      <c r="X11089">
        <f t="shared" si="447"/>
        <v>315.53565999999984</v>
      </c>
      <c r="Y11089">
        <f t="shared" si="448"/>
        <v>10.909799999999999</v>
      </c>
    </row>
    <row r="11090" spans="1:25" x14ac:dyDescent="0.2">
      <c r="A11090" t="s">
        <v>9864</v>
      </c>
      <c r="B11090" t="s">
        <v>1430</v>
      </c>
      <c r="C11090">
        <v>6</v>
      </c>
      <c r="D11090">
        <v>14</v>
      </c>
      <c r="E11090" t="s">
        <v>10502</v>
      </c>
      <c r="F11090">
        <v>304.84500000000003</v>
      </c>
      <c r="G11090">
        <v>75.742999999999995</v>
      </c>
      <c r="H11090">
        <v>31.117999999999999</v>
      </c>
      <c r="I11090">
        <v>23089.776000000002</v>
      </c>
      <c r="J11090">
        <v>9416618</v>
      </c>
      <c r="K11090">
        <v>6.883</v>
      </c>
      <c r="L11090">
        <v>3.524</v>
      </c>
      <c r="M11090">
        <v>2098.2049999999999</v>
      </c>
      <c r="N11090">
        <v>855703</v>
      </c>
      <c r="O11090">
        <v>3.4390000000000001</v>
      </c>
      <c r="P11090">
        <v>10.205</v>
      </c>
      <c r="Q11090">
        <v>1048.2719999999999</v>
      </c>
      <c r="R11090">
        <v>427513</v>
      </c>
      <c r="S11090">
        <v>2.3E-2</v>
      </c>
      <c r="T11090">
        <v>2.399</v>
      </c>
      <c r="U11090">
        <v>6.8780000000000001</v>
      </c>
      <c r="V11090">
        <v>2805</v>
      </c>
      <c r="W11090">
        <f t="shared" ref="W11090:W11153" si="449">V11090/255</f>
        <v>11</v>
      </c>
      <c r="X11090">
        <f t="shared" si="447"/>
        <v>796.44047999999975</v>
      </c>
      <c r="Y11090">
        <f t="shared" si="448"/>
        <v>8.819799999999999</v>
      </c>
    </row>
    <row r="11091" spans="1:25" x14ac:dyDescent="0.2">
      <c r="A11091" t="s">
        <v>9864</v>
      </c>
      <c r="B11091" t="s">
        <v>1430</v>
      </c>
      <c r="C11091">
        <v>6</v>
      </c>
      <c r="D11091">
        <v>15</v>
      </c>
      <c r="E11091" t="s">
        <v>10503</v>
      </c>
      <c r="F11091">
        <v>263.34699999999998</v>
      </c>
      <c r="G11091">
        <v>77.936999999999998</v>
      </c>
      <c r="H11091">
        <v>41.304000000000002</v>
      </c>
      <c r="I11091">
        <v>20524.387999999999</v>
      </c>
      <c r="J11091">
        <v>8370385</v>
      </c>
      <c r="K11091">
        <v>14.628</v>
      </c>
      <c r="L11091">
        <v>8.15</v>
      </c>
      <c r="M11091">
        <v>3852.373</v>
      </c>
      <c r="N11091">
        <v>1571099</v>
      </c>
      <c r="O11091">
        <v>2.74</v>
      </c>
      <c r="P11091">
        <v>8.6189999999999998</v>
      </c>
      <c r="Q11091">
        <v>721.55700000000002</v>
      </c>
      <c r="R11091">
        <v>294270</v>
      </c>
      <c r="S11091">
        <v>1.7000000000000001E-2</v>
      </c>
      <c r="T11091">
        <v>2.0590000000000002</v>
      </c>
      <c r="U11091">
        <v>4.3769999999999998</v>
      </c>
      <c r="V11091">
        <v>1785</v>
      </c>
      <c r="W11091">
        <f t="shared" si="449"/>
        <v>7</v>
      </c>
      <c r="X11091">
        <f t="shared" si="447"/>
        <v>113.60612999999994</v>
      </c>
      <c r="Y11091">
        <f t="shared" si="448"/>
        <v>0.45979999999999943</v>
      </c>
    </row>
    <row r="11092" spans="1:25" x14ac:dyDescent="0.2">
      <c r="A11092" t="s">
        <v>9864</v>
      </c>
      <c r="B11092" t="s">
        <v>1430</v>
      </c>
      <c r="C11092">
        <v>6</v>
      </c>
      <c r="D11092">
        <v>16</v>
      </c>
      <c r="E11092" t="s">
        <v>6874</v>
      </c>
      <c r="F11092">
        <v>262.81799999999998</v>
      </c>
      <c r="G11092">
        <v>66.519000000000005</v>
      </c>
      <c r="H11092">
        <v>36.436</v>
      </c>
      <c r="I11092">
        <v>17482.332999999999</v>
      </c>
      <c r="J11092">
        <v>7129755</v>
      </c>
      <c r="K11092">
        <v>19.771000000000001</v>
      </c>
      <c r="L11092">
        <v>8.5459999999999994</v>
      </c>
      <c r="M11092">
        <v>5196.3010000000004</v>
      </c>
      <c r="N11092">
        <v>2119188</v>
      </c>
      <c r="O11092">
        <v>3.4980000000000002</v>
      </c>
      <c r="P11092">
        <v>8.8849999999999998</v>
      </c>
      <c r="Q11092">
        <v>919.31500000000005</v>
      </c>
      <c r="R11092">
        <v>374921</v>
      </c>
      <c r="S11092">
        <v>3.3000000000000002E-2</v>
      </c>
      <c r="T11092">
        <v>2.9140000000000001</v>
      </c>
      <c r="U11092">
        <v>8.7539999999999996</v>
      </c>
      <c r="V11092">
        <v>3570</v>
      </c>
      <c r="W11092">
        <f t="shared" si="449"/>
        <v>14</v>
      </c>
      <c r="X11092">
        <f t="shared" si="447"/>
        <v>526.92034999999998</v>
      </c>
      <c r="Y11092">
        <f t="shared" si="448"/>
        <v>15.089799999999999</v>
      </c>
    </row>
    <row r="11093" spans="1:25" x14ac:dyDescent="0.2">
      <c r="A11093" t="s">
        <v>9864</v>
      </c>
      <c r="B11093" t="s">
        <v>1430</v>
      </c>
      <c r="C11093">
        <v>6</v>
      </c>
      <c r="D11093">
        <v>19</v>
      </c>
      <c r="E11093" t="s">
        <v>10504</v>
      </c>
      <c r="F11093">
        <v>138.20599999999999</v>
      </c>
      <c r="G11093">
        <v>82.649000000000001</v>
      </c>
      <c r="H11093">
        <v>37.954000000000001</v>
      </c>
      <c r="I11093">
        <v>11422.645</v>
      </c>
      <c r="J11093">
        <v>4658455</v>
      </c>
      <c r="K11093">
        <v>20.13</v>
      </c>
      <c r="L11093">
        <v>10.43</v>
      </c>
      <c r="M11093">
        <v>2782.0349999999999</v>
      </c>
      <c r="N11093">
        <v>1134587</v>
      </c>
      <c r="O11093">
        <v>4.0620000000000003</v>
      </c>
      <c r="P11093">
        <v>10.592000000000001</v>
      </c>
      <c r="Q11093">
        <v>561.447</v>
      </c>
      <c r="R11093">
        <v>228973</v>
      </c>
      <c r="S11093">
        <v>4.4999999999999998E-2</v>
      </c>
      <c r="T11093">
        <v>3.3959999999999999</v>
      </c>
      <c r="U11093">
        <v>6.2530000000000001</v>
      </c>
      <c r="V11093">
        <v>2550</v>
      </c>
      <c r="W11093">
        <f t="shared" si="449"/>
        <v>10</v>
      </c>
      <c r="X11093">
        <f t="shared" si="447"/>
        <v>0</v>
      </c>
      <c r="Y11093">
        <f t="shared" si="448"/>
        <v>6.7297999999999991</v>
      </c>
    </row>
    <row r="11094" spans="1:25" x14ac:dyDescent="0.2">
      <c r="A11094" t="s">
        <v>9864</v>
      </c>
      <c r="B11094" t="s">
        <v>1430</v>
      </c>
      <c r="C11094">
        <v>6</v>
      </c>
      <c r="D11094">
        <v>20</v>
      </c>
      <c r="E11094" t="s">
        <v>10505</v>
      </c>
      <c r="F11094">
        <v>293.08999999999997</v>
      </c>
      <c r="G11094">
        <v>67.741</v>
      </c>
      <c r="H11094">
        <v>37.81</v>
      </c>
      <c r="I11094">
        <v>19854.357</v>
      </c>
      <c r="J11094">
        <v>8097129</v>
      </c>
      <c r="K11094">
        <v>8.6449999999999996</v>
      </c>
      <c r="L11094">
        <v>5.0419999999999998</v>
      </c>
      <c r="M11094">
        <v>2533.6889999999999</v>
      </c>
      <c r="N11094">
        <v>1033305</v>
      </c>
      <c r="O11094">
        <v>2.3199999999999998</v>
      </c>
      <c r="P11094">
        <v>7.157</v>
      </c>
      <c r="Q11094">
        <v>680.08600000000001</v>
      </c>
      <c r="R11094">
        <v>277357</v>
      </c>
      <c r="S11094">
        <v>1.2999999999999999E-2</v>
      </c>
      <c r="T11094">
        <v>1.8069999999999999</v>
      </c>
      <c r="U11094">
        <v>3.7519999999999998</v>
      </c>
      <c r="V11094">
        <v>1530</v>
      </c>
      <c r="W11094">
        <f t="shared" si="449"/>
        <v>6</v>
      </c>
      <c r="X11094">
        <f t="shared" si="447"/>
        <v>26.93173999999993</v>
      </c>
      <c r="Y11094">
        <f t="shared" si="448"/>
        <v>0</v>
      </c>
    </row>
    <row r="11095" spans="1:25" x14ac:dyDescent="0.2">
      <c r="A11095" t="s">
        <v>9864</v>
      </c>
      <c r="B11095" t="s">
        <v>1430</v>
      </c>
      <c r="C11095">
        <v>6</v>
      </c>
      <c r="D11095">
        <v>21</v>
      </c>
      <c r="E11095" t="s">
        <v>10506</v>
      </c>
      <c r="F11095">
        <v>129.23099999999999</v>
      </c>
      <c r="G11095">
        <v>80.936000000000007</v>
      </c>
      <c r="H11095">
        <v>35.720999999999997</v>
      </c>
      <c r="I11095">
        <v>10459.436</v>
      </c>
      <c r="J11095">
        <v>4265633</v>
      </c>
      <c r="K11095">
        <v>21.385000000000002</v>
      </c>
      <c r="L11095">
        <v>10.7</v>
      </c>
      <c r="M11095">
        <v>2763.598</v>
      </c>
      <c r="N11095">
        <v>1127068</v>
      </c>
      <c r="O11095">
        <v>3.2909999999999999</v>
      </c>
      <c r="P11095">
        <v>10.808</v>
      </c>
      <c r="Q11095">
        <v>425.25200000000001</v>
      </c>
      <c r="R11095">
        <v>173429</v>
      </c>
      <c r="S11095">
        <v>2.4E-2</v>
      </c>
      <c r="T11095">
        <v>2.484</v>
      </c>
      <c r="U11095">
        <v>3.1259999999999999</v>
      </c>
      <c r="V11095">
        <v>1275</v>
      </c>
      <c r="W11095">
        <f t="shared" si="449"/>
        <v>5</v>
      </c>
      <c r="X11095">
        <f t="shared" si="447"/>
        <v>0</v>
      </c>
      <c r="Y11095">
        <f t="shared" si="448"/>
        <v>0</v>
      </c>
    </row>
    <row r="11096" spans="1:25" x14ac:dyDescent="0.2">
      <c r="A11096" t="s">
        <v>9864</v>
      </c>
      <c r="B11096" t="s">
        <v>1430</v>
      </c>
      <c r="C11096">
        <v>6</v>
      </c>
      <c r="D11096">
        <v>22</v>
      </c>
      <c r="E11096" t="s">
        <v>10507</v>
      </c>
      <c r="F11096">
        <v>246.78200000000001</v>
      </c>
      <c r="G11096">
        <v>65.882999999999996</v>
      </c>
      <c r="H11096">
        <v>33.344000000000001</v>
      </c>
      <c r="I11096">
        <v>16258.601000000001</v>
      </c>
      <c r="J11096">
        <v>6630685</v>
      </c>
      <c r="K11096">
        <v>10.73</v>
      </c>
      <c r="L11096">
        <v>5.8019999999999996</v>
      </c>
      <c r="M11096">
        <v>2648.0709999999999</v>
      </c>
      <c r="N11096">
        <v>1079953</v>
      </c>
      <c r="O11096">
        <v>2.8839999999999999</v>
      </c>
      <c r="P11096">
        <v>10.02</v>
      </c>
      <c r="Q11096">
        <v>711.79300000000001</v>
      </c>
      <c r="R11096">
        <v>290288</v>
      </c>
      <c r="S11096">
        <v>1.4999999999999999E-2</v>
      </c>
      <c r="T11096">
        <v>1.9690000000000001</v>
      </c>
      <c r="U11096">
        <v>3.7519999999999998</v>
      </c>
      <c r="V11096">
        <v>1530</v>
      </c>
      <c r="W11096">
        <f t="shared" si="449"/>
        <v>6</v>
      </c>
      <c r="X11096">
        <f t="shared" si="447"/>
        <v>93.199369999999917</v>
      </c>
      <c r="Y11096">
        <f t="shared" si="448"/>
        <v>0</v>
      </c>
    </row>
    <row r="11097" spans="1:25" x14ac:dyDescent="0.2">
      <c r="A11097" t="s">
        <v>9864</v>
      </c>
      <c r="B11097" t="s">
        <v>1430</v>
      </c>
      <c r="C11097">
        <v>6</v>
      </c>
      <c r="D11097">
        <v>23</v>
      </c>
      <c r="E11097" t="s">
        <v>4093</v>
      </c>
      <c r="F11097">
        <v>403.06400000000002</v>
      </c>
      <c r="G11097">
        <v>49.344000000000001</v>
      </c>
      <c r="H11097">
        <v>27.148</v>
      </c>
      <c r="I11097">
        <v>19888.84</v>
      </c>
      <c r="J11097">
        <v>8111192</v>
      </c>
      <c r="K11097">
        <v>55.652000000000001</v>
      </c>
      <c r="L11097">
        <v>20.32</v>
      </c>
      <c r="M11097">
        <v>22431.469000000001</v>
      </c>
      <c r="N11097">
        <v>9148143</v>
      </c>
      <c r="O11097">
        <v>20.154</v>
      </c>
      <c r="P11097">
        <v>30.189</v>
      </c>
      <c r="Q11097">
        <v>8123.3159999999998</v>
      </c>
      <c r="R11097">
        <v>3312902</v>
      </c>
      <c r="S11097">
        <v>0.16300000000000001</v>
      </c>
      <c r="T11097">
        <v>6.4429999999999996</v>
      </c>
      <c r="U11097">
        <v>65.653000000000006</v>
      </c>
      <c r="V11097">
        <v>26775</v>
      </c>
      <c r="W11097">
        <f t="shared" si="449"/>
        <v>105</v>
      </c>
      <c r="X11097">
        <f t="shared" si="447"/>
        <v>15583.282439999999</v>
      </c>
      <c r="Y11097">
        <f t="shared" si="448"/>
        <v>205.27979999999999</v>
      </c>
    </row>
    <row r="11098" spans="1:25" x14ac:dyDescent="0.2">
      <c r="A11098" t="s">
        <v>9864</v>
      </c>
      <c r="B11098" t="s">
        <v>1430</v>
      </c>
      <c r="C11098">
        <v>6</v>
      </c>
      <c r="D11098">
        <v>24</v>
      </c>
      <c r="E11098" t="s">
        <v>9526</v>
      </c>
      <c r="F11098">
        <v>173.67699999999999</v>
      </c>
      <c r="G11098">
        <v>49.054000000000002</v>
      </c>
      <c r="H11098">
        <v>26.931000000000001</v>
      </c>
      <c r="I11098">
        <v>8519.4680000000008</v>
      </c>
      <c r="J11098">
        <v>3474463</v>
      </c>
      <c r="K11098">
        <v>16.725999999999999</v>
      </c>
      <c r="L11098">
        <v>6.6589999999999998</v>
      </c>
      <c r="M11098">
        <v>2904.989</v>
      </c>
      <c r="N11098">
        <v>1184731</v>
      </c>
      <c r="O11098">
        <v>3.4430000000000001</v>
      </c>
      <c r="P11098">
        <v>7.8639999999999999</v>
      </c>
      <c r="Q11098">
        <v>598.01199999999994</v>
      </c>
      <c r="R11098">
        <v>243885</v>
      </c>
      <c r="S11098">
        <v>3.2000000000000001E-2</v>
      </c>
      <c r="T11098">
        <v>2.8740000000000001</v>
      </c>
      <c r="U11098">
        <v>5.6269999999999998</v>
      </c>
      <c r="V11098">
        <v>2295</v>
      </c>
      <c r="W11098">
        <f t="shared" si="449"/>
        <v>9</v>
      </c>
      <c r="X11098">
        <f t="shared" si="447"/>
        <v>0</v>
      </c>
      <c r="Y11098">
        <f t="shared" si="448"/>
        <v>4.6397999999999993</v>
      </c>
    </row>
    <row r="11099" spans="1:25" x14ac:dyDescent="0.2">
      <c r="A11099" t="s">
        <v>9864</v>
      </c>
      <c r="B11099" t="s">
        <v>1430</v>
      </c>
      <c r="C11099">
        <v>6</v>
      </c>
      <c r="D11099">
        <v>25</v>
      </c>
      <c r="E11099" t="s">
        <v>10508</v>
      </c>
      <c r="F11099">
        <v>115.726</v>
      </c>
      <c r="G11099">
        <v>53.432000000000002</v>
      </c>
      <c r="H11099">
        <v>24.530999999999999</v>
      </c>
      <c r="I11099">
        <v>6183.4139999999998</v>
      </c>
      <c r="J11099">
        <v>2521759</v>
      </c>
      <c r="K11099">
        <v>15.778</v>
      </c>
      <c r="L11099">
        <v>8.06</v>
      </c>
      <c r="M11099">
        <v>1825.895</v>
      </c>
      <c r="N11099">
        <v>744648</v>
      </c>
      <c r="O11099">
        <v>3.1760000000000002</v>
      </c>
      <c r="P11099">
        <v>8.0310000000000006</v>
      </c>
      <c r="Q11099">
        <v>367.58499999999998</v>
      </c>
      <c r="R11099">
        <v>149911</v>
      </c>
      <c r="S11099">
        <v>3.2000000000000001E-2</v>
      </c>
      <c r="T11099">
        <v>2.875</v>
      </c>
      <c r="U11099">
        <v>3.7519999999999998</v>
      </c>
      <c r="V11099">
        <v>1530</v>
      </c>
      <c r="W11099">
        <f t="shared" si="449"/>
        <v>6</v>
      </c>
      <c r="X11099">
        <f t="shared" ref="X11099:X11162" si="450">(MAX(0, (Q11099-667.2)))*2.09</f>
        <v>0</v>
      </c>
      <c r="Y11099">
        <f t="shared" ref="Y11099:Y11162" si="451">(MAX(0, (W11099-6.78)))*2.09</f>
        <v>0</v>
      </c>
    </row>
    <row r="11100" spans="1:25" x14ac:dyDescent="0.2">
      <c r="A11100" t="s">
        <v>9864</v>
      </c>
      <c r="B11100" t="s">
        <v>1430</v>
      </c>
      <c r="C11100">
        <v>7</v>
      </c>
      <c r="D11100">
        <v>2</v>
      </c>
      <c r="E11100" t="s">
        <v>3826</v>
      </c>
      <c r="F11100">
        <v>238.75399999999999</v>
      </c>
      <c r="G11100">
        <v>103.917</v>
      </c>
      <c r="H11100">
        <v>42.822000000000003</v>
      </c>
      <c r="I11100">
        <v>24810.532999999999</v>
      </c>
      <c r="J11100">
        <v>10118388</v>
      </c>
      <c r="K11100">
        <v>46.737000000000002</v>
      </c>
      <c r="L11100">
        <v>17.443000000000001</v>
      </c>
      <c r="M11100">
        <v>11158.589</v>
      </c>
      <c r="N11100">
        <v>4550766</v>
      </c>
      <c r="O11100">
        <v>6.3339999999999996</v>
      </c>
      <c r="P11100">
        <v>16.782</v>
      </c>
      <c r="Q11100">
        <v>1512.2760000000001</v>
      </c>
      <c r="R11100">
        <v>616746</v>
      </c>
      <c r="S11100">
        <v>5.5E-2</v>
      </c>
      <c r="T11100">
        <v>3.7440000000000002</v>
      </c>
      <c r="U11100">
        <v>13.131</v>
      </c>
      <c r="V11100">
        <v>5355</v>
      </c>
      <c r="W11100">
        <f t="shared" si="449"/>
        <v>21</v>
      </c>
      <c r="X11100">
        <f t="shared" si="450"/>
        <v>1766.20884</v>
      </c>
      <c r="Y11100">
        <f t="shared" si="451"/>
        <v>29.719799999999996</v>
      </c>
    </row>
    <row r="11101" spans="1:25" x14ac:dyDescent="0.2">
      <c r="A11101" t="s">
        <v>9864</v>
      </c>
      <c r="B11101" t="s">
        <v>1430</v>
      </c>
      <c r="C11101">
        <v>7</v>
      </c>
      <c r="D11101">
        <v>7</v>
      </c>
      <c r="E11101" t="s">
        <v>10509</v>
      </c>
      <c r="F11101">
        <v>275.06299999999999</v>
      </c>
      <c r="G11101">
        <v>107.268</v>
      </c>
      <c r="H11101">
        <v>41.067</v>
      </c>
      <c r="I11101">
        <v>29505.358</v>
      </c>
      <c r="J11101">
        <v>12033061</v>
      </c>
      <c r="K11101">
        <v>50.280999999999999</v>
      </c>
      <c r="L11101">
        <v>19.556999999999999</v>
      </c>
      <c r="M11101">
        <v>13830.501</v>
      </c>
      <c r="N11101">
        <v>5640442</v>
      </c>
      <c r="O11101">
        <v>5.3330000000000002</v>
      </c>
      <c r="P11101">
        <v>12.417999999999999</v>
      </c>
      <c r="Q11101">
        <v>1466.85</v>
      </c>
      <c r="R11101">
        <v>598220</v>
      </c>
      <c r="S11101">
        <v>6.4000000000000001E-2</v>
      </c>
      <c r="T11101">
        <v>4.0279999999999996</v>
      </c>
      <c r="U11101">
        <v>17.507000000000001</v>
      </c>
      <c r="V11101">
        <v>7140</v>
      </c>
      <c r="W11101">
        <f t="shared" si="449"/>
        <v>28</v>
      </c>
      <c r="X11101">
        <f t="shared" si="450"/>
        <v>1671.2684999999997</v>
      </c>
      <c r="Y11101">
        <f t="shared" si="451"/>
        <v>44.349799999999995</v>
      </c>
    </row>
    <row r="11102" spans="1:25" x14ac:dyDescent="0.2">
      <c r="A11102" t="s">
        <v>9864</v>
      </c>
      <c r="B11102" t="s">
        <v>1430</v>
      </c>
      <c r="C11102">
        <v>7</v>
      </c>
      <c r="D11102">
        <v>9</v>
      </c>
      <c r="E11102" t="s">
        <v>10510</v>
      </c>
      <c r="F11102">
        <v>313.63400000000001</v>
      </c>
      <c r="G11102">
        <v>74.622</v>
      </c>
      <c r="H11102">
        <v>34.427999999999997</v>
      </c>
      <c r="I11102">
        <v>23403.956999999999</v>
      </c>
      <c r="J11102">
        <v>9544749</v>
      </c>
      <c r="K11102">
        <v>45.459000000000003</v>
      </c>
      <c r="L11102">
        <v>23.504000000000001</v>
      </c>
      <c r="M11102">
        <v>14257.489</v>
      </c>
      <c r="N11102">
        <v>5814579</v>
      </c>
      <c r="O11102">
        <v>2.6840000000000002</v>
      </c>
      <c r="P11102">
        <v>7.2839999999999998</v>
      </c>
      <c r="Q11102">
        <v>841.74599999999998</v>
      </c>
      <c r="R11102">
        <v>343286</v>
      </c>
      <c r="S11102">
        <v>1.7999999999999999E-2</v>
      </c>
      <c r="T11102">
        <v>2.1389999999999998</v>
      </c>
      <c r="U11102">
        <v>5.6269999999999998</v>
      </c>
      <c r="V11102">
        <v>2295</v>
      </c>
      <c r="W11102">
        <f t="shared" si="449"/>
        <v>9</v>
      </c>
      <c r="X11102">
        <f t="shared" si="450"/>
        <v>364.80113999999986</v>
      </c>
      <c r="Y11102">
        <f t="shared" si="451"/>
        <v>4.6397999999999993</v>
      </c>
    </row>
    <row r="11103" spans="1:25" x14ac:dyDescent="0.2">
      <c r="A11103" t="s">
        <v>9864</v>
      </c>
      <c r="B11103" t="s">
        <v>1430</v>
      </c>
      <c r="C11103">
        <v>7</v>
      </c>
      <c r="D11103">
        <v>10</v>
      </c>
      <c r="E11103" t="s">
        <v>10511</v>
      </c>
      <c r="F11103">
        <v>64.822000000000003</v>
      </c>
      <c r="G11103">
        <v>74.784000000000006</v>
      </c>
      <c r="H11103">
        <v>50.850999999999999</v>
      </c>
      <c r="I11103">
        <v>4847.6099999999997</v>
      </c>
      <c r="J11103">
        <v>1976983</v>
      </c>
      <c r="K11103">
        <v>31.228000000000002</v>
      </c>
      <c r="L11103">
        <v>20.094999999999999</v>
      </c>
      <c r="M11103">
        <v>2024.239</v>
      </c>
      <c r="N11103">
        <v>825538</v>
      </c>
      <c r="O11103">
        <v>3.5179999999999998</v>
      </c>
      <c r="P11103">
        <v>10.047000000000001</v>
      </c>
      <c r="Q11103">
        <v>228.06299999999999</v>
      </c>
      <c r="R11103">
        <v>93010</v>
      </c>
      <c r="S11103">
        <v>0.01</v>
      </c>
      <c r="T11103">
        <v>1.5680000000000001</v>
      </c>
      <c r="U11103">
        <v>0.625</v>
      </c>
      <c r="V11103">
        <v>255</v>
      </c>
      <c r="W11103">
        <f t="shared" si="449"/>
        <v>1</v>
      </c>
      <c r="X11103">
        <f t="shared" si="450"/>
        <v>0</v>
      </c>
      <c r="Y11103">
        <f t="shared" si="451"/>
        <v>0</v>
      </c>
    </row>
    <row r="11104" spans="1:25" x14ac:dyDescent="0.2">
      <c r="A11104" t="s">
        <v>9864</v>
      </c>
      <c r="B11104" t="s">
        <v>1430</v>
      </c>
      <c r="C11104">
        <v>7</v>
      </c>
      <c r="D11104">
        <v>11</v>
      </c>
      <c r="E11104" t="s">
        <v>2576</v>
      </c>
      <c r="F11104">
        <v>196.964</v>
      </c>
      <c r="G11104">
        <v>112.455</v>
      </c>
      <c r="H11104">
        <v>50.389000000000003</v>
      </c>
      <c r="I11104">
        <v>22149.508000000002</v>
      </c>
      <c r="J11104">
        <v>9033152</v>
      </c>
      <c r="K11104">
        <v>14.403</v>
      </c>
      <c r="L11104">
        <v>8.8569999999999993</v>
      </c>
      <c r="M11104">
        <v>2836.7759999999998</v>
      </c>
      <c r="N11104">
        <v>1156912</v>
      </c>
      <c r="O11104">
        <v>3.698</v>
      </c>
      <c r="P11104">
        <v>12.412000000000001</v>
      </c>
      <c r="Q11104">
        <v>728.31500000000005</v>
      </c>
      <c r="R11104">
        <v>297026</v>
      </c>
      <c r="S11104">
        <v>1.9E-2</v>
      </c>
      <c r="T11104">
        <v>2.2040000000000002</v>
      </c>
      <c r="U11104">
        <v>3.7519999999999998</v>
      </c>
      <c r="V11104">
        <v>1530</v>
      </c>
      <c r="W11104">
        <f t="shared" si="449"/>
        <v>6</v>
      </c>
      <c r="X11104">
        <f t="shared" si="450"/>
        <v>127.73035000000002</v>
      </c>
      <c r="Y11104">
        <f t="shared" si="451"/>
        <v>0</v>
      </c>
    </row>
    <row r="11105" spans="1:25" x14ac:dyDescent="0.2">
      <c r="A11105" t="s">
        <v>9864</v>
      </c>
      <c r="B11105" t="s">
        <v>1430</v>
      </c>
      <c r="C11105">
        <v>7</v>
      </c>
      <c r="D11105">
        <v>12</v>
      </c>
      <c r="E11105" t="s">
        <v>2920</v>
      </c>
      <c r="F11105">
        <v>290.69499999999999</v>
      </c>
      <c r="G11105">
        <v>127.27500000000001</v>
      </c>
      <c r="H11105">
        <v>45.914999999999999</v>
      </c>
      <c r="I11105">
        <v>36998.048000000003</v>
      </c>
      <c r="J11105">
        <v>15088777</v>
      </c>
      <c r="K11105">
        <v>41.615000000000002</v>
      </c>
      <c r="L11105">
        <v>15.04</v>
      </c>
      <c r="M11105">
        <v>12097.251</v>
      </c>
      <c r="N11105">
        <v>4933577</v>
      </c>
      <c r="O11105">
        <v>14.4</v>
      </c>
      <c r="P11105">
        <v>25.989000000000001</v>
      </c>
      <c r="Q11105">
        <v>4186.1109999999999</v>
      </c>
      <c r="R11105">
        <v>1707206</v>
      </c>
      <c r="S11105">
        <v>0.13300000000000001</v>
      </c>
      <c r="T11105">
        <v>5.83</v>
      </c>
      <c r="U11105">
        <v>38.767000000000003</v>
      </c>
      <c r="V11105">
        <v>15810</v>
      </c>
      <c r="W11105">
        <f t="shared" si="449"/>
        <v>62</v>
      </c>
      <c r="X11105">
        <f t="shared" si="450"/>
        <v>7354.5239899999997</v>
      </c>
      <c r="Y11105">
        <f t="shared" si="451"/>
        <v>115.40979999999999</v>
      </c>
    </row>
    <row r="11106" spans="1:25" x14ac:dyDescent="0.2">
      <c r="A11106" t="s">
        <v>9864</v>
      </c>
      <c r="B11106" t="s">
        <v>1430</v>
      </c>
      <c r="C11106">
        <v>7</v>
      </c>
      <c r="D11106">
        <v>13</v>
      </c>
      <c r="E11106" t="s">
        <v>10512</v>
      </c>
      <c r="F11106">
        <v>216.61199999999999</v>
      </c>
      <c r="G11106">
        <v>108.682</v>
      </c>
      <c r="H11106">
        <v>44.222999999999999</v>
      </c>
      <c r="I11106">
        <v>23541.751</v>
      </c>
      <c r="J11106">
        <v>9600945</v>
      </c>
      <c r="K11106">
        <v>11.215</v>
      </c>
      <c r="L11106">
        <v>4.9509999999999996</v>
      </c>
      <c r="M11106">
        <v>2429.326</v>
      </c>
      <c r="N11106">
        <v>990743</v>
      </c>
      <c r="O11106">
        <v>3.6240000000000001</v>
      </c>
      <c r="P11106">
        <v>11.234999999999999</v>
      </c>
      <c r="Q11106">
        <v>784.92</v>
      </c>
      <c r="R11106">
        <v>320111</v>
      </c>
      <c r="S11106">
        <v>0.02</v>
      </c>
      <c r="T11106">
        <v>2.27</v>
      </c>
      <c r="U11106">
        <v>4.3769999999999998</v>
      </c>
      <c r="V11106">
        <v>1785</v>
      </c>
      <c r="W11106">
        <f t="shared" si="449"/>
        <v>7</v>
      </c>
      <c r="X11106">
        <f t="shared" si="450"/>
        <v>246.03479999999979</v>
      </c>
      <c r="Y11106">
        <f t="shared" si="451"/>
        <v>0.45979999999999943</v>
      </c>
    </row>
    <row r="11107" spans="1:25" x14ac:dyDescent="0.2">
      <c r="A11107" t="s">
        <v>9864</v>
      </c>
      <c r="B11107" t="s">
        <v>1430</v>
      </c>
      <c r="C11107">
        <v>7</v>
      </c>
      <c r="D11107">
        <v>14</v>
      </c>
      <c r="E11107" t="s">
        <v>2922</v>
      </c>
      <c r="F11107">
        <v>371.47899999999998</v>
      </c>
      <c r="G11107">
        <v>124.28</v>
      </c>
      <c r="H11107">
        <v>50.6</v>
      </c>
      <c r="I11107">
        <v>46167.582000000002</v>
      </c>
      <c r="J11107">
        <v>18828354</v>
      </c>
      <c r="K11107">
        <v>56.747</v>
      </c>
      <c r="L11107">
        <v>24.446999999999999</v>
      </c>
      <c r="M11107">
        <v>21080.33</v>
      </c>
      <c r="N11107">
        <v>8597113</v>
      </c>
      <c r="O11107">
        <v>21.57</v>
      </c>
      <c r="P11107">
        <v>35.337000000000003</v>
      </c>
      <c r="Q11107">
        <v>8012.6959999999999</v>
      </c>
      <c r="R11107">
        <v>3267788</v>
      </c>
      <c r="S11107">
        <v>0.13600000000000001</v>
      </c>
      <c r="T11107">
        <v>5.8949999999999996</v>
      </c>
      <c r="U11107">
        <v>50.646999999999998</v>
      </c>
      <c r="V11107">
        <v>20655</v>
      </c>
      <c r="W11107">
        <f t="shared" si="449"/>
        <v>81</v>
      </c>
      <c r="X11107">
        <f t="shared" si="450"/>
        <v>15352.08664</v>
      </c>
      <c r="Y11107">
        <f t="shared" si="451"/>
        <v>155.1198</v>
      </c>
    </row>
    <row r="11108" spans="1:25" x14ac:dyDescent="0.2">
      <c r="A11108" t="s">
        <v>9864</v>
      </c>
      <c r="B11108" t="s">
        <v>1430</v>
      </c>
      <c r="C11108">
        <v>7</v>
      </c>
      <c r="D11108">
        <v>15</v>
      </c>
      <c r="E11108" t="s">
        <v>10513</v>
      </c>
      <c r="F11108">
        <v>216.13399999999999</v>
      </c>
      <c r="G11108">
        <v>86.694999999999993</v>
      </c>
      <c r="H11108">
        <v>40.954999999999998</v>
      </c>
      <c r="I11108">
        <v>18737.642</v>
      </c>
      <c r="J11108">
        <v>7641703</v>
      </c>
      <c r="K11108">
        <v>63.643999999999998</v>
      </c>
      <c r="L11108">
        <v>32.146000000000001</v>
      </c>
      <c r="M11108">
        <v>13755.511</v>
      </c>
      <c r="N11108">
        <v>5609859</v>
      </c>
      <c r="O11108">
        <v>8.718</v>
      </c>
      <c r="P11108">
        <v>21.202000000000002</v>
      </c>
      <c r="Q11108">
        <v>1884.329</v>
      </c>
      <c r="R11108">
        <v>768479</v>
      </c>
      <c r="S11108">
        <v>8.1000000000000003E-2</v>
      </c>
      <c r="T11108">
        <v>4.5439999999999996</v>
      </c>
      <c r="U11108">
        <v>17.507000000000001</v>
      </c>
      <c r="V11108">
        <v>7140</v>
      </c>
      <c r="W11108">
        <f t="shared" si="449"/>
        <v>28</v>
      </c>
      <c r="X11108">
        <f t="shared" si="450"/>
        <v>2543.7996099999996</v>
      </c>
      <c r="Y11108">
        <f t="shared" si="451"/>
        <v>44.349799999999995</v>
      </c>
    </row>
    <row r="11109" spans="1:25" x14ac:dyDescent="0.2">
      <c r="A11109" t="s">
        <v>9864</v>
      </c>
      <c r="B11109" t="s">
        <v>1430</v>
      </c>
      <c r="C11109">
        <v>7</v>
      </c>
      <c r="D11109">
        <v>16</v>
      </c>
      <c r="E11109" t="s">
        <v>10514</v>
      </c>
      <c r="F11109">
        <v>228.72499999999999</v>
      </c>
      <c r="G11109">
        <v>117.71599999999999</v>
      </c>
      <c r="H11109">
        <v>44.866999999999997</v>
      </c>
      <c r="I11109">
        <v>26924.465</v>
      </c>
      <c r="J11109">
        <v>10980505</v>
      </c>
      <c r="K11109">
        <v>47.552999999999997</v>
      </c>
      <c r="L11109">
        <v>19.526</v>
      </c>
      <c r="M11109">
        <v>10876.547</v>
      </c>
      <c r="N11109">
        <v>4435742</v>
      </c>
      <c r="O11109">
        <v>8.9440000000000008</v>
      </c>
      <c r="P11109">
        <v>21.364999999999998</v>
      </c>
      <c r="Q11109">
        <v>2045.7360000000001</v>
      </c>
      <c r="R11109">
        <v>834305</v>
      </c>
      <c r="S11109">
        <v>0.09</v>
      </c>
      <c r="T11109">
        <v>4.7949999999999999</v>
      </c>
      <c r="U11109">
        <v>20.634</v>
      </c>
      <c r="V11109">
        <v>8415</v>
      </c>
      <c r="W11109">
        <f t="shared" si="449"/>
        <v>33</v>
      </c>
      <c r="X11109">
        <f t="shared" si="450"/>
        <v>2881.1402399999997</v>
      </c>
      <c r="Y11109">
        <f t="shared" si="451"/>
        <v>54.799799999999991</v>
      </c>
    </row>
    <row r="11110" spans="1:25" x14ac:dyDescent="0.2">
      <c r="A11110" t="s">
        <v>9864</v>
      </c>
      <c r="B11110" t="s">
        <v>1430</v>
      </c>
      <c r="C11110">
        <v>7</v>
      </c>
      <c r="D11110">
        <v>17</v>
      </c>
      <c r="E11110" t="s">
        <v>6726</v>
      </c>
      <c r="F11110">
        <v>111.739</v>
      </c>
      <c r="G11110">
        <v>117.75</v>
      </c>
      <c r="H11110">
        <v>52.509</v>
      </c>
      <c r="I11110">
        <v>13157.271000000001</v>
      </c>
      <c r="J11110">
        <v>5365881</v>
      </c>
      <c r="K11110">
        <v>16.492000000000001</v>
      </c>
      <c r="L11110">
        <v>7.3280000000000003</v>
      </c>
      <c r="M11110">
        <v>1842.777</v>
      </c>
      <c r="N11110">
        <v>751533</v>
      </c>
      <c r="O11110">
        <v>5.5350000000000001</v>
      </c>
      <c r="P11110">
        <v>15.614000000000001</v>
      </c>
      <c r="Q11110">
        <v>618.423</v>
      </c>
      <c r="R11110">
        <v>252209</v>
      </c>
      <c r="S11110">
        <v>5.6000000000000001E-2</v>
      </c>
      <c r="T11110">
        <v>3.7770000000000001</v>
      </c>
      <c r="U11110">
        <v>6.2530000000000001</v>
      </c>
      <c r="V11110">
        <v>2550</v>
      </c>
      <c r="W11110">
        <f t="shared" si="449"/>
        <v>10</v>
      </c>
      <c r="X11110">
        <f t="shared" si="450"/>
        <v>0</v>
      </c>
      <c r="Y11110">
        <f t="shared" si="451"/>
        <v>6.7297999999999991</v>
      </c>
    </row>
    <row r="11111" spans="1:25" x14ac:dyDescent="0.2">
      <c r="A11111" t="s">
        <v>9864</v>
      </c>
      <c r="B11111" t="s">
        <v>1430</v>
      </c>
      <c r="C11111">
        <v>7</v>
      </c>
      <c r="D11111">
        <v>18</v>
      </c>
      <c r="E11111" t="s">
        <v>10515</v>
      </c>
      <c r="F11111">
        <v>211.45500000000001</v>
      </c>
      <c r="G11111">
        <v>110.43</v>
      </c>
      <c r="H11111">
        <v>44.277000000000001</v>
      </c>
      <c r="I11111">
        <v>23351.080999999998</v>
      </c>
      <c r="J11111">
        <v>9523185</v>
      </c>
      <c r="K11111">
        <v>33.654000000000003</v>
      </c>
      <c r="L11111">
        <v>17.074000000000002</v>
      </c>
      <c r="M11111">
        <v>7116.2259999999997</v>
      </c>
      <c r="N11111">
        <v>2902184</v>
      </c>
      <c r="O11111">
        <v>3.91</v>
      </c>
      <c r="P11111">
        <v>11.305999999999999</v>
      </c>
      <c r="Q11111">
        <v>826.77800000000002</v>
      </c>
      <c r="R11111">
        <v>337182</v>
      </c>
      <c r="S11111">
        <v>3.5000000000000003E-2</v>
      </c>
      <c r="T11111">
        <v>3.008</v>
      </c>
      <c r="U11111">
        <v>7.5030000000000001</v>
      </c>
      <c r="V11111">
        <v>3060</v>
      </c>
      <c r="W11111">
        <f t="shared" si="449"/>
        <v>12</v>
      </c>
      <c r="X11111">
        <f t="shared" si="450"/>
        <v>333.51801999999992</v>
      </c>
      <c r="Y11111">
        <f t="shared" si="451"/>
        <v>10.909799999999999</v>
      </c>
    </row>
    <row r="11112" spans="1:25" x14ac:dyDescent="0.2">
      <c r="A11112" t="s">
        <v>9864</v>
      </c>
      <c r="B11112" t="s">
        <v>1430</v>
      </c>
      <c r="C11112">
        <v>7</v>
      </c>
      <c r="D11112">
        <v>19</v>
      </c>
      <c r="E11112" t="s">
        <v>10516</v>
      </c>
      <c r="F11112">
        <v>213.58600000000001</v>
      </c>
      <c r="G11112">
        <v>121.94499999999999</v>
      </c>
      <c r="H11112">
        <v>49.570999999999998</v>
      </c>
      <c r="I11112">
        <v>26045.773000000001</v>
      </c>
      <c r="J11112">
        <v>10622151</v>
      </c>
      <c r="K11112">
        <v>14.154999999999999</v>
      </c>
      <c r="L11112">
        <v>6.1909999999999998</v>
      </c>
      <c r="M11112">
        <v>3023.2919999999999</v>
      </c>
      <c r="N11112">
        <v>1232978</v>
      </c>
      <c r="O11112">
        <v>3.6709999999999998</v>
      </c>
      <c r="P11112">
        <v>10.571</v>
      </c>
      <c r="Q11112">
        <v>784.01</v>
      </c>
      <c r="R11112">
        <v>319740</v>
      </c>
      <c r="S11112">
        <v>3.2000000000000001E-2</v>
      </c>
      <c r="T11112">
        <v>2.8650000000000002</v>
      </c>
      <c r="U11112">
        <v>6.8780000000000001</v>
      </c>
      <c r="V11112">
        <v>2805</v>
      </c>
      <c r="W11112">
        <f t="shared" si="449"/>
        <v>11</v>
      </c>
      <c r="X11112">
        <f t="shared" si="450"/>
        <v>244.13289999999986</v>
      </c>
      <c r="Y11112">
        <f t="shared" si="451"/>
        <v>8.819799999999999</v>
      </c>
    </row>
    <row r="11113" spans="1:25" x14ac:dyDescent="0.2">
      <c r="A11113" t="s">
        <v>9864</v>
      </c>
      <c r="B11113" t="s">
        <v>1430</v>
      </c>
      <c r="C11113">
        <v>7</v>
      </c>
      <c r="D11113">
        <v>20</v>
      </c>
      <c r="E11113" t="s">
        <v>10517</v>
      </c>
      <c r="F11113">
        <v>26.744</v>
      </c>
      <c r="G11113">
        <v>84.088999999999999</v>
      </c>
      <c r="H11113">
        <v>43.15</v>
      </c>
      <c r="I11113">
        <v>2248.8939999999998</v>
      </c>
      <c r="J11113">
        <v>917158</v>
      </c>
      <c r="K11113">
        <v>87.686000000000007</v>
      </c>
      <c r="L11113">
        <v>39.179000000000002</v>
      </c>
      <c r="M11113">
        <v>2345.1039999999998</v>
      </c>
      <c r="N11113">
        <v>956395</v>
      </c>
      <c r="O11113">
        <v>11.975</v>
      </c>
      <c r="P11113">
        <v>28.713000000000001</v>
      </c>
      <c r="Q11113">
        <v>320.25200000000001</v>
      </c>
      <c r="R11113">
        <v>130607</v>
      </c>
      <c r="S11113">
        <v>0.11700000000000001</v>
      </c>
      <c r="T11113">
        <v>5.4589999999999996</v>
      </c>
      <c r="U11113">
        <v>3.1259999999999999</v>
      </c>
      <c r="V11113">
        <v>1275</v>
      </c>
      <c r="W11113">
        <f t="shared" si="449"/>
        <v>5</v>
      </c>
      <c r="X11113">
        <f t="shared" si="450"/>
        <v>0</v>
      </c>
      <c r="Y11113">
        <f t="shared" si="451"/>
        <v>0</v>
      </c>
    </row>
    <row r="11114" spans="1:25" x14ac:dyDescent="0.2">
      <c r="A11114" t="s">
        <v>9864</v>
      </c>
      <c r="B11114" t="s">
        <v>1430</v>
      </c>
      <c r="C11114">
        <v>7</v>
      </c>
      <c r="D11114">
        <v>21</v>
      </c>
      <c r="E11114" t="s">
        <v>10518</v>
      </c>
      <c r="F11114">
        <v>287.44099999999997</v>
      </c>
      <c r="G11114">
        <v>143.679</v>
      </c>
      <c r="H11114">
        <v>52.716000000000001</v>
      </c>
      <c r="I11114">
        <v>41299.188000000002</v>
      </c>
      <c r="J11114">
        <v>16842895</v>
      </c>
      <c r="K11114">
        <v>42.881</v>
      </c>
      <c r="L11114">
        <v>17.748999999999999</v>
      </c>
      <c r="M11114">
        <v>12325.618</v>
      </c>
      <c r="N11114">
        <v>5026711</v>
      </c>
      <c r="O11114">
        <v>16.475000000000001</v>
      </c>
      <c r="P11114">
        <v>29.658000000000001</v>
      </c>
      <c r="Q11114">
        <v>4735.4650000000001</v>
      </c>
      <c r="R11114">
        <v>1931247</v>
      </c>
      <c r="S11114">
        <v>0.126</v>
      </c>
      <c r="T11114">
        <v>5.6710000000000003</v>
      </c>
      <c r="U11114">
        <v>36.265000000000001</v>
      </c>
      <c r="V11114">
        <v>14790</v>
      </c>
      <c r="W11114">
        <f t="shared" si="449"/>
        <v>58</v>
      </c>
      <c r="X11114">
        <f t="shared" si="450"/>
        <v>8502.6738499999992</v>
      </c>
      <c r="Y11114">
        <f t="shared" si="451"/>
        <v>107.04979999999999</v>
      </c>
    </row>
    <row r="11115" spans="1:25" x14ac:dyDescent="0.2">
      <c r="A11115" t="s">
        <v>9864</v>
      </c>
      <c r="B11115" t="s">
        <v>1430</v>
      </c>
      <c r="C11115">
        <v>7</v>
      </c>
      <c r="D11115">
        <v>22</v>
      </c>
      <c r="E11115" t="s">
        <v>7363</v>
      </c>
      <c r="F11115">
        <v>200.28899999999999</v>
      </c>
      <c r="G11115">
        <v>121.625</v>
      </c>
      <c r="H11115">
        <v>51.075000000000003</v>
      </c>
      <c r="I11115">
        <v>24360.018</v>
      </c>
      <c r="J11115">
        <v>9934656</v>
      </c>
      <c r="K11115">
        <v>14.375999999999999</v>
      </c>
      <c r="L11115">
        <v>6.6580000000000004</v>
      </c>
      <c r="M11115">
        <v>2879.4340000000002</v>
      </c>
      <c r="N11115">
        <v>1174309</v>
      </c>
      <c r="O11115">
        <v>2.9220000000000002</v>
      </c>
      <c r="P11115">
        <v>8.0890000000000004</v>
      </c>
      <c r="Q11115">
        <v>585.15599999999995</v>
      </c>
      <c r="R11115">
        <v>238642</v>
      </c>
      <c r="S11115">
        <v>2.5000000000000001E-2</v>
      </c>
      <c r="T11115">
        <v>2.5230000000000001</v>
      </c>
      <c r="U11115">
        <v>5.0019999999999998</v>
      </c>
      <c r="V11115">
        <v>2040</v>
      </c>
      <c r="W11115">
        <f t="shared" si="449"/>
        <v>8</v>
      </c>
      <c r="X11115">
        <f t="shared" si="450"/>
        <v>0</v>
      </c>
      <c r="Y11115">
        <f t="shared" si="451"/>
        <v>2.5497999999999994</v>
      </c>
    </row>
    <row r="11116" spans="1:25" x14ac:dyDescent="0.2">
      <c r="A11116" t="s">
        <v>9864</v>
      </c>
      <c r="B11116" t="s">
        <v>1430</v>
      </c>
      <c r="C11116">
        <v>7</v>
      </c>
      <c r="D11116">
        <v>23</v>
      </c>
      <c r="E11116" t="s">
        <v>10519</v>
      </c>
      <c r="F11116">
        <v>42.637999999999998</v>
      </c>
      <c r="G11116">
        <v>77.528999999999996</v>
      </c>
      <c r="H11116">
        <v>48.622</v>
      </c>
      <c r="I11116">
        <v>3305.6970000000001</v>
      </c>
      <c r="J11116">
        <v>1348150</v>
      </c>
      <c r="K11116">
        <v>37.768000000000001</v>
      </c>
      <c r="L11116">
        <v>35.554000000000002</v>
      </c>
      <c r="M11116">
        <v>1610.3520000000001</v>
      </c>
      <c r="N11116">
        <v>656744</v>
      </c>
      <c r="O11116">
        <v>3.6080000000000001</v>
      </c>
      <c r="P11116">
        <v>12.023999999999999</v>
      </c>
      <c r="Q11116">
        <v>153.85499999999999</v>
      </c>
      <c r="R11116">
        <v>62746</v>
      </c>
      <c r="S11116">
        <v>1.4999999999999999E-2</v>
      </c>
      <c r="T11116">
        <v>1.9339999999999999</v>
      </c>
      <c r="U11116">
        <v>0.625</v>
      </c>
      <c r="V11116">
        <v>255</v>
      </c>
      <c r="W11116">
        <f t="shared" si="449"/>
        <v>1</v>
      </c>
      <c r="X11116">
        <f t="shared" si="450"/>
        <v>0</v>
      </c>
      <c r="Y11116">
        <f t="shared" si="451"/>
        <v>0</v>
      </c>
    </row>
    <row r="11117" spans="1:25" x14ac:dyDescent="0.2">
      <c r="A11117" t="s">
        <v>9864</v>
      </c>
      <c r="B11117" t="s">
        <v>1430</v>
      </c>
      <c r="C11117">
        <v>7</v>
      </c>
      <c r="D11117">
        <v>24</v>
      </c>
      <c r="E11117" t="s">
        <v>10520</v>
      </c>
      <c r="F11117">
        <v>290.05200000000002</v>
      </c>
      <c r="G11117">
        <v>132.24700000000001</v>
      </c>
      <c r="H11117">
        <v>51.841999999999999</v>
      </c>
      <c r="I11117">
        <v>38358.572999999997</v>
      </c>
      <c r="J11117">
        <v>15643635</v>
      </c>
      <c r="K11117">
        <v>54.323999999999998</v>
      </c>
      <c r="L11117">
        <v>17.242000000000001</v>
      </c>
      <c r="M11117">
        <v>15756.708000000001</v>
      </c>
      <c r="N11117">
        <v>6426000</v>
      </c>
      <c r="O11117">
        <v>24.335999999999999</v>
      </c>
      <c r="P11117">
        <v>30.946999999999999</v>
      </c>
      <c r="Q11117">
        <v>7058.7209999999995</v>
      </c>
      <c r="R11117">
        <v>2878732</v>
      </c>
      <c r="S11117">
        <v>0.17699999999999999</v>
      </c>
      <c r="T11117">
        <v>6.7119999999999997</v>
      </c>
      <c r="U11117">
        <v>51.271999999999998</v>
      </c>
      <c r="V11117">
        <v>20910</v>
      </c>
      <c r="W11117">
        <f t="shared" si="449"/>
        <v>82</v>
      </c>
      <c r="X11117">
        <f t="shared" si="450"/>
        <v>13358.278889999998</v>
      </c>
      <c r="Y11117">
        <f t="shared" si="451"/>
        <v>157.20979999999997</v>
      </c>
    </row>
    <row r="11118" spans="1:25" x14ac:dyDescent="0.2">
      <c r="A11118" t="s">
        <v>9864</v>
      </c>
      <c r="B11118" t="s">
        <v>1430</v>
      </c>
      <c r="C11118">
        <v>7</v>
      </c>
      <c r="D11118">
        <v>29</v>
      </c>
      <c r="E11118" t="s">
        <v>10521</v>
      </c>
      <c r="F11118">
        <v>113.318</v>
      </c>
      <c r="G11118">
        <v>93.155000000000001</v>
      </c>
      <c r="H11118">
        <v>49.039000000000001</v>
      </c>
      <c r="I11118">
        <v>10556.117</v>
      </c>
      <c r="J11118">
        <v>4305062</v>
      </c>
      <c r="K11118">
        <v>13.4</v>
      </c>
      <c r="L11118">
        <v>5.5819999999999999</v>
      </c>
      <c r="M11118">
        <v>1518.4090000000001</v>
      </c>
      <c r="N11118">
        <v>619247</v>
      </c>
      <c r="O11118">
        <v>2.5640000000000001</v>
      </c>
      <c r="P11118">
        <v>4.859</v>
      </c>
      <c r="Q11118">
        <v>290.53100000000001</v>
      </c>
      <c r="R11118">
        <v>118486</v>
      </c>
      <c r="S11118">
        <v>1.7000000000000001E-2</v>
      </c>
      <c r="T11118">
        <v>2.0539999999999998</v>
      </c>
      <c r="U11118">
        <v>1.8759999999999999</v>
      </c>
      <c r="V11118">
        <v>765</v>
      </c>
      <c r="W11118">
        <f t="shared" si="449"/>
        <v>3</v>
      </c>
      <c r="X11118">
        <f t="shared" si="450"/>
        <v>0</v>
      </c>
      <c r="Y11118">
        <f t="shared" si="451"/>
        <v>0</v>
      </c>
    </row>
    <row r="11119" spans="1:25" x14ac:dyDescent="0.2">
      <c r="A11119" t="s">
        <v>9864</v>
      </c>
      <c r="B11119" t="s">
        <v>1430</v>
      </c>
      <c r="C11119">
        <v>7</v>
      </c>
      <c r="D11119">
        <v>30</v>
      </c>
      <c r="E11119" t="s">
        <v>10522</v>
      </c>
      <c r="F11119">
        <v>164.55799999999999</v>
      </c>
      <c r="G11119">
        <v>115.721</v>
      </c>
      <c r="H11119">
        <v>49.148000000000003</v>
      </c>
      <c r="I11119">
        <v>19042.86</v>
      </c>
      <c r="J11119">
        <v>7766179</v>
      </c>
      <c r="K11119">
        <v>12.84</v>
      </c>
      <c r="L11119">
        <v>5.4029999999999996</v>
      </c>
      <c r="M11119">
        <v>2112.944</v>
      </c>
      <c r="N11119">
        <v>861714</v>
      </c>
      <c r="O11119">
        <v>2.286</v>
      </c>
      <c r="P11119">
        <v>4.1399999999999997</v>
      </c>
      <c r="Q11119">
        <v>376.14100000000002</v>
      </c>
      <c r="R11119">
        <v>153400</v>
      </c>
      <c r="S11119">
        <v>1.4999999999999999E-2</v>
      </c>
      <c r="T11119">
        <v>1.9690000000000001</v>
      </c>
      <c r="U11119">
        <v>2.5009999999999999</v>
      </c>
      <c r="V11119">
        <v>1020</v>
      </c>
      <c r="W11119">
        <f t="shared" si="449"/>
        <v>4</v>
      </c>
      <c r="X11119">
        <f t="shared" si="450"/>
        <v>0</v>
      </c>
      <c r="Y11119">
        <f t="shared" si="451"/>
        <v>0</v>
      </c>
    </row>
    <row r="11120" spans="1:25" x14ac:dyDescent="0.2">
      <c r="A11120" t="s">
        <v>9864</v>
      </c>
      <c r="B11120" t="s">
        <v>1430</v>
      </c>
      <c r="C11120">
        <v>7</v>
      </c>
      <c r="D11120">
        <v>32</v>
      </c>
      <c r="E11120" t="s">
        <v>10523</v>
      </c>
      <c r="F11120">
        <v>368.279</v>
      </c>
      <c r="G11120">
        <v>114.733</v>
      </c>
      <c r="H11120">
        <v>45.218000000000004</v>
      </c>
      <c r="I11120">
        <v>42253.707000000002</v>
      </c>
      <c r="J11120">
        <v>17232173</v>
      </c>
      <c r="K11120">
        <v>36.139000000000003</v>
      </c>
      <c r="L11120">
        <v>13.06</v>
      </c>
      <c r="M11120">
        <v>13309.08</v>
      </c>
      <c r="N11120">
        <v>5427793</v>
      </c>
      <c r="O11120">
        <v>11.505000000000001</v>
      </c>
      <c r="P11120">
        <v>22.614000000000001</v>
      </c>
      <c r="Q11120">
        <v>4237.1909999999998</v>
      </c>
      <c r="R11120">
        <v>1728038</v>
      </c>
      <c r="S11120">
        <v>0.107</v>
      </c>
      <c r="T11120">
        <v>5.2210000000000001</v>
      </c>
      <c r="U11120">
        <v>39.392000000000003</v>
      </c>
      <c r="V11120">
        <v>16065</v>
      </c>
      <c r="W11120">
        <f t="shared" si="449"/>
        <v>63</v>
      </c>
      <c r="X11120">
        <f t="shared" si="450"/>
        <v>7461.2811899999997</v>
      </c>
      <c r="Y11120">
        <f t="shared" si="451"/>
        <v>117.49979999999999</v>
      </c>
    </row>
    <row r="11121" spans="1:25" x14ac:dyDescent="0.2">
      <c r="A11121" t="s">
        <v>9864</v>
      </c>
      <c r="B11121" t="s">
        <v>1430</v>
      </c>
      <c r="C11121">
        <v>7</v>
      </c>
      <c r="D11121">
        <v>33</v>
      </c>
      <c r="E11121" t="s">
        <v>10524</v>
      </c>
      <c r="F11121">
        <v>242.464</v>
      </c>
      <c r="G11121">
        <v>94.382999999999996</v>
      </c>
      <c r="H11121">
        <v>44.079000000000001</v>
      </c>
      <c r="I11121">
        <v>22884.449000000001</v>
      </c>
      <c r="J11121">
        <v>9332880</v>
      </c>
      <c r="K11121">
        <v>13.64</v>
      </c>
      <c r="L11121">
        <v>7.4180000000000001</v>
      </c>
      <c r="M11121">
        <v>3307.1480000000001</v>
      </c>
      <c r="N11121">
        <v>1348742</v>
      </c>
      <c r="O11121">
        <v>2.2330000000000001</v>
      </c>
      <c r="P11121">
        <v>4.6630000000000003</v>
      </c>
      <c r="Q11121">
        <v>541.52200000000005</v>
      </c>
      <c r="R11121">
        <v>220847</v>
      </c>
      <c r="S11121">
        <v>8.0000000000000002E-3</v>
      </c>
      <c r="T11121">
        <v>1.405</v>
      </c>
      <c r="U11121">
        <v>1.8759999999999999</v>
      </c>
      <c r="V11121">
        <v>765</v>
      </c>
      <c r="W11121">
        <f t="shared" si="449"/>
        <v>3</v>
      </c>
      <c r="X11121">
        <f t="shared" si="450"/>
        <v>0</v>
      </c>
      <c r="Y11121">
        <f t="shared" si="451"/>
        <v>0</v>
      </c>
    </row>
    <row r="11122" spans="1:25" x14ac:dyDescent="0.2">
      <c r="A11122" t="s">
        <v>9864</v>
      </c>
      <c r="B11122" t="s">
        <v>1430</v>
      </c>
      <c r="C11122">
        <v>7</v>
      </c>
      <c r="D11122">
        <v>34</v>
      </c>
      <c r="E11122" t="s">
        <v>10525</v>
      </c>
      <c r="F11122">
        <v>180.78800000000001</v>
      </c>
      <c r="G11122">
        <v>73.771000000000001</v>
      </c>
      <c r="H11122">
        <v>40.628</v>
      </c>
      <c r="I11122">
        <v>13336.844999999999</v>
      </c>
      <c r="J11122">
        <v>5439116</v>
      </c>
      <c r="K11122">
        <v>16.954999999999998</v>
      </c>
      <c r="L11122">
        <v>8.2959999999999994</v>
      </c>
      <c r="M11122">
        <v>3065.3</v>
      </c>
      <c r="N11122">
        <v>1250110</v>
      </c>
      <c r="O11122">
        <v>4.3940000000000001</v>
      </c>
      <c r="P11122">
        <v>11.819000000000001</v>
      </c>
      <c r="Q11122">
        <v>794.33799999999997</v>
      </c>
      <c r="R11122">
        <v>323952</v>
      </c>
      <c r="S11122">
        <v>3.7999999999999999E-2</v>
      </c>
      <c r="T11122">
        <v>3.1139999999999999</v>
      </c>
      <c r="U11122">
        <v>6.8780000000000001</v>
      </c>
      <c r="V11122">
        <v>2805</v>
      </c>
      <c r="W11122">
        <f t="shared" si="449"/>
        <v>11</v>
      </c>
      <c r="X11122">
        <f t="shared" si="450"/>
        <v>265.71841999999981</v>
      </c>
      <c r="Y11122">
        <f t="shared" si="451"/>
        <v>8.819799999999999</v>
      </c>
    </row>
    <row r="11123" spans="1:25" x14ac:dyDescent="0.2">
      <c r="A11123" t="s">
        <v>9864</v>
      </c>
      <c r="B11123" t="s">
        <v>1430</v>
      </c>
      <c r="C11123">
        <v>7</v>
      </c>
      <c r="D11123">
        <v>35</v>
      </c>
      <c r="E11123" t="s">
        <v>10526</v>
      </c>
      <c r="F11123">
        <v>279.81799999999998</v>
      </c>
      <c r="G11123">
        <v>91.480999999999995</v>
      </c>
      <c r="H11123">
        <v>42.158000000000001</v>
      </c>
      <c r="I11123">
        <v>25598.109</v>
      </c>
      <c r="J11123">
        <v>10439582</v>
      </c>
      <c r="K11123">
        <v>77.674999999999997</v>
      </c>
      <c r="L11123">
        <v>29.391999999999999</v>
      </c>
      <c r="M11123">
        <v>21734.95</v>
      </c>
      <c r="N11123">
        <v>8864084</v>
      </c>
      <c r="O11123">
        <v>11.5</v>
      </c>
      <c r="P11123">
        <v>23.138999999999999</v>
      </c>
      <c r="Q11123">
        <v>3217.973</v>
      </c>
      <c r="R11123">
        <v>1312374</v>
      </c>
      <c r="S11123">
        <v>0.125</v>
      </c>
      <c r="T11123">
        <v>5.6470000000000002</v>
      </c>
      <c r="U11123">
        <v>35.015000000000001</v>
      </c>
      <c r="V11123">
        <v>14280</v>
      </c>
      <c r="W11123">
        <f t="shared" si="449"/>
        <v>56</v>
      </c>
      <c r="X11123">
        <f t="shared" si="450"/>
        <v>5331.1155699999999</v>
      </c>
      <c r="Y11123">
        <f t="shared" si="451"/>
        <v>102.86979999999998</v>
      </c>
    </row>
    <row r="11124" spans="1:25" x14ac:dyDescent="0.2">
      <c r="A11124" t="s">
        <v>9864</v>
      </c>
      <c r="B11124" t="s">
        <v>1430</v>
      </c>
      <c r="C11124">
        <v>7</v>
      </c>
      <c r="D11124">
        <v>36</v>
      </c>
      <c r="E11124" t="s">
        <v>10527</v>
      </c>
      <c r="F11124">
        <v>158.68299999999999</v>
      </c>
      <c r="G11124">
        <v>68.052999999999997</v>
      </c>
      <c r="H11124">
        <v>35.442999999999998</v>
      </c>
      <c r="I11124">
        <v>10798.879000000001</v>
      </c>
      <c r="J11124">
        <v>4404067</v>
      </c>
      <c r="K11124">
        <v>25.811</v>
      </c>
      <c r="L11124">
        <v>11.397</v>
      </c>
      <c r="M11124">
        <v>4095.7809999999999</v>
      </c>
      <c r="N11124">
        <v>1670367</v>
      </c>
      <c r="O11124">
        <v>1.8080000000000001</v>
      </c>
      <c r="P11124">
        <v>2.0790000000000002</v>
      </c>
      <c r="Q11124">
        <v>286.87</v>
      </c>
      <c r="R11124">
        <v>116993</v>
      </c>
      <c r="S11124">
        <v>4.0000000000000001E-3</v>
      </c>
      <c r="T11124">
        <v>1.002</v>
      </c>
      <c r="U11124">
        <v>0.625</v>
      </c>
      <c r="V11124">
        <v>255</v>
      </c>
      <c r="W11124">
        <f t="shared" si="449"/>
        <v>1</v>
      </c>
      <c r="X11124">
        <f t="shared" si="450"/>
        <v>0</v>
      </c>
      <c r="Y11124">
        <f t="shared" si="451"/>
        <v>0</v>
      </c>
    </row>
    <row r="11125" spans="1:25" x14ac:dyDescent="0.2">
      <c r="A11125" t="s">
        <v>9864</v>
      </c>
      <c r="B11125" t="s">
        <v>1430</v>
      </c>
      <c r="C11125">
        <v>7</v>
      </c>
      <c r="D11125">
        <v>37</v>
      </c>
      <c r="E11125" t="s">
        <v>10528</v>
      </c>
      <c r="F11125">
        <v>118.244</v>
      </c>
      <c r="G11125">
        <v>92.370999999999995</v>
      </c>
      <c r="H11125">
        <v>45.176000000000002</v>
      </c>
      <c r="I11125">
        <v>10922.339</v>
      </c>
      <c r="J11125">
        <v>4454417</v>
      </c>
      <c r="K11125">
        <v>13.670999999999999</v>
      </c>
      <c r="L11125">
        <v>6.431</v>
      </c>
      <c r="M11125">
        <v>1616.463</v>
      </c>
      <c r="N11125">
        <v>659236</v>
      </c>
      <c r="O11125">
        <v>2.99</v>
      </c>
      <c r="P11125">
        <v>10.167999999999999</v>
      </c>
      <c r="Q11125">
        <v>353.58699999999999</v>
      </c>
      <c r="R11125">
        <v>144202</v>
      </c>
      <c r="S11125">
        <v>2.1000000000000001E-2</v>
      </c>
      <c r="T11125">
        <v>2.3220000000000001</v>
      </c>
      <c r="U11125">
        <v>2.5009999999999999</v>
      </c>
      <c r="V11125">
        <v>1020</v>
      </c>
      <c r="W11125">
        <f t="shared" si="449"/>
        <v>4</v>
      </c>
      <c r="X11125">
        <f t="shared" si="450"/>
        <v>0</v>
      </c>
      <c r="Y11125">
        <f t="shared" si="451"/>
        <v>0</v>
      </c>
    </row>
    <row r="11126" spans="1:25" x14ac:dyDescent="0.2">
      <c r="A11126" t="s">
        <v>9864</v>
      </c>
      <c r="B11126" t="s">
        <v>1430</v>
      </c>
      <c r="C11126">
        <v>7</v>
      </c>
      <c r="D11126">
        <v>38</v>
      </c>
      <c r="E11126" t="s">
        <v>10529</v>
      </c>
      <c r="F11126">
        <v>181.607</v>
      </c>
      <c r="G11126">
        <v>81.331000000000003</v>
      </c>
      <c r="H11126">
        <v>37.966000000000001</v>
      </c>
      <c r="I11126">
        <v>14770.171</v>
      </c>
      <c r="J11126">
        <v>6023664</v>
      </c>
      <c r="K11126">
        <v>11.965999999999999</v>
      </c>
      <c r="L11126">
        <v>5.2149999999999999</v>
      </c>
      <c r="M11126">
        <v>2173.06</v>
      </c>
      <c r="N11126">
        <v>886231</v>
      </c>
      <c r="O11126">
        <v>2.145</v>
      </c>
      <c r="P11126">
        <v>3.99</v>
      </c>
      <c r="Q11126">
        <v>389.536</v>
      </c>
      <c r="R11126">
        <v>158863</v>
      </c>
      <c r="S11126">
        <v>0.01</v>
      </c>
      <c r="T11126">
        <v>1.623</v>
      </c>
      <c r="U11126">
        <v>1.8759999999999999</v>
      </c>
      <c r="V11126">
        <v>765</v>
      </c>
      <c r="W11126">
        <f t="shared" si="449"/>
        <v>3</v>
      </c>
      <c r="X11126">
        <f t="shared" si="450"/>
        <v>0</v>
      </c>
      <c r="Y11126">
        <f t="shared" si="451"/>
        <v>0</v>
      </c>
    </row>
    <row r="11127" spans="1:25" x14ac:dyDescent="0.2">
      <c r="A11127" t="s">
        <v>9864</v>
      </c>
      <c r="B11127" t="s">
        <v>1430</v>
      </c>
      <c r="C11127">
        <v>8</v>
      </c>
      <c r="D11127">
        <v>1</v>
      </c>
      <c r="E11127" t="s">
        <v>2510</v>
      </c>
      <c r="F11127">
        <v>363.05900000000003</v>
      </c>
      <c r="G11127">
        <v>77.828999999999994</v>
      </c>
      <c r="H11127">
        <v>39.206000000000003</v>
      </c>
      <c r="I11127">
        <v>28256.395</v>
      </c>
      <c r="J11127">
        <v>11523701</v>
      </c>
      <c r="K11127">
        <v>48.390999999999998</v>
      </c>
      <c r="L11127">
        <v>19.696999999999999</v>
      </c>
      <c r="M11127">
        <v>17568.616999999998</v>
      </c>
      <c r="N11127">
        <v>7164944</v>
      </c>
      <c r="O11127">
        <v>16.97</v>
      </c>
      <c r="P11127">
        <v>27.143000000000001</v>
      </c>
      <c r="Q11127">
        <v>6161.0940000000001</v>
      </c>
      <c r="R11127">
        <v>2512656</v>
      </c>
      <c r="S11127">
        <v>0.115</v>
      </c>
      <c r="T11127">
        <v>5.423</v>
      </c>
      <c r="U11127">
        <v>41.893000000000001</v>
      </c>
      <c r="V11127">
        <v>17085</v>
      </c>
      <c r="W11127">
        <f t="shared" si="449"/>
        <v>67</v>
      </c>
      <c r="X11127">
        <f t="shared" si="450"/>
        <v>11482.23846</v>
      </c>
      <c r="Y11127">
        <f t="shared" si="451"/>
        <v>125.85979999999999</v>
      </c>
    </row>
    <row r="11128" spans="1:25" x14ac:dyDescent="0.2">
      <c r="A11128" t="s">
        <v>9864</v>
      </c>
      <c r="B11128" t="s">
        <v>1430</v>
      </c>
      <c r="C11128">
        <v>8</v>
      </c>
      <c r="D11128">
        <v>10</v>
      </c>
      <c r="E11128" t="s">
        <v>4279</v>
      </c>
      <c r="F11128">
        <v>355.25400000000002</v>
      </c>
      <c r="G11128">
        <v>116.181</v>
      </c>
      <c r="H11128">
        <v>47.564</v>
      </c>
      <c r="I11128">
        <v>41273.767999999996</v>
      </c>
      <c r="J11128">
        <v>16832528</v>
      </c>
      <c r="K11128">
        <v>39.664999999999999</v>
      </c>
      <c r="L11128">
        <v>14.039</v>
      </c>
      <c r="M11128">
        <v>14091.127</v>
      </c>
      <c r="N11128">
        <v>5746732</v>
      </c>
      <c r="O11128">
        <v>8.7379999999999995</v>
      </c>
      <c r="P11128">
        <v>17.274000000000001</v>
      </c>
      <c r="Q11128">
        <v>3104.0590000000002</v>
      </c>
      <c r="R11128">
        <v>1265917</v>
      </c>
      <c r="S11128">
        <v>0.114</v>
      </c>
      <c r="T11128">
        <v>5.4</v>
      </c>
      <c r="U11128">
        <v>40.642000000000003</v>
      </c>
      <c r="V11128">
        <v>16575</v>
      </c>
      <c r="W11128">
        <f t="shared" si="449"/>
        <v>65</v>
      </c>
      <c r="X11128">
        <f t="shared" si="450"/>
        <v>5093.0353100000002</v>
      </c>
      <c r="Y11128">
        <f t="shared" si="451"/>
        <v>121.67979999999999</v>
      </c>
    </row>
    <row r="11129" spans="1:25" x14ac:dyDescent="0.2">
      <c r="A11129" t="s">
        <v>9864</v>
      </c>
      <c r="B11129" t="s">
        <v>1430</v>
      </c>
      <c r="C11129">
        <v>8</v>
      </c>
      <c r="D11129">
        <v>11</v>
      </c>
      <c r="E11129" t="s">
        <v>3721</v>
      </c>
      <c r="F11129">
        <v>343.416</v>
      </c>
      <c r="G11129">
        <v>107.25700000000001</v>
      </c>
      <c r="H11129">
        <v>43.872999999999998</v>
      </c>
      <c r="I11129">
        <v>36833.792000000001</v>
      </c>
      <c r="J11129">
        <v>15021789</v>
      </c>
      <c r="K11129">
        <v>43.843000000000004</v>
      </c>
      <c r="L11129">
        <v>16.518999999999998</v>
      </c>
      <c r="M11129">
        <v>15056.297</v>
      </c>
      <c r="N11129">
        <v>6140354</v>
      </c>
      <c r="O11129">
        <v>10.824</v>
      </c>
      <c r="P11129">
        <v>23.231999999999999</v>
      </c>
      <c r="Q11129">
        <v>3717.134</v>
      </c>
      <c r="R11129">
        <v>1515945</v>
      </c>
      <c r="S11129">
        <v>8.5999999999999993E-2</v>
      </c>
      <c r="T11129">
        <v>4.6710000000000003</v>
      </c>
      <c r="U11129">
        <v>29.388000000000002</v>
      </c>
      <c r="V11129">
        <v>11985</v>
      </c>
      <c r="W11129">
        <f t="shared" si="449"/>
        <v>47</v>
      </c>
      <c r="X11129">
        <f t="shared" si="450"/>
        <v>6374.3620600000004</v>
      </c>
      <c r="Y11129">
        <f t="shared" si="451"/>
        <v>84.059799999999996</v>
      </c>
    </row>
    <row r="11130" spans="1:25" x14ac:dyDescent="0.2">
      <c r="A11130" t="s">
        <v>9864</v>
      </c>
      <c r="B11130" t="s">
        <v>1430</v>
      </c>
      <c r="C11130">
        <v>8</v>
      </c>
      <c r="D11130">
        <v>12</v>
      </c>
      <c r="E11130" t="s">
        <v>10530</v>
      </c>
      <c r="F11130">
        <v>335.60599999999999</v>
      </c>
      <c r="G11130">
        <v>118.504</v>
      </c>
      <c r="H11130">
        <v>44.542999999999999</v>
      </c>
      <c r="I11130">
        <v>39770.519999999997</v>
      </c>
      <c r="J11130">
        <v>16219464</v>
      </c>
      <c r="K11130">
        <v>42.064999999999998</v>
      </c>
      <c r="L11130">
        <v>13.867000000000001</v>
      </c>
      <c r="M11130">
        <v>14117.383</v>
      </c>
      <c r="N11130">
        <v>5757440</v>
      </c>
      <c r="O11130">
        <v>9.1940000000000008</v>
      </c>
      <c r="P11130">
        <v>18.706</v>
      </c>
      <c r="Q11130">
        <v>3085.6350000000002</v>
      </c>
      <c r="R11130">
        <v>1258403</v>
      </c>
      <c r="S11130">
        <v>7.4999999999999997E-2</v>
      </c>
      <c r="T11130">
        <v>4.359</v>
      </c>
      <c r="U11130">
        <v>25.010999999999999</v>
      </c>
      <c r="V11130">
        <v>10200</v>
      </c>
      <c r="W11130">
        <f t="shared" si="449"/>
        <v>40</v>
      </c>
      <c r="X11130">
        <f t="shared" si="450"/>
        <v>5054.5291500000003</v>
      </c>
      <c r="Y11130">
        <f t="shared" si="451"/>
        <v>69.429799999999986</v>
      </c>
    </row>
    <row r="11131" spans="1:25" x14ac:dyDescent="0.2">
      <c r="A11131" t="s">
        <v>9864</v>
      </c>
      <c r="B11131" t="s">
        <v>1430</v>
      </c>
      <c r="C11131">
        <v>8</v>
      </c>
      <c r="D11131">
        <v>13</v>
      </c>
      <c r="E11131" t="s">
        <v>10531</v>
      </c>
      <c r="F11131">
        <v>285.923</v>
      </c>
      <c r="G11131">
        <v>81.772000000000006</v>
      </c>
      <c r="H11131">
        <v>39.438000000000002</v>
      </c>
      <c r="I11131">
        <v>23380.398000000001</v>
      </c>
      <c r="J11131">
        <v>9535141</v>
      </c>
      <c r="K11131">
        <v>14.912000000000001</v>
      </c>
      <c r="L11131">
        <v>6.3769999999999998</v>
      </c>
      <c r="M11131">
        <v>4263.7979999999998</v>
      </c>
      <c r="N11131">
        <v>1738889</v>
      </c>
      <c r="O11131">
        <v>2.6629999999999998</v>
      </c>
      <c r="P11131">
        <v>7.9059999999999997</v>
      </c>
      <c r="Q11131">
        <v>761.37800000000004</v>
      </c>
      <c r="R11131">
        <v>310510</v>
      </c>
      <c r="S11131">
        <v>1.2999999999999999E-2</v>
      </c>
      <c r="T11131">
        <v>1.829</v>
      </c>
      <c r="U11131">
        <v>3.7519999999999998</v>
      </c>
      <c r="V11131">
        <v>1530</v>
      </c>
      <c r="W11131">
        <f t="shared" si="449"/>
        <v>6</v>
      </c>
      <c r="X11131">
        <f t="shared" si="450"/>
        <v>196.83201999999997</v>
      </c>
      <c r="Y11131">
        <f t="shared" si="451"/>
        <v>0</v>
      </c>
    </row>
    <row r="11132" spans="1:25" x14ac:dyDescent="0.2">
      <c r="A11132" t="s">
        <v>9864</v>
      </c>
      <c r="B11132" t="s">
        <v>1430</v>
      </c>
      <c r="C11132">
        <v>8</v>
      </c>
      <c r="D11132">
        <v>14</v>
      </c>
      <c r="E11132" t="s">
        <v>10532</v>
      </c>
      <c r="F11132">
        <v>240.374</v>
      </c>
      <c r="G11132">
        <v>99.983000000000004</v>
      </c>
      <c r="H11132">
        <v>46.36</v>
      </c>
      <c r="I11132">
        <v>24033.411</v>
      </c>
      <c r="J11132">
        <v>9801457</v>
      </c>
      <c r="K11132">
        <v>11.74</v>
      </c>
      <c r="L11132">
        <v>5.7859999999999996</v>
      </c>
      <c r="M11132">
        <v>2822.0909999999999</v>
      </c>
      <c r="N11132">
        <v>1150923</v>
      </c>
      <c r="O11132">
        <v>2.4569999999999999</v>
      </c>
      <c r="P11132">
        <v>7.3659999999999997</v>
      </c>
      <c r="Q11132">
        <v>590.61699999999996</v>
      </c>
      <c r="R11132">
        <v>240869</v>
      </c>
      <c r="S11132">
        <v>0.01</v>
      </c>
      <c r="T11132">
        <v>1.629</v>
      </c>
      <c r="U11132">
        <v>2.5009999999999999</v>
      </c>
      <c r="V11132">
        <v>1020</v>
      </c>
      <c r="W11132">
        <f t="shared" si="449"/>
        <v>4</v>
      </c>
      <c r="X11132">
        <f t="shared" si="450"/>
        <v>0</v>
      </c>
      <c r="Y11132">
        <f t="shared" si="451"/>
        <v>0</v>
      </c>
    </row>
    <row r="11133" spans="1:25" x14ac:dyDescent="0.2">
      <c r="A11133" t="s">
        <v>9864</v>
      </c>
      <c r="B11133" t="s">
        <v>1430</v>
      </c>
      <c r="C11133">
        <v>8</v>
      </c>
      <c r="D11133">
        <v>15</v>
      </c>
      <c r="E11133" t="s">
        <v>10533</v>
      </c>
      <c r="F11133">
        <v>275.98</v>
      </c>
      <c r="G11133">
        <v>92.653999999999996</v>
      </c>
      <c r="H11133">
        <v>44.097000000000001</v>
      </c>
      <c r="I11133">
        <v>25570.587</v>
      </c>
      <c r="J11133">
        <v>10428358</v>
      </c>
      <c r="K11133">
        <v>13.323</v>
      </c>
      <c r="L11133">
        <v>6.8689999999999998</v>
      </c>
      <c r="M11133">
        <v>3676.8130000000001</v>
      </c>
      <c r="N11133">
        <v>1499501</v>
      </c>
      <c r="O11133">
        <v>3.415</v>
      </c>
      <c r="P11133">
        <v>9.9740000000000002</v>
      </c>
      <c r="Q11133">
        <v>942.41600000000005</v>
      </c>
      <c r="R11133">
        <v>384342</v>
      </c>
      <c r="S11133">
        <v>2.5000000000000001E-2</v>
      </c>
      <c r="T11133">
        <v>2.5209999999999999</v>
      </c>
      <c r="U11133">
        <v>6.8780000000000001</v>
      </c>
      <c r="V11133">
        <v>2805</v>
      </c>
      <c r="W11133">
        <f t="shared" si="449"/>
        <v>11</v>
      </c>
      <c r="X11133">
        <f t="shared" si="450"/>
        <v>575.20143999999993</v>
      </c>
      <c r="Y11133">
        <f t="shared" si="451"/>
        <v>8.819799999999999</v>
      </c>
    </row>
    <row r="11134" spans="1:25" x14ac:dyDescent="0.2">
      <c r="A11134" t="s">
        <v>9864</v>
      </c>
      <c r="B11134" t="s">
        <v>1430</v>
      </c>
      <c r="C11134">
        <v>8</v>
      </c>
      <c r="D11134">
        <v>16</v>
      </c>
      <c r="E11134" t="s">
        <v>10534</v>
      </c>
      <c r="F11134">
        <v>296.34899999999999</v>
      </c>
      <c r="G11134">
        <v>119.358</v>
      </c>
      <c r="H11134">
        <v>45.271000000000001</v>
      </c>
      <c r="I11134">
        <v>35371.733</v>
      </c>
      <c r="J11134">
        <v>14425523</v>
      </c>
      <c r="K11134">
        <v>48.094999999999999</v>
      </c>
      <c r="L11134">
        <v>18.329000000000001</v>
      </c>
      <c r="M11134">
        <v>14253.019</v>
      </c>
      <c r="N11134">
        <v>5812756</v>
      </c>
      <c r="O11134">
        <v>13.885999999999999</v>
      </c>
      <c r="P11134">
        <v>27.344999999999999</v>
      </c>
      <c r="Q11134">
        <v>4115.1710000000003</v>
      </c>
      <c r="R11134">
        <v>1678275</v>
      </c>
      <c r="S11134">
        <v>0.13500000000000001</v>
      </c>
      <c r="T11134">
        <v>5.8659999999999997</v>
      </c>
      <c r="U11134">
        <v>40.017000000000003</v>
      </c>
      <c r="V11134">
        <v>16320</v>
      </c>
      <c r="W11134">
        <f t="shared" si="449"/>
        <v>64</v>
      </c>
      <c r="X11134">
        <f t="shared" si="450"/>
        <v>7206.2593900000002</v>
      </c>
      <c r="Y11134">
        <f t="shared" si="451"/>
        <v>119.58979999999998</v>
      </c>
    </row>
    <row r="11135" spans="1:25" x14ac:dyDescent="0.2">
      <c r="A11135" t="s">
        <v>9864</v>
      </c>
      <c r="B11135" t="s">
        <v>1430</v>
      </c>
      <c r="C11135">
        <v>8</v>
      </c>
      <c r="D11135">
        <v>17</v>
      </c>
      <c r="E11135" t="s">
        <v>10535</v>
      </c>
      <c r="F11135">
        <v>332.303</v>
      </c>
      <c r="G11135">
        <v>124.306</v>
      </c>
      <c r="H11135">
        <v>49.392000000000003</v>
      </c>
      <c r="I11135">
        <v>41307.285000000003</v>
      </c>
      <c r="J11135">
        <v>16846197</v>
      </c>
      <c r="K11135">
        <v>56.86</v>
      </c>
      <c r="L11135">
        <v>19.927</v>
      </c>
      <c r="M11135">
        <v>18894.662</v>
      </c>
      <c r="N11135">
        <v>7705740</v>
      </c>
      <c r="O11135">
        <v>26.1</v>
      </c>
      <c r="P11135">
        <v>40.048000000000002</v>
      </c>
      <c r="Q11135">
        <v>8673.0920000000006</v>
      </c>
      <c r="R11135">
        <v>3537115</v>
      </c>
      <c r="S11135">
        <v>0.10299999999999999</v>
      </c>
      <c r="T11135">
        <v>5.1360000000000001</v>
      </c>
      <c r="U11135">
        <v>34.39</v>
      </c>
      <c r="V11135">
        <v>14025</v>
      </c>
      <c r="W11135">
        <f t="shared" si="449"/>
        <v>55</v>
      </c>
      <c r="X11135">
        <f t="shared" si="450"/>
        <v>16732.314279999999</v>
      </c>
      <c r="Y11135">
        <f t="shared" si="451"/>
        <v>100.77979999999999</v>
      </c>
    </row>
    <row r="11136" spans="1:25" x14ac:dyDescent="0.2">
      <c r="A11136" t="s">
        <v>9864</v>
      </c>
      <c r="B11136" t="s">
        <v>1430</v>
      </c>
      <c r="C11136">
        <v>8</v>
      </c>
      <c r="D11136">
        <v>18</v>
      </c>
      <c r="E11136" t="s">
        <v>8591</v>
      </c>
      <c r="F11136">
        <v>207.52</v>
      </c>
      <c r="G11136">
        <v>97.757000000000005</v>
      </c>
      <c r="H11136">
        <v>42.865000000000002</v>
      </c>
      <c r="I11136">
        <v>20286.534</v>
      </c>
      <c r="J11136">
        <v>8273382</v>
      </c>
      <c r="K11136">
        <v>24.692</v>
      </c>
      <c r="L11136">
        <v>11.715</v>
      </c>
      <c r="M11136">
        <v>5124.1369999999997</v>
      </c>
      <c r="N11136">
        <v>2089758</v>
      </c>
      <c r="O11136">
        <v>4.2130000000000001</v>
      </c>
      <c r="P11136">
        <v>12.358000000000001</v>
      </c>
      <c r="Q11136">
        <v>874.255</v>
      </c>
      <c r="R11136">
        <v>356544</v>
      </c>
      <c r="S11136">
        <v>2.1000000000000001E-2</v>
      </c>
      <c r="T11136">
        <v>2.319</v>
      </c>
      <c r="U11136">
        <v>4.3769999999999998</v>
      </c>
      <c r="V11136">
        <v>1785</v>
      </c>
      <c r="W11136">
        <f t="shared" si="449"/>
        <v>7</v>
      </c>
      <c r="X11136">
        <f t="shared" si="450"/>
        <v>432.74494999999985</v>
      </c>
      <c r="Y11136">
        <f t="shared" si="451"/>
        <v>0.45979999999999943</v>
      </c>
    </row>
    <row r="11137" spans="1:25" x14ac:dyDescent="0.2">
      <c r="A11137" t="s">
        <v>9864</v>
      </c>
      <c r="B11137" t="s">
        <v>1430</v>
      </c>
      <c r="C11137">
        <v>8</v>
      </c>
      <c r="D11137">
        <v>19</v>
      </c>
      <c r="E11137" t="s">
        <v>10536</v>
      </c>
      <c r="F11137">
        <v>338.34300000000002</v>
      </c>
      <c r="G11137">
        <v>115.77800000000001</v>
      </c>
      <c r="H11137">
        <v>45.368000000000002</v>
      </c>
      <c r="I11137">
        <v>39172.550000000003</v>
      </c>
      <c r="J11137">
        <v>15975596</v>
      </c>
      <c r="K11137">
        <v>49.685000000000002</v>
      </c>
      <c r="L11137">
        <v>20.061</v>
      </c>
      <c r="M11137">
        <v>16810.656999999999</v>
      </c>
      <c r="N11137">
        <v>6855828</v>
      </c>
      <c r="O11137">
        <v>19.143000000000001</v>
      </c>
      <c r="P11137">
        <v>33.271000000000001</v>
      </c>
      <c r="Q11137">
        <v>6476.76</v>
      </c>
      <c r="R11137">
        <v>2641393</v>
      </c>
      <c r="S11137">
        <v>0.13500000000000001</v>
      </c>
      <c r="T11137">
        <v>5.8639999999999999</v>
      </c>
      <c r="U11137">
        <v>45.643999999999998</v>
      </c>
      <c r="V11137">
        <v>18615</v>
      </c>
      <c r="W11137">
        <f t="shared" si="449"/>
        <v>73</v>
      </c>
      <c r="X11137">
        <f t="shared" si="450"/>
        <v>12141.9804</v>
      </c>
      <c r="Y11137">
        <f t="shared" si="451"/>
        <v>138.3998</v>
      </c>
    </row>
    <row r="11138" spans="1:25" x14ac:dyDescent="0.2">
      <c r="A11138" t="s">
        <v>9864</v>
      </c>
      <c r="B11138" t="s">
        <v>1430</v>
      </c>
      <c r="C11138">
        <v>8</v>
      </c>
      <c r="D11138">
        <v>20</v>
      </c>
      <c r="E11138" t="s">
        <v>10537</v>
      </c>
      <c r="F11138">
        <v>214.66499999999999</v>
      </c>
      <c r="G11138">
        <v>106.896</v>
      </c>
      <c r="H11138">
        <v>49.390999999999998</v>
      </c>
      <c r="I11138">
        <v>22946.752</v>
      </c>
      <c r="J11138">
        <v>9358289</v>
      </c>
      <c r="K11138">
        <v>14.269</v>
      </c>
      <c r="L11138">
        <v>6.9009999999999998</v>
      </c>
      <c r="M11138">
        <v>3062.9679999999998</v>
      </c>
      <c r="N11138">
        <v>1249159</v>
      </c>
      <c r="O11138">
        <v>3.4159999999999999</v>
      </c>
      <c r="P11138">
        <v>9.4420000000000002</v>
      </c>
      <c r="Q11138">
        <v>733.36099999999999</v>
      </c>
      <c r="R11138">
        <v>299084</v>
      </c>
      <c r="S11138">
        <v>0.02</v>
      </c>
      <c r="T11138">
        <v>2.2799999999999998</v>
      </c>
      <c r="U11138">
        <v>4.3769999999999998</v>
      </c>
      <c r="V11138">
        <v>1785</v>
      </c>
      <c r="W11138">
        <f t="shared" si="449"/>
        <v>7</v>
      </c>
      <c r="X11138">
        <f t="shared" si="450"/>
        <v>138.27648999999988</v>
      </c>
      <c r="Y11138">
        <f t="shared" si="451"/>
        <v>0.45979999999999943</v>
      </c>
    </row>
    <row r="11139" spans="1:25" x14ac:dyDescent="0.2">
      <c r="A11139" t="s">
        <v>9864</v>
      </c>
      <c r="B11139" t="s">
        <v>1430</v>
      </c>
      <c r="C11139">
        <v>8</v>
      </c>
      <c r="D11139">
        <v>23</v>
      </c>
      <c r="E11139" t="s">
        <v>10538</v>
      </c>
      <c r="F11139">
        <v>340.78</v>
      </c>
      <c r="G11139">
        <v>116.73</v>
      </c>
      <c r="H11139">
        <v>47.576999999999998</v>
      </c>
      <c r="I11139">
        <v>39779.150999999998</v>
      </c>
      <c r="J11139">
        <v>16222984</v>
      </c>
      <c r="K11139">
        <v>30.268000000000001</v>
      </c>
      <c r="L11139">
        <v>13.185</v>
      </c>
      <c r="M11139">
        <v>10314.796</v>
      </c>
      <c r="N11139">
        <v>4206645</v>
      </c>
      <c r="O11139">
        <v>8.1379999999999999</v>
      </c>
      <c r="P11139">
        <v>19.574999999999999</v>
      </c>
      <c r="Q11139">
        <v>2773.33</v>
      </c>
      <c r="R11139">
        <v>1131037</v>
      </c>
      <c r="S11139">
        <v>7.1999999999999995E-2</v>
      </c>
      <c r="T11139">
        <v>4.2709999999999999</v>
      </c>
      <c r="U11139">
        <v>24.385000000000002</v>
      </c>
      <c r="V11139">
        <v>9945</v>
      </c>
      <c r="W11139">
        <f t="shared" si="449"/>
        <v>39</v>
      </c>
      <c r="X11139">
        <f t="shared" si="450"/>
        <v>4401.8117000000002</v>
      </c>
      <c r="Y11139">
        <f t="shared" si="451"/>
        <v>67.339799999999997</v>
      </c>
    </row>
    <row r="11140" spans="1:25" x14ac:dyDescent="0.2">
      <c r="A11140" t="s">
        <v>9864</v>
      </c>
      <c r="B11140" t="s">
        <v>1430</v>
      </c>
      <c r="C11140">
        <v>8</v>
      </c>
      <c r="D11140">
        <v>24</v>
      </c>
      <c r="E11140" t="s">
        <v>10539</v>
      </c>
      <c r="F11140">
        <v>354.202</v>
      </c>
      <c r="G11140">
        <v>121.482</v>
      </c>
      <c r="H11140">
        <v>46.878</v>
      </c>
      <c r="I11140">
        <v>43029.339</v>
      </c>
      <c r="J11140">
        <v>17548496</v>
      </c>
      <c r="K11140">
        <v>40.122999999999998</v>
      </c>
      <c r="L11140">
        <v>16.074000000000002</v>
      </c>
      <c r="M11140">
        <v>14211.501</v>
      </c>
      <c r="N11140">
        <v>5795824</v>
      </c>
      <c r="O11140">
        <v>14.131</v>
      </c>
      <c r="P11140">
        <v>27.451000000000001</v>
      </c>
      <c r="Q11140">
        <v>5005.1239999999998</v>
      </c>
      <c r="R11140">
        <v>2041221</v>
      </c>
      <c r="S11140">
        <v>0.10199999999999999</v>
      </c>
      <c r="T11140">
        <v>5.109</v>
      </c>
      <c r="U11140">
        <v>36.265000000000001</v>
      </c>
      <c r="V11140">
        <v>14790</v>
      </c>
      <c r="W11140">
        <f t="shared" si="449"/>
        <v>58</v>
      </c>
      <c r="X11140">
        <f t="shared" si="450"/>
        <v>9066.26116</v>
      </c>
      <c r="Y11140">
        <f t="shared" si="451"/>
        <v>107.04979999999999</v>
      </c>
    </row>
    <row r="11141" spans="1:25" x14ac:dyDescent="0.2">
      <c r="A11141" t="s">
        <v>9864</v>
      </c>
      <c r="B11141" t="s">
        <v>1430</v>
      </c>
      <c r="C11141">
        <v>8</v>
      </c>
      <c r="D11141">
        <v>26</v>
      </c>
      <c r="E11141" t="s">
        <v>9360</v>
      </c>
      <c r="F11141">
        <v>276.34800000000001</v>
      </c>
      <c r="G11141">
        <v>97.126999999999995</v>
      </c>
      <c r="H11141">
        <v>37.354999999999997</v>
      </c>
      <c r="I11141">
        <v>26840.92</v>
      </c>
      <c r="J11141">
        <v>10946433</v>
      </c>
      <c r="K11141">
        <v>11.374000000000001</v>
      </c>
      <c r="L11141">
        <v>5.5670000000000002</v>
      </c>
      <c r="M11141">
        <v>3143.0639999999999</v>
      </c>
      <c r="N11141">
        <v>1281824</v>
      </c>
      <c r="O11141">
        <v>3.3490000000000002</v>
      </c>
      <c r="P11141">
        <v>9.7880000000000003</v>
      </c>
      <c r="Q11141">
        <v>925.46</v>
      </c>
      <c r="R11141">
        <v>377427</v>
      </c>
      <c r="S11141">
        <v>2.5000000000000001E-2</v>
      </c>
      <c r="T11141">
        <v>2.5190000000000001</v>
      </c>
      <c r="U11141">
        <v>6.8780000000000001</v>
      </c>
      <c r="V11141">
        <v>2805</v>
      </c>
      <c r="W11141">
        <f t="shared" si="449"/>
        <v>11</v>
      </c>
      <c r="X11141">
        <f t="shared" si="450"/>
        <v>539.76339999999993</v>
      </c>
      <c r="Y11141">
        <f t="shared" si="451"/>
        <v>8.819799999999999</v>
      </c>
    </row>
    <row r="11142" spans="1:25" x14ac:dyDescent="0.2">
      <c r="A11142" t="s">
        <v>9864</v>
      </c>
      <c r="B11142" t="s">
        <v>1430</v>
      </c>
      <c r="C11142">
        <v>8</v>
      </c>
      <c r="D11142">
        <v>27</v>
      </c>
      <c r="E11142" t="s">
        <v>10540</v>
      </c>
      <c r="F11142">
        <v>14.739000000000001</v>
      </c>
      <c r="G11142">
        <v>27.640999999999998</v>
      </c>
      <c r="H11142">
        <v>12.324999999999999</v>
      </c>
      <c r="I11142">
        <v>407.40600000000001</v>
      </c>
      <c r="J11142">
        <v>166151</v>
      </c>
      <c r="K11142">
        <v>23.766999999999999</v>
      </c>
      <c r="L11142">
        <v>12.673</v>
      </c>
      <c r="M11142">
        <v>350.31099999999998</v>
      </c>
      <c r="N11142">
        <v>142866</v>
      </c>
      <c r="O11142">
        <v>5.734</v>
      </c>
      <c r="P11142">
        <v>10.955</v>
      </c>
      <c r="Q11142">
        <v>84.519000000000005</v>
      </c>
      <c r="R11142">
        <v>34469</v>
      </c>
      <c r="S11142">
        <v>8.5000000000000006E-2</v>
      </c>
      <c r="T11142">
        <v>4.6509999999999998</v>
      </c>
      <c r="U11142">
        <v>1.2509999999999999</v>
      </c>
      <c r="V11142">
        <v>510</v>
      </c>
      <c r="W11142">
        <f t="shared" si="449"/>
        <v>2</v>
      </c>
      <c r="X11142">
        <f t="shared" si="450"/>
        <v>0</v>
      </c>
      <c r="Y11142">
        <f t="shared" si="451"/>
        <v>0</v>
      </c>
    </row>
    <row r="11143" spans="1:25" x14ac:dyDescent="0.2">
      <c r="A11143" t="s">
        <v>9864</v>
      </c>
      <c r="B11143" t="s">
        <v>1430</v>
      </c>
      <c r="C11143">
        <v>8</v>
      </c>
      <c r="D11143">
        <v>29</v>
      </c>
      <c r="E11143" t="s">
        <v>10541</v>
      </c>
      <c r="F11143">
        <v>197.32900000000001</v>
      </c>
      <c r="G11143">
        <v>91.262</v>
      </c>
      <c r="H11143">
        <v>42.552</v>
      </c>
      <c r="I11143">
        <v>18008.637999999999</v>
      </c>
      <c r="J11143">
        <v>7344396</v>
      </c>
      <c r="K11143">
        <v>23.077000000000002</v>
      </c>
      <c r="L11143">
        <v>11.226000000000001</v>
      </c>
      <c r="M11143">
        <v>4553.8410000000003</v>
      </c>
      <c r="N11143">
        <v>1857176</v>
      </c>
      <c r="O11143">
        <v>3.6909999999999998</v>
      </c>
      <c r="P11143">
        <v>9.82</v>
      </c>
      <c r="Q11143">
        <v>728.28300000000002</v>
      </c>
      <c r="R11143">
        <v>297013</v>
      </c>
      <c r="S11143">
        <v>2.1999999999999999E-2</v>
      </c>
      <c r="T11143">
        <v>2.3780000000000001</v>
      </c>
      <c r="U11143">
        <v>4.3769999999999998</v>
      </c>
      <c r="V11143">
        <v>1785</v>
      </c>
      <c r="W11143">
        <f t="shared" si="449"/>
        <v>7</v>
      </c>
      <c r="X11143">
        <f t="shared" si="450"/>
        <v>127.66346999999993</v>
      </c>
      <c r="Y11143">
        <f t="shared" si="451"/>
        <v>0.45979999999999943</v>
      </c>
    </row>
    <row r="11144" spans="1:25" x14ac:dyDescent="0.2">
      <c r="A11144" t="s">
        <v>9864</v>
      </c>
      <c r="B11144" t="s">
        <v>1430</v>
      </c>
      <c r="C11144">
        <v>8</v>
      </c>
      <c r="D11144">
        <v>30</v>
      </c>
      <c r="E11144" t="s">
        <v>10542</v>
      </c>
      <c r="F11144">
        <v>315.904</v>
      </c>
      <c r="G11144">
        <v>102.52200000000001</v>
      </c>
      <c r="H11144">
        <v>42.131999999999998</v>
      </c>
      <c r="I11144">
        <v>32386.976999999999</v>
      </c>
      <c r="J11144">
        <v>13208261</v>
      </c>
      <c r="K11144">
        <v>38.96</v>
      </c>
      <c r="L11144">
        <v>14.542</v>
      </c>
      <c r="M11144">
        <v>12307.665999999999</v>
      </c>
      <c r="N11144">
        <v>5019390</v>
      </c>
      <c r="O11144">
        <v>9.5969999999999995</v>
      </c>
      <c r="P11144">
        <v>19.600000000000001</v>
      </c>
      <c r="Q11144">
        <v>3031.8029999999999</v>
      </c>
      <c r="R11144">
        <v>1236449</v>
      </c>
      <c r="S11144">
        <v>0.123</v>
      </c>
      <c r="T11144">
        <v>5.593</v>
      </c>
      <c r="U11144">
        <v>38.767000000000003</v>
      </c>
      <c r="V11144">
        <v>15810</v>
      </c>
      <c r="W11144">
        <f t="shared" si="449"/>
        <v>62</v>
      </c>
      <c r="X11144">
        <f t="shared" si="450"/>
        <v>4942.02027</v>
      </c>
      <c r="Y11144">
        <f t="shared" si="451"/>
        <v>115.40979999999999</v>
      </c>
    </row>
    <row r="11145" spans="1:25" x14ac:dyDescent="0.2">
      <c r="A11145" t="s">
        <v>9864</v>
      </c>
      <c r="B11145" t="s">
        <v>1430</v>
      </c>
      <c r="C11145">
        <v>8</v>
      </c>
      <c r="D11145">
        <v>31</v>
      </c>
      <c r="E11145" t="s">
        <v>10543</v>
      </c>
      <c r="F11145">
        <v>297.65899999999999</v>
      </c>
      <c r="G11145">
        <v>86.355000000000004</v>
      </c>
      <c r="H11145">
        <v>36.915999999999997</v>
      </c>
      <c r="I11145">
        <v>25704.295999999998</v>
      </c>
      <c r="J11145">
        <v>10482888</v>
      </c>
      <c r="K11145">
        <v>9.4760000000000009</v>
      </c>
      <c r="L11145">
        <v>4.6609999999999996</v>
      </c>
      <c r="M11145">
        <v>2820.721</v>
      </c>
      <c r="N11145">
        <v>1150364</v>
      </c>
      <c r="O11145">
        <v>1.6679999999999999</v>
      </c>
      <c r="P11145">
        <v>2.8090000000000002</v>
      </c>
      <c r="Q11145">
        <v>496.52300000000002</v>
      </c>
      <c r="R11145">
        <v>202495</v>
      </c>
      <c r="S11145">
        <v>2E-3</v>
      </c>
      <c r="T11145">
        <v>0.73199999999999998</v>
      </c>
      <c r="U11145">
        <v>0.625</v>
      </c>
      <c r="V11145">
        <v>255</v>
      </c>
      <c r="W11145">
        <f t="shared" si="449"/>
        <v>1</v>
      </c>
      <c r="X11145">
        <f t="shared" si="450"/>
        <v>0</v>
      </c>
      <c r="Y11145">
        <f t="shared" si="451"/>
        <v>0</v>
      </c>
    </row>
    <row r="11146" spans="1:25" x14ac:dyDescent="0.2">
      <c r="A11146" t="s">
        <v>9864</v>
      </c>
      <c r="B11146" t="s">
        <v>1430</v>
      </c>
      <c r="C11146">
        <v>8</v>
      </c>
      <c r="D11146">
        <v>32</v>
      </c>
      <c r="E11146" t="s">
        <v>4925</v>
      </c>
      <c r="F11146">
        <v>271.50299999999999</v>
      </c>
      <c r="G11146">
        <v>89.146000000000001</v>
      </c>
      <c r="H11146">
        <v>37.915999999999997</v>
      </c>
      <c r="I11146">
        <v>24203.434000000001</v>
      </c>
      <c r="J11146">
        <v>9870797</v>
      </c>
      <c r="K11146">
        <v>16.119</v>
      </c>
      <c r="L11146">
        <v>7.3479999999999999</v>
      </c>
      <c r="M11146">
        <v>4376.4170000000004</v>
      </c>
      <c r="N11146">
        <v>1784818</v>
      </c>
      <c r="O11146">
        <v>2.8460000000000001</v>
      </c>
      <c r="P11146">
        <v>9.5109999999999992</v>
      </c>
      <c r="Q11146">
        <v>772.74300000000005</v>
      </c>
      <c r="R11146">
        <v>315145</v>
      </c>
      <c r="S11146">
        <v>1.6E-2</v>
      </c>
      <c r="T11146">
        <v>2.0270000000000001</v>
      </c>
      <c r="U11146">
        <v>4.3769999999999998</v>
      </c>
      <c r="V11146">
        <v>1785</v>
      </c>
      <c r="W11146">
        <f t="shared" si="449"/>
        <v>7</v>
      </c>
      <c r="X11146">
        <f t="shared" si="450"/>
        <v>220.58487</v>
      </c>
      <c r="Y11146">
        <f t="shared" si="451"/>
        <v>0.45979999999999943</v>
      </c>
    </row>
    <row r="11147" spans="1:25" x14ac:dyDescent="0.2">
      <c r="A11147" t="s">
        <v>9864</v>
      </c>
      <c r="B11147" t="s">
        <v>1430</v>
      </c>
      <c r="C11147">
        <v>8</v>
      </c>
      <c r="D11147">
        <v>36</v>
      </c>
      <c r="E11147" t="s">
        <v>10544</v>
      </c>
      <c r="F11147">
        <v>404.27800000000002</v>
      </c>
      <c r="G11147">
        <v>85.575999999999993</v>
      </c>
      <c r="H11147">
        <v>41.212000000000003</v>
      </c>
      <c r="I11147">
        <v>34596.366000000002</v>
      </c>
      <c r="J11147">
        <v>14109308</v>
      </c>
      <c r="K11147">
        <v>38.679000000000002</v>
      </c>
      <c r="L11147">
        <v>19.251999999999999</v>
      </c>
      <c r="M11147">
        <v>15636.883</v>
      </c>
      <c r="N11147">
        <v>6377132</v>
      </c>
      <c r="O11147">
        <v>15.99</v>
      </c>
      <c r="P11147">
        <v>25.518999999999998</v>
      </c>
      <c r="Q11147">
        <v>6464.4480000000003</v>
      </c>
      <c r="R11147">
        <v>2636372</v>
      </c>
      <c r="S11147">
        <v>0.152</v>
      </c>
      <c r="T11147">
        <v>6.2149999999999999</v>
      </c>
      <c r="U11147">
        <v>61.276000000000003</v>
      </c>
      <c r="V11147">
        <v>24990</v>
      </c>
      <c r="W11147">
        <f t="shared" si="449"/>
        <v>98</v>
      </c>
      <c r="X11147">
        <f t="shared" si="450"/>
        <v>12116.248320000001</v>
      </c>
      <c r="Y11147">
        <f t="shared" si="451"/>
        <v>190.64979999999997</v>
      </c>
    </row>
    <row r="11148" spans="1:25" x14ac:dyDescent="0.2">
      <c r="A11148" t="s">
        <v>9864</v>
      </c>
      <c r="B11148" t="s">
        <v>1430</v>
      </c>
      <c r="C11148">
        <v>8</v>
      </c>
      <c r="D11148">
        <v>39</v>
      </c>
      <c r="E11148" t="s">
        <v>10545</v>
      </c>
      <c r="F11148">
        <v>340.589</v>
      </c>
      <c r="G11148">
        <v>100.99</v>
      </c>
      <c r="H11148">
        <v>45.567999999999998</v>
      </c>
      <c r="I11148">
        <v>34396.023999999998</v>
      </c>
      <c r="J11148">
        <v>14027603</v>
      </c>
      <c r="K11148">
        <v>36.880000000000003</v>
      </c>
      <c r="L11148">
        <v>13.186999999999999</v>
      </c>
      <c r="M11148">
        <v>12560.799000000001</v>
      </c>
      <c r="N11148">
        <v>5122624</v>
      </c>
      <c r="O11148">
        <v>9.6720000000000006</v>
      </c>
      <c r="P11148">
        <v>20.084</v>
      </c>
      <c r="Q11148">
        <v>3294.2950000000001</v>
      </c>
      <c r="R11148">
        <v>1343500</v>
      </c>
      <c r="S11148">
        <v>0.127</v>
      </c>
      <c r="T11148">
        <v>5.6820000000000004</v>
      </c>
      <c r="U11148">
        <v>43.143000000000001</v>
      </c>
      <c r="V11148">
        <v>17595</v>
      </c>
      <c r="W11148">
        <f t="shared" si="449"/>
        <v>69</v>
      </c>
      <c r="X11148">
        <f t="shared" si="450"/>
        <v>5490.6285500000004</v>
      </c>
      <c r="Y11148">
        <f t="shared" si="451"/>
        <v>130.03979999999999</v>
      </c>
    </row>
    <row r="11149" spans="1:25" x14ac:dyDescent="0.2">
      <c r="A11149" t="s">
        <v>9864</v>
      </c>
      <c r="B11149" t="s">
        <v>1430</v>
      </c>
      <c r="C11149">
        <v>8</v>
      </c>
      <c r="D11149">
        <v>40</v>
      </c>
      <c r="E11149" t="s">
        <v>10546</v>
      </c>
      <c r="F11149">
        <v>268.08699999999999</v>
      </c>
      <c r="G11149">
        <v>91.704999999999998</v>
      </c>
      <c r="H11149">
        <v>38.947000000000003</v>
      </c>
      <c r="I11149">
        <v>24584.982</v>
      </c>
      <c r="J11149">
        <v>10026402</v>
      </c>
      <c r="K11149">
        <v>36.707000000000001</v>
      </c>
      <c r="L11149">
        <v>13.529</v>
      </c>
      <c r="M11149">
        <v>9840.7999999999993</v>
      </c>
      <c r="N11149">
        <v>4013337</v>
      </c>
      <c r="O11149">
        <v>6.4379999999999997</v>
      </c>
      <c r="P11149">
        <v>16.597999999999999</v>
      </c>
      <c r="Q11149">
        <v>1726.0309999999999</v>
      </c>
      <c r="R11149">
        <v>703921</v>
      </c>
      <c r="S11149">
        <v>6.3E-2</v>
      </c>
      <c r="T11149">
        <v>4.0069999999999997</v>
      </c>
      <c r="U11149">
        <v>16.882000000000001</v>
      </c>
      <c r="V11149">
        <v>6885</v>
      </c>
      <c r="W11149">
        <f t="shared" si="449"/>
        <v>27</v>
      </c>
      <c r="X11149">
        <f t="shared" si="450"/>
        <v>2212.9567899999997</v>
      </c>
      <c r="Y11149">
        <f t="shared" si="451"/>
        <v>42.259799999999991</v>
      </c>
    </row>
    <row r="11150" spans="1:25" x14ac:dyDescent="0.2">
      <c r="A11150" t="s">
        <v>9864</v>
      </c>
      <c r="B11150" t="s">
        <v>1430</v>
      </c>
      <c r="C11150">
        <v>8</v>
      </c>
      <c r="D11150">
        <v>41</v>
      </c>
      <c r="E11150" t="s">
        <v>10547</v>
      </c>
      <c r="F11150">
        <v>252.00399999999999</v>
      </c>
      <c r="G11150">
        <v>81.497</v>
      </c>
      <c r="H11150">
        <v>36.893000000000001</v>
      </c>
      <c r="I11150">
        <v>20537.628000000001</v>
      </c>
      <c r="J11150">
        <v>8375785</v>
      </c>
      <c r="K11150">
        <v>13.653</v>
      </c>
      <c r="L11150">
        <v>7.2610000000000001</v>
      </c>
      <c r="M11150">
        <v>3440.607</v>
      </c>
      <c r="N11150">
        <v>1403170</v>
      </c>
      <c r="O11150">
        <v>2.4420000000000002</v>
      </c>
      <c r="P11150">
        <v>6.694</v>
      </c>
      <c r="Q11150">
        <v>615.46299999999997</v>
      </c>
      <c r="R11150">
        <v>251002</v>
      </c>
      <c r="S11150">
        <v>2.1999999999999999E-2</v>
      </c>
      <c r="T11150">
        <v>2.3860000000000001</v>
      </c>
      <c r="U11150">
        <v>5.6269999999999998</v>
      </c>
      <c r="V11150">
        <v>2295</v>
      </c>
      <c r="W11150">
        <f t="shared" si="449"/>
        <v>9</v>
      </c>
      <c r="X11150">
        <f t="shared" si="450"/>
        <v>0</v>
      </c>
      <c r="Y11150">
        <f t="shared" si="451"/>
        <v>4.6397999999999993</v>
      </c>
    </row>
    <row r="11151" spans="1:25" x14ac:dyDescent="0.2">
      <c r="A11151" t="s">
        <v>9864</v>
      </c>
      <c r="B11151" t="s">
        <v>1430</v>
      </c>
      <c r="C11151">
        <v>8</v>
      </c>
      <c r="D11151">
        <v>42</v>
      </c>
      <c r="E11151" t="s">
        <v>10548</v>
      </c>
      <c r="F11151">
        <v>301.06200000000001</v>
      </c>
      <c r="G11151">
        <v>90.658000000000001</v>
      </c>
      <c r="H11151">
        <v>40.683999999999997</v>
      </c>
      <c r="I11151">
        <v>27293.599999999999</v>
      </c>
      <c r="J11151">
        <v>11131048</v>
      </c>
      <c r="K11151">
        <v>40.712000000000003</v>
      </c>
      <c r="L11151">
        <v>12.945</v>
      </c>
      <c r="M11151">
        <v>12256.706</v>
      </c>
      <c r="N11151">
        <v>4998607</v>
      </c>
      <c r="O11151">
        <v>17.79</v>
      </c>
      <c r="P11151">
        <v>27.632999999999999</v>
      </c>
      <c r="Q11151">
        <v>5355.8490000000002</v>
      </c>
      <c r="R11151">
        <v>2184256</v>
      </c>
      <c r="S11151">
        <v>0.14499999999999999</v>
      </c>
      <c r="T11151">
        <v>6.0869999999999997</v>
      </c>
      <c r="U11151">
        <v>43.768999999999998</v>
      </c>
      <c r="V11151">
        <v>17850</v>
      </c>
      <c r="W11151">
        <f t="shared" si="449"/>
        <v>70</v>
      </c>
      <c r="X11151">
        <f t="shared" si="450"/>
        <v>9799.2764100000004</v>
      </c>
      <c r="Y11151">
        <f t="shared" si="451"/>
        <v>132.12979999999999</v>
      </c>
    </row>
    <row r="11152" spans="1:25" x14ac:dyDescent="0.2">
      <c r="A11152" t="s">
        <v>9864</v>
      </c>
      <c r="B11152" t="s">
        <v>1430</v>
      </c>
      <c r="C11152">
        <v>9</v>
      </c>
      <c r="D11152">
        <v>3</v>
      </c>
      <c r="E11152" t="s">
        <v>6437</v>
      </c>
      <c r="F11152">
        <v>340.77699999999999</v>
      </c>
      <c r="G11152">
        <v>92.453000000000003</v>
      </c>
      <c r="H11152">
        <v>37.594999999999999</v>
      </c>
      <c r="I11152">
        <v>31505.928</v>
      </c>
      <c r="J11152">
        <v>12848946</v>
      </c>
      <c r="K11152">
        <v>20.413</v>
      </c>
      <c r="L11152">
        <v>9.6679999999999993</v>
      </c>
      <c r="M11152">
        <v>6956.2070000000003</v>
      </c>
      <c r="N11152">
        <v>2836924</v>
      </c>
      <c r="O11152">
        <v>5.7279999999999998</v>
      </c>
      <c r="P11152">
        <v>14.164</v>
      </c>
      <c r="Q11152">
        <v>1951.9069999999999</v>
      </c>
      <c r="R11152">
        <v>796039</v>
      </c>
      <c r="S11152">
        <v>6.6000000000000003E-2</v>
      </c>
      <c r="T11152">
        <v>4.1040000000000001</v>
      </c>
      <c r="U11152">
        <v>22.51</v>
      </c>
      <c r="V11152">
        <v>9180</v>
      </c>
      <c r="W11152">
        <f t="shared" si="449"/>
        <v>36</v>
      </c>
      <c r="X11152">
        <f t="shared" si="450"/>
        <v>2685.0376299999994</v>
      </c>
      <c r="Y11152">
        <f t="shared" si="451"/>
        <v>61.069799999999994</v>
      </c>
    </row>
    <row r="11153" spans="1:25" x14ac:dyDescent="0.2">
      <c r="A11153" t="s">
        <v>9864</v>
      </c>
      <c r="B11153" t="s">
        <v>1430</v>
      </c>
      <c r="C11153">
        <v>9</v>
      </c>
      <c r="D11153">
        <v>4</v>
      </c>
      <c r="E11153" t="s">
        <v>6593</v>
      </c>
      <c r="F11153">
        <v>120.441</v>
      </c>
      <c r="G11153">
        <v>69.911000000000001</v>
      </c>
      <c r="H11153">
        <v>33.133000000000003</v>
      </c>
      <c r="I11153">
        <v>8420.134</v>
      </c>
      <c r="J11153">
        <v>3433952</v>
      </c>
      <c r="K11153">
        <v>6.5439999999999996</v>
      </c>
      <c r="L11153">
        <v>2.585</v>
      </c>
      <c r="M11153">
        <v>788.21299999999997</v>
      </c>
      <c r="N11153">
        <v>321454</v>
      </c>
      <c r="O11153">
        <v>2.5649999999999999</v>
      </c>
      <c r="P11153">
        <v>5.8970000000000002</v>
      </c>
      <c r="Q11153">
        <v>308.94</v>
      </c>
      <c r="R11153">
        <v>125994</v>
      </c>
      <c r="S11153">
        <v>0.01</v>
      </c>
      <c r="T11153">
        <v>1.627</v>
      </c>
      <c r="U11153">
        <v>1.2509999999999999</v>
      </c>
      <c r="V11153">
        <v>510</v>
      </c>
      <c r="W11153">
        <f t="shared" si="449"/>
        <v>2</v>
      </c>
      <c r="X11153">
        <f t="shared" si="450"/>
        <v>0</v>
      </c>
      <c r="Y11153">
        <f t="shared" si="451"/>
        <v>0</v>
      </c>
    </row>
    <row r="11154" spans="1:25" x14ac:dyDescent="0.2">
      <c r="A11154" t="s">
        <v>9864</v>
      </c>
      <c r="B11154" t="s">
        <v>1430</v>
      </c>
      <c r="C11154">
        <v>9</v>
      </c>
      <c r="D11154">
        <v>7</v>
      </c>
      <c r="E11154" t="s">
        <v>10549</v>
      </c>
      <c r="F11154">
        <v>220.13499999999999</v>
      </c>
      <c r="G11154">
        <v>125.521</v>
      </c>
      <c r="H11154">
        <v>51.786999999999999</v>
      </c>
      <c r="I11154">
        <v>27631.685000000001</v>
      </c>
      <c r="J11154">
        <v>11268928</v>
      </c>
      <c r="K11154">
        <v>5.88</v>
      </c>
      <c r="L11154">
        <v>2.1120000000000001</v>
      </c>
      <c r="M11154">
        <v>1294.3869999999999</v>
      </c>
      <c r="N11154">
        <v>527885</v>
      </c>
      <c r="O11154">
        <v>3.8029999999999999</v>
      </c>
      <c r="P11154">
        <v>7.1379999999999999</v>
      </c>
      <c r="Q11154">
        <v>837.09900000000005</v>
      </c>
      <c r="R11154">
        <v>341391</v>
      </c>
      <c r="S11154">
        <v>3.1E-2</v>
      </c>
      <c r="T11154">
        <v>2.8220000000000001</v>
      </c>
      <c r="U11154">
        <v>6.8780000000000001</v>
      </c>
      <c r="V11154">
        <v>2805</v>
      </c>
      <c r="W11154">
        <f t="shared" ref="W11154:W11184" si="452">V11154/255</f>
        <v>11</v>
      </c>
      <c r="X11154">
        <f t="shared" si="450"/>
        <v>355.08891</v>
      </c>
      <c r="Y11154">
        <f t="shared" si="451"/>
        <v>8.819799999999999</v>
      </c>
    </row>
    <row r="11155" spans="1:25" x14ac:dyDescent="0.2">
      <c r="A11155" t="s">
        <v>9864</v>
      </c>
      <c r="B11155" t="s">
        <v>1430</v>
      </c>
      <c r="C11155">
        <v>9</v>
      </c>
      <c r="D11155">
        <v>8</v>
      </c>
      <c r="E11155" t="s">
        <v>9503</v>
      </c>
      <c r="F11155">
        <v>255.834</v>
      </c>
      <c r="G11155">
        <v>130.517</v>
      </c>
      <c r="H11155">
        <v>51.09</v>
      </c>
      <c r="I11155">
        <v>33390.722999999998</v>
      </c>
      <c r="J11155">
        <v>13617615</v>
      </c>
      <c r="K11155">
        <v>9.2959999999999994</v>
      </c>
      <c r="L11155">
        <v>3.5739999999999998</v>
      </c>
      <c r="M11155">
        <v>2378.3069999999998</v>
      </c>
      <c r="N11155">
        <v>969936</v>
      </c>
      <c r="O11155">
        <v>9.5950000000000006</v>
      </c>
      <c r="P11155">
        <v>19.757000000000001</v>
      </c>
      <c r="Q11155">
        <v>2454.768</v>
      </c>
      <c r="R11155">
        <v>1001119</v>
      </c>
      <c r="S11155">
        <v>8.7999999999999995E-2</v>
      </c>
      <c r="T11155">
        <v>4.7359999999999998</v>
      </c>
      <c r="U11155">
        <v>22.51</v>
      </c>
      <c r="V11155">
        <v>9180</v>
      </c>
      <c r="W11155">
        <f t="shared" si="452"/>
        <v>36</v>
      </c>
      <c r="X11155">
        <f t="shared" si="450"/>
        <v>3736.0171199999995</v>
      </c>
      <c r="Y11155">
        <f t="shared" si="451"/>
        <v>61.069799999999994</v>
      </c>
    </row>
    <row r="11156" spans="1:25" x14ac:dyDescent="0.2">
      <c r="A11156" t="s">
        <v>9864</v>
      </c>
      <c r="B11156" t="s">
        <v>1430</v>
      </c>
      <c r="C11156">
        <v>9</v>
      </c>
      <c r="D11156">
        <v>9</v>
      </c>
      <c r="E11156" t="s">
        <v>10550</v>
      </c>
      <c r="F11156">
        <v>124.605</v>
      </c>
      <c r="G11156">
        <v>86.822999999999993</v>
      </c>
      <c r="H11156">
        <v>49.51</v>
      </c>
      <c r="I11156">
        <v>10818.537</v>
      </c>
      <c r="J11156">
        <v>4412084</v>
      </c>
      <c r="K11156">
        <v>5.3810000000000002</v>
      </c>
      <c r="L11156">
        <v>2.1789999999999998</v>
      </c>
      <c r="M11156">
        <v>670.447</v>
      </c>
      <c r="N11156">
        <v>273426</v>
      </c>
      <c r="O11156">
        <v>3.5880000000000001</v>
      </c>
      <c r="P11156">
        <v>7.3230000000000004</v>
      </c>
      <c r="Q11156">
        <v>447.08499999999998</v>
      </c>
      <c r="R11156">
        <v>182333</v>
      </c>
      <c r="S11156">
        <v>0.02</v>
      </c>
      <c r="T11156">
        <v>2.262</v>
      </c>
      <c r="U11156">
        <v>2.5009999999999999</v>
      </c>
      <c r="V11156">
        <v>1020</v>
      </c>
      <c r="W11156">
        <f t="shared" si="452"/>
        <v>4</v>
      </c>
      <c r="X11156">
        <f t="shared" si="450"/>
        <v>0</v>
      </c>
      <c r="Y11156">
        <f t="shared" si="451"/>
        <v>0</v>
      </c>
    </row>
    <row r="11157" spans="1:25" x14ac:dyDescent="0.2">
      <c r="A11157" t="s">
        <v>9864</v>
      </c>
      <c r="B11157" t="s">
        <v>1430</v>
      </c>
      <c r="C11157">
        <v>9</v>
      </c>
      <c r="D11157">
        <v>10</v>
      </c>
      <c r="E11157" t="s">
        <v>10551</v>
      </c>
      <c r="F11157">
        <v>163.44</v>
      </c>
      <c r="G11157">
        <v>122.851</v>
      </c>
      <c r="H11157">
        <v>52.35</v>
      </c>
      <c r="I11157">
        <v>20078.689999999999</v>
      </c>
      <c r="J11157">
        <v>8188618</v>
      </c>
      <c r="K11157">
        <v>6.9349999999999996</v>
      </c>
      <c r="L11157">
        <v>4.2359999999999998</v>
      </c>
      <c r="M11157">
        <v>1133.49</v>
      </c>
      <c r="N11157">
        <v>462267</v>
      </c>
      <c r="O11157">
        <v>5.165</v>
      </c>
      <c r="P11157">
        <v>13.445</v>
      </c>
      <c r="Q11157">
        <v>844.24199999999996</v>
      </c>
      <c r="R11157">
        <v>344304</v>
      </c>
      <c r="S11157">
        <v>3.7999999999999999E-2</v>
      </c>
      <c r="T11157">
        <v>3.1230000000000002</v>
      </c>
      <c r="U11157">
        <v>6.2530000000000001</v>
      </c>
      <c r="V11157">
        <v>2550</v>
      </c>
      <c r="W11157">
        <f t="shared" si="452"/>
        <v>10</v>
      </c>
      <c r="X11157">
        <f t="shared" si="450"/>
        <v>370.01777999999979</v>
      </c>
      <c r="Y11157">
        <f t="shared" si="451"/>
        <v>6.7297999999999991</v>
      </c>
    </row>
    <row r="11158" spans="1:25" x14ac:dyDescent="0.2">
      <c r="A11158" t="s">
        <v>9864</v>
      </c>
      <c r="B11158" t="s">
        <v>1430</v>
      </c>
      <c r="C11158">
        <v>9</v>
      </c>
      <c r="D11158">
        <v>11</v>
      </c>
      <c r="E11158" t="s">
        <v>734</v>
      </c>
      <c r="F11158">
        <v>232.22399999999999</v>
      </c>
      <c r="G11158">
        <v>108.634</v>
      </c>
      <c r="H11158">
        <v>52.594000000000001</v>
      </c>
      <c r="I11158">
        <v>25227.330999999998</v>
      </c>
      <c r="J11158">
        <v>10288369</v>
      </c>
      <c r="K11158">
        <v>2.6920000000000002</v>
      </c>
      <c r="L11158">
        <v>1.2629999999999999</v>
      </c>
      <c r="M11158">
        <v>625.19799999999998</v>
      </c>
      <c r="N11158">
        <v>254972</v>
      </c>
      <c r="O11158">
        <v>2.8450000000000002</v>
      </c>
      <c r="P11158">
        <v>9.1080000000000005</v>
      </c>
      <c r="Q11158">
        <v>660.649</v>
      </c>
      <c r="R11158">
        <v>269430</v>
      </c>
      <c r="S11158">
        <v>2.1999999999999999E-2</v>
      </c>
      <c r="T11158">
        <v>2.3439999999999999</v>
      </c>
      <c r="U11158">
        <v>5.0019999999999998</v>
      </c>
      <c r="V11158">
        <v>2040</v>
      </c>
      <c r="W11158">
        <f t="shared" si="452"/>
        <v>8</v>
      </c>
      <c r="X11158">
        <f t="shared" si="450"/>
        <v>0</v>
      </c>
      <c r="Y11158">
        <f t="shared" si="451"/>
        <v>2.5497999999999994</v>
      </c>
    </row>
    <row r="11159" spans="1:25" x14ac:dyDescent="0.2">
      <c r="A11159" t="s">
        <v>9864</v>
      </c>
      <c r="B11159" t="s">
        <v>1430</v>
      </c>
      <c r="C11159">
        <v>9</v>
      </c>
      <c r="D11159">
        <v>12</v>
      </c>
      <c r="E11159" t="s">
        <v>10552</v>
      </c>
      <c r="F11159">
        <v>258.88499999999999</v>
      </c>
      <c r="G11159">
        <v>127.08</v>
      </c>
      <c r="H11159">
        <v>47.854999999999997</v>
      </c>
      <c r="I11159">
        <v>32899.002</v>
      </c>
      <c r="J11159">
        <v>13417078</v>
      </c>
      <c r="K11159">
        <v>8.1010000000000009</v>
      </c>
      <c r="L11159">
        <v>4.6399999999999997</v>
      </c>
      <c r="M11159">
        <v>2097.3409999999999</v>
      </c>
      <c r="N11159">
        <v>855351</v>
      </c>
      <c r="O11159">
        <v>9.42</v>
      </c>
      <c r="P11159">
        <v>20.942</v>
      </c>
      <c r="Q11159">
        <v>2438.5650000000001</v>
      </c>
      <c r="R11159">
        <v>994511</v>
      </c>
      <c r="S11159">
        <v>6.5000000000000002E-2</v>
      </c>
      <c r="T11159">
        <v>4.077</v>
      </c>
      <c r="U11159">
        <v>16.882000000000001</v>
      </c>
      <c r="V11159">
        <v>6885</v>
      </c>
      <c r="W11159">
        <f t="shared" si="452"/>
        <v>27</v>
      </c>
      <c r="X11159">
        <f t="shared" si="450"/>
        <v>3702.1528499999999</v>
      </c>
      <c r="Y11159">
        <f t="shared" si="451"/>
        <v>42.259799999999991</v>
      </c>
    </row>
    <row r="11160" spans="1:25" x14ac:dyDescent="0.2">
      <c r="A11160" t="s">
        <v>9864</v>
      </c>
      <c r="B11160" t="s">
        <v>1430</v>
      </c>
      <c r="C11160">
        <v>9</v>
      </c>
      <c r="D11160">
        <v>13</v>
      </c>
      <c r="E11160" t="s">
        <v>10553</v>
      </c>
      <c r="F11160">
        <v>293.04899999999998</v>
      </c>
      <c r="G11160">
        <v>101.4</v>
      </c>
      <c r="H11160">
        <v>38.729999999999997</v>
      </c>
      <c r="I11160">
        <v>29715.280999999999</v>
      </c>
      <c r="J11160">
        <v>12118673</v>
      </c>
      <c r="K11160">
        <v>14.678000000000001</v>
      </c>
      <c r="L11160">
        <v>6.73</v>
      </c>
      <c r="M11160">
        <v>4301.2920000000004</v>
      </c>
      <c r="N11160">
        <v>1754180</v>
      </c>
      <c r="O11160">
        <v>5.1630000000000003</v>
      </c>
      <c r="P11160">
        <v>14.682</v>
      </c>
      <c r="Q11160">
        <v>1512.941</v>
      </c>
      <c r="R11160">
        <v>617017</v>
      </c>
      <c r="S11160">
        <v>5.5E-2</v>
      </c>
      <c r="T11160">
        <v>3.7610000000000001</v>
      </c>
      <c r="U11160">
        <v>16.257000000000001</v>
      </c>
      <c r="V11160">
        <v>6630</v>
      </c>
      <c r="W11160">
        <f t="shared" si="452"/>
        <v>26</v>
      </c>
      <c r="X11160">
        <f t="shared" si="450"/>
        <v>1767.5986899999998</v>
      </c>
      <c r="Y11160">
        <f t="shared" si="451"/>
        <v>40.169799999999995</v>
      </c>
    </row>
    <row r="11161" spans="1:25" x14ac:dyDescent="0.2">
      <c r="A11161" t="s">
        <v>9864</v>
      </c>
      <c r="B11161" t="s">
        <v>1430</v>
      </c>
      <c r="C11161">
        <v>9</v>
      </c>
      <c r="D11161">
        <v>14</v>
      </c>
      <c r="E11161" t="s">
        <v>10554</v>
      </c>
      <c r="F11161">
        <v>366.41300000000001</v>
      </c>
      <c r="G11161">
        <v>124.004</v>
      </c>
      <c r="H11161">
        <v>49.07</v>
      </c>
      <c r="I11161">
        <v>45436.777999999998</v>
      </c>
      <c r="J11161">
        <v>18530313</v>
      </c>
      <c r="K11161">
        <v>10.936999999999999</v>
      </c>
      <c r="L11161">
        <v>4.7039999999999997</v>
      </c>
      <c r="M11161">
        <v>4007.4340000000002</v>
      </c>
      <c r="N11161">
        <v>1634337</v>
      </c>
      <c r="O11161">
        <v>17.552</v>
      </c>
      <c r="P11161">
        <v>31.216000000000001</v>
      </c>
      <c r="Q11161">
        <v>6431.1329999999998</v>
      </c>
      <c r="R11161">
        <v>2622785</v>
      </c>
      <c r="S11161">
        <v>0.152</v>
      </c>
      <c r="T11161">
        <v>6.2210000000000001</v>
      </c>
      <c r="U11161">
        <v>55.649000000000001</v>
      </c>
      <c r="V11161">
        <v>22695</v>
      </c>
      <c r="W11161">
        <f t="shared" si="452"/>
        <v>89</v>
      </c>
      <c r="X11161">
        <f t="shared" si="450"/>
        <v>12046.61997</v>
      </c>
      <c r="Y11161">
        <f t="shared" si="451"/>
        <v>171.8398</v>
      </c>
    </row>
    <row r="11162" spans="1:25" x14ac:dyDescent="0.2">
      <c r="A11162" t="s">
        <v>9864</v>
      </c>
      <c r="B11162" t="s">
        <v>1430</v>
      </c>
      <c r="C11162">
        <v>9</v>
      </c>
      <c r="D11162">
        <v>17</v>
      </c>
      <c r="E11162" t="s">
        <v>10555</v>
      </c>
      <c r="F11162">
        <v>208.61099999999999</v>
      </c>
      <c r="G11162">
        <v>115.066</v>
      </c>
      <c r="H11162">
        <v>48.354999999999997</v>
      </c>
      <c r="I11162">
        <v>24004.004000000001</v>
      </c>
      <c r="J11162">
        <v>9789464</v>
      </c>
      <c r="K11162">
        <v>3.1139999999999999</v>
      </c>
      <c r="L11162">
        <v>1.492</v>
      </c>
      <c r="M11162">
        <v>649.54100000000005</v>
      </c>
      <c r="N11162">
        <v>264900</v>
      </c>
      <c r="O11162">
        <v>2.9049999999999998</v>
      </c>
      <c r="P11162">
        <v>7.6479999999999997</v>
      </c>
      <c r="Q11162">
        <v>606.01800000000003</v>
      </c>
      <c r="R11162">
        <v>247150</v>
      </c>
      <c r="S11162">
        <v>2.1000000000000001E-2</v>
      </c>
      <c r="T11162">
        <v>2.3130000000000002</v>
      </c>
      <c r="U11162">
        <v>4.3769999999999998</v>
      </c>
      <c r="V11162">
        <v>1785</v>
      </c>
      <c r="W11162">
        <f t="shared" si="452"/>
        <v>7</v>
      </c>
      <c r="X11162">
        <f t="shared" si="450"/>
        <v>0</v>
      </c>
      <c r="Y11162">
        <f t="shared" si="451"/>
        <v>0.45979999999999943</v>
      </c>
    </row>
    <row r="11163" spans="1:25" x14ac:dyDescent="0.2">
      <c r="A11163" t="s">
        <v>9864</v>
      </c>
      <c r="B11163" t="s">
        <v>1430</v>
      </c>
      <c r="C11163">
        <v>9</v>
      </c>
      <c r="D11163">
        <v>19</v>
      </c>
      <c r="E11163" t="s">
        <v>10556</v>
      </c>
      <c r="F11163">
        <v>120.309</v>
      </c>
      <c r="G11163">
        <v>129.596</v>
      </c>
      <c r="H11163">
        <v>60.725999999999999</v>
      </c>
      <c r="I11163">
        <v>15591.52</v>
      </c>
      <c r="J11163">
        <v>6358632</v>
      </c>
      <c r="K11163">
        <v>4.8959999999999999</v>
      </c>
      <c r="L11163">
        <v>2.3929999999999998</v>
      </c>
      <c r="M11163">
        <v>588.976</v>
      </c>
      <c r="N11163">
        <v>240200</v>
      </c>
      <c r="O11163">
        <v>4.3529999999999998</v>
      </c>
      <c r="P11163">
        <v>12.766999999999999</v>
      </c>
      <c r="Q11163">
        <v>523.68100000000004</v>
      </c>
      <c r="R11163">
        <v>213571</v>
      </c>
      <c r="S11163">
        <v>3.1E-2</v>
      </c>
      <c r="T11163">
        <v>2.82</v>
      </c>
      <c r="U11163">
        <v>3.7519999999999998</v>
      </c>
      <c r="V11163">
        <v>1530</v>
      </c>
      <c r="W11163">
        <f t="shared" si="452"/>
        <v>6</v>
      </c>
      <c r="X11163">
        <f t="shared" ref="X11163:X11184" si="453">(MAX(0, (Q11163-667.2)))*2.09</f>
        <v>0</v>
      </c>
      <c r="Y11163">
        <f t="shared" ref="Y11163:Y11184" si="454">(MAX(0, (W11163-6.78)))*2.09</f>
        <v>0</v>
      </c>
    </row>
    <row r="11164" spans="1:25" x14ac:dyDescent="0.2">
      <c r="A11164" t="s">
        <v>9864</v>
      </c>
      <c r="B11164" t="s">
        <v>1430</v>
      </c>
      <c r="C11164">
        <v>9</v>
      </c>
      <c r="D11164">
        <v>23</v>
      </c>
      <c r="E11164" t="s">
        <v>10557</v>
      </c>
      <c r="F11164">
        <v>126.586</v>
      </c>
      <c r="G11164">
        <v>88.451999999999998</v>
      </c>
      <c r="H11164">
        <v>43.055999999999997</v>
      </c>
      <c r="I11164">
        <v>11196.745000000001</v>
      </c>
      <c r="J11164">
        <v>4566327</v>
      </c>
      <c r="K11164">
        <v>11.037000000000001</v>
      </c>
      <c r="L11164">
        <v>6.92</v>
      </c>
      <c r="M11164">
        <v>1397.1880000000001</v>
      </c>
      <c r="N11164">
        <v>569810</v>
      </c>
      <c r="O11164">
        <v>4.0540000000000003</v>
      </c>
      <c r="P11164">
        <v>9.4749999999999996</v>
      </c>
      <c r="Q11164">
        <v>513.19600000000003</v>
      </c>
      <c r="R11164">
        <v>209295</v>
      </c>
      <c r="S11164">
        <v>4.3999999999999997E-2</v>
      </c>
      <c r="T11164">
        <v>3.367</v>
      </c>
      <c r="U11164">
        <v>5.6269999999999998</v>
      </c>
      <c r="V11164">
        <v>2295</v>
      </c>
      <c r="W11164">
        <f t="shared" si="452"/>
        <v>9</v>
      </c>
      <c r="X11164">
        <f t="shared" si="453"/>
        <v>0</v>
      </c>
      <c r="Y11164">
        <f t="shared" si="454"/>
        <v>4.6397999999999993</v>
      </c>
    </row>
    <row r="11165" spans="1:25" x14ac:dyDescent="0.2">
      <c r="A11165" t="s">
        <v>9864</v>
      </c>
      <c r="B11165" t="s">
        <v>1430</v>
      </c>
      <c r="C11165">
        <v>9</v>
      </c>
      <c r="D11165">
        <v>24</v>
      </c>
      <c r="E11165" t="s">
        <v>10558</v>
      </c>
      <c r="F11165">
        <v>163.172</v>
      </c>
      <c r="G11165">
        <v>95.320999999999998</v>
      </c>
      <c r="H11165">
        <v>43.936</v>
      </c>
      <c r="I11165">
        <v>15553.705</v>
      </c>
      <c r="J11165">
        <v>6343210</v>
      </c>
      <c r="K11165">
        <v>9.1940000000000008</v>
      </c>
      <c r="L11165">
        <v>4.4240000000000004</v>
      </c>
      <c r="M11165">
        <v>1500.2149999999999</v>
      </c>
      <c r="N11165">
        <v>611827</v>
      </c>
      <c r="O11165">
        <v>10.727</v>
      </c>
      <c r="P11165">
        <v>22.061</v>
      </c>
      <c r="Q11165">
        <v>1750.3920000000001</v>
      </c>
      <c r="R11165">
        <v>713856</v>
      </c>
      <c r="S11165">
        <v>0.153</v>
      </c>
      <c r="T11165">
        <v>6.25</v>
      </c>
      <c r="U11165">
        <v>25.010999999999999</v>
      </c>
      <c r="V11165">
        <v>10200</v>
      </c>
      <c r="W11165">
        <f t="shared" si="452"/>
        <v>40</v>
      </c>
      <c r="X11165">
        <f t="shared" si="453"/>
        <v>2263.8712799999998</v>
      </c>
      <c r="Y11165">
        <f t="shared" si="454"/>
        <v>69.429799999999986</v>
      </c>
    </row>
    <row r="11166" spans="1:25" x14ac:dyDescent="0.2">
      <c r="A11166" t="s">
        <v>9864</v>
      </c>
      <c r="B11166" t="s">
        <v>1430</v>
      </c>
      <c r="C11166">
        <v>9</v>
      </c>
      <c r="D11166">
        <v>26</v>
      </c>
      <c r="E11166" t="s">
        <v>10559</v>
      </c>
      <c r="F11166">
        <v>289.52999999999997</v>
      </c>
      <c r="G11166">
        <v>90.881</v>
      </c>
      <c r="H11166">
        <v>36.756999999999998</v>
      </c>
      <c r="I11166">
        <v>26312.866999999998</v>
      </c>
      <c r="J11166">
        <v>10731079</v>
      </c>
      <c r="K11166">
        <v>11.757999999999999</v>
      </c>
      <c r="L11166">
        <v>4.66</v>
      </c>
      <c r="M11166">
        <v>3404.346</v>
      </c>
      <c r="N11166">
        <v>1388382</v>
      </c>
      <c r="O11166">
        <v>11.599</v>
      </c>
      <c r="P11166">
        <v>23.634</v>
      </c>
      <c r="Q11166">
        <v>3358.337</v>
      </c>
      <c r="R11166">
        <v>1369618</v>
      </c>
      <c r="S11166">
        <v>0.14899999999999999</v>
      </c>
      <c r="T11166">
        <v>6.1619999999999999</v>
      </c>
      <c r="U11166">
        <v>43.143000000000001</v>
      </c>
      <c r="V11166">
        <v>17595</v>
      </c>
      <c r="W11166">
        <f t="shared" si="452"/>
        <v>69</v>
      </c>
      <c r="X11166">
        <f t="shared" si="453"/>
        <v>5624.4763299999986</v>
      </c>
      <c r="Y11166">
        <f t="shared" si="454"/>
        <v>130.03979999999999</v>
      </c>
    </row>
    <row r="11167" spans="1:25" x14ac:dyDescent="0.2">
      <c r="A11167" t="s">
        <v>9864</v>
      </c>
      <c r="B11167" t="s">
        <v>1430</v>
      </c>
      <c r="C11167">
        <v>10</v>
      </c>
      <c r="D11167">
        <v>1</v>
      </c>
      <c r="E11167" t="s">
        <v>2047</v>
      </c>
      <c r="F11167">
        <v>337.40800000000002</v>
      </c>
      <c r="G11167">
        <v>74.292000000000002</v>
      </c>
      <c r="H11167">
        <v>32.576000000000001</v>
      </c>
      <c r="I11167">
        <v>25066.608</v>
      </c>
      <c r="J11167">
        <v>10222822</v>
      </c>
      <c r="K11167">
        <v>21.384</v>
      </c>
      <c r="L11167">
        <v>11.661</v>
      </c>
      <c r="M11167">
        <v>7215.15</v>
      </c>
      <c r="N11167">
        <v>2942528</v>
      </c>
      <c r="O11167">
        <v>3.9119999999999999</v>
      </c>
      <c r="P11167">
        <v>11.234999999999999</v>
      </c>
      <c r="Q11167">
        <v>1319.8879999999999</v>
      </c>
      <c r="R11167">
        <v>538285</v>
      </c>
      <c r="S11167">
        <v>0.05</v>
      </c>
      <c r="T11167">
        <v>3.5720000000000001</v>
      </c>
      <c r="U11167">
        <v>16.882000000000001</v>
      </c>
      <c r="V11167">
        <v>6885</v>
      </c>
      <c r="W11167">
        <f t="shared" si="452"/>
        <v>27</v>
      </c>
      <c r="X11167">
        <f t="shared" si="453"/>
        <v>1364.1179199999997</v>
      </c>
      <c r="Y11167">
        <f t="shared" si="454"/>
        <v>42.259799999999991</v>
      </c>
    </row>
    <row r="11168" spans="1:25" x14ac:dyDescent="0.2">
      <c r="A11168" t="s">
        <v>9864</v>
      </c>
      <c r="B11168" t="s">
        <v>1430</v>
      </c>
      <c r="C11168">
        <v>10</v>
      </c>
      <c r="D11168">
        <v>2</v>
      </c>
      <c r="E11168" t="s">
        <v>9936</v>
      </c>
      <c r="F11168">
        <v>319.03500000000003</v>
      </c>
      <c r="G11168">
        <v>114.78700000000001</v>
      </c>
      <c r="H11168">
        <v>47.737000000000002</v>
      </c>
      <c r="I11168">
        <v>36621.127999999997</v>
      </c>
      <c r="J11168">
        <v>14935059</v>
      </c>
      <c r="K11168">
        <v>48.83</v>
      </c>
      <c r="L11168">
        <v>16.116</v>
      </c>
      <c r="M11168">
        <v>15578.541999999999</v>
      </c>
      <c r="N11168">
        <v>6353339</v>
      </c>
      <c r="O11168">
        <v>18.178000000000001</v>
      </c>
      <c r="P11168">
        <v>28.366</v>
      </c>
      <c r="Q11168">
        <v>5799.3760000000002</v>
      </c>
      <c r="R11168">
        <v>2365138</v>
      </c>
      <c r="S11168">
        <v>0.161</v>
      </c>
      <c r="T11168">
        <v>6.4</v>
      </c>
      <c r="U11168">
        <v>51.271999999999998</v>
      </c>
      <c r="V11168">
        <v>20910</v>
      </c>
      <c r="W11168">
        <f t="shared" si="452"/>
        <v>82</v>
      </c>
      <c r="X11168">
        <f t="shared" si="453"/>
        <v>10726.24784</v>
      </c>
      <c r="Y11168">
        <f t="shared" si="454"/>
        <v>157.20979999999997</v>
      </c>
    </row>
    <row r="11169" spans="1:25" x14ac:dyDescent="0.2">
      <c r="A11169" t="s">
        <v>9864</v>
      </c>
      <c r="B11169" t="s">
        <v>1430</v>
      </c>
      <c r="C11169">
        <v>10</v>
      </c>
      <c r="D11169">
        <v>3</v>
      </c>
      <c r="E11169" t="s">
        <v>4393</v>
      </c>
      <c r="F11169">
        <v>122.667</v>
      </c>
      <c r="G11169">
        <v>109.051</v>
      </c>
      <c r="H11169">
        <v>49.07</v>
      </c>
      <c r="I11169">
        <v>13377.031000000001</v>
      </c>
      <c r="J11169">
        <v>5455505</v>
      </c>
      <c r="K11169">
        <v>11.754</v>
      </c>
      <c r="L11169">
        <v>5.0419999999999998</v>
      </c>
      <c r="M11169">
        <v>1441.8810000000001</v>
      </c>
      <c r="N11169">
        <v>588037</v>
      </c>
      <c r="O11169">
        <v>2.379</v>
      </c>
      <c r="P11169">
        <v>2.621</v>
      </c>
      <c r="Q11169">
        <v>291.85500000000002</v>
      </c>
      <c r="R11169">
        <v>119026</v>
      </c>
      <c r="S11169">
        <v>5.0000000000000001E-3</v>
      </c>
      <c r="T11169">
        <v>1.1399999999999999</v>
      </c>
      <c r="U11169">
        <v>0.625</v>
      </c>
      <c r="V11169">
        <v>255</v>
      </c>
      <c r="W11169">
        <f t="shared" si="452"/>
        <v>1</v>
      </c>
      <c r="X11169">
        <f t="shared" si="453"/>
        <v>0</v>
      </c>
      <c r="Y11169">
        <f t="shared" si="454"/>
        <v>0</v>
      </c>
    </row>
    <row r="11170" spans="1:25" x14ac:dyDescent="0.2">
      <c r="A11170" t="s">
        <v>9864</v>
      </c>
      <c r="B11170" t="s">
        <v>1430</v>
      </c>
      <c r="C11170">
        <v>10</v>
      </c>
      <c r="D11170">
        <v>4</v>
      </c>
      <c r="E11170" t="s">
        <v>8100</v>
      </c>
      <c r="F11170">
        <v>137.06100000000001</v>
      </c>
      <c r="G11170">
        <v>115.242</v>
      </c>
      <c r="H11170">
        <v>49.32</v>
      </c>
      <c r="I11170">
        <v>15795.141</v>
      </c>
      <c r="J11170">
        <v>6441674</v>
      </c>
      <c r="K11170">
        <v>11.042</v>
      </c>
      <c r="L11170">
        <v>4.3170000000000002</v>
      </c>
      <c r="M11170">
        <v>1513.3620000000001</v>
      </c>
      <c r="N11170">
        <v>617189</v>
      </c>
      <c r="O11170">
        <v>3.149</v>
      </c>
      <c r="P11170">
        <v>6.7649999999999997</v>
      </c>
      <c r="Q11170">
        <v>431.66899999999998</v>
      </c>
      <c r="R11170">
        <v>176046</v>
      </c>
      <c r="S11170">
        <v>1.7999999999999999E-2</v>
      </c>
      <c r="T11170">
        <v>2.157</v>
      </c>
      <c r="U11170">
        <v>2.5009999999999999</v>
      </c>
      <c r="V11170">
        <v>1020</v>
      </c>
      <c r="W11170">
        <f t="shared" si="452"/>
        <v>4</v>
      </c>
      <c r="X11170">
        <f t="shared" si="453"/>
        <v>0</v>
      </c>
      <c r="Y11170">
        <f t="shared" si="454"/>
        <v>0</v>
      </c>
    </row>
    <row r="11171" spans="1:25" x14ac:dyDescent="0.2">
      <c r="A11171" t="s">
        <v>9864</v>
      </c>
      <c r="B11171" t="s">
        <v>1430</v>
      </c>
      <c r="C11171">
        <v>10</v>
      </c>
      <c r="D11171">
        <v>5</v>
      </c>
      <c r="E11171" t="s">
        <v>7522</v>
      </c>
      <c r="F11171">
        <v>264.85500000000002</v>
      </c>
      <c r="G11171">
        <v>94.876999999999995</v>
      </c>
      <c r="H11171">
        <v>39.473999999999997</v>
      </c>
      <c r="I11171">
        <v>25128.576000000001</v>
      </c>
      <c r="J11171">
        <v>10248094</v>
      </c>
      <c r="K11171">
        <v>7.51</v>
      </c>
      <c r="L11171">
        <v>3.3919999999999999</v>
      </c>
      <c r="M11171">
        <v>1989.0530000000001</v>
      </c>
      <c r="N11171">
        <v>811188</v>
      </c>
      <c r="O11171">
        <v>2.2930000000000001</v>
      </c>
      <c r="P11171">
        <v>5.9059999999999997</v>
      </c>
      <c r="Q11171">
        <v>607.30499999999995</v>
      </c>
      <c r="R11171">
        <v>247675</v>
      </c>
      <c r="S11171">
        <v>1.2E-2</v>
      </c>
      <c r="T11171">
        <v>1.7350000000000001</v>
      </c>
      <c r="U11171">
        <v>3.1259999999999999</v>
      </c>
      <c r="V11171">
        <v>1275</v>
      </c>
      <c r="W11171">
        <f t="shared" si="452"/>
        <v>5</v>
      </c>
      <c r="X11171">
        <f t="shared" si="453"/>
        <v>0</v>
      </c>
      <c r="Y11171">
        <f t="shared" si="454"/>
        <v>0</v>
      </c>
    </row>
    <row r="11172" spans="1:25" x14ac:dyDescent="0.2">
      <c r="A11172" t="s">
        <v>9864</v>
      </c>
      <c r="B11172" t="s">
        <v>1430</v>
      </c>
      <c r="C11172">
        <v>10</v>
      </c>
      <c r="D11172">
        <v>6</v>
      </c>
      <c r="E11172" t="s">
        <v>10560</v>
      </c>
      <c r="F11172">
        <v>238.02500000000001</v>
      </c>
      <c r="G11172">
        <v>109.057</v>
      </c>
      <c r="H11172">
        <v>43.079000000000001</v>
      </c>
      <c r="I11172">
        <v>25958.287</v>
      </c>
      <c r="J11172">
        <v>10586472</v>
      </c>
      <c r="K11172">
        <v>9.7370000000000001</v>
      </c>
      <c r="L11172">
        <v>5.0270000000000001</v>
      </c>
      <c r="M11172">
        <v>2317.6480000000001</v>
      </c>
      <c r="N11172">
        <v>945198</v>
      </c>
      <c r="O11172">
        <v>3.7210000000000001</v>
      </c>
      <c r="P11172">
        <v>12.268000000000001</v>
      </c>
      <c r="Q11172">
        <v>885.649</v>
      </c>
      <c r="R11172">
        <v>361191</v>
      </c>
      <c r="S11172">
        <v>2.1000000000000001E-2</v>
      </c>
      <c r="T11172">
        <v>2.3149999999999999</v>
      </c>
      <c r="U11172">
        <v>5.0019999999999998</v>
      </c>
      <c r="V11172">
        <v>2040</v>
      </c>
      <c r="W11172">
        <f t="shared" si="452"/>
        <v>8</v>
      </c>
      <c r="X11172">
        <f t="shared" si="453"/>
        <v>456.55840999999987</v>
      </c>
      <c r="Y11172">
        <f t="shared" si="454"/>
        <v>2.5497999999999994</v>
      </c>
    </row>
    <row r="11173" spans="1:25" x14ac:dyDescent="0.2">
      <c r="A11173" t="s">
        <v>9864</v>
      </c>
      <c r="B11173" t="s">
        <v>1430</v>
      </c>
      <c r="C11173">
        <v>10</v>
      </c>
      <c r="D11173">
        <v>7</v>
      </c>
      <c r="E11173" t="s">
        <v>9863</v>
      </c>
      <c r="F11173">
        <v>296.55</v>
      </c>
      <c r="G11173">
        <v>112.91200000000001</v>
      </c>
      <c r="H11173">
        <v>44.174999999999997</v>
      </c>
      <c r="I11173">
        <v>33483.995999999999</v>
      </c>
      <c r="J11173">
        <v>13655654</v>
      </c>
      <c r="K11173">
        <v>48.112000000000002</v>
      </c>
      <c r="L11173">
        <v>19.143999999999998</v>
      </c>
      <c r="M11173">
        <v>14267.522999999999</v>
      </c>
      <c r="N11173">
        <v>5818671</v>
      </c>
      <c r="O11173">
        <v>8.4179999999999993</v>
      </c>
      <c r="P11173">
        <v>19.274999999999999</v>
      </c>
      <c r="Q11173">
        <v>2496.2739999999999</v>
      </c>
      <c r="R11173">
        <v>1018046</v>
      </c>
      <c r="S11173">
        <v>0.124</v>
      </c>
      <c r="T11173">
        <v>5.6310000000000002</v>
      </c>
      <c r="U11173">
        <v>36.890999999999998</v>
      </c>
      <c r="V11173">
        <v>15045</v>
      </c>
      <c r="W11173">
        <f t="shared" si="452"/>
        <v>59</v>
      </c>
      <c r="X11173">
        <f t="shared" si="453"/>
        <v>3822.7646599999994</v>
      </c>
      <c r="Y11173">
        <f t="shared" si="454"/>
        <v>109.13979999999999</v>
      </c>
    </row>
    <row r="11174" spans="1:25" x14ac:dyDescent="0.2">
      <c r="A11174" t="s">
        <v>9864</v>
      </c>
      <c r="B11174" t="s">
        <v>1430</v>
      </c>
      <c r="C11174">
        <v>10</v>
      </c>
      <c r="D11174">
        <v>8</v>
      </c>
      <c r="E11174" t="s">
        <v>10561</v>
      </c>
      <c r="F11174">
        <v>165.84299999999999</v>
      </c>
      <c r="G11174">
        <v>108.85599999999999</v>
      </c>
      <c r="H11174">
        <v>43.959000000000003</v>
      </c>
      <c r="I11174">
        <v>18052.953000000001</v>
      </c>
      <c r="J11174">
        <v>7362469</v>
      </c>
      <c r="K11174">
        <v>16.849</v>
      </c>
      <c r="L11174">
        <v>6.3250000000000002</v>
      </c>
      <c r="M11174">
        <v>2794.2069999999999</v>
      </c>
      <c r="N11174">
        <v>1139551</v>
      </c>
      <c r="O11174">
        <v>7.7039999999999997</v>
      </c>
      <c r="P11174">
        <v>16.724</v>
      </c>
      <c r="Q11174">
        <v>1277.7159999999999</v>
      </c>
      <c r="R11174">
        <v>521086</v>
      </c>
      <c r="S11174">
        <v>9.4E-2</v>
      </c>
      <c r="T11174">
        <v>4.9020000000000001</v>
      </c>
      <c r="U11174">
        <v>15.632</v>
      </c>
      <c r="V11174">
        <v>6375</v>
      </c>
      <c r="W11174">
        <f t="shared" si="452"/>
        <v>25</v>
      </c>
      <c r="X11174">
        <f t="shared" si="453"/>
        <v>1275.9784399999996</v>
      </c>
      <c r="Y11174">
        <f t="shared" si="454"/>
        <v>38.079799999999992</v>
      </c>
    </row>
    <row r="11175" spans="1:25" x14ac:dyDescent="0.2">
      <c r="A11175" t="s">
        <v>9864</v>
      </c>
      <c r="B11175" t="s">
        <v>1430</v>
      </c>
      <c r="C11175">
        <v>10</v>
      </c>
      <c r="D11175">
        <v>10</v>
      </c>
      <c r="E11175" t="s">
        <v>7726</v>
      </c>
      <c r="F11175">
        <v>164.756</v>
      </c>
      <c r="G11175">
        <v>108.621</v>
      </c>
      <c r="H11175">
        <v>47.96</v>
      </c>
      <c r="I11175">
        <v>17895.987000000001</v>
      </c>
      <c r="J11175">
        <v>7298454</v>
      </c>
      <c r="K11175">
        <v>8.3819999999999997</v>
      </c>
      <c r="L11175">
        <v>3.895</v>
      </c>
      <c r="M11175">
        <v>1380.992</v>
      </c>
      <c r="N11175">
        <v>563205</v>
      </c>
      <c r="O11175">
        <v>2.5510000000000002</v>
      </c>
      <c r="P11175">
        <v>4.5999999999999996</v>
      </c>
      <c r="Q11175">
        <v>420.28699999999998</v>
      </c>
      <c r="R11175">
        <v>171404</v>
      </c>
      <c r="S11175">
        <v>1.4999999999999999E-2</v>
      </c>
      <c r="T11175">
        <v>1.9670000000000001</v>
      </c>
      <c r="U11175">
        <v>2.5009999999999999</v>
      </c>
      <c r="V11175">
        <v>1020</v>
      </c>
      <c r="W11175">
        <f t="shared" si="452"/>
        <v>4</v>
      </c>
      <c r="X11175">
        <f t="shared" si="453"/>
        <v>0</v>
      </c>
      <c r="Y11175">
        <f t="shared" si="454"/>
        <v>0</v>
      </c>
    </row>
    <row r="11176" spans="1:25" x14ac:dyDescent="0.2">
      <c r="A11176" t="s">
        <v>9864</v>
      </c>
      <c r="B11176" t="s">
        <v>1430</v>
      </c>
      <c r="C11176">
        <v>10</v>
      </c>
      <c r="D11176">
        <v>11</v>
      </c>
      <c r="E11176" t="s">
        <v>5212</v>
      </c>
      <c r="F11176">
        <v>245.48400000000001</v>
      </c>
      <c r="G11176">
        <v>102.062</v>
      </c>
      <c r="H11176">
        <v>40.304000000000002</v>
      </c>
      <c r="I11176">
        <v>25054.721000000001</v>
      </c>
      <c r="J11176">
        <v>10217974</v>
      </c>
      <c r="K11176">
        <v>8.1839999999999993</v>
      </c>
      <c r="L11176">
        <v>3.6549999999999998</v>
      </c>
      <c r="M11176">
        <v>2008.934</v>
      </c>
      <c r="N11176">
        <v>819296</v>
      </c>
      <c r="O11176">
        <v>2.5190000000000001</v>
      </c>
      <c r="P11176">
        <v>6.851</v>
      </c>
      <c r="Q11176">
        <v>618.46400000000006</v>
      </c>
      <c r="R11176">
        <v>252226</v>
      </c>
      <c r="S11176">
        <v>1.2999999999999999E-2</v>
      </c>
      <c r="T11176">
        <v>1.802</v>
      </c>
      <c r="U11176">
        <v>3.1259999999999999</v>
      </c>
      <c r="V11176">
        <v>1275</v>
      </c>
      <c r="W11176">
        <f t="shared" si="452"/>
        <v>5</v>
      </c>
      <c r="X11176">
        <f t="shared" si="453"/>
        <v>0</v>
      </c>
      <c r="Y11176">
        <f t="shared" si="454"/>
        <v>0</v>
      </c>
    </row>
    <row r="11177" spans="1:25" x14ac:dyDescent="0.2">
      <c r="A11177" t="s">
        <v>9864</v>
      </c>
      <c r="B11177" t="s">
        <v>1430</v>
      </c>
      <c r="C11177">
        <v>10</v>
      </c>
      <c r="D11177">
        <v>12</v>
      </c>
      <c r="E11177" t="s">
        <v>10562</v>
      </c>
      <c r="F11177">
        <v>238.52600000000001</v>
      </c>
      <c r="G11177">
        <v>115.57599999999999</v>
      </c>
      <c r="H11177">
        <v>47.22</v>
      </c>
      <c r="I11177">
        <v>27567.817999999999</v>
      </c>
      <c r="J11177">
        <v>11242881</v>
      </c>
      <c r="K11177">
        <v>49.063000000000002</v>
      </c>
      <c r="L11177">
        <v>19.221</v>
      </c>
      <c r="M11177">
        <v>11702.87</v>
      </c>
      <c r="N11177">
        <v>4772738</v>
      </c>
      <c r="O11177">
        <v>12.333</v>
      </c>
      <c r="P11177">
        <v>24.001000000000001</v>
      </c>
      <c r="Q11177">
        <v>2941.6350000000002</v>
      </c>
      <c r="R11177">
        <v>1199676</v>
      </c>
      <c r="S11177">
        <v>0.13600000000000001</v>
      </c>
      <c r="T11177">
        <v>5.8940000000000001</v>
      </c>
      <c r="U11177">
        <v>32.514000000000003</v>
      </c>
      <c r="V11177">
        <v>13260</v>
      </c>
      <c r="W11177">
        <f t="shared" si="452"/>
        <v>52</v>
      </c>
      <c r="X11177">
        <f t="shared" si="453"/>
        <v>4753.5691500000003</v>
      </c>
      <c r="Y11177">
        <f t="shared" si="454"/>
        <v>94.509799999999984</v>
      </c>
    </row>
    <row r="11178" spans="1:25" x14ac:dyDescent="0.2">
      <c r="A11178" t="s">
        <v>9864</v>
      </c>
      <c r="B11178" t="s">
        <v>1430</v>
      </c>
      <c r="C11178">
        <v>10</v>
      </c>
      <c r="D11178">
        <v>17</v>
      </c>
      <c r="E11178" t="s">
        <v>10563</v>
      </c>
      <c r="F11178">
        <v>284.30700000000002</v>
      </c>
      <c r="G11178">
        <v>111.581</v>
      </c>
      <c r="H11178">
        <v>44.969000000000001</v>
      </c>
      <c r="I11178">
        <v>31723.191999999999</v>
      </c>
      <c r="J11178">
        <v>12937552</v>
      </c>
      <c r="K11178">
        <v>44.988</v>
      </c>
      <c r="L11178">
        <v>13.645</v>
      </c>
      <c r="M11178">
        <v>12790.411</v>
      </c>
      <c r="N11178">
        <v>5216266</v>
      </c>
      <c r="O11178">
        <v>12.451000000000001</v>
      </c>
      <c r="P11178">
        <v>22.725999999999999</v>
      </c>
      <c r="Q11178">
        <v>3539.8180000000002</v>
      </c>
      <c r="R11178">
        <v>1443631</v>
      </c>
      <c r="S11178">
        <v>0.121</v>
      </c>
      <c r="T11178">
        <v>5.5529999999999999</v>
      </c>
      <c r="U11178">
        <v>34.39</v>
      </c>
      <c r="V11178">
        <v>14025</v>
      </c>
      <c r="W11178">
        <f t="shared" si="452"/>
        <v>55</v>
      </c>
      <c r="X11178">
        <f t="shared" si="453"/>
        <v>6003.7716200000004</v>
      </c>
      <c r="Y11178">
        <f t="shared" si="454"/>
        <v>100.77979999999999</v>
      </c>
    </row>
    <row r="11179" spans="1:25" x14ac:dyDescent="0.2">
      <c r="A11179" t="s">
        <v>9864</v>
      </c>
      <c r="B11179" t="s">
        <v>1430</v>
      </c>
      <c r="C11179">
        <v>10</v>
      </c>
      <c r="D11179">
        <v>18</v>
      </c>
      <c r="E11179" t="s">
        <v>10564</v>
      </c>
      <c r="F11179">
        <v>26.373999999999999</v>
      </c>
      <c r="G11179">
        <v>59.262999999999998</v>
      </c>
      <c r="H11179">
        <v>36.710999999999999</v>
      </c>
      <c r="I11179">
        <v>1563.001</v>
      </c>
      <c r="J11179">
        <v>637433</v>
      </c>
      <c r="K11179">
        <v>62.145000000000003</v>
      </c>
      <c r="L11179">
        <v>37.470999999999997</v>
      </c>
      <c r="M11179">
        <v>1638.999</v>
      </c>
      <c r="N11179">
        <v>668427</v>
      </c>
      <c r="O11179">
        <v>7.6269999999999998</v>
      </c>
      <c r="P11179">
        <v>20.542999999999999</v>
      </c>
      <c r="Q11179">
        <v>201.149</v>
      </c>
      <c r="R11179">
        <v>82034</v>
      </c>
      <c r="S11179">
        <v>7.0999999999999994E-2</v>
      </c>
      <c r="T11179">
        <v>4.258</v>
      </c>
      <c r="U11179">
        <v>1.8759999999999999</v>
      </c>
      <c r="V11179">
        <v>765</v>
      </c>
      <c r="W11179">
        <f t="shared" si="452"/>
        <v>3</v>
      </c>
      <c r="X11179">
        <f t="shared" si="453"/>
        <v>0</v>
      </c>
      <c r="Y11179">
        <f t="shared" si="454"/>
        <v>0</v>
      </c>
    </row>
    <row r="11180" spans="1:25" x14ac:dyDescent="0.2">
      <c r="A11180" t="s">
        <v>9864</v>
      </c>
      <c r="B11180" t="s">
        <v>1430</v>
      </c>
      <c r="C11180">
        <v>10</v>
      </c>
      <c r="D11180">
        <v>19</v>
      </c>
      <c r="E11180" t="s">
        <v>10565</v>
      </c>
      <c r="F11180">
        <v>210.69</v>
      </c>
      <c r="G11180">
        <v>119.29600000000001</v>
      </c>
      <c r="H11180">
        <v>47.283000000000001</v>
      </c>
      <c r="I11180">
        <v>25134.585999999999</v>
      </c>
      <c r="J11180">
        <v>10250545</v>
      </c>
      <c r="K11180">
        <v>7.9939999999999998</v>
      </c>
      <c r="L11180">
        <v>4.3410000000000002</v>
      </c>
      <c r="M11180">
        <v>1684.288</v>
      </c>
      <c r="N11180">
        <v>686897</v>
      </c>
      <c r="O11180">
        <v>2.8559999999999999</v>
      </c>
      <c r="P11180">
        <v>9.1110000000000007</v>
      </c>
      <c r="Q11180">
        <v>601.73699999999997</v>
      </c>
      <c r="R11180">
        <v>245404</v>
      </c>
      <c r="S11180">
        <v>1.7999999999999999E-2</v>
      </c>
      <c r="T11180">
        <v>2.1309999999999998</v>
      </c>
      <c r="U11180">
        <v>3.7519999999999998</v>
      </c>
      <c r="V11180">
        <v>1530</v>
      </c>
      <c r="W11180">
        <f t="shared" si="452"/>
        <v>6</v>
      </c>
      <c r="X11180">
        <f t="shared" si="453"/>
        <v>0</v>
      </c>
      <c r="Y11180">
        <f t="shared" si="454"/>
        <v>0</v>
      </c>
    </row>
    <row r="11181" spans="1:25" x14ac:dyDescent="0.2">
      <c r="A11181" t="s">
        <v>9864</v>
      </c>
      <c r="B11181" t="s">
        <v>1430</v>
      </c>
      <c r="C11181">
        <v>10</v>
      </c>
      <c r="D11181">
        <v>20</v>
      </c>
      <c r="E11181" t="s">
        <v>10566</v>
      </c>
      <c r="F11181">
        <v>113.93300000000001</v>
      </c>
      <c r="G11181">
        <v>93.53</v>
      </c>
      <c r="H11181">
        <v>46.436999999999998</v>
      </c>
      <c r="I11181">
        <v>10656.191000000001</v>
      </c>
      <c r="J11181">
        <v>4345875</v>
      </c>
      <c r="K11181">
        <v>7.9710000000000001</v>
      </c>
      <c r="L11181">
        <v>3.7909999999999999</v>
      </c>
      <c r="M11181">
        <v>908.11699999999996</v>
      </c>
      <c r="N11181">
        <v>370354</v>
      </c>
      <c r="O11181">
        <v>4.01</v>
      </c>
      <c r="P11181">
        <v>10.663</v>
      </c>
      <c r="Q11181">
        <v>456.89299999999997</v>
      </c>
      <c r="R11181">
        <v>186333</v>
      </c>
      <c r="S11181">
        <v>2.1999999999999999E-2</v>
      </c>
      <c r="T11181">
        <v>2.3660000000000001</v>
      </c>
      <c r="U11181">
        <v>2.5009999999999999</v>
      </c>
      <c r="V11181">
        <v>1020</v>
      </c>
      <c r="W11181">
        <f t="shared" si="452"/>
        <v>4</v>
      </c>
      <c r="X11181">
        <f t="shared" si="453"/>
        <v>0</v>
      </c>
      <c r="Y11181">
        <f t="shared" si="454"/>
        <v>0</v>
      </c>
    </row>
    <row r="11182" spans="1:25" x14ac:dyDescent="0.2">
      <c r="A11182" t="s">
        <v>9864</v>
      </c>
      <c r="B11182" t="s">
        <v>1430</v>
      </c>
      <c r="C11182">
        <v>10</v>
      </c>
      <c r="D11182">
        <v>21</v>
      </c>
      <c r="E11182" t="s">
        <v>10567</v>
      </c>
      <c r="F11182">
        <v>242.209</v>
      </c>
      <c r="G11182">
        <v>109.11199999999999</v>
      </c>
      <c r="H11182">
        <v>50.648000000000003</v>
      </c>
      <c r="I11182">
        <v>26427.751</v>
      </c>
      <c r="J11182">
        <v>10777932</v>
      </c>
      <c r="K11182">
        <v>34.898000000000003</v>
      </c>
      <c r="L11182">
        <v>18.167000000000002</v>
      </c>
      <c r="M11182">
        <v>8452.4830000000002</v>
      </c>
      <c r="N11182">
        <v>3447145</v>
      </c>
      <c r="O11182">
        <v>7.4909999999999997</v>
      </c>
      <c r="P11182">
        <v>18.436</v>
      </c>
      <c r="Q11182">
        <v>1814.424</v>
      </c>
      <c r="R11182">
        <v>739970</v>
      </c>
      <c r="S11182">
        <v>7.4999999999999997E-2</v>
      </c>
      <c r="T11182">
        <v>4.3689999999999998</v>
      </c>
      <c r="U11182">
        <v>18.132999999999999</v>
      </c>
      <c r="V11182">
        <v>7395</v>
      </c>
      <c r="W11182">
        <f t="shared" si="452"/>
        <v>29</v>
      </c>
      <c r="X11182">
        <f t="shared" si="453"/>
        <v>2397.6981599999999</v>
      </c>
      <c r="Y11182">
        <f t="shared" si="454"/>
        <v>46.439799999999991</v>
      </c>
    </row>
    <row r="11183" spans="1:25" x14ac:dyDescent="0.2">
      <c r="A11183" t="s">
        <v>9864</v>
      </c>
      <c r="B11183" t="s">
        <v>1430</v>
      </c>
      <c r="C11183">
        <v>10</v>
      </c>
      <c r="D11183">
        <v>22</v>
      </c>
      <c r="E11183" t="s">
        <v>10568</v>
      </c>
      <c r="F11183">
        <v>303.10700000000003</v>
      </c>
      <c r="G11183">
        <v>79.597999999999999</v>
      </c>
      <c r="H11183">
        <v>34.627000000000002</v>
      </c>
      <c r="I11183">
        <v>24126.558000000001</v>
      </c>
      <c r="J11183">
        <v>9839445</v>
      </c>
      <c r="K11183">
        <v>5.9580000000000002</v>
      </c>
      <c r="L11183">
        <v>3.0510000000000002</v>
      </c>
      <c r="M11183">
        <v>1805.904</v>
      </c>
      <c r="N11183">
        <v>736495</v>
      </c>
      <c r="O11183">
        <v>3.4990000000000001</v>
      </c>
      <c r="P11183">
        <v>12.244</v>
      </c>
      <c r="Q11183">
        <v>1060.5129999999999</v>
      </c>
      <c r="R11183">
        <v>432505</v>
      </c>
      <c r="S11183">
        <v>2.5000000000000001E-2</v>
      </c>
      <c r="T11183">
        <v>2.512</v>
      </c>
      <c r="U11183">
        <v>7.5030000000000001</v>
      </c>
      <c r="V11183">
        <v>3060</v>
      </c>
      <c r="W11183">
        <f t="shared" si="452"/>
        <v>12</v>
      </c>
      <c r="X11183">
        <f t="shared" si="453"/>
        <v>822.02416999999969</v>
      </c>
      <c r="Y11183">
        <f t="shared" si="454"/>
        <v>10.909799999999999</v>
      </c>
    </row>
    <row r="11184" spans="1:25" x14ac:dyDescent="0.2">
      <c r="A11184" t="s">
        <v>9864</v>
      </c>
      <c r="B11184" t="s">
        <v>1430</v>
      </c>
      <c r="C11184">
        <v>10</v>
      </c>
      <c r="D11184">
        <v>23</v>
      </c>
      <c r="E11184" t="s">
        <v>10569</v>
      </c>
      <c r="F11184">
        <v>330.17500000000001</v>
      </c>
      <c r="G11184">
        <v>70.412999999999997</v>
      </c>
      <c r="H11184">
        <v>31.204000000000001</v>
      </c>
      <c r="I11184">
        <v>23248.469000000001</v>
      </c>
      <c r="J11184">
        <v>9481337</v>
      </c>
      <c r="K11184">
        <v>56.905000000000001</v>
      </c>
      <c r="L11184">
        <v>21.619</v>
      </c>
      <c r="M11184">
        <v>18788.635999999999</v>
      </c>
      <c r="N11184">
        <v>7662500</v>
      </c>
      <c r="O11184">
        <v>14.78</v>
      </c>
      <c r="P11184">
        <v>26.922000000000001</v>
      </c>
      <c r="Q11184">
        <v>4879.8469999999998</v>
      </c>
      <c r="R11184">
        <v>1990130</v>
      </c>
      <c r="S11184">
        <v>0.161</v>
      </c>
      <c r="T11184">
        <v>6.4050000000000002</v>
      </c>
      <c r="U11184">
        <v>53.148000000000003</v>
      </c>
      <c r="V11184">
        <v>21675</v>
      </c>
      <c r="W11184">
        <f t="shared" si="452"/>
        <v>85</v>
      </c>
      <c r="X11184">
        <f t="shared" si="453"/>
        <v>8804.4322299999985</v>
      </c>
      <c r="Y11184">
        <f t="shared" si="454"/>
        <v>163.47979999999998</v>
      </c>
    </row>
    <row r="11185" spans="1:25" x14ac:dyDescent="0.2">
      <c r="A11185" t="s">
        <v>10574</v>
      </c>
      <c r="B11185" t="s">
        <v>24</v>
      </c>
      <c r="C11185">
        <v>1</v>
      </c>
      <c r="D11185">
        <v>1</v>
      </c>
      <c r="E11185" t="s">
        <v>5830</v>
      </c>
      <c r="F11185">
        <v>360.85</v>
      </c>
      <c r="G11185">
        <v>65.483000000000004</v>
      </c>
      <c r="H11185">
        <v>36.042999999999999</v>
      </c>
      <c r="I11185">
        <v>23629.462</v>
      </c>
      <c r="J11185">
        <v>9636716</v>
      </c>
      <c r="K11185">
        <v>54.991</v>
      </c>
      <c r="L11185">
        <v>28.047000000000001</v>
      </c>
      <c r="M11185">
        <v>19843.616999999998</v>
      </c>
      <c r="N11185">
        <v>8092749</v>
      </c>
      <c r="O11185">
        <v>5.4640000000000004</v>
      </c>
      <c r="P11185">
        <v>13.654</v>
      </c>
      <c r="Q11185">
        <v>1971.768</v>
      </c>
      <c r="R11185">
        <v>804139</v>
      </c>
      <c r="S11185">
        <v>5.3999999999999999E-2</v>
      </c>
      <c r="T11185">
        <v>3.7010000000000001</v>
      </c>
      <c r="U11185">
        <v>19.382999999999999</v>
      </c>
      <c r="V11185">
        <v>7905</v>
      </c>
      <c r="W11185">
        <f t="shared" ref="W11185:W11190" si="455">V11185/255</f>
        <v>31</v>
      </c>
      <c r="X11185">
        <f>(MAX(0, (Q11185-426.78)))*1.86</f>
        <v>2873.6776800000002</v>
      </c>
      <c r="Y11185">
        <f>(MAX(0, (W11185-1.26)))*1.86</f>
        <v>55.316400000000002</v>
      </c>
    </row>
    <row r="11186" spans="1:25" x14ac:dyDescent="0.2">
      <c r="A11186" t="s">
        <v>10574</v>
      </c>
      <c r="B11186" t="s">
        <v>24</v>
      </c>
      <c r="C11186">
        <v>1</v>
      </c>
      <c r="D11186">
        <v>3</v>
      </c>
      <c r="E11186" t="s">
        <v>4085</v>
      </c>
      <c r="F11186">
        <v>286.33800000000002</v>
      </c>
      <c r="G11186">
        <v>93.611999999999995</v>
      </c>
      <c r="H11186">
        <v>38.103000000000002</v>
      </c>
      <c r="I11186">
        <v>26804.76</v>
      </c>
      <c r="J11186">
        <v>10931686</v>
      </c>
      <c r="K11186">
        <v>64.805999999999997</v>
      </c>
      <c r="L11186">
        <v>30.135999999999999</v>
      </c>
      <c r="M11186">
        <v>18556.341</v>
      </c>
      <c r="N11186">
        <v>7567764</v>
      </c>
      <c r="O11186">
        <v>3.1970000000000001</v>
      </c>
      <c r="P11186">
        <v>9.6430000000000007</v>
      </c>
      <c r="Q11186">
        <v>915.49800000000005</v>
      </c>
      <c r="R11186">
        <v>373364</v>
      </c>
      <c r="S11186">
        <v>0.02</v>
      </c>
      <c r="T11186">
        <v>2.2389999999999999</v>
      </c>
      <c r="U11186">
        <v>5.6269999999999998</v>
      </c>
      <c r="V11186">
        <v>2295</v>
      </c>
      <c r="W11186">
        <f t="shared" si="455"/>
        <v>9</v>
      </c>
      <c r="X11186">
        <f t="shared" ref="X11186:X11249" si="456">(MAX(0, (Q11186-426.78)))*1.86</f>
        <v>909.01548000000014</v>
      </c>
      <c r="Y11186">
        <f t="shared" ref="Y11186:Y11249" si="457">(MAX(0, (W11186-1.26)))*1.86</f>
        <v>14.396400000000002</v>
      </c>
    </row>
    <row r="11187" spans="1:25" x14ac:dyDescent="0.2">
      <c r="A11187" t="s">
        <v>10574</v>
      </c>
      <c r="B11187" t="s">
        <v>24</v>
      </c>
      <c r="C11187">
        <v>1</v>
      </c>
      <c r="D11187">
        <v>6</v>
      </c>
      <c r="E11187" t="s">
        <v>5771</v>
      </c>
      <c r="F11187">
        <v>187.97</v>
      </c>
      <c r="G11187">
        <v>103.14400000000001</v>
      </c>
      <c r="H11187">
        <v>48.512</v>
      </c>
      <c r="I11187">
        <v>19388.043000000001</v>
      </c>
      <c r="J11187">
        <v>7906954</v>
      </c>
      <c r="K11187">
        <v>27.087</v>
      </c>
      <c r="L11187">
        <v>19.582000000000001</v>
      </c>
      <c r="M11187">
        <v>5091.4470000000001</v>
      </c>
      <c r="N11187">
        <v>2076426</v>
      </c>
      <c r="O11187">
        <v>2.3170000000000002</v>
      </c>
      <c r="P11187">
        <v>1.633</v>
      </c>
      <c r="Q11187">
        <v>435.51100000000002</v>
      </c>
      <c r="R11187">
        <v>177613</v>
      </c>
      <c r="S11187">
        <v>0</v>
      </c>
      <c r="T11187">
        <v>0</v>
      </c>
      <c r="U11187">
        <v>0</v>
      </c>
      <c r="V11187">
        <v>0</v>
      </c>
      <c r="W11187">
        <f t="shared" si="455"/>
        <v>0</v>
      </c>
      <c r="X11187">
        <f t="shared" si="456"/>
        <v>16.239660000000097</v>
      </c>
      <c r="Y11187">
        <f t="shared" si="457"/>
        <v>0</v>
      </c>
    </row>
    <row r="11188" spans="1:25" x14ac:dyDescent="0.2">
      <c r="A11188" t="s">
        <v>10574</v>
      </c>
      <c r="B11188" t="s">
        <v>24</v>
      </c>
      <c r="C11188">
        <v>1</v>
      </c>
      <c r="D11188">
        <v>8</v>
      </c>
      <c r="E11188" t="s">
        <v>9321</v>
      </c>
      <c r="F11188">
        <v>238.589</v>
      </c>
      <c r="G11188">
        <v>84.644999999999996</v>
      </c>
      <c r="H11188">
        <v>43.932000000000002</v>
      </c>
      <c r="I11188">
        <v>20195.319</v>
      </c>
      <c r="J11188">
        <v>8236182</v>
      </c>
      <c r="K11188">
        <v>6.3789999999999996</v>
      </c>
      <c r="L11188">
        <v>3.2810000000000001</v>
      </c>
      <c r="M11188">
        <v>1522.07</v>
      </c>
      <c r="N11188">
        <v>620740</v>
      </c>
      <c r="O11188">
        <v>1.67</v>
      </c>
      <c r="P11188">
        <v>3.0030000000000001</v>
      </c>
      <c r="Q11188">
        <v>398.51499999999999</v>
      </c>
      <c r="R11188">
        <v>162525</v>
      </c>
      <c r="S11188">
        <v>3.0000000000000001E-3</v>
      </c>
      <c r="T11188">
        <v>0.81699999999999995</v>
      </c>
      <c r="U11188">
        <v>0.625</v>
      </c>
      <c r="V11188">
        <v>255</v>
      </c>
      <c r="W11188">
        <f t="shared" si="455"/>
        <v>1</v>
      </c>
      <c r="X11188">
        <f t="shared" si="456"/>
        <v>0</v>
      </c>
      <c r="Y11188">
        <f t="shared" si="457"/>
        <v>0</v>
      </c>
    </row>
    <row r="11189" spans="1:25" x14ac:dyDescent="0.2">
      <c r="A11189" t="s">
        <v>10574</v>
      </c>
      <c r="B11189" t="s">
        <v>24</v>
      </c>
      <c r="C11189">
        <v>1</v>
      </c>
      <c r="D11189">
        <v>10</v>
      </c>
      <c r="E11189" t="s">
        <v>3848</v>
      </c>
      <c r="F11189">
        <v>257.26600000000002</v>
      </c>
      <c r="G11189">
        <v>90.575999999999993</v>
      </c>
      <c r="H11189">
        <v>44.216999999999999</v>
      </c>
      <c r="I11189">
        <v>23302.047999999999</v>
      </c>
      <c r="J11189">
        <v>9503188</v>
      </c>
      <c r="K11189">
        <v>6.9560000000000004</v>
      </c>
      <c r="L11189">
        <v>3.6240000000000001</v>
      </c>
      <c r="M11189">
        <v>1789.539</v>
      </c>
      <c r="N11189">
        <v>729821</v>
      </c>
      <c r="O11189">
        <v>1.625</v>
      </c>
      <c r="P11189">
        <v>1.157</v>
      </c>
      <c r="Q11189">
        <v>418.06</v>
      </c>
      <c r="R11189">
        <v>170496</v>
      </c>
      <c r="S11189">
        <v>0</v>
      </c>
      <c r="T11189">
        <v>0</v>
      </c>
      <c r="U11189">
        <v>0</v>
      </c>
      <c r="V11189">
        <v>0</v>
      </c>
      <c r="W11189">
        <f t="shared" si="455"/>
        <v>0</v>
      </c>
      <c r="X11189">
        <f t="shared" si="456"/>
        <v>0</v>
      </c>
      <c r="Y11189">
        <f t="shared" si="457"/>
        <v>0</v>
      </c>
    </row>
    <row r="11190" spans="1:25" x14ac:dyDescent="0.2">
      <c r="A11190" t="s">
        <v>10574</v>
      </c>
      <c r="B11190" t="s">
        <v>24</v>
      </c>
      <c r="C11190">
        <v>1</v>
      </c>
      <c r="D11190">
        <v>11</v>
      </c>
      <c r="E11190" t="s">
        <v>8447</v>
      </c>
      <c r="F11190">
        <v>207.05600000000001</v>
      </c>
      <c r="G11190">
        <v>98.048000000000002</v>
      </c>
      <c r="H11190">
        <v>44.414999999999999</v>
      </c>
      <c r="I11190">
        <v>20301.506000000001</v>
      </c>
      <c r="J11190">
        <v>8279488</v>
      </c>
      <c r="K11190">
        <v>55.673000000000002</v>
      </c>
      <c r="L11190">
        <v>35.402999999999999</v>
      </c>
      <c r="M11190">
        <v>11527.444</v>
      </c>
      <c r="N11190">
        <v>4701195</v>
      </c>
      <c r="O11190">
        <v>2.5830000000000002</v>
      </c>
      <c r="P11190">
        <v>3.2730000000000001</v>
      </c>
      <c r="Q11190">
        <v>534.78899999999999</v>
      </c>
      <c r="R11190">
        <v>218101</v>
      </c>
      <c r="S11190">
        <v>8.9999999999999993E-3</v>
      </c>
      <c r="T11190">
        <v>1.52</v>
      </c>
      <c r="U11190">
        <v>1.8759999999999999</v>
      </c>
      <c r="V11190">
        <v>765</v>
      </c>
      <c r="W11190">
        <f t="shared" si="455"/>
        <v>3</v>
      </c>
      <c r="X11190">
        <f t="shared" si="456"/>
        <v>200.89674000000005</v>
      </c>
      <c r="Y11190">
        <f t="shared" si="457"/>
        <v>3.2364000000000002</v>
      </c>
    </row>
    <row r="11191" spans="1:25" x14ac:dyDescent="0.2">
      <c r="A11191" t="s">
        <v>10574</v>
      </c>
      <c r="B11191" t="s">
        <v>24</v>
      </c>
      <c r="C11191">
        <v>1</v>
      </c>
      <c r="D11191">
        <v>12</v>
      </c>
      <c r="E11191" t="s">
        <v>10575</v>
      </c>
      <c r="F11191">
        <v>326.86700000000002</v>
      </c>
      <c r="G11191">
        <v>128.50800000000001</v>
      </c>
      <c r="H11191">
        <v>47.973999999999997</v>
      </c>
      <c r="I11191">
        <v>42005.186999999998</v>
      </c>
      <c r="J11191">
        <v>17130820</v>
      </c>
      <c r="K11191">
        <v>27.959</v>
      </c>
      <c r="L11191">
        <v>12.411</v>
      </c>
      <c r="M11191">
        <v>9139.0110000000004</v>
      </c>
      <c r="N11191">
        <v>3727129</v>
      </c>
      <c r="O11191">
        <v>5.157</v>
      </c>
      <c r="P11191">
        <v>12.25</v>
      </c>
      <c r="Q11191">
        <v>1685.607</v>
      </c>
      <c r="R11191">
        <v>687435</v>
      </c>
      <c r="S11191">
        <v>5.5E-2</v>
      </c>
      <c r="T11191">
        <v>3.7610000000000001</v>
      </c>
      <c r="U11191">
        <v>18.132999999999999</v>
      </c>
      <c r="V11191">
        <v>7395</v>
      </c>
      <c r="W11191">
        <f t="shared" ref="W11191:W11254" si="458">V11191/255</f>
        <v>29</v>
      </c>
      <c r="X11191">
        <f t="shared" si="456"/>
        <v>2341.41822</v>
      </c>
      <c r="Y11191">
        <f t="shared" si="457"/>
        <v>51.596400000000003</v>
      </c>
    </row>
    <row r="11192" spans="1:25" x14ac:dyDescent="0.2">
      <c r="A11192" t="s">
        <v>10574</v>
      </c>
      <c r="B11192" t="s">
        <v>24</v>
      </c>
      <c r="C11192">
        <v>1</v>
      </c>
      <c r="D11192">
        <v>13</v>
      </c>
      <c r="E11192" t="s">
        <v>10576</v>
      </c>
      <c r="F11192">
        <v>309.11200000000002</v>
      </c>
      <c r="G11192">
        <v>121.986</v>
      </c>
      <c r="H11192">
        <v>48.662999999999997</v>
      </c>
      <c r="I11192">
        <v>37707.279000000002</v>
      </c>
      <c r="J11192">
        <v>15378020</v>
      </c>
      <c r="K11192">
        <v>39.234000000000002</v>
      </c>
      <c r="L11192">
        <v>13.82</v>
      </c>
      <c r="M11192">
        <v>12127.621999999999</v>
      </c>
      <c r="N11192">
        <v>4945963</v>
      </c>
      <c r="O11192">
        <v>7.415</v>
      </c>
      <c r="P11192">
        <v>18.765999999999998</v>
      </c>
      <c r="Q11192">
        <v>2292.0909999999999</v>
      </c>
      <c r="R11192">
        <v>934775</v>
      </c>
      <c r="S11192">
        <v>6.9000000000000006E-2</v>
      </c>
      <c r="T11192">
        <v>4.1870000000000003</v>
      </c>
      <c r="U11192">
        <v>21.259</v>
      </c>
      <c r="V11192">
        <v>8670</v>
      </c>
      <c r="W11192">
        <f t="shared" si="458"/>
        <v>34</v>
      </c>
      <c r="X11192">
        <f t="shared" si="456"/>
        <v>3469.4784599999998</v>
      </c>
      <c r="Y11192">
        <f t="shared" si="457"/>
        <v>60.896400000000007</v>
      </c>
    </row>
    <row r="11193" spans="1:25" x14ac:dyDescent="0.2">
      <c r="A11193" t="s">
        <v>10574</v>
      </c>
      <c r="B11193" t="s">
        <v>24</v>
      </c>
      <c r="C11193">
        <v>1</v>
      </c>
      <c r="D11193">
        <v>14</v>
      </c>
      <c r="E11193" t="s">
        <v>10577</v>
      </c>
      <c r="F11193">
        <v>289.75299999999999</v>
      </c>
      <c r="G11193">
        <v>119.172</v>
      </c>
      <c r="H11193">
        <v>43.356999999999999</v>
      </c>
      <c r="I11193">
        <v>34530.620000000003</v>
      </c>
      <c r="J11193">
        <v>14082495</v>
      </c>
      <c r="K11193">
        <v>48.45</v>
      </c>
      <c r="L11193">
        <v>17.442</v>
      </c>
      <c r="M11193">
        <v>14038.646000000001</v>
      </c>
      <c r="N11193">
        <v>5725329</v>
      </c>
      <c r="O11193">
        <v>6.5460000000000003</v>
      </c>
      <c r="P11193">
        <v>15.957000000000001</v>
      </c>
      <c r="Q11193">
        <v>1896.6210000000001</v>
      </c>
      <c r="R11193">
        <v>773492</v>
      </c>
      <c r="S11193">
        <v>7.2999999999999995E-2</v>
      </c>
      <c r="T11193">
        <v>4.3250000000000002</v>
      </c>
      <c r="U11193">
        <v>21.259</v>
      </c>
      <c r="V11193">
        <v>8670</v>
      </c>
      <c r="W11193">
        <f t="shared" si="458"/>
        <v>34</v>
      </c>
      <c r="X11193">
        <f t="shared" si="456"/>
        <v>2733.9042600000002</v>
      </c>
      <c r="Y11193">
        <f t="shared" si="457"/>
        <v>60.896400000000007</v>
      </c>
    </row>
    <row r="11194" spans="1:25" x14ac:dyDescent="0.2">
      <c r="A11194" t="s">
        <v>10574</v>
      </c>
      <c r="B11194" t="s">
        <v>24</v>
      </c>
      <c r="C11194">
        <v>1</v>
      </c>
      <c r="D11194">
        <v>15</v>
      </c>
      <c r="E11194" t="s">
        <v>9743</v>
      </c>
      <c r="F11194">
        <v>157.84399999999999</v>
      </c>
      <c r="G11194">
        <v>97.74</v>
      </c>
      <c r="H11194">
        <v>40.369</v>
      </c>
      <c r="I11194">
        <v>15427.727999999999</v>
      </c>
      <c r="J11194">
        <v>6291833</v>
      </c>
      <c r="K11194">
        <v>32.15</v>
      </c>
      <c r="L11194">
        <v>14.021000000000001</v>
      </c>
      <c r="M11194">
        <v>5074.6729999999998</v>
      </c>
      <c r="N11194">
        <v>2069585</v>
      </c>
      <c r="O11194">
        <v>4.6070000000000002</v>
      </c>
      <c r="P11194">
        <v>15.500999999999999</v>
      </c>
      <c r="Q11194">
        <v>727.15499999999997</v>
      </c>
      <c r="R11194">
        <v>296553</v>
      </c>
      <c r="S11194">
        <v>2.8000000000000001E-2</v>
      </c>
      <c r="T11194">
        <v>2.6589999999999998</v>
      </c>
      <c r="U11194">
        <v>4.3769999999999998</v>
      </c>
      <c r="V11194">
        <v>1785</v>
      </c>
      <c r="W11194">
        <f t="shared" si="458"/>
        <v>7</v>
      </c>
      <c r="X11194">
        <f t="shared" si="456"/>
        <v>558.69749999999999</v>
      </c>
      <c r="Y11194">
        <f t="shared" si="457"/>
        <v>10.676400000000001</v>
      </c>
    </row>
    <row r="11195" spans="1:25" x14ac:dyDescent="0.2">
      <c r="A11195" t="s">
        <v>10574</v>
      </c>
      <c r="B11195" t="s">
        <v>24</v>
      </c>
      <c r="C11195">
        <v>1</v>
      </c>
      <c r="D11195">
        <v>16</v>
      </c>
      <c r="E11195" t="s">
        <v>10578</v>
      </c>
      <c r="F11195">
        <v>111.97199999999999</v>
      </c>
      <c r="G11195">
        <v>102.605</v>
      </c>
      <c r="H11195">
        <v>49.07</v>
      </c>
      <c r="I11195">
        <v>11488.906000000001</v>
      </c>
      <c r="J11195">
        <v>4685478</v>
      </c>
      <c r="K11195">
        <v>19.327000000000002</v>
      </c>
      <c r="L11195">
        <v>6.6269999999999998</v>
      </c>
      <c r="M11195">
        <v>2164.1320000000001</v>
      </c>
      <c r="N11195">
        <v>882590</v>
      </c>
      <c r="O11195">
        <v>2.41</v>
      </c>
      <c r="P11195">
        <v>2.7639999999999998</v>
      </c>
      <c r="Q11195">
        <v>269.80399999999997</v>
      </c>
      <c r="R11195">
        <v>110033</v>
      </c>
      <c r="S11195">
        <v>6.0000000000000001E-3</v>
      </c>
      <c r="T11195">
        <v>1.1930000000000001</v>
      </c>
      <c r="U11195">
        <v>0.625</v>
      </c>
      <c r="V11195">
        <v>255</v>
      </c>
      <c r="W11195">
        <f t="shared" si="458"/>
        <v>1</v>
      </c>
      <c r="X11195">
        <f t="shared" si="456"/>
        <v>0</v>
      </c>
      <c r="Y11195">
        <f t="shared" si="457"/>
        <v>0</v>
      </c>
    </row>
    <row r="11196" spans="1:25" x14ac:dyDescent="0.2">
      <c r="A11196" t="s">
        <v>10574</v>
      </c>
      <c r="B11196" t="s">
        <v>24</v>
      </c>
      <c r="C11196">
        <v>1</v>
      </c>
      <c r="D11196">
        <v>17</v>
      </c>
      <c r="E11196" t="s">
        <v>10579</v>
      </c>
      <c r="F11196">
        <v>318.61399999999998</v>
      </c>
      <c r="G11196">
        <v>107.816</v>
      </c>
      <c r="H11196">
        <v>45.628999999999998</v>
      </c>
      <c r="I11196">
        <v>34351.764999999999</v>
      </c>
      <c r="J11196">
        <v>14009553</v>
      </c>
      <c r="K11196">
        <v>30.686</v>
      </c>
      <c r="L11196">
        <v>13.039</v>
      </c>
      <c r="M11196">
        <v>9776.93</v>
      </c>
      <c r="N11196">
        <v>3987289</v>
      </c>
      <c r="O11196">
        <v>4.2220000000000004</v>
      </c>
      <c r="P11196">
        <v>11.959</v>
      </c>
      <c r="Q11196">
        <v>1345.078</v>
      </c>
      <c r="R11196">
        <v>548558</v>
      </c>
      <c r="S11196">
        <v>5.5E-2</v>
      </c>
      <c r="T11196">
        <v>3.7429999999999999</v>
      </c>
      <c r="U11196">
        <v>17.507000000000001</v>
      </c>
      <c r="V11196">
        <v>7140</v>
      </c>
      <c r="W11196">
        <f t="shared" si="458"/>
        <v>28</v>
      </c>
      <c r="X11196">
        <f t="shared" si="456"/>
        <v>1708.0342800000001</v>
      </c>
      <c r="Y11196">
        <f t="shared" si="457"/>
        <v>49.736399999999996</v>
      </c>
    </row>
    <row r="11197" spans="1:25" x14ac:dyDescent="0.2">
      <c r="A11197" t="s">
        <v>10574</v>
      </c>
      <c r="B11197" t="s">
        <v>24</v>
      </c>
      <c r="C11197">
        <v>2</v>
      </c>
      <c r="D11197">
        <v>1</v>
      </c>
      <c r="E11197" t="s">
        <v>2224</v>
      </c>
      <c r="F11197">
        <v>315.33800000000002</v>
      </c>
      <c r="G11197">
        <v>100.49</v>
      </c>
      <c r="H11197">
        <v>43.365000000000002</v>
      </c>
      <c r="I11197">
        <v>31688.296999999999</v>
      </c>
      <c r="J11197">
        <v>12923321</v>
      </c>
      <c r="K11197">
        <v>26.884</v>
      </c>
      <c r="L11197">
        <v>10.872</v>
      </c>
      <c r="M11197">
        <v>8477.4959999999992</v>
      </c>
      <c r="N11197">
        <v>3457346</v>
      </c>
      <c r="O11197">
        <v>8.9770000000000003</v>
      </c>
      <c r="P11197">
        <v>19.443000000000001</v>
      </c>
      <c r="Q11197">
        <v>2830.634</v>
      </c>
      <c r="R11197">
        <v>1154407</v>
      </c>
      <c r="S11197">
        <v>8.8999999999999996E-2</v>
      </c>
      <c r="T11197">
        <v>4.7690000000000001</v>
      </c>
      <c r="U11197">
        <v>28.137</v>
      </c>
      <c r="V11197">
        <v>11475</v>
      </c>
      <c r="W11197">
        <f t="shared" si="458"/>
        <v>45</v>
      </c>
      <c r="X11197">
        <f t="shared" si="456"/>
        <v>4471.1684400000004</v>
      </c>
      <c r="Y11197">
        <f t="shared" si="457"/>
        <v>81.356400000000008</v>
      </c>
    </row>
    <row r="11198" spans="1:25" x14ac:dyDescent="0.2">
      <c r="A11198" t="s">
        <v>10574</v>
      </c>
      <c r="B11198" t="s">
        <v>24</v>
      </c>
      <c r="C11198">
        <v>2</v>
      </c>
      <c r="D11198">
        <v>2</v>
      </c>
      <c r="E11198" t="s">
        <v>7126</v>
      </c>
      <c r="F11198">
        <v>39.975000000000001</v>
      </c>
      <c r="G11198">
        <v>72.201999999999998</v>
      </c>
      <c r="H11198">
        <v>32.536999999999999</v>
      </c>
      <c r="I11198">
        <v>2886.3150000000001</v>
      </c>
      <c r="J11198">
        <v>1177115</v>
      </c>
      <c r="K11198">
        <v>13.443</v>
      </c>
      <c r="L11198">
        <v>22.385000000000002</v>
      </c>
      <c r="M11198">
        <v>537.38099999999997</v>
      </c>
      <c r="N11198">
        <v>219158</v>
      </c>
      <c r="O11198">
        <v>2.9620000000000002</v>
      </c>
      <c r="P11198">
        <v>9.9290000000000003</v>
      </c>
      <c r="Q11198">
        <v>118.40300000000001</v>
      </c>
      <c r="R11198">
        <v>48288</v>
      </c>
      <c r="S11198">
        <v>1.6E-2</v>
      </c>
      <c r="T11198">
        <v>1.9970000000000001</v>
      </c>
      <c r="U11198">
        <v>0.625</v>
      </c>
      <c r="V11198">
        <v>255</v>
      </c>
      <c r="W11198">
        <f t="shared" si="458"/>
        <v>1</v>
      </c>
      <c r="X11198">
        <f t="shared" si="456"/>
        <v>0</v>
      </c>
      <c r="Y11198">
        <f t="shared" si="457"/>
        <v>0</v>
      </c>
    </row>
    <row r="11199" spans="1:25" x14ac:dyDescent="0.2">
      <c r="A11199" t="s">
        <v>10574</v>
      </c>
      <c r="B11199" t="s">
        <v>24</v>
      </c>
      <c r="C11199">
        <v>2</v>
      </c>
      <c r="D11199">
        <v>3</v>
      </c>
      <c r="E11199" t="s">
        <v>748</v>
      </c>
      <c r="F11199">
        <v>274.28300000000002</v>
      </c>
      <c r="G11199">
        <v>113.56</v>
      </c>
      <c r="H11199">
        <v>44.225999999999999</v>
      </c>
      <c r="I11199">
        <v>31147.562000000002</v>
      </c>
      <c r="J11199">
        <v>12702795</v>
      </c>
      <c r="K11199">
        <v>39.563000000000002</v>
      </c>
      <c r="L11199">
        <v>23.355</v>
      </c>
      <c r="M11199">
        <v>10851.409</v>
      </c>
      <c r="N11199">
        <v>4425490</v>
      </c>
      <c r="O11199">
        <v>3.9950000000000001</v>
      </c>
      <c r="P11199">
        <v>9.5259999999999998</v>
      </c>
      <c r="Q11199">
        <v>1095.8440000000001</v>
      </c>
      <c r="R11199">
        <v>446914</v>
      </c>
      <c r="S11199">
        <v>4.1000000000000002E-2</v>
      </c>
      <c r="T11199">
        <v>3.234</v>
      </c>
      <c r="U11199">
        <v>11.255000000000001</v>
      </c>
      <c r="V11199">
        <v>4590</v>
      </c>
      <c r="W11199">
        <f t="shared" si="458"/>
        <v>18</v>
      </c>
      <c r="X11199">
        <f t="shared" si="456"/>
        <v>1244.4590400000002</v>
      </c>
      <c r="Y11199">
        <f t="shared" si="457"/>
        <v>31.136399999999998</v>
      </c>
    </row>
    <row r="11200" spans="1:25" x14ac:dyDescent="0.2">
      <c r="A11200" t="s">
        <v>10574</v>
      </c>
      <c r="B11200" t="s">
        <v>24</v>
      </c>
      <c r="C11200">
        <v>2</v>
      </c>
      <c r="D11200">
        <v>4</v>
      </c>
      <c r="E11200" t="s">
        <v>4957</v>
      </c>
      <c r="F11200">
        <v>393.185</v>
      </c>
      <c r="G11200">
        <v>97.691000000000003</v>
      </c>
      <c r="H11200">
        <v>44.414000000000001</v>
      </c>
      <c r="I11200">
        <v>38410.6</v>
      </c>
      <c r="J11200">
        <v>15664853</v>
      </c>
      <c r="K11200">
        <v>20.875</v>
      </c>
      <c r="L11200">
        <v>11.81</v>
      </c>
      <c r="M11200">
        <v>8207.7420000000002</v>
      </c>
      <c r="N11200">
        <v>3347333</v>
      </c>
      <c r="O11200">
        <v>4.1130000000000004</v>
      </c>
      <c r="P11200">
        <v>11.901</v>
      </c>
      <c r="Q11200">
        <v>1617.0319999999999</v>
      </c>
      <c r="R11200">
        <v>659468</v>
      </c>
      <c r="S11200">
        <v>4.2999999999999997E-2</v>
      </c>
      <c r="T11200">
        <v>3.3090000000000002</v>
      </c>
      <c r="U11200">
        <v>16.882000000000001</v>
      </c>
      <c r="V11200">
        <v>6885</v>
      </c>
      <c r="W11200">
        <f t="shared" si="458"/>
        <v>27</v>
      </c>
      <c r="X11200">
        <f t="shared" si="456"/>
        <v>2213.8687199999999</v>
      </c>
      <c r="Y11200">
        <f t="shared" si="457"/>
        <v>47.876399999999997</v>
      </c>
    </row>
    <row r="11201" spans="1:25" x14ac:dyDescent="0.2">
      <c r="A11201" t="s">
        <v>10574</v>
      </c>
      <c r="B11201" t="s">
        <v>24</v>
      </c>
      <c r="C11201">
        <v>2</v>
      </c>
      <c r="D11201">
        <v>5</v>
      </c>
      <c r="E11201" t="s">
        <v>5477</v>
      </c>
      <c r="F11201">
        <v>344.637</v>
      </c>
      <c r="G11201">
        <v>90.763000000000005</v>
      </c>
      <c r="H11201">
        <v>37.768000000000001</v>
      </c>
      <c r="I11201">
        <v>31280.277999999998</v>
      </c>
      <c r="J11201">
        <v>12756920</v>
      </c>
      <c r="K11201">
        <v>27.111999999999998</v>
      </c>
      <c r="L11201">
        <v>25.931000000000001</v>
      </c>
      <c r="M11201">
        <v>9343.8310000000001</v>
      </c>
      <c r="N11201">
        <v>3810660</v>
      </c>
      <c r="O11201">
        <v>4.4740000000000002</v>
      </c>
      <c r="P11201">
        <v>12.781000000000001</v>
      </c>
      <c r="Q11201">
        <v>1541.7470000000001</v>
      </c>
      <c r="R11201">
        <v>628765</v>
      </c>
      <c r="S11201">
        <v>4.7E-2</v>
      </c>
      <c r="T11201">
        <v>3.468</v>
      </c>
      <c r="U11201">
        <v>16.257000000000001</v>
      </c>
      <c r="V11201">
        <v>6630</v>
      </c>
      <c r="W11201">
        <f t="shared" si="458"/>
        <v>26</v>
      </c>
      <c r="X11201">
        <f t="shared" si="456"/>
        <v>2073.8386200000004</v>
      </c>
      <c r="Y11201">
        <f t="shared" si="457"/>
        <v>46.016399999999997</v>
      </c>
    </row>
    <row r="11202" spans="1:25" x14ac:dyDescent="0.2">
      <c r="A11202" t="s">
        <v>10574</v>
      </c>
      <c r="B11202" t="s">
        <v>24</v>
      </c>
      <c r="C11202">
        <v>2</v>
      </c>
      <c r="D11202">
        <v>6</v>
      </c>
      <c r="E11202" t="s">
        <v>7197</v>
      </c>
      <c r="F11202">
        <v>85.942999999999998</v>
      </c>
      <c r="G11202">
        <v>43.872</v>
      </c>
      <c r="H11202">
        <v>29.47</v>
      </c>
      <c r="I11202">
        <v>3770.4850000000001</v>
      </c>
      <c r="J11202">
        <v>1537703</v>
      </c>
      <c r="K11202">
        <v>19.419</v>
      </c>
      <c r="L11202">
        <v>32.665999999999997</v>
      </c>
      <c r="M11202">
        <v>1668.9459999999999</v>
      </c>
      <c r="N11202">
        <v>680640</v>
      </c>
      <c r="O11202">
        <v>1.91</v>
      </c>
      <c r="P11202">
        <v>6.9580000000000002</v>
      </c>
      <c r="Q11202">
        <v>164.114</v>
      </c>
      <c r="R11202">
        <v>66930</v>
      </c>
      <c r="S11202">
        <v>7.0000000000000001E-3</v>
      </c>
      <c r="T11202">
        <v>1.3620000000000001</v>
      </c>
      <c r="U11202">
        <v>0.625</v>
      </c>
      <c r="V11202">
        <v>255</v>
      </c>
      <c r="W11202">
        <f t="shared" si="458"/>
        <v>1</v>
      </c>
      <c r="X11202">
        <f t="shared" si="456"/>
        <v>0</v>
      </c>
      <c r="Y11202">
        <f t="shared" si="457"/>
        <v>0</v>
      </c>
    </row>
    <row r="11203" spans="1:25" x14ac:dyDescent="0.2">
      <c r="A11203" t="s">
        <v>10574</v>
      </c>
      <c r="B11203" t="s">
        <v>24</v>
      </c>
      <c r="C11203">
        <v>2</v>
      </c>
      <c r="D11203">
        <v>7</v>
      </c>
      <c r="E11203" t="s">
        <v>10580</v>
      </c>
      <c r="F11203">
        <v>322.96100000000001</v>
      </c>
      <c r="G11203">
        <v>118.07899999999999</v>
      </c>
      <c r="H11203">
        <v>44.893999999999998</v>
      </c>
      <c r="I11203">
        <v>38135.057000000001</v>
      </c>
      <c r="J11203">
        <v>15552479</v>
      </c>
      <c r="K11203">
        <v>29.285</v>
      </c>
      <c r="L11203">
        <v>13.523999999999999</v>
      </c>
      <c r="M11203">
        <v>9457.7860000000001</v>
      </c>
      <c r="N11203">
        <v>3857134</v>
      </c>
      <c r="O11203">
        <v>5.5519999999999996</v>
      </c>
      <c r="P11203">
        <v>16.288</v>
      </c>
      <c r="Q11203">
        <v>1792.9469999999999</v>
      </c>
      <c r="R11203">
        <v>731211</v>
      </c>
      <c r="S11203">
        <v>5.1999999999999998E-2</v>
      </c>
      <c r="T11203">
        <v>3.6509999999999998</v>
      </c>
      <c r="U11203">
        <v>16.882000000000001</v>
      </c>
      <c r="V11203">
        <v>6885</v>
      </c>
      <c r="W11203">
        <f t="shared" si="458"/>
        <v>27</v>
      </c>
      <c r="X11203">
        <f t="shared" si="456"/>
        <v>2541.07062</v>
      </c>
      <c r="Y11203">
        <f t="shared" si="457"/>
        <v>47.876399999999997</v>
      </c>
    </row>
    <row r="11204" spans="1:25" x14ac:dyDescent="0.2">
      <c r="A11204" t="s">
        <v>10574</v>
      </c>
      <c r="B11204" t="s">
        <v>24</v>
      </c>
      <c r="C11204">
        <v>2</v>
      </c>
      <c r="D11204">
        <v>8</v>
      </c>
      <c r="E11204" t="s">
        <v>8446</v>
      </c>
      <c r="F11204">
        <v>386.04700000000003</v>
      </c>
      <c r="G11204">
        <v>111.741</v>
      </c>
      <c r="H11204">
        <v>49.115000000000002</v>
      </c>
      <c r="I11204">
        <v>43137.163999999997</v>
      </c>
      <c r="J11204">
        <v>17592470</v>
      </c>
      <c r="K11204">
        <v>18.890999999999998</v>
      </c>
      <c r="L11204">
        <v>11.939</v>
      </c>
      <c r="M11204">
        <v>7292.8029999999999</v>
      </c>
      <c r="N11204">
        <v>2974197</v>
      </c>
      <c r="O11204">
        <v>5.468</v>
      </c>
      <c r="P11204">
        <v>15.944000000000001</v>
      </c>
      <c r="Q11204">
        <v>2110.8910000000001</v>
      </c>
      <c r="R11204">
        <v>860877</v>
      </c>
      <c r="S11204">
        <v>0.06</v>
      </c>
      <c r="T11204">
        <v>3.9089999999999998</v>
      </c>
      <c r="U11204">
        <v>23.135000000000002</v>
      </c>
      <c r="V11204">
        <v>9435</v>
      </c>
      <c r="W11204">
        <f t="shared" si="458"/>
        <v>37</v>
      </c>
      <c r="X11204">
        <f t="shared" si="456"/>
        <v>3132.4464600000006</v>
      </c>
      <c r="Y11204">
        <f t="shared" si="457"/>
        <v>66.476400000000012</v>
      </c>
    </row>
    <row r="11205" spans="1:25" x14ac:dyDescent="0.2">
      <c r="A11205" t="s">
        <v>10574</v>
      </c>
      <c r="B11205" t="s">
        <v>24</v>
      </c>
      <c r="C11205">
        <v>2</v>
      </c>
      <c r="D11205">
        <v>9</v>
      </c>
      <c r="E11205" t="s">
        <v>5198</v>
      </c>
      <c r="F11205">
        <v>308.197</v>
      </c>
      <c r="G11205">
        <v>99.611999999999995</v>
      </c>
      <c r="H11205">
        <v>40.893000000000001</v>
      </c>
      <c r="I11205">
        <v>30700.030999999999</v>
      </c>
      <c r="J11205">
        <v>12520280</v>
      </c>
      <c r="K11205">
        <v>34.090000000000003</v>
      </c>
      <c r="L11205">
        <v>20.744</v>
      </c>
      <c r="M11205">
        <v>10506.429</v>
      </c>
      <c r="N11205">
        <v>4284798</v>
      </c>
      <c r="O11205">
        <v>2.5070000000000001</v>
      </c>
      <c r="P11205">
        <v>5.7690000000000001</v>
      </c>
      <c r="Q11205">
        <v>772.79</v>
      </c>
      <c r="R11205">
        <v>315164</v>
      </c>
      <c r="S11205">
        <v>2.1999999999999999E-2</v>
      </c>
      <c r="T11205">
        <v>2.3849999999999998</v>
      </c>
      <c r="U11205">
        <v>6.8780000000000001</v>
      </c>
      <c r="V11205">
        <v>2805</v>
      </c>
      <c r="W11205">
        <f t="shared" si="458"/>
        <v>11</v>
      </c>
      <c r="X11205">
        <f t="shared" si="456"/>
        <v>643.57860000000005</v>
      </c>
      <c r="Y11205">
        <f t="shared" si="457"/>
        <v>18.116400000000002</v>
      </c>
    </row>
    <row r="11206" spans="1:25" x14ac:dyDescent="0.2">
      <c r="A11206" t="s">
        <v>10574</v>
      </c>
      <c r="B11206" t="s">
        <v>24</v>
      </c>
      <c r="C11206">
        <v>2</v>
      </c>
      <c r="D11206">
        <v>10</v>
      </c>
      <c r="E11206" t="s">
        <v>8175</v>
      </c>
      <c r="F11206">
        <v>123.44199999999999</v>
      </c>
      <c r="G11206">
        <v>125.04</v>
      </c>
      <c r="H11206">
        <v>50.488999999999997</v>
      </c>
      <c r="I11206">
        <v>15435.236000000001</v>
      </c>
      <c r="J11206">
        <v>6294895</v>
      </c>
      <c r="K11206">
        <v>8.2520000000000007</v>
      </c>
      <c r="L11206">
        <v>3.4969999999999999</v>
      </c>
      <c r="M11206">
        <v>1018.588</v>
      </c>
      <c r="N11206">
        <v>415407</v>
      </c>
      <c r="O11206">
        <v>2.67</v>
      </c>
      <c r="P11206">
        <v>4.6109999999999998</v>
      </c>
      <c r="Q11206">
        <v>329.601</v>
      </c>
      <c r="R11206">
        <v>134420</v>
      </c>
      <c r="S11206">
        <v>5.0000000000000001E-3</v>
      </c>
      <c r="T11206">
        <v>1.137</v>
      </c>
      <c r="U11206">
        <v>0.625</v>
      </c>
      <c r="V11206">
        <v>255</v>
      </c>
      <c r="W11206">
        <f t="shared" si="458"/>
        <v>1</v>
      </c>
      <c r="X11206">
        <f t="shared" si="456"/>
        <v>0</v>
      </c>
      <c r="Y11206">
        <f t="shared" si="457"/>
        <v>0</v>
      </c>
    </row>
    <row r="11207" spans="1:25" x14ac:dyDescent="0.2">
      <c r="A11207" t="s">
        <v>10574</v>
      </c>
      <c r="B11207" t="s">
        <v>24</v>
      </c>
      <c r="C11207">
        <v>2</v>
      </c>
      <c r="D11207">
        <v>11</v>
      </c>
      <c r="E11207" t="s">
        <v>10581</v>
      </c>
      <c r="F11207">
        <v>312.79199999999997</v>
      </c>
      <c r="G11207">
        <v>109.15900000000001</v>
      </c>
      <c r="H11207">
        <v>50.423999999999999</v>
      </c>
      <c r="I11207">
        <v>34144.213000000003</v>
      </c>
      <c r="J11207">
        <v>13924908</v>
      </c>
      <c r="K11207">
        <v>16.402999999999999</v>
      </c>
      <c r="L11207">
        <v>8.0549999999999997</v>
      </c>
      <c r="M11207">
        <v>5130.665</v>
      </c>
      <c r="N11207">
        <v>2092420</v>
      </c>
      <c r="O11207">
        <v>3.948</v>
      </c>
      <c r="P11207">
        <v>10.3</v>
      </c>
      <c r="Q11207">
        <v>1234.847</v>
      </c>
      <c r="R11207">
        <v>503603</v>
      </c>
      <c r="S11207">
        <v>3.5999999999999997E-2</v>
      </c>
      <c r="T11207">
        <v>3.0289999999999999</v>
      </c>
      <c r="U11207">
        <v>11.255000000000001</v>
      </c>
      <c r="V11207">
        <v>4590</v>
      </c>
      <c r="W11207">
        <f t="shared" si="458"/>
        <v>18</v>
      </c>
      <c r="X11207">
        <f t="shared" si="456"/>
        <v>1503.0046200000002</v>
      </c>
      <c r="Y11207">
        <f t="shared" si="457"/>
        <v>31.136399999999998</v>
      </c>
    </row>
    <row r="11208" spans="1:25" x14ac:dyDescent="0.2">
      <c r="A11208" t="s">
        <v>10574</v>
      </c>
      <c r="B11208" t="s">
        <v>24</v>
      </c>
      <c r="C11208">
        <v>2</v>
      </c>
      <c r="D11208">
        <v>12</v>
      </c>
      <c r="E11208" t="s">
        <v>3502</v>
      </c>
      <c r="F11208">
        <v>92.215999999999994</v>
      </c>
      <c r="G11208">
        <v>93.909000000000006</v>
      </c>
      <c r="H11208">
        <v>50.963000000000001</v>
      </c>
      <c r="I11208">
        <v>8659.8410000000003</v>
      </c>
      <c r="J11208">
        <v>3531711</v>
      </c>
      <c r="K11208">
        <v>10.022</v>
      </c>
      <c r="L11208">
        <v>6.9</v>
      </c>
      <c r="M11208">
        <v>924.16600000000005</v>
      </c>
      <c r="N11208">
        <v>376899</v>
      </c>
      <c r="O11208">
        <v>2.2639999999999998</v>
      </c>
      <c r="P11208">
        <v>1.411</v>
      </c>
      <c r="Q11208">
        <v>208.80699999999999</v>
      </c>
      <c r="R11208">
        <v>85157</v>
      </c>
      <c r="S11208">
        <v>0</v>
      </c>
      <c r="T11208">
        <v>0</v>
      </c>
      <c r="U11208">
        <v>0</v>
      </c>
      <c r="V11208">
        <v>0</v>
      </c>
      <c r="W11208">
        <f t="shared" si="458"/>
        <v>0</v>
      </c>
      <c r="X11208">
        <f t="shared" si="456"/>
        <v>0</v>
      </c>
      <c r="Y11208">
        <f t="shared" si="457"/>
        <v>0</v>
      </c>
    </row>
    <row r="11209" spans="1:25" x14ac:dyDescent="0.2">
      <c r="A11209" t="s">
        <v>10574</v>
      </c>
      <c r="B11209" t="s">
        <v>24</v>
      </c>
      <c r="C11209">
        <v>2</v>
      </c>
      <c r="D11209">
        <v>13</v>
      </c>
      <c r="E11209" t="s">
        <v>10582</v>
      </c>
      <c r="F11209">
        <v>395.428</v>
      </c>
      <c r="G11209">
        <v>120.509</v>
      </c>
      <c r="H11209">
        <v>46.573</v>
      </c>
      <c r="I11209">
        <v>47652.648000000001</v>
      </c>
      <c r="J11209">
        <v>19434003</v>
      </c>
      <c r="K11209">
        <v>27.63</v>
      </c>
      <c r="L11209">
        <v>16.614999999999998</v>
      </c>
      <c r="M11209">
        <v>10925.72</v>
      </c>
      <c r="N11209">
        <v>4455796</v>
      </c>
      <c r="O11209">
        <v>8.8049999999999997</v>
      </c>
      <c r="P11209">
        <v>21.724</v>
      </c>
      <c r="Q11209">
        <v>3481.723</v>
      </c>
      <c r="R11209">
        <v>1419938</v>
      </c>
      <c r="S11209">
        <v>9.8000000000000004E-2</v>
      </c>
      <c r="T11209">
        <v>4.9989999999999997</v>
      </c>
      <c r="U11209">
        <v>38.767000000000003</v>
      </c>
      <c r="V11209">
        <v>15810</v>
      </c>
      <c r="W11209">
        <f t="shared" si="458"/>
        <v>62</v>
      </c>
      <c r="X11209">
        <f t="shared" si="456"/>
        <v>5682.1939800000009</v>
      </c>
      <c r="Y11209">
        <f t="shared" si="457"/>
        <v>112.97640000000001</v>
      </c>
    </row>
    <row r="11210" spans="1:25" x14ac:dyDescent="0.2">
      <c r="A11210" t="s">
        <v>10574</v>
      </c>
      <c r="B11210" t="s">
        <v>24</v>
      </c>
      <c r="C11210">
        <v>2</v>
      </c>
      <c r="D11210">
        <v>14</v>
      </c>
      <c r="E11210" t="s">
        <v>8071</v>
      </c>
      <c r="F11210">
        <v>320.42099999999999</v>
      </c>
      <c r="G11210">
        <v>124.869</v>
      </c>
      <c r="H11210">
        <v>42.439</v>
      </c>
      <c r="I11210">
        <v>40010.472999999998</v>
      </c>
      <c r="J11210">
        <v>16317323</v>
      </c>
      <c r="K11210">
        <v>27.308</v>
      </c>
      <c r="L11210">
        <v>12.744999999999999</v>
      </c>
      <c r="M11210">
        <v>8749.9189999999999</v>
      </c>
      <c r="N11210">
        <v>3568447</v>
      </c>
      <c r="O11210">
        <v>7.47</v>
      </c>
      <c r="P11210">
        <v>19.158999999999999</v>
      </c>
      <c r="Q11210">
        <v>2393.384</v>
      </c>
      <c r="R11210">
        <v>976085</v>
      </c>
      <c r="S11210">
        <v>7.1999999999999995E-2</v>
      </c>
      <c r="T11210">
        <v>4.29</v>
      </c>
      <c r="U11210">
        <v>23.135000000000002</v>
      </c>
      <c r="V11210">
        <v>9435</v>
      </c>
      <c r="W11210">
        <f t="shared" si="458"/>
        <v>37</v>
      </c>
      <c r="X11210">
        <f t="shared" si="456"/>
        <v>3657.8834400000001</v>
      </c>
      <c r="Y11210">
        <f t="shared" si="457"/>
        <v>66.476400000000012</v>
      </c>
    </row>
    <row r="11211" spans="1:25" x14ac:dyDescent="0.2">
      <c r="A11211" t="s">
        <v>10574</v>
      </c>
      <c r="B11211" t="s">
        <v>24</v>
      </c>
      <c r="C11211">
        <v>2</v>
      </c>
      <c r="D11211">
        <v>15</v>
      </c>
      <c r="E11211" t="s">
        <v>10583</v>
      </c>
      <c r="F11211">
        <v>75.472999999999999</v>
      </c>
      <c r="G11211">
        <v>78.906999999999996</v>
      </c>
      <c r="H11211">
        <v>48.21</v>
      </c>
      <c r="I11211">
        <v>5955.3810000000003</v>
      </c>
      <c r="J11211">
        <v>2428761</v>
      </c>
      <c r="K11211">
        <v>14.105</v>
      </c>
      <c r="L11211">
        <v>20.666</v>
      </c>
      <c r="M11211">
        <v>1064.5170000000001</v>
      </c>
      <c r="N11211">
        <v>434138</v>
      </c>
      <c r="O11211">
        <v>5.9459999999999997</v>
      </c>
      <c r="P11211">
        <v>18.866</v>
      </c>
      <c r="Q11211">
        <v>448.74299999999999</v>
      </c>
      <c r="R11211">
        <v>183009</v>
      </c>
      <c r="S11211">
        <v>0.05</v>
      </c>
      <c r="T11211">
        <v>3.56</v>
      </c>
      <c r="U11211">
        <v>3.7519999999999998</v>
      </c>
      <c r="V11211">
        <v>1530</v>
      </c>
      <c r="W11211">
        <f t="shared" si="458"/>
        <v>6</v>
      </c>
      <c r="X11211">
        <f t="shared" si="456"/>
        <v>40.851180000000042</v>
      </c>
      <c r="Y11211">
        <f t="shared" si="457"/>
        <v>8.8164000000000016</v>
      </c>
    </row>
    <row r="11212" spans="1:25" x14ac:dyDescent="0.2">
      <c r="A11212" t="s">
        <v>10574</v>
      </c>
      <c r="B11212" t="s">
        <v>24</v>
      </c>
      <c r="C11212">
        <v>2</v>
      </c>
      <c r="D11212">
        <v>16</v>
      </c>
      <c r="E11212" t="s">
        <v>10584</v>
      </c>
      <c r="F11212">
        <v>383.81299999999999</v>
      </c>
      <c r="G11212">
        <v>97.227000000000004</v>
      </c>
      <c r="H11212">
        <v>44.167000000000002</v>
      </c>
      <c r="I11212">
        <v>37316.864999999998</v>
      </c>
      <c r="J11212">
        <v>15218799</v>
      </c>
      <c r="K11212">
        <v>47.843000000000004</v>
      </c>
      <c r="L11212">
        <v>27.216999999999999</v>
      </c>
      <c r="M11212">
        <v>18362.746999999999</v>
      </c>
      <c r="N11212">
        <v>7488811</v>
      </c>
      <c r="O11212">
        <v>6.4169999999999998</v>
      </c>
      <c r="P11212">
        <v>20.015000000000001</v>
      </c>
      <c r="Q11212">
        <v>2462.8029999999999</v>
      </c>
      <c r="R11212">
        <v>1004396</v>
      </c>
      <c r="S11212">
        <v>0.06</v>
      </c>
      <c r="T11212">
        <v>3.92</v>
      </c>
      <c r="U11212">
        <v>23.135000000000002</v>
      </c>
      <c r="V11212">
        <v>9435</v>
      </c>
      <c r="W11212">
        <f t="shared" si="458"/>
        <v>37</v>
      </c>
      <c r="X11212">
        <f t="shared" si="456"/>
        <v>3787.0027800000003</v>
      </c>
      <c r="Y11212">
        <f t="shared" si="457"/>
        <v>66.476400000000012</v>
      </c>
    </row>
    <row r="11213" spans="1:25" x14ac:dyDescent="0.2">
      <c r="A11213" t="s">
        <v>10574</v>
      </c>
      <c r="B11213" t="s">
        <v>24</v>
      </c>
      <c r="C11213">
        <v>2</v>
      </c>
      <c r="D11213">
        <v>17</v>
      </c>
      <c r="E11213" t="s">
        <v>10585</v>
      </c>
      <c r="F11213">
        <v>236.922</v>
      </c>
      <c r="G11213">
        <v>115.831</v>
      </c>
      <c r="H11213">
        <v>49.634999999999998</v>
      </c>
      <c r="I11213">
        <v>27442.911</v>
      </c>
      <c r="J11213">
        <v>11191941</v>
      </c>
      <c r="K11213">
        <v>4.4729999999999999</v>
      </c>
      <c r="L11213">
        <v>2.2789999999999999</v>
      </c>
      <c r="M11213">
        <v>1059.7750000000001</v>
      </c>
      <c r="N11213">
        <v>432204</v>
      </c>
      <c r="O11213">
        <v>1.8959999999999999</v>
      </c>
      <c r="P11213">
        <v>4.1980000000000004</v>
      </c>
      <c r="Q11213">
        <v>449.09100000000001</v>
      </c>
      <c r="R11213">
        <v>183151</v>
      </c>
      <c r="S11213">
        <v>3.0000000000000001E-3</v>
      </c>
      <c r="T11213">
        <v>0.82</v>
      </c>
      <c r="U11213">
        <v>0.625</v>
      </c>
      <c r="V11213">
        <v>255</v>
      </c>
      <c r="W11213">
        <f t="shared" si="458"/>
        <v>1</v>
      </c>
      <c r="X11213">
        <f t="shared" si="456"/>
        <v>41.498460000000065</v>
      </c>
      <c r="Y11213">
        <f t="shared" si="457"/>
        <v>0</v>
      </c>
    </row>
    <row r="11214" spans="1:25" x14ac:dyDescent="0.2">
      <c r="A11214" t="s">
        <v>10574</v>
      </c>
      <c r="B11214" t="s">
        <v>24</v>
      </c>
      <c r="C11214">
        <v>2</v>
      </c>
      <c r="D11214">
        <v>20</v>
      </c>
      <c r="E11214" t="s">
        <v>10586</v>
      </c>
      <c r="F11214">
        <v>289.90499999999997</v>
      </c>
      <c r="G11214">
        <v>97.072999999999993</v>
      </c>
      <c r="H11214">
        <v>45.058999999999997</v>
      </c>
      <c r="I11214">
        <v>28141.895</v>
      </c>
      <c r="J11214">
        <v>11477005</v>
      </c>
      <c r="K11214">
        <v>9.2270000000000003</v>
      </c>
      <c r="L11214">
        <v>3.7360000000000002</v>
      </c>
      <c r="M11214">
        <v>2675.0949999999998</v>
      </c>
      <c r="N11214">
        <v>1090974</v>
      </c>
      <c r="O11214">
        <v>2.5950000000000002</v>
      </c>
      <c r="P11214">
        <v>4.9450000000000003</v>
      </c>
      <c r="Q11214">
        <v>752.25900000000001</v>
      </c>
      <c r="R11214">
        <v>306791</v>
      </c>
      <c r="S11214">
        <v>1.0999999999999999E-2</v>
      </c>
      <c r="T11214">
        <v>1.6579999999999999</v>
      </c>
      <c r="U11214">
        <v>3.1259999999999999</v>
      </c>
      <c r="V11214">
        <v>1275</v>
      </c>
      <c r="W11214">
        <f t="shared" si="458"/>
        <v>5</v>
      </c>
      <c r="X11214">
        <f t="shared" si="456"/>
        <v>605.39094000000011</v>
      </c>
      <c r="Y11214">
        <f t="shared" si="457"/>
        <v>6.9564000000000004</v>
      </c>
    </row>
    <row r="11215" spans="1:25" x14ac:dyDescent="0.2">
      <c r="A11215" t="s">
        <v>10574</v>
      </c>
      <c r="B11215" t="s">
        <v>24</v>
      </c>
      <c r="C11215">
        <v>3</v>
      </c>
      <c r="D11215">
        <v>1</v>
      </c>
      <c r="E11215" t="s">
        <v>3327</v>
      </c>
      <c r="F11215">
        <v>225.13</v>
      </c>
      <c r="G11215">
        <v>101.48399999999999</v>
      </c>
      <c r="H11215">
        <v>41.581000000000003</v>
      </c>
      <c r="I11215">
        <v>22847.157999999999</v>
      </c>
      <c r="J11215">
        <v>9317672</v>
      </c>
      <c r="K11215">
        <v>8.9920000000000009</v>
      </c>
      <c r="L11215">
        <v>4.3230000000000004</v>
      </c>
      <c r="M11215">
        <v>2024.3320000000001</v>
      </c>
      <c r="N11215">
        <v>825576</v>
      </c>
      <c r="O11215">
        <v>1.571</v>
      </c>
      <c r="P11215">
        <v>1.1100000000000001</v>
      </c>
      <c r="Q11215">
        <v>353.64800000000002</v>
      </c>
      <c r="R11215">
        <v>144227</v>
      </c>
      <c r="S11215">
        <v>0</v>
      </c>
      <c r="T11215">
        <v>0</v>
      </c>
      <c r="U11215">
        <v>0</v>
      </c>
      <c r="V11215">
        <v>0</v>
      </c>
      <c r="W11215">
        <f t="shared" si="458"/>
        <v>0</v>
      </c>
      <c r="X11215">
        <f t="shared" si="456"/>
        <v>0</v>
      </c>
      <c r="Y11215">
        <f t="shared" si="457"/>
        <v>0</v>
      </c>
    </row>
    <row r="11216" spans="1:25" x14ac:dyDescent="0.2">
      <c r="A11216" t="s">
        <v>10574</v>
      </c>
      <c r="B11216" t="s">
        <v>24</v>
      </c>
      <c r="C11216">
        <v>3</v>
      </c>
      <c r="D11216">
        <v>2</v>
      </c>
      <c r="E11216" t="s">
        <v>6436</v>
      </c>
      <c r="F11216">
        <v>312.447</v>
      </c>
      <c r="G11216">
        <v>86.777000000000001</v>
      </c>
      <c r="H11216">
        <v>38.377000000000002</v>
      </c>
      <c r="I11216">
        <v>27113.323</v>
      </c>
      <c r="J11216">
        <v>11057526</v>
      </c>
      <c r="K11216">
        <v>10.667999999999999</v>
      </c>
      <c r="L11216">
        <v>5.57</v>
      </c>
      <c r="M11216">
        <v>3333.2919999999999</v>
      </c>
      <c r="N11216">
        <v>1359404</v>
      </c>
      <c r="O11216">
        <v>1.9570000000000001</v>
      </c>
      <c r="P11216">
        <v>6.4470000000000001</v>
      </c>
      <c r="Q11216">
        <v>611.51</v>
      </c>
      <c r="R11216">
        <v>249390</v>
      </c>
      <c r="S11216">
        <v>4.0000000000000001E-3</v>
      </c>
      <c r="T11216">
        <v>1.01</v>
      </c>
      <c r="U11216">
        <v>1.2509999999999999</v>
      </c>
      <c r="V11216">
        <v>510</v>
      </c>
      <c r="W11216">
        <f t="shared" si="458"/>
        <v>2</v>
      </c>
      <c r="X11216">
        <f t="shared" si="456"/>
        <v>343.59780000000006</v>
      </c>
      <c r="Y11216">
        <f t="shared" si="457"/>
        <v>1.3764000000000001</v>
      </c>
    </row>
    <row r="11217" spans="1:25" x14ac:dyDescent="0.2">
      <c r="A11217" t="s">
        <v>10574</v>
      </c>
      <c r="B11217" t="s">
        <v>24</v>
      </c>
      <c r="C11217">
        <v>3</v>
      </c>
      <c r="D11217">
        <v>3</v>
      </c>
      <c r="E11217" t="s">
        <v>10587</v>
      </c>
      <c r="F11217">
        <v>286.62200000000001</v>
      </c>
      <c r="G11217">
        <v>94.034999999999997</v>
      </c>
      <c r="H11217">
        <v>34.997999999999998</v>
      </c>
      <c r="I11217">
        <v>26952.465</v>
      </c>
      <c r="J11217">
        <v>10991924</v>
      </c>
      <c r="K11217">
        <v>45.600999999999999</v>
      </c>
      <c r="L11217">
        <v>23.512</v>
      </c>
      <c r="M11217">
        <v>13070.16</v>
      </c>
      <c r="N11217">
        <v>5330355</v>
      </c>
      <c r="O11217">
        <v>5.7359999999999998</v>
      </c>
      <c r="P11217">
        <v>14.404</v>
      </c>
      <c r="Q11217">
        <v>1644.0139999999999</v>
      </c>
      <c r="R11217">
        <v>670472</v>
      </c>
      <c r="S11217">
        <v>6.0999999999999999E-2</v>
      </c>
      <c r="T11217">
        <v>3.9460000000000002</v>
      </c>
      <c r="U11217">
        <v>17.507000000000001</v>
      </c>
      <c r="V11217">
        <v>7140</v>
      </c>
      <c r="W11217">
        <f t="shared" si="458"/>
        <v>28</v>
      </c>
      <c r="X11217">
        <f t="shared" si="456"/>
        <v>2264.0552400000001</v>
      </c>
      <c r="Y11217">
        <f t="shared" si="457"/>
        <v>49.736399999999996</v>
      </c>
    </row>
    <row r="11218" spans="1:25" x14ac:dyDescent="0.2">
      <c r="A11218" t="s">
        <v>10574</v>
      </c>
      <c r="B11218" t="s">
        <v>24</v>
      </c>
      <c r="C11218">
        <v>3</v>
      </c>
      <c r="D11218">
        <v>5</v>
      </c>
      <c r="E11218" t="s">
        <v>10588</v>
      </c>
      <c r="F11218">
        <v>213.66200000000001</v>
      </c>
      <c r="G11218">
        <v>112.675</v>
      </c>
      <c r="H11218">
        <v>47.670999999999999</v>
      </c>
      <c r="I11218">
        <v>24074.473000000002</v>
      </c>
      <c r="J11218">
        <v>9818203</v>
      </c>
      <c r="K11218">
        <v>7.36</v>
      </c>
      <c r="L11218">
        <v>3.9540000000000002</v>
      </c>
      <c r="M11218">
        <v>1572.461</v>
      </c>
      <c r="N11218">
        <v>641291</v>
      </c>
      <c r="O11218">
        <v>1.956</v>
      </c>
      <c r="P11218">
        <v>4.9790000000000001</v>
      </c>
      <c r="Q11218">
        <v>417.81799999999998</v>
      </c>
      <c r="R11218">
        <v>170397</v>
      </c>
      <c r="S11218">
        <v>3.0000000000000001E-3</v>
      </c>
      <c r="T11218">
        <v>0.86399999999999999</v>
      </c>
      <c r="U11218">
        <v>0.625</v>
      </c>
      <c r="V11218">
        <v>255</v>
      </c>
      <c r="W11218">
        <f t="shared" si="458"/>
        <v>1</v>
      </c>
      <c r="X11218">
        <f t="shared" si="456"/>
        <v>0</v>
      </c>
      <c r="Y11218">
        <f t="shared" si="457"/>
        <v>0</v>
      </c>
    </row>
    <row r="11219" spans="1:25" x14ac:dyDescent="0.2">
      <c r="A11219" t="s">
        <v>10574</v>
      </c>
      <c r="B11219" t="s">
        <v>24</v>
      </c>
      <c r="C11219">
        <v>3</v>
      </c>
      <c r="D11219">
        <v>7</v>
      </c>
      <c r="E11219" t="s">
        <v>10260</v>
      </c>
      <c r="F11219">
        <v>245.73699999999999</v>
      </c>
      <c r="G11219">
        <v>102.233</v>
      </c>
      <c r="H11219">
        <v>40.44</v>
      </c>
      <c r="I11219">
        <v>25122.5</v>
      </c>
      <c r="J11219">
        <v>10245616</v>
      </c>
      <c r="K11219">
        <v>17.716000000000001</v>
      </c>
      <c r="L11219">
        <v>14.891</v>
      </c>
      <c r="M11219">
        <v>4353.5959999999995</v>
      </c>
      <c r="N11219">
        <v>1775511</v>
      </c>
      <c r="O11219">
        <v>2.617</v>
      </c>
      <c r="P11219">
        <v>6.5209999999999999</v>
      </c>
      <c r="Q11219">
        <v>643.20299999999997</v>
      </c>
      <c r="R11219">
        <v>262315</v>
      </c>
      <c r="S11219">
        <v>3.3000000000000002E-2</v>
      </c>
      <c r="T11219">
        <v>2.9039999999999999</v>
      </c>
      <c r="U11219">
        <v>8.1280000000000001</v>
      </c>
      <c r="V11219">
        <v>3315</v>
      </c>
      <c r="W11219">
        <f t="shared" si="458"/>
        <v>13</v>
      </c>
      <c r="X11219">
        <f t="shared" si="456"/>
        <v>402.54678000000001</v>
      </c>
      <c r="Y11219">
        <f t="shared" si="457"/>
        <v>21.836400000000001</v>
      </c>
    </row>
    <row r="11220" spans="1:25" x14ac:dyDescent="0.2">
      <c r="A11220" t="s">
        <v>10574</v>
      </c>
      <c r="B11220" t="s">
        <v>24</v>
      </c>
      <c r="C11220">
        <v>3</v>
      </c>
      <c r="D11220">
        <v>8</v>
      </c>
      <c r="E11220" t="s">
        <v>10589</v>
      </c>
      <c r="F11220">
        <v>218.892</v>
      </c>
      <c r="G11220">
        <v>112.96</v>
      </c>
      <c r="H11220">
        <v>48.76</v>
      </c>
      <c r="I11220">
        <v>24726.088</v>
      </c>
      <c r="J11220">
        <v>10083949</v>
      </c>
      <c r="K11220">
        <v>4.8609999999999998</v>
      </c>
      <c r="L11220">
        <v>2.4089999999999998</v>
      </c>
      <c r="M11220">
        <v>1064</v>
      </c>
      <c r="N11220">
        <v>433927</v>
      </c>
      <c r="O11220">
        <v>2.0449999999999999</v>
      </c>
      <c r="P11220">
        <v>4.5179999999999998</v>
      </c>
      <c r="Q11220">
        <v>447.55799999999999</v>
      </c>
      <c r="R11220">
        <v>182526</v>
      </c>
      <c r="S11220">
        <v>6.0000000000000001E-3</v>
      </c>
      <c r="T11220">
        <v>1.2070000000000001</v>
      </c>
      <c r="U11220">
        <v>1.2509999999999999</v>
      </c>
      <c r="V11220">
        <v>510</v>
      </c>
      <c r="W11220">
        <f t="shared" si="458"/>
        <v>2</v>
      </c>
      <c r="X11220">
        <f t="shared" si="456"/>
        <v>38.647080000000038</v>
      </c>
      <c r="Y11220">
        <f t="shared" si="457"/>
        <v>1.3764000000000001</v>
      </c>
    </row>
    <row r="11221" spans="1:25" x14ac:dyDescent="0.2">
      <c r="A11221" t="s">
        <v>10574</v>
      </c>
      <c r="B11221" t="s">
        <v>24</v>
      </c>
      <c r="C11221">
        <v>3</v>
      </c>
      <c r="D11221">
        <v>9</v>
      </c>
      <c r="E11221" t="s">
        <v>10590</v>
      </c>
      <c r="F11221">
        <v>255.57400000000001</v>
      </c>
      <c r="G11221">
        <v>109.53700000000001</v>
      </c>
      <c r="H11221">
        <v>52.752000000000002</v>
      </c>
      <c r="I11221">
        <v>27994.965</v>
      </c>
      <c r="J11221">
        <v>11417083</v>
      </c>
      <c r="K11221">
        <v>3.8050000000000002</v>
      </c>
      <c r="L11221">
        <v>1.8839999999999999</v>
      </c>
      <c r="M11221">
        <v>972.49199999999996</v>
      </c>
      <c r="N11221">
        <v>396608</v>
      </c>
      <c r="O11221">
        <v>1.837</v>
      </c>
      <c r="P11221">
        <v>2.9849999999999999</v>
      </c>
      <c r="Q11221">
        <v>469.43</v>
      </c>
      <c r="R11221">
        <v>191446</v>
      </c>
      <c r="S11221">
        <v>5.0000000000000001E-3</v>
      </c>
      <c r="T11221">
        <v>1.117</v>
      </c>
      <c r="U11221">
        <v>1.2509999999999999</v>
      </c>
      <c r="V11221">
        <v>510</v>
      </c>
      <c r="W11221">
        <f t="shared" si="458"/>
        <v>2</v>
      </c>
      <c r="X11221">
        <f t="shared" si="456"/>
        <v>79.329000000000065</v>
      </c>
      <c r="Y11221">
        <f t="shared" si="457"/>
        <v>1.3764000000000001</v>
      </c>
    </row>
    <row r="11222" spans="1:25" x14ac:dyDescent="0.2">
      <c r="A11222" t="s">
        <v>10574</v>
      </c>
      <c r="B11222" t="s">
        <v>24</v>
      </c>
      <c r="C11222">
        <v>3</v>
      </c>
      <c r="D11222">
        <v>12</v>
      </c>
      <c r="E11222" t="s">
        <v>10591</v>
      </c>
      <c r="F11222">
        <v>250.51400000000001</v>
      </c>
      <c r="G11222">
        <v>116.887</v>
      </c>
      <c r="H11222">
        <v>48.835000000000001</v>
      </c>
      <c r="I11222">
        <v>29281.773000000001</v>
      </c>
      <c r="J11222">
        <v>11941877</v>
      </c>
      <c r="K11222">
        <v>4.633</v>
      </c>
      <c r="L11222">
        <v>2.29</v>
      </c>
      <c r="M11222">
        <v>1160.5550000000001</v>
      </c>
      <c r="N11222">
        <v>473305</v>
      </c>
      <c r="O11222">
        <v>1.8460000000000001</v>
      </c>
      <c r="P11222">
        <v>1.365</v>
      </c>
      <c r="Q11222">
        <v>462.51799999999997</v>
      </c>
      <c r="R11222">
        <v>188627</v>
      </c>
      <c r="S11222">
        <v>0</v>
      </c>
      <c r="T11222">
        <v>0</v>
      </c>
      <c r="U11222">
        <v>0</v>
      </c>
      <c r="V11222">
        <v>0</v>
      </c>
      <c r="W11222">
        <f t="shared" si="458"/>
        <v>0</v>
      </c>
      <c r="X11222">
        <f t="shared" si="456"/>
        <v>66.472679999999997</v>
      </c>
      <c r="Y11222">
        <f t="shared" si="457"/>
        <v>0</v>
      </c>
    </row>
    <row r="11223" spans="1:25" x14ac:dyDescent="0.2">
      <c r="A11223" t="s">
        <v>10574</v>
      </c>
      <c r="B11223" t="s">
        <v>24</v>
      </c>
      <c r="C11223">
        <v>3</v>
      </c>
      <c r="D11223">
        <v>13</v>
      </c>
      <c r="E11223" t="s">
        <v>10592</v>
      </c>
      <c r="F11223">
        <v>300.94400000000002</v>
      </c>
      <c r="G11223">
        <v>103.709</v>
      </c>
      <c r="H11223">
        <v>42.856999999999999</v>
      </c>
      <c r="I11223">
        <v>31210.760999999999</v>
      </c>
      <c r="J11223">
        <v>12728569</v>
      </c>
      <c r="K11223">
        <v>3.4590000000000001</v>
      </c>
      <c r="L11223">
        <v>1.87</v>
      </c>
      <c r="M11223">
        <v>1040.992</v>
      </c>
      <c r="N11223">
        <v>424544</v>
      </c>
      <c r="O11223">
        <v>1.58</v>
      </c>
      <c r="P11223">
        <v>1.43</v>
      </c>
      <c r="Q11223">
        <v>475.40300000000002</v>
      </c>
      <c r="R11223">
        <v>193882</v>
      </c>
      <c r="S11223">
        <v>2E-3</v>
      </c>
      <c r="T11223">
        <v>0.72799999999999998</v>
      </c>
      <c r="U11223">
        <v>0.625</v>
      </c>
      <c r="V11223">
        <v>255</v>
      </c>
      <c r="W11223">
        <f t="shared" si="458"/>
        <v>1</v>
      </c>
      <c r="X11223">
        <f t="shared" si="456"/>
        <v>90.438780000000094</v>
      </c>
      <c r="Y11223">
        <f t="shared" si="457"/>
        <v>0</v>
      </c>
    </row>
    <row r="11224" spans="1:25" x14ac:dyDescent="0.2">
      <c r="A11224" t="s">
        <v>10574</v>
      </c>
      <c r="B11224" t="s">
        <v>24</v>
      </c>
      <c r="C11224">
        <v>3</v>
      </c>
      <c r="D11224">
        <v>14</v>
      </c>
      <c r="E11224" t="s">
        <v>8448</v>
      </c>
      <c r="F11224">
        <v>321.26900000000001</v>
      </c>
      <c r="G11224">
        <v>95.103999999999999</v>
      </c>
      <c r="H11224">
        <v>36.154000000000003</v>
      </c>
      <c r="I11224">
        <v>30554.089</v>
      </c>
      <c r="J11224">
        <v>12460761</v>
      </c>
      <c r="K11224">
        <v>39.249000000000002</v>
      </c>
      <c r="L11224">
        <v>34.520000000000003</v>
      </c>
      <c r="M11224">
        <v>12609.541999999999</v>
      </c>
      <c r="N11224">
        <v>5142503</v>
      </c>
      <c r="O11224">
        <v>2.9990000000000001</v>
      </c>
      <c r="P11224">
        <v>7.585</v>
      </c>
      <c r="Q11224">
        <v>963.53499999999997</v>
      </c>
      <c r="R11224">
        <v>392955</v>
      </c>
      <c r="S11224">
        <v>2.5000000000000001E-2</v>
      </c>
      <c r="T11224">
        <v>2.54</v>
      </c>
      <c r="U11224">
        <v>8.1280000000000001</v>
      </c>
      <c r="V11224">
        <v>3315</v>
      </c>
      <c r="W11224">
        <f t="shared" si="458"/>
        <v>13</v>
      </c>
      <c r="X11224">
        <f t="shared" si="456"/>
        <v>998.36430000000007</v>
      </c>
      <c r="Y11224">
        <f t="shared" si="457"/>
        <v>21.836400000000001</v>
      </c>
    </row>
    <row r="11225" spans="1:25" x14ac:dyDescent="0.2">
      <c r="A11225" t="s">
        <v>10574</v>
      </c>
      <c r="B11225" t="s">
        <v>24</v>
      </c>
      <c r="C11225">
        <v>3</v>
      </c>
      <c r="D11225">
        <v>15</v>
      </c>
      <c r="E11225" t="s">
        <v>1136</v>
      </c>
      <c r="F11225">
        <v>275.10700000000003</v>
      </c>
      <c r="G11225">
        <v>104.95099999999999</v>
      </c>
      <c r="H11225">
        <v>48.655999999999999</v>
      </c>
      <c r="I11225">
        <v>28872.705999999998</v>
      </c>
      <c r="J11225">
        <v>11775049</v>
      </c>
      <c r="K11225">
        <v>13.515000000000001</v>
      </c>
      <c r="L11225">
        <v>10.343999999999999</v>
      </c>
      <c r="M11225">
        <v>3718.0410000000002</v>
      </c>
      <c r="N11225">
        <v>1516315</v>
      </c>
      <c r="O11225">
        <v>1.847</v>
      </c>
      <c r="P11225">
        <v>2.8940000000000001</v>
      </c>
      <c r="Q11225">
        <v>508.00799999999998</v>
      </c>
      <c r="R11225">
        <v>207179</v>
      </c>
      <c r="S11225">
        <v>2E-3</v>
      </c>
      <c r="T11225">
        <v>0.76100000000000001</v>
      </c>
      <c r="U11225">
        <v>0.625</v>
      </c>
      <c r="V11225">
        <v>255</v>
      </c>
      <c r="W11225">
        <f t="shared" si="458"/>
        <v>1</v>
      </c>
      <c r="X11225">
        <f t="shared" si="456"/>
        <v>151.08408000000003</v>
      </c>
      <c r="Y11225">
        <f t="shared" si="457"/>
        <v>0</v>
      </c>
    </row>
    <row r="11226" spans="1:25" x14ac:dyDescent="0.2">
      <c r="A11226" t="s">
        <v>10574</v>
      </c>
      <c r="B11226" t="s">
        <v>24</v>
      </c>
      <c r="C11226">
        <v>3</v>
      </c>
      <c r="D11226">
        <v>16</v>
      </c>
      <c r="E11226" t="s">
        <v>162</v>
      </c>
      <c r="F11226">
        <v>261.214</v>
      </c>
      <c r="G11226">
        <v>117.312</v>
      </c>
      <c r="H11226">
        <v>45.149000000000001</v>
      </c>
      <c r="I11226">
        <v>30643.536</v>
      </c>
      <c r="J11226">
        <v>12497240</v>
      </c>
      <c r="K11226">
        <v>3.4239999999999999</v>
      </c>
      <c r="L11226">
        <v>1.754</v>
      </c>
      <c r="M11226">
        <v>894.3</v>
      </c>
      <c r="N11226">
        <v>364719</v>
      </c>
      <c r="O11226">
        <v>1.748</v>
      </c>
      <c r="P11226">
        <v>5.8819999999999997</v>
      </c>
      <c r="Q11226">
        <v>456.68200000000002</v>
      </c>
      <c r="R11226">
        <v>186247</v>
      </c>
      <c r="S11226">
        <v>2E-3</v>
      </c>
      <c r="T11226">
        <v>0.78100000000000003</v>
      </c>
      <c r="U11226">
        <v>0.625</v>
      </c>
      <c r="V11226">
        <v>255</v>
      </c>
      <c r="W11226">
        <f t="shared" si="458"/>
        <v>1</v>
      </c>
      <c r="X11226">
        <f t="shared" si="456"/>
        <v>55.617720000000084</v>
      </c>
      <c r="Y11226">
        <f t="shared" si="457"/>
        <v>0</v>
      </c>
    </row>
    <row r="11227" spans="1:25" x14ac:dyDescent="0.2">
      <c r="A11227" t="s">
        <v>10574</v>
      </c>
      <c r="B11227" t="s">
        <v>24</v>
      </c>
      <c r="C11227">
        <v>3</v>
      </c>
      <c r="D11227">
        <v>17</v>
      </c>
      <c r="E11227" t="s">
        <v>3673</v>
      </c>
      <c r="F11227">
        <v>257.12400000000002</v>
      </c>
      <c r="G11227">
        <v>113.72499999999999</v>
      </c>
      <c r="H11227">
        <v>50.704000000000001</v>
      </c>
      <c r="I11227">
        <v>29241.552</v>
      </c>
      <c r="J11227">
        <v>11925474</v>
      </c>
      <c r="K11227">
        <v>9.8610000000000007</v>
      </c>
      <c r="L11227">
        <v>7.3289999999999997</v>
      </c>
      <c r="M11227">
        <v>2535.4520000000002</v>
      </c>
      <c r="N11227">
        <v>1034024</v>
      </c>
      <c r="O11227">
        <v>1.9139999999999999</v>
      </c>
      <c r="P11227">
        <v>4.17</v>
      </c>
      <c r="Q11227">
        <v>492.24099999999999</v>
      </c>
      <c r="R11227">
        <v>200749</v>
      </c>
      <c r="S11227">
        <v>2E-3</v>
      </c>
      <c r="T11227">
        <v>0.78700000000000003</v>
      </c>
      <c r="U11227">
        <v>0.625</v>
      </c>
      <c r="V11227">
        <v>255</v>
      </c>
      <c r="W11227">
        <f t="shared" si="458"/>
        <v>1</v>
      </c>
      <c r="X11227">
        <f t="shared" si="456"/>
        <v>121.75746000000002</v>
      </c>
      <c r="Y11227">
        <f t="shared" si="457"/>
        <v>0</v>
      </c>
    </row>
    <row r="11228" spans="1:25" x14ac:dyDescent="0.2">
      <c r="A11228" t="s">
        <v>10574</v>
      </c>
      <c r="B11228" t="s">
        <v>24</v>
      </c>
      <c r="C11228">
        <v>3</v>
      </c>
      <c r="D11228">
        <v>18</v>
      </c>
      <c r="E11228" t="s">
        <v>930</v>
      </c>
      <c r="F11228">
        <v>256.39600000000002</v>
      </c>
      <c r="G11228">
        <v>115.773</v>
      </c>
      <c r="H11228">
        <v>48.378</v>
      </c>
      <c r="I11228">
        <v>29683.772000000001</v>
      </c>
      <c r="J11228">
        <v>12105823</v>
      </c>
      <c r="K11228">
        <v>11.944000000000001</v>
      </c>
      <c r="L11228">
        <v>6.8609999999999998</v>
      </c>
      <c r="M11228">
        <v>3062.4140000000002</v>
      </c>
      <c r="N11228">
        <v>1248933</v>
      </c>
      <c r="O11228">
        <v>2.3119999999999998</v>
      </c>
      <c r="P11228">
        <v>6.4379999999999997</v>
      </c>
      <c r="Q11228">
        <v>592.88199999999995</v>
      </c>
      <c r="R11228">
        <v>241793</v>
      </c>
      <c r="S11228">
        <v>5.0000000000000001E-3</v>
      </c>
      <c r="T11228">
        <v>1.115</v>
      </c>
      <c r="U11228">
        <v>1.2509999999999999</v>
      </c>
      <c r="V11228">
        <v>510</v>
      </c>
      <c r="W11228">
        <f t="shared" si="458"/>
        <v>2</v>
      </c>
      <c r="X11228">
        <f t="shared" si="456"/>
        <v>308.94971999999996</v>
      </c>
      <c r="Y11228">
        <f t="shared" si="457"/>
        <v>1.3764000000000001</v>
      </c>
    </row>
    <row r="11229" spans="1:25" x14ac:dyDescent="0.2">
      <c r="A11229" t="s">
        <v>10574</v>
      </c>
      <c r="B11229" t="s">
        <v>24</v>
      </c>
      <c r="C11229">
        <v>3</v>
      </c>
      <c r="D11229">
        <v>19</v>
      </c>
      <c r="E11229" t="s">
        <v>10593</v>
      </c>
      <c r="F11229">
        <v>319.2</v>
      </c>
      <c r="G11229">
        <v>99.421000000000006</v>
      </c>
      <c r="H11229">
        <v>40.57</v>
      </c>
      <c r="I11229">
        <v>31735.185000000001</v>
      </c>
      <c r="J11229">
        <v>12942443</v>
      </c>
      <c r="K11229">
        <v>13.666</v>
      </c>
      <c r="L11229">
        <v>12.101000000000001</v>
      </c>
      <c r="M11229">
        <v>4362.1949999999997</v>
      </c>
      <c r="N11229">
        <v>1779018</v>
      </c>
      <c r="O11229">
        <v>2.3929999999999998</v>
      </c>
      <c r="P11229">
        <v>7.1280000000000001</v>
      </c>
      <c r="Q11229">
        <v>763.98500000000001</v>
      </c>
      <c r="R11229">
        <v>311573</v>
      </c>
      <c r="S11229">
        <v>1.2E-2</v>
      </c>
      <c r="T11229">
        <v>1.7310000000000001</v>
      </c>
      <c r="U11229">
        <v>3.7519999999999998</v>
      </c>
      <c r="V11229">
        <v>1530</v>
      </c>
      <c r="W11229">
        <f t="shared" si="458"/>
        <v>6</v>
      </c>
      <c r="X11229">
        <f t="shared" si="456"/>
        <v>627.20130000000006</v>
      </c>
      <c r="Y11229">
        <f t="shared" si="457"/>
        <v>8.8164000000000016</v>
      </c>
    </row>
    <row r="11230" spans="1:25" x14ac:dyDescent="0.2">
      <c r="A11230" t="s">
        <v>10574</v>
      </c>
      <c r="B11230" t="s">
        <v>24</v>
      </c>
      <c r="C11230">
        <v>3</v>
      </c>
      <c r="D11230">
        <v>20</v>
      </c>
      <c r="E11230" t="s">
        <v>10594</v>
      </c>
      <c r="F11230">
        <v>311.62</v>
      </c>
      <c r="G11230">
        <v>104.27800000000001</v>
      </c>
      <c r="H11230">
        <v>40.055</v>
      </c>
      <c r="I11230">
        <v>32495.131000000001</v>
      </c>
      <c r="J11230">
        <v>13252369</v>
      </c>
      <c r="K11230">
        <v>19.663</v>
      </c>
      <c r="L11230">
        <v>9.5890000000000004</v>
      </c>
      <c r="M11230">
        <v>6127.4790000000003</v>
      </c>
      <c r="N11230">
        <v>2498947</v>
      </c>
      <c r="O11230">
        <v>2.597</v>
      </c>
      <c r="P11230">
        <v>6.9539999999999997</v>
      </c>
      <c r="Q11230">
        <v>809.23699999999997</v>
      </c>
      <c r="R11230">
        <v>330028</v>
      </c>
      <c r="S11230">
        <v>1.4E-2</v>
      </c>
      <c r="T11230">
        <v>1.8919999999999999</v>
      </c>
      <c r="U11230">
        <v>4.3769999999999998</v>
      </c>
      <c r="V11230">
        <v>1785</v>
      </c>
      <c r="W11230">
        <f t="shared" si="458"/>
        <v>7</v>
      </c>
      <c r="X11230">
        <f t="shared" si="456"/>
        <v>711.37002000000007</v>
      </c>
      <c r="Y11230">
        <f t="shared" si="457"/>
        <v>10.676400000000001</v>
      </c>
    </row>
    <row r="11231" spans="1:25" x14ac:dyDescent="0.2">
      <c r="A11231" t="s">
        <v>10574</v>
      </c>
      <c r="B11231" t="s">
        <v>24</v>
      </c>
      <c r="C11231">
        <v>3</v>
      </c>
      <c r="D11231">
        <v>21</v>
      </c>
      <c r="E11231" t="s">
        <v>10595</v>
      </c>
      <c r="F11231">
        <v>369.702</v>
      </c>
      <c r="G11231">
        <v>112.505</v>
      </c>
      <c r="H11231">
        <v>48.622</v>
      </c>
      <c r="I11231">
        <v>41593.154000000002</v>
      </c>
      <c r="J11231">
        <v>16962782</v>
      </c>
      <c r="K11231">
        <v>25.01</v>
      </c>
      <c r="L11231">
        <v>16.292000000000002</v>
      </c>
      <c r="M11231">
        <v>9246.0859999999993</v>
      </c>
      <c r="N11231">
        <v>3770797</v>
      </c>
      <c r="O11231">
        <v>7.2510000000000003</v>
      </c>
      <c r="P11231">
        <v>18.637</v>
      </c>
      <c r="Q11231">
        <v>2680.7469999999998</v>
      </c>
      <c r="R11231">
        <v>1093279</v>
      </c>
      <c r="S11231">
        <v>7.3999999999999996E-2</v>
      </c>
      <c r="T11231">
        <v>4.3559999999999999</v>
      </c>
      <c r="U11231">
        <v>27.512</v>
      </c>
      <c r="V11231">
        <v>11220</v>
      </c>
      <c r="W11231">
        <f t="shared" si="458"/>
        <v>44</v>
      </c>
      <c r="X11231">
        <f t="shared" si="456"/>
        <v>4192.3786199999995</v>
      </c>
      <c r="Y11231">
        <f t="shared" si="457"/>
        <v>79.496400000000008</v>
      </c>
    </row>
    <row r="11232" spans="1:25" x14ac:dyDescent="0.2">
      <c r="A11232" t="s">
        <v>10574</v>
      </c>
      <c r="B11232" t="s">
        <v>24</v>
      </c>
      <c r="C11232">
        <v>3</v>
      </c>
      <c r="D11232">
        <v>22</v>
      </c>
      <c r="E11232" t="s">
        <v>10596</v>
      </c>
      <c r="F11232">
        <v>59.408000000000001</v>
      </c>
      <c r="G11232">
        <v>68.281000000000006</v>
      </c>
      <c r="H11232">
        <v>49.353999999999999</v>
      </c>
      <c r="I11232">
        <v>4056.4349999999999</v>
      </c>
      <c r="J11232">
        <v>1654321</v>
      </c>
      <c r="K11232">
        <v>6.5250000000000004</v>
      </c>
      <c r="L11232">
        <v>3.4329999999999998</v>
      </c>
      <c r="M11232">
        <v>387.63600000000002</v>
      </c>
      <c r="N11232">
        <v>158088</v>
      </c>
      <c r="O11232">
        <v>2.3239999999999998</v>
      </c>
      <c r="P11232">
        <v>1.4810000000000001</v>
      </c>
      <c r="Q11232">
        <v>138.042</v>
      </c>
      <c r="R11232">
        <v>56297</v>
      </c>
      <c r="S11232">
        <v>0</v>
      </c>
      <c r="T11232">
        <v>0</v>
      </c>
      <c r="U11232">
        <v>0</v>
      </c>
      <c r="V11232">
        <v>0</v>
      </c>
      <c r="W11232">
        <f t="shared" si="458"/>
        <v>0</v>
      </c>
      <c r="X11232">
        <f t="shared" si="456"/>
        <v>0</v>
      </c>
      <c r="Y11232">
        <f t="shared" si="457"/>
        <v>0</v>
      </c>
    </row>
    <row r="11233" spans="1:25" x14ac:dyDescent="0.2">
      <c r="A11233" t="s">
        <v>10574</v>
      </c>
      <c r="B11233" t="s">
        <v>24</v>
      </c>
      <c r="C11233">
        <v>3</v>
      </c>
      <c r="D11233">
        <v>23</v>
      </c>
      <c r="E11233" t="s">
        <v>890</v>
      </c>
      <c r="F11233">
        <v>127.91200000000001</v>
      </c>
      <c r="G11233">
        <v>118.553</v>
      </c>
      <c r="H11233">
        <v>54.597000000000001</v>
      </c>
      <c r="I11233">
        <v>15164.444</v>
      </c>
      <c r="J11233">
        <v>6184459</v>
      </c>
      <c r="K11233">
        <v>4.9450000000000003</v>
      </c>
      <c r="L11233">
        <v>3.07</v>
      </c>
      <c r="M11233">
        <v>632.58799999999997</v>
      </c>
      <c r="N11233">
        <v>257986</v>
      </c>
      <c r="O11233">
        <v>1.889</v>
      </c>
      <c r="P11233">
        <v>1.258</v>
      </c>
      <c r="Q11233">
        <v>241.66200000000001</v>
      </c>
      <c r="R11233">
        <v>98556</v>
      </c>
      <c r="S11233">
        <v>0</v>
      </c>
      <c r="T11233">
        <v>0</v>
      </c>
      <c r="U11233">
        <v>0</v>
      </c>
      <c r="V11233">
        <v>0</v>
      </c>
      <c r="W11233">
        <f t="shared" si="458"/>
        <v>0</v>
      </c>
      <c r="X11233">
        <f t="shared" si="456"/>
        <v>0</v>
      </c>
      <c r="Y11233">
        <f t="shared" si="457"/>
        <v>0</v>
      </c>
    </row>
    <row r="11234" spans="1:25" x14ac:dyDescent="0.2">
      <c r="A11234" t="s">
        <v>10574</v>
      </c>
      <c r="B11234" t="s">
        <v>24</v>
      </c>
      <c r="C11234">
        <v>3</v>
      </c>
      <c r="D11234">
        <v>24</v>
      </c>
      <c r="E11234" t="s">
        <v>8092</v>
      </c>
      <c r="F11234">
        <v>337.73200000000003</v>
      </c>
      <c r="G11234">
        <v>83.284999999999997</v>
      </c>
      <c r="H11234">
        <v>37.408999999999999</v>
      </c>
      <c r="I11234">
        <v>28128.026999999998</v>
      </c>
      <c r="J11234">
        <v>11471349</v>
      </c>
      <c r="K11234">
        <v>20.119</v>
      </c>
      <c r="L11234">
        <v>12.927</v>
      </c>
      <c r="M11234">
        <v>6794.8459999999995</v>
      </c>
      <c r="N11234">
        <v>2771117</v>
      </c>
      <c r="O11234">
        <v>4.1340000000000003</v>
      </c>
      <c r="P11234">
        <v>14.146000000000001</v>
      </c>
      <c r="Q11234">
        <v>1396.21</v>
      </c>
      <c r="R11234">
        <v>569411</v>
      </c>
      <c r="S11234">
        <v>3.3000000000000002E-2</v>
      </c>
      <c r="T11234">
        <v>2.915</v>
      </c>
      <c r="U11234">
        <v>11.255000000000001</v>
      </c>
      <c r="V11234">
        <v>4590</v>
      </c>
      <c r="W11234">
        <f t="shared" si="458"/>
        <v>18</v>
      </c>
      <c r="X11234">
        <f t="shared" si="456"/>
        <v>1803.1398000000002</v>
      </c>
      <c r="Y11234">
        <f t="shared" si="457"/>
        <v>31.136399999999998</v>
      </c>
    </row>
    <row r="11235" spans="1:25" x14ac:dyDescent="0.2">
      <c r="A11235" t="s">
        <v>10574</v>
      </c>
      <c r="B11235" t="s">
        <v>24</v>
      </c>
      <c r="C11235">
        <v>4</v>
      </c>
      <c r="D11235">
        <v>1</v>
      </c>
      <c r="E11235" t="s">
        <v>2323</v>
      </c>
      <c r="F11235">
        <v>250.857</v>
      </c>
      <c r="G11235">
        <v>92.518000000000001</v>
      </c>
      <c r="H11235">
        <v>36.843000000000004</v>
      </c>
      <c r="I11235">
        <v>23208.697</v>
      </c>
      <c r="J11235">
        <v>9465117</v>
      </c>
      <c r="K11235">
        <v>43.076000000000001</v>
      </c>
      <c r="L11235">
        <v>30.745999999999999</v>
      </c>
      <c r="M11235">
        <v>10806.029</v>
      </c>
      <c r="N11235">
        <v>4406983</v>
      </c>
      <c r="O11235">
        <v>2.081</v>
      </c>
      <c r="P11235">
        <v>5.734</v>
      </c>
      <c r="Q11235">
        <v>522.15599999999995</v>
      </c>
      <c r="R11235">
        <v>212949</v>
      </c>
      <c r="S11235">
        <v>7.0000000000000001E-3</v>
      </c>
      <c r="T11235">
        <v>1.381</v>
      </c>
      <c r="U11235">
        <v>1.8759999999999999</v>
      </c>
      <c r="V11235">
        <v>765</v>
      </c>
      <c r="W11235">
        <f t="shared" si="458"/>
        <v>3</v>
      </c>
      <c r="X11235">
        <f t="shared" si="456"/>
        <v>177.39935999999997</v>
      </c>
      <c r="Y11235">
        <f t="shared" si="457"/>
        <v>3.2364000000000002</v>
      </c>
    </row>
    <row r="11236" spans="1:25" x14ac:dyDescent="0.2">
      <c r="A11236" t="s">
        <v>10574</v>
      </c>
      <c r="B11236" t="s">
        <v>24</v>
      </c>
      <c r="C11236">
        <v>4</v>
      </c>
      <c r="D11236">
        <v>2</v>
      </c>
      <c r="E11236" t="s">
        <v>3062</v>
      </c>
      <c r="F11236">
        <v>206.23</v>
      </c>
      <c r="G11236">
        <v>107.511</v>
      </c>
      <c r="H11236">
        <v>44.734000000000002</v>
      </c>
      <c r="I11236">
        <v>22171.924999999999</v>
      </c>
      <c r="J11236">
        <v>9042294</v>
      </c>
      <c r="K11236">
        <v>34.56</v>
      </c>
      <c r="L11236">
        <v>19.565999999999999</v>
      </c>
      <c r="M11236">
        <v>7127.39</v>
      </c>
      <c r="N11236">
        <v>2906737</v>
      </c>
      <c r="O11236">
        <v>1.863</v>
      </c>
      <c r="P11236">
        <v>3.5609999999999999</v>
      </c>
      <c r="Q11236">
        <v>384.12400000000002</v>
      </c>
      <c r="R11236">
        <v>156656</v>
      </c>
      <c r="S11236">
        <v>3.0000000000000001E-3</v>
      </c>
      <c r="T11236">
        <v>0.879</v>
      </c>
      <c r="U11236">
        <v>0.625</v>
      </c>
      <c r="V11236">
        <v>255</v>
      </c>
      <c r="W11236">
        <f t="shared" si="458"/>
        <v>1</v>
      </c>
      <c r="X11236">
        <f t="shared" si="456"/>
        <v>0</v>
      </c>
      <c r="Y11236">
        <f t="shared" si="457"/>
        <v>0</v>
      </c>
    </row>
    <row r="11237" spans="1:25" x14ac:dyDescent="0.2">
      <c r="A11237" t="s">
        <v>10574</v>
      </c>
      <c r="B11237" t="s">
        <v>24</v>
      </c>
      <c r="C11237">
        <v>4</v>
      </c>
      <c r="D11237">
        <v>3</v>
      </c>
      <c r="E11237" t="s">
        <v>5779</v>
      </c>
      <c r="F11237">
        <v>244.71899999999999</v>
      </c>
      <c r="G11237">
        <v>95.828000000000003</v>
      </c>
      <c r="H11237">
        <v>41.756999999999998</v>
      </c>
      <c r="I11237">
        <v>23450.93</v>
      </c>
      <c r="J11237">
        <v>9563906</v>
      </c>
      <c r="K11237">
        <v>45.195999999999998</v>
      </c>
      <c r="L11237">
        <v>22.257000000000001</v>
      </c>
      <c r="M11237">
        <v>11060.441999999999</v>
      </c>
      <c r="N11237">
        <v>4510739</v>
      </c>
      <c r="O11237">
        <v>2.2010000000000001</v>
      </c>
      <c r="P11237">
        <v>5.7539999999999996</v>
      </c>
      <c r="Q11237">
        <v>538.65300000000002</v>
      </c>
      <c r="R11237">
        <v>219677</v>
      </c>
      <c r="S11237">
        <v>1.4999999999999999E-2</v>
      </c>
      <c r="T11237">
        <v>1.9770000000000001</v>
      </c>
      <c r="U11237">
        <v>3.7519999999999998</v>
      </c>
      <c r="V11237">
        <v>1530</v>
      </c>
      <c r="W11237">
        <f t="shared" si="458"/>
        <v>6</v>
      </c>
      <c r="X11237">
        <f t="shared" si="456"/>
        <v>208.0837800000001</v>
      </c>
      <c r="Y11237">
        <f t="shared" si="457"/>
        <v>8.8164000000000016</v>
      </c>
    </row>
    <row r="11238" spans="1:25" x14ac:dyDescent="0.2">
      <c r="A11238" t="s">
        <v>10574</v>
      </c>
      <c r="B11238" t="s">
        <v>24</v>
      </c>
      <c r="C11238">
        <v>4</v>
      </c>
      <c r="D11238">
        <v>4</v>
      </c>
      <c r="E11238" t="s">
        <v>341</v>
      </c>
      <c r="F11238">
        <v>219.52199999999999</v>
      </c>
      <c r="G11238">
        <v>107.559</v>
      </c>
      <c r="H11238">
        <v>45.341999999999999</v>
      </c>
      <c r="I11238">
        <v>23611.557000000001</v>
      </c>
      <c r="J11238">
        <v>9629414</v>
      </c>
      <c r="K11238">
        <v>10.275</v>
      </c>
      <c r="L11238">
        <v>6.569</v>
      </c>
      <c r="M11238">
        <v>2255.6880000000001</v>
      </c>
      <c r="N11238">
        <v>919929</v>
      </c>
      <c r="O11238">
        <v>2.452</v>
      </c>
      <c r="P11238">
        <v>7.1130000000000004</v>
      </c>
      <c r="Q11238">
        <v>538.19000000000005</v>
      </c>
      <c r="R11238">
        <v>219488</v>
      </c>
      <c r="S11238">
        <v>1.0999999999999999E-2</v>
      </c>
      <c r="T11238">
        <v>1.704</v>
      </c>
      <c r="U11238">
        <v>2.5009999999999999</v>
      </c>
      <c r="V11238">
        <v>1020</v>
      </c>
      <c r="W11238">
        <f t="shared" si="458"/>
        <v>4</v>
      </c>
      <c r="X11238">
        <f t="shared" si="456"/>
        <v>207.22260000000017</v>
      </c>
      <c r="Y11238">
        <f t="shared" si="457"/>
        <v>5.0964000000000009</v>
      </c>
    </row>
    <row r="11239" spans="1:25" x14ac:dyDescent="0.2">
      <c r="A11239" t="s">
        <v>10574</v>
      </c>
      <c r="B11239" t="s">
        <v>24</v>
      </c>
      <c r="C11239">
        <v>4</v>
      </c>
      <c r="D11239">
        <v>5</v>
      </c>
      <c r="E11239" t="s">
        <v>8402</v>
      </c>
      <c r="F11239">
        <v>206.36</v>
      </c>
      <c r="G11239">
        <v>107.60899999999999</v>
      </c>
      <c r="H11239">
        <v>48.545000000000002</v>
      </c>
      <c r="I11239">
        <v>22206.182000000001</v>
      </c>
      <c r="J11239">
        <v>9056265</v>
      </c>
      <c r="K11239">
        <v>7.94</v>
      </c>
      <c r="L11239">
        <v>4.0350000000000001</v>
      </c>
      <c r="M11239">
        <v>1638.3989999999999</v>
      </c>
      <c r="N11239">
        <v>668182</v>
      </c>
      <c r="O11239">
        <v>1.7170000000000001</v>
      </c>
      <c r="P11239">
        <v>1.1839999999999999</v>
      </c>
      <c r="Q11239">
        <v>354.298</v>
      </c>
      <c r="R11239">
        <v>144492</v>
      </c>
      <c r="S11239">
        <v>0</v>
      </c>
      <c r="T11239">
        <v>0</v>
      </c>
      <c r="U11239">
        <v>0</v>
      </c>
      <c r="V11239">
        <v>0</v>
      </c>
      <c r="W11239">
        <f t="shared" si="458"/>
        <v>0</v>
      </c>
      <c r="X11239">
        <f t="shared" si="456"/>
        <v>0</v>
      </c>
      <c r="Y11239">
        <f t="shared" si="457"/>
        <v>0</v>
      </c>
    </row>
    <row r="11240" spans="1:25" x14ac:dyDescent="0.2">
      <c r="A11240" t="s">
        <v>10574</v>
      </c>
      <c r="B11240" t="s">
        <v>24</v>
      </c>
      <c r="C11240">
        <v>4</v>
      </c>
      <c r="D11240">
        <v>6</v>
      </c>
      <c r="E11240" t="s">
        <v>3592</v>
      </c>
      <c r="F11240">
        <v>184.59800000000001</v>
      </c>
      <c r="G11240">
        <v>128.01300000000001</v>
      </c>
      <c r="H11240">
        <v>54.619</v>
      </c>
      <c r="I11240">
        <v>23630.905999999999</v>
      </c>
      <c r="J11240">
        <v>9637305</v>
      </c>
      <c r="K11240">
        <v>8.6470000000000002</v>
      </c>
      <c r="L11240">
        <v>4.4409999999999998</v>
      </c>
      <c r="M11240">
        <v>1596.2239999999999</v>
      </c>
      <c r="N11240">
        <v>650982</v>
      </c>
      <c r="O11240">
        <v>1.96</v>
      </c>
      <c r="P11240">
        <v>1.448</v>
      </c>
      <c r="Q11240">
        <v>361.79599999999999</v>
      </c>
      <c r="R11240">
        <v>147550</v>
      </c>
      <c r="S11240">
        <v>0</v>
      </c>
      <c r="T11240">
        <v>0</v>
      </c>
      <c r="U11240">
        <v>0</v>
      </c>
      <c r="V11240">
        <v>0</v>
      </c>
      <c r="W11240">
        <f t="shared" si="458"/>
        <v>0</v>
      </c>
      <c r="X11240">
        <f t="shared" si="456"/>
        <v>0</v>
      </c>
      <c r="Y11240">
        <f t="shared" si="457"/>
        <v>0</v>
      </c>
    </row>
    <row r="11241" spans="1:25" x14ac:dyDescent="0.2">
      <c r="A11241" t="s">
        <v>10574</v>
      </c>
      <c r="B11241" t="s">
        <v>24</v>
      </c>
      <c r="C11241">
        <v>4</v>
      </c>
      <c r="D11241">
        <v>7</v>
      </c>
      <c r="E11241" t="s">
        <v>8082</v>
      </c>
      <c r="F11241">
        <v>269.42599999999999</v>
      </c>
      <c r="G11241">
        <v>106.303</v>
      </c>
      <c r="H11241">
        <v>41.033999999999999</v>
      </c>
      <c r="I11241">
        <v>28640.923999999999</v>
      </c>
      <c r="J11241">
        <v>11680522</v>
      </c>
      <c r="K11241">
        <v>50.274000000000001</v>
      </c>
      <c r="L11241">
        <v>20.228000000000002</v>
      </c>
      <c r="M11241">
        <v>13545.23</v>
      </c>
      <c r="N11241">
        <v>5524101</v>
      </c>
      <c r="O11241">
        <v>6.7130000000000001</v>
      </c>
      <c r="P11241">
        <v>16.774999999999999</v>
      </c>
      <c r="Q11241">
        <v>1808.6279999999999</v>
      </c>
      <c r="R11241">
        <v>737606</v>
      </c>
      <c r="S11241">
        <v>0.06</v>
      </c>
      <c r="T11241">
        <v>3.9220000000000002</v>
      </c>
      <c r="U11241">
        <v>16.257000000000001</v>
      </c>
      <c r="V11241">
        <v>6630</v>
      </c>
      <c r="W11241">
        <f t="shared" si="458"/>
        <v>26</v>
      </c>
      <c r="X11241">
        <f t="shared" si="456"/>
        <v>2570.2372799999998</v>
      </c>
      <c r="Y11241">
        <f t="shared" si="457"/>
        <v>46.016399999999997</v>
      </c>
    </row>
    <row r="11242" spans="1:25" x14ac:dyDescent="0.2">
      <c r="A11242" t="s">
        <v>10574</v>
      </c>
      <c r="B11242" t="s">
        <v>24</v>
      </c>
      <c r="C11242">
        <v>4</v>
      </c>
      <c r="D11242">
        <v>8</v>
      </c>
      <c r="E11242" t="s">
        <v>3847</v>
      </c>
      <c r="F11242">
        <v>203.68700000000001</v>
      </c>
      <c r="G11242">
        <v>121.786</v>
      </c>
      <c r="H11242">
        <v>51.204999999999998</v>
      </c>
      <c r="I11242">
        <v>24806.207999999999</v>
      </c>
      <c r="J11242">
        <v>10116624</v>
      </c>
      <c r="K11242">
        <v>7.8390000000000004</v>
      </c>
      <c r="L11242">
        <v>3.766</v>
      </c>
      <c r="M11242">
        <v>1596.6179999999999</v>
      </c>
      <c r="N11242">
        <v>651143</v>
      </c>
      <c r="O11242">
        <v>1.762</v>
      </c>
      <c r="P11242">
        <v>1.208</v>
      </c>
      <c r="Q11242">
        <v>358.85399999999998</v>
      </c>
      <c r="R11242">
        <v>146350</v>
      </c>
      <c r="S11242">
        <v>0</v>
      </c>
      <c r="T11242">
        <v>0</v>
      </c>
      <c r="U11242">
        <v>0</v>
      </c>
      <c r="V11242">
        <v>0</v>
      </c>
      <c r="W11242">
        <f t="shared" si="458"/>
        <v>0</v>
      </c>
      <c r="X11242">
        <f t="shared" si="456"/>
        <v>0</v>
      </c>
      <c r="Y11242">
        <f t="shared" si="457"/>
        <v>0</v>
      </c>
    </row>
    <row r="11243" spans="1:25" x14ac:dyDescent="0.2">
      <c r="A11243" t="s">
        <v>10574</v>
      </c>
      <c r="B11243" t="s">
        <v>24</v>
      </c>
      <c r="C11243">
        <v>4</v>
      </c>
      <c r="D11243">
        <v>9</v>
      </c>
      <c r="E11243" t="s">
        <v>10597</v>
      </c>
      <c r="F11243">
        <v>78.56</v>
      </c>
      <c r="G11243">
        <v>114.229</v>
      </c>
      <c r="H11243">
        <v>52.802</v>
      </c>
      <c r="I11243">
        <v>8973.8719999999994</v>
      </c>
      <c r="J11243">
        <v>3659781</v>
      </c>
      <c r="K11243">
        <v>10.863</v>
      </c>
      <c r="L11243">
        <v>4.5430000000000001</v>
      </c>
      <c r="M11243">
        <v>853.41499999999996</v>
      </c>
      <c r="N11243">
        <v>348045</v>
      </c>
      <c r="O11243">
        <v>2.06</v>
      </c>
      <c r="P11243">
        <v>1.3420000000000001</v>
      </c>
      <c r="Q11243">
        <v>161.83099999999999</v>
      </c>
      <c r="R11243">
        <v>65999</v>
      </c>
      <c r="S11243">
        <v>0</v>
      </c>
      <c r="T11243">
        <v>0</v>
      </c>
      <c r="U11243">
        <v>0</v>
      </c>
      <c r="V11243">
        <v>0</v>
      </c>
      <c r="W11243">
        <f t="shared" si="458"/>
        <v>0</v>
      </c>
      <c r="X11243">
        <f t="shared" si="456"/>
        <v>0</v>
      </c>
      <c r="Y11243">
        <f t="shared" si="457"/>
        <v>0</v>
      </c>
    </row>
    <row r="11244" spans="1:25" x14ac:dyDescent="0.2">
      <c r="A11244" t="s">
        <v>10574</v>
      </c>
      <c r="B11244" t="s">
        <v>24</v>
      </c>
      <c r="C11244">
        <v>4</v>
      </c>
      <c r="D11244">
        <v>10</v>
      </c>
      <c r="E11244" t="s">
        <v>10598</v>
      </c>
      <c r="F11244">
        <v>173.054</v>
      </c>
      <c r="G11244">
        <v>133.35300000000001</v>
      </c>
      <c r="H11244">
        <v>55.082000000000001</v>
      </c>
      <c r="I11244">
        <v>23077.277999999998</v>
      </c>
      <c r="J11244">
        <v>9411521</v>
      </c>
      <c r="K11244">
        <v>8.1809999999999992</v>
      </c>
      <c r="L11244">
        <v>3.8540000000000001</v>
      </c>
      <c r="M11244">
        <v>1415.7940000000001</v>
      </c>
      <c r="N11244">
        <v>577398</v>
      </c>
      <c r="O11244">
        <v>1.915</v>
      </c>
      <c r="P11244">
        <v>1.345</v>
      </c>
      <c r="Q11244">
        <v>331.447</v>
      </c>
      <c r="R11244">
        <v>135173</v>
      </c>
      <c r="S11244">
        <v>0</v>
      </c>
      <c r="T11244">
        <v>0</v>
      </c>
      <c r="U11244">
        <v>0</v>
      </c>
      <c r="V11244">
        <v>0</v>
      </c>
      <c r="W11244">
        <f t="shared" si="458"/>
        <v>0</v>
      </c>
      <c r="X11244">
        <f t="shared" si="456"/>
        <v>0</v>
      </c>
      <c r="Y11244">
        <f t="shared" si="457"/>
        <v>0</v>
      </c>
    </row>
    <row r="11245" spans="1:25" x14ac:dyDescent="0.2">
      <c r="A11245" t="s">
        <v>10574</v>
      </c>
      <c r="B11245" t="s">
        <v>24</v>
      </c>
      <c r="C11245">
        <v>4</v>
      </c>
      <c r="D11245">
        <v>11</v>
      </c>
      <c r="E11245" t="s">
        <v>10599</v>
      </c>
      <c r="F11245">
        <v>248.65199999999999</v>
      </c>
      <c r="G11245">
        <v>95.41</v>
      </c>
      <c r="H11245">
        <v>42.764000000000003</v>
      </c>
      <c r="I11245">
        <v>23723.985000000001</v>
      </c>
      <c r="J11245">
        <v>9675265</v>
      </c>
      <c r="K11245">
        <v>50.600999999999999</v>
      </c>
      <c r="L11245">
        <v>28.981000000000002</v>
      </c>
      <c r="M11245">
        <v>12581.994000000001</v>
      </c>
      <c r="N11245">
        <v>5131268</v>
      </c>
      <c r="O11245">
        <v>2.5859999999999999</v>
      </c>
      <c r="P11245">
        <v>8.1170000000000009</v>
      </c>
      <c r="Q11245">
        <v>643.01400000000001</v>
      </c>
      <c r="R11245">
        <v>262238</v>
      </c>
      <c r="S11245">
        <v>1.4999999999999999E-2</v>
      </c>
      <c r="T11245">
        <v>1.9610000000000001</v>
      </c>
      <c r="U11245">
        <v>3.7519999999999998</v>
      </c>
      <c r="V11245">
        <v>1530</v>
      </c>
      <c r="W11245">
        <f t="shared" si="458"/>
        <v>6</v>
      </c>
      <c r="X11245">
        <f t="shared" si="456"/>
        <v>402.19524000000007</v>
      </c>
      <c r="Y11245">
        <f t="shared" si="457"/>
        <v>8.8164000000000016</v>
      </c>
    </row>
    <row r="11246" spans="1:25" x14ac:dyDescent="0.2">
      <c r="A11246" t="s">
        <v>10574</v>
      </c>
      <c r="B11246" t="s">
        <v>24</v>
      </c>
      <c r="C11246">
        <v>4</v>
      </c>
      <c r="D11246">
        <v>12</v>
      </c>
      <c r="E11246" t="s">
        <v>2722</v>
      </c>
      <c r="F11246">
        <v>243.44900000000001</v>
      </c>
      <c r="G11246">
        <v>110.321</v>
      </c>
      <c r="H11246">
        <v>47.140999999999998</v>
      </c>
      <c r="I11246">
        <v>26857.67</v>
      </c>
      <c r="J11246">
        <v>10953264</v>
      </c>
      <c r="K11246">
        <v>47.277000000000001</v>
      </c>
      <c r="L11246">
        <v>29.353000000000002</v>
      </c>
      <c r="M11246">
        <v>11509.66</v>
      </c>
      <c r="N11246">
        <v>4693942</v>
      </c>
      <c r="O11246">
        <v>3.077</v>
      </c>
      <c r="P11246">
        <v>9.5229999999999997</v>
      </c>
      <c r="Q11246">
        <v>749.12800000000004</v>
      </c>
      <c r="R11246">
        <v>305514</v>
      </c>
      <c r="S11246">
        <v>1.7999999999999999E-2</v>
      </c>
      <c r="T11246">
        <v>2.141</v>
      </c>
      <c r="U11246">
        <v>4.3769999999999998</v>
      </c>
      <c r="V11246">
        <v>1785</v>
      </c>
      <c r="W11246">
        <f t="shared" si="458"/>
        <v>7</v>
      </c>
      <c r="X11246">
        <f t="shared" si="456"/>
        <v>599.56728000000021</v>
      </c>
      <c r="Y11246">
        <f t="shared" si="457"/>
        <v>10.676400000000001</v>
      </c>
    </row>
    <row r="11247" spans="1:25" x14ac:dyDescent="0.2">
      <c r="A11247" t="s">
        <v>10574</v>
      </c>
      <c r="B11247" t="s">
        <v>24</v>
      </c>
      <c r="C11247">
        <v>4</v>
      </c>
      <c r="D11247">
        <v>13</v>
      </c>
      <c r="E11247" t="s">
        <v>10600</v>
      </c>
      <c r="F11247">
        <v>192.185</v>
      </c>
      <c r="G11247">
        <v>118.416</v>
      </c>
      <c r="H11247">
        <v>49.4</v>
      </c>
      <c r="I11247">
        <v>22757.688999999998</v>
      </c>
      <c r="J11247">
        <v>9281184</v>
      </c>
      <c r="K11247">
        <v>35.847999999999999</v>
      </c>
      <c r="L11247">
        <v>18.286000000000001</v>
      </c>
      <c r="M11247">
        <v>6889.3990000000003</v>
      </c>
      <c r="N11247">
        <v>2809678</v>
      </c>
      <c r="O11247">
        <v>2.528</v>
      </c>
      <c r="P11247">
        <v>5.5540000000000003</v>
      </c>
      <c r="Q11247">
        <v>485.86399999999998</v>
      </c>
      <c r="R11247">
        <v>198148</v>
      </c>
      <c r="S11247">
        <v>0.01</v>
      </c>
      <c r="T11247">
        <v>1.5780000000000001</v>
      </c>
      <c r="U11247">
        <v>1.8759999999999999</v>
      </c>
      <c r="V11247">
        <v>765</v>
      </c>
      <c r="W11247">
        <f t="shared" si="458"/>
        <v>3</v>
      </c>
      <c r="X11247">
        <f t="shared" si="456"/>
        <v>109.89624000000001</v>
      </c>
      <c r="Y11247">
        <f t="shared" si="457"/>
        <v>3.2364000000000002</v>
      </c>
    </row>
    <row r="11248" spans="1:25" x14ac:dyDescent="0.2">
      <c r="A11248" t="s">
        <v>10574</v>
      </c>
      <c r="B11248" t="s">
        <v>24</v>
      </c>
      <c r="C11248">
        <v>4</v>
      </c>
      <c r="D11248">
        <v>14</v>
      </c>
      <c r="E11248" t="s">
        <v>10601</v>
      </c>
      <c r="F11248">
        <v>132.797</v>
      </c>
      <c r="G11248">
        <v>116.592</v>
      </c>
      <c r="H11248">
        <v>50.883000000000003</v>
      </c>
      <c r="I11248">
        <v>15483.057000000001</v>
      </c>
      <c r="J11248">
        <v>6314398</v>
      </c>
      <c r="K11248">
        <v>8.484</v>
      </c>
      <c r="L11248">
        <v>3.7320000000000002</v>
      </c>
      <c r="M11248">
        <v>1126.654</v>
      </c>
      <c r="N11248">
        <v>459479</v>
      </c>
      <c r="O11248">
        <v>1.8120000000000001</v>
      </c>
      <c r="P11248">
        <v>1.179</v>
      </c>
      <c r="Q11248">
        <v>240.66399999999999</v>
      </c>
      <c r="R11248">
        <v>98149</v>
      </c>
      <c r="S11248">
        <v>0</v>
      </c>
      <c r="T11248">
        <v>0</v>
      </c>
      <c r="U11248">
        <v>0</v>
      </c>
      <c r="V11248">
        <v>0</v>
      </c>
      <c r="W11248">
        <f t="shared" si="458"/>
        <v>0</v>
      </c>
      <c r="X11248">
        <f t="shared" si="456"/>
        <v>0</v>
      </c>
      <c r="Y11248">
        <f t="shared" si="457"/>
        <v>0</v>
      </c>
    </row>
    <row r="11249" spans="1:25" x14ac:dyDescent="0.2">
      <c r="A11249" t="s">
        <v>10574</v>
      </c>
      <c r="B11249" t="s">
        <v>24</v>
      </c>
      <c r="C11249">
        <v>4</v>
      </c>
      <c r="D11249">
        <v>15</v>
      </c>
      <c r="E11249" t="s">
        <v>10602</v>
      </c>
      <c r="F11249">
        <v>222.28800000000001</v>
      </c>
      <c r="G11249">
        <v>111.16800000000001</v>
      </c>
      <c r="H11249">
        <v>47.854999999999997</v>
      </c>
      <c r="I11249">
        <v>24711.262999999999</v>
      </c>
      <c r="J11249">
        <v>10077903</v>
      </c>
      <c r="K11249">
        <v>7.77</v>
      </c>
      <c r="L11249">
        <v>3.794</v>
      </c>
      <c r="M11249">
        <v>1727.2529999999999</v>
      </c>
      <c r="N11249">
        <v>704419</v>
      </c>
      <c r="O11249">
        <v>2.0169999999999999</v>
      </c>
      <c r="P11249">
        <v>5.1550000000000002</v>
      </c>
      <c r="Q11249">
        <v>448.34300000000002</v>
      </c>
      <c r="R11249">
        <v>182846</v>
      </c>
      <c r="S11249">
        <v>3.0000000000000001E-3</v>
      </c>
      <c r="T11249">
        <v>0.84699999999999998</v>
      </c>
      <c r="U11249">
        <v>0.625</v>
      </c>
      <c r="V11249">
        <v>255</v>
      </c>
      <c r="W11249">
        <f t="shared" si="458"/>
        <v>1</v>
      </c>
      <c r="X11249">
        <f t="shared" si="456"/>
        <v>40.107180000000085</v>
      </c>
      <c r="Y11249">
        <f t="shared" si="457"/>
        <v>0</v>
      </c>
    </row>
    <row r="11250" spans="1:25" x14ac:dyDescent="0.2">
      <c r="A11250" t="s">
        <v>10574</v>
      </c>
      <c r="B11250" t="s">
        <v>24</v>
      </c>
      <c r="C11250">
        <v>4</v>
      </c>
      <c r="D11250">
        <v>16</v>
      </c>
      <c r="E11250" t="s">
        <v>7836</v>
      </c>
      <c r="F11250">
        <v>312.233</v>
      </c>
      <c r="G11250">
        <v>103.084</v>
      </c>
      <c r="H11250">
        <v>40.743000000000002</v>
      </c>
      <c r="I11250">
        <v>32186.377</v>
      </c>
      <c r="J11250">
        <v>13126451</v>
      </c>
      <c r="K11250">
        <v>52.968000000000004</v>
      </c>
      <c r="L11250">
        <v>22.855</v>
      </c>
      <c r="M11250">
        <v>16538.474999999999</v>
      </c>
      <c r="N11250">
        <v>6744825</v>
      </c>
      <c r="O11250">
        <v>4.694</v>
      </c>
      <c r="P11250">
        <v>14.286</v>
      </c>
      <c r="Q11250">
        <v>1465.769</v>
      </c>
      <c r="R11250">
        <v>597779</v>
      </c>
      <c r="S11250">
        <v>4.3999999999999997E-2</v>
      </c>
      <c r="T11250">
        <v>3.351</v>
      </c>
      <c r="U11250">
        <v>13.756</v>
      </c>
      <c r="V11250">
        <v>5610</v>
      </c>
      <c r="W11250">
        <f t="shared" si="458"/>
        <v>22</v>
      </c>
      <c r="X11250">
        <f t="shared" ref="X11250:X11313" si="459">(MAX(0, (Q11250-426.78)))*1.86</f>
        <v>1932.5195400000002</v>
      </c>
      <c r="Y11250">
        <f t="shared" ref="Y11250:Y11313" si="460">(MAX(0, (W11250-1.26)))*1.86</f>
        <v>38.5764</v>
      </c>
    </row>
    <row r="11251" spans="1:25" x14ac:dyDescent="0.2">
      <c r="A11251" t="s">
        <v>10574</v>
      </c>
      <c r="B11251" t="s">
        <v>24</v>
      </c>
      <c r="C11251">
        <v>4</v>
      </c>
      <c r="D11251">
        <v>17</v>
      </c>
      <c r="E11251" t="s">
        <v>10603</v>
      </c>
      <c r="F11251">
        <v>273.30799999999999</v>
      </c>
      <c r="G11251">
        <v>137.054</v>
      </c>
      <c r="H11251">
        <v>49.847999999999999</v>
      </c>
      <c r="I11251">
        <v>37457.883999999998</v>
      </c>
      <c r="J11251">
        <v>15276310</v>
      </c>
      <c r="K11251">
        <v>8.3109999999999999</v>
      </c>
      <c r="L11251">
        <v>3.9769999999999999</v>
      </c>
      <c r="M11251">
        <v>2271.3960000000002</v>
      </c>
      <c r="N11251">
        <v>926335</v>
      </c>
      <c r="O11251">
        <v>1.8460000000000001</v>
      </c>
      <c r="P11251">
        <v>1.488</v>
      </c>
      <c r="Q11251">
        <v>504.553</v>
      </c>
      <c r="R11251">
        <v>205770</v>
      </c>
      <c r="S11251">
        <v>2E-3</v>
      </c>
      <c r="T11251">
        <v>0.76400000000000001</v>
      </c>
      <c r="U11251">
        <v>0.625</v>
      </c>
      <c r="V11251">
        <v>255</v>
      </c>
      <c r="W11251">
        <f t="shared" si="458"/>
        <v>1</v>
      </c>
      <c r="X11251">
        <f t="shared" si="459"/>
        <v>144.65778000000006</v>
      </c>
      <c r="Y11251">
        <f t="shared" si="460"/>
        <v>0</v>
      </c>
    </row>
    <row r="11252" spans="1:25" x14ac:dyDescent="0.2">
      <c r="A11252" t="s">
        <v>10574</v>
      </c>
      <c r="B11252" t="s">
        <v>24</v>
      </c>
      <c r="C11252">
        <v>4</v>
      </c>
      <c r="D11252">
        <v>18</v>
      </c>
      <c r="E11252" t="s">
        <v>10604</v>
      </c>
      <c r="F11252">
        <v>274.37400000000002</v>
      </c>
      <c r="G11252">
        <v>92.838999999999999</v>
      </c>
      <c r="H11252">
        <v>43.433999999999997</v>
      </c>
      <c r="I11252">
        <v>25472.641</v>
      </c>
      <c r="J11252">
        <v>10388413</v>
      </c>
      <c r="K11252">
        <v>54.509</v>
      </c>
      <c r="L11252">
        <v>22.933</v>
      </c>
      <c r="M11252">
        <v>14955.924000000001</v>
      </c>
      <c r="N11252">
        <v>6099419</v>
      </c>
      <c r="O11252">
        <v>4.0949999999999998</v>
      </c>
      <c r="P11252">
        <v>11.446999999999999</v>
      </c>
      <c r="Q11252">
        <v>1123.4369999999999</v>
      </c>
      <c r="R11252">
        <v>458167</v>
      </c>
      <c r="S11252">
        <v>3.9E-2</v>
      </c>
      <c r="T11252">
        <v>3.1429999999999998</v>
      </c>
      <c r="U11252">
        <v>10.63</v>
      </c>
      <c r="V11252">
        <v>4335</v>
      </c>
      <c r="W11252">
        <f t="shared" si="458"/>
        <v>17</v>
      </c>
      <c r="X11252">
        <f t="shared" si="459"/>
        <v>1295.7820199999999</v>
      </c>
      <c r="Y11252">
        <f t="shared" si="460"/>
        <v>29.276400000000002</v>
      </c>
    </row>
    <row r="11253" spans="1:25" x14ac:dyDescent="0.2">
      <c r="A11253" t="s">
        <v>10574</v>
      </c>
      <c r="B11253" t="s">
        <v>24</v>
      </c>
      <c r="C11253">
        <v>4</v>
      </c>
      <c r="D11253">
        <v>19</v>
      </c>
      <c r="E11253" t="s">
        <v>723</v>
      </c>
      <c r="F11253">
        <v>295.67</v>
      </c>
      <c r="G11253">
        <v>96.914000000000001</v>
      </c>
      <c r="H11253">
        <v>45.247</v>
      </c>
      <c r="I11253">
        <v>28654.577000000001</v>
      </c>
      <c r="J11253">
        <v>11686090</v>
      </c>
      <c r="K11253">
        <v>6.9630000000000001</v>
      </c>
      <c r="L11253">
        <v>3.423</v>
      </c>
      <c r="M11253">
        <v>2058.739</v>
      </c>
      <c r="N11253">
        <v>839608</v>
      </c>
      <c r="O11253">
        <v>1.754</v>
      </c>
      <c r="P11253">
        <v>3.3969999999999998</v>
      </c>
      <c r="Q11253">
        <v>518.51499999999999</v>
      </c>
      <c r="R11253">
        <v>211464</v>
      </c>
      <c r="S11253">
        <v>0</v>
      </c>
      <c r="T11253">
        <v>0</v>
      </c>
      <c r="U11253">
        <v>0</v>
      </c>
      <c r="V11253">
        <v>0</v>
      </c>
      <c r="W11253">
        <f t="shared" si="458"/>
        <v>0</v>
      </c>
      <c r="X11253">
        <f t="shared" si="459"/>
        <v>170.62710000000004</v>
      </c>
      <c r="Y11253">
        <f t="shared" si="460"/>
        <v>0</v>
      </c>
    </row>
    <row r="11254" spans="1:25" x14ac:dyDescent="0.2">
      <c r="A11254" t="s">
        <v>10574</v>
      </c>
      <c r="B11254" t="s">
        <v>24</v>
      </c>
      <c r="C11254">
        <v>4</v>
      </c>
      <c r="D11254">
        <v>20</v>
      </c>
      <c r="E11254" t="s">
        <v>10605</v>
      </c>
      <c r="F11254">
        <v>227.898</v>
      </c>
      <c r="G11254">
        <v>97.903999999999996</v>
      </c>
      <c r="H11254">
        <v>46.222000000000001</v>
      </c>
      <c r="I11254">
        <v>22312.232</v>
      </c>
      <c r="J11254">
        <v>9099515</v>
      </c>
      <c r="K11254">
        <v>7.7510000000000003</v>
      </c>
      <c r="L11254">
        <v>4.1189999999999998</v>
      </c>
      <c r="M11254">
        <v>1766.546</v>
      </c>
      <c r="N11254">
        <v>720444</v>
      </c>
      <c r="O11254">
        <v>2.1339999999999999</v>
      </c>
      <c r="P11254">
        <v>5.7329999999999997</v>
      </c>
      <c r="Q11254">
        <v>486.43700000000001</v>
      </c>
      <c r="R11254">
        <v>198382</v>
      </c>
      <c r="S11254">
        <v>8.0000000000000002E-3</v>
      </c>
      <c r="T11254">
        <v>1.4490000000000001</v>
      </c>
      <c r="U11254">
        <v>1.8759999999999999</v>
      </c>
      <c r="V11254">
        <v>765</v>
      </c>
      <c r="W11254">
        <f t="shared" si="458"/>
        <v>3</v>
      </c>
      <c r="X11254">
        <f t="shared" si="459"/>
        <v>110.96202000000008</v>
      </c>
      <c r="Y11254">
        <f t="shared" si="460"/>
        <v>3.2364000000000002</v>
      </c>
    </row>
    <row r="11255" spans="1:25" x14ac:dyDescent="0.2">
      <c r="A11255" t="s">
        <v>10574</v>
      </c>
      <c r="B11255" t="s">
        <v>24</v>
      </c>
      <c r="C11255">
        <v>4</v>
      </c>
      <c r="D11255">
        <v>21</v>
      </c>
      <c r="E11255" t="s">
        <v>10606</v>
      </c>
      <c r="F11255">
        <v>17.282</v>
      </c>
      <c r="G11255">
        <v>87.149000000000001</v>
      </c>
      <c r="H11255">
        <v>47.207000000000001</v>
      </c>
      <c r="I11255">
        <v>1506.097</v>
      </c>
      <c r="J11255">
        <v>614226</v>
      </c>
      <c r="K11255">
        <v>19.204999999999998</v>
      </c>
      <c r="L11255">
        <v>8.4510000000000005</v>
      </c>
      <c r="M11255">
        <v>331.90600000000001</v>
      </c>
      <c r="N11255">
        <v>135360</v>
      </c>
      <c r="O11255">
        <v>5.976</v>
      </c>
      <c r="P11255">
        <v>17.95</v>
      </c>
      <c r="Q11255">
        <v>103.279</v>
      </c>
      <c r="R11255">
        <v>42120</v>
      </c>
      <c r="S11255">
        <v>3.5999999999999997E-2</v>
      </c>
      <c r="T11255">
        <v>3.0369999999999999</v>
      </c>
      <c r="U11255">
        <v>0.625</v>
      </c>
      <c r="V11255">
        <v>255</v>
      </c>
      <c r="W11255">
        <f t="shared" ref="W11255:W11318" si="461">V11255/255</f>
        <v>1</v>
      </c>
      <c r="X11255">
        <f t="shared" si="459"/>
        <v>0</v>
      </c>
      <c r="Y11255">
        <f t="shared" si="460"/>
        <v>0</v>
      </c>
    </row>
    <row r="11256" spans="1:25" x14ac:dyDescent="0.2">
      <c r="A11256" t="s">
        <v>10574</v>
      </c>
      <c r="B11256" t="s">
        <v>24</v>
      </c>
      <c r="C11256">
        <v>4</v>
      </c>
      <c r="D11256">
        <v>22</v>
      </c>
      <c r="E11256" t="s">
        <v>10607</v>
      </c>
      <c r="F11256">
        <v>217.01599999999999</v>
      </c>
      <c r="G11256">
        <v>113.193</v>
      </c>
      <c r="H11256">
        <v>45.703000000000003</v>
      </c>
      <c r="I11256">
        <v>24564.686000000002</v>
      </c>
      <c r="J11256">
        <v>10018125</v>
      </c>
      <c r="K11256">
        <v>7.7450000000000001</v>
      </c>
      <c r="L11256">
        <v>3.9079999999999999</v>
      </c>
      <c r="M11256">
        <v>1680.8409999999999</v>
      </c>
      <c r="N11256">
        <v>685491</v>
      </c>
      <c r="O11256">
        <v>1.782</v>
      </c>
      <c r="P11256">
        <v>1.2050000000000001</v>
      </c>
      <c r="Q11256">
        <v>386.76</v>
      </c>
      <c r="R11256">
        <v>157731</v>
      </c>
      <c r="S11256">
        <v>0</v>
      </c>
      <c r="T11256">
        <v>0</v>
      </c>
      <c r="U11256">
        <v>0</v>
      </c>
      <c r="V11256">
        <v>0</v>
      </c>
      <c r="W11256">
        <f t="shared" si="461"/>
        <v>0</v>
      </c>
      <c r="X11256">
        <f t="shared" si="459"/>
        <v>0</v>
      </c>
      <c r="Y11256">
        <f t="shared" si="460"/>
        <v>0</v>
      </c>
    </row>
    <row r="11257" spans="1:25" x14ac:dyDescent="0.2">
      <c r="A11257" t="s">
        <v>10574</v>
      </c>
      <c r="B11257" t="s">
        <v>24</v>
      </c>
      <c r="C11257">
        <v>4</v>
      </c>
      <c r="D11257">
        <v>23</v>
      </c>
      <c r="E11257" t="s">
        <v>1453</v>
      </c>
      <c r="F11257">
        <v>401.34199999999998</v>
      </c>
      <c r="G11257">
        <v>93.588999999999999</v>
      </c>
      <c r="H11257">
        <v>40.173999999999999</v>
      </c>
      <c r="I11257">
        <v>37561.322</v>
      </c>
      <c r="J11257">
        <v>15318495</v>
      </c>
      <c r="K11257">
        <v>48.375</v>
      </c>
      <c r="L11257">
        <v>28.957000000000001</v>
      </c>
      <c r="M11257">
        <v>19414.927</v>
      </c>
      <c r="N11257">
        <v>7917918</v>
      </c>
      <c r="O11257">
        <v>5.2169999999999996</v>
      </c>
      <c r="P11257">
        <v>15.47</v>
      </c>
      <c r="Q11257">
        <v>2093.788</v>
      </c>
      <c r="R11257">
        <v>853902</v>
      </c>
      <c r="S11257">
        <v>6.0999999999999999E-2</v>
      </c>
      <c r="T11257">
        <v>3.9359999999999999</v>
      </c>
      <c r="U11257">
        <v>24.385000000000002</v>
      </c>
      <c r="V11257">
        <v>9945</v>
      </c>
      <c r="W11257">
        <f t="shared" si="461"/>
        <v>39</v>
      </c>
      <c r="X11257">
        <f t="shared" si="459"/>
        <v>3100.6348800000001</v>
      </c>
      <c r="Y11257">
        <f t="shared" si="460"/>
        <v>70.196400000000011</v>
      </c>
    </row>
    <row r="11258" spans="1:25" x14ac:dyDescent="0.2">
      <c r="A11258" t="s">
        <v>10574</v>
      </c>
      <c r="B11258" t="s">
        <v>24</v>
      </c>
      <c r="C11258">
        <v>4</v>
      </c>
      <c r="D11258">
        <v>24</v>
      </c>
      <c r="E11258" t="s">
        <v>10608</v>
      </c>
      <c r="F11258">
        <v>150.672</v>
      </c>
      <c r="G11258">
        <v>83.706999999999994</v>
      </c>
      <c r="H11258">
        <v>41.104999999999997</v>
      </c>
      <c r="I11258">
        <v>12612.272000000001</v>
      </c>
      <c r="J11258">
        <v>5143616</v>
      </c>
      <c r="K11258">
        <v>6.8620000000000001</v>
      </c>
      <c r="L11258">
        <v>3.84</v>
      </c>
      <c r="M11258">
        <v>1033.8589999999999</v>
      </c>
      <c r="N11258">
        <v>421635</v>
      </c>
      <c r="O11258">
        <v>1.752</v>
      </c>
      <c r="P11258">
        <v>3.1589999999999998</v>
      </c>
      <c r="Q11258">
        <v>263.995</v>
      </c>
      <c r="R11258">
        <v>107664</v>
      </c>
      <c r="S11258">
        <v>4.0000000000000001E-3</v>
      </c>
      <c r="T11258">
        <v>1.0289999999999999</v>
      </c>
      <c r="U11258">
        <v>0.625</v>
      </c>
      <c r="V11258">
        <v>255</v>
      </c>
      <c r="W11258">
        <f t="shared" si="461"/>
        <v>1</v>
      </c>
      <c r="X11258">
        <f t="shared" si="459"/>
        <v>0</v>
      </c>
      <c r="Y11258">
        <f t="shared" si="460"/>
        <v>0</v>
      </c>
    </row>
    <row r="11259" spans="1:25" x14ac:dyDescent="0.2">
      <c r="A11259" t="s">
        <v>10574</v>
      </c>
      <c r="B11259" t="s">
        <v>24</v>
      </c>
      <c r="C11259">
        <v>5</v>
      </c>
      <c r="D11259">
        <v>1</v>
      </c>
      <c r="E11259" t="s">
        <v>4397</v>
      </c>
      <c r="F11259">
        <v>341.71899999999999</v>
      </c>
      <c r="G11259">
        <v>85.564999999999998</v>
      </c>
      <c r="H11259">
        <v>37.558</v>
      </c>
      <c r="I11259">
        <v>29239.054</v>
      </c>
      <c r="J11259">
        <v>11924455</v>
      </c>
      <c r="K11259">
        <v>29.428999999999998</v>
      </c>
      <c r="L11259">
        <v>16.86</v>
      </c>
      <c r="M11259">
        <v>10056.34</v>
      </c>
      <c r="N11259">
        <v>4101240</v>
      </c>
      <c r="O11259">
        <v>2.5939999999999999</v>
      </c>
      <c r="P11259">
        <v>7.7119999999999997</v>
      </c>
      <c r="Q11259">
        <v>886.44799999999998</v>
      </c>
      <c r="R11259">
        <v>361517</v>
      </c>
      <c r="S11259">
        <v>1.2999999999999999E-2</v>
      </c>
      <c r="T11259">
        <v>1.8069999999999999</v>
      </c>
      <c r="U11259">
        <v>4.3769999999999998</v>
      </c>
      <c r="V11259">
        <v>1785</v>
      </c>
      <c r="W11259">
        <f t="shared" si="461"/>
        <v>7</v>
      </c>
      <c r="X11259">
        <f t="shared" si="459"/>
        <v>854.98248000000001</v>
      </c>
      <c r="Y11259">
        <f t="shared" si="460"/>
        <v>10.676400000000001</v>
      </c>
    </row>
    <row r="11260" spans="1:25" x14ac:dyDescent="0.2">
      <c r="A11260" t="s">
        <v>10574</v>
      </c>
      <c r="B11260" t="s">
        <v>24</v>
      </c>
      <c r="C11260">
        <v>5</v>
      </c>
      <c r="D11260">
        <v>3</v>
      </c>
      <c r="E11260" t="s">
        <v>3118</v>
      </c>
      <c r="F11260">
        <v>362.779</v>
      </c>
      <c r="G11260">
        <v>71.397999999999996</v>
      </c>
      <c r="H11260">
        <v>36.35</v>
      </c>
      <c r="I11260">
        <v>25901.833999999999</v>
      </c>
      <c r="J11260">
        <v>10563449</v>
      </c>
      <c r="K11260">
        <v>36.86</v>
      </c>
      <c r="L11260">
        <v>20.338999999999999</v>
      </c>
      <c r="M11260">
        <v>13372.213</v>
      </c>
      <c r="N11260">
        <v>5453540</v>
      </c>
      <c r="O11260">
        <v>2.4449999999999998</v>
      </c>
      <c r="P11260">
        <v>7.7290000000000001</v>
      </c>
      <c r="Q11260">
        <v>887.10799999999995</v>
      </c>
      <c r="R11260">
        <v>361786</v>
      </c>
      <c r="S11260">
        <v>1.7000000000000001E-2</v>
      </c>
      <c r="T11260">
        <v>2.0960000000000001</v>
      </c>
      <c r="U11260">
        <v>6.2530000000000001</v>
      </c>
      <c r="V11260">
        <v>2550</v>
      </c>
      <c r="W11260">
        <f t="shared" si="461"/>
        <v>10</v>
      </c>
      <c r="X11260">
        <f t="shared" si="459"/>
        <v>856.21007999999995</v>
      </c>
      <c r="Y11260">
        <f t="shared" si="460"/>
        <v>16.256400000000003</v>
      </c>
    </row>
    <row r="11261" spans="1:25" x14ac:dyDescent="0.2">
      <c r="A11261" t="s">
        <v>10574</v>
      </c>
      <c r="B11261" t="s">
        <v>24</v>
      </c>
      <c r="C11261">
        <v>5</v>
      </c>
      <c r="D11261">
        <v>6</v>
      </c>
      <c r="E11261" t="s">
        <v>10609</v>
      </c>
      <c r="F11261">
        <v>337.95299999999997</v>
      </c>
      <c r="G11261">
        <v>80.078000000000003</v>
      </c>
      <c r="H11261">
        <v>37.720999999999997</v>
      </c>
      <c r="I11261">
        <v>27062.605</v>
      </c>
      <c r="J11261">
        <v>11036842</v>
      </c>
      <c r="K11261">
        <v>29.378</v>
      </c>
      <c r="L11261">
        <v>15.164</v>
      </c>
      <c r="M11261">
        <v>9928.259</v>
      </c>
      <c r="N11261">
        <v>4049005</v>
      </c>
      <c r="O11261">
        <v>3.2429999999999999</v>
      </c>
      <c r="P11261">
        <v>10.218999999999999</v>
      </c>
      <c r="Q11261">
        <v>1096.097</v>
      </c>
      <c r="R11261">
        <v>447017</v>
      </c>
      <c r="S11261">
        <v>1.7000000000000001E-2</v>
      </c>
      <c r="T11261">
        <v>2.0609999999999999</v>
      </c>
      <c r="U11261">
        <v>5.6269999999999998</v>
      </c>
      <c r="V11261">
        <v>2295</v>
      </c>
      <c r="W11261">
        <f t="shared" si="461"/>
        <v>9</v>
      </c>
      <c r="X11261">
        <f t="shared" si="459"/>
        <v>1244.9296200000001</v>
      </c>
      <c r="Y11261">
        <f t="shared" si="460"/>
        <v>14.396400000000002</v>
      </c>
    </row>
    <row r="11262" spans="1:25" x14ac:dyDescent="0.2">
      <c r="A11262" t="s">
        <v>10574</v>
      </c>
      <c r="B11262" t="s">
        <v>24</v>
      </c>
      <c r="C11262">
        <v>5</v>
      </c>
      <c r="D11262">
        <v>7</v>
      </c>
      <c r="E11262" t="s">
        <v>10610</v>
      </c>
      <c r="F11262">
        <v>266.22899999999998</v>
      </c>
      <c r="G11262">
        <v>98.247</v>
      </c>
      <c r="H11262">
        <v>42.863999999999997</v>
      </c>
      <c r="I11262">
        <v>26156.143</v>
      </c>
      <c r="J11262">
        <v>10667163</v>
      </c>
      <c r="K11262">
        <v>28.606000000000002</v>
      </c>
      <c r="L11262">
        <v>18.300999999999998</v>
      </c>
      <c r="M11262">
        <v>7615.7820000000002</v>
      </c>
      <c r="N11262">
        <v>3105916</v>
      </c>
      <c r="O11262">
        <v>2.2650000000000001</v>
      </c>
      <c r="P11262">
        <v>5.5890000000000004</v>
      </c>
      <c r="Q11262">
        <v>602.90599999999995</v>
      </c>
      <c r="R11262">
        <v>245881</v>
      </c>
      <c r="S11262">
        <v>8.9999999999999993E-3</v>
      </c>
      <c r="T11262">
        <v>1.548</v>
      </c>
      <c r="U11262">
        <v>2.5009999999999999</v>
      </c>
      <c r="V11262">
        <v>1020</v>
      </c>
      <c r="W11262">
        <f t="shared" si="461"/>
        <v>4</v>
      </c>
      <c r="X11262">
        <f t="shared" si="459"/>
        <v>327.59435999999999</v>
      </c>
      <c r="Y11262">
        <f t="shared" si="460"/>
        <v>5.0964000000000009</v>
      </c>
    </row>
    <row r="11263" spans="1:25" x14ac:dyDescent="0.2">
      <c r="A11263" t="s">
        <v>10574</v>
      </c>
      <c r="B11263" t="s">
        <v>24</v>
      </c>
      <c r="C11263">
        <v>5</v>
      </c>
      <c r="D11263">
        <v>10</v>
      </c>
      <c r="E11263" t="s">
        <v>10611</v>
      </c>
      <c r="F11263">
        <v>194.54900000000001</v>
      </c>
      <c r="G11263">
        <v>111.70099999999999</v>
      </c>
      <c r="H11263">
        <v>44.542000000000002</v>
      </c>
      <c r="I11263">
        <v>21731.170999999998</v>
      </c>
      <c r="J11263">
        <v>8862543</v>
      </c>
      <c r="K11263">
        <v>29.472999999999999</v>
      </c>
      <c r="L11263">
        <v>17.978999999999999</v>
      </c>
      <c r="M11263">
        <v>5733.9610000000002</v>
      </c>
      <c r="N11263">
        <v>2338460</v>
      </c>
      <c r="O11263">
        <v>2.4780000000000002</v>
      </c>
      <c r="P11263">
        <v>5.875</v>
      </c>
      <c r="Q11263">
        <v>482.13200000000001</v>
      </c>
      <c r="R11263">
        <v>196626</v>
      </c>
      <c r="S11263">
        <v>0.01</v>
      </c>
      <c r="T11263">
        <v>1.5680000000000001</v>
      </c>
      <c r="U11263">
        <v>1.8759999999999999</v>
      </c>
      <c r="V11263">
        <v>765</v>
      </c>
      <c r="W11263">
        <f t="shared" si="461"/>
        <v>3</v>
      </c>
      <c r="X11263">
        <f t="shared" si="459"/>
        <v>102.95472000000007</v>
      </c>
      <c r="Y11263">
        <f t="shared" si="460"/>
        <v>3.2364000000000002</v>
      </c>
    </row>
    <row r="11264" spans="1:25" x14ac:dyDescent="0.2">
      <c r="A11264" t="s">
        <v>10574</v>
      </c>
      <c r="B11264" t="s">
        <v>24</v>
      </c>
      <c r="C11264">
        <v>5</v>
      </c>
      <c r="D11264">
        <v>11</v>
      </c>
      <c r="E11264" t="s">
        <v>6868</v>
      </c>
      <c r="F11264">
        <v>169.602</v>
      </c>
      <c r="G11264">
        <v>102.461</v>
      </c>
      <c r="H11264">
        <v>52.118000000000002</v>
      </c>
      <c r="I11264">
        <v>17377.493999999999</v>
      </c>
      <c r="J11264">
        <v>7086999</v>
      </c>
      <c r="K11264">
        <v>18.257999999999999</v>
      </c>
      <c r="L11264">
        <v>7.1429999999999998</v>
      </c>
      <c r="M11264">
        <v>3096.6320000000001</v>
      </c>
      <c r="N11264">
        <v>1262888</v>
      </c>
      <c r="O11264">
        <v>3.9790000000000001</v>
      </c>
      <c r="P11264">
        <v>9.6940000000000008</v>
      </c>
      <c r="Q11264">
        <v>674.88499999999999</v>
      </c>
      <c r="R11264">
        <v>275236</v>
      </c>
      <c r="S11264">
        <v>2.9000000000000001E-2</v>
      </c>
      <c r="T11264">
        <v>2.742</v>
      </c>
      <c r="U11264">
        <v>5.0019999999999998</v>
      </c>
      <c r="V11264">
        <v>2040</v>
      </c>
      <c r="W11264">
        <f t="shared" si="461"/>
        <v>8</v>
      </c>
      <c r="X11264">
        <f t="shared" si="459"/>
        <v>461.47530000000006</v>
      </c>
      <c r="Y11264">
        <f t="shared" si="460"/>
        <v>12.5364</v>
      </c>
    </row>
    <row r="11265" spans="1:25" x14ac:dyDescent="0.2">
      <c r="A11265" t="s">
        <v>10574</v>
      </c>
      <c r="B11265" t="s">
        <v>24</v>
      </c>
      <c r="C11265">
        <v>5</v>
      </c>
      <c r="D11265">
        <v>12</v>
      </c>
      <c r="E11265" t="s">
        <v>10612</v>
      </c>
      <c r="F11265">
        <v>248.58600000000001</v>
      </c>
      <c r="G11265">
        <v>120.321</v>
      </c>
      <c r="H11265">
        <v>46.968000000000004</v>
      </c>
      <c r="I11265">
        <v>29910.101999999999</v>
      </c>
      <c r="J11265">
        <v>12198126</v>
      </c>
      <c r="K11265">
        <v>30.326000000000001</v>
      </c>
      <c r="L11265">
        <v>12.045</v>
      </c>
      <c r="M11265">
        <v>7538.55</v>
      </c>
      <c r="N11265">
        <v>3074419</v>
      </c>
      <c r="O11265">
        <v>3.032</v>
      </c>
      <c r="P11265">
        <v>7.0590000000000002</v>
      </c>
      <c r="Q11265">
        <v>753.81399999999996</v>
      </c>
      <c r="R11265">
        <v>307425</v>
      </c>
      <c r="S11265">
        <v>2.3E-2</v>
      </c>
      <c r="T11265">
        <v>2.403</v>
      </c>
      <c r="U11265">
        <v>5.6269999999999998</v>
      </c>
      <c r="V11265">
        <v>2295</v>
      </c>
      <c r="W11265">
        <f t="shared" si="461"/>
        <v>9</v>
      </c>
      <c r="X11265">
        <f t="shared" si="459"/>
        <v>608.28323999999998</v>
      </c>
      <c r="Y11265">
        <f t="shared" si="460"/>
        <v>14.396400000000002</v>
      </c>
    </row>
    <row r="11266" spans="1:25" x14ac:dyDescent="0.2">
      <c r="A11266" t="s">
        <v>10574</v>
      </c>
      <c r="B11266" t="s">
        <v>24</v>
      </c>
      <c r="C11266">
        <v>5</v>
      </c>
      <c r="D11266">
        <v>13</v>
      </c>
      <c r="E11266" t="s">
        <v>10613</v>
      </c>
      <c r="F11266">
        <v>330.839</v>
      </c>
      <c r="G11266">
        <v>90.808999999999997</v>
      </c>
      <c r="H11266">
        <v>39.091999999999999</v>
      </c>
      <c r="I11266">
        <v>30043.314999999999</v>
      </c>
      <c r="J11266">
        <v>12252454</v>
      </c>
      <c r="K11266">
        <v>49.436</v>
      </c>
      <c r="L11266">
        <v>35.54</v>
      </c>
      <c r="M11266">
        <v>16355.296</v>
      </c>
      <c r="N11266">
        <v>6670120</v>
      </c>
      <c r="O11266">
        <v>3.2389999999999999</v>
      </c>
      <c r="P11266">
        <v>9.5640000000000001</v>
      </c>
      <c r="Q11266">
        <v>1071.4269999999999</v>
      </c>
      <c r="R11266">
        <v>436956</v>
      </c>
      <c r="S11266">
        <v>2.5999999999999999E-2</v>
      </c>
      <c r="T11266">
        <v>2.597</v>
      </c>
      <c r="U11266">
        <v>8.7539999999999996</v>
      </c>
      <c r="V11266">
        <v>3570</v>
      </c>
      <c r="W11266">
        <f t="shared" si="461"/>
        <v>14</v>
      </c>
      <c r="X11266">
        <f t="shared" si="459"/>
        <v>1199.04342</v>
      </c>
      <c r="Y11266">
        <f t="shared" si="460"/>
        <v>23.696400000000001</v>
      </c>
    </row>
    <row r="11267" spans="1:25" x14ac:dyDescent="0.2">
      <c r="A11267" t="s">
        <v>10574</v>
      </c>
      <c r="B11267" t="s">
        <v>24</v>
      </c>
      <c r="C11267">
        <v>5</v>
      </c>
      <c r="D11267">
        <v>14</v>
      </c>
      <c r="E11267" t="s">
        <v>10614</v>
      </c>
      <c r="F11267">
        <v>111.81699999999999</v>
      </c>
      <c r="G11267">
        <v>93.353999999999999</v>
      </c>
      <c r="H11267">
        <v>45.305999999999997</v>
      </c>
      <c r="I11267">
        <v>10438.557000000001</v>
      </c>
      <c r="J11267">
        <v>4257118</v>
      </c>
      <c r="K11267">
        <v>13.981999999999999</v>
      </c>
      <c r="L11267">
        <v>8.0350000000000001</v>
      </c>
      <c r="M11267">
        <v>1563.4380000000001</v>
      </c>
      <c r="N11267">
        <v>637611</v>
      </c>
      <c r="O11267">
        <v>2.1640000000000001</v>
      </c>
      <c r="P11267">
        <v>2.7069999999999999</v>
      </c>
      <c r="Q11267">
        <v>241.96799999999999</v>
      </c>
      <c r="R11267">
        <v>98681</v>
      </c>
      <c r="S11267">
        <v>6.0000000000000001E-3</v>
      </c>
      <c r="T11267">
        <v>1.194</v>
      </c>
      <c r="U11267">
        <v>0.625</v>
      </c>
      <c r="V11267">
        <v>255</v>
      </c>
      <c r="W11267">
        <f t="shared" si="461"/>
        <v>1</v>
      </c>
      <c r="X11267">
        <f t="shared" si="459"/>
        <v>0</v>
      </c>
      <c r="Y11267">
        <f t="shared" si="460"/>
        <v>0</v>
      </c>
    </row>
    <row r="11268" spans="1:25" x14ac:dyDescent="0.2">
      <c r="A11268" t="s">
        <v>10574</v>
      </c>
      <c r="B11268" t="s">
        <v>24</v>
      </c>
      <c r="C11268">
        <v>5</v>
      </c>
      <c r="D11268">
        <v>15</v>
      </c>
      <c r="E11268" t="s">
        <v>10615</v>
      </c>
      <c r="F11268">
        <v>100.42</v>
      </c>
      <c r="G11268">
        <v>99.334999999999994</v>
      </c>
      <c r="H11268">
        <v>43.286000000000001</v>
      </c>
      <c r="I11268">
        <v>9975.2909999999993</v>
      </c>
      <c r="J11268">
        <v>4068186</v>
      </c>
      <c r="K11268">
        <v>11.814</v>
      </c>
      <c r="L11268">
        <v>5.7889999999999997</v>
      </c>
      <c r="M11268">
        <v>1186.3679999999999</v>
      </c>
      <c r="N11268">
        <v>483832</v>
      </c>
      <c r="O11268">
        <v>2.13</v>
      </c>
      <c r="P11268">
        <v>1.3109999999999999</v>
      </c>
      <c r="Q11268">
        <v>213.86600000000001</v>
      </c>
      <c r="R11268">
        <v>87220</v>
      </c>
      <c r="S11268">
        <v>0</v>
      </c>
      <c r="T11268">
        <v>0</v>
      </c>
      <c r="U11268">
        <v>0</v>
      </c>
      <c r="V11268">
        <v>0</v>
      </c>
      <c r="W11268">
        <f t="shared" si="461"/>
        <v>0</v>
      </c>
      <c r="X11268">
        <f t="shared" si="459"/>
        <v>0</v>
      </c>
      <c r="Y11268">
        <f t="shared" si="460"/>
        <v>0</v>
      </c>
    </row>
    <row r="11269" spans="1:25" x14ac:dyDescent="0.2">
      <c r="A11269" t="s">
        <v>10574</v>
      </c>
      <c r="B11269" t="s">
        <v>24</v>
      </c>
      <c r="C11269">
        <v>5</v>
      </c>
      <c r="D11269">
        <v>16</v>
      </c>
      <c r="E11269" t="s">
        <v>10616</v>
      </c>
      <c r="F11269">
        <v>151.542</v>
      </c>
      <c r="G11269">
        <v>88.588999999999999</v>
      </c>
      <c r="H11269">
        <v>56.561</v>
      </c>
      <c r="I11269">
        <v>13424.948</v>
      </c>
      <c r="J11269">
        <v>5475047</v>
      </c>
      <c r="K11269">
        <v>23.015999999999998</v>
      </c>
      <c r="L11269">
        <v>10.276999999999999</v>
      </c>
      <c r="M11269">
        <v>3487.8870000000002</v>
      </c>
      <c r="N11269">
        <v>1422452</v>
      </c>
      <c r="O11269">
        <v>2.8839999999999999</v>
      </c>
      <c r="P11269">
        <v>6.907</v>
      </c>
      <c r="Q11269">
        <v>437.07299999999998</v>
      </c>
      <c r="R11269">
        <v>178250</v>
      </c>
      <c r="S11269">
        <v>4.0000000000000001E-3</v>
      </c>
      <c r="T11269">
        <v>1.026</v>
      </c>
      <c r="U11269">
        <v>0.625</v>
      </c>
      <c r="V11269">
        <v>255</v>
      </c>
      <c r="W11269">
        <f t="shared" si="461"/>
        <v>1</v>
      </c>
      <c r="X11269">
        <f t="shared" si="459"/>
        <v>19.144980000000015</v>
      </c>
      <c r="Y11269">
        <f t="shared" si="460"/>
        <v>0</v>
      </c>
    </row>
    <row r="11270" spans="1:25" x14ac:dyDescent="0.2">
      <c r="A11270" t="s">
        <v>10574</v>
      </c>
      <c r="B11270" t="s">
        <v>24</v>
      </c>
      <c r="C11270">
        <v>5</v>
      </c>
      <c r="D11270">
        <v>17</v>
      </c>
      <c r="E11270" t="s">
        <v>10617</v>
      </c>
      <c r="F11270">
        <v>341.14499999999998</v>
      </c>
      <c r="G11270">
        <v>89.674000000000007</v>
      </c>
      <c r="H11270">
        <v>40.146999999999998</v>
      </c>
      <c r="I11270">
        <v>30591.97</v>
      </c>
      <c r="J11270">
        <v>12476210</v>
      </c>
      <c r="K11270">
        <v>50.838999999999999</v>
      </c>
      <c r="L11270">
        <v>25.835999999999999</v>
      </c>
      <c r="M11270">
        <v>17343.603999999999</v>
      </c>
      <c r="N11270">
        <v>7073178</v>
      </c>
      <c r="O11270">
        <v>3.0169999999999999</v>
      </c>
      <c r="P11270">
        <v>9.2330000000000005</v>
      </c>
      <c r="Q11270">
        <v>1029.1559999999999</v>
      </c>
      <c r="R11270">
        <v>419717</v>
      </c>
      <c r="S11270">
        <v>2.5999999999999999E-2</v>
      </c>
      <c r="T11270">
        <v>2.5579999999999998</v>
      </c>
      <c r="U11270">
        <v>8.7539999999999996</v>
      </c>
      <c r="V11270">
        <v>3570</v>
      </c>
      <c r="W11270">
        <f t="shared" si="461"/>
        <v>14</v>
      </c>
      <c r="X11270">
        <f t="shared" si="459"/>
        <v>1120.4193600000001</v>
      </c>
      <c r="Y11270">
        <f t="shared" si="460"/>
        <v>23.696400000000001</v>
      </c>
    </row>
    <row r="11271" spans="1:25" x14ac:dyDescent="0.2">
      <c r="A11271" t="s">
        <v>10574</v>
      </c>
      <c r="B11271" t="s">
        <v>24</v>
      </c>
      <c r="C11271">
        <v>5</v>
      </c>
      <c r="D11271">
        <v>18</v>
      </c>
      <c r="E11271" t="s">
        <v>10618</v>
      </c>
      <c r="F11271">
        <v>245.703</v>
      </c>
      <c r="G11271">
        <v>114.55800000000001</v>
      </c>
      <c r="H11271">
        <v>46.917000000000002</v>
      </c>
      <c r="I11271">
        <v>28147.214</v>
      </c>
      <c r="J11271">
        <v>11479174</v>
      </c>
      <c r="K11271">
        <v>20.986000000000001</v>
      </c>
      <c r="L11271">
        <v>19.978000000000002</v>
      </c>
      <c r="M11271">
        <v>5156.3670000000002</v>
      </c>
      <c r="N11271">
        <v>2102902</v>
      </c>
      <c r="O11271">
        <v>2.5630000000000002</v>
      </c>
      <c r="P11271">
        <v>6.8449999999999998</v>
      </c>
      <c r="Q11271">
        <v>629.70399999999995</v>
      </c>
      <c r="R11271">
        <v>256810</v>
      </c>
      <c r="S11271">
        <v>1.4999999999999999E-2</v>
      </c>
      <c r="T11271">
        <v>1.9730000000000001</v>
      </c>
      <c r="U11271">
        <v>3.7519999999999998</v>
      </c>
      <c r="V11271">
        <v>1530</v>
      </c>
      <c r="W11271">
        <f t="shared" si="461"/>
        <v>6</v>
      </c>
      <c r="X11271">
        <f t="shared" si="459"/>
        <v>377.43863999999996</v>
      </c>
      <c r="Y11271">
        <f t="shared" si="460"/>
        <v>8.8164000000000016</v>
      </c>
    </row>
    <row r="11272" spans="1:25" x14ac:dyDescent="0.2">
      <c r="A11272" t="s">
        <v>10574</v>
      </c>
      <c r="B11272" t="s">
        <v>24</v>
      </c>
      <c r="C11272">
        <v>5</v>
      </c>
      <c r="D11272">
        <v>19</v>
      </c>
      <c r="E11272" t="s">
        <v>10619</v>
      </c>
      <c r="F11272">
        <v>200.953</v>
      </c>
      <c r="G11272">
        <v>107.38800000000001</v>
      </c>
      <c r="H11272">
        <v>40.161000000000001</v>
      </c>
      <c r="I11272">
        <v>21579.901000000002</v>
      </c>
      <c r="J11272">
        <v>8800851</v>
      </c>
      <c r="K11272">
        <v>25.550999999999998</v>
      </c>
      <c r="L11272">
        <v>14.298999999999999</v>
      </c>
      <c r="M11272">
        <v>5134.5050000000001</v>
      </c>
      <c r="N11272">
        <v>2093986</v>
      </c>
      <c r="O11272">
        <v>1.8480000000000001</v>
      </c>
      <c r="P11272">
        <v>1.266</v>
      </c>
      <c r="Q11272">
        <v>371.447</v>
      </c>
      <c r="R11272">
        <v>151486</v>
      </c>
      <c r="S11272">
        <v>0</v>
      </c>
      <c r="T11272">
        <v>0</v>
      </c>
      <c r="U11272">
        <v>0</v>
      </c>
      <c r="V11272">
        <v>0</v>
      </c>
      <c r="W11272">
        <f t="shared" si="461"/>
        <v>0</v>
      </c>
      <c r="X11272">
        <f t="shared" si="459"/>
        <v>0</v>
      </c>
      <c r="Y11272">
        <f t="shared" si="460"/>
        <v>0</v>
      </c>
    </row>
    <row r="11273" spans="1:25" x14ac:dyDescent="0.2">
      <c r="A11273" t="s">
        <v>10574</v>
      </c>
      <c r="B11273" t="s">
        <v>24</v>
      </c>
      <c r="C11273">
        <v>5</v>
      </c>
      <c r="D11273">
        <v>20</v>
      </c>
      <c r="E11273" t="s">
        <v>10620</v>
      </c>
      <c r="F11273">
        <v>378.024</v>
      </c>
      <c r="G11273">
        <v>88.457999999999998</v>
      </c>
      <c r="H11273">
        <v>37.729999999999997</v>
      </c>
      <c r="I11273">
        <v>33439.337</v>
      </c>
      <c r="J11273">
        <v>13637441</v>
      </c>
      <c r="K11273">
        <v>43.106000000000002</v>
      </c>
      <c r="L11273">
        <v>22.12</v>
      </c>
      <c r="M11273">
        <v>16295.218999999999</v>
      </c>
      <c r="N11273">
        <v>6645619</v>
      </c>
      <c r="O11273">
        <v>3.0139999999999998</v>
      </c>
      <c r="P11273">
        <v>7.52</v>
      </c>
      <c r="Q11273">
        <v>1139.2349999999999</v>
      </c>
      <c r="R11273">
        <v>464610</v>
      </c>
      <c r="S11273">
        <v>2.8000000000000001E-2</v>
      </c>
      <c r="T11273">
        <v>2.6779999999999999</v>
      </c>
      <c r="U11273">
        <v>10.63</v>
      </c>
      <c r="V11273">
        <v>4335</v>
      </c>
      <c r="W11273">
        <f t="shared" si="461"/>
        <v>17</v>
      </c>
      <c r="X11273">
        <f t="shared" si="459"/>
        <v>1325.1662999999999</v>
      </c>
      <c r="Y11273">
        <f t="shared" si="460"/>
        <v>29.276400000000002</v>
      </c>
    </row>
    <row r="11274" spans="1:25" x14ac:dyDescent="0.2">
      <c r="A11274" t="s">
        <v>10574</v>
      </c>
      <c r="B11274" t="s">
        <v>24</v>
      </c>
      <c r="C11274">
        <v>5</v>
      </c>
      <c r="D11274">
        <v>21</v>
      </c>
      <c r="E11274" t="s">
        <v>10621</v>
      </c>
      <c r="F11274">
        <v>371.30799999999999</v>
      </c>
      <c r="G11274">
        <v>126.288</v>
      </c>
      <c r="H11274">
        <v>47.540999999999997</v>
      </c>
      <c r="I11274">
        <v>46891.521999999997</v>
      </c>
      <c r="J11274">
        <v>19123596</v>
      </c>
      <c r="K11274">
        <v>31.98</v>
      </c>
      <c r="L11274">
        <v>16.690000000000001</v>
      </c>
      <c r="M11274">
        <v>11874.276</v>
      </c>
      <c r="N11274">
        <v>4842642</v>
      </c>
      <c r="O11274">
        <v>4.5860000000000003</v>
      </c>
      <c r="P11274">
        <v>12.173</v>
      </c>
      <c r="Q11274">
        <v>1702.7570000000001</v>
      </c>
      <c r="R11274">
        <v>694429</v>
      </c>
      <c r="S11274">
        <v>4.9000000000000002E-2</v>
      </c>
      <c r="T11274">
        <v>3.5289999999999999</v>
      </c>
      <c r="U11274">
        <v>18.132999999999999</v>
      </c>
      <c r="V11274">
        <v>7395</v>
      </c>
      <c r="W11274">
        <f t="shared" si="461"/>
        <v>29</v>
      </c>
      <c r="X11274">
        <f t="shared" si="459"/>
        <v>2373.3172200000004</v>
      </c>
      <c r="Y11274">
        <f t="shared" si="460"/>
        <v>51.596400000000003</v>
      </c>
    </row>
    <row r="11275" spans="1:25" x14ac:dyDescent="0.2">
      <c r="A11275" t="s">
        <v>10574</v>
      </c>
      <c r="B11275" t="s">
        <v>24</v>
      </c>
      <c r="C11275">
        <v>5</v>
      </c>
      <c r="D11275">
        <v>22</v>
      </c>
      <c r="E11275" t="s">
        <v>10375</v>
      </c>
      <c r="F11275">
        <v>273.77800000000002</v>
      </c>
      <c r="G11275">
        <v>76.122</v>
      </c>
      <c r="H11275">
        <v>43.167999999999999</v>
      </c>
      <c r="I11275">
        <v>20840.453000000001</v>
      </c>
      <c r="J11275">
        <v>8499285</v>
      </c>
      <c r="K11275">
        <v>23.594000000000001</v>
      </c>
      <c r="L11275">
        <v>10.852</v>
      </c>
      <c r="M11275">
        <v>6459.4780000000001</v>
      </c>
      <c r="N11275">
        <v>2634345</v>
      </c>
      <c r="O11275">
        <v>2.3879999999999999</v>
      </c>
      <c r="P11275">
        <v>5.54</v>
      </c>
      <c r="Q11275">
        <v>653.79300000000001</v>
      </c>
      <c r="R11275">
        <v>266634</v>
      </c>
      <c r="S11275">
        <v>1.6E-2</v>
      </c>
      <c r="T11275">
        <v>2.0190000000000001</v>
      </c>
      <c r="U11275">
        <v>4.3769999999999998</v>
      </c>
      <c r="V11275">
        <v>1785</v>
      </c>
      <c r="W11275">
        <f t="shared" si="461"/>
        <v>7</v>
      </c>
      <c r="X11275">
        <f t="shared" si="459"/>
        <v>422.24418000000009</v>
      </c>
      <c r="Y11275">
        <f t="shared" si="460"/>
        <v>10.676400000000001</v>
      </c>
    </row>
    <row r="11276" spans="1:25" x14ac:dyDescent="0.2">
      <c r="A11276" t="s">
        <v>10574</v>
      </c>
      <c r="B11276" t="s">
        <v>24</v>
      </c>
      <c r="C11276">
        <v>5</v>
      </c>
      <c r="D11276">
        <v>23</v>
      </c>
      <c r="E11276" t="s">
        <v>10622</v>
      </c>
      <c r="F11276">
        <v>407.62900000000002</v>
      </c>
      <c r="G11276">
        <v>88.653000000000006</v>
      </c>
      <c r="H11276">
        <v>45.600999999999999</v>
      </c>
      <c r="I11276">
        <v>36137.692000000003</v>
      </c>
      <c r="J11276">
        <v>14737901</v>
      </c>
      <c r="K11276">
        <v>37.630000000000003</v>
      </c>
      <c r="L11276">
        <v>19.616</v>
      </c>
      <c r="M11276">
        <v>15339.234</v>
      </c>
      <c r="N11276">
        <v>6255743</v>
      </c>
      <c r="O11276">
        <v>4.74</v>
      </c>
      <c r="P11276">
        <v>14.347</v>
      </c>
      <c r="Q11276">
        <v>1932.0360000000001</v>
      </c>
      <c r="R11276">
        <v>787935</v>
      </c>
      <c r="S11276">
        <v>5.0999999999999997E-2</v>
      </c>
      <c r="T11276">
        <v>3.5920000000000001</v>
      </c>
      <c r="U11276">
        <v>20.634</v>
      </c>
      <c r="V11276">
        <v>8415</v>
      </c>
      <c r="W11276">
        <f t="shared" si="461"/>
        <v>33</v>
      </c>
      <c r="X11276">
        <f t="shared" si="459"/>
        <v>2799.7761600000003</v>
      </c>
      <c r="Y11276">
        <f t="shared" si="460"/>
        <v>59.0364</v>
      </c>
    </row>
    <row r="11277" spans="1:25" x14ac:dyDescent="0.2">
      <c r="A11277" t="s">
        <v>10574</v>
      </c>
      <c r="B11277" t="s">
        <v>24</v>
      </c>
      <c r="C11277">
        <v>5</v>
      </c>
      <c r="D11277">
        <v>24</v>
      </c>
      <c r="E11277" t="s">
        <v>10623</v>
      </c>
      <c r="F11277">
        <v>361.46300000000002</v>
      </c>
      <c r="G11277">
        <v>94.896000000000001</v>
      </c>
      <c r="H11277">
        <v>38.697000000000003</v>
      </c>
      <c r="I11277">
        <v>34301.42</v>
      </c>
      <c r="J11277">
        <v>13989021</v>
      </c>
      <c r="K11277">
        <v>55.628</v>
      </c>
      <c r="L11277">
        <v>24.166</v>
      </c>
      <c r="M11277">
        <v>20107.573</v>
      </c>
      <c r="N11277">
        <v>8200397</v>
      </c>
      <c r="O11277">
        <v>3.8170000000000002</v>
      </c>
      <c r="P11277">
        <v>11.603999999999999</v>
      </c>
      <c r="Q11277">
        <v>1379.575</v>
      </c>
      <c r="R11277">
        <v>562627</v>
      </c>
      <c r="S11277">
        <v>2.5999999999999999E-2</v>
      </c>
      <c r="T11277">
        <v>2.5720000000000001</v>
      </c>
      <c r="U11277">
        <v>9.3789999999999996</v>
      </c>
      <c r="V11277">
        <v>3825</v>
      </c>
      <c r="W11277">
        <f t="shared" si="461"/>
        <v>15</v>
      </c>
      <c r="X11277">
        <f t="shared" si="459"/>
        <v>1772.1987000000001</v>
      </c>
      <c r="Y11277">
        <f t="shared" si="460"/>
        <v>25.5564</v>
      </c>
    </row>
    <row r="11278" spans="1:25" x14ac:dyDescent="0.2">
      <c r="A11278" t="s">
        <v>10574</v>
      </c>
      <c r="B11278" t="s">
        <v>24</v>
      </c>
      <c r="C11278">
        <v>5</v>
      </c>
      <c r="D11278">
        <v>26</v>
      </c>
      <c r="E11278" t="s">
        <v>3273</v>
      </c>
      <c r="F11278">
        <v>278.05700000000002</v>
      </c>
      <c r="G11278">
        <v>114.26900000000001</v>
      </c>
      <c r="H11278">
        <v>49.268999999999998</v>
      </c>
      <c r="I11278">
        <v>31773.244999999999</v>
      </c>
      <c r="J11278">
        <v>12957965</v>
      </c>
      <c r="K11278">
        <v>31.04</v>
      </c>
      <c r="L11278">
        <v>15.869</v>
      </c>
      <c r="M11278">
        <v>8630.7729999999992</v>
      </c>
      <c r="N11278">
        <v>3519856</v>
      </c>
      <c r="O11278">
        <v>7.9740000000000002</v>
      </c>
      <c r="P11278">
        <v>18.939</v>
      </c>
      <c r="Q11278">
        <v>2217.13</v>
      </c>
      <c r="R11278">
        <v>904204</v>
      </c>
      <c r="S11278">
        <v>9.4E-2</v>
      </c>
      <c r="T11278">
        <v>4.907</v>
      </c>
      <c r="U11278">
        <v>26.260999999999999</v>
      </c>
      <c r="V11278">
        <v>10710</v>
      </c>
      <c r="W11278">
        <f t="shared" si="461"/>
        <v>42</v>
      </c>
      <c r="X11278">
        <f t="shared" si="459"/>
        <v>3330.0510000000004</v>
      </c>
      <c r="Y11278">
        <f t="shared" si="460"/>
        <v>75.77640000000001</v>
      </c>
    </row>
    <row r="11279" spans="1:25" x14ac:dyDescent="0.2">
      <c r="A11279" t="s">
        <v>10574</v>
      </c>
      <c r="B11279" t="s">
        <v>24</v>
      </c>
      <c r="C11279">
        <v>5</v>
      </c>
      <c r="D11279">
        <v>27</v>
      </c>
      <c r="E11279" t="s">
        <v>10624</v>
      </c>
      <c r="F11279">
        <v>374.726</v>
      </c>
      <c r="G11279">
        <v>109.871</v>
      </c>
      <c r="H11279">
        <v>47.139000000000003</v>
      </c>
      <c r="I11279">
        <v>41171.341999999997</v>
      </c>
      <c r="J11279">
        <v>16790756</v>
      </c>
      <c r="K11279">
        <v>29.609000000000002</v>
      </c>
      <c r="L11279">
        <v>13.608000000000001</v>
      </c>
      <c r="M11279">
        <v>11095.388000000001</v>
      </c>
      <c r="N11279">
        <v>4524991</v>
      </c>
      <c r="O11279">
        <v>4.4589999999999996</v>
      </c>
      <c r="P11279">
        <v>12.933999999999999</v>
      </c>
      <c r="Q11279">
        <v>1670.8489999999999</v>
      </c>
      <c r="R11279">
        <v>681416</v>
      </c>
      <c r="S11279">
        <v>4.2999999999999997E-2</v>
      </c>
      <c r="T11279">
        <v>3.3260000000000001</v>
      </c>
      <c r="U11279">
        <v>16.257000000000001</v>
      </c>
      <c r="V11279">
        <v>6630</v>
      </c>
      <c r="W11279">
        <f t="shared" si="461"/>
        <v>26</v>
      </c>
      <c r="X11279">
        <f t="shared" si="459"/>
        <v>2313.9683399999999</v>
      </c>
      <c r="Y11279">
        <f t="shared" si="460"/>
        <v>46.016399999999997</v>
      </c>
    </row>
    <row r="11280" spans="1:25" x14ac:dyDescent="0.2">
      <c r="A11280" t="s">
        <v>10574</v>
      </c>
      <c r="B11280" t="s">
        <v>24</v>
      </c>
      <c r="C11280">
        <v>5</v>
      </c>
      <c r="D11280">
        <v>28</v>
      </c>
      <c r="E11280" t="s">
        <v>10625</v>
      </c>
      <c r="F11280">
        <v>197.18700000000001</v>
      </c>
      <c r="G11280">
        <v>110.04600000000001</v>
      </c>
      <c r="H11280">
        <v>46.786000000000001</v>
      </c>
      <c r="I11280">
        <v>21699.721000000001</v>
      </c>
      <c r="J11280">
        <v>8849717</v>
      </c>
      <c r="K11280">
        <v>18.094000000000001</v>
      </c>
      <c r="L11280">
        <v>8.8330000000000002</v>
      </c>
      <c r="M11280">
        <v>3567.806</v>
      </c>
      <c r="N11280">
        <v>1455045</v>
      </c>
      <c r="O11280">
        <v>1.9670000000000001</v>
      </c>
      <c r="P11280">
        <v>1.2909999999999999</v>
      </c>
      <c r="Q11280">
        <v>387.78</v>
      </c>
      <c r="R11280">
        <v>158147</v>
      </c>
      <c r="S11280">
        <v>0</v>
      </c>
      <c r="T11280">
        <v>0</v>
      </c>
      <c r="U11280">
        <v>0</v>
      </c>
      <c r="V11280">
        <v>0</v>
      </c>
      <c r="W11280">
        <f t="shared" si="461"/>
        <v>0</v>
      </c>
      <c r="X11280">
        <f t="shared" si="459"/>
        <v>0</v>
      </c>
      <c r="Y11280">
        <f t="shared" si="460"/>
        <v>0</v>
      </c>
    </row>
    <row r="11281" spans="1:25" x14ac:dyDescent="0.2">
      <c r="A11281" t="s">
        <v>10574</v>
      </c>
      <c r="B11281" t="s">
        <v>24</v>
      </c>
      <c r="C11281">
        <v>5</v>
      </c>
      <c r="D11281">
        <v>29</v>
      </c>
      <c r="E11281" t="s">
        <v>10626</v>
      </c>
      <c r="F11281">
        <v>239.345</v>
      </c>
      <c r="G11281">
        <v>101.922</v>
      </c>
      <c r="H11281">
        <v>43.655000000000001</v>
      </c>
      <c r="I11281">
        <v>24394.464</v>
      </c>
      <c r="J11281">
        <v>9948704</v>
      </c>
      <c r="K11281">
        <v>31.745000000000001</v>
      </c>
      <c r="L11281">
        <v>20.669</v>
      </c>
      <c r="M11281">
        <v>7597.933</v>
      </c>
      <c r="N11281">
        <v>3098637</v>
      </c>
      <c r="O11281">
        <v>1.917</v>
      </c>
      <c r="P11281">
        <v>1.7190000000000001</v>
      </c>
      <c r="Q11281">
        <v>458.89600000000002</v>
      </c>
      <c r="R11281">
        <v>187150</v>
      </c>
      <c r="S11281">
        <v>3.0000000000000001E-3</v>
      </c>
      <c r="T11281">
        <v>0.81599999999999995</v>
      </c>
      <c r="U11281">
        <v>0.625</v>
      </c>
      <c r="V11281">
        <v>255</v>
      </c>
      <c r="W11281">
        <f t="shared" si="461"/>
        <v>1</v>
      </c>
      <c r="X11281">
        <f t="shared" si="459"/>
        <v>59.735760000000084</v>
      </c>
      <c r="Y11281">
        <f t="shared" si="460"/>
        <v>0</v>
      </c>
    </row>
    <row r="11282" spans="1:25" x14ac:dyDescent="0.2">
      <c r="A11282" t="s">
        <v>10574</v>
      </c>
      <c r="B11282" t="s">
        <v>24</v>
      </c>
      <c r="C11282">
        <v>5</v>
      </c>
      <c r="D11282">
        <v>30</v>
      </c>
      <c r="E11282" t="s">
        <v>10627</v>
      </c>
      <c r="F11282">
        <v>311.77199999999999</v>
      </c>
      <c r="G11282">
        <v>118.229</v>
      </c>
      <c r="H11282">
        <v>50.655000000000001</v>
      </c>
      <c r="I11282">
        <v>36860.499000000003</v>
      </c>
      <c r="J11282">
        <v>15032681</v>
      </c>
      <c r="K11282">
        <v>30.556999999999999</v>
      </c>
      <c r="L11282">
        <v>17.190999999999999</v>
      </c>
      <c r="M11282">
        <v>9526.7540000000008</v>
      </c>
      <c r="N11282">
        <v>3885261</v>
      </c>
      <c r="O11282">
        <v>7.5229999999999997</v>
      </c>
      <c r="P11282">
        <v>19.670999999999999</v>
      </c>
      <c r="Q11282">
        <v>2345.5430000000001</v>
      </c>
      <c r="R11282">
        <v>956574</v>
      </c>
      <c r="S11282">
        <v>6.6000000000000003E-2</v>
      </c>
      <c r="T11282">
        <v>4.1079999999999997</v>
      </c>
      <c r="U11282">
        <v>20.634</v>
      </c>
      <c r="V11282">
        <v>8415</v>
      </c>
      <c r="W11282">
        <f t="shared" si="461"/>
        <v>33</v>
      </c>
      <c r="X11282">
        <f t="shared" si="459"/>
        <v>3568.8991800000003</v>
      </c>
      <c r="Y11282">
        <f t="shared" si="460"/>
        <v>59.0364</v>
      </c>
    </row>
    <row r="11283" spans="1:25" x14ac:dyDescent="0.2">
      <c r="A11283" t="s">
        <v>10574</v>
      </c>
      <c r="B11283" t="s">
        <v>24</v>
      </c>
      <c r="C11283">
        <v>5</v>
      </c>
      <c r="D11283">
        <v>31</v>
      </c>
      <c r="E11283" t="s">
        <v>10628</v>
      </c>
      <c r="F11283">
        <v>207.60599999999999</v>
      </c>
      <c r="G11283">
        <v>104.426</v>
      </c>
      <c r="H11283">
        <v>42.466999999999999</v>
      </c>
      <c r="I11283">
        <v>21679.46</v>
      </c>
      <c r="J11283">
        <v>8841454</v>
      </c>
      <c r="K11283">
        <v>32.136000000000003</v>
      </c>
      <c r="L11283">
        <v>19.635999999999999</v>
      </c>
      <c r="M11283">
        <v>6671.6220000000003</v>
      </c>
      <c r="N11283">
        <v>2720863</v>
      </c>
      <c r="O11283">
        <v>2.036</v>
      </c>
      <c r="P11283">
        <v>2.8319999999999999</v>
      </c>
      <c r="Q11283">
        <v>422.584</v>
      </c>
      <c r="R11283">
        <v>172341</v>
      </c>
      <c r="S11283">
        <v>6.0000000000000001E-3</v>
      </c>
      <c r="T11283">
        <v>1.2390000000000001</v>
      </c>
      <c r="U11283">
        <v>1.2509999999999999</v>
      </c>
      <c r="V11283">
        <v>510</v>
      </c>
      <c r="W11283">
        <f t="shared" si="461"/>
        <v>2</v>
      </c>
      <c r="X11283">
        <f t="shared" si="459"/>
        <v>0</v>
      </c>
      <c r="Y11283">
        <f t="shared" si="460"/>
        <v>1.3764000000000001</v>
      </c>
    </row>
    <row r="11284" spans="1:25" x14ac:dyDescent="0.2">
      <c r="A11284" t="s">
        <v>10574</v>
      </c>
      <c r="B11284" t="s">
        <v>24</v>
      </c>
      <c r="C11284">
        <v>5</v>
      </c>
      <c r="D11284">
        <v>32</v>
      </c>
      <c r="E11284" t="s">
        <v>10629</v>
      </c>
      <c r="F11284">
        <v>362.42599999999999</v>
      </c>
      <c r="G11284">
        <v>90.802999999999997</v>
      </c>
      <c r="H11284">
        <v>39.640999999999998</v>
      </c>
      <c r="I11284">
        <v>32909.334000000003</v>
      </c>
      <c r="J11284">
        <v>13421292</v>
      </c>
      <c r="K11284">
        <v>28.266999999999999</v>
      </c>
      <c r="L11284">
        <v>13.192</v>
      </c>
      <c r="M11284">
        <v>10244.776</v>
      </c>
      <c r="N11284">
        <v>4178089</v>
      </c>
      <c r="O11284">
        <v>4.09</v>
      </c>
      <c r="P11284">
        <v>12.166</v>
      </c>
      <c r="Q11284">
        <v>1482.4639999999999</v>
      </c>
      <c r="R11284">
        <v>604588</v>
      </c>
      <c r="S11284">
        <v>5.1999999999999998E-2</v>
      </c>
      <c r="T11284">
        <v>3.633</v>
      </c>
      <c r="U11284">
        <v>18.757999999999999</v>
      </c>
      <c r="V11284">
        <v>7650</v>
      </c>
      <c r="W11284">
        <f t="shared" si="461"/>
        <v>30</v>
      </c>
      <c r="X11284">
        <f t="shared" si="459"/>
        <v>1963.57224</v>
      </c>
      <c r="Y11284">
        <f t="shared" si="460"/>
        <v>53.456400000000002</v>
      </c>
    </row>
    <row r="11285" spans="1:25" x14ac:dyDescent="0.2">
      <c r="A11285" t="s">
        <v>10574</v>
      </c>
      <c r="B11285" t="s">
        <v>24</v>
      </c>
      <c r="C11285">
        <v>6</v>
      </c>
      <c r="D11285">
        <v>1</v>
      </c>
      <c r="E11285" t="s">
        <v>838</v>
      </c>
      <c r="F11285">
        <v>398.67700000000002</v>
      </c>
      <c r="G11285">
        <v>101.95</v>
      </c>
      <c r="H11285">
        <v>41.613</v>
      </c>
      <c r="I11285">
        <v>40645.177000000003</v>
      </c>
      <c r="J11285">
        <v>16576172</v>
      </c>
      <c r="K11285">
        <v>12.747</v>
      </c>
      <c r="L11285">
        <v>8.4960000000000004</v>
      </c>
      <c r="M11285">
        <v>5081.9179999999997</v>
      </c>
      <c r="N11285">
        <v>2072540</v>
      </c>
      <c r="O11285">
        <v>4.6840000000000002</v>
      </c>
      <c r="P11285">
        <v>13.848000000000001</v>
      </c>
      <c r="Q11285">
        <v>1867.3879999999999</v>
      </c>
      <c r="R11285">
        <v>761570</v>
      </c>
      <c r="S11285">
        <v>4.2000000000000003E-2</v>
      </c>
      <c r="T11285">
        <v>3.286</v>
      </c>
      <c r="U11285">
        <v>16.882000000000001</v>
      </c>
      <c r="V11285">
        <v>6885</v>
      </c>
      <c r="W11285">
        <f t="shared" si="461"/>
        <v>27</v>
      </c>
      <c r="X11285">
        <f t="shared" si="459"/>
        <v>2679.5308800000003</v>
      </c>
      <c r="Y11285">
        <f t="shared" si="460"/>
        <v>47.876399999999997</v>
      </c>
    </row>
    <row r="11286" spans="1:25" x14ac:dyDescent="0.2">
      <c r="A11286" t="s">
        <v>10574</v>
      </c>
      <c r="B11286" t="s">
        <v>24</v>
      </c>
      <c r="C11286">
        <v>6</v>
      </c>
      <c r="D11286">
        <v>2</v>
      </c>
      <c r="E11286" t="s">
        <v>10630</v>
      </c>
      <c r="F11286">
        <v>358.19200000000001</v>
      </c>
      <c r="G11286">
        <v>116.229</v>
      </c>
      <c r="H11286">
        <v>45.515999999999998</v>
      </c>
      <c r="I11286">
        <v>41632.402999999998</v>
      </c>
      <c r="J11286">
        <v>16978789</v>
      </c>
      <c r="K11286">
        <v>2.5529999999999999</v>
      </c>
      <c r="L11286">
        <v>1.129</v>
      </c>
      <c r="M11286">
        <v>914.36</v>
      </c>
      <c r="N11286">
        <v>372900</v>
      </c>
      <c r="O11286">
        <v>1.649</v>
      </c>
      <c r="P11286">
        <v>1.5640000000000001</v>
      </c>
      <c r="Q11286">
        <v>590.82500000000005</v>
      </c>
      <c r="R11286">
        <v>240954</v>
      </c>
      <c r="S11286">
        <v>2E-3</v>
      </c>
      <c r="T11286">
        <v>0.66700000000000004</v>
      </c>
      <c r="U11286">
        <v>0.625</v>
      </c>
      <c r="V11286">
        <v>255</v>
      </c>
      <c r="W11286">
        <f t="shared" si="461"/>
        <v>1</v>
      </c>
      <c r="X11286">
        <f t="shared" si="459"/>
        <v>305.12370000000016</v>
      </c>
      <c r="Y11286">
        <f t="shared" si="460"/>
        <v>0</v>
      </c>
    </row>
    <row r="11287" spans="1:25" x14ac:dyDescent="0.2">
      <c r="A11287" t="s">
        <v>10574</v>
      </c>
      <c r="B11287" t="s">
        <v>24</v>
      </c>
      <c r="C11287">
        <v>6</v>
      </c>
      <c r="D11287">
        <v>3</v>
      </c>
      <c r="E11287" t="s">
        <v>10631</v>
      </c>
      <c r="F11287">
        <v>177.399</v>
      </c>
      <c r="G11287">
        <v>96.662999999999997</v>
      </c>
      <c r="H11287">
        <v>45.771999999999998</v>
      </c>
      <c r="I11287">
        <v>17147.896000000001</v>
      </c>
      <c r="J11287">
        <v>6993363</v>
      </c>
      <c r="K11287">
        <v>5.2489999999999997</v>
      </c>
      <c r="L11287">
        <v>2.2490000000000001</v>
      </c>
      <c r="M11287">
        <v>931.08500000000004</v>
      </c>
      <c r="N11287">
        <v>379721</v>
      </c>
      <c r="O11287">
        <v>2.0619999999999998</v>
      </c>
      <c r="P11287">
        <v>1.3380000000000001</v>
      </c>
      <c r="Q11287">
        <v>365.74900000000002</v>
      </c>
      <c r="R11287">
        <v>149162</v>
      </c>
      <c r="S11287">
        <v>0</v>
      </c>
      <c r="T11287">
        <v>0</v>
      </c>
      <c r="U11287">
        <v>0</v>
      </c>
      <c r="V11287">
        <v>0</v>
      </c>
      <c r="W11287">
        <f t="shared" si="461"/>
        <v>0</v>
      </c>
      <c r="X11287">
        <f t="shared" si="459"/>
        <v>0</v>
      </c>
      <c r="Y11287">
        <f t="shared" si="460"/>
        <v>0</v>
      </c>
    </row>
    <row r="11288" spans="1:25" x14ac:dyDescent="0.2">
      <c r="A11288" t="s">
        <v>10574</v>
      </c>
      <c r="B11288" t="s">
        <v>24</v>
      </c>
      <c r="C11288">
        <v>6</v>
      </c>
      <c r="D11288">
        <v>4</v>
      </c>
      <c r="E11288" t="s">
        <v>10632</v>
      </c>
      <c r="F11288">
        <v>297.17099999999999</v>
      </c>
      <c r="G11288">
        <v>103.46599999999999</v>
      </c>
      <c r="H11288">
        <v>38.561999999999998</v>
      </c>
      <c r="I11288">
        <v>30747.132000000001</v>
      </c>
      <c r="J11288">
        <v>12539489</v>
      </c>
      <c r="K11288">
        <v>12.38</v>
      </c>
      <c r="L11288">
        <v>5.0750000000000002</v>
      </c>
      <c r="M11288">
        <v>3678.9560000000001</v>
      </c>
      <c r="N11288">
        <v>1500375</v>
      </c>
      <c r="O11288">
        <v>5.3639999999999999</v>
      </c>
      <c r="P11288">
        <v>15.826000000000001</v>
      </c>
      <c r="Q11288">
        <v>1593.953</v>
      </c>
      <c r="R11288">
        <v>650056</v>
      </c>
      <c r="S11288">
        <v>3.7999999999999999E-2</v>
      </c>
      <c r="T11288">
        <v>3.1070000000000002</v>
      </c>
      <c r="U11288">
        <v>11.255000000000001</v>
      </c>
      <c r="V11288">
        <v>4590</v>
      </c>
      <c r="W11288">
        <f t="shared" si="461"/>
        <v>18</v>
      </c>
      <c r="X11288">
        <f t="shared" si="459"/>
        <v>2170.9417800000001</v>
      </c>
      <c r="Y11288">
        <f t="shared" si="460"/>
        <v>31.136399999999998</v>
      </c>
    </row>
    <row r="11289" spans="1:25" x14ac:dyDescent="0.2">
      <c r="A11289" t="s">
        <v>10574</v>
      </c>
      <c r="B11289" t="s">
        <v>24</v>
      </c>
      <c r="C11289">
        <v>6</v>
      </c>
      <c r="D11289">
        <v>6</v>
      </c>
      <c r="E11289" t="s">
        <v>6030</v>
      </c>
      <c r="F11289">
        <v>203.089</v>
      </c>
      <c r="G11289">
        <v>97.902000000000001</v>
      </c>
      <c r="H11289">
        <v>44.869</v>
      </c>
      <c r="I11289">
        <v>19882.788</v>
      </c>
      <c r="J11289">
        <v>8108724</v>
      </c>
      <c r="K11289">
        <v>2.9750000000000001</v>
      </c>
      <c r="L11289">
        <v>1.591</v>
      </c>
      <c r="M11289">
        <v>604.12</v>
      </c>
      <c r="N11289">
        <v>246376</v>
      </c>
      <c r="O11289">
        <v>1.819</v>
      </c>
      <c r="P11289">
        <v>1.2410000000000001</v>
      </c>
      <c r="Q11289">
        <v>369.34800000000001</v>
      </c>
      <c r="R11289">
        <v>150630</v>
      </c>
      <c r="S11289">
        <v>0</v>
      </c>
      <c r="T11289">
        <v>0</v>
      </c>
      <c r="U11289">
        <v>0</v>
      </c>
      <c r="V11289">
        <v>0</v>
      </c>
      <c r="W11289">
        <f t="shared" si="461"/>
        <v>0</v>
      </c>
      <c r="X11289">
        <f t="shared" si="459"/>
        <v>0</v>
      </c>
      <c r="Y11289">
        <f t="shared" si="460"/>
        <v>0</v>
      </c>
    </row>
    <row r="11290" spans="1:25" x14ac:dyDescent="0.2">
      <c r="A11290" t="s">
        <v>10574</v>
      </c>
      <c r="B11290" t="s">
        <v>24</v>
      </c>
      <c r="C11290">
        <v>6</v>
      </c>
      <c r="D11290">
        <v>7</v>
      </c>
      <c r="E11290" t="s">
        <v>385</v>
      </c>
      <c r="F11290">
        <v>210.79599999999999</v>
      </c>
      <c r="G11290">
        <v>116.435</v>
      </c>
      <c r="H11290">
        <v>47.616999999999997</v>
      </c>
      <c r="I11290">
        <v>24543.984</v>
      </c>
      <c r="J11290">
        <v>10009682</v>
      </c>
      <c r="K11290">
        <v>6.3129999999999997</v>
      </c>
      <c r="L11290">
        <v>3.2530000000000001</v>
      </c>
      <c r="M11290">
        <v>1330.826</v>
      </c>
      <c r="N11290">
        <v>542746</v>
      </c>
      <c r="O11290">
        <v>3.4049999999999998</v>
      </c>
      <c r="P11290">
        <v>9.9649999999999999</v>
      </c>
      <c r="Q11290">
        <v>717.68100000000004</v>
      </c>
      <c r="R11290">
        <v>292689</v>
      </c>
      <c r="S11290">
        <v>1.7999999999999999E-2</v>
      </c>
      <c r="T11290">
        <v>2.13</v>
      </c>
      <c r="U11290">
        <v>3.7519999999999998</v>
      </c>
      <c r="V11290">
        <v>1530</v>
      </c>
      <c r="W11290">
        <f t="shared" si="461"/>
        <v>6</v>
      </c>
      <c r="X11290">
        <f t="shared" si="459"/>
        <v>541.07586000000015</v>
      </c>
      <c r="Y11290">
        <f t="shared" si="460"/>
        <v>8.8164000000000016</v>
      </c>
    </row>
    <row r="11291" spans="1:25" x14ac:dyDescent="0.2">
      <c r="A11291" t="s">
        <v>10574</v>
      </c>
      <c r="B11291" t="s">
        <v>24</v>
      </c>
      <c r="C11291">
        <v>6</v>
      </c>
      <c r="D11291">
        <v>8</v>
      </c>
      <c r="E11291" t="s">
        <v>10633</v>
      </c>
      <c r="F11291">
        <v>190.792</v>
      </c>
      <c r="G11291">
        <v>109.255</v>
      </c>
      <c r="H11291">
        <v>44.152000000000001</v>
      </c>
      <c r="I11291">
        <v>20844.982</v>
      </c>
      <c r="J11291">
        <v>8501132</v>
      </c>
      <c r="K11291">
        <v>7.9790000000000001</v>
      </c>
      <c r="L11291">
        <v>2.8479999999999999</v>
      </c>
      <c r="M11291">
        <v>1522.28</v>
      </c>
      <c r="N11291">
        <v>620826</v>
      </c>
      <c r="O11291">
        <v>4.8959999999999999</v>
      </c>
      <c r="P11291">
        <v>15.409000000000001</v>
      </c>
      <c r="Q11291">
        <v>934.17499999999995</v>
      </c>
      <c r="R11291">
        <v>380981</v>
      </c>
      <c r="S11291">
        <v>3.5999999999999997E-2</v>
      </c>
      <c r="T11291">
        <v>3.032</v>
      </c>
      <c r="U11291">
        <v>6.8780000000000001</v>
      </c>
      <c r="V11291">
        <v>2805</v>
      </c>
      <c r="W11291">
        <f t="shared" si="461"/>
        <v>11</v>
      </c>
      <c r="X11291">
        <f t="shared" si="459"/>
        <v>943.75470000000007</v>
      </c>
      <c r="Y11291">
        <f t="shared" si="460"/>
        <v>18.116400000000002</v>
      </c>
    </row>
    <row r="11292" spans="1:25" x14ac:dyDescent="0.2">
      <c r="A11292" t="s">
        <v>10574</v>
      </c>
      <c r="B11292" t="s">
        <v>24</v>
      </c>
      <c r="C11292">
        <v>6</v>
      </c>
      <c r="D11292">
        <v>9</v>
      </c>
      <c r="E11292" t="s">
        <v>10634</v>
      </c>
      <c r="F11292">
        <v>354.935</v>
      </c>
      <c r="G11292">
        <v>87.272999999999996</v>
      </c>
      <c r="H11292">
        <v>35.753999999999998</v>
      </c>
      <c r="I11292">
        <v>30976.274000000001</v>
      </c>
      <c r="J11292">
        <v>12632939</v>
      </c>
      <c r="K11292">
        <v>19.146000000000001</v>
      </c>
      <c r="L11292">
        <v>9.2639999999999993</v>
      </c>
      <c r="M11292">
        <v>6795.44</v>
      </c>
      <c r="N11292">
        <v>2771359</v>
      </c>
      <c r="O11292">
        <v>4.2990000000000004</v>
      </c>
      <c r="P11292">
        <v>14.289</v>
      </c>
      <c r="Q11292">
        <v>1525.8209999999999</v>
      </c>
      <c r="R11292">
        <v>622270</v>
      </c>
      <c r="S11292">
        <v>3.5000000000000003E-2</v>
      </c>
      <c r="T11292">
        <v>2.9969999999999999</v>
      </c>
      <c r="U11292">
        <v>12.505000000000001</v>
      </c>
      <c r="V11292">
        <v>5100</v>
      </c>
      <c r="W11292">
        <f t="shared" si="461"/>
        <v>20</v>
      </c>
      <c r="X11292">
        <f t="shared" si="459"/>
        <v>2044.2162599999999</v>
      </c>
      <c r="Y11292">
        <f t="shared" si="460"/>
        <v>34.856400000000001</v>
      </c>
    </row>
    <row r="11293" spans="1:25" x14ac:dyDescent="0.2">
      <c r="A11293" t="s">
        <v>10574</v>
      </c>
      <c r="B11293" t="s">
        <v>24</v>
      </c>
      <c r="C11293">
        <v>6</v>
      </c>
      <c r="D11293">
        <v>10</v>
      </c>
      <c r="E11293" t="s">
        <v>10635</v>
      </c>
      <c r="F11293">
        <v>34.130000000000003</v>
      </c>
      <c r="G11293">
        <v>77.052999999999997</v>
      </c>
      <c r="H11293">
        <v>36.561999999999998</v>
      </c>
      <c r="I11293">
        <v>2629.7910000000002</v>
      </c>
      <c r="J11293">
        <v>1072498</v>
      </c>
      <c r="K11293">
        <v>19.295999999999999</v>
      </c>
      <c r="L11293">
        <v>9.968</v>
      </c>
      <c r="M11293">
        <v>658.56700000000001</v>
      </c>
      <c r="N11293">
        <v>268581</v>
      </c>
      <c r="O11293">
        <v>7.0579999999999998</v>
      </c>
      <c r="P11293">
        <v>21.777999999999999</v>
      </c>
      <c r="Q11293">
        <v>240.88200000000001</v>
      </c>
      <c r="R11293">
        <v>98238</v>
      </c>
      <c r="S11293">
        <v>5.5E-2</v>
      </c>
      <c r="T11293">
        <v>3.7429999999999999</v>
      </c>
      <c r="U11293">
        <v>1.8759999999999999</v>
      </c>
      <c r="V11293">
        <v>765</v>
      </c>
      <c r="W11293">
        <f t="shared" si="461"/>
        <v>3</v>
      </c>
      <c r="X11293">
        <f t="shared" si="459"/>
        <v>0</v>
      </c>
      <c r="Y11293">
        <f t="shared" si="460"/>
        <v>3.2364000000000002</v>
      </c>
    </row>
    <row r="11294" spans="1:25" x14ac:dyDescent="0.2">
      <c r="A11294" t="s">
        <v>10574</v>
      </c>
      <c r="B11294" t="s">
        <v>24</v>
      </c>
      <c r="C11294">
        <v>6</v>
      </c>
      <c r="D11294">
        <v>11</v>
      </c>
      <c r="E11294" t="s">
        <v>10636</v>
      </c>
      <c r="F11294">
        <v>304.99299999999999</v>
      </c>
      <c r="G11294">
        <v>108.41800000000001</v>
      </c>
      <c r="H11294">
        <v>43.357999999999997</v>
      </c>
      <c r="I11294">
        <v>33066.811000000002</v>
      </c>
      <c r="J11294">
        <v>13485515</v>
      </c>
      <c r="K11294">
        <v>8.2089999999999996</v>
      </c>
      <c r="L11294">
        <v>4.1589999999999998</v>
      </c>
      <c r="M11294">
        <v>2503.7280000000001</v>
      </c>
      <c r="N11294">
        <v>1021086</v>
      </c>
      <c r="O11294">
        <v>4.03</v>
      </c>
      <c r="P11294">
        <v>13.972</v>
      </c>
      <c r="Q11294">
        <v>1229.212</v>
      </c>
      <c r="R11294">
        <v>501305</v>
      </c>
      <c r="S11294">
        <v>2.9000000000000001E-2</v>
      </c>
      <c r="T11294">
        <v>2.7050000000000001</v>
      </c>
      <c r="U11294">
        <v>8.7539999999999996</v>
      </c>
      <c r="V11294">
        <v>3570</v>
      </c>
      <c r="W11294">
        <f t="shared" si="461"/>
        <v>14</v>
      </c>
      <c r="X11294">
        <f t="shared" si="459"/>
        <v>1492.5235200000002</v>
      </c>
      <c r="Y11294">
        <f t="shared" si="460"/>
        <v>23.696400000000001</v>
      </c>
    </row>
    <row r="11295" spans="1:25" x14ac:dyDescent="0.2">
      <c r="A11295" t="s">
        <v>10574</v>
      </c>
      <c r="B11295" t="s">
        <v>24</v>
      </c>
      <c r="C11295">
        <v>6</v>
      </c>
      <c r="D11295">
        <v>12</v>
      </c>
      <c r="E11295" t="s">
        <v>656</v>
      </c>
      <c r="F11295">
        <v>383.56799999999998</v>
      </c>
      <c r="G11295">
        <v>116.536</v>
      </c>
      <c r="H11295">
        <v>49.292999999999999</v>
      </c>
      <c r="I11295">
        <v>44699.533000000003</v>
      </c>
      <c r="J11295">
        <v>18229645</v>
      </c>
      <c r="K11295">
        <v>2.552</v>
      </c>
      <c r="L11295">
        <v>1.1930000000000001</v>
      </c>
      <c r="M11295">
        <v>978.88699999999994</v>
      </c>
      <c r="N11295">
        <v>399216</v>
      </c>
      <c r="O11295">
        <v>1.7889999999999999</v>
      </c>
      <c r="P11295">
        <v>1.6639999999999999</v>
      </c>
      <c r="Q11295">
        <v>686.06899999999996</v>
      </c>
      <c r="R11295">
        <v>279797</v>
      </c>
      <c r="S11295">
        <v>2E-3</v>
      </c>
      <c r="T11295">
        <v>0.64500000000000002</v>
      </c>
      <c r="U11295">
        <v>0.625</v>
      </c>
      <c r="V11295">
        <v>255</v>
      </c>
      <c r="W11295">
        <f t="shared" si="461"/>
        <v>1</v>
      </c>
      <c r="X11295">
        <f t="shared" si="459"/>
        <v>482.27753999999999</v>
      </c>
      <c r="Y11295">
        <f t="shared" si="460"/>
        <v>0</v>
      </c>
    </row>
    <row r="11296" spans="1:25" x14ac:dyDescent="0.2">
      <c r="A11296" t="s">
        <v>10574</v>
      </c>
      <c r="B11296" t="s">
        <v>24</v>
      </c>
      <c r="C11296">
        <v>6</v>
      </c>
      <c r="D11296">
        <v>13</v>
      </c>
      <c r="E11296" t="s">
        <v>9650</v>
      </c>
      <c r="F11296">
        <v>234.78100000000001</v>
      </c>
      <c r="G11296">
        <v>102.991</v>
      </c>
      <c r="H11296">
        <v>46.442999999999998</v>
      </c>
      <c r="I11296">
        <v>24180.27</v>
      </c>
      <c r="J11296">
        <v>9861350</v>
      </c>
      <c r="K11296">
        <v>2.7109999999999999</v>
      </c>
      <c r="L11296">
        <v>1.4419999999999999</v>
      </c>
      <c r="M11296">
        <v>636.54999999999995</v>
      </c>
      <c r="N11296">
        <v>259602</v>
      </c>
      <c r="O11296">
        <v>1.9119999999999999</v>
      </c>
      <c r="P11296">
        <v>3.7320000000000002</v>
      </c>
      <c r="Q11296">
        <v>448.91199999999998</v>
      </c>
      <c r="R11296">
        <v>183078</v>
      </c>
      <c r="S11296">
        <v>3.0000000000000001E-3</v>
      </c>
      <c r="T11296">
        <v>0.82399999999999995</v>
      </c>
      <c r="U11296">
        <v>0.625</v>
      </c>
      <c r="V11296">
        <v>255</v>
      </c>
      <c r="W11296">
        <f t="shared" si="461"/>
        <v>1</v>
      </c>
      <c r="X11296">
        <f t="shared" si="459"/>
        <v>41.165520000000015</v>
      </c>
      <c r="Y11296">
        <f t="shared" si="460"/>
        <v>0</v>
      </c>
    </row>
    <row r="11297" spans="1:25" x14ac:dyDescent="0.2">
      <c r="A11297" t="s">
        <v>10574</v>
      </c>
      <c r="B11297" t="s">
        <v>24</v>
      </c>
      <c r="C11297">
        <v>6</v>
      </c>
      <c r="D11297">
        <v>14</v>
      </c>
      <c r="E11297" t="s">
        <v>10637</v>
      </c>
      <c r="F11297">
        <v>286.01900000000001</v>
      </c>
      <c r="G11297">
        <v>100.72199999999999</v>
      </c>
      <c r="H11297">
        <v>40.295999999999999</v>
      </c>
      <c r="I11297">
        <v>28808.341</v>
      </c>
      <c r="J11297">
        <v>11748799</v>
      </c>
      <c r="K11297">
        <v>16.306000000000001</v>
      </c>
      <c r="L11297">
        <v>7.9779999999999998</v>
      </c>
      <c r="M11297">
        <v>4663.9440000000004</v>
      </c>
      <c r="N11297">
        <v>1902079</v>
      </c>
      <c r="O11297">
        <v>3.88</v>
      </c>
      <c r="P11297">
        <v>14.673999999999999</v>
      </c>
      <c r="Q11297">
        <v>1109.769</v>
      </c>
      <c r="R11297">
        <v>452593</v>
      </c>
      <c r="S11297">
        <v>2.4E-2</v>
      </c>
      <c r="T11297">
        <v>2.476</v>
      </c>
      <c r="U11297">
        <v>6.8780000000000001</v>
      </c>
      <c r="V11297">
        <v>2805</v>
      </c>
      <c r="W11297">
        <f t="shared" si="461"/>
        <v>11</v>
      </c>
      <c r="X11297">
        <f t="shared" si="459"/>
        <v>1270.3595400000002</v>
      </c>
      <c r="Y11297">
        <f t="shared" si="460"/>
        <v>18.116400000000002</v>
      </c>
    </row>
    <row r="11298" spans="1:25" x14ac:dyDescent="0.2">
      <c r="A11298" t="s">
        <v>10574</v>
      </c>
      <c r="B11298" t="s">
        <v>24</v>
      </c>
      <c r="C11298">
        <v>6</v>
      </c>
      <c r="D11298">
        <v>15</v>
      </c>
      <c r="E11298" t="s">
        <v>5862</v>
      </c>
      <c r="F11298">
        <v>267.19499999999999</v>
      </c>
      <c r="G11298">
        <v>110.41800000000001</v>
      </c>
      <c r="H11298">
        <v>45.137999999999998</v>
      </c>
      <c r="I11298">
        <v>29503.226999999999</v>
      </c>
      <c r="J11298">
        <v>12032192</v>
      </c>
      <c r="K11298">
        <v>11.797000000000001</v>
      </c>
      <c r="L11298">
        <v>5.7880000000000003</v>
      </c>
      <c r="M11298">
        <v>3152.2269999999999</v>
      </c>
      <c r="N11298">
        <v>1285561</v>
      </c>
      <c r="O11298">
        <v>2.6080000000000001</v>
      </c>
      <c r="P11298">
        <v>7.0990000000000002</v>
      </c>
      <c r="Q11298">
        <v>696.82600000000002</v>
      </c>
      <c r="R11298">
        <v>284184</v>
      </c>
      <c r="S11298">
        <v>1.2E-2</v>
      </c>
      <c r="T11298">
        <v>1.7270000000000001</v>
      </c>
      <c r="U11298">
        <v>3.1259999999999999</v>
      </c>
      <c r="V11298">
        <v>1275</v>
      </c>
      <c r="W11298">
        <f t="shared" si="461"/>
        <v>5</v>
      </c>
      <c r="X11298">
        <f t="shared" si="459"/>
        <v>502.28556000000015</v>
      </c>
      <c r="Y11298">
        <f t="shared" si="460"/>
        <v>6.9564000000000004</v>
      </c>
    </row>
    <row r="11299" spans="1:25" x14ac:dyDescent="0.2">
      <c r="A11299" t="s">
        <v>10574</v>
      </c>
      <c r="B11299" t="s">
        <v>24</v>
      </c>
      <c r="C11299">
        <v>6</v>
      </c>
      <c r="D11299">
        <v>16</v>
      </c>
      <c r="E11299" t="s">
        <v>7124</v>
      </c>
      <c r="F11299">
        <v>239.374</v>
      </c>
      <c r="G11299">
        <v>95.317999999999998</v>
      </c>
      <c r="H11299">
        <v>42.529000000000003</v>
      </c>
      <c r="I11299">
        <v>22816.714</v>
      </c>
      <c r="J11299">
        <v>9305256</v>
      </c>
      <c r="K11299">
        <v>2.5449999999999999</v>
      </c>
      <c r="L11299">
        <v>1.339</v>
      </c>
      <c r="M11299">
        <v>609.09500000000003</v>
      </c>
      <c r="N11299">
        <v>248405</v>
      </c>
      <c r="O11299">
        <v>1.657</v>
      </c>
      <c r="P11299">
        <v>1.141</v>
      </c>
      <c r="Q11299">
        <v>396.72</v>
      </c>
      <c r="R11299">
        <v>161793</v>
      </c>
      <c r="S11299">
        <v>0</v>
      </c>
      <c r="T11299">
        <v>0</v>
      </c>
      <c r="U11299">
        <v>0</v>
      </c>
      <c r="V11299">
        <v>0</v>
      </c>
      <c r="W11299">
        <f t="shared" si="461"/>
        <v>0</v>
      </c>
      <c r="X11299">
        <f t="shared" si="459"/>
        <v>0</v>
      </c>
      <c r="Y11299">
        <f t="shared" si="460"/>
        <v>0</v>
      </c>
    </row>
    <row r="11300" spans="1:25" x14ac:dyDescent="0.2">
      <c r="A11300" t="s">
        <v>10574</v>
      </c>
      <c r="B11300" t="s">
        <v>24</v>
      </c>
      <c r="C11300">
        <v>6</v>
      </c>
      <c r="D11300">
        <v>17</v>
      </c>
      <c r="E11300" t="s">
        <v>10638</v>
      </c>
      <c r="F11300">
        <v>229.083</v>
      </c>
      <c r="G11300">
        <v>99.826999999999998</v>
      </c>
      <c r="H11300">
        <v>48.469000000000001</v>
      </c>
      <c r="I11300">
        <v>22868.677</v>
      </c>
      <c r="J11300">
        <v>9326448</v>
      </c>
      <c r="K11300">
        <v>8.3249999999999993</v>
      </c>
      <c r="L11300">
        <v>5.4470000000000001</v>
      </c>
      <c r="M11300">
        <v>1907.0550000000001</v>
      </c>
      <c r="N11300">
        <v>777747</v>
      </c>
      <c r="O11300">
        <v>2.0960000000000001</v>
      </c>
      <c r="P11300">
        <v>3.1659999999999999</v>
      </c>
      <c r="Q11300">
        <v>480.27100000000002</v>
      </c>
      <c r="R11300">
        <v>195867</v>
      </c>
      <c r="S11300">
        <v>5.0000000000000001E-3</v>
      </c>
      <c r="T11300">
        <v>1.18</v>
      </c>
      <c r="U11300">
        <v>1.2509999999999999</v>
      </c>
      <c r="V11300">
        <v>510</v>
      </c>
      <c r="W11300">
        <f t="shared" si="461"/>
        <v>2</v>
      </c>
      <c r="X11300">
        <f t="shared" si="459"/>
        <v>99.493260000000078</v>
      </c>
      <c r="Y11300">
        <f t="shared" si="460"/>
        <v>1.3764000000000001</v>
      </c>
    </row>
    <row r="11301" spans="1:25" x14ac:dyDescent="0.2">
      <c r="A11301" t="s">
        <v>10574</v>
      </c>
      <c r="B11301" t="s">
        <v>24</v>
      </c>
      <c r="C11301">
        <v>6</v>
      </c>
      <c r="D11301">
        <v>21</v>
      </c>
      <c r="E11301" t="s">
        <v>10639</v>
      </c>
      <c r="F11301">
        <v>181.14099999999999</v>
      </c>
      <c r="G11301">
        <v>119.334</v>
      </c>
      <c r="H11301">
        <v>52.734000000000002</v>
      </c>
      <c r="I11301">
        <v>21616.328000000001</v>
      </c>
      <c r="J11301">
        <v>8815707</v>
      </c>
      <c r="K11301">
        <v>2.948</v>
      </c>
      <c r="L11301">
        <v>1.6839999999999999</v>
      </c>
      <c r="M11301">
        <v>534.00900000000001</v>
      </c>
      <c r="N11301">
        <v>217783</v>
      </c>
      <c r="O11301">
        <v>1.859</v>
      </c>
      <c r="P11301">
        <v>1.23</v>
      </c>
      <c r="Q11301">
        <v>336.77300000000002</v>
      </c>
      <c r="R11301">
        <v>137345</v>
      </c>
      <c r="S11301">
        <v>0</v>
      </c>
      <c r="T11301">
        <v>0</v>
      </c>
      <c r="U11301">
        <v>0</v>
      </c>
      <c r="V11301">
        <v>0</v>
      </c>
      <c r="W11301">
        <f t="shared" si="461"/>
        <v>0</v>
      </c>
      <c r="X11301">
        <f t="shared" si="459"/>
        <v>0</v>
      </c>
      <c r="Y11301">
        <f t="shared" si="460"/>
        <v>0</v>
      </c>
    </row>
    <row r="11302" spans="1:25" x14ac:dyDescent="0.2">
      <c r="A11302" t="s">
        <v>10574</v>
      </c>
      <c r="B11302" t="s">
        <v>24</v>
      </c>
      <c r="C11302">
        <v>6</v>
      </c>
      <c r="D11302">
        <v>22</v>
      </c>
      <c r="E11302" t="s">
        <v>8135</v>
      </c>
      <c r="F11302">
        <v>272.80200000000002</v>
      </c>
      <c r="G11302">
        <v>90.694000000000003</v>
      </c>
      <c r="H11302">
        <v>41.716000000000001</v>
      </c>
      <c r="I11302">
        <v>24741.599999999999</v>
      </c>
      <c r="J11302">
        <v>10090275</v>
      </c>
      <c r="K11302">
        <v>5.7990000000000004</v>
      </c>
      <c r="L11302">
        <v>2.855</v>
      </c>
      <c r="M11302">
        <v>1581.9259999999999</v>
      </c>
      <c r="N11302">
        <v>645151</v>
      </c>
      <c r="O11302">
        <v>1.83</v>
      </c>
      <c r="P11302">
        <v>1.2430000000000001</v>
      </c>
      <c r="Q11302">
        <v>499.24900000000002</v>
      </c>
      <c r="R11302">
        <v>203607</v>
      </c>
      <c r="S11302">
        <v>0</v>
      </c>
      <c r="T11302">
        <v>0</v>
      </c>
      <c r="U11302">
        <v>0</v>
      </c>
      <c r="V11302">
        <v>0</v>
      </c>
      <c r="W11302">
        <f t="shared" si="461"/>
        <v>0</v>
      </c>
      <c r="X11302">
        <f t="shared" si="459"/>
        <v>134.79234000000011</v>
      </c>
      <c r="Y11302">
        <f t="shared" si="460"/>
        <v>0</v>
      </c>
    </row>
    <row r="11303" spans="1:25" x14ac:dyDescent="0.2">
      <c r="A11303" t="s">
        <v>10574</v>
      </c>
      <c r="B11303" t="s">
        <v>24</v>
      </c>
      <c r="C11303">
        <v>6</v>
      </c>
      <c r="D11303">
        <v>23</v>
      </c>
      <c r="E11303" t="s">
        <v>10640</v>
      </c>
      <c r="F11303">
        <v>212.96600000000001</v>
      </c>
      <c r="G11303">
        <v>101.158</v>
      </c>
      <c r="H11303">
        <v>47.55</v>
      </c>
      <c r="I11303">
        <v>21543.236000000001</v>
      </c>
      <c r="J11303">
        <v>8785898</v>
      </c>
      <c r="K11303">
        <v>2.415</v>
      </c>
      <c r="L11303">
        <v>1.117</v>
      </c>
      <c r="M11303">
        <v>514.32399999999996</v>
      </c>
      <c r="N11303">
        <v>209755</v>
      </c>
      <c r="O11303">
        <v>1.833</v>
      </c>
      <c r="P11303">
        <v>3.2050000000000001</v>
      </c>
      <c r="Q11303">
        <v>390.47</v>
      </c>
      <c r="R11303">
        <v>159244</v>
      </c>
      <c r="S11303">
        <v>3.0000000000000001E-3</v>
      </c>
      <c r="T11303">
        <v>0.86499999999999999</v>
      </c>
      <c r="U11303">
        <v>0.625</v>
      </c>
      <c r="V11303">
        <v>255</v>
      </c>
      <c r="W11303">
        <f t="shared" si="461"/>
        <v>1</v>
      </c>
      <c r="X11303">
        <f t="shared" si="459"/>
        <v>0</v>
      </c>
      <c r="Y11303">
        <f t="shared" si="460"/>
        <v>0</v>
      </c>
    </row>
    <row r="11304" spans="1:25" x14ac:dyDescent="0.2">
      <c r="A11304" t="s">
        <v>10574</v>
      </c>
      <c r="B11304" t="s">
        <v>24</v>
      </c>
      <c r="C11304">
        <v>6</v>
      </c>
      <c r="D11304">
        <v>24</v>
      </c>
      <c r="E11304" t="s">
        <v>10641</v>
      </c>
      <c r="F11304">
        <v>303.33699999999999</v>
      </c>
      <c r="G11304">
        <v>81.936000000000007</v>
      </c>
      <c r="H11304">
        <v>37.146999999999998</v>
      </c>
      <c r="I11304">
        <v>24854.302</v>
      </c>
      <c r="J11304">
        <v>10136238</v>
      </c>
      <c r="K11304">
        <v>8.8620000000000001</v>
      </c>
      <c r="L11304">
        <v>4.8179999999999996</v>
      </c>
      <c r="M11304">
        <v>2688.2469999999998</v>
      </c>
      <c r="N11304">
        <v>1096338</v>
      </c>
      <c r="O11304">
        <v>3.617</v>
      </c>
      <c r="P11304">
        <v>11.206</v>
      </c>
      <c r="Q11304">
        <v>1097.0429999999999</v>
      </c>
      <c r="R11304">
        <v>447403</v>
      </c>
      <c r="S11304">
        <v>2.1000000000000001E-2</v>
      </c>
      <c r="T11304">
        <v>2.2930000000000001</v>
      </c>
      <c r="U11304">
        <v>6.2530000000000001</v>
      </c>
      <c r="V11304">
        <v>2550</v>
      </c>
      <c r="W11304">
        <f t="shared" si="461"/>
        <v>10</v>
      </c>
      <c r="X11304">
        <f t="shared" si="459"/>
        <v>1246.6891799999999</v>
      </c>
      <c r="Y11304">
        <f t="shared" si="460"/>
        <v>16.256400000000003</v>
      </c>
    </row>
    <row r="11305" spans="1:25" x14ac:dyDescent="0.2">
      <c r="A11305" t="s">
        <v>10574</v>
      </c>
      <c r="B11305" t="s">
        <v>24</v>
      </c>
      <c r="C11305">
        <v>7</v>
      </c>
      <c r="D11305">
        <v>1</v>
      </c>
      <c r="E11305" t="s">
        <v>10642</v>
      </c>
      <c r="F11305">
        <v>360.36700000000002</v>
      </c>
      <c r="G11305">
        <v>114.92</v>
      </c>
      <c r="H11305">
        <v>46.720999999999997</v>
      </c>
      <c r="I11305">
        <v>41413.161</v>
      </c>
      <c r="J11305">
        <v>16889376</v>
      </c>
      <c r="K11305">
        <v>20.484000000000002</v>
      </c>
      <c r="L11305">
        <v>10.521000000000001</v>
      </c>
      <c r="M11305">
        <v>7381.5940000000001</v>
      </c>
      <c r="N11305">
        <v>3010408</v>
      </c>
      <c r="O11305">
        <v>4.1379999999999999</v>
      </c>
      <c r="P11305">
        <v>13.436</v>
      </c>
      <c r="Q11305">
        <v>1491.0219999999999</v>
      </c>
      <c r="R11305">
        <v>608078</v>
      </c>
      <c r="S11305">
        <v>4.2000000000000003E-2</v>
      </c>
      <c r="T11305">
        <v>3.258</v>
      </c>
      <c r="U11305">
        <v>15.006</v>
      </c>
      <c r="V11305">
        <v>6120</v>
      </c>
      <c r="W11305">
        <f t="shared" si="461"/>
        <v>24</v>
      </c>
      <c r="X11305">
        <f t="shared" si="459"/>
        <v>1979.4901199999999</v>
      </c>
      <c r="Y11305">
        <f t="shared" si="460"/>
        <v>42.296399999999998</v>
      </c>
    </row>
    <row r="11306" spans="1:25" x14ac:dyDescent="0.2">
      <c r="A11306" t="s">
        <v>10574</v>
      </c>
      <c r="B11306" t="s">
        <v>24</v>
      </c>
      <c r="C11306">
        <v>7</v>
      </c>
      <c r="D11306">
        <v>2</v>
      </c>
      <c r="E11306" t="s">
        <v>10643</v>
      </c>
      <c r="F11306">
        <v>254.501</v>
      </c>
      <c r="G11306">
        <v>95.941999999999993</v>
      </c>
      <c r="H11306">
        <v>43.481000000000002</v>
      </c>
      <c r="I11306">
        <v>24417.245999999999</v>
      </c>
      <c r="J11306">
        <v>9957995</v>
      </c>
      <c r="K11306">
        <v>35.484999999999999</v>
      </c>
      <c r="L11306">
        <v>16.939</v>
      </c>
      <c r="M11306">
        <v>9030.86</v>
      </c>
      <c r="N11306">
        <v>3683022</v>
      </c>
      <c r="O11306">
        <v>2.8530000000000002</v>
      </c>
      <c r="P11306">
        <v>9.6440000000000001</v>
      </c>
      <c r="Q11306">
        <v>726.17899999999997</v>
      </c>
      <c r="R11306">
        <v>296155</v>
      </c>
      <c r="S11306">
        <v>0.02</v>
      </c>
      <c r="T11306">
        <v>2.2389999999999999</v>
      </c>
      <c r="U11306">
        <v>5.0019999999999998</v>
      </c>
      <c r="V11306">
        <v>2040</v>
      </c>
      <c r="W11306">
        <f t="shared" si="461"/>
        <v>8</v>
      </c>
      <c r="X11306">
        <f t="shared" si="459"/>
        <v>556.88214000000005</v>
      </c>
      <c r="Y11306">
        <f t="shared" si="460"/>
        <v>12.5364</v>
      </c>
    </row>
    <row r="11307" spans="1:25" x14ac:dyDescent="0.2">
      <c r="A11307" t="s">
        <v>10574</v>
      </c>
      <c r="B11307" t="s">
        <v>24</v>
      </c>
      <c r="C11307">
        <v>7</v>
      </c>
      <c r="D11307">
        <v>3</v>
      </c>
      <c r="E11307" t="s">
        <v>10644</v>
      </c>
      <c r="F11307">
        <v>295.072</v>
      </c>
      <c r="G11307">
        <v>132.87200000000001</v>
      </c>
      <c r="H11307">
        <v>48.21</v>
      </c>
      <c r="I11307">
        <v>39206.743000000002</v>
      </c>
      <c r="J11307">
        <v>15989541</v>
      </c>
      <c r="K11307">
        <v>12.247</v>
      </c>
      <c r="L11307">
        <v>6.9550000000000001</v>
      </c>
      <c r="M11307">
        <v>3613.7840000000001</v>
      </c>
      <c r="N11307">
        <v>1473796</v>
      </c>
      <c r="O11307">
        <v>4.7350000000000003</v>
      </c>
      <c r="P11307">
        <v>11.186999999999999</v>
      </c>
      <c r="Q11307">
        <v>1397.1489999999999</v>
      </c>
      <c r="R11307">
        <v>569794</v>
      </c>
      <c r="S11307">
        <v>4.2000000000000003E-2</v>
      </c>
      <c r="T11307">
        <v>3.2869999999999999</v>
      </c>
      <c r="U11307">
        <v>12.505000000000001</v>
      </c>
      <c r="V11307">
        <v>5100</v>
      </c>
      <c r="W11307">
        <f t="shared" si="461"/>
        <v>20</v>
      </c>
      <c r="X11307">
        <f t="shared" si="459"/>
        <v>1804.88634</v>
      </c>
      <c r="Y11307">
        <f t="shared" si="460"/>
        <v>34.856400000000001</v>
      </c>
    </row>
    <row r="11308" spans="1:25" x14ac:dyDescent="0.2">
      <c r="A11308" t="s">
        <v>10574</v>
      </c>
      <c r="B11308" t="s">
        <v>24</v>
      </c>
      <c r="C11308">
        <v>7</v>
      </c>
      <c r="D11308">
        <v>4</v>
      </c>
      <c r="E11308" t="s">
        <v>10645</v>
      </c>
      <c r="F11308">
        <v>276.91699999999997</v>
      </c>
      <c r="G11308">
        <v>121.304</v>
      </c>
      <c r="H11308">
        <v>48.582000000000001</v>
      </c>
      <c r="I11308">
        <v>33591.053999999996</v>
      </c>
      <c r="J11308">
        <v>13699315</v>
      </c>
      <c r="K11308">
        <v>18.565999999999999</v>
      </c>
      <c r="L11308">
        <v>7.4</v>
      </c>
      <c r="M11308">
        <v>5141.1130000000003</v>
      </c>
      <c r="N11308">
        <v>2096681</v>
      </c>
      <c r="O11308">
        <v>2.5609999999999999</v>
      </c>
      <c r="P11308">
        <v>8.89</v>
      </c>
      <c r="Q11308">
        <v>709.31399999999996</v>
      </c>
      <c r="R11308">
        <v>289277</v>
      </c>
      <c r="S11308">
        <v>1.4E-2</v>
      </c>
      <c r="T11308">
        <v>1.859</v>
      </c>
      <c r="U11308">
        <v>3.7519999999999998</v>
      </c>
      <c r="V11308">
        <v>1530</v>
      </c>
      <c r="W11308">
        <f t="shared" si="461"/>
        <v>6</v>
      </c>
      <c r="X11308">
        <f t="shared" si="459"/>
        <v>525.51324</v>
      </c>
      <c r="Y11308">
        <f t="shared" si="460"/>
        <v>8.8164000000000016</v>
      </c>
    </row>
    <row r="11309" spans="1:25" x14ac:dyDescent="0.2">
      <c r="A11309" t="s">
        <v>10574</v>
      </c>
      <c r="B11309" t="s">
        <v>24</v>
      </c>
      <c r="C11309">
        <v>7</v>
      </c>
      <c r="D11309">
        <v>5</v>
      </c>
      <c r="E11309" t="s">
        <v>10646</v>
      </c>
      <c r="F11309">
        <v>464.44299999999998</v>
      </c>
      <c r="G11309">
        <v>93.412000000000006</v>
      </c>
      <c r="H11309">
        <v>44.293999999999997</v>
      </c>
      <c r="I11309">
        <v>43384.358</v>
      </c>
      <c r="J11309">
        <v>17693282</v>
      </c>
      <c r="K11309">
        <v>6.452</v>
      </c>
      <c r="L11309">
        <v>3.1480000000000001</v>
      </c>
      <c r="M11309">
        <v>2996.5329999999999</v>
      </c>
      <c r="N11309">
        <v>1222065</v>
      </c>
      <c r="O11309">
        <v>1.756</v>
      </c>
      <c r="P11309">
        <v>1.1879999999999999</v>
      </c>
      <c r="Q11309">
        <v>815.65599999999995</v>
      </c>
      <c r="R11309">
        <v>332646</v>
      </c>
      <c r="S11309">
        <v>0</v>
      </c>
      <c r="T11309">
        <v>0</v>
      </c>
      <c r="U11309">
        <v>0</v>
      </c>
      <c r="V11309">
        <v>0</v>
      </c>
      <c r="W11309">
        <f t="shared" si="461"/>
        <v>0</v>
      </c>
      <c r="X11309">
        <f t="shared" si="459"/>
        <v>723.30935999999997</v>
      </c>
      <c r="Y11309">
        <f t="shared" si="460"/>
        <v>0</v>
      </c>
    </row>
    <row r="11310" spans="1:25" x14ac:dyDescent="0.2">
      <c r="A11310" t="s">
        <v>10574</v>
      </c>
      <c r="B11310" t="s">
        <v>24</v>
      </c>
      <c r="C11310">
        <v>7</v>
      </c>
      <c r="D11310">
        <v>6</v>
      </c>
      <c r="E11310" t="s">
        <v>10647</v>
      </c>
      <c r="F11310">
        <v>288.32400000000001</v>
      </c>
      <c r="G11310">
        <v>103.955</v>
      </c>
      <c r="H11310">
        <v>42.646999999999998</v>
      </c>
      <c r="I11310">
        <v>29972.66</v>
      </c>
      <c r="J11310">
        <v>12223639</v>
      </c>
      <c r="K11310">
        <v>39.707000000000001</v>
      </c>
      <c r="L11310">
        <v>17.782</v>
      </c>
      <c r="M11310">
        <v>11448.56</v>
      </c>
      <c r="N11310">
        <v>4669024</v>
      </c>
      <c r="O11310">
        <v>2.7389999999999999</v>
      </c>
      <c r="P11310">
        <v>8.2059999999999995</v>
      </c>
      <c r="Q11310">
        <v>789.86099999999999</v>
      </c>
      <c r="R11310">
        <v>322126</v>
      </c>
      <c r="S11310">
        <v>2.8000000000000001E-2</v>
      </c>
      <c r="T11310">
        <v>2.681</v>
      </c>
      <c r="U11310">
        <v>8.1280000000000001</v>
      </c>
      <c r="V11310">
        <v>3315</v>
      </c>
      <c r="W11310">
        <f t="shared" si="461"/>
        <v>13</v>
      </c>
      <c r="X11310">
        <f t="shared" si="459"/>
        <v>675.33066000000008</v>
      </c>
      <c r="Y11310">
        <f t="shared" si="460"/>
        <v>21.836400000000001</v>
      </c>
    </row>
    <row r="11311" spans="1:25" x14ac:dyDescent="0.2">
      <c r="A11311" t="s">
        <v>10574</v>
      </c>
      <c r="B11311" t="s">
        <v>24</v>
      </c>
      <c r="C11311">
        <v>7</v>
      </c>
      <c r="D11311">
        <v>7</v>
      </c>
      <c r="E11311" t="s">
        <v>10648</v>
      </c>
      <c r="F11311">
        <v>316.745</v>
      </c>
      <c r="G11311">
        <v>125.092</v>
      </c>
      <c r="H11311">
        <v>47.567</v>
      </c>
      <c r="I11311">
        <v>39622.33</v>
      </c>
      <c r="J11311">
        <v>16159028</v>
      </c>
      <c r="K11311">
        <v>34.067999999999998</v>
      </c>
      <c r="L11311">
        <v>15.038</v>
      </c>
      <c r="M11311">
        <v>10791.018</v>
      </c>
      <c r="N11311">
        <v>4400861</v>
      </c>
      <c r="O11311">
        <v>3.7629999999999999</v>
      </c>
      <c r="P11311">
        <v>10.968</v>
      </c>
      <c r="Q11311">
        <v>1192</v>
      </c>
      <c r="R11311">
        <v>486129</v>
      </c>
      <c r="S11311">
        <v>3.9E-2</v>
      </c>
      <c r="T11311">
        <v>3.173</v>
      </c>
      <c r="U11311">
        <v>12.505000000000001</v>
      </c>
      <c r="V11311">
        <v>5100</v>
      </c>
      <c r="W11311">
        <f t="shared" si="461"/>
        <v>20</v>
      </c>
      <c r="X11311">
        <f t="shared" si="459"/>
        <v>1423.3092000000001</v>
      </c>
      <c r="Y11311">
        <f t="shared" si="460"/>
        <v>34.856400000000001</v>
      </c>
    </row>
    <row r="11312" spans="1:25" x14ac:dyDescent="0.2">
      <c r="A11312" t="s">
        <v>10574</v>
      </c>
      <c r="B11312" t="s">
        <v>24</v>
      </c>
      <c r="C11312">
        <v>7</v>
      </c>
      <c r="D11312">
        <v>8</v>
      </c>
      <c r="E11312" t="s">
        <v>3331</v>
      </c>
      <c r="F11312">
        <v>198.56200000000001</v>
      </c>
      <c r="G11312">
        <v>104.07899999999999</v>
      </c>
      <c r="H11312">
        <v>48.252000000000002</v>
      </c>
      <c r="I11312">
        <v>20666.269</v>
      </c>
      <c r="J11312">
        <v>8428248</v>
      </c>
      <c r="K11312">
        <v>5.9029999999999996</v>
      </c>
      <c r="L11312">
        <v>3.4780000000000002</v>
      </c>
      <c r="M11312">
        <v>1172.1389999999999</v>
      </c>
      <c r="N11312">
        <v>478029</v>
      </c>
      <c r="O11312">
        <v>1.6859999999999999</v>
      </c>
      <c r="P11312">
        <v>1.157</v>
      </c>
      <c r="Q11312">
        <v>334.73599999999999</v>
      </c>
      <c r="R11312">
        <v>136514</v>
      </c>
      <c r="S11312">
        <v>0</v>
      </c>
      <c r="T11312">
        <v>0</v>
      </c>
      <c r="U11312">
        <v>0</v>
      </c>
      <c r="V11312">
        <v>0</v>
      </c>
      <c r="W11312">
        <f t="shared" si="461"/>
        <v>0</v>
      </c>
      <c r="X11312">
        <f t="shared" si="459"/>
        <v>0</v>
      </c>
      <c r="Y11312">
        <f t="shared" si="460"/>
        <v>0</v>
      </c>
    </row>
    <row r="11313" spans="1:25" x14ac:dyDescent="0.2">
      <c r="A11313" t="s">
        <v>10574</v>
      </c>
      <c r="B11313" t="s">
        <v>24</v>
      </c>
      <c r="C11313">
        <v>7</v>
      </c>
      <c r="D11313">
        <v>9</v>
      </c>
      <c r="E11313" t="s">
        <v>10649</v>
      </c>
      <c r="F11313">
        <v>225.39500000000001</v>
      </c>
      <c r="G11313">
        <v>112.626</v>
      </c>
      <c r="H11313">
        <v>48.161000000000001</v>
      </c>
      <c r="I11313">
        <v>25385.435000000001</v>
      </c>
      <c r="J11313">
        <v>10352848</v>
      </c>
      <c r="K11313">
        <v>5.9029999999999996</v>
      </c>
      <c r="L11313">
        <v>3.83</v>
      </c>
      <c r="M11313">
        <v>1330.54</v>
      </c>
      <c r="N11313">
        <v>542629</v>
      </c>
      <c r="O11313">
        <v>1.909</v>
      </c>
      <c r="P11313">
        <v>4.7619999999999996</v>
      </c>
      <c r="Q11313">
        <v>430.26900000000001</v>
      </c>
      <c r="R11313">
        <v>175475</v>
      </c>
      <c r="S11313">
        <v>6.0000000000000001E-3</v>
      </c>
      <c r="T11313">
        <v>1.1890000000000001</v>
      </c>
      <c r="U11313">
        <v>1.2509999999999999</v>
      </c>
      <c r="V11313">
        <v>510</v>
      </c>
      <c r="W11313">
        <f t="shared" si="461"/>
        <v>2</v>
      </c>
      <c r="X11313">
        <f t="shared" si="459"/>
        <v>6.4895400000000611</v>
      </c>
      <c r="Y11313">
        <f t="shared" si="460"/>
        <v>1.3764000000000001</v>
      </c>
    </row>
    <row r="11314" spans="1:25" x14ac:dyDescent="0.2">
      <c r="A11314" t="s">
        <v>10574</v>
      </c>
      <c r="B11314" t="s">
        <v>24</v>
      </c>
      <c r="C11314">
        <v>7</v>
      </c>
      <c r="D11314">
        <v>10</v>
      </c>
      <c r="E11314" t="s">
        <v>10650</v>
      </c>
      <c r="F11314">
        <v>257.63200000000001</v>
      </c>
      <c r="G11314">
        <v>100.16500000000001</v>
      </c>
      <c r="H11314">
        <v>44.332999999999998</v>
      </c>
      <c r="I11314">
        <v>25805.678</v>
      </c>
      <c r="J11314">
        <v>10524234</v>
      </c>
      <c r="K11314">
        <v>28.257000000000001</v>
      </c>
      <c r="L11314">
        <v>17.254999999999999</v>
      </c>
      <c r="M11314">
        <v>7279.9229999999998</v>
      </c>
      <c r="N11314">
        <v>2968944</v>
      </c>
      <c r="O11314">
        <v>1.7070000000000001</v>
      </c>
      <c r="P11314">
        <v>3.3690000000000002</v>
      </c>
      <c r="Q11314">
        <v>439.81700000000001</v>
      </c>
      <c r="R11314">
        <v>179369</v>
      </c>
      <c r="S11314">
        <v>7.0000000000000001E-3</v>
      </c>
      <c r="T11314">
        <v>1.363</v>
      </c>
      <c r="U11314">
        <v>1.8759999999999999</v>
      </c>
      <c r="V11314">
        <v>765</v>
      </c>
      <c r="W11314">
        <f t="shared" si="461"/>
        <v>3</v>
      </c>
      <c r="X11314">
        <f t="shared" ref="X11314:X11358" si="462">(MAX(0, (Q11314-426.78)))*1.86</f>
        <v>24.248820000000066</v>
      </c>
      <c r="Y11314">
        <f t="shared" ref="Y11314:Y11358" si="463">(MAX(0, (W11314-1.26)))*1.86</f>
        <v>3.2364000000000002</v>
      </c>
    </row>
    <row r="11315" spans="1:25" x14ac:dyDescent="0.2">
      <c r="A11315" t="s">
        <v>10574</v>
      </c>
      <c r="B11315" t="s">
        <v>24</v>
      </c>
      <c r="C11315">
        <v>7</v>
      </c>
      <c r="D11315">
        <v>11</v>
      </c>
      <c r="E11315" t="s">
        <v>10651</v>
      </c>
      <c r="F11315">
        <v>131.55600000000001</v>
      </c>
      <c r="G11315">
        <v>100.43899999999999</v>
      </c>
      <c r="H11315">
        <v>54.966999999999999</v>
      </c>
      <c r="I11315">
        <v>13213.307000000001</v>
      </c>
      <c r="J11315">
        <v>5388734</v>
      </c>
      <c r="K11315">
        <v>7.0010000000000003</v>
      </c>
      <c r="L11315">
        <v>4.1829999999999998</v>
      </c>
      <c r="M11315">
        <v>921.05399999999997</v>
      </c>
      <c r="N11315">
        <v>375630</v>
      </c>
      <c r="O11315">
        <v>1.754</v>
      </c>
      <c r="P11315">
        <v>1.137</v>
      </c>
      <c r="Q11315">
        <v>230.81399999999999</v>
      </c>
      <c r="R11315">
        <v>94132</v>
      </c>
      <c r="S11315">
        <v>0</v>
      </c>
      <c r="T11315">
        <v>0</v>
      </c>
      <c r="U11315">
        <v>0</v>
      </c>
      <c r="V11315">
        <v>0</v>
      </c>
      <c r="W11315">
        <f t="shared" si="461"/>
        <v>0</v>
      </c>
      <c r="X11315">
        <f t="shared" si="462"/>
        <v>0</v>
      </c>
      <c r="Y11315">
        <f t="shared" si="463"/>
        <v>0</v>
      </c>
    </row>
    <row r="11316" spans="1:25" x14ac:dyDescent="0.2">
      <c r="A11316" t="s">
        <v>10574</v>
      </c>
      <c r="B11316" t="s">
        <v>24</v>
      </c>
      <c r="C11316">
        <v>7</v>
      </c>
      <c r="D11316">
        <v>12</v>
      </c>
      <c r="E11316" t="s">
        <v>10652</v>
      </c>
      <c r="F11316">
        <v>356.28199999999998</v>
      </c>
      <c r="G11316">
        <v>124.946</v>
      </c>
      <c r="H11316">
        <v>45.167999999999999</v>
      </c>
      <c r="I11316">
        <v>44516.042999999998</v>
      </c>
      <c r="J11316">
        <v>18154813</v>
      </c>
      <c r="K11316">
        <v>35.975000000000001</v>
      </c>
      <c r="L11316">
        <v>20.722000000000001</v>
      </c>
      <c r="M11316">
        <v>12817.356</v>
      </c>
      <c r="N11316">
        <v>5227255</v>
      </c>
      <c r="O11316">
        <v>4.0529999999999999</v>
      </c>
      <c r="P11316">
        <v>14.577999999999999</v>
      </c>
      <c r="Q11316">
        <v>1444.1610000000001</v>
      </c>
      <c r="R11316">
        <v>588967</v>
      </c>
      <c r="S11316">
        <v>3.2000000000000001E-2</v>
      </c>
      <c r="T11316">
        <v>2.8380000000000001</v>
      </c>
      <c r="U11316">
        <v>11.255000000000001</v>
      </c>
      <c r="V11316">
        <v>4590</v>
      </c>
      <c r="W11316">
        <f t="shared" si="461"/>
        <v>18</v>
      </c>
      <c r="X11316">
        <f t="shared" si="462"/>
        <v>1892.3286600000004</v>
      </c>
      <c r="Y11316">
        <f t="shared" si="463"/>
        <v>31.136399999999998</v>
      </c>
    </row>
    <row r="11317" spans="1:25" x14ac:dyDescent="0.2">
      <c r="A11317" t="s">
        <v>10574</v>
      </c>
      <c r="B11317" t="s">
        <v>24</v>
      </c>
      <c r="C11317">
        <v>7</v>
      </c>
      <c r="D11317">
        <v>13</v>
      </c>
      <c r="E11317" t="s">
        <v>10653</v>
      </c>
      <c r="F11317">
        <v>304.68099999999998</v>
      </c>
      <c r="G11317">
        <v>97.572000000000003</v>
      </c>
      <c r="H11317">
        <v>38.658999999999999</v>
      </c>
      <c r="I11317">
        <v>29728.343000000001</v>
      </c>
      <c r="J11317">
        <v>12124000</v>
      </c>
      <c r="K11317">
        <v>53.816000000000003</v>
      </c>
      <c r="L11317">
        <v>25.248999999999999</v>
      </c>
      <c r="M11317">
        <v>16396.839</v>
      </c>
      <c r="N11317">
        <v>6687062</v>
      </c>
      <c r="O11317">
        <v>6.2229999999999999</v>
      </c>
      <c r="P11317">
        <v>17.488</v>
      </c>
      <c r="Q11317">
        <v>1896.1210000000001</v>
      </c>
      <c r="R11317">
        <v>773288</v>
      </c>
      <c r="S11317">
        <v>7.0000000000000007E-2</v>
      </c>
      <c r="T11317">
        <v>4.218</v>
      </c>
      <c r="U11317">
        <v>21.259</v>
      </c>
      <c r="V11317">
        <v>8670</v>
      </c>
      <c r="W11317">
        <f t="shared" si="461"/>
        <v>34</v>
      </c>
      <c r="X11317">
        <f t="shared" si="462"/>
        <v>2732.9742600000004</v>
      </c>
      <c r="Y11317">
        <f t="shared" si="463"/>
        <v>60.896400000000007</v>
      </c>
    </row>
    <row r="11318" spans="1:25" x14ac:dyDescent="0.2">
      <c r="A11318" t="s">
        <v>10574</v>
      </c>
      <c r="B11318" t="s">
        <v>24</v>
      </c>
      <c r="C11318">
        <v>7</v>
      </c>
      <c r="D11318">
        <v>14</v>
      </c>
      <c r="E11318" t="s">
        <v>10654</v>
      </c>
      <c r="F11318">
        <v>295.21600000000001</v>
      </c>
      <c r="G11318">
        <v>97.289000000000001</v>
      </c>
      <c r="H11318">
        <v>43.262</v>
      </c>
      <c r="I11318">
        <v>28721.269</v>
      </c>
      <c r="J11318">
        <v>11713289</v>
      </c>
      <c r="K11318">
        <v>52.52</v>
      </c>
      <c r="L11318">
        <v>37.279000000000003</v>
      </c>
      <c r="M11318">
        <v>15504.683999999999</v>
      </c>
      <c r="N11318">
        <v>6323218</v>
      </c>
      <c r="O11318">
        <v>4.0789999999999997</v>
      </c>
      <c r="P11318">
        <v>13.67</v>
      </c>
      <c r="Q11318">
        <v>1204.3240000000001</v>
      </c>
      <c r="R11318">
        <v>491155</v>
      </c>
      <c r="S11318">
        <v>3.4000000000000002E-2</v>
      </c>
      <c r="T11318">
        <v>2.9390000000000001</v>
      </c>
      <c r="U11318">
        <v>10.004</v>
      </c>
      <c r="V11318">
        <v>4080</v>
      </c>
      <c r="W11318">
        <f t="shared" si="461"/>
        <v>16</v>
      </c>
      <c r="X11318">
        <f t="shared" si="462"/>
        <v>1446.2318400000001</v>
      </c>
      <c r="Y11318">
        <f t="shared" si="463"/>
        <v>27.416400000000003</v>
      </c>
    </row>
    <row r="11319" spans="1:25" x14ac:dyDescent="0.2">
      <c r="A11319" t="s">
        <v>10574</v>
      </c>
      <c r="B11319" t="s">
        <v>24</v>
      </c>
      <c r="C11319">
        <v>7</v>
      </c>
      <c r="D11319">
        <v>15</v>
      </c>
      <c r="E11319" t="s">
        <v>10655</v>
      </c>
      <c r="F11319">
        <v>136.00200000000001</v>
      </c>
      <c r="G11319">
        <v>126.145</v>
      </c>
      <c r="H11319">
        <v>56.795000000000002</v>
      </c>
      <c r="I11319">
        <v>17155.849999999999</v>
      </c>
      <c r="J11319">
        <v>6996607</v>
      </c>
      <c r="K11319">
        <v>5.5439999999999996</v>
      </c>
      <c r="L11319">
        <v>2.68</v>
      </c>
      <c r="M11319">
        <v>753.95600000000002</v>
      </c>
      <c r="N11319">
        <v>307483</v>
      </c>
      <c r="O11319">
        <v>2.202</v>
      </c>
      <c r="P11319">
        <v>7.4210000000000003</v>
      </c>
      <c r="Q11319">
        <v>299.50700000000001</v>
      </c>
      <c r="R11319">
        <v>122147</v>
      </c>
      <c r="S11319">
        <v>8.9999999999999993E-3</v>
      </c>
      <c r="T11319">
        <v>1.5309999999999999</v>
      </c>
      <c r="U11319">
        <v>1.2509999999999999</v>
      </c>
      <c r="V11319">
        <v>510</v>
      </c>
      <c r="W11319">
        <f t="shared" ref="W11319:W11375" si="464">V11319/255</f>
        <v>2</v>
      </c>
      <c r="X11319">
        <f t="shared" si="462"/>
        <v>0</v>
      </c>
      <c r="Y11319">
        <f t="shared" si="463"/>
        <v>1.3764000000000001</v>
      </c>
    </row>
    <row r="11320" spans="1:25" x14ac:dyDescent="0.2">
      <c r="A11320" t="s">
        <v>10574</v>
      </c>
      <c r="B11320" t="s">
        <v>24</v>
      </c>
      <c r="C11320">
        <v>7</v>
      </c>
      <c r="D11320">
        <v>16</v>
      </c>
      <c r="E11320" t="s">
        <v>10656</v>
      </c>
      <c r="F11320">
        <v>44.524000000000001</v>
      </c>
      <c r="G11320">
        <v>50.197000000000003</v>
      </c>
      <c r="H11320">
        <v>37.79</v>
      </c>
      <c r="I11320">
        <v>2234.9639999999999</v>
      </c>
      <c r="J11320">
        <v>911477</v>
      </c>
      <c r="K11320">
        <v>8.6349999999999998</v>
      </c>
      <c r="L11320">
        <v>15.74</v>
      </c>
      <c r="M11320">
        <v>384.44299999999998</v>
      </c>
      <c r="N11320">
        <v>156786</v>
      </c>
      <c r="O11320">
        <v>1.157</v>
      </c>
      <c r="P11320">
        <v>0.91500000000000004</v>
      </c>
      <c r="Q11320">
        <v>51.497</v>
      </c>
      <c r="R11320">
        <v>21002</v>
      </c>
      <c r="S11320">
        <v>0</v>
      </c>
      <c r="T11320">
        <v>0</v>
      </c>
      <c r="U11320">
        <v>0</v>
      </c>
      <c r="V11320">
        <v>0</v>
      </c>
      <c r="W11320">
        <f t="shared" si="464"/>
        <v>0</v>
      </c>
      <c r="X11320">
        <f t="shared" si="462"/>
        <v>0</v>
      </c>
      <c r="Y11320">
        <f t="shared" si="463"/>
        <v>0</v>
      </c>
    </row>
    <row r="11321" spans="1:25" x14ac:dyDescent="0.2">
      <c r="A11321" t="s">
        <v>10574</v>
      </c>
      <c r="B11321" t="s">
        <v>24</v>
      </c>
      <c r="C11321">
        <v>7</v>
      </c>
      <c r="D11321">
        <v>17</v>
      </c>
      <c r="E11321" t="s">
        <v>2542</v>
      </c>
      <c r="F11321">
        <v>264.96600000000001</v>
      </c>
      <c r="G11321">
        <v>98.072999999999993</v>
      </c>
      <c r="H11321">
        <v>45.686999999999998</v>
      </c>
      <c r="I11321">
        <v>25985.987000000001</v>
      </c>
      <c r="J11321">
        <v>10597769</v>
      </c>
      <c r="K11321">
        <v>36.795999999999999</v>
      </c>
      <c r="L11321">
        <v>23.39</v>
      </c>
      <c r="M11321">
        <v>9749.7389999999996</v>
      </c>
      <c r="N11321">
        <v>3976200</v>
      </c>
      <c r="O11321">
        <v>2.052</v>
      </c>
      <c r="P11321">
        <v>6.1909999999999998</v>
      </c>
      <c r="Q11321">
        <v>543.72900000000004</v>
      </c>
      <c r="R11321">
        <v>221747</v>
      </c>
      <c r="S11321">
        <v>8.9999999999999993E-3</v>
      </c>
      <c r="T11321">
        <v>1.5509999999999999</v>
      </c>
      <c r="U11321">
        <v>2.5009999999999999</v>
      </c>
      <c r="V11321">
        <v>1020</v>
      </c>
      <c r="W11321">
        <f t="shared" si="464"/>
        <v>4</v>
      </c>
      <c r="X11321">
        <f t="shared" si="462"/>
        <v>217.52514000000014</v>
      </c>
      <c r="Y11321">
        <f t="shared" si="463"/>
        <v>5.0964000000000009</v>
      </c>
    </row>
    <row r="11322" spans="1:25" x14ac:dyDescent="0.2">
      <c r="A11322" t="s">
        <v>10574</v>
      </c>
      <c r="B11322" t="s">
        <v>24</v>
      </c>
      <c r="C11322">
        <v>7</v>
      </c>
      <c r="D11322">
        <v>18</v>
      </c>
      <c r="E11322" t="s">
        <v>10657</v>
      </c>
      <c r="F11322">
        <v>32.874000000000002</v>
      </c>
      <c r="G11322">
        <v>68.320999999999998</v>
      </c>
      <c r="H11322">
        <v>33.177</v>
      </c>
      <c r="I11322">
        <v>2246</v>
      </c>
      <c r="J11322">
        <v>915978</v>
      </c>
      <c r="K11322">
        <v>7.3890000000000002</v>
      </c>
      <c r="L11322">
        <v>8.6609999999999996</v>
      </c>
      <c r="M11322">
        <v>242.917</v>
      </c>
      <c r="N11322">
        <v>99068</v>
      </c>
      <c r="O11322">
        <v>1.071</v>
      </c>
      <c r="P11322">
        <v>0.81799999999999995</v>
      </c>
      <c r="Q11322">
        <v>35.195999999999998</v>
      </c>
      <c r="R11322">
        <v>14354</v>
      </c>
      <c r="S11322">
        <v>0</v>
      </c>
      <c r="T11322">
        <v>0</v>
      </c>
      <c r="U11322">
        <v>0</v>
      </c>
      <c r="V11322">
        <v>0</v>
      </c>
      <c r="W11322">
        <f t="shared" si="464"/>
        <v>0</v>
      </c>
      <c r="X11322">
        <f t="shared" si="462"/>
        <v>0</v>
      </c>
      <c r="Y11322">
        <f t="shared" si="463"/>
        <v>0</v>
      </c>
    </row>
    <row r="11323" spans="1:25" x14ac:dyDescent="0.2">
      <c r="A11323" t="s">
        <v>10574</v>
      </c>
      <c r="B11323" t="s">
        <v>24</v>
      </c>
      <c r="C11323">
        <v>7</v>
      </c>
      <c r="D11323">
        <v>19</v>
      </c>
      <c r="E11323" t="s">
        <v>8611</v>
      </c>
      <c r="F11323">
        <v>296.31700000000001</v>
      </c>
      <c r="G11323">
        <v>121.523</v>
      </c>
      <c r="H11323">
        <v>48.686999999999998</v>
      </c>
      <c r="I11323">
        <v>36009.442999999999</v>
      </c>
      <c r="J11323">
        <v>14685598</v>
      </c>
      <c r="K11323">
        <v>17.605</v>
      </c>
      <c r="L11323">
        <v>8.7750000000000004</v>
      </c>
      <c r="M11323">
        <v>5216.7160000000003</v>
      </c>
      <c r="N11323">
        <v>2127514</v>
      </c>
      <c r="O11323">
        <v>4.9850000000000003</v>
      </c>
      <c r="P11323">
        <v>13.507</v>
      </c>
      <c r="Q11323">
        <v>1477.0309999999999</v>
      </c>
      <c r="R11323">
        <v>602372</v>
      </c>
      <c r="S11323">
        <v>5.5E-2</v>
      </c>
      <c r="T11323">
        <v>3.74</v>
      </c>
      <c r="U11323">
        <v>16.257000000000001</v>
      </c>
      <c r="V11323">
        <v>6630</v>
      </c>
      <c r="W11323">
        <f t="shared" si="464"/>
        <v>26</v>
      </c>
      <c r="X11323">
        <f t="shared" si="462"/>
        <v>1953.46686</v>
      </c>
      <c r="Y11323">
        <f t="shared" si="463"/>
        <v>46.016399999999997</v>
      </c>
    </row>
    <row r="11324" spans="1:25" x14ac:dyDescent="0.2">
      <c r="A11324" t="s">
        <v>10574</v>
      </c>
      <c r="B11324" t="s">
        <v>24</v>
      </c>
      <c r="C11324">
        <v>7</v>
      </c>
      <c r="D11324">
        <v>20</v>
      </c>
      <c r="E11324" t="s">
        <v>10658</v>
      </c>
      <c r="F11324">
        <v>305.18599999999998</v>
      </c>
      <c r="G11324">
        <v>115.907</v>
      </c>
      <c r="H11324">
        <v>47.808</v>
      </c>
      <c r="I11324">
        <v>35373.298000000003</v>
      </c>
      <c r="J11324">
        <v>14426161</v>
      </c>
      <c r="K11324">
        <v>17.178999999999998</v>
      </c>
      <c r="L11324">
        <v>8.3190000000000008</v>
      </c>
      <c r="M11324">
        <v>5242.8599999999997</v>
      </c>
      <c r="N11324">
        <v>2138176</v>
      </c>
      <c r="O11324">
        <v>3.206</v>
      </c>
      <c r="P11324">
        <v>9.9260000000000002</v>
      </c>
      <c r="Q11324">
        <v>978.524</v>
      </c>
      <c r="R11324">
        <v>399068</v>
      </c>
      <c r="S11324">
        <v>2.9000000000000001E-2</v>
      </c>
      <c r="T11324">
        <v>2.7040000000000002</v>
      </c>
      <c r="U11324">
        <v>8.7539999999999996</v>
      </c>
      <c r="V11324">
        <v>3570</v>
      </c>
      <c r="W11324">
        <f t="shared" si="464"/>
        <v>14</v>
      </c>
      <c r="X11324">
        <f t="shared" si="462"/>
        <v>1026.2438400000001</v>
      </c>
      <c r="Y11324">
        <f t="shared" si="463"/>
        <v>23.696400000000001</v>
      </c>
    </row>
    <row r="11325" spans="1:25" x14ac:dyDescent="0.2">
      <c r="A11325" t="s">
        <v>10574</v>
      </c>
      <c r="B11325" t="s">
        <v>24</v>
      </c>
      <c r="C11325">
        <v>7</v>
      </c>
      <c r="D11325">
        <v>21</v>
      </c>
      <c r="E11325" t="s">
        <v>10659</v>
      </c>
      <c r="F11325">
        <v>37.19</v>
      </c>
      <c r="G11325">
        <v>40.207000000000001</v>
      </c>
      <c r="H11325">
        <v>24.241</v>
      </c>
      <c r="I11325">
        <v>1495.279</v>
      </c>
      <c r="J11325">
        <v>609814</v>
      </c>
      <c r="K11325">
        <v>4.4980000000000002</v>
      </c>
      <c r="L11325">
        <v>2.9809999999999999</v>
      </c>
      <c r="M11325">
        <v>167.28899999999999</v>
      </c>
      <c r="N11325">
        <v>68225</v>
      </c>
      <c r="O11325">
        <v>1.1879999999999999</v>
      </c>
      <c r="P11325">
        <v>0.90500000000000003</v>
      </c>
      <c r="Q11325">
        <v>44.173000000000002</v>
      </c>
      <c r="R11325">
        <v>18015</v>
      </c>
      <c r="S11325">
        <v>0</v>
      </c>
      <c r="T11325">
        <v>0</v>
      </c>
      <c r="U11325">
        <v>0</v>
      </c>
      <c r="V11325">
        <v>0</v>
      </c>
      <c r="W11325">
        <f t="shared" si="464"/>
        <v>0</v>
      </c>
      <c r="X11325">
        <f t="shared" si="462"/>
        <v>0</v>
      </c>
      <c r="Y11325">
        <f t="shared" si="463"/>
        <v>0</v>
      </c>
    </row>
    <row r="11326" spans="1:25" x14ac:dyDescent="0.2">
      <c r="A11326" t="s">
        <v>10574</v>
      </c>
      <c r="B11326" t="s">
        <v>24</v>
      </c>
      <c r="C11326">
        <v>7</v>
      </c>
      <c r="D11326">
        <v>22</v>
      </c>
      <c r="E11326" t="s">
        <v>10660</v>
      </c>
      <c r="F11326">
        <v>261.24099999999999</v>
      </c>
      <c r="G11326">
        <v>101.04300000000001</v>
      </c>
      <c r="H11326">
        <v>51.808</v>
      </c>
      <c r="I11326">
        <v>26396.637999999999</v>
      </c>
      <c r="J11326">
        <v>10765243</v>
      </c>
      <c r="K11326">
        <v>7.7560000000000002</v>
      </c>
      <c r="L11326">
        <v>5.2610000000000001</v>
      </c>
      <c r="M11326">
        <v>2026.1320000000001</v>
      </c>
      <c r="N11326">
        <v>826310</v>
      </c>
      <c r="O11326">
        <v>1.796</v>
      </c>
      <c r="P11326">
        <v>2.0449999999999999</v>
      </c>
      <c r="Q11326">
        <v>469.30500000000001</v>
      </c>
      <c r="R11326">
        <v>191395</v>
      </c>
      <c r="S11326">
        <v>2E-3</v>
      </c>
      <c r="T11326">
        <v>0.78100000000000003</v>
      </c>
      <c r="U11326">
        <v>0.625</v>
      </c>
      <c r="V11326">
        <v>255</v>
      </c>
      <c r="W11326">
        <f t="shared" si="464"/>
        <v>1</v>
      </c>
      <c r="X11326">
        <f t="shared" si="462"/>
        <v>79.096500000000063</v>
      </c>
      <c r="Y11326">
        <f t="shared" si="463"/>
        <v>0</v>
      </c>
    </row>
    <row r="11327" spans="1:25" x14ac:dyDescent="0.2">
      <c r="A11327" t="s">
        <v>10574</v>
      </c>
      <c r="B11327" t="s">
        <v>24</v>
      </c>
      <c r="C11327">
        <v>7</v>
      </c>
      <c r="D11327">
        <v>24</v>
      </c>
      <c r="E11327" t="s">
        <v>10661</v>
      </c>
      <c r="F11327">
        <v>169.59899999999999</v>
      </c>
      <c r="G11327">
        <v>81.608999999999995</v>
      </c>
      <c r="H11327">
        <v>39.588999999999999</v>
      </c>
      <c r="I11327">
        <v>13840.846</v>
      </c>
      <c r="J11327">
        <v>5644661</v>
      </c>
      <c r="K11327">
        <v>4.7489999999999997</v>
      </c>
      <c r="L11327">
        <v>2.6379999999999999</v>
      </c>
      <c r="M11327">
        <v>805.399</v>
      </c>
      <c r="N11327">
        <v>328463</v>
      </c>
      <c r="O11327">
        <v>1.4410000000000001</v>
      </c>
      <c r="P11327">
        <v>1.248</v>
      </c>
      <c r="Q11327">
        <v>244.33699999999999</v>
      </c>
      <c r="R11327">
        <v>99647</v>
      </c>
      <c r="S11327">
        <v>0</v>
      </c>
      <c r="T11327">
        <v>0</v>
      </c>
      <c r="U11327">
        <v>0</v>
      </c>
      <c r="V11327">
        <v>0</v>
      </c>
      <c r="W11327">
        <f t="shared" si="464"/>
        <v>0</v>
      </c>
      <c r="X11327">
        <f t="shared" si="462"/>
        <v>0</v>
      </c>
      <c r="Y11327">
        <f t="shared" si="463"/>
        <v>0</v>
      </c>
    </row>
    <row r="11328" spans="1:25" x14ac:dyDescent="0.2">
      <c r="A11328" t="s">
        <v>10574</v>
      </c>
      <c r="B11328" t="s">
        <v>24</v>
      </c>
      <c r="C11328">
        <v>8</v>
      </c>
      <c r="D11328">
        <v>1</v>
      </c>
      <c r="E11328" t="s">
        <v>1766</v>
      </c>
      <c r="F11328">
        <v>85.094999999999999</v>
      </c>
      <c r="G11328">
        <v>103.294</v>
      </c>
      <c r="H11328">
        <v>47.389000000000003</v>
      </c>
      <c r="I11328">
        <v>8789.8209999999999</v>
      </c>
      <c r="J11328">
        <v>3584720</v>
      </c>
      <c r="K11328">
        <v>11.028</v>
      </c>
      <c r="L11328">
        <v>5.4349999999999996</v>
      </c>
      <c r="M11328">
        <v>938.471</v>
      </c>
      <c r="N11328">
        <v>382733</v>
      </c>
      <c r="O11328">
        <v>2.4169999999999998</v>
      </c>
      <c r="P11328">
        <v>1.54</v>
      </c>
      <c r="Q11328">
        <v>205.69800000000001</v>
      </c>
      <c r="R11328">
        <v>83889</v>
      </c>
      <c r="S11328">
        <v>0</v>
      </c>
      <c r="T11328">
        <v>0</v>
      </c>
      <c r="U11328">
        <v>0</v>
      </c>
      <c r="V11328">
        <v>0</v>
      </c>
      <c r="W11328">
        <f t="shared" si="464"/>
        <v>0</v>
      </c>
      <c r="X11328">
        <f t="shared" si="462"/>
        <v>0</v>
      </c>
      <c r="Y11328">
        <f t="shared" si="463"/>
        <v>0</v>
      </c>
    </row>
    <row r="11329" spans="1:25" x14ac:dyDescent="0.2">
      <c r="A11329" t="s">
        <v>10574</v>
      </c>
      <c r="B11329" t="s">
        <v>24</v>
      </c>
      <c r="C11329">
        <v>8</v>
      </c>
      <c r="D11329">
        <v>2</v>
      </c>
      <c r="E11329" t="s">
        <v>2091</v>
      </c>
      <c r="F11329">
        <v>196.51300000000001</v>
      </c>
      <c r="G11329">
        <v>110.241</v>
      </c>
      <c r="H11329">
        <v>53.045000000000002</v>
      </c>
      <c r="I11329">
        <v>21663.671999999999</v>
      </c>
      <c r="J11329">
        <v>8835015</v>
      </c>
      <c r="K11329">
        <v>9.0129999999999999</v>
      </c>
      <c r="L11329">
        <v>4.9329999999999998</v>
      </c>
      <c r="M11329">
        <v>1771.212</v>
      </c>
      <c r="N11329">
        <v>722347</v>
      </c>
      <c r="O11329">
        <v>1.8080000000000001</v>
      </c>
      <c r="P11329">
        <v>1.1910000000000001</v>
      </c>
      <c r="Q11329">
        <v>355.25400000000002</v>
      </c>
      <c r="R11329">
        <v>144882</v>
      </c>
      <c r="S11329">
        <v>0</v>
      </c>
      <c r="T11329">
        <v>0</v>
      </c>
      <c r="U11329">
        <v>0</v>
      </c>
      <c r="V11329">
        <v>0</v>
      </c>
      <c r="W11329">
        <f t="shared" si="464"/>
        <v>0</v>
      </c>
      <c r="X11329">
        <f t="shared" si="462"/>
        <v>0</v>
      </c>
      <c r="Y11329">
        <f t="shared" si="463"/>
        <v>0</v>
      </c>
    </row>
    <row r="11330" spans="1:25" x14ac:dyDescent="0.2">
      <c r="A11330" t="s">
        <v>10574</v>
      </c>
      <c r="B11330" t="s">
        <v>24</v>
      </c>
      <c r="C11330">
        <v>8</v>
      </c>
      <c r="D11330">
        <v>3</v>
      </c>
      <c r="E11330" t="s">
        <v>4373</v>
      </c>
      <c r="F11330">
        <v>277.06900000000002</v>
      </c>
      <c r="G11330">
        <v>108.011</v>
      </c>
      <c r="H11330">
        <v>38.734999999999999</v>
      </c>
      <c r="I11330">
        <v>29926.466</v>
      </c>
      <c r="J11330">
        <v>12204800</v>
      </c>
      <c r="K11330">
        <v>45.753</v>
      </c>
      <c r="L11330">
        <v>17.539000000000001</v>
      </c>
      <c r="M11330">
        <v>12676.645</v>
      </c>
      <c r="N11330">
        <v>5169869</v>
      </c>
      <c r="O11330">
        <v>3.7250000000000001</v>
      </c>
      <c r="P11330">
        <v>10.922000000000001</v>
      </c>
      <c r="Q11330">
        <v>1032.1130000000001</v>
      </c>
      <c r="R11330">
        <v>420923</v>
      </c>
      <c r="S11330">
        <v>2.7E-2</v>
      </c>
      <c r="T11330">
        <v>2.6280000000000001</v>
      </c>
      <c r="U11330">
        <v>7.5030000000000001</v>
      </c>
      <c r="V11330">
        <v>3060</v>
      </c>
      <c r="W11330">
        <f t="shared" si="464"/>
        <v>12</v>
      </c>
      <c r="X11330">
        <f t="shared" si="462"/>
        <v>1125.9193800000003</v>
      </c>
      <c r="Y11330">
        <f t="shared" si="463"/>
        <v>19.976400000000002</v>
      </c>
    </row>
    <row r="11331" spans="1:25" x14ac:dyDescent="0.2">
      <c r="A11331" t="s">
        <v>10574</v>
      </c>
      <c r="B11331" t="s">
        <v>24</v>
      </c>
      <c r="C11331">
        <v>8</v>
      </c>
      <c r="D11331">
        <v>4</v>
      </c>
      <c r="E11331" t="s">
        <v>10662</v>
      </c>
      <c r="F11331">
        <v>157.25800000000001</v>
      </c>
      <c r="G11331">
        <v>112.39100000000001</v>
      </c>
      <c r="H11331">
        <v>49.012999999999998</v>
      </c>
      <c r="I11331">
        <v>17674.446</v>
      </c>
      <c r="J11331">
        <v>7208104</v>
      </c>
      <c r="K11331">
        <v>11.692</v>
      </c>
      <c r="L11331">
        <v>6.5910000000000002</v>
      </c>
      <c r="M11331">
        <v>1838.616</v>
      </c>
      <c r="N11331">
        <v>749836</v>
      </c>
      <c r="O11331">
        <v>2.5099999999999998</v>
      </c>
      <c r="P11331">
        <v>1.883</v>
      </c>
      <c r="Q11331">
        <v>394.702</v>
      </c>
      <c r="R11331">
        <v>160970</v>
      </c>
      <c r="S11331">
        <v>4.0000000000000001E-3</v>
      </c>
      <c r="T11331">
        <v>1.0069999999999999</v>
      </c>
      <c r="U11331">
        <v>0.625</v>
      </c>
      <c r="V11331">
        <v>255</v>
      </c>
      <c r="W11331">
        <f t="shared" si="464"/>
        <v>1</v>
      </c>
      <c r="X11331">
        <f t="shared" si="462"/>
        <v>0</v>
      </c>
      <c r="Y11331">
        <f t="shared" si="463"/>
        <v>0</v>
      </c>
    </row>
    <row r="11332" spans="1:25" x14ac:dyDescent="0.2">
      <c r="A11332" t="s">
        <v>10574</v>
      </c>
      <c r="B11332" t="s">
        <v>24</v>
      </c>
      <c r="C11332">
        <v>8</v>
      </c>
      <c r="D11332">
        <v>5</v>
      </c>
      <c r="E11332" t="s">
        <v>10663</v>
      </c>
      <c r="F11332">
        <v>318.221</v>
      </c>
      <c r="G11332">
        <v>101.36499999999999</v>
      </c>
      <c r="H11332">
        <v>39.539000000000001</v>
      </c>
      <c r="I11332">
        <v>32256.460999999999</v>
      </c>
      <c r="J11332">
        <v>13155033</v>
      </c>
      <c r="K11332">
        <v>42.317</v>
      </c>
      <c r="L11332">
        <v>19.571999999999999</v>
      </c>
      <c r="M11332">
        <v>13466.231</v>
      </c>
      <c r="N11332">
        <v>5491883</v>
      </c>
      <c r="O11332">
        <v>4.6029999999999998</v>
      </c>
      <c r="P11332">
        <v>11.558999999999999</v>
      </c>
      <c r="Q11332">
        <v>1464.6379999999999</v>
      </c>
      <c r="R11332">
        <v>597318</v>
      </c>
      <c r="S11332">
        <v>4.4999999999999998E-2</v>
      </c>
      <c r="T11332">
        <v>3.3940000000000001</v>
      </c>
      <c r="U11332">
        <v>14.381</v>
      </c>
      <c r="V11332">
        <v>5865</v>
      </c>
      <c r="W11332">
        <f t="shared" si="464"/>
        <v>23</v>
      </c>
      <c r="X11332">
        <f t="shared" si="462"/>
        <v>1930.41588</v>
      </c>
      <c r="Y11332">
        <f t="shared" si="463"/>
        <v>40.436399999999999</v>
      </c>
    </row>
    <row r="11333" spans="1:25" x14ac:dyDescent="0.2">
      <c r="A11333" t="s">
        <v>10574</v>
      </c>
      <c r="B11333" t="s">
        <v>24</v>
      </c>
      <c r="C11333">
        <v>8</v>
      </c>
      <c r="D11333">
        <v>6</v>
      </c>
      <c r="E11333" t="s">
        <v>10664</v>
      </c>
      <c r="F11333">
        <v>247.524</v>
      </c>
      <c r="G11333">
        <v>106.898</v>
      </c>
      <c r="H11333">
        <v>47.860999999999997</v>
      </c>
      <c r="I11333">
        <v>26459.934000000001</v>
      </c>
      <c r="J11333">
        <v>10791057</v>
      </c>
      <c r="K11333">
        <v>8.484</v>
      </c>
      <c r="L11333">
        <v>4.7469999999999999</v>
      </c>
      <c r="M11333">
        <v>2100.107</v>
      </c>
      <c r="N11333">
        <v>856479</v>
      </c>
      <c r="O11333">
        <v>1.8340000000000001</v>
      </c>
      <c r="P11333">
        <v>1.968</v>
      </c>
      <c r="Q11333">
        <v>453.84500000000003</v>
      </c>
      <c r="R11333">
        <v>185090</v>
      </c>
      <c r="S11333">
        <v>3.0000000000000001E-3</v>
      </c>
      <c r="T11333">
        <v>0.80300000000000005</v>
      </c>
      <c r="U11333">
        <v>0.625</v>
      </c>
      <c r="V11333">
        <v>255</v>
      </c>
      <c r="W11333">
        <f t="shared" si="464"/>
        <v>1</v>
      </c>
      <c r="X11333">
        <f t="shared" si="462"/>
        <v>50.340900000000104</v>
      </c>
      <c r="Y11333">
        <f t="shared" si="463"/>
        <v>0</v>
      </c>
    </row>
    <row r="11334" spans="1:25" x14ac:dyDescent="0.2">
      <c r="A11334" t="s">
        <v>10574</v>
      </c>
      <c r="B11334" t="s">
        <v>24</v>
      </c>
      <c r="C11334">
        <v>8</v>
      </c>
      <c r="D11334">
        <v>7</v>
      </c>
      <c r="E11334" t="s">
        <v>5197</v>
      </c>
      <c r="F11334">
        <v>253.012</v>
      </c>
      <c r="G11334">
        <v>96.713999999999999</v>
      </c>
      <c r="H11334">
        <v>53.776000000000003</v>
      </c>
      <c r="I11334">
        <v>24469.717000000001</v>
      </c>
      <c r="J11334">
        <v>9979394</v>
      </c>
      <c r="K11334">
        <v>38.868000000000002</v>
      </c>
      <c r="L11334">
        <v>16.869</v>
      </c>
      <c r="M11334">
        <v>9834.0889999999999</v>
      </c>
      <c r="N11334">
        <v>4010600</v>
      </c>
      <c r="O11334">
        <v>5.0629999999999997</v>
      </c>
      <c r="P11334">
        <v>13.505000000000001</v>
      </c>
      <c r="Q11334">
        <v>1280.92</v>
      </c>
      <c r="R11334">
        <v>522393</v>
      </c>
      <c r="S11334">
        <v>3.6999999999999998E-2</v>
      </c>
      <c r="T11334">
        <v>3.0739999999999998</v>
      </c>
      <c r="U11334">
        <v>9.3789999999999996</v>
      </c>
      <c r="V11334">
        <v>3825</v>
      </c>
      <c r="W11334">
        <f t="shared" si="464"/>
        <v>15</v>
      </c>
      <c r="X11334">
        <f t="shared" si="462"/>
        <v>1588.7004000000002</v>
      </c>
      <c r="Y11334">
        <f t="shared" si="463"/>
        <v>25.5564</v>
      </c>
    </row>
    <row r="11335" spans="1:25" x14ac:dyDescent="0.2">
      <c r="A11335" t="s">
        <v>10574</v>
      </c>
      <c r="B11335" t="s">
        <v>24</v>
      </c>
      <c r="C11335">
        <v>8</v>
      </c>
      <c r="D11335">
        <v>8</v>
      </c>
      <c r="E11335" t="s">
        <v>10665</v>
      </c>
      <c r="F11335">
        <v>199.13900000000001</v>
      </c>
      <c r="G11335">
        <v>118.366</v>
      </c>
      <c r="H11335">
        <v>49.691000000000003</v>
      </c>
      <c r="I11335">
        <v>23571.312000000002</v>
      </c>
      <c r="J11335">
        <v>9613001</v>
      </c>
      <c r="K11335">
        <v>24.16</v>
      </c>
      <c r="L11335">
        <v>15.125999999999999</v>
      </c>
      <c r="M11335">
        <v>4811.1099999999997</v>
      </c>
      <c r="N11335">
        <v>1962097</v>
      </c>
      <c r="O11335">
        <v>2.6360000000000001</v>
      </c>
      <c r="P11335">
        <v>5.6050000000000004</v>
      </c>
      <c r="Q11335">
        <v>524.971</v>
      </c>
      <c r="R11335">
        <v>214097</v>
      </c>
      <c r="S11335">
        <v>8.9999999999999993E-3</v>
      </c>
      <c r="T11335">
        <v>1.55</v>
      </c>
      <c r="U11335">
        <v>1.8759999999999999</v>
      </c>
      <c r="V11335">
        <v>765</v>
      </c>
      <c r="W11335">
        <f t="shared" si="464"/>
        <v>3</v>
      </c>
      <c r="X11335">
        <f t="shared" si="462"/>
        <v>182.63526000000007</v>
      </c>
      <c r="Y11335">
        <f t="shared" si="463"/>
        <v>3.2364000000000002</v>
      </c>
    </row>
    <row r="11336" spans="1:25" x14ac:dyDescent="0.2">
      <c r="A11336" t="s">
        <v>10574</v>
      </c>
      <c r="B11336" t="s">
        <v>24</v>
      </c>
      <c r="C11336">
        <v>8</v>
      </c>
      <c r="D11336">
        <v>12</v>
      </c>
      <c r="E11336" t="s">
        <v>10666</v>
      </c>
      <c r="F11336">
        <v>345.67200000000003</v>
      </c>
      <c r="G11336">
        <v>102.482</v>
      </c>
      <c r="H11336">
        <v>38.886000000000003</v>
      </c>
      <c r="I11336">
        <v>35425.233999999997</v>
      </c>
      <c r="J11336">
        <v>14447342</v>
      </c>
      <c r="K11336">
        <v>67.042000000000002</v>
      </c>
      <c r="L11336">
        <v>27.661000000000001</v>
      </c>
      <c r="M11336">
        <v>23174.467000000001</v>
      </c>
      <c r="N11336">
        <v>9451157</v>
      </c>
      <c r="O11336">
        <v>5.5970000000000004</v>
      </c>
      <c r="P11336">
        <v>15.055999999999999</v>
      </c>
      <c r="Q11336">
        <v>1934.6130000000001</v>
      </c>
      <c r="R11336">
        <v>788986</v>
      </c>
      <c r="S11336">
        <v>7.0999999999999994E-2</v>
      </c>
      <c r="T11336">
        <v>4.2409999999999997</v>
      </c>
      <c r="U11336">
        <v>24.385000000000002</v>
      </c>
      <c r="V11336">
        <v>9945</v>
      </c>
      <c r="W11336">
        <f t="shared" si="464"/>
        <v>39</v>
      </c>
      <c r="X11336">
        <f t="shared" si="462"/>
        <v>2804.5693800000004</v>
      </c>
      <c r="Y11336">
        <f t="shared" si="463"/>
        <v>70.196400000000011</v>
      </c>
    </row>
    <row r="11337" spans="1:25" x14ac:dyDescent="0.2">
      <c r="A11337" t="s">
        <v>10574</v>
      </c>
      <c r="B11337" t="s">
        <v>24</v>
      </c>
      <c r="C11337">
        <v>8</v>
      </c>
      <c r="D11337">
        <v>14</v>
      </c>
      <c r="E11337" t="s">
        <v>7702</v>
      </c>
      <c r="F11337">
        <v>256.28300000000002</v>
      </c>
      <c r="G11337">
        <v>117.17</v>
      </c>
      <c r="H11337">
        <v>44.603000000000002</v>
      </c>
      <c r="I11337">
        <v>30028.636999999999</v>
      </c>
      <c r="J11337">
        <v>12246468</v>
      </c>
      <c r="K11337">
        <v>43.271999999999998</v>
      </c>
      <c r="L11337">
        <v>17.831</v>
      </c>
      <c r="M11337">
        <v>11089.93</v>
      </c>
      <c r="N11337">
        <v>4522765</v>
      </c>
      <c r="O11337">
        <v>4.008</v>
      </c>
      <c r="P11337">
        <v>11.792999999999999</v>
      </c>
      <c r="Q11337">
        <v>1027.1849999999999</v>
      </c>
      <c r="R11337">
        <v>418913</v>
      </c>
      <c r="S11337">
        <v>3.4000000000000002E-2</v>
      </c>
      <c r="T11337">
        <v>2.9510000000000001</v>
      </c>
      <c r="U11337">
        <v>8.7539999999999996</v>
      </c>
      <c r="V11337">
        <v>3570</v>
      </c>
      <c r="W11337">
        <f t="shared" si="464"/>
        <v>14</v>
      </c>
      <c r="X11337">
        <f t="shared" si="462"/>
        <v>1116.7533000000001</v>
      </c>
      <c r="Y11337">
        <f t="shared" si="463"/>
        <v>23.696400000000001</v>
      </c>
    </row>
    <row r="11338" spans="1:25" x14ac:dyDescent="0.2">
      <c r="A11338" t="s">
        <v>10574</v>
      </c>
      <c r="B11338" t="s">
        <v>24</v>
      </c>
      <c r="C11338">
        <v>8</v>
      </c>
      <c r="D11338">
        <v>15</v>
      </c>
      <c r="E11338" t="s">
        <v>10667</v>
      </c>
      <c r="F11338">
        <v>292.27100000000002</v>
      </c>
      <c r="G11338">
        <v>98.917000000000002</v>
      </c>
      <c r="H11338">
        <v>44.930999999999997</v>
      </c>
      <c r="I11338">
        <v>28910.647000000001</v>
      </c>
      <c r="J11338">
        <v>11790522</v>
      </c>
      <c r="K11338">
        <v>7.867</v>
      </c>
      <c r="L11338">
        <v>4.6980000000000004</v>
      </c>
      <c r="M11338">
        <v>2299.2310000000002</v>
      </c>
      <c r="N11338">
        <v>937687</v>
      </c>
      <c r="O11338">
        <v>1.6180000000000001</v>
      </c>
      <c r="P11338">
        <v>1.1970000000000001</v>
      </c>
      <c r="Q11338">
        <v>472.875</v>
      </c>
      <c r="R11338">
        <v>192851</v>
      </c>
      <c r="S11338">
        <v>0</v>
      </c>
      <c r="T11338">
        <v>0</v>
      </c>
      <c r="U11338">
        <v>0</v>
      </c>
      <c r="V11338">
        <v>0</v>
      </c>
      <c r="W11338">
        <f t="shared" si="464"/>
        <v>0</v>
      </c>
      <c r="X11338">
        <f t="shared" si="462"/>
        <v>85.736700000000056</v>
      </c>
      <c r="Y11338">
        <f t="shared" si="463"/>
        <v>0</v>
      </c>
    </row>
    <row r="11339" spans="1:25" x14ac:dyDescent="0.2">
      <c r="A11339" t="s">
        <v>10574</v>
      </c>
      <c r="B11339" t="s">
        <v>24</v>
      </c>
      <c r="C11339">
        <v>8</v>
      </c>
      <c r="D11339">
        <v>16</v>
      </c>
      <c r="E11339" t="s">
        <v>10668</v>
      </c>
      <c r="F11339">
        <v>211.58500000000001</v>
      </c>
      <c r="G11339">
        <v>89.704999999999998</v>
      </c>
      <c r="H11339">
        <v>45.014000000000003</v>
      </c>
      <c r="I11339">
        <v>18980.201000000001</v>
      </c>
      <c r="J11339">
        <v>7740625</v>
      </c>
      <c r="K11339">
        <v>14.013</v>
      </c>
      <c r="L11339">
        <v>8.3019999999999996</v>
      </c>
      <c r="M11339">
        <v>2964.9409999999998</v>
      </c>
      <c r="N11339">
        <v>1209181</v>
      </c>
      <c r="O11339">
        <v>1.9890000000000001</v>
      </c>
      <c r="P11339">
        <v>1.3149999999999999</v>
      </c>
      <c r="Q11339">
        <v>420.84300000000002</v>
      </c>
      <c r="R11339">
        <v>171631</v>
      </c>
      <c r="S11339">
        <v>0</v>
      </c>
      <c r="T11339">
        <v>0</v>
      </c>
      <c r="U11339">
        <v>0</v>
      </c>
      <c r="V11339">
        <v>0</v>
      </c>
      <c r="W11339">
        <f t="shared" si="464"/>
        <v>0</v>
      </c>
      <c r="X11339">
        <f t="shared" si="462"/>
        <v>0</v>
      </c>
      <c r="Y11339">
        <f t="shared" si="463"/>
        <v>0</v>
      </c>
    </row>
    <row r="11340" spans="1:25" x14ac:dyDescent="0.2">
      <c r="A11340" t="s">
        <v>10574</v>
      </c>
      <c r="B11340" t="s">
        <v>24</v>
      </c>
      <c r="C11340">
        <v>8</v>
      </c>
      <c r="D11340">
        <v>17</v>
      </c>
      <c r="E11340" t="s">
        <v>10669</v>
      </c>
      <c r="F11340">
        <v>378.01400000000001</v>
      </c>
      <c r="G11340">
        <v>112.32899999999999</v>
      </c>
      <c r="H11340">
        <v>49.174999999999997</v>
      </c>
      <c r="I11340">
        <v>42461.775999999998</v>
      </c>
      <c r="J11340">
        <v>17317029</v>
      </c>
      <c r="K11340">
        <v>24.991</v>
      </c>
      <c r="L11340">
        <v>22.206</v>
      </c>
      <c r="M11340">
        <v>9446.7939999999999</v>
      </c>
      <c r="N11340">
        <v>3852651</v>
      </c>
      <c r="O11340">
        <v>4.4329999999999998</v>
      </c>
      <c r="P11340">
        <v>13.395</v>
      </c>
      <c r="Q11340">
        <v>1675.655</v>
      </c>
      <c r="R11340">
        <v>683376</v>
      </c>
      <c r="S11340">
        <v>3.5999999999999997E-2</v>
      </c>
      <c r="T11340">
        <v>3.0459999999999998</v>
      </c>
      <c r="U11340">
        <v>13.756</v>
      </c>
      <c r="V11340">
        <v>5610</v>
      </c>
      <c r="W11340">
        <f t="shared" si="464"/>
        <v>22</v>
      </c>
      <c r="X11340">
        <f t="shared" si="462"/>
        <v>2322.9075000000003</v>
      </c>
      <c r="Y11340">
        <f t="shared" si="463"/>
        <v>38.5764</v>
      </c>
    </row>
    <row r="11341" spans="1:25" x14ac:dyDescent="0.2">
      <c r="A11341" t="s">
        <v>10574</v>
      </c>
      <c r="B11341" t="s">
        <v>24</v>
      </c>
      <c r="C11341">
        <v>8</v>
      </c>
      <c r="D11341">
        <v>18</v>
      </c>
      <c r="E11341" t="s">
        <v>10670</v>
      </c>
      <c r="F11341">
        <v>340.67200000000003</v>
      </c>
      <c r="G11341">
        <v>90.512</v>
      </c>
      <c r="H11341">
        <v>41.235999999999997</v>
      </c>
      <c r="I11341">
        <v>30834.755000000001</v>
      </c>
      <c r="J11341">
        <v>12575224</v>
      </c>
      <c r="K11341">
        <v>42.84</v>
      </c>
      <c r="L11341">
        <v>27.812999999999999</v>
      </c>
      <c r="M11341">
        <v>14594.504999999999</v>
      </c>
      <c r="N11341">
        <v>5952023</v>
      </c>
      <c r="O11341">
        <v>2.3380000000000001</v>
      </c>
      <c r="P11341">
        <v>6.7750000000000004</v>
      </c>
      <c r="Q11341">
        <v>796.41</v>
      </c>
      <c r="R11341">
        <v>324797</v>
      </c>
      <c r="S11341">
        <v>6.0000000000000001E-3</v>
      </c>
      <c r="T11341">
        <v>1.1850000000000001</v>
      </c>
      <c r="U11341">
        <v>1.8759999999999999</v>
      </c>
      <c r="V11341">
        <v>765</v>
      </c>
      <c r="W11341">
        <f t="shared" si="464"/>
        <v>3</v>
      </c>
      <c r="X11341">
        <f t="shared" si="462"/>
        <v>687.51179999999999</v>
      </c>
      <c r="Y11341">
        <f t="shared" si="463"/>
        <v>3.2364000000000002</v>
      </c>
    </row>
    <row r="11342" spans="1:25" x14ac:dyDescent="0.2">
      <c r="A11342" t="s">
        <v>10574</v>
      </c>
      <c r="B11342" t="s">
        <v>24</v>
      </c>
      <c r="C11342">
        <v>8</v>
      </c>
      <c r="D11342">
        <v>19</v>
      </c>
      <c r="E11342" t="s">
        <v>8011</v>
      </c>
      <c r="F11342">
        <v>194.81100000000001</v>
      </c>
      <c r="G11342">
        <v>98.531000000000006</v>
      </c>
      <c r="H11342">
        <v>49.923999999999999</v>
      </c>
      <c r="I11342">
        <v>19194.875</v>
      </c>
      <c r="J11342">
        <v>7828175</v>
      </c>
      <c r="K11342">
        <v>11.324999999999999</v>
      </c>
      <c r="L11342">
        <v>6.0910000000000002</v>
      </c>
      <c r="M11342">
        <v>2206.145</v>
      </c>
      <c r="N11342">
        <v>899724</v>
      </c>
      <c r="O11342">
        <v>1.9550000000000001</v>
      </c>
      <c r="P11342">
        <v>1.2390000000000001</v>
      </c>
      <c r="Q11342">
        <v>380.91199999999998</v>
      </c>
      <c r="R11342">
        <v>155346</v>
      </c>
      <c r="S11342">
        <v>0</v>
      </c>
      <c r="T11342">
        <v>0</v>
      </c>
      <c r="U11342">
        <v>0</v>
      </c>
      <c r="V11342">
        <v>0</v>
      </c>
      <c r="W11342">
        <f t="shared" si="464"/>
        <v>0</v>
      </c>
      <c r="X11342">
        <f t="shared" si="462"/>
        <v>0</v>
      </c>
      <c r="Y11342">
        <f t="shared" si="463"/>
        <v>0</v>
      </c>
    </row>
    <row r="11343" spans="1:25" x14ac:dyDescent="0.2">
      <c r="A11343" t="s">
        <v>10574</v>
      </c>
      <c r="B11343" t="s">
        <v>24</v>
      </c>
      <c r="C11343">
        <v>8</v>
      </c>
      <c r="D11343">
        <v>20</v>
      </c>
      <c r="E11343" t="s">
        <v>10671</v>
      </c>
      <c r="F11343">
        <v>223.72800000000001</v>
      </c>
      <c r="G11343">
        <v>97.611999999999995</v>
      </c>
      <c r="H11343">
        <v>44.781999999999996</v>
      </c>
      <c r="I11343">
        <v>21838.441999999999</v>
      </c>
      <c r="J11343">
        <v>8906291</v>
      </c>
      <c r="K11343">
        <v>39.164999999999999</v>
      </c>
      <c r="L11343">
        <v>17.445</v>
      </c>
      <c r="M11343">
        <v>8762.2839999999997</v>
      </c>
      <c r="N11343">
        <v>3573490</v>
      </c>
      <c r="O11343">
        <v>1.895</v>
      </c>
      <c r="P11343">
        <v>1.2889999999999999</v>
      </c>
      <c r="Q11343">
        <v>424.06299999999999</v>
      </c>
      <c r="R11343">
        <v>172944</v>
      </c>
      <c r="S11343">
        <v>0</v>
      </c>
      <c r="T11343">
        <v>0</v>
      </c>
      <c r="U11343">
        <v>0</v>
      </c>
      <c r="V11343">
        <v>0</v>
      </c>
      <c r="W11343">
        <f t="shared" si="464"/>
        <v>0</v>
      </c>
      <c r="X11343">
        <f t="shared" si="462"/>
        <v>0</v>
      </c>
      <c r="Y11343">
        <f t="shared" si="463"/>
        <v>0</v>
      </c>
    </row>
    <row r="11344" spans="1:25" x14ac:dyDescent="0.2">
      <c r="A11344" t="s">
        <v>10574</v>
      </c>
      <c r="B11344" t="s">
        <v>24</v>
      </c>
      <c r="C11344">
        <v>8</v>
      </c>
      <c r="D11344">
        <v>21</v>
      </c>
      <c r="E11344" t="s">
        <v>10672</v>
      </c>
      <c r="F11344">
        <v>143.40899999999999</v>
      </c>
      <c r="G11344">
        <v>61.756999999999998</v>
      </c>
      <c r="H11344">
        <v>38.008000000000003</v>
      </c>
      <c r="I11344">
        <v>8856.56</v>
      </c>
      <c r="J11344">
        <v>3611938</v>
      </c>
      <c r="K11344">
        <v>25.454999999999998</v>
      </c>
      <c r="L11344">
        <v>10.727</v>
      </c>
      <c r="M11344">
        <v>3650.4409999999998</v>
      </c>
      <c r="N11344">
        <v>1488746</v>
      </c>
      <c r="O11344">
        <v>2</v>
      </c>
      <c r="P11344">
        <v>1.2789999999999999</v>
      </c>
      <c r="Q11344">
        <v>286.86200000000002</v>
      </c>
      <c r="R11344">
        <v>116990</v>
      </c>
      <c r="S11344">
        <v>0</v>
      </c>
      <c r="T11344">
        <v>0</v>
      </c>
      <c r="U11344">
        <v>0</v>
      </c>
      <c r="V11344">
        <v>0</v>
      </c>
      <c r="W11344">
        <f t="shared" si="464"/>
        <v>0</v>
      </c>
      <c r="X11344">
        <f t="shared" si="462"/>
        <v>0</v>
      </c>
      <c r="Y11344">
        <f t="shared" si="463"/>
        <v>0</v>
      </c>
    </row>
    <row r="11345" spans="1:25" x14ac:dyDescent="0.2">
      <c r="A11345" t="s">
        <v>10574</v>
      </c>
      <c r="B11345" t="s">
        <v>24</v>
      </c>
      <c r="C11345">
        <v>8</v>
      </c>
      <c r="D11345">
        <v>22</v>
      </c>
      <c r="E11345" t="s">
        <v>10673</v>
      </c>
      <c r="F11345">
        <v>290.87900000000002</v>
      </c>
      <c r="G11345">
        <v>90.789000000000001</v>
      </c>
      <c r="H11345">
        <v>41.433999999999997</v>
      </c>
      <c r="I11345">
        <v>26408.702000000001</v>
      </c>
      <c r="J11345">
        <v>10770163</v>
      </c>
      <c r="K11345">
        <v>6.1470000000000002</v>
      </c>
      <c r="L11345">
        <v>3.6779999999999999</v>
      </c>
      <c r="M11345">
        <v>1788.05</v>
      </c>
      <c r="N11345">
        <v>729214</v>
      </c>
      <c r="O11345">
        <v>1.4279999999999999</v>
      </c>
      <c r="P11345">
        <v>0.97799999999999998</v>
      </c>
      <c r="Q11345">
        <v>415.459</v>
      </c>
      <c r="R11345">
        <v>169435</v>
      </c>
      <c r="S11345">
        <v>0</v>
      </c>
      <c r="T11345">
        <v>0</v>
      </c>
      <c r="U11345">
        <v>0</v>
      </c>
      <c r="V11345">
        <v>0</v>
      </c>
      <c r="W11345">
        <f t="shared" si="464"/>
        <v>0</v>
      </c>
      <c r="X11345">
        <f t="shared" si="462"/>
        <v>0</v>
      </c>
      <c r="Y11345">
        <f t="shared" si="463"/>
        <v>0</v>
      </c>
    </row>
    <row r="11346" spans="1:25" x14ac:dyDescent="0.2">
      <c r="A11346" t="s">
        <v>10574</v>
      </c>
      <c r="B11346" t="s">
        <v>24</v>
      </c>
      <c r="C11346">
        <v>8</v>
      </c>
      <c r="D11346">
        <v>23</v>
      </c>
      <c r="E11346" t="s">
        <v>10674</v>
      </c>
      <c r="F11346">
        <v>298.79599999999999</v>
      </c>
      <c r="G11346">
        <v>67.933999999999997</v>
      </c>
      <c r="H11346">
        <v>33.213999999999999</v>
      </c>
      <c r="I11346">
        <v>20298.403999999999</v>
      </c>
      <c r="J11346">
        <v>8278223</v>
      </c>
      <c r="K11346">
        <v>55.627000000000002</v>
      </c>
      <c r="L11346">
        <v>31.289000000000001</v>
      </c>
      <c r="M11346">
        <v>16621.162</v>
      </c>
      <c r="N11346">
        <v>6778547</v>
      </c>
      <c r="O11346">
        <v>2.298</v>
      </c>
      <c r="P11346">
        <v>7.3680000000000003</v>
      </c>
      <c r="Q11346">
        <v>686.61099999999999</v>
      </c>
      <c r="R11346">
        <v>280018</v>
      </c>
      <c r="S11346">
        <v>1.4999999999999999E-2</v>
      </c>
      <c r="T11346">
        <v>1.9330000000000001</v>
      </c>
      <c r="U11346">
        <v>4.3769999999999998</v>
      </c>
      <c r="V11346">
        <v>1785</v>
      </c>
      <c r="W11346">
        <f t="shared" si="464"/>
        <v>7</v>
      </c>
      <c r="X11346">
        <f t="shared" si="462"/>
        <v>483.28566000000006</v>
      </c>
      <c r="Y11346">
        <f t="shared" si="463"/>
        <v>10.676400000000001</v>
      </c>
    </row>
    <row r="11347" spans="1:25" x14ac:dyDescent="0.2">
      <c r="A11347" t="s">
        <v>10574</v>
      </c>
      <c r="B11347" t="s">
        <v>24</v>
      </c>
      <c r="C11347">
        <v>9</v>
      </c>
      <c r="D11347">
        <v>1</v>
      </c>
      <c r="E11347" t="s">
        <v>10675</v>
      </c>
      <c r="F11347">
        <v>354.59699999999998</v>
      </c>
      <c r="G11347">
        <v>84.436000000000007</v>
      </c>
      <c r="H11347">
        <v>34.814999999999998</v>
      </c>
      <c r="I11347">
        <v>29940.629000000001</v>
      </c>
      <c r="J11347">
        <v>12210576</v>
      </c>
      <c r="K11347">
        <v>37.363</v>
      </c>
      <c r="L11347">
        <v>18.283000000000001</v>
      </c>
      <c r="M11347">
        <v>13248.9</v>
      </c>
      <c r="N11347">
        <v>5403250</v>
      </c>
      <c r="O11347">
        <v>3.9780000000000002</v>
      </c>
      <c r="P11347">
        <v>12.739000000000001</v>
      </c>
      <c r="Q11347">
        <v>1410.451</v>
      </c>
      <c r="R11347">
        <v>575219</v>
      </c>
      <c r="S11347">
        <v>4.2000000000000003E-2</v>
      </c>
      <c r="T11347">
        <v>3.2850000000000001</v>
      </c>
      <c r="U11347">
        <v>15.006</v>
      </c>
      <c r="V11347">
        <v>6120</v>
      </c>
      <c r="W11347">
        <f t="shared" si="464"/>
        <v>24</v>
      </c>
      <c r="X11347">
        <f t="shared" si="462"/>
        <v>1829.6280600000002</v>
      </c>
      <c r="Y11347">
        <f t="shared" si="463"/>
        <v>42.296399999999998</v>
      </c>
    </row>
    <row r="11348" spans="1:25" x14ac:dyDescent="0.2">
      <c r="A11348" t="s">
        <v>10574</v>
      </c>
      <c r="B11348" t="s">
        <v>24</v>
      </c>
      <c r="C11348">
        <v>9</v>
      </c>
      <c r="D11348">
        <v>2</v>
      </c>
      <c r="E11348" t="s">
        <v>10676</v>
      </c>
      <c r="F11348">
        <v>344.51900000000001</v>
      </c>
      <c r="G11348">
        <v>96.575999999999993</v>
      </c>
      <c r="H11348">
        <v>43.423999999999999</v>
      </c>
      <c r="I11348">
        <v>33272.218999999997</v>
      </c>
      <c r="J11348">
        <v>13569286</v>
      </c>
      <c r="K11348">
        <v>21.469000000000001</v>
      </c>
      <c r="L11348">
        <v>9.0030000000000001</v>
      </c>
      <c r="M11348">
        <v>7396.3789999999999</v>
      </c>
      <c r="N11348">
        <v>3016438</v>
      </c>
      <c r="O11348">
        <v>2.9249999999999998</v>
      </c>
      <c r="P11348">
        <v>8.4580000000000002</v>
      </c>
      <c r="Q11348">
        <v>1007.846</v>
      </c>
      <c r="R11348">
        <v>411026</v>
      </c>
      <c r="S11348">
        <v>2.1999999999999999E-2</v>
      </c>
      <c r="T11348">
        <v>2.3570000000000002</v>
      </c>
      <c r="U11348">
        <v>7.5030000000000001</v>
      </c>
      <c r="V11348">
        <v>3060</v>
      </c>
      <c r="W11348">
        <f t="shared" si="464"/>
        <v>12</v>
      </c>
      <c r="X11348">
        <f t="shared" si="462"/>
        <v>1080.7827600000001</v>
      </c>
      <c r="Y11348">
        <f t="shared" si="463"/>
        <v>19.976400000000002</v>
      </c>
    </row>
    <row r="11349" spans="1:25" x14ac:dyDescent="0.2">
      <c r="A11349" t="s">
        <v>10574</v>
      </c>
      <c r="B11349" t="s">
        <v>24</v>
      </c>
      <c r="C11349">
        <v>9</v>
      </c>
      <c r="D11349">
        <v>3</v>
      </c>
      <c r="E11349" t="s">
        <v>4420</v>
      </c>
      <c r="F11349">
        <v>336.27300000000002</v>
      </c>
      <c r="G11349">
        <v>99.162999999999997</v>
      </c>
      <c r="H11349">
        <v>42.529000000000003</v>
      </c>
      <c r="I11349">
        <v>33345.983</v>
      </c>
      <c r="J11349">
        <v>13599369</v>
      </c>
      <c r="K11349">
        <v>24.920999999999999</v>
      </c>
      <c r="L11349">
        <v>16.23</v>
      </c>
      <c r="M11349">
        <v>8380.1810000000005</v>
      </c>
      <c r="N11349">
        <v>3417658</v>
      </c>
      <c r="O11349">
        <v>2.7410000000000001</v>
      </c>
      <c r="P11349">
        <v>9.06</v>
      </c>
      <c r="Q11349">
        <v>921.625</v>
      </c>
      <c r="R11349">
        <v>375863</v>
      </c>
      <c r="S11349">
        <v>1.4999999999999999E-2</v>
      </c>
      <c r="T11349">
        <v>1.948</v>
      </c>
      <c r="U11349">
        <v>5.0019999999999998</v>
      </c>
      <c r="V11349">
        <v>2040</v>
      </c>
      <c r="W11349">
        <f t="shared" si="464"/>
        <v>8</v>
      </c>
      <c r="X11349">
        <f t="shared" si="462"/>
        <v>920.41170000000011</v>
      </c>
      <c r="Y11349">
        <f t="shared" si="463"/>
        <v>12.5364</v>
      </c>
    </row>
    <row r="11350" spans="1:25" x14ac:dyDescent="0.2">
      <c r="A11350" t="s">
        <v>10574</v>
      </c>
      <c r="B11350" t="s">
        <v>24</v>
      </c>
      <c r="C11350">
        <v>9</v>
      </c>
      <c r="D11350">
        <v>4</v>
      </c>
      <c r="E11350" t="s">
        <v>3588</v>
      </c>
      <c r="F11350">
        <v>330.096</v>
      </c>
      <c r="G11350">
        <v>86.902000000000001</v>
      </c>
      <c r="H11350">
        <v>37.204000000000001</v>
      </c>
      <c r="I11350">
        <v>28686.136999999999</v>
      </c>
      <c r="J11350">
        <v>11698961</v>
      </c>
      <c r="K11350">
        <v>33.048000000000002</v>
      </c>
      <c r="L11350">
        <v>15.305</v>
      </c>
      <c r="M11350">
        <v>10909.186</v>
      </c>
      <c r="N11350">
        <v>4449053</v>
      </c>
      <c r="O11350">
        <v>2.1640000000000001</v>
      </c>
      <c r="P11350">
        <v>5.5</v>
      </c>
      <c r="Q11350">
        <v>714.40700000000004</v>
      </c>
      <c r="R11350">
        <v>291354</v>
      </c>
      <c r="S11350">
        <v>1.0999999999999999E-2</v>
      </c>
      <c r="T11350">
        <v>1.702</v>
      </c>
      <c r="U11350">
        <v>3.7519999999999998</v>
      </c>
      <c r="V11350">
        <v>1530</v>
      </c>
      <c r="W11350">
        <f t="shared" si="464"/>
        <v>6</v>
      </c>
      <c r="X11350">
        <f t="shared" si="462"/>
        <v>534.98622000000012</v>
      </c>
      <c r="Y11350">
        <f t="shared" si="463"/>
        <v>8.8164000000000016</v>
      </c>
    </row>
    <row r="11351" spans="1:25" x14ac:dyDescent="0.2">
      <c r="A11351" t="s">
        <v>10574</v>
      </c>
      <c r="B11351" t="s">
        <v>24</v>
      </c>
      <c r="C11351">
        <v>9</v>
      </c>
      <c r="D11351">
        <v>5</v>
      </c>
      <c r="E11351" t="s">
        <v>10677</v>
      </c>
      <c r="F11351">
        <v>19.434999999999999</v>
      </c>
      <c r="G11351">
        <v>26.565999999999999</v>
      </c>
      <c r="H11351">
        <v>14.423</v>
      </c>
      <c r="I11351">
        <v>516.303</v>
      </c>
      <c r="J11351">
        <v>210562</v>
      </c>
      <c r="K11351">
        <v>60.826000000000001</v>
      </c>
      <c r="L11351">
        <v>46.98</v>
      </c>
      <c r="M11351">
        <v>1182.133</v>
      </c>
      <c r="N11351">
        <v>482105</v>
      </c>
      <c r="O11351">
        <v>6.7030000000000003</v>
      </c>
      <c r="P11351">
        <v>14.515000000000001</v>
      </c>
      <c r="Q11351">
        <v>130.27099999999999</v>
      </c>
      <c r="R11351">
        <v>53128</v>
      </c>
      <c r="S11351">
        <v>0.129</v>
      </c>
      <c r="T11351">
        <v>5.7270000000000003</v>
      </c>
      <c r="U11351">
        <v>2.5009999999999999</v>
      </c>
      <c r="V11351">
        <v>1020</v>
      </c>
      <c r="W11351">
        <f t="shared" si="464"/>
        <v>4</v>
      </c>
      <c r="X11351">
        <f t="shared" si="462"/>
        <v>0</v>
      </c>
      <c r="Y11351">
        <f t="shared" si="463"/>
        <v>5.0964000000000009</v>
      </c>
    </row>
    <row r="11352" spans="1:25" x14ac:dyDescent="0.2">
      <c r="A11352" t="s">
        <v>10574</v>
      </c>
      <c r="B11352" t="s">
        <v>24</v>
      </c>
      <c r="C11352">
        <v>9</v>
      </c>
      <c r="D11352">
        <v>6</v>
      </c>
      <c r="E11352" t="s">
        <v>3683</v>
      </c>
      <c r="F11352">
        <v>340.65199999999999</v>
      </c>
      <c r="G11352">
        <v>101.071</v>
      </c>
      <c r="H11352">
        <v>42.225000000000001</v>
      </c>
      <c r="I11352">
        <v>34430.06</v>
      </c>
      <c r="J11352">
        <v>14041484</v>
      </c>
      <c r="K11352">
        <v>28.391999999999999</v>
      </c>
      <c r="L11352">
        <v>13.275</v>
      </c>
      <c r="M11352">
        <v>9671.7649999999994</v>
      </c>
      <c r="N11352">
        <v>3944400</v>
      </c>
      <c r="O11352">
        <v>6.24</v>
      </c>
      <c r="P11352">
        <v>17.933</v>
      </c>
      <c r="Q11352">
        <v>2125.5990000000002</v>
      </c>
      <c r="R11352">
        <v>866875</v>
      </c>
      <c r="S11352">
        <v>6.0999999999999999E-2</v>
      </c>
      <c r="T11352">
        <v>3.93</v>
      </c>
      <c r="U11352">
        <v>20.634</v>
      </c>
      <c r="V11352">
        <v>8415</v>
      </c>
      <c r="W11352">
        <f t="shared" si="464"/>
        <v>33</v>
      </c>
      <c r="X11352">
        <f t="shared" si="462"/>
        <v>3159.8033400000004</v>
      </c>
      <c r="Y11352">
        <f t="shared" si="463"/>
        <v>59.0364</v>
      </c>
    </row>
    <row r="11353" spans="1:25" x14ac:dyDescent="0.2">
      <c r="A11353" t="s">
        <v>10574</v>
      </c>
      <c r="B11353" t="s">
        <v>24</v>
      </c>
      <c r="C11353">
        <v>9</v>
      </c>
      <c r="D11353">
        <v>7</v>
      </c>
      <c r="E11353" t="s">
        <v>10678</v>
      </c>
      <c r="F11353">
        <v>361.065</v>
      </c>
      <c r="G11353">
        <v>87.831000000000003</v>
      </c>
      <c r="H11353">
        <v>39.204999999999998</v>
      </c>
      <c r="I11353">
        <v>31712.741999999998</v>
      </c>
      <c r="J11353">
        <v>12933290</v>
      </c>
      <c r="K11353">
        <v>41.911999999999999</v>
      </c>
      <c r="L11353">
        <v>25.602</v>
      </c>
      <c r="M11353">
        <v>15132.852000000001</v>
      </c>
      <c r="N11353">
        <v>6171575</v>
      </c>
      <c r="O11353">
        <v>2.8889999999999998</v>
      </c>
      <c r="P11353">
        <v>9.6639999999999997</v>
      </c>
      <c r="Q11353">
        <v>1042.9390000000001</v>
      </c>
      <c r="R11353">
        <v>425338</v>
      </c>
      <c r="S11353">
        <v>2.4E-2</v>
      </c>
      <c r="T11353">
        <v>2.4860000000000002</v>
      </c>
      <c r="U11353">
        <v>8.7539999999999996</v>
      </c>
      <c r="V11353">
        <v>3570</v>
      </c>
      <c r="W11353">
        <f t="shared" si="464"/>
        <v>14</v>
      </c>
      <c r="X11353">
        <f t="shared" si="462"/>
        <v>1146.0557400000002</v>
      </c>
      <c r="Y11353">
        <f t="shared" si="463"/>
        <v>23.696400000000001</v>
      </c>
    </row>
    <row r="11354" spans="1:25" x14ac:dyDescent="0.2">
      <c r="A11354" t="s">
        <v>10574</v>
      </c>
      <c r="B11354" t="s">
        <v>24</v>
      </c>
      <c r="C11354">
        <v>9</v>
      </c>
      <c r="D11354">
        <v>8</v>
      </c>
      <c r="E11354" t="s">
        <v>10137</v>
      </c>
      <c r="F11354">
        <v>384.54599999999999</v>
      </c>
      <c r="G11354">
        <v>101.59</v>
      </c>
      <c r="H11354">
        <v>41.286000000000001</v>
      </c>
      <c r="I11354">
        <v>39066.095000000001</v>
      </c>
      <c r="J11354">
        <v>15932181</v>
      </c>
      <c r="K11354">
        <v>23.882999999999999</v>
      </c>
      <c r="L11354">
        <v>11.172000000000001</v>
      </c>
      <c r="M11354">
        <v>9184.2039999999997</v>
      </c>
      <c r="N11354">
        <v>3745560</v>
      </c>
      <c r="O11354">
        <v>4.1150000000000002</v>
      </c>
      <c r="P11354">
        <v>13.513999999999999</v>
      </c>
      <c r="Q11354">
        <v>1582.434</v>
      </c>
      <c r="R11354">
        <v>645358</v>
      </c>
      <c r="S11354">
        <v>4.2000000000000003E-2</v>
      </c>
      <c r="T11354">
        <v>3.2829999999999999</v>
      </c>
      <c r="U11354">
        <v>16.257000000000001</v>
      </c>
      <c r="V11354">
        <v>6630</v>
      </c>
      <c r="W11354">
        <f t="shared" si="464"/>
        <v>26</v>
      </c>
      <c r="X11354">
        <f t="shared" si="462"/>
        <v>2149.5164400000003</v>
      </c>
      <c r="Y11354">
        <f t="shared" si="463"/>
        <v>46.016399999999997</v>
      </c>
    </row>
    <row r="11355" spans="1:25" x14ac:dyDescent="0.2">
      <c r="A11355" t="s">
        <v>10574</v>
      </c>
      <c r="B11355" t="s">
        <v>24</v>
      </c>
      <c r="C11355">
        <v>9</v>
      </c>
      <c r="D11355">
        <v>9</v>
      </c>
      <c r="E11355" t="s">
        <v>10679</v>
      </c>
      <c r="F11355">
        <v>110.726</v>
      </c>
      <c r="G11355">
        <v>90.409000000000006</v>
      </c>
      <c r="H11355">
        <v>40.296999999999997</v>
      </c>
      <c r="I11355">
        <v>10010.611999999999</v>
      </c>
      <c r="J11355">
        <v>4082591</v>
      </c>
      <c r="K11355">
        <v>35.746000000000002</v>
      </c>
      <c r="L11355">
        <v>15.756</v>
      </c>
      <c r="M11355">
        <v>3957.9989999999998</v>
      </c>
      <c r="N11355">
        <v>1614176</v>
      </c>
      <c r="O11355">
        <v>1.841</v>
      </c>
      <c r="P11355">
        <v>2.8769999999999998</v>
      </c>
      <c r="Q11355">
        <v>203.79499999999999</v>
      </c>
      <c r="R11355">
        <v>83113</v>
      </c>
      <c r="S11355">
        <v>1.0999999999999999E-2</v>
      </c>
      <c r="T11355">
        <v>1.6970000000000001</v>
      </c>
      <c r="U11355">
        <v>1.2509999999999999</v>
      </c>
      <c r="V11355">
        <v>510</v>
      </c>
      <c r="W11355">
        <f t="shared" si="464"/>
        <v>2</v>
      </c>
      <c r="X11355">
        <f t="shared" si="462"/>
        <v>0</v>
      </c>
      <c r="Y11355">
        <f t="shared" si="463"/>
        <v>1.3764000000000001</v>
      </c>
    </row>
    <row r="11356" spans="1:25" x14ac:dyDescent="0.2">
      <c r="A11356" t="s">
        <v>10574</v>
      </c>
      <c r="B11356" t="s">
        <v>24</v>
      </c>
      <c r="C11356">
        <v>9</v>
      </c>
      <c r="D11356">
        <v>10</v>
      </c>
      <c r="E11356" t="s">
        <v>10680</v>
      </c>
      <c r="F11356">
        <v>171.23500000000001</v>
      </c>
      <c r="G11356">
        <v>98.978999999999999</v>
      </c>
      <c r="H11356">
        <v>40.960999999999999</v>
      </c>
      <c r="I11356">
        <v>16948.651999999998</v>
      </c>
      <c r="J11356">
        <v>6912106</v>
      </c>
      <c r="K11356">
        <v>35.582999999999998</v>
      </c>
      <c r="L11356">
        <v>16.911000000000001</v>
      </c>
      <c r="M11356">
        <v>6093.1260000000002</v>
      </c>
      <c r="N11356">
        <v>2484937</v>
      </c>
      <c r="O11356">
        <v>2.8660000000000001</v>
      </c>
      <c r="P11356">
        <v>6.9710000000000001</v>
      </c>
      <c r="Q11356">
        <v>490.81400000000002</v>
      </c>
      <c r="R11356">
        <v>200167</v>
      </c>
      <c r="S11356">
        <v>3.3000000000000002E-2</v>
      </c>
      <c r="T11356">
        <v>2.895</v>
      </c>
      <c r="U11356">
        <v>5.6269999999999998</v>
      </c>
      <c r="V11356">
        <v>2295</v>
      </c>
      <c r="W11356">
        <f t="shared" si="464"/>
        <v>9</v>
      </c>
      <c r="X11356">
        <f t="shared" si="462"/>
        <v>119.1032400000001</v>
      </c>
      <c r="Y11356">
        <f t="shared" si="463"/>
        <v>14.396400000000002</v>
      </c>
    </row>
    <row r="11357" spans="1:25" x14ac:dyDescent="0.2">
      <c r="A11357" t="s">
        <v>10574</v>
      </c>
      <c r="B11357" t="s">
        <v>24</v>
      </c>
      <c r="C11357">
        <v>9</v>
      </c>
      <c r="D11357">
        <v>11</v>
      </c>
      <c r="E11357" t="s">
        <v>7911</v>
      </c>
      <c r="F11357">
        <v>335.947</v>
      </c>
      <c r="G11357">
        <v>74.087999999999994</v>
      </c>
      <c r="H11357">
        <v>34.299999999999997</v>
      </c>
      <c r="I11357">
        <v>24889.736000000001</v>
      </c>
      <c r="J11357">
        <v>10150689</v>
      </c>
      <c r="K11357">
        <v>47.79</v>
      </c>
      <c r="L11357">
        <v>25.7</v>
      </c>
      <c r="M11357">
        <v>16054.963</v>
      </c>
      <c r="N11357">
        <v>6547636</v>
      </c>
      <c r="O11357">
        <v>3.3149999999999999</v>
      </c>
      <c r="P11357">
        <v>10.912000000000001</v>
      </c>
      <c r="Q11357">
        <v>1113.5160000000001</v>
      </c>
      <c r="R11357">
        <v>454121</v>
      </c>
      <c r="S11357">
        <v>4.2999999999999997E-2</v>
      </c>
      <c r="T11357">
        <v>3.3039999999999998</v>
      </c>
      <c r="U11357">
        <v>14.381</v>
      </c>
      <c r="V11357">
        <v>5865</v>
      </c>
      <c r="W11357">
        <f t="shared" si="464"/>
        <v>23</v>
      </c>
      <c r="X11357">
        <f t="shared" si="462"/>
        <v>1277.3289600000003</v>
      </c>
      <c r="Y11357">
        <f t="shared" si="463"/>
        <v>40.436399999999999</v>
      </c>
    </row>
    <row r="11358" spans="1:25" x14ac:dyDescent="0.2">
      <c r="A11358" t="s">
        <v>10574</v>
      </c>
      <c r="B11358" t="s">
        <v>24</v>
      </c>
      <c r="C11358">
        <v>9</v>
      </c>
      <c r="D11358">
        <v>12</v>
      </c>
      <c r="E11358" t="s">
        <v>10681</v>
      </c>
      <c r="F11358">
        <v>403.13200000000001</v>
      </c>
      <c r="G11358">
        <v>96.054000000000002</v>
      </c>
      <c r="H11358">
        <v>38.051000000000002</v>
      </c>
      <c r="I11358">
        <v>38722.517999999996</v>
      </c>
      <c r="J11358">
        <v>15792061</v>
      </c>
      <c r="K11358">
        <v>10.37</v>
      </c>
      <c r="L11358">
        <v>4.9169999999999998</v>
      </c>
      <c r="M11358">
        <v>4180.3090000000002</v>
      </c>
      <c r="N11358">
        <v>1704840</v>
      </c>
      <c r="O11358">
        <v>3.6640000000000001</v>
      </c>
      <c r="P11358">
        <v>10.237</v>
      </c>
      <c r="Q11358">
        <v>1476.9059999999999</v>
      </c>
      <c r="R11358">
        <v>602321</v>
      </c>
      <c r="S11358">
        <v>2.9000000000000001E-2</v>
      </c>
      <c r="T11358">
        <v>2.7410000000000001</v>
      </c>
      <c r="U11358">
        <v>11.88</v>
      </c>
      <c r="V11358">
        <v>4845</v>
      </c>
      <c r="W11358">
        <f t="shared" si="464"/>
        <v>19</v>
      </c>
      <c r="X11358">
        <f t="shared" si="462"/>
        <v>1953.2343600000002</v>
      </c>
      <c r="Y11358">
        <f t="shared" si="463"/>
        <v>32.996400000000001</v>
      </c>
    </row>
    <row r="11359" spans="1:25" x14ac:dyDescent="0.2">
      <c r="A11359" t="s">
        <v>10574</v>
      </c>
      <c r="B11359" t="s">
        <v>24</v>
      </c>
      <c r="C11359">
        <v>10</v>
      </c>
      <c r="D11359">
        <v>1</v>
      </c>
      <c r="E11359" t="s">
        <v>1739</v>
      </c>
      <c r="F11359">
        <v>207.97800000000001</v>
      </c>
      <c r="G11359">
        <v>116.044</v>
      </c>
      <c r="H11359">
        <v>53.036000000000001</v>
      </c>
      <c r="I11359">
        <v>24134.674999999999</v>
      </c>
      <c r="J11359">
        <v>9842755</v>
      </c>
      <c r="K11359">
        <v>29.725000000000001</v>
      </c>
      <c r="L11359">
        <v>13.071</v>
      </c>
      <c r="M11359">
        <v>6182.1660000000002</v>
      </c>
      <c r="N11359">
        <v>2521250</v>
      </c>
      <c r="O11359">
        <v>3.0190000000000001</v>
      </c>
      <c r="P11359">
        <v>5.4669999999999996</v>
      </c>
      <c r="Q11359">
        <v>627.78399999999999</v>
      </c>
      <c r="R11359">
        <v>256027</v>
      </c>
      <c r="S11359">
        <v>1.4999999999999999E-2</v>
      </c>
      <c r="T11359">
        <v>1.958</v>
      </c>
      <c r="U11359">
        <v>3.1259999999999999</v>
      </c>
      <c r="V11359">
        <v>1275</v>
      </c>
      <c r="W11359">
        <f t="shared" si="464"/>
        <v>5</v>
      </c>
      <c r="X11359">
        <f>(MAX(0, (Q11359-426.78)))*1.86</f>
        <v>373.86744000000004</v>
      </c>
      <c r="Y11359">
        <f>(MAX(0, (W11359-1.26)))*1.86</f>
        <v>6.9564000000000004</v>
      </c>
    </row>
    <row r="11360" spans="1:25" x14ac:dyDescent="0.2">
      <c r="A11360" t="s">
        <v>10574</v>
      </c>
      <c r="B11360" t="s">
        <v>24</v>
      </c>
      <c r="C11360">
        <v>10</v>
      </c>
      <c r="D11360">
        <v>3</v>
      </c>
      <c r="E11360" t="s">
        <v>10572</v>
      </c>
      <c r="F11360">
        <v>279.791</v>
      </c>
      <c r="G11360">
        <v>106.745</v>
      </c>
      <c r="H11360">
        <v>44.279000000000003</v>
      </c>
      <c r="I11360">
        <v>29866.252</v>
      </c>
      <c r="J11360">
        <v>12180243</v>
      </c>
      <c r="K11360">
        <v>46.051000000000002</v>
      </c>
      <c r="L11360">
        <v>21.198</v>
      </c>
      <c r="M11360">
        <v>12884.758</v>
      </c>
      <c r="N11360">
        <v>5254743</v>
      </c>
      <c r="O11360">
        <v>9.327</v>
      </c>
      <c r="P11360">
        <v>23.004999999999999</v>
      </c>
      <c r="Q11360">
        <v>2609.5010000000002</v>
      </c>
      <c r="R11360">
        <v>1064223</v>
      </c>
      <c r="S11360">
        <v>7.5999999999999998E-2</v>
      </c>
      <c r="T11360">
        <v>4.4009999999999998</v>
      </c>
      <c r="U11360">
        <v>21.259</v>
      </c>
      <c r="V11360">
        <v>8670</v>
      </c>
      <c r="W11360">
        <f t="shared" si="464"/>
        <v>34</v>
      </c>
      <c r="X11360">
        <f t="shared" ref="X11360:X11375" si="465">(MAX(0, (Q11360-426.78)))*1.86</f>
        <v>4059.8610600000011</v>
      </c>
      <c r="Y11360">
        <f t="shared" ref="Y11360:Y11375" si="466">(MAX(0, (W11360-1.26)))*1.86</f>
        <v>60.896400000000007</v>
      </c>
    </row>
    <row r="11361" spans="1:25" x14ac:dyDescent="0.2">
      <c r="A11361" t="s">
        <v>10574</v>
      </c>
      <c r="B11361" t="s">
        <v>24</v>
      </c>
      <c r="C11361">
        <v>10</v>
      </c>
      <c r="D11361">
        <v>6</v>
      </c>
      <c r="E11361" t="s">
        <v>8152</v>
      </c>
      <c r="F11361">
        <v>244.084</v>
      </c>
      <c r="G11361">
        <v>116.54900000000001</v>
      </c>
      <c r="H11361">
        <v>45.283999999999999</v>
      </c>
      <c r="I11361">
        <v>28447.723999999998</v>
      </c>
      <c r="J11361">
        <v>11601730</v>
      </c>
      <c r="K11361">
        <v>35.844999999999999</v>
      </c>
      <c r="L11361">
        <v>17.053000000000001</v>
      </c>
      <c r="M11361">
        <v>8749.2839999999997</v>
      </c>
      <c r="N11361">
        <v>3568188</v>
      </c>
      <c r="O11361">
        <v>3.2789999999999999</v>
      </c>
      <c r="P11361">
        <v>8.57</v>
      </c>
      <c r="Q11361">
        <v>800.26199999999994</v>
      </c>
      <c r="R11361">
        <v>326368</v>
      </c>
      <c r="S11361">
        <v>2.8000000000000001E-2</v>
      </c>
      <c r="T11361">
        <v>2.68</v>
      </c>
      <c r="U11361">
        <v>6.8780000000000001</v>
      </c>
      <c r="V11361">
        <v>2805</v>
      </c>
      <c r="W11361">
        <f t="shared" si="464"/>
        <v>11</v>
      </c>
      <c r="X11361">
        <f t="shared" si="465"/>
        <v>694.67651999999998</v>
      </c>
      <c r="Y11361">
        <f t="shared" si="466"/>
        <v>18.116400000000002</v>
      </c>
    </row>
    <row r="11362" spans="1:25" x14ac:dyDescent="0.2">
      <c r="A11362" t="s">
        <v>10574</v>
      </c>
      <c r="B11362" t="s">
        <v>24</v>
      </c>
      <c r="C11362">
        <v>10</v>
      </c>
      <c r="D11362">
        <v>7</v>
      </c>
      <c r="E11362" t="s">
        <v>10136</v>
      </c>
      <c r="F11362">
        <v>261.62900000000002</v>
      </c>
      <c r="G11362">
        <v>117.212</v>
      </c>
      <c r="H11362">
        <v>46.16</v>
      </c>
      <c r="I11362">
        <v>30666.013999999999</v>
      </c>
      <c r="J11362">
        <v>12506407</v>
      </c>
      <c r="K11362">
        <v>32.167000000000002</v>
      </c>
      <c r="L11362">
        <v>13.352</v>
      </c>
      <c r="M11362">
        <v>8415.7790000000005</v>
      </c>
      <c r="N11362">
        <v>3432176</v>
      </c>
      <c r="O11362">
        <v>6.4960000000000004</v>
      </c>
      <c r="P11362">
        <v>18.603999999999999</v>
      </c>
      <c r="Q11362">
        <v>1699.5029999999999</v>
      </c>
      <c r="R11362">
        <v>693102</v>
      </c>
      <c r="S11362">
        <v>4.8000000000000001E-2</v>
      </c>
      <c r="T11362">
        <v>3.4910000000000001</v>
      </c>
      <c r="U11362">
        <v>12.505000000000001</v>
      </c>
      <c r="V11362">
        <v>5100</v>
      </c>
      <c r="W11362">
        <f t="shared" si="464"/>
        <v>20</v>
      </c>
      <c r="X11362">
        <f t="shared" si="465"/>
        <v>2367.26478</v>
      </c>
      <c r="Y11362">
        <f t="shared" si="466"/>
        <v>34.856400000000001</v>
      </c>
    </row>
    <row r="11363" spans="1:25" x14ac:dyDescent="0.2">
      <c r="A11363" t="s">
        <v>10574</v>
      </c>
      <c r="B11363" t="s">
        <v>24</v>
      </c>
      <c r="C11363">
        <v>10</v>
      </c>
      <c r="D11363">
        <v>8</v>
      </c>
      <c r="E11363" t="s">
        <v>10682</v>
      </c>
      <c r="F11363">
        <v>10.345000000000001</v>
      </c>
      <c r="G11363">
        <v>117.92700000000001</v>
      </c>
      <c r="H11363">
        <v>69.813999999999993</v>
      </c>
      <c r="I11363">
        <v>1219.97</v>
      </c>
      <c r="J11363">
        <v>497536</v>
      </c>
      <c r="K11363">
        <v>8.7750000000000004</v>
      </c>
      <c r="L11363">
        <v>5.3129999999999997</v>
      </c>
      <c r="M11363">
        <v>90.775999999999996</v>
      </c>
      <c r="N11363">
        <v>37021</v>
      </c>
      <c r="O11363">
        <v>1.7889999999999999</v>
      </c>
      <c r="P11363">
        <v>1.087</v>
      </c>
      <c r="Q11363">
        <v>18.503</v>
      </c>
      <c r="R11363">
        <v>7546</v>
      </c>
      <c r="S11363">
        <v>0</v>
      </c>
      <c r="T11363">
        <v>0</v>
      </c>
      <c r="U11363">
        <v>0</v>
      </c>
      <c r="V11363">
        <v>0</v>
      </c>
      <c r="W11363">
        <f t="shared" si="464"/>
        <v>0</v>
      </c>
      <c r="X11363">
        <f t="shared" si="465"/>
        <v>0</v>
      </c>
      <c r="Y11363">
        <f t="shared" si="466"/>
        <v>0</v>
      </c>
    </row>
    <row r="11364" spans="1:25" x14ac:dyDescent="0.2">
      <c r="A11364" t="s">
        <v>10574</v>
      </c>
      <c r="B11364" t="s">
        <v>24</v>
      </c>
      <c r="C11364">
        <v>10</v>
      </c>
      <c r="D11364">
        <v>9</v>
      </c>
      <c r="E11364" t="s">
        <v>345</v>
      </c>
      <c r="F11364">
        <v>225.75299999999999</v>
      </c>
      <c r="G11364">
        <v>120.68899999999999</v>
      </c>
      <c r="H11364">
        <v>47.518000000000001</v>
      </c>
      <c r="I11364">
        <v>27245.94</v>
      </c>
      <c r="J11364">
        <v>11111611</v>
      </c>
      <c r="K11364">
        <v>9.1989999999999998</v>
      </c>
      <c r="L11364">
        <v>4.2939999999999996</v>
      </c>
      <c r="M11364">
        <v>2076.6120000000001</v>
      </c>
      <c r="N11364">
        <v>846897</v>
      </c>
      <c r="O11364">
        <v>1.911</v>
      </c>
      <c r="P11364">
        <v>2.8439999999999999</v>
      </c>
      <c r="Q11364">
        <v>431.34300000000002</v>
      </c>
      <c r="R11364">
        <v>175913</v>
      </c>
      <c r="S11364">
        <v>3.0000000000000001E-3</v>
      </c>
      <c r="T11364">
        <v>0.84</v>
      </c>
      <c r="U11364">
        <v>0.625</v>
      </c>
      <c r="V11364">
        <v>255</v>
      </c>
      <c r="W11364">
        <f t="shared" si="464"/>
        <v>1</v>
      </c>
      <c r="X11364">
        <f t="shared" si="465"/>
        <v>8.4871800000000839</v>
      </c>
      <c r="Y11364">
        <f t="shared" si="466"/>
        <v>0</v>
      </c>
    </row>
    <row r="11365" spans="1:25" x14ac:dyDescent="0.2">
      <c r="A11365" t="s">
        <v>10574</v>
      </c>
      <c r="B11365" t="s">
        <v>24</v>
      </c>
      <c r="C11365">
        <v>10</v>
      </c>
      <c r="D11365">
        <v>10</v>
      </c>
      <c r="E11365" t="s">
        <v>10683</v>
      </c>
      <c r="F11365">
        <v>245.88200000000001</v>
      </c>
      <c r="G11365">
        <v>121.09399999999999</v>
      </c>
      <c r="H11365">
        <v>47.465000000000003</v>
      </c>
      <c r="I11365">
        <v>29774.841</v>
      </c>
      <c r="J11365">
        <v>12142963</v>
      </c>
      <c r="K11365">
        <v>8.4160000000000004</v>
      </c>
      <c r="L11365">
        <v>4.1159999999999997</v>
      </c>
      <c r="M11365">
        <v>2069.413</v>
      </c>
      <c r="N11365">
        <v>843961</v>
      </c>
      <c r="O11365">
        <v>1.7050000000000001</v>
      </c>
      <c r="P11365">
        <v>1.165</v>
      </c>
      <c r="Q11365">
        <v>419.32799999999997</v>
      </c>
      <c r="R11365">
        <v>171013</v>
      </c>
      <c r="S11365">
        <v>0</v>
      </c>
      <c r="T11365">
        <v>0</v>
      </c>
      <c r="U11365">
        <v>0</v>
      </c>
      <c r="V11365">
        <v>0</v>
      </c>
      <c r="W11365">
        <f t="shared" si="464"/>
        <v>0</v>
      </c>
      <c r="X11365">
        <f t="shared" si="465"/>
        <v>0</v>
      </c>
      <c r="Y11365">
        <f t="shared" si="466"/>
        <v>0</v>
      </c>
    </row>
    <row r="11366" spans="1:25" x14ac:dyDescent="0.2">
      <c r="A11366" t="s">
        <v>10574</v>
      </c>
      <c r="B11366" t="s">
        <v>24</v>
      </c>
      <c r="C11366">
        <v>10</v>
      </c>
      <c r="D11366">
        <v>11</v>
      </c>
      <c r="E11366" t="s">
        <v>4173</v>
      </c>
      <c r="F11366">
        <v>344.012</v>
      </c>
      <c r="G11366">
        <v>113.932</v>
      </c>
      <c r="H11366">
        <v>49.38</v>
      </c>
      <c r="I11366">
        <v>39194.046999999999</v>
      </c>
      <c r="J11366">
        <v>15984363</v>
      </c>
      <c r="K11366">
        <v>55.465000000000003</v>
      </c>
      <c r="L11366">
        <v>25.553999999999998</v>
      </c>
      <c r="M11366">
        <v>19080.54</v>
      </c>
      <c r="N11366">
        <v>7781546</v>
      </c>
      <c r="O11366">
        <v>6.8410000000000002</v>
      </c>
      <c r="P11366">
        <v>21.047999999999998</v>
      </c>
      <c r="Q11366">
        <v>2353.3249999999998</v>
      </c>
      <c r="R11366">
        <v>959748</v>
      </c>
      <c r="S11366">
        <v>5.5E-2</v>
      </c>
      <c r="T11366">
        <v>3.7280000000000002</v>
      </c>
      <c r="U11366">
        <v>18.757999999999999</v>
      </c>
      <c r="V11366">
        <v>7650</v>
      </c>
      <c r="W11366">
        <f t="shared" si="464"/>
        <v>30</v>
      </c>
      <c r="X11366">
        <f t="shared" si="465"/>
        <v>3583.3737000000001</v>
      </c>
      <c r="Y11366">
        <f t="shared" si="466"/>
        <v>53.456400000000002</v>
      </c>
    </row>
    <row r="11367" spans="1:25" x14ac:dyDescent="0.2">
      <c r="A11367" t="s">
        <v>10574</v>
      </c>
      <c r="B11367" t="s">
        <v>24</v>
      </c>
      <c r="C11367">
        <v>10</v>
      </c>
      <c r="D11367">
        <v>12</v>
      </c>
      <c r="E11367" t="s">
        <v>10684</v>
      </c>
      <c r="F11367">
        <v>96.847999999999999</v>
      </c>
      <c r="G11367">
        <v>99.233999999999995</v>
      </c>
      <c r="H11367">
        <v>45.703000000000003</v>
      </c>
      <c r="I11367">
        <v>9610.5450000000001</v>
      </c>
      <c r="J11367">
        <v>3919433</v>
      </c>
      <c r="K11367">
        <v>20.474</v>
      </c>
      <c r="L11367">
        <v>8.8460000000000001</v>
      </c>
      <c r="M11367">
        <v>1982.847</v>
      </c>
      <c r="N11367">
        <v>808657</v>
      </c>
      <c r="O11367">
        <v>4.2729999999999997</v>
      </c>
      <c r="P11367">
        <v>12.095000000000001</v>
      </c>
      <c r="Q11367">
        <v>413.84500000000003</v>
      </c>
      <c r="R11367">
        <v>168777</v>
      </c>
      <c r="S11367">
        <v>2.5999999999999999E-2</v>
      </c>
      <c r="T11367">
        <v>2.5659999999999998</v>
      </c>
      <c r="U11367">
        <v>2.5009999999999999</v>
      </c>
      <c r="V11367">
        <v>1020</v>
      </c>
      <c r="W11367">
        <f t="shared" si="464"/>
        <v>4</v>
      </c>
      <c r="X11367">
        <f t="shared" si="465"/>
        <v>0</v>
      </c>
      <c r="Y11367">
        <f t="shared" si="466"/>
        <v>5.0964000000000009</v>
      </c>
    </row>
    <row r="11368" spans="1:25" x14ac:dyDescent="0.2">
      <c r="A11368" t="s">
        <v>10574</v>
      </c>
      <c r="B11368" t="s">
        <v>24</v>
      </c>
      <c r="C11368">
        <v>10</v>
      </c>
      <c r="D11368">
        <v>13</v>
      </c>
      <c r="E11368" t="s">
        <v>10685</v>
      </c>
      <c r="F11368">
        <v>206.345</v>
      </c>
      <c r="G11368">
        <v>103.596</v>
      </c>
      <c r="H11368">
        <v>51.061</v>
      </c>
      <c r="I11368">
        <v>21376.449000000001</v>
      </c>
      <c r="J11368">
        <v>8717878</v>
      </c>
      <c r="K11368">
        <v>9.7729999999999997</v>
      </c>
      <c r="L11368">
        <v>5.101</v>
      </c>
      <c r="M11368">
        <v>2016.567</v>
      </c>
      <c r="N11368">
        <v>822409</v>
      </c>
      <c r="O11368">
        <v>1.9390000000000001</v>
      </c>
      <c r="P11368">
        <v>2.1309999999999998</v>
      </c>
      <c r="Q11368">
        <v>400.02800000000002</v>
      </c>
      <c r="R11368">
        <v>163142</v>
      </c>
      <c r="S11368">
        <v>3.0000000000000001E-3</v>
      </c>
      <c r="T11368">
        <v>0.879</v>
      </c>
      <c r="U11368">
        <v>0.625</v>
      </c>
      <c r="V11368">
        <v>255</v>
      </c>
      <c r="W11368">
        <f t="shared" si="464"/>
        <v>1</v>
      </c>
      <c r="X11368">
        <f t="shared" si="465"/>
        <v>0</v>
      </c>
      <c r="Y11368">
        <f t="shared" si="466"/>
        <v>0</v>
      </c>
    </row>
    <row r="11369" spans="1:25" x14ac:dyDescent="0.2">
      <c r="A11369" t="s">
        <v>10574</v>
      </c>
      <c r="B11369" t="s">
        <v>24</v>
      </c>
      <c r="C11369">
        <v>10</v>
      </c>
      <c r="D11369">
        <v>14</v>
      </c>
      <c r="E11369" t="s">
        <v>10686</v>
      </c>
      <c r="F11369">
        <v>340.19900000000001</v>
      </c>
      <c r="G11369">
        <v>109.45399999999999</v>
      </c>
      <c r="H11369">
        <v>46.832999999999998</v>
      </c>
      <c r="I11369">
        <v>37236.027000000002</v>
      </c>
      <c r="J11369">
        <v>15185831</v>
      </c>
      <c r="K11369">
        <v>49.832999999999998</v>
      </c>
      <c r="L11369">
        <v>21.838999999999999</v>
      </c>
      <c r="M11369">
        <v>16952.97</v>
      </c>
      <c r="N11369">
        <v>6913867</v>
      </c>
      <c r="O11369">
        <v>4.6689999999999996</v>
      </c>
      <c r="P11369">
        <v>14.157</v>
      </c>
      <c r="Q11369">
        <v>1588.24</v>
      </c>
      <c r="R11369">
        <v>647726</v>
      </c>
      <c r="S11369">
        <v>5.2999999999999999E-2</v>
      </c>
      <c r="T11369">
        <v>3.6859999999999999</v>
      </c>
      <c r="U11369">
        <v>18.132999999999999</v>
      </c>
      <c r="V11369">
        <v>7395</v>
      </c>
      <c r="W11369">
        <f t="shared" si="464"/>
        <v>29</v>
      </c>
      <c r="X11369">
        <f t="shared" si="465"/>
        <v>2160.3156000000004</v>
      </c>
      <c r="Y11369">
        <f t="shared" si="466"/>
        <v>51.596400000000003</v>
      </c>
    </row>
    <row r="11370" spans="1:25" x14ac:dyDescent="0.2">
      <c r="A11370" t="s">
        <v>10574</v>
      </c>
      <c r="B11370" t="s">
        <v>24</v>
      </c>
      <c r="C11370">
        <v>10</v>
      </c>
      <c r="D11370">
        <v>15</v>
      </c>
      <c r="E11370" t="s">
        <v>10687</v>
      </c>
      <c r="F11370">
        <v>280.47699999999998</v>
      </c>
      <c r="G11370">
        <v>116.129</v>
      </c>
      <c r="H11370">
        <v>44.542999999999999</v>
      </c>
      <c r="I11370">
        <v>32571.605</v>
      </c>
      <c r="J11370">
        <v>13283557</v>
      </c>
      <c r="K11370">
        <v>31.649000000000001</v>
      </c>
      <c r="L11370">
        <v>15.433999999999999</v>
      </c>
      <c r="M11370">
        <v>8876.9480000000003</v>
      </c>
      <c r="N11370">
        <v>3620253</v>
      </c>
      <c r="O11370">
        <v>4.0270000000000001</v>
      </c>
      <c r="P11370">
        <v>14.013</v>
      </c>
      <c r="Q11370">
        <v>1129.5150000000001</v>
      </c>
      <c r="R11370">
        <v>460646</v>
      </c>
      <c r="S11370">
        <v>3.1E-2</v>
      </c>
      <c r="T11370">
        <v>2.8210000000000002</v>
      </c>
      <c r="U11370">
        <v>8.7539999999999996</v>
      </c>
      <c r="V11370">
        <v>3570</v>
      </c>
      <c r="W11370">
        <f t="shared" si="464"/>
        <v>14</v>
      </c>
      <c r="X11370">
        <f t="shared" si="465"/>
        <v>1307.0871000000004</v>
      </c>
      <c r="Y11370">
        <f t="shared" si="466"/>
        <v>23.696400000000001</v>
      </c>
    </row>
    <row r="11371" spans="1:25" x14ac:dyDescent="0.2">
      <c r="A11371" t="s">
        <v>10574</v>
      </c>
      <c r="B11371" t="s">
        <v>24</v>
      </c>
      <c r="C11371">
        <v>10</v>
      </c>
      <c r="D11371">
        <v>17</v>
      </c>
      <c r="E11371" t="s">
        <v>10688</v>
      </c>
      <c r="F11371">
        <v>270.25700000000001</v>
      </c>
      <c r="G11371">
        <v>102.167</v>
      </c>
      <c r="H11371">
        <v>48.154000000000003</v>
      </c>
      <c r="I11371">
        <v>27611.473000000002</v>
      </c>
      <c r="J11371">
        <v>11260685</v>
      </c>
      <c r="K11371">
        <v>7.8289999999999997</v>
      </c>
      <c r="L11371">
        <v>4.3</v>
      </c>
      <c r="M11371">
        <v>2115.9250000000002</v>
      </c>
      <c r="N11371">
        <v>862930</v>
      </c>
      <c r="O11371">
        <v>1.3939999999999999</v>
      </c>
      <c r="P11371">
        <v>1.0740000000000001</v>
      </c>
      <c r="Q11371">
        <v>376.84399999999999</v>
      </c>
      <c r="R11371">
        <v>153687</v>
      </c>
      <c r="S11371">
        <v>0</v>
      </c>
      <c r="T11371">
        <v>0</v>
      </c>
      <c r="U11371">
        <v>0</v>
      </c>
      <c r="V11371">
        <v>0</v>
      </c>
      <c r="W11371">
        <f t="shared" si="464"/>
        <v>0</v>
      </c>
      <c r="X11371">
        <f t="shared" si="465"/>
        <v>0</v>
      </c>
      <c r="Y11371">
        <f t="shared" si="466"/>
        <v>0</v>
      </c>
    </row>
    <row r="11372" spans="1:25" x14ac:dyDescent="0.2">
      <c r="A11372" t="s">
        <v>10574</v>
      </c>
      <c r="B11372" t="s">
        <v>24</v>
      </c>
      <c r="C11372">
        <v>10</v>
      </c>
      <c r="D11372">
        <v>21</v>
      </c>
      <c r="E11372" t="s">
        <v>10689</v>
      </c>
      <c r="F11372">
        <v>317.51</v>
      </c>
      <c r="G11372">
        <v>97.212000000000003</v>
      </c>
      <c r="H11372">
        <v>40.011000000000003</v>
      </c>
      <c r="I11372">
        <v>30865.870999999999</v>
      </c>
      <c r="J11372">
        <v>12587914</v>
      </c>
      <c r="K11372">
        <v>42.844999999999999</v>
      </c>
      <c r="L11372">
        <v>20.428999999999998</v>
      </c>
      <c r="M11372">
        <v>13603.652</v>
      </c>
      <c r="N11372">
        <v>5547927</v>
      </c>
      <c r="O11372">
        <v>4.4109999999999996</v>
      </c>
      <c r="P11372">
        <v>13.413</v>
      </c>
      <c r="Q11372">
        <v>1400.432</v>
      </c>
      <c r="R11372">
        <v>571133</v>
      </c>
      <c r="S11372">
        <v>3.5000000000000003E-2</v>
      </c>
      <c r="T11372">
        <v>3.0059999999999998</v>
      </c>
      <c r="U11372">
        <v>11.255000000000001</v>
      </c>
      <c r="V11372">
        <v>4590</v>
      </c>
      <c r="W11372">
        <f t="shared" si="464"/>
        <v>18</v>
      </c>
      <c r="X11372">
        <f t="shared" si="465"/>
        <v>1810.9927200000002</v>
      </c>
      <c r="Y11372">
        <f t="shared" si="466"/>
        <v>31.136399999999998</v>
      </c>
    </row>
    <row r="11373" spans="1:25" x14ac:dyDescent="0.2">
      <c r="A11373" t="s">
        <v>10574</v>
      </c>
      <c r="B11373" t="s">
        <v>24</v>
      </c>
      <c r="C11373">
        <v>10</v>
      </c>
      <c r="D11373">
        <v>22</v>
      </c>
      <c r="E11373" t="s">
        <v>10690</v>
      </c>
      <c r="F11373">
        <v>359.13600000000002</v>
      </c>
      <c r="G11373">
        <v>92.287000000000006</v>
      </c>
      <c r="H11373">
        <v>45.22</v>
      </c>
      <c r="I11373">
        <v>33143.461000000003</v>
      </c>
      <c r="J11373">
        <v>13516775</v>
      </c>
      <c r="K11373">
        <v>42.878999999999998</v>
      </c>
      <c r="L11373">
        <v>19.966999999999999</v>
      </c>
      <c r="M11373">
        <v>15399.257</v>
      </c>
      <c r="N11373">
        <v>6280222</v>
      </c>
      <c r="O11373">
        <v>4.9880000000000004</v>
      </c>
      <c r="P11373">
        <v>15.106</v>
      </c>
      <c r="Q11373">
        <v>1791.547</v>
      </c>
      <c r="R11373">
        <v>730640</v>
      </c>
      <c r="S11373">
        <v>5.7000000000000002E-2</v>
      </c>
      <c r="T11373">
        <v>3.827</v>
      </c>
      <c r="U11373">
        <v>20.634</v>
      </c>
      <c r="V11373">
        <v>8415</v>
      </c>
      <c r="W11373">
        <f t="shared" si="464"/>
        <v>33</v>
      </c>
      <c r="X11373">
        <f t="shared" si="465"/>
        <v>2538.4666200000001</v>
      </c>
      <c r="Y11373">
        <f t="shared" si="466"/>
        <v>59.0364</v>
      </c>
    </row>
    <row r="11374" spans="1:25" x14ac:dyDescent="0.2">
      <c r="A11374" t="s">
        <v>10574</v>
      </c>
      <c r="B11374" t="s">
        <v>24</v>
      </c>
      <c r="C11374">
        <v>10</v>
      </c>
      <c r="D11374">
        <v>24</v>
      </c>
      <c r="E11374" t="s">
        <v>10691</v>
      </c>
      <c r="F11374">
        <v>317.19400000000002</v>
      </c>
      <c r="G11374">
        <v>87.364000000000004</v>
      </c>
      <c r="H11374">
        <v>39.356000000000002</v>
      </c>
      <c r="I11374">
        <v>27711.413</v>
      </c>
      <c r="J11374">
        <v>11301443</v>
      </c>
      <c r="K11374">
        <v>5.73</v>
      </c>
      <c r="L11374">
        <v>3.2349999999999999</v>
      </c>
      <c r="M11374">
        <v>1817.4549999999999</v>
      </c>
      <c r="N11374">
        <v>741206</v>
      </c>
      <c r="O11374">
        <v>1.1619999999999999</v>
      </c>
      <c r="P11374">
        <v>0.93899999999999995</v>
      </c>
      <c r="Q11374">
        <v>368.46600000000001</v>
      </c>
      <c r="R11374">
        <v>150270</v>
      </c>
      <c r="S11374">
        <v>0</v>
      </c>
      <c r="T11374">
        <v>0</v>
      </c>
      <c r="U11374">
        <v>0</v>
      </c>
      <c r="V11374">
        <v>0</v>
      </c>
      <c r="W11374">
        <f t="shared" si="464"/>
        <v>0</v>
      </c>
      <c r="X11374">
        <f t="shared" si="465"/>
        <v>0</v>
      </c>
      <c r="Y11374">
        <f t="shared" si="466"/>
        <v>0</v>
      </c>
    </row>
    <row r="11375" spans="1:25" x14ac:dyDescent="0.2">
      <c r="A11375" t="s">
        <v>10574</v>
      </c>
      <c r="B11375" t="s">
        <v>24</v>
      </c>
      <c r="C11375">
        <v>10</v>
      </c>
      <c r="D11375">
        <v>25</v>
      </c>
      <c r="E11375" t="s">
        <v>10692</v>
      </c>
      <c r="F11375">
        <v>178.35300000000001</v>
      </c>
      <c r="G11375">
        <v>101.738</v>
      </c>
      <c r="H11375">
        <v>46.433</v>
      </c>
      <c r="I11375">
        <v>18145.298999999999</v>
      </c>
      <c r="J11375">
        <v>7400130</v>
      </c>
      <c r="K11375">
        <v>6.4829999999999997</v>
      </c>
      <c r="L11375">
        <v>3.2410000000000001</v>
      </c>
      <c r="M11375">
        <v>1156.2860000000001</v>
      </c>
      <c r="N11375">
        <v>471564</v>
      </c>
      <c r="O11375">
        <v>1.488</v>
      </c>
      <c r="P11375">
        <v>1.0149999999999999</v>
      </c>
      <c r="Q11375">
        <v>265.31900000000002</v>
      </c>
      <c r="R11375">
        <v>108204</v>
      </c>
      <c r="S11375">
        <v>0</v>
      </c>
      <c r="T11375">
        <v>0</v>
      </c>
      <c r="U11375">
        <v>0</v>
      </c>
      <c r="V11375">
        <v>0</v>
      </c>
      <c r="W11375">
        <f t="shared" si="464"/>
        <v>0</v>
      </c>
      <c r="X11375">
        <f t="shared" si="465"/>
        <v>0</v>
      </c>
      <c r="Y11375">
        <f t="shared" si="466"/>
        <v>0</v>
      </c>
    </row>
    <row r="11376" spans="1:25" x14ac:dyDescent="0.2">
      <c r="A11376" t="s">
        <v>10574</v>
      </c>
      <c r="B11376" t="s">
        <v>387</v>
      </c>
      <c r="C11376">
        <v>1</v>
      </c>
      <c r="D11376">
        <v>1</v>
      </c>
      <c r="E11376" t="s">
        <v>6440</v>
      </c>
      <c r="F11376">
        <v>304.69099999999997</v>
      </c>
      <c r="G11376">
        <v>89.284000000000006</v>
      </c>
      <c r="H11376">
        <v>37.911999999999999</v>
      </c>
      <c r="I11376">
        <v>27204.100999999999</v>
      </c>
      <c r="J11376">
        <v>11094548</v>
      </c>
      <c r="K11376">
        <v>29.222000000000001</v>
      </c>
      <c r="L11376">
        <v>9.5210000000000008</v>
      </c>
      <c r="M11376">
        <v>8903.6239999999998</v>
      </c>
      <c r="N11376">
        <v>3631132</v>
      </c>
      <c r="O11376">
        <v>4.38</v>
      </c>
      <c r="P11376">
        <v>11.279</v>
      </c>
      <c r="Q11376">
        <v>1334.4010000000001</v>
      </c>
      <c r="R11376">
        <v>544204</v>
      </c>
      <c r="S11376">
        <v>2.5000000000000001E-2</v>
      </c>
      <c r="T11376">
        <v>2.5059999999999998</v>
      </c>
      <c r="U11376">
        <v>7.5030000000000001</v>
      </c>
      <c r="V11376">
        <v>3060</v>
      </c>
      <c r="W11376">
        <f t="shared" ref="W11376:W11393" si="467">V11376/255</f>
        <v>12</v>
      </c>
      <c r="X11376">
        <f>(MAX(0, (Q11376-484.36)))*1.81</f>
        <v>1538.5742100000002</v>
      </c>
      <c r="Y11376">
        <f>(MAX(0, (W11376-2.87)))*1.81</f>
        <v>16.525299999999998</v>
      </c>
    </row>
    <row r="11377" spans="1:25" x14ac:dyDescent="0.2">
      <c r="A11377" t="s">
        <v>10574</v>
      </c>
      <c r="B11377" t="s">
        <v>387</v>
      </c>
      <c r="C11377">
        <v>1</v>
      </c>
      <c r="D11377">
        <v>2</v>
      </c>
      <c r="E11377" t="s">
        <v>10699</v>
      </c>
      <c r="F11377">
        <v>148.124</v>
      </c>
      <c r="G11377">
        <v>76.882000000000005</v>
      </c>
      <c r="H11377">
        <v>35.603000000000002</v>
      </c>
      <c r="I11377">
        <v>11388.052</v>
      </c>
      <c r="J11377">
        <v>4644347</v>
      </c>
      <c r="K11377">
        <v>32.063000000000002</v>
      </c>
      <c r="L11377">
        <v>14.297000000000001</v>
      </c>
      <c r="M11377">
        <v>4749.3530000000001</v>
      </c>
      <c r="N11377">
        <v>1936911</v>
      </c>
      <c r="O11377">
        <v>3.2189999999999999</v>
      </c>
      <c r="P11377">
        <v>11.288</v>
      </c>
      <c r="Q11377">
        <v>476.80099999999999</v>
      </c>
      <c r="R11377">
        <v>194452</v>
      </c>
      <c r="S11377">
        <v>1.7000000000000001E-2</v>
      </c>
      <c r="T11377">
        <v>2.0750000000000002</v>
      </c>
      <c r="U11377">
        <v>2.5009999999999999</v>
      </c>
      <c r="V11377">
        <v>1020</v>
      </c>
      <c r="W11377">
        <f t="shared" si="467"/>
        <v>4</v>
      </c>
      <c r="X11377">
        <f t="shared" ref="X11377:X11440" si="468">(MAX(0, (Q11377-484.36)))*1.81</f>
        <v>0</v>
      </c>
      <c r="Y11377">
        <f t="shared" ref="Y11377:Y11440" si="469">(MAX(0, (W11377-2.87)))*1.81</f>
        <v>2.0452999999999997</v>
      </c>
    </row>
    <row r="11378" spans="1:25" x14ac:dyDescent="0.2">
      <c r="A11378" t="s">
        <v>10574</v>
      </c>
      <c r="B11378" t="s">
        <v>387</v>
      </c>
      <c r="C11378">
        <v>1</v>
      </c>
      <c r="D11378">
        <v>3</v>
      </c>
      <c r="E11378" t="s">
        <v>3840</v>
      </c>
      <c r="F11378">
        <v>290.37599999999998</v>
      </c>
      <c r="G11378">
        <v>126.461</v>
      </c>
      <c r="H11378">
        <v>49.030999999999999</v>
      </c>
      <c r="I11378">
        <v>36721.374000000003</v>
      </c>
      <c r="J11378">
        <v>14975942</v>
      </c>
      <c r="K11378">
        <v>25.552</v>
      </c>
      <c r="L11378">
        <v>8.5350000000000001</v>
      </c>
      <c r="M11378">
        <v>7419.6419999999998</v>
      </c>
      <c r="N11378">
        <v>3025925</v>
      </c>
      <c r="O11378">
        <v>9.0559999999999992</v>
      </c>
      <c r="P11378">
        <v>15.702</v>
      </c>
      <c r="Q11378">
        <v>2629.61</v>
      </c>
      <c r="R11378">
        <v>1072424</v>
      </c>
      <c r="S11378">
        <v>9.9000000000000005E-2</v>
      </c>
      <c r="T11378">
        <v>5.0250000000000004</v>
      </c>
      <c r="U11378">
        <v>28.762</v>
      </c>
      <c r="V11378">
        <v>11730</v>
      </c>
      <c r="W11378">
        <f t="shared" si="467"/>
        <v>46</v>
      </c>
      <c r="X11378">
        <f t="shared" si="468"/>
        <v>3882.9025000000001</v>
      </c>
      <c r="Y11378">
        <f t="shared" si="469"/>
        <v>78.065300000000008</v>
      </c>
    </row>
    <row r="11379" spans="1:25" x14ac:dyDescent="0.2">
      <c r="A11379" t="s">
        <v>10574</v>
      </c>
      <c r="B11379" t="s">
        <v>387</v>
      </c>
      <c r="C11379">
        <v>1</v>
      </c>
      <c r="D11379">
        <v>4</v>
      </c>
      <c r="E11379" t="s">
        <v>10700</v>
      </c>
      <c r="F11379">
        <v>197.964</v>
      </c>
      <c r="G11379">
        <v>75.739000000000004</v>
      </c>
      <c r="H11379">
        <v>33.438000000000002</v>
      </c>
      <c r="I11379">
        <v>14993.525</v>
      </c>
      <c r="J11379">
        <v>6114754</v>
      </c>
      <c r="K11379">
        <v>40.027999999999999</v>
      </c>
      <c r="L11379">
        <v>16.416</v>
      </c>
      <c r="M11379">
        <v>7924.2020000000002</v>
      </c>
      <c r="N11379">
        <v>3231698</v>
      </c>
      <c r="O11379">
        <v>5.6260000000000003</v>
      </c>
      <c r="P11379">
        <v>15.04</v>
      </c>
      <c r="Q11379">
        <v>1113.817</v>
      </c>
      <c r="R11379">
        <v>454244</v>
      </c>
      <c r="S11379">
        <v>7.2999999999999995E-2</v>
      </c>
      <c r="T11379">
        <v>4.3029999999999999</v>
      </c>
      <c r="U11379">
        <v>14.381</v>
      </c>
      <c r="V11379">
        <v>5865</v>
      </c>
      <c r="W11379">
        <f t="shared" si="467"/>
        <v>23</v>
      </c>
      <c r="X11379">
        <f t="shared" si="468"/>
        <v>1139.31717</v>
      </c>
      <c r="Y11379">
        <f t="shared" si="469"/>
        <v>36.435299999999998</v>
      </c>
    </row>
    <row r="11380" spans="1:25" x14ac:dyDescent="0.2">
      <c r="A11380" t="s">
        <v>10574</v>
      </c>
      <c r="B11380" t="s">
        <v>387</v>
      </c>
      <c r="C11380">
        <v>1</v>
      </c>
      <c r="D11380">
        <v>5</v>
      </c>
      <c r="E11380" t="s">
        <v>10701</v>
      </c>
      <c r="F11380">
        <v>176.69300000000001</v>
      </c>
      <c r="G11380">
        <v>98.984999999999999</v>
      </c>
      <c r="H11380">
        <v>46.912999999999997</v>
      </c>
      <c r="I11380">
        <v>17489.936000000002</v>
      </c>
      <c r="J11380">
        <v>7132856</v>
      </c>
      <c r="K11380">
        <v>8.5990000000000002</v>
      </c>
      <c r="L11380">
        <v>4.0250000000000004</v>
      </c>
      <c r="M11380">
        <v>1519.394</v>
      </c>
      <c r="N11380">
        <v>619649</v>
      </c>
      <c r="O11380">
        <v>1.901</v>
      </c>
      <c r="P11380">
        <v>1.1950000000000001</v>
      </c>
      <c r="Q11380">
        <v>335.827</v>
      </c>
      <c r="R11380">
        <v>136959</v>
      </c>
      <c r="S11380">
        <v>0</v>
      </c>
      <c r="T11380">
        <v>0</v>
      </c>
      <c r="U11380">
        <v>0</v>
      </c>
      <c r="V11380">
        <v>0</v>
      </c>
      <c r="W11380">
        <f t="shared" si="467"/>
        <v>0</v>
      </c>
      <c r="X11380">
        <f t="shared" si="468"/>
        <v>0</v>
      </c>
      <c r="Y11380">
        <f t="shared" si="469"/>
        <v>0</v>
      </c>
    </row>
    <row r="11381" spans="1:25" x14ac:dyDescent="0.2">
      <c r="A11381" t="s">
        <v>10574</v>
      </c>
      <c r="B11381" t="s">
        <v>387</v>
      </c>
      <c r="C11381">
        <v>1</v>
      </c>
      <c r="D11381">
        <v>6</v>
      </c>
      <c r="E11381" t="s">
        <v>1609</v>
      </c>
      <c r="F11381">
        <v>255.714</v>
      </c>
      <c r="G11381">
        <v>94.432000000000002</v>
      </c>
      <c r="H11381">
        <v>40.746000000000002</v>
      </c>
      <c r="I11381">
        <v>24147.504000000001</v>
      </c>
      <c r="J11381">
        <v>9847987</v>
      </c>
      <c r="K11381">
        <v>22.870999999999999</v>
      </c>
      <c r="L11381">
        <v>8.8699999999999992</v>
      </c>
      <c r="M11381">
        <v>5848.4679999999998</v>
      </c>
      <c r="N11381">
        <v>2385159</v>
      </c>
      <c r="O11381">
        <v>2.403</v>
      </c>
      <c r="P11381">
        <v>7.6449999999999996</v>
      </c>
      <c r="Q11381">
        <v>614.55100000000004</v>
      </c>
      <c r="R11381">
        <v>250630</v>
      </c>
      <c r="S11381">
        <v>0.01</v>
      </c>
      <c r="T11381">
        <v>1.579</v>
      </c>
      <c r="U11381">
        <v>2.5009999999999999</v>
      </c>
      <c r="V11381">
        <v>1020</v>
      </c>
      <c r="W11381">
        <f t="shared" si="467"/>
        <v>4</v>
      </c>
      <c r="X11381">
        <f t="shared" si="468"/>
        <v>235.64571000000007</v>
      </c>
      <c r="Y11381">
        <f t="shared" si="469"/>
        <v>2.0452999999999997</v>
      </c>
    </row>
    <row r="11382" spans="1:25" x14ac:dyDescent="0.2">
      <c r="A11382" t="s">
        <v>10574</v>
      </c>
      <c r="B11382" t="s">
        <v>387</v>
      </c>
      <c r="C11382">
        <v>1</v>
      </c>
      <c r="D11382">
        <v>7</v>
      </c>
      <c r="E11382" t="s">
        <v>4958</v>
      </c>
      <c r="F11382">
        <v>178.81899999999999</v>
      </c>
      <c r="G11382">
        <v>78.054000000000002</v>
      </c>
      <c r="H11382">
        <v>36.820999999999998</v>
      </c>
      <c r="I11382">
        <v>13957.437</v>
      </c>
      <c r="J11382">
        <v>5692210</v>
      </c>
      <c r="K11382">
        <v>35.128</v>
      </c>
      <c r="L11382">
        <v>18.689</v>
      </c>
      <c r="M11382">
        <v>6281.5569999999998</v>
      </c>
      <c r="N11382">
        <v>2561784</v>
      </c>
      <c r="O11382">
        <v>2.8559999999999999</v>
      </c>
      <c r="P11382">
        <v>8.8070000000000004</v>
      </c>
      <c r="Q11382">
        <v>510.70299999999997</v>
      </c>
      <c r="R11382">
        <v>208278</v>
      </c>
      <c r="S11382">
        <v>2.1000000000000001E-2</v>
      </c>
      <c r="T11382">
        <v>2.3130000000000002</v>
      </c>
      <c r="U11382">
        <v>3.7519999999999998</v>
      </c>
      <c r="V11382">
        <v>1530</v>
      </c>
      <c r="W11382">
        <f t="shared" si="467"/>
        <v>6</v>
      </c>
      <c r="X11382">
        <f t="shared" si="468"/>
        <v>47.680829999999929</v>
      </c>
      <c r="Y11382">
        <f t="shared" si="469"/>
        <v>5.6653000000000002</v>
      </c>
    </row>
    <row r="11383" spans="1:25" x14ac:dyDescent="0.2">
      <c r="A11383" t="s">
        <v>10574</v>
      </c>
      <c r="B11383" t="s">
        <v>387</v>
      </c>
      <c r="C11383">
        <v>1</v>
      </c>
      <c r="D11383">
        <v>8</v>
      </c>
      <c r="E11383" t="s">
        <v>10702</v>
      </c>
      <c r="F11383">
        <v>109.01</v>
      </c>
      <c r="G11383">
        <v>98.581000000000003</v>
      </c>
      <c r="H11383">
        <v>43.151000000000003</v>
      </c>
      <c r="I11383">
        <v>10746.31</v>
      </c>
      <c r="J11383">
        <v>4382628</v>
      </c>
      <c r="K11383">
        <v>18.073</v>
      </c>
      <c r="L11383">
        <v>8.4269999999999996</v>
      </c>
      <c r="M11383">
        <v>1970.1179999999999</v>
      </c>
      <c r="N11383">
        <v>803466</v>
      </c>
      <c r="O11383">
        <v>1.89</v>
      </c>
      <c r="P11383">
        <v>1.206</v>
      </c>
      <c r="Q11383">
        <v>205.98</v>
      </c>
      <c r="R11383">
        <v>84004</v>
      </c>
      <c r="S11383">
        <v>0</v>
      </c>
      <c r="T11383">
        <v>0</v>
      </c>
      <c r="U11383">
        <v>0</v>
      </c>
      <c r="V11383">
        <v>0</v>
      </c>
      <c r="W11383">
        <f t="shared" si="467"/>
        <v>0</v>
      </c>
      <c r="X11383">
        <f t="shared" si="468"/>
        <v>0</v>
      </c>
      <c r="Y11383">
        <f t="shared" si="469"/>
        <v>0</v>
      </c>
    </row>
    <row r="11384" spans="1:25" x14ac:dyDescent="0.2">
      <c r="A11384" t="s">
        <v>10574</v>
      </c>
      <c r="B11384" t="s">
        <v>387</v>
      </c>
      <c r="C11384">
        <v>1</v>
      </c>
      <c r="D11384">
        <v>9</v>
      </c>
      <c r="E11384" t="s">
        <v>10703</v>
      </c>
      <c r="F11384">
        <v>261.70499999999998</v>
      </c>
      <c r="G11384">
        <v>111.42700000000001</v>
      </c>
      <c r="H11384">
        <v>41.094000000000001</v>
      </c>
      <c r="I11384">
        <v>29160.827000000001</v>
      </c>
      <c r="J11384">
        <v>11892552</v>
      </c>
      <c r="K11384">
        <v>26.698</v>
      </c>
      <c r="L11384">
        <v>9.0389999999999997</v>
      </c>
      <c r="M11384">
        <v>6986.8689999999997</v>
      </c>
      <c r="N11384">
        <v>2849429</v>
      </c>
      <c r="O11384">
        <v>6.4390000000000001</v>
      </c>
      <c r="P11384">
        <v>16.812000000000001</v>
      </c>
      <c r="Q11384">
        <v>1684.989</v>
      </c>
      <c r="R11384">
        <v>687183</v>
      </c>
      <c r="S11384">
        <v>7.5999999999999998E-2</v>
      </c>
      <c r="T11384">
        <v>4.415</v>
      </c>
      <c r="U11384">
        <v>20.009</v>
      </c>
      <c r="V11384">
        <v>8160</v>
      </c>
      <c r="W11384">
        <f t="shared" si="467"/>
        <v>32</v>
      </c>
      <c r="X11384">
        <f t="shared" si="468"/>
        <v>2173.1384899999998</v>
      </c>
      <c r="Y11384">
        <f t="shared" si="469"/>
        <v>52.725299999999997</v>
      </c>
    </row>
    <row r="11385" spans="1:25" x14ac:dyDescent="0.2">
      <c r="A11385" t="s">
        <v>10574</v>
      </c>
      <c r="B11385" t="s">
        <v>387</v>
      </c>
      <c r="C11385">
        <v>1</v>
      </c>
      <c r="D11385">
        <v>10</v>
      </c>
      <c r="E11385" t="s">
        <v>10704</v>
      </c>
      <c r="F11385">
        <v>272.16500000000002</v>
      </c>
      <c r="G11385">
        <v>112.99299999999999</v>
      </c>
      <c r="H11385">
        <v>46.558</v>
      </c>
      <c r="I11385">
        <v>30752.666000000001</v>
      </c>
      <c r="J11385">
        <v>12541746</v>
      </c>
      <c r="K11385">
        <v>30.039000000000001</v>
      </c>
      <c r="L11385">
        <v>9.8610000000000007</v>
      </c>
      <c r="M11385">
        <v>8175.6450000000004</v>
      </c>
      <c r="N11385">
        <v>3334243</v>
      </c>
      <c r="O11385">
        <v>8.3160000000000007</v>
      </c>
      <c r="P11385">
        <v>15.821999999999999</v>
      </c>
      <c r="Q11385">
        <v>2263.2379999999998</v>
      </c>
      <c r="R11385">
        <v>923008</v>
      </c>
      <c r="S11385">
        <v>9.4E-2</v>
      </c>
      <c r="T11385">
        <v>4.9000000000000004</v>
      </c>
      <c r="U11385">
        <v>25.635999999999999</v>
      </c>
      <c r="V11385">
        <v>10455</v>
      </c>
      <c r="W11385">
        <f t="shared" si="467"/>
        <v>41</v>
      </c>
      <c r="X11385">
        <f t="shared" si="468"/>
        <v>3219.7691799999998</v>
      </c>
      <c r="Y11385">
        <f t="shared" si="469"/>
        <v>69.015300000000011</v>
      </c>
    </row>
    <row r="11386" spans="1:25" x14ac:dyDescent="0.2">
      <c r="A11386" t="s">
        <v>10574</v>
      </c>
      <c r="B11386" t="s">
        <v>387</v>
      </c>
      <c r="C11386">
        <v>1</v>
      </c>
      <c r="D11386">
        <v>11</v>
      </c>
      <c r="E11386" t="s">
        <v>10705</v>
      </c>
      <c r="F11386">
        <v>288.56200000000001</v>
      </c>
      <c r="G11386">
        <v>98.591999999999999</v>
      </c>
      <c r="H11386">
        <v>42.886000000000003</v>
      </c>
      <c r="I11386">
        <v>28449.73</v>
      </c>
      <c r="J11386">
        <v>11602548</v>
      </c>
      <c r="K11386">
        <v>29.71</v>
      </c>
      <c r="L11386">
        <v>12.398</v>
      </c>
      <c r="M11386">
        <v>8573.0400000000009</v>
      </c>
      <c r="N11386">
        <v>3496311</v>
      </c>
      <c r="O11386">
        <v>2.2930000000000001</v>
      </c>
      <c r="P11386">
        <v>6.5179999999999998</v>
      </c>
      <c r="Q11386">
        <v>661.70799999999997</v>
      </c>
      <c r="R11386">
        <v>269862</v>
      </c>
      <c r="S11386">
        <v>4.0000000000000001E-3</v>
      </c>
      <c r="T11386">
        <v>1.0509999999999999</v>
      </c>
      <c r="U11386">
        <v>1.2509999999999999</v>
      </c>
      <c r="V11386">
        <v>510</v>
      </c>
      <c r="W11386">
        <f t="shared" si="467"/>
        <v>2</v>
      </c>
      <c r="X11386">
        <f t="shared" si="468"/>
        <v>320.99987999999991</v>
      </c>
      <c r="Y11386">
        <f t="shared" si="469"/>
        <v>0</v>
      </c>
    </row>
    <row r="11387" spans="1:25" x14ac:dyDescent="0.2">
      <c r="A11387" t="s">
        <v>10574</v>
      </c>
      <c r="B11387" t="s">
        <v>387</v>
      </c>
      <c r="C11387">
        <v>1</v>
      </c>
      <c r="D11387">
        <v>12</v>
      </c>
      <c r="E11387" t="s">
        <v>9323</v>
      </c>
      <c r="F11387">
        <v>114.946</v>
      </c>
      <c r="G11387">
        <v>95.942999999999998</v>
      </c>
      <c r="H11387">
        <v>39.485999999999997</v>
      </c>
      <c r="I11387">
        <v>11028.246999999999</v>
      </c>
      <c r="J11387">
        <v>4497609</v>
      </c>
      <c r="K11387">
        <v>18.699000000000002</v>
      </c>
      <c r="L11387">
        <v>7.21</v>
      </c>
      <c r="M11387">
        <v>2149.393</v>
      </c>
      <c r="N11387">
        <v>876579</v>
      </c>
      <c r="O11387">
        <v>1.964</v>
      </c>
      <c r="P11387">
        <v>1.659</v>
      </c>
      <c r="Q11387">
        <v>225.733</v>
      </c>
      <c r="R11387">
        <v>92060</v>
      </c>
      <c r="S11387">
        <v>5.0000000000000001E-3</v>
      </c>
      <c r="T11387">
        <v>1.1779999999999999</v>
      </c>
      <c r="U11387">
        <v>0.625</v>
      </c>
      <c r="V11387">
        <v>255</v>
      </c>
      <c r="W11387">
        <f t="shared" si="467"/>
        <v>1</v>
      </c>
      <c r="X11387">
        <f t="shared" si="468"/>
        <v>0</v>
      </c>
      <c r="Y11387">
        <f t="shared" si="469"/>
        <v>0</v>
      </c>
    </row>
    <row r="11388" spans="1:25" x14ac:dyDescent="0.2">
      <c r="A11388" t="s">
        <v>10574</v>
      </c>
      <c r="B11388" t="s">
        <v>387</v>
      </c>
      <c r="C11388">
        <v>1</v>
      </c>
      <c r="D11388">
        <v>13</v>
      </c>
      <c r="E11388" t="s">
        <v>10706</v>
      </c>
      <c r="F11388">
        <v>185.13300000000001</v>
      </c>
      <c r="G11388">
        <v>71.161000000000001</v>
      </c>
      <c r="H11388">
        <v>33.432000000000002</v>
      </c>
      <c r="I11388">
        <v>13174.217000000001</v>
      </c>
      <c r="J11388">
        <v>5372792</v>
      </c>
      <c r="K11388">
        <v>28.838000000000001</v>
      </c>
      <c r="L11388">
        <v>17.669</v>
      </c>
      <c r="M11388">
        <v>5338.9030000000002</v>
      </c>
      <c r="N11388">
        <v>2177345</v>
      </c>
      <c r="O11388">
        <v>2.387</v>
      </c>
      <c r="P11388">
        <v>8.1120000000000001</v>
      </c>
      <c r="Q11388">
        <v>441.89400000000001</v>
      </c>
      <c r="R11388">
        <v>180216</v>
      </c>
      <c r="S11388">
        <v>0.01</v>
      </c>
      <c r="T11388">
        <v>1.607</v>
      </c>
      <c r="U11388">
        <v>1.8759999999999999</v>
      </c>
      <c r="V11388">
        <v>765</v>
      </c>
      <c r="W11388">
        <f t="shared" si="467"/>
        <v>3</v>
      </c>
      <c r="X11388">
        <f t="shared" si="468"/>
        <v>0</v>
      </c>
      <c r="Y11388">
        <f t="shared" si="469"/>
        <v>0.23529999999999981</v>
      </c>
    </row>
    <row r="11389" spans="1:25" x14ac:dyDescent="0.2">
      <c r="A11389" t="s">
        <v>10574</v>
      </c>
      <c r="B11389" t="s">
        <v>387</v>
      </c>
      <c r="C11389">
        <v>1</v>
      </c>
      <c r="D11389">
        <v>14</v>
      </c>
      <c r="E11389" t="s">
        <v>10707</v>
      </c>
      <c r="F11389">
        <v>111.864</v>
      </c>
      <c r="G11389">
        <v>91.977000000000004</v>
      </c>
      <c r="H11389">
        <v>41.515999999999998</v>
      </c>
      <c r="I11389">
        <v>10288.888000000001</v>
      </c>
      <c r="J11389">
        <v>4196079</v>
      </c>
      <c r="K11389">
        <v>17.087</v>
      </c>
      <c r="L11389">
        <v>8.0879999999999992</v>
      </c>
      <c r="M11389">
        <v>1911.434</v>
      </c>
      <c r="N11389">
        <v>779533</v>
      </c>
      <c r="O11389">
        <v>3.411</v>
      </c>
      <c r="P11389">
        <v>7.968</v>
      </c>
      <c r="Q11389">
        <v>381.584</v>
      </c>
      <c r="R11389">
        <v>155620</v>
      </c>
      <c r="S11389">
        <v>2.1999999999999999E-2</v>
      </c>
      <c r="T11389">
        <v>2.3879999999999999</v>
      </c>
      <c r="U11389">
        <v>2.5009999999999999</v>
      </c>
      <c r="V11389">
        <v>1020</v>
      </c>
      <c r="W11389">
        <f t="shared" si="467"/>
        <v>4</v>
      </c>
      <c r="X11389">
        <f t="shared" si="468"/>
        <v>0</v>
      </c>
      <c r="Y11389">
        <f t="shared" si="469"/>
        <v>2.0452999999999997</v>
      </c>
    </row>
    <row r="11390" spans="1:25" x14ac:dyDescent="0.2">
      <c r="A11390" t="s">
        <v>10574</v>
      </c>
      <c r="B11390" t="s">
        <v>387</v>
      </c>
      <c r="C11390">
        <v>1</v>
      </c>
      <c r="D11390">
        <v>15</v>
      </c>
      <c r="E11390" t="s">
        <v>10708</v>
      </c>
      <c r="F11390">
        <v>71.028000000000006</v>
      </c>
      <c r="G11390">
        <v>64.887</v>
      </c>
      <c r="H11390">
        <v>39.213999999999999</v>
      </c>
      <c r="I11390">
        <v>4608.7830000000004</v>
      </c>
      <c r="J11390">
        <v>1879583</v>
      </c>
      <c r="K11390">
        <v>8.9740000000000002</v>
      </c>
      <c r="L11390">
        <v>3.2839999999999998</v>
      </c>
      <c r="M11390">
        <v>637.40599999999995</v>
      </c>
      <c r="N11390">
        <v>259951</v>
      </c>
      <c r="O11390">
        <v>1.7729999999999999</v>
      </c>
      <c r="P11390">
        <v>1.1599999999999999</v>
      </c>
      <c r="Q11390">
        <v>125.919</v>
      </c>
      <c r="R11390">
        <v>51353</v>
      </c>
      <c r="S11390">
        <v>0</v>
      </c>
      <c r="T11390">
        <v>0</v>
      </c>
      <c r="U11390">
        <v>0</v>
      </c>
      <c r="V11390">
        <v>0</v>
      </c>
      <c r="W11390">
        <f t="shared" si="467"/>
        <v>0</v>
      </c>
      <c r="X11390">
        <f t="shared" si="468"/>
        <v>0</v>
      </c>
      <c r="Y11390">
        <f t="shared" si="469"/>
        <v>0</v>
      </c>
    </row>
    <row r="11391" spans="1:25" x14ac:dyDescent="0.2">
      <c r="A11391" t="s">
        <v>10574</v>
      </c>
      <c r="B11391" t="s">
        <v>387</v>
      </c>
      <c r="C11391">
        <v>2</v>
      </c>
      <c r="D11391">
        <v>1</v>
      </c>
      <c r="E11391" t="s">
        <v>7193</v>
      </c>
      <c r="F11391">
        <v>322.06799999999998</v>
      </c>
      <c r="G11391">
        <v>84.233999999999995</v>
      </c>
      <c r="H11391">
        <v>35.898000000000003</v>
      </c>
      <c r="I11391">
        <v>27129.008000000002</v>
      </c>
      <c r="J11391">
        <v>11063923</v>
      </c>
      <c r="K11391">
        <v>40.701999999999998</v>
      </c>
      <c r="L11391">
        <v>17.98</v>
      </c>
      <c r="M11391">
        <v>13108.868</v>
      </c>
      <c r="N11391">
        <v>5346141</v>
      </c>
      <c r="O11391">
        <v>8.0879999999999992</v>
      </c>
      <c r="P11391">
        <v>19.623000000000001</v>
      </c>
      <c r="Q11391">
        <v>2604.8049999999998</v>
      </c>
      <c r="R11391">
        <v>1062308</v>
      </c>
      <c r="S11391">
        <v>7.8E-2</v>
      </c>
      <c r="T11391">
        <v>4.4489999999999998</v>
      </c>
      <c r="U11391">
        <v>25.010999999999999</v>
      </c>
      <c r="V11391">
        <v>10200</v>
      </c>
      <c r="W11391">
        <f t="shared" si="467"/>
        <v>40</v>
      </c>
      <c r="X11391">
        <f t="shared" si="468"/>
        <v>3838.0054499999997</v>
      </c>
      <c r="Y11391">
        <f t="shared" si="469"/>
        <v>67.205300000000008</v>
      </c>
    </row>
    <row r="11392" spans="1:25" x14ac:dyDescent="0.2">
      <c r="A11392" t="s">
        <v>10574</v>
      </c>
      <c r="B11392" t="s">
        <v>387</v>
      </c>
      <c r="C11392">
        <v>2</v>
      </c>
      <c r="D11392">
        <v>2</v>
      </c>
      <c r="E11392" t="s">
        <v>3832</v>
      </c>
      <c r="F11392">
        <v>89.066999999999993</v>
      </c>
      <c r="G11392">
        <v>83.361000000000004</v>
      </c>
      <c r="H11392">
        <v>39.584000000000003</v>
      </c>
      <c r="I11392">
        <v>7424.7150000000001</v>
      </c>
      <c r="J11392">
        <v>3027994</v>
      </c>
      <c r="K11392">
        <v>7.0149999999999997</v>
      </c>
      <c r="L11392">
        <v>3.2440000000000002</v>
      </c>
      <c r="M11392">
        <v>624.83000000000004</v>
      </c>
      <c r="N11392">
        <v>254822</v>
      </c>
      <c r="O11392">
        <v>2.1850000000000001</v>
      </c>
      <c r="P11392">
        <v>4.0979999999999999</v>
      </c>
      <c r="Q11392">
        <v>194.59</v>
      </c>
      <c r="R11392">
        <v>79359</v>
      </c>
      <c r="S11392">
        <v>1.4E-2</v>
      </c>
      <c r="T11392">
        <v>1.8919999999999999</v>
      </c>
      <c r="U11392">
        <v>1.2509999999999999</v>
      </c>
      <c r="V11392">
        <v>510</v>
      </c>
      <c r="W11392">
        <f t="shared" si="467"/>
        <v>2</v>
      </c>
      <c r="X11392">
        <f t="shared" si="468"/>
        <v>0</v>
      </c>
      <c r="Y11392">
        <f t="shared" si="469"/>
        <v>0</v>
      </c>
    </row>
    <row r="11393" spans="1:25" x14ac:dyDescent="0.2">
      <c r="A11393" t="s">
        <v>10574</v>
      </c>
      <c r="B11393" t="s">
        <v>387</v>
      </c>
      <c r="C11393">
        <v>2</v>
      </c>
      <c r="D11393">
        <v>3</v>
      </c>
      <c r="E11393" t="s">
        <v>10709</v>
      </c>
      <c r="F11393">
        <v>79.019000000000005</v>
      </c>
      <c r="G11393">
        <v>78.131</v>
      </c>
      <c r="H11393">
        <v>37.636000000000003</v>
      </c>
      <c r="I11393">
        <v>6173.866</v>
      </c>
      <c r="J11393">
        <v>2517865</v>
      </c>
      <c r="K11393">
        <v>6.6829999999999998</v>
      </c>
      <c r="L11393">
        <v>3.0659999999999998</v>
      </c>
      <c r="M11393">
        <v>528.06299999999999</v>
      </c>
      <c r="N11393">
        <v>215358</v>
      </c>
      <c r="O11393">
        <v>1.7589999999999999</v>
      </c>
      <c r="P11393">
        <v>3.923</v>
      </c>
      <c r="Q11393">
        <v>138.96600000000001</v>
      </c>
      <c r="R11393">
        <v>56674</v>
      </c>
      <c r="S11393">
        <v>8.0000000000000002E-3</v>
      </c>
      <c r="T11393">
        <v>1.42</v>
      </c>
      <c r="U11393">
        <v>0.625</v>
      </c>
      <c r="V11393">
        <v>255</v>
      </c>
      <c r="W11393">
        <f t="shared" si="467"/>
        <v>1</v>
      </c>
      <c r="X11393">
        <f t="shared" si="468"/>
        <v>0</v>
      </c>
      <c r="Y11393">
        <f t="shared" si="469"/>
        <v>0</v>
      </c>
    </row>
    <row r="11394" spans="1:25" x14ac:dyDescent="0.2">
      <c r="A11394" t="s">
        <v>10574</v>
      </c>
      <c r="B11394" t="s">
        <v>387</v>
      </c>
      <c r="C11394">
        <v>2</v>
      </c>
      <c r="D11394">
        <v>4</v>
      </c>
      <c r="E11394" t="s">
        <v>2545</v>
      </c>
      <c r="F11394">
        <v>202.20099999999999</v>
      </c>
      <c r="G11394">
        <v>97.478999999999999</v>
      </c>
      <c r="H11394">
        <v>41.08</v>
      </c>
      <c r="I11394">
        <v>19710.47</v>
      </c>
      <c r="J11394">
        <v>8038448</v>
      </c>
      <c r="K11394">
        <v>33.554000000000002</v>
      </c>
      <c r="L11394">
        <v>14.474</v>
      </c>
      <c r="M11394">
        <v>6784.6970000000001</v>
      </c>
      <c r="N11394">
        <v>2766978</v>
      </c>
      <c r="O11394">
        <v>6.181</v>
      </c>
      <c r="P11394">
        <v>16.155000000000001</v>
      </c>
      <c r="Q11394">
        <v>1249.7159999999999</v>
      </c>
      <c r="R11394">
        <v>509667</v>
      </c>
      <c r="S11394">
        <v>6.5000000000000002E-2</v>
      </c>
      <c r="T11394">
        <v>4.069</v>
      </c>
      <c r="U11394">
        <v>13.131</v>
      </c>
      <c r="V11394">
        <v>5355</v>
      </c>
      <c r="W11394">
        <f t="shared" ref="W11394:W11458" si="470">V11394/255</f>
        <v>21</v>
      </c>
      <c r="X11394">
        <f t="shared" si="468"/>
        <v>1385.2943599999999</v>
      </c>
      <c r="Y11394">
        <f t="shared" si="469"/>
        <v>32.815300000000001</v>
      </c>
    </row>
    <row r="11395" spans="1:25" x14ac:dyDescent="0.2">
      <c r="A11395" t="s">
        <v>10574</v>
      </c>
      <c r="B11395" t="s">
        <v>387</v>
      </c>
      <c r="C11395">
        <v>2</v>
      </c>
      <c r="D11395">
        <v>5</v>
      </c>
      <c r="E11395" t="s">
        <v>10710</v>
      </c>
      <c r="F11395">
        <v>304.166</v>
      </c>
      <c r="G11395">
        <v>70.405000000000001</v>
      </c>
      <c r="H11395">
        <v>34.040999999999997</v>
      </c>
      <c r="I11395">
        <v>21414.905999999999</v>
      </c>
      <c r="J11395">
        <v>8733562</v>
      </c>
      <c r="K11395">
        <v>5.7519999999999998</v>
      </c>
      <c r="L11395">
        <v>2.9289999999999998</v>
      </c>
      <c r="M11395">
        <v>1749.5119999999999</v>
      </c>
      <c r="N11395">
        <v>713497</v>
      </c>
      <c r="O11395">
        <v>2.0430000000000001</v>
      </c>
      <c r="P11395">
        <v>6.125</v>
      </c>
      <c r="Q11395">
        <v>621.44100000000003</v>
      </c>
      <c r="R11395">
        <v>253440</v>
      </c>
      <c r="S11395">
        <v>1.2E-2</v>
      </c>
      <c r="T11395">
        <v>1.7729999999999999</v>
      </c>
      <c r="U11395">
        <v>3.7519999999999998</v>
      </c>
      <c r="V11395">
        <v>1530</v>
      </c>
      <c r="W11395">
        <f t="shared" si="470"/>
        <v>6</v>
      </c>
      <c r="X11395">
        <f t="shared" si="468"/>
        <v>248.11661000000004</v>
      </c>
      <c r="Y11395">
        <f t="shared" si="469"/>
        <v>5.6653000000000002</v>
      </c>
    </row>
    <row r="11396" spans="1:25" x14ac:dyDescent="0.2">
      <c r="A11396" t="s">
        <v>10574</v>
      </c>
      <c r="B11396" t="s">
        <v>387</v>
      </c>
      <c r="C11396">
        <v>2</v>
      </c>
      <c r="D11396">
        <v>6</v>
      </c>
      <c r="E11396" t="s">
        <v>3846</v>
      </c>
      <c r="F11396">
        <v>81.230999999999995</v>
      </c>
      <c r="G11396">
        <v>100.643</v>
      </c>
      <c r="H11396">
        <v>47.421999999999997</v>
      </c>
      <c r="I11396">
        <v>8175.3360000000002</v>
      </c>
      <c r="J11396">
        <v>3334117</v>
      </c>
      <c r="K11396">
        <v>10.833</v>
      </c>
      <c r="L11396">
        <v>4.2610000000000001</v>
      </c>
      <c r="M11396">
        <v>879.95600000000002</v>
      </c>
      <c r="N11396">
        <v>358869</v>
      </c>
      <c r="O11396">
        <v>2.1160000000000001</v>
      </c>
      <c r="P11396">
        <v>1.9</v>
      </c>
      <c r="Q11396">
        <v>171.90700000000001</v>
      </c>
      <c r="R11396">
        <v>70108</v>
      </c>
      <c r="S11396">
        <v>0</v>
      </c>
      <c r="T11396">
        <v>0</v>
      </c>
      <c r="U11396">
        <v>0</v>
      </c>
      <c r="V11396">
        <v>0</v>
      </c>
      <c r="W11396">
        <f t="shared" si="470"/>
        <v>0</v>
      </c>
      <c r="X11396">
        <f t="shared" si="468"/>
        <v>0</v>
      </c>
      <c r="Y11396">
        <f t="shared" si="469"/>
        <v>0</v>
      </c>
    </row>
    <row r="11397" spans="1:25" x14ac:dyDescent="0.2">
      <c r="A11397" t="s">
        <v>10574</v>
      </c>
      <c r="B11397" t="s">
        <v>387</v>
      </c>
      <c r="C11397">
        <v>2</v>
      </c>
      <c r="D11397">
        <v>7</v>
      </c>
      <c r="E11397" t="s">
        <v>10711</v>
      </c>
      <c r="F11397">
        <v>108.068</v>
      </c>
      <c r="G11397">
        <v>109.366</v>
      </c>
      <c r="H11397">
        <v>45.243000000000002</v>
      </c>
      <c r="I11397">
        <v>11818.956</v>
      </c>
      <c r="J11397">
        <v>4820081</v>
      </c>
      <c r="K11397">
        <v>12.689</v>
      </c>
      <c r="L11397">
        <v>6.3550000000000004</v>
      </c>
      <c r="M11397">
        <v>1371.329</v>
      </c>
      <c r="N11397">
        <v>559264</v>
      </c>
      <c r="O11397">
        <v>2.36</v>
      </c>
      <c r="P11397">
        <v>4.2309999999999999</v>
      </c>
      <c r="Q11397">
        <v>255.08699999999999</v>
      </c>
      <c r="R11397">
        <v>104031</v>
      </c>
      <c r="S11397">
        <v>6.0000000000000001E-3</v>
      </c>
      <c r="T11397">
        <v>1.2150000000000001</v>
      </c>
      <c r="U11397">
        <v>0.625</v>
      </c>
      <c r="V11397">
        <v>255</v>
      </c>
      <c r="W11397">
        <f t="shared" si="470"/>
        <v>1</v>
      </c>
      <c r="X11397">
        <f t="shared" si="468"/>
        <v>0</v>
      </c>
      <c r="Y11397">
        <f t="shared" si="469"/>
        <v>0</v>
      </c>
    </row>
    <row r="11398" spans="1:25" x14ac:dyDescent="0.2">
      <c r="A11398" t="s">
        <v>10574</v>
      </c>
      <c r="B11398" t="s">
        <v>387</v>
      </c>
      <c r="C11398">
        <v>2</v>
      </c>
      <c r="D11398">
        <v>8</v>
      </c>
      <c r="E11398" t="s">
        <v>3834</v>
      </c>
      <c r="F11398">
        <v>179.625</v>
      </c>
      <c r="G11398">
        <v>103.779</v>
      </c>
      <c r="H11398">
        <v>43.847000000000001</v>
      </c>
      <c r="I11398">
        <v>18641.417000000001</v>
      </c>
      <c r="J11398">
        <v>7602460</v>
      </c>
      <c r="K11398">
        <v>8.4049999999999994</v>
      </c>
      <c r="L11398">
        <v>4.0819999999999999</v>
      </c>
      <c r="M11398">
        <v>1509.6890000000001</v>
      </c>
      <c r="N11398">
        <v>615691</v>
      </c>
      <c r="O11398">
        <v>2.2450000000000001</v>
      </c>
      <c r="P11398">
        <v>6.2190000000000003</v>
      </c>
      <c r="Q11398">
        <v>403.238</v>
      </c>
      <c r="R11398">
        <v>164451</v>
      </c>
      <c r="S11398">
        <v>2.1000000000000001E-2</v>
      </c>
      <c r="T11398">
        <v>2.3079999999999998</v>
      </c>
      <c r="U11398">
        <v>3.7519999999999998</v>
      </c>
      <c r="V11398">
        <v>1530</v>
      </c>
      <c r="W11398">
        <f t="shared" si="470"/>
        <v>6</v>
      </c>
      <c r="X11398">
        <f t="shared" si="468"/>
        <v>0</v>
      </c>
      <c r="Y11398">
        <f t="shared" si="469"/>
        <v>5.6653000000000002</v>
      </c>
    </row>
    <row r="11399" spans="1:25" x14ac:dyDescent="0.2">
      <c r="A11399" t="s">
        <v>10574</v>
      </c>
      <c r="B11399" t="s">
        <v>387</v>
      </c>
      <c r="C11399">
        <v>2</v>
      </c>
      <c r="D11399">
        <v>9</v>
      </c>
      <c r="E11399" t="s">
        <v>10712</v>
      </c>
      <c r="F11399">
        <v>349.423</v>
      </c>
      <c r="G11399">
        <v>86.790999999999997</v>
      </c>
      <c r="H11399">
        <v>41.972000000000001</v>
      </c>
      <c r="I11399">
        <v>30326.649000000001</v>
      </c>
      <c r="J11399">
        <v>12368005</v>
      </c>
      <c r="K11399">
        <v>82.328000000000003</v>
      </c>
      <c r="L11399">
        <v>30.763000000000002</v>
      </c>
      <c r="M11399">
        <v>28767.274000000001</v>
      </c>
      <c r="N11399">
        <v>11732051</v>
      </c>
      <c r="O11399">
        <v>12.255000000000001</v>
      </c>
      <c r="P11399">
        <v>23.352</v>
      </c>
      <c r="Q11399">
        <v>4282.0190000000002</v>
      </c>
      <c r="R11399">
        <v>1746320</v>
      </c>
      <c r="S11399">
        <v>0.104</v>
      </c>
      <c r="T11399">
        <v>5.1429999999999998</v>
      </c>
      <c r="U11399">
        <v>36.265000000000001</v>
      </c>
      <c r="V11399">
        <v>14790</v>
      </c>
      <c r="W11399">
        <f t="shared" si="470"/>
        <v>58</v>
      </c>
      <c r="X11399">
        <f t="shared" si="468"/>
        <v>6873.7627900000007</v>
      </c>
      <c r="Y11399">
        <f t="shared" si="469"/>
        <v>99.785300000000007</v>
      </c>
    </row>
    <row r="11400" spans="1:25" x14ac:dyDescent="0.2">
      <c r="A11400" t="s">
        <v>10574</v>
      </c>
      <c r="B11400" t="s">
        <v>387</v>
      </c>
      <c r="C11400">
        <v>2</v>
      </c>
      <c r="D11400">
        <v>10</v>
      </c>
      <c r="E11400" t="s">
        <v>7908</v>
      </c>
      <c r="F11400">
        <v>296.25599999999997</v>
      </c>
      <c r="G11400">
        <v>103.428</v>
      </c>
      <c r="H11400">
        <v>45.326000000000001</v>
      </c>
      <c r="I11400">
        <v>30641.116000000002</v>
      </c>
      <c r="J11400">
        <v>12496253</v>
      </c>
      <c r="K11400">
        <v>58.548999999999999</v>
      </c>
      <c r="L11400">
        <v>26.125</v>
      </c>
      <c r="M11400">
        <v>17345.5</v>
      </c>
      <c r="N11400">
        <v>7073951</v>
      </c>
      <c r="O11400">
        <v>9.6549999999999994</v>
      </c>
      <c r="P11400">
        <v>18.626000000000001</v>
      </c>
      <c r="Q11400">
        <v>2860.2049999999999</v>
      </c>
      <c r="R11400">
        <v>1166467</v>
      </c>
      <c r="S11400">
        <v>0.10299999999999999</v>
      </c>
      <c r="T11400">
        <v>5.1340000000000003</v>
      </c>
      <c r="U11400">
        <v>30.638000000000002</v>
      </c>
      <c r="V11400">
        <v>12495</v>
      </c>
      <c r="W11400">
        <f t="shared" si="470"/>
        <v>49</v>
      </c>
      <c r="X11400">
        <f t="shared" si="468"/>
        <v>4300.27945</v>
      </c>
      <c r="Y11400">
        <f t="shared" si="469"/>
        <v>83.4953</v>
      </c>
    </row>
    <row r="11401" spans="1:25" x14ac:dyDescent="0.2">
      <c r="A11401" t="s">
        <v>10574</v>
      </c>
      <c r="B11401" t="s">
        <v>387</v>
      </c>
      <c r="C11401">
        <v>2</v>
      </c>
      <c r="D11401">
        <v>11</v>
      </c>
      <c r="E11401" t="s">
        <v>10713</v>
      </c>
      <c r="F11401">
        <v>273.76900000000001</v>
      </c>
      <c r="G11401">
        <v>61.902999999999999</v>
      </c>
      <c r="H11401">
        <v>30.001000000000001</v>
      </c>
      <c r="I11401">
        <v>16947.116999999998</v>
      </c>
      <c r="J11401">
        <v>6911480</v>
      </c>
      <c r="K11401">
        <v>5.7910000000000004</v>
      </c>
      <c r="L11401">
        <v>2.754</v>
      </c>
      <c r="M11401">
        <v>1585.4690000000001</v>
      </c>
      <c r="N11401">
        <v>646596</v>
      </c>
      <c r="O11401">
        <v>1.869</v>
      </c>
      <c r="P11401">
        <v>6.1070000000000002</v>
      </c>
      <c r="Q11401">
        <v>511.755</v>
      </c>
      <c r="R11401">
        <v>208707</v>
      </c>
      <c r="S11401">
        <v>1.4E-2</v>
      </c>
      <c r="T11401">
        <v>1.869</v>
      </c>
      <c r="U11401">
        <v>3.7519999999999998</v>
      </c>
      <c r="V11401">
        <v>1530</v>
      </c>
      <c r="W11401">
        <f t="shared" si="470"/>
        <v>6</v>
      </c>
      <c r="X11401">
        <f t="shared" si="468"/>
        <v>49.584949999999971</v>
      </c>
      <c r="Y11401">
        <f t="shared" si="469"/>
        <v>5.6653000000000002</v>
      </c>
    </row>
    <row r="11402" spans="1:25" x14ac:dyDescent="0.2">
      <c r="A11402" t="s">
        <v>10574</v>
      </c>
      <c r="B11402" t="s">
        <v>387</v>
      </c>
      <c r="C11402">
        <v>2</v>
      </c>
      <c r="D11402">
        <v>12</v>
      </c>
      <c r="E11402" t="s">
        <v>10714</v>
      </c>
      <c r="F11402">
        <v>261.63299999999998</v>
      </c>
      <c r="G11402">
        <v>82.248999999999995</v>
      </c>
      <c r="H11402">
        <v>42.472999999999999</v>
      </c>
      <c r="I11402">
        <v>21519.153999999999</v>
      </c>
      <c r="J11402">
        <v>8776077</v>
      </c>
      <c r="K11402">
        <v>7.3250000000000002</v>
      </c>
      <c r="L11402">
        <v>3.8740000000000001</v>
      </c>
      <c r="M11402">
        <v>1916.34</v>
      </c>
      <c r="N11402">
        <v>781534</v>
      </c>
      <c r="O11402">
        <v>1.619</v>
      </c>
      <c r="P11402">
        <v>1.9039999999999999</v>
      </c>
      <c r="Q11402">
        <v>423.49400000000003</v>
      </c>
      <c r="R11402">
        <v>172712</v>
      </c>
      <c r="S11402">
        <v>5.0000000000000001E-3</v>
      </c>
      <c r="T11402">
        <v>1.1040000000000001</v>
      </c>
      <c r="U11402">
        <v>1.2509999999999999</v>
      </c>
      <c r="V11402">
        <v>510</v>
      </c>
      <c r="W11402">
        <f t="shared" si="470"/>
        <v>2</v>
      </c>
      <c r="X11402">
        <f t="shared" si="468"/>
        <v>0</v>
      </c>
      <c r="Y11402">
        <f t="shared" si="469"/>
        <v>0</v>
      </c>
    </row>
    <row r="11403" spans="1:25" x14ac:dyDescent="0.2">
      <c r="A11403" t="s">
        <v>10574</v>
      </c>
      <c r="B11403" t="s">
        <v>387</v>
      </c>
      <c r="C11403">
        <v>2</v>
      </c>
      <c r="D11403">
        <v>13</v>
      </c>
      <c r="E11403" t="s">
        <v>10715</v>
      </c>
      <c r="F11403">
        <v>281.44799999999998</v>
      </c>
      <c r="G11403">
        <v>111.252</v>
      </c>
      <c r="H11403">
        <v>48.765999999999998</v>
      </c>
      <c r="I11403">
        <v>31311.686000000002</v>
      </c>
      <c r="J11403">
        <v>12769729</v>
      </c>
      <c r="K11403">
        <v>65.134</v>
      </c>
      <c r="L11403">
        <v>26.238</v>
      </c>
      <c r="M11403">
        <v>18331.831999999999</v>
      </c>
      <c r="N11403">
        <v>7476203</v>
      </c>
      <c r="O11403">
        <v>8.3320000000000007</v>
      </c>
      <c r="P11403">
        <v>16.869</v>
      </c>
      <c r="Q11403">
        <v>2345.123</v>
      </c>
      <c r="R11403">
        <v>956403</v>
      </c>
      <c r="S11403">
        <v>0.107</v>
      </c>
      <c r="T11403">
        <v>5.2140000000000004</v>
      </c>
      <c r="U11403">
        <v>30.013000000000002</v>
      </c>
      <c r="V11403">
        <v>12240</v>
      </c>
      <c r="W11403">
        <f t="shared" si="470"/>
        <v>48</v>
      </c>
      <c r="X11403">
        <f t="shared" si="468"/>
        <v>3367.9810299999999</v>
      </c>
      <c r="Y11403">
        <f t="shared" si="469"/>
        <v>81.685300000000012</v>
      </c>
    </row>
    <row r="11404" spans="1:25" x14ac:dyDescent="0.2">
      <c r="A11404" t="s">
        <v>10574</v>
      </c>
      <c r="B11404" t="s">
        <v>387</v>
      </c>
      <c r="C11404">
        <v>2</v>
      </c>
      <c r="D11404">
        <v>14</v>
      </c>
      <c r="E11404" t="s">
        <v>10716</v>
      </c>
      <c r="F11404">
        <v>221.119</v>
      </c>
      <c r="G11404">
        <v>106.13500000000001</v>
      </c>
      <c r="H11404">
        <v>48.463000000000001</v>
      </c>
      <c r="I11404">
        <v>23468.445</v>
      </c>
      <c r="J11404">
        <v>9571049</v>
      </c>
      <c r="K11404">
        <v>11.250999999999999</v>
      </c>
      <c r="L11404">
        <v>6.3920000000000003</v>
      </c>
      <c r="M11404">
        <v>2487.7919999999999</v>
      </c>
      <c r="N11404">
        <v>1014587</v>
      </c>
      <c r="O11404">
        <v>1.9950000000000001</v>
      </c>
      <c r="P11404">
        <v>3.3330000000000002</v>
      </c>
      <c r="Q11404">
        <v>441.12200000000001</v>
      </c>
      <c r="R11404">
        <v>179901</v>
      </c>
      <c r="S11404">
        <v>8.0000000000000002E-3</v>
      </c>
      <c r="T11404">
        <v>1.4710000000000001</v>
      </c>
      <c r="U11404">
        <v>1.8759999999999999</v>
      </c>
      <c r="V11404">
        <v>765</v>
      </c>
      <c r="W11404">
        <f t="shared" si="470"/>
        <v>3</v>
      </c>
      <c r="X11404">
        <f t="shared" si="468"/>
        <v>0</v>
      </c>
      <c r="Y11404">
        <f t="shared" si="469"/>
        <v>0.23529999999999981</v>
      </c>
    </row>
    <row r="11405" spans="1:25" x14ac:dyDescent="0.2">
      <c r="A11405" t="s">
        <v>10574</v>
      </c>
      <c r="B11405" t="s">
        <v>387</v>
      </c>
      <c r="C11405">
        <v>2</v>
      </c>
      <c r="D11405">
        <v>15</v>
      </c>
      <c r="E11405" t="s">
        <v>10717</v>
      </c>
      <c r="F11405">
        <v>255.768</v>
      </c>
      <c r="G11405">
        <v>70.463999999999999</v>
      </c>
      <c r="H11405">
        <v>32.448</v>
      </c>
      <c r="I11405">
        <v>18022.381000000001</v>
      </c>
      <c r="J11405">
        <v>7350001</v>
      </c>
      <c r="K11405">
        <v>76.95</v>
      </c>
      <c r="L11405">
        <v>34.216999999999999</v>
      </c>
      <c r="M11405">
        <v>19681.391</v>
      </c>
      <c r="N11405">
        <v>8026589</v>
      </c>
      <c r="O11405">
        <v>4.8840000000000003</v>
      </c>
      <c r="P11405">
        <v>11.722</v>
      </c>
      <c r="Q11405">
        <v>1249.1420000000001</v>
      </c>
      <c r="R11405">
        <v>509433</v>
      </c>
      <c r="S11405">
        <v>6.6000000000000003E-2</v>
      </c>
      <c r="T11405">
        <v>4.1020000000000003</v>
      </c>
      <c r="U11405">
        <v>16.882000000000001</v>
      </c>
      <c r="V11405">
        <v>6885</v>
      </c>
      <c r="W11405">
        <f t="shared" si="470"/>
        <v>27</v>
      </c>
      <c r="X11405">
        <f t="shared" si="468"/>
        <v>1384.2554200000002</v>
      </c>
      <c r="Y11405">
        <f t="shared" si="469"/>
        <v>43.6753</v>
      </c>
    </row>
    <row r="11406" spans="1:25" x14ac:dyDescent="0.2">
      <c r="A11406" t="s">
        <v>10574</v>
      </c>
      <c r="B11406" t="s">
        <v>387</v>
      </c>
      <c r="C11406">
        <v>2</v>
      </c>
      <c r="D11406">
        <v>16</v>
      </c>
      <c r="E11406" t="s">
        <v>10718</v>
      </c>
      <c r="F11406">
        <v>241.62700000000001</v>
      </c>
      <c r="G11406">
        <v>90.131</v>
      </c>
      <c r="H11406">
        <v>39.591000000000001</v>
      </c>
      <c r="I11406">
        <v>21778.080999999998</v>
      </c>
      <c r="J11406">
        <v>8881674</v>
      </c>
      <c r="K11406">
        <v>7.2240000000000002</v>
      </c>
      <c r="L11406">
        <v>3.548</v>
      </c>
      <c r="M11406">
        <v>1745.5719999999999</v>
      </c>
      <c r="N11406">
        <v>711890</v>
      </c>
      <c r="O11406">
        <v>2.347</v>
      </c>
      <c r="P11406">
        <v>6.2050000000000001</v>
      </c>
      <c r="Q11406">
        <v>567.04499999999996</v>
      </c>
      <c r="R11406">
        <v>231256</v>
      </c>
      <c r="S11406">
        <v>1.6E-2</v>
      </c>
      <c r="T11406">
        <v>1.99</v>
      </c>
      <c r="U11406">
        <v>3.7519999999999998</v>
      </c>
      <c r="V11406">
        <v>1530</v>
      </c>
      <c r="W11406">
        <f t="shared" si="470"/>
        <v>6</v>
      </c>
      <c r="X11406">
        <f t="shared" si="468"/>
        <v>149.65984999999989</v>
      </c>
      <c r="Y11406">
        <f t="shared" si="469"/>
        <v>5.6653000000000002</v>
      </c>
    </row>
    <row r="11407" spans="1:25" x14ac:dyDescent="0.2">
      <c r="A11407" t="s">
        <v>10574</v>
      </c>
      <c r="B11407" t="s">
        <v>387</v>
      </c>
      <c r="C11407">
        <v>2</v>
      </c>
      <c r="D11407">
        <v>17</v>
      </c>
      <c r="E11407" t="s">
        <v>10719</v>
      </c>
      <c r="F11407">
        <v>175.28800000000001</v>
      </c>
      <c r="G11407">
        <v>65.718000000000004</v>
      </c>
      <c r="H11407">
        <v>30.898</v>
      </c>
      <c r="I11407">
        <v>11519.585999999999</v>
      </c>
      <c r="J11407">
        <v>4697990</v>
      </c>
      <c r="K11407">
        <v>63.948</v>
      </c>
      <c r="L11407">
        <v>29.37</v>
      </c>
      <c r="M11407">
        <v>11209.362999999999</v>
      </c>
      <c r="N11407">
        <v>4571473</v>
      </c>
      <c r="O11407">
        <v>3.1190000000000002</v>
      </c>
      <c r="P11407">
        <v>7.7240000000000002</v>
      </c>
      <c r="Q11407">
        <v>546.779</v>
      </c>
      <c r="R11407">
        <v>222991</v>
      </c>
      <c r="S11407">
        <v>1.7999999999999999E-2</v>
      </c>
      <c r="T11407">
        <v>2.133</v>
      </c>
      <c r="U11407">
        <v>3.1259999999999999</v>
      </c>
      <c r="V11407">
        <v>1275</v>
      </c>
      <c r="W11407">
        <f t="shared" si="470"/>
        <v>5</v>
      </c>
      <c r="X11407">
        <f t="shared" si="468"/>
        <v>112.97838999999998</v>
      </c>
      <c r="Y11407">
        <f t="shared" si="469"/>
        <v>3.8552999999999997</v>
      </c>
    </row>
    <row r="11408" spans="1:25" x14ac:dyDescent="0.2">
      <c r="A11408" t="s">
        <v>10574</v>
      </c>
      <c r="B11408" t="s">
        <v>387</v>
      </c>
      <c r="C11408">
        <v>2</v>
      </c>
      <c r="D11408">
        <v>18</v>
      </c>
      <c r="E11408" t="s">
        <v>10720</v>
      </c>
      <c r="F11408">
        <v>346.33600000000001</v>
      </c>
      <c r="G11408">
        <v>73.826999999999998</v>
      </c>
      <c r="H11408">
        <v>38.128999999999998</v>
      </c>
      <c r="I11408">
        <v>25569.089</v>
      </c>
      <c r="J11408">
        <v>10427747</v>
      </c>
      <c r="K11408">
        <v>37.03</v>
      </c>
      <c r="L11408">
        <v>14.747999999999999</v>
      </c>
      <c r="M11408">
        <v>12824.771000000001</v>
      </c>
      <c r="N11408">
        <v>5230279</v>
      </c>
      <c r="O11408">
        <v>2.3250000000000002</v>
      </c>
      <c r="P11408">
        <v>7.6790000000000003</v>
      </c>
      <c r="Q11408">
        <v>805.31799999999998</v>
      </c>
      <c r="R11408">
        <v>328430</v>
      </c>
      <c r="S11408">
        <v>8.9999999999999993E-3</v>
      </c>
      <c r="T11408">
        <v>1.5169999999999999</v>
      </c>
      <c r="U11408">
        <v>3.1259999999999999</v>
      </c>
      <c r="V11408">
        <v>1275</v>
      </c>
      <c r="W11408">
        <f t="shared" si="470"/>
        <v>5</v>
      </c>
      <c r="X11408">
        <f t="shared" si="468"/>
        <v>580.93398000000002</v>
      </c>
      <c r="Y11408">
        <f t="shared" si="469"/>
        <v>3.8552999999999997</v>
      </c>
    </row>
    <row r="11409" spans="1:25" x14ac:dyDescent="0.2">
      <c r="A11409" t="s">
        <v>10574</v>
      </c>
      <c r="B11409" t="s">
        <v>387</v>
      </c>
      <c r="C11409">
        <v>2</v>
      </c>
      <c r="D11409">
        <v>19</v>
      </c>
      <c r="E11409" t="s">
        <v>10721</v>
      </c>
      <c r="F11409">
        <v>283.87099999999998</v>
      </c>
      <c r="G11409">
        <v>106.956</v>
      </c>
      <c r="H11409">
        <v>45.569000000000003</v>
      </c>
      <c r="I11409">
        <v>30361.664000000001</v>
      </c>
      <c r="J11409">
        <v>12382285</v>
      </c>
      <c r="K11409">
        <v>24.253</v>
      </c>
      <c r="L11409">
        <v>10.063000000000001</v>
      </c>
      <c r="M11409">
        <v>6884.6270000000004</v>
      </c>
      <c r="N11409">
        <v>2807732</v>
      </c>
      <c r="O11409">
        <v>2.9590000000000001</v>
      </c>
      <c r="P11409">
        <v>10.411</v>
      </c>
      <c r="Q11409">
        <v>840.03200000000004</v>
      </c>
      <c r="R11409">
        <v>342587</v>
      </c>
      <c r="S11409">
        <v>1.7999999999999999E-2</v>
      </c>
      <c r="T11409">
        <v>2.12</v>
      </c>
      <c r="U11409">
        <v>5.0019999999999998</v>
      </c>
      <c r="V11409">
        <v>2040</v>
      </c>
      <c r="W11409">
        <f t="shared" si="470"/>
        <v>8</v>
      </c>
      <c r="X11409">
        <f t="shared" si="468"/>
        <v>643.76632000000006</v>
      </c>
      <c r="Y11409">
        <f t="shared" si="469"/>
        <v>9.2852999999999994</v>
      </c>
    </row>
    <row r="11410" spans="1:25" x14ac:dyDescent="0.2">
      <c r="A11410" t="s">
        <v>10574</v>
      </c>
      <c r="B11410" t="s">
        <v>387</v>
      </c>
      <c r="C11410">
        <v>2</v>
      </c>
      <c r="D11410">
        <v>20</v>
      </c>
      <c r="E11410" t="s">
        <v>10722</v>
      </c>
      <c r="F11410">
        <v>353.32900000000001</v>
      </c>
      <c r="G11410">
        <v>85.805999999999997</v>
      </c>
      <c r="H11410">
        <v>36.445</v>
      </c>
      <c r="I11410">
        <v>30317.91</v>
      </c>
      <c r="J11410">
        <v>12364441</v>
      </c>
      <c r="K11410">
        <v>29.466999999999999</v>
      </c>
      <c r="L11410">
        <v>12.218999999999999</v>
      </c>
      <c r="M11410">
        <v>10411.609</v>
      </c>
      <c r="N11410">
        <v>4246128</v>
      </c>
      <c r="O11410">
        <v>4.8129999999999997</v>
      </c>
      <c r="P11410">
        <v>14.635</v>
      </c>
      <c r="Q11410">
        <v>1700.7070000000001</v>
      </c>
      <c r="R11410">
        <v>693593</v>
      </c>
      <c r="S11410">
        <v>3.9E-2</v>
      </c>
      <c r="T11410">
        <v>3.1509999999999998</v>
      </c>
      <c r="U11410">
        <v>13.756</v>
      </c>
      <c r="V11410">
        <v>5610</v>
      </c>
      <c r="W11410">
        <f t="shared" si="470"/>
        <v>22</v>
      </c>
      <c r="X11410">
        <f t="shared" si="468"/>
        <v>2201.5880700000002</v>
      </c>
      <c r="Y11410">
        <f t="shared" si="469"/>
        <v>34.625299999999996</v>
      </c>
    </row>
    <row r="11411" spans="1:25" x14ac:dyDescent="0.2">
      <c r="A11411" t="s">
        <v>10574</v>
      </c>
      <c r="B11411" t="s">
        <v>387</v>
      </c>
      <c r="C11411">
        <v>2</v>
      </c>
      <c r="D11411">
        <v>21</v>
      </c>
      <c r="E11411" t="s">
        <v>10723</v>
      </c>
      <c r="F11411">
        <v>145.19399999999999</v>
      </c>
      <c r="G11411">
        <v>122.93600000000001</v>
      </c>
      <c r="H11411">
        <v>59.305</v>
      </c>
      <c r="I11411">
        <v>17849.577000000001</v>
      </c>
      <c r="J11411">
        <v>7279527</v>
      </c>
      <c r="K11411">
        <v>12.097</v>
      </c>
      <c r="L11411">
        <v>5.2370000000000001</v>
      </c>
      <c r="M11411">
        <v>1756.4680000000001</v>
      </c>
      <c r="N11411">
        <v>716334</v>
      </c>
      <c r="O11411">
        <v>2.6829999999999998</v>
      </c>
      <c r="P11411">
        <v>8.4969999999999999</v>
      </c>
      <c r="Q11411">
        <v>389.54300000000001</v>
      </c>
      <c r="R11411">
        <v>158866</v>
      </c>
      <c r="S11411">
        <v>4.0000000000000001E-3</v>
      </c>
      <c r="T11411">
        <v>1.048</v>
      </c>
      <c r="U11411">
        <v>0.625</v>
      </c>
      <c r="V11411">
        <v>255</v>
      </c>
      <c r="W11411">
        <f t="shared" si="470"/>
        <v>1</v>
      </c>
      <c r="X11411">
        <f t="shared" si="468"/>
        <v>0</v>
      </c>
      <c r="Y11411">
        <f t="shared" si="469"/>
        <v>0</v>
      </c>
    </row>
    <row r="11412" spans="1:25" x14ac:dyDescent="0.2">
      <c r="A11412" t="s">
        <v>10574</v>
      </c>
      <c r="B11412" t="s">
        <v>387</v>
      </c>
      <c r="C11412">
        <v>2</v>
      </c>
      <c r="D11412">
        <v>22</v>
      </c>
      <c r="E11412" t="s">
        <v>10724</v>
      </c>
      <c r="F11412">
        <v>116.77</v>
      </c>
      <c r="G11412">
        <v>128.08199999999999</v>
      </c>
      <c r="H11412">
        <v>58.695999999999998</v>
      </c>
      <c r="I11412">
        <v>14956.171</v>
      </c>
      <c r="J11412">
        <v>6099520</v>
      </c>
      <c r="K11412">
        <v>11.851000000000001</v>
      </c>
      <c r="L11412">
        <v>5.657</v>
      </c>
      <c r="M11412">
        <v>1383.8879999999999</v>
      </c>
      <c r="N11412">
        <v>564386</v>
      </c>
      <c r="O11412">
        <v>2.0619999999999998</v>
      </c>
      <c r="P11412">
        <v>1.5489999999999999</v>
      </c>
      <c r="Q11412">
        <v>240.78399999999999</v>
      </c>
      <c r="R11412">
        <v>98198</v>
      </c>
      <c r="S11412">
        <v>0</v>
      </c>
      <c r="T11412">
        <v>0</v>
      </c>
      <c r="U11412">
        <v>0</v>
      </c>
      <c r="V11412">
        <v>0</v>
      </c>
      <c r="W11412">
        <f t="shared" si="470"/>
        <v>0</v>
      </c>
      <c r="X11412">
        <f t="shared" si="468"/>
        <v>0</v>
      </c>
      <c r="Y11412">
        <f t="shared" si="469"/>
        <v>0</v>
      </c>
    </row>
    <row r="11413" spans="1:25" x14ac:dyDescent="0.2">
      <c r="A11413" t="s">
        <v>10574</v>
      </c>
      <c r="B11413" t="s">
        <v>387</v>
      </c>
      <c r="C11413">
        <v>2</v>
      </c>
      <c r="D11413">
        <v>23</v>
      </c>
      <c r="E11413" t="s">
        <v>10725</v>
      </c>
      <c r="F11413">
        <v>113.01900000000001</v>
      </c>
      <c r="G11413">
        <v>116.646</v>
      </c>
      <c r="H11413">
        <v>54.924999999999997</v>
      </c>
      <c r="I11413">
        <v>13183.227999999999</v>
      </c>
      <c r="J11413">
        <v>5376467</v>
      </c>
      <c r="K11413">
        <v>14.212</v>
      </c>
      <c r="L11413">
        <v>5.2370000000000001</v>
      </c>
      <c r="M11413">
        <v>1606.2570000000001</v>
      </c>
      <c r="N11413">
        <v>655074</v>
      </c>
      <c r="O11413">
        <v>2.6739999999999999</v>
      </c>
      <c r="P11413">
        <v>5.8310000000000004</v>
      </c>
      <c r="Q11413">
        <v>302.16500000000002</v>
      </c>
      <c r="R11413">
        <v>123231</v>
      </c>
      <c r="S11413">
        <v>6.0000000000000001E-3</v>
      </c>
      <c r="T11413">
        <v>1.1879999999999999</v>
      </c>
      <c r="U11413">
        <v>0.625</v>
      </c>
      <c r="V11413">
        <v>255</v>
      </c>
      <c r="W11413">
        <f t="shared" si="470"/>
        <v>1</v>
      </c>
      <c r="X11413">
        <f t="shared" si="468"/>
        <v>0</v>
      </c>
      <c r="Y11413">
        <f t="shared" si="469"/>
        <v>0</v>
      </c>
    </row>
    <row r="11414" spans="1:25" x14ac:dyDescent="0.2">
      <c r="A11414" t="s">
        <v>10574</v>
      </c>
      <c r="B11414" t="s">
        <v>387</v>
      </c>
      <c r="C11414">
        <v>2</v>
      </c>
      <c r="D11414">
        <v>24</v>
      </c>
      <c r="E11414" t="s">
        <v>10726</v>
      </c>
      <c r="F11414">
        <v>22.254999999999999</v>
      </c>
      <c r="G11414">
        <v>56.430999999999997</v>
      </c>
      <c r="H11414">
        <v>43.029000000000003</v>
      </c>
      <c r="I11414">
        <v>1255.856</v>
      </c>
      <c r="J11414">
        <v>512171</v>
      </c>
      <c r="K11414">
        <v>11.164999999999999</v>
      </c>
      <c r="L11414">
        <v>5.6980000000000004</v>
      </c>
      <c r="M11414">
        <v>248.471</v>
      </c>
      <c r="N11414">
        <v>101333</v>
      </c>
      <c r="O11414">
        <v>1.623</v>
      </c>
      <c r="P11414">
        <v>1.1259999999999999</v>
      </c>
      <c r="Q11414">
        <v>36.110999999999997</v>
      </c>
      <c r="R11414">
        <v>14727</v>
      </c>
      <c r="S11414">
        <v>0</v>
      </c>
      <c r="T11414">
        <v>0</v>
      </c>
      <c r="U11414">
        <v>0</v>
      </c>
      <c r="V11414">
        <v>0</v>
      </c>
      <c r="W11414">
        <f t="shared" si="470"/>
        <v>0</v>
      </c>
      <c r="X11414">
        <f t="shared" si="468"/>
        <v>0</v>
      </c>
      <c r="Y11414">
        <f t="shared" si="469"/>
        <v>0</v>
      </c>
    </row>
    <row r="11415" spans="1:25" x14ac:dyDescent="0.2">
      <c r="A11415" t="s">
        <v>10574</v>
      </c>
      <c r="B11415" t="s">
        <v>387</v>
      </c>
      <c r="C11415">
        <v>2</v>
      </c>
      <c r="D11415">
        <v>25</v>
      </c>
      <c r="E11415" t="s">
        <v>10727</v>
      </c>
      <c r="F11415">
        <v>420.834</v>
      </c>
      <c r="G11415">
        <v>137.792</v>
      </c>
      <c r="H11415">
        <v>53.475999999999999</v>
      </c>
      <c r="I11415">
        <v>57987.495999999999</v>
      </c>
      <c r="J11415">
        <v>23648826</v>
      </c>
      <c r="K11415">
        <v>14.911</v>
      </c>
      <c r="L11415">
        <v>5.6029999999999998</v>
      </c>
      <c r="M11415">
        <v>6274.9290000000001</v>
      </c>
      <c r="N11415">
        <v>2559081</v>
      </c>
      <c r="O11415">
        <v>2.2090000000000001</v>
      </c>
      <c r="P11415">
        <v>3.7959999999999998</v>
      </c>
      <c r="Q11415">
        <v>929.46199999999999</v>
      </c>
      <c r="R11415">
        <v>379059</v>
      </c>
      <c r="S11415">
        <v>1E-3</v>
      </c>
      <c r="T11415">
        <v>0.61599999999999999</v>
      </c>
      <c r="U11415">
        <v>0.625</v>
      </c>
      <c r="V11415">
        <v>255</v>
      </c>
      <c r="W11415">
        <f t="shared" si="470"/>
        <v>1</v>
      </c>
      <c r="X11415">
        <f t="shared" si="468"/>
        <v>805.63461999999993</v>
      </c>
      <c r="Y11415">
        <f t="shared" si="469"/>
        <v>0</v>
      </c>
    </row>
    <row r="11416" spans="1:25" x14ac:dyDescent="0.2">
      <c r="A11416" t="s">
        <v>10574</v>
      </c>
      <c r="B11416" t="s">
        <v>387</v>
      </c>
      <c r="C11416">
        <v>2</v>
      </c>
      <c r="D11416">
        <v>26</v>
      </c>
      <c r="E11416" t="s">
        <v>10728</v>
      </c>
      <c r="F11416">
        <v>141.58199999999999</v>
      </c>
      <c r="G11416">
        <v>87.197000000000003</v>
      </c>
      <c r="H11416">
        <v>43.244</v>
      </c>
      <c r="I11416">
        <v>12345.53</v>
      </c>
      <c r="J11416">
        <v>5034832</v>
      </c>
      <c r="K11416">
        <v>25.498999999999999</v>
      </c>
      <c r="L11416">
        <v>13.255000000000001</v>
      </c>
      <c r="M11416">
        <v>3610.223</v>
      </c>
      <c r="N11416">
        <v>1472344</v>
      </c>
      <c r="O11416">
        <v>1.968</v>
      </c>
      <c r="P11416">
        <v>2.0299999999999998</v>
      </c>
      <c r="Q11416">
        <v>278.69499999999999</v>
      </c>
      <c r="R11416">
        <v>113659</v>
      </c>
      <c r="S11416">
        <v>0</v>
      </c>
      <c r="T11416">
        <v>0</v>
      </c>
      <c r="U11416">
        <v>0</v>
      </c>
      <c r="V11416">
        <v>0</v>
      </c>
      <c r="W11416">
        <f t="shared" si="470"/>
        <v>0</v>
      </c>
      <c r="X11416">
        <f t="shared" si="468"/>
        <v>0</v>
      </c>
      <c r="Y11416">
        <f t="shared" si="469"/>
        <v>0</v>
      </c>
    </row>
    <row r="11417" spans="1:25" x14ac:dyDescent="0.2">
      <c r="A11417" t="s">
        <v>10574</v>
      </c>
      <c r="B11417" t="s">
        <v>387</v>
      </c>
      <c r="C11417">
        <v>2</v>
      </c>
      <c r="D11417">
        <v>27</v>
      </c>
      <c r="E11417" t="s">
        <v>10729</v>
      </c>
      <c r="F11417">
        <v>157.042</v>
      </c>
      <c r="G11417">
        <v>139.49</v>
      </c>
      <c r="H11417">
        <v>55.874000000000002</v>
      </c>
      <c r="I11417">
        <v>21905.784</v>
      </c>
      <c r="J11417">
        <v>8933755</v>
      </c>
      <c r="K11417">
        <v>16.858000000000001</v>
      </c>
      <c r="L11417">
        <v>5.5209999999999999</v>
      </c>
      <c r="M11417">
        <v>2647.4679999999998</v>
      </c>
      <c r="N11417">
        <v>1079707</v>
      </c>
      <c r="O11417">
        <v>1.9410000000000001</v>
      </c>
      <c r="P11417">
        <v>1.325</v>
      </c>
      <c r="Q11417">
        <v>304.80399999999997</v>
      </c>
      <c r="R11417">
        <v>124307</v>
      </c>
      <c r="S11417">
        <v>0</v>
      </c>
      <c r="T11417">
        <v>0</v>
      </c>
      <c r="U11417">
        <v>0</v>
      </c>
      <c r="V11417">
        <v>0</v>
      </c>
      <c r="W11417">
        <f t="shared" si="470"/>
        <v>0</v>
      </c>
      <c r="X11417">
        <f t="shared" si="468"/>
        <v>0</v>
      </c>
      <c r="Y11417">
        <f t="shared" si="469"/>
        <v>0</v>
      </c>
    </row>
    <row r="11418" spans="1:25" x14ac:dyDescent="0.2">
      <c r="A11418" t="s">
        <v>10574</v>
      </c>
      <c r="B11418" t="s">
        <v>387</v>
      </c>
      <c r="C11418">
        <v>3</v>
      </c>
      <c r="D11418">
        <v>1</v>
      </c>
      <c r="E11418" t="s">
        <v>1716</v>
      </c>
      <c r="F11418">
        <v>324.76600000000002</v>
      </c>
      <c r="G11418">
        <v>88.447000000000003</v>
      </c>
      <c r="H11418">
        <v>41.914999999999999</v>
      </c>
      <c r="I11418">
        <v>28724.572</v>
      </c>
      <c r="J11418">
        <v>11714636</v>
      </c>
      <c r="K11418">
        <v>17.393000000000001</v>
      </c>
      <c r="L11418">
        <v>8.2210000000000001</v>
      </c>
      <c r="M11418">
        <v>5648.5150000000003</v>
      </c>
      <c r="N11418">
        <v>2303613</v>
      </c>
      <c r="O11418">
        <v>4.1550000000000002</v>
      </c>
      <c r="P11418">
        <v>10.406000000000001</v>
      </c>
      <c r="Q11418">
        <v>1349.2560000000001</v>
      </c>
      <c r="R11418">
        <v>550262</v>
      </c>
      <c r="S11418">
        <v>5.3999999999999999E-2</v>
      </c>
      <c r="T11418">
        <v>3.7069999999999999</v>
      </c>
      <c r="U11418">
        <v>17.507000000000001</v>
      </c>
      <c r="V11418">
        <v>7140</v>
      </c>
      <c r="W11418">
        <f t="shared" si="470"/>
        <v>28</v>
      </c>
      <c r="X11418">
        <f t="shared" si="468"/>
        <v>1565.4617600000001</v>
      </c>
      <c r="Y11418">
        <f t="shared" si="469"/>
        <v>45.485300000000002</v>
      </c>
    </row>
    <row r="11419" spans="1:25" x14ac:dyDescent="0.2">
      <c r="A11419" t="s">
        <v>10574</v>
      </c>
      <c r="B11419" t="s">
        <v>387</v>
      </c>
      <c r="C11419">
        <v>3</v>
      </c>
      <c r="D11419">
        <v>2</v>
      </c>
      <c r="E11419" t="s">
        <v>5774</v>
      </c>
      <c r="F11419">
        <v>82.186999999999998</v>
      </c>
      <c r="G11419">
        <v>78.668999999999997</v>
      </c>
      <c r="H11419">
        <v>42.067</v>
      </c>
      <c r="I11419">
        <v>6465.5389999999998</v>
      </c>
      <c r="J11419">
        <v>2636817</v>
      </c>
      <c r="K11419">
        <v>10.771000000000001</v>
      </c>
      <c r="L11419">
        <v>4.7069999999999999</v>
      </c>
      <c r="M11419">
        <v>885.20799999999997</v>
      </c>
      <c r="N11419">
        <v>361011</v>
      </c>
      <c r="O11419">
        <v>1.667</v>
      </c>
      <c r="P11419">
        <v>1.1160000000000001</v>
      </c>
      <c r="Q11419">
        <v>137</v>
      </c>
      <c r="R11419">
        <v>55872</v>
      </c>
      <c r="S11419">
        <v>0</v>
      </c>
      <c r="T11419">
        <v>0</v>
      </c>
      <c r="U11419">
        <v>0</v>
      </c>
      <c r="V11419">
        <v>0</v>
      </c>
      <c r="W11419">
        <f t="shared" si="470"/>
        <v>0</v>
      </c>
      <c r="X11419">
        <f t="shared" si="468"/>
        <v>0</v>
      </c>
      <c r="Y11419">
        <f t="shared" si="469"/>
        <v>0</v>
      </c>
    </row>
    <row r="11420" spans="1:25" x14ac:dyDescent="0.2">
      <c r="A11420" t="s">
        <v>10574</v>
      </c>
      <c r="B11420" t="s">
        <v>387</v>
      </c>
      <c r="C11420">
        <v>3</v>
      </c>
      <c r="D11420">
        <v>3</v>
      </c>
      <c r="E11420" t="s">
        <v>10730</v>
      </c>
      <c r="F11420">
        <v>250.048</v>
      </c>
      <c r="G11420">
        <v>92.414000000000001</v>
      </c>
      <c r="H11420">
        <v>43.671999999999997</v>
      </c>
      <c r="I11420">
        <v>23107.920999999998</v>
      </c>
      <c r="J11420">
        <v>9424018</v>
      </c>
      <c r="K11420">
        <v>25.117999999999999</v>
      </c>
      <c r="L11420">
        <v>13.076000000000001</v>
      </c>
      <c r="M11420">
        <v>6280.7669999999998</v>
      </c>
      <c r="N11420">
        <v>2561462</v>
      </c>
      <c r="O11420">
        <v>2.7610000000000001</v>
      </c>
      <c r="P11420">
        <v>9.2959999999999994</v>
      </c>
      <c r="Q11420">
        <v>690.47799999999995</v>
      </c>
      <c r="R11420">
        <v>281595</v>
      </c>
      <c r="S11420">
        <v>1.4999999999999999E-2</v>
      </c>
      <c r="T11420">
        <v>1.956</v>
      </c>
      <c r="U11420">
        <v>3.7519999999999998</v>
      </c>
      <c r="V11420">
        <v>1530</v>
      </c>
      <c r="W11420">
        <f t="shared" si="470"/>
        <v>6</v>
      </c>
      <c r="X11420">
        <f t="shared" si="468"/>
        <v>373.07357999999988</v>
      </c>
      <c r="Y11420">
        <f t="shared" si="469"/>
        <v>5.6653000000000002</v>
      </c>
    </row>
    <row r="11421" spans="1:25" x14ac:dyDescent="0.2">
      <c r="A11421" t="s">
        <v>10574</v>
      </c>
      <c r="B11421" t="s">
        <v>387</v>
      </c>
      <c r="C11421">
        <v>3</v>
      </c>
      <c r="D11421">
        <v>4</v>
      </c>
      <c r="E11421" t="s">
        <v>1937</v>
      </c>
      <c r="F11421">
        <v>357.92399999999998</v>
      </c>
      <c r="G11421">
        <v>107.235</v>
      </c>
      <c r="H11421">
        <v>46.676000000000002</v>
      </c>
      <c r="I11421">
        <v>38382.046999999999</v>
      </c>
      <c r="J11421">
        <v>15653208</v>
      </c>
      <c r="K11421">
        <v>30.167000000000002</v>
      </c>
      <c r="L11421">
        <v>14.743</v>
      </c>
      <c r="M11421">
        <v>10797.467000000001</v>
      </c>
      <c r="N11421">
        <v>4403491</v>
      </c>
      <c r="O11421">
        <v>6.7350000000000003</v>
      </c>
      <c r="P11421">
        <v>15.843999999999999</v>
      </c>
      <c r="Q11421">
        <v>2410.6320000000001</v>
      </c>
      <c r="R11421">
        <v>983119</v>
      </c>
      <c r="S11421">
        <v>8.4000000000000005E-2</v>
      </c>
      <c r="T11421">
        <v>4.6230000000000002</v>
      </c>
      <c r="U11421">
        <v>30.013000000000002</v>
      </c>
      <c r="V11421">
        <v>12240</v>
      </c>
      <c r="W11421">
        <f t="shared" si="470"/>
        <v>48</v>
      </c>
      <c r="X11421">
        <f t="shared" si="468"/>
        <v>3486.5523199999998</v>
      </c>
      <c r="Y11421">
        <f t="shared" si="469"/>
        <v>81.685300000000012</v>
      </c>
    </row>
    <row r="11422" spans="1:25" x14ac:dyDescent="0.2">
      <c r="A11422" t="s">
        <v>10574</v>
      </c>
      <c r="B11422" t="s">
        <v>387</v>
      </c>
      <c r="C11422">
        <v>3</v>
      </c>
      <c r="D11422">
        <v>5</v>
      </c>
      <c r="E11422" t="s">
        <v>10731</v>
      </c>
      <c r="F11422">
        <v>279.327</v>
      </c>
      <c r="G11422">
        <v>84.429000000000002</v>
      </c>
      <c r="H11422">
        <v>39.646999999999998</v>
      </c>
      <c r="I11422">
        <v>23583.195</v>
      </c>
      <c r="J11422">
        <v>9617847</v>
      </c>
      <c r="K11422">
        <v>35.362000000000002</v>
      </c>
      <c r="L11422">
        <v>23.625</v>
      </c>
      <c r="M11422">
        <v>9877.5239999999994</v>
      </c>
      <c r="N11422">
        <v>4028314</v>
      </c>
      <c r="O11422">
        <v>3.5680000000000001</v>
      </c>
      <c r="P11422">
        <v>9.3770000000000007</v>
      </c>
      <c r="Q11422">
        <v>996.69399999999996</v>
      </c>
      <c r="R11422">
        <v>406478</v>
      </c>
      <c r="S11422">
        <v>4.7E-2</v>
      </c>
      <c r="T11422">
        <v>3.4620000000000002</v>
      </c>
      <c r="U11422">
        <v>13.131</v>
      </c>
      <c r="V11422">
        <v>5355</v>
      </c>
      <c r="W11422">
        <f t="shared" si="470"/>
        <v>21</v>
      </c>
      <c r="X11422">
        <f t="shared" si="468"/>
        <v>927.32453999999996</v>
      </c>
      <c r="Y11422">
        <f t="shared" si="469"/>
        <v>32.815300000000001</v>
      </c>
    </row>
    <row r="11423" spans="1:25" x14ac:dyDescent="0.2">
      <c r="A11423" t="s">
        <v>10574</v>
      </c>
      <c r="B11423" t="s">
        <v>387</v>
      </c>
      <c r="C11423">
        <v>3</v>
      </c>
      <c r="D11423">
        <v>6</v>
      </c>
      <c r="E11423" t="s">
        <v>10732</v>
      </c>
      <c r="F11423">
        <v>388.50099999999998</v>
      </c>
      <c r="G11423">
        <v>104.166</v>
      </c>
      <c r="H11423">
        <v>45.56</v>
      </c>
      <c r="I11423">
        <v>40468.794999999998</v>
      </c>
      <c r="J11423">
        <v>16504239</v>
      </c>
      <c r="K11423">
        <v>38.633000000000003</v>
      </c>
      <c r="L11423">
        <v>16.274000000000001</v>
      </c>
      <c r="M11423">
        <v>15008.799000000001</v>
      </c>
      <c r="N11423">
        <v>6120983</v>
      </c>
      <c r="O11423">
        <v>5.6840000000000002</v>
      </c>
      <c r="P11423">
        <v>15.853</v>
      </c>
      <c r="Q11423">
        <v>2208.3449999999998</v>
      </c>
      <c r="R11423">
        <v>900621</v>
      </c>
      <c r="S11423">
        <v>6.6000000000000003E-2</v>
      </c>
      <c r="T11423">
        <v>4.1020000000000003</v>
      </c>
      <c r="U11423">
        <v>25.635999999999999</v>
      </c>
      <c r="V11423">
        <v>10455</v>
      </c>
      <c r="W11423">
        <f t="shared" si="470"/>
        <v>41</v>
      </c>
      <c r="X11423">
        <f t="shared" si="468"/>
        <v>3120.4128499999997</v>
      </c>
      <c r="Y11423">
        <f t="shared" si="469"/>
        <v>69.015300000000011</v>
      </c>
    </row>
    <row r="11424" spans="1:25" x14ac:dyDescent="0.2">
      <c r="A11424" t="s">
        <v>10574</v>
      </c>
      <c r="B11424" t="s">
        <v>387</v>
      </c>
      <c r="C11424">
        <v>3</v>
      </c>
      <c r="D11424">
        <v>7</v>
      </c>
      <c r="E11424" t="s">
        <v>10733</v>
      </c>
      <c r="F11424">
        <v>419.68799999999999</v>
      </c>
      <c r="G11424">
        <v>116.557</v>
      </c>
      <c r="H11424">
        <v>47.832999999999998</v>
      </c>
      <c r="I11424">
        <v>48917.434000000001</v>
      </c>
      <c r="J11424">
        <v>19949816</v>
      </c>
      <c r="K11424">
        <v>23.06</v>
      </c>
      <c r="L11424">
        <v>18.544</v>
      </c>
      <c r="M11424">
        <v>9677.8529999999992</v>
      </c>
      <c r="N11424">
        <v>3946883</v>
      </c>
      <c r="O11424">
        <v>3.613</v>
      </c>
      <c r="P11424">
        <v>11.672000000000001</v>
      </c>
      <c r="Q11424">
        <v>1516.327</v>
      </c>
      <c r="R11424">
        <v>618398</v>
      </c>
      <c r="S11424">
        <v>3.5999999999999997E-2</v>
      </c>
      <c r="T11424">
        <v>3.0190000000000001</v>
      </c>
      <c r="U11424">
        <v>15.006</v>
      </c>
      <c r="V11424">
        <v>6120</v>
      </c>
      <c r="W11424">
        <f t="shared" si="470"/>
        <v>24</v>
      </c>
      <c r="X11424">
        <f t="shared" si="468"/>
        <v>1867.8602700000001</v>
      </c>
      <c r="Y11424">
        <f t="shared" si="469"/>
        <v>38.2453</v>
      </c>
    </row>
    <row r="11425" spans="1:25" x14ac:dyDescent="0.2">
      <c r="A11425" t="s">
        <v>10574</v>
      </c>
      <c r="B11425" t="s">
        <v>387</v>
      </c>
      <c r="C11425">
        <v>3</v>
      </c>
      <c r="D11425">
        <v>8</v>
      </c>
      <c r="E11425" t="s">
        <v>10734</v>
      </c>
      <c r="F11425">
        <v>235.57300000000001</v>
      </c>
      <c r="G11425">
        <v>106.447</v>
      </c>
      <c r="H11425">
        <v>47.62</v>
      </c>
      <c r="I11425">
        <v>25076.09</v>
      </c>
      <c r="J11425">
        <v>10226689</v>
      </c>
      <c r="K11425">
        <v>33.097999999999999</v>
      </c>
      <c r="L11425">
        <v>20.76</v>
      </c>
      <c r="M11425">
        <v>7796.9589999999998</v>
      </c>
      <c r="N11425">
        <v>3179805</v>
      </c>
      <c r="O11425">
        <v>1.9039999999999999</v>
      </c>
      <c r="P11425">
        <v>3.8220000000000001</v>
      </c>
      <c r="Q11425">
        <v>448.56799999999998</v>
      </c>
      <c r="R11425">
        <v>182938</v>
      </c>
      <c r="S11425">
        <v>8.0000000000000002E-3</v>
      </c>
      <c r="T11425">
        <v>1.425</v>
      </c>
      <c r="U11425">
        <v>1.8759999999999999</v>
      </c>
      <c r="V11425">
        <v>765</v>
      </c>
      <c r="W11425">
        <f t="shared" si="470"/>
        <v>3</v>
      </c>
      <c r="X11425">
        <f t="shared" si="468"/>
        <v>0</v>
      </c>
      <c r="Y11425">
        <f t="shared" si="469"/>
        <v>0.23529999999999981</v>
      </c>
    </row>
    <row r="11426" spans="1:25" x14ac:dyDescent="0.2">
      <c r="A11426" t="s">
        <v>10574</v>
      </c>
      <c r="B11426" t="s">
        <v>387</v>
      </c>
      <c r="C11426">
        <v>3</v>
      </c>
      <c r="D11426">
        <v>9</v>
      </c>
      <c r="E11426" t="s">
        <v>10735</v>
      </c>
      <c r="F11426">
        <v>410.238</v>
      </c>
      <c r="G11426">
        <v>104.01600000000001</v>
      </c>
      <c r="H11426">
        <v>42.033000000000001</v>
      </c>
      <c r="I11426">
        <v>42671.53</v>
      </c>
      <c r="J11426">
        <v>17402572</v>
      </c>
      <c r="K11426">
        <v>54.692999999999998</v>
      </c>
      <c r="L11426">
        <v>24.678000000000001</v>
      </c>
      <c r="M11426">
        <v>22436.967000000001</v>
      </c>
      <c r="N11426">
        <v>9150385</v>
      </c>
      <c r="O11426">
        <v>7.0830000000000002</v>
      </c>
      <c r="P11426">
        <v>18.75</v>
      </c>
      <c r="Q11426">
        <v>2905.7860000000001</v>
      </c>
      <c r="R11426">
        <v>1185056</v>
      </c>
      <c r="S11426">
        <v>8.4000000000000005E-2</v>
      </c>
      <c r="T11426">
        <v>4.6230000000000002</v>
      </c>
      <c r="U11426">
        <v>34.39</v>
      </c>
      <c r="V11426">
        <v>14025</v>
      </c>
      <c r="W11426">
        <f t="shared" si="470"/>
        <v>55</v>
      </c>
      <c r="X11426">
        <f t="shared" si="468"/>
        <v>4382.7810600000003</v>
      </c>
      <c r="Y11426">
        <f t="shared" si="469"/>
        <v>94.355300000000014</v>
      </c>
    </row>
    <row r="11427" spans="1:25" x14ac:dyDescent="0.2">
      <c r="A11427" t="s">
        <v>10574</v>
      </c>
      <c r="B11427" t="s">
        <v>387</v>
      </c>
      <c r="C11427">
        <v>3</v>
      </c>
      <c r="D11427">
        <v>10</v>
      </c>
      <c r="E11427" t="s">
        <v>10736</v>
      </c>
      <c r="F11427">
        <v>233.23699999999999</v>
      </c>
      <c r="G11427">
        <v>126.566</v>
      </c>
      <c r="H11427">
        <v>58.603999999999999</v>
      </c>
      <c r="I11427">
        <v>29519.883999999998</v>
      </c>
      <c r="J11427">
        <v>12038985</v>
      </c>
      <c r="K11427">
        <v>8.4450000000000003</v>
      </c>
      <c r="L11427">
        <v>4.8070000000000004</v>
      </c>
      <c r="M11427">
        <v>1969.569</v>
      </c>
      <c r="N11427">
        <v>803242</v>
      </c>
      <c r="O11427">
        <v>2.4289999999999998</v>
      </c>
      <c r="P11427">
        <v>8.2479999999999993</v>
      </c>
      <c r="Q11427">
        <v>566.43499999999995</v>
      </c>
      <c r="R11427">
        <v>231007</v>
      </c>
      <c r="S11427">
        <v>5.0000000000000001E-3</v>
      </c>
      <c r="T11427">
        <v>1.169</v>
      </c>
      <c r="U11427">
        <v>1.2509999999999999</v>
      </c>
      <c r="V11427">
        <v>510</v>
      </c>
      <c r="W11427">
        <f t="shared" si="470"/>
        <v>2</v>
      </c>
      <c r="X11427">
        <f t="shared" si="468"/>
        <v>148.55574999999988</v>
      </c>
      <c r="Y11427">
        <f t="shared" si="469"/>
        <v>0</v>
      </c>
    </row>
    <row r="11428" spans="1:25" x14ac:dyDescent="0.2">
      <c r="A11428" t="s">
        <v>10574</v>
      </c>
      <c r="B11428" t="s">
        <v>387</v>
      </c>
      <c r="C11428">
        <v>3</v>
      </c>
      <c r="D11428">
        <v>11</v>
      </c>
      <c r="E11428" t="s">
        <v>10737</v>
      </c>
      <c r="F11428">
        <v>402.90699999999998</v>
      </c>
      <c r="G11428">
        <v>101.819</v>
      </c>
      <c r="H11428">
        <v>43.383000000000003</v>
      </c>
      <c r="I11428">
        <v>41023.680999999997</v>
      </c>
      <c r="J11428">
        <v>16730536</v>
      </c>
      <c r="K11428">
        <v>39.893999999999998</v>
      </c>
      <c r="L11428">
        <v>17.349</v>
      </c>
      <c r="M11428">
        <v>16073.581</v>
      </c>
      <c r="N11428">
        <v>6555229</v>
      </c>
      <c r="O11428">
        <v>6.7569999999999997</v>
      </c>
      <c r="P11428">
        <v>17.599</v>
      </c>
      <c r="Q11428">
        <v>2722.4360000000001</v>
      </c>
      <c r="R11428">
        <v>1110281</v>
      </c>
      <c r="S11428">
        <v>7.2999999999999995E-2</v>
      </c>
      <c r="T11428">
        <v>4.3120000000000003</v>
      </c>
      <c r="U11428">
        <v>29.388000000000002</v>
      </c>
      <c r="V11428">
        <v>11985</v>
      </c>
      <c r="W11428">
        <f t="shared" si="470"/>
        <v>47</v>
      </c>
      <c r="X11428">
        <f t="shared" si="468"/>
        <v>4050.9175600000003</v>
      </c>
      <c r="Y11428">
        <f t="shared" si="469"/>
        <v>79.87530000000001</v>
      </c>
    </row>
    <row r="11429" spans="1:25" x14ac:dyDescent="0.2">
      <c r="A11429" t="s">
        <v>10574</v>
      </c>
      <c r="B11429" t="s">
        <v>387</v>
      </c>
      <c r="C11429">
        <v>3</v>
      </c>
      <c r="D11429">
        <v>12</v>
      </c>
      <c r="E11429" t="s">
        <v>10738</v>
      </c>
      <c r="F11429">
        <v>386.07900000000001</v>
      </c>
      <c r="G11429">
        <v>97.078999999999994</v>
      </c>
      <c r="H11429">
        <v>42.957000000000001</v>
      </c>
      <c r="I11429">
        <v>37479.995999999999</v>
      </c>
      <c r="J11429">
        <v>15285328</v>
      </c>
      <c r="K11429">
        <v>24.033000000000001</v>
      </c>
      <c r="L11429">
        <v>11.442</v>
      </c>
      <c r="M11429">
        <v>9278.61</v>
      </c>
      <c r="N11429">
        <v>3784061</v>
      </c>
      <c r="O11429">
        <v>5.798</v>
      </c>
      <c r="P11429">
        <v>15.863</v>
      </c>
      <c r="Q11429">
        <v>2238.549</v>
      </c>
      <c r="R11429">
        <v>912939</v>
      </c>
      <c r="S11429">
        <v>6.2E-2</v>
      </c>
      <c r="T11429">
        <v>3.9609999999999999</v>
      </c>
      <c r="U11429">
        <v>23.76</v>
      </c>
      <c r="V11429">
        <v>9690</v>
      </c>
      <c r="W11429">
        <f t="shared" si="470"/>
        <v>38</v>
      </c>
      <c r="X11429">
        <f t="shared" si="468"/>
        <v>3175.0820899999999</v>
      </c>
      <c r="Y11429">
        <f t="shared" si="469"/>
        <v>63.585300000000004</v>
      </c>
    </row>
    <row r="11430" spans="1:25" x14ac:dyDescent="0.2">
      <c r="A11430" t="s">
        <v>10574</v>
      </c>
      <c r="B11430" t="s">
        <v>387</v>
      </c>
      <c r="C11430">
        <v>3</v>
      </c>
      <c r="D11430">
        <v>13</v>
      </c>
      <c r="E11430" t="s">
        <v>10739</v>
      </c>
      <c r="F11430">
        <v>309.36500000000001</v>
      </c>
      <c r="G11430">
        <v>115.328</v>
      </c>
      <c r="H11430">
        <v>49.182000000000002</v>
      </c>
      <c r="I11430">
        <v>35678.248</v>
      </c>
      <c r="J11430">
        <v>14550528</v>
      </c>
      <c r="K11430">
        <v>6.17</v>
      </c>
      <c r="L11430">
        <v>3.1440000000000001</v>
      </c>
      <c r="M11430">
        <v>1908.847</v>
      </c>
      <c r="N11430">
        <v>778478</v>
      </c>
      <c r="O11430">
        <v>1.5820000000000001</v>
      </c>
      <c r="P11430">
        <v>1.161</v>
      </c>
      <c r="Q11430">
        <v>489.53399999999999</v>
      </c>
      <c r="R11430">
        <v>199645</v>
      </c>
      <c r="S11430">
        <v>0</v>
      </c>
      <c r="T11430">
        <v>0</v>
      </c>
      <c r="U11430">
        <v>0</v>
      </c>
      <c r="V11430">
        <v>0</v>
      </c>
      <c r="W11430">
        <f t="shared" si="470"/>
        <v>0</v>
      </c>
      <c r="X11430">
        <f t="shared" si="468"/>
        <v>9.3649399999999616</v>
      </c>
      <c r="Y11430">
        <f t="shared" si="469"/>
        <v>0</v>
      </c>
    </row>
    <row r="11431" spans="1:25" x14ac:dyDescent="0.2">
      <c r="A11431" t="s">
        <v>10574</v>
      </c>
      <c r="B11431" t="s">
        <v>387</v>
      </c>
      <c r="C11431">
        <v>3</v>
      </c>
      <c r="D11431">
        <v>14</v>
      </c>
      <c r="E11431" t="s">
        <v>6771</v>
      </c>
      <c r="F11431">
        <v>324.99599999999998</v>
      </c>
      <c r="G11431">
        <v>92.596999999999994</v>
      </c>
      <c r="H11431">
        <v>35.000999999999998</v>
      </c>
      <c r="I11431">
        <v>30093.739000000001</v>
      </c>
      <c r="J11431">
        <v>12273018</v>
      </c>
      <c r="K11431">
        <v>31.155999999999999</v>
      </c>
      <c r="L11431">
        <v>14.287000000000001</v>
      </c>
      <c r="M11431">
        <v>10125.517</v>
      </c>
      <c r="N11431">
        <v>4129452</v>
      </c>
      <c r="O11431">
        <v>2.6459999999999999</v>
      </c>
      <c r="P11431">
        <v>8.3949999999999996</v>
      </c>
      <c r="Q11431">
        <v>860.04</v>
      </c>
      <c r="R11431">
        <v>350747</v>
      </c>
      <c r="S11431">
        <v>2.5000000000000001E-2</v>
      </c>
      <c r="T11431">
        <v>2.5249999999999999</v>
      </c>
      <c r="U11431">
        <v>8.1280000000000001</v>
      </c>
      <c r="V11431">
        <v>3315</v>
      </c>
      <c r="W11431">
        <f t="shared" si="470"/>
        <v>13</v>
      </c>
      <c r="X11431">
        <f t="shared" si="468"/>
        <v>679.98079999999993</v>
      </c>
      <c r="Y11431">
        <f t="shared" si="469"/>
        <v>18.3353</v>
      </c>
    </row>
    <row r="11432" spans="1:25" x14ac:dyDescent="0.2">
      <c r="A11432" t="s">
        <v>10574</v>
      </c>
      <c r="B11432" t="s">
        <v>387</v>
      </c>
      <c r="C11432">
        <v>3</v>
      </c>
      <c r="D11432">
        <v>15</v>
      </c>
      <c r="E11432" t="s">
        <v>10740</v>
      </c>
      <c r="F11432">
        <v>360.34</v>
      </c>
      <c r="G11432">
        <v>106.577</v>
      </c>
      <c r="H11432">
        <v>48.023000000000003</v>
      </c>
      <c r="I11432">
        <v>38403.913999999997</v>
      </c>
      <c r="J11432">
        <v>15662126</v>
      </c>
      <c r="K11432">
        <v>31.401</v>
      </c>
      <c r="L11432">
        <v>13.846</v>
      </c>
      <c r="M11432">
        <v>11315.008</v>
      </c>
      <c r="N11432">
        <v>4614558</v>
      </c>
      <c r="O11432">
        <v>5.2220000000000004</v>
      </c>
      <c r="P11432">
        <v>15.244999999999999</v>
      </c>
      <c r="Q11432">
        <v>1881.671</v>
      </c>
      <c r="R11432">
        <v>767395</v>
      </c>
      <c r="S11432">
        <v>5.1999999999999998E-2</v>
      </c>
      <c r="T11432">
        <v>3.6429999999999998</v>
      </c>
      <c r="U11432">
        <v>18.757999999999999</v>
      </c>
      <c r="V11432">
        <v>7650</v>
      </c>
      <c r="W11432">
        <f t="shared" si="470"/>
        <v>30</v>
      </c>
      <c r="X11432">
        <f t="shared" si="468"/>
        <v>2529.1329100000003</v>
      </c>
      <c r="Y11432">
        <f t="shared" si="469"/>
        <v>49.1053</v>
      </c>
    </row>
    <row r="11433" spans="1:25" x14ac:dyDescent="0.2">
      <c r="A11433" t="s">
        <v>10574</v>
      </c>
      <c r="B11433" t="s">
        <v>387</v>
      </c>
      <c r="C11433">
        <v>3</v>
      </c>
      <c r="D11433">
        <v>16</v>
      </c>
      <c r="E11433" t="s">
        <v>10741</v>
      </c>
      <c r="F11433">
        <v>222.20699999999999</v>
      </c>
      <c r="G11433">
        <v>106.49</v>
      </c>
      <c r="H11433">
        <v>44.838999999999999</v>
      </c>
      <c r="I11433">
        <v>23662.944</v>
      </c>
      <c r="J11433">
        <v>9650371</v>
      </c>
      <c r="K11433">
        <v>6.2149999999999999</v>
      </c>
      <c r="L11433">
        <v>3.581</v>
      </c>
      <c r="M11433">
        <v>1381.127</v>
      </c>
      <c r="N11433">
        <v>563260</v>
      </c>
      <c r="O11433">
        <v>1.8069999999999999</v>
      </c>
      <c r="P11433">
        <v>3.8540000000000001</v>
      </c>
      <c r="Q11433">
        <v>401.6</v>
      </c>
      <c r="R11433">
        <v>163783</v>
      </c>
      <c r="S11433">
        <v>6.0000000000000001E-3</v>
      </c>
      <c r="T11433">
        <v>1.198</v>
      </c>
      <c r="U11433">
        <v>1.2509999999999999</v>
      </c>
      <c r="V11433">
        <v>510</v>
      </c>
      <c r="W11433">
        <f t="shared" si="470"/>
        <v>2</v>
      </c>
      <c r="X11433">
        <f t="shared" si="468"/>
        <v>0</v>
      </c>
      <c r="Y11433">
        <f t="shared" si="469"/>
        <v>0</v>
      </c>
    </row>
    <row r="11434" spans="1:25" x14ac:dyDescent="0.2">
      <c r="A11434" t="s">
        <v>10574</v>
      </c>
      <c r="B11434" t="s">
        <v>387</v>
      </c>
      <c r="C11434">
        <v>3</v>
      </c>
      <c r="D11434">
        <v>17</v>
      </c>
      <c r="E11434" t="s">
        <v>10742</v>
      </c>
      <c r="F11434">
        <v>33.597999999999999</v>
      </c>
      <c r="G11434">
        <v>53.26</v>
      </c>
      <c r="H11434">
        <v>34.581000000000003</v>
      </c>
      <c r="I11434">
        <v>1789.3969999999999</v>
      </c>
      <c r="J11434">
        <v>729763</v>
      </c>
      <c r="K11434">
        <v>15.507</v>
      </c>
      <c r="L11434">
        <v>16.861000000000001</v>
      </c>
      <c r="M11434">
        <v>520.98400000000004</v>
      </c>
      <c r="N11434">
        <v>212471</v>
      </c>
      <c r="O11434">
        <v>1.292</v>
      </c>
      <c r="P11434">
        <v>0.95699999999999996</v>
      </c>
      <c r="Q11434">
        <v>43.396000000000001</v>
      </c>
      <c r="R11434">
        <v>17698</v>
      </c>
      <c r="S11434">
        <v>0</v>
      </c>
      <c r="T11434">
        <v>0</v>
      </c>
      <c r="U11434">
        <v>0</v>
      </c>
      <c r="V11434">
        <v>0</v>
      </c>
      <c r="W11434">
        <f t="shared" si="470"/>
        <v>0</v>
      </c>
      <c r="X11434">
        <f t="shared" si="468"/>
        <v>0</v>
      </c>
      <c r="Y11434">
        <f t="shared" si="469"/>
        <v>0</v>
      </c>
    </row>
    <row r="11435" spans="1:25" x14ac:dyDescent="0.2">
      <c r="A11435" t="s">
        <v>10574</v>
      </c>
      <c r="B11435" t="s">
        <v>387</v>
      </c>
      <c r="C11435">
        <v>3</v>
      </c>
      <c r="D11435">
        <v>18</v>
      </c>
      <c r="E11435" t="s">
        <v>10743</v>
      </c>
      <c r="F11435">
        <v>207.31899999999999</v>
      </c>
      <c r="G11435">
        <v>92.725999999999999</v>
      </c>
      <c r="H11435">
        <v>37.613999999999997</v>
      </c>
      <c r="I11435">
        <v>19223.919999999998</v>
      </c>
      <c r="J11435">
        <v>7840020</v>
      </c>
      <c r="K11435">
        <v>18.559999999999999</v>
      </c>
      <c r="L11435">
        <v>9.06</v>
      </c>
      <c r="M11435">
        <v>3847.81</v>
      </c>
      <c r="N11435">
        <v>1569238</v>
      </c>
      <c r="O11435">
        <v>2.274</v>
      </c>
      <c r="P11435">
        <v>7.11</v>
      </c>
      <c r="Q11435">
        <v>471.41899999999998</v>
      </c>
      <c r="R11435">
        <v>192257</v>
      </c>
      <c r="S11435">
        <v>1.7999999999999999E-2</v>
      </c>
      <c r="T11435">
        <v>2.1480000000000001</v>
      </c>
      <c r="U11435">
        <v>3.7519999999999998</v>
      </c>
      <c r="V11435">
        <v>1530</v>
      </c>
      <c r="W11435">
        <f t="shared" si="470"/>
        <v>6</v>
      </c>
      <c r="X11435">
        <f t="shared" si="468"/>
        <v>0</v>
      </c>
      <c r="Y11435">
        <f t="shared" si="469"/>
        <v>5.6653000000000002</v>
      </c>
    </row>
    <row r="11436" spans="1:25" x14ac:dyDescent="0.2">
      <c r="A11436" t="s">
        <v>10574</v>
      </c>
      <c r="B11436" t="s">
        <v>387</v>
      </c>
      <c r="C11436">
        <v>3</v>
      </c>
      <c r="D11436">
        <v>19</v>
      </c>
      <c r="E11436" t="s">
        <v>10744</v>
      </c>
      <c r="F11436">
        <v>198.523</v>
      </c>
      <c r="G11436">
        <v>119.252</v>
      </c>
      <c r="H11436">
        <v>46.317999999999998</v>
      </c>
      <c r="I11436">
        <v>23674.242999999999</v>
      </c>
      <c r="J11436">
        <v>9654979</v>
      </c>
      <c r="K11436">
        <v>6.5259999999999998</v>
      </c>
      <c r="L11436">
        <v>3.68</v>
      </c>
      <c r="M11436">
        <v>1295.5809999999999</v>
      </c>
      <c r="N11436">
        <v>528372</v>
      </c>
      <c r="O11436">
        <v>1.839</v>
      </c>
      <c r="P11436">
        <v>2.2829999999999999</v>
      </c>
      <c r="Q11436">
        <v>365.10599999999999</v>
      </c>
      <c r="R11436">
        <v>148900</v>
      </c>
      <c r="S11436">
        <v>8.9999999999999993E-3</v>
      </c>
      <c r="T11436">
        <v>1.552</v>
      </c>
      <c r="U11436">
        <v>1.8759999999999999</v>
      </c>
      <c r="V11436">
        <v>765</v>
      </c>
      <c r="W11436">
        <f t="shared" si="470"/>
        <v>3</v>
      </c>
      <c r="X11436">
        <f t="shared" si="468"/>
        <v>0</v>
      </c>
      <c r="Y11436">
        <f t="shared" si="469"/>
        <v>0.23529999999999981</v>
      </c>
    </row>
    <row r="11437" spans="1:25" x14ac:dyDescent="0.2">
      <c r="A11437" t="s">
        <v>10574</v>
      </c>
      <c r="B11437" t="s">
        <v>387</v>
      </c>
      <c r="C11437">
        <v>3</v>
      </c>
      <c r="D11437">
        <v>20</v>
      </c>
      <c r="E11437" t="s">
        <v>10745</v>
      </c>
      <c r="F11437">
        <v>175.352</v>
      </c>
      <c r="G11437">
        <v>82.088999999999999</v>
      </c>
      <c r="H11437">
        <v>39.642000000000003</v>
      </c>
      <c r="I11437">
        <v>14394.505999999999</v>
      </c>
      <c r="J11437">
        <v>5870458</v>
      </c>
      <c r="K11437">
        <v>41.363</v>
      </c>
      <c r="L11437">
        <v>19.780999999999999</v>
      </c>
      <c r="M11437">
        <v>7253.0050000000001</v>
      </c>
      <c r="N11437">
        <v>2957966</v>
      </c>
      <c r="O11437">
        <v>4.0469999999999997</v>
      </c>
      <c r="P11437">
        <v>10.29</v>
      </c>
      <c r="Q11437">
        <v>709.63800000000003</v>
      </c>
      <c r="R11437">
        <v>289409</v>
      </c>
      <c r="S11437">
        <v>5.7000000000000002E-2</v>
      </c>
      <c r="T11437">
        <v>3.8140000000000001</v>
      </c>
      <c r="U11437">
        <v>10.004</v>
      </c>
      <c r="V11437">
        <v>4080</v>
      </c>
      <c r="W11437">
        <f t="shared" si="470"/>
        <v>16</v>
      </c>
      <c r="X11437">
        <f t="shared" si="468"/>
        <v>407.75318000000004</v>
      </c>
      <c r="Y11437">
        <f t="shared" si="469"/>
        <v>23.7653</v>
      </c>
    </row>
    <row r="11438" spans="1:25" x14ac:dyDescent="0.2">
      <c r="A11438" t="s">
        <v>10574</v>
      </c>
      <c r="B11438" t="s">
        <v>387</v>
      </c>
      <c r="C11438">
        <v>3</v>
      </c>
      <c r="D11438">
        <v>21</v>
      </c>
      <c r="E11438" t="s">
        <v>10746</v>
      </c>
      <c r="F11438">
        <v>291.779</v>
      </c>
      <c r="G11438">
        <v>78.941999999999993</v>
      </c>
      <c r="H11438">
        <v>35.902000000000001</v>
      </c>
      <c r="I11438">
        <v>23033.580999999998</v>
      </c>
      <c r="J11438">
        <v>9393700</v>
      </c>
      <c r="K11438">
        <v>40.938000000000002</v>
      </c>
      <c r="L11438">
        <v>20.736000000000001</v>
      </c>
      <c r="M11438">
        <v>11944.942999999999</v>
      </c>
      <c r="N11438">
        <v>4871462</v>
      </c>
      <c r="O11438">
        <v>2.1640000000000001</v>
      </c>
      <c r="P11438">
        <v>6.1920000000000002</v>
      </c>
      <c r="Q11438">
        <v>631.29100000000005</v>
      </c>
      <c r="R11438">
        <v>257457</v>
      </c>
      <c r="S11438">
        <v>1.2999999999999999E-2</v>
      </c>
      <c r="T11438">
        <v>1.8109999999999999</v>
      </c>
      <c r="U11438">
        <v>3.7519999999999998</v>
      </c>
      <c r="V11438">
        <v>1530</v>
      </c>
      <c r="W11438">
        <f t="shared" si="470"/>
        <v>6</v>
      </c>
      <c r="X11438">
        <f t="shared" si="468"/>
        <v>265.94511000000006</v>
      </c>
      <c r="Y11438">
        <f t="shared" si="469"/>
        <v>5.6653000000000002</v>
      </c>
    </row>
    <row r="11439" spans="1:25" x14ac:dyDescent="0.2">
      <c r="A11439" t="s">
        <v>10574</v>
      </c>
      <c r="B11439" t="s">
        <v>387</v>
      </c>
      <c r="C11439">
        <v>3</v>
      </c>
      <c r="D11439">
        <v>22</v>
      </c>
      <c r="E11439" t="s">
        <v>10747</v>
      </c>
      <c r="F11439">
        <v>137.36699999999999</v>
      </c>
      <c r="G11439">
        <v>89.715999999999994</v>
      </c>
      <c r="H11439">
        <v>35.987000000000002</v>
      </c>
      <c r="I11439">
        <v>12324.004000000001</v>
      </c>
      <c r="J11439">
        <v>5026053</v>
      </c>
      <c r="K11439">
        <v>41.9</v>
      </c>
      <c r="L11439">
        <v>17.576000000000001</v>
      </c>
      <c r="M11439">
        <v>5755.6220000000003</v>
      </c>
      <c r="N11439">
        <v>2347294</v>
      </c>
      <c r="O11439">
        <v>2.9470000000000001</v>
      </c>
      <c r="P11439">
        <v>9.2609999999999992</v>
      </c>
      <c r="Q11439">
        <v>404.88600000000002</v>
      </c>
      <c r="R11439">
        <v>165123</v>
      </c>
      <c r="S11439">
        <v>1.7999999999999999E-2</v>
      </c>
      <c r="T11439">
        <v>2.1549999999999998</v>
      </c>
      <c r="U11439">
        <v>2.5009999999999999</v>
      </c>
      <c r="V11439">
        <v>1020</v>
      </c>
      <c r="W11439">
        <f t="shared" si="470"/>
        <v>4</v>
      </c>
      <c r="X11439">
        <f t="shared" si="468"/>
        <v>0</v>
      </c>
      <c r="Y11439">
        <f t="shared" si="469"/>
        <v>2.0452999999999997</v>
      </c>
    </row>
    <row r="11440" spans="1:25" x14ac:dyDescent="0.2">
      <c r="A11440" t="s">
        <v>10574</v>
      </c>
      <c r="B11440" t="s">
        <v>387</v>
      </c>
      <c r="C11440">
        <v>3</v>
      </c>
      <c r="D11440">
        <v>23</v>
      </c>
      <c r="E11440" t="s">
        <v>10748</v>
      </c>
      <c r="F11440">
        <v>227.49600000000001</v>
      </c>
      <c r="G11440">
        <v>85.421000000000006</v>
      </c>
      <c r="H11440">
        <v>40.146999999999998</v>
      </c>
      <c r="I11440">
        <v>19432.96</v>
      </c>
      <c r="J11440">
        <v>7925272</v>
      </c>
      <c r="K11440">
        <v>5.0209999999999999</v>
      </c>
      <c r="L11440">
        <v>2.79</v>
      </c>
      <c r="M11440">
        <v>1142.2660000000001</v>
      </c>
      <c r="N11440">
        <v>465846</v>
      </c>
      <c r="O11440">
        <v>1.2949999999999999</v>
      </c>
      <c r="P11440">
        <v>1.417</v>
      </c>
      <c r="Q11440">
        <v>294.67200000000003</v>
      </c>
      <c r="R11440">
        <v>120175</v>
      </c>
      <c r="S11440">
        <v>3.0000000000000001E-3</v>
      </c>
      <c r="T11440">
        <v>0.83699999999999997</v>
      </c>
      <c r="U11440">
        <v>0.625</v>
      </c>
      <c r="V11440">
        <v>255</v>
      </c>
      <c r="W11440">
        <f t="shared" si="470"/>
        <v>1</v>
      </c>
      <c r="X11440">
        <f t="shared" si="468"/>
        <v>0</v>
      </c>
      <c r="Y11440">
        <f t="shared" si="469"/>
        <v>0</v>
      </c>
    </row>
    <row r="11441" spans="1:25" x14ac:dyDescent="0.2">
      <c r="A11441" t="s">
        <v>10574</v>
      </c>
      <c r="B11441" t="s">
        <v>387</v>
      </c>
      <c r="C11441">
        <v>3</v>
      </c>
      <c r="D11441">
        <v>24</v>
      </c>
      <c r="E11441" t="s">
        <v>10749</v>
      </c>
      <c r="F11441">
        <v>155.40700000000001</v>
      </c>
      <c r="G11441">
        <v>62.438000000000002</v>
      </c>
      <c r="H11441">
        <v>31.547000000000001</v>
      </c>
      <c r="I11441">
        <v>9703.2240000000002</v>
      </c>
      <c r="J11441">
        <v>3957230</v>
      </c>
      <c r="K11441">
        <v>14.618</v>
      </c>
      <c r="L11441">
        <v>11.129</v>
      </c>
      <c r="M11441">
        <v>2271.7420000000002</v>
      </c>
      <c r="N11441">
        <v>926476</v>
      </c>
      <c r="O11441">
        <v>1.5189999999999999</v>
      </c>
      <c r="P11441">
        <v>1.591</v>
      </c>
      <c r="Q11441">
        <v>236.10499999999999</v>
      </c>
      <c r="R11441">
        <v>96290</v>
      </c>
      <c r="S11441">
        <v>4.0000000000000001E-3</v>
      </c>
      <c r="T11441">
        <v>1.0129999999999999</v>
      </c>
      <c r="U11441">
        <v>0.625</v>
      </c>
      <c r="V11441">
        <v>255</v>
      </c>
      <c r="W11441">
        <f t="shared" si="470"/>
        <v>1</v>
      </c>
      <c r="X11441">
        <f t="shared" ref="X11441:X11504" si="471">(MAX(0, (Q11441-484.36)))*1.81</f>
        <v>0</v>
      </c>
      <c r="Y11441">
        <f t="shared" ref="Y11441:Y11504" si="472">(MAX(0, (W11441-2.87)))*1.81</f>
        <v>0</v>
      </c>
    </row>
    <row r="11442" spans="1:25" x14ac:dyDescent="0.2">
      <c r="A11442" t="s">
        <v>10574</v>
      </c>
      <c r="B11442" t="s">
        <v>387</v>
      </c>
      <c r="C11442">
        <v>3</v>
      </c>
      <c r="D11442">
        <v>25</v>
      </c>
      <c r="E11442" t="s">
        <v>10750</v>
      </c>
      <c r="F11442">
        <v>296.28800000000001</v>
      </c>
      <c r="G11442">
        <v>81.742000000000004</v>
      </c>
      <c r="H11442">
        <v>39.595999999999997</v>
      </c>
      <c r="I11442">
        <v>24219.311000000002</v>
      </c>
      <c r="J11442">
        <v>9877272</v>
      </c>
      <c r="K11442">
        <v>14.731</v>
      </c>
      <c r="L11442">
        <v>6.9189999999999996</v>
      </c>
      <c r="M11442">
        <v>4364.5860000000002</v>
      </c>
      <c r="N11442">
        <v>1779993</v>
      </c>
      <c r="O11442">
        <v>2.383</v>
      </c>
      <c r="P11442">
        <v>6.5609999999999999</v>
      </c>
      <c r="Q11442">
        <v>706.053</v>
      </c>
      <c r="R11442">
        <v>287947</v>
      </c>
      <c r="S11442">
        <v>1.2999999999999999E-2</v>
      </c>
      <c r="T11442">
        <v>1.7969999999999999</v>
      </c>
      <c r="U11442">
        <v>3.7519999999999998</v>
      </c>
      <c r="V11442">
        <v>1530</v>
      </c>
      <c r="W11442">
        <f t="shared" si="470"/>
        <v>6</v>
      </c>
      <c r="X11442">
        <f t="shared" si="471"/>
        <v>401.26432999999997</v>
      </c>
      <c r="Y11442">
        <f t="shared" si="472"/>
        <v>5.6653000000000002</v>
      </c>
    </row>
    <row r="11443" spans="1:25" x14ac:dyDescent="0.2">
      <c r="A11443" t="s">
        <v>10574</v>
      </c>
      <c r="B11443" t="s">
        <v>387</v>
      </c>
      <c r="C11443">
        <v>3</v>
      </c>
      <c r="D11443">
        <v>26</v>
      </c>
      <c r="E11443" t="s">
        <v>10751</v>
      </c>
      <c r="F11443">
        <v>273.18200000000002</v>
      </c>
      <c r="G11443">
        <v>73.605999999999995</v>
      </c>
      <c r="H11443">
        <v>37.103000000000002</v>
      </c>
      <c r="I11443">
        <v>20107.937999999998</v>
      </c>
      <c r="J11443">
        <v>8200546</v>
      </c>
      <c r="K11443">
        <v>4.4809999999999999</v>
      </c>
      <c r="L11443">
        <v>2.5470000000000002</v>
      </c>
      <c r="M11443">
        <v>1224.2</v>
      </c>
      <c r="N11443">
        <v>499261</v>
      </c>
      <c r="O11443">
        <v>1.264</v>
      </c>
      <c r="P11443">
        <v>2.0219999999999998</v>
      </c>
      <c r="Q11443">
        <v>345.17599999999999</v>
      </c>
      <c r="R11443">
        <v>140772</v>
      </c>
      <c r="S11443">
        <v>5.0000000000000001E-3</v>
      </c>
      <c r="T11443">
        <v>1.08</v>
      </c>
      <c r="U11443">
        <v>1.2509999999999999</v>
      </c>
      <c r="V11443">
        <v>510</v>
      </c>
      <c r="W11443">
        <f t="shared" si="470"/>
        <v>2</v>
      </c>
      <c r="X11443">
        <f t="shared" si="471"/>
        <v>0</v>
      </c>
      <c r="Y11443">
        <f t="shared" si="472"/>
        <v>0</v>
      </c>
    </row>
    <row r="11444" spans="1:25" x14ac:dyDescent="0.2">
      <c r="A11444" t="s">
        <v>10574</v>
      </c>
      <c r="B11444" t="s">
        <v>387</v>
      </c>
      <c r="C11444">
        <v>3</v>
      </c>
      <c r="D11444">
        <v>27</v>
      </c>
      <c r="E11444" t="s">
        <v>10752</v>
      </c>
      <c r="F11444">
        <v>257.26900000000001</v>
      </c>
      <c r="G11444">
        <v>88.846999999999994</v>
      </c>
      <c r="H11444">
        <v>41.670999999999999</v>
      </c>
      <c r="I11444">
        <v>22857.535</v>
      </c>
      <c r="J11444">
        <v>9321904</v>
      </c>
      <c r="K11444">
        <v>4.4580000000000002</v>
      </c>
      <c r="L11444">
        <v>2.5289999999999999</v>
      </c>
      <c r="M11444">
        <v>1146.7819999999999</v>
      </c>
      <c r="N11444">
        <v>467688</v>
      </c>
      <c r="O11444">
        <v>1.359</v>
      </c>
      <c r="P11444">
        <v>1.2470000000000001</v>
      </c>
      <c r="Q11444">
        <v>349.69099999999997</v>
      </c>
      <c r="R11444">
        <v>142613</v>
      </c>
      <c r="S11444">
        <v>0</v>
      </c>
      <c r="T11444">
        <v>0</v>
      </c>
      <c r="U11444">
        <v>0</v>
      </c>
      <c r="V11444">
        <v>0</v>
      </c>
      <c r="W11444">
        <f t="shared" si="470"/>
        <v>0</v>
      </c>
      <c r="X11444">
        <f t="shared" si="471"/>
        <v>0</v>
      </c>
      <c r="Y11444">
        <f t="shared" si="472"/>
        <v>0</v>
      </c>
    </row>
    <row r="11445" spans="1:25" x14ac:dyDescent="0.2">
      <c r="A11445" t="s">
        <v>10574</v>
      </c>
      <c r="B11445" t="s">
        <v>387</v>
      </c>
      <c r="C11445">
        <v>4</v>
      </c>
      <c r="D11445">
        <v>1</v>
      </c>
      <c r="E11445" t="s">
        <v>10753</v>
      </c>
      <c r="F11445">
        <v>350.92599999999999</v>
      </c>
      <c r="G11445">
        <v>101.96</v>
      </c>
      <c r="H11445">
        <v>43.786000000000001</v>
      </c>
      <c r="I11445">
        <v>35780.618000000002</v>
      </c>
      <c r="J11445">
        <v>14592277</v>
      </c>
      <c r="K11445">
        <v>24.152000000000001</v>
      </c>
      <c r="L11445">
        <v>12.286</v>
      </c>
      <c r="M11445">
        <v>8475.6180000000004</v>
      </c>
      <c r="N11445">
        <v>3456580</v>
      </c>
      <c r="O11445">
        <v>7.6260000000000003</v>
      </c>
      <c r="P11445">
        <v>15.276999999999999</v>
      </c>
      <c r="Q11445">
        <v>2676.3130000000001</v>
      </c>
      <c r="R11445">
        <v>1091471</v>
      </c>
      <c r="S11445">
        <v>0.109</v>
      </c>
      <c r="T11445">
        <v>5.2629999999999999</v>
      </c>
      <c r="U11445">
        <v>38.140999999999998</v>
      </c>
      <c r="V11445">
        <v>15555</v>
      </c>
      <c r="W11445">
        <f t="shared" si="470"/>
        <v>61</v>
      </c>
      <c r="X11445">
        <f t="shared" si="471"/>
        <v>3967.4349299999999</v>
      </c>
      <c r="Y11445">
        <f t="shared" si="472"/>
        <v>105.21530000000001</v>
      </c>
    </row>
    <row r="11446" spans="1:25" x14ac:dyDescent="0.2">
      <c r="A11446" t="s">
        <v>10574</v>
      </c>
      <c r="B11446" t="s">
        <v>387</v>
      </c>
      <c r="C11446">
        <v>4</v>
      </c>
      <c r="D11446">
        <v>2</v>
      </c>
      <c r="E11446" t="s">
        <v>6472</v>
      </c>
      <c r="F11446">
        <v>398.14299999999997</v>
      </c>
      <c r="G11446">
        <v>104.10899999999999</v>
      </c>
      <c r="H11446">
        <v>41.718000000000004</v>
      </c>
      <c r="I11446">
        <v>41450.292000000001</v>
      </c>
      <c r="J11446">
        <v>16904519</v>
      </c>
      <c r="K11446">
        <v>18.792000000000002</v>
      </c>
      <c r="L11446">
        <v>8.8770000000000007</v>
      </c>
      <c r="M11446">
        <v>7481.857</v>
      </c>
      <c r="N11446">
        <v>3051298</v>
      </c>
      <c r="O11446">
        <v>6.5279999999999996</v>
      </c>
      <c r="P11446">
        <v>15.375999999999999</v>
      </c>
      <c r="Q11446">
        <v>2599.0500000000002</v>
      </c>
      <c r="R11446">
        <v>1059961</v>
      </c>
      <c r="S11446">
        <v>7.0999999999999994E-2</v>
      </c>
      <c r="T11446">
        <v>4.2450000000000001</v>
      </c>
      <c r="U11446">
        <v>28.137</v>
      </c>
      <c r="V11446">
        <v>11475</v>
      </c>
      <c r="W11446">
        <f t="shared" si="470"/>
        <v>45</v>
      </c>
      <c r="X11446">
        <f t="shared" si="471"/>
        <v>3827.5889000000002</v>
      </c>
      <c r="Y11446">
        <f t="shared" si="472"/>
        <v>76.255300000000005</v>
      </c>
    </row>
    <row r="11447" spans="1:25" x14ac:dyDescent="0.2">
      <c r="A11447" t="s">
        <v>10574</v>
      </c>
      <c r="B11447" t="s">
        <v>387</v>
      </c>
      <c r="C11447">
        <v>4</v>
      </c>
      <c r="D11447">
        <v>3</v>
      </c>
      <c r="E11447" t="s">
        <v>5779</v>
      </c>
      <c r="F11447">
        <v>352.94400000000002</v>
      </c>
      <c r="G11447">
        <v>118.703</v>
      </c>
      <c r="H11447">
        <v>44.999000000000002</v>
      </c>
      <c r="I11447">
        <v>41895.637999999999</v>
      </c>
      <c r="J11447">
        <v>17086143</v>
      </c>
      <c r="K11447">
        <v>26.047999999999998</v>
      </c>
      <c r="L11447">
        <v>12.930999999999999</v>
      </c>
      <c r="M11447">
        <v>9193.3449999999993</v>
      </c>
      <c r="N11447">
        <v>3749288</v>
      </c>
      <c r="O11447">
        <v>5.24</v>
      </c>
      <c r="P11447">
        <v>11.945</v>
      </c>
      <c r="Q11447">
        <v>1849.3630000000001</v>
      </c>
      <c r="R11447">
        <v>754219</v>
      </c>
      <c r="S11447">
        <v>0.06</v>
      </c>
      <c r="T11447">
        <v>3.919</v>
      </c>
      <c r="U11447">
        <v>21.259</v>
      </c>
      <c r="V11447">
        <v>8670</v>
      </c>
      <c r="W11447">
        <f t="shared" si="470"/>
        <v>34</v>
      </c>
      <c r="X11447">
        <f t="shared" si="471"/>
        <v>2470.6554300000003</v>
      </c>
      <c r="Y11447">
        <f t="shared" si="472"/>
        <v>56.345300000000002</v>
      </c>
    </row>
    <row r="11448" spans="1:25" x14ac:dyDescent="0.2">
      <c r="A11448" t="s">
        <v>10574</v>
      </c>
      <c r="B11448" t="s">
        <v>387</v>
      </c>
      <c r="C11448">
        <v>4</v>
      </c>
      <c r="D11448">
        <v>4</v>
      </c>
      <c r="E11448" t="s">
        <v>6875</v>
      </c>
      <c r="F11448">
        <v>24.844000000000001</v>
      </c>
      <c r="G11448">
        <v>45.890999999999998</v>
      </c>
      <c r="H11448">
        <v>21.684000000000001</v>
      </c>
      <c r="I11448">
        <v>1140.1099999999999</v>
      </c>
      <c r="J11448">
        <v>464967</v>
      </c>
      <c r="K11448">
        <v>14.278</v>
      </c>
      <c r="L11448">
        <v>17.443000000000001</v>
      </c>
      <c r="M11448">
        <v>354.71699999999998</v>
      </c>
      <c r="N11448">
        <v>144663</v>
      </c>
      <c r="O11448">
        <v>2.3340000000000001</v>
      </c>
      <c r="P11448">
        <v>4.0819999999999999</v>
      </c>
      <c r="Q11448">
        <v>57.994999999999997</v>
      </c>
      <c r="R11448">
        <v>23652</v>
      </c>
      <c r="S11448">
        <v>0</v>
      </c>
      <c r="T11448">
        <v>0</v>
      </c>
      <c r="U11448">
        <v>0</v>
      </c>
      <c r="V11448">
        <v>0</v>
      </c>
      <c r="W11448">
        <f t="shared" si="470"/>
        <v>0</v>
      </c>
      <c r="X11448">
        <f t="shared" si="471"/>
        <v>0</v>
      </c>
      <c r="Y11448">
        <f t="shared" si="472"/>
        <v>0</v>
      </c>
    </row>
    <row r="11449" spans="1:25" x14ac:dyDescent="0.2">
      <c r="A11449" t="s">
        <v>10574</v>
      </c>
      <c r="B11449" t="s">
        <v>387</v>
      </c>
      <c r="C11449">
        <v>4</v>
      </c>
      <c r="D11449">
        <v>5</v>
      </c>
      <c r="E11449" t="s">
        <v>9515</v>
      </c>
      <c r="F11449">
        <v>257.39400000000001</v>
      </c>
      <c r="G11449">
        <v>112.07</v>
      </c>
      <c r="H11449">
        <v>48.774999999999999</v>
      </c>
      <c r="I11449">
        <v>28846.185000000001</v>
      </c>
      <c r="J11449">
        <v>11764233</v>
      </c>
      <c r="K11449">
        <v>4.5780000000000003</v>
      </c>
      <c r="L11449">
        <v>2.6309999999999998</v>
      </c>
      <c r="M11449">
        <v>1178.4010000000001</v>
      </c>
      <c r="N11449">
        <v>480583</v>
      </c>
      <c r="O11449">
        <v>2.0489999999999999</v>
      </c>
      <c r="P11449">
        <v>4.1349999999999998</v>
      </c>
      <c r="Q11449">
        <v>527.37199999999996</v>
      </c>
      <c r="R11449">
        <v>215076</v>
      </c>
      <c r="S11449">
        <v>2E-3</v>
      </c>
      <c r="T11449">
        <v>0.78700000000000003</v>
      </c>
      <c r="U11449">
        <v>0.625</v>
      </c>
      <c r="V11449">
        <v>255</v>
      </c>
      <c r="W11449">
        <f t="shared" si="470"/>
        <v>1</v>
      </c>
      <c r="X11449">
        <f t="shared" si="471"/>
        <v>77.851719999999901</v>
      </c>
      <c r="Y11449">
        <f t="shared" si="472"/>
        <v>0</v>
      </c>
    </row>
    <row r="11450" spans="1:25" x14ac:dyDescent="0.2">
      <c r="A11450" t="s">
        <v>10574</v>
      </c>
      <c r="B11450" t="s">
        <v>387</v>
      </c>
      <c r="C11450">
        <v>4</v>
      </c>
      <c r="D11450">
        <v>6</v>
      </c>
      <c r="E11450" t="s">
        <v>152</v>
      </c>
      <c r="F11450">
        <v>375.75299999999999</v>
      </c>
      <c r="G11450">
        <v>95.983999999999995</v>
      </c>
      <c r="H11450">
        <v>41.41</v>
      </c>
      <c r="I11450">
        <v>36066.275999999998</v>
      </c>
      <c r="J11450">
        <v>14708776</v>
      </c>
      <c r="K11450">
        <v>35.283999999999999</v>
      </c>
      <c r="L11450">
        <v>19.257000000000001</v>
      </c>
      <c r="M11450">
        <v>13258.252</v>
      </c>
      <c r="N11450">
        <v>5407064</v>
      </c>
      <c r="O11450">
        <v>6.9470000000000001</v>
      </c>
      <c r="P11450">
        <v>16.713999999999999</v>
      </c>
      <c r="Q11450">
        <v>2610.5160000000001</v>
      </c>
      <c r="R11450">
        <v>1064637</v>
      </c>
      <c r="S11450">
        <v>6.3E-2</v>
      </c>
      <c r="T11450">
        <v>4.0149999999999997</v>
      </c>
      <c r="U11450">
        <v>23.76</v>
      </c>
      <c r="V11450">
        <v>9690</v>
      </c>
      <c r="W11450">
        <f t="shared" si="470"/>
        <v>38</v>
      </c>
      <c r="X11450">
        <f t="shared" si="471"/>
        <v>3848.3423600000001</v>
      </c>
      <c r="Y11450">
        <f t="shared" si="472"/>
        <v>63.585300000000004</v>
      </c>
    </row>
    <row r="11451" spans="1:25" x14ac:dyDescent="0.2">
      <c r="A11451" t="s">
        <v>10574</v>
      </c>
      <c r="B11451" t="s">
        <v>387</v>
      </c>
      <c r="C11451">
        <v>4</v>
      </c>
      <c r="D11451">
        <v>7</v>
      </c>
      <c r="E11451" t="s">
        <v>10754</v>
      </c>
      <c r="F11451">
        <v>313.13799999999998</v>
      </c>
      <c r="G11451">
        <v>110.911</v>
      </c>
      <c r="H11451">
        <v>46.212000000000003</v>
      </c>
      <c r="I11451">
        <v>34730.589999999997</v>
      </c>
      <c r="J11451">
        <v>14164048</v>
      </c>
      <c r="K11451">
        <v>37.926000000000002</v>
      </c>
      <c r="L11451">
        <v>14.113</v>
      </c>
      <c r="M11451">
        <v>11876.227999999999</v>
      </c>
      <c r="N11451">
        <v>4843438</v>
      </c>
      <c r="O11451">
        <v>12.510999999999999</v>
      </c>
      <c r="P11451">
        <v>21.908999999999999</v>
      </c>
      <c r="Q11451">
        <v>3917.68</v>
      </c>
      <c r="R11451">
        <v>1597733</v>
      </c>
      <c r="S11451">
        <v>0.13600000000000001</v>
      </c>
      <c r="T11451">
        <v>5.883</v>
      </c>
      <c r="U11451">
        <v>42.518000000000001</v>
      </c>
      <c r="V11451">
        <v>17340</v>
      </c>
      <c r="W11451">
        <f t="shared" si="470"/>
        <v>68</v>
      </c>
      <c r="X11451">
        <f t="shared" si="471"/>
        <v>6214.3091999999997</v>
      </c>
      <c r="Y11451">
        <f t="shared" si="472"/>
        <v>117.8853</v>
      </c>
    </row>
    <row r="11452" spans="1:25" x14ac:dyDescent="0.2">
      <c r="A11452" t="s">
        <v>10574</v>
      </c>
      <c r="B11452" t="s">
        <v>387</v>
      </c>
      <c r="C11452">
        <v>4</v>
      </c>
      <c r="D11452">
        <v>10</v>
      </c>
      <c r="E11452" t="s">
        <v>10755</v>
      </c>
      <c r="F11452">
        <v>26.21</v>
      </c>
      <c r="G11452">
        <v>55.975999999999999</v>
      </c>
      <c r="H11452">
        <v>35.892000000000003</v>
      </c>
      <c r="I11452">
        <v>1467.11</v>
      </c>
      <c r="J11452">
        <v>598326</v>
      </c>
      <c r="K11452">
        <v>20.747</v>
      </c>
      <c r="L11452">
        <v>27.036000000000001</v>
      </c>
      <c r="M11452">
        <v>543.78300000000002</v>
      </c>
      <c r="N11452">
        <v>221769</v>
      </c>
      <c r="O11452">
        <v>2.375</v>
      </c>
      <c r="P11452">
        <v>4.7229999999999999</v>
      </c>
      <c r="Q11452">
        <v>62.259</v>
      </c>
      <c r="R11452">
        <v>25391</v>
      </c>
      <c r="S11452">
        <v>0</v>
      </c>
      <c r="T11452">
        <v>0</v>
      </c>
      <c r="U11452">
        <v>0</v>
      </c>
      <c r="V11452">
        <v>0</v>
      </c>
      <c r="W11452">
        <f t="shared" si="470"/>
        <v>0</v>
      </c>
      <c r="X11452">
        <f t="shared" si="471"/>
        <v>0</v>
      </c>
      <c r="Y11452">
        <f t="shared" si="472"/>
        <v>0</v>
      </c>
    </row>
    <row r="11453" spans="1:25" x14ac:dyDescent="0.2">
      <c r="A11453" t="s">
        <v>10574</v>
      </c>
      <c r="B11453" t="s">
        <v>387</v>
      </c>
      <c r="C11453">
        <v>4</v>
      </c>
      <c r="D11453">
        <v>11</v>
      </c>
      <c r="E11453" t="s">
        <v>10756</v>
      </c>
      <c r="F11453">
        <v>335.07600000000002</v>
      </c>
      <c r="G11453">
        <v>130.94</v>
      </c>
      <c r="H11453">
        <v>43.029000000000003</v>
      </c>
      <c r="I11453">
        <v>43874.862999999998</v>
      </c>
      <c r="J11453">
        <v>17893323</v>
      </c>
      <c r="K11453">
        <v>23.213999999999999</v>
      </c>
      <c r="L11453">
        <v>9.36</v>
      </c>
      <c r="M11453">
        <v>7778.5540000000001</v>
      </c>
      <c r="N11453">
        <v>3172299</v>
      </c>
      <c r="O11453">
        <v>14.946</v>
      </c>
      <c r="P11453">
        <v>29.478000000000002</v>
      </c>
      <c r="Q11453">
        <v>5007.9629999999997</v>
      </c>
      <c r="R11453">
        <v>2042379</v>
      </c>
      <c r="S11453">
        <v>0.11</v>
      </c>
      <c r="T11453">
        <v>5.2969999999999997</v>
      </c>
      <c r="U11453">
        <v>36.890999999999998</v>
      </c>
      <c r="V11453">
        <v>15045</v>
      </c>
      <c r="W11453">
        <f t="shared" si="470"/>
        <v>59</v>
      </c>
      <c r="X11453">
        <f t="shared" si="471"/>
        <v>8187.7214300000005</v>
      </c>
      <c r="Y11453">
        <f t="shared" si="472"/>
        <v>101.59530000000001</v>
      </c>
    </row>
    <row r="11454" spans="1:25" x14ac:dyDescent="0.2">
      <c r="A11454" t="s">
        <v>10574</v>
      </c>
      <c r="B11454" t="s">
        <v>387</v>
      </c>
      <c r="C11454">
        <v>4</v>
      </c>
      <c r="D11454">
        <v>13</v>
      </c>
      <c r="E11454" t="s">
        <v>10757</v>
      </c>
      <c r="F11454">
        <v>329.72399999999999</v>
      </c>
      <c r="G11454">
        <v>119.069</v>
      </c>
      <c r="H11454">
        <v>39.941000000000003</v>
      </c>
      <c r="I11454">
        <v>39259.966999999997</v>
      </c>
      <c r="J11454">
        <v>16011247</v>
      </c>
      <c r="K11454">
        <v>26.251000000000001</v>
      </c>
      <c r="L11454">
        <v>10.143000000000001</v>
      </c>
      <c r="M11454">
        <v>8655.5429999999997</v>
      </c>
      <c r="N11454">
        <v>3529958</v>
      </c>
      <c r="O11454">
        <v>8.1560000000000006</v>
      </c>
      <c r="P11454">
        <v>19.227</v>
      </c>
      <c r="Q11454">
        <v>2689.1619999999998</v>
      </c>
      <c r="R11454">
        <v>1096711</v>
      </c>
      <c r="S11454">
        <v>7.5999999999999998E-2</v>
      </c>
      <c r="T11454">
        <v>4.3970000000000002</v>
      </c>
      <c r="U11454">
        <v>25.010999999999999</v>
      </c>
      <c r="V11454">
        <v>10200</v>
      </c>
      <c r="W11454">
        <f t="shared" si="470"/>
        <v>40</v>
      </c>
      <c r="X11454">
        <f t="shared" si="471"/>
        <v>3990.6916199999996</v>
      </c>
      <c r="Y11454">
        <f t="shared" si="472"/>
        <v>67.205300000000008</v>
      </c>
    </row>
    <row r="11455" spans="1:25" x14ac:dyDescent="0.2">
      <c r="A11455" t="s">
        <v>10574</v>
      </c>
      <c r="B11455" t="s">
        <v>387</v>
      </c>
      <c r="C11455">
        <v>4</v>
      </c>
      <c r="D11455">
        <v>15</v>
      </c>
      <c r="E11455" t="s">
        <v>9995</v>
      </c>
      <c r="F11455">
        <v>395.654</v>
      </c>
      <c r="G11455">
        <v>114.583</v>
      </c>
      <c r="H11455">
        <v>49.643000000000001</v>
      </c>
      <c r="I11455">
        <v>45335.381999999998</v>
      </c>
      <c r="J11455">
        <v>18488961</v>
      </c>
      <c r="K11455">
        <v>31.210999999999999</v>
      </c>
      <c r="L11455">
        <v>18.466999999999999</v>
      </c>
      <c r="M11455">
        <v>12348.612999999999</v>
      </c>
      <c r="N11455">
        <v>5036089</v>
      </c>
      <c r="O11455">
        <v>11.446</v>
      </c>
      <c r="P11455">
        <v>20.582999999999998</v>
      </c>
      <c r="Q11455">
        <v>4528.7539999999999</v>
      </c>
      <c r="R11455">
        <v>1846945</v>
      </c>
      <c r="S11455">
        <v>0.12</v>
      </c>
      <c r="T11455">
        <v>5.5330000000000004</v>
      </c>
      <c r="U11455">
        <v>47.52</v>
      </c>
      <c r="V11455">
        <v>19380</v>
      </c>
      <c r="W11455">
        <f t="shared" si="470"/>
        <v>76</v>
      </c>
      <c r="X11455">
        <f t="shared" si="471"/>
        <v>7320.3531400000002</v>
      </c>
      <c r="Y11455">
        <f t="shared" si="472"/>
        <v>132.36529999999999</v>
      </c>
    </row>
    <row r="11456" spans="1:25" x14ac:dyDescent="0.2">
      <c r="A11456" t="s">
        <v>10574</v>
      </c>
      <c r="B11456" t="s">
        <v>387</v>
      </c>
      <c r="C11456">
        <v>4</v>
      </c>
      <c r="D11456">
        <v>16</v>
      </c>
      <c r="E11456" t="s">
        <v>9009</v>
      </c>
      <c r="F11456">
        <v>382.77600000000001</v>
      </c>
      <c r="G11456">
        <v>117.95099999999999</v>
      </c>
      <c r="H11456">
        <v>47.750999999999998</v>
      </c>
      <c r="I11456">
        <v>45148.633000000002</v>
      </c>
      <c r="J11456">
        <v>18412800</v>
      </c>
      <c r="K11456">
        <v>18.863</v>
      </c>
      <c r="L11456">
        <v>11.488</v>
      </c>
      <c r="M11456">
        <v>7220.1940000000004</v>
      </c>
      <c r="N11456">
        <v>2944585</v>
      </c>
      <c r="O11456">
        <v>7.99</v>
      </c>
      <c r="P11456">
        <v>15.445</v>
      </c>
      <c r="Q11456">
        <v>3058.221</v>
      </c>
      <c r="R11456">
        <v>1247223</v>
      </c>
      <c r="S11456">
        <v>7.8E-2</v>
      </c>
      <c r="T11456">
        <v>4.4710000000000001</v>
      </c>
      <c r="U11456">
        <v>30.013000000000002</v>
      </c>
      <c r="V11456">
        <v>12240</v>
      </c>
      <c r="W11456">
        <f t="shared" si="470"/>
        <v>48</v>
      </c>
      <c r="X11456">
        <f t="shared" si="471"/>
        <v>4658.6884099999997</v>
      </c>
      <c r="Y11456">
        <f t="shared" si="472"/>
        <v>81.685300000000012</v>
      </c>
    </row>
    <row r="11457" spans="1:25" x14ac:dyDescent="0.2">
      <c r="A11457" t="s">
        <v>10574</v>
      </c>
      <c r="B11457" t="s">
        <v>387</v>
      </c>
      <c r="C11457">
        <v>4</v>
      </c>
      <c r="D11457">
        <v>17</v>
      </c>
      <c r="E11457" t="s">
        <v>8928</v>
      </c>
      <c r="F11457">
        <v>332.58</v>
      </c>
      <c r="G11457">
        <v>104.51300000000001</v>
      </c>
      <c r="H11457">
        <v>41.222000000000001</v>
      </c>
      <c r="I11457">
        <v>34758.813000000002</v>
      </c>
      <c r="J11457">
        <v>14175558</v>
      </c>
      <c r="K11457">
        <v>53.593000000000004</v>
      </c>
      <c r="L11457">
        <v>30.927</v>
      </c>
      <c r="M11457">
        <v>17824.061000000002</v>
      </c>
      <c r="N11457">
        <v>7269121</v>
      </c>
      <c r="O11457">
        <v>5.7939999999999996</v>
      </c>
      <c r="P11457">
        <v>16.448</v>
      </c>
      <c r="Q11457">
        <v>1926.8989999999999</v>
      </c>
      <c r="R11457">
        <v>785840</v>
      </c>
      <c r="S11457">
        <v>5.8000000000000003E-2</v>
      </c>
      <c r="T11457">
        <v>3.855</v>
      </c>
      <c r="U11457">
        <v>19.382999999999999</v>
      </c>
      <c r="V11457">
        <v>7905</v>
      </c>
      <c r="W11457">
        <f t="shared" si="470"/>
        <v>31</v>
      </c>
      <c r="X11457">
        <f t="shared" si="471"/>
        <v>2610.9955899999995</v>
      </c>
      <c r="Y11457">
        <f t="shared" si="472"/>
        <v>50.915300000000002</v>
      </c>
    </row>
    <row r="11458" spans="1:25" x14ac:dyDescent="0.2">
      <c r="A11458" t="s">
        <v>10574</v>
      </c>
      <c r="B11458" t="s">
        <v>387</v>
      </c>
      <c r="C11458">
        <v>4</v>
      </c>
      <c r="D11458">
        <v>18</v>
      </c>
      <c r="E11458" t="s">
        <v>10758</v>
      </c>
      <c r="F11458">
        <v>449.98599999999999</v>
      </c>
      <c r="G11458">
        <v>130.96100000000001</v>
      </c>
      <c r="H11458">
        <v>49.314</v>
      </c>
      <c r="I11458">
        <v>58930.692000000003</v>
      </c>
      <c r="J11458">
        <v>24033486</v>
      </c>
      <c r="K11458">
        <v>9.3170000000000002</v>
      </c>
      <c r="L11458">
        <v>10.089</v>
      </c>
      <c r="M11458">
        <v>4192.3090000000002</v>
      </c>
      <c r="N11458">
        <v>1709734</v>
      </c>
      <c r="O11458">
        <v>3.1150000000000002</v>
      </c>
      <c r="P11458">
        <v>6.8079999999999998</v>
      </c>
      <c r="Q11458">
        <v>1401.82</v>
      </c>
      <c r="R11458">
        <v>571699</v>
      </c>
      <c r="S11458">
        <v>2.5999999999999999E-2</v>
      </c>
      <c r="T11458">
        <v>2.5950000000000002</v>
      </c>
      <c r="U11458">
        <v>11.88</v>
      </c>
      <c r="V11458">
        <v>4845</v>
      </c>
      <c r="W11458">
        <f t="shared" si="470"/>
        <v>19</v>
      </c>
      <c r="X11458">
        <f t="shared" si="471"/>
        <v>1660.6025999999999</v>
      </c>
      <c r="Y11458">
        <f t="shared" si="472"/>
        <v>29.1953</v>
      </c>
    </row>
    <row r="11459" spans="1:25" x14ac:dyDescent="0.2">
      <c r="A11459" t="s">
        <v>10574</v>
      </c>
      <c r="B11459" t="s">
        <v>387</v>
      </c>
      <c r="C11459">
        <v>4</v>
      </c>
      <c r="D11459">
        <v>19</v>
      </c>
      <c r="E11459" t="s">
        <v>10759</v>
      </c>
      <c r="F11459">
        <v>317.76799999999997</v>
      </c>
      <c r="G11459">
        <v>128.864</v>
      </c>
      <c r="H11459">
        <v>49.13</v>
      </c>
      <c r="I11459">
        <v>40948.758999999998</v>
      </c>
      <c r="J11459">
        <v>16699981</v>
      </c>
      <c r="K11459">
        <v>46.500999999999998</v>
      </c>
      <c r="L11459">
        <v>19.695</v>
      </c>
      <c r="M11459">
        <v>14776.482</v>
      </c>
      <c r="N11459">
        <v>6026238</v>
      </c>
      <c r="O11459">
        <v>16.898</v>
      </c>
      <c r="P11459">
        <v>24.928000000000001</v>
      </c>
      <c r="Q11459">
        <v>5369.71</v>
      </c>
      <c r="R11459">
        <v>2189909</v>
      </c>
      <c r="S11459">
        <v>0.114</v>
      </c>
      <c r="T11459">
        <v>5.3929999999999998</v>
      </c>
      <c r="U11459">
        <v>36.265000000000001</v>
      </c>
      <c r="V11459">
        <v>14790</v>
      </c>
      <c r="W11459">
        <f t="shared" ref="W11459:W11522" si="473">V11459/255</f>
        <v>58</v>
      </c>
      <c r="X11459">
        <f t="shared" si="471"/>
        <v>8842.4835000000003</v>
      </c>
      <c r="Y11459">
        <f t="shared" si="472"/>
        <v>99.785300000000007</v>
      </c>
    </row>
    <row r="11460" spans="1:25" x14ac:dyDescent="0.2">
      <c r="A11460" t="s">
        <v>10574</v>
      </c>
      <c r="B11460" t="s">
        <v>387</v>
      </c>
      <c r="C11460">
        <v>4</v>
      </c>
      <c r="D11460">
        <v>20</v>
      </c>
      <c r="E11460" t="s">
        <v>10760</v>
      </c>
      <c r="F11460">
        <v>34.656999999999996</v>
      </c>
      <c r="G11460">
        <v>73.472999999999999</v>
      </c>
      <c r="H11460">
        <v>40.082999999999998</v>
      </c>
      <c r="I11460">
        <v>2546.3409999999999</v>
      </c>
      <c r="J11460">
        <v>1038465</v>
      </c>
      <c r="K11460">
        <v>13.384</v>
      </c>
      <c r="L11460">
        <v>23.541</v>
      </c>
      <c r="M11460">
        <v>463.86399999999998</v>
      </c>
      <c r="N11460">
        <v>189176</v>
      </c>
      <c r="O11460">
        <v>3.1520000000000001</v>
      </c>
      <c r="P11460">
        <v>8.7249999999999996</v>
      </c>
      <c r="Q11460">
        <v>109.255</v>
      </c>
      <c r="R11460">
        <v>44557</v>
      </c>
      <c r="S11460">
        <v>1.7999999999999999E-2</v>
      </c>
      <c r="T11460">
        <v>2.145</v>
      </c>
      <c r="U11460">
        <v>0.625</v>
      </c>
      <c r="V11460">
        <v>255</v>
      </c>
      <c r="W11460">
        <f t="shared" si="473"/>
        <v>1</v>
      </c>
      <c r="X11460">
        <f t="shared" si="471"/>
        <v>0</v>
      </c>
      <c r="Y11460">
        <f t="shared" si="472"/>
        <v>0</v>
      </c>
    </row>
    <row r="11461" spans="1:25" x14ac:dyDescent="0.2">
      <c r="A11461" t="s">
        <v>10574</v>
      </c>
      <c r="B11461" t="s">
        <v>387</v>
      </c>
      <c r="C11461">
        <v>4</v>
      </c>
      <c r="D11461">
        <v>21</v>
      </c>
      <c r="E11461" t="s">
        <v>10761</v>
      </c>
      <c r="F11461">
        <v>327.70800000000003</v>
      </c>
      <c r="G11461">
        <v>102.405</v>
      </c>
      <c r="H11461">
        <v>42.314999999999998</v>
      </c>
      <c r="I11461">
        <v>33558.873</v>
      </c>
      <c r="J11461">
        <v>13686191</v>
      </c>
      <c r="K11461">
        <v>29.899000000000001</v>
      </c>
      <c r="L11461">
        <v>26.504000000000001</v>
      </c>
      <c r="M11461">
        <v>9798.1669999999995</v>
      </c>
      <c r="N11461">
        <v>3995950</v>
      </c>
      <c r="O11461">
        <v>4.532</v>
      </c>
      <c r="P11461">
        <v>13.856</v>
      </c>
      <c r="Q11461">
        <v>1485.2159999999999</v>
      </c>
      <c r="R11461">
        <v>605710</v>
      </c>
      <c r="S11461">
        <v>0.04</v>
      </c>
      <c r="T11461">
        <v>3.1960000000000002</v>
      </c>
      <c r="U11461">
        <v>13.131</v>
      </c>
      <c r="V11461">
        <v>5355</v>
      </c>
      <c r="W11461">
        <f t="shared" si="473"/>
        <v>21</v>
      </c>
      <c r="X11461">
        <f t="shared" si="471"/>
        <v>1811.5493599999998</v>
      </c>
      <c r="Y11461">
        <f t="shared" si="472"/>
        <v>32.815300000000001</v>
      </c>
    </row>
    <row r="11462" spans="1:25" x14ac:dyDescent="0.2">
      <c r="A11462" t="s">
        <v>10574</v>
      </c>
      <c r="B11462" t="s">
        <v>387</v>
      </c>
      <c r="C11462">
        <v>4</v>
      </c>
      <c r="D11462">
        <v>22</v>
      </c>
      <c r="E11462" t="s">
        <v>9252</v>
      </c>
      <c r="F11462">
        <v>475.50599999999997</v>
      </c>
      <c r="G11462">
        <v>113.27500000000001</v>
      </c>
      <c r="H11462">
        <v>44.241999999999997</v>
      </c>
      <c r="I11462">
        <v>53862.944000000003</v>
      </c>
      <c r="J11462">
        <v>21966725</v>
      </c>
      <c r="K11462">
        <v>11.119</v>
      </c>
      <c r="L11462">
        <v>11.348000000000001</v>
      </c>
      <c r="M11462">
        <v>5287.317</v>
      </c>
      <c r="N11462">
        <v>2156307</v>
      </c>
      <c r="O11462">
        <v>4.4509999999999996</v>
      </c>
      <c r="P11462">
        <v>12.212</v>
      </c>
      <c r="Q11462">
        <v>2116.5949999999998</v>
      </c>
      <c r="R11462">
        <v>863203</v>
      </c>
      <c r="S11462">
        <v>3.2000000000000001E-2</v>
      </c>
      <c r="T11462">
        <v>2.8370000000000002</v>
      </c>
      <c r="U11462">
        <v>15.006</v>
      </c>
      <c r="V11462">
        <v>6120</v>
      </c>
      <c r="W11462">
        <f t="shared" si="473"/>
        <v>24</v>
      </c>
      <c r="X11462">
        <f t="shared" si="471"/>
        <v>2954.3453499999996</v>
      </c>
      <c r="Y11462">
        <f t="shared" si="472"/>
        <v>38.2453</v>
      </c>
    </row>
    <row r="11463" spans="1:25" x14ac:dyDescent="0.2">
      <c r="A11463" t="s">
        <v>10574</v>
      </c>
      <c r="B11463" t="s">
        <v>387</v>
      </c>
      <c r="C11463">
        <v>4</v>
      </c>
      <c r="D11463">
        <v>25</v>
      </c>
      <c r="E11463" t="s">
        <v>4823</v>
      </c>
      <c r="F11463">
        <v>156.37799999999999</v>
      </c>
      <c r="G11463">
        <v>113.6</v>
      </c>
      <c r="H11463">
        <v>47.725000000000001</v>
      </c>
      <c r="I11463">
        <v>17764.482</v>
      </c>
      <c r="J11463">
        <v>7244823</v>
      </c>
      <c r="K11463">
        <v>34.396999999999998</v>
      </c>
      <c r="L11463">
        <v>15.319000000000001</v>
      </c>
      <c r="M11463">
        <v>5378.93</v>
      </c>
      <c r="N11463">
        <v>2193669</v>
      </c>
      <c r="O11463">
        <v>7.4059999999999997</v>
      </c>
      <c r="P11463">
        <v>20.657</v>
      </c>
      <c r="Q11463">
        <v>1158.1210000000001</v>
      </c>
      <c r="R11463">
        <v>472312</v>
      </c>
      <c r="S11463">
        <v>8.4000000000000005E-2</v>
      </c>
      <c r="T11463">
        <v>4.6269999999999998</v>
      </c>
      <c r="U11463">
        <v>13.131</v>
      </c>
      <c r="V11463">
        <v>5355</v>
      </c>
      <c r="W11463">
        <f t="shared" si="473"/>
        <v>21</v>
      </c>
      <c r="X11463">
        <f t="shared" si="471"/>
        <v>1219.5074100000002</v>
      </c>
      <c r="Y11463">
        <f t="shared" si="472"/>
        <v>32.815300000000001</v>
      </c>
    </row>
    <row r="11464" spans="1:25" x14ac:dyDescent="0.2">
      <c r="A11464" t="s">
        <v>10574</v>
      </c>
      <c r="B11464" t="s">
        <v>387</v>
      </c>
      <c r="C11464">
        <v>4</v>
      </c>
      <c r="D11464">
        <v>26</v>
      </c>
      <c r="E11464" t="s">
        <v>10762</v>
      </c>
      <c r="F11464">
        <v>172.745</v>
      </c>
      <c r="G11464">
        <v>120.27</v>
      </c>
      <c r="H11464">
        <v>46.228999999999999</v>
      </c>
      <c r="I11464">
        <v>20776.039000000001</v>
      </c>
      <c r="J11464">
        <v>8473015</v>
      </c>
      <c r="K11464">
        <v>37.395000000000003</v>
      </c>
      <c r="L11464">
        <v>18.050999999999998</v>
      </c>
      <c r="M11464">
        <v>6459.7719999999999</v>
      </c>
      <c r="N11464">
        <v>2634465</v>
      </c>
      <c r="O11464">
        <v>6.6189999999999998</v>
      </c>
      <c r="P11464">
        <v>17.123999999999999</v>
      </c>
      <c r="Q11464">
        <v>1143.33</v>
      </c>
      <c r="R11464">
        <v>466280</v>
      </c>
      <c r="S11464">
        <v>7.1999999999999995E-2</v>
      </c>
      <c r="T11464">
        <v>4.2960000000000003</v>
      </c>
      <c r="U11464">
        <v>12.505000000000001</v>
      </c>
      <c r="V11464">
        <v>5100</v>
      </c>
      <c r="W11464">
        <f t="shared" si="473"/>
        <v>20</v>
      </c>
      <c r="X11464">
        <f t="shared" si="471"/>
        <v>1192.7357</v>
      </c>
      <c r="Y11464">
        <f t="shared" si="472"/>
        <v>31.005299999999998</v>
      </c>
    </row>
    <row r="11465" spans="1:25" x14ac:dyDescent="0.2">
      <c r="A11465" t="s">
        <v>10574</v>
      </c>
      <c r="B11465" t="s">
        <v>387</v>
      </c>
      <c r="C11465">
        <v>4</v>
      </c>
      <c r="D11465">
        <v>27</v>
      </c>
      <c r="E11465" t="s">
        <v>10763</v>
      </c>
      <c r="F11465">
        <v>348.67500000000001</v>
      </c>
      <c r="G11465">
        <v>95.531000000000006</v>
      </c>
      <c r="H11465">
        <v>36.156999999999996</v>
      </c>
      <c r="I11465">
        <v>33309.411999999997</v>
      </c>
      <c r="J11465">
        <v>13584454</v>
      </c>
      <c r="K11465">
        <v>38.445999999999998</v>
      </c>
      <c r="L11465">
        <v>15.563000000000001</v>
      </c>
      <c r="M11465">
        <v>13405.097</v>
      </c>
      <c r="N11465">
        <v>5466951</v>
      </c>
      <c r="O11465">
        <v>8.3879999999999999</v>
      </c>
      <c r="P11465">
        <v>20.036000000000001</v>
      </c>
      <c r="Q11465">
        <v>2924.7750000000001</v>
      </c>
      <c r="R11465">
        <v>1192800</v>
      </c>
      <c r="S11465">
        <v>9.7000000000000003E-2</v>
      </c>
      <c r="T11465">
        <v>4.968</v>
      </c>
      <c r="U11465">
        <v>33.764000000000003</v>
      </c>
      <c r="V11465">
        <v>13770</v>
      </c>
      <c r="W11465">
        <f t="shared" si="473"/>
        <v>54</v>
      </c>
      <c r="X11465">
        <f t="shared" si="471"/>
        <v>4417.1511499999997</v>
      </c>
      <c r="Y11465">
        <f t="shared" si="472"/>
        <v>92.545300000000012</v>
      </c>
    </row>
    <row r="11466" spans="1:25" x14ac:dyDescent="0.2">
      <c r="A11466" t="s">
        <v>10574</v>
      </c>
      <c r="B11466" t="s">
        <v>387</v>
      </c>
      <c r="C11466">
        <v>4</v>
      </c>
      <c r="D11466">
        <v>28</v>
      </c>
      <c r="E11466" t="s">
        <v>10764</v>
      </c>
      <c r="F11466">
        <v>335.31700000000001</v>
      </c>
      <c r="G11466">
        <v>107.82</v>
      </c>
      <c r="H11466">
        <v>39.598999999999997</v>
      </c>
      <c r="I11466">
        <v>36153.707999999999</v>
      </c>
      <c r="J11466">
        <v>14744433</v>
      </c>
      <c r="K11466">
        <v>52.688000000000002</v>
      </c>
      <c r="L11466">
        <v>21.951000000000001</v>
      </c>
      <c r="M11466">
        <v>17667.332999999999</v>
      </c>
      <c r="N11466">
        <v>7205203</v>
      </c>
      <c r="O11466">
        <v>20.048999999999999</v>
      </c>
      <c r="P11466">
        <v>28.623999999999999</v>
      </c>
      <c r="Q11466">
        <v>6722.8159999999998</v>
      </c>
      <c r="R11466">
        <v>2741741</v>
      </c>
      <c r="S11466">
        <v>0.16</v>
      </c>
      <c r="T11466">
        <v>6.3929999999999998</v>
      </c>
      <c r="U11466">
        <v>53.773000000000003</v>
      </c>
      <c r="V11466">
        <v>21930</v>
      </c>
      <c r="W11466">
        <f t="shared" si="473"/>
        <v>86</v>
      </c>
      <c r="X11466">
        <f t="shared" si="471"/>
        <v>11291.605360000001</v>
      </c>
      <c r="Y11466">
        <f t="shared" si="472"/>
        <v>150.46529999999998</v>
      </c>
    </row>
    <row r="11467" spans="1:25" x14ac:dyDescent="0.2">
      <c r="A11467" t="s">
        <v>10574</v>
      </c>
      <c r="B11467" t="s">
        <v>387</v>
      </c>
      <c r="C11467">
        <v>5</v>
      </c>
      <c r="D11467">
        <v>1</v>
      </c>
      <c r="E11467" t="s">
        <v>10765</v>
      </c>
      <c r="F11467">
        <v>334.56400000000002</v>
      </c>
      <c r="G11467">
        <v>98.137</v>
      </c>
      <c r="H11467">
        <v>42.543999999999997</v>
      </c>
      <c r="I11467">
        <v>32833.269999999997</v>
      </c>
      <c r="J11467">
        <v>13390271</v>
      </c>
      <c r="K11467">
        <v>44.814</v>
      </c>
      <c r="L11467">
        <v>24.588999999999999</v>
      </c>
      <c r="M11467">
        <v>14993.234</v>
      </c>
      <c r="N11467">
        <v>6114635</v>
      </c>
      <c r="O11467">
        <v>7.0629999999999997</v>
      </c>
      <c r="P11467">
        <v>19.867999999999999</v>
      </c>
      <c r="Q11467">
        <v>2362.9050000000002</v>
      </c>
      <c r="R11467">
        <v>963655</v>
      </c>
      <c r="S11467">
        <v>4.4999999999999998E-2</v>
      </c>
      <c r="T11467">
        <v>3.3820000000000001</v>
      </c>
      <c r="U11467">
        <v>15.006</v>
      </c>
      <c r="V11467">
        <v>6120</v>
      </c>
      <c r="W11467">
        <f t="shared" si="473"/>
        <v>24</v>
      </c>
      <c r="X11467">
        <f t="shared" si="471"/>
        <v>3400.1664500000002</v>
      </c>
      <c r="Y11467">
        <f t="shared" si="472"/>
        <v>38.2453</v>
      </c>
    </row>
    <row r="11468" spans="1:25" x14ac:dyDescent="0.2">
      <c r="A11468" t="s">
        <v>10574</v>
      </c>
      <c r="B11468" t="s">
        <v>387</v>
      </c>
      <c r="C11468">
        <v>5</v>
      </c>
      <c r="D11468">
        <v>2</v>
      </c>
      <c r="E11468" t="s">
        <v>10766</v>
      </c>
      <c r="F11468">
        <v>348.85199999999998</v>
      </c>
      <c r="G11468">
        <v>92.385000000000005</v>
      </c>
      <c r="H11468">
        <v>35.090000000000003</v>
      </c>
      <c r="I11468">
        <v>32228.846000000001</v>
      </c>
      <c r="J11468">
        <v>13143771</v>
      </c>
      <c r="K11468">
        <v>73.421000000000006</v>
      </c>
      <c r="L11468">
        <v>29.876999999999999</v>
      </c>
      <c r="M11468">
        <v>25613.205999999998</v>
      </c>
      <c r="N11468">
        <v>10445739</v>
      </c>
      <c r="O11468">
        <v>6.1319999999999997</v>
      </c>
      <c r="P11468">
        <v>14.313000000000001</v>
      </c>
      <c r="Q11468">
        <v>2139.3270000000002</v>
      </c>
      <c r="R11468">
        <v>872474</v>
      </c>
      <c r="S11468">
        <v>7.0000000000000007E-2</v>
      </c>
      <c r="T11468">
        <v>4.2210000000000001</v>
      </c>
      <c r="U11468">
        <v>24.385000000000002</v>
      </c>
      <c r="V11468">
        <v>9945</v>
      </c>
      <c r="W11468">
        <f t="shared" si="473"/>
        <v>39</v>
      </c>
      <c r="X11468">
        <f t="shared" si="471"/>
        <v>2995.4902700000002</v>
      </c>
      <c r="Y11468">
        <f t="shared" si="472"/>
        <v>65.395300000000006</v>
      </c>
    </row>
    <row r="11469" spans="1:25" x14ac:dyDescent="0.2">
      <c r="A11469" t="s">
        <v>10574</v>
      </c>
      <c r="B11469" t="s">
        <v>387</v>
      </c>
      <c r="C11469">
        <v>5</v>
      </c>
      <c r="D11469">
        <v>3</v>
      </c>
      <c r="E11469" t="s">
        <v>7046</v>
      </c>
      <c r="F11469">
        <v>11.689</v>
      </c>
      <c r="G11469">
        <v>70.304000000000002</v>
      </c>
      <c r="H11469">
        <v>47.271000000000001</v>
      </c>
      <c r="I11469">
        <v>821.76700000000005</v>
      </c>
      <c r="J11469">
        <v>335138</v>
      </c>
      <c r="K11469">
        <v>6.6920000000000002</v>
      </c>
      <c r="L11469">
        <v>2.85</v>
      </c>
      <c r="M11469">
        <v>78.221999999999994</v>
      </c>
      <c r="N11469">
        <v>31901</v>
      </c>
      <c r="O11469">
        <v>1.5409999999999999</v>
      </c>
      <c r="P11469">
        <v>1.1919999999999999</v>
      </c>
      <c r="Q11469">
        <v>18.013000000000002</v>
      </c>
      <c r="R11469">
        <v>7346</v>
      </c>
      <c r="S11469">
        <v>0</v>
      </c>
      <c r="T11469">
        <v>0</v>
      </c>
      <c r="U11469">
        <v>0</v>
      </c>
      <c r="V11469">
        <v>0</v>
      </c>
      <c r="W11469">
        <f t="shared" si="473"/>
        <v>0</v>
      </c>
      <c r="X11469">
        <f t="shared" si="471"/>
        <v>0</v>
      </c>
      <c r="Y11469">
        <f t="shared" si="472"/>
        <v>0</v>
      </c>
    </row>
    <row r="11470" spans="1:25" x14ac:dyDescent="0.2">
      <c r="A11470" t="s">
        <v>10574</v>
      </c>
      <c r="B11470" t="s">
        <v>387</v>
      </c>
      <c r="C11470">
        <v>5</v>
      </c>
      <c r="D11470">
        <v>4</v>
      </c>
      <c r="E11470" t="s">
        <v>1043</v>
      </c>
      <c r="F11470">
        <v>148.173</v>
      </c>
      <c r="G11470">
        <v>107.005</v>
      </c>
      <c r="H11470">
        <v>48.643000000000001</v>
      </c>
      <c r="I11470">
        <v>15855.362999999999</v>
      </c>
      <c r="J11470">
        <v>6466234</v>
      </c>
      <c r="K11470">
        <v>16.707999999999998</v>
      </c>
      <c r="L11470">
        <v>7.5620000000000003</v>
      </c>
      <c r="M11470">
        <v>2475.7130000000002</v>
      </c>
      <c r="N11470">
        <v>1009661</v>
      </c>
      <c r="O11470">
        <v>3.5579999999999998</v>
      </c>
      <c r="P11470">
        <v>9.4480000000000004</v>
      </c>
      <c r="Q11470">
        <v>527.26400000000001</v>
      </c>
      <c r="R11470">
        <v>215032</v>
      </c>
      <c r="S11470">
        <v>0.03</v>
      </c>
      <c r="T11470">
        <v>2.7440000000000002</v>
      </c>
      <c r="U11470">
        <v>4.3769999999999998</v>
      </c>
      <c r="V11470">
        <v>1785</v>
      </c>
      <c r="W11470">
        <f t="shared" si="473"/>
        <v>7</v>
      </c>
      <c r="X11470">
        <f t="shared" si="471"/>
        <v>77.656239999999997</v>
      </c>
      <c r="Y11470">
        <f t="shared" si="472"/>
        <v>7.4752999999999998</v>
      </c>
    </row>
    <row r="11471" spans="1:25" x14ac:dyDescent="0.2">
      <c r="A11471" t="s">
        <v>10574</v>
      </c>
      <c r="B11471" t="s">
        <v>387</v>
      </c>
      <c r="C11471">
        <v>5</v>
      </c>
      <c r="D11471">
        <v>5</v>
      </c>
      <c r="E11471" t="s">
        <v>10767</v>
      </c>
      <c r="F11471">
        <v>392.89800000000002</v>
      </c>
      <c r="G11471">
        <v>114.05200000000001</v>
      </c>
      <c r="H11471">
        <v>41.755000000000003</v>
      </c>
      <c r="I11471">
        <v>44810.917999999998</v>
      </c>
      <c r="J11471">
        <v>18275071</v>
      </c>
      <c r="K11471">
        <v>40.832000000000001</v>
      </c>
      <c r="L11471">
        <v>18.079000000000001</v>
      </c>
      <c r="M11471">
        <v>16042.852000000001</v>
      </c>
      <c r="N11471">
        <v>6542697</v>
      </c>
      <c r="O11471">
        <v>10.877000000000001</v>
      </c>
      <c r="P11471">
        <v>24.053000000000001</v>
      </c>
      <c r="Q11471">
        <v>4273.4250000000002</v>
      </c>
      <c r="R11471">
        <v>1742815</v>
      </c>
      <c r="S11471">
        <v>0.108</v>
      </c>
      <c r="T11471">
        <v>5.2519999999999998</v>
      </c>
      <c r="U11471">
        <v>42.518000000000001</v>
      </c>
      <c r="V11471">
        <v>17340</v>
      </c>
      <c r="W11471">
        <f t="shared" si="473"/>
        <v>68</v>
      </c>
      <c r="X11471">
        <f t="shared" si="471"/>
        <v>6858.2076500000003</v>
      </c>
      <c r="Y11471">
        <f t="shared" si="472"/>
        <v>117.8853</v>
      </c>
    </row>
    <row r="11472" spans="1:25" x14ac:dyDescent="0.2">
      <c r="A11472" t="s">
        <v>10574</v>
      </c>
      <c r="B11472" t="s">
        <v>387</v>
      </c>
      <c r="C11472">
        <v>5</v>
      </c>
      <c r="D11472">
        <v>6</v>
      </c>
      <c r="E11472" t="s">
        <v>5741</v>
      </c>
      <c r="F11472">
        <v>424.60700000000003</v>
      </c>
      <c r="G11472">
        <v>130.47200000000001</v>
      </c>
      <c r="H11472">
        <v>48.682000000000002</v>
      </c>
      <c r="I11472">
        <v>55399.483</v>
      </c>
      <c r="J11472">
        <v>22593366</v>
      </c>
      <c r="K11472">
        <v>26.43</v>
      </c>
      <c r="L11472">
        <v>17.449000000000002</v>
      </c>
      <c r="M11472">
        <v>11222.356</v>
      </c>
      <c r="N11472">
        <v>4576772</v>
      </c>
      <c r="O11472">
        <v>7.0510000000000002</v>
      </c>
      <c r="P11472">
        <v>17.082000000000001</v>
      </c>
      <c r="Q11472">
        <v>2993.9879999999998</v>
      </c>
      <c r="R11472">
        <v>1221027</v>
      </c>
      <c r="S11472">
        <v>5.3999999999999999E-2</v>
      </c>
      <c r="T11472">
        <v>3.7269999999999999</v>
      </c>
      <c r="U11472">
        <v>23.135000000000002</v>
      </c>
      <c r="V11472">
        <v>9435</v>
      </c>
      <c r="W11472">
        <f t="shared" si="473"/>
        <v>37</v>
      </c>
      <c r="X11472">
        <f t="shared" si="471"/>
        <v>4542.4266799999996</v>
      </c>
      <c r="Y11472">
        <f t="shared" si="472"/>
        <v>61.775300000000009</v>
      </c>
    </row>
    <row r="11473" spans="1:25" x14ac:dyDescent="0.2">
      <c r="A11473" t="s">
        <v>10574</v>
      </c>
      <c r="B11473" t="s">
        <v>387</v>
      </c>
      <c r="C11473">
        <v>5</v>
      </c>
      <c r="D11473">
        <v>8</v>
      </c>
      <c r="E11473" t="s">
        <v>10768</v>
      </c>
      <c r="F11473">
        <v>364.89100000000002</v>
      </c>
      <c r="G11473">
        <v>128.84200000000001</v>
      </c>
      <c r="H11473">
        <v>48.896000000000001</v>
      </c>
      <c r="I11473">
        <v>47013.224000000002</v>
      </c>
      <c r="J11473">
        <v>19173229</v>
      </c>
      <c r="K11473">
        <v>23.835999999999999</v>
      </c>
      <c r="L11473">
        <v>18.785</v>
      </c>
      <c r="M11473">
        <v>8697.4009999999998</v>
      </c>
      <c r="N11473">
        <v>3547029</v>
      </c>
      <c r="O11473">
        <v>4.3440000000000003</v>
      </c>
      <c r="P11473">
        <v>10.223000000000001</v>
      </c>
      <c r="Q11473">
        <v>1584.922</v>
      </c>
      <c r="R11473">
        <v>646373</v>
      </c>
      <c r="S11473">
        <v>5.0999999999999997E-2</v>
      </c>
      <c r="T11473">
        <v>3.62</v>
      </c>
      <c r="U11473">
        <v>18.757999999999999</v>
      </c>
      <c r="V11473">
        <v>7650</v>
      </c>
      <c r="W11473">
        <f t="shared" si="473"/>
        <v>30</v>
      </c>
      <c r="X11473">
        <f t="shared" si="471"/>
        <v>1992.01722</v>
      </c>
      <c r="Y11473">
        <f t="shared" si="472"/>
        <v>49.1053</v>
      </c>
    </row>
    <row r="11474" spans="1:25" x14ac:dyDescent="0.2">
      <c r="A11474" t="s">
        <v>10574</v>
      </c>
      <c r="B11474" t="s">
        <v>387</v>
      </c>
      <c r="C11474">
        <v>5</v>
      </c>
      <c r="D11474">
        <v>9</v>
      </c>
      <c r="E11474" t="s">
        <v>10769</v>
      </c>
      <c r="F11474">
        <v>67.084999999999994</v>
      </c>
      <c r="G11474">
        <v>125.04300000000001</v>
      </c>
      <c r="H11474">
        <v>62.951999999999998</v>
      </c>
      <c r="I11474">
        <v>8388.5300000000007</v>
      </c>
      <c r="J11474">
        <v>3421063</v>
      </c>
      <c r="K11474">
        <v>9.92</v>
      </c>
      <c r="L11474">
        <v>4.7350000000000003</v>
      </c>
      <c r="M11474">
        <v>665.48199999999997</v>
      </c>
      <c r="N11474">
        <v>271401</v>
      </c>
      <c r="O11474">
        <v>2.6320000000000001</v>
      </c>
      <c r="P11474">
        <v>6.8529999999999998</v>
      </c>
      <c r="Q11474">
        <v>176.56</v>
      </c>
      <c r="R11474">
        <v>72006</v>
      </c>
      <c r="S11474">
        <v>0</v>
      </c>
      <c r="T11474">
        <v>0</v>
      </c>
      <c r="U11474">
        <v>0</v>
      </c>
      <c r="V11474">
        <v>0</v>
      </c>
      <c r="W11474">
        <f t="shared" si="473"/>
        <v>0</v>
      </c>
      <c r="X11474">
        <f t="shared" si="471"/>
        <v>0</v>
      </c>
      <c r="Y11474">
        <f t="shared" si="472"/>
        <v>0</v>
      </c>
    </row>
    <row r="11475" spans="1:25" x14ac:dyDescent="0.2">
      <c r="A11475" t="s">
        <v>10574</v>
      </c>
      <c r="B11475" t="s">
        <v>387</v>
      </c>
      <c r="C11475">
        <v>5</v>
      </c>
      <c r="D11475">
        <v>10</v>
      </c>
      <c r="E11475" t="s">
        <v>10770</v>
      </c>
      <c r="F11475">
        <v>172.78200000000001</v>
      </c>
      <c r="G11475">
        <v>104.925</v>
      </c>
      <c r="H11475">
        <v>50.841999999999999</v>
      </c>
      <c r="I11475">
        <v>18129.123</v>
      </c>
      <c r="J11475">
        <v>7393533</v>
      </c>
      <c r="K11475">
        <v>61.988999999999997</v>
      </c>
      <c r="L11475">
        <v>37.677</v>
      </c>
      <c r="M11475">
        <v>10710.653</v>
      </c>
      <c r="N11475">
        <v>4368086</v>
      </c>
      <c r="O11475">
        <v>5.9989999999999997</v>
      </c>
      <c r="P11475">
        <v>17.771000000000001</v>
      </c>
      <c r="Q11475">
        <v>1036.4580000000001</v>
      </c>
      <c r="R11475">
        <v>422695</v>
      </c>
      <c r="S11475">
        <v>4.7E-2</v>
      </c>
      <c r="T11475">
        <v>3.4630000000000001</v>
      </c>
      <c r="U11475">
        <v>8.1280000000000001</v>
      </c>
      <c r="V11475">
        <v>3315</v>
      </c>
      <c r="W11475">
        <f t="shared" si="473"/>
        <v>13</v>
      </c>
      <c r="X11475">
        <f t="shared" si="471"/>
        <v>999.2973800000002</v>
      </c>
      <c r="Y11475">
        <f t="shared" si="472"/>
        <v>18.3353</v>
      </c>
    </row>
    <row r="11476" spans="1:25" x14ac:dyDescent="0.2">
      <c r="A11476" t="s">
        <v>10574</v>
      </c>
      <c r="B11476" t="s">
        <v>387</v>
      </c>
      <c r="C11476">
        <v>5</v>
      </c>
      <c r="D11476">
        <v>11</v>
      </c>
      <c r="E11476" t="s">
        <v>9218</v>
      </c>
      <c r="F11476">
        <v>142.12200000000001</v>
      </c>
      <c r="G11476">
        <v>114.108</v>
      </c>
      <c r="H11476">
        <v>47.344000000000001</v>
      </c>
      <c r="I11476">
        <v>16217.289000000001</v>
      </c>
      <c r="J11476">
        <v>6613837</v>
      </c>
      <c r="K11476">
        <v>46.841999999999999</v>
      </c>
      <c r="L11476">
        <v>30.876999999999999</v>
      </c>
      <c r="M11476">
        <v>6657.31</v>
      </c>
      <c r="N11476">
        <v>2715026</v>
      </c>
      <c r="O11476">
        <v>2.54</v>
      </c>
      <c r="P11476">
        <v>5.3040000000000003</v>
      </c>
      <c r="Q11476">
        <v>360.98700000000002</v>
      </c>
      <c r="R11476">
        <v>147220</v>
      </c>
      <c r="S11476">
        <v>2.1999999999999999E-2</v>
      </c>
      <c r="T11476">
        <v>2.3679999999999999</v>
      </c>
      <c r="U11476">
        <v>3.1259999999999999</v>
      </c>
      <c r="V11476">
        <v>1275</v>
      </c>
      <c r="W11476">
        <f t="shared" si="473"/>
        <v>5</v>
      </c>
      <c r="X11476">
        <f t="shared" si="471"/>
        <v>0</v>
      </c>
      <c r="Y11476">
        <f t="shared" si="472"/>
        <v>3.8552999999999997</v>
      </c>
    </row>
    <row r="11477" spans="1:25" x14ac:dyDescent="0.2">
      <c r="A11477" t="s">
        <v>10574</v>
      </c>
      <c r="B11477" t="s">
        <v>387</v>
      </c>
      <c r="C11477">
        <v>5</v>
      </c>
      <c r="D11477">
        <v>12</v>
      </c>
      <c r="E11477" t="s">
        <v>10771</v>
      </c>
      <c r="F11477">
        <v>189.358</v>
      </c>
      <c r="G11477">
        <v>110.383</v>
      </c>
      <c r="H11477">
        <v>43.210999999999999</v>
      </c>
      <c r="I11477">
        <v>20901.795999999998</v>
      </c>
      <c r="J11477">
        <v>8524302</v>
      </c>
      <c r="K11477">
        <v>50.893999999999998</v>
      </c>
      <c r="L11477">
        <v>32.058999999999997</v>
      </c>
      <c r="M11477">
        <v>9637.1489999999994</v>
      </c>
      <c r="N11477">
        <v>3930283</v>
      </c>
      <c r="O11477">
        <v>4.3689999999999998</v>
      </c>
      <c r="P11477">
        <v>13.382</v>
      </c>
      <c r="Q11477">
        <v>827.34500000000003</v>
      </c>
      <c r="R11477">
        <v>337413</v>
      </c>
      <c r="S11477">
        <v>2.3E-2</v>
      </c>
      <c r="T11477">
        <v>2.4279999999999999</v>
      </c>
      <c r="U11477">
        <v>4.3769999999999998</v>
      </c>
      <c r="V11477">
        <v>1785</v>
      </c>
      <c r="W11477">
        <f t="shared" si="473"/>
        <v>7</v>
      </c>
      <c r="X11477">
        <f t="shared" si="471"/>
        <v>620.80285000000003</v>
      </c>
      <c r="Y11477">
        <f t="shared" si="472"/>
        <v>7.4752999999999998</v>
      </c>
    </row>
    <row r="11478" spans="1:25" x14ac:dyDescent="0.2">
      <c r="A11478" t="s">
        <v>10574</v>
      </c>
      <c r="B11478" t="s">
        <v>387</v>
      </c>
      <c r="C11478">
        <v>5</v>
      </c>
      <c r="D11478">
        <v>13</v>
      </c>
      <c r="E11478" t="s">
        <v>7764</v>
      </c>
      <c r="F11478">
        <v>120.998</v>
      </c>
      <c r="G11478">
        <v>93.938999999999993</v>
      </c>
      <c r="H11478">
        <v>40.893999999999998</v>
      </c>
      <c r="I11478">
        <v>11366.386</v>
      </c>
      <c r="J11478">
        <v>4635511</v>
      </c>
      <c r="K11478">
        <v>70.784000000000006</v>
      </c>
      <c r="L11478">
        <v>39.328000000000003</v>
      </c>
      <c r="M11478">
        <v>8564.7270000000008</v>
      </c>
      <c r="N11478">
        <v>3492921</v>
      </c>
      <c r="O11478">
        <v>4.7679999999999998</v>
      </c>
      <c r="P11478">
        <v>13.558999999999999</v>
      </c>
      <c r="Q11478">
        <v>576.93700000000001</v>
      </c>
      <c r="R11478">
        <v>235290</v>
      </c>
      <c r="S11478">
        <v>3.5999999999999997E-2</v>
      </c>
      <c r="T11478">
        <v>3.0369999999999999</v>
      </c>
      <c r="U11478">
        <v>4.3769999999999998</v>
      </c>
      <c r="V11478">
        <v>1785</v>
      </c>
      <c r="W11478">
        <f t="shared" si="473"/>
        <v>7</v>
      </c>
      <c r="X11478">
        <f t="shared" si="471"/>
        <v>167.56437</v>
      </c>
      <c r="Y11478">
        <f t="shared" si="472"/>
        <v>7.4752999999999998</v>
      </c>
    </row>
    <row r="11479" spans="1:25" x14ac:dyDescent="0.2">
      <c r="A11479" t="s">
        <v>10574</v>
      </c>
      <c r="B11479" t="s">
        <v>387</v>
      </c>
      <c r="C11479">
        <v>5</v>
      </c>
      <c r="D11479">
        <v>14</v>
      </c>
      <c r="E11479" t="s">
        <v>10772</v>
      </c>
      <c r="F11479">
        <v>104.172</v>
      </c>
      <c r="G11479">
        <v>68.009</v>
      </c>
      <c r="H11479">
        <v>41.524999999999999</v>
      </c>
      <c r="I11479">
        <v>7084.5820000000003</v>
      </c>
      <c r="J11479">
        <v>2889279</v>
      </c>
      <c r="K11479">
        <v>7.1260000000000003</v>
      </c>
      <c r="L11479">
        <v>3.7490000000000001</v>
      </c>
      <c r="M11479">
        <v>742.33299999999997</v>
      </c>
      <c r="N11479">
        <v>302743</v>
      </c>
      <c r="O11479">
        <v>2.7789999999999999</v>
      </c>
      <c r="P11479">
        <v>10.241</v>
      </c>
      <c r="Q11479">
        <v>289.49299999999999</v>
      </c>
      <c r="R11479">
        <v>118063</v>
      </c>
      <c r="S11479">
        <v>6.0000000000000001E-3</v>
      </c>
      <c r="T11479">
        <v>1.2370000000000001</v>
      </c>
      <c r="U11479">
        <v>0.625</v>
      </c>
      <c r="V11479">
        <v>255</v>
      </c>
      <c r="W11479">
        <f t="shared" si="473"/>
        <v>1</v>
      </c>
      <c r="X11479">
        <f t="shared" si="471"/>
        <v>0</v>
      </c>
      <c r="Y11479">
        <f t="shared" si="472"/>
        <v>0</v>
      </c>
    </row>
    <row r="11480" spans="1:25" x14ac:dyDescent="0.2">
      <c r="A11480" t="s">
        <v>10574</v>
      </c>
      <c r="B11480" t="s">
        <v>387</v>
      </c>
      <c r="C11480">
        <v>5</v>
      </c>
      <c r="D11480">
        <v>15</v>
      </c>
      <c r="E11480" t="s">
        <v>10773</v>
      </c>
      <c r="F11480">
        <v>427.62299999999999</v>
      </c>
      <c r="G11480">
        <v>113.497</v>
      </c>
      <c r="H11480">
        <v>44.96</v>
      </c>
      <c r="I11480">
        <v>48533.866000000002</v>
      </c>
      <c r="J11480">
        <v>19793387</v>
      </c>
      <c r="K11480">
        <v>26.353000000000002</v>
      </c>
      <c r="L11480">
        <v>10.832000000000001</v>
      </c>
      <c r="M11480">
        <v>11268.945</v>
      </c>
      <c r="N11480">
        <v>4595772</v>
      </c>
      <c r="O11480">
        <v>7.7690000000000001</v>
      </c>
      <c r="P11480">
        <v>20.94</v>
      </c>
      <c r="Q11480">
        <v>3322.0219999999999</v>
      </c>
      <c r="R11480">
        <v>1354808</v>
      </c>
      <c r="S11480">
        <v>7.1999999999999995E-2</v>
      </c>
      <c r="T11480">
        <v>4.274</v>
      </c>
      <c r="U11480">
        <v>30.638000000000002</v>
      </c>
      <c r="V11480">
        <v>12495</v>
      </c>
      <c r="W11480">
        <f t="shared" si="473"/>
        <v>49</v>
      </c>
      <c r="X11480">
        <f t="shared" si="471"/>
        <v>5136.1682199999996</v>
      </c>
      <c r="Y11480">
        <f t="shared" si="472"/>
        <v>83.4953</v>
      </c>
    </row>
    <row r="11481" spans="1:25" x14ac:dyDescent="0.2">
      <c r="A11481" t="s">
        <v>10574</v>
      </c>
      <c r="B11481" t="s">
        <v>387</v>
      </c>
      <c r="C11481">
        <v>5</v>
      </c>
      <c r="D11481">
        <v>16</v>
      </c>
      <c r="E11481" t="s">
        <v>10774</v>
      </c>
      <c r="F11481">
        <v>398.59399999999999</v>
      </c>
      <c r="G11481">
        <v>124.017</v>
      </c>
      <c r="H11481">
        <v>48.133000000000003</v>
      </c>
      <c r="I11481">
        <v>49432.266000000003</v>
      </c>
      <c r="J11481">
        <v>20159778</v>
      </c>
      <c r="K11481">
        <v>47.433</v>
      </c>
      <c r="L11481">
        <v>26.175999999999998</v>
      </c>
      <c r="M11481">
        <v>18906.684000000001</v>
      </c>
      <c r="N11481">
        <v>7710643</v>
      </c>
      <c r="O11481">
        <v>11.909000000000001</v>
      </c>
      <c r="P11481">
        <v>25.13</v>
      </c>
      <c r="Q11481">
        <v>4746.93</v>
      </c>
      <c r="R11481">
        <v>1935923</v>
      </c>
      <c r="S11481">
        <v>0.1</v>
      </c>
      <c r="T11481">
        <v>5.0590000000000002</v>
      </c>
      <c r="U11481">
        <v>40.017000000000003</v>
      </c>
      <c r="V11481">
        <v>16320</v>
      </c>
      <c r="W11481">
        <f t="shared" si="473"/>
        <v>64</v>
      </c>
      <c r="X11481">
        <f t="shared" si="471"/>
        <v>7715.2517000000016</v>
      </c>
      <c r="Y11481">
        <f t="shared" si="472"/>
        <v>110.64530000000001</v>
      </c>
    </row>
    <row r="11482" spans="1:25" x14ac:dyDescent="0.2">
      <c r="A11482" t="s">
        <v>10574</v>
      </c>
      <c r="B11482" t="s">
        <v>387</v>
      </c>
      <c r="C11482">
        <v>5</v>
      </c>
      <c r="D11482">
        <v>17</v>
      </c>
      <c r="E11482" t="s">
        <v>3837</v>
      </c>
      <c r="F11482">
        <v>349.70499999999998</v>
      </c>
      <c r="G11482">
        <v>124.255</v>
      </c>
      <c r="H11482">
        <v>48.808</v>
      </c>
      <c r="I11482">
        <v>43452.786</v>
      </c>
      <c r="J11482">
        <v>17721189</v>
      </c>
      <c r="K11482">
        <v>28.111000000000001</v>
      </c>
      <c r="L11482">
        <v>18.873999999999999</v>
      </c>
      <c r="M11482">
        <v>9830.607</v>
      </c>
      <c r="N11482">
        <v>4009180</v>
      </c>
      <c r="O11482">
        <v>6.5979999999999999</v>
      </c>
      <c r="P11482">
        <v>16.420000000000002</v>
      </c>
      <c r="Q11482">
        <v>2307.2130000000002</v>
      </c>
      <c r="R11482">
        <v>940942</v>
      </c>
      <c r="S11482">
        <v>6.3E-2</v>
      </c>
      <c r="T11482">
        <v>3.9940000000000002</v>
      </c>
      <c r="U11482">
        <v>21.884</v>
      </c>
      <c r="V11482">
        <v>8925</v>
      </c>
      <c r="W11482">
        <f t="shared" si="473"/>
        <v>35</v>
      </c>
      <c r="X11482">
        <f t="shared" si="471"/>
        <v>3299.3639300000004</v>
      </c>
      <c r="Y11482">
        <f t="shared" si="472"/>
        <v>58.155300000000004</v>
      </c>
    </row>
    <row r="11483" spans="1:25" x14ac:dyDescent="0.2">
      <c r="A11483" t="s">
        <v>10574</v>
      </c>
      <c r="B11483" t="s">
        <v>387</v>
      </c>
      <c r="C11483">
        <v>5</v>
      </c>
      <c r="D11483">
        <v>18</v>
      </c>
      <c r="E11483" t="s">
        <v>10775</v>
      </c>
      <c r="F11483">
        <v>106.349</v>
      </c>
      <c r="G11483">
        <v>104.721</v>
      </c>
      <c r="H11483">
        <v>48.256</v>
      </c>
      <c r="I11483">
        <v>11137.026</v>
      </c>
      <c r="J11483">
        <v>4541972</v>
      </c>
      <c r="K11483">
        <v>29.116</v>
      </c>
      <c r="L11483">
        <v>14.702999999999999</v>
      </c>
      <c r="M11483">
        <v>3096.47</v>
      </c>
      <c r="N11483">
        <v>1262822</v>
      </c>
      <c r="O11483">
        <v>2.1259999999999999</v>
      </c>
      <c r="P11483">
        <v>3.492</v>
      </c>
      <c r="Q11483">
        <v>226.05</v>
      </c>
      <c r="R11483">
        <v>92189</v>
      </c>
      <c r="S11483">
        <v>6.0000000000000001E-3</v>
      </c>
      <c r="T11483">
        <v>1.224</v>
      </c>
      <c r="U11483">
        <v>0.625</v>
      </c>
      <c r="V11483">
        <v>255</v>
      </c>
      <c r="W11483">
        <f t="shared" si="473"/>
        <v>1</v>
      </c>
      <c r="X11483">
        <f t="shared" si="471"/>
        <v>0</v>
      </c>
      <c r="Y11483">
        <f t="shared" si="472"/>
        <v>0</v>
      </c>
    </row>
    <row r="11484" spans="1:25" x14ac:dyDescent="0.2">
      <c r="A11484" t="s">
        <v>10574</v>
      </c>
      <c r="B11484" t="s">
        <v>387</v>
      </c>
      <c r="C11484">
        <v>5</v>
      </c>
      <c r="D11484">
        <v>19</v>
      </c>
      <c r="E11484" t="s">
        <v>10776</v>
      </c>
      <c r="F11484">
        <v>36.14</v>
      </c>
      <c r="G11484">
        <v>51.423000000000002</v>
      </c>
      <c r="H11484">
        <v>31.774999999999999</v>
      </c>
      <c r="I11484">
        <v>1858.4359999999999</v>
      </c>
      <c r="J11484">
        <v>757919</v>
      </c>
      <c r="K11484">
        <v>6.2910000000000004</v>
      </c>
      <c r="L11484">
        <v>5.7910000000000004</v>
      </c>
      <c r="M11484">
        <v>227.376</v>
      </c>
      <c r="N11484">
        <v>92730</v>
      </c>
      <c r="O11484">
        <v>1.595</v>
      </c>
      <c r="P11484">
        <v>4.3440000000000003</v>
      </c>
      <c r="Q11484">
        <v>57.652000000000001</v>
      </c>
      <c r="R11484">
        <v>23512</v>
      </c>
      <c r="S11484">
        <v>0</v>
      </c>
      <c r="T11484">
        <v>0</v>
      </c>
      <c r="U11484">
        <v>0</v>
      </c>
      <c r="V11484">
        <v>0</v>
      </c>
      <c r="W11484">
        <f t="shared" si="473"/>
        <v>0</v>
      </c>
      <c r="X11484">
        <f t="shared" si="471"/>
        <v>0</v>
      </c>
      <c r="Y11484">
        <f t="shared" si="472"/>
        <v>0</v>
      </c>
    </row>
    <row r="11485" spans="1:25" x14ac:dyDescent="0.2">
      <c r="A11485" t="s">
        <v>10574</v>
      </c>
      <c r="B11485" t="s">
        <v>387</v>
      </c>
      <c r="C11485">
        <v>5</v>
      </c>
      <c r="D11485">
        <v>20</v>
      </c>
      <c r="E11485" t="s">
        <v>10777</v>
      </c>
      <c r="F11485">
        <v>80.988</v>
      </c>
      <c r="G11485">
        <v>103.77500000000001</v>
      </c>
      <c r="H11485">
        <v>44.436999999999998</v>
      </c>
      <c r="I11485">
        <v>8404.48</v>
      </c>
      <c r="J11485">
        <v>3427568</v>
      </c>
      <c r="K11485">
        <v>30.856000000000002</v>
      </c>
      <c r="L11485">
        <v>16.632000000000001</v>
      </c>
      <c r="M11485">
        <v>2498.9830000000002</v>
      </c>
      <c r="N11485">
        <v>1019151</v>
      </c>
      <c r="O11485">
        <v>1.827</v>
      </c>
      <c r="P11485">
        <v>1.1830000000000001</v>
      </c>
      <c r="Q11485">
        <v>147.97200000000001</v>
      </c>
      <c r="R11485">
        <v>60347</v>
      </c>
      <c r="S11485">
        <v>0</v>
      </c>
      <c r="T11485">
        <v>0</v>
      </c>
      <c r="U11485">
        <v>0</v>
      </c>
      <c r="V11485">
        <v>0</v>
      </c>
      <c r="W11485">
        <f t="shared" si="473"/>
        <v>0</v>
      </c>
      <c r="X11485">
        <f t="shared" si="471"/>
        <v>0</v>
      </c>
      <c r="Y11485">
        <f t="shared" si="472"/>
        <v>0</v>
      </c>
    </row>
    <row r="11486" spans="1:25" x14ac:dyDescent="0.2">
      <c r="A11486" t="s">
        <v>10574</v>
      </c>
      <c r="B11486" t="s">
        <v>387</v>
      </c>
      <c r="C11486">
        <v>6</v>
      </c>
      <c r="D11486">
        <v>2</v>
      </c>
      <c r="E11486" t="s">
        <v>1410</v>
      </c>
      <c r="F11486">
        <v>279.99700000000001</v>
      </c>
      <c r="G11486">
        <v>82.533000000000001</v>
      </c>
      <c r="H11486">
        <v>35.826999999999998</v>
      </c>
      <c r="I11486">
        <v>23109.052</v>
      </c>
      <c r="J11486">
        <v>9424479</v>
      </c>
      <c r="K11486">
        <v>27.056999999999999</v>
      </c>
      <c r="L11486">
        <v>12.028</v>
      </c>
      <c r="M11486">
        <v>7575.97</v>
      </c>
      <c r="N11486">
        <v>3089680</v>
      </c>
      <c r="O11486">
        <v>3.5459999999999998</v>
      </c>
      <c r="P11486">
        <v>11.85</v>
      </c>
      <c r="Q11486">
        <v>992.73900000000003</v>
      </c>
      <c r="R11486">
        <v>404865</v>
      </c>
      <c r="S11486">
        <v>2.7E-2</v>
      </c>
      <c r="T11486">
        <v>2.6139999999999999</v>
      </c>
      <c r="U11486">
        <v>7.5030000000000001</v>
      </c>
      <c r="V11486">
        <v>3060</v>
      </c>
      <c r="W11486">
        <f t="shared" si="473"/>
        <v>12</v>
      </c>
      <c r="X11486">
        <f t="shared" si="471"/>
        <v>920.16599000000008</v>
      </c>
      <c r="Y11486">
        <f t="shared" si="472"/>
        <v>16.525299999999998</v>
      </c>
    </row>
    <row r="11487" spans="1:25" x14ac:dyDescent="0.2">
      <c r="A11487" t="s">
        <v>10574</v>
      </c>
      <c r="B11487" t="s">
        <v>387</v>
      </c>
      <c r="C11487">
        <v>6</v>
      </c>
      <c r="D11487">
        <v>6</v>
      </c>
      <c r="E11487" t="s">
        <v>10778</v>
      </c>
      <c r="F11487">
        <v>258.08999999999997</v>
      </c>
      <c r="G11487">
        <v>103.849</v>
      </c>
      <c r="H11487">
        <v>41.902999999999999</v>
      </c>
      <c r="I11487">
        <v>26802.453000000001</v>
      </c>
      <c r="J11487">
        <v>10930745</v>
      </c>
      <c r="K11487">
        <v>4.343</v>
      </c>
      <c r="L11487">
        <v>2.101</v>
      </c>
      <c r="M11487">
        <v>1120.828</v>
      </c>
      <c r="N11487">
        <v>457103</v>
      </c>
      <c r="O11487">
        <v>1.7270000000000001</v>
      </c>
      <c r="P11487">
        <v>1.1379999999999999</v>
      </c>
      <c r="Q11487">
        <v>445.803</v>
      </c>
      <c r="R11487">
        <v>181810</v>
      </c>
      <c r="S11487">
        <v>0</v>
      </c>
      <c r="T11487">
        <v>0</v>
      </c>
      <c r="U11487">
        <v>0</v>
      </c>
      <c r="V11487">
        <v>0</v>
      </c>
      <c r="W11487">
        <f t="shared" si="473"/>
        <v>0</v>
      </c>
      <c r="X11487">
        <f t="shared" si="471"/>
        <v>0</v>
      </c>
      <c r="Y11487">
        <f t="shared" si="472"/>
        <v>0</v>
      </c>
    </row>
    <row r="11488" spans="1:25" x14ac:dyDescent="0.2">
      <c r="A11488" t="s">
        <v>10574</v>
      </c>
      <c r="B11488" t="s">
        <v>387</v>
      </c>
      <c r="C11488">
        <v>6</v>
      </c>
      <c r="D11488">
        <v>7</v>
      </c>
      <c r="E11488" t="s">
        <v>6992</v>
      </c>
      <c r="F11488">
        <v>204.81299999999999</v>
      </c>
      <c r="G11488">
        <v>106.318</v>
      </c>
      <c r="H11488">
        <v>43.783999999999999</v>
      </c>
      <c r="I11488">
        <v>21775.347000000002</v>
      </c>
      <c r="J11488">
        <v>8880559</v>
      </c>
      <c r="K11488">
        <v>4.7910000000000004</v>
      </c>
      <c r="L11488">
        <v>2.5089999999999999</v>
      </c>
      <c r="M11488">
        <v>981.2</v>
      </c>
      <c r="N11488">
        <v>400159</v>
      </c>
      <c r="O11488">
        <v>1.782</v>
      </c>
      <c r="P11488">
        <v>1.1830000000000001</v>
      </c>
      <c r="Q11488">
        <v>365.02100000000002</v>
      </c>
      <c r="R11488">
        <v>148865</v>
      </c>
      <c r="S11488">
        <v>0</v>
      </c>
      <c r="T11488">
        <v>0</v>
      </c>
      <c r="U11488">
        <v>0</v>
      </c>
      <c r="V11488">
        <v>0</v>
      </c>
      <c r="W11488">
        <f t="shared" si="473"/>
        <v>0</v>
      </c>
      <c r="X11488">
        <f t="shared" si="471"/>
        <v>0</v>
      </c>
      <c r="Y11488">
        <f t="shared" si="472"/>
        <v>0</v>
      </c>
    </row>
    <row r="11489" spans="1:25" x14ac:dyDescent="0.2">
      <c r="A11489" t="s">
        <v>10574</v>
      </c>
      <c r="B11489" t="s">
        <v>387</v>
      </c>
      <c r="C11489">
        <v>6</v>
      </c>
      <c r="D11489">
        <v>8</v>
      </c>
      <c r="E11489" t="s">
        <v>10779</v>
      </c>
      <c r="F11489">
        <v>298.64699999999999</v>
      </c>
      <c r="G11489">
        <v>100.08499999999999</v>
      </c>
      <c r="H11489">
        <v>37.28</v>
      </c>
      <c r="I11489">
        <v>29890.190999999999</v>
      </c>
      <c r="J11489">
        <v>12190006</v>
      </c>
      <c r="K11489">
        <v>43.246000000000002</v>
      </c>
      <c r="L11489">
        <v>17.634</v>
      </c>
      <c r="M11489">
        <v>12915.278</v>
      </c>
      <c r="N11489">
        <v>5267190</v>
      </c>
      <c r="O11489">
        <v>2.7650000000000001</v>
      </c>
      <c r="P11489">
        <v>6.5860000000000003</v>
      </c>
      <c r="Q11489">
        <v>825.88300000000004</v>
      </c>
      <c r="R11489">
        <v>336817</v>
      </c>
      <c r="S11489">
        <v>1.9E-2</v>
      </c>
      <c r="T11489">
        <v>2.1920000000000002</v>
      </c>
      <c r="U11489">
        <v>5.6269999999999998</v>
      </c>
      <c r="V11489">
        <v>2295</v>
      </c>
      <c r="W11489">
        <f t="shared" si="473"/>
        <v>9</v>
      </c>
      <c r="X11489">
        <f t="shared" si="471"/>
        <v>618.15663000000006</v>
      </c>
      <c r="Y11489">
        <f t="shared" si="472"/>
        <v>11.0953</v>
      </c>
    </row>
    <row r="11490" spans="1:25" x14ac:dyDescent="0.2">
      <c r="A11490" t="s">
        <v>10574</v>
      </c>
      <c r="B11490" t="s">
        <v>387</v>
      </c>
      <c r="C11490">
        <v>6</v>
      </c>
      <c r="D11490">
        <v>11</v>
      </c>
      <c r="E11490" t="s">
        <v>10780</v>
      </c>
      <c r="F11490">
        <v>313.78300000000002</v>
      </c>
      <c r="G11490">
        <v>94.606999999999999</v>
      </c>
      <c r="H11490">
        <v>41.195</v>
      </c>
      <c r="I11490">
        <v>29686.04</v>
      </c>
      <c r="J11490">
        <v>12106748</v>
      </c>
      <c r="K11490">
        <v>46.531999999999996</v>
      </c>
      <c r="L11490">
        <v>19.414999999999999</v>
      </c>
      <c r="M11490">
        <v>14601.02</v>
      </c>
      <c r="N11490">
        <v>5954680</v>
      </c>
      <c r="O11490">
        <v>6.6580000000000004</v>
      </c>
      <c r="P11490">
        <v>18.439</v>
      </c>
      <c r="Q11490">
        <v>2089.2669999999998</v>
      </c>
      <c r="R11490">
        <v>852058</v>
      </c>
      <c r="S11490">
        <v>6.8000000000000005E-2</v>
      </c>
      <c r="T11490">
        <v>4.1559999999999997</v>
      </c>
      <c r="U11490">
        <v>21.259</v>
      </c>
      <c r="V11490">
        <v>8670</v>
      </c>
      <c r="W11490">
        <f t="shared" si="473"/>
        <v>34</v>
      </c>
      <c r="X11490">
        <f t="shared" si="471"/>
        <v>2904.8816699999998</v>
      </c>
      <c r="Y11490">
        <f t="shared" si="472"/>
        <v>56.345300000000002</v>
      </c>
    </row>
    <row r="11491" spans="1:25" x14ac:dyDescent="0.2">
      <c r="A11491" t="s">
        <v>10574</v>
      </c>
      <c r="B11491" t="s">
        <v>387</v>
      </c>
      <c r="C11491">
        <v>6</v>
      </c>
      <c r="D11491">
        <v>12</v>
      </c>
      <c r="E11491" t="s">
        <v>10781</v>
      </c>
      <c r="F11491">
        <v>335.108</v>
      </c>
      <c r="G11491">
        <v>107.81699999999999</v>
      </c>
      <c r="H11491">
        <v>40.140999999999998</v>
      </c>
      <c r="I11491">
        <v>36130.534</v>
      </c>
      <c r="J11491">
        <v>14734982</v>
      </c>
      <c r="K11491">
        <v>65.715999999999994</v>
      </c>
      <c r="L11491">
        <v>30.21</v>
      </c>
      <c r="M11491">
        <v>22022.03</v>
      </c>
      <c r="N11491">
        <v>8981163</v>
      </c>
      <c r="O11491">
        <v>6.2460000000000004</v>
      </c>
      <c r="P11491">
        <v>18.77</v>
      </c>
      <c r="Q11491">
        <v>2093.011</v>
      </c>
      <c r="R11491">
        <v>853585</v>
      </c>
      <c r="S11491">
        <v>5.6000000000000001E-2</v>
      </c>
      <c r="T11491">
        <v>3.778</v>
      </c>
      <c r="U11491">
        <v>18.757999999999999</v>
      </c>
      <c r="V11491">
        <v>7650</v>
      </c>
      <c r="W11491">
        <f t="shared" si="473"/>
        <v>30</v>
      </c>
      <c r="X11491">
        <f t="shared" si="471"/>
        <v>2911.6583099999998</v>
      </c>
      <c r="Y11491">
        <f t="shared" si="472"/>
        <v>49.1053</v>
      </c>
    </row>
    <row r="11492" spans="1:25" x14ac:dyDescent="0.2">
      <c r="A11492" t="s">
        <v>10574</v>
      </c>
      <c r="B11492" t="s">
        <v>387</v>
      </c>
      <c r="C11492">
        <v>6</v>
      </c>
      <c r="D11492">
        <v>18</v>
      </c>
      <c r="E11492" t="s">
        <v>10782</v>
      </c>
      <c r="F11492">
        <v>272.81700000000001</v>
      </c>
      <c r="G11492">
        <v>116.215</v>
      </c>
      <c r="H11492">
        <v>43.262</v>
      </c>
      <c r="I11492">
        <v>31705.359</v>
      </c>
      <c r="J11492">
        <v>12930279</v>
      </c>
      <c r="K11492">
        <v>19.498000000000001</v>
      </c>
      <c r="L11492">
        <v>7.4050000000000002</v>
      </c>
      <c r="M11492">
        <v>5319.3379999999997</v>
      </c>
      <c r="N11492">
        <v>2169366</v>
      </c>
      <c r="O11492">
        <v>5.17</v>
      </c>
      <c r="P11492">
        <v>11.965</v>
      </c>
      <c r="Q11492">
        <v>1410.355</v>
      </c>
      <c r="R11492">
        <v>575180</v>
      </c>
      <c r="S11492">
        <v>4.1000000000000002E-2</v>
      </c>
      <c r="T11492">
        <v>3.2429999999999999</v>
      </c>
      <c r="U11492">
        <v>11.255000000000001</v>
      </c>
      <c r="V11492">
        <v>4590</v>
      </c>
      <c r="W11492">
        <f t="shared" si="473"/>
        <v>18</v>
      </c>
      <c r="X11492">
        <f t="shared" si="471"/>
        <v>1676.0509500000001</v>
      </c>
      <c r="Y11492">
        <f t="shared" si="472"/>
        <v>27.385299999999997</v>
      </c>
    </row>
    <row r="11493" spans="1:25" x14ac:dyDescent="0.2">
      <c r="A11493" t="s">
        <v>10574</v>
      </c>
      <c r="B11493" t="s">
        <v>387</v>
      </c>
      <c r="C11493">
        <v>6</v>
      </c>
      <c r="D11493">
        <v>20</v>
      </c>
      <c r="E11493" t="s">
        <v>6229</v>
      </c>
      <c r="F11493">
        <v>268.96499999999997</v>
      </c>
      <c r="G11493">
        <v>104.057</v>
      </c>
      <c r="H11493">
        <v>42.356000000000002</v>
      </c>
      <c r="I11493">
        <v>27987.575000000001</v>
      </c>
      <c r="J11493">
        <v>11414069</v>
      </c>
      <c r="K11493">
        <v>18.931999999999999</v>
      </c>
      <c r="L11493">
        <v>13.972</v>
      </c>
      <c r="M11493">
        <v>5092.0010000000002</v>
      </c>
      <c r="N11493">
        <v>2076652</v>
      </c>
      <c r="O11493">
        <v>2.84</v>
      </c>
      <c r="P11493">
        <v>9.6319999999999997</v>
      </c>
      <c r="Q11493">
        <v>763.76400000000001</v>
      </c>
      <c r="R11493">
        <v>311483</v>
      </c>
      <c r="S11493">
        <v>1.4E-2</v>
      </c>
      <c r="T11493">
        <v>1.8859999999999999</v>
      </c>
      <c r="U11493">
        <v>3.7519999999999998</v>
      </c>
      <c r="V11493">
        <v>1530</v>
      </c>
      <c r="W11493">
        <f t="shared" si="473"/>
        <v>6</v>
      </c>
      <c r="X11493">
        <f t="shared" si="471"/>
        <v>505.72124000000002</v>
      </c>
      <c r="Y11493">
        <f t="shared" si="472"/>
        <v>5.6653000000000002</v>
      </c>
    </row>
    <row r="11494" spans="1:25" x14ac:dyDescent="0.2">
      <c r="A11494" t="s">
        <v>10574</v>
      </c>
      <c r="B11494" t="s">
        <v>387</v>
      </c>
      <c r="C11494">
        <v>6</v>
      </c>
      <c r="D11494">
        <v>23</v>
      </c>
      <c r="E11494" t="s">
        <v>10783</v>
      </c>
      <c r="F11494">
        <v>32.250999999999998</v>
      </c>
      <c r="G11494">
        <v>70.102000000000004</v>
      </c>
      <c r="H11494">
        <v>40.176000000000002</v>
      </c>
      <c r="I11494">
        <v>2260.8870000000002</v>
      </c>
      <c r="J11494">
        <v>922049</v>
      </c>
      <c r="K11494">
        <v>78.599000000000004</v>
      </c>
      <c r="L11494">
        <v>42.704000000000001</v>
      </c>
      <c r="M11494">
        <v>2534.9470000000001</v>
      </c>
      <c r="N11494">
        <v>1033818</v>
      </c>
      <c r="O11494">
        <v>7.4050000000000002</v>
      </c>
      <c r="P11494">
        <v>18.523</v>
      </c>
      <c r="Q11494">
        <v>238.827</v>
      </c>
      <c r="R11494">
        <v>97400</v>
      </c>
      <c r="S11494">
        <v>9.7000000000000003E-2</v>
      </c>
      <c r="T11494">
        <v>4.9710000000000001</v>
      </c>
      <c r="U11494">
        <v>3.1259999999999999</v>
      </c>
      <c r="V11494">
        <v>1275</v>
      </c>
      <c r="W11494">
        <f t="shared" si="473"/>
        <v>5</v>
      </c>
      <c r="X11494">
        <f t="shared" si="471"/>
        <v>0</v>
      </c>
      <c r="Y11494">
        <f t="shared" si="472"/>
        <v>3.8552999999999997</v>
      </c>
    </row>
    <row r="11495" spans="1:25" x14ac:dyDescent="0.2">
      <c r="A11495" t="s">
        <v>10574</v>
      </c>
      <c r="B11495" t="s">
        <v>387</v>
      </c>
      <c r="C11495">
        <v>6</v>
      </c>
      <c r="D11495">
        <v>24</v>
      </c>
      <c r="E11495" t="s">
        <v>10784</v>
      </c>
      <c r="F11495">
        <v>340.02699999999999</v>
      </c>
      <c r="G11495">
        <v>114.004</v>
      </c>
      <c r="H11495">
        <v>38.636000000000003</v>
      </c>
      <c r="I11495">
        <v>38764.353999999999</v>
      </c>
      <c r="J11495">
        <v>15809123</v>
      </c>
      <c r="K11495">
        <v>24.373000000000001</v>
      </c>
      <c r="L11495">
        <v>9.5150000000000006</v>
      </c>
      <c r="M11495">
        <v>8287.3590000000004</v>
      </c>
      <c r="N11495">
        <v>3379803</v>
      </c>
      <c r="O11495">
        <v>9.5589999999999993</v>
      </c>
      <c r="P11495">
        <v>25.294</v>
      </c>
      <c r="Q11495">
        <v>3250.232</v>
      </c>
      <c r="R11495">
        <v>1325530</v>
      </c>
      <c r="S11495">
        <v>6.3E-2</v>
      </c>
      <c r="T11495">
        <v>3.992</v>
      </c>
      <c r="U11495">
        <v>21.259</v>
      </c>
      <c r="V11495">
        <v>8670</v>
      </c>
      <c r="W11495">
        <f t="shared" si="473"/>
        <v>34</v>
      </c>
      <c r="X11495">
        <f t="shared" si="471"/>
        <v>5006.2283200000002</v>
      </c>
      <c r="Y11495">
        <f t="shared" si="472"/>
        <v>56.345300000000002</v>
      </c>
    </row>
    <row r="11496" spans="1:25" x14ac:dyDescent="0.2">
      <c r="A11496" t="s">
        <v>10574</v>
      </c>
      <c r="B11496" t="s">
        <v>387</v>
      </c>
      <c r="C11496">
        <v>6</v>
      </c>
      <c r="D11496">
        <v>25</v>
      </c>
      <c r="E11496" t="s">
        <v>10785</v>
      </c>
      <c r="F11496">
        <v>367.04599999999999</v>
      </c>
      <c r="G11496">
        <v>108.232</v>
      </c>
      <c r="H11496">
        <v>37.853000000000002</v>
      </c>
      <c r="I11496">
        <v>39726.290999999997</v>
      </c>
      <c r="J11496">
        <v>16201426</v>
      </c>
      <c r="K11496">
        <v>46.438000000000002</v>
      </c>
      <c r="L11496">
        <v>18.465</v>
      </c>
      <c r="M11496">
        <v>17044.823</v>
      </c>
      <c r="N11496">
        <v>6951327</v>
      </c>
      <c r="O11496">
        <v>15.657999999999999</v>
      </c>
      <c r="P11496">
        <v>30.695</v>
      </c>
      <c r="Q11496">
        <v>5747.1940000000004</v>
      </c>
      <c r="R11496">
        <v>2343857</v>
      </c>
      <c r="S11496">
        <v>0.112</v>
      </c>
      <c r="T11496">
        <v>5.3529999999999998</v>
      </c>
      <c r="U11496">
        <v>41.268000000000001</v>
      </c>
      <c r="V11496">
        <v>16830</v>
      </c>
      <c r="W11496">
        <f t="shared" si="473"/>
        <v>66</v>
      </c>
      <c r="X11496">
        <f t="shared" si="471"/>
        <v>9525.7295400000021</v>
      </c>
      <c r="Y11496">
        <f t="shared" si="472"/>
        <v>114.26530000000001</v>
      </c>
    </row>
    <row r="11497" spans="1:25" x14ac:dyDescent="0.2">
      <c r="A11497" t="s">
        <v>10574</v>
      </c>
      <c r="B11497" t="s">
        <v>387</v>
      </c>
      <c r="C11497">
        <v>6</v>
      </c>
      <c r="D11497">
        <v>26</v>
      </c>
      <c r="E11497" t="s">
        <v>10786</v>
      </c>
      <c r="F11497">
        <v>299.23500000000001</v>
      </c>
      <c r="G11497">
        <v>105.626</v>
      </c>
      <c r="H11497">
        <v>41.207999999999998</v>
      </c>
      <c r="I11497">
        <v>31606.958999999999</v>
      </c>
      <c r="J11497">
        <v>12890149</v>
      </c>
      <c r="K11497">
        <v>33.835000000000001</v>
      </c>
      <c r="L11497">
        <v>21.042999999999999</v>
      </c>
      <c r="M11497">
        <v>10124.648999999999</v>
      </c>
      <c r="N11497">
        <v>4129098</v>
      </c>
      <c r="O11497">
        <v>3.4209999999999998</v>
      </c>
      <c r="P11497">
        <v>10.314</v>
      </c>
      <c r="Q11497">
        <v>1023.821</v>
      </c>
      <c r="R11497">
        <v>417541</v>
      </c>
      <c r="S11497">
        <v>2.1000000000000001E-2</v>
      </c>
      <c r="T11497">
        <v>2.3079999999999998</v>
      </c>
      <c r="U11497">
        <v>6.2530000000000001</v>
      </c>
      <c r="V11497">
        <v>2550</v>
      </c>
      <c r="W11497">
        <f t="shared" si="473"/>
        <v>10</v>
      </c>
      <c r="X11497">
        <f t="shared" si="471"/>
        <v>976.42441000000008</v>
      </c>
      <c r="Y11497">
        <f t="shared" si="472"/>
        <v>12.9053</v>
      </c>
    </row>
    <row r="11498" spans="1:25" x14ac:dyDescent="0.2">
      <c r="A11498" t="s">
        <v>10574</v>
      </c>
      <c r="B11498" t="s">
        <v>387</v>
      </c>
      <c r="C11498">
        <v>6</v>
      </c>
      <c r="D11498">
        <v>27</v>
      </c>
      <c r="E11498" t="s">
        <v>10787</v>
      </c>
      <c r="F11498">
        <v>324.00299999999999</v>
      </c>
      <c r="G11498">
        <v>111.833</v>
      </c>
      <c r="H11498">
        <v>41.46</v>
      </c>
      <c r="I11498">
        <v>36234.171000000002</v>
      </c>
      <c r="J11498">
        <v>14777248</v>
      </c>
      <c r="K11498">
        <v>25.234000000000002</v>
      </c>
      <c r="L11498">
        <v>8.0289999999999999</v>
      </c>
      <c r="M11498">
        <v>8175.8069999999998</v>
      </c>
      <c r="N11498">
        <v>3334309</v>
      </c>
      <c r="O11498">
        <v>8.6289999999999996</v>
      </c>
      <c r="P11498">
        <v>21.559000000000001</v>
      </c>
      <c r="Q11498">
        <v>2795.8249999999998</v>
      </c>
      <c r="R11498">
        <v>1140211</v>
      </c>
      <c r="S11498">
        <v>8.5000000000000006E-2</v>
      </c>
      <c r="T11498">
        <v>4.6520000000000001</v>
      </c>
      <c r="U11498">
        <v>27.512</v>
      </c>
      <c r="V11498">
        <v>11220</v>
      </c>
      <c r="W11498">
        <f t="shared" si="473"/>
        <v>44</v>
      </c>
      <c r="X11498">
        <f t="shared" si="471"/>
        <v>4183.7516499999992</v>
      </c>
      <c r="Y11498">
        <f t="shared" si="472"/>
        <v>74.445300000000003</v>
      </c>
    </row>
    <row r="11499" spans="1:25" x14ac:dyDescent="0.2">
      <c r="A11499" t="s">
        <v>10574</v>
      </c>
      <c r="B11499" t="s">
        <v>387</v>
      </c>
      <c r="C11499">
        <v>6</v>
      </c>
      <c r="D11499">
        <v>28</v>
      </c>
      <c r="E11499" t="s">
        <v>10788</v>
      </c>
      <c r="F11499">
        <v>83.587000000000003</v>
      </c>
      <c r="G11499">
        <v>90.59</v>
      </c>
      <c r="H11499">
        <v>48.018999999999998</v>
      </c>
      <c r="I11499">
        <v>7572.1819999999998</v>
      </c>
      <c r="J11499">
        <v>3088135</v>
      </c>
      <c r="K11499">
        <v>23.626999999999999</v>
      </c>
      <c r="L11499">
        <v>9.5980000000000008</v>
      </c>
      <c r="M11499">
        <v>1974.902</v>
      </c>
      <c r="N11499">
        <v>805417</v>
      </c>
      <c r="O11499">
        <v>7.6059999999999999</v>
      </c>
      <c r="P11499">
        <v>24.117000000000001</v>
      </c>
      <c r="Q11499">
        <v>635.72699999999998</v>
      </c>
      <c r="R11499">
        <v>259266</v>
      </c>
      <c r="S11499">
        <v>3.6999999999999998E-2</v>
      </c>
      <c r="T11499">
        <v>3.0880000000000001</v>
      </c>
      <c r="U11499">
        <v>3.1259999999999999</v>
      </c>
      <c r="V11499">
        <v>1275</v>
      </c>
      <c r="W11499">
        <f t="shared" si="473"/>
        <v>5</v>
      </c>
      <c r="X11499">
        <f t="shared" si="471"/>
        <v>273.97426999999993</v>
      </c>
      <c r="Y11499">
        <f t="shared" si="472"/>
        <v>3.8552999999999997</v>
      </c>
    </row>
    <row r="11500" spans="1:25" x14ac:dyDescent="0.2">
      <c r="A11500" t="s">
        <v>10574</v>
      </c>
      <c r="B11500" t="s">
        <v>387</v>
      </c>
      <c r="C11500">
        <v>6</v>
      </c>
      <c r="D11500">
        <v>29</v>
      </c>
      <c r="E11500" t="s">
        <v>10789</v>
      </c>
      <c r="F11500">
        <v>335.16699999999997</v>
      </c>
      <c r="G11500">
        <v>89.480999999999995</v>
      </c>
      <c r="H11500">
        <v>35.606000000000002</v>
      </c>
      <c r="I11500">
        <v>29991.215</v>
      </c>
      <c r="J11500">
        <v>12231206</v>
      </c>
      <c r="K11500">
        <v>52.951000000000001</v>
      </c>
      <c r="L11500">
        <v>21.701000000000001</v>
      </c>
      <c r="M11500">
        <v>17747.278999999999</v>
      </c>
      <c r="N11500">
        <v>7237807</v>
      </c>
      <c r="O11500">
        <v>9.7080000000000002</v>
      </c>
      <c r="P11500">
        <v>21.812000000000001</v>
      </c>
      <c r="Q11500">
        <v>3253.866</v>
      </c>
      <c r="R11500">
        <v>1327012</v>
      </c>
      <c r="S11500">
        <v>0.09</v>
      </c>
      <c r="T11500">
        <v>4.7779999999999996</v>
      </c>
      <c r="U11500">
        <v>30.013000000000002</v>
      </c>
      <c r="V11500">
        <v>12240</v>
      </c>
      <c r="W11500">
        <f t="shared" si="473"/>
        <v>48</v>
      </c>
      <c r="X11500">
        <f t="shared" si="471"/>
        <v>5012.8058599999995</v>
      </c>
      <c r="Y11500">
        <f t="shared" si="472"/>
        <v>81.685300000000012</v>
      </c>
    </row>
    <row r="11501" spans="1:25" x14ac:dyDescent="0.2">
      <c r="A11501" t="s">
        <v>10574</v>
      </c>
      <c r="B11501" t="s">
        <v>387</v>
      </c>
      <c r="C11501">
        <v>7</v>
      </c>
      <c r="D11501">
        <v>4</v>
      </c>
      <c r="E11501" t="s">
        <v>7544</v>
      </c>
      <c r="F11501">
        <v>272.65300000000002</v>
      </c>
      <c r="G11501">
        <v>90.603999999999999</v>
      </c>
      <c r="H11501">
        <v>41.557000000000002</v>
      </c>
      <c r="I11501">
        <v>24703.4</v>
      </c>
      <c r="J11501">
        <v>10074696</v>
      </c>
      <c r="K11501">
        <v>4.3780000000000001</v>
      </c>
      <c r="L11501">
        <v>2.2810000000000001</v>
      </c>
      <c r="M11501">
        <v>1193.7929999999999</v>
      </c>
      <c r="N11501">
        <v>486860</v>
      </c>
      <c r="O11501">
        <v>1.704</v>
      </c>
      <c r="P11501">
        <v>1.1160000000000001</v>
      </c>
      <c r="Q11501">
        <v>464.67599999999999</v>
      </c>
      <c r="R11501">
        <v>189507</v>
      </c>
      <c r="S11501">
        <v>0</v>
      </c>
      <c r="T11501">
        <v>0</v>
      </c>
      <c r="U11501">
        <v>0</v>
      </c>
      <c r="V11501">
        <v>0</v>
      </c>
      <c r="W11501">
        <f t="shared" si="473"/>
        <v>0</v>
      </c>
      <c r="X11501">
        <f t="shared" si="471"/>
        <v>0</v>
      </c>
      <c r="Y11501">
        <f t="shared" si="472"/>
        <v>0</v>
      </c>
    </row>
    <row r="11502" spans="1:25" x14ac:dyDescent="0.2">
      <c r="A11502" t="s">
        <v>10574</v>
      </c>
      <c r="B11502" t="s">
        <v>387</v>
      </c>
      <c r="C11502">
        <v>7</v>
      </c>
      <c r="D11502">
        <v>7</v>
      </c>
      <c r="E11502" t="s">
        <v>10790</v>
      </c>
      <c r="F11502">
        <v>363.92</v>
      </c>
      <c r="G11502">
        <v>105.268</v>
      </c>
      <c r="H11502">
        <v>43.338999999999999</v>
      </c>
      <c r="I11502">
        <v>38308.932000000001</v>
      </c>
      <c r="J11502">
        <v>15623390</v>
      </c>
      <c r="K11502">
        <v>10.702999999999999</v>
      </c>
      <c r="L11502">
        <v>8.391</v>
      </c>
      <c r="M11502">
        <v>3894.8939999999998</v>
      </c>
      <c r="N11502">
        <v>1588440</v>
      </c>
      <c r="O11502">
        <v>2.306</v>
      </c>
      <c r="P11502">
        <v>4.8719999999999999</v>
      </c>
      <c r="Q11502">
        <v>839.09299999999996</v>
      </c>
      <c r="R11502">
        <v>342204</v>
      </c>
      <c r="S11502">
        <v>8.9999999999999993E-3</v>
      </c>
      <c r="T11502">
        <v>1.48</v>
      </c>
      <c r="U11502">
        <v>3.1259999999999999</v>
      </c>
      <c r="V11502">
        <v>1275</v>
      </c>
      <c r="W11502">
        <f t="shared" si="473"/>
        <v>5</v>
      </c>
      <c r="X11502">
        <f t="shared" si="471"/>
        <v>642.06672999999989</v>
      </c>
      <c r="Y11502">
        <f t="shared" si="472"/>
        <v>3.8552999999999997</v>
      </c>
    </row>
    <row r="11503" spans="1:25" x14ac:dyDescent="0.2">
      <c r="A11503" t="s">
        <v>10574</v>
      </c>
      <c r="B11503" t="s">
        <v>387</v>
      </c>
      <c r="C11503">
        <v>7</v>
      </c>
      <c r="D11503">
        <v>8</v>
      </c>
      <c r="E11503" t="s">
        <v>10791</v>
      </c>
      <c r="F11503">
        <v>199.185</v>
      </c>
      <c r="G11503">
        <v>98.129000000000005</v>
      </c>
      <c r="H11503">
        <v>44.814</v>
      </c>
      <c r="I11503">
        <v>19545.813999999998</v>
      </c>
      <c r="J11503">
        <v>7971297</v>
      </c>
      <c r="K11503">
        <v>13.122</v>
      </c>
      <c r="L11503">
        <v>5.5270000000000001</v>
      </c>
      <c r="M11503">
        <v>2613.7649999999999</v>
      </c>
      <c r="N11503">
        <v>1065962</v>
      </c>
      <c r="O11503">
        <v>2.613</v>
      </c>
      <c r="P11503">
        <v>6.2389999999999999</v>
      </c>
      <c r="Q11503">
        <v>520.39300000000003</v>
      </c>
      <c r="R11503">
        <v>212230</v>
      </c>
      <c r="S11503">
        <v>1.2999999999999999E-2</v>
      </c>
      <c r="T11503">
        <v>1.7889999999999999</v>
      </c>
      <c r="U11503">
        <v>2.5009999999999999</v>
      </c>
      <c r="V11503">
        <v>1020</v>
      </c>
      <c r="W11503">
        <f t="shared" si="473"/>
        <v>4</v>
      </c>
      <c r="X11503">
        <f t="shared" si="471"/>
        <v>65.219730000000027</v>
      </c>
      <c r="Y11503">
        <f t="shared" si="472"/>
        <v>2.0452999999999997</v>
      </c>
    </row>
    <row r="11504" spans="1:25" x14ac:dyDescent="0.2">
      <c r="A11504" t="s">
        <v>10574</v>
      </c>
      <c r="B11504" t="s">
        <v>387</v>
      </c>
      <c r="C11504">
        <v>7</v>
      </c>
      <c r="D11504">
        <v>9</v>
      </c>
      <c r="E11504" t="s">
        <v>10792</v>
      </c>
      <c r="F11504">
        <v>301.834</v>
      </c>
      <c r="G11504">
        <v>88.546000000000006</v>
      </c>
      <c r="H11504">
        <v>38.691000000000003</v>
      </c>
      <c r="I11504">
        <v>26726.234</v>
      </c>
      <c r="J11504">
        <v>10899661</v>
      </c>
      <c r="K11504">
        <v>24.155999999999999</v>
      </c>
      <c r="L11504">
        <v>15.638</v>
      </c>
      <c r="M11504">
        <v>7291.2389999999996</v>
      </c>
      <c r="N11504">
        <v>2973559</v>
      </c>
      <c r="O11504">
        <v>2.641</v>
      </c>
      <c r="P11504">
        <v>7.3220000000000001</v>
      </c>
      <c r="Q11504">
        <v>796.99400000000003</v>
      </c>
      <c r="R11504">
        <v>325035</v>
      </c>
      <c r="S11504">
        <v>1.2E-2</v>
      </c>
      <c r="T11504">
        <v>1.78</v>
      </c>
      <c r="U11504">
        <v>3.7519999999999998</v>
      </c>
      <c r="V11504">
        <v>1530</v>
      </c>
      <c r="W11504">
        <f t="shared" si="473"/>
        <v>6</v>
      </c>
      <c r="X11504">
        <f t="shared" si="471"/>
        <v>565.86754000000008</v>
      </c>
      <c r="Y11504">
        <f t="shared" si="472"/>
        <v>5.6653000000000002</v>
      </c>
    </row>
    <row r="11505" spans="1:25" x14ac:dyDescent="0.2">
      <c r="A11505" t="s">
        <v>10574</v>
      </c>
      <c r="B11505" t="s">
        <v>387</v>
      </c>
      <c r="C11505">
        <v>7</v>
      </c>
      <c r="D11505">
        <v>10</v>
      </c>
      <c r="E11505" t="s">
        <v>4076</v>
      </c>
      <c r="F11505">
        <v>358.815</v>
      </c>
      <c r="G11505">
        <v>113.00700000000001</v>
      </c>
      <c r="H11505">
        <v>43.311999999999998</v>
      </c>
      <c r="I11505">
        <v>40548.462</v>
      </c>
      <c r="J11505">
        <v>16536729</v>
      </c>
      <c r="K11505">
        <v>37.579000000000001</v>
      </c>
      <c r="L11505">
        <v>15.512</v>
      </c>
      <c r="M11505">
        <v>13483.714</v>
      </c>
      <c r="N11505">
        <v>5499013</v>
      </c>
      <c r="O11505">
        <v>8.75</v>
      </c>
      <c r="P11505">
        <v>19.053000000000001</v>
      </c>
      <c r="Q11505">
        <v>3139.7020000000002</v>
      </c>
      <c r="R11505">
        <v>1280453</v>
      </c>
      <c r="S11505">
        <v>0.08</v>
      </c>
      <c r="T11505">
        <v>4.5199999999999996</v>
      </c>
      <c r="U11505">
        <v>28.762</v>
      </c>
      <c r="V11505">
        <v>11730</v>
      </c>
      <c r="W11505">
        <f t="shared" si="473"/>
        <v>46</v>
      </c>
      <c r="X11505">
        <f t="shared" ref="X11505:X11568" si="474">(MAX(0, (Q11505-484.36)))*1.81</f>
        <v>4806.1690200000003</v>
      </c>
      <c r="Y11505">
        <f t="shared" ref="Y11505:Y11568" si="475">(MAX(0, (W11505-2.87)))*1.81</f>
        <v>78.065300000000008</v>
      </c>
    </row>
    <row r="11506" spans="1:25" x14ac:dyDescent="0.2">
      <c r="A11506" t="s">
        <v>10574</v>
      </c>
      <c r="B11506" t="s">
        <v>387</v>
      </c>
      <c r="C11506">
        <v>7</v>
      </c>
      <c r="D11506">
        <v>11</v>
      </c>
      <c r="E11506" t="s">
        <v>9991</v>
      </c>
      <c r="F11506">
        <v>327.80399999999997</v>
      </c>
      <c r="G11506">
        <v>95.228999999999999</v>
      </c>
      <c r="H11506">
        <v>44.993000000000002</v>
      </c>
      <c r="I11506">
        <v>31216.41</v>
      </c>
      <c r="J11506">
        <v>12730873</v>
      </c>
      <c r="K11506">
        <v>28.882999999999999</v>
      </c>
      <c r="L11506">
        <v>12.601000000000001</v>
      </c>
      <c r="M11506">
        <v>9467.94</v>
      </c>
      <c r="N11506">
        <v>3861275</v>
      </c>
      <c r="O11506">
        <v>4.7789999999999999</v>
      </c>
      <c r="P11506">
        <v>15.247</v>
      </c>
      <c r="Q11506">
        <v>1566.6279999999999</v>
      </c>
      <c r="R11506">
        <v>638912</v>
      </c>
      <c r="S11506">
        <v>3.5999999999999997E-2</v>
      </c>
      <c r="T11506">
        <v>3.04</v>
      </c>
      <c r="U11506">
        <v>11.88</v>
      </c>
      <c r="V11506">
        <v>4845</v>
      </c>
      <c r="W11506">
        <f t="shared" si="473"/>
        <v>19</v>
      </c>
      <c r="X11506">
        <f t="shared" si="474"/>
        <v>1958.90508</v>
      </c>
      <c r="Y11506">
        <f t="shared" si="475"/>
        <v>29.1953</v>
      </c>
    </row>
    <row r="11507" spans="1:25" x14ac:dyDescent="0.2">
      <c r="A11507" t="s">
        <v>10574</v>
      </c>
      <c r="B11507" t="s">
        <v>387</v>
      </c>
      <c r="C11507">
        <v>7</v>
      </c>
      <c r="D11507">
        <v>14</v>
      </c>
      <c r="E11507" t="s">
        <v>10793</v>
      </c>
      <c r="F11507">
        <v>213.87299999999999</v>
      </c>
      <c r="G11507">
        <v>116.346</v>
      </c>
      <c r="H11507">
        <v>48.365000000000002</v>
      </c>
      <c r="I11507">
        <v>24883.353999999999</v>
      </c>
      <c r="J11507">
        <v>10148086</v>
      </c>
      <c r="K11507">
        <v>5.2370000000000001</v>
      </c>
      <c r="L11507">
        <v>2.7690000000000001</v>
      </c>
      <c r="M11507">
        <v>1120.126</v>
      </c>
      <c r="N11507">
        <v>456817</v>
      </c>
      <c r="O11507">
        <v>1.8149999999999999</v>
      </c>
      <c r="P11507">
        <v>1.204</v>
      </c>
      <c r="Q11507">
        <v>388.26799999999997</v>
      </c>
      <c r="R11507">
        <v>158346</v>
      </c>
      <c r="S11507">
        <v>0</v>
      </c>
      <c r="T11507">
        <v>0</v>
      </c>
      <c r="U11507">
        <v>0</v>
      </c>
      <c r="V11507">
        <v>0</v>
      </c>
      <c r="W11507">
        <f t="shared" si="473"/>
        <v>0</v>
      </c>
      <c r="X11507">
        <f t="shared" si="474"/>
        <v>0</v>
      </c>
      <c r="Y11507">
        <f t="shared" si="475"/>
        <v>0</v>
      </c>
    </row>
    <row r="11508" spans="1:25" x14ac:dyDescent="0.2">
      <c r="A11508" t="s">
        <v>10574</v>
      </c>
      <c r="B11508" t="s">
        <v>387</v>
      </c>
      <c r="C11508">
        <v>7</v>
      </c>
      <c r="D11508">
        <v>15</v>
      </c>
      <c r="E11508" t="s">
        <v>10794</v>
      </c>
      <c r="F11508">
        <v>312.79500000000002</v>
      </c>
      <c r="G11508">
        <v>106.755</v>
      </c>
      <c r="H11508">
        <v>46.801000000000002</v>
      </c>
      <c r="I11508">
        <v>33392.392999999996</v>
      </c>
      <c r="J11508">
        <v>13618296</v>
      </c>
      <c r="K11508">
        <v>4.1719999999999997</v>
      </c>
      <c r="L11508">
        <v>2.2389999999999999</v>
      </c>
      <c r="M11508">
        <v>1305.117</v>
      </c>
      <c r="N11508">
        <v>532261</v>
      </c>
      <c r="O11508">
        <v>1.6950000000000001</v>
      </c>
      <c r="P11508">
        <v>1.1479999999999999</v>
      </c>
      <c r="Q11508">
        <v>530.20899999999995</v>
      </c>
      <c r="R11508">
        <v>216233</v>
      </c>
      <c r="S11508">
        <v>0</v>
      </c>
      <c r="T11508">
        <v>0</v>
      </c>
      <c r="U11508">
        <v>0</v>
      </c>
      <c r="V11508">
        <v>0</v>
      </c>
      <c r="W11508">
        <f t="shared" si="473"/>
        <v>0</v>
      </c>
      <c r="X11508">
        <f t="shared" si="474"/>
        <v>82.986689999999882</v>
      </c>
      <c r="Y11508">
        <f t="shared" si="475"/>
        <v>0</v>
      </c>
    </row>
    <row r="11509" spans="1:25" x14ac:dyDescent="0.2">
      <c r="A11509" t="s">
        <v>10574</v>
      </c>
      <c r="B11509" t="s">
        <v>387</v>
      </c>
      <c r="C11509">
        <v>7</v>
      </c>
      <c r="D11509">
        <v>16</v>
      </c>
      <c r="E11509" t="s">
        <v>3085</v>
      </c>
      <c r="F11509">
        <v>379.96800000000002</v>
      </c>
      <c r="G11509">
        <v>102.863</v>
      </c>
      <c r="H11509">
        <v>38.088000000000001</v>
      </c>
      <c r="I11509">
        <v>39084.764999999999</v>
      </c>
      <c r="J11509">
        <v>15939795</v>
      </c>
      <c r="K11509">
        <v>43.832999999999998</v>
      </c>
      <c r="L11509">
        <v>15.654</v>
      </c>
      <c r="M11509">
        <v>16655.039000000001</v>
      </c>
      <c r="N11509">
        <v>6792363</v>
      </c>
      <c r="O11509">
        <v>10.09</v>
      </c>
      <c r="P11509">
        <v>21.777999999999999</v>
      </c>
      <c r="Q11509">
        <v>3833.8989999999999</v>
      </c>
      <c r="R11509">
        <v>1563565</v>
      </c>
      <c r="S11509">
        <v>9.7000000000000003E-2</v>
      </c>
      <c r="T11509">
        <v>4.9749999999999996</v>
      </c>
      <c r="U11509">
        <v>36.890999999999998</v>
      </c>
      <c r="V11509">
        <v>15045</v>
      </c>
      <c r="W11509">
        <f t="shared" si="473"/>
        <v>59</v>
      </c>
      <c r="X11509">
        <f t="shared" si="474"/>
        <v>6062.6655899999996</v>
      </c>
      <c r="Y11509">
        <f t="shared" si="475"/>
        <v>101.59530000000001</v>
      </c>
    </row>
    <row r="11510" spans="1:25" x14ac:dyDescent="0.2">
      <c r="A11510" t="s">
        <v>10574</v>
      </c>
      <c r="B11510" t="s">
        <v>387</v>
      </c>
      <c r="C11510">
        <v>7</v>
      </c>
      <c r="D11510">
        <v>17</v>
      </c>
      <c r="E11510" t="s">
        <v>10795</v>
      </c>
      <c r="F11510">
        <v>381.18900000000002</v>
      </c>
      <c r="G11510">
        <v>104.643</v>
      </c>
      <c r="H11510">
        <v>41.454999999999998</v>
      </c>
      <c r="I11510">
        <v>39888.936000000002</v>
      </c>
      <c r="J11510">
        <v>16267757</v>
      </c>
      <c r="K11510">
        <v>36.817999999999998</v>
      </c>
      <c r="L11510">
        <v>20.920999999999999</v>
      </c>
      <c r="M11510">
        <v>14034.74</v>
      </c>
      <c r="N11510">
        <v>5723736</v>
      </c>
      <c r="O11510">
        <v>4.3559999999999999</v>
      </c>
      <c r="P11510">
        <v>14.19</v>
      </c>
      <c r="Q11510">
        <v>1660.6289999999999</v>
      </c>
      <c r="R11510">
        <v>677248</v>
      </c>
      <c r="S11510">
        <v>3.4000000000000002E-2</v>
      </c>
      <c r="T11510">
        <v>2.964</v>
      </c>
      <c r="U11510">
        <v>13.131</v>
      </c>
      <c r="V11510">
        <v>5355</v>
      </c>
      <c r="W11510">
        <f t="shared" si="473"/>
        <v>21</v>
      </c>
      <c r="X11510">
        <f t="shared" si="474"/>
        <v>2129.0468899999996</v>
      </c>
      <c r="Y11510">
        <f t="shared" si="475"/>
        <v>32.815300000000001</v>
      </c>
    </row>
    <row r="11511" spans="1:25" x14ac:dyDescent="0.2">
      <c r="A11511" t="s">
        <v>10574</v>
      </c>
      <c r="B11511" t="s">
        <v>387</v>
      </c>
      <c r="C11511">
        <v>7</v>
      </c>
      <c r="D11511">
        <v>18</v>
      </c>
      <c r="E11511" t="s">
        <v>10796</v>
      </c>
      <c r="F11511">
        <v>388.62599999999998</v>
      </c>
      <c r="G11511">
        <v>116.79600000000001</v>
      </c>
      <c r="H11511">
        <v>44.402999999999999</v>
      </c>
      <c r="I11511">
        <v>45390.000999999997</v>
      </c>
      <c r="J11511">
        <v>18511236</v>
      </c>
      <c r="K11511">
        <v>20.725999999999999</v>
      </c>
      <c r="L11511">
        <v>10.803000000000001</v>
      </c>
      <c r="M11511">
        <v>8054.6009999999997</v>
      </c>
      <c r="N11511">
        <v>3284878</v>
      </c>
      <c r="O11511">
        <v>5.335</v>
      </c>
      <c r="P11511">
        <v>14.252000000000001</v>
      </c>
      <c r="Q11511">
        <v>2073.5100000000002</v>
      </c>
      <c r="R11511">
        <v>845632</v>
      </c>
      <c r="S11511">
        <v>4.4999999999999998E-2</v>
      </c>
      <c r="T11511">
        <v>3.3889999999999998</v>
      </c>
      <c r="U11511">
        <v>17.507000000000001</v>
      </c>
      <c r="V11511">
        <v>7140</v>
      </c>
      <c r="W11511">
        <f t="shared" si="473"/>
        <v>28</v>
      </c>
      <c r="X11511">
        <f t="shared" si="474"/>
        <v>2876.3615000000004</v>
      </c>
      <c r="Y11511">
        <f t="shared" si="475"/>
        <v>45.485300000000002</v>
      </c>
    </row>
    <row r="11512" spans="1:25" x14ac:dyDescent="0.2">
      <c r="A11512" t="s">
        <v>10574</v>
      </c>
      <c r="B11512" t="s">
        <v>387</v>
      </c>
      <c r="C11512">
        <v>7</v>
      </c>
      <c r="D11512">
        <v>19</v>
      </c>
      <c r="E11512" t="s">
        <v>10797</v>
      </c>
      <c r="F11512">
        <v>264.024</v>
      </c>
      <c r="G11512">
        <v>105.70399999999999</v>
      </c>
      <c r="H11512">
        <v>46.183999999999997</v>
      </c>
      <c r="I11512">
        <v>27908.394</v>
      </c>
      <c r="J11512">
        <v>11381777</v>
      </c>
      <c r="K11512">
        <v>5.532</v>
      </c>
      <c r="L11512">
        <v>2.645</v>
      </c>
      <c r="M11512">
        <v>1460.6289999999999</v>
      </c>
      <c r="N11512">
        <v>595683</v>
      </c>
      <c r="O11512">
        <v>2.052</v>
      </c>
      <c r="P11512">
        <v>4.1740000000000004</v>
      </c>
      <c r="Q11512">
        <v>541.90499999999997</v>
      </c>
      <c r="R11512">
        <v>221003</v>
      </c>
      <c r="S11512">
        <v>2E-3</v>
      </c>
      <c r="T11512">
        <v>0.77700000000000002</v>
      </c>
      <c r="U11512">
        <v>0.625</v>
      </c>
      <c r="V11512">
        <v>255</v>
      </c>
      <c r="W11512">
        <f t="shared" si="473"/>
        <v>1</v>
      </c>
      <c r="X11512">
        <f t="shared" si="474"/>
        <v>104.15644999999994</v>
      </c>
      <c r="Y11512">
        <f t="shared" si="475"/>
        <v>0</v>
      </c>
    </row>
    <row r="11513" spans="1:25" x14ac:dyDescent="0.2">
      <c r="A11513" t="s">
        <v>10574</v>
      </c>
      <c r="B11513" t="s">
        <v>387</v>
      </c>
      <c r="C11513">
        <v>7</v>
      </c>
      <c r="D11513">
        <v>20</v>
      </c>
      <c r="E11513" t="s">
        <v>10798</v>
      </c>
      <c r="F11513">
        <v>352.29199999999997</v>
      </c>
      <c r="G11513">
        <v>116.908</v>
      </c>
      <c r="H11513">
        <v>48.073999999999998</v>
      </c>
      <c r="I11513">
        <v>41185.696000000004</v>
      </c>
      <c r="J11513">
        <v>16796610</v>
      </c>
      <c r="K11513">
        <v>19.885000000000002</v>
      </c>
      <c r="L11513">
        <v>10.193</v>
      </c>
      <c r="M11513">
        <v>7005.2079999999996</v>
      </c>
      <c r="N11513">
        <v>2856908</v>
      </c>
      <c r="O11513">
        <v>5.8979999999999997</v>
      </c>
      <c r="P11513">
        <v>12.815</v>
      </c>
      <c r="Q11513">
        <v>2077.7280000000001</v>
      </c>
      <c r="R11513">
        <v>847352</v>
      </c>
      <c r="S11513">
        <v>0.06</v>
      </c>
      <c r="T11513">
        <v>3.9220000000000002</v>
      </c>
      <c r="U11513">
        <v>21.259</v>
      </c>
      <c r="V11513">
        <v>8670</v>
      </c>
      <c r="W11513">
        <f t="shared" si="473"/>
        <v>34</v>
      </c>
      <c r="X11513">
        <f t="shared" si="474"/>
        <v>2883.9960799999999</v>
      </c>
      <c r="Y11513">
        <f t="shared" si="475"/>
        <v>56.345300000000002</v>
      </c>
    </row>
    <row r="11514" spans="1:25" x14ac:dyDescent="0.2">
      <c r="A11514" t="s">
        <v>10574</v>
      </c>
      <c r="B11514" t="s">
        <v>387</v>
      </c>
      <c r="C11514">
        <v>7</v>
      </c>
      <c r="D11514">
        <v>21</v>
      </c>
      <c r="E11514" t="s">
        <v>10799</v>
      </c>
      <c r="F11514">
        <v>250.798</v>
      </c>
      <c r="G11514">
        <v>118.05800000000001</v>
      </c>
      <c r="H11514">
        <v>47.164999999999999</v>
      </c>
      <c r="I11514">
        <v>29608.677</v>
      </c>
      <c r="J11514">
        <v>12075197</v>
      </c>
      <c r="K11514">
        <v>5.0720000000000001</v>
      </c>
      <c r="L11514">
        <v>2.4889999999999999</v>
      </c>
      <c r="M11514">
        <v>1272.1220000000001</v>
      </c>
      <c r="N11514">
        <v>518805</v>
      </c>
      <c r="O11514">
        <v>1.8149999999999999</v>
      </c>
      <c r="P11514">
        <v>1.3180000000000001</v>
      </c>
      <c r="Q11514">
        <v>455.28</v>
      </c>
      <c r="R11514">
        <v>185675</v>
      </c>
      <c r="S11514">
        <v>0</v>
      </c>
      <c r="T11514">
        <v>0</v>
      </c>
      <c r="U11514">
        <v>0</v>
      </c>
      <c r="V11514">
        <v>0</v>
      </c>
      <c r="W11514">
        <f t="shared" si="473"/>
        <v>0</v>
      </c>
      <c r="X11514">
        <f t="shared" si="474"/>
        <v>0</v>
      </c>
      <c r="Y11514">
        <f t="shared" si="475"/>
        <v>0</v>
      </c>
    </row>
    <row r="11515" spans="1:25" x14ac:dyDescent="0.2">
      <c r="A11515" t="s">
        <v>10574</v>
      </c>
      <c r="B11515" t="s">
        <v>387</v>
      </c>
      <c r="C11515">
        <v>7</v>
      </c>
      <c r="D11515">
        <v>22</v>
      </c>
      <c r="E11515" t="s">
        <v>10800</v>
      </c>
      <c r="F11515">
        <v>298.137</v>
      </c>
      <c r="G11515">
        <v>108.813</v>
      </c>
      <c r="H11515">
        <v>45.912999999999997</v>
      </c>
      <c r="I11515">
        <v>32441.106</v>
      </c>
      <c r="J11515">
        <v>13230336</v>
      </c>
      <c r="K11515">
        <v>7.0860000000000003</v>
      </c>
      <c r="L11515">
        <v>4.8730000000000002</v>
      </c>
      <c r="M11515">
        <v>2112.4850000000001</v>
      </c>
      <c r="N11515">
        <v>861527</v>
      </c>
      <c r="O11515">
        <v>1.8819999999999999</v>
      </c>
      <c r="P11515">
        <v>1.7110000000000001</v>
      </c>
      <c r="Q11515">
        <v>561.16499999999996</v>
      </c>
      <c r="R11515">
        <v>228858</v>
      </c>
      <c r="S11515">
        <v>2E-3</v>
      </c>
      <c r="T11515">
        <v>0.73099999999999998</v>
      </c>
      <c r="U11515">
        <v>0.625</v>
      </c>
      <c r="V11515">
        <v>255</v>
      </c>
      <c r="W11515">
        <f t="shared" si="473"/>
        <v>1</v>
      </c>
      <c r="X11515">
        <f t="shared" si="474"/>
        <v>139.01704999999993</v>
      </c>
      <c r="Y11515">
        <f t="shared" si="475"/>
        <v>0</v>
      </c>
    </row>
    <row r="11516" spans="1:25" x14ac:dyDescent="0.2">
      <c r="A11516" t="s">
        <v>10574</v>
      </c>
      <c r="B11516" t="s">
        <v>387</v>
      </c>
      <c r="C11516">
        <v>7</v>
      </c>
      <c r="D11516">
        <v>23</v>
      </c>
      <c r="E11516" t="s">
        <v>10801</v>
      </c>
      <c r="F11516">
        <v>415.41199999999998</v>
      </c>
      <c r="G11516">
        <v>120.884</v>
      </c>
      <c r="H11516">
        <v>48.168999999999997</v>
      </c>
      <c r="I11516">
        <v>50216.86</v>
      </c>
      <c r="J11516">
        <v>20479756</v>
      </c>
      <c r="K11516">
        <v>13.736000000000001</v>
      </c>
      <c r="L11516">
        <v>7.8760000000000003</v>
      </c>
      <c r="M11516">
        <v>5706.1869999999999</v>
      </c>
      <c r="N11516">
        <v>2327133</v>
      </c>
      <c r="O11516">
        <v>3.3319999999999999</v>
      </c>
      <c r="P11516">
        <v>9.4290000000000003</v>
      </c>
      <c r="Q11516">
        <v>1384.07</v>
      </c>
      <c r="R11516">
        <v>564460</v>
      </c>
      <c r="S11516">
        <v>2.5999999999999999E-2</v>
      </c>
      <c r="T11516">
        <v>2.5539999999999998</v>
      </c>
      <c r="U11516">
        <v>10.63</v>
      </c>
      <c r="V11516">
        <v>4335</v>
      </c>
      <c r="W11516">
        <f t="shared" si="473"/>
        <v>17</v>
      </c>
      <c r="X11516">
        <f t="shared" si="474"/>
        <v>1628.4750999999999</v>
      </c>
      <c r="Y11516">
        <f t="shared" si="475"/>
        <v>25.575299999999999</v>
      </c>
    </row>
    <row r="11517" spans="1:25" x14ac:dyDescent="0.2">
      <c r="A11517" t="s">
        <v>10574</v>
      </c>
      <c r="B11517" t="s">
        <v>387</v>
      </c>
      <c r="C11517">
        <v>7</v>
      </c>
      <c r="D11517">
        <v>24</v>
      </c>
      <c r="E11517" t="s">
        <v>10802</v>
      </c>
      <c r="F11517">
        <v>344.72</v>
      </c>
      <c r="G11517">
        <v>97.405000000000001</v>
      </c>
      <c r="H11517">
        <v>44.033000000000001</v>
      </c>
      <c r="I11517">
        <v>33577.360999999997</v>
      </c>
      <c r="J11517">
        <v>13693731</v>
      </c>
      <c r="K11517">
        <v>47.874000000000002</v>
      </c>
      <c r="L11517">
        <v>28.157</v>
      </c>
      <c r="M11517">
        <v>16503.21</v>
      </c>
      <c r="N11517">
        <v>6730443</v>
      </c>
      <c r="O11517">
        <v>4.68</v>
      </c>
      <c r="P11517">
        <v>15.956</v>
      </c>
      <c r="Q11517">
        <v>1613.3019999999999</v>
      </c>
      <c r="R11517">
        <v>657947</v>
      </c>
      <c r="S11517">
        <v>3.7999999999999999E-2</v>
      </c>
      <c r="T11517">
        <v>3.1160000000000001</v>
      </c>
      <c r="U11517">
        <v>13.131</v>
      </c>
      <c r="V11517">
        <v>5355</v>
      </c>
      <c r="W11517">
        <f t="shared" si="473"/>
        <v>21</v>
      </c>
      <c r="X11517">
        <f t="shared" si="474"/>
        <v>2043.3850200000002</v>
      </c>
      <c r="Y11517">
        <f t="shared" si="475"/>
        <v>32.815300000000001</v>
      </c>
    </row>
    <row r="11518" spans="1:25" x14ac:dyDescent="0.2">
      <c r="A11518" t="s">
        <v>10574</v>
      </c>
      <c r="B11518" t="s">
        <v>387</v>
      </c>
      <c r="C11518">
        <v>7</v>
      </c>
      <c r="D11518">
        <v>25</v>
      </c>
      <c r="E11518" t="s">
        <v>10803</v>
      </c>
      <c r="F11518">
        <v>500.69400000000002</v>
      </c>
      <c r="G11518">
        <v>107.572</v>
      </c>
      <c r="H11518">
        <v>45.338000000000001</v>
      </c>
      <c r="I11518">
        <v>53860.803</v>
      </c>
      <c r="J11518">
        <v>21965852</v>
      </c>
      <c r="K11518">
        <v>4.6479999999999997</v>
      </c>
      <c r="L11518">
        <v>2.6859999999999999</v>
      </c>
      <c r="M11518">
        <v>2327.1060000000002</v>
      </c>
      <c r="N11518">
        <v>949055</v>
      </c>
      <c r="O11518">
        <v>1.734</v>
      </c>
      <c r="P11518">
        <v>1.139</v>
      </c>
      <c r="Q11518">
        <v>868.029</v>
      </c>
      <c r="R11518">
        <v>354005</v>
      </c>
      <c r="S11518">
        <v>0</v>
      </c>
      <c r="T11518">
        <v>0</v>
      </c>
      <c r="U11518">
        <v>0</v>
      </c>
      <c r="V11518">
        <v>0</v>
      </c>
      <c r="W11518">
        <f t="shared" si="473"/>
        <v>0</v>
      </c>
      <c r="X11518">
        <f t="shared" si="474"/>
        <v>694.44088999999997</v>
      </c>
      <c r="Y11518">
        <f t="shared" si="475"/>
        <v>0</v>
      </c>
    </row>
    <row r="11519" spans="1:25" x14ac:dyDescent="0.2">
      <c r="A11519" t="s">
        <v>10574</v>
      </c>
      <c r="B11519" t="s">
        <v>387</v>
      </c>
      <c r="C11519">
        <v>7</v>
      </c>
      <c r="D11519">
        <v>26</v>
      </c>
      <c r="E11519" t="s">
        <v>10804</v>
      </c>
      <c r="F11519">
        <v>327.56099999999998</v>
      </c>
      <c r="G11519">
        <v>90.653000000000006</v>
      </c>
      <c r="H11519">
        <v>42.67</v>
      </c>
      <c r="I11519">
        <v>29694.471000000001</v>
      </c>
      <c r="J11519">
        <v>12110186</v>
      </c>
      <c r="K11519">
        <v>17.96</v>
      </c>
      <c r="L11519">
        <v>9.5250000000000004</v>
      </c>
      <c r="M11519">
        <v>5883.0370000000003</v>
      </c>
      <c r="N11519">
        <v>2399257</v>
      </c>
      <c r="O11519">
        <v>5.2</v>
      </c>
      <c r="P11519">
        <v>13.342000000000001</v>
      </c>
      <c r="Q11519">
        <v>1703.3330000000001</v>
      </c>
      <c r="R11519">
        <v>694664</v>
      </c>
      <c r="S11519">
        <v>0.05</v>
      </c>
      <c r="T11519">
        <v>3.5569999999999999</v>
      </c>
      <c r="U11519">
        <v>16.257000000000001</v>
      </c>
      <c r="V11519">
        <v>6630</v>
      </c>
      <c r="W11519">
        <f t="shared" si="473"/>
        <v>26</v>
      </c>
      <c r="X11519">
        <f t="shared" si="474"/>
        <v>2206.3411299999998</v>
      </c>
      <c r="Y11519">
        <f t="shared" si="475"/>
        <v>41.865299999999998</v>
      </c>
    </row>
    <row r="11520" spans="1:25" x14ac:dyDescent="0.2">
      <c r="A11520" t="s">
        <v>10574</v>
      </c>
      <c r="B11520" t="s">
        <v>387</v>
      </c>
      <c r="C11520">
        <v>8</v>
      </c>
      <c r="D11520">
        <v>1</v>
      </c>
      <c r="E11520" t="s">
        <v>10278</v>
      </c>
      <c r="F11520">
        <v>365.97899999999998</v>
      </c>
      <c r="G11520">
        <v>124.81399999999999</v>
      </c>
      <c r="H11520">
        <v>46.448999999999998</v>
      </c>
      <c r="I11520">
        <v>45679.212</v>
      </c>
      <c r="J11520">
        <v>18629184</v>
      </c>
      <c r="K11520">
        <v>6.9169999999999998</v>
      </c>
      <c r="L11520">
        <v>5.61</v>
      </c>
      <c r="M11520">
        <v>2531.4160000000002</v>
      </c>
      <c r="N11520">
        <v>1032378</v>
      </c>
      <c r="O11520">
        <v>4.9370000000000003</v>
      </c>
      <c r="P11520">
        <v>13.207000000000001</v>
      </c>
      <c r="Q11520">
        <v>1806.97</v>
      </c>
      <c r="R11520">
        <v>736930</v>
      </c>
      <c r="S11520">
        <v>5.0999999999999997E-2</v>
      </c>
      <c r="T11520">
        <v>3.6150000000000002</v>
      </c>
      <c r="U11520">
        <v>18.757999999999999</v>
      </c>
      <c r="V11520">
        <v>7650</v>
      </c>
      <c r="W11520">
        <f t="shared" si="473"/>
        <v>30</v>
      </c>
      <c r="X11520">
        <f t="shared" si="474"/>
        <v>2393.9241000000002</v>
      </c>
      <c r="Y11520">
        <f t="shared" si="475"/>
        <v>49.1053</v>
      </c>
    </row>
    <row r="11521" spans="1:25" x14ac:dyDescent="0.2">
      <c r="A11521" t="s">
        <v>10574</v>
      </c>
      <c r="B11521" t="s">
        <v>387</v>
      </c>
      <c r="C11521">
        <v>8</v>
      </c>
      <c r="D11521">
        <v>2</v>
      </c>
      <c r="E11521" t="s">
        <v>8949</v>
      </c>
      <c r="F11521">
        <v>357.68700000000001</v>
      </c>
      <c r="G11521">
        <v>83.664000000000001</v>
      </c>
      <c r="H11521">
        <v>33.183999999999997</v>
      </c>
      <c r="I11521">
        <v>29925.338</v>
      </c>
      <c r="J11521">
        <v>12204340</v>
      </c>
      <c r="K11521">
        <v>41.185000000000002</v>
      </c>
      <c r="L11521">
        <v>16.8</v>
      </c>
      <c r="M11521">
        <v>14731.161</v>
      </c>
      <c r="N11521">
        <v>6007755</v>
      </c>
      <c r="O11521">
        <v>11.456</v>
      </c>
      <c r="P11521">
        <v>22.201000000000001</v>
      </c>
      <c r="Q11521">
        <v>4097.5119999999997</v>
      </c>
      <c r="R11521">
        <v>1671073</v>
      </c>
      <c r="S11521">
        <v>0.121</v>
      </c>
      <c r="T11521">
        <v>5.5449999999999999</v>
      </c>
      <c r="U11521">
        <v>43.143000000000001</v>
      </c>
      <c r="V11521">
        <v>17595</v>
      </c>
      <c r="W11521">
        <f t="shared" si="473"/>
        <v>69</v>
      </c>
      <c r="X11521">
        <f t="shared" si="474"/>
        <v>6539.8051199999991</v>
      </c>
      <c r="Y11521">
        <f t="shared" si="475"/>
        <v>119.69529999999999</v>
      </c>
    </row>
    <row r="11522" spans="1:25" x14ac:dyDescent="0.2">
      <c r="A11522" t="s">
        <v>10574</v>
      </c>
      <c r="B11522" t="s">
        <v>387</v>
      </c>
      <c r="C11522">
        <v>8</v>
      </c>
      <c r="D11522">
        <v>3</v>
      </c>
      <c r="E11522" t="s">
        <v>6715</v>
      </c>
      <c r="F11522">
        <v>262.51900000000001</v>
      </c>
      <c r="G11522">
        <v>107.688</v>
      </c>
      <c r="H11522">
        <v>45.503999999999998</v>
      </c>
      <c r="I11522">
        <v>28270.06</v>
      </c>
      <c r="J11522">
        <v>11529274</v>
      </c>
      <c r="K11522">
        <v>28.902999999999999</v>
      </c>
      <c r="L11522">
        <v>18.471</v>
      </c>
      <c r="M11522">
        <v>7587.4949999999999</v>
      </c>
      <c r="N11522">
        <v>3094380</v>
      </c>
      <c r="O11522">
        <v>3.8380000000000001</v>
      </c>
      <c r="P11522">
        <v>11.262</v>
      </c>
      <c r="Q11522">
        <v>1007.453</v>
      </c>
      <c r="R11522">
        <v>410866</v>
      </c>
      <c r="S11522">
        <v>4.8000000000000001E-2</v>
      </c>
      <c r="T11522">
        <v>3.4849999999999999</v>
      </c>
      <c r="U11522">
        <v>12.505000000000001</v>
      </c>
      <c r="V11522">
        <v>5100</v>
      </c>
      <c r="W11522">
        <f t="shared" si="473"/>
        <v>20</v>
      </c>
      <c r="X11522">
        <f t="shared" si="474"/>
        <v>946.79832999999996</v>
      </c>
      <c r="Y11522">
        <f t="shared" si="475"/>
        <v>31.005299999999998</v>
      </c>
    </row>
    <row r="11523" spans="1:25" x14ac:dyDescent="0.2">
      <c r="A11523" t="s">
        <v>10574</v>
      </c>
      <c r="B11523" t="s">
        <v>387</v>
      </c>
      <c r="C11523">
        <v>8</v>
      </c>
      <c r="D11523">
        <v>4</v>
      </c>
      <c r="E11523" t="s">
        <v>10805</v>
      </c>
      <c r="F11523">
        <v>256.52100000000002</v>
      </c>
      <c r="G11523">
        <v>108.633</v>
      </c>
      <c r="H11523">
        <v>44.735999999999997</v>
      </c>
      <c r="I11523">
        <v>27866.598999999998</v>
      </c>
      <c r="J11523">
        <v>11364732</v>
      </c>
      <c r="K11523">
        <v>2.9420000000000002</v>
      </c>
      <c r="L11523">
        <v>1.5760000000000001</v>
      </c>
      <c r="M11523">
        <v>754.67899999999997</v>
      </c>
      <c r="N11523">
        <v>307778</v>
      </c>
      <c r="O11523">
        <v>2.173</v>
      </c>
      <c r="P11523">
        <v>4.8049999999999997</v>
      </c>
      <c r="Q11523">
        <v>557.43299999999999</v>
      </c>
      <c r="R11523">
        <v>227336</v>
      </c>
      <c r="S11523">
        <v>0.01</v>
      </c>
      <c r="T11523">
        <v>1.577</v>
      </c>
      <c r="U11523">
        <v>2.5009999999999999</v>
      </c>
      <c r="V11523">
        <v>1020</v>
      </c>
      <c r="W11523">
        <f t="shared" ref="W11523:W11571" si="476">V11523/255</f>
        <v>4</v>
      </c>
      <c r="X11523">
        <f t="shared" si="474"/>
        <v>132.26212999999996</v>
      </c>
      <c r="Y11523">
        <f t="shared" si="475"/>
        <v>2.0452999999999997</v>
      </c>
    </row>
    <row r="11524" spans="1:25" x14ac:dyDescent="0.2">
      <c r="A11524" t="s">
        <v>10574</v>
      </c>
      <c r="B11524" t="s">
        <v>387</v>
      </c>
      <c r="C11524">
        <v>8</v>
      </c>
      <c r="D11524">
        <v>5</v>
      </c>
      <c r="E11524" t="s">
        <v>10806</v>
      </c>
      <c r="F11524">
        <v>345.05599999999998</v>
      </c>
      <c r="G11524">
        <v>99.644999999999996</v>
      </c>
      <c r="H11524">
        <v>37.466000000000001</v>
      </c>
      <c r="I11524">
        <v>34383.243999999999</v>
      </c>
      <c r="J11524">
        <v>14022391</v>
      </c>
      <c r="K11524">
        <v>28.663</v>
      </c>
      <c r="L11524">
        <v>12.779</v>
      </c>
      <c r="M11524">
        <v>9890.2060000000001</v>
      </c>
      <c r="N11524">
        <v>4033486</v>
      </c>
      <c r="O11524">
        <v>9.8170000000000002</v>
      </c>
      <c r="P11524">
        <v>22.149000000000001</v>
      </c>
      <c r="Q11524">
        <v>3387.44</v>
      </c>
      <c r="R11524">
        <v>1381487</v>
      </c>
      <c r="S11524">
        <v>0.107</v>
      </c>
      <c r="T11524">
        <v>5.22</v>
      </c>
      <c r="U11524">
        <v>36.890999999999998</v>
      </c>
      <c r="V11524">
        <v>15045</v>
      </c>
      <c r="W11524">
        <f t="shared" si="476"/>
        <v>59</v>
      </c>
      <c r="X11524">
        <f t="shared" si="474"/>
        <v>5254.5748000000003</v>
      </c>
      <c r="Y11524">
        <f t="shared" si="475"/>
        <v>101.59530000000001</v>
      </c>
    </row>
    <row r="11525" spans="1:25" x14ac:dyDescent="0.2">
      <c r="A11525" t="s">
        <v>10574</v>
      </c>
      <c r="B11525" t="s">
        <v>387</v>
      </c>
      <c r="C11525">
        <v>8</v>
      </c>
      <c r="D11525">
        <v>6</v>
      </c>
      <c r="E11525" t="s">
        <v>10807</v>
      </c>
      <c r="F11525">
        <v>417.72699999999998</v>
      </c>
      <c r="G11525">
        <v>99.338999999999999</v>
      </c>
      <c r="H11525">
        <v>37.68</v>
      </c>
      <c r="I11525">
        <v>41496.498</v>
      </c>
      <c r="J11525">
        <v>16923363</v>
      </c>
      <c r="K11525">
        <v>31.742999999999999</v>
      </c>
      <c r="L11525">
        <v>12.702</v>
      </c>
      <c r="M11525">
        <v>13260.101000000001</v>
      </c>
      <c r="N11525">
        <v>5407818</v>
      </c>
      <c r="O11525">
        <v>16.2</v>
      </c>
      <c r="P11525">
        <v>26.907</v>
      </c>
      <c r="Q11525">
        <v>6767.3469999999998</v>
      </c>
      <c r="R11525">
        <v>2759902</v>
      </c>
      <c r="S11525">
        <v>0.16900000000000001</v>
      </c>
      <c r="T11525">
        <v>6.5650000000000004</v>
      </c>
      <c r="U11525">
        <v>70.655000000000001</v>
      </c>
      <c r="V11525">
        <v>28815</v>
      </c>
      <c r="W11525">
        <f t="shared" si="476"/>
        <v>113</v>
      </c>
      <c r="X11525">
        <f t="shared" si="474"/>
        <v>11372.206470000001</v>
      </c>
      <c r="Y11525">
        <f t="shared" si="475"/>
        <v>199.33529999999999</v>
      </c>
    </row>
    <row r="11526" spans="1:25" x14ac:dyDescent="0.2">
      <c r="A11526" t="s">
        <v>10574</v>
      </c>
      <c r="B11526" t="s">
        <v>387</v>
      </c>
      <c r="C11526">
        <v>8</v>
      </c>
      <c r="D11526">
        <v>7</v>
      </c>
      <c r="E11526" t="s">
        <v>10808</v>
      </c>
      <c r="F11526">
        <v>26.651</v>
      </c>
      <c r="G11526">
        <v>40.688000000000002</v>
      </c>
      <c r="H11526">
        <v>33.619999999999997</v>
      </c>
      <c r="I11526">
        <v>1084.386</v>
      </c>
      <c r="J11526">
        <v>442241</v>
      </c>
      <c r="K11526">
        <v>54.881999999999998</v>
      </c>
      <c r="L11526">
        <v>24.895</v>
      </c>
      <c r="M11526">
        <v>1462.6569999999999</v>
      </c>
      <c r="N11526">
        <v>596510</v>
      </c>
      <c r="O11526">
        <v>15.004</v>
      </c>
      <c r="P11526">
        <v>25.433</v>
      </c>
      <c r="Q11526">
        <v>399.86599999999999</v>
      </c>
      <c r="R11526">
        <v>163076</v>
      </c>
      <c r="S11526">
        <v>9.4E-2</v>
      </c>
      <c r="T11526">
        <v>4.891</v>
      </c>
      <c r="U11526">
        <v>2.5009999999999999</v>
      </c>
      <c r="V11526">
        <v>1020</v>
      </c>
      <c r="W11526">
        <f t="shared" si="476"/>
        <v>4</v>
      </c>
      <c r="X11526">
        <f t="shared" si="474"/>
        <v>0</v>
      </c>
      <c r="Y11526">
        <f t="shared" si="475"/>
        <v>2.0452999999999997</v>
      </c>
    </row>
    <row r="11527" spans="1:25" x14ac:dyDescent="0.2">
      <c r="A11527" t="s">
        <v>10574</v>
      </c>
      <c r="B11527" t="s">
        <v>387</v>
      </c>
      <c r="C11527">
        <v>8</v>
      </c>
      <c r="D11527">
        <v>8</v>
      </c>
      <c r="E11527" t="s">
        <v>10809</v>
      </c>
      <c r="F11527">
        <v>281.83300000000003</v>
      </c>
      <c r="G11527">
        <v>114.413</v>
      </c>
      <c r="H11527">
        <v>43.79</v>
      </c>
      <c r="I11527">
        <v>32245.414000000001</v>
      </c>
      <c r="J11527">
        <v>13150528</v>
      </c>
      <c r="K11527">
        <v>2.927</v>
      </c>
      <c r="L11527">
        <v>1.67</v>
      </c>
      <c r="M11527">
        <v>825.01499999999999</v>
      </c>
      <c r="N11527">
        <v>336463</v>
      </c>
      <c r="O11527">
        <v>3.0960000000000001</v>
      </c>
      <c r="P11527">
        <v>9.9329999999999998</v>
      </c>
      <c r="Q11527">
        <v>872.42</v>
      </c>
      <c r="R11527">
        <v>355796</v>
      </c>
      <c r="S11527">
        <v>1.6E-2</v>
      </c>
      <c r="T11527">
        <v>1.99</v>
      </c>
      <c r="U11527">
        <v>4.3769999999999998</v>
      </c>
      <c r="V11527">
        <v>1785</v>
      </c>
      <c r="W11527">
        <f t="shared" si="476"/>
        <v>7</v>
      </c>
      <c r="X11527">
        <f t="shared" si="474"/>
        <v>702.38859999999988</v>
      </c>
      <c r="Y11527">
        <f t="shared" si="475"/>
        <v>7.4752999999999998</v>
      </c>
    </row>
    <row r="11528" spans="1:25" x14ac:dyDescent="0.2">
      <c r="A11528" t="s">
        <v>10574</v>
      </c>
      <c r="B11528" t="s">
        <v>387</v>
      </c>
      <c r="C11528">
        <v>8</v>
      </c>
      <c r="D11528">
        <v>9</v>
      </c>
      <c r="E11528" t="s">
        <v>10810</v>
      </c>
      <c r="F11528">
        <v>289.81900000000002</v>
      </c>
      <c r="G11528">
        <v>111.121</v>
      </c>
      <c r="H11528">
        <v>41.524000000000001</v>
      </c>
      <c r="I11528">
        <v>32205.142</v>
      </c>
      <c r="J11528">
        <v>13134104</v>
      </c>
      <c r="K11528">
        <v>26.664999999999999</v>
      </c>
      <c r="L11528">
        <v>12.738</v>
      </c>
      <c r="M11528">
        <v>7727.91</v>
      </c>
      <c r="N11528">
        <v>3151645</v>
      </c>
      <c r="O11528">
        <v>4.5949999999999998</v>
      </c>
      <c r="P11528">
        <v>14.914999999999999</v>
      </c>
      <c r="Q11528">
        <v>1331.7159999999999</v>
      </c>
      <c r="R11528">
        <v>543109</v>
      </c>
      <c r="S11528">
        <v>3.9E-2</v>
      </c>
      <c r="T11528">
        <v>3.1469999999999998</v>
      </c>
      <c r="U11528">
        <v>11.255000000000001</v>
      </c>
      <c r="V11528">
        <v>4590</v>
      </c>
      <c r="W11528">
        <f t="shared" si="476"/>
        <v>18</v>
      </c>
      <c r="X11528">
        <f t="shared" si="474"/>
        <v>1533.7143599999999</v>
      </c>
      <c r="Y11528">
        <f t="shared" si="475"/>
        <v>27.385299999999997</v>
      </c>
    </row>
    <row r="11529" spans="1:25" x14ac:dyDescent="0.2">
      <c r="A11529" t="s">
        <v>10574</v>
      </c>
      <c r="B11529" t="s">
        <v>387</v>
      </c>
      <c r="C11529">
        <v>8</v>
      </c>
      <c r="D11529">
        <v>10</v>
      </c>
      <c r="E11529" t="s">
        <v>9004</v>
      </c>
      <c r="F11529">
        <v>122.55</v>
      </c>
      <c r="G11529">
        <v>115.193</v>
      </c>
      <c r="H11529">
        <v>45.393000000000001</v>
      </c>
      <c r="I11529">
        <v>14116.875</v>
      </c>
      <c r="J11529">
        <v>5757233</v>
      </c>
      <c r="K11529">
        <v>3.6989999999999998</v>
      </c>
      <c r="L11529">
        <v>1.7110000000000001</v>
      </c>
      <c r="M11529">
        <v>453.26900000000001</v>
      </c>
      <c r="N11529">
        <v>184855</v>
      </c>
      <c r="O11529">
        <v>2.855</v>
      </c>
      <c r="P11529">
        <v>8.2129999999999992</v>
      </c>
      <c r="Q11529">
        <v>349.86200000000002</v>
      </c>
      <c r="R11529">
        <v>142683</v>
      </c>
      <c r="S11529">
        <v>1.4999999999999999E-2</v>
      </c>
      <c r="T11529">
        <v>1.976</v>
      </c>
      <c r="U11529">
        <v>1.8759999999999999</v>
      </c>
      <c r="V11529">
        <v>765</v>
      </c>
      <c r="W11529">
        <f t="shared" si="476"/>
        <v>3</v>
      </c>
      <c r="X11529">
        <f t="shared" si="474"/>
        <v>0</v>
      </c>
      <c r="Y11529">
        <f t="shared" si="475"/>
        <v>0.23529999999999981</v>
      </c>
    </row>
    <row r="11530" spans="1:25" x14ac:dyDescent="0.2">
      <c r="A11530" t="s">
        <v>10574</v>
      </c>
      <c r="B11530" t="s">
        <v>387</v>
      </c>
      <c r="C11530">
        <v>8</v>
      </c>
      <c r="D11530">
        <v>11</v>
      </c>
      <c r="E11530" t="s">
        <v>10811</v>
      </c>
      <c r="F11530">
        <v>363.05399999999997</v>
      </c>
      <c r="G11530">
        <v>99.872</v>
      </c>
      <c r="H11530">
        <v>39.969000000000001</v>
      </c>
      <c r="I11530">
        <v>36259.01</v>
      </c>
      <c r="J11530">
        <v>14787378</v>
      </c>
      <c r="K11530">
        <v>2.7250000000000001</v>
      </c>
      <c r="L11530">
        <v>2.4900000000000002</v>
      </c>
      <c r="M11530">
        <v>989.32299999999998</v>
      </c>
      <c r="N11530">
        <v>403472</v>
      </c>
      <c r="O11530">
        <v>2.2850000000000001</v>
      </c>
      <c r="P11530">
        <v>6.4269999999999996</v>
      </c>
      <c r="Q11530">
        <v>829.53499999999997</v>
      </c>
      <c r="R11530">
        <v>338306</v>
      </c>
      <c r="S11530">
        <v>0.01</v>
      </c>
      <c r="T11530">
        <v>1.623</v>
      </c>
      <c r="U11530">
        <v>3.7519999999999998</v>
      </c>
      <c r="V11530">
        <v>1530</v>
      </c>
      <c r="W11530">
        <f t="shared" si="476"/>
        <v>6</v>
      </c>
      <c r="X11530">
        <f t="shared" si="474"/>
        <v>624.76674999999989</v>
      </c>
      <c r="Y11530">
        <f t="shared" si="475"/>
        <v>5.6653000000000002</v>
      </c>
    </row>
    <row r="11531" spans="1:25" x14ac:dyDescent="0.2">
      <c r="A11531" t="s">
        <v>10574</v>
      </c>
      <c r="B11531" t="s">
        <v>387</v>
      </c>
      <c r="C11531">
        <v>8</v>
      </c>
      <c r="D11531">
        <v>12</v>
      </c>
      <c r="E11531" t="s">
        <v>6455</v>
      </c>
      <c r="F11531">
        <v>246.119</v>
      </c>
      <c r="G11531">
        <v>76.891000000000005</v>
      </c>
      <c r="H11531">
        <v>41.618000000000002</v>
      </c>
      <c r="I11531">
        <v>18924.273000000001</v>
      </c>
      <c r="J11531">
        <v>7717816</v>
      </c>
      <c r="K11531">
        <v>11.196999999999999</v>
      </c>
      <c r="L11531">
        <v>5.24</v>
      </c>
      <c r="M11531">
        <v>2755.7420000000002</v>
      </c>
      <c r="N11531">
        <v>1123864</v>
      </c>
      <c r="O11531">
        <v>3.8780000000000001</v>
      </c>
      <c r="P11531">
        <v>7.9980000000000002</v>
      </c>
      <c r="Q11531">
        <v>954.41899999999998</v>
      </c>
      <c r="R11531">
        <v>389237</v>
      </c>
      <c r="S11531">
        <v>4.1000000000000002E-2</v>
      </c>
      <c r="T11531">
        <v>3.2189999999999999</v>
      </c>
      <c r="U11531">
        <v>10.004</v>
      </c>
      <c r="V11531">
        <v>4080</v>
      </c>
      <c r="W11531">
        <f t="shared" si="476"/>
        <v>16</v>
      </c>
      <c r="X11531">
        <f t="shared" si="474"/>
        <v>850.80678999999998</v>
      </c>
      <c r="Y11531">
        <f t="shared" si="475"/>
        <v>23.7653</v>
      </c>
    </row>
    <row r="11532" spans="1:25" x14ac:dyDescent="0.2">
      <c r="A11532" t="s">
        <v>10574</v>
      </c>
      <c r="B11532" t="s">
        <v>387</v>
      </c>
      <c r="C11532">
        <v>8</v>
      </c>
      <c r="D11532">
        <v>13</v>
      </c>
      <c r="E11532" t="s">
        <v>10812</v>
      </c>
      <c r="F11532">
        <v>103.74</v>
      </c>
      <c r="G11532">
        <v>143.70099999999999</v>
      </c>
      <c r="H11532">
        <v>57.290999999999997</v>
      </c>
      <c r="I11532">
        <v>14907.532999999999</v>
      </c>
      <c r="J11532">
        <v>6079684</v>
      </c>
      <c r="K11532">
        <v>4.3879999999999999</v>
      </c>
      <c r="L11532">
        <v>2.0979999999999999</v>
      </c>
      <c r="M11532">
        <v>455.23099999999999</v>
      </c>
      <c r="N11532">
        <v>185655</v>
      </c>
      <c r="O11532">
        <v>3.827</v>
      </c>
      <c r="P11532">
        <v>9.6389999999999993</v>
      </c>
      <c r="Q11532">
        <v>397.05099999999999</v>
      </c>
      <c r="R11532">
        <v>161928</v>
      </c>
      <c r="S11532">
        <v>1.7999999999999999E-2</v>
      </c>
      <c r="T11532">
        <v>2.1469999999999998</v>
      </c>
      <c r="U11532">
        <v>1.8759999999999999</v>
      </c>
      <c r="V11532">
        <v>765</v>
      </c>
      <c r="W11532">
        <f t="shared" si="476"/>
        <v>3</v>
      </c>
      <c r="X11532">
        <f t="shared" si="474"/>
        <v>0</v>
      </c>
      <c r="Y11532">
        <f t="shared" si="475"/>
        <v>0.23529999999999981</v>
      </c>
    </row>
    <row r="11533" spans="1:25" x14ac:dyDescent="0.2">
      <c r="A11533" t="s">
        <v>10574</v>
      </c>
      <c r="B11533" t="s">
        <v>387</v>
      </c>
      <c r="C11533">
        <v>8</v>
      </c>
      <c r="D11533">
        <v>14</v>
      </c>
      <c r="E11533" t="s">
        <v>4352</v>
      </c>
      <c r="F11533">
        <v>189.36500000000001</v>
      </c>
      <c r="G11533">
        <v>141.792</v>
      </c>
      <c r="H11533">
        <v>52.241999999999997</v>
      </c>
      <c r="I11533">
        <v>26850.401999999998</v>
      </c>
      <c r="J11533">
        <v>10950300</v>
      </c>
      <c r="K11533">
        <v>3.5190000000000001</v>
      </c>
      <c r="L11533">
        <v>1.6519999999999999</v>
      </c>
      <c r="M11533">
        <v>666.29300000000001</v>
      </c>
      <c r="N11533">
        <v>271732</v>
      </c>
      <c r="O11533">
        <v>2</v>
      </c>
      <c r="P11533">
        <v>2.512</v>
      </c>
      <c r="Q11533">
        <v>378.65600000000001</v>
      </c>
      <c r="R11533">
        <v>154426</v>
      </c>
      <c r="S11533">
        <v>3.0000000000000001E-3</v>
      </c>
      <c r="T11533">
        <v>0.91800000000000004</v>
      </c>
      <c r="U11533">
        <v>0.625</v>
      </c>
      <c r="V11533">
        <v>255</v>
      </c>
      <c r="W11533">
        <f t="shared" si="476"/>
        <v>1</v>
      </c>
      <c r="X11533">
        <f t="shared" si="474"/>
        <v>0</v>
      </c>
      <c r="Y11533">
        <f t="shared" si="475"/>
        <v>0</v>
      </c>
    </row>
    <row r="11534" spans="1:25" x14ac:dyDescent="0.2">
      <c r="A11534" t="s">
        <v>10574</v>
      </c>
      <c r="B11534" t="s">
        <v>387</v>
      </c>
      <c r="C11534">
        <v>8</v>
      </c>
      <c r="D11534">
        <v>15</v>
      </c>
      <c r="E11534" t="s">
        <v>429</v>
      </c>
      <c r="F11534">
        <v>191.83699999999999</v>
      </c>
      <c r="G11534">
        <v>135.511</v>
      </c>
      <c r="H11534">
        <v>50.249000000000002</v>
      </c>
      <c r="I11534">
        <v>25995.896000000001</v>
      </c>
      <c r="J11534">
        <v>10601810</v>
      </c>
      <c r="K11534">
        <v>8.1929999999999996</v>
      </c>
      <c r="L11534">
        <v>5.242</v>
      </c>
      <c r="M11534">
        <v>1571.7280000000001</v>
      </c>
      <c r="N11534">
        <v>640992</v>
      </c>
      <c r="O11534">
        <v>2.11</v>
      </c>
      <c r="P11534">
        <v>2.7</v>
      </c>
      <c r="Q11534">
        <v>404.77</v>
      </c>
      <c r="R11534">
        <v>165076</v>
      </c>
      <c r="S11534">
        <v>0</v>
      </c>
      <c r="T11534">
        <v>0</v>
      </c>
      <c r="U11534">
        <v>0</v>
      </c>
      <c r="V11534">
        <v>0</v>
      </c>
      <c r="W11534">
        <f t="shared" si="476"/>
        <v>0</v>
      </c>
      <c r="X11534">
        <f t="shared" si="474"/>
        <v>0</v>
      </c>
      <c r="Y11534">
        <f t="shared" si="475"/>
        <v>0</v>
      </c>
    </row>
    <row r="11535" spans="1:25" x14ac:dyDescent="0.2">
      <c r="A11535" t="s">
        <v>10574</v>
      </c>
      <c r="B11535" t="s">
        <v>387</v>
      </c>
      <c r="C11535">
        <v>8</v>
      </c>
      <c r="D11535">
        <v>16</v>
      </c>
      <c r="E11535" t="s">
        <v>10813</v>
      </c>
      <c r="F11535">
        <v>259.80900000000003</v>
      </c>
      <c r="G11535">
        <v>117.261</v>
      </c>
      <c r="H11535">
        <v>45.253999999999998</v>
      </c>
      <c r="I11535">
        <v>30465.556</v>
      </c>
      <c r="J11535">
        <v>12424655</v>
      </c>
      <c r="K11535">
        <v>18.908999999999999</v>
      </c>
      <c r="L11535">
        <v>15.334</v>
      </c>
      <c r="M11535">
        <v>4912.7780000000002</v>
      </c>
      <c r="N11535">
        <v>2003560</v>
      </c>
      <c r="O11535">
        <v>4.0199999999999996</v>
      </c>
      <c r="P11535">
        <v>13.087999999999999</v>
      </c>
      <c r="Q11535">
        <v>1044.538</v>
      </c>
      <c r="R11535">
        <v>425990</v>
      </c>
      <c r="S11535">
        <v>3.1E-2</v>
      </c>
      <c r="T11535">
        <v>2.8239999999999998</v>
      </c>
      <c r="U11535">
        <v>8.1280000000000001</v>
      </c>
      <c r="V11535">
        <v>3315</v>
      </c>
      <c r="W11535">
        <f t="shared" si="476"/>
        <v>13</v>
      </c>
      <c r="X11535">
        <f t="shared" si="474"/>
        <v>1013.92218</v>
      </c>
      <c r="Y11535">
        <f t="shared" si="475"/>
        <v>18.3353</v>
      </c>
    </row>
    <row r="11536" spans="1:25" x14ac:dyDescent="0.2">
      <c r="A11536" t="s">
        <v>10574</v>
      </c>
      <c r="B11536" t="s">
        <v>387</v>
      </c>
      <c r="C11536">
        <v>8</v>
      </c>
      <c r="D11536">
        <v>17</v>
      </c>
      <c r="E11536" t="s">
        <v>10535</v>
      </c>
      <c r="F11536">
        <v>247.89</v>
      </c>
      <c r="G11536">
        <v>128.261</v>
      </c>
      <c r="H11536">
        <v>49.094000000000001</v>
      </c>
      <c r="I11536">
        <v>31794.578000000001</v>
      </c>
      <c r="J11536">
        <v>12966665</v>
      </c>
      <c r="K11536">
        <v>3.3140000000000001</v>
      </c>
      <c r="L11536">
        <v>1.998</v>
      </c>
      <c r="M11536">
        <v>821.39599999999996</v>
      </c>
      <c r="N11536">
        <v>334987</v>
      </c>
      <c r="O11536">
        <v>2.1760000000000002</v>
      </c>
      <c r="P11536">
        <v>5.032</v>
      </c>
      <c r="Q11536">
        <v>539.46699999999998</v>
      </c>
      <c r="R11536">
        <v>220009</v>
      </c>
      <c r="S11536">
        <v>8.0000000000000002E-3</v>
      </c>
      <c r="T11536">
        <v>1.389</v>
      </c>
      <c r="U11536">
        <v>1.8759999999999999</v>
      </c>
      <c r="V11536">
        <v>765</v>
      </c>
      <c r="W11536">
        <f t="shared" si="476"/>
        <v>3</v>
      </c>
      <c r="X11536">
        <f t="shared" si="474"/>
        <v>99.743669999999952</v>
      </c>
      <c r="Y11536">
        <f t="shared" si="475"/>
        <v>0.23529999999999981</v>
      </c>
    </row>
    <row r="11537" spans="1:25" x14ac:dyDescent="0.2">
      <c r="A11537" t="s">
        <v>10574</v>
      </c>
      <c r="B11537" t="s">
        <v>387</v>
      </c>
      <c r="C11537">
        <v>8</v>
      </c>
      <c r="D11537">
        <v>18</v>
      </c>
      <c r="E11537" t="s">
        <v>10814</v>
      </c>
      <c r="F11537">
        <v>239.27600000000001</v>
      </c>
      <c r="G11537">
        <v>129.476</v>
      </c>
      <c r="H11537">
        <v>48.835000000000001</v>
      </c>
      <c r="I11537">
        <v>30980.523000000001</v>
      </c>
      <c r="J11537">
        <v>12634672</v>
      </c>
      <c r="K11537">
        <v>3.9049999999999998</v>
      </c>
      <c r="L11537">
        <v>2.6869999999999998</v>
      </c>
      <c r="M11537">
        <v>934.28700000000003</v>
      </c>
      <c r="N11537">
        <v>381027</v>
      </c>
      <c r="O11537">
        <v>3.05</v>
      </c>
      <c r="P11537">
        <v>9.9920000000000009</v>
      </c>
      <c r="Q11537">
        <v>729.80799999999999</v>
      </c>
      <c r="R11537">
        <v>297635</v>
      </c>
      <c r="S11537">
        <v>1.2999999999999999E-2</v>
      </c>
      <c r="T11537">
        <v>1.825</v>
      </c>
      <c r="U11537">
        <v>3.1259999999999999</v>
      </c>
      <c r="V11537">
        <v>1275</v>
      </c>
      <c r="W11537">
        <f t="shared" si="476"/>
        <v>5</v>
      </c>
      <c r="X11537">
        <f t="shared" si="474"/>
        <v>444.26087999999999</v>
      </c>
      <c r="Y11537">
        <f t="shared" si="475"/>
        <v>3.8552999999999997</v>
      </c>
    </row>
    <row r="11538" spans="1:25" x14ac:dyDescent="0.2">
      <c r="A11538" t="s">
        <v>10574</v>
      </c>
      <c r="B11538" t="s">
        <v>387</v>
      </c>
      <c r="C11538">
        <v>8</v>
      </c>
      <c r="D11538">
        <v>19</v>
      </c>
      <c r="E11538" t="s">
        <v>10815</v>
      </c>
      <c r="F11538">
        <v>385.59800000000001</v>
      </c>
      <c r="G11538">
        <v>104.937</v>
      </c>
      <c r="H11538">
        <v>42.389000000000003</v>
      </c>
      <c r="I11538">
        <v>40463.341999999997</v>
      </c>
      <c r="J11538">
        <v>16502015</v>
      </c>
      <c r="K11538">
        <v>37.598999999999997</v>
      </c>
      <c r="L11538">
        <v>19.981999999999999</v>
      </c>
      <c r="M11538">
        <v>14498.28</v>
      </c>
      <c r="N11538">
        <v>5912780</v>
      </c>
      <c r="O11538">
        <v>6.5439999999999996</v>
      </c>
      <c r="P11538">
        <v>18.739999999999998</v>
      </c>
      <c r="Q11538">
        <v>2523.4470000000001</v>
      </c>
      <c r="R11538">
        <v>1029128</v>
      </c>
      <c r="S11538">
        <v>6.2E-2</v>
      </c>
      <c r="T11538">
        <v>3.9630000000000001</v>
      </c>
      <c r="U11538">
        <v>23.76</v>
      </c>
      <c r="V11538">
        <v>9690</v>
      </c>
      <c r="W11538">
        <f t="shared" si="476"/>
        <v>38</v>
      </c>
      <c r="X11538">
        <f t="shared" si="474"/>
        <v>3690.7474700000002</v>
      </c>
      <c r="Y11538">
        <f t="shared" si="475"/>
        <v>63.585300000000004</v>
      </c>
    </row>
    <row r="11539" spans="1:25" x14ac:dyDescent="0.2">
      <c r="A11539" t="s">
        <v>10574</v>
      </c>
      <c r="B11539" t="s">
        <v>387</v>
      </c>
      <c r="C11539">
        <v>8</v>
      </c>
      <c r="D11539">
        <v>20</v>
      </c>
      <c r="E11539" t="s">
        <v>10816</v>
      </c>
      <c r="F11539">
        <v>317.28500000000003</v>
      </c>
      <c r="G11539">
        <v>126.246</v>
      </c>
      <c r="H11539">
        <v>43.216999999999999</v>
      </c>
      <c r="I11539">
        <v>40055.97</v>
      </c>
      <c r="J11539">
        <v>16335878</v>
      </c>
      <c r="K11539">
        <v>27.375</v>
      </c>
      <c r="L11539">
        <v>12.12</v>
      </c>
      <c r="M11539">
        <v>8685.7929999999997</v>
      </c>
      <c r="N11539">
        <v>3542295</v>
      </c>
      <c r="O11539">
        <v>15.128</v>
      </c>
      <c r="P11539">
        <v>29.187000000000001</v>
      </c>
      <c r="Q11539">
        <v>4799.8230000000003</v>
      </c>
      <c r="R11539">
        <v>1957494</v>
      </c>
      <c r="S11539">
        <v>0.12</v>
      </c>
      <c r="T11539">
        <v>5.5350000000000001</v>
      </c>
      <c r="U11539">
        <v>38.140999999999998</v>
      </c>
      <c r="V11539">
        <v>15555</v>
      </c>
      <c r="W11539">
        <f t="shared" si="476"/>
        <v>61</v>
      </c>
      <c r="X11539">
        <f t="shared" si="474"/>
        <v>7810.9880300000013</v>
      </c>
      <c r="Y11539">
        <f t="shared" si="475"/>
        <v>105.21530000000001</v>
      </c>
    </row>
    <row r="11540" spans="1:25" x14ac:dyDescent="0.2">
      <c r="A11540" t="s">
        <v>10574</v>
      </c>
      <c r="B11540" t="s">
        <v>387</v>
      </c>
      <c r="C11540">
        <v>8</v>
      </c>
      <c r="D11540">
        <v>21</v>
      </c>
      <c r="E11540" t="s">
        <v>10817</v>
      </c>
      <c r="F11540">
        <v>294.334</v>
      </c>
      <c r="G11540">
        <v>115.538</v>
      </c>
      <c r="H11540">
        <v>44.646000000000001</v>
      </c>
      <c r="I11540">
        <v>34006.762000000002</v>
      </c>
      <c r="J11540">
        <v>13868852</v>
      </c>
      <c r="K11540">
        <v>20.277999999999999</v>
      </c>
      <c r="L11540">
        <v>12.041</v>
      </c>
      <c r="M11540">
        <v>5968.5559999999996</v>
      </c>
      <c r="N11540">
        <v>2434134</v>
      </c>
      <c r="O11540">
        <v>3.2360000000000002</v>
      </c>
      <c r="P11540">
        <v>11.927</v>
      </c>
      <c r="Q11540">
        <v>952.50099999999998</v>
      </c>
      <c r="R11540">
        <v>388455</v>
      </c>
      <c r="S11540">
        <v>1.7000000000000001E-2</v>
      </c>
      <c r="T11540">
        <v>2.0819999999999999</v>
      </c>
      <c r="U11540">
        <v>5.0019999999999998</v>
      </c>
      <c r="V11540">
        <v>2040</v>
      </c>
      <c r="W11540">
        <f t="shared" si="476"/>
        <v>8</v>
      </c>
      <c r="X11540">
        <f t="shared" si="474"/>
        <v>847.33520999999996</v>
      </c>
      <c r="Y11540">
        <f t="shared" si="475"/>
        <v>9.2852999999999994</v>
      </c>
    </row>
    <row r="11541" spans="1:25" x14ac:dyDescent="0.2">
      <c r="A11541" t="s">
        <v>10574</v>
      </c>
      <c r="B11541" t="s">
        <v>387</v>
      </c>
      <c r="C11541">
        <v>8</v>
      </c>
      <c r="D11541">
        <v>24</v>
      </c>
      <c r="E11541" t="s">
        <v>10818</v>
      </c>
      <c r="F11541">
        <v>318.65499999999997</v>
      </c>
      <c r="G11541">
        <v>114.249</v>
      </c>
      <c r="H11541">
        <v>42.593000000000004</v>
      </c>
      <c r="I11541">
        <v>36406.012000000002</v>
      </c>
      <c r="J11541">
        <v>14847329</v>
      </c>
      <c r="K11541">
        <v>34.838000000000001</v>
      </c>
      <c r="L11541">
        <v>14.259</v>
      </c>
      <c r="M11541">
        <v>11101.41</v>
      </c>
      <c r="N11541">
        <v>4527447</v>
      </c>
      <c r="O11541">
        <v>8.0060000000000002</v>
      </c>
      <c r="P11541">
        <v>18.931999999999999</v>
      </c>
      <c r="Q11541">
        <v>2551.2429999999999</v>
      </c>
      <c r="R11541">
        <v>1040464</v>
      </c>
      <c r="S11541">
        <v>0.09</v>
      </c>
      <c r="T11541">
        <v>4.7969999999999997</v>
      </c>
      <c r="U11541">
        <v>28.762</v>
      </c>
      <c r="V11541">
        <v>11730</v>
      </c>
      <c r="W11541">
        <f t="shared" si="476"/>
        <v>46</v>
      </c>
      <c r="X11541">
        <f t="shared" si="474"/>
        <v>3741.0582299999996</v>
      </c>
      <c r="Y11541">
        <f t="shared" si="475"/>
        <v>78.065300000000008</v>
      </c>
    </row>
    <row r="11542" spans="1:25" x14ac:dyDescent="0.2">
      <c r="A11542" t="s">
        <v>10574</v>
      </c>
      <c r="B11542" t="s">
        <v>387</v>
      </c>
      <c r="C11542">
        <v>8</v>
      </c>
      <c r="D11542">
        <v>25</v>
      </c>
      <c r="E11542" t="s">
        <v>10819</v>
      </c>
      <c r="F11542">
        <v>16.274000000000001</v>
      </c>
      <c r="G11542">
        <v>28.004999999999999</v>
      </c>
      <c r="H11542">
        <v>17.86</v>
      </c>
      <c r="I11542">
        <v>455.755</v>
      </c>
      <c r="J11542">
        <v>185869</v>
      </c>
      <c r="K11542">
        <v>20.77</v>
      </c>
      <c r="L11542">
        <v>27.891999999999999</v>
      </c>
      <c r="M11542">
        <v>338.00700000000001</v>
      </c>
      <c r="N11542">
        <v>137848</v>
      </c>
      <c r="O11542">
        <v>1.375</v>
      </c>
      <c r="P11542">
        <v>1.0389999999999999</v>
      </c>
      <c r="Q11542">
        <v>22.376999999999999</v>
      </c>
      <c r="R11542">
        <v>9126</v>
      </c>
      <c r="S11542">
        <v>0</v>
      </c>
      <c r="T11542">
        <v>0</v>
      </c>
      <c r="U11542">
        <v>0</v>
      </c>
      <c r="V11542">
        <v>0</v>
      </c>
      <c r="W11542">
        <f t="shared" si="476"/>
        <v>0</v>
      </c>
      <c r="X11542">
        <f t="shared" si="474"/>
        <v>0</v>
      </c>
      <c r="Y11542">
        <f t="shared" si="475"/>
        <v>0</v>
      </c>
    </row>
    <row r="11543" spans="1:25" x14ac:dyDescent="0.2">
      <c r="A11543" t="s">
        <v>10574</v>
      </c>
      <c r="B11543" t="s">
        <v>387</v>
      </c>
      <c r="C11543">
        <v>8</v>
      </c>
      <c r="D11543">
        <v>26</v>
      </c>
      <c r="E11543" t="s">
        <v>10820</v>
      </c>
      <c r="F11543">
        <v>350.505</v>
      </c>
      <c r="G11543">
        <v>105.655</v>
      </c>
      <c r="H11543">
        <v>38.088999999999999</v>
      </c>
      <c r="I11543">
        <v>37032.667999999998</v>
      </c>
      <c r="J11543">
        <v>15102896</v>
      </c>
      <c r="K11543">
        <v>27.785</v>
      </c>
      <c r="L11543">
        <v>15.616</v>
      </c>
      <c r="M11543">
        <v>9738.8670000000002</v>
      </c>
      <c r="N11543">
        <v>3971766</v>
      </c>
      <c r="O11543">
        <v>7.5129999999999999</v>
      </c>
      <c r="P11543">
        <v>20.108000000000001</v>
      </c>
      <c r="Q11543">
        <v>2633.3490000000002</v>
      </c>
      <c r="R11543">
        <v>1073949</v>
      </c>
      <c r="S11543">
        <v>8.2000000000000003E-2</v>
      </c>
      <c r="T11543">
        <v>4.5739999999999998</v>
      </c>
      <c r="U11543">
        <v>28.762</v>
      </c>
      <c r="V11543">
        <v>11730</v>
      </c>
      <c r="W11543">
        <f t="shared" si="476"/>
        <v>46</v>
      </c>
      <c r="X11543">
        <f t="shared" si="474"/>
        <v>3889.6700900000001</v>
      </c>
      <c r="Y11543">
        <f t="shared" si="475"/>
        <v>78.065300000000008</v>
      </c>
    </row>
    <row r="11544" spans="1:25" x14ac:dyDescent="0.2">
      <c r="A11544" t="s">
        <v>10574</v>
      </c>
      <c r="B11544" t="s">
        <v>387</v>
      </c>
      <c r="C11544">
        <v>9</v>
      </c>
      <c r="D11544">
        <v>1</v>
      </c>
      <c r="E11544" t="s">
        <v>10821</v>
      </c>
      <c r="F11544">
        <v>349.34</v>
      </c>
      <c r="G11544">
        <v>121.828</v>
      </c>
      <c r="H11544">
        <v>46.381</v>
      </c>
      <c r="I11544">
        <v>42559.341999999997</v>
      </c>
      <c r="J11544">
        <v>17356819</v>
      </c>
      <c r="K11544">
        <v>34.682000000000002</v>
      </c>
      <c r="L11544">
        <v>13.250999999999999</v>
      </c>
      <c r="M11544">
        <v>12115.647999999999</v>
      </c>
      <c r="N11544">
        <v>4941080</v>
      </c>
      <c r="O11544">
        <v>12.66</v>
      </c>
      <c r="P11544">
        <v>24.331</v>
      </c>
      <c r="Q11544">
        <v>4422.6379999999999</v>
      </c>
      <c r="R11544">
        <v>1803668</v>
      </c>
      <c r="S11544">
        <v>0.115</v>
      </c>
      <c r="T11544">
        <v>5.4029999999999996</v>
      </c>
      <c r="U11544">
        <v>40.017000000000003</v>
      </c>
      <c r="V11544">
        <v>16320</v>
      </c>
      <c r="W11544">
        <f t="shared" si="476"/>
        <v>64</v>
      </c>
      <c r="X11544">
        <f t="shared" si="474"/>
        <v>7128.2831799999994</v>
      </c>
      <c r="Y11544">
        <f t="shared" si="475"/>
        <v>110.64530000000001</v>
      </c>
    </row>
    <row r="11545" spans="1:25" x14ac:dyDescent="0.2">
      <c r="A11545" t="s">
        <v>10574</v>
      </c>
      <c r="B11545" t="s">
        <v>387</v>
      </c>
      <c r="C11545">
        <v>9</v>
      </c>
      <c r="D11545">
        <v>2</v>
      </c>
      <c r="E11545" t="s">
        <v>10822</v>
      </c>
      <c r="F11545">
        <v>316.488</v>
      </c>
      <c r="G11545">
        <v>127.081</v>
      </c>
      <c r="H11545">
        <v>49.597000000000001</v>
      </c>
      <c r="I11545">
        <v>40219.591</v>
      </c>
      <c r="J11545">
        <v>16402607</v>
      </c>
      <c r="K11545">
        <v>44.009</v>
      </c>
      <c r="L11545">
        <v>19.640999999999998</v>
      </c>
      <c r="M11545">
        <v>13928.423000000001</v>
      </c>
      <c r="N11545">
        <v>5680377</v>
      </c>
      <c r="O11545">
        <v>12.738</v>
      </c>
      <c r="P11545">
        <v>21.986000000000001</v>
      </c>
      <c r="Q11545">
        <v>4031.3560000000002</v>
      </c>
      <c r="R11545">
        <v>1644093</v>
      </c>
      <c r="S11545">
        <v>0.115</v>
      </c>
      <c r="T11545">
        <v>5.4039999999999999</v>
      </c>
      <c r="U11545">
        <v>36.265000000000001</v>
      </c>
      <c r="V11545">
        <v>14790</v>
      </c>
      <c r="W11545">
        <f t="shared" si="476"/>
        <v>58</v>
      </c>
      <c r="X11545">
        <f t="shared" si="474"/>
        <v>6420.0627600000007</v>
      </c>
      <c r="Y11545">
        <f t="shared" si="475"/>
        <v>99.785300000000007</v>
      </c>
    </row>
    <row r="11546" spans="1:25" x14ac:dyDescent="0.2">
      <c r="A11546" t="s">
        <v>10574</v>
      </c>
      <c r="B11546" t="s">
        <v>387</v>
      </c>
      <c r="C11546">
        <v>9</v>
      </c>
      <c r="D11546">
        <v>3</v>
      </c>
      <c r="E11546" t="s">
        <v>10823</v>
      </c>
      <c r="F11546">
        <v>284.089</v>
      </c>
      <c r="G11546">
        <v>112.83199999999999</v>
      </c>
      <c r="H11546">
        <v>45.107999999999997</v>
      </c>
      <c r="I11546">
        <v>32054.227999999999</v>
      </c>
      <c r="J11546">
        <v>13072557</v>
      </c>
      <c r="K11546">
        <v>32.606999999999999</v>
      </c>
      <c r="L11546">
        <v>18.52</v>
      </c>
      <c r="M11546">
        <v>9263.2620000000006</v>
      </c>
      <c r="N11546">
        <v>3777802</v>
      </c>
      <c r="O11546">
        <v>5.2229999999999999</v>
      </c>
      <c r="P11546">
        <v>15.039</v>
      </c>
      <c r="Q11546">
        <v>1483.72</v>
      </c>
      <c r="R11546">
        <v>605100</v>
      </c>
      <c r="S11546">
        <v>5.7000000000000002E-2</v>
      </c>
      <c r="T11546">
        <v>3.82</v>
      </c>
      <c r="U11546">
        <v>16.257000000000001</v>
      </c>
      <c r="V11546">
        <v>6630</v>
      </c>
      <c r="W11546">
        <f t="shared" si="476"/>
        <v>26</v>
      </c>
      <c r="X11546">
        <f t="shared" si="474"/>
        <v>1808.8416</v>
      </c>
      <c r="Y11546">
        <f t="shared" si="475"/>
        <v>41.865299999999998</v>
      </c>
    </row>
    <row r="11547" spans="1:25" x14ac:dyDescent="0.2">
      <c r="A11547" t="s">
        <v>10574</v>
      </c>
      <c r="B11547" t="s">
        <v>387</v>
      </c>
      <c r="C11547">
        <v>9</v>
      </c>
      <c r="D11547">
        <v>4</v>
      </c>
      <c r="E11547" t="s">
        <v>10824</v>
      </c>
      <c r="F11547">
        <v>268.36200000000002</v>
      </c>
      <c r="G11547">
        <v>131.08799999999999</v>
      </c>
      <c r="H11547">
        <v>46.765000000000001</v>
      </c>
      <c r="I11547">
        <v>35178.934999999998</v>
      </c>
      <c r="J11547">
        <v>14346895</v>
      </c>
      <c r="K11547">
        <v>33.911000000000001</v>
      </c>
      <c r="L11547">
        <v>13.601000000000001</v>
      </c>
      <c r="M11547">
        <v>9100.4060000000009</v>
      </c>
      <c r="N11547">
        <v>3711385</v>
      </c>
      <c r="O11547">
        <v>8.0280000000000005</v>
      </c>
      <c r="P11547">
        <v>16.873000000000001</v>
      </c>
      <c r="Q11547">
        <v>2154.4470000000001</v>
      </c>
      <c r="R11547">
        <v>878640</v>
      </c>
      <c r="S11547">
        <v>7.6999999999999999E-2</v>
      </c>
      <c r="T11547">
        <v>4.4269999999999996</v>
      </c>
      <c r="U11547">
        <v>20.634</v>
      </c>
      <c r="V11547">
        <v>8415</v>
      </c>
      <c r="W11547">
        <f t="shared" si="476"/>
        <v>33</v>
      </c>
      <c r="X11547">
        <f t="shared" si="474"/>
        <v>3022.8574699999999</v>
      </c>
      <c r="Y11547">
        <f t="shared" si="475"/>
        <v>54.535299999999999</v>
      </c>
    </row>
    <row r="11548" spans="1:25" x14ac:dyDescent="0.2">
      <c r="A11548" t="s">
        <v>10574</v>
      </c>
      <c r="B11548" t="s">
        <v>387</v>
      </c>
      <c r="C11548">
        <v>9</v>
      </c>
      <c r="D11548">
        <v>5</v>
      </c>
      <c r="E11548" t="s">
        <v>10134</v>
      </c>
      <c r="F11548">
        <v>22.745000000000001</v>
      </c>
      <c r="G11548">
        <v>100.538</v>
      </c>
      <c r="H11548">
        <v>47.591000000000001</v>
      </c>
      <c r="I11548">
        <v>2286.7280000000001</v>
      </c>
      <c r="J11548">
        <v>932588</v>
      </c>
      <c r="K11548">
        <v>33.417000000000002</v>
      </c>
      <c r="L11548">
        <v>17.629000000000001</v>
      </c>
      <c r="M11548">
        <v>760.05899999999997</v>
      </c>
      <c r="N11548">
        <v>309972</v>
      </c>
      <c r="O11548">
        <v>6.9809999999999999</v>
      </c>
      <c r="P11548">
        <v>12.949</v>
      </c>
      <c r="Q11548">
        <v>158.78100000000001</v>
      </c>
      <c r="R11548">
        <v>64755</v>
      </c>
      <c r="S11548">
        <v>2.7E-2</v>
      </c>
      <c r="T11548">
        <v>2.6480000000000001</v>
      </c>
      <c r="U11548">
        <v>0.625</v>
      </c>
      <c r="V11548">
        <v>255</v>
      </c>
      <c r="W11548">
        <f t="shared" si="476"/>
        <v>1</v>
      </c>
      <c r="X11548">
        <f t="shared" si="474"/>
        <v>0</v>
      </c>
      <c r="Y11548">
        <f t="shared" si="475"/>
        <v>0</v>
      </c>
    </row>
    <row r="11549" spans="1:25" x14ac:dyDescent="0.2">
      <c r="A11549" t="s">
        <v>10574</v>
      </c>
      <c r="B11549" t="s">
        <v>387</v>
      </c>
      <c r="C11549">
        <v>9</v>
      </c>
      <c r="D11549">
        <v>6</v>
      </c>
      <c r="E11549" t="s">
        <v>10825</v>
      </c>
      <c r="F11549">
        <v>295.56</v>
      </c>
      <c r="G11549">
        <v>110.95699999999999</v>
      </c>
      <c r="H11549">
        <v>44.558</v>
      </c>
      <c r="I11549">
        <v>32794.271000000001</v>
      </c>
      <c r="J11549">
        <v>13374366</v>
      </c>
      <c r="K11549">
        <v>21.72</v>
      </c>
      <c r="L11549">
        <v>13.555</v>
      </c>
      <c r="M11549">
        <v>6419.4139999999998</v>
      </c>
      <c r="N11549">
        <v>2618006</v>
      </c>
      <c r="O11549">
        <v>2.556</v>
      </c>
      <c r="P11549">
        <v>6.7789999999999999</v>
      </c>
      <c r="Q11549">
        <v>755.322</v>
      </c>
      <c r="R11549">
        <v>308040</v>
      </c>
      <c r="S11549">
        <v>6.0000000000000001E-3</v>
      </c>
      <c r="T11549">
        <v>1.272</v>
      </c>
      <c r="U11549">
        <v>1.8759999999999999</v>
      </c>
      <c r="V11549">
        <v>765</v>
      </c>
      <c r="W11549">
        <f t="shared" si="476"/>
        <v>3</v>
      </c>
      <c r="X11549">
        <f t="shared" si="474"/>
        <v>490.44121999999999</v>
      </c>
      <c r="Y11549">
        <f t="shared" si="475"/>
        <v>0.23529999999999981</v>
      </c>
    </row>
    <row r="11550" spans="1:25" x14ac:dyDescent="0.2">
      <c r="A11550" t="s">
        <v>10574</v>
      </c>
      <c r="B11550" t="s">
        <v>387</v>
      </c>
      <c r="C11550">
        <v>9</v>
      </c>
      <c r="D11550">
        <v>7</v>
      </c>
      <c r="E11550" t="s">
        <v>10826</v>
      </c>
      <c r="F11550">
        <v>319.51299999999998</v>
      </c>
      <c r="G11550">
        <v>118.062</v>
      </c>
      <c r="H11550">
        <v>43.003999999999998</v>
      </c>
      <c r="I11550">
        <v>37722.512999999999</v>
      </c>
      <c r="J11550">
        <v>15384233</v>
      </c>
      <c r="K11550">
        <v>28.916</v>
      </c>
      <c r="L11550">
        <v>12.837999999999999</v>
      </c>
      <c r="M11550">
        <v>9239.0810000000001</v>
      </c>
      <c r="N11550">
        <v>3767940</v>
      </c>
      <c r="O11550">
        <v>6.556</v>
      </c>
      <c r="P11550">
        <v>16.471</v>
      </c>
      <c r="Q11550">
        <v>2094.6790000000001</v>
      </c>
      <c r="R11550">
        <v>854265</v>
      </c>
      <c r="S11550">
        <v>6.8000000000000005E-2</v>
      </c>
      <c r="T11550">
        <v>4.1790000000000003</v>
      </c>
      <c r="U11550">
        <v>21.884</v>
      </c>
      <c r="V11550">
        <v>8925</v>
      </c>
      <c r="W11550">
        <f t="shared" si="476"/>
        <v>35</v>
      </c>
      <c r="X11550">
        <f t="shared" si="474"/>
        <v>2914.6773899999998</v>
      </c>
      <c r="Y11550">
        <f t="shared" si="475"/>
        <v>58.155300000000004</v>
      </c>
    </row>
    <row r="11551" spans="1:25" x14ac:dyDescent="0.2">
      <c r="A11551" t="s">
        <v>10574</v>
      </c>
      <c r="B11551" t="s">
        <v>387</v>
      </c>
      <c r="C11551">
        <v>9</v>
      </c>
      <c r="D11551">
        <v>8</v>
      </c>
      <c r="E11551" t="s">
        <v>10827</v>
      </c>
      <c r="F11551">
        <v>258.49</v>
      </c>
      <c r="G11551">
        <v>123.343</v>
      </c>
      <c r="H11551">
        <v>48.301000000000002</v>
      </c>
      <c r="I11551">
        <v>31882.829000000002</v>
      </c>
      <c r="J11551">
        <v>13002656</v>
      </c>
      <c r="K11551">
        <v>6.0110000000000001</v>
      </c>
      <c r="L11551">
        <v>2.798</v>
      </c>
      <c r="M11551">
        <v>1553.787</v>
      </c>
      <c r="N11551">
        <v>633675</v>
      </c>
      <c r="O11551">
        <v>1.952</v>
      </c>
      <c r="P11551">
        <v>1.266</v>
      </c>
      <c r="Q11551">
        <v>504.58</v>
      </c>
      <c r="R11551">
        <v>205781</v>
      </c>
      <c r="S11551">
        <v>0</v>
      </c>
      <c r="T11551">
        <v>0</v>
      </c>
      <c r="U11551">
        <v>0</v>
      </c>
      <c r="V11551">
        <v>0</v>
      </c>
      <c r="W11551">
        <f t="shared" si="476"/>
        <v>0</v>
      </c>
      <c r="X11551">
        <f t="shared" si="474"/>
        <v>36.598199999999949</v>
      </c>
      <c r="Y11551">
        <f t="shared" si="475"/>
        <v>0</v>
      </c>
    </row>
    <row r="11552" spans="1:25" x14ac:dyDescent="0.2">
      <c r="A11552" t="s">
        <v>10574</v>
      </c>
      <c r="B11552" t="s">
        <v>387</v>
      </c>
      <c r="C11552">
        <v>9</v>
      </c>
      <c r="D11552">
        <v>9</v>
      </c>
      <c r="E11552" t="s">
        <v>10828</v>
      </c>
      <c r="F11552">
        <v>12.429</v>
      </c>
      <c r="G11552">
        <v>26.696999999999999</v>
      </c>
      <c r="H11552">
        <v>12.201000000000001</v>
      </c>
      <c r="I11552">
        <v>331.82499999999999</v>
      </c>
      <c r="J11552">
        <v>135327</v>
      </c>
      <c r="K11552">
        <v>87.063999999999993</v>
      </c>
      <c r="L11552">
        <v>43.255000000000003</v>
      </c>
      <c r="M11552">
        <v>1082.1469999999999</v>
      </c>
      <c r="N11552">
        <v>441328</v>
      </c>
      <c r="O11552">
        <v>28.472000000000001</v>
      </c>
      <c r="P11552">
        <v>34.43</v>
      </c>
      <c r="Q11552">
        <v>353.89299999999997</v>
      </c>
      <c r="R11552">
        <v>144327</v>
      </c>
      <c r="S11552">
        <v>0.30199999999999999</v>
      </c>
      <c r="T11552">
        <v>8.7690000000000001</v>
      </c>
      <c r="U11552">
        <v>3.7519999999999998</v>
      </c>
      <c r="V11552">
        <v>1530</v>
      </c>
      <c r="W11552">
        <f t="shared" si="476"/>
        <v>6</v>
      </c>
      <c r="X11552">
        <f t="shared" si="474"/>
        <v>0</v>
      </c>
      <c r="Y11552">
        <f t="shared" si="475"/>
        <v>5.6653000000000002</v>
      </c>
    </row>
    <row r="11553" spans="1:25" x14ac:dyDescent="0.2">
      <c r="A11553" t="s">
        <v>10574</v>
      </c>
      <c r="B11553" t="s">
        <v>387</v>
      </c>
      <c r="C11553">
        <v>9</v>
      </c>
      <c r="D11553">
        <v>10</v>
      </c>
      <c r="E11553" t="s">
        <v>10829</v>
      </c>
      <c r="F11553">
        <v>320.303</v>
      </c>
      <c r="G11553">
        <v>132.29499999999999</v>
      </c>
      <c r="H11553">
        <v>50.085000000000001</v>
      </c>
      <c r="I11553">
        <v>42374.521000000001</v>
      </c>
      <c r="J11553">
        <v>17281444</v>
      </c>
      <c r="K11553">
        <v>42.933999999999997</v>
      </c>
      <c r="L11553">
        <v>16.236999999999998</v>
      </c>
      <c r="M11553">
        <v>13751.963</v>
      </c>
      <c r="N11553">
        <v>5608412</v>
      </c>
      <c r="O11553">
        <v>16.879000000000001</v>
      </c>
      <c r="P11553">
        <v>27.669</v>
      </c>
      <c r="Q11553">
        <v>5406.49</v>
      </c>
      <c r="R11553">
        <v>2204909</v>
      </c>
      <c r="S11553">
        <v>0.123</v>
      </c>
      <c r="T11553">
        <v>5.5990000000000002</v>
      </c>
      <c r="U11553">
        <v>39.392000000000003</v>
      </c>
      <c r="V11553">
        <v>16065</v>
      </c>
      <c r="W11553">
        <f t="shared" si="476"/>
        <v>63</v>
      </c>
      <c r="X11553">
        <f t="shared" si="474"/>
        <v>8909.0553</v>
      </c>
      <c r="Y11553">
        <f t="shared" si="475"/>
        <v>108.8353</v>
      </c>
    </row>
    <row r="11554" spans="1:25" x14ac:dyDescent="0.2">
      <c r="A11554" t="s">
        <v>10574</v>
      </c>
      <c r="B11554" t="s">
        <v>387</v>
      </c>
      <c r="C11554">
        <v>9</v>
      </c>
      <c r="D11554">
        <v>11</v>
      </c>
      <c r="E11554" t="s">
        <v>10830</v>
      </c>
      <c r="F11554">
        <v>417.32499999999999</v>
      </c>
      <c r="G11554">
        <v>116.004</v>
      </c>
      <c r="H11554">
        <v>46.078000000000003</v>
      </c>
      <c r="I11554">
        <v>48411.137999999999</v>
      </c>
      <c r="J11554">
        <v>19743335</v>
      </c>
      <c r="K11554">
        <v>32.020000000000003</v>
      </c>
      <c r="L11554">
        <v>16.291</v>
      </c>
      <c r="M11554">
        <v>13362.562</v>
      </c>
      <c r="N11554">
        <v>5449604</v>
      </c>
      <c r="O11554">
        <v>10.16</v>
      </c>
      <c r="P11554">
        <v>22.707999999999998</v>
      </c>
      <c r="Q11554">
        <v>4240.0720000000001</v>
      </c>
      <c r="R11554">
        <v>1729213</v>
      </c>
      <c r="S11554">
        <v>7.9000000000000001E-2</v>
      </c>
      <c r="T11554">
        <v>4.4989999999999997</v>
      </c>
      <c r="U11554">
        <v>33.139000000000003</v>
      </c>
      <c r="V11554">
        <v>13515</v>
      </c>
      <c r="W11554">
        <f t="shared" si="476"/>
        <v>53</v>
      </c>
      <c r="X11554">
        <f t="shared" si="474"/>
        <v>6797.8387199999997</v>
      </c>
      <c r="Y11554">
        <f t="shared" si="475"/>
        <v>90.735300000000009</v>
      </c>
    </row>
    <row r="11555" spans="1:25" x14ac:dyDescent="0.2">
      <c r="A11555" t="s">
        <v>10574</v>
      </c>
      <c r="B11555" t="s">
        <v>387</v>
      </c>
      <c r="C11555">
        <v>9</v>
      </c>
      <c r="D11555">
        <v>12</v>
      </c>
      <c r="E11555" t="s">
        <v>10831</v>
      </c>
      <c r="F11555">
        <v>36.247999999999998</v>
      </c>
      <c r="G11555">
        <v>66.864000000000004</v>
      </c>
      <c r="H11555">
        <v>36.707000000000001</v>
      </c>
      <c r="I11555">
        <v>2423.721</v>
      </c>
      <c r="J11555">
        <v>988457</v>
      </c>
      <c r="K11555">
        <v>19.055</v>
      </c>
      <c r="L11555">
        <v>22.745000000000001</v>
      </c>
      <c r="M11555">
        <v>690.69399999999996</v>
      </c>
      <c r="N11555">
        <v>281683</v>
      </c>
      <c r="O11555">
        <v>6.8929999999999998</v>
      </c>
      <c r="P11555">
        <v>22.344999999999999</v>
      </c>
      <c r="Q11555">
        <v>249.851</v>
      </c>
      <c r="R11555">
        <v>101896</v>
      </c>
      <c r="S11555">
        <v>6.9000000000000006E-2</v>
      </c>
      <c r="T11555">
        <v>4.194</v>
      </c>
      <c r="U11555">
        <v>2.5009999999999999</v>
      </c>
      <c r="V11555">
        <v>1020</v>
      </c>
      <c r="W11555">
        <f t="shared" si="476"/>
        <v>4</v>
      </c>
      <c r="X11555">
        <f t="shared" si="474"/>
        <v>0</v>
      </c>
      <c r="Y11555">
        <f t="shared" si="475"/>
        <v>2.0452999999999997</v>
      </c>
    </row>
    <row r="11556" spans="1:25" x14ac:dyDescent="0.2">
      <c r="A11556" t="s">
        <v>10574</v>
      </c>
      <c r="B11556" t="s">
        <v>387</v>
      </c>
      <c r="C11556">
        <v>10</v>
      </c>
      <c r="D11556">
        <v>1</v>
      </c>
      <c r="E11556" t="s">
        <v>1037</v>
      </c>
      <c r="F11556">
        <v>145.79499999999999</v>
      </c>
      <c r="G11556">
        <v>94.403000000000006</v>
      </c>
      <c r="H11556">
        <v>39.746000000000002</v>
      </c>
      <c r="I11556">
        <v>13763.431</v>
      </c>
      <c r="J11556">
        <v>5613089</v>
      </c>
      <c r="K11556">
        <v>15.698</v>
      </c>
      <c r="L11556">
        <v>6.1310000000000002</v>
      </c>
      <c r="M11556">
        <v>2288.6190000000001</v>
      </c>
      <c r="N11556">
        <v>933359</v>
      </c>
      <c r="O11556">
        <v>4.8049999999999997</v>
      </c>
      <c r="P11556">
        <v>12.617000000000001</v>
      </c>
      <c r="Q11556">
        <v>700.58699999999999</v>
      </c>
      <c r="R11556">
        <v>285718</v>
      </c>
      <c r="S11556">
        <v>4.7E-2</v>
      </c>
      <c r="T11556">
        <v>3.468</v>
      </c>
      <c r="U11556">
        <v>6.8780000000000001</v>
      </c>
      <c r="V11556">
        <v>2805</v>
      </c>
      <c r="W11556">
        <f t="shared" si="476"/>
        <v>11</v>
      </c>
      <c r="X11556">
        <f t="shared" si="474"/>
        <v>391.37086999999997</v>
      </c>
      <c r="Y11556">
        <f t="shared" si="475"/>
        <v>14.715299999999999</v>
      </c>
    </row>
    <row r="11557" spans="1:25" x14ac:dyDescent="0.2">
      <c r="A11557" t="s">
        <v>10574</v>
      </c>
      <c r="B11557" t="s">
        <v>387</v>
      </c>
      <c r="C11557">
        <v>10</v>
      </c>
      <c r="D11557">
        <v>2</v>
      </c>
      <c r="E11557" t="s">
        <v>6114</v>
      </c>
      <c r="F11557">
        <v>202.14500000000001</v>
      </c>
      <c r="G11557">
        <v>105.404</v>
      </c>
      <c r="H11557">
        <v>48.265999999999998</v>
      </c>
      <c r="I11557">
        <v>21306.914000000001</v>
      </c>
      <c r="J11557">
        <v>8689520</v>
      </c>
      <c r="K11557">
        <v>4.9710000000000001</v>
      </c>
      <c r="L11557">
        <v>3.0670000000000002</v>
      </c>
      <c r="M11557">
        <v>1004.808</v>
      </c>
      <c r="N11557">
        <v>409787</v>
      </c>
      <c r="O11557">
        <v>2.4140000000000001</v>
      </c>
      <c r="P11557">
        <v>7.11</v>
      </c>
      <c r="Q11557">
        <v>487.97699999999998</v>
      </c>
      <c r="R11557">
        <v>199010</v>
      </c>
      <c r="S11557">
        <v>6.0000000000000001E-3</v>
      </c>
      <c r="T11557">
        <v>1.256</v>
      </c>
      <c r="U11557">
        <v>1.2509999999999999</v>
      </c>
      <c r="V11557">
        <v>510</v>
      </c>
      <c r="W11557">
        <f t="shared" si="476"/>
        <v>2</v>
      </c>
      <c r="X11557">
        <f t="shared" si="474"/>
        <v>6.5467699999999311</v>
      </c>
      <c r="Y11557">
        <f t="shared" si="475"/>
        <v>0</v>
      </c>
    </row>
    <row r="11558" spans="1:25" x14ac:dyDescent="0.2">
      <c r="A11558" t="s">
        <v>10574</v>
      </c>
      <c r="B11558" t="s">
        <v>387</v>
      </c>
      <c r="C11558">
        <v>10</v>
      </c>
      <c r="D11558">
        <v>3</v>
      </c>
      <c r="E11558" t="s">
        <v>10832</v>
      </c>
      <c r="F11558">
        <v>205.666</v>
      </c>
      <c r="G11558">
        <v>101.38</v>
      </c>
      <c r="H11558">
        <v>42.465000000000003</v>
      </c>
      <c r="I11558">
        <v>20850.507000000001</v>
      </c>
      <c r="J11558">
        <v>8503385</v>
      </c>
      <c r="K11558">
        <v>5.1269999999999998</v>
      </c>
      <c r="L11558">
        <v>2.6819999999999999</v>
      </c>
      <c r="M11558">
        <v>1054.3969999999999</v>
      </c>
      <c r="N11558">
        <v>430011</v>
      </c>
      <c r="O11558">
        <v>1.7669999999999999</v>
      </c>
      <c r="P11558">
        <v>1.179</v>
      </c>
      <c r="Q11558">
        <v>363.43400000000003</v>
      </c>
      <c r="R11558">
        <v>148218</v>
      </c>
      <c r="S11558">
        <v>0</v>
      </c>
      <c r="T11558">
        <v>0</v>
      </c>
      <c r="U11558">
        <v>0</v>
      </c>
      <c r="V11558">
        <v>0</v>
      </c>
      <c r="W11558">
        <f t="shared" si="476"/>
        <v>0</v>
      </c>
      <c r="X11558">
        <f t="shared" si="474"/>
        <v>0</v>
      </c>
      <c r="Y11558">
        <f t="shared" si="475"/>
        <v>0</v>
      </c>
    </row>
    <row r="11559" spans="1:25" x14ac:dyDescent="0.2">
      <c r="A11559" t="s">
        <v>10574</v>
      </c>
      <c r="B11559" t="s">
        <v>387</v>
      </c>
      <c r="C11559">
        <v>10</v>
      </c>
      <c r="D11559">
        <v>6</v>
      </c>
      <c r="E11559" t="s">
        <v>10833</v>
      </c>
      <c r="F11559">
        <v>165.61500000000001</v>
      </c>
      <c r="G11559">
        <v>97.917000000000002</v>
      </c>
      <c r="H11559">
        <v>41.348999999999997</v>
      </c>
      <c r="I11559">
        <v>16216.425999999999</v>
      </c>
      <c r="J11559">
        <v>6613485</v>
      </c>
      <c r="K11559">
        <v>12.605</v>
      </c>
      <c r="L11559">
        <v>4.6280000000000001</v>
      </c>
      <c r="M11559">
        <v>2087.654</v>
      </c>
      <c r="N11559">
        <v>851400</v>
      </c>
      <c r="O11559">
        <v>6.5519999999999996</v>
      </c>
      <c r="P11559">
        <v>16.741</v>
      </c>
      <c r="Q11559">
        <v>1085.0260000000001</v>
      </c>
      <c r="R11559">
        <v>442502</v>
      </c>
      <c r="S11559">
        <v>6.8000000000000005E-2</v>
      </c>
      <c r="T11559">
        <v>4.1619999999999999</v>
      </c>
      <c r="U11559">
        <v>11.255000000000001</v>
      </c>
      <c r="V11559">
        <v>4590</v>
      </c>
      <c r="W11559">
        <f t="shared" si="476"/>
        <v>18</v>
      </c>
      <c r="X11559">
        <f t="shared" si="474"/>
        <v>1087.2054600000001</v>
      </c>
      <c r="Y11559">
        <f t="shared" si="475"/>
        <v>27.385299999999997</v>
      </c>
    </row>
    <row r="11560" spans="1:25" x14ac:dyDescent="0.2">
      <c r="A11560" t="s">
        <v>10574</v>
      </c>
      <c r="B11560" t="s">
        <v>387</v>
      </c>
      <c r="C11560">
        <v>10</v>
      </c>
      <c r="D11560">
        <v>11</v>
      </c>
      <c r="E11560" t="s">
        <v>10834</v>
      </c>
      <c r="F11560">
        <v>416.339</v>
      </c>
      <c r="G11560">
        <v>117.44</v>
      </c>
      <c r="H11560">
        <v>46.253999999999998</v>
      </c>
      <c r="I11560">
        <v>48894.949000000001</v>
      </c>
      <c r="J11560">
        <v>19940646</v>
      </c>
      <c r="K11560">
        <v>26.675999999999998</v>
      </c>
      <c r="L11560">
        <v>14.093</v>
      </c>
      <c r="M11560">
        <v>11106.422</v>
      </c>
      <c r="N11560">
        <v>4529491</v>
      </c>
      <c r="O11560">
        <v>7.5979999999999999</v>
      </c>
      <c r="P11560">
        <v>19.62</v>
      </c>
      <c r="Q11560">
        <v>3163.2460000000001</v>
      </c>
      <c r="R11560">
        <v>1290055</v>
      </c>
      <c r="S11560">
        <v>6.8000000000000005E-2</v>
      </c>
      <c r="T11560">
        <v>4.1509999999999998</v>
      </c>
      <c r="U11560">
        <v>28.137</v>
      </c>
      <c r="V11560">
        <v>11475</v>
      </c>
      <c r="W11560">
        <f t="shared" si="476"/>
        <v>45</v>
      </c>
      <c r="X11560">
        <f t="shared" si="474"/>
        <v>4848.7836600000001</v>
      </c>
      <c r="Y11560">
        <f t="shared" si="475"/>
        <v>76.255300000000005</v>
      </c>
    </row>
    <row r="11561" spans="1:25" x14ac:dyDescent="0.2">
      <c r="A11561" t="s">
        <v>10574</v>
      </c>
      <c r="B11561" t="s">
        <v>387</v>
      </c>
      <c r="C11561">
        <v>10</v>
      </c>
      <c r="D11561">
        <v>12</v>
      </c>
      <c r="E11561" t="s">
        <v>10835</v>
      </c>
      <c r="F11561">
        <v>252.505</v>
      </c>
      <c r="G11561">
        <v>91</v>
      </c>
      <c r="H11561">
        <v>38.301000000000002</v>
      </c>
      <c r="I11561">
        <v>22977.839</v>
      </c>
      <c r="J11561">
        <v>9370967</v>
      </c>
      <c r="K11561">
        <v>13.895</v>
      </c>
      <c r="L11561">
        <v>6.3140000000000001</v>
      </c>
      <c r="M11561">
        <v>3508.4740000000002</v>
      </c>
      <c r="N11561">
        <v>1430848</v>
      </c>
      <c r="O11561">
        <v>3.9449999999999998</v>
      </c>
      <c r="P11561">
        <v>12.596</v>
      </c>
      <c r="Q11561">
        <v>996.15</v>
      </c>
      <c r="R11561">
        <v>406256</v>
      </c>
      <c r="S11561">
        <v>3.6999999999999998E-2</v>
      </c>
      <c r="T11561">
        <v>3.077</v>
      </c>
      <c r="U11561">
        <v>9.3789999999999996</v>
      </c>
      <c r="V11561">
        <v>3825</v>
      </c>
      <c r="W11561">
        <f t="shared" si="476"/>
        <v>15</v>
      </c>
      <c r="X11561">
        <f t="shared" si="474"/>
        <v>926.33989999999994</v>
      </c>
      <c r="Y11561">
        <f t="shared" si="475"/>
        <v>21.955299999999998</v>
      </c>
    </row>
    <row r="11562" spans="1:25" x14ac:dyDescent="0.2">
      <c r="A11562" t="s">
        <v>10574</v>
      </c>
      <c r="B11562" t="s">
        <v>387</v>
      </c>
      <c r="C11562">
        <v>10</v>
      </c>
      <c r="D11562">
        <v>13</v>
      </c>
      <c r="E11562" t="s">
        <v>10836</v>
      </c>
      <c r="F11562">
        <v>302.17500000000001</v>
      </c>
      <c r="G11562">
        <v>100.19199999999999</v>
      </c>
      <c r="H11562">
        <v>45.034999999999997</v>
      </c>
      <c r="I11562">
        <v>30275.522000000001</v>
      </c>
      <c r="J11562">
        <v>12347154</v>
      </c>
      <c r="K11562">
        <v>23.478999999999999</v>
      </c>
      <c r="L11562">
        <v>19.885999999999999</v>
      </c>
      <c r="M11562">
        <v>7094.8440000000001</v>
      </c>
      <c r="N11562">
        <v>2893464</v>
      </c>
      <c r="O11562">
        <v>3.4649999999999999</v>
      </c>
      <c r="P11562">
        <v>11.863</v>
      </c>
      <c r="Q11562">
        <v>1047.019</v>
      </c>
      <c r="R11562">
        <v>427002</v>
      </c>
      <c r="S11562">
        <v>1.9E-2</v>
      </c>
      <c r="T11562">
        <v>2.1789999999999998</v>
      </c>
      <c r="U11562">
        <v>5.6269999999999998</v>
      </c>
      <c r="V11562">
        <v>2295</v>
      </c>
      <c r="W11562">
        <f t="shared" si="476"/>
        <v>9</v>
      </c>
      <c r="X11562">
        <f t="shared" si="474"/>
        <v>1018.41279</v>
      </c>
      <c r="Y11562">
        <f t="shared" si="475"/>
        <v>11.0953</v>
      </c>
    </row>
    <row r="11563" spans="1:25" x14ac:dyDescent="0.2">
      <c r="A11563" t="s">
        <v>10574</v>
      </c>
      <c r="B11563" t="s">
        <v>387</v>
      </c>
      <c r="C11563">
        <v>10</v>
      </c>
      <c r="D11563">
        <v>14</v>
      </c>
      <c r="E11563" t="s">
        <v>10837</v>
      </c>
      <c r="F11563">
        <v>343.95499999999998</v>
      </c>
      <c r="G11563">
        <v>113.42400000000001</v>
      </c>
      <c r="H11563">
        <v>40.393999999999998</v>
      </c>
      <c r="I11563">
        <v>39012.665999999997</v>
      </c>
      <c r="J11563">
        <v>15910391</v>
      </c>
      <c r="K11563">
        <v>37.695999999999998</v>
      </c>
      <c r="L11563">
        <v>14.547000000000001</v>
      </c>
      <c r="M11563">
        <v>12965.89</v>
      </c>
      <c r="N11563">
        <v>5287831</v>
      </c>
      <c r="O11563">
        <v>9.5690000000000008</v>
      </c>
      <c r="P11563">
        <v>20.273</v>
      </c>
      <c r="Q11563">
        <v>3291.22</v>
      </c>
      <c r="R11563">
        <v>1342246</v>
      </c>
      <c r="S11563">
        <v>8.5000000000000006E-2</v>
      </c>
      <c r="T11563">
        <v>4.6669999999999998</v>
      </c>
      <c r="U11563">
        <v>29.388000000000002</v>
      </c>
      <c r="V11563">
        <v>11985</v>
      </c>
      <c r="W11563">
        <f t="shared" si="476"/>
        <v>47</v>
      </c>
      <c r="X11563">
        <f t="shared" si="474"/>
        <v>5080.4165999999996</v>
      </c>
      <c r="Y11563">
        <f t="shared" si="475"/>
        <v>79.87530000000001</v>
      </c>
    </row>
    <row r="11564" spans="1:25" x14ac:dyDescent="0.2">
      <c r="A11564" t="s">
        <v>10574</v>
      </c>
      <c r="B11564" t="s">
        <v>387</v>
      </c>
      <c r="C11564">
        <v>10</v>
      </c>
      <c r="D11564">
        <v>15</v>
      </c>
      <c r="E11564" t="s">
        <v>10838</v>
      </c>
      <c r="F11564">
        <v>367.88</v>
      </c>
      <c r="G11564">
        <v>107.48</v>
      </c>
      <c r="H11564">
        <v>40.697000000000003</v>
      </c>
      <c r="I11564">
        <v>39539.627999999997</v>
      </c>
      <c r="J11564">
        <v>16125300</v>
      </c>
      <c r="K11564">
        <v>35.134999999999998</v>
      </c>
      <c r="L11564">
        <v>14.92</v>
      </c>
      <c r="M11564">
        <v>12925.589</v>
      </c>
      <c r="N11564">
        <v>5271395</v>
      </c>
      <c r="O11564">
        <v>16.163</v>
      </c>
      <c r="P11564">
        <v>27.19</v>
      </c>
      <c r="Q11564">
        <v>5945.9160000000002</v>
      </c>
      <c r="R11564">
        <v>2424901</v>
      </c>
      <c r="S11564">
        <v>0.13900000000000001</v>
      </c>
      <c r="T11564">
        <v>5.96</v>
      </c>
      <c r="U11564">
        <v>51.271999999999998</v>
      </c>
      <c r="V11564">
        <v>20910</v>
      </c>
      <c r="W11564">
        <f t="shared" si="476"/>
        <v>82</v>
      </c>
      <c r="X11564">
        <f t="shared" si="474"/>
        <v>9885.4163600000011</v>
      </c>
      <c r="Y11564">
        <f t="shared" si="475"/>
        <v>143.2253</v>
      </c>
    </row>
    <row r="11565" spans="1:25" x14ac:dyDescent="0.2">
      <c r="A11565" t="s">
        <v>10574</v>
      </c>
      <c r="B11565" t="s">
        <v>387</v>
      </c>
      <c r="C11565">
        <v>10</v>
      </c>
      <c r="D11565">
        <v>16</v>
      </c>
      <c r="E11565" t="s">
        <v>10839</v>
      </c>
      <c r="F11565">
        <v>260.91000000000003</v>
      </c>
      <c r="G11565">
        <v>100.765</v>
      </c>
      <c r="H11565">
        <v>44.284999999999997</v>
      </c>
      <c r="I11565">
        <v>26290.582999999999</v>
      </c>
      <c r="J11565">
        <v>10721991</v>
      </c>
      <c r="K11565">
        <v>7.2290000000000001</v>
      </c>
      <c r="L11565">
        <v>4.9340000000000002</v>
      </c>
      <c r="M11565">
        <v>1886.203</v>
      </c>
      <c r="N11565">
        <v>769243</v>
      </c>
      <c r="O11565">
        <v>2.395</v>
      </c>
      <c r="P11565">
        <v>7.1459999999999999</v>
      </c>
      <c r="Q11565">
        <v>625.00099999999998</v>
      </c>
      <c r="R11565">
        <v>254892</v>
      </c>
      <c r="S11565">
        <v>0.01</v>
      </c>
      <c r="T11565">
        <v>1.5629999999999999</v>
      </c>
      <c r="U11565">
        <v>2.5009999999999999</v>
      </c>
      <c r="V11565">
        <v>1020</v>
      </c>
      <c r="W11565">
        <f t="shared" si="476"/>
        <v>4</v>
      </c>
      <c r="X11565">
        <f t="shared" si="474"/>
        <v>254.56020999999993</v>
      </c>
      <c r="Y11565">
        <f t="shared" si="475"/>
        <v>2.0452999999999997</v>
      </c>
    </row>
    <row r="11566" spans="1:25" x14ac:dyDescent="0.2">
      <c r="A11566" t="s">
        <v>10574</v>
      </c>
      <c r="B11566" t="s">
        <v>387</v>
      </c>
      <c r="C11566">
        <v>10</v>
      </c>
      <c r="D11566">
        <v>17</v>
      </c>
      <c r="E11566" t="s">
        <v>10229</v>
      </c>
      <c r="F11566">
        <v>66.506</v>
      </c>
      <c r="G11566">
        <v>107.286</v>
      </c>
      <c r="H11566">
        <v>45.625999999999998</v>
      </c>
      <c r="I11566">
        <v>7135.1869999999999</v>
      </c>
      <c r="J11566">
        <v>2909917</v>
      </c>
      <c r="K11566">
        <v>6.2910000000000004</v>
      </c>
      <c r="L11566">
        <v>4.79</v>
      </c>
      <c r="M11566">
        <v>418.36900000000003</v>
      </c>
      <c r="N11566">
        <v>170622</v>
      </c>
      <c r="O11566">
        <v>3.1280000000000001</v>
      </c>
      <c r="P11566">
        <v>12.205</v>
      </c>
      <c r="Q11566">
        <v>208.04</v>
      </c>
      <c r="R11566">
        <v>84844</v>
      </c>
      <c r="S11566">
        <v>1.9E-2</v>
      </c>
      <c r="T11566">
        <v>2.19</v>
      </c>
      <c r="U11566">
        <v>1.2509999999999999</v>
      </c>
      <c r="V11566">
        <v>510</v>
      </c>
      <c r="W11566">
        <f t="shared" si="476"/>
        <v>2</v>
      </c>
      <c r="X11566">
        <f t="shared" si="474"/>
        <v>0</v>
      </c>
      <c r="Y11566">
        <f t="shared" si="475"/>
        <v>0</v>
      </c>
    </row>
    <row r="11567" spans="1:25" x14ac:dyDescent="0.2">
      <c r="A11567" t="s">
        <v>10574</v>
      </c>
      <c r="B11567" t="s">
        <v>387</v>
      </c>
      <c r="C11567">
        <v>10</v>
      </c>
      <c r="D11567">
        <v>18</v>
      </c>
      <c r="E11567" t="s">
        <v>8357</v>
      </c>
      <c r="F11567">
        <v>371.76100000000002</v>
      </c>
      <c r="G11567">
        <v>102.18899999999999</v>
      </c>
      <c r="H11567">
        <v>40.651000000000003</v>
      </c>
      <c r="I11567">
        <v>37989.909</v>
      </c>
      <c r="J11567">
        <v>15493284</v>
      </c>
      <c r="K11567">
        <v>52.966999999999999</v>
      </c>
      <c r="L11567">
        <v>31.367999999999999</v>
      </c>
      <c r="M11567">
        <v>19691.016</v>
      </c>
      <c r="N11567">
        <v>8030514</v>
      </c>
      <c r="O11567">
        <v>5.1980000000000004</v>
      </c>
      <c r="P11567">
        <v>15.69</v>
      </c>
      <c r="Q11567">
        <v>1932.271</v>
      </c>
      <c r="R11567">
        <v>788031</v>
      </c>
      <c r="S11567">
        <v>0.04</v>
      </c>
      <c r="T11567">
        <v>3.2080000000000002</v>
      </c>
      <c r="U11567">
        <v>15.006</v>
      </c>
      <c r="V11567">
        <v>6120</v>
      </c>
      <c r="W11567">
        <f t="shared" si="476"/>
        <v>24</v>
      </c>
      <c r="X11567">
        <f t="shared" si="474"/>
        <v>2620.7189100000001</v>
      </c>
      <c r="Y11567">
        <f t="shared" si="475"/>
        <v>38.2453</v>
      </c>
    </row>
    <row r="11568" spans="1:25" x14ac:dyDescent="0.2">
      <c r="A11568" t="s">
        <v>10574</v>
      </c>
      <c r="B11568" t="s">
        <v>387</v>
      </c>
      <c r="C11568">
        <v>10</v>
      </c>
      <c r="D11568">
        <v>19</v>
      </c>
      <c r="E11568" t="s">
        <v>10840</v>
      </c>
      <c r="F11568">
        <v>374.233</v>
      </c>
      <c r="G11568">
        <v>102.589</v>
      </c>
      <c r="H11568">
        <v>38.356999999999999</v>
      </c>
      <c r="I11568">
        <v>38392.286</v>
      </c>
      <c r="J11568">
        <v>15657384</v>
      </c>
      <c r="K11568">
        <v>51.113999999999997</v>
      </c>
      <c r="L11568">
        <v>21.757000000000001</v>
      </c>
      <c r="M11568">
        <v>19128.655999999999</v>
      </c>
      <c r="N11568">
        <v>7801169</v>
      </c>
      <c r="O11568">
        <v>8.3379999999999992</v>
      </c>
      <c r="P11568">
        <v>21.451000000000001</v>
      </c>
      <c r="Q11568">
        <v>3120.5120000000002</v>
      </c>
      <c r="R11568">
        <v>1272627</v>
      </c>
      <c r="S11568">
        <v>8.8999999999999996E-2</v>
      </c>
      <c r="T11568">
        <v>4.7510000000000003</v>
      </c>
      <c r="U11568">
        <v>33.139000000000003</v>
      </c>
      <c r="V11568">
        <v>13515</v>
      </c>
      <c r="W11568">
        <f t="shared" si="476"/>
        <v>53</v>
      </c>
      <c r="X11568">
        <f t="shared" si="474"/>
        <v>4771.4351200000001</v>
      </c>
      <c r="Y11568">
        <f t="shared" si="475"/>
        <v>90.735300000000009</v>
      </c>
    </row>
    <row r="11569" spans="1:25" x14ac:dyDescent="0.2">
      <c r="A11569" t="s">
        <v>10574</v>
      </c>
      <c r="B11569" t="s">
        <v>387</v>
      </c>
      <c r="C11569">
        <v>10</v>
      </c>
      <c r="D11569">
        <v>20</v>
      </c>
      <c r="E11569" t="s">
        <v>10841</v>
      </c>
      <c r="F11569">
        <v>303.82499999999999</v>
      </c>
      <c r="G11569">
        <v>98.397999999999996</v>
      </c>
      <c r="H11569">
        <v>37.868000000000002</v>
      </c>
      <c r="I11569">
        <v>29895.710999999999</v>
      </c>
      <c r="J11569">
        <v>12192257</v>
      </c>
      <c r="K11569">
        <v>36.267000000000003</v>
      </c>
      <c r="L11569">
        <v>18.483000000000001</v>
      </c>
      <c r="M11569">
        <v>11018.819</v>
      </c>
      <c r="N11569">
        <v>4493764</v>
      </c>
      <c r="O11569">
        <v>8.2309999999999999</v>
      </c>
      <c r="P11569">
        <v>18.052</v>
      </c>
      <c r="Q11569">
        <v>2500.7800000000002</v>
      </c>
      <c r="R11569">
        <v>1019884</v>
      </c>
      <c r="S11569">
        <v>0.10100000000000001</v>
      </c>
      <c r="T11569">
        <v>5.07</v>
      </c>
      <c r="U11569">
        <v>30.638000000000002</v>
      </c>
      <c r="V11569">
        <v>12495</v>
      </c>
      <c r="W11569">
        <f t="shared" si="476"/>
        <v>49</v>
      </c>
      <c r="X11569">
        <f t="shared" ref="X11569:X11571" si="477">(MAX(0, (Q11569-484.36)))*1.81</f>
        <v>3649.7202000000002</v>
      </c>
      <c r="Y11569">
        <f t="shared" ref="Y11569:Y11571" si="478">(MAX(0, (W11569-2.87)))*1.81</f>
        <v>83.4953</v>
      </c>
    </row>
    <row r="11570" spans="1:25" x14ac:dyDescent="0.2">
      <c r="A11570" t="s">
        <v>10574</v>
      </c>
      <c r="B11570" t="s">
        <v>387</v>
      </c>
      <c r="C11570">
        <v>10</v>
      </c>
      <c r="D11570">
        <v>21</v>
      </c>
      <c r="E11570" t="s">
        <v>10842</v>
      </c>
      <c r="F11570">
        <v>337.73399999999998</v>
      </c>
      <c r="G11570">
        <v>79.974000000000004</v>
      </c>
      <c r="H11570">
        <v>34.399000000000001</v>
      </c>
      <c r="I11570">
        <v>27009.847000000002</v>
      </c>
      <c r="J11570">
        <v>11015326</v>
      </c>
      <c r="K11570">
        <v>36.424999999999997</v>
      </c>
      <c r="L11570">
        <v>18.154</v>
      </c>
      <c r="M11570">
        <v>12302.115</v>
      </c>
      <c r="N11570">
        <v>5017126</v>
      </c>
      <c r="O11570">
        <v>5.3070000000000004</v>
      </c>
      <c r="P11570">
        <v>15.769</v>
      </c>
      <c r="Q11570">
        <v>1792.3389999999999</v>
      </c>
      <c r="R11570">
        <v>730963</v>
      </c>
      <c r="S11570">
        <v>5.7000000000000002E-2</v>
      </c>
      <c r="T11570">
        <v>3.8250000000000002</v>
      </c>
      <c r="U11570">
        <v>19.382999999999999</v>
      </c>
      <c r="V11570">
        <v>7905</v>
      </c>
      <c r="W11570">
        <f t="shared" si="476"/>
        <v>31</v>
      </c>
      <c r="X11570">
        <f t="shared" si="477"/>
        <v>2367.4419899999998</v>
      </c>
      <c r="Y11570">
        <f t="shared" si="478"/>
        <v>50.915300000000002</v>
      </c>
    </row>
    <row r="11571" spans="1:25" x14ac:dyDescent="0.2">
      <c r="A11571" t="s">
        <v>10574</v>
      </c>
      <c r="B11571" t="s">
        <v>387</v>
      </c>
      <c r="C11571">
        <v>10</v>
      </c>
      <c r="D11571">
        <v>22</v>
      </c>
      <c r="E11571" t="s">
        <v>10843</v>
      </c>
      <c r="F11571">
        <v>113.44</v>
      </c>
      <c r="G11571">
        <v>87.296000000000006</v>
      </c>
      <c r="H11571">
        <v>45.997</v>
      </c>
      <c r="I11571">
        <v>9902.8880000000008</v>
      </c>
      <c r="J11571">
        <v>4038658</v>
      </c>
      <c r="K11571">
        <v>13.287000000000001</v>
      </c>
      <c r="L11571">
        <v>6.1219999999999999</v>
      </c>
      <c r="M11571">
        <v>1507.306</v>
      </c>
      <c r="N11571">
        <v>614719</v>
      </c>
      <c r="O11571">
        <v>2.4300000000000002</v>
      </c>
      <c r="P11571">
        <v>3.65</v>
      </c>
      <c r="Q11571">
        <v>275.63499999999999</v>
      </c>
      <c r="R11571">
        <v>112411</v>
      </c>
      <c r="S11571">
        <v>1.0999999999999999E-2</v>
      </c>
      <c r="T11571">
        <v>1.677</v>
      </c>
      <c r="U11571">
        <v>1.2509999999999999</v>
      </c>
      <c r="V11571">
        <v>510</v>
      </c>
      <c r="W11571">
        <f t="shared" si="476"/>
        <v>2</v>
      </c>
      <c r="X11571">
        <f t="shared" si="477"/>
        <v>0</v>
      </c>
      <c r="Y11571">
        <f t="shared" si="478"/>
        <v>0</v>
      </c>
    </row>
    <row r="11572" spans="1:25" x14ac:dyDescent="0.2">
      <c r="A11572" t="s">
        <v>10574</v>
      </c>
      <c r="B11572" t="s">
        <v>745</v>
      </c>
      <c r="C11572">
        <v>1</v>
      </c>
      <c r="D11572">
        <v>1</v>
      </c>
      <c r="E11572" t="s">
        <v>10847</v>
      </c>
      <c r="F11572">
        <v>386.32600000000002</v>
      </c>
      <c r="G11572">
        <v>84.841999999999999</v>
      </c>
      <c r="H11572">
        <v>32.246000000000002</v>
      </c>
      <c r="I11572">
        <v>32776.79</v>
      </c>
      <c r="J11572">
        <v>13367237</v>
      </c>
      <c r="K11572">
        <v>5.3529999999999998</v>
      </c>
      <c r="L11572">
        <v>2.9089999999999998</v>
      </c>
      <c r="M11572">
        <v>2068.0079999999998</v>
      </c>
      <c r="N11572">
        <v>843388</v>
      </c>
      <c r="O11572">
        <v>1.5860000000000001</v>
      </c>
      <c r="P11572">
        <v>1.873</v>
      </c>
      <c r="Q11572">
        <v>612.58199999999999</v>
      </c>
      <c r="R11572">
        <v>249827</v>
      </c>
      <c r="S11572">
        <v>2E-3</v>
      </c>
      <c r="T11572">
        <v>0.64200000000000002</v>
      </c>
      <c r="U11572">
        <v>0.625</v>
      </c>
      <c r="V11572">
        <v>255</v>
      </c>
      <c r="W11572">
        <f t="shared" ref="W11572:W11589" si="479">V11572/255</f>
        <v>1</v>
      </c>
      <c r="X11572">
        <f>(MAX(0, (Q11572-394.47)))*1.73</f>
        <v>377.33375999999993</v>
      </c>
      <c r="Y11572">
        <f>(MAX(0, (W11572-2.07)))*1.73</f>
        <v>0</v>
      </c>
    </row>
    <row r="11573" spans="1:25" x14ac:dyDescent="0.2">
      <c r="A11573" t="s">
        <v>10574</v>
      </c>
      <c r="B11573" t="s">
        <v>745</v>
      </c>
      <c r="C11573">
        <v>1</v>
      </c>
      <c r="D11573">
        <v>2</v>
      </c>
      <c r="E11573" t="s">
        <v>8047</v>
      </c>
      <c r="F11573">
        <v>196.21600000000001</v>
      </c>
      <c r="G11573">
        <v>64.001999999999995</v>
      </c>
      <c r="H11573">
        <v>39.005000000000003</v>
      </c>
      <c r="I11573">
        <v>12558.128000000001</v>
      </c>
      <c r="J11573">
        <v>5121535</v>
      </c>
      <c r="K11573">
        <v>20.847999999999999</v>
      </c>
      <c r="L11573">
        <v>8.407</v>
      </c>
      <c r="M11573">
        <v>4090.71</v>
      </c>
      <c r="N11573">
        <v>1668299</v>
      </c>
      <c r="O11573">
        <v>3.4409999999999998</v>
      </c>
      <c r="P11573">
        <v>8.8940000000000001</v>
      </c>
      <c r="Q11573">
        <v>675.21400000000006</v>
      </c>
      <c r="R11573">
        <v>275370</v>
      </c>
      <c r="S11573">
        <v>2.9000000000000001E-2</v>
      </c>
      <c r="T11573">
        <v>2.7040000000000002</v>
      </c>
      <c r="U11573">
        <v>5.6269999999999998</v>
      </c>
      <c r="V11573">
        <v>2295</v>
      </c>
      <c r="W11573">
        <f t="shared" si="479"/>
        <v>9</v>
      </c>
      <c r="X11573">
        <f t="shared" ref="X11573:X11636" si="480">(MAX(0, (Q11573-394.47)))*1.73</f>
        <v>485.68712000000005</v>
      </c>
      <c r="Y11573">
        <f t="shared" ref="Y11573:Y11636" si="481">(MAX(0, (W11573-2.07)))*1.73</f>
        <v>11.988899999999999</v>
      </c>
    </row>
    <row r="11574" spans="1:25" x14ac:dyDescent="0.2">
      <c r="A11574" t="s">
        <v>10574</v>
      </c>
      <c r="B11574" t="s">
        <v>745</v>
      </c>
      <c r="C11574">
        <v>1</v>
      </c>
      <c r="D11574">
        <v>3</v>
      </c>
      <c r="E11574" t="s">
        <v>3069</v>
      </c>
      <c r="F11574">
        <v>310.13900000000001</v>
      </c>
      <c r="G11574">
        <v>79.075000000000003</v>
      </c>
      <c r="H11574">
        <v>39.113999999999997</v>
      </c>
      <c r="I11574">
        <v>24524.223000000002</v>
      </c>
      <c r="J11574">
        <v>10001623</v>
      </c>
      <c r="K11574">
        <v>27.462</v>
      </c>
      <c r="L11574">
        <v>13.782</v>
      </c>
      <c r="M11574">
        <v>8517.2019999999993</v>
      </c>
      <c r="N11574">
        <v>3473539</v>
      </c>
      <c r="O11574">
        <v>8.2929999999999993</v>
      </c>
      <c r="P11574">
        <v>15.164</v>
      </c>
      <c r="Q11574">
        <v>2571.884</v>
      </c>
      <c r="R11574">
        <v>1048882</v>
      </c>
      <c r="S11574">
        <v>8.3000000000000004E-2</v>
      </c>
      <c r="T11574">
        <v>4.59</v>
      </c>
      <c r="U11574">
        <v>25.635999999999999</v>
      </c>
      <c r="V11574">
        <v>10455</v>
      </c>
      <c r="W11574">
        <f t="shared" si="479"/>
        <v>41</v>
      </c>
      <c r="X11574">
        <f t="shared" si="480"/>
        <v>3766.9262199999994</v>
      </c>
      <c r="Y11574">
        <f t="shared" si="481"/>
        <v>67.3489</v>
      </c>
    </row>
    <row r="11575" spans="1:25" x14ac:dyDescent="0.2">
      <c r="A11575" t="s">
        <v>10574</v>
      </c>
      <c r="B11575" t="s">
        <v>745</v>
      </c>
      <c r="C11575">
        <v>1</v>
      </c>
      <c r="D11575">
        <v>4</v>
      </c>
      <c r="E11575" t="s">
        <v>10848</v>
      </c>
      <c r="F11575">
        <v>320.75700000000001</v>
      </c>
      <c r="G11575">
        <v>77.106999999999999</v>
      </c>
      <c r="H11575">
        <v>39.195999999999998</v>
      </c>
      <c r="I11575">
        <v>24732.708999999999</v>
      </c>
      <c r="J11575">
        <v>10086649</v>
      </c>
      <c r="K11575">
        <v>34.374000000000002</v>
      </c>
      <c r="L11575">
        <v>15.93</v>
      </c>
      <c r="M11575">
        <v>11025.608</v>
      </c>
      <c r="N11575">
        <v>4496533</v>
      </c>
      <c r="O11575">
        <v>6.3959999999999999</v>
      </c>
      <c r="P11575">
        <v>17.574000000000002</v>
      </c>
      <c r="Q11575">
        <v>2051.489</v>
      </c>
      <c r="R11575">
        <v>836651</v>
      </c>
      <c r="S11575">
        <v>5.8000000000000003E-2</v>
      </c>
      <c r="T11575">
        <v>3.8610000000000002</v>
      </c>
      <c r="U11575">
        <v>18.757999999999999</v>
      </c>
      <c r="V11575">
        <v>7650</v>
      </c>
      <c r="W11575">
        <f t="shared" si="479"/>
        <v>30</v>
      </c>
      <c r="X11575">
        <f t="shared" si="480"/>
        <v>2866.6428700000001</v>
      </c>
      <c r="Y11575">
        <f t="shared" si="481"/>
        <v>48.318899999999999</v>
      </c>
    </row>
    <row r="11576" spans="1:25" x14ac:dyDescent="0.2">
      <c r="A11576" t="s">
        <v>10574</v>
      </c>
      <c r="B11576" t="s">
        <v>745</v>
      </c>
      <c r="C11576">
        <v>1</v>
      </c>
      <c r="D11576">
        <v>5</v>
      </c>
      <c r="E11576" t="s">
        <v>10849</v>
      </c>
      <c r="F11576">
        <v>342.35199999999998</v>
      </c>
      <c r="G11576">
        <v>73.638999999999996</v>
      </c>
      <c r="H11576">
        <v>33.960999999999999</v>
      </c>
      <c r="I11576">
        <v>25210.596000000001</v>
      </c>
      <c r="J11576">
        <v>10281544</v>
      </c>
      <c r="K11576">
        <v>46.247</v>
      </c>
      <c r="L11576">
        <v>17.559999999999999</v>
      </c>
      <c r="M11576">
        <v>15832.608</v>
      </c>
      <c r="N11576">
        <v>6456954</v>
      </c>
      <c r="O11576">
        <v>11.44</v>
      </c>
      <c r="P11576">
        <v>21.672999999999998</v>
      </c>
      <c r="Q11576">
        <v>3916.567</v>
      </c>
      <c r="R11576">
        <v>1597279</v>
      </c>
      <c r="S11576">
        <v>0.108</v>
      </c>
      <c r="T11576">
        <v>5.2409999999999997</v>
      </c>
      <c r="U11576">
        <v>36.890999999999998</v>
      </c>
      <c r="V11576">
        <v>15045</v>
      </c>
      <c r="W11576">
        <f t="shared" si="479"/>
        <v>59</v>
      </c>
      <c r="X11576">
        <f t="shared" si="480"/>
        <v>6093.2278099999994</v>
      </c>
      <c r="Y11576">
        <f t="shared" si="481"/>
        <v>98.488900000000001</v>
      </c>
    </row>
    <row r="11577" spans="1:25" x14ac:dyDescent="0.2">
      <c r="A11577" t="s">
        <v>10574</v>
      </c>
      <c r="B11577" t="s">
        <v>745</v>
      </c>
      <c r="C11577">
        <v>1</v>
      </c>
      <c r="D11577">
        <v>6</v>
      </c>
      <c r="E11577" t="s">
        <v>2512</v>
      </c>
      <c r="F11577">
        <v>246.31100000000001</v>
      </c>
      <c r="G11577">
        <v>64.367999999999995</v>
      </c>
      <c r="H11577">
        <v>37.271999999999998</v>
      </c>
      <c r="I11577">
        <v>15854.412</v>
      </c>
      <c r="J11577">
        <v>6465846</v>
      </c>
      <c r="K11577">
        <v>33.951000000000001</v>
      </c>
      <c r="L11577">
        <v>13.151999999999999</v>
      </c>
      <c r="M11577">
        <v>8362.5259999999998</v>
      </c>
      <c r="N11577">
        <v>3410458</v>
      </c>
      <c r="O11577">
        <v>7.4779999999999998</v>
      </c>
      <c r="P11577">
        <v>17.998999999999999</v>
      </c>
      <c r="Q11577">
        <v>1841.934</v>
      </c>
      <c r="R11577">
        <v>751189</v>
      </c>
      <c r="S11577">
        <v>8.5999999999999993E-2</v>
      </c>
      <c r="T11577">
        <v>4.6909999999999998</v>
      </c>
      <c r="U11577">
        <v>21.259</v>
      </c>
      <c r="V11577">
        <v>8670</v>
      </c>
      <c r="W11577">
        <f t="shared" si="479"/>
        <v>34</v>
      </c>
      <c r="X11577">
        <f t="shared" si="480"/>
        <v>2504.1127200000001</v>
      </c>
      <c r="Y11577">
        <f t="shared" si="481"/>
        <v>55.238900000000001</v>
      </c>
    </row>
    <row r="11578" spans="1:25" x14ac:dyDescent="0.2">
      <c r="A11578" t="s">
        <v>10574</v>
      </c>
      <c r="B11578" t="s">
        <v>745</v>
      </c>
      <c r="C11578">
        <v>1</v>
      </c>
      <c r="D11578">
        <v>7</v>
      </c>
      <c r="E11578" t="s">
        <v>6041</v>
      </c>
      <c r="F11578">
        <v>277.52499999999998</v>
      </c>
      <c r="G11578">
        <v>82.784000000000006</v>
      </c>
      <c r="H11578">
        <v>37.106999999999999</v>
      </c>
      <c r="I11578">
        <v>22974.743999999999</v>
      </c>
      <c r="J11578">
        <v>9369705</v>
      </c>
      <c r="K11578">
        <v>38.893000000000001</v>
      </c>
      <c r="L11578">
        <v>16.896999999999998</v>
      </c>
      <c r="M11578">
        <v>10793.848</v>
      </c>
      <c r="N11578">
        <v>4402015</v>
      </c>
      <c r="O11578">
        <v>7.4889999999999999</v>
      </c>
      <c r="P11578">
        <v>20.74</v>
      </c>
      <c r="Q11578">
        <v>2078.4609999999998</v>
      </c>
      <c r="R11578">
        <v>847651</v>
      </c>
      <c r="S11578">
        <v>6.8000000000000005E-2</v>
      </c>
      <c r="T11578">
        <v>4.1509999999999998</v>
      </c>
      <c r="U11578">
        <v>18.757999999999999</v>
      </c>
      <c r="V11578">
        <v>7650</v>
      </c>
      <c r="W11578">
        <f t="shared" si="479"/>
        <v>30</v>
      </c>
      <c r="X11578">
        <f t="shared" si="480"/>
        <v>2913.3044299999997</v>
      </c>
      <c r="Y11578">
        <f t="shared" si="481"/>
        <v>48.318899999999999</v>
      </c>
    </row>
    <row r="11579" spans="1:25" x14ac:dyDescent="0.2">
      <c r="A11579" t="s">
        <v>10574</v>
      </c>
      <c r="B11579" t="s">
        <v>745</v>
      </c>
      <c r="C11579">
        <v>1</v>
      </c>
      <c r="D11579">
        <v>8</v>
      </c>
      <c r="E11579" t="s">
        <v>9861</v>
      </c>
      <c r="F11579">
        <v>387.09399999999999</v>
      </c>
      <c r="G11579">
        <v>97.590999999999994</v>
      </c>
      <c r="H11579">
        <v>37.859000000000002</v>
      </c>
      <c r="I11579">
        <v>37776.838000000003</v>
      </c>
      <c r="J11579">
        <v>15406388</v>
      </c>
      <c r="K11579">
        <v>11.673999999999999</v>
      </c>
      <c r="L11579">
        <v>13.319000000000001</v>
      </c>
      <c r="M11579">
        <v>4519.0020000000004</v>
      </c>
      <c r="N11579">
        <v>1842968</v>
      </c>
      <c r="O11579">
        <v>2.5910000000000002</v>
      </c>
      <c r="P11579">
        <v>5.71</v>
      </c>
      <c r="Q11579">
        <v>1002.829</v>
      </c>
      <c r="R11579">
        <v>408980</v>
      </c>
      <c r="S11579">
        <v>1.6E-2</v>
      </c>
      <c r="T11579">
        <v>2.0289999999999999</v>
      </c>
      <c r="U11579">
        <v>6.2530000000000001</v>
      </c>
      <c r="V11579">
        <v>2550</v>
      </c>
      <c r="W11579">
        <f t="shared" si="479"/>
        <v>10</v>
      </c>
      <c r="X11579">
        <f t="shared" si="480"/>
        <v>1052.4610699999998</v>
      </c>
      <c r="Y11579">
        <f t="shared" si="481"/>
        <v>13.7189</v>
      </c>
    </row>
    <row r="11580" spans="1:25" x14ac:dyDescent="0.2">
      <c r="A11580" t="s">
        <v>10574</v>
      </c>
      <c r="B11580" t="s">
        <v>745</v>
      </c>
      <c r="C11580">
        <v>1</v>
      </c>
      <c r="D11580">
        <v>9</v>
      </c>
      <c r="E11580" t="s">
        <v>6028</v>
      </c>
      <c r="F11580">
        <v>282.87799999999999</v>
      </c>
      <c r="G11580">
        <v>81.751000000000005</v>
      </c>
      <c r="H11580">
        <v>38.145000000000003</v>
      </c>
      <c r="I11580">
        <v>23125.446</v>
      </c>
      <c r="J11580">
        <v>9431165</v>
      </c>
      <c r="K11580">
        <v>32.113999999999997</v>
      </c>
      <c r="L11580">
        <v>14.827999999999999</v>
      </c>
      <c r="M11580">
        <v>9084.2549999999992</v>
      </c>
      <c r="N11580">
        <v>3704798</v>
      </c>
      <c r="O11580">
        <v>9.0269999999999992</v>
      </c>
      <c r="P11580">
        <v>19.379000000000001</v>
      </c>
      <c r="Q11580">
        <v>2553.5949999999998</v>
      </c>
      <c r="R11580">
        <v>1041423</v>
      </c>
      <c r="S11580">
        <v>0.111</v>
      </c>
      <c r="T11580">
        <v>5.3079999999999998</v>
      </c>
      <c r="U11580">
        <v>31.263000000000002</v>
      </c>
      <c r="V11580">
        <v>12750</v>
      </c>
      <c r="W11580">
        <f t="shared" si="479"/>
        <v>50</v>
      </c>
      <c r="X11580">
        <f t="shared" si="480"/>
        <v>3735.2862500000001</v>
      </c>
      <c r="Y11580">
        <f t="shared" si="481"/>
        <v>82.918899999999994</v>
      </c>
    </row>
    <row r="11581" spans="1:25" x14ac:dyDescent="0.2">
      <c r="A11581" t="s">
        <v>10574</v>
      </c>
      <c r="B11581" t="s">
        <v>745</v>
      </c>
      <c r="C11581">
        <v>1</v>
      </c>
      <c r="D11581">
        <v>10</v>
      </c>
      <c r="E11581" t="s">
        <v>10850</v>
      </c>
      <c r="F11581">
        <v>165.154</v>
      </c>
      <c r="G11581">
        <v>92.706000000000003</v>
      </c>
      <c r="H11581">
        <v>43.465000000000003</v>
      </c>
      <c r="I11581">
        <v>15310.665000000001</v>
      </c>
      <c r="J11581">
        <v>6244092</v>
      </c>
      <c r="K11581">
        <v>32.179000000000002</v>
      </c>
      <c r="L11581">
        <v>12.984</v>
      </c>
      <c r="M11581">
        <v>5314.5050000000001</v>
      </c>
      <c r="N11581">
        <v>2167395</v>
      </c>
      <c r="O11581">
        <v>6.6749999999999998</v>
      </c>
      <c r="P11581">
        <v>16.32</v>
      </c>
      <c r="Q11581">
        <v>1102.33</v>
      </c>
      <c r="R11581">
        <v>449559</v>
      </c>
      <c r="S11581">
        <v>8.3000000000000004E-2</v>
      </c>
      <c r="T11581">
        <v>4.6079999999999997</v>
      </c>
      <c r="U11581">
        <v>13.756</v>
      </c>
      <c r="V11581">
        <v>5610</v>
      </c>
      <c r="W11581">
        <f t="shared" si="479"/>
        <v>22</v>
      </c>
      <c r="X11581">
        <f t="shared" si="480"/>
        <v>1224.5977999999998</v>
      </c>
      <c r="Y11581">
        <f t="shared" si="481"/>
        <v>34.478899999999996</v>
      </c>
    </row>
    <row r="11582" spans="1:25" x14ac:dyDescent="0.2">
      <c r="A11582" t="s">
        <v>10574</v>
      </c>
      <c r="B11582" t="s">
        <v>745</v>
      </c>
      <c r="C11582">
        <v>1</v>
      </c>
      <c r="D11582">
        <v>11</v>
      </c>
      <c r="E11582" t="s">
        <v>10851</v>
      </c>
      <c r="F11582">
        <v>314.45299999999997</v>
      </c>
      <c r="G11582">
        <v>79.891000000000005</v>
      </c>
      <c r="H11582">
        <v>35.39</v>
      </c>
      <c r="I11582">
        <v>25121.784</v>
      </c>
      <c r="J11582">
        <v>10245324</v>
      </c>
      <c r="K11582">
        <v>50.781999999999996</v>
      </c>
      <c r="L11582">
        <v>24.516999999999999</v>
      </c>
      <c r="M11582">
        <v>15968.561</v>
      </c>
      <c r="N11582">
        <v>6512399</v>
      </c>
      <c r="O11582">
        <v>5.4960000000000004</v>
      </c>
      <c r="P11582">
        <v>16.518999999999998</v>
      </c>
      <c r="Q11582">
        <v>1728.2729999999999</v>
      </c>
      <c r="R11582">
        <v>704835</v>
      </c>
      <c r="S11582">
        <v>5.1999999999999998E-2</v>
      </c>
      <c r="T11582">
        <v>3.6309999999999998</v>
      </c>
      <c r="U11582">
        <v>16.257000000000001</v>
      </c>
      <c r="V11582">
        <v>6630</v>
      </c>
      <c r="W11582">
        <f t="shared" si="479"/>
        <v>26</v>
      </c>
      <c r="X11582">
        <f t="shared" si="480"/>
        <v>2307.4791899999996</v>
      </c>
      <c r="Y11582">
        <f t="shared" si="481"/>
        <v>41.398899999999998</v>
      </c>
    </row>
    <row r="11583" spans="1:25" x14ac:dyDescent="0.2">
      <c r="A11583" t="s">
        <v>10574</v>
      </c>
      <c r="B11583" t="s">
        <v>745</v>
      </c>
      <c r="C11583">
        <v>1</v>
      </c>
      <c r="D11583">
        <v>12</v>
      </c>
      <c r="E11583" t="s">
        <v>10852</v>
      </c>
      <c r="F11583">
        <v>327.85300000000001</v>
      </c>
      <c r="G11583">
        <v>76.134</v>
      </c>
      <c r="H11583">
        <v>37.386000000000003</v>
      </c>
      <c r="I11583">
        <v>24960.905999999999</v>
      </c>
      <c r="J11583">
        <v>10179714</v>
      </c>
      <c r="K11583">
        <v>32.976999999999997</v>
      </c>
      <c r="L11583">
        <v>13.113</v>
      </c>
      <c r="M11583">
        <v>10811.450999999999</v>
      </c>
      <c r="N11583">
        <v>4409194</v>
      </c>
      <c r="O11583">
        <v>7.0960000000000001</v>
      </c>
      <c r="P11583">
        <v>15.234</v>
      </c>
      <c r="Q11583">
        <v>2326.3090000000002</v>
      </c>
      <c r="R11583">
        <v>948730</v>
      </c>
      <c r="S11583">
        <v>8.4000000000000005E-2</v>
      </c>
      <c r="T11583">
        <v>4.625</v>
      </c>
      <c r="U11583">
        <v>27.512</v>
      </c>
      <c r="V11583">
        <v>11220</v>
      </c>
      <c r="W11583">
        <f t="shared" si="479"/>
        <v>44</v>
      </c>
      <c r="X11583">
        <f t="shared" si="480"/>
        <v>3342.0814700000001</v>
      </c>
      <c r="Y11583">
        <f t="shared" si="481"/>
        <v>72.538899999999998</v>
      </c>
    </row>
    <row r="11584" spans="1:25" x14ac:dyDescent="0.2">
      <c r="A11584" t="s">
        <v>10574</v>
      </c>
      <c r="B11584" t="s">
        <v>745</v>
      </c>
      <c r="C11584">
        <v>1</v>
      </c>
      <c r="D11584">
        <v>13</v>
      </c>
      <c r="E11584" t="s">
        <v>4025</v>
      </c>
      <c r="F11584">
        <v>249.17699999999999</v>
      </c>
      <c r="G11584">
        <v>75.790000000000006</v>
      </c>
      <c r="H11584">
        <v>32.179000000000002</v>
      </c>
      <c r="I11584">
        <v>18885.169999999998</v>
      </c>
      <c r="J11584">
        <v>7701869</v>
      </c>
      <c r="K11584">
        <v>41.287999999999997</v>
      </c>
      <c r="L11584">
        <v>19.047000000000001</v>
      </c>
      <c r="M11584">
        <v>10287.968000000001</v>
      </c>
      <c r="N11584">
        <v>4195704</v>
      </c>
      <c r="O11584">
        <v>2.8</v>
      </c>
      <c r="P11584">
        <v>8.5579999999999998</v>
      </c>
      <c r="Q11584">
        <v>697.65200000000004</v>
      </c>
      <c r="R11584">
        <v>284521</v>
      </c>
      <c r="S11584">
        <v>0.02</v>
      </c>
      <c r="T11584">
        <v>2.262</v>
      </c>
      <c r="U11584">
        <v>5.0019999999999998</v>
      </c>
      <c r="V11584">
        <v>2040</v>
      </c>
      <c r="W11584">
        <f t="shared" si="479"/>
        <v>8</v>
      </c>
      <c r="X11584">
        <f t="shared" si="480"/>
        <v>524.50486000000001</v>
      </c>
      <c r="Y11584">
        <f t="shared" si="481"/>
        <v>10.258899999999999</v>
      </c>
    </row>
    <row r="11585" spans="1:25" x14ac:dyDescent="0.2">
      <c r="A11585" t="s">
        <v>10574</v>
      </c>
      <c r="B11585" t="s">
        <v>745</v>
      </c>
      <c r="C11585">
        <v>1</v>
      </c>
      <c r="D11585">
        <v>14</v>
      </c>
      <c r="E11585" t="s">
        <v>10853</v>
      </c>
      <c r="F11585">
        <v>181.393</v>
      </c>
      <c r="G11585">
        <v>75.620999999999995</v>
      </c>
      <c r="H11585">
        <v>37.664999999999999</v>
      </c>
      <c r="I11585">
        <v>13717.22</v>
      </c>
      <c r="J11585">
        <v>5594243</v>
      </c>
      <c r="K11585">
        <v>6.351</v>
      </c>
      <c r="L11585">
        <v>3.5680000000000001</v>
      </c>
      <c r="M11585">
        <v>1152.106</v>
      </c>
      <c r="N11585">
        <v>469859</v>
      </c>
      <c r="O11585">
        <v>2.673</v>
      </c>
      <c r="P11585">
        <v>8.3170000000000002</v>
      </c>
      <c r="Q11585">
        <v>484.94400000000002</v>
      </c>
      <c r="R11585">
        <v>197773</v>
      </c>
      <c r="S11585">
        <v>0.01</v>
      </c>
      <c r="T11585">
        <v>1.6240000000000001</v>
      </c>
      <c r="U11585">
        <v>1.8759999999999999</v>
      </c>
      <c r="V11585">
        <v>765</v>
      </c>
      <c r="W11585">
        <f t="shared" si="479"/>
        <v>3</v>
      </c>
      <c r="X11585">
        <f t="shared" si="480"/>
        <v>156.52001999999999</v>
      </c>
      <c r="Y11585">
        <f t="shared" si="481"/>
        <v>1.6089000000000002</v>
      </c>
    </row>
    <row r="11586" spans="1:25" x14ac:dyDescent="0.2">
      <c r="A11586" t="s">
        <v>10574</v>
      </c>
      <c r="B11586" t="s">
        <v>745</v>
      </c>
      <c r="C11586">
        <v>1</v>
      </c>
      <c r="D11586">
        <v>15</v>
      </c>
      <c r="E11586" t="s">
        <v>10854</v>
      </c>
      <c r="F11586">
        <v>303.43799999999999</v>
      </c>
      <c r="G11586">
        <v>79.004000000000005</v>
      </c>
      <c r="H11586">
        <v>38.290999999999997</v>
      </c>
      <c r="I11586">
        <v>23972.802</v>
      </c>
      <c r="J11586">
        <v>9776739</v>
      </c>
      <c r="K11586">
        <v>36.753</v>
      </c>
      <c r="L11586">
        <v>20.707000000000001</v>
      </c>
      <c r="M11586">
        <v>11152.385</v>
      </c>
      <c r="N11586">
        <v>4548236</v>
      </c>
      <c r="O11586">
        <v>3.7970000000000002</v>
      </c>
      <c r="P11586">
        <v>11.667</v>
      </c>
      <c r="Q11586">
        <v>1152.1500000000001</v>
      </c>
      <c r="R11586">
        <v>469877</v>
      </c>
      <c r="S11586">
        <v>3.3000000000000002E-2</v>
      </c>
      <c r="T11586">
        <v>2.899</v>
      </c>
      <c r="U11586">
        <v>10.004</v>
      </c>
      <c r="V11586">
        <v>4080</v>
      </c>
      <c r="W11586">
        <f t="shared" si="479"/>
        <v>16</v>
      </c>
      <c r="X11586">
        <f t="shared" si="480"/>
        <v>1310.7864000000002</v>
      </c>
      <c r="Y11586">
        <f t="shared" si="481"/>
        <v>24.0989</v>
      </c>
    </row>
    <row r="11587" spans="1:25" x14ac:dyDescent="0.2">
      <c r="A11587" t="s">
        <v>10574</v>
      </c>
      <c r="B11587" t="s">
        <v>745</v>
      </c>
      <c r="C11587">
        <v>1</v>
      </c>
      <c r="D11587">
        <v>16</v>
      </c>
      <c r="E11587" t="s">
        <v>10855</v>
      </c>
      <c r="F11587">
        <v>152.23099999999999</v>
      </c>
      <c r="G11587">
        <v>76.236999999999995</v>
      </c>
      <c r="H11587">
        <v>41.856000000000002</v>
      </c>
      <c r="I11587">
        <v>11605.656999999999</v>
      </c>
      <c r="J11587">
        <v>4733092</v>
      </c>
      <c r="K11587">
        <v>49.423999999999999</v>
      </c>
      <c r="L11587">
        <v>18.667999999999999</v>
      </c>
      <c r="M11587">
        <v>7523.9160000000002</v>
      </c>
      <c r="N11587">
        <v>3068451</v>
      </c>
      <c r="O11587">
        <v>12.093</v>
      </c>
      <c r="P11587">
        <v>29.373999999999999</v>
      </c>
      <c r="Q11587">
        <v>1840.9259999999999</v>
      </c>
      <c r="R11587">
        <v>750778</v>
      </c>
      <c r="S11587">
        <v>9.9000000000000005E-2</v>
      </c>
      <c r="T11587">
        <v>5.0129999999999999</v>
      </c>
      <c r="U11587">
        <v>15.006</v>
      </c>
      <c r="V11587">
        <v>6120</v>
      </c>
      <c r="W11587">
        <f t="shared" si="479"/>
        <v>24</v>
      </c>
      <c r="X11587">
        <f t="shared" si="480"/>
        <v>2502.36888</v>
      </c>
      <c r="Y11587">
        <f t="shared" si="481"/>
        <v>37.938899999999997</v>
      </c>
    </row>
    <row r="11588" spans="1:25" x14ac:dyDescent="0.2">
      <c r="A11588" t="s">
        <v>10574</v>
      </c>
      <c r="B11588" t="s">
        <v>745</v>
      </c>
      <c r="C11588">
        <v>1</v>
      </c>
      <c r="D11588">
        <v>17</v>
      </c>
      <c r="E11588" t="s">
        <v>7414</v>
      </c>
      <c r="F11588">
        <v>158.148</v>
      </c>
      <c r="G11588">
        <v>80.929000000000002</v>
      </c>
      <c r="H11588">
        <v>36.14</v>
      </c>
      <c r="I11588">
        <v>12798.787</v>
      </c>
      <c r="J11588">
        <v>5219682</v>
      </c>
      <c r="K11588">
        <v>40.618000000000002</v>
      </c>
      <c r="L11588">
        <v>19.213000000000001</v>
      </c>
      <c r="M11588">
        <v>6423.6909999999998</v>
      </c>
      <c r="N11588">
        <v>2619750</v>
      </c>
      <c r="O11588">
        <v>12.429</v>
      </c>
      <c r="P11588">
        <v>29.434999999999999</v>
      </c>
      <c r="Q11588">
        <v>1965.5530000000001</v>
      </c>
      <c r="R11588">
        <v>801604</v>
      </c>
      <c r="S11588">
        <v>0.107</v>
      </c>
      <c r="T11588">
        <v>5.2160000000000002</v>
      </c>
      <c r="U11588">
        <v>16.882000000000001</v>
      </c>
      <c r="V11588">
        <v>6885</v>
      </c>
      <c r="W11588">
        <f t="shared" si="479"/>
        <v>27</v>
      </c>
      <c r="X11588">
        <f t="shared" si="480"/>
        <v>2717.9735900000001</v>
      </c>
      <c r="Y11588">
        <f t="shared" si="481"/>
        <v>43.128900000000002</v>
      </c>
    </row>
    <row r="11589" spans="1:25" x14ac:dyDescent="0.2">
      <c r="A11589" t="s">
        <v>10574</v>
      </c>
      <c r="B11589" t="s">
        <v>745</v>
      </c>
      <c r="C11589">
        <v>1</v>
      </c>
      <c r="D11589">
        <v>18</v>
      </c>
      <c r="E11589" t="s">
        <v>10856</v>
      </c>
      <c r="F11589">
        <v>16.777000000000001</v>
      </c>
      <c r="G11589">
        <v>38</v>
      </c>
      <c r="H11589">
        <v>17.282</v>
      </c>
      <c r="I11589">
        <v>637.51400000000001</v>
      </c>
      <c r="J11589">
        <v>259995</v>
      </c>
      <c r="K11589">
        <v>45.731999999999999</v>
      </c>
      <c r="L11589">
        <v>31.747</v>
      </c>
      <c r="M11589">
        <v>767.23800000000006</v>
      </c>
      <c r="N11589">
        <v>312900</v>
      </c>
      <c r="O11589">
        <v>7.4550000000000001</v>
      </c>
      <c r="P11589">
        <v>22.792000000000002</v>
      </c>
      <c r="Q11589">
        <v>125.075</v>
      </c>
      <c r="R11589">
        <v>51009</v>
      </c>
      <c r="S11589">
        <v>3.6999999999999998E-2</v>
      </c>
      <c r="T11589">
        <v>3.0830000000000002</v>
      </c>
      <c r="U11589">
        <v>0.625</v>
      </c>
      <c r="V11589">
        <v>255</v>
      </c>
      <c r="W11589">
        <f t="shared" si="479"/>
        <v>1</v>
      </c>
      <c r="X11589">
        <f t="shared" si="480"/>
        <v>0</v>
      </c>
      <c r="Y11589">
        <f t="shared" si="481"/>
        <v>0</v>
      </c>
    </row>
    <row r="11590" spans="1:25" x14ac:dyDescent="0.2">
      <c r="A11590" t="s">
        <v>10574</v>
      </c>
      <c r="B11590" t="s">
        <v>745</v>
      </c>
      <c r="C11590">
        <v>1</v>
      </c>
      <c r="D11590">
        <v>20</v>
      </c>
      <c r="E11590" t="s">
        <v>10857</v>
      </c>
      <c r="F11590">
        <v>385.024</v>
      </c>
      <c r="G11590">
        <v>42.786000000000001</v>
      </c>
      <c r="H11590">
        <v>23.542000000000002</v>
      </c>
      <c r="I11590">
        <v>16473.808000000001</v>
      </c>
      <c r="J11590">
        <v>6718452</v>
      </c>
      <c r="K11590">
        <v>39.853000000000002</v>
      </c>
      <c r="L11590">
        <v>15.614000000000001</v>
      </c>
      <c r="M11590">
        <v>15344.54</v>
      </c>
      <c r="N11590">
        <v>6257907</v>
      </c>
      <c r="O11590">
        <v>8.2089999999999996</v>
      </c>
      <c r="P11590">
        <v>19.420000000000002</v>
      </c>
      <c r="Q11590">
        <v>3160.848</v>
      </c>
      <c r="R11590">
        <v>1289077</v>
      </c>
      <c r="S11590">
        <v>8.1000000000000003E-2</v>
      </c>
      <c r="T11590">
        <v>4.55</v>
      </c>
      <c r="U11590">
        <v>31.263000000000002</v>
      </c>
      <c r="V11590">
        <v>12750</v>
      </c>
      <c r="W11590">
        <f t="shared" ref="W11590:W11653" si="482">V11590/255</f>
        <v>50</v>
      </c>
      <c r="X11590">
        <f t="shared" si="480"/>
        <v>4785.8339399999995</v>
      </c>
      <c r="Y11590">
        <f t="shared" si="481"/>
        <v>82.918899999999994</v>
      </c>
    </row>
    <row r="11591" spans="1:25" x14ac:dyDescent="0.2">
      <c r="A11591" t="s">
        <v>10574</v>
      </c>
      <c r="B11591" t="s">
        <v>745</v>
      </c>
      <c r="C11591">
        <v>1</v>
      </c>
      <c r="D11591">
        <v>23</v>
      </c>
      <c r="E11591" t="s">
        <v>10858</v>
      </c>
      <c r="F11591">
        <v>350.71100000000001</v>
      </c>
      <c r="G11591">
        <v>67.480999999999995</v>
      </c>
      <c r="H11591">
        <v>31.059000000000001</v>
      </c>
      <c r="I11591">
        <v>23666.352999999999</v>
      </c>
      <c r="J11591">
        <v>9651761</v>
      </c>
      <c r="K11591">
        <v>5.8689999999999998</v>
      </c>
      <c r="L11591">
        <v>4.2489999999999997</v>
      </c>
      <c r="M11591">
        <v>2058.3249999999998</v>
      </c>
      <c r="N11591">
        <v>839439</v>
      </c>
      <c r="O11591">
        <v>1.613</v>
      </c>
      <c r="P11591">
        <v>2.214</v>
      </c>
      <c r="Q11591">
        <v>565.78300000000002</v>
      </c>
      <c r="R11591">
        <v>230741</v>
      </c>
      <c r="S11591">
        <v>4.0000000000000001E-3</v>
      </c>
      <c r="T11591">
        <v>0.95399999999999996</v>
      </c>
      <c r="U11591">
        <v>1.2509999999999999</v>
      </c>
      <c r="V11591">
        <v>510</v>
      </c>
      <c r="W11591">
        <f t="shared" si="482"/>
        <v>2</v>
      </c>
      <c r="X11591">
        <f t="shared" si="480"/>
        <v>296.37148999999999</v>
      </c>
      <c r="Y11591">
        <f t="shared" si="481"/>
        <v>0</v>
      </c>
    </row>
    <row r="11592" spans="1:25" x14ac:dyDescent="0.2">
      <c r="A11592" t="s">
        <v>10574</v>
      </c>
      <c r="B11592" t="s">
        <v>745</v>
      </c>
      <c r="C11592">
        <v>1</v>
      </c>
      <c r="D11592">
        <v>27</v>
      </c>
      <c r="E11592" t="s">
        <v>10859</v>
      </c>
      <c r="F11592">
        <v>379.23500000000001</v>
      </c>
      <c r="G11592">
        <v>79.069999999999993</v>
      </c>
      <c r="H11592">
        <v>38.658000000000001</v>
      </c>
      <c r="I11592">
        <v>29986.024000000001</v>
      </c>
      <c r="J11592">
        <v>12229089</v>
      </c>
      <c r="K11592">
        <v>30.524999999999999</v>
      </c>
      <c r="L11592">
        <v>13.138999999999999</v>
      </c>
      <c r="M11592">
        <v>11576.321</v>
      </c>
      <c r="N11592">
        <v>4721128</v>
      </c>
      <c r="O11592">
        <v>10.564</v>
      </c>
      <c r="P11592">
        <v>18.812999999999999</v>
      </c>
      <c r="Q11592">
        <v>4006.0929999999998</v>
      </c>
      <c r="R11592">
        <v>1633790</v>
      </c>
      <c r="S11592">
        <v>0.11899999999999999</v>
      </c>
      <c r="T11592">
        <v>5.5010000000000003</v>
      </c>
      <c r="U11592">
        <v>45.018999999999998</v>
      </c>
      <c r="V11592">
        <v>18360</v>
      </c>
      <c r="W11592">
        <f t="shared" si="482"/>
        <v>72</v>
      </c>
      <c r="X11592">
        <f t="shared" si="480"/>
        <v>6248.1077899999991</v>
      </c>
      <c r="Y11592">
        <f t="shared" si="481"/>
        <v>120.97890000000001</v>
      </c>
    </row>
    <row r="11593" spans="1:25" x14ac:dyDescent="0.2">
      <c r="A11593" t="s">
        <v>10574</v>
      </c>
      <c r="B11593" t="s">
        <v>745</v>
      </c>
      <c r="C11593">
        <v>1</v>
      </c>
      <c r="D11593">
        <v>29</v>
      </c>
      <c r="E11593" t="s">
        <v>10860</v>
      </c>
      <c r="F11593">
        <v>304.83600000000001</v>
      </c>
      <c r="G11593">
        <v>62.215000000000003</v>
      </c>
      <c r="H11593">
        <v>30.245000000000001</v>
      </c>
      <c r="I11593">
        <v>18965.385999999999</v>
      </c>
      <c r="J11593">
        <v>7734583</v>
      </c>
      <c r="K11593">
        <v>35.936999999999998</v>
      </c>
      <c r="L11593">
        <v>14.307</v>
      </c>
      <c r="M11593">
        <v>10954.806</v>
      </c>
      <c r="N11593">
        <v>4467658</v>
      </c>
      <c r="O11593">
        <v>10.205</v>
      </c>
      <c r="P11593">
        <v>23.353999999999999</v>
      </c>
      <c r="Q11593">
        <v>3110.7170000000001</v>
      </c>
      <c r="R11593">
        <v>1268632</v>
      </c>
      <c r="S11593">
        <v>0.111</v>
      </c>
      <c r="T11593">
        <v>5.3129999999999997</v>
      </c>
      <c r="U11593">
        <v>33.764000000000003</v>
      </c>
      <c r="V11593">
        <v>13770</v>
      </c>
      <c r="W11593">
        <f t="shared" si="482"/>
        <v>54</v>
      </c>
      <c r="X11593">
        <f t="shared" si="480"/>
        <v>4699.1073100000003</v>
      </c>
      <c r="Y11593">
        <f t="shared" si="481"/>
        <v>89.838899999999995</v>
      </c>
    </row>
    <row r="11594" spans="1:25" x14ac:dyDescent="0.2">
      <c r="A11594" t="s">
        <v>10574</v>
      </c>
      <c r="B11594" t="s">
        <v>745</v>
      </c>
      <c r="C11594">
        <v>2</v>
      </c>
      <c r="D11594">
        <v>1</v>
      </c>
      <c r="E11594" t="s">
        <v>2027</v>
      </c>
      <c r="F11594">
        <v>114.03400000000001</v>
      </c>
      <c r="G11594">
        <v>93.301000000000002</v>
      </c>
      <c r="H11594">
        <v>53.036999999999999</v>
      </c>
      <c r="I11594">
        <v>10639.508</v>
      </c>
      <c r="J11594">
        <v>4339071</v>
      </c>
      <c r="K11594">
        <v>5.4790000000000001</v>
      </c>
      <c r="L11594">
        <v>3.7290000000000001</v>
      </c>
      <c r="M11594">
        <v>624.81500000000005</v>
      </c>
      <c r="N11594">
        <v>254816</v>
      </c>
      <c r="O11594">
        <v>1.728</v>
      </c>
      <c r="P11594">
        <v>1.141</v>
      </c>
      <c r="Q11594">
        <v>197.01</v>
      </c>
      <c r="R11594">
        <v>80346</v>
      </c>
      <c r="S11594">
        <v>0</v>
      </c>
      <c r="T11594">
        <v>0</v>
      </c>
      <c r="U11594">
        <v>0</v>
      </c>
      <c r="V11594">
        <v>0</v>
      </c>
      <c r="W11594">
        <f t="shared" si="482"/>
        <v>0</v>
      </c>
      <c r="X11594">
        <f t="shared" si="480"/>
        <v>0</v>
      </c>
      <c r="Y11594">
        <f t="shared" si="481"/>
        <v>0</v>
      </c>
    </row>
    <row r="11595" spans="1:25" x14ac:dyDescent="0.2">
      <c r="A11595" t="s">
        <v>10574</v>
      </c>
      <c r="B11595" t="s">
        <v>745</v>
      </c>
      <c r="C11595">
        <v>2</v>
      </c>
      <c r="D11595">
        <v>2</v>
      </c>
      <c r="E11595" t="s">
        <v>6037</v>
      </c>
      <c r="F11595">
        <v>338.96</v>
      </c>
      <c r="G11595">
        <v>88.125</v>
      </c>
      <c r="H11595">
        <v>45.756</v>
      </c>
      <c r="I11595">
        <v>29870.955000000002</v>
      </c>
      <c r="J11595">
        <v>12182161</v>
      </c>
      <c r="K11595">
        <v>36.613999999999997</v>
      </c>
      <c r="L11595">
        <v>17.552</v>
      </c>
      <c r="M11595">
        <v>12410.767</v>
      </c>
      <c r="N11595">
        <v>5061437</v>
      </c>
      <c r="O11595">
        <v>7.5679999999999996</v>
      </c>
      <c r="P11595">
        <v>21.89</v>
      </c>
      <c r="Q11595">
        <v>2565.413</v>
      </c>
      <c r="R11595">
        <v>1046243</v>
      </c>
      <c r="S11595">
        <v>8.1000000000000003E-2</v>
      </c>
      <c r="T11595">
        <v>4.5490000000000004</v>
      </c>
      <c r="U11595">
        <v>27.512</v>
      </c>
      <c r="V11595">
        <v>11220</v>
      </c>
      <c r="W11595">
        <f t="shared" si="482"/>
        <v>44</v>
      </c>
      <c r="X11595">
        <f t="shared" si="480"/>
        <v>3755.7313900000004</v>
      </c>
      <c r="Y11595">
        <f t="shared" si="481"/>
        <v>72.538899999999998</v>
      </c>
    </row>
    <row r="11596" spans="1:25" x14ac:dyDescent="0.2">
      <c r="A11596" t="s">
        <v>10574</v>
      </c>
      <c r="B11596" t="s">
        <v>745</v>
      </c>
      <c r="C11596">
        <v>2</v>
      </c>
      <c r="D11596">
        <v>3</v>
      </c>
      <c r="E11596" t="s">
        <v>2359</v>
      </c>
      <c r="F11596">
        <v>310.291</v>
      </c>
      <c r="G11596">
        <v>108.651</v>
      </c>
      <c r="H11596">
        <v>41.947000000000003</v>
      </c>
      <c r="I11596">
        <v>33713.481</v>
      </c>
      <c r="J11596">
        <v>13749244</v>
      </c>
      <c r="K11596">
        <v>41.588000000000001</v>
      </c>
      <c r="L11596">
        <v>16.923999999999999</v>
      </c>
      <c r="M11596">
        <v>12904.388999999999</v>
      </c>
      <c r="N11596">
        <v>5262749</v>
      </c>
      <c r="O11596">
        <v>8.4700000000000006</v>
      </c>
      <c r="P11596">
        <v>21.837</v>
      </c>
      <c r="Q11596">
        <v>2628.0329999999999</v>
      </c>
      <c r="R11596">
        <v>1071781</v>
      </c>
      <c r="S11596">
        <v>6.9000000000000006E-2</v>
      </c>
      <c r="T11596">
        <v>4.1790000000000003</v>
      </c>
      <c r="U11596">
        <v>21.259</v>
      </c>
      <c r="V11596">
        <v>8670</v>
      </c>
      <c r="W11596">
        <f t="shared" si="482"/>
        <v>34</v>
      </c>
      <c r="X11596">
        <f t="shared" si="480"/>
        <v>3864.0639900000001</v>
      </c>
      <c r="Y11596">
        <f t="shared" si="481"/>
        <v>55.238900000000001</v>
      </c>
    </row>
    <row r="11597" spans="1:25" x14ac:dyDescent="0.2">
      <c r="A11597" t="s">
        <v>10574</v>
      </c>
      <c r="B11597" t="s">
        <v>745</v>
      </c>
      <c r="C11597">
        <v>2</v>
      </c>
      <c r="D11597">
        <v>4</v>
      </c>
      <c r="E11597" t="s">
        <v>9026</v>
      </c>
      <c r="F11597">
        <v>332.20299999999997</v>
      </c>
      <c r="G11597">
        <v>107.077</v>
      </c>
      <c r="H11597">
        <v>43.267000000000003</v>
      </c>
      <c r="I11597">
        <v>35571.288999999997</v>
      </c>
      <c r="J11597">
        <v>14506907</v>
      </c>
      <c r="K11597">
        <v>28.942</v>
      </c>
      <c r="L11597">
        <v>15.987</v>
      </c>
      <c r="M11597">
        <v>9614.5910000000003</v>
      </c>
      <c r="N11597">
        <v>3921083</v>
      </c>
      <c r="O11597">
        <v>1.9910000000000001</v>
      </c>
      <c r="P11597">
        <v>3.6320000000000001</v>
      </c>
      <c r="Q11597">
        <v>661.41399999999999</v>
      </c>
      <c r="R11597">
        <v>269742</v>
      </c>
      <c r="S11597">
        <v>6.0000000000000001E-3</v>
      </c>
      <c r="T11597">
        <v>1.2</v>
      </c>
      <c r="U11597">
        <v>1.8759999999999999</v>
      </c>
      <c r="V11597">
        <v>765</v>
      </c>
      <c r="W11597">
        <f t="shared" si="482"/>
        <v>3</v>
      </c>
      <c r="X11597">
        <f t="shared" si="480"/>
        <v>461.81311999999991</v>
      </c>
      <c r="Y11597">
        <f t="shared" si="481"/>
        <v>1.6089000000000002</v>
      </c>
    </row>
    <row r="11598" spans="1:25" x14ac:dyDescent="0.2">
      <c r="A11598" t="s">
        <v>10574</v>
      </c>
      <c r="B11598" t="s">
        <v>745</v>
      </c>
      <c r="C11598">
        <v>2</v>
      </c>
      <c r="D11598">
        <v>5</v>
      </c>
      <c r="E11598" t="s">
        <v>10861</v>
      </c>
      <c r="F11598">
        <v>329.822</v>
      </c>
      <c r="G11598">
        <v>136.26900000000001</v>
      </c>
      <c r="H11598">
        <v>44.872999999999998</v>
      </c>
      <c r="I11598">
        <v>44944.438999999998</v>
      </c>
      <c r="J11598">
        <v>18329524</v>
      </c>
      <c r="K11598">
        <v>34.624000000000002</v>
      </c>
      <c r="L11598">
        <v>14.827</v>
      </c>
      <c r="M11598">
        <v>11419.788</v>
      </c>
      <c r="N11598">
        <v>4657290</v>
      </c>
      <c r="O11598">
        <v>10.401</v>
      </c>
      <c r="P11598">
        <v>24.501000000000001</v>
      </c>
      <c r="Q11598">
        <v>3430.3870000000002</v>
      </c>
      <c r="R11598">
        <v>1399002</v>
      </c>
      <c r="S11598">
        <v>9.5000000000000001E-2</v>
      </c>
      <c r="T11598">
        <v>4.9160000000000004</v>
      </c>
      <c r="U11598">
        <v>31.263000000000002</v>
      </c>
      <c r="V11598">
        <v>12750</v>
      </c>
      <c r="W11598">
        <f t="shared" si="482"/>
        <v>50</v>
      </c>
      <c r="X11598">
        <f t="shared" si="480"/>
        <v>5252.136410000001</v>
      </c>
      <c r="Y11598">
        <f t="shared" si="481"/>
        <v>82.918899999999994</v>
      </c>
    </row>
    <row r="11599" spans="1:25" x14ac:dyDescent="0.2">
      <c r="A11599" t="s">
        <v>10574</v>
      </c>
      <c r="B11599" t="s">
        <v>745</v>
      </c>
      <c r="C11599">
        <v>2</v>
      </c>
      <c r="D11599">
        <v>6</v>
      </c>
      <c r="E11599" t="s">
        <v>10862</v>
      </c>
      <c r="F11599">
        <v>282.97800000000001</v>
      </c>
      <c r="G11599">
        <v>114.941</v>
      </c>
      <c r="H11599">
        <v>45.451999999999998</v>
      </c>
      <c r="I11599">
        <v>32525.901000000002</v>
      </c>
      <c r="J11599">
        <v>13264918</v>
      </c>
      <c r="K11599">
        <v>44.716000000000001</v>
      </c>
      <c r="L11599">
        <v>21.408999999999999</v>
      </c>
      <c r="M11599">
        <v>12653.746999999999</v>
      </c>
      <c r="N11599">
        <v>5160531</v>
      </c>
      <c r="O11599">
        <v>5.5869999999999997</v>
      </c>
      <c r="P11599">
        <v>16.692</v>
      </c>
      <c r="Q11599">
        <v>1580.9280000000001</v>
      </c>
      <c r="R11599">
        <v>644744</v>
      </c>
      <c r="S11599">
        <v>4.5999999999999999E-2</v>
      </c>
      <c r="T11599">
        <v>3.44</v>
      </c>
      <c r="U11599">
        <v>13.131</v>
      </c>
      <c r="V11599">
        <v>5355</v>
      </c>
      <c r="W11599">
        <f t="shared" si="482"/>
        <v>21</v>
      </c>
      <c r="X11599">
        <f t="shared" si="480"/>
        <v>2052.5723400000002</v>
      </c>
      <c r="Y11599">
        <f t="shared" si="481"/>
        <v>32.748899999999999</v>
      </c>
    </row>
    <row r="11600" spans="1:25" x14ac:dyDescent="0.2">
      <c r="A11600" t="s">
        <v>10574</v>
      </c>
      <c r="B11600" t="s">
        <v>745</v>
      </c>
      <c r="C11600">
        <v>2</v>
      </c>
      <c r="D11600">
        <v>7</v>
      </c>
      <c r="E11600" t="s">
        <v>10863</v>
      </c>
      <c r="F11600">
        <v>189</v>
      </c>
      <c r="G11600">
        <v>134.12899999999999</v>
      </c>
      <c r="H11600">
        <v>51.552999999999997</v>
      </c>
      <c r="I11600">
        <v>25350.370999999999</v>
      </c>
      <c r="J11600">
        <v>10338548</v>
      </c>
      <c r="K11600">
        <v>7.1150000000000002</v>
      </c>
      <c r="L11600">
        <v>5.1079999999999997</v>
      </c>
      <c r="M11600">
        <v>1344.69</v>
      </c>
      <c r="N11600">
        <v>548400</v>
      </c>
      <c r="O11600">
        <v>2.0990000000000002</v>
      </c>
      <c r="P11600">
        <v>1.5249999999999999</v>
      </c>
      <c r="Q11600">
        <v>396.61700000000002</v>
      </c>
      <c r="R11600">
        <v>161751</v>
      </c>
      <c r="S11600">
        <v>3.0000000000000001E-3</v>
      </c>
      <c r="T11600">
        <v>0.91800000000000004</v>
      </c>
      <c r="U11600">
        <v>0.625</v>
      </c>
      <c r="V11600">
        <v>255</v>
      </c>
      <c r="W11600">
        <f t="shared" si="482"/>
        <v>1</v>
      </c>
      <c r="X11600">
        <f t="shared" si="480"/>
        <v>3.7143099999999851</v>
      </c>
      <c r="Y11600">
        <f t="shared" si="481"/>
        <v>0</v>
      </c>
    </row>
    <row r="11601" spans="1:25" x14ac:dyDescent="0.2">
      <c r="A11601" t="s">
        <v>10574</v>
      </c>
      <c r="B11601" t="s">
        <v>745</v>
      </c>
      <c r="C11601">
        <v>2</v>
      </c>
      <c r="D11601">
        <v>8</v>
      </c>
      <c r="E11601" t="s">
        <v>808</v>
      </c>
      <c r="F11601">
        <v>292.34500000000003</v>
      </c>
      <c r="G11601">
        <v>114.85599999999999</v>
      </c>
      <c r="H11601">
        <v>49.500999999999998</v>
      </c>
      <c r="I11601">
        <v>33577.472000000002</v>
      </c>
      <c r="J11601">
        <v>13693776</v>
      </c>
      <c r="K11601">
        <v>29.23</v>
      </c>
      <c r="L11601">
        <v>20.989000000000001</v>
      </c>
      <c r="M11601">
        <v>8545.14</v>
      </c>
      <c r="N11601">
        <v>3484933</v>
      </c>
      <c r="O11601">
        <v>2.2949999999999999</v>
      </c>
      <c r="P11601">
        <v>5.4790000000000001</v>
      </c>
      <c r="Q11601">
        <v>670.87400000000002</v>
      </c>
      <c r="R11601">
        <v>273600</v>
      </c>
      <c r="S11601">
        <v>6.0000000000000001E-3</v>
      </c>
      <c r="T11601">
        <v>1.2789999999999999</v>
      </c>
      <c r="U11601">
        <v>1.8759999999999999</v>
      </c>
      <c r="V11601">
        <v>765</v>
      </c>
      <c r="W11601">
        <f t="shared" si="482"/>
        <v>3</v>
      </c>
      <c r="X11601">
        <f t="shared" si="480"/>
        <v>478.17892000000001</v>
      </c>
      <c r="Y11601">
        <f t="shared" si="481"/>
        <v>1.6089000000000002</v>
      </c>
    </row>
    <row r="11602" spans="1:25" x14ac:dyDescent="0.2">
      <c r="A11602" t="s">
        <v>10574</v>
      </c>
      <c r="B11602" t="s">
        <v>745</v>
      </c>
      <c r="C11602">
        <v>2</v>
      </c>
      <c r="D11602">
        <v>9</v>
      </c>
      <c r="E11602" t="s">
        <v>10864</v>
      </c>
      <c r="F11602">
        <v>126.35299999999999</v>
      </c>
      <c r="G11602">
        <v>119.744</v>
      </c>
      <c r="H11602">
        <v>49.747999999999998</v>
      </c>
      <c r="I11602">
        <v>15129.933999999999</v>
      </c>
      <c r="J11602">
        <v>6170385</v>
      </c>
      <c r="K11602">
        <v>42.344999999999999</v>
      </c>
      <c r="L11602">
        <v>31.236000000000001</v>
      </c>
      <c r="M11602">
        <v>5350.3639999999996</v>
      </c>
      <c r="N11602">
        <v>2182019</v>
      </c>
      <c r="O11602">
        <v>2.5369999999999999</v>
      </c>
      <c r="P11602">
        <v>6.101</v>
      </c>
      <c r="Q11602">
        <v>320.56</v>
      </c>
      <c r="R11602">
        <v>130733</v>
      </c>
      <c r="S11602">
        <v>1.4999999999999999E-2</v>
      </c>
      <c r="T11602">
        <v>1.946</v>
      </c>
      <c r="U11602">
        <v>1.8759999999999999</v>
      </c>
      <c r="V11602">
        <v>765</v>
      </c>
      <c r="W11602">
        <f t="shared" si="482"/>
        <v>3</v>
      </c>
      <c r="X11602">
        <f t="shared" si="480"/>
        <v>0</v>
      </c>
      <c r="Y11602">
        <f t="shared" si="481"/>
        <v>1.6089000000000002</v>
      </c>
    </row>
    <row r="11603" spans="1:25" x14ac:dyDescent="0.2">
      <c r="A11603" t="s">
        <v>10574</v>
      </c>
      <c r="B11603" t="s">
        <v>745</v>
      </c>
      <c r="C11603">
        <v>2</v>
      </c>
      <c r="D11603">
        <v>10</v>
      </c>
      <c r="E11603" t="s">
        <v>10865</v>
      </c>
      <c r="F11603">
        <v>12.785</v>
      </c>
      <c r="G11603">
        <v>26.616</v>
      </c>
      <c r="H11603">
        <v>16.859000000000002</v>
      </c>
      <c r="I11603">
        <v>340.28199999999998</v>
      </c>
      <c r="J11603">
        <v>138776</v>
      </c>
      <c r="K11603">
        <v>20.904</v>
      </c>
      <c r="L11603">
        <v>6.431</v>
      </c>
      <c r="M11603">
        <v>267.25099999999998</v>
      </c>
      <c r="N11603">
        <v>108992</v>
      </c>
      <c r="O11603">
        <v>4.3319999999999999</v>
      </c>
      <c r="P11603">
        <v>2.2850000000000001</v>
      </c>
      <c r="Q11603">
        <v>55.386000000000003</v>
      </c>
      <c r="R11603">
        <v>22588</v>
      </c>
      <c r="S11603">
        <v>0</v>
      </c>
      <c r="T11603">
        <v>0</v>
      </c>
      <c r="U11603">
        <v>0</v>
      </c>
      <c r="V11603">
        <v>0</v>
      </c>
      <c r="W11603">
        <f t="shared" si="482"/>
        <v>0</v>
      </c>
      <c r="X11603">
        <f t="shared" si="480"/>
        <v>0</v>
      </c>
      <c r="Y11603">
        <f t="shared" si="481"/>
        <v>0</v>
      </c>
    </row>
    <row r="11604" spans="1:25" x14ac:dyDescent="0.2">
      <c r="A11604" t="s">
        <v>10574</v>
      </c>
      <c r="B11604" t="s">
        <v>745</v>
      </c>
      <c r="C11604">
        <v>2</v>
      </c>
      <c r="D11604">
        <v>11</v>
      </c>
      <c r="E11604" t="s">
        <v>10866</v>
      </c>
      <c r="F11604">
        <v>152.381</v>
      </c>
      <c r="G11604">
        <v>123.505</v>
      </c>
      <c r="H11604">
        <v>48.564</v>
      </c>
      <c r="I11604">
        <v>18819.776999999998</v>
      </c>
      <c r="J11604">
        <v>7675200</v>
      </c>
      <c r="K11604">
        <v>36.176000000000002</v>
      </c>
      <c r="L11604">
        <v>25.064</v>
      </c>
      <c r="M11604">
        <v>5512.4960000000001</v>
      </c>
      <c r="N11604">
        <v>2248141</v>
      </c>
      <c r="O11604">
        <v>2.012</v>
      </c>
      <c r="P11604">
        <v>3.9380000000000002</v>
      </c>
      <c r="Q11604">
        <v>306.63499999999999</v>
      </c>
      <c r="R11604">
        <v>125054</v>
      </c>
      <c r="S11604">
        <v>4.0000000000000001E-3</v>
      </c>
      <c r="T11604">
        <v>1.0229999999999999</v>
      </c>
      <c r="U11604">
        <v>0.625</v>
      </c>
      <c r="V11604">
        <v>255</v>
      </c>
      <c r="W11604">
        <f t="shared" si="482"/>
        <v>1</v>
      </c>
      <c r="X11604">
        <f t="shared" si="480"/>
        <v>0</v>
      </c>
      <c r="Y11604">
        <f t="shared" si="481"/>
        <v>0</v>
      </c>
    </row>
    <row r="11605" spans="1:25" x14ac:dyDescent="0.2">
      <c r="A11605" t="s">
        <v>10574</v>
      </c>
      <c r="B11605" t="s">
        <v>745</v>
      </c>
      <c r="C11605">
        <v>2</v>
      </c>
      <c r="D11605">
        <v>12</v>
      </c>
      <c r="E11605" t="s">
        <v>10867</v>
      </c>
      <c r="F11605">
        <v>21.783999999999999</v>
      </c>
      <c r="G11605">
        <v>34.061</v>
      </c>
      <c r="H11605">
        <v>20.402000000000001</v>
      </c>
      <c r="I11605">
        <v>741.98500000000001</v>
      </c>
      <c r="J11605">
        <v>302601</v>
      </c>
      <c r="K11605">
        <v>25.283999999999999</v>
      </c>
      <c r="L11605">
        <v>8.39</v>
      </c>
      <c r="M11605">
        <v>550.79100000000005</v>
      </c>
      <c r="N11605">
        <v>224627</v>
      </c>
      <c r="O11605">
        <v>3.8380000000000001</v>
      </c>
      <c r="P11605">
        <v>2.016</v>
      </c>
      <c r="Q11605">
        <v>83.616</v>
      </c>
      <c r="R11605">
        <v>34101</v>
      </c>
      <c r="S11605">
        <v>0</v>
      </c>
      <c r="T11605">
        <v>0</v>
      </c>
      <c r="U11605">
        <v>0</v>
      </c>
      <c r="V11605">
        <v>0</v>
      </c>
      <c r="W11605">
        <f t="shared" si="482"/>
        <v>0</v>
      </c>
      <c r="X11605">
        <f t="shared" si="480"/>
        <v>0</v>
      </c>
      <c r="Y11605">
        <f t="shared" si="481"/>
        <v>0</v>
      </c>
    </row>
    <row r="11606" spans="1:25" x14ac:dyDescent="0.2">
      <c r="A11606" t="s">
        <v>10574</v>
      </c>
      <c r="B11606" t="s">
        <v>745</v>
      </c>
      <c r="C11606">
        <v>2</v>
      </c>
      <c r="D11606">
        <v>13</v>
      </c>
      <c r="E11606" t="s">
        <v>10868</v>
      </c>
      <c r="F11606">
        <v>272.92700000000002</v>
      </c>
      <c r="G11606">
        <v>121.88200000000001</v>
      </c>
      <c r="H11606">
        <v>49.628</v>
      </c>
      <c r="I11606">
        <v>33264.942000000003</v>
      </c>
      <c r="J11606">
        <v>13566318</v>
      </c>
      <c r="K11606">
        <v>34.554000000000002</v>
      </c>
      <c r="L11606">
        <v>19.27</v>
      </c>
      <c r="M11606">
        <v>9430.7009999999991</v>
      </c>
      <c r="N11606">
        <v>3846088</v>
      </c>
      <c r="O11606">
        <v>2.5379999999999998</v>
      </c>
      <c r="P11606">
        <v>7.06</v>
      </c>
      <c r="Q11606">
        <v>692.61400000000003</v>
      </c>
      <c r="R11606">
        <v>282466</v>
      </c>
      <c r="S11606">
        <v>7.0000000000000001E-3</v>
      </c>
      <c r="T11606">
        <v>1.3240000000000001</v>
      </c>
      <c r="U11606">
        <v>1.8759999999999999</v>
      </c>
      <c r="V11606">
        <v>765</v>
      </c>
      <c r="W11606">
        <f t="shared" si="482"/>
        <v>3</v>
      </c>
      <c r="X11606">
        <f t="shared" si="480"/>
        <v>515.78912000000003</v>
      </c>
      <c r="Y11606">
        <f t="shared" si="481"/>
        <v>1.6089000000000002</v>
      </c>
    </row>
    <row r="11607" spans="1:25" x14ac:dyDescent="0.2">
      <c r="A11607" t="s">
        <v>10574</v>
      </c>
      <c r="B11607" t="s">
        <v>745</v>
      </c>
      <c r="C11607">
        <v>2</v>
      </c>
      <c r="D11607">
        <v>14</v>
      </c>
      <c r="E11607" t="s">
        <v>10869</v>
      </c>
      <c r="F11607">
        <v>281.34300000000002</v>
      </c>
      <c r="G11607">
        <v>131.648</v>
      </c>
      <c r="H11607">
        <v>47.308</v>
      </c>
      <c r="I11607">
        <v>37038.260999999999</v>
      </c>
      <c r="J11607">
        <v>15105177</v>
      </c>
      <c r="K11607">
        <v>38.107999999999997</v>
      </c>
      <c r="L11607">
        <v>14.83</v>
      </c>
      <c r="M11607">
        <v>10721.493</v>
      </c>
      <c r="N11607">
        <v>4372507</v>
      </c>
      <c r="O11607">
        <v>7.23</v>
      </c>
      <c r="P11607">
        <v>17.827999999999999</v>
      </c>
      <c r="Q11607">
        <v>2034.126</v>
      </c>
      <c r="R11607">
        <v>829570</v>
      </c>
      <c r="S11607">
        <v>0.06</v>
      </c>
      <c r="T11607">
        <v>3.911</v>
      </c>
      <c r="U11607">
        <v>16.882000000000001</v>
      </c>
      <c r="V11607">
        <v>6885</v>
      </c>
      <c r="W11607">
        <f t="shared" si="482"/>
        <v>27</v>
      </c>
      <c r="X11607">
        <f t="shared" si="480"/>
        <v>2836.6048799999999</v>
      </c>
      <c r="Y11607">
        <f t="shared" si="481"/>
        <v>43.128900000000002</v>
      </c>
    </row>
    <row r="11608" spans="1:25" x14ac:dyDescent="0.2">
      <c r="A11608" t="s">
        <v>10574</v>
      </c>
      <c r="B11608" t="s">
        <v>745</v>
      </c>
      <c r="C11608">
        <v>2</v>
      </c>
      <c r="D11608">
        <v>15</v>
      </c>
      <c r="E11608" t="s">
        <v>10870</v>
      </c>
      <c r="F11608">
        <v>172.142</v>
      </c>
      <c r="G11608">
        <v>124.97199999999999</v>
      </c>
      <c r="H11608">
        <v>48.387999999999998</v>
      </c>
      <c r="I11608">
        <v>21512.866999999998</v>
      </c>
      <c r="J11608">
        <v>8773513</v>
      </c>
      <c r="K11608">
        <v>42.536999999999999</v>
      </c>
      <c r="L11608">
        <v>20.369</v>
      </c>
      <c r="M11608">
        <v>7322.3720000000003</v>
      </c>
      <c r="N11608">
        <v>2986256</v>
      </c>
      <c r="O11608">
        <v>9.7680000000000007</v>
      </c>
      <c r="P11608">
        <v>23.858000000000001</v>
      </c>
      <c r="Q11608">
        <v>1681.461</v>
      </c>
      <c r="R11608">
        <v>685744</v>
      </c>
      <c r="S11608">
        <v>6.2E-2</v>
      </c>
      <c r="T11608">
        <v>3.968</v>
      </c>
      <c r="U11608">
        <v>10.63</v>
      </c>
      <c r="V11608">
        <v>4335</v>
      </c>
      <c r="W11608">
        <f t="shared" si="482"/>
        <v>17</v>
      </c>
      <c r="X11608">
        <f t="shared" si="480"/>
        <v>2226.4944299999997</v>
      </c>
      <c r="Y11608">
        <f t="shared" si="481"/>
        <v>25.828900000000001</v>
      </c>
    </row>
    <row r="11609" spans="1:25" x14ac:dyDescent="0.2">
      <c r="A11609" t="s">
        <v>10574</v>
      </c>
      <c r="B11609" t="s">
        <v>745</v>
      </c>
      <c r="C11609">
        <v>2</v>
      </c>
      <c r="D11609">
        <v>16</v>
      </c>
      <c r="E11609" t="s">
        <v>721</v>
      </c>
      <c r="F11609">
        <v>182.678</v>
      </c>
      <c r="G11609">
        <v>82.906000000000006</v>
      </c>
      <c r="H11609">
        <v>48.604999999999997</v>
      </c>
      <c r="I11609">
        <v>15145.171</v>
      </c>
      <c r="J11609">
        <v>6176599</v>
      </c>
      <c r="K11609">
        <v>28.414999999999999</v>
      </c>
      <c r="L11609">
        <v>13.111000000000001</v>
      </c>
      <c r="M11609">
        <v>5190.835</v>
      </c>
      <c r="N11609">
        <v>2116959</v>
      </c>
      <c r="O11609">
        <v>10.669</v>
      </c>
      <c r="P11609">
        <v>22.17</v>
      </c>
      <c r="Q11609">
        <v>1949.0039999999999</v>
      </c>
      <c r="R11609">
        <v>794855</v>
      </c>
      <c r="S11609">
        <v>9.6000000000000002E-2</v>
      </c>
      <c r="T11609">
        <v>4.9429999999999996</v>
      </c>
      <c r="U11609">
        <v>17.507000000000001</v>
      </c>
      <c r="V11609">
        <v>7140</v>
      </c>
      <c r="W11609">
        <f t="shared" si="482"/>
        <v>28</v>
      </c>
      <c r="X11609">
        <f t="shared" si="480"/>
        <v>2689.3438199999996</v>
      </c>
      <c r="Y11609">
        <f t="shared" si="481"/>
        <v>44.858899999999998</v>
      </c>
    </row>
    <row r="11610" spans="1:25" x14ac:dyDescent="0.2">
      <c r="A11610" t="s">
        <v>10574</v>
      </c>
      <c r="B11610" t="s">
        <v>745</v>
      </c>
      <c r="C11610">
        <v>2</v>
      </c>
      <c r="D11610">
        <v>17</v>
      </c>
      <c r="E11610" t="s">
        <v>10871</v>
      </c>
      <c r="F11610">
        <v>345.45600000000002</v>
      </c>
      <c r="G11610">
        <v>123.501</v>
      </c>
      <c r="H11610">
        <v>47.761000000000003</v>
      </c>
      <c r="I11610">
        <v>42664.281999999999</v>
      </c>
      <c r="J11610">
        <v>17399616</v>
      </c>
      <c r="K11610">
        <v>39.581000000000003</v>
      </c>
      <c r="L11610">
        <v>20.716000000000001</v>
      </c>
      <c r="M11610">
        <v>13673.348</v>
      </c>
      <c r="N11610">
        <v>5576351</v>
      </c>
      <c r="O11610">
        <v>11.37</v>
      </c>
      <c r="P11610">
        <v>25.163</v>
      </c>
      <c r="Q11610">
        <v>3927.692</v>
      </c>
      <c r="R11610">
        <v>1601816</v>
      </c>
      <c r="S11610">
        <v>7.5999999999999998E-2</v>
      </c>
      <c r="T11610">
        <v>4.4020000000000001</v>
      </c>
      <c r="U11610">
        <v>26.260999999999999</v>
      </c>
      <c r="V11610">
        <v>10710</v>
      </c>
      <c r="W11610">
        <f t="shared" si="482"/>
        <v>42</v>
      </c>
      <c r="X11610">
        <f t="shared" si="480"/>
        <v>6112.4740599999996</v>
      </c>
      <c r="Y11610">
        <f t="shared" si="481"/>
        <v>69.078900000000004</v>
      </c>
    </row>
    <row r="11611" spans="1:25" x14ac:dyDescent="0.2">
      <c r="A11611" t="s">
        <v>10574</v>
      </c>
      <c r="B11611" t="s">
        <v>745</v>
      </c>
      <c r="C11611">
        <v>2</v>
      </c>
      <c r="D11611">
        <v>18</v>
      </c>
      <c r="E11611" t="s">
        <v>10872</v>
      </c>
      <c r="F11611">
        <v>150.43899999999999</v>
      </c>
      <c r="G11611">
        <v>120.09</v>
      </c>
      <c r="H11611">
        <v>51.133000000000003</v>
      </c>
      <c r="I11611">
        <v>18066.272000000001</v>
      </c>
      <c r="J11611">
        <v>7367901</v>
      </c>
      <c r="K11611">
        <v>6.87</v>
      </c>
      <c r="L11611">
        <v>4.4619999999999997</v>
      </c>
      <c r="M11611">
        <v>1033.5550000000001</v>
      </c>
      <c r="N11611">
        <v>421511</v>
      </c>
      <c r="O11611">
        <v>2.2999999999999998</v>
      </c>
      <c r="P11611">
        <v>5.0750000000000002</v>
      </c>
      <c r="Q11611">
        <v>345.99799999999999</v>
      </c>
      <c r="R11611">
        <v>141107</v>
      </c>
      <c r="S11611">
        <v>4.0000000000000001E-3</v>
      </c>
      <c r="T11611">
        <v>1.0289999999999999</v>
      </c>
      <c r="U11611">
        <v>0.625</v>
      </c>
      <c r="V11611">
        <v>255</v>
      </c>
      <c r="W11611">
        <f t="shared" si="482"/>
        <v>1</v>
      </c>
      <c r="X11611">
        <f t="shared" si="480"/>
        <v>0</v>
      </c>
      <c r="Y11611">
        <f t="shared" si="481"/>
        <v>0</v>
      </c>
    </row>
    <row r="11612" spans="1:25" x14ac:dyDescent="0.2">
      <c r="A11612" t="s">
        <v>10574</v>
      </c>
      <c r="B11612" t="s">
        <v>745</v>
      </c>
      <c r="C11612">
        <v>2</v>
      </c>
      <c r="D11612">
        <v>19</v>
      </c>
      <c r="E11612" t="s">
        <v>10873</v>
      </c>
      <c r="F11612">
        <v>346.64299999999997</v>
      </c>
      <c r="G11612">
        <v>108.74</v>
      </c>
      <c r="H11612">
        <v>44.81</v>
      </c>
      <c r="I11612">
        <v>37693.82</v>
      </c>
      <c r="J11612">
        <v>15372531</v>
      </c>
      <c r="K11612">
        <v>30.760999999999999</v>
      </c>
      <c r="L11612">
        <v>19.559000000000001</v>
      </c>
      <c r="M11612">
        <v>10662.973</v>
      </c>
      <c r="N11612">
        <v>4348641</v>
      </c>
      <c r="O11612">
        <v>2.8079999999999998</v>
      </c>
      <c r="P11612">
        <v>9.57</v>
      </c>
      <c r="Q11612">
        <v>973.49800000000005</v>
      </c>
      <c r="R11612">
        <v>397018</v>
      </c>
      <c r="S11612">
        <v>1.4E-2</v>
      </c>
      <c r="T11612">
        <v>1.9179999999999999</v>
      </c>
      <c r="U11612">
        <v>5.0019999999999998</v>
      </c>
      <c r="V11612">
        <v>2040</v>
      </c>
      <c r="W11612">
        <f t="shared" si="482"/>
        <v>8</v>
      </c>
      <c r="X11612">
        <f t="shared" si="480"/>
        <v>1001.71844</v>
      </c>
      <c r="Y11612">
        <f t="shared" si="481"/>
        <v>10.258899999999999</v>
      </c>
    </row>
    <row r="11613" spans="1:25" x14ac:dyDescent="0.2">
      <c r="A11613" t="s">
        <v>10574</v>
      </c>
      <c r="B11613" t="s">
        <v>745</v>
      </c>
      <c r="C11613">
        <v>2</v>
      </c>
      <c r="D11613">
        <v>20</v>
      </c>
      <c r="E11613" t="s">
        <v>10874</v>
      </c>
      <c r="F11613">
        <v>366.09</v>
      </c>
      <c r="G11613">
        <v>134.84399999999999</v>
      </c>
      <c r="H11613">
        <v>44.094999999999999</v>
      </c>
      <c r="I11613">
        <v>49365.036</v>
      </c>
      <c r="J11613">
        <v>20132360</v>
      </c>
      <c r="K11613">
        <v>50.045000000000002</v>
      </c>
      <c r="L11613">
        <v>25.405000000000001</v>
      </c>
      <c r="M11613">
        <v>18321.027999999998</v>
      </c>
      <c r="N11613">
        <v>7471797</v>
      </c>
      <c r="O11613">
        <v>12.063000000000001</v>
      </c>
      <c r="P11613">
        <v>24.259</v>
      </c>
      <c r="Q11613">
        <v>4416.0119999999997</v>
      </c>
      <c r="R11613">
        <v>1800966</v>
      </c>
      <c r="S11613">
        <v>0.104</v>
      </c>
      <c r="T11613">
        <v>5.1529999999999996</v>
      </c>
      <c r="U11613">
        <v>38.140999999999998</v>
      </c>
      <c r="V11613">
        <v>15555</v>
      </c>
      <c r="W11613">
        <f t="shared" si="482"/>
        <v>61</v>
      </c>
      <c r="X11613">
        <f t="shared" si="480"/>
        <v>6957.2676599999986</v>
      </c>
      <c r="Y11613">
        <f t="shared" si="481"/>
        <v>101.94889999999999</v>
      </c>
    </row>
    <row r="11614" spans="1:25" x14ac:dyDescent="0.2">
      <c r="A11614" t="s">
        <v>10574</v>
      </c>
      <c r="B11614" t="s">
        <v>745</v>
      </c>
      <c r="C11614">
        <v>2</v>
      </c>
      <c r="D11614">
        <v>21</v>
      </c>
      <c r="E11614" t="s">
        <v>10875</v>
      </c>
      <c r="F11614">
        <v>330.88600000000002</v>
      </c>
      <c r="G11614">
        <v>120.53400000000001</v>
      </c>
      <c r="H11614">
        <v>47.789000000000001</v>
      </c>
      <c r="I11614">
        <v>39882.953000000001</v>
      </c>
      <c r="J11614">
        <v>16265317</v>
      </c>
      <c r="K11614">
        <v>46.414999999999999</v>
      </c>
      <c r="L11614">
        <v>19.303999999999998</v>
      </c>
      <c r="M11614">
        <v>15358.191000000001</v>
      </c>
      <c r="N11614">
        <v>6263474</v>
      </c>
      <c r="O11614">
        <v>8.9890000000000008</v>
      </c>
      <c r="P11614">
        <v>19.443000000000001</v>
      </c>
      <c r="Q11614">
        <v>2974.404</v>
      </c>
      <c r="R11614">
        <v>1213040</v>
      </c>
      <c r="S11614">
        <v>8.5000000000000006E-2</v>
      </c>
      <c r="T11614">
        <v>4.6559999999999997</v>
      </c>
      <c r="U11614">
        <v>28.137</v>
      </c>
      <c r="V11614">
        <v>11475</v>
      </c>
      <c r="W11614">
        <f t="shared" si="482"/>
        <v>45</v>
      </c>
      <c r="X11614">
        <f t="shared" si="480"/>
        <v>4463.2858200000001</v>
      </c>
      <c r="Y11614">
        <f t="shared" si="481"/>
        <v>74.268900000000002</v>
      </c>
    </row>
    <row r="11615" spans="1:25" x14ac:dyDescent="0.2">
      <c r="A11615" t="s">
        <v>10574</v>
      </c>
      <c r="B11615" t="s">
        <v>745</v>
      </c>
      <c r="C11615">
        <v>2</v>
      </c>
      <c r="D11615">
        <v>22</v>
      </c>
      <c r="E11615" t="s">
        <v>10876</v>
      </c>
      <c r="F11615">
        <v>327.08999999999997</v>
      </c>
      <c r="G11615">
        <v>118.498</v>
      </c>
      <c r="H11615">
        <v>42.256</v>
      </c>
      <c r="I11615">
        <v>38759.425000000003</v>
      </c>
      <c r="J11615">
        <v>15807113</v>
      </c>
      <c r="K11615">
        <v>46.387</v>
      </c>
      <c r="L11615">
        <v>19.876000000000001</v>
      </c>
      <c r="M11615">
        <v>15172.626</v>
      </c>
      <c r="N11615">
        <v>6187796</v>
      </c>
      <c r="O11615">
        <v>13.823</v>
      </c>
      <c r="P11615">
        <v>27.213999999999999</v>
      </c>
      <c r="Q11615">
        <v>4521.3609999999999</v>
      </c>
      <c r="R11615">
        <v>1843930</v>
      </c>
      <c r="S11615">
        <v>9.4E-2</v>
      </c>
      <c r="T11615">
        <v>4.8860000000000001</v>
      </c>
      <c r="U11615">
        <v>30.638000000000002</v>
      </c>
      <c r="V11615">
        <v>12495</v>
      </c>
      <c r="W11615">
        <f t="shared" si="482"/>
        <v>49</v>
      </c>
      <c r="X11615">
        <f t="shared" si="480"/>
        <v>7139.5214299999989</v>
      </c>
      <c r="Y11615">
        <f t="shared" si="481"/>
        <v>81.188900000000004</v>
      </c>
    </row>
    <row r="11616" spans="1:25" x14ac:dyDescent="0.2">
      <c r="A11616" t="s">
        <v>10574</v>
      </c>
      <c r="B11616" t="s">
        <v>745</v>
      </c>
      <c r="C11616">
        <v>2</v>
      </c>
      <c r="D11616">
        <v>23</v>
      </c>
      <c r="E11616" t="s">
        <v>10877</v>
      </c>
      <c r="F11616">
        <v>461.06599999999997</v>
      </c>
      <c r="G11616">
        <v>97.534000000000006</v>
      </c>
      <c r="H11616">
        <v>44.567999999999998</v>
      </c>
      <c r="I11616">
        <v>44969.642999999996</v>
      </c>
      <c r="J11616">
        <v>18339803</v>
      </c>
      <c r="K11616">
        <v>35.497</v>
      </c>
      <c r="L11616">
        <v>24.472000000000001</v>
      </c>
      <c r="M11616">
        <v>16366.605</v>
      </c>
      <c r="N11616">
        <v>6674732</v>
      </c>
      <c r="O11616">
        <v>2.4039999999999999</v>
      </c>
      <c r="P11616">
        <v>7.5049999999999999</v>
      </c>
      <c r="Q11616">
        <v>1108.5820000000001</v>
      </c>
      <c r="R11616">
        <v>452109</v>
      </c>
      <c r="S11616">
        <v>1.4999999999999999E-2</v>
      </c>
      <c r="T11616">
        <v>1.95</v>
      </c>
      <c r="U11616">
        <v>6.8780000000000001</v>
      </c>
      <c r="V11616">
        <v>2805</v>
      </c>
      <c r="W11616">
        <f t="shared" si="482"/>
        <v>11</v>
      </c>
      <c r="X11616">
        <f t="shared" si="480"/>
        <v>1235.4137600000001</v>
      </c>
      <c r="Y11616">
        <f t="shared" si="481"/>
        <v>15.4489</v>
      </c>
    </row>
    <row r="11617" spans="1:25" x14ac:dyDescent="0.2">
      <c r="A11617" t="s">
        <v>10574</v>
      </c>
      <c r="B11617" t="s">
        <v>745</v>
      </c>
      <c r="C11617">
        <v>2</v>
      </c>
      <c r="D11617">
        <v>24</v>
      </c>
      <c r="E11617" t="s">
        <v>9509</v>
      </c>
      <c r="F11617">
        <v>217.303</v>
      </c>
      <c r="G11617">
        <v>89.876000000000005</v>
      </c>
      <c r="H11617">
        <v>42.335000000000001</v>
      </c>
      <c r="I11617">
        <v>19530.415000000001</v>
      </c>
      <c r="J11617">
        <v>7965017</v>
      </c>
      <c r="K11617">
        <v>33.417000000000002</v>
      </c>
      <c r="L11617">
        <v>21.869</v>
      </c>
      <c r="M11617">
        <v>7261.5649999999996</v>
      </c>
      <c r="N11617">
        <v>2961457</v>
      </c>
      <c r="O11617">
        <v>2.222</v>
      </c>
      <c r="P11617">
        <v>6.1509999999999998</v>
      </c>
      <c r="Q11617">
        <v>482.92099999999999</v>
      </c>
      <c r="R11617">
        <v>196948</v>
      </c>
      <c r="S11617">
        <v>1.7000000000000001E-2</v>
      </c>
      <c r="T11617">
        <v>2.0979999999999999</v>
      </c>
      <c r="U11617">
        <v>3.7519999999999998</v>
      </c>
      <c r="V11617">
        <v>1530</v>
      </c>
      <c r="W11617">
        <f t="shared" si="482"/>
        <v>6</v>
      </c>
      <c r="X11617">
        <f t="shared" si="480"/>
        <v>153.02022999999994</v>
      </c>
      <c r="Y11617">
        <f t="shared" si="481"/>
        <v>6.7989000000000006</v>
      </c>
    </row>
    <row r="11618" spans="1:25" x14ac:dyDescent="0.2">
      <c r="A11618" t="s">
        <v>10574</v>
      </c>
      <c r="B11618" t="s">
        <v>745</v>
      </c>
      <c r="C11618">
        <v>3</v>
      </c>
      <c r="D11618">
        <v>1</v>
      </c>
      <c r="E11618" t="s">
        <v>4442</v>
      </c>
      <c r="F11618">
        <v>253.64500000000001</v>
      </c>
      <c r="G11618">
        <v>91.63</v>
      </c>
      <c r="H11618">
        <v>39.99</v>
      </c>
      <c r="I11618">
        <v>23241.384999999998</v>
      </c>
      <c r="J11618">
        <v>9478448</v>
      </c>
      <c r="K11618">
        <v>18.724</v>
      </c>
      <c r="L11618">
        <v>10.375</v>
      </c>
      <c r="M11618">
        <v>4749.3209999999999</v>
      </c>
      <c r="N11618">
        <v>1936898</v>
      </c>
      <c r="O11618">
        <v>2.0350000000000001</v>
      </c>
      <c r="P11618">
        <v>4.9569999999999999</v>
      </c>
      <c r="Q11618">
        <v>516.16099999999994</v>
      </c>
      <c r="R11618">
        <v>210504</v>
      </c>
      <c r="S11618">
        <v>1.2E-2</v>
      </c>
      <c r="T11618">
        <v>1.7729999999999999</v>
      </c>
      <c r="U11618">
        <v>3.1259999999999999</v>
      </c>
      <c r="V11618">
        <v>1275</v>
      </c>
      <c r="W11618">
        <f t="shared" si="482"/>
        <v>5</v>
      </c>
      <c r="X11618">
        <f t="shared" si="480"/>
        <v>210.52542999999986</v>
      </c>
      <c r="Y11618">
        <f t="shared" si="481"/>
        <v>5.0689000000000002</v>
      </c>
    </row>
    <row r="11619" spans="1:25" x14ac:dyDescent="0.2">
      <c r="A11619" t="s">
        <v>10574</v>
      </c>
      <c r="B11619" t="s">
        <v>745</v>
      </c>
      <c r="C11619">
        <v>3</v>
      </c>
      <c r="D11619">
        <v>2</v>
      </c>
      <c r="E11619" t="s">
        <v>10878</v>
      </c>
      <c r="F11619">
        <v>169.66</v>
      </c>
      <c r="G11619">
        <v>125.681</v>
      </c>
      <c r="H11619">
        <v>53.219000000000001</v>
      </c>
      <c r="I11619">
        <v>21323.138999999999</v>
      </c>
      <c r="J11619">
        <v>8696137</v>
      </c>
      <c r="K11619">
        <v>21.504999999999999</v>
      </c>
      <c r="L11619">
        <v>9.4819999999999993</v>
      </c>
      <c r="M11619">
        <v>3648.5529999999999</v>
      </c>
      <c r="N11619">
        <v>1487976</v>
      </c>
      <c r="O11619">
        <v>6.9930000000000003</v>
      </c>
      <c r="P11619">
        <v>17.157</v>
      </c>
      <c r="Q11619">
        <v>1186.4829999999999</v>
      </c>
      <c r="R11619">
        <v>483879</v>
      </c>
      <c r="S11619">
        <v>8.5000000000000006E-2</v>
      </c>
      <c r="T11619">
        <v>4.6479999999999997</v>
      </c>
      <c r="U11619">
        <v>14.381</v>
      </c>
      <c r="V11619">
        <v>5865</v>
      </c>
      <c r="W11619">
        <f t="shared" si="482"/>
        <v>23</v>
      </c>
      <c r="X11619">
        <f t="shared" si="480"/>
        <v>1370.1824899999999</v>
      </c>
      <c r="Y11619">
        <f t="shared" si="481"/>
        <v>36.2089</v>
      </c>
    </row>
    <row r="11620" spans="1:25" x14ac:dyDescent="0.2">
      <c r="A11620" t="s">
        <v>10574</v>
      </c>
      <c r="B11620" t="s">
        <v>745</v>
      </c>
      <c r="C11620">
        <v>3</v>
      </c>
      <c r="D11620">
        <v>3</v>
      </c>
      <c r="E11620" t="s">
        <v>10879</v>
      </c>
      <c r="F11620">
        <v>182.26599999999999</v>
      </c>
      <c r="G11620">
        <v>112.968</v>
      </c>
      <c r="H11620">
        <v>48.755000000000003</v>
      </c>
      <c r="I11620">
        <v>20590.260999999999</v>
      </c>
      <c r="J11620">
        <v>8397250</v>
      </c>
      <c r="K11620">
        <v>6.4530000000000003</v>
      </c>
      <c r="L11620">
        <v>3.41</v>
      </c>
      <c r="M11620">
        <v>1176.165</v>
      </c>
      <c r="N11620">
        <v>479671</v>
      </c>
      <c r="O11620">
        <v>2.056</v>
      </c>
      <c r="P11620">
        <v>2.58</v>
      </c>
      <c r="Q11620">
        <v>374.70100000000002</v>
      </c>
      <c r="R11620">
        <v>152813</v>
      </c>
      <c r="S11620">
        <v>3.0000000000000001E-3</v>
      </c>
      <c r="T11620">
        <v>0.93500000000000005</v>
      </c>
      <c r="U11620">
        <v>0.625</v>
      </c>
      <c r="V11620">
        <v>255</v>
      </c>
      <c r="W11620">
        <f t="shared" si="482"/>
        <v>1</v>
      </c>
      <c r="X11620">
        <f t="shared" si="480"/>
        <v>0</v>
      </c>
      <c r="Y11620">
        <f t="shared" si="481"/>
        <v>0</v>
      </c>
    </row>
    <row r="11621" spans="1:25" x14ac:dyDescent="0.2">
      <c r="A11621" t="s">
        <v>10574</v>
      </c>
      <c r="B11621" t="s">
        <v>745</v>
      </c>
      <c r="C11621">
        <v>3</v>
      </c>
      <c r="D11621">
        <v>4</v>
      </c>
      <c r="E11621" t="s">
        <v>10880</v>
      </c>
      <c r="F11621">
        <v>12.228</v>
      </c>
      <c r="G11621">
        <v>35.08</v>
      </c>
      <c r="H11621">
        <v>16.050999999999998</v>
      </c>
      <c r="I11621">
        <v>428.964</v>
      </c>
      <c r="J11621">
        <v>174943</v>
      </c>
      <c r="K11621">
        <v>77.867999999999995</v>
      </c>
      <c r="L11621">
        <v>22.074000000000002</v>
      </c>
      <c r="M11621">
        <v>952.18499999999995</v>
      </c>
      <c r="N11621">
        <v>388326</v>
      </c>
      <c r="O11621">
        <v>5.8440000000000003</v>
      </c>
      <c r="P11621">
        <v>9.7170000000000005</v>
      </c>
      <c r="Q11621">
        <v>71.462000000000003</v>
      </c>
      <c r="R11621">
        <v>29144</v>
      </c>
      <c r="S11621">
        <v>5.0999999999999997E-2</v>
      </c>
      <c r="T11621">
        <v>3.6110000000000002</v>
      </c>
      <c r="U11621">
        <v>0.625</v>
      </c>
      <c r="V11621">
        <v>255</v>
      </c>
      <c r="W11621">
        <f t="shared" si="482"/>
        <v>1</v>
      </c>
      <c r="X11621">
        <f t="shared" si="480"/>
        <v>0</v>
      </c>
      <c r="Y11621">
        <f t="shared" si="481"/>
        <v>0</v>
      </c>
    </row>
    <row r="11622" spans="1:25" x14ac:dyDescent="0.2">
      <c r="A11622" t="s">
        <v>10574</v>
      </c>
      <c r="B11622" t="s">
        <v>745</v>
      </c>
      <c r="C11622">
        <v>3</v>
      </c>
      <c r="D11622">
        <v>6</v>
      </c>
      <c r="E11622" t="s">
        <v>9645</v>
      </c>
      <c r="F11622">
        <v>252.62200000000001</v>
      </c>
      <c r="G11622">
        <v>104.04900000000001</v>
      </c>
      <c r="H11622">
        <v>44.652000000000001</v>
      </c>
      <c r="I11622">
        <v>26285.007000000001</v>
      </c>
      <c r="J11622">
        <v>10719717</v>
      </c>
      <c r="K11622">
        <v>11.536</v>
      </c>
      <c r="L11622">
        <v>7.9429999999999996</v>
      </c>
      <c r="M11622">
        <v>2914.1379999999999</v>
      </c>
      <c r="N11622">
        <v>1188462</v>
      </c>
      <c r="O11622">
        <v>1.621</v>
      </c>
      <c r="P11622">
        <v>1.095</v>
      </c>
      <c r="Q11622">
        <v>409.41500000000002</v>
      </c>
      <c r="R11622">
        <v>166970</v>
      </c>
      <c r="S11622">
        <v>0</v>
      </c>
      <c r="T11622">
        <v>0</v>
      </c>
      <c r="U11622">
        <v>0</v>
      </c>
      <c r="V11622">
        <v>0</v>
      </c>
      <c r="W11622">
        <f t="shared" si="482"/>
        <v>0</v>
      </c>
      <c r="X11622">
        <f t="shared" si="480"/>
        <v>25.854849999999988</v>
      </c>
      <c r="Y11622">
        <f t="shared" si="481"/>
        <v>0</v>
      </c>
    </row>
    <row r="11623" spans="1:25" x14ac:dyDescent="0.2">
      <c r="A11623" t="s">
        <v>10574</v>
      </c>
      <c r="B11623" t="s">
        <v>745</v>
      </c>
      <c r="C11623">
        <v>3</v>
      </c>
      <c r="D11623">
        <v>7</v>
      </c>
      <c r="E11623" t="s">
        <v>2807</v>
      </c>
      <c r="F11623">
        <v>368.12200000000001</v>
      </c>
      <c r="G11623">
        <v>114.04600000000001</v>
      </c>
      <c r="H11623">
        <v>39.823</v>
      </c>
      <c r="I11623">
        <v>41982.743999999999</v>
      </c>
      <c r="J11623">
        <v>17121667</v>
      </c>
      <c r="K11623">
        <v>41.34</v>
      </c>
      <c r="L11623">
        <v>16.34</v>
      </c>
      <c r="M11623">
        <v>15218.120999999999</v>
      </c>
      <c r="N11623">
        <v>6206350</v>
      </c>
      <c r="O11623">
        <v>11.554</v>
      </c>
      <c r="P11623">
        <v>24.539000000000001</v>
      </c>
      <c r="Q11623">
        <v>4253.1049999999996</v>
      </c>
      <c r="R11623">
        <v>1734528</v>
      </c>
      <c r="S11623">
        <v>0.1</v>
      </c>
      <c r="T11623">
        <v>5.0540000000000003</v>
      </c>
      <c r="U11623">
        <v>36.890999999999998</v>
      </c>
      <c r="V11623">
        <v>15045</v>
      </c>
      <c r="W11623">
        <f t="shared" si="482"/>
        <v>59</v>
      </c>
      <c r="X11623">
        <f t="shared" si="480"/>
        <v>6675.4385499999989</v>
      </c>
      <c r="Y11623">
        <f t="shared" si="481"/>
        <v>98.488900000000001</v>
      </c>
    </row>
    <row r="11624" spans="1:25" x14ac:dyDescent="0.2">
      <c r="A11624" t="s">
        <v>10574</v>
      </c>
      <c r="B11624" t="s">
        <v>745</v>
      </c>
      <c r="C11624">
        <v>3</v>
      </c>
      <c r="D11624">
        <v>9</v>
      </c>
      <c r="E11624" t="s">
        <v>2107</v>
      </c>
      <c r="F11624">
        <v>319.37900000000002</v>
      </c>
      <c r="G11624">
        <v>128.18299999999999</v>
      </c>
      <c r="H11624">
        <v>44.673999999999999</v>
      </c>
      <c r="I11624">
        <v>40938.995999999999</v>
      </c>
      <c r="J11624">
        <v>16695999</v>
      </c>
      <c r="K11624">
        <v>54.533999999999999</v>
      </c>
      <c r="L11624">
        <v>19.728999999999999</v>
      </c>
      <c r="M11624">
        <v>17416.939999999999</v>
      </c>
      <c r="N11624">
        <v>7103086</v>
      </c>
      <c r="O11624">
        <v>16.094999999999999</v>
      </c>
      <c r="P11624">
        <v>28.087</v>
      </c>
      <c r="Q11624">
        <v>5140.4750000000004</v>
      </c>
      <c r="R11624">
        <v>2096421</v>
      </c>
      <c r="S11624">
        <v>0.127</v>
      </c>
      <c r="T11624">
        <v>5.6950000000000003</v>
      </c>
      <c r="U11624">
        <v>40.642000000000003</v>
      </c>
      <c r="V11624">
        <v>16575</v>
      </c>
      <c r="W11624">
        <f t="shared" si="482"/>
        <v>65</v>
      </c>
      <c r="X11624">
        <f t="shared" si="480"/>
        <v>8210.5886499999997</v>
      </c>
      <c r="Y11624">
        <f t="shared" si="481"/>
        <v>108.8689</v>
      </c>
    </row>
    <row r="11625" spans="1:25" x14ac:dyDescent="0.2">
      <c r="A11625" t="s">
        <v>10574</v>
      </c>
      <c r="B11625" t="s">
        <v>745</v>
      </c>
      <c r="C11625">
        <v>3</v>
      </c>
      <c r="D11625">
        <v>10</v>
      </c>
      <c r="E11625" t="s">
        <v>10881</v>
      </c>
      <c r="F11625">
        <v>309.53399999999999</v>
      </c>
      <c r="G11625">
        <v>131.15700000000001</v>
      </c>
      <c r="H11625">
        <v>51.634</v>
      </c>
      <c r="I11625">
        <v>40597.597999999998</v>
      </c>
      <c r="J11625">
        <v>16556768</v>
      </c>
      <c r="K11625">
        <v>30.138000000000002</v>
      </c>
      <c r="L11625">
        <v>11.218</v>
      </c>
      <c r="M11625">
        <v>9328.8639999999996</v>
      </c>
      <c r="N11625">
        <v>3804556</v>
      </c>
      <c r="O11625">
        <v>7.1239999999999997</v>
      </c>
      <c r="P11625">
        <v>17.34</v>
      </c>
      <c r="Q11625">
        <v>2205.2570000000001</v>
      </c>
      <c r="R11625">
        <v>899362</v>
      </c>
      <c r="S11625">
        <v>5.7000000000000002E-2</v>
      </c>
      <c r="T11625">
        <v>3.7970000000000002</v>
      </c>
      <c r="U11625">
        <v>17.507000000000001</v>
      </c>
      <c r="V11625">
        <v>7140</v>
      </c>
      <c r="W11625">
        <f t="shared" si="482"/>
        <v>28</v>
      </c>
      <c r="X11625">
        <f t="shared" si="480"/>
        <v>3132.6615099999999</v>
      </c>
      <c r="Y11625">
        <f t="shared" si="481"/>
        <v>44.858899999999998</v>
      </c>
    </row>
    <row r="11626" spans="1:25" x14ac:dyDescent="0.2">
      <c r="A11626" t="s">
        <v>10574</v>
      </c>
      <c r="B11626" t="s">
        <v>745</v>
      </c>
      <c r="C11626">
        <v>3</v>
      </c>
      <c r="D11626">
        <v>11</v>
      </c>
      <c r="E11626" t="s">
        <v>10882</v>
      </c>
      <c r="F11626">
        <v>346.55399999999997</v>
      </c>
      <c r="G11626">
        <v>131.49700000000001</v>
      </c>
      <c r="H11626">
        <v>48.997</v>
      </c>
      <c r="I11626">
        <v>45570.83</v>
      </c>
      <c r="J11626">
        <v>18584983</v>
      </c>
      <c r="K11626">
        <v>38.53</v>
      </c>
      <c r="L11626">
        <v>24.018999999999998</v>
      </c>
      <c r="M11626">
        <v>13352.655000000001</v>
      </c>
      <c r="N11626">
        <v>5445564</v>
      </c>
      <c r="O11626">
        <v>11.118</v>
      </c>
      <c r="P11626">
        <v>23.404</v>
      </c>
      <c r="Q11626">
        <v>3852.893</v>
      </c>
      <c r="R11626">
        <v>1571311</v>
      </c>
      <c r="S11626">
        <v>7.9000000000000001E-2</v>
      </c>
      <c r="T11626">
        <v>4.4989999999999997</v>
      </c>
      <c r="U11626">
        <v>27.512</v>
      </c>
      <c r="V11626">
        <v>11220</v>
      </c>
      <c r="W11626">
        <f t="shared" si="482"/>
        <v>44</v>
      </c>
      <c r="X11626">
        <f t="shared" si="480"/>
        <v>5983.07179</v>
      </c>
      <c r="Y11626">
        <f t="shared" si="481"/>
        <v>72.538899999999998</v>
      </c>
    </row>
    <row r="11627" spans="1:25" x14ac:dyDescent="0.2">
      <c r="A11627" t="s">
        <v>10574</v>
      </c>
      <c r="B11627" t="s">
        <v>745</v>
      </c>
      <c r="C11627">
        <v>3</v>
      </c>
      <c r="D11627">
        <v>12</v>
      </c>
      <c r="E11627" t="s">
        <v>10883</v>
      </c>
      <c r="F11627">
        <v>405.88600000000002</v>
      </c>
      <c r="G11627">
        <v>127.639</v>
      </c>
      <c r="H11627">
        <v>48.975000000000001</v>
      </c>
      <c r="I11627">
        <v>51806.688999999998</v>
      </c>
      <c r="J11627">
        <v>21128130</v>
      </c>
      <c r="K11627">
        <v>43.207999999999998</v>
      </c>
      <c r="L11627">
        <v>28.783000000000001</v>
      </c>
      <c r="M11627">
        <v>17537.706999999999</v>
      </c>
      <c r="N11627">
        <v>7152338</v>
      </c>
      <c r="O11627">
        <v>13.010999999999999</v>
      </c>
      <c r="P11627">
        <v>25.689</v>
      </c>
      <c r="Q11627">
        <v>5280.81</v>
      </c>
      <c r="R11627">
        <v>2153653</v>
      </c>
      <c r="S11627">
        <v>8.8999999999999996E-2</v>
      </c>
      <c r="T11627">
        <v>4.7720000000000002</v>
      </c>
      <c r="U11627">
        <v>36.265000000000001</v>
      </c>
      <c r="V11627">
        <v>14790</v>
      </c>
      <c r="W11627">
        <f t="shared" si="482"/>
        <v>58</v>
      </c>
      <c r="X11627">
        <f t="shared" si="480"/>
        <v>8453.3682000000008</v>
      </c>
      <c r="Y11627">
        <f t="shared" si="481"/>
        <v>96.758899999999997</v>
      </c>
    </row>
    <row r="11628" spans="1:25" x14ac:dyDescent="0.2">
      <c r="A11628" t="s">
        <v>10574</v>
      </c>
      <c r="B11628" t="s">
        <v>745</v>
      </c>
      <c r="C11628">
        <v>3</v>
      </c>
      <c r="D11628">
        <v>13</v>
      </c>
      <c r="E11628" t="s">
        <v>10884</v>
      </c>
      <c r="F11628">
        <v>277.07400000000001</v>
      </c>
      <c r="G11628">
        <v>132.65700000000001</v>
      </c>
      <c r="H11628">
        <v>54.768000000000001</v>
      </c>
      <c r="I11628">
        <v>36755.788</v>
      </c>
      <c r="J11628">
        <v>14989977</v>
      </c>
      <c r="K11628">
        <v>35.496000000000002</v>
      </c>
      <c r="L11628">
        <v>14.497</v>
      </c>
      <c r="M11628">
        <v>9835.1380000000008</v>
      </c>
      <c r="N11628">
        <v>4011028</v>
      </c>
      <c r="O11628">
        <v>12.128</v>
      </c>
      <c r="P11628">
        <v>22.116</v>
      </c>
      <c r="Q11628">
        <v>3360.4110000000001</v>
      </c>
      <c r="R11628">
        <v>1370464</v>
      </c>
      <c r="S11628">
        <v>9.2999999999999999E-2</v>
      </c>
      <c r="T11628">
        <v>4.8559999999999999</v>
      </c>
      <c r="U11628">
        <v>25.635999999999999</v>
      </c>
      <c r="V11628">
        <v>10455</v>
      </c>
      <c r="W11628">
        <f t="shared" si="482"/>
        <v>41</v>
      </c>
      <c r="X11628">
        <f t="shared" si="480"/>
        <v>5131.0779299999995</v>
      </c>
      <c r="Y11628">
        <f t="shared" si="481"/>
        <v>67.3489</v>
      </c>
    </row>
    <row r="11629" spans="1:25" x14ac:dyDescent="0.2">
      <c r="A11629" t="s">
        <v>10574</v>
      </c>
      <c r="B11629" t="s">
        <v>745</v>
      </c>
      <c r="C11629">
        <v>3</v>
      </c>
      <c r="D11629">
        <v>14</v>
      </c>
      <c r="E11629" t="s">
        <v>10885</v>
      </c>
      <c r="F11629">
        <v>18.513000000000002</v>
      </c>
      <c r="G11629">
        <v>63.453000000000003</v>
      </c>
      <c r="H11629">
        <v>42.627000000000002</v>
      </c>
      <c r="I11629">
        <v>1174.6859999999999</v>
      </c>
      <c r="J11629">
        <v>479068</v>
      </c>
      <c r="K11629">
        <v>7.0220000000000002</v>
      </c>
      <c r="L11629">
        <v>5.62</v>
      </c>
      <c r="M11629">
        <v>130.001</v>
      </c>
      <c r="N11629">
        <v>53018</v>
      </c>
      <c r="O11629">
        <v>3.0870000000000002</v>
      </c>
      <c r="P11629">
        <v>9.5879999999999992</v>
      </c>
      <c r="Q11629">
        <v>57.142000000000003</v>
      </c>
      <c r="R11629">
        <v>23304</v>
      </c>
      <c r="S11629">
        <v>0</v>
      </c>
      <c r="T11629">
        <v>0</v>
      </c>
      <c r="U11629">
        <v>0</v>
      </c>
      <c r="V11629">
        <v>0</v>
      </c>
      <c r="W11629">
        <f t="shared" si="482"/>
        <v>0</v>
      </c>
      <c r="X11629">
        <f t="shared" si="480"/>
        <v>0</v>
      </c>
      <c r="Y11629">
        <f t="shared" si="481"/>
        <v>0</v>
      </c>
    </row>
    <row r="11630" spans="1:25" x14ac:dyDescent="0.2">
      <c r="A11630" t="s">
        <v>10574</v>
      </c>
      <c r="B11630" t="s">
        <v>745</v>
      </c>
      <c r="C11630">
        <v>3</v>
      </c>
      <c r="D11630">
        <v>15</v>
      </c>
      <c r="E11630" t="s">
        <v>10886</v>
      </c>
      <c r="F11630">
        <v>333.59500000000003</v>
      </c>
      <c r="G11630">
        <v>142.327</v>
      </c>
      <c r="H11630">
        <v>46.308999999999997</v>
      </c>
      <c r="I11630">
        <v>47479.631000000001</v>
      </c>
      <c r="J11630">
        <v>19363442</v>
      </c>
      <c r="K11630">
        <v>60.094000000000001</v>
      </c>
      <c r="L11630">
        <v>26.965</v>
      </c>
      <c r="M11630">
        <v>20047.052</v>
      </c>
      <c r="N11630">
        <v>8175715</v>
      </c>
      <c r="O11630">
        <v>18.195</v>
      </c>
      <c r="P11630">
        <v>31.183</v>
      </c>
      <c r="Q11630">
        <v>6069.8149999999996</v>
      </c>
      <c r="R11630">
        <v>2475430</v>
      </c>
      <c r="S11630">
        <v>0.112</v>
      </c>
      <c r="T11630">
        <v>5.3540000000000001</v>
      </c>
      <c r="U11630">
        <v>37.515999999999998</v>
      </c>
      <c r="V11630">
        <v>15300</v>
      </c>
      <c r="W11630">
        <f t="shared" si="482"/>
        <v>60</v>
      </c>
      <c r="X11630">
        <f t="shared" si="480"/>
        <v>9818.3468499999981</v>
      </c>
      <c r="Y11630">
        <f t="shared" si="481"/>
        <v>100.2189</v>
      </c>
    </row>
    <row r="11631" spans="1:25" x14ac:dyDescent="0.2">
      <c r="A11631" t="s">
        <v>10574</v>
      </c>
      <c r="B11631" t="s">
        <v>745</v>
      </c>
      <c r="C11631">
        <v>3</v>
      </c>
      <c r="D11631">
        <v>16</v>
      </c>
      <c r="E11631" t="s">
        <v>10887</v>
      </c>
      <c r="F11631">
        <v>292.892</v>
      </c>
      <c r="G11631">
        <v>136.93100000000001</v>
      </c>
      <c r="H11631">
        <v>51.203000000000003</v>
      </c>
      <c r="I11631">
        <v>40105.881000000001</v>
      </c>
      <c r="J11631">
        <v>16356233</v>
      </c>
      <c r="K11631">
        <v>33.768000000000001</v>
      </c>
      <c r="L11631">
        <v>14.426</v>
      </c>
      <c r="M11631">
        <v>9890.48</v>
      </c>
      <c r="N11631">
        <v>4033598</v>
      </c>
      <c r="O11631">
        <v>13.058</v>
      </c>
      <c r="P11631">
        <v>24.361999999999998</v>
      </c>
      <c r="Q11631">
        <v>3824.7069999999999</v>
      </c>
      <c r="R11631">
        <v>1559816</v>
      </c>
      <c r="S11631">
        <v>0.115</v>
      </c>
      <c r="T11631">
        <v>5.4210000000000003</v>
      </c>
      <c r="U11631">
        <v>33.764000000000003</v>
      </c>
      <c r="V11631">
        <v>13770</v>
      </c>
      <c r="W11631">
        <f t="shared" si="482"/>
        <v>54</v>
      </c>
      <c r="X11631">
        <f t="shared" si="480"/>
        <v>5934.3100100000001</v>
      </c>
      <c r="Y11631">
        <f t="shared" si="481"/>
        <v>89.838899999999995</v>
      </c>
    </row>
    <row r="11632" spans="1:25" x14ac:dyDescent="0.2">
      <c r="A11632" t="s">
        <v>10574</v>
      </c>
      <c r="B11632" t="s">
        <v>745</v>
      </c>
      <c r="C11632">
        <v>3</v>
      </c>
      <c r="D11632">
        <v>17</v>
      </c>
      <c r="E11632" t="s">
        <v>10888</v>
      </c>
      <c r="F11632">
        <v>350.99</v>
      </c>
      <c r="G11632">
        <v>134.416</v>
      </c>
      <c r="H11632">
        <v>51.7</v>
      </c>
      <c r="I11632">
        <v>47178.671999999999</v>
      </c>
      <c r="J11632">
        <v>19240703</v>
      </c>
      <c r="K11632">
        <v>21.305</v>
      </c>
      <c r="L11632">
        <v>22.177</v>
      </c>
      <c r="M11632">
        <v>7477.7280000000001</v>
      </c>
      <c r="N11632">
        <v>3049614</v>
      </c>
      <c r="O11632">
        <v>4.9569999999999999</v>
      </c>
      <c r="P11632">
        <v>15.82</v>
      </c>
      <c r="Q11632">
        <v>1739.75</v>
      </c>
      <c r="R11632">
        <v>709516</v>
      </c>
      <c r="S11632">
        <v>2.9000000000000001E-2</v>
      </c>
      <c r="T11632">
        <v>2.6960000000000002</v>
      </c>
      <c r="U11632">
        <v>10.004</v>
      </c>
      <c r="V11632">
        <v>4080</v>
      </c>
      <c r="W11632">
        <f t="shared" si="482"/>
        <v>16</v>
      </c>
      <c r="X11632">
        <f t="shared" si="480"/>
        <v>2327.3343999999997</v>
      </c>
      <c r="Y11632">
        <f t="shared" si="481"/>
        <v>24.0989</v>
      </c>
    </row>
    <row r="11633" spans="1:25" x14ac:dyDescent="0.2">
      <c r="A11633" t="s">
        <v>10574</v>
      </c>
      <c r="B11633" t="s">
        <v>745</v>
      </c>
      <c r="C11633">
        <v>3</v>
      </c>
      <c r="D11633">
        <v>18</v>
      </c>
      <c r="E11633" t="s">
        <v>10889</v>
      </c>
      <c r="F11633">
        <v>212.53899999999999</v>
      </c>
      <c r="G11633">
        <v>113.03700000000001</v>
      </c>
      <c r="H11633">
        <v>45.819000000000003</v>
      </c>
      <c r="I11633">
        <v>24024.710999999999</v>
      </c>
      <c r="J11633">
        <v>9797909</v>
      </c>
      <c r="K11633">
        <v>15.821999999999999</v>
      </c>
      <c r="L11633">
        <v>8.5969999999999995</v>
      </c>
      <c r="M11633">
        <v>3362.7089999999998</v>
      </c>
      <c r="N11633">
        <v>1371401</v>
      </c>
      <c r="O11633">
        <v>3.3029999999999999</v>
      </c>
      <c r="P11633">
        <v>10.33</v>
      </c>
      <c r="Q11633">
        <v>701.96100000000001</v>
      </c>
      <c r="R11633">
        <v>286278</v>
      </c>
      <c r="S11633">
        <v>1.7999999999999999E-2</v>
      </c>
      <c r="T11633">
        <v>2.1219999999999999</v>
      </c>
      <c r="U11633">
        <v>3.7519999999999998</v>
      </c>
      <c r="V11633">
        <v>1530</v>
      </c>
      <c r="W11633">
        <f t="shared" si="482"/>
        <v>6</v>
      </c>
      <c r="X11633">
        <f t="shared" si="480"/>
        <v>531.95943</v>
      </c>
      <c r="Y11633">
        <f t="shared" si="481"/>
        <v>6.7989000000000006</v>
      </c>
    </row>
    <row r="11634" spans="1:25" x14ac:dyDescent="0.2">
      <c r="A11634" t="s">
        <v>10574</v>
      </c>
      <c r="B11634" t="s">
        <v>745</v>
      </c>
      <c r="C11634">
        <v>3</v>
      </c>
      <c r="D11634">
        <v>19</v>
      </c>
      <c r="E11634" t="s">
        <v>10890</v>
      </c>
      <c r="F11634">
        <v>252.54900000000001</v>
      </c>
      <c r="G11634">
        <v>107.462</v>
      </c>
      <c r="H11634">
        <v>45.997999999999998</v>
      </c>
      <c r="I11634">
        <v>27139.324000000001</v>
      </c>
      <c r="J11634">
        <v>11068130</v>
      </c>
      <c r="K11634">
        <v>48.552</v>
      </c>
      <c r="L11634">
        <v>39.209000000000003</v>
      </c>
      <c r="M11634">
        <v>12261.796</v>
      </c>
      <c r="N11634">
        <v>5000683</v>
      </c>
      <c r="O11634">
        <v>3.593</v>
      </c>
      <c r="P11634">
        <v>10.266999999999999</v>
      </c>
      <c r="Q11634">
        <v>907.48199999999997</v>
      </c>
      <c r="R11634">
        <v>370095</v>
      </c>
      <c r="S11634">
        <v>0.02</v>
      </c>
      <c r="T11634">
        <v>2.2469999999999999</v>
      </c>
      <c r="U11634">
        <v>5.0019999999999998</v>
      </c>
      <c r="V11634">
        <v>2040</v>
      </c>
      <c r="W11634">
        <f t="shared" si="482"/>
        <v>8</v>
      </c>
      <c r="X11634">
        <f t="shared" si="480"/>
        <v>887.51075999999989</v>
      </c>
      <c r="Y11634">
        <f t="shared" si="481"/>
        <v>10.258899999999999</v>
      </c>
    </row>
    <row r="11635" spans="1:25" x14ac:dyDescent="0.2">
      <c r="A11635" t="s">
        <v>10574</v>
      </c>
      <c r="B11635" t="s">
        <v>745</v>
      </c>
      <c r="C11635">
        <v>3</v>
      </c>
      <c r="D11635">
        <v>20</v>
      </c>
      <c r="E11635" t="s">
        <v>10891</v>
      </c>
      <c r="F11635">
        <v>168.23099999999999</v>
      </c>
      <c r="G11635">
        <v>134.494</v>
      </c>
      <c r="H11635">
        <v>53.807000000000002</v>
      </c>
      <c r="I11635">
        <v>22626.096000000001</v>
      </c>
      <c r="J11635">
        <v>9227517</v>
      </c>
      <c r="K11635">
        <v>10.039999999999999</v>
      </c>
      <c r="L11635">
        <v>5.4020000000000001</v>
      </c>
      <c r="M11635">
        <v>1689.028</v>
      </c>
      <c r="N11635">
        <v>688830</v>
      </c>
      <c r="O11635">
        <v>3.117</v>
      </c>
      <c r="P11635">
        <v>6.4539999999999997</v>
      </c>
      <c r="Q11635">
        <v>524.36800000000005</v>
      </c>
      <c r="R11635">
        <v>213851</v>
      </c>
      <c r="S11635">
        <v>1.4999999999999999E-2</v>
      </c>
      <c r="T11635">
        <v>1.9470000000000001</v>
      </c>
      <c r="U11635">
        <v>2.5009999999999999</v>
      </c>
      <c r="V11635">
        <v>1020</v>
      </c>
      <c r="W11635">
        <f t="shared" si="482"/>
        <v>4</v>
      </c>
      <c r="X11635">
        <f t="shared" si="480"/>
        <v>224.72354000000004</v>
      </c>
      <c r="Y11635">
        <f t="shared" si="481"/>
        <v>3.3389000000000002</v>
      </c>
    </row>
    <row r="11636" spans="1:25" x14ac:dyDescent="0.2">
      <c r="A11636" t="s">
        <v>10574</v>
      </c>
      <c r="B11636" t="s">
        <v>745</v>
      </c>
      <c r="C11636">
        <v>3</v>
      </c>
      <c r="D11636">
        <v>21</v>
      </c>
      <c r="E11636" t="s">
        <v>6344</v>
      </c>
      <c r="F11636">
        <v>174.07900000000001</v>
      </c>
      <c r="G11636">
        <v>118.98</v>
      </c>
      <c r="H11636">
        <v>47.716999999999999</v>
      </c>
      <c r="I11636">
        <v>20711.989000000001</v>
      </c>
      <c r="J11636">
        <v>8446894</v>
      </c>
      <c r="K11636">
        <v>10.752000000000001</v>
      </c>
      <c r="L11636">
        <v>5.1230000000000002</v>
      </c>
      <c r="M11636">
        <v>1871.777</v>
      </c>
      <c r="N11636">
        <v>763360</v>
      </c>
      <c r="O11636">
        <v>3.0430000000000001</v>
      </c>
      <c r="P11636">
        <v>6.5810000000000004</v>
      </c>
      <c r="Q11636">
        <v>529.67600000000004</v>
      </c>
      <c r="R11636">
        <v>216016</v>
      </c>
      <c r="S11636">
        <v>1.4E-2</v>
      </c>
      <c r="T11636">
        <v>1.9139999999999999</v>
      </c>
      <c r="U11636">
        <v>2.5009999999999999</v>
      </c>
      <c r="V11636">
        <v>1020</v>
      </c>
      <c r="W11636">
        <f t="shared" si="482"/>
        <v>4</v>
      </c>
      <c r="X11636">
        <f t="shared" si="480"/>
        <v>233.90638000000004</v>
      </c>
      <c r="Y11636">
        <f t="shared" si="481"/>
        <v>3.3389000000000002</v>
      </c>
    </row>
    <row r="11637" spans="1:25" x14ac:dyDescent="0.2">
      <c r="A11637" t="s">
        <v>10574</v>
      </c>
      <c r="B11637" t="s">
        <v>745</v>
      </c>
      <c r="C11637">
        <v>3</v>
      </c>
      <c r="D11637">
        <v>22</v>
      </c>
      <c r="E11637" t="s">
        <v>10892</v>
      </c>
      <c r="F11637">
        <v>172.679</v>
      </c>
      <c r="G11637">
        <v>152.101</v>
      </c>
      <c r="H11637">
        <v>48.866999999999997</v>
      </c>
      <c r="I11637">
        <v>26264.639999999999</v>
      </c>
      <c r="J11637">
        <v>10711411</v>
      </c>
      <c r="K11637">
        <v>39.68</v>
      </c>
      <c r="L11637">
        <v>16.402000000000001</v>
      </c>
      <c r="M11637">
        <v>6851.89</v>
      </c>
      <c r="N11637">
        <v>2794381</v>
      </c>
      <c r="O11637">
        <v>10.215</v>
      </c>
      <c r="P11637">
        <v>24.097999999999999</v>
      </c>
      <c r="Q11637">
        <v>1763.829</v>
      </c>
      <c r="R11637">
        <v>719336</v>
      </c>
      <c r="S11637">
        <v>9.0999999999999998E-2</v>
      </c>
      <c r="T11637">
        <v>4.8040000000000003</v>
      </c>
      <c r="U11637">
        <v>15.632</v>
      </c>
      <c r="V11637">
        <v>6375</v>
      </c>
      <c r="W11637">
        <f t="shared" si="482"/>
        <v>25</v>
      </c>
      <c r="X11637">
        <f t="shared" ref="X11637:X11700" si="483">(MAX(0, (Q11637-394.47)))*1.73</f>
        <v>2368.99107</v>
      </c>
      <c r="Y11637">
        <f t="shared" ref="Y11637:Y11700" si="484">(MAX(0, (W11637-2.07)))*1.73</f>
        <v>39.668900000000001</v>
      </c>
    </row>
    <row r="11638" spans="1:25" x14ac:dyDescent="0.2">
      <c r="A11638" t="s">
        <v>10574</v>
      </c>
      <c r="B11638" t="s">
        <v>745</v>
      </c>
      <c r="C11638">
        <v>3</v>
      </c>
      <c r="D11638">
        <v>23</v>
      </c>
      <c r="E11638" t="s">
        <v>10893</v>
      </c>
      <c r="F11638">
        <v>103</v>
      </c>
      <c r="G11638">
        <v>91.603999999999999</v>
      </c>
      <c r="H11638">
        <v>47.713000000000001</v>
      </c>
      <c r="I11638">
        <v>9435.1620000000003</v>
      </c>
      <c r="J11638">
        <v>3847907</v>
      </c>
      <c r="K11638">
        <v>8.3889999999999993</v>
      </c>
      <c r="L11638">
        <v>5.3280000000000003</v>
      </c>
      <c r="M11638">
        <v>864.03899999999999</v>
      </c>
      <c r="N11638">
        <v>352378</v>
      </c>
      <c r="O11638">
        <v>2.3170000000000002</v>
      </c>
      <c r="P11638">
        <v>4.17</v>
      </c>
      <c r="Q11638">
        <v>238.68199999999999</v>
      </c>
      <c r="R11638">
        <v>97341</v>
      </c>
      <c r="S11638">
        <v>6.0000000000000001E-3</v>
      </c>
      <c r="T11638">
        <v>1.244</v>
      </c>
      <c r="U11638">
        <v>0.625</v>
      </c>
      <c r="V11638">
        <v>255</v>
      </c>
      <c r="W11638">
        <f t="shared" si="482"/>
        <v>1</v>
      </c>
      <c r="X11638">
        <f t="shared" si="483"/>
        <v>0</v>
      </c>
      <c r="Y11638">
        <f t="shared" si="484"/>
        <v>0</v>
      </c>
    </row>
    <row r="11639" spans="1:25" x14ac:dyDescent="0.2">
      <c r="A11639" t="s">
        <v>10574</v>
      </c>
      <c r="B11639" t="s">
        <v>745</v>
      </c>
      <c r="C11639">
        <v>3</v>
      </c>
      <c r="D11639">
        <v>24</v>
      </c>
      <c r="E11639" t="s">
        <v>10894</v>
      </c>
      <c r="F11639">
        <v>135.21199999999999</v>
      </c>
      <c r="G11639">
        <v>114.797</v>
      </c>
      <c r="H11639">
        <v>46.704000000000001</v>
      </c>
      <c r="I11639">
        <v>15521.862999999999</v>
      </c>
      <c r="J11639">
        <v>6330224</v>
      </c>
      <c r="K11639">
        <v>5.9770000000000003</v>
      </c>
      <c r="L11639">
        <v>3.0779999999999998</v>
      </c>
      <c r="M11639">
        <v>808.19</v>
      </c>
      <c r="N11639">
        <v>329601</v>
      </c>
      <c r="O11639">
        <v>1.9219999999999999</v>
      </c>
      <c r="P11639">
        <v>3.75</v>
      </c>
      <c r="Q11639">
        <v>259.92700000000002</v>
      </c>
      <c r="R11639">
        <v>106005</v>
      </c>
      <c r="S11639">
        <v>5.0000000000000001E-3</v>
      </c>
      <c r="T11639">
        <v>1.0860000000000001</v>
      </c>
      <c r="U11639">
        <v>0.625</v>
      </c>
      <c r="V11639">
        <v>255</v>
      </c>
      <c r="W11639">
        <f t="shared" si="482"/>
        <v>1</v>
      </c>
      <c r="X11639">
        <f t="shared" si="483"/>
        <v>0</v>
      </c>
      <c r="Y11639">
        <f t="shared" si="484"/>
        <v>0</v>
      </c>
    </row>
    <row r="11640" spans="1:25" x14ac:dyDescent="0.2">
      <c r="A11640" t="s">
        <v>10574</v>
      </c>
      <c r="B11640" t="s">
        <v>745</v>
      </c>
      <c r="C11640">
        <v>3</v>
      </c>
      <c r="D11640">
        <v>25</v>
      </c>
      <c r="E11640" t="s">
        <v>10895</v>
      </c>
      <c r="F11640">
        <v>248.446</v>
      </c>
      <c r="G11640">
        <v>141.934</v>
      </c>
      <c r="H11640">
        <v>48.341000000000001</v>
      </c>
      <c r="I11640">
        <v>35263.025000000001</v>
      </c>
      <c r="J11640">
        <v>14381189</v>
      </c>
      <c r="K11640">
        <v>30.635999999999999</v>
      </c>
      <c r="L11640">
        <v>14.425000000000001</v>
      </c>
      <c r="M11640">
        <v>7611.4560000000001</v>
      </c>
      <c r="N11640">
        <v>3104152</v>
      </c>
      <c r="O11640">
        <v>7.0590000000000002</v>
      </c>
      <c r="P11640">
        <v>16.673999999999999</v>
      </c>
      <c r="Q11640">
        <v>1753.894</v>
      </c>
      <c r="R11640">
        <v>715284</v>
      </c>
      <c r="S11640">
        <v>8.3000000000000004E-2</v>
      </c>
      <c r="T11640">
        <v>4.601</v>
      </c>
      <c r="U11640">
        <v>20.634</v>
      </c>
      <c r="V11640">
        <v>8415</v>
      </c>
      <c r="W11640">
        <f t="shared" si="482"/>
        <v>33</v>
      </c>
      <c r="X11640">
        <f t="shared" si="483"/>
        <v>2351.8035199999999</v>
      </c>
      <c r="Y11640">
        <f t="shared" si="484"/>
        <v>53.508899999999997</v>
      </c>
    </row>
    <row r="11641" spans="1:25" x14ac:dyDescent="0.2">
      <c r="A11641" t="s">
        <v>10574</v>
      </c>
      <c r="B11641" t="s">
        <v>745</v>
      </c>
      <c r="C11641">
        <v>3</v>
      </c>
      <c r="D11641">
        <v>26</v>
      </c>
      <c r="E11641" t="s">
        <v>10896</v>
      </c>
      <c r="F11641">
        <v>78.906000000000006</v>
      </c>
      <c r="G11641">
        <v>105.131</v>
      </c>
      <c r="H11641">
        <v>47.643999999999998</v>
      </c>
      <c r="I11641">
        <v>8295.4830000000002</v>
      </c>
      <c r="J11641">
        <v>3383116</v>
      </c>
      <c r="K11641">
        <v>5.6230000000000002</v>
      </c>
      <c r="L11641">
        <v>3.5369999999999999</v>
      </c>
      <c r="M11641">
        <v>443.69900000000001</v>
      </c>
      <c r="N11641">
        <v>180952</v>
      </c>
      <c r="O11641">
        <v>1.8740000000000001</v>
      </c>
      <c r="P11641">
        <v>2.7229999999999999</v>
      </c>
      <c r="Q11641">
        <v>147.86000000000001</v>
      </c>
      <c r="R11641">
        <v>60301</v>
      </c>
      <c r="S11641">
        <v>0</v>
      </c>
      <c r="T11641">
        <v>0</v>
      </c>
      <c r="U11641">
        <v>0</v>
      </c>
      <c r="V11641">
        <v>0</v>
      </c>
      <c r="W11641">
        <f t="shared" si="482"/>
        <v>0</v>
      </c>
      <c r="X11641">
        <f t="shared" si="483"/>
        <v>0</v>
      </c>
      <c r="Y11641">
        <f t="shared" si="484"/>
        <v>0</v>
      </c>
    </row>
    <row r="11642" spans="1:25" x14ac:dyDescent="0.2">
      <c r="A11642" t="s">
        <v>10574</v>
      </c>
      <c r="B11642" t="s">
        <v>745</v>
      </c>
      <c r="C11642">
        <v>3</v>
      </c>
      <c r="D11642">
        <v>27</v>
      </c>
      <c r="E11642" t="s">
        <v>10897</v>
      </c>
      <c r="F11642">
        <v>180.54</v>
      </c>
      <c r="G11642">
        <v>112.116</v>
      </c>
      <c r="H11642">
        <v>48.134999999999998</v>
      </c>
      <c r="I11642">
        <v>20241.403999999999</v>
      </c>
      <c r="J11642">
        <v>8254977</v>
      </c>
      <c r="K11642">
        <v>5.8140000000000001</v>
      </c>
      <c r="L11642">
        <v>3.6349999999999998</v>
      </c>
      <c r="M11642">
        <v>1049.731</v>
      </c>
      <c r="N11642">
        <v>428108</v>
      </c>
      <c r="O11642">
        <v>2.214</v>
      </c>
      <c r="P11642">
        <v>6.0140000000000002</v>
      </c>
      <c r="Q11642">
        <v>399.77100000000002</v>
      </c>
      <c r="R11642">
        <v>163037</v>
      </c>
      <c r="S11642">
        <v>3.0000000000000001E-3</v>
      </c>
      <c r="T11642">
        <v>0.94</v>
      </c>
      <c r="U11642">
        <v>0.625</v>
      </c>
      <c r="V11642">
        <v>255</v>
      </c>
      <c r="W11642">
        <f t="shared" si="482"/>
        <v>1</v>
      </c>
      <c r="X11642">
        <f t="shared" si="483"/>
        <v>9.1707299999999794</v>
      </c>
      <c r="Y11642">
        <f t="shared" si="484"/>
        <v>0</v>
      </c>
    </row>
    <row r="11643" spans="1:25" x14ac:dyDescent="0.2">
      <c r="A11643" t="s">
        <v>10574</v>
      </c>
      <c r="B11643" t="s">
        <v>745</v>
      </c>
      <c r="C11643">
        <v>3</v>
      </c>
      <c r="D11643">
        <v>28</v>
      </c>
      <c r="E11643" t="s">
        <v>10898</v>
      </c>
      <c r="F11643">
        <v>260.54000000000002</v>
      </c>
      <c r="G11643">
        <v>110.723</v>
      </c>
      <c r="H11643">
        <v>47.162999999999997</v>
      </c>
      <c r="I11643">
        <v>28847.882000000001</v>
      </c>
      <c r="J11643">
        <v>11764925</v>
      </c>
      <c r="K11643">
        <v>34.579000000000001</v>
      </c>
      <c r="L11643">
        <v>15.116</v>
      </c>
      <c r="M11643">
        <v>9009.1370000000006</v>
      </c>
      <c r="N11643">
        <v>3674163</v>
      </c>
      <c r="O11643">
        <v>12.461</v>
      </c>
      <c r="P11643">
        <v>22.777999999999999</v>
      </c>
      <c r="Q11643">
        <v>3246.5729999999999</v>
      </c>
      <c r="R11643">
        <v>1324038</v>
      </c>
      <c r="S11643">
        <v>0.122</v>
      </c>
      <c r="T11643">
        <v>5.585</v>
      </c>
      <c r="U11643">
        <v>31.888999999999999</v>
      </c>
      <c r="V11643">
        <v>13005</v>
      </c>
      <c r="W11643">
        <f t="shared" si="482"/>
        <v>51</v>
      </c>
      <c r="X11643">
        <f t="shared" si="483"/>
        <v>4934.1381899999997</v>
      </c>
      <c r="Y11643">
        <f t="shared" si="484"/>
        <v>84.648899999999998</v>
      </c>
    </row>
    <row r="11644" spans="1:25" x14ac:dyDescent="0.2">
      <c r="A11644" t="s">
        <v>10574</v>
      </c>
      <c r="B11644" t="s">
        <v>745</v>
      </c>
      <c r="C11644">
        <v>4</v>
      </c>
      <c r="D11644">
        <v>1</v>
      </c>
      <c r="E11644" t="s">
        <v>10899</v>
      </c>
      <c r="F11644">
        <v>108.48</v>
      </c>
      <c r="G11644">
        <v>110.173</v>
      </c>
      <c r="H11644">
        <v>41.786999999999999</v>
      </c>
      <c r="I11644">
        <v>11951.61</v>
      </c>
      <c r="J11644">
        <v>4874181</v>
      </c>
      <c r="K11644">
        <v>20.082999999999998</v>
      </c>
      <c r="L11644">
        <v>7.157</v>
      </c>
      <c r="M11644">
        <v>2178.5990000000002</v>
      </c>
      <c r="N11644">
        <v>888490</v>
      </c>
      <c r="O11644">
        <v>4.0049999999999999</v>
      </c>
      <c r="P11644">
        <v>9.9740000000000002</v>
      </c>
      <c r="Q11644">
        <v>434.46699999999998</v>
      </c>
      <c r="R11644">
        <v>177187</v>
      </c>
      <c r="S11644">
        <v>4.5999999999999999E-2</v>
      </c>
      <c r="T11644">
        <v>3.4289999999999998</v>
      </c>
      <c r="U11644">
        <v>5.0019999999999998</v>
      </c>
      <c r="V11644">
        <v>2040</v>
      </c>
      <c r="W11644">
        <f t="shared" si="482"/>
        <v>8</v>
      </c>
      <c r="X11644">
        <f t="shared" si="483"/>
        <v>69.194809999999919</v>
      </c>
      <c r="Y11644">
        <f t="shared" si="484"/>
        <v>10.258899999999999</v>
      </c>
    </row>
    <row r="11645" spans="1:25" x14ac:dyDescent="0.2">
      <c r="A11645" t="s">
        <v>10574</v>
      </c>
      <c r="B11645" t="s">
        <v>745</v>
      </c>
      <c r="C11645">
        <v>4</v>
      </c>
      <c r="D11645">
        <v>2</v>
      </c>
      <c r="E11645" t="s">
        <v>10900</v>
      </c>
      <c r="F11645">
        <v>54.287999999999997</v>
      </c>
      <c r="G11645">
        <v>81.018000000000001</v>
      </c>
      <c r="H11645">
        <v>38.908999999999999</v>
      </c>
      <c r="I11645">
        <v>4398.277</v>
      </c>
      <c r="J11645">
        <v>1793733</v>
      </c>
      <c r="K11645">
        <v>15.236000000000001</v>
      </c>
      <c r="L11645">
        <v>9.0719999999999992</v>
      </c>
      <c r="M11645">
        <v>827.15099999999995</v>
      </c>
      <c r="N11645">
        <v>337334</v>
      </c>
      <c r="O11645">
        <v>1.83</v>
      </c>
      <c r="P11645">
        <v>1.135</v>
      </c>
      <c r="Q11645">
        <v>99.370999999999995</v>
      </c>
      <c r="R11645">
        <v>40526</v>
      </c>
      <c r="S11645">
        <v>0</v>
      </c>
      <c r="T11645">
        <v>0</v>
      </c>
      <c r="U11645">
        <v>0</v>
      </c>
      <c r="V11645">
        <v>0</v>
      </c>
      <c r="W11645">
        <f t="shared" si="482"/>
        <v>0</v>
      </c>
      <c r="X11645">
        <f t="shared" si="483"/>
        <v>0</v>
      </c>
      <c r="Y11645">
        <f t="shared" si="484"/>
        <v>0</v>
      </c>
    </row>
    <row r="11646" spans="1:25" x14ac:dyDescent="0.2">
      <c r="A11646" t="s">
        <v>10574</v>
      </c>
      <c r="B11646" t="s">
        <v>745</v>
      </c>
      <c r="C11646">
        <v>4</v>
      </c>
      <c r="D11646">
        <v>3</v>
      </c>
      <c r="E11646" t="s">
        <v>10901</v>
      </c>
      <c r="F11646">
        <v>124.79300000000001</v>
      </c>
      <c r="G11646">
        <v>97.992000000000004</v>
      </c>
      <c r="H11646">
        <v>46.26</v>
      </c>
      <c r="I11646">
        <v>12228.781999999999</v>
      </c>
      <c r="J11646">
        <v>4987219</v>
      </c>
      <c r="K11646">
        <v>15.414999999999999</v>
      </c>
      <c r="L11646">
        <v>8.5510000000000002</v>
      </c>
      <c r="M11646">
        <v>1923.7329999999999</v>
      </c>
      <c r="N11646">
        <v>784549</v>
      </c>
      <c r="O11646">
        <v>2.2090000000000001</v>
      </c>
      <c r="P11646">
        <v>6.1559999999999997</v>
      </c>
      <c r="Q11646">
        <v>275.72800000000001</v>
      </c>
      <c r="R11646">
        <v>112449</v>
      </c>
      <c r="S11646">
        <v>5.0000000000000001E-3</v>
      </c>
      <c r="T11646">
        <v>1.1299999999999999</v>
      </c>
      <c r="U11646">
        <v>0.625</v>
      </c>
      <c r="V11646">
        <v>255</v>
      </c>
      <c r="W11646">
        <f t="shared" si="482"/>
        <v>1</v>
      </c>
      <c r="X11646">
        <f t="shared" si="483"/>
        <v>0</v>
      </c>
      <c r="Y11646">
        <f t="shared" si="484"/>
        <v>0</v>
      </c>
    </row>
    <row r="11647" spans="1:25" x14ac:dyDescent="0.2">
      <c r="A11647" t="s">
        <v>10574</v>
      </c>
      <c r="B11647" t="s">
        <v>745</v>
      </c>
      <c r="C11647">
        <v>4</v>
      </c>
      <c r="D11647">
        <v>4</v>
      </c>
      <c r="E11647" t="s">
        <v>10902</v>
      </c>
      <c r="F11647">
        <v>138.255</v>
      </c>
      <c r="G11647">
        <v>101.627</v>
      </c>
      <c r="H11647">
        <v>46.654000000000003</v>
      </c>
      <c r="I11647">
        <v>14050.494000000001</v>
      </c>
      <c r="J11647">
        <v>5730161</v>
      </c>
      <c r="K11647">
        <v>5.1820000000000004</v>
      </c>
      <c r="L11647">
        <v>2.9940000000000002</v>
      </c>
      <c r="M11647">
        <v>716.39099999999996</v>
      </c>
      <c r="N11647">
        <v>292163</v>
      </c>
      <c r="O11647">
        <v>1.7769999999999999</v>
      </c>
      <c r="P11647">
        <v>1.242</v>
      </c>
      <c r="Q11647">
        <v>245.649</v>
      </c>
      <c r="R11647">
        <v>100182</v>
      </c>
      <c r="S11647">
        <v>0</v>
      </c>
      <c r="T11647">
        <v>0</v>
      </c>
      <c r="U11647">
        <v>0</v>
      </c>
      <c r="V11647">
        <v>0</v>
      </c>
      <c r="W11647">
        <f t="shared" si="482"/>
        <v>0</v>
      </c>
      <c r="X11647">
        <f t="shared" si="483"/>
        <v>0</v>
      </c>
      <c r="Y11647">
        <f t="shared" si="484"/>
        <v>0</v>
      </c>
    </row>
    <row r="11648" spans="1:25" x14ac:dyDescent="0.2">
      <c r="A11648" t="s">
        <v>10574</v>
      </c>
      <c r="B11648" t="s">
        <v>745</v>
      </c>
      <c r="C11648">
        <v>4</v>
      </c>
      <c r="D11648">
        <v>5</v>
      </c>
      <c r="E11648" t="s">
        <v>10903</v>
      </c>
      <c r="F11648">
        <v>91.456000000000003</v>
      </c>
      <c r="G11648">
        <v>121.304</v>
      </c>
      <c r="H11648">
        <v>58.816000000000003</v>
      </c>
      <c r="I11648">
        <v>11093.897000000001</v>
      </c>
      <c r="J11648">
        <v>4524383</v>
      </c>
      <c r="K11648">
        <v>7.1289999999999996</v>
      </c>
      <c r="L11648">
        <v>3</v>
      </c>
      <c r="M11648">
        <v>652.01300000000003</v>
      </c>
      <c r="N11648">
        <v>265908</v>
      </c>
      <c r="O11648">
        <v>2.3479999999999999</v>
      </c>
      <c r="P11648">
        <v>3.3959999999999999</v>
      </c>
      <c r="Q11648">
        <v>214.77799999999999</v>
      </c>
      <c r="R11648">
        <v>87592</v>
      </c>
      <c r="S11648">
        <v>7.0000000000000001E-3</v>
      </c>
      <c r="T11648">
        <v>1.32</v>
      </c>
      <c r="U11648">
        <v>0.625</v>
      </c>
      <c r="V11648">
        <v>255</v>
      </c>
      <c r="W11648">
        <f t="shared" si="482"/>
        <v>1</v>
      </c>
      <c r="X11648">
        <f t="shared" si="483"/>
        <v>0</v>
      </c>
      <c r="Y11648">
        <f t="shared" si="484"/>
        <v>0</v>
      </c>
    </row>
    <row r="11649" spans="1:25" x14ac:dyDescent="0.2">
      <c r="A11649" t="s">
        <v>10574</v>
      </c>
      <c r="B11649" t="s">
        <v>745</v>
      </c>
      <c r="C11649">
        <v>4</v>
      </c>
      <c r="D11649">
        <v>6</v>
      </c>
      <c r="E11649" t="s">
        <v>10904</v>
      </c>
      <c r="F11649">
        <v>185.71100000000001</v>
      </c>
      <c r="G11649">
        <v>109.28400000000001</v>
      </c>
      <c r="H11649">
        <v>50.985999999999997</v>
      </c>
      <c r="I11649">
        <v>20295.3</v>
      </c>
      <c r="J11649">
        <v>8276957</v>
      </c>
      <c r="K11649">
        <v>5.8140000000000001</v>
      </c>
      <c r="L11649">
        <v>2.8570000000000002</v>
      </c>
      <c r="M11649">
        <v>1079.7860000000001</v>
      </c>
      <c r="N11649">
        <v>440365</v>
      </c>
      <c r="O11649">
        <v>2.1840000000000002</v>
      </c>
      <c r="P11649">
        <v>4.0129999999999999</v>
      </c>
      <c r="Q11649">
        <v>405.678</v>
      </c>
      <c r="R11649">
        <v>165446</v>
      </c>
      <c r="S11649">
        <v>3.0000000000000001E-3</v>
      </c>
      <c r="T11649">
        <v>0.92700000000000005</v>
      </c>
      <c r="U11649">
        <v>0.625</v>
      </c>
      <c r="V11649">
        <v>255</v>
      </c>
      <c r="W11649">
        <f t="shared" si="482"/>
        <v>1</v>
      </c>
      <c r="X11649">
        <f t="shared" si="483"/>
        <v>19.389839999999946</v>
      </c>
      <c r="Y11649">
        <f t="shared" si="484"/>
        <v>0</v>
      </c>
    </row>
    <row r="11650" spans="1:25" x14ac:dyDescent="0.2">
      <c r="A11650" t="s">
        <v>10574</v>
      </c>
      <c r="B11650" t="s">
        <v>745</v>
      </c>
      <c r="C11650">
        <v>4</v>
      </c>
      <c r="D11650">
        <v>7</v>
      </c>
      <c r="E11650" t="s">
        <v>7098</v>
      </c>
      <c r="F11650">
        <v>320.19799999999998</v>
      </c>
      <c r="G11650">
        <v>116.95</v>
      </c>
      <c r="H11650">
        <v>46.951000000000001</v>
      </c>
      <c r="I11650">
        <v>37447.156000000003</v>
      </c>
      <c r="J11650">
        <v>15271935</v>
      </c>
      <c r="K11650">
        <v>53.71</v>
      </c>
      <c r="L11650">
        <v>19.004000000000001</v>
      </c>
      <c r="M11650">
        <v>17197.887999999999</v>
      </c>
      <c r="N11650">
        <v>7013751</v>
      </c>
      <c r="O11650">
        <v>16.454000000000001</v>
      </c>
      <c r="P11650">
        <v>30.658999999999999</v>
      </c>
      <c r="Q11650">
        <v>5268.4440000000004</v>
      </c>
      <c r="R11650">
        <v>2148610</v>
      </c>
      <c r="S11650">
        <v>0.14599999999999999</v>
      </c>
      <c r="T11650">
        <v>6.109</v>
      </c>
      <c r="U11650">
        <v>46.895000000000003</v>
      </c>
      <c r="V11650">
        <v>19125</v>
      </c>
      <c r="W11650">
        <f t="shared" si="482"/>
        <v>75</v>
      </c>
      <c r="X11650">
        <f t="shared" si="483"/>
        <v>8431.9750199999999</v>
      </c>
      <c r="Y11650">
        <f t="shared" si="484"/>
        <v>126.16890000000001</v>
      </c>
    </row>
    <row r="11651" spans="1:25" x14ac:dyDescent="0.2">
      <c r="A11651" t="s">
        <v>10574</v>
      </c>
      <c r="B11651" t="s">
        <v>745</v>
      </c>
      <c r="C11651">
        <v>4</v>
      </c>
      <c r="D11651">
        <v>8</v>
      </c>
      <c r="E11651" t="s">
        <v>10905</v>
      </c>
      <c r="F11651">
        <v>89.424999999999997</v>
      </c>
      <c r="G11651">
        <v>136.83199999999999</v>
      </c>
      <c r="H11651">
        <v>58.555999999999997</v>
      </c>
      <c r="I11651">
        <v>12236.234</v>
      </c>
      <c r="J11651">
        <v>4990258</v>
      </c>
      <c r="K11651">
        <v>6.3769999999999998</v>
      </c>
      <c r="L11651">
        <v>3.0369999999999999</v>
      </c>
      <c r="M11651">
        <v>570.25</v>
      </c>
      <c r="N11651">
        <v>232563</v>
      </c>
      <c r="O11651">
        <v>2.2589999999999999</v>
      </c>
      <c r="P11651">
        <v>2.2170000000000001</v>
      </c>
      <c r="Q11651">
        <v>201.99</v>
      </c>
      <c r="R11651">
        <v>82377</v>
      </c>
      <c r="S11651">
        <v>7.0000000000000001E-3</v>
      </c>
      <c r="T11651">
        <v>1.335</v>
      </c>
      <c r="U11651">
        <v>0.625</v>
      </c>
      <c r="V11651">
        <v>255</v>
      </c>
      <c r="W11651">
        <f t="shared" si="482"/>
        <v>1</v>
      </c>
      <c r="X11651">
        <f t="shared" si="483"/>
        <v>0</v>
      </c>
      <c r="Y11651">
        <f t="shared" si="484"/>
        <v>0</v>
      </c>
    </row>
    <row r="11652" spans="1:25" x14ac:dyDescent="0.2">
      <c r="A11652" t="s">
        <v>10574</v>
      </c>
      <c r="B11652" t="s">
        <v>745</v>
      </c>
      <c r="C11652">
        <v>4</v>
      </c>
      <c r="D11652">
        <v>9</v>
      </c>
      <c r="E11652" t="s">
        <v>10906</v>
      </c>
      <c r="F11652">
        <v>180.56</v>
      </c>
      <c r="G11652">
        <v>105.636</v>
      </c>
      <c r="H11652">
        <v>50.991</v>
      </c>
      <c r="I11652">
        <v>19073.598000000002</v>
      </c>
      <c r="J11652">
        <v>7778715</v>
      </c>
      <c r="K11652">
        <v>6.0380000000000003</v>
      </c>
      <c r="L11652">
        <v>3.8740000000000001</v>
      </c>
      <c r="M11652">
        <v>1090.307</v>
      </c>
      <c r="N11652">
        <v>444656</v>
      </c>
      <c r="O11652">
        <v>2.109</v>
      </c>
      <c r="P11652">
        <v>3.7850000000000001</v>
      </c>
      <c r="Q11652">
        <v>380.80399999999997</v>
      </c>
      <c r="R11652">
        <v>155302</v>
      </c>
      <c r="S11652">
        <v>3.0000000000000001E-3</v>
      </c>
      <c r="T11652">
        <v>0.94</v>
      </c>
      <c r="U11652">
        <v>0.625</v>
      </c>
      <c r="V11652">
        <v>255</v>
      </c>
      <c r="W11652">
        <f t="shared" si="482"/>
        <v>1</v>
      </c>
      <c r="X11652">
        <f t="shared" si="483"/>
        <v>0</v>
      </c>
      <c r="Y11652">
        <f t="shared" si="484"/>
        <v>0</v>
      </c>
    </row>
    <row r="11653" spans="1:25" x14ac:dyDescent="0.2">
      <c r="A11653" t="s">
        <v>10574</v>
      </c>
      <c r="B11653" t="s">
        <v>745</v>
      </c>
      <c r="C11653">
        <v>4</v>
      </c>
      <c r="D11653">
        <v>10</v>
      </c>
      <c r="E11653" t="s">
        <v>10907</v>
      </c>
      <c r="F11653">
        <v>71.858999999999995</v>
      </c>
      <c r="G11653">
        <v>68.078000000000003</v>
      </c>
      <c r="H11653">
        <v>54.387999999999998</v>
      </c>
      <c r="I11653">
        <v>4892.0529999999999</v>
      </c>
      <c r="J11653">
        <v>1995108</v>
      </c>
      <c r="K11653">
        <v>16.373999999999999</v>
      </c>
      <c r="L11653">
        <v>8.8819999999999997</v>
      </c>
      <c r="M11653">
        <v>1176.6310000000001</v>
      </c>
      <c r="N11653">
        <v>479861</v>
      </c>
      <c r="O11653">
        <v>6.7560000000000002</v>
      </c>
      <c r="P11653">
        <v>17.032</v>
      </c>
      <c r="Q11653">
        <v>485.46199999999999</v>
      </c>
      <c r="R11653">
        <v>197984</v>
      </c>
      <c r="S11653">
        <v>5.1999999999999998E-2</v>
      </c>
      <c r="T11653">
        <v>3.6480000000000001</v>
      </c>
      <c r="U11653">
        <v>3.7519999999999998</v>
      </c>
      <c r="V11653">
        <v>1530</v>
      </c>
      <c r="W11653">
        <f t="shared" si="482"/>
        <v>6</v>
      </c>
      <c r="X11653">
        <f t="shared" si="483"/>
        <v>157.41615999999993</v>
      </c>
      <c r="Y11653">
        <f t="shared" si="484"/>
        <v>6.7989000000000006</v>
      </c>
    </row>
    <row r="11654" spans="1:25" x14ac:dyDescent="0.2">
      <c r="A11654" t="s">
        <v>10574</v>
      </c>
      <c r="B11654" t="s">
        <v>745</v>
      </c>
      <c r="C11654">
        <v>4</v>
      </c>
      <c r="D11654">
        <v>11</v>
      </c>
      <c r="E11654" t="s">
        <v>5539</v>
      </c>
      <c r="F11654">
        <v>61.707999999999998</v>
      </c>
      <c r="G11654">
        <v>125.857</v>
      </c>
      <c r="H11654">
        <v>57.404000000000003</v>
      </c>
      <c r="I11654">
        <v>7766.3159999999998</v>
      </c>
      <c r="J11654">
        <v>3167308</v>
      </c>
      <c r="K11654">
        <v>6.7309999999999999</v>
      </c>
      <c r="L11654">
        <v>3.8769999999999998</v>
      </c>
      <c r="M11654">
        <v>415.32900000000001</v>
      </c>
      <c r="N11654">
        <v>169382</v>
      </c>
      <c r="O11654">
        <v>2.1419999999999999</v>
      </c>
      <c r="P11654">
        <v>1.32</v>
      </c>
      <c r="Q11654">
        <v>132.15199999999999</v>
      </c>
      <c r="R11654">
        <v>53895</v>
      </c>
      <c r="S11654">
        <v>0</v>
      </c>
      <c r="T11654">
        <v>0</v>
      </c>
      <c r="U11654">
        <v>0</v>
      </c>
      <c r="V11654">
        <v>0</v>
      </c>
      <c r="W11654">
        <f t="shared" ref="W11654:W11717" si="485">V11654/255</f>
        <v>0</v>
      </c>
      <c r="X11654">
        <f t="shared" si="483"/>
        <v>0</v>
      </c>
      <c r="Y11654">
        <f t="shared" si="484"/>
        <v>0</v>
      </c>
    </row>
    <row r="11655" spans="1:25" x14ac:dyDescent="0.2">
      <c r="A11655" t="s">
        <v>10574</v>
      </c>
      <c r="B11655" t="s">
        <v>745</v>
      </c>
      <c r="C11655">
        <v>4</v>
      </c>
      <c r="D11655">
        <v>12</v>
      </c>
      <c r="E11655" t="s">
        <v>10908</v>
      </c>
      <c r="F11655">
        <v>152.803</v>
      </c>
      <c r="G11655">
        <v>114.004</v>
      </c>
      <c r="H11655">
        <v>49.143000000000001</v>
      </c>
      <c r="I11655">
        <v>17420.076000000001</v>
      </c>
      <c r="J11655">
        <v>7104365</v>
      </c>
      <c r="K11655">
        <v>18.952999999999999</v>
      </c>
      <c r="L11655">
        <v>7.5789999999999997</v>
      </c>
      <c r="M11655">
        <v>2896.0030000000002</v>
      </c>
      <c r="N11655">
        <v>1181066</v>
      </c>
      <c r="O11655">
        <v>9.2100000000000009</v>
      </c>
      <c r="P11655">
        <v>21.012</v>
      </c>
      <c r="Q11655">
        <v>1407.3520000000001</v>
      </c>
      <c r="R11655">
        <v>573955</v>
      </c>
      <c r="S11655">
        <v>7.0000000000000007E-2</v>
      </c>
      <c r="T11655">
        <v>4.2110000000000003</v>
      </c>
      <c r="U11655">
        <v>10.63</v>
      </c>
      <c r="V11655">
        <v>4335</v>
      </c>
      <c r="W11655">
        <f t="shared" si="485"/>
        <v>17</v>
      </c>
      <c r="X11655">
        <f t="shared" si="483"/>
        <v>1752.2858600000002</v>
      </c>
      <c r="Y11655">
        <f t="shared" si="484"/>
        <v>25.828900000000001</v>
      </c>
    </row>
    <row r="11656" spans="1:25" x14ac:dyDescent="0.2">
      <c r="A11656" t="s">
        <v>10574</v>
      </c>
      <c r="B11656" t="s">
        <v>745</v>
      </c>
      <c r="C11656">
        <v>4</v>
      </c>
      <c r="D11656">
        <v>13</v>
      </c>
      <c r="E11656" t="s">
        <v>7154</v>
      </c>
      <c r="F11656">
        <v>219.50299999999999</v>
      </c>
      <c r="G11656">
        <v>119.712</v>
      </c>
      <c r="H11656">
        <v>47.276000000000003</v>
      </c>
      <c r="I11656">
        <v>26277.202000000001</v>
      </c>
      <c r="J11656">
        <v>10716534</v>
      </c>
      <c r="K11656">
        <v>18.738</v>
      </c>
      <c r="L11656">
        <v>7.4669999999999996</v>
      </c>
      <c r="M11656">
        <v>4113.0259999999998</v>
      </c>
      <c r="N11656">
        <v>1677400</v>
      </c>
      <c r="O11656">
        <v>4.2889999999999997</v>
      </c>
      <c r="P11656">
        <v>11.593999999999999</v>
      </c>
      <c r="Q11656">
        <v>941.50900000000001</v>
      </c>
      <c r="R11656">
        <v>383972</v>
      </c>
      <c r="S11656">
        <v>3.1E-2</v>
      </c>
      <c r="T11656">
        <v>2.827</v>
      </c>
      <c r="U11656">
        <v>6.8780000000000001</v>
      </c>
      <c r="V11656">
        <v>2805</v>
      </c>
      <c r="W11656">
        <f t="shared" si="485"/>
        <v>11</v>
      </c>
      <c r="X11656">
        <f t="shared" si="483"/>
        <v>946.37747000000002</v>
      </c>
      <c r="Y11656">
        <f t="shared" si="484"/>
        <v>15.4489</v>
      </c>
    </row>
    <row r="11657" spans="1:25" x14ac:dyDescent="0.2">
      <c r="A11657" t="s">
        <v>10574</v>
      </c>
      <c r="B11657" t="s">
        <v>745</v>
      </c>
      <c r="C11657">
        <v>4</v>
      </c>
      <c r="D11657">
        <v>14</v>
      </c>
      <c r="E11657" t="s">
        <v>10909</v>
      </c>
      <c r="F11657">
        <v>136.18799999999999</v>
      </c>
      <c r="G11657">
        <v>102.137</v>
      </c>
      <c r="H11657">
        <v>42.307000000000002</v>
      </c>
      <c r="I11657">
        <v>13909.764999999999</v>
      </c>
      <c r="J11657">
        <v>5672768</v>
      </c>
      <c r="K11657">
        <v>18.061</v>
      </c>
      <c r="L11657">
        <v>8.61</v>
      </c>
      <c r="M11657">
        <v>2459.7530000000002</v>
      </c>
      <c r="N11657">
        <v>1003152</v>
      </c>
      <c r="O11657">
        <v>2.12</v>
      </c>
      <c r="P11657">
        <v>1.508</v>
      </c>
      <c r="Q11657">
        <v>288.75</v>
      </c>
      <c r="R11657">
        <v>117760</v>
      </c>
      <c r="S11657">
        <v>0</v>
      </c>
      <c r="T11657">
        <v>0</v>
      </c>
      <c r="U11657">
        <v>0</v>
      </c>
      <c r="V11657">
        <v>0</v>
      </c>
      <c r="W11657">
        <f t="shared" si="485"/>
        <v>0</v>
      </c>
      <c r="X11657">
        <f t="shared" si="483"/>
        <v>0</v>
      </c>
      <c r="Y11657">
        <f t="shared" si="484"/>
        <v>0</v>
      </c>
    </row>
    <row r="11658" spans="1:25" x14ac:dyDescent="0.2">
      <c r="A11658" t="s">
        <v>10574</v>
      </c>
      <c r="B11658" t="s">
        <v>745</v>
      </c>
      <c r="C11658">
        <v>4</v>
      </c>
      <c r="D11658">
        <v>15</v>
      </c>
      <c r="E11658" t="s">
        <v>10910</v>
      </c>
      <c r="F11658">
        <v>248.06399999999999</v>
      </c>
      <c r="G11658">
        <v>133.416</v>
      </c>
      <c r="H11658">
        <v>46.991999999999997</v>
      </c>
      <c r="I11658">
        <v>33095.817999999999</v>
      </c>
      <c r="J11658">
        <v>13497345</v>
      </c>
      <c r="K11658">
        <v>25.239000000000001</v>
      </c>
      <c r="L11658">
        <v>9.3819999999999997</v>
      </c>
      <c r="M11658">
        <v>6260.9920000000002</v>
      </c>
      <c r="N11658">
        <v>2553397</v>
      </c>
      <c r="O11658">
        <v>9.1039999999999992</v>
      </c>
      <c r="P11658">
        <v>21.968</v>
      </c>
      <c r="Q11658">
        <v>2258.3980000000001</v>
      </c>
      <c r="R11658">
        <v>921034</v>
      </c>
      <c r="S11658">
        <v>9.6000000000000002E-2</v>
      </c>
      <c r="T11658">
        <v>4.9409999999999998</v>
      </c>
      <c r="U11658">
        <v>23.76</v>
      </c>
      <c r="V11658">
        <v>9690</v>
      </c>
      <c r="W11658">
        <f t="shared" si="485"/>
        <v>38</v>
      </c>
      <c r="X11658">
        <f t="shared" si="483"/>
        <v>3224.5954400000001</v>
      </c>
      <c r="Y11658">
        <f t="shared" si="484"/>
        <v>62.158899999999996</v>
      </c>
    </row>
    <row r="11659" spans="1:25" x14ac:dyDescent="0.2">
      <c r="A11659" t="s">
        <v>10574</v>
      </c>
      <c r="B11659" t="s">
        <v>745</v>
      </c>
      <c r="C11659">
        <v>4</v>
      </c>
      <c r="D11659">
        <v>16</v>
      </c>
      <c r="E11659" t="s">
        <v>10911</v>
      </c>
      <c r="F11659">
        <v>193.14599999999999</v>
      </c>
      <c r="G11659">
        <v>112.56</v>
      </c>
      <c r="H11659">
        <v>49.326999999999998</v>
      </c>
      <c r="I11659">
        <v>21740.427</v>
      </c>
      <c r="J11659">
        <v>8866318</v>
      </c>
      <c r="K11659">
        <v>28.95</v>
      </c>
      <c r="L11659">
        <v>10.298</v>
      </c>
      <c r="M11659">
        <v>5591.6180000000004</v>
      </c>
      <c r="N11659">
        <v>2280409</v>
      </c>
      <c r="O11659">
        <v>10.753</v>
      </c>
      <c r="P11659">
        <v>21.33</v>
      </c>
      <c r="Q11659">
        <v>2076.877</v>
      </c>
      <c r="R11659">
        <v>847005</v>
      </c>
      <c r="S11659">
        <v>0.11</v>
      </c>
      <c r="T11659">
        <v>5.2969999999999997</v>
      </c>
      <c r="U11659">
        <v>21.259</v>
      </c>
      <c r="V11659">
        <v>8670</v>
      </c>
      <c r="W11659">
        <f t="shared" si="485"/>
        <v>34</v>
      </c>
      <c r="X11659">
        <f t="shared" si="483"/>
        <v>2910.5641099999998</v>
      </c>
      <c r="Y11659">
        <f t="shared" si="484"/>
        <v>55.238900000000001</v>
      </c>
    </row>
    <row r="11660" spans="1:25" x14ac:dyDescent="0.2">
      <c r="A11660" t="s">
        <v>10574</v>
      </c>
      <c r="B11660" t="s">
        <v>745</v>
      </c>
      <c r="C11660">
        <v>4</v>
      </c>
      <c r="D11660">
        <v>17</v>
      </c>
      <c r="E11660" t="s">
        <v>10912</v>
      </c>
      <c r="F11660">
        <v>219.113</v>
      </c>
      <c r="G11660">
        <v>122.468</v>
      </c>
      <c r="H11660">
        <v>50.707000000000001</v>
      </c>
      <c r="I11660">
        <v>26834.329000000002</v>
      </c>
      <c r="J11660">
        <v>10943745</v>
      </c>
      <c r="K11660">
        <v>21.196000000000002</v>
      </c>
      <c r="L11660">
        <v>10.292</v>
      </c>
      <c r="M11660">
        <v>4644.3649999999998</v>
      </c>
      <c r="N11660">
        <v>1894094</v>
      </c>
      <c r="O11660">
        <v>2.552</v>
      </c>
      <c r="P11660">
        <v>3.7410000000000001</v>
      </c>
      <c r="Q11660">
        <v>559.06899999999996</v>
      </c>
      <c r="R11660">
        <v>228003</v>
      </c>
      <c r="S11660">
        <v>8.9999999999999993E-3</v>
      </c>
      <c r="T11660">
        <v>1.4770000000000001</v>
      </c>
      <c r="U11660">
        <v>1.8759999999999999</v>
      </c>
      <c r="V11660">
        <v>765</v>
      </c>
      <c r="W11660">
        <f t="shared" si="485"/>
        <v>3</v>
      </c>
      <c r="X11660">
        <f t="shared" si="483"/>
        <v>284.75626999999986</v>
      </c>
      <c r="Y11660">
        <f t="shared" si="484"/>
        <v>1.6089000000000002</v>
      </c>
    </row>
    <row r="11661" spans="1:25" x14ac:dyDescent="0.2">
      <c r="A11661" t="s">
        <v>10574</v>
      </c>
      <c r="B11661" t="s">
        <v>745</v>
      </c>
      <c r="C11661">
        <v>4</v>
      </c>
      <c r="D11661">
        <v>18</v>
      </c>
      <c r="E11661" t="s">
        <v>10913</v>
      </c>
      <c r="F11661">
        <v>247.34100000000001</v>
      </c>
      <c r="G11661">
        <v>114.17100000000001</v>
      </c>
      <c r="H11661">
        <v>46.011000000000003</v>
      </c>
      <c r="I11661">
        <v>28239.188999999998</v>
      </c>
      <c r="J11661">
        <v>11516684</v>
      </c>
      <c r="K11661">
        <v>29.603999999999999</v>
      </c>
      <c r="L11661">
        <v>14.332000000000001</v>
      </c>
      <c r="M11661">
        <v>7322.1710000000003</v>
      </c>
      <c r="N11661">
        <v>2986174</v>
      </c>
      <c r="O11661">
        <v>2.7789999999999999</v>
      </c>
      <c r="P11661">
        <v>7.2270000000000003</v>
      </c>
      <c r="Q11661">
        <v>687.24599999999998</v>
      </c>
      <c r="R11661">
        <v>280277</v>
      </c>
      <c r="S11661">
        <v>1.2999999999999999E-2</v>
      </c>
      <c r="T11661">
        <v>1.7949999999999999</v>
      </c>
      <c r="U11661">
        <v>3.1259999999999999</v>
      </c>
      <c r="V11661">
        <v>1275</v>
      </c>
      <c r="W11661">
        <f t="shared" si="485"/>
        <v>5</v>
      </c>
      <c r="X11661">
        <f t="shared" si="483"/>
        <v>506.50247999999993</v>
      </c>
      <c r="Y11661">
        <f t="shared" si="484"/>
        <v>5.0689000000000002</v>
      </c>
    </row>
    <row r="11662" spans="1:25" x14ac:dyDescent="0.2">
      <c r="A11662" t="s">
        <v>10574</v>
      </c>
      <c r="B11662" t="s">
        <v>745</v>
      </c>
      <c r="C11662">
        <v>4</v>
      </c>
      <c r="D11662">
        <v>19</v>
      </c>
      <c r="E11662" t="s">
        <v>10914</v>
      </c>
      <c r="F11662">
        <v>347.334</v>
      </c>
      <c r="G11662">
        <v>128.25200000000001</v>
      </c>
      <c r="H11662">
        <v>49.823999999999998</v>
      </c>
      <c r="I11662">
        <v>44546.421000000002</v>
      </c>
      <c r="J11662">
        <v>18167202</v>
      </c>
      <c r="K11662">
        <v>52.19</v>
      </c>
      <c r="L11662">
        <v>19.542999999999999</v>
      </c>
      <c r="M11662">
        <v>18127.293000000001</v>
      </c>
      <c r="N11662">
        <v>7392787</v>
      </c>
      <c r="O11662">
        <v>17.606999999999999</v>
      </c>
      <c r="P11662">
        <v>30.460999999999999</v>
      </c>
      <c r="Q11662">
        <v>6115.4840000000004</v>
      </c>
      <c r="R11662">
        <v>2494055</v>
      </c>
      <c r="S11662">
        <v>0.16200000000000001</v>
      </c>
      <c r="T11662">
        <v>6.4260000000000002</v>
      </c>
      <c r="U11662">
        <v>56.274000000000001</v>
      </c>
      <c r="V11662">
        <v>22950</v>
      </c>
      <c r="W11662">
        <f t="shared" si="485"/>
        <v>90</v>
      </c>
      <c r="X11662">
        <f t="shared" si="483"/>
        <v>9897.3542199999993</v>
      </c>
      <c r="Y11662">
        <f t="shared" si="484"/>
        <v>152.1189</v>
      </c>
    </row>
    <row r="11663" spans="1:25" x14ac:dyDescent="0.2">
      <c r="A11663" t="s">
        <v>10574</v>
      </c>
      <c r="B11663" t="s">
        <v>745</v>
      </c>
      <c r="C11663">
        <v>4</v>
      </c>
      <c r="D11663">
        <v>20</v>
      </c>
      <c r="E11663" t="s">
        <v>10915</v>
      </c>
      <c r="F11663">
        <v>256.93799999999999</v>
      </c>
      <c r="G11663">
        <v>143.964</v>
      </c>
      <c r="H11663">
        <v>49.494</v>
      </c>
      <c r="I11663">
        <v>36989.853000000003</v>
      </c>
      <c r="J11663">
        <v>15085435</v>
      </c>
      <c r="K11663">
        <v>15.804</v>
      </c>
      <c r="L11663">
        <v>6.64</v>
      </c>
      <c r="M11663">
        <v>4060.67</v>
      </c>
      <c r="N11663">
        <v>1656048</v>
      </c>
      <c r="O11663">
        <v>7.1920000000000002</v>
      </c>
      <c r="P11663">
        <v>17.599</v>
      </c>
      <c r="Q11663">
        <v>1847.8409999999999</v>
      </c>
      <c r="R11663">
        <v>753598</v>
      </c>
      <c r="S11663">
        <v>4.3999999999999997E-2</v>
      </c>
      <c r="T11663">
        <v>3.3420000000000001</v>
      </c>
      <c r="U11663">
        <v>11.255000000000001</v>
      </c>
      <c r="V11663">
        <v>4590</v>
      </c>
      <c r="W11663">
        <f t="shared" si="485"/>
        <v>18</v>
      </c>
      <c r="X11663">
        <f t="shared" si="483"/>
        <v>2514.3318299999996</v>
      </c>
      <c r="Y11663">
        <f t="shared" si="484"/>
        <v>27.558899999999998</v>
      </c>
    </row>
    <row r="11664" spans="1:25" x14ac:dyDescent="0.2">
      <c r="A11664" t="s">
        <v>10574</v>
      </c>
      <c r="B11664" t="s">
        <v>745</v>
      </c>
      <c r="C11664">
        <v>4</v>
      </c>
      <c r="D11664">
        <v>21</v>
      </c>
      <c r="E11664" t="s">
        <v>10916</v>
      </c>
      <c r="F11664">
        <v>217.73699999999999</v>
      </c>
      <c r="G11664">
        <v>131.85300000000001</v>
      </c>
      <c r="H11664">
        <v>50.439</v>
      </c>
      <c r="I11664">
        <v>28709.317999999999</v>
      </c>
      <c r="J11664">
        <v>11708415</v>
      </c>
      <c r="K11664">
        <v>10.877000000000001</v>
      </c>
      <c r="L11664">
        <v>5.4489999999999998</v>
      </c>
      <c r="M11664">
        <v>2368.3510000000001</v>
      </c>
      <c r="N11664">
        <v>965876</v>
      </c>
      <c r="O11664">
        <v>2.3759999999999999</v>
      </c>
      <c r="P11664">
        <v>2.6720000000000002</v>
      </c>
      <c r="Q11664">
        <v>517.38</v>
      </c>
      <c r="R11664">
        <v>211001</v>
      </c>
      <c r="S11664">
        <v>6.0000000000000001E-3</v>
      </c>
      <c r="T11664">
        <v>1.21</v>
      </c>
      <c r="U11664">
        <v>1.2509999999999999</v>
      </c>
      <c r="V11664">
        <v>510</v>
      </c>
      <c r="W11664">
        <f t="shared" si="485"/>
        <v>2</v>
      </c>
      <c r="X11664">
        <f t="shared" si="483"/>
        <v>212.63429999999994</v>
      </c>
      <c r="Y11664">
        <f t="shared" si="484"/>
        <v>0</v>
      </c>
    </row>
    <row r="11665" spans="1:25" x14ac:dyDescent="0.2">
      <c r="A11665" t="s">
        <v>10574</v>
      </c>
      <c r="B11665" t="s">
        <v>745</v>
      </c>
      <c r="C11665">
        <v>4</v>
      </c>
      <c r="D11665">
        <v>22</v>
      </c>
      <c r="E11665" t="s">
        <v>10917</v>
      </c>
      <c r="F11665">
        <v>169.999</v>
      </c>
      <c r="G11665">
        <v>130.661</v>
      </c>
      <c r="H11665">
        <v>46.267000000000003</v>
      </c>
      <c r="I11665">
        <v>22212.194</v>
      </c>
      <c r="J11665">
        <v>9058717</v>
      </c>
      <c r="K11665">
        <v>21.044</v>
      </c>
      <c r="L11665">
        <v>7.2439999999999998</v>
      </c>
      <c r="M11665">
        <v>3577.54</v>
      </c>
      <c r="N11665">
        <v>1459015</v>
      </c>
      <c r="O11665">
        <v>11.717000000000001</v>
      </c>
      <c r="P11665">
        <v>24.184000000000001</v>
      </c>
      <c r="Q11665">
        <v>1991.826</v>
      </c>
      <c r="R11665">
        <v>812319</v>
      </c>
      <c r="S11665">
        <v>9.1999999999999998E-2</v>
      </c>
      <c r="T11665">
        <v>4.8410000000000002</v>
      </c>
      <c r="U11665">
        <v>15.632</v>
      </c>
      <c r="V11665">
        <v>6375</v>
      </c>
      <c r="W11665">
        <f t="shared" si="485"/>
        <v>25</v>
      </c>
      <c r="X11665">
        <f t="shared" si="483"/>
        <v>2763.4258799999998</v>
      </c>
      <c r="Y11665">
        <f t="shared" si="484"/>
        <v>39.668900000000001</v>
      </c>
    </row>
    <row r="11666" spans="1:25" x14ac:dyDescent="0.2">
      <c r="A11666" t="s">
        <v>10574</v>
      </c>
      <c r="B11666" t="s">
        <v>745</v>
      </c>
      <c r="C11666">
        <v>4</v>
      </c>
      <c r="D11666">
        <v>23</v>
      </c>
      <c r="E11666" t="s">
        <v>10918</v>
      </c>
      <c r="F11666">
        <v>312.18900000000002</v>
      </c>
      <c r="G11666">
        <v>120.291</v>
      </c>
      <c r="H11666">
        <v>48.988</v>
      </c>
      <c r="I11666">
        <v>37553.512999999999</v>
      </c>
      <c r="J11666">
        <v>15315310</v>
      </c>
      <c r="K11666">
        <v>28.047999999999998</v>
      </c>
      <c r="L11666">
        <v>9.6460000000000008</v>
      </c>
      <c r="M11666">
        <v>8756.3729999999996</v>
      </c>
      <c r="N11666">
        <v>3571079</v>
      </c>
      <c r="O11666">
        <v>10.656000000000001</v>
      </c>
      <c r="P11666">
        <v>20.625</v>
      </c>
      <c r="Q11666">
        <v>3326.7179999999998</v>
      </c>
      <c r="R11666">
        <v>1356723</v>
      </c>
      <c r="S11666">
        <v>0.10199999999999999</v>
      </c>
      <c r="T11666">
        <v>5.1029999999999998</v>
      </c>
      <c r="U11666">
        <v>31.888999999999999</v>
      </c>
      <c r="V11666">
        <v>13005</v>
      </c>
      <c r="W11666">
        <f t="shared" si="485"/>
        <v>51</v>
      </c>
      <c r="X11666">
        <f t="shared" si="483"/>
        <v>5072.7890399999997</v>
      </c>
      <c r="Y11666">
        <f t="shared" si="484"/>
        <v>84.648899999999998</v>
      </c>
    </row>
    <row r="11667" spans="1:25" x14ac:dyDescent="0.2">
      <c r="A11667" t="s">
        <v>10574</v>
      </c>
      <c r="B11667" t="s">
        <v>745</v>
      </c>
      <c r="C11667">
        <v>4</v>
      </c>
      <c r="D11667">
        <v>24</v>
      </c>
      <c r="E11667" t="s">
        <v>10919</v>
      </c>
      <c r="F11667">
        <v>193.19499999999999</v>
      </c>
      <c r="G11667">
        <v>111.874</v>
      </c>
      <c r="H11667">
        <v>43.716999999999999</v>
      </c>
      <c r="I11667">
        <v>21613.464</v>
      </c>
      <c r="J11667">
        <v>8814539</v>
      </c>
      <c r="K11667">
        <v>28.687999999999999</v>
      </c>
      <c r="L11667">
        <v>12.997999999999999</v>
      </c>
      <c r="M11667">
        <v>5542.4279999999999</v>
      </c>
      <c r="N11667">
        <v>2260348</v>
      </c>
      <c r="O11667">
        <v>14.199</v>
      </c>
      <c r="P11667">
        <v>30.841000000000001</v>
      </c>
      <c r="Q11667">
        <v>2743.1950000000002</v>
      </c>
      <c r="R11667">
        <v>1118747</v>
      </c>
      <c r="S11667">
        <v>0.11</v>
      </c>
      <c r="T11667">
        <v>5.2960000000000003</v>
      </c>
      <c r="U11667">
        <v>21.259</v>
      </c>
      <c r="V11667">
        <v>8670</v>
      </c>
      <c r="W11667">
        <f t="shared" si="485"/>
        <v>34</v>
      </c>
      <c r="X11667">
        <f t="shared" si="483"/>
        <v>4063.2942500000004</v>
      </c>
      <c r="Y11667">
        <f t="shared" si="484"/>
        <v>55.238900000000001</v>
      </c>
    </row>
    <row r="11668" spans="1:25" x14ac:dyDescent="0.2">
      <c r="A11668" t="s">
        <v>10574</v>
      </c>
      <c r="B11668" t="s">
        <v>745</v>
      </c>
      <c r="C11668">
        <v>4</v>
      </c>
      <c r="D11668">
        <v>25</v>
      </c>
      <c r="E11668" t="s">
        <v>10920</v>
      </c>
      <c r="F11668">
        <v>32.506</v>
      </c>
      <c r="G11668">
        <v>70.281999999999996</v>
      </c>
      <c r="H11668">
        <v>45.776000000000003</v>
      </c>
      <c r="I11668">
        <v>2284.625</v>
      </c>
      <c r="J11668">
        <v>931730</v>
      </c>
      <c r="K11668">
        <v>25.024000000000001</v>
      </c>
      <c r="L11668">
        <v>17.863</v>
      </c>
      <c r="M11668">
        <v>813.43700000000001</v>
      </c>
      <c r="N11668">
        <v>331741</v>
      </c>
      <c r="O11668">
        <v>4.5789999999999997</v>
      </c>
      <c r="P11668">
        <v>7.9610000000000003</v>
      </c>
      <c r="Q11668">
        <v>148.86199999999999</v>
      </c>
      <c r="R11668">
        <v>60710</v>
      </c>
      <c r="S11668">
        <v>7.6999999999999999E-2</v>
      </c>
      <c r="T11668">
        <v>4.4290000000000003</v>
      </c>
      <c r="U11668">
        <v>2.5009999999999999</v>
      </c>
      <c r="V11668">
        <v>1020</v>
      </c>
      <c r="W11668">
        <f t="shared" si="485"/>
        <v>4</v>
      </c>
      <c r="X11668">
        <f t="shared" si="483"/>
        <v>0</v>
      </c>
      <c r="Y11668">
        <f t="shared" si="484"/>
        <v>3.3389000000000002</v>
      </c>
    </row>
    <row r="11669" spans="1:25" x14ac:dyDescent="0.2">
      <c r="A11669" t="s">
        <v>10574</v>
      </c>
      <c r="B11669" t="s">
        <v>745</v>
      </c>
      <c r="C11669">
        <v>4</v>
      </c>
      <c r="D11669">
        <v>26</v>
      </c>
      <c r="E11669" t="s">
        <v>10921</v>
      </c>
      <c r="F11669">
        <v>388.66500000000002</v>
      </c>
      <c r="G11669">
        <v>102.512</v>
      </c>
      <c r="H11669">
        <v>42.402999999999999</v>
      </c>
      <c r="I11669">
        <v>39842.707999999999</v>
      </c>
      <c r="J11669">
        <v>16248904</v>
      </c>
      <c r="K11669">
        <v>34.283999999999999</v>
      </c>
      <c r="L11669">
        <v>14.125999999999999</v>
      </c>
      <c r="M11669">
        <v>13324.992</v>
      </c>
      <c r="N11669">
        <v>5434282</v>
      </c>
      <c r="O11669">
        <v>17.331</v>
      </c>
      <c r="P11669">
        <v>31.716000000000001</v>
      </c>
      <c r="Q11669">
        <v>6735.8950000000004</v>
      </c>
      <c r="R11669">
        <v>2747075</v>
      </c>
      <c r="S11669">
        <v>0.17199999999999999</v>
      </c>
      <c r="T11669">
        <v>6.6230000000000002</v>
      </c>
      <c r="U11669">
        <v>66.903000000000006</v>
      </c>
      <c r="V11669">
        <v>27285</v>
      </c>
      <c r="W11669">
        <f t="shared" si="485"/>
        <v>107</v>
      </c>
      <c r="X11669">
        <f t="shared" si="483"/>
        <v>10970.66525</v>
      </c>
      <c r="Y11669">
        <f t="shared" si="484"/>
        <v>181.52890000000002</v>
      </c>
    </row>
    <row r="11670" spans="1:25" x14ac:dyDescent="0.2">
      <c r="A11670" t="s">
        <v>10574</v>
      </c>
      <c r="B11670" t="s">
        <v>745</v>
      </c>
      <c r="C11670">
        <v>5</v>
      </c>
      <c r="D11670">
        <v>1</v>
      </c>
      <c r="E11670" t="s">
        <v>726</v>
      </c>
      <c r="F11670">
        <v>370.27800000000002</v>
      </c>
      <c r="G11670">
        <v>111.374</v>
      </c>
      <c r="H11670">
        <v>47.186999999999998</v>
      </c>
      <c r="I11670">
        <v>41239.468999999997</v>
      </c>
      <c r="J11670">
        <v>16818540</v>
      </c>
      <c r="K11670">
        <v>35.835999999999999</v>
      </c>
      <c r="L11670">
        <v>18.024000000000001</v>
      </c>
      <c r="M11670">
        <v>13269.456</v>
      </c>
      <c r="N11670">
        <v>5411633</v>
      </c>
      <c r="O11670">
        <v>9.8230000000000004</v>
      </c>
      <c r="P11670">
        <v>25.02</v>
      </c>
      <c r="Q11670">
        <v>3637.0929999999998</v>
      </c>
      <c r="R11670">
        <v>1483302</v>
      </c>
      <c r="S11670">
        <v>0.10100000000000001</v>
      </c>
      <c r="T11670">
        <v>5.0819999999999999</v>
      </c>
      <c r="U11670">
        <v>37.515999999999998</v>
      </c>
      <c r="V11670">
        <v>15300</v>
      </c>
      <c r="W11670">
        <f t="shared" si="485"/>
        <v>60</v>
      </c>
      <c r="X11670">
        <f t="shared" si="483"/>
        <v>5609.7377899999992</v>
      </c>
      <c r="Y11670">
        <f t="shared" si="484"/>
        <v>100.2189</v>
      </c>
    </row>
    <row r="11671" spans="1:25" x14ac:dyDescent="0.2">
      <c r="A11671" t="s">
        <v>10574</v>
      </c>
      <c r="B11671" t="s">
        <v>745</v>
      </c>
      <c r="C11671">
        <v>5</v>
      </c>
      <c r="D11671">
        <v>2</v>
      </c>
      <c r="E11671" t="s">
        <v>2244</v>
      </c>
      <c r="F11671">
        <v>372.911</v>
      </c>
      <c r="G11671">
        <v>109.607</v>
      </c>
      <c r="H11671">
        <v>46.521999999999998</v>
      </c>
      <c r="I11671">
        <v>40873.548999999999</v>
      </c>
      <c r="J11671">
        <v>16669308</v>
      </c>
      <c r="K11671">
        <v>47.411000000000001</v>
      </c>
      <c r="L11671">
        <v>17.326000000000001</v>
      </c>
      <c r="M11671">
        <v>17680.216</v>
      </c>
      <c r="N11671">
        <v>7210457</v>
      </c>
      <c r="O11671">
        <v>21.654</v>
      </c>
      <c r="P11671">
        <v>34.637</v>
      </c>
      <c r="Q11671">
        <v>8074.9939999999997</v>
      </c>
      <c r="R11671">
        <v>3293195</v>
      </c>
      <c r="S11671">
        <v>0.14099999999999999</v>
      </c>
      <c r="T11671">
        <v>5.9909999999999997</v>
      </c>
      <c r="U11671">
        <v>52.521999999999998</v>
      </c>
      <c r="V11671">
        <v>21420</v>
      </c>
      <c r="W11671">
        <f t="shared" si="485"/>
        <v>84</v>
      </c>
      <c r="X11671">
        <f t="shared" si="483"/>
        <v>13287.306519999998</v>
      </c>
      <c r="Y11671">
        <f t="shared" si="484"/>
        <v>141.7389</v>
      </c>
    </row>
    <row r="11672" spans="1:25" x14ac:dyDescent="0.2">
      <c r="A11672" t="s">
        <v>10574</v>
      </c>
      <c r="B11672" t="s">
        <v>745</v>
      </c>
      <c r="C11672">
        <v>5</v>
      </c>
      <c r="D11672">
        <v>3</v>
      </c>
      <c r="E11672" t="s">
        <v>10922</v>
      </c>
      <c r="F11672">
        <v>251.03100000000001</v>
      </c>
      <c r="G11672">
        <v>99.712000000000003</v>
      </c>
      <c r="H11672">
        <v>42.383000000000003</v>
      </c>
      <c r="I11672">
        <v>25030.776999999998</v>
      </c>
      <c r="J11672">
        <v>10208209</v>
      </c>
      <c r="K11672">
        <v>19.369</v>
      </c>
      <c r="L11672">
        <v>10.53</v>
      </c>
      <c r="M11672">
        <v>4862.2489999999998</v>
      </c>
      <c r="N11672">
        <v>1982953</v>
      </c>
      <c r="O11672">
        <v>2.2050000000000001</v>
      </c>
      <c r="P11672">
        <v>4.8739999999999997</v>
      </c>
      <c r="Q11672">
        <v>553.52499999999998</v>
      </c>
      <c r="R11672">
        <v>225742</v>
      </c>
      <c r="S11672">
        <v>7.0000000000000001E-3</v>
      </c>
      <c r="T11672">
        <v>1.38</v>
      </c>
      <c r="U11672">
        <v>1.8759999999999999</v>
      </c>
      <c r="V11672">
        <v>765</v>
      </c>
      <c r="W11672">
        <f t="shared" si="485"/>
        <v>3</v>
      </c>
      <c r="X11672">
        <f t="shared" si="483"/>
        <v>275.16514999999993</v>
      </c>
      <c r="Y11672">
        <f t="shared" si="484"/>
        <v>1.6089000000000002</v>
      </c>
    </row>
    <row r="11673" spans="1:25" x14ac:dyDescent="0.2">
      <c r="A11673" t="s">
        <v>10574</v>
      </c>
      <c r="B11673" t="s">
        <v>745</v>
      </c>
      <c r="C11673">
        <v>5</v>
      </c>
      <c r="D11673">
        <v>4</v>
      </c>
      <c r="E11673" t="s">
        <v>341</v>
      </c>
      <c r="F11673">
        <v>222.42599999999999</v>
      </c>
      <c r="G11673">
        <v>131.489</v>
      </c>
      <c r="H11673">
        <v>54.396999999999998</v>
      </c>
      <c r="I11673">
        <v>29246.591</v>
      </c>
      <c r="J11673">
        <v>11927529</v>
      </c>
      <c r="K11673">
        <v>22.021999999999998</v>
      </c>
      <c r="L11673">
        <v>9.6440000000000001</v>
      </c>
      <c r="M11673">
        <v>4898.3549999999996</v>
      </c>
      <c r="N11673">
        <v>1997678</v>
      </c>
      <c r="O11673">
        <v>7.92</v>
      </c>
      <c r="P11673">
        <v>18.489000000000001</v>
      </c>
      <c r="Q11673">
        <v>1761.5830000000001</v>
      </c>
      <c r="R11673">
        <v>718420</v>
      </c>
      <c r="S11673">
        <v>7.2999999999999995E-2</v>
      </c>
      <c r="T11673">
        <v>4.3170000000000002</v>
      </c>
      <c r="U11673">
        <v>16.257000000000001</v>
      </c>
      <c r="V11673">
        <v>6630</v>
      </c>
      <c r="W11673">
        <f t="shared" si="485"/>
        <v>26</v>
      </c>
      <c r="X11673">
        <f t="shared" si="483"/>
        <v>2365.1054899999999</v>
      </c>
      <c r="Y11673">
        <f t="shared" si="484"/>
        <v>41.398899999999998</v>
      </c>
    </row>
    <row r="11674" spans="1:25" x14ac:dyDescent="0.2">
      <c r="A11674" t="s">
        <v>10574</v>
      </c>
      <c r="B11674" t="s">
        <v>745</v>
      </c>
      <c r="C11674">
        <v>5</v>
      </c>
      <c r="D11674">
        <v>5</v>
      </c>
      <c r="E11674" t="s">
        <v>384</v>
      </c>
      <c r="F11674">
        <v>181.22399999999999</v>
      </c>
      <c r="G11674">
        <v>119.34099999999999</v>
      </c>
      <c r="H11674">
        <v>50.438000000000002</v>
      </c>
      <c r="I11674">
        <v>21627.399000000001</v>
      </c>
      <c r="J11674">
        <v>8820222</v>
      </c>
      <c r="K11674">
        <v>6.5629999999999997</v>
      </c>
      <c r="L11674">
        <v>3.286</v>
      </c>
      <c r="M11674">
        <v>1189.3789999999999</v>
      </c>
      <c r="N11674">
        <v>485060</v>
      </c>
      <c r="O11674">
        <v>2.1760000000000002</v>
      </c>
      <c r="P11674">
        <v>2.71</v>
      </c>
      <c r="Q11674">
        <v>394.29</v>
      </c>
      <c r="R11674">
        <v>160802</v>
      </c>
      <c r="S11674">
        <v>3.0000000000000001E-3</v>
      </c>
      <c r="T11674">
        <v>0.93799999999999994</v>
      </c>
      <c r="U11674">
        <v>0.625</v>
      </c>
      <c r="V11674">
        <v>255</v>
      </c>
      <c r="W11674">
        <f t="shared" si="485"/>
        <v>1</v>
      </c>
      <c r="X11674">
        <f t="shared" si="483"/>
        <v>0</v>
      </c>
      <c r="Y11674">
        <f t="shared" si="484"/>
        <v>0</v>
      </c>
    </row>
    <row r="11675" spans="1:25" x14ac:dyDescent="0.2">
      <c r="A11675" t="s">
        <v>10574</v>
      </c>
      <c r="B11675" t="s">
        <v>745</v>
      </c>
      <c r="C11675">
        <v>5</v>
      </c>
      <c r="D11675">
        <v>6</v>
      </c>
      <c r="E11675" t="s">
        <v>4402</v>
      </c>
      <c r="F11675">
        <v>12.272</v>
      </c>
      <c r="G11675">
        <v>37.749000000000002</v>
      </c>
      <c r="H11675">
        <v>17.39</v>
      </c>
      <c r="I11675">
        <v>463.26600000000002</v>
      </c>
      <c r="J11675">
        <v>188932</v>
      </c>
      <c r="K11675">
        <v>78.198999999999998</v>
      </c>
      <c r="L11675">
        <v>22.035</v>
      </c>
      <c r="M11675">
        <v>959.69</v>
      </c>
      <c r="N11675">
        <v>391387</v>
      </c>
      <c r="O11675">
        <v>6.3730000000000002</v>
      </c>
      <c r="P11675">
        <v>10.959</v>
      </c>
      <c r="Q11675">
        <v>78.209999999999994</v>
      </c>
      <c r="R11675">
        <v>31896</v>
      </c>
      <c r="S11675">
        <v>5.0999999999999997E-2</v>
      </c>
      <c r="T11675">
        <v>3.6040000000000001</v>
      </c>
      <c r="U11675">
        <v>0.625</v>
      </c>
      <c r="V11675">
        <v>255</v>
      </c>
      <c r="W11675">
        <f t="shared" si="485"/>
        <v>1</v>
      </c>
      <c r="X11675">
        <f t="shared" si="483"/>
        <v>0</v>
      </c>
      <c r="Y11675">
        <f t="shared" si="484"/>
        <v>0</v>
      </c>
    </row>
    <row r="11676" spans="1:25" x14ac:dyDescent="0.2">
      <c r="A11676" t="s">
        <v>10574</v>
      </c>
      <c r="B11676" t="s">
        <v>745</v>
      </c>
      <c r="C11676">
        <v>5</v>
      </c>
      <c r="D11676">
        <v>8</v>
      </c>
      <c r="E11676" t="s">
        <v>10923</v>
      </c>
      <c r="F11676">
        <v>90.606999999999999</v>
      </c>
      <c r="G11676">
        <v>102.233</v>
      </c>
      <c r="H11676">
        <v>48.158999999999999</v>
      </c>
      <c r="I11676">
        <v>9263.0740000000005</v>
      </c>
      <c r="J11676">
        <v>3777725</v>
      </c>
      <c r="K11676">
        <v>12.547000000000001</v>
      </c>
      <c r="L11676">
        <v>8.8699999999999992</v>
      </c>
      <c r="M11676">
        <v>1136.8389999999999</v>
      </c>
      <c r="N11676">
        <v>463633</v>
      </c>
      <c r="O11676">
        <v>1.655</v>
      </c>
      <c r="P11676">
        <v>1.095</v>
      </c>
      <c r="Q11676">
        <v>149.91900000000001</v>
      </c>
      <c r="R11676">
        <v>61141</v>
      </c>
      <c r="S11676">
        <v>0</v>
      </c>
      <c r="T11676">
        <v>0</v>
      </c>
      <c r="U11676">
        <v>0</v>
      </c>
      <c r="V11676">
        <v>0</v>
      </c>
      <c r="W11676">
        <f t="shared" si="485"/>
        <v>0</v>
      </c>
      <c r="X11676">
        <f t="shared" si="483"/>
        <v>0</v>
      </c>
      <c r="Y11676">
        <f t="shared" si="484"/>
        <v>0</v>
      </c>
    </row>
    <row r="11677" spans="1:25" x14ac:dyDescent="0.2">
      <c r="A11677" t="s">
        <v>10574</v>
      </c>
      <c r="B11677" t="s">
        <v>745</v>
      </c>
      <c r="C11677">
        <v>5</v>
      </c>
      <c r="D11677">
        <v>9</v>
      </c>
      <c r="E11677" t="s">
        <v>10924</v>
      </c>
      <c r="F11677">
        <v>159.17599999999999</v>
      </c>
      <c r="G11677">
        <v>116.19199999999999</v>
      </c>
      <c r="H11677">
        <v>45.48</v>
      </c>
      <c r="I11677">
        <v>18494.902999999998</v>
      </c>
      <c r="J11677">
        <v>7542708</v>
      </c>
      <c r="K11677">
        <v>11.407999999999999</v>
      </c>
      <c r="L11677">
        <v>7.59</v>
      </c>
      <c r="M11677">
        <v>1815.93</v>
      </c>
      <c r="N11677">
        <v>740584</v>
      </c>
      <c r="O11677">
        <v>1.748</v>
      </c>
      <c r="P11677">
        <v>1.1240000000000001</v>
      </c>
      <c r="Q11677">
        <v>278.31200000000001</v>
      </c>
      <c r="R11677">
        <v>113503</v>
      </c>
      <c r="S11677">
        <v>0</v>
      </c>
      <c r="T11677">
        <v>0</v>
      </c>
      <c r="U11677">
        <v>0</v>
      </c>
      <c r="V11677">
        <v>0</v>
      </c>
      <c r="W11677">
        <f t="shared" si="485"/>
        <v>0</v>
      </c>
      <c r="X11677">
        <f t="shared" si="483"/>
        <v>0</v>
      </c>
      <c r="Y11677">
        <f t="shared" si="484"/>
        <v>0</v>
      </c>
    </row>
    <row r="11678" spans="1:25" x14ac:dyDescent="0.2">
      <c r="A11678" t="s">
        <v>10574</v>
      </c>
      <c r="B11678" t="s">
        <v>745</v>
      </c>
      <c r="C11678">
        <v>5</v>
      </c>
      <c r="D11678">
        <v>10</v>
      </c>
      <c r="E11678" t="s">
        <v>10925</v>
      </c>
      <c r="F11678">
        <v>368.28399999999999</v>
      </c>
      <c r="G11678">
        <v>117.747</v>
      </c>
      <c r="H11678">
        <v>40.838999999999999</v>
      </c>
      <c r="I11678">
        <v>43364.228999999999</v>
      </c>
      <c r="J11678">
        <v>17685073</v>
      </c>
      <c r="K11678">
        <v>40.491</v>
      </c>
      <c r="L11678">
        <v>15.769</v>
      </c>
      <c r="M11678">
        <v>14912.329</v>
      </c>
      <c r="N11678">
        <v>6081640</v>
      </c>
      <c r="O11678">
        <v>11.009</v>
      </c>
      <c r="P11678">
        <v>22.809000000000001</v>
      </c>
      <c r="Q11678">
        <v>4054.26</v>
      </c>
      <c r="R11678">
        <v>1653434</v>
      </c>
      <c r="S11678">
        <v>9.8000000000000004E-2</v>
      </c>
      <c r="T11678">
        <v>5.01</v>
      </c>
      <c r="U11678">
        <v>36.265000000000001</v>
      </c>
      <c r="V11678">
        <v>14790</v>
      </c>
      <c r="W11678">
        <f t="shared" si="485"/>
        <v>58</v>
      </c>
      <c r="X11678">
        <f t="shared" si="483"/>
        <v>6331.4367000000002</v>
      </c>
      <c r="Y11678">
        <f t="shared" si="484"/>
        <v>96.758899999999997</v>
      </c>
    </row>
    <row r="11679" spans="1:25" x14ac:dyDescent="0.2">
      <c r="A11679" t="s">
        <v>10574</v>
      </c>
      <c r="B11679" t="s">
        <v>745</v>
      </c>
      <c r="C11679">
        <v>5</v>
      </c>
      <c r="D11679">
        <v>12</v>
      </c>
      <c r="E11679" t="s">
        <v>5147</v>
      </c>
      <c r="F11679">
        <v>317.67200000000003</v>
      </c>
      <c r="G11679">
        <v>130.51499999999999</v>
      </c>
      <c r="H11679">
        <v>45.32</v>
      </c>
      <c r="I11679">
        <v>41460.930999999997</v>
      </c>
      <c r="J11679">
        <v>16908858</v>
      </c>
      <c r="K11679">
        <v>53.948</v>
      </c>
      <c r="L11679">
        <v>19.591999999999999</v>
      </c>
      <c r="M11679">
        <v>17137.63</v>
      </c>
      <c r="N11679">
        <v>6989176</v>
      </c>
      <c r="O11679">
        <v>15.712</v>
      </c>
      <c r="P11679">
        <v>27.443999999999999</v>
      </c>
      <c r="Q11679">
        <v>4991.1959999999999</v>
      </c>
      <c r="R11679">
        <v>2035541</v>
      </c>
      <c r="S11679">
        <v>0.13200000000000001</v>
      </c>
      <c r="T11679">
        <v>5.7969999999999997</v>
      </c>
      <c r="U11679">
        <v>41.893000000000001</v>
      </c>
      <c r="V11679">
        <v>17085</v>
      </c>
      <c r="W11679">
        <f t="shared" si="485"/>
        <v>67</v>
      </c>
      <c r="X11679">
        <f t="shared" si="483"/>
        <v>7952.3359799999989</v>
      </c>
      <c r="Y11679">
        <f t="shared" si="484"/>
        <v>112.3289</v>
      </c>
    </row>
    <row r="11680" spans="1:25" x14ac:dyDescent="0.2">
      <c r="A11680" t="s">
        <v>10574</v>
      </c>
      <c r="B11680" t="s">
        <v>745</v>
      </c>
      <c r="C11680">
        <v>5</v>
      </c>
      <c r="D11680">
        <v>13</v>
      </c>
      <c r="E11680" t="s">
        <v>10926</v>
      </c>
      <c r="F11680">
        <v>306.92</v>
      </c>
      <c r="G11680">
        <v>135.06899999999999</v>
      </c>
      <c r="H11680">
        <v>52.378</v>
      </c>
      <c r="I11680">
        <v>41455.305999999997</v>
      </c>
      <c r="J11680">
        <v>16906564</v>
      </c>
      <c r="K11680">
        <v>30.465</v>
      </c>
      <c r="L11680">
        <v>11.448</v>
      </c>
      <c r="M11680">
        <v>9350.4050000000007</v>
      </c>
      <c r="N11680">
        <v>3813341</v>
      </c>
      <c r="O11680">
        <v>7.0970000000000004</v>
      </c>
      <c r="P11680">
        <v>17.381</v>
      </c>
      <c r="Q11680">
        <v>2178.2289999999998</v>
      </c>
      <c r="R11680">
        <v>888339</v>
      </c>
      <c r="S11680">
        <v>6.3E-2</v>
      </c>
      <c r="T11680">
        <v>4.0129999999999999</v>
      </c>
      <c r="U11680">
        <v>19.382999999999999</v>
      </c>
      <c r="V11680">
        <v>7905</v>
      </c>
      <c r="W11680">
        <f t="shared" si="485"/>
        <v>31</v>
      </c>
      <c r="X11680">
        <f t="shared" si="483"/>
        <v>3085.9030699999994</v>
      </c>
      <c r="Y11680">
        <f t="shared" si="484"/>
        <v>50.048899999999996</v>
      </c>
    </row>
    <row r="11681" spans="1:25" x14ac:dyDescent="0.2">
      <c r="A11681" t="s">
        <v>10574</v>
      </c>
      <c r="B11681" t="s">
        <v>745</v>
      </c>
      <c r="C11681">
        <v>5</v>
      </c>
      <c r="D11681">
        <v>14</v>
      </c>
      <c r="E11681" t="s">
        <v>10285</v>
      </c>
      <c r="F11681">
        <v>345.38499999999999</v>
      </c>
      <c r="G11681">
        <v>131.25800000000001</v>
      </c>
      <c r="H11681">
        <v>49.313000000000002</v>
      </c>
      <c r="I11681">
        <v>45334.654000000002</v>
      </c>
      <c r="J11681">
        <v>18488664</v>
      </c>
      <c r="K11681">
        <v>37.155000000000001</v>
      </c>
      <c r="L11681">
        <v>22.885999999999999</v>
      </c>
      <c r="M11681">
        <v>12832.689</v>
      </c>
      <c r="N11681">
        <v>5233508</v>
      </c>
      <c r="O11681">
        <v>10.787000000000001</v>
      </c>
      <c r="P11681">
        <v>22.306000000000001</v>
      </c>
      <c r="Q11681">
        <v>3725.498</v>
      </c>
      <c r="R11681">
        <v>1519356</v>
      </c>
      <c r="S11681">
        <v>8.5000000000000006E-2</v>
      </c>
      <c r="T11681">
        <v>4.657</v>
      </c>
      <c r="U11681">
        <v>29.388000000000002</v>
      </c>
      <c r="V11681">
        <v>11985</v>
      </c>
      <c r="W11681">
        <f t="shared" si="485"/>
        <v>47</v>
      </c>
      <c r="X11681">
        <f t="shared" si="483"/>
        <v>5762.6784400000006</v>
      </c>
      <c r="Y11681">
        <f t="shared" si="484"/>
        <v>77.728899999999996</v>
      </c>
    </row>
    <row r="11682" spans="1:25" x14ac:dyDescent="0.2">
      <c r="A11682" t="s">
        <v>10574</v>
      </c>
      <c r="B11682" t="s">
        <v>745</v>
      </c>
      <c r="C11682">
        <v>5</v>
      </c>
      <c r="D11682">
        <v>15</v>
      </c>
      <c r="E11682" t="s">
        <v>10927</v>
      </c>
      <c r="F11682">
        <v>403.79700000000003</v>
      </c>
      <c r="G11682">
        <v>128.559</v>
      </c>
      <c r="H11682">
        <v>49.44</v>
      </c>
      <c r="I11682">
        <v>51911.917000000001</v>
      </c>
      <c r="J11682">
        <v>21171045</v>
      </c>
      <c r="K11682">
        <v>42.353000000000002</v>
      </c>
      <c r="L11682">
        <v>28.297999999999998</v>
      </c>
      <c r="M11682">
        <v>17102.207999999999</v>
      </c>
      <c r="N11682">
        <v>6974730</v>
      </c>
      <c r="O11682">
        <v>12.582000000000001</v>
      </c>
      <c r="P11682">
        <v>25.233000000000001</v>
      </c>
      <c r="Q11682">
        <v>5080.7269999999999</v>
      </c>
      <c r="R11682">
        <v>2072054</v>
      </c>
      <c r="S11682">
        <v>8.7999999999999995E-2</v>
      </c>
      <c r="T11682">
        <v>4.7430000000000003</v>
      </c>
      <c r="U11682">
        <v>35.64</v>
      </c>
      <c r="V11682">
        <v>14535</v>
      </c>
      <c r="W11682">
        <f t="shared" si="485"/>
        <v>57</v>
      </c>
      <c r="X11682">
        <f t="shared" si="483"/>
        <v>8107.2246099999993</v>
      </c>
      <c r="Y11682">
        <f t="shared" si="484"/>
        <v>95.028899999999993</v>
      </c>
    </row>
    <row r="11683" spans="1:25" x14ac:dyDescent="0.2">
      <c r="A11683" t="s">
        <v>10574</v>
      </c>
      <c r="B11683" t="s">
        <v>745</v>
      </c>
      <c r="C11683">
        <v>5</v>
      </c>
      <c r="D11683">
        <v>16</v>
      </c>
      <c r="E11683" t="s">
        <v>10928</v>
      </c>
      <c r="F11683">
        <v>275.79599999999999</v>
      </c>
      <c r="G11683">
        <v>134.024</v>
      </c>
      <c r="H11683">
        <v>54.905999999999999</v>
      </c>
      <c r="I11683">
        <v>36963.455000000002</v>
      </c>
      <c r="J11683">
        <v>15074669</v>
      </c>
      <c r="K11683">
        <v>34.996000000000002</v>
      </c>
      <c r="L11683">
        <v>14.211</v>
      </c>
      <c r="M11683">
        <v>9651.84</v>
      </c>
      <c r="N11683">
        <v>3936274</v>
      </c>
      <c r="O11683">
        <v>11.965999999999999</v>
      </c>
      <c r="P11683">
        <v>21.366</v>
      </c>
      <c r="Q11683">
        <v>3300.29</v>
      </c>
      <c r="R11683">
        <v>1345945</v>
      </c>
      <c r="S11683">
        <v>7.9000000000000001E-2</v>
      </c>
      <c r="T11683">
        <v>4.4980000000000002</v>
      </c>
      <c r="U11683">
        <v>21.884</v>
      </c>
      <c r="V11683">
        <v>8925</v>
      </c>
      <c r="W11683">
        <f t="shared" si="485"/>
        <v>35</v>
      </c>
      <c r="X11683">
        <f t="shared" si="483"/>
        <v>5027.0685999999996</v>
      </c>
      <c r="Y11683">
        <f t="shared" si="484"/>
        <v>56.968899999999998</v>
      </c>
    </row>
    <row r="11684" spans="1:25" x14ac:dyDescent="0.2">
      <c r="A11684" t="s">
        <v>10574</v>
      </c>
      <c r="B11684" t="s">
        <v>745</v>
      </c>
      <c r="C11684">
        <v>5</v>
      </c>
      <c r="D11684">
        <v>17</v>
      </c>
      <c r="E11684" t="s">
        <v>600</v>
      </c>
      <c r="F11684">
        <v>18.321999999999999</v>
      </c>
      <c r="G11684">
        <v>62.707999999999998</v>
      </c>
      <c r="H11684">
        <v>42.19</v>
      </c>
      <c r="I11684">
        <v>1148.9110000000001</v>
      </c>
      <c r="J11684">
        <v>468556</v>
      </c>
      <c r="K11684">
        <v>6.93</v>
      </c>
      <c r="L11684">
        <v>4.8920000000000003</v>
      </c>
      <c r="M11684">
        <v>126.96599999999999</v>
      </c>
      <c r="N11684">
        <v>51780</v>
      </c>
      <c r="O11684">
        <v>3.01</v>
      </c>
      <c r="P11684">
        <v>9.0909999999999993</v>
      </c>
      <c r="Q11684">
        <v>55.152999999999999</v>
      </c>
      <c r="R11684">
        <v>22493</v>
      </c>
      <c r="S11684">
        <v>0</v>
      </c>
      <c r="T11684">
        <v>0</v>
      </c>
      <c r="U11684">
        <v>0</v>
      </c>
      <c r="V11684">
        <v>0</v>
      </c>
      <c r="W11684">
        <f t="shared" si="485"/>
        <v>0</v>
      </c>
      <c r="X11684">
        <f t="shared" si="483"/>
        <v>0</v>
      </c>
      <c r="Y11684">
        <f t="shared" si="484"/>
        <v>0</v>
      </c>
    </row>
    <row r="11685" spans="1:25" x14ac:dyDescent="0.2">
      <c r="A11685" t="s">
        <v>10574</v>
      </c>
      <c r="B11685" t="s">
        <v>745</v>
      </c>
      <c r="C11685">
        <v>5</v>
      </c>
      <c r="D11685">
        <v>18</v>
      </c>
      <c r="E11685" t="s">
        <v>9609</v>
      </c>
      <c r="F11685">
        <v>333.68099999999998</v>
      </c>
      <c r="G11685">
        <v>140.233</v>
      </c>
      <c r="H11685">
        <v>46.829000000000001</v>
      </c>
      <c r="I11685">
        <v>46793.120000000003</v>
      </c>
      <c r="J11685">
        <v>19083465</v>
      </c>
      <c r="K11685">
        <v>57.69</v>
      </c>
      <c r="L11685">
        <v>25.739000000000001</v>
      </c>
      <c r="M11685">
        <v>19250.097000000002</v>
      </c>
      <c r="N11685">
        <v>7850696</v>
      </c>
      <c r="O11685">
        <v>17.292000000000002</v>
      </c>
      <c r="P11685">
        <v>30.501999999999999</v>
      </c>
      <c r="Q11685">
        <v>5770.1040000000003</v>
      </c>
      <c r="R11685">
        <v>2353200</v>
      </c>
      <c r="S11685">
        <v>0.122</v>
      </c>
      <c r="T11685">
        <v>5.5720000000000001</v>
      </c>
      <c r="U11685">
        <v>40.642000000000003</v>
      </c>
      <c r="V11685">
        <v>16575</v>
      </c>
      <c r="W11685">
        <f t="shared" si="485"/>
        <v>65</v>
      </c>
      <c r="X11685">
        <f t="shared" si="483"/>
        <v>9299.8468200000007</v>
      </c>
      <c r="Y11685">
        <f t="shared" si="484"/>
        <v>108.8689</v>
      </c>
    </row>
    <row r="11686" spans="1:25" x14ac:dyDescent="0.2">
      <c r="A11686" t="s">
        <v>10574</v>
      </c>
      <c r="B11686" t="s">
        <v>745</v>
      </c>
      <c r="C11686">
        <v>5</v>
      </c>
      <c r="D11686">
        <v>19</v>
      </c>
      <c r="E11686" t="s">
        <v>10929</v>
      </c>
      <c r="F11686">
        <v>294.84899999999999</v>
      </c>
      <c r="G11686">
        <v>135.364</v>
      </c>
      <c r="H11686">
        <v>51.503999999999998</v>
      </c>
      <c r="I11686">
        <v>39911.974999999999</v>
      </c>
      <c r="J11686">
        <v>16277153</v>
      </c>
      <c r="K11686">
        <v>32.610999999999997</v>
      </c>
      <c r="L11686">
        <v>13.692</v>
      </c>
      <c r="M11686">
        <v>9615.3510000000006</v>
      </c>
      <c r="N11686">
        <v>3921393</v>
      </c>
      <c r="O11686">
        <v>12.776999999999999</v>
      </c>
      <c r="P11686">
        <v>24.271000000000001</v>
      </c>
      <c r="Q11686">
        <v>3767.3150000000001</v>
      </c>
      <c r="R11686">
        <v>1536410</v>
      </c>
      <c r="S11686">
        <v>0.121</v>
      </c>
      <c r="T11686">
        <v>5.5510000000000002</v>
      </c>
      <c r="U11686">
        <v>35.64</v>
      </c>
      <c r="V11686">
        <v>14535</v>
      </c>
      <c r="W11686">
        <f t="shared" si="485"/>
        <v>57</v>
      </c>
      <c r="X11686">
        <f t="shared" si="483"/>
        <v>5835.0218500000001</v>
      </c>
      <c r="Y11686">
        <f t="shared" si="484"/>
        <v>95.028899999999993</v>
      </c>
    </row>
    <row r="11687" spans="1:25" x14ac:dyDescent="0.2">
      <c r="A11687" t="s">
        <v>10574</v>
      </c>
      <c r="B11687" t="s">
        <v>745</v>
      </c>
      <c r="C11687">
        <v>5</v>
      </c>
      <c r="D11687">
        <v>20</v>
      </c>
      <c r="E11687" t="s">
        <v>10930</v>
      </c>
      <c r="F11687">
        <v>352.99299999999999</v>
      </c>
      <c r="G11687">
        <v>128.559</v>
      </c>
      <c r="H11687">
        <v>51.262999999999998</v>
      </c>
      <c r="I11687">
        <v>45380.396000000001</v>
      </c>
      <c r="J11687">
        <v>18507319</v>
      </c>
      <c r="K11687">
        <v>20.087</v>
      </c>
      <c r="L11687">
        <v>20.902999999999999</v>
      </c>
      <c r="M11687">
        <v>7090.4210000000003</v>
      </c>
      <c r="N11687">
        <v>2891660</v>
      </c>
      <c r="O11687">
        <v>4.71</v>
      </c>
      <c r="P11687">
        <v>15.138</v>
      </c>
      <c r="Q11687">
        <v>1662.759</v>
      </c>
      <c r="R11687">
        <v>678117</v>
      </c>
      <c r="S11687">
        <v>2.7E-2</v>
      </c>
      <c r="T11687">
        <v>2.6030000000000002</v>
      </c>
      <c r="U11687">
        <v>9.3789999999999996</v>
      </c>
      <c r="V11687">
        <v>3825</v>
      </c>
      <c r="W11687">
        <f t="shared" si="485"/>
        <v>15</v>
      </c>
      <c r="X11687">
        <f t="shared" si="483"/>
        <v>2194.1399700000002</v>
      </c>
      <c r="Y11687">
        <f t="shared" si="484"/>
        <v>22.3689</v>
      </c>
    </row>
    <row r="11688" spans="1:25" x14ac:dyDescent="0.2">
      <c r="A11688" t="s">
        <v>10574</v>
      </c>
      <c r="B11688" t="s">
        <v>745</v>
      </c>
      <c r="C11688">
        <v>5</v>
      </c>
      <c r="D11688">
        <v>21</v>
      </c>
      <c r="E11688" t="s">
        <v>10931</v>
      </c>
      <c r="F11688">
        <v>212.71100000000001</v>
      </c>
      <c r="G11688">
        <v>109.88</v>
      </c>
      <c r="H11688">
        <v>46.171999999999997</v>
      </c>
      <c r="I11688">
        <v>23372.656999999999</v>
      </c>
      <c r="J11688">
        <v>9531984</v>
      </c>
      <c r="K11688">
        <v>15.089</v>
      </c>
      <c r="L11688">
        <v>8.7370000000000001</v>
      </c>
      <c r="M11688">
        <v>3209.6309999999999</v>
      </c>
      <c r="N11688">
        <v>1308972</v>
      </c>
      <c r="O11688">
        <v>3.1930000000000001</v>
      </c>
      <c r="P11688">
        <v>10.769</v>
      </c>
      <c r="Q11688">
        <v>679.28700000000003</v>
      </c>
      <c r="R11688">
        <v>277031</v>
      </c>
      <c r="S11688">
        <v>1.7999999999999999E-2</v>
      </c>
      <c r="T11688">
        <v>2.121</v>
      </c>
      <c r="U11688">
        <v>3.7519999999999998</v>
      </c>
      <c r="V11688">
        <v>1530</v>
      </c>
      <c r="W11688">
        <f t="shared" si="485"/>
        <v>6</v>
      </c>
      <c r="X11688">
        <f t="shared" si="483"/>
        <v>492.73340999999999</v>
      </c>
      <c r="Y11688">
        <f t="shared" si="484"/>
        <v>6.7989000000000006</v>
      </c>
    </row>
    <row r="11689" spans="1:25" x14ac:dyDescent="0.2">
      <c r="A11689" t="s">
        <v>10574</v>
      </c>
      <c r="B11689" t="s">
        <v>745</v>
      </c>
      <c r="C11689">
        <v>5</v>
      </c>
      <c r="D11689">
        <v>22</v>
      </c>
      <c r="E11689" t="s">
        <v>9848</v>
      </c>
      <c r="F11689">
        <v>253.87</v>
      </c>
      <c r="G11689">
        <v>100.053</v>
      </c>
      <c r="H11689">
        <v>44.59</v>
      </c>
      <c r="I11689">
        <v>25400.383000000002</v>
      </c>
      <c r="J11689">
        <v>10358944</v>
      </c>
      <c r="K11689">
        <v>45.01</v>
      </c>
      <c r="L11689">
        <v>36.201999999999998</v>
      </c>
      <c r="M11689">
        <v>11426.638999999999</v>
      </c>
      <c r="N11689">
        <v>4660084</v>
      </c>
      <c r="O11689">
        <v>3.2170000000000001</v>
      </c>
      <c r="P11689">
        <v>9.2690000000000001</v>
      </c>
      <c r="Q11689">
        <v>816.64400000000001</v>
      </c>
      <c r="R11689">
        <v>333049</v>
      </c>
      <c r="S11689">
        <v>2.1999999999999999E-2</v>
      </c>
      <c r="T11689">
        <v>2.3769999999999998</v>
      </c>
      <c r="U11689">
        <v>5.6269999999999998</v>
      </c>
      <c r="V11689">
        <v>2295</v>
      </c>
      <c r="W11689">
        <f t="shared" si="485"/>
        <v>9</v>
      </c>
      <c r="X11689">
        <f t="shared" si="483"/>
        <v>730.36101999999994</v>
      </c>
      <c r="Y11689">
        <f t="shared" si="484"/>
        <v>11.988899999999999</v>
      </c>
    </row>
    <row r="11690" spans="1:25" x14ac:dyDescent="0.2">
      <c r="A11690" t="s">
        <v>10574</v>
      </c>
      <c r="B11690" t="s">
        <v>745</v>
      </c>
      <c r="C11690">
        <v>5</v>
      </c>
      <c r="D11690">
        <v>23</v>
      </c>
      <c r="E11690" t="s">
        <v>10932</v>
      </c>
      <c r="F11690">
        <v>163.31</v>
      </c>
      <c r="G11690">
        <v>127.48099999999999</v>
      </c>
      <c r="H11690">
        <v>52.253999999999998</v>
      </c>
      <c r="I11690">
        <v>20818.846000000001</v>
      </c>
      <c r="J11690">
        <v>8490473</v>
      </c>
      <c r="K11690">
        <v>9.2050000000000001</v>
      </c>
      <c r="L11690">
        <v>5.258</v>
      </c>
      <c r="M11690">
        <v>1503.3309999999999</v>
      </c>
      <c r="N11690">
        <v>613098</v>
      </c>
      <c r="O11690">
        <v>2.871</v>
      </c>
      <c r="P11690">
        <v>6.383</v>
      </c>
      <c r="Q11690">
        <v>468.82499999999999</v>
      </c>
      <c r="R11690">
        <v>191199</v>
      </c>
      <c r="S11690">
        <v>1.4999999999999999E-2</v>
      </c>
      <c r="T11690">
        <v>1.976</v>
      </c>
      <c r="U11690">
        <v>2.5009999999999999</v>
      </c>
      <c r="V11690">
        <v>1020</v>
      </c>
      <c r="W11690">
        <f t="shared" si="485"/>
        <v>4</v>
      </c>
      <c r="X11690">
        <f t="shared" si="483"/>
        <v>128.63414999999992</v>
      </c>
      <c r="Y11690">
        <f t="shared" si="484"/>
        <v>3.3389000000000002</v>
      </c>
    </row>
    <row r="11691" spans="1:25" x14ac:dyDescent="0.2">
      <c r="A11691" t="s">
        <v>10574</v>
      </c>
      <c r="B11691" t="s">
        <v>745</v>
      </c>
      <c r="C11691">
        <v>5</v>
      </c>
      <c r="D11691">
        <v>24</v>
      </c>
      <c r="E11691" t="s">
        <v>10933</v>
      </c>
      <c r="F11691">
        <v>175.447</v>
      </c>
      <c r="G11691">
        <v>108.827</v>
      </c>
      <c r="H11691">
        <v>45.811999999999998</v>
      </c>
      <c r="I11691">
        <v>19093.437999999998</v>
      </c>
      <c r="J11691">
        <v>7786806</v>
      </c>
      <c r="K11691">
        <v>9.3219999999999992</v>
      </c>
      <c r="L11691">
        <v>4.601</v>
      </c>
      <c r="M11691">
        <v>1635.596</v>
      </c>
      <c r="N11691">
        <v>667039</v>
      </c>
      <c r="O11691">
        <v>2.7989999999999999</v>
      </c>
      <c r="P11691">
        <v>6.3849999999999998</v>
      </c>
      <c r="Q11691">
        <v>491.05200000000002</v>
      </c>
      <c r="R11691">
        <v>200264</v>
      </c>
      <c r="S11691">
        <v>2.1000000000000001E-2</v>
      </c>
      <c r="T11691">
        <v>2.335</v>
      </c>
      <c r="U11691">
        <v>3.7519999999999998</v>
      </c>
      <c r="V11691">
        <v>1530</v>
      </c>
      <c r="W11691">
        <f t="shared" si="485"/>
        <v>6</v>
      </c>
      <c r="X11691">
        <f t="shared" si="483"/>
        <v>167.08685999999997</v>
      </c>
      <c r="Y11691">
        <f t="shared" si="484"/>
        <v>6.7989000000000006</v>
      </c>
    </row>
    <row r="11692" spans="1:25" x14ac:dyDescent="0.2">
      <c r="A11692" t="s">
        <v>10574</v>
      </c>
      <c r="B11692" t="s">
        <v>745</v>
      </c>
      <c r="C11692">
        <v>5</v>
      </c>
      <c r="D11692">
        <v>25</v>
      </c>
      <c r="E11692" t="s">
        <v>10934</v>
      </c>
      <c r="F11692">
        <v>168.98099999999999</v>
      </c>
      <c r="G11692">
        <v>141.482</v>
      </c>
      <c r="H11692">
        <v>47.94</v>
      </c>
      <c r="I11692">
        <v>23907.800999999999</v>
      </c>
      <c r="J11692">
        <v>9750230</v>
      </c>
      <c r="K11692">
        <v>36.545000000000002</v>
      </c>
      <c r="L11692">
        <v>15.031000000000001</v>
      </c>
      <c r="M11692">
        <v>6175.3689999999997</v>
      </c>
      <c r="N11692">
        <v>2518478</v>
      </c>
      <c r="O11692">
        <v>9.6929999999999996</v>
      </c>
      <c r="P11692">
        <v>23.207000000000001</v>
      </c>
      <c r="Q11692">
        <v>1637.9839999999999</v>
      </c>
      <c r="R11692">
        <v>668013</v>
      </c>
      <c r="S11692">
        <v>0.104</v>
      </c>
      <c r="T11692">
        <v>5.1390000000000002</v>
      </c>
      <c r="U11692">
        <v>17.507000000000001</v>
      </c>
      <c r="V11692">
        <v>7140</v>
      </c>
      <c r="W11692">
        <f t="shared" si="485"/>
        <v>28</v>
      </c>
      <c r="X11692">
        <f t="shared" si="483"/>
        <v>2151.2792199999999</v>
      </c>
      <c r="Y11692">
        <f t="shared" si="484"/>
        <v>44.858899999999998</v>
      </c>
    </row>
    <row r="11693" spans="1:25" x14ac:dyDescent="0.2">
      <c r="A11693" t="s">
        <v>10574</v>
      </c>
      <c r="B11693" t="s">
        <v>745</v>
      </c>
      <c r="C11693">
        <v>5</v>
      </c>
      <c r="D11693">
        <v>26</v>
      </c>
      <c r="E11693" t="s">
        <v>10935</v>
      </c>
      <c r="F11693">
        <v>106.962</v>
      </c>
      <c r="G11693">
        <v>87.765000000000001</v>
      </c>
      <c r="H11693">
        <v>45.807000000000002</v>
      </c>
      <c r="I11693">
        <v>9387.5849999999991</v>
      </c>
      <c r="J11693">
        <v>3828504</v>
      </c>
      <c r="K11693">
        <v>7.468</v>
      </c>
      <c r="L11693">
        <v>4.8570000000000002</v>
      </c>
      <c r="M11693">
        <v>798.83</v>
      </c>
      <c r="N11693">
        <v>325784</v>
      </c>
      <c r="O11693">
        <v>2.1880000000000002</v>
      </c>
      <c r="P11693">
        <v>4.125</v>
      </c>
      <c r="Q11693">
        <v>233.999</v>
      </c>
      <c r="R11693">
        <v>95431</v>
      </c>
      <c r="S11693">
        <v>6.0000000000000001E-3</v>
      </c>
      <c r="T11693">
        <v>1.2210000000000001</v>
      </c>
      <c r="U11693">
        <v>0.625</v>
      </c>
      <c r="V11693">
        <v>255</v>
      </c>
      <c r="W11693">
        <f t="shared" si="485"/>
        <v>1</v>
      </c>
      <c r="X11693">
        <f t="shared" si="483"/>
        <v>0</v>
      </c>
      <c r="Y11693">
        <f t="shared" si="484"/>
        <v>0</v>
      </c>
    </row>
    <row r="11694" spans="1:25" x14ac:dyDescent="0.2">
      <c r="A11694" t="s">
        <v>10574</v>
      </c>
      <c r="B11694" t="s">
        <v>745</v>
      </c>
      <c r="C11694">
        <v>5</v>
      </c>
      <c r="D11694">
        <v>27</v>
      </c>
      <c r="E11694" t="s">
        <v>10936</v>
      </c>
      <c r="F11694">
        <v>253.99299999999999</v>
      </c>
      <c r="G11694">
        <v>128.93600000000001</v>
      </c>
      <c r="H11694">
        <v>48.343000000000004</v>
      </c>
      <c r="I11694">
        <v>32748.722000000002</v>
      </c>
      <c r="J11694">
        <v>13355790</v>
      </c>
      <c r="K11694">
        <v>27.827000000000002</v>
      </c>
      <c r="L11694">
        <v>13.114000000000001</v>
      </c>
      <c r="M11694">
        <v>7067.9179999999997</v>
      </c>
      <c r="N11694">
        <v>2882483</v>
      </c>
      <c r="O11694">
        <v>6.4950000000000001</v>
      </c>
      <c r="P11694">
        <v>15.315</v>
      </c>
      <c r="Q11694">
        <v>1649.7049999999999</v>
      </c>
      <c r="R11694">
        <v>672793</v>
      </c>
      <c r="S11694">
        <v>7.9000000000000001E-2</v>
      </c>
      <c r="T11694">
        <v>4.4809999999999999</v>
      </c>
      <c r="U11694">
        <v>20.009</v>
      </c>
      <c r="V11694">
        <v>8160</v>
      </c>
      <c r="W11694">
        <f t="shared" si="485"/>
        <v>32</v>
      </c>
      <c r="X11694">
        <f t="shared" si="483"/>
        <v>2171.5565499999998</v>
      </c>
      <c r="Y11694">
        <f t="shared" si="484"/>
        <v>51.7789</v>
      </c>
    </row>
    <row r="11695" spans="1:25" x14ac:dyDescent="0.2">
      <c r="A11695" t="s">
        <v>10574</v>
      </c>
      <c r="B11695" t="s">
        <v>745</v>
      </c>
      <c r="C11695">
        <v>5</v>
      </c>
      <c r="D11695">
        <v>28</v>
      </c>
      <c r="E11695" t="s">
        <v>10937</v>
      </c>
      <c r="F11695">
        <v>136.33500000000001</v>
      </c>
      <c r="G11695">
        <v>103.544</v>
      </c>
      <c r="H11695">
        <v>44.817999999999998</v>
      </c>
      <c r="I11695">
        <v>14116.696</v>
      </c>
      <c r="J11695">
        <v>5757160</v>
      </c>
      <c r="K11695">
        <v>4.99</v>
      </c>
      <c r="L11695">
        <v>2.7440000000000002</v>
      </c>
      <c r="M11695">
        <v>680.32899999999995</v>
      </c>
      <c r="N11695">
        <v>277456</v>
      </c>
      <c r="O11695">
        <v>1.7250000000000001</v>
      </c>
      <c r="P11695">
        <v>3.6739999999999999</v>
      </c>
      <c r="Q11695">
        <v>235.215</v>
      </c>
      <c r="R11695">
        <v>95927</v>
      </c>
      <c r="S11695">
        <v>5.0000000000000001E-3</v>
      </c>
      <c r="T11695">
        <v>1.081</v>
      </c>
      <c r="U11695">
        <v>0.625</v>
      </c>
      <c r="V11695">
        <v>255</v>
      </c>
      <c r="W11695">
        <f t="shared" si="485"/>
        <v>1</v>
      </c>
      <c r="X11695">
        <f t="shared" si="483"/>
        <v>0</v>
      </c>
      <c r="Y11695">
        <f t="shared" si="484"/>
        <v>0</v>
      </c>
    </row>
    <row r="11696" spans="1:25" x14ac:dyDescent="0.2">
      <c r="A11696" t="s">
        <v>10574</v>
      </c>
      <c r="B11696" t="s">
        <v>745</v>
      </c>
      <c r="C11696">
        <v>5</v>
      </c>
      <c r="D11696">
        <v>29</v>
      </c>
      <c r="E11696" t="s">
        <v>10938</v>
      </c>
      <c r="F11696">
        <v>79.453000000000003</v>
      </c>
      <c r="G11696">
        <v>92.989000000000004</v>
      </c>
      <c r="H11696">
        <v>44.606000000000002</v>
      </c>
      <c r="I11696">
        <v>7388.2610000000004</v>
      </c>
      <c r="J11696">
        <v>3013127</v>
      </c>
      <c r="K11696">
        <v>4.8470000000000004</v>
      </c>
      <c r="L11696">
        <v>3.2949999999999999</v>
      </c>
      <c r="M11696">
        <v>385.07299999999998</v>
      </c>
      <c r="N11696">
        <v>157043</v>
      </c>
      <c r="O11696">
        <v>1.5489999999999999</v>
      </c>
      <c r="P11696">
        <v>1.6779999999999999</v>
      </c>
      <c r="Q11696">
        <v>123.092</v>
      </c>
      <c r="R11696">
        <v>50200</v>
      </c>
      <c r="S11696">
        <v>0</v>
      </c>
      <c r="T11696">
        <v>0</v>
      </c>
      <c r="U11696">
        <v>0</v>
      </c>
      <c r="V11696">
        <v>0</v>
      </c>
      <c r="W11696">
        <f t="shared" si="485"/>
        <v>0</v>
      </c>
      <c r="X11696">
        <f t="shared" si="483"/>
        <v>0</v>
      </c>
      <c r="Y11696">
        <f t="shared" si="484"/>
        <v>0</v>
      </c>
    </row>
    <row r="11697" spans="1:25" x14ac:dyDescent="0.2">
      <c r="A11697" t="s">
        <v>10574</v>
      </c>
      <c r="B11697" t="s">
        <v>745</v>
      </c>
      <c r="C11697">
        <v>6</v>
      </c>
      <c r="D11697">
        <v>1</v>
      </c>
      <c r="E11697" t="s">
        <v>293</v>
      </c>
      <c r="F11697">
        <v>175.99199999999999</v>
      </c>
      <c r="G11697">
        <v>104.346</v>
      </c>
      <c r="H11697">
        <v>48.511000000000003</v>
      </c>
      <c r="I11697">
        <v>18363.948</v>
      </c>
      <c r="J11697">
        <v>7489301</v>
      </c>
      <c r="K11697">
        <v>15.708</v>
      </c>
      <c r="L11697">
        <v>10.077</v>
      </c>
      <c r="M11697">
        <v>2764.42</v>
      </c>
      <c r="N11697">
        <v>1127403</v>
      </c>
      <c r="O11697">
        <v>3.9209999999999998</v>
      </c>
      <c r="P11697">
        <v>9.5090000000000003</v>
      </c>
      <c r="Q11697">
        <v>690.12</v>
      </c>
      <c r="R11697">
        <v>281449</v>
      </c>
      <c r="S11697">
        <v>4.2999999999999997E-2</v>
      </c>
      <c r="T11697">
        <v>3.2970000000000002</v>
      </c>
      <c r="U11697">
        <v>7.5030000000000001</v>
      </c>
      <c r="V11697">
        <v>3060</v>
      </c>
      <c r="W11697">
        <f t="shared" si="485"/>
        <v>12</v>
      </c>
      <c r="X11697">
        <f t="shared" si="483"/>
        <v>511.47449999999998</v>
      </c>
      <c r="Y11697">
        <f t="shared" si="484"/>
        <v>17.178899999999999</v>
      </c>
    </row>
    <row r="11698" spans="1:25" x14ac:dyDescent="0.2">
      <c r="A11698" t="s">
        <v>10574</v>
      </c>
      <c r="B11698" t="s">
        <v>745</v>
      </c>
      <c r="C11698">
        <v>6</v>
      </c>
      <c r="D11698">
        <v>2</v>
      </c>
      <c r="E11698" t="s">
        <v>10939</v>
      </c>
      <c r="F11698">
        <v>305.42899999999997</v>
      </c>
      <c r="G11698">
        <v>108.682</v>
      </c>
      <c r="H11698">
        <v>50.470999999999997</v>
      </c>
      <c r="I11698">
        <v>33194.637000000002</v>
      </c>
      <c r="J11698">
        <v>13537646</v>
      </c>
      <c r="K11698">
        <v>29.44</v>
      </c>
      <c r="L11698">
        <v>11.622</v>
      </c>
      <c r="M11698">
        <v>8991.8130000000001</v>
      </c>
      <c r="N11698">
        <v>3667098</v>
      </c>
      <c r="O11698">
        <v>5.806</v>
      </c>
      <c r="P11698">
        <v>15.724</v>
      </c>
      <c r="Q11698">
        <v>1773.336</v>
      </c>
      <c r="R11698">
        <v>723213</v>
      </c>
      <c r="S11698">
        <v>4.7E-2</v>
      </c>
      <c r="T11698">
        <v>3.4649999999999999</v>
      </c>
      <c r="U11698">
        <v>14.381</v>
      </c>
      <c r="V11698">
        <v>5865</v>
      </c>
      <c r="W11698">
        <f t="shared" si="485"/>
        <v>23</v>
      </c>
      <c r="X11698">
        <f t="shared" si="483"/>
        <v>2385.4381800000001</v>
      </c>
      <c r="Y11698">
        <f t="shared" si="484"/>
        <v>36.2089</v>
      </c>
    </row>
    <row r="11699" spans="1:25" x14ac:dyDescent="0.2">
      <c r="A11699" t="s">
        <v>10574</v>
      </c>
      <c r="B11699" t="s">
        <v>745</v>
      </c>
      <c r="C11699">
        <v>6</v>
      </c>
      <c r="D11699">
        <v>3</v>
      </c>
      <c r="E11699" t="s">
        <v>10940</v>
      </c>
      <c r="F11699">
        <v>175.60400000000001</v>
      </c>
      <c r="G11699">
        <v>120.977</v>
      </c>
      <c r="H11699">
        <v>53.014000000000003</v>
      </c>
      <c r="I11699">
        <v>21244.066999999999</v>
      </c>
      <c r="J11699">
        <v>8663889</v>
      </c>
      <c r="K11699">
        <v>7.3730000000000002</v>
      </c>
      <c r="L11699">
        <v>4.3049999999999997</v>
      </c>
      <c r="M11699">
        <v>1294.75</v>
      </c>
      <c r="N11699">
        <v>528033</v>
      </c>
      <c r="O11699">
        <v>1.966</v>
      </c>
      <c r="P11699">
        <v>1.31</v>
      </c>
      <c r="Q11699">
        <v>345.19799999999998</v>
      </c>
      <c r="R11699">
        <v>140781</v>
      </c>
      <c r="S11699">
        <v>0</v>
      </c>
      <c r="T11699">
        <v>0</v>
      </c>
      <c r="U11699">
        <v>0</v>
      </c>
      <c r="V11699">
        <v>0</v>
      </c>
      <c r="W11699">
        <f t="shared" si="485"/>
        <v>0</v>
      </c>
      <c r="X11699">
        <f t="shared" si="483"/>
        <v>0</v>
      </c>
      <c r="Y11699">
        <f t="shared" si="484"/>
        <v>0</v>
      </c>
    </row>
    <row r="11700" spans="1:25" x14ac:dyDescent="0.2">
      <c r="A11700" t="s">
        <v>10574</v>
      </c>
      <c r="B11700" t="s">
        <v>745</v>
      </c>
      <c r="C11700">
        <v>6</v>
      </c>
      <c r="D11700">
        <v>4</v>
      </c>
      <c r="E11700" t="s">
        <v>9982</v>
      </c>
      <c r="F11700">
        <v>343.15800000000002</v>
      </c>
      <c r="G11700">
        <v>106.17</v>
      </c>
      <c r="H11700">
        <v>44.837000000000003</v>
      </c>
      <c r="I11700">
        <v>36433.292999999998</v>
      </c>
      <c r="J11700">
        <v>14858455</v>
      </c>
      <c r="K11700">
        <v>47.311</v>
      </c>
      <c r="L11700">
        <v>21.085999999999999</v>
      </c>
      <c r="M11700">
        <v>16235.213</v>
      </c>
      <c r="N11700">
        <v>6621147</v>
      </c>
      <c r="O11700">
        <v>8.73</v>
      </c>
      <c r="P11700">
        <v>24.334</v>
      </c>
      <c r="Q11700">
        <v>2995.91</v>
      </c>
      <c r="R11700">
        <v>1221811</v>
      </c>
      <c r="S11700">
        <v>8.2000000000000003E-2</v>
      </c>
      <c r="T11700">
        <v>4.5720000000000001</v>
      </c>
      <c r="U11700">
        <v>28.137</v>
      </c>
      <c r="V11700">
        <v>11475</v>
      </c>
      <c r="W11700">
        <f t="shared" si="485"/>
        <v>45</v>
      </c>
      <c r="X11700">
        <f t="shared" si="483"/>
        <v>4500.4911999999995</v>
      </c>
      <c r="Y11700">
        <f t="shared" si="484"/>
        <v>74.268900000000002</v>
      </c>
    </row>
    <row r="11701" spans="1:25" x14ac:dyDescent="0.2">
      <c r="A11701" t="s">
        <v>10574</v>
      </c>
      <c r="B11701" t="s">
        <v>745</v>
      </c>
      <c r="C11701">
        <v>6</v>
      </c>
      <c r="D11701">
        <v>5</v>
      </c>
      <c r="E11701" t="s">
        <v>9896</v>
      </c>
      <c r="F11701">
        <v>309.75900000000001</v>
      </c>
      <c r="G11701">
        <v>121.797</v>
      </c>
      <c r="H11701">
        <v>43.124000000000002</v>
      </c>
      <c r="I11701">
        <v>37727.648000000001</v>
      </c>
      <c r="J11701">
        <v>15386327</v>
      </c>
      <c r="K11701">
        <v>53.494</v>
      </c>
      <c r="L11701">
        <v>21.332999999999998</v>
      </c>
      <c r="M11701">
        <v>16570.413</v>
      </c>
      <c r="N11701">
        <v>6757850</v>
      </c>
      <c r="O11701">
        <v>8.7870000000000008</v>
      </c>
      <c r="P11701">
        <v>22.123000000000001</v>
      </c>
      <c r="Q11701">
        <v>2721.8009999999999</v>
      </c>
      <c r="R11701">
        <v>1110022</v>
      </c>
      <c r="S11701">
        <v>6.0999999999999999E-2</v>
      </c>
      <c r="T11701">
        <v>3.9289999999999998</v>
      </c>
      <c r="U11701">
        <v>18.757999999999999</v>
      </c>
      <c r="V11701">
        <v>7650</v>
      </c>
      <c r="W11701">
        <f t="shared" si="485"/>
        <v>30</v>
      </c>
      <c r="X11701">
        <f t="shared" ref="X11701:X11764" si="486">(MAX(0, (Q11701-394.47)))*1.73</f>
        <v>4026.2826300000002</v>
      </c>
      <c r="Y11701">
        <f t="shared" ref="Y11701:Y11764" si="487">(MAX(0, (W11701-2.07)))*1.73</f>
        <v>48.318899999999999</v>
      </c>
    </row>
    <row r="11702" spans="1:25" x14ac:dyDescent="0.2">
      <c r="A11702" t="s">
        <v>10574</v>
      </c>
      <c r="B11702" t="s">
        <v>745</v>
      </c>
      <c r="C11702">
        <v>6</v>
      </c>
      <c r="D11702">
        <v>6</v>
      </c>
      <c r="E11702" t="s">
        <v>4099</v>
      </c>
      <c r="F11702">
        <v>328.66</v>
      </c>
      <c r="G11702">
        <v>95.721000000000004</v>
      </c>
      <c r="H11702">
        <v>40.479999999999997</v>
      </c>
      <c r="I11702">
        <v>31459.644</v>
      </c>
      <c r="J11702">
        <v>12830070</v>
      </c>
      <c r="K11702">
        <v>31.390999999999998</v>
      </c>
      <c r="L11702">
        <v>16.609000000000002</v>
      </c>
      <c r="M11702">
        <v>10316.789000000001</v>
      </c>
      <c r="N11702">
        <v>4207458</v>
      </c>
      <c r="O11702">
        <v>1.7370000000000001</v>
      </c>
      <c r="P11702">
        <v>2.4740000000000002</v>
      </c>
      <c r="Q11702">
        <v>570.86300000000006</v>
      </c>
      <c r="R11702">
        <v>232813</v>
      </c>
      <c r="S11702">
        <v>8.0000000000000002E-3</v>
      </c>
      <c r="T11702">
        <v>1.393</v>
      </c>
      <c r="U11702">
        <v>2.5009999999999999</v>
      </c>
      <c r="V11702">
        <v>1020</v>
      </c>
      <c r="W11702">
        <f t="shared" si="485"/>
        <v>4</v>
      </c>
      <c r="X11702">
        <f t="shared" si="486"/>
        <v>305.15989000000008</v>
      </c>
      <c r="Y11702">
        <f t="shared" si="487"/>
        <v>3.3389000000000002</v>
      </c>
    </row>
    <row r="11703" spans="1:25" x14ac:dyDescent="0.2">
      <c r="A11703" t="s">
        <v>10574</v>
      </c>
      <c r="B11703" t="s">
        <v>745</v>
      </c>
      <c r="C11703">
        <v>6</v>
      </c>
      <c r="D11703">
        <v>7</v>
      </c>
      <c r="E11703" t="s">
        <v>8445</v>
      </c>
      <c r="F11703">
        <v>325.53100000000001</v>
      </c>
      <c r="G11703">
        <v>134.85</v>
      </c>
      <c r="H11703">
        <v>46.832000000000001</v>
      </c>
      <c r="I11703">
        <v>43897.771999999997</v>
      </c>
      <c r="J11703">
        <v>17902666</v>
      </c>
      <c r="K11703">
        <v>40.082999999999998</v>
      </c>
      <c r="L11703">
        <v>16.434000000000001</v>
      </c>
      <c r="M11703">
        <v>13048.234</v>
      </c>
      <c r="N11703">
        <v>5321413</v>
      </c>
      <c r="O11703">
        <v>10.702</v>
      </c>
      <c r="P11703">
        <v>24.664999999999999</v>
      </c>
      <c r="Q11703">
        <v>3483.7719999999999</v>
      </c>
      <c r="R11703">
        <v>1420774</v>
      </c>
      <c r="S11703">
        <v>0.111</v>
      </c>
      <c r="T11703">
        <v>5.3289999999999997</v>
      </c>
      <c r="U11703">
        <v>36.265000000000001</v>
      </c>
      <c r="V11703">
        <v>14790</v>
      </c>
      <c r="W11703">
        <f t="shared" si="485"/>
        <v>58</v>
      </c>
      <c r="X11703">
        <f t="shared" si="486"/>
        <v>5344.4924599999995</v>
      </c>
      <c r="Y11703">
        <f t="shared" si="487"/>
        <v>96.758899999999997</v>
      </c>
    </row>
    <row r="11704" spans="1:25" x14ac:dyDescent="0.2">
      <c r="A11704" t="s">
        <v>10574</v>
      </c>
      <c r="B11704" t="s">
        <v>745</v>
      </c>
      <c r="C11704">
        <v>6</v>
      </c>
      <c r="D11704">
        <v>8</v>
      </c>
      <c r="E11704" t="s">
        <v>7946</v>
      </c>
      <c r="F11704">
        <v>283.94400000000002</v>
      </c>
      <c r="G11704">
        <v>127.59399999999999</v>
      </c>
      <c r="H11704">
        <v>46.536000000000001</v>
      </c>
      <c r="I11704">
        <v>36229.586000000003</v>
      </c>
      <c r="J11704">
        <v>14775378</v>
      </c>
      <c r="K11704">
        <v>56.462000000000003</v>
      </c>
      <c r="L11704">
        <v>25.939</v>
      </c>
      <c r="M11704">
        <v>16032.1</v>
      </c>
      <c r="N11704">
        <v>6538312</v>
      </c>
      <c r="O11704">
        <v>5.6109999999999998</v>
      </c>
      <c r="P11704">
        <v>17.085000000000001</v>
      </c>
      <c r="Q11704">
        <v>1593.269</v>
      </c>
      <c r="R11704">
        <v>649777</v>
      </c>
      <c r="S11704">
        <v>4.3999999999999997E-2</v>
      </c>
      <c r="T11704">
        <v>3.351</v>
      </c>
      <c r="U11704">
        <v>12.505000000000001</v>
      </c>
      <c r="V11704">
        <v>5100</v>
      </c>
      <c r="W11704">
        <f t="shared" si="485"/>
        <v>20</v>
      </c>
      <c r="X11704">
        <f t="shared" si="486"/>
        <v>2073.92227</v>
      </c>
      <c r="Y11704">
        <f t="shared" si="487"/>
        <v>31.018899999999999</v>
      </c>
    </row>
    <row r="11705" spans="1:25" x14ac:dyDescent="0.2">
      <c r="A11705" t="s">
        <v>10574</v>
      </c>
      <c r="B11705" t="s">
        <v>745</v>
      </c>
      <c r="C11705">
        <v>6</v>
      </c>
      <c r="D11705">
        <v>9</v>
      </c>
      <c r="E11705" t="s">
        <v>3104</v>
      </c>
      <c r="F11705">
        <v>189.27699999999999</v>
      </c>
      <c r="G11705">
        <v>147.739</v>
      </c>
      <c r="H11705">
        <v>53.408999999999999</v>
      </c>
      <c r="I11705">
        <v>27963.532999999999</v>
      </c>
      <c r="J11705">
        <v>11404264</v>
      </c>
      <c r="K11705">
        <v>8.4760000000000009</v>
      </c>
      <c r="L11705">
        <v>4.8140000000000001</v>
      </c>
      <c r="M11705">
        <v>1604.3620000000001</v>
      </c>
      <c r="N11705">
        <v>654301</v>
      </c>
      <c r="O11705">
        <v>2.1520000000000001</v>
      </c>
      <c r="P11705">
        <v>2.0659999999999998</v>
      </c>
      <c r="Q11705">
        <v>407.33800000000002</v>
      </c>
      <c r="R11705">
        <v>166123</v>
      </c>
      <c r="S11705">
        <v>3.0000000000000001E-3</v>
      </c>
      <c r="T11705">
        <v>0.91800000000000004</v>
      </c>
      <c r="U11705">
        <v>0.625</v>
      </c>
      <c r="V11705">
        <v>255</v>
      </c>
      <c r="W11705">
        <f t="shared" si="485"/>
        <v>1</v>
      </c>
      <c r="X11705">
        <f t="shared" si="486"/>
        <v>22.261639999999993</v>
      </c>
      <c r="Y11705">
        <f t="shared" si="487"/>
        <v>0</v>
      </c>
    </row>
    <row r="11706" spans="1:25" x14ac:dyDescent="0.2">
      <c r="A11706" t="s">
        <v>10574</v>
      </c>
      <c r="B11706" t="s">
        <v>745</v>
      </c>
      <c r="C11706">
        <v>6</v>
      </c>
      <c r="D11706">
        <v>10</v>
      </c>
      <c r="E11706" t="s">
        <v>4682</v>
      </c>
      <c r="F11706">
        <v>292.53899999999999</v>
      </c>
      <c r="G11706">
        <v>123.533</v>
      </c>
      <c r="H11706">
        <v>47.43</v>
      </c>
      <c r="I11706">
        <v>36138.165000000001</v>
      </c>
      <c r="J11706">
        <v>14738094</v>
      </c>
      <c r="K11706">
        <v>36.332999999999998</v>
      </c>
      <c r="L11706">
        <v>26.609000000000002</v>
      </c>
      <c r="M11706">
        <v>10628.851000000001</v>
      </c>
      <c r="N11706">
        <v>4334725</v>
      </c>
      <c r="O11706">
        <v>2.161</v>
      </c>
      <c r="P11706">
        <v>3.5569999999999999</v>
      </c>
      <c r="Q11706">
        <v>632.18299999999999</v>
      </c>
      <c r="R11706">
        <v>257821</v>
      </c>
      <c r="S11706">
        <v>6.0000000000000001E-3</v>
      </c>
      <c r="T11706">
        <v>1.2789999999999999</v>
      </c>
      <c r="U11706">
        <v>1.8759999999999999</v>
      </c>
      <c r="V11706">
        <v>765</v>
      </c>
      <c r="W11706">
        <f t="shared" si="485"/>
        <v>3</v>
      </c>
      <c r="X11706">
        <f t="shared" si="486"/>
        <v>411.24348999999995</v>
      </c>
      <c r="Y11706">
        <f t="shared" si="487"/>
        <v>1.6089000000000002</v>
      </c>
    </row>
    <row r="11707" spans="1:25" x14ac:dyDescent="0.2">
      <c r="A11707" t="s">
        <v>10574</v>
      </c>
      <c r="B11707" t="s">
        <v>745</v>
      </c>
      <c r="C11707">
        <v>6</v>
      </c>
      <c r="D11707">
        <v>11</v>
      </c>
      <c r="E11707" t="s">
        <v>10941</v>
      </c>
      <c r="F11707">
        <v>277.34100000000001</v>
      </c>
      <c r="G11707">
        <v>110.754</v>
      </c>
      <c r="H11707">
        <v>48.18</v>
      </c>
      <c r="I11707">
        <v>30716.695</v>
      </c>
      <c r="J11707">
        <v>12527076</v>
      </c>
      <c r="K11707">
        <v>41.884999999999998</v>
      </c>
      <c r="L11707">
        <v>29.369</v>
      </c>
      <c r="M11707">
        <v>11616.492</v>
      </c>
      <c r="N11707">
        <v>4737511</v>
      </c>
      <c r="O11707">
        <v>2.0249999999999999</v>
      </c>
      <c r="P11707">
        <v>5.657</v>
      </c>
      <c r="Q11707">
        <v>561.66600000000005</v>
      </c>
      <c r="R11707">
        <v>229062</v>
      </c>
      <c r="S11707">
        <v>7.0000000000000001E-3</v>
      </c>
      <c r="T11707">
        <v>1.3129999999999999</v>
      </c>
      <c r="U11707">
        <v>1.8759999999999999</v>
      </c>
      <c r="V11707">
        <v>765</v>
      </c>
      <c r="W11707">
        <f t="shared" si="485"/>
        <v>3</v>
      </c>
      <c r="X11707">
        <f t="shared" si="486"/>
        <v>289.24908000000005</v>
      </c>
      <c r="Y11707">
        <f t="shared" si="487"/>
        <v>1.6089000000000002</v>
      </c>
    </row>
    <row r="11708" spans="1:25" x14ac:dyDescent="0.2">
      <c r="A11708" t="s">
        <v>10574</v>
      </c>
      <c r="B11708" t="s">
        <v>745</v>
      </c>
      <c r="C11708">
        <v>6</v>
      </c>
      <c r="D11708">
        <v>12</v>
      </c>
      <c r="E11708" t="s">
        <v>8602</v>
      </c>
      <c r="F11708">
        <v>16.23</v>
      </c>
      <c r="G11708">
        <v>32.033000000000001</v>
      </c>
      <c r="H11708">
        <v>21.776</v>
      </c>
      <c r="I11708">
        <v>519.88800000000003</v>
      </c>
      <c r="J11708">
        <v>212024</v>
      </c>
      <c r="K11708">
        <v>23.611999999999998</v>
      </c>
      <c r="L11708">
        <v>6.9180000000000001</v>
      </c>
      <c r="M11708">
        <v>383.22899999999998</v>
      </c>
      <c r="N11708">
        <v>156291</v>
      </c>
      <c r="O11708">
        <v>3.9830000000000001</v>
      </c>
      <c r="P11708">
        <v>2.0030000000000001</v>
      </c>
      <c r="Q11708">
        <v>64.638000000000005</v>
      </c>
      <c r="R11708">
        <v>26361</v>
      </c>
      <c r="S11708">
        <v>0</v>
      </c>
      <c r="T11708">
        <v>0</v>
      </c>
      <c r="U11708">
        <v>0</v>
      </c>
      <c r="V11708">
        <v>0</v>
      </c>
      <c r="W11708">
        <f t="shared" si="485"/>
        <v>0</v>
      </c>
      <c r="X11708">
        <f t="shared" si="486"/>
        <v>0</v>
      </c>
      <c r="Y11708">
        <f t="shared" si="487"/>
        <v>0</v>
      </c>
    </row>
    <row r="11709" spans="1:25" x14ac:dyDescent="0.2">
      <c r="A11709" t="s">
        <v>10574</v>
      </c>
      <c r="B11709" t="s">
        <v>745</v>
      </c>
      <c r="C11709">
        <v>6</v>
      </c>
      <c r="D11709">
        <v>13</v>
      </c>
      <c r="E11709" t="s">
        <v>7914</v>
      </c>
      <c r="F11709">
        <v>24.942</v>
      </c>
      <c r="G11709">
        <v>39.176000000000002</v>
      </c>
      <c r="H11709">
        <v>21.321999999999999</v>
      </c>
      <c r="I11709">
        <v>977.12900000000002</v>
      </c>
      <c r="J11709">
        <v>398499</v>
      </c>
      <c r="K11709">
        <v>30.754000000000001</v>
      </c>
      <c r="L11709">
        <v>10.042</v>
      </c>
      <c r="M11709">
        <v>767.06399999999996</v>
      </c>
      <c r="N11709">
        <v>312829</v>
      </c>
      <c r="O11709">
        <v>3.3530000000000002</v>
      </c>
      <c r="P11709">
        <v>1.8420000000000001</v>
      </c>
      <c r="Q11709">
        <v>83.629000000000005</v>
      </c>
      <c r="R11709">
        <v>34106</v>
      </c>
      <c r="S11709">
        <v>0</v>
      </c>
      <c r="T11709">
        <v>0</v>
      </c>
      <c r="U11709">
        <v>0</v>
      </c>
      <c r="V11709">
        <v>0</v>
      </c>
      <c r="W11709">
        <f t="shared" si="485"/>
        <v>0</v>
      </c>
      <c r="X11709">
        <f t="shared" si="486"/>
        <v>0</v>
      </c>
      <c r="Y11709">
        <f t="shared" si="487"/>
        <v>0</v>
      </c>
    </row>
    <row r="11710" spans="1:25" x14ac:dyDescent="0.2">
      <c r="A11710" t="s">
        <v>10574</v>
      </c>
      <c r="B11710" t="s">
        <v>745</v>
      </c>
      <c r="C11710">
        <v>6</v>
      </c>
      <c r="D11710">
        <v>14</v>
      </c>
      <c r="E11710" t="s">
        <v>10942</v>
      </c>
      <c r="F11710">
        <v>273.78300000000002</v>
      </c>
      <c r="G11710">
        <v>123.033</v>
      </c>
      <c r="H11710">
        <v>47.710999999999999</v>
      </c>
      <c r="I11710">
        <v>33684.313999999998</v>
      </c>
      <c r="J11710">
        <v>13737349</v>
      </c>
      <c r="K11710">
        <v>42.061999999999998</v>
      </c>
      <c r="L11710">
        <v>23.234000000000002</v>
      </c>
      <c r="M11710">
        <v>11515.91</v>
      </c>
      <c r="N11710">
        <v>4696491</v>
      </c>
      <c r="O11710">
        <v>2.5</v>
      </c>
      <c r="P11710">
        <v>6.8470000000000004</v>
      </c>
      <c r="Q11710">
        <v>684.55600000000004</v>
      </c>
      <c r="R11710">
        <v>279180</v>
      </c>
      <c r="S11710">
        <v>8.9999999999999993E-3</v>
      </c>
      <c r="T11710">
        <v>1.526</v>
      </c>
      <c r="U11710">
        <v>2.5009999999999999</v>
      </c>
      <c r="V11710">
        <v>1020</v>
      </c>
      <c r="W11710">
        <f t="shared" si="485"/>
        <v>4</v>
      </c>
      <c r="X11710">
        <f t="shared" si="486"/>
        <v>501.84878000000003</v>
      </c>
      <c r="Y11710">
        <f t="shared" si="487"/>
        <v>3.3389000000000002</v>
      </c>
    </row>
    <row r="11711" spans="1:25" x14ac:dyDescent="0.2">
      <c r="A11711" t="s">
        <v>10574</v>
      </c>
      <c r="B11711" t="s">
        <v>745</v>
      </c>
      <c r="C11711">
        <v>6</v>
      </c>
      <c r="D11711">
        <v>15</v>
      </c>
      <c r="E11711" t="s">
        <v>5427</v>
      </c>
      <c r="F11711">
        <v>285.58999999999997</v>
      </c>
      <c r="G11711">
        <v>137.22999999999999</v>
      </c>
      <c r="H11711">
        <v>44.609000000000002</v>
      </c>
      <c r="I11711">
        <v>39191.474999999999</v>
      </c>
      <c r="J11711">
        <v>15983314</v>
      </c>
      <c r="K11711">
        <v>46.183999999999997</v>
      </c>
      <c r="L11711">
        <v>17.943000000000001</v>
      </c>
      <c r="M11711">
        <v>13189.674000000001</v>
      </c>
      <c r="N11711">
        <v>5379096</v>
      </c>
      <c r="O11711">
        <v>7.7649999999999997</v>
      </c>
      <c r="P11711">
        <v>20.388000000000002</v>
      </c>
      <c r="Q11711">
        <v>2217.6819999999998</v>
      </c>
      <c r="R11711">
        <v>904429</v>
      </c>
      <c r="S11711">
        <v>8.1000000000000003E-2</v>
      </c>
      <c r="T11711">
        <v>4.5439999999999996</v>
      </c>
      <c r="U11711">
        <v>23.135000000000002</v>
      </c>
      <c r="V11711">
        <v>9435</v>
      </c>
      <c r="W11711">
        <f t="shared" si="485"/>
        <v>37</v>
      </c>
      <c r="X11711">
        <f t="shared" si="486"/>
        <v>3154.1567599999994</v>
      </c>
      <c r="Y11711">
        <f t="shared" si="487"/>
        <v>60.428899999999999</v>
      </c>
    </row>
    <row r="11712" spans="1:25" x14ac:dyDescent="0.2">
      <c r="A11712" t="s">
        <v>10574</v>
      </c>
      <c r="B11712" t="s">
        <v>745</v>
      </c>
      <c r="C11712">
        <v>6</v>
      </c>
      <c r="D11712">
        <v>16</v>
      </c>
      <c r="E11712" t="s">
        <v>10943</v>
      </c>
      <c r="F11712">
        <v>169.226</v>
      </c>
      <c r="G11712">
        <v>128.94800000000001</v>
      </c>
      <c r="H11712">
        <v>49.805</v>
      </c>
      <c r="I11712">
        <v>21821.359</v>
      </c>
      <c r="J11712">
        <v>8899324</v>
      </c>
      <c r="K11712">
        <v>49.637999999999998</v>
      </c>
      <c r="L11712">
        <v>21.71</v>
      </c>
      <c r="M11712">
        <v>8400.0930000000008</v>
      </c>
      <c r="N11712">
        <v>3425779</v>
      </c>
      <c r="O11712">
        <v>10.084</v>
      </c>
      <c r="P11712">
        <v>24.370999999999999</v>
      </c>
      <c r="Q11712">
        <v>1706.53</v>
      </c>
      <c r="R11712">
        <v>695968</v>
      </c>
      <c r="S11712">
        <v>5.5E-2</v>
      </c>
      <c r="T11712">
        <v>3.7589999999999999</v>
      </c>
      <c r="U11712">
        <v>9.3789999999999996</v>
      </c>
      <c r="V11712">
        <v>3825</v>
      </c>
      <c r="W11712">
        <f t="shared" si="485"/>
        <v>15</v>
      </c>
      <c r="X11712">
        <f t="shared" si="486"/>
        <v>2269.8638000000001</v>
      </c>
      <c r="Y11712">
        <f t="shared" si="487"/>
        <v>22.3689</v>
      </c>
    </row>
    <row r="11713" spans="1:25" x14ac:dyDescent="0.2">
      <c r="A11713" t="s">
        <v>10574</v>
      </c>
      <c r="B11713" t="s">
        <v>745</v>
      </c>
      <c r="C11713">
        <v>6</v>
      </c>
      <c r="D11713">
        <v>17</v>
      </c>
      <c r="E11713" t="s">
        <v>2236</v>
      </c>
      <c r="F11713">
        <v>192.60900000000001</v>
      </c>
      <c r="G11713">
        <v>121.959</v>
      </c>
      <c r="H11713">
        <v>54.564</v>
      </c>
      <c r="I11713">
        <v>23490.393</v>
      </c>
      <c r="J11713">
        <v>9580000</v>
      </c>
      <c r="K11713">
        <v>35.94</v>
      </c>
      <c r="L11713">
        <v>14.279</v>
      </c>
      <c r="M11713">
        <v>6922.4129999999996</v>
      </c>
      <c r="N11713">
        <v>2823142</v>
      </c>
      <c r="O11713">
        <v>12.582000000000001</v>
      </c>
      <c r="P11713">
        <v>23.928000000000001</v>
      </c>
      <c r="Q11713">
        <v>2423.3449999999998</v>
      </c>
      <c r="R11713">
        <v>988304</v>
      </c>
      <c r="S11713">
        <v>9.4E-2</v>
      </c>
      <c r="T11713">
        <v>4.899</v>
      </c>
      <c r="U11713">
        <v>18.132999999999999</v>
      </c>
      <c r="V11713">
        <v>7395</v>
      </c>
      <c r="W11713">
        <f t="shared" si="485"/>
        <v>29</v>
      </c>
      <c r="X11713">
        <f t="shared" si="486"/>
        <v>3509.9537499999997</v>
      </c>
      <c r="Y11713">
        <f t="shared" si="487"/>
        <v>46.588900000000002</v>
      </c>
    </row>
    <row r="11714" spans="1:25" x14ac:dyDescent="0.2">
      <c r="A11714" t="s">
        <v>10574</v>
      </c>
      <c r="B11714" t="s">
        <v>745</v>
      </c>
      <c r="C11714">
        <v>6</v>
      </c>
      <c r="D11714">
        <v>18</v>
      </c>
      <c r="E11714" t="s">
        <v>10944</v>
      </c>
      <c r="F11714">
        <v>349.11900000000003</v>
      </c>
      <c r="G11714">
        <v>116.605</v>
      </c>
      <c r="H11714">
        <v>45.286999999999999</v>
      </c>
      <c r="I11714">
        <v>40709.112999999998</v>
      </c>
      <c r="J11714">
        <v>16602247</v>
      </c>
      <c r="K11714">
        <v>44.116999999999997</v>
      </c>
      <c r="L11714">
        <v>21.143000000000001</v>
      </c>
      <c r="M11714">
        <v>15402.055</v>
      </c>
      <c r="N11714">
        <v>6281363</v>
      </c>
      <c r="O11714">
        <v>10.746</v>
      </c>
      <c r="P11714">
        <v>23.774000000000001</v>
      </c>
      <c r="Q11714">
        <v>3751.7979999999998</v>
      </c>
      <c r="R11714">
        <v>1530082</v>
      </c>
      <c r="S11714">
        <v>0.1</v>
      </c>
      <c r="T11714">
        <v>5.056</v>
      </c>
      <c r="U11714">
        <v>35.015000000000001</v>
      </c>
      <c r="V11714">
        <v>14280</v>
      </c>
      <c r="W11714">
        <f t="shared" si="485"/>
        <v>56</v>
      </c>
      <c r="X11714">
        <f t="shared" si="486"/>
        <v>5808.1774399999995</v>
      </c>
      <c r="Y11714">
        <f t="shared" si="487"/>
        <v>93.298900000000003</v>
      </c>
    </row>
    <row r="11715" spans="1:25" x14ac:dyDescent="0.2">
      <c r="A11715" t="s">
        <v>10574</v>
      </c>
      <c r="B11715" t="s">
        <v>745</v>
      </c>
      <c r="C11715">
        <v>6</v>
      </c>
      <c r="D11715">
        <v>19</v>
      </c>
      <c r="E11715" t="s">
        <v>10945</v>
      </c>
      <c r="F11715">
        <v>151.26499999999999</v>
      </c>
      <c r="G11715">
        <v>118.01900000000001</v>
      </c>
      <c r="H11715">
        <v>50.781999999999996</v>
      </c>
      <c r="I11715">
        <v>17852.173999999999</v>
      </c>
      <c r="J11715">
        <v>7280586</v>
      </c>
      <c r="K11715">
        <v>7.9119999999999999</v>
      </c>
      <c r="L11715">
        <v>5.5919999999999996</v>
      </c>
      <c r="M11715">
        <v>1196.8399999999999</v>
      </c>
      <c r="N11715">
        <v>488103</v>
      </c>
      <c r="O11715">
        <v>2.1419999999999999</v>
      </c>
      <c r="P11715">
        <v>6.1289999999999996</v>
      </c>
      <c r="Q11715">
        <v>324.00099999999998</v>
      </c>
      <c r="R11715">
        <v>132136</v>
      </c>
      <c r="S11715">
        <v>4.0000000000000001E-3</v>
      </c>
      <c r="T11715">
        <v>1.0269999999999999</v>
      </c>
      <c r="U11715">
        <v>0.625</v>
      </c>
      <c r="V11715">
        <v>255</v>
      </c>
      <c r="W11715">
        <f t="shared" si="485"/>
        <v>1</v>
      </c>
      <c r="X11715">
        <f t="shared" si="486"/>
        <v>0</v>
      </c>
      <c r="Y11715">
        <f t="shared" si="487"/>
        <v>0</v>
      </c>
    </row>
    <row r="11716" spans="1:25" x14ac:dyDescent="0.2">
      <c r="A11716" t="s">
        <v>10574</v>
      </c>
      <c r="B11716" t="s">
        <v>745</v>
      </c>
      <c r="C11716">
        <v>6</v>
      </c>
      <c r="D11716">
        <v>20</v>
      </c>
      <c r="E11716" t="s">
        <v>10946</v>
      </c>
      <c r="F11716">
        <v>348.18</v>
      </c>
      <c r="G11716">
        <v>107.11</v>
      </c>
      <c r="H11716">
        <v>43.16</v>
      </c>
      <c r="I11716">
        <v>37293.597999999998</v>
      </c>
      <c r="J11716">
        <v>15209310</v>
      </c>
      <c r="K11716">
        <v>35.188000000000002</v>
      </c>
      <c r="L11716">
        <v>22.503</v>
      </c>
      <c r="M11716">
        <v>12251.716</v>
      </c>
      <c r="N11716">
        <v>4996572</v>
      </c>
      <c r="O11716">
        <v>2.6659999999999999</v>
      </c>
      <c r="P11716">
        <v>9.2780000000000005</v>
      </c>
      <c r="Q11716">
        <v>928.19200000000001</v>
      </c>
      <c r="R11716">
        <v>378541</v>
      </c>
      <c r="S11716">
        <v>1.4E-2</v>
      </c>
      <c r="T11716">
        <v>1.9139999999999999</v>
      </c>
      <c r="U11716">
        <v>5.0019999999999998</v>
      </c>
      <c r="V11716">
        <v>2040</v>
      </c>
      <c r="W11716">
        <f t="shared" si="485"/>
        <v>8</v>
      </c>
      <c r="X11716">
        <f t="shared" si="486"/>
        <v>923.3390599999999</v>
      </c>
      <c r="Y11716">
        <f t="shared" si="487"/>
        <v>10.258899999999999</v>
      </c>
    </row>
    <row r="11717" spans="1:25" x14ac:dyDescent="0.2">
      <c r="A11717" t="s">
        <v>10574</v>
      </c>
      <c r="B11717" t="s">
        <v>745</v>
      </c>
      <c r="C11717">
        <v>6</v>
      </c>
      <c r="D11717">
        <v>21</v>
      </c>
      <c r="E11717" t="s">
        <v>10947</v>
      </c>
      <c r="F11717">
        <v>366.73200000000003</v>
      </c>
      <c r="G11717">
        <v>124.84099999999999</v>
      </c>
      <c r="H11717">
        <v>42.326000000000001</v>
      </c>
      <c r="I11717">
        <v>45783.315000000002</v>
      </c>
      <c r="J11717">
        <v>18671640</v>
      </c>
      <c r="K11717">
        <v>54.015999999999998</v>
      </c>
      <c r="L11717">
        <v>24.542999999999999</v>
      </c>
      <c r="M11717">
        <v>19809.326000000001</v>
      </c>
      <c r="N11717">
        <v>8078764</v>
      </c>
      <c r="O11717">
        <v>11.324</v>
      </c>
      <c r="P11717">
        <v>22.233000000000001</v>
      </c>
      <c r="Q11717">
        <v>4153.018</v>
      </c>
      <c r="R11717">
        <v>1693710</v>
      </c>
      <c r="S11717">
        <v>0.10199999999999999</v>
      </c>
      <c r="T11717">
        <v>5.1059999999999999</v>
      </c>
      <c r="U11717">
        <v>37.515999999999998</v>
      </c>
      <c r="V11717">
        <v>15300</v>
      </c>
      <c r="W11717">
        <f t="shared" si="485"/>
        <v>60</v>
      </c>
      <c r="X11717">
        <f t="shared" si="486"/>
        <v>6502.2880399999995</v>
      </c>
      <c r="Y11717">
        <f t="shared" si="487"/>
        <v>100.2189</v>
      </c>
    </row>
    <row r="11718" spans="1:25" x14ac:dyDescent="0.2">
      <c r="A11718" t="s">
        <v>10574</v>
      </c>
      <c r="B11718" t="s">
        <v>745</v>
      </c>
      <c r="C11718">
        <v>6</v>
      </c>
      <c r="D11718">
        <v>22</v>
      </c>
      <c r="E11718" t="s">
        <v>10948</v>
      </c>
      <c r="F11718">
        <v>329.96199999999999</v>
      </c>
      <c r="G11718">
        <v>112.83</v>
      </c>
      <c r="H11718">
        <v>42.793999999999997</v>
      </c>
      <c r="I11718">
        <v>37229.421000000002</v>
      </c>
      <c r="J11718">
        <v>15183137</v>
      </c>
      <c r="K11718">
        <v>52.106000000000002</v>
      </c>
      <c r="L11718">
        <v>20.829000000000001</v>
      </c>
      <c r="M11718">
        <v>17192.939999999999</v>
      </c>
      <c r="N11718">
        <v>7011733</v>
      </c>
      <c r="O11718">
        <v>9.1140000000000008</v>
      </c>
      <c r="P11718">
        <v>20.741</v>
      </c>
      <c r="Q11718">
        <v>3007.317</v>
      </c>
      <c r="R11718">
        <v>1226463</v>
      </c>
      <c r="S11718">
        <v>9.9000000000000005E-2</v>
      </c>
      <c r="T11718">
        <v>5.0119999999999996</v>
      </c>
      <c r="U11718">
        <v>32.514000000000003</v>
      </c>
      <c r="V11718">
        <v>13260</v>
      </c>
      <c r="W11718">
        <f t="shared" ref="W11718:W11781" si="488">V11718/255</f>
        <v>52</v>
      </c>
      <c r="X11718">
        <f t="shared" si="486"/>
        <v>4520.2253099999998</v>
      </c>
      <c r="Y11718">
        <f t="shared" si="487"/>
        <v>86.378900000000002</v>
      </c>
    </row>
    <row r="11719" spans="1:25" x14ac:dyDescent="0.2">
      <c r="A11719" t="s">
        <v>10574</v>
      </c>
      <c r="B11719" t="s">
        <v>745</v>
      </c>
      <c r="C11719">
        <v>6</v>
      </c>
      <c r="D11719">
        <v>23</v>
      </c>
      <c r="E11719" t="s">
        <v>10949</v>
      </c>
      <c r="F11719">
        <v>330.01100000000002</v>
      </c>
      <c r="G11719">
        <v>106.265</v>
      </c>
      <c r="H11719">
        <v>40.268000000000001</v>
      </c>
      <c r="I11719">
        <v>35068.459000000003</v>
      </c>
      <c r="J11719">
        <v>14301840</v>
      </c>
      <c r="K11719">
        <v>49.305</v>
      </c>
      <c r="L11719">
        <v>20.053000000000001</v>
      </c>
      <c r="M11719">
        <v>16271.278</v>
      </c>
      <c r="N11719">
        <v>6635855</v>
      </c>
      <c r="O11719">
        <v>13.147</v>
      </c>
      <c r="P11719">
        <v>26.053999999999998</v>
      </c>
      <c r="Q11719">
        <v>4338.6949999999997</v>
      </c>
      <c r="R11719">
        <v>1769434</v>
      </c>
      <c r="S11719">
        <v>0.114</v>
      </c>
      <c r="T11719">
        <v>5.383</v>
      </c>
      <c r="U11719">
        <v>37.515999999999998</v>
      </c>
      <c r="V11719">
        <v>15300</v>
      </c>
      <c r="W11719">
        <f t="shared" si="488"/>
        <v>60</v>
      </c>
      <c r="X11719">
        <f t="shared" si="486"/>
        <v>6823.5092499999992</v>
      </c>
      <c r="Y11719">
        <f t="shared" si="487"/>
        <v>100.2189</v>
      </c>
    </row>
    <row r="11720" spans="1:25" x14ac:dyDescent="0.2">
      <c r="A11720" t="s">
        <v>10574</v>
      </c>
      <c r="B11720" t="s">
        <v>745</v>
      </c>
      <c r="C11720">
        <v>7</v>
      </c>
      <c r="D11720">
        <v>1</v>
      </c>
      <c r="E11720" t="s">
        <v>6441</v>
      </c>
      <c r="F11720">
        <v>135.214</v>
      </c>
      <c r="G11720">
        <v>102.861</v>
      </c>
      <c r="H11720">
        <v>44.311</v>
      </c>
      <c r="I11720">
        <v>13908.263999999999</v>
      </c>
      <c r="J11720">
        <v>5672156</v>
      </c>
      <c r="K11720">
        <v>36.344000000000001</v>
      </c>
      <c r="L11720">
        <v>27.346</v>
      </c>
      <c r="M11720">
        <v>4914.2520000000004</v>
      </c>
      <c r="N11720">
        <v>2004161</v>
      </c>
      <c r="O11720">
        <v>3.972</v>
      </c>
      <c r="P11720">
        <v>14.555999999999999</v>
      </c>
      <c r="Q11720">
        <v>537.13800000000003</v>
      </c>
      <c r="R11720">
        <v>219059</v>
      </c>
      <c r="S11720">
        <v>3.2000000000000001E-2</v>
      </c>
      <c r="T11720">
        <v>2.8730000000000002</v>
      </c>
      <c r="U11720">
        <v>4.3769999999999998</v>
      </c>
      <c r="V11720">
        <v>1785</v>
      </c>
      <c r="W11720">
        <f t="shared" si="488"/>
        <v>7</v>
      </c>
      <c r="X11720">
        <f t="shared" si="486"/>
        <v>246.81564</v>
      </c>
      <c r="Y11720">
        <f t="shared" si="487"/>
        <v>8.5289000000000001</v>
      </c>
    </row>
    <row r="11721" spans="1:25" x14ac:dyDescent="0.2">
      <c r="A11721" t="s">
        <v>10574</v>
      </c>
      <c r="B11721" t="s">
        <v>745</v>
      </c>
      <c r="C11721">
        <v>7</v>
      </c>
      <c r="D11721">
        <v>2</v>
      </c>
      <c r="E11721" t="s">
        <v>10950</v>
      </c>
      <c r="F11721">
        <v>123.646</v>
      </c>
      <c r="G11721">
        <v>97.653000000000006</v>
      </c>
      <c r="H11721">
        <v>48.822000000000003</v>
      </c>
      <c r="I11721">
        <v>12074.43</v>
      </c>
      <c r="J11721">
        <v>4924270</v>
      </c>
      <c r="K11721">
        <v>21.276</v>
      </c>
      <c r="L11721">
        <v>17.866</v>
      </c>
      <c r="M11721">
        <v>2630.6840000000002</v>
      </c>
      <c r="N11721">
        <v>1072862</v>
      </c>
      <c r="O11721">
        <v>2.294</v>
      </c>
      <c r="P11721">
        <v>7.45</v>
      </c>
      <c r="Q11721">
        <v>283.68900000000002</v>
      </c>
      <c r="R11721">
        <v>115696</v>
      </c>
      <c r="S11721">
        <v>0.01</v>
      </c>
      <c r="T11721">
        <v>1.6060000000000001</v>
      </c>
      <c r="U11721">
        <v>1.2509999999999999</v>
      </c>
      <c r="V11721">
        <v>510</v>
      </c>
      <c r="W11721">
        <f t="shared" si="488"/>
        <v>2</v>
      </c>
      <c r="X11721">
        <f t="shared" si="486"/>
        <v>0</v>
      </c>
      <c r="Y11721">
        <f t="shared" si="487"/>
        <v>0</v>
      </c>
    </row>
    <row r="11722" spans="1:25" x14ac:dyDescent="0.2">
      <c r="A11722" t="s">
        <v>10574</v>
      </c>
      <c r="B11722" t="s">
        <v>745</v>
      </c>
      <c r="C11722">
        <v>7</v>
      </c>
      <c r="D11722">
        <v>3</v>
      </c>
      <c r="E11722" t="s">
        <v>5204</v>
      </c>
      <c r="F11722">
        <v>290.83999999999997</v>
      </c>
      <c r="G11722">
        <v>97.828999999999994</v>
      </c>
      <c r="H11722">
        <v>44.009</v>
      </c>
      <c r="I11722">
        <v>28452.421999999999</v>
      </c>
      <c r="J11722">
        <v>11603646</v>
      </c>
      <c r="K11722">
        <v>4.7869999999999999</v>
      </c>
      <c r="L11722">
        <v>2.75</v>
      </c>
      <c r="M11722">
        <v>1392.1659999999999</v>
      </c>
      <c r="N11722">
        <v>567762</v>
      </c>
      <c r="O11722">
        <v>1.762</v>
      </c>
      <c r="P11722">
        <v>5.0110000000000001</v>
      </c>
      <c r="Q11722">
        <v>512.43399999999997</v>
      </c>
      <c r="R11722">
        <v>208984</v>
      </c>
      <c r="S11722">
        <v>1.4999999999999999E-2</v>
      </c>
      <c r="T11722">
        <v>1.9590000000000001</v>
      </c>
      <c r="U11722">
        <v>4.3769999999999998</v>
      </c>
      <c r="V11722">
        <v>1785</v>
      </c>
      <c r="W11722">
        <f t="shared" si="488"/>
        <v>7</v>
      </c>
      <c r="X11722">
        <f t="shared" si="486"/>
        <v>204.07771999999989</v>
      </c>
      <c r="Y11722">
        <f t="shared" si="487"/>
        <v>8.5289000000000001</v>
      </c>
    </row>
    <row r="11723" spans="1:25" x14ac:dyDescent="0.2">
      <c r="A11723" t="s">
        <v>10574</v>
      </c>
      <c r="B11723" t="s">
        <v>745</v>
      </c>
      <c r="C11723">
        <v>7</v>
      </c>
      <c r="D11723">
        <v>4</v>
      </c>
      <c r="E11723" t="s">
        <v>10951</v>
      </c>
      <c r="F11723">
        <v>130.52099999999999</v>
      </c>
      <c r="G11723">
        <v>113.04600000000001</v>
      </c>
      <c r="H11723">
        <v>42.44</v>
      </c>
      <c r="I11723">
        <v>14754.916999999999</v>
      </c>
      <c r="J11723">
        <v>6017443</v>
      </c>
      <c r="K11723">
        <v>20.059000000000001</v>
      </c>
      <c r="L11723">
        <v>17.640999999999998</v>
      </c>
      <c r="M11723">
        <v>2618.1149999999998</v>
      </c>
      <c r="N11723">
        <v>1067736</v>
      </c>
      <c r="O11723">
        <v>2.8260000000000001</v>
      </c>
      <c r="P11723">
        <v>9.2110000000000003</v>
      </c>
      <c r="Q11723">
        <v>368.863</v>
      </c>
      <c r="R11723">
        <v>150432</v>
      </c>
      <c r="S11723">
        <v>2.9000000000000001E-2</v>
      </c>
      <c r="T11723">
        <v>2.7069999999999999</v>
      </c>
      <c r="U11723">
        <v>3.7519999999999998</v>
      </c>
      <c r="V11723">
        <v>1530</v>
      </c>
      <c r="W11723">
        <f t="shared" si="488"/>
        <v>6</v>
      </c>
      <c r="X11723">
        <f t="shared" si="486"/>
        <v>0</v>
      </c>
      <c r="Y11723">
        <f t="shared" si="487"/>
        <v>6.7989000000000006</v>
      </c>
    </row>
    <row r="11724" spans="1:25" x14ac:dyDescent="0.2">
      <c r="A11724" t="s">
        <v>10574</v>
      </c>
      <c r="B11724" t="s">
        <v>745</v>
      </c>
      <c r="C11724">
        <v>7</v>
      </c>
      <c r="D11724">
        <v>5</v>
      </c>
      <c r="E11724" t="s">
        <v>10952</v>
      </c>
      <c r="F11724">
        <v>261.58699999999999</v>
      </c>
      <c r="G11724">
        <v>91.293000000000006</v>
      </c>
      <c r="H11724">
        <v>42.530999999999999</v>
      </c>
      <c r="I11724">
        <v>23881.17</v>
      </c>
      <c r="J11724">
        <v>9739369</v>
      </c>
      <c r="K11724">
        <v>5.1180000000000003</v>
      </c>
      <c r="L11724">
        <v>2.879</v>
      </c>
      <c r="M11724">
        <v>1338.7070000000001</v>
      </c>
      <c r="N11724">
        <v>545960</v>
      </c>
      <c r="O11724">
        <v>1.73</v>
      </c>
      <c r="P11724">
        <v>3.6080000000000001</v>
      </c>
      <c r="Q11724">
        <v>452.64400000000001</v>
      </c>
      <c r="R11724">
        <v>184600</v>
      </c>
      <c r="S11724">
        <v>5.0000000000000001E-3</v>
      </c>
      <c r="T11724">
        <v>1.1040000000000001</v>
      </c>
      <c r="U11724">
        <v>1.2509999999999999</v>
      </c>
      <c r="V11724">
        <v>510</v>
      </c>
      <c r="W11724">
        <f t="shared" si="488"/>
        <v>2</v>
      </c>
      <c r="X11724">
        <f t="shared" si="486"/>
        <v>100.64101999999995</v>
      </c>
      <c r="Y11724">
        <f t="shared" si="487"/>
        <v>0</v>
      </c>
    </row>
    <row r="11725" spans="1:25" x14ac:dyDescent="0.2">
      <c r="A11725" t="s">
        <v>10574</v>
      </c>
      <c r="B11725" t="s">
        <v>745</v>
      </c>
      <c r="C11725">
        <v>7</v>
      </c>
      <c r="D11725">
        <v>6</v>
      </c>
      <c r="E11725" t="s">
        <v>10953</v>
      </c>
      <c r="F11725">
        <v>94.933000000000007</v>
      </c>
      <c r="G11725">
        <v>60.637</v>
      </c>
      <c r="H11725">
        <v>37.881999999999998</v>
      </c>
      <c r="I11725">
        <v>5756.4480000000003</v>
      </c>
      <c r="J11725">
        <v>2347631</v>
      </c>
      <c r="K11725">
        <v>54.896000000000001</v>
      </c>
      <c r="L11725">
        <v>25.422000000000001</v>
      </c>
      <c r="M11725">
        <v>5211.4639999999999</v>
      </c>
      <c r="N11725">
        <v>2125372</v>
      </c>
      <c r="O11725">
        <v>4.8659999999999997</v>
      </c>
      <c r="P11725">
        <v>16.315000000000001</v>
      </c>
      <c r="Q11725">
        <v>461.964</v>
      </c>
      <c r="R11725">
        <v>188401</v>
      </c>
      <c r="S11725">
        <v>5.8999999999999997E-2</v>
      </c>
      <c r="T11725">
        <v>3.8879999999999999</v>
      </c>
      <c r="U11725">
        <v>5.6269999999999998</v>
      </c>
      <c r="V11725">
        <v>2295</v>
      </c>
      <c r="W11725">
        <f t="shared" si="488"/>
        <v>9</v>
      </c>
      <c r="X11725">
        <f t="shared" si="486"/>
        <v>116.76461999999995</v>
      </c>
      <c r="Y11725">
        <f t="shared" si="487"/>
        <v>11.988899999999999</v>
      </c>
    </row>
    <row r="11726" spans="1:25" x14ac:dyDescent="0.2">
      <c r="A11726" t="s">
        <v>10574</v>
      </c>
      <c r="B11726" t="s">
        <v>745</v>
      </c>
      <c r="C11726">
        <v>7</v>
      </c>
      <c r="D11726">
        <v>7</v>
      </c>
      <c r="E11726" t="s">
        <v>10954</v>
      </c>
      <c r="F11726">
        <v>327.91699999999997</v>
      </c>
      <c r="G11726">
        <v>79.378</v>
      </c>
      <c r="H11726">
        <v>41.13</v>
      </c>
      <c r="I11726">
        <v>26029.458999999999</v>
      </c>
      <c r="J11726">
        <v>10615498</v>
      </c>
      <c r="K11726">
        <v>6.0529999999999999</v>
      </c>
      <c r="L11726">
        <v>4.4240000000000004</v>
      </c>
      <c r="M11726">
        <v>1985.0070000000001</v>
      </c>
      <c r="N11726">
        <v>809538</v>
      </c>
      <c r="O11726">
        <v>1.6679999999999999</v>
      </c>
      <c r="P11726">
        <v>3.1720000000000002</v>
      </c>
      <c r="Q11726">
        <v>546.85</v>
      </c>
      <c r="R11726">
        <v>223020</v>
      </c>
      <c r="S11726">
        <v>2E-3</v>
      </c>
      <c r="T11726">
        <v>0.69699999999999995</v>
      </c>
      <c r="U11726">
        <v>0.625</v>
      </c>
      <c r="V11726">
        <v>255</v>
      </c>
      <c r="W11726">
        <f t="shared" si="488"/>
        <v>1</v>
      </c>
      <c r="X11726">
        <f t="shared" si="486"/>
        <v>263.61739999999998</v>
      </c>
      <c r="Y11726">
        <f t="shared" si="487"/>
        <v>0</v>
      </c>
    </row>
    <row r="11727" spans="1:25" x14ac:dyDescent="0.2">
      <c r="A11727" t="s">
        <v>10574</v>
      </c>
      <c r="B11727" t="s">
        <v>745</v>
      </c>
      <c r="C11727">
        <v>7</v>
      </c>
      <c r="D11727">
        <v>8</v>
      </c>
      <c r="E11727" t="s">
        <v>10955</v>
      </c>
      <c r="F11727">
        <v>212.328</v>
      </c>
      <c r="G11727">
        <v>115.729</v>
      </c>
      <c r="H11727">
        <v>41.295000000000002</v>
      </c>
      <c r="I11727">
        <v>24572.587</v>
      </c>
      <c r="J11727">
        <v>10021347</v>
      </c>
      <c r="K11727">
        <v>22.702000000000002</v>
      </c>
      <c r="L11727">
        <v>10.178000000000001</v>
      </c>
      <c r="M11727">
        <v>4820.2730000000001</v>
      </c>
      <c r="N11727">
        <v>1965834</v>
      </c>
      <c r="O11727">
        <v>3.7280000000000002</v>
      </c>
      <c r="P11727">
        <v>10.433</v>
      </c>
      <c r="Q11727">
        <v>791.55499999999995</v>
      </c>
      <c r="R11727">
        <v>322817</v>
      </c>
      <c r="S11727">
        <v>3.5000000000000003E-2</v>
      </c>
      <c r="T11727">
        <v>3.0019999999999998</v>
      </c>
      <c r="U11727">
        <v>7.5030000000000001</v>
      </c>
      <c r="V11727">
        <v>3060</v>
      </c>
      <c r="W11727">
        <f t="shared" si="488"/>
        <v>12</v>
      </c>
      <c r="X11727">
        <f t="shared" si="486"/>
        <v>686.95704999999987</v>
      </c>
      <c r="Y11727">
        <f t="shared" si="487"/>
        <v>17.178899999999999</v>
      </c>
    </row>
    <row r="11728" spans="1:25" x14ac:dyDescent="0.2">
      <c r="A11728" t="s">
        <v>10574</v>
      </c>
      <c r="B11728" t="s">
        <v>745</v>
      </c>
      <c r="C11728">
        <v>7</v>
      </c>
      <c r="D11728">
        <v>9</v>
      </c>
      <c r="E11728" t="s">
        <v>10956</v>
      </c>
      <c r="F11728">
        <v>330.51100000000002</v>
      </c>
      <c r="G11728">
        <v>102.379</v>
      </c>
      <c r="H11728">
        <v>44.201999999999998</v>
      </c>
      <c r="I11728">
        <v>33837.374000000003</v>
      </c>
      <c r="J11728">
        <v>13799771</v>
      </c>
      <c r="K11728">
        <v>5.7789999999999999</v>
      </c>
      <c r="L11728">
        <v>3.03</v>
      </c>
      <c r="M11728">
        <v>1909.9159999999999</v>
      </c>
      <c r="N11728">
        <v>778914</v>
      </c>
      <c r="O11728">
        <v>1.744</v>
      </c>
      <c r="P11728">
        <v>4.25</v>
      </c>
      <c r="Q11728">
        <v>576.38499999999999</v>
      </c>
      <c r="R11728">
        <v>235065</v>
      </c>
      <c r="S11728">
        <v>6.0000000000000001E-3</v>
      </c>
      <c r="T11728">
        <v>1.2030000000000001</v>
      </c>
      <c r="U11728">
        <v>1.8759999999999999</v>
      </c>
      <c r="V11728">
        <v>765</v>
      </c>
      <c r="W11728">
        <f t="shared" si="488"/>
        <v>3</v>
      </c>
      <c r="X11728">
        <f t="shared" si="486"/>
        <v>314.71294999999992</v>
      </c>
      <c r="Y11728">
        <f t="shared" si="487"/>
        <v>1.6089000000000002</v>
      </c>
    </row>
    <row r="11729" spans="1:25" x14ac:dyDescent="0.2">
      <c r="A11729" t="s">
        <v>10574</v>
      </c>
      <c r="B11729" t="s">
        <v>745</v>
      </c>
      <c r="C11729">
        <v>7</v>
      </c>
      <c r="D11729">
        <v>10</v>
      </c>
      <c r="E11729" t="s">
        <v>10957</v>
      </c>
      <c r="F11729">
        <v>265.85300000000001</v>
      </c>
      <c r="G11729">
        <v>129.708</v>
      </c>
      <c r="H11729">
        <v>45.494</v>
      </c>
      <c r="I11729">
        <v>34483.364999999998</v>
      </c>
      <c r="J11729">
        <v>14063223</v>
      </c>
      <c r="K11729">
        <v>28.844000000000001</v>
      </c>
      <c r="L11729">
        <v>12.180999999999999</v>
      </c>
      <c r="M11729">
        <v>7668.2669999999998</v>
      </c>
      <c r="N11729">
        <v>3127321</v>
      </c>
      <c r="O11729">
        <v>9.2840000000000007</v>
      </c>
      <c r="P11729">
        <v>21.533999999999999</v>
      </c>
      <c r="Q11729">
        <v>2468.105</v>
      </c>
      <c r="R11729">
        <v>1006558</v>
      </c>
      <c r="S11729">
        <v>8.8999999999999996E-2</v>
      </c>
      <c r="T11729">
        <v>4.7729999999999997</v>
      </c>
      <c r="U11729">
        <v>23.76</v>
      </c>
      <c r="V11729">
        <v>9690</v>
      </c>
      <c r="W11729">
        <f t="shared" si="488"/>
        <v>38</v>
      </c>
      <c r="X11729">
        <f t="shared" si="486"/>
        <v>3587.3885500000001</v>
      </c>
      <c r="Y11729">
        <f t="shared" si="487"/>
        <v>62.158899999999996</v>
      </c>
    </row>
    <row r="11730" spans="1:25" x14ac:dyDescent="0.2">
      <c r="A11730" t="s">
        <v>10574</v>
      </c>
      <c r="B11730" t="s">
        <v>745</v>
      </c>
      <c r="C11730">
        <v>7</v>
      </c>
      <c r="D11730">
        <v>11</v>
      </c>
      <c r="E11730" t="s">
        <v>10958</v>
      </c>
      <c r="F11730">
        <v>103.554</v>
      </c>
      <c r="G11730">
        <v>117.384</v>
      </c>
      <c r="H11730">
        <v>49.225999999999999</v>
      </c>
      <c r="I11730">
        <v>12155.562</v>
      </c>
      <c r="J11730">
        <v>4957358</v>
      </c>
      <c r="K11730">
        <v>27.161000000000001</v>
      </c>
      <c r="L11730">
        <v>12.254</v>
      </c>
      <c r="M11730">
        <v>2812.6709999999998</v>
      </c>
      <c r="N11730">
        <v>1147081</v>
      </c>
      <c r="O11730">
        <v>10.948</v>
      </c>
      <c r="P11730">
        <v>21.885000000000002</v>
      </c>
      <c r="Q11730">
        <v>1133.684</v>
      </c>
      <c r="R11730">
        <v>462346</v>
      </c>
      <c r="S11730">
        <v>0.13300000000000001</v>
      </c>
      <c r="T11730">
        <v>5.819</v>
      </c>
      <c r="U11730">
        <v>13.756</v>
      </c>
      <c r="V11730">
        <v>5610</v>
      </c>
      <c r="W11730">
        <f t="shared" si="488"/>
        <v>22</v>
      </c>
      <c r="X11730">
        <f t="shared" si="486"/>
        <v>1278.8402199999998</v>
      </c>
      <c r="Y11730">
        <f t="shared" si="487"/>
        <v>34.478899999999996</v>
      </c>
    </row>
    <row r="11731" spans="1:25" x14ac:dyDescent="0.2">
      <c r="A11731" t="s">
        <v>10574</v>
      </c>
      <c r="B11731" t="s">
        <v>745</v>
      </c>
      <c r="C11731">
        <v>7</v>
      </c>
      <c r="D11731">
        <v>12</v>
      </c>
      <c r="E11731" t="s">
        <v>10959</v>
      </c>
      <c r="F11731">
        <v>262.41300000000001</v>
      </c>
      <c r="G11731">
        <v>118.23699999999999</v>
      </c>
      <c r="H11731">
        <v>45.621000000000002</v>
      </c>
      <c r="I11731">
        <v>31026.969000000001</v>
      </c>
      <c r="J11731">
        <v>12653614</v>
      </c>
      <c r="K11731">
        <v>22.111000000000001</v>
      </c>
      <c r="L11731">
        <v>17.312000000000001</v>
      </c>
      <c r="M11731">
        <v>5802.232</v>
      </c>
      <c r="N11731">
        <v>2366303</v>
      </c>
      <c r="O11731">
        <v>2.0459999999999998</v>
      </c>
      <c r="P11731">
        <v>6.6840000000000002</v>
      </c>
      <c r="Q11731">
        <v>536.79999999999995</v>
      </c>
      <c r="R11731">
        <v>218921</v>
      </c>
      <c r="S11731">
        <v>7.0000000000000001E-3</v>
      </c>
      <c r="T11731">
        <v>1.35</v>
      </c>
      <c r="U11731">
        <v>1.8759999999999999</v>
      </c>
      <c r="V11731">
        <v>765</v>
      </c>
      <c r="W11731">
        <f t="shared" si="488"/>
        <v>3</v>
      </c>
      <c r="X11731">
        <f t="shared" si="486"/>
        <v>246.23089999999988</v>
      </c>
      <c r="Y11731">
        <f t="shared" si="487"/>
        <v>1.6089000000000002</v>
      </c>
    </row>
    <row r="11732" spans="1:25" x14ac:dyDescent="0.2">
      <c r="A11732" t="s">
        <v>10574</v>
      </c>
      <c r="B11732" t="s">
        <v>745</v>
      </c>
      <c r="C11732">
        <v>7</v>
      </c>
      <c r="D11732">
        <v>13</v>
      </c>
      <c r="E11732" t="s">
        <v>10960</v>
      </c>
      <c r="F11732">
        <v>421.41199999999998</v>
      </c>
      <c r="G11732">
        <v>112.348</v>
      </c>
      <c r="H11732">
        <v>46.265000000000001</v>
      </c>
      <c r="I11732">
        <v>47344.735000000001</v>
      </c>
      <c r="J11732">
        <v>19308428</v>
      </c>
      <c r="K11732">
        <v>29.600999999999999</v>
      </c>
      <c r="L11732">
        <v>17.471</v>
      </c>
      <c r="M11732">
        <v>12474.242</v>
      </c>
      <c r="N11732">
        <v>5087324</v>
      </c>
      <c r="O11732">
        <v>5.2880000000000003</v>
      </c>
      <c r="P11732">
        <v>13.093</v>
      </c>
      <c r="Q11732">
        <v>2228.5300000000002</v>
      </c>
      <c r="R11732">
        <v>908853</v>
      </c>
      <c r="S11732">
        <v>5.6000000000000001E-2</v>
      </c>
      <c r="T11732">
        <v>3.7909999999999999</v>
      </c>
      <c r="U11732">
        <v>23.76</v>
      </c>
      <c r="V11732">
        <v>9690</v>
      </c>
      <c r="W11732">
        <f t="shared" si="488"/>
        <v>38</v>
      </c>
      <c r="X11732">
        <f t="shared" si="486"/>
        <v>3172.9238000000005</v>
      </c>
      <c r="Y11732">
        <f t="shared" si="487"/>
        <v>62.158899999999996</v>
      </c>
    </row>
    <row r="11733" spans="1:25" x14ac:dyDescent="0.2">
      <c r="A11733" t="s">
        <v>10574</v>
      </c>
      <c r="B11733" t="s">
        <v>745</v>
      </c>
      <c r="C11733">
        <v>7</v>
      </c>
      <c r="D11733">
        <v>14</v>
      </c>
      <c r="E11733" t="s">
        <v>10961</v>
      </c>
      <c r="F11733">
        <v>70.768000000000001</v>
      </c>
      <c r="G11733">
        <v>102.193</v>
      </c>
      <c r="H11733">
        <v>45.816000000000003</v>
      </c>
      <c r="I11733">
        <v>7232.0129999999999</v>
      </c>
      <c r="J11733">
        <v>2949405</v>
      </c>
      <c r="K11733">
        <v>5.7220000000000004</v>
      </c>
      <c r="L11733">
        <v>2.8660000000000001</v>
      </c>
      <c r="M11733">
        <v>404.94</v>
      </c>
      <c r="N11733">
        <v>165145</v>
      </c>
      <c r="O11733">
        <v>2.3199999999999998</v>
      </c>
      <c r="P11733">
        <v>5.09</v>
      </c>
      <c r="Q11733">
        <v>164.20699999999999</v>
      </c>
      <c r="R11733">
        <v>66968</v>
      </c>
      <c r="S11733">
        <v>8.9999999999999993E-3</v>
      </c>
      <c r="T11733">
        <v>1.5009999999999999</v>
      </c>
      <c r="U11733">
        <v>0.625</v>
      </c>
      <c r="V11733">
        <v>255</v>
      </c>
      <c r="W11733">
        <f t="shared" si="488"/>
        <v>1</v>
      </c>
      <c r="X11733">
        <f t="shared" si="486"/>
        <v>0</v>
      </c>
      <c r="Y11733">
        <f t="shared" si="487"/>
        <v>0</v>
      </c>
    </row>
    <row r="11734" spans="1:25" x14ac:dyDescent="0.2">
      <c r="A11734" t="s">
        <v>10574</v>
      </c>
      <c r="B11734" t="s">
        <v>745</v>
      </c>
      <c r="C11734">
        <v>7</v>
      </c>
      <c r="D11734">
        <v>15</v>
      </c>
      <c r="E11734" t="s">
        <v>10962</v>
      </c>
      <c r="F11734">
        <v>155.905</v>
      </c>
      <c r="G11734">
        <v>111.35899999999999</v>
      </c>
      <c r="H11734">
        <v>45.04</v>
      </c>
      <c r="I11734">
        <v>17361.345000000001</v>
      </c>
      <c r="J11734">
        <v>7080413</v>
      </c>
      <c r="K11734">
        <v>6.8120000000000003</v>
      </c>
      <c r="L11734">
        <v>3.5680000000000001</v>
      </c>
      <c r="M11734">
        <v>1062.0429999999999</v>
      </c>
      <c r="N11734">
        <v>433129</v>
      </c>
      <c r="O11734">
        <v>2.3359999999999999</v>
      </c>
      <c r="P11734">
        <v>6.5119999999999996</v>
      </c>
      <c r="Q11734">
        <v>364.12099999999998</v>
      </c>
      <c r="R11734">
        <v>148498</v>
      </c>
      <c r="S11734">
        <v>1.2E-2</v>
      </c>
      <c r="T11734">
        <v>1.752</v>
      </c>
      <c r="U11734">
        <v>1.8759999999999999</v>
      </c>
      <c r="V11734">
        <v>765</v>
      </c>
      <c r="W11734">
        <f t="shared" si="488"/>
        <v>3</v>
      </c>
      <c r="X11734">
        <f t="shared" si="486"/>
        <v>0</v>
      </c>
      <c r="Y11734">
        <f t="shared" si="487"/>
        <v>1.6089000000000002</v>
      </c>
    </row>
    <row r="11735" spans="1:25" x14ac:dyDescent="0.2">
      <c r="A11735" t="s">
        <v>10574</v>
      </c>
      <c r="B11735" t="s">
        <v>745</v>
      </c>
      <c r="C11735">
        <v>7</v>
      </c>
      <c r="D11735">
        <v>16</v>
      </c>
      <c r="E11735" t="s">
        <v>850</v>
      </c>
      <c r="F11735">
        <v>263.61200000000002</v>
      </c>
      <c r="G11735">
        <v>121.931</v>
      </c>
      <c r="H11735">
        <v>43.332999999999998</v>
      </c>
      <c r="I11735">
        <v>32142.611000000001</v>
      </c>
      <c r="J11735">
        <v>13108602</v>
      </c>
      <c r="K11735">
        <v>43.091999999999999</v>
      </c>
      <c r="L11735">
        <v>19.302</v>
      </c>
      <c r="M11735">
        <v>11359.682000000001</v>
      </c>
      <c r="N11735">
        <v>4632777</v>
      </c>
      <c r="O11735">
        <v>4.0330000000000004</v>
      </c>
      <c r="P11735">
        <v>11.340999999999999</v>
      </c>
      <c r="Q11735">
        <v>1063.0329999999999</v>
      </c>
      <c r="R11735">
        <v>433533</v>
      </c>
      <c r="S11735">
        <v>3.1E-2</v>
      </c>
      <c r="T11735">
        <v>2.8039999999999998</v>
      </c>
      <c r="U11735">
        <v>8.1280000000000001</v>
      </c>
      <c r="V11735">
        <v>3315</v>
      </c>
      <c r="W11735">
        <f t="shared" si="488"/>
        <v>13</v>
      </c>
      <c r="X11735">
        <f t="shared" si="486"/>
        <v>1156.6139899999998</v>
      </c>
      <c r="Y11735">
        <f t="shared" si="487"/>
        <v>18.908899999999999</v>
      </c>
    </row>
    <row r="11736" spans="1:25" x14ac:dyDescent="0.2">
      <c r="A11736" t="s">
        <v>10574</v>
      </c>
      <c r="B11736" t="s">
        <v>745</v>
      </c>
      <c r="C11736">
        <v>7</v>
      </c>
      <c r="D11736">
        <v>17</v>
      </c>
      <c r="E11736" t="s">
        <v>10963</v>
      </c>
      <c r="F11736">
        <v>412.32299999999998</v>
      </c>
      <c r="G11736">
        <v>132.21299999999999</v>
      </c>
      <c r="H11736">
        <v>47.96</v>
      </c>
      <c r="I11736">
        <v>54514.582000000002</v>
      </c>
      <c r="J11736">
        <v>22232480</v>
      </c>
      <c r="K11736">
        <v>35.386000000000003</v>
      </c>
      <c r="L11736">
        <v>19.998000000000001</v>
      </c>
      <c r="M11736">
        <v>14590.557000000001</v>
      </c>
      <c r="N11736">
        <v>5950413</v>
      </c>
      <c r="O11736">
        <v>10.132</v>
      </c>
      <c r="P11736">
        <v>23.739000000000001</v>
      </c>
      <c r="Q11736">
        <v>4177.6809999999996</v>
      </c>
      <c r="R11736">
        <v>1703768</v>
      </c>
      <c r="S11736">
        <v>9.9000000000000005E-2</v>
      </c>
      <c r="T11736">
        <v>5.0129999999999999</v>
      </c>
      <c r="U11736">
        <v>40.642000000000003</v>
      </c>
      <c r="V11736">
        <v>16575</v>
      </c>
      <c r="W11736">
        <f t="shared" si="488"/>
        <v>65</v>
      </c>
      <c r="X11736">
        <f t="shared" si="486"/>
        <v>6544.9550299999992</v>
      </c>
      <c r="Y11736">
        <f t="shared" si="487"/>
        <v>108.8689</v>
      </c>
    </row>
    <row r="11737" spans="1:25" x14ac:dyDescent="0.2">
      <c r="A11737" t="s">
        <v>10574</v>
      </c>
      <c r="B11737" t="s">
        <v>745</v>
      </c>
      <c r="C11737">
        <v>7</v>
      </c>
      <c r="D11737">
        <v>18</v>
      </c>
      <c r="E11737" t="s">
        <v>10964</v>
      </c>
      <c r="F11737">
        <v>279.072</v>
      </c>
      <c r="G11737">
        <v>114.976</v>
      </c>
      <c r="H11737">
        <v>43.667000000000002</v>
      </c>
      <c r="I11737">
        <v>32086.508999999998</v>
      </c>
      <c r="J11737">
        <v>13085722</v>
      </c>
      <c r="K11737">
        <v>39.048000000000002</v>
      </c>
      <c r="L11737">
        <v>22.381</v>
      </c>
      <c r="M11737">
        <v>10897.165999999999</v>
      </c>
      <c r="N11737">
        <v>4444151</v>
      </c>
      <c r="O11737">
        <v>2.2200000000000002</v>
      </c>
      <c r="P11737">
        <v>5.2409999999999997</v>
      </c>
      <c r="Q11737">
        <v>619.49400000000003</v>
      </c>
      <c r="R11737">
        <v>252646</v>
      </c>
      <c r="S11737">
        <v>4.0000000000000001E-3</v>
      </c>
      <c r="T11737">
        <v>1.069</v>
      </c>
      <c r="U11737">
        <v>1.2509999999999999</v>
      </c>
      <c r="V11737">
        <v>510</v>
      </c>
      <c r="W11737">
        <f t="shared" si="488"/>
        <v>2</v>
      </c>
      <c r="X11737">
        <f t="shared" si="486"/>
        <v>389.29151999999999</v>
      </c>
      <c r="Y11737">
        <f t="shared" si="487"/>
        <v>0</v>
      </c>
    </row>
    <row r="11738" spans="1:25" x14ac:dyDescent="0.2">
      <c r="A11738" t="s">
        <v>10574</v>
      </c>
      <c r="B11738" t="s">
        <v>745</v>
      </c>
      <c r="C11738">
        <v>7</v>
      </c>
      <c r="D11738">
        <v>19</v>
      </c>
      <c r="E11738" t="s">
        <v>10965</v>
      </c>
      <c r="F11738">
        <v>335.69900000000001</v>
      </c>
      <c r="G11738">
        <v>139.68199999999999</v>
      </c>
      <c r="H11738">
        <v>44.188000000000002</v>
      </c>
      <c r="I11738">
        <v>46891.281999999999</v>
      </c>
      <c r="J11738">
        <v>19123498</v>
      </c>
      <c r="K11738">
        <v>29.227</v>
      </c>
      <c r="L11738">
        <v>11.98</v>
      </c>
      <c r="M11738">
        <v>9811.4</v>
      </c>
      <c r="N11738">
        <v>4001347</v>
      </c>
      <c r="O11738">
        <v>7.7809999999999997</v>
      </c>
      <c r="P11738">
        <v>17.876999999999999</v>
      </c>
      <c r="Q11738">
        <v>2611.9360000000001</v>
      </c>
      <c r="R11738">
        <v>1065216</v>
      </c>
      <c r="S11738">
        <v>6.0999999999999999E-2</v>
      </c>
      <c r="T11738">
        <v>3.9590000000000001</v>
      </c>
      <c r="U11738">
        <v>20.634</v>
      </c>
      <c r="V11738">
        <v>8415</v>
      </c>
      <c r="W11738">
        <f t="shared" si="488"/>
        <v>33</v>
      </c>
      <c r="X11738">
        <f t="shared" si="486"/>
        <v>3836.2161800000003</v>
      </c>
      <c r="Y11738">
        <f t="shared" si="487"/>
        <v>53.508899999999997</v>
      </c>
    </row>
    <row r="11739" spans="1:25" x14ac:dyDescent="0.2">
      <c r="A11739" t="s">
        <v>10574</v>
      </c>
      <c r="B11739" t="s">
        <v>745</v>
      </c>
      <c r="C11739">
        <v>7</v>
      </c>
      <c r="D11739">
        <v>20</v>
      </c>
      <c r="E11739" t="s">
        <v>10966</v>
      </c>
      <c r="F11739">
        <v>270.05399999999997</v>
      </c>
      <c r="G11739">
        <v>119.681</v>
      </c>
      <c r="H11739">
        <v>45.612000000000002</v>
      </c>
      <c r="I11739">
        <v>32320.205999999998</v>
      </c>
      <c r="J11739">
        <v>13181030</v>
      </c>
      <c r="K11739">
        <v>6.7549999999999999</v>
      </c>
      <c r="L11739">
        <v>3.5409999999999999</v>
      </c>
      <c r="M11739">
        <v>1824.2080000000001</v>
      </c>
      <c r="N11739">
        <v>743960</v>
      </c>
      <c r="O11739">
        <v>2.492</v>
      </c>
      <c r="P11739">
        <v>6.1559999999999997</v>
      </c>
      <c r="Q11739">
        <v>673.05600000000004</v>
      </c>
      <c r="R11739">
        <v>274490</v>
      </c>
      <c r="S11739">
        <v>1.6E-2</v>
      </c>
      <c r="T11739">
        <v>2.0329999999999999</v>
      </c>
      <c r="U11739">
        <v>4.3769999999999998</v>
      </c>
      <c r="V11739">
        <v>1785</v>
      </c>
      <c r="W11739">
        <f t="shared" si="488"/>
        <v>7</v>
      </c>
      <c r="X11739">
        <f t="shared" si="486"/>
        <v>481.95377999999999</v>
      </c>
      <c r="Y11739">
        <f t="shared" si="487"/>
        <v>8.5289000000000001</v>
      </c>
    </row>
    <row r="11740" spans="1:25" x14ac:dyDescent="0.2">
      <c r="A11740" t="s">
        <v>10574</v>
      </c>
      <c r="B11740" t="s">
        <v>745</v>
      </c>
      <c r="C11740">
        <v>7</v>
      </c>
      <c r="D11740">
        <v>21</v>
      </c>
      <c r="E11740" t="s">
        <v>10967</v>
      </c>
      <c r="F11740">
        <v>380.55399999999997</v>
      </c>
      <c r="G11740">
        <v>131.70500000000001</v>
      </c>
      <c r="H11740">
        <v>46.575000000000003</v>
      </c>
      <c r="I11740">
        <v>50120.976000000002</v>
      </c>
      <c r="J11740">
        <v>20440652</v>
      </c>
      <c r="K11740">
        <v>40.591999999999999</v>
      </c>
      <c r="L11740">
        <v>16.376000000000001</v>
      </c>
      <c r="M11740">
        <v>15447.353999999999</v>
      </c>
      <c r="N11740">
        <v>6299837</v>
      </c>
      <c r="O11740">
        <v>12.471</v>
      </c>
      <c r="P11740">
        <v>26.931000000000001</v>
      </c>
      <c r="Q11740">
        <v>4746.04</v>
      </c>
      <c r="R11740">
        <v>1935560</v>
      </c>
      <c r="S11740">
        <v>0.12</v>
      </c>
      <c r="T11740">
        <v>5.5289999999999999</v>
      </c>
      <c r="U11740">
        <v>45.643999999999998</v>
      </c>
      <c r="V11740">
        <v>18615</v>
      </c>
      <c r="W11740">
        <f t="shared" si="488"/>
        <v>73</v>
      </c>
      <c r="X11740">
        <f t="shared" si="486"/>
        <v>7528.2160999999996</v>
      </c>
      <c r="Y11740">
        <f t="shared" si="487"/>
        <v>122.70890000000001</v>
      </c>
    </row>
    <row r="11741" spans="1:25" x14ac:dyDescent="0.2">
      <c r="A11741" t="s">
        <v>10574</v>
      </c>
      <c r="B11741" t="s">
        <v>745</v>
      </c>
      <c r="C11741">
        <v>7</v>
      </c>
      <c r="D11741">
        <v>22</v>
      </c>
      <c r="E11741" t="s">
        <v>10968</v>
      </c>
      <c r="F11741">
        <v>250.20500000000001</v>
      </c>
      <c r="G11741">
        <v>137.387</v>
      </c>
      <c r="H11741">
        <v>50.911999999999999</v>
      </c>
      <c r="I11741">
        <v>34374.875</v>
      </c>
      <c r="J11741">
        <v>14018978</v>
      </c>
      <c r="K11741">
        <v>6.9409999999999998</v>
      </c>
      <c r="L11741">
        <v>3.7069999999999999</v>
      </c>
      <c r="M11741">
        <v>1736.722</v>
      </c>
      <c r="N11741">
        <v>708281</v>
      </c>
      <c r="O11741">
        <v>2.327</v>
      </c>
      <c r="P11741">
        <v>7.8739999999999997</v>
      </c>
      <c r="Q11741">
        <v>582.19399999999996</v>
      </c>
      <c r="R11741">
        <v>237434</v>
      </c>
      <c r="S11741">
        <v>7.0000000000000001E-3</v>
      </c>
      <c r="T11741">
        <v>1.383</v>
      </c>
      <c r="U11741">
        <v>1.8759999999999999</v>
      </c>
      <c r="V11741">
        <v>765</v>
      </c>
      <c r="W11741">
        <f t="shared" si="488"/>
        <v>3</v>
      </c>
      <c r="X11741">
        <f t="shared" si="486"/>
        <v>324.76251999999988</v>
      </c>
      <c r="Y11741">
        <f t="shared" si="487"/>
        <v>1.6089000000000002</v>
      </c>
    </row>
    <row r="11742" spans="1:25" x14ac:dyDescent="0.2">
      <c r="A11742" t="s">
        <v>10574</v>
      </c>
      <c r="B11742" t="s">
        <v>745</v>
      </c>
      <c r="C11742">
        <v>7</v>
      </c>
      <c r="D11742">
        <v>23</v>
      </c>
      <c r="E11742" t="s">
        <v>10969</v>
      </c>
      <c r="F11742">
        <v>276.81099999999998</v>
      </c>
      <c r="G11742">
        <v>133.12</v>
      </c>
      <c r="H11742">
        <v>46.354999999999997</v>
      </c>
      <c r="I11742">
        <v>36849.196000000004</v>
      </c>
      <c r="J11742">
        <v>15028071</v>
      </c>
      <c r="K11742">
        <v>42.963999999999999</v>
      </c>
      <c r="L11742">
        <v>18.12</v>
      </c>
      <c r="M11742">
        <v>11892.995000000001</v>
      </c>
      <c r="N11742">
        <v>4850276</v>
      </c>
      <c r="O11742">
        <v>16.55</v>
      </c>
      <c r="P11742">
        <v>31.474</v>
      </c>
      <c r="Q11742">
        <v>4581.3180000000002</v>
      </c>
      <c r="R11742">
        <v>1868382</v>
      </c>
      <c r="S11742">
        <v>0.106</v>
      </c>
      <c r="T11742">
        <v>5.202</v>
      </c>
      <c r="U11742">
        <v>29.388000000000002</v>
      </c>
      <c r="V11742">
        <v>11985</v>
      </c>
      <c r="W11742">
        <f t="shared" si="488"/>
        <v>47</v>
      </c>
      <c r="X11742">
        <f t="shared" si="486"/>
        <v>7243.2470400000002</v>
      </c>
      <c r="Y11742">
        <f t="shared" si="487"/>
        <v>77.728899999999996</v>
      </c>
    </row>
    <row r="11743" spans="1:25" x14ac:dyDescent="0.2">
      <c r="A11743" t="s">
        <v>10574</v>
      </c>
      <c r="B11743" t="s">
        <v>745</v>
      </c>
      <c r="C11743">
        <v>7</v>
      </c>
      <c r="D11743">
        <v>24</v>
      </c>
      <c r="E11743" t="s">
        <v>10970</v>
      </c>
      <c r="F11743">
        <v>252.25899999999999</v>
      </c>
      <c r="G11743">
        <v>128.02699999999999</v>
      </c>
      <c r="H11743">
        <v>50.932000000000002</v>
      </c>
      <c r="I11743">
        <v>32295.987000000001</v>
      </c>
      <c r="J11743">
        <v>13171153</v>
      </c>
      <c r="K11743">
        <v>6.3710000000000004</v>
      </c>
      <c r="L11743">
        <v>3.1349999999999998</v>
      </c>
      <c r="M11743">
        <v>1607.04</v>
      </c>
      <c r="N11743">
        <v>655393</v>
      </c>
      <c r="O11743">
        <v>1.7330000000000001</v>
      </c>
      <c r="P11743">
        <v>2.06</v>
      </c>
      <c r="Q11743">
        <v>437.23</v>
      </c>
      <c r="R11743">
        <v>178314</v>
      </c>
      <c r="S11743">
        <v>2E-3</v>
      </c>
      <c r="T11743">
        <v>0.79500000000000004</v>
      </c>
      <c r="U11743">
        <v>0.625</v>
      </c>
      <c r="V11743">
        <v>255</v>
      </c>
      <c r="W11743">
        <f t="shared" si="488"/>
        <v>1</v>
      </c>
      <c r="X11743">
        <f t="shared" si="486"/>
        <v>73.974799999999988</v>
      </c>
      <c r="Y11743">
        <f t="shared" si="487"/>
        <v>0</v>
      </c>
    </row>
    <row r="11744" spans="1:25" x14ac:dyDescent="0.2">
      <c r="A11744" t="s">
        <v>10574</v>
      </c>
      <c r="B11744" t="s">
        <v>745</v>
      </c>
      <c r="C11744">
        <v>7</v>
      </c>
      <c r="D11744">
        <v>25</v>
      </c>
      <c r="E11744" t="s">
        <v>5361</v>
      </c>
      <c r="F11744">
        <v>360.10399999999998</v>
      </c>
      <c r="G11744">
        <v>132.815</v>
      </c>
      <c r="H11744">
        <v>48.475000000000001</v>
      </c>
      <c r="I11744">
        <v>47827.300999999999</v>
      </c>
      <c r="J11744">
        <v>19505231</v>
      </c>
      <c r="K11744">
        <v>38.487000000000002</v>
      </c>
      <c r="L11744">
        <v>17.364999999999998</v>
      </c>
      <c r="M11744">
        <v>13859.432000000001</v>
      </c>
      <c r="N11744">
        <v>5652241</v>
      </c>
      <c r="O11744">
        <v>14.86</v>
      </c>
      <c r="P11744">
        <v>26.312000000000001</v>
      </c>
      <c r="Q11744">
        <v>5351.2759999999998</v>
      </c>
      <c r="R11744">
        <v>2182391</v>
      </c>
      <c r="S11744">
        <v>0.14099999999999999</v>
      </c>
      <c r="T11744">
        <v>5.9870000000000001</v>
      </c>
      <c r="U11744">
        <v>50.646999999999998</v>
      </c>
      <c r="V11744">
        <v>20655</v>
      </c>
      <c r="W11744">
        <f t="shared" si="488"/>
        <v>81</v>
      </c>
      <c r="X11744">
        <f t="shared" si="486"/>
        <v>8575.2743799999989</v>
      </c>
      <c r="Y11744">
        <f t="shared" si="487"/>
        <v>136.5489</v>
      </c>
    </row>
    <row r="11745" spans="1:25" x14ac:dyDescent="0.2">
      <c r="A11745" t="s">
        <v>10574</v>
      </c>
      <c r="B11745" t="s">
        <v>745</v>
      </c>
      <c r="C11745">
        <v>7</v>
      </c>
      <c r="D11745">
        <v>26</v>
      </c>
      <c r="E11745" t="s">
        <v>10971</v>
      </c>
      <c r="F11745">
        <v>372.161</v>
      </c>
      <c r="G11745">
        <v>134.38499999999999</v>
      </c>
      <c r="H11745">
        <v>48.984999999999999</v>
      </c>
      <c r="I11745">
        <v>50013.017999999996</v>
      </c>
      <c r="J11745">
        <v>20396624</v>
      </c>
      <c r="K11745">
        <v>32.637999999999998</v>
      </c>
      <c r="L11745">
        <v>18.974</v>
      </c>
      <c r="M11745">
        <v>12146.531999999999</v>
      </c>
      <c r="N11745">
        <v>4953675</v>
      </c>
      <c r="O11745">
        <v>9.61</v>
      </c>
      <c r="P11745">
        <v>22.861999999999998</v>
      </c>
      <c r="Q11745">
        <v>3576.6260000000002</v>
      </c>
      <c r="R11745">
        <v>1458642</v>
      </c>
      <c r="S11745">
        <v>7.6999999999999999E-2</v>
      </c>
      <c r="T11745">
        <v>4.4390000000000001</v>
      </c>
      <c r="U11745">
        <v>28.762</v>
      </c>
      <c r="V11745">
        <v>11730</v>
      </c>
      <c r="W11745">
        <f t="shared" si="488"/>
        <v>46</v>
      </c>
      <c r="X11745">
        <f t="shared" si="486"/>
        <v>5505.1298799999995</v>
      </c>
      <c r="Y11745">
        <f t="shared" si="487"/>
        <v>75.998899999999992</v>
      </c>
    </row>
    <row r="11746" spans="1:25" x14ac:dyDescent="0.2">
      <c r="A11746" t="s">
        <v>10574</v>
      </c>
      <c r="B11746" t="s">
        <v>745</v>
      </c>
      <c r="C11746">
        <v>7</v>
      </c>
      <c r="D11746">
        <v>27</v>
      </c>
      <c r="E11746" t="s">
        <v>10972</v>
      </c>
      <c r="F11746">
        <v>355.036</v>
      </c>
      <c r="G11746">
        <v>122.846</v>
      </c>
      <c r="H11746">
        <v>48.564</v>
      </c>
      <c r="I11746">
        <v>43614.595000000001</v>
      </c>
      <c r="J11746">
        <v>17787179</v>
      </c>
      <c r="K11746">
        <v>36.33</v>
      </c>
      <c r="L11746">
        <v>23.324999999999999</v>
      </c>
      <c r="M11746">
        <v>12898.511</v>
      </c>
      <c r="N11746">
        <v>5260352</v>
      </c>
      <c r="O11746">
        <v>11.064</v>
      </c>
      <c r="P11746">
        <v>21.777999999999999</v>
      </c>
      <c r="Q11746">
        <v>3928.0059999999999</v>
      </c>
      <c r="R11746">
        <v>1601944</v>
      </c>
      <c r="S11746">
        <v>0.13</v>
      </c>
      <c r="T11746">
        <v>5.7629999999999999</v>
      </c>
      <c r="U11746">
        <v>46.27</v>
      </c>
      <c r="V11746">
        <v>18870</v>
      </c>
      <c r="W11746">
        <f t="shared" si="488"/>
        <v>74</v>
      </c>
      <c r="X11746">
        <f t="shared" si="486"/>
        <v>6113.01728</v>
      </c>
      <c r="Y11746">
        <f t="shared" si="487"/>
        <v>124.4389</v>
      </c>
    </row>
    <row r="11747" spans="1:25" x14ac:dyDescent="0.2">
      <c r="A11747" t="s">
        <v>10574</v>
      </c>
      <c r="B11747" t="s">
        <v>745</v>
      </c>
      <c r="C11747">
        <v>8</v>
      </c>
      <c r="D11747">
        <v>2</v>
      </c>
      <c r="E11747" t="s">
        <v>10973</v>
      </c>
      <c r="F11747">
        <v>142.852</v>
      </c>
      <c r="G11747">
        <v>85.676000000000002</v>
      </c>
      <c r="H11747">
        <v>40.24</v>
      </c>
      <c r="I11747">
        <v>12238.99</v>
      </c>
      <c r="J11747">
        <v>4991382</v>
      </c>
      <c r="K11747">
        <v>5.5019999999999998</v>
      </c>
      <c r="L11747">
        <v>3.1840000000000002</v>
      </c>
      <c r="M11747">
        <v>785.99599999999998</v>
      </c>
      <c r="N11747">
        <v>320550</v>
      </c>
      <c r="O11747">
        <v>1.627</v>
      </c>
      <c r="P11747">
        <v>1.151</v>
      </c>
      <c r="Q11747">
        <v>232.405</v>
      </c>
      <c r="R11747">
        <v>94781</v>
      </c>
      <c r="S11747">
        <v>0</v>
      </c>
      <c r="T11747">
        <v>0</v>
      </c>
      <c r="U11747">
        <v>0</v>
      </c>
      <c r="V11747">
        <v>0</v>
      </c>
      <c r="W11747">
        <f t="shared" si="488"/>
        <v>0</v>
      </c>
      <c r="X11747">
        <f t="shared" si="486"/>
        <v>0</v>
      </c>
      <c r="Y11747">
        <f t="shared" si="487"/>
        <v>0</v>
      </c>
    </row>
    <row r="11748" spans="1:25" x14ac:dyDescent="0.2">
      <c r="A11748" t="s">
        <v>10574</v>
      </c>
      <c r="B11748" t="s">
        <v>745</v>
      </c>
      <c r="C11748">
        <v>8</v>
      </c>
      <c r="D11748">
        <v>5</v>
      </c>
      <c r="E11748" t="s">
        <v>10903</v>
      </c>
      <c r="F11748">
        <v>321.38900000000001</v>
      </c>
      <c r="G11748">
        <v>83.463999999999999</v>
      </c>
      <c r="H11748">
        <v>39.164000000000001</v>
      </c>
      <c r="I11748">
        <v>26824.518</v>
      </c>
      <c r="J11748">
        <v>10939744</v>
      </c>
      <c r="K11748">
        <v>36.052999999999997</v>
      </c>
      <c r="L11748">
        <v>16.850999999999999</v>
      </c>
      <c r="M11748">
        <v>11587.007</v>
      </c>
      <c r="N11748">
        <v>4725486</v>
      </c>
      <c r="O11748">
        <v>5.8319999999999999</v>
      </c>
      <c r="P11748">
        <v>16.774000000000001</v>
      </c>
      <c r="Q11748">
        <v>1874.3320000000001</v>
      </c>
      <c r="R11748">
        <v>764402</v>
      </c>
      <c r="S11748">
        <v>4.4999999999999998E-2</v>
      </c>
      <c r="T11748">
        <v>3.3780000000000001</v>
      </c>
      <c r="U11748">
        <v>14.381</v>
      </c>
      <c r="V11748">
        <v>5865</v>
      </c>
      <c r="W11748">
        <f t="shared" si="488"/>
        <v>23</v>
      </c>
      <c r="X11748">
        <f t="shared" si="486"/>
        <v>2560.1612600000003</v>
      </c>
      <c r="Y11748">
        <f t="shared" si="487"/>
        <v>36.2089</v>
      </c>
    </row>
    <row r="11749" spans="1:25" x14ac:dyDescent="0.2">
      <c r="A11749" t="s">
        <v>10574</v>
      </c>
      <c r="B11749" t="s">
        <v>745</v>
      </c>
      <c r="C11749">
        <v>8</v>
      </c>
      <c r="D11749">
        <v>11</v>
      </c>
      <c r="E11749" t="s">
        <v>10974</v>
      </c>
      <c r="F11749">
        <v>108.50700000000001</v>
      </c>
      <c r="G11749">
        <v>117.16800000000001</v>
      </c>
      <c r="H11749">
        <v>49.366</v>
      </c>
      <c r="I11749">
        <v>12713.528</v>
      </c>
      <c r="J11749">
        <v>5184911</v>
      </c>
      <c r="K11749">
        <v>7.93</v>
      </c>
      <c r="L11749">
        <v>3.72</v>
      </c>
      <c r="M11749">
        <v>860.40800000000002</v>
      </c>
      <c r="N11749">
        <v>350897</v>
      </c>
      <c r="O11749">
        <v>1.9770000000000001</v>
      </c>
      <c r="P11749">
        <v>1.2969999999999999</v>
      </c>
      <c r="Q11749">
        <v>214.52</v>
      </c>
      <c r="R11749">
        <v>87487</v>
      </c>
      <c r="S11749">
        <v>0</v>
      </c>
      <c r="T11749">
        <v>0</v>
      </c>
      <c r="U11749">
        <v>0</v>
      </c>
      <c r="V11749">
        <v>0</v>
      </c>
      <c r="W11749">
        <f t="shared" si="488"/>
        <v>0</v>
      </c>
      <c r="X11749">
        <f t="shared" si="486"/>
        <v>0</v>
      </c>
      <c r="Y11749">
        <f t="shared" si="487"/>
        <v>0</v>
      </c>
    </row>
    <row r="11750" spans="1:25" x14ac:dyDescent="0.2">
      <c r="A11750" t="s">
        <v>10574</v>
      </c>
      <c r="B11750" t="s">
        <v>745</v>
      </c>
      <c r="C11750">
        <v>8</v>
      </c>
      <c r="D11750">
        <v>12</v>
      </c>
      <c r="E11750" t="s">
        <v>5540</v>
      </c>
      <c r="F11750">
        <v>228.42099999999999</v>
      </c>
      <c r="G11750">
        <v>113.054</v>
      </c>
      <c r="H11750">
        <v>46.423000000000002</v>
      </c>
      <c r="I11750">
        <v>25823.916000000001</v>
      </c>
      <c r="J11750">
        <v>10531672</v>
      </c>
      <c r="K11750">
        <v>17.437000000000001</v>
      </c>
      <c r="L11750">
        <v>12.319000000000001</v>
      </c>
      <c r="M11750">
        <v>3982.924</v>
      </c>
      <c r="N11750">
        <v>1624341</v>
      </c>
      <c r="O11750">
        <v>5.49</v>
      </c>
      <c r="P11750">
        <v>15.311999999999999</v>
      </c>
      <c r="Q11750">
        <v>1254.0509999999999</v>
      </c>
      <c r="R11750">
        <v>511435</v>
      </c>
      <c r="S11750">
        <v>4.9000000000000002E-2</v>
      </c>
      <c r="T11750">
        <v>3.544</v>
      </c>
      <c r="U11750">
        <v>11.255000000000001</v>
      </c>
      <c r="V11750">
        <v>4590</v>
      </c>
      <c r="W11750">
        <f t="shared" si="488"/>
        <v>18</v>
      </c>
      <c r="X11750">
        <f t="shared" si="486"/>
        <v>1487.0751299999997</v>
      </c>
      <c r="Y11750">
        <f t="shared" si="487"/>
        <v>27.558899999999998</v>
      </c>
    </row>
    <row r="11751" spans="1:25" x14ac:dyDescent="0.2">
      <c r="A11751" t="s">
        <v>10574</v>
      </c>
      <c r="B11751" t="s">
        <v>745</v>
      </c>
      <c r="C11751">
        <v>8</v>
      </c>
      <c r="D11751">
        <v>13</v>
      </c>
      <c r="E11751" t="s">
        <v>10975</v>
      </c>
      <c r="F11751">
        <v>325.04000000000002</v>
      </c>
      <c r="G11751">
        <v>84.941999999999993</v>
      </c>
      <c r="H11751">
        <v>38.844000000000001</v>
      </c>
      <c r="I11751">
        <v>27609.62</v>
      </c>
      <c r="J11751">
        <v>11259929</v>
      </c>
      <c r="K11751">
        <v>34.759</v>
      </c>
      <c r="L11751">
        <v>16.372</v>
      </c>
      <c r="M11751">
        <v>11298.048000000001</v>
      </c>
      <c r="N11751">
        <v>4607641</v>
      </c>
      <c r="O11751">
        <v>5.3360000000000003</v>
      </c>
      <c r="P11751">
        <v>17.024999999999999</v>
      </c>
      <c r="Q11751">
        <v>1734.3710000000001</v>
      </c>
      <c r="R11751">
        <v>707322</v>
      </c>
      <c r="S11751">
        <v>2.5000000000000001E-2</v>
      </c>
      <c r="T11751">
        <v>2.5249999999999999</v>
      </c>
      <c r="U11751">
        <v>8.1280000000000001</v>
      </c>
      <c r="V11751">
        <v>3315</v>
      </c>
      <c r="W11751">
        <f t="shared" si="488"/>
        <v>13</v>
      </c>
      <c r="X11751">
        <f t="shared" si="486"/>
        <v>2318.02873</v>
      </c>
      <c r="Y11751">
        <f t="shared" si="487"/>
        <v>18.908899999999999</v>
      </c>
    </row>
    <row r="11752" spans="1:25" x14ac:dyDescent="0.2">
      <c r="A11752" t="s">
        <v>10574</v>
      </c>
      <c r="B11752" t="s">
        <v>745</v>
      </c>
      <c r="C11752">
        <v>8</v>
      </c>
      <c r="D11752">
        <v>14</v>
      </c>
      <c r="E11752" t="s">
        <v>10976</v>
      </c>
      <c r="F11752">
        <v>377.25400000000002</v>
      </c>
      <c r="G11752">
        <v>108.41</v>
      </c>
      <c r="H11752">
        <v>39.203000000000003</v>
      </c>
      <c r="I11752">
        <v>40898.254999999997</v>
      </c>
      <c r="J11752">
        <v>16679384</v>
      </c>
      <c r="K11752">
        <v>73.233999999999995</v>
      </c>
      <c r="L11752">
        <v>26.988</v>
      </c>
      <c r="M11752">
        <v>27627.934000000001</v>
      </c>
      <c r="N11752">
        <v>11267398</v>
      </c>
      <c r="O11752">
        <v>10.646000000000001</v>
      </c>
      <c r="P11752">
        <v>25.681999999999999</v>
      </c>
      <c r="Q11752">
        <v>4016.0770000000002</v>
      </c>
      <c r="R11752">
        <v>1637862</v>
      </c>
      <c r="S11752">
        <v>9.4E-2</v>
      </c>
      <c r="T11752">
        <v>4.907</v>
      </c>
      <c r="U11752">
        <v>35.64</v>
      </c>
      <c r="V11752">
        <v>14535</v>
      </c>
      <c r="W11752">
        <f t="shared" si="488"/>
        <v>57</v>
      </c>
      <c r="X11752">
        <f t="shared" si="486"/>
        <v>6265.3801100000001</v>
      </c>
      <c r="Y11752">
        <f t="shared" si="487"/>
        <v>95.028899999999993</v>
      </c>
    </row>
    <row r="11753" spans="1:25" x14ac:dyDescent="0.2">
      <c r="A11753" t="s">
        <v>10574</v>
      </c>
      <c r="B11753" t="s">
        <v>745</v>
      </c>
      <c r="C11753">
        <v>8</v>
      </c>
      <c r="D11753">
        <v>15</v>
      </c>
      <c r="E11753" t="s">
        <v>10977</v>
      </c>
      <c r="F11753">
        <v>347.21899999999999</v>
      </c>
      <c r="G11753">
        <v>135.50800000000001</v>
      </c>
      <c r="H11753">
        <v>47.552</v>
      </c>
      <c r="I11753">
        <v>47051.105000000003</v>
      </c>
      <c r="J11753">
        <v>19188678</v>
      </c>
      <c r="K11753">
        <v>68.02</v>
      </c>
      <c r="L11753">
        <v>30.126999999999999</v>
      </c>
      <c r="M11753">
        <v>23617.734</v>
      </c>
      <c r="N11753">
        <v>9631933</v>
      </c>
      <c r="O11753">
        <v>20.401</v>
      </c>
      <c r="P11753">
        <v>35.902999999999999</v>
      </c>
      <c r="Q11753">
        <v>7083.7169999999996</v>
      </c>
      <c r="R11753">
        <v>2888926</v>
      </c>
      <c r="S11753">
        <v>0.106</v>
      </c>
      <c r="T11753">
        <v>5.2039999999999997</v>
      </c>
      <c r="U11753">
        <v>36.890999999999998</v>
      </c>
      <c r="V11753">
        <v>15045</v>
      </c>
      <c r="W11753">
        <f t="shared" si="488"/>
        <v>59</v>
      </c>
      <c r="X11753">
        <f t="shared" si="486"/>
        <v>11572.397309999998</v>
      </c>
      <c r="Y11753">
        <f t="shared" si="487"/>
        <v>98.488900000000001</v>
      </c>
    </row>
    <row r="11754" spans="1:25" x14ac:dyDescent="0.2">
      <c r="A11754" t="s">
        <v>10574</v>
      </c>
      <c r="B11754" t="s">
        <v>745</v>
      </c>
      <c r="C11754">
        <v>8</v>
      </c>
      <c r="D11754">
        <v>16</v>
      </c>
      <c r="E11754" t="s">
        <v>10978</v>
      </c>
      <c r="F11754">
        <v>171.78399999999999</v>
      </c>
      <c r="G11754">
        <v>126.29</v>
      </c>
      <c r="H11754">
        <v>48.308</v>
      </c>
      <c r="I11754">
        <v>21694.53</v>
      </c>
      <c r="J11754">
        <v>8847600</v>
      </c>
      <c r="K11754">
        <v>23.638999999999999</v>
      </c>
      <c r="L11754">
        <v>8.3859999999999992</v>
      </c>
      <c r="M11754">
        <v>4060.7510000000002</v>
      </c>
      <c r="N11754">
        <v>1656081</v>
      </c>
      <c r="O11754">
        <v>8.4420000000000002</v>
      </c>
      <c r="P11754">
        <v>20.341000000000001</v>
      </c>
      <c r="Q11754">
        <v>1450.125</v>
      </c>
      <c r="R11754">
        <v>591399</v>
      </c>
      <c r="S11754">
        <v>6.6000000000000003E-2</v>
      </c>
      <c r="T11754">
        <v>4.0869999999999997</v>
      </c>
      <c r="U11754">
        <v>11.255000000000001</v>
      </c>
      <c r="V11754">
        <v>4590</v>
      </c>
      <c r="W11754">
        <f t="shared" si="488"/>
        <v>18</v>
      </c>
      <c r="X11754">
        <f t="shared" si="486"/>
        <v>1826.28315</v>
      </c>
      <c r="Y11754">
        <f t="shared" si="487"/>
        <v>27.558899999999998</v>
      </c>
    </row>
    <row r="11755" spans="1:25" x14ac:dyDescent="0.2">
      <c r="A11755" t="s">
        <v>10574</v>
      </c>
      <c r="B11755" t="s">
        <v>745</v>
      </c>
      <c r="C11755">
        <v>8</v>
      </c>
      <c r="D11755">
        <v>17</v>
      </c>
      <c r="E11755" t="s">
        <v>10979</v>
      </c>
      <c r="F11755">
        <v>140.251</v>
      </c>
      <c r="G11755">
        <v>110.27</v>
      </c>
      <c r="H11755">
        <v>49.161000000000001</v>
      </c>
      <c r="I11755">
        <v>15465.405000000001</v>
      </c>
      <c r="J11755">
        <v>6307199</v>
      </c>
      <c r="K11755">
        <v>27.04</v>
      </c>
      <c r="L11755">
        <v>13.457000000000001</v>
      </c>
      <c r="M11755">
        <v>3792.4009999999998</v>
      </c>
      <c r="N11755">
        <v>1546641</v>
      </c>
      <c r="O11755">
        <v>2.9089999999999998</v>
      </c>
      <c r="P11755">
        <v>5.46</v>
      </c>
      <c r="Q11755">
        <v>408.05099999999999</v>
      </c>
      <c r="R11755">
        <v>166414</v>
      </c>
      <c r="S11755">
        <v>1.2999999999999999E-2</v>
      </c>
      <c r="T11755">
        <v>1.847</v>
      </c>
      <c r="U11755">
        <v>1.8759999999999999</v>
      </c>
      <c r="V11755">
        <v>765</v>
      </c>
      <c r="W11755">
        <f t="shared" si="488"/>
        <v>3</v>
      </c>
      <c r="X11755">
        <f t="shared" si="486"/>
        <v>23.495129999999932</v>
      </c>
      <c r="Y11755">
        <f t="shared" si="487"/>
        <v>1.6089000000000002</v>
      </c>
    </row>
    <row r="11756" spans="1:25" x14ac:dyDescent="0.2">
      <c r="A11756" t="s">
        <v>10574</v>
      </c>
      <c r="B11756" t="s">
        <v>745</v>
      </c>
      <c r="C11756">
        <v>8</v>
      </c>
      <c r="D11756">
        <v>18</v>
      </c>
      <c r="E11756" t="s">
        <v>10980</v>
      </c>
      <c r="F11756">
        <v>133.09100000000001</v>
      </c>
      <c r="G11756">
        <v>103.863</v>
      </c>
      <c r="H11756">
        <v>48.89</v>
      </c>
      <c r="I11756">
        <v>13823.223</v>
      </c>
      <c r="J11756">
        <v>5637474</v>
      </c>
      <c r="K11756">
        <v>8.1150000000000002</v>
      </c>
      <c r="L11756">
        <v>3.7440000000000002</v>
      </c>
      <c r="M11756">
        <v>1080.06</v>
      </c>
      <c r="N11756">
        <v>440477</v>
      </c>
      <c r="O11756">
        <v>2.2719999999999998</v>
      </c>
      <c r="P11756">
        <v>2.4729999999999999</v>
      </c>
      <c r="Q11756">
        <v>302.36399999999998</v>
      </c>
      <c r="R11756">
        <v>123312</v>
      </c>
      <c r="S11756">
        <v>5.0000000000000001E-3</v>
      </c>
      <c r="T11756">
        <v>1.095</v>
      </c>
      <c r="U11756">
        <v>0.625</v>
      </c>
      <c r="V11756">
        <v>255</v>
      </c>
      <c r="W11756">
        <f t="shared" si="488"/>
        <v>1</v>
      </c>
      <c r="X11756">
        <f t="shared" si="486"/>
        <v>0</v>
      </c>
      <c r="Y11756">
        <f t="shared" si="487"/>
        <v>0</v>
      </c>
    </row>
    <row r="11757" spans="1:25" x14ac:dyDescent="0.2">
      <c r="A11757" t="s">
        <v>10574</v>
      </c>
      <c r="B11757" t="s">
        <v>745</v>
      </c>
      <c r="C11757">
        <v>8</v>
      </c>
      <c r="D11757">
        <v>19</v>
      </c>
      <c r="E11757" t="s">
        <v>10981</v>
      </c>
      <c r="F11757">
        <v>211.56299999999999</v>
      </c>
      <c r="G11757">
        <v>121.08</v>
      </c>
      <c r="H11757">
        <v>49.567</v>
      </c>
      <c r="I11757">
        <v>25616.107</v>
      </c>
      <c r="J11757">
        <v>10446922</v>
      </c>
      <c r="K11757">
        <v>25.849</v>
      </c>
      <c r="L11757">
        <v>11.218999999999999</v>
      </c>
      <c r="M11757">
        <v>5468.7650000000003</v>
      </c>
      <c r="N11757">
        <v>2230306</v>
      </c>
      <c r="O11757">
        <v>8.3550000000000004</v>
      </c>
      <c r="P11757">
        <v>19.870999999999999</v>
      </c>
      <c r="Q11757">
        <v>1767.51</v>
      </c>
      <c r="R11757">
        <v>720837</v>
      </c>
      <c r="S11757">
        <v>9.1999999999999998E-2</v>
      </c>
      <c r="T11757">
        <v>4.8330000000000002</v>
      </c>
      <c r="U11757">
        <v>19.382999999999999</v>
      </c>
      <c r="V11757">
        <v>7905</v>
      </c>
      <c r="W11757">
        <f t="shared" si="488"/>
        <v>31</v>
      </c>
      <c r="X11757">
        <f t="shared" si="486"/>
        <v>2375.3591999999999</v>
      </c>
      <c r="Y11757">
        <f t="shared" si="487"/>
        <v>50.048899999999996</v>
      </c>
    </row>
    <row r="11758" spans="1:25" x14ac:dyDescent="0.2">
      <c r="A11758" t="s">
        <v>10574</v>
      </c>
      <c r="B11758" t="s">
        <v>745</v>
      </c>
      <c r="C11758">
        <v>8</v>
      </c>
      <c r="D11758">
        <v>21</v>
      </c>
      <c r="E11758" t="s">
        <v>10982</v>
      </c>
      <c r="F11758">
        <v>340.56900000000002</v>
      </c>
      <c r="G11758">
        <v>133.499</v>
      </c>
      <c r="H11758">
        <v>51.107999999999997</v>
      </c>
      <c r="I11758">
        <v>45465.733999999997</v>
      </c>
      <c r="J11758">
        <v>18542122</v>
      </c>
      <c r="K11758">
        <v>8.5210000000000008</v>
      </c>
      <c r="L11758">
        <v>3.87</v>
      </c>
      <c r="M11758">
        <v>2902.125</v>
      </c>
      <c r="N11758">
        <v>1183563</v>
      </c>
      <c r="O11758">
        <v>2.6440000000000001</v>
      </c>
      <c r="P11758">
        <v>4.4889999999999999</v>
      </c>
      <c r="Q11758">
        <v>900.58399999999995</v>
      </c>
      <c r="R11758">
        <v>367282</v>
      </c>
      <c r="S11758">
        <v>1.7000000000000001E-2</v>
      </c>
      <c r="T11758">
        <v>2.0529999999999999</v>
      </c>
      <c r="U11758">
        <v>5.6269999999999998</v>
      </c>
      <c r="V11758">
        <v>2295</v>
      </c>
      <c r="W11758">
        <f t="shared" si="488"/>
        <v>9</v>
      </c>
      <c r="X11758">
        <f t="shared" si="486"/>
        <v>875.5772199999999</v>
      </c>
      <c r="Y11758">
        <f t="shared" si="487"/>
        <v>11.988899999999999</v>
      </c>
    </row>
    <row r="11759" spans="1:25" x14ac:dyDescent="0.2">
      <c r="A11759" t="s">
        <v>10574</v>
      </c>
      <c r="B11759" t="s">
        <v>745</v>
      </c>
      <c r="C11759">
        <v>8</v>
      </c>
      <c r="D11759">
        <v>23</v>
      </c>
      <c r="E11759" t="s">
        <v>5089</v>
      </c>
      <c r="F11759">
        <v>196.56700000000001</v>
      </c>
      <c r="G11759">
        <v>91.742000000000004</v>
      </c>
      <c r="H11759">
        <v>41.276000000000003</v>
      </c>
      <c r="I11759">
        <v>18033.464</v>
      </c>
      <c r="J11759">
        <v>7354521</v>
      </c>
      <c r="K11759">
        <v>43.06</v>
      </c>
      <c r="L11759">
        <v>19.86</v>
      </c>
      <c r="M11759">
        <v>8464.2240000000002</v>
      </c>
      <c r="N11759">
        <v>3451933</v>
      </c>
      <c r="O11759">
        <v>13.117000000000001</v>
      </c>
      <c r="P11759">
        <v>27.062999999999999</v>
      </c>
      <c r="Q11759">
        <v>2578.3159999999998</v>
      </c>
      <c r="R11759">
        <v>1051505</v>
      </c>
      <c r="S11759">
        <v>9.9000000000000005E-2</v>
      </c>
      <c r="T11759">
        <v>5.0140000000000002</v>
      </c>
      <c r="U11759">
        <v>19.382999999999999</v>
      </c>
      <c r="V11759">
        <v>7905</v>
      </c>
      <c r="W11759">
        <f t="shared" si="488"/>
        <v>31</v>
      </c>
      <c r="X11759">
        <f t="shared" si="486"/>
        <v>3778.0535799999993</v>
      </c>
      <c r="Y11759">
        <f t="shared" si="487"/>
        <v>50.048899999999996</v>
      </c>
    </row>
    <row r="11760" spans="1:25" x14ac:dyDescent="0.2">
      <c r="A11760" t="s">
        <v>10574</v>
      </c>
      <c r="B11760" t="s">
        <v>745</v>
      </c>
      <c r="C11760">
        <v>8</v>
      </c>
      <c r="D11760">
        <v>24</v>
      </c>
      <c r="E11760" t="s">
        <v>10983</v>
      </c>
      <c r="F11760">
        <v>300.03500000000003</v>
      </c>
      <c r="G11760">
        <v>109.822</v>
      </c>
      <c r="H11760">
        <v>42.2</v>
      </c>
      <c r="I11760">
        <v>32950.466999999997</v>
      </c>
      <c r="J11760">
        <v>13438067</v>
      </c>
      <c r="K11760">
        <v>39.042999999999999</v>
      </c>
      <c r="L11760">
        <v>16.628</v>
      </c>
      <c r="M11760">
        <v>11714.361999999999</v>
      </c>
      <c r="N11760">
        <v>4777425</v>
      </c>
      <c r="O11760">
        <v>9.3219999999999992</v>
      </c>
      <c r="P11760">
        <v>23.123999999999999</v>
      </c>
      <c r="Q11760">
        <v>2796.855</v>
      </c>
      <c r="R11760">
        <v>1140631</v>
      </c>
      <c r="S11760">
        <v>6.5000000000000002E-2</v>
      </c>
      <c r="T11760">
        <v>4.0579999999999998</v>
      </c>
      <c r="U11760">
        <v>19.382999999999999</v>
      </c>
      <c r="V11760">
        <v>7905</v>
      </c>
      <c r="W11760">
        <f t="shared" si="488"/>
        <v>31</v>
      </c>
      <c r="X11760">
        <f t="shared" si="486"/>
        <v>4156.1260500000008</v>
      </c>
      <c r="Y11760">
        <f t="shared" si="487"/>
        <v>50.048899999999996</v>
      </c>
    </row>
    <row r="11761" spans="1:25" x14ac:dyDescent="0.2">
      <c r="A11761" t="s">
        <v>10574</v>
      </c>
      <c r="B11761" t="s">
        <v>745</v>
      </c>
      <c r="C11761">
        <v>8</v>
      </c>
      <c r="D11761">
        <v>27</v>
      </c>
      <c r="E11761" t="s">
        <v>10984</v>
      </c>
      <c r="F11761">
        <v>165.416</v>
      </c>
      <c r="G11761">
        <v>109.027</v>
      </c>
      <c r="H11761">
        <v>41.722000000000001</v>
      </c>
      <c r="I11761">
        <v>18034.758999999998</v>
      </c>
      <c r="J11761">
        <v>7355049</v>
      </c>
      <c r="K11761">
        <v>27.786999999999999</v>
      </c>
      <c r="L11761">
        <v>10.989000000000001</v>
      </c>
      <c r="M11761">
        <v>4596.4620000000004</v>
      </c>
      <c r="N11761">
        <v>1874558</v>
      </c>
      <c r="O11761">
        <v>6.7969999999999997</v>
      </c>
      <c r="P11761">
        <v>16.335999999999999</v>
      </c>
      <c r="Q11761">
        <v>1124.3340000000001</v>
      </c>
      <c r="R11761">
        <v>458533</v>
      </c>
      <c r="S11761">
        <v>6.8000000000000005E-2</v>
      </c>
      <c r="T11761">
        <v>4.165</v>
      </c>
      <c r="U11761">
        <v>11.255000000000001</v>
      </c>
      <c r="V11761">
        <v>4590</v>
      </c>
      <c r="W11761">
        <f t="shared" si="488"/>
        <v>18</v>
      </c>
      <c r="X11761">
        <f t="shared" si="486"/>
        <v>1262.66472</v>
      </c>
      <c r="Y11761">
        <f t="shared" si="487"/>
        <v>27.558899999999998</v>
      </c>
    </row>
    <row r="11762" spans="1:25" x14ac:dyDescent="0.2">
      <c r="A11762" t="s">
        <v>10574</v>
      </c>
      <c r="B11762" t="s">
        <v>745</v>
      </c>
      <c r="C11762">
        <v>8</v>
      </c>
      <c r="D11762">
        <v>28</v>
      </c>
      <c r="E11762" t="s">
        <v>4921</v>
      </c>
      <c r="F11762">
        <v>153.72999999999999</v>
      </c>
      <c r="G11762">
        <v>100.51300000000001</v>
      </c>
      <c r="H11762">
        <v>46.317</v>
      </c>
      <c r="I11762">
        <v>15451.794</v>
      </c>
      <c r="J11762">
        <v>6301648</v>
      </c>
      <c r="K11762">
        <v>10.304</v>
      </c>
      <c r="L11762">
        <v>5.7149999999999999</v>
      </c>
      <c r="M11762">
        <v>1584.008</v>
      </c>
      <c r="N11762">
        <v>646000</v>
      </c>
      <c r="O11762">
        <v>3.07</v>
      </c>
      <c r="P11762">
        <v>6.6710000000000003</v>
      </c>
      <c r="Q11762">
        <v>471.92200000000003</v>
      </c>
      <c r="R11762">
        <v>192462</v>
      </c>
      <c r="S11762">
        <v>1.6E-2</v>
      </c>
      <c r="T11762">
        <v>2.0369999999999999</v>
      </c>
      <c r="U11762">
        <v>2.5009999999999999</v>
      </c>
      <c r="V11762">
        <v>1020</v>
      </c>
      <c r="W11762">
        <f t="shared" si="488"/>
        <v>4</v>
      </c>
      <c r="X11762">
        <f t="shared" si="486"/>
        <v>133.99196000000001</v>
      </c>
      <c r="Y11762">
        <f t="shared" si="487"/>
        <v>3.3389000000000002</v>
      </c>
    </row>
    <row r="11763" spans="1:25" x14ac:dyDescent="0.2">
      <c r="A11763" t="s">
        <v>10574</v>
      </c>
      <c r="B11763" t="s">
        <v>745</v>
      </c>
      <c r="C11763">
        <v>8</v>
      </c>
      <c r="D11763">
        <v>29</v>
      </c>
      <c r="E11763" t="s">
        <v>5161</v>
      </c>
      <c r="F11763">
        <v>343.93599999999998</v>
      </c>
      <c r="G11763">
        <v>131.892</v>
      </c>
      <c r="H11763">
        <v>48.728000000000002</v>
      </c>
      <c r="I11763">
        <v>45362.315000000002</v>
      </c>
      <c r="J11763">
        <v>18499945</v>
      </c>
      <c r="K11763">
        <v>52.398000000000003</v>
      </c>
      <c r="L11763">
        <v>17.87</v>
      </c>
      <c r="M11763">
        <v>18021.462</v>
      </c>
      <c r="N11763">
        <v>7349626</v>
      </c>
      <c r="O11763">
        <v>22.045999999999999</v>
      </c>
      <c r="P11763">
        <v>31.869</v>
      </c>
      <c r="Q11763">
        <v>7582.4679999999998</v>
      </c>
      <c r="R11763">
        <v>3092330</v>
      </c>
      <c r="S11763">
        <v>0.14899999999999999</v>
      </c>
      <c r="T11763">
        <v>6.1639999999999997</v>
      </c>
      <c r="U11763">
        <v>51.271999999999998</v>
      </c>
      <c r="V11763">
        <v>20910</v>
      </c>
      <c r="W11763">
        <f t="shared" si="488"/>
        <v>82</v>
      </c>
      <c r="X11763">
        <f t="shared" si="486"/>
        <v>12435.23654</v>
      </c>
      <c r="Y11763">
        <f t="shared" si="487"/>
        <v>138.27890000000002</v>
      </c>
    </row>
    <row r="11764" spans="1:25" x14ac:dyDescent="0.2">
      <c r="A11764" t="s">
        <v>10574</v>
      </c>
      <c r="B11764" t="s">
        <v>745</v>
      </c>
      <c r="C11764">
        <v>8</v>
      </c>
      <c r="D11764">
        <v>30</v>
      </c>
      <c r="E11764" t="s">
        <v>10985</v>
      </c>
      <c r="F11764">
        <v>250.673</v>
      </c>
      <c r="G11764">
        <v>106.5</v>
      </c>
      <c r="H11764">
        <v>44.753999999999998</v>
      </c>
      <c r="I11764">
        <v>26696.606</v>
      </c>
      <c r="J11764">
        <v>10887578</v>
      </c>
      <c r="K11764">
        <v>32.950000000000003</v>
      </c>
      <c r="L11764">
        <v>17.277999999999999</v>
      </c>
      <c r="M11764">
        <v>8259.6830000000009</v>
      </c>
      <c r="N11764">
        <v>3368516</v>
      </c>
      <c r="O11764">
        <v>3.5419999999999998</v>
      </c>
      <c r="P11764">
        <v>11.09</v>
      </c>
      <c r="Q11764">
        <v>887.96400000000006</v>
      </c>
      <c r="R11764">
        <v>362135</v>
      </c>
      <c r="S11764">
        <v>2.1999999999999999E-2</v>
      </c>
      <c r="T11764">
        <v>2.3929999999999998</v>
      </c>
      <c r="U11764">
        <v>5.6269999999999998</v>
      </c>
      <c r="V11764">
        <v>2295</v>
      </c>
      <c r="W11764">
        <f t="shared" si="488"/>
        <v>9</v>
      </c>
      <c r="X11764">
        <f t="shared" si="486"/>
        <v>853.74462000000005</v>
      </c>
      <c r="Y11764">
        <f t="shared" si="487"/>
        <v>11.988899999999999</v>
      </c>
    </row>
    <row r="11765" spans="1:25" x14ac:dyDescent="0.2">
      <c r="A11765" t="s">
        <v>10574</v>
      </c>
      <c r="B11765" t="s">
        <v>745</v>
      </c>
      <c r="C11765">
        <v>8</v>
      </c>
      <c r="D11765">
        <v>31</v>
      </c>
      <c r="E11765" t="s">
        <v>10986</v>
      </c>
      <c r="F11765">
        <v>135.09899999999999</v>
      </c>
      <c r="G11765">
        <v>99.68</v>
      </c>
      <c r="H11765">
        <v>48.406999999999996</v>
      </c>
      <c r="I11765">
        <v>13466.625</v>
      </c>
      <c r="J11765">
        <v>5492044</v>
      </c>
      <c r="K11765">
        <v>7.8570000000000002</v>
      </c>
      <c r="L11765">
        <v>3.9769999999999999</v>
      </c>
      <c r="M11765">
        <v>1061.511</v>
      </c>
      <c r="N11765">
        <v>432912</v>
      </c>
      <c r="O11765">
        <v>2.3849999999999998</v>
      </c>
      <c r="P11765">
        <v>4.76</v>
      </c>
      <c r="Q11765">
        <v>322.25</v>
      </c>
      <c r="R11765">
        <v>131422</v>
      </c>
      <c r="S11765">
        <v>8.9999999999999993E-3</v>
      </c>
      <c r="T11765">
        <v>1.536</v>
      </c>
      <c r="U11765">
        <v>1.2509999999999999</v>
      </c>
      <c r="V11765">
        <v>510</v>
      </c>
      <c r="W11765">
        <f t="shared" si="488"/>
        <v>2</v>
      </c>
      <c r="X11765">
        <f t="shared" ref="X11765:X11811" si="489">(MAX(0, (Q11765-394.47)))*1.73</f>
        <v>0</v>
      </c>
      <c r="Y11765">
        <f t="shared" ref="Y11765:Y11811" si="490">(MAX(0, (W11765-2.07)))*1.73</f>
        <v>0</v>
      </c>
    </row>
    <row r="11766" spans="1:25" x14ac:dyDescent="0.2">
      <c r="A11766" t="s">
        <v>10574</v>
      </c>
      <c r="B11766" t="s">
        <v>745</v>
      </c>
      <c r="C11766">
        <v>8</v>
      </c>
      <c r="D11766">
        <v>32</v>
      </c>
      <c r="E11766" t="s">
        <v>10987</v>
      </c>
      <c r="F11766">
        <v>290.17</v>
      </c>
      <c r="G11766">
        <v>128.62100000000001</v>
      </c>
      <c r="H11766">
        <v>48.386000000000003</v>
      </c>
      <c r="I11766">
        <v>37322.088000000003</v>
      </c>
      <c r="J11766">
        <v>15220929</v>
      </c>
      <c r="K11766">
        <v>48.506999999999998</v>
      </c>
      <c r="L11766">
        <v>18.457999999999998</v>
      </c>
      <c r="M11766">
        <v>14075.206</v>
      </c>
      <c r="N11766">
        <v>5740239</v>
      </c>
      <c r="O11766">
        <v>16.852</v>
      </c>
      <c r="P11766">
        <v>31.228999999999999</v>
      </c>
      <c r="Q11766">
        <v>4889.9250000000002</v>
      </c>
      <c r="R11766">
        <v>1994240</v>
      </c>
      <c r="S11766">
        <v>0.13100000000000001</v>
      </c>
      <c r="T11766">
        <v>5.7880000000000003</v>
      </c>
      <c r="U11766">
        <v>38.140999999999998</v>
      </c>
      <c r="V11766">
        <v>15555</v>
      </c>
      <c r="W11766">
        <f t="shared" si="488"/>
        <v>61</v>
      </c>
      <c r="X11766">
        <f t="shared" si="489"/>
        <v>7777.1371499999996</v>
      </c>
      <c r="Y11766">
        <f t="shared" si="490"/>
        <v>101.94889999999999</v>
      </c>
    </row>
    <row r="11767" spans="1:25" x14ac:dyDescent="0.2">
      <c r="A11767" t="s">
        <v>10574</v>
      </c>
      <c r="B11767" t="s">
        <v>745</v>
      </c>
      <c r="C11767">
        <v>8</v>
      </c>
      <c r="D11767">
        <v>33</v>
      </c>
      <c r="E11767" t="s">
        <v>10988</v>
      </c>
      <c r="F11767">
        <v>216.828</v>
      </c>
      <c r="G11767">
        <v>99.751999999999995</v>
      </c>
      <c r="H11767">
        <v>44.042000000000002</v>
      </c>
      <c r="I11767">
        <v>21629.091</v>
      </c>
      <c r="J11767">
        <v>8820912</v>
      </c>
      <c r="K11767">
        <v>6.98</v>
      </c>
      <c r="L11767">
        <v>3.4670000000000001</v>
      </c>
      <c r="M11767">
        <v>1513.4559999999999</v>
      </c>
      <c r="N11767">
        <v>617227</v>
      </c>
      <c r="O11767">
        <v>2.4169999999999998</v>
      </c>
      <c r="P11767">
        <v>6.4950000000000001</v>
      </c>
      <c r="Q11767">
        <v>524.04399999999998</v>
      </c>
      <c r="R11767">
        <v>213719</v>
      </c>
      <c r="S11767">
        <v>0.02</v>
      </c>
      <c r="T11767">
        <v>2.2690000000000001</v>
      </c>
      <c r="U11767">
        <v>4.3769999999999998</v>
      </c>
      <c r="V11767">
        <v>1785</v>
      </c>
      <c r="W11767">
        <f t="shared" si="488"/>
        <v>7</v>
      </c>
      <c r="X11767">
        <f t="shared" si="489"/>
        <v>224.16301999999993</v>
      </c>
      <c r="Y11767">
        <f t="shared" si="490"/>
        <v>8.5289000000000001</v>
      </c>
    </row>
    <row r="11768" spans="1:25" x14ac:dyDescent="0.2">
      <c r="A11768" t="s">
        <v>10574</v>
      </c>
      <c r="B11768" t="s">
        <v>745</v>
      </c>
      <c r="C11768">
        <v>8</v>
      </c>
      <c r="D11768">
        <v>34</v>
      </c>
      <c r="E11768" t="s">
        <v>10989</v>
      </c>
      <c r="F11768">
        <v>460</v>
      </c>
      <c r="G11768">
        <v>97.801000000000002</v>
      </c>
      <c r="H11768">
        <v>44.887999999999998</v>
      </c>
      <c r="I11768">
        <v>44988.661</v>
      </c>
      <c r="J11768">
        <v>18347559</v>
      </c>
      <c r="K11768">
        <v>6.7080000000000002</v>
      </c>
      <c r="L11768">
        <v>4.2889999999999997</v>
      </c>
      <c r="M11768">
        <v>3085.779</v>
      </c>
      <c r="N11768">
        <v>1258462</v>
      </c>
      <c r="O11768">
        <v>2.1589999999999998</v>
      </c>
      <c r="P11768">
        <v>5.835</v>
      </c>
      <c r="Q11768">
        <v>993.29300000000001</v>
      </c>
      <c r="R11768">
        <v>405091</v>
      </c>
      <c r="S11768">
        <v>1.0999999999999999E-2</v>
      </c>
      <c r="T11768">
        <v>1.665</v>
      </c>
      <c r="U11768">
        <v>5.0019999999999998</v>
      </c>
      <c r="V11768">
        <v>2040</v>
      </c>
      <c r="W11768">
        <f t="shared" si="488"/>
        <v>8</v>
      </c>
      <c r="X11768">
        <f t="shared" si="489"/>
        <v>1035.96379</v>
      </c>
      <c r="Y11768">
        <f t="shared" si="490"/>
        <v>10.258899999999999</v>
      </c>
    </row>
    <row r="11769" spans="1:25" x14ac:dyDescent="0.2">
      <c r="A11769" t="s">
        <v>10574</v>
      </c>
      <c r="B11769" t="s">
        <v>745</v>
      </c>
      <c r="C11769">
        <v>9</v>
      </c>
      <c r="D11769">
        <v>3</v>
      </c>
      <c r="E11769" t="s">
        <v>10990</v>
      </c>
      <c r="F11769">
        <v>358.226</v>
      </c>
      <c r="G11769">
        <v>117.983</v>
      </c>
      <c r="H11769">
        <v>43.106999999999999</v>
      </c>
      <c r="I11769">
        <v>42264.478999999999</v>
      </c>
      <c r="J11769">
        <v>17236566</v>
      </c>
      <c r="K11769">
        <v>16.949000000000002</v>
      </c>
      <c r="L11769">
        <v>7.0750000000000002</v>
      </c>
      <c r="M11769">
        <v>6071.5360000000001</v>
      </c>
      <c r="N11769">
        <v>2476132</v>
      </c>
      <c r="O11769">
        <v>7.8129999999999997</v>
      </c>
      <c r="P11769">
        <v>17.759</v>
      </c>
      <c r="Q11769">
        <v>2798.8090000000002</v>
      </c>
      <c r="R11769">
        <v>1141428</v>
      </c>
      <c r="S11769">
        <v>0.105</v>
      </c>
      <c r="T11769">
        <v>5.1669999999999998</v>
      </c>
      <c r="U11769">
        <v>37.515999999999998</v>
      </c>
      <c r="V11769">
        <v>15300</v>
      </c>
      <c r="W11769">
        <f t="shared" si="488"/>
        <v>60</v>
      </c>
      <c r="X11769">
        <f t="shared" si="489"/>
        <v>4159.5064700000003</v>
      </c>
      <c r="Y11769">
        <f t="shared" si="490"/>
        <v>100.2189</v>
      </c>
    </row>
    <row r="11770" spans="1:25" x14ac:dyDescent="0.2">
      <c r="A11770" t="s">
        <v>10574</v>
      </c>
      <c r="B11770" t="s">
        <v>745</v>
      </c>
      <c r="C11770">
        <v>9</v>
      </c>
      <c r="D11770">
        <v>4</v>
      </c>
      <c r="E11770" t="s">
        <v>10991</v>
      </c>
      <c r="F11770">
        <v>424.68099999999998</v>
      </c>
      <c r="G11770">
        <v>105.685</v>
      </c>
      <c r="H11770">
        <v>43.475999999999999</v>
      </c>
      <c r="I11770">
        <v>44882.402000000002</v>
      </c>
      <c r="J11770">
        <v>18304224</v>
      </c>
      <c r="K11770">
        <v>20.016999999999999</v>
      </c>
      <c r="L11770">
        <v>11.898</v>
      </c>
      <c r="M11770">
        <v>8500.9210000000003</v>
      </c>
      <c r="N11770">
        <v>3466899</v>
      </c>
      <c r="O11770">
        <v>7.1859999999999999</v>
      </c>
      <c r="P11770">
        <v>17.190000000000001</v>
      </c>
      <c r="Q11770">
        <v>3051.5859999999998</v>
      </c>
      <c r="R11770">
        <v>1244517</v>
      </c>
      <c r="S11770">
        <v>8.6999999999999994E-2</v>
      </c>
      <c r="T11770">
        <v>4.7060000000000004</v>
      </c>
      <c r="U11770">
        <v>36.890999999999998</v>
      </c>
      <c r="V11770">
        <v>15045</v>
      </c>
      <c r="W11770">
        <f t="shared" si="488"/>
        <v>59</v>
      </c>
      <c r="X11770">
        <f t="shared" si="489"/>
        <v>4596.8106799999996</v>
      </c>
      <c r="Y11770">
        <f t="shared" si="490"/>
        <v>98.488900000000001</v>
      </c>
    </row>
    <row r="11771" spans="1:25" x14ac:dyDescent="0.2">
      <c r="A11771" t="s">
        <v>10574</v>
      </c>
      <c r="B11771" t="s">
        <v>745</v>
      </c>
      <c r="C11771">
        <v>9</v>
      </c>
      <c r="D11771">
        <v>5</v>
      </c>
      <c r="E11771" t="s">
        <v>2050</v>
      </c>
      <c r="F11771">
        <v>307.23399999999998</v>
      </c>
      <c r="G11771">
        <v>85.933999999999997</v>
      </c>
      <c r="H11771">
        <v>41.719000000000001</v>
      </c>
      <c r="I11771">
        <v>26401.694</v>
      </c>
      <c r="J11771">
        <v>10767305</v>
      </c>
      <c r="K11771">
        <v>4.4589999999999996</v>
      </c>
      <c r="L11771">
        <v>2.698</v>
      </c>
      <c r="M11771">
        <v>1370.0509999999999</v>
      </c>
      <c r="N11771">
        <v>558743</v>
      </c>
      <c r="O11771">
        <v>1.8169999999999999</v>
      </c>
      <c r="P11771">
        <v>2.7450000000000001</v>
      </c>
      <c r="Q11771">
        <v>558.20100000000002</v>
      </c>
      <c r="R11771">
        <v>227649</v>
      </c>
      <c r="S11771">
        <v>0.01</v>
      </c>
      <c r="T11771">
        <v>1.611</v>
      </c>
      <c r="U11771">
        <v>3.1259999999999999</v>
      </c>
      <c r="V11771">
        <v>1275</v>
      </c>
      <c r="W11771">
        <f t="shared" si="488"/>
        <v>5</v>
      </c>
      <c r="X11771">
        <f t="shared" si="489"/>
        <v>283.25462999999996</v>
      </c>
      <c r="Y11771">
        <f t="shared" si="490"/>
        <v>5.0689000000000002</v>
      </c>
    </row>
    <row r="11772" spans="1:25" x14ac:dyDescent="0.2">
      <c r="A11772" t="s">
        <v>10574</v>
      </c>
      <c r="B11772" t="s">
        <v>745</v>
      </c>
      <c r="C11772">
        <v>9</v>
      </c>
      <c r="D11772">
        <v>6</v>
      </c>
      <c r="E11772" t="s">
        <v>10992</v>
      </c>
      <c r="F11772">
        <v>455.94200000000001</v>
      </c>
      <c r="G11772">
        <v>101.349</v>
      </c>
      <c r="H11772">
        <v>44.363</v>
      </c>
      <c r="I11772">
        <v>46209.188000000002</v>
      </c>
      <c r="J11772">
        <v>18845322</v>
      </c>
      <c r="K11772">
        <v>32.229999999999997</v>
      </c>
      <c r="L11772">
        <v>19.344999999999999</v>
      </c>
      <c r="M11772">
        <v>14694.847</v>
      </c>
      <c r="N11772">
        <v>5992945</v>
      </c>
      <c r="O11772">
        <v>18.158000000000001</v>
      </c>
      <c r="P11772">
        <v>30.466000000000001</v>
      </c>
      <c r="Q11772">
        <v>8278.8510000000006</v>
      </c>
      <c r="R11772">
        <v>3376333</v>
      </c>
      <c r="S11772">
        <v>0.106</v>
      </c>
      <c r="T11772">
        <v>5.1879999999999997</v>
      </c>
      <c r="U11772">
        <v>48.145000000000003</v>
      </c>
      <c r="V11772">
        <v>19635</v>
      </c>
      <c r="W11772">
        <f t="shared" si="488"/>
        <v>77</v>
      </c>
      <c r="X11772">
        <f t="shared" si="489"/>
        <v>13639.97913</v>
      </c>
      <c r="Y11772">
        <f t="shared" si="490"/>
        <v>129.62890000000002</v>
      </c>
    </row>
    <row r="11773" spans="1:25" x14ac:dyDescent="0.2">
      <c r="A11773" t="s">
        <v>10574</v>
      </c>
      <c r="B11773" t="s">
        <v>745</v>
      </c>
      <c r="C11773">
        <v>9</v>
      </c>
      <c r="D11773">
        <v>9</v>
      </c>
      <c r="E11773" t="s">
        <v>10993</v>
      </c>
      <c r="F11773">
        <v>283.17200000000003</v>
      </c>
      <c r="G11773">
        <v>112.31399999999999</v>
      </c>
      <c r="H11773">
        <v>42.878999999999998</v>
      </c>
      <c r="I11773">
        <v>31804.258000000002</v>
      </c>
      <c r="J11773">
        <v>12970613</v>
      </c>
      <c r="K11773">
        <v>47.067</v>
      </c>
      <c r="L11773">
        <v>23.045999999999999</v>
      </c>
      <c r="M11773">
        <v>13328.025</v>
      </c>
      <c r="N11773">
        <v>5435519</v>
      </c>
      <c r="O11773">
        <v>3.8050000000000002</v>
      </c>
      <c r="P11773">
        <v>11.247</v>
      </c>
      <c r="Q11773">
        <v>1077.5219999999999</v>
      </c>
      <c r="R11773">
        <v>439442</v>
      </c>
      <c r="S11773">
        <v>3.1E-2</v>
      </c>
      <c r="T11773">
        <v>2.8069999999999999</v>
      </c>
      <c r="U11773">
        <v>8.7539999999999996</v>
      </c>
      <c r="V11773">
        <v>3570</v>
      </c>
      <c r="W11773">
        <f t="shared" si="488"/>
        <v>14</v>
      </c>
      <c r="X11773">
        <f t="shared" si="489"/>
        <v>1181.6799599999999</v>
      </c>
      <c r="Y11773">
        <f t="shared" si="490"/>
        <v>20.6389</v>
      </c>
    </row>
    <row r="11774" spans="1:25" x14ac:dyDescent="0.2">
      <c r="A11774" t="s">
        <v>10574</v>
      </c>
      <c r="B11774" t="s">
        <v>745</v>
      </c>
      <c r="C11774">
        <v>9</v>
      </c>
      <c r="D11774">
        <v>10</v>
      </c>
      <c r="E11774" t="s">
        <v>10994</v>
      </c>
      <c r="F11774">
        <v>332.536</v>
      </c>
      <c r="G11774">
        <v>97.513000000000005</v>
      </c>
      <c r="H11774">
        <v>40.481999999999999</v>
      </c>
      <c r="I11774">
        <v>32426.692999999999</v>
      </c>
      <c r="J11774">
        <v>13224458</v>
      </c>
      <c r="K11774">
        <v>20.579000000000001</v>
      </c>
      <c r="L11774">
        <v>16.13</v>
      </c>
      <c r="M11774">
        <v>6843.1120000000001</v>
      </c>
      <c r="N11774">
        <v>2790801</v>
      </c>
      <c r="O11774">
        <v>3.4319999999999999</v>
      </c>
      <c r="P11774">
        <v>10.06</v>
      </c>
      <c r="Q11774">
        <v>1141.373</v>
      </c>
      <c r="R11774">
        <v>465482</v>
      </c>
      <c r="S11774">
        <v>2.3E-2</v>
      </c>
      <c r="T11774">
        <v>2.399</v>
      </c>
      <c r="U11774">
        <v>7.5030000000000001</v>
      </c>
      <c r="V11774">
        <v>3060</v>
      </c>
      <c r="W11774">
        <f t="shared" si="488"/>
        <v>12</v>
      </c>
      <c r="X11774">
        <f t="shared" si="489"/>
        <v>1292.14219</v>
      </c>
      <c r="Y11774">
        <f t="shared" si="490"/>
        <v>17.178899999999999</v>
      </c>
    </row>
    <row r="11775" spans="1:25" x14ac:dyDescent="0.2">
      <c r="A11775" t="s">
        <v>10574</v>
      </c>
      <c r="B11775" t="s">
        <v>745</v>
      </c>
      <c r="C11775">
        <v>9</v>
      </c>
      <c r="D11775">
        <v>11</v>
      </c>
      <c r="E11775" t="s">
        <v>4814</v>
      </c>
      <c r="F11775">
        <v>381.53500000000003</v>
      </c>
      <c r="G11775">
        <v>125.176</v>
      </c>
      <c r="H11775">
        <v>48.186999999999998</v>
      </c>
      <c r="I11775">
        <v>47758.898999999998</v>
      </c>
      <c r="J11775">
        <v>19477335</v>
      </c>
      <c r="K11775">
        <v>31.085000000000001</v>
      </c>
      <c r="L11775">
        <v>15.096</v>
      </c>
      <c r="M11775">
        <v>11859.987999999999</v>
      </c>
      <c r="N11775">
        <v>4836815</v>
      </c>
      <c r="O11775">
        <v>16.323</v>
      </c>
      <c r="P11775">
        <v>30.713999999999999</v>
      </c>
      <c r="Q11775">
        <v>6227.6120000000001</v>
      </c>
      <c r="R11775">
        <v>2539784</v>
      </c>
      <c r="S11775">
        <v>0.107</v>
      </c>
      <c r="T11775">
        <v>5.2110000000000003</v>
      </c>
      <c r="U11775">
        <v>40.642000000000003</v>
      </c>
      <c r="V11775">
        <v>16575</v>
      </c>
      <c r="W11775">
        <f t="shared" si="488"/>
        <v>65</v>
      </c>
      <c r="X11775">
        <f t="shared" si="489"/>
        <v>10091.335659999999</v>
      </c>
      <c r="Y11775">
        <f t="shared" si="490"/>
        <v>108.8689</v>
      </c>
    </row>
    <row r="11776" spans="1:25" x14ac:dyDescent="0.2">
      <c r="A11776" t="s">
        <v>10574</v>
      </c>
      <c r="B11776" t="s">
        <v>745</v>
      </c>
      <c r="C11776">
        <v>9</v>
      </c>
      <c r="D11776">
        <v>12</v>
      </c>
      <c r="E11776" t="s">
        <v>10995</v>
      </c>
      <c r="F11776">
        <v>253.41900000000001</v>
      </c>
      <c r="G11776">
        <v>116.31100000000001</v>
      </c>
      <c r="H11776">
        <v>50.301000000000002</v>
      </c>
      <c r="I11776">
        <v>29475.466</v>
      </c>
      <c r="J11776">
        <v>12020870</v>
      </c>
      <c r="K11776">
        <v>5.8159999999999998</v>
      </c>
      <c r="L11776">
        <v>3.3580000000000001</v>
      </c>
      <c r="M11776">
        <v>1473.8309999999999</v>
      </c>
      <c r="N11776">
        <v>601067</v>
      </c>
      <c r="O11776">
        <v>2.0529999999999999</v>
      </c>
      <c r="P11776">
        <v>2.5430000000000001</v>
      </c>
      <c r="Q11776">
        <v>520.18700000000001</v>
      </c>
      <c r="R11776">
        <v>212146</v>
      </c>
      <c r="S11776">
        <v>2E-3</v>
      </c>
      <c r="T11776">
        <v>0.79300000000000004</v>
      </c>
      <c r="U11776">
        <v>0.625</v>
      </c>
      <c r="V11776">
        <v>255</v>
      </c>
      <c r="W11776">
        <f t="shared" si="488"/>
        <v>1</v>
      </c>
      <c r="X11776">
        <f t="shared" si="489"/>
        <v>217.49040999999997</v>
      </c>
      <c r="Y11776">
        <f t="shared" si="490"/>
        <v>0</v>
      </c>
    </row>
    <row r="11777" spans="1:25" x14ac:dyDescent="0.2">
      <c r="A11777" t="s">
        <v>10574</v>
      </c>
      <c r="B11777" t="s">
        <v>745</v>
      </c>
      <c r="C11777">
        <v>9</v>
      </c>
      <c r="D11777">
        <v>13</v>
      </c>
      <c r="E11777" t="s">
        <v>10996</v>
      </c>
      <c r="F11777">
        <v>303.44799999999998</v>
      </c>
      <c r="G11777">
        <v>123.173</v>
      </c>
      <c r="H11777">
        <v>44.591000000000001</v>
      </c>
      <c r="I11777">
        <v>37376.625999999997</v>
      </c>
      <c r="J11777">
        <v>15243171</v>
      </c>
      <c r="K11777">
        <v>39.491999999999997</v>
      </c>
      <c r="L11777">
        <v>13.954000000000001</v>
      </c>
      <c r="M11777">
        <v>11983.847</v>
      </c>
      <c r="N11777">
        <v>4887328</v>
      </c>
      <c r="O11777">
        <v>11.805</v>
      </c>
      <c r="P11777">
        <v>24.443999999999999</v>
      </c>
      <c r="Q11777">
        <v>3582.2109999999998</v>
      </c>
      <c r="R11777">
        <v>1460920</v>
      </c>
      <c r="S11777">
        <v>9.0999999999999998E-2</v>
      </c>
      <c r="T11777">
        <v>4.8070000000000004</v>
      </c>
      <c r="U11777">
        <v>27.512</v>
      </c>
      <c r="V11777">
        <v>11220</v>
      </c>
      <c r="W11777">
        <f t="shared" si="488"/>
        <v>44</v>
      </c>
      <c r="X11777">
        <f t="shared" si="489"/>
        <v>5514.7919300000003</v>
      </c>
      <c r="Y11777">
        <f t="shared" si="490"/>
        <v>72.538899999999998</v>
      </c>
    </row>
    <row r="11778" spans="1:25" x14ac:dyDescent="0.2">
      <c r="A11778" t="s">
        <v>10574</v>
      </c>
      <c r="B11778" t="s">
        <v>745</v>
      </c>
      <c r="C11778">
        <v>9</v>
      </c>
      <c r="D11778">
        <v>14</v>
      </c>
      <c r="E11778" t="s">
        <v>8192</v>
      </c>
      <c r="F11778">
        <v>207.995</v>
      </c>
      <c r="G11778">
        <v>127.872</v>
      </c>
      <c r="H11778">
        <v>53.354999999999997</v>
      </c>
      <c r="I11778">
        <v>26596.763999999999</v>
      </c>
      <c r="J11778">
        <v>10846860</v>
      </c>
      <c r="K11778">
        <v>6.1429999999999998</v>
      </c>
      <c r="L11778">
        <v>3.0209999999999999</v>
      </c>
      <c r="M11778">
        <v>1277.7249999999999</v>
      </c>
      <c r="N11778">
        <v>521090</v>
      </c>
      <c r="O11778">
        <v>2.0670000000000002</v>
      </c>
      <c r="P11778">
        <v>1.516</v>
      </c>
      <c r="Q11778">
        <v>429.87900000000002</v>
      </c>
      <c r="R11778">
        <v>175316</v>
      </c>
      <c r="S11778">
        <v>0</v>
      </c>
      <c r="T11778">
        <v>0</v>
      </c>
      <c r="U11778">
        <v>0</v>
      </c>
      <c r="V11778">
        <v>0</v>
      </c>
      <c r="W11778">
        <f t="shared" si="488"/>
        <v>0</v>
      </c>
      <c r="X11778">
        <f t="shared" si="489"/>
        <v>61.257569999999987</v>
      </c>
      <c r="Y11778">
        <f t="shared" si="490"/>
        <v>0</v>
      </c>
    </row>
    <row r="11779" spans="1:25" x14ac:dyDescent="0.2">
      <c r="A11779" t="s">
        <v>10574</v>
      </c>
      <c r="B11779" t="s">
        <v>745</v>
      </c>
      <c r="C11779">
        <v>9</v>
      </c>
      <c r="D11779">
        <v>15</v>
      </c>
      <c r="E11779" t="s">
        <v>10997</v>
      </c>
      <c r="F11779">
        <v>266.45400000000001</v>
      </c>
      <c r="G11779">
        <v>114.828</v>
      </c>
      <c r="H11779">
        <v>50.146999999999998</v>
      </c>
      <c r="I11779">
        <v>30596.374</v>
      </c>
      <c r="J11779">
        <v>12478006</v>
      </c>
      <c r="K11779">
        <v>5.359</v>
      </c>
      <c r="L11779">
        <v>2.7629999999999999</v>
      </c>
      <c r="M11779">
        <v>1427.9760000000001</v>
      </c>
      <c r="N11779">
        <v>582366</v>
      </c>
      <c r="O11779">
        <v>2.0569999999999999</v>
      </c>
      <c r="P11779">
        <v>3.9430000000000001</v>
      </c>
      <c r="Q11779">
        <v>548.06200000000001</v>
      </c>
      <c r="R11779">
        <v>223514</v>
      </c>
      <c r="S11779">
        <v>8.9999999999999993E-3</v>
      </c>
      <c r="T11779">
        <v>1.5469999999999999</v>
      </c>
      <c r="U11779">
        <v>2.5009999999999999</v>
      </c>
      <c r="V11779">
        <v>1020</v>
      </c>
      <c r="W11779">
        <f t="shared" si="488"/>
        <v>4</v>
      </c>
      <c r="X11779">
        <f t="shared" si="489"/>
        <v>265.71415999999999</v>
      </c>
      <c r="Y11779">
        <f t="shared" si="490"/>
        <v>3.3389000000000002</v>
      </c>
    </row>
    <row r="11780" spans="1:25" x14ac:dyDescent="0.2">
      <c r="A11780" t="s">
        <v>10574</v>
      </c>
      <c r="B11780" t="s">
        <v>745</v>
      </c>
      <c r="C11780">
        <v>9</v>
      </c>
      <c r="D11780">
        <v>16</v>
      </c>
      <c r="E11780" t="s">
        <v>10534</v>
      </c>
      <c r="F11780">
        <v>298.96600000000001</v>
      </c>
      <c r="G11780">
        <v>114.94</v>
      </c>
      <c r="H11780">
        <v>40.659999999999997</v>
      </c>
      <c r="I11780">
        <v>34363.088000000003</v>
      </c>
      <c r="J11780">
        <v>14014171</v>
      </c>
      <c r="K11780">
        <v>59.524999999999999</v>
      </c>
      <c r="L11780">
        <v>28.077999999999999</v>
      </c>
      <c r="M11780">
        <v>17795.883000000002</v>
      </c>
      <c r="N11780">
        <v>7257629</v>
      </c>
      <c r="O11780">
        <v>6.657</v>
      </c>
      <c r="P11780">
        <v>17.218</v>
      </c>
      <c r="Q11780">
        <v>1990.2539999999999</v>
      </c>
      <c r="R11780">
        <v>811678</v>
      </c>
      <c r="S11780">
        <v>6.3E-2</v>
      </c>
      <c r="T11780">
        <v>3.9990000000000001</v>
      </c>
      <c r="U11780">
        <v>18.757999999999999</v>
      </c>
      <c r="V11780">
        <v>7650</v>
      </c>
      <c r="W11780">
        <f t="shared" si="488"/>
        <v>30</v>
      </c>
      <c r="X11780">
        <f t="shared" si="489"/>
        <v>2760.7063199999998</v>
      </c>
      <c r="Y11780">
        <f t="shared" si="490"/>
        <v>48.318899999999999</v>
      </c>
    </row>
    <row r="11781" spans="1:25" x14ac:dyDescent="0.2">
      <c r="A11781" t="s">
        <v>10574</v>
      </c>
      <c r="B11781" t="s">
        <v>745</v>
      </c>
      <c r="C11781">
        <v>9</v>
      </c>
      <c r="D11781">
        <v>17</v>
      </c>
      <c r="E11781" t="s">
        <v>6634</v>
      </c>
      <c r="F11781">
        <v>408.40199999999999</v>
      </c>
      <c r="G11781">
        <v>123.53100000000001</v>
      </c>
      <c r="H11781">
        <v>46.878999999999998</v>
      </c>
      <c r="I11781">
        <v>50450.165000000001</v>
      </c>
      <c r="J11781">
        <v>20574904</v>
      </c>
      <c r="K11781">
        <v>18.388000000000002</v>
      </c>
      <c r="L11781">
        <v>17.617000000000001</v>
      </c>
      <c r="M11781">
        <v>7509.4989999999998</v>
      </c>
      <c r="N11781">
        <v>3062571</v>
      </c>
      <c r="O11781">
        <v>4.0209999999999999</v>
      </c>
      <c r="P11781">
        <v>10.093999999999999</v>
      </c>
      <c r="Q11781">
        <v>1642.3440000000001</v>
      </c>
      <c r="R11781">
        <v>669791</v>
      </c>
      <c r="S11781">
        <v>2.9000000000000001E-2</v>
      </c>
      <c r="T11781">
        <v>2.7229999999999999</v>
      </c>
      <c r="U11781">
        <v>11.88</v>
      </c>
      <c r="V11781">
        <v>4845</v>
      </c>
      <c r="W11781">
        <f t="shared" si="488"/>
        <v>19</v>
      </c>
      <c r="X11781">
        <f t="shared" si="489"/>
        <v>2158.8220200000001</v>
      </c>
      <c r="Y11781">
        <f t="shared" si="490"/>
        <v>29.288899999999998</v>
      </c>
    </row>
    <row r="11782" spans="1:25" x14ac:dyDescent="0.2">
      <c r="A11782" t="s">
        <v>10574</v>
      </c>
      <c r="B11782" t="s">
        <v>745</v>
      </c>
      <c r="C11782">
        <v>9</v>
      </c>
      <c r="D11782">
        <v>20</v>
      </c>
      <c r="E11782" t="s">
        <v>10998</v>
      </c>
      <c r="F11782">
        <v>404.93700000000001</v>
      </c>
      <c r="G11782">
        <v>135.68100000000001</v>
      </c>
      <c r="H11782">
        <v>49.15</v>
      </c>
      <c r="I11782">
        <v>54942.163</v>
      </c>
      <c r="J11782">
        <v>22406859</v>
      </c>
      <c r="K11782">
        <v>15.055999999999999</v>
      </c>
      <c r="L11782">
        <v>11.593</v>
      </c>
      <c r="M11782">
        <v>6096.8329999999996</v>
      </c>
      <c r="N11782">
        <v>2486449</v>
      </c>
      <c r="O11782">
        <v>4.4610000000000003</v>
      </c>
      <c r="P11782">
        <v>12.305999999999999</v>
      </c>
      <c r="Q11782">
        <v>1806.3820000000001</v>
      </c>
      <c r="R11782">
        <v>736690</v>
      </c>
      <c r="S11782">
        <v>4.4999999999999998E-2</v>
      </c>
      <c r="T11782">
        <v>3.379</v>
      </c>
      <c r="U11782">
        <v>18.132999999999999</v>
      </c>
      <c r="V11782">
        <v>7395</v>
      </c>
      <c r="W11782">
        <f t="shared" ref="W11782:W11811" si="491">V11782/255</f>
        <v>29</v>
      </c>
      <c r="X11782">
        <f t="shared" si="489"/>
        <v>2442.6077599999999</v>
      </c>
      <c r="Y11782">
        <f t="shared" si="490"/>
        <v>46.588900000000002</v>
      </c>
    </row>
    <row r="11783" spans="1:25" x14ac:dyDescent="0.2">
      <c r="A11783" t="s">
        <v>10574</v>
      </c>
      <c r="B11783" t="s">
        <v>745</v>
      </c>
      <c r="C11783">
        <v>9</v>
      </c>
      <c r="D11783">
        <v>21</v>
      </c>
      <c r="E11783" t="s">
        <v>10999</v>
      </c>
      <c r="F11783">
        <v>233.96700000000001</v>
      </c>
      <c r="G11783">
        <v>124.871</v>
      </c>
      <c r="H11783">
        <v>50.106000000000002</v>
      </c>
      <c r="I11783">
        <v>29215.659</v>
      </c>
      <c r="J11783">
        <v>11914914</v>
      </c>
      <c r="K11783">
        <v>5.78</v>
      </c>
      <c r="L11783">
        <v>3.2450000000000001</v>
      </c>
      <c r="M11783">
        <v>1352.424</v>
      </c>
      <c r="N11783">
        <v>551554</v>
      </c>
      <c r="O11783">
        <v>2.194</v>
      </c>
      <c r="P11783">
        <v>4.0090000000000003</v>
      </c>
      <c r="Q11783">
        <v>513.38</v>
      </c>
      <c r="R11783">
        <v>209370</v>
      </c>
      <c r="S11783">
        <v>5.0000000000000001E-3</v>
      </c>
      <c r="T11783">
        <v>1.167</v>
      </c>
      <c r="U11783">
        <v>1.2509999999999999</v>
      </c>
      <c r="V11783">
        <v>510</v>
      </c>
      <c r="W11783">
        <f t="shared" si="491"/>
        <v>2</v>
      </c>
      <c r="X11783">
        <f t="shared" si="489"/>
        <v>205.71429999999995</v>
      </c>
      <c r="Y11783">
        <f t="shared" si="490"/>
        <v>0</v>
      </c>
    </row>
    <row r="11784" spans="1:25" x14ac:dyDescent="0.2">
      <c r="A11784" t="s">
        <v>10574</v>
      </c>
      <c r="B11784" t="s">
        <v>745</v>
      </c>
      <c r="C11784">
        <v>9</v>
      </c>
      <c r="D11784">
        <v>22</v>
      </c>
      <c r="E11784" t="s">
        <v>11000</v>
      </c>
      <c r="F11784">
        <v>287.74</v>
      </c>
      <c r="G11784">
        <v>120.59399999999999</v>
      </c>
      <c r="H11784">
        <v>41.749000000000002</v>
      </c>
      <c r="I11784">
        <v>34699.697</v>
      </c>
      <c r="J11784">
        <v>14151449</v>
      </c>
      <c r="K11784">
        <v>53.848999999999997</v>
      </c>
      <c r="L11784">
        <v>23.940999999999999</v>
      </c>
      <c r="M11784">
        <v>15494.467000000001</v>
      </c>
      <c r="N11784">
        <v>6319051</v>
      </c>
      <c r="O11784">
        <v>8.7780000000000005</v>
      </c>
      <c r="P11784">
        <v>20.457000000000001</v>
      </c>
      <c r="Q11784">
        <v>2525.857</v>
      </c>
      <c r="R11784">
        <v>1030111</v>
      </c>
      <c r="S11784">
        <v>7.5999999999999998E-2</v>
      </c>
      <c r="T11784">
        <v>4.4029999999999996</v>
      </c>
      <c r="U11784">
        <v>21.884</v>
      </c>
      <c r="V11784">
        <v>8925</v>
      </c>
      <c r="W11784">
        <f t="shared" si="491"/>
        <v>35</v>
      </c>
      <c r="X11784">
        <f t="shared" si="489"/>
        <v>3687.2995099999994</v>
      </c>
      <c r="Y11784">
        <f t="shared" si="490"/>
        <v>56.968899999999998</v>
      </c>
    </row>
    <row r="11785" spans="1:25" x14ac:dyDescent="0.2">
      <c r="A11785" t="s">
        <v>10574</v>
      </c>
      <c r="B11785" t="s">
        <v>745</v>
      </c>
      <c r="C11785">
        <v>9</v>
      </c>
      <c r="D11785">
        <v>23</v>
      </c>
      <c r="E11785" t="s">
        <v>11001</v>
      </c>
      <c r="F11785">
        <v>329.92700000000002</v>
      </c>
      <c r="G11785">
        <v>120.663</v>
      </c>
      <c r="H11785">
        <v>46.045999999999999</v>
      </c>
      <c r="I11785">
        <v>39810.019999999997</v>
      </c>
      <c r="J11785">
        <v>16235573</v>
      </c>
      <c r="K11785">
        <v>40.143000000000001</v>
      </c>
      <c r="L11785">
        <v>19.007999999999999</v>
      </c>
      <c r="M11785">
        <v>13244.347</v>
      </c>
      <c r="N11785">
        <v>5401393</v>
      </c>
      <c r="O11785">
        <v>15.374000000000001</v>
      </c>
      <c r="P11785">
        <v>30.675000000000001</v>
      </c>
      <c r="Q11785">
        <v>5072.2920000000004</v>
      </c>
      <c r="R11785">
        <v>2068614</v>
      </c>
      <c r="S11785">
        <v>0.11600000000000001</v>
      </c>
      <c r="T11785">
        <v>5.4279999999999999</v>
      </c>
      <c r="U11785">
        <v>38.140999999999998</v>
      </c>
      <c r="V11785">
        <v>15555</v>
      </c>
      <c r="W11785">
        <f t="shared" si="491"/>
        <v>61</v>
      </c>
      <c r="X11785">
        <f t="shared" si="489"/>
        <v>8092.6320599999999</v>
      </c>
      <c r="Y11785">
        <f t="shared" si="490"/>
        <v>101.94889999999999</v>
      </c>
    </row>
    <row r="11786" spans="1:25" x14ac:dyDescent="0.2">
      <c r="A11786" t="s">
        <v>10574</v>
      </c>
      <c r="B11786" t="s">
        <v>745</v>
      </c>
      <c r="C11786">
        <v>9</v>
      </c>
      <c r="D11786">
        <v>26</v>
      </c>
      <c r="E11786" t="s">
        <v>4334</v>
      </c>
      <c r="F11786">
        <v>363.42200000000003</v>
      </c>
      <c r="G11786">
        <v>110.30800000000001</v>
      </c>
      <c r="H11786">
        <v>41.375999999999998</v>
      </c>
      <c r="I11786">
        <v>40088.353999999999</v>
      </c>
      <c r="J11786">
        <v>16349085</v>
      </c>
      <c r="K11786">
        <v>40.375999999999998</v>
      </c>
      <c r="L11786">
        <v>16.536000000000001</v>
      </c>
      <c r="M11786">
        <v>14673.571</v>
      </c>
      <c r="N11786">
        <v>5984268</v>
      </c>
      <c r="O11786">
        <v>13.898</v>
      </c>
      <c r="P11786">
        <v>27.404</v>
      </c>
      <c r="Q11786">
        <v>5050.9319999999998</v>
      </c>
      <c r="R11786">
        <v>2059903</v>
      </c>
      <c r="S11786">
        <v>0.114</v>
      </c>
      <c r="T11786">
        <v>5.38</v>
      </c>
      <c r="U11786">
        <v>41.268000000000001</v>
      </c>
      <c r="V11786">
        <v>16830</v>
      </c>
      <c r="W11786">
        <f t="shared" si="491"/>
        <v>66</v>
      </c>
      <c r="X11786">
        <f t="shared" si="489"/>
        <v>8055.679259999999</v>
      </c>
      <c r="Y11786">
        <f t="shared" si="490"/>
        <v>110.5989</v>
      </c>
    </row>
    <row r="11787" spans="1:25" x14ac:dyDescent="0.2">
      <c r="A11787" t="s">
        <v>10574</v>
      </c>
      <c r="B11787" t="s">
        <v>745</v>
      </c>
      <c r="C11787">
        <v>9</v>
      </c>
      <c r="D11787">
        <v>27</v>
      </c>
      <c r="E11787" t="s">
        <v>11002</v>
      </c>
      <c r="F11787">
        <v>356.17599999999999</v>
      </c>
      <c r="G11787">
        <v>111.68</v>
      </c>
      <c r="H11787">
        <v>43.768000000000001</v>
      </c>
      <c r="I11787">
        <v>39777.660000000003</v>
      </c>
      <c r="J11787">
        <v>16222376</v>
      </c>
      <c r="K11787">
        <v>52.081000000000003</v>
      </c>
      <c r="L11787">
        <v>21.797000000000001</v>
      </c>
      <c r="M11787">
        <v>18550.187000000002</v>
      </c>
      <c r="N11787">
        <v>7565254</v>
      </c>
      <c r="O11787">
        <v>17.672999999999998</v>
      </c>
      <c r="P11787">
        <v>33.860999999999997</v>
      </c>
      <c r="Q11787">
        <v>6294.5519999999997</v>
      </c>
      <c r="R11787">
        <v>2567084</v>
      </c>
      <c r="S11787">
        <v>0.11600000000000001</v>
      </c>
      <c r="T11787">
        <v>5.4340000000000002</v>
      </c>
      <c r="U11787">
        <v>41.268000000000001</v>
      </c>
      <c r="V11787">
        <v>16830</v>
      </c>
      <c r="W11787">
        <f t="shared" si="491"/>
        <v>66</v>
      </c>
      <c r="X11787">
        <f t="shared" si="489"/>
        <v>10207.14186</v>
      </c>
      <c r="Y11787">
        <f t="shared" si="490"/>
        <v>110.5989</v>
      </c>
    </row>
    <row r="11788" spans="1:25" x14ac:dyDescent="0.2">
      <c r="A11788" t="s">
        <v>10574</v>
      </c>
      <c r="B11788" t="s">
        <v>745</v>
      </c>
      <c r="C11788">
        <v>9</v>
      </c>
      <c r="D11788">
        <v>28</v>
      </c>
      <c r="E11788" t="s">
        <v>11003</v>
      </c>
      <c r="F11788">
        <v>539.78099999999995</v>
      </c>
      <c r="G11788">
        <v>98.581000000000003</v>
      </c>
      <c r="H11788">
        <v>43.435000000000002</v>
      </c>
      <c r="I11788">
        <v>53212.188999999998</v>
      </c>
      <c r="J11788">
        <v>21701330</v>
      </c>
      <c r="K11788">
        <v>22.664999999999999</v>
      </c>
      <c r="L11788">
        <v>14.282</v>
      </c>
      <c r="M11788">
        <v>12234.325999999999</v>
      </c>
      <c r="N11788">
        <v>4989480</v>
      </c>
      <c r="O11788">
        <v>7.173</v>
      </c>
      <c r="P11788">
        <v>19.132000000000001</v>
      </c>
      <c r="Q11788">
        <v>3871.8960000000002</v>
      </c>
      <c r="R11788">
        <v>1579061</v>
      </c>
      <c r="S11788">
        <v>5.7000000000000002E-2</v>
      </c>
      <c r="T11788">
        <v>3.8039999999999998</v>
      </c>
      <c r="U11788">
        <v>30.638000000000002</v>
      </c>
      <c r="V11788">
        <v>12495</v>
      </c>
      <c r="W11788">
        <f t="shared" si="491"/>
        <v>49</v>
      </c>
      <c r="X11788">
        <f t="shared" si="489"/>
        <v>6015.9469800000006</v>
      </c>
      <c r="Y11788">
        <f t="shared" si="490"/>
        <v>81.188900000000004</v>
      </c>
    </row>
    <row r="11789" spans="1:25" x14ac:dyDescent="0.2">
      <c r="A11789" t="s">
        <v>10574</v>
      </c>
      <c r="B11789" t="s">
        <v>745</v>
      </c>
      <c r="C11789">
        <v>9</v>
      </c>
      <c r="D11789">
        <v>29</v>
      </c>
      <c r="E11789" t="s">
        <v>11004</v>
      </c>
      <c r="F11789">
        <v>507.31900000000002</v>
      </c>
      <c r="G11789">
        <v>101.485</v>
      </c>
      <c r="H11789">
        <v>46.441000000000003</v>
      </c>
      <c r="I11789">
        <v>51485.159</v>
      </c>
      <c r="J11789">
        <v>20997002</v>
      </c>
      <c r="K11789">
        <v>4.8319999999999999</v>
      </c>
      <c r="L11789">
        <v>2.863</v>
      </c>
      <c r="M11789">
        <v>2451.33</v>
      </c>
      <c r="N11789">
        <v>999717</v>
      </c>
      <c r="O11789">
        <v>1.915</v>
      </c>
      <c r="P11789">
        <v>4.1029999999999998</v>
      </c>
      <c r="Q11789">
        <v>971.44100000000003</v>
      </c>
      <c r="R11789">
        <v>396179</v>
      </c>
      <c r="S11789">
        <v>8.9999999999999993E-3</v>
      </c>
      <c r="T11789">
        <v>1.4830000000000001</v>
      </c>
      <c r="U11789">
        <v>4.3769999999999998</v>
      </c>
      <c r="V11789">
        <v>1785</v>
      </c>
      <c r="W11789">
        <f t="shared" si="491"/>
        <v>7</v>
      </c>
      <c r="X11789">
        <f t="shared" si="489"/>
        <v>998.15982999999994</v>
      </c>
      <c r="Y11789">
        <f t="shared" si="490"/>
        <v>8.5289000000000001</v>
      </c>
    </row>
    <row r="11790" spans="1:25" x14ac:dyDescent="0.2">
      <c r="A11790" t="s">
        <v>10574</v>
      </c>
      <c r="B11790" t="s">
        <v>745</v>
      </c>
      <c r="C11790">
        <v>9</v>
      </c>
      <c r="D11790">
        <v>30</v>
      </c>
      <c r="E11790" t="s">
        <v>11005</v>
      </c>
      <c r="F11790">
        <v>155.55199999999999</v>
      </c>
      <c r="G11790">
        <v>90.597999999999999</v>
      </c>
      <c r="H11790">
        <v>44.067999999999998</v>
      </c>
      <c r="I11790">
        <v>14092.621999999999</v>
      </c>
      <c r="J11790">
        <v>5747342</v>
      </c>
      <c r="K11790">
        <v>4.5540000000000003</v>
      </c>
      <c r="L11790">
        <v>3.1419999999999999</v>
      </c>
      <c r="M11790">
        <v>708.30600000000004</v>
      </c>
      <c r="N11790">
        <v>288866</v>
      </c>
      <c r="O11790">
        <v>1.673</v>
      </c>
      <c r="P11790">
        <v>4.1239999999999997</v>
      </c>
      <c r="Q11790">
        <v>260.24599999999998</v>
      </c>
      <c r="R11790">
        <v>106135</v>
      </c>
      <c r="S11790">
        <v>4.0000000000000001E-3</v>
      </c>
      <c r="T11790">
        <v>1.012</v>
      </c>
      <c r="U11790">
        <v>0.625</v>
      </c>
      <c r="V11790">
        <v>255</v>
      </c>
      <c r="W11790">
        <f t="shared" si="491"/>
        <v>1</v>
      </c>
      <c r="X11790">
        <f t="shared" si="489"/>
        <v>0</v>
      </c>
      <c r="Y11790">
        <f t="shared" si="490"/>
        <v>0</v>
      </c>
    </row>
    <row r="11791" spans="1:25" x14ac:dyDescent="0.2">
      <c r="A11791" t="s">
        <v>10574</v>
      </c>
      <c r="B11791" t="s">
        <v>745</v>
      </c>
      <c r="C11791">
        <v>10</v>
      </c>
      <c r="D11791">
        <v>7</v>
      </c>
      <c r="E11791" t="s">
        <v>4207</v>
      </c>
      <c r="F11791">
        <v>169.74600000000001</v>
      </c>
      <c r="G11791">
        <v>105.145</v>
      </c>
      <c r="H11791">
        <v>50.384</v>
      </c>
      <c r="I11791">
        <v>17847.960999999999</v>
      </c>
      <c r="J11791">
        <v>7278868</v>
      </c>
      <c r="K11791">
        <v>8.9280000000000008</v>
      </c>
      <c r="L11791">
        <v>4.2519999999999998</v>
      </c>
      <c r="M11791">
        <v>1515.5060000000001</v>
      </c>
      <c r="N11791">
        <v>618063</v>
      </c>
      <c r="O11791">
        <v>2.1059999999999999</v>
      </c>
      <c r="P11791">
        <v>2.11</v>
      </c>
      <c r="Q11791">
        <v>357.45100000000002</v>
      </c>
      <c r="R11791">
        <v>145778</v>
      </c>
      <c r="S11791">
        <v>1.0999999999999999E-2</v>
      </c>
      <c r="T11791">
        <v>1.679</v>
      </c>
      <c r="U11791">
        <v>1.8759999999999999</v>
      </c>
      <c r="V11791">
        <v>765</v>
      </c>
      <c r="W11791">
        <f t="shared" si="491"/>
        <v>3</v>
      </c>
      <c r="X11791">
        <f t="shared" si="489"/>
        <v>0</v>
      </c>
      <c r="Y11791">
        <f t="shared" si="490"/>
        <v>1.6089000000000002</v>
      </c>
    </row>
    <row r="11792" spans="1:25" x14ac:dyDescent="0.2">
      <c r="A11792" t="s">
        <v>10574</v>
      </c>
      <c r="B11792" t="s">
        <v>745</v>
      </c>
      <c r="C11792">
        <v>10</v>
      </c>
      <c r="D11792">
        <v>8</v>
      </c>
      <c r="E11792" t="s">
        <v>11006</v>
      </c>
      <c r="F11792">
        <v>251.28299999999999</v>
      </c>
      <c r="G11792">
        <v>103.441</v>
      </c>
      <c r="H11792">
        <v>44.935000000000002</v>
      </c>
      <c r="I11792">
        <v>25993.076000000001</v>
      </c>
      <c r="J11792">
        <v>10600660</v>
      </c>
      <c r="K11792">
        <v>3.2519999999999998</v>
      </c>
      <c r="L11792">
        <v>1.9339999999999999</v>
      </c>
      <c r="M11792">
        <v>817.08600000000001</v>
      </c>
      <c r="N11792">
        <v>333229</v>
      </c>
      <c r="O11792">
        <v>1.9910000000000001</v>
      </c>
      <c r="P11792">
        <v>5.3849999999999998</v>
      </c>
      <c r="Q11792">
        <v>500.28699999999998</v>
      </c>
      <c r="R11792">
        <v>204030</v>
      </c>
      <c r="S11792">
        <v>2E-3</v>
      </c>
      <c r="T11792">
        <v>0.79700000000000004</v>
      </c>
      <c r="U11792">
        <v>0.625</v>
      </c>
      <c r="V11792">
        <v>255</v>
      </c>
      <c r="W11792">
        <f t="shared" si="491"/>
        <v>1</v>
      </c>
      <c r="X11792">
        <f t="shared" si="489"/>
        <v>183.06340999999992</v>
      </c>
      <c r="Y11792">
        <f t="shared" si="490"/>
        <v>0</v>
      </c>
    </row>
    <row r="11793" spans="1:25" x14ac:dyDescent="0.2">
      <c r="A11793" t="s">
        <v>10574</v>
      </c>
      <c r="B11793" t="s">
        <v>745</v>
      </c>
      <c r="C11793">
        <v>10</v>
      </c>
      <c r="D11793">
        <v>9</v>
      </c>
      <c r="E11793" t="s">
        <v>11007</v>
      </c>
      <c r="F11793">
        <v>260.98599999999999</v>
      </c>
      <c r="G11793">
        <v>100.575</v>
      </c>
      <c r="H11793">
        <v>47.633000000000003</v>
      </c>
      <c r="I11793">
        <v>26248.583999999999</v>
      </c>
      <c r="J11793">
        <v>10704863</v>
      </c>
      <c r="K11793">
        <v>3.1419999999999999</v>
      </c>
      <c r="L11793">
        <v>2.4209999999999998</v>
      </c>
      <c r="M11793">
        <v>820.11400000000003</v>
      </c>
      <c r="N11793">
        <v>334464</v>
      </c>
      <c r="O11793">
        <v>2.294</v>
      </c>
      <c r="P11793">
        <v>8.3339999999999996</v>
      </c>
      <c r="Q11793">
        <v>598.79899999999998</v>
      </c>
      <c r="R11793">
        <v>244206</v>
      </c>
      <c r="S11793">
        <v>0.01</v>
      </c>
      <c r="T11793">
        <v>1.5629999999999999</v>
      </c>
      <c r="U11793">
        <v>2.5009999999999999</v>
      </c>
      <c r="V11793">
        <v>1020</v>
      </c>
      <c r="W11793">
        <f t="shared" si="491"/>
        <v>4</v>
      </c>
      <c r="X11793">
        <f t="shared" si="489"/>
        <v>353.48916999999989</v>
      </c>
      <c r="Y11793">
        <f t="shared" si="490"/>
        <v>3.3389000000000002</v>
      </c>
    </row>
    <row r="11794" spans="1:25" x14ac:dyDescent="0.2">
      <c r="A11794" t="s">
        <v>10574</v>
      </c>
      <c r="B11794" t="s">
        <v>745</v>
      </c>
      <c r="C11794">
        <v>10</v>
      </c>
      <c r="D11794">
        <v>10</v>
      </c>
      <c r="E11794" t="s">
        <v>11008</v>
      </c>
      <c r="F11794">
        <v>273.48700000000002</v>
      </c>
      <c r="G11794">
        <v>120.73399999999999</v>
      </c>
      <c r="H11794">
        <v>48.598999999999997</v>
      </c>
      <c r="I11794">
        <v>33019.099000000002</v>
      </c>
      <c r="J11794">
        <v>13466057</v>
      </c>
      <c r="K11794">
        <v>26.888000000000002</v>
      </c>
      <c r="L11794">
        <v>9.2609999999999992</v>
      </c>
      <c r="M11794">
        <v>7353.4660000000003</v>
      </c>
      <c r="N11794">
        <v>2998937</v>
      </c>
      <c r="O11794">
        <v>12.723000000000001</v>
      </c>
      <c r="P11794">
        <v>26.552</v>
      </c>
      <c r="Q11794">
        <v>3479.6410000000001</v>
      </c>
      <c r="R11794">
        <v>1419089</v>
      </c>
      <c r="S11794">
        <v>0.11700000000000001</v>
      </c>
      <c r="T11794">
        <v>5.452</v>
      </c>
      <c r="U11794">
        <v>31.888999999999999</v>
      </c>
      <c r="V11794">
        <v>13005</v>
      </c>
      <c r="W11794">
        <f t="shared" si="491"/>
        <v>51</v>
      </c>
      <c r="X11794">
        <f t="shared" si="489"/>
        <v>5337.3458300000002</v>
      </c>
      <c r="Y11794">
        <f t="shared" si="490"/>
        <v>84.648899999999998</v>
      </c>
    </row>
    <row r="11795" spans="1:25" x14ac:dyDescent="0.2">
      <c r="A11795" t="s">
        <v>10574</v>
      </c>
      <c r="B11795" t="s">
        <v>745</v>
      </c>
      <c r="C11795">
        <v>10</v>
      </c>
      <c r="D11795">
        <v>11</v>
      </c>
      <c r="E11795" t="s">
        <v>11009</v>
      </c>
      <c r="F11795">
        <v>253.82400000000001</v>
      </c>
      <c r="G11795">
        <v>127.866</v>
      </c>
      <c r="H11795">
        <v>44.332000000000001</v>
      </c>
      <c r="I11795">
        <v>32455.396000000001</v>
      </c>
      <c r="J11795">
        <v>13236164</v>
      </c>
      <c r="K11795">
        <v>19.86</v>
      </c>
      <c r="L11795">
        <v>7.452</v>
      </c>
      <c r="M11795">
        <v>5040.9530000000004</v>
      </c>
      <c r="N11795">
        <v>2055833</v>
      </c>
      <c r="O11795">
        <v>10.345000000000001</v>
      </c>
      <c r="P11795">
        <v>22.553999999999998</v>
      </c>
      <c r="Q11795">
        <v>2625.8829999999998</v>
      </c>
      <c r="R11795">
        <v>1070904</v>
      </c>
      <c r="S11795">
        <v>9.6000000000000002E-2</v>
      </c>
      <c r="T11795">
        <v>4.9489999999999998</v>
      </c>
      <c r="U11795">
        <v>24.385000000000002</v>
      </c>
      <c r="V11795">
        <v>9945</v>
      </c>
      <c r="W11795">
        <f t="shared" si="491"/>
        <v>39</v>
      </c>
      <c r="X11795">
        <f t="shared" si="489"/>
        <v>3860.344489999999</v>
      </c>
      <c r="Y11795">
        <f t="shared" si="490"/>
        <v>63.8889</v>
      </c>
    </row>
    <row r="11796" spans="1:25" x14ac:dyDescent="0.2">
      <c r="A11796" t="s">
        <v>10574</v>
      </c>
      <c r="B11796" t="s">
        <v>745</v>
      </c>
      <c r="C11796">
        <v>10</v>
      </c>
      <c r="D11796">
        <v>12</v>
      </c>
      <c r="E11796" t="s">
        <v>3408</v>
      </c>
      <c r="F11796">
        <v>62.173999999999999</v>
      </c>
      <c r="G11796">
        <v>96.001000000000005</v>
      </c>
      <c r="H11796">
        <v>56.896000000000001</v>
      </c>
      <c r="I11796">
        <v>5968.7449999999999</v>
      </c>
      <c r="J11796">
        <v>2434211</v>
      </c>
      <c r="K11796">
        <v>4.9889999999999999</v>
      </c>
      <c r="L11796">
        <v>3.1419999999999999</v>
      </c>
      <c r="M11796">
        <v>310.19799999999998</v>
      </c>
      <c r="N11796">
        <v>126507</v>
      </c>
      <c r="O11796">
        <v>2.504</v>
      </c>
      <c r="P11796">
        <v>2.5499999999999998</v>
      </c>
      <c r="Q11796">
        <v>155.708</v>
      </c>
      <c r="R11796">
        <v>63502</v>
      </c>
      <c r="S11796">
        <v>0.03</v>
      </c>
      <c r="T11796">
        <v>2.774</v>
      </c>
      <c r="U11796">
        <v>1.8759999999999999</v>
      </c>
      <c r="V11796">
        <v>765</v>
      </c>
      <c r="W11796">
        <f t="shared" si="491"/>
        <v>3</v>
      </c>
      <c r="X11796">
        <f t="shared" si="489"/>
        <v>0</v>
      </c>
      <c r="Y11796">
        <f t="shared" si="490"/>
        <v>1.6089000000000002</v>
      </c>
    </row>
    <row r="11797" spans="1:25" x14ac:dyDescent="0.2">
      <c r="A11797" t="s">
        <v>10574</v>
      </c>
      <c r="B11797" t="s">
        <v>745</v>
      </c>
      <c r="C11797">
        <v>10</v>
      </c>
      <c r="D11797">
        <v>13</v>
      </c>
      <c r="E11797" t="s">
        <v>11010</v>
      </c>
      <c r="F11797">
        <v>329.46600000000001</v>
      </c>
      <c r="G11797">
        <v>129.666</v>
      </c>
      <c r="H11797">
        <v>49.276000000000003</v>
      </c>
      <c r="I11797">
        <v>42720.536</v>
      </c>
      <c r="J11797">
        <v>17422558</v>
      </c>
      <c r="K11797">
        <v>10.436999999999999</v>
      </c>
      <c r="L11797">
        <v>5.2919999999999998</v>
      </c>
      <c r="M11797">
        <v>3438.7750000000001</v>
      </c>
      <c r="N11797">
        <v>1402423</v>
      </c>
      <c r="O11797">
        <v>8.125</v>
      </c>
      <c r="P11797">
        <v>17.876999999999999</v>
      </c>
      <c r="Q11797">
        <v>2676.77</v>
      </c>
      <c r="R11797">
        <v>1091657</v>
      </c>
      <c r="S11797">
        <v>8.5000000000000006E-2</v>
      </c>
      <c r="T11797">
        <v>4.6660000000000004</v>
      </c>
      <c r="U11797">
        <v>28.137</v>
      </c>
      <c r="V11797">
        <v>11475</v>
      </c>
      <c r="W11797">
        <f t="shared" si="491"/>
        <v>45</v>
      </c>
      <c r="X11797">
        <f t="shared" si="489"/>
        <v>3948.3790000000004</v>
      </c>
      <c r="Y11797">
        <f t="shared" si="490"/>
        <v>74.268900000000002</v>
      </c>
    </row>
    <row r="11798" spans="1:25" x14ac:dyDescent="0.2">
      <c r="A11798" t="s">
        <v>10574</v>
      </c>
      <c r="B11798" t="s">
        <v>745</v>
      </c>
      <c r="C11798">
        <v>10</v>
      </c>
      <c r="D11798">
        <v>14</v>
      </c>
      <c r="E11798" t="s">
        <v>2835</v>
      </c>
      <c r="F11798">
        <v>291.61700000000002</v>
      </c>
      <c r="G11798">
        <v>94.397999999999996</v>
      </c>
      <c r="H11798">
        <v>46.012</v>
      </c>
      <c r="I11798">
        <v>27528.007000000001</v>
      </c>
      <c r="J11798">
        <v>11226645</v>
      </c>
      <c r="K11798">
        <v>22.882999999999999</v>
      </c>
      <c r="L11798">
        <v>11.128</v>
      </c>
      <c r="M11798">
        <v>6673.1769999999997</v>
      </c>
      <c r="N11798">
        <v>2721497</v>
      </c>
      <c r="O11798">
        <v>6.3680000000000003</v>
      </c>
      <c r="P11798">
        <v>16.388000000000002</v>
      </c>
      <c r="Q11798">
        <v>1856.9010000000001</v>
      </c>
      <c r="R11798">
        <v>757293</v>
      </c>
      <c r="S11798">
        <v>0.06</v>
      </c>
      <c r="T11798">
        <v>3.9119999999999999</v>
      </c>
      <c r="U11798">
        <v>17.507000000000001</v>
      </c>
      <c r="V11798">
        <v>7140</v>
      </c>
      <c r="W11798">
        <f t="shared" si="491"/>
        <v>28</v>
      </c>
      <c r="X11798">
        <f t="shared" si="489"/>
        <v>2530.0056300000001</v>
      </c>
      <c r="Y11798">
        <f t="shared" si="490"/>
        <v>44.858899999999998</v>
      </c>
    </row>
    <row r="11799" spans="1:25" x14ac:dyDescent="0.2">
      <c r="A11799" t="s">
        <v>10574</v>
      </c>
      <c r="B11799" t="s">
        <v>745</v>
      </c>
      <c r="C11799">
        <v>10</v>
      </c>
      <c r="D11799">
        <v>15</v>
      </c>
      <c r="E11799" t="s">
        <v>7924</v>
      </c>
      <c r="F11799">
        <v>111.893</v>
      </c>
      <c r="G11799">
        <v>127.178</v>
      </c>
      <c r="H11799">
        <v>47.802999999999997</v>
      </c>
      <c r="I11799">
        <v>14230.37</v>
      </c>
      <c r="J11799">
        <v>5803519</v>
      </c>
      <c r="K11799">
        <v>18.184999999999999</v>
      </c>
      <c r="L11799">
        <v>7.915</v>
      </c>
      <c r="M11799">
        <v>2034.761</v>
      </c>
      <c r="N11799">
        <v>829829</v>
      </c>
      <c r="O11799">
        <v>10.337</v>
      </c>
      <c r="P11799">
        <v>22.8</v>
      </c>
      <c r="Q11799">
        <v>1156.6300000000001</v>
      </c>
      <c r="R11799">
        <v>471704</v>
      </c>
      <c r="S11799">
        <v>8.4000000000000005E-2</v>
      </c>
      <c r="T11799">
        <v>4.6230000000000002</v>
      </c>
      <c r="U11799">
        <v>9.3789999999999996</v>
      </c>
      <c r="V11799">
        <v>3825</v>
      </c>
      <c r="W11799">
        <f t="shared" si="491"/>
        <v>15</v>
      </c>
      <c r="X11799">
        <f t="shared" si="489"/>
        <v>1318.5368000000001</v>
      </c>
      <c r="Y11799">
        <f t="shared" si="490"/>
        <v>22.3689</v>
      </c>
    </row>
    <row r="11800" spans="1:25" x14ac:dyDescent="0.2">
      <c r="A11800" t="s">
        <v>10574</v>
      </c>
      <c r="B11800" t="s">
        <v>745</v>
      </c>
      <c r="C11800">
        <v>10</v>
      </c>
      <c r="D11800">
        <v>16</v>
      </c>
      <c r="E11800" t="s">
        <v>1396</v>
      </c>
      <c r="F11800">
        <v>143.90700000000001</v>
      </c>
      <c r="G11800">
        <v>127.919</v>
      </c>
      <c r="H11800">
        <v>46.16</v>
      </c>
      <c r="I11800">
        <v>18408.487000000001</v>
      </c>
      <c r="J11800">
        <v>7507465</v>
      </c>
      <c r="K11800">
        <v>15.842000000000001</v>
      </c>
      <c r="L11800">
        <v>6.4560000000000004</v>
      </c>
      <c r="M11800">
        <v>2279.7280000000001</v>
      </c>
      <c r="N11800">
        <v>929733</v>
      </c>
      <c r="O11800">
        <v>8.3729999999999993</v>
      </c>
      <c r="P11800">
        <v>20.061</v>
      </c>
      <c r="Q11800">
        <v>1204.905</v>
      </c>
      <c r="R11800">
        <v>491392</v>
      </c>
      <c r="S11800">
        <v>7.8E-2</v>
      </c>
      <c r="T11800">
        <v>4.4649999999999999</v>
      </c>
      <c r="U11800">
        <v>11.255000000000001</v>
      </c>
      <c r="V11800">
        <v>4590</v>
      </c>
      <c r="W11800">
        <f t="shared" si="491"/>
        <v>18</v>
      </c>
      <c r="X11800">
        <f t="shared" si="489"/>
        <v>1402.0525499999999</v>
      </c>
      <c r="Y11800">
        <f t="shared" si="490"/>
        <v>27.558899999999998</v>
      </c>
    </row>
    <row r="11801" spans="1:25" x14ac:dyDescent="0.2">
      <c r="A11801" t="s">
        <v>10574</v>
      </c>
      <c r="B11801" t="s">
        <v>745</v>
      </c>
      <c r="C11801">
        <v>10</v>
      </c>
      <c r="D11801">
        <v>17</v>
      </c>
      <c r="E11801" t="s">
        <v>11011</v>
      </c>
      <c r="F11801">
        <v>316.02199999999999</v>
      </c>
      <c r="G11801">
        <v>113.863</v>
      </c>
      <c r="H11801">
        <v>44.960999999999999</v>
      </c>
      <c r="I11801">
        <v>35983.224000000002</v>
      </c>
      <c r="J11801">
        <v>14674905</v>
      </c>
      <c r="K11801">
        <v>36.862000000000002</v>
      </c>
      <c r="L11801">
        <v>14.002000000000001</v>
      </c>
      <c r="M11801">
        <v>11649.119000000001</v>
      </c>
      <c r="N11801">
        <v>4750817</v>
      </c>
      <c r="O11801">
        <v>17.536999999999999</v>
      </c>
      <c r="P11801">
        <v>34.338999999999999</v>
      </c>
      <c r="Q11801">
        <v>5541.9549999999999</v>
      </c>
      <c r="R11801">
        <v>2260155</v>
      </c>
      <c r="S11801">
        <v>0.111</v>
      </c>
      <c r="T11801">
        <v>5.3140000000000001</v>
      </c>
      <c r="U11801">
        <v>35.015000000000001</v>
      </c>
      <c r="V11801">
        <v>14280</v>
      </c>
      <c r="W11801">
        <f t="shared" si="491"/>
        <v>56</v>
      </c>
      <c r="X11801">
        <f t="shared" si="489"/>
        <v>8905.14905</v>
      </c>
      <c r="Y11801">
        <f t="shared" si="490"/>
        <v>93.298900000000003</v>
      </c>
    </row>
    <row r="11802" spans="1:25" x14ac:dyDescent="0.2">
      <c r="A11802" t="s">
        <v>10574</v>
      </c>
      <c r="B11802" t="s">
        <v>745</v>
      </c>
      <c r="C11802">
        <v>10</v>
      </c>
      <c r="D11802">
        <v>18</v>
      </c>
      <c r="E11802" t="s">
        <v>11012</v>
      </c>
      <c r="F11802">
        <v>84.064999999999998</v>
      </c>
      <c r="G11802">
        <v>119.89</v>
      </c>
      <c r="H11802">
        <v>51.247</v>
      </c>
      <c r="I11802">
        <v>10078.605</v>
      </c>
      <c r="J11802">
        <v>4110320</v>
      </c>
      <c r="K11802">
        <v>4.6890000000000001</v>
      </c>
      <c r="L11802">
        <v>2.8650000000000002</v>
      </c>
      <c r="M11802">
        <v>394.15600000000001</v>
      </c>
      <c r="N11802">
        <v>160747</v>
      </c>
      <c r="O11802">
        <v>2.1629999999999998</v>
      </c>
      <c r="P11802">
        <v>1.6839999999999999</v>
      </c>
      <c r="Q11802">
        <v>181.81299999999999</v>
      </c>
      <c r="R11802">
        <v>74148</v>
      </c>
      <c r="S11802">
        <v>0</v>
      </c>
      <c r="T11802">
        <v>0</v>
      </c>
      <c r="U11802">
        <v>0</v>
      </c>
      <c r="V11802">
        <v>0</v>
      </c>
      <c r="W11802">
        <f t="shared" si="491"/>
        <v>0</v>
      </c>
      <c r="X11802">
        <f t="shared" si="489"/>
        <v>0</v>
      </c>
      <c r="Y11802">
        <f t="shared" si="490"/>
        <v>0</v>
      </c>
    </row>
    <row r="11803" spans="1:25" x14ac:dyDescent="0.2">
      <c r="A11803" t="s">
        <v>10574</v>
      </c>
      <c r="B11803" t="s">
        <v>745</v>
      </c>
      <c r="C11803">
        <v>10</v>
      </c>
      <c r="D11803">
        <v>19</v>
      </c>
      <c r="E11803" t="s">
        <v>11013</v>
      </c>
      <c r="F11803">
        <v>302.173</v>
      </c>
      <c r="G11803">
        <v>103.913</v>
      </c>
      <c r="H11803">
        <v>44.161000000000001</v>
      </c>
      <c r="I11803">
        <v>31399.741000000002</v>
      </c>
      <c r="J11803">
        <v>12805640</v>
      </c>
      <c r="K11803">
        <v>31.678000000000001</v>
      </c>
      <c r="L11803">
        <v>13.928000000000001</v>
      </c>
      <c r="M11803">
        <v>9572.1020000000008</v>
      </c>
      <c r="N11803">
        <v>3903755</v>
      </c>
      <c r="O11803">
        <v>11.555</v>
      </c>
      <c r="P11803">
        <v>25.137</v>
      </c>
      <c r="Q11803">
        <v>3491.5479999999998</v>
      </c>
      <c r="R11803">
        <v>1423945</v>
      </c>
      <c r="S11803">
        <v>9.9000000000000005E-2</v>
      </c>
      <c r="T11803">
        <v>5.032</v>
      </c>
      <c r="U11803">
        <v>30.013000000000002</v>
      </c>
      <c r="V11803">
        <v>12240</v>
      </c>
      <c r="W11803">
        <f t="shared" si="491"/>
        <v>48</v>
      </c>
      <c r="X11803">
        <f t="shared" si="489"/>
        <v>5357.9449399999994</v>
      </c>
      <c r="Y11803">
        <f t="shared" si="490"/>
        <v>79.4589</v>
      </c>
    </row>
    <row r="11804" spans="1:25" x14ac:dyDescent="0.2">
      <c r="A11804" t="s">
        <v>10574</v>
      </c>
      <c r="B11804" t="s">
        <v>745</v>
      </c>
      <c r="C11804">
        <v>10</v>
      </c>
      <c r="D11804">
        <v>20</v>
      </c>
      <c r="E11804" t="s">
        <v>11014</v>
      </c>
      <c r="F11804">
        <v>172.036</v>
      </c>
      <c r="G11804">
        <v>117.265</v>
      </c>
      <c r="H11804">
        <v>51.046999999999997</v>
      </c>
      <c r="I11804">
        <v>20173.861000000001</v>
      </c>
      <c r="J11804">
        <v>8227431</v>
      </c>
      <c r="K11804">
        <v>4.5970000000000004</v>
      </c>
      <c r="L11804">
        <v>2.39</v>
      </c>
      <c r="M11804">
        <v>790.90499999999997</v>
      </c>
      <c r="N11804">
        <v>322552</v>
      </c>
      <c r="O11804">
        <v>2.0390000000000001</v>
      </c>
      <c r="P11804">
        <v>1.853</v>
      </c>
      <c r="Q11804">
        <v>350.76</v>
      </c>
      <c r="R11804">
        <v>143049</v>
      </c>
      <c r="S11804">
        <v>4.0000000000000001E-3</v>
      </c>
      <c r="T11804">
        <v>0.96299999999999997</v>
      </c>
      <c r="U11804">
        <v>0.625</v>
      </c>
      <c r="V11804">
        <v>255</v>
      </c>
      <c r="W11804">
        <f t="shared" si="491"/>
        <v>1</v>
      </c>
      <c r="X11804">
        <f t="shared" si="489"/>
        <v>0</v>
      </c>
      <c r="Y11804">
        <f t="shared" si="490"/>
        <v>0</v>
      </c>
    </row>
    <row r="11805" spans="1:25" x14ac:dyDescent="0.2">
      <c r="A11805" t="s">
        <v>10574</v>
      </c>
      <c r="B11805" t="s">
        <v>745</v>
      </c>
      <c r="C11805">
        <v>10</v>
      </c>
      <c r="D11805">
        <v>23</v>
      </c>
      <c r="E11805" t="s">
        <v>11015</v>
      </c>
      <c r="F11805">
        <v>318.935</v>
      </c>
      <c r="G11805">
        <v>109.68600000000001</v>
      </c>
      <c r="H11805">
        <v>44.033999999999999</v>
      </c>
      <c r="I11805">
        <v>34982.652999999998</v>
      </c>
      <c r="J11805">
        <v>14266846</v>
      </c>
      <c r="K11805">
        <v>21.13</v>
      </c>
      <c r="L11805">
        <v>9.4920000000000009</v>
      </c>
      <c r="M11805">
        <v>6739.134</v>
      </c>
      <c r="N11805">
        <v>2748396</v>
      </c>
      <c r="O11805">
        <v>7.67</v>
      </c>
      <c r="P11805">
        <v>20.423999999999999</v>
      </c>
      <c r="Q11805">
        <v>2446.105</v>
      </c>
      <c r="R11805">
        <v>997586</v>
      </c>
      <c r="S11805">
        <v>7.8E-2</v>
      </c>
      <c r="T11805">
        <v>4.4710000000000001</v>
      </c>
      <c r="U11805">
        <v>25.010999999999999</v>
      </c>
      <c r="V11805">
        <v>10200</v>
      </c>
      <c r="W11805">
        <f t="shared" si="491"/>
        <v>40</v>
      </c>
      <c r="X11805">
        <f t="shared" si="489"/>
        <v>3549.3285500000002</v>
      </c>
      <c r="Y11805">
        <f t="shared" si="490"/>
        <v>65.618899999999996</v>
      </c>
    </row>
    <row r="11806" spans="1:25" x14ac:dyDescent="0.2">
      <c r="A11806" t="s">
        <v>10574</v>
      </c>
      <c r="B11806" t="s">
        <v>745</v>
      </c>
      <c r="C11806">
        <v>10</v>
      </c>
      <c r="D11806">
        <v>26</v>
      </c>
      <c r="E11806" t="s">
        <v>11016</v>
      </c>
      <c r="F11806">
        <v>322.887</v>
      </c>
      <c r="G11806">
        <v>110.922</v>
      </c>
      <c r="H11806">
        <v>47.875</v>
      </c>
      <c r="I11806">
        <v>35815.368000000002</v>
      </c>
      <c r="J11806">
        <v>14606449</v>
      </c>
      <c r="K11806">
        <v>28.864999999999998</v>
      </c>
      <c r="L11806">
        <v>9.4610000000000003</v>
      </c>
      <c r="M11806">
        <v>9320.2430000000004</v>
      </c>
      <c r="N11806">
        <v>3801040</v>
      </c>
      <c r="O11806">
        <v>16.148</v>
      </c>
      <c r="P11806">
        <v>28.5</v>
      </c>
      <c r="Q11806">
        <v>5214.1319999999996</v>
      </c>
      <c r="R11806">
        <v>2126460</v>
      </c>
      <c r="S11806">
        <v>0.12</v>
      </c>
      <c r="T11806">
        <v>5.532</v>
      </c>
      <c r="U11806">
        <v>38.767000000000003</v>
      </c>
      <c r="V11806">
        <v>15810</v>
      </c>
      <c r="W11806">
        <f t="shared" si="491"/>
        <v>62</v>
      </c>
      <c r="X11806">
        <f t="shared" si="489"/>
        <v>8338.0152599999983</v>
      </c>
      <c r="Y11806">
        <f t="shared" si="490"/>
        <v>103.6789</v>
      </c>
    </row>
    <row r="11807" spans="1:25" x14ac:dyDescent="0.2">
      <c r="A11807" t="s">
        <v>10574</v>
      </c>
      <c r="B11807" t="s">
        <v>745</v>
      </c>
      <c r="C11807">
        <v>10</v>
      </c>
      <c r="D11807">
        <v>27</v>
      </c>
      <c r="E11807" t="s">
        <v>10399</v>
      </c>
      <c r="F11807">
        <v>351.04899999999998</v>
      </c>
      <c r="G11807">
        <v>120.895</v>
      </c>
      <c r="H11807">
        <v>50.917000000000002</v>
      </c>
      <c r="I11807">
        <v>42439.995000000003</v>
      </c>
      <c r="J11807">
        <v>17308146</v>
      </c>
      <c r="K11807">
        <v>19.314</v>
      </c>
      <c r="L11807">
        <v>9.31</v>
      </c>
      <c r="M11807">
        <v>6780.0879999999997</v>
      </c>
      <c r="N11807">
        <v>2765098</v>
      </c>
      <c r="O11807">
        <v>13.285</v>
      </c>
      <c r="P11807">
        <v>28.468</v>
      </c>
      <c r="Q11807">
        <v>4663.5959999999995</v>
      </c>
      <c r="R11807">
        <v>1901937</v>
      </c>
      <c r="S11807">
        <v>8.5000000000000006E-2</v>
      </c>
      <c r="T11807">
        <v>4.6680000000000001</v>
      </c>
      <c r="U11807">
        <v>30.013000000000002</v>
      </c>
      <c r="V11807">
        <v>12240</v>
      </c>
      <c r="W11807">
        <f t="shared" si="491"/>
        <v>48</v>
      </c>
      <c r="X11807">
        <f t="shared" si="489"/>
        <v>7385.5879799999984</v>
      </c>
      <c r="Y11807">
        <f t="shared" si="490"/>
        <v>79.4589</v>
      </c>
    </row>
    <row r="11808" spans="1:25" x14ac:dyDescent="0.2">
      <c r="A11808" t="s">
        <v>10574</v>
      </c>
      <c r="B11808" t="s">
        <v>745</v>
      </c>
      <c r="C11808">
        <v>10</v>
      </c>
      <c r="D11808">
        <v>28</v>
      </c>
      <c r="E11808" t="s">
        <v>11017</v>
      </c>
      <c r="F11808">
        <v>276.94099999999997</v>
      </c>
      <c r="G11808">
        <v>97.546000000000006</v>
      </c>
      <c r="H11808">
        <v>42.606000000000002</v>
      </c>
      <c r="I11808">
        <v>27014.482</v>
      </c>
      <c r="J11808">
        <v>11017216</v>
      </c>
      <c r="K11808">
        <v>21.478999999999999</v>
      </c>
      <c r="L11808">
        <v>12.403</v>
      </c>
      <c r="M11808">
        <v>5948.51</v>
      </c>
      <c r="N11808">
        <v>2425959</v>
      </c>
      <c r="O11808">
        <v>2.44</v>
      </c>
      <c r="P11808">
        <v>7.8449999999999998</v>
      </c>
      <c r="Q11808">
        <v>675.70699999999999</v>
      </c>
      <c r="R11808">
        <v>275571</v>
      </c>
      <c r="S11808">
        <v>1.0999999999999999E-2</v>
      </c>
      <c r="T11808">
        <v>1.6970000000000001</v>
      </c>
      <c r="U11808">
        <v>3.1259999999999999</v>
      </c>
      <c r="V11808">
        <v>1275</v>
      </c>
      <c r="W11808">
        <f t="shared" si="491"/>
        <v>5</v>
      </c>
      <c r="X11808">
        <f t="shared" si="489"/>
        <v>486.54000999999994</v>
      </c>
      <c r="Y11808">
        <f t="shared" si="490"/>
        <v>5.0689000000000002</v>
      </c>
    </row>
    <row r="11809" spans="1:25" x14ac:dyDescent="0.2">
      <c r="A11809" t="s">
        <v>10574</v>
      </c>
      <c r="B11809" t="s">
        <v>745</v>
      </c>
      <c r="C11809">
        <v>10</v>
      </c>
      <c r="D11809">
        <v>29</v>
      </c>
      <c r="E11809" t="s">
        <v>11018</v>
      </c>
      <c r="F11809">
        <v>277.73099999999999</v>
      </c>
      <c r="G11809">
        <v>94.77</v>
      </c>
      <c r="H11809">
        <v>43.182000000000002</v>
      </c>
      <c r="I11809">
        <v>26320.517</v>
      </c>
      <c r="J11809">
        <v>10734199</v>
      </c>
      <c r="K11809">
        <v>25.294</v>
      </c>
      <c r="L11809">
        <v>13.138</v>
      </c>
      <c r="M11809">
        <v>7024.9120000000003</v>
      </c>
      <c r="N11809">
        <v>2864944</v>
      </c>
      <c r="O11809">
        <v>3.2989999999999999</v>
      </c>
      <c r="P11809">
        <v>9.7739999999999991</v>
      </c>
      <c r="Q11809">
        <v>916.30399999999997</v>
      </c>
      <c r="R11809">
        <v>373693</v>
      </c>
      <c r="S11809">
        <v>3.4000000000000002E-2</v>
      </c>
      <c r="T11809">
        <v>2.9340000000000002</v>
      </c>
      <c r="U11809">
        <v>9.3789999999999996</v>
      </c>
      <c r="V11809">
        <v>3825</v>
      </c>
      <c r="W11809">
        <f t="shared" si="491"/>
        <v>15</v>
      </c>
      <c r="X11809">
        <f t="shared" si="489"/>
        <v>902.77281999999991</v>
      </c>
      <c r="Y11809">
        <f t="shared" si="490"/>
        <v>22.3689</v>
      </c>
    </row>
    <row r="11810" spans="1:25" x14ac:dyDescent="0.2">
      <c r="A11810" t="s">
        <v>10574</v>
      </c>
      <c r="B11810" t="s">
        <v>745</v>
      </c>
      <c r="C11810">
        <v>10</v>
      </c>
      <c r="D11810">
        <v>30</v>
      </c>
      <c r="E11810" t="s">
        <v>11019</v>
      </c>
      <c r="F11810">
        <v>391.03199999999998</v>
      </c>
      <c r="G11810">
        <v>104.164</v>
      </c>
      <c r="H11810">
        <v>44.670999999999999</v>
      </c>
      <c r="I11810">
        <v>40731.548999999999</v>
      </c>
      <c r="J11810">
        <v>16611397</v>
      </c>
      <c r="K11810">
        <v>12.07</v>
      </c>
      <c r="L11810">
        <v>8.9139999999999997</v>
      </c>
      <c r="M11810">
        <v>4719.71</v>
      </c>
      <c r="N11810">
        <v>1924822</v>
      </c>
      <c r="O11810">
        <v>11.83</v>
      </c>
      <c r="P11810">
        <v>26.291</v>
      </c>
      <c r="Q11810">
        <v>4626.0039999999999</v>
      </c>
      <c r="R11810">
        <v>1886606</v>
      </c>
      <c r="S11810">
        <v>8.5999999999999993E-2</v>
      </c>
      <c r="T11810">
        <v>4.6920000000000002</v>
      </c>
      <c r="U11810">
        <v>33.764000000000003</v>
      </c>
      <c r="V11810">
        <v>13770</v>
      </c>
      <c r="W11810">
        <f t="shared" si="491"/>
        <v>54</v>
      </c>
      <c r="X11810">
        <f t="shared" si="489"/>
        <v>7320.5538199999992</v>
      </c>
      <c r="Y11810">
        <f t="shared" si="490"/>
        <v>89.838899999999995</v>
      </c>
    </row>
    <row r="11811" spans="1:25" x14ac:dyDescent="0.2">
      <c r="A11811" t="s">
        <v>10574</v>
      </c>
      <c r="B11811" t="s">
        <v>745</v>
      </c>
      <c r="C11811">
        <v>10</v>
      </c>
      <c r="D11811">
        <v>31</v>
      </c>
      <c r="E11811" t="s">
        <v>11020</v>
      </c>
      <c r="F11811">
        <v>170.411</v>
      </c>
      <c r="G11811">
        <v>95.358999999999995</v>
      </c>
      <c r="H11811">
        <v>41.515999999999998</v>
      </c>
      <c r="I11811">
        <v>16250.225</v>
      </c>
      <c r="J11811">
        <v>6627269</v>
      </c>
      <c r="K11811">
        <v>19.241</v>
      </c>
      <c r="L11811">
        <v>7.22</v>
      </c>
      <c r="M11811">
        <v>3278.9079999999999</v>
      </c>
      <c r="N11811">
        <v>1337225</v>
      </c>
      <c r="O11811">
        <v>20.143999999999998</v>
      </c>
      <c r="P11811">
        <v>34.305</v>
      </c>
      <c r="Q11811">
        <v>3432.7020000000002</v>
      </c>
      <c r="R11811">
        <v>1399946</v>
      </c>
      <c r="S11811">
        <v>0.13900000000000001</v>
      </c>
      <c r="T11811">
        <v>5.9610000000000003</v>
      </c>
      <c r="U11811">
        <v>23.76</v>
      </c>
      <c r="V11811">
        <v>9690</v>
      </c>
      <c r="W11811">
        <f t="shared" si="491"/>
        <v>38</v>
      </c>
      <c r="X11811">
        <f t="shared" si="489"/>
        <v>5256.1413599999996</v>
      </c>
      <c r="Y11811">
        <f t="shared" si="490"/>
        <v>62.158899999999996</v>
      </c>
    </row>
    <row r="11812" spans="1:25" x14ac:dyDescent="0.2">
      <c r="A11812" t="s">
        <v>10574</v>
      </c>
      <c r="B11812" t="s">
        <v>1082</v>
      </c>
      <c r="C11812">
        <v>1</v>
      </c>
      <c r="D11812">
        <v>1</v>
      </c>
      <c r="E11812" t="s">
        <v>11023</v>
      </c>
      <c r="F11812">
        <v>462.42500000000001</v>
      </c>
      <c r="G11812">
        <v>119.536</v>
      </c>
      <c r="H11812">
        <v>43.954000000000001</v>
      </c>
      <c r="I11812">
        <v>55276.271000000001</v>
      </c>
      <c r="J11812">
        <v>22543117</v>
      </c>
      <c r="K11812">
        <v>25.486999999999998</v>
      </c>
      <c r="L11812">
        <v>23.542999999999999</v>
      </c>
      <c r="M11812">
        <v>11785.598</v>
      </c>
      <c r="N11812">
        <v>4806477</v>
      </c>
      <c r="O11812">
        <v>5.242</v>
      </c>
      <c r="P11812">
        <v>14.628</v>
      </c>
      <c r="Q11812">
        <v>2423.9389999999999</v>
      </c>
      <c r="R11812">
        <v>988546</v>
      </c>
      <c r="S11812">
        <v>7.0000000000000007E-2</v>
      </c>
      <c r="T11812">
        <v>4.234</v>
      </c>
      <c r="U11812">
        <v>32.514000000000003</v>
      </c>
      <c r="V11812">
        <v>13260</v>
      </c>
      <c r="W11812">
        <f t="shared" ref="W11812:W11874" si="492">V11812/255</f>
        <v>52</v>
      </c>
      <c r="X11812">
        <f>(MAX(0, (Q11812-529.27)))*1.69</f>
        <v>3201.9906099999998</v>
      </c>
      <c r="Y11812">
        <f>(MAX(0, (W11812-5.14)))*1.69</f>
        <v>79.193399999999997</v>
      </c>
    </row>
    <row r="11813" spans="1:25" x14ac:dyDescent="0.2">
      <c r="A11813" t="s">
        <v>10574</v>
      </c>
      <c r="B11813" t="s">
        <v>1082</v>
      </c>
      <c r="C11813">
        <v>1</v>
      </c>
      <c r="D11813">
        <v>2</v>
      </c>
      <c r="E11813" t="s">
        <v>11024</v>
      </c>
      <c r="F11813">
        <v>250.553</v>
      </c>
      <c r="G11813">
        <v>108.965</v>
      </c>
      <c r="H11813">
        <v>46.911000000000001</v>
      </c>
      <c r="I11813">
        <v>27301.421999999999</v>
      </c>
      <c r="J11813">
        <v>11134238</v>
      </c>
      <c r="K11813">
        <v>20.664000000000001</v>
      </c>
      <c r="L11813">
        <v>12.102</v>
      </c>
      <c r="M11813">
        <v>5177.3879999999999</v>
      </c>
      <c r="N11813">
        <v>2111475</v>
      </c>
      <c r="O11813">
        <v>2.4169999999999998</v>
      </c>
      <c r="P11813">
        <v>5.4850000000000003</v>
      </c>
      <c r="Q11813">
        <v>605.46600000000001</v>
      </c>
      <c r="R11813">
        <v>246925</v>
      </c>
      <c r="S11813">
        <v>2.1999999999999999E-2</v>
      </c>
      <c r="T11813">
        <v>2.3929999999999998</v>
      </c>
      <c r="U11813">
        <v>5.6269999999999998</v>
      </c>
      <c r="V11813">
        <v>2295</v>
      </c>
      <c r="W11813">
        <f t="shared" si="492"/>
        <v>9</v>
      </c>
      <c r="X11813">
        <f t="shared" ref="X11813:X11876" si="493">(MAX(0, (Q11813-529.27)))*1.69</f>
        <v>128.77124000000003</v>
      </c>
      <c r="Y11813">
        <f t="shared" ref="Y11813:Y11876" si="494">(MAX(0, (W11813-5.14)))*1.69</f>
        <v>6.5234000000000005</v>
      </c>
    </row>
    <row r="11814" spans="1:25" x14ac:dyDescent="0.2">
      <c r="A11814" t="s">
        <v>10574</v>
      </c>
      <c r="B11814" t="s">
        <v>1082</v>
      </c>
      <c r="C11814">
        <v>1</v>
      </c>
      <c r="D11814">
        <v>3</v>
      </c>
      <c r="E11814" t="s">
        <v>11025</v>
      </c>
      <c r="F11814">
        <v>431.73500000000001</v>
      </c>
      <c r="G11814">
        <v>97.31</v>
      </c>
      <c r="H11814">
        <v>45.44</v>
      </c>
      <c r="I11814">
        <v>42012.116999999998</v>
      </c>
      <c r="J11814">
        <v>17133646</v>
      </c>
      <c r="K11814">
        <v>12.275</v>
      </c>
      <c r="L11814">
        <v>5.9139999999999997</v>
      </c>
      <c r="M11814">
        <v>5299.3710000000001</v>
      </c>
      <c r="N11814">
        <v>2161223</v>
      </c>
      <c r="O11814">
        <v>2.294</v>
      </c>
      <c r="P11814">
        <v>4.9039999999999999</v>
      </c>
      <c r="Q11814">
        <v>990.45799999999997</v>
      </c>
      <c r="R11814">
        <v>403935</v>
      </c>
      <c r="S11814">
        <v>7.0000000000000001E-3</v>
      </c>
      <c r="T11814">
        <v>1.359</v>
      </c>
      <c r="U11814">
        <v>3.1259999999999999</v>
      </c>
      <c r="V11814">
        <v>1275</v>
      </c>
      <c r="W11814">
        <f t="shared" si="492"/>
        <v>5</v>
      </c>
      <c r="X11814">
        <f t="shared" si="493"/>
        <v>779.40771999999993</v>
      </c>
      <c r="Y11814">
        <f t="shared" si="494"/>
        <v>0</v>
      </c>
    </row>
    <row r="11815" spans="1:25" x14ac:dyDescent="0.2">
      <c r="A11815" t="s">
        <v>10574</v>
      </c>
      <c r="B11815" t="s">
        <v>1082</v>
      </c>
      <c r="C11815">
        <v>1</v>
      </c>
      <c r="D11815">
        <v>4</v>
      </c>
      <c r="E11815" t="s">
        <v>709</v>
      </c>
      <c r="F11815">
        <v>353.69499999999999</v>
      </c>
      <c r="G11815">
        <v>130.05699999999999</v>
      </c>
      <c r="H11815">
        <v>48.436</v>
      </c>
      <c r="I11815">
        <v>46000.387999999999</v>
      </c>
      <c r="J11815">
        <v>18760168</v>
      </c>
      <c r="K11815">
        <v>29.024999999999999</v>
      </c>
      <c r="L11815">
        <v>13.643000000000001</v>
      </c>
      <c r="M11815">
        <v>10265.916999999999</v>
      </c>
      <c r="N11815">
        <v>4186711</v>
      </c>
      <c r="O11815">
        <v>5.9939999999999998</v>
      </c>
      <c r="P11815">
        <v>14.882999999999999</v>
      </c>
      <c r="Q11815">
        <v>2120.1819999999998</v>
      </c>
      <c r="R11815">
        <v>864666</v>
      </c>
      <c r="S11815">
        <v>9.9000000000000005E-2</v>
      </c>
      <c r="T11815">
        <v>5.0229999999999997</v>
      </c>
      <c r="U11815">
        <v>35.015000000000001</v>
      </c>
      <c r="V11815">
        <v>14280</v>
      </c>
      <c r="W11815">
        <f t="shared" si="492"/>
        <v>56</v>
      </c>
      <c r="X11815">
        <f t="shared" si="493"/>
        <v>2688.6412799999994</v>
      </c>
      <c r="Y11815">
        <f t="shared" si="494"/>
        <v>85.953400000000002</v>
      </c>
    </row>
    <row r="11816" spans="1:25" x14ac:dyDescent="0.2">
      <c r="A11816" t="s">
        <v>10574</v>
      </c>
      <c r="B11816" t="s">
        <v>1082</v>
      </c>
      <c r="C11816">
        <v>1</v>
      </c>
      <c r="D11816">
        <v>5</v>
      </c>
      <c r="E11816" t="s">
        <v>11026</v>
      </c>
      <c r="F11816">
        <v>465.137</v>
      </c>
      <c r="G11816">
        <v>113.819</v>
      </c>
      <c r="H11816">
        <v>47.338999999999999</v>
      </c>
      <c r="I11816">
        <v>52941.201000000001</v>
      </c>
      <c r="J11816">
        <v>21590814</v>
      </c>
      <c r="K11816">
        <v>48.04</v>
      </c>
      <c r="L11816">
        <v>27.202999999999999</v>
      </c>
      <c r="M11816">
        <v>22345.251</v>
      </c>
      <c r="N11816">
        <v>9112981</v>
      </c>
      <c r="O11816">
        <v>16.446000000000002</v>
      </c>
      <c r="P11816">
        <v>28.55</v>
      </c>
      <c r="Q11816">
        <v>7649.5020000000004</v>
      </c>
      <c r="R11816">
        <v>3119668</v>
      </c>
      <c r="S11816">
        <v>0.14899999999999999</v>
      </c>
      <c r="T11816">
        <v>6.1669999999999998</v>
      </c>
      <c r="U11816">
        <v>69.405000000000001</v>
      </c>
      <c r="V11816">
        <v>28305</v>
      </c>
      <c r="W11816">
        <f t="shared" si="492"/>
        <v>111</v>
      </c>
      <c r="X11816">
        <f t="shared" si="493"/>
        <v>12033.192079999999</v>
      </c>
      <c r="Y11816">
        <f t="shared" si="494"/>
        <v>178.9034</v>
      </c>
    </row>
    <row r="11817" spans="1:25" x14ac:dyDescent="0.2">
      <c r="A11817" t="s">
        <v>10574</v>
      </c>
      <c r="B11817" t="s">
        <v>1082</v>
      </c>
      <c r="C11817">
        <v>1</v>
      </c>
      <c r="D11817">
        <v>6</v>
      </c>
      <c r="E11817" t="s">
        <v>11027</v>
      </c>
      <c r="F11817">
        <v>322.387</v>
      </c>
      <c r="G11817">
        <v>112.84699999999999</v>
      </c>
      <c r="H11817">
        <v>44.97</v>
      </c>
      <c r="I11817">
        <v>36380.387999999999</v>
      </c>
      <c r="J11817">
        <v>14836879</v>
      </c>
      <c r="K11817">
        <v>44.533999999999999</v>
      </c>
      <c r="L11817">
        <v>23.207000000000001</v>
      </c>
      <c r="M11817">
        <v>14357.245000000001</v>
      </c>
      <c r="N11817">
        <v>5855262</v>
      </c>
      <c r="O11817">
        <v>11.904999999999999</v>
      </c>
      <c r="P11817">
        <v>24.369</v>
      </c>
      <c r="Q11817">
        <v>3837.9940000000001</v>
      </c>
      <c r="R11817">
        <v>1565235</v>
      </c>
      <c r="S11817">
        <v>0.11600000000000001</v>
      </c>
      <c r="T11817">
        <v>5.4459999999999997</v>
      </c>
      <c r="U11817">
        <v>37.515999999999998</v>
      </c>
      <c r="V11817">
        <v>15300</v>
      </c>
      <c r="W11817">
        <f t="shared" si="492"/>
        <v>60</v>
      </c>
      <c r="X11817">
        <f t="shared" si="493"/>
        <v>5591.7435599999999</v>
      </c>
      <c r="Y11817">
        <f t="shared" si="494"/>
        <v>92.713399999999993</v>
      </c>
    </row>
    <row r="11818" spans="1:25" x14ac:dyDescent="0.2">
      <c r="A11818" t="s">
        <v>10574</v>
      </c>
      <c r="B11818" t="s">
        <v>1082</v>
      </c>
      <c r="C11818">
        <v>1</v>
      </c>
      <c r="D11818">
        <v>7</v>
      </c>
      <c r="E11818" t="s">
        <v>11028</v>
      </c>
      <c r="F11818">
        <v>352.12</v>
      </c>
      <c r="G11818">
        <v>77.578999999999994</v>
      </c>
      <c r="H11818">
        <v>32.92</v>
      </c>
      <c r="I11818">
        <v>27317.279999999999</v>
      </c>
      <c r="J11818">
        <v>11140705</v>
      </c>
      <c r="K11818">
        <v>52.502000000000002</v>
      </c>
      <c r="L11818">
        <v>22.629000000000001</v>
      </c>
      <c r="M11818">
        <v>18486.901999999998</v>
      </c>
      <c r="N11818">
        <v>7539445</v>
      </c>
      <c r="O11818">
        <v>13.311</v>
      </c>
      <c r="P11818">
        <v>25.097000000000001</v>
      </c>
      <c r="Q11818">
        <v>4687.0050000000001</v>
      </c>
      <c r="R11818">
        <v>1911484</v>
      </c>
      <c r="S11818">
        <v>0.16</v>
      </c>
      <c r="T11818">
        <v>6.3819999999999997</v>
      </c>
      <c r="U11818">
        <v>56.274000000000001</v>
      </c>
      <c r="V11818">
        <v>22950</v>
      </c>
      <c r="W11818">
        <f t="shared" si="492"/>
        <v>90</v>
      </c>
      <c r="X11818">
        <f t="shared" si="493"/>
        <v>7026.5721500000009</v>
      </c>
      <c r="Y11818">
        <f t="shared" si="494"/>
        <v>143.4134</v>
      </c>
    </row>
    <row r="11819" spans="1:25" x14ac:dyDescent="0.2">
      <c r="A11819" t="s">
        <v>10574</v>
      </c>
      <c r="B11819" t="s">
        <v>1082</v>
      </c>
      <c r="C11819">
        <v>1</v>
      </c>
      <c r="D11819">
        <v>8</v>
      </c>
      <c r="E11819" t="s">
        <v>11029</v>
      </c>
      <c r="F11819">
        <v>290.13299999999998</v>
      </c>
      <c r="G11819">
        <v>58.118000000000002</v>
      </c>
      <c r="H11819">
        <v>25.026</v>
      </c>
      <c r="I11819">
        <v>16861.973000000002</v>
      </c>
      <c r="J11819">
        <v>6876756</v>
      </c>
      <c r="K11819">
        <v>62.981999999999999</v>
      </c>
      <c r="L11819">
        <v>26.109000000000002</v>
      </c>
      <c r="M11819">
        <v>18273.169000000002</v>
      </c>
      <c r="N11819">
        <v>7452279</v>
      </c>
      <c r="O11819">
        <v>11.766999999999999</v>
      </c>
      <c r="P11819">
        <v>22.895</v>
      </c>
      <c r="Q11819">
        <v>3413.86</v>
      </c>
      <c r="R11819">
        <v>1392262</v>
      </c>
      <c r="S11819">
        <v>0.125</v>
      </c>
      <c r="T11819">
        <v>5.6440000000000001</v>
      </c>
      <c r="U11819">
        <v>36.265000000000001</v>
      </c>
      <c r="V11819">
        <v>14790</v>
      </c>
      <c r="W11819">
        <f t="shared" si="492"/>
        <v>58</v>
      </c>
      <c r="X11819">
        <f t="shared" si="493"/>
        <v>4874.9571000000005</v>
      </c>
      <c r="Y11819">
        <f t="shared" si="494"/>
        <v>89.333399999999997</v>
      </c>
    </row>
    <row r="11820" spans="1:25" x14ac:dyDescent="0.2">
      <c r="A11820" t="s">
        <v>10574</v>
      </c>
      <c r="B11820" t="s">
        <v>1082</v>
      </c>
      <c r="C11820">
        <v>1</v>
      </c>
      <c r="D11820">
        <v>9</v>
      </c>
      <c r="E11820" t="s">
        <v>11030</v>
      </c>
      <c r="F11820">
        <v>306.67500000000001</v>
      </c>
      <c r="G11820">
        <v>72.691000000000003</v>
      </c>
      <c r="H11820">
        <v>28.248999999999999</v>
      </c>
      <c r="I11820">
        <v>22292.637999999999</v>
      </c>
      <c r="J11820">
        <v>9091524</v>
      </c>
      <c r="K11820">
        <v>38.506999999999998</v>
      </c>
      <c r="L11820">
        <v>18.949000000000002</v>
      </c>
      <c r="M11820">
        <v>11809.062</v>
      </c>
      <c r="N11820">
        <v>4816046</v>
      </c>
      <c r="O11820">
        <v>10.89</v>
      </c>
      <c r="P11820">
        <v>22.382999999999999</v>
      </c>
      <c r="Q11820">
        <v>3339.6570000000002</v>
      </c>
      <c r="R11820">
        <v>1362000</v>
      </c>
      <c r="S11820">
        <v>0.161</v>
      </c>
      <c r="T11820">
        <v>6.407</v>
      </c>
      <c r="U11820">
        <v>49.396000000000001</v>
      </c>
      <c r="V11820">
        <v>20145</v>
      </c>
      <c r="W11820">
        <f t="shared" si="492"/>
        <v>79</v>
      </c>
      <c r="X11820">
        <f t="shared" si="493"/>
        <v>4749.5540300000002</v>
      </c>
      <c r="Y11820">
        <f t="shared" si="494"/>
        <v>124.82339999999999</v>
      </c>
    </row>
    <row r="11821" spans="1:25" x14ac:dyDescent="0.2">
      <c r="A11821" t="s">
        <v>10574</v>
      </c>
      <c r="B11821" t="s">
        <v>1082</v>
      </c>
      <c r="C11821">
        <v>1</v>
      </c>
      <c r="D11821">
        <v>10</v>
      </c>
      <c r="E11821" t="s">
        <v>11031</v>
      </c>
      <c r="F11821">
        <v>24.341000000000001</v>
      </c>
      <c r="G11821">
        <v>32.906999999999996</v>
      </c>
      <c r="H11821">
        <v>14.679</v>
      </c>
      <c r="I11821">
        <v>800.99300000000005</v>
      </c>
      <c r="J11821">
        <v>326666</v>
      </c>
      <c r="K11821">
        <v>48.603000000000002</v>
      </c>
      <c r="L11821">
        <v>35.392000000000003</v>
      </c>
      <c r="M11821">
        <v>1183.0530000000001</v>
      </c>
      <c r="N11821">
        <v>482480</v>
      </c>
      <c r="O11821">
        <v>9.3740000000000006</v>
      </c>
      <c r="P11821">
        <v>18.405999999999999</v>
      </c>
      <c r="Q11821">
        <v>228.17099999999999</v>
      </c>
      <c r="R11821">
        <v>93054</v>
      </c>
      <c r="S11821">
        <v>0.154</v>
      </c>
      <c r="T11821">
        <v>6.2679999999999998</v>
      </c>
      <c r="U11821">
        <v>3.7519999999999998</v>
      </c>
      <c r="V11821">
        <v>1530</v>
      </c>
      <c r="W11821">
        <f t="shared" si="492"/>
        <v>6</v>
      </c>
      <c r="X11821">
        <f t="shared" si="493"/>
        <v>0</v>
      </c>
      <c r="Y11821">
        <f t="shared" si="494"/>
        <v>1.4534000000000005</v>
      </c>
    </row>
    <row r="11822" spans="1:25" x14ac:dyDescent="0.2">
      <c r="A11822" t="s">
        <v>10574</v>
      </c>
      <c r="B11822" t="s">
        <v>1082</v>
      </c>
      <c r="C11822">
        <v>2</v>
      </c>
      <c r="D11822">
        <v>1</v>
      </c>
      <c r="E11822" t="s">
        <v>11032</v>
      </c>
      <c r="F11822">
        <v>273.17500000000001</v>
      </c>
      <c r="G11822">
        <v>120.479</v>
      </c>
      <c r="H11822">
        <v>41.32</v>
      </c>
      <c r="I11822">
        <v>32911.974999999999</v>
      </c>
      <c r="J11822">
        <v>13422369</v>
      </c>
      <c r="K11822">
        <v>24.146999999999998</v>
      </c>
      <c r="L11822">
        <v>9.8490000000000002</v>
      </c>
      <c r="M11822">
        <v>6596.4459999999999</v>
      </c>
      <c r="N11822">
        <v>2690204</v>
      </c>
      <c r="O11822">
        <v>11.166</v>
      </c>
      <c r="P11822">
        <v>21.824999999999999</v>
      </c>
      <c r="Q11822">
        <v>3050.2130000000002</v>
      </c>
      <c r="R11822">
        <v>1243957</v>
      </c>
      <c r="S11822">
        <v>0.114</v>
      </c>
      <c r="T11822">
        <v>5.4009999999999998</v>
      </c>
      <c r="U11822">
        <v>31.263000000000002</v>
      </c>
      <c r="V11822">
        <v>12750</v>
      </c>
      <c r="W11822">
        <f t="shared" si="492"/>
        <v>50</v>
      </c>
      <c r="X11822">
        <f t="shared" si="493"/>
        <v>4260.3936700000004</v>
      </c>
      <c r="Y11822">
        <f t="shared" si="494"/>
        <v>75.813400000000001</v>
      </c>
    </row>
    <row r="11823" spans="1:25" x14ac:dyDescent="0.2">
      <c r="A11823" t="s">
        <v>10574</v>
      </c>
      <c r="B11823" t="s">
        <v>1082</v>
      </c>
      <c r="C11823">
        <v>2</v>
      </c>
      <c r="D11823">
        <v>2</v>
      </c>
      <c r="E11823" t="s">
        <v>11033</v>
      </c>
      <c r="F11823">
        <v>190.99600000000001</v>
      </c>
      <c r="G11823">
        <v>108.139</v>
      </c>
      <c r="H11823">
        <v>51.442</v>
      </c>
      <c r="I11823">
        <v>20654.132000000001</v>
      </c>
      <c r="J11823">
        <v>8423298</v>
      </c>
      <c r="K11823">
        <v>6.09</v>
      </c>
      <c r="L11823">
        <v>5.23</v>
      </c>
      <c r="M11823">
        <v>1163.1959999999999</v>
      </c>
      <c r="N11823">
        <v>474382</v>
      </c>
      <c r="O11823">
        <v>3.2160000000000002</v>
      </c>
      <c r="P11823">
        <v>9.9039999999999999</v>
      </c>
      <c r="Q11823">
        <v>614.178</v>
      </c>
      <c r="R11823">
        <v>250478</v>
      </c>
      <c r="S11823">
        <v>3.3000000000000002E-2</v>
      </c>
      <c r="T11823">
        <v>2.8889999999999998</v>
      </c>
      <c r="U11823">
        <v>6.2530000000000001</v>
      </c>
      <c r="V11823">
        <v>2550</v>
      </c>
      <c r="W11823">
        <f t="shared" si="492"/>
        <v>10</v>
      </c>
      <c r="X11823">
        <f t="shared" si="493"/>
        <v>143.49452000000002</v>
      </c>
      <c r="Y11823">
        <f t="shared" si="494"/>
        <v>8.2134</v>
      </c>
    </row>
    <row r="11824" spans="1:25" x14ac:dyDescent="0.2">
      <c r="A11824" t="s">
        <v>10574</v>
      </c>
      <c r="B11824" t="s">
        <v>1082</v>
      </c>
      <c r="C11824">
        <v>2</v>
      </c>
      <c r="D11824">
        <v>3</v>
      </c>
      <c r="E11824" t="s">
        <v>4956</v>
      </c>
      <c r="F11824">
        <v>223.786</v>
      </c>
      <c r="G11824">
        <v>130.84299999999999</v>
      </c>
      <c r="H11824">
        <v>46.335000000000001</v>
      </c>
      <c r="I11824">
        <v>29280.9</v>
      </c>
      <c r="J11824">
        <v>11941521</v>
      </c>
      <c r="K11824">
        <v>22.338000000000001</v>
      </c>
      <c r="L11824">
        <v>9.6910000000000007</v>
      </c>
      <c r="M11824">
        <v>4998.893</v>
      </c>
      <c r="N11824">
        <v>2038680</v>
      </c>
      <c r="O11824">
        <v>3.7040000000000002</v>
      </c>
      <c r="P11824">
        <v>10.629</v>
      </c>
      <c r="Q11824">
        <v>828.90700000000004</v>
      </c>
      <c r="R11824">
        <v>338050</v>
      </c>
      <c r="S11824">
        <v>4.4999999999999998E-2</v>
      </c>
      <c r="T11824">
        <v>3.3759999999999999</v>
      </c>
      <c r="U11824">
        <v>10.004</v>
      </c>
      <c r="V11824">
        <v>4080</v>
      </c>
      <c r="W11824">
        <f t="shared" si="492"/>
        <v>16</v>
      </c>
      <c r="X11824">
        <f t="shared" si="493"/>
        <v>506.38653000000011</v>
      </c>
      <c r="Y11824">
        <f t="shared" si="494"/>
        <v>18.353399999999997</v>
      </c>
    </row>
    <row r="11825" spans="1:25" x14ac:dyDescent="0.2">
      <c r="A11825" t="s">
        <v>10574</v>
      </c>
      <c r="B11825" t="s">
        <v>1082</v>
      </c>
      <c r="C11825">
        <v>2</v>
      </c>
      <c r="D11825">
        <v>4</v>
      </c>
      <c r="E11825" t="s">
        <v>360</v>
      </c>
      <c r="F11825">
        <v>275.69799999999998</v>
      </c>
      <c r="G11825">
        <v>123.934</v>
      </c>
      <c r="H11825">
        <v>44.274000000000001</v>
      </c>
      <c r="I11825">
        <v>34168.404999999999</v>
      </c>
      <c r="J11825">
        <v>13934774</v>
      </c>
      <c r="K11825">
        <v>23.53</v>
      </c>
      <c r="L11825">
        <v>10.757</v>
      </c>
      <c r="M11825">
        <v>6487.1</v>
      </c>
      <c r="N11825">
        <v>2645610</v>
      </c>
      <c r="O11825">
        <v>6.5869999999999997</v>
      </c>
      <c r="P11825">
        <v>17.010999999999999</v>
      </c>
      <c r="Q11825">
        <v>1816.011</v>
      </c>
      <c r="R11825">
        <v>740617</v>
      </c>
      <c r="S11825">
        <v>8.4000000000000005E-2</v>
      </c>
      <c r="T11825">
        <v>4.625</v>
      </c>
      <c r="U11825">
        <v>23.135000000000002</v>
      </c>
      <c r="V11825">
        <v>9435</v>
      </c>
      <c r="W11825">
        <f t="shared" si="492"/>
        <v>37</v>
      </c>
      <c r="X11825">
        <f t="shared" si="493"/>
        <v>2174.59229</v>
      </c>
      <c r="Y11825">
        <f t="shared" si="494"/>
        <v>53.843399999999995</v>
      </c>
    </row>
    <row r="11826" spans="1:25" x14ac:dyDescent="0.2">
      <c r="A11826" t="s">
        <v>10574</v>
      </c>
      <c r="B11826" t="s">
        <v>1082</v>
      </c>
      <c r="C11826">
        <v>2</v>
      </c>
      <c r="D11826">
        <v>5</v>
      </c>
      <c r="E11826" t="s">
        <v>4964</v>
      </c>
      <c r="F11826">
        <v>193.20699999999999</v>
      </c>
      <c r="G11826">
        <v>89.028000000000006</v>
      </c>
      <c r="H11826">
        <v>50.06</v>
      </c>
      <c r="I11826">
        <v>17200.923999999999</v>
      </c>
      <c r="J11826">
        <v>7014989</v>
      </c>
      <c r="K11826">
        <v>8.3650000000000002</v>
      </c>
      <c r="L11826">
        <v>11.189</v>
      </c>
      <c r="M11826">
        <v>1616.181</v>
      </c>
      <c r="N11826">
        <v>659121</v>
      </c>
      <c r="O11826">
        <v>2.343</v>
      </c>
      <c r="P11826">
        <v>5.3319999999999999</v>
      </c>
      <c r="Q11826">
        <v>452.74400000000003</v>
      </c>
      <c r="R11826">
        <v>184641</v>
      </c>
      <c r="S11826">
        <v>0.01</v>
      </c>
      <c r="T11826">
        <v>1.573</v>
      </c>
      <c r="U11826">
        <v>1.8759999999999999</v>
      </c>
      <c r="V11826">
        <v>765</v>
      </c>
      <c r="W11826">
        <f t="shared" si="492"/>
        <v>3</v>
      </c>
      <c r="X11826">
        <f t="shared" si="493"/>
        <v>0</v>
      </c>
      <c r="Y11826">
        <f t="shared" si="494"/>
        <v>0</v>
      </c>
    </row>
    <row r="11827" spans="1:25" x14ac:dyDescent="0.2">
      <c r="A11827" t="s">
        <v>10574</v>
      </c>
      <c r="B11827" t="s">
        <v>1082</v>
      </c>
      <c r="C11827">
        <v>2</v>
      </c>
      <c r="D11827">
        <v>6</v>
      </c>
      <c r="E11827" t="s">
        <v>11034</v>
      </c>
      <c r="F11827">
        <v>362.69900000000001</v>
      </c>
      <c r="G11827">
        <v>121.434</v>
      </c>
      <c r="H11827">
        <v>52.926000000000002</v>
      </c>
      <c r="I11827">
        <v>44043.834999999999</v>
      </c>
      <c r="J11827">
        <v>17962234</v>
      </c>
      <c r="K11827">
        <v>31.058</v>
      </c>
      <c r="L11827">
        <v>15.904</v>
      </c>
      <c r="M11827">
        <v>11264.511</v>
      </c>
      <c r="N11827">
        <v>4593964</v>
      </c>
      <c r="O11827">
        <v>12.914</v>
      </c>
      <c r="P11827">
        <v>23.329000000000001</v>
      </c>
      <c r="Q11827">
        <v>4683.82</v>
      </c>
      <c r="R11827">
        <v>1910185</v>
      </c>
      <c r="S11827">
        <v>0.14499999999999999</v>
      </c>
      <c r="T11827">
        <v>6.0750000000000002</v>
      </c>
      <c r="U11827">
        <v>52.521999999999998</v>
      </c>
      <c r="V11827">
        <v>21420</v>
      </c>
      <c r="W11827">
        <f t="shared" si="492"/>
        <v>84</v>
      </c>
      <c r="X11827">
        <f t="shared" si="493"/>
        <v>7021.1894999999986</v>
      </c>
      <c r="Y11827">
        <f t="shared" si="494"/>
        <v>133.27339999999998</v>
      </c>
    </row>
    <row r="11828" spans="1:25" x14ac:dyDescent="0.2">
      <c r="A11828" t="s">
        <v>10574</v>
      </c>
      <c r="B11828" t="s">
        <v>1082</v>
      </c>
      <c r="C11828">
        <v>2</v>
      </c>
      <c r="D11828">
        <v>7</v>
      </c>
      <c r="E11828" t="s">
        <v>11035</v>
      </c>
      <c r="F11828">
        <v>370.14800000000002</v>
      </c>
      <c r="G11828">
        <v>136.24199999999999</v>
      </c>
      <c r="H11828">
        <v>46.466000000000001</v>
      </c>
      <c r="I11828">
        <v>50429.605000000003</v>
      </c>
      <c r="J11828">
        <v>20566519</v>
      </c>
      <c r="K11828">
        <v>25.864000000000001</v>
      </c>
      <c r="L11828">
        <v>11.275</v>
      </c>
      <c r="M11828">
        <v>9573.4069999999992</v>
      </c>
      <c r="N11828">
        <v>3904287</v>
      </c>
      <c r="O11828">
        <v>13.468</v>
      </c>
      <c r="P11828">
        <v>24.247</v>
      </c>
      <c r="Q11828">
        <v>4985.0659999999998</v>
      </c>
      <c r="R11828">
        <v>2033041</v>
      </c>
      <c r="S11828">
        <v>0.16700000000000001</v>
      </c>
      <c r="T11828">
        <v>6.5279999999999996</v>
      </c>
      <c r="U11828">
        <v>61.901000000000003</v>
      </c>
      <c r="V11828">
        <v>25245</v>
      </c>
      <c r="W11828">
        <f t="shared" si="492"/>
        <v>99</v>
      </c>
      <c r="X11828">
        <f t="shared" si="493"/>
        <v>7530.2952400000004</v>
      </c>
      <c r="Y11828">
        <f t="shared" si="494"/>
        <v>158.6234</v>
      </c>
    </row>
    <row r="11829" spans="1:25" x14ac:dyDescent="0.2">
      <c r="A11829" t="s">
        <v>10574</v>
      </c>
      <c r="B11829" t="s">
        <v>1082</v>
      </c>
      <c r="C11829">
        <v>2</v>
      </c>
      <c r="D11829">
        <v>8</v>
      </c>
      <c r="E11829" t="s">
        <v>8947</v>
      </c>
      <c r="F11829">
        <v>279.286</v>
      </c>
      <c r="G11829">
        <v>127.81699999999999</v>
      </c>
      <c r="H11829">
        <v>45.466999999999999</v>
      </c>
      <c r="I11829">
        <v>35697.383999999998</v>
      </c>
      <c r="J11829">
        <v>14558332</v>
      </c>
      <c r="K11829">
        <v>29.363</v>
      </c>
      <c r="L11829">
        <v>10.987</v>
      </c>
      <c r="M11829">
        <v>8200.6329999999998</v>
      </c>
      <c r="N11829">
        <v>3344434</v>
      </c>
      <c r="O11829">
        <v>15.974</v>
      </c>
      <c r="P11829">
        <v>28.553000000000001</v>
      </c>
      <c r="Q11829">
        <v>4461.4409999999998</v>
      </c>
      <c r="R11829">
        <v>1819493</v>
      </c>
      <c r="S11829">
        <v>0.13400000000000001</v>
      </c>
      <c r="T11829">
        <v>5.851</v>
      </c>
      <c r="U11829">
        <v>37.515999999999998</v>
      </c>
      <c r="V11829">
        <v>15300</v>
      </c>
      <c r="W11829">
        <f t="shared" si="492"/>
        <v>60</v>
      </c>
      <c r="X11829">
        <f t="shared" si="493"/>
        <v>6645.3689899999999</v>
      </c>
      <c r="Y11829">
        <f t="shared" si="494"/>
        <v>92.713399999999993</v>
      </c>
    </row>
    <row r="11830" spans="1:25" x14ac:dyDescent="0.2">
      <c r="A11830" t="s">
        <v>10574</v>
      </c>
      <c r="B11830" t="s">
        <v>1082</v>
      </c>
      <c r="C11830">
        <v>2</v>
      </c>
      <c r="D11830">
        <v>9</v>
      </c>
      <c r="E11830" t="s">
        <v>11036</v>
      </c>
      <c r="F11830">
        <v>377.10399999999998</v>
      </c>
      <c r="G11830">
        <v>140.66499999999999</v>
      </c>
      <c r="H11830">
        <v>46.411999999999999</v>
      </c>
      <c r="I11830">
        <v>53045.527000000002</v>
      </c>
      <c r="J11830">
        <v>21633361</v>
      </c>
      <c r="K11830">
        <v>18.946000000000002</v>
      </c>
      <c r="L11830">
        <v>13.66</v>
      </c>
      <c r="M11830">
        <v>7144.62</v>
      </c>
      <c r="N11830">
        <v>2913764</v>
      </c>
      <c r="O11830">
        <v>7.41</v>
      </c>
      <c r="P11830">
        <v>19.417000000000002</v>
      </c>
      <c r="Q11830">
        <v>2794.2260000000001</v>
      </c>
      <c r="R11830">
        <v>1139559</v>
      </c>
      <c r="S11830">
        <v>7.4999999999999997E-2</v>
      </c>
      <c r="T11830">
        <v>4.3609999999999998</v>
      </c>
      <c r="U11830">
        <v>28.137</v>
      </c>
      <c r="V11830">
        <v>11475</v>
      </c>
      <c r="W11830">
        <f t="shared" si="492"/>
        <v>45</v>
      </c>
      <c r="X11830">
        <f t="shared" si="493"/>
        <v>3827.7756400000003</v>
      </c>
      <c r="Y11830">
        <f t="shared" si="494"/>
        <v>67.363399999999999</v>
      </c>
    </row>
    <row r="11831" spans="1:25" x14ac:dyDescent="0.2">
      <c r="A11831" t="s">
        <v>10574</v>
      </c>
      <c r="B11831" t="s">
        <v>1082</v>
      </c>
      <c r="C11831">
        <v>2</v>
      </c>
      <c r="D11831">
        <v>10</v>
      </c>
      <c r="E11831" t="s">
        <v>11037</v>
      </c>
      <c r="F11831">
        <v>291.73</v>
      </c>
      <c r="G11831">
        <v>114.099</v>
      </c>
      <c r="H11831">
        <v>43.406999999999996</v>
      </c>
      <c r="I11831">
        <v>33286.139000000003</v>
      </c>
      <c r="J11831">
        <v>13574963</v>
      </c>
      <c r="K11831">
        <v>49.838000000000001</v>
      </c>
      <c r="L11831">
        <v>24.247</v>
      </c>
      <c r="M11831">
        <v>14539.259</v>
      </c>
      <c r="N11831">
        <v>5929492</v>
      </c>
      <c r="O11831">
        <v>17.899999999999999</v>
      </c>
      <c r="P11831">
        <v>27.484000000000002</v>
      </c>
      <c r="Q11831">
        <v>5221.9759999999997</v>
      </c>
      <c r="R11831">
        <v>2129659</v>
      </c>
      <c r="S11831">
        <v>0.16900000000000001</v>
      </c>
      <c r="T11831">
        <v>6.569</v>
      </c>
      <c r="U11831">
        <v>49.396000000000001</v>
      </c>
      <c r="V11831">
        <v>20145</v>
      </c>
      <c r="W11831">
        <f t="shared" si="492"/>
        <v>79</v>
      </c>
      <c r="X11831">
        <f t="shared" si="493"/>
        <v>7930.6731399999999</v>
      </c>
      <c r="Y11831">
        <f t="shared" si="494"/>
        <v>124.82339999999999</v>
      </c>
    </row>
    <row r="11832" spans="1:25" x14ac:dyDescent="0.2">
      <c r="A11832" t="s">
        <v>10574</v>
      </c>
      <c r="B11832" t="s">
        <v>1082</v>
      </c>
      <c r="C11832">
        <v>2</v>
      </c>
      <c r="D11832">
        <v>12</v>
      </c>
      <c r="E11832" t="s">
        <v>6289</v>
      </c>
      <c r="F11832">
        <v>357.36</v>
      </c>
      <c r="G11832">
        <v>133.423</v>
      </c>
      <c r="H11832">
        <v>46.128</v>
      </c>
      <c r="I11832">
        <v>47680.25</v>
      </c>
      <c r="J11832">
        <v>19445260</v>
      </c>
      <c r="K11832">
        <v>25.588999999999999</v>
      </c>
      <c r="L11832">
        <v>12.926</v>
      </c>
      <c r="M11832">
        <v>9144.3389999999999</v>
      </c>
      <c r="N11832">
        <v>3729302</v>
      </c>
      <c r="O11832">
        <v>12.358000000000001</v>
      </c>
      <c r="P11832">
        <v>24.917999999999999</v>
      </c>
      <c r="Q11832">
        <v>4416.3559999999998</v>
      </c>
      <c r="R11832">
        <v>1801106</v>
      </c>
      <c r="S11832">
        <v>0.10100000000000001</v>
      </c>
      <c r="T11832">
        <v>5.0860000000000003</v>
      </c>
      <c r="U11832">
        <v>36.265000000000001</v>
      </c>
      <c r="V11832">
        <v>14790</v>
      </c>
      <c r="W11832">
        <f t="shared" si="492"/>
        <v>58</v>
      </c>
      <c r="X11832">
        <f t="shared" si="493"/>
        <v>6569.1753399999998</v>
      </c>
      <c r="Y11832">
        <f t="shared" si="494"/>
        <v>89.333399999999997</v>
      </c>
    </row>
    <row r="11833" spans="1:25" x14ac:dyDescent="0.2">
      <c r="A11833" t="s">
        <v>10574</v>
      </c>
      <c r="B11833" t="s">
        <v>1082</v>
      </c>
      <c r="C11833">
        <v>2</v>
      </c>
      <c r="D11833">
        <v>15</v>
      </c>
      <c r="E11833" t="s">
        <v>11038</v>
      </c>
      <c r="F11833">
        <v>324.714</v>
      </c>
      <c r="G11833">
        <v>124.56399999999999</v>
      </c>
      <c r="H11833">
        <v>48.927</v>
      </c>
      <c r="I11833">
        <v>40447.646999999997</v>
      </c>
      <c r="J11833">
        <v>16495614</v>
      </c>
      <c r="K11833">
        <v>20.283999999999999</v>
      </c>
      <c r="L11833">
        <v>10.022</v>
      </c>
      <c r="M11833">
        <v>6586.6639999999998</v>
      </c>
      <c r="N11833">
        <v>2686215</v>
      </c>
      <c r="O11833">
        <v>11.282</v>
      </c>
      <c r="P11833">
        <v>24.494</v>
      </c>
      <c r="Q11833">
        <v>3663.5650000000001</v>
      </c>
      <c r="R11833">
        <v>1494098</v>
      </c>
      <c r="S11833">
        <v>0.11</v>
      </c>
      <c r="T11833">
        <v>5.2889999999999997</v>
      </c>
      <c r="U11833">
        <v>35.64</v>
      </c>
      <c r="V11833">
        <v>14535</v>
      </c>
      <c r="W11833">
        <f t="shared" si="492"/>
        <v>57</v>
      </c>
      <c r="X11833">
        <f t="shared" si="493"/>
        <v>5296.9585500000003</v>
      </c>
      <c r="Y11833">
        <f t="shared" si="494"/>
        <v>87.6434</v>
      </c>
    </row>
    <row r="11834" spans="1:25" x14ac:dyDescent="0.2">
      <c r="A11834" t="s">
        <v>10574</v>
      </c>
      <c r="B11834" t="s">
        <v>1082</v>
      </c>
      <c r="C11834">
        <v>2</v>
      </c>
      <c r="D11834">
        <v>16</v>
      </c>
      <c r="E11834" t="s">
        <v>11039</v>
      </c>
      <c r="F11834">
        <v>183.232</v>
      </c>
      <c r="G11834">
        <v>130.51900000000001</v>
      </c>
      <c r="H11834">
        <v>46.65</v>
      </c>
      <c r="I11834">
        <v>23915.279999999999</v>
      </c>
      <c r="J11834">
        <v>9753280</v>
      </c>
      <c r="K11834">
        <v>20.274000000000001</v>
      </c>
      <c r="L11834">
        <v>8.8480000000000008</v>
      </c>
      <c r="M11834">
        <v>3714.79</v>
      </c>
      <c r="N11834">
        <v>1514989</v>
      </c>
      <c r="O11834">
        <v>9.5920000000000005</v>
      </c>
      <c r="P11834">
        <v>21.617999999999999</v>
      </c>
      <c r="Q11834">
        <v>1757.498</v>
      </c>
      <c r="R11834">
        <v>716754</v>
      </c>
      <c r="S11834">
        <v>0.13</v>
      </c>
      <c r="T11834">
        <v>5.7489999999999997</v>
      </c>
      <c r="U11834">
        <v>23.76</v>
      </c>
      <c r="V11834">
        <v>9690</v>
      </c>
      <c r="W11834">
        <f t="shared" si="492"/>
        <v>38</v>
      </c>
      <c r="X11834">
        <f t="shared" si="493"/>
        <v>2075.70532</v>
      </c>
      <c r="Y11834">
        <f t="shared" si="494"/>
        <v>55.5334</v>
      </c>
    </row>
    <row r="11835" spans="1:25" x14ac:dyDescent="0.2">
      <c r="A11835" t="s">
        <v>10574</v>
      </c>
      <c r="B11835" t="s">
        <v>1082</v>
      </c>
      <c r="C11835">
        <v>2</v>
      </c>
      <c r="D11835">
        <v>17</v>
      </c>
      <c r="E11835" t="s">
        <v>11040</v>
      </c>
      <c r="F11835">
        <v>113.83</v>
      </c>
      <c r="G11835">
        <v>115.809</v>
      </c>
      <c r="H11835">
        <v>50.482999999999997</v>
      </c>
      <c r="I11835">
        <v>13182.583000000001</v>
      </c>
      <c r="J11835">
        <v>5376204</v>
      </c>
      <c r="K11835">
        <v>19.343</v>
      </c>
      <c r="L11835">
        <v>9.4420000000000002</v>
      </c>
      <c r="M11835">
        <v>2201.81</v>
      </c>
      <c r="N11835">
        <v>897956</v>
      </c>
      <c r="O11835">
        <v>9.7810000000000006</v>
      </c>
      <c r="P11835">
        <v>22.846</v>
      </c>
      <c r="Q11835">
        <v>1113.4000000000001</v>
      </c>
      <c r="R11835">
        <v>454074</v>
      </c>
      <c r="S11835">
        <v>9.9000000000000005E-2</v>
      </c>
      <c r="T11835">
        <v>5.0199999999999996</v>
      </c>
      <c r="U11835">
        <v>11.255000000000001</v>
      </c>
      <c r="V11835">
        <v>4590</v>
      </c>
      <c r="W11835">
        <f t="shared" si="492"/>
        <v>18</v>
      </c>
      <c r="X11835">
        <f t="shared" si="493"/>
        <v>987.17970000000014</v>
      </c>
      <c r="Y11835">
        <f t="shared" si="494"/>
        <v>21.7334</v>
      </c>
    </row>
    <row r="11836" spans="1:25" x14ac:dyDescent="0.2">
      <c r="A11836" t="s">
        <v>10574</v>
      </c>
      <c r="B11836" t="s">
        <v>1082</v>
      </c>
      <c r="C11836">
        <v>2</v>
      </c>
      <c r="D11836">
        <v>18</v>
      </c>
      <c r="E11836" t="s">
        <v>11041</v>
      </c>
      <c r="F11836">
        <v>316.18400000000003</v>
      </c>
      <c r="G11836">
        <v>109.30200000000001</v>
      </c>
      <c r="H11836">
        <v>39.741</v>
      </c>
      <c r="I11836">
        <v>34559.623</v>
      </c>
      <c r="J11836">
        <v>14094323</v>
      </c>
      <c r="K11836">
        <v>53.301000000000002</v>
      </c>
      <c r="L11836">
        <v>25.786999999999999</v>
      </c>
      <c r="M11836">
        <v>16852.837</v>
      </c>
      <c r="N11836">
        <v>6873030</v>
      </c>
      <c r="O11836">
        <v>17.401</v>
      </c>
      <c r="P11836">
        <v>30.478999999999999</v>
      </c>
      <c r="Q11836">
        <v>5501.7879999999996</v>
      </c>
      <c r="R11836">
        <v>2243774</v>
      </c>
      <c r="S11836">
        <v>0.16200000000000001</v>
      </c>
      <c r="T11836">
        <v>6.4279999999999999</v>
      </c>
      <c r="U11836">
        <v>51.271999999999998</v>
      </c>
      <c r="V11836">
        <v>20910</v>
      </c>
      <c r="W11836">
        <f t="shared" si="492"/>
        <v>82</v>
      </c>
      <c r="X11836">
        <f t="shared" si="493"/>
        <v>8403.5554200000006</v>
      </c>
      <c r="Y11836">
        <f t="shared" si="494"/>
        <v>129.89339999999999</v>
      </c>
    </row>
    <row r="11837" spans="1:25" x14ac:dyDescent="0.2">
      <c r="A11837" t="s">
        <v>10574</v>
      </c>
      <c r="B11837" t="s">
        <v>1082</v>
      </c>
      <c r="C11837">
        <v>3</v>
      </c>
      <c r="D11837">
        <v>1</v>
      </c>
      <c r="E11837" t="s">
        <v>11042</v>
      </c>
      <c r="F11837">
        <v>126.983</v>
      </c>
      <c r="G11837">
        <v>108.813</v>
      </c>
      <c r="H11837">
        <v>44.759</v>
      </c>
      <c r="I11837">
        <v>13817.373</v>
      </c>
      <c r="J11837">
        <v>5635088</v>
      </c>
      <c r="K11837">
        <v>15.243</v>
      </c>
      <c r="L11837">
        <v>6.7249999999999996</v>
      </c>
      <c r="M11837">
        <v>1935.645</v>
      </c>
      <c r="N11837">
        <v>789407</v>
      </c>
      <c r="O11837">
        <v>4.4989999999999997</v>
      </c>
      <c r="P11837">
        <v>13.173</v>
      </c>
      <c r="Q11837">
        <v>571.28499999999997</v>
      </c>
      <c r="R11837">
        <v>232985</v>
      </c>
      <c r="S11837">
        <v>0.02</v>
      </c>
      <c r="T11837">
        <v>2.2410000000000001</v>
      </c>
      <c r="U11837">
        <v>2.5009999999999999</v>
      </c>
      <c r="V11837">
        <v>1020</v>
      </c>
      <c r="W11837">
        <f t="shared" si="492"/>
        <v>4</v>
      </c>
      <c r="X11837">
        <f t="shared" si="493"/>
        <v>71.005349999999979</v>
      </c>
      <c r="Y11837">
        <f t="shared" si="494"/>
        <v>0</v>
      </c>
    </row>
    <row r="11838" spans="1:25" x14ac:dyDescent="0.2">
      <c r="A11838" t="s">
        <v>10574</v>
      </c>
      <c r="B11838" t="s">
        <v>1082</v>
      </c>
      <c r="C11838">
        <v>3</v>
      </c>
      <c r="D11838">
        <v>2</v>
      </c>
      <c r="E11838" t="s">
        <v>11043</v>
      </c>
      <c r="F11838">
        <v>334.56900000000002</v>
      </c>
      <c r="G11838">
        <v>127.776</v>
      </c>
      <c r="H11838">
        <v>45.154000000000003</v>
      </c>
      <c r="I11838">
        <v>42749.732000000004</v>
      </c>
      <c r="J11838">
        <v>17434465</v>
      </c>
      <c r="K11838">
        <v>37.154000000000003</v>
      </c>
      <c r="L11838">
        <v>12.673</v>
      </c>
      <c r="M11838">
        <v>12430.710999999999</v>
      </c>
      <c r="N11838">
        <v>5069571</v>
      </c>
      <c r="O11838">
        <v>15.776</v>
      </c>
      <c r="P11838">
        <v>27.978999999999999</v>
      </c>
      <c r="Q11838">
        <v>5278.1019999999999</v>
      </c>
      <c r="R11838">
        <v>2152549</v>
      </c>
      <c r="S11838">
        <v>0.191</v>
      </c>
      <c r="T11838">
        <v>6.9690000000000003</v>
      </c>
      <c r="U11838">
        <v>63.777000000000001</v>
      </c>
      <c r="V11838">
        <v>26010</v>
      </c>
      <c r="W11838">
        <f t="shared" si="492"/>
        <v>102</v>
      </c>
      <c r="X11838">
        <f t="shared" si="493"/>
        <v>8025.5260800000005</v>
      </c>
      <c r="Y11838">
        <f t="shared" si="494"/>
        <v>163.6934</v>
      </c>
    </row>
    <row r="11839" spans="1:25" x14ac:dyDescent="0.2">
      <c r="A11839" t="s">
        <v>10574</v>
      </c>
      <c r="B11839" t="s">
        <v>1082</v>
      </c>
      <c r="C11839">
        <v>3</v>
      </c>
      <c r="D11839">
        <v>3</v>
      </c>
      <c r="E11839" t="s">
        <v>11044</v>
      </c>
      <c r="F11839">
        <v>192.37100000000001</v>
      </c>
      <c r="G11839">
        <v>96.777000000000001</v>
      </c>
      <c r="H11839">
        <v>43.752000000000002</v>
      </c>
      <c r="I11839">
        <v>18617.127</v>
      </c>
      <c r="J11839">
        <v>7592554</v>
      </c>
      <c r="K11839">
        <v>22.864999999999998</v>
      </c>
      <c r="L11839">
        <v>13.241</v>
      </c>
      <c r="M11839">
        <v>4398.5420000000004</v>
      </c>
      <c r="N11839">
        <v>1793841</v>
      </c>
      <c r="O11839">
        <v>3.6859999999999999</v>
      </c>
      <c r="P11839">
        <v>10.702999999999999</v>
      </c>
      <c r="Q11839">
        <v>709.09100000000001</v>
      </c>
      <c r="R11839">
        <v>289186</v>
      </c>
      <c r="S11839">
        <v>3.9E-2</v>
      </c>
      <c r="T11839">
        <v>3.153</v>
      </c>
      <c r="U11839">
        <v>7.5030000000000001</v>
      </c>
      <c r="V11839">
        <v>3060</v>
      </c>
      <c r="W11839">
        <f t="shared" si="492"/>
        <v>12</v>
      </c>
      <c r="X11839">
        <f t="shared" si="493"/>
        <v>303.89749000000006</v>
      </c>
      <c r="Y11839">
        <f t="shared" si="494"/>
        <v>11.593400000000001</v>
      </c>
    </row>
    <row r="11840" spans="1:25" x14ac:dyDescent="0.2">
      <c r="A11840" t="s">
        <v>10574</v>
      </c>
      <c r="B11840" t="s">
        <v>1082</v>
      </c>
      <c r="C11840">
        <v>3</v>
      </c>
      <c r="D11840">
        <v>4</v>
      </c>
      <c r="E11840" t="s">
        <v>11045</v>
      </c>
      <c r="F11840">
        <v>358.46600000000001</v>
      </c>
      <c r="G11840">
        <v>133.18</v>
      </c>
      <c r="H11840">
        <v>45.506</v>
      </c>
      <c r="I11840">
        <v>47740.616999999998</v>
      </c>
      <c r="J11840">
        <v>19469879</v>
      </c>
      <c r="K11840">
        <v>36.121000000000002</v>
      </c>
      <c r="L11840">
        <v>12.74</v>
      </c>
      <c r="M11840">
        <v>12948.237999999999</v>
      </c>
      <c r="N11840">
        <v>5280632</v>
      </c>
      <c r="O11840">
        <v>18</v>
      </c>
      <c r="P11840">
        <v>30.946999999999999</v>
      </c>
      <c r="Q11840">
        <v>6452.424</v>
      </c>
      <c r="R11840">
        <v>2631468</v>
      </c>
      <c r="S11840">
        <v>0.14000000000000001</v>
      </c>
      <c r="T11840">
        <v>5.9640000000000004</v>
      </c>
      <c r="U11840">
        <v>50.021000000000001</v>
      </c>
      <c r="V11840">
        <v>20400</v>
      </c>
      <c r="W11840">
        <f t="shared" si="492"/>
        <v>80</v>
      </c>
      <c r="X11840">
        <f t="shared" si="493"/>
        <v>10010.13026</v>
      </c>
      <c r="Y11840">
        <f t="shared" si="494"/>
        <v>126.51339999999999</v>
      </c>
    </row>
    <row r="11841" spans="1:25" x14ac:dyDescent="0.2">
      <c r="A11841" t="s">
        <v>10574</v>
      </c>
      <c r="B11841" t="s">
        <v>1082</v>
      </c>
      <c r="C11841">
        <v>3</v>
      </c>
      <c r="D11841">
        <v>5</v>
      </c>
      <c r="E11841" t="s">
        <v>11046</v>
      </c>
      <c r="F11841">
        <v>165.06</v>
      </c>
      <c r="G11841">
        <v>107.28100000000001</v>
      </c>
      <c r="H11841">
        <v>49.462000000000003</v>
      </c>
      <c r="I11841">
        <v>17707.817999999999</v>
      </c>
      <c r="J11841">
        <v>7221714</v>
      </c>
      <c r="K11841">
        <v>17.795999999999999</v>
      </c>
      <c r="L11841">
        <v>8.0220000000000002</v>
      </c>
      <c r="M11841">
        <v>2937.4659999999999</v>
      </c>
      <c r="N11841">
        <v>1197976</v>
      </c>
      <c r="O11841">
        <v>5.1820000000000004</v>
      </c>
      <c r="P11841">
        <v>14.939</v>
      </c>
      <c r="Q11841">
        <v>855.30499999999995</v>
      </c>
      <c r="R11841">
        <v>348816</v>
      </c>
      <c r="S11841">
        <v>6.0999999999999999E-2</v>
      </c>
      <c r="T11841">
        <v>3.931</v>
      </c>
      <c r="U11841">
        <v>10.004</v>
      </c>
      <c r="V11841">
        <v>4080</v>
      </c>
      <c r="W11841">
        <f t="shared" si="492"/>
        <v>16</v>
      </c>
      <c r="X11841">
        <f t="shared" si="493"/>
        <v>550.99914999999987</v>
      </c>
      <c r="Y11841">
        <f t="shared" si="494"/>
        <v>18.353399999999997</v>
      </c>
    </row>
    <row r="11842" spans="1:25" x14ac:dyDescent="0.2">
      <c r="A11842" t="s">
        <v>10574</v>
      </c>
      <c r="B11842" t="s">
        <v>1082</v>
      </c>
      <c r="C11842">
        <v>3</v>
      </c>
      <c r="D11842">
        <v>6</v>
      </c>
      <c r="E11842" t="s">
        <v>11047</v>
      </c>
      <c r="F11842">
        <v>298.29599999999999</v>
      </c>
      <c r="G11842">
        <v>129.233</v>
      </c>
      <c r="H11842">
        <v>42.639000000000003</v>
      </c>
      <c r="I11842">
        <v>38549.696000000004</v>
      </c>
      <c r="J11842">
        <v>15721580</v>
      </c>
      <c r="K11842">
        <v>22.913</v>
      </c>
      <c r="L11842">
        <v>9.1170000000000009</v>
      </c>
      <c r="M11842">
        <v>6835.0010000000002</v>
      </c>
      <c r="N11842">
        <v>2787493</v>
      </c>
      <c r="O11842">
        <v>9.9090000000000007</v>
      </c>
      <c r="P11842">
        <v>20.731999999999999</v>
      </c>
      <c r="Q11842">
        <v>2955.741</v>
      </c>
      <c r="R11842">
        <v>1205429</v>
      </c>
      <c r="S11842">
        <v>0.107</v>
      </c>
      <c r="T11842">
        <v>5.22</v>
      </c>
      <c r="U11842">
        <v>31.888999999999999</v>
      </c>
      <c r="V11842">
        <v>13005</v>
      </c>
      <c r="W11842">
        <f t="shared" si="492"/>
        <v>51</v>
      </c>
      <c r="X11842">
        <f t="shared" si="493"/>
        <v>4100.7359900000001</v>
      </c>
      <c r="Y11842">
        <f t="shared" si="494"/>
        <v>77.503399999999999</v>
      </c>
    </row>
    <row r="11843" spans="1:25" x14ac:dyDescent="0.2">
      <c r="A11843" t="s">
        <v>10574</v>
      </c>
      <c r="B11843" t="s">
        <v>1082</v>
      </c>
      <c r="C11843">
        <v>3</v>
      </c>
      <c r="D11843">
        <v>7</v>
      </c>
      <c r="E11843" t="s">
        <v>11048</v>
      </c>
      <c r="F11843">
        <v>416.33699999999999</v>
      </c>
      <c r="G11843">
        <v>128.654</v>
      </c>
      <c r="H11843">
        <v>49.741999999999997</v>
      </c>
      <c r="I11843">
        <v>53563.186000000002</v>
      </c>
      <c r="J11843">
        <v>21844476</v>
      </c>
      <c r="K11843">
        <v>25.31</v>
      </c>
      <c r="L11843">
        <v>12.336</v>
      </c>
      <c r="M11843">
        <v>10537.647999999999</v>
      </c>
      <c r="N11843">
        <v>4297530</v>
      </c>
      <c r="O11843">
        <v>10.913</v>
      </c>
      <c r="P11843">
        <v>22.969000000000001</v>
      </c>
      <c r="Q11843">
        <v>4543.41</v>
      </c>
      <c r="R11843">
        <v>1852922</v>
      </c>
      <c r="S11843">
        <v>0.129</v>
      </c>
      <c r="T11843">
        <v>5.7370000000000001</v>
      </c>
      <c r="U11843">
        <v>53.773000000000003</v>
      </c>
      <c r="V11843">
        <v>21930</v>
      </c>
      <c r="W11843">
        <f t="shared" si="492"/>
        <v>86</v>
      </c>
      <c r="X11843">
        <f t="shared" si="493"/>
        <v>6783.8965999999991</v>
      </c>
      <c r="Y11843">
        <f t="shared" si="494"/>
        <v>136.6534</v>
      </c>
    </row>
    <row r="11844" spans="1:25" x14ac:dyDescent="0.2">
      <c r="A11844" t="s">
        <v>10574</v>
      </c>
      <c r="B11844" t="s">
        <v>1082</v>
      </c>
      <c r="C11844">
        <v>3</v>
      </c>
      <c r="D11844">
        <v>8</v>
      </c>
      <c r="E11844" t="s">
        <v>4170</v>
      </c>
      <c r="F11844">
        <v>368.90499999999997</v>
      </c>
      <c r="G11844">
        <v>133.76400000000001</v>
      </c>
      <c r="H11844">
        <v>46.395000000000003</v>
      </c>
      <c r="I11844">
        <v>49346.06</v>
      </c>
      <c r="J11844">
        <v>20124621</v>
      </c>
      <c r="K11844">
        <v>32.082999999999998</v>
      </c>
      <c r="L11844">
        <v>13.096</v>
      </c>
      <c r="M11844">
        <v>11835.402</v>
      </c>
      <c r="N11844">
        <v>4826788</v>
      </c>
      <c r="O11844">
        <v>16.745000000000001</v>
      </c>
      <c r="P11844">
        <v>30.457000000000001</v>
      </c>
      <c r="Q11844">
        <v>6177.2969999999996</v>
      </c>
      <c r="R11844">
        <v>2519264</v>
      </c>
      <c r="S11844">
        <v>0.158</v>
      </c>
      <c r="T11844">
        <v>6.3380000000000001</v>
      </c>
      <c r="U11844">
        <v>58.15</v>
      </c>
      <c r="V11844">
        <v>23715</v>
      </c>
      <c r="W11844">
        <f t="shared" si="492"/>
        <v>93</v>
      </c>
      <c r="X11844">
        <f t="shared" si="493"/>
        <v>9545.1656299999995</v>
      </c>
      <c r="Y11844">
        <f t="shared" si="494"/>
        <v>148.48339999999999</v>
      </c>
    </row>
    <row r="11845" spans="1:25" x14ac:dyDescent="0.2">
      <c r="A11845" t="s">
        <v>10574</v>
      </c>
      <c r="B11845" t="s">
        <v>1082</v>
      </c>
      <c r="C11845">
        <v>3</v>
      </c>
      <c r="D11845">
        <v>9</v>
      </c>
      <c r="E11845" t="s">
        <v>11049</v>
      </c>
      <c r="F11845">
        <v>172.708</v>
      </c>
      <c r="G11845">
        <v>107.93899999999999</v>
      </c>
      <c r="H11845">
        <v>47.439</v>
      </c>
      <c r="I11845">
        <v>18642.03</v>
      </c>
      <c r="J11845">
        <v>7602710</v>
      </c>
      <c r="K11845">
        <v>16.437999999999999</v>
      </c>
      <c r="L11845">
        <v>11.253</v>
      </c>
      <c r="M11845">
        <v>2838.9169999999999</v>
      </c>
      <c r="N11845">
        <v>1157785</v>
      </c>
      <c r="O11845">
        <v>4.734</v>
      </c>
      <c r="P11845">
        <v>14.018000000000001</v>
      </c>
      <c r="Q11845">
        <v>817.68399999999997</v>
      </c>
      <c r="R11845">
        <v>333473</v>
      </c>
      <c r="S11845">
        <v>5.0999999999999997E-2</v>
      </c>
      <c r="T11845">
        <v>3.5950000000000002</v>
      </c>
      <c r="U11845">
        <v>8.7539999999999996</v>
      </c>
      <c r="V11845">
        <v>3570</v>
      </c>
      <c r="W11845">
        <f t="shared" si="492"/>
        <v>14</v>
      </c>
      <c r="X11845">
        <f t="shared" si="493"/>
        <v>487.41965999999996</v>
      </c>
      <c r="Y11845">
        <f t="shared" si="494"/>
        <v>14.973399999999998</v>
      </c>
    </row>
    <row r="11846" spans="1:25" x14ac:dyDescent="0.2">
      <c r="A11846" t="s">
        <v>10574</v>
      </c>
      <c r="B11846" t="s">
        <v>1082</v>
      </c>
      <c r="C11846">
        <v>3</v>
      </c>
      <c r="D11846">
        <v>10</v>
      </c>
      <c r="E11846" t="s">
        <v>11050</v>
      </c>
      <c r="F11846">
        <v>324.53500000000003</v>
      </c>
      <c r="G11846">
        <v>129.036</v>
      </c>
      <c r="H11846">
        <v>43.335000000000001</v>
      </c>
      <c r="I11846">
        <v>41876.654999999999</v>
      </c>
      <c r="J11846">
        <v>17078401</v>
      </c>
      <c r="K11846">
        <v>29.603999999999999</v>
      </c>
      <c r="L11846">
        <v>11.532999999999999</v>
      </c>
      <c r="M11846">
        <v>9607.4779999999992</v>
      </c>
      <c r="N11846">
        <v>3918182</v>
      </c>
      <c r="O11846">
        <v>13.467000000000001</v>
      </c>
      <c r="P11846">
        <v>22.812000000000001</v>
      </c>
      <c r="Q11846">
        <v>4370.6350000000002</v>
      </c>
      <c r="R11846">
        <v>1782460</v>
      </c>
      <c r="S11846">
        <v>0.152</v>
      </c>
      <c r="T11846">
        <v>6.2279999999999998</v>
      </c>
      <c r="U11846">
        <v>49.396000000000001</v>
      </c>
      <c r="V11846">
        <v>20145</v>
      </c>
      <c r="W11846">
        <f t="shared" si="492"/>
        <v>79</v>
      </c>
      <c r="X11846">
        <f t="shared" si="493"/>
        <v>6491.9068500000003</v>
      </c>
      <c r="Y11846">
        <f t="shared" si="494"/>
        <v>124.82339999999999</v>
      </c>
    </row>
    <row r="11847" spans="1:25" x14ac:dyDescent="0.2">
      <c r="A11847" t="s">
        <v>10574</v>
      </c>
      <c r="B11847" t="s">
        <v>1082</v>
      </c>
      <c r="C11847">
        <v>3</v>
      </c>
      <c r="D11847">
        <v>11</v>
      </c>
      <c r="E11847" t="s">
        <v>11051</v>
      </c>
      <c r="F11847">
        <v>310.02199999999999</v>
      </c>
      <c r="G11847">
        <v>124.235</v>
      </c>
      <c r="H11847">
        <v>42.594000000000001</v>
      </c>
      <c r="I11847">
        <v>38515.453999999998</v>
      </c>
      <c r="J11847">
        <v>15707615</v>
      </c>
      <c r="K11847">
        <v>36.100999999999999</v>
      </c>
      <c r="L11847">
        <v>15.180999999999999</v>
      </c>
      <c r="M11847">
        <v>11192.216</v>
      </c>
      <c r="N11847">
        <v>4564480</v>
      </c>
      <c r="O11847">
        <v>14.478</v>
      </c>
      <c r="P11847">
        <v>26.277000000000001</v>
      </c>
      <c r="Q11847">
        <v>4488.3860000000004</v>
      </c>
      <c r="R11847">
        <v>1830482</v>
      </c>
      <c r="S11847">
        <v>0.13700000000000001</v>
      </c>
      <c r="T11847">
        <v>5.9119999999999999</v>
      </c>
      <c r="U11847">
        <v>42.518000000000001</v>
      </c>
      <c r="V11847">
        <v>17340</v>
      </c>
      <c r="W11847">
        <f t="shared" si="492"/>
        <v>68</v>
      </c>
      <c r="X11847">
        <f t="shared" si="493"/>
        <v>6690.9060400000008</v>
      </c>
      <c r="Y11847">
        <f t="shared" si="494"/>
        <v>106.23339999999999</v>
      </c>
    </row>
    <row r="11848" spans="1:25" x14ac:dyDescent="0.2">
      <c r="A11848" t="s">
        <v>10574</v>
      </c>
      <c r="B11848" t="s">
        <v>1082</v>
      </c>
      <c r="C11848">
        <v>3</v>
      </c>
      <c r="D11848">
        <v>12</v>
      </c>
      <c r="E11848" t="s">
        <v>8791</v>
      </c>
      <c r="F11848">
        <v>403.56900000000002</v>
      </c>
      <c r="G11848">
        <v>114.15900000000001</v>
      </c>
      <c r="H11848">
        <v>42.863999999999997</v>
      </c>
      <c r="I11848">
        <v>46071.129000000001</v>
      </c>
      <c r="J11848">
        <v>18789018</v>
      </c>
      <c r="K11848">
        <v>29.452999999999999</v>
      </c>
      <c r="L11848">
        <v>13.423999999999999</v>
      </c>
      <c r="M11848">
        <v>11886.244000000001</v>
      </c>
      <c r="N11848">
        <v>4847523</v>
      </c>
      <c r="O11848">
        <v>11.327999999999999</v>
      </c>
      <c r="P11848">
        <v>24.881</v>
      </c>
      <c r="Q11848">
        <v>4571.4409999999998</v>
      </c>
      <c r="R11848">
        <v>1864354</v>
      </c>
      <c r="S11848">
        <v>0.115</v>
      </c>
      <c r="T11848">
        <v>5.4059999999999997</v>
      </c>
      <c r="U11848">
        <v>46.27</v>
      </c>
      <c r="V11848">
        <v>18870</v>
      </c>
      <c r="W11848">
        <f t="shared" si="492"/>
        <v>74</v>
      </c>
      <c r="X11848">
        <f t="shared" si="493"/>
        <v>6831.2689899999996</v>
      </c>
      <c r="Y11848">
        <f t="shared" si="494"/>
        <v>116.37339999999999</v>
      </c>
    </row>
    <row r="11849" spans="1:25" x14ac:dyDescent="0.2">
      <c r="A11849" t="s">
        <v>10574</v>
      </c>
      <c r="B11849" t="s">
        <v>1082</v>
      </c>
      <c r="C11849">
        <v>3</v>
      </c>
      <c r="D11849">
        <v>13</v>
      </c>
      <c r="E11849" t="s">
        <v>11052</v>
      </c>
      <c r="F11849">
        <v>159.18299999999999</v>
      </c>
      <c r="G11849">
        <v>103.81</v>
      </c>
      <c r="H11849">
        <v>53.796999999999997</v>
      </c>
      <c r="I11849">
        <v>16524.78</v>
      </c>
      <c r="J11849">
        <v>6739240</v>
      </c>
      <c r="K11849">
        <v>7.1440000000000001</v>
      </c>
      <c r="L11849">
        <v>3.3370000000000002</v>
      </c>
      <c r="M11849">
        <v>1137.2370000000001</v>
      </c>
      <c r="N11849">
        <v>463795</v>
      </c>
      <c r="O11849">
        <v>2.444</v>
      </c>
      <c r="P11849">
        <v>5.3970000000000002</v>
      </c>
      <c r="Q11849">
        <v>389.08499999999998</v>
      </c>
      <c r="R11849">
        <v>158679</v>
      </c>
      <c r="S11849">
        <v>8.0000000000000002E-3</v>
      </c>
      <c r="T11849">
        <v>1.415</v>
      </c>
      <c r="U11849">
        <v>1.2509999999999999</v>
      </c>
      <c r="V11849">
        <v>510</v>
      </c>
      <c r="W11849">
        <f t="shared" si="492"/>
        <v>2</v>
      </c>
      <c r="X11849">
        <f t="shared" si="493"/>
        <v>0</v>
      </c>
      <c r="Y11849">
        <f t="shared" si="494"/>
        <v>0</v>
      </c>
    </row>
    <row r="11850" spans="1:25" x14ac:dyDescent="0.2">
      <c r="A11850" t="s">
        <v>10574</v>
      </c>
      <c r="B11850" t="s">
        <v>1082</v>
      </c>
      <c r="C11850">
        <v>4</v>
      </c>
      <c r="D11850">
        <v>5</v>
      </c>
      <c r="E11850" t="s">
        <v>104</v>
      </c>
      <c r="F11850">
        <v>21.47</v>
      </c>
      <c r="G11850">
        <v>57.88</v>
      </c>
      <c r="H11850">
        <v>28.78</v>
      </c>
      <c r="I11850">
        <v>1242.6880000000001</v>
      </c>
      <c r="J11850">
        <v>506801</v>
      </c>
      <c r="K11850">
        <v>19.954999999999998</v>
      </c>
      <c r="L11850">
        <v>14.853</v>
      </c>
      <c r="M11850">
        <v>428.423</v>
      </c>
      <c r="N11850">
        <v>174722</v>
      </c>
      <c r="O11850">
        <v>9.7240000000000002</v>
      </c>
      <c r="P11850">
        <v>23.303000000000001</v>
      </c>
      <c r="Q11850">
        <v>208.773</v>
      </c>
      <c r="R11850">
        <v>85143</v>
      </c>
      <c r="S11850">
        <v>0.11600000000000001</v>
      </c>
      <c r="T11850">
        <v>5.4489999999999998</v>
      </c>
      <c r="U11850">
        <v>2.5009999999999999</v>
      </c>
      <c r="V11850">
        <v>1020</v>
      </c>
      <c r="W11850">
        <f t="shared" si="492"/>
        <v>4</v>
      </c>
      <c r="X11850">
        <f t="shared" si="493"/>
        <v>0</v>
      </c>
      <c r="Y11850">
        <f t="shared" si="494"/>
        <v>0</v>
      </c>
    </row>
    <row r="11851" spans="1:25" x14ac:dyDescent="0.2">
      <c r="A11851" t="s">
        <v>10574</v>
      </c>
      <c r="B11851" t="s">
        <v>1082</v>
      </c>
      <c r="C11851">
        <v>4</v>
      </c>
      <c r="D11851">
        <v>6</v>
      </c>
      <c r="E11851" t="s">
        <v>11053</v>
      </c>
      <c r="F11851">
        <v>176.72</v>
      </c>
      <c r="G11851">
        <v>119.358</v>
      </c>
      <c r="H11851">
        <v>42.82</v>
      </c>
      <c r="I11851">
        <v>21092.903999999999</v>
      </c>
      <c r="J11851">
        <v>8602241</v>
      </c>
      <c r="K11851">
        <v>17.056999999999999</v>
      </c>
      <c r="L11851">
        <v>7.1289999999999996</v>
      </c>
      <c r="M11851">
        <v>3014.337</v>
      </c>
      <c r="N11851">
        <v>1229326</v>
      </c>
      <c r="O11851">
        <v>16.702999999999999</v>
      </c>
      <c r="P11851">
        <v>31.814</v>
      </c>
      <c r="Q11851">
        <v>2951.8330000000001</v>
      </c>
      <c r="R11851">
        <v>1203835</v>
      </c>
      <c r="S11851">
        <v>0.159</v>
      </c>
      <c r="T11851">
        <v>6.37</v>
      </c>
      <c r="U11851">
        <v>28.137</v>
      </c>
      <c r="V11851">
        <v>11475</v>
      </c>
      <c r="W11851">
        <f t="shared" si="492"/>
        <v>45</v>
      </c>
      <c r="X11851">
        <f t="shared" si="493"/>
        <v>4094.1314700000003</v>
      </c>
      <c r="Y11851">
        <f t="shared" si="494"/>
        <v>67.363399999999999</v>
      </c>
    </row>
    <row r="11852" spans="1:25" x14ac:dyDescent="0.2">
      <c r="A11852" t="s">
        <v>10574</v>
      </c>
      <c r="B11852" t="s">
        <v>1082</v>
      </c>
      <c r="C11852">
        <v>4</v>
      </c>
      <c r="D11852">
        <v>8</v>
      </c>
      <c r="E11852" t="s">
        <v>11054</v>
      </c>
      <c r="F11852">
        <v>300.46899999999999</v>
      </c>
      <c r="G11852">
        <v>111.06399999999999</v>
      </c>
      <c r="H11852">
        <v>43.621000000000002</v>
      </c>
      <c r="I11852">
        <v>33371.154000000002</v>
      </c>
      <c r="J11852">
        <v>13609634</v>
      </c>
      <c r="K11852">
        <v>20.811</v>
      </c>
      <c r="L11852">
        <v>12.819000000000001</v>
      </c>
      <c r="M11852">
        <v>6253.0959999999995</v>
      </c>
      <c r="N11852">
        <v>2550177</v>
      </c>
      <c r="O11852">
        <v>5.524</v>
      </c>
      <c r="P11852">
        <v>15.342000000000001</v>
      </c>
      <c r="Q11852">
        <v>1659.645</v>
      </c>
      <c r="R11852">
        <v>676847</v>
      </c>
      <c r="S11852">
        <v>4.5999999999999999E-2</v>
      </c>
      <c r="T11852">
        <v>3.4159999999999999</v>
      </c>
      <c r="U11852">
        <v>13.756</v>
      </c>
      <c r="V11852">
        <v>5610</v>
      </c>
      <c r="W11852">
        <f t="shared" si="492"/>
        <v>22</v>
      </c>
      <c r="X11852">
        <f t="shared" si="493"/>
        <v>1910.33375</v>
      </c>
      <c r="Y11852">
        <f t="shared" si="494"/>
        <v>28.493399999999998</v>
      </c>
    </row>
    <row r="11853" spans="1:25" x14ac:dyDescent="0.2">
      <c r="A11853" t="s">
        <v>10574</v>
      </c>
      <c r="B11853" t="s">
        <v>1082</v>
      </c>
      <c r="C11853">
        <v>4</v>
      </c>
      <c r="D11853">
        <v>10</v>
      </c>
      <c r="E11853" t="s">
        <v>11055</v>
      </c>
      <c r="F11853">
        <v>18.113</v>
      </c>
      <c r="G11853">
        <v>62.847999999999999</v>
      </c>
      <c r="H11853">
        <v>28.785</v>
      </c>
      <c r="I11853">
        <v>1138.3720000000001</v>
      </c>
      <c r="J11853">
        <v>464258</v>
      </c>
      <c r="K11853">
        <v>10.818</v>
      </c>
      <c r="L11853">
        <v>7.7720000000000002</v>
      </c>
      <c r="M11853">
        <v>195.95599999999999</v>
      </c>
      <c r="N11853">
        <v>79916</v>
      </c>
      <c r="O11853">
        <v>4.6950000000000003</v>
      </c>
      <c r="P11853">
        <v>11.272</v>
      </c>
      <c r="Q11853">
        <v>85.046000000000006</v>
      </c>
      <c r="R11853">
        <v>34684</v>
      </c>
      <c r="S11853">
        <v>6.9000000000000006E-2</v>
      </c>
      <c r="T11853">
        <v>4.1959999999999997</v>
      </c>
      <c r="U11853">
        <v>1.2509999999999999</v>
      </c>
      <c r="V11853">
        <v>510</v>
      </c>
      <c r="W11853">
        <f t="shared" si="492"/>
        <v>2</v>
      </c>
      <c r="X11853">
        <f t="shared" si="493"/>
        <v>0</v>
      </c>
      <c r="Y11853">
        <f t="shared" si="494"/>
        <v>0</v>
      </c>
    </row>
    <row r="11854" spans="1:25" x14ac:dyDescent="0.2">
      <c r="A11854" t="s">
        <v>10574</v>
      </c>
      <c r="B11854" t="s">
        <v>1082</v>
      </c>
      <c r="C11854">
        <v>4</v>
      </c>
      <c r="D11854">
        <v>11</v>
      </c>
      <c r="E11854" t="s">
        <v>11056</v>
      </c>
      <c r="F11854">
        <v>131.791</v>
      </c>
      <c r="G11854">
        <v>115.286</v>
      </c>
      <c r="H11854">
        <v>46.33</v>
      </c>
      <c r="I11854">
        <v>15193.674000000001</v>
      </c>
      <c r="J11854">
        <v>6196380</v>
      </c>
      <c r="K11854">
        <v>9.8239999999999998</v>
      </c>
      <c r="L11854">
        <v>3.8530000000000002</v>
      </c>
      <c r="M11854">
        <v>1294.681</v>
      </c>
      <c r="N11854">
        <v>528005</v>
      </c>
      <c r="O11854">
        <v>5.8220000000000001</v>
      </c>
      <c r="P11854">
        <v>16.361999999999998</v>
      </c>
      <c r="Q11854">
        <v>767.27800000000002</v>
      </c>
      <c r="R11854">
        <v>312916</v>
      </c>
      <c r="S11854">
        <v>5.7000000000000002E-2</v>
      </c>
      <c r="T11854">
        <v>3.81</v>
      </c>
      <c r="U11854">
        <v>7.5030000000000001</v>
      </c>
      <c r="V11854">
        <v>3060</v>
      </c>
      <c r="W11854">
        <f t="shared" si="492"/>
        <v>12</v>
      </c>
      <c r="X11854">
        <f t="shared" si="493"/>
        <v>402.23352000000006</v>
      </c>
      <c r="Y11854">
        <f t="shared" si="494"/>
        <v>11.593400000000001</v>
      </c>
    </row>
    <row r="11855" spans="1:25" x14ac:dyDescent="0.2">
      <c r="A11855" t="s">
        <v>10574</v>
      </c>
      <c r="B11855" t="s">
        <v>1082</v>
      </c>
      <c r="C11855">
        <v>4</v>
      </c>
      <c r="D11855">
        <v>12</v>
      </c>
      <c r="E11855" t="s">
        <v>11057</v>
      </c>
      <c r="F11855">
        <v>348.47399999999999</v>
      </c>
      <c r="G11855">
        <v>107.979</v>
      </c>
      <c r="H11855">
        <v>42.067</v>
      </c>
      <c r="I11855">
        <v>37628.080999999998</v>
      </c>
      <c r="J11855">
        <v>15345721</v>
      </c>
      <c r="K11855">
        <v>12.971</v>
      </c>
      <c r="L11855">
        <v>7.0960000000000001</v>
      </c>
      <c r="M11855">
        <v>4520.0519999999997</v>
      </c>
      <c r="N11855">
        <v>1843396</v>
      </c>
      <c r="O11855">
        <v>4.0060000000000002</v>
      </c>
      <c r="P11855">
        <v>12.316000000000001</v>
      </c>
      <c r="Q11855">
        <v>1396.075</v>
      </c>
      <c r="R11855">
        <v>569356</v>
      </c>
      <c r="S11855">
        <v>3.5999999999999997E-2</v>
      </c>
      <c r="T11855">
        <v>3.0249999999999999</v>
      </c>
      <c r="U11855">
        <v>12.505000000000001</v>
      </c>
      <c r="V11855">
        <v>5100</v>
      </c>
      <c r="W11855">
        <f t="shared" si="492"/>
        <v>20</v>
      </c>
      <c r="X11855">
        <f t="shared" si="493"/>
        <v>1464.9004500000001</v>
      </c>
      <c r="Y11855">
        <f t="shared" si="494"/>
        <v>25.113399999999999</v>
      </c>
    </row>
    <row r="11856" spans="1:25" x14ac:dyDescent="0.2">
      <c r="A11856" t="s">
        <v>10574</v>
      </c>
      <c r="B11856" t="s">
        <v>1082</v>
      </c>
      <c r="C11856">
        <v>4</v>
      </c>
      <c r="D11856">
        <v>13</v>
      </c>
      <c r="E11856" t="s">
        <v>11058</v>
      </c>
      <c r="F11856">
        <v>236.76300000000001</v>
      </c>
      <c r="G11856">
        <v>123.012</v>
      </c>
      <c r="H11856">
        <v>54.09</v>
      </c>
      <c r="I11856">
        <v>29124.639999999999</v>
      </c>
      <c r="J11856">
        <v>11877794</v>
      </c>
      <c r="K11856">
        <v>6.3949999999999996</v>
      </c>
      <c r="L11856">
        <v>3.7959999999999998</v>
      </c>
      <c r="M11856">
        <v>1514.1179999999999</v>
      </c>
      <c r="N11856">
        <v>617497</v>
      </c>
      <c r="O11856">
        <v>2.11</v>
      </c>
      <c r="P11856">
        <v>2.3109999999999999</v>
      </c>
      <c r="Q11856">
        <v>499.59</v>
      </c>
      <c r="R11856">
        <v>203746</v>
      </c>
      <c r="S11856">
        <v>5.0000000000000001E-3</v>
      </c>
      <c r="T11856">
        <v>1.161</v>
      </c>
      <c r="U11856">
        <v>1.2509999999999999</v>
      </c>
      <c r="V11856">
        <v>510</v>
      </c>
      <c r="W11856">
        <f t="shared" si="492"/>
        <v>2</v>
      </c>
      <c r="X11856">
        <f t="shared" si="493"/>
        <v>0</v>
      </c>
      <c r="Y11856">
        <f t="shared" si="494"/>
        <v>0</v>
      </c>
    </row>
    <row r="11857" spans="1:25" x14ac:dyDescent="0.2">
      <c r="A11857" t="s">
        <v>10574</v>
      </c>
      <c r="B11857" t="s">
        <v>1082</v>
      </c>
      <c r="C11857">
        <v>4</v>
      </c>
      <c r="D11857">
        <v>14</v>
      </c>
      <c r="E11857" t="s">
        <v>11059</v>
      </c>
      <c r="F11857">
        <v>506.11500000000001</v>
      </c>
      <c r="G11857">
        <v>118.535</v>
      </c>
      <c r="H11857">
        <v>43.521999999999998</v>
      </c>
      <c r="I11857">
        <v>59992.35</v>
      </c>
      <c r="J11857">
        <v>24466458</v>
      </c>
      <c r="K11857">
        <v>8.1980000000000004</v>
      </c>
      <c r="L11857">
        <v>5.4169999999999998</v>
      </c>
      <c r="M11857">
        <v>4149.259</v>
      </c>
      <c r="N11857">
        <v>1692177</v>
      </c>
      <c r="O11857">
        <v>2.7789999999999999</v>
      </c>
      <c r="P11857">
        <v>9.9440000000000008</v>
      </c>
      <c r="Q11857">
        <v>1406.5840000000001</v>
      </c>
      <c r="R11857">
        <v>573642</v>
      </c>
      <c r="S11857">
        <v>1.4999999999999999E-2</v>
      </c>
      <c r="T11857">
        <v>1.944</v>
      </c>
      <c r="U11857">
        <v>7.5030000000000001</v>
      </c>
      <c r="V11857">
        <v>3060</v>
      </c>
      <c r="W11857">
        <f t="shared" si="492"/>
        <v>12</v>
      </c>
      <c r="X11857">
        <f t="shared" si="493"/>
        <v>1482.66066</v>
      </c>
      <c r="Y11857">
        <f t="shared" si="494"/>
        <v>11.593400000000001</v>
      </c>
    </row>
    <row r="11858" spans="1:25" x14ac:dyDescent="0.2">
      <c r="A11858" t="s">
        <v>10574</v>
      </c>
      <c r="B11858" t="s">
        <v>1082</v>
      </c>
      <c r="C11858">
        <v>4</v>
      </c>
      <c r="D11858">
        <v>15</v>
      </c>
      <c r="E11858" t="s">
        <v>11060</v>
      </c>
      <c r="F11858">
        <v>328.35300000000001</v>
      </c>
      <c r="G11858">
        <v>112.65600000000001</v>
      </c>
      <c r="H11858">
        <v>40.317999999999998</v>
      </c>
      <c r="I11858">
        <v>36991.035000000003</v>
      </c>
      <c r="J11858">
        <v>15085917</v>
      </c>
      <c r="K11858">
        <v>12.896000000000001</v>
      </c>
      <c r="L11858">
        <v>5.9489999999999998</v>
      </c>
      <c r="M11858">
        <v>4234.317</v>
      </c>
      <c r="N11858">
        <v>1726866</v>
      </c>
      <c r="O11858">
        <v>2.3690000000000002</v>
      </c>
      <c r="P11858">
        <v>7.0449999999999999</v>
      </c>
      <c r="Q11858">
        <v>777.851</v>
      </c>
      <c r="R11858">
        <v>317228</v>
      </c>
      <c r="S11858">
        <v>2.1000000000000001E-2</v>
      </c>
      <c r="T11858">
        <v>2.3109999999999999</v>
      </c>
      <c r="U11858">
        <v>6.8780000000000001</v>
      </c>
      <c r="V11858">
        <v>2805</v>
      </c>
      <c r="W11858">
        <f t="shared" si="492"/>
        <v>11</v>
      </c>
      <c r="X11858">
        <f t="shared" si="493"/>
        <v>420.10189000000003</v>
      </c>
      <c r="Y11858">
        <f t="shared" si="494"/>
        <v>9.9033999999999995</v>
      </c>
    </row>
    <row r="11859" spans="1:25" x14ac:dyDescent="0.2">
      <c r="A11859" t="s">
        <v>10574</v>
      </c>
      <c r="B11859" t="s">
        <v>1082</v>
      </c>
      <c r="C11859">
        <v>4</v>
      </c>
      <c r="D11859">
        <v>16</v>
      </c>
      <c r="E11859" t="s">
        <v>11061</v>
      </c>
      <c r="F11859">
        <v>397.68400000000003</v>
      </c>
      <c r="G11859">
        <v>121.086</v>
      </c>
      <c r="H11859">
        <v>50.719000000000001</v>
      </c>
      <c r="I11859">
        <v>48153.999000000003</v>
      </c>
      <c r="J11859">
        <v>19638467</v>
      </c>
      <c r="K11859">
        <v>16.157</v>
      </c>
      <c r="L11859">
        <v>7.6820000000000004</v>
      </c>
      <c r="M11859">
        <v>6425.49</v>
      </c>
      <c r="N11859">
        <v>2620484</v>
      </c>
      <c r="O11859">
        <v>11.367000000000001</v>
      </c>
      <c r="P11859">
        <v>22.364999999999998</v>
      </c>
      <c r="Q11859">
        <v>4520.5789999999997</v>
      </c>
      <c r="R11859">
        <v>1843611</v>
      </c>
      <c r="S11859">
        <v>0.107</v>
      </c>
      <c r="T11859">
        <v>5.22</v>
      </c>
      <c r="U11859">
        <v>42.518000000000001</v>
      </c>
      <c r="V11859">
        <v>17340</v>
      </c>
      <c r="W11859">
        <f t="shared" si="492"/>
        <v>68</v>
      </c>
      <c r="X11859">
        <f t="shared" si="493"/>
        <v>6745.3122099999991</v>
      </c>
      <c r="Y11859">
        <f t="shared" si="494"/>
        <v>106.23339999999999</v>
      </c>
    </row>
    <row r="11860" spans="1:25" x14ac:dyDescent="0.2">
      <c r="A11860" t="s">
        <v>10574</v>
      </c>
      <c r="B11860" t="s">
        <v>1082</v>
      </c>
      <c r="C11860">
        <v>4</v>
      </c>
      <c r="D11860">
        <v>17</v>
      </c>
      <c r="E11860" t="s">
        <v>11062</v>
      </c>
      <c r="F11860">
        <v>321.012</v>
      </c>
      <c r="G11860">
        <v>116.57599999999999</v>
      </c>
      <c r="H11860">
        <v>45.134</v>
      </c>
      <c r="I11860">
        <v>37422.175000000003</v>
      </c>
      <c r="J11860">
        <v>15261747</v>
      </c>
      <c r="K11860">
        <v>16.175999999999998</v>
      </c>
      <c r="L11860">
        <v>10.523999999999999</v>
      </c>
      <c r="M11860">
        <v>5192.5420000000004</v>
      </c>
      <c r="N11860">
        <v>2117655</v>
      </c>
      <c r="O11860">
        <v>3.5179999999999998</v>
      </c>
      <c r="P11860">
        <v>11.913</v>
      </c>
      <c r="Q11860">
        <v>1129.3800000000001</v>
      </c>
      <c r="R11860">
        <v>460591</v>
      </c>
      <c r="S11860">
        <v>3.1E-2</v>
      </c>
      <c r="T11860">
        <v>2.819</v>
      </c>
      <c r="U11860">
        <v>10.004</v>
      </c>
      <c r="V11860">
        <v>4080</v>
      </c>
      <c r="W11860">
        <f t="shared" si="492"/>
        <v>16</v>
      </c>
      <c r="X11860">
        <f t="shared" si="493"/>
        <v>1014.1859000000002</v>
      </c>
      <c r="Y11860">
        <f t="shared" si="494"/>
        <v>18.353399999999997</v>
      </c>
    </row>
    <row r="11861" spans="1:25" x14ac:dyDescent="0.2">
      <c r="A11861" t="s">
        <v>10574</v>
      </c>
      <c r="B11861" t="s">
        <v>1082</v>
      </c>
      <c r="C11861">
        <v>4</v>
      </c>
      <c r="D11861">
        <v>18</v>
      </c>
      <c r="E11861" t="s">
        <v>11063</v>
      </c>
      <c r="F11861">
        <v>267.32</v>
      </c>
      <c r="G11861">
        <v>124.06399999999999</v>
      </c>
      <c r="H11861">
        <v>50.613999999999997</v>
      </c>
      <c r="I11861">
        <v>33164.718000000001</v>
      </c>
      <c r="J11861">
        <v>13525444</v>
      </c>
      <c r="K11861">
        <v>5.6790000000000003</v>
      </c>
      <c r="L11861">
        <v>3.3450000000000002</v>
      </c>
      <c r="M11861">
        <v>1518.1220000000001</v>
      </c>
      <c r="N11861">
        <v>619130</v>
      </c>
      <c r="O11861">
        <v>3.1970000000000001</v>
      </c>
      <c r="P11861">
        <v>11.611000000000001</v>
      </c>
      <c r="Q11861">
        <v>854.56700000000001</v>
      </c>
      <c r="R11861">
        <v>348515</v>
      </c>
      <c r="S11861">
        <v>1.6E-2</v>
      </c>
      <c r="T11861">
        <v>2.0430000000000001</v>
      </c>
      <c r="U11861">
        <v>4.3769999999999998</v>
      </c>
      <c r="V11861">
        <v>1785</v>
      </c>
      <c r="W11861">
        <f t="shared" si="492"/>
        <v>7</v>
      </c>
      <c r="X11861">
        <f t="shared" si="493"/>
        <v>549.75193000000002</v>
      </c>
      <c r="Y11861">
        <f t="shared" si="494"/>
        <v>3.1434000000000006</v>
      </c>
    </row>
    <row r="11862" spans="1:25" x14ac:dyDescent="0.2">
      <c r="A11862" t="s">
        <v>10574</v>
      </c>
      <c r="B11862" t="s">
        <v>1082</v>
      </c>
      <c r="C11862">
        <v>4</v>
      </c>
      <c r="D11862">
        <v>19</v>
      </c>
      <c r="E11862" t="s">
        <v>11064</v>
      </c>
      <c r="F11862">
        <v>398.14299999999997</v>
      </c>
      <c r="G11862">
        <v>141.11500000000001</v>
      </c>
      <c r="H11862">
        <v>47.832000000000001</v>
      </c>
      <c r="I11862">
        <v>56184.063999999998</v>
      </c>
      <c r="J11862">
        <v>22913339</v>
      </c>
      <c r="K11862">
        <v>18.684999999999999</v>
      </c>
      <c r="L11862">
        <v>9.0120000000000005</v>
      </c>
      <c r="M11862">
        <v>7439.3140000000003</v>
      </c>
      <c r="N11862">
        <v>3033948</v>
      </c>
      <c r="O11862">
        <v>11.673999999999999</v>
      </c>
      <c r="P11862">
        <v>24.236000000000001</v>
      </c>
      <c r="Q11862">
        <v>4647.8590000000004</v>
      </c>
      <c r="R11862">
        <v>1895519</v>
      </c>
      <c r="S11862">
        <v>9.0999999999999998E-2</v>
      </c>
      <c r="T11862">
        <v>4.819</v>
      </c>
      <c r="U11862">
        <v>36.265000000000001</v>
      </c>
      <c r="V11862">
        <v>14790</v>
      </c>
      <c r="W11862">
        <f t="shared" si="492"/>
        <v>58</v>
      </c>
      <c r="X11862">
        <f t="shared" si="493"/>
        <v>6960.4154099999996</v>
      </c>
      <c r="Y11862">
        <f t="shared" si="494"/>
        <v>89.333399999999997</v>
      </c>
    </row>
    <row r="11863" spans="1:25" x14ac:dyDescent="0.2">
      <c r="A11863" t="s">
        <v>10574</v>
      </c>
      <c r="B11863" t="s">
        <v>1082</v>
      </c>
      <c r="C11863">
        <v>4</v>
      </c>
      <c r="D11863">
        <v>22</v>
      </c>
      <c r="E11863" t="s">
        <v>11065</v>
      </c>
      <c r="F11863">
        <v>293.08800000000002</v>
      </c>
      <c r="G11863">
        <v>107.926</v>
      </c>
      <c r="H11863">
        <v>43.375</v>
      </c>
      <c r="I11863">
        <v>31631.705000000002</v>
      </c>
      <c r="J11863">
        <v>12900241</v>
      </c>
      <c r="K11863">
        <v>3.5649999999999999</v>
      </c>
      <c r="L11863">
        <v>1.98</v>
      </c>
      <c r="M11863">
        <v>1044.8150000000001</v>
      </c>
      <c r="N11863">
        <v>426103</v>
      </c>
      <c r="O11863">
        <v>1.8120000000000001</v>
      </c>
      <c r="P11863">
        <v>3.5750000000000002</v>
      </c>
      <c r="Q11863">
        <v>531.20899999999995</v>
      </c>
      <c r="R11863">
        <v>216641</v>
      </c>
      <c r="S11863">
        <v>4.0000000000000001E-3</v>
      </c>
      <c r="T11863">
        <v>1.0429999999999999</v>
      </c>
      <c r="U11863">
        <v>1.2509999999999999</v>
      </c>
      <c r="V11863">
        <v>510</v>
      </c>
      <c r="W11863">
        <f t="shared" si="492"/>
        <v>2</v>
      </c>
      <c r="X11863">
        <f t="shared" si="493"/>
        <v>3.27690999999994</v>
      </c>
      <c r="Y11863">
        <f t="shared" si="494"/>
        <v>0</v>
      </c>
    </row>
    <row r="11864" spans="1:25" x14ac:dyDescent="0.2">
      <c r="A11864" t="s">
        <v>10574</v>
      </c>
      <c r="B11864" t="s">
        <v>1082</v>
      </c>
      <c r="C11864">
        <v>4</v>
      </c>
      <c r="D11864">
        <v>23</v>
      </c>
      <c r="E11864" t="s">
        <v>11066</v>
      </c>
      <c r="F11864">
        <v>316.988</v>
      </c>
      <c r="G11864">
        <v>118.512</v>
      </c>
      <c r="H11864">
        <v>45.768000000000001</v>
      </c>
      <c r="I11864">
        <v>37566.792999999998</v>
      </c>
      <c r="J11864">
        <v>15320726</v>
      </c>
      <c r="K11864">
        <v>13.961</v>
      </c>
      <c r="L11864">
        <v>8.39</v>
      </c>
      <c r="M11864">
        <v>4425.4380000000001</v>
      </c>
      <c r="N11864">
        <v>1804810</v>
      </c>
      <c r="O11864">
        <v>3.3090000000000002</v>
      </c>
      <c r="P11864">
        <v>9.6620000000000008</v>
      </c>
      <c r="Q11864">
        <v>1048.8389999999999</v>
      </c>
      <c r="R11864">
        <v>427744</v>
      </c>
      <c r="S11864">
        <v>2.8000000000000001E-2</v>
      </c>
      <c r="T11864">
        <v>2.6539999999999999</v>
      </c>
      <c r="U11864">
        <v>8.7539999999999996</v>
      </c>
      <c r="V11864">
        <v>3570</v>
      </c>
      <c r="W11864">
        <f t="shared" si="492"/>
        <v>14</v>
      </c>
      <c r="X11864">
        <f t="shared" si="493"/>
        <v>878.07160999999985</v>
      </c>
      <c r="Y11864">
        <f t="shared" si="494"/>
        <v>14.973399999999998</v>
      </c>
    </row>
    <row r="11865" spans="1:25" x14ac:dyDescent="0.2">
      <c r="A11865" t="s">
        <v>10574</v>
      </c>
      <c r="B11865" t="s">
        <v>1082</v>
      </c>
      <c r="C11865">
        <v>4</v>
      </c>
      <c r="D11865">
        <v>25</v>
      </c>
      <c r="E11865" t="s">
        <v>11067</v>
      </c>
      <c r="F11865">
        <v>358.77499999999998</v>
      </c>
      <c r="G11865">
        <v>104.98099999999999</v>
      </c>
      <c r="H11865">
        <v>42.828000000000003</v>
      </c>
      <c r="I11865">
        <v>37664.692000000003</v>
      </c>
      <c r="J11865">
        <v>15360652</v>
      </c>
      <c r="K11865">
        <v>12.611000000000001</v>
      </c>
      <c r="L11865">
        <v>8.3409999999999993</v>
      </c>
      <c r="M11865">
        <v>4524.5389999999998</v>
      </c>
      <c r="N11865">
        <v>1845226</v>
      </c>
      <c r="O11865">
        <v>2.78</v>
      </c>
      <c r="P11865">
        <v>9.8409999999999993</v>
      </c>
      <c r="Q11865">
        <v>997.25800000000004</v>
      </c>
      <c r="R11865">
        <v>406708</v>
      </c>
      <c r="S11865">
        <v>2.1000000000000001E-2</v>
      </c>
      <c r="T11865">
        <v>2.3090000000000002</v>
      </c>
      <c r="U11865">
        <v>7.5030000000000001</v>
      </c>
      <c r="V11865">
        <v>3060</v>
      </c>
      <c r="W11865">
        <f t="shared" si="492"/>
        <v>12</v>
      </c>
      <c r="X11865">
        <f t="shared" si="493"/>
        <v>790.89972000000012</v>
      </c>
      <c r="Y11865">
        <f t="shared" si="494"/>
        <v>11.593400000000001</v>
      </c>
    </row>
    <row r="11866" spans="1:25" x14ac:dyDescent="0.2">
      <c r="A11866" t="s">
        <v>10574</v>
      </c>
      <c r="B11866" t="s">
        <v>1082</v>
      </c>
      <c r="C11866">
        <v>4</v>
      </c>
      <c r="D11866">
        <v>26</v>
      </c>
      <c r="E11866" t="s">
        <v>11068</v>
      </c>
      <c r="F11866">
        <v>324.65499999999997</v>
      </c>
      <c r="G11866">
        <v>120.283</v>
      </c>
      <c r="H11866">
        <v>42.106999999999999</v>
      </c>
      <c r="I11866">
        <v>39050.557000000001</v>
      </c>
      <c r="J11866">
        <v>15925844</v>
      </c>
      <c r="K11866">
        <v>23.288</v>
      </c>
      <c r="L11866">
        <v>12.37</v>
      </c>
      <c r="M11866">
        <v>7560.54</v>
      </c>
      <c r="N11866">
        <v>3083387</v>
      </c>
      <c r="O11866">
        <v>9.5779999999999994</v>
      </c>
      <c r="P11866">
        <v>22.803000000000001</v>
      </c>
      <c r="Q11866">
        <v>3109.6669999999999</v>
      </c>
      <c r="R11866">
        <v>1268204</v>
      </c>
      <c r="S11866">
        <v>9.4E-2</v>
      </c>
      <c r="T11866">
        <v>4.9050000000000002</v>
      </c>
      <c r="U11866">
        <v>30.638000000000002</v>
      </c>
      <c r="V11866">
        <v>12495</v>
      </c>
      <c r="W11866">
        <f t="shared" si="492"/>
        <v>49</v>
      </c>
      <c r="X11866">
        <f t="shared" si="493"/>
        <v>4360.87093</v>
      </c>
      <c r="Y11866">
        <f t="shared" si="494"/>
        <v>74.123400000000004</v>
      </c>
    </row>
    <row r="11867" spans="1:25" x14ac:dyDescent="0.2">
      <c r="A11867" t="s">
        <v>10574</v>
      </c>
      <c r="B11867" t="s">
        <v>1082</v>
      </c>
      <c r="C11867">
        <v>4</v>
      </c>
      <c r="D11867">
        <v>27</v>
      </c>
      <c r="E11867" t="s">
        <v>11069</v>
      </c>
      <c r="F11867">
        <v>320.54599999999999</v>
      </c>
      <c r="G11867">
        <v>116.29</v>
      </c>
      <c r="H11867">
        <v>45.518000000000001</v>
      </c>
      <c r="I11867">
        <v>37276.413999999997</v>
      </c>
      <c r="J11867">
        <v>15202302</v>
      </c>
      <c r="K11867">
        <v>18.649000000000001</v>
      </c>
      <c r="L11867">
        <v>8.3550000000000004</v>
      </c>
      <c r="M11867">
        <v>5977.9520000000002</v>
      </c>
      <c r="N11867">
        <v>2437966</v>
      </c>
      <c r="O11867">
        <v>5.8109999999999999</v>
      </c>
      <c r="P11867">
        <v>18.667000000000002</v>
      </c>
      <c r="Q11867">
        <v>1862.634</v>
      </c>
      <c r="R11867">
        <v>759631</v>
      </c>
      <c r="S11867">
        <v>4.9000000000000002E-2</v>
      </c>
      <c r="T11867">
        <v>3.5259999999999998</v>
      </c>
      <c r="U11867">
        <v>15.632</v>
      </c>
      <c r="V11867">
        <v>6375</v>
      </c>
      <c r="W11867">
        <f t="shared" si="492"/>
        <v>25</v>
      </c>
      <c r="X11867">
        <f t="shared" si="493"/>
        <v>2253.3851599999998</v>
      </c>
      <c r="Y11867">
        <f t="shared" si="494"/>
        <v>33.563400000000001</v>
      </c>
    </row>
    <row r="11868" spans="1:25" x14ac:dyDescent="0.2">
      <c r="A11868" t="s">
        <v>10574</v>
      </c>
      <c r="B11868" t="s">
        <v>1082</v>
      </c>
      <c r="C11868">
        <v>4</v>
      </c>
      <c r="D11868">
        <v>28</v>
      </c>
      <c r="E11868" t="s">
        <v>11070</v>
      </c>
      <c r="F11868">
        <v>122.123</v>
      </c>
      <c r="G11868">
        <v>129.05000000000001</v>
      </c>
      <c r="H11868">
        <v>51.759</v>
      </c>
      <c r="I11868">
        <v>15760.013999999999</v>
      </c>
      <c r="J11868">
        <v>6427348</v>
      </c>
      <c r="K11868">
        <v>4.3259999999999996</v>
      </c>
      <c r="L11868">
        <v>2.2440000000000002</v>
      </c>
      <c r="M11868">
        <v>528.35199999999998</v>
      </c>
      <c r="N11868">
        <v>215476</v>
      </c>
      <c r="O11868">
        <v>2.5590000000000002</v>
      </c>
      <c r="P11868">
        <v>6.6120000000000001</v>
      </c>
      <c r="Q11868">
        <v>312.54500000000002</v>
      </c>
      <c r="R11868">
        <v>127464</v>
      </c>
      <c r="S11868">
        <v>5.0000000000000001E-3</v>
      </c>
      <c r="T11868">
        <v>1.143</v>
      </c>
      <c r="U11868">
        <v>0.625</v>
      </c>
      <c r="V11868">
        <v>255</v>
      </c>
      <c r="W11868">
        <f t="shared" si="492"/>
        <v>1</v>
      </c>
      <c r="X11868">
        <f t="shared" si="493"/>
        <v>0</v>
      </c>
      <c r="Y11868">
        <f t="shared" si="494"/>
        <v>0</v>
      </c>
    </row>
    <row r="11869" spans="1:25" x14ac:dyDescent="0.2">
      <c r="A11869" t="s">
        <v>10574</v>
      </c>
      <c r="B11869" t="s">
        <v>1082</v>
      </c>
      <c r="C11869">
        <v>4</v>
      </c>
      <c r="D11869">
        <v>29</v>
      </c>
      <c r="E11869" t="s">
        <v>11071</v>
      </c>
      <c r="F11869">
        <v>426.15</v>
      </c>
      <c r="G11869">
        <v>120.46599999999999</v>
      </c>
      <c r="H11869">
        <v>45.438000000000002</v>
      </c>
      <c r="I11869">
        <v>51336.436999999998</v>
      </c>
      <c r="J11869">
        <v>20936349</v>
      </c>
      <c r="K11869">
        <v>23.22</v>
      </c>
      <c r="L11869">
        <v>9.6</v>
      </c>
      <c r="M11869">
        <v>9895.1219999999994</v>
      </c>
      <c r="N11869">
        <v>4035491</v>
      </c>
      <c r="O11869">
        <v>13.569000000000001</v>
      </c>
      <c r="P11869">
        <v>27.198</v>
      </c>
      <c r="Q11869">
        <v>5782.2629999999999</v>
      </c>
      <c r="R11869">
        <v>2358159</v>
      </c>
      <c r="S11869">
        <v>0.109</v>
      </c>
      <c r="T11869">
        <v>5.2610000000000001</v>
      </c>
      <c r="U11869">
        <v>46.27</v>
      </c>
      <c r="V11869">
        <v>18870</v>
      </c>
      <c r="W11869">
        <f t="shared" si="492"/>
        <v>74</v>
      </c>
      <c r="X11869">
        <f t="shared" si="493"/>
        <v>8877.5581700000002</v>
      </c>
      <c r="Y11869">
        <f t="shared" si="494"/>
        <v>116.37339999999999</v>
      </c>
    </row>
    <row r="11870" spans="1:25" x14ac:dyDescent="0.2">
      <c r="A11870" t="s">
        <v>10574</v>
      </c>
      <c r="B11870" t="s">
        <v>1082</v>
      </c>
      <c r="C11870">
        <v>4</v>
      </c>
      <c r="D11870">
        <v>30</v>
      </c>
      <c r="E11870" t="s">
        <v>11072</v>
      </c>
      <c r="F11870">
        <v>359.62900000000002</v>
      </c>
      <c r="G11870">
        <v>130.732</v>
      </c>
      <c r="H11870">
        <v>45.929000000000002</v>
      </c>
      <c r="I11870">
        <v>47014.928</v>
      </c>
      <c r="J11870">
        <v>19173924</v>
      </c>
      <c r="K11870">
        <v>18.908000000000001</v>
      </c>
      <c r="L11870">
        <v>8.7170000000000005</v>
      </c>
      <c r="M11870">
        <v>6799.6989999999996</v>
      </c>
      <c r="N11870">
        <v>2773096</v>
      </c>
      <c r="O11870">
        <v>14.231999999999999</v>
      </c>
      <c r="P11870">
        <v>28.317</v>
      </c>
      <c r="Q11870">
        <v>5118.2259999999997</v>
      </c>
      <c r="R11870">
        <v>2087347</v>
      </c>
      <c r="S11870">
        <v>0.125</v>
      </c>
      <c r="T11870">
        <v>5.649</v>
      </c>
      <c r="U11870">
        <v>45.018999999999998</v>
      </c>
      <c r="V11870">
        <v>18360</v>
      </c>
      <c r="W11870">
        <f t="shared" si="492"/>
        <v>72</v>
      </c>
      <c r="X11870">
        <f t="shared" si="493"/>
        <v>7755.3356400000002</v>
      </c>
      <c r="Y11870">
        <f t="shared" si="494"/>
        <v>112.99339999999999</v>
      </c>
    </row>
    <row r="11871" spans="1:25" x14ac:dyDescent="0.2">
      <c r="A11871" t="s">
        <v>10574</v>
      </c>
      <c r="B11871" t="s">
        <v>1082</v>
      </c>
      <c r="C11871">
        <v>4</v>
      </c>
      <c r="D11871">
        <v>32</v>
      </c>
      <c r="E11871" t="s">
        <v>11073</v>
      </c>
      <c r="F11871">
        <v>105.905</v>
      </c>
      <c r="G11871">
        <v>114.983</v>
      </c>
      <c r="H11871">
        <v>49.865000000000002</v>
      </c>
      <c r="I11871">
        <v>12177.358</v>
      </c>
      <c r="J11871">
        <v>4966247</v>
      </c>
      <c r="K11871">
        <v>4.0860000000000003</v>
      </c>
      <c r="L11871">
        <v>2.1160000000000001</v>
      </c>
      <c r="M11871">
        <v>432.67700000000002</v>
      </c>
      <c r="N11871">
        <v>176457</v>
      </c>
      <c r="O11871">
        <v>2.2040000000000002</v>
      </c>
      <c r="P11871">
        <v>7.3559999999999999</v>
      </c>
      <c r="Q11871">
        <v>233.41800000000001</v>
      </c>
      <c r="R11871">
        <v>95194</v>
      </c>
      <c r="S11871">
        <v>6.0000000000000001E-3</v>
      </c>
      <c r="T11871">
        <v>1.2270000000000001</v>
      </c>
      <c r="U11871">
        <v>0.625</v>
      </c>
      <c r="V11871">
        <v>255</v>
      </c>
      <c r="W11871">
        <f t="shared" si="492"/>
        <v>1</v>
      </c>
      <c r="X11871">
        <f t="shared" si="493"/>
        <v>0</v>
      </c>
      <c r="Y11871">
        <f t="shared" si="494"/>
        <v>0</v>
      </c>
    </row>
    <row r="11872" spans="1:25" x14ac:dyDescent="0.2">
      <c r="A11872" t="s">
        <v>10574</v>
      </c>
      <c r="B11872" t="s">
        <v>1082</v>
      </c>
      <c r="C11872">
        <v>4</v>
      </c>
      <c r="D11872">
        <v>34</v>
      </c>
      <c r="E11872" t="s">
        <v>11074</v>
      </c>
      <c r="F11872">
        <v>271.01</v>
      </c>
      <c r="G11872">
        <v>117.762</v>
      </c>
      <c r="H11872">
        <v>43.121000000000002</v>
      </c>
      <c r="I11872">
        <v>31914.543000000001</v>
      </c>
      <c r="J11872">
        <v>13015590</v>
      </c>
      <c r="K11872">
        <v>23.744</v>
      </c>
      <c r="L11872">
        <v>12.576000000000001</v>
      </c>
      <c r="M11872">
        <v>6434.99</v>
      </c>
      <c r="N11872">
        <v>2624358</v>
      </c>
      <c r="O11872">
        <v>6.45</v>
      </c>
      <c r="P11872">
        <v>18.751999999999999</v>
      </c>
      <c r="Q11872">
        <v>1747.972</v>
      </c>
      <c r="R11872">
        <v>712869</v>
      </c>
      <c r="S11872">
        <v>6.2E-2</v>
      </c>
      <c r="T11872">
        <v>3.9849999999999999</v>
      </c>
      <c r="U11872">
        <v>16.882000000000001</v>
      </c>
      <c r="V11872">
        <v>6885</v>
      </c>
      <c r="W11872">
        <f t="shared" si="492"/>
        <v>27</v>
      </c>
      <c r="X11872">
        <f t="shared" si="493"/>
        <v>2059.6063799999997</v>
      </c>
      <c r="Y11872">
        <f t="shared" si="494"/>
        <v>36.943399999999997</v>
      </c>
    </row>
    <row r="11873" spans="1:25" x14ac:dyDescent="0.2">
      <c r="A11873" t="s">
        <v>10574</v>
      </c>
      <c r="B11873" t="s">
        <v>1082</v>
      </c>
      <c r="C11873">
        <v>4</v>
      </c>
      <c r="D11873">
        <v>36</v>
      </c>
      <c r="E11873" t="s">
        <v>11075</v>
      </c>
      <c r="F11873">
        <v>397.76</v>
      </c>
      <c r="G11873">
        <v>101.131</v>
      </c>
      <c r="H11873">
        <v>45.709000000000003</v>
      </c>
      <c r="I11873">
        <v>40225.974000000002</v>
      </c>
      <c r="J11873">
        <v>16405210</v>
      </c>
      <c r="K11873">
        <v>4.3940000000000001</v>
      </c>
      <c r="L11873">
        <v>2.99</v>
      </c>
      <c r="M11873">
        <v>1747.6479999999999</v>
      </c>
      <c r="N11873">
        <v>712737</v>
      </c>
      <c r="O11873">
        <v>2.5609999999999999</v>
      </c>
      <c r="P11873">
        <v>7.9260000000000002</v>
      </c>
      <c r="Q11873">
        <v>1018.6369999999999</v>
      </c>
      <c r="R11873">
        <v>415427</v>
      </c>
      <c r="S11873">
        <v>1.9E-2</v>
      </c>
      <c r="T11873">
        <v>2.1930000000000001</v>
      </c>
      <c r="U11873">
        <v>7.5030000000000001</v>
      </c>
      <c r="V11873">
        <v>3060</v>
      </c>
      <c r="W11873">
        <f t="shared" si="492"/>
        <v>12</v>
      </c>
      <c r="X11873">
        <f t="shared" si="493"/>
        <v>827.03022999999996</v>
      </c>
      <c r="Y11873">
        <f t="shared" si="494"/>
        <v>11.593400000000001</v>
      </c>
    </row>
    <row r="11874" spans="1:25" x14ac:dyDescent="0.2">
      <c r="A11874" t="s">
        <v>10574</v>
      </c>
      <c r="B11874" t="s">
        <v>1082</v>
      </c>
      <c r="C11874">
        <v>4</v>
      </c>
      <c r="D11874">
        <v>38</v>
      </c>
      <c r="E11874" t="s">
        <v>11076</v>
      </c>
      <c r="F11874">
        <v>328.74299999999999</v>
      </c>
      <c r="G11874">
        <v>92.042000000000002</v>
      </c>
      <c r="H11874">
        <v>36.433999999999997</v>
      </c>
      <c r="I11874">
        <v>30258.039000000001</v>
      </c>
      <c r="J11874">
        <v>12340024</v>
      </c>
      <c r="K11874">
        <v>17.727</v>
      </c>
      <c r="L11874">
        <v>7.2190000000000003</v>
      </c>
      <c r="M11874">
        <v>5827.6059999999998</v>
      </c>
      <c r="N11874">
        <v>2376651</v>
      </c>
      <c r="O11874">
        <v>6.1580000000000004</v>
      </c>
      <c r="P11874">
        <v>16.311</v>
      </c>
      <c r="Q11874">
        <v>2024.335</v>
      </c>
      <c r="R11874">
        <v>825577</v>
      </c>
      <c r="S11874">
        <v>6.7000000000000004E-2</v>
      </c>
      <c r="T11874">
        <v>4.12</v>
      </c>
      <c r="U11874">
        <v>21.884</v>
      </c>
      <c r="V11874">
        <v>8925</v>
      </c>
      <c r="W11874">
        <f t="shared" si="492"/>
        <v>35</v>
      </c>
      <c r="X11874">
        <f t="shared" si="493"/>
        <v>2526.65985</v>
      </c>
      <c r="Y11874">
        <f t="shared" si="494"/>
        <v>50.4634</v>
      </c>
    </row>
    <row r="11875" spans="1:25" x14ac:dyDescent="0.2">
      <c r="A11875" t="s">
        <v>10574</v>
      </c>
      <c r="B11875" t="s">
        <v>1082</v>
      </c>
      <c r="C11875">
        <v>4</v>
      </c>
      <c r="D11875">
        <v>39</v>
      </c>
      <c r="E11875" t="s">
        <v>4062</v>
      </c>
      <c r="F11875">
        <v>194.01599999999999</v>
      </c>
      <c r="G11875">
        <v>90.522000000000006</v>
      </c>
      <c r="H11875">
        <v>34.82</v>
      </c>
      <c r="I11875">
        <v>17562.830000000002</v>
      </c>
      <c r="J11875">
        <v>7162584</v>
      </c>
      <c r="K11875">
        <v>11.82</v>
      </c>
      <c r="L11875">
        <v>5.8879999999999999</v>
      </c>
      <c r="M11875">
        <v>2293.2460000000001</v>
      </c>
      <c r="N11875">
        <v>935246</v>
      </c>
      <c r="O11875">
        <v>7.069</v>
      </c>
      <c r="P11875">
        <v>19.292999999999999</v>
      </c>
      <c r="Q11875">
        <v>1371.4290000000001</v>
      </c>
      <c r="R11875">
        <v>559305</v>
      </c>
      <c r="S11875">
        <v>7.6999999999999999E-2</v>
      </c>
      <c r="T11875">
        <v>4.4400000000000004</v>
      </c>
      <c r="U11875">
        <v>15.006</v>
      </c>
      <c r="V11875">
        <v>6120</v>
      </c>
      <c r="W11875">
        <f t="shared" ref="W11875:W11938" si="495">V11875/255</f>
        <v>24</v>
      </c>
      <c r="X11875">
        <f t="shared" si="493"/>
        <v>1423.2487100000001</v>
      </c>
      <c r="Y11875">
        <f t="shared" si="494"/>
        <v>31.873399999999997</v>
      </c>
    </row>
    <row r="11876" spans="1:25" x14ac:dyDescent="0.2">
      <c r="A11876" t="s">
        <v>10574</v>
      </c>
      <c r="B11876" t="s">
        <v>1082</v>
      </c>
      <c r="C11876">
        <v>4</v>
      </c>
      <c r="D11876">
        <v>40</v>
      </c>
      <c r="E11876" t="s">
        <v>11077</v>
      </c>
      <c r="F11876">
        <v>171.39599999999999</v>
      </c>
      <c r="G11876">
        <v>85.391999999999996</v>
      </c>
      <c r="H11876">
        <v>51.552</v>
      </c>
      <c r="I11876">
        <v>14635.853999999999</v>
      </c>
      <c r="J11876">
        <v>5968886</v>
      </c>
      <c r="K11876">
        <v>4.0810000000000004</v>
      </c>
      <c r="L11876">
        <v>2.1949999999999998</v>
      </c>
      <c r="M11876">
        <v>699.42499999999995</v>
      </c>
      <c r="N11876">
        <v>285244</v>
      </c>
      <c r="O11876">
        <v>3.0009999999999999</v>
      </c>
      <c r="P11876">
        <v>7.8520000000000003</v>
      </c>
      <c r="Q11876">
        <v>514.37300000000005</v>
      </c>
      <c r="R11876">
        <v>209775</v>
      </c>
      <c r="S11876">
        <v>2.9000000000000001E-2</v>
      </c>
      <c r="T11876">
        <v>2.7280000000000002</v>
      </c>
      <c r="U11876">
        <v>5.0019999999999998</v>
      </c>
      <c r="V11876">
        <v>2040</v>
      </c>
      <c r="W11876">
        <f t="shared" si="495"/>
        <v>8</v>
      </c>
      <c r="X11876">
        <f t="shared" si="493"/>
        <v>0</v>
      </c>
      <c r="Y11876">
        <f t="shared" si="494"/>
        <v>4.8334000000000001</v>
      </c>
    </row>
    <row r="11877" spans="1:25" x14ac:dyDescent="0.2">
      <c r="A11877" t="s">
        <v>10574</v>
      </c>
      <c r="B11877" t="s">
        <v>1082</v>
      </c>
      <c r="C11877">
        <v>4</v>
      </c>
      <c r="D11877">
        <v>41</v>
      </c>
      <c r="E11877" t="s">
        <v>11078</v>
      </c>
      <c r="F11877">
        <v>375.09399999999999</v>
      </c>
      <c r="G11877">
        <v>104.95099999999999</v>
      </c>
      <c r="H11877">
        <v>49.905000000000001</v>
      </c>
      <c r="I11877">
        <v>39366.614999999998</v>
      </c>
      <c r="J11877">
        <v>16054741</v>
      </c>
      <c r="K11877">
        <v>6.8780000000000001</v>
      </c>
      <c r="L11877">
        <v>4.55</v>
      </c>
      <c r="M11877">
        <v>2579.9589999999998</v>
      </c>
      <c r="N11877">
        <v>1052175</v>
      </c>
      <c r="O11877">
        <v>2.7949999999999999</v>
      </c>
      <c r="P11877">
        <v>8.266</v>
      </c>
      <c r="Q11877">
        <v>1048.348</v>
      </c>
      <c r="R11877">
        <v>427544</v>
      </c>
      <c r="S11877">
        <v>2.5000000000000001E-2</v>
      </c>
      <c r="T11877">
        <v>2.5249999999999999</v>
      </c>
      <c r="U11877">
        <v>9.3789999999999996</v>
      </c>
      <c r="V11877">
        <v>3825</v>
      </c>
      <c r="W11877">
        <f t="shared" si="495"/>
        <v>15</v>
      </c>
      <c r="X11877">
        <f t="shared" ref="X11877:X11940" si="496">(MAX(0, (Q11877-529.27)))*1.69</f>
        <v>877.24181999999996</v>
      </c>
      <c r="Y11877">
        <f t="shared" ref="Y11877:Y11940" si="497">(MAX(0, (W11877-5.14)))*1.69</f>
        <v>16.663399999999999</v>
      </c>
    </row>
    <row r="11878" spans="1:25" x14ac:dyDescent="0.2">
      <c r="A11878" t="s">
        <v>10574</v>
      </c>
      <c r="B11878" t="s">
        <v>1082</v>
      </c>
      <c r="C11878">
        <v>5</v>
      </c>
      <c r="D11878">
        <v>1</v>
      </c>
      <c r="E11878" t="s">
        <v>692</v>
      </c>
      <c r="F11878">
        <v>359.53800000000001</v>
      </c>
      <c r="G11878">
        <v>112.264</v>
      </c>
      <c r="H11878">
        <v>47.195999999999998</v>
      </c>
      <c r="I11878">
        <v>40363.165000000001</v>
      </c>
      <c r="J11878">
        <v>16461160</v>
      </c>
      <c r="K11878">
        <v>51.732999999999997</v>
      </c>
      <c r="L11878">
        <v>22.995000000000001</v>
      </c>
      <c r="M11878">
        <v>18600.099999999999</v>
      </c>
      <c r="N11878">
        <v>7585610</v>
      </c>
      <c r="O11878">
        <v>17.344999999999999</v>
      </c>
      <c r="P11878">
        <v>29.015000000000001</v>
      </c>
      <c r="Q11878">
        <v>6236.0230000000001</v>
      </c>
      <c r="R11878">
        <v>2543214</v>
      </c>
      <c r="S11878">
        <v>0.155</v>
      </c>
      <c r="T11878">
        <v>6.2809999999999997</v>
      </c>
      <c r="U11878">
        <v>55.649000000000001</v>
      </c>
      <c r="V11878">
        <v>22695</v>
      </c>
      <c r="W11878">
        <f t="shared" si="495"/>
        <v>89</v>
      </c>
      <c r="X11878">
        <f t="shared" si="496"/>
        <v>9644.4125700000004</v>
      </c>
      <c r="Y11878">
        <f t="shared" si="497"/>
        <v>141.7234</v>
      </c>
    </row>
    <row r="11879" spans="1:25" x14ac:dyDescent="0.2">
      <c r="A11879" t="s">
        <v>10574</v>
      </c>
      <c r="B11879" t="s">
        <v>1082</v>
      </c>
      <c r="C11879">
        <v>5</v>
      </c>
      <c r="D11879">
        <v>2</v>
      </c>
      <c r="E11879" t="s">
        <v>11079</v>
      </c>
      <c r="F11879">
        <v>294.88799999999998</v>
      </c>
      <c r="G11879">
        <v>130.209</v>
      </c>
      <c r="H11879">
        <v>51.158999999999999</v>
      </c>
      <c r="I11879">
        <v>38396.966999999997</v>
      </c>
      <c r="J11879">
        <v>15659293</v>
      </c>
      <c r="K11879">
        <v>40.107999999999997</v>
      </c>
      <c r="L11879">
        <v>14.975</v>
      </c>
      <c r="M11879">
        <v>11827.464</v>
      </c>
      <c r="N11879">
        <v>4823551</v>
      </c>
      <c r="O11879">
        <v>13.217000000000001</v>
      </c>
      <c r="P11879">
        <v>23.641999999999999</v>
      </c>
      <c r="Q11879">
        <v>3897.3969999999999</v>
      </c>
      <c r="R11879">
        <v>1589461</v>
      </c>
      <c r="S11879">
        <v>0.20100000000000001</v>
      </c>
      <c r="T11879">
        <v>7.1639999999999997</v>
      </c>
      <c r="U11879">
        <v>59.4</v>
      </c>
      <c r="V11879">
        <v>24225</v>
      </c>
      <c r="W11879">
        <f t="shared" si="495"/>
        <v>95</v>
      </c>
      <c r="X11879">
        <f t="shared" si="496"/>
        <v>5692.1346299999996</v>
      </c>
      <c r="Y11879">
        <f t="shared" si="497"/>
        <v>151.86339999999998</v>
      </c>
    </row>
    <row r="11880" spans="1:25" x14ac:dyDescent="0.2">
      <c r="A11880" t="s">
        <v>10574</v>
      </c>
      <c r="B11880" t="s">
        <v>1082</v>
      </c>
      <c r="C11880">
        <v>5</v>
      </c>
      <c r="D11880">
        <v>3</v>
      </c>
      <c r="E11880" t="s">
        <v>11080</v>
      </c>
      <c r="F11880">
        <v>277.94900000000001</v>
      </c>
      <c r="G11880">
        <v>119.634</v>
      </c>
      <c r="H11880">
        <v>43.566000000000003</v>
      </c>
      <c r="I11880">
        <v>33252.196000000004</v>
      </c>
      <c r="J11880">
        <v>13561120</v>
      </c>
      <c r="K11880">
        <v>37.054000000000002</v>
      </c>
      <c r="L11880">
        <v>15.941000000000001</v>
      </c>
      <c r="M11880">
        <v>10299.248</v>
      </c>
      <c r="N11880">
        <v>4200304</v>
      </c>
      <c r="O11880">
        <v>9.3870000000000005</v>
      </c>
      <c r="P11880">
        <v>21.792000000000002</v>
      </c>
      <c r="Q11880">
        <v>2609.165</v>
      </c>
      <c r="R11880">
        <v>1064086</v>
      </c>
      <c r="S11880">
        <v>9.9000000000000005E-2</v>
      </c>
      <c r="T11880">
        <v>5.0229999999999997</v>
      </c>
      <c r="U11880">
        <v>27.512</v>
      </c>
      <c r="V11880">
        <v>11220</v>
      </c>
      <c r="W11880">
        <f t="shared" si="495"/>
        <v>44</v>
      </c>
      <c r="X11880">
        <f t="shared" si="496"/>
        <v>3515.0225499999997</v>
      </c>
      <c r="Y11880">
        <f t="shared" si="497"/>
        <v>65.673400000000001</v>
      </c>
    </row>
    <row r="11881" spans="1:25" x14ac:dyDescent="0.2">
      <c r="A11881" t="s">
        <v>10574</v>
      </c>
      <c r="B11881" t="s">
        <v>1082</v>
      </c>
      <c r="C11881">
        <v>5</v>
      </c>
      <c r="D11881">
        <v>4</v>
      </c>
      <c r="E11881" t="s">
        <v>3843</v>
      </c>
      <c r="F11881">
        <v>278.42500000000001</v>
      </c>
      <c r="G11881">
        <v>127.506</v>
      </c>
      <c r="H11881">
        <v>43.887</v>
      </c>
      <c r="I11881">
        <v>35500.764000000003</v>
      </c>
      <c r="J11881">
        <v>14478145</v>
      </c>
      <c r="K11881">
        <v>35.173000000000002</v>
      </c>
      <c r="L11881">
        <v>14.1</v>
      </c>
      <c r="M11881">
        <v>9793.1370000000006</v>
      </c>
      <c r="N11881">
        <v>3993899</v>
      </c>
      <c r="O11881">
        <v>7.23</v>
      </c>
      <c r="P11881">
        <v>17.004000000000001</v>
      </c>
      <c r="Q11881">
        <v>2012.992</v>
      </c>
      <c r="R11881">
        <v>820951</v>
      </c>
      <c r="S11881">
        <v>9.7000000000000003E-2</v>
      </c>
      <c r="T11881">
        <v>4.9610000000000003</v>
      </c>
      <c r="U11881">
        <v>26.885999999999999</v>
      </c>
      <c r="V11881">
        <v>10965</v>
      </c>
      <c r="W11881">
        <f t="shared" si="495"/>
        <v>43</v>
      </c>
      <c r="X11881">
        <f t="shared" si="496"/>
        <v>2507.4901799999998</v>
      </c>
      <c r="Y11881">
        <f t="shared" si="497"/>
        <v>63.983399999999996</v>
      </c>
    </row>
    <row r="11882" spans="1:25" x14ac:dyDescent="0.2">
      <c r="A11882" t="s">
        <v>10574</v>
      </c>
      <c r="B11882" t="s">
        <v>1082</v>
      </c>
      <c r="C11882">
        <v>5</v>
      </c>
      <c r="D11882">
        <v>5</v>
      </c>
      <c r="E11882" t="s">
        <v>3020</v>
      </c>
      <c r="F11882">
        <v>303.58999999999997</v>
      </c>
      <c r="G11882">
        <v>118.34</v>
      </c>
      <c r="H11882">
        <v>44.155000000000001</v>
      </c>
      <c r="I11882">
        <v>35926.71</v>
      </c>
      <c r="J11882">
        <v>14651857</v>
      </c>
      <c r="K11882">
        <v>38.079000000000001</v>
      </c>
      <c r="L11882">
        <v>15.962999999999999</v>
      </c>
      <c r="M11882">
        <v>11560.387000000001</v>
      </c>
      <c r="N11882">
        <v>4714630</v>
      </c>
      <c r="O11882">
        <v>6.64</v>
      </c>
      <c r="P11882">
        <v>18.457999999999998</v>
      </c>
      <c r="Q11882">
        <v>2015.8779999999999</v>
      </c>
      <c r="R11882">
        <v>822128</v>
      </c>
      <c r="S11882">
        <v>8.2000000000000003E-2</v>
      </c>
      <c r="T11882">
        <v>4.5830000000000002</v>
      </c>
      <c r="U11882">
        <v>25.010999999999999</v>
      </c>
      <c r="V11882">
        <v>10200</v>
      </c>
      <c r="W11882">
        <f t="shared" si="495"/>
        <v>40</v>
      </c>
      <c r="X11882">
        <f t="shared" si="496"/>
        <v>2512.3675199999998</v>
      </c>
      <c r="Y11882">
        <f t="shared" si="497"/>
        <v>58.913399999999996</v>
      </c>
    </row>
    <row r="11883" spans="1:25" x14ac:dyDescent="0.2">
      <c r="A11883" t="s">
        <v>10574</v>
      </c>
      <c r="B11883" t="s">
        <v>1082</v>
      </c>
      <c r="C11883">
        <v>5</v>
      </c>
      <c r="D11883">
        <v>6</v>
      </c>
      <c r="E11883" t="s">
        <v>11081</v>
      </c>
      <c r="F11883">
        <v>329.01</v>
      </c>
      <c r="G11883">
        <v>123.66</v>
      </c>
      <c r="H11883">
        <v>44.462000000000003</v>
      </c>
      <c r="I11883">
        <v>40685.319000000003</v>
      </c>
      <c r="J11883">
        <v>16592543</v>
      </c>
      <c r="K11883">
        <v>42.23</v>
      </c>
      <c r="L11883">
        <v>16.715</v>
      </c>
      <c r="M11883">
        <v>13893.959000000001</v>
      </c>
      <c r="N11883">
        <v>5666322</v>
      </c>
      <c r="O11883">
        <v>10.496</v>
      </c>
      <c r="P11883">
        <v>21.786999999999999</v>
      </c>
      <c r="Q11883">
        <v>3453.2049999999999</v>
      </c>
      <c r="R11883">
        <v>1408308</v>
      </c>
      <c r="S11883">
        <v>0.12</v>
      </c>
      <c r="T11883">
        <v>5.524</v>
      </c>
      <c r="U11883">
        <v>39.392000000000003</v>
      </c>
      <c r="V11883">
        <v>16065</v>
      </c>
      <c r="W11883">
        <f t="shared" si="495"/>
        <v>63</v>
      </c>
      <c r="X11883">
        <f t="shared" si="496"/>
        <v>4941.4501499999997</v>
      </c>
      <c r="Y11883">
        <f t="shared" si="497"/>
        <v>97.7834</v>
      </c>
    </row>
    <row r="11884" spans="1:25" x14ac:dyDescent="0.2">
      <c r="A11884" t="s">
        <v>10574</v>
      </c>
      <c r="B11884" t="s">
        <v>1082</v>
      </c>
      <c r="C11884">
        <v>5</v>
      </c>
      <c r="D11884">
        <v>7</v>
      </c>
      <c r="E11884" t="s">
        <v>11082</v>
      </c>
      <c r="F11884">
        <v>274.13099999999997</v>
      </c>
      <c r="G11884">
        <v>126.922</v>
      </c>
      <c r="H11884">
        <v>44.238</v>
      </c>
      <c r="I11884">
        <v>34793.182999999997</v>
      </c>
      <c r="J11884">
        <v>14189575</v>
      </c>
      <c r="K11884">
        <v>40.826999999999998</v>
      </c>
      <c r="L11884">
        <v>16.411999999999999</v>
      </c>
      <c r="M11884">
        <v>11191.981</v>
      </c>
      <c r="N11884">
        <v>4564384</v>
      </c>
      <c r="O11884">
        <v>8.9280000000000008</v>
      </c>
      <c r="P11884">
        <v>18.876000000000001</v>
      </c>
      <c r="Q11884">
        <v>2447.3609999999999</v>
      </c>
      <c r="R11884">
        <v>998098</v>
      </c>
      <c r="S11884">
        <v>0.121</v>
      </c>
      <c r="T11884">
        <v>5.5510000000000002</v>
      </c>
      <c r="U11884">
        <v>33.139000000000003</v>
      </c>
      <c r="V11884">
        <v>13515</v>
      </c>
      <c r="W11884">
        <f t="shared" si="495"/>
        <v>53</v>
      </c>
      <c r="X11884">
        <f t="shared" si="496"/>
        <v>3241.5737899999999</v>
      </c>
      <c r="Y11884">
        <f t="shared" si="497"/>
        <v>80.883399999999995</v>
      </c>
    </row>
    <row r="11885" spans="1:25" x14ac:dyDescent="0.2">
      <c r="A11885" t="s">
        <v>10574</v>
      </c>
      <c r="B11885" t="s">
        <v>1082</v>
      </c>
      <c r="C11885">
        <v>5</v>
      </c>
      <c r="D11885">
        <v>8</v>
      </c>
      <c r="E11885" t="s">
        <v>11083</v>
      </c>
      <c r="F11885">
        <v>284.61900000000003</v>
      </c>
      <c r="G11885">
        <v>116.11799999999999</v>
      </c>
      <c r="H11885">
        <v>44.023000000000003</v>
      </c>
      <c r="I11885">
        <v>33049.482000000004</v>
      </c>
      <c r="J11885">
        <v>13478448</v>
      </c>
      <c r="K11885">
        <v>33.121000000000002</v>
      </c>
      <c r="L11885">
        <v>15.792999999999999</v>
      </c>
      <c r="M11885">
        <v>9426.7459999999992</v>
      </c>
      <c r="N11885">
        <v>3844475</v>
      </c>
      <c r="O11885">
        <v>4.3860000000000001</v>
      </c>
      <c r="P11885">
        <v>13.471</v>
      </c>
      <c r="Q11885">
        <v>1248.279</v>
      </c>
      <c r="R11885">
        <v>509081</v>
      </c>
      <c r="S11885">
        <v>5.0999999999999997E-2</v>
      </c>
      <c r="T11885">
        <v>3.589</v>
      </c>
      <c r="U11885">
        <v>14.381</v>
      </c>
      <c r="V11885">
        <v>5865</v>
      </c>
      <c r="W11885">
        <f t="shared" si="495"/>
        <v>23</v>
      </c>
      <c r="X11885">
        <f t="shared" si="496"/>
        <v>1215.1252099999999</v>
      </c>
      <c r="Y11885">
        <f t="shared" si="497"/>
        <v>30.183399999999999</v>
      </c>
    </row>
    <row r="11886" spans="1:25" x14ac:dyDescent="0.2">
      <c r="A11886" t="s">
        <v>10574</v>
      </c>
      <c r="B11886" t="s">
        <v>1082</v>
      </c>
      <c r="C11886">
        <v>5</v>
      </c>
      <c r="D11886">
        <v>9</v>
      </c>
      <c r="E11886" t="s">
        <v>11084</v>
      </c>
      <c r="F11886">
        <v>279.73399999999998</v>
      </c>
      <c r="G11886">
        <v>144.28200000000001</v>
      </c>
      <c r="H11886">
        <v>51.158999999999999</v>
      </c>
      <c r="I11886">
        <v>40360.607000000004</v>
      </c>
      <c r="J11886">
        <v>16460117</v>
      </c>
      <c r="K11886">
        <v>62.44</v>
      </c>
      <c r="L11886">
        <v>24.507999999999999</v>
      </c>
      <c r="M11886">
        <v>17466.578000000001</v>
      </c>
      <c r="N11886">
        <v>7123330</v>
      </c>
      <c r="O11886">
        <v>18.524000000000001</v>
      </c>
      <c r="P11886">
        <v>29.045999999999999</v>
      </c>
      <c r="Q11886">
        <v>5181.9319999999998</v>
      </c>
      <c r="R11886">
        <v>2113328</v>
      </c>
      <c r="S11886">
        <v>0.16800000000000001</v>
      </c>
      <c r="T11886">
        <v>6.5359999999999996</v>
      </c>
      <c r="U11886">
        <v>46.895000000000003</v>
      </c>
      <c r="V11886">
        <v>19125</v>
      </c>
      <c r="W11886">
        <f t="shared" si="495"/>
        <v>75</v>
      </c>
      <c r="X11886">
        <f t="shared" si="496"/>
        <v>7862.9987799999999</v>
      </c>
      <c r="Y11886">
        <f t="shared" si="497"/>
        <v>118.0634</v>
      </c>
    </row>
    <row r="11887" spans="1:25" x14ac:dyDescent="0.2">
      <c r="A11887" t="s">
        <v>10574</v>
      </c>
      <c r="B11887" t="s">
        <v>1082</v>
      </c>
      <c r="C11887">
        <v>5</v>
      </c>
      <c r="D11887">
        <v>10</v>
      </c>
      <c r="E11887" t="s">
        <v>11085</v>
      </c>
      <c r="F11887">
        <v>289.75599999999997</v>
      </c>
      <c r="G11887">
        <v>123.733</v>
      </c>
      <c r="H11887">
        <v>44.427</v>
      </c>
      <c r="I11887">
        <v>35852.35</v>
      </c>
      <c r="J11887">
        <v>14621531</v>
      </c>
      <c r="K11887">
        <v>44.503</v>
      </c>
      <c r="L11887">
        <v>18.369</v>
      </c>
      <c r="M11887">
        <v>12894.973</v>
      </c>
      <c r="N11887">
        <v>5258909</v>
      </c>
      <c r="O11887">
        <v>9.8290000000000006</v>
      </c>
      <c r="P11887">
        <v>21.593</v>
      </c>
      <c r="Q11887">
        <v>2848.07</v>
      </c>
      <c r="R11887">
        <v>1161518</v>
      </c>
      <c r="S11887">
        <v>9.0999999999999998E-2</v>
      </c>
      <c r="T11887">
        <v>4.8070000000000004</v>
      </c>
      <c r="U11887">
        <v>26.260999999999999</v>
      </c>
      <c r="V11887">
        <v>10710</v>
      </c>
      <c r="W11887">
        <f t="shared" si="495"/>
        <v>42</v>
      </c>
      <c r="X11887">
        <f t="shared" si="496"/>
        <v>3918.7720000000004</v>
      </c>
      <c r="Y11887">
        <f t="shared" si="497"/>
        <v>62.293399999999998</v>
      </c>
    </row>
    <row r="11888" spans="1:25" x14ac:dyDescent="0.2">
      <c r="A11888" t="s">
        <v>10574</v>
      </c>
      <c r="B11888" t="s">
        <v>1082</v>
      </c>
      <c r="C11888">
        <v>5</v>
      </c>
      <c r="D11888">
        <v>11</v>
      </c>
      <c r="E11888" t="s">
        <v>11086</v>
      </c>
      <c r="F11888">
        <v>231.35300000000001</v>
      </c>
      <c r="G11888">
        <v>124.38200000000001</v>
      </c>
      <c r="H11888">
        <v>49.271000000000001</v>
      </c>
      <c r="I11888">
        <v>28776.29</v>
      </c>
      <c r="J11888">
        <v>11735728</v>
      </c>
      <c r="K11888">
        <v>23.128</v>
      </c>
      <c r="L11888">
        <v>14.384</v>
      </c>
      <c r="M11888">
        <v>5350.7219999999998</v>
      </c>
      <c r="N11888">
        <v>2182165</v>
      </c>
      <c r="O11888">
        <v>3.867</v>
      </c>
      <c r="P11888">
        <v>12.933</v>
      </c>
      <c r="Q11888">
        <v>894.59199999999998</v>
      </c>
      <c r="R11888">
        <v>364838</v>
      </c>
      <c r="S11888">
        <v>3.5000000000000003E-2</v>
      </c>
      <c r="T11888">
        <v>2.9929999999999999</v>
      </c>
      <c r="U11888">
        <v>8.1280000000000001</v>
      </c>
      <c r="V11888">
        <v>3315</v>
      </c>
      <c r="W11888">
        <f t="shared" si="495"/>
        <v>13</v>
      </c>
      <c r="X11888">
        <f t="shared" si="496"/>
        <v>617.39418000000001</v>
      </c>
      <c r="Y11888">
        <f t="shared" si="497"/>
        <v>13.2834</v>
      </c>
    </row>
    <row r="11889" spans="1:25" x14ac:dyDescent="0.2">
      <c r="A11889" t="s">
        <v>10574</v>
      </c>
      <c r="B11889" t="s">
        <v>1082</v>
      </c>
      <c r="C11889">
        <v>5</v>
      </c>
      <c r="D11889">
        <v>12</v>
      </c>
      <c r="E11889" t="s">
        <v>11087</v>
      </c>
      <c r="F11889">
        <v>27.504000000000001</v>
      </c>
      <c r="G11889">
        <v>88.838999999999999</v>
      </c>
      <c r="H11889">
        <v>49.686</v>
      </c>
      <c r="I11889">
        <v>2443.4520000000002</v>
      </c>
      <c r="J11889">
        <v>996504</v>
      </c>
      <c r="K11889">
        <v>10.96</v>
      </c>
      <c r="L11889">
        <v>7.3620000000000001</v>
      </c>
      <c r="M11889">
        <v>301.44900000000001</v>
      </c>
      <c r="N11889">
        <v>122939</v>
      </c>
      <c r="O11889">
        <v>3.9750000000000001</v>
      </c>
      <c r="P11889">
        <v>10.721</v>
      </c>
      <c r="Q11889">
        <v>109.328</v>
      </c>
      <c r="R11889">
        <v>44587</v>
      </c>
      <c r="S11889">
        <v>4.4999999999999998E-2</v>
      </c>
      <c r="T11889">
        <v>3.4049999999999998</v>
      </c>
      <c r="U11889">
        <v>1.2509999999999999</v>
      </c>
      <c r="V11889">
        <v>510</v>
      </c>
      <c r="W11889">
        <f t="shared" si="495"/>
        <v>2</v>
      </c>
      <c r="X11889">
        <f t="shared" si="496"/>
        <v>0</v>
      </c>
      <c r="Y11889">
        <f t="shared" si="497"/>
        <v>0</v>
      </c>
    </row>
    <row r="11890" spans="1:25" x14ac:dyDescent="0.2">
      <c r="A11890" t="s">
        <v>10574</v>
      </c>
      <c r="B11890" t="s">
        <v>1082</v>
      </c>
      <c r="C11890">
        <v>5</v>
      </c>
      <c r="D11890">
        <v>13</v>
      </c>
      <c r="E11890" t="s">
        <v>11088</v>
      </c>
      <c r="F11890">
        <v>366.92099999999999</v>
      </c>
      <c r="G11890">
        <v>112.16</v>
      </c>
      <c r="H11890">
        <v>50.377000000000002</v>
      </c>
      <c r="I11890">
        <v>41153.999000000003</v>
      </c>
      <c r="J11890">
        <v>16783683</v>
      </c>
      <c r="K11890">
        <v>29.285</v>
      </c>
      <c r="L11890">
        <v>12.503</v>
      </c>
      <c r="M11890">
        <v>10745.393</v>
      </c>
      <c r="N11890">
        <v>4382254</v>
      </c>
      <c r="O11890">
        <v>12.084</v>
      </c>
      <c r="P11890">
        <v>24.558</v>
      </c>
      <c r="Q11890">
        <v>4433.7820000000002</v>
      </c>
      <c r="R11890">
        <v>1808213</v>
      </c>
      <c r="S11890">
        <v>0.111</v>
      </c>
      <c r="T11890">
        <v>5.3129999999999997</v>
      </c>
      <c r="U11890">
        <v>40.642000000000003</v>
      </c>
      <c r="V11890">
        <v>16575</v>
      </c>
      <c r="W11890">
        <f t="shared" si="495"/>
        <v>65</v>
      </c>
      <c r="X11890">
        <f t="shared" si="496"/>
        <v>6598.6252800000002</v>
      </c>
      <c r="Y11890">
        <f t="shared" si="497"/>
        <v>101.1634</v>
      </c>
    </row>
    <row r="11891" spans="1:25" x14ac:dyDescent="0.2">
      <c r="A11891" t="s">
        <v>10574</v>
      </c>
      <c r="B11891" t="s">
        <v>1082</v>
      </c>
      <c r="C11891">
        <v>5</v>
      </c>
      <c r="D11891">
        <v>14</v>
      </c>
      <c r="E11891" t="s">
        <v>11089</v>
      </c>
      <c r="F11891">
        <v>355.15899999999999</v>
      </c>
      <c r="G11891">
        <v>103.678</v>
      </c>
      <c r="H11891">
        <v>46.667000000000002</v>
      </c>
      <c r="I11891">
        <v>36822.269999999997</v>
      </c>
      <c r="J11891">
        <v>15017090</v>
      </c>
      <c r="K11891">
        <v>45.61</v>
      </c>
      <c r="L11891">
        <v>24.54</v>
      </c>
      <c r="M11891">
        <v>16198.928</v>
      </c>
      <c r="N11891">
        <v>6606349</v>
      </c>
      <c r="O11891">
        <v>12.868</v>
      </c>
      <c r="P11891">
        <v>23.731000000000002</v>
      </c>
      <c r="Q11891">
        <v>4570.2449999999999</v>
      </c>
      <c r="R11891">
        <v>1863866</v>
      </c>
      <c r="S11891">
        <v>0.14399999999999999</v>
      </c>
      <c r="T11891">
        <v>6.0659999999999998</v>
      </c>
      <c r="U11891">
        <v>51.271999999999998</v>
      </c>
      <c r="V11891">
        <v>20910</v>
      </c>
      <c r="W11891">
        <f t="shared" si="495"/>
        <v>82</v>
      </c>
      <c r="X11891">
        <f t="shared" si="496"/>
        <v>6829.2477499999995</v>
      </c>
      <c r="Y11891">
        <f t="shared" si="497"/>
        <v>129.89339999999999</v>
      </c>
    </row>
    <row r="11892" spans="1:25" x14ac:dyDescent="0.2">
      <c r="A11892" t="s">
        <v>10574</v>
      </c>
      <c r="B11892" t="s">
        <v>1082</v>
      </c>
      <c r="C11892">
        <v>5</v>
      </c>
      <c r="D11892">
        <v>15</v>
      </c>
      <c r="E11892" t="s">
        <v>11090</v>
      </c>
      <c r="F11892">
        <v>267.94299999999998</v>
      </c>
      <c r="G11892">
        <v>99.676000000000002</v>
      </c>
      <c r="H11892">
        <v>37.164000000000001</v>
      </c>
      <c r="I11892">
        <v>26707.437000000002</v>
      </c>
      <c r="J11892">
        <v>10891995</v>
      </c>
      <c r="K11892">
        <v>38.392000000000003</v>
      </c>
      <c r="L11892">
        <v>19.829000000000001</v>
      </c>
      <c r="M11892">
        <v>10286.843000000001</v>
      </c>
      <c r="N11892">
        <v>4195245</v>
      </c>
      <c r="O11892">
        <v>4.2460000000000004</v>
      </c>
      <c r="P11892">
        <v>12.808999999999999</v>
      </c>
      <c r="Q11892">
        <v>1137.7909999999999</v>
      </c>
      <c r="R11892">
        <v>464021</v>
      </c>
      <c r="S11892">
        <v>4.9000000000000002E-2</v>
      </c>
      <c r="T11892">
        <v>3.5350000000000001</v>
      </c>
      <c r="U11892">
        <v>13.131</v>
      </c>
      <c r="V11892">
        <v>5355</v>
      </c>
      <c r="W11892">
        <f t="shared" si="495"/>
        <v>21</v>
      </c>
      <c r="X11892">
        <f t="shared" si="496"/>
        <v>1028.40049</v>
      </c>
      <c r="Y11892">
        <f t="shared" si="497"/>
        <v>26.8034</v>
      </c>
    </row>
    <row r="11893" spans="1:25" x14ac:dyDescent="0.2">
      <c r="A11893" t="s">
        <v>10574</v>
      </c>
      <c r="B11893" t="s">
        <v>1082</v>
      </c>
      <c r="C11893">
        <v>5</v>
      </c>
      <c r="D11893">
        <v>16</v>
      </c>
      <c r="E11893" t="s">
        <v>11091</v>
      </c>
      <c r="F11893">
        <v>374.51</v>
      </c>
      <c r="G11893">
        <v>82.295000000000002</v>
      </c>
      <c r="H11893">
        <v>38.661999999999999</v>
      </c>
      <c r="I11893">
        <v>30820.357</v>
      </c>
      <c r="J11893">
        <v>12569352</v>
      </c>
      <c r="K11893">
        <v>8.7919999999999998</v>
      </c>
      <c r="L11893">
        <v>5.2370000000000001</v>
      </c>
      <c r="M11893">
        <v>3292.855</v>
      </c>
      <c r="N11893">
        <v>1342913</v>
      </c>
      <c r="O11893">
        <v>1.716</v>
      </c>
      <c r="P11893">
        <v>3.6269999999999998</v>
      </c>
      <c r="Q11893">
        <v>642.50400000000002</v>
      </c>
      <c r="R11893">
        <v>262030</v>
      </c>
      <c r="S11893">
        <v>8.0000000000000002E-3</v>
      </c>
      <c r="T11893">
        <v>1.4590000000000001</v>
      </c>
      <c r="U11893">
        <v>3.1259999999999999</v>
      </c>
      <c r="V11893">
        <v>1275</v>
      </c>
      <c r="W11893">
        <f t="shared" si="495"/>
        <v>5</v>
      </c>
      <c r="X11893">
        <f t="shared" si="496"/>
        <v>191.36546000000007</v>
      </c>
      <c r="Y11893">
        <f t="shared" si="497"/>
        <v>0</v>
      </c>
    </row>
    <row r="11894" spans="1:25" x14ac:dyDescent="0.2">
      <c r="A11894" t="s">
        <v>10574</v>
      </c>
      <c r="B11894" t="s">
        <v>1082</v>
      </c>
      <c r="C11894">
        <v>5</v>
      </c>
      <c r="D11894">
        <v>17</v>
      </c>
      <c r="E11894" t="s">
        <v>11092</v>
      </c>
      <c r="F11894">
        <v>337.815</v>
      </c>
      <c r="G11894">
        <v>111.126</v>
      </c>
      <c r="H11894">
        <v>48.353000000000002</v>
      </c>
      <c r="I11894">
        <v>37540.114999999998</v>
      </c>
      <c r="J11894">
        <v>15309846</v>
      </c>
      <c r="K11894">
        <v>39.398000000000003</v>
      </c>
      <c r="L11894">
        <v>15.262</v>
      </c>
      <c r="M11894">
        <v>13309.196</v>
      </c>
      <c r="N11894">
        <v>5427840</v>
      </c>
      <c r="O11894">
        <v>9.0579999999999998</v>
      </c>
      <c r="P11894">
        <v>22.056000000000001</v>
      </c>
      <c r="Q11894">
        <v>3059.7759999999998</v>
      </c>
      <c r="R11894">
        <v>1247857</v>
      </c>
      <c r="S11894">
        <v>0.106</v>
      </c>
      <c r="T11894">
        <v>5.1859999999999999</v>
      </c>
      <c r="U11894">
        <v>35.64</v>
      </c>
      <c r="V11894">
        <v>14535</v>
      </c>
      <c r="W11894">
        <f t="shared" si="495"/>
        <v>57</v>
      </c>
      <c r="X11894">
        <f t="shared" si="496"/>
        <v>4276.5551399999995</v>
      </c>
      <c r="Y11894">
        <f t="shared" si="497"/>
        <v>87.6434</v>
      </c>
    </row>
    <row r="11895" spans="1:25" x14ac:dyDescent="0.2">
      <c r="A11895" t="s">
        <v>10574</v>
      </c>
      <c r="B11895" t="s">
        <v>1082</v>
      </c>
      <c r="C11895">
        <v>6</v>
      </c>
      <c r="D11895">
        <v>1</v>
      </c>
      <c r="E11895" t="s">
        <v>4387</v>
      </c>
      <c r="F11895">
        <v>398.06400000000002</v>
      </c>
      <c r="G11895">
        <v>110.241</v>
      </c>
      <c r="H11895">
        <v>55.96</v>
      </c>
      <c r="I11895">
        <v>43883.131000000001</v>
      </c>
      <c r="J11895">
        <v>17896695</v>
      </c>
      <c r="K11895">
        <v>16.103000000000002</v>
      </c>
      <c r="L11895">
        <v>11.183999999999999</v>
      </c>
      <c r="M11895">
        <v>6409.9690000000001</v>
      </c>
      <c r="N11895">
        <v>2614154</v>
      </c>
      <c r="O11895">
        <v>6.6020000000000003</v>
      </c>
      <c r="P11895">
        <v>15.57</v>
      </c>
      <c r="Q11895">
        <v>2627.8249999999998</v>
      </c>
      <c r="R11895">
        <v>1071696</v>
      </c>
      <c r="S11895">
        <v>7.3999999999999996E-2</v>
      </c>
      <c r="T11895">
        <v>4.3380000000000001</v>
      </c>
      <c r="U11895">
        <v>29.388000000000002</v>
      </c>
      <c r="V11895">
        <v>11985</v>
      </c>
      <c r="W11895">
        <f t="shared" si="495"/>
        <v>47</v>
      </c>
      <c r="X11895">
        <f t="shared" si="496"/>
        <v>3546.5579499999994</v>
      </c>
      <c r="Y11895">
        <f t="shared" si="497"/>
        <v>70.743399999999994</v>
      </c>
    </row>
    <row r="11896" spans="1:25" x14ac:dyDescent="0.2">
      <c r="A11896" t="s">
        <v>10574</v>
      </c>
      <c r="B11896" t="s">
        <v>1082</v>
      </c>
      <c r="C11896">
        <v>6</v>
      </c>
      <c r="D11896">
        <v>2</v>
      </c>
      <c r="E11896" t="s">
        <v>6192</v>
      </c>
      <c r="F11896">
        <v>272.97899999999998</v>
      </c>
      <c r="G11896">
        <v>88.576999999999998</v>
      </c>
      <c r="H11896">
        <v>40.14</v>
      </c>
      <c r="I11896">
        <v>24179.656999999999</v>
      </c>
      <c r="J11896">
        <v>9861100</v>
      </c>
      <c r="K11896">
        <v>4.53</v>
      </c>
      <c r="L11896">
        <v>2.766</v>
      </c>
      <c r="M11896">
        <v>1236.7080000000001</v>
      </c>
      <c r="N11896">
        <v>504362</v>
      </c>
      <c r="O11896">
        <v>2.242</v>
      </c>
      <c r="P11896">
        <v>6.0449999999999999</v>
      </c>
      <c r="Q11896">
        <v>611.94899999999996</v>
      </c>
      <c r="R11896">
        <v>249569</v>
      </c>
      <c r="S11896">
        <v>1.0999999999999999E-2</v>
      </c>
      <c r="T11896">
        <v>1.7090000000000001</v>
      </c>
      <c r="U11896">
        <v>3.1259999999999999</v>
      </c>
      <c r="V11896">
        <v>1275</v>
      </c>
      <c r="W11896">
        <f t="shared" si="495"/>
        <v>5</v>
      </c>
      <c r="X11896">
        <f t="shared" si="496"/>
        <v>139.72750999999994</v>
      </c>
      <c r="Y11896">
        <f t="shared" si="497"/>
        <v>0</v>
      </c>
    </row>
    <row r="11897" spans="1:25" x14ac:dyDescent="0.2">
      <c r="A11897" t="s">
        <v>10574</v>
      </c>
      <c r="B11897" t="s">
        <v>1082</v>
      </c>
      <c r="C11897">
        <v>6</v>
      </c>
      <c r="D11897">
        <v>4</v>
      </c>
      <c r="E11897" t="s">
        <v>11093</v>
      </c>
      <c r="F11897">
        <v>271.12799999999999</v>
      </c>
      <c r="G11897">
        <v>84.486000000000004</v>
      </c>
      <c r="H11897">
        <v>40.527999999999999</v>
      </c>
      <c r="I11897">
        <v>22906.491999999998</v>
      </c>
      <c r="J11897">
        <v>9341870</v>
      </c>
      <c r="K11897">
        <v>36.621000000000002</v>
      </c>
      <c r="L11897">
        <v>20.077999999999999</v>
      </c>
      <c r="M11897">
        <v>9928.8739999999998</v>
      </c>
      <c r="N11897">
        <v>4049256</v>
      </c>
      <c r="O11897">
        <v>2.6819999999999999</v>
      </c>
      <c r="P11897">
        <v>7.98</v>
      </c>
      <c r="Q11897">
        <v>727.226</v>
      </c>
      <c r="R11897">
        <v>296582</v>
      </c>
      <c r="S11897">
        <v>2.8000000000000001E-2</v>
      </c>
      <c r="T11897">
        <v>2.6560000000000001</v>
      </c>
      <c r="U11897">
        <v>7.5030000000000001</v>
      </c>
      <c r="V11897">
        <v>3060</v>
      </c>
      <c r="W11897">
        <f t="shared" si="495"/>
        <v>12</v>
      </c>
      <c r="X11897">
        <f t="shared" si="496"/>
        <v>334.54563999999999</v>
      </c>
      <c r="Y11897">
        <f t="shared" si="497"/>
        <v>11.593400000000001</v>
      </c>
    </row>
    <row r="11898" spans="1:25" x14ac:dyDescent="0.2">
      <c r="A11898" t="s">
        <v>10574</v>
      </c>
      <c r="B11898" t="s">
        <v>1082</v>
      </c>
      <c r="C11898">
        <v>6</v>
      </c>
      <c r="D11898">
        <v>5</v>
      </c>
      <c r="E11898" t="s">
        <v>11094</v>
      </c>
      <c r="F11898">
        <v>316.46300000000002</v>
      </c>
      <c r="G11898">
        <v>110.095</v>
      </c>
      <c r="H11898">
        <v>41.381</v>
      </c>
      <c r="I11898">
        <v>34840.953000000001</v>
      </c>
      <c r="J11898">
        <v>14209057</v>
      </c>
      <c r="K11898">
        <v>46.527999999999999</v>
      </c>
      <c r="L11898">
        <v>19.295999999999999</v>
      </c>
      <c r="M11898">
        <v>14724.32</v>
      </c>
      <c r="N11898">
        <v>6004965</v>
      </c>
      <c r="O11898">
        <v>8.4060000000000006</v>
      </c>
      <c r="P11898">
        <v>19.108000000000001</v>
      </c>
      <c r="Q11898">
        <v>2660.14</v>
      </c>
      <c r="R11898">
        <v>1084875</v>
      </c>
      <c r="S11898">
        <v>8.8999999999999996E-2</v>
      </c>
      <c r="T11898">
        <v>4.7610000000000001</v>
      </c>
      <c r="U11898">
        <v>28.137</v>
      </c>
      <c r="V11898">
        <v>11475</v>
      </c>
      <c r="W11898">
        <f t="shared" si="495"/>
        <v>45</v>
      </c>
      <c r="X11898">
        <f t="shared" si="496"/>
        <v>3601.1702999999998</v>
      </c>
      <c r="Y11898">
        <f t="shared" si="497"/>
        <v>67.363399999999999</v>
      </c>
    </row>
    <row r="11899" spans="1:25" x14ac:dyDescent="0.2">
      <c r="A11899" t="s">
        <v>10574</v>
      </c>
      <c r="B11899" t="s">
        <v>1082</v>
      </c>
      <c r="C11899">
        <v>6</v>
      </c>
      <c r="D11899">
        <v>7</v>
      </c>
      <c r="E11899" t="s">
        <v>11095</v>
      </c>
      <c r="F11899">
        <v>298.77699999999999</v>
      </c>
      <c r="G11899">
        <v>93.355999999999995</v>
      </c>
      <c r="H11899">
        <v>39.774999999999999</v>
      </c>
      <c r="I11899">
        <v>27892.625</v>
      </c>
      <c r="J11899">
        <v>11375346</v>
      </c>
      <c r="K11899">
        <v>15.31</v>
      </c>
      <c r="L11899">
        <v>10.425000000000001</v>
      </c>
      <c r="M11899">
        <v>4574.1949999999997</v>
      </c>
      <c r="N11899">
        <v>1865477</v>
      </c>
      <c r="O11899">
        <v>3.5070000000000001</v>
      </c>
      <c r="P11899">
        <v>8.0229999999999997</v>
      </c>
      <c r="Q11899">
        <v>1047.7180000000001</v>
      </c>
      <c r="R11899">
        <v>427287</v>
      </c>
      <c r="S11899">
        <v>4.5999999999999999E-2</v>
      </c>
      <c r="T11899">
        <v>3.4260000000000002</v>
      </c>
      <c r="U11899">
        <v>13.756</v>
      </c>
      <c r="V11899">
        <v>5610</v>
      </c>
      <c r="W11899">
        <f t="shared" si="495"/>
        <v>22</v>
      </c>
      <c r="X11899">
        <f t="shared" si="496"/>
        <v>876.17712000000017</v>
      </c>
      <c r="Y11899">
        <f t="shared" si="497"/>
        <v>28.493399999999998</v>
      </c>
    </row>
    <row r="11900" spans="1:25" x14ac:dyDescent="0.2">
      <c r="A11900" t="s">
        <v>10574</v>
      </c>
      <c r="B11900" t="s">
        <v>1082</v>
      </c>
      <c r="C11900">
        <v>6</v>
      </c>
      <c r="D11900">
        <v>8</v>
      </c>
      <c r="E11900" t="s">
        <v>11096</v>
      </c>
      <c r="F11900">
        <v>364.02300000000002</v>
      </c>
      <c r="G11900">
        <v>140.815</v>
      </c>
      <c r="H11900">
        <v>47.457000000000001</v>
      </c>
      <c r="I11900">
        <v>51259.72</v>
      </c>
      <c r="J11900">
        <v>20905062</v>
      </c>
      <c r="K11900">
        <v>16.501000000000001</v>
      </c>
      <c r="L11900">
        <v>10.321999999999999</v>
      </c>
      <c r="M11900">
        <v>6006.7950000000001</v>
      </c>
      <c r="N11900">
        <v>2449729</v>
      </c>
      <c r="O11900">
        <v>4.6639999999999997</v>
      </c>
      <c r="P11900">
        <v>12.06</v>
      </c>
      <c r="Q11900">
        <v>1697.89</v>
      </c>
      <c r="R11900">
        <v>692444</v>
      </c>
      <c r="S11900">
        <v>5.1999999999999998E-2</v>
      </c>
      <c r="T11900">
        <v>3.625</v>
      </c>
      <c r="U11900">
        <v>18.757999999999999</v>
      </c>
      <c r="V11900">
        <v>7650</v>
      </c>
      <c r="W11900">
        <f t="shared" si="495"/>
        <v>30</v>
      </c>
      <c r="X11900">
        <f t="shared" si="496"/>
        <v>1974.9678000000001</v>
      </c>
      <c r="Y11900">
        <f t="shared" si="497"/>
        <v>42.013399999999997</v>
      </c>
    </row>
    <row r="11901" spans="1:25" x14ac:dyDescent="0.2">
      <c r="A11901" t="s">
        <v>10574</v>
      </c>
      <c r="B11901" t="s">
        <v>1082</v>
      </c>
      <c r="C11901">
        <v>6</v>
      </c>
      <c r="D11901">
        <v>9</v>
      </c>
      <c r="E11901" t="s">
        <v>11097</v>
      </c>
      <c r="F11901">
        <v>365.67500000000001</v>
      </c>
      <c r="G11901">
        <v>110.21599999999999</v>
      </c>
      <c r="H11901">
        <v>43.917000000000002</v>
      </c>
      <c r="I11901">
        <v>40303.118999999999</v>
      </c>
      <c r="J11901">
        <v>16436672</v>
      </c>
      <c r="K11901">
        <v>52.143999999999998</v>
      </c>
      <c r="L11901">
        <v>24.565999999999999</v>
      </c>
      <c r="M11901">
        <v>19067.758000000002</v>
      </c>
      <c r="N11901">
        <v>7776333</v>
      </c>
      <c r="O11901">
        <v>13.651</v>
      </c>
      <c r="P11901">
        <v>25.239000000000001</v>
      </c>
      <c r="Q11901">
        <v>4991.8040000000001</v>
      </c>
      <c r="R11901">
        <v>2035789</v>
      </c>
      <c r="S11901">
        <v>0.14699999999999999</v>
      </c>
      <c r="T11901">
        <v>6.1219999999999999</v>
      </c>
      <c r="U11901">
        <v>53.773000000000003</v>
      </c>
      <c r="V11901">
        <v>21930</v>
      </c>
      <c r="W11901">
        <f t="shared" si="495"/>
        <v>86</v>
      </c>
      <c r="X11901">
        <f t="shared" si="496"/>
        <v>7541.6824599999991</v>
      </c>
      <c r="Y11901">
        <f t="shared" si="497"/>
        <v>136.6534</v>
      </c>
    </row>
    <row r="11902" spans="1:25" x14ac:dyDescent="0.2">
      <c r="A11902" t="s">
        <v>10574</v>
      </c>
      <c r="B11902" t="s">
        <v>1082</v>
      </c>
      <c r="C11902">
        <v>6</v>
      </c>
      <c r="D11902">
        <v>10</v>
      </c>
      <c r="E11902" t="s">
        <v>11098</v>
      </c>
      <c r="F11902">
        <v>386.346</v>
      </c>
      <c r="G11902">
        <v>111.28700000000001</v>
      </c>
      <c r="H11902">
        <v>39.984000000000002</v>
      </c>
      <c r="I11902">
        <v>42995.345999999998</v>
      </c>
      <c r="J11902">
        <v>17534633</v>
      </c>
      <c r="K11902">
        <v>55.780999999999999</v>
      </c>
      <c r="L11902">
        <v>20.41</v>
      </c>
      <c r="M11902">
        <v>21550.766</v>
      </c>
      <c r="N11902">
        <v>8788969</v>
      </c>
      <c r="O11902">
        <v>18.635999999999999</v>
      </c>
      <c r="P11902">
        <v>27.190999999999999</v>
      </c>
      <c r="Q11902">
        <v>7199.8050000000003</v>
      </c>
      <c r="R11902">
        <v>2936270</v>
      </c>
      <c r="S11902">
        <v>0.184</v>
      </c>
      <c r="T11902">
        <v>6.8570000000000002</v>
      </c>
      <c r="U11902">
        <v>71.28</v>
      </c>
      <c r="V11902">
        <v>29070</v>
      </c>
      <c r="W11902">
        <f t="shared" si="495"/>
        <v>114</v>
      </c>
      <c r="X11902">
        <f t="shared" si="496"/>
        <v>11273.20415</v>
      </c>
      <c r="Y11902">
        <f t="shared" si="497"/>
        <v>183.9734</v>
      </c>
    </row>
    <row r="11903" spans="1:25" x14ac:dyDescent="0.2">
      <c r="A11903" t="s">
        <v>10574</v>
      </c>
      <c r="B11903" t="s">
        <v>1082</v>
      </c>
      <c r="C11903">
        <v>6</v>
      </c>
      <c r="D11903">
        <v>11</v>
      </c>
      <c r="E11903" t="s">
        <v>5285</v>
      </c>
      <c r="F11903">
        <v>235.995</v>
      </c>
      <c r="G11903">
        <v>135.96600000000001</v>
      </c>
      <c r="H11903">
        <v>45.651000000000003</v>
      </c>
      <c r="I11903">
        <v>32087.206999999999</v>
      </c>
      <c r="J11903">
        <v>13086007</v>
      </c>
      <c r="K11903">
        <v>19.334</v>
      </c>
      <c r="L11903">
        <v>11.368</v>
      </c>
      <c r="M11903">
        <v>4562.6480000000001</v>
      </c>
      <c r="N11903">
        <v>1860768</v>
      </c>
      <c r="O11903">
        <v>2.2879999999999998</v>
      </c>
      <c r="P11903">
        <v>6.3129999999999997</v>
      </c>
      <c r="Q11903">
        <v>540.02599999999995</v>
      </c>
      <c r="R11903">
        <v>220237</v>
      </c>
      <c r="S11903">
        <v>3.0000000000000001E-3</v>
      </c>
      <c r="T11903">
        <v>0.82199999999999995</v>
      </c>
      <c r="U11903">
        <v>0.625</v>
      </c>
      <c r="V11903">
        <v>255</v>
      </c>
      <c r="W11903">
        <f t="shared" si="495"/>
        <v>1</v>
      </c>
      <c r="X11903">
        <f t="shared" si="496"/>
        <v>18.177639999999951</v>
      </c>
      <c r="Y11903">
        <f t="shared" si="497"/>
        <v>0</v>
      </c>
    </row>
    <row r="11904" spans="1:25" x14ac:dyDescent="0.2">
      <c r="A11904" t="s">
        <v>10574</v>
      </c>
      <c r="B11904" t="s">
        <v>1082</v>
      </c>
      <c r="C11904">
        <v>6</v>
      </c>
      <c r="D11904">
        <v>12</v>
      </c>
      <c r="E11904" t="s">
        <v>11099</v>
      </c>
      <c r="F11904">
        <v>244.79499999999999</v>
      </c>
      <c r="G11904">
        <v>110.70099999999999</v>
      </c>
      <c r="H11904">
        <v>49.298000000000002</v>
      </c>
      <c r="I11904">
        <v>27099.184000000001</v>
      </c>
      <c r="J11904">
        <v>11051760</v>
      </c>
      <c r="K11904">
        <v>5.9260000000000002</v>
      </c>
      <c r="L11904">
        <v>3.3519999999999999</v>
      </c>
      <c r="M11904">
        <v>1450.752</v>
      </c>
      <c r="N11904">
        <v>591655</v>
      </c>
      <c r="O11904">
        <v>2.089</v>
      </c>
      <c r="P11904">
        <v>4.8979999999999997</v>
      </c>
      <c r="Q11904">
        <v>511.286</v>
      </c>
      <c r="R11904">
        <v>208516</v>
      </c>
      <c r="S11904">
        <v>1.2999999999999999E-2</v>
      </c>
      <c r="T11904">
        <v>1.8049999999999999</v>
      </c>
      <c r="U11904">
        <v>3.1259999999999999</v>
      </c>
      <c r="V11904">
        <v>1275</v>
      </c>
      <c r="W11904">
        <f t="shared" si="495"/>
        <v>5</v>
      </c>
      <c r="X11904">
        <f t="shared" si="496"/>
        <v>0</v>
      </c>
      <c r="Y11904">
        <f t="shared" si="497"/>
        <v>0</v>
      </c>
    </row>
    <row r="11905" spans="1:25" x14ac:dyDescent="0.2">
      <c r="A11905" t="s">
        <v>10574</v>
      </c>
      <c r="B11905" t="s">
        <v>1082</v>
      </c>
      <c r="C11905">
        <v>6</v>
      </c>
      <c r="D11905">
        <v>13</v>
      </c>
      <c r="E11905" t="s">
        <v>11100</v>
      </c>
      <c r="F11905">
        <v>310.24</v>
      </c>
      <c r="G11905">
        <v>138.81299999999999</v>
      </c>
      <c r="H11905">
        <v>49.58</v>
      </c>
      <c r="I11905">
        <v>43065.370999999999</v>
      </c>
      <c r="J11905">
        <v>17563191</v>
      </c>
      <c r="K11905">
        <v>52.86</v>
      </c>
      <c r="L11905">
        <v>21.148</v>
      </c>
      <c r="M11905">
        <v>16399.411</v>
      </c>
      <c r="N11905">
        <v>6688111</v>
      </c>
      <c r="O11905">
        <v>16.628</v>
      </c>
      <c r="P11905">
        <v>25.835999999999999</v>
      </c>
      <c r="Q11905">
        <v>5158.7430000000004</v>
      </c>
      <c r="R11905">
        <v>2103871</v>
      </c>
      <c r="S11905">
        <v>0.16300000000000001</v>
      </c>
      <c r="T11905">
        <v>6.45</v>
      </c>
      <c r="U11905">
        <v>50.646999999999998</v>
      </c>
      <c r="V11905">
        <v>20655</v>
      </c>
      <c r="W11905">
        <f t="shared" si="495"/>
        <v>81</v>
      </c>
      <c r="X11905">
        <f t="shared" si="496"/>
        <v>7823.8093699999999</v>
      </c>
      <c r="Y11905">
        <f t="shared" si="497"/>
        <v>128.20339999999999</v>
      </c>
    </row>
    <row r="11906" spans="1:25" x14ac:dyDescent="0.2">
      <c r="A11906" t="s">
        <v>10574</v>
      </c>
      <c r="B11906" t="s">
        <v>1082</v>
      </c>
      <c r="C11906">
        <v>6</v>
      </c>
      <c r="D11906">
        <v>14</v>
      </c>
      <c r="E11906" t="s">
        <v>11101</v>
      </c>
      <c r="F11906">
        <v>120.03400000000001</v>
      </c>
      <c r="G11906">
        <v>123.337</v>
      </c>
      <c r="H11906">
        <v>53.087000000000003</v>
      </c>
      <c r="I11906">
        <v>14804.57</v>
      </c>
      <c r="J11906">
        <v>6037693</v>
      </c>
      <c r="K11906">
        <v>11.597</v>
      </c>
      <c r="L11906">
        <v>6.3620000000000001</v>
      </c>
      <c r="M11906">
        <v>1392.088</v>
      </c>
      <c r="N11906">
        <v>567730</v>
      </c>
      <c r="O11906">
        <v>3.8490000000000002</v>
      </c>
      <c r="P11906">
        <v>9.3070000000000004</v>
      </c>
      <c r="Q11906">
        <v>462.03699999999998</v>
      </c>
      <c r="R11906">
        <v>188431</v>
      </c>
      <c r="S11906">
        <v>2.1000000000000001E-2</v>
      </c>
      <c r="T11906">
        <v>2.3050000000000002</v>
      </c>
      <c r="U11906">
        <v>2.5009999999999999</v>
      </c>
      <c r="V11906">
        <v>1020</v>
      </c>
      <c r="W11906">
        <f t="shared" si="495"/>
        <v>4</v>
      </c>
      <c r="X11906">
        <f t="shared" si="496"/>
        <v>0</v>
      </c>
      <c r="Y11906">
        <f t="shared" si="497"/>
        <v>0</v>
      </c>
    </row>
    <row r="11907" spans="1:25" x14ac:dyDescent="0.2">
      <c r="A11907" t="s">
        <v>10574</v>
      </c>
      <c r="B11907" t="s">
        <v>1082</v>
      </c>
      <c r="C11907">
        <v>6</v>
      </c>
      <c r="D11907">
        <v>15</v>
      </c>
      <c r="E11907" t="s">
        <v>11102</v>
      </c>
      <c r="F11907">
        <v>344.012</v>
      </c>
      <c r="G11907">
        <v>131.65600000000001</v>
      </c>
      <c r="H11907">
        <v>49.918999999999997</v>
      </c>
      <c r="I11907">
        <v>45291.14</v>
      </c>
      <c r="J11907">
        <v>18470918</v>
      </c>
      <c r="K11907">
        <v>59.531999999999996</v>
      </c>
      <c r="L11907">
        <v>20.875</v>
      </c>
      <c r="M11907">
        <v>20479.697</v>
      </c>
      <c r="N11907">
        <v>8352159</v>
      </c>
      <c r="O11907">
        <v>22.905000000000001</v>
      </c>
      <c r="P11907">
        <v>33.42</v>
      </c>
      <c r="Q11907">
        <v>7879.74</v>
      </c>
      <c r="R11907">
        <v>3213565</v>
      </c>
      <c r="S11907">
        <v>0.19800000000000001</v>
      </c>
      <c r="T11907">
        <v>7.1050000000000004</v>
      </c>
      <c r="U11907">
        <v>68.153999999999996</v>
      </c>
      <c r="V11907">
        <v>27795</v>
      </c>
      <c r="W11907">
        <f t="shared" si="495"/>
        <v>109</v>
      </c>
      <c r="X11907">
        <f t="shared" si="496"/>
        <v>12422.294299999998</v>
      </c>
      <c r="Y11907">
        <f t="shared" si="497"/>
        <v>175.52339999999998</v>
      </c>
    </row>
    <row r="11908" spans="1:25" x14ac:dyDescent="0.2">
      <c r="A11908" t="s">
        <v>10574</v>
      </c>
      <c r="B11908" t="s">
        <v>1082</v>
      </c>
      <c r="C11908">
        <v>6</v>
      </c>
      <c r="D11908">
        <v>16</v>
      </c>
      <c r="E11908" t="s">
        <v>11103</v>
      </c>
      <c r="F11908">
        <v>394.47699999999998</v>
      </c>
      <c r="G11908">
        <v>102.754</v>
      </c>
      <c r="H11908">
        <v>42.564999999999998</v>
      </c>
      <c r="I11908">
        <v>40534.197999999997</v>
      </c>
      <c r="J11908">
        <v>16530912</v>
      </c>
      <c r="K11908">
        <v>52.826000000000001</v>
      </c>
      <c r="L11908">
        <v>22.265999999999998</v>
      </c>
      <c r="M11908">
        <v>20838.641</v>
      </c>
      <c r="N11908">
        <v>8498546</v>
      </c>
      <c r="O11908">
        <v>14.826000000000001</v>
      </c>
      <c r="P11908">
        <v>25.012</v>
      </c>
      <c r="Q11908">
        <v>5848.674</v>
      </c>
      <c r="R11908">
        <v>2385243</v>
      </c>
      <c r="S11908">
        <v>0.152</v>
      </c>
      <c r="T11908">
        <v>6.2270000000000003</v>
      </c>
      <c r="U11908">
        <v>60.026000000000003</v>
      </c>
      <c r="V11908">
        <v>24480</v>
      </c>
      <c r="W11908">
        <f t="shared" si="495"/>
        <v>96</v>
      </c>
      <c r="X11908">
        <f t="shared" si="496"/>
        <v>8989.7927600000003</v>
      </c>
      <c r="Y11908">
        <f t="shared" si="497"/>
        <v>153.55339999999998</v>
      </c>
    </row>
    <row r="11909" spans="1:25" x14ac:dyDescent="0.2">
      <c r="A11909" t="s">
        <v>10574</v>
      </c>
      <c r="B11909" t="s">
        <v>1082</v>
      </c>
      <c r="C11909">
        <v>6</v>
      </c>
      <c r="D11909">
        <v>17</v>
      </c>
      <c r="E11909" t="s">
        <v>5354</v>
      </c>
      <c r="F11909">
        <v>372.86200000000002</v>
      </c>
      <c r="G11909">
        <v>138.315</v>
      </c>
      <c r="H11909">
        <v>48.69</v>
      </c>
      <c r="I11909">
        <v>51572.324000000001</v>
      </c>
      <c r="J11909">
        <v>21032550</v>
      </c>
      <c r="K11909">
        <v>42.119</v>
      </c>
      <c r="L11909">
        <v>15.577</v>
      </c>
      <c r="M11909">
        <v>15704.415999999999</v>
      </c>
      <c r="N11909">
        <v>6404674</v>
      </c>
      <c r="O11909">
        <v>25.901</v>
      </c>
      <c r="P11909">
        <v>38.070999999999998</v>
      </c>
      <c r="Q11909">
        <v>9657.3349999999991</v>
      </c>
      <c r="R11909">
        <v>3938515</v>
      </c>
      <c r="S11909">
        <v>0.11899999999999999</v>
      </c>
      <c r="T11909">
        <v>5.5090000000000003</v>
      </c>
      <c r="U11909">
        <v>44.393999999999998</v>
      </c>
      <c r="V11909">
        <v>18105</v>
      </c>
      <c r="W11909">
        <f t="shared" si="495"/>
        <v>71</v>
      </c>
      <c r="X11909">
        <f t="shared" si="496"/>
        <v>15426.429849999997</v>
      </c>
      <c r="Y11909">
        <f t="shared" si="497"/>
        <v>111.3034</v>
      </c>
    </row>
    <row r="11910" spans="1:25" x14ac:dyDescent="0.2">
      <c r="A11910" t="s">
        <v>10574</v>
      </c>
      <c r="B11910" t="s">
        <v>1082</v>
      </c>
      <c r="C11910">
        <v>6</v>
      </c>
      <c r="D11910">
        <v>18</v>
      </c>
      <c r="E11910" t="s">
        <v>11104</v>
      </c>
      <c r="F11910">
        <v>235.13200000000001</v>
      </c>
      <c r="G11910">
        <v>135.98400000000001</v>
      </c>
      <c r="H11910">
        <v>51.103000000000002</v>
      </c>
      <c r="I11910">
        <v>31974.095000000001</v>
      </c>
      <c r="J11910">
        <v>13039877</v>
      </c>
      <c r="K11910">
        <v>8.7560000000000002</v>
      </c>
      <c r="L11910">
        <v>12.925000000000001</v>
      </c>
      <c r="M11910">
        <v>2058.83</v>
      </c>
      <c r="N11910">
        <v>839645</v>
      </c>
      <c r="O11910">
        <v>2.2210000000000001</v>
      </c>
      <c r="P11910">
        <v>4.1050000000000004</v>
      </c>
      <c r="Q11910">
        <v>522.18299999999999</v>
      </c>
      <c r="R11910">
        <v>212960</v>
      </c>
      <c r="S11910">
        <v>1.0999999999999999E-2</v>
      </c>
      <c r="T11910">
        <v>1.647</v>
      </c>
      <c r="U11910">
        <v>2.5009999999999999</v>
      </c>
      <c r="V11910">
        <v>1020</v>
      </c>
      <c r="W11910">
        <f t="shared" si="495"/>
        <v>4</v>
      </c>
      <c r="X11910">
        <f t="shared" si="496"/>
        <v>0</v>
      </c>
      <c r="Y11910">
        <f t="shared" si="497"/>
        <v>0</v>
      </c>
    </row>
    <row r="11911" spans="1:25" x14ac:dyDescent="0.2">
      <c r="A11911" t="s">
        <v>10574</v>
      </c>
      <c r="B11911" t="s">
        <v>1082</v>
      </c>
      <c r="C11911">
        <v>6</v>
      </c>
      <c r="D11911">
        <v>19</v>
      </c>
      <c r="E11911" t="s">
        <v>11105</v>
      </c>
      <c r="F11911">
        <v>409.48099999999999</v>
      </c>
      <c r="G11911">
        <v>130.155</v>
      </c>
      <c r="H11911">
        <v>48.281999999999996</v>
      </c>
      <c r="I11911">
        <v>53296.118999999999</v>
      </c>
      <c r="J11911">
        <v>21735559</v>
      </c>
      <c r="K11911">
        <v>37.722999999999999</v>
      </c>
      <c r="L11911">
        <v>15.058</v>
      </c>
      <c r="M11911">
        <v>15446.851000000001</v>
      </c>
      <c r="N11911">
        <v>6299632</v>
      </c>
      <c r="O11911">
        <v>16.471</v>
      </c>
      <c r="P11911">
        <v>28.527000000000001</v>
      </c>
      <c r="Q11911">
        <v>6744.6509999999998</v>
      </c>
      <c r="R11911">
        <v>2750646</v>
      </c>
      <c r="S11911">
        <v>0.13</v>
      </c>
      <c r="T11911">
        <v>5.7519999999999998</v>
      </c>
      <c r="U11911">
        <v>53.148000000000003</v>
      </c>
      <c r="V11911">
        <v>21675</v>
      </c>
      <c r="W11911">
        <f t="shared" si="495"/>
        <v>85</v>
      </c>
      <c r="X11911">
        <f t="shared" si="496"/>
        <v>10503.993889999998</v>
      </c>
      <c r="Y11911">
        <f t="shared" si="497"/>
        <v>134.96340000000001</v>
      </c>
    </row>
    <row r="11912" spans="1:25" x14ac:dyDescent="0.2">
      <c r="A11912" t="s">
        <v>10574</v>
      </c>
      <c r="B11912" t="s">
        <v>1082</v>
      </c>
      <c r="C11912">
        <v>6</v>
      </c>
      <c r="D11912">
        <v>20</v>
      </c>
      <c r="E11912" t="s">
        <v>11106</v>
      </c>
      <c r="F11912">
        <v>322.08300000000003</v>
      </c>
      <c r="G11912">
        <v>136.19800000000001</v>
      </c>
      <c r="H11912">
        <v>48.509</v>
      </c>
      <c r="I11912">
        <v>43866.953000000001</v>
      </c>
      <c r="J11912">
        <v>17890097</v>
      </c>
      <c r="K11912">
        <v>67.582999999999998</v>
      </c>
      <c r="L11912">
        <v>25.908999999999999</v>
      </c>
      <c r="M11912">
        <v>21767.309000000001</v>
      </c>
      <c r="N11912">
        <v>8877281</v>
      </c>
      <c r="O11912">
        <v>32.616</v>
      </c>
      <c r="P11912">
        <v>39.770000000000003</v>
      </c>
      <c r="Q11912">
        <v>10505.093000000001</v>
      </c>
      <c r="R11912">
        <v>4284253</v>
      </c>
      <c r="S11912">
        <v>0.13400000000000001</v>
      </c>
      <c r="T11912">
        <v>5.843</v>
      </c>
      <c r="U11912">
        <v>43.143000000000001</v>
      </c>
      <c r="V11912">
        <v>17595</v>
      </c>
      <c r="W11912">
        <f t="shared" si="495"/>
        <v>69</v>
      </c>
      <c r="X11912">
        <f t="shared" si="496"/>
        <v>16859.140869999999</v>
      </c>
      <c r="Y11912">
        <f t="shared" si="497"/>
        <v>107.9234</v>
      </c>
    </row>
    <row r="11913" spans="1:25" x14ac:dyDescent="0.2">
      <c r="A11913" t="s">
        <v>10574</v>
      </c>
      <c r="B11913" t="s">
        <v>1082</v>
      </c>
      <c r="C11913">
        <v>6</v>
      </c>
      <c r="D11913">
        <v>21</v>
      </c>
      <c r="E11913" t="s">
        <v>11107</v>
      </c>
      <c r="F11913">
        <v>320.48200000000003</v>
      </c>
      <c r="G11913">
        <v>102.108</v>
      </c>
      <c r="H11913">
        <v>40.383000000000003</v>
      </c>
      <c r="I11913">
        <v>32723.643</v>
      </c>
      <c r="J11913">
        <v>13345562</v>
      </c>
      <c r="K11913">
        <v>32.768000000000001</v>
      </c>
      <c r="L11913">
        <v>21.550999999999998</v>
      </c>
      <c r="M11913">
        <v>10501.672</v>
      </c>
      <c r="N11913">
        <v>4282858</v>
      </c>
      <c r="O11913">
        <v>5.056</v>
      </c>
      <c r="P11913">
        <v>10.842000000000001</v>
      </c>
      <c r="Q11913">
        <v>1620.45</v>
      </c>
      <c r="R11913">
        <v>660862</v>
      </c>
      <c r="S11913">
        <v>6.6000000000000003E-2</v>
      </c>
      <c r="T11913">
        <v>4.1120000000000001</v>
      </c>
      <c r="U11913">
        <v>21.259</v>
      </c>
      <c r="V11913">
        <v>8670</v>
      </c>
      <c r="W11913">
        <f t="shared" si="495"/>
        <v>34</v>
      </c>
      <c r="X11913">
        <f t="shared" si="496"/>
        <v>1844.0942</v>
      </c>
      <c r="Y11913">
        <f t="shared" si="497"/>
        <v>48.773399999999995</v>
      </c>
    </row>
    <row r="11914" spans="1:25" x14ac:dyDescent="0.2">
      <c r="A11914" t="s">
        <v>10574</v>
      </c>
      <c r="B11914" t="s">
        <v>1082</v>
      </c>
      <c r="C11914">
        <v>6</v>
      </c>
      <c r="D11914">
        <v>22</v>
      </c>
      <c r="E11914" t="s">
        <v>11108</v>
      </c>
      <c r="F11914">
        <v>391.02699999999999</v>
      </c>
      <c r="G11914">
        <v>116.128</v>
      </c>
      <c r="H11914">
        <v>47.837000000000003</v>
      </c>
      <c r="I11914">
        <v>45409.118999999999</v>
      </c>
      <c r="J11914">
        <v>18519033</v>
      </c>
      <c r="K11914">
        <v>58.542999999999999</v>
      </c>
      <c r="L11914">
        <v>19.164999999999999</v>
      </c>
      <c r="M11914">
        <v>22892.047999999999</v>
      </c>
      <c r="N11914">
        <v>9335979</v>
      </c>
      <c r="O11914">
        <v>29.518999999999998</v>
      </c>
      <c r="P11914">
        <v>37.07</v>
      </c>
      <c r="Q11914">
        <v>11542.708000000001</v>
      </c>
      <c r="R11914">
        <v>4707420</v>
      </c>
      <c r="S11914">
        <v>0.13600000000000001</v>
      </c>
      <c r="T11914">
        <v>5.8860000000000001</v>
      </c>
      <c r="U11914">
        <v>53.148000000000003</v>
      </c>
      <c r="V11914">
        <v>21675</v>
      </c>
      <c r="W11914">
        <f t="shared" si="495"/>
        <v>85</v>
      </c>
      <c r="X11914">
        <f t="shared" si="496"/>
        <v>18612.710220000001</v>
      </c>
      <c r="Y11914">
        <f t="shared" si="497"/>
        <v>134.96340000000001</v>
      </c>
    </row>
    <row r="11915" spans="1:25" x14ac:dyDescent="0.2">
      <c r="A11915" t="s">
        <v>10574</v>
      </c>
      <c r="B11915" t="s">
        <v>1082</v>
      </c>
      <c r="C11915">
        <v>6</v>
      </c>
      <c r="D11915">
        <v>23</v>
      </c>
      <c r="E11915" t="s">
        <v>11109</v>
      </c>
      <c r="F11915">
        <v>163.886</v>
      </c>
      <c r="G11915">
        <v>106.944</v>
      </c>
      <c r="H11915">
        <v>46.667000000000002</v>
      </c>
      <c r="I11915">
        <v>17526.641</v>
      </c>
      <c r="J11915">
        <v>7147825</v>
      </c>
      <c r="K11915">
        <v>7.3710000000000004</v>
      </c>
      <c r="L11915">
        <v>4.9009999999999998</v>
      </c>
      <c r="M11915">
        <v>1207.9580000000001</v>
      </c>
      <c r="N11915">
        <v>492637</v>
      </c>
      <c r="O11915">
        <v>2.6669999999999998</v>
      </c>
      <c r="P11915">
        <v>7.3310000000000004</v>
      </c>
      <c r="Q11915">
        <v>437.10300000000001</v>
      </c>
      <c r="R11915">
        <v>178262</v>
      </c>
      <c r="S11915">
        <v>1.0999999999999999E-2</v>
      </c>
      <c r="T11915">
        <v>1.708</v>
      </c>
      <c r="U11915">
        <v>1.8759999999999999</v>
      </c>
      <c r="V11915">
        <v>765</v>
      </c>
      <c r="W11915">
        <f t="shared" si="495"/>
        <v>3</v>
      </c>
      <c r="X11915">
        <f t="shared" si="496"/>
        <v>0</v>
      </c>
      <c r="Y11915">
        <f t="shared" si="497"/>
        <v>0</v>
      </c>
    </row>
    <row r="11916" spans="1:25" x14ac:dyDescent="0.2">
      <c r="A11916" t="s">
        <v>10574</v>
      </c>
      <c r="B11916" t="s">
        <v>1082</v>
      </c>
      <c r="C11916">
        <v>6</v>
      </c>
      <c r="D11916">
        <v>24</v>
      </c>
      <c r="E11916" t="s">
        <v>11110</v>
      </c>
      <c r="F11916">
        <v>46.63</v>
      </c>
      <c r="G11916">
        <v>122.38200000000001</v>
      </c>
      <c r="H11916">
        <v>70.213999999999999</v>
      </c>
      <c r="I11916">
        <v>5706.6769999999997</v>
      </c>
      <c r="J11916">
        <v>2327333</v>
      </c>
      <c r="K11916">
        <v>10.101000000000001</v>
      </c>
      <c r="L11916">
        <v>7.9740000000000002</v>
      </c>
      <c r="M11916">
        <v>470.995</v>
      </c>
      <c r="N11916">
        <v>192084</v>
      </c>
      <c r="O11916">
        <v>3.03</v>
      </c>
      <c r="P11916">
        <v>6.8120000000000003</v>
      </c>
      <c r="Q11916">
        <v>141.29499999999999</v>
      </c>
      <c r="R11916">
        <v>57624</v>
      </c>
      <c r="S11916">
        <v>1.2999999999999999E-2</v>
      </c>
      <c r="T11916">
        <v>1.849</v>
      </c>
      <c r="U11916">
        <v>0.625</v>
      </c>
      <c r="V11916">
        <v>255</v>
      </c>
      <c r="W11916">
        <f t="shared" si="495"/>
        <v>1</v>
      </c>
      <c r="X11916">
        <f t="shared" si="496"/>
        <v>0</v>
      </c>
      <c r="Y11916">
        <f t="shared" si="497"/>
        <v>0</v>
      </c>
    </row>
    <row r="11917" spans="1:25" x14ac:dyDescent="0.2">
      <c r="A11917" t="s">
        <v>10574</v>
      </c>
      <c r="B11917" t="s">
        <v>1082</v>
      </c>
      <c r="C11917">
        <v>6</v>
      </c>
      <c r="D11917">
        <v>25</v>
      </c>
      <c r="E11917" t="s">
        <v>11111</v>
      </c>
      <c r="F11917">
        <v>16.286000000000001</v>
      </c>
      <c r="G11917">
        <v>64.212000000000003</v>
      </c>
      <c r="H11917">
        <v>32.438000000000002</v>
      </c>
      <c r="I11917">
        <v>1045.7809999999999</v>
      </c>
      <c r="J11917">
        <v>426497</v>
      </c>
      <c r="K11917">
        <v>6.3360000000000003</v>
      </c>
      <c r="L11917">
        <v>4.3</v>
      </c>
      <c r="M11917">
        <v>103.184</v>
      </c>
      <c r="N11917">
        <v>42081</v>
      </c>
      <c r="O11917">
        <v>3.7229999999999999</v>
      </c>
      <c r="P11917">
        <v>11.481</v>
      </c>
      <c r="Q11917">
        <v>60.625999999999998</v>
      </c>
      <c r="R11917">
        <v>24725</v>
      </c>
      <c r="S11917">
        <v>3.7999999999999999E-2</v>
      </c>
      <c r="T11917">
        <v>3.129</v>
      </c>
      <c r="U11917">
        <v>0.625</v>
      </c>
      <c r="V11917">
        <v>255</v>
      </c>
      <c r="W11917">
        <f t="shared" si="495"/>
        <v>1</v>
      </c>
      <c r="X11917">
        <f t="shared" si="496"/>
        <v>0</v>
      </c>
      <c r="Y11917">
        <f t="shared" si="497"/>
        <v>0</v>
      </c>
    </row>
    <row r="11918" spans="1:25" x14ac:dyDescent="0.2">
      <c r="A11918" t="s">
        <v>10574</v>
      </c>
      <c r="B11918" t="s">
        <v>1082</v>
      </c>
      <c r="C11918">
        <v>6</v>
      </c>
      <c r="D11918">
        <v>26</v>
      </c>
      <c r="E11918" t="s">
        <v>11112</v>
      </c>
      <c r="F11918">
        <v>227.244</v>
      </c>
      <c r="G11918">
        <v>128.91399999999999</v>
      </c>
      <c r="H11918">
        <v>48.39</v>
      </c>
      <c r="I11918">
        <v>29294.868999999999</v>
      </c>
      <c r="J11918">
        <v>11947218</v>
      </c>
      <c r="K11918">
        <v>8.8490000000000002</v>
      </c>
      <c r="L11918">
        <v>5.6109999999999998</v>
      </c>
      <c r="M11918">
        <v>2010.91</v>
      </c>
      <c r="N11918">
        <v>820102</v>
      </c>
      <c r="O11918">
        <v>2.69</v>
      </c>
      <c r="P11918">
        <v>7.2949999999999999</v>
      </c>
      <c r="Q11918">
        <v>611.23299999999995</v>
      </c>
      <c r="R11918">
        <v>249277</v>
      </c>
      <c r="S11918">
        <v>1.0999999999999999E-2</v>
      </c>
      <c r="T11918">
        <v>1.675</v>
      </c>
      <c r="U11918">
        <v>2.5009999999999999</v>
      </c>
      <c r="V11918">
        <v>1020</v>
      </c>
      <c r="W11918">
        <f t="shared" si="495"/>
        <v>4</v>
      </c>
      <c r="X11918">
        <f t="shared" si="496"/>
        <v>138.51746999999995</v>
      </c>
      <c r="Y11918">
        <f t="shared" si="497"/>
        <v>0</v>
      </c>
    </row>
    <row r="11919" spans="1:25" x14ac:dyDescent="0.2">
      <c r="A11919" t="s">
        <v>10574</v>
      </c>
      <c r="B11919" t="s">
        <v>1082</v>
      </c>
      <c r="C11919">
        <v>6</v>
      </c>
      <c r="D11919">
        <v>27</v>
      </c>
      <c r="E11919" t="s">
        <v>11113</v>
      </c>
      <c r="F11919">
        <v>367.43299999999999</v>
      </c>
      <c r="G11919">
        <v>119.895</v>
      </c>
      <c r="H11919">
        <v>42.093000000000004</v>
      </c>
      <c r="I11919">
        <v>44053.298999999999</v>
      </c>
      <c r="J11919">
        <v>17966094</v>
      </c>
      <c r="K11919">
        <v>40</v>
      </c>
      <c r="L11919">
        <v>17.736999999999998</v>
      </c>
      <c r="M11919">
        <v>14697.414000000001</v>
      </c>
      <c r="N11919">
        <v>5993992</v>
      </c>
      <c r="O11919">
        <v>19.210999999999999</v>
      </c>
      <c r="P11919">
        <v>30.800999999999998</v>
      </c>
      <c r="Q11919">
        <v>7058.8209999999999</v>
      </c>
      <c r="R11919">
        <v>2878773</v>
      </c>
      <c r="S11919">
        <v>0.13600000000000001</v>
      </c>
      <c r="T11919">
        <v>5.89</v>
      </c>
      <c r="U11919">
        <v>50.021000000000001</v>
      </c>
      <c r="V11919">
        <v>20400</v>
      </c>
      <c r="W11919">
        <f t="shared" si="495"/>
        <v>80</v>
      </c>
      <c r="X11919">
        <f t="shared" si="496"/>
        <v>11034.94119</v>
      </c>
      <c r="Y11919">
        <f t="shared" si="497"/>
        <v>126.51339999999999</v>
      </c>
    </row>
    <row r="11920" spans="1:25" x14ac:dyDescent="0.2">
      <c r="A11920" t="s">
        <v>10574</v>
      </c>
      <c r="B11920" t="s">
        <v>1082</v>
      </c>
      <c r="C11920">
        <v>6</v>
      </c>
      <c r="D11920">
        <v>28</v>
      </c>
      <c r="E11920" t="s">
        <v>11114</v>
      </c>
      <c r="F11920">
        <v>154.85</v>
      </c>
      <c r="G11920">
        <v>101.31399999999999</v>
      </c>
      <c r="H11920">
        <v>46.854999999999997</v>
      </c>
      <c r="I11920">
        <v>15688.483</v>
      </c>
      <c r="J11920">
        <v>6398176</v>
      </c>
      <c r="K11920">
        <v>17.082999999999998</v>
      </c>
      <c r="L11920">
        <v>8.6129999999999995</v>
      </c>
      <c r="M11920">
        <v>2645.2629999999999</v>
      </c>
      <c r="N11920">
        <v>1078808</v>
      </c>
      <c r="O11920">
        <v>4.3710000000000004</v>
      </c>
      <c r="P11920">
        <v>14.433999999999999</v>
      </c>
      <c r="Q11920">
        <v>676.798</v>
      </c>
      <c r="R11920">
        <v>276016</v>
      </c>
      <c r="S11920">
        <v>3.5999999999999997E-2</v>
      </c>
      <c r="T11920">
        <v>3.044</v>
      </c>
      <c r="U11920">
        <v>5.6269999999999998</v>
      </c>
      <c r="V11920">
        <v>2295</v>
      </c>
      <c r="W11920">
        <f t="shared" si="495"/>
        <v>9</v>
      </c>
      <c r="X11920">
        <f t="shared" si="496"/>
        <v>249.32232000000002</v>
      </c>
      <c r="Y11920">
        <f t="shared" si="497"/>
        <v>6.5234000000000005</v>
      </c>
    </row>
    <row r="11921" spans="1:25" x14ac:dyDescent="0.2">
      <c r="A11921" t="s">
        <v>10574</v>
      </c>
      <c r="B11921" t="s">
        <v>1082</v>
      </c>
      <c r="C11921">
        <v>6</v>
      </c>
      <c r="D11921">
        <v>30</v>
      </c>
      <c r="E11921" t="s">
        <v>11115</v>
      </c>
      <c r="F11921">
        <v>238.66800000000001</v>
      </c>
      <c r="G11921">
        <v>113.001</v>
      </c>
      <c r="H11921">
        <v>49.000999999999998</v>
      </c>
      <c r="I11921">
        <v>26969.752</v>
      </c>
      <c r="J11921">
        <v>10998974</v>
      </c>
      <c r="K11921">
        <v>7.6159999999999997</v>
      </c>
      <c r="L11921">
        <v>4.4260000000000002</v>
      </c>
      <c r="M11921">
        <v>1817.6</v>
      </c>
      <c r="N11921">
        <v>741265</v>
      </c>
      <c r="O11921">
        <v>1.863</v>
      </c>
      <c r="P11921">
        <v>3.1880000000000002</v>
      </c>
      <c r="Q11921">
        <v>444.61099999999999</v>
      </c>
      <c r="R11921">
        <v>181324</v>
      </c>
      <c r="S11921">
        <v>8.0000000000000002E-3</v>
      </c>
      <c r="T11921">
        <v>1.4159999999999999</v>
      </c>
      <c r="U11921">
        <v>1.8759999999999999</v>
      </c>
      <c r="V11921">
        <v>765</v>
      </c>
      <c r="W11921">
        <f t="shared" si="495"/>
        <v>3</v>
      </c>
      <c r="X11921">
        <f t="shared" si="496"/>
        <v>0</v>
      </c>
      <c r="Y11921">
        <f t="shared" si="497"/>
        <v>0</v>
      </c>
    </row>
    <row r="11922" spans="1:25" x14ac:dyDescent="0.2">
      <c r="A11922" t="s">
        <v>10574</v>
      </c>
      <c r="B11922" t="s">
        <v>1082</v>
      </c>
      <c r="C11922">
        <v>6</v>
      </c>
      <c r="D11922">
        <v>33</v>
      </c>
      <c r="E11922" t="s">
        <v>11116</v>
      </c>
      <c r="F11922">
        <v>235.90899999999999</v>
      </c>
      <c r="G11922">
        <v>107.86</v>
      </c>
      <c r="H11922">
        <v>44.604999999999997</v>
      </c>
      <c r="I11922">
        <v>25445.142</v>
      </c>
      <c r="J11922">
        <v>10377198</v>
      </c>
      <c r="K11922">
        <v>7.0149999999999997</v>
      </c>
      <c r="L11922">
        <v>4.8410000000000002</v>
      </c>
      <c r="M11922">
        <v>1654.925</v>
      </c>
      <c r="N11922">
        <v>674922</v>
      </c>
      <c r="O11922">
        <v>2.306</v>
      </c>
      <c r="P11922">
        <v>5.6230000000000002</v>
      </c>
      <c r="Q11922">
        <v>543.97400000000005</v>
      </c>
      <c r="R11922">
        <v>221847</v>
      </c>
      <c r="S11922">
        <v>8.0000000000000002E-3</v>
      </c>
      <c r="T11922">
        <v>1.4239999999999999</v>
      </c>
      <c r="U11922">
        <v>1.8759999999999999</v>
      </c>
      <c r="V11922">
        <v>765</v>
      </c>
      <c r="W11922">
        <f t="shared" si="495"/>
        <v>3</v>
      </c>
      <c r="X11922">
        <f t="shared" si="496"/>
        <v>24.84976000000011</v>
      </c>
      <c r="Y11922">
        <f t="shared" si="497"/>
        <v>0</v>
      </c>
    </row>
    <row r="11923" spans="1:25" x14ac:dyDescent="0.2">
      <c r="A11923" t="s">
        <v>10574</v>
      </c>
      <c r="B11923" t="s">
        <v>1082</v>
      </c>
      <c r="C11923">
        <v>6</v>
      </c>
      <c r="D11923">
        <v>34</v>
      </c>
      <c r="E11923" t="s">
        <v>11117</v>
      </c>
      <c r="F11923">
        <v>213.358</v>
      </c>
      <c r="G11923">
        <v>129.464</v>
      </c>
      <c r="H11923">
        <v>51.281999999999996</v>
      </c>
      <c r="I11923">
        <v>27622.225999999999</v>
      </c>
      <c r="J11923">
        <v>11265070</v>
      </c>
      <c r="K11923">
        <v>7.0590000000000002</v>
      </c>
      <c r="L11923">
        <v>4.0960000000000001</v>
      </c>
      <c r="M11923">
        <v>1506.0309999999999</v>
      </c>
      <c r="N11923">
        <v>614199</v>
      </c>
      <c r="O11923">
        <v>1.9990000000000001</v>
      </c>
      <c r="P11923">
        <v>5.9390000000000001</v>
      </c>
      <c r="Q11923">
        <v>426.54700000000003</v>
      </c>
      <c r="R11923">
        <v>173957</v>
      </c>
      <c r="S11923">
        <v>1.2E-2</v>
      </c>
      <c r="T11923">
        <v>1.7290000000000001</v>
      </c>
      <c r="U11923">
        <v>2.5009999999999999</v>
      </c>
      <c r="V11923">
        <v>1020</v>
      </c>
      <c r="W11923">
        <f t="shared" si="495"/>
        <v>4</v>
      </c>
      <c r="X11923">
        <f t="shared" si="496"/>
        <v>0</v>
      </c>
      <c r="Y11923">
        <f t="shared" si="497"/>
        <v>0</v>
      </c>
    </row>
    <row r="11924" spans="1:25" x14ac:dyDescent="0.2">
      <c r="A11924" t="s">
        <v>10574</v>
      </c>
      <c r="B11924" t="s">
        <v>1082</v>
      </c>
      <c r="C11924">
        <v>6</v>
      </c>
      <c r="D11924">
        <v>38</v>
      </c>
      <c r="E11924" t="s">
        <v>11118</v>
      </c>
      <c r="F11924">
        <v>270.05599999999998</v>
      </c>
      <c r="G11924">
        <v>92.796000000000006</v>
      </c>
      <c r="H11924">
        <v>40.542000000000002</v>
      </c>
      <c r="I11924">
        <v>25060.248</v>
      </c>
      <c r="J11924">
        <v>10220228</v>
      </c>
      <c r="K11924">
        <v>5.6790000000000003</v>
      </c>
      <c r="L11924">
        <v>3.0960000000000001</v>
      </c>
      <c r="M11924">
        <v>1533.6089999999999</v>
      </c>
      <c r="N11924">
        <v>625446</v>
      </c>
      <c r="O11924">
        <v>2.1840000000000002</v>
      </c>
      <c r="P11924">
        <v>6.3250000000000002</v>
      </c>
      <c r="Q11924">
        <v>589.81500000000005</v>
      </c>
      <c r="R11924">
        <v>240542</v>
      </c>
      <c r="S11924">
        <v>1.6E-2</v>
      </c>
      <c r="T11924">
        <v>2.0329999999999999</v>
      </c>
      <c r="U11924">
        <v>4.3769999999999998</v>
      </c>
      <c r="V11924">
        <v>1785</v>
      </c>
      <c r="W11924">
        <f t="shared" si="495"/>
        <v>7</v>
      </c>
      <c r="X11924">
        <f t="shared" si="496"/>
        <v>102.32105000000011</v>
      </c>
      <c r="Y11924">
        <f t="shared" si="497"/>
        <v>3.1434000000000006</v>
      </c>
    </row>
    <row r="11925" spans="1:25" x14ac:dyDescent="0.2">
      <c r="A11925" t="s">
        <v>10574</v>
      </c>
      <c r="B11925" t="s">
        <v>1082</v>
      </c>
      <c r="C11925">
        <v>7</v>
      </c>
      <c r="D11925">
        <v>1</v>
      </c>
      <c r="E11925" t="s">
        <v>11119</v>
      </c>
      <c r="F11925">
        <v>373.18099999999998</v>
      </c>
      <c r="G11925">
        <v>91.823999999999998</v>
      </c>
      <c r="H11925">
        <v>39.305</v>
      </c>
      <c r="I11925">
        <v>34267.067000000003</v>
      </c>
      <c r="J11925">
        <v>13975011</v>
      </c>
      <c r="K11925">
        <v>81.370999999999995</v>
      </c>
      <c r="L11925">
        <v>30.702999999999999</v>
      </c>
      <c r="M11925">
        <v>30366.002</v>
      </c>
      <c r="N11925">
        <v>12384054</v>
      </c>
      <c r="O11925">
        <v>19.015999999999998</v>
      </c>
      <c r="P11925">
        <v>30.971</v>
      </c>
      <c r="Q11925">
        <v>7096.3320000000003</v>
      </c>
      <c r="R11925">
        <v>2894071</v>
      </c>
      <c r="S11925">
        <v>0.14699999999999999</v>
      </c>
      <c r="T11925">
        <v>6.13</v>
      </c>
      <c r="U11925">
        <v>55.023000000000003</v>
      </c>
      <c r="V11925">
        <v>22440</v>
      </c>
      <c r="W11925">
        <f t="shared" si="495"/>
        <v>88</v>
      </c>
      <c r="X11925">
        <f t="shared" si="496"/>
        <v>11098.334779999999</v>
      </c>
      <c r="Y11925">
        <f t="shared" si="497"/>
        <v>140.0334</v>
      </c>
    </row>
    <row r="11926" spans="1:25" x14ac:dyDescent="0.2">
      <c r="A11926" t="s">
        <v>10574</v>
      </c>
      <c r="B11926" t="s">
        <v>1082</v>
      </c>
      <c r="C11926">
        <v>7</v>
      </c>
      <c r="D11926">
        <v>2</v>
      </c>
      <c r="E11926" t="s">
        <v>11120</v>
      </c>
      <c r="F11926">
        <v>359.27800000000002</v>
      </c>
      <c r="G11926">
        <v>133.53299999999999</v>
      </c>
      <c r="H11926">
        <v>49.631</v>
      </c>
      <c r="I11926">
        <v>47975.614000000001</v>
      </c>
      <c r="J11926">
        <v>19565717</v>
      </c>
      <c r="K11926">
        <v>24.434999999999999</v>
      </c>
      <c r="L11926">
        <v>19.742000000000001</v>
      </c>
      <c r="M11926">
        <v>8778.8970000000008</v>
      </c>
      <c r="N11926">
        <v>3580265</v>
      </c>
      <c r="O11926">
        <v>6.72</v>
      </c>
      <c r="P11926">
        <v>14.62</v>
      </c>
      <c r="Q11926">
        <v>2414.4319999999998</v>
      </c>
      <c r="R11926">
        <v>984669</v>
      </c>
      <c r="S11926">
        <v>8.8999999999999996E-2</v>
      </c>
      <c r="T11926">
        <v>4.7569999999999997</v>
      </c>
      <c r="U11926">
        <v>31.888999999999999</v>
      </c>
      <c r="V11926">
        <v>13005</v>
      </c>
      <c r="W11926">
        <f t="shared" si="495"/>
        <v>51</v>
      </c>
      <c r="X11926">
        <f t="shared" si="496"/>
        <v>3185.9237799999996</v>
      </c>
      <c r="Y11926">
        <f t="shared" si="497"/>
        <v>77.503399999999999</v>
      </c>
    </row>
    <row r="11927" spans="1:25" x14ac:dyDescent="0.2">
      <c r="A11927" t="s">
        <v>10574</v>
      </c>
      <c r="B11927" t="s">
        <v>1082</v>
      </c>
      <c r="C11927">
        <v>7</v>
      </c>
      <c r="D11927">
        <v>3</v>
      </c>
      <c r="E11927" t="s">
        <v>11121</v>
      </c>
      <c r="F11927">
        <v>412.14100000000002</v>
      </c>
      <c r="G11927">
        <v>111.839</v>
      </c>
      <c r="H11927">
        <v>39.106000000000002</v>
      </c>
      <c r="I11927">
        <v>46093.536</v>
      </c>
      <c r="J11927">
        <v>18798156</v>
      </c>
      <c r="K11927">
        <v>30.187999999999999</v>
      </c>
      <c r="L11927">
        <v>24.588000000000001</v>
      </c>
      <c r="M11927">
        <v>12441.905000000001</v>
      </c>
      <c r="N11927">
        <v>5074136</v>
      </c>
      <c r="O11927">
        <v>7.9089999999999998</v>
      </c>
      <c r="P11927">
        <v>17.96</v>
      </c>
      <c r="Q11927">
        <v>3259.596</v>
      </c>
      <c r="R11927">
        <v>1329349</v>
      </c>
      <c r="S11927">
        <v>9.4E-2</v>
      </c>
      <c r="T11927">
        <v>4.8970000000000002</v>
      </c>
      <c r="U11927">
        <v>38.767000000000003</v>
      </c>
      <c r="V11927">
        <v>15810</v>
      </c>
      <c r="W11927">
        <f t="shared" si="495"/>
        <v>62</v>
      </c>
      <c r="X11927">
        <f t="shared" si="496"/>
        <v>4614.2509399999999</v>
      </c>
      <c r="Y11927">
        <f t="shared" si="497"/>
        <v>96.093400000000003</v>
      </c>
    </row>
    <row r="11928" spans="1:25" x14ac:dyDescent="0.2">
      <c r="A11928" t="s">
        <v>10574</v>
      </c>
      <c r="B11928" t="s">
        <v>1082</v>
      </c>
      <c r="C11928">
        <v>7</v>
      </c>
      <c r="D11928">
        <v>4</v>
      </c>
      <c r="E11928" t="s">
        <v>11122</v>
      </c>
      <c r="F11928">
        <v>287.53699999999998</v>
      </c>
      <c r="G11928">
        <v>115.855</v>
      </c>
      <c r="H11928">
        <v>46.453000000000003</v>
      </c>
      <c r="I11928">
        <v>33312.468999999997</v>
      </c>
      <c r="J11928">
        <v>13585701</v>
      </c>
      <c r="K11928">
        <v>6.3159999999999998</v>
      </c>
      <c r="L11928">
        <v>4.3280000000000003</v>
      </c>
      <c r="M11928">
        <v>1816.1479999999999</v>
      </c>
      <c r="N11928">
        <v>740673</v>
      </c>
      <c r="O11928">
        <v>1.9</v>
      </c>
      <c r="P11928">
        <v>6.0789999999999997</v>
      </c>
      <c r="Q11928">
        <v>546.19799999999998</v>
      </c>
      <c r="R11928">
        <v>222754</v>
      </c>
      <c r="S11928">
        <v>7.0000000000000001E-3</v>
      </c>
      <c r="T11928">
        <v>1.29</v>
      </c>
      <c r="U11928">
        <v>1.8759999999999999</v>
      </c>
      <c r="V11928">
        <v>765</v>
      </c>
      <c r="W11928">
        <f t="shared" si="495"/>
        <v>3</v>
      </c>
      <c r="X11928">
        <f t="shared" si="496"/>
        <v>28.608319999999996</v>
      </c>
      <c r="Y11928">
        <f t="shared" si="497"/>
        <v>0</v>
      </c>
    </row>
    <row r="11929" spans="1:25" x14ac:dyDescent="0.2">
      <c r="A11929" t="s">
        <v>10574</v>
      </c>
      <c r="B11929" t="s">
        <v>1082</v>
      </c>
      <c r="C11929">
        <v>7</v>
      </c>
      <c r="D11929">
        <v>5</v>
      </c>
      <c r="E11929" t="s">
        <v>11123</v>
      </c>
      <c r="F11929">
        <v>18.285</v>
      </c>
      <c r="G11929">
        <v>117.172</v>
      </c>
      <c r="H11929">
        <v>58.28</v>
      </c>
      <c r="I11929">
        <v>2142.4540000000002</v>
      </c>
      <c r="J11929">
        <v>873749</v>
      </c>
      <c r="K11929">
        <v>6.1130000000000004</v>
      </c>
      <c r="L11929">
        <v>4.24</v>
      </c>
      <c r="M11929">
        <v>111.78</v>
      </c>
      <c r="N11929">
        <v>45587</v>
      </c>
      <c r="O11929">
        <v>1.923</v>
      </c>
      <c r="P11929">
        <v>7.6219999999999999</v>
      </c>
      <c r="Q11929">
        <v>35.167000000000002</v>
      </c>
      <c r="R11929">
        <v>14342</v>
      </c>
      <c r="S11929">
        <v>0</v>
      </c>
      <c r="T11929">
        <v>0</v>
      </c>
      <c r="U11929">
        <v>0</v>
      </c>
      <c r="V11929">
        <v>0</v>
      </c>
      <c r="W11929">
        <f t="shared" si="495"/>
        <v>0</v>
      </c>
      <c r="X11929">
        <f t="shared" si="496"/>
        <v>0</v>
      </c>
      <c r="Y11929">
        <f t="shared" si="497"/>
        <v>0</v>
      </c>
    </row>
    <row r="11930" spans="1:25" x14ac:dyDescent="0.2">
      <c r="A11930" t="s">
        <v>10574</v>
      </c>
      <c r="B11930" t="s">
        <v>1082</v>
      </c>
      <c r="C11930">
        <v>7</v>
      </c>
      <c r="D11930">
        <v>6</v>
      </c>
      <c r="E11930" t="s">
        <v>740</v>
      </c>
      <c r="F11930">
        <v>384.87200000000001</v>
      </c>
      <c r="G11930">
        <v>116.178</v>
      </c>
      <c r="H11930">
        <v>43.933</v>
      </c>
      <c r="I11930">
        <v>44713.665999999997</v>
      </c>
      <c r="J11930">
        <v>18235409</v>
      </c>
      <c r="K11930">
        <v>37.683</v>
      </c>
      <c r="L11930">
        <v>17.026</v>
      </c>
      <c r="M11930">
        <v>14503.04</v>
      </c>
      <c r="N11930">
        <v>5914721</v>
      </c>
      <c r="O11930">
        <v>12.478999999999999</v>
      </c>
      <c r="P11930">
        <v>24.89</v>
      </c>
      <c r="Q11930">
        <v>4802.67</v>
      </c>
      <c r="R11930">
        <v>1958655</v>
      </c>
      <c r="S11930">
        <v>0.13</v>
      </c>
      <c r="T11930">
        <v>5.7549999999999999</v>
      </c>
      <c r="U11930">
        <v>50.021000000000001</v>
      </c>
      <c r="V11930">
        <v>20400</v>
      </c>
      <c r="W11930">
        <f t="shared" si="495"/>
        <v>80</v>
      </c>
      <c r="X11930">
        <f t="shared" si="496"/>
        <v>7222.0459999999994</v>
      </c>
      <c r="Y11930">
        <f t="shared" si="497"/>
        <v>126.51339999999999</v>
      </c>
    </row>
    <row r="11931" spans="1:25" x14ac:dyDescent="0.2">
      <c r="A11931" t="s">
        <v>10574</v>
      </c>
      <c r="B11931" t="s">
        <v>1082</v>
      </c>
      <c r="C11931">
        <v>7</v>
      </c>
      <c r="D11931">
        <v>7</v>
      </c>
      <c r="E11931" t="s">
        <v>11124</v>
      </c>
      <c r="F11931">
        <v>280.10000000000002</v>
      </c>
      <c r="G11931">
        <v>113.44799999999999</v>
      </c>
      <c r="H11931">
        <v>42.835999999999999</v>
      </c>
      <c r="I11931">
        <v>31776.86</v>
      </c>
      <c r="J11931">
        <v>12959439</v>
      </c>
      <c r="K11931">
        <v>26.413</v>
      </c>
      <c r="L11931">
        <v>12.63</v>
      </c>
      <c r="M11931">
        <v>7398.2129999999997</v>
      </c>
      <c r="N11931">
        <v>3017186</v>
      </c>
      <c r="O11931">
        <v>7.7779999999999996</v>
      </c>
      <c r="P11931">
        <v>18.457000000000001</v>
      </c>
      <c r="Q11931">
        <v>2178.741</v>
      </c>
      <c r="R11931">
        <v>888548</v>
      </c>
      <c r="S11931">
        <v>8.8999999999999996E-2</v>
      </c>
      <c r="T11931">
        <v>4.7709999999999999</v>
      </c>
      <c r="U11931">
        <v>25.010999999999999</v>
      </c>
      <c r="V11931">
        <v>10200</v>
      </c>
      <c r="W11931">
        <f t="shared" si="495"/>
        <v>40</v>
      </c>
      <c r="X11931">
        <f t="shared" si="496"/>
        <v>2787.60599</v>
      </c>
      <c r="Y11931">
        <f t="shared" si="497"/>
        <v>58.913399999999996</v>
      </c>
    </row>
    <row r="11932" spans="1:25" x14ac:dyDescent="0.2">
      <c r="A11932" t="s">
        <v>10574</v>
      </c>
      <c r="B11932" t="s">
        <v>1082</v>
      </c>
      <c r="C11932">
        <v>7</v>
      </c>
      <c r="D11932">
        <v>8</v>
      </c>
      <c r="E11932" t="s">
        <v>11125</v>
      </c>
      <c r="F11932">
        <v>228.72</v>
      </c>
      <c r="G11932">
        <v>109.48099999999999</v>
      </c>
      <c r="H11932">
        <v>47.343000000000004</v>
      </c>
      <c r="I11932">
        <v>25040.530999999999</v>
      </c>
      <c r="J11932">
        <v>10212187</v>
      </c>
      <c r="K11932">
        <v>6.2750000000000004</v>
      </c>
      <c r="L11932">
        <v>3.4969999999999999</v>
      </c>
      <c r="M11932">
        <v>1435.288</v>
      </c>
      <c r="N11932">
        <v>585348</v>
      </c>
      <c r="O11932">
        <v>1.9490000000000001</v>
      </c>
      <c r="P11932">
        <v>4.3280000000000003</v>
      </c>
      <c r="Q11932">
        <v>445.74599999999998</v>
      </c>
      <c r="R11932">
        <v>181787</v>
      </c>
      <c r="S11932">
        <v>8.0000000000000002E-3</v>
      </c>
      <c r="T11932">
        <v>1.446</v>
      </c>
      <c r="U11932">
        <v>1.8759999999999999</v>
      </c>
      <c r="V11932">
        <v>765</v>
      </c>
      <c r="W11932">
        <f t="shared" si="495"/>
        <v>3</v>
      </c>
      <c r="X11932">
        <f t="shared" si="496"/>
        <v>0</v>
      </c>
      <c r="Y11932">
        <f t="shared" si="497"/>
        <v>0</v>
      </c>
    </row>
    <row r="11933" spans="1:25" x14ac:dyDescent="0.2">
      <c r="A11933" t="s">
        <v>10574</v>
      </c>
      <c r="B11933" t="s">
        <v>1082</v>
      </c>
      <c r="C11933">
        <v>7</v>
      </c>
      <c r="D11933">
        <v>9</v>
      </c>
      <c r="E11933" t="s">
        <v>11126</v>
      </c>
      <c r="F11933">
        <v>336.35399999999998</v>
      </c>
      <c r="G11933">
        <v>103.029</v>
      </c>
      <c r="H11933">
        <v>33.83</v>
      </c>
      <c r="I11933">
        <v>34654.061999999998</v>
      </c>
      <c r="J11933">
        <v>14132838</v>
      </c>
      <c r="K11933">
        <v>40.701999999999998</v>
      </c>
      <c r="L11933">
        <v>16.591999999999999</v>
      </c>
      <c r="M11933">
        <v>13690.387000000001</v>
      </c>
      <c r="N11933">
        <v>5583300</v>
      </c>
      <c r="O11933">
        <v>13.079000000000001</v>
      </c>
      <c r="P11933">
        <v>25.78</v>
      </c>
      <c r="Q11933">
        <v>4399.3119999999999</v>
      </c>
      <c r="R11933">
        <v>1794155</v>
      </c>
      <c r="S11933">
        <v>0.13</v>
      </c>
      <c r="T11933">
        <v>5.7590000000000003</v>
      </c>
      <c r="U11933">
        <v>43.768999999999998</v>
      </c>
      <c r="V11933">
        <v>17850</v>
      </c>
      <c r="W11933">
        <f t="shared" si="495"/>
        <v>70</v>
      </c>
      <c r="X11933">
        <f t="shared" si="496"/>
        <v>6540.3709799999997</v>
      </c>
      <c r="Y11933">
        <f t="shared" si="497"/>
        <v>109.6134</v>
      </c>
    </row>
    <row r="11934" spans="1:25" x14ac:dyDescent="0.2">
      <c r="A11934" t="s">
        <v>10574</v>
      </c>
      <c r="B11934" t="s">
        <v>1082</v>
      </c>
      <c r="C11934">
        <v>7</v>
      </c>
      <c r="D11934">
        <v>10</v>
      </c>
      <c r="E11934" t="s">
        <v>11127</v>
      </c>
      <c r="F11934">
        <v>161.38999999999999</v>
      </c>
      <c r="G11934">
        <v>99.795000000000002</v>
      </c>
      <c r="H11934">
        <v>44.384</v>
      </c>
      <c r="I11934">
        <v>16105.972</v>
      </c>
      <c r="J11934">
        <v>6568439</v>
      </c>
      <c r="K11934">
        <v>15.042999999999999</v>
      </c>
      <c r="L11934">
        <v>8.1170000000000009</v>
      </c>
      <c r="M11934">
        <v>2427.7910000000002</v>
      </c>
      <c r="N11934">
        <v>990117</v>
      </c>
      <c r="O11934">
        <v>7.7789999999999999</v>
      </c>
      <c r="P11934">
        <v>20.741</v>
      </c>
      <c r="Q11934">
        <v>1255.4069999999999</v>
      </c>
      <c r="R11934">
        <v>511988</v>
      </c>
      <c r="S11934">
        <v>7.3999999999999996E-2</v>
      </c>
      <c r="T11934">
        <v>4.3319999999999999</v>
      </c>
      <c r="U11934">
        <v>11.88</v>
      </c>
      <c r="V11934">
        <v>4845</v>
      </c>
      <c r="W11934">
        <f t="shared" si="495"/>
        <v>19</v>
      </c>
      <c r="X11934">
        <f t="shared" si="496"/>
        <v>1227.1715299999998</v>
      </c>
      <c r="Y11934">
        <f t="shared" si="497"/>
        <v>23.423399999999997</v>
      </c>
    </row>
    <row r="11935" spans="1:25" x14ac:dyDescent="0.2">
      <c r="A11935" t="s">
        <v>10574</v>
      </c>
      <c r="B11935" t="s">
        <v>1082</v>
      </c>
      <c r="C11935">
        <v>7</v>
      </c>
      <c r="D11935">
        <v>11</v>
      </c>
      <c r="E11935" t="s">
        <v>11128</v>
      </c>
      <c r="F11935">
        <v>222.07499999999999</v>
      </c>
      <c r="G11935">
        <v>84.897999999999996</v>
      </c>
      <c r="H11935">
        <v>38.146000000000001</v>
      </c>
      <c r="I11935">
        <v>18853.688999999998</v>
      </c>
      <c r="J11935">
        <v>7689030</v>
      </c>
      <c r="K11935">
        <v>6.1769999999999996</v>
      </c>
      <c r="L11935">
        <v>3.3940000000000001</v>
      </c>
      <c r="M11935">
        <v>1371.675</v>
      </c>
      <c r="N11935">
        <v>559405</v>
      </c>
      <c r="O11935">
        <v>2.044</v>
      </c>
      <c r="P11935">
        <v>5.61</v>
      </c>
      <c r="Q11935">
        <v>454</v>
      </c>
      <c r="R11935">
        <v>185153</v>
      </c>
      <c r="S11935">
        <v>2.3E-2</v>
      </c>
      <c r="T11935">
        <v>2.3969999999999998</v>
      </c>
      <c r="U11935">
        <v>5.0019999999999998</v>
      </c>
      <c r="V11935">
        <v>2040</v>
      </c>
      <c r="W11935">
        <f t="shared" si="495"/>
        <v>8</v>
      </c>
      <c r="X11935">
        <f t="shared" si="496"/>
        <v>0</v>
      </c>
      <c r="Y11935">
        <f t="shared" si="497"/>
        <v>4.8334000000000001</v>
      </c>
    </row>
    <row r="11936" spans="1:25" x14ac:dyDescent="0.2">
      <c r="A11936" t="s">
        <v>10574</v>
      </c>
      <c r="B11936" t="s">
        <v>1082</v>
      </c>
      <c r="C11936">
        <v>8</v>
      </c>
      <c r="D11936">
        <v>1</v>
      </c>
      <c r="E11936" t="s">
        <v>10319</v>
      </c>
      <c r="F11936">
        <v>338.791</v>
      </c>
      <c r="G11936">
        <v>130.893</v>
      </c>
      <c r="H11936">
        <v>48.253</v>
      </c>
      <c r="I11936">
        <v>44345.334999999999</v>
      </c>
      <c r="J11936">
        <v>18085194</v>
      </c>
      <c r="K11936">
        <v>46.481000000000002</v>
      </c>
      <c r="L11936">
        <v>17.774000000000001</v>
      </c>
      <c r="M11936">
        <v>15747.297</v>
      </c>
      <c r="N11936">
        <v>6422162</v>
      </c>
      <c r="O11936">
        <v>22.934000000000001</v>
      </c>
      <c r="P11936">
        <v>32.81</v>
      </c>
      <c r="Q11936">
        <v>7769.7020000000002</v>
      </c>
      <c r="R11936">
        <v>3168689</v>
      </c>
      <c r="S11936">
        <v>0.13500000000000001</v>
      </c>
      <c r="T11936">
        <v>5.86</v>
      </c>
      <c r="U11936">
        <v>45.643999999999998</v>
      </c>
      <c r="V11936">
        <v>18615</v>
      </c>
      <c r="W11936">
        <f t="shared" si="495"/>
        <v>73</v>
      </c>
      <c r="X11936">
        <f t="shared" si="496"/>
        <v>12236.330080000002</v>
      </c>
      <c r="Y11936">
        <f t="shared" si="497"/>
        <v>114.68339999999999</v>
      </c>
    </row>
    <row r="11937" spans="1:25" x14ac:dyDescent="0.2">
      <c r="A11937" t="s">
        <v>10574</v>
      </c>
      <c r="B11937" t="s">
        <v>1082</v>
      </c>
      <c r="C11937">
        <v>8</v>
      </c>
      <c r="D11937">
        <v>2</v>
      </c>
      <c r="E11937" t="s">
        <v>11129</v>
      </c>
      <c r="F11937">
        <v>346.839</v>
      </c>
      <c r="G11937">
        <v>96.954999999999998</v>
      </c>
      <c r="H11937">
        <v>37.701999999999998</v>
      </c>
      <c r="I11937">
        <v>33627.807000000001</v>
      </c>
      <c r="J11937">
        <v>13714304</v>
      </c>
      <c r="K11937">
        <v>47.786999999999999</v>
      </c>
      <c r="L11937">
        <v>20.452999999999999</v>
      </c>
      <c r="M11937">
        <v>16574.423999999999</v>
      </c>
      <c r="N11937">
        <v>6759486</v>
      </c>
      <c r="O11937">
        <v>8.2750000000000004</v>
      </c>
      <c r="P11937">
        <v>18.692</v>
      </c>
      <c r="Q11937">
        <v>2869.9450000000002</v>
      </c>
      <c r="R11937">
        <v>1170439</v>
      </c>
      <c r="S11937">
        <v>9.4E-2</v>
      </c>
      <c r="T11937">
        <v>4.8879999999999999</v>
      </c>
      <c r="U11937">
        <v>32.514000000000003</v>
      </c>
      <c r="V11937">
        <v>13260</v>
      </c>
      <c r="W11937">
        <f t="shared" si="495"/>
        <v>52</v>
      </c>
      <c r="X11937">
        <f t="shared" si="496"/>
        <v>3955.7407500000004</v>
      </c>
      <c r="Y11937">
        <f t="shared" si="497"/>
        <v>79.193399999999997</v>
      </c>
    </row>
    <row r="11938" spans="1:25" x14ac:dyDescent="0.2">
      <c r="A11938" t="s">
        <v>10574</v>
      </c>
      <c r="B11938" t="s">
        <v>1082</v>
      </c>
      <c r="C11938">
        <v>8</v>
      </c>
      <c r="D11938">
        <v>4</v>
      </c>
      <c r="E11938" t="s">
        <v>6334</v>
      </c>
      <c r="F11938">
        <v>25.385999999999999</v>
      </c>
      <c r="G11938">
        <v>75.106999999999999</v>
      </c>
      <c r="H11938">
        <v>33.253999999999998</v>
      </c>
      <c r="I11938">
        <v>1906.6569999999999</v>
      </c>
      <c r="J11938">
        <v>777585</v>
      </c>
      <c r="K11938">
        <v>66.370999999999995</v>
      </c>
      <c r="L11938">
        <v>28.754000000000001</v>
      </c>
      <c r="M11938">
        <v>1684.8889999999999</v>
      </c>
      <c r="N11938">
        <v>687142</v>
      </c>
      <c r="O11938">
        <v>16.382000000000001</v>
      </c>
      <c r="P11938">
        <v>28.247</v>
      </c>
      <c r="Q11938">
        <v>415.863</v>
      </c>
      <c r="R11938">
        <v>169600</v>
      </c>
      <c r="S11938">
        <v>9.9000000000000005E-2</v>
      </c>
      <c r="T11938">
        <v>5.0119999999999996</v>
      </c>
      <c r="U11938">
        <v>2.5009999999999999</v>
      </c>
      <c r="V11938">
        <v>1020</v>
      </c>
      <c r="W11938">
        <f t="shared" si="495"/>
        <v>4</v>
      </c>
      <c r="X11938">
        <f t="shared" si="496"/>
        <v>0</v>
      </c>
      <c r="Y11938">
        <f t="shared" si="497"/>
        <v>0</v>
      </c>
    </row>
    <row r="11939" spans="1:25" x14ac:dyDescent="0.2">
      <c r="A11939" t="s">
        <v>10574</v>
      </c>
      <c r="B11939" t="s">
        <v>1082</v>
      </c>
      <c r="C11939">
        <v>8</v>
      </c>
      <c r="D11939">
        <v>5</v>
      </c>
      <c r="E11939" t="s">
        <v>5331</v>
      </c>
      <c r="F11939">
        <v>306.233</v>
      </c>
      <c r="G11939">
        <v>130.24700000000001</v>
      </c>
      <c r="H11939">
        <v>45.939</v>
      </c>
      <c r="I11939">
        <v>39886.118000000002</v>
      </c>
      <c r="J11939">
        <v>16266608</v>
      </c>
      <c r="K11939">
        <v>34.472000000000001</v>
      </c>
      <c r="L11939">
        <v>15.739000000000001</v>
      </c>
      <c r="M11939">
        <v>10556.371999999999</v>
      </c>
      <c r="N11939">
        <v>4305166</v>
      </c>
      <c r="O11939">
        <v>6.8719999999999999</v>
      </c>
      <c r="P11939">
        <v>15.269</v>
      </c>
      <c r="Q11939">
        <v>2104.558</v>
      </c>
      <c r="R11939">
        <v>858294</v>
      </c>
      <c r="S11939">
        <v>0.1</v>
      </c>
      <c r="T11939">
        <v>5.05</v>
      </c>
      <c r="U11939">
        <v>30.638000000000002</v>
      </c>
      <c r="V11939">
        <v>12495</v>
      </c>
      <c r="W11939">
        <f t="shared" ref="W11939:W11983" si="498">V11939/255</f>
        <v>49</v>
      </c>
      <c r="X11939">
        <f t="shared" si="496"/>
        <v>2662.2367199999999</v>
      </c>
      <c r="Y11939">
        <f t="shared" si="497"/>
        <v>74.123400000000004</v>
      </c>
    </row>
    <row r="11940" spans="1:25" x14ac:dyDescent="0.2">
      <c r="A11940" t="s">
        <v>10574</v>
      </c>
      <c r="B11940" t="s">
        <v>1082</v>
      </c>
      <c r="C11940">
        <v>8</v>
      </c>
      <c r="D11940">
        <v>7</v>
      </c>
      <c r="E11940" t="s">
        <v>11130</v>
      </c>
      <c r="F11940">
        <v>351.56400000000002</v>
      </c>
      <c r="G11940">
        <v>114.73099999999999</v>
      </c>
      <c r="H11940">
        <v>44.783000000000001</v>
      </c>
      <c r="I11940">
        <v>40335.285000000003</v>
      </c>
      <c r="J11940">
        <v>16449790</v>
      </c>
      <c r="K11940">
        <v>39.606000000000002</v>
      </c>
      <c r="L11940">
        <v>19.065000000000001</v>
      </c>
      <c r="M11940">
        <v>13924.046</v>
      </c>
      <c r="N11940">
        <v>5678592</v>
      </c>
      <c r="O11940">
        <v>9.8569999999999993</v>
      </c>
      <c r="P11940">
        <v>22.721</v>
      </c>
      <c r="Q11940">
        <v>3465.3989999999999</v>
      </c>
      <c r="R11940">
        <v>1413281</v>
      </c>
      <c r="S11940">
        <v>0.13900000000000001</v>
      </c>
      <c r="T11940">
        <v>5.9459999999999997</v>
      </c>
      <c r="U11940">
        <v>48.771000000000001</v>
      </c>
      <c r="V11940">
        <v>19890</v>
      </c>
      <c r="W11940">
        <f t="shared" si="498"/>
        <v>78</v>
      </c>
      <c r="X11940">
        <f t="shared" si="496"/>
        <v>4962.0580099999997</v>
      </c>
      <c r="Y11940">
        <f t="shared" si="497"/>
        <v>123.13339999999999</v>
      </c>
    </row>
    <row r="11941" spans="1:25" x14ac:dyDescent="0.2">
      <c r="A11941" t="s">
        <v>10574</v>
      </c>
      <c r="B11941" t="s">
        <v>1082</v>
      </c>
      <c r="C11941">
        <v>8</v>
      </c>
      <c r="D11941">
        <v>8</v>
      </c>
      <c r="E11941" t="s">
        <v>3586</v>
      </c>
      <c r="F11941">
        <v>19.256</v>
      </c>
      <c r="G11941">
        <v>56.170999999999999</v>
      </c>
      <c r="H11941">
        <v>28.571000000000002</v>
      </c>
      <c r="I11941">
        <v>1081.6199999999999</v>
      </c>
      <c r="J11941">
        <v>441113</v>
      </c>
      <c r="K11941">
        <v>68.709999999999994</v>
      </c>
      <c r="L11941">
        <v>30.675999999999998</v>
      </c>
      <c r="M11941">
        <v>1323.056</v>
      </c>
      <c r="N11941">
        <v>539577</v>
      </c>
      <c r="O11941">
        <v>7.3869999999999996</v>
      </c>
      <c r="P11941">
        <v>14.113</v>
      </c>
      <c r="Q11941">
        <v>142.239</v>
      </c>
      <c r="R11941">
        <v>58009</v>
      </c>
      <c r="S11941">
        <v>6.5000000000000002E-2</v>
      </c>
      <c r="T11941">
        <v>4.069</v>
      </c>
      <c r="U11941">
        <v>1.2509999999999999</v>
      </c>
      <c r="V11941">
        <v>510</v>
      </c>
      <c r="W11941">
        <f t="shared" si="498"/>
        <v>2</v>
      </c>
      <c r="X11941">
        <f t="shared" ref="X11941:X11983" si="499">(MAX(0, (Q11941-529.27)))*1.69</f>
        <v>0</v>
      </c>
      <c r="Y11941">
        <f t="shared" ref="Y11941:Y11983" si="500">(MAX(0, (W11941-5.14)))*1.69</f>
        <v>0</v>
      </c>
    </row>
    <row r="11942" spans="1:25" x14ac:dyDescent="0.2">
      <c r="A11942" t="s">
        <v>10574</v>
      </c>
      <c r="B11942" t="s">
        <v>1082</v>
      </c>
      <c r="C11942">
        <v>8</v>
      </c>
      <c r="D11942">
        <v>9</v>
      </c>
      <c r="E11942" t="s">
        <v>8095</v>
      </c>
      <c r="F11942">
        <v>328.64699999999999</v>
      </c>
      <c r="G11942">
        <v>122.633</v>
      </c>
      <c r="H11942">
        <v>44.366999999999997</v>
      </c>
      <c r="I11942">
        <v>40303.088000000003</v>
      </c>
      <c r="J11942">
        <v>16436659</v>
      </c>
      <c r="K11942">
        <v>51.790999999999997</v>
      </c>
      <c r="L11942">
        <v>22.614000000000001</v>
      </c>
      <c r="M11942">
        <v>17021.103999999999</v>
      </c>
      <c r="N11942">
        <v>6941654</v>
      </c>
      <c r="O11942">
        <v>11.923999999999999</v>
      </c>
      <c r="P11942">
        <v>23.364999999999998</v>
      </c>
      <c r="Q11942">
        <v>3918.8960000000002</v>
      </c>
      <c r="R11942">
        <v>1598229</v>
      </c>
      <c r="S11942">
        <v>0.12</v>
      </c>
      <c r="T11942">
        <v>5.5270000000000001</v>
      </c>
      <c r="U11942">
        <v>39.392000000000003</v>
      </c>
      <c r="V11942">
        <v>16065</v>
      </c>
      <c r="W11942">
        <f t="shared" si="498"/>
        <v>63</v>
      </c>
      <c r="X11942">
        <f t="shared" si="499"/>
        <v>5728.4679400000005</v>
      </c>
      <c r="Y11942">
        <f t="shared" si="500"/>
        <v>97.7834</v>
      </c>
    </row>
    <row r="11943" spans="1:25" x14ac:dyDescent="0.2">
      <c r="A11943" t="s">
        <v>10574</v>
      </c>
      <c r="B11943" t="s">
        <v>1082</v>
      </c>
      <c r="C11943">
        <v>8</v>
      </c>
      <c r="D11943">
        <v>10</v>
      </c>
      <c r="E11943" t="s">
        <v>11131</v>
      </c>
      <c r="F11943">
        <v>190.976</v>
      </c>
      <c r="G11943">
        <v>103.652</v>
      </c>
      <c r="H11943">
        <v>44.262</v>
      </c>
      <c r="I11943">
        <v>19795.094000000001</v>
      </c>
      <c r="J11943">
        <v>8072960</v>
      </c>
      <c r="K11943">
        <v>29.448</v>
      </c>
      <c r="L11943">
        <v>17.462</v>
      </c>
      <c r="M11943">
        <v>5623.9089999999997</v>
      </c>
      <c r="N11943">
        <v>2293578</v>
      </c>
      <c r="O11943">
        <v>4.1509999999999998</v>
      </c>
      <c r="P11943">
        <v>13.272</v>
      </c>
      <c r="Q11943">
        <v>792.70299999999997</v>
      </c>
      <c r="R11943">
        <v>323285</v>
      </c>
      <c r="S11943">
        <v>6.9000000000000006E-2</v>
      </c>
      <c r="T11943">
        <v>4.1870000000000003</v>
      </c>
      <c r="U11943">
        <v>13.131</v>
      </c>
      <c r="V11943">
        <v>5355</v>
      </c>
      <c r="W11943">
        <f t="shared" si="498"/>
        <v>21</v>
      </c>
      <c r="X11943">
        <f t="shared" si="499"/>
        <v>445.20176999999995</v>
      </c>
      <c r="Y11943">
        <f t="shared" si="500"/>
        <v>26.8034</v>
      </c>
    </row>
    <row r="11944" spans="1:25" x14ac:dyDescent="0.2">
      <c r="A11944" t="s">
        <v>10574</v>
      </c>
      <c r="B11944" t="s">
        <v>1082</v>
      </c>
      <c r="C11944">
        <v>8</v>
      </c>
      <c r="D11944">
        <v>11</v>
      </c>
      <c r="E11944" t="s">
        <v>11132</v>
      </c>
      <c r="F11944">
        <v>340.03399999999999</v>
      </c>
      <c r="G11944">
        <v>130.53299999999999</v>
      </c>
      <c r="H11944">
        <v>45.94</v>
      </c>
      <c r="I11944">
        <v>44385.796000000002</v>
      </c>
      <c r="J11944">
        <v>18101695</v>
      </c>
      <c r="K11944">
        <v>42.405999999999999</v>
      </c>
      <c r="L11944">
        <v>18.427</v>
      </c>
      <c r="M11944">
        <v>14419.614</v>
      </c>
      <c r="N11944">
        <v>5880698</v>
      </c>
      <c r="O11944">
        <v>16.908000000000001</v>
      </c>
      <c r="P11944">
        <v>30.928999999999998</v>
      </c>
      <c r="Q11944">
        <v>5749.183</v>
      </c>
      <c r="R11944">
        <v>2344668</v>
      </c>
      <c r="S11944">
        <v>0.16700000000000001</v>
      </c>
      <c r="T11944">
        <v>6.53</v>
      </c>
      <c r="U11944">
        <v>56.899000000000001</v>
      </c>
      <c r="V11944">
        <v>23205</v>
      </c>
      <c r="W11944">
        <f t="shared" si="498"/>
        <v>91</v>
      </c>
      <c r="X11944">
        <f t="shared" si="499"/>
        <v>8821.652970000001</v>
      </c>
      <c r="Y11944">
        <f t="shared" si="500"/>
        <v>145.10339999999999</v>
      </c>
    </row>
    <row r="11945" spans="1:25" x14ac:dyDescent="0.2">
      <c r="A11945" t="s">
        <v>10574</v>
      </c>
      <c r="B11945" t="s">
        <v>1082</v>
      </c>
      <c r="C11945">
        <v>8</v>
      </c>
      <c r="D11945">
        <v>12</v>
      </c>
      <c r="E11945" t="s">
        <v>9236</v>
      </c>
      <c r="F11945">
        <v>297.66300000000001</v>
      </c>
      <c r="G11945">
        <v>121.414</v>
      </c>
      <c r="H11945">
        <v>44.850999999999999</v>
      </c>
      <c r="I11945">
        <v>36140.383999999998</v>
      </c>
      <c r="J11945">
        <v>14738999</v>
      </c>
      <c r="K11945">
        <v>45.695</v>
      </c>
      <c r="L11945">
        <v>24.391999999999999</v>
      </c>
      <c r="M11945">
        <v>13601.763999999999</v>
      </c>
      <c r="N11945">
        <v>5547157</v>
      </c>
      <c r="O11945">
        <v>14.214</v>
      </c>
      <c r="P11945">
        <v>24.716000000000001</v>
      </c>
      <c r="Q11945">
        <v>4231.0609999999997</v>
      </c>
      <c r="R11945">
        <v>1725538</v>
      </c>
      <c r="S11945">
        <v>0.16</v>
      </c>
      <c r="T11945">
        <v>6.3780000000000001</v>
      </c>
      <c r="U11945">
        <v>47.52</v>
      </c>
      <c r="V11945">
        <v>19380</v>
      </c>
      <c r="W11945">
        <f t="shared" si="498"/>
        <v>76</v>
      </c>
      <c r="X11945">
        <f t="shared" si="499"/>
        <v>6256.026789999999</v>
      </c>
      <c r="Y11945">
        <f t="shared" si="500"/>
        <v>119.7534</v>
      </c>
    </row>
    <row r="11946" spans="1:25" x14ac:dyDescent="0.2">
      <c r="A11946" t="s">
        <v>10574</v>
      </c>
      <c r="B11946" t="s">
        <v>1082</v>
      </c>
      <c r="C11946">
        <v>8</v>
      </c>
      <c r="D11946">
        <v>13</v>
      </c>
      <c r="E11946" t="s">
        <v>11133</v>
      </c>
      <c r="F11946">
        <v>175.227</v>
      </c>
      <c r="G11946">
        <v>116.339</v>
      </c>
      <c r="H11946">
        <v>55.712000000000003</v>
      </c>
      <c r="I11946">
        <v>20385.647000000001</v>
      </c>
      <c r="J11946">
        <v>8313803</v>
      </c>
      <c r="K11946">
        <v>6.5259999999999998</v>
      </c>
      <c r="L11946">
        <v>3.93</v>
      </c>
      <c r="M11946">
        <v>1143.5820000000001</v>
      </c>
      <c r="N11946">
        <v>466383</v>
      </c>
      <c r="O11946">
        <v>2.7360000000000002</v>
      </c>
      <c r="P11946">
        <v>7.2649999999999997</v>
      </c>
      <c r="Q11946">
        <v>479.42500000000001</v>
      </c>
      <c r="R11946">
        <v>195522</v>
      </c>
      <c r="S11946">
        <v>2.1000000000000001E-2</v>
      </c>
      <c r="T11946">
        <v>2.3359999999999999</v>
      </c>
      <c r="U11946">
        <v>3.7519999999999998</v>
      </c>
      <c r="V11946">
        <v>1530</v>
      </c>
      <c r="W11946">
        <f t="shared" si="498"/>
        <v>6</v>
      </c>
      <c r="X11946">
        <f t="shared" si="499"/>
        <v>0</v>
      </c>
      <c r="Y11946">
        <f t="shared" si="500"/>
        <v>1.4534000000000005</v>
      </c>
    </row>
    <row r="11947" spans="1:25" x14ac:dyDescent="0.2">
      <c r="A11947" t="s">
        <v>10574</v>
      </c>
      <c r="B11947" t="s">
        <v>1082</v>
      </c>
      <c r="C11947">
        <v>8</v>
      </c>
      <c r="D11947">
        <v>14</v>
      </c>
      <c r="E11947" t="s">
        <v>11134</v>
      </c>
      <c r="F11947">
        <v>214.12100000000001</v>
      </c>
      <c r="G11947">
        <v>114.264</v>
      </c>
      <c r="H11947">
        <v>43.52</v>
      </c>
      <c r="I11947">
        <v>24466.21</v>
      </c>
      <c r="J11947">
        <v>9977964</v>
      </c>
      <c r="K11947">
        <v>30.888000000000002</v>
      </c>
      <c r="L11947">
        <v>12.18</v>
      </c>
      <c r="M11947">
        <v>6613.6540000000005</v>
      </c>
      <c r="N11947">
        <v>2697222</v>
      </c>
      <c r="O11947">
        <v>12.138999999999999</v>
      </c>
      <c r="P11947">
        <v>23.443000000000001</v>
      </c>
      <c r="Q11947">
        <v>2599.2539999999999</v>
      </c>
      <c r="R11947">
        <v>1060044</v>
      </c>
      <c r="S11947">
        <v>0.13700000000000001</v>
      </c>
      <c r="T11947">
        <v>5.9139999999999997</v>
      </c>
      <c r="U11947">
        <v>29.388000000000002</v>
      </c>
      <c r="V11947">
        <v>11985</v>
      </c>
      <c r="W11947">
        <f t="shared" si="498"/>
        <v>47</v>
      </c>
      <c r="X11947">
        <f t="shared" si="499"/>
        <v>3498.2729599999998</v>
      </c>
      <c r="Y11947">
        <f t="shared" si="500"/>
        <v>70.743399999999994</v>
      </c>
    </row>
    <row r="11948" spans="1:25" x14ac:dyDescent="0.2">
      <c r="A11948" t="s">
        <v>10574</v>
      </c>
      <c r="B11948" t="s">
        <v>1082</v>
      </c>
      <c r="C11948">
        <v>8</v>
      </c>
      <c r="D11948">
        <v>16</v>
      </c>
      <c r="E11948" t="s">
        <v>11135</v>
      </c>
      <c r="F11948">
        <v>271.25799999999998</v>
      </c>
      <c r="G11948">
        <v>110.298</v>
      </c>
      <c r="H11948">
        <v>45.95</v>
      </c>
      <c r="I11948">
        <v>29919.142</v>
      </c>
      <c r="J11948">
        <v>12201813</v>
      </c>
      <c r="K11948">
        <v>5.43</v>
      </c>
      <c r="L11948">
        <v>3.601</v>
      </c>
      <c r="M11948">
        <v>1473.0239999999999</v>
      </c>
      <c r="N11948">
        <v>600738</v>
      </c>
      <c r="O11948">
        <v>2.105</v>
      </c>
      <c r="P11948">
        <v>5.851</v>
      </c>
      <c r="Q11948">
        <v>571.10799999999995</v>
      </c>
      <c r="R11948">
        <v>232913</v>
      </c>
      <c r="S11948">
        <v>1.2E-2</v>
      </c>
      <c r="T11948">
        <v>1.714</v>
      </c>
      <c r="U11948">
        <v>3.1259999999999999</v>
      </c>
      <c r="V11948">
        <v>1275</v>
      </c>
      <c r="W11948">
        <f t="shared" si="498"/>
        <v>5</v>
      </c>
      <c r="X11948">
        <f t="shared" si="499"/>
        <v>70.706219999999945</v>
      </c>
      <c r="Y11948">
        <f t="shared" si="500"/>
        <v>0</v>
      </c>
    </row>
    <row r="11949" spans="1:25" x14ac:dyDescent="0.2">
      <c r="A11949" t="s">
        <v>10574</v>
      </c>
      <c r="B11949" t="s">
        <v>1082</v>
      </c>
      <c r="C11949">
        <v>8</v>
      </c>
      <c r="D11949">
        <v>17</v>
      </c>
      <c r="E11949" t="s">
        <v>11136</v>
      </c>
      <c r="F11949">
        <v>208.971</v>
      </c>
      <c r="G11949">
        <v>113.33</v>
      </c>
      <c r="H11949">
        <v>42.546999999999997</v>
      </c>
      <c r="I11949">
        <v>23682.758999999998</v>
      </c>
      <c r="J11949">
        <v>9658452</v>
      </c>
      <c r="K11949">
        <v>31.809000000000001</v>
      </c>
      <c r="L11949">
        <v>12.752000000000001</v>
      </c>
      <c r="M11949">
        <v>6647.0680000000002</v>
      </c>
      <c r="N11949">
        <v>2710849</v>
      </c>
      <c r="O11949">
        <v>6.7140000000000004</v>
      </c>
      <c r="P11949">
        <v>15.315</v>
      </c>
      <c r="Q11949">
        <v>1403.117</v>
      </c>
      <c r="R11949">
        <v>572228</v>
      </c>
      <c r="S11949">
        <v>9.9000000000000005E-2</v>
      </c>
      <c r="T11949">
        <v>5.0170000000000003</v>
      </c>
      <c r="U11949">
        <v>20.634</v>
      </c>
      <c r="V11949">
        <v>8415</v>
      </c>
      <c r="W11949">
        <f t="shared" si="498"/>
        <v>33</v>
      </c>
      <c r="X11949">
        <f t="shared" si="499"/>
        <v>1476.80143</v>
      </c>
      <c r="Y11949">
        <f t="shared" si="500"/>
        <v>47.083399999999997</v>
      </c>
    </row>
    <row r="11950" spans="1:25" x14ac:dyDescent="0.2">
      <c r="A11950" t="s">
        <v>10574</v>
      </c>
      <c r="B11950" t="s">
        <v>1082</v>
      </c>
      <c r="C11950">
        <v>8</v>
      </c>
      <c r="D11950">
        <v>18</v>
      </c>
      <c r="E11950" t="s">
        <v>8549</v>
      </c>
      <c r="F11950">
        <v>381.62299999999999</v>
      </c>
      <c r="G11950">
        <v>124.777</v>
      </c>
      <c r="H11950">
        <v>48.776000000000003</v>
      </c>
      <c r="I11950">
        <v>47617.65</v>
      </c>
      <c r="J11950">
        <v>19419730</v>
      </c>
      <c r="K11950">
        <v>32.767000000000003</v>
      </c>
      <c r="L11950">
        <v>14.516999999999999</v>
      </c>
      <c r="M11950">
        <v>12504.633</v>
      </c>
      <c r="N11950">
        <v>5099718</v>
      </c>
      <c r="O11950">
        <v>10.919</v>
      </c>
      <c r="P11950">
        <v>23.074999999999999</v>
      </c>
      <c r="Q11950">
        <v>4166.87</v>
      </c>
      <c r="R11950">
        <v>1699359</v>
      </c>
      <c r="S11950">
        <v>0.12</v>
      </c>
      <c r="T11950">
        <v>5.5209999999999999</v>
      </c>
      <c r="U11950">
        <v>45.643999999999998</v>
      </c>
      <c r="V11950">
        <v>18615</v>
      </c>
      <c r="W11950">
        <f t="shared" si="498"/>
        <v>73</v>
      </c>
      <c r="X11950">
        <f t="shared" si="499"/>
        <v>6147.5439999999999</v>
      </c>
      <c r="Y11950">
        <f t="shared" si="500"/>
        <v>114.68339999999999</v>
      </c>
    </row>
    <row r="11951" spans="1:25" x14ac:dyDescent="0.2">
      <c r="A11951" t="s">
        <v>10574</v>
      </c>
      <c r="B11951" t="s">
        <v>1082</v>
      </c>
      <c r="C11951">
        <v>8</v>
      </c>
      <c r="D11951">
        <v>19</v>
      </c>
      <c r="E11951" t="s">
        <v>11137</v>
      </c>
      <c r="F11951">
        <v>358.00299999999999</v>
      </c>
      <c r="G11951">
        <v>111.61199999999999</v>
      </c>
      <c r="H11951">
        <v>46.752000000000002</v>
      </c>
      <c r="I11951">
        <v>39957.508999999998</v>
      </c>
      <c r="J11951">
        <v>16295723</v>
      </c>
      <c r="K11951">
        <v>34.329000000000001</v>
      </c>
      <c r="L11951">
        <v>15.398999999999999</v>
      </c>
      <c r="M11951">
        <v>12289.73</v>
      </c>
      <c r="N11951">
        <v>5012075</v>
      </c>
      <c r="O11951">
        <v>16.053000000000001</v>
      </c>
      <c r="P11951">
        <v>25.96</v>
      </c>
      <c r="Q11951">
        <v>5747.1360000000004</v>
      </c>
      <c r="R11951">
        <v>2343833</v>
      </c>
      <c r="S11951">
        <v>0.13400000000000001</v>
      </c>
      <c r="T11951">
        <v>5.8550000000000004</v>
      </c>
      <c r="U11951">
        <v>48.145000000000003</v>
      </c>
      <c r="V11951">
        <v>19635</v>
      </c>
      <c r="W11951">
        <f t="shared" si="498"/>
        <v>77</v>
      </c>
      <c r="X11951">
        <f t="shared" si="499"/>
        <v>8818.1935400000002</v>
      </c>
      <c r="Y11951">
        <f t="shared" si="500"/>
        <v>121.4434</v>
      </c>
    </row>
    <row r="11952" spans="1:25" x14ac:dyDescent="0.2">
      <c r="A11952" t="s">
        <v>10574</v>
      </c>
      <c r="B11952" t="s">
        <v>1082</v>
      </c>
      <c r="C11952">
        <v>8</v>
      </c>
      <c r="D11952">
        <v>20</v>
      </c>
      <c r="E11952" t="s">
        <v>11138</v>
      </c>
      <c r="F11952">
        <v>235.38900000000001</v>
      </c>
      <c r="G11952">
        <v>114.685</v>
      </c>
      <c r="H11952">
        <v>45.585000000000001</v>
      </c>
      <c r="I11952">
        <v>26995.679</v>
      </c>
      <c r="J11952">
        <v>11009548</v>
      </c>
      <c r="K11952">
        <v>5.3120000000000003</v>
      </c>
      <c r="L11952">
        <v>3.0720000000000001</v>
      </c>
      <c r="M11952">
        <v>1250.501</v>
      </c>
      <c r="N11952">
        <v>509987</v>
      </c>
      <c r="O11952">
        <v>1.994</v>
      </c>
      <c r="P11952">
        <v>5.9690000000000003</v>
      </c>
      <c r="Q11952">
        <v>469.48399999999998</v>
      </c>
      <c r="R11952">
        <v>191468</v>
      </c>
      <c r="S11952">
        <v>8.0000000000000002E-3</v>
      </c>
      <c r="T11952">
        <v>1.425</v>
      </c>
      <c r="U11952">
        <v>1.8759999999999999</v>
      </c>
      <c r="V11952">
        <v>765</v>
      </c>
      <c r="W11952">
        <f t="shared" si="498"/>
        <v>3</v>
      </c>
      <c r="X11952">
        <f t="shared" si="499"/>
        <v>0</v>
      </c>
      <c r="Y11952">
        <f t="shared" si="500"/>
        <v>0</v>
      </c>
    </row>
    <row r="11953" spans="1:25" x14ac:dyDescent="0.2">
      <c r="A11953" t="s">
        <v>10574</v>
      </c>
      <c r="B11953" t="s">
        <v>1082</v>
      </c>
      <c r="C11953">
        <v>8</v>
      </c>
      <c r="D11953">
        <v>21</v>
      </c>
      <c r="E11953" t="s">
        <v>11139</v>
      </c>
      <c r="F11953">
        <v>305.245</v>
      </c>
      <c r="G11953">
        <v>91.570999999999998</v>
      </c>
      <c r="H11953">
        <v>34.353000000000002</v>
      </c>
      <c r="I11953">
        <v>27951.631000000001</v>
      </c>
      <c r="J11953">
        <v>11399410</v>
      </c>
      <c r="K11953">
        <v>20.131</v>
      </c>
      <c r="L11953">
        <v>8.3610000000000007</v>
      </c>
      <c r="M11953">
        <v>6144.7969999999996</v>
      </c>
      <c r="N11953">
        <v>2506010</v>
      </c>
      <c r="O11953">
        <v>2.786</v>
      </c>
      <c r="P11953">
        <v>9.048</v>
      </c>
      <c r="Q11953">
        <v>850.46299999999997</v>
      </c>
      <c r="R11953">
        <v>346841</v>
      </c>
      <c r="S11953">
        <v>2.7E-2</v>
      </c>
      <c r="T11953">
        <v>2.6059999999999999</v>
      </c>
      <c r="U11953">
        <v>8.1280000000000001</v>
      </c>
      <c r="V11953">
        <v>3315</v>
      </c>
      <c r="W11953">
        <f t="shared" si="498"/>
        <v>13</v>
      </c>
      <c r="X11953">
        <f t="shared" si="499"/>
        <v>542.81616999999994</v>
      </c>
      <c r="Y11953">
        <f t="shared" si="500"/>
        <v>13.2834</v>
      </c>
    </row>
    <row r="11954" spans="1:25" x14ac:dyDescent="0.2">
      <c r="A11954" t="s">
        <v>10574</v>
      </c>
      <c r="B11954" t="s">
        <v>1082</v>
      </c>
      <c r="C11954">
        <v>8</v>
      </c>
      <c r="D11954">
        <v>22</v>
      </c>
      <c r="E11954" t="s">
        <v>11140</v>
      </c>
      <c r="F11954">
        <v>272.62599999999998</v>
      </c>
      <c r="G11954">
        <v>116.666</v>
      </c>
      <c r="H11954">
        <v>42.673000000000002</v>
      </c>
      <c r="I11954">
        <v>31806.213</v>
      </c>
      <c r="J11954">
        <v>12971410</v>
      </c>
      <c r="K11954">
        <v>20.638999999999999</v>
      </c>
      <c r="L11954">
        <v>13.000999999999999</v>
      </c>
      <c r="M11954">
        <v>5626.8419999999996</v>
      </c>
      <c r="N11954">
        <v>2294774</v>
      </c>
      <c r="O11954">
        <v>2.1219999999999999</v>
      </c>
      <c r="P11954">
        <v>6.0720000000000001</v>
      </c>
      <c r="Q11954">
        <v>578.51099999999997</v>
      </c>
      <c r="R11954">
        <v>235932</v>
      </c>
      <c r="S11954">
        <v>1.6E-2</v>
      </c>
      <c r="T11954">
        <v>2.0230000000000001</v>
      </c>
      <c r="U11954">
        <v>4.3769999999999998</v>
      </c>
      <c r="V11954">
        <v>1785</v>
      </c>
      <c r="W11954">
        <f t="shared" si="498"/>
        <v>7</v>
      </c>
      <c r="X11954">
        <f t="shared" si="499"/>
        <v>83.217289999999977</v>
      </c>
      <c r="Y11954">
        <f t="shared" si="500"/>
        <v>3.1434000000000006</v>
      </c>
    </row>
    <row r="11955" spans="1:25" x14ac:dyDescent="0.2">
      <c r="A11955" t="s">
        <v>10574</v>
      </c>
      <c r="B11955" t="s">
        <v>1082</v>
      </c>
      <c r="C11955">
        <v>8</v>
      </c>
      <c r="D11955">
        <v>23</v>
      </c>
      <c r="E11955" t="s">
        <v>11141</v>
      </c>
      <c r="F11955">
        <v>297.10899999999998</v>
      </c>
      <c r="G11955">
        <v>93.179000000000002</v>
      </c>
      <c r="H11955">
        <v>42.055999999999997</v>
      </c>
      <c r="I11955">
        <v>27684.223000000002</v>
      </c>
      <c r="J11955">
        <v>11290354</v>
      </c>
      <c r="K11955">
        <v>5.7030000000000003</v>
      </c>
      <c r="L11955">
        <v>3.488</v>
      </c>
      <c r="M11955">
        <v>1694.3119999999999</v>
      </c>
      <c r="N11955">
        <v>690985</v>
      </c>
      <c r="O11955">
        <v>1.673</v>
      </c>
      <c r="P11955">
        <v>4.125</v>
      </c>
      <c r="Q11955">
        <v>497.19499999999999</v>
      </c>
      <c r="R11955">
        <v>202769</v>
      </c>
      <c r="S11955">
        <v>8.0000000000000002E-3</v>
      </c>
      <c r="T11955">
        <v>1.4650000000000001</v>
      </c>
      <c r="U11955">
        <v>2.5009999999999999</v>
      </c>
      <c r="V11955">
        <v>1020</v>
      </c>
      <c r="W11955">
        <f t="shared" si="498"/>
        <v>4</v>
      </c>
      <c r="X11955">
        <f t="shared" si="499"/>
        <v>0</v>
      </c>
      <c r="Y11955">
        <f t="shared" si="500"/>
        <v>0</v>
      </c>
    </row>
    <row r="11956" spans="1:25" x14ac:dyDescent="0.2">
      <c r="A11956" t="s">
        <v>10574</v>
      </c>
      <c r="B11956" t="s">
        <v>1082</v>
      </c>
      <c r="C11956">
        <v>8</v>
      </c>
      <c r="D11956">
        <v>24</v>
      </c>
      <c r="E11956" t="s">
        <v>8220</v>
      </c>
      <c r="F11956">
        <v>192.44499999999999</v>
      </c>
      <c r="G11956">
        <v>87.888000000000005</v>
      </c>
      <c r="H11956">
        <v>34.984999999999999</v>
      </c>
      <c r="I11956">
        <v>16913.509999999998</v>
      </c>
      <c r="J11956">
        <v>6897774</v>
      </c>
      <c r="K11956">
        <v>57.887999999999998</v>
      </c>
      <c r="L11956">
        <v>27.306000000000001</v>
      </c>
      <c r="M11956">
        <v>11140.172</v>
      </c>
      <c r="N11956">
        <v>4543255</v>
      </c>
      <c r="O11956">
        <v>14.24</v>
      </c>
      <c r="P11956">
        <v>28.050999999999998</v>
      </c>
      <c r="Q11956">
        <v>2740.5</v>
      </c>
      <c r="R11956">
        <v>1117648</v>
      </c>
      <c r="S11956">
        <v>0.13600000000000001</v>
      </c>
      <c r="T11956">
        <v>5.8970000000000002</v>
      </c>
      <c r="U11956">
        <v>26.260999999999999</v>
      </c>
      <c r="V11956">
        <v>10710</v>
      </c>
      <c r="W11956">
        <f t="shared" si="498"/>
        <v>42</v>
      </c>
      <c r="X11956">
        <f t="shared" si="499"/>
        <v>3736.9787000000001</v>
      </c>
      <c r="Y11956">
        <f t="shared" si="500"/>
        <v>62.293399999999998</v>
      </c>
    </row>
    <row r="11957" spans="1:25" x14ac:dyDescent="0.2">
      <c r="A11957" t="s">
        <v>10574</v>
      </c>
      <c r="B11957" t="s">
        <v>1082</v>
      </c>
      <c r="C11957">
        <v>8</v>
      </c>
      <c r="D11957">
        <v>25</v>
      </c>
      <c r="E11957" t="s">
        <v>11142</v>
      </c>
      <c r="F11957">
        <v>197.68700000000001</v>
      </c>
      <c r="G11957">
        <v>83.534000000000006</v>
      </c>
      <c r="H11957">
        <v>34.96</v>
      </c>
      <c r="I11957">
        <v>16513.601999999999</v>
      </c>
      <c r="J11957">
        <v>6734681</v>
      </c>
      <c r="K11957">
        <v>75.540000000000006</v>
      </c>
      <c r="L11957">
        <v>37.213000000000001</v>
      </c>
      <c r="M11957">
        <v>14933.382</v>
      </c>
      <c r="N11957">
        <v>6090226</v>
      </c>
      <c r="O11957">
        <v>10.279</v>
      </c>
      <c r="P11957">
        <v>23.321000000000002</v>
      </c>
      <c r="Q11957">
        <v>2031.941</v>
      </c>
      <c r="R11957">
        <v>828679</v>
      </c>
      <c r="S11957">
        <v>0.13900000000000001</v>
      </c>
      <c r="T11957">
        <v>5.9560000000000004</v>
      </c>
      <c r="U11957">
        <v>27.512</v>
      </c>
      <c r="V11957">
        <v>11220</v>
      </c>
      <c r="W11957">
        <f t="shared" si="498"/>
        <v>44</v>
      </c>
      <c r="X11957">
        <f t="shared" si="499"/>
        <v>2539.5139899999999</v>
      </c>
      <c r="Y11957">
        <f t="shared" si="500"/>
        <v>65.673400000000001</v>
      </c>
    </row>
    <row r="11958" spans="1:25" x14ac:dyDescent="0.2">
      <c r="A11958" t="s">
        <v>10574</v>
      </c>
      <c r="B11958" t="s">
        <v>1082</v>
      </c>
      <c r="C11958">
        <v>8</v>
      </c>
      <c r="D11958">
        <v>26</v>
      </c>
      <c r="E11958" t="s">
        <v>11143</v>
      </c>
      <c r="F11958">
        <v>239.411</v>
      </c>
      <c r="G11958">
        <v>113.515</v>
      </c>
      <c r="H11958">
        <v>44.533999999999999</v>
      </c>
      <c r="I11958">
        <v>27176.743999999999</v>
      </c>
      <c r="J11958">
        <v>11083391</v>
      </c>
      <c r="K11958">
        <v>5.2539999999999996</v>
      </c>
      <c r="L11958">
        <v>3.3149999999999999</v>
      </c>
      <c r="M11958">
        <v>1257.972</v>
      </c>
      <c r="N11958">
        <v>513034</v>
      </c>
      <c r="O11958">
        <v>2.1859999999999999</v>
      </c>
      <c r="P11958">
        <v>6.3159999999999998</v>
      </c>
      <c r="Q11958">
        <v>523.28700000000003</v>
      </c>
      <c r="R11958">
        <v>213410</v>
      </c>
      <c r="S11958">
        <v>1.7999999999999999E-2</v>
      </c>
      <c r="T11958">
        <v>2.1589999999999998</v>
      </c>
      <c r="U11958">
        <v>4.3769999999999998</v>
      </c>
      <c r="V11958">
        <v>1785</v>
      </c>
      <c r="W11958">
        <f t="shared" si="498"/>
        <v>7</v>
      </c>
      <c r="X11958">
        <f t="shared" si="499"/>
        <v>0</v>
      </c>
      <c r="Y11958">
        <f t="shared" si="500"/>
        <v>3.1434000000000006</v>
      </c>
    </row>
    <row r="11959" spans="1:25" x14ac:dyDescent="0.2">
      <c r="A11959" t="s">
        <v>10574</v>
      </c>
      <c r="B11959" t="s">
        <v>1082</v>
      </c>
      <c r="C11959">
        <v>8</v>
      </c>
      <c r="D11959">
        <v>27</v>
      </c>
      <c r="E11959" t="s">
        <v>11144</v>
      </c>
      <c r="F11959">
        <v>12.618</v>
      </c>
      <c r="G11959">
        <v>36.573</v>
      </c>
      <c r="H11959">
        <v>18.315000000000001</v>
      </c>
      <c r="I11959">
        <v>461.488</v>
      </c>
      <c r="J11959">
        <v>188207</v>
      </c>
      <c r="K11959">
        <v>7.2939999999999996</v>
      </c>
      <c r="L11959">
        <v>5.0949999999999998</v>
      </c>
      <c r="M11959">
        <v>92.039000000000001</v>
      </c>
      <c r="N11959">
        <v>37536</v>
      </c>
      <c r="O11959">
        <v>2.548</v>
      </c>
      <c r="P11959">
        <v>7.383</v>
      </c>
      <c r="Q11959">
        <v>32.146000000000001</v>
      </c>
      <c r="R11959">
        <v>13110</v>
      </c>
      <c r="S11959">
        <v>0.05</v>
      </c>
      <c r="T11959">
        <v>3.5550000000000002</v>
      </c>
      <c r="U11959">
        <v>0.625</v>
      </c>
      <c r="V11959">
        <v>255</v>
      </c>
      <c r="W11959">
        <f t="shared" si="498"/>
        <v>1</v>
      </c>
      <c r="X11959">
        <f t="shared" si="499"/>
        <v>0</v>
      </c>
      <c r="Y11959">
        <f t="shared" si="500"/>
        <v>0</v>
      </c>
    </row>
    <row r="11960" spans="1:25" x14ac:dyDescent="0.2">
      <c r="A11960" t="s">
        <v>10574</v>
      </c>
      <c r="B11960" t="s">
        <v>1082</v>
      </c>
      <c r="C11960">
        <v>9</v>
      </c>
      <c r="D11960">
        <v>1</v>
      </c>
      <c r="E11960" t="s">
        <v>11145</v>
      </c>
      <c r="F11960">
        <v>319.04500000000002</v>
      </c>
      <c r="G11960">
        <v>94.022000000000006</v>
      </c>
      <c r="H11960">
        <v>43.296999999999997</v>
      </c>
      <c r="I11960">
        <v>29997.185000000001</v>
      </c>
      <c r="J11960">
        <v>12233641</v>
      </c>
      <c r="K11960">
        <v>49.442</v>
      </c>
      <c r="L11960">
        <v>21.574000000000002</v>
      </c>
      <c r="M11960">
        <v>15774.179</v>
      </c>
      <c r="N11960">
        <v>6433125</v>
      </c>
      <c r="O11960">
        <v>14.63</v>
      </c>
      <c r="P11960">
        <v>22.552</v>
      </c>
      <c r="Q11960">
        <v>4667.6440000000002</v>
      </c>
      <c r="R11960">
        <v>1903588</v>
      </c>
      <c r="S11960">
        <v>0.19</v>
      </c>
      <c r="T11960">
        <v>6.96</v>
      </c>
      <c r="U11960">
        <v>60.651000000000003</v>
      </c>
      <c r="V11960">
        <v>24735</v>
      </c>
      <c r="W11960">
        <f t="shared" si="498"/>
        <v>97</v>
      </c>
      <c r="X11960">
        <f t="shared" si="499"/>
        <v>6993.8520599999993</v>
      </c>
      <c r="Y11960">
        <f t="shared" si="500"/>
        <v>155.24340000000001</v>
      </c>
    </row>
    <row r="11961" spans="1:25" x14ac:dyDescent="0.2">
      <c r="A11961" t="s">
        <v>10574</v>
      </c>
      <c r="B11961" t="s">
        <v>1082</v>
      </c>
      <c r="C11961">
        <v>9</v>
      </c>
      <c r="D11961">
        <v>2</v>
      </c>
      <c r="E11961" t="s">
        <v>6878</v>
      </c>
      <c r="F11961">
        <v>313.86200000000002</v>
      </c>
      <c r="G11961">
        <v>120.92</v>
      </c>
      <c r="H11961">
        <v>48.832999999999998</v>
      </c>
      <c r="I11961">
        <v>37952.165000000001</v>
      </c>
      <c r="J11961">
        <v>15477891</v>
      </c>
      <c r="K11961">
        <v>36.363999999999997</v>
      </c>
      <c r="L11961">
        <v>11.984</v>
      </c>
      <c r="M11961">
        <v>11413.109</v>
      </c>
      <c r="N11961">
        <v>4654566</v>
      </c>
      <c r="O11961">
        <v>23.297000000000001</v>
      </c>
      <c r="P11961">
        <v>28.542000000000002</v>
      </c>
      <c r="Q11961">
        <v>7311.924</v>
      </c>
      <c r="R11961">
        <v>2981995</v>
      </c>
      <c r="S11961">
        <v>0.17899999999999999</v>
      </c>
      <c r="T11961">
        <v>6.7590000000000003</v>
      </c>
      <c r="U11961">
        <v>56.274000000000001</v>
      </c>
      <c r="V11961">
        <v>22950</v>
      </c>
      <c r="W11961">
        <f t="shared" si="498"/>
        <v>90</v>
      </c>
      <c r="X11961">
        <f t="shared" si="499"/>
        <v>11462.68526</v>
      </c>
      <c r="Y11961">
        <f t="shared" si="500"/>
        <v>143.4134</v>
      </c>
    </row>
    <row r="11962" spans="1:25" x14ac:dyDescent="0.2">
      <c r="A11962" t="s">
        <v>10574</v>
      </c>
      <c r="B11962" t="s">
        <v>1082</v>
      </c>
      <c r="C11962">
        <v>9</v>
      </c>
      <c r="D11962">
        <v>3</v>
      </c>
      <c r="E11962" t="s">
        <v>11146</v>
      </c>
      <c r="F11962">
        <v>408.93599999999998</v>
      </c>
      <c r="G11962">
        <v>121.35899999999999</v>
      </c>
      <c r="H11962">
        <v>47.438000000000002</v>
      </c>
      <c r="I11962">
        <v>49628.065000000002</v>
      </c>
      <c r="J11962">
        <v>20239630</v>
      </c>
      <c r="K11962">
        <v>43.491999999999997</v>
      </c>
      <c r="L11962">
        <v>16.033999999999999</v>
      </c>
      <c r="M11962">
        <v>17785.359</v>
      </c>
      <c r="N11962">
        <v>7253337</v>
      </c>
      <c r="O11962">
        <v>24.016999999999999</v>
      </c>
      <c r="P11962">
        <v>34.392000000000003</v>
      </c>
      <c r="Q11962">
        <v>9821.5830000000005</v>
      </c>
      <c r="R11962">
        <v>4005500</v>
      </c>
      <c r="S11962">
        <v>0.16700000000000001</v>
      </c>
      <c r="T11962">
        <v>6.5170000000000003</v>
      </c>
      <c r="U11962">
        <v>68.153999999999996</v>
      </c>
      <c r="V11962">
        <v>27795</v>
      </c>
      <c r="W11962">
        <f t="shared" si="498"/>
        <v>109</v>
      </c>
      <c r="X11962">
        <f t="shared" si="499"/>
        <v>15704.008969999999</v>
      </c>
      <c r="Y11962">
        <f t="shared" si="500"/>
        <v>175.52339999999998</v>
      </c>
    </row>
    <row r="11963" spans="1:25" x14ac:dyDescent="0.2">
      <c r="A11963" t="s">
        <v>10574</v>
      </c>
      <c r="B11963" t="s">
        <v>1082</v>
      </c>
      <c r="C11963">
        <v>9</v>
      </c>
      <c r="D11963">
        <v>4</v>
      </c>
      <c r="E11963" t="s">
        <v>11147</v>
      </c>
      <c r="F11963">
        <v>334.75799999999998</v>
      </c>
      <c r="G11963">
        <v>126.621</v>
      </c>
      <c r="H11963">
        <v>53.506</v>
      </c>
      <c r="I11963">
        <v>42387.46</v>
      </c>
      <c r="J11963">
        <v>17286721</v>
      </c>
      <c r="K11963">
        <v>44.741</v>
      </c>
      <c r="L11963">
        <v>15.951000000000001</v>
      </c>
      <c r="M11963">
        <v>14977.308000000001</v>
      </c>
      <c r="N11963">
        <v>6108140</v>
      </c>
      <c r="O11963">
        <v>26.931000000000001</v>
      </c>
      <c r="P11963">
        <v>34.844000000000001</v>
      </c>
      <c r="Q11963">
        <v>9015.3729999999996</v>
      </c>
      <c r="R11963">
        <v>3676706</v>
      </c>
      <c r="S11963">
        <v>0.123</v>
      </c>
      <c r="T11963">
        <v>5.6050000000000004</v>
      </c>
      <c r="U11963">
        <v>41.268000000000001</v>
      </c>
      <c r="V11963">
        <v>16830</v>
      </c>
      <c r="W11963">
        <f t="shared" si="498"/>
        <v>66</v>
      </c>
      <c r="X11963">
        <f t="shared" si="499"/>
        <v>14341.514069999997</v>
      </c>
      <c r="Y11963">
        <f t="shared" si="500"/>
        <v>102.85339999999999</v>
      </c>
    </row>
    <row r="11964" spans="1:25" x14ac:dyDescent="0.2">
      <c r="A11964" t="s">
        <v>10574</v>
      </c>
      <c r="B11964" t="s">
        <v>1082</v>
      </c>
      <c r="C11964">
        <v>9</v>
      </c>
      <c r="D11964">
        <v>5</v>
      </c>
      <c r="E11964" t="s">
        <v>11148</v>
      </c>
      <c r="F11964">
        <v>254.37799999999999</v>
      </c>
      <c r="G11964">
        <v>129.36600000000001</v>
      </c>
      <c r="H11964">
        <v>46.213000000000001</v>
      </c>
      <c r="I11964">
        <v>32907.862999999998</v>
      </c>
      <c r="J11964">
        <v>13420692</v>
      </c>
      <c r="K11964">
        <v>43.643999999999998</v>
      </c>
      <c r="L11964">
        <v>19.593</v>
      </c>
      <c r="M11964">
        <v>11102.084000000001</v>
      </c>
      <c r="N11964">
        <v>4527722</v>
      </c>
      <c r="O11964">
        <v>8.0679999999999996</v>
      </c>
      <c r="P11964">
        <v>20.114999999999998</v>
      </c>
      <c r="Q11964">
        <v>2052.2089999999998</v>
      </c>
      <c r="R11964">
        <v>836945</v>
      </c>
      <c r="S11964">
        <v>0.106</v>
      </c>
      <c r="T11964">
        <v>5.19</v>
      </c>
      <c r="U11964">
        <v>26.885999999999999</v>
      </c>
      <c r="V11964">
        <v>10965</v>
      </c>
      <c r="W11964">
        <f t="shared" si="498"/>
        <v>43</v>
      </c>
      <c r="X11964">
        <f t="shared" si="499"/>
        <v>2573.7669099999998</v>
      </c>
      <c r="Y11964">
        <f t="shared" si="500"/>
        <v>63.983399999999996</v>
      </c>
    </row>
    <row r="11965" spans="1:25" x14ac:dyDescent="0.2">
      <c r="A11965" t="s">
        <v>10574</v>
      </c>
      <c r="B11965" t="s">
        <v>1082</v>
      </c>
      <c r="C11965">
        <v>9</v>
      </c>
      <c r="D11965">
        <v>6</v>
      </c>
      <c r="E11965" t="s">
        <v>11149</v>
      </c>
      <c r="F11965">
        <v>237.72399999999999</v>
      </c>
      <c r="G11965">
        <v>126.89400000000001</v>
      </c>
      <c r="H11965">
        <v>48.133000000000003</v>
      </c>
      <c r="I11965">
        <v>30165.681</v>
      </c>
      <c r="J11965">
        <v>12302358</v>
      </c>
      <c r="K11965">
        <v>31.315999999999999</v>
      </c>
      <c r="L11965">
        <v>15.048</v>
      </c>
      <c r="M11965">
        <v>7444.5929999999998</v>
      </c>
      <c r="N11965">
        <v>3036101</v>
      </c>
      <c r="O11965">
        <v>3.323</v>
      </c>
      <c r="P11965">
        <v>8.4939999999999998</v>
      </c>
      <c r="Q11965">
        <v>790.02800000000002</v>
      </c>
      <c r="R11965">
        <v>322194</v>
      </c>
      <c r="S11965">
        <v>2.1000000000000001E-2</v>
      </c>
      <c r="T11965">
        <v>2.3159999999999998</v>
      </c>
      <c r="U11965">
        <v>5.0019999999999998</v>
      </c>
      <c r="V11965">
        <v>2040</v>
      </c>
      <c r="W11965">
        <f t="shared" si="498"/>
        <v>8</v>
      </c>
      <c r="X11965">
        <f t="shared" si="499"/>
        <v>440.68102000000005</v>
      </c>
      <c r="Y11965">
        <f t="shared" si="500"/>
        <v>4.8334000000000001</v>
      </c>
    </row>
    <row r="11966" spans="1:25" x14ac:dyDescent="0.2">
      <c r="A11966" t="s">
        <v>10574</v>
      </c>
      <c r="B11966" t="s">
        <v>1082</v>
      </c>
      <c r="C11966">
        <v>9</v>
      </c>
      <c r="D11966">
        <v>7</v>
      </c>
      <c r="E11966" t="s">
        <v>9983</v>
      </c>
      <c r="F11966">
        <v>300.82400000000001</v>
      </c>
      <c r="G11966">
        <v>118.736</v>
      </c>
      <c r="H11966">
        <v>46.786000000000001</v>
      </c>
      <c r="I11966">
        <v>35718.745999999999</v>
      </c>
      <c r="J11966">
        <v>14567044</v>
      </c>
      <c r="K11966">
        <v>41.198999999999998</v>
      </c>
      <c r="L11966">
        <v>20.303999999999998</v>
      </c>
      <c r="M11966">
        <v>12393.681</v>
      </c>
      <c r="N11966">
        <v>5054469</v>
      </c>
      <c r="O11966">
        <v>12.651</v>
      </c>
      <c r="P11966">
        <v>26.024000000000001</v>
      </c>
      <c r="Q11966">
        <v>3805.6080000000002</v>
      </c>
      <c r="R11966">
        <v>1552027</v>
      </c>
      <c r="S11966">
        <v>0.114</v>
      </c>
      <c r="T11966">
        <v>5.3979999999999997</v>
      </c>
      <c r="U11966">
        <v>34.39</v>
      </c>
      <c r="V11966">
        <v>14025</v>
      </c>
      <c r="W11966">
        <f t="shared" si="498"/>
        <v>55</v>
      </c>
      <c r="X11966">
        <f t="shared" si="499"/>
        <v>5537.0112200000003</v>
      </c>
      <c r="Y11966">
        <f t="shared" si="500"/>
        <v>84.26339999999999</v>
      </c>
    </row>
    <row r="11967" spans="1:25" x14ac:dyDescent="0.2">
      <c r="A11967" t="s">
        <v>10574</v>
      </c>
      <c r="B11967" t="s">
        <v>1082</v>
      </c>
      <c r="C11967">
        <v>9</v>
      </c>
      <c r="D11967">
        <v>8</v>
      </c>
      <c r="E11967" t="s">
        <v>11150</v>
      </c>
      <c r="F11967">
        <v>255.91800000000001</v>
      </c>
      <c r="G11967">
        <v>125.70099999999999</v>
      </c>
      <c r="H11967">
        <v>46.802999999999997</v>
      </c>
      <c r="I11967">
        <v>32169.23</v>
      </c>
      <c r="J11967">
        <v>13119458</v>
      </c>
      <c r="K11967">
        <v>29.67</v>
      </c>
      <c r="L11967">
        <v>13.843</v>
      </c>
      <c r="M11967">
        <v>7593.1689999999999</v>
      </c>
      <c r="N11967">
        <v>3096694</v>
      </c>
      <c r="O11967">
        <v>5.9420000000000002</v>
      </c>
      <c r="P11967">
        <v>15.207000000000001</v>
      </c>
      <c r="Q11967">
        <v>1520.6030000000001</v>
      </c>
      <c r="R11967">
        <v>620142</v>
      </c>
      <c r="S11967">
        <v>6.6000000000000003E-2</v>
      </c>
      <c r="T11967">
        <v>4.101</v>
      </c>
      <c r="U11967">
        <v>16.882000000000001</v>
      </c>
      <c r="V11967">
        <v>6885</v>
      </c>
      <c r="W11967">
        <f t="shared" si="498"/>
        <v>27</v>
      </c>
      <c r="X11967">
        <f t="shared" si="499"/>
        <v>1675.3527700000002</v>
      </c>
      <c r="Y11967">
        <f t="shared" si="500"/>
        <v>36.943399999999997</v>
      </c>
    </row>
    <row r="11968" spans="1:25" x14ac:dyDescent="0.2">
      <c r="A11968" t="s">
        <v>10574</v>
      </c>
      <c r="B11968" t="s">
        <v>1082</v>
      </c>
      <c r="C11968">
        <v>9</v>
      </c>
      <c r="D11968">
        <v>9</v>
      </c>
      <c r="E11968" t="s">
        <v>11151</v>
      </c>
      <c r="F11968">
        <v>262.31299999999999</v>
      </c>
      <c r="G11968">
        <v>116.456</v>
      </c>
      <c r="H11968">
        <v>41.704000000000001</v>
      </c>
      <c r="I11968">
        <v>30547.955999999998</v>
      </c>
      <c r="J11968">
        <v>12458260</v>
      </c>
      <c r="K11968">
        <v>36.634999999999998</v>
      </c>
      <c r="L11968">
        <v>14.074999999999999</v>
      </c>
      <c r="M11968">
        <v>9609.8220000000001</v>
      </c>
      <c r="N11968">
        <v>3919138</v>
      </c>
      <c r="O11968">
        <v>11.802</v>
      </c>
      <c r="P11968">
        <v>22.178999999999998</v>
      </c>
      <c r="Q11968">
        <v>3095.8229999999999</v>
      </c>
      <c r="R11968">
        <v>1262558</v>
      </c>
      <c r="S11968">
        <v>0.14799999999999999</v>
      </c>
      <c r="T11968">
        <v>6.1369999999999996</v>
      </c>
      <c r="U11968">
        <v>38.767000000000003</v>
      </c>
      <c r="V11968">
        <v>15810</v>
      </c>
      <c r="W11968">
        <f t="shared" si="498"/>
        <v>62</v>
      </c>
      <c r="X11968">
        <f t="shared" si="499"/>
        <v>4337.4745699999994</v>
      </c>
      <c r="Y11968">
        <f t="shared" si="500"/>
        <v>96.093400000000003</v>
      </c>
    </row>
    <row r="11969" spans="1:25" x14ac:dyDescent="0.2">
      <c r="A11969" t="s">
        <v>10574</v>
      </c>
      <c r="B11969" t="s">
        <v>1082</v>
      </c>
      <c r="C11969">
        <v>9</v>
      </c>
      <c r="D11969">
        <v>14</v>
      </c>
      <c r="E11969" t="s">
        <v>11152</v>
      </c>
      <c r="F11969">
        <v>315.399</v>
      </c>
      <c r="G11969">
        <v>117.904</v>
      </c>
      <c r="H11969">
        <v>43.984000000000002</v>
      </c>
      <c r="I11969">
        <v>37186.864000000001</v>
      </c>
      <c r="J11969">
        <v>15165781</v>
      </c>
      <c r="K11969">
        <v>55.515999999999998</v>
      </c>
      <c r="L11969">
        <v>22.265000000000001</v>
      </c>
      <c r="M11969">
        <v>17509.624</v>
      </c>
      <c r="N11969">
        <v>7140885</v>
      </c>
      <c r="O11969">
        <v>19.411000000000001</v>
      </c>
      <c r="P11969">
        <v>27.433</v>
      </c>
      <c r="Q11969">
        <v>6122.3050000000003</v>
      </c>
      <c r="R11969">
        <v>2496837</v>
      </c>
      <c r="S11969">
        <v>0.19400000000000001</v>
      </c>
      <c r="T11969">
        <v>7.0359999999999996</v>
      </c>
      <c r="U11969">
        <v>61.276000000000003</v>
      </c>
      <c r="V11969">
        <v>24990</v>
      </c>
      <c r="W11969">
        <f t="shared" si="498"/>
        <v>98</v>
      </c>
      <c r="X11969">
        <f t="shared" si="499"/>
        <v>9452.2291499999992</v>
      </c>
      <c r="Y11969">
        <f t="shared" si="500"/>
        <v>156.93340000000001</v>
      </c>
    </row>
    <row r="11970" spans="1:25" x14ac:dyDescent="0.2">
      <c r="A11970" t="s">
        <v>10574</v>
      </c>
      <c r="B11970" t="s">
        <v>1082</v>
      </c>
      <c r="C11970">
        <v>9</v>
      </c>
      <c r="D11970">
        <v>15</v>
      </c>
      <c r="E11970" t="s">
        <v>11153</v>
      </c>
      <c r="F11970">
        <v>342.702</v>
      </c>
      <c r="G11970">
        <v>126.143</v>
      </c>
      <c r="H11970">
        <v>44.543999999999997</v>
      </c>
      <c r="I11970">
        <v>43229.324000000001</v>
      </c>
      <c r="J11970">
        <v>17630055</v>
      </c>
      <c r="K11970">
        <v>50.503</v>
      </c>
      <c r="L11970">
        <v>17.16</v>
      </c>
      <c r="M11970">
        <v>17307.532999999999</v>
      </c>
      <c r="N11970">
        <v>7058467</v>
      </c>
      <c r="O11970">
        <v>24.074999999999999</v>
      </c>
      <c r="P11970">
        <v>35.052</v>
      </c>
      <c r="Q11970">
        <v>8250.6820000000007</v>
      </c>
      <c r="R11970">
        <v>3364845</v>
      </c>
      <c r="S11970">
        <v>0.161</v>
      </c>
      <c r="T11970">
        <v>6.3970000000000002</v>
      </c>
      <c r="U11970">
        <v>55.023000000000003</v>
      </c>
      <c r="V11970">
        <v>22440</v>
      </c>
      <c r="W11970">
        <f t="shared" si="498"/>
        <v>88</v>
      </c>
      <c r="X11970">
        <f t="shared" si="499"/>
        <v>13049.18628</v>
      </c>
      <c r="Y11970">
        <f t="shared" si="500"/>
        <v>140.0334</v>
      </c>
    </row>
    <row r="11971" spans="1:25" x14ac:dyDescent="0.2">
      <c r="A11971" t="s">
        <v>10574</v>
      </c>
      <c r="B11971" t="s">
        <v>1082</v>
      </c>
      <c r="C11971">
        <v>9</v>
      </c>
      <c r="D11971">
        <v>16</v>
      </c>
      <c r="E11971" t="s">
        <v>7925</v>
      </c>
      <c r="F11971">
        <v>232.42</v>
      </c>
      <c r="G11971">
        <v>132.17400000000001</v>
      </c>
      <c r="H11971">
        <v>45.945999999999998</v>
      </c>
      <c r="I11971">
        <v>30719.875</v>
      </c>
      <c r="J11971">
        <v>12528373</v>
      </c>
      <c r="K11971">
        <v>30.675999999999998</v>
      </c>
      <c r="L11971">
        <v>12.324</v>
      </c>
      <c r="M11971">
        <v>7129.6409999999996</v>
      </c>
      <c r="N11971">
        <v>2907655</v>
      </c>
      <c r="O11971">
        <v>10.066000000000001</v>
      </c>
      <c r="P11971">
        <v>20.803999999999998</v>
      </c>
      <c r="Q11971">
        <v>2339.4810000000002</v>
      </c>
      <c r="R11971">
        <v>954102</v>
      </c>
      <c r="S11971">
        <v>0.11799999999999999</v>
      </c>
      <c r="T11971">
        <v>5.4930000000000003</v>
      </c>
      <c r="U11971">
        <v>27.512</v>
      </c>
      <c r="V11971">
        <v>11220</v>
      </c>
      <c r="W11971">
        <f t="shared" si="498"/>
        <v>44</v>
      </c>
      <c r="X11971">
        <f t="shared" si="499"/>
        <v>3059.2565900000004</v>
      </c>
      <c r="Y11971">
        <f t="shared" si="500"/>
        <v>65.673400000000001</v>
      </c>
    </row>
    <row r="11972" spans="1:25" x14ac:dyDescent="0.2">
      <c r="A11972" t="s">
        <v>10574</v>
      </c>
      <c r="B11972" t="s">
        <v>1082</v>
      </c>
      <c r="C11972">
        <v>9</v>
      </c>
      <c r="D11972">
        <v>17</v>
      </c>
      <c r="E11972" t="s">
        <v>11154</v>
      </c>
      <c r="F11972">
        <v>300.988</v>
      </c>
      <c r="G11972">
        <v>100.657</v>
      </c>
      <c r="H11972">
        <v>38.945999999999998</v>
      </c>
      <c r="I11972">
        <v>30296.473999999998</v>
      </c>
      <c r="J11972">
        <v>12355699</v>
      </c>
      <c r="K11972">
        <v>62.323999999999998</v>
      </c>
      <c r="L11972">
        <v>28.361000000000001</v>
      </c>
      <c r="M11972">
        <v>18758.93</v>
      </c>
      <c r="N11972">
        <v>7650385</v>
      </c>
      <c r="O11972">
        <v>23.157</v>
      </c>
      <c r="P11972">
        <v>32.244</v>
      </c>
      <c r="Q11972">
        <v>6969.9110000000001</v>
      </c>
      <c r="R11972">
        <v>2842513</v>
      </c>
      <c r="S11972">
        <v>0.14299999999999999</v>
      </c>
      <c r="T11972">
        <v>6.0439999999999996</v>
      </c>
      <c r="U11972">
        <v>43.143000000000001</v>
      </c>
      <c r="V11972">
        <v>17595</v>
      </c>
      <c r="W11972">
        <f t="shared" si="498"/>
        <v>69</v>
      </c>
      <c r="X11972">
        <f t="shared" si="499"/>
        <v>10884.683289999999</v>
      </c>
      <c r="Y11972">
        <f t="shared" si="500"/>
        <v>107.9234</v>
      </c>
    </row>
    <row r="11973" spans="1:25" x14ac:dyDescent="0.2">
      <c r="A11973" t="s">
        <v>10574</v>
      </c>
      <c r="B11973" t="s">
        <v>1082</v>
      </c>
      <c r="C11973">
        <v>10</v>
      </c>
      <c r="D11973">
        <v>1</v>
      </c>
      <c r="E11973" t="s">
        <v>9329</v>
      </c>
      <c r="F11973">
        <v>310.245</v>
      </c>
      <c r="G11973">
        <v>106.30500000000001</v>
      </c>
      <c r="H11973">
        <v>40.915999999999997</v>
      </c>
      <c r="I11973">
        <v>32980.595000000001</v>
      </c>
      <c r="J11973">
        <v>13450354</v>
      </c>
      <c r="K11973">
        <v>36.779000000000003</v>
      </c>
      <c r="L11973">
        <v>14.356999999999999</v>
      </c>
      <c r="M11973">
        <v>11410.583000000001</v>
      </c>
      <c r="N11973">
        <v>4653536</v>
      </c>
      <c r="O11973">
        <v>15.103</v>
      </c>
      <c r="P11973">
        <v>25.241</v>
      </c>
      <c r="Q11973">
        <v>4685.5950000000003</v>
      </c>
      <c r="R11973">
        <v>1910909</v>
      </c>
      <c r="S11973">
        <v>0.161</v>
      </c>
      <c r="T11973">
        <v>6.41</v>
      </c>
      <c r="U11973">
        <v>50.021000000000001</v>
      </c>
      <c r="V11973">
        <v>20400</v>
      </c>
      <c r="W11973">
        <f t="shared" si="498"/>
        <v>80</v>
      </c>
      <c r="X11973">
        <f t="shared" si="499"/>
        <v>7024.1892500000013</v>
      </c>
      <c r="Y11973">
        <f t="shared" si="500"/>
        <v>126.51339999999999</v>
      </c>
    </row>
    <row r="11974" spans="1:25" x14ac:dyDescent="0.2">
      <c r="A11974" t="s">
        <v>10574</v>
      </c>
      <c r="B11974" t="s">
        <v>1082</v>
      </c>
      <c r="C11974">
        <v>10</v>
      </c>
      <c r="D11974">
        <v>2</v>
      </c>
      <c r="E11974" t="s">
        <v>2449</v>
      </c>
      <c r="F11974">
        <v>397.40699999999998</v>
      </c>
      <c r="G11974">
        <v>100.751</v>
      </c>
      <c r="H11974">
        <v>39.052999999999997</v>
      </c>
      <c r="I11974">
        <v>40039.192999999999</v>
      </c>
      <c r="J11974">
        <v>16329036</v>
      </c>
      <c r="K11974">
        <v>45.280999999999999</v>
      </c>
      <c r="L11974">
        <v>22.140999999999998</v>
      </c>
      <c r="M11974">
        <v>17995.132000000001</v>
      </c>
      <c r="N11974">
        <v>7338888</v>
      </c>
      <c r="O11974">
        <v>12.715</v>
      </c>
      <c r="P11974">
        <v>24.06</v>
      </c>
      <c r="Q11974">
        <v>5053.1220000000003</v>
      </c>
      <c r="R11974">
        <v>2060796</v>
      </c>
      <c r="S11974">
        <v>0.159</v>
      </c>
      <c r="T11974">
        <v>6.3639999999999999</v>
      </c>
      <c r="U11974">
        <v>63.152000000000001</v>
      </c>
      <c r="V11974">
        <v>25755</v>
      </c>
      <c r="W11974">
        <f t="shared" si="498"/>
        <v>101</v>
      </c>
      <c r="X11974">
        <f t="shared" si="499"/>
        <v>7645.3098800000007</v>
      </c>
      <c r="Y11974">
        <f t="shared" si="500"/>
        <v>162.0034</v>
      </c>
    </row>
    <row r="11975" spans="1:25" x14ac:dyDescent="0.2">
      <c r="A11975" t="s">
        <v>10574</v>
      </c>
      <c r="B11975" t="s">
        <v>1082</v>
      </c>
      <c r="C11975">
        <v>10</v>
      </c>
      <c r="D11975">
        <v>3</v>
      </c>
      <c r="E11975" t="s">
        <v>11155</v>
      </c>
      <c r="F11975">
        <v>381.94900000000001</v>
      </c>
      <c r="G11975">
        <v>105.92700000000001</v>
      </c>
      <c r="H11975">
        <v>42.284999999999997</v>
      </c>
      <c r="I11975">
        <v>40458.887000000002</v>
      </c>
      <c r="J11975">
        <v>16500198</v>
      </c>
      <c r="K11975">
        <v>43.311999999999998</v>
      </c>
      <c r="L11975">
        <v>16.724</v>
      </c>
      <c r="M11975">
        <v>16543.18</v>
      </c>
      <c r="N11975">
        <v>6746744</v>
      </c>
      <c r="O11975">
        <v>22.981000000000002</v>
      </c>
      <c r="P11975">
        <v>30.116</v>
      </c>
      <c r="Q11975">
        <v>8777.4599999999991</v>
      </c>
      <c r="R11975">
        <v>3579679</v>
      </c>
      <c r="S11975">
        <v>0.156</v>
      </c>
      <c r="T11975">
        <v>6.2960000000000003</v>
      </c>
      <c r="U11975">
        <v>59.4</v>
      </c>
      <c r="V11975">
        <v>24225</v>
      </c>
      <c r="W11975">
        <f t="shared" si="498"/>
        <v>95</v>
      </c>
      <c r="X11975">
        <f t="shared" si="499"/>
        <v>13939.441099999998</v>
      </c>
      <c r="Y11975">
        <f t="shared" si="500"/>
        <v>151.86339999999998</v>
      </c>
    </row>
    <row r="11976" spans="1:25" x14ac:dyDescent="0.2">
      <c r="A11976" t="s">
        <v>10574</v>
      </c>
      <c r="B11976" t="s">
        <v>1082</v>
      </c>
      <c r="C11976">
        <v>10</v>
      </c>
      <c r="D11976">
        <v>4</v>
      </c>
      <c r="E11976" t="s">
        <v>11156</v>
      </c>
      <c r="F11976">
        <v>70.667000000000002</v>
      </c>
      <c r="G11976">
        <v>81.281000000000006</v>
      </c>
      <c r="H11976">
        <v>47.404000000000003</v>
      </c>
      <c r="I11976">
        <v>5743.933</v>
      </c>
      <c r="J11976">
        <v>2342527</v>
      </c>
      <c r="K11976">
        <v>53.968000000000004</v>
      </c>
      <c r="L11976">
        <v>32.848999999999997</v>
      </c>
      <c r="M11976">
        <v>3813.7759999999998</v>
      </c>
      <c r="N11976">
        <v>1555358</v>
      </c>
      <c r="O11976">
        <v>16.436</v>
      </c>
      <c r="P11976">
        <v>28.667000000000002</v>
      </c>
      <c r="Q11976">
        <v>1161.502</v>
      </c>
      <c r="R11976">
        <v>473691</v>
      </c>
      <c r="S11976">
        <v>0.16800000000000001</v>
      </c>
      <c r="T11976">
        <v>6.5449999999999999</v>
      </c>
      <c r="U11976">
        <v>11.88</v>
      </c>
      <c r="V11976">
        <v>4845</v>
      </c>
      <c r="W11976">
        <f t="shared" si="498"/>
        <v>19</v>
      </c>
      <c r="X11976">
        <f t="shared" si="499"/>
        <v>1068.47208</v>
      </c>
      <c r="Y11976">
        <f t="shared" si="500"/>
        <v>23.423399999999997</v>
      </c>
    </row>
    <row r="11977" spans="1:25" x14ac:dyDescent="0.2">
      <c r="A11977" t="s">
        <v>10574</v>
      </c>
      <c r="B11977" t="s">
        <v>1082</v>
      </c>
      <c r="C11977">
        <v>10</v>
      </c>
      <c r="D11977">
        <v>5</v>
      </c>
      <c r="E11977" t="s">
        <v>11157</v>
      </c>
      <c r="F11977">
        <v>324.43200000000002</v>
      </c>
      <c r="G11977">
        <v>117.815</v>
      </c>
      <c r="H11977">
        <v>44.487000000000002</v>
      </c>
      <c r="I11977">
        <v>38222.974000000002</v>
      </c>
      <c r="J11977">
        <v>15588334</v>
      </c>
      <c r="K11977">
        <v>24.286999999999999</v>
      </c>
      <c r="L11977">
        <v>10.605</v>
      </c>
      <c r="M11977">
        <v>7879.5159999999996</v>
      </c>
      <c r="N11977">
        <v>3213474</v>
      </c>
      <c r="O11977">
        <v>12.569000000000001</v>
      </c>
      <c r="P11977">
        <v>24.372</v>
      </c>
      <c r="Q11977">
        <v>4077.65</v>
      </c>
      <c r="R11977">
        <v>1662973</v>
      </c>
      <c r="S11977">
        <v>0.16800000000000001</v>
      </c>
      <c r="T11977">
        <v>6.5369999999999999</v>
      </c>
      <c r="U11977">
        <v>54.398000000000003</v>
      </c>
      <c r="V11977">
        <v>22185</v>
      </c>
      <c r="W11977">
        <f t="shared" si="498"/>
        <v>87</v>
      </c>
      <c r="X11977">
        <f t="shared" si="499"/>
        <v>5996.7622000000001</v>
      </c>
      <c r="Y11977">
        <f t="shared" si="500"/>
        <v>138.3434</v>
      </c>
    </row>
    <row r="11978" spans="1:25" x14ac:dyDescent="0.2">
      <c r="A11978" t="s">
        <v>10574</v>
      </c>
      <c r="B11978" t="s">
        <v>1082</v>
      </c>
      <c r="C11978">
        <v>10</v>
      </c>
      <c r="D11978">
        <v>6</v>
      </c>
      <c r="E11978" t="s">
        <v>11158</v>
      </c>
      <c r="F11978">
        <v>347.69499999999999</v>
      </c>
      <c r="G11978">
        <v>99.736999999999995</v>
      </c>
      <c r="H11978">
        <v>43.692999999999998</v>
      </c>
      <c r="I11978">
        <v>34678.095000000001</v>
      </c>
      <c r="J11978">
        <v>14142639</v>
      </c>
      <c r="K11978">
        <v>36.045000000000002</v>
      </c>
      <c r="L11978">
        <v>15.347</v>
      </c>
      <c r="M11978">
        <v>12532.727999999999</v>
      </c>
      <c r="N11978">
        <v>5111176</v>
      </c>
      <c r="O11978">
        <v>20.13</v>
      </c>
      <c r="P11978">
        <v>31.690999999999999</v>
      </c>
      <c r="Q11978">
        <v>6998.982</v>
      </c>
      <c r="R11978">
        <v>2854369</v>
      </c>
      <c r="S11978">
        <v>0.16400000000000001</v>
      </c>
      <c r="T11978">
        <v>6.4580000000000002</v>
      </c>
      <c r="U11978">
        <v>56.899000000000001</v>
      </c>
      <c r="V11978">
        <v>23205</v>
      </c>
      <c r="W11978">
        <f t="shared" si="498"/>
        <v>91</v>
      </c>
      <c r="X11978">
        <f t="shared" si="499"/>
        <v>10933.813279999998</v>
      </c>
      <c r="Y11978">
        <f t="shared" si="500"/>
        <v>145.10339999999999</v>
      </c>
    </row>
    <row r="11979" spans="1:25" x14ac:dyDescent="0.2">
      <c r="A11979" t="s">
        <v>10574</v>
      </c>
      <c r="B11979" t="s">
        <v>1082</v>
      </c>
      <c r="C11979">
        <v>10</v>
      </c>
      <c r="D11979">
        <v>7</v>
      </c>
      <c r="E11979" t="s">
        <v>11159</v>
      </c>
      <c r="F11979">
        <v>412.34699999999998</v>
      </c>
      <c r="G11979">
        <v>110.07899999999999</v>
      </c>
      <c r="H11979">
        <v>42.628</v>
      </c>
      <c r="I11979">
        <v>45390.712</v>
      </c>
      <c r="J11979">
        <v>18511526</v>
      </c>
      <c r="K11979">
        <v>38.093000000000004</v>
      </c>
      <c r="L11979">
        <v>16.617000000000001</v>
      </c>
      <c r="M11979">
        <v>15707.599</v>
      </c>
      <c r="N11979">
        <v>6405972</v>
      </c>
      <c r="O11979">
        <v>21.61</v>
      </c>
      <c r="P11979">
        <v>32.707999999999998</v>
      </c>
      <c r="Q11979">
        <v>8910.6610000000001</v>
      </c>
      <c r="R11979">
        <v>3634002</v>
      </c>
      <c r="S11979">
        <v>0.13800000000000001</v>
      </c>
      <c r="T11979">
        <v>5.93</v>
      </c>
      <c r="U11979">
        <v>56.899000000000001</v>
      </c>
      <c r="V11979">
        <v>23205</v>
      </c>
      <c r="W11979">
        <f t="shared" si="498"/>
        <v>91</v>
      </c>
      <c r="X11979">
        <f t="shared" si="499"/>
        <v>14164.550789999999</v>
      </c>
      <c r="Y11979">
        <f t="shared" si="500"/>
        <v>145.10339999999999</v>
      </c>
    </row>
    <row r="11980" spans="1:25" x14ac:dyDescent="0.2">
      <c r="A11980" t="s">
        <v>10574</v>
      </c>
      <c r="B11980" t="s">
        <v>1082</v>
      </c>
      <c r="C11980">
        <v>10</v>
      </c>
      <c r="D11980">
        <v>8</v>
      </c>
      <c r="E11980" t="s">
        <v>2509</v>
      </c>
      <c r="F11980">
        <v>263.14400000000001</v>
      </c>
      <c r="G11980">
        <v>99.858999999999995</v>
      </c>
      <c r="H11980">
        <v>42.884999999999998</v>
      </c>
      <c r="I11980">
        <v>26277.391</v>
      </c>
      <c r="J11980">
        <v>10716611</v>
      </c>
      <c r="K11980">
        <v>30.309000000000001</v>
      </c>
      <c r="L11980">
        <v>13.363</v>
      </c>
      <c r="M11980">
        <v>7975.5550000000003</v>
      </c>
      <c r="N11980">
        <v>3252641</v>
      </c>
      <c r="O11980">
        <v>5.4480000000000004</v>
      </c>
      <c r="P11980">
        <v>14.331</v>
      </c>
      <c r="Q11980">
        <v>1433.6130000000001</v>
      </c>
      <c r="R11980">
        <v>584665</v>
      </c>
      <c r="S11980">
        <v>7.8E-2</v>
      </c>
      <c r="T11980">
        <v>4.4710000000000001</v>
      </c>
      <c r="U11980">
        <v>20.634</v>
      </c>
      <c r="V11980">
        <v>8415</v>
      </c>
      <c r="W11980">
        <f t="shared" si="498"/>
        <v>33</v>
      </c>
      <c r="X11980">
        <f t="shared" si="499"/>
        <v>1528.3396700000001</v>
      </c>
      <c r="Y11980">
        <f t="shared" si="500"/>
        <v>47.083399999999997</v>
      </c>
    </row>
    <row r="11981" spans="1:25" x14ac:dyDescent="0.2">
      <c r="A11981" t="s">
        <v>10574</v>
      </c>
      <c r="B11981" t="s">
        <v>1082</v>
      </c>
      <c r="C11981">
        <v>10</v>
      </c>
      <c r="D11981">
        <v>9</v>
      </c>
      <c r="E11981" t="s">
        <v>11160</v>
      </c>
      <c r="F11981">
        <v>394.28100000000001</v>
      </c>
      <c r="G11981">
        <v>96.11</v>
      </c>
      <c r="H11981">
        <v>39.192999999999998</v>
      </c>
      <c r="I11981">
        <v>37894.154999999999</v>
      </c>
      <c r="J11981">
        <v>15454233</v>
      </c>
      <c r="K11981">
        <v>33.805999999999997</v>
      </c>
      <c r="L11981">
        <v>24.911999999999999</v>
      </c>
      <c r="M11981">
        <v>13329.022999999999</v>
      </c>
      <c r="N11981">
        <v>5435926</v>
      </c>
      <c r="O11981">
        <v>13.912000000000001</v>
      </c>
      <c r="P11981">
        <v>24.72</v>
      </c>
      <c r="Q11981">
        <v>5485.2960000000003</v>
      </c>
      <c r="R11981">
        <v>2237048</v>
      </c>
      <c r="S11981">
        <v>0.16</v>
      </c>
      <c r="T11981">
        <v>6.3890000000000002</v>
      </c>
      <c r="U11981">
        <v>63.152000000000001</v>
      </c>
      <c r="V11981">
        <v>25755</v>
      </c>
      <c r="W11981">
        <f t="shared" si="498"/>
        <v>101</v>
      </c>
      <c r="X11981">
        <f t="shared" si="499"/>
        <v>8375.683939999999</v>
      </c>
      <c r="Y11981">
        <f t="shared" si="500"/>
        <v>162.0034</v>
      </c>
    </row>
    <row r="11982" spans="1:25" x14ac:dyDescent="0.2">
      <c r="A11982" t="s">
        <v>10574</v>
      </c>
      <c r="B11982" t="s">
        <v>1082</v>
      </c>
      <c r="C11982">
        <v>10</v>
      </c>
      <c r="D11982">
        <v>10</v>
      </c>
      <c r="E11982" t="s">
        <v>11161</v>
      </c>
      <c r="F11982">
        <v>411.28</v>
      </c>
      <c r="G11982">
        <v>81.840999999999994</v>
      </c>
      <c r="H11982">
        <v>34.338999999999999</v>
      </c>
      <c r="I11982">
        <v>33659.482000000004</v>
      </c>
      <c r="J11982">
        <v>13727222</v>
      </c>
      <c r="K11982">
        <v>44.121000000000002</v>
      </c>
      <c r="L11982">
        <v>31.702999999999999</v>
      </c>
      <c r="M11982">
        <v>18146.007000000001</v>
      </c>
      <c r="N11982">
        <v>7400419</v>
      </c>
      <c r="O11982">
        <v>19.835000000000001</v>
      </c>
      <c r="P11982">
        <v>29.068000000000001</v>
      </c>
      <c r="Q11982">
        <v>8157.8019999999997</v>
      </c>
      <c r="R11982">
        <v>3326966</v>
      </c>
      <c r="S11982">
        <v>0.16300000000000001</v>
      </c>
      <c r="T11982">
        <v>6.4390000000000001</v>
      </c>
      <c r="U11982">
        <v>66.903000000000006</v>
      </c>
      <c r="V11982">
        <v>27285</v>
      </c>
      <c r="W11982">
        <f t="shared" si="498"/>
        <v>107</v>
      </c>
      <c r="X11982">
        <f t="shared" si="499"/>
        <v>12892.219079999999</v>
      </c>
      <c r="Y11982">
        <f t="shared" si="500"/>
        <v>172.14339999999999</v>
      </c>
    </row>
    <row r="11983" spans="1:25" x14ac:dyDescent="0.2">
      <c r="A11983" t="s">
        <v>10574</v>
      </c>
      <c r="B11983" t="s">
        <v>1082</v>
      </c>
      <c r="C11983">
        <v>10</v>
      </c>
      <c r="D11983">
        <v>11</v>
      </c>
      <c r="E11983" t="s">
        <v>11162</v>
      </c>
      <c r="F11983">
        <v>42.497999999999998</v>
      </c>
      <c r="G11983">
        <v>26.995000000000001</v>
      </c>
      <c r="H11983">
        <v>14.773</v>
      </c>
      <c r="I11983">
        <v>1147.2339999999999</v>
      </c>
      <c r="J11983">
        <v>467872</v>
      </c>
      <c r="K11983">
        <v>9.0719999999999992</v>
      </c>
      <c r="L11983">
        <v>13.884</v>
      </c>
      <c r="M11983">
        <v>385.56099999999998</v>
      </c>
      <c r="N11983">
        <v>157242</v>
      </c>
      <c r="O11983">
        <v>10.035</v>
      </c>
      <c r="P11983">
        <v>20.102</v>
      </c>
      <c r="Q11983">
        <v>426.46600000000001</v>
      </c>
      <c r="R11983">
        <v>173924</v>
      </c>
      <c r="S11983">
        <v>0.13200000000000001</v>
      </c>
      <c r="T11983">
        <v>5.8090000000000002</v>
      </c>
      <c r="U11983">
        <v>5.6269999999999998</v>
      </c>
      <c r="V11983">
        <v>2295</v>
      </c>
      <c r="W11983">
        <f t="shared" si="498"/>
        <v>9</v>
      </c>
      <c r="X11983">
        <f t="shared" si="499"/>
        <v>0</v>
      </c>
      <c r="Y11983">
        <f t="shared" si="500"/>
        <v>6.5234000000000005</v>
      </c>
    </row>
    <row r="11984" spans="1:25" x14ac:dyDescent="0.2">
      <c r="A11984" t="s">
        <v>10574</v>
      </c>
      <c r="B11984" t="s">
        <v>1430</v>
      </c>
      <c r="C11984">
        <v>1</v>
      </c>
      <c r="D11984">
        <v>3</v>
      </c>
      <c r="E11984" t="s">
        <v>11166</v>
      </c>
      <c r="F11984">
        <v>497.91500000000002</v>
      </c>
      <c r="G11984">
        <v>80.421000000000006</v>
      </c>
      <c r="H11984">
        <v>35.792999999999999</v>
      </c>
      <c r="I11984">
        <v>40042.945</v>
      </c>
      <c r="J11984">
        <v>16330566</v>
      </c>
      <c r="K11984">
        <v>19.018000000000001</v>
      </c>
      <c r="L11984">
        <v>10.340999999999999</v>
      </c>
      <c r="M11984">
        <v>9469.4240000000009</v>
      </c>
      <c r="N11984">
        <v>3861880</v>
      </c>
      <c r="O11984">
        <v>8.18</v>
      </c>
      <c r="P11984">
        <v>18.420000000000002</v>
      </c>
      <c r="Q11984">
        <v>4073.0210000000002</v>
      </c>
      <c r="R11984">
        <v>1661085</v>
      </c>
      <c r="S11984">
        <v>0.11799999999999999</v>
      </c>
      <c r="T11984">
        <v>5.4850000000000003</v>
      </c>
      <c r="U11984">
        <v>58.774999999999999</v>
      </c>
      <c r="V11984">
        <v>23970</v>
      </c>
      <c r="W11984">
        <f t="shared" ref="W11984:W12032" si="501">V11984/255</f>
        <v>94</v>
      </c>
      <c r="X11984">
        <f>(MAX(0, (Q11984-416.32)))*1.97</f>
        <v>7203.7009699999999</v>
      </c>
      <c r="Y11984">
        <f>(MAX(0, (W11984-2.88)))*1.97</f>
        <v>179.50640000000001</v>
      </c>
    </row>
    <row r="11985" spans="1:25" x14ac:dyDescent="0.2">
      <c r="A11985" t="s">
        <v>10574</v>
      </c>
      <c r="B11985" t="s">
        <v>1430</v>
      </c>
      <c r="C11985">
        <v>1</v>
      </c>
      <c r="D11985">
        <v>5</v>
      </c>
      <c r="E11985" t="s">
        <v>11167</v>
      </c>
      <c r="F11985">
        <v>164.624</v>
      </c>
      <c r="G11985">
        <v>93.302000000000007</v>
      </c>
      <c r="H11985">
        <v>42.692999999999998</v>
      </c>
      <c r="I11985">
        <v>15359.683999999999</v>
      </c>
      <c r="J11985">
        <v>6264083</v>
      </c>
      <c r="K11985">
        <v>3.972</v>
      </c>
      <c r="L11985">
        <v>2.1779999999999999</v>
      </c>
      <c r="M11985">
        <v>653.83500000000004</v>
      </c>
      <c r="N11985">
        <v>266651</v>
      </c>
      <c r="O11985">
        <v>1.9390000000000001</v>
      </c>
      <c r="P11985">
        <v>6.6379999999999999</v>
      </c>
      <c r="Q11985">
        <v>319.13799999999998</v>
      </c>
      <c r="R11985">
        <v>130153</v>
      </c>
      <c r="S11985">
        <v>4.0000000000000001E-3</v>
      </c>
      <c r="T11985">
        <v>0.98399999999999999</v>
      </c>
      <c r="U11985">
        <v>0.625</v>
      </c>
      <c r="V11985">
        <v>255</v>
      </c>
      <c r="W11985">
        <f t="shared" si="501"/>
        <v>1</v>
      </c>
      <c r="X11985">
        <f t="shared" ref="X11985:X12048" si="502">(MAX(0, (Q11985-416.32)))*1.97</f>
        <v>0</v>
      </c>
      <c r="Y11985">
        <f t="shared" ref="Y11985:Y12048" si="503">(MAX(0, (W11985-2.88)))*1.97</f>
        <v>0</v>
      </c>
    </row>
    <row r="11986" spans="1:25" x14ac:dyDescent="0.2">
      <c r="A11986" t="s">
        <v>10574</v>
      </c>
      <c r="B11986" t="s">
        <v>1430</v>
      </c>
      <c r="C11986">
        <v>1</v>
      </c>
      <c r="D11986">
        <v>6</v>
      </c>
      <c r="E11986" t="s">
        <v>11168</v>
      </c>
      <c r="F11986">
        <v>221.8</v>
      </c>
      <c r="G11986">
        <v>109.773</v>
      </c>
      <c r="H11986">
        <v>43.122999999999998</v>
      </c>
      <c r="I11986">
        <v>24347.684000000001</v>
      </c>
      <c r="J11986">
        <v>9929626</v>
      </c>
      <c r="K11986">
        <v>11.147</v>
      </c>
      <c r="L11986">
        <v>5.3120000000000003</v>
      </c>
      <c r="M11986">
        <v>2472.41</v>
      </c>
      <c r="N11986">
        <v>1008314</v>
      </c>
      <c r="O11986">
        <v>2.1560000000000001</v>
      </c>
      <c r="P11986">
        <v>5.6989999999999998</v>
      </c>
      <c r="Q11986">
        <v>478.096</v>
      </c>
      <c r="R11986">
        <v>194980</v>
      </c>
      <c r="S11986">
        <v>1.0999999999999999E-2</v>
      </c>
      <c r="T11986">
        <v>1.696</v>
      </c>
      <c r="U11986">
        <v>2.5009999999999999</v>
      </c>
      <c r="V11986">
        <v>1020</v>
      </c>
      <c r="W11986">
        <f t="shared" si="501"/>
        <v>4</v>
      </c>
      <c r="X11986">
        <f t="shared" si="502"/>
        <v>121.69872000000002</v>
      </c>
      <c r="Y11986">
        <f t="shared" si="503"/>
        <v>2.2064000000000004</v>
      </c>
    </row>
    <row r="11987" spans="1:25" x14ac:dyDescent="0.2">
      <c r="A11987" t="s">
        <v>10574</v>
      </c>
      <c r="B11987" t="s">
        <v>1430</v>
      </c>
      <c r="C11987">
        <v>1</v>
      </c>
      <c r="D11987">
        <v>7</v>
      </c>
      <c r="E11987" t="s">
        <v>11169</v>
      </c>
      <c r="F11987">
        <v>321.96600000000001</v>
      </c>
      <c r="G11987">
        <v>127.672</v>
      </c>
      <c r="H11987">
        <v>48.152999999999999</v>
      </c>
      <c r="I11987">
        <v>41105.904999999999</v>
      </c>
      <c r="J11987">
        <v>16764069</v>
      </c>
      <c r="K11987">
        <v>23.771000000000001</v>
      </c>
      <c r="L11987">
        <v>8.3569999999999993</v>
      </c>
      <c r="M11987">
        <v>7653.3050000000003</v>
      </c>
      <c r="N11987">
        <v>3121219</v>
      </c>
      <c r="O11987">
        <v>14.061</v>
      </c>
      <c r="P11987">
        <v>26.670999999999999</v>
      </c>
      <c r="Q11987">
        <v>4527.3100000000004</v>
      </c>
      <c r="R11987">
        <v>1846356</v>
      </c>
      <c r="S11987">
        <v>0.15</v>
      </c>
      <c r="T11987">
        <v>6.173</v>
      </c>
      <c r="U11987">
        <v>48.145000000000003</v>
      </c>
      <c r="V11987">
        <v>19635</v>
      </c>
      <c r="W11987">
        <f t="shared" si="501"/>
        <v>77</v>
      </c>
      <c r="X11987">
        <f t="shared" si="502"/>
        <v>8098.6503000000012</v>
      </c>
      <c r="Y11987">
        <f t="shared" si="503"/>
        <v>146.0164</v>
      </c>
    </row>
    <row r="11988" spans="1:25" x14ac:dyDescent="0.2">
      <c r="A11988" t="s">
        <v>10574</v>
      </c>
      <c r="B11988" t="s">
        <v>1430</v>
      </c>
      <c r="C11988">
        <v>1</v>
      </c>
      <c r="D11988">
        <v>8</v>
      </c>
      <c r="E11988" t="s">
        <v>10589</v>
      </c>
      <c r="F11988">
        <v>254.92</v>
      </c>
      <c r="G11988">
        <v>105.029</v>
      </c>
      <c r="H11988">
        <v>48.057000000000002</v>
      </c>
      <c r="I11988">
        <v>26773.948</v>
      </c>
      <c r="J11988">
        <v>10919120</v>
      </c>
      <c r="K11988">
        <v>8.5239999999999991</v>
      </c>
      <c r="L11988">
        <v>5.141</v>
      </c>
      <c r="M11988">
        <v>2172.8879999999999</v>
      </c>
      <c r="N11988">
        <v>886161</v>
      </c>
      <c r="O11988">
        <v>3.2309999999999999</v>
      </c>
      <c r="P11988">
        <v>11.042999999999999</v>
      </c>
      <c r="Q11988">
        <v>823.63300000000004</v>
      </c>
      <c r="R11988">
        <v>335899</v>
      </c>
      <c r="S11988">
        <v>2.7E-2</v>
      </c>
      <c r="T11988">
        <v>2.6230000000000002</v>
      </c>
      <c r="U11988">
        <v>6.8780000000000001</v>
      </c>
      <c r="V11988">
        <v>2805</v>
      </c>
      <c r="W11988">
        <f t="shared" si="501"/>
        <v>11</v>
      </c>
      <c r="X11988">
        <f t="shared" si="502"/>
        <v>802.40661000000011</v>
      </c>
      <c r="Y11988">
        <f t="shared" si="503"/>
        <v>15.996400000000001</v>
      </c>
    </row>
    <row r="11989" spans="1:25" x14ac:dyDescent="0.2">
      <c r="A11989" t="s">
        <v>10574</v>
      </c>
      <c r="B11989" t="s">
        <v>1430</v>
      </c>
      <c r="C11989">
        <v>1</v>
      </c>
      <c r="D11989">
        <v>9</v>
      </c>
      <c r="E11989" t="s">
        <v>8033</v>
      </c>
      <c r="F11989">
        <v>181.53100000000001</v>
      </c>
      <c r="G11989">
        <v>108.72499999999999</v>
      </c>
      <c r="H11989">
        <v>39.066000000000003</v>
      </c>
      <c r="I11989">
        <v>19736.864000000001</v>
      </c>
      <c r="J11989">
        <v>8049212</v>
      </c>
      <c r="K11989">
        <v>10.260999999999999</v>
      </c>
      <c r="L11989">
        <v>3.6469999999999998</v>
      </c>
      <c r="M11989">
        <v>1862.7729999999999</v>
      </c>
      <c r="N11989">
        <v>759688</v>
      </c>
      <c r="O11989">
        <v>3.915</v>
      </c>
      <c r="P11989">
        <v>11.041</v>
      </c>
      <c r="Q11989">
        <v>710.75099999999998</v>
      </c>
      <c r="R11989">
        <v>289863</v>
      </c>
      <c r="S11989">
        <v>3.1E-2</v>
      </c>
      <c r="T11989">
        <v>2.8109999999999999</v>
      </c>
      <c r="U11989">
        <v>5.6269999999999998</v>
      </c>
      <c r="V11989">
        <v>2295</v>
      </c>
      <c r="W11989">
        <f t="shared" si="501"/>
        <v>9</v>
      </c>
      <c r="X11989">
        <f t="shared" si="502"/>
        <v>580.02906999999993</v>
      </c>
      <c r="Y11989">
        <f t="shared" si="503"/>
        <v>12.0564</v>
      </c>
    </row>
    <row r="11990" spans="1:25" x14ac:dyDescent="0.2">
      <c r="A11990" t="s">
        <v>10574</v>
      </c>
      <c r="B11990" t="s">
        <v>1430</v>
      </c>
      <c r="C11990">
        <v>1</v>
      </c>
      <c r="D11990">
        <v>10</v>
      </c>
      <c r="E11990" t="s">
        <v>2534</v>
      </c>
      <c r="F11990">
        <v>360.93299999999999</v>
      </c>
      <c r="G11990">
        <v>95.075999999999993</v>
      </c>
      <c r="H11990">
        <v>42.201000000000001</v>
      </c>
      <c r="I11990">
        <v>34316.186000000002</v>
      </c>
      <c r="J11990">
        <v>13995043</v>
      </c>
      <c r="K11990">
        <v>24.143999999999998</v>
      </c>
      <c r="L11990">
        <v>14.311999999999999</v>
      </c>
      <c r="M11990">
        <v>8714.2119999999995</v>
      </c>
      <c r="N11990">
        <v>3553885</v>
      </c>
      <c r="O11990">
        <v>2.9580000000000002</v>
      </c>
      <c r="P11990">
        <v>9.9220000000000006</v>
      </c>
      <c r="Q11990">
        <v>1067.768</v>
      </c>
      <c r="R11990">
        <v>435464</v>
      </c>
      <c r="S11990">
        <v>3.1E-2</v>
      </c>
      <c r="T11990">
        <v>2.82</v>
      </c>
      <c r="U11990">
        <v>11.255000000000001</v>
      </c>
      <c r="V11990">
        <v>4590</v>
      </c>
      <c r="W11990">
        <f t="shared" si="501"/>
        <v>18</v>
      </c>
      <c r="X11990">
        <f t="shared" si="502"/>
        <v>1283.3525600000003</v>
      </c>
      <c r="Y11990">
        <f t="shared" si="503"/>
        <v>29.7864</v>
      </c>
    </row>
    <row r="11991" spans="1:25" x14ac:dyDescent="0.2">
      <c r="A11991" t="s">
        <v>10574</v>
      </c>
      <c r="B11991" t="s">
        <v>1430</v>
      </c>
      <c r="C11991">
        <v>1</v>
      </c>
      <c r="D11991">
        <v>11</v>
      </c>
      <c r="E11991" t="s">
        <v>11170</v>
      </c>
      <c r="F11991">
        <v>417.93799999999999</v>
      </c>
      <c r="G11991">
        <v>113.79300000000001</v>
      </c>
      <c r="H11991">
        <v>49.686999999999998</v>
      </c>
      <c r="I11991">
        <v>47558.254999999997</v>
      </c>
      <c r="J11991">
        <v>19395507</v>
      </c>
      <c r="K11991">
        <v>9.6219999999999999</v>
      </c>
      <c r="L11991">
        <v>5.992</v>
      </c>
      <c r="M11991">
        <v>4021.5949999999998</v>
      </c>
      <c r="N11991">
        <v>1640112</v>
      </c>
      <c r="O11991">
        <v>5.6180000000000003</v>
      </c>
      <c r="P11991">
        <v>17.100000000000001</v>
      </c>
      <c r="Q11991">
        <v>2347.884</v>
      </c>
      <c r="R11991">
        <v>957529</v>
      </c>
      <c r="S11991">
        <v>6.0999999999999999E-2</v>
      </c>
      <c r="T11991">
        <v>3.9540000000000002</v>
      </c>
      <c r="U11991">
        <v>25.635999999999999</v>
      </c>
      <c r="V11991">
        <v>10455</v>
      </c>
      <c r="W11991">
        <f t="shared" si="501"/>
        <v>41</v>
      </c>
      <c r="X11991">
        <f t="shared" si="502"/>
        <v>3805.1810800000003</v>
      </c>
      <c r="Y11991">
        <f t="shared" si="503"/>
        <v>75.096399999999988</v>
      </c>
    </row>
    <row r="11992" spans="1:25" x14ac:dyDescent="0.2">
      <c r="A11992" t="s">
        <v>10574</v>
      </c>
      <c r="B11992" t="s">
        <v>1430</v>
      </c>
      <c r="C11992">
        <v>1</v>
      </c>
      <c r="D11992">
        <v>12</v>
      </c>
      <c r="E11992" t="s">
        <v>11171</v>
      </c>
      <c r="F11992">
        <v>10.725</v>
      </c>
      <c r="G11992">
        <v>58.606999999999999</v>
      </c>
      <c r="H11992">
        <v>30.719000000000001</v>
      </c>
      <c r="I11992">
        <v>628.56700000000001</v>
      </c>
      <c r="J11992">
        <v>256346</v>
      </c>
      <c r="K11992">
        <v>21.693000000000001</v>
      </c>
      <c r="L11992">
        <v>10.896000000000001</v>
      </c>
      <c r="M11992">
        <v>232.655</v>
      </c>
      <c r="N11992">
        <v>94883</v>
      </c>
      <c r="O11992">
        <v>8.0990000000000002</v>
      </c>
      <c r="P11992">
        <v>13.952</v>
      </c>
      <c r="Q11992">
        <v>86.863</v>
      </c>
      <c r="R11992">
        <v>35425</v>
      </c>
      <c r="S11992">
        <v>0.17499999999999999</v>
      </c>
      <c r="T11992">
        <v>6.6769999999999996</v>
      </c>
      <c r="U11992">
        <v>1.8759999999999999</v>
      </c>
      <c r="V11992">
        <v>765</v>
      </c>
      <c r="W11992">
        <f t="shared" si="501"/>
        <v>3</v>
      </c>
      <c r="X11992">
        <f t="shared" si="502"/>
        <v>0</v>
      </c>
      <c r="Y11992">
        <f t="shared" si="503"/>
        <v>0.23640000000000019</v>
      </c>
    </row>
    <row r="11993" spans="1:25" x14ac:dyDescent="0.2">
      <c r="A11993" t="s">
        <v>10574</v>
      </c>
      <c r="B11993" t="s">
        <v>1430</v>
      </c>
      <c r="C11993">
        <v>1</v>
      </c>
      <c r="D11993">
        <v>13</v>
      </c>
      <c r="E11993" t="s">
        <v>11172</v>
      </c>
      <c r="F11993">
        <v>191.44399999999999</v>
      </c>
      <c r="G11993">
        <v>109.003</v>
      </c>
      <c r="H11993">
        <v>41.195999999999998</v>
      </c>
      <c r="I11993">
        <v>20868.088</v>
      </c>
      <c r="J11993">
        <v>8510555</v>
      </c>
      <c r="K11993">
        <v>13.007999999999999</v>
      </c>
      <c r="L11993">
        <v>5.8230000000000004</v>
      </c>
      <c r="M11993">
        <v>2490.288</v>
      </c>
      <c r="N11993">
        <v>1015605</v>
      </c>
      <c r="O11993">
        <v>6.5090000000000003</v>
      </c>
      <c r="P11993">
        <v>18.058</v>
      </c>
      <c r="Q11993">
        <v>1246.021</v>
      </c>
      <c r="R11993">
        <v>508160</v>
      </c>
      <c r="S11993">
        <v>6.5000000000000002E-2</v>
      </c>
      <c r="T11993">
        <v>4.0810000000000004</v>
      </c>
      <c r="U11993">
        <v>12.505000000000001</v>
      </c>
      <c r="V11993">
        <v>5100</v>
      </c>
      <c r="W11993">
        <f t="shared" si="501"/>
        <v>20</v>
      </c>
      <c r="X11993">
        <f t="shared" si="502"/>
        <v>1634.51097</v>
      </c>
      <c r="Y11993">
        <f t="shared" si="503"/>
        <v>33.726399999999998</v>
      </c>
    </row>
    <row r="11994" spans="1:25" x14ac:dyDescent="0.2">
      <c r="A11994" t="s">
        <v>10574</v>
      </c>
      <c r="B11994" t="s">
        <v>1430</v>
      </c>
      <c r="C11994">
        <v>1</v>
      </c>
      <c r="D11994">
        <v>14</v>
      </c>
      <c r="E11994" t="s">
        <v>11173</v>
      </c>
      <c r="F11994">
        <v>167.00700000000001</v>
      </c>
      <c r="G11994">
        <v>91.831000000000003</v>
      </c>
      <c r="H11994">
        <v>41.134999999999998</v>
      </c>
      <c r="I11994">
        <v>15336.49</v>
      </c>
      <c r="J11994">
        <v>6254624</v>
      </c>
      <c r="K11994">
        <v>4.4359999999999999</v>
      </c>
      <c r="L11994">
        <v>2.4910000000000001</v>
      </c>
      <c r="M11994">
        <v>740.80799999999999</v>
      </c>
      <c r="N11994">
        <v>302121</v>
      </c>
      <c r="O11994">
        <v>1.4950000000000001</v>
      </c>
      <c r="P11994">
        <v>1.0409999999999999</v>
      </c>
      <c r="Q11994">
        <v>249.74600000000001</v>
      </c>
      <c r="R11994">
        <v>101853</v>
      </c>
      <c r="S11994">
        <v>0</v>
      </c>
      <c r="T11994">
        <v>0</v>
      </c>
      <c r="U11994">
        <v>0</v>
      </c>
      <c r="V11994">
        <v>0</v>
      </c>
      <c r="W11994">
        <f t="shared" si="501"/>
        <v>0</v>
      </c>
      <c r="X11994">
        <f t="shared" si="502"/>
        <v>0</v>
      </c>
      <c r="Y11994">
        <f t="shared" si="503"/>
        <v>0</v>
      </c>
    </row>
    <row r="11995" spans="1:25" x14ac:dyDescent="0.2">
      <c r="A11995" t="s">
        <v>10574</v>
      </c>
      <c r="B11995" t="s">
        <v>1430</v>
      </c>
      <c r="C11995">
        <v>1</v>
      </c>
      <c r="D11995">
        <v>15</v>
      </c>
      <c r="E11995" t="s">
        <v>2725</v>
      </c>
      <c r="F11995">
        <v>293.68900000000002</v>
      </c>
      <c r="G11995">
        <v>98.611999999999995</v>
      </c>
      <c r="H11995">
        <v>43.011000000000003</v>
      </c>
      <c r="I11995">
        <v>28961.116999999998</v>
      </c>
      <c r="J11995">
        <v>11811105</v>
      </c>
      <c r="K11995">
        <v>12.823</v>
      </c>
      <c r="L11995">
        <v>6.7270000000000003</v>
      </c>
      <c r="M11995">
        <v>3765.9810000000002</v>
      </c>
      <c r="N11995">
        <v>1535866</v>
      </c>
      <c r="O11995">
        <v>2.157</v>
      </c>
      <c r="P11995">
        <v>5.5759999999999996</v>
      </c>
      <c r="Q11995">
        <v>633.35500000000002</v>
      </c>
      <c r="R11995">
        <v>258299</v>
      </c>
      <c r="S11995">
        <v>1.2999999999999999E-2</v>
      </c>
      <c r="T11995">
        <v>1.8049999999999999</v>
      </c>
      <c r="U11995">
        <v>3.7519999999999998</v>
      </c>
      <c r="V11995">
        <v>1530</v>
      </c>
      <c r="W11995">
        <f t="shared" si="501"/>
        <v>6</v>
      </c>
      <c r="X11995">
        <f t="shared" si="502"/>
        <v>427.55895000000004</v>
      </c>
      <c r="Y11995">
        <f t="shared" si="503"/>
        <v>6.1463999999999999</v>
      </c>
    </row>
    <row r="11996" spans="1:25" x14ac:dyDescent="0.2">
      <c r="A11996" t="s">
        <v>10574</v>
      </c>
      <c r="B11996" t="s">
        <v>1430</v>
      </c>
      <c r="C11996">
        <v>1</v>
      </c>
      <c r="D11996">
        <v>16</v>
      </c>
      <c r="E11996" t="s">
        <v>11174</v>
      </c>
      <c r="F11996">
        <v>346.18400000000003</v>
      </c>
      <c r="G11996">
        <v>111.69</v>
      </c>
      <c r="H11996">
        <v>49.018000000000001</v>
      </c>
      <c r="I11996">
        <v>38665.353999999999</v>
      </c>
      <c r="J11996">
        <v>15768748</v>
      </c>
      <c r="K11996">
        <v>24.137</v>
      </c>
      <c r="L11996">
        <v>8.3049999999999997</v>
      </c>
      <c r="M11996">
        <v>8355.9889999999996</v>
      </c>
      <c r="N11996">
        <v>3407792</v>
      </c>
      <c r="O11996">
        <v>9.1609999999999996</v>
      </c>
      <c r="P11996">
        <v>19.135000000000002</v>
      </c>
      <c r="Q11996">
        <v>3171.335</v>
      </c>
      <c r="R11996">
        <v>1293354</v>
      </c>
      <c r="S11996">
        <v>0.11</v>
      </c>
      <c r="T11996">
        <v>5.2990000000000004</v>
      </c>
      <c r="U11996">
        <v>38.140999999999998</v>
      </c>
      <c r="V11996">
        <v>15555</v>
      </c>
      <c r="W11996">
        <f t="shared" si="501"/>
        <v>61</v>
      </c>
      <c r="X11996">
        <f t="shared" si="502"/>
        <v>5427.3795499999997</v>
      </c>
      <c r="Y11996">
        <f t="shared" si="503"/>
        <v>114.49639999999999</v>
      </c>
    </row>
    <row r="11997" spans="1:25" x14ac:dyDescent="0.2">
      <c r="A11997" t="s">
        <v>10574</v>
      </c>
      <c r="B11997" t="s">
        <v>1430</v>
      </c>
      <c r="C11997">
        <v>1</v>
      </c>
      <c r="D11997">
        <v>17</v>
      </c>
      <c r="E11997" t="s">
        <v>11175</v>
      </c>
      <c r="F11997">
        <v>316.69900000000001</v>
      </c>
      <c r="G11997">
        <v>121.70699999999999</v>
      </c>
      <c r="H11997">
        <v>47.567999999999998</v>
      </c>
      <c r="I11997">
        <v>38544.544999999998</v>
      </c>
      <c r="J11997">
        <v>15719479</v>
      </c>
      <c r="K11997">
        <v>24.72</v>
      </c>
      <c r="L11997">
        <v>7.9809999999999999</v>
      </c>
      <c r="M11997">
        <v>7828.9139999999998</v>
      </c>
      <c r="N11997">
        <v>3192837</v>
      </c>
      <c r="O11997">
        <v>12.512</v>
      </c>
      <c r="P11997">
        <v>25.949000000000002</v>
      </c>
      <c r="Q11997">
        <v>3962.672</v>
      </c>
      <c r="R11997">
        <v>1616082</v>
      </c>
      <c r="S11997">
        <v>0.13200000000000001</v>
      </c>
      <c r="T11997">
        <v>5.806</v>
      </c>
      <c r="U11997">
        <v>41.893000000000001</v>
      </c>
      <c r="V11997">
        <v>17085</v>
      </c>
      <c r="W11997">
        <f t="shared" si="501"/>
        <v>67</v>
      </c>
      <c r="X11997">
        <f t="shared" si="502"/>
        <v>6986.3134399999999</v>
      </c>
      <c r="Y11997">
        <f t="shared" si="503"/>
        <v>126.3164</v>
      </c>
    </row>
    <row r="11998" spans="1:25" x14ac:dyDescent="0.2">
      <c r="A11998" t="s">
        <v>10574</v>
      </c>
      <c r="B11998" t="s">
        <v>1430</v>
      </c>
      <c r="C11998">
        <v>1</v>
      </c>
      <c r="D11998">
        <v>18</v>
      </c>
      <c r="E11998" t="s">
        <v>11176</v>
      </c>
      <c r="F11998">
        <v>213.54900000000001</v>
      </c>
      <c r="G11998">
        <v>99.66</v>
      </c>
      <c r="H11998">
        <v>39.545999999999999</v>
      </c>
      <c r="I11998">
        <v>21282.35</v>
      </c>
      <c r="J11998">
        <v>8679502</v>
      </c>
      <c r="K11998">
        <v>14.292999999999999</v>
      </c>
      <c r="L11998">
        <v>4.8490000000000002</v>
      </c>
      <c r="M11998">
        <v>3052.248</v>
      </c>
      <c r="N11998">
        <v>1244787</v>
      </c>
      <c r="O11998">
        <v>8.3059999999999992</v>
      </c>
      <c r="P11998">
        <v>17.844000000000001</v>
      </c>
      <c r="Q11998">
        <v>1773.672</v>
      </c>
      <c r="R11998">
        <v>723350</v>
      </c>
      <c r="S11998">
        <v>0.11700000000000001</v>
      </c>
      <c r="T11998">
        <v>5.4640000000000004</v>
      </c>
      <c r="U11998">
        <v>25.010999999999999</v>
      </c>
      <c r="V11998">
        <v>10200</v>
      </c>
      <c r="W11998">
        <f t="shared" si="501"/>
        <v>40</v>
      </c>
      <c r="X11998">
        <f t="shared" si="502"/>
        <v>2673.98344</v>
      </c>
      <c r="Y11998">
        <f t="shared" si="503"/>
        <v>73.12639999999999</v>
      </c>
    </row>
    <row r="11999" spans="1:25" x14ac:dyDescent="0.2">
      <c r="A11999" t="s">
        <v>10574</v>
      </c>
      <c r="B11999" t="s">
        <v>1430</v>
      </c>
      <c r="C11999">
        <v>1</v>
      </c>
      <c r="D11999">
        <v>19</v>
      </c>
      <c r="E11999" t="s">
        <v>11177</v>
      </c>
      <c r="F11999">
        <v>321.19099999999997</v>
      </c>
      <c r="G11999">
        <v>111.372</v>
      </c>
      <c r="H11999">
        <v>47.347000000000001</v>
      </c>
      <c r="I11999">
        <v>35771.506000000001</v>
      </c>
      <c r="J11999">
        <v>14588561</v>
      </c>
      <c r="K11999">
        <v>20.966000000000001</v>
      </c>
      <c r="L11999">
        <v>7.4829999999999997</v>
      </c>
      <c r="M11999">
        <v>6734.2269999999999</v>
      </c>
      <c r="N11999">
        <v>2746395</v>
      </c>
      <c r="O11999">
        <v>8.9640000000000004</v>
      </c>
      <c r="P11999">
        <v>19.413</v>
      </c>
      <c r="Q11999">
        <v>2879.0349999999999</v>
      </c>
      <c r="R11999">
        <v>1174146</v>
      </c>
      <c r="S11999">
        <v>0.105</v>
      </c>
      <c r="T11999">
        <v>5.1760000000000002</v>
      </c>
      <c r="U11999">
        <v>33.764000000000003</v>
      </c>
      <c r="V11999">
        <v>13770</v>
      </c>
      <c r="W11999">
        <f t="shared" si="501"/>
        <v>54</v>
      </c>
      <c r="X11999">
        <f t="shared" si="502"/>
        <v>4851.5485499999995</v>
      </c>
      <c r="Y11999">
        <f t="shared" si="503"/>
        <v>100.70639999999999</v>
      </c>
    </row>
    <row r="12000" spans="1:25" x14ac:dyDescent="0.2">
      <c r="A12000" t="s">
        <v>10574</v>
      </c>
      <c r="B12000" t="s">
        <v>1430</v>
      </c>
      <c r="C12000">
        <v>1</v>
      </c>
      <c r="D12000">
        <v>20</v>
      </c>
      <c r="E12000" t="s">
        <v>11178</v>
      </c>
      <c r="F12000">
        <v>335.17500000000001</v>
      </c>
      <c r="G12000">
        <v>124.739</v>
      </c>
      <c r="H12000">
        <v>45.957999999999998</v>
      </c>
      <c r="I12000">
        <v>41809.207000000002</v>
      </c>
      <c r="J12000">
        <v>17050894</v>
      </c>
      <c r="K12000">
        <v>13.939</v>
      </c>
      <c r="L12000">
        <v>4.9850000000000003</v>
      </c>
      <c r="M12000">
        <v>4672.009</v>
      </c>
      <c r="N12000">
        <v>1905368</v>
      </c>
      <c r="O12000">
        <v>5.9420000000000002</v>
      </c>
      <c r="P12000">
        <v>15.114000000000001</v>
      </c>
      <c r="Q12000">
        <v>1991.7429999999999</v>
      </c>
      <c r="R12000">
        <v>812285</v>
      </c>
      <c r="S12000">
        <v>9.5000000000000001E-2</v>
      </c>
      <c r="T12000">
        <v>4.9249999999999998</v>
      </c>
      <c r="U12000">
        <v>31.888999999999999</v>
      </c>
      <c r="V12000">
        <v>13005</v>
      </c>
      <c r="W12000">
        <f t="shared" si="501"/>
        <v>51</v>
      </c>
      <c r="X12000">
        <f t="shared" si="502"/>
        <v>3103.58331</v>
      </c>
      <c r="Y12000">
        <f t="shared" si="503"/>
        <v>94.796399999999991</v>
      </c>
    </row>
    <row r="12001" spans="1:25" x14ac:dyDescent="0.2">
      <c r="A12001" t="s">
        <v>10574</v>
      </c>
      <c r="B12001" t="s">
        <v>1430</v>
      </c>
      <c r="C12001">
        <v>1</v>
      </c>
      <c r="D12001">
        <v>21</v>
      </c>
      <c r="E12001" t="s">
        <v>6462</v>
      </c>
      <c r="F12001">
        <v>265.52499999999998</v>
      </c>
      <c r="G12001">
        <v>98.340999999999994</v>
      </c>
      <c r="H12001">
        <v>38.790999999999997</v>
      </c>
      <c r="I12001">
        <v>26111.85</v>
      </c>
      <c r="J12001">
        <v>10649099</v>
      </c>
      <c r="K12001">
        <v>21.452999999999999</v>
      </c>
      <c r="L12001">
        <v>9.6460000000000008</v>
      </c>
      <c r="M12001">
        <v>5696.4179999999997</v>
      </c>
      <c r="N12001">
        <v>2323149</v>
      </c>
      <c r="O12001">
        <v>2.1640000000000001</v>
      </c>
      <c r="P12001">
        <v>5.6559999999999997</v>
      </c>
      <c r="Q12001">
        <v>574.62</v>
      </c>
      <c r="R12001">
        <v>234345</v>
      </c>
      <c r="S12001">
        <v>1.6E-2</v>
      </c>
      <c r="T12001">
        <v>2.0499999999999998</v>
      </c>
      <c r="U12001">
        <v>4.3769999999999998</v>
      </c>
      <c r="V12001">
        <v>1785</v>
      </c>
      <c r="W12001">
        <f t="shared" si="501"/>
        <v>7</v>
      </c>
      <c r="X12001">
        <f t="shared" si="502"/>
        <v>311.851</v>
      </c>
      <c r="Y12001">
        <f t="shared" si="503"/>
        <v>8.1164000000000005</v>
      </c>
    </row>
    <row r="12002" spans="1:25" x14ac:dyDescent="0.2">
      <c r="A12002" t="s">
        <v>10574</v>
      </c>
      <c r="B12002" t="s">
        <v>1430</v>
      </c>
      <c r="C12002">
        <v>1</v>
      </c>
      <c r="D12002">
        <v>23</v>
      </c>
      <c r="E12002" t="s">
        <v>11179</v>
      </c>
      <c r="F12002">
        <v>262.60700000000003</v>
      </c>
      <c r="G12002">
        <v>96.278999999999996</v>
      </c>
      <c r="H12002">
        <v>43.720999999999997</v>
      </c>
      <c r="I12002">
        <v>25283.448</v>
      </c>
      <c r="J12002">
        <v>10311255</v>
      </c>
      <c r="K12002">
        <v>4.5890000000000004</v>
      </c>
      <c r="L12002">
        <v>3.59</v>
      </c>
      <c r="M12002">
        <v>1205.1110000000001</v>
      </c>
      <c r="N12002">
        <v>491476</v>
      </c>
      <c r="O12002">
        <v>2.37</v>
      </c>
      <c r="P12002">
        <v>6.99</v>
      </c>
      <c r="Q12002">
        <v>622.29200000000003</v>
      </c>
      <c r="R12002">
        <v>253787</v>
      </c>
      <c r="S12002">
        <v>0.01</v>
      </c>
      <c r="T12002">
        <v>1.5580000000000001</v>
      </c>
      <c r="U12002">
        <v>2.5009999999999999</v>
      </c>
      <c r="V12002">
        <v>1020</v>
      </c>
      <c r="W12002">
        <f t="shared" si="501"/>
        <v>4</v>
      </c>
      <c r="X12002">
        <f t="shared" si="502"/>
        <v>405.76484000000005</v>
      </c>
      <c r="Y12002">
        <f t="shared" si="503"/>
        <v>2.2064000000000004</v>
      </c>
    </row>
    <row r="12003" spans="1:25" x14ac:dyDescent="0.2">
      <c r="A12003" t="s">
        <v>10574</v>
      </c>
      <c r="B12003" t="s">
        <v>1430</v>
      </c>
      <c r="C12003">
        <v>1</v>
      </c>
      <c r="D12003">
        <v>25</v>
      </c>
      <c r="E12003" t="s">
        <v>2735</v>
      </c>
      <c r="F12003">
        <v>323.66000000000003</v>
      </c>
      <c r="G12003">
        <v>87.399000000000001</v>
      </c>
      <c r="H12003">
        <v>43.384</v>
      </c>
      <c r="I12003">
        <v>28287.670999999998</v>
      </c>
      <c r="J12003">
        <v>11536456</v>
      </c>
      <c r="K12003">
        <v>15.792999999999999</v>
      </c>
      <c r="L12003">
        <v>8.391</v>
      </c>
      <c r="M12003">
        <v>5111.4139999999998</v>
      </c>
      <c r="N12003">
        <v>2084569</v>
      </c>
      <c r="O12003">
        <v>1.92</v>
      </c>
      <c r="P12003">
        <v>4.33</v>
      </c>
      <c r="Q12003">
        <v>621.36300000000006</v>
      </c>
      <c r="R12003">
        <v>253408</v>
      </c>
      <c r="S12003">
        <v>1.2E-2</v>
      </c>
      <c r="T12003">
        <v>1.7190000000000001</v>
      </c>
      <c r="U12003">
        <v>3.7519999999999998</v>
      </c>
      <c r="V12003">
        <v>1530</v>
      </c>
      <c r="W12003">
        <f t="shared" si="501"/>
        <v>6</v>
      </c>
      <c r="X12003">
        <f t="shared" si="502"/>
        <v>403.93471000000011</v>
      </c>
      <c r="Y12003">
        <f t="shared" si="503"/>
        <v>6.1463999999999999</v>
      </c>
    </row>
    <row r="12004" spans="1:25" x14ac:dyDescent="0.2">
      <c r="A12004" t="s">
        <v>10574</v>
      </c>
      <c r="B12004" t="s">
        <v>1430</v>
      </c>
      <c r="C12004">
        <v>1</v>
      </c>
      <c r="D12004">
        <v>26</v>
      </c>
      <c r="E12004" t="s">
        <v>11180</v>
      </c>
      <c r="F12004">
        <v>315.34699999999998</v>
      </c>
      <c r="G12004">
        <v>115.929</v>
      </c>
      <c r="H12004">
        <v>46.624000000000002</v>
      </c>
      <c r="I12004">
        <v>36557.949000000001</v>
      </c>
      <c r="J12004">
        <v>14909293</v>
      </c>
      <c r="K12004">
        <v>15.634</v>
      </c>
      <c r="L12004">
        <v>5.7009999999999996</v>
      </c>
      <c r="M12004">
        <v>4930.0600000000004</v>
      </c>
      <c r="N12004">
        <v>2010608</v>
      </c>
      <c r="O12004">
        <v>7.0220000000000002</v>
      </c>
      <c r="P12004">
        <v>16.202999999999999</v>
      </c>
      <c r="Q12004">
        <v>2214.5189999999998</v>
      </c>
      <c r="R12004">
        <v>903139</v>
      </c>
      <c r="S12004">
        <v>9.9000000000000005E-2</v>
      </c>
      <c r="T12004">
        <v>5.0270000000000001</v>
      </c>
      <c r="U12004">
        <v>31.263000000000002</v>
      </c>
      <c r="V12004">
        <v>12750</v>
      </c>
      <c r="W12004">
        <f t="shared" si="501"/>
        <v>50</v>
      </c>
      <c r="X12004">
        <f t="shared" si="502"/>
        <v>3542.4520299999995</v>
      </c>
      <c r="Y12004">
        <f t="shared" si="503"/>
        <v>92.826399999999992</v>
      </c>
    </row>
    <row r="12005" spans="1:25" x14ac:dyDescent="0.2">
      <c r="A12005" t="s">
        <v>10574</v>
      </c>
      <c r="B12005" t="s">
        <v>1430</v>
      </c>
      <c r="C12005">
        <v>1</v>
      </c>
      <c r="D12005">
        <v>27</v>
      </c>
      <c r="E12005" t="s">
        <v>11181</v>
      </c>
      <c r="F12005">
        <v>330.90800000000002</v>
      </c>
      <c r="G12005">
        <v>96.763000000000005</v>
      </c>
      <c r="H12005">
        <v>35.738</v>
      </c>
      <c r="I12005">
        <v>32019.531999999999</v>
      </c>
      <c r="J12005">
        <v>13058407</v>
      </c>
      <c r="K12005">
        <v>15.935</v>
      </c>
      <c r="L12005">
        <v>8.2330000000000005</v>
      </c>
      <c r="M12005">
        <v>5273.0460000000003</v>
      </c>
      <c r="N12005">
        <v>2150487</v>
      </c>
      <c r="O12005">
        <v>2.1280000000000001</v>
      </c>
      <c r="P12005">
        <v>6.8339999999999996</v>
      </c>
      <c r="Q12005">
        <v>704.01300000000003</v>
      </c>
      <c r="R12005">
        <v>287115</v>
      </c>
      <c r="S12005">
        <v>1.0999999999999999E-2</v>
      </c>
      <c r="T12005">
        <v>1.7</v>
      </c>
      <c r="U12005">
        <v>3.7519999999999998</v>
      </c>
      <c r="V12005">
        <v>1530</v>
      </c>
      <c r="W12005">
        <f t="shared" si="501"/>
        <v>6</v>
      </c>
      <c r="X12005">
        <f t="shared" si="502"/>
        <v>566.75521000000003</v>
      </c>
      <c r="Y12005">
        <f t="shared" si="503"/>
        <v>6.1463999999999999</v>
      </c>
    </row>
    <row r="12006" spans="1:25" x14ac:dyDescent="0.2">
      <c r="A12006" t="s">
        <v>10574</v>
      </c>
      <c r="B12006" t="s">
        <v>1430</v>
      </c>
      <c r="C12006">
        <v>1</v>
      </c>
      <c r="D12006">
        <v>28</v>
      </c>
      <c r="E12006" t="s">
        <v>11182</v>
      </c>
      <c r="F12006">
        <v>188.88399999999999</v>
      </c>
      <c r="G12006">
        <v>84.126999999999995</v>
      </c>
      <c r="H12006">
        <v>41.756</v>
      </c>
      <c r="I12006">
        <v>15890.209000000001</v>
      </c>
      <c r="J12006">
        <v>6480445</v>
      </c>
      <c r="K12006">
        <v>5.9610000000000003</v>
      </c>
      <c r="L12006">
        <v>3.448</v>
      </c>
      <c r="M12006">
        <v>1126.0260000000001</v>
      </c>
      <c r="N12006">
        <v>459223</v>
      </c>
      <c r="O12006">
        <v>1.6120000000000001</v>
      </c>
      <c r="P12006">
        <v>2.7389999999999999</v>
      </c>
      <c r="Q12006">
        <v>304.55099999999999</v>
      </c>
      <c r="R12006">
        <v>124204</v>
      </c>
      <c r="S12006">
        <v>3.0000000000000001E-3</v>
      </c>
      <c r="T12006">
        <v>0.91900000000000004</v>
      </c>
      <c r="U12006">
        <v>0.625</v>
      </c>
      <c r="V12006">
        <v>255</v>
      </c>
      <c r="W12006">
        <f t="shared" si="501"/>
        <v>1</v>
      </c>
      <c r="X12006">
        <f t="shared" si="502"/>
        <v>0</v>
      </c>
      <c r="Y12006">
        <f t="shared" si="503"/>
        <v>0</v>
      </c>
    </row>
    <row r="12007" spans="1:25" x14ac:dyDescent="0.2">
      <c r="A12007" t="s">
        <v>10574</v>
      </c>
      <c r="B12007" t="s">
        <v>1430</v>
      </c>
      <c r="C12007">
        <v>1</v>
      </c>
      <c r="D12007">
        <v>29</v>
      </c>
      <c r="E12007" t="s">
        <v>11183</v>
      </c>
      <c r="F12007">
        <v>103.68899999999999</v>
      </c>
      <c r="G12007">
        <v>98.622</v>
      </c>
      <c r="H12007">
        <v>46.823</v>
      </c>
      <c r="I12007">
        <v>10225.951999999999</v>
      </c>
      <c r="J12007">
        <v>4170412</v>
      </c>
      <c r="K12007">
        <v>4.2880000000000003</v>
      </c>
      <c r="L12007">
        <v>2.492</v>
      </c>
      <c r="M12007">
        <v>444.577</v>
      </c>
      <c r="N12007">
        <v>181310</v>
      </c>
      <c r="O12007">
        <v>1.7809999999999999</v>
      </c>
      <c r="P12007">
        <v>1.1739999999999999</v>
      </c>
      <c r="Q12007">
        <v>184.672</v>
      </c>
      <c r="R12007">
        <v>75314</v>
      </c>
      <c r="S12007">
        <v>0</v>
      </c>
      <c r="T12007">
        <v>0</v>
      </c>
      <c r="U12007">
        <v>0</v>
      </c>
      <c r="V12007">
        <v>0</v>
      </c>
      <c r="W12007">
        <f t="shared" si="501"/>
        <v>0</v>
      </c>
      <c r="X12007">
        <f t="shared" si="502"/>
        <v>0</v>
      </c>
      <c r="Y12007">
        <f t="shared" si="503"/>
        <v>0</v>
      </c>
    </row>
    <row r="12008" spans="1:25" x14ac:dyDescent="0.2">
      <c r="A12008" t="s">
        <v>10574</v>
      </c>
      <c r="B12008" t="s">
        <v>1430</v>
      </c>
      <c r="C12008">
        <v>1</v>
      </c>
      <c r="D12008">
        <v>30</v>
      </c>
      <c r="E12008" t="s">
        <v>11184</v>
      </c>
      <c r="F12008">
        <v>181.09399999999999</v>
      </c>
      <c r="G12008">
        <v>116.773</v>
      </c>
      <c r="H12008">
        <v>46.473999999999997</v>
      </c>
      <c r="I12008">
        <v>21146.846000000001</v>
      </c>
      <c r="J12008">
        <v>8624240</v>
      </c>
      <c r="K12008">
        <v>3.7930000000000001</v>
      </c>
      <c r="L12008">
        <v>2.35</v>
      </c>
      <c r="M12008">
        <v>686.89800000000002</v>
      </c>
      <c r="N12008">
        <v>280135</v>
      </c>
      <c r="O12008">
        <v>1.677</v>
      </c>
      <c r="P12008">
        <v>1.53</v>
      </c>
      <c r="Q12008">
        <v>303.73200000000003</v>
      </c>
      <c r="R12008">
        <v>123870</v>
      </c>
      <c r="S12008">
        <v>3.0000000000000001E-3</v>
      </c>
      <c r="T12008">
        <v>0.93799999999999994</v>
      </c>
      <c r="U12008">
        <v>0.625</v>
      </c>
      <c r="V12008">
        <v>255</v>
      </c>
      <c r="W12008">
        <f t="shared" si="501"/>
        <v>1</v>
      </c>
      <c r="X12008">
        <f t="shared" si="502"/>
        <v>0</v>
      </c>
      <c r="Y12008">
        <f t="shared" si="503"/>
        <v>0</v>
      </c>
    </row>
    <row r="12009" spans="1:25" x14ac:dyDescent="0.2">
      <c r="A12009" t="s">
        <v>10574</v>
      </c>
      <c r="B12009" t="s">
        <v>1430</v>
      </c>
      <c r="C12009">
        <v>1</v>
      </c>
      <c r="D12009">
        <v>33</v>
      </c>
      <c r="E12009" t="s">
        <v>11185</v>
      </c>
      <c r="F12009">
        <v>207.709</v>
      </c>
      <c r="G12009">
        <v>71.992999999999995</v>
      </c>
      <c r="H12009">
        <v>37.808999999999997</v>
      </c>
      <c r="I12009">
        <v>14953.459000000001</v>
      </c>
      <c r="J12009">
        <v>6098414</v>
      </c>
      <c r="K12009">
        <v>6.2370000000000001</v>
      </c>
      <c r="L12009">
        <v>3.9860000000000002</v>
      </c>
      <c r="M12009">
        <v>1295.414</v>
      </c>
      <c r="N12009">
        <v>528304</v>
      </c>
      <c r="O12009">
        <v>1.393</v>
      </c>
      <c r="P12009">
        <v>2.2650000000000001</v>
      </c>
      <c r="Q12009">
        <v>289.27300000000002</v>
      </c>
      <c r="R12009">
        <v>117973</v>
      </c>
      <c r="S12009">
        <v>6.0000000000000001E-3</v>
      </c>
      <c r="T12009">
        <v>1.2390000000000001</v>
      </c>
      <c r="U12009">
        <v>1.2509999999999999</v>
      </c>
      <c r="V12009">
        <v>510</v>
      </c>
      <c r="W12009">
        <f t="shared" si="501"/>
        <v>2</v>
      </c>
      <c r="X12009">
        <f t="shared" si="502"/>
        <v>0</v>
      </c>
      <c r="Y12009">
        <f t="shared" si="503"/>
        <v>0</v>
      </c>
    </row>
    <row r="12010" spans="1:25" x14ac:dyDescent="0.2">
      <c r="A12010" t="s">
        <v>10574</v>
      </c>
      <c r="B12010" t="s">
        <v>1430</v>
      </c>
      <c r="C12010">
        <v>2</v>
      </c>
      <c r="D12010">
        <v>1</v>
      </c>
      <c r="E12010" t="s">
        <v>2874</v>
      </c>
      <c r="F12010">
        <v>228.02600000000001</v>
      </c>
      <c r="G12010">
        <v>74.376999999999995</v>
      </c>
      <c r="H12010">
        <v>35.085999999999999</v>
      </c>
      <c r="I12010">
        <v>16959.914000000001</v>
      </c>
      <c r="J12010">
        <v>6916699</v>
      </c>
      <c r="K12010">
        <v>6.6630000000000003</v>
      </c>
      <c r="L12010">
        <v>4.8239999999999998</v>
      </c>
      <c r="M12010">
        <v>1519.4290000000001</v>
      </c>
      <c r="N12010">
        <v>619663</v>
      </c>
      <c r="O12010">
        <v>1.65</v>
      </c>
      <c r="P12010">
        <v>5.7539999999999996</v>
      </c>
      <c r="Q12010">
        <v>376.185</v>
      </c>
      <c r="R12010">
        <v>153418</v>
      </c>
      <c r="S12010">
        <v>5.0000000000000001E-3</v>
      </c>
      <c r="T12010">
        <v>1.1830000000000001</v>
      </c>
      <c r="U12010">
        <v>1.2509999999999999</v>
      </c>
      <c r="V12010">
        <v>510</v>
      </c>
      <c r="W12010">
        <f t="shared" si="501"/>
        <v>2</v>
      </c>
      <c r="X12010">
        <f t="shared" si="502"/>
        <v>0</v>
      </c>
      <c r="Y12010">
        <f t="shared" si="503"/>
        <v>0</v>
      </c>
    </row>
    <row r="12011" spans="1:25" x14ac:dyDescent="0.2">
      <c r="A12011" t="s">
        <v>10574</v>
      </c>
      <c r="B12011" t="s">
        <v>1430</v>
      </c>
      <c r="C12011">
        <v>2</v>
      </c>
      <c r="D12011">
        <v>2</v>
      </c>
      <c r="E12011" t="s">
        <v>9332</v>
      </c>
      <c r="F12011">
        <v>315.76400000000001</v>
      </c>
      <c r="G12011">
        <v>72.887</v>
      </c>
      <c r="H12011">
        <v>35.712000000000003</v>
      </c>
      <c r="I12011">
        <v>23015.007000000001</v>
      </c>
      <c r="J12011">
        <v>9386125</v>
      </c>
      <c r="K12011">
        <v>16.398</v>
      </c>
      <c r="L12011">
        <v>8.6460000000000008</v>
      </c>
      <c r="M12011">
        <v>5177.9449999999997</v>
      </c>
      <c r="N12011">
        <v>2111702</v>
      </c>
      <c r="O12011">
        <v>2.2799999999999998</v>
      </c>
      <c r="P12011">
        <v>5.9930000000000003</v>
      </c>
      <c r="Q12011">
        <v>719.97299999999996</v>
      </c>
      <c r="R12011">
        <v>293624</v>
      </c>
      <c r="S12011">
        <v>2.4E-2</v>
      </c>
      <c r="T12011">
        <v>2.4609999999999999</v>
      </c>
      <c r="U12011">
        <v>7.5030000000000001</v>
      </c>
      <c r="V12011">
        <v>3060</v>
      </c>
      <c r="W12011">
        <f t="shared" si="501"/>
        <v>12</v>
      </c>
      <c r="X12011">
        <f t="shared" si="502"/>
        <v>598.1964099999999</v>
      </c>
      <c r="Y12011">
        <f t="shared" si="503"/>
        <v>17.9664</v>
      </c>
    </row>
    <row r="12012" spans="1:25" x14ac:dyDescent="0.2">
      <c r="A12012" t="s">
        <v>10574</v>
      </c>
      <c r="B12012" t="s">
        <v>1430</v>
      </c>
      <c r="C12012">
        <v>2</v>
      </c>
      <c r="D12012">
        <v>3</v>
      </c>
      <c r="E12012" t="s">
        <v>11186</v>
      </c>
      <c r="F12012">
        <v>393.25299999999999</v>
      </c>
      <c r="G12012">
        <v>92.828999999999994</v>
      </c>
      <c r="H12012">
        <v>37.823</v>
      </c>
      <c r="I12012">
        <v>36505.203000000001</v>
      </c>
      <c r="J12012">
        <v>14887782</v>
      </c>
      <c r="K12012">
        <v>31.643999999999998</v>
      </c>
      <c r="L12012">
        <v>13.792999999999999</v>
      </c>
      <c r="M12012">
        <v>12444.032999999999</v>
      </c>
      <c r="N12012">
        <v>5075004</v>
      </c>
      <c r="O12012">
        <v>10.869</v>
      </c>
      <c r="P12012">
        <v>23.015999999999998</v>
      </c>
      <c r="Q12012">
        <v>4274.0839999999998</v>
      </c>
      <c r="R12012">
        <v>1743084</v>
      </c>
      <c r="S12012">
        <v>0.114</v>
      </c>
      <c r="T12012">
        <v>5.4020000000000001</v>
      </c>
      <c r="U12012">
        <v>45.018999999999998</v>
      </c>
      <c r="V12012">
        <v>18360</v>
      </c>
      <c r="W12012">
        <f t="shared" si="501"/>
        <v>72</v>
      </c>
      <c r="X12012">
        <f t="shared" si="502"/>
        <v>7599.795079999999</v>
      </c>
      <c r="Y12012">
        <f t="shared" si="503"/>
        <v>136.16640000000001</v>
      </c>
    </row>
    <row r="12013" spans="1:25" x14ac:dyDescent="0.2">
      <c r="A12013" t="s">
        <v>10574</v>
      </c>
      <c r="B12013" t="s">
        <v>1430</v>
      </c>
      <c r="C12013">
        <v>2</v>
      </c>
      <c r="D12013">
        <v>4</v>
      </c>
      <c r="E12013" t="s">
        <v>11187</v>
      </c>
      <c r="F12013">
        <v>332.88900000000001</v>
      </c>
      <c r="G12013">
        <v>87.57</v>
      </c>
      <c r="H12013">
        <v>41.216999999999999</v>
      </c>
      <c r="I12013">
        <v>29150.952000000001</v>
      </c>
      <c r="J12013">
        <v>11888525</v>
      </c>
      <c r="K12013">
        <v>31.754000000000001</v>
      </c>
      <c r="L12013">
        <v>21.577000000000002</v>
      </c>
      <c r="M12013">
        <v>10570.535</v>
      </c>
      <c r="N12013">
        <v>4310942</v>
      </c>
      <c r="O12013">
        <v>4.2869999999999999</v>
      </c>
      <c r="P12013">
        <v>14.257999999999999</v>
      </c>
      <c r="Q12013">
        <v>1427.213</v>
      </c>
      <c r="R12013">
        <v>582055</v>
      </c>
      <c r="S12013">
        <v>3.9E-2</v>
      </c>
      <c r="T12013">
        <v>3.1709999999999998</v>
      </c>
      <c r="U12013">
        <v>13.131</v>
      </c>
      <c r="V12013">
        <v>5355</v>
      </c>
      <c r="W12013">
        <f t="shared" si="501"/>
        <v>21</v>
      </c>
      <c r="X12013">
        <f t="shared" si="502"/>
        <v>1991.45921</v>
      </c>
      <c r="Y12013">
        <f t="shared" si="503"/>
        <v>35.696400000000004</v>
      </c>
    </row>
    <row r="12014" spans="1:25" x14ac:dyDescent="0.2">
      <c r="A12014" t="s">
        <v>10574</v>
      </c>
      <c r="B12014" t="s">
        <v>1430</v>
      </c>
      <c r="C12014">
        <v>2</v>
      </c>
      <c r="D12014">
        <v>5</v>
      </c>
      <c r="E12014" t="s">
        <v>11188</v>
      </c>
      <c r="F12014">
        <v>267.97699999999998</v>
      </c>
      <c r="G12014">
        <v>80.459000000000003</v>
      </c>
      <c r="H12014">
        <v>35.619999999999997</v>
      </c>
      <c r="I12014">
        <v>21561.167000000001</v>
      </c>
      <c r="J12014">
        <v>8793211</v>
      </c>
      <c r="K12014">
        <v>26.198</v>
      </c>
      <c r="L12014">
        <v>11.515000000000001</v>
      </c>
      <c r="M12014">
        <v>7020.3590000000004</v>
      </c>
      <c r="N12014">
        <v>2863087</v>
      </c>
      <c r="O12014">
        <v>3.5249999999999999</v>
      </c>
      <c r="P12014">
        <v>9.8849999999999998</v>
      </c>
      <c r="Q12014">
        <v>944.56399999999996</v>
      </c>
      <c r="R12014">
        <v>385218</v>
      </c>
      <c r="S12014">
        <v>4.2000000000000003E-2</v>
      </c>
      <c r="T12014">
        <v>3.2719999999999998</v>
      </c>
      <c r="U12014">
        <v>11.255000000000001</v>
      </c>
      <c r="V12014">
        <v>4590</v>
      </c>
      <c r="W12014">
        <f t="shared" si="501"/>
        <v>18</v>
      </c>
      <c r="X12014">
        <f t="shared" si="502"/>
        <v>1040.6406799999997</v>
      </c>
      <c r="Y12014">
        <f t="shared" si="503"/>
        <v>29.7864</v>
      </c>
    </row>
    <row r="12015" spans="1:25" x14ac:dyDescent="0.2">
      <c r="A12015" t="s">
        <v>10574</v>
      </c>
      <c r="B12015" t="s">
        <v>1430</v>
      </c>
      <c r="C12015">
        <v>2</v>
      </c>
      <c r="D12015">
        <v>6</v>
      </c>
      <c r="E12015" t="s">
        <v>11189</v>
      </c>
      <c r="F12015">
        <v>340.64499999999998</v>
      </c>
      <c r="G12015">
        <v>95.695999999999998</v>
      </c>
      <c r="H12015">
        <v>40.497</v>
      </c>
      <c r="I12015">
        <v>32598.282999999999</v>
      </c>
      <c r="J12015">
        <v>13294437</v>
      </c>
      <c r="K12015">
        <v>34.503</v>
      </c>
      <c r="L12015">
        <v>13.981999999999999</v>
      </c>
      <c r="M12015">
        <v>11753.236999999999</v>
      </c>
      <c r="N12015">
        <v>4793279</v>
      </c>
      <c r="O12015">
        <v>7.79</v>
      </c>
      <c r="P12015">
        <v>19.818000000000001</v>
      </c>
      <c r="Q12015">
        <v>2653.4560000000001</v>
      </c>
      <c r="R12015">
        <v>1082149</v>
      </c>
      <c r="S12015">
        <v>8.7999999999999995E-2</v>
      </c>
      <c r="T12015">
        <v>4.7389999999999999</v>
      </c>
      <c r="U12015">
        <v>30.013000000000002</v>
      </c>
      <c r="V12015">
        <v>12240</v>
      </c>
      <c r="W12015">
        <f t="shared" si="501"/>
        <v>48</v>
      </c>
      <c r="X12015">
        <f t="shared" si="502"/>
        <v>4407.1579199999996</v>
      </c>
      <c r="Y12015">
        <f t="shared" si="503"/>
        <v>88.886399999999995</v>
      </c>
    </row>
    <row r="12016" spans="1:25" x14ac:dyDescent="0.2">
      <c r="A12016" t="s">
        <v>10574</v>
      </c>
      <c r="B12016" t="s">
        <v>1430</v>
      </c>
      <c r="C12016">
        <v>2</v>
      </c>
      <c r="D12016">
        <v>7</v>
      </c>
      <c r="E12016" t="s">
        <v>11190</v>
      </c>
      <c r="F12016">
        <v>277.40199999999999</v>
      </c>
      <c r="G12016">
        <v>84.105999999999995</v>
      </c>
      <c r="H12016">
        <v>40.256</v>
      </c>
      <c r="I12016">
        <v>23331.237000000001</v>
      </c>
      <c r="J12016">
        <v>9515092</v>
      </c>
      <c r="K12016">
        <v>15.935</v>
      </c>
      <c r="L12016">
        <v>7.7039999999999997</v>
      </c>
      <c r="M12016">
        <v>4420.326</v>
      </c>
      <c r="N12016">
        <v>1802725</v>
      </c>
      <c r="O12016">
        <v>2.8460000000000001</v>
      </c>
      <c r="P12016">
        <v>6.6050000000000004</v>
      </c>
      <c r="Q12016">
        <v>789.61599999999999</v>
      </c>
      <c r="R12016">
        <v>322026</v>
      </c>
      <c r="S12016">
        <v>2.9000000000000001E-2</v>
      </c>
      <c r="T12016">
        <v>2.7330000000000001</v>
      </c>
      <c r="U12016">
        <v>8.1280000000000001</v>
      </c>
      <c r="V12016">
        <v>3315</v>
      </c>
      <c r="W12016">
        <f t="shared" si="501"/>
        <v>13</v>
      </c>
      <c r="X12016">
        <f t="shared" si="502"/>
        <v>735.39311999999995</v>
      </c>
      <c r="Y12016">
        <f t="shared" si="503"/>
        <v>19.936400000000003</v>
      </c>
    </row>
    <row r="12017" spans="1:25" x14ac:dyDescent="0.2">
      <c r="A12017" t="s">
        <v>10574</v>
      </c>
      <c r="B12017" t="s">
        <v>1430</v>
      </c>
      <c r="C12017">
        <v>2</v>
      </c>
      <c r="D12017">
        <v>8</v>
      </c>
      <c r="E12017" t="s">
        <v>4109</v>
      </c>
      <c r="F12017">
        <v>272.27300000000002</v>
      </c>
      <c r="G12017">
        <v>85.614999999999995</v>
      </c>
      <c r="H12017">
        <v>38.152000000000001</v>
      </c>
      <c r="I12017">
        <v>23310.762999999999</v>
      </c>
      <c r="J12017">
        <v>9506742</v>
      </c>
      <c r="K12017">
        <v>24.859000000000002</v>
      </c>
      <c r="L12017">
        <v>13.007999999999999</v>
      </c>
      <c r="M12017">
        <v>6768.4210000000003</v>
      </c>
      <c r="N12017">
        <v>2760340</v>
      </c>
      <c r="O12017">
        <v>2.1219999999999999</v>
      </c>
      <c r="P12017">
        <v>7.98</v>
      </c>
      <c r="Q12017">
        <v>577.81500000000005</v>
      </c>
      <c r="R12017">
        <v>235648</v>
      </c>
      <c r="S12017">
        <v>1.4E-2</v>
      </c>
      <c r="T12017">
        <v>1.8740000000000001</v>
      </c>
      <c r="U12017">
        <v>3.7519999999999998</v>
      </c>
      <c r="V12017">
        <v>1530</v>
      </c>
      <c r="W12017">
        <f t="shared" si="501"/>
        <v>6</v>
      </c>
      <c r="X12017">
        <f t="shared" si="502"/>
        <v>318.14515000000011</v>
      </c>
      <c r="Y12017">
        <f t="shared" si="503"/>
        <v>6.1463999999999999</v>
      </c>
    </row>
    <row r="12018" spans="1:25" x14ac:dyDescent="0.2">
      <c r="A12018" t="s">
        <v>10574</v>
      </c>
      <c r="B12018" t="s">
        <v>1430</v>
      </c>
      <c r="C12018">
        <v>2</v>
      </c>
      <c r="D12018">
        <v>9</v>
      </c>
      <c r="E12018" t="s">
        <v>9330</v>
      </c>
      <c r="F12018">
        <v>300.86599999999999</v>
      </c>
      <c r="G12018">
        <v>96.704999999999998</v>
      </c>
      <c r="H12018">
        <v>40.409999999999997</v>
      </c>
      <c r="I12018">
        <v>29095.175999999999</v>
      </c>
      <c r="J12018">
        <v>11865778</v>
      </c>
      <c r="K12018">
        <v>29.806999999999999</v>
      </c>
      <c r="L12018">
        <v>13.146000000000001</v>
      </c>
      <c r="M12018">
        <v>8967.9179999999997</v>
      </c>
      <c r="N12018">
        <v>3657353</v>
      </c>
      <c r="O12018">
        <v>4.4720000000000004</v>
      </c>
      <c r="P12018">
        <v>11.247</v>
      </c>
      <c r="Q12018">
        <v>1345.345</v>
      </c>
      <c r="R12018">
        <v>548667</v>
      </c>
      <c r="S12018">
        <v>6.2E-2</v>
      </c>
      <c r="T12018">
        <v>3.9870000000000001</v>
      </c>
      <c r="U12018">
        <v>18.757999999999999</v>
      </c>
      <c r="V12018">
        <v>7650</v>
      </c>
      <c r="W12018">
        <f t="shared" si="501"/>
        <v>30</v>
      </c>
      <c r="X12018">
        <f t="shared" si="502"/>
        <v>1830.1792500000001</v>
      </c>
      <c r="Y12018">
        <f t="shared" si="503"/>
        <v>53.426400000000001</v>
      </c>
    </row>
    <row r="12019" spans="1:25" x14ac:dyDescent="0.2">
      <c r="A12019" t="s">
        <v>10574</v>
      </c>
      <c r="B12019" t="s">
        <v>1430</v>
      </c>
      <c r="C12019">
        <v>2</v>
      </c>
      <c r="D12019">
        <v>10</v>
      </c>
      <c r="E12019" t="s">
        <v>11191</v>
      </c>
      <c r="F12019">
        <v>250.65799999999999</v>
      </c>
      <c r="G12019">
        <v>82.164000000000001</v>
      </c>
      <c r="H12019">
        <v>33.948</v>
      </c>
      <c r="I12019">
        <v>20595.169999999998</v>
      </c>
      <c r="J12019">
        <v>8399252</v>
      </c>
      <c r="K12019">
        <v>18.119</v>
      </c>
      <c r="L12019">
        <v>9.1690000000000005</v>
      </c>
      <c r="M12019">
        <v>4541.63</v>
      </c>
      <c r="N12019">
        <v>1852196</v>
      </c>
      <c r="O12019">
        <v>4.2789999999999999</v>
      </c>
      <c r="P12019">
        <v>10.061999999999999</v>
      </c>
      <c r="Q12019">
        <v>1072.454</v>
      </c>
      <c r="R12019">
        <v>437375</v>
      </c>
      <c r="S12019">
        <v>4.7E-2</v>
      </c>
      <c r="T12019">
        <v>3.476</v>
      </c>
      <c r="U12019">
        <v>11.88</v>
      </c>
      <c r="V12019">
        <v>4845</v>
      </c>
      <c r="W12019">
        <f t="shared" si="501"/>
        <v>19</v>
      </c>
      <c r="X12019">
        <f t="shared" si="502"/>
        <v>1292.5839800000001</v>
      </c>
      <c r="Y12019">
        <f t="shared" si="503"/>
        <v>31.756400000000003</v>
      </c>
    </row>
    <row r="12020" spans="1:25" x14ac:dyDescent="0.2">
      <c r="A12020" t="s">
        <v>10574</v>
      </c>
      <c r="B12020" t="s">
        <v>1430</v>
      </c>
      <c r="C12020">
        <v>2</v>
      </c>
      <c r="D12020">
        <v>11</v>
      </c>
      <c r="E12020" t="s">
        <v>11192</v>
      </c>
      <c r="F12020">
        <v>340.64299999999997</v>
      </c>
      <c r="G12020">
        <v>75.418999999999997</v>
      </c>
      <c r="H12020">
        <v>32.780999999999999</v>
      </c>
      <c r="I12020">
        <v>25691.053</v>
      </c>
      <c r="J12020">
        <v>10477487</v>
      </c>
      <c r="K12020">
        <v>33.939</v>
      </c>
      <c r="L12020">
        <v>14.423</v>
      </c>
      <c r="M12020">
        <v>11561.174999999999</v>
      </c>
      <c r="N12020">
        <v>4714951</v>
      </c>
      <c r="O12020">
        <v>6.141</v>
      </c>
      <c r="P12020">
        <v>16.474</v>
      </c>
      <c r="Q12020">
        <v>2091.8879999999999</v>
      </c>
      <c r="R12020">
        <v>853127</v>
      </c>
      <c r="S12020">
        <v>9.4E-2</v>
      </c>
      <c r="T12020">
        <v>4.8849999999999998</v>
      </c>
      <c r="U12020">
        <v>31.888999999999999</v>
      </c>
      <c r="V12020">
        <v>13005</v>
      </c>
      <c r="W12020">
        <f t="shared" si="501"/>
        <v>51</v>
      </c>
      <c r="X12020">
        <f t="shared" si="502"/>
        <v>3300.8689599999998</v>
      </c>
      <c r="Y12020">
        <f t="shared" si="503"/>
        <v>94.796399999999991</v>
      </c>
    </row>
    <row r="12021" spans="1:25" x14ac:dyDescent="0.2">
      <c r="A12021" t="s">
        <v>10574</v>
      </c>
      <c r="B12021" t="s">
        <v>1430</v>
      </c>
      <c r="C12021">
        <v>3</v>
      </c>
      <c r="D12021">
        <v>2</v>
      </c>
      <c r="E12021" t="s">
        <v>7759</v>
      </c>
      <c r="F12021">
        <v>196.596</v>
      </c>
      <c r="G12021">
        <v>96.242999999999995</v>
      </c>
      <c r="H12021">
        <v>40.069000000000003</v>
      </c>
      <c r="I12021">
        <v>18921.024000000001</v>
      </c>
      <c r="J12021">
        <v>7716491</v>
      </c>
      <c r="K12021">
        <v>22.125</v>
      </c>
      <c r="L12021">
        <v>12.484999999999999</v>
      </c>
      <c r="M12021">
        <v>4349.7460000000001</v>
      </c>
      <c r="N12021">
        <v>1773941</v>
      </c>
      <c r="O12021">
        <v>5.0030000000000001</v>
      </c>
      <c r="P12021">
        <v>13.061</v>
      </c>
      <c r="Q12021">
        <v>983.51700000000005</v>
      </c>
      <c r="R12021">
        <v>401104</v>
      </c>
      <c r="S12021">
        <v>5.3999999999999999E-2</v>
      </c>
      <c r="T12021">
        <v>3.7130000000000001</v>
      </c>
      <c r="U12021">
        <v>10.63</v>
      </c>
      <c r="V12021">
        <v>4335</v>
      </c>
      <c r="W12021">
        <f t="shared" si="501"/>
        <v>17</v>
      </c>
      <c r="X12021">
        <f t="shared" si="502"/>
        <v>1117.3780900000002</v>
      </c>
      <c r="Y12021">
        <f t="shared" si="503"/>
        <v>27.816400000000002</v>
      </c>
    </row>
    <row r="12022" spans="1:25" x14ac:dyDescent="0.2">
      <c r="A12022" t="s">
        <v>10574</v>
      </c>
      <c r="B12022" t="s">
        <v>1430</v>
      </c>
      <c r="C12022">
        <v>3</v>
      </c>
      <c r="D12022">
        <v>3</v>
      </c>
      <c r="E12022" t="s">
        <v>612</v>
      </c>
      <c r="F12022">
        <v>374.11</v>
      </c>
      <c r="G12022">
        <v>81</v>
      </c>
      <c r="H12022">
        <v>36.552999999999997</v>
      </c>
      <c r="I12022">
        <v>30302.749</v>
      </c>
      <c r="J12022">
        <v>12358258</v>
      </c>
      <c r="K12022">
        <v>33.451000000000001</v>
      </c>
      <c r="L12022">
        <v>24.917999999999999</v>
      </c>
      <c r="M12022">
        <v>12514.192999999999</v>
      </c>
      <c r="N12022">
        <v>5103617</v>
      </c>
      <c r="O12022">
        <v>5.7910000000000004</v>
      </c>
      <c r="P12022">
        <v>14.388999999999999</v>
      </c>
      <c r="Q12022">
        <v>2166.3220000000001</v>
      </c>
      <c r="R12022">
        <v>883483</v>
      </c>
      <c r="S12022">
        <v>5.7000000000000002E-2</v>
      </c>
      <c r="T12022">
        <v>3.806</v>
      </c>
      <c r="U12022">
        <v>21.259</v>
      </c>
      <c r="V12022">
        <v>8670</v>
      </c>
      <c r="W12022">
        <f t="shared" si="501"/>
        <v>34</v>
      </c>
      <c r="X12022">
        <f t="shared" si="502"/>
        <v>3447.5039400000005</v>
      </c>
      <c r="Y12022">
        <f t="shared" si="503"/>
        <v>61.306400000000004</v>
      </c>
    </row>
    <row r="12023" spans="1:25" x14ac:dyDescent="0.2">
      <c r="A12023" t="s">
        <v>10574</v>
      </c>
      <c r="B12023" t="s">
        <v>1430</v>
      </c>
      <c r="C12023">
        <v>3</v>
      </c>
      <c r="D12023">
        <v>6</v>
      </c>
      <c r="E12023" t="s">
        <v>11193</v>
      </c>
      <c r="F12023">
        <v>212.54599999999999</v>
      </c>
      <c r="G12023">
        <v>91.745000000000005</v>
      </c>
      <c r="H12023">
        <v>39.694000000000003</v>
      </c>
      <c r="I12023">
        <v>19500.062000000002</v>
      </c>
      <c r="J12023">
        <v>7952638</v>
      </c>
      <c r="K12023">
        <v>35.091000000000001</v>
      </c>
      <c r="L12023">
        <v>15.612</v>
      </c>
      <c r="M12023">
        <v>7458.5140000000001</v>
      </c>
      <c r="N12023">
        <v>3041778</v>
      </c>
      <c r="O12023">
        <v>2.0840000000000001</v>
      </c>
      <c r="P12023">
        <v>3.9980000000000002</v>
      </c>
      <c r="Q12023">
        <v>443.029</v>
      </c>
      <c r="R12023">
        <v>180679</v>
      </c>
      <c r="S12023">
        <v>6.0000000000000001E-3</v>
      </c>
      <c r="T12023">
        <v>1.2250000000000001</v>
      </c>
      <c r="U12023">
        <v>1.2509999999999999</v>
      </c>
      <c r="V12023">
        <v>510</v>
      </c>
      <c r="W12023">
        <f t="shared" si="501"/>
        <v>2</v>
      </c>
      <c r="X12023">
        <f t="shared" si="502"/>
        <v>52.616730000000004</v>
      </c>
      <c r="Y12023">
        <f t="shared" si="503"/>
        <v>0</v>
      </c>
    </row>
    <row r="12024" spans="1:25" x14ac:dyDescent="0.2">
      <c r="A12024" t="s">
        <v>10574</v>
      </c>
      <c r="B12024" t="s">
        <v>1430</v>
      </c>
      <c r="C12024">
        <v>3</v>
      </c>
      <c r="D12024">
        <v>7</v>
      </c>
      <c r="E12024" t="s">
        <v>919</v>
      </c>
      <c r="F12024">
        <v>280.73500000000001</v>
      </c>
      <c r="G12024">
        <v>82.591999999999999</v>
      </c>
      <c r="H12024">
        <v>39.737000000000002</v>
      </c>
      <c r="I12024">
        <v>23186.308000000001</v>
      </c>
      <c r="J12024">
        <v>9455986</v>
      </c>
      <c r="K12024">
        <v>62.332000000000001</v>
      </c>
      <c r="L12024">
        <v>36.341999999999999</v>
      </c>
      <c r="M12024">
        <v>17498.763999999999</v>
      </c>
      <c r="N12024">
        <v>7136456</v>
      </c>
      <c r="O12024">
        <v>4.2850000000000001</v>
      </c>
      <c r="P12024">
        <v>12.853</v>
      </c>
      <c r="Q12024">
        <v>1202.941</v>
      </c>
      <c r="R12024">
        <v>490591</v>
      </c>
      <c r="S12024">
        <v>0.06</v>
      </c>
      <c r="T12024">
        <v>3.915</v>
      </c>
      <c r="U12024">
        <v>16.882000000000001</v>
      </c>
      <c r="V12024">
        <v>6885</v>
      </c>
      <c r="W12024">
        <f t="shared" si="501"/>
        <v>27</v>
      </c>
      <c r="X12024">
        <f t="shared" si="502"/>
        <v>1549.6433700000002</v>
      </c>
      <c r="Y12024">
        <f t="shared" si="503"/>
        <v>47.516400000000004</v>
      </c>
    </row>
    <row r="12025" spans="1:25" x14ac:dyDescent="0.2">
      <c r="A12025" t="s">
        <v>10574</v>
      </c>
      <c r="B12025" t="s">
        <v>1430</v>
      </c>
      <c r="C12025">
        <v>3</v>
      </c>
      <c r="D12025">
        <v>8</v>
      </c>
      <c r="E12025" t="s">
        <v>11194</v>
      </c>
      <c r="F12025">
        <v>267.54500000000002</v>
      </c>
      <c r="G12025">
        <v>94.674000000000007</v>
      </c>
      <c r="H12025">
        <v>43.374000000000002</v>
      </c>
      <c r="I12025">
        <v>25329.455000000002</v>
      </c>
      <c r="J12025">
        <v>10330018</v>
      </c>
      <c r="K12025">
        <v>6.9539999999999997</v>
      </c>
      <c r="L12025">
        <v>3.9529999999999998</v>
      </c>
      <c r="M12025">
        <v>1860.4490000000001</v>
      </c>
      <c r="N12025">
        <v>758740</v>
      </c>
      <c r="O12025">
        <v>2.165</v>
      </c>
      <c r="P12025">
        <v>8.6549999999999994</v>
      </c>
      <c r="Q12025">
        <v>579.25400000000002</v>
      </c>
      <c r="R12025">
        <v>236235</v>
      </c>
      <c r="S12025">
        <v>1.2E-2</v>
      </c>
      <c r="T12025">
        <v>1.726</v>
      </c>
      <c r="U12025">
        <v>3.1259999999999999</v>
      </c>
      <c r="V12025">
        <v>1275</v>
      </c>
      <c r="W12025">
        <f t="shared" si="501"/>
        <v>5</v>
      </c>
      <c r="X12025">
        <f t="shared" si="502"/>
        <v>320.97998000000007</v>
      </c>
      <c r="Y12025">
        <f t="shared" si="503"/>
        <v>4.1764000000000001</v>
      </c>
    </row>
    <row r="12026" spans="1:25" x14ac:dyDescent="0.2">
      <c r="A12026" t="s">
        <v>10574</v>
      </c>
      <c r="B12026" t="s">
        <v>1430</v>
      </c>
      <c r="C12026">
        <v>3</v>
      </c>
      <c r="D12026">
        <v>9</v>
      </c>
      <c r="E12026" t="s">
        <v>3405</v>
      </c>
      <c r="F12026">
        <v>272.81</v>
      </c>
      <c r="G12026">
        <v>95.257000000000005</v>
      </c>
      <c r="H12026">
        <v>44.814</v>
      </c>
      <c r="I12026">
        <v>25987.100999999999</v>
      </c>
      <c r="J12026">
        <v>10598223</v>
      </c>
      <c r="K12026">
        <v>6.0069999999999997</v>
      </c>
      <c r="L12026">
        <v>3.5419999999999998</v>
      </c>
      <c r="M12026">
        <v>1638.6410000000001</v>
      </c>
      <c r="N12026">
        <v>668281</v>
      </c>
      <c r="O12026">
        <v>2.2269999999999999</v>
      </c>
      <c r="P12026">
        <v>7.2480000000000002</v>
      </c>
      <c r="Q12026">
        <v>607.68299999999999</v>
      </c>
      <c r="R12026">
        <v>247829</v>
      </c>
      <c r="S12026">
        <v>1.4E-2</v>
      </c>
      <c r="T12026">
        <v>1.873</v>
      </c>
      <c r="U12026">
        <v>3.7519999999999998</v>
      </c>
      <c r="V12026">
        <v>1530</v>
      </c>
      <c r="W12026">
        <f t="shared" si="501"/>
        <v>6</v>
      </c>
      <c r="X12026">
        <f t="shared" si="502"/>
        <v>376.98511000000002</v>
      </c>
      <c r="Y12026">
        <f t="shared" si="503"/>
        <v>6.1463999999999999</v>
      </c>
    </row>
    <row r="12027" spans="1:25" x14ac:dyDescent="0.2">
      <c r="A12027" t="s">
        <v>10574</v>
      </c>
      <c r="B12027" t="s">
        <v>1430</v>
      </c>
      <c r="C12027">
        <v>3</v>
      </c>
      <c r="D12027">
        <v>10</v>
      </c>
      <c r="E12027" t="s">
        <v>11195</v>
      </c>
      <c r="F12027">
        <v>373.24700000000001</v>
      </c>
      <c r="G12027">
        <v>89.822000000000003</v>
      </c>
      <c r="H12027">
        <v>42.798000000000002</v>
      </c>
      <c r="I12027">
        <v>33525.695</v>
      </c>
      <c r="J12027">
        <v>13672660</v>
      </c>
      <c r="K12027">
        <v>47.807000000000002</v>
      </c>
      <c r="L12027">
        <v>29.186</v>
      </c>
      <c r="M12027">
        <v>17843.999</v>
      </c>
      <c r="N12027">
        <v>7277252</v>
      </c>
      <c r="O12027">
        <v>5.4379999999999997</v>
      </c>
      <c r="P12027">
        <v>14.849</v>
      </c>
      <c r="Q12027">
        <v>2029.864</v>
      </c>
      <c r="R12027">
        <v>827832</v>
      </c>
      <c r="S12027">
        <v>5.7000000000000002E-2</v>
      </c>
      <c r="T12027">
        <v>3.8109999999999999</v>
      </c>
      <c r="U12027">
        <v>21.259</v>
      </c>
      <c r="V12027">
        <v>8670</v>
      </c>
      <c r="W12027">
        <f t="shared" si="501"/>
        <v>34</v>
      </c>
      <c r="X12027">
        <f t="shared" si="502"/>
        <v>3178.6816800000001</v>
      </c>
      <c r="Y12027">
        <f t="shared" si="503"/>
        <v>61.306400000000004</v>
      </c>
    </row>
    <row r="12028" spans="1:25" x14ac:dyDescent="0.2">
      <c r="A12028" t="s">
        <v>10574</v>
      </c>
      <c r="B12028" t="s">
        <v>1430</v>
      </c>
      <c r="C12028">
        <v>3</v>
      </c>
      <c r="D12028">
        <v>11</v>
      </c>
      <c r="E12028" t="s">
        <v>10882</v>
      </c>
      <c r="F12028">
        <v>317.721</v>
      </c>
      <c r="G12028">
        <v>103.026</v>
      </c>
      <c r="H12028">
        <v>43.134</v>
      </c>
      <c r="I12028">
        <v>32733.386999999999</v>
      </c>
      <c r="J12028">
        <v>13349536</v>
      </c>
      <c r="K12028">
        <v>50.472000000000001</v>
      </c>
      <c r="L12028">
        <v>19.276</v>
      </c>
      <c r="M12028">
        <v>16035.941999999999</v>
      </c>
      <c r="N12028">
        <v>6539879</v>
      </c>
      <c r="O12028">
        <v>17.186</v>
      </c>
      <c r="P12028">
        <v>27.669</v>
      </c>
      <c r="Q12028">
        <v>5460.3320000000003</v>
      </c>
      <c r="R12028">
        <v>2226867</v>
      </c>
      <c r="S12028">
        <v>0.12</v>
      </c>
      <c r="T12028">
        <v>5.532</v>
      </c>
      <c r="U12028">
        <v>38.140999999999998</v>
      </c>
      <c r="V12028">
        <v>15555</v>
      </c>
      <c r="W12028">
        <f t="shared" si="501"/>
        <v>61</v>
      </c>
      <c r="X12028">
        <f t="shared" si="502"/>
        <v>9936.7036400000015</v>
      </c>
      <c r="Y12028">
        <f t="shared" si="503"/>
        <v>114.49639999999999</v>
      </c>
    </row>
    <row r="12029" spans="1:25" x14ac:dyDescent="0.2">
      <c r="A12029" t="s">
        <v>10574</v>
      </c>
      <c r="B12029" t="s">
        <v>1430</v>
      </c>
      <c r="C12029">
        <v>3</v>
      </c>
      <c r="D12029">
        <v>12</v>
      </c>
      <c r="E12029" t="s">
        <v>11196</v>
      </c>
      <c r="F12029">
        <v>378.02100000000002</v>
      </c>
      <c r="G12029">
        <v>113.774</v>
      </c>
      <c r="H12029">
        <v>47.540999999999997</v>
      </c>
      <c r="I12029">
        <v>43008.930999999997</v>
      </c>
      <c r="J12029">
        <v>17540173</v>
      </c>
      <c r="K12029">
        <v>49.104999999999997</v>
      </c>
      <c r="L12029">
        <v>17.376999999999999</v>
      </c>
      <c r="M12029">
        <v>18562.677</v>
      </c>
      <c r="N12029">
        <v>7570348</v>
      </c>
      <c r="O12029">
        <v>10.601000000000001</v>
      </c>
      <c r="P12029">
        <v>22.228999999999999</v>
      </c>
      <c r="Q12029">
        <v>4007.3969999999999</v>
      </c>
      <c r="R12029">
        <v>1634322</v>
      </c>
      <c r="S12029">
        <v>0.124</v>
      </c>
      <c r="T12029">
        <v>5.6230000000000002</v>
      </c>
      <c r="U12029">
        <v>46.895000000000003</v>
      </c>
      <c r="V12029">
        <v>19125</v>
      </c>
      <c r="W12029">
        <f t="shared" si="501"/>
        <v>75</v>
      </c>
      <c r="X12029">
        <f t="shared" si="502"/>
        <v>7074.4216899999992</v>
      </c>
      <c r="Y12029">
        <f t="shared" si="503"/>
        <v>142.07640000000001</v>
      </c>
    </row>
    <row r="12030" spans="1:25" x14ac:dyDescent="0.2">
      <c r="A12030" t="s">
        <v>10574</v>
      </c>
      <c r="B12030" t="s">
        <v>1430</v>
      </c>
      <c r="C12030">
        <v>3</v>
      </c>
      <c r="D12030">
        <v>13</v>
      </c>
      <c r="E12030" t="s">
        <v>11197</v>
      </c>
      <c r="F12030">
        <v>249.51599999999999</v>
      </c>
      <c r="G12030">
        <v>118.08499999999999</v>
      </c>
      <c r="H12030">
        <v>45.043999999999997</v>
      </c>
      <c r="I12030">
        <v>29464.011999999999</v>
      </c>
      <c r="J12030">
        <v>12016199</v>
      </c>
      <c r="K12030">
        <v>38.308</v>
      </c>
      <c r="L12030">
        <v>17.581</v>
      </c>
      <c r="M12030">
        <v>9558.491</v>
      </c>
      <c r="N12030">
        <v>3898204</v>
      </c>
      <c r="O12030">
        <v>4.1820000000000004</v>
      </c>
      <c r="P12030">
        <v>11.298</v>
      </c>
      <c r="Q12030">
        <v>1043.5229999999999</v>
      </c>
      <c r="R12030">
        <v>425576</v>
      </c>
      <c r="S12030">
        <v>5.2999999999999999E-2</v>
      </c>
      <c r="T12030">
        <v>3.6629999999999998</v>
      </c>
      <c r="U12030">
        <v>13.131</v>
      </c>
      <c r="V12030">
        <v>5355</v>
      </c>
      <c r="W12030">
        <f t="shared" si="501"/>
        <v>21</v>
      </c>
      <c r="X12030">
        <f t="shared" si="502"/>
        <v>1235.5899099999999</v>
      </c>
      <c r="Y12030">
        <f t="shared" si="503"/>
        <v>35.696400000000004</v>
      </c>
    </row>
    <row r="12031" spans="1:25" x14ac:dyDescent="0.2">
      <c r="A12031" t="s">
        <v>10574</v>
      </c>
      <c r="B12031" t="s">
        <v>1430</v>
      </c>
      <c r="C12031">
        <v>3</v>
      </c>
      <c r="D12031">
        <v>14</v>
      </c>
      <c r="E12031" t="s">
        <v>7205</v>
      </c>
      <c r="F12031">
        <v>95.596999999999994</v>
      </c>
      <c r="G12031">
        <v>86.712999999999994</v>
      </c>
      <c r="H12031">
        <v>50.667999999999999</v>
      </c>
      <c r="I12031">
        <v>8289.49</v>
      </c>
      <c r="J12031">
        <v>3380672</v>
      </c>
      <c r="K12031">
        <v>20.661000000000001</v>
      </c>
      <c r="L12031">
        <v>12.233000000000001</v>
      </c>
      <c r="M12031">
        <v>1975.1369999999999</v>
      </c>
      <c r="N12031">
        <v>805513</v>
      </c>
      <c r="O12031">
        <v>2.71</v>
      </c>
      <c r="P12031">
        <v>6.09</v>
      </c>
      <c r="Q12031">
        <v>259.03199999999998</v>
      </c>
      <c r="R12031">
        <v>105640</v>
      </c>
      <c r="S12031">
        <v>1.2999999999999999E-2</v>
      </c>
      <c r="T12031">
        <v>1.8260000000000001</v>
      </c>
      <c r="U12031">
        <v>1.2509999999999999</v>
      </c>
      <c r="V12031">
        <v>510</v>
      </c>
      <c r="W12031">
        <f t="shared" si="501"/>
        <v>2</v>
      </c>
      <c r="X12031">
        <f t="shared" si="502"/>
        <v>0</v>
      </c>
      <c r="Y12031">
        <f t="shared" si="503"/>
        <v>0</v>
      </c>
    </row>
    <row r="12032" spans="1:25" x14ac:dyDescent="0.2">
      <c r="A12032" t="s">
        <v>10574</v>
      </c>
      <c r="B12032" t="s">
        <v>1430</v>
      </c>
      <c r="C12032">
        <v>3</v>
      </c>
      <c r="D12032">
        <v>15</v>
      </c>
      <c r="E12032" t="s">
        <v>9374</v>
      </c>
      <c r="F12032">
        <v>182.19</v>
      </c>
      <c r="G12032">
        <v>112.261</v>
      </c>
      <c r="H12032">
        <v>51.146999999999998</v>
      </c>
      <c r="I12032">
        <v>20452.874</v>
      </c>
      <c r="J12032">
        <v>8341220</v>
      </c>
      <c r="K12032">
        <v>8.4920000000000009</v>
      </c>
      <c r="L12032">
        <v>4.6319999999999997</v>
      </c>
      <c r="M12032">
        <v>1547.2249999999999</v>
      </c>
      <c r="N12032">
        <v>630999</v>
      </c>
      <c r="O12032">
        <v>2.0670000000000002</v>
      </c>
      <c r="P12032">
        <v>4.5739999999999998</v>
      </c>
      <c r="Q12032">
        <v>376.57</v>
      </c>
      <c r="R12032">
        <v>153575</v>
      </c>
      <c r="S12032">
        <v>3.0000000000000001E-3</v>
      </c>
      <c r="T12032">
        <v>0.93500000000000005</v>
      </c>
      <c r="U12032">
        <v>0.625</v>
      </c>
      <c r="V12032">
        <v>255</v>
      </c>
      <c r="W12032">
        <f t="shared" si="501"/>
        <v>1</v>
      </c>
      <c r="X12032">
        <f t="shared" si="502"/>
        <v>0</v>
      </c>
      <c r="Y12032">
        <f t="shared" si="503"/>
        <v>0</v>
      </c>
    </row>
    <row r="12033" spans="1:25" x14ac:dyDescent="0.2">
      <c r="A12033" t="s">
        <v>10574</v>
      </c>
      <c r="B12033" t="s">
        <v>1430</v>
      </c>
      <c r="C12033">
        <v>3</v>
      </c>
      <c r="D12033">
        <v>16</v>
      </c>
      <c r="E12033" t="s">
        <v>4384</v>
      </c>
      <c r="F12033">
        <v>203.76599999999999</v>
      </c>
      <c r="G12033">
        <v>111.042</v>
      </c>
      <c r="H12033">
        <v>49.530999999999999</v>
      </c>
      <c r="I12033">
        <v>22626.557000000001</v>
      </c>
      <c r="J12033">
        <v>9227705</v>
      </c>
      <c r="K12033">
        <v>8.0839999999999996</v>
      </c>
      <c r="L12033">
        <v>4.8019999999999996</v>
      </c>
      <c r="M12033">
        <v>1647.2139999999999</v>
      </c>
      <c r="N12033">
        <v>671777</v>
      </c>
      <c r="O12033">
        <v>1.669</v>
      </c>
      <c r="P12033">
        <v>2.1219999999999999</v>
      </c>
      <c r="Q12033">
        <v>340.17899999999997</v>
      </c>
      <c r="R12033">
        <v>138734</v>
      </c>
      <c r="S12033">
        <v>3.0000000000000001E-3</v>
      </c>
      <c r="T12033">
        <v>0.88500000000000001</v>
      </c>
      <c r="U12033">
        <v>0.625</v>
      </c>
      <c r="V12033">
        <v>255</v>
      </c>
      <c r="W12033">
        <f t="shared" ref="W12033:W12096" si="504">V12033/255</f>
        <v>1</v>
      </c>
      <c r="X12033">
        <f t="shared" si="502"/>
        <v>0</v>
      </c>
      <c r="Y12033">
        <f t="shared" si="503"/>
        <v>0</v>
      </c>
    </row>
    <row r="12034" spans="1:25" x14ac:dyDescent="0.2">
      <c r="A12034" t="s">
        <v>10574</v>
      </c>
      <c r="B12034" t="s">
        <v>1430</v>
      </c>
      <c r="C12034">
        <v>3</v>
      </c>
      <c r="D12034">
        <v>17</v>
      </c>
      <c r="E12034" t="s">
        <v>11198</v>
      </c>
      <c r="F12034">
        <v>149.36799999999999</v>
      </c>
      <c r="G12034">
        <v>96.147999999999996</v>
      </c>
      <c r="H12034">
        <v>42.658000000000001</v>
      </c>
      <c r="I12034">
        <v>14361.371999999999</v>
      </c>
      <c r="J12034">
        <v>5856945</v>
      </c>
      <c r="K12034">
        <v>9.8580000000000005</v>
      </c>
      <c r="L12034">
        <v>5.9850000000000003</v>
      </c>
      <c r="M12034">
        <v>1472.5309999999999</v>
      </c>
      <c r="N12034">
        <v>600537</v>
      </c>
      <c r="O12034">
        <v>2.915</v>
      </c>
      <c r="P12034">
        <v>7.8710000000000004</v>
      </c>
      <c r="Q12034">
        <v>435.44299999999998</v>
      </c>
      <c r="R12034">
        <v>177585</v>
      </c>
      <c r="S12034">
        <v>2.5000000000000001E-2</v>
      </c>
      <c r="T12034">
        <v>2.5310000000000001</v>
      </c>
      <c r="U12034">
        <v>3.7519999999999998</v>
      </c>
      <c r="V12034">
        <v>1530</v>
      </c>
      <c r="W12034">
        <f t="shared" si="504"/>
        <v>6</v>
      </c>
      <c r="X12034">
        <f t="shared" si="502"/>
        <v>37.672309999999982</v>
      </c>
      <c r="Y12034">
        <f t="shared" si="503"/>
        <v>6.1463999999999999</v>
      </c>
    </row>
    <row r="12035" spans="1:25" x14ac:dyDescent="0.2">
      <c r="A12035" t="s">
        <v>10574</v>
      </c>
      <c r="B12035" t="s">
        <v>1430</v>
      </c>
      <c r="C12035">
        <v>3</v>
      </c>
      <c r="D12035">
        <v>18</v>
      </c>
      <c r="E12035" t="s">
        <v>11199</v>
      </c>
      <c r="F12035">
        <v>225.83099999999999</v>
      </c>
      <c r="G12035">
        <v>116.577</v>
      </c>
      <c r="H12035">
        <v>50.881</v>
      </c>
      <c r="I12035">
        <v>26326.830999999998</v>
      </c>
      <c r="J12035">
        <v>10736774</v>
      </c>
      <c r="K12035">
        <v>8.1720000000000006</v>
      </c>
      <c r="L12035">
        <v>4.9429999999999996</v>
      </c>
      <c r="M12035">
        <v>1845.3889999999999</v>
      </c>
      <c r="N12035">
        <v>752598</v>
      </c>
      <c r="O12035">
        <v>2.56</v>
      </c>
      <c r="P12035">
        <v>8.407</v>
      </c>
      <c r="Q12035">
        <v>578.14300000000003</v>
      </c>
      <c r="R12035">
        <v>235782</v>
      </c>
      <c r="S12035">
        <v>1.7000000000000001E-2</v>
      </c>
      <c r="T12035">
        <v>2.0579999999999998</v>
      </c>
      <c r="U12035">
        <v>3.7519999999999998</v>
      </c>
      <c r="V12035">
        <v>1530</v>
      </c>
      <c r="W12035">
        <f t="shared" si="504"/>
        <v>6</v>
      </c>
      <c r="X12035">
        <f t="shared" si="502"/>
        <v>318.79131000000007</v>
      </c>
      <c r="Y12035">
        <f t="shared" si="503"/>
        <v>6.1463999999999999</v>
      </c>
    </row>
    <row r="12036" spans="1:25" x14ac:dyDescent="0.2">
      <c r="A12036" t="s">
        <v>10574</v>
      </c>
      <c r="B12036" t="s">
        <v>1430</v>
      </c>
      <c r="C12036">
        <v>3</v>
      </c>
      <c r="D12036">
        <v>22</v>
      </c>
      <c r="E12036" t="s">
        <v>11200</v>
      </c>
      <c r="F12036">
        <v>194.62200000000001</v>
      </c>
      <c r="G12036">
        <v>116.798</v>
      </c>
      <c r="H12036">
        <v>46.015999999999998</v>
      </c>
      <c r="I12036">
        <v>22731.499</v>
      </c>
      <c r="J12036">
        <v>9270503</v>
      </c>
      <c r="K12036">
        <v>9.1319999999999997</v>
      </c>
      <c r="L12036">
        <v>4.6619999999999999</v>
      </c>
      <c r="M12036">
        <v>1777.3520000000001</v>
      </c>
      <c r="N12036">
        <v>724851</v>
      </c>
      <c r="O12036">
        <v>2.1629999999999998</v>
      </c>
      <c r="P12036">
        <v>6.282</v>
      </c>
      <c r="Q12036">
        <v>420.983</v>
      </c>
      <c r="R12036">
        <v>171688</v>
      </c>
      <c r="S12036">
        <v>6.0000000000000001E-3</v>
      </c>
      <c r="T12036">
        <v>1.28</v>
      </c>
      <c r="U12036">
        <v>1.2509999999999999</v>
      </c>
      <c r="V12036">
        <v>510</v>
      </c>
      <c r="W12036">
        <f t="shared" si="504"/>
        <v>2</v>
      </c>
      <c r="X12036">
        <f t="shared" si="502"/>
        <v>9.1861100000000206</v>
      </c>
      <c r="Y12036">
        <f t="shared" si="503"/>
        <v>0</v>
      </c>
    </row>
    <row r="12037" spans="1:25" x14ac:dyDescent="0.2">
      <c r="A12037" t="s">
        <v>10574</v>
      </c>
      <c r="B12037" t="s">
        <v>1430</v>
      </c>
      <c r="C12037">
        <v>3</v>
      </c>
      <c r="D12037">
        <v>24</v>
      </c>
      <c r="E12037" t="s">
        <v>6982</v>
      </c>
      <c r="F12037">
        <v>311.46100000000001</v>
      </c>
      <c r="G12037">
        <v>100.255</v>
      </c>
      <c r="H12037">
        <v>45.798999999999999</v>
      </c>
      <c r="I12037">
        <v>31225.617999999999</v>
      </c>
      <c r="J12037">
        <v>12734628</v>
      </c>
      <c r="K12037">
        <v>42.442</v>
      </c>
      <c r="L12037">
        <v>25.806000000000001</v>
      </c>
      <c r="M12037">
        <v>13218.885</v>
      </c>
      <c r="N12037">
        <v>5391009</v>
      </c>
      <c r="O12037">
        <v>4.6959999999999997</v>
      </c>
      <c r="P12037">
        <v>13.24</v>
      </c>
      <c r="Q12037">
        <v>1462.655</v>
      </c>
      <c r="R12037">
        <v>596509</v>
      </c>
      <c r="S12037">
        <v>5.1999999999999998E-2</v>
      </c>
      <c r="T12037">
        <v>3.6480000000000001</v>
      </c>
      <c r="U12037">
        <v>16.257000000000001</v>
      </c>
      <c r="V12037">
        <v>6630</v>
      </c>
      <c r="W12037">
        <f t="shared" si="504"/>
        <v>26</v>
      </c>
      <c r="X12037">
        <f t="shared" si="502"/>
        <v>2061.2799500000001</v>
      </c>
      <c r="Y12037">
        <f t="shared" si="503"/>
        <v>45.546399999999998</v>
      </c>
    </row>
    <row r="12038" spans="1:25" x14ac:dyDescent="0.2">
      <c r="A12038" t="s">
        <v>10574</v>
      </c>
      <c r="B12038" t="s">
        <v>1430</v>
      </c>
      <c r="C12038">
        <v>3</v>
      </c>
      <c r="D12038">
        <v>25</v>
      </c>
      <c r="E12038" t="s">
        <v>11201</v>
      </c>
      <c r="F12038">
        <v>194.244</v>
      </c>
      <c r="G12038">
        <v>80.676000000000002</v>
      </c>
      <c r="H12038">
        <v>39.966999999999999</v>
      </c>
      <c r="I12038">
        <v>15670.909</v>
      </c>
      <c r="J12038">
        <v>6391009</v>
      </c>
      <c r="K12038">
        <v>7.0709999999999997</v>
      </c>
      <c r="L12038">
        <v>3.6920000000000002</v>
      </c>
      <c r="M12038">
        <v>1373.4110000000001</v>
      </c>
      <c r="N12038">
        <v>560113</v>
      </c>
      <c r="O12038">
        <v>1.4750000000000001</v>
      </c>
      <c r="P12038">
        <v>3.2170000000000001</v>
      </c>
      <c r="Q12038">
        <v>286.548</v>
      </c>
      <c r="R12038">
        <v>116862</v>
      </c>
      <c r="S12038">
        <v>3.0000000000000001E-3</v>
      </c>
      <c r="T12038">
        <v>0.90600000000000003</v>
      </c>
      <c r="U12038">
        <v>0.625</v>
      </c>
      <c r="V12038">
        <v>255</v>
      </c>
      <c r="W12038">
        <f t="shared" si="504"/>
        <v>1</v>
      </c>
      <c r="X12038">
        <f t="shared" si="502"/>
        <v>0</v>
      </c>
      <c r="Y12038">
        <f t="shared" si="503"/>
        <v>0</v>
      </c>
    </row>
    <row r="12039" spans="1:25" x14ac:dyDescent="0.2">
      <c r="A12039" t="s">
        <v>10574</v>
      </c>
      <c r="B12039" t="s">
        <v>1430</v>
      </c>
      <c r="C12039">
        <v>3</v>
      </c>
      <c r="D12039">
        <v>26</v>
      </c>
      <c r="E12039" t="s">
        <v>11202</v>
      </c>
      <c r="F12039">
        <v>429.72500000000002</v>
      </c>
      <c r="G12039">
        <v>86.686999999999998</v>
      </c>
      <c r="H12039">
        <v>36.292999999999999</v>
      </c>
      <c r="I12039">
        <v>37251.629000000001</v>
      </c>
      <c r="J12039">
        <v>15192194</v>
      </c>
      <c r="K12039">
        <v>46.319000000000003</v>
      </c>
      <c r="L12039">
        <v>28.145</v>
      </c>
      <c r="M12039">
        <v>19904.245999999999</v>
      </c>
      <c r="N12039">
        <v>8117475</v>
      </c>
      <c r="O12039">
        <v>5.5919999999999996</v>
      </c>
      <c r="P12039">
        <v>16.498999999999999</v>
      </c>
      <c r="Q12039">
        <v>2402.8119999999999</v>
      </c>
      <c r="R12039">
        <v>979930</v>
      </c>
      <c r="S12039">
        <v>7.0000000000000007E-2</v>
      </c>
      <c r="T12039">
        <v>4.22</v>
      </c>
      <c r="U12039">
        <v>30.013000000000002</v>
      </c>
      <c r="V12039">
        <v>12240</v>
      </c>
      <c r="W12039">
        <f t="shared" si="504"/>
        <v>48</v>
      </c>
      <c r="X12039">
        <f t="shared" si="502"/>
        <v>3913.38924</v>
      </c>
      <c r="Y12039">
        <f t="shared" si="503"/>
        <v>88.886399999999995</v>
      </c>
    </row>
    <row r="12040" spans="1:25" x14ac:dyDescent="0.2">
      <c r="A12040" t="s">
        <v>10574</v>
      </c>
      <c r="B12040" t="s">
        <v>1430</v>
      </c>
      <c r="C12040">
        <v>3</v>
      </c>
      <c r="D12040">
        <v>29</v>
      </c>
      <c r="E12040" t="s">
        <v>11203</v>
      </c>
      <c r="F12040">
        <v>284.09199999999998</v>
      </c>
      <c r="G12040">
        <v>104.581</v>
      </c>
      <c r="H12040">
        <v>38.152999999999999</v>
      </c>
      <c r="I12040">
        <v>29710.507000000001</v>
      </c>
      <c r="J12040">
        <v>12116726</v>
      </c>
      <c r="K12040">
        <v>34.268999999999998</v>
      </c>
      <c r="L12040">
        <v>15.608000000000001</v>
      </c>
      <c r="M12040">
        <v>9735.6550000000007</v>
      </c>
      <c r="N12040">
        <v>3970456</v>
      </c>
      <c r="O12040">
        <v>8.8260000000000005</v>
      </c>
      <c r="P12040">
        <v>20.164000000000001</v>
      </c>
      <c r="Q12040">
        <v>2507.46</v>
      </c>
      <c r="R12040">
        <v>1022608</v>
      </c>
      <c r="S12040">
        <v>0.112</v>
      </c>
      <c r="T12040">
        <v>5.3490000000000002</v>
      </c>
      <c r="U12040">
        <v>31.888999999999999</v>
      </c>
      <c r="V12040">
        <v>13005</v>
      </c>
      <c r="W12040">
        <f t="shared" si="504"/>
        <v>51</v>
      </c>
      <c r="X12040">
        <f t="shared" si="502"/>
        <v>4119.5457999999999</v>
      </c>
      <c r="Y12040">
        <f t="shared" si="503"/>
        <v>94.796399999999991</v>
      </c>
    </row>
    <row r="12041" spans="1:25" x14ac:dyDescent="0.2">
      <c r="A12041" t="s">
        <v>10574</v>
      </c>
      <c r="B12041" t="s">
        <v>1430</v>
      </c>
      <c r="C12041">
        <v>3</v>
      </c>
      <c r="D12041">
        <v>30</v>
      </c>
      <c r="E12041" t="s">
        <v>11204</v>
      </c>
      <c r="F12041">
        <v>269.27199999999999</v>
      </c>
      <c r="G12041">
        <v>116.831</v>
      </c>
      <c r="H12041">
        <v>45.063000000000002</v>
      </c>
      <c r="I12041">
        <v>31459.232</v>
      </c>
      <c r="J12041">
        <v>12829902</v>
      </c>
      <c r="K12041">
        <v>24.082000000000001</v>
      </c>
      <c r="L12041">
        <v>8.3490000000000002</v>
      </c>
      <c r="M12041">
        <v>6484.6970000000001</v>
      </c>
      <c r="N12041">
        <v>2644630</v>
      </c>
      <c r="O12041">
        <v>8.7609999999999992</v>
      </c>
      <c r="P12041">
        <v>17.97</v>
      </c>
      <c r="Q12041">
        <v>2359.1930000000002</v>
      </c>
      <c r="R12041">
        <v>962141</v>
      </c>
      <c r="S12041">
        <v>0.13900000000000001</v>
      </c>
      <c r="T12041">
        <v>5.9589999999999996</v>
      </c>
      <c r="U12041">
        <v>37.515999999999998</v>
      </c>
      <c r="V12041">
        <v>15300</v>
      </c>
      <c r="W12041">
        <f t="shared" si="504"/>
        <v>60</v>
      </c>
      <c r="X12041">
        <f t="shared" si="502"/>
        <v>3827.4598100000003</v>
      </c>
      <c r="Y12041">
        <f t="shared" si="503"/>
        <v>112.5264</v>
      </c>
    </row>
    <row r="12042" spans="1:25" x14ac:dyDescent="0.2">
      <c r="A12042" t="s">
        <v>10574</v>
      </c>
      <c r="B12042" t="s">
        <v>1430</v>
      </c>
      <c r="C12042">
        <v>3</v>
      </c>
      <c r="D12042">
        <v>31</v>
      </c>
      <c r="E12042" t="s">
        <v>11205</v>
      </c>
      <c r="F12042">
        <v>465.55900000000003</v>
      </c>
      <c r="G12042">
        <v>85.447999999999993</v>
      </c>
      <c r="H12042">
        <v>35.44</v>
      </c>
      <c r="I12042">
        <v>39781.065999999999</v>
      </c>
      <c r="J12042">
        <v>16223765</v>
      </c>
      <c r="K12042">
        <v>20.253</v>
      </c>
      <c r="L12042">
        <v>8.9090000000000007</v>
      </c>
      <c r="M12042">
        <v>9429.1299999999992</v>
      </c>
      <c r="N12042">
        <v>3845447</v>
      </c>
      <c r="O12042">
        <v>5.6150000000000002</v>
      </c>
      <c r="P12042">
        <v>14.808</v>
      </c>
      <c r="Q12042">
        <v>2613.922</v>
      </c>
      <c r="R12042">
        <v>1066026</v>
      </c>
      <c r="S12042">
        <v>8.2000000000000003E-2</v>
      </c>
      <c r="T12042">
        <v>4.57</v>
      </c>
      <c r="U12042">
        <v>38.140999999999998</v>
      </c>
      <c r="V12042">
        <v>15555</v>
      </c>
      <c r="W12042">
        <f t="shared" si="504"/>
        <v>61</v>
      </c>
      <c r="X12042">
        <f t="shared" si="502"/>
        <v>4329.2759399999995</v>
      </c>
      <c r="Y12042">
        <f t="shared" si="503"/>
        <v>114.49639999999999</v>
      </c>
    </row>
    <row r="12043" spans="1:25" x14ac:dyDescent="0.2">
      <c r="A12043" t="s">
        <v>10574</v>
      </c>
      <c r="B12043" t="s">
        <v>1430</v>
      </c>
      <c r="C12043">
        <v>4</v>
      </c>
      <c r="D12043">
        <v>1</v>
      </c>
      <c r="E12043" t="s">
        <v>11206</v>
      </c>
      <c r="F12043">
        <v>332.79399999999998</v>
      </c>
      <c r="G12043">
        <v>85.745999999999995</v>
      </c>
      <c r="H12043">
        <v>31.995000000000001</v>
      </c>
      <c r="I12043">
        <v>28535.592000000001</v>
      </c>
      <c r="J12043">
        <v>11637565</v>
      </c>
      <c r="K12043">
        <v>58.405000000000001</v>
      </c>
      <c r="L12043">
        <v>26.483000000000001</v>
      </c>
      <c r="M12043">
        <v>19436.776999999998</v>
      </c>
      <c r="N12043">
        <v>7926829</v>
      </c>
      <c r="O12043">
        <v>11.686</v>
      </c>
      <c r="P12043">
        <v>23.132999999999999</v>
      </c>
      <c r="Q12043">
        <v>3888.9989999999998</v>
      </c>
      <c r="R12043">
        <v>1586036</v>
      </c>
      <c r="S12043">
        <v>0.13700000000000001</v>
      </c>
      <c r="T12043">
        <v>5.9119999999999999</v>
      </c>
      <c r="U12043">
        <v>45.643999999999998</v>
      </c>
      <c r="V12043">
        <v>18615</v>
      </c>
      <c r="W12043">
        <f t="shared" si="504"/>
        <v>73</v>
      </c>
      <c r="X12043">
        <f t="shared" si="502"/>
        <v>6841.1776299999992</v>
      </c>
      <c r="Y12043">
        <f t="shared" si="503"/>
        <v>138.13640000000001</v>
      </c>
    </row>
    <row r="12044" spans="1:25" x14ac:dyDescent="0.2">
      <c r="A12044" t="s">
        <v>10574</v>
      </c>
      <c r="B12044" t="s">
        <v>1430</v>
      </c>
      <c r="C12044">
        <v>4</v>
      </c>
      <c r="D12044">
        <v>2</v>
      </c>
      <c r="E12044" t="s">
        <v>11207</v>
      </c>
      <c r="F12044">
        <v>84.936000000000007</v>
      </c>
      <c r="G12044">
        <v>73.283000000000001</v>
      </c>
      <c r="H12044">
        <v>38.670999999999999</v>
      </c>
      <c r="I12044">
        <v>6224.3220000000001</v>
      </c>
      <c r="J12044">
        <v>2538442</v>
      </c>
      <c r="K12044">
        <v>10.451000000000001</v>
      </c>
      <c r="L12044">
        <v>6.1070000000000002</v>
      </c>
      <c r="M12044">
        <v>887.65</v>
      </c>
      <c r="N12044">
        <v>362007</v>
      </c>
      <c r="O12044">
        <v>2.149</v>
      </c>
      <c r="P12044">
        <v>1.5820000000000001</v>
      </c>
      <c r="Q12044">
        <v>182.56299999999999</v>
      </c>
      <c r="R12044">
        <v>74454</v>
      </c>
      <c r="S12044">
        <v>0</v>
      </c>
      <c r="T12044">
        <v>0</v>
      </c>
      <c r="U12044">
        <v>0</v>
      </c>
      <c r="V12044">
        <v>0</v>
      </c>
      <c r="W12044">
        <f t="shared" si="504"/>
        <v>0</v>
      </c>
      <c r="X12044">
        <f t="shared" si="502"/>
        <v>0</v>
      </c>
      <c r="Y12044">
        <f t="shared" si="503"/>
        <v>0</v>
      </c>
    </row>
    <row r="12045" spans="1:25" x14ac:dyDescent="0.2">
      <c r="A12045" t="s">
        <v>10574</v>
      </c>
      <c r="B12045" t="s">
        <v>1430</v>
      </c>
      <c r="C12045">
        <v>4</v>
      </c>
      <c r="D12045">
        <v>3</v>
      </c>
      <c r="E12045" t="s">
        <v>6562</v>
      </c>
      <c r="F12045">
        <v>474.202</v>
      </c>
      <c r="G12045">
        <v>86.649000000000001</v>
      </c>
      <c r="H12045">
        <v>48.15</v>
      </c>
      <c r="I12045">
        <v>41089.302000000003</v>
      </c>
      <c r="J12045">
        <v>16757298</v>
      </c>
      <c r="K12045">
        <v>9.9540000000000006</v>
      </c>
      <c r="L12045">
        <v>8.5489999999999995</v>
      </c>
      <c r="M12045">
        <v>4720.2520000000004</v>
      </c>
      <c r="N12045">
        <v>1925043</v>
      </c>
      <c r="O12045">
        <v>2.242</v>
      </c>
      <c r="P12045">
        <v>3.4</v>
      </c>
      <c r="Q12045">
        <v>1063.19</v>
      </c>
      <c r="R12045">
        <v>433597</v>
      </c>
      <c r="S12045">
        <v>7.0000000000000001E-3</v>
      </c>
      <c r="T12045">
        <v>1.2969999999999999</v>
      </c>
      <c r="U12045">
        <v>3.1259999999999999</v>
      </c>
      <c r="V12045">
        <v>1275</v>
      </c>
      <c r="W12045">
        <f t="shared" si="504"/>
        <v>5</v>
      </c>
      <c r="X12045">
        <f t="shared" si="502"/>
        <v>1274.3339000000003</v>
      </c>
      <c r="Y12045">
        <f t="shared" si="503"/>
        <v>4.1764000000000001</v>
      </c>
    </row>
    <row r="12046" spans="1:25" x14ac:dyDescent="0.2">
      <c r="A12046" t="s">
        <v>10574</v>
      </c>
      <c r="B12046" t="s">
        <v>1430</v>
      </c>
      <c r="C12046">
        <v>4</v>
      </c>
      <c r="D12046">
        <v>4</v>
      </c>
      <c r="E12046" t="s">
        <v>4681</v>
      </c>
      <c r="F12046">
        <v>338.27100000000002</v>
      </c>
      <c r="G12046">
        <v>102.26300000000001</v>
      </c>
      <c r="H12046">
        <v>44.496000000000002</v>
      </c>
      <c r="I12046">
        <v>34592.650999999998</v>
      </c>
      <c r="J12046">
        <v>14107793</v>
      </c>
      <c r="K12046">
        <v>29.21</v>
      </c>
      <c r="L12046">
        <v>13.561</v>
      </c>
      <c r="M12046">
        <v>9880.8490000000002</v>
      </c>
      <c r="N12046">
        <v>4029670</v>
      </c>
      <c r="O12046">
        <v>10.754</v>
      </c>
      <c r="P12046">
        <v>20.934000000000001</v>
      </c>
      <c r="Q12046">
        <v>3637.8649999999998</v>
      </c>
      <c r="R12046">
        <v>1483617</v>
      </c>
      <c r="S12046">
        <v>0.13900000000000001</v>
      </c>
      <c r="T12046">
        <v>5.944</v>
      </c>
      <c r="U12046">
        <v>46.895000000000003</v>
      </c>
      <c r="V12046">
        <v>19125</v>
      </c>
      <c r="W12046">
        <f t="shared" si="504"/>
        <v>75</v>
      </c>
      <c r="X12046">
        <f t="shared" si="502"/>
        <v>6346.4436499999993</v>
      </c>
      <c r="Y12046">
        <f t="shared" si="503"/>
        <v>142.07640000000001</v>
      </c>
    </row>
    <row r="12047" spans="1:25" x14ac:dyDescent="0.2">
      <c r="A12047" t="s">
        <v>10574</v>
      </c>
      <c r="B12047" t="s">
        <v>1430</v>
      </c>
      <c r="C12047">
        <v>4</v>
      </c>
      <c r="D12047">
        <v>5</v>
      </c>
      <c r="E12047" t="s">
        <v>4991</v>
      </c>
      <c r="F12047">
        <v>115.919</v>
      </c>
      <c r="G12047">
        <v>95.192999999999998</v>
      </c>
      <c r="H12047">
        <v>44.343000000000004</v>
      </c>
      <c r="I12047">
        <v>11034.675999999999</v>
      </c>
      <c r="J12047">
        <v>4500231</v>
      </c>
      <c r="K12047">
        <v>8.6170000000000009</v>
      </c>
      <c r="L12047">
        <v>4.625</v>
      </c>
      <c r="M12047">
        <v>998.93</v>
      </c>
      <c r="N12047">
        <v>407390</v>
      </c>
      <c r="O12047">
        <v>1.8140000000000001</v>
      </c>
      <c r="P12047">
        <v>1.179</v>
      </c>
      <c r="Q12047">
        <v>210.298</v>
      </c>
      <c r="R12047">
        <v>85765</v>
      </c>
      <c r="S12047">
        <v>0</v>
      </c>
      <c r="T12047">
        <v>0</v>
      </c>
      <c r="U12047">
        <v>0</v>
      </c>
      <c r="V12047">
        <v>0</v>
      </c>
      <c r="W12047">
        <f t="shared" si="504"/>
        <v>0</v>
      </c>
      <c r="X12047">
        <f t="shared" si="502"/>
        <v>0</v>
      </c>
      <c r="Y12047">
        <f t="shared" si="503"/>
        <v>0</v>
      </c>
    </row>
    <row r="12048" spans="1:25" x14ac:dyDescent="0.2">
      <c r="A12048" t="s">
        <v>10574</v>
      </c>
      <c r="B12048" t="s">
        <v>1430</v>
      </c>
      <c r="C12048">
        <v>4</v>
      </c>
      <c r="D12048">
        <v>6</v>
      </c>
      <c r="E12048" t="s">
        <v>11165</v>
      </c>
      <c r="F12048">
        <v>324.11099999999999</v>
      </c>
      <c r="G12048">
        <v>108.209</v>
      </c>
      <c r="H12048">
        <v>45.206000000000003</v>
      </c>
      <c r="I12048">
        <v>35071.89</v>
      </c>
      <c r="J12048">
        <v>14303239</v>
      </c>
      <c r="K12048">
        <v>46.720999999999997</v>
      </c>
      <c r="L12048">
        <v>16.273</v>
      </c>
      <c r="M12048">
        <v>15142.755999999999</v>
      </c>
      <c r="N12048">
        <v>6175614</v>
      </c>
      <c r="O12048">
        <v>23.417000000000002</v>
      </c>
      <c r="P12048">
        <v>34.884999999999998</v>
      </c>
      <c r="Q12048">
        <v>7589.8459999999995</v>
      </c>
      <c r="R12048">
        <v>3095339</v>
      </c>
      <c r="S12048">
        <v>0.17699999999999999</v>
      </c>
      <c r="T12048">
        <v>6.7249999999999996</v>
      </c>
      <c r="U12048">
        <v>57.524000000000001</v>
      </c>
      <c r="V12048">
        <v>23460</v>
      </c>
      <c r="W12048">
        <f t="shared" si="504"/>
        <v>92</v>
      </c>
      <c r="X12048">
        <f t="shared" si="502"/>
        <v>14131.846219999999</v>
      </c>
      <c r="Y12048">
        <f t="shared" si="503"/>
        <v>175.56640000000002</v>
      </c>
    </row>
    <row r="12049" spans="1:25" x14ac:dyDescent="0.2">
      <c r="A12049" t="s">
        <v>10574</v>
      </c>
      <c r="B12049" t="s">
        <v>1430</v>
      </c>
      <c r="C12049">
        <v>4</v>
      </c>
      <c r="D12049">
        <v>7</v>
      </c>
      <c r="E12049" t="s">
        <v>11208</v>
      </c>
      <c r="F12049">
        <v>155.20599999999999</v>
      </c>
      <c r="G12049">
        <v>121.43</v>
      </c>
      <c r="H12049">
        <v>50.572000000000003</v>
      </c>
      <c r="I12049">
        <v>18846.698</v>
      </c>
      <c r="J12049">
        <v>7686179</v>
      </c>
      <c r="K12049">
        <v>27.652999999999999</v>
      </c>
      <c r="L12049">
        <v>10.71</v>
      </c>
      <c r="M12049">
        <v>4291.96</v>
      </c>
      <c r="N12049">
        <v>1750374</v>
      </c>
      <c r="O12049">
        <v>14.172000000000001</v>
      </c>
      <c r="P12049">
        <v>25.867000000000001</v>
      </c>
      <c r="Q12049">
        <v>2199.6350000000002</v>
      </c>
      <c r="R12049">
        <v>897069</v>
      </c>
      <c r="S12049">
        <v>0.129</v>
      </c>
      <c r="T12049">
        <v>5.7320000000000002</v>
      </c>
      <c r="U12049">
        <v>20.009</v>
      </c>
      <c r="V12049">
        <v>8160</v>
      </c>
      <c r="W12049">
        <f t="shared" si="504"/>
        <v>32</v>
      </c>
      <c r="X12049">
        <f t="shared" ref="X12049:X12112" si="505">(MAX(0, (Q12049-416.32)))*1.97</f>
        <v>3513.1305500000003</v>
      </c>
      <c r="Y12049">
        <f t="shared" ref="Y12049:Y12112" si="506">(MAX(0, (W12049-2.88)))*1.97</f>
        <v>57.366399999999999</v>
      </c>
    </row>
    <row r="12050" spans="1:25" x14ac:dyDescent="0.2">
      <c r="A12050" t="s">
        <v>10574</v>
      </c>
      <c r="B12050" t="s">
        <v>1430</v>
      </c>
      <c r="C12050">
        <v>4</v>
      </c>
      <c r="D12050">
        <v>8</v>
      </c>
      <c r="E12050" t="s">
        <v>5695</v>
      </c>
      <c r="F12050">
        <v>196.36500000000001</v>
      </c>
      <c r="G12050">
        <v>99.058999999999997</v>
      </c>
      <c r="H12050">
        <v>41.896999999999998</v>
      </c>
      <c r="I12050">
        <v>19451.86</v>
      </c>
      <c r="J12050">
        <v>7932980</v>
      </c>
      <c r="K12050">
        <v>8.6189999999999998</v>
      </c>
      <c r="L12050">
        <v>4.6950000000000003</v>
      </c>
      <c r="M12050">
        <v>1692.4929999999999</v>
      </c>
      <c r="N12050">
        <v>690243</v>
      </c>
      <c r="O12050">
        <v>2.66</v>
      </c>
      <c r="P12050">
        <v>8.782</v>
      </c>
      <c r="Q12050">
        <v>522.274</v>
      </c>
      <c r="R12050">
        <v>212997</v>
      </c>
      <c r="S12050">
        <v>6.0000000000000001E-3</v>
      </c>
      <c r="T12050">
        <v>1.274</v>
      </c>
      <c r="U12050">
        <v>1.2509999999999999</v>
      </c>
      <c r="V12050">
        <v>510</v>
      </c>
      <c r="W12050">
        <f t="shared" si="504"/>
        <v>2</v>
      </c>
      <c r="X12050">
        <f t="shared" si="505"/>
        <v>208.72938000000002</v>
      </c>
      <c r="Y12050">
        <f t="shared" si="506"/>
        <v>0</v>
      </c>
    </row>
    <row r="12051" spans="1:25" x14ac:dyDescent="0.2">
      <c r="A12051" t="s">
        <v>10574</v>
      </c>
      <c r="B12051" t="s">
        <v>1430</v>
      </c>
      <c r="C12051">
        <v>4</v>
      </c>
      <c r="D12051">
        <v>9</v>
      </c>
      <c r="E12051" t="s">
        <v>11209</v>
      </c>
      <c r="F12051">
        <v>310.625</v>
      </c>
      <c r="G12051">
        <v>88.912999999999997</v>
      </c>
      <c r="H12051">
        <v>36.603000000000002</v>
      </c>
      <c r="I12051">
        <v>27618.745999999999</v>
      </c>
      <c r="J12051">
        <v>11263651</v>
      </c>
      <c r="K12051">
        <v>40.286000000000001</v>
      </c>
      <c r="L12051">
        <v>20.291</v>
      </c>
      <c r="M12051">
        <v>12513.847</v>
      </c>
      <c r="N12051">
        <v>5103476</v>
      </c>
      <c r="O12051">
        <v>4.49</v>
      </c>
      <c r="P12051">
        <v>11.983000000000001</v>
      </c>
      <c r="Q12051">
        <v>1394.569</v>
      </c>
      <c r="R12051">
        <v>568742</v>
      </c>
      <c r="S12051">
        <v>0.06</v>
      </c>
      <c r="T12051">
        <v>3.9239999999999999</v>
      </c>
      <c r="U12051">
        <v>18.757999999999999</v>
      </c>
      <c r="V12051">
        <v>7650</v>
      </c>
      <c r="W12051">
        <f t="shared" si="504"/>
        <v>30</v>
      </c>
      <c r="X12051">
        <f t="shared" si="505"/>
        <v>1927.1505300000001</v>
      </c>
      <c r="Y12051">
        <f t="shared" si="506"/>
        <v>53.426400000000001</v>
      </c>
    </row>
    <row r="12052" spans="1:25" x14ac:dyDescent="0.2">
      <c r="A12052" t="s">
        <v>10574</v>
      </c>
      <c r="B12052" t="s">
        <v>1430</v>
      </c>
      <c r="C12052">
        <v>4</v>
      </c>
      <c r="D12052">
        <v>10</v>
      </c>
      <c r="E12052" t="s">
        <v>11210</v>
      </c>
      <c r="F12052">
        <v>281.03100000000001</v>
      </c>
      <c r="G12052">
        <v>98.451999999999998</v>
      </c>
      <c r="H12052">
        <v>39.908999999999999</v>
      </c>
      <c r="I12052">
        <v>27667.968000000001</v>
      </c>
      <c r="J12052">
        <v>11283725</v>
      </c>
      <c r="K12052">
        <v>23.84</v>
      </c>
      <c r="L12052">
        <v>13.622999999999999</v>
      </c>
      <c r="M12052">
        <v>6699.7960000000003</v>
      </c>
      <c r="N12052">
        <v>2732353</v>
      </c>
      <c r="O12052">
        <v>3.206</v>
      </c>
      <c r="P12052">
        <v>9.8450000000000006</v>
      </c>
      <c r="Q12052">
        <v>900.952</v>
      </c>
      <c r="R12052">
        <v>367432</v>
      </c>
      <c r="S12052">
        <v>2.7E-2</v>
      </c>
      <c r="T12052">
        <v>2.609</v>
      </c>
      <c r="U12052">
        <v>7.5030000000000001</v>
      </c>
      <c r="V12052">
        <v>3060</v>
      </c>
      <c r="W12052">
        <f t="shared" si="504"/>
        <v>12</v>
      </c>
      <c r="X12052">
        <f t="shared" si="505"/>
        <v>954.72504000000004</v>
      </c>
      <c r="Y12052">
        <f t="shared" si="506"/>
        <v>17.9664</v>
      </c>
    </row>
    <row r="12053" spans="1:25" x14ac:dyDescent="0.2">
      <c r="A12053" t="s">
        <v>10574</v>
      </c>
      <c r="B12053" t="s">
        <v>1430</v>
      </c>
      <c r="C12053">
        <v>4</v>
      </c>
      <c r="D12053">
        <v>11</v>
      </c>
      <c r="E12053" t="s">
        <v>8706</v>
      </c>
      <c r="F12053">
        <v>258.20100000000002</v>
      </c>
      <c r="G12053">
        <v>97.997</v>
      </c>
      <c r="H12053">
        <v>41.527000000000001</v>
      </c>
      <c r="I12053">
        <v>25302.829000000002</v>
      </c>
      <c r="J12053">
        <v>10319159</v>
      </c>
      <c r="K12053">
        <v>15.849</v>
      </c>
      <c r="L12053">
        <v>7.5640000000000001</v>
      </c>
      <c r="M12053">
        <v>4092.335</v>
      </c>
      <c r="N12053">
        <v>1668962</v>
      </c>
      <c r="O12053">
        <v>2.15</v>
      </c>
      <c r="P12053">
        <v>6.0149999999999997</v>
      </c>
      <c r="Q12053">
        <v>555.14599999999996</v>
      </c>
      <c r="R12053">
        <v>226403</v>
      </c>
      <c r="S12053">
        <v>7.0000000000000001E-3</v>
      </c>
      <c r="T12053">
        <v>1.361</v>
      </c>
      <c r="U12053">
        <v>1.8759999999999999</v>
      </c>
      <c r="V12053">
        <v>765</v>
      </c>
      <c r="W12053">
        <f t="shared" si="504"/>
        <v>3</v>
      </c>
      <c r="X12053">
        <f t="shared" si="505"/>
        <v>273.48721999999992</v>
      </c>
      <c r="Y12053">
        <f t="shared" si="506"/>
        <v>0.23640000000000019</v>
      </c>
    </row>
    <row r="12054" spans="1:25" x14ac:dyDescent="0.2">
      <c r="A12054" t="s">
        <v>10574</v>
      </c>
      <c r="B12054" t="s">
        <v>1430</v>
      </c>
      <c r="C12054">
        <v>4</v>
      </c>
      <c r="D12054">
        <v>12</v>
      </c>
      <c r="E12054" t="s">
        <v>4367</v>
      </c>
      <c r="F12054">
        <v>313.53800000000001</v>
      </c>
      <c r="G12054">
        <v>108.93600000000001</v>
      </c>
      <c r="H12054">
        <v>45.06</v>
      </c>
      <c r="I12054">
        <v>34155.614999999998</v>
      </c>
      <c r="J12054">
        <v>13929558</v>
      </c>
      <c r="K12054">
        <v>53.743000000000002</v>
      </c>
      <c r="L12054">
        <v>24.356000000000002</v>
      </c>
      <c r="M12054">
        <v>16850.455999999998</v>
      </c>
      <c r="N12054">
        <v>6872059</v>
      </c>
      <c r="O12054">
        <v>14.342000000000001</v>
      </c>
      <c r="P12054">
        <v>28.103999999999999</v>
      </c>
      <c r="Q12054">
        <v>4496.7719999999999</v>
      </c>
      <c r="R12054">
        <v>1833902</v>
      </c>
      <c r="S12054">
        <v>0.11600000000000001</v>
      </c>
      <c r="T12054">
        <v>5.43</v>
      </c>
      <c r="U12054">
        <v>36.265000000000001</v>
      </c>
      <c r="V12054">
        <v>14790</v>
      </c>
      <c r="W12054">
        <f t="shared" si="504"/>
        <v>58</v>
      </c>
      <c r="X12054">
        <f t="shared" si="505"/>
        <v>8038.4904399999996</v>
      </c>
      <c r="Y12054">
        <f t="shared" si="506"/>
        <v>108.5864</v>
      </c>
    </row>
    <row r="12055" spans="1:25" x14ac:dyDescent="0.2">
      <c r="A12055" t="s">
        <v>10574</v>
      </c>
      <c r="B12055" t="s">
        <v>1430</v>
      </c>
      <c r="C12055">
        <v>4</v>
      </c>
      <c r="D12055">
        <v>13</v>
      </c>
      <c r="E12055" t="s">
        <v>11211</v>
      </c>
      <c r="F12055">
        <v>209.06</v>
      </c>
      <c r="G12055">
        <v>103.07899999999999</v>
      </c>
      <c r="H12055">
        <v>45.866</v>
      </c>
      <c r="I12055">
        <v>21549.723999999998</v>
      </c>
      <c r="J12055">
        <v>8788544</v>
      </c>
      <c r="K12055">
        <v>7.4370000000000003</v>
      </c>
      <c r="L12055">
        <v>3.9</v>
      </c>
      <c r="M12055">
        <v>1554.7550000000001</v>
      </c>
      <c r="N12055">
        <v>634070</v>
      </c>
      <c r="O12055">
        <v>2.5790000000000002</v>
      </c>
      <c r="P12055">
        <v>8.2309999999999999</v>
      </c>
      <c r="Q12055">
        <v>539.07299999999998</v>
      </c>
      <c r="R12055">
        <v>219848</v>
      </c>
      <c r="S12055">
        <v>1.2E-2</v>
      </c>
      <c r="T12055">
        <v>1.7470000000000001</v>
      </c>
      <c r="U12055">
        <v>2.5009999999999999</v>
      </c>
      <c r="V12055">
        <v>1020</v>
      </c>
      <c r="W12055">
        <f t="shared" si="504"/>
        <v>4</v>
      </c>
      <c r="X12055">
        <f t="shared" si="505"/>
        <v>241.82340999999997</v>
      </c>
      <c r="Y12055">
        <f t="shared" si="506"/>
        <v>2.2064000000000004</v>
      </c>
    </row>
    <row r="12056" spans="1:25" x14ac:dyDescent="0.2">
      <c r="A12056" t="s">
        <v>10574</v>
      </c>
      <c r="B12056" t="s">
        <v>1430</v>
      </c>
      <c r="C12056">
        <v>4</v>
      </c>
      <c r="D12056">
        <v>14</v>
      </c>
      <c r="E12056" t="s">
        <v>11212</v>
      </c>
      <c r="F12056">
        <v>282.15899999999999</v>
      </c>
      <c r="G12056">
        <v>83.441999999999993</v>
      </c>
      <c r="H12056">
        <v>39.936</v>
      </c>
      <c r="I12056">
        <v>23543.831999999999</v>
      </c>
      <c r="J12056">
        <v>9601794</v>
      </c>
      <c r="K12056">
        <v>6.1920000000000002</v>
      </c>
      <c r="L12056">
        <v>3.3519999999999999</v>
      </c>
      <c r="M12056">
        <v>1747.011</v>
      </c>
      <c r="N12056">
        <v>712477</v>
      </c>
      <c r="O12056">
        <v>1.8759999999999999</v>
      </c>
      <c r="P12056">
        <v>4.4790000000000001</v>
      </c>
      <c r="Q12056">
        <v>529.37</v>
      </c>
      <c r="R12056">
        <v>215891</v>
      </c>
      <c r="S12056">
        <v>1.0999999999999999E-2</v>
      </c>
      <c r="T12056">
        <v>1.681</v>
      </c>
      <c r="U12056">
        <v>3.1259999999999999</v>
      </c>
      <c r="V12056">
        <v>1275</v>
      </c>
      <c r="W12056">
        <f t="shared" si="504"/>
        <v>5</v>
      </c>
      <c r="X12056">
        <f t="shared" si="505"/>
        <v>222.70850000000002</v>
      </c>
      <c r="Y12056">
        <f t="shared" si="506"/>
        <v>4.1764000000000001</v>
      </c>
    </row>
    <row r="12057" spans="1:25" x14ac:dyDescent="0.2">
      <c r="A12057" t="s">
        <v>10574</v>
      </c>
      <c r="B12057" t="s">
        <v>1430</v>
      </c>
      <c r="C12057">
        <v>4</v>
      </c>
      <c r="D12057">
        <v>15</v>
      </c>
      <c r="E12057" t="s">
        <v>11213</v>
      </c>
      <c r="F12057">
        <v>243.74100000000001</v>
      </c>
      <c r="G12057">
        <v>79.765000000000001</v>
      </c>
      <c r="H12057">
        <v>39.712000000000003</v>
      </c>
      <c r="I12057">
        <v>19441.937000000002</v>
      </c>
      <c r="J12057">
        <v>7928933</v>
      </c>
      <c r="K12057">
        <v>37.76</v>
      </c>
      <c r="L12057">
        <v>23.963000000000001</v>
      </c>
      <c r="M12057">
        <v>9203.7810000000009</v>
      </c>
      <c r="N12057">
        <v>3753544</v>
      </c>
      <c r="O12057">
        <v>5.3460000000000001</v>
      </c>
      <c r="P12057">
        <v>14.843</v>
      </c>
      <c r="Q12057">
        <v>1303.0129999999999</v>
      </c>
      <c r="R12057">
        <v>531403</v>
      </c>
      <c r="S12057">
        <v>5.3999999999999999E-2</v>
      </c>
      <c r="T12057">
        <v>3.706</v>
      </c>
      <c r="U12057">
        <v>13.131</v>
      </c>
      <c r="V12057">
        <v>5355</v>
      </c>
      <c r="W12057">
        <f t="shared" si="504"/>
        <v>21</v>
      </c>
      <c r="X12057">
        <f t="shared" si="505"/>
        <v>1746.78521</v>
      </c>
      <c r="Y12057">
        <f t="shared" si="506"/>
        <v>35.696400000000004</v>
      </c>
    </row>
    <row r="12058" spans="1:25" x14ac:dyDescent="0.2">
      <c r="A12058" t="s">
        <v>10574</v>
      </c>
      <c r="B12058" t="s">
        <v>1430</v>
      </c>
      <c r="C12058">
        <v>4</v>
      </c>
      <c r="D12058">
        <v>16</v>
      </c>
      <c r="E12058" t="s">
        <v>11214</v>
      </c>
      <c r="F12058">
        <v>514.03</v>
      </c>
      <c r="G12058">
        <v>83.942999999999998</v>
      </c>
      <c r="H12058">
        <v>40.042999999999999</v>
      </c>
      <c r="I12058">
        <v>43149.341</v>
      </c>
      <c r="J12058">
        <v>17597436</v>
      </c>
      <c r="K12058">
        <v>40.549999999999997</v>
      </c>
      <c r="L12058">
        <v>16.498999999999999</v>
      </c>
      <c r="M12058">
        <v>20843.687999999998</v>
      </c>
      <c r="N12058">
        <v>8500604</v>
      </c>
      <c r="O12058">
        <v>14.29</v>
      </c>
      <c r="P12058">
        <v>25.817</v>
      </c>
      <c r="Q12058">
        <v>7345.6940000000004</v>
      </c>
      <c r="R12058">
        <v>2995767</v>
      </c>
      <c r="S12058">
        <v>0.158</v>
      </c>
      <c r="T12058">
        <v>6.3479999999999999</v>
      </c>
      <c r="U12058">
        <v>81.284999999999997</v>
      </c>
      <c r="V12058">
        <v>33150</v>
      </c>
      <c r="W12058">
        <f t="shared" si="504"/>
        <v>130</v>
      </c>
      <c r="X12058">
        <f t="shared" si="505"/>
        <v>13650.866780000002</v>
      </c>
      <c r="Y12058">
        <f t="shared" si="506"/>
        <v>250.4264</v>
      </c>
    </row>
    <row r="12059" spans="1:25" x14ac:dyDescent="0.2">
      <c r="A12059" t="s">
        <v>10574</v>
      </c>
      <c r="B12059" t="s">
        <v>1430</v>
      </c>
      <c r="C12059">
        <v>5</v>
      </c>
      <c r="D12059">
        <v>1</v>
      </c>
      <c r="E12059" t="s">
        <v>11215</v>
      </c>
      <c r="F12059">
        <v>522.149</v>
      </c>
      <c r="G12059">
        <v>66.441000000000003</v>
      </c>
      <c r="H12059">
        <v>35.774999999999999</v>
      </c>
      <c r="I12059">
        <v>34692.28</v>
      </c>
      <c r="J12059">
        <v>14148424</v>
      </c>
      <c r="K12059">
        <v>9.67</v>
      </c>
      <c r="L12059">
        <v>5.6630000000000003</v>
      </c>
      <c r="M12059">
        <v>5049.3109999999997</v>
      </c>
      <c r="N12059">
        <v>2059242</v>
      </c>
      <c r="O12059">
        <v>1.889</v>
      </c>
      <c r="P12059">
        <v>2.9079999999999999</v>
      </c>
      <c r="Q12059">
        <v>986.18899999999996</v>
      </c>
      <c r="R12059">
        <v>402194</v>
      </c>
      <c r="S12059">
        <v>5.0000000000000001E-3</v>
      </c>
      <c r="T12059">
        <v>1.105</v>
      </c>
      <c r="U12059">
        <v>2.5009999999999999</v>
      </c>
      <c r="V12059">
        <v>1020</v>
      </c>
      <c r="W12059">
        <f t="shared" si="504"/>
        <v>4</v>
      </c>
      <c r="X12059">
        <f t="shared" si="505"/>
        <v>1122.6419299999998</v>
      </c>
      <c r="Y12059">
        <f t="shared" si="506"/>
        <v>2.2064000000000004</v>
      </c>
    </row>
    <row r="12060" spans="1:25" x14ac:dyDescent="0.2">
      <c r="A12060" t="s">
        <v>10574</v>
      </c>
      <c r="B12060" t="s">
        <v>1430</v>
      </c>
      <c r="C12060">
        <v>5</v>
      </c>
      <c r="D12060">
        <v>2</v>
      </c>
      <c r="E12060" t="s">
        <v>11216</v>
      </c>
      <c r="F12060">
        <v>282.25</v>
      </c>
      <c r="G12060">
        <v>105.057</v>
      </c>
      <c r="H12060">
        <v>40.130000000000003</v>
      </c>
      <c r="I12060">
        <v>29652.382000000001</v>
      </c>
      <c r="J12060">
        <v>12093021</v>
      </c>
      <c r="K12060">
        <v>29.402999999999999</v>
      </c>
      <c r="L12060">
        <v>15.106999999999999</v>
      </c>
      <c r="M12060">
        <v>8299.0380000000005</v>
      </c>
      <c r="N12060">
        <v>3384566</v>
      </c>
      <c r="O12060">
        <v>8.91</v>
      </c>
      <c r="P12060">
        <v>19.702999999999999</v>
      </c>
      <c r="Q12060">
        <v>2514.7890000000002</v>
      </c>
      <c r="R12060">
        <v>1025597</v>
      </c>
      <c r="S12060">
        <v>0.12</v>
      </c>
      <c r="T12060">
        <v>5.5220000000000002</v>
      </c>
      <c r="U12060">
        <v>33.764000000000003</v>
      </c>
      <c r="V12060">
        <v>13770</v>
      </c>
      <c r="W12060">
        <f t="shared" si="504"/>
        <v>54</v>
      </c>
      <c r="X12060">
        <f t="shared" si="505"/>
        <v>4133.9839300000003</v>
      </c>
      <c r="Y12060">
        <f t="shared" si="506"/>
        <v>100.70639999999999</v>
      </c>
    </row>
    <row r="12061" spans="1:25" x14ac:dyDescent="0.2">
      <c r="A12061" t="s">
        <v>10574</v>
      </c>
      <c r="B12061" t="s">
        <v>1430</v>
      </c>
      <c r="C12061">
        <v>5</v>
      </c>
      <c r="D12061">
        <v>3</v>
      </c>
      <c r="E12061" t="s">
        <v>11217</v>
      </c>
      <c r="F12061">
        <v>252.375</v>
      </c>
      <c r="G12061">
        <v>94.055999999999997</v>
      </c>
      <c r="H12061">
        <v>43.570999999999998</v>
      </c>
      <c r="I12061">
        <v>23737.348999999998</v>
      </c>
      <c r="J12061">
        <v>9680715</v>
      </c>
      <c r="K12061">
        <v>6.2119999999999997</v>
      </c>
      <c r="L12061">
        <v>3.5550000000000002</v>
      </c>
      <c r="M12061">
        <v>1567.739</v>
      </c>
      <c r="N12061">
        <v>639365</v>
      </c>
      <c r="O12061">
        <v>1.913</v>
      </c>
      <c r="P12061">
        <v>4.8899999999999997</v>
      </c>
      <c r="Q12061">
        <v>482.875</v>
      </c>
      <c r="R12061">
        <v>196929</v>
      </c>
      <c r="S12061">
        <v>5.0000000000000001E-3</v>
      </c>
      <c r="T12061">
        <v>1.1240000000000001</v>
      </c>
      <c r="U12061">
        <v>1.2509999999999999</v>
      </c>
      <c r="V12061">
        <v>510</v>
      </c>
      <c r="W12061">
        <f t="shared" si="504"/>
        <v>2</v>
      </c>
      <c r="X12061">
        <f t="shared" si="505"/>
        <v>131.11335000000003</v>
      </c>
      <c r="Y12061">
        <f t="shared" si="506"/>
        <v>0</v>
      </c>
    </row>
    <row r="12062" spans="1:25" x14ac:dyDescent="0.2">
      <c r="A12062" t="s">
        <v>10574</v>
      </c>
      <c r="B12062" t="s">
        <v>1430</v>
      </c>
      <c r="C12062">
        <v>5</v>
      </c>
      <c r="D12062">
        <v>4</v>
      </c>
      <c r="E12062" t="s">
        <v>11022</v>
      </c>
      <c r="F12062">
        <v>265.95100000000002</v>
      </c>
      <c r="G12062">
        <v>97.131</v>
      </c>
      <c r="H12062">
        <v>43.859000000000002</v>
      </c>
      <c r="I12062">
        <v>25832.061000000002</v>
      </c>
      <c r="J12062">
        <v>10534994</v>
      </c>
      <c r="K12062">
        <v>9.7129999999999992</v>
      </c>
      <c r="L12062">
        <v>5.0540000000000003</v>
      </c>
      <c r="M12062">
        <v>2583.0630000000001</v>
      </c>
      <c r="N12062">
        <v>1053441</v>
      </c>
      <c r="O12062">
        <v>2.4969999999999999</v>
      </c>
      <c r="P12062">
        <v>8.4429999999999996</v>
      </c>
      <c r="Q12062">
        <v>663.976</v>
      </c>
      <c r="R12062">
        <v>270787</v>
      </c>
      <c r="S12062">
        <v>1.4E-2</v>
      </c>
      <c r="T12062">
        <v>1.897</v>
      </c>
      <c r="U12062">
        <v>3.7519999999999998</v>
      </c>
      <c r="V12062">
        <v>1530</v>
      </c>
      <c r="W12062">
        <f t="shared" si="504"/>
        <v>6</v>
      </c>
      <c r="X12062">
        <f t="shared" si="505"/>
        <v>487.88231999999999</v>
      </c>
      <c r="Y12062">
        <f t="shared" si="506"/>
        <v>6.1463999999999999</v>
      </c>
    </row>
    <row r="12063" spans="1:25" x14ac:dyDescent="0.2">
      <c r="A12063" t="s">
        <v>10574</v>
      </c>
      <c r="B12063" t="s">
        <v>1430</v>
      </c>
      <c r="C12063">
        <v>5</v>
      </c>
      <c r="D12063">
        <v>5</v>
      </c>
      <c r="E12063" t="s">
        <v>1053</v>
      </c>
      <c r="F12063">
        <v>28.716000000000001</v>
      </c>
      <c r="G12063">
        <v>57.201999999999998</v>
      </c>
      <c r="H12063">
        <v>28.324999999999999</v>
      </c>
      <c r="I12063">
        <v>1642.5820000000001</v>
      </c>
      <c r="J12063">
        <v>669888</v>
      </c>
      <c r="K12063">
        <v>105.224</v>
      </c>
      <c r="L12063">
        <v>51.13</v>
      </c>
      <c r="M12063">
        <v>3021.5729999999999</v>
      </c>
      <c r="N12063">
        <v>1232277</v>
      </c>
      <c r="O12063">
        <v>15.952</v>
      </c>
      <c r="P12063">
        <v>31.385000000000002</v>
      </c>
      <c r="Q12063">
        <v>458.065</v>
      </c>
      <c r="R12063">
        <v>186811</v>
      </c>
      <c r="S12063">
        <v>0.152</v>
      </c>
      <c r="T12063">
        <v>6.2329999999999997</v>
      </c>
      <c r="U12063">
        <v>4.3769999999999998</v>
      </c>
      <c r="V12063">
        <v>1785</v>
      </c>
      <c r="W12063">
        <f t="shared" si="504"/>
        <v>7</v>
      </c>
      <c r="X12063">
        <f t="shared" si="505"/>
        <v>82.237650000000002</v>
      </c>
      <c r="Y12063">
        <f t="shared" si="506"/>
        <v>8.1164000000000005</v>
      </c>
    </row>
    <row r="12064" spans="1:25" x14ac:dyDescent="0.2">
      <c r="A12064" t="s">
        <v>10574</v>
      </c>
      <c r="B12064" t="s">
        <v>1430</v>
      </c>
      <c r="C12064">
        <v>5</v>
      </c>
      <c r="D12064">
        <v>6</v>
      </c>
      <c r="E12064" t="s">
        <v>2800</v>
      </c>
      <c r="F12064">
        <v>124.006</v>
      </c>
      <c r="G12064">
        <v>107.849</v>
      </c>
      <c r="H12064">
        <v>49.216000000000001</v>
      </c>
      <c r="I12064">
        <v>13373.981</v>
      </c>
      <c r="J12064">
        <v>5454261</v>
      </c>
      <c r="K12064">
        <v>8.6180000000000003</v>
      </c>
      <c r="L12064">
        <v>4.9880000000000004</v>
      </c>
      <c r="M12064">
        <v>1068.6780000000001</v>
      </c>
      <c r="N12064">
        <v>435835</v>
      </c>
      <c r="O12064">
        <v>1.962</v>
      </c>
      <c r="P12064">
        <v>1.2629999999999999</v>
      </c>
      <c r="Q12064">
        <v>243.28</v>
      </c>
      <c r="R12064">
        <v>99216</v>
      </c>
      <c r="S12064">
        <v>0</v>
      </c>
      <c r="T12064">
        <v>0</v>
      </c>
      <c r="U12064">
        <v>0</v>
      </c>
      <c r="V12064">
        <v>0</v>
      </c>
      <c r="W12064">
        <f t="shared" si="504"/>
        <v>0</v>
      </c>
      <c r="X12064">
        <f t="shared" si="505"/>
        <v>0</v>
      </c>
      <c r="Y12064">
        <f t="shared" si="506"/>
        <v>0</v>
      </c>
    </row>
    <row r="12065" spans="1:25" x14ac:dyDescent="0.2">
      <c r="A12065" t="s">
        <v>10574</v>
      </c>
      <c r="B12065" t="s">
        <v>1430</v>
      </c>
      <c r="C12065">
        <v>5</v>
      </c>
      <c r="D12065">
        <v>7</v>
      </c>
      <c r="E12065" t="s">
        <v>11218</v>
      </c>
      <c r="F12065">
        <v>101.913</v>
      </c>
      <c r="G12065">
        <v>104.50700000000001</v>
      </c>
      <c r="H12065">
        <v>47.088000000000001</v>
      </c>
      <c r="I12065">
        <v>10650.65</v>
      </c>
      <c r="J12065">
        <v>4343615</v>
      </c>
      <c r="K12065">
        <v>8.6050000000000004</v>
      </c>
      <c r="L12065">
        <v>5.8710000000000004</v>
      </c>
      <c r="M12065">
        <v>876.93</v>
      </c>
      <c r="N12065">
        <v>357635</v>
      </c>
      <c r="O12065">
        <v>2.109</v>
      </c>
      <c r="P12065">
        <v>4.673</v>
      </c>
      <c r="Q12065">
        <v>214.94200000000001</v>
      </c>
      <c r="R12065">
        <v>87659</v>
      </c>
      <c r="S12065">
        <v>6.0000000000000001E-3</v>
      </c>
      <c r="T12065">
        <v>1.2509999999999999</v>
      </c>
      <c r="U12065">
        <v>0.625</v>
      </c>
      <c r="V12065">
        <v>255</v>
      </c>
      <c r="W12065">
        <f t="shared" si="504"/>
        <v>1</v>
      </c>
      <c r="X12065">
        <f t="shared" si="505"/>
        <v>0</v>
      </c>
      <c r="Y12065">
        <f t="shared" si="506"/>
        <v>0</v>
      </c>
    </row>
    <row r="12066" spans="1:25" x14ac:dyDescent="0.2">
      <c r="A12066" t="s">
        <v>10574</v>
      </c>
      <c r="B12066" t="s">
        <v>1430</v>
      </c>
      <c r="C12066">
        <v>5</v>
      </c>
      <c r="D12066">
        <v>8</v>
      </c>
      <c r="E12066" t="s">
        <v>11219</v>
      </c>
      <c r="F12066">
        <v>293.738</v>
      </c>
      <c r="G12066">
        <v>109.45099999999999</v>
      </c>
      <c r="H12066">
        <v>41.787999999999997</v>
      </c>
      <c r="I12066">
        <v>32149.762999999999</v>
      </c>
      <c r="J12066">
        <v>13111519</v>
      </c>
      <c r="K12066">
        <v>22.850999999999999</v>
      </c>
      <c r="L12066">
        <v>8.2739999999999991</v>
      </c>
      <c r="M12066">
        <v>6712.2790000000005</v>
      </c>
      <c r="N12066">
        <v>2737444</v>
      </c>
      <c r="O12066">
        <v>8.6359999999999992</v>
      </c>
      <c r="P12066">
        <v>18.13</v>
      </c>
      <c r="Q12066">
        <v>2536.6289999999999</v>
      </c>
      <c r="R12066">
        <v>1034504</v>
      </c>
      <c r="S12066">
        <v>8.5000000000000006E-2</v>
      </c>
      <c r="T12066">
        <v>4.6589999999999998</v>
      </c>
      <c r="U12066">
        <v>25.010999999999999</v>
      </c>
      <c r="V12066">
        <v>10200</v>
      </c>
      <c r="W12066">
        <f t="shared" si="504"/>
        <v>40</v>
      </c>
      <c r="X12066">
        <f t="shared" si="505"/>
        <v>4177.0087299999996</v>
      </c>
      <c r="Y12066">
        <f t="shared" si="506"/>
        <v>73.12639999999999</v>
      </c>
    </row>
    <row r="12067" spans="1:25" x14ac:dyDescent="0.2">
      <c r="A12067" t="s">
        <v>10574</v>
      </c>
      <c r="B12067" t="s">
        <v>1430</v>
      </c>
      <c r="C12067">
        <v>5</v>
      </c>
      <c r="D12067">
        <v>9</v>
      </c>
      <c r="E12067" t="s">
        <v>11220</v>
      </c>
      <c r="F12067">
        <v>365.87599999999998</v>
      </c>
      <c r="G12067">
        <v>115.923</v>
      </c>
      <c r="H12067">
        <v>51.026000000000003</v>
      </c>
      <c r="I12067">
        <v>42413.353999999999</v>
      </c>
      <c r="J12067">
        <v>17297281</v>
      </c>
      <c r="K12067">
        <v>31.893999999999998</v>
      </c>
      <c r="L12067">
        <v>14.038</v>
      </c>
      <c r="M12067">
        <v>11669.416999999999</v>
      </c>
      <c r="N12067">
        <v>4759095</v>
      </c>
      <c r="O12067">
        <v>22.277999999999999</v>
      </c>
      <c r="P12067">
        <v>33.093000000000004</v>
      </c>
      <c r="Q12067">
        <v>8151.1030000000001</v>
      </c>
      <c r="R12067">
        <v>3324234</v>
      </c>
      <c r="S12067">
        <v>0.159</v>
      </c>
      <c r="T12067">
        <v>6.3639999999999999</v>
      </c>
      <c r="U12067">
        <v>58.15</v>
      </c>
      <c r="V12067">
        <v>23715</v>
      </c>
      <c r="W12067">
        <f t="shared" si="504"/>
        <v>93</v>
      </c>
      <c r="X12067">
        <f t="shared" si="505"/>
        <v>15237.522510000001</v>
      </c>
      <c r="Y12067">
        <f t="shared" si="506"/>
        <v>177.53640000000001</v>
      </c>
    </row>
    <row r="12068" spans="1:25" x14ac:dyDescent="0.2">
      <c r="A12068" t="s">
        <v>10574</v>
      </c>
      <c r="B12068" t="s">
        <v>1430</v>
      </c>
      <c r="C12068">
        <v>5</v>
      </c>
      <c r="D12068">
        <v>10</v>
      </c>
      <c r="E12068" t="s">
        <v>1402</v>
      </c>
      <c r="F12068">
        <v>26.381</v>
      </c>
      <c r="G12068">
        <v>61.487000000000002</v>
      </c>
      <c r="H12068">
        <v>34.758000000000003</v>
      </c>
      <c r="I12068">
        <v>1622.115</v>
      </c>
      <c r="J12068">
        <v>661541</v>
      </c>
      <c r="K12068">
        <v>15.44</v>
      </c>
      <c r="L12068">
        <v>14.646000000000001</v>
      </c>
      <c r="M12068">
        <v>407.34</v>
      </c>
      <c r="N12068">
        <v>166124</v>
      </c>
      <c r="O12068">
        <v>4.5590000000000002</v>
      </c>
      <c r="P12068">
        <v>9.7070000000000007</v>
      </c>
      <c r="Q12068">
        <v>120.264</v>
      </c>
      <c r="R12068">
        <v>49047</v>
      </c>
      <c r="S12068">
        <v>4.7E-2</v>
      </c>
      <c r="T12068">
        <v>3.4769999999999999</v>
      </c>
      <c r="U12068">
        <v>1.2509999999999999</v>
      </c>
      <c r="V12068">
        <v>510</v>
      </c>
      <c r="W12068">
        <f t="shared" si="504"/>
        <v>2</v>
      </c>
      <c r="X12068">
        <f t="shared" si="505"/>
        <v>0</v>
      </c>
      <c r="Y12068">
        <f t="shared" si="506"/>
        <v>0</v>
      </c>
    </row>
    <row r="12069" spans="1:25" x14ac:dyDescent="0.2">
      <c r="A12069" t="s">
        <v>10574</v>
      </c>
      <c r="B12069" t="s">
        <v>1430</v>
      </c>
      <c r="C12069">
        <v>5</v>
      </c>
      <c r="D12069">
        <v>11</v>
      </c>
      <c r="E12069" t="s">
        <v>4009</v>
      </c>
      <c r="F12069">
        <v>336.65800000000002</v>
      </c>
      <c r="G12069">
        <v>116.24</v>
      </c>
      <c r="H12069">
        <v>41.468000000000004</v>
      </c>
      <c r="I12069">
        <v>39133.254000000001</v>
      </c>
      <c r="J12069">
        <v>15959570</v>
      </c>
      <c r="K12069">
        <v>36.502000000000002</v>
      </c>
      <c r="L12069">
        <v>15.31</v>
      </c>
      <c r="M12069">
        <v>12288.558000000001</v>
      </c>
      <c r="N12069">
        <v>5011597</v>
      </c>
      <c r="O12069">
        <v>15.816000000000001</v>
      </c>
      <c r="P12069">
        <v>29.41</v>
      </c>
      <c r="Q12069">
        <v>5324.4679999999998</v>
      </c>
      <c r="R12069">
        <v>2171458</v>
      </c>
      <c r="S12069">
        <v>0.13400000000000001</v>
      </c>
      <c r="T12069">
        <v>5.8380000000000001</v>
      </c>
      <c r="U12069">
        <v>45.018999999999998</v>
      </c>
      <c r="V12069">
        <v>18360</v>
      </c>
      <c r="W12069">
        <f t="shared" si="504"/>
        <v>72</v>
      </c>
      <c r="X12069">
        <f t="shared" si="505"/>
        <v>9669.0515599999999</v>
      </c>
      <c r="Y12069">
        <f t="shared" si="506"/>
        <v>136.16640000000001</v>
      </c>
    </row>
    <row r="12070" spans="1:25" x14ac:dyDescent="0.2">
      <c r="A12070" t="s">
        <v>10574</v>
      </c>
      <c r="B12070" t="s">
        <v>1430</v>
      </c>
      <c r="C12070">
        <v>5</v>
      </c>
      <c r="D12070">
        <v>12</v>
      </c>
      <c r="E12070" t="s">
        <v>11221</v>
      </c>
      <c r="F12070">
        <v>417.46</v>
      </c>
      <c r="G12070">
        <v>116.98</v>
      </c>
      <c r="H12070">
        <v>43.246000000000002</v>
      </c>
      <c r="I12070">
        <v>48834.394</v>
      </c>
      <c r="J12070">
        <v>19915950</v>
      </c>
      <c r="K12070">
        <v>27.771000000000001</v>
      </c>
      <c r="L12070">
        <v>14.217000000000001</v>
      </c>
      <c r="M12070">
        <v>11593.088</v>
      </c>
      <c r="N12070">
        <v>4727966</v>
      </c>
      <c r="O12070">
        <v>9.5749999999999993</v>
      </c>
      <c r="P12070">
        <v>23.152999999999999</v>
      </c>
      <c r="Q12070">
        <v>3997.0569999999998</v>
      </c>
      <c r="R12070">
        <v>1630105</v>
      </c>
      <c r="S12070">
        <v>0.108</v>
      </c>
      <c r="T12070">
        <v>5.2430000000000003</v>
      </c>
      <c r="U12070">
        <v>45.018999999999998</v>
      </c>
      <c r="V12070">
        <v>18360</v>
      </c>
      <c r="W12070">
        <f t="shared" si="504"/>
        <v>72</v>
      </c>
      <c r="X12070">
        <f t="shared" si="505"/>
        <v>7054.0518899999988</v>
      </c>
      <c r="Y12070">
        <f t="shared" si="506"/>
        <v>136.16640000000001</v>
      </c>
    </row>
    <row r="12071" spans="1:25" x14ac:dyDescent="0.2">
      <c r="A12071" t="s">
        <v>10574</v>
      </c>
      <c r="B12071" t="s">
        <v>1430</v>
      </c>
      <c r="C12071">
        <v>5</v>
      </c>
      <c r="D12071">
        <v>13</v>
      </c>
      <c r="E12071" t="s">
        <v>11222</v>
      </c>
      <c r="F12071">
        <v>297.70800000000003</v>
      </c>
      <c r="G12071">
        <v>100.517</v>
      </c>
      <c r="H12071">
        <v>42.375</v>
      </c>
      <c r="I12071">
        <v>29924.556</v>
      </c>
      <c r="J12071">
        <v>12204021</v>
      </c>
      <c r="K12071">
        <v>33.58</v>
      </c>
      <c r="L12071">
        <v>13.972</v>
      </c>
      <c r="M12071">
        <v>9996.9030000000002</v>
      </c>
      <c r="N12071">
        <v>4077000</v>
      </c>
      <c r="O12071">
        <v>9.6219999999999999</v>
      </c>
      <c r="P12071">
        <v>20.001000000000001</v>
      </c>
      <c r="Q12071">
        <v>2864.6120000000001</v>
      </c>
      <c r="R12071">
        <v>1168264</v>
      </c>
      <c r="S12071">
        <v>0.107</v>
      </c>
      <c r="T12071">
        <v>5.2249999999999996</v>
      </c>
      <c r="U12071">
        <v>31.888999999999999</v>
      </c>
      <c r="V12071">
        <v>13005</v>
      </c>
      <c r="W12071">
        <f t="shared" si="504"/>
        <v>51</v>
      </c>
      <c r="X12071">
        <f t="shared" si="505"/>
        <v>4823.1352399999996</v>
      </c>
      <c r="Y12071">
        <f t="shared" si="506"/>
        <v>94.796399999999991</v>
      </c>
    </row>
    <row r="12072" spans="1:25" x14ac:dyDescent="0.2">
      <c r="A12072" t="s">
        <v>10574</v>
      </c>
      <c r="B12072" t="s">
        <v>1430</v>
      </c>
      <c r="C12072">
        <v>5</v>
      </c>
      <c r="D12072">
        <v>14</v>
      </c>
      <c r="E12072" t="s">
        <v>11223</v>
      </c>
      <c r="F12072">
        <v>366.036</v>
      </c>
      <c r="G12072">
        <v>105.697</v>
      </c>
      <c r="H12072">
        <v>38.817999999999998</v>
      </c>
      <c r="I12072">
        <v>38688.866000000002</v>
      </c>
      <c r="J12072">
        <v>15778337</v>
      </c>
      <c r="K12072">
        <v>33.984999999999999</v>
      </c>
      <c r="L12072">
        <v>14.853</v>
      </c>
      <c r="M12072">
        <v>12439.661</v>
      </c>
      <c r="N12072">
        <v>5073221</v>
      </c>
      <c r="O12072">
        <v>10.221</v>
      </c>
      <c r="P12072">
        <v>22.989000000000001</v>
      </c>
      <c r="Q12072">
        <v>3741.2080000000001</v>
      </c>
      <c r="R12072">
        <v>1525763</v>
      </c>
      <c r="S12072">
        <v>0.125</v>
      </c>
      <c r="T12072">
        <v>5.6379999999999999</v>
      </c>
      <c r="U12072">
        <v>45.643999999999998</v>
      </c>
      <c r="V12072">
        <v>18615</v>
      </c>
      <c r="W12072">
        <f t="shared" si="504"/>
        <v>73</v>
      </c>
      <c r="X12072">
        <f t="shared" si="505"/>
        <v>6550.0293599999995</v>
      </c>
      <c r="Y12072">
        <f t="shared" si="506"/>
        <v>138.13640000000001</v>
      </c>
    </row>
    <row r="12073" spans="1:25" x14ac:dyDescent="0.2">
      <c r="A12073" t="s">
        <v>10574</v>
      </c>
      <c r="B12073" t="s">
        <v>1430</v>
      </c>
      <c r="C12073">
        <v>5</v>
      </c>
      <c r="D12073">
        <v>15</v>
      </c>
      <c r="E12073" t="s">
        <v>11224</v>
      </c>
      <c r="F12073">
        <v>261.97899999999998</v>
      </c>
      <c r="G12073">
        <v>96.623999999999995</v>
      </c>
      <c r="H12073">
        <v>44.353999999999999</v>
      </c>
      <c r="I12073">
        <v>25313.365000000002</v>
      </c>
      <c r="J12073">
        <v>10323456</v>
      </c>
      <c r="K12073">
        <v>26.925000000000001</v>
      </c>
      <c r="L12073">
        <v>9.5470000000000006</v>
      </c>
      <c r="M12073">
        <v>7053.7020000000002</v>
      </c>
      <c r="N12073">
        <v>2876685</v>
      </c>
      <c r="O12073">
        <v>6.6139999999999999</v>
      </c>
      <c r="P12073">
        <v>13.397</v>
      </c>
      <c r="Q12073">
        <v>1732.701</v>
      </c>
      <c r="R12073">
        <v>706641</v>
      </c>
      <c r="S12073">
        <v>7.3999999999999996E-2</v>
      </c>
      <c r="T12073">
        <v>4.343</v>
      </c>
      <c r="U12073">
        <v>19.382999999999999</v>
      </c>
      <c r="V12073">
        <v>7905</v>
      </c>
      <c r="W12073">
        <f t="shared" si="504"/>
        <v>31</v>
      </c>
      <c r="X12073">
        <f t="shared" si="505"/>
        <v>2593.2705700000001</v>
      </c>
      <c r="Y12073">
        <f t="shared" si="506"/>
        <v>55.3964</v>
      </c>
    </row>
    <row r="12074" spans="1:25" x14ac:dyDescent="0.2">
      <c r="A12074" t="s">
        <v>10574</v>
      </c>
      <c r="B12074" t="s">
        <v>1430</v>
      </c>
      <c r="C12074">
        <v>5</v>
      </c>
      <c r="D12074">
        <v>16</v>
      </c>
      <c r="E12074" t="s">
        <v>5415</v>
      </c>
      <c r="F12074">
        <v>246.79400000000001</v>
      </c>
      <c r="G12074">
        <v>119.65300000000001</v>
      </c>
      <c r="H12074">
        <v>47.174999999999997</v>
      </c>
      <c r="I12074">
        <v>29529.668000000001</v>
      </c>
      <c r="J12074">
        <v>12042975</v>
      </c>
      <c r="K12074">
        <v>17.422000000000001</v>
      </c>
      <c r="L12074">
        <v>8.4019999999999992</v>
      </c>
      <c r="M12074">
        <v>4299.6959999999999</v>
      </c>
      <c r="N12074">
        <v>1753529</v>
      </c>
      <c r="O12074">
        <v>4.0419999999999998</v>
      </c>
      <c r="P12074">
        <v>10.805</v>
      </c>
      <c r="Q12074">
        <v>997.61099999999999</v>
      </c>
      <c r="R12074">
        <v>406852</v>
      </c>
      <c r="S12074">
        <v>3.3000000000000002E-2</v>
      </c>
      <c r="T12074">
        <v>2.8980000000000001</v>
      </c>
      <c r="U12074">
        <v>8.1280000000000001</v>
      </c>
      <c r="V12074">
        <v>3315</v>
      </c>
      <c r="W12074">
        <f t="shared" si="504"/>
        <v>13</v>
      </c>
      <c r="X12074">
        <f t="shared" si="505"/>
        <v>1145.1432699999998</v>
      </c>
      <c r="Y12074">
        <f t="shared" si="506"/>
        <v>19.936400000000003</v>
      </c>
    </row>
    <row r="12075" spans="1:25" x14ac:dyDescent="0.2">
      <c r="A12075" t="s">
        <v>10574</v>
      </c>
      <c r="B12075" t="s">
        <v>1430</v>
      </c>
      <c r="C12075">
        <v>5</v>
      </c>
      <c r="D12075">
        <v>17</v>
      </c>
      <c r="E12075" t="s">
        <v>11225</v>
      </c>
      <c r="F12075">
        <v>114.004</v>
      </c>
      <c r="G12075">
        <v>82.753</v>
      </c>
      <c r="H12075">
        <v>40.792000000000002</v>
      </c>
      <c r="I12075">
        <v>9434.1710000000003</v>
      </c>
      <c r="J12075">
        <v>3847503</v>
      </c>
      <c r="K12075">
        <v>8.4949999999999992</v>
      </c>
      <c r="L12075">
        <v>4.8520000000000003</v>
      </c>
      <c r="M12075">
        <v>968.43700000000001</v>
      </c>
      <c r="N12075">
        <v>394954</v>
      </c>
      <c r="O12075">
        <v>2.6539999999999999</v>
      </c>
      <c r="P12075">
        <v>8.3160000000000007</v>
      </c>
      <c r="Q12075">
        <v>302.52100000000002</v>
      </c>
      <c r="R12075">
        <v>123376</v>
      </c>
      <c r="S12075">
        <v>5.0000000000000001E-3</v>
      </c>
      <c r="T12075">
        <v>1.1830000000000001</v>
      </c>
      <c r="U12075">
        <v>0.625</v>
      </c>
      <c r="V12075">
        <v>255</v>
      </c>
      <c r="W12075">
        <f t="shared" si="504"/>
        <v>1</v>
      </c>
      <c r="X12075">
        <f t="shared" si="505"/>
        <v>0</v>
      </c>
      <c r="Y12075">
        <f t="shared" si="506"/>
        <v>0</v>
      </c>
    </row>
    <row r="12076" spans="1:25" x14ac:dyDescent="0.2">
      <c r="A12076" t="s">
        <v>10574</v>
      </c>
      <c r="B12076" t="s">
        <v>1430</v>
      </c>
      <c r="C12076">
        <v>5</v>
      </c>
      <c r="D12076">
        <v>19</v>
      </c>
      <c r="E12076" t="s">
        <v>11226</v>
      </c>
      <c r="F12076">
        <v>404.74099999999999</v>
      </c>
      <c r="G12076">
        <v>82.983000000000004</v>
      </c>
      <c r="H12076">
        <v>35.680999999999997</v>
      </c>
      <c r="I12076">
        <v>33586.720999999998</v>
      </c>
      <c r="J12076">
        <v>13697548</v>
      </c>
      <c r="K12076">
        <v>36.536000000000001</v>
      </c>
      <c r="L12076">
        <v>21.736000000000001</v>
      </c>
      <c r="M12076">
        <v>14787.671</v>
      </c>
      <c r="N12076">
        <v>6030801</v>
      </c>
      <c r="O12076">
        <v>4.3129999999999997</v>
      </c>
      <c r="P12076">
        <v>13.186999999999999</v>
      </c>
      <c r="Q12076">
        <v>1745.569</v>
      </c>
      <c r="R12076">
        <v>711889</v>
      </c>
      <c r="S12076">
        <v>4.4999999999999998E-2</v>
      </c>
      <c r="T12076">
        <v>3.38</v>
      </c>
      <c r="U12076">
        <v>18.132999999999999</v>
      </c>
      <c r="V12076">
        <v>7395</v>
      </c>
      <c r="W12076">
        <f t="shared" si="504"/>
        <v>29</v>
      </c>
      <c r="X12076">
        <f t="shared" si="505"/>
        <v>2618.6205300000001</v>
      </c>
      <c r="Y12076">
        <f t="shared" si="506"/>
        <v>51.456400000000002</v>
      </c>
    </row>
    <row r="12077" spans="1:25" x14ac:dyDescent="0.2">
      <c r="A12077" t="s">
        <v>10574</v>
      </c>
      <c r="B12077" t="s">
        <v>1430</v>
      </c>
      <c r="C12077">
        <v>5</v>
      </c>
      <c r="D12077">
        <v>21</v>
      </c>
      <c r="E12077" t="s">
        <v>1099</v>
      </c>
      <c r="F12077">
        <v>92.590999999999994</v>
      </c>
      <c r="G12077">
        <v>88.355999999999995</v>
      </c>
      <c r="H12077">
        <v>43.927</v>
      </c>
      <c r="I12077">
        <v>8180.924</v>
      </c>
      <c r="J12077">
        <v>3336396</v>
      </c>
      <c r="K12077">
        <v>8.8439999999999994</v>
      </c>
      <c r="L12077">
        <v>4.6360000000000001</v>
      </c>
      <c r="M12077">
        <v>818.83900000000006</v>
      </c>
      <c r="N12077">
        <v>333944</v>
      </c>
      <c r="O12077">
        <v>3.1080000000000001</v>
      </c>
      <c r="P12077">
        <v>8.4740000000000002</v>
      </c>
      <c r="Q12077">
        <v>287.75200000000001</v>
      </c>
      <c r="R12077">
        <v>117353</v>
      </c>
      <c r="S12077">
        <v>2.7E-2</v>
      </c>
      <c r="T12077">
        <v>2.6240000000000001</v>
      </c>
      <c r="U12077">
        <v>2.5009999999999999</v>
      </c>
      <c r="V12077">
        <v>1020</v>
      </c>
      <c r="W12077">
        <f t="shared" si="504"/>
        <v>4</v>
      </c>
      <c r="X12077">
        <f t="shared" si="505"/>
        <v>0</v>
      </c>
      <c r="Y12077">
        <f t="shared" si="506"/>
        <v>2.2064000000000004</v>
      </c>
    </row>
    <row r="12078" spans="1:25" x14ac:dyDescent="0.2">
      <c r="A12078" t="s">
        <v>10574</v>
      </c>
      <c r="B12078" t="s">
        <v>1430</v>
      </c>
      <c r="C12078">
        <v>5</v>
      </c>
      <c r="D12078">
        <v>22</v>
      </c>
      <c r="E12078" t="s">
        <v>11227</v>
      </c>
      <c r="F12078">
        <v>299.96800000000002</v>
      </c>
      <c r="G12078">
        <v>82.522000000000006</v>
      </c>
      <c r="H12078">
        <v>34.875</v>
      </c>
      <c r="I12078">
        <v>24754.115000000002</v>
      </c>
      <c r="J12078">
        <v>10095379</v>
      </c>
      <c r="K12078">
        <v>45.55</v>
      </c>
      <c r="L12078">
        <v>20.443999999999999</v>
      </c>
      <c r="M12078">
        <v>13663.628000000001</v>
      </c>
      <c r="N12078">
        <v>5572387</v>
      </c>
      <c r="O12078">
        <v>9.4589999999999996</v>
      </c>
      <c r="P12078">
        <v>21.838999999999999</v>
      </c>
      <c r="Q12078">
        <v>2837.3449999999998</v>
      </c>
      <c r="R12078">
        <v>1157144</v>
      </c>
      <c r="S12078">
        <v>0.11700000000000001</v>
      </c>
      <c r="T12078">
        <v>5.4550000000000001</v>
      </c>
      <c r="U12078">
        <v>35.015000000000001</v>
      </c>
      <c r="V12078">
        <v>14280</v>
      </c>
      <c r="W12078">
        <f t="shared" si="504"/>
        <v>56</v>
      </c>
      <c r="X12078">
        <f t="shared" si="505"/>
        <v>4769.419249999999</v>
      </c>
      <c r="Y12078">
        <f t="shared" si="506"/>
        <v>104.6464</v>
      </c>
    </row>
    <row r="12079" spans="1:25" x14ac:dyDescent="0.2">
      <c r="A12079" t="s">
        <v>10574</v>
      </c>
      <c r="B12079" t="s">
        <v>1430</v>
      </c>
      <c r="C12079">
        <v>6</v>
      </c>
      <c r="D12079">
        <v>1</v>
      </c>
      <c r="E12079" t="s">
        <v>11164</v>
      </c>
      <c r="F12079">
        <v>288.59300000000002</v>
      </c>
      <c r="G12079">
        <v>97.728999999999999</v>
      </c>
      <c r="H12079">
        <v>38.768999999999998</v>
      </c>
      <c r="I12079">
        <v>28204.039000000001</v>
      </c>
      <c r="J12079">
        <v>11502349</v>
      </c>
      <c r="K12079">
        <v>31.285</v>
      </c>
      <c r="L12079">
        <v>14.669</v>
      </c>
      <c r="M12079">
        <v>9028.5689999999995</v>
      </c>
      <c r="N12079">
        <v>3682088</v>
      </c>
      <c r="O12079">
        <v>7.8390000000000004</v>
      </c>
      <c r="P12079">
        <v>22.31</v>
      </c>
      <c r="Q12079">
        <v>2262.252</v>
      </c>
      <c r="R12079">
        <v>922606</v>
      </c>
      <c r="S12079">
        <v>7.0999999999999994E-2</v>
      </c>
      <c r="T12079">
        <v>4.2690000000000001</v>
      </c>
      <c r="U12079">
        <v>20.634</v>
      </c>
      <c r="V12079">
        <v>8415</v>
      </c>
      <c r="W12079">
        <f t="shared" si="504"/>
        <v>33</v>
      </c>
      <c r="X12079">
        <f t="shared" si="505"/>
        <v>3636.4860399999998</v>
      </c>
      <c r="Y12079">
        <f t="shared" si="506"/>
        <v>59.336400000000005</v>
      </c>
    </row>
    <row r="12080" spans="1:25" x14ac:dyDescent="0.2">
      <c r="A12080" t="s">
        <v>10574</v>
      </c>
      <c r="B12080" t="s">
        <v>1430</v>
      </c>
      <c r="C12080">
        <v>6</v>
      </c>
      <c r="D12080">
        <v>3</v>
      </c>
      <c r="E12080" t="s">
        <v>3714</v>
      </c>
      <c r="F12080">
        <v>140.935</v>
      </c>
      <c r="G12080">
        <v>101.26300000000001</v>
      </c>
      <c r="H12080">
        <v>62.462000000000003</v>
      </c>
      <c r="I12080">
        <v>14271.460999999999</v>
      </c>
      <c r="J12080">
        <v>5820277</v>
      </c>
      <c r="K12080">
        <v>21.844999999999999</v>
      </c>
      <c r="L12080">
        <v>10.176</v>
      </c>
      <c r="M12080">
        <v>3078.7420000000002</v>
      </c>
      <c r="N12080">
        <v>1255592</v>
      </c>
      <c r="O12080">
        <v>1.823</v>
      </c>
      <c r="P12080">
        <v>1.1399999999999999</v>
      </c>
      <c r="Q12080">
        <v>256.85899999999998</v>
      </c>
      <c r="R12080">
        <v>104754</v>
      </c>
      <c r="S12080">
        <v>0</v>
      </c>
      <c r="T12080">
        <v>0</v>
      </c>
      <c r="U12080">
        <v>0</v>
      </c>
      <c r="V12080">
        <v>0</v>
      </c>
      <c r="W12080">
        <f t="shared" si="504"/>
        <v>0</v>
      </c>
      <c r="X12080">
        <f t="shared" si="505"/>
        <v>0</v>
      </c>
      <c r="Y12080">
        <f t="shared" si="506"/>
        <v>0</v>
      </c>
    </row>
    <row r="12081" spans="1:25" x14ac:dyDescent="0.2">
      <c r="A12081" t="s">
        <v>10574</v>
      </c>
      <c r="B12081" t="s">
        <v>1430</v>
      </c>
      <c r="C12081">
        <v>6</v>
      </c>
      <c r="D12081">
        <v>4</v>
      </c>
      <c r="E12081" t="s">
        <v>11228</v>
      </c>
      <c r="F12081">
        <v>370.22899999999998</v>
      </c>
      <c r="G12081">
        <v>102.893</v>
      </c>
      <c r="H12081">
        <v>45.713999999999999</v>
      </c>
      <c r="I12081">
        <v>38093.978000000003</v>
      </c>
      <c r="J12081">
        <v>15535726</v>
      </c>
      <c r="K12081">
        <v>48.497999999999998</v>
      </c>
      <c r="L12081">
        <v>21.555</v>
      </c>
      <c r="M12081">
        <v>17955.519</v>
      </c>
      <c r="N12081">
        <v>7322733</v>
      </c>
      <c r="O12081">
        <v>11.188000000000001</v>
      </c>
      <c r="P12081">
        <v>22.693000000000001</v>
      </c>
      <c r="Q12081">
        <v>4142.0330000000004</v>
      </c>
      <c r="R12081">
        <v>1689230</v>
      </c>
      <c r="S12081">
        <v>0.12</v>
      </c>
      <c r="T12081">
        <v>5.5279999999999996</v>
      </c>
      <c r="U12081">
        <v>44.393999999999998</v>
      </c>
      <c r="V12081">
        <v>18105</v>
      </c>
      <c r="W12081">
        <f t="shared" si="504"/>
        <v>71</v>
      </c>
      <c r="X12081">
        <f t="shared" si="505"/>
        <v>7339.6546100000005</v>
      </c>
      <c r="Y12081">
        <f t="shared" si="506"/>
        <v>134.19640000000001</v>
      </c>
    </row>
    <row r="12082" spans="1:25" x14ac:dyDescent="0.2">
      <c r="A12082" t="s">
        <v>10574</v>
      </c>
      <c r="B12082" t="s">
        <v>1430</v>
      </c>
      <c r="C12082">
        <v>6</v>
      </c>
      <c r="D12082">
        <v>5</v>
      </c>
      <c r="E12082" t="s">
        <v>7855</v>
      </c>
      <c r="F12082">
        <v>511.44799999999998</v>
      </c>
      <c r="G12082">
        <v>120.76</v>
      </c>
      <c r="H12082">
        <v>45.405999999999999</v>
      </c>
      <c r="I12082">
        <v>61762.637999999999</v>
      </c>
      <c r="J12082">
        <v>25188428</v>
      </c>
      <c r="K12082">
        <v>41.131999999999998</v>
      </c>
      <c r="L12082">
        <v>13.614000000000001</v>
      </c>
      <c r="M12082">
        <v>21037.062000000002</v>
      </c>
      <c r="N12082">
        <v>8579467</v>
      </c>
      <c r="O12082">
        <v>9.1180000000000003</v>
      </c>
      <c r="P12082">
        <v>19.120999999999999</v>
      </c>
      <c r="Q12082">
        <v>4663.5879999999997</v>
      </c>
      <c r="R12082">
        <v>1901934</v>
      </c>
      <c r="S12082">
        <v>0.105</v>
      </c>
      <c r="T12082">
        <v>5.1769999999999996</v>
      </c>
      <c r="U12082">
        <v>53.773000000000003</v>
      </c>
      <c r="V12082">
        <v>21930</v>
      </c>
      <c r="W12082">
        <f t="shared" si="504"/>
        <v>86</v>
      </c>
      <c r="X12082">
        <f t="shared" si="505"/>
        <v>8367.1179599999996</v>
      </c>
      <c r="Y12082">
        <f t="shared" si="506"/>
        <v>163.74639999999999</v>
      </c>
    </row>
    <row r="12083" spans="1:25" x14ac:dyDescent="0.2">
      <c r="A12083" t="s">
        <v>10574</v>
      </c>
      <c r="B12083" t="s">
        <v>1430</v>
      </c>
      <c r="C12083">
        <v>6</v>
      </c>
      <c r="D12083">
        <v>6</v>
      </c>
      <c r="E12083" t="s">
        <v>5012</v>
      </c>
      <c r="F12083">
        <v>302.64800000000002</v>
      </c>
      <c r="G12083">
        <v>88.075999999999993</v>
      </c>
      <c r="H12083">
        <v>36.652000000000001</v>
      </c>
      <c r="I12083">
        <v>26656.202000000001</v>
      </c>
      <c r="J12083">
        <v>10871100</v>
      </c>
      <c r="K12083">
        <v>40.290999999999997</v>
      </c>
      <c r="L12083">
        <v>23.965</v>
      </c>
      <c r="M12083">
        <v>12194.017</v>
      </c>
      <c r="N12083">
        <v>4973041</v>
      </c>
      <c r="O12083">
        <v>1.613</v>
      </c>
      <c r="P12083">
        <v>2.6629999999999998</v>
      </c>
      <c r="Q12083">
        <v>488.18799999999999</v>
      </c>
      <c r="R12083">
        <v>199096</v>
      </c>
      <c r="S12083">
        <v>0.01</v>
      </c>
      <c r="T12083">
        <v>1.623</v>
      </c>
      <c r="U12083">
        <v>3.1259999999999999</v>
      </c>
      <c r="V12083">
        <v>1275</v>
      </c>
      <c r="W12083">
        <f t="shared" si="504"/>
        <v>5</v>
      </c>
      <c r="X12083">
        <f t="shared" si="505"/>
        <v>141.57996</v>
      </c>
      <c r="Y12083">
        <f t="shared" si="506"/>
        <v>4.1764000000000001</v>
      </c>
    </row>
    <row r="12084" spans="1:25" x14ac:dyDescent="0.2">
      <c r="A12084" t="s">
        <v>10574</v>
      </c>
      <c r="B12084" t="s">
        <v>1430</v>
      </c>
      <c r="C12084">
        <v>6</v>
      </c>
      <c r="D12084">
        <v>7</v>
      </c>
      <c r="E12084" t="s">
        <v>7129</v>
      </c>
      <c r="F12084">
        <v>351.23</v>
      </c>
      <c r="G12084">
        <v>122.015</v>
      </c>
      <c r="H12084">
        <v>46.463999999999999</v>
      </c>
      <c r="I12084">
        <v>42855.449000000001</v>
      </c>
      <c r="J12084">
        <v>17477579</v>
      </c>
      <c r="K12084">
        <v>39.831000000000003</v>
      </c>
      <c r="L12084">
        <v>16.321000000000002</v>
      </c>
      <c r="M12084">
        <v>13989.811</v>
      </c>
      <c r="N12084">
        <v>5705413</v>
      </c>
      <c r="O12084">
        <v>14.468999999999999</v>
      </c>
      <c r="P12084">
        <v>25.713000000000001</v>
      </c>
      <c r="Q12084">
        <v>5081.7860000000001</v>
      </c>
      <c r="R12084">
        <v>2072486</v>
      </c>
      <c r="S12084">
        <v>0.14399999999999999</v>
      </c>
      <c r="T12084">
        <v>6.0620000000000003</v>
      </c>
      <c r="U12084">
        <v>50.646999999999998</v>
      </c>
      <c r="V12084">
        <v>20655</v>
      </c>
      <c r="W12084">
        <f t="shared" si="504"/>
        <v>81</v>
      </c>
      <c r="X12084">
        <f t="shared" si="505"/>
        <v>9190.9680200000003</v>
      </c>
      <c r="Y12084">
        <f t="shared" si="506"/>
        <v>153.8964</v>
      </c>
    </row>
    <row r="12085" spans="1:25" x14ac:dyDescent="0.2">
      <c r="A12085" t="s">
        <v>10574</v>
      </c>
      <c r="B12085" t="s">
        <v>1430</v>
      </c>
      <c r="C12085">
        <v>6</v>
      </c>
      <c r="D12085">
        <v>8</v>
      </c>
      <c r="E12085" t="s">
        <v>11229</v>
      </c>
      <c r="F12085">
        <v>163.464</v>
      </c>
      <c r="G12085">
        <v>109.322</v>
      </c>
      <c r="H12085">
        <v>43.262999999999998</v>
      </c>
      <c r="I12085">
        <v>17870.258000000002</v>
      </c>
      <c r="J12085">
        <v>7287961</v>
      </c>
      <c r="K12085">
        <v>11.9</v>
      </c>
      <c r="L12085">
        <v>7.2670000000000003</v>
      </c>
      <c r="M12085">
        <v>1945.1880000000001</v>
      </c>
      <c r="N12085">
        <v>793299</v>
      </c>
      <c r="O12085">
        <v>2.331</v>
      </c>
      <c r="P12085">
        <v>6.4180000000000001</v>
      </c>
      <c r="Q12085">
        <v>381.03699999999998</v>
      </c>
      <c r="R12085">
        <v>155397</v>
      </c>
      <c r="S12085">
        <v>4.0000000000000001E-3</v>
      </c>
      <c r="T12085">
        <v>0.98799999999999999</v>
      </c>
      <c r="U12085">
        <v>0.625</v>
      </c>
      <c r="V12085">
        <v>255</v>
      </c>
      <c r="W12085">
        <f t="shared" si="504"/>
        <v>1</v>
      </c>
      <c r="X12085">
        <f t="shared" si="505"/>
        <v>0</v>
      </c>
      <c r="Y12085">
        <f t="shared" si="506"/>
        <v>0</v>
      </c>
    </row>
    <row r="12086" spans="1:25" x14ac:dyDescent="0.2">
      <c r="A12086" t="s">
        <v>10574</v>
      </c>
      <c r="B12086" t="s">
        <v>1430</v>
      </c>
      <c r="C12086">
        <v>6</v>
      </c>
      <c r="D12086">
        <v>12</v>
      </c>
      <c r="E12086" t="s">
        <v>11230</v>
      </c>
      <c r="F12086">
        <v>183.14699999999999</v>
      </c>
      <c r="G12086">
        <v>104.76</v>
      </c>
      <c r="H12086">
        <v>41.261000000000003</v>
      </c>
      <c r="I12086">
        <v>19186.401000000002</v>
      </c>
      <c r="J12086">
        <v>7824719</v>
      </c>
      <c r="K12086">
        <v>10.119999999999999</v>
      </c>
      <c r="L12086">
        <v>4.806</v>
      </c>
      <c r="M12086">
        <v>1853.36</v>
      </c>
      <c r="N12086">
        <v>755849</v>
      </c>
      <c r="O12086">
        <v>1.7649999999999999</v>
      </c>
      <c r="P12086">
        <v>3.258</v>
      </c>
      <c r="Q12086">
        <v>323.24299999999999</v>
      </c>
      <c r="R12086">
        <v>131827</v>
      </c>
      <c r="S12086">
        <v>3.0000000000000001E-3</v>
      </c>
      <c r="T12086">
        <v>0.93300000000000005</v>
      </c>
      <c r="U12086">
        <v>0.625</v>
      </c>
      <c r="V12086">
        <v>255</v>
      </c>
      <c r="W12086">
        <f t="shared" si="504"/>
        <v>1</v>
      </c>
      <c r="X12086">
        <f t="shared" si="505"/>
        <v>0</v>
      </c>
      <c r="Y12086">
        <f t="shared" si="506"/>
        <v>0</v>
      </c>
    </row>
    <row r="12087" spans="1:25" x14ac:dyDescent="0.2">
      <c r="A12087" t="s">
        <v>10574</v>
      </c>
      <c r="B12087" t="s">
        <v>1430</v>
      </c>
      <c r="C12087">
        <v>6</v>
      </c>
      <c r="D12087">
        <v>13</v>
      </c>
      <c r="E12087" t="s">
        <v>11231</v>
      </c>
      <c r="F12087">
        <v>11.598000000000001</v>
      </c>
      <c r="G12087">
        <v>54.686999999999998</v>
      </c>
      <c r="H12087">
        <v>49.131999999999998</v>
      </c>
      <c r="I12087">
        <v>634.26300000000003</v>
      </c>
      <c r="J12087">
        <v>258669</v>
      </c>
      <c r="K12087">
        <v>11.826000000000001</v>
      </c>
      <c r="L12087">
        <v>9.7040000000000006</v>
      </c>
      <c r="M12087">
        <v>137.154</v>
      </c>
      <c r="N12087">
        <v>55935</v>
      </c>
      <c r="O12087">
        <v>1.1160000000000001</v>
      </c>
      <c r="P12087">
        <v>0.91900000000000004</v>
      </c>
      <c r="Q12087">
        <v>12.946999999999999</v>
      </c>
      <c r="R12087">
        <v>5280</v>
      </c>
      <c r="S12087">
        <v>0</v>
      </c>
      <c r="T12087">
        <v>0</v>
      </c>
      <c r="U12087">
        <v>0</v>
      </c>
      <c r="V12087">
        <v>0</v>
      </c>
      <c r="W12087">
        <f t="shared" si="504"/>
        <v>0</v>
      </c>
      <c r="X12087">
        <f t="shared" si="505"/>
        <v>0</v>
      </c>
      <c r="Y12087">
        <f t="shared" si="506"/>
        <v>0</v>
      </c>
    </row>
    <row r="12088" spans="1:25" x14ac:dyDescent="0.2">
      <c r="A12088" t="s">
        <v>10574</v>
      </c>
      <c r="B12088" t="s">
        <v>1430</v>
      </c>
      <c r="C12088">
        <v>6</v>
      </c>
      <c r="D12088">
        <v>14</v>
      </c>
      <c r="E12088" t="s">
        <v>11232</v>
      </c>
      <c r="F12088">
        <v>412.91399999999999</v>
      </c>
      <c r="G12088">
        <v>111.779</v>
      </c>
      <c r="H12088">
        <v>46.927999999999997</v>
      </c>
      <c r="I12088">
        <v>46155.023000000001</v>
      </c>
      <c r="J12088">
        <v>18823232</v>
      </c>
      <c r="K12088">
        <v>55.543999999999997</v>
      </c>
      <c r="L12088">
        <v>20.414999999999999</v>
      </c>
      <c r="M12088">
        <v>22935.058000000001</v>
      </c>
      <c r="N12088">
        <v>9353520</v>
      </c>
      <c r="O12088">
        <v>9.0109999999999992</v>
      </c>
      <c r="P12088">
        <v>21.946000000000002</v>
      </c>
      <c r="Q12088">
        <v>3720.6579999999999</v>
      </c>
      <c r="R12088">
        <v>1517382</v>
      </c>
      <c r="S12088">
        <v>8.8999999999999996E-2</v>
      </c>
      <c r="T12088">
        <v>4.7720000000000002</v>
      </c>
      <c r="U12088">
        <v>36.890999999999998</v>
      </c>
      <c r="V12088">
        <v>15045</v>
      </c>
      <c r="W12088">
        <f t="shared" si="504"/>
        <v>59</v>
      </c>
      <c r="X12088">
        <f t="shared" si="505"/>
        <v>6509.5458599999993</v>
      </c>
      <c r="Y12088">
        <f t="shared" si="506"/>
        <v>110.5564</v>
      </c>
    </row>
    <row r="12089" spans="1:25" x14ac:dyDescent="0.2">
      <c r="A12089" t="s">
        <v>10574</v>
      </c>
      <c r="B12089" t="s">
        <v>1430</v>
      </c>
      <c r="C12089">
        <v>6</v>
      </c>
      <c r="D12089">
        <v>15</v>
      </c>
      <c r="E12089" t="s">
        <v>11233</v>
      </c>
      <c r="F12089">
        <v>150.24</v>
      </c>
      <c r="G12089">
        <v>92.992000000000004</v>
      </c>
      <c r="H12089">
        <v>40.646999999999998</v>
      </c>
      <c r="I12089">
        <v>13971.159</v>
      </c>
      <c r="J12089">
        <v>5697806</v>
      </c>
      <c r="K12089">
        <v>14.095000000000001</v>
      </c>
      <c r="L12089">
        <v>7.0359999999999996</v>
      </c>
      <c r="M12089">
        <v>2117.6030000000001</v>
      </c>
      <c r="N12089">
        <v>863614</v>
      </c>
      <c r="O12089">
        <v>1.7589999999999999</v>
      </c>
      <c r="P12089">
        <v>2.9089999999999998</v>
      </c>
      <c r="Q12089">
        <v>264.25200000000001</v>
      </c>
      <c r="R12089">
        <v>107769</v>
      </c>
      <c r="S12089">
        <v>4.0000000000000001E-3</v>
      </c>
      <c r="T12089">
        <v>1.03</v>
      </c>
      <c r="U12089">
        <v>0.625</v>
      </c>
      <c r="V12089">
        <v>255</v>
      </c>
      <c r="W12089">
        <f t="shared" si="504"/>
        <v>1</v>
      </c>
      <c r="X12089">
        <f t="shared" si="505"/>
        <v>0</v>
      </c>
      <c r="Y12089">
        <f t="shared" si="506"/>
        <v>0</v>
      </c>
    </row>
    <row r="12090" spans="1:25" x14ac:dyDescent="0.2">
      <c r="A12090" t="s">
        <v>10574</v>
      </c>
      <c r="B12090" t="s">
        <v>1430</v>
      </c>
      <c r="C12090">
        <v>6</v>
      </c>
      <c r="D12090">
        <v>16</v>
      </c>
      <c r="E12090" t="s">
        <v>11234</v>
      </c>
      <c r="F12090">
        <v>353.93</v>
      </c>
      <c r="G12090">
        <v>113.38800000000001</v>
      </c>
      <c r="H12090">
        <v>47.438000000000002</v>
      </c>
      <c r="I12090">
        <v>40131.338000000003</v>
      </c>
      <c r="J12090">
        <v>16366615</v>
      </c>
      <c r="K12090">
        <v>71.924999999999997</v>
      </c>
      <c r="L12090">
        <v>26.41</v>
      </c>
      <c r="M12090">
        <v>25456.578000000001</v>
      </c>
      <c r="N12090">
        <v>10381862</v>
      </c>
      <c r="O12090">
        <v>18.001999999999999</v>
      </c>
      <c r="P12090">
        <v>30.62</v>
      </c>
      <c r="Q12090">
        <v>6371.6</v>
      </c>
      <c r="R12090">
        <v>2598506</v>
      </c>
      <c r="S12090">
        <v>0.152</v>
      </c>
      <c r="T12090">
        <v>6.2229999999999999</v>
      </c>
      <c r="U12090">
        <v>53.773000000000003</v>
      </c>
      <c r="V12090">
        <v>21930</v>
      </c>
      <c r="W12090">
        <f t="shared" si="504"/>
        <v>86</v>
      </c>
      <c r="X12090">
        <f t="shared" si="505"/>
        <v>11731.901600000001</v>
      </c>
      <c r="Y12090">
        <f t="shared" si="506"/>
        <v>163.74639999999999</v>
      </c>
    </row>
    <row r="12091" spans="1:25" x14ac:dyDescent="0.2">
      <c r="A12091" t="s">
        <v>10574</v>
      </c>
      <c r="B12091" t="s">
        <v>1430</v>
      </c>
      <c r="C12091">
        <v>6</v>
      </c>
      <c r="D12091">
        <v>17</v>
      </c>
      <c r="E12091" t="s">
        <v>11235</v>
      </c>
      <c r="F12091">
        <v>27.35</v>
      </c>
      <c r="G12091">
        <v>45.613999999999997</v>
      </c>
      <c r="H12091">
        <v>29.225999999999999</v>
      </c>
      <c r="I12091">
        <v>1247.5260000000001</v>
      </c>
      <c r="J12091">
        <v>508774</v>
      </c>
      <c r="K12091">
        <v>42.241999999999997</v>
      </c>
      <c r="L12091">
        <v>19.43</v>
      </c>
      <c r="M12091">
        <v>1155.3009999999999</v>
      </c>
      <c r="N12091">
        <v>471162</v>
      </c>
      <c r="O12091">
        <v>1.929</v>
      </c>
      <c r="P12091">
        <v>3.7709999999999999</v>
      </c>
      <c r="Q12091">
        <v>52.77</v>
      </c>
      <c r="R12091">
        <v>21521</v>
      </c>
      <c r="S12091">
        <v>2.3E-2</v>
      </c>
      <c r="T12091">
        <v>2.4140000000000001</v>
      </c>
      <c r="U12091">
        <v>0.625</v>
      </c>
      <c r="V12091">
        <v>255</v>
      </c>
      <c r="W12091">
        <f t="shared" si="504"/>
        <v>1</v>
      </c>
      <c r="X12091">
        <f t="shared" si="505"/>
        <v>0</v>
      </c>
      <c r="Y12091">
        <f t="shared" si="506"/>
        <v>0</v>
      </c>
    </row>
    <row r="12092" spans="1:25" x14ac:dyDescent="0.2">
      <c r="A12092" t="s">
        <v>10574</v>
      </c>
      <c r="B12092" t="s">
        <v>1430</v>
      </c>
      <c r="C12092">
        <v>6</v>
      </c>
      <c r="D12092">
        <v>18</v>
      </c>
      <c r="E12092" t="s">
        <v>11236</v>
      </c>
      <c r="F12092">
        <v>347.3</v>
      </c>
      <c r="G12092">
        <v>118.026</v>
      </c>
      <c r="H12092">
        <v>48.125</v>
      </c>
      <c r="I12092">
        <v>40990.400000000001</v>
      </c>
      <c r="J12092">
        <v>16716963</v>
      </c>
      <c r="K12092">
        <v>51.819000000000003</v>
      </c>
      <c r="L12092">
        <v>16.135999999999999</v>
      </c>
      <c r="M12092">
        <v>17996.647000000001</v>
      </c>
      <c r="N12092">
        <v>7339506</v>
      </c>
      <c r="O12092">
        <v>12.871</v>
      </c>
      <c r="P12092">
        <v>23.084</v>
      </c>
      <c r="Q12092">
        <v>4469.9589999999998</v>
      </c>
      <c r="R12092">
        <v>1822967</v>
      </c>
      <c r="S12092">
        <v>0.14899999999999999</v>
      </c>
      <c r="T12092">
        <v>6.1710000000000003</v>
      </c>
      <c r="U12092">
        <v>51.896999999999998</v>
      </c>
      <c r="V12092">
        <v>21165</v>
      </c>
      <c r="W12092">
        <f t="shared" si="504"/>
        <v>83</v>
      </c>
      <c r="X12092">
        <f t="shared" si="505"/>
        <v>7985.6688299999996</v>
      </c>
      <c r="Y12092">
        <f t="shared" si="506"/>
        <v>157.8364</v>
      </c>
    </row>
    <row r="12093" spans="1:25" x14ac:dyDescent="0.2">
      <c r="A12093" t="s">
        <v>10574</v>
      </c>
      <c r="B12093" t="s">
        <v>1430</v>
      </c>
      <c r="C12093">
        <v>6</v>
      </c>
      <c r="D12093">
        <v>19</v>
      </c>
      <c r="E12093" t="s">
        <v>11237</v>
      </c>
      <c r="F12093">
        <v>264.67399999999998</v>
      </c>
      <c r="G12093">
        <v>81.073999999999998</v>
      </c>
      <c r="H12093">
        <v>39.951000000000001</v>
      </c>
      <c r="I12093">
        <v>21458.117999999999</v>
      </c>
      <c r="J12093">
        <v>8751185</v>
      </c>
      <c r="K12093">
        <v>32.832999999999998</v>
      </c>
      <c r="L12093">
        <v>15.634</v>
      </c>
      <c r="M12093">
        <v>8690.009</v>
      </c>
      <c r="N12093">
        <v>3544014</v>
      </c>
      <c r="O12093">
        <v>2.3660000000000001</v>
      </c>
      <c r="P12093">
        <v>7.1989999999999998</v>
      </c>
      <c r="Q12093">
        <v>626.13699999999994</v>
      </c>
      <c r="R12093">
        <v>255355</v>
      </c>
      <c r="S12093">
        <v>1.2E-2</v>
      </c>
      <c r="T12093">
        <v>1.7350000000000001</v>
      </c>
      <c r="U12093">
        <v>3.1259999999999999</v>
      </c>
      <c r="V12093">
        <v>1275</v>
      </c>
      <c r="W12093">
        <f t="shared" si="504"/>
        <v>5</v>
      </c>
      <c r="X12093">
        <f t="shared" si="505"/>
        <v>413.3394899999999</v>
      </c>
      <c r="Y12093">
        <f t="shared" si="506"/>
        <v>4.1764000000000001</v>
      </c>
    </row>
    <row r="12094" spans="1:25" x14ac:dyDescent="0.2">
      <c r="A12094" t="s">
        <v>10574</v>
      </c>
      <c r="B12094" t="s">
        <v>1430</v>
      </c>
      <c r="C12094">
        <v>6</v>
      </c>
      <c r="D12094">
        <v>20</v>
      </c>
      <c r="E12094" t="s">
        <v>11238</v>
      </c>
      <c r="F12094">
        <v>185.09399999999999</v>
      </c>
      <c r="G12094">
        <v>97.962999999999994</v>
      </c>
      <c r="H12094">
        <v>40.399000000000001</v>
      </c>
      <c r="I12094">
        <v>18132.308000000001</v>
      </c>
      <c r="J12094">
        <v>7394832</v>
      </c>
      <c r="K12094">
        <v>10.893000000000001</v>
      </c>
      <c r="L12094">
        <v>5.093</v>
      </c>
      <c r="M12094">
        <v>2016.3040000000001</v>
      </c>
      <c r="N12094">
        <v>822302</v>
      </c>
      <c r="O12094">
        <v>2.4359999999999999</v>
      </c>
      <c r="P12094">
        <v>5.1420000000000003</v>
      </c>
      <c r="Q12094">
        <v>450.964</v>
      </c>
      <c r="R12094">
        <v>183915</v>
      </c>
      <c r="S12094">
        <v>0.01</v>
      </c>
      <c r="T12094">
        <v>1.6080000000000001</v>
      </c>
      <c r="U12094">
        <v>1.8759999999999999</v>
      </c>
      <c r="V12094">
        <v>765</v>
      </c>
      <c r="W12094">
        <f t="shared" si="504"/>
        <v>3</v>
      </c>
      <c r="X12094">
        <f t="shared" si="505"/>
        <v>68.248680000000007</v>
      </c>
      <c r="Y12094">
        <f t="shared" si="506"/>
        <v>0.23640000000000019</v>
      </c>
    </row>
    <row r="12095" spans="1:25" x14ac:dyDescent="0.2">
      <c r="A12095" t="s">
        <v>10574</v>
      </c>
      <c r="B12095" t="s">
        <v>1430</v>
      </c>
      <c r="C12095">
        <v>6</v>
      </c>
      <c r="D12095">
        <v>21</v>
      </c>
      <c r="E12095" t="s">
        <v>11239</v>
      </c>
      <c r="F12095">
        <v>217.44300000000001</v>
      </c>
      <c r="G12095">
        <v>109.51900000000001</v>
      </c>
      <c r="H12095">
        <v>49.762999999999998</v>
      </c>
      <c r="I12095">
        <v>23814.161</v>
      </c>
      <c r="J12095">
        <v>9712041</v>
      </c>
      <c r="K12095">
        <v>11.755000000000001</v>
      </c>
      <c r="L12095">
        <v>6.9619999999999997</v>
      </c>
      <c r="M12095">
        <v>2556.0050000000001</v>
      </c>
      <c r="N12095">
        <v>1042406</v>
      </c>
      <c r="O12095">
        <v>1.742</v>
      </c>
      <c r="P12095">
        <v>1.147</v>
      </c>
      <c r="Q12095">
        <v>378.85500000000002</v>
      </c>
      <c r="R12095">
        <v>154507</v>
      </c>
      <c r="S12095">
        <v>0</v>
      </c>
      <c r="T12095">
        <v>0</v>
      </c>
      <c r="U12095">
        <v>0</v>
      </c>
      <c r="V12095">
        <v>0</v>
      </c>
      <c r="W12095">
        <f t="shared" si="504"/>
        <v>0</v>
      </c>
      <c r="X12095">
        <f t="shared" si="505"/>
        <v>0</v>
      </c>
      <c r="Y12095">
        <f t="shared" si="506"/>
        <v>0</v>
      </c>
    </row>
    <row r="12096" spans="1:25" x14ac:dyDescent="0.2">
      <c r="A12096" t="s">
        <v>10574</v>
      </c>
      <c r="B12096" t="s">
        <v>1430</v>
      </c>
      <c r="C12096">
        <v>6</v>
      </c>
      <c r="D12096">
        <v>22</v>
      </c>
      <c r="E12096" t="s">
        <v>11240</v>
      </c>
      <c r="F12096">
        <v>403.04399999999998</v>
      </c>
      <c r="G12096">
        <v>116.58799999999999</v>
      </c>
      <c r="H12096">
        <v>46.223999999999997</v>
      </c>
      <c r="I12096">
        <v>46990.148000000001</v>
      </c>
      <c r="J12096">
        <v>19163818</v>
      </c>
      <c r="K12096">
        <v>58.712000000000003</v>
      </c>
      <c r="L12096">
        <v>20.382999999999999</v>
      </c>
      <c r="M12096">
        <v>23663.687000000002</v>
      </c>
      <c r="N12096">
        <v>9650674</v>
      </c>
      <c r="O12096">
        <v>11.238</v>
      </c>
      <c r="P12096">
        <v>25.222999999999999</v>
      </c>
      <c r="Q12096">
        <v>4529.2150000000001</v>
      </c>
      <c r="R12096">
        <v>1847133</v>
      </c>
      <c r="S12096">
        <v>0.13300000000000001</v>
      </c>
      <c r="T12096">
        <v>5.8310000000000004</v>
      </c>
      <c r="U12096">
        <v>53.773000000000003</v>
      </c>
      <c r="V12096">
        <v>21930</v>
      </c>
      <c r="W12096">
        <f t="shared" si="504"/>
        <v>86</v>
      </c>
      <c r="X12096">
        <f t="shared" si="505"/>
        <v>8102.403150000001</v>
      </c>
      <c r="Y12096">
        <f t="shared" si="506"/>
        <v>163.74639999999999</v>
      </c>
    </row>
    <row r="12097" spans="1:25" x14ac:dyDescent="0.2">
      <c r="A12097" t="s">
        <v>10574</v>
      </c>
      <c r="B12097" t="s">
        <v>1430</v>
      </c>
      <c r="C12097">
        <v>6</v>
      </c>
      <c r="D12097">
        <v>23</v>
      </c>
      <c r="E12097" t="s">
        <v>11241</v>
      </c>
      <c r="F12097">
        <v>12.061999999999999</v>
      </c>
      <c r="G12097">
        <v>43.789000000000001</v>
      </c>
      <c r="H12097">
        <v>21.073</v>
      </c>
      <c r="I12097">
        <v>528.15899999999999</v>
      </c>
      <c r="J12097">
        <v>215397</v>
      </c>
      <c r="K12097">
        <v>73.822000000000003</v>
      </c>
      <c r="L12097">
        <v>35.561999999999998</v>
      </c>
      <c r="M12097">
        <v>890.404</v>
      </c>
      <c r="N12097">
        <v>363130</v>
      </c>
      <c r="O12097">
        <v>12.632999999999999</v>
      </c>
      <c r="P12097">
        <v>18.798999999999999</v>
      </c>
      <c r="Q12097">
        <v>152.37899999999999</v>
      </c>
      <c r="R12097">
        <v>62144</v>
      </c>
      <c r="S12097">
        <v>0.311</v>
      </c>
      <c r="T12097">
        <v>8.9009999999999998</v>
      </c>
      <c r="U12097">
        <v>3.7519999999999998</v>
      </c>
      <c r="V12097">
        <v>1530</v>
      </c>
      <c r="W12097">
        <f t="shared" ref="W12097:W12160" si="507">V12097/255</f>
        <v>6</v>
      </c>
      <c r="X12097">
        <f t="shared" si="505"/>
        <v>0</v>
      </c>
      <c r="Y12097">
        <f t="shared" si="506"/>
        <v>6.1463999999999999</v>
      </c>
    </row>
    <row r="12098" spans="1:25" x14ac:dyDescent="0.2">
      <c r="A12098" t="s">
        <v>10574</v>
      </c>
      <c r="B12098" t="s">
        <v>1430</v>
      </c>
      <c r="C12098">
        <v>6</v>
      </c>
      <c r="D12098">
        <v>25</v>
      </c>
      <c r="E12098" t="s">
        <v>11242</v>
      </c>
      <c r="F12098">
        <v>147.73699999999999</v>
      </c>
      <c r="G12098">
        <v>92.731999999999999</v>
      </c>
      <c r="H12098">
        <v>43.631</v>
      </c>
      <c r="I12098">
        <v>13699.992</v>
      </c>
      <c r="J12098">
        <v>5587217</v>
      </c>
      <c r="K12098">
        <v>15.922000000000001</v>
      </c>
      <c r="L12098">
        <v>7.3920000000000003</v>
      </c>
      <c r="M12098">
        <v>2352.3249999999998</v>
      </c>
      <c r="N12098">
        <v>959340</v>
      </c>
      <c r="O12098">
        <v>2.0649999999999999</v>
      </c>
      <c r="P12098">
        <v>7.1340000000000003</v>
      </c>
      <c r="Q12098">
        <v>305.02</v>
      </c>
      <c r="R12098">
        <v>124395</v>
      </c>
      <c r="S12098">
        <v>4.0000000000000001E-3</v>
      </c>
      <c r="T12098">
        <v>1.0389999999999999</v>
      </c>
      <c r="U12098">
        <v>0.625</v>
      </c>
      <c r="V12098">
        <v>255</v>
      </c>
      <c r="W12098">
        <f t="shared" si="507"/>
        <v>1</v>
      </c>
      <c r="X12098">
        <f t="shared" si="505"/>
        <v>0</v>
      </c>
      <c r="Y12098">
        <f t="shared" si="506"/>
        <v>0</v>
      </c>
    </row>
    <row r="12099" spans="1:25" x14ac:dyDescent="0.2">
      <c r="A12099" t="s">
        <v>10574</v>
      </c>
      <c r="B12099" t="s">
        <v>1430</v>
      </c>
      <c r="C12099">
        <v>6</v>
      </c>
      <c r="D12099">
        <v>27</v>
      </c>
      <c r="E12099" t="s">
        <v>11243</v>
      </c>
      <c r="F12099">
        <v>258.904</v>
      </c>
      <c r="G12099">
        <v>91.295000000000002</v>
      </c>
      <c r="H12099">
        <v>41.436999999999998</v>
      </c>
      <c r="I12099">
        <v>23636.601999999999</v>
      </c>
      <c r="J12099">
        <v>9639628</v>
      </c>
      <c r="K12099">
        <v>34.295999999999999</v>
      </c>
      <c r="L12099">
        <v>17.045000000000002</v>
      </c>
      <c r="M12099">
        <v>8879.3539999999994</v>
      </c>
      <c r="N12099">
        <v>3621234</v>
      </c>
      <c r="O12099">
        <v>1.8380000000000001</v>
      </c>
      <c r="P12099">
        <v>3.2850000000000001</v>
      </c>
      <c r="Q12099">
        <v>475.76900000000001</v>
      </c>
      <c r="R12099">
        <v>194031</v>
      </c>
      <c r="S12099">
        <v>5.0000000000000001E-3</v>
      </c>
      <c r="T12099">
        <v>1.1100000000000001</v>
      </c>
      <c r="U12099">
        <v>1.2509999999999999</v>
      </c>
      <c r="V12099">
        <v>510</v>
      </c>
      <c r="W12099">
        <f t="shared" si="507"/>
        <v>2</v>
      </c>
      <c r="X12099">
        <f t="shared" si="505"/>
        <v>117.11453000000002</v>
      </c>
      <c r="Y12099">
        <f t="shared" si="506"/>
        <v>0</v>
      </c>
    </row>
    <row r="12100" spans="1:25" x14ac:dyDescent="0.2">
      <c r="A12100" t="s">
        <v>10574</v>
      </c>
      <c r="B12100" t="s">
        <v>1430</v>
      </c>
      <c r="C12100">
        <v>6</v>
      </c>
      <c r="D12100">
        <v>28</v>
      </c>
      <c r="E12100" t="s">
        <v>11244</v>
      </c>
      <c r="F12100">
        <v>352.68200000000002</v>
      </c>
      <c r="G12100">
        <v>112.34699999999999</v>
      </c>
      <c r="H12100">
        <v>45.959000000000003</v>
      </c>
      <c r="I12100">
        <v>39622.932999999997</v>
      </c>
      <c r="J12100">
        <v>16159274</v>
      </c>
      <c r="K12100">
        <v>61.816000000000003</v>
      </c>
      <c r="L12100">
        <v>24.245999999999999</v>
      </c>
      <c r="M12100">
        <v>21801.474999999999</v>
      </c>
      <c r="N12100">
        <v>8891215</v>
      </c>
      <c r="O12100">
        <v>8.843</v>
      </c>
      <c r="P12100">
        <v>18.792999999999999</v>
      </c>
      <c r="Q12100">
        <v>3118.6640000000002</v>
      </c>
      <c r="R12100">
        <v>1271873</v>
      </c>
      <c r="S12100">
        <v>0.11700000000000001</v>
      </c>
      <c r="T12100">
        <v>5.4610000000000003</v>
      </c>
      <c r="U12100">
        <v>41.268000000000001</v>
      </c>
      <c r="V12100">
        <v>16830</v>
      </c>
      <c r="W12100">
        <f t="shared" si="507"/>
        <v>66</v>
      </c>
      <c r="X12100">
        <f t="shared" si="505"/>
        <v>5323.6176800000003</v>
      </c>
      <c r="Y12100">
        <f t="shared" si="506"/>
        <v>124.34639999999999</v>
      </c>
    </row>
    <row r="12101" spans="1:25" x14ac:dyDescent="0.2">
      <c r="A12101" t="s">
        <v>10574</v>
      </c>
      <c r="B12101" t="s">
        <v>1430</v>
      </c>
      <c r="C12101">
        <v>6</v>
      </c>
      <c r="D12101">
        <v>29</v>
      </c>
      <c r="E12101" t="s">
        <v>11245</v>
      </c>
      <c r="F12101">
        <v>292.31799999999998</v>
      </c>
      <c r="G12101">
        <v>104.90300000000001</v>
      </c>
      <c r="H12101">
        <v>40.390999999999998</v>
      </c>
      <c r="I12101">
        <v>30665.084999999999</v>
      </c>
      <c r="J12101">
        <v>12506028</v>
      </c>
      <c r="K12101">
        <v>28.875</v>
      </c>
      <c r="L12101">
        <v>9.9529999999999994</v>
      </c>
      <c r="M12101">
        <v>8440.8189999999995</v>
      </c>
      <c r="N12101">
        <v>3442388</v>
      </c>
      <c r="O12101">
        <v>6.2229999999999999</v>
      </c>
      <c r="P12101">
        <v>15.573</v>
      </c>
      <c r="Q12101">
        <v>1819.0419999999999</v>
      </c>
      <c r="R12101">
        <v>741853</v>
      </c>
      <c r="S12101">
        <v>7.9000000000000001E-2</v>
      </c>
      <c r="T12101">
        <v>4.492</v>
      </c>
      <c r="U12101">
        <v>23.135000000000002</v>
      </c>
      <c r="V12101">
        <v>9435</v>
      </c>
      <c r="W12101">
        <f t="shared" si="507"/>
        <v>37</v>
      </c>
      <c r="X12101">
        <f t="shared" si="505"/>
        <v>2763.3623400000001</v>
      </c>
      <c r="Y12101">
        <f t="shared" si="506"/>
        <v>67.216399999999993</v>
      </c>
    </row>
    <row r="12102" spans="1:25" x14ac:dyDescent="0.2">
      <c r="A12102" t="s">
        <v>10574</v>
      </c>
      <c r="B12102" t="s">
        <v>1430</v>
      </c>
      <c r="C12102">
        <v>6</v>
      </c>
      <c r="D12102">
        <v>30</v>
      </c>
      <c r="E12102" t="s">
        <v>11246</v>
      </c>
      <c r="F12102">
        <v>347.78300000000002</v>
      </c>
      <c r="G12102">
        <v>70.409000000000006</v>
      </c>
      <c r="H12102">
        <v>32.509</v>
      </c>
      <c r="I12102">
        <v>24487.053</v>
      </c>
      <c r="J12102">
        <v>9986464</v>
      </c>
      <c r="K12102">
        <v>40.982999999999997</v>
      </c>
      <c r="L12102">
        <v>22.347000000000001</v>
      </c>
      <c r="M12102">
        <v>14253.191000000001</v>
      </c>
      <c r="N12102">
        <v>5812826</v>
      </c>
      <c r="O12102">
        <v>1.851</v>
      </c>
      <c r="P12102">
        <v>5.7649999999999997</v>
      </c>
      <c r="Q12102">
        <v>643.91600000000005</v>
      </c>
      <c r="R12102">
        <v>262606</v>
      </c>
      <c r="S12102">
        <v>1.2999999999999999E-2</v>
      </c>
      <c r="T12102">
        <v>1.7909999999999999</v>
      </c>
      <c r="U12102">
        <v>4.3769999999999998</v>
      </c>
      <c r="V12102">
        <v>1785</v>
      </c>
      <c r="W12102">
        <f t="shared" si="507"/>
        <v>7</v>
      </c>
      <c r="X12102">
        <f t="shared" si="505"/>
        <v>448.36412000000013</v>
      </c>
      <c r="Y12102">
        <f t="shared" si="506"/>
        <v>8.1164000000000005</v>
      </c>
    </row>
    <row r="12103" spans="1:25" x14ac:dyDescent="0.2">
      <c r="A12103" t="s">
        <v>10574</v>
      </c>
      <c r="B12103" t="s">
        <v>1430</v>
      </c>
      <c r="C12103">
        <v>6</v>
      </c>
      <c r="D12103">
        <v>31</v>
      </c>
      <c r="E12103" t="s">
        <v>11247</v>
      </c>
      <c r="F12103">
        <v>253.57400000000001</v>
      </c>
      <c r="G12103">
        <v>84.613</v>
      </c>
      <c r="H12103">
        <v>38.039000000000001</v>
      </c>
      <c r="I12103">
        <v>21455.670999999998</v>
      </c>
      <c r="J12103">
        <v>8750187</v>
      </c>
      <c r="K12103">
        <v>27.140999999999998</v>
      </c>
      <c r="L12103">
        <v>13.602</v>
      </c>
      <c r="M12103">
        <v>6882.3639999999996</v>
      </c>
      <c r="N12103">
        <v>2806809</v>
      </c>
      <c r="O12103">
        <v>1.599</v>
      </c>
      <c r="P12103">
        <v>3.19</v>
      </c>
      <c r="Q12103">
        <v>405.40499999999997</v>
      </c>
      <c r="R12103">
        <v>165335</v>
      </c>
      <c r="S12103">
        <v>0.01</v>
      </c>
      <c r="T12103">
        <v>1.5860000000000001</v>
      </c>
      <c r="U12103">
        <v>2.5009999999999999</v>
      </c>
      <c r="V12103">
        <v>1020</v>
      </c>
      <c r="W12103">
        <f t="shared" si="507"/>
        <v>4</v>
      </c>
      <c r="X12103">
        <f t="shared" si="505"/>
        <v>0</v>
      </c>
      <c r="Y12103">
        <f t="shared" si="506"/>
        <v>2.2064000000000004</v>
      </c>
    </row>
    <row r="12104" spans="1:25" x14ac:dyDescent="0.2">
      <c r="A12104" t="s">
        <v>10574</v>
      </c>
      <c r="B12104" t="s">
        <v>1430</v>
      </c>
      <c r="C12104">
        <v>6</v>
      </c>
      <c r="D12104">
        <v>32</v>
      </c>
      <c r="E12104" t="s">
        <v>11248</v>
      </c>
      <c r="F12104">
        <v>424.87900000000002</v>
      </c>
      <c r="G12104">
        <v>82.081999999999994</v>
      </c>
      <c r="H12104">
        <v>35.591999999999999</v>
      </c>
      <c r="I12104">
        <v>34875.093000000001</v>
      </c>
      <c r="J12104">
        <v>14222980</v>
      </c>
      <c r="K12104">
        <v>60.612000000000002</v>
      </c>
      <c r="L12104">
        <v>23.917999999999999</v>
      </c>
      <c r="M12104">
        <v>25752.758000000002</v>
      </c>
      <c r="N12104">
        <v>10502652</v>
      </c>
      <c r="O12104">
        <v>8.1539999999999999</v>
      </c>
      <c r="P12104">
        <v>20.800999999999998</v>
      </c>
      <c r="Q12104">
        <v>3464.2739999999999</v>
      </c>
      <c r="R12104">
        <v>1412822</v>
      </c>
      <c r="S12104">
        <v>9.6000000000000002E-2</v>
      </c>
      <c r="T12104">
        <v>4.9379999999999997</v>
      </c>
      <c r="U12104">
        <v>40.642000000000003</v>
      </c>
      <c r="V12104">
        <v>16575</v>
      </c>
      <c r="W12104">
        <f t="shared" si="507"/>
        <v>65</v>
      </c>
      <c r="X12104">
        <f t="shared" si="505"/>
        <v>6004.4693799999995</v>
      </c>
      <c r="Y12104">
        <f t="shared" si="506"/>
        <v>122.37639999999999</v>
      </c>
    </row>
    <row r="12105" spans="1:25" x14ac:dyDescent="0.2">
      <c r="A12105" t="s">
        <v>10574</v>
      </c>
      <c r="B12105" t="s">
        <v>1430</v>
      </c>
      <c r="C12105">
        <v>6</v>
      </c>
      <c r="D12105">
        <v>33</v>
      </c>
      <c r="E12105" t="s">
        <v>11249</v>
      </c>
      <c r="F12105">
        <v>308.49700000000001</v>
      </c>
      <c r="G12105">
        <v>76.207999999999998</v>
      </c>
      <c r="H12105">
        <v>37.200000000000003</v>
      </c>
      <c r="I12105">
        <v>23509.828000000001</v>
      </c>
      <c r="J12105">
        <v>9587926</v>
      </c>
      <c r="K12105">
        <v>41.688000000000002</v>
      </c>
      <c r="L12105">
        <v>22.771999999999998</v>
      </c>
      <c r="M12105">
        <v>12860.683999999999</v>
      </c>
      <c r="N12105">
        <v>5244925</v>
      </c>
      <c r="O12105">
        <v>1.5620000000000001</v>
      </c>
      <c r="P12105">
        <v>2.677</v>
      </c>
      <c r="Q12105">
        <v>481.80799999999999</v>
      </c>
      <c r="R12105">
        <v>196494</v>
      </c>
      <c r="S12105">
        <v>8.0000000000000002E-3</v>
      </c>
      <c r="T12105">
        <v>1.4379999999999999</v>
      </c>
      <c r="U12105">
        <v>2.5009999999999999</v>
      </c>
      <c r="V12105">
        <v>1020</v>
      </c>
      <c r="W12105">
        <f t="shared" si="507"/>
        <v>4</v>
      </c>
      <c r="X12105">
        <f t="shared" si="505"/>
        <v>129.01136</v>
      </c>
      <c r="Y12105">
        <f t="shared" si="506"/>
        <v>2.2064000000000004</v>
      </c>
    </row>
    <row r="12106" spans="1:25" x14ac:dyDescent="0.2">
      <c r="A12106" t="s">
        <v>10574</v>
      </c>
      <c r="B12106" t="s">
        <v>1430</v>
      </c>
      <c r="C12106">
        <v>6</v>
      </c>
      <c r="D12106">
        <v>34</v>
      </c>
      <c r="E12106" t="s">
        <v>11250</v>
      </c>
      <c r="F12106">
        <v>47.308999999999997</v>
      </c>
      <c r="G12106">
        <v>37.033999999999999</v>
      </c>
      <c r="H12106">
        <v>19.91</v>
      </c>
      <c r="I12106">
        <v>1752.057</v>
      </c>
      <c r="J12106">
        <v>714535</v>
      </c>
      <c r="K12106">
        <v>86.745000000000005</v>
      </c>
      <c r="L12106">
        <v>40.523000000000003</v>
      </c>
      <c r="M12106">
        <v>4103.8429999999998</v>
      </c>
      <c r="N12106">
        <v>1673655</v>
      </c>
      <c r="O12106">
        <v>4.8040000000000003</v>
      </c>
      <c r="P12106">
        <v>10.765000000000001</v>
      </c>
      <c r="Q12106">
        <v>227.256</v>
      </c>
      <c r="R12106">
        <v>92681</v>
      </c>
      <c r="S12106">
        <v>9.2999999999999999E-2</v>
      </c>
      <c r="T12106">
        <v>4.8559999999999999</v>
      </c>
      <c r="U12106">
        <v>4.3769999999999998</v>
      </c>
      <c r="V12106">
        <v>1785</v>
      </c>
      <c r="W12106">
        <f t="shared" si="507"/>
        <v>7</v>
      </c>
      <c r="X12106">
        <f t="shared" si="505"/>
        <v>0</v>
      </c>
      <c r="Y12106">
        <f t="shared" si="506"/>
        <v>8.1164000000000005</v>
      </c>
    </row>
    <row r="12107" spans="1:25" x14ac:dyDescent="0.2">
      <c r="A12107" t="s">
        <v>10574</v>
      </c>
      <c r="B12107" t="s">
        <v>1430</v>
      </c>
      <c r="C12107">
        <v>6</v>
      </c>
      <c r="D12107">
        <v>36</v>
      </c>
      <c r="E12107" t="s">
        <v>11251</v>
      </c>
      <c r="F12107">
        <v>170.40100000000001</v>
      </c>
      <c r="G12107">
        <v>84.542000000000002</v>
      </c>
      <c r="H12107">
        <v>45.222000000000001</v>
      </c>
      <c r="I12107">
        <v>14406.106</v>
      </c>
      <c r="J12107">
        <v>5875189</v>
      </c>
      <c r="K12107">
        <v>9.8480000000000008</v>
      </c>
      <c r="L12107">
        <v>5.806</v>
      </c>
      <c r="M12107">
        <v>1678.0350000000001</v>
      </c>
      <c r="N12107">
        <v>684347</v>
      </c>
      <c r="O12107">
        <v>1.897</v>
      </c>
      <c r="P12107">
        <v>4.633</v>
      </c>
      <c r="Q12107">
        <v>323.26499999999999</v>
      </c>
      <c r="R12107">
        <v>131836</v>
      </c>
      <c r="S12107">
        <v>4.0000000000000001E-3</v>
      </c>
      <c r="T12107">
        <v>0.96699999999999997</v>
      </c>
      <c r="U12107">
        <v>0.625</v>
      </c>
      <c r="V12107">
        <v>255</v>
      </c>
      <c r="W12107">
        <f t="shared" si="507"/>
        <v>1</v>
      </c>
      <c r="X12107">
        <f t="shared" si="505"/>
        <v>0</v>
      </c>
      <c r="Y12107">
        <f t="shared" si="506"/>
        <v>0</v>
      </c>
    </row>
    <row r="12108" spans="1:25" x14ac:dyDescent="0.2">
      <c r="A12108" t="s">
        <v>10574</v>
      </c>
      <c r="B12108" t="s">
        <v>1430</v>
      </c>
      <c r="C12108">
        <v>6</v>
      </c>
      <c r="D12108">
        <v>38</v>
      </c>
      <c r="E12108" t="s">
        <v>11252</v>
      </c>
      <c r="F12108">
        <v>309.43099999999998</v>
      </c>
      <c r="G12108">
        <v>72.516000000000005</v>
      </c>
      <c r="H12108">
        <v>32.280999999999999</v>
      </c>
      <c r="I12108">
        <v>22438.800999999999</v>
      </c>
      <c r="J12108">
        <v>9151133</v>
      </c>
      <c r="K12108">
        <v>28.902999999999999</v>
      </c>
      <c r="L12108">
        <v>15.36</v>
      </c>
      <c r="M12108">
        <v>8943.3760000000002</v>
      </c>
      <c r="N12108">
        <v>3647344</v>
      </c>
      <c r="O12108">
        <v>1.256</v>
      </c>
      <c r="P12108">
        <v>0.96299999999999997</v>
      </c>
      <c r="Q12108">
        <v>388.577</v>
      </c>
      <c r="R12108">
        <v>158472</v>
      </c>
      <c r="S12108">
        <v>0</v>
      </c>
      <c r="T12108">
        <v>0</v>
      </c>
      <c r="U12108">
        <v>0</v>
      </c>
      <c r="V12108">
        <v>0</v>
      </c>
      <c r="W12108">
        <f t="shared" si="507"/>
        <v>0</v>
      </c>
      <c r="X12108">
        <f t="shared" si="505"/>
        <v>0</v>
      </c>
      <c r="Y12108">
        <f t="shared" si="506"/>
        <v>0</v>
      </c>
    </row>
    <row r="12109" spans="1:25" x14ac:dyDescent="0.2">
      <c r="A12109" t="s">
        <v>10574</v>
      </c>
      <c r="B12109" t="s">
        <v>1430</v>
      </c>
      <c r="C12109">
        <v>6</v>
      </c>
      <c r="D12109">
        <v>39</v>
      </c>
      <c r="E12109" t="s">
        <v>11253</v>
      </c>
      <c r="F12109">
        <v>184.08099999999999</v>
      </c>
      <c r="G12109">
        <v>87.63</v>
      </c>
      <c r="H12109">
        <v>43.28</v>
      </c>
      <c r="I12109">
        <v>16131.093000000001</v>
      </c>
      <c r="J12109">
        <v>6578684</v>
      </c>
      <c r="K12109">
        <v>52.646999999999998</v>
      </c>
      <c r="L12109">
        <v>19.62</v>
      </c>
      <c r="M12109">
        <v>9691.3420000000006</v>
      </c>
      <c r="N12109">
        <v>3952384</v>
      </c>
      <c r="O12109">
        <v>7.6239999999999997</v>
      </c>
      <c r="P12109">
        <v>19.945</v>
      </c>
      <c r="Q12109">
        <v>1403.4949999999999</v>
      </c>
      <c r="R12109">
        <v>572382</v>
      </c>
      <c r="S12109">
        <v>0.126</v>
      </c>
      <c r="T12109">
        <v>5.66</v>
      </c>
      <c r="U12109">
        <v>23.135000000000002</v>
      </c>
      <c r="V12109">
        <v>9435</v>
      </c>
      <c r="W12109">
        <f t="shared" si="507"/>
        <v>37</v>
      </c>
      <c r="X12109">
        <f t="shared" si="505"/>
        <v>1944.7347499999998</v>
      </c>
      <c r="Y12109">
        <f t="shared" si="506"/>
        <v>67.216399999999993</v>
      </c>
    </row>
    <row r="12110" spans="1:25" x14ac:dyDescent="0.2">
      <c r="A12110" t="s">
        <v>10574</v>
      </c>
      <c r="B12110" t="s">
        <v>1430</v>
      </c>
      <c r="C12110">
        <v>6</v>
      </c>
      <c r="D12110">
        <v>40</v>
      </c>
      <c r="E12110" t="s">
        <v>11254</v>
      </c>
      <c r="F12110">
        <v>216.09899999999999</v>
      </c>
      <c r="G12110">
        <v>60.673999999999999</v>
      </c>
      <c r="H12110">
        <v>33.207999999999998</v>
      </c>
      <c r="I12110">
        <v>13111.589</v>
      </c>
      <c r="J12110">
        <v>5347251</v>
      </c>
      <c r="K12110">
        <v>40.865000000000002</v>
      </c>
      <c r="L12110">
        <v>21.472999999999999</v>
      </c>
      <c r="M12110">
        <v>8830.9629999999997</v>
      </c>
      <c r="N12110">
        <v>3601499</v>
      </c>
      <c r="O12110">
        <v>1.8049999999999999</v>
      </c>
      <c r="P12110">
        <v>5.101</v>
      </c>
      <c r="Q12110">
        <v>390.142</v>
      </c>
      <c r="R12110">
        <v>159110</v>
      </c>
      <c r="S12110">
        <v>6.0000000000000001E-3</v>
      </c>
      <c r="T12110">
        <v>1.2150000000000001</v>
      </c>
      <c r="U12110">
        <v>1.2509999999999999</v>
      </c>
      <c r="V12110">
        <v>510</v>
      </c>
      <c r="W12110">
        <f t="shared" si="507"/>
        <v>2</v>
      </c>
      <c r="X12110">
        <f t="shared" si="505"/>
        <v>0</v>
      </c>
      <c r="Y12110">
        <f t="shared" si="506"/>
        <v>0</v>
      </c>
    </row>
    <row r="12111" spans="1:25" x14ac:dyDescent="0.2">
      <c r="A12111" t="s">
        <v>10574</v>
      </c>
      <c r="B12111" t="s">
        <v>1430</v>
      </c>
      <c r="C12111">
        <v>7</v>
      </c>
      <c r="D12111">
        <v>1</v>
      </c>
      <c r="E12111" t="s">
        <v>4100</v>
      </c>
      <c r="F12111">
        <v>393.69900000000001</v>
      </c>
      <c r="G12111">
        <v>90.581999999999994</v>
      </c>
      <c r="H12111">
        <v>42.512999999999998</v>
      </c>
      <c r="I12111">
        <v>35661.928</v>
      </c>
      <c r="J12111">
        <v>14543872</v>
      </c>
      <c r="K12111">
        <v>15.356</v>
      </c>
      <c r="L12111">
        <v>7.01</v>
      </c>
      <c r="M12111">
        <v>6045.6419999999998</v>
      </c>
      <c r="N12111">
        <v>2465572</v>
      </c>
      <c r="O12111">
        <v>4.0519999999999996</v>
      </c>
      <c r="P12111">
        <v>9.6920000000000002</v>
      </c>
      <c r="Q12111">
        <v>1595.2850000000001</v>
      </c>
      <c r="R12111">
        <v>650599</v>
      </c>
      <c r="S12111">
        <v>5.0999999999999997E-2</v>
      </c>
      <c r="T12111">
        <v>3.6</v>
      </c>
      <c r="U12111">
        <v>20.009</v>
      </c>
      <c r="V12111">
        <v>8160</v>
      </c>
      <c r="W12111">
        <f t="shared" si="507"/>
        <v>32</v>
      </c>
      <c r="X12111">
        <f t="shared" si="505"/>
        <v>2322.5610500000003</v>
      </c>
      <c r="Y12111">
        <f t="shared" si="506"/>
        <v>57.366399999999999</v>
      </c>
    </row>
    <row r="12112" spans="1:25" x14ac:dyDescent="0.2">
      <c r="A12112" t="s">
        <v>10574</v>
      </c>
      <c r="B12112" t="s">
        <v>1430</v>
      </c>
      <c r="C12112">
        <v>7</v>
      </c>
      <c r="D12112">
        <v>2</v>
      </c>
      <c r="E12112" t="s">
        <v>1968</v>
      </c>
      <c r="F12112">
        <v>219.196</v>
      </c>
      <c r="G12112">
        <v>94.697000000000003</v>
      </c>
      <c r="H12112">
        <v>39.268000000000001</v>
      </c>
      <c r="I12112">
        <v>20757.133999999998</v>
      </c>
      <c r="J12112">
        <v>8465305</v>
      </c>
      <c r="K12112">
        <v>16.928000000000001</v>
      </c>
      <c r="L12112">
        <v>9.4779999999999998</v>
      </c>
      <c r="M12112">
        <v>3710.5430000000001</v>
      </c>
      <c r="N12112">
        <v>1513257</v>
      </c>
      <c r="O12112">
        <v>2.004</v>
      </c>
      <c r="P12112">
        <v>6.42</v>
      </c>
      <c r="Q12112">
        <v>439.23099999999999</v>
      </c>
      <c r="R12112">
        <v>179130</v>
      </c>
      <c r="S12112">
        <v>6.0000000000000001E-3</v>
      </c>
      <c r="T12112">
        <v>1.206</v>
      </c>
      <c r="U12112">
        <v>1.2509999999999999</v>
      </c>
      <c r="V12112">
        <v>510</v>
      </c>
      <c r="W12112">
        <f t="shared" si="507"/>
        <v>2</v>
      </c>
      <c r="X12112">
        <f t="shared" si="505"/>
        <v>45.13467</v>
      </c>
      <c r="Y12112">
        <f t="shared" si="506"/>
        <v>0</v>
      </c>
    </row>
    <row r="12113" spans="1:25" x14ac:dyDescent="0.2">
      <c r="A12113" t="s">
        <v>10574</v>
      </c>
      <c r="B12113" t="s">
        <v>1430</v>
      </c>
      <c r="C12113">
        <v>7</v>
      </c>
      <c r="D12113">
        <v>3</v>
      </c>
      <c r="E12113" t="s">
        <v>11255</v>
      </c>
      <c r="F12113">
        <v>315.05799999999999</v>
      </c>
      <c r="G12113">
        <v>88.384</v>
      </c>
      <c r="H12113">
        <v>45.247</v>
      </c>
      <c r="I12113">
        <v>27846.190999999999</v>
      </c>
      <c r="J12113">
        <v>11356409</v>
      </c>
      <c r="K12113">
        <v>32.771999999999998</v>
      </c>
      <c r="L12113">
        <v>10.898</v>
      </c>
      <c r="M12113">
        <v>10324.93</v>
      </c>
      <c r="N12113">
        <v>4210778</v>
      </c>
      <c r="O12113">
        <v>12.534000000000001</v>
      </c>
      <c r="P12113">
        <v>23.824000000000002</v>
      </c>
      <c r="Q12113">
        <v>3948.8359999999998</v>
      </c>
      <c r="R12113">
        <v>1610439</v>
      </c>
      <c r="S12113">
        <v>0.125</v>
      </c>
      <c r="T12113">
        <v>5.6449999999999996</v>
      </c>
      <c r="U12113">
        <v>39.392000000000003</v>
      </c>
      <c r="V12113">
        <v>16065</v>
      </c>
      <c r="W12113">
        <f t="shared" si="507"/>
        <v>63</v>
      </c>
      <c r="X12113">
        <f t="shared" ref="X12113:X12176" si="508">(MAX(0, (Q12113-416.32)))*1.97</f>
        <v>6959.0565199999992</v>
      </c>
      <c r="Y12113">
        <f t="shared" ref="Y12113:Y12176" si="509">(MAX(0, (W12113-2.88)))*1.97</f>
        <v>118.43639999999999</v>
      </c>
    </row>
    <row r="12114" spans="1:25" x14ac:dyDescent="0.2">
      <c r="A12114" t="s">
        <v>10574</v>
      </c>
      <c r="B12114" t="s">
        <v>1430</v>
      </c>
      <c r="C12114">
        <v>7</v>
      </c>
      <c r="D12114">
        <v>4</v>
      </c>
      <c r="E12114" t="s">
        <v>2515</v>
      </c>
      <c r="F12114">
        <v>241.72499999999999</v>
      </c>
      <c r="G12114">
        <v>95.019000000000005</v>
      </c>
      <c r="H12114">
        <v>39.375999999999998</v>
      </c>
      <c r="I12114">
        <v>22968.541000000001</v>
      </c>
      <c r="J12114">
        <v>9367175</v>
      </c>
      <c r="K12114">
        <v>31.189</v>
      </c>
      <c r="L12114">
        <v>18.559000000000001</v>
      </c>
      <c r="M12114">
        <v>7539.2730000000001</v>
      </c>
      <c r="N12114">
        <v>3074714</v>
      </c>
      <c r="O12114">
        <v>2.8919999999999999</v>
      </c>
      <c r="P12114">
        <v>9.3559999999999999</v>
      </c>
      <c r="Q12114">
        <v>699.05700000000002</v>
      </c>
      <c r="R12114">
        <v>285094</v>
      </c>
      <c r="S12114">
        <v>2.5999999999999999E-2</v>
      </c>
      <c r="T12114">
        <v>2.5680000000000001</v>
      </c>
      <c r="U12114">
        <v>6.2530000000000001</v>
      </c>
      <c r="V12114">
        <v>2550</v>
      </c>
      <c r="W12114">
        <f t="shared" si="507"/>
        <v>10</v>
      </c>
      <c r="X12114">
        <f t="shared" si="508"/>
        <v>556.99189000000001</v>
      </c>
      <c r="Y12114">
        <f t="shared" si="509"/>
        <v>14.026400000000001</v>
      </c>
    </row>
    <row r="12115" spans="1:25" x14ac:dyDescent="0.2">
      <c r="A12115" t="s">
        <v>10574</v>
      </c>
      <c r="B12115" t="s">
        <v>1430</v>
      </c>
      <c r="C12115">
        <v>7</v>
      </c>
      <c r="D12115">
        <v>5</v>
      </c>
      <c r="E12115" t="s">
        <v>11256</v>
      </c>
      <c r="F12115">
        <v>141.65100000000001</v>
      </c>
      <c r="G12115">
        <v>81.457999999999998</v>
      </c>
      <c r="H12115">
        <v>40.646000000000001</v>
      </c>
      <c r="I12115">
        <v>11538.569</v>
      </c>
      <c r="J12115">
        <v>4705732</v>
      </c>
      <c r="K12115">
        <v>5.5339999999999998</v>
      </c>
      <c r="L12115">
        <v>3.0979999999999999</v>
      </c>
      <c r="M12115">
        <v>783.84400000000005</v>
      </c>
      <c r="N12115">
        <v>319672</v>
      </c>
      <c r="O12115">
        <v>2.0670000000000002</v>
      </c>
      <c r="P12115">
        <v>7.8159999999999998</v>
      </c>
      <c r="Q12115">
        <v>292.83100000000002</v>
      </c>
      <c r="R12115">
        <v>119424</v>
      </c>
      <c r="S12115">
        <v>4.0000000000000001E-3</v>
      </c>
      <c r="T12115">
        <v>1.0609999999999999</v>
      </c>
      <c r="U12115">
        <v>0.625</v>
      </c>
      <c r="V12115">
        <v>255</v>
      </c>
      <c r="W12115">
        <f t="shared" si="507"/>
        <v>1</v>
      </c>
      <c r="X12115">
        <f t="shared" si="508"/>
        <v>0</v>
      </c>
      <c r="Y12115">
        <f t="shared" si="509"/>
        <v>0</v>
      </c>
    </row>
    <row r="12116" spans="1:25" x14ac:dyDescent="0.2">
      <c r="A12116" t="s">
        <v>10574</v>
      </c>
      <c r="B12116" t="s">
        <v>1430</v>
      </c>
      <c r="C12116">
        <v>7</v>
      </c>
      <c r="D12116">
        <v>6</v>
      </c>
      <c r="E12116" t="s">
        <v>11257</v>
      </c>
      <c r="F12116">
        <v>285.93299999999999</v>
      </c>
      <c r="G12116">
        <v>89.599000000000004</v>
      </c>
      <c r="H12116">
        <v>38.746000000000002</v>
      </c>
      <c r="I12116">
        <v>25619.238000000001</v>
      </c>
      <c r="J12116">
        <v>10448199</v>
      </c>
      <c r="K12116">
        <v>25.795000000000002</v>
      </c>
      <c r="L12116">
        <v>13.983000000000001</v>
      </c>
      <c r="M12116">
        <v>7375.6989999999996</v>
      </c>
      <c r="N12116">
        <v>3008004</v>
      </c>
      <c r="O12116">
        <v>2.3769999999999998</v>
      </c>
      <c r="P12116">
        <v>7.2729999999999997</v>
      </c>
      <c r="Q12116">
        <v>679.67200000000003</v>
      </c>
      <c r="R12116">
        <v>277188</v>
      </c>
      <c r="S12116">
        <v>1.7000000000000001E-2</v>
      </c>
      <c r="T12116">
        <v>2.1120000000000001</v>
      </c>
      <c r="U12116">
        <v>5.0019999999999998</v>
      </c>
      <c r="V12116">
        <v>2040</v>
      </c>
      <c r="W12116">
        <f t="shared" si="507"/>
        <v>8</v>
      </c>
      <c r="X12116">
        <f t="shared" si="508"/>
        <v>518.80344000000002</v>
      </c>
      <c r="Y12116">
        <f t="shared" si="509"/>
        <v>10.086399999999999</v>
      </c>
    </row>
    <row r="12117" spans="1:25" x14ac:dyDescent="0.2">
      <c r="A12117" t="s">
        <v>10574</v>
      </c>
      <c r="B12117" t="s">
        <v>1430</v>
      </c>
      <c r="C12117">
        <v>7</v>
      </c>
      <c r="D12117">
        <v>7</v>
      </c>
      <c r="E12117" t="s">
        <v>11258</v>
      </c>
      <c r="F12117">
        <v>300.702</v>
      </c>
      <c r="G12117">
        <v>88.834999999999994</v>
      </c>
      <c r="H12117">
        <v>37.506999999999998</v>
      </c>
      <c r="I12117">
        <v>26712.886999999999</v>
      </c>
      <c r="J12117">
        <v>10894218</v>
      </c>
      <c r="K12117">
        <v>47.384</v>
      </c>
      <c r="L12117">
        <v>29.326000000000001</v>
      </c>
      <c r="M12117">
        <v>14248.575999999999</v>
      </c>
      <c r="N12117">
        <v>5810944</v>
      </c>
      <c r="O12117">
        <v>4.242</v>
      </c>
      <c r="P12117">
        <v>12.888</v>
      </c>
      <c r="Q12117">
        <v>1275.472</v>
      </c>
      <c r="R12117">
        <v>520171</v>
      </c>
      <c r="S12117">
        <v>5.1999999999999998E-2</v>
      </c>
      <c r="T12117">
        <v>3.641</v>
      </c>
      <c r="U12117">
        <v>15.632</v>
      </c>
      <c r="V12117">
        <v>6375</v>
      </c>
      <c r="W12117">
        <f t="shared" si="507"/>
        <v>25</v>
      </c>
      <c r="X12117">
        <f t="shared" si="508"/>
        <v>1692.52944</v>
      </c>
      <c r="Y12117">
        <f t="shared" si="509"/>
        <v>43.5764</v>
      </c>
    </row>
    <row r="12118" spans="1:25" x14ac:dyDescent="0.2">
      <c r="A12118" t="s">
        <v>10574</v>
      </c>
      <c r="B12118" t="s">
        <v>1430</v>
      </c>
      <c r="C12118">
        <v>7</v>
      </c>
      <c r="D12118">
        <v>8</v>
      </c>
      <c r="E12118" t="s">
        <v>11259</v>
      </c>
      <c r="F12118">
        <v>403.125</v>
      </c>
      <c r="G12118">
        <v>105.251</v>
      </c>
      <c r="H12118">
        <v>42.616999999999997</v>
      </c>
      <c r="I12118">
        <v>42429.440999999999</v>
      </c>
      <c r="J12118">
        <v>17303842</v>
      </c>
      <c r="K12118">
        <v>41.491</v>
      </c>
      <c r="L12118">
        <v>16.103999999999999</v>
      </c>
      <c r="M12118">
        <v>16725.964</v>
      </c>
      <c r="N12118">
        <v>6821288</v>
      </c>
      <c r="O12118">
        <v>13.75</v>
      </c>
      <c r="P12118">
        <v>26.657</v>
      </c>
      <c r="Q12118">
        <v>5542.96</v>
      </c>
      <c r="R12118">
        <v>2260565</v>
      </c>
      <c r="S12118">
        <v>0.152</v>
      </c>
      <c r="T12118">
        <v>6.2240000000000002</v>
      </c>
      <c r="U12118">
        <v>61.276000000000003</v>
      </c>
      <c r="V12118">
        <v>24990</v>
      </c>
      <c r="W12118">
        <f t="shared" si="507"/>
        <v>98</v>
      </c>
      <c r="X12118">
        <f t="shared" si="508"/>
        <v>10099.480800000001</v>
      </c>
      <c r="Y12118">
        <f t="shared" si="509"/>
        <v>187.38640000000001</v>
      </c>
    </row>
    <row r="12119" spans="1:25" x14ac:dyDescent="0.2">
      <c r="A12119" t="s">
        <v>10574</v>
      </c>
      <c r="B12119" t="s">
        <v>1430</v>
      </c>
      <c r="C12119">
        <v>7</v>
      </c>
      <c r="D12119">
        <v>10</v>
      </c>
      <c r="E12119" t="s">
        <v>11260</v>
      </c>
      <c r="F12119">
        <v>136.41300000000001</v>
      </c>
      <c r="G12119">
        <v>103.343</v>
      </c>
      <c r="H12119">
        <v>45.744999999999997</v>
      </c>
      <c r="I12119">
        <v>14097.352000000001</v>
      </c>
      <c r="J12119">
        <v>5749271</v>
      </c>
      <c r="K12119">
        <v>10.448</v>
      </c>
      <c r="L12119">
        <v>5.4880000000000004</v>
      </c>
      <c r="M12119">
        <v>1425.183</v>
      </c>
      <c r="N12119">
        <v>581227</v>
      </c>
      <c r="O12119">
        <v>2.403</v>
      </c>
      <c r="P12119">
        <v>7.1929999999999996</v>
      </c>
      <c r="Q12119">
        <v>327.77699999999999</v>
      </c>
      <c r="R12119">
        <v>133676</v>
      </c>
      <c r="S12119">
        <v>8.9999999999999993E-3</v>
      </c>
      <c r="T12119">
        <v>1.5289999999999999</v>
      </c>
      <c r="U12119">
        <v>1.2509999999999999</v>
      </c>
      <c r="V12119">
        <v>510</v>
      </c>
      <c r="W12119">
        <f t="shared" si="507"/>
        <v>2</v>
      </c>
      <c r="X12119">
        <f t="shared" si="508"/>
        <v>0</v>
      </c>
      <c r="Y12119">
        <f t="shared" si="509"/>
        <v>0</v>
      </c>
    </row>
    <row r="12120" spans="1:25" x14ac:dyDescent="0.2">
      <c r="A12120" t="s">
        <v>10574</v>
      </c>
      <c r="B12120" t="s">
        <v>1430</v>
      </c>
      <c r="C12120">
        <v>7</v>
      </c>
      <c r="D12120">
        <v>11</v>
      </c>
      <c r="E12120" t="s">
        <v>1906</v>
      </c>
      <c r="F12120">
        <v>136.87899999999999</v>
      </c>
      <c r="G12120">
        <v>98.424999999999997</v>
      </c>
      <c r="H12120">
        <v>41.406999999999996</v>
      </c>
      <c r="I12120">
        <v>13472.348</v>
      </c>
      <c r="J12120">
        <v>5494378</v>
      </c>
      <c r="K12120">
        <v>16.978999999999999</v>
      </c>
      <c r="L12120">
        <v>8.65</v>
      </c>
      <c r="M12120">
        <v>2324.127</v>
      </c>
      <c r="N12120">
        <v>947840</v>
      </c>
      <c r="O12120">
        <v>2.2949999999999999</v>
      </c>
      <c r="P12120">
        <v>3.5670000000000002</v>
      </c>
      <c r="Q12120">
        <v>314.12900000000002</v>
      </c>
      <c r="R12120">
        <v>128110</v>
      </c>
      <c r="S12120">
        <v>1.7999999999999999E-2</v>
      </c>
      <c r="T12120">
        <v>2.1579999999999999</v>
      </c>
      <c r="U12120">
        <v>2.5009999999999999</v>
      </c>
      <c r="V12120">
        <v>1020</v>
      </c>
      <c r="W12120">
        <f t="shared" si="507"/>
        <v>4</v>
      </c>
      <c r="X12120">
        <f t="shared" si="508"/>
        <v>0</v>
      </c>
      <c r="Y12120">
        <f t="shared" si="509"/>
        <v>2.2064000000000004</v>
      </c>
    </row>
    <row r="12121" spans="1:25" x14ac:dyDescent="0.2">
      <c r="A12121" t="s">
        <v>10574</v>
      </c>
      <c r="B12121" t="s">
        <v>1430</v>
      </c>
      <c r="C12121">
        <v>7</v>
      </c>
      <c r="D12121">
        <v>13</v>
      </c>
      <c r="E12121" t="s">
        <v>8094</v>
      </c>
      <c r="F12121">
        <v>274.38400000000001</v>
      </c>
      <c r="G12121">
        <v>95.468999999999994</v>
      </c>
      <c r="H12121">
        <v>40.457000000000001</v>
      </c>
      <c r="I12121">
        <v>26195.248</v>
      </c>
      <c r="J12121">
        <v>10683111</v>
      </c>
      <c r="K12121">
        <v>35.097000000000001</v>
      </c>
      <c r="L12121">
        <v>22.844999999999999</v>
      </c>
      <c r="M12121">
        <v>9630.0830000000005</v>
      </c>
      <c r="N12121">
        <v>3927401</v>
      </c>
      <c r="O12121">
        <v>2.8690000000000002</v>
      </c>
      <c r="P12121">
        <v>9.5619999999999994</v>
      </c>
      <c r="Q12121">
        <v>787.12199999999996</v>
      </c>
      <c r="R12121">
        <v>321009</v>
      </c>
      <c r="S12121">
        <v>2.5000000000000001E-2</v>
      </c>
      <c r="T12121">
        <v>2.528</v>
      </c>
      <c r="U12121">
        <v>6.8780000000000001</v>
      </c>
      <c r="V12121">
        <v>2805</v>
      </c>
      <c r="W12121">
        <f t="shared" si="507"/>
        <v>11</v>
      </c>
      <c r="X12121">
        <f t="shared" si="508"/>
        <v>730.47993999999994</v>
      </c>
      <c r="Y12121">
        <f t="shared" si="509"/>
        <v>15.996400000000001</v>
      </c>
    </row>
    <row r="12122" spans="1:25" x14ac:dyDescent="0.2">
      <c r="A12122" t="s">
        <v>10574</v>
      </c>
      <c r="B12122" t="s">
        <v>1430</v>
      </c>
      <c r="C12122">
        <v>7</v>
      </c>
      <c r="D12122">
        <v>14</v>
      </c>
      <c r="E12122" t="s">
        <v>4369</v>
      </c>
      <c r="F12122">
        <v>96.512</v>
      </c>
      <c r="G12122">
        <v>66.518000000000001</v>
      </c>
      <c r="H12122">
        <v>35.097999999999999</v>
      </c>
      <c r="I12122">
        <v>6419.7969999999996</v>
      </c>
      <c r="J12122">
        <v>2618162</v>
      </c>
      <c r="K12122">
        <v>18.760999999999999</v>
      </c>
      <c r="L12122">
        <v>11.791</v>
      </c>
      <c r="M12122">
        <v>1810.67</v>
      </c>
      <c r="N12122">
        <v>738439</v>
      </c>
      <c r="O12122">
        <v>6.3010000000000002</v>
      </c>
      <c r="P12122">
        <v>18.041</v>
      </c>
      <c r="Q12122">
        <v>608.09500000000003</v>
      </c>
      <c r="R12122">
        <v>247997</v>
      </c>
      <c r="S12122">
        <v>4.4999999999999998E-2</v>
      </c>
      <c r="T12122">
        <v>3.4</v>
      </c>
      <c r="U12122">
        <v>4.3769999999999998</v>
      </c>
      <c r="V12122">
        <v>1785</v>
      </c>
      <c r="W12122">
        <f t="shared" si="507"/>
        <v>7</v>
      </c>
      <c r="X12122">
        <f t="shared" si="508"/>
        <v>377.79675000000009</v>
      </c>
      <c r="Y12122">
        <f t="shared" si="509"/>
        <v>8.1164000000000005</v>
      </c>
    </row>
    <row r="12123" spans="1:25" x14ac:dyDescent="0.2">
      <c r="A12123" t="s">
        <v>10574</v>
      </c>
      <c r="B12123" t="s">
        <v>1430</v>
      </c>
      <c r="C12123">
        <v>7</v>
      </c>
      <c r="D12123">
        <v>15</v>
      </c>
      <c r="E12123" t="s">
        <v>369</v>
      </c>
      <c r="F12123">
        <v>330.27800000000002</v>
      </c>
      <c r="G12123">
        <v>92.08</v>
      </c>
      <c r="H12123">
        <v>40.774999999999999</v>
      </c>
      <c r="I12123">
        <v>30411.999</v>
      </c>
      <c r="J12123">
        <v>12402813</v>
      </c>
      <c r="K12123">
        <v>52.466999999999999</v>
      </c>
      <c r="L12123">
        <v>25.443999999999999</v>
      </c>
      <c r="M12123">
        <v>17328.806</v>
      </c>
      <c r="N12123">
        <v>7067143</v>
      </c>
      <c r="O12123">
        <v>5.7119999999999997</v>
      </c>
      <c r="P12123">
        <v>15.988</v>
      </c>
      <c r="Q12123">
        <v>1886.3989999999999</v>
      </c>
      <c r="R12123">
        <v>769323</v>
      </c>
      <c r="S12123">
        <v>7.5999999999999998E-2</v>
      </c>
      <c r="T12123">
        <v>4.3940000000000001</v>
      </c>
      <c r="U12123">
        <v>25.010999999999999</v>
      </c>
      <c r="V12123">
        <v>10200</v>
      </c>
      <c r="W12123">
        <f t="shared" si="507"/>
        <v>40</v>
      </c>
      <c r="X12123">
        <f t="shared" si="508"/>
        <v>2896.0556299999998</v>
      </c>
      <c r="Y12123">
        <f t="shared" si="509"/>
        <v>73.12639999999999</v>
      </c>
    </row>
    <row r="12124" spans="1:25" x14ac:dyDescent="0.2">
      <c r="A12124" t="s">
        <v>10574</v>
      </c>
      <c r="B12124" t="s">
        <v>1430</v>
      </c>
      <c r="C12124">
        <v>7</v>
      </c>
      <c r="D12124">
        <v>16</v>
      </c>
      <c r="E12124" t="s">
        <v>3218</v>
      </c>
      <c r="F12124">
        <v>18.501000000000001</v>
      </c>
      <c r="G12124">
        <v>45.488999999999997</v>
      </c>
      <c r="H12124">
        <v>21.038</v>
      </c>
      <c r="I12124">
        <v>841.57399999999996</v>
      </c>
      <c r="J12124">
        <v>343216</v>
      </c>
      <c r="K12124">
        <v>16.928000000000001</v>
      </c>
      <c r="L12124">
        <v>16.036999999999999</v>
      </c>
      <c r="M12124">
        <v>313.18200000000002</v>
      </c>
      <c r="N12124">
        <v>127724</v>
      </c>
      <c r="O12124">
        <v>3.01</v>
      </c>
      <c r="P12124">
        <v>7.9130000000000003</v>
      </c>
      <c r="Q12124">
        <v>55.692999999999998</v>
      </c>
      <c r="R12124">
        <v>22713</v>
      </c>
      <c r="S12124">
        <v>3.4000000000000002E-2</v>
      </c>
      <c r="T12124">
        <v>2.9359999999999999</v>
      </c>
      <c r="U12124">
        <v>0.625</v>
      </c>
      <c r="V12124">
        <v>255</v>
      </c>
      <c r="W12124">
        <f t="shared" si="507"/>
        <v>1</v>
      </c>
      <c r="X12124">
        <f t="shared" si="508"/>
        <v>0</v>
      </c>
      <c r="Y12124">
        <f t="shared" si="509"/>
        <v>0</v>
      </c>
    </row>
    <row r="12125" spans="1:25" x14ac:dyDescent="0.2">
      <c r="A12125" t="s">
        <v>10574</v>
      </c>
      <c r="B12125" t="s">
        <v>1430</v>
      </c>
      <c r="C12125">
        <v>7</v>
      </c>
      <c r="D12125">
        <v>17</v>
      </c>
      <c r="E12125" t="s">
        <v>11261</v>
      </c>
      <c r="F12125">
        <v>312.09100000000001</v>
      </c>
      <c r="G12125">
        <v>104.616</v>
      </c>
      <c r="H12125">
        <v>44.387999999999998</v>
      </c>
      <c r="I12125">
        <v>32649.831999999999</v>
      </c>
      <c r="J12125">
        <v>13315460</v>
      </c>
      <c r="K12125">
        <v>38.889000000000003</v>
      </c>
      <c r="L12125">
        <v>16.058</v>
      </c>
      <c r="M12125">
        <v>12136.849</v>
      </c>
      <c r="N12125">
        <v>4949726</v>
      </c>
      <c r="O12125">
        <v>10.759</v>
      </c>
      <c r="P12125">
        <v>22.367999999999999</v>
      </c>
      <c r="Q12125">
        <v>3357.79</v>
      </c>
      <c r="R12125">
        <v>1369395</v>
      </c>
      <c r="S12125">
        <v>0.1</v>
      </c>
      <c r="T12125">
        <v>5.0529999999999999</v>
      </c>
      <c r="U12125">
        <v>31.263000000000002</v>
      </c>
      <c r="V12125">
        <v>12750</v>
      </c>
      <c r="W12125">
        <f t="shared" si="507"/>
        <v>50</v>
      </c>
      <c r="X12125">
        <f t="shared" si="508"/>
        <v>5794.6958999999997</v>
      </c>
      <c r="Y12125">
        <f t="shared" si="509"/>
        <v>92.826399999999992</v>
      </c>
    </row>
    <row r="12126" spans="1:25" x14ac:dyDescent="0.2">
      <c r="A12126" t="s">
        <v>10574</v>
      </c>
      <c r="B12126" t="s">
        <v>1430</v>
      </c>
      <c r="C12126">
        <v>7</v>
      </c>
      <c r="D12126">
        <v>18</v>
      </c>
      <c r="E12126" t="s">
        <v>11262</v>
      </c>
      <c r="F12126">
        <v>350.178</v>
      </c>
      <c r="G12126">
        <v>94.775000000000006</v>
      </c>
      <c r="H12126">
        <v>43.774000000000001</v>
      </c>
      <c r="I12126">
        <v>33188.201000000001</v>
      </c>
      <c r="J12126">
        <v>13535021</v>
      </c>
      <c r="K12126">
        <v>38.090000000000003</v>
      </c>
      <c r="L12126">
        <v>12.747999999999999</v>
      </c>
      <c r="M12126">
        <v>13338.419</v>
      </c>
      <c r="N12126">
        <v>5439758</v>
      </c>
      <c r="O12126">
        <v>19.39</v>
      </c>
      <c r="P12126">
        <v>29.605</v>
      </c>
      <c r="Q12126">
        <v>6789.9719999999998</v>
      </c>
      <c r="R12126">
        <v>2769129</v>
      </c>
      <c r="S12126">
        <v>0.16200000000000001</v>
      </c>
      <c r="T12126">
        <v>6.4349999999999996</v>
      </c>
      <c r="U12126">
        <v>56.899000000000001</v>
      </c>
      <c r="V12126">
        <v>23205</v>
      </c>
      <c r="W12126">
        <f t="shared" si="507"/>
        <v>91</v>
      </c>
      <c r="X12126">
        <f t="shared" si="508"/>
        <v>12556.094440000001</v>
      </c>
      <c r="Y12126">
        <f t="shared" si="509"/>
        <v>173.59640000000002</v>
      </c>
    </row>
    <row r="12127" spans="1:25" x14ac:dyDescent="0.2">
      <c r="A12127" t="s">
        <v>10574</v>
      </c>
      <c r="B12127" t="s">
        <v>1430</v>
      </c>
      <c r="C12127">
        <v>7</v>
      </c>
      <c r="D12127">
        <v>19</v>
      </c>
      <c r="E12127" t="s">
        <v>2690</v>
      </c>
      <c r="F12127">
        <v>147.739</v>
      </c>
      <c r="G12127">
        <v>79.094999999999999</v>
      </c>
      <c r="H12127">
        <v>35.280999999999999</v>
      </c>
      <c r="I12127">
        <v>11685.377</v>
      </c>
      <c r="J12127">
        <v>4765604</v>
      </c>
      <c r="K12127">
        <v>17.085999999999999</v>
      </c>
      <c r="L12127">
        <v>6.8470000000000004</v>
      </c>
      <c r="M12127">
        <v>2524.2269999999999</v>
      </c>
      <c r="N12127">
        <v>1029446</v>
      </c>
      <c r="O12127">
        <v>7.7359999999999998</v>
      </c>
      <c r="P12127">
        <v>16.925000000000001</v>
      </c>
      <c r="Q12127">
        <v>1142.884</v>
      </c>
      <c r="R12127">
        <v>466098</v>
      </c>
      <c r="S12127">
        <v>9.2999999999999999E-2</v>
      </c>
      <c r="T12127">
        <v>4.8719999999999999</v>
      </c>
      <c r="U12127">
        <v>13.756</v>
      </c>
      <c r="V12127">
        <v>5610</v>
      </c>
      <c r="W12127">
        <f t="shared" si="507"/>
        <v>22</v>
      </c>
      <c r="X12127">
        <f t="shared" si="508"/>
        <v>1431.3310800000002</v>
      </c>
      <c r="Y12127">
        <f t="shared" si="509"/>
        <v>37.666400000000003</v>
      </c>
    </row>
    <row r="12128" spans="1:25" x14ac:dyDescent="0.2">
      <c r="A12128" t="s">
        <v>10574</v>
      </c>
      <c r="B12128" t="s">
        <v>1430</v>
      </c>
      <c r="C12128">
        <v>7</v>
      </c>
      <c r="D12128">
        <v>20</v>
      </c>
      <c r="E12128" t="s">
        <v>11263</v>
      </c>
      <c r="F12128">
        <v>97.950999999999993</v>
      </c>
      <c r="G12128">
        <v>63.622999999999998</v>
      </c>
      <c r="H12128">
        <v>33.662999999999997</v>
      </c>
      <c r="I12128">
        <v>6231.93</v>
      </c>
      <c r="J12128">
        <v>2541545</v>
      </c>
      <c r="K12128">
        <v>9.9990000000000006</v>
      </c>
      <c r="L12128">
        <v>5.8650000000000002</v>
      </c>
      <c r="M12128">
        <v>979.37</v>
      </c>
      <c r="N12128">
        <v>399413</v>
      </c>
      <c r="O12128">
        <v>2.028</v>
      </c>
      <c r="P12128">
        <v>3.335</v>
      </c>
      <c r="Q12128">
        <v>198.614</v>
      </c>
      <c r="R12128">
        <v>81000</v>
      </c>
      <c r="S12128">
        <v>6.0000000000000001E-3</v>
      </c>
      <c r="T12128">
        <v>1.276</v>
      </c>
      <c r="U12128">
        <v>0.625</v>
      </c>
      <c r="V12128">
        <v>255</v>
      </c>
      <c r="W12128">
        <f t="shared" si="507"/>
        <v>1</v>
      </c>
      <c r="X12128">
        <f t="shared" si="508"/>
        <v>0</v>
      </c>
      <c r="Y12128">
        <f t="shared" si="509"/>
        <v>0</v>
      </c>
    </row>
    <row r="12129" spans="1:25" x14ac:dyDescent="0.2">
      <c r="A12129" t="s">
        <v>10574</v>
      </c>
      <c r="B12129" t="s">
        <v>1430</v>
      </c>
      <c r="C12129">
        <v>8</v>
      </c>
      <c r="D12129">
        <v>1</v>
      </c>
      <c r="E12129" t="s">
        <v>11264</v>
      </c>
      <c r="F12129">
        <v>288.63799999999998</v>
      </c>
      <c r="G12129">
        <v>89.766999999999996</v>
      </c>
      <c r="H12129">
        <v>36.179000000000002</v>
      </c>
      <c r="I12129">
        <v>25910.092000000001</v>
      </c>
      <c r="J12129">
        <v>10566817</v>
      </c>
      <c r="K12129">
        <v>23.538</v>
      </c>
      <c r="L12129">
        <v>14.000999999999999</v>
      </c>
      <c r="M12129">
        <v>6793.8360000000002</v>
      </c>
      <c r="N12129">
        <v>2770705</v>
      </c>
      <c r="O12129">
        <v>2.202</v>
      </c>
      <c r="P12129">
        <v>7.0279999999999996</v>
      </c>
      <c r="Q12129">
        <v>635.65499999999997</v>
      </c>
      <c r="R12129">
        <v>259237</v>
      </c>
      <c r="S12129">
        <v>1.7000000000000001E-2</v>
      </c>
      <c r="T12129">
        <v>2.1019999999999999</v>
      </c>
      <c r="U12129">
        <v>5.0019999999999998</v>
      </c>
      <c r="V12129">
        <v>2040</v>
      </c>
      <c r="W12129">
        <f t="shared" si="507"/>
        <v>8</v>
      </c>
      <c r="X12129">
        <f t="shared" si="508"/>
        <v>432.08994999999993</v>
      </c>
      <c r="Y12129">
        <f t="shared" si="509"/>
        <v>10.086399999999999</v>
      </c>
    </row>
    <row r="12130" spans="1:25" x14ac:dyDescent="0.2">
      <c r="A12130" t="s">
        <v>10574</v>
      </c>
      <c r="B12130" t="s">
        <v>1430</v>
      </c>
      <c r="C12130">
        <v>8</v>
      </c>
      <c r="D12130">
        <v>2</v>
      </c>
      <c r="E12130" t="s">
        <v>11265</v>
      </c>
      <c r="F12130">
        <v>378.38200000000001</v>
      </c>
      <c r="G12130">
        <v>100.62</v>
      </c>
      <c r="H12130">
        <v>42.207999999999998</v>
      </c>
      <c r="I12130">
        <v>38072.949000000001</v>
      </c>
      <c r="J12130">
        <v>15527150</v>
      </c>
      <c r="K12130">
        <v>40.552</v>
      </c>
      <c r="L12130">
        <v>17.731999999999999</v>
      </c>
      <c r="M12130">
        <v>15344.184999999999</v>
      </c>
      <c r="N12130">
        <v>6257762</v>
      </c>
      <c r="O12130">
        <v>8.3450000000000006</v>
      </c>
      <c r="P12130">
        <v>17.268999999999998</v>
      </c>
      <c r="Q12130">
        <v>3157.692</v>
      </c>
      <c r="R12130">
        <v>1287790</v>
      </c>
      <c r="S12130">
        <v>0.11700000000000001</v>
      </c>
      <c r="T12130">
        <v>5.468</v>
      </c>
      <c r="U12130">
        <v>44.393999999999998</v>
      </c>
      <c r="V12130">
        <v>18105</v>
      </c>
      <c r="W12130">
        <f t="shared" si="507"/>
        <v>71</v>
      </c>
      <c r="X12130">
        <f t="shared" si="508"/>
        <v>5400.5028399999992</v>
      </c>
      <c r="Y12130">
        <f t="shared" si="509"/>
        <v>134.19640000000001</v>
      </c>
    </row>
    <row r="12131" spans="1:25" x14ac:dyDescent="0.2">
      <c r="A12131" t="s">
        <v>10574</v>
      </c>
      <c r="B12131" t="s">
        <v>1430</v>
      </c>
      <c r="C12131">
        <v>8</v>
      </c>
      <c r="D12131">
        <v>3</v>
      </c>
      <c r="E12131" t="s">
        <v>3871</v>
      </c>
      <c r="F12131">
        <v>174.268</v>
      </c>
      <c r="G12131">
        <v>109.934</v>
      </c>
      <c r="H12131">
        <v>49.548000000000002</v>
      </c>
      <c r="I12131">
        <v>19157.905999999999</v>
      </c>
      <c r="J12131">
        <v>7813098</v>
      </c>
      <c r="K12131">
        <v>6.1360000000000001</v>
      </c>
      <c r="L12131">
        <v>3.282</v>
      </c>
      <c r="M12131">
        <v>1069.374</v>
      </c>
      <c r="N12131">
        <v>436119</v>
      </c>
      <c r="O12131">
        <v>1.349</v>
      </c>
      <c r="P12131">
        <v>0.98699999999999999</v>
      </c>
      <c r="Q12131">
        <v>235.07599999999999</v>
      </c>
      <c r="R12131">
        <v>95870</v>
      </c>
      <c r="S12131">
        <v>0</v>
      </c>
      <c r="T12131">
        <v>0</v>
      </c>
      <c r="U12131">
        <v>0</v>
      </c>
      <c r="V12131">
        <v>0</v>
      </c>
      <c r="W12131">
        <f t="shared" si="507"/>
        <v>0</v>
      </c>
      <c r="X12131">
        <f t="shared" si="508"/>
        <v>0</v>
      </c>
      <c r="Y12131">
        <f t="shared" si="509"/>
        <v>0</v>
      </c>
    </row>
    <row r="12132" spans="1:25" x14ac:dyDescent="0.2">
      <c r="A12132" t="s">
        <v>10574</v>
      </c>
      <c r="B12132" t="s">
        <v>1430</v>
      </c>
      <c r="C12132">
        <v>8</v>
      </c>
      <c r="D12132">
        <v>4</v>
      </c>
      <c r="E12132" t="s">
        <v>11266</v>
      </c>
      <c r="F12132">
        <v>370.56200000000001</v>
      </c>
      <c r="G12132">
        <v>121.679</v>
      </c>
      <c r="H12132">
        <v>45.762999999999998</v>
      </c>
      <c r="I12132">
        <v>45089.527000000002</v>
      </c>
      <c r="J12132">
        <v>18388695</v>
      </c>
      <c r="K12132">
        <v>14.861000000000001</v>
      </c>
      <c r="L12132">
        <v>7.4939999999999998</v>
      </c>
      <c r="M12132">
        <v>5506.94</v>
      </c>
      <c r="N12132">
        <v>2245875</v>
      </c>
      <c r="O12132">
        <v>4.17</v>
      </c>
      <c r="P12132">
        <v>11.994999999999999</v>
      </c>
      <c r="Q12132">
        <v>1545.126</v>
      </c>
      <c r="R12132">
        <v>630143</v>
      </c>
      <c r="S12132">
        <v>4.9000000000000002E-2</v>
      </c>
      <c r="T12132">
        <v>3.532</v>
      </c>
      <c r="U12132">
        <v>18.132999999999999</v>
      </c>
      <c r="V12132">
        <v>7395</v>
      </c>
      <c r="W12132">
        <f t="shared" si="507"/>
        <v>29</v>
      </c>
      <c r="X12132">
        <f t="shared" si="508"/>
        <v>2223.74782</v>
      </c>
      <c r="Y12132">
        <f t="shared" si="509"/>
        <v>51.456400000000002</v>
      </c>
    </row>
    <row r="12133" spans="1:25" x14ac:dyDescent="0.2">
      <c r="A12133" t="s">
        <v>10574</v>
      </c>
      <c r="B12133" t="s">
        <v>1430</v>
      </c>
      <c r="C12133">
        <v>8</v>
      </c>
      <c r="D12133">
        <v>5</v>
      </c>
      <c r="E12133" t="s">
        <v>11267</v>
      </c>
      <c r="F12133">
        <v>158.393</v>
      </c>
      <c r="G12133">
        <v>124.446</v>
      </c>
      <c r="H12133">
        <v>53.95</v>
      </c>
      <c r="I12133">
        <v>19711.401999999998</v>
      </c>
      <c r="J12133">
        <v>8038828</v>
      </c>
      <c r="K12133">
        <v>7.6059999999999999</v>
      </c>
      <c r="L12133">
        <v>4.5590000000000002</v>
      </c>
      <c r="M12133">
        <v>1204.807</v>
      </c>
      <c r="N12133">
        <v>491352</v>
      </c>
      <c r="O12133">
        <v>1.64</v>
      </c>
      <c r="P12133">
        <v>1.2749999999999999</v>
      </c>
      <c r="Q12133">
        <v>259.755</v>
      </c>
      <c r="R12133">
        <v>105935</v>
      </c>
      <c r="S12133">
        <v>0</v>
      </c>
      <c r="T12133">
        <v>0</v>
      </c>
      <c r="U12133">
        <v>0</v>
      </c>
      <c r="V12133">
        <v>0</v>
      </c>
      <c r="W12133">
        <f t="shared" si="507"/>
        <v>0</v>
      </c>
      <c r="X12133">
        <f t="shared" si="508"/>
        <v>0</v>
      </c>
      <c r="Y12133">
        <f t="shared" si="509"/>
        <v>0</v>
      </c>
    </row>
    <row r="12134" spans="1:25" x14ac:dyDescent="0.2">
      <c r="A12134" t="s">
        <v>10574</v>
      </c>
      <c r="B12134" t="s">
        <v>1430</v>
      </c>
      <c r="C12134">
        <v>8</v>
      </c>
      <c r="D12134">
        <v>6</v>
      </c>
      <c r="E12134" t="s">
        <v>11268</v>
      </c>
      <c r="F12134">
        <v>38.325000000000003</v>
      </c>
      <c r="G12134">
        <v>62.341000000000001</v>
      </c>
      <c r="H12134">
        <v>30.443000000000001</v>
      </c>
      <c r="I12134">
        <v>2389.2399999999998</v>
      </c>
      <c r="J12134">
        <v>974395</v>
      </c>
      <c r="K12134">
        <v>9.5709999999999997</v>
      </c>
      <c r="L12134">
        <v>8.2889999999999997</v>
      </c>
      <c r="M12134">
        <v>366.80099999999999</v>
      </c>
      <c r="N12134">
        <v>149591</v>
      </c>
      <c r="O12134">
        <v>4.4480000000000004</v>
      </c>
      <c r="P12134">
        <v>15.263999999999999</v>
      </c>
      <c r="Q12134">
        <v>170.48699999999999</v>
      </c>
      <c r="R12134">
        <v>69529</v>
      </c>
      <c r="S12134">
        <v>4.9000000000000002E-2</v>
      </c>
      <c r="T12134">
        <v>3.5329999999999999</v>
      </c>
      <c r="U12134">
        <v>1.8759999999999999</v>
      </c>
      <c r="V12134">
        <v>765</v>
      </c>
      <c r="W12134">
        <f t="shared" si="507"/>
        <v>3</v>
      </c>
      <c r="X12134">
        <f t="shared" si="508"/>
        <v>0</v>
      </c>
      <c r="Y12134">
        <f t="shared" si="509"/>
        <v>0.23640000000000019</v>
      </c>
    </row>
    <row r="12135" spans="1:25" x14ac:dyDescent="0.2">
      <c r="A12135" t="s">
        <v>10574</v>
      </c>
      <c r="B12135" t="s">
        <v>1430</v>
      </c>
      <c r="C12135">
        <v>8</v>
      </c>
      <c r="D12135">
        <v>7</v>
      </c>
      <c r="E12135" t="s">
        <v>4087</v>
      </c>
      <c r="F12135">
        <v>374.113</v>
      </c>
      <c r="G12135">
        <v>115.80800000000001</v>
      </c>
      <c r="H12135">
        <v>44.542000000000002</v>
      </c>
      <c r="I12135">
        <v>43325.273999999998</v>
      </c>
      <c r="J12135">
        <v>17669186</v>
      </c>
      <c r="K12135">
        <v>32.002000000000002</v>
      </c>
      <c r="L12135">
        <v>14.749000000000001</v>
      </c>
      <c r="M12135">
        <v>11972.46</v>
      </c>
      <c r="N12135">
        <v>4882684</v>
      </c>
      <c r="O12135">
        <v>6.2480000000000002</v>
      </c>
      <c r="P12135">
        <v>17.053999999999998</v>
      </c>
      <c r="Q12135">
        <v>2337.3009999999999</v>
      </c>
      <c r="R12135">
        <v>953213</v>
      </c>
      <c r="S12135">
        <v>6.9000000000000006E-2</v>
      </c>
      <c r="T12135">
        <v>4.18</v>
      </c>
      <c r="U12135">
        <v>25.635999999999999</v>
      </c>
      <c r="V12135">
        <v>10455</v>
      </c>
      <c r="W12135">
        <f t="shared" si="507"/>
        <v>41</v>
      </c>
      <c r="X12135">
        <f t="shared" si="508"/>
        <v>3784.33257</v>
      </c>
      <c r="Y12135">
        <f t="shared" si="509"/>
        <v>75.096399999999988</v>
      </c>
    </row>
    <row r="12136" spans="1:25" x14ac:dyDescent="0.2">
      <c r="A12136" t="s">
        <v>10574</v>
      </c>
      <c r="B12136" t="s">
        <v>1430</v>
      </c>
      <c r="C12136">
        <v>8</v>
      </c>
      <c r="D12136">
        <v>8</v>
      </c>
      <c r="E12136" t="s">
        <v>11269</v>
      </c>
      <c r="F12136">
        <v>361.762</v>
      </c>
      <c r="G12136">
        <v>117.224</v>
      </c>
      <c r="H12136">
        <v>48.761000000000003</v>
      </c>
      <c r="I12136">
        <v>42407.142999999996</v>
      </c>
      <c r="J12136">
        <v>17294748</v>
      </c>
      <c r="K12136">
        <v>35.679000000000002</v>
      </c>
      <c r="L12136">
        <v>16.995999999999999</v>
      </c>
      <c r="M12136">
        <v>12907.226000000001</v>
      </c>
      <c r="N12136">
        <v>5263906</v>
      </c>
      <c r="O12136">
        <v>8.5440000000000005</v>
      </c>
      <c r="P12136">
        <v>17.920000000000002</v>
      </c>
      <c r="Q12136">
        <v>3090.8850000000002</v>
      </c>
      <c r="R12136">
        <v>1260544</v>
      </c>
      <c r="S12136">
        <v>0.105</v>
      </c>
      <c r="T12136">
        <v>5.1840000000000002</v>
      </c>
      <c r="U12136">
        <v>38.140999999999998</v>
      </c>
      <c r="V12136">
        <v>15555</v>
      </c>
      <c r="W12136">
        <f t="shared" si="507"/>
        <v>61</v>
      </c>
      <c r="X12136">
        <f t="shared" si="508"/>
        <v>5268.8930499999997</v>
      </c>
      <c r="Y12136">
        <f t="shared" si="509"/>
        <v>114.49639999999999</v>
      </c>
    </row>
    <row r="12137" spans="1:25" x14ac:dyDescent="0.2">
      <c r="A12137" t="s">
        <v>10574</v>
      </c>
      <c r="B12137" t="s">
        <v>1430</v>
      </c>
      <c r="C12137">
        <v>8</v>
      </c>
      <c r="D12137">
        <v>9</v>
      </c>
      <c r="E12137" t="s">
        <v>11270</v>
      </c>
      <c r="F12137">
        <v>205.828</v>
      </c>
      <c r="G12137">
        <v>88.694999999999993</v>
      </c>
      <c r="H12137">
        <v>36.692999999999998</v>
      </c>
      <c r="I12137">
        <v>18255.986000000001</v>
      </c>
      <c r="J12137">
        <v>7445271</v>
      </c>
      <c r="K12137">
        <v>31.916</v>
      </c>
      <c r="L12137">
        <v>14.465999999999999</v>
      </c>
      <c r="M12137">
        <v>6569.1989999999996</v>
      </c>
      <c r="N12137">
        <v>2679092</v>
      </c>
      <c r="O12137">
        <v>8.3030000000000008</v>
      </c>
      <c r="P12137">
        <v>20.420000000000002</v>
      </c>
      <c r="Q12137">
        <v>1708.904</v>
      </c>
      <c r="R12137">
        <v>696936</v>
      </c>
      <c r="S12137">
        <v>8.2000000000000003E-2</v>
      </c>
      <c r="T12137">
        <v>4.5730000000000004</v>
      </c>
      <c r="U12137">
        <v>16.882000000000001</v>
      </c>
      <c r="V12137">
        <v>6885</v>
      </c>
      <c r="W12137">
        <f t="shared" si="507"/>
        <v>27</v>
      </c>
      <c r="X12137">
        <f t="shared" si="508"/>
        <v>2546.39048</v>
      </c>
      <c r="Y12137">
        <f t="shared" si="509"/>
        <v>47.516400000000004</v>
      </c>
    </row>
    <row r="12138" spans="1:25" x14ac:dyDescent="0.2">
      <c r="A12138" t="s">
        <v>10574</v>
      </c>
      <c r="B12138" t="s">
        <v>1430</v>
      </c>
      <c r="C12138">
        <v>8</v>
      </c>
      <c r="D12138">
        <v>10</v>
      </c>
      <c r="E12138" t="s">
        <v>2529</v>
      </c>
      <c r="F12138">
        <v>150.08600000000001</v>
      </c>
      <c r="G12138">
        <v>90.832999999999998</v>
      </c>
      <c r="H12138">
        <v>42.816000000000003</v>
      </c>
      <c r="I12138">
        <v>13632.721</v>
      </c>
      <c r="J12138">
        <v>5559782</v>
      </c>
      <c r="K12138">
        <v>7.4889999999999999</v>
      </c>
      <c r="L12138">
        <v>4.8159999999999998</v>
      </c>
      <c r="M12138">
        <v>1123.9369999999999</v>
      </c>
      <c r="N12138">
        <v>458371</v>
      </c>
      <c r="O12138">
        <v>2.0609999999999999</v>
      </c>
      <c r="P12138">
        <v>5.8920000000000003</v>
      </c>
      <c r="Q12138">
        <v>309.32499999999999</v>
      </c>
      <c r="R12138">
        <v>126151</v>
      </c>
      <c r="S12138">
        <v>8.0000000000000002E-3</v>
      </c>
      <c r="T12138">
        <v>1.458</v>
      </c>
      <c r="U12138">
        <v>1.2509999999999999</v>
      </c>
      <c r="V12138">
        <v>510</v>
      </c>
      <c r="W12138">
        <f t="shared" si="507"/>
        <v>2</v>
      </c>
      <c r="X12138">
        <f t="shared" si="508"/>
        <v>0</v>
      </c>
      <c r="Y12138">
        <f t="shared" si="509"/>
        <v>0</v>
      </c>
    </row>
    <row r="12139" spans="1:25" x14ac:dyDescent="0.2">
      <c r="A12139" t="s">
        <v>10574</v>
      </c>
      <c r="B12139" t="s">
        <v>1430</v>
      </c>
      <c r="C12139">
        <v>8</v>
      </c>
      <c r="D12139">
        <v>11</v>
      </c>
      <c r="E12139" t="s">
        <v>11271</v>
      </c>
      <c r="F12139">
        <v>314.26400000000001</v>
      </c>
      <c r="G12139">
        <v>94.977000000000004</v>
      </c>
      <c r="H12139">
        <v>44.305</v>
      </c>
      <c r="I12139">
        <v>29847.743999999999</v>
      </c>
      <c r="J12139">
        <v>12172695</v>
      </c>
      <c r="K12139">
        <v>23.234999999999999</v>
      </c>
      <c r="L12139">
        <v>14.805</v>
      </c>
      <c r="M12139">
        <v>7302.0060000000003</v>
      </c>
      <c r="N12139">
        <v>2977950</v>
      </c>
      <c r="O12139">
        <v>4.7720000000000002</v>
      </c>
      <c r="P12139">
        <v>14.265000000000001</v>
      </c>
      <c r="Q12139">
        <v>1499.5309999999999</v>
      </c>
      <c r="R12139">
        <v>611548</v>
      </c>
      <c r="S12139">
        <v>5.1999999999999998E-2</v>
      </c>
      <c r="T12139">
        <v>3.6320000000000001</v>
      </c>
      <c r="U12139">
        <v>16.257000000000001</v>
      </c>
      <c r="V12139">
        <v>6630</v>
      </c>
      <c r="W12139">
        <f t="shared" si="507"/>
        <v>26</v>
      </c>
      <c r="X12139">
        <f t="shared" si="508"/>
        <v>2133.9256700000001</v>
      </c>
      <c r="Y12139">
        <f t="shared" si="509"/>
        <v>45.546399999999998</v>
      </c>
    </row>
    <row r="12140" spans="1:25" x14ac:dyDescent="0.2">
      <c r="A12140" t="s">
        <v>10574</v>
      </c>
      <c r="B12140" t="s">
        <v>1430</v>
      </c>
      <c r="C12140">
        <v>8</v>
      </c>
      <c r="D12140">
        <v>12</v>
      </c>
      <c r="E12140" t="s">
        <v>11272</v>
      </c>
      <c r="F12140">
        <v>19.024999999999999</v>
      </c>
      <c r="G12140">
        <v>48.052999999999997</v>
      </c>
      <c r="H12140">
        <v>28.225999999999999</v>
      </c>
      <c r="I12140">
        <v>914.22</v>
      </c>
      <c r="J12140">
        <v>372843</v>
      </c>
      <c r="K12140">
        <v>17.838000000000001</v>
      </c>
      <c r="L12140">
        <v>12.58</v>
      </c>
      <c r="M12140">
        <v>339.375</v>
      </c>
      <c r="N12140">
        <v>138406</v>
      </c>
      <c r="O12140">
        <v>1.7050000000000001</v>
      </c>
      <c r="P12140">
        <v>2.6629999999999998</v>
      </c>
      <c r="Q12140">
        <v>32.44</v>
      </c>
      <c r="R12140">
        <v>13230</v>
      </c>
      <c r="S12140">
        <v>3.3000000000000002E-2</v>
      </c>
      <c r="T12140">
        <v>2.895</v>
      </c>
      <c r="U12140">
        <v>0.625</v>
      </c>
      <c r="V12140">
        <v>255</v>
      </c>
      <c r="W12140">
        <f t="shared" si="507"/>
        <v>1</v>
      </c>
      <c r="X12140">
        <f t="shared" si="508"/>
        <v>0</v>
      </c>
      <c r="Y12140">
        <f t="shared" si="509"/>
        <v>0</v>
      </c>
    </row>
    <row r="12141" spans="1:25" x14ac:dyDescent="0.2">
      <c r="A12141" t="s">
        <v>10574</v>
      </c>
      <c r="B12141" t="s">
        <v>1430</v>
      </c>
      <c r="C12141">
        <v>8</v>
      </c>
      <c r="D12141">
        <v>13</v>
      </c>
      <c r="E12141" t="s">
        <v>11273</v>
      </c>
      <c r="F12141">
        <v>230.43600000000001</v>
      </c>
      <c r="G12141">
        <v>93.86</v>
      </c>
      <c r="H12141">
        <v>44.289000000000001</v>
      </c>
      <c r="I12141">
        <v>21628.724999999999</v>
      </c>
      <c r="J12141">
        <v>8820763</v>
      </c>
      <c r="K12141">
        <v>32.323999999999998</v>
      </c>
      <c r="L12141">
        <v>12.327</v>
      </c>
      <c r="M12141">
        <v>7448.6790000000001</v>
      </c>
      <c r="N12141">
        <v>3037767</v>
      </c>
      <c r="O12141">
        <v>11.872</v>
      </c>
      <c r="P12141">
        <v>23.050999999999998</v>
      </c>
      <c r="Q12141">
        <v>2735.7869999999998</v>
      </c>
      <c r="R12141">
        <v>1115726</v>
      </c>
      <c r="S12141">
        <v>0.111</v>
      </c>
      <c r="T12141">
        <v>5.3250000000000002</v>
      </c>
      <c r="U12141">
        <v>25.635999999999999</v>
      </c>
      <c r="V12141">
        <v>10455</v>
      </c>
      <c r="W12141">
        <f t="shared" si="507"/>
        <v>41</v>
      </c>
      <c r="X12141">
        <f t="shared" si="508"/>
        <v>4569.3499899999988</v>
      </c>
      <c r="Y12141">
        <f t="shared" si="509"/>
        <v>75.096399999999988</v>
      </c>
    </row>
    <row r="12142" spans="1:25" x14ac:dyDescent="0.2">
      <c r="A12142" t="s">
        <v>10574</v>
      </c>
      <c r="B12142" t="s">
        <v>1430</v>
      </c>
      <c r="C12142">
        <v>8</v>
      </c>
      <c r="D12142">
        <v>14</v>
      </c>
      <c r="E12142" t="s">
        <v>260</v>
      </c>
      <c r="F12142">
        <v>200.65700000000001</v>
      </c>
      <c r="G12142">
        <v>107.224</v>
      </c>
      <c r="H12142">
        <v>49.634999999999998</v>
      </c>
      <c r="I12142">
        <v>21515.134999999998</v>
      </c>
      <c r="J12142">
        <v>8774438</v>
      </c>
      <c r="K12142">
        <v>7.0190000000000001</v>
      </c>
      <c r="L12142">
        <v>3.5640000000000001</v>
      </c>
      <c r="M12142">
        <v>1408.433</v>
      </c>
      <c r="N12142">
        <v>574396</v>
      </c>
      <c r="O12142">
        <v>1.669</v>
      </c>
      <c r="P12142">
        <v>2.7080000000000002</v>
      </c>
      <c r="Q12142">
        <v>334.93200000000002</v>
      </c>
      <c r="R12142">
        <v>136594</v>
      </c>
      <c r="S12142">
        <v>3.0000000000000001E-3</v>
      </c>
      <c r="T12142">
        <v>0.89100000000000001</v>
      </c>
      <c r="U12142">
        <v>0.625</v>
      </c>
      <c r="V12142">
        <v>255</v>
      </c>
      <c r="W12142">
        <f t="shared" si="507"/>
        <v>1</v>
      </c>
      <c r="X12142">
        <f t="shared" si="508"/>
        <v>0</v>
      </c>
      <c r="Y12142">
        <f t="shared" si="509"/>
        <v>0</v>
      </c>
    </row>
    <row r="12143" spans="1:25" x14ac:dyDescent="0.2">
      <c r="A12143" t="s">
        <v>10574</v>
      </c>
      <c r="B12143" t="s">
        <v>1430</v>
      </c>
      <c r="C12143">
        <v>8</v>
      </c>
      <c r="D12143">
        <v>15</v>
      </c>
      <c r="E12143" t="s">
        <v>5750</v>
      </c>
      <c r="F12143">
        <v>325.084</v>
      </c>
      <c r="G12143">
        <v>110.044</v>
      </c>
      <c r="H12143">
        <v>41.396999999999998</v>
      </c>
      <c r="I12143">
        <v>35773.438999999998</v>
      </c>
      <c r="J12143">
        <v>14589349</v>
      </c>
      <c r="K12143">
        <v>39.597000000000001</v>
      </c>
      <c r="L12143">
        <v>19.169</v>
      </c>
      <c r="M12143">
        <v>12872.317999999999</v>
      </c>
      <c r="N12143">
        <v>5249670</v>
      </c>
      <c r="O12143">
        <v>6.4340000000000002</v>
      </c>
      <c r="P12143">
        <v>16.837</v>
      </c>
      <c r="Q12143">
        <v>2091.7289999999998</v>
      </c>
      <c r="R12143">
        <v>853062</v>
      </c>
      <c r="S12143">
        <v>6.2E-2</v>
      </c>
      <c r="T12143">
        <v>3.9609999999999999</v>
      </c>
      <c r="U12143">
        <v>20.009</v>
      </c>
      <c r="V12143">
        <v>8160</v>
      </c>
      <c r="W12143">
        <f t="shared" si="507"/>
        <v>32</v>
      </c>
      <c r="X12143">
        <f t="shared" si="508"/>
        <v>3300.5557299999996</v>
      </c>
      <c r="Y12143">
        <f t="shared" si="509"/>
        <v>57.366399999999999</v>
      </c>
    </row>
    <row r="12144" spans="1:25" x14ac:dyDescent="0.2">
      <c r="A12144" t="s">
        <v>10574</v>
      </c>
      <c r="B12144" t="s">
        <v>1430</v>
      </c>
      <c r="C12144">
        <v>8</v>
      </c>
      <c r="D12144">
        <v>17</v>
      </c>
      <c r="E12144" t="s">
        <v>11274</v>
      </c>
      <c r="F12144">
        <v>187.34</v>
      </c>
      <c r="G12144">
        <v>121.999</v>
      </c>
      <c r="H12144">
        <v>51.268000000000001</v>
      </c>
      <c r="I12144">
        <v>22855.199000000001</v>
      </c>
      <c r="J12144">
        <v>9320951</v>
      </c>
      <c r="K12144">
        <v>7.2590000000000003</v>
      </c>
      <c r="L12144">
        <v>3.694</v>
      </c>
      <c r="M12144">
        <v>1359.819</v>
      </c>
      <c r="N12144">
        <v>554570</v>
      </c>
      <c r="O12144">
        <v>1.833</v>
      </c>
      <c r="P12144">
        <v>4.25</v>
      </c>
      <c r="Q12144">
        <v>343.30500000000001</v>
      </c>
      <c r="R12144">
        <v>140009</v>
      </c>
      <c r="S12144">
        <v>7.0000000000000001E-3</v>
      </c>
      <c r="T12144">
        <v>1.3049999999999999</v>
      </c>
      <c r="U12144">
        <v>1.2509999999999999</v>
      </c>
      <c r="V12144">
        <v>510</v>
      </c>
      <c r="W12144">
        <f t="shared" si="507"/>
        <v>2</v>
      </c>
      <c r="X12144">
        <f t="shared" si="508"/>
        <v>0</v>
      </c>
      <c r="Y12144">
        <f t="shared" si="509"/>
        <v>0</v>
      </c>
    </row>
    <row r="12145" spans="1:25" x14ac:dyDescent="0.2">
      <c r="A12145" t="s">
        <v>10574</v>
      </c>
      <c r="B12145" t="s">
        <v>1430</v>
      </c>
      <c r="C12145">
        <v>8</v>
      </c>
      <c r="D12145">
        <v>20</v>
      </c>
      <c r="E12145" t="s">
        <v>11275</v>
      </c>
      <c r="F12145">
        <v>214.935</v>
      </c>
      <c r="G12145">
        <v>94.899000000000001</v>
      </c>
      <c r="H12145">
        <v>43.615000000000002</v>
      </c>
      <c r="I12145">
        <v>20397.113000000001</v>
      </c>
      <c r="J12145">
        <v>8318479</v>
      </c>
      <c r="K12145">
        <v>32.948</v>
      </c>
      <c r="L12145">
        <v>12.462999999999999</v>
      </c>
      <c r="M12145">
        <v>7081.7330000000002</v>
      </c>
      <c r="N12145">
        <v>2888117</v>
      </c>
      <c r="O12145">
        <v>7.9740000000000002</v>
      </c>
      <c r="P12145">
        <v>18.053999999999998</v>
      </c>
      <c r="Q12145">
        <v>1713.877</v>
      </c>
      <c r="R12145">
        <v>698964</v>
      </c>
      <c r="S12145">
        <v>9.9000000000000005E-2</v>
      </c>
      <c r="T12145">
        <v>5.0209999999999999</v>
      </c>
      <c r="U12145">
        <v>21.259</v>
      </c>
      <c r="V12145">
        <v>8670</v>
      </c>
      <c r="W12145">
        <f t="shared" si="507"/>
        <v>34</v>
      </c>
      <c r="X12145">
        <f t="shared" si="508"/>
        <v>2556.1872899999998</v>
      </c>
      <c r="Y12145">
        <f t="shared" si="509"/>
        <v>61.306400000000004</v>
      </c>
    </row>
    <row r="12146" spans="1:25" x14ac:dyDescent="0.2">
      <c r="A12146" t="s">
        <v>10574</v>
      </c>
      <c r="B12146" t="s">
        <v>1430</v>
      </c>
      <c r="C12146">
        <v>8</v>
      </c>
      <c r="D12146">
        <v>21</v>
      </c>
      <c r="E12146" t="s">
        <v>11276</v>
      </c>
      <c r="F12146">
        <v>238.87899999999999</v>
      </c>
      <c r="G12146">
        <v>104.20399999999999</v>
      </c>
      <c r="H12146">
        <v>44.668999999999997</v>
      </c>
      <c r="I12146">
        <v>24892.201000000001</v>
      </c>
      <c r="J12146">
        <v>10151694</v>
      </c>
      <c r="K12146">
        <v>7.4630000000000001</v>
      </c>
      <c r="L12146">
        <v>5.7370000000000001</v>
      </c>
      <c r="M12146">
        <v>1782.6610000000001</v>
      </c>
      <c r="N12146">
        <v>727016</v>
      </c>
      <c r="O12146">
        <v>1.5</v>
      </c>
      <c r="P12146">
        <v>1.024</v>
      </c>
      <c r="Q12146">
        <v>358.27300000000002</v>
      </c>
      <c r="R12146">
        <v>146113</v>
      </c>
      <c r="S12146">
        <v>0</v>
      </c>
      <c r="T12146">
        <v>0</v>
      </c>
      <c r="U12146">
        <v>0</v>
      </c>
      <c r="V12146">
        <v>0</v>
      </c>
      <c r="W12146">
        <f t="shared" si="507"/>
        <v>0</v>
      </c>
      <c r="X12146">
        <f t="shared" si="508"/>
        <v>0</v>
      </c>
      <c r="Y12146">
        <f t="shared" si="509"/>
        <v>0</v>
      </c>
    </row>
    <row r="12147" spans="1:25" x14ac:dyDescent="0.2">
      <c r="A12147" t="s">
        <v>10574</v>
      </c>
      <c r="B12147" t="s">
        <v>1430</v>
      </c>
      <c r="C12147">
        <v>8</v>
      </c>
      <c r="D12147">
        <v>22</v>
      </c>
      <c r="E12147" t="s">
        <v>11277</v>
      </c>
      <c r="F12147">
        <v>208.99299999999999</v>
      </c>
      <c r="G12147">
        <v>104.54</v>
      </c>
      <c r="H12147">
        <v>45.521999999999998</v>
      </c>
      <c r="I12147">
        <v>21848.221000000001</v>
      </c>
      <c r="J12147">
        <v>8910279</v>
      </c>
      <c r="K12147">
        <v>6.8570000000000002</v>
      </c>
      <c r="L12147">
        <v>3.5960000000000001</v>
      </c>
      <c r="M12147">
        <v>1433.1569999999999</v>
      </c>
      <c r="N12147">
        <v>584479</v>
      </c>
      <c r="O12147">
        <v>1.794</v>
      </c>
      <c r="P12147">
        <v>2.847</v>
      </c>
      <c r="Q12147">
        <v>374.846</v>
      </c>
      <c r="R12147">
        <v>152872</v>
      </c>
      <c r="S12147">
        <v>3.0000000000000001E-3</v>
      </c>
      <c r="T12147">
        <v>0.873</v>
      </c>
      <c r="U12147">
        <v>0.625</v>
      </c>
      <c r="V12147">
        <v>255</v>
      </c>
      <c r="W12147">
        <f t="shared" si="507"/>
        <v>1</v>
      </c>
      <c r="X12147">
        <f t="shared" si="508"/>
        <v>0</v>
      </c>
      <c r="Y12147">
        <f t="shared" si="509"/>
        <v>0</v>
      </c>
    </row>
    <row r="12148" spans="1:25" x14ac:dyDescent="0.2">
      <c r="A12148" t="s">
        <v>10574</v>
      </c>
      <c r="B12148" t="s">
        <v>1430</v>
      </c>
      <c r="C12148">
        <v>8</v>
      </c>
      <c r="D12148">
        <v>23</v>
      </c>
      <c r="E12148" t="s">
        <v>11278</v>
      </c>
      <c r="F12148">
        <v>14.541</v>
      </c>
      <c r="G12148">
        <v>48.581000000000003</v>
      </c>
      <c r="H12148">
        <v>22.003</v>
      </c>
      <c r="I12148">
        <v>706.39400000000001</v>
      </c>
      <c r="J12148">
        <v>288086</v>
      </c>
      <c r="K12148">
        <v>91.668000000000006</v>
      </c>
      <c r="L12148">
        <v>41.113</v>
      </c>
      <c r="M12148">
        <v>1332.8979999999999</v>
      </c>
      <c r="N12148">
        <v>543591</v>
      </c>
      <c r="O12148">
        <v>18.831</v>
      </c>
      <c r="P12148">
        <v>29.131</v>
      </c>
      <c r="Q12148">
        <v>273.81</v>
      </c>
      <c r="R12148">
        <v>111667</v>
      </c>
      <c r="S12148">
        <v>0.215</v>
      </c>
      <c r="T12148">
        <v>7.4020000000000001</v>
      </c>
      <c r="U12148">
        <v>3.1259999999999999</v>
      </c>
      <c r="V12148">
        <v>1275</v>
      </c>
      <c r="W12148">
        <f t="shared" si="507"/>
        <v>5</v>
      </c>
      <c r="X12148">
        <f t="shared" si="508"/>
        <v>0</v>
      </c>
      <c r="Y12148">
        <f t="shared" si="509"/>
        <v>4.1764000000000001</v>
      </c>
    </row>
    <row r="12149" spans="1:25" x14ac:dyDescent="0.2">
      <c r="A12149" t="s">
        <v>10574</v>
      </c>
      <c r="B12149" t="s">
        <v>1430</v>
      </c>
      <c r="C12149">
        <v>8</v>
      </c>
      <c r="D12149">
        <v>24</v>
      </c>
      <c r="E12149" t="s">
        <v>11279</v>
      </c>
      <c r="F12149">
        <v>23.314</v>
      </c>
      <c r="G12149">
        <v>65.230999999999995</v>
      </c>
      <c r="H12149">
        <v>34.031999999999996</v>
      </c>
      <c r="I12149">
        <v>1520.787</v>
      </c>
      <c r="J12149">
        <v>620217</v>
      </c>
      <c r="K12149">
        <v>92.222999999999999</v>
      </c>
      <c r="L12149">
        <v>39.884</v>
      </c>
      <c r="M12149">
        <v>2150.0619999999999</v>
      </c>
      <c r="N12149">
        <v>876852</v>
      </c>
      <c r="O12149">
        <v>8.1419999999999995</v>
      </c>
      <c r="P12149">
        <v>24.111000000000001</v>
      </c>
      <c r="Q12149">
        <v>189.83099999999999</v>
      </c>
      <c r="R12149">
        <v>77418</v>
      </c>
      <c r="S12149">
        <v>0.08</v>
      </c>
      <c r="T12149">
        <v>4.5289999999999999</v>
      </c>
      <c r="U12149">
        <v>1.8759999999999999</v>
      </c>
      <c r="V12149">
        <v>765</v>
      </c>
      <c r="W12149">
        <f t="shared" si="507"/>
        <v>3</v>
      </c>
      <c r="X12149">
        <f t="shared" si="508"/>
        <v>0</v>
      </c>
      <c r="Y12149">
        <f t="shared" si="509"/>
        <v>0.23640000000000019</v>
      </c>
    </row>
    <row r="12150" spans="1:25" x14ac:dyDescent="0.2">
      <c r="A12150" t="s">
        <v>10574</v>
      </c>
      <c r="B12150" t="s">
        <v>1430</v>
      </c>
      <c r="C12150">
        <v>8</v>
      </c>
      <c r="D12150">
        <v>25</v>
      </c>
      <c r="E12150" t="s">
        <v>11280</v>
      </c>
      <c r="F12150">
        <v>356.73500000000001</v>
      </c>
      <c r="G12150">
        <v>84.667000000000002</v>
      </c>
      <c r="H12150">
        <v>38.707999999999998</v>
      </c>
      <c r="I12150">
        <v>30203.736000000001</v>
      </c>
      <c r="J12150">
        <v>12317878</v>
      </c>
      <c r="K12150">
        <v>39.4</v>
      </c>
      <c r="L12150">
        <v>21.904</v>
      </c>
      <c r="M12150">
        <v>14055.2</v>
      </c>
      <c r="N12150">
        <v>5732080</v>
      </c>
      <c r="O12150">
        <v>4.4180000000000001</v>
      </c>
      <c r="P12150">
        <v>14.04</v>
      </c>
      <c r="Q12150">
        <v>1576.1780000000001</v>
      </c>
      <c r="R12150">
        <v>642807</v>
      </c>
      <c r="S12150">
        <v>4.5999999999999999E-2</v>
      </c>
      <c r="T12150">
        <v>3.4089999999999998</v>
      </c>
      <c r="U12150">
        <v>16.257000000000001</v>
      </c>
      <c r="V12150">
        <v>6630</v>
      </c>
      <c r="W12150">
        <f t="shared" si="507"/>
        <v>26</v>
      </c>
      <c r="X12150">
        <f t="shared" si="508"/>
        <v>2284.9202600000003</v>
      </c>
      <c r="Y12150">
        <f t="shared" si="509"/>
        <v>45.546399999999998</v>
      </c>
    </row>
    <row r="12151" spans="1:25" x14ac:dyDescent="0.2">
      <c r="A12151" t="s">
        <v>10574</v>
      </c>
      <c r="B12151" t="s">
        <v>1430</v>
      </c>
      <c r="C12151">
        <v>8</v>
      </c>
      <c r="D12151">
        <v>26</v>
      </c>
      <c r="E12151" t="s">
        <v>11281</v>
      </c>
      <c r="F12151">
        <v>313.202</v>
      </c>
      <c r="G12151">
        <v>95.262</v>
      </c>
      <c r="H12151">
        <v>43.104999999999997</v>
      </c>
      <c r="I12151">
        <v>29836.195</v>
      </c>
      <c r="J12151">
        <v>12167985</v>
      </c>
      <c r="K12151">
        <v>28.542000000000002</v>
      </c>
      <c r="L12151">
        <v>19.401</v>
      </c>
      <c r="M12151">
        <v>8939.3940000000002</v>
      </c>
      <c r="N12151">
        <v>3645720</v>
      </c>
      <c r="O12151">
        <v>3.528</v>
      </c>
      <c r="P12151">
        <v>11.438000000000001</v>
      </c>
      <c r="Q12151">
        <v>1104.9190000000001</v>
      </c>
      <c r="R12151">
        <v>450615</v>
      </c>
      <c r="S12151">
        <v>3.5999999999999997E-2</v>
      </c>
      <c r="T12151">
        <v>3.0270000000000001</v>
      </c>
      <c r="U12151">
        <v>11.255000000000001</v>
      </c>
      <c r="V12151">
        <v>4590</v>
      </c>
      <c r="W12151">
        <f t="shared" si="507"/>
        <v>18</v>
      </c>
      <c r="X12151">
        <f t="shared" si="508"/>
        <v>1356.5400300000003</v>
      </c>
      <c r="Y12151">
        <f t="shared" si="509"/>
        <v>29.7864</v>
      </c>
    </row>
    <row r="12152" spans="1:25" x14ac:dyDescent="0.2">
      <c r="A12152" t="s">
        <v>10574</v>
      </c>
      <c r="B12152" t="s">
        <v>1430</v>
      </c>
      <c r="C12152">
        <v>8</v>
      </c>
      <c r="D12152">
        <v>27</v>
      </c>
      <c r="E12152" t="s">
        <v>11282</v>
      </c>
      <c r="F12152">
        <v>406.27600000000001</v>
      </c>
      <c r="G12152">
        <v>99.018000000000001</v>
      </c>
      <c r="H12152">
        <v>45.851999999999997</v>
      </c>
      <c r="I12152">
        <v>40228.754000000001</v>
      </c>
      <c r="J12152">
        <v>16406344</v>
      </c>
      <c r="K12152">
        <v>34.191000000000003</v>
      </c>
      <c r="L12152">
        <v>14.795</v>
      </c>
      <c r="M12152">
        <v>13890.786</v>
      </c>
      <c r="N12152">
        <v>5665028</v>
      </c>
      <c r="O12152">
        <v>5.101</v>
      </c>
      <c r="P12152">
        <v>15.922000000000001</v>
      </c>
      <c r="Q12152">
        <v>2072.3870000000002</v>
      </c>
      <c r="R12152">
        <v>845174</v>
      </c>
      <c r="S12152">
        <v>4.4999999999999998E-2</v>
      </c>
      <c r="T12152">
        <v>3.3730000000000002</v>
      </c>
      <c r="U12152">
        <v>18.132999999999999</v>
      </c>
      <c r="V12152">
        <v>7395</v>
      </c>
      <c r="W12152">
        <f t="shared" si="507"/>
        <v>29</v>
      </c>
      <c r="X12152">
        <f t="shared" si="508"/>
        <v>3262.4519900000005</v>
      </c>
      <c r="Y12152">
        <f t="shared" si="509"/>
        <v>51.456400000000002</v>
      </c>
    </row>
    <row r="12153" spans="1:25" x14ac:dyDescent="0.2">
      <c r="A12153" t="s">
        <v>10574</v>
      </c>
      <c r="B12153" t="s">
        <v>1430</v>
      </c>
      <c r="C12153">
        <v>8</v>
      </c>
      <c r="D12153">
        <v>28</v>
      </c>
      <c r="E12153" t="s">
        <v>11283</v>
      </c>
      <c r="F12153">
        <v>181.29</v>
      </c>
      <c r="G12153">
        <v>100.42400000000001</v>
      </c>
      <c r="H12153">
        <v>45.533000000000001</v>
      </c>
      <c r="I12153">
        <v>18205.837</v>
      </c>
      <c r="J12153">
        <v>7424819</v>
      </c>
      <c r="K12153">
        <v>6.0010000000000003</v>
      </c>
      <c r="L12153">
        <v>3.3250000000000002</v>
      </c>
      <c r="M12153">
        <v>1087.865</v>
      </c>
      <c r="N12153">
        <v>443660</v>
      </c>
      <c r="O12153">
        <v>1.2989999999999999</v>
      </c>
      <c r="P12153">
        <v>0.95299999999999996</v>
      </c>
      <c r="Q12153">
        <v>235.46799999999999</v>
      </c>
      <c r="R12153">
        <v>96030</v>
      </c>
      <c r="S12153">
        <v>0</v>
      </c>
      <c r="T12153">
        <v>0</v>
      </c>
      <c r="U12153">
        <v>0</v>
      </c>
      <c r="V12153">
        <v>0</v>
      </c>
      <c r="W12153">
        <f t="shared" si="507"/>
        <v>0</v>
      </c>
      <c r="X12153">
        <f t="shared" si="508"/>
        <v>0</v>
      </c>
      <c r="Y12153">
        <f t="shared" si="509"/>
        <v>0</v>
      </c>
    </row>
    <row r="12154" spans="1:25" x14ac:dyDescent="0.2">
      <c r="A12154" t="s">
        <v>10574</v>
      </c>
      <c r="B12154" t="s">
        <v>1430</v>
      </c>
      <c r="C12154">
        <v>8</v>
      </c>
      <c r="D12154">
        <v>29</v>
      </c>
      <c r="E12154" t="s">
        <v>11284</v>
      </c>
      <c r="F12154">
        <v>212.733</v>
      </c>
      <c r="G12154">
        <v>99.799000000000007</v>
      </c>
      <c r="H12154">
        <v>43.109000000000002</v>
      </c>
      <c r="I12154">
        <v>21230.437999999998</v>
      </c>
      <c r="J12154">
        <v>8658331</v>
      </c>
      <c r="K12154">
        <v>6.6059999999999999</v>
      </c>
      <c r="L12154">
        <v>4.1989999999999998</v>
      </c>
      <c r="M12154">
        <v>1405.39</v>
      </c>
      <c r="N12154">
        <v>573155</v>
      </c>
      <c r="O12154">
        <v>1.621</v>
      </c>
      <c r="P12154">
        <v>2.8149999999999999</v>
      </c>
      <c r="Q12154">
        <v>344.76</v>
      </c>
      <c r="R12154">
        <v>140602</v>
      </c>
      <c r="S12154">
        <v>1.2E-2</v>
      </c>
      <c r="T12154">
        <v>1.7310000000000001</v>
      </c>
      <c r="U12154">
        <v>2.5009999999999999</v>
      </c>
      <c r="V12154">
        <v>1020</v>
      </c>
      <c r="W12154">
        <f t="shared" si="507"/>
        <v>4</v>
      </c>
      <c r="X12154">
        <f t="shared" si="508"/>
        <v>0</v>
      </c>
      <c r="Y12154">
        <f t="shared" si="509"/>
        <v>2.2064000000000004</v>
      </c>
    </row>
    <row r="12155" spans="1:25" x14ac:dyDescent="0.2">
      <c r="A12155" t="s">
        <v>10574</v>
      </c>
      <c r="B12155" t="s">
        <v>1430</v>
      </c>
      <c r="C12155">
        <v>8</v>
      </c>
      <c r="D12155">
        <v>30</v>
      </c>
      <c r="E12155" t="s">
        <v>11285</v>
      </c>
      <c r="F12155">
        <v>97.644999999999996</v>
      </c>
      <c r="G12155">
        <v>91.872</v>
      </c>
      <c r="H12155">
        <v>39.042999999999999</v>
      </c>
      <c r="I12155">
        <v>8970.7870000000003</v>
      </c>
      <c r="J12155">
        <v>3658523</v>
      </c>
      <c r="K12155">
        <v>4.9580000000000002</v>
      </c>
      <c r="L12155">
        <v>2.6059999999999999</v>
      </c>
      <c r="M12155">
        <v>484.12299999999999</v>
      </c>
      <c r="N12155">
        <v>197438</v>
      </c>
      <c r="O12155">
        <v>1.966</v>
      </c>
      <c r="P12155">
        <v>5.2439999999999998</v>
      </c>
      <c r="Q12155">
        <v>191.93700000000001</v>
      </c>
      <c r="R12155">
        <v>78277</v>
      </c>
      <c r="S12155">
        <v>2.5999999999999999E-2</v>
      </c>
      <c r="T12155">
        <v>2.556</v>
      </c>
      <c r="U12155">
        <v>2.5009999999999999</v>
      </c>
      <c r="V12155">
        <v>1020</v>
      </c>
      <c r="W12155">
        <f t="shared" si="507"/>
        <v>4</v>
      </c>
      <c r="X12155">
        <f t="shared" si="508"/>
        <v>0</v>
      </c>
      <c r="Y12155">
        <f t="shared" si="509"/>
        <v>2.2064000000000004</v>
      </c>
    </row>
    <row r="12156" spans="1:25" x14ac:dyDescent="0.2">
      <c r="A12156" t="s">
        <v>10574</v>
      </c>
      <c r="B12156" t="s">
        <v>1430</v>
      </c>
      <c r="C12156">
        <v>8</v>
      </c>
      <c r="D12156">
        <v>31</v>
      </c>
      <c r="E12156" t="s">
        <v>11286</v>
      </c>
      <c r="F12156">
        <v>283.96899999999999</v>
      </c>
      <c r="G12156">
        <v>88.366</v>
      </c>
      <c r="H12156">
        <v>40.488</v>
      </c>
      <c r="I12156">
        <v>25093.261999999999</v>
      </c>
      <c r="J12156">
        <v>10233692</v>
      </c>
      <c r="K12156">
        <v>5.899</v>
      </c>
      <c r="L12156">
        <v>3.5</v>
      </c>
      <c r="M12156">
        <v>1675.152</v>
      </c>
      <c r="N12156">
        <v>683171</v>
      </c>
      <c r="O12156">
        <v>1.399</v>
      </c>
      <c r="P12156">
        <v>3.835</v>
      </c>
      <c r="Q12156">
        <v>397.37299999999999</v>
      </c>
      <c r="R12156">
        <v>162059</v>
      </c>
      <c r="S12156">
        <v>2E-3</v>
      </c>
      <c r="T12156">
        <v>0.749</v>
      </c>
      <c r="U12156">
        <v>0.625</v>
      </c>
      <c r="V12156">
        <v>255</v>
      </c>
      <c r="W12156">
        <f t="shared" si="507"/>
        <v>1</v>
      </c>
      <c r="X12156">
        <f t="shared" si="508"/>
        <v>0</v>
      </c>
      <c r="Y12156">
        <f t="shared" si="509"/>
        <v>0</v>
      </c>
    </row>
    <row r="12157" spans="1:25" x14ac:dyDescent="0.2">
      <c r="A12157" t="s">
        <v>10574</v>
      </c>
      <c r="B12157" t="s">
        <v>1430</v>
      </c>
      <c r="C12157">
        <v>8</v>
      </c>
      <c r="D12157">
        <v>33</v>
      </c>
      <c r="E12157" t="s">
        <v>11287</v>
      </c>
      <c r="F12157">
        <v>148.857</v>
      </c>
      <c r="G12157">
        <v>67.111999999999995</v>
      </c>
      <c r="H12157">
        <v>34.688000000000002</v>
      </c>
      <c r="I12157">
        <v>9990.18</v>
      </c>
      <c r="J12157">
        <v>4074258</v>
      </c>
      <c r="K12157">
        <v>6.1849999999999996</v>
      </c>
      <c r="L12157">
        <v>4.2309999999999999</v>
      </c>
      <c r="M12157">
        <v>920.75699999999995</v>
      </c>
      <c r="N12157">
        <v>375509</v>
      </c>
      <c r="O12157">
        <v>1.274</v>
      </c>
      <c r="P12157">
        <v>0.95799999999999996</v>
      </c>
      <c r="Q12157">
        <v>189.68899999999999</v>
      </c>
      <c r="R12157">
        <v>77360</v>
      </c>
      <c r="S12157">
        <v>0</v>
      </c>
      <c r="T12157">
        <v>0</v>
      </c>
      <c r="U12157">
        <v>0</v>
      </c>
      <c r="V12157">
        <v>0</v>
      </c>
      <c r="W12157">
        <f t="shared" si="507"/>
        <v>0</v>
      </c>
      <c r="X12157">
        <f t="shared" si="508"/>
        <v>0</v>
      </c>
      <c r="Y12157">
        <f t="shared" si="509"/>
        <v>0</v>
      </c>
    </row>
    <row r="12158" spans="1:25" x14ac:dyDescent="0.2">
      <c r="A12158" t="s">
        <v>10574</v>
      </c>
      <c r="B12158" t="s">
        <v>1430</v>
      </c>
      <c r="C12158">
        <v>9</v>
      </c>
      <c r="D12158">
        <v>3</v>
      </c>
      <c r="E12158" t="s">
        <v>274</v>
      </c>
      <c r="F12158">
        <v>200.68100000000001</v>
      </c>
      <c r="G12158">
        <v>76.519000000000005</v>
      </c>
      <c r="H12158">
        <v>40.212000000000003</v>
      </c>
      <c r="I12158">
        <v>15355.843999999999</v>
      </c>
      <c r="J12158">
        <v>6262517</v>
      </c>
      <c r="K12158">
        <v>5.133</v>
      </c>
      <c r="L12158">
        <v>2.8540000000000001</v>
      </c>
      <c r="M12158">
        <v>1030.0409999999999</v>
      </c>
      <c r="N12158">
        <v>420078</v>
      </c>
      <c r="O12158">
        <v>1.4990000000000001</v>
      </c>
      <c r="P12158">
        <v>2.5339999999999998</v>
      </c>
      <c r="Q12158">
        <v>300.85399999999998</v>
      </c>
      <c r="R12158">
        <v>122696</v>
      </c>
      <c r="S12158">
        <v>6.0000000000000001E-3</v>
      </c>
      <c r="T12158">
        <v>1.2609999999999999</v>
      </c>
      <c r="U12158">
        <v>1.2509999999999999</v>
      </c>
      <c r="V12158">
        <v>510</v>
      </c>
      <c r="W12158">
        <f t="shared" si="507"/>
        <v>2</v>
      </c>
      <c r="X12158">
        <f t="shared" si="508"/>
        <v>0</v>
      </c>
      <c r="Y12158">
        <f t="shared" si="509"/>
        <v>0</v>
      </c>
    </row>
    <row r="12159" spans="1:25" x14ac:dyDescent="0.2">
      <c r="A12159" t="s">
        <v>10574</v>
      </c>
      <c r="B12159" t="s">
        <v>1430</v>
      </c>
      <c r="C12159">
        <v>9</v>
      </c>
      <c r="D12159">
        <v>4</v>
      </c>
      <c r="E12159" t="s">
        <v>11288</v>
      </c>
      <c r="F12159">
        <v>319.89100000000002</v>
      </c>
      <c r="G12159">
        <v>113.982</v>
      </c>
      <c r="H12159">
        <v>44.94</v>
      </c>
      <c r="I12159">
        <v>36461.675000000003</v>
      </c>
      <c r="J12159">
        <v>14870030</v>
      </c>
      <c r="K12159">
        <v>10.679</v>
      </c>
      <c r="L12159">
        <v>4.6740000000000004</v>
      </c>
      <c r="M12159">
        <v>3416.17</v>
      </c>
      <c r="N12159">
        <v>1393204</v>
      </c>
      <c r="O12159">
        <v>4.2939999999999996</v>
      </c>
      <c r="P12159">
        <v>12.131</v>
      </c>
      <c r="Q12159">
        <v>1373.56</v>
      </c>
      <c r="R12159">
        <v>560174</v>
      </c>
      <c r="S12159">
        <v>7.3999999999999996E-2</v>
      </c>
      <c r="T12159">
        <v>4.351</v>
      </c>
      <c r="U12159">
        <v>23.76</v>
      </c>
      <c r="V12159">
        <v>9690</v>
      </c>
      <c r="W12159">
        <f t="shared" si="507"/>
        <v>38</v>
      </c>
      <c r="X12159">
        <f t="shared" si="508"/>
        <v>1885.7628</v>
      </c>
      <c r="Y12159">
        <f t="shared" si="509"/>
        <v>69.186399999999992</v>
      </c>
    </row>
    <row r="12160" spans="1:25" x14ac:dyDescent="0.2">
      <c r="A12160" t="s">
        <v>10574</v>
      </c>
      <c r="B12160" t="s">
        <v>1430</v>
      </c>
      <c r="C12160">
        <v>9</v>
      </c>
      <c r="D12160">
        <v>5</v>
      </c>
      <c r="E12160" t="s">
        <v>5282</v>
      </c>
      <c r="F12160">
        <v>233.10400000000001</v>
      </c>
      <c r="G12160">
        <v>78.989000000000004</v>
      </c>
      <c r="H12160">
        <v>41.929000000000002</v>
      </c>
      <c r="I12160">
        <v>18412.766</v>
      </c>
      <c r="J12160">
        <v>7509210</v>
      </c>
      <c r="K12160">
        <v>10.055999999999999</v>
      </c>
      <c r="L12160">
        <v>6.0119999999999996</v>
      </c>
      <c r="M12160">
        <v>2344.1869999999999</v>
      </c>
      <c r="N12160">
        <v>956021</v>
      </c>
      <c r="O12160">
        <v>1.7569999999999999</v>
      </c>
      <c r="P12160">
        <v>4.173</v>
      </c>
      <c r="Q12160">
        <v>409.61599999999999</v>
      </c>
      <c r="R12160">
        <v>167052</v>
      </c>
      <c r="S12160">
        <v>1.0999999999999999E-2</v>
      </c>
      <c r="T12160">
        <v>1.6539999999999999</v>
      </c>
      <c r="U12160">
        <v>2.5009999999999999</v>
      </c>
      <c r="V12160">
        <v>1020</v>
      </c>
      <c r="W12160">
        <f t="shared" si="507"/>
        <v>4</v>
      </c>
      <c r="X12160">
        <f t="shared" si="508"/>
        <v>0</v>
      </c>
      <c r="Y12160">
        <f t="shared" si="509"/>
        <v>2.2064000000000004</v>
      </c>
    </row>
    <row r="12161" spans="1:25" x14ac:dyDescent="0.2">
      <c r="A12161" t="s">
        <v>10574</v>
      </c>
      <c r="B12161" t="s">
        <v>1430</v>
      </c>
      <c r="C12161">
        <v>9</v>
      </c>
      <c r="D12161">
        <v>6</v>
      </c>
      <c r="E12161" t="s">
        <v>5205</v>
      </c>
      <c r="F12161">
        <v>376.11099999999999</v>
      </c>
      <c r="G12161">
        <v>97.414000000000001</v>
      </c>
      <c r="H12161">
        <v>40.07</v>
      </c>
      <c r="I12161">
        <v>36638.519999999997</v>
      </c>
      <c r="J12161">
        <v>14942152</v>
      </c>
      <c r="K12161">
        <v>19.143999999999998</v>
      </c>
      <c r="L12161">
        <v>7.5279999999999996</v>
      </c>
      <c r="M12161">
        <v>7200.2389999999996</v>
      </c>
      <c r="N12161">
        <v>2936447</v>
      </c>
      <c r="O12161">
        <v>8.5250000000000004</v>
      </c>
      <c r="P12161">
        <v>20.219000000000001</v>
      </c>
      <c r="Q12161">
        <v>3206.4659999999999</v>
      </c>
      <c r="R12161">
        <v>1307681</v>
      </c>
      <c r="S12161">
        <v>0.1</v>
      </c>
      <c r="T12161">
        <v>5.0419999999999998</v>
      </c>
      <c r="U12161">
        <v>37.515999999999998</v>
      </c>
      <c r="V12161">
        <v>15300</v>
      </c>
      <c r="W12161">
        <f t="shared" ref="W12161:W12205" si="510">V12161/255</f>
        <v>60</v>
      </c>
      <c r="X12161">
        <f t="shared" si="508"/>
        <v>5496.5876199999993</v>
      </c>
      <c r="Y12161">
        <f t="shared" si="509"/>
        <v>112.5264</v>
      </c>
    </row>
    <row r="12162" spans="1:25" x14ac:dyDescent="0.2">
      <c r="A12162" t="s">
        <v>10574</v>
      </c>
      <c r="B12162" t="s">
        <v>1430</v>
      </c>
      <c r="C12162">
        <v>9</v>
      </c>
      <c r="D12162">
        <v>7</v>
      </c>
      <c r="E12162" t="s">
        <v>11289</v>
      </c>
      <c r="F12162">
        <v>30.616</v>
      </c>
      <c r="G12162">
        <v>59.011000000000003</v>
      </c>
      <c r="H12162">
        <v>33.494</v>
      </c>
      <c r="I12162">
        <v>1806.6780000000001</v>
      </c>
      <c r="J12162">
        <v>736811</v>
      </c>
      <c r="K12162">
        <v>6.5259999999999998</v>
      </c>
      <c r="L12162">
        <v>5.7439999999999998</v>
      </c>
      <c r="M12162">
        <v>199.803</v>
      </c>
      <c r="N12162">
        <v>81485</v>
      </c>
      <c r="O12162">
        <v>1.5680000000000001</v>
      </c>
      <c r="P12162">
        <v>1.8620000000000001</v>
      </c>
      <c r="Q12162">
        <v>48.02</v>
      </c>
      <c r="R12162">
        <v>19584</v>
      </c>
      <c r="S12162">
        <v>0</v>
      </c>
      <c r="T12162">
        <v>0</v>
      </c>
      <c r="U12162">
        <v>0</v>
      </c>
      <c r="V12162">
        <v>0</v>
      </c>
      <c r="W12162">
        <f t="shared" si="510"/>
        <v>0</v>
      </c>
      <c r="X12162">
        <f t="shared" si="508"/>
        <v>0</v>
      </c>
      <c r="Y12162">
        <f t="shared" si="509"/>
        <v>0</v>
      </c>
    </row>
    <row r="12163" spans="1:25" x14ac:dyDescent="0.2">
      <c r="A12163" t="s">
        <v>10574</v>
      </c>
      <c r="B12163" t="s">
        <v>1430</v>
      </c>
      <c r="C12163">
        <v>9</v>
      </c>
      <c r="D12163">
        <v>8</v>
      </c>
      <c r="E12163" t="s">
        <v>11290</v>
      </c>
      <c r="F12163">
        <v>253.43100000000001</v>
      </c>
      <c r="G12163">
        <v>74.994</v>
      </c>
      <c r="H12163">
        <v>40.499000000000002</v>
      </c>
      <c r="I12163">
        <v>19005.794999999998</v>
      </c>
      <c r="J12163">
        <v>7751063</v>
      </c>
      <c r="K12163">
        <v>10.715999999999999</v>
      </c>
      <c r="L12163">
        <v>6.4290000000000003</v>
      </c>
      <c r="M12163">
        <v>2715.7979999999998</v>
      </c>
      <c r="N12163">
        <v>1107574</v>
      </c>
      <c r="O12163">
        <v>1.8460000000000001</v>
      </c>
      <c r="P12163">
        <v>5.2549999999999999</v>
      </c>
      <c r="Q12163">
        <v>467.71600000000001</v>
      </c>
      <c r="R12163">
        <v>190747</v>
      </c>
      <c r="S12163">
        <v>2.5000000000000001E-2</v>
      </c>
      <c r="T12163">
        <v>2.508</v>
      </c>
      <c r="U12163">
        <v>6.2530000000000001</v>
      </c>
      <c r="V12163">
        <v>2550</v>
      </c>
      <c r="W12163">
        <f t="shared" si="510"/>
        <v>10</v>
      </c>
      <c r="X12163">
        <f t="shared" si="508"/>
        <v>101.25012000000002</v>
      </c>
      <c r="Y12163">
        <f t="shared" si="509"/>
        <v>14.026400000000001</v>
      </c>
    </row>
    <row r="12164" spans="1:25" x14ac:dyDescent="0.2">
      <c r="A12164" t="s">
        <v>10574</v>
      </c>
      <c r="B12164" t="s">
        <v>1430</v>
      </c>
      <c r="C12164">
        <v>9</v>
      </c>
      <c r="D12164">
        <v>9</v>
      </c>
      <c r="E12164" t="s">
        <v>11291</v>
      </c>
      <c r="F12164">
        <v>299.64</v>
      </c>
      <c r="G12164">
        <v>89.831999999999994</v>
      </c>
      <c r="H12164">
        <v>34.829000000000001</v>
      </c>
      <c r="I12164">
        <v>26917.342000000001</v>
      </c>
      <c r="J12164">
        <v>10977600</v>
      </c>
      <c r="K12164">
        <v>2.8719999999999999</v>
      </c>
      <c r="L12164">
        <v>1.736</v>
      </c>
      <c r="M12164">
        <v>860.57500000000005</v>
      </c>
      <c r="N12164">
        <v>350965</v>
      </c>
      <c r="O12164">
        <v>1.1679999999999999</v>
      </c>
      <c r="P12164">
        <v>1.5489999999999999</v>
      </c>
      <c r="Q12164">
        <v>349.91399999999999</v>
      </c>
      <c r="R12164">
        <v>142704</v>
      </c>
      <c r="S12164">
        <v>2E-3</v>
      </c>
      <c r="T12164">
        <v>0.72899999999999998</v>
      </c>
      <c r="U12164">
        <v>0.625</v>
      </c>
      <c r="V12164">
        <v>255</v>
      </c>
      <c r="W12164">
        <f t="shared" si="510"/>
        <v>1</v>
      </c>
      <c r="X12164">
        <f t="shared" si="508"/>
        <v>0</v>
      </c>
      <c r="Y12164">
        <f t="shared" si="509"/>
        <v>0</v>
      </c>
    </row>
    <row r="12165" spans="1:25" x14ac:dyDescent="0.2">
      <c r="A12165" t="s">
        <v>10574</v>
      </c>
      <c r="B12165" t="s">
        <v>1430</v>
      </c>
      <c r="C12165">
        <v>9</v>
      </c>
      <c r="D12165">
        <v>10</v>
      </c>
      <c r="E12165" t="s">
        <v>11292</v>
      </c>
      <c r="F12165">
        <v>68.510000000000005</v>
      </c>
      <c r="G12165">
        <v>65.42</v>
      </c>
      <c r="H12165">
        <v>40.488999999999997</v>
      </c>
      <c r="I12165">
        <v>4481.9110000000001</v>
      </c>
      <c r="J12165">
        <v>1827841</v>
      </c>
      <c r="K12165">
        <v>6.7939999999999996</v>
      </c>
      <c r="L12165">
        <v>6.15</v>
      </c>
      <c r="M12165">
        <v>465.45600000000002</v>
      </c>
      <c r="N12165">
        <v>189825</v>
      </c>
      <c r="O12165">
        <v>1.2989999999999999</v>
      </c>
      <c r="P12165">
        <v>1.512</v>
      </c>
      <c r="Q12165">
        <v>89.004000000000005</v>
      </c>
      <c r="R12165">
        <v>36298</v>
      </c>
      <c r="S12165">
        <v>0</v>
      </c>
      <c r="T12165">
        <v>0</v>
      </c>
      <c r="U12165">
        <v>0</v>
      </c>
      <c r="V12165">
        <v>0</v>
      </c>
      <c r="W12165">
        <f t="shared" si="510"/>
        <v>0</v>
      </c>
      <c r="X12165">
        <f t="shared" si="508"/>
        <v>0</v>
      </c>
      <c r="Y12165">
        <f t="shared" si="509"/>
        <v>0</v>
      </c>
    </row>
    <row r="12166" spans="1:25" x14ac:dyDescent="0.2">
      <c r="A12166" t="s">
        <v>10574</v>
      </c>
      <c r="B12166" t="s">
        <v>1430</v>
      </c>
      <c r="C12166">
        <v>9</v>
      </c>
      <c r="D12166">
        <v>11</v>
      </c>
      <c r="E12166" t="s">
        <v>11293</v>
      </c>
      <c r="F12166">
        <v>433.23599999999999</v>
      </c>
      <c r="G12166">
        <v>111.265</v>
      </c>
      <c r="H12166">
        <v>46.423000000000002</v>
      </c>
      <c r="I12166">
        <v>48203.887999999999</v>
      </c>
      <c r="J12166">
        <v>19658813</v>
      </c>
      <c r="K12166">
        <v>27.253</v>
      </c>
      <c r="L12166">
        <v>10.497999999999999</v>
      </c>
      <c r="M12166">
        <v>11807.056</v>
      </c>
      <c r="N12166">
        <v>4815228</v>
      </c>
      <c r="O12166">
        <v>7.9269999999999996</v>
      </c>
      <c r="P12166">
        <v>18.468</v>
      </c>
      <c r="Q12166">
        <v>3434.1260000000002</v>
      </c>
      <c r="R12166">
        <v>1400527</v>
      </c>
      <c r="S12166">
        <v>0.111</v>
      </c>
      <c r="T12166">
        <v>5.3220000000000001</v>
      </c>
      <c r="U12166">
        <v>48.145000000000003</v>
      </c>
      <c r="V12166">
        <v>19635</v>
      </c>
      <c r="W12166">
        <f t="shared" si="510"/>
        <v>77</v>
      </c>
      <c r="X12166">
        <f t="shared" si="508"/>
        <v>5945.0778200000004</v>
      </c>
      <c r="Y12166">
        <f t="shared" si="509"/>
        <v>146.0164</v>
      </c>
    </row>
    <row r="12167" spans="1:25" x14ac:dyDescent="0.2">
      <c r="A12167" t="s">
        <v>10574</v>
      </c>
      <c r="B12167" t="s">
        <v>1430</v>
      </c>
      <c r="C12167">
        <v>9</v>
      </c>
      <c r="D12167">
        <v>12</v>
      </c>
      <c r="E12167" t="s">
        <v>11294</v>
      </c>
      <c r="F12167">
        <v>188.286</v>
      </c>
      <c r="G12167">
        <v>116.453</v>
      </c>
      <c r="H12167">
        <v>44.682000000000002</v>
      </c>
      <c r="I12167">
        <v>21926.493999999999</v>
      </c>
      <c r="J12167">
        <v>8942201</v>
      </c>
      <c r="K12167">
        <v>18.977</v>
      </c>
      <c r="L12167">
        <v>7.7590000000000003</v>
      </c>
      <c r="M12167">
        <v>3573.105</v>
      </c>
      <c r="N12167">
        <v>1457206</v>
      </c>
      <c r="O12167">
        <v>7.6630000000000003</v>
      </c>
      <c r="P12167">
        <v>18.850999999999999</v>
      </c>
      <c r="Q12167">
        <v>1442.921</v>
      </c>
      <c r="R12167">
        <v>588461</v>
      </c>
      <c r="S12167">
        <v>9.6000000000000002E-2</v>
      </c>
      <c r="T12167">
        <v>4.9550000000000001</v>
      </c>
      <c r="U12167">
        <v>18.132999999999999</v>
      </c>
      <c r="V12167">
        <v>7395</v>
      </c>
      <c r="W12167">
        <f t="shared" si="510"/>
        <v>29</v>
      </c>
      <c r="X12167">
        <f t="shared" si="508"/>
        <v>2022.4039700000003</v>
      </c>
      <c r="Y12167">
        <f t="shared" si="509"/>
        <v>51.456400000000002</v>
      </c>
    </row>
    <row r="12168" spans="1:25" x14ac:dyDescent="0.2">
      <c r="A12168" t="s">
        <v>10574</v>
      </c>
      <c r="B12168" t="s">
        <v>1430</v>
      </c>
      <c r="C12168">
        <v>9</v>
      </c>
      <c r="D12168">
        <v>13</v>
      </c>
      <c r="E12168" t="s">
        <v>502</v>
      </c>
      <c r="F12168">
        <v>26.018000000000001</v>
      </c>
      <c r="G12168">
        <v>73.260000000000005</v>
      </c>
      <c r="H12168">
        <v>55.314999999999998</v>
      </c>
      <c r="I12168">
        <v>1906.1030000000001</v>
      </c>
      <c r="J12168">
        <v>777359</v>
      </c>
      <c r="K12168">
        <v>13.327999999999999</v>
      </c>
      <c r="L12168">
        <v>12.414</v>
      </c>
      <c r="M12168">
        <v>346.77499999999998</v>
      </c>
      <c r="N12168">
        <v>141424</v>
      </c>
      <c r="O12168">
        <v>1.2230000000000001</v>
      </c>
      <c r="P12168">
        <v>1.087</v>
      </c>
      <c r="Q12168">
        <v>31.817</v>
      </c>
      <c r="R12168">
        <v>12976</v>
      </c>
      <c r="S12168">
        <v>0</v>
      </c>
      <c r="T12168">
        <v>0</v>
      </c>
      <c r="U12168">
        <v>0</v>
      </c>
      <c r="V12168">
        <v>0</v>
      </c>
      <c r="W12168">
        <f t="shared" si="510"/>
        <v>0</v>
      </c>
      <c r="X12168">
        <f t="shared" si="508"/>
        <v>0</v>
      </c>
      <c r="Y12168">
        <f t="shared" si="509"/>
        <v>0</v>
      </c>
    </row>
    <row r="12169" spans="1:25" x14ac:dyDescent="0.2">
      <c r="A12169" t="s">
        <v>10574</v>
      </c>
      <c r="B12169" t="s">
        <v>1430</v>
      </c>
      <c r="C12169">
        <v>9</v>
      </c>
      <c r="D12169">
        <v>14</v>
      </c>
      <c r="E12169" t="s">
        <v>11295</v>
      </c>
      <c r="F12169">
        <v>298.30799999999999</v>
      </c>
      <c r="G12169">
        <v>93.992000000000004</v>
      </c>
      <c r="H12169">
        <v>39.337000000000003</v>
      </c>
      <c r="I12169">
        <v>28038.646000000001</v>
      </c>
      <c r="J12169">
        <v>11434897</v>
      </c>
      <c r="K12169">
        <v>2.976</v>
      </c>
      <c r="L12169">
        <v>1.944</v>
      </c>
      <c r="M12169">
        <v>887.80399999999997</v>
      </c>
      <c r="N12169">
        <v>362070</v>
      </c>
      <c r="O12169">
        <v>1.742</v>
      </c>
      <c r="P12169">
        <v>5.4569999999999999</v>
      </c>
      <c r="Q12169">
        <v>519.71900000000005</v>
      </c>
      <c r="R12169">
        <v>211955</v>
      </c>
      <c r="S12169">
        <v>0.01</v>
      </c>
      <c r="T12169">
        <v>1.635</v>
      </c>
      <c r="U12169">
        <v>3.1259999999999999</v>
      </c>
      <c r="V12169">
        <v>1275</v>
      </c>
      <c r="W12169">
        <f t="shared" si="510"/>
        <v>5</v>
      </c>
      <c r="X12169">
        <f t="shared" si="508"/>
        <v>203.69603000000012</v>
      </c>
      <c r="Y12169">
        <f t="shared" si="509"/>
        <v>4.1764000000000001</v>
      </c>
    </row>
    <row r="12170" spans="1:25" x14ac:dyDescent="0.2">
      <c r="A12170" t="s">
        <v>10574</v>
      </c>
      <c r="B12170" t="s">
        <v>1430</v>
      </c>
      <c r="C12170">
        <v>9</v>
      </c>
      <c r="D12170">
        <v>15</v>
      </c>
      <c r="E12170" t="s">
        <v>11296</v>
      </c>
      <c r="F12170">
        <v>22.155999999999999</v>
      </c>
      <c r="G12170">
        <v>62.962000000000003</v>
      </c>
      <c r="H12170">
        <v>28.151</v>
      </c>
      <c r="I12170">
        <v>1395.0229999999999</v>
      </c>
      <c r="J12170">
        <v>568927</v>
      </c>
      <c r="K12170">
        <v>12.87</v>
      </c>
      <c r="L12170">
        <v>8.5259999999999998</v>
      </c>
      <c r="M12170">
        <v>285.15800000000002</v>
      </c>
      <c r="N12170">
        <v>116295</v>
      </c>
      <c r="O12170">
        <v>3.4420000000000002</v>
      </c>
      <c r="P12170">
        <v>14.734</v>
      </c>
      <c r="Q12170">
        <v>76.272999999999996</v>
      </c>
      <c r="R12170">
        <v>31106</v>
      </c>
      <c r="S12170">
        <v>2.8000000000000001E-2</v>
      </c>
      <c r="T12170">
        <v>2.6829999999999998</v>
      </c>
      <c r="U12170">
        <v>0.625</v>
      </c>
      <c r="V12170">
        <v>255</v>
      </c>
      <c r="W12170">
        <f t="shared" si="510"/>
        <v>1</v>
      </c>
      <c r="X12170">
        <f t="shared" si="508"/>
        <v>0</v>
      </c>
      <c r="Y12170">
        <f t="shared" si="509"/>
        <v>0</v>
      </c>
    </row>
    <row r="12171" spans="1:25" x14ac:dyDescent="0.2">
      <c r="A12171" t="s">
        <v>10574</v>
      </c>
      <c r="B12171" t="s">
        <v>1430</v>
      </c>
      <c r="C12171">
        <v>9</v>
      </c>
      <c r="D12171">
        <v>16</v>
      </c>
      <c r="E12171" t="s">
        <v>11297</v>
      </c>
      <c r="F12171">
        <v>155.68600000000001</v>
      </c>
      <c r="G12171">
        <v>118.956</v>
      </c>
      <c r="H12171">
        <v>46.006</v>
      </c>
      <c r="I12171">
        <v>18519.752</v>
      </c>
      <c r="J12171">
        <v>7552842</v>
      </c>
      <c r="K12171">
        <v>15.821</v>
      </c>
      <c r="L12171">
        <v>6.431</v>
      </c>
      <c r="M12171">
        <v>2463.0459999999998</v>
      </c>
      <c r="N12171">
        <v>1004495</v>
      </c>
      <c r="O12171">
        <v>5.6639999999999997</v>
      </c>
      <c r="P12171">
        <v>14.763</v>
      </c>
      <c r="Q12171">
        <v>881.80399999999997</v>
      </c>
      <c r="R12171">
        <v>359623</v>
      </c>
      <c r="S12171">
        <v>5.6000000000000001E-2</v>
      </c>
      <c r="T12171">
        <v>3.786</v>
      </c>
      <c r="U12171">
        <v>8.7539999999999996</v>
      </c>
      <c r="V12171">
        <v>3570</v>
      </c>
      <c r="W12171">
        <f t="shared" si="510"/>
        <v>14</v>
      </c>
      <c r="X12171">
        <f t="shared" si="508"/>
        <v>917.00347999999997</v>
      </c>
      <c r="Y12171">
        <f t="shared" si="509"/>
        <v>21.906400000000001</v>
      </c>
    </row>
    <row r="12172" spans="1:25" x14ac:dyDescent="0.2">
      <c r="A12172" t="s">
        <v>10574</v>
      </c>
      <c r="B12172" t="s">
        <v>1430</v>
      </c>
      <c r="C12172">
        <v>9</v>
      </c>
      <c r="D12172">
        <v>17</v>
      </c>
      <c r="E12172" t="s">
        <v>11298</v>
      </c>
      <c r="F12172">
        <v>427.45400000000001</v>
      </c>
      <c r="G12172">
        <v>115.836</v>
      </c>
      <c r="H12172">
        <v>41.524000000000001</v>
      </c>
      <c r="I12172">
        <v>49514.707999999999</v>
      </c>
      <c r="J12172">
        <v>20193400</v>
      </c>
      <c r="K12172">
        <v>15.7</v>
      </c>
      <c r="L12172">
        <v>6.718</v>
      </c>
      <c r="M12172">
        <v>6711.1679999999997</v>
      </c>
      <c r="N12172">
        <v>2736991</v>
      </c>
      <c r="O12172">
        <v>8.0329999999999995</v>
      </c>
      <c r="P12172">
        <v>18.538</v>
      </c>
      <c r="Q12172">
        <v>3433.5329999999999</v>
      </c>
      <c r="R12172">
        <v>1400285</v>
      </c>
      <c r="S12172">
        <v>0.11600000000000001</v>
      </c>
      <c r="T12172">
        <v>5.4269999999999996</v>
      </c>
      <c r="U12172">
        <v>49.396000000000001</v>
      </c>
      <c r="V12172">
        <v>20145</v>
      </c>
      <c r="W12172">
        <f t="shared" si="510"/>
        <v>79</v>
      </c>
      <c r="X12172">
        <f t="shared" si="508"/>
        <v>5943.9096099999997</v>
      </c>
      <c r="Y12172">
        <f t="shared" si="509"/>
        <v>149.9564</v>
      </c>
    </row>
    <row r="12173" spans="1:25" x14ac:dyDescent="0.2">
      <c r="A12173" t="s">
        <v>10574</v>
      </c>
      <c r="B12173" t="s">
        <v>1430</v>
      </c>
      <c r="C12173">
        <v>9</v>
      </c>
      <c r="D12173">
        <v>18</v>
      </c>
      <c r="E12173" t="s">
        <v>6174</v>
      </c>
      <c r="F12173">
        <v>17.059000000000001</v>
      </c>
      <c r="G12173">
        <v>62.265000000000001</v>
      </c>
      <c r="H12173">
        <v>32.5</v>
      </c>
      <c r="I12173">
        <v>1062.17</v>
      </c>
      <c r="J12173">
        <v>433181</v>
      </c>
      <c r="K12173">
        <v>14.151</v>
      </c>
      <c r="L12173">
        <v>9.6549999999999994</v>
      </c>
      <c r="M12173">
        <v>241.404</v>
      </c>
      <c r="N12173">
        <v>98451</v>
      </c>
      <c r="O12173">
        <v>2.14</v>
      </c>
      <c r="P12173">
        <v>5.976</v>
      </c>
      <c r="Q12173">
        <v>36.497999999999998</v>
      </c>
      <c r="R12173">
        <v>14885</v>
      </c>
      <c r="S12173">
        <v>3.6999999999999998E-2</v>
      </c>
      <c r="T12173">
        <v>3.0569999999999999</v>
      </c>
      <c r="U12173">
        <v>0.625</v>
      </c>
      <c r="V12173">
        <v>255</v>
      </c>
      <c r="W12173">
        <f t="shared" si="510"/>
        <v>1</v>
      </c>
      <c r="X12173">
        <f t="shared" si="508"/>
        <v>0</v>
      </c>
      <c r="Y12173">
        <f t="shared" si="509"/>
        <v>0</v>
      </c>
    </row>
    <row r="12174" spans="1:25" x14ac:dyDescent="0.2">
      <c r="A12174" t="s">
        <v>10574</v>
      </c>
      <c r="B12174" t="s">
        <v>1430</v>
      </c>
      <c r="C12174">
        <v>9</v>
      </c>
      <c r="D12174">
        <v>19</v>
      </c>
      <c r="E12174" t="s">
        <v>11299</v>
      </c>
      <c r="F12174">
        <v>184.87</v>
      </c>
      <c r="G12174">
        <v>102.066</v>
      </c>
      <c r="H12174">
        <v>39.924999999999997</v>
      </c>
      <c r="I12174">
        <v>18869.067999999999</v>
      </c>
      <c r="J12174">
        <v>7695302</v>
      </c>
      <c r="K12174">
        <v>16.984000000000002</v>
      </c>
      <c r="L12174">
        <v>7.5629999999999997</v>
      </c>
      <c r="M12174">
        <v>3139.79</v>
      </c>
      <c r="N12174">
        <v>1280489</v>
      </c>
      <c r="O12174">
        <v>10.397</v>
      </c>
      <c r="P12174">
        <v>22.754000000000001</v>
      </c>
      <c r="Q12174">
        <v>1922.164</v>
      </c>
      <c r="R12174">
        <v>783909</v>
      </c>
      <c r="S12174">
        <v>0.122</v>
      </c>
      <c r="T12174">
        <v>5.5709999999999997</v>
      </c>
      <c r="U12174">
        <v>22.51</v>
      </c>
      <c r="V12174">
        <v>9180</v>
      </c>
      <c r="W12174">
        <f t="shared" si="510"/>
        <v>36</v>
      </c>
      <c r="X12174">
        <f t="shared" si="508"/>
        <v>2966.5126800000003</v>
      </c>
      <c r="Y12174">
        <f t="shared" si="509"/>
        <v>65.246399999999994</v>
      </c>
    </row>
    <row r="12175" spans="1:25" x14ac:dyDescent="0.2">
      <c r="A12175" t="s">
        <v>10574</v>
      </c>
      <c r="B12175" t="s">
        <v>1430</v>
      </c>
      <c r="C12175">
        <v>9</v>
      </c>
      <c r="D12175">
        <v>20</v>
      </c>
      <c r="E12175" t="s">
        <v>11300</v>
      </c>
      <c r="F12175">
        <v>54.326999999999998</v>
      </c>
      <c r="G12175">
        <v>42.527000000000001</v>
      </c>
      <c r="H12175">
        <v>28.483000000000001</v>
      </c>
      <c r="I12175">
        <v>2310.373</v>
      </c>
      <c r="J12175">
        <v>942231</v>
      </c>
      <c r="K12175">
        <v>31.824000000000002</v>
      </c>
      <c r="L12175">
        <v>21.033000000000001</v>
      </c>
      <c r="M12175">
        <v>1728.9169999999999</v>
      </c>
      <c r="N12175">
        <v>705098</v>
      </c>
      <c r="O12175">
        <v>6.9820000000000002</v>
      </c>
      <c r="P12175">
        <v>15.067</v>
      </c>
      <c r="Q12175">
        <v>379.32799999999997</v>
      </c>
      <c r="R12175">
        <v>154700</v>
      </c>
      <c r="S12175">
        <v>6.9000000000000006E-2</v>
      </c>
      <c r="T12175">
        <v>4.1959999999999997</v>
      </c>
      <c r="U12175">
        <v>3.7519999999999998</v>
      </c>
      <c r="V12175">
        <v>1530</v>
      </c>
      <c r="W12175">
        <f t="shared" si="510"/>
        <v>6</v>
      </c>
      <c r="X12175">
        <f t="shared" si="508"/>
        <v>0</v>
      </c>
      <c r="Y12175">
        <f t="shared" si="509"/>
        <v>6.1463999999999999</v>
      </c>
    </row>
    <row r="12176" spans="1:25" x14ac:dyDescent="0.2">
      <c r="A12176" t="s">
        <v>10574</v>
      </c>
      <c r="B12176" t="s">
        <v>1430</v>
      </c>
      <c r="C12176">
        <v>9</v>
      </c>
      <c r="D12176">
        <v>21</v>
      </c>
      <c r="E12176" t="s">
        <v>11301</v>
      </c>
      <c r="F12176">
        <v>357.18599999999998</v>
      </c>
      <c r="G12176">
        <v>101.911</v>
      </c>
      <c r="H12176">
        <v>38.902999999999999</v>
      </c>
      <c r="I12176">
        <v>36401.194000000003</v>
      </c>
      <c r="J12176">
        <v>14845364</v>
      </c>
      <c r="K12176">
        <v>24.108000000000001</v>
      </c>
      <c r="L12176">
        <v>11.042999999999999</v>
      </c>
      <c r="M12176">
        <v>8610.8989999999994</v>
      </c>
      <c r="N12176">
        <v>3511751</v>
      </c>
      <c r="O12176">
        <v>4.2169999999999996</v>
      </c>
      <c r="P12176">
        <v>12.44</v>
      </c>
      <c r="Q12176">
        <v>1506.357</v>
      </c>
      <c r="R12176">
        <v>614332</v>
      </c>
      <c r="S12176">
        <v>5.0999999999999997E-2</v>
      </c>
      <c r="T12176">
        <v>3.5979999999999999</v>
      </c>
      <c r="U12176">
        <v>18.132999999999999</v>
      </c>
      <c r="V12176">
        <v>7395</v>
      </c>
      <c r="W12176">
        <f t="shared" si="510"/>
        <v>29</v>
      </c>
      <c r="X12176">
        <f t="shared" si="508"/>
        <v>2147.3728900000001</v>
      </c>
      <c r="Y12176">
        <f t="shared" si="509"/>
        <v>51.456400000000002</v>
      </c>
    </row>
    <row r="12177" spans="1:25" x14ac:dyDescent="0.2">
      <c r="A12177" t="s">
        <v>10574</v>
      </c>
      <c r="B12177" t="s">
        <v>1430</v>
      </c>
      <c r="C12177">
        <v>9</v>
      </c>
      <c r="D12177">
        <v>22</v>
      </c>
      <c r="E12177" t="s">
        <v>11302</v>
      </c>
      <c r="F12177">
        <v>332.14400000000001</v>
      </c>
      <c r="G12177">
        <v>122.26</v>
      </c>
      <c r="H12177">
        <v>45.002000000000002</v>
      </c>
      <c r="I12177">
        <v>40607.834999999999</v>
      </c>
      <c r="J12177">
        <v>16560943</v>
      </c>
      <c r="K12177">
        <v>21.25</v>
      </c>
      <c r="L12177">
        <v>8.3849999999999998</v>
      </c>
      <c r="M12177">
        <v>7058.201</v>
      </c>
      <c r="N12177">
        <v>2878520</v>
      </c>
      <c r="O12177">
        <v>7.8109999999999999</v>
      </c>
      <c r="P12177">
        <v>18.524000000000001</v>
      </c>
      <c r="Q12177">
        <v>2594.5309999999999</v>
      </c>
      <c r="R12177">
        <v>1058118</v>
      </c>
      <c r="S12177">
        <v>0.1</v>
      </c>
      <c r="T12177">
        <v>5.0430000000000001</v>
      </c>
      <c r="U12177">
        <v>33.139000000000003</v>
      </c>
      <c r="V12177">
        <v>13515</v>
      </c>
      <c r="W12177">
        <f t="shared" si="510"/>
        <v>53</v>
      </c>
      <c r="X12177">
        <f t="shared" ref="X12177:X12205" si="511">(MAX(0, (Q12177-416.32)))*1.97</f>
        <v>4291.0756699999993</v>
      </c>
      <c r="Y12177">
        <f t="shared" ref="Y12177:Y12205" si="512">(MAX(0, (W12177-2.88)))*1.97</f>
        <v>98.736399999999989</v>
      </c>
    </row>
    <row r="12178" spans="1:25" x14ac:dyDescent="0.2">
      <c r="A12178" t="s">
        <v>10574</v>
      </c>
      <c r="B12178" t="s">
        <v>1430</v>
      </c>
      <c r="C12178">
        <v>9</v>
      </c>
      <c r="D12178">
        <v>23</v>
      </c>
      <c r="E12178" t="s">
        <v>11303</v>
      </c>
      <c r="F12178">
        <v>279.38099999999997</v>
      </c>
      <c r="G12178">
        <v>97.722999999999999</v>
      </c>
      <c r="H12178">
        <v>42.970999999999997</v>
      </c>
      <c r="I12178">
        <v>27301.975999999999</v>
      </c>
      <c r="J12178">
        <v>11134464</v>
      </c>
      <c r="K12178">
        <v>8.5239999999999991</v>
      </c>
      <c r="L12178">
        <v>5.1820000000000004</v>
      </c>
      <c r="M12178">
        <v>2381.4769999999999</v>
      </c>
      <c r="N12178">
        <v>971229</v>
      </c>
      <c r="O12178">
        <v>1.718</v>
      </c>
      <c r="P12178">
        <v>3.6629999999999998</v>
      </c>
      <c r="Q12178">
        <v>479.971</v>
      </c>
      <c r="R12178">
        <v>195745</v>
      </c>
      <c r="S12178">
        <v>4.0000000000000001E-3</v>
      </c>
      <c r="T12178">
        <v>1.0680000000000001</v>
      </c>
      <c r="U12178">
        <v>1.2509999999999999</v>
      </c>
      <c r="V12178">
        <v>510</v>
      </c>
      <c r="W12178">
        <f t="shared" si="510"/>
        <v>2</v>
      </c>
      <c r="X12178">
        <f t="shared" si="511"/>
        <v>125.39247000000002</v>
      </c>
      <c r="Y12178">
        <f t="shared" si="512"/>
        <v>0</v>
      </c>
    </row>
    <row r="12179" spans="1:25" x14ac:dyDescent="0.2">
      <c r="A12179" t="s">
        <v>10574</v>
      </c>
      <c r="B12179" t="s">
        <v>1430</v>
      </c>
      <c r="C12179">
        <v>9</v>
      </c>
      <c r="D12179">
        <v>24</v>
      </c>
      <c r="E12179" t="s">
        <v>11304</v>
      </c>
      <c r="F12179">
        <v>391.42399999999998</v>
      </c>
      <c r="G12179">
        <v>92.468000000000004</v>
      </c>
      <c r="H12179">
        <v>38.779000000000003</v>
      </c>
      <c r="I12179">
        <v>36194.207999999999</v>
      </c>
      <c r="J12179">
        <v>14760950</v>
      </c>
      <c r="K12179">
        <v>24.364000000000001</v>
      </c>
      <c r="L12179">
        <v>13.375</v>
      </c>
      <c r="M12179">
        <v>9536.7389999999996</v>
      </c>
      <c r="N12179">
        <v>3889333</v>
      </c>
      <c r="O12179">
        <v>3.8860000000000001</v>
      </c>
      <c r="P12179">
        <v>12.442</v>
      </c>
      <c r="Q12179">
        <v>1520.9069999999999</v>
      </c>
      <c r="R12179">
        <v>620266</v>
      </c>
      <c r="S12179">
        <v>4.8000000000000001E-2</v>
      </c>
      <c r="T12179">
        <v>3.4950000000000001</v>
      </c>
      <c r="U12179">
        <v>18.757999999999999</v>
      </c>
      <c r="V12179">
        <v>7650</v>
      </c>
      <c r="W12179">
        <f t="shared" si="510"/>
        <v>30</v>
      </c>
      <c r="X12179">
        <f t="shared" si="511"/>
        <v>2176.0363899999998</v>
      </c>
      <c r="Y12179">
        <f t="shared" si="512"/>
        <v>53.426400000000001</v>
      </c>
    </row>
    <row r="12180" spans="1:25" x14ac:dyDescent="0.2">
      <c r="A12180" t="s">
        <v>10574</v>
      </c>
      <c r="B12180" t="s">
        <v>1430</v>
      </c>
      <c r="C12180">
        <v>9</v>
      </c>
      <c r="D12180">
        <v>25</v>
      </c>
      <c r="E12180" t="s">
        <v>11305</v>
      </c>
      <c r="F12180">
        <v>213.47800000000001</v>
      </c>
      <c r="G12180">
        <v>86.212000000000003</v>
      </c>
      <c r="H12180">
        <v>37.710999999999999</v>
      </c>
      <c r="I12180">
        <v>18404.311000000002</v>
      </c>
      <c r="J12180">
        <v>7505762</v>
      </c>
      <c r="K12180">
        <v>22.201000000000001</v>
      </c>
      <c r="L12180">
        <v>13.227</v>
      </c>
      <c r="M12180">
        <v>4739.3339999999998</v>
      </c>
      <c r="N12180">
        <v>1932825</v>
      </c>
      <c r="O12180">
        <v>3.2360000000000002</v>
      </c>
      <c r="P12180">
        <v>9.1080000000000005</v>
      </c>
      <c r="Q12180">
        <v>690.85299999999995</v>
      </c>
      <c r="R12180">
        <v>281748</v>
      </c>
      <c r="S12180">
        <v>3.2000000000000001E-2</v>
      </c>
      <c r="T12180">
        <v>2.8660000000000001</v>
      </c>
      <c r="U12180">
        <v>6.8780000000000001</v>
      </c>
      <c r="V12180">
        <v>2805</v>
      </c>
      <c r="W12180">
        <f t="shared" si="510"/>
        <v>11</v>
      </c>
      <c r="X12180">
        <f t="shared" si="511"/>
        <v>540.8300099999999</v>
      </c>
      <c r="Y12180">
        <f t="shared" si="512"/>
        <v>15.996400000000001</v>
      </c>
    </row>
    <row r="12181" spans="1:25" x14ac:dyDescent="0.2">
      <c r="A12181" t="s">
        <v>10574</v>
      </c>
      <c r="B12181" t="s">
        <v>1430</v>
      </c>
      <c r="C12181">
        <v>9</v>
      </c>
      <c r="D12181">
        <v>26</v>
      </c>
      <c r="E12181" t="s">
        <v>11306</v>
      </c>
      <c r="F12181">
        <v>324.81</v>
      </c>
      <c r="G12181">
        <v>113.426</v>
      </c>
      <c r="H12181">
        <v>42.862000000000002</v>
      </c>
      <c r="I12181">
        <v>36841.93</v>
      </c>
      <c r="J12181">
        <v>15025108</v>
      </c>
      <c r="K12181">
        <v>25.835999999999999</v>
      </c>
      <c r="L12181">
        <v>10.204000000000001</v>
      </c>
      <c r="M12181">
        <v>8391.7000000000007</v>
      </c>
      <c r="N12181">
        <v>3422356</v>
      </c>
      <c r="O12181">
        <v>9.5350000000000001</v>
      </c>
      <c r="P12181">
        <v>20.044</v>
      </c>
      <c r="Q12181">
        <v>3097.0340000000001</v>
      </c>
      <c r="R12181">
        <v>1263052</v>
      </c>
      <c r="S12181">
        <v>0.112</v>
      </c>
      <c r="T12181">
        <v>5.335</v>
      </c>
      <c r="U12181">
        <v>36.265000000000001</v>
      </c>
      <c r="V12181">
        <v>14790</v>
      </c>
      <c r="W12181">
        <f t="shared" si="510"/>
        <v>58</v>
      </c>
      <c r="X12181">
        <f t="shared" si="511"/>
        <v>5281.0065800000002</v>
      </c>
      <c r="Y12181">
        <f t="shared" si="512"/>
        <v>108.5864</v>
      </c>
    </row>
    <row r="12182" spans="1:25" x14ac:dyDescent="0.2">
      <c r="A12182" t="s">
        <v>10574</v>
      </c>
      <c r="B12182" t="s">
        <v>1430</v>
      </c>
      <c r="C12182">
        <v>9</v>
      </c>
      <c r="D12182">
        <v>27</v>
      </c>
      <c r="E12182" t="s">
        <v>11307</v>
      </c>
      <c r="F12182">
        <v>234.33799999999999</v>
      </c>
      <c r="G12182">
        <v>99.673000000000002</v>
      </c>
      <c r="H12182">
        <v>39.850999999999999</v>
      </c>
      <c r="I12182">
        <v>23357.236000000001</v>
      </c>
      <c r="J12182">
        <v>9525695</v>
      </c>
      <c r="K12182">
        <v>3.2250000000000001</v>
      </c>
      <c r="L12182">
        <v>1.75</v>
      </c>
      <c r="M12182">
        <v>755.74800000000005</v>
      </c>
      <c r="N12182">
        <v>308214</v>
      </c>
      <c r="O12182">
        <v>1.2609999999999999</v>
      </c>
      <c r="P12182">
        <v>1.085</v>
      </c>
      <c r="Q12182">
        <v>295.47399999999999</v>
      </c>
      <c r="R12182">
        <v>120502</v>
      </c>
      <c r="S12182">
        <v>3.0000000000000001E-3</v>
      </c>
      <c r="T12182">
        <v>0.82499999999999996</v>
      </c>
      <c r="U12182">
        <v>0.625</v>
      </c>
      <c r="V12182">
        <v>255</v>
      </c>
      <c r="W12182">
        <f t="shared" si="510"/>
        <v>1</v>
      </c>
      <c r="X12182">
        <f t="shared" si="511"/>
        <v>0</v>
      </c>
      <c r="Y12182">
        <f t="shared" si="512"/>
        <v>0</v>
      </c>
    </row>
    <row r="12183" spans="1:25" x14ac:dyDescent="0.2">
      <c r="A12183" t="s">
        <v>10574</v>
      </c>
      <c r="B12183" t="s">
        <v>1430</v>
      </c>
      <c r="C12183">
        <v>9</v>
      </c>
      <c r="D12183">
        <v>28</v>
      </c>
      <c r="E12183" t="s">
        <v>2020</v>
      </c>
      <c r="F12183">
        <v>364.363</v>
      </c>
      <c r="G12183">
        <v>112.876</v>
      </c>
      <c r="H12183">
        <v>45.622999999999998</v>
      </c>
      <c r="I12183">
        <v>41127.779000000002</v>
      </c>
      <c r="J12183">
        <v>16772990</v>
      </c>
      <c r="K12183">
        <v>21.305</v>
      </c>
      <c r="L12183">
        <v>8.6850000000000005</v>
      </c>
      <c r="M12183">
        <v>7762.8270000000002</v>
      </c>
      <c r="N12183">
        <v>3165885</v>
      </c>
      <c r="O12183">
        <v>7.3970000000000002</v>
      </c>
      <c r="P12183">
        <v>18.646999999999998</v>
      </c>
      <c r="Q12183">
        <v>2695.076</v>
      </c>
      <c r="R12183">
        <v>1099123</v>
      </c>
      <c r="S12183">
        <v>0.122</v>
      </c>
      <c r="T12183">
        <v>5.5730000000000004</v>
      </c>
      <c r="U12183">
        <v>44.393999999999998</v>
      </c>
      <c r="V12183">
        <v>18105</v>
      </c>
      <c r="W12183">
        <f t="shared" si="510"/>
        <v>71</v>
      </c>
      <c r="X12183">
        <f t="shared" si="511"/>
        <v>4489.1493199999995</v>
      </c>
      <c r="Y12183">
        <f t="shared" si="512"/>
        <v>134.19640000000001</v>
      </c>
    </row>
    <row r="12184" spans="1:25" x14ac:dyDescent="0.2">
      <c r="A12184" t="s">
        <v>10574</v>
      </c>
      <c r="B12184" t="s">
        <v>1430</v>
      </c>
      <c r="C12184">
        <v>9</v>
      </c>
      <c r="D12184">
        <v>29</v>
      </c>
      <c r="E12184" t="s">
        <v>11308</v>
      </c>
      <c r="F12184">
        <v>286.89400000000001</v>
      </c>
      <c r="G12184">
        <v>98.43</v>
      </c>
      <c r="H12184">
        <v>44.445</v>
      </c>
      <c r="I12184">
        <v>28239.133000000002</v>
      </c>
      <c r="J12184">
        <v>11516661</v>
      </c>
      <c r="K12184">
        <v>7.1420000000000003</v>
      </c>
      <c r="L12184">
        <v>4.2210000000000001</v>
      </c>
      <c r="M12184">
        <v>2049.1219999999998</v>
      </c>
      <c r="N12184">
        <v>835686</v>
      </c>
      <c r="O12184">
        <v>1.55</v>
      </c>
      <c r="P12184">
        <v>3.6389999999999998</v>
      </c>
      <c r="Q12184">
        <v>444.60399999999998</v>
      </c>
      <c r="R12184">
        <v>181321</v>
      </c>
      <c r="S12184">
        <v>4.0000000000000001E-3</v>
      </c>
      <c r="T12184">
        <v>1.054</v>
      </c>
      <c r="U12184">
        <v>1.2509999999999999</v>
      </c>
      <c r="V12184">
        <v>510</v>
      </c>
      <c r="W12184">
        <f t="shared" si="510"/>
        <v>2</v>
      </c>
      <c r="X12184">
        <f t="shared" si="511"/>
        <v>55.719479999999983</v>
      </c>
      <c r="Y12184">
        <f t="shared" si="512"/>
        <v>0</v>
      </c>
    </row>
    <row r="12185" spans="1:25" x14ac:dyDescent="0.2">
      <c r="A12185" t="s">
        <v>10574</v>
      </c>
      <c r="B12185" t="s">
        <v>1430</v>
      </c>
      <c r="C12185">
        <v>9</v>
      </c>
      <c r="D12185">
        <v>30</v>
      </c>
      <c r="E12185" t="s">
        <v>11309</v>
      </c>
      <c r="F12185">
        <v>404.072</v>
      </c>
      <c r="G12185">
        <v>109.024</v>
      </c>
      <c r="H12185">
        <v>39.915999999999997</v>
      </c>
      <c r="I12185">
        <v>44053.665000000001</v>
      </c>
      <c r="J12185">
        <v>17966243</v>
      </c>
      <c r="K12185">
        <v>16.29</v>
      </c>
      <c r="L12185">
        <v>8.4320000000000004</v>
      </c>
      <c r="M12185">
        <v>6582.1580000000004</v>
      </c>
      <c r="N12185">
        <v>2684377</v>
      </c>
      <c r="O12185">
        <v>4.8869999999999996</v>
      </c>
      <c r="P12185">
        <v>13.166</v>
      </c>
      <c r="Q12185">
        <v>1974.711</v>
      </c>
      <c r="R12185">
        <v>805339</v>
      </c>
      <c r="S12185">
        <v>6.7000000000000004E-2</v>
      </c>
      <c r="T12185">
        <v>4.1189999999999998</v>
      </c>
      <c r="U12185">
        <v>26.885999999999999</v>
      </c>
      <c r="V12185">
        <v>10965</v>
      </c>
      <c r="W12185">
        <f t="shared" si="510"/>
        <v>43</v>
      </c>
      <c r="X12185">
        <f t="shared" si="511"/>
        <v>3070.0302700000002</v>
      </c>
      <c r="Y12185">
        <f t="shared" si="512"/>
        <v>79.0364</v>
      </c>
    </row>
    <row r="12186" spans="1:25" x14ac:dyDescent="0.2">
      <c r="A12186" t="s">
        <v>10574</v>
      </c>
      <c r="B12186" t="s">
        <v>1430</v>
      </c>
      <c r="C12186">
        <v>9</v>
      </c>
      <c r="D12186">
        <v>32</v>
      </c>
      <c r="E12186" t="s">
        <v>11310</v>
      </c>
      <c r="F12186">
        <v>243.14500000000001</v>
      </c>
      <c r="G12186">
        <v>97.034999999999997</v>
      </c>
      <c r="H12186">
        <v>42.572000000000003</v>
      </c>
      <c r="I12186">
        <v>23593.552</v>
      </c>
      <c r="J12186">
        <v>9622071</v>
      </c>
      <c r="K12186">
        <v>4.1139999999999999</v>
      </c>
      <c r="L12186">
        <v>2.548</v>
      </c>
      <c r="M12186">
        <v>1000.249</v>
      </c>
      <c r="N12186">
        <v>407928</v>
      </c>
      <c r="O12186">
        <v>2.04</v>
      </c>
      <c r="P12186">
        <v>6.9480000000000004</v>
      </c>
      <c r="Q12186">
        <v>496.13799999999998</v>
      </c>
      <c r="R12186">
        <v>202338</v>
      </c>
      <c r="S12186">
        <v>5.0000000000000001E-3</v>
      </c>
      <c r="T12186">
        <v>1.145</v>
      </c>
      <c r="U12186">
        <v>1.2509999999999999</v>
      </c>
      <c r="V12186">
        <v>510</v>
      </c>
      <c r="W12186">
        <f t="shared" si="510"/>
        <v>2</v>
      </c>
      <c r="X12186">
        <f t="shared" si="511"/>
        <v>157.24145999999996</v>
      </c>
      <c r="Y12186">
        <f t="shared" si="512"/>
        <v>0</v>
      </c>
    </row>
    <row r="12187" spans="1:25" x14ac:dyDescent="0.2">
      <c r="A12187" t="s">
        <v>10574</v>
      </c>
      <c r="B12187" t="s">
        <v>1430</v>
      </c>
      <c r="C12187">
        <v>9</v>
      </c>
      <c r="D12187">
        <v>35</v>
      </c>
      <c r="E12187" t="s">
        <v>11311</v>
      </c>
      <c r="F12187">
        <v>189.15199999999999</v>
      </c>
      <c r="G12187">
        <v>79.52</v>
      </c>
      <c r="H12187">
        <v>37.753999999999998</v>
      </c>
      <c r="I12187">
        <v>15041.262000000001</v>
      </c>
      <c r="J12187">
        <v>6134222</v>
      </c>
      <c r="K12187">
        <v>7.4240000000000004</v>
      </c>
      <c r="L12187">
        <v>3.7570000000000001</v>
      </c>
      <c r="M12187">
        <v>1404.184</v>
      </c>
      <c r="N12187">
        <v>572663</v>
      </c>
      <c r="O12187">
        <v>1.4390000000000001</v>
      </c>
      <c r="P12187">
        <v>2.331</v>
      </c>
      <c r="Q12187">
        <v>272.24099999999999</v>
      </c>
      <c r="R12187">
        <v>111027</v>
      </c>
      <c r="S12187">
        <v>3.0000000000000001E-3</v>
      </c>
      <c r="T12187">
        <v>0.91800000000000004</v>
      </c>
      <c r="U12187">
        <v>0.625</v>
      </c>
      <c r="V12187">
        <v>255</v>
      </c>
      <c r="W12187">
        <f t="shared" si="510"/>
        <v>1</v>
      </c>
      <c r="X12187">
        <f t="shared" si="511"/>
        <v>0</v>
      </c>
      <c r="Y12187">
        <f t="shared" si="512"/>
        <v>0</v>
      </c>
    </row>
    <row r="12188" spans="1:25" x14ac:dyDescent="0.2">
      <c r="A12188" t="s">
        <v>10574</v>
      </c>
      <c r="B12188" t="s">
        <v>1430</v>
      </c>
      <c r="C12188">
        <v>9</v>
      </c>
      <c r="D12188">
        <v>37</v>
      </c>
      <c r="E12188" t="s">
        <v>3146</v>
      </c>
      <c r="F12188">
        <v>306.43900000000002</v>
      </c>
      <c r="G12188">
        <v>92.873999999999995</v>
      </c>
      <c r="H12188">
        <v>42.063000000000002</v>
      </c>
      <c r="I12188">
        <v>28460.232</v>
      </c>
      <c r="J12188">
        <v>11606831</v>
      </c>
      <c r="K12188">
        <v>16.158999999999999</v>
      </c>
      <c r="L12188">
        <v>6.2439999999999998</v>
      </c>
      <c r="M12188">
        <v>4951.777</v>
      </c>
      <c r="N12188">
        <v>2019465</v>
      </c>
      <c r="O12188">
        <v>4.7229999999999999</v>
      </c>
      <c r="P12188">
        <v>14.045</v>
      </c>
      <c r="Q12188">
        <v>1447.3219999999999</v>
      </c>
      <c r="R12188">
        <v>590256</v>
      </c>
      <c r="S12188">
        <v>5.0999999999999997E-2</v>
      </c>
      <c r="T12188">
        <v>3.6059999999999999</v>
      </c>
      <c r="U12188">
        <v>15.632</v>
      </c>
      <c r="V12188">
        <v>6375</v>
      </c>
      <c r="W12188">
        <f t="shared" si="510"/>
        <v>25</v>
      </c>
      <c r="X12188">
        <f t="shared" si="511"/>
        <v>2031.0739399999998</v>
      </c>
      <c r="Y12188">
        <f t="shared" si="512"/>
        <v>43.5764</v>
      </c>
    </row>
    <row r="12189" spans="1:25" x14ac:dyDescent="0.2">
      <c r="A12189" t="s">
        <v>10574</v>
      </c>
      <c r="B12189" t="s">
        <v>1430</v>
      </c>
      <c r="C12189">
        <v>10</v>
      </c>
      <c r="D12189">
        <v>1</v>
      </c>
      <c r="E12189" t="s">
        <v>2828</v>
      </c>
      <c r="F12189">
        <v>275.12700000000001</v>
      </c>
      <c r="G12189">
        <v>98.662000000000006</v>
      </c>
      <c r="H12189">
        <v>41.008000000000003</v>
      </c>
      <c r="I12189">
        <v>27144.642</v>
      </c>
      <c r="J12189">
        <v>11070299</v>
      </c>
      <c r="K12189">
        <v>22.893999999999998</v>
      </c>
      <c r="L12189">
        <v>8.8889999999999993</v>
      </c>
      <c r="M12189">
        <v>6298.7529999999997</v>
      </c>
      <c r="N12189">
        <v>2568797</v>
      </c>
      <c r="O12189">
        <v>4.9390000000000001</v>
      </c>
      <c r="P12189">
        <v>12.539</v>
      </c>
      <c r="Q12189">
        <v>1358.721</v>
      </c>
      <c r="R12189">
        <v>554122</v>
      </c>
      <c r="S12189">
        <v>5.8999999999999997E-2</v>
      </c>
      <c r="T12189">
        <v>3.8809999999999998</v>
      </c>
      <c r="U12189">
        <v>16.257000000000001</v>
      </c>
      <c r="V12189">
        <v>6630</v>
      </c>
      <c r="W12189">
        <f t="shared" si="510"/>
        <v>26</v>
      </c>
      <c r="X12189">
        <f t="shared" si="511"/>
        <v>1856.52997</v>
      </c>
      <c r="Y12189">
        <f t="shared" si="512"/>
        <v>45.546399999999998</v>
      </c>
    </row>
    <row r="12190" spans="1:25" x14ac:dyDescent="0.2">
      <c r="A12190" t="s">
        <v>10574</v>
      </c>
      <c r="B12190" t="s">
        <v>1430</v>
      </c>
      <c r="C12190">
        <v>10</v>
      </c>
      <c r="D12190">
        <v>2</v>
      </c>
      <c r="E12190" t="s">
        <v>3056</v>
      </c>
      <c r="F12190">
        <v>328.62</v>
      </c>
      <c r="G12190">
        <v>97.498999999999995</v>
      </c>
      <c r="H12190">
        <v>43.122999999999998</v>
      </c>
      <c r="I12190">
        <v>32040.010999999999</v>
      </c>
      <c r="J12190">
        <v>13066759</v>
      </c>
      <c r="K12190">
        <v>19.492999999999999</v>
      </c>
      <c r="L12190">
        <v>8.3759999999999994</v>
      </c>
      <c r="M12190">
        <v>6405.6980000000003</v>
      </c>
      <c r="N12190">
        <v>2612412</v>
      </c>
      <c r="O12190">
        <v>3.1379999999999999</v>
      </c>
      <c r="P12190">
        <v>8.5850000000000009</v>
      </c>
      <c r="Q12190">
        <v>1031.3579999999999</v>
      </c>
      <c r="R12190">
        <v>420615</v>
      </c>
      <c r="S12190">
        <v>4.2000000000000003E-2</v>
      </c>
      <c r="T12190">
        <v>3.2669999999999999</v>
      </c>
      <c r="U12190">
        <v>13.756</v>
      </c>
      <c r="V12190">
        <v>5610</v>
      </c>
      <c r="W12190">
        <f t="shared" si="510"/>
        <v>22</v>
      </c>
      <c r="X12190">
        <f t="shared" si="511"/>
        <v>1211.6248599999999</v>
      </c>
      <c r="Y12190">
        <f t="shared" si="512"/>
        <v>37.666400000000003</v>
      </c>
    </row>
    <row r="12191" spans="1:25" x14ac:dyDescent="0.2">
      <c r="A12191" t="s">
        <v>10574</v>
      </c>
      <c r="B12191" t="s">
        <v>1430</v>
      </c>
      <c r="C12191">
        <v>10</v>
      </c>
      <c r="D12191">
        <v>3</v>
      </c>
      <c r="E12191" t="s">
        <v>701</v>
      </c>
      <c r="F12191">
        <v>256.91800000000001</v>
      </c>
      <c r="G12191">
        <v>76.536000000000001</v>
      </c>
      <c r="H12191">
        <v>34.588999999999999</v>
      </c>
      <c r="I12191">
        <v>19663.379000000001</v>
      </c>
      <c r="J12191">
        <v>8019243</v>
      </c>
      <c r="K12191">
        <v>25.734000000000002</v>
      </c>
      <c r="L12191">
        <v>12.061999999999999</v>
      </c>
      <c r="M12191">
        <v>6611.6329999999998</v>
      </c>
      <c r="N12191">
        <v>2696398</v>
      </c>
      <c r="O12191">
        <v>2.37</v>
      </c>
      <c r="P12191">
        <v>7.2910000000000004</v>
      </c>
      <c r="Q12191">
        <v>608.97500000000002</v>
      </c>
      <c r="R12191">
        <v>248356</v>
      </c>
      <c r="S12191">
        <v>1.4999999999999999E-2</v>
      </c>
      <c r="T12191">
        <v>1.93</v>
      </c>
      <c r="U12191">
        <v>3.7519999999999998</v>
      </c>
      <c r="V12191">
        <v>1530</v>
      </c>
      <c r="W12191">
        <f t="shared" si="510"/>
        <v>6</v>
      </c>
      <c r="X12191">
        <f t="shared" si="511"/>
        <v>379.53035000000006</v>
      </c>
      <c r="Y12191">
        <f t="shared" si="512"/>
        <v>6.1463999999999999</v>
      </c>
    </row>
    <row r="12192" spans="1:25" x14ac:dyDescent="0.2">
      <c r="A12192" t="s">
        <v>10574</v>
      </c>
      <c r="B12192" t="s">
        <v>1430</v>
      </c>
      <c r="C12192">
        <v>10</v>
      </c>
      <c r="D12192">
        <v>4</v>
      </c>
      <c r="E12192" t="s">
        <v>11312</v>
      </c>
      <c r="F12192">
        <v>129.268</v>
      </c>
      <c r="G12192">
        <v>89.459000000000003</v>
      </c>
      <c r="H12192">
        <v>41.475000000000001</v>
      </c>
      <c r="I12192">
        <v>11564.249</v>
      </c>
      <c r="J12192">
        <v>4716205</v>
      </c>
      <c r="K12192">
        <v>15.489000000000001</v>
      </c>
      <c r="L12192">
        <v>6.7960000000000003</v>
      </c>
      <c r="M12192">
        <v>2002.1780000000001</v>
      </c>
      <c r="N12192">
        <v>816541</v>
      </c>
      <c r="O12192">
        <v>5.2140000000000004</v>
      </c>
      <c r="P12192">
        <v>12.62</v>
      </c>
      <c r="Q12192">
        <v>673.95799999999997</v>
      </c>
      <c r="R12192">
        <v>274858</v>
      </c>
      <c r="S12192">
        <v>6.8000000000000005E-2</v>
      </c>
      <c r="T12192">
        <v>4.1550000000000002</v>
      </c>
      <c r="U12192">
        <v>8.7539999999999996</v>
      </c>
      <c r="V12192">
        <v>3570</v>
      </c>
      <c r="W12192">
        <f t="shared" si="510"/>
        <v>14</v>
      </c>
      <c r="X12192">
        <f t="shared" si="511"/>
        <v>507.54685999999992</v>
      </c>
      <c r="Y12192">
        <f t="shared" si="512"/>
        <v>21.906400000000001</v>
      </c>
    </row>
    <row r="12193" spans="1:25" x14ac:dyDescent="0.2">
      <c r="A12193" t="s">
        <v>10574</v>
      </c>
      <c r="B12193" t="s">
        <v>1430</v>
      </c>
      <c r="C12193">
        <v>10</v>
      </c>
      <c r="D12193">
        <v>5</v>
      </c>
      <c r="E12193" t="s">
        <v>6867</v>
      </c>
      <c r="F12193">
        <v>258.96100000000001</v>
      </c>
      <c r="G12193">
        <v>83.284999999999997</v>
      </c>
      <c r="H12193">
        <v>43.220999999999997</v>
      </c>
      <c r="I12193">
        <v>21567.42</v>
      </c>
      <c r="J12193">
        <v>8795761</v>
      </c>
      <c r="K12193">
        <v>5.1529999999999996</v>
      </c>
      <c r="L12193">
        <v>3.0009999999999999</v>
      </c>
      <c r="M12193">
        <v>1334.37</v>
      </c>
      <c r="N12193">
        <v>544191</v>
      </c>
      <c r="O12193">
        <v>1.4790000000000001</v>
      </c>
      <c r="P12193">
        <v>2.9249999999999998</v>
      </c>
      <c r="Q12193">
        <v>382.95499999999998</v>
      </c>
      <c r="R12193">
        <v>156179</v>
      </c>
      <c r="S12193">
        <v>5.0000000000000001E-3</v>
      </c>
      <c r="T12193">
        <v>1.1100000000000001</v>
      </c>
      <c r="U12193">
        <v>1.2509999999999999</v>
      </c>
      <c r="V12193">
        <v>510</v>
      </c>
      <c r="W12193">
        <f t="shared" si="510"/>
        <v>2</v>
      </c>
      <c r="X12193">
        <f t="shared" si="511"/>
        <v>0</v>
      </c>
      <c r="Y12193">
        <f t="shared" si="512"/>
        <v>0</v>
      </c>
    </row>
    <row r="12194" spans="1:25" x14ac:dyDescent="0.2">
      <c r="A12194" t="s">
        <v>10574</v>
      </c>
      <c r="B12194" t="s">
        <v>1430</v>
      </c>
      <c r="C12194">
        <v>10</v>
      </c>
      <c r="D12194">
        <v>6</v>
      </c>
      <c r="E12194" t="s">
        <v>11313</v>
      </c>
      <c r="F12194">
        <v>167.46799999999999</v>
      </c>
      <c r="G12194">
        <v>109.32599999999999</v>
      </c>
      <c r="H12194">
        <v>47.692</v>
      </c>
      <c r="I12194">
        <v>18308.665000000001</v>
      </c>
      <c r="J12194">
        <v>7466755</v>
      </c>
      <c r="K12194">
        <v>10.273</v>
      </c>
      <c r="L12194">
        <v>6.4279999999999999</v>
      </c>
      <c r="M12194">
        <v>1720.4480000000001</v>
      </c>
      <c r="N12194">
        <v>701644</v>
      </c>
      <c r="O12194">
        <v>1.9239999999999999</v>
      </c>
      <c r="P12194">
        <v>2.29</v>
      </c>
      <c r="Q12194">
        <v>322.15899999999999</v>
      </c>
      <c r="R12194">
        <v>131385</v>
      </c>
      <c r="S12194">
        <v>4.0000000000000001E-3</v>
      </c>
      <c r="T12194">
        <v>0.97599999999999998</v>
      </c>
      <c r="U12194">
        <v>0.625</v>
      </c>
      <c r="V12194">
        <v>255</v>
      </c>
      <c r="W12194">
        <f t="shared" si="510"/>
        <v>1</v>
      </c>
      <c r="X12194">
        <f t="shared" si="511"/>
        <v>0</v>
      </c>
      <c r="Y12194">
        <f t="shared" si="512"/>
        <v>0</v>
      </c>
    </row>
    <row r="12195" spans="1:25" x14ac:dyDescent="0.2">
      <c r="A12195" t="s">
        <v>10574</v>
      </c>
      <c r="B12195" t="s">
        <v>1430</v>
      </c>
      <c r="C12195">
        <v>10</v>
      </c>
      <c r="D12195">
        <v>9</v>
      </c>
      <c r="E12195" t="s">
        <v>9113</v>
      </c>
      <c r="F12195">
        <v>265.21300000000002</v>
      </c>
      <c r="G12195">
        <v>97.551000000000002</v>
      </c>
      <c r="H12195">
        <v>42.082000000000001</v>
      </c>
      <c r="I12195">
        <v>25871.75</v>
      </c>
      <c r="J12195">
        <v>10551180</v>
      </c>
      <c r="K12195">
        <v>15.304</v>
      </c>
      <c r="L12195">
        <v>6.6449999999999996</v>
      </c>
      <c r="M12195">
        <v>4058.9459999999999</v>
      </c>
      <c r="N12195">
        <v>1655345</v>
      </c>
      <c r="O12195">
        <v>2.2959999999999998</v>
      </c>
      <c r="P12195">
        <v>6.6710000000000003</v>
      </c>
      <c r="Q12195">
        <v>608.89200000000005</v>
      </c>
      <c r="R12195">
        <v>248322</v>
      </c>
      <c r="S12195">
        <v>1.2E-2</v>
      </c>
      <c r="T12195">
        <v>1.734</v>
      </c>
      <c r="U12195">
        <v>3.1259999999999999</v>
      </c>
      <c r="V12195">
        <v>1275</v>
      </c>
      <c r="W12195">
        <f t="shared" si="510"/>
        <v>5</v>
      </c>
      <c r="X12195">
        <f t="shared" si="511"/>
        <v>379.36684000000014</v>
      </c>
      <c r="Y12195">
        <f t="shared" si="512"/>
        <v>4.1764000000000001</v>
      </c>
    </row>
    <row r="12196" spans="1:25" x14ac:dyDescent="0.2">
      <c r="A12196" t="s">
        <v>10574</v>
      </c>
      <c r="B12196" t="s">
        <v>1430</v>
      </c>
      <c r="C12196">
        <v>10</v>
      </c>
      <c r="D12196">
        <v>11</v>
      </c>
      <c r="E12196" t="s">
        <v>11314</v>
      </c>
      <c r="F12196">
        <v>18.064</v>
      </c>
      <c r="G12196">
        <v>42.139000000000003</v>
      </c>
      <c r="H12196">
        <v>17.553000000000001</v>
      </c>
      <c r="I12196">
        <v>761.20399999999995</v>
      </c>
      <c r="J12196">
        <v>310439</v>
      </c>
      <c r="K12196">
        <v>11.929</v>
      </c>
      <c r="L12196">
        <v>7.0090000000000003</v>
      </c>
      <c r="M12196">
        <v>215.49100000000001</v>
      </c>
      <c r="N12196">
        <v>87883</v>
      </c>
      <c r="O12196">
        <v>1.3640000000000001</v>
      </c>
      <c r="P12196">
        <v>0.98099999999999998</v>
      </c>
      <c r="Q12196">
        <v>24.638000000000002</v>
      </c>
      <c r="R12196">
        <v>10048</v>
      </c>
      <c r="S12196">
        <v>0</v>
      </c>
      <c r="T12196">
        <v>0</v>
      </c>
      <c r="U12196">
        <v>0</v>
      </c>
      <c r="V12196">
        <v>0</v>
      </c>
      <c r="W12196">
        <f t="shared" si="510"/>
        <v>0</v>
      </c>
      <c r="X12196">
        <f t="shared" si="511"/>
        <v>0</v>
      </c>
      <c r="Y12196">
        <f t="shared" si="512"/>
        <v>0</v>
      </c>
    </row>
    <row r="12197" spans="1:25" x14ac:dyDescent="0.2">
      <c r="A12197" t="s">
        <v>10574</v>
      </c>
      <c r="B12197" t="s">
        <v>1430</v>
      </c>
      <c r="C12197">
        <v>10</v>
      </c>
      <c r="D12197">
        <v>13</v>
      </c>
      <c r="E12197" t="s">
        <v>11315</v>
      </c>
      <c r="F12197">
        <v>388.12099999999998</v>
      </c>
      <c r="G12197">
        <v>111.456</v>
      </c>
      <c r="H12197">
        <v>45.180999999999997</v>
      </c>
      <c r="I12197">
        <v>43258.281999999999</v>
      </c>
      <c r="J12197">
        <v>17641865</v>
      </c>
      <c r="K12197">
        <v>20.177</v>
      </c>
      <c r="L12197">
        <v>7.8890000000000002</v>
      </c>
      <c r="M12197">
        <v>7831.29</v>
      </c>
      <c r="N12197">
        <v>3193806</v>
      </c>
      <c r="O12197">
        <v>4.5129999999999999</v>
      </c>
      <c r="P12197">
        <v>13.547000000000001</v>
      </c>
      <c r="Q12197">
        <v>1751.559</v>
      </c>
      <c r="R12197">
        <v>714332</v>
      </c>
      <c r="S12197">
        <v>0.05</v>
      </c>
      <c r="T12197">
        <v>3.5680000000000001</v>
      </c>
      <c r="U12197">
        <v>19.382999999999999</v>
      </c>
      <c r="V12197">
        <v>7905</v>
      </c>
      <c r="W12197">
        <f t="shared" si="510"/>
        <v>31</v>
      </c>
      <c r="X12197">
        <f t="shared" si="511"/>
        <v>2630.42083</v>
      </c>
      <c r="Y12197">
        <f t="shared" si="512"/>
        <v>55.3964</v>
      </c>
    </row>
    <row r="12198" spans="1:25" x14ac:dyDescent="0.2">
      <c r="A12198" t="s">
        <v>10574</v>
      </c>
      <c r="B12198" t="s">
        <v>1430</v>
      </c>
      <c r="C12198">
        <v>10</v>
      </c>
      <c r="D12198">
        <v>15</v>
      </c>
      <c r="E12198" t="s">
        <v>11316</v>
      </c>
      <c r="F12198">
        <v>226.197</v>
      </c>
      <c r="G12198">
        <v>102.03700000000001</v>
      </c>
      <c r="H12198">
        <v>37.731999999999999</v>
      </c>
      <c r="I12198">
        <v>23080.486000000001</v>
      </c>
      <c r="J12198">
        <v>9412829</v>
      </c>
      <c r="K12198">
        <v>20.684999999999999</v>
      </c>
      <c r="L12198">
        <v>7.86</v>
      </c>
      <c r="M12198">
        <v>4678.96</v>
      </c>
      <c r="N12198">
        <v>1908203</v>
      </c>
      <c r="O12198">
        <v>1.9910000000000001</v>
      </c>
      <c r="P12198">
        <v>2.3519999999999999</v>
      </c>
      <c r="Q12198">
        <v>450.25299999999999</v>
      </c>
      <c r="R12198">
        <v>183625</v>
      </c>
      <c r="S12198">
        <v>1.4E-2</v>
      </c>
      <c r="T12198">
        <v>1.877</v>
      </c>
      <c r="U12198">
        <v>3.1259999999999999</v>
      </c>
      <c r="V12198">
        <v>1275</v>
      </c>
      <c r="W12198">
        <f t="shared" si="510"/>
        <v>5</v>
      </c>
      <c r="X12198">
        <f t="shared" si="511"/>
        <v>66.848009999999988</v>
      </c>
      <c r="Y12198">
        <f t="shared" si="512"/>
        <v>4.1764000000000001</v>
      </c>
    </row>
    <row r="12199" spans="1:25" x14ac:dyDescent="0.2">
      <c r="A12199" t="s">
        <v>10574</v>
      </c>
      <c r="B12199" t="s">
        <v>1430</v>
      </c>
      <c r="C12199">
        <v>10</v>
      </c>
      <c r="D12199">
        <v>19</v>
      </c>
      <c r="E12199" t="s">
        <v>11317</v>
      </c>
      <c r="F12199">
        <v>399.21199999999999</v>
      </c>
      <c r="G12199">
        <v>104.31399999999999</v>
      </c>
      <c r="H12199">
        <v>44.234000000000002</v>
      </c>
      <c r="I12199">
        <v>41643.216999999997</v>
      </c>
      <c r="J12199">
        <v>16983199</v>
      </c>
      <c r="K12199">
        <v>50.860999999999997</v>
      </c>
      <c r="L12199">
        <v>22.533000000000001</v>
      </c>
      <c r="M12199">
        <v>20304.269</v>
      </c>
      <c r="N12199">
        <v>8280615</v>
      </c>
      <c r="O12199">
        <v>11.358000000000001</v>
      </c>
      <c r="P12199">
        <v>24.571000000000002</v>
      </c>
      <c r="Q12199">
        <v>4534.1559999999999</v>
      </c>
      <c r="R12199">
        <v>1849148</v>
      </c>
      <c r="S12199">
        <v>0.122</v>
      </c>
      <c r="T12199">
        <v>5.58</v>
      </c>
      <c r="U12199">
        <v>48.771000000000001</v>
      </c>
      <c r="V12199">
        <v>19890</v>
      </c>
      <c r="W12199">
        <f t="shared" si="510"/>
        <v>78</v>
      </c>
      <c r="X12199">
        <f t="shared" si="511"/>
        <v>8112.1369199999999</v>
      </c>
      <c r="Y12199">
        <f t="shared" si="512"/>
        <v>147.9864</v>
      </c>
    </row>
    <row r="12200" spans="1:25" x14ac:dyDescent="0.2">
      <c r="A12200" t="s">
        <v>10574</v>
      </c>
      <c r="B12200" t="s">
        <v>1430</v>
      </c>
      <c r="C12200">
        <v>10</v>
      </c>
      <c r="D12200">
        <v>20</v>
      </c>
      <c r="E12200" t="s">
        <v>11318</v>
      </c>
      <c r="F12200">
        <v>306.69900000000001</v>
      </c>
      <c r="G12200">
        <v>96.378</v>
      </c>
      <c r="H12200">
        <v>44.533999999999999</v>
      </c>
      <c r="I12200">
        <v>29558.922999999999</v>
      </c>
      <c r="J12200">
        <v>12054906</v>
      </c>
      <c r="K12200">
        <v>21.536999999999999</v>
      </c>
      <c r="L12200">
        <v>10.342000000000001</v>
      </c>
      <c r="M12200">
        <v>6605.3019999999997</v>
      </c>
      <c r="N12200">
        <v>2693816</v>
      </c>
      <c r="O12200">
        <v>3.9940000000000002</v>
      </c>
      <c r="P12200">
        <v>12.646000000000001</v>
      </c>
      <c r="Q12200">
        <v>1224.97</v>
      </c>
      <c r="R12200">
        <v>499575</v>
      </c>
      <c r="S12200">
        <v>3.6999999999999998E-2</v>
      </c>
      <c r="T12200">
        <v>3.0590000000000002</v>
      </c>
      <c r="U12200">
        <v>11.255000000000001</v>
      </c>
      <c r="V12200">
        <v>4590</v>
      </c>
      <c r="W12200">
        <f t="shared" si="510"/>
        <v>18</v>
      </c>
      <c r="X12200">
        <f t="shared" si="511"/>
        <v>1593.0405000000001</v>
      </c>
      <c r="Y12200">
        <f t="shared" si="512"/>
        <v>29.7864</v>
      </c>
    </row>
    <row r="12201" spans="1:25" x14ac:dyDescent="0.2">
      <c r="A12201" t="s">
        <v>10574</v>
      </c>
      <c r="B12201" t="s">
        <v>1430</v>
      </c>
      <c r="C12201">
        <v>10</v>
      </c>
      <c r="D12201">
        <v>21</v>
      </c>
      <c r="E12201" t="s">
        <v>11319</v>
      </c>
      <c r="F12201">
        <v>336.54300000000001</v>
      </c>
      <c r="G12201">
        <v>89.239000000000004</v>
      </c>
      <c r="H12201">
        <v>40.43</v>
      </c>
      <c r="I12201">
        <v>30032.732</v>
      </c>
      <c r="J12201">
        <v>12248138</v>
      </c>
      <c r="K12201">
        <v>31.018999999999998</v>
      </c>
      <c r="L12201">
        <v>15.08</v>
      </c>
      <c r="M12201">
        <v>10439.243</v>
      </c>
      <c r="N12201">
        <v>4257398</v>
      </c>
      <c r="O12201">
        <v>8.1690000000000005</v>
      </c>
      <c r="P12201">
        <v>17.036999999999999</v>
      </c>
      <c r="Q12201">
        <v>2749.3789999999999</v>
      </c>
      <c r="R12201">
        <v>1121269</v>
      </c>
      <c r="S12201">
        <v>0.11700000000000001</v>
      </c>
      <c r="T12201">
        <v>5.4619999999999997</v>
      </c>
      <c r="U12201">
        <v>39.392000000000003</v>
      </c>
      <c r="V12201">
        <v>16065</v>
      </c>
      <c r="W12201">
        <f t="shared" si="510"/>
        <v>63</v>
      </c>
      <c r="X12201">
        <f t="shared" si="511"/>
        <v>4596.1262299999999</v>
      </c>
      <c r="Y12201">
        <f t="shared" si="512"/>
        <v>118.43639999999999</v>
      </c>
    </row>
    <row r="12202" spans="1:25" x14ac:dyDescent="0.2">
      <c r="A12202" t="s">
        <v>10574</v>
      </c>
      <c r="B12202" t="s">
        <v>1430</v>
      </c>
      <c r="C12202">
        <v>10</v>
      </c>
      <c r="D12202">
        <v>22</v>
      </c>
      <c r="E12202" t="s">
        <v>11320</v>
      </c>
      <c r="F12202">
        <v>377.92599999999999</v>
      </c>
      <c r="G12202">
        <v>108.89700000000001</v>
      </c>
      <c r="H12202">
        <v>44.911999999999999</v>
      </c>
      <c r="I12202">
        <v>41154.807999999997</v>
      </c>
      <c r="J12202">
        <v>16784013</v>
      </c>
      <c r="K12202">
        <v>40.268000000000001</v>
      </c>
      <c r="L12202">
        <v>17.895</v>
      </c>
      <c r="M12202">
        <v>15218.459000000001</v>
      </c>
      <c r="N12202">
        <v>6206488</v>
      </c>
      <c r="O12202">
        <v>11.675000000000001</v>
      </c>
      <c r="P12202">
        <v>24.234999999999999</v>
      </c>
      <c r="Q12202">
        <v>4412.1310000000003</v>
      </c>
      <c r="R12202">
        <v>1799383</v>
      </c>
      <c r="S12202">
        <v>0.11700000000000001</v>
      </c>
      <c r="T12202">
        <v>5.4720000000000004</v>
      </c>
      <c r="U12202">
        <v>44.393999999999998</v>
      </c>
      <c r="V12202">
        <v>18105</v>
      </c>
      <c r="W12202">
        <f t="shared" si="510"/>
        <v>71</v>
      </c>
      <c r="X12202">
        <f t="shared" si="511"/>
        <v>7871.7476699999997</v>
      </c>
      <c r="Y12202">
        <f t="shared" si="512"/>
        <v>134.19640000000001</v>
      </c>
    </row>
    <row r="12203" spans="1:25" x14ac:dyDescent="0.2">
      <c r="A12203" t="s">
        <v>10574</v>
      </c>
      <c r="B12203" t="s">
        <v>1430</v>
      </c>
      <c r="C12203">
        <v>10</v>
      </c>
      <c r="D12203">
        <v>23</v>
      </c>
      <c r="E12203" t="s">
        <v>11321</v>
      </c>
      <c r="F12203">
        <v>362.99</v>
      </c>
      <c r="G12203">
        <v>114.887</v>
      </c>
      <c r="H12203">
        <v>43.42</v>
      </c>
      <c r="I12203">
        <v>41702.790999999997</v>
      </c>
      <c r="J12203">
        <v>17007495</v>
      </c>
      <c r="K12203">
        <v>27.724</v>
      </c>
      <c r="L12203">
        <v>14.573</v>
      </c>
      <c r="M12203">
        <v>10063.517</v>
      </c>
      <c r="N12203">
        <v>4104167</v>
      </c>
      <c r="O12203">
        <v>9.8960000000000008</v>
      </c>
      <c r="P12203">
        <v>21.311</v>
      </c>
      <c r="Q12203">
        <v>3592.0239999999999</v>
      </c>
      <c r="R12203">
        <v>1464922</v>
      </c>
      <c r="S12203">
        <v>0.10299999999999999</v>
      </c>
      <c r="T12203">
        <v>5.133</v>
      </c>
      <c r="U12203">
        <v>37.515999999999998</v>
      </c>
      <c r="V12203">
        <v>15300</v>
      </c>
      <c r="W12203">
        <f t="shared" si="510"/>
        <v>60</v>
      </c>
      <c r="X12203">
        <f t="shared" si="511"/>
        <v>6256.1368799999991</v>
      </c>
      <c r="Y12203">
        <f t="shared" si="512"/>
        <v>112.5264</v>
      </c>
    </row>
    <row r="12204" spans="1:25" x14ac:dyDescent="0.2">
      <c r="A12204" t="s">
        <v>10574</v>
      </c>
      <c r="B12204" t="s">
        <v>1430</v>
      </c>
      <c r="C12204">
        <v>10</v>
      </c>
      <c r="D12204">
        <v>24</v>
      </c>
      <c r="E12204" t="s">
        <v>1649</v>
      </c>
      <c r="F12204">
        <v>419.31299999999999</v>
      </c>
      <c r="G12204">
        <v>104.398</v>
      </c>
      <c r="H12204">
        <v>43.679000000000002</v>
      </c>
      <c r="I12204">
        <v>43775.411</v>
      </c>
      <c r="J12204">
        <v>17852764</v>
      </c>
      <c r="K12204">
        <v>36.140999999999998</v>
      </c>
      <c r="L12204">
        <v>15.667</v>
      </c>
      <c r="M12204">
        <v>15154.459000000001</v>
      </c>
      <c r="N12204">
        <v>6180387</v>
      </c>
      <c r="O12204">
        <v>12.804</v>
      </c>
      <c r="P12204">
        <v>23.614000000000001</v>
      </c>
      <c r="Q12204">
        <v>5368.9970000000003</v>
      </c>
      <c r="R12204">
        <v>2189618</v>
      </c>
      <c r="S12204">
        <v>0.14199999999999999</v>
      </c>
      <c r="T12204">
        <v>6.0090000000000003</v>
      </c>
      <c r="U12204">
        <v>59.4</v>
      </c>
      <c r="V12204">
        <v>24225</v>
      </c>
      <c r="W12204">
        <f t="shared" si="510"/>
        <v>95</v>
      </c>
      <c r="X12204">
        <f t="shared" si="511"/>
        <v>9756.7736900000018</v>
      </c>
      <c r="Y12204">
        <f t="shared" si="512"/>
        <v>181.47640000000001</v>
      </c>
    </row>
    <row r="12205" spans="1:25" x14ac:dyDescent="0.2">
      <c r="A12205" t="s">
        <v>10574</v>
      </c>
      <c r="B12205" t="s">
        <v>1430</v>
      </c>
      <c r="C12205">
        <v>10</v>
      </c>
      <c r="D12205">
        <v>26</v>
      </c>
      <c r="E12205" t="s">
        <v>11322</v>
      </c>
      <c r="F12205">
        <v>352.22300000000001</v>
      </c>
      <c r="G12205">
        <v>91.637</v>
      </c>
      <c r="H12205">
        <v>37.938000000000002</v>
      </c>
      <c r="I12205">
        <v>32276.560000000001</v>
      </c>
      <c r="J12205">
        <v>13163230</v>
      </c>
      <c r="K12205">
        <v>33.143000000000001</v>
      </c>
      <c r="L12205">
        <v>14.576000000000001</v>
      </c>
      <c r="M12205">
        <v>11673.898999999999</v>
      </c>
      <c r="N12205">
        <v>4760923</v>
      </c>
      <c r="O12205">
        <v>11.401</v>
      </c>
      <c r="P12205">
        <v>24.123999999999999</v>
      </c>
      <c r="Q12205">
        <v>4015.6660000000002</v>
      </c>
      <c r="R12205">
        <v>1637694</v>
      </c>
      <c r="S12205">
        <v>0.13800000000000001</v>
      </c>
      <c r="T12205">
        <v>5.9409999999999998</v>
      </c>
      <c r="U12205">
        <v>48.771000000000001</v>
      </c>
      <c r="V12205">
        <v>19890</v>
      </c>
      <c r="W12205">
        <f t="shared" si="510"/>
        <v>78</v>
      </c>
      <c r="X12205">
        <f t="shared" si="511"/>
        <v>7090.71162</v>
      </c>
      <c r="Y12205">
        <f t="shared" si="512"/>
        <v>147.9864</v>
      </c>
    </row>
    <row r="12206" spans="1:25" x14ac:dyDescent="0.2">
      <c r="A12206" t="s">
        <v>5782</v>
      </c>
      <c r="B12206" t="s">
        <v>24</v>
      </c>
      <c r="C12206">
        <v>1</v>
      </c>
      <c r="D12206">
        <v>1</v>
      </c>
      <c r="E12206" t="s">
        <v>1153</v>
      </c>
      <c r="F12206">
        <v>269.399</v>
      </c>
      <c r="G12206">
        <v>76.772999999999996</v>
      </c>
      <c r="H12206">
        <v>34.975000000000001</v>
      </c>
      <c r="I12206">
        <v>20682.597000000002</v>
      </c>
      <c r="J12206">
        <v>8434907</v>
      </c>
      <c r="K12206">
        <v>25.414000000000001</v>
      </c>
      <c r="L12206">
        <v>13.749000000000001</v>
      </c>
      <c r="M12206">
        <v>6846.6279999999997</v>
      </c>
      <c r="N12206">
        <v>2792235</v>
      </c>
      <c r="O12206">
        <v>1.4339999999999999</v>
      </c>
      <c r="P12206">
        <v>0.98099999999999998</v>
      </c>
      <c r="Q12206">
        <v>386.18599999999998</v>
      </c>
      <c r="R12206">
        <v>157497</v>
      </c>
      <c r="S12206">
        <v>0</v>
      </c>
      <c r="T12206">
        <v>0</v>
      </c>
      <c r="U12206">
        <v>0</v>
      </c>
      <c r="V12206">
        <v>0</v>
      </c>
      <c r="W12206">
        <f t="shared" ref="W12206:W12257" si="513">V12206/255</f>
        <v>0</v>
      </c>
      <c r="X12206">
        <f>(MAX(0, (Q12206-430.36)))*1.95</f>
        <v>0</v>
      </c>
      <c r="Y12206">
        <f>(MAX(0, (W12206-1.42)))*1.95</f>
        <v>0</v>
      </c>
    </row>
    <row r="12207" spans="1:25" x14ac:dyDescent="0.2">
      <c r="A12207" t="s">
        <v>5782</v>
      </c>
      <c r="B12207" t="s">
        <v>24</v>
      </c>
      <c r="C12207">
        <v>1</v>
      </c>
      <c r="D12207">
        <v>2</v>
      </c>
      <c r="E12207" t="s">
        <v>11326</v>
      </c>
      <c r="F12207">
        <v>239.14599999999999</v>
      </c>
      <c r="G12207">
        <v>97.322999999999993</v>
      </c>
      <c r="H12207">
        <v>40.862000000000002</v>
      </c>
      <c r="I12207">
        <v>23274.442999999999</v>
      </c>
      <c r="J12207">
        <v>9491930</v>
      </c>
      <c r="K12207">
        <v>15.648</v>
      </c>
      <c r="L12207">
        <v>7.6139999999999999</v>
      </c>
      <c r="M12207">
        <v>3742.096</v>
      </c>
      <c r="N12207">
        <v>1526125</v>
      </c>
      <c r="O12207">
        <v>1.8620000000000001</v>
      </c>
      <c r="P12207">
        <v>5.0140000000000002</v>
      </c>
      <c r="Q12207">
        <v>445.28500000000003</v>
      </c>
      <c r="R12207">
        <v>181599</v>
      </c>
      <c r="S12207">
        <v>3.0000000000000001E-3</v>
      </c>
      <c r="T12207">
        <v>0.81699999999999995</v>
      </c>
      <c r="U12207">
        <v>0.625</v>
      </c>
      <c r="V12207">
        <v>255</v>
      </c>
      <c r="W12207">
        <f t="shared" si="513"/>
        <v>1</v>
      </c>
      <c r="X12207">
        <f t="shared" ref="X12207:X12270" si="514">(MAX(0, (Q12207-430.36)))*1.95</f>
        <v>29.103750000000023</v>
      </c>
      <c r="Y12207">
        <f t="shared" ref="Y12207:Y12270" si="515">(MAX(0, (W12207-1.42)))*1.95</f>
        <v>0</v>
      </c>
    </row>
    <row r="12208" spans="1:25" x14ac:dyDescent="0.2">
      <c r="A12208" t="s">
        <v>5782</v>
      </c>
      <c r="B12208" t="s">
        <v>24</v>
      </c>
      <c r="C12208">
        <v>1</v>
      </c>
      <c r="D12208">
        <v>3</v>
      </c>
      <c r="E12208" t="s">
        <v>9135</v>
      </c>
      <c r="F12208">
        <v>270.87799999999999</v>
      </c>
      <c r="G12208">
        <v>82.888999999999996</v>
      </c>
      <c r="H12208">
        <v>38.621000000000002</v>
      </c>
      <c r="I12208">
        <v>22452.742999999999</v>
      </c>
      <c r="J12208">
        <v>9156819</v>
      </c>
      <c r="K12208">
        <v>33.387</v>
      </c>
      <c r="L12208">
        <v>14.695</v>
      </c>
      <c r="M12208">
        <v>9043.76</v>
      </c>
      <c r="N12208">
        <v>3688283</v>
      </c>
      <c r="O12208">
        <v>2.597</v>
      </c>
      <c r="P12208">
        <v>9.9169999999999998</v>
      </c>
      <c r="Q12208">
        <v>703.41</v>
      </c>
      <c r="R12208">
        <v>286869</v>
      </c>
      <c r="S12208">
        <v>1.4E-2</v>
      </c>
      <c r="T12208">
        <v>1.879</v>
      </c>
      <c r="U12208">
        <v>3.7519999999999998</v>
      </c>
      <c r="V12208">
        <v>1530</v>
      </c>
      <c r="W12208">
        <f t="shared" si="513"/>
        <v>6</v>
      </c>
      <c r="X12208">
        <f t="shared" si="514"/>
        <v>532.44749999999988</v>
      </c>
      <c r="Y12208">
        <f t="shared" si="515"/>
        <v>8.9309999999999992</v>
      </c>
    </row>
    <row r="12209" spans="1:25" x14ac:dyDescent="0.2">
      <c r="A12209" t="s">
        <v>5782</v>
      </c>
      <c r="B12209" t="s">
        <v>24</v>
      </c>
      <c r="C12209">
        <v>1</v>
      </c>
      <c r="D12209">
        <v>4</v>
      </c>
      <c r="E12209" t="s">
        <v>7921</v>
      </c>
      <c r="F12209">
        <v>256.20999999999998</v>
      </c>
      <c r="G12209">
        <v>90.513999999999996</v>
      </c>
      <c r="H12209">
        <v>39.207000000000001</v>
      </c>
      <c r="I12209">
        <v>23190.600999999999</v>
      </c>
      <c r="J12209">
        <v>9457737</v>
      </c>
      <c r="K12209">
        <v>25.518999999999998</v>
      </c>
      <c r="L12209">
        <v>10.121</v>
      </c>
      <c r="M12209">
        <v>6538.1409999999996</v>
      </c>
      <c r="N12209">
        <v>2666426</v>
      </c>
      <c r="O12209">
        <v>1.8779999999999999</v>
      </c>
      <c r="P12209">
        <v>4.18</v>
      </c>
      <c r="Q12209">
        <v>481.072</v>
      </c>
      <c r="R12209">
        <v>196194</v>
      </c>
      <c r="S12209">
        <v>5.0000000000000001E-3</v>
      </c>
      <c r="T12209">
        <v>1.1160000000000001</v>
      </c>
      <c r="U12209">
        <v>1.2509999999999999</v>
      </c>
      <c r="V12209">
        <v>510</v>
      </c>
      <c r="W12209">
        <f t="shared" si="513"/>
        <v>2</v>
      </c>
      <c r="X12209">
        <f t="shared" si="514"/>
        <v>98.888399999999976</v>
      </c>
      <c r="Y12209">
        <f t="shared" si="515"/>
        <v>1.131</v>
      </c>
    </row>
    <row r="12210" spans="1:25" x14ac:dyDescent="0.2">
      <c r="A12210" t="s">
        <v>5782</v>
      </c>
      <c r="B12210" t="s">
        <v>24</v>
      </c>
      <c r="C12210">
        <v>1</v>
      </c>
      <c r="D12210">
        <v>5</v>
      </c>
      <c r="E12210" t="s">
        <v>7905</v>
      </c>
      <c r="F12210">
        <v>224.63</v>
      </c>
      <c r="G12210">
        <v>89.942999999999998</v>
      </c>
      <c r="H12210">
        <v>44.279000000000003</v>
      </c>
      <c r="I12210">
        <v>20203.833999999999</v>
      </c>
      <c r="J12210">
        <v>8239655</v>
      </c>
      <c r="K12210">
        <v>6.3259999999999996</v>
      </c>
      <c r="L12210">
        <v>3.7040000000000002</v>
      </c>
      <c r="M12210">
        <v>1420.9110000000001</v>
      </c>
      <c r="N12210">
        <v>579485</v>
      </c>
      <c r="O12210">
        <v>1.498</v>
      </c>
      <c r="P12210">
        <v>1.0329999999999999</v>
      </c>
      <c r="Q12210">
        <v>336.452</v>
      </c>
      <c r="R12210">
        <v>137214</v>
      </c>
      <c r="S12210">
        <v>0</v>
      </c>
      <c r="T12210">
        <v>0</v>
      </c>
      <c r="U12210">
        <v>0</v>
      </c>
      <c r="V12210">
        <v>0</v>
      </c>
      <c r="W12210">
        <f t="shared" si="513"/>
        <v>0</v>
      </c>
      <c r="X12210">
        <f t="shared" si="514"/>
        <v>0</v>
      </c>
      <c r="Y12210">
        <f t="shared" si="515"/>
        <v>0</v>
      </c>
    </row>
    <row r="12211" spans="1:25" x14ac:dyDescent="0.2">
      <c r="A12211" t="s">
        <v>5782</v>
      </c>
      <c r="B12211" t="s">
        <v>24</v>
      </c>
      <c r="C12211">
        <v>1</v>
      </c>
      <c r="D12211">
        <v>6</v>
      </c>
      <c r="E12211" t="s">
        <v>5502</v>
      </c>
      <c r="F12211">
        <v>280.49400000000003</v>
      </c>
      <c r="G12211">
        <v>107.068</v>
      </c>
      <c r="H12211">
        <v>42.066000000000003</v>
      </c>
      <c r="I12211">
        <v>30032.047999999999</v>
      </c>
      <c r="J12211">
        <v>12247859</v>
      </c>
      <c r="K12211">
        <v>35.743000000000002</v>
      </c>
      <c r="L12211">
        <v>14.904999999999999</v>
      </c>
      <c r="M12211">
        <v>10025.718999999999</v>
      </c>
      <c r="N12211">
        <v>4088752</v>
      </c>
      <c r="O12211">
        <v>1.788</v>
      </c>
      <c r="P12211">
        <v>3.7869999999999999</v>
      </c>
      <c r="Q12211">
        <v>501.55399999999997</v>
      </c>
      <c r="R12211">
        <v>204547</v>
      </c>
      <c r="S12211">
        <v>4.0000000000000001E-3</v>
      </c>
      <c r="T12211">
        <v>1.0660000000000001</v>
      </c>
      <c r="U12211">
        <v>1.2509999999999999</v>
      </c>
      <c r="V12211">
        <v>510</v>
      </c>
      <c r="W12211">
        <f t="shared" si="513"/>
        <v>2</v>
      </c>
      <c r="X12211">
        <f t="shared" si="514"/>
        <v>138.82829999999993</v>
      </c>
      <c r="Y12211">
        <f t="shared" si="515"/>
        <v>1.131</v>
      </c>
    </row>
    <row r="12212" spans="1:25" x14ac:dyDescent="0.2">
      <c r="A12212" t="s">
        <v>5782</v>
      </c>
      <c r="B12212" t="s">
        <v>24</v>
      </c>
      <c r="C12212">
        <v>1</v>
      </c>
      <c r="D12212">
        <v>7</v>
      </c>
      <c r="E12212" t="s">
        <v>5694</v>
      </c>
      <c r="F12212">
        <v>333.24700000000001</v>
      </c>
      <c r="G12212">
        <v>116.48099999999999</v>
      </c>
      <c r="H12212">
        <v>48.594999999999999</v>
      </c>
      <c r="I12212">
        <v>38817.025999999998</v>
      </c>
      <c r="J12212">
        <v>15830604</v>
      </c>
      <c r="K12212">
        <v>26.795000000000002</v>
      </c>
      <c r="L12212">
        <v>12.397</v>
      </c>
      <c r="M12212">
        <v>8929.3140000000003</v>
      </c>
      <c r="N12212">
        <v>3641609</v>
      </c>
      <c r="O12212">
        <v>2.0099999999999998</v>
      </c>
      <c r="P12212">
        <v>3.6389999999999998</v>
      </c>
      <c r="Q12212">
        <v>669.98099999999999</v>
      </c>
      <c r="R12212">
        <v>273236</v>
      </c>
      <c r="S12212">
        <v>1.0999999999999999E-2</v>
      </c>
      <c r="T12212">
        <v>1.694</v>
      </c>
      <c r="U12212">
        <v>3.7519999999999998</v>
      </c>
      <c r="V12212">
        <v>1530</v>
      </c>
      <c r="W12212">
        <f t="shared" si="513"/>
        <v>6</v>
      </c>
      <c r="X12212">
        <f t="shared" si="514"/>
        <v>467.26094999999998</v>
      </c>
      <c r="Y12212">
        <f t="shared" si="515"/>
        <v>8.9309999999999992</v>
      </c>
    </row>
    <row r="12213" spans="1:25" x14ac:dyDescent="0.2">
      <c r="A12213" t="s">
        <v>5782</v>
      </c>
      <c r="B12213" t="s">
        <v>24</v>
      </c>
      <c r="C12213">
        <v>1</v>
      </c>
      <c r="D12213">
        <v>9</v>
      </c>
      <c r="E12213" t="s">
        <v>11327</v>
      </c>
      <c r="F12213">
        <v>285.38900000000001</v>
      </c>
      <c r="G12213">
        <v>119.705</v>
      </c>
      <c r="H12213">
        <v>50.005000000000003</v>
      </c>
      <c r="I12213">
        <v>34162.368000000002</v>
      </c>
      <c r="J12213">
        <v>13932312</v>
      </c>
      <c r="K12213">
        <v>30.986999999999998</v>
      </c>
      <c r="L12213">
        <v>14.305</v>
      </c>
      <c r="M12213">
        <v>8843.3259999999991</v>
      </c>
      <c r="N12213">
        <v>3606541</v>
      </c>
      <c r="O12213">
        <v>1.887</v>
      </c>
      <c r="P12213">
        <v>4.99</v>
      </c>
      <c r="Q12213">
        <v>538.57500000000005</v>
      </c>
      <c r="R12213">
        <v>219645</v>
      </c>
      <c r="S12213">
        <v>2E-3</v>
      </c>
      <c r="T12213">
        <v>0.747</v>
      </c>
      <c r="U12213">
        <v>0.625</v>
      </c>
      <c r="V12213">
        <v>255</v>
      </c>
      <c r="W12213">
        <f t="shared" si="513"/>
        <v>1</v>
      </c>
      <c r="X12213">
        <f t="shared" si="514"/>
        <v>211.01925000000006</v>
      </c>
      <c r="Y12213">
        <f t="shared" si="515"/>
        <v>0</v>
      </c>
    </row>
    <row r="12214" spans="1:25" x14ac:dyDescent="0.2">
      <c r="A12214" t="s">
        <v>5782</v>
      </c>
      <c r="B12214" t="s">
        <v>24</v>
      </c>
      <c r="C12214">
        <v>1</v>
      </c>
      <c r="D12214">
        <v>10</v>
      </c>
      <c r="E12214" t="s">
        <v>6707</v>
      </c>
      <c r="F12214">
        <v>266.60399999999998</v>
      </c>
      <c r="G12214">
        <v>101.31</v>
      </c>
      <c r="H12214">
        <v>42.341999999999999</v>
      </c>
      <c r="I12214">
        <v>27009.510999999999</v>
      </c>
      <c r="J12214">
        <v>11015189</v>
      </c>
      <c r="K12214">
        <v>25.7</v>
      </c>
      <c r="L12214">
        <v>12.587</v>
      </c>
      <c r="M12214">
        <v>6851.5959999999995</v>
      </c>
      <c r="N12214">
        <v>2794261</v>
      </c>
      <c r="O12214">
        <v>1.9379999999999999</v>
      </c>
      <c r="P12214">
        <v>3.5950000000000002</v>
      </c>
      <c r="Q12214">
        <v>516.798</v>
      </c>
      <c r="R12214">
        <v>210764</v>
      </c>
      <c r="S12214">
        <v>7.0000000000000001E-3</v>
      </c>
      <c r="T12214">
        <v>1.339</v>
      </c>
      <c r="U12214">
        <v>1.8759999999999999</v>
      </c>
      <c r="V12214">
        <v>765</v>
      </c>
      <c r="W12214">
        <f t="shared" si="513"/>
        <v>3</v>
      </c>
      <c r="X12214">
        <f t="shared" si="514"/>
        <v>168.55409999999998</v>
      </c>
      <c r="Y12214">
        <f t="shared" si="515"/>
        <v>3.081</v>
      </c>
    </row>
    <row r="12215" spans="1:25" x14ac:dyDescent="0.2">
      <c r="A12215" t="s">
        <v>5782</v>
      </c>
      <c r="B12215" t="s">
        <v>24</v>
      </c>
      <c r="C12215">
        <v>1</v>
      </c>
      <c r="D12215">
        <v>11</v>
      </c>
      <c r="E12215" t="s">
        <v>11328</v>
      </c>
      <c r="F12215">
        <v>305.54899999999998</v>
      </c>
      <c r="G12215">
        <v>114.44499999999999</v>
      </c>
      <c r="H12215">
        <v>45.972999999999999</v>
      </c>
      <c r="I12215">
        <v>34968.720999999998</v>
      </c>
      <c r="J12215">
        <v>14261164</v>
      </c>
      <c r="K12215">
        <v>29.832000000000001</v>
      </c>
      <c r="L12215">
        <v>12.56</v>
      </c>
      <c r="M12215">
        <v>9115.2780000000002</v>
      </c>
      <c r="N12215">
        <v>3717450</v>
      </c>
      <c r="O12215">
        <v>2.2309999999999999</v>
      </c>
      <c r="P12215">
        <v>5.37</v>
      </c>
      <c r="Q12215">
        <v>681.71400000000006</v>
      </c>
      <c r="R12215">
        <v>278021</v>
      </c>
      <c r="S12215">
        <v>0.01</v>
      </c>
      <c r="T12215">
        <v>1.615</v>
      </c>
      <c r="U12215">
        <v>3.1259999999999999</v>
      </c>
      <c r="V12215">
        <v>1275</v>
      </c>
      <c r="W12215">
        <f t="shared" si="513"/>
        <v>5</v>
      </c>
      <c r="X12215">
        <f t="shared" si="514"/>
        <v>490.14030000000008</v>
      </c>
      <c r="Y12215">
        <f t="shared" si="515"/>
        <v>6.9809999999999999</v>
      </c>
    </row>
    <row r="12216" spans="1:25" x14ac:dyDescent="0.2">
      <c r="A12216" t="s">
        <v>5782</v>
      </c>
      <c r="B12216" t="s">
        <v>24</v>
      </c>
      <c r="C12216">
        <v>1</v>
      </c>
      <c r="D12216">
        <v>12</v>
      </c>
      <c r="E12216" t="s">
        <v>11329</v>
      </c>
      <c r="F12216">
        <v>338.17599999999999</v>
      </c>
      <c r="G12216">
        <v>80.78</v>
      </c>
      <c r="H12216">
        <v>32.237000000000002</v>
      </c>
      <c r="I12216">
        <v>27317.983</v>
      </c>
      <c r="J12216">
        <v>11140992</v>
      </c>
      <c r="K12216">
        <v>91.703000000000003</v>
      </c>
      <c r="L12216">
        <v>40.966999999999999</v>
      </c>
      <c r="M12216">
        <v>31011.647000000001</v>
      </c>
      <c r="N12216">
        <v>12647365</v>
      </c>
      <c r="O12216">
        <v>2.8340000000000001</v>
      </c>
      <c r="P12216">
        <v>8.7899999999999991</v>
      </c>
      <c r="Q12216">
        <v>958.39300000000003</v>
      </c>
      <c r="R12216">
        <v>390858</v>
      </c>
      <c r="S12216">
        <v>2.5999999999999999E-2</v>
      </c>
      <c r="T12216">
        <v>2.569</v>
      </c>
      <c r="U12216">
        <v>8.7539999999999996</v>
      </c>
      <c r="V12216">
        <v>3570</v>
      </c>
      <c r="W12216">
        <f t="shared" si="513"/>
        <v>14</v>
      </c>
      <c r="X12216">
        <f t="shared" si="514"/>
        <v>1029.66435</v>
      </c>
      <c r="Y12216">
        <f t="shared" si="515"/>
        <v>24.530999999999999</v>
      </c>
    </row>
    <row r="12217" spans="1:25" x14ac:dyDescent="0.2">
      <c r="A12217" t="s">
        <v>5782</v>
      </c>
      <c r="B12217" t="s">
        <v>24</v>
      </c>
      <c r="C12217">
        <v>1</v>
      </c>
      <c r="D12217">
        <v>13</v>
      </c>
      <c r="E12217" t="s">
        <v>11330</v>
      </c>
      <c r="F12217">
        <v>359.89100000000002</v>
      </c>
      <c r="G12217">
        <v>53.29</v>
      </c>
      <c r="H12217">
        <v>33.799999999999997</v>
      </c>
      <c r="I12217">
        <v>19178.618999999999</v>
      </c>
      <c r="J12217">
        <v>7821545</v>
      </c>
      <c r="K12217">
        <v>13.522</v>
      </c>
      <c r="L12217">
        <v>6.2880000000000003</v>
      </c>
      <c r="M12217">
        <v>4866.4520000000002</v>
      </c>
      <c r="N12217">
        <v>1984667</v>
      </c>
      <c r="O12217">
        <v>1.101</v>
      </c>
      <c r="P12217">
        <v>1.738</v>
      </c>
      <c r="Q12217">
        <v>396.30599999999998</v>
      </c>
      <c r="R12217">
        <v>161624</v>
      </c>
      <c r="S12217">
        <v>3.0000000000000001E-3</v>
      </c>
      <c r="T12217">
        <v>0.94099999999999995</v>
      </c>
      <c r="U12217">
        <v>1.2509999999999999</v>
      </c>
      <c r="V12217">
        <v>510</v>
      </c>
      <c r="W12217">
        <f t="shared" si="513"/>
        <v>2</v>
      </c>
      <c r="X12217">
        <f t="shared" si="514"/>
        <v>0</v>
      </c>
      <c r="Y12217">
        <f t="shared" si="515"/>
        <v>1.131</v>
      </c>
    </row>
    <row r="12218" spans="1:25" x14ac:dyDescent="0.2">
      <c r="A12218" t="s">
        <v>5782</v>
      </c>
      <c r="B12218" t="s">
        <v>24</v>
      </c>
      <c r="C12218">
        <v>1</v>
      </c>
      <c r="D12218">
        <v>14</v>
      </c>
      <c r="E12218" t="s">
        <v>11331</v>
      </c>
      <c r="F12218">
        <v>281.88499999999999</v>
      </c>
      <c r="G12218">
        <v>114.29900000000001</v>
      </c>
      <c r="H12218">
        <v>43.720999999999997</v>
      </c>
      <c r="I12218">
        <v>32219.178</v>
      </c>
      <c r="J12218">
        <v>13139828</v>
      </c>
      <c r="K12218">
        <v>35.698999999999998</v>
      </c>
      <c r="L12218">
        <v>15.557</v>
      </c>
      <c r="M12218">
        <v>10063.105</v>
      </c>
      <c r="N12218">
        <v>4103999</v>
      </c>
      <c r="O12218">
        <v>1.79</v>
      </c>
      <c r="P12218">
        <v>3.484</v>
      </c>
      <c r="Q12218">
        <v>504.678</v>
      </c>
      <c r="R12218">
        <v>205821</v>
      </c>
      <c r="S12218">
        <v>4.0000000000000001E-3</v>
      </c>
      <c r="T12218">
        <v>1.0640000000000001</v>
      </c>
      <c r="U12218">
        <v>1.2509999999999999</v>
      </c>
      <c r="V12218">
        <v>510</v>
      </c>
      <c r="W12218">
        <f t="shared" si="513"/>
        <v>2</v>
      </c>
      <c r="X12218">
        <f t="shared" si="514"/>
        <v>144.92009999999996</v>
      </c>
      <c r="Y12218">
        <f t="shared" si="515"/>
        <v>1.131</v>
      </c>
    </row>
    <row r="12219" spans="1:25" x14ac:dyDescent="0.2">
      <c r="A12219" t="s">
        <v>5782</v>
      </c>
      <c r="B12219" t="s">
        <v>24</v>
      </c>
      <c r="C12219">
        <v>1</v>
      </c>
      <c r="D12219">
        <v>16</v>
      </c>
      <c r="E12219" t="s">
        <v>11332</v>
      </c>
      <c r="F12219">
        <v>243.886</v>
      </c>
      <c r="G12219">
        <v>87.531999999999996</v>
      </c>
      <c r="H12219">
        <v>38.936999999999998</v>
      </c>
      <c r="I12219">
        <v>21347.776999999998</v>
      </c>
      <c r="J12219">
        <v>8706185</v>
      </c>
      <c r="K12219">
        <v>21.805</v>
      </c>
      <c r="L12219">
        <v>14.298</v>
      </c>
      <c r="M12219">
        <v>5318.0190000000002</v>
      </c>
      <c r="N12219">
        <v>2168828</v>
      </c>
      <c r="O12219">
        <v>2.0760000000000001</v>
      </c>
      <c r="P12219">
        <v>6.9269999999999996</v>
      </c>
      <c r="Q12219">
        <v>506.24700000000001</v>
      </c>
      <c r="R12219">
        <v>206461</v>
      </c>
      <c r="S12219">
        <v>5.0000000000000001E-3</v>
      </c>
      <c r="T12219">
        <v>1.143</v>
      </c>
      <c r="U12219">
        <v>1.2509999999999999</v>
      </c>
      <c r="V12219">
        <v>510</v>
      </c>
      <c r="W12219">
        <f t="shared" si="513"/>
        <v>2</v>
      </c>
      <c r="X12219">
        <f t="shared" si="514"/>
        <v>147.97964999999999</v>
      </c>
      <c r="Y12219">
        <f t="shared" si="515"/>
        <v>1.131</v>
      </c>
    </row>
    <row r="12220" spans="1:25" x14ac:dyDescent="0.2">
      <c r="A12220" t="s">
        <v>5782</v>
      </c>
      <c r="B12220" t="s">
        <v>24</v>
      </c>
      <c r="C12220">
        <v>1</v>
      </c>
      <c r="D12220">
        <v>17</v>
      </c>
      <c r="E12220" t="s">
        <v>11333</v>
      </c>
      <c r="F12220">
        <v>375.98599999999999</v>
      </c>
      <c r="G12220">
        <v>93.700999999999993</v>
      </c>
      <c r="H12220">
        <v>43.331000000000003</v>
      </c>
      <c r="I12220">
        <v>35230.152999999998</v>
      </c>
      <c r="J12220">
        <v>14367783</v>
      </c>
      <c r="K12220">
        <v>40.826999999999998</v>
      </c>
      <c r="L12220">
        <v>17.222999999999999</v>
      </c>
      <c r="M12220">
        <v>15350.535</v>
      </c>
      <c r="N12220">
        <v>6260352</v>
      </c>
      <c r="O12220">
        <v>3.8839999999999999</v>
      </c>
      <c r="P12220">
        <v>11.634</v>
      </c>
      <c r="Q12220">
        <v>1460.3910000000001</v>
      </c>
      <c r="R12220">
        <v>595586</v>
      </c>
      <c r="S12220">
        <v>0.03</v>
      </c>
      <c r="T12220">
        <v>2.7629999999999999</v>
      </c>
      <c r="U12220">
        <v>11.255000000000001</v>
      </c>
      <c r="V12220">
        <v>4590</v>
      </c>
      <c r="W12220">
        <f t="shared" si="513"/>
        <v>18</v>
      </c>
      <c r="X12220">
        <f t="shared" si="514"/>
        <v>2008.5604499999999</v>
      </c>
      <c r="Y12220">
        <f t="shared" si="515"/>
        <v>32.330999999999996</v>
      </c>
    </row>
    <row r="12221" spans="1:25" x14ac:dyDescent="0.2">
      <c r="A12221" t="s">
        <v>5782</v>
      </c>
      <c r="B12221" t="s">
        <v>24</v>
      </c>
      <c r="C12221">
        <v>1</v>
      </c>
      <c r="D12221">
        <v>18</v>
      </c>
      <c r="E12221" t="s">
        <v>11334</v>
      </c>
      <c r="F12221">
        <v>270.608</v>
      </c>
      <c r="G12221">
        <v>101.319</v>
      </c>
      <c r="H12221">
        <v>40.701000000000001</v>
      </c>
      <c r="I12221">
        <v>27417.683000000001</v>
      </c>
      <c r="J12221">
        <v>11181652</v>
      </c>
      <c r="K12221">
        <v>39.32</v>
      </c>
      <c r="L12221">
        <v>14.693</v>
      </c>
      <c r="M12221">
        <v>10640.236000000001</v>
      </c>
      <c r="N12221">
        <v>4339368</v>
      </c>
      <c r="O12221">
        <v>2.375</v>
      </c>
      <c r="P12221">
        <v>9.6829999999999998</v>
      </c>
      <c r="Q12221">
        <v>642.63599999999997</v>
      </c>
      <c r="R12221">
        <v>262084</v>
      </c>
      <c r="S12221">
        <v>7.0000000000000001E-3</v>
      </c>
      <c r="T12221">
        <v>1.33</v>
      </c>
      <c r="U12221">
        <v>1.8759999999999999</v>
      </c>
      <c r="V12221">
        <v>765</v>
      </c>
      <c r="W12221">
        <f t="shared" si="513"/>
        <v>3</v>
      </c>
      <c r="X12221">
        <f t="shared" si="514"/>
        <v>413.93819999999988</v>
      </c>
      <c r="Y12221">
        <f t="shared" si="515"/>
        <v>3.081</v>
      </c>
    </row>
    <row r="12222" spans="1:25" x14ac:dyDescent="0.2">
      <c r="A12222" t="s">
        <v>5782</v>
      </c>
      <c r="B12222" t="s">
        <v>24</v>
      </c>
      <c r="C12222">
        <v>1</v>
      </c>
      <c r="D12222">
        <v>19</v>
      </c>
      <c r="E12222" t="s">
        <v>11335</v>
      </c>
      <c r="F12222">
        <v>340.69900000000001</v>
      </c>
      <c r="G12222">
        <v>74.450999999999993</v>
      </c>
      <c r="H12222">
        <v>34.734999999999999</v>
      </c>
      <c r="I12222">
        <v>25365.466</v>
      </c>
      <c r="J12222">
        <v>10344704</v>
      </c>
      <c r="K12222">
        <v>50.017000000000003</v>
      </c>
      <c r="L12222">
        <v>23.902000000000001</v>
      </c>
      <c r="M12222">
        <v>17040.73</v>
      </c>
      <c r="N12222">
        <v>6949658</v>
      </c>
      <c r="O12222">
        <v>2.0609999999999999</v>
      </c>
      <c r="P12222">
        <v>6.907</v>
      </c>
      <c r="Q12222">
        <v>702.09500000000003</v>
      </c>
      <c r="R12222">
        <v>286333</v>
      </c>
      <c r="S12222">
        <v>8.9999999999999993E-3</v>
      </c>
      <c r="T12222">
        <v>1.53</v>
      </c>
      <c r="U12222">
        <v>3.1259999999999999</v>
      </c>
      <c r="V12222">
        <v>1275</v>
      </c>
      <c r="W12222">
        <f t="shared" si="513"/>
        <v>5</v>
      </c>
      <c r="X12222">
        <f t="shared" si="514"/>
        <v>529.88324999999998</v>
      </c>
      <c r="Y12222">
        <f t="shared" si="515"/>
        <v>6.9809999999999999</v>
      </c>
    </row>
    <row r="12223" spans="1:25" x14ac:dyDescent="0.2">
      <c r="A12223" t="s">
        <v>5782</v>
      </c>
      <c r="B12223" t="s">
        <v>24</v>
      </c>
      <c r="C12223">
        <v>1</v>
      </c>
      <c r="D12223">
        <v>20</v>
      </c>
      <c r="E12223" t="s">
        <v>2171</v>
      </c>
      <c r="F12223">
        <v>223.387</v>
      </c>
      <c r="G12223">
        <v>89.27</v>
      </c>
      <c r="H12223">
        <v>41.463000000000001</v>
      </c>
      <c r="I12223">
        <v>19941.638999999999</v>
      </c>
      <c r="J12223">
        <v>8132725</v>
      </c>
      <c r="K12223">
        <v>23.393000000000001</v>
      </c>
      <c r="L12223">
        <v>12.404</v>
      </c>
      <c r="M12223">
        <v>5225.7049999999999</v>
      </c>
      <c r="N12223">
        <v>2131180</v>
      </c>
      <c r="O12223">
        <v>1.839</v>
      </c>
      <c r="P12223">
        <v>3.0510000000000002</v>
      </c>
      <c r="Q12223">
        <v>410.85899999999998</v>
      </c>
      <c r="R12223">
        <v>167559</v>
      </c>
      <c r="S12223">
        <v>3.0000000000000001E-3</v>
      </c>
      <c r="T12223">
        <v>0.84499999999999997</v>
      </c>
      <c r="U12223">
        <v>0.625</v>
      </c>
      <c r="V12223">
        <v>255</v>
      </c>
      <c r="W12223">
        <f t="shared" si="513"/>
        <v>1</v>
      </c>
      <c r="X12223">
        <f t="shared" si="514"/>
        <v>0</v>
      </c>
      <c r="Y12223">
        <f t="shared" si="515"/>
        <v>0</v>
      </c>
    </row>
    <row r="12224" spans="1:25" x14ac:dyDescent="0.2">
      <c r="A12224" t="s">
        <v>5782</v>
      </c>
      <c r="B12224" t="s">
        <v>24</v>
      </c>
      <c r="C12224">
        <v>1</v>
      </c>
      <c r="D12224">
        <v>21</v>
      </c>
      <c r="E12224" t="s">
        <v>11336</v>
      </c>
      <c r="F12224">
        <v>355.45</v>
      </c>
      <c r="G12224">
        <v>60.435000000000002</v>
      </c>
      <c r="H12224">
        <v>30.632000000000001</v>
      </c>
      <c r="I12224">
        <v>21481.743999999999</v>
      </c>
      <c r="J12224">
        <v>8760820</v>
      </c>
      <c r="K12224">
        <v>49.426000000000002</v>
      </c>
      <c r="L12224">
        <v>23.384</v>
      </c>
      <c r="M12224">
        <v>17568.445</v>
      </c>
      <c r="N12224">
        <v>7164874</v>
      </c>
      <c r="O12224">
        <v>1.8240000000000001</v>
      </c>
      <c r="P12224">
        <v>6.4409999999999998</v>
      </c>
      <c r="Q12224">
        <v>648.37900000000002</v>
      </c>
      <c r="R12224">
        <v>264426</v>
      </c>
      <c r="S12224">
        <v>8.9999999999999993E-3</v>
      </c>
      <c r="T12224">
        <v>1.498</v>
      </c>
      <c r="U12224">
        <v>3.1259999999999999</v>
      </c>
      <c r="V12224">
        <v>1275</v>
      </c>
      <c r="W12224">
        <f t="shared" si="513"/>
        <v>5</v>
      </c>
      <c r="X12224">
        <f t="shared" si="514"/>
        <v>425.13704999999999</v>
      </c>
      <c r="Y12224">
        <f t="shared" si="515"/>
        <v>6.9809999999999999</v>
      </c>
    </row>
    <row r="12225" spans="1:25" x14ac:dyDescent="0.2">
      <c r="A12225" t="s">
        <v>5782</v>
      </c>
      <c r="B12225" t="s">
        <v>24</v>
      </c>
      <c r="C12225">
        <v>2</v>
      </c>
      <c r="D12225">
        <v>4</v>
      </c>
      <c r="E12225" t="s">
        <v>4672</v>
      </c>
      <c r="F12225">
        <v>316</v>
      </c>
      <c r="G12225">
        <v>74.716999999999999</v>
      </c>
      <c r="H12225">
        <v>35.460999999999999</v>
      </c>
      <c r="I12225">
        <v>23610.628000000001</v>
      </c>
      <c r="J12225">
        <v>9629035</v>
      </c>
      <c r="K12225">
        <v>11.191000000000001</v>
      </c>
      <c r="L12225">
        <v>8.3650000000000002</v>
      </c>
      <c r="M12225">
        <v>3536.317</v>
      </c>
      <c r="N12225">
        <v>1442203</v>
      </c>
      <c r="O12225">
        <v>1.9430000000000001</v>
      </c>
      <c r="P12225">
        <v>6.6580000000000004</v>
      </c>
      <c r="Q12225">
        <v>613.95500000000004</v>
      </c>
      <c r="R12225">
        <v>250387</v>
      </c>
      <c r="S12225">
        <v>8.0000000000000002E-3</v>
      </c>
      <c r="T12225">
        <v>1.421</v>
      </c>
      <c r="U12225">
        <v>2.5009999999999999</v>
      </c>
      <c r="V12225">
        <v>1020</v>
      </c>
      <c r="W12225">
        <f t="shared" si="513"/>
        <v>4</v>
      </c>
      <c r="X12225">
        <f t="shared" si="514"/>
        <v>358.01025000000004</v>
      </c>
      <c r="Y12225">
        <f t="shared" si="515"/>
        <v>5.0309999999999997</v>
      </c>
    </row>
    <row r="12226" spans="1:25" x14ac:dyDescent="0.2">
      <c r="A12226" t="s">
        <v>5782</v>
      </c>
      <c r="B12226" t="s">
        <v>24</v>
      </c>
      <c r="C12226">
        <v>2</v>
      </c>
      <c r="D12226">
        <v>5</v>
      </c>
      <c r="E12226" t="s">
        <v>11337</v>
      </c>
      <c r="F12226">
        <v>266.98099999999999</v>
      </c>
      <c r="G12226">
        <v>91.781999999999996</v>
      </c>
      <c r="H12226">
        <v>38.637</v>
      </c>
      <c r="I12226">
        <v>24504.103999999999</v>
      </c>
      <c r="J12226">
        <v>9993418</v>
      </c>
      <c r="K12226">
        <v>7.577</v>
      </c>
      <c r="L12226">
        <v>3.54</v>
      </c>
      <c r="M12226">
        <v>2022.8150000000001</v>
      </c>
      <c r="N12226">
        <v>824957</v>
      </c>
      <c r="O12226">
        <v>2.004</v>
      </c>
      <c r="P12226">
        <v>5.85</v>
      </c>
      <c r="Q12226">
        <v>535.15700000000004</v>
      </c>
      <c r="R12226">
        <v>218251</v>
      </c>
      <c r="S12226">
        <v>1.4E-2</v>
      </c>
      <c r="T12226">
        <v>1.893</v>
      </c>
      <c r="U12226">
        <v>3.7519999999999998</v>
      </c>
      <c r="V12226">
        <v>1530</v>
      </c>
      <c r="W12226">
        <f t="shared" si="513"/>
        <v>6</v>
      </c>
      <c r="X12226">
        <f t="shared" si="514"/>
        <v>204.35415000000003</v>
      </c>
      <c r="Y12226">
        <f t="shared" si="515"/>
        <v>8.9309999999999992</v>
      </c>
    </row>
    <row r="12227" spans="1:25" x14ac:dyDescent="0.2">
      <c r="A12227" t="s">
        <v>5782</v>
      </c>
      <c r="B12227" t="s">
        <v>24</v>
      </c>
      <c r="C12227">
        <v>2</v>
      </c>
      <c r="D12227">
        <v>6</v>
      </c>
      <c r="E12227" t="s">
        <v>11338</v>
      </c>
      <c r="F12227">
        <v>215.12299999999999</v>
      </c>
      <c r="G12227">
        <v>95.486000000000004</v>
      </c>
      <c r="H12227">
        <v>42.011000000000003</v>
      </c>
      <c r="I12227">
        <v>20541.201000000001</v>
      </c>
      <c r="J12227">
        <v>8377242</v>
      </c>
      <c r="K12227">
        <v>5.1609999999999996</v>
      </c>
      <c r="L12227">
        <v>2.7109999999999999</v>
      </c>
      <c r="M12227">
        <v>1110.1959999999999</v>
      </c>
      <c r="N12227">
        <v>452767</v>
      </c>
      <c r="O12227">
        <v>2.0209999999999999</v>
      </c>
      <c r="P12227">
        <v>6.3550000000000004</v>
      </c>
      <c r="Q12227">
        <v>434.79500000000002</v>
      </c>
      <c r="R12227">
        <v>177321</v>
      </c>
      <c r="S12227">
        <v>6.0000000000000001E-3</v>
      </c>
      <c r="T12227">
        <v>1.218</v>
      </c>
      <c r="U12227">
        <v>1.2509999999999999</v>
      </c>
      <c r="V12227">
        <v>510</v>
      </c>
      <c r="W12227">
        <f t="shared" si="513"/>
        <v>2</v>
      </c>
      <c r="X12227">
        <f t="shared" si="514"/>
        <v>8.6482500000000044</v>
      </c>
      <c r="Y12227">
        <f t="shared" si="515"/>
        <v>1.131</v>
      </c>
    </row>
    <row r="12228" spans="1:25" x14ac:dyDescent="0.2">
      <c r="A12228" t="s">
        <v>5782</v>
      </c>
      <c r="B12228" t="s">
        <v>24</v>
      </c>
      <c r="C12228">
        <v>2</v>
      </c>
      <c r="D12228">
        <v>7</v>
      </c>
      <c r="E12228" t="s">
        <v>11339</v>
      </c>
      <c r="F12228">
        <v>242.97800000000001</v>
      </c>
      <c r="G12228">
        <v>102.386</v>
      </c>
      <c r="H12228">
        <v>45.103000000000002</v>
      </c>
      <c r="I12228">
        <v>24877.616000000002</v>
      </c>
      <c r="J12228">
        <v>10145746</v>
      </c>
      <c r="K12228">
        <v>5.9089999999999998</v>
      </c>
      <c r="L12228">
        <v>4.024</v>
      </c>
      <c r="M12228">
        <v>1435.68</v>
      </c>
      <c r="N12228">
        <v>585508</v>
      </c>
      <c r="O12228">
        <v>1.5760000000000001</v>
      </c>
      <c r="P12228">
        <v>1.415</v>
      </c>
      <c r="Q12228">
        <v>383.02300000000002</v>
      </c>
      <c r="R12228">
        <v>156207</v>
      </c>
      <c r="S12228">
        <v>5.0000000000000001E-3</v>
      </c>
      <c r="T12228">
        <v>1.1459999999999999</v>
      </c>
      <c r="U12228">
        <v>1.2509999999999999</v>
      </c>
      <c r="V12228">
        <v>510</v>
      </c>
      <c r="W12228">
        <f t="shared" si="513"/>
        <v>2</v>
      </c>
      <c r="X12228">
        <f t="shared" si="514"/>
        <v>0</v>
      </c>
      <c r="Y12228">
        <f t="shared" si="515"/>
        <v>1.131</v>
      </c>
    </row>
    <row r="12229" spans="1:25" x14ac:dyDescent="0.2">
      <c r="A12229" t="s">
        <v>5782</v>
      </c>
      <c r="B12229" t="s">
        <v>24</v>
      </c>
      <c r="C12229">
        <v>2</v>
      </c>
      <c r="D12229">
        <v>8</v>
      </c>
      <c r="E12229" t="s">
        <v>11340</v>
      </c>
      <c r="F12229">
        <v>347.62599999999998</v>
      </c>
      <c r="G12229">
        <v>114.32899999999999</v>
      </c>
      <c r="H12229">
        <v>44.942999999999998</v>
      </c>
      <c r="I12229">
        <v>39743.792999999998</v>
      </c>
      <c r="J12229">
        <v>16208564</v>
      </c>
      <c r="K12229">
        <v>11.382</v>
      </c>
      <c r="L12229">
        <v>4.9000000000000004</v>
      </c>
      <c r="M12229">
        <v>3956.5909999999999</v>
      </c>
      <c r="N12229">
        <v>1613602</v>
      </c>
      <c r="O12229">
        <v>2.1930000000000001</v>
      </c>
      <c r="P12229">
        <v>7.4180000000000001</v>
      </c>
      <c r="Q12229">
        <v>762.31700000000001</v>
      </c>
      <c r="R12229">
        <v>310893</v>
      </c>
      <c r="S12229">
        <v>8.9999999999999993E-3</v>
      </c>
      <c r="T12229">
        <v>1.514</v>
      </c>
      <c r="U12229">
        <v>3.1259999999999999</v>
      </c>
      <c r="V12229">
        <v>1275</v>
      </c>
      <c r="W12229">
        <f t="shared" si="513"/>
        <v>5</v>
      </c>
      <c r="X12229">
        <f t="shared" si="514"/>
        <v>647.31614999999999</v>
      </c>
      <c r="Y12229">
        <f t="shared" si="515"/>
        <v>6.9809999999999999</v>
      </c>
    </row>
    <row r="12230" spans="1:25" x14ac:dyDescent="0.2">
      <c r="A12230" t="s">
        <v>5782</v>
      </c>
      <c r="B12230" t="s">
        <v>24</v>
      </c>
      <c r="C12230">
        <v>2</v>
      </c>
      <c r="D12230">
        <v>9</v>
      </c>
      <c r="E12230" t="s">
        <v>11341</v>
      </c>
      <c r="F12230">
        <v>292.37900000000002</v>
      </c>
      <c r="G12230">
        <v>97.18</v>
      </c>
      <c r="H12230">
        <v>38.634</v>
      </c>
      <c r="I12230">
        <v>28413.493999999999</v>
      </c>
      <c r="J12230">
        <v>11587770</v>
      </c>
      <c r="K12230">
        <v>18.603999999999999</v>
      </c>
      <c r="L12230">
        <v>8.9550000000000001</v>
      </c>
      <c r="M12230">
        <v>5439.46</v>
      </c>
      <c r="N12230">
        <v>2218355</v>
      </c>
      <c r="O12230">
        <v>2.931</v>
      </c>
      <c r="P12230">
        <v>8.2210000000000001</v>
      </c>
      <c r="Q12230">
        <v>856.98199999999997</v>
      </c>
      <c r="R12230">
        <v>349500</v>
      </c>
      <c r="S12230">
        <v>2.1000000000000001E-2</v>
      </c>
      <c r="T12230">
        <v>2.335</v>
      </c>
      <c r="U12230">
        <v>6.2530000000000001</v>
      </c>
      <c r="V12230">
        <v>2550</v>
      </c>
      <c r="W12230">
        <f t="shared" si="513"/>
        <v>10</v>
      </c>
      <c r="X12230">
        <f t="shared" si="514"/>
        <v>831.91289999999992</v>
      </c>
      <c r="Y12230">
        <f t="shared" si="515"/>
        <v>16.730999999999998</v>
      </c>
    </row>
    <row r="12231" spans="1:25" x14ac:dyDescent="0.2">
      <c r="A12231" t="s">
        <v>5782</v>
      </c>
      <c r="B12231" t="s">
        <v>24</v>
      </c>
      <c r="C12231">
        <v>2</v>
      </c>
      <c r="D12231">
        <v>11</v>
      </c>
      <c r="E12231" t="s">
        <v>2614</v>
      </c>
      <c r="F12231">
        <v>290.48599999999999</v>
      </c>
      <c r="G12231">
        <v>115.541</v>
      </c>
      <c r="H12231">
        <v>44.435000000000002</v>
      </c>
      <c r="I12231">
        <v>33563.156999999999</v>
      </c>
      <c r="J12231">
        <v>13687938</v>
      </c>
      <c r="K12231">
        <v>13.292</v>
      </c>
      <c r="L12231">
        <v>4.83</v>
      </c>
      <c r="M12231">
        <v>3861.087</v>
      </c>
      <c r="N12231">
        <v>1574653</v>
      </c>
      <c r="O12231">
        <v>3.4260000000000002</v>
      </c>
      <c r="P12231">
        <v>9.4320000000000004</v>
      </c>
      <c r="Q12231">
        <v>995.13699999999994</v>
      </c>
      <c r="R12231">
        <v>405843</v>
      </c>
      <c r="S12231">
        <v>2.4E-2</v>
      </c>
      <c r="T12231">
        <v>2.4569999999999999</v>
      </c>
      <c r="U12231">
        <v>6.8780000000000001</v>
      </c>
      <c r="V12231">
        <v>2805</v>
      </c>
      <c r="W12231">
        <f t="shared" si="513"/>
        <v>11</v>
      </c>
      <c r="X12231">
        <f t="shared" si="514"/>
        <v>1101.3151499999999</v>
      </c>
      <c r="Y12231">
        <f t="shared" si="515"/>
        <v>18.681000000000001</v>
      </c>
    </row>
    <row r="12232" spans="1:25" x14ac:dyDescent="0.2">
      <c r="A12232" t="s">
        <v>5782</v>
      </c>
      <c r="B12232" t="s">
        <v>24</v>
      </c>
      <c r="C12232">
        <v>2</v>
      </c>
      <c r="D12232">
        <v>13</v>
      </c>
      <c r="E12232" t="s">
        <v>11342</v>
      </c>
      <c r="F12232">
        <v>291.08699999999999</v>
      </c>
      <c r="G12232">
        <v>95.284999999999997</v>
      </c>
      <c r="H12232">
        <v>43.606000000000002</v>
      </c>
      <c r="I12232">
        <v>27736.133999999998</v>
      </c>
      <c r="J12232">
        <v>11311525</v>
      </c>
      <c r="K12232">
        <v>13.484999999999999</v>
      </c>
      <c r="L12232">
        <v>8.1609999999999996</v>
      </c>
      <c r="M12232">
        <v>3925.3449999999998</v>
      </c>
      <c r="N12232">
        <v>1600859</v>
      </c>
      <c r="O12232">
        <v>2.3180000000000001</v>
      </c>
      <c r="P12232">
        <v>6.3819999999999997</v>
      </c>
      <c r="Q12232">
        <v>674.76</v>
      </c>
      <c r="R12232">
        <v>275185</v>
      </c>
      <c r="S12232">
        <v>6.0000000000000001E-3</v>
      </c>
      <c r="T12232">
        <v>1.282</v>
      </c>
      <c r="U12232">
        <v>1.8759999999999999</v>
      </c>
      <c r="V12232">
        <v>765</v>
      </c>
      <c r="W12232">
        <f t="shared" si="513"/>
        <v>3</v>
      </c>
      <c r="X12232">
        <f t="shared" si="514"/>
        <v>476.57999999999993</v>
      </c>
      <c r="Y12232">
        <f t="shared" si="515"/>
        <v>3.081</v>
      </c>
    </row>
    <row r="12233" spans="1:25" x14ac:dyDescent="0.2">
      <c r="A12233" t="s">
        <v>5782</v>
      </c>
      <c r="B12233" t="s">
        <v>24</v>
      </c>
      <c r="C12233">
        <v>2</v>
      </c>
      <c r="D12233">
        <v>16</v>
      </c>
      <c r="E12233" t="s">
        <v>758</v>
      </c>
      <c r="F12233">
        <v>232.93700000000001</v>
      </c>
      <c r="G12233">
        <v>108.363</v>
      </c>
      <c r="H12233">
        <v>43.006</v>
      </c>
      <c r="I12233">
        <v>25241.866999999998</v>
      </c>
      <c r="J12233">
        <v>10294297</v>
      </c>
      <c r="K12233">
        <v>13.321999999999999</v>
      </c>
      <c r="L12233">
        <v>6.6669999999999998</v>
      </c>
      <c r="M12233">
        <v>3103.2330000000002</v>
      </c>
      <c r="N12233">
        <v>1265580</v>
      </c>
      <c r="O12233">
        <v>1.9850000000000001</v>
      </c>
      <c r="P12233">
        <v>3.738</v>
      </c>
      <c r="Q12233">
        <v>462.30200000000002</v>
      </c>
      <c r="R12233">
        <v>188539</v>
      </c>
      <c r="S12233">
        <v>3.0000000000000001E-3</v>
      </c>
      <c r="T12233">
        <v>0.82699999999999996</v>
      </c>
      <c r="U12233">
        <v>0.625</v>
      </c>
      <c r="V12233">
        <v>255</v>
      </c>
      <c r="W12233">
        <f t="shared" si="513"/>
        <v>1</v>
      </c>
      <c r="X12233">
        <f t="shared" si="514"/>
        <v>62.28690000000001</v>
      </c>
      <c r="Y12233">
        <f t="shared" si="515"/>
        <v>0</v>
      </c>
    </row>
    <row r="12234" spans="1:25" x14ac:dyDescent="0.2">
      <c r="A12234" t="s">
        <v>5782</v>
      </c>
      <c r="B12234" t="s">
        <v>24</v>
      </c>
      <c r="C12234">
        <v>2</v>
      </c>
      <c r="D12234">
        <v>17</v>
      </c>
      <c r="E12234" t="s">
        <v>11343</v>
      </c>
      <c r="F12234">
        <v>261.50799999999998</v>
      </c>
      <c r="G12234">
        <v>94.474000000000004</v>
      </c>
      <c r="H12234">
        <v>39.575000000000003</v>
      </c>
      <c r="I12234">
        <v>24705.751</v>
      </c>
      <c r="J12234">
        <v>10075655</v>
      </c>
      <c r="K12234">
        <v>16.266999999999999</v>
      </c>
      <c r="L12234">
        <v>8.3469999999999995</v>
      </c>
      <c r="M12234">
        <v>4253.9650000000001</v>
      </c>
      <c r="N12234">
        <v>1734879</v>
      </c>
      <c r="O12234">
        <v>2.15</v>
      </c>
      <c r="P12234">
        <v>5.7469999999999999</v>
      </c>
      <c r="Q12234">
        <v>562.16600000000005</v>
      </c>
      <c r="R12234">
        <v>229266</v>
      </c>
      <c r="S12234">
        <v>7.0000000000000001E-3</v>
      </c>
      <c r="T12234">
        <v>1.3520000000000001</v>
      </c>
      <c r="U12234">
        <v>1.8759999999999999</v>
      </c>
      <c r="V12234">
        <v>765</v>
      </c>
      <c r="W12234">
        <f t="shared" si="513"/>
        <v>3</v>
      </c>
      <c r="X12234">
        <f t="shared" si="514"/>
        <v>257.02170000000007</v>
      </c>
      <c r="Y12234">
        <f t="shared" si="515"/>
        <v>3.081</v>
      </c>
    </row>
    <row r="12235" spans="1:25" x14ac:dyDescent="0.2">
      <c r="A12235" t="s">
        <v>5782</v>
      </c>
      <c r="B12235" t="s">
        <v>24</v>
      </c>
      <c r="C12235">
        <v>2</v>
      </c>
      <c r="D12235">
        <v>18</v>
      </c>
      <c r="E12235" t="s">
        <v>11344</v>
      </c>
      <c r="F12235">
        <v>191.73400000000001</v>
      </c>
      <c r="G12235">
        <v>79.105999999999995</v>
      </c>
      <c r="H12235">
        <v>39.165999999999997</v>
      </c>
      <c r="I12235">
        <v>15167.242</v>
      </c>
      <c r="J12235">
        <v>6185600</v>
      </c>
      <c r="K12235">
        <v>15.77</v>
      </c>
      <c r="L12235">
        <v>12.635999999999999</v>
      </c>
      <c r="M12235">
        <v>3023.55</v>
      </c>
      <c r="N12235">
        <v>1233083</v>
      </c>
      <c r="O12235">
        <v>2.851</v>
      </c>
      <c r="P12235">
        <v>8.6980000000000004</v>
      </c>
      <c r="Q12235">
        <v>546.71799999999996</v>
      </c>
      <c r="R12235">
        <v>222966</v>
      </c>
      <c r="S12235">
        <v>2.3E-2</v>
      </c>
      <c r="T12235">
        <v>2.4129999999999998</v>
      </c>
      <c r="U12235">
        <v>4.3769999999999998</v>
      </c>
      <c r="V12235">
        <v>1785</v>
      </c>
      <c r="W12235">
        <f t="shared" si="513"/>
        <v>7</v>
      </c>
      <c r="X12235">
        <f t="shared" si="514"/>
        <v>226.89809999999989</v>
      </c>
      <c r="Y12235">
        <f t="shared" si="515"/>
        <v>10.881</v>
      </c>
    </row>
    <row r="12236" spans="1:25" x14ac:dyDescent="0.2">
      <c r="A12236" t="s">
        <v>5782</v>
      </c>
      <c r="B12236" t="s">
        <v>24</v>
      </c>
      <c r="C12236">
        <v>2</v>
      </c>
      <c r="D12236">
        <v>19</v>
      </c>
      <c r="E12236" t="s">
        <v>11345</v>
      </c>
      <c r="F12236">
        <v>254.52500000000001</v>
      </c>
      <c r="G12236">
        <v>113.119</v>
      </c>
      <c r="H12236">
        <v>45.658999999999999</v>
      </c>
      <c r="I12236">
        <v>28791.594000000001</v>
      </c>
      <c r="J12236">
        <v>11741969</v>
      </c>
      <c r="K12236">
        <v>11.725</v>
      </c>
      <c r="L12236">
        <v>6.0650000000000004</v>
      </c>
      <c r="M12236">
        <v>2984.3710000000001</v>
      </c>
      <c r="N12236">
        <v>1217105</v>
      </c>
      <c r="O12236">
        <v>1.6379999999999999</v>
      </c>
      <c r="P12236">
        <v>1.0960000000000001</v>
      </c>
      <c r="Q12236">
        <v>416.86099999999999</v>
      </c>
      <c r="R12236">
        <v>170007</v>
      </c>
      <c r="S12236">
        <v>0</v>
      </c>
      <c r="T12236">
        <v>0</v>
      </c>
      <c r="U12236">
        <v>0</v>
      </c>
      <c r="V12236">
        <v>0</v>
      </c>
      <c r="W12236">
        <f t="shared" si="513"/>
        <v>0</v>
      </c>
      <c r="X12236">
        <f t="shared" si="514"/>
        <v>0</v>
      </c>
      <c r="Y12236">
        <f t="shared" si="515"/>
        <v>0</v>
      </c>
    </row>
    <row r="12237" spans="1:25" x14ac:dyDescent="0.2">
      <c r="A12237" t="s">
        <v>5782</v>
      </c>
      <c r="B12237" t="s">
        <v>24</v>
      </c>
      <c r="C12237">
        <v>2</v>
      </c>
      <c r="D12237">
        <v>21</v>
      </c>
      <c r="E12237" t="s">
        <v>11346</v>
      </c>
      <c r="F12237">
        <v>283.62099999999998</v>
      </c>
      <c r="G12237">
        <v>101.018</v>
      </c>
      <c r="H12237">
        <v>42.851999999999997</v>
      </c>
      <c r="I12237">
        <v>28650.864000000001</v>
      </c>
      <c r="J12237">
        <v>11684576</v>
      </c>
      <c r="K12237">
        <v>9.0419999999999998</v>
      </c>
      <c r="L12237">
        <v>6.0250000000000004</v>
      </c>
      <c r="M12237">
        <v>2564.6379999999999</v>
      </c>
      <c r="N12237">
        <v>1045927</v>
      </c>
      <c r="O12237">
        <v>1.5920000000000001</v>
      </c>
      <c r="P12237">
        <v>1.073</v>
      </c>
      <c r="Q12237">
        <v>451.51299999999998</v>
      </c>
      <c r="R12237">
        <v>184139</v>
      </c>
      <c r="S12237">
        <v>0</v>
      </c>
      <c r="T12237">
        <v>0</v>
      </c>
      <c r="U12237">
        <v>0</v>
      </c>
      <c r="V12237">
        <v>0</v>
      </c>
      <c r="W12237">
        <f t="shared" si="513"/>
        <v>0</v>
      </c>
      <c r="X12237">
        <f t="shared" si="514"/>
        <v>41.248349999999924</v>
      </c>
      <c r="Y12237">
        <f t="shared" si="515"/>
        <v>0</v>
      </c>
    </row>
    <row r="12238" spans="1:25" x14ac:dyDescent="0.2">
      <c r="A12238" t="s">
        <v>5782</v>
      </c>
      <c r="B12238" t="s">
        <v>24</v>
      </c>
      <c r="C12238">
        <v>2</v>
      </c>
      <c r="D12238">
        <v>23</v>
      </c>
      <c r="E12238" t="s">
        <v>11347</v>
      </c>
      <c r="F12238">
        <v>405.26799999999997</v>
      </c>
      <c r="G12238">
        <v>122.46899999999999</v>
      </c>
      <c r="H12238">
        <v>47.387</v>
      </c>
      <c r="I12238">
        <v>49632.79</v>
      </c>
      <c r="J12238">
        <v>20241557</v>
      </c>
      <c r="K12238">
        <v>9.2029999999999994</v>
      </c>
      <c r="L12238">
        <v>5.2880000000000003</v>
      </c>
      <c r="M12238">
        <v>3729.5239999999999</v>
      </c>
      <c r="N12238">
        <v>1520998</v>
      </c>
      <c r="O12238">
        <v>2.2290000000000001</v>
      </c>
      <c r="P12238">
        <v>6.6059999999999999</v>
      </c>
      <c r="Q12238">
        <v>903.279</v>
      </c>
      <c r="R12238">
        <v>368381</v>
      </c>
      <c r="S12238">
        <v>8.9999999999999993E-3</v>
      </c>
      <c r="T12238">
        <v>1.536</v>
      </c>
      <c r="U12238">
        <v>3.7519999999999998</v>
      </c>
      <c r="V12238">
        <v>1530</v>
      </c>
      <c r="W12238">
        <f t="shared" si="513"/>
        <v>6</v>
      </c>
      <c r="X12238">
        <f t="shared" si="514"/>
        <v>922.19204999999999</v>
      </c>
      <c r="Y12238">
        <f t="shared" si="515"/>
        <v>8.9309999999999992</v>
      </c>
    </row>
    <row r="12239" spans="1:25" x14ac:dyDescent="0.2">
      <c r="A12239" t="s">
        <v>5782</v>
      </c>
      <c r="B12239" t="s">
        <v>24</v>
      </c>
      <c r="C12239">
        <v>2</v>
      </c>
      <c r="D12239">
        <v>24</v>
      </c>
      <c r="E12239" t="s">
        <v>11348</v>
      </c>
      <c r="F12239">
        <v>233.143</v>
      </c>
      <c r="G12239">
        <v>118.343</v>
      </c>
      <c r="H12239">
        <v>45.411000000000001</v>
      </c>
      <c r="I12239">
        <v>27590.777999999998</v>
      </c>
      <c r="J12239">
        <v>11252245</v>
      </c>
      <c r="K12239">
        <v>9.0619999999999994</v>
      </c>
      <c r="L12239">
        <v>4.05</v>
      </c>
      <c r="M12239">
        <v>2112.8429999999998</v>
      </c>
      <c r="N12239">
        <v>861673</v>
      </c>
      <c r="O12239">
        <v>1.7450000000000001</v>
      </c>
      <c r="P12239">
        <v>1.36</v>
      </c>
      <c r="Q12239">
        <v>406.75700000000001</v>
      </c>
      <c r="R12239">
        <v>165886</v>
      </c>
      <c r="S12239">
        <v>3.0000000000000001E-3</v>
      </c>
      <c r="T12239">
        <v>0.82699999999999996</v>
      </c>
      <c r="U12239">
        <v>0.625</v>
      </c>
      <c r="V12239">
        <v>255</v>
      </c>
      <c r="W12239">
        <f t="shared" si="513"/>
        <v>1</v>
      </c>
      <c r="X12239">
        <f t="shared" si="514"/>
        <v>0</v>
      </c>
      <c r="Y12239">
        <f t="shared" si="515"/>
        <v>0</v>
      </c>
    </row>
    <row r="12240" spans="1:25" x14ac:dyDescent="0.2">
      <c r="A12240" t="s">
        <v>5782</v>
      </c>
      <c r="B12240" t="s">
        <v>24</v>
      </c>
      <c r="C12240">
        <v>2</v>
      </c>
      <c r="D12240">
        <v>27</v>
      </c>
      <c r="E12240" t="s">
        <v>11349</v>
      </c>
      <c r="F12240">
        <v>321.19799999999998</v>
      </c>
      <c r="G12240">
        <v>87.394999999999996</v>
      </c>
      <c r="H12240">
        <v>39.238999999999997</v>
      </c>
      <c r="I12240">
        <v>28071.14</v>
      </c>
      <c r="J12240">
        <v>11448149</v>
      </c>
      <c r="K12240">
        <v>6.4960000000000004</v>
      </c>
      <c r="L12240">
        <v>4.7919999999999998</v>
      </c>
      <c r="M12240">
        <v>2086.462</v>
      </c>
      <c r="N12240">
        <v>850914</v>
      </c>
      <c r="O12240">
        <v>1.4910000000000001</v>
      </c>
      <c r="P12240">
        <v>0.98399999999999999</v>
      </c>
      <c r="Q12240">
        <v>478.85300000000001</v>
      </c>
      <c r="R12240">
        <v>195289</v>
      </c>
      <c r="S12240">
        <v>0</v>
      </c>
      <c r="T12240">
        <v>0</v>
      </c>
      <c r="U12240">
        <v>0</v>
      </c>
      <c r="V12240">
        <v>0</v>
      </c>
      <c r="W12240">
        <f t="shared" si="513"/>
        <v>0</v>
      </c>
      <c r="X12240">
        <f t="shared" si="514"/>
        <v>94.56134999999999</v>
      </c>
      <c r="Y12240">
        <f t="shared" si="515"/>
        <v>0</v>
      </c>
    </row>
    <row r="12241" spans="1:25" x14ac:dyDescent="0.2">
      <c r="A12241" t="s">
        <v>5782</v>
      </c>
      <c r="B12241" t="s">
        <v>24</v>
      </c>
      <c r="C12241">
        <v>2</v>
      </c>
      <c r="D12241">
        <v>28</v>
      </c>
      <c r="E12241" t="s">
        <v>11350</v>
      </c>
      <c r="F12241">
        <v>236.58099999999999</v>
      </c>
      <c r="G12241">
        <v>108.45699999999999</v>
      </c>
      <c r="H12241">
        <v>44.631999999999998</v>
      </c>
      <c r="I12241">
        <v>25658.919000000002</v>
      </c>
      <c r="J12241">
        <v>10464382</v>
      </c>
      <c r="K12241">
        <v>3.161</v>
      </c>
      <c r="L12241">
        <v>1.607</v>
      </c>
      <c r="M12241">
        <v>747.78599999999994</v>
      </c>
      <c r="N12241">
        <v>304967</v>
      </c>
      <c r="O12241">
        <v>2.0139999999999998</v>
      </c>
      <c r="P12241">
        <v>5.2690000000000001</v>
      </c>
      <c r="Q12241">
        <v>476.50900000000001</v>
      </c>
      <c r="R12241">
        <v>194333</v>
      </c>
      <c r="S12241">
        <v>8.0000000000000002E-3</v>
      </c>
      <c r="T12241">
        <v>1.4219999999999999</v>
      </c>
      <c r="U12241">
        <v>1.8759999999999999</v>
      </c>
      <c r="V12241">
        <v>765</v>
      </c>
      <c r="W12241">
        <f t="shared" si="513"/>
        <v>3</v>
      </c>
      <c r="X12241">
        <f t="shared" si="514"/>
        <v>89.990549999999999</v>
      </c>
      <c r="Y12241">
        <f t="shared" si="515"/>
        <v>3.081</v>
      </c>
    </row>
    <row r="12242" spans="1:25" x14ac:dyDescent="0.2">
      <c r="A12242" t="s">
        <v>5782</v>
      </c>
      <c r="B12242" t="s">
        <v>24</v>
      </c>
      <c r="C12242">
        <v>2</v>
      </c>
      <c r="D12242">
        <v>29</v>
      </c>
      <c r="E12242" t="s">
        <v>11351</v>
      </c>
      <c r="F12242">
        <v>397.108</v>
      </c>
      <c r="G12242">
        <v>96.510999999999996</v>
      </c>
      <c r="H12242">
        <v>45.889000000000003</v>
      </c>
      <c r="I12242">
        <v>38325.184000000001</v>
      </c>
      <c r="J12242">
        <v>15630018</v>
      </c>
      <c r="K12242">
        <v>7.3570000000000002</v>
      </c>
      <c r="L12242">
        <v>4.8819999999999997</v>
      </c>
      <c r="M12242">
        <v>2921.5160000000001</v>
      </c>
      <c r="N12242">
        <v>1191471</v>
      </c>
      <c r="O12242">
        <v>3.4980000000000002</v>
      </c>
      <c r="P12242">
        <v>11.058999999999999</v>
      </c>
      <c r="Q12242">
        <v>1389.1379999999999</v>
      </c>
      <c r="R12242">
        <v>566527</v>
      </c>
      <c r="S12242">
        <v>2.8000000000000001E-2</v>
      </c>
      <c r="T12242">
        <v>2.6880000000000002</v>
      </c>
      <c r="U12242">
        <v>11.255000000000001</v>
      </c>
      <c r="V12242">
        <v>4590</v>
      </c>
      <c r="W12242">
        <f t="shared" si="513"/>
        <v>18</v>
      </c>
      <c r="X12242">
        <f t="shared" si="514"/>
        <v>1869.6170999999997</v>
      </c>
      <c r="Y12242">
        <f t="shared" si="515"/>
        <v>32.330999999999996</v>
      </c>
    </row>
    <row r="12243" spans="1:25" x14ac:dyDescent="0.2">
      <c r="A12243" t="s">
        <v>5782</v>
      </c>
      <c r="B12243" t="s">
        <v>24</v>
      </c>
      <c r="C12243">
        <v>3</v>
      </c>
      <c r="D12243">
        <v>1</v>
      </c>
      <c r="E12243" t="s">
        <v>1040</v>
      </c>
      <c r="F12243">
        <v>19.257999999999999</v>
      </c>
      <c r="G12243">
        <v>44.927</v>
      </c>
      <c r="H12243">
        <v>37.890999999999998</v>
      </c>
      <c r="I12243">
        <v>865.21900000000005</v>
      </c>
      <c r="J12243">
        <v>352859</v>
      </c>
      <c r="K12243">
        <v>40.005000000000003</v>
      </c>
      <c r="L12243">
        <v>19.734999999999999</v>
      </c>
      <c r="M12243">
        <v>770.428</v>
      </c>
      <c r="N12243">
        <v>314201</v>
      </c>
      <c r="O12243">
        <v>1.71</v>
      </c>
      <c r="P12243">
        <v>1.143</v>
      </c>
      <c r="Q12243">
        <v>32.927999999999997</v>
      </c>
      <c r="R12243">
        <v>13429</v>
      </c>
      <c r="S12243">
        <v>0</v>
      </c>
      <c r="T12243">
        <v>0</v>
      </c>
      <c r="U12243">
        <v>0</v>
      </c>
      <c r="V12243">
        <v>0</v>
      </c>
      <c r="W12243">
        <f t="shared" si="513"/>
        <v>0</v>
      </c>
      <c r="X12243">
        <f t="shared" si="514"/>
        <v>0</v>
      </c>
      <c r="Y12243">
        <f t="shared" si="515"/>
        <v>0</v>
      </c>
    </row>
    <row r="12244" spans="1:25" x14ac:dyDescent="0.2">
      <c r="A12244" t="s">
        <v>5782</v>
      </c>
      <c r="B12244" t="s">
        <v>24</v>
      </c>
      <c r="C12244">
        <v>3</v>
      </c>
      <c r="D12244">
        <v>2</v>
      </c>
      <c r="E12244" t="s">
        <v>7371</v>
      </c>
      <c r="F12244">
        <v>327.69299999999998</v>
      </c>
      <c r="G12244">
        <v>93.769000000000005</v>
      </c>
      <c r="H12244">
        <v>45.314999999999998</v>
      </c>
      <c r="I12244">
        <v>30727.54</v>
      </c>
      <c r="J12244">
        <v>12531499</v>
      </c>
      <c r="K12244">
        <v>24.14</v>
      </c>
      <c r="L12244">
        <v>11.926</v>
      </c>
      <c r="M12244">
        <v>7910.6549999999997</v>
      </c>
      <c r="N12244">
        <v>3226173</v>
      </c>
      <c r="O12244">
        <v>1.931</v>
      </c>
      <c r="P12244">
        <v>5.8929999999999998</v>
      </c>
      <c r="Q12244">
        <v>632.90200000000004</v>
      </c>
      <c r="R12244">
        <v>258114</v>
      </c>
      <c r="S12244">
        <v>0.01</v>
      </c>
      <c r="T12244">
        <v>1.56</v>
      </c>
      <c r="U12244">
        <v>3.1259999999999999</v>
      </c>
      <c r="V12244">
        <v>1275</v>
      </c>
      <c r="W12244">
        <f t="shared" si="513"/>
        <v>5</v>
      </c>
      <c r="X12244">
        <f t="shared" si="514"/>
        <v>394.95690000000008</v>
      </c>
      <c r="Y12244">
        <f t="shared" si="515"/>
        <v>6.9809999999999999</v>
      </c>
    </row>
    <row r="12245" spans="1:25" x14ac:dyDescent="0.2">
      <c r="A12245" t="s">
        <v>5782</v>
      </c>
      <c r="B12245" t="s">
        <v>24</v>
      </c>
      <c r="C12245">
        <v>3</v>
      </c>
      <c r="D12245">
        <v>3</v>
      </c>
      <c r="E12245" t="s">
        <v>11352</v>
      </c>
      <c r="F12245">
        <v>208.19200000000001</v>
      </c>
      <c r="G12245">
        <v>105.771</v>
      </c>
      <c r="H12245">
        <v>42.140999999999998</v>
      </c>
      <c r="I12245">
        <v>22020.645</v>
      </c>
      <c r="J12245">
        <v>8980598</v>
      </c>
      <c r="K12245">
        <v>17.757000000000001</v>
      </c>
      <c r="L12245">
        <v>7.84</v>
      </c>
      <c r="M12245">
        <v>3696.9490000000001</v>
      </c>
      <c r="N12245">
        <v>1507713</v>
      </c>
      <c r="O12245">
        <v>1.591</v>
      </c>
      <c r="P12245">
        <v>1.3120000000000001</v>
      </c>
      <c r="Q12245">
        <v>331.24400000000003</v>
      </c>
      <c r="R12245">
        <v>135090</v>
      </c>
      <c r="S12245">
        <v>0</v>
      </c>
      <c r="T12245">
        <v>0</v>
      </c>
      <c r="U12245">
        <v>0</v>
      </c>
      <c r="V12245">
        <v>0</v>
      </c>
      <c r="W12245">
        <f t="shared" si="513"/>
        <v>0</v>
      </c>
      <c r="X12245">
        <f t="shared" si="514"/>
        <v>0</v>
      </c>
      <c r="Y12245">
        <f t="shared" si="515"/>
        <v>0</v>
      </c>
    </row>
    <row r="12246" spans="1:25" x14ac:dyDescent="0.2">
      <c r="A12246" t="s">
        <v>5782</v>
      </c>
      <c r="B12246" t="s">
        <v>24</v>
      </c>
      <c r="C12246">
        <v>3</v>
      </c>
      <c r="D12246">
        <v>4</v>
      </c>
      <c r="E12246" t="s">
        <v>2257</v>
      </c>
      <c r="F12246">
        <v>238.09200000000001</v>
      </c>
      <c r="G12246">
        <v>90.120999999999995</v>
      </c>
      <c r="H12246">
        <v>38.832999999999998</v>
      </c>
      <c r="I12246">
        <v>21457.125</v>
      </c>
      <c r="J12246">
        <v>8750780</v>
      </c>
      <c r="K12246">
        <v>16.920000000000002</v>
      </c>
      <c r="L12246">
        <v>7.3230000000000004</v>
      </c>
      <c r="M12246">
        <v>4028.5509999999999</v>
      </c>
      <c r="N12246">
        <v>1642949</v>
      </c>
      <c r="O12246">
        <v>1.95</v>
      </c>
      <c r="P12246">
        <v>6.8339999999999996</v>
      </c>
      <c r="Q12246">
        <v>464.2</v>
      </c>
      <c r="R12246">
        <v>189313</v>
      </c>
      <c r="S12246">
        <v>3.0000000000000001E-3</v>
      </c>
      <c r="T12246">
        <v>0.81799999999999995</v>
      </c>
      <c r="U12246">
        <v>0.625</v>
      </c>
      <c r="V12246">
        <v>255</v>
      </c>
      <c r="W12246">
        <f t="shared" si="513"/>
        <v>1</v>
      </c>
      <c r="X12246">
        <f t="shared" si="514"/>
        <v>65.987999999999943</v>
      </c>
      <c r="Y12246">
        <f t="shared" si="515"/>
        <v>0</v>
      </c>
    </row>
    <row r="12247" spans="1:25" x14ac:dyDescent="0.2">
      <c r="A12247" t="s">
        <v>5782</v>
      </c>
      <c r="B12247" t="s">
        <v>24</v>
      </c>
      <c r="C12247">
        <v>3</v>
      </c>
      <c r="D12247">
        <v>6</v>
      </c>
      <c r="E12247" t="s">
        <v>11353</v>
      </c>
      <c r="F12247">
        <v>100.146</v>
      </c>
      <c r="G12247">
        <v>86.694999999999993</v>
      </c>
      <c r="H12247">
        <v>38.781999999999996</v>
      </c>
      <c r="I12247">
        <v>8682.0789999999997</v>
      </c>
      <c r="J12247">
        <v>3540780</v>
      </c>
      <c r="K12247">
        <v>12.331</v>
      </c>
      <c r="L12247">
        <v>4.6879999999999997</v>
      </c>
      <c r="M12247">
        <v>1234.8979999999999</v>
      </c>
      <c r="N12247">
        <v>503624</v>
      </c>
      <c r="O12247">
        <v>2.133</v>
      </c>
      <c r="P12247">
        <v>1.359</v>
      </c>
      <c r="Q12247">
        <v>213.608</v>
      </c>
      <c r="R12247">
        <v>87115</v>
      </c>
      <c r="S12247">
        <v>0</v>
      </c>
      <c r="T12247">
        <v>0</v>
      </c>
      <c r="U12247">
        <v>0</v>
      </c>
      <c r="V12247">
        <v>0</v>
      </c>
      <c r="W12247">
        <f t="shared" si="513"/>
        <v>0</v>
      </c>
      <c r="X12247">
        <f t="shared" si="514"/>
        <v>0</v>
      </c>
      <c r="Y12247">
        <f t="shared" si="515"/>
        <v>0</v>
      </c>
    </row>
    <row r="12248" spans="1:25" x14ac:dyDescent="0.2">
      <c r="A12248" t="s">
        <v>5782</v>
      </c>
      <c r="B12248" t="s">
        <v>24</v>
      </c>
      <c r="C12248">
        <v>3</v>
      </c>
      <c r="D12248">
        <v>8</v>
      </c>
      <c r="E12248" t="s">
        <v>11354</v>
      </c>
      <c r="F12248">
        <v>304.73</v>
      </c>
      <c r="G12248">
        <v>96.918999999999997</v>
      </c>
      <c r="H12248">
        <v>39.722000000000001</v>
      </c>
      <c r="I12248">
        <v>29534.276999999998</v>
      </c>
      <c r="J12248">
        <v>12044855</v>
      </c>
      <c r="K12248">
        <v>23.074999999999999</v>
      </c>
      <c r="L12248">
        <v>10.448</v>
      </c>
      <c r="M12248">
        <v>7031.6009999999997</v>
      </c>
      <c r="N12248">
        <v>2867672</v>
      </c>
      <c r="O12248">
        <v>1.831</v>
      </c>
      <c r="P12248">
        <v>4.9189999999999996</v>
      </c>
      <c r="Q12248">
        <v>557.94299999999998</v>
      </c>
      <c r="R12248">
        <v>227544</v>
      </c>
      <c r="S12248">
        <v>4.0000000000000001E-3</v>
      </c>
      <c r="T12248">
        <v>1.0229999999999999</v>
      </c>
      <c r="U12248">
        <v>1.2509999999999999</v>
      </c>
      <c r="V12248">
        <v>510</v>
      </c>
      <c r="W12248">
        <f t="shared" si="513"/>
        <v>2</v>
      </c>
      <c r="X12248">
        <f t="shared" si="514"/>
        <v>248.78684999999993</v>
      </c>
      <c r="Y12248">
        <f t="shared" si="515"/>
        <v>1.131</v>
      </c>
    </row>
    <row r="12249" spans="1:25" x14ac:dyDescent="0.2">
      <c r="A12249" t="s">
        <v>5782</v>
      </c>
      <c r="B12249" t="s">
        <v>24</v>
      </c>
      <c r="C12249">
        <v>3</v>
      </c>
      <c r="D12249">
        <v>9</v>
      </c>
      <c r="E12249" t="s">
        <v>11355</v>
      </c>
      <c r="F12249">
        <v>333.42599999999999</v>
      </c>
      <c r="G12249">
        <v>129.44300000000001</v>
      </c>
      <c r="H12249">
        <v>47.042999999999999</v>
      </c>
      <c r="I12249">
        <v>43159.639000000003</v>
      </c>
      <c r="J12249">
        <v>17601636</v>
      </c>
      <c r="K12249">
        <v>7.1369999999999996</v>
      </c>
      <c r="L12249">
        <v>6.1680000000000001</v>
      </c>
      <c r="M12249">
        <v>2379.741</v>
      </c>
      <c r="N12249">
        <v>970521</v>
      </c>
      <c r="O12249">
        <v>1.762</v>
      </c>
      <c r="P12249">
        <v>1.1539999999999999</v>
      </c>
      <c r="Q12249">
        <v>587.44399999999996</v>
      </c>
      <c r="R12249">
        <v>239575</v>
      </c>
      <c r="S12249">
        <v>0</v>
      </c>
      <c r="T12249">
        <v>0</v>
      </c>
      <c r="U12249">
        <v>0</v>
      </c>
      <c r="V12249">
        <v>0</v>
      </c>
      <c r="W12249">
        <f t="shared" si="513"/>
        <v>0</v>
      </c>
      <c r="X12249">
        <f t="shared" si="514"/>
        <v>306.3137999999999</v>
      </c>
      <c r="Y12249">
        <f t="shared" si="515"/>
        <v>0</v>
      </c>
    </row>
    <row r="12250" spans="1:25" x14ac:dyDescent="0.2">
      <c r="A12250" t="s">
        <v>5782</v>
      </c>
      <c r="B12250" t="s">
        <v>24</v>
      </c>
      <c r="C12250">
        <v>3</v>
      </c>
      <c r="D12250">
        <v>10</v>
      </c>
      <c r="E12250" t="s">
        <v>1069</v>
      </c>
      <c r="F12250">
        <v>239.95500000000001</v>
      </c>
      <c r="G12250">
        <v>112.57599999999999</v>
      </c>
      <c r="H12250">
        <v>46.311</v>
      </c>
      <c r="I12250">
        <v>27013.275000000001</v>
      </c>
      <c r="J12250">
        <v>11016724</v>
      </c>
      <c r="K12250">
        <v>17.893000000000001</v>
      </c>
      <c r="L12250">
        <v>11.846</v>
      </c>
      <c r="M12250">
        <v>4293.6120000000001</v>
      </c>
      <c r="N12250">
        <v>1751048</v>
      </c>
      <c r="O12250">
        <v>2.2280000000000002</v>
      </c>
      <c r="P12250">
        <v>6.798</v>
      </c>
      <c r="Q12250">
        <v>534.53599999999994</v>
      </c>
      <c r="R12250">
        <v>217998</v>
      </c>
      <c r="S12250">
        <v>5.0000000000000001E-3</v>
      </c>
      <c r="T12250">
        <v>1.153</v>
      </c>
      <c r="U12250">
        <v>1.2509999999999999</v>
      </c>
      <c r="V12250">
        <v>510</v>
      </c>
      <c r="W12250">
        <f t="shared" si="513"/>
        <v>2</v>
      </c>
      <c r="X12250">
        <f t="shared" si="514"/>
        <v>203.14319999999987</v>
      </c>
      <c r="Y12250">
        <f t="shared" si="515"/>
        <v>1.131</v>
      </c>
    </row>
    <row r="12251" spans="1:25" x14ac:dyDescent="0.2">
      <c r="A12251" t="s">
        <v>5782</v>
      </c>
      <c r="B12251" t="s">
        <v>24</v>
      </c>
      <c r="C12251">
        <v>3</v>
      </c>
      <c r="D12251">
        <v>11</v>
      </c>
      <c r="E12251" t="s">
        <v>11356</v>
      </c>
      <c r="F12251">
        <v>334.358</v>
      </c>
      <c r="G12251">
        <v>108.15600000000001</v>
      </c>
      <c r="H12251">
        <v>45.09</v>
      </c>
      <c r="I12251">
        <v>36162.983999999997</v>
      </c>
      <c r="J12251">
        <v>14748216</v>
      </c>
      <c r="K12251">
        <v>31.774999999999999</v>
      </c>
      <c r="L12251">
        <v>12.757</v>
      </c>
      <c r="M12251">
        <v>10624.263000000001</v>
      </c>
      <c r="N12251">
        <v>4332854</v>
      </c>
      <c r="O12251">
        <v>1.8380000000000001</v>
      </c>
      <c r="P12251">
        <v>4.3170000000000002</v>
      </c>
      <c r="Q12251">
        <v>614.52599999999995</v>
      </c>
      <c r="R12251">
        <v>250620</v>
      </c>
      <c r="S12251">
        <v>4.0000000000000001E-3</v>
      </c>
      <c r="T12251">
        <v>0.97699999999999998</v>
      </c>
      <c r="U12251">
        <v>1.2509999999999999</v>
      </c>
      <c r="V12251">
        <v>510</v>
      </c>
      <c r="W12251">
        <f t="shared" si="513"/>
        <v>2</v>
      </c>
      <c r="X12251">
        <f t="shared" si="514"/>
        <v>359.12369999999987</v>
      </c>
      <c r="Y12251">
        <f t="shared" si="515"/>
        <v>1.131</v>
      </c>
    </row>
    <row r="12252" spans="1:25" x14ac:dyDescent="0.2">
      <c r="A12252" t="s">
        <v>5782</v>
      </c>
      <c r="B12252" t="s">
        <v>24</v>
      </c>
      <c r="C12252">
        <v>3</v>
      </c>
      <c r="D12252">
        <v>12</v>
      </c>
      <c r="E12252" t="s">
        <v>11357</v>
      </c>
      <c r="F12252">
        <v>342.27100000000002</v>
      </c>
      <c r="G12252">
        <v>108.084</v>
      </c>
      <c r="H12252">
        <v>50.156999999999996</v>
      </c>
      <c r="I12252">
        <v>36993.821000000004</v>
      </c>
      <c r="J12252">
        <v>15087053</v>
      </c>
      <c r="K12252">
        <v>37.037999999999997</v>
      </c>
      <c r="L12252">
        <v>24.158999999999999</v>
      </c>
      <c r="M12252">
        <v>12676.909</v>
      </c>
      <c r="N12252">
        <v>5169977</v>
      </c>
      <c r="O12252">
        <v>2.891</v>
      </c>
      <c r="P12252">
        <v>9.6389999999999993</v>
      </c>
      <c r="Q12252">
        <v>989.40700000000004</v>
      </c>
      <c r="R12252">
        <v>403506</v>
      </c>
      <c r="S12252">
        <v>1.7999999999999999E-2</v>
      </c>
      <c r="T12252">
        <v>2.1579999999999999</v>
      </c>
      <c r="U12252">
        <v>6.2530000000000001</v>
      </c>
      <c r="V12252">
        <v>2550</v>
      </c>
      <c r="W12252">
        <f t="shared" si="513"/>
        <v>10</v>
      </c>
      <c r="X12252">
        <f t="shared" si="514"/>
        <v>1090.14165</v>
      </c>
      <c r="Y12252">
        <f t="shared" si="515"/>
        <v>16.730999999999998</v>
      </c>
    </row>
    <row r="12253" spans="1:25" x14ac:dyDescent="0.2">
      <c r="A12253" t="s">
        <v>5782</v>
      </c>
      <c r="B12253" t="s">
        <v>24</v>
      </c>
      <c r="C12253">
        <v>3</v>
      </c>
      <c r="D12253">
        <v>13</v>
      </c>
      <c r="E12253" t="s">
        <v>11358</v>
      </c>
      <c r="F12253">
        <v>150.60300000000001</v>
      </c>
      <c r="G12253">
        <v>113.423</v>
      </c>
      <c r="H12253">
        <v>42.899000000000001</v>
      </c>
      <c r="I12253">
        <v>17081.878000000001</v>
      </c>
      <c r="J12253">
        <v>6966439</v>
      </c>
      <c r="K12253">
        <v>14.871</v>
      </c>
      <c r="L12253">
        <v>5.9109999999999996</v>
      </c>
      <c r="M12253">
        <v>2239.672</v>
      </c>
      <c r="N12253">
        <v>913397</v>
      </c>
      <c r="O12253">
        <v>1.829</v>
      </c>
      <c r="P12253">
        <v>1.413</v>
      </c>
      <c r="Q12253">
        <v>275.52199999999999</v>
      </c>
      <c r="R12253">
        <v>112365</v>
      </c>
      <c r="S12253">
        <v>4.0000000000000001E-3</v>
      </c>
      <c r="T12253">
        <v>1.0289999999999999</v>
      </c>
      <c r="U12253">
        <v>0.625</v>
      </c>
      <c r="V12253">
        <v>255</v>
      </c>
      <c r="W12253">
        <f t="shared" si="513"/>
        <v>1</v>
      </c>
      <c r="X12253">
        <f t="shared" si="514"/>
        <v>0</v>
      </c>
      <c r="Y12253">
        <f t="shared" si="515"/>
        <v>0</v>
      </c>
    </row>
    <row r="12254" spans="1:25" x14ac:dyDescent="0.2">
      <c r="A12254" t="s">
        <v>5782</v>
      </c>
      <c r="B12254" t="s">
        <v>24</v>
      </c>
      <c r="C12254">
        <v>3</v>
      </c>
      <c r="D12254">
        <v>14</v>
      </c>
      <c r="E12254" t="s">
        <v>11359</v>
      </c>
      <c r="F12254">
        <v>366.47500000000002</v>
      </c>
      <c r="G12254">
        <v>100.15300000000001</v>
      </c>
      <c r="H12254">
        <v>36.741</v>
      </c>
      <c r="I12254">
        <v>36703.682999999997</v>
      </c>
      <c r="J12254">
        <v>14968727</v>
      </c>
      <c r="K12254">
        <v>45.506999999999998</v>
      </c>
      <c r="L12254">
        <v>20.800999999999998</v>
      </c>
      <c r="M12254">
        <v>16677.257000000001</v>
      </c>
      <c r="N12254">
        <v>6801424</v>
      </c>
      <c r="O12254">
        <v>2.3210000000000002</v>
      </c>
      <c r="P12254">
        <v>6.4169999999999998</v>
      </c>
      <c r="Q12254">
        <v>850.64599999999996</v>
      </c>
      <c r="R12254">
        <v>346916</v>
      </c>
      <c r="S12254">
        <v>1.2E-2</v>
      </c>
      <c r="T12254">
        <v>1.7450000000000001</v>
      </c>
      <c r="U12254">
        <v>4.3769999999999998</v>
      </c>
      <c r="V12254">
        <v>1785</v>
      </c>
      <c r="W12254">
        <f t="shared" si="513"/>
        <v>7</v>
      </c>
      <c r="X12254">
        <f t="shared" si="514"/>
        <v>819.55769999999984</v>
      </c>
      <c r="Y12254">
        <f t="shared" si="515"/>
        <v>10.881</v>
      </c>
    </row>
    <row r="12255" spans="1:25" x14ac:dyDescent="0.2">
      <c r="A12255" t="s">
        <v>5782</v>
      </c>
      <c r="B12255" t="s">
        <v>24</v>
      </c>
      <c r="C12255">
        <v>3</v>
      </c>
      <c r="D12255">
        <v>15</v>
      </c>
      <c r="E12255" t="s">
        <v>11360</v>
      </c>
      <c r="F12255">
        <v>283.88099999999997</v>
      </c>
      <c r="G12255">
        <v>109.959</v>
      </c>
      <c r="H12255">
        <v>40.497999999999998</v>
      </c>
      <c r="I12255">
        <v>31215.29</v>
      </c>
      <c r="J12255">
        <v>12730416</v>
      </c>
      <c r="K12255">
        <v>41.752000000000002</v>
      </c>
      <c r="L12255">
        <v>18.582999999999998</v>
      </c>
      <c r="M12255">
        <v>11852.463</v>
      </c>
      <c r="N12255">
        <v>4833746</v>
      </c>
      <c r="O12255">
        <v>2.3439999999999999</v>
      </c>
      <c r="P12255">
        <v>5.5739999999999998</v>
      </c>
      <c r="Q12255">
        <v>665.38400000000001</v>
      </c>
      <c r="R12255">
        <v>271361</v>
      </c>
      <c r="S12255">
        <v>7.0000000000000001E-3</v>
      </c>
      <c r="T12255">
        <v>1.298</v>
      </c>
      <c r="U12255">
        <v>1.8759999999999999</v>
      </c>
      <c r="V12255">
        <v>765</v>
      </c>
      <c r="W12255">
        <f t="shared" si="513"/>
        <v>3</v>
      </c>
      <c r="X12255">
        <f t="shared" si="514"/>
        <v>458.29680000000002</v>
      </c>
      <c r="Y12255">
        <f t="shared" si="515"/>
        <v>3.081</v>
      </c>
    </row>
    <row r="12256" spans="1:25" x14ac:dyDescent="0.2">
      <c r="A12256" t="s">
        <v>5782</v>
      </c>
      <c r="B12256" t="s">
        <v>24</v>
      </c>
      <c r="C12256">
        <v>3</v>
      </c>
      <c r="D12256">
        <v>16</v>
      </c>
      <c r="E12256" t="s">
        <v>11361</v>
      </c>
      <c r="F12256">
        <v>149.279</v>
      </c>
      <c r="G12256">
        <v>92.953000000000003</v>
      </c>
      <c r="H12256">
        <v>38.176000000000002</v>
      </c>
      <c r="I12256">
        <v>13875.932000000001</v>
      </c>
      <c r="J12256">
        <v>5658970</v>
      </c>
      <c r="K12256">
        <v>19.454999999999998</v>
      </c>
      <c r="L12256">
        <v>8.7490000000000006</v>
      </c>
      <c r="M12256">
        <v>2904.18</v>
      </c>
      <c r="N12256">
        <v>1184401</v>
      </c>
      <c r="O12256">
        <v>1.7010000000000001</v>
      </c>
      <c r="P12256">
        <v>1.1519999999999999</v>
      </c>
      <c r="Q12256">
        <v>253.983</v>
      </c>
      <c r="R12256">
        <v>103581</v>
      </c>
      <c r="S12256">
        <v>0</v>
      </c>
      <c r="T12256">
        <v>0</v>
      </c>
      <c r="U12256">
        <v>0</v>
      </c>
      <c r="V12256">
        <v>0</v>
      </c>
      <c r="W12256">
        <f t="shared" si="513"/>
        <v>0</v>
      </c>
      <c r="X12256">
        <f t="shared" si="514"/>
        <v>0</v>
      </c>
      <c r="Y12256">
        <f t="shared" si="515"/>
        <v>0</v>
      </c>
    </row>
    <row r="12257" spans="1:25" x14ac:dyDescent="0.2">
      <c r="A12257" t="s">
        <v>5782</v>
      </c>
      <c r="B12257" t="s">
        <v>24</v>
      </c>
      <c r="C12257">
        <v>3</v>
      </c>
      <c r="D12257">
        <v>17</v>
      </c>
      <c r="E12257" t="s">
        <v>11362</v>
      </c>
      <c r="F12257">
        <v>266.58199999999999</v>
      </c>
      <c r="G12257">
        <v>102.149</v>
      </c>
      <c r="H12257">
        <v>44.915999999999997</v>
      </c>
      <c r="I12257">
        <v>27230.946</v>
      </c>
      <c r="J12257">
        <v>11105496</v>
      </c>
      <c r="K12257">
        <v>34.883000000000003</v>
      </c>
      <c r="L12257">
        <v>16.68</v>
      </c>
      <c r="M12257">
        <v>9299.0450000000001</v>
      </c>
      <c r="N12257">
        <v>3792395</v>
      </c>
      <c r="O12257">
        <v>1.8160000000000001</v>
      </c>
      <c r="P12257">
        <v>2.2970000000000002</v>
      </c>
      <c r="Q12257">
        <v>484.07600000000002</v>
      </c>
      <c r="R12257">
        <v>197419</v>
      </c>
      <c r="S12257">
        <v>2E-3</v>
      </c>
      <c r="T12257">
        <v>0.77300000000000002</v>
      </c>
      <c r="U12257">
        <v>0.625</v>
      </c>
      <c r="V12257">
        <v>255</v>
      </c>
      <c r="W12257">
        <f t="shared" si="513"/>
        <v>1</v>
      </c>
      <c r="X12257">
        <f t="shared" si="514"/>
        <v>104.74620000000002</v>
      </c>
      <c r="Y12257">
        <f t="shared" si="515"/>
        <v>0</v>
      </c>
    </row>
    <row r="12258" spans="1:25" x14ac:dyDescent="0.2">
      <c r="A12258" t="s">
        <v>5782</v>
      </c>
      <c r="B12258" t="s">
        <v>24</v>
      </c>
      <c r="C12258">
        <v>3</v>
      </c>
      <c r="D12258">
        <v>18</v>
      </c>
      <c r="E12258" t="s">
        <v>11363</v>
      </c>
      <c r="F12258">
        <v>234.04300000000001</v>
      </c>
      <c r="G12258">
        <v>110.148</v>
      </c>
      <c r="H12258">
        <v>43.063000000000002</v>
      </c>
      <c r="I12258">
        <v>25779.474999999999</v>
      </c>
      <c r="J12258">
        <v>10513548</v>
      </c>
      <c r="K12258">
        <v>25.280999999999999</v>
      </c>
      <c r="L12258">
        <v>11.061999999999999</v>
      </c>
      <c r="M12258">
        <v>5916.7960000000003</v>
      </c>
      <c r="N12258">
        <v>2413025</v>
      </c>
      <c r="O12258">
        <v>2.0019999999999998</v>
      </c>
      <c r="P12258">
        <v>4.694</v>
      </c>
      <c r="Q12258">
        <v>468.55700000000002</v>
      </c>
      <c r="R12258">
        <v>191090</v>
      </c>
      <c r="S12258">
        <v>3.0000000000000001E-3</v>
      </c>
      <c r="T12258">
        <v>0.82499999999999996</v>
      </c>
      <c r="U12258">
        <v>0.625</v>
      </c>
      <c r="V12258">
        <v>255</v>
      </c>
      <c r="W12258">
        <f t="shared" ref="W12258:W12321" si="516">V12258/255</f>
        <v>1</v>
      </c>
      <c r="X12258">
        <f t="shared" si="514"/>
        <v>74.48415</v>
      </c>
      <c r="Y12258">
        <f t="shared" si="515"/>
        <v>0</v>
      </c>
    </row>
    <row r="12259" spans="1:25" x14ac:dyDescent="0.2">
      <c r="A12259" t="s">
        <v>5782</v>
      </c>
      <c r="B12259" t="s">
        <v>24</v>
      </c>
      <c r="C12259">
        <v>3</v>
      </c>
      <c r="D12259">
        <v>19</v>
      </c>
      <c r="E12259" t="s">
        <v>11364</v>
      </c>
      <c r="F12259">
        <v>333.93400000000003</v>
      </c>
      <c r="G12259">
        <v>128.03</v>
      </c>
      <c r="H12259">
        <v>50.59</v>
      </c>
      <c r="I12259">
        <v>42753.489000000001</v>
      </c>
      <c r="J12259">
        <v>17435997</v>
      </c>
      <c r="K12259">
        <v>15.766</v>
      </c>
      <c r="L12259">
        <v>10.603</v>
      </c>
      <c r="M12259">
        <v>5264.7860000000001</v>
      </c>
      <c r="N12259">
        <v>2147118</v>
      </c>
      <c r="O12259">
        <v>1.946</v>
      </c>
      <c r="P12259">
        <v>5.649</v>
      </c>
      <c r="Q12259">
        <v>649.79899999999998</v>
      </c>
      <c r="R12259">
        <v>265005</v>
      </c>
      <c r="S12259">
        <v>7.0000000000000001E-3</v>
      </c>
      <c r="T12259">
        <v>1.3819999999999999</v>
      </c>
      <c r="U12259">
        <v>2.5009999999999999</v>
      </c>
      <c r="V12259">
        <v>1020</v>
      </c>
      <c r="W12259">
        <f t="shared" si="516"/>
        <v>4</v>
      </c>
      <c r="X12259">
        <f t="shared" si="514"/>
        <v>427.90604999999994</v>
      </c>
      <c r="Y12259">
        <f t="shared" si="515"/>
        <v>5.0309999999999997</v>
      </c>
    </row>
    <row r="12260" spans="1:25" x14ac:dyDescent="0.2">
      <c r="A12260" t="s">
        <v>5782</v>
      </c>
      <c r="B12260" t="s">
        <v>24</v>
      </c>
      <c r="C12260">
        <v>3</v>
      </c>
      <c r="D12260">
        <v>20</v>
      </c>
      <c r="E12260" t="s">
        <v>11365</v>
      </c>
      <c r="F12260">
        <v>142.029</v>
      </c>
      <c r="G12260">
        <v>96.587000000000003</v>
      </c>
      <c r="H12260">
        <v>41.454999999999998</v>
      </c>
      <c r="I12260">
        <v>13718.111999999999</v>
      </c>
      <c r="J12260">
        <v>5594607</v>
      </c>
      <c r="K12260">
        <v>25.324000000000002</v>
      </c>
      <c r="L12260">
        <v>11.423</v>
      </c>
      <c r="M12260">
        <v>3596.6930000000002</v>
      </c>
      <c r="N12260">
        <v>1466826</v>
      </c>
      <c r="O12260">
        <v>1.8859999999999999</v>
      </c>
      <c r="P12260">
        <v>1.3149999999999999</v>
      </c>
      <c r="Q12260">
        <v>267.90600000000001</v>
      </c>
      <c r="R12260">
        <v>109259</v>
      </c>
      <c r="S12260">
        <v>0</v>
      </c>
      <c r="T12260">
        <v>0</v>
      </c>
      <c r="U12260">
        <v>0</v>
      </c>
      <c r="V12260">
        <v>0</v>
      </c>
      <c r="W12260">
        <f t="shared" si="516"/>
        <v>0</v>
      </c>
      <c r="X12260">
        <f t="shared" si="514"/>
        <v>0</v>
      </c>
      <c r="Y12260">
        <f t="shared" si="515"/>
        <v>0</v>
      </c>
    </row>
    <row r="12261" spans="1:25" x14ac:dyDescent="0.2">
      <c r="A12261" t="s">
        <v>5782</v>
      </c>
      <c r="B12261" t="s">
        <v>24</v>
      </c>
      <c r="C12261">
        <v>3</v>
      </c>
      <c r="D12261">
        <v>21</v>
      </c>
      <c r="E12261" t="s">
        <v>11366</v>
      </c>
      <c r="F12261">
        <v>257.84500000000003</v>
      </c>
      <c r="G12261">
        <v>98.994</v>
      </c>
      <c r="H12261">
        <v>38.734999999999999</v>
      </c>
      <c r="I12261">
        <v>25525.047999999999</v>
      </c>
      <c r="J12261">
        <v>10409786</v>
      </c>
      <c r="K12261">
        <v>42.451999999999998</v>
      </c>
      <c r="L12261">
        <v>21.920999999999999</v>
      </c>
      <c r="M12261">
        <v>10946.013000000001</v>
      </c>
      <c r="N12261">
        <v>4464072</v>
      </c>
      <c r="O12261">
        <v>2.3220000000000001</v>
      </c>
      <c r="P12261">
        <v>7.2690000000000001</v>
      </c>
      <c r="Q12261">
        <v>598.68899999999996</v>
      </c>
      <c r="R12261">
        <v>244161</v>
      </c>
      <c r="S12261">
        <v>1.2E-2</v>
      </c>
      <c r="T12261">
        <v>1.758</v>
      </c>
      <c r="U12261">
        <v>3.1259999999999999</v>
      </c>
      <c r="V12261">
        <v>1275</v>
      </c>
      <c r="W12261">
        <f t="shared" si="516"/>
        <v>5</v>
      </c>
      <c r="X12261">
        <f t="shared" si="514"/>
        <v>328.2415499999999</v>
      </c>
      <c r="Y12261">
        <f t="shared" si="515"/>
        <v>6.9809999999999999</v>
      </c>
    </row>
    <row r="12262" spans="1:25" x14ac:dyDescent="0.2">
      <c r="A12262" t="s">
        <v>5782</v>
      </c>
      <c r="B12262" t="s">
        <v>24</v>
      </c>
      <c r="C12262">
        <v>3</v>
      </c>
      <c r="D12262">
        <v>22</v>
      </c>
      <c r="E12262" t="s">
        <v>11367</v>
      </c>
      <c r="F12262">
        <v>183.45099999999999</v>
      </c>
      <c r="G12262">
        <v>92.113</v>
      </c>
      <c r="H12262">
        <v>44.155999999999999</v>
      </c>
      <c r="I12262">
        <v>16898.167000000001</v>
      </c>
      <c r="J12262">
        <v>6891517</v>
      </c>
      <c r="K12262">
        <v>13.2</v>
      </c>
      <c r="L12262">
        <v>6.4870000000000001</v>
      </c>
      <c r="M12262">
        <v>2421.6390000000001</v>
      </c>
      <c r="N12262">
        <v>987608</v>
      </c>
      <c r="O12262">
        <v>1.8540000000000001</v>
      </c>
      <c r="P12262">
        <v>1.3080000000000001</v>
      </c>
      <c r="Q12262">
        <v>340.09800000000001</v>
      </c>
      <c r="R12262">
        <v>138701</v>
      </c>
      <c r="S12262">
        <v>0</v>
      </c>
      <c r="T12262">
        <v>0</v>
      </c>
      <c r="U12262">
        <v>0</v>
      </c>
      <c r="V12262">
        <v>0</v>
      </c>
      <c r="W12262">
        <f t="shared" si="516"/>
        <v>0</v>
      </c>
      <c r="X12262">
        <f t="shared" si="514"/>
        <v>0</v>
      </c>
      <c r="Y12262">
        <f t="shared" si="515"/>
        <v>0</v>
      </c>
    </row>
    <row r="12263" spans="1:25" x14ac:dyDescent="0.2">
      <c r="A12263" t="s">
        <v>5782</v>
      </c>
      <c r="B12263" t="s">
        <v>24</v>
      </c>
      <c r="C12263">
        <v>3</v>
      </c>
      <c r="D12263">
        <v>23</v>
      </c>
      <c r="E12263" t="s">
        <v>9629</v>
      </c>
      <c r="F12263">
        <v>254.48599999999999</v>
      </c>
      <c r="G12263">
        <v>107.092</v>
      </c>
      <c r="H12263">
        <v>40.621000000000002</v>
      </c>
      <c r="I12263">
        <v>27253.423999999999</v>
      </c>
      <c r="J12263">
        <v>11114663</v>
      </c>
      <c r="K12263">
        <v>31.581</v>
      </c>
      <c r="L12263">
        <v>12.567</v>
      </c>
      <c r="M12263">
        <v>8036.9309999999996</v>
      </c>
      <c r="N12263">
        <v>3277672</v>
      </c>
      <c r="O12263">
        <v>2.528</v>
      </c>
      <c r="P12263">
        <v>10.029999999999999</v>
      </c>
      <c r="Q12263">
        <v>643.23699999999997</v>
      </c>
      <c r="R12263">
        <v>262329</v>
      </c>
      <c r="S12263">
        <v>0.01</v>
      </c>
      <c r="T12263">
        <v>1.583</v>
      </c>
      <c r="U12263">
        <v>2.5009999999999999</v>
      </c>
      <c r="V12263">
        <v>1020</v>
      </c>
      <c r="W12263">
        <f t="shared" si="516"/>
        <v>4</v>
      </c>
      <c r="X12263">
        <f t="shared" si="514"/>
        <v>415.11014999999992</v>
      </c>
      <c r="Y12263">
        <f t="shared" si="515"/>
        <v>5.0309999999999997</v>
      </c>
    </row>
    <row r="12264" spans="1:25" x14ac:dyDescent="0.2">
      <c r="A12264" t="s">
        <v>5782</v>
      </c>
      <c r="B12264" t="s">
        <v>24</v>
      </c>
      <c r="C12264">
        <v>3</v>
      </c>
      <c r="D12264">
        <v>24</v>
      </c>
      <c r="E12264" t="s">
        <v>11368</v>
      </c>
      <c r="F12264">
        <v>312.584</v>
      </c>
      <c r="G12264">
        <v>96.149000000000001</v>
      </c>
      <c r="H12264">
        <v>40.658000000000001</v>
      </c>
      <c r="I12264">
        <v>30054.68</v>
      </c>
      <c r="J12264">
        <v>12257089</v>
      </c>
      <c r="K12264">
        <v>25.564</v>
      </c>
      <c r="L12264">
        <v>11.34</v>
      </c>
      <c r="M12264">
        <v>7990.86</v>
      </c>
      <c r="N12264">
        <v>3258883</v>
      </c>
      <c r="O12264">
        <v>2.6829999999999998</v>
      </c>
      <c r="P12264">
        <v>7.8520000000000003</v>
      </c>
      <c r="Q12264">
        <v>838.60199999999998</v>
      </c>
      <c r="R12264">
        <v>342004</v>
      </c>
      <c r="S12264">
        <v>1.7999999999999999E-2</v>
      </c>
      <c r="T12264">
        <v>2.1429999999999998</v>
      </c>
      <c r="U12264">
        <v>5.6269999999999998</v>
      </c>
      <c r="V12264">
        <v>2295</v>
      </c>
      <c r="W12264">
        <f t="shared" si="516"/>
        <v>9</v>
      </c>
      <c r="X12264">
        <f t="shared" si="514"/>
        <v>796.07189999999991</v>
      </c>
      <c r="Y12264">
        <f t="shared" si="515"/>
        <v>14.781000000000001</v>
      </c>
    </row>
    <row r="12265" spans="1:25" x14ac:dyDescent="0.2">
      <c r="A12265" t="s">
        <v>5782</v>
      </c>
      <c r="B12265" t="s">
        <v>24</v>
      </c>
      <c r="C12265">
        <v>4</v>
      </c>
      <c r="D12265">
        <v>2</v>
      </c>
      <c r="E12265" t="s">
        <v>11369</v>
      </c>
      <c r="F12265">
        <v>202.809</v>
      </c>
      <c r="G12265">
        <v>91.882000000000005</v>
      </c>
      <c r="H12265">
        <v>46.817</v>
      </c>
      <c r="I12265">
        <v>18634.46</v>
      </c>
      <c r="J12265">
        <v>7599623</v>
      </c>
      <c r="K12265">
        <v>9.1289999999999996</v>
      </c>
      <c r="L12265">
        <v>4.1150000000000002</v>
      </c>
      <c r="M12265">
        <v>1851.357</v>
      </c>
      <c r="N12265">
        <v>755032</v>
      </c>
      <c r="O12265">
        <v>1.3740000000000001</v>
      </c>
      <c r="P12265">
        <v>1.544</v>
      </c>
      <c r="Q12265">
        <v>278.68700000000001</v>
      </c>
      <c r="R12265">
        <v>113656</v>
      </c>
      <c r="S12265">
        <v>0</v>
      </c>
      <c r="T12265">
        <v>0</v>
      </c>
      <c r="U12265">
        <v>0</v>
      </c>
      <c r="V12265">
        <v>0</v>
      </c>
      <c r="W12265">
        <f t="shared" si="516"/>
        <v>0</v>
      </c>
      <c r="X12265">
        <f t="shared" si="514"/>
        <v>0</v>
      </c>
      <c r="Y12265">
        <f t="shared" si="515"/>
        <v>0</v>
      </c>
    </row>
    <row r="12266" spans="1:25" x14ac:dyDescent="0.2">
      <c r="A12266" t="s">
        <v>5782</v>
      </c>
      <c r="B12266" t="s">
        <v>24</v>
      </c>
      <c r="C12266">
        <v>4</v>
      </c>
      <c r="D12266">
        <v>3</v>
      </c>
      <c r="E12266" t="s">
        <v>647</v>
      </c>
      <c r="F12266">
        <v>235.18299999999999</v>
      </c>
      <c r="G12266">
        <v>70.385000000000005</v>
      </c>
      <c r="H12266">
        <v>35.542000000000002</v>
      </c>
      <c r="I12266">
        <v>16553.445</v>
      </c>
      <c r="J12266">
        <v>6750930</v>
      </c>
      <c r="K12266">
        <v>22.253</v>
      </c>
      <c r="L12266">
        <v>15.038</v>
      </c>
      <c r="M12266">
        <v>5233.4440000000004</v>
      </c>
      <c r="N12266">
        <v>2134336</v>
      </c>
      <c r="O12266">
        <v>1.256</v>
      </c>
      <c r="P12266">
        <v>0.86</v>
      </c>
      <c r="Q12266">
        <v>295.35399999999998</v>
      </c>
      <c r="R12266">
        <v>120453</v>
      </c>
      <c r="S12266">
        <v>0</v>
      </c>
      <c r="T12266">
        <v>0</v>
      </c>
      <c r="U12266">
        <v>0</v>
      </c>
      <c r="V12266">
        <v>0</v>
      </c>
      <c r="W12266">
        <f t="shared" si="516"/>
        <v>0</v>
      </c>
      <c r="X12266">
        <f t="shared" si="514"/>
        <v>0</v>
      </c>
      <c r="Y12266">
        <f t="shared" si="515"/>
        <v>0</v>
      </c>
    </row>
    <row r="12267" spans="1:25" x14ac:dyDescent="0.2">
      <c r="A12267" t="s">
        <v>5782</v>
      </c>
      <c r="B12267" t="s">
        <v>24</v>
      </c>
      <c r="C12267">
        <v>4</v>
      </c>
      <c r="D12267">
        <v>4</v>
      </c>
      <c r="E12267" t="s">
        <v>11370</v>
      </c>
      <c r="F12267">
        <v>151.60599999999999</v>
      </c>
      <c r="G12267">
        <v>91.111000000000004</v>
      </c>
      <c r="H12267">
        <v>45.844000000000001</v>
      </c>
      <c r="I12267">
        <v>13812.993</v>
      </c>
      <c r="J12267">
        <v>5633302</v>
      </c>
      <c r="K12267">
        <v>8.91</v>
      </c>
      <c r="L12267">
        <v>5.94</v>
      </c>
      <c r="M12267">
        <v>1350.7929999999999</v>
      </c>
      <c r="N12267">
        <v>550889</v>
      </c>
      <c r="O12267">
        <v>1.29</v>
      </c>
      <c r="P12267">
        <v>0.98599999999999999</v>
      </c>
      <c r="Q12267">
        <v>195.512</v>
      </c>
      <c r="R12267">
        <v>79735</v>
      </c>
      <c r="S12267">
        <v>0</v>
      </c>
      <c r="T12267">
        <v>0</v>
      </c>
      <c r="U12267">
        <v>0</v>
      </c>
      <c r="V12267">
        <v>0</v>
      </c>
      <c r="W12267">
        <f t="shared" si="516"/>
        <v>0</v>
      </c>
      <c r="X12267">
        <f t="shared" si="514"/>
        <v>0</v>
      </c>
      <c r="Y12267">
        <f t="shared" si="515"/>
        <v>0</v>
      </c>
    </row>
    <row r="12268" spans="1:25" x14ac:dyDescent="0.2">
      <c r="A12268" t="s">
        <v>5782</v>
      </c>
      <c r="B12268" t="s">
        <v>24</v>
      </c>
      <c r="C12268">
        <v>4</v>
      </c>
      <c r="D12268">
        <v>5</v>
      </c>
      <c r="E12268" t="s">
        <v>9860</v>
      </c>
      <c r="F12268">
        <v>301.71199999999999</v>
      </c>
      <c r="G12268">
        <v>111.646</v>
      </c>
      <c r="H12268">
        <v>47.734000000000002</v>
      </c>
      <c r="I12268">
        <v>33684.864999999998</v>
      </c>
      <c r="J12268">
        <v>13737574</v>
      </c>
      <c r="K12268">
        <v>32.9</v>
      </c>
      <c r="L12268">
        <v>10.955</v>
      </c>
      <c r="M12268">
        <v>9926.3510000000006</v>
      </c>
      <c r="N12268">
        <v>4048227</v>
      </c>
      <c r="O12268">
        <v>2.161</v>
      </c>
      <c r="P12268">
        <v>6.8040000000000003</v>
      </c>
      <c r="Q12268">
        <v>651.89300000000003</v>
      </c>
      <c r="R12268">
        <v>265859</v>
      </c>
      <c r="S12268">
        <v>6.0000000000000001E-3</v>
      </c>
      <c r="T12268">
        <v>1.2589999999999999</v>
      </c>
      <c r="U12268">
        <v>1.8759999999999999</v>
      </c>
      <c r="V12268">
        <v>765</v>
      </c>
      <c r="W12268">
        <f t="shared" si="516"/>
        <v>3</v>
      </c>
      <c r="X12268">
        <f t="shared" si="514"/>
        <v>431.98935</v>
      </c>
      <c r="Y12268">
        <f t="shared" si="515"/>
        <v>3.081</v>
      </c>
    </row>
    <row r="12269" spans="1:25" x14ac:dyDescent="0.2">
      <c r="A12269" t="s">
        <v>5782</v>
      </c>
      <c r="B12269" t="s">
        <v>24</v>
      </c>
      <c r="C12269">
        <v>4</v>
      </c>
      <c r="D12269">
        <v>6</v>
      </c>
      <c r="E12269" t="s">
        <v>11325</v>
      </c>
      <c r="F12269">
        <v>172.392</v>
      </c>
      <c r="G12269">
        <v>139.74600000000001</v>
      </c>
      <c r="H12269">
        <v>48.844000000000001</v>
      </c>
      <c r="I12269">
        <v>24091.121999999999</v>
      </c>
      <c r="J12269">
        <v>9824993</v>
      </c>
      <c r="K12269">
        <v>10.692</v>
      </c>
      <c r="L12269">
        <v>4.0759999999999996</v>
      </c>
      <c r="M12269">
        <v>1843.248</v>
      </c>
      <c r="N12269">
        <v>751725</v>
      </c>
      <c r="O12269">
        <v>1.492</v>
      </c>
      <c r="P12269">
        <v>1.002</v>
      </c>
      <c r="Q12269">
        <v>257.15100000000001</v>
      </c>
      <c r="R12269">
        <v>104873</v>
      </c>
      <c r="S12269">
        <v>0</v>
      </c>
      <c r="T12269">
        <v>0</v>
      </c>
      <c r="U12269">
        <v>0</v>
      </c>
      <c r="V12269">
        <v>0</v>
      </c>
      <c r="W12269">
        <f t="shared" si="516"/>
        <v>0</v>
      </c>
      <c r="X12269">
        <f t="shared" si="514"/>
        <v>0</v>
      </c>
      <c r="Y12269">
        <f t="shared" si="515"/>
        <v>0</v>
      </c>
    </row>
    <row r="12270" spans="1:25" x14ac:dyDescent="0.2">
      <c r="A12270" t="s">
        <v>5782</v>
      </c>
      <c r="B12270" t="s">
        <v>24</v>
      </c>
      <c r="C12270">
        <v>4</v>
      </c>
      <c r="D12270">
        <v>7</v>
      </c>
      <c r="E12270" t="s">
        <v>11371</v>
      </c>
      <c r="F12270">
        <v>178.38200000000001</v>
      </c>
      <c r="G12270">
        <v>122.931</v>
      </c>
      <c r="H12270">
        <v>48.423000000000002</v>
      </c>
      <c r="I12270">
        <v>21928.690999999999</v>
      </c>
      <c r="J12270">
        <v>8943097</v>
      </c>
      <c r="K12270">
        <v>9.9510000000000005</v>
      </c>
      <c r="L12270">
        <v>4.2469999999999999</v>
      </c>
      <c r="M12270">
        <v>1775.136</v>
      </c>
      <c r="N12270">
        <v>723947</v>
      </c>
      <c r="O12270">
        <v>1.4630000000000001</v>
      </c>
      <c r="P12270">
        <v>0.999</v>
      </c>
      <c r="Q12270">
        <v>261.05</v>
      </c>
      <c r="R12270">
        <v>106463</v>
      </c>
      <c r="S12270">
        <v>0</v>
      </c>
      <c r="T12270">
        <v>0</v>
      </c>
      <c r="U12270">
        <v>0</v>
      </c>
      <c r="V12270">
        <v>0</v>
      </c>
      <c r="W12270">
        <f t="shared" si="516"/>
        <v>0</v>
      </c>
      <c r="X12270">
        <f t="shared" si="514"/>
        <v>0</v>
      </c>
      <c r="Y12270">
        <f t="shared" si="515"/>
        <v>0</v>
      </c>
    </row>
    <row r="12271" spans="1:25" x14ac:dyDescent="0.2">
      <c r="A12271" t="s">
        <v>5782</v>
      </c>
      <c r="B12271" t="s">
        <v>24</v>
      </c>
      <c r="C12271">
        <v>4</v>
      </c>
      <c r="D12271">
        <v>8</v>
      </c>
      <c r="E12271" t="s">
        <v>11372</v>
      </c>
      <c r="F12271">
        <v>134.41</v>
      </c>
      <c r="G12271">
        <v>120.685</v>
      </c>
      <c r="H12271">
        <v>47.82</v>
      </c>
      <c r="I12271">
        <v>16221.298000000001</v>
      </c>
      <c r="J12271">
        <v>6615472</v>
      </c>
      <c r="K12271">
        <v>10.093</v>
      </c>
      <c r="L12271">
        <v>4.0510000000000002</v>
      </c>
      <c r="M12271">
        <v>1356.57</v>
      </c>
      <c r="N12271">
        <v>553245</v>
      </c>
      <c r="O12271">
        <v>1.4039999999999999</v>
      </c>
      <c r="P12271">
        <v>1.196</v>
      </c>
      <c r="Q12271">
        <v>188.779</v>
      </c>
      <c r="R12271">
        <v>76989</v>
      </c>
      <c r="S12271">
        <v>0</v>
      </c>
      <c r="T12271">
        <v>0</v>
      </c>
      <c r="U12271">
        <v>0</v>
      </c>
      <c r="V12271">
        <v>0</v>
      </c>
      <c r="W12271">
        <f t="shared" si="516"/>
        <v>0</v>
      </c>
      <c r="X12271">
        <f t="shared" ref="X12271:X12334" si="517">(MAX(0, (Q12271-430.36)))*1.95</f>
        <v>0</v>
      </c>
      <c r="Y12271">
        <f t="shared" ref="Y12271:Y12334" si="518">(MAX(0, (W12271-1.42)))*1.95</f>
        <v>0</v>
      </c>
    </row>
    <row r="12272" spans="1:25" x14ac:dyDescent="0.2">
      <c r="A12272" t="s">
        <v>5782</v>
      </c>
      <c r="B12272" t="s">
        <v>24</v>
      </c>
      <c r="C12272">
        <v>4</v>
      </c>
      <c r="D12272">
        <v>9</v>
      </c>
      <c r="E12272" t="s">
        <v>10417</v>
      </c>
      <c r="F12272">
        <v>244.41</v>
      </c>
      <c r="G12272">
        <v>91.953999999999994</v>
      </c>
      <c r="H12272">
        <v>42.344999999999999</v>
      </c>
      <c r="I12272">
        <v>22474.602999999999</v>
      </c>
      <c r="J12272">
        <v>9165734</v>
      </c>
      <c r="K12272">
        <v>55.530999999999999</v>
      </c>
      <c r="L12272">
        <v>29.896000000000001</v>
      </c>
      <c r="M12272">
        <v>13572.434999999999</v>
      </c>
      <c r="N12272">
        <v>5535196</v>
      </c>
      <c r="O12272">
        <v>1.736</v>
      </c>
      <c r="P12272">
        <v>4.62</v>
      </c>
      <c r="Q12272">
        <v>424.39100000000002</v>
      </c>
      <c r="R12272">
        <v>173078</v>
      </c>
      <c r="S12272">
        <v>8.0000000000000002E-3</v>
      </c>
      <c r="T12272">
        <v>1.399</v>
      </c>
      <c r="U12272">
        <v>1.8759999999999999</v>
      </c>
      <c r="V12272">
        <v>765</v>
      </c>
      <c r="W12272">
        <f t="shared" si="516"/>
        <v>3</v>
      </c>
      <c r="X12272">
        <f t="shared" si="517"/>
        <v>0</v>
      </c>
      <c r="Y12272">
        <f t="shared" si="518"/>
        <v>3.081</v>
      </c>
    </row>
    <row r="12273" spans="1:25" x14ac:dyDescent="0.2">
      <c r="A12273" t="s">
        <v>5782</v>
      </c>
      <c r="B12273" t="s">
        <v>24</v>
      </c>
      <c r="C12273">
        <v>4</v>
      </c>
      <c r="D12273">
        <v>10</v>
      </c>
      <c r="E12273" t="s">
        <v>11373</v>
      </c>
      <c r="F12273">
        <v>85.930999999999997</v>
      </c>
      <c r="G12273">
        <v>125.658</v>
      </c>
      <c r="H12273">
        <v>46.774999999999999</v>
      </c>
      <c r="I12273">
        <v>10797.95</v>
      </c>
      <c r="J12273">
        <v>4403688</v>
      </c>
      <c r="K12273">
        <v>11.042999999999999</v>
      </c>
      <c r="L12273">
        <v>4.0730000000000004</v>
      </c>
      <c r="M12273">
        <v>948.95799999999997</v>
      </c>
      <c r="N12273">
        <v>387010</v>
      </c>
      <c r="O12273">
        <v>2.5310000000000001</v>
      </c>
      <c r="P12273">
        <v>9.3140000000000001</v>
      </c>
      <c r="Q12273">
        <v>217.465</v>
      </c>
      <c r="R12273">
        <v>88688</v>
      </c>
      <c r="S12273">
        <v>7.0000000000000001E-3</v>
      </c>
      <c r="T12273">
        <v>1.3620000000000001</v>
      </c>
      <c r="U12273">
        <v>0.625</v>
      </c>
      <c r="V12273">
        <v>255</v>
      </c>
      <c r="W12273">
        <f t="shared" si="516"/>
        <v>1</v>
      </c>
      <c r="X12273">
        <f t="shared" si="517"/>
        <v>0</v>
      </c>
      <c r="Y12273">
        <f t="shared" si="518"/>
        <v>0</v>
      </c>
    </row>
    <row r="12274" spans="1:25" x14ac:dyDescent="0.2">
      <c r="A12274" t="s">
        <v>5782</v>
      </c>
      <c r="B12274" t="s">
        <v>24</v>
      </c>
      <c r="C12274">
        <v>4</v>
      </c>
      <c r="D12274">
        <v>11</v>
      </c>
      <c r="E12274" t="s">
        <v>11374</v>
      </c>
      <c r="F12274">
        <v>171.77699999999999</v>
      </c>
      <c r="G12274">
        <v>123.107</v>
      </c>
      <c r="H12274">
        <v>50.91</v>
      </c>
      <c r="I12274">
        <v>21146.937000000002</v>
      </c>
      <c r="J12274">
        <v>8624277</v>
      </c>
      <c r="K12274">
        <v>10.599</v>
      </c>
      <c r="L12274">
        <v>4.5430000000000001</v>
      </c>
      <c r="M12274">
        <v>1820.68</v>
      </c>
      <c r="N12274">
        <v>742521</v>
      </c>
      <c r="O12274">
        <v>1.448</v>
      </c>
      <c r="P12274">
        <v>0.96799999999999997</v>
      </c>
      <c r="Q12274">
        <v>248.648</v>
      </c>
      <c r="R12274">
        <v>101405</v>
      </c>
      <c r="S12274">
        <v>0</v>
      </c>
      <c r="T12274">
        <v>0</v>
      </c>
      <c r="U12274">
        <v>0</v>
      </c>
      <c r="V12274">
        <v>0</v>
      </c>
      <c r="W12274">
        <f t="shared" si="516"/>
        <v>0</v>
      </c>
      <c r="X12274">
        <f t="shared" si="517"/>
        <v>0</v>
      </c>
      <c r="Y12274">
        <f t="shared" si="518"/>
        <v>0</v>
      </c>
    </row>
    <row r="12275" spans="1:25" x14ac:dyDescent="0.2">
      <c r="A12275" t="s">
        <v>5782</v>
      </c>
      <c r="B12275" t="s">
        <v>24</v>
      </c>
      <c r="C12275">
        <v>4</v>
      </c>
      <c r="D12275">
        <v>12</v>
      </c>
      <c r="E12275" t="s">
        <v>11375</v>
      </c>
      <c r="F12275">
        <v>263.154</v>
      </c>
      <c r="G12275">
        <v>90.241</v>
      </c>
      <c r="H12275">
        <v>48.447000000000003</v>
      </c>
      <c r="I12275">
        <v>23747.377</v>
      </c>
      <c r="J12275">
        <v>9684805</v>
      </c>
      <c r="K12275">
        <v>22.713000000000001</v>
      </c>
      <c r="L12275">
        <v>10.64</v>
      </c>
      <c r="M12275">
        <v>5977.1080000000002</v>
      </c>
      <c r="N12275">
        <v>2437622</v>
      </c>
      <c r="O12275">
        <v>1.5</v>
      </c>
      <c r="P12275">
        <v>1.722</v>
      </c>
      <c r="Q12275">
        <v>394.62900000000002</v>
      </c>
      <c r="R12275">
        <v>160940</v>
      </c>
      <c r="S12275">
        <v>5.0000000000000001E-3</v>
      </c>
      <c r="T12275">
        <v>1.101</v>
      </c>
      <c r="U12275">
        <v>1.2509999999999999</v>
      </c>
      <c r="V12275">
        <v>510</v>
      </c>
      <c r="W12275">
        <f t="shared" si="516"/>
        <v>2</v>
      </c>
      <c r="X12275">
        <f t="shared" si="517"/>
        <v>0</v>
      </c>
      <c r="Y12275">
        <f t="shared" si="518"/>
        <v>1.131</v>
      </c>
    </row>
    <row r="12276" spans="1:25" x14ac:dyDescent="0.2">
      <c r="A12276" t="s">
        <v>5782</v>
      </c>
      <c r="B12276" t="s">
        <v>24</v>
      </c>
      <c r="C12276">
        <v>4</v>
      </c>
      <c r="D12276">
        <v>13</v>
      </c>
      <c r="E12276" t="s">
        <v>2439</v>
      </c>
      <c r="F12276">
        <v>250.79499999999999</v>
      </c>
      <c r="G12276">
        <v>100.08499999999999</v>
      </c>
      <c r="H12276">
        <v>44.8</v>
      </c>
      <c r="I12276">
        <v>25100.955999999998</v>
      </c>
      <c r="J12276">
        <v>10236830</v>
      </c>
      <c r="K12276">
        <v>41.89</v>
      </c>
      <c r="L12276">
        <v>17.106000000000002</v>
      </c>
      <c r="M12276">
        <v>10505.796</v>
      </c>
      <c r="N12276">
        <v>4284540</v>
      </c>
      <c r="O12276">
        <v>1.66</v>
      </c>
      <c r="P12276">
        <v>2.0249999999999999</v>
      </c>
      <c r="Q12276">
        <v>416.43200000000002</v>
      </c>
      <c r="R12276">
        <v>169832</v>
      </c>
      <c r="S12276">
        <v>5.0000000000000001E-3</v>
      </c>
      <c r="T12276">
        <v>1.1279999999999999</v>
      </c>
      <c r="U12276">
        <v>1.2509999999999999</v>
      </c>
      <c r="V12276">
        <v>510</v>
      </c>
      <c r="W12276">
        <f t="shared" si="516"/>
        <v>2</v>
      </c>
      <c r="X12276">
        <f t="shared" si="517"/>
        <v>0</v>
      </c>
      <c r="Y12276">
        <f t="shared" si="518"/>
        <v>1.131</v>
      </c>
    </row>
    <row r="12277" spans="1:25" x14ac:dyDescent="0.2">
      <c r="A12277" t="s">
        <v>5782</v>
      </c>
      <c r="B12277" t="s">
        <v>24</v>
      </c>
      <c r="C12277">
        <v>4</v>
      </c>
      <c r="D12277">
        <v>14</v>
      </c>
      <c r="E12277" t="s">
        <v>11376</v>
      </c>
      <c r="F12277">
        <v>10.433</v>
      </c>
      <c r="G12277">
        <v>65.430999999999997</v>
      </c>
      <c r="H12277">
        <v>44.274999999999999</v>
      </c>
      <c r="I12277">
        <v>682.67100000000005</v>
      </c>
      <c r="J12277">
        <v>278411</v>
      </c>
      <c r="K12277">
        <v>21.821000000000002</v>
      </c>
      <c r="L12277">
        <v>14.657</v>
      </c>
      <c r="M12277">
        <v>227.67</v>
      </c>
      <c r="N12277">
        <v>92850</v>
      </c>
      <c r="O12277">
        <v>1.5860000000000001</v>
      </c>
      <c r="P12277">
        <v>1.0680000000000001</v>
      </c>
      <c r="Q12277">
        <v>16.544</v>
      </c>
      <c r="R12277">
        <v>6747</v>
      </c>
      <c r="S12277">
        <v>0</v>
      </c>
      <c r="T12277">
        <v>0</v>
      </c>
      <c r="U12277">
        <v>0</v>
      </c>
      <c r="V12277">
        <v>0</v>
      </c>
      <c r="W12277">
        <f t="shared" si="516"/>
        <v>0</v>
      </c>
      <c r="X12277">
        <f t="shared" si="517"/>
        <v>0</v>
      </c>
      <c r="Y12277">
        <f t="shared" si="518"/>
        <v>0</v>
      </c>
    </row>
    <row r="12278" spans="1:25" x14ac:dyDescent="0.2">
      <c r="A12278" t="s">
        <v>5782</v>
      </c>
      <c r="B12278" t="s">
        <v>24</v>
      </c>
      <c r="C12278">
        <v>4</v>
      </c>
      <c r="D12278">
        <v>15</v>
      </c>
      <c r="E12278" t="s">
        <v>11377</v>
      </c>
      <c r="F12278">
        <v>10.561</v>
      </c>
      <c r="G12278">
        <v>86.141000000000005</v>
      </c>
      <c r="H12278">
        <v>42.621000000000002</v>
      </c>
      <c r="I12278">
        <v>909.726</v>
      </c>
      <c r="J12278">
        <v>371010</v>
      </c>
      <c r="K12278">
        <v>24.088000000000001</v>
      </c>
      <c r="L12278">
        <v>8.5239999999999991</v>
      </c>
      <c r="M12278">
        <v>254.393</v>
      </c>
      <c r="N12278">
        <v>103748</v>
      </c>
      <c r="O12278">
        <v>1.6919999999999999</v>
      </c>
      <c r="P12278">
        <v>1.5980000000000001</v>
      </c>
      <c r="Q12278">
        <v>17.864999999999998</v>
      </c>
      <c r="R12278">
        <v>7286</v>
      </c>
      <c r="S12278">
        <v>0</v>
      </c>
      <c r="T12278">
        <v>0</v>
      </c>
      <c r="U12278">
        <v>0</v>
      </c>
      <c r="V12278">
        <v>0</v>
      </c>
      <c r="W12278">
        <f t="shared" si="516"/>
        <v>0</v>
      </c>
      <c r="X12278">
        <f t="shared" si="517"/>
        <v>0</v>
      </c>
      <c r="Y12278">
        <f t="shared" si="518"/>
        <v>0</v>
      </c>
    </row>
    <row r="12279" spans="1:25" x14ac:dyDescent="0.2">
      <c r="A12279" t="s">
        <v>5782</v>
      </c>
      <c r="B12279" t="s">
        <v>24</v>
      </c>
      <c r="C12279">
        <v>4</v>
      </c>
      <c r="D12279">
        <v>16</v>
      </c>
      <c r="E12279" t="s">
        <v>10844</v>
      </c>
      <c r="F12279">
        <v>233.94499999999999</v>
      </c>
      <c r="G12279">
        <v>101.19</v>
      </c>
      <c r="H12279">
        <v>47.814</v>
      </c>
      <c r="I12279">
        <v>23672.960999999999</v>
      </c>
      <c r="J12279">
        <v>9654456</v>
      </c>
      <c r="K12279">
        <v>51.363999999999997</v>
      </c>
      <c r="L12279">
        <v>35.661000000000001</v>
      </c>
      <c r="M12279">
        <v>12016.388000000001</v>
      </c>
      <c r="N12279">
        <v>4900599</v>
      </c>
      <c r="O12279">
        <v>1.7929999999999999</v>
      </c>
      <c r="P12279">
        <v>7.1929999999999996</v>
      </c>
      <c r="Q12279">
        <v>419.36500000000001</v>
      </c>
      <c r="R12279">
        <v>171028</v>
      </c>
      <c r="S12279">
        <v>3.0000000000000001E-3</v>
      </c>
      <c r="T12279">
        <v>0.82599999999999996</v>
      </c>
      <c r="U12279">
        <v>0.625</v>
      </c>
      <c r="V12279">
        <v>255</v>
      </c>
      <c r="W12279">
        <f t="shared" si="516"/>
        <v>1</v>
      </c>
      <c r="X12279">
        <f t="shared" si="517"/>
        <v>0</v>
      </c>
      <c r="Y12279">
        <f t="shared" si="518"/>
        <v>0</v>
      </c>
    </row>
    <row r="12280" spans="1:25" x14ac:dyDescent="0.2">
      <c r="A12280" t="s">
        <v>5782</v>
      </c>
      <c r="B12280" t="s">
        <v>24</v>
      </c>
      <c r="C12280">
        <v>4</v>
      </c>
      <c r="D12280">
        <v>17</v>
      </c>
      <c r="E12280" t="s">
        <v>11378</v>
      </c>
      <c r="F12280">
        <v>245.857</v>
      </c>
      <c r="G12280">
        <v>79.878</v>
      </c>
      <c r="H12280">
        <v>40.680999999999997</v>
      </c>
      <c r="I12280">
        <v>19638.671999999999</v>
      </c>
      <c r="J12280">
        <v>8009167</v>
      </c>
      <c r="K12280">
        <v>8.2609999999999992</v>
      </c>
      <c r="L12280">
        <v>3.42</v>
      </c>
      <c r="M12280">
        <v>2030.9090000000001</v>
      </c>
      <c r="N12280">
        <v>828258</v>
      </c>
      <c r="O12280">
        <v>1.3049999999999999</v>
      </c>
      <c r="P12280">
        <v>0.871</v>
      </c>
      <c r="Q12280">
        <v>320.89600000000002</v>
      </c>
      <c r="R12280">
        <v>130870</v>
      </c>
      <c r="S12280">
        <v>0</v>
      </c>
      <c r="T12280">
        <v>0</v>
      </c>
      <c r="U12280">
        <v>0</v>
      </c>
      <c r="V12280">
        <v>0</v>
      </c>
      <c r="W12280">
        <f t="shared" si="516"/>
        <v>0</v>
      </c>
      <c r="X12280">
        <f t="shared" si="517"/>
        <v>0</v>
      </c>
      <c r="Y12280">
        <f t="shared" si="518"/>
        <v>0</v>
      </c>
    </row>
    <row r="12281" spans="1:25" x14ac:dyDescent="0.2">
      <c r="A12281" t="s">
        <v>5782</v>
      </c>
      <c r="B12281" t="s">
        <v>24</v>
      </c>
      <c r="C12281">
        <v>4</v>
      </c>
      <c r="D12281">
        <v>18</v>
      </c>
      <c r="E12281" t="s">
        <v>11379</v>
      </c>
      <c r="F12281">
        <v>181.011</v>
      </c>
      <c r="G12281">
        <v>101.262</v>
      </c>
      <c r="H12281">
        <v>56.875999999999998</v>
      </c>
      <c r="I12281">
        <v>18329.502</v>
      </c>
      <c r="J12281">
        <v>7475253</v>
      </c>
      <c r="K12281">
        <v>25.908000000000001</v>
      </c>
      <c r="L12281">
        <v>12.436999999999999</v>
      </c>
      <c r="M12281">
        <v>4689.683</v>
      </c>
      <c r="N12281">
        <v>1912576</v>
      </c>
      <c r="O12281">
        <v>2.544</v>
      </c>
      <c r="P12281">
        <v>8.3849999999999998</v>
      </c>
      <c r="Q12281">
        <v>460.44400000000002</v>
      </c>
      <c r="R12281">
        <v>187781</v>
      </c>
      <c r="S12281">
        <v>1.4E-2</v>
      </c>
      <c r="T12281">
        <v>1.877</v>
      </c>
      <c r="U12281">
        <v>2.5009999999999999</v>
      </c>
      <c r="V12281">
        <v>1020</v>
      </c>
      <c r="W12281">
        <f t="shared" si="516"/>
        <v>4</v>
      </c>
      <c r="X12281">
        <f t="shared" si="517"/>
        <v>58.663800000000002</v>
      </c>
      <c r="Y12281">
        <f t="shared" si="518"/>
        <v>5.0309999999999997</v>
      </c>
    </row>
    <row r="12282" spans="1:25" x14ac:dyDescent="0.2">
      <c r="A12282" t="s">
        <v>5782</v>
      </c>
      <c r="B12282" t="s">
        <v>24</v>
      </c>
      <c r="C12282">
        <v>4</v>
      </c>
      <c r="D12282">
        <v>19</v>
      </c>
      <c r="E12282" t="s">
        <v>11380</v>
      </c>
      <c r="F12282">
        <v>269.22500000000002</v>
      </c>
      <c r="G12282">
        <v>99.637</v>
      </c>
      <c r="H12282">
        <v>45.241</v>
      </c>
      <c r="I12282">
        <v>26824.67</v>
      </c>
      <c r="J12282">
        <v>10939806</v>
      </c>
      <c r="K12282">
        <v>46.503</v>
      </c>
      <c r="L12282">
        <v>23.756</v>
      </c>
      <c r="M12282">
        <v>12519.891</v>
      </c>
      <c r="N12282">
        <v>5105941</v>
      </c>
      <c r="O12282">
        <v>1.369</v>
      </c>
      <c r="P12282">
        <v>0.97099999999999997</v>
      </c>
      <c r="Q12282">
        <v>368.57799999999997</v>
      </c>
      <c r="R12282">
        <v>150316</v>
      </c>
      <c r="S12282">
        <v>0</v>
      </c>
      <c r="T12282">
        <v>0</v>
      </c>
      <c r="U12282">
        <v>0</v>
      </c>
      <c r="V12282">
        <v>0</v>
      </c>
      <c r="W12282">
        <f t="shared" si="516"/>
        <v>0</v>
      </c>
      <c r="X12282">
        <f t="shared" si="517"/>
        <v>0</v>
      </c>
      <c r="Y12282">
        <f t="shared" si="518"/>
        <v>0</v>
      </c>
    </row>
    <row r="12283" spans="1:25" x14ac:dyDescent="0.2">
      <c r="A12283" t="s">
        <v>5782</v>
      </c>
      <c r="B12283" t="s">
        <v>24</v>
      </c>
      <c r="C12283">
        <v>4</v>
      </c>
      <c r="D12283">
        <v>22</v>
      </c>
      <c r="E12283" t="s">
        <v>11381</v>
      </c>
      <c r="F12283">
        <v>285.60199999999998</v>
      </c>
      <c r="G12283">
        <v>117.176</v>
      </c>
      <c r="H12283">
        <v>48.027999999999999</v>
      </c>
      <c r="I12283">
        <v>33465.699000000001</v>
      </c>
      <c r="J12283">
        <v>13648192</v>
      </c>
      <c r="K12283">
        <v>47.762999999999998</v>
      </c>
      <c r="L12283">
        <v>18.116</v>
      </c>
      <c r="M12283">
        <v>13641.227000000001</v>
      </c>
      <c r="N12283">
        <v>5563251</v>
      </c>
      <c r="O12283">
        <v>2.9889999999999999</v>
      </c>
      <c r="P12283">
        <v>9.5050000000000008</v>
      </c>
      <c r="Q12283">
        <v>853.75300000000004</v>
      </c>
      <c r="R12283">
        <v>348183</v>
      </c>
      <c r="S12283">
        <v>2.8000000000000001E-2</v>
      </c>
      <c r="T12283">
        <v>2.694</v>
      </c>
      <c r="U12283">
        <v>8.1280000000000001</v>
      </c>
      <c r="V12283">
        <v>3315</v>
      </c>
      <c r="W12283">
        <f t="shared" si="516"/>
        <v>13</v>
      </c>
      <c r="X12283">
        <f t="shared" si="517"/>
        <v>825.61635000000001</v>
      </c>
      <c r="Y12283">
        <f t="shared" si="518"/>
        <v>22.581</v>
      </c>
    </row>
    <row r="12284" spans="1:25" x14ac:dyDescent="0.2">
      <c r="A12284" t="s">
        <v>5782</v>
      </c>
      <c r="B12284" t="s">
        <v>24</v>
      </c>
      <c r="C12284">
        <v>4</v>
      </c>
      <c r="D12284">
        <v>23</v>
      </c>
      <c r="E12284" t="s">
        <v>11382</v>
      </c>
      <c r="F12284">
        <v>128.15299999999999</v>
      </c>
      <c r="G12284">
        <v>87.674999999999997</v>
      </c>
      <c r="H12284">
        <v>43.558999999999997</v>
      </c>
      <c r="I12284">
        <v>11235.769</v>
      </c>
      <c r="J12284">
        <v>4582242</v>
      </c>
      <c r="K12284">
        <v>29.936</v>
      </c>
      <c r="L12284">
        <v>12.536</v>
      </c>
      <c r="M12284">
        <v>3836.3220000000001</v>
      </c>
      <c r="N12284">
        <v>1564553</v>
      </c>
      <c r="O12284">
        <v>2.1469999999999998</v>
      </c>
      <c r="P12284">
        <v>8.5589999999999993</v>
      </c>
      <c r="Q12284">
        <v>275.2</v>
      </c>
      <c r="R12284">
        <v>112234</v>
      </c>
      <c r="S12284">
        <v>5.0000000000000001E-3</v>
      </c>
      <c r="T12284">
        <v>1.115</v>
      </c>
      <c r="U12284">
        <v>0.625</v>
      </c>
      <c r="V12284">
        <v>255</v>
      </c>
      <c r="W12284">
        <f t="shared" si="516"/>
        <v>1</v>
      </c>
      <c r="X12284">
        <f t="shared" si="517"/>
        <v>0</v>
      </c>
      <c r="Y12284">
        <f t="shared" si="518"/>
        <v>0</v>
      </c>
    </row>
    <row r="12285" spans="1:25" x14ac:dyDescent="0.2">
      <c r="A12285" t="s">
        <v>5782</v>
      </c>
      <c r="B12285" t="s">
        <v>24</v>
      </c>
      <c r="C12285">
        <v>4</v>
      </c>
      <c r="D12285">
        <v>24</v>
      </c>
      <c r="E12285" t="s">
        <v>11383</v>
      </c>
      <c r="F12285">
        <v>171.71299999999999</v>
      </c>
      <c r="G12285">
        <v>108.672</v>
      </c>
      <c r="H12285">
        <v>45.311</v>
      </c>
      <c r="I12285">
        <v>18660.337</v>
      </c>
      <c r="J12285">
        <v>7610176</v>
      </c>
      <c r="K12285">
        <v>21.015999999999998</v>
      </c>
      <c r="L12285">
        <v>8.5719999999999992</v>
      </c>
      <c r="M12285">
        <v>3608.72</v>
      </c>
      <c r="N12285">
        <v>1471731</v>
      </c>
      <c r="O12285">
        <v>1.5569999999999999</v>
      </c>
      <c r="P12285">
        <v>1.026</v>
      </c>
      <c r="Q12285">
        <v>267.31</v>
      </c>
      <c r="R12285">
        <v>109016</v>
      </c>
      <c r="S12285">
        <v>0</v>
      </c>
      <c r="T12285">
        <v>0</v>
      </c>
      <c r="U12285">
        <v>0</v>
      </c>
      <c r="V12285">
        <v>0</v>
      </c>
      <c r="W12285">
        <f t="shared" si="516"/>
        <v>0</v>
      </c>
      <c r="X12285">
        <f t="shared" si="517"/>
        <v>0</v>
      </c>
      <c r="Y12285">
        <f t="shared" si="518"/>
        <v>0</v>
      </c>
    </row>
    <row r="12286" spans="1:25" x14ac:dyDescent="0.2">
      <c r="A12286" t="s">
        <v>5782</v>
      </c>
      <c r="B12286" t="s">
        <v>24</v>
      </c>
      <c r="C12286">
        <v>5</v>
      </c>
      <c r="D12286">
        <v>1</v>
      </c>
      <c r="E12286" t="s">
        <v>1045</v>
      </c>
      <c r="F12286">
        <v>271.43700000000001</v>
      </c>
      <c r="G12286">
        <v>83.506</v>
      </c>
      <c r="H12286">
        <v>39.841000000000001</v>
      </c>
      <c r="I12286">
        <v>22666.535</v>
      </c>
      <c r="J12286">
        <v>9244009</v>
      </c>
      <c r="K12286">
        <v>43.191000000000003</v>
      </c>
      <c r="L12286">
        <v>22.791</v>
      </c>
      <c r="M12286">
        <v>11723.724</v>
      </c>
      <c r="N12286">
        <v>4781243</v>
      </c>
      <c r="O12286">
        <v>2.3849999999999998</v>
      </c>
      <c r="P12286">
        <v>8.6519999999999992</v>
      </c>
      <c r="Q12286">
        <v>647.33000000000004</v>
      </c>
      <c r="R12286">
        <v>263998</v>
      </c>
      <c r="S12286">
        <v>1.4E-2</v>
      </c>
      <c r="T12286">
        <v>1.877</v>
      </c>
      <c r="U12286">
        <v>3.7519999999999998</v>
      </c>
      <c r="V12286">
        <v>1530</v>
      </c>
      <c r="W12286">
        <f t="shared" si="516"/>
        <v>6</v>
      </c>
      <c r="X12286">
        <f t="shared" si="517"/>
        <v>423.09150000000005</v>
      </c>
      <c r="Y12286">
        <f t="shared" si="518"/>
        <v>8.9309999999999992</v>
      </c>
    </row>
    <row r="12287" spans="1:25" x14ac:dyDescent="0.2">
      <c r="A12287" t="s">
        <v>5782</v>
      </c>
      <c r="B12287" t="s">
        <v>24</v>
      </c>
      <c r="C12287">
        <v>5</v>
      </c>
      <c r="D12287">
        <v>2</v>
      </c>
      <c r="E12287" t="s">
        <v>1871</v>
      </c>
      <c r="F12287">
        <v>211.99700000000001</v>
      </c>
      <c r="G12287">
        <v>70.605999999999995</v>
      </c>
      <c r="H12287">
        <v>31.914000000000001</v>
      </c>
      <c r="I12287">
        <v>14968.194</v>
      </c>
      <c r="J12287">
        <v>6104423</v>
      </c>
      <c r="K12287">
        <v>42.177999999999997</v>
      </c>
      <c r="L12287">
        <v>16.858000000000001</v>
      </c>
      <c r="M12287">
        <v>8941.6229999999996</v>
      </c>
      <c r="N12287">
        <v>3646629</v>
      </c>
      <c r="O12287">
        <v>4.7430000000000003</v>
      </c>
      <c r="P12287">
        <v>14.677</v>
      </c>
      <c r="Q12287">
        <v>1005.492</v>
      </c>
      <c r="R12287">
        <v>410066</v>
      </c>
      <c r="S12287">
        <v>3.2000000000000001E-2</v>
      </c>
      <c r="T12287">
        <v>2.8759999999999999</v>
      </c>
      <c r="U12287">
        <v>6.8780000000000001</v>
      </c>
      <c r="V12287">
        <v>2805</v>
      </c>
      <c r="W12287">
        <f t="shared" si="516"/>
        <v>11</v>
      </c>
      <c r="X12287">
        <f t="shared" si="517"/>
        <v>1121.5074</v>
      </c>
      <c r="Y12287">
        <f t="shared" si="518"/>
        <v>18.681000000000001</v>
      </c>
    </row>
    <row r="12288" spans="1:25" x14ac:dyDescent="0.2">
      <c r="A12288" t="s">
        <v>5782</v>
      </c>
      <c r="B12288" t="s">
        <v>24</v>
      </c>
      <c r="C12288">
        <v>5</v>
      </c>
      <c r="D12288">
        <v>3</v>
      </c>
      <c r="E12288" t="s">
        <v>7907</v>
      </c>
      <c r="F12288">
        <v>222.136</v>
      </c>
      <c r="G12288">
        <v>106.85599999999999</v>
      </c>
      <c r="H12288">
        <v>41.119</v>
      </c>
      <c r="I12288">
        <v>23736.531999999999</v>
      </c>
      <c r="J12288">
        <v>9680382</v>
      </c>
      <c r="K12288">
        <v>19.510999999999999</v>
      </c>
      <c r="L12288">
        <v>7.585</v>
      </c>
      <c r="M12288">
        <v>4334.0559999999996</v>
      </c>
      <c r="N12288">
        <v>1767542</v>
      </c>
      <c r="O12288">
        <v>1.8360000000000001</v>
      </c>
      <c r="P12288">
        <v>1.45</v>
      </c>
      <c r="Q12288">
        <v>407.76400000000001</v>
      </c>
      <c r="R12288">
        <v>166297</v>
      </c>
      <c r="S12288">
        <v>0</v>
      </c>
      <c r="T12288">
        <v>0</v>
      </c>
      <c r="U12288">
        <v>0</v>
      </c>
      <c r="V12288">
        <v>0</v>
      </c>
      <c r="W12288">
        <f t="shared" si="516"/>
        <v>0</v>
      </c>
      <c r="X12288">
        <f t="shared" si="517"/>
        <v>0</v>
      </c>
      <c r="Y12288">
        <f t="shared" si="518"/>
        <v>0</v>
      </c>
    </row>
    <row r="12289" spans="1:25" x14ac:dyDescent="0.2">
      <c r="A12289" t="s">
        <v>5782</v>
      </c>
      <c r="B12289" t="s">
        <v>24</v>
      </c>
      <c r="C12289">
        <v>5</v>
      </c>
      <c r="D12289">
        <v>4</v>
      </c>
      <c r="E12289" t="s">
        <v>11022</v>
      </c>
      <c r="F12289">
        <v>412.19299999999998</v>
      </c>
      <c r="G12289">
        <v>97.876000000000005</v>
      </c>
      <c r="H12289">
        <v>39.164000000000001</v>
      </c>
      <c r="I12289">
        <v>40343.593000000001</v>
      </c>
      <c r="J12289">
        <v>16453178</v>
      </c>
      <c r="K12289">
        <v>24.265999999999998</v>
      </c>
      <c r="L12289">
        <v>8.8290000000000006</v>
      </c>
      <c r="M12289">
        <v>10002.401</v>
      </c>
      <c r="N12289">
        <v>4079242</v>
      </c>
      <c r="O12289">
        <v>2.1619999999999999</v>
      </c>
      <c r="P12289">
        <v>6.09</v>
      </c>
      <c r="Q12289">
        <v>891.22</v>
      </c>
      <c r="R12289">
        <v>363463</v>
      </c>
      <c r="S12289">
        <v>8.0000000000000002E-3</v>
      </c>
      <c r="T12289">
        <v>1.391</v>
      </c>
      <c r="U12289">
        <v>3.1259999999999999</v>
      </c>
      <c r="V12289">
        <v>1275</v>
      </c>
      <c r="W12289">
        <f t="shared" si="516"/>
        <v>5</v>
      </c>
      <c r="X12289">
        <f t="shared" si="517"/>
        <v>898.67700000000002</v>
      </c>
      <c r="Y12289">
        <f t="shared" si="518"/>
        <v>6.9809999999999999</v>
      </c>
    </row>
    <row r="12290" spans="1:25" x14ac:dyDescent="0.2">
      <c r="A12290" t="s">
        <v>5782</v>
      </c>
      <c r="B12290" t="s">
        <v>24</v>
      </c>
      <c r="C12290">
        <v>5</v>
      </c>
      <c r="D12290">
        <v>6</v>
      </c>
      <c r="E12290" t="s">
        <v>11384</v>
      </c>
      <c r="F12290">
        <v>140.685</v>
      </c>
      <c r="G12290">
        <v>74.945999999999998</v>
      </c>
      <c r="H12290">
        <v>38.656999999999996</v>
      </c>
      <c r="I12290">
        <v>10543.722</v>
      </c>
      <c r="J12290">
        <v>4300007</v>
      </c>
      <c r="K12290">
        <v>15.840999999999999</v>
      </c>
      <c r="L12290">
        <v>7.6909999999999998</v>
      </c>
      <c r="M12290">
        <v>2228.5390000000002</v>
      </c>
      <c r="N12290">
        <v>908857</v>
      </c>
      <c r="O12290">
        <v>1.7210000000000001</v>
      </c>
      <c r="P12290">
        <v>3.9169999999999998</v>
      </c>
      <c r="Q12290">
        <v>242.15899999999999</v>
      </c>
      <c r="R12290">
        <v>98759</v>
      </c>
      <c r="S12290">
        <v>4.0000000000000001E-3</v>
      </c>
      <c r="T12290">
        <v>1.0649999999999999</v>
      </c>
      <c r="U12290">
        <v>0.625</v>
      </c>
      <c r="V12290">
        <v>255</v>
      </c>
      <c r="W12290">
        <f t="shared" si="516"/>
        <v>1</v>
      </c>
      <c r="X12290">
        <f t="shared" si="517"/>
        <v>0</v>
      </c>
      <c r="Y12290">
        <f t="shared" si="518"/>
        <v>0</v>
      </c>
    </row>
    <row r="12291" spans="1:25" x14ac:dyDescent="0.2">
      <c r="A12291" t="s">
        <v>5782</v>
      </c>
      <c r="B12291" t="s">
        <v>24</v>
      </c>
      <c r="C12291">
        <v>5</v>
      </c>
      <c r="D12291">
        <v>7</v>
      </c>
      <c r="E12291" t="s">
        <v>11385</v>
      </c>
      <c r="F12291">
        <v>331.76100000000002</v>
      </c>
      <c r="G12291">
        <v>77.965000000000003</v>
      </c>
      <c r="H12291">
        <v>37.991999999999997</v>
      </c>
      <c r="I12291">
        <v>25865.701000000001</v>
      </c>
      <c r="J12291">
        <v>10548713</v>
      </c>
      <c r="K12291">
        <v>57.488999999999997</v>
      </c>
      <c r="L12291">
        <v>28.263000000000002</v>
      </c>
      <c r="M12291">
        <v>19072.642</v>
      </c>
      <c r="N12291">
        <v>7778325</v>
      </c>
      <c r="O12291">
        <v>3.2519999999999998</v>
      </c>
      <c r="P12291">
        <v>10.095000000000001</v>
      </c>
      <c r="Q12291">
        <v>1078.8420000000001</v>
      </c>
      <c r="R12291">
        <v>439980</v>
      </c>
      <c r="S12291">
        <v>2.8000000000000001E-2</v>
      </c>
      <c r="T12291">
        <v>2.6850000000000001</v>
      </c>
      <c r="U12291">
        <v>9.3789999999999996</v>
      </c>
      <c r="V12291">
        <v>3825</v>
      </c>
      <c r="W12291">
        <f t="shared" si="516"/>
        <v>15</v>
      </c>
      <c r="X12291">
        <f t="shared" si="517"/>
        <v>1264.5399000000002</v>
      </c>
      <c r="Y12291">
        <f t="shared" si="518"/>
        <v>26.480999999999998</v>
      </c>
    </row>
    <row r="12292" spans="1:25" x14ac:dyDescent="0.2">
      <c r="A12292" t="s">
        <v>5782</v>
      </c>
      <c r="B12292" t="s">
        <v>24</v>
      </c>
      <c r="C12292">
        <v>5</v>
      </c>
      <c r="D12292">
        <v>8</v>
      </c>
      <c r="E12292" t="s">
        <v>11386</v>
      </c>
      <c r="F12292">
        <v>207.88800000000001</v>
      </c>
      <c r="G12292">
        <v>92.575999999999993</v>
      </c>
      <c r="H12292">
        <v>40.021000000000001</v>
      </c>
      <c r="I12292">
        <v>19245.431</v>
      </c>
      <c r="J12292">
        <v>7848793</v>
      </c>
      <c r="K12292">
        <v>35.999000000000002</v>
      </c>
      <c r="L12292">
        <v>16.013000000000002</v>
      </c>
      <c r="M12292">
        <v>7483.674</v>
      </c>
      <c r="N12292">
        <v>3052039</v>
      </c>
      <c r="O12292">
        <v>2.3180000000000001</v>
      </c>
      <c r="P12292">
        <v>7.06</v>
      </c>
      <c r="Q12292">
        <v>481.88200000000001</v>
      </c>
      <c r="R12292">
        <v>196524</v>
      </c>
      <c r="S12292">
        <v>8.9999999999999993E-3</v>
      </c>
      <c r="T12292">
        <v>1.5169999999999999</v>
      </c>
      <c r="U12292">
        <v>1.8759999999999999</v>
      </c>
      <c r="V12292">
        <v>765</v>
      </c>
      <c r="W12292">
        <f t="shared" si="516"/>
        <v>3</v>
      </c>
      <c r="X12292">
        <f t="shared" si="517"/>
        <v>100.46789999999999</v>
      </c>
      <c r="Y12292">
        <f t="shared" si="518"/>
        <v>3.081</v>
      </c>
    </row>
    <row r="12293" spans="1:25" x14ac:dyDescent="0.2">
      <c r="A12293" t="s">
        <v>5782</v>
      </c>
      <c r="B12293" t="s">
        <v>24</v>
      </c>
      <c r="C12293">
        <v>5</v>
      </c>
      <c r="D12293">
        <v>9</v>
      </c>
      <c r="E12293" t="s">
        <v>11387</v>
      </c>
      <c r="F12293">
        <v>327.166</v>
      </c>
      <c r="G12293">
        <v>101.172</v>
      </c>
      <c r="H12293">
        <v>43.045000000000002</v>
      </c>
      <c r="I12293">
        <v>33099.962</v>
      </c>
      <c r="J12293">
        <v>13499035</v>
      </c>
      <c r="K12293">
        <v>37.362000000000002</v>
      </c>
      <c r="L12293">
        <v>14.946999999999999</v>
      </c>
      <c r="M12293">
        <v>12223.454</v>
      </c>
      <c r="N12293">
        <v>4985046</v>
      </c>
      <c r="O12293">
        <v>2.9830000000000001</v>
      </c>
      <c r="P12293">
        <v>10.521000000000001</v>
      </c>
      <c r="Q12293">
        <v>975.82500000000005</v>
      </c>
      <c r="R12293">
        <v>397967</v>
      </c>
      <c r="S12293">
        <v>2.1000000000000001E-2</v>
      </c>
      <c r="T12293">
        <v>2.3149999999999999</v>
      </c>
      <c r="U12293">
        <v>6.8780000000000001</v>
      </c>
      <c r="V12293">
        <v>2805</v>
      </c>
      <c r="W12293">
        <f t="shared" si="516"/>
        <v>11</v>
      </c>
      <c r="X12293">
        <f t="shared" si="517"/>
        <v>1063.6567500000001</v>
      </c>
      <c r="Y12293">
        <f t="shared" si="518"/>
        <v>18.681000000000001</v>
      </c>
    </row>
    <row r="12294" spans="1:25" x14ac:dyDescent="0.2">
      <c r="A12294" t="s">
        <v>5782</v>
      </c>
      <c r="B12294" t="s">
        <v>24</v>
      </c>
      <c r="C12294">
        <v>5</v>
      </c>
      <c r="D12294">
        <v>10</v>
      </c>
      <c r="E12294" t="s">
        <v>4665</v>
      </c>
      <c r="F12294">
        <v>238.35400000000001</v>
      </c>
      <c r="G12294">
        <v>98.099000000000004</v>
      </c>
      <c r="H12294">
        <v>41.103000000000002</v>
      </c>
      <c r="I12294">
        <v>23382.212</v>
      </c>
      <c r="J12294">
        <v>9535881</v>
      </c>
      <c r="K12294">
        <v>48.125999999999998</v>
      </c>
      <c r="L12294">
        <v>33.762999999999998</v>
      </c>
      <c r="M12294">
        <v>11470.94</v>
      </c>
      <c r="N12294">
        <v>4678151</v>
      </c>
      <c r="O12294">
        <v>1.8480000000000001</v>
      </c>
      <c r="P12294">
        <v>2.9</v>
      </c>
      <c r="Q12294">
        <v>440.47199999999998</v>
      </c>
      <c r="R12294">
        <v>179636</v>
      </c>
      <c r="S12294">
        <v>5.0000000000000001E-3</v>
      </c>
      <c r="T12294">
        <v>1.157</v>
      </c>
      <c r="U12294">
        <v>1.2509999999999999</v>
      </c>
      <c r="V12294">
        <v>510</v>
      </c>
      <c r="W12294">
        <f t="shared" si="516"/>
        <v>2</v>
      </c>
      <c r="X12294">
        <f t="shared" si="517"/>
        <v>19.718399999999935</v>
      </c>
      <c r="Y12294">
        <f t="shared" si="518"/>
        <v>1.131</v>
      </c>
    </row>
    <row r="12295" spans="1:25" x14ac:dyDescent="0.2">
      <c r="A12295" t="s">
        <v>5782</v>
      </c>
      <c r="B12295" t="s">
        <v>24</v>
      </c>
      <c r="C12295">
        <v>5</v>
      </c>
      <c r="D12295">
        <v>11</v>
      </c>
      <c r="E12295" t="s">
        <v>11388</v>
      </c>
      <c r="F12295">
        <v>232.631</v>
      </c>
      <c r="G12295">
        <v>104.93</v>
      </c>
      <c r="H12295">
        <v>42.84</v>
      </c>
      <c r="I12295">
        <v>24410.011999999999</v>
      </c>
      <c r="J12295">
        <v>9955045</v>
      </c>
      <c r="K12295">
        <v>23.34</v>
      </c>
      <c r="L12295">
        <v>9.51</v>
      </c>
      <c r="M12295">
        <v>5429.5839999999998</v>
      </c>
      <c r="N12295">
        <v>2214327</v>
      </c>
      <c r="O12295">
        <v>2.367</v>
      </c>
      <c r="P12295">
        <v>6.5570000000000004</v>
      </c>
      <c r="Q12295">
        <v>550.68100000000004</v>
      </c>
      <c r="R12295">
        <v>224582</v>
      </c>
      <c r="S12295">
        <v>5.0000000000000001E-3</v>
      </c>
      <c r="T12295">
        <v>1.171</v>
      </c>
      <c r="U12295">
        <v>1.2509999999999999</v>
      </c>
      <c r="V12295">
        <v>510</v>
      </c>
      <c r="W12295">
        <f t="shared" si="516"/>
        <v>2</v>
      </c>
      <c r="X12295">
        <f t="shared" si="517"/>
        <v>234.62595000000005</v>
      </c>
      <c r="Y12295">
        <f t="shared" si="518"/>
        <v>1.131</v>
      </c>
    </row>
    <row r="12296" spans="1:25" x14ac:dyDescent="0.2">
      <c r="A12296" t="s">
        <v>5782</v>
      </c>
      <c r="B12296" t="s">
        <v>24</v>
      </c>
      <c r="C12296">
        <v>5</v>
      </c>
      <c r="D12296">
        <v>12</v>
      </c>
      <c r="E12296" t="s">
        <v>3323</v>
      </c>
      <c r="F12296">
        <v>389.09199999999998</v>
      </c>
      <c r="G12296">
        <v>100.408</v>
      </c>
      <c r="H12296">
        <v>41.680999999999997</v>
      </c>
      <c r="I12296">
        <v>39068.112999999998</v>
      </c>
      <c r="J12296">
        <v>15933004</v>
      </c>
      <c r="K12296">
        <v>71.132000000000005</v>
      </c>
      <c r="L12296">
        <v>28.852</v>
      </c>
      <c r="M12296">
        <v>27676.874</v>
      </c>
      <c r="N12296">
        <v>11287357</v>
      </c>
      <c r="O12296">
        <v>3.7429999999999999</v>
      </c>
      <c r="P12296">
        <v>11.268000000000001</v>
      </c>
      <c r="Q12296">
        <v>1456.498</v>
      </c>
      <c r="R12296">
        <v>593998</v>
      </c>
      <c r="S12296">
        <v>3.2000000000000001E-2</v>
      </c>
      <c r="T12296">
        <v>2.863</v>
      </c>
      <c r="U12296">
        <v>12.505000000000001</v>
      </c>
      <c r="V12296">
        <v>5100</v>
      </c>
      <c r="W12296">
        <f t="shared" si="516"/>
        <v>20</v>
      </c>
      <c r="X12296">
        <f t="shared" si="517"/>
        <v>2000.9690999999998</v>
      </c>
      <c r="Y12296">
        <f t="shared" si="518"/>
        <v>36.230999999999995</v>
      </c>
    </row>
    <row r="12297" spans="1:25" x14ac:dyDescent="0.2">
      <c r="A12297" t="s">
        <v>5782</v>
      </c>
      <c r="B12297" t="s">
        <v>24</v>
      </c>
      <c r="C12297">
        <v>5</v>
      </c>
      <c r="D12297">
        <v>13</v>
      </c>
      <c r="E12297" t="s">
        <v>3038</v>
      </c>
      <c r="F12297">
        <v>263.47199999999998</v>
      </c>
      <c r="G12297">
        <v>106.816</v>
      </c>
      <c r="H12297">
        <v>44.381999999999998</v>
      </c>
      <c r="I12297">
        <v>28142.973999999998</v>
      </c>
      <c r="J12297">
        <v>11477445</v>
      </c>
      <c r="K12297">
        <v>28.184999999999999</v>
      </c>
      <c r="L12297">
        <v>10.738</v>
      </c>
      <c r="M12297">
        <v>7425.86</v>
      </c>
      <c r="N12297">
        <v>3028461</v>
      </c>
      <c r="O12297">
        <v>2.4500000000000002</v>
      </c>
      <c r="P12297">
        <v>6.8179999999999996</v>
      </c>
      <c r="Q12297">
        <v>645.49800000000005</v>
      </c>
      <c r="R12297">
        <v>263251</v>
      </c>
      <c r="S12297">
        <v>8.9999999999999993E-3</v>
      </c>
      <c r="T12297">
        <v>1.556</v>
      </c>
      <c r="U12297">
        <v>2.5009999999999999</v>
      </c>
      <c r="V12297">
        <v>1020</v>
      </c>
      <c r="W12297">
        <f t="shared" si="516"/>
        <v>4</v>
      </c>
      <c r="X12297">
        <f t="shared" si="517"/>
        <v>419.51910000000004</v>
      </c>
      <c r="Y12297">
        <f t="shared" si="518"/>
        <v>5.0309999999999997</v>
      </c>
    </row>
    <row r="12298" spans="1:25" x14ac:dyDescent="0.2">
      <c r="A12298" t="s">
        <v>5782</v>
      </c>
      <c r="B12298" t="s">
        <v>24</v>
      </c>
      <c r="C12298">
        <v>5</v>
      </c>
      <c r="D12298">
        <v>15</v>
      </c>
      <c r="E12298" t="s">
        <v>11389</v>
      </c>
      <c r="F12298">
        <v>218.53700000000001</v>
      </c>
      <c r="G12298">
        <v>115.21899999999999</v>
      </c>
      <c r="H12298">
        <v>46.314999999999998</v>
      </c>
      <c r="I12298">
        <v>25179.558000000001</v>
      </c>
      <c r="J12298">
        <v>10268886</v>
      </c>
      <c r="K12298">
        <v>35.883000000000003</v>
      </c>
      <c r="L12298">
        <v>14.62</v>
      </c>
      <c r="M12298">
        <v>7841.7179999999998</v>
      </c>
      <c r="N12298">
        <v>3198059</v>
      </c>
      <c r="O12298">
        <v>2.4319999999999999</v>
      </c>
      <c r="P12298">
        <v>5.9690000000000003</v>
      </c>
      <c r="Q12298">
        <v>531.54200000000003</v>
      </c>
      <c r="R12298">
        <v>216777</v>
      </c>
      <c r="S12298">
        <v>0.02</v>
      </c>
      <c r="T12298">
        <v>2.2599999999999998</v>
      </c>
      <c r="U12298">
        <v>4.3769999999999998</v>
      </c>
      <c r="V12298">
        <v>1785</v>
      </c>
      <c r="W12298">
        <f t="shared" si="516"/>
        <v>7</v>
      </c>
      <c r="X12298">
        <f t="shared" si="517"/>
        <v>197.30490000000003</v>
      </c>
      <c r="Y12298">
        <f t="shared" si="518"/>
        <v>10.881</v>
      </c>
    </row>
    <row r="12299" spans="1:25" x14ac:dyDescent="0.2">
      <c r="A12299" t="s">
        <v>5782</v>
      </c>
      <c r="B12299" t="s">
        <v>24</v>
      </c>
      <c r="C12299">
        <v>5</v>
      </c>
      <c r="D12299">
        <v>16</v>
      </c>
      <c r="E12299" t="s">
        <v>9148</v>
      </c>
      <c r="F12299">
        <v>229.37700000000001</v>
      </c>
      <c r="G12299">
        <v>97.82</v>
      </c>
      <c r="H12299">
        <v>43.942</v>
      </c>
      <c r="I12299">
        <v>22437.594000000001</v>
      </c>
      <c r="J12299">
        <v>9150641</v>
      </c>
      <c r="K12299">
        <v>24.95</v>
      </c>
      <c r="L12299">
        <v>15.255000000000001</v>
      </c>
      <c r="M12299">
        <v>5722.875</v>
      </c>
      <c r="N12299">
        <v>2333939</v>
      </c>
      <c r="O12299">
        <v>1.891</v>
      </c>
      <c r="P12299">
        <v>5.2789999999999999</v>
      </c>
      <c r="Q12299">
        <v>433.67500000000001</v>
      </c>
      <c r="R12299">
        <v>176864</v>
      </c>
      <c r="S12299">
        <v>3.0000000000000001E-3</v>
      </c>
      <c r="T12299">
        <v>0.83399999999999996</v>
      </c>
      <c r="U12299">
        <v>0.625</v>
      </c>
      <c r="V12299">
        <v>255</v>
      </c>
      <c r="W12299">
        <f t="shared" si="516"/>
        <v>1</v>
      </c>
      <c r="X12299">
        <f t="shared" si="517"/>
        <v>6.4642499999999954</v>
      </c>
      <c r="Y12299">
        <f t="shared" si="518"/>
        <v>0</v>
      </c>
    </row>
    <row r="12300" spans="1:25" x14ac:dyDescent="0.2">
      <c r="A12300" t="s">
        <v>5782</v>
      </c>
      <c r="B12300" t="s">
        <v>24</v>
      </c>
      <c r="C12300">
        <v>5</v>
      </c>
      <c r="D12300">
        <v>17</v>
      </c>
      <c r="E12300" t="s">
        <v>11390</v>
      </c>
      <c r="F12300">
        <v>208.35599999999999</v>
      </c>
      <c r="G12300">
        <v>107.18600000000001</v>
      </c>
      <c r="H12300">
        <v>46.860999999999997</v>
      </c>
      <c r="I12300">
        <v>22332.822</v>
      </c>
      <c r="J12300">
        <v>9107912</v>
      </c>
      <c r="K12300">
        <v>8.5909999999999993</v>
      </c>
      <c r="L12300">
        <v>4.4000000000000004</v>
      </c>
      <c r="M12300">
        <v>1789.953</v>
      </c>
      <c r="N12300">
        <v>729990</v>
      </c>
      <c r="O12300">
        <v>1.8380000000000001</v>
      </c>
      <c r="P12300">
        <v>2.9670000000000001</v>
      </c>
      <c r="Q12300">
        <v>382.85899999999998</v>
      </c>
      <c r="R12300">
        <v>156140</v>
      </c>
      <c r="S12300">
        <v>3.0000000000000001E-3</v>
      </c>
      <c r="T12300">
        <v>0.875</v>
      </c>
      <c r="U12300">
        <v>0.625</v>
      </c>
      <c r="V12300">
        <v>255</v>
      </c>
      <c r="W12300">
        <f t="shared" si="516"/>
        <v>1</v>
      </c>
      <c r="X12300">
        <f t="shared" si="517"/>
        <v>0</v>
      </c>
      <c r="Y12300">
        <f t="shared" si="518"/>
        <v>0</v>
      </c>
    </row>
    <row r="12301" spans="1:25" x14ac:dyDescent="0.2">
      <c r="A12301" t="s">
        <v>5782</v>
      </c>
      <c r="B12301" t="s">
        <v>24</v>
      </c>
      <c r="C12301">
        <v>5</v>
      </c>
      <c r="D12301">
        <v>19</v>
      </c>
      <c r="E12301" t="s">
        <v>11391</v>
      </c>
      <c r="F12301">
        <v>90.882000000000005</v>
      </c>
      <c r="G12301">
        <v>103.208</v>
      </c>
      <c r="H12301">
        <v>47.051000000000002</v>
      </c>
      <c r="I12301">
        <v>9379.7189999999991</v>
      </c>
      <c r="J12301">
        <v>3825296</v>
      </c>
      <c r="K12301">
        <v>16.46</v>
      </c>
      <c r="L12301">
        <v>5.4790000000000001</v>
      </c>
      <c r="M12301">
        <v>1495.9159999999999</v>
      </c>
      <c r="N12301">
        <v>610074</v>
      </c>
      <c r="O12301">
        <v>2.173</v>
      </c>
      <c r="P12301">
        <v>1.4019999999999999</v>
      </c>
      <c r="Q12301">
        <v>197.452</v>
      </c>
      <c r="R12301">
        <v>80526</v>
      </c>
      <c r="S12301">
        <v>0</v>
      </c>
      <c r="T12301">
        <v>0</v>
      </c>
      <c r="U12301">
        <v>0</v>
      </c>
      <c r="V12301">
        <v>0</v>
      </c>
      <c r="W12301">
        <f t="shared" si="516"/>
        <v>0</v>
      </c>
      <c r="X12301">
        <f t="shared" si="517"/>
        <v>0</v>
      </c>
      <c r="Y12301">
        <f t="shared" si="518"/>
        <v>0</v>
      </c>
    </row>
    <row r="12302" spans="1:25" x14ac:dyDescent="0.2">
      <c r="A12302" t="s">
        <v>5782</v>
      </c>
      <c r="B12302" t="s">
        <v>24</v>
      </c>
      <c r="C12302">
        <v>5</v>
      </c>
      <c r="D12302">
        <v>20</v>
      </c>
      <c r="E12302" t="s">
        <v>11392</v>
      </c>
      <c r="F12302">
        <v>105.54</v>
      </c>
      <c r="G12302">
        <v>86.028000000000006</v>
      </c>
      <c r="H12302">
        <v>40.601999999999997</v>
      </c>
      <c r="I12302">
        <v>9079.41</v>
      </c>
      <c r="J12302">
        <v>3702822</v>
      </c>
      <c r="K12302">
        <v>16.600999999999999</v>
      </c>
      <c r="L12302">
        <v>5.7910000000000004</v>
      </c>
      <c r="M12302">
        <v>1752.057</v>
      </c>
      <c r="N12302">
        <v>714535</v>
      </c>
      <c r="O12302">
        <v>1.99</v>
      </c>
      <c r="P12302">
        <v>1.379</v>
      </c>
      <c r="Q12302">
        <v>210.01599999999999</v>
      </c>
      <c r="R12302">
        <v>85650</v>
      </c>
      <c r="S12302">
        <v>0</v>
      </c>
      <c r="T12302">
        <v>0</v>
      </c>
      <c r="U12302">
        <v>0</v>
      </c>
      <c r="V12302">
        <v>0</v>
      </c>
      <c r="W12302">
        <f t="shared" si="516"/>
        <v>0</v>
      </c>
      <c r="X12302">
        <f t="shared" si="517"/>
        <v>0</v>
      </c>
      <c r="Y12302">
        <f t="shared" si="518"/>
        <v>0</v>
      </c>
    </row>
    <row r="12303" spans="1:25" x14ac:dyDescent="0.2">
      <c r="A12303" t="s">
        <v>5782</v>
      </c>
      <c r="B12303" t="s">
        <v>24</v>
      </c>
      <c r="C12303">
        <v>5</v>
      </c>
      <c r="D12303">
        <v>21</v>
      </c>
      <c r="E12303" t="s">
        <v>11393</v>
      </c>
      <c r="F12303">
        <v>112.23399999999999</v>
      </c>
      <c r="G12303">
        <v>92.823999999999998</v>
      </c>
      <c r="H12303">
        <v>39.566000000000003</v>
      </c>
      <c r="I12303">
        <v>10418.013999999999</v>
      </c>
      <c r="J12303">
        <v>4248740</v>
      </c>
      <c r="K12303">
        <v>20.041</v>
      </c>
      <c r="L12303">
        <v>9.4079999999999995</v>
      </c>
      <c r="M12303">
        <v>2249.2269999999999</v>
      </c>
      <c r="N12303">
        <v>917294</v>
      </c>
      <c r="O12303">
        <v>2.0089999999999999</v>
      </c>
      <c r="P12303">
        <v>1.304</v>
      </c>
      <c r="Q12303">
        <v>225.50299999999999</v>
      </c>
      <c r="R12303">
        <v>91966</v>
      </c>
      <c r="S12303">
        <v>0</v>
      </c>
      <c r="T12303">
        <v>0</v>
      </c>
      <c r="U12303">
        <v>0</v>
      </c>
      <c r="V12303">
        <v>0</v>
      </c>
      <c r="W12303">
        <f t="shared" si="516"/>
        <v>0</v>
      </c>
      <c r="X12303">
        <f t="shared" si="517"/>
        <v>0</v>
      </c>
      <c r="Y12303">
        <f t="shared" si="518"/>
        <v>0</v>
      </c>
    </row>
    <row r="12304" spans="1:25" x14ac:dyDescent="0.2">
      <c r="A12304" t="s">
        <v>5782</v>
      </c>
      <c r="B12304" t="s">
        <v>24</v>
      </c>
      <c r="C12304">
        <v>5</v>
      </c>
      <c r="D12304">
        <v>23</v>
      </c>
      <c r="E12304" t="s">
        <v>11394</v>
      </c>
      <c r="F12304">
        <v>140.66300000000001</v>
      </c>
      <c r="G12304">
        <v>105.581</v>
      </c>
      <c r="H12304">
        <v>43.042999999999999</v>
      </c>
      <c r="I12304">
        <v>14851.357</v>
      </c>
      <c r="J12304">
        <v>6056774</v>
      </c>
      <c r="K12304">
        <v>10.327</v>
      </c>
      <c r="L12304">
        <v>5.3890000000000002</v>
      </c>
      <c r="M12304">
        <v>1452.6210000000001</v>
      </c>
      <c r="N12304">
        <v>592417</v>
      </c>
      <c r="O12304">
        <v>2.3439999999999999</v>
      </c>
      <c r="P12304">
        <v>5.6</v>
      </c>
      <c r="Q12304">
        <v>329.77300000000002</v>
      </c>
      <c r="R12304">
        <v>134490</v>
      </c>
      <c r="S12304">
        <v>4.0000000000000001E-3</v>
      </c>
      <c r="T12304">
        <v>1.0649999999999999</v>
      </c>
      <c r="U12304">
        <v>0.625</v>
      </c>
      <c r="V12304">
        <v>255</v>
      </c>
      <c r="W12304">
        <f t="shared" si="516"/>
        <v>1</v>
      </c>
      <c r="X12304">
        <f t="shared" si="517"/>
        <v>0</v>
      </c>
      <c r="Y12304">
        <f t="shared" si="518"/>
        <v>0</v>
      </c>
    </row>
    <row r="12305" spans="1:25" x14ac:dyDescent="0.2">
      <c r="A12305" t="s">
        <v>5782</v>
      </c>
      <c r="B12305" t="s">
        <v>24</v>
      </c>
      <c r="C12305">
        <v>5</v>
      </c>
      <c r="D12305">
        <v>24</v>
      </c>
      <c r="E12305" t="s">
        <v>2531</v>
      </c>
      <c r="F12305">
        <v>123.643</v>
      </c>
      <c r="G12305">
        <v>80.738</v>
      </c>
      <c r="H12305">
        <v>38.932000000000002</v>
      </c>
      <c r="I12305">
        <v>9982.6890000000003</v>
      </c>
      <c r="J12305">
        <v>4071203</v>
      </c>
      <c r="K12305">
        <v>18.263999999999999</v>
      </c>
      <c r="L12305">
        <v>7.3550000000000004</v>
      </c>
      <c r="M12305">
        <v>2258.2330000000002</v>
      </c>
      <c r="N12305">
        <v>920967</v>
      </c>
      <c r="O12305">
        <v>3.246</v>
      </c>
      <c r="P12305">
        <v>6.7160000000000002</v>
      </c>
      <c r="Q12305">
        <v>401.33300000000003</v>
      </c>
      <c r="R12305">
        <v>163674</v>
      </c>
      <c r="S12305">
        <v>0.04</v>
      </c>
      <c r="T12305">
        <v>3.2120000000000002</v>
      </c>
      <c r="U12305">
        <v>5.0019999999999998</v>
      </c>
      <c r="V12305">
        <v>2040</v>
      </c>
      <c r="W12305">
        <f t="shared" si="516"/>
        <v>8</v>
      </c>
      <c r="X12305">
        <f t="shared" si="517"/>
        <v>0</v>
      </c>
      <c r="Y12305">
        <f t="shared" si="518"/>
        <v>12.831</v>
      </c>
    </row>
    <row r="12306" spans="1:25" x14ac:dyDescent="0.2">
      <c r="A12306" t="s">
        <v>5782</v>
      </c>
      <c r="B12306" t="s">
        <v>24</v>
      </c>
      <c r="C12306">
        <v>6</v>
      </c>
      <c r="D12306">
        <v>1</v>
      </c>
      <c r="E12306" t="s">
        <v>10570</v>
      </c>
      <c r="F12306">
        <v>321.57100000000003</v>
      </c>
      <c r="G12306">
        <v>79.911000000000001</v>
      </c>
      <c r="H12306">
        <v>37.411000000000001</v>
      </c>
      <c r="I12306">
        <v>25696.935000000001</v>
      </c>
      <c r="J12306">
        <v>10479886</v>
      </c>
      <c r="K12306">
        <v>20.12</v>
      </c>
      <c r="L12306">
        <v>10.644</v>
      </c>
      <c r="M12306">
        <v>6470.1469999999999</v>
      </c>
      <c r="N12306">
        <v>2638696</v>
      </c>
      <c r="O12306">
        <v>1.71</v>
      </c>
      <c r="P12306">
        <v>3.97</v>
      </c>
      <c r="Q12306">
        <v>549.83199999999999</v>
      </c>
      <c r="R12306">
        <v>224236</v>
      </c>
      <c r="S12306">
        <v>6.0000000000000001E-3</v>
      </c>
      <c r="T12306">
        <v>1.22</v>
      </c>
      <c r="U12306">
        <v>1.8759999999999999</v>
      </c>
      <c r="V12306">
        <v>765</v>
      </c>
      <c r="W12306">
        <f t="shared" si="516"/>
        <v>3</v>
      </c>
      <c r="X12306">
        <f t="shared" si="517"/>
        <v>232.97039999999996</v>
      </c>
      <c r="Y12306">
        <f t="shared" si="518"/>
        <v>3.081</v>
      </c>
    </row>
    <row r="12307" spans="1:25" x14ac:dyDescent="0.2">
      <c r="A12307" t="s">
        <v>5782</v>
      </c>
      <c r="B12307" t="s">
        <v>24</v>
      </c>
      <c r="C12307">
        <v>6</v>
      </c>
      <c r="D12307">
        <v>2</v>
      </c>
      <c r="E12307" t="s">
        <v>7740</v>
      </c>
      <c r="F12307">
        <v>18.832000000000001</v>
      </c>
      <c r="G12307">
        <v>32.225000000000001</v>
      </c>
      <c r="H12307">
        <v>14.19</v>
      </c>
      <c r="I12307">
        <v>606.85400000000004</v>
      </c>
      <c r="J12307">
        <v>247491</v>
      </c>
      <c r="K12307">
        <v>40.856000000000002</v>
      </c>
      <c r="L12307">
        <v>28.151</v>
      </c>
      <c r="M12307">
        <v>769.38900000000001</v>
      </c>
      <c r="N12307">
        <v>313777</v>
      </c>
      <c r="O12307">
        <v>1.208</v>
      </c>
      <c r="P12307">
        <v>0.80700000000000005</v>
      </c>
      <c r="Q12307">
        <v>22.745000000000001</v>
      </c>
      <c r="R12307">
        <v>9276</v>
      </c>
      <c r="S12307">
        <v>0</v>
      </c>
      <c r="T12307">
        <v>0</v>
      </c>
      <c r="U12307">
        <v>0</v>
      </c>
      <c r="V12307">
        <v>0</v>
      </c>
      <c r="W12307">
        <f t="shared" si="516"/>
        <v>0</v>
      </c>
      <c r="X12307">
        <f t="shared" si="517"/>
        <v>0</v>
      </c>
      <c r="Y12307">
        <f t="shared" si="518"/>
        <v>0</v>
      </c>
    </row>
    <row r="12308" spans="1:25" x14ac:dyDescent="0.2">
      <c r="A12308" t="s">
        <v>5782</v>
      </c>
      <c r="B12308" t="s">
        <v>24</v>
      </c>
      <c r="C12308">
        <v>6</v>
      </c>
      <c r="D12308">
        <v>4</v>
      </c>
      <c r="E12308" t="s">
        <v>7707</v>
      </c>
      <c r="F12308">
        <v>310.125</v>
      </c>
      <c r="G12308">
        <v>94.387</v>
      </c>
      <c r="H12308">
        <v>37.551000000000002</v>
      </c>
      <c r="I12308">
        <v>29271.883999999998</v>
      </c>
      <c r="J12308">
        <v>11937844</v>
      </c>
      <c r="K12308">
        <v>20.559000000000001</v>
      </c>
      <c r="L12308">
        <v>8.1590000000000007</v>
      </c>
      <c r="M12308">
        <v>6375.8029999999999</v>
      </c>
      <c r="N12308">
        <v>2600220</v>
      </c>
      <c r="O12308">
        <v>1.8720000000000001</v>
      </c>
      <c r="P12308">
        <v>5.7779999999999996</v>
      </c>
      <c r="Q12308">
        <v>580.51199999999994</v>
      </c>
      <c r="R12308">
        <v>236748</v>
      </c>
      <c r="S12308">
        <v>4.0000000000000001E-3</v>
      </c>
      <c r="T12308">
        <v>1.014</v>
      </c>
      <c r="U12308">
        <v>1.2509999999999999</v>
      </c>
      <c r="V12308">
        <v>510</v>
      </c>
      <c r="W12308">
        <f t="shared" si="516"/>
        <v>2</v>
      </c>
      <c r="X12308">
        <f t="shared" si="517"/>
        <v>292.79639999999984</v>
      </c>
      <c r="Y12308">
        <f t="shared" si="518"/>
        <v>1.131</v>
      </c>
    </row>
    <row r="12309" spans="1:25" x14ac:dyDescent="0.2">
      <c r="A12309" t="s">
        <v>5782</v>
      </c>
      <c r="B12309" t="s">
        <v>24</v>
      </c>
      <c r="C12309">
        <v>6</v>
      </c>
      <c r="D12309">
        <v>5</v>
      </c>
      <c r="E12309" t="s">
        <v>11395</v>
      </c>
      <c r="F12309">
        <v>338.93099999999998</v>
      </c>
      <c r="G12309">
        <v>85.292000000000002</v>
      </c>
      <c r="H12309">
        <v>46.706000000000003</v>
      </c>
      <c r="I12309">
        <v>28908.243999999999</v>
      </c>
      <c r="J12309">
        <v>11789542</v>
      </c>
      <c r="K12309">
        <v>14.196999999999999</v>
      </c>
      <c r="L12309">
        <v>7.891</v>
      </c>
      <c r="M12309">
        <v>4811.7839999999997</v>
      </c>
      <c r="N12309">
        <v>1962372</v>
      </c>
      <c r="O12309">
        <v>1.6080000000000001</v>
      </c>
      <c r="P12309">
        <v>3.1760000000000002</v>
      </c>
      <c r="Q12309">
        <v>545.04100000000005</v>
      </c>
      <c r="R12309">
        <v>222282</v>
      </c>
      <c r="S12309">
        <v>2E-3</v>
      </c>
      <c r="T12309">
        <v>0.68600000000000005</v>
      </c>
      <c r="U12309">
        <v>0.625</v>
      </c>
      <c r="V12309">
        <v>255</v>
      </c>
      <c r="W12309">
        <f t="shared" si="516"/>
        <v>1</v>
      </c>
      <c r="X12309">
        <f t="shared" si="517"/>
        <v>223.62795000000008</v>
      </c>
      <c r="Y12309">
        <f t="shared" si="518"/>
        <v>0</v>
      </c>
    </row>
    <row r="12310" spans="1:25" x14ac:dyDescent="0.2">
      <c r="A12310" t="s">
        <v>5782</v>
      </c>
      <c r="B12310" t="s">
        <v>24</v>
      </c>
      <c r="C12310">
        <v>6</v>
      </c>
      <c r="D12310">
        <v>7</v>
      </c>
      <c r="E12310" t="s">
        <v>11396</v>
      </c>
      <c r="F12310">
        <v>366.68599999999998</v>
      </c>
      <c r="G12310">
        <v>106.97499999999999</v>
      </c>
      <c r="H12310">
        <v>46.514000000000003</v>
      </c>
      <c r="I12310">
        <v>39226.339999999997</v>
      </c>
      <c r="J12310">
        <v>15997533</v>
      </c>
      <c r="K12310">
        <v>7.4370000000000003</v>
      </c>
      <c r="L12310">
        <v>6.4240000000000004</v>
      </c>
      <c r="M12310">
        <v>2727.0189999999998</v>
      </c>
      <c r="N12310">
        <v>1112150</v>
      </c>
      <c r="O12310">
        <v>1.8839999999999999</v>
      </c>
      <c r="P12310">
        <v>4.4050000000000002</v>
      </c>
      <c r="Q12310">
        <v>690.73</v>
      </c>
      <c r="R12310">
        <v>281698</v>
      </c>
      <c r="S12310">
        <v>3.0000000000000001E-3</v>
      </c>
      <c r="T12310">
        <v>0.93300000000000005</v>
      </c>
      <c r="U12310">
        <v>1.2509999999999999</v>
      </c>
      <c r="V12310">
        <v>510</v>
      </c>
      <c r="W12310">
        <f t="shared" si="516"/>
        <v>2</v>
      </c>
      <c r="X12310">
        <f t="shared" si="517"/>
        <v>507.72149999999999</v>
      </c>
      <c r="Y12310">
        <f t="shared" si="518"/>
        <v>1.131</v>
      </c>
    </row>
    <row r="12311" spans="1:25" x14ac:dyDescent="0.2">
      <c r="A12311" t="s">
        <v>5782</v>
      </c>
      <c r="B12311" t="s">
        <v>24</v>
      </c>
      <c r="C12311">
        <v>6</v>
      </c>
      <c r="D12311">
        <v>8</v>
      </c>
      <c r="E12311" t="s">
        <v>11397</v>
      </c>
      <c r="F12311">
        <v>349.71499999999997</v>
      </c>
      <c r="G12311">
        <v>105.158</v>
      </c>
      <c r="H12311">
        <v>48.637999999999998</v>
      </c>
      <c r="I12311">
        <v>36775.171000000002</v>
      </c>
      <c r="J12311">
        <v>14997882</v>
      </c>
      <c r="K12311">
        <v>30.728999999999999</v>
      </c>
      <c r="L12311">
        <v>13.942</v>
      </c>
      <c r="M12311">
        <v>10746.485000000001</v>
      </c>
      <c r="N12311">
        <v>4382699</v>
      </c>
      <c r="O12311">
        <v>2.6720000000000002</v>
      </c>
      <c r="P12311">
        <v>7.9749999999999996</v>
      </c>
      <c r="Q12311">
        <v>934.57399999999996</v>
      </c>
      <c r="R12311">
        <v>381144</v>
      </c>
      <c r="S12311">
        <v>1.6E-2</v>
      </c>
      <c r="T12311">
        <v>2.0259999999999998</v>
      </c>
      <c r="U12311">
        <v>5.6269999999999998</v>
      </c>
      <c r="V12311">
        <v>2295</v>
      </c>
      <c r="W12311">
        <f t="shared" si="516"/>
        <v>9</v>
      </c>
      <c r="X12311">
        <f t="shared" si="517"/>
        <v>983.21729999999991</v>
      </c>
      <c r="Y12311">
        <f t="shared" si="518"/>
        <v>14.781000000000001</v>
      </c>
    </row>
    <row r="12312" spans="1:25" x14ac:dyDescent="0.2">
      <c r="A12312" t="s">
        <v>5782</v>
      </c>
      <c r="B12312" t="s">
        <v>24</v>
      </c>
      <c r="C12312">
        <v>6</v>
      </c>
      <c r="D12312">
        <v>9</v>
      </c>
      <c r="E12312" t="s">
        <v>4035</v>
      </c>
      <c r="F12312">
        <v>191.976</v>
      </c>
      <c r="G12312">
        <v>92.191000000000003</v>
      </c>
      <c r="H12312">
        <v>47.405000000000001</v>
      </c>
      <c r="I12312">
        <v>17698.535</v>
      </c>
      <c r="J12312">
        <v>7217928</v>
      </c>
      <c r="K12312">
        <v>5.8840000000000003</v>
      </c>
      <c r="L12312">
        <v>5.915</v>
      </c>
      <c r="M12312">
        <v>1129.5450000000001</v>
      </c>
      <c r="N12312">
        <v>460658</v>
      </c>
      <c r="O12312">
        <v>1.9590000000000001</v>
      </c>
      <c r="P12312">
        <v>4.1070000000000002</v>
      </c>
      <c r="Q12312">
        <v>376.15499999999997</v>
      </c>
      <c r="R12312">
        <v>153406</v>
      </c>
      <c r="S12312">
        <v>3.0000000000000001E-3</v>
      </c>
      <c r="T12312">
        <v>0.91100000000000003</v>
      </c>
      <c r="U12312">
        <v>0.625</v>
      </c>
      <c r="V12312">
        <v>255</v>
      </c>
      <c r="W12312">
        <f t="shared" si="516"/>
        <v>1</v>
      </c>
      <c r="X12312">
        <f t="shared" si="517"/>
        <v>0</v>
      </c>
      <c r="Y12312">
        <f t="shared" si="518"/>
        <v>0</v>
      </c>
    </row>
    <row r="12313" spans="1:25" x14ac:dyDescent="0.2">
      <c r="A12313" t="s">
        <v>5782</v>
      </c>
      <c r="B12313" t="s">
        <v>24</v>
      </c>
      <c r="C12313">
        <v>6</v>
      </c>
      <c r="D12313">
        <v>10</v>
      </c>
      <c r="E12313" t="s">
        <v>9456</v>
      </c>
      <c r="F12313">
        <v>306.26299999999998</v>
      </c>
      <c r="G12313">
        <v>93.094999999999999</v>
      </c>
      <c r="H12313">
        <v>39.898000000000003</v>
      </c>
      <c r="I12313">
        <v>28511.544999999998</v>
      </c>
      <c r="J12313">
        <v>11627758</v>
      </c>
      <c r="K12313">
        <v>33.695999999999998</v>
      </c>
      <c r="L12313">
        <v>17.11</v>
      </c>
      <c r="M12313">
        <v>10319.796</v>
      </c>
      <c r="N12313">
        <v>4208684</v>
      </c>
      <c r="O12313">
        <v>1.8460000000000001</v>
      </c>
      <c r="P12313">
        <v>4.8579999999999997</v>
      </c>
      <c r="Q12313">
        <v>565.24300000000005</v>
      </c>
      <c r="R12313">
        <v>230521</v>
      </c>
      <c r="S12313">
        <v>4.0000000000000001E-3</v>
      </c>
      <c r="T12313">
        <v>1.02</v>
      </c>
      <c r="U12313">
        <v>1.2509999999999999</v>
      </c>
      <c r="V12313">
        <v>510</v>
      </c>
      <c r="W12313">
        <f t="shared" si="516"/>
        <v>2</v>
      </c>
      <c r="X12313">
        <f t="shared" si="517"/>
        <v>263.02185000000009</v>
      </c>
      <c r="Y12313">
        <f t="shared" si="518"/>
        <v>1.131</v>
      </c>
    </row>
    <row r="12314" spans="1:25" x14ac:dyDescent="0.2">
      <c r="A12314" t="s">
        <v>5782</v>
      </c>
      <c r="B12314" t="s">
        <v>24</v>
      </c>
      <c r="C12314">
        <v>6</v>
      </c>
      <c r="D12314">
        <v>11</v>
      </c>
      <c r="E12314" t="s">
        <v>7409</v>
      </c>
      <c r="F12314">
        <v>298.80099999999999</v>
      </c>
      <c r="G12314">
        <v>91.742999999999995</v>
      </c>
      <c r="H12314">
        <v>41.322000000000003</v>
      </c>
      <c r="I12314">
        <v>27413.028999999999</v>
      </c>
      <c r="J12314">
        <v>11179754</v>
      </c>
      <c r="K12314">
        <v>28.411999999999999</v>
      </c>
      <c r="L12314">
        <v>15.68</v>
      </c>
      <c r="M12314">
        <v>8489.5560000000005</v>
      </c>
      <c r="N12314">
        <v>3462264</v>
      </c>
      <c r="O12314">
        <v>1.764</v>
      </c>
      <c r="P12314">
        <v>4.6710000000000003</v>
      </c>
      <c r="Q12314">
        <v>527.07000000000005</v>
      </c>
      <c r="R12314">
        <v>214953</v>
      </c>
      <c r="S12314">
        <v>4.0000000000000001E-3</v>
      </c>
      <c r="T12314">
        <v>1.0329999999999999</v>
      </c>
      <c r="U12314">
        <v>1.2509999999999999</v>
      </c>
      <c r="V12314">
        <v>510</v>
      </c>
      <c r="W12314">
        <f t="shared" si="516"/>
        <v>2</v>
      </c>
      <c r="X12314">
        <f t="shared" si="517"/>
        <v>188.58450000000008</v>
      </c>
      <c r="Y12314">
        <f t="shared" si="518"/>
        <v>1.131</v>
      </c>
    </row>
    <row r="12315" spans="1:25" x14ac:dyDescent="0.2">
      <c r="A12315" t="s">
        <v>5782</v>
      </c>
      <c r="B12315" t="s">
        <v>24</v>
      </c>
      <c r="C12315">
        <v>6</v>
      </c>
      <c r="D12315">
        <v>12</v>
      </c>
      <c r="E12315" t="s">
        <v>2920</v>
      </c>
      <c r="F12315">
        <v>188.102</v>
      </c>
      <c r="G12315">
        <v>88.200999999999993</v>
      </c>
      <c r="H12315">
        <v>36.470999999999997</v>
      </c>
      <c r="I12315">
        <v>16590.883999999998</v>
      </c>
      <c r="J12315">
        <v>6766199</v>
      </c>
      <c r="K12315">
        <v>16.076000000000001</v>
      </c>
      <c r="L12315">
        <v>5.4870000000000001</v>
      </c>
      <c r="M12315">
        <v>3023.9609999999998</v>
      </c>
      <c r="N12315">
        <v>1233251</v>
      </c>
      <c r="O12315">
        <v>1.865</v>
      </c>
      <c r="P12315">
        <v>1.911</v>
      </c>
      <c r="Q12315">
        <v>350.733</v>
      </c>
      <c r="R12315">
        <v>143038</v>
      </c>
      <c r="S12315">
        <v>3.0000000000000001E-3</v>
      </c>
      <c r="T12315">
        <v>0.92100000000000004</v>
      </c>
      <c r="U12315">
        <v>0.625</v>
      </c>
      <c r="V12315">
        <v>255</v>
      </c>
      <c r="W12315">
        <f t="shared" si="516"/>
        <v>1</v>
      </c>
      <c r="X12315">
        <f t="shared" si="517"/>
        <v>0</v>
      </c>
      <c r="Y12315">
        <f t="shared" si="518"/>
        <v>0</v>
      </c>
    </row>
    <row r="12316" spans="1:25" x14ac:dyDescent="0.2">
      <c r="A12316" t="s">
        <v>5782</v>
      </c>
      <c r="B12316" t="s">
        <v>24</v>
      </c>
      <c r="C12316">
        <v>6</v>
      </c>
      <c r="D12316">
        <v>13</v>
      </c>
      <c r="E12316" t="s">
        <v>11398</v>
      </c>
      <c r="F12316">
        <v>327.779</v>
      </c>
      <c r="G12316">
        <v>102.996</v>
      </c>
      <c r="H12316">
        <v>44.62</v>
      </c>
      <c r="I12316">
        <v>33759.811999999998</v>
      </c>
      <c r="J12316">
        <v>13768139</v>
      </c>
      <c r="K12316">
        <v>25.542000000000002</v>
      </c>
      <c r="L12316">
        <v>14.026</v>
      </c>
      <c r="M12316">
        <v>8371.9789999999994</v>
      </c>
      <c r="N12316">
        <v>3414313</v>
      </c>
      <c r="O12316">
        <v>2.4790000000000001</v>
      </c>
      <c r="P12316">
        <v>8.4309999999999992</v>
      </c>
      <c r="Q12316">
        <v>812.43700000000001</v>
      </c>
      <c r="R12316">
        <v>331333</v>
      </c>
      <c r="S12316">
        <v>1.2999999999999999E-2</v>
      </c>
      <c r="T12316">
        <v>1.845</v>
      </c>
      <c r="U12316">
        <v>4.3769999999999998</v>
      </c>
      <c r="V12316">
        <v>1785</v>
      </c>
      <c r="W12316">
        <f t="shared" si="516"/>
        <v>7</v>
      </c>
      <c r="X12316">
        <f t="shared" si="517"/>
        <v>745.05015000000003</v>
      </c>
      <c r="Y12316">
        <f t="shared" si="518"/>
        <v>10.881</v>
      </c>
    </row>
    <row r="12317" spans="1:25" x14ac:dyDescent="0.2">
      <c r="A12317" t="s">
        <v>5782</v>
      </c>
      <c r="B12317" t="s">
        <v>24</v>
      </c>
      <c r="C12317">
        <v>6</v>
      </c>
      <c r="D12317">
        <v>14</v>
      </c>
      <c r="E12317" t="s">
        <v>11399</v>
      </c>
      <c r="F12317">
        <v>399.30500000000001</v>
      </c>
      <c r="G12317">
        <v>106.331</v>
      </c>
      <c r="H12317">
        <v>47.917999999999999</v>
      </c>
      <c r="I12317">
        <v>42458.404999999999</v>
      </c>
      <c r="J12317">
        <v>17315654</v>
      </c>
      <c r="K12317">
        <v>25.751000000000001</v>
      </c>
      <c r="L12317">
        <v>10.927</v>
      </c>
      <c r="M12317">
        <v>10282.446</v>
      </c>
      <c r="N12317">
        <v>4193452</v>
      </c>
      <c r="O12317">
        <v>2.448</v>
      </c>
      <c r="P12317">
        <v>9.1890000000000001</v>
      </c>
      <c r="Q12317">
        <v>977.61</v>
      </c>
      <c r="R12317">
        <v>398695</v>
      </c>
      <c r="S12317">
        <v>1.2999999999999999E-2</v>
      </c>
      <c r="T12317">
        <v>1.7869999999999999</v>
      </c>
      <c r="U12317">
        <v>5.0019999999999998</v>
      </c>
      <c r="V12317">
        <v>2040</v>
      </c>
      <c r="W12317">
        <f t="shared" si="516"/>
        <v>8</v>
      </c>
      <c r="X12317">
        <f t="shared" si="517"/>
        <v>1067.1375</v>
      </c>
      <c r="Y12317">
        <f t="shared" si="518"/>
        <v>12.831</v>
      </c>
    </row>
    <row r="12318" spans="1:25" x14ac:dyDescent="0.2">
      <c r="A12318" t="s">
        <v>5782</v>
      </c>
      <c r="B12318" t="s">
        <v>24</v>
      </c>
      <c r="C12318">
        <v>6</v>
      </c>
      <c r="D12318">
        <v>15</v>
      </c>
      <c r="E12318" t="s">
        <v>11400</v>
      </c>
      <c r="F12318">
        <v>337.80799999999999</v>
      </c>
      <c r="G12318">
        <v>92.313000000000002</v>
      </c>
      <c r="H12318">
        <v>37.338999999999999</v>
      </c>
      <c r="I12318">
        <v>31184.026000000002</v>
      </c>
      <c r="J12318">
        <v>12717666</v>
      </c>
      <c r="K12318">
        <v>53.850999999999999</v>
      </c>
      <c r="L12318">
        <v>25.045999999999999</v>
      </c>
      <c r="M12318">
        <v>18191.332999999999</v>
      </c>
      <c r="N12318">
        <v>7418904</v>
      </c>
      <c r="O12318">
        <v>2.3540000000000001</v>
      </c>
      <c r="P12318">
        <v>8.391</v>
      </c>
      <c r="Q12318">
        <v>795.30700000000002</v>
      </c>
      <c r="R12318">
        <v>324347</v>
      </c>
      <c r="S12318">
        <v>8.9999999999999993E-3</v>
      </c>
      <c r="T12318">
        <v>1.536</v>
      </c>
      <c r="U12318">
        <v>3.1259999999999999</v>
      </c>
      <c r="V12318">
        <v>1275</v>
      </c>
      <c r="W12318">
        <f t="shared" si="516"/>
        <v>5</v>
      </c>
      <c r="X12318">
        <f t="shared" si="517"/>
        <v>711.64665000000002</v>
      </c>
      <c r="Y12318">
        <f t="shared" si="518"/>
        <v>6.9809999999999999</v>
      </c>
    </row>
    <row r="12319" spans="1:25" x14ac:dyDescent="0.2">
      <c r="A12319" t="s">
        <v>5782</v>
      </c>
      <c r="B12319" t="s">
        <v>24</v>
      </c>
      <c r="C12319">
        <v>6</v>
      </c>
      <c r="D12319">
        <v>16</v>
      </c>
      <c r="E12319" t="s">
        <v>11401</v>
      </c>
      <c r="F12319">
        <v>320.44499999999999</v>
      </c>
      <c r="G12319">
        <v>96.25</v>
      </c>
      <c r="H12319">
        <v>42.488999999999997</v>
      </c>
      <c r="I12319">
        <v>30842.870999999999</v>
      </c>
      <c r="J12319">
        <v>12578534</v>
      </c>
      <c r="K12319">
        <v>27.216999999999999</v>
      </c>
      <c r="L12319">
        <v>14.638</v>
      </c>
      <c r="M12319">
        <v>8721.5149999999994</v>
      </c>
      <c r="N12319">
        <v>3556863</v>
      </c>
      <c r="O12319">
        <v>1.611</v>
      </c>
      <c r="P12319">
        <v>1.4970000000000001</v>
      </c>
      <c r="Q12319">
        <v>516.32500000000005</v>
      </c>
      <c r="R12319">
        <v>210571</v>
      </c>
      <c r="S12319">
        <v>2E-3</v>
      </c>
      <c r="T12319">
        <v>0.70499999999999996</v>
      </c>
      <c r="U12319">
        <v>0.625</v>
      </c>
      <c r="V12319">
        <v>255</v>
      </c>
      <c r="W12319">
        <f t="shared" si="516"/>
        <v>1</v>
      </c>
      <c r="X12319">
        <f t="shared" si="517"/>
        <v>167.63175000000007</v>
      </c>
      <c r="Y12319">
        <f t="shared" si="518"/>
        <v>0</v>
      </c>
    </row>
    <row r="12320" spans="1:25" x14ac:dyDescent="0.2">
      <c r="A12320" t="s">
        <v>5782</v>
      </c>
      <c r="B12320" t="s">
        <v>24</v>
      </c>
      <c r="C12320">
        <v>6</v>
      </c>
      <c r="D12320">
        <v>17</v>
      </c>
      <c r="E12320" t="s">
        <v>11402</v>
      </c>
      <c r="F12320">
        <v>285.17500000000001</v>
      </c>
      <c r="G12320">
        <v>93.051000000000002</v>
      </c>
      <c r="H12320">
        <v>47.33</v>
      </c>
      <c r="I12320">
        <v>26535.94</v>
      </c>
      <c r="J12320">
        <v>10822054</v>
      </c>
      <c r="K12320">
        <v>52.914000000000001</v>
      </c>
      <c r="L12320">
        <v>33.021000000000001</v>
      </c>
      <c r="M12320">
        <v>15089.791999999999</v>
      </c>
      <c r="N12320">
        <v>6154014</v>
      </c>
      <c r="O12320">
        <v>1.819</v>
      </c>
      <c r="P12320">
        <v>4.1559999999999997</v>
      </c>
      <c r="Q12320">
        <v>518.64700000000005</v>
      </c>
      <c r="R12320">
        <v>211518</v>
      </c>
      <c r="S12320">
        <v>4.0000000000000001E-3</v>
      </c>
      <c r="T12320">
        <v>1.0569999999999999</v>
      </c>
      <c r="U12320">
        <v>1.2509999999999999</v>
      </c>
      <c r="V12320">
        <v>510</v>
      </c>
      <c r="W12320">
        <f t="shared" si="516"/>
        <v>2</v>
      </c>
      <c r="X12320">
        <f t="shared" si="517"/>
        <v>172.15965000000006</v>
      </c>
      <c r="Y12320">
        <f t="shared" si="518"/>
        <v>1.131</v>
      </c>
    </row>
    <row r="12321" spans="1:25" x14ac:dyDescent="0.2">
      <c r="A12321" t="s">
        <v>5782</v>
      </c>
      <c r="B12321" t="s">
        <v>24</v>
      </c>
      <c r="C12321">
        <v>6</v>
      </c>
      <c r="D12321">
        <v>18</v>
      </c>
      <c r="E12321" t="s">
        <v>11403</v>
      </c>
      <c r="F12321">
        <v>201.77699999999999</v>
      </c>
      <c r="G12321">
        <v>92.143000000000001</v>
      </c>
      <c r="H12321">
        <v>39.448</v>
      </c>
      <c r="I12321">
        <v>18592.439999999999</v>
      </c>
      <c r="J12321">
        <v>7582486</v>
      </c>
      <c r="K12321">
        <v>22.710999999999999</v>
      </c>
      <c r="L12321">
        <v>9.5359999999999996</v>
      </c>
      <c r="M12321">
        <v>4582.5829999999996</v>
      </c>
      <c r="N12321">
        <v>1868898</v>
      </c>
      <c r="O12321">
        <v>2.0209999999999999</v>
      </c>
      <c r="P12321">
        <v>5.4969999999999999</v>
      </c>
      <c r="Q12321">
        <v>407.70100000000002</v>
      </c>
      <c r="R12321">
        <v>166271</v>
      </c>
      <c r="S12321">
        <v>6.0000000000000001E-3</v>
      </c>
      <c r="T12321">
        <v>1.2569999999999999</v>
      </c>
      <c r="U12321">
        <v>1.2509999999999999</v>
      </c>
      <c r="V12321">
        <v>510</v>
      </c>
      <c r="W12321">
        <f t="shared" si="516"/>
        <v>2</v>
      </c>
      <c r="X12321">
        <f t="shared" si="517"/>
        <v>0</v>
      </c>
      <c r="Y12321">
        <f t="shared" si="518"/>
        <v>1.131</v>
      </c>
    </row>
    <row r="12322" spans="1:25" x14ac:dyDescent="0.2">
      <c r="A12322" t="s">
        <v>5782</v>
      </c>
      <c r="B12322" t="s">
        <v>24</v>
      </c>
      <c r="C12322">
        <v>6</v>
      </c>
      <c r="D12322">
        <v>19</v>
      </c>
      <c r="E12322" t="s">
        <v>11404</v>
      </c>
      <c r="F12322">
        <v>188.49</v>
      </c>
      <c r="G12322">
        <v>73.629000000000005</v>
      </c>
      <c r="H12322">
        <v>38.512</v>
      </c>
      <c r="I12322">
        <v>13878.315000000001</v>
      </c>
      <c r="J12322">
        <v>5659942</v>
      </c>
      <c r="K12322">
        <v>4.54</v>
      </c>
      <c r="L12322">
        <v>2.2480000000000002</v>
      </c>
      <c r="M12322">
        <v>855.69</v>
      </c>
      <c r="N12322">
        <v>348973</v>
      </c>
      <c r="O12322">
        <v>1.472</v>
      </c>
      <c r="P12322">
        <v>0.95399999999999996</v>
      </c>
      <c r="Q12322">
        <v>277.39499999999998</v>
      </c>
      <c r="R12322">
        <v>113129</v>
      </c>
      <c r="S12322">
        <v>0</v>
      </c>
      <c r="T12322">
        <v>0</v>
      </c>
      <c r="U12322">
        <v>0</v>
      </c>
      <c r="V12322">
        <v>0</v>
      </c>
      <c r="W12322">
        <f t="shared" ref="W12322:W12385" si="519">V12322/255</f>
        <v>0</v>
      </c>
      <c r="X12322">
        <f t="shared" si="517"/>
        <v>0</v>
      </c>
      <c r="Y12322">
        <f t="shared" si="518"/>
        <v>0</v>
      </c>
    </row>
    <row r="12323" spans="1:25" x14ac:dyDescent="0.2">
      <c r="A12323" t="s">
        <v>5782</v>
      </c>
      <c r="B12323" t="s">
        <v>24</v>
      </c>
      <c r="C12323">
        <v>6</v>
      </c>
      <c r="D12323">
        <v>20</v>
      </c>
      <c r="E12323" t="s">
        <v>434</v>
      </c>
      <c r="F12323">
        <v>302.327</v>
      </c>
      <c r="G12323">
        <v>100.134</v>
      </c>
      <c r="H12323">
        <v>41.753999999999998</v>
      </c>
      <c r="I12323">
        <v>30273.280999999999</v>
      </c>
      <c r="J12323">
        <v>12346240</v>
      </c>
      <c r="K12323">
        <v>30.356000000000002</v>
      </c>
      <c r="L12323">
        <v>15.897</v>
      </c>
      <c r="M12323">
        <v>9177.5589999999993</v>
      </c>
      <c r="N12323">
        <v>3742850</v>
      </c>
      <c r="O12323">
        <v>2.1930000000000001</v>
      </c>
      <c r="P12323">
        <v>6.0890000000000004</v>
      </c>
      <c r="Q12323">
        <v>663.12800000000004</v>
      </c>
      <c r="R12323">
        <v>270441</v>
      </c>
      <c r="S12323">
        <v>0.01</v>
      </c>
      <c r="T12323">
        <v>1.6240000000000001</v>
      </c>
      <c r="U12323">
        <v>3.1259999999999999</v>
      </c>
      <c r="V12323">
        <v>1275</v>
      </c>
      <c r="W12323">
        <f t="shared" si="519"/>
        <v>5</v>
      </c>
      <c r="X12323">
        <f t="shared" si="517"/>
        <v>453.89760000000007</v>
      </c>
      <c r="Y12323">
        <f t="shared" si="518"/>
        <v>6.9809999999999999</v>
      </c>
    </row>
    <row r="12324" spans="1:25" x14ac:dyDescent="0.2">
      <c r="A12324" t="s">
        <v>5782</v>
      </c>
      <c r="B12324" t="s">
        <v>24</v>
      </c>
      <c r="C12324">
        <v>6</v>
      </c>
      <c r="D12324">
        <v>21</v>
      </c>
      <c r="E12324" t="s">
        <v>11405</v>
      </c>
      <c r="F12324">
        <v>303.45999999999998</v>
      </c>
      <c r="G12324">
        <v>87.602000000000004</v>
      </c>
      <c r="H12324">
        <v>42.554000000000002</v>
      </c>
      <c r="I12324">
        <v>26583.587</v>
      </c>
      <c r="J12324">
        <v>10841486</v>
      </c>
      <c r="K12324">
        <v>37.762999999999998</v>
      </c>
      <c r="L12324">
        <v>21.013999999999999</v>
      </c>
      <c r="M12324">
        <v>11459.665999999999</v>
      </c>
      <c r="N12324">
        <v>4673553</v>
      </c>
      <c r="O12324">
        <v>2.3140000000000001</v>
      </c>
      <c r="P12324">
        <v>8.1639999999999997</v>
      </c>
      <c r="Q12324">
        <v>702.27700000000004</v>
      </c>
      <c r="R12324">
        <v>286407</v>
      </c>
      <c r="S12324">
        <v>8.0000000000000002E-3</v>
      </c>
      <c r="T12324">
        <v>1.45</v>
      </c>
      <c r="U12324">
        <v>2.5009999999999999</v>
      </c>
      <c r="V12324">
        <v>1020</v>
      </c>
      <c r="W12324">
        <f t="shared" si="519"/>
        <v>4</v>
      </c>
      <c r="X12324">
        <f t="shared" si="517"/>
        <v>530.23815000000002</v>
      </c>
      <c r="Y12324">
        <f t="shared" si="518"/>
        <v>5.0309999999999997</v>
      </c>
    </row>
    <row r="12325" spans="1:25" x14ac:dyDescent="0.2">
      <c r="A12325" t="s">
        <v>5782</v>
      </c>
      <c r="B12325" t="s">
        <v>24</v>
      </c>
      <c r="C12325">
        <v>6</v>
      </c>
      <c r="D12325">
        <v>22</v>
      </c>
      <c r="E12325" t="s">
        <v>11406</v>
      </c>
      <c r="F12325">
        <v>367.21800000000002</v>
      </c>
      <c r="G12325">
        <v>109.82599999999999</v>
      </c>
      <c r="H12325">
        <v>49.619</v>
      </c>
      <c r="I12325">
        <v>40330.18</v>
      </c>
      <c r="J12325">
        <v>16447708</v>
      </c>
      <c r="K12325">
        <v>31.577999999999999</v>
      </c>
      <c r="L12325">
        <v>13.763999999999999</v>
      </c>
      <c r="M12325">
        <v>11596.085999999999</v>
      </c>
      <c r="N12325">
        <v>4729189</v>
      </c>
      <c r="O12325">
        <v>2.0590000000000002</v>
      </c>
      <c r="P12325">
        <v>5.5869999999999997</v>
      </c>
      <c r="Q12325">
        <v>756.02499999999998</v>
      </c>
      <c r="R12325">
        <v>308327</v>
      </c>
      <c r="S12325">
        <v>1.2E-2</v>
      </c>
      <c r="T12325">
        <v>1.7430000000000001</v>
      </c>
      <c r="U12325">
        <v>4.3769999999999998</v>
      </c>
      <c r="V12325">
        <v>1785</v>
      </c>
      <c r="W12325">
        <f t="shared" si="519"/>
        <v>7</v>
      </c>
      <c r="X12325">
        <f t="shared" si="517"/>
        <v>635.04674999999986</v>
      </c>
      <c r="Y12325">
        <f t="shared" si="518"/>
        <v>10.881</v>
      </c>
    </row>
    <row r="12326" spans="1:25" x14ac:dyDescent="0.2">
      <c r="A12326" t="s">
        <v>5782</v>
      </c>
      <c r="B12326" t="s">
        <v>24</v>
      </c>
      <c r="C12326">
        <v>6</v>
      </c>
      <c r="D12326">
        <v>23</v>
      </c>
      <c r="E12326" t="s">
        <v>11407</v>
      </c>
      <c r="F12326">
        <v>449.29399999999998</v>
      </c>
      <c r="G12326">
        <v>105.07899999999999</v>
      </c>
      <c r="H12326">
        <v>46.335999999999999</v>
      </c>
      <c r="I12326">
        <v>47211.275999999998</v>
      </c>
      <c r="J12326">
        <v>19254000</v>
      </c>
      <c r="K12326">
        <v>15.212999999999999</v>
      </c>
      <c r="L12326">
        <v>13.802</v>
      </c>
      <c r="M12326">
        <v>6834.92</v>
      </c>
      <c r="N12326">
        <v>2787460</v>
      </c>
      <c r="O12326">
        <v>1.9970000000000001</v>
      </c>
      <c r="P12326">
        <v>4.8819999999999997</v>
      </c>
      <c r="Q12326">
        <v>897.39400000000001</v>
      </c>
      <c r="R12326">
        <v>365981</v>
      </c>
      <c r="S12326">
        <v>8.0000000000000002E-3</v>
      </c>
      <c r="T12326">
        <v>1.4590000000000001</v>
      </c>
      <c r="U12326">
        <v>3.7519999999999998</v>
      </c>
      <c r="V12326">
        <v>1530</v>
      </c>
      <c r="W12326">
        <f t="shared" si="519"/>
        <v>6</v>
      </c>
      <c r="X12326">
        <f t="shared" si="517"/>
        <v>910.71629999999993</v>
      </c>
      <c r="Y12326">
        <f t="shared" si="518"/>
        <v>8.9309999999999992</v>
      </c>
    </row>
    <row r="12327" spans="1:25" x14ac:dyDescent="0.2">
      <c r="A12327" t="s">
        <v>5782</v>
      </c>
      <c r="B12327" t="s">
        <v>24</v>
      </c>
      <c r="C12327">
        <v>6</v>
      </c>
      <c r="D12327">
        <v>24</v>
      </c>
      <c r="E12327" t="s">
        <v>11408</v>
      </c>
      <c r="F12327">
        <v>135.15100000000001</v>
      </c>
      <c r="G12327">
        <v>107.205</v>
      </c>
      <c r="H12327">
        <v>47.148000000000003</v>
      </c>
      <c r="I12327">
        <v>14488.790999999999</v>
      </c>
      <c r="J12327">
        <v>5908910</v>
      </c>
      <c r="K12327">
        <v>6.5960000000000001</v>
      </c>
      <c r="L12327">
        <v>3.17</v>
      </c>
      <c r="M12327">
        <v>891.47</v>
      </c>
      <c r="N12327">
        <v>363565</v>
      </c>
      <c r="O12327">
        <v>1.738</v>
      </c>
      <c r="P12327">
        <v>1.117</v>
      </c>
      <c r="Q12327">
        <v>234.84800000000001</v>
      </c>
      <c r="R12327">
        <v>95777</v>
      </c>
      <c r="S12327">
        <v>0</v>
      </c>
      <c r="T12327">
        <v>0</v>
      </c>
      <c r="U12327">
        <v>0</v>
      </c>
      <c r="V12327">
        <v>0</v>
      </c>
      <c r="W12327">
        <f t="shared" si="519"/>
        <v>0</v>
      </c>
      <c r="X12327">
        <f t="shared" si="517"/>
        <v>0</v>
      </c>
      <c r="Y12327">
        <f t="shared" si="518"/>
        <v>0</v>
      </c>
    </row>
    <row r="12328" spans="1:25" x14ac:dyDescent="0.2">
      <c r="A12328" t="s">
        <v>5782</v>
      </c>
      <c r="B12328" t="s">
        <v>24</v>
      </c>
      <c r="C12328">
        <v>6</v>
      </c>
      <c r="D12328">
        <v>25</v>
      </c>
      <c r="E12328" t="s">
        <v>11409</v>
      </c>
      <c r="F12328">
        <v>254.18700000000001</v>
      </c>
      <c r="G12328">
        <v>100.357</v>
      </c>
      <c r="H12328">
        <v>46.249000000000002</v>
      </c>
      <c r="I12328">
        <v>25509.492999999999</v>
      </c>
      <c r="J12328">
        <v>10403442</v>
      </c>
      <c r="K12328">
        <v>4.4489999999999998</v>
      </c>
      <c r="L12328">
        <v>2.218</v>
      </c>
      <c r="M12328">
        <v>1130.991</v>
      </c>
      <c r="N12328">
        <v>461248</v>
      </c>
      <c r="O12328">
        <v>1.488</v>
      </c>
      <c r="P12328">
        <v>1.008</v>
      </c>
      <c r="Q12328">
        <v>378.28899999999999</v>
      </c>
      <c r="R12328">
        <v>154276</v>
      </c>
      <c r="S12328">
        <v>0</v>
      </c>
      <c r="T12328">
        <v>0</v>
      </c>
      <c r="U12328">
        <v>0</v>
      </c>
      <c r="V12328">
        <v>0</v>
      </c>
      <c r="W12328">
        <f t="shared" si="519"/>
        <v>0</v>
      </c>
      <c r="X12328">
        <f t="shared" si="517"/>
        <v>0</v>
      </c>
      <c r="Y12328">
        <f t="shared" si="518"/>
        <v>0</v>
      </c>
    </row>
    <row r="12329" spans="1:25" x14ac:dyDescent="0.2">
      <c r="A12329" t="s">
        <v>5782</v>
      </c>
      <c r="B12329" t="s">
        <v>24</v>
      </c>
      <c r="C12329">
        <v>6</v>
      </c>
      <c r="D12329">
        <v>26</v>
      </c>
      <c r="E12329" t="s">
        <v>11410</v>
      </c>
      <c r="F12329">
        <v>332.11900000000003</v>
      </c>
      <c r="G12329">
        <v>114.08199999999999</v>
      </c>
      <c r="H12329">
        <v>49.351999999999997</v>
      </c>
      <c r="I12329">
        <v>37888.707000000002</v>
      </c>
      <c r="J12329">
        <v>15452011</v>
      </c>
      <c r="K12329">
        <v>25.709</v>
      </c>
      <c r="L12329">
        <v>11.819000000000001</v>
      </c>
      <c r="M12329">
        <v>8538.3019999999997</v>
      </c>
      <c r="N12329">
        <v>3482144</v>
      </c>
      <c r="O12329">
        <v>1.8480000000000001</v>
      </c>
      <c r="P12329">
        <v>3.9820000000000002</v>
      </c>
      <c r="Q12329">
        <v>613.61199999999997</v>
      </c>
      <c r="R12329">
        <v>250247</v>
      </c>
      <c r="S12329">
        <v>6.0000000000000001E-3</v>
      </c>
      <c r="T12329">
        <v>1.2</v>
      </c>
      <c r="U12329">
        <v>1.8759999999999999</v>
      </c>
      <c r="V12329">
        <v>765</v>
      </c>
      <c r="W12329">
        <f t="shared" si="519"/>
        <v>3</v>
      </c>
      <c r="X12329">
        <f t="shared" si="517"/>
        <v>357.34139999999991</v>
      </c>
      <c r="Y12329">
        <f t="shared" si="518"/>
        <v>3.081</v>
      </c>
    </row>
    <row r="12330" spans="1:25" x14ac:dyDescent="0.2">
      <c r="A12330" t="s">
        <v>5782</v>
      </c>
      <c r="B12330" t="s">
        <v>24</v>
      </c>
      <c r="C12330">
        <v>6</v>
      </c>
      <c r="D12330">
        <v>27</v>
      </c>
      <c r="E12330" t="s">
        <v>11411</v>
      </c>
      <c r="F12330">
        <v>154.08000000000001</v>
      </c>
      <c r="G12330">
        <v>82.076999999999998</v>
      </c>
      <c r="H12330">
        <v>38.421999999999997</v>
      </c>
      <c r="I12330">
        <v>12646.384</v>
      </c>
      <c r="J12330">
        <v>5157528</v>
      </c>
      <c r="K12330">
        <v>35.170999999999999</v>
      </c>
      <c r="L12330">
        <v>20.012</v>
      </c>
      <c r="M12330">
        <v>5419.2340000000004</v>
      </c>
      <c r="N12330">
        <v>2210106</v>
      </c>
      <c r="O12330">
        <v>1.615</v>
      </c>
      <c r="P12330">
        <v>1.107</v>
      </c>
      <c r="Q12330">
        <v>248.898</v>
      </c>
      <c r="R12330">
        <v>101507</v>
      </c>
      <c r="S12330">
        <v>0</v>
      </c>
      <c r="T12330">
        <v>0</v>
      </c>
      <c r="U12330">
        <v>0</v>
      </c>
      <c r="V12330">
        <v>0</v>
      </c>
      <c r="W12330">
        <f t="shared" si="519"/>
        <v>0</v>
      </c>
      <c r="X12330">
        <f t="shared" si="517"/>
        <v>0</v>
      </c>
      <c r="Y12330">
        <f t="shared" si="518"/>
        <v>0</v>
      </c>
    </row>
    <row r="12331" spans="1:25" x14ac:dyDescent="0.2">
      <c r="A12331" t="s">
        <v>5782</v>
      </c>
      <c r="B12331" t="s">
        <v>24</v>
      </c>
      <c r="C12331">
        <v>6</v>
      </c>
      <c r="D12331">
        <v>28</v>
      </c>
      <c r="E12331" t="s">
        <v>11412</v>
      </c>
      <c r="F12331">
        <v>330.37599999999998</v>
      </c>
      <c r="G12331">
        <v>81.710999999999999</v>
      </c>
      <c r="H12331">
        <v>39.037999999999997</v>
      </c>
      <c r="I12331">
        <v>26995.5</v>
      </c>
      <c r="J12331">
        <v>11009475</v>
      </c>
      <c r="K12331">
        <v>26.082999999999998</v>
      </c>
      <c r="L12331">
        <v>16.071000000000002</v>
      </c>
      <c r="M12331">
        <v>8617.1119999999992</v>
      </c>
      <c r="N12331">
        <v>3514285</v>
      </c>
      <c r="O12331">
        <v>1.423</v>
      </c>
      <c r="P12331">
        <v>1.7789999999999999</v>
      </c>
      <c r="Q12331">
        <v>470.036</v>
      </c>
      <c r="R12331">
        <v>191693</v>
      </c>
      <c r="S12331">
        <v>2E-3</v>
      </c>
      <c r="T12331">
        <v>0.69499999999999995</v>
      </c>
      <c r="U12331">
        <v>0.625</v>
      </c>
      <c r="V12331">
        <v>255</v>
      </c>
      <c r="W12331">
        <f t="shared" si="519"/>
        <v>1</v>
      </c>
      <c r="X12331">
        <f t="shared" si="517"/>
        <v>77.368199999999973</v>
      </c>
      <c r="Y12331">
        <f t="shared" si="518"/>
        <v>0</v>
      </c>
    </row>
    <row r="12332" spans="1:25" x14ac:dyDescent="0.2">
      <c r="A12332" t="s">
        <v>5782</v>
      </c>
      <c r="B12332" t="s">
        <v>24</v>
      </c>
      <c r="C12332">
        <v>6</v>
      </c>
      <c r="D12332">
        <v>29</v>
      </c>
      <c r="E12332" t="s">
        <v>11413</v>
      </c>
      <c r="F12332">
        <v>395.57799999999997</v>
      </c>
      <c r="G12332">
        <v>88.507000000000005</v>
      </c>
      <c r="H12332">
        <v>44.04</v>
      </c>
      <c r="I12332">
        <v>35011.451999999997</v>
      </c>
      <c r="J12332">
        <v>14278591</v>
      </c>
      <c r="K12332">
        <v>3.9809999999999999</v>
      </c>
      <c r="L12332">
        <v>2.3290000000000002</v>
      </c>
      <c r="M12332">
        <v>1574.8589999999999</v>
      </c>
      <c r="N12332">
        <v>642269</v>
      </c>
      <c r="O12332">
        <v>1.605</v>
      </c>
      <c r="P12332">
        <v>4.2850000000000001</v>
      </c>
      <c r="Q12332">
        <v>634.76</v>
      </c>
      <c r="R12332">
        <v>258872</v>
      </c>
      <c r="S12332">
        <v>2E-3</v>
      </c>
      <c r="T12332">
        <v>0.63500000000000001</v>
      </c>
      <c r="U12332">
        <v>0.625</v>
      </c>
      <c r="V12332">
        <v>255</v>
      </c>
      <c r="W12332">
        <f t="shared" si="519"/>
        <v>1</v>
      </c>
      <c r="X12332">
        <f t="shared" si="517"/>
        <v>398.57999999999993</v>
      </c>
      <c r="Y12332">
        <f t="shared" si="518"/>
        <v>0</v>
      </c>
    </row>
    <row r="12333" spans="1:25" x14ac:dyDescent="0.2">
      <c r="A12333" t="s">
        <v>5782</v>
      </c>
      <c r="B12333" t="s">
        <v>24</v>
      </c>
      <c r="C12333">
        <v>6</v>
      </c>
      <c r="D12333">
        <v>30</v>
      </c>
      <c r="E12333" t="s">
        <v>11414</v>
      </c>
      <c r="F12333">
        <v>218.274</v>
      </c>
      <c r="G12333">
        <v>74.168000000000006</v>
      </c>
      <c r="H12333">
        <v>36.49</v>
      </c>
      <c r="I12333">
        <v>16188.981</v>
      </c>
      <c r="J12333">
        <v>6602292</v>
      </c>
      <c r="K12333">
        <v>17.626000000000001</v>
      </c>
      <c r="L12333">
        <v>6.665</v>
      </c>
      <c r="M12333">
        <v>3847.39</v>
      </c>
      <c r="N12333">
        <v>1569067</v>
      </c>
      <c r="O12333">
        <v>1.6479999999999999</v>
      </c>
      <c r="P12333">
        <v>2.8559999999999999</v>
      </c>
      <c r="Q12333">
        <v>359.65100000000001</v>
      </c>
      <c r="R12333">
        <v>146675</v>
      </c>
      <c r="S12333">
        <v>3.0000000000000001E-3</v>
      </c>
      <c r="T12333">
        <v>0.85499999999999998</v>
      </c>
      <c r="U12333">
        <v>0.625</v>
      </c>
      <c r="V12333">
        <v>255</v>
      </c>
      <c r="W12333">
        <f t="shared" si="519"/>
        <v>1</v>
      </c>
      <c r="X12333">
        <f t="shared" si="517"/>
        <v>0</v>
      </c>
      <c r="Y12333">
        <f t="shared" si="518"/>
        <v>0</v>
      </c>
    </row>
    <row r="12334" spans="1:25" x14ac:dyDescent="0.2">
      <c r="A12334" t="s">
        <v>5782</v>
      </c>
      <c r="B12334" t="s">
        <v>24</v>
      </c>
      <c r="C12334">
        <v>7</v>
      </c>
      <c r="D12334">
        <v>3</v>
      </c>
      <c r="E12334" t="s">
        <v>11415</v>
      </c>
      <c r="F12334">
        <v>261.02499999999998</v>
      </c>
      <c r="G12334">
        <v>93.299000000000007</v>
      </c>
      <c r="H12334">
        <v>39.524999999999999</v>
      </c>
      <c r="I12334">
        <v>24353.478999999999</v>
      </c>
      <c r="J12334">
        <v>9931989</v>
      </c>
      <c r="K12334">
        <v>11.195</v>
      </c>
      <c r="L12334">
        <v>4.6230000000000002</v>
      </c>
      <c r="M12334">
        <v>2922.1089999999999</v>
      </c>
      <c r="N12334">
        <v>1191713</v>
      </c>
      <c r="O12334">
        <v>2.016</v>
      </c>
      <c r="P12334">
        <v>6.8449999999999998</v>
      </c>
      <c r="Q12334">
        <v>526.31500000000005</v>
      </c>
      <c r="R12334">
        <v>214645</v>
      </c>
      <c r="S12334">
        <v>7.0000000000000001E-3</v>
      </c>
      <c r="T12334">
        <v>1.3540000000000001</v>
      </c>
      <c r="U12334">
        <v>1.8759999999999999</v>
      </c>
      <c r="V12334">
        <v>765</v>
      </c>
      <c r="W12334">
        <f t="shared" si="519"/>
        <v>3</v>
      </c>
      <c r="X12334">
        <f t="shared" si="517"/>
        <v>187.11225000000007</v>
      </c>
      <c r="Y12334">
        <f t="shared" si="518"/>
        <v>3.081</v>
      </c>
    </row>
    <row r="12335" spans="1:25" x14ac:dyDescent="0.2">
      <c r="A12335" t="s">
        <v>5782</v>
      </c>
      <c r="B12335" t="s">
        <v>24</v>
      </c>
      <c r="C12335">
        <v>7</v>
      </c>
      <c r="D12335">
        <v>6</v>
      </c>
      <c r="E12335" t="s">
        <v>10696</v>
      </c>
      <c r="F12335">
        <v>329.55</v>
      </c>
      <c r="G12335">
        <v>104.723</v>
      </c>
      <c r="H12335">
        <v>41.435000000000002</v>
      </c>
      <c r="I12335">
        <v>34511.557999999997</v>
      </c>
      <c r="J12335">
        <v>14074721</v>
      </c>
      <c r="K12335">
        <v>3.31</v>
      </c>
      <c r="L12335">
        <v>1.8420000000000001</v>
      </c>
      <c r="M12335">
        <v>1090.942</v>
      </c>
      <c r="N12335">
        <v>444915</v>
      </c>
      <c r="O12335">
        <v>1.5209999999999999</v>
      </c>
      <c r="P12335">
        <v>1.056</v>
      </c>
      <c r="Q12335">
        <v>501.23500000000001</v>
      </c>
      <c r="R12335">
        <v>204417</v>
      </c>
      <c r="S12335">
        <v>0</v>
      </c>
      <c r="T12335">
        <v>0</v>
      </c>
      <c r="U12335">
        <v>0</v>
      </c>
      <c r="V12335">
        <v>0</v>
      </c>
      <c r="W12335">
        <f t="shared" si="519"/>
        <v>0</v>
      </c>
      <c r="X12335">
        <f t="shared" ref="X12335:X12398" si="520">(MAX(0, (Q12335-430.36)))*1.95</f>
        <v>138.20624999999998</v>
      </c>
      <c r="Y12335">
        <f t="shared" ref="Y12335:Y12398" si="521">(MAX(0, (W12335-1.42)))*1.95</f>
        <v>0</v>
      </c>
    </row>
    <row r="12336" spans="1:25" x14ac:dyDescent="0.2">
      <c r="A12336" t="s">
        <v>5782</v>
      </c>
      <c r="B12336" t="s">
        <v>24</v>
      </c>
      <c r="C12336">
        <v>7</v>
      </c>
      <c r="D12336">
        <v>7</v>
      </c>
      <c r="E12336" t="s">
        <v>7906</v>
      </c>
      <c r="F12336">
        <v>309.65899999999999</v>
      </c>
      <c r="G12336">
        <v>79.585999999999999</v>
      </c>
      <c r="H12336">
        <v>36.137</v>
      </c>
      <c r="I12336">
        <v>24644.558000000001</v>
      </c>
      <c r="J12336">
        <v>10050699</v>
      </c>
      <c r="K12336">
        <v>22.215</v>
      </c>
      <c r="L12336">
        <v>10.347</v>
      </c>
      <c r="M12336">
        <v>6879.027</v>
      </c>
      <c r="N12336">
        <v>2805448</v>
      </c>
      <c r="O12336">
        <v>1.579</v>
      </c>
      <c r="P12336">
        <v>3.0819999999999999</v>
      </c>
      <c r="Q12336">
        <v>489.00200000000001</v>
      </c>
      <c r="R12336">
        <v>199428</v>
      </c>
      <c r="S12336">
        <v>2E-3</v>
      </c>
      <c r="T12336">
        <v>0.71799999999999997</v>
      </c>
      <c r="U12336">
        <v>0.625</v>
      </c>
      <c r="V12336">
        <v>255</v>
      </c>
      <c r="W12336">
        <f t="shared" si="519"/>
        <v>1</v>
      </c>
      <c r="X12336">
        <f t="shared" si="520"/>
        <v>114.35189999999999</v>
      </c>
      <c r="Y12336">
        <f t="shared" si="521"/>
        <v>0</v>
      </c>
    </row>
    <row r="12337" spans="1:25" x14ac:dyDescent="0.2">
      <c r="A12337" t="s">
        <v>5782</v>
      </c>
      <c r="B12337" t="s">
        <v>24</v>
      </c>
      <c r="C12337">
        <v>7</v>
      </c>
      <c r="D12337">
        <v>8</v>
      </c>
      <c r="E12337" t="s">
        <v>154</v>
      </c>
      <c r="F12337">
        <v>227.303</v>
      </c>
      <c r="G12337">
        <v>94.123000000000005</v>
      </c>
      <c r="H12337">
        <v>39.238999999999997</v>
      </c>
      <c r="I12337">
        <v>21394.367999999999</v>
      </c>
      <c r="J12337">
        <v>8725186</v>
      </c>
      <c r="K12337">
        <v>13.409000000000001</v>
      </c>
      <c r="L12337">
        <v>5.351</v>
      </c>
      <c r="M12337">
        <v>3047.9349999999999</v>
      </c>
      <c r="N12337">
        <v>1243028</v>
      </c>
      <c r="O12337">
        <v>1.7330000000000001</v>
      </c>
      <c r="P12337">
        <v>2.7519999999999998</v>
      </c>
      <c r="Q12337">
        <v>393.923</v>
      </c>
      <c r="R12337">
        <v>160652</v>
      </c>
      <c r="S12337">
        <v>0</v>
      </c>
      <c r="T12337">
        <v>0</v>
      </c>
      <c r="U12337">
        <v>0</v>
      </c>
      <c r="V12337">
        <v>0</v>
      </c>
      <c r="W12337">
        <f t="shared" si="519"/>
        <v>0</v>
      </c>
      <c r="X12337">
        <f t="shared" si="520"/>
        <v>0</v>
      </c>
      <c r="Y12337">
        <f t="shared" si="521"/>
        <v>0</v>
      </c>
    </row>
    <row r="12338" spans="1:25" x14ac:dyDescent="0.2">
      <c r="A12338" t="s">
        <v>5782</v>
      </c>
      <c r="B12338" t="s">
        <v>24</v>
      </c>
      <c r="C12338">
        <v>7</v>
      </c>
      <c r="D12338">
        <v>9</v>
      </c>
      <c r="E12338" t="s">
        <v>11416</v>
      </c>
      <c r="F12338">
        <v>286.60700000000003</v>
      </c>
      <c r="G12338">
        <v>114.718</v>
      </c>
      <c r="H12338">
        <v>47.302999999999997</v>
      </c>
      <c r="I12338">
        <v>32878.927000000003</v>
      </c>
      <c r="J12338">
        <v>13408891</v>
      </c>
      <c r="K12338">
        <v>18.327999999999999</v>
      </c>
      <c r="L12338">
        <v>6.383</v>
      </c>
      <c r="M12338">
        <v>5253.0309999999999</v>
      </c>
      <c r="N12338">
        <v>2142324</v>
      </c>
      <c r="O12338">
        <v>1.9330000000000001</v>
      </c>
      <c r="P12338">
        <v>7.0439999999999996</v>
      </c>
      <c r="Q12338">
        <v>554.11800000000005</v>
      </c>
      <c r="R12338">
        <v>225984</v>
      </c>
      <c r="S12338">
        <v>2E-3</v>
      </c>
      <c r="T12338">
        <v>0.746</v>
      </c>
      <c r="U12338">
        <v>0.625</v>
      </c>
      <c r="V12338">
        <v>255</v>
      </c>
      <c r="W12338">
        <f t="shared" si="519"/>
        <v>1</v>
      </c>
      <c r="X12338">
        <f t="shared" si="520"/>
        <v>241.32810000000006</v>
      </c>
      <c r="Y12338">
        <f t="shared" si="521"/>
        <v>0</v>
      </c>
    </row>
    <row r="12339" spans="1:25" x14ac:dyDescent="0.2">
      <c r="A12339" t="s">
        <v>5782</v>
      </c>
      <c r="B12339" t="s">
        <v>24</v>
      </c>
      <c r="C12339">
        <v>7</v>
      </c>
      <c r="D12339">
        <v>10</v>
      </c>
      <c r="E12339" t="s">
        <v>11417</v>
      </c>
      <c r="F12339">
        <v>303.53399999999999</v>
      </c>
      <c r="G12339">
        <v>92.343999999999994</v>
      </c>
      <c r="H12339">
        <v>35.965000000000003</v>
      </c>
      <c r="I12339">
        <v>28029.61</v>
      </c>
      <c r="J12339">
        <v>11431212</v>
      </c>
      <c r="K12339">
        <v>20.414999999999999</v>
      </c>
      <c r="L12339">
        <v>8.3040000000000003</v>
      </c>
      <c r="M12339">
        <v>6196.7359999999999</v>
      </c>
      <c r="N12339">
        <v>2527192</v>
      </c>
      <c r="O12339">
        <v>1.591</v>
      </c>
      <c r="P12339">
        <v>2.843</v>
      </c>
      <c r="Q12339">
        <v>483.07100000000003</v>
      </c>
      <c r="R12339">
        <v>197009</v>
      </c>
      <c r="S12339">
        <v>2E-3</v>
      </c>
      <c r="T12339">
        <v>0.72499999999999998</v>
      </c>
      <c r="U12339">
        <v>0.625</v>
      </c>
      <c r="V12339">
        <v>255</v>
      </c>
      <c r="W12339">
        <f t="shared" si="519"/>
        <v>1</v>
      </c>
      <c r="X12339">
        <f t="shared" si="520"/>
        <v>102.78645000000002</v>
      </c>
      <c r="Y12339">
        <f t="shared" si="521"/>
        <v>0</v>
      </c>
    </row>
    <row r="12340" spans="1:25" x14ac:dyDescent="0.2">
      <c r="A12340" t="s">
        <v>5782</v>
      </c>
      <c r="B12340" t="s">
        <v>24</v>
      </c>
      <c r="C12340">
        <v>7</v>
      </c>
      <c r="D12340">
        <v>11</v>
      </c>
      <c r="E12340" t="s">
        <v>157</v>
      </c>
      <c r="F12340">
        <v>296.26799999999997</v>
      </c>
      <c r="G12340">
        <v>122.351</v>
      </c>
      <c r="H12340">
        <v>48.033000000000001</v>
      </c>
      <c r="I12340">
        <v>36248.849000000002</v>
      </c>
      <c r="J12340">
        <v>14783234</v>
      </c>
      <c r="K12340">
        <v>10.919</v>
      </c>
      <c r="L12340">
        <v>4.351</v>
      </c>
      <c r="M12340">
        <v>3235.0880000000002</v>
      </c>
      <c r="N12340">
        <v>1319354</v>
      </c>
      <c r="O12340">
        <v>1.5069999999999999</v>
      </c>
      <c r="P12340">
        <v>1.046</v>
      </c>
      <c r="Q12340">
        <v>446.43</v>
      </c>
      <c r="R12340">
        <v>182066</v>
      </c>
      <c r="S12340">
        <v>0</v>
      </c>
      <c r="T12340">
        <v>0</v>
      </c>
      <c r="U12340">
        <v>0</v>
      </c>
      <c r="V12340">
        <v>0</v>
      </c>
      <c r="W12340">
        <f t="shared" si="519"/>
        <v>0</v>
      </c>
      <c r="X12340">
        <f t="shared" si="520"/>
        <v>31.336499999999987</v>
      </c>
      <c r="Y12340">
        <f t="shared" si="521"/>
        <v>0</v>
      </c>
    </row>
    <row r="12341" spans="1:25" x14ac:dyDescent="0.2">
      <c r="A12341" t="s">
        <v>5782</v>
      </c>
      <c r="B12341" t="s">
        <v>24</v>
      </c>
      <c r="C12341">
        <v>7</v>
      </c>
      <c r="D12341">
        <v>12</v>
      </c>
      <c r="E12341" t="s">
        <v>11418</v>
      </c>
      <c r="F12341">
        <v>200.81800000000001</v>
      </c>
      <c r="G12341">
        <v>74.355000000000004</v>
      </c>
      <c r="H12341">
        <v>40.933999999999997</v>
      </c>
      <c r="I12341">
        <v>14931.879000000001</v>
      </c>
      <c r="J12341">
        <v>6089613</v>
      </c>
      <c r="K12341">
        <v>7.5359999999999996</v>
      </c>
      <c r="L12341">
        <v>4.0620000000000003</v>
      </c>
      <c r="M12341">
        <v>1513.269</v>
      </c>
      <c r="N12341">
        <v>617151</v>
      </c>
      <c r="O12341">
        <v>1.8220000000000001</v>
      </c>
      <c r="P12341">
        <v>1.6950000000000001</v>
      </c>
      <c r="Q12341">
        <v>365.92</v>
      </c>
      <c r="R12341">
        <v>149232</v>
      </c>
      <c r="S12341">
        <v>3.0000000000000001E-3</v>
      </c>
      <c r="T12341">
        <v>0.89100000000000001</v>
      </c>
      <c r="U12341">
        <v>0.625</v>
      </c>
      <c r="V12341">
        <v>255</v>
      </c>
      <c r="W12341">
        <f t="shared" si="519"/>
        <v>1</v>
      </c>
      <c r="X12341">
        <f t="shared" si="520"/>
        <v>0</v>
      </c>
      <c r="Y12341">
        <f t="shared" si="521"/>
        <v>0</v>
      </c>
    </row>
    <row r="12342" spans="1:25" x14ac:dyDescent="0.2">
      <c r="A12342" t="s">
        <v>5782</v>
      </c>
      <c r="B12342" t="s">
        <v>24</v>
      </c>
      <c r="C12342">
        <v>7</v>
      </c>
      <c r="D12342">
        <v>13</v>
      </c>
      <c r="E12342" t="s">
        <v>11419</v>
      </c>
      <c r="F12342">
        <v>346.56700000000001</v>
      </c>
      <c r="G12342">
        <v>104.70399999999999</v>
      </c>
      <c r="H12342">
        <v>44.076999999999998</v>
      </c>
      <c r="I12342">
        <v>36286.792000000001</v>
      </c>
      <c r="J12342">
        <v>14798708</v>
      </c>
      <c r="K12342">
        <v>19.338000000000001</v>
      </c>
      <c r="L12342">
        <v>8.4149999999999991</v>
      </c>
      <c r="M12342">
        <v>6701.8239999999996</v>
      </c>
      <c r="N12342">
        <v>2733180</v>
      </c>
      <c r="O12342">
        <v>1.706</v>
      </c>
      <c r="P12342">
        <v>2.879</v>
      </c>
      <c r="Q12342">
        <v>591.303</v>
      </c>
      <c r="R12342">
        <v>241149</v>
      </c>
      <c r="S12342">
        <v>5.0000000000000001E-3</v>
      </c>
      <c r="T12342">
        <v>1.175</v>
      </c>
      <c r="U12342">
        <v>1.8759999999999999</v>
      </c>
      <c r="V12342">
        <v>765</v>
      </c>
      <c r="W12342">
        <f t="shared" si="519"/>
        <v>3</v>
      </c>
      <c r="X12342">
        <f t="shared" si="520"/>
        <v>313.83884999999998</v>
      </c>
      <c r="Y12342">
        <f t="shared" si="521"/>
        <v>3.081</v>
      </c>
    </row>
    <row r="12343" spans="1:25" x14ac:dyDescent="0.2">
      <c r="A12343" t="s">
        <v>5782</v>
      </c>
      <c r="B12343" t="s">
        <v>24</v>
      </c>
      <c r="C12343">
        <v>7</v>
      </c>
      <c r="D12343">
        <v>14</v>
      </c>
      <c r="E12343" t="s">
        <v>11420</v>
      </c>
      <c r="F12343">
        <v>256.39800000000002</v>
      </c>
      <c r="G12343">
        <v>99.893000000000001</v>
      </c>
      <c r="H12343">
        <v>38.43</v>
      </c>
      <c r="I12343">
        <v>25612.338</v>
      </c>
      <c r="J12343">
        <v>10445385</v>
      </c>
      <c r="K12343">
        <v>15.15</v>
      </c>
      <c r="L12343">
        <v>6.04</v>
      </c>
      <c r="M12343">
        <v>3884.34</v>
      </c>
      <c r="N12343">
        <v>1584136</v>
      </c>
      <c r="O12343">
        <v>1.4510000000000001</v>
      </c>
      <c r="P12343">
        <v>1.0189999999999999</v>
      </c>
      <c r="Q12343">
        <v>371.96</v>
      </c>
      <c r="R12343">
        <v>151695</v>
      </c>
      <c r="S12343">
        <v>0</v>
      </c>
      <c r="T12343">
        <v>0</v>
      </c>
      <c r="U12343">
        <v>0</v>
      </c>
      <c r="V12343">
        <v>0</v>
      </c>
      <c r="W12343">
        <f t="shared" si="519"/>
        <v>0</v>
      </c>
      <c r="X12343">
        <f t="shared" si="520"/>
        <v>0</v>
      </c>
      <c r="Y12343">
        <f t="shared" si="521"/>
        <v>0</v>
      </c>
    </row>
    <row r="12344" spans="1:25" x14ac:dyDescent="0.2">
      <c r="A12344" t="s">
        <v>5782</v>
      </c>
      <c r="B12344" t="s">
        <v>24</v>
      </c>
      <c r="C12344">
        <v>7</v>
      </c>
      <c r="D12344">
        <v>15</v>
      </c>
      <c r="E12344" t="s">
        <v>7528</v>
      </c>
      <c r="F12344">
        <v>85.634</v>
      </c>
      <c r="G12344">
        <v>53.697000000000003</v>
      </c>
      <c r="H12344">
        <v>30.747</v>
      </c>
      <c r="I12344">
        <v>4598.3109999999997</v>
      </c>
      <c r="J12344">
        <v>1875312</v>
      </c>
      <c r="K12344">
        <v>7.7910000000000004</v>
      </c>
      <c r="L12344">
        <v>5.0389999999999997</v>
      </c>
      <c r="M12344">
        <v>667.18100000000004</v>
      </c>
      <c r="N12344">
        <v>272094</v>
      </c>
      <c r="O12344">
        <v>1.4850000000000001</v>
      </c>
      <c r="P12344">
        <v>1.0049999999999999</v>
      </c>
      <c r="Q12344">
        <v>127.16200000000001</v>
      </c>
      <c r="R12344">
        <v>51860</v>
      </c>
      <c r="S12344">
        <v>0</v>
      </c>
      <c r="T12344">
        <v>0</v>
      </c>
      <c r="U12344">
        <v>0</v>
      </c>
      <c r="V12344">
        <v>0</v>
      </c>
      <c r="W12344">
        <f t="shared" si="519"/>
        <v>0</v>
      </c>
      <c r="X12344">
        <f t="shared" si="520"/>
        <v>0</v>
      </c>
      <c r="Y12344">
        <f t="shared" si="521"/>
        <v>0</v>
      </c>
    </row>
    <row r="12345" spans="1:25" x14ac:dyDescent="0.2">
      <c r="A12345" t="s">
        <v>5782</v>
      </c>
      <c r="B12345" t="s">
        <v>24</v>
      </c>
      <c r="C12345">
        <v>7</v>
      </c>
      <c r="D12345">
        <v>16</v>
      </c>
      <c r="E12345" t="s">
        <v>11421</v>
      </c>
      <c r="F12345">
        <v>324.84699999999998</v>
      </c>
      <c r="G12345">
        <v>121.268</v>
      </c>
      <c r="H12345">
        <v>46.975999999999999</v>
      </c>
      <c r="I12345">
        <v>39393.49</v>
      </c>
      <c r="J12345">
        <v>16065701</v>
      </c>
      <c r="K12345">
        <v>13.693</v>
      </c>
      <c r="L12345">
        <v>5.9740000000000002</v>
      </c>
      <c r="M12345">
        <v>4448.085</v>
      </c>
      <c r="N12345">
        <v>1814046</v>
      </c>
      <c r="O12345">
        <v>2.0289999999999999</v>
      </c>
      <c r="P12345">
        <v>4.2190000000000003</v>
      </c>
      <c r="Q12345">
        <v>659.09699999999998</v>
      </c>
      <c r="R12345">
        <v>268797</v>
      </c>
      <c r="S12345">
        <v>8.0000000000000002E-3</v>
      </c>
      <c r="T12345">
        <v>1.401</v>
      </c>
      <c r="U12345">
        <v>2.5009999999999999</v>
      </c>
      <c r="V12345">
        <v>1020</v>
      </c>
      <c r="W12345">
        <f t="shared" si="519"/>
        <v>4</v>
      </c>
      <c r="X12345">
        <f t="shared" si="520"/>
        <v>446.03714999999994</v>
      </c>
      <c r="Y12345">
        <f t="shared" si="521"/>
        <v>5.0309999999999997</v>
      </c>
    </row>
    <row r="12346" spans="1:25" x14ac:dyDescent="0.2">
      <c r="A12346" t="s">
        <v>5782</v>
      </c>
      <c r="B12346" t="s">
        <v>24</v>
      </c>
      <c r="C12346">
        <v>7</v>
      </c>
      <c r="D12346">
        <v>17</v>
      </c>
      <c r="E12346" t="s">
        <v>11422</v>
      </c>
      <c r="F12346">
        <v>322.72300000000001</v>
      </c>
      <c r="G12346">
        <v>105.43600000000001</v>
      </c>
      <c r="H12346">
        <v>45.124000000000002</v>
      </c>
      <c r="I12346">
        <v>34026.591999999997</v>
      </c>
      <c r="J12346">
        <v>13876939</v>
      </c>
      <c r="K12346">
        <v>4.2009999999999996</v>
      </c>
      <c r="L12346">
        <v>2.7570000000000001</v>
      </c>
      <c r="M12346">
        <v>1355.6679999999999</v>
      </c>
      <c r="N12346">
        <v>552877</v>
      </c>
      <c r="O12346">
        <v>1.6759999999999999</v>
      </c>
      <c r="P12346">
        <v>1.532</v>
      </c>
      <c r="Q12346">
        <v>540.774</v>
      </c>
      <c r="R12346">
        <v>220542</v>
      </c>
      <c r="S12346">
        <v>2E-3</v>
      </c>
      <c r="T12346">
        <v>0.70299999999999996</v>
      </c>
      <c r="U12346">
        <v>0.625</v>
      </c>
      <c r="V12346">
        <v>255</v>
      </c>
      <c r="W12346">
        <f t="shared" si="519"/>
        <v>1</v>
      </c>
      <c r="X12346">
        <f t="shared" si="520"/>
        <v>215.30729999999997</v>
      </c>
      <c r="Y12346">
        <f t="shared" si="521"/>
        <v>0</v>
      </c>
    </row>
    <row r="12347" spans="1:25" x14ac:dyDescent="0.2">
      <c r="A12347" t="s">
        <v>5782</v>
      </c>
      <c r="B12347" t="s">
        <v>24</v>
      </c>
      <c r="C12347">
        <v>7</v>
      </c>
      <c r="D12347">
        <v>18</v>
      </c>
      <c r="E12347" t="s">
        <v>11423</v>
      </c>
      <c r="F12347">
        <v>227.53800000000001</v>
      </c>
      <c r="G12347">
        <v>96.039000000000001</v>
      </c>
      <c r="H12347">
        <v>50.523000000000003</v>
      </c>
      <c r="I12347">
        <v>21852.565999999999</v>
      </c>
      <c r="J12347">
        <v>8912051</v>
      </c>
      <c r="K12347">
        <v>3.76</v>
      </c>
      <c r="L12347">
        <v>2.1349999999999998</v>
      </c>
      <c r="M12347">
        <v>855.63599999999997</v>
      </c>
      <c r="N12347">
        <v>348951</v>
      </c>
      <c r="O12347">
        <v>1.5840000000000001</v>
      </c>
      <c r="P12347">
        <v>1.0940000000000001</v>
      </c>
      <c r="Q12347">
        <v>360.34899999999999</v>
      </c>
      <c r="R12347">
        <v>146960</v>
      </c>
      <c r="S12347">
        <v>0</v>
      </c>
      <c r="T12347">
        <v>0</v>
      </c>
      <c r="U12347">
        <v>0</v>
      </c>
      <c r="V12347">
        <v>0</v>
      </c>
      <c r="W12347">
        <f t="shared" si="519"/>
        <v>0</v>
      </c>
      <c r="X12347">
        <f t="shared" si="520"/>
        <v>0</v>
      </c>
      <c r="Y12347">
        <f t="shared" si="521"/>
        <v>0</v>
      </c>
    </row>
    <row r="12348" spans="1:25" x14ac:dyDescent="0.2">
      <c r="A12348" t="s">
        <v>5782</v>
      </c>
      <c r="B12348" t="s">
        <v>24</v>
      </c>
      <c r="C12348">
        <v>7</v>
      </c>
      <c r="D12348">
        <v>19</v>
      </c>
      <c r="E12348" t="s">
        <v>11424</v>
      </c>
      <c r="F12348">
        <v>289.86399999999998</v>
      </c>
      <c r="G12348">
        <v>100.107</v>
      </c>
      <c r="H12348">
        <v>45.243000000000002</v>
      </c>
      <c r="I12348">
        <v>29017.404999999999</v>
      </c>
      <c r="J12348">
        <v>11834061</v>
      </c>
      <c r="K12348">
        <v>2.8919999999999999</v>
      </c>
      <c r="L12348">
        <v>1.6539999999999999</v>
      </c>
      <c r="M12348">
        <v>838.25400000000002</v>
      </c>
      <c r="N12348">
        <v>341862</v>
      </c>
      <c r="O12348">
        <v>1.4750000000000001</v>
      </c>
      <c r="P12348">
        <v>0.98699999999999999</v>
      </c>
      <c r="Q12348">
        <v>427.42200000000003</v>
      </c>
      <c r="R12348">
        <v>174314</v>
      </c>
      <c r="S12348">
        <v>0</v>
      </c>
      <c r="T12348">
        <v>0</v>
      </c>
      <c r="U12348">
        <v>0</v>
      </c>
      <c r="V12348">
        <v>0</v>
      </c>
      <c r="W12348">
        <f t="shared" si="519"/>
        <v>0</v>
      </c>
      <c r="X12348">
        <f t="shared" si="520"/>
        <v>0</v>
      </c>
      <c r="Y12348">
        <f t="shared" si="521"/>
        <v>0</v>
      </c>
    </row>
    <row r="12349" spans="1:25" x14ac:dyDescent="0.2">
      <c r="A12349" t="s">
        <v>5782</v>
      </c>
      <c r="B12349" t="s">
        <v>24</v>
      </c>
      <c r="C12349">
        <v>7</v>
      </c>
      <c r="D12349">
        <v>22</v>
      </c>
      <c r="E12349" t="s">
        <v>11425</v>
      </c>
      <c r="F12349">
        <v>222.178</v>
      </c>
      <c r="G12349">
        <v>103.904</v>
      </c>
      <c r="H12349">
        <v>42.250999999999998</v>
      </c>
      <c r="I12349">
        <v>23085.255000000001</v>
      </c>
      <c r="J12349">
        <v>9414774</v>
      </c>
      <c r="K12349">
        <v>11.541</v>
      </c>
      <c r="L12349">
        <v>4.9660000000000002</v>
      </c>
      <c r="M12349">
        <v>2564.1210000000001</v>
      </c>
      <c r="N12349">
        <v>1045716</v>
      </c>
      <c r="O12349">
        <v>1.6459999999999999</v>
      </c>
      <c r="P12349">
        <v>1.1080000000000001</v>
      </c>
      <c r="Q12349">
        <v>365.68</v>
      </c>
      <c r="R12349">
        <v>149134</v>
      </c>
      <c r="S12349">
        <v>0</v>
      </c>
      <c r="T12349">
        <v>0</v>
      </c>
      <c r="U12349">
        <v>0</v>
      </c>
      <c r="V12349">
        <v>0</v>
      </c>
      <c r="W12349">
        <f t="shared" si="519"/>
        <v>0</v>
      </c>
      <c r="X12349">
        <f t="shared" si="520"/>
        <v>0</v>
      </c>
      <c r="Y12349">
        <f t="shared" si="521"/>
        <v>0</v>
      </c>
    </row>
    <row r="12350" spans="1:25" x14ac:dyDescent="0.2">
      <c r="A12350" t="s">
        <v>5782</v>
      </c>
      <c r="B12350" t="s">
        <v>24</v>
      </c>
      <c r="C12350">
        <v>7</v>
      </c>
      <c r="D12350">
        <v>23</v>
      </c>
      <c r="E12350" t="s">
        <v>11426</v>
      </c>
      <c r="F12350">
        <v>293.358</v>
      </c>
      <c r="G12350">
        <v>96.501999999999995</v>
      </c>
      <c r="H12350">
        <v>35.273000000000003</v>
      </c>
      <c r="I12350">
        <v>28309.668000000001</v>
      </c>
      <c r="J12350">
        <v>11545427</v>
      </c>
      <c r="K12350">
        <v>17.102</v>
      </c>
      <c r="L12350">
        <v>6.4169999999999998</v>
      </c>
      <c r="M12350">
        <v>5016.9589999999998</v>
      </c>
      <c r="N12350">
        <v>2046048</v>
      </c>
      <c r="O12350">
        <v>1.6319999999999999</v>
      </c>
      <c r="P12350">
        <v>1.9470000000000001</v>
      </c>
      <c r="Q12350">
        <v>478.83600000000001</v>
      </c>
      <c r="R12350">
        <v>195282</v>
      </c>
      <c r="S12350">
        <v>4.0000000000000001E-3</v>
      </c>
      <c r="T12350">
        <v>1.0429999999999999</v>
      </c>
      <c r="U12350">
        <v>1.2509999999999999</v>
      </c>
      <c r="V12350">
        <v>510</v>
      </c>
      <c r="W12350">
        <f t="shared" si="519"/>
        <v>2</v>
      </c>
      <c r="X12350">
        <f t="shared" si="520"/>
        <v>94.528199999999998</v>
      </c>
      <c r="Y12350">
        <f t="shared" si="521"/>
        <v>1.131</v>
      </c>
    </row>
    <row r="12351" spans="1:25" x14ac:dyDescent="0.2">
      <c r="A12351" t="s">
        <v>5782</v>
      </c>
      <c r="B12351" t="s">
        <v>24</v>
      </c>
      <c r="C12351">
        <v>7</v>
      </c>
      <c r="D12351">
        <v>25</v>
      </c>
      <c r="E12351" t="s">
        <v>11427</v>
      </c>
      <c r="F12351">
        <v>265.35300000000001</v>
      </c>
      <c r="G12351">
        <v>101.366</v>
      </c>
      <c r="H12351">
        <v>38.64</v>
      </c>
      <c r="I12351">
        <v>26897.721000000001</v>
      </c>
      <c r="J12351">
        <v>10969598</v>
      </c>
      <c r="K12351">
        <v>14.788</v>
      </c>
      <c r="L12351">
        <v>7.4779999999999998</v>
      </c>
      <c r="M12351">
        <v>3924.1170000000002</v>
      </c>
      <c r="N12351">
        <v>1600358</v>
      </c>
      <c r="O12351">
        <v>1.5369999999999999</v>
      </c>
      <c r="P12351">
        <v>1.081</v>
      </c>
      <c r="Q12351">
        <v>407.86200000000002</v>
      </c>
      <c r="R12351">
        <v>166337</v>
      </c>
      <c r="S12351">
        <v>0</v>
      </c>
      <c r="T12351">
        <v>0</v>
      </c>
      <c r="U12351">
        <v>0</v>
      </c>
      <c r="V12351">
        <v>0</v>
      </c>
      <c r="W12351">
        <f t="shared" si="519"/>
        <v>0</v>
      </c>
      <c r="X12351">
        <f t="shared" si="520"/>
        <v>0</v>
      </c>
      <c r="Y12351">
        <f t="shared" si="521"/>
        <v>0</v>
      </c>
    </row>
    <row r="12352" spans="1:25" x14ac:dyDescent="0.2">
      <c r="A12352" t="s">
        <v>5782</v>
      </c>
      <c r="B12352" t="s">
        <v>24</v>
      </c>
      <c r="C12352">
        <v>7</v>
      </c>
      <c r="D12352">
        <v>28</v>
      </c>
      <c r="E12352" t="s">
        <v>11428</v>
      </c>
      <c r="F12352">
        <v>202.59899999999999</v>
      </c>
      <c r="G12352">
        <v>90.25</v>
      </c>
      <c r="H12352">
        <v>40.296999999999997</v>
      </c>
      <c r="I12352">
        <v>18284.438999999998</v>
      </c>
      <c r="J12352">
        <v>7456875</v>
      </c>
      <c r="K12352">
        <v>11.808999999999999</v>
      </c>
      <c r="L12352">
        <v>4.117</v>
      </c>
      <c r="M12352">
        <v>2392.4180000000001</v>
      </c>
      <c r="N12352">
        <v>975691</v>
      </c>
      <c r="O12352">
        <v>1.639</v>
      </c>
      <c r="P12352">
        <v>1.2809999999999999</v>
      </c>
      <c r="Q12352">
        <v>331.98899999999998</v>
      </c>
      <c r="R12352">
        <v>135394</v>
      </c>
      <c r="S12352">
        <v>3.0000000000000001E-3</v>
      </c>
      <c r="T12352">
        <v>0.88700000000000001</v>
      </c>
      <c r="U12352">
        <v>0.625</v>
      </c>
      <c r="V12352">
        <v>255</v>
      </c>
      <c r="W12352">
        <f t="shared" si="519"/>
        <v>1</v>
      </c>
      <c r="X12352">
        <f t="shared" si="520"/>
        <v>0</v>
      </c>
      <c r="Y12352">
        <f t="shared" si="521"/>
        <v>0</v>
      </c>
    </row>
    <row r="12353" spans="1:25" x14ac:dyDescent="0.2">
      <c r="A12353" t="s">
        <v>5782</v>
      </c>
      <c r="B12353" t="s">
        <v>24</v>
      </c>
      <c r="C12353">
        <v>8</v>
      </c>
      <c r="D12353">
        <v>1</v>
      </c>
      <c r="E12353" t="s">
        <v>1733</v>
      </c>
      <c r="F12353">
        <v>298.97800000000001</v>
      </c>
      <c r="G12353">
        <v>88.233000000000004</v>
      </c>
      <c r="H12353">
        <v>37.889000000000003</v>
      </c>
      <c r="I12353">
        <v>26379.719000000001</v>
      </c>
      <c r="J12353">
        <v>10758343</v>
      </c>
      <c r="K12353">
        <v>36.444000000000003</v>
      </c>
      <c r="L12353">
        <v>14.731999999999999</v>
      </c>
      <c r="M12353">
        <v>10896.075000000001</v>
      </c>
      <c r="N12353">
        <v>4443706</v>
      </c>
      <c r="O12353">
        <v>2.1280000000000001</v>
      </c>
      <c r="P12353">
        <v>7.9139999999999997</v>
      </c>
      <c r="Q12353">
        <v>636.22400000000005</v>
      </c>
      <c r="R12353">
        <v>259469</v>
      </c>
      <c r="S12353">
        <v>8.0000000000000002E-3</v>
      </c>
      <c r="T12353">
        <v>1.4610000000000001</v>
      </c>
      <c r="U12353">
        <v>2.5009999999999999</v>
      </c>
      <c r="V12353">
        <v>1020</v>
      </c>
      <c r="W12353">
        <f t="shared" si="519"/>
        <v>4</v>
      </c>
      <c r="X12353">
        <f t="shared" si="520"/>
        <v>401.43480000000005</v>
      </c>
      <c r="Y12353">
        <f t="shared" si="521"/>
        <v>5.0309999999999997</v>
      </c>
    </row>
    <row r="12354" spans="1:25" x14ac:dyDescent="0.2">
      <c r="A12354" t="s">
        <v>5782</v>
      </c>
      <c r="B12354" t="s">
        <v>24</v>
      </c>
      <c r="C12354">
        <v>8</v>
      </c>
      <c r="D12354">
        <v>2</v>
      </c>
      <c r="E12354" t="s">
        <v>1871</v>
      </c>
      <c r="F12354">
        <v>243.37299999999999</v>
      </c>
      <c r="G12354">
        <v>90.8</v>
      </c>
      <c r="H12354">
        <v>37.872999999999998</v>
      </c>
      <c r="I12354">
        <v>22098.288</v>
      </c>
      <c r="J12354">
        <v>9012263</v>
      </c>
      <c r="K12354">
        <v>28.494</v>
      </c>
      <c r="L12354">
        <v>10.608000000000001</v>
      </c>
      <c r="M12354">
        <v>6934.6210000000001</v>
      </c>
      <c r="N12354">
        <v>2828121</v>
      </c>
      <c r="O12354">
        <v>2.383</v>
      </c>
      <c r="P12354">
        <v>7.7149999999999999</v>
      </c>
      <c r="Q12354">
        <v>580.01900000000001</v>
      </c>
      <c r="R12354">
        <v>236547</v>
      </c>
      <c r="S12354">
        <v>1.4999999999999999E-2</v>
      </c>
      <c r="T12354">
        <v>1.9830000000000001</v>
      </c>
      <c r="U12354">
        <v>3.7519999999999998</v>
      </c>
      <c r="V12354">
        <v>1530</v>
      </c>
      <c r="W12354">
        <f t="shared" si="519"/>
        <v>6</v>
      </c>
      <c r="X12354">
        <f t="shared" si="520"/>
        <v>291.83504999999997</v>
      </c>
      <c r="Y12354">
        <f t="shared" si="521"/>
        <v>8.9309999999999992</v>
      </c>
    </row>
    <row r="12355" spans="1:25" x14ac:dyDescent="0.2">
      <c r="A12355" t="s">
        <v>5782</v>
      </c>
      <c r="B12355" t="s">
        <v>24</v>
      </c>
      <c r="C12355">
        <v>8</v>
      </c>
      <c r="D12355">
        <v>3</v>
      </c>
      <c r="E12355" t="s">
        <v>2548</v>
      </c>
      <c r="F12355">
        <v>223.774</v>
      </c>
      <c r="G12355">
        <v>94.125</v>
      </c>
      <c r="H12355">
        <v>40.518999999999998</v>
      </c>
      <c r="I12355">
        <v>21062.760999999999</v>
      </c>
      <c r="J12355">
        <v>8589948</v>
      </c>
      <c r="K12355">
        <v>16.933</v>
      </c>
      <c r="L12355">
        <v>8.2230000000000008</v>
      </c>
      <c r="M12355">
        <v>3789.2359999999999</v>
      </c>
      <c r="N12355">
        <v>1545350</v>
      </c>
      <c r="O12355">
        <v>1.474</v>
      </c>
      <c r="P12355">
        <v>1.0049999999999999</v>
      </c>
      <c r="Q12355">
        <v>329.81400000000002</v>
      </c>
      <c r="R12355">
        <v>134507</v>
      </c>
      <c r="S12355">
        <v>0</v>
      </c>
      <c r="T12355">
        <v>0</v>
      </c>
      <c r="U12355">
        <v>0</v>
      </c>
      <c r="V12355">
        <v>0</v>
      </c>
      <c r="W12355">
        <f t="shared" si="519"/>
        <v>0</v>
      </c>
      <c r="X12355">
        <f t="shared" si="520"/>
        <v>0</v>
      </c>
      <c r="Y12355">
        <f t="shared" si="521"/>
        <v>0</v>
      </c>
    </row>
    <row r="12356" spans="1:25" x14ac:dyDescent="0.2">
      <c r="A12356" t="s">
        <v>5782</v>
      </c>
      <c r="B12356" t="s">
        <v>24</v>
      </c>
      <c r="C12356">
        <v>8</v>
      </c>
      <c r="D12356">
        <v>4</v>
      </c>
      <c r="E12356" t="s">
        <v>6402</v>
      </c>
      <c r="F12356">
        <v>383.54300000000001</v>
      </c>
      <c r="G12356">
        <v>94.415000000000006</v>
      </c>
      <c r="H12356">
        <v>44.518000000000001</v>
      </c>
      <c r="I12356">
        <v>36212.345999999998</v>
      </c>
      <c r="J12356">
        <v>14768347</v>
      </c>
      <c r="K12356">
        <v>22.611999999999998</v>
      </c>
      <c r="L12356">
        <v>10.782999999999999</v>
      </c>
      <c r="M12356">
        <v>8672.6110000000008</v>
      </c>
      <c r="N12356">
        <v>3536919</v>
      </c>
      <c r="O12356">
        <v>1.593</v>
      </c>
      <c r="P12356">
        <v>4.226</v>
      </c>
      <c r="Q12356">
        <v>611.08100000000002</v>
      </c>
      <c r="R12356">
        <v>249215</v>
      </c>
      <c r="S12356">
        <v>3.0000000000000001E-3</v>
      </c>
      <c r="T12356">
        <v>0.91200000000000003</v>
      </c>
      <c r="U12356">
        <v>1.2509999999999999</v>
      </c>
      <c r="V12356">
        <v>510</v>
      </c>
      <c r="W12356">
        <f t="shared" si="519"/>
        <v>2</v>
      </c>
      <c r="X12356">
        <f t="shared" si="520"/>
        <v>352.40595000000002</v>
      </c>
      <c r="Y12356">
        <f t="shared" si="521"/>
        <v>1.131</v>
      </c>
    </row>
    <row r="12357" spans="1:25" x14ac:dyDescent="0.2">
      <c r="A12357" t="s">
        <v>5782</v>
      </c>
      <c r="B12357" t="s">
        <v>24</v>
      </c>
      <c r="C12357">
        <v>8</v>
      </c>
      <c r="D12357">
        <v>5</v>
      </c>
      <c r="E12357" t="s">
        <v>3573</v>
      </c>
      <c r="F12357">
        <v>94.561999999999998</v>
      </c>
      <c r="G12357">
        <v>105.035</v>
      </c>
      <c r="H12357">
        <v>48.220999999999997</v>
      </c>
      <c r="I12357">
        <v>9932.3539999999994</v>
      </c>
      <c r="J12357">
        <v>4050675</v>
      </c>
      <c r="K12357">
        <v>15.86</v>
      </c>
      <c r="L12357">
        <v>6.3520000000000003</v>
      </c>
      <c r="M12357">
        <v>1499.761</v>
      </c>
      <c r="N12357">
        <v>611642</v>
      </c>
      <c r="O12357">
        <v>2.524</v>
      </c>
      <c r="P12357">
        <v>6.5709999999999997</v>
      </c>
      <c r="Q12357">
        <v>238.68199999999999</v>
      </c>
      <c r="R12357">
        <v>97341</v>
      </c>
      <c r="S12357">
        <v>7.0000000000000001E-3</v>
      </c>
      <c r="T12357">
        <v>1.2989999999999999</v>
      </c>
      <c r="U12357">
        <v>0.625</v>
      </c>
      <c r="V12357">
        <v>255</v>
      </c>
      <c r="W12357">
        <f t="shared" si="519"/>
        <v>1</v>
      </c>
      <c r="X12357">
        <f t="shared" si="520"/>
        <v>0</v>
      </c>
      <c r="Y12357">
        <f t="shared" si="521"/>
        <v>0</v>
      </c>
    </row>
    <row r="12358" spans="1:25" x14ac:dyDescent="0.2">
      <c r="A12358" t="s">
        <v>5782</v>
      </c>
      <c r="B12358" t="s">
        <v>24</v>
      </c>
      <c r="C12358">
        <v>8</v>
      </c>
      <c r="D12358">
        <v>6</v>
      </c>
      <c r="E12358" t="s">
        <v>11429</v>
      </c>
      <c r="F12358">
        <v>258.45100000000002</v>
      </c>
      <c r="G12358">
        <v>92.093000000000004</v>
      </c>
      <c r="H12358">
        <v>39.323</v>
      </c>
      <c r="I12358">
        <v>23801.589</v>
      </c>
      <c r="J12358">
        <v>9706914</v>
      </c>
      <c r="K12358">
        <v>37.484000000000002</v>
      </c>
      <c r="L12358">
        <v>15.455</v>
      </c>
      <c r="M12358">
        <v>9687.6389999999992</v>
      </c>
      <c r="N12358">
        <v>3950874</v>
      </c>
      <c r="O12358">
        <v>1.8380000000000001</v>
      </c>
      <c r="P12358">
        <v>4.282</v>
      </c>
      <c r="Q12358">
        <v>474.928</v>
      </c>
      <c r="R12358">
        <v>193688</v>
      </c>
      <c r="S12358">
        <v>2E-3</v>
      </c>
      <c r="T12358">
        <v>0.78500000000000003</v>
      </c>
      <c r="U12358">
        <v>0.625</v>
      </c>
      <c r="V12358">
        <v>255</v>
      </c>
      <c r="W12358">
        <f t="shared" si="519"/>
        <v>1</v>
      </c>
      <c r="X12358">
        <f t="shared" si="520"/>
        <v>86.90759999999996</v>
      </c>
      <c r="Y12358">
        <f t="shared" si="521"/>
        <v>0</v>
      </c>
    </row>
    <row r="12359" spans="1:25" x14ac:dyDescent="0.2">
      <c r="A12359" t="s">
        <v>5782</v>
      </c>
      <c r="B12359" t="s">
        <v>24</v>
      </c>
      <c r="C12359">
        <v>8</v>
      </c>
      <c r="D12359">
        <v>7</v>
      </c>
      <c r="E12359" t="s">
        <v>11430</v>
      </c>
      <c r="F12359">
        <v>237.39</v>
      </c>
      <c r="G12359">
        <v>99.215999999999994</v>
      </c>
      <c r="H12359">
        <v>41.173000000000002</v>
      </c>
      <c r="I12359">
        <v>23553.008000000002</v>
      </c>
      <c r="J12359">
        <v>9605536</v>
      </c>
      <c r="K12359">
        <v>28.672000000000001</v>
      </c>
      <c r="L12359">
        <v>14.723000000000001</v>
      </c>
      <c r="M12359">
        <v>6806.55</v>
      </c>
      <c r="N12359">
        <v>2775890</v>
      </c>
      <c r="O12359">
        <v>1.65</v>
      </c>
      <c r="P12359">
        <v>4.0869999999999997</v>
      </c>
      <c r="Q12359">
        <v>391.65699999999998</v>
      </c>
      <c r="R12359">
        <v>159728</v>
      </c>
      <c r="S12359">
        <v>3.0000000000000001E-3</v>
      </c>
      <c r="T12359">
        <v>0.82</v>
      </c>
      <c r="U12359">
        <v>0.625</v>
      </c>
      <c r="V12359">
        <v>255</v>
      </c>
      <c r="W12359">
        <f t="shared" si="519"/>
        <v>1</v>
      </c>
      <c r="X12359">
        <f t="shared" si="520"/>
        <v>0</v>
      </c>
      <c r="Y12359">
        <f t="shared" si="521"/>
        <v>0</v>
      </c>
    </row>
    <row r="12360" spans="1:25" x14ac:dyDescent="0.2">
      <c r="A12360" t="s">
        <v>5782</v>
      </c>
      <c r="B12360" t="s">
        <v>24</v>
      </c>
      <c r="C12360">
        <v>8</v>
      </c>
      <c r="D12360">
        <v>8</v>
      </c>
      <c r="E12360" t="s">
        <v>11431</v>
      </c>
      <c r="F12360">
        <v>253.56100000000001</v>
      </c>
      <c r="G12360">
        <v>94.933999999999997</v>
      </c>
      <c r="H12360">
        <v>45.43</v>
      </c>
      <c r="I12360">
        <v>24071.662</v>
      </c>
      <c r="J12360">
        <v>9817057</v>
      </c>
      <c r="K12360">
        <v>35.963000000000001</v>
      </c>
      <c r="L12360">
        <v>14.935</v>
      </c>
      <c r="M12360">
        <v>9118.7450000000008</v>
      </c>
      <c r="N12360">
        <v>3718864</v>
      </c>
      <c r="O12360">
        <v>1.5189999999999999</v>
      </c>
      <c r="P12360">
        <v>2.157</v>
      </c>
      <c r="Q12360">
        <v>385.16899999999998</v>
      </c>
      <c r="R12360">
        <v>157082</v>
      </c>
      <c r="S12360">
        <v>2E-3</v>
      </c>
      <c r="T12360">
        <v>0.79300000000000004</v>
      </c>
      <c r="U12360">
        <v>0.625</v>
      </c>
      <c r="V12360">
        <v>255</v>
      </c>
      <c r="W12360">
        <f t="shared" si="519"/>
        <v>1</v>
      </c>
      <c r="X12360">
        <f t="shared" si="520"/>
        <v>0</v>
      </c>
      <c r="Y12360">
        <f t="shared" si="521"/>
        <v>0</v>
      </c>
    </row>
    <row r="12361" spans="1:25" x14ac:dyDescent="0.2">
      <c r="A12361" t="s">
        <v>5782</v>
      </c>
      <c r="B12361" t="s">
        <v>24</v>
      </c>
      <c r="C12361">
        <v>8</v>
      </c>
      <c r="D12361">
        <v>9</v>
      </c>
      <c r="E12361" t="s">
        <v>11432</v>
      </c>
      <c r="F12361">
        <v>244.185</v>
      </c>
      <c r="G12361">
        <v>95.462999999999994</v>
      </c>
      <c r="H12361">
        <v>42.607999999999997</v>
      </c>
      <c r="I12361">
        <v>23310.600999999999</v>
      </c>
      <c r="J12361">
        <v>9506676</v>
      </c>
      <c r="K12361">
        <v>35.427999999999997</v>
      </c>
      <c r="L12361">
        <v>15.113</v>
      </c>
      <c r="M12361">
        <v>8650.8670000000002</v>
      </c>
      <c r="N12361">
        <v>3528051</v>
      </c>
      <c r="O12361">
        <v>1.849</v>
      </c>
      <c r="P12361">
        <v>4.7770000000000001</v>
      </c>
      <c r="Q12361">
        <v>451.40300000000002</v>
      </c>
      <c r="R12361">
        <v>184094</v>
      </c>
      <c r="S12361">
        <v>5.0000000000000001E-3</v>
      </c>
      <c r="T12361">
        <v>1.143</v>
      </c>
      <c r="U12361">
        <v>1.2509999999999999</v>
      </c>
      <c r="V12361">
        <v>510</v>
      </c>
      <c r="W12361">
        <f t="shared" si="519"/>
        <v>2</v>
      </c>
      <c r="X12361">
        <f t="shared" si="520"/>
        <v>41.033850000000008</v>
      </c>
      <c r="Y12361">
        <f t="shared" si="521"/>
        <v>1.131</v>
      </c>
    </row>
    <row r="12362" spans="1:25" x14ac:dyDescent="0.2">
      <c r="A12362" t="s">
        <v>5782</v>
      </c>
      <c r="B12362" t="s">
        <v>24</v>
      </c>
      <c r="C12362">
        <v>8</v>
      </c>
      <c r="D12362">
        <v>10</v>
      </c>
      <c r="E12362" t="s">
        <v>2365</v>
      </c>
      <c r="F12362">
        <v>244.95699999999999</v>
      </c>
      <c r="G12362">
        <v>108.048</v>
      </c>
      <c r="H12362">
        <v>44.515999999999998</v>
      </c>
      <c r="I12362">
        <v>26467.222000000002</v>
      </c>
      <c r="J12362">
        <v>10794029</v>
      </c>
      <c r="K12362">
        <v>52.298000000000002</v>
      </c>
      <c r="L12362">
        <v>27.536999999999999</v>
      </c>
      <c r="M12362">
        <v>12810.859</v>
      </c>
      <c r="N12362">
        <v>5224605</v>
      </c>
      <c r="O12362">
        <v>1.843</v>
      </c>
      <c r="P12362">
        <v>4.8819999999999997</v>
      </c>
      <c r="Q12362">
        <v>451.36599999999999</v>
      </c>
      <c r="R12362">
        <v>184079</v>
      </c>
      <c r="S12362">
        <v>8.0000000000000002E-3</v>
      </c>
      <c r="T12362">
        <v>1.397</v>
      </c>
      <c r="U12362">
        <v>1.8759999999999999</v>
      </c>
      <c r="V12362">
        <v>765</v>
      </c>
      <c r="W12362">
        <f t="shared" si="519"/>
        <v>3</v>
      </c>
      <c r="X12362">
        <f t="shared" si="520"/>
        <v>40.961699999999944</v>
      </c>
      <c r="Y12362">
        <f t="shared" si="521"/>
        <v>3.081</v>
      </c>
    </row>
    <row r="12363" spans="1:25" x14ac:dyDescent="0.2">
      <c r="A12363" t="s">
        <v>5782</v>
      </c>
      <c r="B12363" t="s">
        <v>24</v>
      </c>
      <c r="C12363">
        <v>8</v>
      </c>
      <c r="D12363">
        <v>11</v>
      </c>
      <c r="E12363" t="s">
        <v>11433</v>
      </c>
      <c r="F12363">
        <v>415.59399999999999</v>
      </c>
      <c r="G12363">
        <v>107.64400000000001</v>
      </c>
      <c r="H12363">
        <v>47.128999999999998</v>
      </c>
      <c r="I12363">
        <v>44736.175999999999</v>
      </c>
      <c r="J12363">
        <v>18244589</v>
      </c>
      <c r="K12363">
        <v>30.108000000000001</v>
      </c>
      <c r="L12363">
        <v>17.731999999999999</v>
      </c>
      <c r="M12363">
        <v>12512.629000000001</v>
      </c>
      <c r="N12363">
        <v>5102979</v>
      </c>
      <c r="O12363">
        <v>2.0099999999999998</v>
      </c>
      <c r="P12363">
        <v>5.5730000000000004</v>
      </c>
      <c r="Q12363">
        <v>835.37300000000005</v>
      </c>
      <c r="R12363">
        <v>340687</v>
      </c>
      <c r="S12363">
        <v>1.0999999999999999E-2</v>
      </c>
      <c r="T12363">
        <v>1.639</v>
      </c>
      <c r="U12363">
        <v>4.3769999999999998</v>
      </c>
      <c r="V12363">
        <v>1785</v>
      </c>
      <c r="W12363">
        <f t="shared" si="519"/>
        <v>7</v>
      </c>
      <c r="X12363">
        <f t="shared" si="520"/>
        <v>789.77535</v>
      </c>
      <c r="Y12363">
        <f t="shared" si="521"/>
        <v>10.881</v>
      </c>
    </row>
    <row r="12364" spans="1:25" x14ac:dyDescent="0.2">
      <c r="A12364" t="s">
        <v>5782</v>
      </c>
      <c r="B12364" t="s">
        <v>24</v>
      </c>
      <c r="C12364">
        <v>8</v>
      </c>
      <c r="D12364">
        <v>12</v>
      </c>
      <c r="E12364" t="s">
        <v>11434</v>
      </c>
      <c r="F12364">
        <v>194.59299999999999</v>
      </c>
      <c r="G12364">
        <v>110.20399999999999</v>
      </c>
      <c r="H12364">
        <v>46.082000000000001</v>
      </c>
      <c r="I12364">
        <v>21444.875</v>
      </c>
      <c r="J12364">
        <v>8745784</v>
      </c>
      <c r="K12364">
        <v>6.8860000000000001</v>
      </c>
      <c r="L12364">
        <v>3.056</v>
      </c>
      <c r="M12364">
        <v>1339.894</v>
      </c>
      <c r="N12364">
        <v>546444</v>
      </c>
      <c r="O12364">
        <v>1.5740000000000001</v>
      </c>
      <c r="P12364">
        <v>1.077</v>
      </c>
      <c r="Q12364">
        <v>306.19900000000001</v>
      </c>
      <c r="R12364">
        <v>124876</v>
      </c>
      <c r="S12364">
        <v>0</v>
      </c>
      <c r="T12364">
        <v>0</v>
      </c>
      <c r="U12364">
        <v>0</v>
      </c>
      <c r="V12364">
        <v>0</v>
      </c>
      <c r="W12364">
        <f t="shared" si="519"/>
        <v>0</v>
      </c>
      <c r="X12364">
        <f t="shared" si="520"/>
        <v>0</v>
      </c>
      <c r="Y12364">
        <f t="shared" si="521"/>
        <v>0</v>
      </c>
    </row>
    <row r="12365" spans="1:25" x14ac:dyDescent="0.2">
      <c r="A12365" t="s">
        <v>5782</v>
      </c>
      <c r="B12365" t="s">
        <v>24</v>
      </c>
      <c r="C12365">
        <v>8</v>
      </c>
      <c r="D12365">
        <v>13</v>
      </c>
      <c r="E12365" t="s">
        <v>11435</v>
      </c>
      <c r="F12365">
        <v>306.55700000000002</v>
      </c>
      <c r="G12365">
        <v>99.494</v>
      </c>
      <c r="H12365">
        <v>39.35</v>
      </c>
      <c r="I12365">
        <v>30500.576000000001</v>
      </c>
      <c r="J12365">
        <v>12438937</v>
      </c>
      <c r="K12365">
        <v>77.677999999999997</v>
      </c>
      <c r="L12365">
        <v>33.661999999999999</v>
      </c>
      <c r="M12365">
        <v>23812.708999999999</v>
      </c>
      <c r="N12365">
        <v>9711449</v>
      </c>
      <c r="O12365">
        <v>2.2330000000000001</v>
      </c>
      <c r="P12365">
        <v>7.7190000000000003</v>
      </c>
      <c r="Q12365">
        <v>684.63499999999999</v>
      </c>
      <c r="R12365">
        <v>279212</v>
      </c>
      <c r="S12365">
        <v>1.6E-2</v>
      </c>
      <c r="T12365">
        <v>2.04</v>
      </c>
      <c r="U12365">
        <v>5.0019999999999998</v>
      </c>
      <c r="V12365">
        <v>2040</v>
      </c>
      <c r="W12365">
        <f t="shared" si="519"/>
        <v>8</v>
      </c>
      <c r="X12365">
        <f t="shared" si="520"/>
        <v>495.83624999999995</v>
      </c>
      <c r="Y12365">
        <f t="shared" si="521"/>
        <v>12.831</v>
      </c>
    </row>
    <row r="12366" spans="1:25" x14ac:dyDescent="0.2">
      <c r="A12366" t="s">
        <v>5782</v>
      </c>
      <c r="B12366" t="s">
        <v>24</v>
      </c>
      <c r="C12366">
        <v>8</v>
      </c>
      <c r="D12366">
        <v>14</v>
      </c>
      <c r="E12366" t="s">
        <v>11436</v>
      </c>
      <c r="F12366">
        <v>277.40499999999997</v>
      </c>
      <c r="G12366">
        <v>88.085999999999999</v>
      </c>
      <c r="H12366">
        <v>41.381999999999998</v>
      </c>
      <c r="I12366">
        <v>24435.368999999999</v>
      </c>
      <c r="J12366">
        <v>9965386</v>
      </c>
      <c r="K12366">
        <v>13.586</v>
      </c>
      <c r="L12366">
        <v>9.1660000000000004</v>
      </c>
      <c r="M12366">
        <v>3768.7370000000001</v>
      </c>
      <c r="N12366">
        <v>1536990</v>
      </c>
      <c r="O12366">
        <v>1.677</v>
      </c>
      <c r="P12366">
        <v>4.0250000000000004</v>
      </c>
      <c r="Q12366">
        <v>465.31299999999999</v>
      </c>
      <c r="R12366">
        <v>189767</v>
      </c>
      <c r="S12366">
        <v>5.0000000000000001E-3</v>
      </c>
      <c r="T12366">
        <v>1.0720000000000001</v>
      </c>
      <c r="U12366">
        <v>1.2509999999999999</v>
      </c>
      <c r="V12366">
        <v>510</v>
      </c>
      <c r="W12366">
        <f t="shared" si="519"/>
        <v>2</v>
      </c>
      <c r="X12366">
        <f t="shared" si="520"/>
        <v>68.158349999999942</v>
      </c>
      <c r="Y12366">
        <f t="shared" si="521"/>
        <v>1.131</v>
      </c>
    </row>
    <row r="12367" spans="1:25" x14ac:dyDescent="0.2">
      <c r="A12367" t="s">
        <v>5782</v>
      </c>
      <c r="B12367" t="s">
        <v>24</v>
      </c>
      <c r="C12367">
        <v>8</v>
      </c>
      <c r="D12367">
        <v>15</v>
      </c>
      <c r="E12367" t="s">
        <v>8927</v>
      </c>
      <c r="F12367">
        <v>259.94900000000001</v>
      </c>
      <c r="G12367">
        <v>94.790999999999997</v>
      </c>
      <c r="H12367">
        <v>39.768000000000001</v>
      </c>
      <c r="I12367">
        <v>24640.875</v>
      </c>
      <c r="J12367">
        <v>10049197</v>
      </c>
      <c r="K12367">
        <v>35.192999999999998</v>
      </c>
      <c r="L12367">
        <v>25.308</v>
      </c>
      <c r="M12367">
        <v>9148.27</v>
      </c>
      <c r="N12367">
        <v>3730905</v>
      </c>
      <c r="O12367">
        <v>1.6619999999999999</v>
      </c>
      <c r="P12367">
        <v>2.2160000000000002</v>
      </c>
      <c r="Q12367">
        <v>431.94099999999997</v>
      </c>
      <c r="R12367">
        <v>176157</v>
      </c>
      <c r="S12367">
        <v>5.0000000000000001E-3</v>
      </c>
      <c r="T12367">
        <v>1.1080000000000001</v>
      </c>
      <c r="U12367">
        <v>1.2509999999999999</v>
      </c>
      <c r="V12367">
        <v>510</v>
      </c>
      <c r="W12367">
        <f t="shared" si="519"/>
        <v>2</v>
      </c>
      <c r="X12367">
        <f t="shared" si="520"/>
        <v>3.0829499999999226</v>
      </c>
      <c r="Y12367">
        <f t="shared" si="521"/>
        <v>1.131</v>
      </c>
    </row>
    <row r="12368" spans="1:25" x14ac:dyDescent="0.2">
      <c r="A12368" t="s">
        <v>5782</v>
      </c>
      <c r="B12368" t="s">
        <v>24</v>
      </c>
      <c r="C12368">
        <v>8</v>
      </c>
      <c r="D12368">
        <v>16</v>
      </c>
      <c r="E12368" t="s">
        <v>2536</v>
      </c>
      <c r="F12368">
        <v>288.99299999999999</v>
      </c>
      <c r="G12368">
        <v>104.414</v>
      </c>
      <c r="H12368">
        <v>41.875999999999998</v>
      </c>
      <c r="I12368">
        <v>30174.93</v>
      </c>
      <c r="J12368">
        <v>12306130</v>
      </c>
      <c r="K12368">
        <v>67.296999999999997</v>
      </c>
      <c r="L12368">
        <v>29.738</v>
      </c>
      <c r="M12368">
        <v>19448.366000000002</v>
      </c>
      <c r="N12368">
        <v>7931555</v>
      </c>
      <c r="O12368">
        <v>2.161</v>
      </c>
      <c r="P12368">
        <v>6.9569999999999999</v>
      </c>
      <c r="Q12368">
        <v>624.47699999999998</v>
      </c>
      <c r="R12368">
        <v>254678</v>
      </c>
      <c r="S12368">
        <v>1.0999999999999999E-2</v>
      </c>
      <c r="T12368">
        <v>1.661</v>
      </c>
      <c r="U12368">
        <v>3.1259999999999999</v>
      </c>
      <c r="V12368">
        <v>1275</v>
      </c>
      <c r="W12368">
        <f t="shared" si="519"/>
        <v>5</v>
      </c>
      <c r="X12368">
        <f t="shared" si="520"/>
        <v>378.52814999999993</v>
      </c>
      <c r="Y12368">
        <f t="shared" si="521"/>
        <v>6.9809999999999999</v>
      </c>
    </row>
    <row r="12369" spans="1:25" x14ac:dyDescent="0.2">
      <c r="A12369" t="s">
        <v>5782</v>
      </c>
      <c r="B12369" t="s">
        <v>24</v>
      </c>
      <c r="C12369">
        <v>8</v>
      </c>
      <c r="D12369">
        <v>17</v>
      </c>
      <c r="E12369" t="s">
        <v>11437</v>
      </c>
      <c r="F12369">
        <v>376.803</v>
      </c>
      <c r="G12369">
        <v>125.483</v>
      </c>
      <c r="H12369">
        <v>48.999000000000002</v>
      </c>
      <c r="I12369">
        <v>47282.152000000002</v>
      </c>
      <c r="J12369">
        <v>19282905</v>
      </c>
      <c r="K12369">
        <v>17.286000000000001</v>
      </c>
      <c r="L12369">
        <v>14.587999999999999</v>
      </c>
      <c r="M12369">
        <v>6513.4129999999996</v>
      </c>
      <c r="N12369">
        <v>2656341</v>
      </c>
      <c r="O12369">
        <v>1.744</v>
      </c>
      <c r="P12369">
        <v>4.0670000000000002</v>
      </c>
      <c r="Q12369">
        <v>657.20399999999995</v>
      </c>
      <c r="R12369">
        <v>268025</v>
      </c>
      <c r="S12369">
        <v>2E-3</v>
      </c>
      <c r="T12369">
        <v>0.65</v>
      </c>
      <c r="U12369">
        <v>0.625</v>
      </c>
      <c r="V12369">
        <v>255</v>
      </c>
      <c r="W12369">
        <f t="shared" si="519"/>
        <v>1</v>
      </c>
      <c r="X12369">
        <f t="shared" si="520"/>
        <v>442.34579999999988</v>
      </c>
      <c r="Y12369">
        <f t="shared" si="521"/>
        <v>0</v>
      </c>
    </row>
    <row r="12370" spans="1:25" x14ac:dyDescent="0.2">
      <c r="A12370" t="s">
        <v>5782</v>
      </c>
      <c r="B12370" t="s">
        <v>24</v>
      </c>
      <c r="C12370">
        <v>8</v>
      </c>
      <c r="D12370">
        <v>18</v>
      </c>
      <c r="E12370" t="s">
        <v>4523</v>
      </c>
      <c r="F12370">
        <v>233.352</v>
      </c>
      <c r="G12370">
        <v>102.714</v>
      </c>
      <c r="H12370">
        <v>41.156999999999996</v>
      </c>
      <c r="I12370">
        <v>23968.462</v>
      </c>
      <c r="J12370">
        <v>9774969</v>
      </c>
      <c r="K12370">
        <v>49.472000000000001</v>
      </c>
      <c r="L12370">
        <v>22.239000000000001</v>
      </c>
      <c r="M12370">
        <v>11544.403</v>
      </c>
      <c r="N12370">
        <v>4708111</v>
      </c>
      <c r="O12370">
        <v>1.9139999999999999</v>
      </c>
      <c r="P12370">
        <v>3.8940000000000001</v>
      </c>
      <c r="Q12370">
        <v>446.565</v>
      </c>
      <c r="R12370">
        <v>182121</v>
      </c>
      <c r="S12370">
        <v>5.0000000000000001E-3</v>
      </c>
      <c r="T12370">
        <v>1.169</v>
      </c>
      <c r="U12370">
        <v>1.2509999999999999</v>
      </c>
      <c r="V12370">
        <v>510</v>
      </c>
      <c r="W12370">
        <f t="shared" si="519"/>
        <v>2</v>
      </c>
      <c r="X12370">
        <f t="shared" si="520"/>
        <v>31.599749999999968</v>
      </c>
      <c r="Y12370">
        <f t="shared" si="521"/>
        <v>1.131</v>
      </c>
    </row>
    <row r="12371" spans="1:25" x14ac:dyDescent="0.2">
      <c r="A12371" t="s">
        <v>5782</v>
      </c>
      <c r="B12371" t="s">
        <v>24</v>
      </c>
      <c r="C12371">
        <v>8</v>
      </c>
      <c r="D12371">
        <v>19</v>
      </c>
      <c r="E12371" t="s">
        <v>11438</v>
      </c>
      <c r="F12371">
        <v>278.05</v>
      </c>
      <c r="G12371">
        <v>91.81</v>
      </c>
      <c r="H12371">
        <v>40.39</v>
      </c>
      <c r="I12371">
        <v>25527.846000000001</v>
      </c>
      <c r="J12371">
        <v>10410927</v>
      </c>
      <c r="K12371">
        <v>37.593000000000004</v>
      </c>
      <c r="L12371">
        <v>19.937000000000001</v>
      </c>
      <c r="M12371">
        <v>10452.86</v>
      </c>
      <c r="N12371">
        <v>4262951</v>
      </c>
      <c r="O12371">
        <v>1.593</v>
      </c>
      <c r="P12371">
        <v>3.427</v>
      </c>
      <c r="Q12371">
        <v>442.86</v>
      </c>
      <c r="R12371">
        <v>180610</v>
      </c>
      <c r="S12371">
        <v>2E-3</v>
      </c>
      <c r="T12371">
        <v>0.75700000000000001</v>
      </c>
      <c r="U12371">
        <v>0.625</v>
      </c>
      <c r="V12371">
        <v>255</v>
      </c>
      <c r="W12371">
        <f t="shared" si="519"/>
        <v>1</v>
      </c>
      <c r="X12371">
        <f t="shared" si="520"/>
        <v>24.375</v>
      </c>
      <c r="Y12371">
        <f t="shared" si="521"/>
        <v>0</v>
      </c>
    </row>
    <row r="12372" spans="1:25" x14ac:dyDescent="0.2">
      <c r="A12372" t="s">
        <v>5782</v>
      </c>
      <c r="B12372" t="s">
        <v>24</v>
      </c>
      <c r="C12372">
        <v>8</v>
      </c>
      <c r="D12372">
        <v>20</v>
      </c>
      <c r="E12372" t="s">
        <v>11439</v>
      </c>
      <c r="F12372">
        <v>374.70100000000002</v>
      </c>
      <c r="G12372">
        <v>97.265000000000001</v>
      </c>
      <c r="H12372">
        <v>37.639000000000003</v>
      </c>
      <c r="I12372">
        <v>36445.366999999998</v>
      </c>
      <c r="J12372">
        <v>14863379</v>
      </c>
      <c r="K12372">
        <v>39.844000000000001</v>
      </c>
      <c r="L12372">
        <v>16.036999999999999</v>
      </c>
      <c r="M12372">
        <v>14929.457</v>
      </c>
      <c r="N12372">
        <v>6088625</v>
      </c>
      <c r="O12372">
        <v>2.3330000000000002</v>
      </c>
      <c r="P12372">
        <v>8.625</v>
      </c>
      <c r="Q12372">
        <v>874.12199999999996</v>
      </c>
      <c r="R12372">
        <v>356490</v>
      </c>
      <c r="S12372">
        <v>1.2E-2</v>
      </c>
      <c r="T12372">
        <v>1.726</v>
      </c>
      <c r="U12372">
        <v>4.3769999999999998</v>
      </c>
      <c r="V12372">
        <v>1785</v>
      </c>
      <c r="W12372">
        <f t="shared" si="519"/>
        <v>7</v>
      </c>
      <c r="X12372">
        <f t="shared" si="520"/>
        <v>865.33589999999992</v>
      </c>
      <c r="Y12372">
        <f t="shared" si="521"/>
        <v>10.881</v>
      </c>
    </row>
    <row r="12373" spans="1:25" x14ac:dyDescent="0.2">
      <c r="A12373" t="s">
        <v>5782</v>
      </c>
      <c r="B12373" t="s">
        <v>24</v>
      </c>
      <c r="C12373">
        <v>8</v>
      </c>
      <c r="D12373">
        <v>21</v>
      </c>
      <c r="E12373" t="s">
        <v>11440</v>
      </c>
      <c r="F12373">
        <v>413.10700000000003</v>
      </c>
      <c r="G12373">
        <v>105.15600000000001</v>
      </c>
      <c r="H12373">
        <v>46.136000000000003</v>
      </c>
      <c r="I12373">
        <v>43440.673000000003</v>
      </c>
      <c r="J12373">
        <v>17716249</v>
      </c>
      <c r="K12373">
        <v>29.489000000000001</v>
      </c>
      <c r="L12373">
        <v>18.352</v>
      </c>
      <c r="M12373">
        <v>12182.174000000001</v>
      </c>
      <c r="N12373">
        <v>4968211</v>
      </c>
      <c r="O12373">
        <v>2.9239999999999999</v>
      </c>
      <c r="P12373">
        <v>9.3859999999999992</v>
      </c>
      <c r="Q12373">
        <v>1207.723</v>
      </c>
      <c r="R12373">
        <v>492541</v>
      </c>
      <c r="S12373">
        <v>2.1000000000000001E-2</v>
      </c>
      <c r="T12373">
        <v>2.3239999999999998</v>
      </c>
      <c r="U12373">
        <v>8.7539999999999996</v>
      </c>
      <c r="V12373">
        <v>3570</v>
      </c>
      <c r="W12373">
        <f t="shared" si="519"/>
        <v>14</v>
      </c>
      <c r="X12373">
        <f t="shared" si="520"/>
        <v>1515.8578499999999</v>
      </c>
      <c r="Y12373">
        <f t="shared" si="521"/>
        <v>24.530999999999999</v>
      </c>
    </row>
    <row r="12374" spans="1:25" x14ac:dyDescent="0.2">
      <c r="A12374" t="s">
        <v>5782</v>
      </c>
      <c r="B12374" t="s">
        <v>24</v>
      </c>
      <c r="C12374">
        <v>8</v>
      </c>
      <c r="D12374">
        <v>22</v>
      </c>
      <c r="E12374" t="s">
        <v>11441</v>
      </c>
      <c r="F12374">
        <v>375.87099999999998</v>
      </c>
      <c r="G12374">
        <v>100.065</v>
      </c>
      <c r="H12374">
        <v>42.795000000000002</v>
      </c>
      <c r="I12374">
        <v>37611.699000000001</v>
      </c>
      <c r="J12374">
        <v>15339040</v>
      </c>
      <c r="K12374">
        <v>20.164999999999999</v>
      </c>
      <c r="L12374">
        <v>9.3109999999999999</v>
      </c>
      <c r="M12374">
        <v>7579.4160000000002</v>
      </c>
      <c r="N12374">
        <v>3091085</v>
      </c>
      <c r="O12374">
        <v>1.8440000000000001</v>
      </c>
      <c r="P12374">
        <v>6.0960000000000001</v>
      </c>
      <c r="Q12374">
        <v>693.00800000000004</v>
      </c>
      <c r="R12374">
        <v>282627</v>
      </c>
      <c r="S12374">
        <v>5.0000000000000001E-3</v>
      </c>
      <c r="T12374">
        <v>1.1279999999999999</v>
      </c>
      <c r="U12374">
        <v>1.8759999999999999</v>
      </c>
      <c r="V12374">
        <v>765</v>
      </c>
      <c r="W12374">
        <f t="shared" si="519"/>
        <v>3</v>
      </c>
      <c r="X12374">
        <f t="shared" si="520"/>
        <v>512.16360000000009</v>
      </c>
      <c r="Y12374">
        <f t="shared" si="521"/>
        <v>3.081</v>
      </c>
    </row>
    <row r="12375" spans="1:25" x14ac:dyDescent="0.2">
      <c r="A12375" t="s">
        <v>5782</v>
      </c>
      <c r="B12375" t="s">
        <v>24</v>
      </c>
      <c r="C12375">
        <v>9</v>
      </c>
      <c r="D12375">
        <v>1</v>
      </c>
      <c r="E12375" t="s">
        <v>1652</v>
      </c>
      <c r="F12375">
        <v>180.994</v>
      </c>
      <c r="G12375">
        <v>91.036000000000001</v>
      </c>
      <c r="H12375">
        <v>43.177999999999997</v>
      </c>
      <c r="I12375">
        <v>16476.938999999998</v>
      </c>
      <c r="J12375">
        <v>6719729</v>
      </c>
      <c r="K12375">
        <v>5.1609999999999996</v>
      </c>
      <c r="L12375">
        <v>2.4489999999999998</v>
      </c>
      <c r="M12375">
        <v>934.13300000000004</v>
      </c>
      <c r="N12375">
        <v>380964</v>
      </c>
      <c r="O12375">
        <v>1.4570000000000001</v>
      </c>
      <c r="P12375">
        <v>1.022</v>
      </c>
      <c r="Q12375">
        <v>263.71800000000002</v>
      </c>
      <c r="R12375">
        <v>107551</v>
      </c>
      <c r="S12375">
        <v>0</v>
      </c>
      <c r="T12375">
        <v>0</v>
      </c>
      <c r="U12375">
        <v>0</v>
      </c>
      <c r="V12375">
        <v>0</v>
      </c>
      <c r="W12375">
        <f t="shared" si="519"/>
        <v>0</v>
      </c>
      <c r="X12375">
        <f t="shared" si="520"/>
        <v>0</v>
      </c>
      <c r="Y12375">
        <f t="shared" si="521"/>
        <v>0</v>
      </c>
    </row>
    <row r="12376" spans="1:25" x14ac:dyDescent="0.2">
      <c r="A12376" t="s">
        <v>5782</v>
      </c>
      <c r="B12376" t="s">
        <v>24</v>
      </c>
      <c r="C12376">
        <v>9</v>
      </c>
      <c r="D12376">
        <v>2</v>
      </c>
      <c r="E12376" t="s">
        <v>8029</v>
      </c>
      <c r="F12376">
        <v>202.74100000000001</v>
      </c>
      <c r="G12376">
        <v>85.16</v>
      </c>
      <c r="H12376">
        <v>36.606000000000002</v>
      </c>
      <c r="I12376">
        <v>17265.438999999998</v>
      </c>
      <c r="J12376">
        <v>7041300</v>
      </c>
      <c r="K12376">
        <v>28.254999999999999</v>
      </c>
      <c r="L12376">
        <v>11.983000000000001</v>
      </c>
      <c r="M12376">
        <v>5728.3919999999998</v>
      </c>
      <c r="N12376">
        <v>2336189</v>
      </c>
      <c r="O12376">
        <v>1.6060000000000001</v>
      </c>
      <c r="P12376">
        <v>2.1269999999999998</v>
      </c>
      <c r="Q12376">
        <v>325.58</v>
      </c>
      <c r="R12376">
        <v>132780</v>
      </c>
      <c r="S12376">
        <v>6.0000000000000001E-3</v>
      </c>
      <c r="T12376">
        <v>1.254</v>
      </c>
      <c r="U12376">
        <v>1.2509999999999999</v>
      </c>
      <c r="V12376">
        <v>510</v>
      </c>
      <c r="W12376">
        <f t="shared" si="519"/>
        <v>2</v>
      </c>
      <c r="X12376">
        <f t="shared" si="520"/>
        <v>0</v>
      </c>
      <c r="Y12376">
        <f t="shared" si="521"/>
        <v>1.131</v>
      </c>
    </row>
    <row r="12377" spans="1:25" x14ac:dyDescent="0.2">
      <c r="A12377" t="s">
        <v>5782</v>
      </c>
      <c r="B12377" t="s">
        <v>24</v>
      </c>
      <c r="C12377">
        <v>9</v>
      </c>
      <c r="D12377">
        <v>3</v>
      </c>
      <c r="E12377" t="s">
        <v>11442</v>
      </c>
      <c r="F12377">
        <v>456.28199999999998</v>
      </c>
      <c r="G12377">
        <v>88.19</v>
      </c>
      <c r="H12377">
        <v>37.055999999999997</v>
      </c>
      <c r="I12377">
        <v>40239.542999999998</v>
      </c>
      <c r="J12377">
        <v>16410744</v>
      </c>
      <c r="K12377">
        <v>30.152999999999999</v>
      </c>
      <c r="L12377">
        <v>12.505000000000001</v>
      </c>
      <c r="M12377">
        <v>13758.49</v>
      </c>
      <c r="N12377">
        <v>5611074</v>
      </c>
      <c r="O12377">
        <v>1.8839999999999999</v>
      </c>
      <c r="P12377">
        <v>5.2619999999999996</v>
      </c>
      <c r="Q12377">
        <v>859.57399999999996</v>
      </c>
      <c r="R12377">
        <v>350557</v>
      </c>
      <c r="S12377">
        <v>0.01</v>
      </c>
      <c r="T12377">
        <v>1.5640000000000001</v>
      </c>
      <c r="U12377">
        <v>4.3769999999999998</v>
      </c>
      <c r="V12377">
        <v>1785</v>
      </c>
      <c r="W12377">
        <f t="shared" si="519"/>
        <v>7</v>
      </c>
      <c r="X12377">
        <f t="shared" si="520"/>
        <v>836.96729999999991</v>
      </c>
      <c r="Y12377">
        <f t="shared" si="521"/>
        <v>10.881</v>
      </c>
    </row>
    <row r="12378" spans="1:25" x14ac:dyDescent="0.2">
      <c r="A12378" t="s">
        <v>5782</v>
      </c>
      <c r="B12378" t="s">
        <v>24</v>
      </c>
      <c r="C12378">
        <v>9</v>
      </c>
      <c r="D12378">
        <v>4</v>
      </c>
      <c r="E12378" t="s">
        <v>11443</v>
      </c>
      <c r="F12378">
        <v>108.985</v>
      </c>
      <c r="G12378">
        <v>84.27</v>
      </c>
      <c r="H12378">
        <v>40.851999999999997</v>
      </c>
      <c r="I12378">
        <v>9184.1720000000005</v>
      </c>
      <c r="J12378">
        <v>3745547</v>
      </c>
      <c r="K12378">
        <v>6.468</v>
      </c>
      <c r="L12378">
        <v>2.98</v>
      </c>
      <c r="M12378">
        <v>704.95699999999999</v>
      </c>
      <c r="N12378">
        <v>287500</v>
      </c>
      <c r="O12378">
        <v>3.3170000000000002</v>
      </c>
      <c r="P12378">
        <v>10.185</v>
      </c>
      <c r="Q12378">
        <v>361.53100000000001</v>
      </c>
      <c r="R12378">
        <v>147442</v>
      </c>
      <c r="S12378">
        <v>1.7000000000000001E-2</v>
      </c>
      <c r="T12378">
        <v>2.0950000000000002</v>
      </c>
      <c r="U12378">
        <v>1.8759999999999999</v>
      </c>
      <c r="V12378">
        <v>765</v>
      </c>
      <c r="W12378">
        <f t="shared" si="519"/>
        <v>3</v>
      </c>
      <c r="X12378">
        <f t="shared" si="520"/>
        <v>0</v>
      </c>
      <c r="Y12378">
        <f t="shared" si="521"/>
        <v>3.081</v>
      </c>
    </row>
    <row r="12379" spans="1:25" x14ac:dyDescent="0.2">
      <c r="A12379" t="s">
        <v>5782</v>
      </c>
      <c r="B12379" t="s">
        <v>24</v>
      </c>
      <c r="C12379">
        <v>9</v>
      </c>
      <c r="D12379">
        <v>5</v>
      </c>
      <c r="E12379" t="s">
        <v>1961</v>
      </c>
      <c r="F12379">
        <v>355.17599999999999</v>
      </c>
      <c r="G12379">
        <v>108.196</v>
      </c>
      <c r="H12379">
        <v>42.393000000000001</v>
      </c>
      <c r="I12379">
        <v>38428.546999999999</v>
      </c>
      <c r="J12379">
        <v>15672172</v>
      </c>
      <c r="K12379">
        <v>22.347999999999999</v>
      </c>
      <c r="L12379">
        <v>11.34</v>
      </c>
      <c r="M12379">
        <v>7937.3739999999998</v>
      </c>
      <c r="N12379">
        <v>3237070</v>
      </c>
      <c r="O12379">
        <v>2.9830000000000001</v>
      </c>
      <c r="P12379">
        <v>10.436999999999999</v>
      </c>
      <c r="Q12379">
        <v>1059.53</v>
      </c>
      <c r="R12379">
        <v>432104</v>
      </c>
      <c r="S12379">
        <v>2.1000000000000001E-2</v>
      </c>
      <c r="T12379">
        <v>2.3210000000000002</v>
      </c>
      <c r="U12379">
        <v>7.5030000000000001</v>
      </c>
      <c r="V12379">
        <v>3060</v>
      </c>
      <c r="W12379">
        <f t="shared" si="519"/>
        <v>12</v>
      </c>
      <c r="X12379">
        <f t="shared" si="520"/>
        <v>1226.8815</v>
      </c>
      <c r="Y12379">
        <f t="shared" si="521"/>
        <v>20.631</v>
      </c>
    </row>
    <row r="12380" spans="1:25" x14ac:dyDescent="0.2">
      <c r="A12380" t="s">
        <v>5782</v>
      </c>
      <c r="B12380" t="s">
        <v>24</v>
      </c>
      <c r="C12380">
        <v>9</v>
      </c>
      <c r="D12380">
        <v>6</v>
      </c>
      <c r="E12380" t="s">
        <v>11444</v>
      </c>
      <c r="F12380">
        <v>257.036</v>
      </c>
      <c r="G12380">
        <v>80.658000000000001</v>
      </c>
      <c r="H12380">
        <v>36.883000000000003</v>
      </c>
      <c r="I12380">
        <v>20731.955999999998</v>
      </c>
      <c r="J12380">
        <v>8455037</v>
      </c>
      <c r="K12380">
        <v>7.3159999999999998</v>
      </c>
      <c r="L12380">
        <v>4.4050000000000002</v>
      </c>
      <c r="M12380">
        <v>1880.595</v>
      </c>
      <c r="N12380">
        <v>766956</v>
      </c>
      <c r="O12380">
        <v>1.409</v>
      </c>
      <c r="P12380">
        <v>1.738</v>
      </c>
      <c r="Q12380">
        <v>362.27699999999999</v>
      </c>
      <c r="R12380">
        <v>147746</v>
      </c>
      <c r="S12380">
        <v>7.0000000000000001E-3</v>
      </c>
      <c r="T12380">
        <v>1.3640000000000001</v>
      </c>
      <c r="U12380">
        <v>1.8759999999999999</v>
      </c>
      <c r="V12380">
        <v>765</v>
      </c>
      <c r="W12380">
        <f t="shared" si="519"/>
        <v>3</v>
      </c>
      <c r="X12380">
        <f t="shared" si="520"/>
        <v>0</v>
      </c>
      <c r="Y12380">
        <f t="shared" si="521"/>
        <v>3.081</v>
      </c>
    </row>
    <row r="12381" spans="1:25" x14ac:dyDescent="0.2">
      <c r="A12381" t="s">
        <v>5782</v>
      </c>
      <c r="B12381" t="s">
        <v>24</v>
      </c>
      <c r="C12381">
        <v>9</v>
      </c>
      <c r="D12381">
        <v>9</v>
      </c>
      <c r="E12381" t="s">
        <v>4410</v>
      </c>
      <c r="F12381">
        <v>414.18099999999998</v>
      </c>
      <c r="G12381">
        <v>130.47499999999999</v>
      </c>
      <c r="H12381">
        <v>47.732999999999997</v>
      </c>
      <c r="I12381">
        <v>54040.13</v>
      </c>
      <c r="J12381">
        <v>22038986</v>
      </c>
      <c r="K12381">
        <v>36.408999999999999</v>
      </c>
      <c r="L12381">
        <v>12.923</v>
      </c>
      <c r="M12381">
        <v>15079.795</v>
      </c>
      <c r="N12381">
        <v>6149937</v>
      </c>
      <c r="O12381">
        <v>2.673</v>
      </c>
      <c r="P12381">
        <v>6.1479999999999997</v>
      </c>
      <c r="Q12381">
        <v>1107.0889999999999</v>
      </c>
      <c r="R12381">
        <v>451500</v>
      </c>
      <c r="S12381">
        <v>1.4999999999999999E-2</v>
      </c>
      <c r="T12381">
        <v>1.962</v>
      </c>
      <c r="U12381">
        <v>6.2530000000000001</v>
      </c>
      <c r="V12381">
        <v>2550</v>
      </c>
      <c r="W12381">
        <f t="shared" si="519"/>
        <v>10</v>
      </c>
      <c r="X12381">
        <f t="shared" si="520"/>
        <v>1319.6215499999998</v>
      </c>
      <c r="Y12381">
        <f t="shared" si="521"/>
        <v>16.730999999999998</v>
      </c>
    </row>
    <row r="12382" spans="1:25" x14ac:dyDescent="0.2">
      <c r="A12382" t="s">
        <v>5782</v>
      </c>
      <c r="B12382" t="s">
        <v>24</v>
      </c>
      <c r="C12382">
        <v>9</v>
      </c>
      <c r="D12382">
        <v>11</v>
      </c>
      <c r="E12382" t="s">
        <v>4023</v>
      </c>
      <c r="F12382">
        <v>284.77300000000002</v>
      </c>
      <c r="G12382">
        <v>87.953000000000003</v>
      </c>
      <c r="H12382">
        <v>37.197000000000003</v>
      </c>
      <c r="I12382">
        <v>25046.769</v>
      </c>
      <c r="J12382">
        <v>10214731</v>
      </c>
      <c r="K12382">
        <v>23.763999999999999</v>
      </c>
      <c r="L12382">
        <v>11.09</v>
      </c>
      <c r="M12382">
        <v>6767.2759999999998</v>
      </c>
      <c r="N12382">
        <v>2759873</v>
      </c>
      <c r="O12382">
        <v>1.8169999999999999</v>
      </c>
      <c r="P12382">
        <v>5.3369999999999997</v>
      </c>
      <c r="Q12382">
        <v>517.41899999999998</v>
      </c>
      <c r="R12382">
        <v>211017</v>
      </c>
      <c r="S12382">
        <v>2E-3</v>
      </c>
      <c r="T12382">
        <v>0.748</v>
      </c>
      <c r="U12382">
        <v>0.625</v>
      </c>
      <c r="V12382">
        <v>255</v>
      </c>
      <c r="W12382">
        <f t="shared" si="519"/>
        <v>1</v>
      </c>
      <c r="X12382">
        <f t="shared" si="520"/>
        <v>169.76504999999995</v>
      </c>
      <c r="Y12382">
        <f t="shared" si="521"/>
        <v>0</v>
      </c>
    </row>
    <row r="12383" spans="1:25" x14ac:dyDescent="0.2">
      <c r="A12383" t="s">
        <v>5782</v>
      </c>
      <c r="B12383" t="s">
        <v>24</v>
      </c>
      <c r="C12383">
        <v>9</v>
      </c>
      <c r="D12383">
        <v>13</v>
      </c>
      <c r="E12383" t="s">
        <v>11445</v>
      </c>
      <c r="F12383">
        <v>242.49</v>
      </c>
      <c r="G12383">
        <v>96.85</v>
      </c>
      <c r="H12383">
        <v>38.65</v>
      </c>
      <c r="I12383">
        <v>23485.271000000001</v>
      </c>
      <c r="J12383">
        <v>9577911</v>
      </c>
      <c r="K12383">
        <v>96.453999999999994</v>
      </c>
      <c r="L12383">
        <v>43.811</v>
      </c>
      <c r="M12383">
        <v>23389.203000000001</v>
      </c>
      <c r="N12383">
        <v>9538732</v>
      </c>
      <c r="O12383">
        <v>2.9089999999999998</v>
      </c>
      <c r="P12383">
        <v>7.0140000000000002</v>
      </c>
      <c r="Q12383">
        <v>705.51099999999997</v>
      </c>
      <c r="R12383">
        <v>287726</v>
      </c>
      <c r="S12383">
        <v>2.1000000000000001E-2</v>
      </c>
      <c r="T12383">
        <v>2.2930000000000001</v>
      </c>
      <c r="U12383">
        <v>5.0019999999999998</v>
      </c>
      <c r="V12383">
        <v>2040</v>
      </c>
      <c r="W12383">
        <f t="shared" si="519"/>
        <v>8</v>
      </c>
      <c r="X12383">
        <f t="shared" si="520"/>
        <v>536.54444999999987</v>
      </c>
      <c r="Y12383">
        <f t="shared" si="521"/>
        <v>12.831</v>
      </c>
    </row>
    <row r="12384" spans="1:25" x14ac:dyDescent="0.2">
      <c r="A12384" t="s">
        <v>5782</v>
      </c>
      <c r="B12384" t="s">
        <v>24</v>
      </c>
      <c r="C12384">
        <v>9</v>
      </c>
      <c r="D12384">
        <v>15</v>
      </c>
      <c r="E12384" t="s">
        <v>4453</v>
      </c>
      <c r="F12384">
        <v>440.50599999999997</v>
      </c>
      <c r="G12384">
        <v>105.78700000000001</v>
      </c>
      <c r="H12384">
        <v>46.78</v>
      </c>
      <c r="I12384">
        <v>46600.025999999998</v>
      </c>
      <c r="J12384">
        <v>19004716</v>
      </c>
      <c r="K12384">
        <v>5.4279999999999999</v>
      </c>
      <c r="L12384">
        <v>2.6890000000000001</v>
      </c>
      <c r="M12384">
        <v>2390.8879999999999</v>
      </c>
      <c r="N12384">
        <v>975067</v>
      </c>
      <c r="O12384">
        <v>1.6619999999999999</v>
      </c>
      <c r="P12384">
        <v>5.149</v>
      </c>
      <c r="Q12384">
        <v>732.20100000000002</v>
      </c>
      <c r="R12384">
        <v>298611</v>
      </c>
      <c r="S12384">
        <v>1E-3</v>
      </c>
      <c r="T12384">
        <v>0.60199999999999998</v>
      </c>
      <c r="U12384">
        <v>0.625</v>
      </c>
      <c r="V12384">
        <v>255</v>
      </c>
      <c r="W12384">
        <f t="shared" si="519"/>
        <v>1</v>
      </c>
      <c r="X12384">
        <f t="shared" si="520"/>
        <v>588.58995000000004</v>
      </c>
      <c r="Y12384">
        <f t="shared" si="521"/>
        <v>0</v>
      </c>
    </row>
    <row r="12385" spans="1:25" x14ac:dyDescent="0.2">
      <c r="A12385" t="s">
        <v>5782</v>
      </c>
      <c r="B12385" t="s">
        <v>24</v>
      </c>
      <c r="C12385">
        <v>9</v>
      </c>
      <c r="D12385">
        <v>17</v>
      </c>
      <c r="E12385" t="s">
        <v>11446</v>
      </c>
      <c r="F12385">
        <v>207.012</v>
      </c>
      <c r="G12385">
        <v>89.977000000000004</v>
      </c>
      <c r="H12385">
        <v>34.222999999999999</v>
      </c>
      <c r="I12385">
        <v>18626.29</v>
      </c>
      <c r="J12385">
        <v>7596291</v>
      </c>
      <c r="K12385">
        <v>34.814</v>
      </c>
      <c r="L12385">
        <v>15.377000000000001</v>
      </c>
      <c r="M12385">
        <v>7206.902</v>
      </c>
      <c r="N12385">
        <v>2939164</v>
      </c>
      <c r="O12385">
        <v>2.085</v>
      </c>
      <c r="P12385">
        <v>6.569</v>
      </c>
      <c r="Q12385">
        <v>431.608</v>
      </c>
      <c r="R12385">
        <v>176021</v>
      </c>
      <c r="S12385">
        <v>6.0000000000000001E-3</v>
      </c>
      <c r="T12385">
        <v>1.2410000000000001</v>
      </c>
      <c r="U12385">
        <v>1.2509999999999999</v>
      </c>
      <c r="V12385">
        <v>510</v>
      </c>
      <c r="W12385">
        <f t="shared" si="519"/>
        <v>2</v>
      </c>
      <c r="X12385">
        <f t="shared" si="520"/>
        <v>2.4335999999999811</v>
      </c>
      <c r="Y12385">
        <f t="shared" si="521"/>
        <v>1.131</v>
      </c>
    </row>
    <row r="12386" spans="1:25" x14ac:dyDescent="0.2">
      <c r="A12386" t="s">
        <v>5782</v>
      </c>
      <c r="B12386" t="s">
        <v>24</v>
      </c>
      <c r="C12386">
        <v>9</v>
      </c>
      <c r="D12386">
        <v>19</v>
      </c>
      <c r="E12386" t="s">
        <v>11447</v>
      </c>
      <c r="F12386">
        <v>133.613</v>
      </c>
      <c r="G12386">
        <v>102.629</v>
      </c>
      <c r="H12386">
        <v>50.534999999999997</v>
      </c>
      <c r="I12386">
        <v>13712.63</v>
      </c>
      <c r="J12386">
        <v>5592371</v>
      </c>
      <c r="K12386">
        <v>8.2479999999999993</v>
      </c>
      <c r="L12386">
        <v>5.7510000000000003</v>
      </c>
      <c r="M12386">
        <v>1101.9960000000001</v>
      </c>
      <c r="N12386">
        <v>449423</v>
      </c>
      <c r="O12386">
        <v>2.0329999999999999</v>
      </c>
      <c r="P12386">
        <v>5.7469999999999999</v>
      </c>
      <c r="Q12386">
        <v>271.68400000000003</v>
      </c>
      <c r="R12386">
        <v>110800</v>
      </c>
      <c r="S12386">
        <v>5.0000000000000001E-3</v>
      </c>
      <c r="T12386">
        <v>1.0920000000000001</v>
      </c>
      <c r="U12386">
        <v>0.625</v>
      </c>
      <c r="V12386">
        <v>255</v>
      </c>
      <c r="W12386">
        <f t="shared" ref="W12386:W12423" si="522">V12386/255</f>
        <v>1</v>
      </c>
      <c r="X12386">
        <f t="shared" si="520"/>
        <v>0</v>
      </c>
      <c r="Y12386">
        <f t="shared" si="521"/>
        <v>0</v>
      </c>
    </row>
    <row r="12387" spans="1:25" x14ac:dyDescent="0.2">
      <c r="A12387" t="s">
        <v>5782</v>
      </c>
      <c r="B12387" t="s">
        <v>24</v>
      </c>
      <c r="C12387">
        <v>9</v>
      </c>
      <c r="D12387">
        <v>20</v>
      </c>
      <c r="E12387" t="s">
        <v>9460</v>
      </c>
      <c r="F12387">
        <v>265.18599999999998</v>
      </c>
      <c r="G12387">
        <v>92.120999999999995</v>
      </c>
      <c r="H12387">
        <v>34.823</v>
      </c>
      <c r="I12387">
        <v>24429.331999999999</v>
      </c>
      <c r="J12387">
        <v>9962924</v>
      </c>
      <c r="K12387">
        <v>86.135999999999996</v>
      </c>
      <c r="L12387">
        <v>38.067</v>
      </c>
      <c r="M12387">
        <v>22842.101999999999</v>
      </c>
      <c r="N12387">
        <v>9315610</v>
      </c>
      <c r="O12387">
        <v>3.24</v>
      </c>
      <c r="P12387">
        <v>8.8219999999999992</v>
      </c>
      <c r="Q12387">
        <v>859.28499999999997</v>
      </c>
      <c r="R12387">
        <v>350439</v>
      </c>
      <c r="S12387">
        <v>2.4E-2</v>
      </c>
      <c r="T12387">
        <v>2.452</v>
      </c>
      <c r="U12387">
        <v>6.2530000000000001</v>
      </c>
      <c r="V12387">
        <v>2550</v>
      </c>
      <c r="W12387">
        <f t="shared" si="522"/>
        <v>10</v>
      </c>
      <c r="X12387">
        <f t="shared" si="520"/>
        <v>836.40374999999995</v>
      </c>
      <c r="Y12387">
        <f t="shared" si="521"/>
        <v>16.730999999999998</v>
      </c>
    </row>
    <row r="12388" spans="1:25" x14ac:dyDescent="0.2">
      <c r="A12388" t="s">
        <v>5782</v>
      </c>
      <c r="B12388" t="s">
        <v>24</v>
      </c>
      <c r="C12388">
        <v>9</v>
      </c>
      <c r="D12388">
        <v>21</v>
      </c>
      <c r="E12388" t="s">
        <v>888</v>
      </c>
      <c r="F12388">
        <v>247.65700000000001</v>
      </c>
      <c r="G12388">
        <v>113.123</v>
      </c>
      <c r="H12388">
        <v>46.203000000000003</v>
      </c>
      <c r="I12388">
        <v>28015.706999999999</v>
      </c>
      <c r="J12388">
        <v>11425542</v>
      </c>
      <c r="K12388">
        <v>15.672000000000001</v>
      </c>
      <c r="L12388">
        <v>9.0399999999999991</v>
      </c>
      <c r="M12388">
        <v>3881.395</v>
      </c>
      <c r="N12388">
        <v>1582935</v>
      </c>
      <c r="O12388">
        <v>1.79</v>
      </c>
      <c r="P12388">
        <v>4.9770000000000003</v>
      </c>
      <c r="Q12388">
        <v>443.20100000000002</v>
      </c>
      <c r="R12388">
        <v>180749</v>
      </c>
      <c r="S12388">
        <v>3.0000000000000001E-3</v>
      </c>
      <c r="T12388">
        <v>0.80200000000000005</v>
      </c>
      <c r="U12388">
        <v>0.625</v>
      </c>
      <c r="V12388">
        <v>255</v>
      </c>
      <c r="W12388">
        <f t="shared" si="522"/>
        <v>1</v>
      </c>
      <c r="X12388">
        <f t="shared" si="520"/>
        <v>25.039950000000015</v>
      </c>
      <c r="Y12388">
        <f t="shared" si="521"/>
        <v>0</v>
      </c>
    </row>
    <row r="12389" spans="1:25" x14ac:dyDescent="0.2">
      <c r="A12389" t="s">
        <v>5782</v>
      </c>
      <c r="B12389" t="s">
        <v>24</v>
      </c>
      <c r="C12389">
        <v>9</v>
      </c>
      <c r="D12389">
        <v>22</v>
      </c>
      <c r="E12389" t="s">
        <v>9203</v>
      </c>
      <c r="F12389">
        <v>394.2</v>
      </c>
      <c r="G12389">
        <v>121.468</v>
      </c>
      <c r="H12389">
        <v>44.677</v>
      </c>
      <c r="I12389">
        <v>47882.773000000001</v>
      </c>
      <c r="J12389">
        <v>19527854</v>
      </c>
      <c r="K12389">
        <v>18.748999999999999</v>
      </c>
      <c r="L12389">
        <v>13.298</v>
      </c>
      <c r="M12389">
        <v>7390.8249999999998</v>
      </c>
      <c r="N12389">
        <v>3014173</v>
      </c>
      <c r="O12389">
        <v>1.732</v>
      </c>
      <c r="P12389">
        <v>5.38</v>
      </c>
      <c r="Q12389">
        <v>682.76099999999997</v>
      </c>
      <c r="R12389">
        <v>278448</v>
      </c>
      <c r="S12389">
        <v>3.0000000000000001E-3</v>
      </c>
      <c r="T12389">
        <v>0.89900000000000002</v>
      </c>
      <c r="U12389">
        <v>1.2509999999999999</v>
      </c>
      <c r="V12389">
        <v>510</v>
      </c>
      <c r="W12389">
        <f t="shared" si="522"/>
        <v>2</v>
      </c>
      <c r="X12389">
        <f t="shared" si="520"/>
        <v>492.18194999999992</v>
      </c>
      <c r="Y12389">
        <f t="shared" si="521"/>
        <v>1.131</v>
      </c>
    </row>
    <row r="12390" spans="1:25" x14ac:dyDescent="0.2">
      <c r="A12390" t="s">
        <v>5782</v>
      </c>
      <c r="B12390" t="s">
        <v>24</v>
      </c>
      <c r="C12390">
        <v>9</v>
      </c>
      <c r="D12390">
        <v>23</v>
      </c>
      <c r="E12390" t="s">
        <v>11448</v>
      </c>
      <c r="F12390">
        <v>268.7</v>
      </c>
      <c r="G12390">
        <v>90.478999999999999</v>
      </c>
      <c r="H12390">
        <v>42.61</v>
      </c>
      <c r="I12390">
        <v>24311.642</v>
      </c>
      <c r="J12390">
        <v>9914927</v>
      </c>
      <c r="K12390">
        <v>4.5529999999999999</v>
      </c>
      <c r="L12390">
        <v>2.4460000000000002</v>
      </c>
      <c r="M12390">
        <v>1223.501</v>
      </c>
      <c r="N12390">
        <v>498976</v>
      </c>
      <c r="O12390">
        <v>1.302</v>
      </c>
      <c r="P12390">
        <v>0.88200000000000001</v>
      </c>
      <c r="Q12390">
        <v>349.96800000000002</v>
      </c>
      <c r="R12390">
        <v>142726</v>
      </c>
      <c r="S12390">
        <v>0</v>
      </c>
      <c r="T12390">
        <v>0</v>
      </c>
      <c r="U12390">
        <v>0</v>
      </c>
      <c r="V12390">
        <v>0</v>
      </c>
      <c r="W12390">
        <f t="shared" si="522"/>
        <v>0</v>
      </c>
      <c r="X12390">
        <f t="shared" si="520"/>
        <v>0</v>
      </c>
      <c r="Y12390">
        <f t="shared" si="521"/>
        <v>0</v>
      </c>
    </row>
    <row r="12391" spans="1:25" x14ac:dyDescent="0.2">
      <c r="A12391" t="s">
        <v>5782</v>
      </c>
      <c r="B12391" t="s">
        <v>24</v>
      </c>
      <c r="C12391">
        <v>9</v>
      </c>
      <c r="D12391">
        <v>24</v>
      </c>
      <c r="E12391" t="s">
        <v>11449</v>
      </c>
      <c r="F12391">
        <v>264.36</v>
      </c>
      <c r="G12391">
        <v>87.004999999999995</v>
      </c>
      <c r="H12391">
        <v>37.183</v>
      </c>
      <c r="I12391">
        <v>23000.603999999999</v>
      </c>
      <c r="J12391">
        <v>9380251</v>
      </c>
      <c r="K12391">
        <v>65.353999999999999</v>
      </c>
      <c r="L12391">
        <v>42.381999999999998</v>
      </c>
      <c r="M12391">
        <v>17277.042000000001</v>
      </c>
      <c r="N12391">
        <v>7046032</v>
      </c>
      <c r="O12391">
        <v>3.0640000000000001</v>
      </c>
      <c r="P12391">
        <v>9.3740000000000006</v>
      </c>
      <c r="Q12391">
        <v>810.024</v>
      </c>
      <c r="R12391">
        <v>330349</v>
      </c>
      <c r="S12391">
        <v>2.4E-2</v>
      </c>
      <c r="T12391">
        <v>2.456</v>
      </c>
      <c r="U12391">
        <v>6.2530000000000001</v>
      </c>
      <c r="V12391">
        <v>2550</v>
      </c>
      <c r="W12391">
        <f t="shared" si="522"/>
        <v>10</v>
      </c>
      <c r="X12391">
        <f t="shared" si="520"/>
        <v>740.34479999999996</v>
      </c>
      <c r="Y12391">
        <f t="shared" si="521"/>
        <v>16.730999999999998</v>
      </c>
    </row>
    <row r="12392" spans="1:25" x14ac:dyDescent="0.2">
      <c r="A12392" t="s">
        <v>5782</v>
      </c>
      <c r="B12392" t="s">
        <v>24</v>
      </c>
      <c r="C12392">
        <v>9</v>
      </c>
      <c r="D12392">
        <v>25</v>
      </c>
      <c r="E12392" t="s">
        <v>11450</v>
      </c>
      <c r="F12392">
        <v>293.31400000000002</v>
      </c>
      <c r="G12392">
        <v>91.918000000000006</v>
      </c>
      <c r="H12392">
        <v>44.408000000000001</v>
      </c>
      <c r="I12392">
        <v>26960.934000000001</v>
      </c>
      <c r="J12392">
        <v>10995378</v>
      </c>
      <c r="K12392">
        <v>35.936999999999998</v>
      </c>
      <c r="L12392">
        <v>22.187000000000001</v>
      </c>
      <c r="M12392">
        <v>10540.675999999999</v>
      </c>
      <c r="N12392">
        <v>4298765</v>
      </c>
      <c r="O12392">
        <v>2.6360000000000001</v>
      </c>
      <c r="P12392">
        <v>7.1669999999999998</v>
      </c>
      <c r="Q12392">
        <v>773.202</v>
      </c>
      <c r="R12392">
        <v>315332</v>
      </c>
      <c r="S12392">
        <v>2.3E-2</v>
      </c>
      <c r="T12392">
        <v>2.4449999999999998</v>
      </c>
      <c r="U12392">
        <v>6.8780000000000001</v>
      </c>
      <c r="V12392">
        <v>2805</v>
      </c>
      <c r="W12392">
        <f t="shared" si="522"/>
        <v>11</v>
      </c>
      <c r="X12392">
        <f t="shared" si="520"/>
        <v>668.54189999999994</v>
      </c>
      <c r="Y12392">
        <f t="shared" si="521"/>
        <v>18.681000000000001</v>
      </c>
    </row>
    <row r="12393" spans="1:25" x14ac:dyDescent="0.2">
      <c r="A12393" t="s">
        <v>5782</v>
      </c>
      <c r="B12393" t="s">
        <v>24</v>
      </c>
      <c r="C12393">
        <v>9</v>
      </c>
      <c r="D12393">
        <v>26</v>
      </c>
      <c r="E12393" t="s">
        <v>11451</v>
      </c>
      <c r="F12393">
        <v>291.43</v>
      </c>
      <c r="G12393">
        <v>101.69199999999999</v>
      </c>
      <c r="H12393">
        <v>35.932000000000002</v>
      </c>
      <c r="I12393">
        <v>29636.153999999999</v>
      </c>
      <c r="J12393">
        <v>12086403</v>
      </c>
      <c r="K12393">
        <v>23.045000000000002</v>
      </c>
      <c r="L12393">
        <v>9.5960000000000001</v>
      </c>
      <c r="M12393">
        <v>6715.9250000000002</v>
      </c>
      <c r="N12393">
        <v>2738931</v>
      </c>
      <c r="O12393">
        <v>1.427</v>
      </c>
      <c r="P12393">
        <v>0.95799999999999996</v>
      </c>
      <c r="Q12393">
        <v>415.86799999999999</v>
      </c>
      <c r="R12393">
        <v>169602</v>
      </c>
      <c r="S12393">
        <v>0</v>
      </c>
      <c r="T12393">
        <v>0</v>
      </c>
      <c r="U12393">
        <v>0</v>
      </c>
      <c r="V12393">
        <v>0</v>
      </c>
      <c r="W12393">
        <f t="shared" si="522"/>
        <v>0</v>
      </c>
      <c r="X12393">
        <f t="shared" si="520"/>
        <v>0</v>
      </c>
      <c r="Y12393">
        <f t="shared" si="521"/>
        <v>0</v>
      </c>
    </row>
    <row r="12394" spans="1:25" x14ac:dyDescent="0.2">
      <c r="A12394" t="s">
        <v>5782</v>
      </c>
      <c r="B12394" t="s">
        <v>24</v>
      </c>
      <c r="C12394">
        <v>9</v>
      </c>
      <c r="D12394">
        <v>27</v>
      </c>
      <c r="E12394" t="s">
        <v>11411</v>
      </c>
      <c r="F12394">
        <v>157.489</v>
      </c>
      <c r="G12394">
        <v>88.700999999999993</v>
      </c>
      <c r="H12394">
        <v>42.018000000000001</v>
      </c>
      <c r="I12394">
        <v>13969.407999999999</v>
      </c>
      <c r="J12394">
        <v>5697092</v>
      </c>
      <c r="K12394">
        <v>17.379000000000001</v>
      </c>
      <c r="L12394">
        <v>8.2159999999999993</v>
      </c>
      <c r="M12394">
        <v>2737.03</v>
      </c>
      <c r="N12394">
        <v>1116233</v>
      </c>
      <c r="O12394">
        <v>1.579</v>
      </c>
      <c r="P12394">
        <v>1.143</v>
      </c>
      <c r="Q12394">
        <v>248.72399999999999</v>
      </c>
      <c r="R12394">
        <v>101436</v>
      </c>
      <c r="S12394">
        <v>0</v>
      </c>
      <c r="T12394">
        <v>0</v>
      </c>
      <c r="U12394">
        <v>0</v>
      </c>
      <c r="V12394">
        <v>0</v>
      </c>
      <c r="W12394">
        <f t="shared" si="522"/>
        <v>0</v>
      </c>
      <c r="X12394">
        <f t="shared" si="520"/>
        <v>0</v>
      </c>
      <c r="Y12394">
        <f t="shared" si="521"/>
        <v>0</v>
      </c>
    </row>
    <row r="12395" spans="1:25" x14ac:dyDescent="0.2">
      <c r="A12395" t="s">
        <v>5782</v>
      </c>
      <c r="B12395" t="s">
        <v>24</v>
      </c>
      <c r="C12395">
        <v>9</v>
      </c>
      <c r="D12395">
        <v>28</v>
      </c>
      <c r="E12395" t="s">
        <v>11452</v>
      </c>
      <c r="F12395">
        <v>270.01</v>
      </c>
      <c r="G12395">
        <v>91.497</v>
      </c>
      <c r="H12395">
        <v>40.753</v>
      </c>
      <c r="I12395">
        <v>24705.199000000001</v>
      </c>
      <c r="J12395">
        <v>10075430</v>
      </c>
      <c r="K12395">
        <v>34.479999999999997</v>
      </c>
      <c r="L12395">
        <v>15.894</v>
      </c>
      <c r="M12395">
        <v>9310.0400000000009</v>
      </c>
      <c r="N12395">
        <v>3796879</v>
      </c>
      <c r="O12395">
        <v>2.8079999999999998</v>
      </c>
      <c r="P12395">
        <v>10.817</v>
      </c>
      <c r="Q12395">
        <v>758.30600000000004</v>
      </c>
      <c r="R12395">
        <v>309257</v>
      </c>
      <c r="S12395">
        <v>2.1000000000000001E-2</v>
      </c>
      <c r="T12395">
        <v>2.3050000000000002</v>
      </c>
      <c r="U12395">
        <v>5.6269999999999998</v>
      </c>
      <c r="V12395">
        <v>2295</v>
      </c>
      <c r="W12395">
        <f t="shared" si="522"/>
        <v>9</v>
      </c>
      <c r="X12395">
        <f t="shared" si="520"/>
        <v>639.49470000000008</v>
      </c>
      <c r="Y12395">
        <f t="shared" si="521"/>
        <v>14.781000000000001</v>
      </c>
    </row>
    <row r="12396" spans="1:25" x14ac:dyDescent="0.2">
      <c r="A12396" t="s">
        <v>5782</v>
      </c>
      <c r="B12396" t="s">
        <v>24</v>
      </c>
      <c r="C12396">
        <v>9</v>
      </c>
      <c r="D12396">
        <v>29</v>
      </c>
      <c r="E12396" t="s">
        <v>11453</v>
      </c>
      <c r="F12396">
        <v>394.791</v>
      </c>
      <c r="G12396">
        <v>104.307</v>
      </c>
      <c r="H12396">
        <v>42.874000000000002</v>
      </c>
      <c r="I12396">
        <v>41179.605000000003</v>
      </c>
      <c r="J12396">
        <v>16794126</v>
      </c>
      <c r="K12396">
        <v>16.513000000000002</v>
      </c>
      <c r="L12396">
        <v>11.016999999999999</v>
      </c>
      <c r="M12396">
        <v>6519.1009999999997</v>
      </c>
      <c r="N12396">
        <v>2658661</v>
      </c>
      <c r="O12396">
        <v>2.133</v>
      </c>
      <c r="P12396">
        <v>7.3559999999999999</v>
      </c>
      <c r="Q12396">
        <v>841.9</v>
      </c>
      <c r="R12396">
        <v>343349</v>
      </c>
      <c r="S12396">
        <v>1.0999999999999999E-2</v>
      </c>
      <c r="T12396">
        <v>1.681</v>
      </c>
      <c r="U12396">
        <v>4.3769999999999998</v>
      </c>
      <c r="V12396">
        <v>1785</v>
      </c>
      <c r="W12396">
        <f t="shared" si="522"/>
        <v>7</v>
      </c>
      <c r="X12396">
        <f t="shared" si="520"/>
        <v>802.50299999999993</v>
      </c>
      <c r="Y12396">
        <f t="shared" si="521"/>
        <v>10.881</v>
      </c>
    </row>
    <row r="12397" spans="1:25" x14ac:dyDescent="0.2">
      <c r="A12397" t="s">
        <v>5782</v>
      </c>
      <c r="B12397" t="s">
        <v>24</v>
      </c>
      <c r="C12397">
        <v>9</v>
      </c>
      <c r="D12397">
        <v>30</v>
      </c>
      <c r="E12397" t="s">
        <v>11454</v>
      </c>
      <c r="F12397">
        <v>149.071</v>
      </c>
      <c r="G12397">
        <v>75.825999999999993</v>
      </c>
      <c r="H12397">
        <v>31.983000000000001</v>
      </c>
      <c r="I12397">
        <v>11303.459000000001</v>
      </c>
      <c r="J12397">
        <v>4609848</v>
      </c>
      <c r="K12397">
        <v>17.780999999999999</v>
      </c>
      <c r="L12397">
        <v>8.282</v>
      </c>
      <c r="M12397">
        <v>2650.6849999999999</v>
      </c>
      <c r="N12397">
        <v>1081019</v>
      </c>
      <c r="O12397">
        <v>2.0350000000000001</v>
      </c>
      <c r="P12397">
        <v>5.375</v>
      </c>
      <c r="Q12397">
        <v>303.286</v>
      </c>
      <c r="R12397">
        <v>123688</v>
      </c>
      <c r="S12397">
        <v>8.0000000000000002E-3</v>
      </c>
      <c r="T12397">
        <v>1.4630000000000001</v>
      </c>
      <c r="U12397">
        <v>1.2509999999999999</v>
      </c>
      <c r="V12397">
        <v>510</v>
      </c>
      <c r="W12397">
        <f t="shared" si="522"/>
        <v>2</v>
      </c>
      <c r="X12397">
        <f t="shared" si="520"/>
        <v>0</v>
      </c>
      <c r="Y12397">
        <f t="shared" si="521"/>
        <v>1.131</v>
      </c>
    </row>
    <row r="12398" spans="1:25" x14ac:dyDescent="0.2">
      <c r="A12398" t="s">
        <v>5782</v>
      </c>
      <c r="B12398" t="s">
        <v>24</v>
      </c>
      <c r="C12398">
        <v>9</v>
      </c>
      <c r="D12398">
        <v>31</v>
      </c>
      <c r="E12398" t="s">
        <v>11455</v>
      </c>
      <c r="F12398">
        <v>258.28199999999998</v>
      </c>
      <c r="G12398">
        <v>69.569000000000003</v>
      </c>
      <c r="H12398">
        <v>33.058</v>
      </c>
      <c r="I12398">
        <v>17968.341</v>
      </c>
      <c r="J12398">
        <v>7327962</v>
      </c>
      <c r="K12398">
        <v>24.448</v>
      </c>
      <c r="L12398">
        <v>15.984</v>
      </c>
      <c r="M12398">
        <v>6314.5050000000001</v>
      </c>
      <c r="N12398">
        <v>2575221</v>
      </c>
      <c r="O12398">
        <v>1.1020000000000001</v>
      </c>
      <c r="P12398">
        <v>2.2730000000000001</v>
      </c>
      <c r="Q12398">
        <v>284.51100000000002</v>
      </c>
      <c r="R12398">
        <v>116031</v>
      </c>
      <c r="S12398">
        <v>2E-3</v>
      </c>
      <c r="T12398">
        <v>0.78600000000000003</v>
      </c>
      <c r="U12398">
        <v>0.625</v>
      </c>
      <c r="V12398">
        <v>255</v>
      </c>
      <c r="W12398">
        <f t="shared" si="522"/>
        <v>1</v>
      </c>
      <c r="X12398">
        <f t="shared" si="520"/>
        <v>0</v>
      </c>
      <c r="Y12398">
        <f t="shared" si="521"/>
        <v>0</v>
      </c>
    </row>
    <row r="12399" spans="1:25" x14ac:dyDescent="0.2">
      <c r="A12399" t="s">
        <v>5782</v>
      </c>
      <c r="B12399" t="s">
        <v>24</v>
      </c>
      <c r="C12399">
        <v>10</v>
      </c>
      <c r="D12399">
        <v>1</v>
      </c>
      <c r="E12399" t="s">
        <v>7843</v>
      </c>
      <c r="F12399">
        <v>262.83</v>
      </c>
      <c r="G12399">
        <v>72.463999999999999</v>
      </c>
      <c r="H12399">
        <v>36.436</v>
      </c>
      <c r="I12399">
        <v>19045.756000000001</v>
      </c>
      <c r="J12399">
        <v>7767360</v>
      </c>
      <c r="K12399">
        <v>40.448999999999998</v>
      </c>
      <c r="L12399">
        <v>24.236999999999998</v>
      </c>
      <c r="M12399">
        <v>10631.259</v>
      </c>
      <c r="N12399">
        <v>4335707</v>
      </c>
      <c r="O12399">
        <v>1.4059999999999999</v>
      </c>
      <c r="P12399">
        <v>0.98099999999999998</v>
      </c>
      <c r="Q12399">
        <v>369.45600000000002</v>
      </c>
      <c r="R12399">
        <v>150674</v>
      </c>
      <c r="S12399">
        <v>0</v>
      </c>
      <c r="T12399">
        <v>0</v>
      </c>
      <c r="U12399">
        <v>0</v>
      </c>
      <c r="V12399">
        <v>0</v>
      </c>
      <c r="W12399">
        <f t="shared" si="522"/>
        <v>0</v>
      </c>
      <c r="X12399">
        <f t="shared" ref="X12399:X12423" si="523">(MAX(0, (Q12399-430.36)))*1.95</f>
        <v>0</v>
      </c>
      <c r="Y12399">
        <f t="shared" ref="Y12399:Y12423" si="524">(MAX(0, (W12399-1.42)))*1.95</f>
        <v>0</v>
      </c>
    </row>
    <row r="12400" spans="1:25" x14ac:dyDescent="0.2">
      <c r="A12400" t="s">
        <v>5782</v>
      </c>
      <c r="B12400" t="s">
        <v>24</v>
      </c>
      <c r="C12400">
        <v>10</v>
      </c>
      <c r="D12400">
        <v>2</v>
      </c>
      <c r="E12400" t="s">
        <v>11021</v>
      </c>
      <c r="F12400">
        <v>235.27699999999999</v>
      </c>
      <c r="G12400">
        <v>94.361000000000004</v>
      </c>
      <c r="H12400">
        <v>41.795000000000002</v>
      </c>
      <c r="I12400">
        <v>22200.978999999999</v>
      </c>
      <c r="J12400">
        <v>9054143</v>
      </c>
      <c r="K12400">
        <v>17.135000000000002</v>
      </c>
      <c r="L12400">
        <v>5.8920000000000003</v>
      </c>
      <c r="M12400">
        <v>4031.4079999999999</v>
      </c>
      <c r="N12400">
        <v>1644114</v>
      </c>
      <c r="O12400">
        <v>2.036</v>
      </c>
      <c r="P12400">
        <v>7.0350000000000001</v>
      </c>
      <c r="Q12400">
        <v>478.93400000000003</v>
      </c>
      <c r="R12400">
        <v>195322</v>
      </c>
      <c r="S12400">
        <v>3.0000000000000001E-3</v>
      </c>
      <c r="T12400">
        <v>0.82299999999999995</v>
      </c>
      <c r="U12400">
        <v>0.625</v>
      </c>
      <c r="V12400">
        <v>255</v>
      </c>
      <c r="W12400">
        <f t="shared" si="522"/>
        <v>1</v>
      </c>
      <c r="X12400">
        <f t="shared" si="523"/>
        <v>94.719300000000018</v>
      </c>
      <c r="Y12400">
        <f t="shared" si="524"/>
        <v>0</v>
      </c>
    </row>
    <row r="12401" spans="1:25" x14ac:dyDescent="0.2">
      <c r="A12401" t="s">
        <v>5782</v>
      </c>
      <c r="B12401" t="s">
        <v>24</v>
      </c>
      <c r="C12401">
        <v>10</v>
      </c>
      <c r="D12401">
        <v>3</v>
      </c>
      <c r="E12401" t="s">
        <v>340</v>
      </c>
      <c r="F12401">
        <v>13.256</v>
      </c>
      <c r="G12401">
        <v>47.588000000000001</v>
      </c>
      <c r="H12401">
        <v>30.071999999999999</v>
      </c>
      <c r="I12401">
        <v>630.80499999999995</v>
      </c>
      <c r="J12401">
        <v>257259</v>
      </c>
      <c r="K12401">
        <v>32.496000000000002</v>
      </c>
      <c r="L12401">
        <v>14.359</v>
      </c>
      <c r="M12401">
        <v>430.75400000000002</v>
      </c>
      <c r="N12401">
        <v>175673</v>
      </c>
      <c r="O12401">
        <v>1.718</v>
      </c>
      <c r="P12401">
        <v>1.0860000000000001</v>
      </c>
      <c r="Q12401">
        <v>22.766999999999999</v>
      </c>
      <c r="R12401">
        <v>9285</v>
      </c>
      <c r="S12401">
        <v>0</v>
      </c>
      <c r="T12401">
        <v>0</v>
      </c>
      <c r="U12401">
        <v>0</v>
      </c>
      <c r="V12401">
        <v>0</v>
      </c>
      <c r="W12401">
        <f t="shared" si="522"/>
        <v>0</v>
      </c>
      <c r="X12401">
        <f t="shared" si="523"/>
        <v>0</v>
      </c>
      <c r="Y12401">
        <f t="shared" si="524"/>
        <v>0</v>
      </c>
    </row>
    <row r="12402" spans="1:25" x14ac:dyDescent="0.2">
      <c r="A12402" t="s">
        <v>5782</v>
      </c>
      <c r="B12402" t="s">
        <v>24</v>
      </c>
      <c r="C12402">
        <v>10</v>
      </c>
      <c r="D12402">
        <v>4</v>
      </c>
      <c r="E12402" t="s">
        <v>7435</v>
      </c>
      <c r="F12402">
        <v>116.91500000000001</v>
      </c>
      <c r="G12402">
        <v>92.164000000000001</v>
      </c>
      <c r="H12402">
        <v>41.372999999999998</v>
      </c>
      <c r="I12402">
        <v>10775.401</v>
      </c>
      <c r="J12402">
        <v>4394492</v>
      </c>
      <c r="K12402">
        <v>19.821000000000002</v>
      </c>
      <c r="L12402">
        <v>7.2809999999999997</v>
      </c>
      <c r="M12402">
        <v>2317.335</v>
      </c>
      <c r="N12402">
        <v>945070</v>
      </c>
      <c r="O12402">
        <v>1.647</v>
      </c>
      <c r="P12402">
        <v>1.073</v>
      </c>
      <c r="Q12402">
        <v>192.511</v>
      </c>
      <c r="R12402">
        <v>78511</v>
      </c>
      <c r="S12402">
        <v>0</v>
      </c>
      <c r="T12402">
        <v>0</v>
      </c>
      <c r="U12402">
        <v>0</v>
      </c>
      <c r="V12402">
        <v>0</v>
      </c>
      <c r="W12402">
        <f t="shared" si="522"/>
        <v>0</v>
      </c>
      <c r="X12402">
        <f t="shared" si="523"/>
        <v>0</v>
      </c>
      <c r="Y12402">
        <f t="shared" si="524"/>
        <v>0</v>
      </c>
    </row>
    <row r="12403" spans="1:25" x14ac:dyDescent="0.2">
      <c r="A12403" t="s">
        <v>5782</v>
      </c>
      <c r="B12403" t="s">
        <v>24</v>
      </c>
      <c r="C12403">
        <v>10</v>
      </c>
      <c r="D12403">
        <v>5</v>
      </c>
      <c r="E12403" t="s">
        <v>7402</v>
      </c>
      <c r="F12403">
        <v>124.93300000000001</v>
      </c>
      <c r="G12403">
        <v>83.674999999999997</v>
      </c>
      <c r="H12403">
        <v>40.427</v>
      </c>
      <c r="I12403">
        <v>10453.769</v>
      </c>
      <c r="J12403">
        <v>4263322</v>
      </c>
      <c r="K12403">
        <v>28.187000000000001</v>
      </c>
      <c r="L12403">
        <v>11.304</v>
      </c>
      <c r="M12403">
        <v>3521.5160000000001</v>
      </c>
      <c r="N12403">
        <v>1436167</v>
      </c>
      <c r="O12403">
        <v>2.0009999999999999</v>
      </c>
      <c r="P12403">
        <v>4.577</v>
      </c>
      <c r="Q12403">
        <v>250.023</v>
      </c>
      <c r="R12403">
        <v>101966</v>
      </c>
      <c r="S12403">
        <v>5.0000000000000001E-3</v>
      </c>
      <c r="T12403">
        <v>1.1299999999999999</v>
      </c>
      <c r="U12403">
        <v>0.625</v>
      </c>
      <c r="V12403">
        <v>255</v>
      </c>
      <c r="W12403">
        <f t="shared" si="522"/>
        <v>1</v>
      </c>
      <c r="X12403">
        <f t="shared" si="523"/>
        <v>0</v>
      </c>
      <c r="Y12403">
        <f t="shared" si="524"/>
        <v>0</v>
      </c>
    </row>
    <row r="12404" spans="1:25" x14ac:dyDescent="0.2">
      <c r="A12404" t="s">
        <v>5782</v>
      </c>
      <c r="B12404" t="s">
        <v>24</v>
      </c>
      <c r="C12404">
        <v>10</v>
      </c>
      <c r="D12404">
        <v>6</v>
      </c>
      <c r="E12404" t="s">
        <v>11456</v>
      </c>
      <c r="F12404">
        <v>230.05600000000001</v>
      </c>
      <c r="G12404">
        <v>100.65300000000001</v>
      </c>
      <c r="H12404">
        <v>42.959000000000003</v>
      </c>
      <c r="I12404">
        <v>23155.79</v>
      </c>
      <c r="J12404">
        <v>9443540</v>
      </c>
      <c r="K12404">
        <v>37.67</v>
      </c>
      <c r="L12404">
        <v>15.077999999999999</v>
      </c>
      <c r="M12404">
        <v>8666.2019999999993</v>
      </c>
      <c r="N12404">
        <v>3534305</v>
      </c>
      <c r="O12404">
        <v>2.3969999999999998</v>
      </c>
      <c r="P12404">
        <v>9.7829999999999995</v>
      </c>
      <c r="Q12404">
        <v>551.50900000000001</v>
      </c>
      <c r="R12404">
        <v>224920</v>
      </c>
      <c r="S12404">
        <v>1.0999999999999999E-2</v>
      </c>
      <c r="T12404">
        <v>1.665</v>
      </c>
      <c r="U12404">
        <v>2.5009999999999999</v>
      </c>
      <c r="V12404">
        <v>1020</v>
      </c>
      <c r="W12404">
        <f t="shared" si="522"/>
        <v>4</v>
      </c>
      <c r="X12404">
        <f t="shared" si="523"/>
        <v>236.24054999999998</v>
      </c>
      <c r="Y12404">
        <f t="shared" si="524"/>
        <v>5.0309999999999997</v>
      </c>
    </row>
    <row r="12405" spans="1:25" x14ac:dyDescent="0.2">
      <c r="A12405" t="s">
        <v>5782</v>
      </c>
      <c r="B12405" t="s">
        <v>24</v>
      </c>
      <c r="C12405">
        <v>10</v>
      </c>
      <c r="D12405">
        <v>7</v>
      </c>
      <c r="E12405" t="s">
        <v>6288</v>
      </c>
      <c r="F12405">
        <v>188.08500000000001</v>
      </c>
      <c r="G12405">
        <v>107.649</v>
      </c>
      <c r="H12405">
        <v>46.201000000000001</v>
      </c>
      <c r="I12405">
        <v>20247.145</v>
      </c>
      <c r="J12405">
        <v>8257318</v>
      </c>
      <c r="K12405">
        <v>25.53</v>
      </c>
      <c r="L12405">
        <v>11.061999999999999</v>
      </c>
      <c r="M12405">
        <v>4801.8159999999998</v>
      </c>
      <c r="N12405">
        <v>1958307</v>
      </c>
      <c r="O12405">
        <v>1.5569999999999999</v>
      </c>
      <c r="P12405">
        <v>1.0860000000000001</v>
      </c>
      <c r="Q12405">
        <v>292.83300000000003</v>
      </c>
      <c r="R12405">
        <v>119425</v>
      </c>
      <c r="S12405">
        <v>0</v>
      </c>
      <c r="T12405">
        <v>0</v>
      </c>
      <c r="U12405">
        <v>0</v>
      </c>
      <c r="V12405">
        <v>0</v>
      </c>
      <c r="W12405">
        <f t="shared" si="522"/>
        <v>0</v>
      </c>
      <c r="X12405">
        <f t="shared" si="523"/>
        <v>0</v>
      </c>
      <c r="Y12405">
        <f t="shared" si="524"/>
        <v>0</v>
      </c>
    </row>
    <row r="12406" spans="1:25" x14ac:dyDescent="0.2">
      <c r="A12406" t="s">
        <v>5782</v>
      </c>
      <c r="B12406" t="s">
        <v>24</v>
      </c>
      <c r="C12406">
        <v>10</v>
      </c>
      <c r="D12406">
        <v>8</v>
      </c>
      <c r="E12406" t="s">
        <v>11457</v>
      </c>
      <c r="F12406">
        <v>246.715</v>
      </c>
      <c r="G12406">
        <v>96.372</v>
      </c>
      <c r="H12406">
        <v>38.176000000000002</v>
      </c>
      <c r="I12406">
        <v>23776.463</v>
      </c>
      <c r="J12406">
        <v>9696667</v>
      </c>
      <c r="K12406">
        <v>85.777000000000001</v>
      </c>
      <c r="L12406">
        <v>37.156999999999996</v>
      </c>
      <c r="M12406">
        <v>21162.466</v>
      </c>
      <c r="N12406">
        <v>8630610</v>
      </c>
      <c r="O12406">
        <v>1.843</v>
      </c>
      <c r="P12406">
        <v>3.1850000000000001</v>
      </c>
      <c r="Q12406">
        <v>454.76</v>
      </c>
      <c r="R12406">
        <v>185463</v>
      </c>
      <c r="S12406">
        <v>3.0000000000000001E-3</v>
      </c>
      <c r="T12406">
        <v>0.80400000000000005</v>
      </c>
      <c r="U12406">
        <v>0.625</v>
      </c>
      <c r="V12406">
        <v>255</v>
      </c>
      <c r="W12406">
        <f t="shared" si="522"/>
        <v>1</v>
      </c>
      <c r="X12406">
        <f t="shared" si="523"/>
        <v>47.579999999999956</v>
      </c>
      <c r="Y12406">
        <f t="shared" si="524"/>
        <v>0</v>
      </c>
    </row>
    <row r="12407" spans="1:25" x14ac:dyDescent="0.2">
      <c r="A12407" t="s">
        <v>5782</v>
      </c>
      <c r="B12407" t="s">
        <v>24</v>
      </c>
      <c r="C12407">
        <v>10</v>
      </c>
      <c r="D12407">
        <v>9</v>
      </c>
      <c r="E12407" t="s">
        <v>4067</v>
      </c>
      <c r="F12407">
        <v>256.12900000000002</v>
      </c>
      <c r="G12407">
        <v>104.491</v>
      </c>
      <c r="H12407">
        <v>37.83</v>
      </c>
      <c r="I12407">
        <v>26763.169000000002</v>
      </c>
      <c r="J12407">
        <v>10914724</v>
      </c>
      <c r="K12407">
        <v>58.040999999999997</v>
      </c>
      <c r="L12407">
        <v>21.945</v>
      </c>
      <c r="M12407">
        <v>14866.04</v>
      </c>
      <c r="N12407">
        <v>6062762</v>
      </c>
      <c r="O12407">
        <v>2.137</v>
      </c>
      <c r="P12407">
        <v>6.1130000000000004</v>
      </c>
      <c r="Q12407">
        <v>547.28200000000004</v>
      </c>
      <c r="R12407">
        <v>223196</v>
      </c>
      <c r="S12407">
        <v>0.01</v>
      </c>
      <c r="T12407">
        <v>1.5780000000000001</v>
      </c>
      <c r="U12407">
        <v>2.5009999999999999</v>
      </c>
      <c r="V12407">
        <v>1020</v>
      </c>
      <c r="W12407">
        <f t="shared" si="522"/>
        <v>4</v>
      </c>
      <c r="X12407">
        <f t="shared" si="523"/>
        <v>227.99790000000004</v>
      </c>
      <c r="Y12407">
        <f t="shared" si="524"/>
        <v>5.0309999999999997</v>
      </c>
    </row>
    <row r="12408" spans="1:25" x14ac:dyDescent="0.2">
      <c r="A12408" t="s">
        <v>5782</v>
      </c>
      <c r="B12408" t="s">
        <v>24</v>
      </c>
      <c r="C12408">
        <v>10</v>
      </c>
      <c r="D12408">
        <v>10</v>
      </c>
      <c r="E12408" t="s">
        <v>11458</v>
      </c>
      <c r="F12408">
        <v>125.041</v>
      </c>
      <c r="G12408">
        <v>90.811000000000007</v>
      </c>
      <c r="H12408">
        <v>42.451999999999998</v>
      </c>
      <c r="I12408">
        <v>11355.151</v>
      </c>
      <c r="J12408">
        <v>4630929</v>
      </c>
      <c r="K12408">
        <v>38.747</v>
      </c>
      <c r="L12408">
        <v>17.126999999999999</v>
      </c>
      <c r="M12408">
        <v>4844.9350000000004</v>
      </c>
      <c r="N12408">
        <v>1975892</v>
      </c>
      <c r="O12408">
        <v>1.7230000000000001</v>
      </c>
      <c r="P12408">
        <v>1.1359999999999999</v>
      </c>
      <c r="Q12408">
        <v>215.477</v>
      </c>
      <c r="R12408">
        <v>87877</v>
      </c>
      <c r="S12408">
        <v>0</v>
      </c>
      <c r="T12408">
        <v>0</v>
      </c>
      <c r="U12408">
        <v>0</v>
      </c>
      <c r="V12408">
        <v>0</v>
      </c>
      <c r="W12408">
        <f t="shared" si="522"/>
        <v>0</v>
      </c>
      <c r="X12408">
        <f t="shared" si="523"/>
        <v>0</v>
      </c>
      <c r="Y12408">
        <f t="shared" si="524"/>
        <v>0</v>
      </c>
    </row>
    <row r="12409" spans="1:25" x14ac:dyDescent="0.2">
      <c r="A12409" t="s">
        <v>5782</v>
      </c>
      <c r="B12409" t="s">
        <v>24</v>
      </c>
      <c r="C12409">
        <v>10</v>
      </c>
      <c r="D12409">
        <v>11</v>
      </c>
      <c r="E12409" t="s">
        <v>7919</v>
      </c>
      <c r="F12409">
        <v>325.67500000000001</v>
      </c>
      <c r="G12409">
        <v>117.008</v>
      </c>
      <c r="H12409">
        <v>49.924999999999997</v>
      </c>
      <c r="I12409">
        <v>38106.786999999997</v>
      </c>
      <c r="J12409">
        <v>15540950</v>
      </c>
      <c r="K12409">
        <v>14.842000000000001</v>
      </c>
      <c r="L12409">
        <v>9.5950000000000006</v>
      </c>
      <c r="M12409">
        <v>4833.6360000000004</v>
      </c>
      <c r="N12409">
        <v>1971284</v>
      </c>
      <c r="O12409">
        <v>1.48</v>
      </c>
      <c r="P12409">
        <v>1.036</v>
      </c>
      <c r="Q12409">
        <v>482.06799999999998</v>
      </c>
      <c r="R12409">
        <v>196600</v>
      </c>
      <c r="S12409">
        <v>0</v>
      </c>
      <c r="T12409">
        <v>0</v>
      </c>
      <c r="U12409">
        <v>0</v>
      </c>
      <c r="V12409">
        <v>0</v>
      </c>
      <c r="W12409">
        <f t="shared" si="522"/>
        <v>0</v>
      </c>
      <c r="X12409">
        <f t="shared" si="523"/>
        <v>100.83059999999993</v>
      </c>
      <c r="Y12409">
        <f t="shared" si="524"/>
        <v>0</v>
      </c>
    </row>
    <row r="12410" spans="1:25" x14ac:dyDescent="0.2">
      <c r="A12410" t="s">
        <v>5782</v>
      </c>
      <c r="B12410" t="s">
        <v>24</v>
      </c>
      <c r="C12410">
        <v>10</v>
      </c>
      <c r="D12410">
        <v>12</v>
      </c>
      <c r="E12410" t="s">
        <v>11459</v>
      </c>
      <c r="F12410">
        <v>138.32400000000001</v>
      </c>
      <c r="G12410">
        <v>87.421000000000006</v>
      </c>
      <c r="H12410">
        <v>43.463999999999999</v>
      </c>
      <c r="I12410">
        <v>12092.41</v>
      </c>
      <c r="J12410">
        <v>4931603</v>
      </c>
      <c r="K12410">
        <v>30.846</v>
      </c>
      <c r="L12410">
        <v>16.300999999999998</v>
      </c>
      <c r="M12410">
        <v>4266.6959999999999</v>
      </c>
      <c r="N12410">
        <v>1740071</v>
      </c>
      <c r="O12410">
        <v>1.5660000000000001</v>
      </c>
      <c r="P12410">
        <v>1.0880000000000001</v>
      </c>
      <c r="Q12410">
        <v>216.59</v>
      </c>
      <c r="R12410">
        <v>88331</v>
      </c>
      <c r="S12410">
        <v>0</v>
      </c>
      <c r="T12410">
        <v>0</v>
      </c>
      <c r="U12410">
        <v>0</v>
      </c>
      <c r="V12410">
        <v>0</v>
      </c>
      <c r="W12410">
        <f t="shared" si="522"/>
        <v>0</v>
      </c>
      <c r="X12410">
        <f t="shared" si="523"/>
        <v>0</v>
      </c>
      <c r="Y12410">
        <f t="shared" si="524"/>
        <v>0</v>
      </c>
    </row>
    <row r="12411" spans="1:25" x14ac:dyDescent="0.2">
      <c r="A12411" t="s">
        <v>5782</v>
      </c>
      <c r="B12411" t="s">
        <v>24</v>
      </c>
      <c r="C12411">
        <v>10</v>
      </c>
      <c r="D12411">
        <v>14</v>
      </c>
      <c r="E12411" t="s">
        <v>11460</v>
      </c>
      <c r="F12411">
        <v>262.66300000000001</v>
      </c>
      <c r="G12411">
        <v>103.48699999999999</v>
      </c>
      <c r="H12411">
        <v>41.487000000000002</v>
      </c>
      <c r="I12411">
        <v>27182.2</v>
      </c>
      <c r="J12411">
        <v>11085616</v>
      </c>
      <c r="K12411">
        <v>61.216999999999999</v>
      </c>
      <c r="L12411">
        <v>18.82</v>
      </c>
      <c r="M12411">
        <v>16079.414000000001</v>
      </c>
      <c r="N12411">
        <v>6557608</v>
      </c>
      <c r="O12411">
        <v>2.7989999999999999</v>
      </c>
      <c r="P12411">
        <v>7.0490000000000004</v>
      </c>
      <c r="Q12411">
        <v>735.22699999999998</v>
      </c>
      <c r="R12411">
        <v>299845</v>
      </c>
      <c r="S12411">
        <v>2.4E-2</v>
      </c>
      <c r="T12411">
        <v>2.464</v>
      </c>
      <c r="U12411">
        <v>6.2530000000000001</v>
      </c>
      <c r="V12411">
        <v>2550</v>
      </c>
      <c r="W12411">
        <f t="shared" si="522"/>
        <v>10</v>
      </c>
      <c r="X12411">
        <f t="shared" si="523"/>
        <v>594.49064999999996</v>
      </c>
      <c r="Y12411">
        <f t="shared" si="524"/>
        <v>16.730999999999998</v>
      </c>
    </row>
    <row r="12412" spans="1:25" x14ac:dyDescent="0.2">
      <c r="A12412" t="s">
        <v>5782</v>
      </c>
      <c r="B12412" t="s">
        <v>24</v>
      </c>
      <c r="C12412">
        <v>10</v>
      </c>
      <c r="D12412">
        <v>16</v>
      </c>
      <c r="E12412" t="s">
        <v>11461</v>
      </c>
      <c r="F12412">
        <v>140.52799999999999</v>
      </c>
      <c r="G12412">
        <v>92.215000000000003</v>
      </c>
      <c r="H12412">
        <v>40.1</v>
      </c>
      <c r="I12412">
        <v>12958.725</v>
      </c>
      <c r="J12412">
        <v>5284909</v>
      </c>
      <c r="K12412">
        <v>9.5649999999999995</v>
      </c>
      <c r="L12412">
        <v>4.5229999999999997</v>
      </c>
      <c r="M12412">
        <v>1344.21</v>
      </c>
      <c r="N12412">
        <v>548204</v>
      </c>
      <c r="O12412">
        <v>1.3879999999999999</v>
      </c>
      <c r="P12412">
        <v>0.99099999999999999</v>
      </c>
      <c r="Q12412">
        <v>195.03899999999999</v>
      </c>
      <c r="R12412">
        <v>79542</v>
      </c>
      <c r="S12412">
        <v>0</v>
      </c>
      <c r="T12412">
        <v>0</v>
      </c>
      <c r="U12412">
        <v>0</v>
      </c>
      <c r="V12412">
        <v>0</v>
      </c>
      <c r="W12412">
        <f t="shared" si="522"/>
        <v>0</v>
      </c>
      <c r="X12412">
        <f t="shared" si="523"/>
        <v>0</v>
      </c>
      <c r="Y12412">
        <f t="shared" si="524"/>
        <v>0</v>
      </c>
    </row>
    <row r="12413" spans="1:25" x14ac:dyDescent="0.2">
      <c r="A12413" t="s">
        <v>5782</v>
      </c>
      <c r="B12413" t="s">
        <v>24</v>
      </c>
      <c r="C12413">
        <v>10</v>
      </c>
      <c r="D12413">
        <v>17</v>
      </c>
      <c r="E12413" t="s">
        <v>11462</v>
      </c>
      <c r="F12413">
        <v>284.68700000000001</v>
      </c>
      <c r="G12413">
        <v>116.31100000000001</v>
      </c>
      <c r="H12413">
        <v>41.847000000000001</v>
      </c>
      <c r="I12413">
        <v>33112.239000000001</v>
      </c>
      <c r="J12413">
        <v>13504042</v>
      </c>
      <c r="K12413">
        <v>33.453000000000003</v>
      </c>
      <c r="L12413">
        <v>11.98</v>
      </c>
      <c r="M12413">
        <v>9523.6550000000007</v>
      </c>
      <c r="N12413">
        <v>3883997</v>
      </c>
      <c r="O12413">
        <v>1.7869999999999999</v>
      </c>
      <c r="P12413">
        <v>3.298</v>
      </c>
      <c r="Q12413">
        <v>508.74799999999999</v>
      </c>
      <c r="R12413">
        <v>207481</v>
      </c>
      <c r="S12413">
        <v>2E-3</v>
      </c>
      <c r="T12413">
        <v>0.748</v>
      </c>
      <c r="U12413">
        <v>0.625</v>
      </c>
      <c r="V12413">
        <v>255</v>
      </c>
      <c r="W12413">
        <f t="shared" si="522"/>
        <v>1</v>
      </c>
      <c r="X12413">
        <f t="shared" si="523"/>
        <v>152.85659999999996</v>
      </c>
      <c r="Y12413">
        <f t="shared" si="524"/>
        <v>0</v>
      </c>
    </row>
    <row r="12414" spans="1:25" x14ac:dyDescent="0.2">
      <c r="A12414" t="s">
        <v>5782</v>
      </c>
      <c r="B12414" t="s">
        <v>24</v>
      </c>
      <c r="C12414">
        <v>10</v>
      </c>
      <c r="D12414">
        <v>18</v>
      </c>
      <c r="E12414" t="s">
        <v>5949</v>
      </c>
      <c r="F12414">
        <v>229.85300000000001</v>
      </c>
      <c r="G12414">
        <v>98.388999999999996</v>
      </c>
      <c r="H12414">
        <v>44.357999999999997</v>
      </c>
      <c r="I12414">
        <v>22615.085999999999</v>
      </c>
      <c r="J12414">
        <v>9223027</v>
      </c>
      <c r="K12414">
        <v>41.314</v>
      </c>
      <c r="L12414">
        <v>20.863</v>
      </c>
      <c r="M12414">
        <v>9496.0499999999993</v>
      </c>
      <c r="N12414">
        <v>3872739</v>
      </c>
      <c r="O12414">
        <v>1.419</v>
      </c>
      <c r="P12414">
        <v>0.998</v>
      </c>
      <c r="Q12414">
        <v>326.154</v>
      </c>
      <c r="R12414">
        <v>133014</v>
      </c>
      <c r="S12414">
        <v>0</v>
      </c>
      <c r="T12414">
        <v>0</v>
      </c>
      <c r="U12414">
        <v>0</v>
      </c>
      <c r="V12414">
        <v>0</v>
      </c>
      <c r="W12414">
        <f t="shared" si="522"/>
        <v>0</v>
      </c>
      <c r="X12414">
        <f t="shared" si="523"/>
        <v>0</v>
      </c>
      <c r="Y12414">
        <f t="shared" si="524"/>
        <v>0</v>
      </c>
    </row>
    <row r="12415" spans="1:25" x14ac:dyDescent="0.2">
      <c r="A12415" t="s">
        <v>5782</v>
      </c>
      <c r="B12415" t="s">
        <v>24</v>
      </c>
      <c r="C12415">
        <v>10</v>
      </c>
      <c r="D12415">
        <v>19</v>
      </c>
      <c r="E12415" t="s">
        <v>2729</v>
      </c>
      <c r="F12415">
        <v>201.446</v>
      </c>
      <c r="G12415">
        <v>108.521</v>
      </c>
      <c r="H12415">
        <v>40.234000000000002</v>
      </c>
      <c r="I12415">
        <v>21861.18</v>
      </c>
      <c r="J12415">
        <v>8915564</v>
      </c>
      <c r="K12415">
        <v>48.475999999999999</v>
      </c>
      <c r="L12415">
        <v>22.419</v>
      </c>
      <c r="M12415">
        <v>9765.2800000000007</v>
      </c>
      <c r="N12415">
        <v>3982538</v>
      </c>
      <c r="O12415">
        <v>1.831</v>
      </c>
      <c r="P12415">
        <v>4.8659999999999997</v>
      </c>
      <c r="Q12415">
        <v>368.81599999999997</v>
      </c>
      <c r="R12415">
        <v>150413</v>
      </c>
      <c r="S12415">
        <v>3.0000000000000001E-3</v>
      </c>
      <c r="T12415">
        <v>0.89</v>
      </c>
      <c r="U12415">
        <v>0.625</v>
      </c>
      <c r="V12415">
        <v>255</v>
      </c>
      <c r="W12415">
        <f t="shared" si="522"/>
        <v>1</v>
      </c>
      <c r="X12415">
        <f t="shared" si="523"/>
        <v>0</v>
      </c>
      <c r="Y12415">
        <f t="shared" si="524"/>
        <v>0</v>
      </c>
    </row>
    <row r="12416" spans="1:25" x14ac:dyDescent="0.2">
      <c r="A12416" t="s">
        <v>5782</v>
      </c>
      <c r="B12416" t="s">
        <v>24</v>
      </c>
      <c r="C12416">
        <v>10</v>
      </c>
      <c r="D12416">
        <v>20</v>
      </c>
      <c r="E12416" t="s">
        <v>11106</v>
      </c>
      <c r="F12416">
        <v>199.06299999999999</v>
      </c>
      <c r="G12416">
        <v>112.86799999999999</v>
      </c>
      <c r="H12416">
        <v>44.219000000000001</v>
      </c>
      <c r="I12416">
        <v>22467.717000000001</v>
      </c>
      <c r="J12416">
        <v>9162926</v>
      </c>
      <c r="K12416">
        <v>37.99</v>
      </c>
      <c r="L12416">
        <v>17.824999999999999</v>
      </c>
      <c r="M12416">
        <v>7562.4669999999996</v>
      </c>
      <c r="N12416">
        <v>3084173</v>
      </c>
      <c r="O12416">
        <v>1.6419999999999999</v>
      </c>
      <c r="P12416">
        <v>2.1440000000000001</v>
      </c>
      <c r="Q12416">
        <v>326.899</v>
      </c>
      <c r="R12416">
        <v>133318</v>
      </c>
      <c r="S12416">
        <v>3.0000000000000001E-3</v>
      </c>
      <c r="T12416">
        <v>0.89500000000000002</v>
      </c>
      <c r="U12416">
        <v>0.625</v>
      </c>
      <c r="V12416">
        <v>255</v>
      </c>
      <c r="W12416">
        <f t="shared" si="522"/>
        <v>1</v>
      </c>
      <c r="X12416">
        <f t="shared" si="523"/>
        <v>0</v>
      </c>
      <c r="Y12416">
        <f t="shared" si="524"/>
        <v>0</v>
      </c>
    </row>
    <row r="12417" spans="1:25" x14ac:dyDescent="0.2">
      <c r="A12417" t="s">
        <v>5782</v>
      </c>
      <c r="B12417" t="s">
        <v>24</v>
      </c>
      <c r="C12417">
        <v>10</v>
      </c>
      <c r="D12417">
        <v>23</v>
      </c>
      <c r="E12417" t="s">
        <v>11463</v>
      </c>
      <c r="F12417">
        <v>159.953</v>
      </c>
      <c r="G12417">
        <v>123.806</v>
      </c>
      <c r="H12417">
        <v>53.052999999999997</v>
      </c>
      <c r="I12417">
        <v>19803.133999999998</v>
      </c>
      <c r="J12417">
        <v>8076239</v>
      </c>
      <c r="K12417">
        <v>13.632999999999999</v>
      </c>
      <c r="L12417">
        <v>6.2380000000000004</v>
      </c>
      <c r="M12417">
        <v>2180.6149999999998</v>
      </c>
      <c r="N12417">
        <v>889312</v>
      </c>
      <c r="O12417">
        <v>1.7110000000000001</v>
      </c>
      <c r="P12417">
        <v>1.135</v>
      </c>
      <c r="Q12417">
        <v>273.64800000000002</v>
      </c>
      <c r="R12417">
        <v>111601</v>
      </c>
      <c r="S12417">
        <v>0</v>
      </c>
      <c r="T12417">
        <v>0</v>
      </c>
      <c r="U12417">
        <v>0</v>
      </c>
      <c r="V12417">
        <v>0</v>
      </c>
      <c r="W12417">
        <f t="shared" si="522"/>
        <v>0</v>
      </c>
      <c r="X12417">
        <f t="shared" si="523"/>
        <v>0</v>
      </c>
      <c r="Y12417">
        <f t="shared" si="524"/>
        <v>0</v>
      </c>
    </row>
    <row r="12418" spans="1:25" x14ac:dyDescent="0.2">
      <c r="A12418" t="s">
        <v>5782</v>
      </c>
      <c r="B12418" t="s">
        <v>24</v>
      </c>
      <c r="C12418">
        <v>10</v>
      </c>
      <c r="D12418">
        <v>24</v>
      </c>
      <c r="E12418" t="s">
        <v>11464</v>
      </c>
      <c r="F12418">
        <v>312.50599999999997</v>
      </c>
      <c r="G12418">
        <v>92.846999999999994</v>
      </c>
      <c r="H12418">
        <v>39.606999999999999</v>
      </c>
      <c r="I12418">
        <v>29015.275000000001</v>
      </c>
      <c r="J12418">
        <v>11833192</v>
      </c>
      <c r="K12418">
        <v>67.885999999999996</v>
      </c>
      <c r="L12418">
        <v>26.567</v>
      </c>
      <c r="M12418">
        <v>21214.628000000001</v>
      </c>
      <c r="N12418">
        <v>8651883</v>
      </c>
      <c r="O12418">
        <v>2.1230000000000002</v>
      </c>
      <c r="P12418">
        <v>5.96</v>
      </c>
      <c r="Q12418">
        <v>663.35799999999995</v>
      </c>
      <c r="R12418">
        <v>270535</v>
      </c>
      <c r="S12418">
        <v>0.01</v>
      </c>
      <c r="T12418">
        <v>1.597</v>
      </c>
      <c r="U12418">
        <v>3.1259999999999999</v>
      </c>
      <c r="V12418">
        <v>1275</v>
      </c>
      <c r="W12418">
        <f t="shared" si="522"/>
        <v>5</v>
      </c>
      <c r="X12418">
        <f t="shared" si="523"/>
        <v>454.34609999999986</v>
      </c>
      <c r="Y12418">
        <f t="shared" si="524"/>
        <v>6.9809999999999999</v>
      </c>
    </row>
    <row r="12419" spans="1:25" x14ac:dyDescent="0.2">
      <c r="A12419" t="s">
        <v>5782</v>
      </c>
      <c r="B12419" t="s">
        <v>24</v>
      </c>
      <c r="C12419">
        <v>10</v>
      </c>
      <c r="D12419">
        <v>25</v>
      </c>
      <c r="E12419" t="s">
        <v>11465</v>
      </c>
      <c r="F12419">
        <v>129.56700000000001</v>
      </c>
      <c r="G12419">
        <v>88.635999999999996</v>
      </c>
      <c r="H12419">
        <v>41.515000000000001</v>
      </c>
      <c r="I12419">
        <v>11484.382</v>
      </c>
      <c r="J12419">
        <v>4683633</v>
      </c>
      <c r="K12419">
        <v>10.054</v>
      </c>
      <c r="L12419">
        <v>5.6189999999999998</v>
      </c>
      <c r="M12419">
        <v>1302.721</v>
      </c>
      <c r="N12419">
        <v>531284</v>
      </c>
      <c r="O12419">
        <v>1.5409999999999999</v>
      </c>
      <c r="P12419">
        <v>1.0920000000000001</v>
      </c>
      <c r="Q12419">
        <v>199.727</v>
      </c>
      <c r="R12419">
        <v>81454</v>
      </c>
      <c r="S12419">
        <v>0</v>
      </c>
      <c r="T12419">
        <v>0</v>
      </c>
      <c r="U12419">
        <v>0</v>
      </c>
      <c r="V12419">
        <v>0</v>
      </c>
      <c r="W12419">
        <f t="shared" si="522"/>
        <v>0</v>
      </c>
      <c r="X12419">
        <f t="shared" si="523"/>
        <v>0</v>
      </c>
      <c r="Y12419">
        <f t="shared" si="524"/>
        <v>0</v>
      </c>
    </row>
    <row r="12420" spans="1:25" x14ac:dyDescent="0.2">
      <c r="A12420" t="s">
        <v>5782</v>
      </c>
      <c r="B12420" t="s">
        <v>24</v>
      </c>
      <c r="C12420">
        <v>10</v>
      </c>
      <c r="D12420">
        <v>26</v>
      </c>
      <c r="E12420" t="s">
        <v>11466</v>
      </c>
      <c r="F12420">
        <v>120.372</v>
      </c>
      <c r="G12420">
        <v>95.486000000000004</v>
      </c>
      <c r="H12420">
        <v>42.914999999999999</v>
      </c>
      <c r="I12420">
        <v>11493.896000000001</v>
      </c>
      <c r="J12420">
        <v>4687513</v>
      </c>
      <c r="K12420">
        <v>9.7560000000000002</v>
      </c>
      <c r="L12420">
        <v>4.2990000000000004</v>
      </c>
      <c r="M12420">
        <v>1174.3499999999999</v>
      </c>
      <c r="N12420">
        <v>478931</v>
      </c>
      <c r="O12420">
        <v>1.4910000000000001</v>
      </c>
      <c r="P12420">
        <v>1.04</v>
      </c>
      <c r="Q12420">
        <v>179.44399999999999</v>
      </c>
      <c r="R12420">
        <v>73182</v>
      </c>
      <c r="S12420">
        <v>0</v>
      </c>
      <c r="T12420">
        <v>0</v>
      </c>
      <c r="U12420">
        <v>0</v>
      </c>
      <c r="V12420">
        <v>0</v>
      </c>
      <c r="W12420">
        <f t="shared" si="522"/>
        <v>0</v>
      </c>
      <c r="X12420">
        <f t="shared" si="523"/>
        <v>0</v>
      </c>
      <c r="Y12420">
        <f t="shared" si="524"/>
        <v>0</v>
      </c>
    </row>
    <row r="12421" spans="1:25" x14ac:dyDescent="0.2">
      <c r="A12421" t="s">
        <v>5782</v>
      </c>
      <c r="B12421" t="s">
        <v>24</v>
      </c>
      <c r="C12421">
        <v>10</v>
      </c>
      <c r="D12421">
        <v>27</v>
      </c>
      <c r="E12421" t="s">
        <v>11467</v>
      </c>
      <c r="F12421">
        <v>300.34800000000001</v>
      </c>
      <c r="G12421">
        <v>112.542</v>
      </c>
      <c r="H12421">
        <v>54.829000000000001</v>
      </c>
      <c r="I12421">
        <v>33801.832000000002</v>
      </c>
      <c r="J12421">
        <v>13785276</v>
      </c>
      <c r="K12421">
        <v>13.396000000000001</v>
      </c>
      <c r="L12421">
        <v>10.752000000000001</v>
      </c>
      <c r="M12421">
        <v>4023.453</v>
      </c>
      <c r="N12421">
        <v>1640870</v>
      </c>
      <c r="O12421">
        <v>1.452</v>
      </c>
      <c r="P12421">
        <v>1.006</v>
      </c>
      <c r="Q12421">
        <v>436.15100000000001</v>
      </c>
      <c r="R12421">
        <v>177874</v>
      </c>
      <c r="S12421">
        <v>0</v>
      </c>
      <c r="T12421">
        <v>0</v>
      </c>
      <c r="U12421">
        <v>0</v>
      </c>
      <c r="V12421">
        <v>0</v>
      </c>
      <c r="W12421">
        <f t="shared" si="522"/>
        <v>0</v>
      </c>
      <c r="X12421">
        <f t="shared" si="523"/>
        <v>11.292449999999993</v>
      </c>
      <c r="Y12421">
        <f t="shared" si="524"/>
        <v>0</v>
      </c>
    </row>
    <row r="12422" spans="1:25" x14ac:dyDescent="0.2">
      <c r="A12422" t="s">
        <v>5782</v>
      </c>
      <c r="B12422" t="s">
        <v>24</v>
      </c>
      <c r="C12422">
        <v>10</v>
      </c>
      <c r="D12422">
        <v>28</v>
      </c>
      <c r="E12422" t="s">
        <v>11468</v>
      </c>
      <c r="F12422">
        <v>159.75700000000001</v>
      </c>
      <c r="G12422">
        <v>117.869</v>
      </c>
      <c r="H12422">
        <v>55.866</v>
      </c>
      <c r="I12422">
        <v>18830.440999999999</v>
      </c>
      <c r="J12422">
        <v>7679549</v>
      </c>
      <c r="K12422">
        <v>10.62</v>
      </c>
      <c r="L12422">
        <v>5.2039999999999997</v>
      </c>
      <c r="M12422">
        <v>1696.69</v>
      </c>
      <c r="N12422">
        <v>691955</v>
      </c>
      <c r="O12422">
        <v>1.5109999999999999</v>
      </c>
      <c r="P12422">
        <v>1</v>
      </c>
      <c r="Q12422">
        <v>241.39400000000001</v>
      </c>
      <c r="R12422">
        <v>98447</v>
      </c>
      <c r="S12422">
        <v>0</v>
      </c>
      <c r="T12422">
        <v>0</v>
      </c>
      <c r="U12422">
        <v>0</v>
      </c>
      <c r="V12422">
        <v>0</v>
      </c>
      <c r="W12422">
        <f t="shared" si="522"/>
        <v>0</v>
      </c>
      <c r="X12422">
        <f t="shared" si="523"/>
        <v>0</v>
      </c>
      <c r="Y12422">
        <f t="shared" si="524"/>
        <v>0</v>
      </c>
    </row>
    <row r="12423" spans="1:25" x14ac:dyDescent="0.2">
      <c r="A12423" t="s">
        <v>5782</v>
      </c>
      <c r="B12423" t="s">
        <v>24</v>
      </c>
      <c r="C12423">
        <v>10</v>
      </c>
      <c r="D12423">
        <v>29</v>
      </c>
      <c r="E12423" t="s">
        <v>11469</v>
      </c>
      <c r="F12423">
        <v>407.62</v>
      </c>
      <c r="G12423">
        <v>86.266999999999996</v>
      </c>
      <c r="H12423">
        <v>39.064999999999998</v>
      </c>
      <c r="I12423">
        <v>35164.203999999998</v>
      </c>
      <c r="J12423">
        <v>14340887</v>
      </c>
      <c r="K12423">
        <v>8.2940000000000005</v>
      </c>
      <c r="L12423">
        <v>3.94</v>
      </c>
      <c r="M12423">
        <v>3380.9569999999999</v>
      </c>
      <c r="N12423">
        <v>1378843</v>
      </c>
      <c r="O12423">
        <v>1.4590000000000001</v>
      </c>
      <c r="P12423">
        <v>2.23</v>
      </c>
      <c r="Q12423">
        <v>594.68499999999995</v>
      </c>
      <c r="R12423">
        <v>242528</v>
      </c>
      <c r="S12423">
        <v>2E-3</v>
      </c>
      <c r="T12423">
        <v>0.625</v>
      </c>
      <c r="U12423">
        <v>0.625</v>
      </c>
      <c r="V12423">
        <v>255</v>
      </c>
      <c r="W12423">
        <f t="shared" si="522"/>
        <v>1</v>
      </c>
      <c r="X12423">
        <f t="shared" si="523"/>
        <v>320.43374999999986</v>
      </c>
      <c r="Y12423">
        <f t="shared" si="524"/>
        <v>0</v>
      </c>
    </row>
    <row r="12424" spans="1:25" x14ac:dyDescent="0.2">
      <c r="A12424" t="s">
        <v>5782</v>
      </c>
      <c r="B12424" t="s">
        <v>387</v>
      </c>
      <c r="C12424">
        <v>1</v>
      </c>
      <c r="D12424">
        <v>1</v>
      </c>
      <c r="E12424" t="s">
        <v>5505</v>
      </c>
      <c r="F12424">
        <v>209.839</v>
      </c>
      <c r="G12424">
        <v>92.566999999999993</v>
      </c>
      <c r="H12424">
        <v>37.76</v>
      </c>
      <c r="I12424">
        <v>19424.201000000001</v>
      </c>
      <c r="J12424">
        <v>7921700</v>
      </c>
      <c r="K12424">
        <v>12.298</v>
      </c>
      <c r="L12424">
        <v>6.016</v>
      </c>
      <c r="M12424">
        <v>2580.5250000000001</v>
      </c>
      <c r="N12424">
        <v>1052406</v>
      </c>
      <c r="O12424">
        <v>2.798</v>
      </c>
      <c r="P12424">
        <v>6.9130000000000003</v>
      </c>
      <c r="Q12424">
        <v>587.08799999999997</v>
      </c>
      <c r="R12424">
        <v>239430</v>
      </c>
      <c r="S12424">
        <v>2.1000000000000001E-2</v>
      </c>
      <c r="T12424">
        <v>2.306</v>
      </c>
      <c r="U12424">
        <v>4.3769999999999998</v>
      </c>
      <c r="V12424">
        <v>1785</v>
      </c>
      <c r="W12424">
        <f t="shared" ref="W12424:W12453" si="525">V12424/255</f>
        <v>7</v>
      </c>
      <c r="X12424">
        <f>(MAX(0, (Q12424-424.32)))*2.09</f>
        <v>340.18511999999993</v>
      </c>
      <c r="Y12424">
        <f>(MAX(0, (W12424-2.5)))*2.09</f>
        <v>9.4049999999999994</v>
      </c>
    </row>
    <row r="12425" spans="1:25" x14ac:dyDescent="0.2">
      <c r="A12425" t="s">
        <v>5782</v>
      </c>
      <c r="B12425" t="s">
        <v>387</v>
      </c>
      <c r="C12425">
        <v>1</v>
      </c>
      <c r="D12425">
        <v>2</v>
      </c>
      <c r="E12425" t="s">
        <v>11472</v>
      </c>
      <c r="F12425">
        <v>256.97000000000003</v>
      </c>
      <c r="G12425">
        <v>100.589</v>
      </c>
      <c r="H12425">
        <v>42.561</v>
      </c>
      <c r="I12425">
        <v>25848.240000000002</v>
      </c>
      <c r="J12425">
        <v>10541592</v>
      </c>
      <c r="K12425">
        <v>3.5019999999999998</v>
      </c>
      <c r="L12425">
        <v>1.9530000000000001</v>
      </c>
      <c r="M12425">
        <v>899.79700000000003</v>
      </c>
      <c r="N12425">
        <v>366961</v>
      </c>
      <c r="O12425">
        <v>1.9810000000000001</v>
      </c>
      <c r="P12425">
        <v>5.9950000000000001</v>
      </c>
      <c r="Q12425">
        <v>509.01100000000002</v>
      </c>
      <c r="R12425">
        <v>207588</v>
      </c>
      <c r="S12425">
        <v>7.0000000000000001E-3</v>
      </c>
      <c r="T12425">
        <v>1.3640000000000001</v>
      </c>
      <c r="U12425">
        <v>1.8759999999999999</v>
      </c>
      <c r="V12425">
        <v>765</v>
      </c>
      <c r="W12425">
        <f t="shared" si="525"/>
        <v>3</v>
      </c>
      <c r="X12425">
        <f t="shared" ref="X12425:X12488" si="526">(MAX(0, (Q12425-424.32)))*2.09</f>
        <v>177.00419000000005</v>
      </c>
      <c r="Y12425">
        <f t="shared" ref="Y12425:Y12488" si="527">(MAX(0, (W12425-2.5)))*2.09</f>
        <v>1.0449999999999999</v>
      </c>
    </row>
    <row r="12426" spans="1:25" x14ac:dyDescent="0.2">
      <c r="A12426" t="s">
        <v>5782</v>
      </c>
      <c r="B12426" t="s">
        <v>387</v>
      </c>
      <c r="C12426">
        <v>1</v>
      </c>
      <c r="D12426">
        <v>3</v>
      </c>
      <c r="E12426" t="s">
        <v>11473</v>
      </c>
      <c r="F12426">
        <v>248.88300000000001</v>
      </c>
      <c r="G12426">
        <v>94.813000000000002</v>
      </c>
      <c r="H12426">
        <v>37.792000000000002</v>
      </c>
      <c r="I12426">
        <v>23597.26</v>
      </c>
      <c r="J12426">
        <v>9623583</v>
      </c>
      <c r="K12426">
        <v>17.181000000000001</v>
      </c>
      <c r="L12426">
        <v>8.02</v>
      </c>
      <c r="M12426">
        <v>4276.1270000000004</v>
      </c>
      <c r="N12426">
        <v>1743917</v>
      </c>
      <c r="O12426">
        <v>1.956</v>
      </c>
      <c r="P12426">
        <v>5.9729999999999999</v>
      </c>
      <c r="Q12426">
        <v>486.78100000000001</v>
      </c>
      <c r="R12426">
        <v>198522</v>
      </c>
      <c r="S12426">
        <v>3.0000000000000001E-3</v>
      </c>
      <c r="T12426">
        <v>0.8</v>
      </c>
      <c r="U12426">
        <v>0.625</v>
      </c>
      <c r="V12426">
        <v>255</v>
      </c>
      <c r="W12426">
        <f t="shared" si="525"/>
        <v>1</v>
      </c>
      <c r="X12426">
        <f t="shared" si="526"/>
        <v>130.54349000000002</v>
      </c>
      <c r="Y12426">
        <f t="shared" si="527"/>
        <v>0</v>
      </c>
    </row>
    <row r="12427" spans="1:25" x14ac:dyDescent="0.2">
      <c r="A12427" t="s">
        <v>5782</v>
      </c>
      <c r="B12427" t="s">
        <v>387</v>
      </c>
      <c r="C12427">
        <v>1</v>
      </c>
      <c r="D12427">
        <v>4</v>
      </c>
      <c r="E12427" t="s">
        <v>11474</v>
      </c>
      <c r="F12427">
        <v>69.444000000000003</v>
      </c>
      <c r="G12427">
        <v>96.084999999999994</v>
      </c>
      <c r="H12427">
        <v>49.222999999999999</v>
      </c>
      <c r="I12427">
        <v>6672.5150000000003</v>
      </c>
      <c r="J12427">
        <v>2721227</v>
      </c>
      <c r="K12427">
        <v>5.6550000000000002</v>
      </c>
      <c r="L12427">
        <v>3.008</v>
      </c>
      <c r="M12427">
        <v>392.721</v>
      </c>
      <c r="N12427">
        <v>160162</v>
      </c>
      <c r="O12427">
        <v>2.851</v>
      </c>
      <c r="P12427">
        <v>9.1270000000000007</v>
      </c>
      <c r="Q12427">
        <v>197.97900000000001</v>
      </c>
      <c r="R12427">
        <v>80741</v>
      </c>
      <c r="S12427">
        <v>8.9999999999999993E-3</v>
      </c>
      <c r="T12427">
        <v>1.5149999999999999</v>
      </c>
      <c r="U12427">
        <v>0.625</v>
      </c>
      <c r="V12427">
        <v>255</v>
      </c>
      <c r="W12427">
        <f t="shared" si="525"/>
        <v>1</v>
      </c>
      <c r="X12427">
        <f t="shared" si="526"/>
        <v>0</v>
      </c>
      <c r="Y12427">
        <f t="shared" si="527"/>
        <v>0</v>
      </c>
    </row>
    <row r="12428" spans="1:25" x14ac:dyDescent="0.2">
      <c r="A12428" t="s">
        <v>5782</v>
      </c>
      <c r="B12428" t="s">
        <v>387</v>
      </c>
      <c r="C12428">
        <v>1</v>
      </c>
      <c r="D12428">
        <v>5</v>
      </c>
      <c r="E12428" t="s">
        <v>344</v>
      </c>
      <c r="F12428">
        <v>234.79400000000001</v>
      </c>
      <c r="G12428">
        <v>100.48699999999999</v>
      </c>
      <c r="H12428">
        <v>40.783000000000001</v>
      </c>
      <c r="I12428">
        <v>23593.600999999999</v>
      </c>
      <c r="J12428">
        <v>9622091</v>
      </c>
      <c r="K12428">
        <v>14.648999999999999</v>
      </c>
      <c r="L12428">
        <v>8.3729999999999993</v>
      </c>
      <c r="M12428">
        <v>3439.518</v>
      </c>
      <c r="N12428">
        <v>1402726</v>
      </c>
      <c r="O12428">
        <v>1.972</v>
      </c>
      <c r="P12428">
        <v>4.2779999999999996</v>
      </c>
      <c r="Q12428">
        <v>463.12400000000002</v>
      </c>
      <c r="R12428">
        <v>188874</v>
      </c>
      <c r="S12428">
        <v>3.0000000000000001E-3</v>
      </c>
      <c r="T12428">
        <v>0.82399999999999995</v>
      </c>
      <c r="U12428">
        <v>0.625</v>
      </c>
      <c r="V12428">
        <v>255</v>
      </c>
      <c r="W12428">
        <f t="shared" si="525"/>
        <v>1</v>
      </c>
      <c r="X12428">
        <f t="shared" si="526"/>
        <v>81.100360000000052</v>
      </c>
      <c r="Y12428">
        <f t="shared" si="527"/>
        <v>0</v>
      </c>
    </row>
    <row r="12429" spans="1:25" x14ac:dyDescent="0.2">
      <c r="A12429" t="s">
        <v>5782</v>
      </c>
      <c r="B12429" t="s">
        <v>387</v>
      </c>
      <c r="C12429">
        <v>1</v>
      </c>
      <c r="D12429">
        <v>6</v>
      </c>
      <c r="E12429" t="s">
        <v>2030</v>
      </c>
      <c r="F12429">
        <v>279.48700000000002</v>
      </c>
      <c r="G12429">
        <v>110.32599999999999</v>
      </c>
      <c r="H12429">
        <v>41.664999999999999</v>
      </c>
      <c r="I12429">
        <v>30834.65</v>
      </c>
      <c r="J12429">
        <v>12575181</v>
      </c>
      <c r="K12429">
        <v>15.118</v>
      </c>
      <c r="L12429">
        <v>6.1950000000000003</v>
      </c>
      <c r="M12429">
        <v>4225.299</v>
      </c>
      <c r="N12429">
        <v>1723188</v>
      </c>
      <c r="O12429">
        <v>3.6339999999999999</v>
      </c>
      <c r="P12429">
        <v>10.725</v>
      </c>
      <c r="Q12429">
        <v>1015.754</v>
      </c>
      <c r="R12429">
        <v>414251</v>
      </c>
      <c r="S12429">
        <v>2.9000000000000001E-2</v>
      </c>
      <c r="T12429">
        <v>2.7229999999999999</v>
      </c>
      <c r="U12429">
        <v>8.1280000000000001</v>
      </c>
      <c r="V12429">
        <v>3315</v>
      </c>
      <c r="W12429">
        <f t="shared" si="525"/>
        <v>13</v>
      </c>
      <c r="X12429">
        <f t="shared" si="526"/>
        <v>1236.0970599999998</v>
      </c>
      <c r="Y12429">
        <f t="shared" si="527"/>
        <v>21.945</v>
      </c>
    </row>
    <row r="12430" spans="1:25" x14ac:dyDescent="0.2">
      <c r="A12430" t="s">
        <v>5782</v>
      </c>
      <c r="B12430" t="s">
        <v>387</v>
      </c>
      <c r="C12430">
        <v>1</v>
      </c>
      <c r="D12430">
        <v>7</v>
      </c>
      <c r="E12430" t="s">
        <v>11475</v>
      </c>
      <c r="F12430">
        <v>281.495</v>
      </c>
      <c r="G12430">
        <v>90.429000000000002</v>
      </c>
      <c r="H12430">
        <v>40.540999999999997</v>
      </c>
      <c r="I12430">
        <v>25455.433000000001</v>
      </c>
      <c r="J12430">
        <v>10381395</v>
      </c>
      <c r="K12430">
        <v>15.59</v>
      </c>
      <c r="L12430">
        <v>6.9509999999999996</v>
      </c>
      <c r="M12430">
        <v>4388.55</v>
      </c>
      <c r="N12430">
        <v>1789766</v>
      </c>
      <c r="O12430">
        <v>2.3540000000000001</v>
      </c>
      <c r="P12430">
        <v>7.0869999999999997</v>
      </c>
      <c r="Q12430">
        <v>662.52700000000004</v>
      </c>
      <c r="R12430">
        <v>270196</v>
      </c>
      <c r="S12430">
        <v>1.0999999999999999E-2</v>
      </c>
      <c r="T12430">
        <v>1.6830000000000001</v>
      </c>
      <c r="U12430">
        <v>3.1259999999999999</v>
      </c>
      <c r="V12430">
        <v>1275</v>
      </c>
      <c r="W12430">
        <f t="shared" si="525"/>
        <v>5</v>
      </c>
      <c r="X12430">
        <f t="shared" si="526"/>
        <v>497.85263000000009</v>
      </c>
      <c r="Y12430">
        <f t="shared" si="527"/>
        <v>5.2249999999999996</v>
      </c>
    </row>
    <row r="12431" spans="1:25" x14ac:dyDescent="0.2">
      <c r="A12431" t="s">
        <v>5782</v>
      </c>
      <c r="B12431" t="s">
        <v>387</v>
      </c>
      <c r="C12431">
        <v>1</v>
      </c>
      <c r="D12431">
        <v>8</v>
      </c>
      <c r="E12431" t="s">
        <v>11476</v>
      </c>
      <c r="F12431">
        <v>266.52300000000002</v>
      </c>
      <c r="G12431">
        <v>105.34</v>
      </c>
      <c r="H12431">
        <v>40.457999999999998</v>
      </c>
      <c r="I12431">
        <v>28075.48</v>
      </c>
      <c r="J12431">
        <v>11449919</v>
      </c>
      <c r="K12431">
        <v>16.795999999999999</v>
      </c>
      <c r="L12431">
        <v>9.8079999999999998</v>
      </c>
      <c r="M12431">
        <v>4476.6390000000001</v>
      </c>
      <c r="N12431">
        <v>1825691</v>
      </c>
      <c r="O12431">
        <v>1.85</v>
      </c>
      <c r="P12431">
        <v>3.6070000000000002</v>
      </c>
      <c r="Q12431">
        <v>492.98200000000003</v>
      </c>
      <c r="R12431">
        <v>201051</v>
      </c>
      <c r="S12431">
        <v>2E-3</v>
      </c>
      <c r="T12431">
        <v>0.77300000000000002</v>
      </c>
      <c r="U12431">
        <v>0.625</v>
      </c>
      <c r="V12431">
        <v>255</v>
      </c>
      <c r="W12431">
        <f t="shared" si="525"/>
        <v>1</v>
      </c>
      <c r="X12431">
        <f t="shared" si="526"/>
        <v>143.50358000000006</v>
      </c>
      <c r="Y12431">
        <f t="shared" si="527"/>
        <v>0</v>
      </c>
    </row>
    <row r="12432" spans="1:25" x14ac:dyDescent="0.2">
      <c r="A12432" t="s">
        <v>5782</v>
      </c>
      <c r="B12432" t="s">
        <v>387</v>
      </c>
      <c r="C12432">
        <v>1</v>
      </c>
      <c r="D12432">
        <v>9</v>
      </c>
      <c r="E12432" t="s">
        <v>11477</v>
      </c>
      <c r="F12432">
        <v>248.47800000000001</v>
      </c>
      <c r="G12432">
        <v>100.18899999999999</v>
      </c>
      <c r="H12432">
        <v>43.756999999999998</v>
      </c>
      <c r="I12432">
        <v>24894.741000000002</v>
      </c>
      <c r="J12432">
        <v>10152730</v>
      </c>
      <c r="K12432">
        <v>19.285</v>
      </c>
      <c r="L12432">
        <v>15.737</v>
      </c>
      <c r="M12432">
        <v>4791.9030000000002</v>
      </c>
      <c r="N12432">
        <v>1954264</v>
      </c>
      <c r="O12432">
        <v>1.895</v>
      </c>
      <c r="P12432">
        <v>2.996</v>
      </c>
      <c r="Q12432">
        <v>470.91399999999999</v>
      </c>
      <c r="R12432">
        <v>192051</v>
      </c>
      <c r="S12432">
        <v>8.0000000000000002E-3</v>
      </c>
      <c r="T12432">
        <v>1.387</v>
      </c>
      <c r="U12432">
        <v>1.8759999999999999</v>
      </c>
      <c r="V12432">
        <v>765</v>
      </c>
      <c r="W12432">
        <f t="shared" si="525"/>
        <v>3</v>
      </c>
      <c r="X12432">
        <f t="shared" si="526"/>
        <v>97.381459999999976</v>
      </c>
      <c r="Y12432">
        <f t="shared" si="527"/>
        <v>1.0449999999999999</v>
      </c>
    </row>
    <row r="12433" spans="1:25" x14ac:dyDescent="0.2">
      <c r="A12433" t="s">
        <v>5782</v>
      </c>
      <c r="B12433" t="s">
        <v>387</v>
      </c>
      <c r="C12433">
        <v>1</v>
      </c>
      <c r="D12433">
        <v>10</v>
      </c>
      <c r="E12433" t="s">
        <v>10194</v>
      </c>
      <c r="F12433">
        <v>265.64499999999998</v>
      </c>
      <c r="G12433">
        <v>106.92</v>
      </c>
      <c r="H12433">
        <v>43.210999999999999</v>
      </c>
      <c r="I12433">
        <v>28402.823</v>
      </c>
      <c r="J12433">
        <v>11583418</v>
      </c>
      <c r="K12433">
        <v>18.158999999999999</v>
      </c>
      <c r="L12433">
        <v>6.1269999999999998</v>
      </c>
      <c r="M12433">
        <v>4823.8869999999997</v>
      </c>
      <c r="N12433">
        <v>1967308</v>
      </c>
      <c r="O12433">
        <v>4.7370000000000001</v>
      </c>
      <c r="P12433">
        <v>12.167999999999999</v>
      </c>
      <c r="Q12433">
        <v>1258.472</v>
      </c>
      <c r="R12433">
        <v>513238</v>
      </c>
      <c r="S12433">
        <v>4.4999999999999998E-2</v>
      </c>
      <c r="T12433">
        <v>3.3769999999999998</v>
      </c>
      <c r="U12433">
        <v>11.88</v>
      </c>
      <c r="V12433">
        <v>4845</v>
      </c>
      <c r="W12433">
        <f t="shared" si="525"/>
        <v>19</v>
      </c>
      <c r="X12433">
        <f t="shared" si="526"/>
        <v>1743.3776800000001</v>
      </c>
      <c r="Y12433">
        <f t="shared" si="527"/>
        <v>34.484999999999999</v>
      </c>
    </row>
    <row r="12434" spans="1:25" x14ac:dyDescent="0.2">
      <c r="A12434" t="s">
        <v>5782</v>
      </c>
      <c r="B12434" t="s">
        <v>387</v>
      </c>
      <c r="C12434">
        <v>1</v>
      </c>
      <c r="D12434">
        <v>11</v>
      </c>
      <c r="E12434" t="s">
        <v>11478</v>
      </c>
      <c r="F12434">
        <v>271.92899999999997</v>
      </c>
      <c r="G12434">
        <v>106.90900000000001</v>
      </c>
      <c r="H12434">
        <v>39.493000000000002</v>
      </c>
      <c r="I12434">
        <v>29071.638999999999</v>
      </c>
      <c r="J12434">
        <v>11856179</v>
      </c>
      <c r="K12434">
        <v>20.43</v>
      </c>
      <c r="L12434">
        <v>8.9090000000000007</v>
      </c>
      <c r="M12434">
        <v>5555.5439999999999</v>
      </c>
      <c r="N12434">
        <v>2265697</v>
      </c>
      <c r="O12434">
        <v>3.6760000000000002</v>
      </c>
      <c r="P12434">
        <v>11.571</v>
      </c>
      <c r="Q12434">
        <v>999.524</v>
      </c>
      <c r="R12434">
        <v>407632</v>
      </c>
      <c r="S12434">
        <v>2.5000000000000001E-2</v>
      </c>
      <c r="T12434">
        <v>2.54</v>
      </c>
      <c r="U12434">
        <v>6.8780000000000001</v>
      </c>
      <c r="V12434">
        <v>2805</v>
      </c>
      <c r="W12434">
        <f t="shared" si="525"/>
        <v>11</v>
      </c>
      <c r="X12434">
        <f t="shared" si="526"/>
        <v>1202.1763599999997</v>
      </c>
      <c r="Y12434">
        <f t="shared" si="527"/>
        <v>17.765000000000001</v>
      </c>
    </row>
    <row r="12435" spans="1:25" x14ac:dyDescent="0.2">
      <c r="A12435" t="s">
        <v>5782</v>
      </c>
      <c r="B12435" t="s">
        <v>387</v>
      </c>
      <c r="C12435">
        <v>1</v>
      </c>
      <c r="D12435">
        <v>12</v>
      </c>
      <c r="E12435" t="s">
        <v>11479</v>
      </c>
      <c r="F12435">
        <v>268.96699999999998</v>
      </c>
      <c r="G12435">
        <v>97.081999999999994</v>
      </c>
      <c r="H12435">
        <v>46.64</v>
      </c>
      <c r="I12435">
        <v>26111.97</v>
      </c>
      <c r="J12435">
        <v>10649148</v>
      </c>
      <c r="K12435">
        <v>3.444</v>
      </c>
      <c r="L12435">
        <v>1.851</v>
      </c>
      <c r="M12435">
        <v>926.32799999999997</v>
      </c>
      <c r="N12435">
        <v>377781</v>
      </c>
      <c r="O12435">
        <v>1.9079999999999999</v>
      </c>
      <c r="P12435">
        <v>4.6890000000000001</v>
      </c>
      <c r="Q12435">
        <v>513.101</v>
      </c>
      <c r="R12435">
        <v>209256</v>
      </c>
      <c r="S12435">
        <v>7.0000000000000001E-3</v>
      </c>
      <c r="T12435">
        <v>1.3340000000000001</v>
      </c>
      <c r="U12435">
        <v>1.8759999999999999</v>
      </c>
      <c r="V12435">
        <v>765</v>
      </c>
      <c r="W12435">
        <f t="shared" si="525"/>
        <v>3</v>
      </c>
      <c r="X12435">
        <f t="shared" si="526"/>
        <v>185.55229</v>
      </c>
      <c r="Y12435">
        <f t="shared" si="527"/>
        <v>1.0449999999999999</v>
      </c>
    </row>
    <row r="12436" spans="1:25" x14ac:dyDescent="0.2">
      <c r="A12436" t="s">
        <v>5782</v>
      </c>
      <c r="B12436" t="s">
        <v>387</v>
      </c>
      <c r="C12436">
        <v>1</v>
      </c>
      <c r="D12436">
        <v>16</v>
      </c>
      <c r="E12436" t="s">
        <v>11480</v>
      </c>
      <c r="F12436">
        <v>253.596</v>
      </c>
      <c r="G12436">
        <v>102.88500000000001</v>
      </c>
      <c r="H12436">
        <v>41.841000000000001</v>
      </c>
      <c r="I12436">
        <v>26091.098000000002</v>
      </c>
      <c r="J12436">
        <v>10640636</v>
      </c>
      <c r="K12436">
        <v>4.4669999999999996</v>
      </c>
      <c r="L12436">
        <v>2.843</v>
      </c>
      <c r="M12436">
        <v>1132.894</v>
      </c>
      <c r="N12436">
        <v>462024</v>
      </c>
      <c r="O12436">
        <v>2.39</v>
      </c>
      <c r="P12436">
        <v>7.8239999999999998</v>
      </c>
      <c r="Q12436">
        <v>606.06700000000001</v>
      </c>
      <c r="R12436">
        <v>247170</v>
      </c>
      <c r="S12436">
        <v>7.0000000000000001E-3</v>
      </c>
      <c r="T12436">
        <v>1.373</v>
      </c>
      <c r="U12436">
        <v>1.8759999999999999</v>
      </c>
      <c r="V12436">
        <v>765</v>
      </c>
      <c r="W12436">
        <f t="shared" si="525"/>
        <v>3</v>
      </c>
      <c r="X12436">
        <f t="shared" si="526"/>
        <v>379.85122999999999</v>
      </c>
      <c r="Y12436">
        <f t="shared" si="527"/>
        <v>1.0449999999999999</v>
      </c>
    </row>
    <row r="12437" spans="1:25" x14ac:dyDescent="0.2">
      <c r="A12437" t="s">
        <v>5782</v>
      </c>
      <c r="B12437" t="s">
        <v>387</v>
      </c>
      <c r="C12437">
        <v>1</v>
      </c>
      <c r="D12437">
        <v>17</v>
      </c>
      <c r="E12437" t="s">
        <v>4385</v>
      </c>
      <c r="F12437">
        <v>354.73399999999998</v>
      </c>
      <c r="G12437">
        <v>80.447999999999993</v>
      </c>
      <c r="H12437">
        <v>39.758000000000003</v>
      </c>
      <c r="I12437">
        <v>28537.718000000001</v>
      </c>
      <c r="J12437">
        <v>11638432</v>
      </c>
      <c r="K12437">
        <v>44.619</v>
      </c>
      <c r="L12437">
        <v>20.404</v>
      </c>
      <c r="M12437">
        <v>15827.788</v>
      </c>
      <c r="N12437">
        <v>6454988</v>
      </c>
      <c r="O12437">
        <v>5.4909999999999997</v>
      </c>
      <c r="P12437">
        <v>14.486000000000001</v>
      </c>
      <c r="Q12437">
        <v>1947.8219999999999</v>
      </c>
      <c r="R12437">
        <v>794373</v>
      </c>
      <c r="S12437">
        <v>6.2E-2</v>
      </c>
      <c r="T12437">
        <v>3.9660000000000002</v>
      </c>
      <c r="U12437">
        <v>21.884</v>
      </c>
      <c r="V12437">
        <v>8925</v>
      </c>
      <c r="W12437">
        <f t="shared" si="525"/>
        <v>35</v>
      </c>
      <c r="X12437">
        <f t="shared" si="526"/>
        <v>3184.1191799999997</v>
      </c>
      <c r="Y12437">
        <f t="shared" si="527"/>
        <v>67.924999999999997</v>
      </c>
    </row>
    <row r="12438" spans="1:25" x14ac:dyDescent="0.2">
      <c r="A12438" t="s">
        <v>5782</v>
      </c>
      <c r="B12438" t="s">
        <v>387</v>
      </c>
      <c r="C12438">
        <v>1</v>
      </c>
      <c r="D12438">
        <v>18</v>
      </c>
      <c r="E12438" t="s">
        <v>2620</v>
      </c>
      <c r="F12438">
        <v>266.06400000000002</v>
      </c>
      <c r="G12438">
        <v>98.534000000000006</v>
      </c>
      <c r="H12438">
        <v>40.518000000000001</v>
      </c>
      <c r="I12438">
        <v>26216.419000000002</v>
      </c>
      <c r="J12438">
        <v>10691745</v>
      </c>
      <c r="K12438">
        <v>17.568000000000001</v>
      </c>
      <c r="L12438">
        <v>9.5009999999999994</v>
      </c>
      <c r="M12438">
        <v>4674.1270000000004</v>
      </c>
      <c r="N12438">
        <v>1906232</v>
      </c>
      <c r="O12438">
        <v>1.9930000000000001</v>
      </c>
      <c r="P12438">
        <v>3.8660000000000001</v>
      </c>
      <c r="Q12438">
        <v>530.36099999999999</v>
      </c>
      <c r="R12438">
        <v>216295</v>
      </c>
      <c r="S12438">
        <v>7.0000000000000001E-3</v>
      </c>
      <c r="T12438">
        <v>1.341</v>
      </c>
      <c r="U12438">
        <v>1.8759999999999999</v>
      </c>
      <c r="V12438">
        <v>765</v>
      </c>
      <c r="W12438">
        <f t="shared" si="525"/>
        <v>3</v>
      </c>
      <c r="X12438">
        <f t="shared" si="526"/>
        <v>221.62568999999999</v>
      </c>
      <c r="Y12438">
        <f t="shared" si="527"/>
        <v>1.0449999999999999</v>
      </c>
    </row>
    <row r="12439" spans="1:25" x14ac:dyDescent="0.2">
      <c r="A12439" t="s">
        <v>5782</v>
      </c>
      <c r="B12439" t="s">
        <v>387</v>
      </c>
      <c r="C12439">
        <v>1</v>
      </c>
      <c r="D12439">
        <v>19</v>
      </c>
      <c r="E12439" t="s">
        <v>11481</v>
      </c>
      <c r="F12439">
        <v>231.28</v>
      </c>
      <c r="G12439">
        <v>106.79900000000001</v>
      </c>
      <c r="H12439">
        <v>47.811</v>
      </c>
      <c r="I12439">
        <v>24700.385999999999</v>
      </c>
      <c r="J12439">
        <v>10073467</v>
      </c>
      <c r="K12439">
        <v>3.9990000000000001</v>
      </c>
      <c r="L12439">
        <v>2.2200000000000002</v>
      </c>
      <c r="M12439">
        <v>924.93100000000004</v>
      </c>
      <c r="N12439">
        <v>377211</v>
      </c>
      <c r="O12439">
        <v>2.1429999999999998</v>
      </c>
      <c r="P12439">
        <v>6.7359999999999998</v>
      </c>
      <c r="Q12439">
        <v>495.517</v>
      </c>
      <c r="R12439">
        <v>202085</v>
      </c>
      <c r="S12439">
        <v>5.0000000000000001E-3</v>
      </c>
      <c r="T12439">
        <v>1.1739999999999999</v>
      </c>
      <c r="U12439">
        <v>1.2509999999999999</v>
      </c>
      <c r="V12439">
        <v>510</v>
      </c>
      <c r="W12439">
        <f t="shared" si="525"/>
        <v>2</v>
      </c>
      <c r="X12439">
        <f t="shared" si="526"/>
        <v>148.80172999999999</v>
      </c>
      <c r="Y12439">
        <f t="shared" si="527"/>
        <v>0</v>
      </c>
    </row>
    <row r="12440" spans="1:25" x14ac:dyDescent="0.2">
      <c r="A12440" t="s">
        <v>5782</v>
      </c>
      <c r="B12440" t="s">
        <v>387</v>
      </c>
      <c r="C12440">
        <v>1</v>
      </c>
      <c r="D12440">
        <v>20</v>
      </c>
      <c r="E12440" t="s">
        <v>11482</v>
      </c>
      <c r="F12440">
        <v>369.42399999999998</v>
      </c>
      <c r="G12440">
        <v>72.590999999999994</v>
      </c>
      <c r="H12440">
        <v>38.558999999999997</v>
      </c>
      <c r="I12440">
        <v>26816.994999999999</v>
      </c>
      <c r="J12440">
        <v>10936676</v>
      </c>
      <c r="K12440">
        <v>46.179000000000002</v>
      </c>
      <c r="L12440">
        <v>39.698</v>
      </c>
      <c r="M12440">
        <v>17059.566999999999</v>
      </c>
      <c r="N12440">
        <v>6957340</v>
      </c>
      <c r="O12440">
        <v>3.468</v>
      </c>
      <c r="P12440">
        <v>9.9090000000000007</v>
      </c>
      <c r="Q12440">
        <v>1281.011</v>
      </c>
      <c r="R12440">
        <v>522430</v>
      </c>
      <c r="S12440">
        <v>3.9E-2</v>
      </c>
      <c r="T12440">
        <v>3.15</v>
      </c>
      <c r="U12440">
        <v>14.381</v>
      </c>
      <c r="V12440">
        <v>5865</v>
      </c>
      <c r="W12440">
        <f t="shared" si="525"/>
        <v>23</v>
      </c>
      <c r="X12440">
        <f t="shared" si="526"/>
        <v>1790.4841899999999</v>
      </c>
      <c r="Y12440">
        <f t="shared" si="527"/>
        <v>42.844999999999999</v>
      </c>
    </row>
    <row r="12441" spans="1:25" x14ac:dyDescent="0.2">
      <c r="A12441" t="s">
        <v>5782</v>
      </c>
      <c r="B12441" t="s">
        <v>387</v>
      </c>
      <c r="C12441">
        <v>1</v>
      </c>
      <c r="D12441">
        <v>21</v>
      </c>
      <c r="E12441" t="s">
        <v>11483</v>
      </c>
      <c r="F12441">
        <v>17.213000000000001</v>
      </c>
      <c r="G12441">
        <v>50.896000000000001</v>
      </c>
      <c r="H12441">
        <v>25.678000000000001</v>
      </c>
      <c r="I12441">
        <v>876.07899999999995</v>
      </c>
      <c r="J12441">
        <v>357288</v>
      </c>
      <c r="K12441">
        <v>42.953000000000003</v>
      </c>
      <c r="L12441">
        <v>22.111999999999998</v>
      </c>
      <c r="M12441">
        <v>739.35900000000004</v>
      </c>
      <c r="N12441">
        <v>301530</v>
      </c>
      <c r="O12441">
        <v>6.5620000000000003</v>
      </c>
      <c r="P12441">
        <v>12.972</v>
      </c>
      <c r="Q12441">
        <v>112.95</v>
      </c>
      <c r="R12441">
        <v>46064</v>
      </c>
      <c r="S12441">
        <v>0.109</v>
      </c>
      <c r="T12441">
        <v>5.2709999999999999</v>
      </c>
      <c r="U12441">
        <v>1.8759999999999999</v>
      </c>
      <c r="V12441">
        <v>765</v>
      </c>
      <c r="W12441">
        <f t="shared" si="525"/>
        <v>3</v>
      </c>
      <c r="X12441">
        <f t="shared" si="526"/>
        <v>0</v>
      </c>
      <c r="Y12441">
        <f t="shared" si="527"/>
        <v>1.0449999999999999</v>
      </c>
    </row>
    <row r="12442" spans="1:25" x14ac:dyDescent="0.2">
      <c r="A12442" t="s">
        <v>5782</v>
      </c>
      <c r="B12442" t="s">
        <v>387</v>
      </c>
      <c r="C12442">
        <v>1</v>
      </c>
      <c r="D12442">
        <v>22</v>
      </c>
      <c r="E12442" t="s">
        <v>11484</v>
      </c>
      <c r="F12442">
        <v>298.46499999999997</v>
      </c>
      <c r="G12442">
        <v>96.421999999999997</v>
      </c>
      <c r="H12442">
        <v>46.173000000000002</v>
      </c>
      <c r="I12442">
        <v>28778.741999999998</v>
      </c>
      <c r="J12442">
        <v>11736728</v>
      </c>
      <c r="K12442">
        <v>4.4749999999999996</v>
      </c>
      <c r="L12442">
        <v>2.2530000000000001</v>
      </c>
      <c r="M12442">
        <v>1335.645</v>
      </c>
      <c r="N12442">
        <v>544711</v>
      </c>
      <c r="O12442">
        <v>3.6760000000000002</v>
      </c>
      <c r="P12442">
        <v>10.791</v>
      </c>
      <c r="Q12442">
        <v>1097.2439999999999</v>
      </c>
      <c r="R12442">
        <v>447485</v>
      </c>
      <c r="S12442">
        <v>2.7E-2</v>
      </c>
      <c r="T12442">
        <v>2.6349999999999998</v>
      </c>
      <c r="U12442">
        <v>8.1280000000000001</v>
      </c>
      <c r="V12442">
        <v>3315</v>
      </c>
      <c r="W12442">
        <f t="shared" si="525"/>
        <v>13</v>
      </c>
      <c r="X12442">
        <f t="shared" si="526"/>
        <v>1406.4111599999999</v>
      </c>
      <c r="Y12442">
        <f t="shared" si="527"/>
        <v>21.945</v>
      </c>
    </row>
    <row r="12443" spans="1:25" x14ac:dyDescent="0.2">
      <c r="A12443" t="s">
        <v>5782</v>
      </c>
      <c r="B12443" t="s">
        <v>387</v>
      </c>
      <c r="C12443">
        <v>1</v>
      </c>
      <c r="D12443">
        <v>23</v>
      </c>
      <c r="E12443" t="s">
        <v>11485</v>
      </c>
      <c r="F12443">
        <v>326.40600000000001</v>
      </c>
      <c r="G12443">
        <v>92.448999999999998</v>
      </c>
      <c r="H12443">
        <v>37.935000000000002</v>
      </c>
      <c r="I12443">
        <v>30175.937999999998</v>
      </c>
      <c r="J12443">
        <v>12306541</v>
      </c>
      <c r="K12443">
        <v>34.423000000000002</v>
      </c>
      <c r="L12443">
        <v>13.347</v>
      </c>
      <c r="M12443">
        <v>11235.746999999999</v>
      </c>
      <c r="N12443">
        <v>4582233</v>
      </c>
      <c r="O12443">
        <v>6.5890000000000004</v>
      </c>
      <c r="P12443">
        <v>20.943000000000001</v>
      </c>
      <c r="Q12443">
        <v>2150.7660000000001</v>
      </c>
      <c r="R12443">
        <v>877139</v>
      </c>
      <c r="S12443">
        <v>5.7000000000000002E-2</v>
      </c>
      <c r="T12443">
        <v>3.8279999999999998</v>
      </c>
      <c r="U12443">
        <v>18.757999999999999</v>
      </c>
      <c r="V12443">
        <v>7650</v>
      </c>
      <c r="W12443">
        <f t="shared" si="525"/>
        <v>30</v>
      </c>
      <c r="X12443">
        <f t="shared" si="526"/>
        <v>3608.27214</v>
      </c>
      <c r="Y12443">
        <f t="shared" si="527"/>
        <v>57.474999999999994</v>
      </c>
    </row>
    <row r="12444" spans="1:25" x14ac:dyDescent="0.2">
      <c r="A12444" t="s">
        <v>5782</v>
      </c>
      <c r="B12444" t="s">
        <v>387</v>
      </c>
      <c r="C12444">
        <v>1</v>
      </c>
      <c r="D12444">
        <v>24</v>
      </c>
      <c r="E12444" t="s">
        <v>11486</v>
      </c>
      <c r="F12444">
        <v>464.73500000000001</v>
      </c>
      <c r="G12444">
        <v>94.441999999999993</v>
      </c>
      <c r="H12444">
        <v>45.112000000000002</v>
      </c>
      <c r="I12444">
        <v>43890.678999999996</v>
      </c>
      <c r="J12444">
        <v>17899773</v>
      </c>
      <c r="K12444">
        <v>28.928999999999998</v>
      </c>
      <c r="L12444">
        <v>17.350000000000001</v>
      </c>
      <c r="M12444">
        <v>13444.101000000001</v>
      </c>
      <c r="N12444">
        <v>5482858</v>
      </c>
      <c r="O12444">
        <v>6.1029999999999998</v>
      </c>
      <c r="P12444">
        <v>17.725999999999999</v>
      </c>
      <c r="Q12444">
        <v>2836.4549999999999</v>
      </c>
      <c r="R12444">
        <v>1156781</v>
      </c>
      <c r="S12444">
        <v>7.0000000000000007E-2</v>
      </c>
      <c r="T12444">
        <v>4.2229999999999999</v>
      </c>
      <c r="U12444">
        <v>32.514000000000003</v>
      </c>
      <c r="V12444">
        <v>13260</v>
      </c>
      <c r="W12444">
        <f t="shared" si="525"/>
        <v>52</v>
      </c>
      <c r="X12444">
        <f t="shared" si="526"/>
        <v>5041.362149999999</v>
      </c>
      <c r="Y12444">
        <f t="shared" si="527"/>
        <v>103.455</v>
      </c>
    </row>
    <row r="12445" spans="1:25" x14ac:dyDescent="0.2">
      <c r="A12445" t="s">
        <v>5782</v>
      </c>
      <c r="B12445" t="s">
        <v>387</v>
      </c>
      <c r="C12445">
        <v>1</v>
      </c>
      <c r="D12445">
        <v>27</v>
      </c>
      <c r="E12445" t="s">
        <v>11487</v>
      </c>
      <c r="F12445">
        <v>417.28500000000003</v>
      </c>
      <c r="G12445">
        <v>93.894999999999996</v>
      </c>
      <c r="H12445">
        <v>45.249000000000002</v>
      </c>
      <c r="I12445">
        <v>39181.137000000002</v>
      </c>
      <c r="J12445">
        <v>15979098</v>
      </c>
      <c r="K12445">
        <v>11.542</v>
      </c>
      <c r="L12445">
        <v>7.25</v>
      </c>
      <c r="M12445">
        <v>4816.1880000000001</v>
      </c>
      <c r="N12445">
        <v>1964168</v>
      </c>
      <c r="O12445">
        <v>3.6789999999999998</v>
      </c>
      <c r="P12445">
        <v>10.297000000000001</v>
      </c>
      <c r="Q12445">
        <v>1535.002</v>
      </c>
      <c r="R12445">
        <v>626014</v>
      </c>
      <c r="S12445">
        <v>3.6999999999999998E-2</v>
      </c>
      <c r="T12445">
        <v>3.09</v>
      </c>
      <c r="U12445">
        <v>15.632</v>
      </c>
      <c r="V12445">
        <v>6375</v>
      </c>
      <c r="W12445">
        <f t="shared" si="525"/>
        <v>25</v>
      </c>
      <c r="X12445">
        <f t="shared" si="526"/>
        <v>2321.3253799999998</v>
      </c>
      <c r="Y12445">
        <f t="shared" si="527"/>
        <v>47.024999999999999</v>
      </c>
    </row>
    <row r="12446" spans="1:25" x14ac:dyDescent="0.2">
      <c r="A12446" t="s">
        <v>5782</v>
      </c>
      <c r="B12446" t="s">
        <v>387</v>
      </c>
      <c r="C12446">
        <v>1</v>
      </c>
      <c r="D12446">
        <v>28</v>
      </c>
      <c r="E12446" t="s">
        <v>11488</v>
      </c>
      <c r="F12446">
        <v>115.976</v>
      </c>
      <c r="G12446">
        <v>84.403000000000006</v>
      </c>
      <c r="H12446">
        <v>45.362000000000002</v>
      </c>
      <c r="I12446">
        <v>9788.6849999999995</v>
      </c>
      <c r="J12446">
        <v>3992083</v>
      </c>
      <c r="K12446">
        <v>4.149</v>
      </c>
      <c r="L12446">
        <v>2.3650000000000002</v>
      </c>
      <c r="M12446">
        <v>481.21</v>
      </c>
      <c r="N12446">
        <v>196250</v>
      </c>
      <c r="O12446">
        <v>1.8440000000000001</v>
      </c>
      <c r="P12446">
        <v>1.4850000000000001</v>
      </c>
      <c r="Q12446">
        <v>213.82900000000001</v>
      </c>
      <c r="R12446">
        <v>87205</v>
      </c>
      <c r="S12446">
        <v>0</v>
      </c>
      <c r="T12446">
        <v>0</v>
      </c>
      <c r="U12446">
        <v>0</v>
      </c>
      <c r="V12446">
        <v>0</v>
      </c>
      <c r="W12446">
        <f t="shared" si="525"/>
        <v>0</v>
      </c>
      <c r="X12446">
        <f t="shared" si="526"/>
        <v>0</v>
      </c>
      <c r="Y12446">
        <f t="shared" si="527"/>
        <v>0</v>
      </c>
    </row>
    <row r="12447" spans="1:25" x14ac:dyDescent="0.2">
      <c r="A12447" t="s">
        <v>5782</v>
      </c>
      <c r="B12447" t="s">
        <v>387</v>
      </c>
      <c r="C12447">
        <v>1</v>
      </c>
      <c r="D12447">
        <v>29</v>
      </c>
      <c r="E12447" t="s">
        <v>11489</v>
      </c>
      <c r="F12447">
        <v>290.37900000000002</v>
      </c>
      <c r="G12447">
        <v>69.227000000000004</v>
      </c>
      <c r="H12447">
        <v>31.733000000000001</v>
      </c>
      <c r="I12447">
        <v>20101.940999999999</v>
      </c>
      <c r="J12447">
        <v>8198100</v>
      </c>
      <c r="K12447">
        <v>45.023000000000003</v>
      </c>
      <c r="L12447">
        <v>24.187000000000001</v>
      </c>
      <c r="M12447">
        <v>13073.6</v>
      </c>
      <c r="N12447">
        <v>5331758</v>
      </c>
      <c r="O12447">
        <v>3.1659999999999999</v>
      </c>
      <c r="P12447">
        <v>10.003</v>
      </c>
      <c r="Q12447">
        <v>919.26900000000001</v>
      </c>
      <c r="R12447">
        <v>374902</v>
      </c>
      <c r="S12447">
        <v>0.03</v>
      </c>
      <c r="T12447">
        <v>2.7719999999999998</v>
      </c>
      <c r="U12447">
        <v>8.7539999999999996</v>
      </c>
      <c r="V12447">
        <v>3570</v>
      </c>
      <c r="W12447">
        <f t="shared" si="525"/>
        <v>14</v>
      </c>
      <c r="X12447">
        <f t="shared" si="526"/>
        <v>1034.4434099999999</v>
      </c>
      <c r="Y12447">
        <f t="shared" si="527"/>
        <v>24.034999999999997</v>
      </c>
    </row>
    <row r="12448" spans="1:25" x14ac:dyDescent="0.2">
      <c r="A12448" t="s">
        <v>5782</v>
      </c>
      <c r="B12448" t="s">
        <v>387</v>
      </c>
      <c r="C12448">
        <v>2</v>
      </c>
      <c r="D12448">
        <v>1</v>
      </c>
      <c r="E12448" t="s">
        <v>11490</v>
      </c>
      <c r="F12448">
        <v>258.11200000000002</v>
      </c>
      <c r="G12448">
        <v>89.451999999999998</v>
      </c>
      <c r="H12448">
        <v>38.536000000000001</v>
      </c>
      <c r="I12448">
        <v>23088.666000000001</v>
      </c>
      <c r="J12448">
        <v>9416165</v>
      </c>
      <c r="K12448">
        <v>37.774999999999999</v>
      </c>
      <c r="L12448">
        <v>13.465</v>
      </c>
      <c r="M12448">
        <v>9750.1090000000004</v>
      </c>
      <c r="N12448">
        <v>3976351</v>
      </c>
      <c r="O12448">
        <v>4.4989999999999997</v>
      </c>
      <c r="P12448">
        <v>12.055999999999999</v>
      </c>
      <c r="Q12448">
        <v>1161.2929999999999</v>
      </c>
      <c r="R12448">
        <v>473606</v>
      </c>
      <c r="S12448">
        <v>4.5999999999999999E-2</v>
      </c>
      <c r="T12448">
        <v>3.4260000000000002</v>
      </c>
      <c r="U12448">
        <v>11.88</v>
      </c>
      <c r="V12448">
        <v>4845</v>
      </c>
      <c r="W12448">
        <f t="shared" si="525"/>
        <v>19</v>
      </c>
      <c r="X12448">
        <f t="shared" si="526"/>
        <v>1540.2735699999998</v>
      </c>
      <c r="Y12448">
        <f t="shared" si="527"/>
        <v>34.484999999999999</v>
      </c>
    </row>
    <row r="12449" spans="1:25" x14ac:dyDescent="0.2">
      <c r="A12449" t="s">
        <v>5782</v>
      </c>
      <c r="B12449" t="s">
        <v>387</v>
      </c>
      <c r="C12449">
        <v>2</v>
      </c>
      <c r="D12449">
        <v>2</v>
      </c>
      <c r="E12449" t="s">
        <v>8013</v>
      </c>
      <c r="F12449">
        <v>261.63299999999998</v>
      </c>
      <c r="G12449">
        <v>87.944000000000003</v>
      </c>
      <c r="H12449">
        <v>37.686</v>
      </c>
      <c r="I12449">
        <v>23009.061000000002</v>
      </c>
      <c r="J12449">
        <v>9383700</v>
      </c>
      <c r="K12449">
        <v>34.128</v>
      </c>
      <c r="L12449">
        <v>13.475</v>
      </c>
      <c r="M12449">
        <v>8929.152</v>
      </c>
      <c r="N12449">
        <v>3641543</v>
      </c>
      <c r="O12449">
        <v>3.4809999999999999</v>
      </c>
      <c r="P12449">
        <v>9.8949999999999996</v>
      </c>
      <c r="Q12449">
        <v>910.77</v>
      </c>
      <c r="R12449">
        <v>371436</v>
      </c>
      <c r="S12449">
        <v>2.4E-2</v>
      </c>
      <c r="T12449">
        <v>2.4689999999999999</v>
      </c>
      <c r="U12449">
        <v>6.2530000000000001</v>
      </c>
      <c r="V12449">
        <v>2550</v>
      </c>
      <c r="W12449">
        <f t="shared" si="525"/>
        <v>10</v>
      </c>
      <c r="X12449">
        <f t="shared" si="526"/>
        <v>1016.6804999999999</v>
      </c>
      <c r="Y12449">
        <f t="shared" si="527"/>
        <v>15.674999999999999</v>
      </c>
    </row>
    <row r="12450" spans="1:25" x14ac:dyDescent="0.2">
      <c r="A12450" t="s">
        <v>5782</v>
      </c>
      <c r="B12450" t="s">
        <v>387</v>
      </c>
      <c r="C12450">
        <v>2</v>
      </c>
      <c r="D12450">
        <v>3</v>
      </c>
      <c r="E12450" t="s">
        <v>8066</v>
      </c>
      <c r="F12450">
        <v>310.85300000000001</v>
      </c>
      <c r="G12450">
        <v>95.256</v>
      </c>
      <c r="H12450">
        <v>41.667000000000002</v>
      </c>
      <c r="I12450">
        <v>29610.633000000002</v>
      </c>
      <c r="J12450">
        <v>12075995</v>
      </c>
      <c r="K12450">
        <v>35.92</v>
      </c>
      <c r="L12450">
        <v>12.913</v>
      </c>
      <c r="M12450">
        <v>11165.965</v>
      </c>
      <c r="N12450">
        <v>4553774</v>
      </c>
      <c r="O12450">
        <v>5.2960000000000003</v>
      </c>
      <c r="P12450">
        <v>13.994999999999999</v>
      </c>
      <c r="Q12450">
        <v>1646.23</v>
      </c>
      <c r="R12450">
        <v>671376</v>
      </c>
      <c r="S12450">
        <v>6.6000000000000003E-2</v>
      </c>
      <c r="T12450">
        <v>4.1139999999999999</v>
      </c>
      <c r="U12450">
        <v>20.634</v>
      </c>
      <c r="V12450">
        <v>8415</v>
      </c>
      <c r="W12450">
        <f t="shared" si="525"/>
        <v>33</v>
      </c>
      <c r="X12450">
        <f t="shared" si="526"/>
        <v>2553.7919000000002</v>
      </c>
      <c r="Y12450">
        <f t="shared" si="527"/>
        <v>63.744999999999997</v>
      </c>
    </row>
    <row r="12451" spans="1:25" x14ac:dyDescent="0.2">
      <c r="A12451" t="s">
        <v>5782</v>
      </c>
      <c r="B12451" t="s">
        <v>387</v>
      </c>
      <c r="C12451">
        <v>2</v>
      </c>
      <c r="D12451">
        <v>4</v>
      </c>
      <c r="E12451" t="s">
        <v>742</v>
      </c>
      <c r="F12451">
        <v>22.847999999999999</v>
      </c>
      <c r="G12451">
        <v>76.435000000000002</v>
      </c>
      <c r="H12451">
        <v>50.209000000000003</v>
      </c>
      <c r="I12451">
        <v>1746.3810000000001</v>
      </c>
      <c r="J12451">
        <v>712220</v>
      </c>
      <c r="K12451">
        <v>5.8860000000000001</v>
      </c>
      <c r="L12451">
        <v>4.6740000000000004</v>
      </c>
      <c r="M12451">
        <v>134.49100000000001</v>
      </c>
      <c r="N12451">
        <v>54849</v>
      </c>
      <c r="O12451">
        <v>1.887</v>
      </c>
      <c r="P12451">
        <v>1.218</v>
      </c>
      <c r="Q12451">
        <v>43.119</v>
      </c>
      <c r="R12451">
        <v>17585</v>
      </c>
      <c r="S12451">
        <v>0</v>
      </c>
      <c r="T12451">
        <v>0</v>
      </c>
      <c r="U12451">
        <v>0</v>
      </c>
      <c r="V12451">
        <v>0</v>
      </c>
      <c r="W12451">
        <f t="shared" si="525"/>
        <v>0</v>
      </c>
      <c r="X12451">
        <f t="shared" si="526"/>
        <v>0</v>
      </c>
      <c r="Y12451">
        <f t="shared" si="527"/>
        <v>0</v>
      </c>
    </row>
    <row r="12452" spans="1:25" x14ac:dyDescent="0.2">
      <c r="A12452" t="s">
        <v>5782</v>
      </c>
      <c r="B12452" t="s">
        <v>387</v>
      </c>
      <c r="C12452">
        <v>2</v>
      </c>
      <c r="D12452">
        <v>5</v>
      </c>
      <c r="E12452" t="s">
        <v>3895</v>
      </c>
      <c r="F12452">
        <v>146.18199999999999</v>
      </c>
      <c r="G12452">
        <v>103.858</v>
      </c>
      <c r="H12452">
        <v>46.06</v>
      </c>
      <c r="I12452">
        <v>15182.218999999999</v>
      </c>
      <c r="J12452">
        <v>6191708</v>
      </c>
      <c r="K12452">
        <v>5.726</v>
      </c>
      <c r="L12452">
        <v>3.8370000000000002</v>
      </c>
      <c r="M12452">
        <v>837.11099999999999</v>
      </c>
      <c r="N12452">
        <v>341396</v>
      </c>
      <c r="O12452">
        <v>2.3260000000000001</v>
      </c>
      <c r="P12452">
        <v>5.2750000000000004</v>
      </c>
      <c r="Q12452">
        <v>340.017</v>
      </c>
      <c r="R12452">
        <v>138668</v>
      </c>
      <c r="S12452">
        <v>4.0000000000000001E-3</v>
      </c>
      <c r="T12452">
        <v>1.044</v>
      </c>
      <c r="U12452">
        <v>0.625</v>
      </c>
      <c r="V12452">
        <v>255</v>
      </c>
      <c r="W12452">
        <f t="shared" si="525"/>
        <v>1</v>
      </c>
      <c r="X12452">
        <f t="shared" si="526"/>
        <v>0</v>
      </c>
      <c r="Y12452">
        <f t="shared" si="527"/>
        <v>0</v>
      </c>
    </row>
    <row r="12453" spans="1:25" x14ac:dyDescent="0.2">
      <c r="A12453" t="s">
        <v>5782</v>
      </c>
      <c r="B12453" t="s">
        <v>387</v>
      </c>
      <c r="C12453">
        <v>2</v>
      </c>
      <c r="D12453">
        <v>6</v>
      </c>
      <c r="E12453" t="s">
        <v>366</v>
      </c>
      <c r="F12453">
        <v>195.934</v>
      </c>
      <c r="G12453">
        <v>99.108999999999995</v>
      </c>
      <c r="H12453">
        <v>40.113</v>
      </c>
      <c r="I12453">
        <v>19418.88</v>
      </c>
      <c r="J12453">
        <v>7919530</v>
      </c>
      <c r="K12453">
        <v>23.425999999999998</v>
      </c>
      <c r="L12453">
        <v>10.625999999999999</v>
      </c>
      <c r="M12453">
        <v>4589.8580000000002</v>
      </c>
      <c r="N12453">
        <v>1871865</v>
      </c>
      <c r="O12453">
        <v>2.3069999999999999</v>
      </c>
      <c r="P12453">
        <v>6.399</v>
      </c>
      <c r="Q12453">
        <v>452.02600000000001</v>
      </c>
      <c r="R12453">
        <v>184348</v>
      </c>
      <c r="S12453">
        <v>6.0000000000000001E-3</v>
      </c>
      <c r="T12453">
        <v>1.276</v>
      </c>
      <c r="U12453">
        <v>1.2509999999999999</v>
      </c>
      <c r="V12453">
        <v>510</v>
      </c>
      <c r="W12453">
        <f t="shared" si="525"/>
        <v>2</v>
      </c>
      <c r="X12453">
        <f t="shared" si="526"/>
        <v>57.90554000000003</v>
      </c>
      <c r="Y12453">
        <f t="shared" si="527"/>
        <v>0</v>
      </c>
    </row>
    <row r="12454" spans="1:25" x14ac:dyDescent="0.2">
      <c r="A12454" t="s">
        <v>5782</v>
      </c>
      <c r="B12454" t="s">
        <v>387</v>
      </c>
      <c r="C12454">
        <v>2</v>
      </c>
      <c r="D12454">
        <v>7</v>
      </c>
      <c r="E12454" t="s">
        <v>5615</v>
      </c>
      <c r="F12454">
        <v>270.89499999999998</v>
      </c>
      <c r="G12454">
        <v>93.873999999999995</v>
      </c>
      <c r="H12454">
        <v>40.886000000000003</v>
      </c>
      <c r="I12454">
        <v>25429.878000000001</v>
      </c>
      <c r="J12454">
        <v>10370973</v>
      </c>
      <c r="K12454">
        <v>28.324000000000002</v>
      </c>
      <c r="L12454">
        <v>18.007000000000001</v>
      </c>
      <c r="M12454">
        <v>7672.7030000000004</v>
      </c>
      <c r="N12454">
        <v>3129130</v>
      </c>
      <c r="O12454">
        <v>2.222</v>
      </c>
      <c r="P12454">
        <v>6.4980000000000002</v>
      </c>
      <c r="Q12454">
        <v>601.81299999999999</v>
      </c>
      <c r="R12454">
        <v>245435</v>
      </c>
      <c r="S12454">
        <v>7.0000000000000001E-3</v>
      </c>
      <c r="T12454">
        <v>1.329</v>
      </c>
      <c r="U12454">
        <v>1.8759999999999999</v>
      </c>
      <c r="V12454">
        <v>765</v>
      </c>
      <c r="W12454">
        <f t="shared" ref="W12454:W12517" si="528">V12454/255</f>
        <v>3</v>
      </c>
      <c r="X12454">
        <f t="shared" si="526"/>
        <v>370.96036999999995</v>
      </c>
      <c r="Y12454">
        <f t="shared" si="527"/>
        <v>1.0449999999999999</v>
      </c>
    </row>
    <row r="12455" spans="1:25" x14ac:dyDescent="0.2">
      <c r="A12455" t="s">
        <v>5782</v>
      </c>
      <c r="B12455" t="s">
        <v>387</v>
      </c>
      <c r="C12455">
        <v>2</v>
      </c>
      <c r="D12455">
        <v>8</v>
      </c>
      <c r="E12455" t="s">
        <v>11491</v>
      </c>
      <c r="F12455">
        <v>226.964</v>
      </c>
      <c r="G12455">
        <v>98.373999999999995</v>
      </c>
      <c r="H12455">
        <v>41.085000000000001</v>
      </c>
      <c r="I12455">
        <v>22327.363000000001</v>
      </c>
      <c r="J12455">
        <v>9105686</v>
      </c>
      <c r="K12455">
        <v>27.006</v>
      </c>
      <c r="L12455">
        <v>11.992000000000001</v>
      </c>
      <c r="M12455">
        <v>6129.32</v>
      </c>
      <c r="N12455">
        <v>2499698</v>
      </c>
      <c r="O12455">
        <v>2.4660000000000002</v>
      </c>
      <c r="P12455">
        <v>6.9429999999999996</v>
      </c>
      <c r="Q12455">
        <v>559.70399999999995</v>
      </c>
      <c r="R12455">
        <v>228262</v>
      </c>
      <c r="S12455">
        <v>8.0000000000000002E-3</v>
      </c>
      <c r="T12455">
        <v>1.452</v>
      </c>
      <c r="U12455">
        <v>1.8759999999999999</v>
      </c>
      <c r="V12455">
        <v>765</v>
      </c>
      <c r="W12455">
        <f t="shared" si="528"/>
        <v>3</v>
      </c>
      <c r="X12455">
        <f t="shared" si="526"/>
        <v>282.95255999999989</v>
      </c>
      <c r="Y12455">
        <f t="shared" si="527"/>
        <v>1.0449999999999999</v>
      </c>
    </row>
    <row r="12456" spans="1:25" x14ac:dyDescent="0.2">
      <c r="A12456" t="s">
        <v>5782</v>
      </c>
      <c r="B12456" t="s">
        <v>387</v>
      </c>
      <c r="C12456">
        <v>2</v>
      </c>
      <c r="D12456">
        <v>9</v>
      </c>
      <c r="E12456" t="s">
        <v>8736</v>
      </c>
      <c r="F12456">
        <v>175.339</v>
      </c>
      <c r="G12456">
        <v>90.221000000000004</v>
      </c>
      <c r="H12456">
        <v>44.213000000000001</v>
      </c>
      <c r="I12456">
        <v>15819.235000000001</v>
      </c>
      <c r="J12456">
        <v>6451500</v>
      </c>
      <c r="K12456">
        <v>22.978000000000002</v>
      </c>
      <c r="L12456">
        <v>9.4410000000000007</v>
      </c>
      <c r="M12456">
        <v>4028.8719999999998</v>
      </c>
      <c r="N12456">
        <v>1643080</v>
      </c>
      <c r="O12456">
        <v>4.6609999999999996</v>
      </c>
      <c r="P12456">
        <v>10.287000000000001</v>
      </c>
      <c r="Q12456">
        <v>817.27</v>
      </c>
      <c r="R12456">
        <v>333304</v>
      </c>
      <c r="S12456">
        <v>4.2999999999999997E-2</v>
      </c>
      <c r="T12456">
        <v>3.3029999999999999</v>
      </c>
      <c r="U12456">
        <v>7.5030000000000001</v>
      </c>
      <c r="V12456">
        <v>3060</v>
      </c>
      <c r="W12456">
        <f t="shared" si="528"/>
        <v>12</v>
      </c>
      <c r="X12456">
        <f t="shared" si="526"/>
        <v>821.26549999999997</v>
      </c>
      <c r="Y12456">
        <f t="shared" si="527"/>
        <v>19.854999999999997</v>
      </c>
    </row>
    <row r="12457" spans="1:25" x14ac:dyDescent="0.2">
      <c r="A12457" t="s">
        <v>5782</v>
      </c>
      <c r="B12457" t="s">
        <v>387</v>
      </c>
      <c r="C12457">
        <v>2</v>
      </c>
      <c r="D12457">
        <v>10</v>
      </c>
      <c r="E12457" t="s">
        <v>11492</v>
      </c>
      <c r="F12457">
        <v>198.357</v>
      </c>
      <c r="G12457">
        <v>101.399</v>
      </c>
      <c r="H12457">
        <v>51.298999999999999</v>
      </c>
      <c r="I12457">
        <v>20113.168000000001</v>
      </c>
      <c r="J12457">
        <v>8202679</v>
      </c>
      <c r="K12457">
        <v>5.9649999999999999</v>
      </c>
      <c r="L12457">
        <v>3.996</v>
      </c>
      <c r="M12457">
        <v>1183.2809999999999</v>
      </c>
      <c r="N12457">
        <v>482573</v>
      </c>
      <c r="O12457">
        <v>2.129</v>
      </c>
      <c r="P12457">
        <v>5.3620000000000001</v>
      </c>
      <c r="Q12457">
        <v>422.38600000000002</v>
      </c>
      <c r="R12457">
        <v>172260</v>
      </c>
      <c r="S12457">
        <v>6.0000000000000001E-3</v>
      </c>
      <c r="T12457">
        <v>1.268</v>
      </c>
      <c r="U12457">
        <v>1.2509999999999999</v>
      </c>
      <c r="V12457">
        <v>510</v>
      </c>
      <c r="W12457">
        <f t="shared" si="528"/>
        <v>2</v>
      </c>
      <c r="X12457">
        <f t="shared" si="526"/>
        <v>0</v>
      </c>
      <c r="Y12457">
        <f t="shared" si="527"/>
        <v>0</v>
      </c>
    </row>
    <row r="12458" spans="1:25" x14ac:dyDescent="0.2">
      <c r="A12458" t="s">
        <v>5782</v>
      </c>
      <c r="B12458" t="s">
        <v>387</v>
      </c>
      <c r="C12458">
        <v>2</v>
      </c>
      <c r="D12458">
        <v>11</v>
      </c>
      <c r="E12458" t="s">
        <v>11493</v>
      </c>
      <c r="F12458">
        <v>318.66500000000002</v>
      </c>
      <c r="G12458">
        <v>105.06100000000001</v>
      </c>
      <c r="H12458">
        <v>46.16</v>
      </c>
      <c r="I12458">
        <v>33479.305</v>
      </c>
      <c r="J12458">
        <v>13653741</v>
      </c>
      <c r="K12458">
        <v>31.187000000000001</v>
      </c>
      <c r="L12458">
        <v>10.106</v>
      </c>
      <c r="M12458">
        <v>9938.3369999999995</v>
      </c>
      <c r="N12458">
        <v>4053115</v>
      </c>
      <c r="O12458">
        <v>5.1059999999999999</v>
      </c>
      <c r="P12458">
        <v>13.401</v>
      </c>
      <c r="Q12458">
        <v>1627.212</v>
      </c>
      <c r="R12458">
        <v>663620</v>
      </c>
      <c r="S12458">
        <v>4.4999999999999998E-2</v>
      </c>
      <c r="T12458">
        <v>3.3919999999999999</v>
      </c>
      <c r="U12458">
        <v>14.381</v>
      </c>
      <c r="V12458">
        <v>5865</v>
      </c>
      <c r="W12458">
        <f t="shared" si="528"/>
        <v>23</v>
      </c>
      <c r="X12458">
        <f t="shared" si="526"/>
        <v>2514.0442800000001</v>
      </c>
      <c r="Y12458">
        <f t="shared" si="527"/>
        <v>42.844999999999999</v>
      </c>
    </row>
    <row r="12459" spans="1:25" x14ac:dyDescent="0.2">
      <c r="A12459" t="s">
        <v>5782</v>
      </c>
      <c r="B12459" t="s">
        <v>387</v>
      </c>
      <c r="C12459">
        <v>2</v>
      </c>
      <c r="D12459">
        <v>12</v>
      </c>
      <c r="E12459" t="s">
        <v>11494</v>
      </c>
      <c r="F12459">
        <v>180.91800000000001</v>
      </c>
      <c r="G12459">
        <v>107.777</v>
      </c>
      <c r="H12459">
        <v>53.484000000000002</v>
      </c>
      <c r="I12459">
        <v>19498.705999999998</v>
      </c>
      <c r="J12459">
        <v>7952085</v>
      </c>
      <c r="K12459">
        <v>5.6059999999999999</v>
      </c>
      <c r="L12459">
        <v>3.1110000000000002</v>
      </c>
      <c r="M12459">
        <v>1014.268</v>
      </c>
      <c r="N12459">
        <v>413645</v>
      </c>
      <c r="O12459">
        <v>1.8879999999999999</v>
      </c>
      <c r="P12459">
        <v>2.754</v>
      </c>
      <c r="Q12459">
        <v>341.584</v>
      </c>
      <c r="R12459">
        <v>139307</v>
      </c>
      <c r="S12459">
        <v>0</v>
      </c>
      <c r="T12459">
        <v>0</v>
      </c>
      <c r="U12459">
        <v>0</v>
      </c>
      <c r="V12459">
        <v>0</v>
      </c>
      <c r="W12459">
        <f t="shared" si="528"/>
        <v>0</v>
      </c>
      <c r="X12459">
        <f t="shared" si="526"/>
        <v>0</v>
      </c>
      <c r="Y12459">
        <f t="shared" si="527"/>
        <v>0</v>
      </c>
    </row>
    <row r="12460" spans="1:25" x14ac:dyDescent="0.2">
      <c r="A12460" t="s">
        <v>5782</v>
      </c>
      <c r="B12460" t="s">
        <v>387</v>
      </c>
      <c r="C12460">
        <v>2</v>
      </c>
      <c r="D12460">
        <v>13</v>
      </c>
      <c r="E12460" t="s">
        <v>11495</v>
      </c>
      <c r="F12460">
        <v>302.64600000000002</v>
      </c>
      <c r="G12460">
        <v>103.03700000000001</v>
      </c>
      <c r="H12460">
        <v>42.756</v>
      </c>
      <c r="I12460">
        <v>31183.685000000001</v>
      </c>
      <c r="J12460">
        <v>12717527</v>
      </c>
      <c r="K12460">
        <v>32.204000000000001</v>
      </c>
      <c r="L12460">
        <v>11.849</v>
      </c>
      <c r="M12460">
        <v>9746.4410000000007</v>
      </c>
      <c r="N12460">
        <v>3974855</v>
      </c>
      <c r="O12460">
        <v>4.5999999999999996</v>
      </c>
      <c r="P12460">
        <v>13.959</v>
      </c>
      <c r="Q12460">
        <v>1392.277</v>
      </c>
      <c r="R12460">
        <v>567807</v>
      </c>
      <c r="S12460">
        <v>0.05</v>
      </c>
      <c r="T12460">
        <v>3.5550000000000002</v>
      </c>
      <c r="U12460">
        <v>15.006</v>
      </c>
      <c r="V12460">
        <v>6120</v>
      </c>
      <c r="W12460">
        <f t="shared" si="528"/>
        <v>24</v>
      </c>
      <c r="X12460">
        <f t="shared" si="526"/>
        <v>2023.0301300000001</v>
      </c>
      <c r="Y12460">
        <f t="shared" si="527"/>
        <v>44.934999999999995</v>
      </c>
    </row>
    <row r="12461" spans="1:25" x14ac:dyDescent="0.2">
      <c r="A12461" t="s">
        <v>5782</v>
      </c>
      <c r="B12461" t="s">
        <v>387</v>
      </c>
      <c r="C12461">
        <v>2</v>
      </c>
      <c r="D12461">
        <v>14</v>
      </c>
      <c r="E12461" t="s">
        <v>11496</v>
      </c>
      <c r="F12461">
        <v>45.573</v>
      </c>
      <c r="G12461">
        <v>72.296000000000006</v>
      </c>
      <c r="H12461">
        <v>47.710999999999999</v>
      </c>
      <c r="I12461">
        <v>3294.79</v>
      </c>
      <c r="J12461">
        <v>1343702</v>
      </c>
      <c r="K12461">
        <v>23.73</v>
      </c>
      <c r="L12461">
        <v>14.166</v>
      </c>
      <c r="M12461">
        <v>1081.4459999999999</v>
      </c>
      <c r="N12461">
        <v>441042</v>
      </c>
      <c r="O12461">
        <v>1.5880000000000001</v>
      </c>
      <c r="P12461">
        <v>1.0549999999999999</v>
      </c>
      <c r="Q12461">
        <v>72.352000000000004</v>
      </c>
      <c r="R12461">
        <v>29507</v>
      </c>
      <c r="S12461">
        <v>0</v>
      </c>
      <c r="T12461">
        <v>0</v>
      </c>
      <c r="U12461">
        <v>0</v>
      </c>
      <c r="V12461">
        <v>0</v>
      </c>
      <c r="W12461">
        <f t="shared" si="528"/>
        <v>0</v>
      </c>
      <c r="X12461">
        <f t="shared" si="526"/>
        <v>0</v>
      </c>
      <c r="Y12461">
        <f t="shared" si="527"/>
        <v>0</v>
      </c>
    </row>
    <row r="12462" spans="1:25" x14ac:dyDescent="0.2">
      <c r="A12462" t="s">
        <v>5782</v>
      </c>
      <c r="B12462" t="s">
        <v>387</v>
      </c>
      <c r="C12462">
        <v>2</v>
      </c>
      <c r="D12462">
        <v>15</v>
      </c>
      <c r="E12462" t="s">
        <v>11497</v>
      </c>
      <c r="F12462">
        <v>224.863</v>
      </c>
      <c r="G12462">
        <v>105.14</v>
      </c>
      <c r="H12462">
        <v>41.777000000000001</v>
      </c>
      <c r="I12462">
        <v>23641.989000000001</v>
      </c>
      <c r="J12462">
        <v>9641825</v>
      </c>
      <c r="K12462">
        <v>13.042</v>
      </c>
      <c r="L12462">
        <v>6.0949999999999998</v>
      </c>
      <c r="M12462">
        <v>2932.6869999999999</v>
      </c>
      <c r="N12462">
        <v>1196027</v>
      </c>
      <c r="O12462">
        <v>1.671</v>
      </c>
      <c r="P12462">
        <v>1.105</v>
      </c>
      <c r="Q12462">
        <v>375.79</v>
      </c>
      <c r="R12462">
        <v>153257</v>
      </c>
      <c r="S12462">
        <v>0</v>
      </c>
      <c r="T12462">
        <v>0</v>
      </c>
      <c r="U12462">
        <v>0</v>
      </c>
      <c r="V12462">
        <v>0</v>
      </c>
      <c r="W12462">
        <f t="shared" si="528"/>
        <v>0</v>
      </c>
      <c r="X12462">
        <f t="shared" si="526"/>
        <v>0</v>
      </c>
      <c r="Y12462">
        <f t="shared" si="527"/>
        <v>0</v>
      </c>
    </row>
    <row r="12463" spans="1:25" x14ac:dyDescent="0.2">
      <c r="A12463" t="s">
        <v>5782</v>
      </c>
      <c r="B12463" t="s">
        <v>387</v>
      </c>
      <c r="C12463">
        <v>2</v>
      </c>
      <c r="D12463">
        <v>16</v>
      </c>
      <c r="E12463" t="s">
        <v>1412</v>
      </c>
      <c r="F12463">
        <v>324.56200000000001</v>
      </c>
      <c r="G12463">
        <v>83.361000000000004</v>
      </c>
      <c r="H12463">
        <v>37.406999999999996</v>
      </c>
      <c r="I12463">
        <v>27055.763999999999</v>
      </c>
      <c r="J12463">
        <v>11034052</v>
      </c>
      <c r="K12463">
        <v>57.5</v>
      </c>
      <c r="L12463">
        <v>30.812999999999999</v>
      </c>
      <c r="M12463">
        <v>18662.428</v>
      </c>
      <c r="N12463">
        <v>7611029</v>
      </c>
      <c r="O12463">
        <v>3.5529999999999999</v>
      </c>
      <c r="P12463">
        <v>10.497999999999999</v>
      </c>
      <c r="Q12463">
        <v>1153.1310000000001</v>
      </c>
      <c r="R12463">
        <v>470277</v>
      </c>
      <c r="S12463">
        <v>2.9000000000000001E-2</v>
      </c>
      <c r="T12463">
        <v>2.714</v>
      </c>
      <c r="U12463">
        <v>9.3789999999999996</v>
      </c>
      <c r="V12463">
        <v>3825</v>
      </c>
      <c r="W12463">
        <f t="shared" si="528"/>
        <v>15</v>
      </c>
      <c r="X12463">
        <f t="shared" si="526"/>
        <v>1523.2149900000002</v>
      </c>
      <c r="Y12463">
        <f t="shared" si="527"/>
        <v>26.125</v>
      </c>
    </row>
    <row r="12464" spans="1:25" x14ac:dyDescent="0.2">
      <c r="A12464" t="s">
        <v>5782</v>
      </c>
      <c r="B12464" t="s">
        <v>387</v>
      </c>
      <c r="C12464">
        <v>2</v>
      </c>
      <c r="D12464">
        <v>17</v>
      </c>
      <c r="E12464" t="s">
        <v>11498</v>
      </c>
      <c r="F12464">
        <v>183.102</v>
      </c>
      <c r="G12464">
        <v>94.798000000000002</v>
      </c>
      <c r="H12464">
        <v>40.56</v>
      </c>
      <c r="I12464">
        <v>17357.787</v>
      </c>
      <c r="J12464">
        <v>7078962</v>
      </c>
      <c r="K12464">
        <v>11.286</v>
      </c>
      <c r="L12464">
        <v>7.0590000000000002</v>
      </c>
      <c r="M12464">
        <v>2066.48</v>
      </c>
      <c r="N12464">
        <v>842765</v>
      </c>
      <c r="O12464">
        <v>2.399</v>
      </c>
      <c r="P12464">
        <v>6.0629999999999997</v>
      </c>
      <c r="Q12464">
        <v>439.238</v>
      </c>
      <c r="R12464">
        <v>179133</v>
      </c>
      <c r="S12464">
        <v>7.0000000000000001E-3</v>
      </c>
      <c r="T12464">
        <v>1.32</v>
      </c>
      <c r="U12464">
        <v>1.2509999999999999</v>
      </c>
      <c r="V12464">
        <v>510</v>
      </c>
      <c r="W12464">
        <f t="shared" si="528"/>
        <v>2</v>
      </c>
      <c r="X12464">
        <f t="shared" si="526"/>
        <v>31.178620000000013</v>
      </c>
      <c r="Y12464">
        <f t="shared" si="527"/>
        <v>0</v>
      </c>
    </row>
    <row r="12465" spans="1:25" x14ac:dyDescent="0.2">
      <c r="A12465" t="s">
        <v>5782</v>
      </c>
      <c r="B12465" t="s">
        <v>387</v>
      </c>
      <c r="C12465">
        <v>2</v>
      </c>
      <c r="D12465">
        <v>18</v>
      </c>
      <c r="E12465" t="s">
        <v>5430</v>
      </c>
      <c r="F12465">
        <v>126.14400000000001</v>
      </c>
      <c r="G12465">
        <v>91.676000000000002</v>
      </c>
      <c r="H12465">
        <v>38.148000000000003</v>
      </c>
      <c r="I12465">
        <v>11564.404</v>
      </c>
      <c r="J12465">
        <v>4716268</v>
      </c>
      <c r="K12465">
        <v>33.011000000000003</v>
      </c>
      <c r="L12465">
        <v>13.613</v>
      </c>
      <c r="M12465">
        <v>4164.1329999999998</v>
      </c>
      <c r="N12465">
        <v>1698243</v>
      </c>
      <c r="O12465">
        <v>3.1560000000000001</v>
      </c>
      <c r="P12465">
        <v>10.252000000000001</v>
      </c>
      <c r="Q12465">
        <v>398.05900000000003</v>
      </c>
      <c r="R12465">
        <v>162339</v>
      </c>
      <c r="S12465">
        <v>1.4999999999999999E-2</v>
      </c>
      <c r="T12465">
        <v>1.9470000000000001</v>
      </c>
      <c r="U12465">
        <v>1.8759999999999999</v>
      </c>
      <c r="V12465">
        <v>765</v>
      </c>
      <c r="W12465">
        <f t="shared" si="528"/>
        <v>3</v>
      </c>
      <c r="X12465">
        <f t="shared" si="526"/>
        <v>0</v>
      </c>
      <c r="Y12465">
        <f t="shared" si="527"/>
        <v>1.0449999999999999</v>
      </c>
    </row>
    <row r="12466" spans="1:25" x14ac:dyDescent="0.2">
      <c r="A12466" t="s">
        <v>5782</v>
      </c>
      <c r="B12466" t="s">
        <v>387</v>
      </c>
      <c r="C12466">
        <v>2</v>
      </c>
      <c r="D12466">
        <v>19</v>
      </c>
      <c r="E12466" t="s">
        <v>3221</v>
      </c>
      <c r="F12466">
        <v>186.42500000000001</v>
      </c>
      <c r="G12466">
        <v>92.203000000000003</v>
      </c>
      <c r="H12466">
        <v>34.482999999999997</v>
      </c>
      <c r="I12466">
        <v>17188.86</v>
      </c>
      <c r="J12466">
        <v>7010069</v>
      </c>
      <c r="K12466">
        <v>22.234999999999999</v>
      </c>
      <c r="L12466">
        <v>8.2710000000000008</v>
      </c>
      <c r="M12466">
        <v>4145.2060000000001</v>
      </c>
      <c r="N12466">
        <v>1690524</v>
      </c>
      <c r="O12466">
        <v>6.1749999999999998</v>
      </c>
      <c r="P12466">
        <v>15.987</v>
      </c>
      <c r="Q12466">
        <v>1151.2380000000001</v>
      </c>
      <c r="R12466">
        <v>469505</v>
      </c>
      <c r="S12466">
        <v>7.3999999999999996E-2</v>
      </c>
      <c r="T12466">
        <v>4.3369999999999997</v>
      </c>
      <c r="U12466">
        <v>13.756</v>
      </c>
      <c r="V12466">
        <v>5610</v>
      </c>
      <c r="W12466">
        <f t="shared" si="528"/>
        <v>22</v>
      </c>
      <c r="X12466">
        <f t="shared" si="526"/>
        <v>1519.2586200000001</v>
      </c>
      <c r="Y12466">
        <f t="shared" si="527"/>
        <v>40.754999999999995</v>
      </c>
    </row>
    <row r="12467" spans="1:25" x14ac:dyDescent="0.2">
      <c r="A12467" t="s">
        <v>5782</v>
      </c>
      <c r="B12467" t="s">
        <v>387</v>
      </c>
      <c r="C12467">
        <v>2</v>
      </c>
      <c r="D12467">
        <v>20</v>
      </c>
      <c r="E12467" t="s">
        <v>11499</v>
      </c>
      <c r="F12467">
        <v>122.837</v>
      </c>
      <c r="G12467">
        <v>92.745999999999995</v>
      </c>
      <c r="H12467">
        <v>40.167000000000002</v>
      </c>
      <c r="I12467">
        <v>11392.656999999999</v>
      </c>
      <c r="J12467">
        <v>4646225</v>
      </c>
      <c r="K12467">
        <v>27.63</v>
      </c>
      <c r="L12467">
        <v>10.528</v>
      </c>
      <c r="M12467">
        <v>3394.009</v>
      </c>
      <c r="N12467">
        <v>1384166</v>
      </c>
      <c r="O12467">
        <v>2.9809999999999999</v>
      </c>
      <c r="P12467">
        <v>10.507</v>
      </c>
      <c r="Q12467">
        <v>366.14100000000002</v>
      </c>
      <c r="R12467">
        <v>149322</v>
      </c>
      <c r="S12467">
        <v>1.4999999999999999E-2</v>
      </c>
      <c r="T12467">
        <v>1.9730000000000001</v>
      </c>
      <c r="U12467">
        <v>1.8759999999999999</v>
      </c>
      <c r="V12467">
        <v>765</v>
      </c>
      <c r="W12467">
        <f t="shared" si="528"/>
        <v>3</v>
      </c>
      <c r="X12467">
        <f t="shared" si="526"/>
        <v>0</v>
      </c>
      <c r="Y12467">
        <f t="shared" si="527"/>
        <v>1.0449999999999999</v>
      </c>
    </row>
    <row r="12468" spans="1:25" x14ac:dyDescent="0.2">
      <c r="A12468" t="s">
        <v>5782</v>
      </c>
      <c r="B12468" t="s">
        <v>387</v>
      </c>
      <c r="C12468">
        <v>2</v>
      </c>
      <c r="D12468">
        <v>22</v>
      </c>
      <c r="E12468" t="s">
        <v>11500</v>
      </c>
      <c r="F12468">
        <v>204.54499999999999</v>
      </c>
      <c r="G12468">
        <v>91.748000000000005</v>
      </c>
      <c r="H12468">
        <v>39.619999999999997</v>
      </c>
      <c r="I12468">
        <v>18766.73</v>
      </c>
      <c r="J12468">
        <v>7653566</v>
      </c>
      <c r="K12468">
        <v>15.994</v>
      </c>
      <c r="L12468">
        <v>8.0220000000000002</v>
      </c>
      <c r="M12468">
        <v>3271.41</v>
      </c>
      <c r="N12468">
        <v>1334167</v>
      </c>
      <c r="O12468">
        <v>2.5289999999999999</v>
      </c>
      <c r="P12468">
        <v>7.9669999999999996</v>
      </c>
      <c r="Q12468">
        <v>517.30799999999999</v>
      </c>
      <c r="R12468">
        <v>210972</v>
      </c>
      <c r="S12468">
        <v>1.2E-2</v>
      </c>
      <c r="T12468">
        <v>1.766</v>
      </c>
      <c r="U12468">
        <v>2.5009999999999999</v>
      </c>
      <c r="V12468">
        <v>1020</v>
      </c>
      <c r="W12468">
        <f t="shared" si="528"/>
        <v>4</v>
      </c>
      <c r="X12468">
        <f t="shared" si="526"/>
        <v>194.34491999999997</v>
      </c>
      <c r="Y12468">
        <f t="shared" si="527"/>
        <v>3.1349999999999998</v>
      </c>
    </row>
    <row r="12469" spans="1:25" x14ac:dyDescent="0.2">
      <c r="A12469" t="s">
        <v>5782</v>
      </c>
      <c r="B12469" t="s">
        <v>387</v>
      </c>
      <c r="C12469">
        <v>2</v>
      </c>
      <c r="D12469">
        <v>25</v>
      </c>
      <c r="E12469" t="s">
        <v>11501</v>
      </c>
      <c r="F12469">
        <v>337.40100000000001</v>
      </c>
      <c r="G12469">
        <v>89.162999999999997</v>
      </c>
      <c r="H12469">
        <v>41.295999999999999</v>
      </c>
      <c r="I12469">
        <v>30083.85</v>
      </c>
      <c r="J12469">
        <v>12268985</v>
      </c>
      <c r="K12469">
        <v>34.93</v>
      </c>
      <c r="L12469">
        <v>13.002000000000001</v>
      </c>
      <c r="M12469">
        <v>11785.319</v>
      </c>
      <c r="N12469">
        <v>4806363</v>
      </c>
      <c r="O12469">
        <v>4.6150000000000002</v>
      </c>
      <c r="P12469">
        <v>13.613</v>
      </c>
      <c r="Q12469">
        <v>1557.1379999999999</v>
      </c>
      <c r="R12469">
        <v>635042</v>
      </c>
      <c r="S12469">
        <v>4.8000000000000001E-2</v>
      </c>
      <c r="T12469">
        <v>3.5049999999999999</v>
      </c>
      <c r="U12469">
        <v>16.257000000000001</v>
      </c>
      <c r="V12469">
        <v>6630</v>
      </c>
      <c r="W12469">
        <f t="shared" si="528"/>
        <v>26</v>
      </c>
      <c r="X12469">
        <f t="shared" si="526"/>
        <v>2367.5896199999997</v>
      </c>
      <c r="Y12469">
        <f t="shared" si="527"/>
        <v>49.114999999999995</v>
      </c>
    </row>
    <row r="12470" spans="1:25" x14ac:dyDescent="0.2">
      <c r="A12470" t="s">
        <v>5782</v>
      </c>
      <c r="B12470" t="s">
        <v>387</v>
      </c>
      <c r="C12470">
        <v>2</v>
      </c>
      <c r="D12470">
        <v>26</v>
      </c>
      <c r="E12470" t="s">
        <v>1862</v>
      </c>
      <c r="F12470">
        <v>281.642</v>
      </c>
      <c r="G12470">
        <v>101.358</v>
      </c>
      <c r="H12470">
        <v>49.890999999999998</v>
      </c>
      <c r="I12470">
        <v>28546.527999999998</v>
      </c>
      <c r="J12470">
        <v>11642025</v>
      </c>
      <c r="K12470">
        <v>32.554000000000002</v>
      </c>
      <c r="L12470">
        <v>12.782999999999999</v>
      </c>
      <c r="M12470">
        <v>9168.4449999999997</v>
      </c>
      <c r="N12470">
        <v>3739133</v>
      </c>
      <c r="O12470">
        <v>5.34</v>
      </c>
      <c r="P12470">
        <v>13.853999999999999</v>
      </c>
      <c r="Q12470">
        <v>1504.05</v>
      </c>
      <c r="R12470">
        <v>613391</v>
      </c>
      <c r="S12470">
        <v>4.9000000000000002E-2</v>
      </c>
      <c r="T12470">
        <v>3.5289999999999999</v>
      </c>
      <c r="U12470">
        <v>13.756</v>
      </c>
      <c r="V12470">
        <v>5610</v>
      </c>
      <c r="W12470">
        <f t="shared" si="528"/>
        <v>22</v>
      </c>
      <c r="X12470">
        <f t="shared" si="526"/>
        <v>2256.6356999999998</v>
      </c>
      <c r="Y12470">
        <f t="shared" si="527"/>
        <v>40.754999999999995</v>
      </c>
    </row>
    <row r="12471" spans="1:25" x14ac:dyDescent="0.2">
      <c r="A12471" t="s">
        <v>5782</v>
      </c>
      <c r="B12471" t="s">
        <v>387</v>
      </c>
      <c r="C12471">
        <v>2</v>
      </c>
      <c r="D12471">
        <v>27</v>
      </c>
      <c r="E12471" t="s">
        <v>11502</v>
      </c>
      <c r="F12471">
        <v>305.02699999999999</v>
      </c>
      <c r="G12471">
        <v>70.022999999999996</v>
      </c>
      <c r="H12471">
        <v>33.206000000000003</v>
      </c>
      <c r="I12471">
        <v>21358.753000000001</v>
      </c>
      <c r="J12471">
        <v>8710661</v>
      </c>
      <c r="K12471">
        <v>40.033999999999999</v>
      </c>
      <c r="L12471">
        <v>19.100999999999999</v>
      </c>
      <c r="M12471">
        <v>12211.514999999999</v>
      </c>
      <c r="N12471">
        <v>4980177</v>
      </c>
      <c r="O12471">
        <v>1.978</v>
      </c>
      <c r="P12471">
        <v>6.8719999999999999</v>
      </c>
      <c r="Q12471">
        <v>603.37699999999995</v>
      </c>
      <c r="R12471">
        <v>246073</v>
      </c>
      <c r="S12471">
        <v>0.01</v>
      </c>
      <c r="T12471">
        <v>1.617</v>
      </c>
      <c r="U12471">
        <v>3.1259999999999999</v>
      </c>
      <c r="V12471">
        <v>1275</v>
      </c>
      <c r="W12471">
        <f t="shared" si="528"/>
        <v>5</v>
      </c>
      <c r="X12471">
        <f t="shared" si="526"/>
        <v>374.22912999999988</v>
      </c>
      <c r="Y12471">
        <f t="shared" si="527"/>
        <v>5.2249999999999996</v>
      </c>
    </row>
    <row r="12472" spans="1:25" x14ac:dyDescent="0.2">
      <c r="A12472" t="s">
        <v>5782</v>
      </c>
      <c r="B12472" t="s">
        <v>387</v>
      </c>
      <c r="C12472">
        <v>3</v>
      </c>
      <c r="D12472">
        <v>1</v>
      </c>
      <c r="E12472" t="s">
        <v>11503</v>
      </c>
      <c r="F12472">
        <v>510.28100000000001</v>
      </c>
      <c r="G12472">
        <v>83.528000000000006</v>
      </c>
      <c r="H12472">
        <v>37.408000000000001</v>
      </c>
      <c r="I12472">
        <v>42622.985000000001</v>
      </c>
      <c r="J12472">
        <v>17382774</v>
      </c>
      <c r="K12472">
        <v>24.465</v>
      </c>
      <c r="L12472">
        <v>15.449</v>
      </c>
      <c r="M12472">
        <v>12483.918</v>
      </c>
      <c r="N12472">
        <v>5091270</v>
      </c>
      <c r="O12472">
        <v>4.5119999999999996</v>
      </c>
      <c r="P12472">
        <v>12.901</v>
      </c>
      <c r="Q12472">
        <v>2302.201</v>
      </c>
      <c r="R12472">
        <v>938898</v>
      </c>
      <c r="S12472">
        <v>0.06</v>
      </c>
      <c r="T12472">
        <v>3.9119999999999999</v>
      </c>
      <c r="U12472">
        <v>30.638000000000002</v>
      </c>
      <c r="V12472">
        <v>12495</v>
      </c>
      <c r="W12472">
        <f t="shared" si="528"/>
        <v>49</v>
      </c>
      <c r="X12472">
        <f t="shared" si="526"/>
        <v>3924.7712900000001</v>
      </c>
      <c r="Y12472">
        <f t="shared" si="527"/>
        <v>97.184999999999988</v>
      </c>
    </row>
    <row r="12473" spans="1:25" x14ac:dyDescent="0.2">
      <c r="A12473" t="s">
        <v>5782</v>
      </c>
      <c r="B12473" t="s">
        <v>387</v>
      </c>
      <c r="C12473">
        <v>3</v>
      </c>
      <c r="D12473">
        <v>2</v>
      </c>
      <c r="E12473" t="s">
        <v>6449</v>
      </c>
      <c r="F12473">
        <v>279.14100000000002</v>
      </c>
      <c r="G12473">
        <v>82.382000000000005</v>
      </c>
      <c r="H12473">
        <v>40.956000000000003</v>
      </c>
      <c r="I12473">
        <v>22996.135999999999</v>
      </c>
      <c r="J12473">
        <v>9378429</v>
      </c>
      <c r="K12473">
        <v>3.121</v>
      </c>
      <c r="L12473">
        <v>2.004</v>
      </c>
      <c r="M12473">
        <v>871.11400000000003</v>
      </c>
      <c r="N12473">
        <v>355263</v>
      </c>
      <c r="O12473">
        <v>1.5369999999999999</v>
      </c>
      <c r="P12473">
        <v>3.9039999999999999</v>
      </c>
      <c r="Q12473">
        <v>429.10399999999998</v>
      </c>
      <c r="R12473">
        <v>175000</v>
      </c>
      <c r="S12473">
        <v>4.0000000000000001E-3</v>
      </c>
      <c r="T12473">
        <v>1.069</v>
      </c>
      <c r="U12473">
        <v>1.2509999999999999</v>
      </c>
      <c r="V12473">
        <v>510</v>
      </c>
      <c r="W12473">
        <f t="shared" si="528"/>
        <v>2</v>
      </c>
      <c r="X12473">
        <f t="shared" si="526"/>
        <v>9.9985599999999817</v>
      </c>
      <c r="Y12473">
        <f t="shared" si="527"/>
        <v>0</v>
      </c>
    </row>
    <row r="12474" spans="1:25" x14ac:dyDescent="0.2">
      <c r="A12474" t="s">
        <v>5782</v>
      </c>
      <c r="B12474" t="s">
        <v>387</v>
      </c>
      <c r="C12474">
        <v>3</v>
      </c>
      <c r="D12474">
        <v>6</v>
      </c>
      <c r="E12474" t="s">
        <v>11504</v>
      </c>
      <c r="F12474">
        <v>337.88900000000001</v>
      </c>
      <c r="G12474">
        <v>82.662999999999997</v>
      </c>
      <c r="H12474">
        <v>35.524999999999999</v>
      </c>
      <c r="I12474">
        <v>27930.937999999998</v>
      </c>
      <c r="J12474">
        <v>11390971</v>
      </c>
      <c r="K12474">
        <v>78.614000000000004</v>
      </c>
      <c r="L12474">
        <v>41.923000000000002</v>
      </c>
      <c r="M12474">
        <v>26562.798999999999</v>
      </c>
      <c r="N12474">
        <v>10833008</v>
      </c>
      <c r="O12474">
        <v>3.4359999999999999</v>
      </c>
      <c r="P12474">
        <v>9.0709999999999997</v>
      </c>
      <c r="Q12474">
        <v>1160.8910000000001</v>
      </c>
      <c r="R12474">
        <v>473442</v>
      </c>
      <c r="S12474">
        <v>3.6999999999999998E-2</v>
      </c>
      <c r="T12474">
        <v>3.0720000000000001</v>
      </c>
      <c r="U12474">
        <v>12.505000000000001</v>
      </c>
      <c r="V12474">
        <v>5100</v>
      </c>
      <c r="W12474">
        <f t="shared" si="528"/>
        <v>20</v>
      </c>
      <c r="X12474">
        <f t="shared" si="526"/>
        <v>1539.4333900000001</v>
      </c>
      <c r="Y12474">
        <f t="shared" si="527"/>
        <v>36.574999999999996</v>
      </c>
    </row>
    <row r="12475" spans="1:25" x14ac:dyDescent="0.2">
      <c r="A12475" t="s">
        <v>5782</v>
      </c>
      <c r="B12475" t="s">
        <v>387</v>
      </c>
      <c r="C12475">
        <v>3</v>
      </c>
      <c r="D12475">
        <v>10</v>
      </c>
      <c r="E12475" t="s">
        <v>6546</v>
      </c>
      <c r="F12475">
        <v>201.55600000000001</v>
      </c>
      <c r="G12475">
        <v>109.563</v>
      </c>
      <c r="H12475">
        <v>48.46</v>
      </c>
      <c r="I12475">
        <v>22083.142</v>
      </c>
      <c r="J12475">
        <v>9006086</v>
      </c>
      <c r="K12475">
        <v>6.4240000000000004</v>
      </c>
      <c r="L12475">
        <v>3.379</v>
      </c>
      <c r="M12475">
        <v>1294.7180000000001</v>
      </c>
      <c r="N12475">
        <v>528020</v>
      </c>
      <c r="O12475">
        <v>2.5190000000000001</v>
      </c>
      <c r="P12475">
        <v>3.6480000000000001</v>
      </c>
      <c r="Q12475">
        <v>507.8</v>
      </c>
      <c r="R12475">
        <v>207094</v>
      </c>
      <c r="S12475">
        <v>1.2E-2</v>
      </c>
      <c r="T12475">
        <v>1.7789999999999999</v>
      </c>
      <c r="U12475">
        <v>2.5009999999999999</v>
      </c>
      <c r="V12475">
        <v>1020</v>
      </c>
      <c r="W12475">
        <f t="shared" si="528"/>
        <v>4</v>
      </c>
      <c r="X12475">
        <f t="shared" si="526"/>
        <v>174.47320000000002</v>
      </c>
      <c r="Y12475">
        <f t="shared" si="527"/>
        <v>3.1349999999999998</v>
      </c>
    </row>
    <row r="12476" spans="1:25" x14ac:dyDescent="0.2">
      <c r="A12476" t="s">
        <v>5782</v>
      </c>
      <c r="B12476" t="s">
        <v>387</v>
      </c>
      <c r="C12476">
        <v>3</v>
      </c>
      <c r="D12476">
        <v>13</v>
      </c>
      <c r="E12476" t="s">
        <v>11505</v>
      </c>
      <c r="F12476">
        <v>233.71700000000001</v>
      </c>
      <c r="G12476">
        <v>103.35599999999999</v>
      </c>
      <c r="H12476">
        <v>43.872999999999998</v>
      </c>
      <c r="I12476">
        <v>24155.99</v>
      </c>
      <c r="J12476">
        <v>9851448</v>
      </c>
      <c r="K12476">
        <v>4.9130000000000003</v>
      </c>
      <c r="L12476">
        <v>3.7930000000000001</v>
      </c>
      <c r="M12476">
        <v>1148.249</v>
      </c>
      <c r="N12476">
        <v>468286</v>
      </c>
      <c r="O12476">
        <v>2.069</v>
      </c>
      <c r="P12476">
        <v>6.96</v>
      </c>
      <c r="Q12476">
        <v>483.637</v>
      </c>
      <c r="R12476">
        <v>197240</v>
      </c>
      <c r="S12476">
        <v>5.0000000000000001E-3</v>
      </c>
      <c r="T12476">
        <v>1.1679999999999999</v>
      </c>
      <c r="U12476">
        <v>1.2509999999999999</v>
      </c>
      <c r="V12476">
        <v>510</v>
      </c>
      <c r="W12476">
        <f t="shared" si="528"/>
        <v>2</v>
      </c>
      <c r="X12476">
        <f t="shared" si="526"/>
        <v>123.97253000000001</v>
      </c>
      <c r="Y12476">
        <f t="shared" si="527"/>
        <v>0</v>
      </c>
    </row>
    <row r="12477" spans="1:25" x14ac:dyDescent="0.2">
      <c r="A12477" t="s">
        <v>5782</v>
      </c>
      <c r="B12477" t="s">
        <v>387</v>
      </c>
      <c r="C12477">
        <v>3</v>
      </c>
      <c r="D12477">
        <v>16</v>
      </c>
      <c r="E12477" t="s">
        <v>9076</v>
      </c>
      <c r="F12477">
        <v>200.00899999999999</v>
      </c>
      <c r="G12477">
        <v>95.010999999999996</v>
      </c>
      <c r="H12477">
        <v>47.25</v>
      </c>
      <c r="I12477">
        <v>19003.082999999999</v>
      </c>
      <c r="J12477">
        <v>7749957</v>
      </c>
      <c r="K12477">
        <v>4.8179999999999996</v>
      </c>
      <c r="L12477">
        <v>3.96</v>
      </c>
      <c r="M12477">
        <v>963.65</v>
      </c>
      <c r="N12477">
        <v>393002</v>
      </c>
      <c r="O12477">
        <v>1.61</v>
      </c>
      <c r="P12477">
        <v>1.5329999999999999</v>
      </c>
      <c r="Q12477">
        <v>321.983</v>
      </c>
      <c r="R12477">
        <v>131313</v>
      </c>
      <c r="S12477">
        <v>0</v>
      </c>
      <c r="T12477">
        <v>0</v>
      </c>
      <c r="U12477">
        <v>0</v>
      </c>
      <c r="V12477">
        <v>0</v>
      </c>
      <c r="W12477">
        <f t="shared" si="528"/>
        <v>0</v>
      </c>
      <c r="X12477">
        <f t="shared" si="526"/>
        <v>0</v>
      </c>
      <c r="Y12477">
        <f t="shared" si="527"/>
        <v>0</v>
      </c>
    </row>
    <row r="12478" spans="1:25" x14ac:dyDescent="0.2">
      <c r="A12478" t="s">
        <v>5782</v>
      </c>
      <c r="B12478" t="s">
        <v>387</v>
      </c>
      <c r="C12478">
        <v>3</v>
      </c>
      <c r="D12478">
        <v>17</v>
      </c>
      <c r="E12478" t="s">
        <v>11506</v>
      </c>
      <c r="F12478">
        <v>269.32499999999999</v>
      </c>
      <c r="G12478">
        <v>61.987000000000002</v>
      </c>
      <c r="H12478">
        <v>34.564</v>
      </c>
      <c r="I12478">
        <v>16694.670999999998</v>
      </c>
      <c r="J12478">
        <v>6808526</v>
      </c>
      <c r="K12478">
        <v>37.869999999999997</v>
      </c>
      <c r="L12478">
        <v>19.943000000000001</v>
      </c>
      <c r="M12478">
        <v>10199.308000000001</v>
      </c>
      <c r="N12478">
        <v>4159546</v>
      </c>
      <c r="O12478">
        <v>2.5249999999999999</v>
      </c>
      <c r="P12478">
        <v>7.5410000000000004</v>
      </c>
      <c r="Q12478">
        <v>680.03499999999997</v>
      </c>
      <c r="R12478">
        <v>277336</v>
      </c>
      <c r="S12478">
        <v>1.6E-2</v>
      </c>
      <c r="T12478">
        <v>2.036</v>
      </c>
      <c r="U12478">
        <v>4.3769999999999998</v>
      </c>
      <c r="V12478">
        <v>1785</v>
      </c>
      <c r="W12478">
        <f t="shared" si="528"/>
        <v>7</v>
      </c>
      <c r="X12478">
        <f t="shared" si="526"/>
        <v>534.44434999999987</v>
      </c>
      <c r="Y12478">
        <f t="shared" si="527"/>
        <v>9.4049999999999994</v>
      </c>
    </row>
    <row r="12479" spans="1:25" x14ac:dyDescent="0.2">
      <c r="A12479" t="s">
        <v>5782</v>
      </c>
      <c r="B12479" t="s">
        <v>387</v>
      </c>
      <c r="C12479">
        <v>3</v>
      </c>
      <c r="D12479">
        <v>18</v>
      </c>
      <c r="E12479" t="s">
        <v>11507</v>
      </c>
      <c r="F12479">
        <v>10.598000000000001</v>
      </c>
      <c r="G12479">
        <v>44.003</v>
      </c>
      <c r="H12479">
        <v>31.815000000000001</v>
      </c>
      <c r="I12479">
        <v>466.33300000000003</v>
      </c>
      <c r="J12479">
        <v>190183</v>
      </c>
      <c r="K12479">
        <v>2.5299999999999998</v>
      </c>
      <c r="L12479">
        <v>1.673</v>
      </c>
      <c r="M12479">
        <v>26.81</v>
      </c>
      <c r="N12479">
        <v>10934</v>
      </c>
      <c r="O12479">
        <v>0.83599999999999997</v>
      </c>
      <c r="P12479">
        <v>0.748</v>
      </c>
      <c r="Q12479">
        <v>8.8620000000000001</v>
      </c>
      <c r="R12479">
        <v>3614</v>
      </c>
      <c r="S12479">
        <v>0</v>
      </c>
      <c r="T12479">
        <v>0</v>
      </c>
      <c r="U12479">
        <v>0</v>
      </c>
      <c r="V12479">
        <v>0</v>
      </c>
      <c r="W12479">
        <f t="shared" si="528"/>
        <v>0</v>
      </c>
      <c r="X12479">
        <f t="shared" si="526"/>
        <v>0</v>
      </c>
      <c r="Y12479">
        <f t="shared" si="527"/>
        <v>0</v>
      </c>
    </row>
    <row r="12480" spans="1:25" x14ac:dyDescent="0.2">
      <c r="A12480" t="s">
        <v>5782</v>
      </c>
      <c r="B12480" t="s">
        <v>387</v>
      </c>
      <c r="C12480">
        <v>3</v>
      </c>
      <c r="D12480">
        <v>19</v>
      </c>
      <c r="E12480" t="s">
        <v>11508</v>
      </c>
      <c r="F12480">
        <v>431.83600000000001</v>
      </c>
      <c r="G12480">
        <v>109.803</v>
      </c>
      <c r="H12480">
        <v>46.201999999999998</v>
      </c>
      <c r="I12480">
        <v>47416.904999999999</v>
      </c>
      <c r="J12480">
        <v>19337861</v>
      </c>
      <c r="K12480">
        <v>13.029</v>
      </c>
      <c r="L12480">
        <v>9.57</v>
      </c>
      <c r="M12480">
        <v>5626.42</v>
      </c>
      <c r="N12480">
        <v>2294602</v>
      </c>
      <c r="O12480">
        <v>3.9049999999999998</v>
      </c>
      <c r="P12480">
        <v>12.792999999999999</v>
      </c>
      <c r="Q12480">
        <v>1686.37</v>
      </c>
      <c r="R12480">
        <v>687746</v>
      </c>
      <c r="S12480">
        <v>3.5000000000000003E-2</v>
      </c>
      <c r="T12480">
        <v>2.9769999999999999</v>
      </c>
      <c r="U12480">
        <v>15.006</v>
      </c>
      <c r="V12480">
        <v>6120</v>
      </c>
      <c r="W12480">
        <f t="shared" si="528"/>
        <v>24</v>
      </c>
      <c r="X12480">
        <f t="shared" si="526"/>
        <v>2637.6844999999998</v>
      </c>
      <c r="Y12480">
        <f t="shared" si="527"/>
        <v>44.934999999999995</v>
      </c>
    </row>
    <row r="12481" spans="1:25" x14ac:dyDescent="0.2">
      <c r="A12481" t="s">
        <v>5782</v>
      </c>
      <c r="B12481" t="s">
        <v>387</v>
      </c>
      <c r="C12481">
        <v>3</v>
      </c>
      <c r="D12481">
        <v>20</v>
      </c>
      <c r="E12481" t="s">
        <v>11509</v>
      </c>
      <c r="F12481">
        <v>319.49599999999998</v>
      </c>
      <c r="G12481">
        <v>86.706000000000003</v>
      </c>
      <c r="H12481">
        <v>36.182000000000002</v>
      </c>
      <c r="I12481">
        <v>27702.328000000001</v>
      </c>
      <c r="J12481">
        <v>11297738</v>
      </c>
      <c r="K12481">
        <v>46.584000000000003</v>
      </c>
      <c r="L12481">
        <v>20.782</v>
      </c>
      <c r="M12481">
        <v>14883.343999999999</v>
      </c>
      <c r="N12481">
        <v>6069819</v>
      </c>
      <c r="O12481">
        <v>4.0250000000000004</v>
      </c>
      <c r="P12481">
        <v>12.47</v>
      </c>
      <c r="Q12481">
        <v>1285.9349999999999</v>
      </c>
      <c r="R12481">
        <v>524438</v>
      </c>
      <c r="S12481">
        <v>4.2999999999999997E-2</v>
      </c>
      <c r="T12481">
        <v>3.3130000000000002</v>
      </c>
      <c r="U12481">
        <v>13.756</v>
      </c>
      <c r="V12481">
        <v>5610</v>
      </c>
      <c r="W12481">
        <f t="shared" si="528"/>
        <v>22</v>
      </c>
      <c r="X12481">
        <f t="shared" si="526"/>
        <v>1800.7753499999999</v>
      </c>
      <c r="Y12481">
        <f t="shared" si="527"/>
        <v>40.754999999999995</v>
      </c>
    </row>
    <row r="12482" spans="1:25" x14ac:dyDescent="0.2">
      <c r="A12482" t="s">
        <v>5782</v>
      </c>
      <c r="B12482" t="s">
        <v>387</v>
      </c>
      <c r="C12482">
        <v>3</v>
      </c>
      <c r="D12482">
        <v>21</v>
      </c>
      <c r="E12482" t="s">
        <v>4975</v>
      </c>
      <c r="F12482">
        <v>136.86699999999999</v>
      </c>
      <c r="G12482">
        <v>97.801000000000002</v>
      </c>
      <c r="H12482">
        <v>49.192999999999998</v>
      </c>
      <c r="I12482">
        <v>13385.718000000001</v>
      </c>
      <c r="J12482">
        <v>5459048</v>
      </c>
      <c r="K12482">
        <v>5.6260000000000003</v>
      </c>
      <c r="L12482">
        <v>3.3420000000000001</v>
      </c>
      <c r="M12482">
        <v>770.01199999999994</v>
      </c>
      <c r="N12482">
        <v>314031</v>
      </c>
      <c r="O12482">
        <v>2.4039999999999999</v>
      </c>
      <c r="P12482">
        <v>6.9509999999999996</v>
      </c>
      <c r="Q12482">
        <v>328.976</v>
      </c>
      <c r="R12482">
        <v>134165</v>
      </c>
      <c r="S12482">
        <v>5.0000000000000001E-3</v>
      </c>
      <c r="T12482">
        <v>1.079</v>
      </c>
      <c r="U12482">
        <v>0.625</v>
      </c>
      <c r="V12482">
        <v>255</v>
      </c>
      <c r="W12482">
        <f t="shared" si="528"/>
        <v>1</v>
      </c>
      <c r="X12482">
        <f t="shared" si="526"/>
        <v>0</v>
      </c>
      <c r="Y12482">
        <f t="shared" si="527"/>
        <v>0</v>
      </c>
    </row>
    <row r="12483" spans="1:25" x14ac:dyDescent="0.2">
      <c r="A12483" t="s">
        <v>5782</v>
      </c>
      <c r="B12483" t="s">
        <v>387</v>
      </c>
      <c r="C12483">
        <v>3</v>
      </c>
      <c r="D12483">
        <v>22</v>
      </c>
      <c r="E12483" t="s">
        <v>2237</v>
      </c>
      <c r="F12483">
        <v>265.39699999999999</v>
      </c>
      <c r="G12483">
        <v>87.584999999999994</v>
      </c>
      <c r="H12483">
        <v>42.262</v>
      </c>
      <c r="I12483">
        <v>23244.717000000001</v>
      </c>
      <c r="J12483">
        <v>9479807</v>
      </c>
      <c r="K12483">
        <v>3.6909999999999998</v>
      </c>
      <c r="L12483">
        <v>2.3029999999999999</v>
      </c>
      <c r="M12483">
        <v>979.54</v>
      </c>
      <c r="N12483">
        <v>399482</v>
      </c>
      <c r="O12483">
        <v>1.829</v>
      </c>
      <c r="P12483">
        <v>5.9569999999999999</v>
      </c>
      <c r="Q12483">
        <v>485.52499999999998</v>
      </c>
      <c r="R12483">
        <v>198010</v>
      </c>
      <c r="S12483">
        <v>8.9999999999999993E-3</v>
      </c>
      <c r="T12483">
        <v>1.55</v>
      </c>
      <c r="U12483">
        <v>2.5009999999999999</v>
      </c>
      <c r="V12483">
        <v>1020</v>
      </c>
      <c r="W12483">
        <f t="shared" si="528"/>
        <v>4</v>
      </c>
      <c r="X12483">
        <f t="shared" si="526"/>
        <v>127.91844999999996</v>
      </c>
      <c r="Y12483">
        <f t="shared" si="527"/>
        <v>3.1349999999999998</v>
      </c>
    </row>
    <row r="12484" spans="1:25" x14ac:dyDescent="0.2">
      <c r="A12484" t="s">
        <v>5782</v>
      </c>
      <c r="B12484" t="s">
        <v>387</v>
      </c>
      <c r="C12484">
        <v>4</v>
      </c>
      <c r="D12484">
        <v>3</v>
      </c>
      <c r="E12484" t="s">
        <v>11510</v>
      </c>
      <c r="F12484">
        <v>358.363</v>
      </c>
      <c r="G12484">
        <v>76.844999999999999</v>
      </c>
      <c r="H12484">
        <v>34.475999999999999</v>
      </c>
      <c r="I12484">
        <v>27538.357</v>
      </c>
      <c r="J12484">
        <v>11230866</v>
      </c>
      <c r="K12484">
        <v>23.268999999999998</v>
      </c>
      <c r="L12484">
        <v>12.912000000000001</v>
      </c>
      <c r="M12484">
        <v>8338.7759999999998</v>
      </c>
      <c r="N12484">
        <v>3400772</v>
      </c>
      <c r="O12484">
        <v>2.27</v>
      </c>
      <c r="P12484">
        <v>7.617</v>
      </c>
      <c r="Q12484">
        <v>813.50800000000004</v>
      </c>
      <c r="R12484">
        <v>331770</v>
      </c>
      <c r="S12484">
        <v>0.01</v>
      </c>
      <c r="T12484">
        <v>1.6339999999999999</v>
      </c>
      <c r="U12484">
        <v>3.7519999999999998</v>
      </c>
      <c r="V12484">
        <v>1530</v>
      </c>
      <c r="W12484">
        <f t="shared" si="528"/>
        <v>6</v>
      </c>
      <c r="X12484">
        <f t="shared" si="526"/>
        <v>813.40291999999999</v>
      </c>
      <c r="Y12484">
        <f t="shared" si="527"/>
        <v>7.3149999999999995</v>
      </c>
    </row>
    <row r="12485" spans="1:25" x14ac:dyDescent="0.2">
      <c r="A12485" t="s">
        <v>5782</v>
      </c>
      <c r="B12485" t="s">
        <v>387</v>
      </c>
      <c r="C12485">
        <v>4</v>
      </c>
      <c r="D12485">
        <v>4</v>
      </c>
      <c r="E12485" t="s">
        <v>3824</v>
      </c>
      <c r="F12485">
        <v>257.86700000000002</v>
      </c>
      <c r="G12485">
        <v>103.06699999999999</v>
      </c>
      <c r="H12485">
        <v>41.667000000000002</v>
      </c>
      <c r="I12485">
        <v>26577.7</v>
      </c>
      <c r="J12485">
        <v>10839085</v>
      </c>
      <c r="K12485">
        <v>17.085000000000001</v>
      </c>
      <c r="L12485">
        <v>10.584</v>
      </c>
      <c r="M12485">
        <v>4405.7209999999995</v>
      </c>
      <c r="N12485">
        <v>1796769</v>
      </c>
      <c r="O12485">
        <v>2.6880000000000002</v>
      </c>
      <c r="P12485">
        <v>7.742</v>
      </c>
      <c r="Q12485">
        <v>693.27099999999996</v>
      </c>
      <c r="R12485">
        <v>282734</v>
      </c>
      <c r="S12485">
        <v>1.4999999999999999E-2</v>
      </c>
      <c r="T12485">
        <v>1.9259999999999999</v>
      </c>
      <c r="U12485">
        <v>3.7519999999999998</v>
      </c>
      <c r="V12485">
        <v>1530</v>
      </c>
      <c r="W12485">
        <f t="shared" si="528"/>
        <v>6</v>
      </c>
      <c r="X12485">
        <f t="shared" si="526"/>
        <v>562.10758999999985</v>
      </c>
      <c r="Y12485">
        <f t="shared" si="527"/>
        <v>7.3149999999999995</v>
      </c>
    </row>
    <row r="12486" spans="1:25" x14ac:dyDescent="0.2">
      <c r="A12486" t="s">
        <v>5782</v>
      </c>
      <c r="B12486" t="s">
        <v>387</v>
      </c>
      <c r="C12486">
        <v>4</v>
      </c>
      <c r="D12486">
        <v>5</v>
      </c>
      <c r="E12486" t="s">
        <v>342</v>
      </c>
      <c r="F12486">
        <v>478.42899999999997</v>
      </c>
      <c r="G12486">
        <v>88.344999999999999</v>
      </c>
      <c r="H12486">
        <v>34.689</v>
      </c>
      <c r="I12486">
        <v>42267.044000000002</v>
      </c>
      <c r="J12486">
        <v>17237612</v>
      </c>
      <c r="K12486">
        <v>13.93</v>
      </c>
      <c r="L12486">
        <v>6.3140000000000001</v>
      </c>
      <c r="M12486">
        <v>6664.4840000000004</v>
      </c>
      <c r="N12486">
        <v>2717952</v>
      </c>
      <c r="O12486">
        <v>3.4540000000000002</v>
      </c>
      <c r="P12486">
        <v>9.8659999999999997</v>
      </c>
      <c r="Q12486">
        <v>1652.309</v>
      </c>
      <c r="R12486">
        <v>673855</v>
      </c>
      <c r="S12486">
        <v>2.1000000000000001E-2</v>
      </c>
      <c r="T12486">
        <v>2.3090000000000002</v>
      </c>
      <c r="U12486">
        <v>10.004</v>
      </c>
      <c r="V12486">
        <v>4080</v>
      </c>
      <c r="W12486">
        <f t="shared" si="528"/>
        <v>16</v>
      </c>
      <c r="X12486">
        <f t="shared" si="526"/>
        <v>2566.49701</v>
      </c>
      <c r="Y12486">
        <f t="shared" si="527"/>
        <v>28.214999999999996</v>
      </c>
    </row>
    <row r="12487" spans="1:25" x14ac:dyDescent="0.2">
      <c r="A12487" t="s">
        <v>5782</v>
      </c>
      <c r="B12487" t="s">
        <v>387</v>
      </c>
      <c r="C12487">
        <v>4</v>
      </c>
      <c r="D12487">
        <v>6</v>
      </c>
      <c r="E12487" t="s">
        <v>11511</v>
      </c>
      <c r="F12487">
        <v>12.486000000000001</v>
      </c>
      <c r="G12487">
        <v>101.244</v>
      </c>
      <c r="H12487">
        <v>49.537999999999997</v>
      </c>
      <c r="I12487">
        <v>1264.0989999999999</v>
      </c>
      <c r="J12487">
        <v>515533</v>
      </c>
      <c r="K12487">
        <v>2.66</v>
      </c>
      <c r="L12487">
        <v>2.7429999999999999</v>
      </c>
      <c r="M12487">
        <v>33.21</v>
      </c>
      <c r="N12487">
        <v>13544</v>
      </c>
      <c r="O12487">
        <v>1.1419999999999999</v>
      </c>
      <c r="P12487">
        <v>0.90200000000000002</v>
      </c>
      <c r="Q12487">
        <v>14.259</v>
      </c>
      <c r="R12487">
        <v>5815</v>
      </c>
      <c r="S12487">
        <v>0</v>
      </c>
      <c r="T12487">
        <v>0</v>
      </c>
      <c r="U12487">
        <v>0</v>
      </c>
      <c r="V12487">
        <v>0</v>
      </c>
      <c r="W12487">
        <f t="shared" si="528"/>
        <v>0</v>
      </c>
      <c r="X12487">
        <f t="shared" si="526"/>
        <v>0</v>
      </c>
      <c r="Y12487">
        <f t="shared" si="527"/>
        <v>0</v>
      </c>
    </row>
    <row r="12488" spans="1:25" x14ac:dyDescent="0.2">
      <c r="A12488" t="s">
        <v>5782</v>
      </c>
      <c r="B12488" t="s">
        <v>387</v>
      </c>
      <c r="C12488">
        <v>4</v>
      </c>
      <c r="D12488">
        <v>7</v>
      </c>
      <c r="E12488" t="s">
        <v>714</v>
      </c>
      <c r="F12488">
        <v>346.53</v>
      </c>
      <c r="G12488">
        <v>122.652</v>
      </c>
      <c r="H12488">
        <v>47.281999999999996</v>
      </c>
      <c r="I12488">
        <v>42502.529000000002</v>
      </c>
      <c r="J12488">
        <v>17333649</v>
      </c>
      <c r="K12488">
        <v>21.3</v>
      </c>
      <c r="L12488">
        <v>9.4730000000000008</v>
      </c>
      <c r="M12488">
        <v>7381.1869999999999</v>
      </c>
      <c r="N12488">
        <v>3010242</v>
      </c>
      <c r="O12488">
        <v>7.1740000000000004</v>
      </c>
      <c r="P12488">
        <v>17.492000000000001</v>
      </c>
      <c r="Q12488">
        <v>2485.9009999999998</v>
      </c>
      <c r="R12488">
        <v>1013816</v>
      </c>
      <c r="S12488">
        <v>7.8E-2</v>
      </c>
      <c r="T12488">
        <v>4.4470000000000001</v>
      </c>
      <c r="U12488">
        <v>26.885999999999999</v>
      </c>
      <c r="V12488">
        <v>10965</v>
      </c>
      <c r="W12488">
        <f t="shared" si="528"/>
        <v>43</v>
      </c>
      <c r="X12488">
        <f t="shared" si="526"/>
        <v>4308.7042899999988</v>
      </c>
      <c r="Y12488">
        <f t="shared" si="527"/>
        <v>84.644999999999996</v>
      </c>
    </row>
    <row r="12489" spans="1:25" x14ac:dyDescent="0.2">
      <c r="A12489" t="s">
        <v>5782</v>
      </c>
      <c r="B12489" t="s">
        <v>387</v>
      </c>
      <c r="C12489">
        <v>4</v>
      </c>
      <c r="D12489">
        <v>8</v>
      </c>
      <c r="E12489" t="s">
        <v>9322</v>
      </c>
      <c r="F12489">
        <v>163.47399999999999</v>
      </c>
      <c r="G12489">
        <v>101.2</v>
      </c>
      <c r="H12489">
        <v>50.728999999999999</v>
      </c>
      <c r="I12489">
        <v>16543.513999999999</v>
      </c>
      <c r="J12489">
        <v>6746880</v>
      </c>
      <c r="K12489">
        <v>3.4009999999999998</v>
      </c>
      <c r="L12489">
        <v>2.09</v>
      </c>
      <c r="M12489">
        <v>555.91800000000001</v>
      </c>
      <c r="N12489">
        <v>226718</v>
      </c>
      <c r="O12489">
        <v>3.7210000000000001</v>
      </c>
      <c r="P12489">
        <v>10.756</v>
      </c>
      <c r="Q12489">
        <v>608.35199999999998</v>
      </c>
      <c r="R12489">
        <v>248102</v>
      </c>
      <c r="S12489">
        <v>1.9E-2</v>
      </c>
      <c r="T12489">
        <v>2.2080000000000002</v>
      </c>
      <c r="U12489">
        <v>3.1259999999999999</v>
      </c>
      <c r="V12489">
        <v>1275</v>
      </c>
      <c r="W12489">
        <f t="shared" si="528"/>
        <v>5</v>
      </c>
      <c r="X12489">
        <f t="shared" ref="X12489:X12552" si="529">(MAX(0, (Q12489-424.32)))*2.09</f>
        <v>384.62687999999991</v>
      </c>
      <c r="Y12489">
        <f t="shared" ref="Y12489:Y12552" si="530">(MAX(0, (W12489-2.5)))*2.09</f>
        <v>5.2249999999999996</v>
      </c>
    </row>
    <row r="12490" spans="1:25" x14ac:dyDescent="0.2">
      <c r="A12490" t="s">
        <v>5782</v>
      </c>
      <c r="B12490" t="s">
        <v>387</v>
      </c>
      <c r="C12490">
        <v>4</v>
      </c>
      <c r="D12490">
        <v>11</v>
      </c>
      <c r="E12490" t="s">
        <v>11512</v>
      </c>
      <c r="F12490">
        <v>340.392</v>
      </c>
      <c r="G12490">
        <v>101.428</v>
      </c>
      <c r="H12490">
        <v>40.537999999999997</v>
      </c>
      <c r="I12490">
        <v>34525.396999999997</v>
      </c>
      <c r="J12490">
        <v>14080365</v>
      </c>
      <c r="K12490">
        <v>21.122</v>
      </c>
      <c r="L12490">
        <v>8.7569999999999997</v>
      </c>
      <c r="M12490">
        <v>7189.7280000000001</v>
      </c>
      <c r="N12490">
        <v>2932160</v>
      </c>
      <c r="O12490">
        <v>4.1909999999999998</v>
      </c>
      <c r="P12490">
        <v>12.765000000000001</v>
      </c>
      <c r="Q12490">
        <v>1426.7449999999999</v>
      </c>
      <c r="R12490">
        <v>581864</v>
      </c>
      <c r="S12490">
        <v>2.9000000000000001E-2</v>
      </c>
      <c r="T12490">
        <v>2.7370000000000001</v>
      </c>
      <c r="U12490">
        <v>10.004</v>
      </c>
      <c r="V12490">
        <v>4080</v>
      </c>
      <c r="W12490">
        <f t="shared" si="528"/>
        <v>16</v>
      </c>
      <c r="X12490">
        <f t="shared" si="529"/>
        <v>2095.0682499999998</v>
      </c>
      <c r="Y12490">
        <f t="shared" si="530"/>
        <v>28.214999999999996</v>
      </c>
    </row>
    <row r="12491" spans="1:25" x14ac:dyDescent="0.2">
      <c r="A12491" t="s">
        <v>5782</v>
      </c>
      <c r="B12491" t="s">
        <v>387</v>
      </c>
      <c r="C12491">
        <v>4</v>
      </c>
      <c r="D12491">
        <v>12</v>
      </c>
      <c r="E12491" t="s">
        <v>11513</v>
      </c>
      <c r="F12491">
        <v>211.928</v>
      </c>
      <c r="G12491">
        <v>102.23099999999999</v>
      </c>
      <c r="H12491">
        <v>47.055999999999997</v>
      </c>
      <c r="I12491">
        <v>21665.722000000002</v>
      </c>
      <c r="J12491">
        <v>8835851</v>
      </c>
      <c r="K12491">
        <v>3.2360000000000002</v>
      </c>
      <c r="L12491">
        <v>2.0830000000000002</v>
      </c>
      <c r="M12491">
        <v>685.89499999999998</v>
      </c>
      <c r="N12491">
        <v>279726</v>
      </c>
      <c r="O12491">
        <v>2.673</v>
      </c>
      <c r="P12491">
        <v>7.1520000000000001</v>
      </c>
      <c r="Q12491">
        <v>566.57500000000005</v>
      </c>
      <c r="R12491">
        <v>231064</v>
      </c>
      <c r="S12491">
        <v>1.2E-2</v>
      </c>
      <c r="T12491">
        <v>1.7350000000000001</v>
      </c>
      <c r="U12491">
        <v>2.5009999999999999</v>
      </c>
      <c r="V12491">
        <v>1020</v>
      </c>
      <c r="W12491">
        <f t="shared" si="528"/>
        <v>4</v>
      </c>
      <c r="X12491">
        <f t="shared" si="529"/>
        <v>297.31295000000011</v>
      </c>
      <c r="Y12491">
        <f t="shared" si="530"/>
        <v>3.1349999999999998</v>
      </c>
    </row>
    <row r="12492" spans="1:25" x14ac:dyDescent="0.2">
      <c r="A12492" t="s">
        <v>5782</v>
      </c>
      <c r="B12492" t="s">
        <v>387</v>
      </c>
      <c r="C12492">
        <v>4</v>
      </c>
      <c r="D12492">
        <v>13</v>
      </c>
      <c r="E12492" t="s">
        <v>11514</v>
      </c>
      <c r="F12492">
        <v>308.59699999999998</v>
      </c>
      <c r="G12492">
        <v>63.874000000000002</v>
      </c>
      <c r="H12492">
        <v>31.594000000000001</v>
      </c>
      <c r="I12492">
        <v>19711.286</v>
      </c>
      <c r="J12492">
        <v>8038781</v>
      </c>
      <c r="K12492">
        <v>21.922000000000001</v>
      </c>
      <c r="L12492">
        <v>16.728999999999999</v>
      </c>
      <c r="M12492">
        <v>6764.9170000000004</v>
      </c>
      <c r="N12492">
        <v>2758911</v>
      </c>
      <c r="O12492">
        <v>3.5840000000000001</v>
      </c>
      <c r="P12492">
        <v>10.827</v>
      </c>
      <c r="Q12492">
        <v>1106.0809999999999</v>
      </c>
      <c r="R12492">
        <v>451089</v>
      </c>
      <c r="S12492">
        <v>3.7999999999999999E-2</v>
      </c>
      <c r="T12492">
        <v>3.133</v>
      </c>
      <c r="U12492">
        <v>11.88</v>
      </c>
      <c r="V12492">
        <v>4845</v>
      </c>
      <c r="W12492">
        <f t="shared" si="528"/>
        <v>19</v>
      </c>
      <c r="X12492">
        <f t="shared" si="529"/>
        <v>1424.8804899999998</v>
      </c>
      <c r="Y12492">
        <f t="shared" si="530"/>
        <v>34.484999999999999</v>
      </c>
    </row>
    <row r="12493" spans="1:25" x14ac:dyDescent="0.2">
      <c r="A12493" t="s">
        <v>5782</v>
      </c>
      <c r="B12493" t="s">
        <v>387</v>
      </c>
      <c r="C12493">
        <v>4</v>
      </c>
      <c r="D12493">
        <v>14</v>
      </c>
      <c r="E12493" t="s">
        <v>11515</v>
      </c>
      <c r="F12493">
        <v>428.58699999999999</v>
      </c>
      <c r="G12493">
        <v>99.751999999999995</v>
      </c>
      <c r="H12493">
        <v>41.66</v>
      </c>
      <c r="I12493">
        <v>42752.243000000002</v>
      </c>
      <c r="J12493">
        <v>17435489</v>
      </c>
      <c r="K12493">
        <v>15.042</v>
      </c>
      <c r="L12493">
        <v>7.2770000000000001</v>
      </c>
      <c r="M12493">
        <v>6446.7349999999997</v>
      </c>
      <c r="N12493">
        <v>2629148</v>
      </c>
      <c r="O12493">
        <v>2.54</v>
      </c>
      <c r="P12493">
        <v>7.1870000000000003</v>
      </c>
      <c r="Q12493">
        <v>1088.6500000000001</v>
      </c>
      <c r="R12493">
        <v>443980</v>
      </c>
      <c r="S12493">
        <v>0.01</v>
      </c>
      <c r="T12493">
        <v>1.6140000000000001</v>
      </c>
      <c r="U12493">
        <v>4.3769999999999998</v>
      </c>
      <c r="V12493">
        <v>1785</v>
      </c>
      <c r="W12493">
        <f t="shared" si="528"/>
        <v>7</v>
      </c>
      <c r="X12493">
        <f t="shared" si="529"/>
        <v>1388.4497000000001</v>
      </c>
      <c r="Y12493">
        <f t="shared" si="530"/>
        <v>9.4049999999999994</v>
      </c>
    </row>
    <row r="12494" spans="1:25" x14ac:dyDescent="0.2">
      <c r="A12494" t="s">
        <v>5782</v>
      </c>
      <c r="B12494" t="s">
        <v>387</v>
      </c>
      <c r="C12494">
        <v>4</v>
      </c>
      <c r="D12494">
        <v>15</v>
      </c>
      <c r="E12494" t="s">
        <v>11516</v>
      </c>
      <c r="F12494">
        <v>133.76300000000001</v>
      </c>
      <c r="G12494">
        <v>86.031000000000006</v>
      </c>
      <c r="H12494">
        <v>44.847999999999999</v>
      </c>
      <c r="I12494">
        <v>11507.696</v>
      </c>
      <c r="J12494">
        <v>4693141</v>
      </c>
      <c r="K12494">
        <v>3.6150000000000002</v>
      </c>
      <c r="L12494">
        <v>2.44</v>
      </c>
      <c r="M12494">
        <v>483.54199999999997</v>
      </c>
      <c r="N12494">
        <v>197201</v>
      </c>
      <c r="O12494">
        <v>2.4239999999999999</v>
      </c>
      <c r="P12494">
        <v>5.34</v>
      </c>
      <c r="Q12494">
        <v>324.27999999999997</v>
      </c>
      <c r="R12494">
        <v>132250</v>
      </c>
      <c r="S12494">
        <v>8.9999999999999993E-3</v>
      </c>
      <c r="T12494">
        <v>1.544</v>
      </c>
      <c r="U12494">
        <v>1.2509999999999999</v>
      </c>
      <c r="V12494">
        <v>510</v>
      </c>
      <c r="W12494">
        <f t="shared" si="528"/>
        <v>2</v>
      </c>
      <c r="X12494">
        <f t="shared" si="529"/>
        <v>0</v>
      </c>
      <c r="Y12494">
        <f t="shared" si="530"/>
        <v>0</v>
      </c>
    </row>
    <row r="12495" spans="1:25" x14ac:dyDescent="0.2">
      <c r="A12495" t="s">
        <v>5782</v>
      </c>
      <c r="B12495" t="s">
        <v>387</v>
      </c>
      <c r="C12495">
        <v>4</v>
      </c>
      <c r="D12495">
        <v>16</v>
      </c>
      <c r="E12495" t="s">
        <v>11517</v>
      </c>
      <c r="F12495">
        <v>404.01499999999999</v>
      </c>
      <c r="G12495">
        <v>105.75700000000001</v>
      </c>
      <c r="H12495">
        <v>46.536999999999999</v>
      </c>
      <c r="I12495">
        <v>42727.48</v>
      </c>
      <c r="J12495">
        <v>17425390</v>
      </c>
      <c r="K12495">
        <v>21.033000000000001</v>
      </c>
      <c r="L12495">
        <v>10.534000000000001</v>
      </c>
      <c r="M12495">
        <v>8497.848</v>
      </c>
      <c r="N12495">
        <v>3465646</v>
      </c>
      <c r="O12495">
        <v>6.0519999999999996</v>
      </c>
      <c r="P12495">
        <v>15.082000000000001</v>
      </c>
      <c r="Q12495">
        <v>2444.982</v>
      </c>
      <c r="R12495">
        <v>997128</v>
      </c>
      <c r="S12495">
        <v>6.8000000000000005E-2</v>
      </c>
      <c r="T12495">
        <v>4.1669999999999998</v>
      </c>
      <c r="U12495">
        <v>27.512</v>
      </c>
      <c r="V12495">
        <v>11220</v>
      </c>
      <c r="W12495">
        <f t="shared" si="528"/>
        <v>44</v>
      </c>
      <c r="X12495">
        <f t="shared" si="529"/>
        <v>4223.1835799999999</v>
      </c>
      <c r="Y12495">
        <f t="shared" si="530"/>
        <v>86.734999999999999</v>
      </c>
    </row>
    <row r="12496" spans="1:25" x14ac:dyDescent="0.2">
      <c r="A12496" t="s">
        <v>5782</v>
      </c>
      <c r="B12496" t="s">
        <v>387</v>
      </c>
      <c r="C12496">
        <v>4</v>
      </c>
      <c r="D12496">
        <v>17</v>
      </c>
      <c r="E12496" t="s">
        <v>11518</v>
      </c>
      <c r="F12496">
        <v>252.19300000000001</v>
      </c>
      <c r="G12496">
        <v>86.063999999999993</v>
      </c>
      <c r="H12496">
        <v>36.978000000000002</v>
      </c>
      <c r="I12496">
        <v>21704.829000000002</v>
      </c>
      <c r="J12496">
        <v>8851800</v>
      </c>
      <c r="K12496">
        <v>13.608000000000001</v>
      </c>
      <c r="L12496">
        <v>8.07</v>
      </c>
      <c r="M12496">
        <v>3431.7550000000001</v>
      </c>
      <c r="N12496">
        <v>1399560</v>
      </c>
      <c r="O12496">
        <v>2.4009999999999998</v>
      </c>
      <c r="P12496">
        <v>6.6929999999999996</v>
      </c>
      <c r="Q12496">
        <v>605.49099999999999</v>
      </c>
      <c r="R12496">
        <v>246935</v>
      </c>
      <c r="S12496">
        <v>0.01</v>
      </c>
      <c r="T12496">
        <v>1.59</v>
      </c>
      <c r="U12496">
        <v>2.5009999999999999</v>
      </c>
      <c r="V12496">
        <v>1020</v>
      </c>
      <c r="W12496">
        <f t="shared" si="528"/>
        <v>4</v>
      </c>
      <c r="X12496">
        <f t="shared" si="529"/>
        <v>378.64738999999997</v>
      </c>
      <c r="Y12496">
        <f t="shared" si="530"/>
        <v>3.1349999999999998</v>
      </c>
    </row>
    <row r="12497" spans="1:25" x14ac:dyDescent="0.2">
      <c r="A12497" t="s">
        <v>5782</v>
      </c>
      <c r="B12497" t="s">
        <v>387</v>
      </c>
      <c r="C12497">
        <v>4</v>
      </c>
      <c r="D12497">
        <v>21</v>
      </c>
      <c r="E12497" t="s">
        <v>11519</v>
      </c>
      <c r="F12497">
        <v>334.20400000000001</v>
      </c>
      <c r="G12497">
        <v>79.632000000000005</v>
      </c>
      <c r="H12497">
        <v>35.856000000000002</v>
      </c>
      <c r="I12497">
        <v>26613.237000000001</v>
      </c>
      <c r="J12497">
        <v>10853578</v>
      </c>
      <c r="K12497">
        <v>22.648</v>
      </c>
      <c r="L12497">
        <v>12.965999999999999</v>
      </c>
      <c r="M12497">
        <v>7568.9409999999998</v>
      </c>
      <c r="N12497">
        <v>3086813</v>
      </c>
      <c r="O12497">
        <v>3.96</v>
      </c>
      <c r="P12497">
        <v>12.47</v>
      </c>
      <c r="Q12497">
        <v>1323.355</v>
      </c>
      <c r="R12497">
        <v>539699</v>
      </c>
      <c r="S12497">
        <v>0.03</v>
      </c>
      <c r="T12497">
        <v>2.7629999999999999</v>
      </c>
      <c r="U12497">
        <v>10.004</v>
      </c>
      <c r="V12497">
        <v>4080</v>
      </c>
      <c r="W12497">
        <f t="shared" si="528"/>
        <v>16</v>
      </c>
      <c r="X12497">
        <f t="shared" si="529"/>
        <v>1878.98315</v>
      </c>
      <c r="Y12497">
        <f t="shared" si="530"/>
        <v>28.214999999999996</v>
      </c>
    </row>
    <row r="12498" spans="1:25" x14ac:dyDescent="0.2">
      <c r="A12498" t="s">
        <v>5782</v>
      </c>
      <c r="B12498" t="s">
        <v>387</v>
      </c>
      <c r="C12498">
        <v>4</v>
      </c>
      <c r="D12498">
        <v>22</v>
      </c>
      <c r="E12498" t="s">
        <v>6098</v>
      </c>
      <c r="F12498">
        <v>251.767</v>
      </c>
      <c r="G12498">
        <v>91.218999999999994</v>
      </c>
      <c r="H12498">
        <v>45.594999999999999</v>
      </c>
      <c r="I12498">
        <v>22965.792000000001</v>
      </c>
      <c r="J12498">
        <v>9366054</v>
      </c>
      <c r="K12498">
        <v>2.6930000000000001</v>
      </c>
      <c r="L12498">
        <v>1.8120000000000001</v>
      </c>
      <c r="M12498">
        <v>677.88199999999995</v>
      </c>
      <c r="N12498">
        <v>276458</v>
      </c>
      <c r="O12498">
        <v>2.198</v>
      </c>
      <c r="P12498">
        <v>7.4829999999999997</v>
      </c>
      <c r="Q12498">
        <v>553.28200000000004</v>
      </c>
      <c r="R12498">
        <v>225643</v>
      </c>
      <c r="S12498">
        <v>5.0000000000000001E-3</v>
      </c>
      <c r="T12498">
        <v>1.125</v>
      </c>
      <c r="U12498">
        <v>1.2509999999999999</v>
      </c>
      <c r="V12498">
        <v>510</v>
      </c>
      <c r="W12498">
        <f t="shared" si="528"/>
        <v>2</v>
      </c>
      <c r="X12498">
        <f t="shared" si="529"/>
        <v>269.5305800000001</v>
      </c>
      <c r="Y12498">
        <f t="shared" si="530"/>
        <v>0</v>
      </c>
    </row>
    <row r="12499" spans="1:25" x14ac:dyDescent="0.2">
      <c r="A12499" t="s">
        <v>5782</v>
      </c>
      <c r="B12499" t="s">
        <v>387</v>
      </c>
      <c r="C12499">
        <v>4</v>
      </c>
      <c r="D12499">
        <v>23</v>
      </c>
      <c r="E12499" t="s">
        <v>11520</v>
      </c>
      <c r="F12499">
        <v>28.908999999999999</v>
      </c>
      <c r="G12499">
        <v>39.85</v>
      </c>
      <c r="H12499">
        <v>15.654999999999999</v>
      </c>
      <c r="I12499">
        <v>1152.039</v>
      </c>
      <c r="J12499">
        <v>469832</v>
      </c>
      <c r="K12499">
        <v>32.295000000000002</v>
      </c>
      <c r="L12499">
        <v>13.994999999999999</v>
      </c>
      <c r="M12499">
        <v>933.62300000000005</v>
      </c>
      <c r="N12499">
        <v>380756</v>
      </c>
      <c r="O12499">
        <v>5.4450000000000003</v>
      </c>
      <c r="P12499">
        <v>17.681000000000001</v>
      </c>
      <c r="Q12499">
        <v>157.41999999999999</v>
      </c>
      <c r="R12499">
        <v>64200</v>
      </c>
      <c r="S12499">
        <v>4.2999999999999997E-2</v>
      </c>
      <c r="T12499">
        <v>3.3210000000000002</v>
      </c>
      <c r="U12499">
        <v>1.2509999999999999</v>
      </c>
      <c r="V12499">
        <v>510</v>
      </c>
      <c r="W12499">
        <f t="shared" si="528"/>
        <v>2</v>
      </c>
      <c r="X12499">
        <f t="shared" si="529"/>
        <v>0</v>
      </c>
      <c r="Y12499">
        <f t="shared" si="530"/>
        <v>0</v>
      </c>
    </row>
    <row r="12500" spans="1:25" x14ac:dyDescent="0.2">
      <c r="A12500" t="s">
        <v>5782</v>
      </c>
      <c r="B12500" t="s">
        <v>387</v>
      </c>
      <c r="C12500">
        <v>4</v>
      </c>
      <c r="D12500">
        <v>24</v>
      </c>
      <c r="E12500" t="s">
        <v>11521</v>
      </c>
      <c r="F12500">
        <v>275.29399999999998</v>
      </c>
      <c r="G12500">
        <v>83.86</v>
      </c>
      <c r="H12500">
        <v>35.720999999999997</v>
      </c>
      <c r="I12500">
        <v>23086.169000000002</v>
      </c>
      <c r="J12500">
        <v>9415147</v>
      </c>
      <c r="K12500">
        <v>13.542999999999999</v>
      </c>
      <c r="L12500">
        <v>7.5140000000000002</v>
      </c>
      <c r="M12500">
        <v>3728.1950000000002</v>
      </c>
      <c r="N12500">
        <v>1520456</v>
      </c>
      <c r="O12500">
        <v>2.113</v>
      </c>
      <c r="P12500">
        <v>4.931</v>
      </c>
      <c r="Q12500">
        <v>581.69600000000003</v>
      </c>
      <c r="R12500">
        <v>237231</v>
      </c>
      <c r="S12500">
        <v>1.0999999999999999E-2</v>
      </c>
      <c r="T12500">
        <v>1.702</v>
      </c>
      <c r="U12500">
        <v>3.1259999999999999</v>
      </c>
      <c r="V12500">
        <v>1275</v>
      </c>
      <c r="W12500">
        <f t="shared" si="528"/>
        <v>5</v>
      </c>
      <c r="X12500">
        <f t="shared" si="529"/>
        <v>328.91584000000006</v>
      </c>
      <c r="Y12500">
        <f t="shared" si="530"/>
        <v>5.2249999999999996</v>
      </c>
    </row>
    <row r="12501" spans="1:25" x14ac:dyDescent="0.2">
      <c r="A12501" t="s">
        <v>5782</v>
      </c>
      <c r="B12501" t="s">
        <v>387</v>
      </c>
      <c r="C12501">
        <v>4</v>
      </c>
      <c r="D12501">
        <v>25</v>
      </c>
      <c r="E12501" t="s">
        <v>11522</v>
      </c>
      <c r="F12501">
        <v>344.56799999999998</v>
      </c>
      <c r="G12501">
        <v>89.983000000000004</v>
      </c>
      <c r="H12501">
        <v>45.518999999999998</v>
      </c>
      <c r="I12501">
        <v>31005.428</v>
      </c>
      <c r="J12501">
        <v>12644829</v>
      </c>
      <c r="K12501">
        <v>17.914000000000001</v>
      </c>
      <c r="L12501">
        <v>7.5919999999999996</v>
      </c>
      <c r="M12501">
        <v>6172.5249999999996</v>
      </c>
      <c r="N12501">
        <v>2517318</v>
      </c>
      <c r="O12501">
        <v>4.3479999999999999</v>
      </c>
      <c r="P12501">
        <v>13.869</v>
      </c>
      <c r="Q12501">
        <v>1498.327</v>
      </c>
      <c r="R12501">
        <v>611057</v>
      </c>
      <c r="S12501">
        <v>3.1E-2</v>
      </c>
      <c r="T12501">
        <v>2.8050000000000002</v>
      </c>
      <c r="U12501">
        <v>10.63</v>
      </c>
      <c r="V12501">
        <v>4335</v>
      </c>
      <c r="W12501">
        <f t="shared" si="528"/>
        <v>17</v>
      </c>
      <c r="X12501">
        <f t="shared" si="529"/>
        <v>2244.67463</v>
      </c>
      <c r="Y12501">
        <f t="shared" si="530"/>
        <v>30.305</v>
      </c>
    </row>
    <row r="12502" spans="1:25" x14ac:dyDescent="0.2">
      <c r="A12502" t="s">
        <v>5782</v>
      </c>
      <c r="B12502" t="s">
        <v>387</v>
      </c>
      <c r="C12502">
        <v>4</v>
      </c>
      <c r="D12502">
        <v>26</v>
      </c>
      <c r="E12502" t="s">
        <v>11523</v>
      </c>
      <c r="F12502">
        <v>319.70699999999999</v>
      </c>
      <c r="G12502">
        <v>68.418000000000006</v>
      </c>
      <c r="H12502">
        <v>32.975999999999999</v>
      </c>
      <c r="I12502">
        <v>21873.695</v>
      </c>
      <c r="J12502">
        <v>8920668</v>
      </c>
      <c r="K12502">
        <v>23.027999999999999</v>
      </c>
      <c r="L12502">
        <v>9.6280000000000001</v>
      </c>
      <c r="M12502">
        <v>7362.1930000000002</v>
      </c>
      <c r="N12502">
        <v>3002496</v>
      </c>
      <c r="O12502">
        <v>3.0939999999999999</v>
      </c>
      <c r="P12502">
        <v>8.98</v>
      </c>
      <c r="Q12502">
        <v>989.1</v>
      </c>
      <c r="R12502">
        <v>403381</v>
      </c>
      <c r="S12502">
        <v>2.3E-2</v>
      </c>
      <c r="T12502">
        <v>2.4460000000000002</v>
      </c>
      <c r="U12502">
        <v>7.5030000000000001</v>
      </c>
      <c r="V12502">
        <v>3060</v>
      </c>
      <c r="W12502">
        <f t="shared" si="528"/>
        <v>12</v>
      </c>
      <c r="X12502">
        <f t="shared" si="529"/>
        <v>1180.3901999999998</v>
      </c>
      <c r="Y12502">
        <f t="shared" si="530"/>
        <v>19.854999999999997</v>
      </c>
    </row>
    <row r="12503" spans="1:25" x14ac:dyDescent="0.2">
      <c r="A12503" t="s">
        <v>5782</v>
      </c>
      <c r="B12503" t="s">
        <v>387</v>
      </c>
      <c r="C12503">
        <v>4</v>
      </c>
      <c r="D12503">
        <v>27</v>
      </c>
      <c r="E12503" t="s">
        <v>11524</v>
      </c>
      <c r="F12503">
        <v>294.37299999999999</v>
      </c>
      <c r="G12503">
        <v>73.796999999999997</v>
      </c>
      <c r="H12503">
        <v>33.433999999999997</v>
      </c>
      <c r="I12503">
        <v>21723.924999999999</v>
      </c>
      <c r="J12503">
        <v>8859588</v>
      </c>
      <c r="K12503">
        <v>22.835000000000001</v>
      </c>
      <c r="L12503">
        <v>9.3659999999999997</v>
      </c>
      <c r="M12503">
        <v>6721.9030000000002</v>
      </c>
      <c r="N12503">
        <v>2741369</v>
      </c>
      <c r="O12503">
        <v>3.3109999999999999</v>
      </c>
      <c r="P12503">
        <v>10.147</v>
      </c>
      <c r="Q12503">
        <v>974.66499999999996</v>
      </c>
      <c r="R12503">
        <v>397494</v>
      </c>
      <c r="S12503">
        <v>2.8000000000000001E-2</v>
      </c>
      <c r="T12503">
        <v>2.653</v>
      </c>
      <c r="U12503">
        <v>8.1280000000000001</v>
      </c>
      <c r="V12503">
        <v>3315</v>
      </c>
      <c r="W12503">
        <f t="shared" si="528"/>
        <v>13</v>
      </c>
      <c r="X12503">
        <f t="shared" si="529"/>
        <v>1150.2210499999999</v>
      </c>
      <c r="Y12503">
        <f t="shared" si="530"/>
        <v>21.945</v>
      </c>
    </row>
    <row r="12504" spans="1:25" x14ac:dyDescent="0.2">
      <c r="A12504" t="s">
        <v>5782</v>
      </c>
      <c r="B12504" t="s">
        <v>387</v>
      </c>
      <c r="C12504">
        <v>4</v>
      </c>
      <c r="D12504">
        <v>28</v>
      </c>
      <c r="E12504" t="s">
        <v>11525</v>
      </c>
      <c r="F12504">
        <v>274.13600000000002</v>
      </c>
      <c r="G12504">
        <v>79.296999999999997</v>
      </c>
      <c r="H12504">
        <v>35.640999999999998</v>
      </c>
      <c r="I12504">
        <v>21738.240000000002</v>
      </c>
      <c r="J12504">
        <v>8865426</v>
      </c>
      <c r="K12504">
        <v>2.64</v>
      </c>
      <c r="L12504">
        <v>2.165</v>
      </c>
      <c r="M12504">
        <v>723.83799999999997</v>
      </c>
      <c r="N12504">
        <v>295200</v>
      </c>
      <c r="O12504">
        <v>1.5389999999999999</v>
      </c>
      <c r="P12504">
        <v>2.766</v>
      </c>
      <c r="Q12504">
        <v>421.971</v>
      </c>
      <c r="R12504">
        <v>172091</v>
      </c>
      <c r="S12504">
        <v>7.0000000000000001E-3</v>
      </c>
      <c r="T12504">
        <v>1.321</v>
      </c>
      <c r="U12504">
        <v>1.8759999999999999</v>
      </c>
      <c r="V12504">
        <v>765</v>
      </c>
      <c r="W12504">
        <f t="shared" si="528"/>
        <v>3</v>
      </c>
      <c r="X12504">
        <f t="shared" si="529"/>
        <v>0</v>
      </c>
      <c r="Y12504">
        <f t="shared" si="530"/>
        <v>1.0449999999999999</v>
      </c>
    </row>
    <row r="12505" spans="1:25" x14ac:dyDescent="0.2">
      <c r="A12505" t="s">
        <v>5782</v>
      </c>
      <c r="B12505" t="s">
        <v>387</v>
      </c>
      <c r="C12505">
        <v>5</v>
      </c>
      <c r="D12505">
        <v>4</v>
      </c>
      <c r="E12505" t="s">
        <v>8207</v>
      </c>
      <c r="F12505">
        <v>367.01900000000001</v>
      </c>
      <c r="G12505">
        <v>90.566000000000003</v>
      </c>
      <c r="H12505">
        <v>39.674999999999997</v>
      </c>
      <c r="I12505">
        <v>33239.605000000003</v>
      </c>
      <c r="J12505">
        <v>13555985</v>
      </c>
      <c r="K12505">
        <v>7.2640000000000002</v>
      </c>
      <c r="L12505">
        <v>7.3330000000000002</v>
      </c>
      <c r="M12505">
        <v>2665.9459999999999</v>
      </c>
      <c r="N12505">
        <v>1087243</v>
      </c>
      <c r="O12505">
        <v>2.2919999999999998</v>
      </c>
      <c r="P12505">
        <v>5.1840000000000002</v>
      </c>
      <c r="Q12505">
        <v>841.03499999999997</v>
      </c>
      <c r="R12505">
        <v>342996</v>
      </c>
      <c r="S12505">
        <v>1.4999999999999999E-2</v>
      </c>
      <c r="T12505">
        <v>1.9770000000000001</v>
      </c>
      <c r="U12505">
        <v>5.6269999999999998</v>
      </c>
      <c r="V12505">
        <v>2295</v>
      </c>
      <c r="W12505">
        <f t="shared" si="528"/>
        <v>9</v>
      </c>
      <c r="X12505">
        <f t="shared" si="529"/>
        <v>870.93434999999988</v>
      </c>
      <c r="Y12505">
        <f t="shared" si="530"/>
        <v>13.584999999999999</v>
      </c>
    </row>
    <row r="12506" spans="1:25" x14ac:dyDescent="0.2">
      <c r="A12506" t="s">
        <v>5782</v>
      </c>
      <c r="B12506" t="s">
        <v>387</v>
      </c>
      <c r="C12506">
        <v>5</v>
      </c>
      <c r="D12506">
        <v>5</v>
      </c>
      <c r="E12506" t="s">
        <v>11526</v>
      </c>
      <c r="F12506">
        <v>398.91199999999998</v>
      </c>
      <c r="G12506">
        <v>106.78</v>
      </c>
      <c r="H12506">
        <v>47.805</v>
      </c>
      <c r="I12506">
        <v>42595.756999999998</v>
      </c>
      <c r="J12506">
        <v>17371670</v>
      </c>
      <c r="K12506">
        <v>2.9689999999999999</v>
      </c>
      <c r="L12506">
        <v>1.994</v>
      </c>
      <c r="M12506">
        <v>1184.355</v>
      </c>
      <c r="N12506">
        <v>483011</v>
      </c>
      <c r="O12506">
        <v>1.958</v>
      </c>
      <c r="P12506">
        <v>3.4569999999999999</v>
      </c>
      <c r="Q12506">
        <v>781.11199999999997</v>
      </c>
      <c r="R12506">
        <v>318558</v>
      </c>
      <c r="S12506">
        <v>8.0000000000000002E-3</v>
      </c>
      <c r="T12506">
        <v>1.4139999999999999</v>
      </c>
      <c r="U12506">
        <v>3.1259999999999999</v>
      </c>
      <c r="V12506">
        <v>1275</v>
      </c>
      <c r="W12506">
        <f t="shared" si="528"/>
        <v>5</v>
      </c>
      <c r="X12506">
        <f t="shared" si="529"/>
        <v>745.69527999999991</v>
      </c>
      <c r="Y12506">
        <f t="shared" si="530"/>
        <v>5.2249999999999996</v>
      </c>
    </row>
    <row r="12507" spans="1:25" x14ac:dyDescent="0.2">
      <c r="A12507" t="s">
        <v>5782</v>
      </c>
      <c r="B12507" t="s">
        <v>387</v>
      </c>
      <c r="C12507">
        <v>5</v>
      </c>
      <c r="D12507">
        <v>6</v>
      </c>
      <c r="E12507" t="s">
        <v>6038</v>
      </c>
      <c r="F12507">
        <v>281.00200000000001</v>
      </c>
      <c r="G12507">
        <v>88.926000000000002</v>
      </c>
      <c r="H12507">
        <v>38.231999999999999</v>
      </c>
      <c r="I12507">
        <v>24988.303</v>
      </c>
      <c r="J12507">
        <v>10190887</v>
      </c>
      <c r="K12507">
        <v>37.424999999999997</v>
      </c>
      <c r="L12507">
        <v>17.806999999999999</v>
      </c>
      <c r="M12507">
        <v>10516.396000000001</v>
      </c>
      <c r="N12507">
        <v>4288863</v>
      </c>
      <c r="O12507">
        <v>2.9239999999999999</v>
      </c>
      <c r="P12507">
        <v>9.3109999999999999</v>
      </c>
      <c r="Q12507">
        <v>821.654</v>
      </c>
      <c r="R12507">
        <v>335092</v>
      </c>
      <c r="S12507">
        <v>2.1999999999999999E-2</v>
      </c>
      <c r="T12507">
        <v>2.3820000000000001</v>
      </c>
      <c r="U12507">
        <v>6.2530000000000001</v>
      </c>
      <c r="V12507">
        <v>2550</v>
      </c>
      <c r="W12507">
        <f t="shared" si="528"/>
        <v>10</v>
      </c>
      <c r="X12507">
        <f t="shared" si="529"/>
        <v>830.42805999999996</v>
      </c>
      <c r="Y12507">
        <f t="shared" si="530"/>
        <v>15.674999999999999</v>
      </c>
    </row>
    <row r="12508" spans="1:25" x14ac:dyDescent="0.2">
      <c r="A12508" t="s">
        <v>5782</v>
      </c>
      <c r="B12508" t="s">
        <v>387</v>
      </c>
      <c r="C12508">
        <v>5</v>
      </c>
      <c r="D12508">
        <v>7</v>
      </c>
      <c r="E12508" t="s">
        <v>11527</v>
      </c>
      <c r="F12508">
        <v>152.751</v>
      </c>
      <c r="G12508">
        <v>97.575000000000003</v>
      </c>
      <c r="H12508">
        <v>50.328000000000003</v>
      </c>
      <c r="I12508">
        <v>14904.777</v>
      </c>
      <c r="J12508">
        <v>6078560</v>
      </c>
      <c r="K12508">
        <v>4.226</v>
      </c>
      <c r="L12508">
        <v>2.7189999999999999</v>
      </c>
      <c r="M12508">
        <v>645.55200000000002</v>
      </c>
      <c r="N12508">
        <v>263273</v>
      </c>
      <c r="O12508">
        <v>2.492</v>
      </c>
      <c r="P12508">
        <v>5.3579999999999997</v>
      </c>
      <c r="Q12508">
        <v>380.709</v>
      </c>
      <c r="R12508">
        <v>155263</v>
      </c>
      <c r="S12508">
        <v>1.2E-2</v>
      </c>
      <c r="T12508">
        <v>1.77</v>
      </c>
      <c r="U12508">
        <v>1.8759999999999999</v>
      </c>
      <c r="V12508">
        <v>765</v>
      </c>
      <c r="W12508">
        <f t="shared" si="528"/>
        <v>3</v>
      </c>
      <c r="X12508">
        <f t="shared" si="529"/>
        <v>0</v>
      </c>
      <c r="Y12508">
        <f t="shared" si="530"/>
        <v>1.0449999999999999</v>
      </c>
    </row>
    <row r="12509" spans="1:25" x14ac:dyDescent="0.2">
      <c r="A12509" t="s">
        <v>5782</v>
      </c>
      <c r="B12509" t="s">
        <v>387</v>
      </c>
      <c r="C12509">
        <v>5</v>
      </c>
      <c r="D12509">
        <v>8</v>
      </c>
      <c r="E12509" t="s">
        <v>11528</v>
      </c>
      <c r="F12509">
        <v>395.97300000000001</v>
      </c>
      <c r="G12509">
        <v>92.86</v>
      </c>
      <c r="H12509">
        <v>43.423999999999999</v>
      </c>
      <c r="I12509">
        <v>36770.069000000003</v>
      </c>
      <c r="J12509">
        <v>14995801</v>
      </c>
      <c r="K12509">
        <v>27.716999999999999</v>
      </c>
      <c r="L12509">
        <v>20.965</v>
      </c>
      <c r="M12509">
        <v>10975.124</v>
      </c>
      <c r="N12509">
        <v>4475944</v>
      </c>
      <c r="O12509">
        <v>5.4489999999999998</v>
      </c>
      <c r="P12509">
        <v>16.140999999999998</v>
      </c>
      <c r="Q12509">
        <v>2157.5360000000001</v>
      </c>
      <c r="R12509">
        <v>879900</v>
      </c>
      <c r="S12509">
        <v>5.5E-2</v>
      </c>
      <c r="T12509">
        <v>3.754</v>
      </c>
      <c r="U12509">
        <v>21.884</v>
      </c>
      <c r="V12509">
        <v>8925</v>
      </c>
      <c r="W12509">
        <f t="shared" si="528"/>
        <v>35</v>
      </c>
      <c r="X12509">
        <f t="shared" si="529"/>
        <v>3622.4214400000001</v>
      </c>
      <c r="Y12509">
        <f t="shared" si="530"/>
        <v>67.924999999999997</v>
      </c>
    </row>
    <row r="12510" spans="1:25" x14ac:dyDescent="0.2">
      <c r="A12510" t="s">
        <v>5782</v>
      </c>
      <c r="B12510" t="s">
        <v>387</v>
      </c>
      <c r="C12510">
        <v>5</v>
      </c>
      <c r="D12510">
        <v>9</v>
      </c>
      <c r="E12510" t="s">
        <v>11529</v>
      </c>
      <c r="F12510">
        <v>27.420999999999999</v>
      </c>
      <c r="G12510">
        <v>84.319000000000003</v>
      </c>
      <c r="H12510">
        <v>70.626999999999995</v>
      </c>
      <c r="I12510">
        <v>2312.107</v>
      </c>
      <c r="J12510">
        <v>942938</v>
      </c>
      <c r="K12510">
        <v>11.1</v>
      </c>
      <c r="L12510">
        <v>20.728999999999999</v>
      </c>
      <c r="M12510">
        <v>304.375</v>
      </c>
      <c r="N12510">
        <v>124132</v>
      </c>
      <c r="O12510">
        <v>1.6120000000000001</v>
      </c>
      <c r="P12510">
        <v>1.105</v>
      </c>
      <c r="Q12510">
        <v>44.212000000000003</v>
      </c>
      <c r="R12510">
        <v>18031</v>
      </c>
      <c r="S12510">
        <v>0</v>
      </c>
      <c r="T12510">
        <v>0</v>
      </c>
      <c r="U12510">
        <v>0</v>
      </c>
      <c r="V12510">
        <v>0</v>
      </c>
      <c r="W12510">
        <f t="shared" si="528"/>
        <v>0</v>
      </c>
      <c r="X12510">
        <f t="shared" si="529"/>
        <v>0</v>
      </c>
      <c r="Y12510">
        <f t="shared" si="530"/>
        <v>0</v>
      </c>
    </row>
    <row r="12511" spans="1:25" x14ac:dyDescent="0.2">
      <c r="A12511" t="s">
        <v>5782</v>
      </c>
      <c r="B12511" t="s">
        <v>387</v>
      </c>
      <c r="C12511">
        <v>5</v>
      </c>
      <c r="D12511">
        <v>10</v>
      </c>
      <c r="E12511" t="s">
        <v>11530</v>
      </c>
      <c r="F12511">
        <v>306.64</v>
      </c>
      <c r="G12511">
        <v>84.606999999999999</v>
      </c>
      <c r="H12511">
        <v>36.948999999999998</v>
      </c>
      <c r="I12511">
        <v>25944.027999999998</v>
      </c>
      <c r="J12511">
        <v>10580657</v>
      </c>
      <c r="K12511">
        <v>17.960999999999999</v>
      </c>
      <c r="L12511">
        <v>5.7779999999999996</v>
      </c>
      <c r="M12511">
        <v>5507.6859999999997</v>
      </c>
      <c r="N12511">
        <v>2246179</v>
      </c>
      <c r="O12511">
        <v>4.7699999999999996</v>
      </c>
      <c r="P12511">
        <v>12.225</v>
      </c>
      <c r="Q12511">
        <v>1462.8019999999999</v>
      </c>
      <c r="R12511">
        <v>596569</v>
      </c>
      <c r="S12511">
        <v>3.6999999999999998E-2</v>
      </c>
      <c r="T12511">
        <v>3.0590000000000002</v>
      </c>
      <c r="U12511">
        <v>11.255000000000001</v>
      </c>
      <c r="V12511">
        <v>4590</v>
      </c>
      <c r="W12511">
        <f t="shared" si="528"/>
        <v>18</v>
      </c>
      <c r="X12511">
        <f t="shared" si="529"/>
        <v>2170.4273799999996</v>
      </c>
      <c r="Y12511">
        <f t="shared" si="530"/>
        <v>32.394999999999996</v>
      </c>
    </row>
    <row r="12512" spans="1:25" x14ac:dyDescent="0.2">
      <c r="A12512" t="s">
        <v>5782</v>
      </c>
      <c r="B12512" t="s">
        <v>387</v>
      </c>
      <c r="C12512">
        <v>5</v>
      </c>
      <c r="D12512">
        <v>11</v>
      </c>
      <c r="E12512" t="s">
        <v>11170</v>
      </c>
      <c r="F12512">
        <v>372.57299999999998</v>
      </c>
      <c r="G12512">
        <v>96.77</v>
      </c>
      <c r="H12512">
        <v>41.469000000000001</v>
      </c>
      <c r="I12512">
        <v>36053.832000000002</v>
      </c>
      <c r="J12512">
        <v>14703701</v>
      </c>
      <c r="K12512">
        <v>32.451000000000001</v>
      </c>
      <c r="L12512">
        <v>14.954000000000001</v>
      </c>
      <c r="M12512">
        <v>12090.419</v>
      </c>
      <c r="N12512">
        <v>4930791</v>
      </c>
      <c r="O12512">
        <v>9.7189999999999994</v>
      </c>
      <c r="P12512">
        <v>23.241</v>
      </c>
      <c r="Q12512">
        <v>3621.069</v>
      </c>
      <c r="R12512">
        <v>1476767</v>
      </c>
      <c r="S12512">
        <v>8.5999999999999993E-2</v>
      </c>
      <c r="T12512">
        <v>4.6710000000000003</v>
      </c>
      <c r="U12512">
        <v>31.888999999999999</v>
      </c>
      <c r="V12512">
        <v>13005</v>
      </c>
      <c r="W12512">
        <f t="shared" si="528"/>
        <v>51</v>
      </c>
      <c r="X12512">
        <f t="shared" si="529"/>
        <v>6681.2054099999996</v>
      </c>
      <c r="Y12512">
        <f t="shared" si="530"/>
        <v>101.36499999999999</v>
      </c>
    </row>
    <row r="12513" spans="1:25" x14ac:dyDescent="0.2">
      <c r="A12513" t="s">
        <v>5782</v>
      </c>
      <c r="B12513" t="s">
        <v>387</v>
      </c>
      <c r="C12513">
        <v>5</v>
      </c>
      <c r="D12513">
        <v>12</v>
      </c>
      <c r="E12513" t="s">
        <v>11531</v>
      </c>
      <c r="F12513">
        <v>293.726</v>
      </c>
      <c r="G12513">
        <v>96.712999999999994</v>
      </c>
      <c r="H12513">
        <v>40.975999999999999</v>
      </c>
      <c r="I12513">
        <v>28406.954000000002</v>
      </c>
      <c r="J12513">
        <v>11585103</v>
      </c>
      <c r="K12513">
        <v>34.076999999999998</v>
      </c>
      <c r="L12513">
        <v>13.308999999999999</v>
      </c>
      <c r="M12513">
        <v>10009.334999999999</v>
      </c>
      <c r="N12513">
        <v>4082070</v>
      </c>
      <c r="O12513">
        <v>4.5780000000000003</v>
      </c>
      <c r="P12513">
        <v>14.105</v>
      </c>
      <c r="Q12513">
        <v>1344.617</v>
      </c>
      <c r="R12513">
        <v>548370</v>
      </c>
      <c r="S12513">
        <v>4.4999999999999998E-2</v>
      </c>
      <c r="T12513">
        <v>3.3759999999999999</v>
      </c>
      <c r="U12513">
        <v>13.131</v>
      </c>
      <c r="V12513">
        <v>5355</v>
      </c>
      <c r="W12513">
        <f t="shared" si="528"/>
        <v>21</v>
      </c>
      <c r="X12513">
        <f t="shared" si="529"/>
        <v>1923.4207299999998</v>
      </c>
      <c r="Y12513">
        <f t="shared" si="530"/>
        <v>38.664999999999999</v>
      </c>
    </row>
    <row r="12514" spans="1:25" x14ac:dyDescent="0.2">
      <c r="A12514" t="s">
        <v>5782</v>
      </c>
      <c r="B12514" t="s">
        <v>387</v>
      </c>
      <c r="C12514">
        <v>5</v>
      </c>
      <c r="D12514">
        <v>13</v>
      </c>
      <c r="E12514" t="s">
        <v>11532</v>
      </c>
      <c r="F12514">
        <v>200.19800000000001</v>
      </c>
      <c r="G12514">
        <v>113.685</v>
      </c>
      <c r="H12514">
        <v>47.734000000000002</v>
      </c>
      <c r="I12514">
        <v>22759.447</v>
      </c>
      <c r="J12514">
        <v>9281901</v>
      </c>
      <c r="K12514">
        <v>3.6549999999999998</v>
      </c>
      <c r="L12514">
        <v>2.3410000000000002</v>
      </c>
      <c r="M12514">
        <v>731.69399999999996</v>
      </c>
      <c r="N12514">
        <v>298404</v>
      </c>
      <c r="O12514">
        <v>2.0630000000000002</v>
      </c>
      <c r="P12514">
        <v>5.1520000000000001</v>
      </c>
      <c r="Q12514">
        <v>412.93599999999998</v>
      </c>
      <c r="R12514">
        <v>168406</v>
      </c>
      <c r="S12514">
        <v>3.0000000000000001E-3</v>
      </c>
      <c r="T12514">
        <v>0.89200000000000002</v>
      </c>
      <c r="U12514">
        <v>0.625</v>
      </c>
      <c r="V12514">
        <v>255</v>
      </c>
      <c r="W12514">
        <f t="shared" si="528"/>
        <v>1</v>
      </c>
      <c r="X12514">
        <f t="shared" si="529"/>
        <v>0</v>
      </c>
      <c r="Y12514">
        <f t="shared" si="530"/>
        <v>0</v>
      </c>
    </row>
    <row r="12515" spans="1:25" x14ac:dyDescent="0.2">
      <c r="A12515" t="s">
        <v>5782</v>
      </c>
      <c r="B12515" t="s">
        <v>387</v>
      </c>
      <c r="C12515">
        <v>5</v>
      </c>
      <c r="D12515">
        <v>14</v>
      </c>
      <c r="E12515" t="s">
        <v>11533</v>
      </c>
      <c r="F12515">
        <v>289.89299999999997</v>
      </c>
      <c r="G12515">
        <v>80.033000000000001</v>
      </c>
      <c r="H12515">
        <v>39.99</v>
      </c>
      <c r="I12515">
        <v>23200.875</v>
      </c>
      <c r="J12515">
        <v>9461927</v>
      </c>
      <c r="K12515">
        <v>20.884</v>
      </c>
      <c r="L12515">
        <v>17.95</v>
      </c>
      <c r="M12515">
        <v>6054.2610000000004</v>
      </c>
      <c r="N12515">
        <v>2469087</v>
      </c>
      <c r="O12515">
        <v>2.4700000000000002</v>
      </c>
      <c r="P12515">
        <v>8.1199999999999992</v>
      </c>
      <c r="Q12515">
        <v>715.91300000000001</v>
      </c>
      <c r="R12515">
        <v>291968</v>
      </c>
      <c r="S12515">
        <v>1.7000000000000001E-2</v>
      </c>
      <c r="T12515">
        <v>2.0979999999999999</v>
      </c>
      <c r="U12515">
        <v>5.0019999999999998</v>
      </c>
      <c r="V12515">
        <v>2040</v>
      </c>
      <c r="W12515">
        <f t="shared" si="528"/>
        <v>8</v>
      </c>
      <c r="X12515">
        <f t="shared" si="529"/>
        <v>609.42936999999995</v>
      </c>
      <c r="Y12515">
        <f t="shared" si="530"/>
        <v>11.494999999999999</v>
      </c>
    </row>
    <row r="12516" spans="1:25" x14ac:dyDescent="0.2">
      <c r="A12516" t="s">
        <v>5782</v>
      </c>
      <c r="B12516" t="s">
        <v>387</v>
      </c>
      <c r="C12516">
        <v>5</v>
      </c>
      <c r="D12516">
        <v>15</v>
      </c>
      <c r="E12516" t="s">
        <v>10997</v>
      </c>
      <c r="F12516">
        <v>290.673</v>
      </c>
      <c r="G12516">
        <v>85.03</v>
      </c>
      <c r="H12516">
        <v>40.031999999999996</v>
      </c>
      <c r="I12516">
        <v>24715.995999999999</v>
      </c>
      <c r="J12516">
        <v>10079833</v>
      </c>
      <c r="K12516">
        <v>2.9969999999999999</v>
      </c>
      <c r="L12516">
        <v>1.669</v>
      </c>
      <c r="M12516">
        <v>871.18700000000001</v>
      </c>
      <c r="N12516">
        <v>355293</v>
      </c>
      <c r="O12516">
        <v>1.7390000000000001</v>
      </c>
      <c r="P12516">
        <v>3.7530000000000001</v>
      </c>
      <c r="Q12516">
        <v>505.46</v>
      </c>
      <c r="R12516">
        <v>206140</v>
      </c>
      <c r="S12516">
        <v>4.0000000000000001E-3</v>
      </c>
      <c r="T12516">
        <v>1.0469999999999999</v>
      </c>
      <c r="U12516">
        <v>1.2509999999999999</v>
      </c>
      <c r="V12516">
        <v>510</v>
      </c>
      <c r="W12516">
        <f t="shared" si="528"/>
        <v>2</v>
      </c>
      <c r="X12516">
        <f t="shared" si="529"/>
        <v>169.58259999999996</v>
      </c>
      <c r="Y12516">
        <f t="shared" si="530"/>
        <v>0</v>
      </c>
    </row>
    <row r="12517" spans="1:25" x14ac:dyDescent="0.2">
      <c r="A12517" t="s">
        <v>5782</v>
      </c>
      <c r="B12517" t="s">
        <v>387</v>
      </c>
      <c r="C12517">
        <v>5</v>
      </c>
      <c r="D12517">
        <v>16</v>
      </c>
      <c r="E12517" t="s">
        <v>11534</v>
      </c>
      <c r="F12517">
        <v>170.68799999999999</v>
      </c>
      <c r="G12517">
        <v>83.611999999999995</v>
      </c>
      <c r="H12517">
        <v>33.770000000000003</v>
      </c>
      <c r="I12517">
        <v>14271.504999999999</v>
      </c>
      <c r="J12517">
        <v>5820295</v>
      </c>
      <c r="K12517">
        <v>26.102</v>
      </c>
      <c r="L12517">
        <v>10.877000000000001</v>
      </c>
      <c r="M12517">
        <v>4455.348</v>
      </c>
      <c r="N12517">
        <v>1817008</v>
      </c>
      <c r="O12517">
        <v>6.8879999999999999</v>
      </c>
      <c r="P12517">
        <v>16.498999999999999</v>
      </c>
      <c r="Q12517">
        <v>1175.7360000000001</v>
      </c>
      <c r="R12517">
        <v>479496</v>
      </c>
      <c r="S12517">
        <v>8.7999999999999995E-2</v>
      </c>
      <c r="T12517">
        <v>4.734</v>
      </c>
      <c r="U12517">
        <v>15.006</v>
      </c>
      <c r="V12517">
        <v>6120</v>
      </c>
      <c r="W12517">
        <f t="shared" si="528"/>
        <v>24</v>
      </c>
      <c r="X12517">
        <f t="shared" si="529"/>
        <v>1570.4594400000003</v>
      </c>
      <c r="Y12517">
        <f t="shared" si="530"/>
        <v>44.934999999999995</v>
      </c>
    </row>
    <row r="12518" spans="1:25" x14ac:dyDescent="0.2">
      <c r="A12518" t="s">
        <v>5782</v>
      </c>
      <c r="B12518" t="s">
        <v>387</v>
      </c>
      <c r="C12518">
        <v>5</v>
      </c>
      <c r="D12518">
        <v>17</v>
      </c>
      <c r="E12518" t="s">
        <v>11535</v>
      </c>
      <c r="F12518">
        <v>254.38499999999999</v>
      </c>
      <c r="G12518">
        <v>83.831999999999994</v>
      </c>
      <c r="H12518">
        <v>39.463999999999999</v>
      </c>
      <c r="I12518">
        <v>21325.702000000001</v>
      </c>
      <c r="J12518">
        <v>8697182</v>
      </c>
      <c r="K12518">
        <v>23.709</v>
      </c>
      <c r="L12518">
        <v>17.87</v>
      </c>
      <c r="M12518">
        <v>6031.2219999999998</v>
      </c>
      <c r="N12518">
        <v>2459691</v>
      </c>
      <c r="O12518">
        <v>3.0760000000000001</v>
      </c>
      <c r="P12518">
        <v>9.4890000000000008</v>
      </c>
      <c r="Q12518">
        <v>782.46299999999997</v>
      </c>
      <c r="R12518">
        <v>319109</v>
      </c>
      <c r="S12518">
        <v>2.7E-2</v>
      </c>
      <c r="T12518">
        <v>2.6259999999999999</v>
      </c>
      <c r="U12518">
        <v>6.8780000000000001</v>
      </c>
      <c r="V12518">
        <v>2805</v>
      </c>
      <c r="W12518">
        <f t="shared" ref="W12518:W12581" si="531">V12518/255</f>
        <v>11</v>
      </c>
      <c r="X12518">
        <f t="shared" si="529"/>
        <v>748.51886999999988</v>
      </c>
      <c r="Y12518">
        <f t="shared" si="530"/>
        <v>17.765000000000001</v>
      </c>
    </row>
    <row r="12519" spans="1:25" x14ac:dyDescent="0.2">
      <c r="A12519" t="s">
        <v>5782</v>
      </c>
      <c r="B12519" t="s">
        <v>387</v>
      </c>
      <c r="C12519">
        <v>5</v>
      </c>
      <c r="D12519">
        <v>18</v>
      </c>
      <c r="E12519" t="s">
        <v>11536</v>
      </c>
      <c r="F12519">
        <v>225.434</v>
      </c>
      <c r="G12519">
        <v>102.309</v>
      </c>
      <c r="H12519">
        <v>47.747999999999998</v>
      </c>
      <c r="I12519">
        <v>23063.893</v>
      </c>
      <c r="J12519">
        <v>9406062</v>
      </c>
      <c r="K12519">
        <v>2.9649999999999999</v>
      </c>
      <c r="L12519">
        <v>1.746</v>
      </c>
      <c r="M12519">
        <v>668.375</v>
      </c>
      <c r="N12519">
        <v>272581</v>
      </c>
      <c r="O12519">
        <v>1.754</v>
      </c>
      <c r="P12519">
        <v>4.3339999999999996</v>
      </c>
      <c r="Q12519">
        <v>395.46</v>
      </c>
      <c r="R12519">
        <v>161279</v>
      </c>
      <c r="S12519">
        <v>6.0000000000000001E-3</v>
      </c>
      <c r="T12519">
        <v>1.1890000000000001</v>
      </c>
      <c r="U12519">
        <v>1.2509999999999999</v>
      </c>
      <c r="V12519">
        <v>510</v>
      </c>
      <c r="W12519">
        <f t="shared" si="531"/>
        <v>2</v>
      </c>
      <c r="X12519">
        <f t="shared" si="529"/>
        <v>0</v>
      </c>
      <c r="Y12519">
        <f t="shared" si="530"/>
        <v>0</v>
      </c>
    </row>
    <row r="12520" spans="1:25" x14ac:dyDescent="0.2">
      <c r="A12520" t="s">
        <v>5782</v>
      </c>
      <c r="B12520" t="s">
        <v>387</v>
      </c>
      <c r="C12520">
        <v>5</v>
      </c>
      <c r="D12520">
        <v>19</v>
      </c>
      <c r="E12520" t="s">
        <v>11537</v>
      </c>
      <c r="F12520">
        <v>350.09800000000001</v>
      </c>
      <c r="G12520">
        <v>100.833</v>
      </c>
      <c r="H12520">
        <v>50.75</v>
      </c>
      <c r="I12520">
        <v>35301.294000000002</v>
      </c>
      <c r="J12520">
        <v>14396796</v>
      </c>
      <c r="K12520">
        <v>7.3040000000000003</v>
      </c>
      <c r="L12520">
        <v>7.8019999999999996</v>
      </c>
      <c r="M12520">
        <v>2556.942</v>
      </c>
      <c r="N12520">
        <v>1042788</v>
      </c>
      <c r="O12520">
        <v>2.702</v>
      </c>
      <c r="P12520">
        <v>6.5110000000000001</v>
      </c>
      <c r="Q12520">
        <v>945.98400000000004</v>
      </c>
      <c r="R12520">
        <v>385797</v>
      </c>
      <c r="S12520">
        <v>1.7999999999999999E-2</v>
      </c>
      <c r="T12520">
        <v>2.1339999999999999</v>
      </c>
      <c r="U12520">
        <v>6.2530000000000001</v>
      </c>
      <c r="V12520">
        <v>2550</v>
      </c>
      <c r="W12520">
        <f t="shared" si="531"/>
        <v>10</v>
      </c>
      <c r="X12520">
        <f t="shared" si="529"/>
        <v>1090.2777599999999</v>
      </c>
      <c r="Y12520">
        <f t="shared" si="530"/>
        <v>15.674999999999999</v>
      </c>
    </row>
    <row r="12521" spans="1:25" x14ac:dyDescent="0.2">
      <c r="A12521" t="s">
        <v>5782</v>
      </c>
      <c r="B12521" t="s">
        <v>387</v>
      </c>
      <c r="C12521">
        <v>5</v>
      </c>
      <c r="D12521">
        <v>26</v>
      </c>
      <c r="E12521" t="s">
        <v>11538</v>
      </c>
      <c r="F12521">
        <v>404.28500000000003</v>
      </c>
      <c r="G12521">
        <v>92.158000000000001</v>
      </c>
      <c r="H12521">
        <v>44.426000000000002</v>
      </c>
      <c r="I12521">
        <v>37258.218000000001</v>
      </c>
      <c r="J12521">
        <v>15194881</v>
      </c>
      <c r="K12521">
        <v>17.747</v>
      </c>
      <c r="L12521">
        <v>9.86</v>
      </c>
      <c r="M12521">
        <v>7174.7749999999996</v>
      </c>
      <c r="N12521">
        <v>2926062</v>
      </c>
      <c r="O12521">
        <v>4.8070000000000004</v>
      </c>
      <c r="P12521">
        <v>13.255000000000001</v>
      </c>
      <c r="Q12521">
        <v>1943.2729999999999</v>
      </c>
      <c r="R12521">
        <v>792518</v>
      </c>
      <c r="S12521">
        <v>5.0999999999999997E-2</v>
      </c>
      <c r="T12521">
        <v>3.6070000000000002</v>
      </c>
      <c r="U12521">
        <v>20.634</v>
      </c>
      <c r="V12521">
        <v>8415</v>
      </c>
      <c r="W12521">
        <f t="shared" si="531"/>
        <v>33</v>
      </c>
      <c r="X12521">
        <f t="shared" si="529"/>
        <v>3174.6117699999995</v>
      </c>
      <c r="Y12521">
        <f t="shared" si="530"/>
        <v>63.744999999999997</v>
      </c>
    </row>
    <row r="12522" spans="1:25" x14ac:dyDescent="0.2">
      <c r="A12522" t="s">
        <v>5782</v>
      </c>
      <c r="B12522" t="s">
        <v>387</v>
      </c>
      <c r="C12522">
        <v>5</v>
      </c>
      <c r="D12522">
        <v>27</v>
      </c>
      <c r="E12522" t="s">
        <v>11539</v>
      </c>
      <c r="F12522">
        <v>289.3</v>
      </c>
      <c r="G12522">
        <v>64.825000000000003</v>
      </c>
      <c r="H12522">
        <v>32.04</v>
      </c>
      <c r="I12522">
        <v>18753.8</v>
      </c>
      <c r="J12522">
        <v>7648293</v>
      </c>
      <c r="K12522">
        <v>22.155999999999999</v>
      </c>
      <c r="L12522">
        <v>11.725</v>
      </c>
      <c r="M12522">
        <v>6409.692</v>
      </c>
      <c r="N12522">
        <v>2614041</v>
      </c>
      <c r="O12522">
        <v>1.57</v>
      </c>
      <c r="P12522">
        <v>4.2469999999999999</v>
      </c>
      <c r="Q12522">
        <v>454.06599999999997</v>
      </c>
      <c r="R12522">
        <v>185180</v>
      </c>
      <c r="S12522">
        <v>8.9999999999999993E-3</v>
      </c>
      <c r="T12522">
        <v>1.4850000000000001</v>
      </c>
      <c r="U12522">
        <v>2.5009999999999999</v>
      </c>
      <c r="V12522">
        <v>1020</v>
      </c>
      <c r="W12522">
        <f t="shared" si="531"/>
        <v>4</v>
      </c>
      <c r="X12522">
        <f t="shared" si="529"/>
        <v>62.169139999999956</v>
      </c>
      <c r="Y12522">
        <f t="shared" si="530"/>
        <v>3.1349999999999998</v>
      </c>
    </row>
    <row r="12523" spans="1:25" x14ac:dyDescent="0.2">
      <c r="A12523" t="s">
        <v>5782</v>
      </c>
      <c r="B12523" t="s">
        <v>387</v>
      </c>
      <c r="C12523">
        <v>5</v>
      </c>
      <c r="D12523">
        <v>28</v>
      </c>
      <c r="E12523" t="s">
        <v>11540</v>
      </c>
      <c r="F12523">
        <v>141.84700000000001</v>
      </c>
      <c r="G12523">
        <v>70.135000000000005</v>
      </c>
      <c r="H12523">
        <v>30.957999999999998</v>
      </c>
      <c r="I12523">
        <v>9948.49</v>
      </c>
      <c r="J12523">
        <v>4057256</v>
      </c>
      <c r="K12523">
        <v>24.257000000000001</v>
      </c>
      <c r="L12523">
        <v>8.2479999999999993</v>
      </c>
      <c r="M12523">
        <v>3440.8229999999999</v>
      </c>
      <c r="N12523">
        <v>1403258</v>
      </c>
      <c r="O12523">
        <v>2.2400000000000002</v>
      </c>
      <c r="P12523">
        <v>2.82</v>
      </c>
      <c r="Q12523">
        <v>317.79700000000003</v>
      </c>
      <c r="R12523">
        <v>129606</v>
      </c>
      <c r="S12523">
        <v>4.0000000000000001E-3</v>
      </c>
      <c r="T12523">
        <v>1.06</v>
      </c>
      <c r="U12523">
        <v>0.625</v>
      </c>
      <c r="V12523">
        <v>255</v>
      </c>
      <c r="W12523">
        <f t="shared" si="531"/>
        <v>1</v>
      </c>
      <c r="X12523">
        <f t="shared" si="529"/>
        <v>0</v>
      </c>
      <c r="Y12523">
        <f t="shared" si="530"/>
        <v>0</v>
      </c>
    </row>
    <row r="12524" spans="1:25" x14ac:dyDescent="0.2">
      <c r="A12524" t="s">
        <v>5782</v>
      </c>
      <c r="B12524" t="s">
        <v>387</v>
      </c>
      <c r="C12524">
        <v>6</v>
      </c>
      <c r="D12524">
        <v>1</v>
      </c>
      <c r="E12524" t="s">
        <v>4669</v>
      </c>
      <c r="F12524">
        <v>273.84500000000003</v>
      </c>
      <c r="G12524">
        <v>94.567999999999998</v>
      </c>
      <c r="H12524">
        <v>38.109000000000002</v>
      </c>
      <c r="I12524">
        <v>25897.003000000001</v>
      </c>
      <c r="J12524">
        <v>10561479</v>
      </c>
      <c r="K12524">
        <v>53.319000000000003</v>
      </c>
      <c r="L12524">
        <v>21.689</v>
      </c>
      <c r="M12524">
        <v>14601.008</v>
      </c>
      <c r="N12524">
        <v>5954675</v>
      </c>
      <c r="O12524">
        <v>4.2610000000000001</v>
      </c>
      <c r="P12524">
        <v>12.8</v>
      </c>
      <c r="Q12524">
        <v>1166.749</v>
      </c>
      <c r="R12524">
        <v>475831</v>
      </c>
      <c r="S12524">
        <v>4.1000000000000002E-2</v>
      </c>
      <c r="T12524">
        <v>3.2370000000000001</v>
      </c>
      <c r="U12524">
        <v>11.255000000000001</v>
      </c>
      <c r="V12524">
        <v>4590</v>
      </c>
      <c r="W12524">
        <f t="shared" si="531"/>
        <v>18</v>
      </c>
      <c r="X12524">
        <f t="shared" si="529"/>
        <v>1551.67661</v>
      </c>
      <c r="Y12524">
        <f t="shared" si="530"/>
        <v>32.394999999999996</v>
      </c>
    </row>
    <row r="12525" spans="1:25" x14ac:dyDescent="0.2">
      <c r="A12525" t="s">
        <v>5782</v>
      </c>
      <c r="B12525" t="s">
        <v>387</v>
      </c>
      <c r="C12525">
        <v>6</v>
      </c>
      <c r="D12525">
        <v>2</v>
      </c>
      <c r="E12525" t="s">
        <v>10327</v>
      </c>
      <c r="F12525">
        <v>300.66000000000003</v>
      </c>
      <c r="G12525">
        <v>112.10299999999999</v>
      </c>
      <c r="H12525">
        <v>42.780999999999999</v>
      </c>
      <c r="I12525">
        <v>33704.792999999998</v>
      </c>
      <c r="J12525">
        <v>13745701</v>
      </c>
      <c r="K12525">
        <v>23.114000000000001</v>
      </c>
      <c r="L12525">
        <v>9.2859999999999996</v>
      </c>
      <c r="M12525">
        <v>6949.3459999999995</v>
      </c>
      <c r="N12525">
        <v>2834126</v>
      </c>
      <c r="O12525">
        <v>1.92</v>
      </c>
      <c r="P12525">
        <v>6.4960000000000004</v>
      </c>
      <c r="Q12525">
        <v>577.16700000000003</v>
      </c>
      <c r="R12525">
        <v>235384</v>
      </c>
      <c r="S12525">
        <v>6.0000000000000001E-3</v>
      </c>
      <c r="T12525">
        <v>1.2609999999999999</v>
      </c>
      <c r="U12525">
        <v>1.8759999999999999</v>
      </c>
      <c r="V12525">
        <v>765</v>
      </c>
      <c r="W12525">
        <f t="shared" si="531"/>
        <v>3</v>
      </c>
      <c r="X12525">
        <f t="shared" si="529"/>
        <v>319.45023000000003</v>
      </c>
      <c r="Y12525">
        <f t="shared" si="530"/>
        <v>1.0449999999999999</v>
      </c>
    </row>
    <row r="12526" spans="1:25" x14ac:dyDescent="0.2">
      <c r="A12526" t="s">
        <v>5782</v>
      </c>
      <c r="B12526" t="s">
        <v>387</v>
      </c>
      <c r="C12526">
        <v>6</v>
      </c>
      <c r="D12526">
        <v>3</v>
      </c>
      <c r="E12526" t="s">
        <v>8444</v>
      </c>
      <c r="F12526">
        <v>325.26799999999997</v>
      </c>
      <c r="G12526">
        <v>96.34</v>
      </c>
      <c r="H12526">
        <v>38.319000000000003</v>
      </c>
      <c r="I12526">
        <v>31336.292000000001</v>
      </c>
      <c r="J12526">
        <v>12779764</v>
      </c>
      <c r="K12526">
        <v>29.582999999999998</v>
      </c>
      <c r="L12526">
        <v>17.053999999999998</v>
      </c>
      <c r="M12526">
        <v>9622.57</v>
      </c>
      <c r="N12526">
        <v>3924337</v>
      </c>
      <c r="O12526">
        <v>2.7250000000000001</v>
      </c>
      <c r="P12526">
        <v>9.734</v>
      </c>
      <c r="Q12526">
        <v>886.39499999999998</v>
      </c>
      <c r="R12526">
        <v>361495</v>
      </c>
      <c r="S12526">
        <v>1.7000000000000001E-2</v>
      </c>
      <c r="T12526">
        <v>2.1</v>
      </c>
      <c r="U12526">
        <v>5.6269999999999998</v>
      </c>
      <c r="V12526">
        <v>2295</v>
      </c>
      <c r="W12526">
        <f t="shared" si="531"/>
        <v>9</v>
      </c>
      <c r="X12526">
        <f t="shared" si="529"/>
        <v>965.73674999999992</v>
      </c>
      <c r="Y12526">
        <f t="shared" si="530"/>
        <v>13.584999999999999</v>
      </c>
    </row>
    <row r="12527" spans="1:25" x14ac:dyDescent="0.2">
      <c r="A12527" t="s">
        <v>5782</v>
      </c>
      <c r="B12527" t="s">
        <v>387</v>
      </c>
      <c r="C12527">
        <v>6</v>
      </c>
      <c r="D12527">
        <v>4</v>
      </c>
      <c r="E12527" t="s">
        <v>5527</v>
      </c>
      <c r="F12527">
        <v>160.72499999999999</v>
      </c>
      <c r="G12527">
        <v>109.508</v>
      </c>
      <c r="H12527">
        <v>44.755000000000003</v>
      </c>
      <c r="I12527">
        <v>17600.652999999998</v>
      </c>
      <c r="J12527">
        <v>7178009</v>
      </c>
      <c r="K12527">
        <v>22.556000000000001</v>
      </c>
      <c r="L12527">
        <v>10.420999999999999</v>
      </c>
      <c r="M12527">
        <v>3625.3159999999998</v>
      </c>
      <c r="N12527">
        <v>1478499</v>
      </c>
      <c r="O12527">
        <v>3.5710000000000002</v>
      </c>
      <c r="P12527">
        <v>11.718</v>
      </c>
      <c r="Q12527">
        <v>573.87199999999996</v>
      </c>
      <c r="R12527">
        <v>234040</v>
      </c>
      <c r="S12527">
        <v>2.3E-2</v>
      </c>
      <c r="T12527">
        <v>2.44</v>
      </c>
      <c r="U12527">
        <v>3.7519999999999998</v>
      </c>
      <c r="V12527">
        <v>1530</v>
      </c>
      <c r="W12527">
        <f t="shared" si="531"/>
        <v>6</v>
      </c>
      <c r="X12527">
        <f t="shared" si="529"/>
        <v>312.56367999999992</v>
      </c>
      <c r="Y12527">
        <f t="shared" si="530"/>
        <v>7.3149999999999995</v>
      </c>
    </row>
    <row r="12528" spans="1:25" x14ac:dyDescent="0.2">
      <c r="A12528" t="s">
        <v>5782</v>
      </c>
      <c r="B12528" t="s">
        <v>387</v>
      </c>
      <c r="C12528">
        <v>6</v>
      </c>
      <c r="D12528">
        <v>6</v>
      </c>
      <c r="E12528" t="s">
        <v>11541</v>
      </c>
      <c r="F12528">
        <v>391.76</v>
      </c>
      <c r="G12528">
        <v>117.68300000000001</v>
      </c>
      <c r="H12528">
        <v>49.473999999999997</v>
      </c>
      <c r="I12528">
        <v>46103.561999999998</v>
      </c>
      <c r="J12528">
        <v>18802245</v>
      </c>
      <c r="K12528">
        <v>17.707999999999998</v>
      </c>
      <c r="L12528">
        <v>13.714</v>
      </c>
      <c r="M12528">
        <v>6937.0959999999995</v>
      </c>
      <c r="N12528">
        <v>2829130</v>
      </c>
      <c r="O12528">
        <v>2.137</v>
      </c>
      <c r="P12528">
        <v>6.7050000000000001</v>
      </c>
      <c r="Q12528">
        <v>837.37900000000002</v>
      </c>
      <c r="R12528">
        <v>341505</v>
      </c>
      <c r="S12528">
        <v>8.0000000000000002E-3</v>
      </c>
      <c r="T12528">
        <v>1.427</v>
      </c>
      <c r="U12528">
        <v>3.1259999999999999</v>
      </c>
      <c r="V12528">
        <v>1275</v>
      </c>
      <c r="W12528">
        <f t="shared" si="531"/>
        <v>5</v>
      </c>
      <c r="X12528">
        <f t="shared" si="529"/>
        <v>863.29331000000002</v>
      </c>
      <c r="Y12528">
        <f t="shared" si="530"/>
        <v>5.2249999999999996</v>
      </c>
    </row>
    <row r="12529" spans="1:25" x14ac:dyDescent="0.2">
      <c r="A12529" t="s">
        <v>5782</v>
      </c>
      <c r="B12529" t="s">
        <v>387</v>
      </c>
      <c r="C12529">
        <v>6</v>
      </c>
      <c r="D12529">
        <v>7</v>
      </c>
      <c r="E12529" t="s">
        <v>11542</v>
      </c>
      <c r="F12529">
        <v>295.31700000000001</v>
      </c>
      <c r="G12529">
        <v>112.05500000000001</v>
      </c>
      <c r="H12529">
        <v>40.344000000000001</v>
      </c>
      <c r="I12529">
        <v>33091.678999999996</v>
      </c>
      <c r="J12529">
        <v>13495657</v>
      </c>
      <c r="K12529">
        <v>28.780999999999999</v>
      </c>
      <c r="L12529">
        <v>13.613</v>
      </c>
      <c r="M12529">
        <v>8499.66</v>
      </c>
      <c r="N12529">
        <v>3466385</v>
      </c>
      <c r="O12529">
        <v>3.3820000000000001</v>
      </c>
      <c r="P12529">
        <v>10.528</v>
      </c>
      <c r="Q12529">
        <v>998.78099999999995</v>
      </c>
      <c r="R12529">
        <v>407329</v>
      </c>
      <c r="S12529">
        <v>3.2000000000000001E-2</v>
      </c>
      <c r="T12529">
        <v>2.8460000000000001</v>
      </c>
      <c r="U12529">
        <v>9.3789999999999996</v>
      </c>
      <c r="V12529">
        <v>3825</v>
      </c>
      <c r="W12529">
        <f t="shared" si="531"/>
        <v>15</v>
      </c>
      <c r="X12529">
        <f t="shared" si="529"/>
        <v>1200.6234899999999</v>
      </c>
      <c r="Y12529">
        <f t="shared" si="530"/>
        <v>26.125</v>
      </c>
    </row>
    <row r="12530" spans="1:25" x14ac:dyDescent="0.2">
      <c r="A12530" t="s">
        <v>5782</v>
      </c>
      <c r="B12530" t="s">
        <v>387</v>
      </c>
      <c r="C12530">
        <v>6</v>
      </c>
      <c r="D12530">
        <v>8</v>
      </c>
      <c r="E12530" t="s">
        <v>5528</v>
      </c>
      <c r="F12530">
        <v>286.20299999999997</v>
      </c>
      <c r="G12530">
        <v>106.239</v>
      </c>
      <c r="H12530">
        <v>40.698999999999998</v>
      </c>
      <c r="I12530">
        <v>30405.991999999998</v>
      </c>
      <c r="J12530">
        <v>12400363</v>
      </c>
      <c r="K12530">
        <v>33.113</v>
      </c>
      <c r="L12530">
        <v>19.065000000000001</v>
      </c>
      <c r="M12530">
        <v>9476.8950000000004</v>
      </c>
      <c r="N12530">
        <v>3864927</v>
      </c>
      <c r="O12530">
        <v>1.677</v>
      </c>
      <c r="P12530">
        <v>4.3170000000000002</v>
      </c>
      <c r="Q12530">
        <v>479.89499999999998</v>
      </c>
      <c r="R12530">
        <v>195714</v>
      </c>
      <c r="S12530">
        <v>4.0000000000000001E-3</v>
      </c>
      <c r="T12530">
        <v>1.056</v>
      </c>
      <c r="U12530">
        <v>1.2509999999999999</v>
      </c>
      <c r="V12530">
        <v>510</v>
      </c>
      <c r="W12530">
        <f t="shared" si="531"/>
        <v>2</v>
      </c>
      <c r="X12530">
        <f t="shared" si="529"/>
        <v>116.15174999999996</v>
      </c>
      <c r="Y12530">
        <f t="shared" si="530"/>
        <v>0</v>
      </c>
    </row>
    <row r="12531" spans="1:25" x14ac:dyDescent="0.2">
      <c r="A12531" t="s">
        <v>5782</v>
      </c>
      <c r="B12531" t="s">
        <v>387</v>
      </c>
      <c r="C12531">
        <v>6</v>
      </c>
      <c r="D12531">
        <v>9</v>
      </c>
      <c r="E12531" t="s">
        <v>6033</v>
      </c>
      <c r="F12531">
        <v>300.31400000000002</v>
      </c>
      <c r="G12531">
        <v>110.318</v>
      </c>
      <c r="H12531">
        <v>39.607999999999997</v>
      </c>
      <c r="I12531">
        <v>33130.065999999999</v>
      </c>
      <c r="J12531">
        <v>13511312</v>
      </c>
      <c r="K12531">
        <v>30.216999999999999</v>
      </c>
      <c r="L12531">
        <v>14.872999999999999</v>
      </c>
      <c r="M12531">
        <v>9074.6329999999998</v>
      </c>
      <c r="N12531">
        <v>3700874</v>
      </c>
      <c r="O12531">
        <v>2.7549999999999999</v>
      </c>
      <c r="P12531">
        <v>8.6579999999999995</v>
      </c>
      <c r="Q12531">
        <v>827.34500000000003</v>
      </c>
      <c r="R12531">
        <v>337413</v>
      </c>
      <c r="S12531">
        <v>2.3E-2</v>
      </c>
      <c r="T12531">
        <v>2.4169999999999998</v>
      </c>
      <c r="U12531">
        <v>6.8780000000000001</v>
      </c>
      <c r="V12531">
        <v>2805</v>
      </c>
      <c r="W12531">
        <f t="shared" si="531"/>
        <v>11</v>
      </c>
      <c r="X12531">
        <f t="shared" si="529"/>
        <v>842.32225000000005</v>
      </c>
      <c r="Y12531">
        <f t="shared" si="530"/>
        <v>17.765000000000001</v>
      </c>
    </row>
    <row r="12532" spans="1:25" x14ac:dyDescent="0.2">
      <c r="A12532" t="s">
        <v>5782</v>
      </c>
      <c r="B12532" t="s">
        <v>387</v>
      </c>
      <c r="C12532">
        <v>6</v>
      </c>
      <c r="D12532">
        <v>11</v>
      </c>
      <c r="E12532" t="s">
        <v>11543</v>
      </c>
      <c r="F12532">
        <v>286.25200000000001</v>
      </c>
      <c r="G12532">
        <v>126.913</v>
      </c>
      <c r="H12532">
        <v>46.533999999999999</v>
      </c>
      <c r="I12532">
        <v>36329.042999999998</v>
      </c>
      <c r="J12532">
        <v>14815939</v>
      </c>
      <c r="K12532">
        <v>25.689</v>
      </c>
      <c r="L12532">
        <v>10.307</v>
      </c>
      <c r="M12532">
        <v>7353.55</v>
      </c>
      <c r="N12532">
        <v>2998971</v>
      </c>
      <c r="O12532">
        <v>3.8679999999999999</v>
      </c>
      <c r="P12532">
        <v>10.847</v>
      </c>
      <c r="Q12532">
        <v>1107.2560000000001</v>
      </c>
      <c r="R12532">
        <v>451568</v>
      </c>
      <c r="S12532">
        <v>3.5000000000000003E-2</v>
      </c>
      <c r="T12532">
        <v>2.9849999999999999</v>
      </c>
      <c r="U12532">
        <v>10.004</v>
      </c>
      <c r="V12532">
        <v>4080</v>
      </c>
      <c r="W12532">
        <f t="shared" si="531"/>
        <v>16</v>
      </c>
      <c r="X12532">
        <f t="shared" si="529"/>
        <v>1427.3362400000003</v>
      </c>
      <c r="Y12532">
        <f t="shared" si="530"/>
        <v>28.214999999999996</v>
      </c>
    </row>
    <row r="12533" spans="1:25" x14ac:dyDescent="0.2">
      <c r="A12533" t="s">
        <v>5782</v>
      </c>
      <c r="B12533" t="s">
        <v>387</v>
      </c>
      <c r="C12533">
        <v>6</v>
      </c>
      <c r="D12533">
        <v>12</v>
      </c>
      <c r="E12533" t="s">
        <v>4683</v>
      </c>
      <c r="F12533">
        <v>368.69900000000001</v>
      </c>
      <c r="G12533">
        <v>110.926</v>
      </c>
      <c r="H12533">
        <v>44.756</v>
      </c>
      <c r="I12533">
        <v>40898.209000000003</v>
      </c>
      <c r="J12533">
        <v>16679365</v>
      </c>
      <c r="K12533">
        <v>33.968000000000004</v>
      </c>
      <c r="L12533">
        <v>15.813000000000001</v>
      </c>
      <c r="M12533">
        <v>12523.816999999999</v>
      </c>
      <c r="N12533">
        <v>5107542</v>
      </c>
      <c r="O12533">
        <v>3.5070000000000001</v>
      </c>
      <c r="P12533">
        <v>12.617000000000001</v>
      </c>
      <c r="Q12533">
        <v>1293.1579999999999</v>
      </c>
      <c r="R12533">
        <v>527384</v>
      </c>
      <c r="S12533">
        <v>2.5000000000000001E-2</v>
      </c>
      <c r="T12533">
        <v>2.5470000000000002</v>
      </c>
      <c r="U12533">
        <v>9.3789999999999996</v>
      </c>
      <c r="V12533">
        <v>3825</v>
      </c>
      <c r="W12533">
        <f t="shared" si="531"/>
        <v>15</v>
      </c>
      <c r="X12533">
        <f t="shared" si="529"/>
        <v>1815.8714199999997</v>
      </c>
      <c r="Y12533">
        <f t="shared" si="530"/>
        <v>26.125</v>
      </c>
    </row>
    <row r="12534" spans="1:25" x14ac:dyDescent="0.2">
      <c r="A12534" t="s">
        <v>5782</v>
      </c>
      <c r="B12534" t="s">
        <v>387</v>
      </c>
      <c r="C12534">
        <v>6</v>
      </c>
      <c r="D12534">
        <v>13</v>
      </c>
      <c r="E12534" t="s">
        <v>11544</v>
      </c>
      <c r="F12534">
        <v>379.03899999999999</v>
      </c>
      <c r="G12534">
        <v>126.30500000000001</v>
      </c>
      <c r="H12534">
        <v>45.728999999999999</v>
      </c>
      <c r="I12534">
        <v>47874.442999999999</v>
      </c>
      <c r="J12534">
        <v>19524457</v>
      </c>
      <c r="K12534">
        <v>17.46</v>
      </c>
      <c r="L12534">
        <v>8.2970000000000006</v>
      </c>
      <c r="M12534">
        <v>6618.1679999999997</v>
      </c>
      <c r="N12534">
        <v>2699063</v>
      </c>
      <c r="O12534">
        <v>3.2869999999999999</v>
      </c>
      <c r="P12534">
        <v>10.064</v>
      </c>
      <c r="Q12534">
        <v>1246.075</v>
      </c>
      <c r="R12534">
        <v>508182</v>
      </c>
      <c r="S12534">
        <v>3.5999999999999997E-2</v>
      </c>
      <c r="T12534">
        <v>3.0419999999999998</v>
      </c>
      <c r="U12534">
        <v>13.756</v>
      </c>
      <c r="V12534">
        <v>5610</v>
      </c>
      <c r="W12534">
        <f t="shared" si="531"/>
        <v>22</v>
      </c>
      <c r="X12534">
        <f t="shared" si="529"/>
        <v>1717.4679500000002</v>
      </c>
      <c r="Y12534">
        <f t="shared" si="530"/>
        <v>40.754999999999995</v>
      </c>
    </row>
    <row r="12535" spans="1:25" x14ac:dyDescent="0.2">
      <c r="A12535" t="s">
        <v>5782</v>
      </c>
      <c r="B12535" t="s">
        <v>387</v>
      </c>
      <c r="C12535">
        <v>6</v>
      </c>
      <c r="D12535">
        <v>14</v>
      </c>
      <c r="E12535" t="s">
        <v>11545</v>
      </c>
      <c r="F12535">
        <v>360.64600000000002</v>
      </c>
      <c r="G12535">
        <v>118.023</v>
      </c>
      <c r="H12535">
        <v>43.914999999999999</v>
      </c>
      <c r="I12535">
        <v>42564.576999999997</v>
      </c>
      <c r="J12535">
        <v>17358954</v>
      </c>
      <c r="K12535">
        <v>20.436</v>
      </c>
      <c r="L12535">
        <v>9.9710000000000001</v>
      </c>
      <c r="M12535">
        <v>7370.3389999999999</v>
      </c>
      <c r="N12535">
        <v>3005818</v>
      </c>
      <c r="O12535">
        <v>2.5310000000000001</v>
      </c>
      <c r="P12535">
        <v>7.5049999999999999</v>
      </c>
      <c r="Q12535">
        <v>912.69200000000001</v>
      </c>
      <c r="R12535">
        <v>372220</v>
      </c>
      <c r="S12535">
        <v>2.8000000000000001E-2</v>
      </c>
      <c r="T12535">
        <v>2.6589999999999998</v>
      </c>
      <c r="U12535">
        <v>10.004</v>
      </c>
      <c r="V12535">
        <v>4080</v>
      </c>
      <c r="W12535">
        <f t="shared" si="531"/>
        <v>16</v>
      </c>
      <c r="X12535">
        <f t="shared" si="529"/>
        <v>1020.6974799999999</v>
      </c>
      <c r="Y12535">
        <f t="shared" si="530"/>
        <v>28.214999999999996</v>
      </c>
    </row>
    <row r="12536" spans="1:25" x14ac:dyDescent="0.2">
      <c r="A12536" t="s">
        <v>5782</v>
      </c>
      <c r="B12536" t="s">
        <v>387</v>
      </c>
      <c r="C12536">
        <v>6</v>
      </c>
      <c r="D12536">
        <v>15</v>
      </c>
      <c r="E12536" t="s">
        <v>11546</v>
      </c>
      <c r="F12536">
        <v>23.956</v>
      </c>
      <c r="G12536">
        <v>49.62</v>
      </c>
      <c r="H12536">
        <v>29.97</v>
      </c>
      <c r="I12536">
        <v>1188.712</v>
      </c>
      <c r="J12536">
        <v>484788</v>
      </c>
      <c r="K12536">
        <v>6.3380000000000001</v>
      </c>
      <c r="L12536">
        <v>6.6269999999999998</v>
      </c>
      <c r="M12536">
        <v>151.82400000000001</v>
      </c>
      <c r="N12536">
        <v>61918</v>
      </c>
      <c r="O12536">
        <v>1.1399999999999999</v>
      </c>
      <c r="P12536">
        <v>0.98</v>
      </c>
      <c r="Q12536">
        <v>27.315999999999999</v>
      </c>
      <c r="R12536">
        <v>11140</v>
      </c>
      <c r="S12536">
        <v>0</v>
      </c>
      <c r="T12536">
        <v>0</v>
      </c>
      <c r="U12536">
        <v>0</v>
      </c>
      <c r="V12536">
        <v>0</v>
      </c>
      <c r="W12536">
        <f t="shared" si="531"/>
        <v>0</v>
      </c>
      <c r="X12536">
        <f t="shared" si="529"/>
        <v>0</v>
      </c>
      <c r="Y12536">
        <f t="shared" si="530"/>
        <v>0</v>
      </c>
    </row>
    <row r="12537" spans="1:25" x14ac:dyDescent="0.2">
      <c r="A12537" t="s">
        <v>5782</v>
      </c>
      <c r="B12537" t="s">
        <v>387</v>
      </c>
      <c r="C12537">
        <v>6</v>
      </c>
      <c r="D12537">
        <v>16</v>
      </c>
      <c r="E12537" t="s">
        <v>11547</v>
      </c>
      <c r="F12537">
        <v>427.072</v>
      </c>
      <c r="G12537">
        <v>111.80200000000001</v>
      </c>
      <c r="H12537">
        <v>45.332999999999998</v>
      </c>
      <c r="I12537">
        <v>47747.616999999998</v>
      </c>
      <c r="J12537">
        <v>19472734</v>
      </c>
      <c r="K12537">
        <v>4.5389999999999997</v>
      </c>
      <c r="L12537">
        <v>3.0750000000000002</v>
      </c>
      <c r="M12537">
        <v>1938.337</v>
      </c>
      <c r="N12537">
        <v>790505</v>
      </c>
      <c r="O12537">
        <v>1.401</v>
      </c>
      <c r="P12537">
        <v>0.98599999999999999</v>
      </c>
      <c r="Q12537">
        <v>598.38</v>
      </c>
      <c r="R12537">
        <v>244035</v>
      </c>
      <c r="S12537">
        <v>0</v>
      </c>
      <c r="T12537">
        <v>0</v>
      </c>
      <c r="U12537">
        <v>0</v>
      </c>
      <c r="V12537">
        <v>0</v>
      </c>
      <c r="W12537">
        <f t="shared" si="531"/>
        <v>0</v>
      </c>
      <c r="X12537">
        <f t="shared" si="529"/>
        <v>363.78539999999998</v>
      </c>
      <c r="Y12537">
        <f t="shared" si="530"/>
        <v>0</v>
      </c>
    </row>
    <row r="12538" spans="1:25" x14ac:dyDescent="0.2">
      <c r="A12538" t="s">
        <v>5782</v>
      </c>
      <c r="B12538" t="s">
        <v>387</v>
      </c>
      <c r="C12538">
        <v>6</v>
      </c>
      <c r="D12538">
        <v>17</v>
      </c>
      <c r="E12538" t="s">
        <v>11548</v>
      </c>
      <c r="F12538">
        <v>402.64699999999999</v>
      </c>
      <c r="G12538">
        <v>93.673000000000002</v>
      </c>
      <c r="H12538">
        <v>38.579000000000001</v>
      </c>
      <c r="I12538">
        <v>37716.951999999997</v>
      </c>
      <c r="J12538">
        <v>15381965</v>
      </c>
      <c r="K12538">
        <v>52.954000000000001</v>
      </c>
      <c r="L12538">
        <v>28.4</v>
      </c>
      <c r="M12538">
        <v>21321.788</v>
      </c>
      <c r="N12538">
        <v>8695586</v>
      </c>
      <c r="O12538">
        <v>3.81</v>
      </c>
      <c r="P12538">
        <v>12.081</v>
      </c>
      <c r="Q12538">
        <v>1534.008</v>
      </c>
      <c r="R12538">
        <v>625609</v>
      </c>
      <c r="S12538">
        <v>0.03</v>
      </c>
      <c r="T12538">
        <v>2.7429999999999999</v>
      </c>
      <c r="U12538">
        <v>11.88</v>
      </c>
      <c r="V12538">
        <v>4845</v>
      </c>
      <c r="W12538">
        <f t="shared" si="531"/>
        <v>19</v>
      </c>
      <c r="X12538">
        <f t="shared" si="529"/>
        <v>2319.2479200000002</v>
      </c>
      <c r="Y12538">
        <f t="shared" si="530"/>
        <v>34.484999999999999</v>
      </c>
    </row>
    <row r="12539" spans="1:25" x14ac:dyDescent="0.2">
      <c r="A12539" t="s">
        <v>5782</v>
      </c>
      <c r="B12539" t="s">
        <v>387</v>
      </c>
      <c r="C12539">
        <v>6</v>
      </c>
      <c r="D12539">
        <v>19</v>
      </c>
      <c r="E12539" t="s">
        <v>11549</v>
      </c>
      <c r="F12539">
        <v>261.88400000000001</v>
      </c>
      <c r="G12539">
        <v>105.169</v>
      </c>
      <c r="H12539">
        <v>44.198999999999998</v>
      </c>
      <c r="I12539">
        <v>27542.113000000001</v>
      </c>
      <c r="J12539">
        <v>11232398</v>
      </c>
      <c r="K12539">
        <v>44.792999999999999</v>
      </c>
      <c r="L12539">
        <v>32.195</v>
      </c>
      <c r="M12539">
        <v>11730.59</v>
      </c>
      <c r="N12539">
        <v>4784043</v>
      </c>
      <c r="O12539">
        <v>2.7890000000000001</v>
      </c>
      <c r="P12539">
        <v>9.0359999999999996</v>
      </c>
      <c r="Q12539">
        <v>730.51</v>
      </c>
      <c r="R12539">
        <v>297921</v>
      </c>
      <c r="S12539">
        <v>1.9E-2</v>
      </c>
      <c r="T12539">
        <v>2.2069999999999999</v>
      </c>
      <c r="U12539">
        <v>5.0019999999999998</v>
      </c>
      <c r="V12539">
        <v>2040</v>
      </c>
      <c r="W12539">
        <f t="shared" si="531"/>
        <v>8</v>
      </c>
      <c r="X12539">
        <f t="shared" si="529"/>
        <v>639.93709999999999</v>
      </c>
      <c r="Y12539">
        <f t="shared" si="530"/>
        <v>11.494999999999999</v>
      </c>
    </row>
    <row r="12540" spans="1:25" x14ac:dyDescent="0.2">
      <c r="A12540" t="s">
        <v>5782</v>
      </c>
      <c r="B12540" t="s">
        <v>387</v>
      </c>
      <c r="C12540">
        <v>6</v>
      </c>
      <c r="D12540">
        <v>23</v>
      </c>
      <c r="E12540" t="s">
        <v>11550</v>
      </c>
      <c r="F12540">
        <v>610.01199999999994</v>
      </c>
      <c r="G12540">
        <v>78.66</v>
      </c>
      <c r="H12540">
        <v>38.973999999999997</v>
      </c>
      <c r="I12540">
        <v>47983.847999999998</v>
      </c>
      <c r="J12540">
        <v>19569075</v>
      </c>
      <c r="K12540">
        <v>3.9460000000000002</v>
      </c>
      <c r="L12540">
        <v>2.5009999999999999</v>
      </c>
      <c r="M12540">
        <v>2406.9169999999999</v>
      </c>
      <c r="N12540">
        <v>981604</v>
      </c>
      <c r="O12540">
        <v>1.2949999999999999</v>
      </c>
      <c r="P12540">
        <v>2.82</v>
      </c>
      <c r="Q12540">
        <v>789.98800000000006</v>
      </c>
      <c r="R12540">
        <v>322178</v>
      </c>
      <c r="S12540">
        <v>3.0000000000000001E-3</v>
      </c>
      <c r="T12540">
        <v>0.88600000000000001</v>
      </c>
      <c r="U12540">
        <v>1.8759999999999999</v>
      </c>
      <c r="V12540">
        <v>765</v>
      </c>
      <c r="W12540">
        <f t="shared" si="531"/>
        <v>3</v>
      </c>
      <c r="X12540">
        <f t="shared" si="529"/>
        <v>764.24612000000013</v>
      </c>
      <c r="Y12540">
        <f t="shared" si="530"/>
        <v>1.0449999999999999</v>
      </c>
    </row>
    <row r="12541" spans="1:25" x14ac:dyDescent="0.2">
      <c r="A12541" t="s">
        <v>5782</v>
      </c>
      <c r="B12541" t="s">
        <v>387</v>
      </c>
      <c r="C12541">
        <v>6</v>
      </c>
      <c r="D12541">
        <v>24</v>
      </c>
      <c r="E12541" t="s">
        <v>2238</v>
      </c>
      <c r="F12541">
        <v>320.20499999999998</v>
      </c>
      <c r="G12541">
        <v>85.085999999999999</v>
      </c>
      <c r="H12541">
        <v>33.881</v>
      </c>
      <c r="I12541">
        <v>27244.808000000001</v>
      </c>
      <c r="J12541">
        <v>11111149</v>
      </c>
      <c r="K12541">
        <v>27.013000000000002</v>
      </c>
      <c r="L12541">
        <v>13.816000000000001</v>
      </c>
      <c r="M12541">
        <v>8649.8150000000005</v>
      </c>
      <c r="N12541">
        <v>3527622</v>
      </c>
      <c r="O12541">
        <v>2.6859999999999999</v>
      </c>
      <c r="P12541">
        <v>7.2149999999999999</v>
      </c>
      <c r="Q12541">
        <v>860.06500000000005</v>
      </c>
      <c r="R12541">
        <v>350757</v>
      </c>
      <c r="S12541">
        <v>2.9000000000000001E-2</v>
      </c>
      <c r="T12541">
        <v>2.7330000000000001</v>
      </c>
      <c r="U12541">
        <v>9.3789999999999996</v>
      </c>
      <c r="V12541">
        <v>3825</v>
      </c>
      <c r="W12541">
        <f t="shared" si="531"/>
        <v>15</v>
      </c>
      <c r="X12541">
        <f t="shared" si="529"/>
        <v>910.70705000000009</v>
      </c>
      <c r="Y12541">
        <f t="shared" si="530"/>
        <v>26.125</v>
      </c>
    </row>
    <row r="12542" spans="1:25" x14ac:dyDescent="0.2">
      <c r="A12542" t="s">
        <v>5782</v>
      </c>
      <c r="B12542" t="s">
        <v>387</v>
      </c>
      <c r="C12542">
        <v>6</v>
      </c>
      <c r="D12542">
        <v>25</v>
      </c>
      <c r="E12542" t="s">
        <v>11551</v>
      </c>
      <c r="F12542">
        <v>415.74099999999999</v>
      </c>
      <c r="G12542">
        <v>97.635999999999996</v>
      </c>
      <c r="H12542">
        <v>42.878</v>
      </c>
      <c r="I12542">
        <v>40591.377</v>
      </c>
      <c r="J12542">
        <v>16554231</v>
      </c>
      <c r="K12542">
        <v>28.15</v>
      </c>
      <c r="L12542">
        <v>18.57</v>
      </c>
      <c r="M12542">
        <v>11703.159</v>
      </c>
      <c r="N12542">
        <v>4772856</v>
      </c>
      <c r="O12542">
        <v>2.698</v>
      </c>
      <c r="P12542">
        <v>7.7690000000000001</v>
      </c>
      <c r="Q12542">
        <v>1121.595</v>
      </c>
      <c r="R12542">
        <v>457416</v>
      </c>
      <c r="S12542">
        <v>1.7999999999999999E-2</v>
      </c>
      <c r="T12542">
        <v>2.145</v>
      </c>
      <c r="U12542">
        <v>7.5030000000000001</v>
      </c>
      <c r="V12542">
        <v>3060</v>
      </c>
      <c r="W12542">
        <f t="shared" si="531"/>
        <v>12</v>
      </c>
      <c r="X12542">
        <f t="shared" si="529"/>
        <v>1457.30475</v>
      </c>
      <c r="Y12542">
        <f t="shared" si="530"/>
        <v>19.854999999999997</v>
      </c>
    </row>
    <row r="12543" spans="1:25" x14ac:dyDescent="0.2">
      <c r="A12543" t="s">
        <v>5782</v>
      </c>
      <c r="B12543" t="s">
        <v>387</v>
      </c>
      <c r="C12543">
        <v>7</v>
      </c>
      <c r="D12543">
        <v>1</v>
      </c>
      <c r="E12543" t="s">
        <v>3053</v>
      </c>
      <c r="F12543">
        <v>357.06400000000002</v>
      </c>
      <c r="G12543">
        <v>98.113</v>
      </c>
      <c r="H12543">
        <v>41.994999999999997</v>
      </c>
      <c r="I12543">
        <v>35032.552000000003</v>
      </c>
      <c r="J12543">
        <v>14287196</v>
      </c>
      <c r="K12543">
        <v>6.65</v>
      </c>
      <c r="L12543">
        <v>5.9960000000000004</v>
      </c>
      <c r="M12543">
        <v>2374.4009999999998</v>
      </c>
      <c r="N12543">
        <v>968343</v>
      </c>
      <c r="O12543">
        <v>2.4670000000000001</v>
      </c>
      <c r="P12543">
        <v>6.665</v>
      </c>
      <c r="Q12543">
        <v>881</v>
      </c>
      <c r="R12543">
        <v>359295</v>
      </c>
      <c r="S12543">
        <v>1.7999999999999999E-2</v>
      </c>
      <c r="T12543">
        <v>2.113</v>
      </c>
      <c r="U12543">
        <v>6.2530000000000001</v>
      </c>
      <c r="V12543">
        <v>2550</v>
      </c>
      <c r="W12543">
        <f t="shared" si="531"/>
        <v>10</v>
      </c>
      <c r="X12543">
        <f t="shared" si="529"/>
        <v>954.46119999999996</v>
      </c>
      <c r="Y12543">
        <f t="shared" si="530"/>
        <v>15.674999999999999</v>
      </c>
    </row>
    <row r="12544" spans="1:25" x14ac:dyDescent="0.2">
      <c r="A12544" t="s">
        <v>5782</v>
      </c>
      <c r="B12544" t="s">
        <v>387</v>
      </c>
      <c r="C12544">
        <v>7</v>
      </c>
      <c r="D12544">
        <v>2</v>
      </c>
      <c r="E12544" t="s">
        <v>339</v>
      </c>
      <c r="F12544">
        <v>102.934</v>
      </c>
      <c r="G12544">
        <v>84.241</v>
      </c>
      <c r="H12544">
        <v>42.021000000000001</v>
      </c>
      <c r="I12544">
        <v>8671.2729999999992</v>
      </c>
      <c r="J12544">
        <v>3536373</v>
      </c>
      <c r="K12544">
        <v>23.364000000000001</v>
      </c>
      <c r="L12544">
        <v>17.885000000000002</v>
      </c>
      <c r="M12544">
        <v>2404.9899999999998</v>
      </c>
      <c r="N12544">
        <v>980818</v>
      </c>
      <c r="O12544">
        <v>3.0310000000000001</v>
      </c>
      <c r="P12544">
        <v>8.2720000000000002</v>
      </c>
      <c r="Q12544">
        <v>311.96899999999999</v>
      </c>
      <c r="R12544">
        <v>127229</v>
      </c>
      <c r="S12544">
        <v>1.7999999999999999E-2</v>
      </c>
      <c r="T12544">
        <v>2.1560000000000001</v>
      </c>
      <c r="U12544">
        <v>1.8759999999999999</v>
      </c>
      <c r="V12544">
        <v>765</v>
      </c>
      <c r="W12544">
        <f t="shared" si="531"/>
        <v>3</v>
      </c>
      <c r="X12544">
        <f t="shared" si="529"/>
        <v>0</v>
      </c>
      <c r="Y12544">
        <f t="shared" si="530"/>
        <v>1.0449999999999999</v>
      </c>
    </row>
    <row r="12545" spans="1:25" x14ac:dyDescent="0.2">
      <c r="A12545" t="s">
        <v>5782</v>
      </c>
      <c r="B12545" t="s">
        <v>387</v>
      </c>
      <c r="C12545">
        <v>7</v>
      </c>
      <c r="D12545">
        <v>6</v>
      </c>
      <c r="E12545" t="s">
        <v>7403</v>
      </c>
      <c r="F12545">
        <v>270.75</v>
      </c>
      <c r="G12545">
        <v>83.105000000000004</v>
      </c>
      <c r="H12545">
        <v>39.033000000000001</v>
      </c>
      <c r="I12545">
        <v>22500.657999999999</v>
      </c>
      <c r="J12545">
        <v>9176360</v>
      </c>
      <c r="K12545">
        <v>32.865000000000002</v>
      </c>
      <c r="L12545">
        <v>18.567</v>
      </c>
      <c r="M12545">
        <v>8898.23</v>
      </c>
      <c r="N12545">
        <v>3628932</v>
      </c>
      <c r="O12545">
        <v>3.1480000000000001</v>
      </c>
      <c r="P12545">
        <v>9.1359999999999992</v>
      </c>
      <c r="Q12545">
        <v>852.20600000000002</v>
      </c>
      <c r="R12545">
        <v>347552</v>
      </c>
      <c r="S12545">
        <v>2.1000000000000001E-2</v>
      </c>
      <c r="T12545">
        <v>2.302</v>
      </c>
      <c r="U12545">
        <v>5.6269999999999998</v>
      </c>
      <c r="V12545">
        <v>2295</v>
      </c>
      <c r="W12545">
        <f t="shared" si="531"/>
        <v>9</v>
      </c>
      <c r="X12545">
        <f t="shared" si="529"/>
        <v>894.28174000000001</v>
      </c>
      <c r="Y12545">
        <f t="shared" si="530"/>
        <v>13.584999999999999</v>
      </c>
    </row>
    <row r="12546" spans="1:25" x14ac:dyDescent="0.2">
      <c r="A12546" t="s">
        <v>5782</v>
      </c>
      <c r="B12546" t="s">
        <v>387</v>
      </c>
      <c r="C12546">
        <v>7</v>
      </c>
      <c r="D12546">
        <v>8</v>
      </c>
      <c r="E12546" t="s">
        <v>11552</v>
      </c>
      <c r="F12546">
        <v>268.32499999999999</v>
      </c>
      <c r="G12546">
        <v>92.445999999999998</v>
      </c>
      <c r="H12546">
        <v>41.646999999999998</v>
      </c>
      <c r="I12546">
        <v>24805.445</v>
      </c>
      <c r="J12546">
        <v>10116313</v>
      </c>
      <c r="K12546">
        <v>27.641999999999999</v>
      </c>
      <c r="L12546">
        <v>12.048</v>
      </c>
      <c r="M12546">
        <v>7417.0940000000001</v>
      </c>
      <c r="N12546">
        <v>3024886</v>
      </c>
      <c r="O12546">
        <v>2.3260000000000001</v>
      </c>
      <c r="P12546">
        <v>6.34</v>
      </c>
      <c r="Q12546">
        <v>624.08699999999999</v>
      </c>
      <c r="R12546">
        <v>254519</v>
      </c>
      <c r="S12546">
        <v>8.9999999999999993E-3</v>
      </c>
      <c r="T12546">
        <v>1.542</v>
      </c>
      <c r="U12546">
        <v>2.5009999999999999</v>
      </c>
      <c r="V12546">
        <v>1020</v>
      </c>
      <c r="W12546">
        <f t="shared" si="531"/>
        <v>4</v>
      </c>
      <c r="X12546">
        <f t="shared" si="529"/>
        <v>417.51302999999996</v>
      </c>
      <c r="Y12546">
        <f t="shared" si="530"/>
        <v>3.1349999999999998</v>
      </c>
    </row>
    <row r="12547" spans="1:25" x14ac:dyDescent="0.2">
      <c r="A12547" t="s">
        <v>5782</v>
      </c>
      <c r="B12547" t="s">
        <v>387</v>
      </c>
      <c r="C12547">
        <v>7</v>
      </c>
      <c r="D12547">
        <v>9</v>
      </c>
      <c r="E12547" t="s">
        <v>11553</v>
      </c>
      <c r="F12547">
        <v>370.63299999999998</v>
      </c>
      <c r="G12547">
        <v>103.518</v>
      </c>
      <c r="H12547">
        <v>44.218000000000004</v>
      </c>
      <c r="I12547">
        <v>38367.148000000001</v>
      </c>
      <c r="J12547">
        <v>15647132</v>
      </c>
      <c r="K12547">
        <v>21.887</v>
      </c>
      <c r="L12547">
        <v>13.788</v>
      </c>
      <c r="M12547">
        <v>8112.0219999999999</v>
      </c>
      <c r="N12547">
        <v>3308296</v>
      </c>
      <c r="O12547">
        <v>3.992</v>
      </c>
      <c r="P12547">
        <v>11.632</v>
      </c>
      <c r="Q12547">
        <v>1479.4480000000001</v>
      </c>
      <c r="R12547">
        <v>603358</v>
      </c>
      <c r="S12547">
        <v>2.9000000000000001E-2</v>
      </c>
      <c r="T12547">
        <v>2.7040000000000002</v>
      </c>
      <c r="U12547">
        <v>10.63</v>
      </c>
      <c r="V12547">
        <v>4335</v>
      </c>
      <c r="W12547">
        <f t="shared" si="531"/>
        <v>17</v>
      </c>
      <c r="X12547">
        <f t="shared" si="529"/>
        <v>2205.2175200000001</v>
      </c>
      <c r="Y12547">
        <f t="shared" si="530"/>
        <v>30.305</v>
      </c>
    </row>
    <row r="12548" spans="1:25" x14ac:dyDescent="0.2">
      <c r="A12548" t="s">
        <v>5782</v>
      </c>
      <c r="B12548" t="s">
        <v>387</v>
      </c>
      <c r="C12548">
        <v>7</v>
      </c>
      <c r="D12548">
        <v>10</v>
      </c>
      <c r="E12548" t="s">
        <v>7902</v>
      </c>
      <c r="F12548">
        <v>383.02300000000002</v>
      </c>
      <c r="G12548">
        <v>100.879</v>
      </c>
      <c r="H12548">
        <v>41.811</v>
      </c>
      <c r="I12548">
        <v>38638.857000000004</v>
      </c>
      <c r="J12548">
        <v>15757942</v>
      </c>
      <c r="K12548">
        <v>25.251999999999999</v>
      </c>
      <c r="L12548">
        <v>12.396000000000001</v>
      </c>
      <c r="M12548">
        <v>9671.9879999999994</v>
      </c>
      <c r="N12548">
        <v>3944491</v>
      </c>
      <c r="O12548">
        <v>5.0890000000000004</v>
      </c>
      <c r="P12548">
        <v>13.788</v>
      </c>
      <c r="Q12548">
        <v>1949.0409999999999</v>
      </c>
      <c r="R12548">
        <v>794870</v>
      </c>
      <c r="S12548">
        <v>5.1999999999999998E-2</v>
      </c>
      <c r="T12548">
        <v>3.649</v>
      </c>
      <c r="U12548">
        <v>20.009</v>
      </c>
      <c r="V12548">
        <v>8160</v>
      </c>
      <c r="W12548">
        <f t="shared" si="531"/>
        <v>32</v>
      </c>
      <c r="X12548">
        <f t="shared" si="529"/>
        <v>3186.66689</v>
      </c>
      <c r="Y12548">
        <f t="shared" si="530"/>
        <v>61.654999999999994</v>
      </c>
    </row>
    <row r="12549" spans="1:25" x14ac:dyDescent="0.2">
      <c r="A12549" t="s">
        <v>5782</v>
      </c>
      <c r="B12549" t="s">
        <v>387</v>
      </c>
      <c r="C12549">
        <v>7</v>
      </c>
      <c r="D12549">
        <v>11</v>
      </c>
      <c r="E12549" t="s">
        <v>694</v>
      </c>
      <c r="F12549">
        <v>256.33699999999999</v>
      </c>
      <c r="G12549">
        <v>96.924000000000007</v>
      </c>
      <c r="H12549">
        <v>43.771999999999998</v>
      </c>
      <c r="I12549">
        <v>24845.144</v>
      </c>
      <c r="J12549">
        <v>10132503</v>
      </c>
      <c r="K12549">
        <v>39.359000000000002</v>
      </c>
      <c r="L12549">
        <v>22.326000000000001</v>
      </c>
      <c r="M12549">
        <v>10089.151</v>
      </c>
      <c r="N12549">
        <v>4114621</v>
      </c>
      <c r="O12549">
        <v>2.7669999999999999</v>
      </c>
      <c r="P12549">
        <v>8.6270000000000007</v>
      </c>
      <c r="Q12549">
        <v>709.226</v>
      </c>
      <c r="R12549">
        <v>289241</v>
      </c>
      <c r="S12549">
        <v>2.7E-2</v>
      </c>
      <c r="T12549">
        <v>2.6160000000000001</v>
      </c>
      <c r="U12549">
        <v>6.8780000000000001</v>
      </c>
      <c r="V12549">
        <v>2805</v>
      </c>
      <c r="W12549">
        <f t="shared" si="531"/>
        <v>11</v>
      </c>
      <c r="X12549">
        <f t="shared" si="529"/>
        <v>595.45353999999998</v>
      </c>
      <c r="Y12549">
        <f t="shared" si="530"/>
        <v>17.765000000000001</v>
      </c>
    </row>
    <row r="12550" spans="1:25" x14ac:dyDescent="0.2">
      <c r="A12550" t="s">
        <v>5782</v>
      </c>
      <c r="B12550" t="s">
        <v>387</v>
      </c>
      <c r="C12550">
        <v>7</v>
      </c>
      <c r="D12550">
        <v>12</v>
      </c>
      <c r="E12550" t="s">
        <v>9324</v>
      </c>
      <c r="F12550">
        <v>286.30599999999998</v>
      </c>
      <c r="G12550">
        <v>99.951999999999998</v>
      </c>
      <c r="H12550">
        <v>38.835000000000001</v>
      </c>
      <c r="I12550">
        <v>28616.686000000002</v>
      </c>
      <c r="J12550">
        <v>11670637</v>
      </c>
      <c r="K12550">
        <v>27.222999999999999</v>
      </c>
      <c r="L12550">
        <v>11.036</v>
      </c>
      <c r="M12550">
        <v>7794.11</v>
      </c>
      <c r="N12550">
        <v>3178643</v>
      </c>
      <c r="O12550">
        <v>4.72</v>
      </c>
      <c r="P12550">
        <v>14.055</v>
      </c>
      <c r="Q12550">
        <v>1351.3889999999999</v>
      </c>
      <c r="R12550">
        <v>551132</v>
      </c>
      <c r="S12550">
        <v>3.5000000000000003E-2</v>
      </c>
      <c r="T12550">
        <v>2.9849999999999999</v>
      </c>
      <c r="U12550">
        <v>10.004</v>
      </c>
      <c r="V12550">
        <v>4080</v>
      </c>
      <c r="W12550">
        <f t="shared" si="531"/>
        <v>16</v>
      </c>
      <c r="X12550">
        <f t="shared" si="529"/>
        <v>1937.5742099999998</v>
      </c>
      <c r="Y12550">
        <f t="shared" si="530"/>
        <v>28.214999999999996</v>
      </c>
    </row>
    <row r="12551" spans="1:25" x14ac:dyDescent="0.2">
      <c r="A12551" t="s">
        <v>5782</v>
      </c>
      <c r="B12551" t="s">
        <v>387</v>
      </c>
      <c r="C12551">
        <v>7</v>
      </c>
      <c r="D12551">
        <v>17</v>
      </c>
      <c r="E12551" t="s">
        <v>4077</v>
      </c>
      <c r="F12551">
        <v>331.29500000000002</v>
      </c>
      <c r="G12551">
        <v>114.645</v>
      </c>
      <c r="H12551">
        <v>44.545999999999999</v>
      </c>
      <c r="I12551">
        <v>37981.364000000001</v>
      </c>
      <c r="J12551">
        <v>15489799</v>
      </c>
      <c r="K12551">
        <v>16.353999999999999</v>
      </c>
      <c r="L12551">
        <v>9.1649999999999991</v>
      </c>
      <c r="M12551">
        <v>5417.8609999999999</v>
      </c>
      <c r="N12551">
        <v>2209546</v>
      </c>
      <c r="O12551">
        <v>2.5150000000000001</v>
      </c>
      <c r="P12551">
        <v>6.4939999999999998</v>
      </c>
      <c r="Q12551">
        <v>833.14599999999996</v>
      </c>
      <c r="R12551">
        <v>339779</v>
      </c>
      <c r="S12551">
        <v>2.1000000000000001E-2</v>
      </c>
      <c r="T12551">
        <v>2.3010000000000002</v>
      </c>
      <c r="U12551">
        <v>6.8780000000000001</v>
      </c>
      <c r="V12551">
        <v>2805</v>
      </c>
      <c r="W12551">
        <f t="shared" si="531"/>
        <v>11</v>
      </c>
      <c r="X12551">
        <f t="shared" si="529"/>
        <v>854.44633999999985</v>
      </c>
      <c r="Y12551">
        <f t="shared" si="530"/>
        <v>17.765000000000001</v>
      </c>
    </row>
    <row r="12552" spans="1:25" x14ac:dyDescent="0.2">
      <c r="A12552" t="s">
        <v>5782</v>
      </c>
      <c r="B12552" t="s">
        <v>387</v>
      </c>
      <c r="C12552">
        <v>7</v>
      </c>
      <c r="D12552">
        <v>18</v>
      </c>
      <c r="E12552" t="s">
        <v>3598</v>
      </c>
      <c r="F12552">
        <v>278.98200000000003</v>
      </c>
      <c r="G12552">
        <v>92.084999999999994</v>
      </c>
      <c r="H12552">
        <v>39.728999999999999</v>
      </c>
      <c r="I12552">
        <v>25690.126</v>
      </c>
      <c r="J12552">
        <v>10477109</v>
      </c>
      <c r="K12552">
        <v>30.614999999999998</v>
      </c>
      <c r="L12552">
        <v>18.599</v>
      </c>
      <c r="M12552">
        <v>8541.0380000000005</v>
      </c>
      <c r="N12552">
        <v>3483260</v>
      </c>
      <c r="O12552">
        <v>2.073</v>
      </c>
      <c r="P12552">
        <v>5.5810000000000004</v>
      </c>
      <c r="Q12552">
        <v>578.31700000000001</v>
      </c>
      <c r="R12552">
        <v>235853</v>
      </c>
      <c r="S12552">
        <v>1.0999999999999999E-2</v>
      </c>
      <c r="T12552">
        <v>1.69</v>
      </c>
      <c r="U12552">
        <v>3.1259999999999999</v>
      </c>
      <c r="V12552">
        <v>1275</v>
      </c>
      <c r="W12552">
        <f t="shared" si="531"/>
        <v>5</v>
      </c>
      <c r="X12552">
        <f t="shared" si="529"/>
        <v>321.85372999999998</v>
      </c>
      <c r="Y12552">
        <f t="shared" si="530"/>
        <v>5.2249999999999996</v>
      </c>
    </row>
    <row r="12553" spans="1:25" x14ac:dyDescent="0.2">
      <c r="A12553" t="s">
        <v>5782</v>
      </c>
      <c r="B12553" t="s">
        <v>387</v>
      </c>
      <c r="C12553">
        <v>7</v>
      </c>
      <c r="D12553">
        <v>19</v>
      </c>
      <c r="E12553" t="s">
        <v>8443</v>
      </c>
      <c r="F12553">
        <v>14.83</v>
      </c>
      <c r="G12553">
        <v>35.880000000000003</v>
      </c>
      <c r="H12553">
        <v>14.349</v>
      </c>
      <c r="I12553">
        <v>532.09199999999998</v>
      </c>
      <c r="J12553">
        <v>217001</v>
      </c>
      <c r="K12553">
        <v>140.846</v>
      </c>
      <c r="L12553">
        <v>41.398000000000003</v>
      </c>
      <c r="M12553">
        <v>2088.723</v>
      </c>
      <c r="N12553">
        <v>851836</v>
      </c>
      <c r="O12553">
        <v>11.48</v>
      </c>
      <c r="P12553">
        <v>24.641999999999999</v>
      </c>
      <c r="Q12553">
        <v>170.25399999999999</v>
      </c>
      <c r="R12553">
        <v>69434</v>
      </c>
      <c r="S12553">
        <v>0.126</v>
      </c>
      <c r="T12553">
        <v>5.6779999999999999</v>
      </c>
      <c r="U12553">
        <v>1.8759999999999999</v>
      </c>
      <c r="V12553">
        <v>765</v>
      </c>
      <c r="W12553">
        <f t="shared" si="531"/>
        <v>3</v>
      </c>
      <c r="X12553">
        <f t="shared" ref="X12553:X12616" si="532">(MAX(0, (Q12553-424.32)))*2.09</f>
        <v>0</v>
      </c>
      <c r="Y12553">
        <f t="shared" ref="Y12553:Y12616" si="533">(MAX(0, (W12553-2.5)))*2.09</f>
        <v>1.0449999999999999</v>
      </c>
    </row>
    <row r="12554" spans="1:25" x14ac:dyDescent="0.2">
      <c r="A12554" t="s">
        <v>5782</v>
      </c>
      <c r="B12554" t="s">
        <v>387</v>
      </c>
      <c r="C12554">
        <v>7</v>
      </c>
      <c r="D12554">
        <v>20</v>
      </c>
      <c r="E12554" t="s">
        <v>11554</v>
      </c>
      <c r="F12554">
        <v>302.21199999999999</v>
      </c>
      <c r="G12554">
        <v>92.34</v>
      </c>
      <c r="H12554">
        <v>39.813000000000002</v>
      </c>
      <c r="I12554">
        <v>27906.228999999999</v>
      </c>
      <c r="J12554">
        <v>11380894</v>
      </c>
      <c r="K12554">
        <v>28.734000000000002</v>
      </c>
      <c r="L12554">
        <v>15.138999999999999</v>
      </c>
      <c r="M12554">
        <v>8683.6309999999994</v>
      </c>
      <c r="N12554">
        <v>3541413</v>
      </c>
      <c r="O12554">
        <v>3.4790000000000001</v>
      </c>
      <c r="P12554">
        <v>11.881</v>
      </c>
      <c r="Q12554">
        <v>1051.4939999999999</v>
      </c>
      <c r="R12554">
        <v>428827</v>
      </c>
      <c r="S12554">
        <v>2.5000000000000001E-2</v>
      </c>
      <c r="T12554">
        <v>2.516</v>
      </c>
      <c r="U12554">
        <v>7.5030000000000001</v>
      </c>
      <c r="V12554">
        <v>3060</v>
      </c>
      <c r="W12554">
        <f t="shared" si="531"/>
        <v>12</v>
      </c>
      <c r="X12554">
        <f t="shared" si="532"/>
        <v>1310.7936599999998</v>
      </c>
      <c r="Y12554">
        <f t="shared" si="533"/>
        <v>19.854999999999997</v>
      </c>
    </row>
    <row r="12555" spans="1:25" x14ac:dyDescent="0.2">
      <c r="A12555" t="s">
        <v>5782</v>
      </c>
      <c r="B12555" t="s">
        <v>387</v>
      </c>
      <c r="C12555">
        <v>7</v>
      </c>
      <c r="D12555">
        <v>21</v>
      </c>
      <c r="E12555" t="s">
        <v>11555</v>
      </c>
      <c r="F12555">
        <v>373.40899999999999</v>
      </c>
      <c r="G12555">
        <v>69.507000000000005</v>
      </c>
      <c r="H12555">
        <v>32.942999999999998</v>
      </c>
      <c r="I12555">
        <v>25954.555</v>
      </c>
      <c r="J12555">
        <v>10584950</v>
      </c>
      <c r="K12555">
        <v>37.578000000000003</v>
      </c>
      <c r="L12555">
        <v>21.155999999999999</v>
      </c>
      <c r="M12555">
        <v>14032.045</v>
      </c>
      <c r="N12555">
        <v>5722637</v>
      </c>
      <c r="O12555">
        <v>3.5169999999999999</v>
      </c>
      <c r="P12555">
        <v>11.406000000000001</v>
      </c>
      <c r="Q12555">
        <v>1313.2159999999999</v>
      </c>
      <c r="R12555">
        <v>535564</v>
      </c>
      <c r="S12555">
        <v>3.6999999999999998E-2</v>
      </c>
      <c r="T12555">
        <v>3.0649999999999999</v>
      </c>
      <c r="U12555">
        <v>13.756</v>
      </c>
      <c r="V12555">
        <v>5610</v>
      </c>
      <c r="W12555">
        <f t="shared" si="531"/>
        <v>22</v>
      </c>
      <c r="X12555">
        <f t="shared" si="532"/>
        <v>1857.7926399999999</v>
      </c>
      <c r="Y12555">
        <f t="shared" si="533"/>
        <v>40.754999999999995</v>
      </c>
    </row>
    <row r="12556" spans="1:25" x14ac:dyDescent="0.2">
      <c r="A12556" t="s">
        <v>5782</v>
      </c>
      <c r="B12556" t="s">
        <v>387</v>
      </c>
      <c r="C12556">
        <v>7</v>
      </c>
      <c r="D12556">
        <v>22</v>
      </c>
      <c r="E12556" t="s">
        <v>11556</v>
      </c>
      <c r="F12556">
        <v>363.65199999999999</v>
      </c>
      <c r="G12556">
        <v>79.103999999999999</v>
      </c>
      <c r="H12556">
        <v>33.557000000000002</v>
      </c>
      <c r="I12556">
        <v>28766.178</v>
      </c>
      <c r="J12556">
        <v>11731604</v>
      </c>
      <c r="K12556">
        <v>30.39</v>
      </c>
      <c r="L12556">
        <v>14.301</v>
      </c>
      <c r="M12556">
        <v>11051.313</v>
      </c>
      <c r="N12556">
        <v>4507016</v>
      </c>
      <c r="O12556">
        <v>3.9289999999999998</v>
      </c>
      <c r="P12556">
        <v>11.569000000000001</v>
      </c>
      <c r="Q12556">
        <v>1428.8309999999999</v>
      </c>
      <c r="R12556">
        <v>582715</v>
      </c>
      <c r="S12556">
        <v>5.1999999999999998E-2</v>
      </c>
      <c r="T12556">
        <v>3.6259999999999999</v>
      </c>
      <c r="U12556">
        <v>18.757999999999999</v>
      </c>
      <c r="V12556">
        <v>7650</v>
      </c>
      <c r="W12556">
        <f t="shared" si="531"/>
        <v>30</v>
      </c>
      <c r="X12556">
        <f t="shared" si="532"/>
        <v>2099.4279899999997</v>
      </c>
      <c r="Y12556">
        <f t="shared" si="533"/>
        <v>57.474999999999994</v>
      </c>
    </row>
    <row r="12557" spans="1:25" x14ac:dyDescent="0.2">
      <c r="A12557" t="s">
        <v>5782</v>
      </c>
      <c r="B12557" t="s">
        <v>387</v>
      </c>
      <c r="C12557">
        <v>8</v>
      </c>
      <c r="D12557">
        <v>1</v>
      </c>
      <c r="E12557" t="s">
        <v>3737</v>
      </c>
      <c r="F12557">
        <v>305.17399999999998</v>
      </c>
      <c r="G12557">
        <v>73.308000000000007</v>
      </c>
      <c r="H12557">
        <v>30.808</v>
      </c>
      <c r="I12557">
        <v>22371.63</v>
      </c>
      <c r="J12557">
        <v>9123739</v>
      </c>
      <c r="K12557">
        <v>33.566000000000003</v>
      </c>
      <c r="L12557">
        <v>12.872</v>
      </c>
      <c r="M12557">
        <v>10243.525</v>
      </c>
      <c r="N12557">
        <v>4177579</v>
      </c>
      <c r="O12557">
        <v>2.218</v>
      </c>
      <c r="P12557">
        <v>7.173</v>
      </c>
      <c r="Q12557">
        <v>676.97199999999998</v>
      </c>
      <c r="R12557">
        <v>276087</v>
      </c>
      <c r="S12557">
        <v>1.4E-2</v>
      </c>
      <c r="T12557">
        <v>1.9119999999999999</v>
      </c>
      <c r="U12557">
        <v>4.3769999999999998</v>
      </c>
      <c r="V12557">
        <v>1785</v>
      </c>
      <c r="W12557">
        <f t="shared" si="531"/>
        <v>7</v>
      </c>
      <c r="X12557">
        <f t="shared" si="532"/>
        <v>528.0426799999999</v>
      </c>
      <c r="Y12557">
        <f t="shared" si="533"/>
        <v>9.4049999999999994</v>
      </c>
    </row>
    <row r="12558" spans="1:25" x14ac:dyDescent="0.2">
      <c r="A12558" t="s">
        <v>5782</v>
      </c>
      <c r="B12558" t="s">
        <v>387</v>
      </c>
      <c r="C12558">
        <v>8</v>
      </c>
      <c r="D12558">
        <v>3</v>
      </c>
      <c r="E12558" t="s">
        <v>11557</v>
      </c>
      <c r="F12558">
        <v>138.40899999999999</v>
      </c>
      <c r="G12558">
        <v>80.253</v>
      </c>
      <c r="H12558">
        <v>38.621000000000002</v>
      </c>
      <c r="I12558">
        <v>11107.741</v>
      </c>
      <c r="J12558">
        <v>4530029</v>
      </c>
      <c r="K12558">
        <v>2.964</v>
      </c>
      <c r="L12558">
        <v>2.3639999999999999</v>
      </c>
      <c r="M12558">
        <v>410.29700000000003</v>
      </c>
      <c r="N12558">
        <v>167330</v>
      </c>
      <c r="O12558">
        <v>1.984</v>
      </c>
      <c r="P12558">
        <v>3.61</v>
      </c>
      <c r="Q12558">
        <v>274.60700000000003</v>
      </c>
      <c r="R12558">
        <v>111992</v>
      </c>
      <c r="S12558">
        <v>5.0000000000000001E-3</v>
      </c>
      <c r="T12558">
        <v>1.073</v>
      </c>
      <c r="U12558">
        <v>0.625</v>
      </c>
      <c r="V12558">
        <v>255</v>
      </c>
      <c r="W12558">
        <f t="shared" si="531"/>
        <v>1</v>
      </c>
      <c r="X12558">
        <f t="shared" si="532"/>
        <v>0</v>
      </c>
      <c r="Y12558">
        <f t="shared" si="533"/>
        <v>0</v>
      </c>
    </row>
    <row r="12559" spans="1:25" x14ac:dyDescent="0.2">
      <c r="A12559" t="s">
        <v>5782</v>
      </c>
      <c r="B12559" t="s">
        <v>387</v>
      </c>
      <c r="C12559">
        <v>8</v>
      </c>
      <c r="D12559">
        <v>4</v>
      </c>
      <c r="E12559" t="s">
        <v>6348</v>
      </c>
      <c r="F12559">
        <v>319.81</v>
      </c>
      <c r="G12559">
        <v>99.972999999999999</v>
      </c>
      <c r="H12559">
        <v>46.424999999999997</v>
      </c>
      <c r="I12559">
        <v>31972.403999999999</v>
      </c>
      <c r="J12559">
        <v>13039187</v>
      </c>
      <c r="K12559">
        <v>10.826000000000001</v>
      </c>
      <c r="L12559">
        <v>6.4119999999999999</v>
      </c>
      <c r="M12559">
        <v>3462.2849999999999</v>
      </c>
      <c r="N12559">
        <v>1412011</v>
      </c>
      <c r="O12559">
        <v>2.4039999999999999</v>
      </c>
      <c r="P12559">
        <v>7.1740000000000004</v>
      </c>
      <c r="Q12559">
        <v>768.89400000000001</v>
      </c>
      <c r="R12559">
        <v>313575</v>
      </c>
      <c r="S12559">
        <v>1.2E-2</v>
      </c>
      <c r="T12559">
        <v>1.73</v>
      </c>
      <c r="U12559">
        <v>3.7519999999999998</v>
      </c>
      <c r="V12559">
        <v>1530</v>
      </c>
      <c r="W12559">
        <f t="shared" si="531"/>
        <v>6</v>
      </c>
      <c r="X12559">
        <f t="shared" si="532"/>
        <v>720.15966000000003</v>
      </c>
      <c r="Y12559">
        <f t="shared" si="533"/>
        <v>7.3149999999999995</v>
      </c>
    </row>
    <row r="12560" spans="1:25" x14ac:dyDescent="0.2">
      <c r="A12560" t="s">
        <v>5782</v>
      </c>
      <c r="B12560" t="s">
        <v>387</v>
      </c>
      <c r="C12560">
        <v>8</v>
      </c>
      <c r="D12560">
        <v>5</v>
      </c>
      <c r="E12560" t="s">
        <v>11558</v>
      </c>
      <c r="F12560">
        <v>265.12</v>
      </c>
      <c r="G12560">
        <v>80.382999999999996</v>
      </c>
      <c r="H12560">
        <v>32.834000000000003</v>
      </c>
      <c r="I12560">
        <v>21311.082999999999</v>
      </c>
      <c r="J12560">
        <v>8691220</v>
      </c>
      <c r="K12560">
        <v>34.334000000000003</v>
      </c>
      <c r="L12560">
        <v>21.984000000000002</v>
      </c>
      <c r="M12560">
        <v>9102.768</v>
      </c>
      <c r="N12560">
        <v>3712348</v>
      </c>
      <c r="O12560">
        <v>2.278</v>
      </c>
      <c r="P12560">
        <v>6.8479999999999999</v>
      </c>
      <c r="Q12560">
        <v>603.99199999999996</v>
      </c>
      <c r="R12560">
        <v>246324</v>
      </c>
      <c r="S12560">
        <v>2.1000000000000001E-2</v>
      </c>
      <c r="T12560">
        <v>2.3260000000000001</v>
      </c>
      <c r="U12560">
        <v>5.6269999999999998</v>
      </c>
      <c r="V12560">
        <v>2295</v>
      </c>
      <c r="W12560">
        <f t="shared" si="531"/>
        <v>9</v>
      </c>
      <c r="X12560">
        <f t="shared" si="532"/>
        <v>375.51447999999993</v>
      </c>
      <c r="Y12560">
        <f t="shared" si="533"/>
        <v>13.584999999999999</v>
      </c>
    </row>
    <row r="12561" spans="1:25" x14ac:dyDescent="0.2">
      <c r="A12561" t="s">
        <v>5782</v>
      </c>
      <c r="B12561" t="s">
        <v>387</v>
      </c>
      <c r="C12561">
        <v>8</v>
      </c>
      <c r="D12561">
        <v>6</v>
      </c>
      <c r="E12561" t="s">
        <v>11559</v>
      </c>
      <c r="F12561">
        <v>333.07799999999997</v>
      </c>
      <c r="G12561">
        <v>98.113</v>
      </c>
      <c r="H12561">
        <v>41.634999999999998</v>
      </c>
      <c r="I12561">
        <v>32679.385999999999</v>
      </c>
      <c r="J12561">
        <v>13327513</v>
      </c>
      <c r="K12561">
        <v>23.077999999999999</v>
      </c>
      <c r="L12561">
        <v>9.1050000000000004</v>
      </c>
      <c r="M12561">
        <v>7686.7920000000004</v>
      </c>
      <c r="N12561">
        <v>3134876</v>
      </c>
      <c r="O12561">
        <v>3.1219999999999999</v>
      </c>
      <c r="P12561">
        <v>9.1760000000000002</v>
      </c>
      <c r="Q12561">
        <v>1039.867</v>
      </c>
      <c r="R12561">
        <v>424085</v>
      </c>
      <c r="S12561">
        <v>2.3E-2</v>
      </c>
      <c r="T12561">
        <v>2.3969999999999998</v>
      </c>
      <c r="U12561">
        <v>7.5030000000000001</v>
      </c>
      <c r="V12561">
        <v>3060</v>
      </c>
      <c r="W12561">
        <f t="shared" si="531"/>
        <v>12</v>
      </c>
      <c r="X12561">
        <f t="shared" si="532"/>
        <v>1286.49323</v>
      </c>
      <c r="Y12561">
        <f t="shared" si="533"/>
        <v>19.854999999999997</v>
      </c>
    </row>
    <row r="12562" spans="1:25" x14ac:dyDescent="0.2">
      <c r="A12562" t="s">
        <v>5782</v>
      </c>
      <c r="B12562" t="s">
        <v>387</v>
      </c>
      <c r="C12562">
        <v>8</v>
      </c>
      <c r="D12562">
        <v>9</v>
      </c>
      <c r="E12562" t="s">
        <v>11560</v>
      </c>
      <c r="F12562">
        <v>250.41300000000001</v>
      </c>
      <c r="G12562">
        <v>77.450999999999993</v>
      </c>
      <c r="H12562">
        <v>40.106999999999999</v>
      </c>
      <c r="I12562">
        <v>19394.858</v>
      </c>
      <c r="J12562">
        <v>7909733</v>
      </c>
      <c r="K12562">
        <v>4.3970000000000002</v>
      </c>
      <c r="L12562">
        <v>4.1280000000000001</v>
      </c>
      <c r="M12562">
        <v>1101.1130000000001</v>
      </c>
      <c r="N12562">
        <v>449063</v>
      </c>
      <c r="O12562">
        <v>1.645</v>
      </c>
      <c r="P12562">
        <v>1.079</v>
      </c>
      <c r="Q12562">
        <v>411.91800000000001</v>
      </c>
      <c r="R12562">
        <v>167991</v>
      </c>
      <c r="S12562">
        <v>0</v>
      </c>
      <c r="T12562">
        <v>0</v>
      </c>
      <c r="U12562">
        <v>0</v>
      </c>
      <c r="V12562">
        <v>0</v>
      </c>
      <c r="W12562">
        <f t="shared" si="531"/>
        <v>0</v>
      </c>
      <c r="X12562">
        <f t="shared" si="532"/>
        <v>0</v>
      </c>
      <c r="Y12562">
        <f t="shared" si="533"/>
        <v>0</v>
      </c>
    </row>
    <row r="12563" spans="1:25" x14ac:dyDescent="0.2">
      <c r="A12563" t="s">
        <v>5782</v>
      </c>
      <c r="B12563" t="s">
        <v>387</v>
      </c>
      <c r="C12563">
        <v>8</v>
      </c>
      <c r="D12563">
        <v>10</v>
      </c>
      <c r="E12563" t="s">
        <v>11561</v>
      </c>
      <c r="F12563">
        <v>251.61199999999999</v>
      </c>
      <c r="G12563">
        <v>93.272999999999996</v>
      </c>
      <c r="H12563">
        <v>42.646999999999998</v>
      </c>
      <c r="I12563">
        <v>23468.652999999998</v>
      </c>
      <c r="J12563">
        <v>9571134</v>
      </c>
      <c r="K12563">
        <v>2.8210000000000002</v>
      </c>
      <c r="L12563">
        <v>1.7569999999999999</v>
      </c>
      <c r="M12563">
        <v>709.88599999999997</v>
      </c>
      <c r="N12563">
        <v>289510</v>
      </c>
      <c r="O12563">
        <v>2.23</v>
      </c>
      <c r="P12563">
        <v>5.1559999999999997</v>
      </c>
      <c r="Q12563">
        <v>561.12099999999998</v>
      </c>
      <c r="R12563">
        <v>228840</v>
      </c>
      <c r="S12563">
        <v>7.0000000000000001E-3</v>
      </c>
      <c r="T12563">
        <v>1.379</v>
      </c>
      <c r="U12563">
        <v>1.8759999999999999</v>
      </c>
      <c r="V12563">
        <v>765</v>
      </c>
      <c r="W12563">
        <f t="shared" si="531"/>
        <v>3</v>
      </c>
      <c r="X12563">
        <f t="shared" si="532"/>
        <v>285.91408999999993</v>
      </c>
      <c r="Y12563">
        <f t="shared" si="533"/>
        <v>1.0449999999999999</v>
      </c>
    </row>
    <row r="12564" spans="1:25" x14ac:dyDescent="0.2">
      <c r="A12564" t="s">
        <v>5782</v>
      </c>
      <c r="B12564" t="s">
        <v>387</v>
      </c>
      <c r="C12564">
        <v>8</v>
      </c>
      <c r="D12564">
        <v>13</v>
      </c>
      <c r="E12564" t="s">
        <v>11562</v>
      </c>
      <c r="F12564">
        <v>265.05900000000003</v>
      </c>
      <c r="G12564">
        <v>113.455</v>
      </c>
      <c r="H12564">
        <v>47.594000000000001</v>
      </c>
      <c r="I12564">
        <v>30072.170999999998</v>
      </c>
      <c r="J12564">
        <v>12264222</v>
      </c>
      <c r="K12564">
        <v>24.065999999999999</v>
      </c>
      <c r="L12564">
        <v>8.6590000000000007</v>
      </c>
      <c r="M12564">
        <v>6378.8530000000001</v>
      </c>
      <c r="N12564">
        <v>2601464</v>
      </c>
      <c r="O12564">
        <v>4.59</v>
      </c>
      <c r="P12564">
        <v>14.776</v>
      </c>
      <c r="Q12564">
        <v>1216.6010000000001</v>
      </c>
      <c r="R12564">
        <v>496162</v>
      </c>
      <c r="S12564">
        <v>3.7999999999999999E-2</v>
      </c>
      <c r="T12564">
        <v>3.1019999999999999</v>
      </c>
      <c r="U12564">
        <v>10.004</v>
      </c>
      <c r="V12564">
        <v>4080</v>
      </c>
      <c r="W12564">
        <f t="shared" si="531"/>
        <v>16</v>
      </c>
      <c r="X12564">
        <f t="shared" si="532"/>
        <v>1655.8672900000004</v>
      </c>
      <c r="Y12564">
        <f t="shared" si="533"/>
        <v>28.214999999999996</v>
      </c>
    </row>
    <row r="12565" spans="1:25" x14ac:dyDescent="0.2">
      <c r="A12565" t="s">
        <v>5782</v>
      </c>
      <c r="B12565" t="s">
        <v>387</v>
      </c>
      <c r="C12565">
        <v>8</v>
      </c>
      <c r="D12565">
        <v>14</v>
      </c>
      <c r="E12565" t="s">
        <v>11563</v>
      </c>
      <c r="F12565">
        <v>319.464</v>
      </c>
      <c r="G12565">
        <v>113.154</v>
      </c>
      <c r="H12565">
        <v>48.174999999999997</v>
      </c>
      <c r="I12565">
        <v>36148.569000000003</v>
      </c>
      <c r="J12565">
        <v>14742337</v>
      </c>
      <c r="K12565">
        <v>28.492000000000001</v>
      </c>
      <c r="L12565">
        <v>10.928000000000001</v>
      </c>
      <c r="M12565">
        <v>9102.3089999999993</v>
      </c>
      <c r="N12565">
        <v>3712161</v>
      </c>
      <c r="O12565">
        <v>4.6989999999999998</v>
      </c>
      <c r="P12565">
        <v>13.239000000000001</v>
      </c>
      <c r="Q12565">
        <v>1501.232</v>
      </c>
      <c r="R12565">
        <v>612242</v>
      </c>
      <c r="S12565">
        <v>4.2999999999999997E-2</v>
      </c>
      <c r="T12565">
        <v>3.3130000000000002</v>
      </c>
      <c r="U12565">
        <v>13.756</v>
      </c>
      <c r="V12565">
        <v>5610</v>
      </c>
      <c r="W12565">
        <f t="shared" si="531"/>
        <v>22</v>
      </c>
      <c r="X12565">
        <f t="shared" si="532"/>
        <v>2250.7460799999999</v>
      </c>
      <c r="Y12565">
        <f t="shared" si="533"/>
        <v>40.754999999999995</v>
      </c>
    </row>
    <row r="12566" spans="1:25" x14ac:dyDescent="0.2">
      <c r="A12566" t="s">
        <v>5782</v>
      </c>
      <c r="B12566" t="s">
        <v>387</v>
      </c>
      <c r="C12566">
        <v>8</v>
      </c>
      <c r="D12566">
        <v>15</v>
      </c>
      <c r="E12566" t="s">
        <v>11564</v>
      </c>
      <c r="F12566">
        <v>306.29199999999997</v>
      </c>
      <c r="G12566">
        <v>96.474000000000004</v>
      </c>
      <c r="H12566">
        <v>37.954000000000001</v>
      </c>
      <c r="I12566">
        <v>29549.095000000001</v>
      </c>
      <c r="J12566">
        <v>12050898</v>
      </c>
      <c r="K12566">
        <v>34.561999999999998</v>
      </c>
      <c r="L12566">
        <v>15.638</v>
      </c>
      <c r="M12566">
        <v>10586.009</v>
      </c>
      <c r="N12566">
        <v>4317253</v>
      </c>
      <c r="O12566">
        <v>2.78</v>
      </c>
      <c r="P12566">
        <v>8.8989999999999991</v>
      </c>
      <c r="Q12566">
        <v>851.6</v>
      </c>
      <c r="R12566">
        <v>347305</v>
      </c>
      <c r="S12566">
        <v>0.02</v>
      </c>
      <c r="T12566">
        <v>2.2810000000000001</v>
      </c>
      <c r="U12566">
        <v>6.2530000000000001</v>
      </c>
      <c r="V12566">
        <v>2550</v>
      </c>
      <c r="W12566">
        <f t="shared" si="531"/>
        <v>10</v>
      </c>
      <c r="X12566">
        <f t="shared" si="532"/>
        <v>893.01520000000005</v>
      </c>
      <c r="Y12566">
        <f t="shared" si="533"/>
        <v>15.674999999999999</v>
      </c>
    </row>
    <row r="12567" spans="1:25" x14ac:dyDescent="0.2">
      <c r="A12567" t="s">
        <v>5782</v>
      </c>
      <c r="B12567" t="s">
        <v>387</v>
      </c>
      <c r="C12567">
        <v>8</v>
      </c>
      <c r="D12567">
        <v>17</v>
      </c>
      <c r="E12567" t="s">
        <v>11565</v>
      </c>
      <c r="F12567">
        <v>268.09199999999998</v>
      </c>
      <c r="G12567">
        <v>89.031999999999996</v>
      </c>
      <c r="H12567">
        <v>42.158999999999999</v>
      </c>
      <c r="I12567">
        <v>23868.744999999999</v>
      </c>
      <c r="J12567">
        <v>9734302</v>
      </c>
      <c r="K12567">
        <v>2.8210000000000002</v>
      </c>
      <c r="L12567">
        <v>1.863</v>
      </c>
      <c r="M12567">
        <v>756.29700000000003</v>
      </c>
      <c r="N12567">
        <v>308438</v>
      </c>
      <c r="O12567">
        <v>1.629</v>
      </c>
      <c r="P12567">
        <v>2.7490000000000001</v>
      </c>
      <c r="Q12567">
        <v>436.81099999999998</v>
      </c>
      <c r="R12567">
        <v>178143</v>
      </c>
      <c r="S12567">
        <v>0</v>
      </c>
      <c r="T12567">
        <v>0</v>
      </c>
      <c r="U12567">
        <v>0</v>
      </c>
      <c r="V12567">
        <v>0</v>
      </c>
      <c r="W12567">
        <f t="shared" si="531"/>
        <v>0</v>
      </c>
      <c r="X12567">
        <f t="shared" si="532"/>
        <v>26.10618999999997</v>
      </c>
      <c r="Y12567">
        <f t="shared" si="533"/>
        <v>0</v>
      </c>
    </row>
    <row r="12568" spans="1:25" x14ac:dyDescent="0.2">
      <c r="A12568" t="s">
        <v>5782</v>
      </c>
      <c r="B12568" t="s">
        <v>387</v>
      </c>
      <c r="C12568">
        <v>8</v>
      </c>
      <c r="D12568">
        <v>20</v>
      </c>
      <c r="E12568" t="s">
        <v>11566</v>
      </c>
      <c r="F12568">
        <v>141.64599999999999</v>
      </c>
      <c r="G12568">
        <v>99.656000000000006</v>
      </c>
      <c r="H12568">
        <v>47.12</v>
      </c>
      <c r="I12568">
        <v>14115.871999999999</v>
      </c>
      <c r="J12568">
        <v>5756824</v>
      </c>
      <c r="K12568">
        <v>3.4630000000000001</v>
      </c>
      <c r="L12568">
        <v>2.7690000000000001</v>
      </c>
      <c r="M12568">
        <v>490.50799999999998</v>
      </c>
      <c r="N12568">
        <v>200042</v>
      </c>
      <c r="O12568">
        <v>1.74</v>
      </c>
      <c r="P12568">
        <v>1.2430000000000001</v>
      </c>
      <c r="Q12568">
        <v>246.477</v>
      </c>
      <c r="R12568">
        <v>100520</v>
      </c>
      <c r="S12568">
        <v>0</v>
      </c>
      <c r="T12568">
        <v>0</v>
      </c>
      <c r="U12568">
        <v>0</v>
      </c>
      <c r="V12568">
        <v>0</v>
      </c>
      <c r="W12568">
        <f t="shared" si="531"/>
        <v>0</v>
      </c>
      <c r="X12568">
        <f t="shared" si="532"/>
        <v>0</v>
      </c>
      <c r="Y12568">
        <f t="shared" si="533"/>
        <v>0</v>
      </c>
    </row>
    <row r="12569" spans="1:25" x14ac:dyDescent="0.2">
      <c r="A12569" t="s">
        <v>5782</v>
      </c>
      <c r="B12569" t="s">
        <v>387</v>
      </c>
      <c r="C12569">
        <v>8</v>
      </c>
      <c r="D12569">
        <v>21</v>
      </c>
      <c r="E12569" t="s">
        <v>11567</v>
      </c>
      <c r="F12569">
        <v>278.23399999999998</v>
      </c>
      <c r="G12569">
        <v>92.823999999999998</v>
      </c>
      <c r="H12569">
        <v>35.557000000000002</v>
      </c>
      <c r="I12569">
        <v>25826.682000000001</v>
      </c>
      <c r="J12569">
        <v>10532800</v>
      </c>
      <c r="K12569">
        <v>40.606999999999999</v>
      </c>
      <c r="L12569">
        <v>20.126999999999999</v>
      </c>
      <c r="M12569">
        <v>11298.138000000001</v>
      </c>
      <c r="N12569">
        <v>4607678</v>
      </c>
      <c r="O12569">
        <v>1.891</v>
      </c>
      <c r="P12569">
        <v>3.8290000000000002</v>
      </c>
      <c r="Q12569">
        <v>526.17700000000002</v>
      </c>
      <c r="R12569">
        <v>214589</v>
      </c>
      <c r="S12569">
        <v>4.0000000000000001E-3</v>
      </c>
      <c r="T12569">
        <v>1.071</v>
      </c>
      <c r="U12569">
        <v>1.2509999999999999</v>
      </c>
      <c r="V12569">
        <v>510</v>
      </c>
      <c r="W12569">
        <f t="shared" si="531"/>
        <v>2</v>
      </c>
      <c r="X12569">
        <f t="shared" si="532"/>
        <v>212.88113000000004</v>
      </c>
      <c r="Y12569">
        <f t="shared" si="533"/>
        <v>0</v>
      </c>
    </row>
    <row r="12570" spans="1:25" x14ac:dyDescent="0.2">
      <c r="A12570" t="s">
        <v>5782</v>
      </c>
      <c r="B12570" t="s">
        <v>387</v>
      </c>
      <c r="C12570">
        <v>8</v>
      </c>
      <c r="D12570">
        <v>22</v>
      </c>
      <c r="E12570" t="s">
        <v>9095</v>
      </c>
      <c r="F12570">
        <v>328.63499999999999</v>
      </c>
      <c r="G12570">
        <v>85.210999999999999</v>
      </c>
      <c r="H12570">
        <v>35.872</v>
      </c>
      <c r="I12570">
        <v>28003.204000000002</v>
      </c>
      <c r="J12570">
        <v>11420443</v>
      </c>
      <c r="K12570">
        <v>21.661000000000001</v>
      </c>
      <c r="L12570">
        <v>9.4830000000000005</v>
      </c>
      <c r="M12570">
        <v>7118.6509999999998</v>
      </c>
      <c r="N12570">
        <v>2903173</v>
      </c>
      <c r="O12570">
        <v>3.0760000000000001</v>
      </c>
      <c r="P12570">
        <v>9.3109999999999999</v>
      </c>
      <c r="Q12570">
        <v>1010.889</v>
      </c>
      <c r="R12570">
        <v>412267</v>
      </c>
      <c r="S12570">
        <v>2.7E-2</v>
      </c>
      <c r="T12570">
        <v>2.6059999999999999</v>
      </c>
      <c r="U12570">
        <v>8.7539999999999996</v>
      </c>
      <c r="V12570">
        <v>3570</v>
      </c>
      <c r="W12570">
        <f t="shared" si="531"/>
        <v>14</v>
      </c>
      <c r="X12570">
        <f t="shared" si="532"/>
        <v>1225.9292099999998</v>
      </c>
      <c r="Y12570">
        <f t="shared" si="533"/>
        <v>24.034999999999997</v>
      </c>
    </row>
    <row r="12571" spans="1:25" x14ac:dyDescent="0.2">
      <c r="A12571" t="s">
        <v>5782</v>
      </c>
      <c r="B12571" t="s">
        <v>387</v>
      </c>
      <c r="C12571">
        <v>8</v>
      </c>
      <c r="D12571">
        <v>23</v>
      </c>
      <c r="E12571" t="s">
        <v>11568</v>
      </c>
      <c r="F12571">
        <v>306.07600000000002</v>
      </c>
      <c r="G12571">
        <v>116.65300000000001</v>
      </c>
      <c r="H12571">
        <v>47.39</v>
      </c>
      <c r="I12571">
        <v>35704.767</v>
      </c>
      <c r="J12571">
        <v>14561343</v>
      </c>
      <c r="K12571">
        <v>26.884</v>
      </c>
      <c r="L12571">
        <v>14.677</v>
      </c>
      <c r="M12571">
        <v>8228.6450000000004</v>
      </c>
      <c r="N12571">
        <v>3355858</v>
      </c>
      <c r="O12571">
        <v>3.2879999999999998</v>
      </c>
      <c r="P12571">
        <v>10.074999999999999</v>
      </c>
      <c r="Q12571">
        <v>1006.3869999999999</v>
      </c>
      <c r="R12571">
        <v>410431</v>
      </c>
      <c r="S12571">
        <v>2.5000000000000001E-2</v>
      </c>
      <c r="T12571">
        <v>2.5</v>
      </c>
      <c r="U12571">
        <v>7.5030000000000001</v>
      </c>
      <c r="V12571">
        <v>3060</v>
      </c>
      <c r="W12571">
        <f t="shared" si="531"/>
        <v>12</v>
      </c>
      <c r="X12571">
        <f t="shared" si="532"/>
        <v>1216.5200299999999</v>
      </c>
      <c r="Y12571">
        <f t="shared" si="533"/>
        <v>19.854999999999997</v>
      </c>
    </row>
    <row r="12572" spans="1:25" x14ac:dyDescent="0.2">
      <c r="A12572" t="s">
        <v>5782</v>
      </c>
      <c r="B12572" t="s">
        <v>387</v>
      </c>
      <c r="C12572">
        <v>8</v>
      </c>
      <c r="D12572">
        <v>24</v>
      </c>
      <c r="E12572" t="s">
        <v>11569</v>
      </c>
      <c r="F12572">
        <v>244.75899999999999</v>
      </c>
      <c r="G12572">
        <v>85.465000000000003</v>
      </c>
      <c r="H12572">
        <v>37.442</v>
      </c>
      <c r="I12572">
        <v>20918.249</v>
      </c>
      <c r="J12572">
        <v>8531012</v>
      </c>
      <c r="K12572">
        <v>2.8039999999999998</v>
      </c>
      <c r="L12572">
        <v>1.776</v>
      </c>
      <c r="M12572">
        <v>686.37599999999998</v>
      </c>
      <c r="N12572">
        <v>279922</v>
      </c>
      <c r="O12572">
        <v>2.3490000000000002</v>
      </c>
      <c r="P12572">
        <v>8.98</v>
      </c>
      <c r="Q12572">
        <v>574.89400000000001</v>
      </c>
      <c r="R12572">
        <v>234457</v>
      </c>
      <c r="S12572">
        <v>8.0000000000000002E-3</v>
      </c>
      <c r="T12572">
        <v>1.3979999999999999</v>
      </c>
      <c r="U12572">
        <v>1.8759999999999999</v>
      </c>
      <c r="V12572">
        <v>765</v>
      </c>
      <c r="W12572">
        <f t="shared" si="531"/>
        <v>3</v>
      </c>
      <c r="X12572">
        <f t="shared" si="532"/>
        <v>314.69965999999999</v>
      </c>
      <c r="Y12572">
        <f t="shared" si="533"/>
        <v>1.0449999999999999</v>
      </c>
    </row>
    <row r="12573" spans="1:25" x14ac:dyDescent="0.2">
      <c r="A12573" t="s">
        <v>5782</v>
      </c>
      <c r="B12573" t="s">
        <v>387</v>
      </c>
      <c r="C12573">
        <v>8</v>
      </c>
      <c r="D12573">
        <v>27</v>
      </c>
      <c r="E12573" t="s">
        <v>11570</v>
      </c>
      <c r="F12573">
        <v>289.05</v>
      </c>
      <c r="G12573">
        <v>86.932000000000002</v>
      </c>
      <c r="H12573">
        <v>36.445999999999998</v>
      </c>
      <c r="I12573">
        <v>25127.521000000001</v>
      </c>
      <c r="J12573">
        <v>10247664</v>
      </c>
      <c r="K12573">
        <v>19.245000000000001</v>
      </c>
      <c r="L12573">
        <v>9.0039999999999996</v>
      </c>
      <c r="M12573">
        <v>5562.6750000000002</v>
      </c>
      <c r="N12573">
        <v>2268605</v>
      </c>
      <c r="O12573">
        <v>2.1459999999999999</v>
      </c>
      <c r="P12573">
        <v>6.5750000000000002</v>
      </c>
      <c r="Q12573">
        <v>620.22199999999998</v>
      </c>
      <c r="R12573">
        <v>252943</v>
      </c>
      <c r="S12573">
        <v>8.9999999999999993E-3</v>
      </c>
      <c r="T12573">
        <v>1.4850000000000001</v>
      </c>
      <c r="U12573">
        <v>2.5009999999999999</v>
      </c>
      <c r="V12573">
        <v>1020</v>
      </c>
      <c r="W12573">
        <f t="shared" si="531"/>
        <v>4</v>
      </c>
      <c r="X12573">
        <f t="shared" si="532"/>
        <v>409.43517999999995</v>
      </c>
      <c r="Y12573">
        <f t="shared" si="533"/>
        <v>3.1349999999999998</v>
      </c>
    </row>
    <row r="12574" spans="1:25" x14ac:dyDescent="0.2">
      <c r="A12574" t="s">
        <v>5782</v>
      </c>
      <c r="B12574" t="s">
        <v>387</v>
      </c>
      <c r="C12574">
        <v>8</v>
      </c>
      <c r="D12574">
        <v>29</v>
      </c>
      <c r="E12574" t="s">
        <v>11571</v>
      </c>
      <c r="F12574">
        <v>359.52600000000001</v>
      </c>
      <c r="G12574">
        <v>103.048</v>
      </c>
      <c r="H12574">
        <v>49.362000000000002</v>
      </c>
      <c r="I12574">
        <v>37048.572</v>
      </c>
      <c r="J12574">
        <v>15109382</v>
      </c>
      <c r="K12574">
        <v>38.396999999999998</v>
      </c>
      <c r="L12574">
        <v>15.968999999999999</v>
      </c>
      <c r="M12574">
        <v>13804.546</v>
      </c>
      <c r="N12574">
        <v>5629857</v>
      </c>
      <c r="O12574">
        <v>4.0389999999999997</v>
      </c>
      <c r="P12574">
        <v>10.932</v>
      </c>
      <c r="Q12574">
        <v>1452.057</v>
      </c>
      <c r="R12574">
        <v>592187</v>
      </c>
      <c r="S12574">
        <v>3.7999999999999999E-2</v>
      </c>
      <c r="T12574">
        <v>3.1230000000000002</v>
      </c>
      <c r="U12574">
        <v>13.756</v>
      </c>
      <c r="V12574">
        <v>5610</v>
      </c>
      <c r="W12574">
        <f t="shared" si="531"/>
        <v>22</v>
      </c>
      <c r="X12574">
        <f t="shared" si="532"/>
        <v>2147.9703300000001</v>
      </c>
      <c r="Y12574">
        <f t="shared" si="533"/>
        <v>40.754999999999995</v>
      </c>
    </row>
    <row r="12575" spans="1:25" x14ac:dyDescent="0.2">
      <c r="A12575" t="s">
        <v>5782</v>
      </c>
      <c r="B12575" t="s">
        <v>387</v>
      </c>
      <c r="C12575">
        <v>8</v>
      </c>
      <c r="D12575">
        <v>31</v>
      </c>
      <c r="E12575" t="s">
        <v>11572</v>
      </c>
      <c r="F12575">
        <v>295.53500000000003</v>
      </c>
      <c r="G12575">
        <v>89.36</v>
      </c>
      <c r="H12575">
        <v>35.68</v>
      </c>
      <c r="I12575">
        <v>26408.873</v>
      </c>
      <c r="J12575">
        <v>10770233</v>
      </c>
      <c r="K12575">
        <v>38.558999999999997</v>
      </c>
      <c r="L12575">
        <v>14.295999999999999</v>
      </c>
      <c r="M12575">
        <v>11395.53</v>
      </c>
      <c r="N12575">
        <v>4647397</v>
      </c>
      <c r="O12575">
        <v>3.0750000000000002</v>
      </c>
      <c r="P12575">
        <v>10.227</v>
      </c>
      <c r="Q12575">
        <v>908.84</v>
      </c>
      <c r="R12575">
        <v>370649</v>
      </c>
      <c r="S12575">
        <v>0.03</v>
      </c>
      <c r="T12575">
        <v>2.7480000000000002</v>
      </c>
      <c r="U12575">
        <v>8.7539999999999996</v>
      </c>
      <c r="V12575">
        <v>3570</v>
      </c>
      <c r="W12575">
        <f t="shared" si="531"/>
        <v>14</v>
      </c>
      <c r="X12575">
        <f t="shared" si="532"/>
        <v>1012.6468</v>
      </c>
      <c r="Y12575">
        <f t="shared" si="533"/>
        <v>24.034999999999997</v>
      </c>
    </row>
    <row r="12576" spans="1:25" x14ac:dyDescent="0.2">
      <c r="A12576" t="s">
        <v>5782</v>
      </c>
      <c r="B12576" t="s">
        <v>387</v>
      </c>
      <c r="C12576">
        <v>8</v>
      </c>
      <c r="D12576">
        <v>32</v>
      </c>
      <c r="E12576" t="s">
        <v>11573</v>
      </c>
      <c r="F12576">
        <v>314.327</v>
      </c>
      <c r="G12576">
        <v>94.087999999999994</v>
      </c>
      <c r="H12576">
        <v>39.113</v>
      </c>
      <c r="I12576">
        <v>29574.352999999999</v>
      </c>
      <c r="J12576">
        <v>12061199</v>
      </c>
      <c r="K12576">
        <v>25.69</v>
      </c>
      <c r="L12576">
        <v>11.436</v>
      </c>
      <c r="M12576">
        <v>8075.0780000000004</v>
      </c>
      <c r="N12576">
        <v>3293229</v>
      </c>
      <c r="O12576">
        <v>3.5680000000000001</v>
      </c>
      <c r="P12576">
        <v>11.185</v>
      </c>
      <c r="Q12576">
        <v>1121.566</v>
      </c>
      <c r="R12576">
        <v>457404</v>
      </c>
      <c r="S12576">
        <v>0.02</v>
      </c>
      <c r="T12576">
        <v>2.2519999999999998</v>
      </c>
      <c r="U12576">
        <v>6.2530000000000001</v>
      </c>
      <c r="V12576">
        <v>2550</v>
      </c>
      <c r="W12576">
        <f t="shared" si="531"/>
        <v>10</v>
      </c>
      <c r="X12576">
        <f t="shared" si="532"/>
        <v>1457.24414</v>
      </c>
      <c r="Y12576">
        <f t="shared" si="533"/>
        <v>15.674999999999999</v>
      </c>
    </row>
    <row r="12577" spans="1:25" x14ac:dyDescent="0.2">
      <c r="A12577" t="s">
        <v>5782</v>
      </c>
      <c r="B12577" t="s">
        <v>387</v>
      </c>
      <c r="C12577">
        <v>8</v>
      </c>
      <c r="D12577">
        <v>33</v>
      </c>
      <c r="E12577" t="s">
        <v>11574</v>
      </c>
      <c r="F12577">
        <v>197.85900000000001</v>
      </c>
      <c r="G12577">
        <v>110.15300000000001</v>
      </c>
      <c r="H12577">
        <v>48.823</v>
      </c>
      <c r="I12577">
        <v>21794.815999999999</v>
      </c>
      <c r="J12577">
        <v>8888499</v>
      </c>
      <c r="K12577">
        <v>3.3130000000000002</v>
      </c>
      <c r="L12577">
        <v>2.84</v>
      </c>
      <c r="M12577">
        <v>655.51900000000001</v>
      </c>
      <c r="N12577">
        <v>267338</v>
      </c>
      <c r="O12577">
        <v>1.7729999999999999</v>
      </c>
      <c r="P12577">
        <v>2.4830000000000001</v>
      </c>
      <c r="Q12577">
        <v>350.74700000000001</v>
      </c>
      <c r="R12577">
        <v>143044</v>
      </c>
      <c r="S12577">
        <v>0</v>
      </c>
      <c r="T12577">
        <v>0</v>
      </c>
      <c r="U12577">
        <v>0</v>
      </c>
      <c r="V12577">
        <v>0</v>
      </c>
      <c r="W12577">
        <f t="shared" si="531"/>
        <v>0</v>
      </c>
      <c r="X12577">
        <f t="shared" si="532"/>
        <v>0</v>
      </c>
      <c r="Y12577">
        <f t="shared" si="533"/>
        <v>0</v>
      </c>
    </row>
    <row r="12578" spans="1:25" x14ac:dyDescent="0.2">
      <c r="A12578" t="s">
        <v>5782</v>
      </c>
      <c r="B12578" t="s">
        <v>387</v>
      </c>
      <c r="C12578">
        <v>8</v>
      </c>
      <c r="D12578">
        <v>34</v>
      </c>
      <c r="E12578" t="s">
        <v>11575</v>
      </c>
      <c r="F12578">
        <v>242.75800000000001</v>
      </c>
      <c r="G12578">
        <v>86.703000000000003</v>
      </c>
      <c r="H12578">
        <v>41.808</v>
      </c>
      <c r="I12578">
        <v>21047.846000000001</v>
      </c>
      <c r="J12578">
        <v>8583865</v>
      </c>
      <c r="K12578">
        <v>2.778</v>
      </c>
      <c r="L12578">
        <v>1.9790000000000001</v>
      </c>
      <c r="M12578">
        <v>674.40499999999997</v>
      </c>
      <c r="N12578">
        <v>275040</v>
      </c>
      <c r="O12578">
        <v>1.54</v>
      </c>
      <c r="P12578">
        <v>1.0249999999999999</v>
      </c>
      <c r="Q12578">
        <v>373.95299999999997</v>
      </c>
      <c r="R12578">
        <v>152508</v>
      </c>
      <c r="S12578">
        <v>0</v>
      </c>
      <c r="T12578">
        <v>0</v>
      </c>
      <c r="U12578">
        <v>0</v>
      </c>
      <c r="V12578">
        <v>0</v>
      </c>
      <c r="W12578">
        <f t="shared" si="531"/>
        <v>0</v>
      </c>
      <c r="X12578">
        <f t="shared" si="532"/>
        <v>0</v>
      </c>
      <c r="Y12578">
        <f t="shared" si="533"/>
        <v>0</v>
      </c>
    </row>
    <row r="12579" spans="1:25" x14ac:dyDescent="0.2">
      <c r="A12579" t="s">
        <v>5782</v>
      </c>
      <c r="B12579" t="s">
        <v>387</v>
      </c>
      <c r="C12579">
        <v>8</v>
      </c>
      <c r="D12579">
        <v>35</v>
      </c>
      <c r="E12579" t="s">
        <v>11576</v>
      </c>
      <c r="F12579">
        <v>276.20100000000002</v>
      </c>
      <c r="G12579">
        <v>74.744</v>
      </c>
      <c r="H12579">
        <v>31.407</v>
      </c>
      <c r="I12579">
        <v>20644.375</v>
      </c>
      <c r="J12579">
        <v>8419319</v>
      </c>
      <c r="K12579">
        <v>2.7309999999999999</v>
      </c>
      <c r="L12579">
        <v>1.97</v>
      </c>
      <c r="M12579">
        <v>754.38</v>
      </c>
      <c r="N12579">
        <v>307656</v>
      </c>
      <c r="O12579">
        <v>1.95</v>
      </c>
      <c r="P12579">
        <v>7.1959999999999997</v>
      </c>
      <c r="Q12579">
        <v>538.67499999999995</v>
      </c>
      <c r="R12579">
        <v>219686</v>
      </c>
      <c r="S12579">
        <v>1.4E-2</v>
      </c>
      <c r="T12579">
        <v>1.861</v>
      </c>
      <c r="U12579">
        <v>3.7519999999999998</v>
      </c>
      <c r="V12579">
        <v>1530</v>
      </c>
      <c r="W12579">
        <f t="shared" si="531"/>
        <v>6</v>
      </c>
      <c r="X12579">
        <f t="shared" si="532"/>
        <v>239.00194999999991</v>
      </c>
      <c r="Y12579">
        <f t="shared" si="533"/>
        <v>7.3149999999999995</v>
      </c>
    </row>
    <row r="12580" spans="1:25" x14ac:dyDescent="0.2">
      <c r="A12580" t="s">
        <v>5782</v>
      </c>
      <c r="B12580" t="s">
        <v>387</v>
      </c>
      <c r="C12580">
        <v>8</v>
      </c>
      <c r="D12580">
        <v>36</v>
      </c>
      <c r="E12580" t="s">
        <v>11577</v>
      </c>
      <c r="F12580">
        <v>340.11</v>
      </c>
      <c r="G12580">
        <v>75.840999999999994</v>
      </c>
      <c r="H12580">
        <v>40.009</v>
      </c>
      <c r="I12580">
        <v>25794.456999999999</v>
      </c>
      <c r="J12580">
        <v>10519658</v>
      </c>
      <c r="K12580">
        <v>31.754999999999999</v>
      </c>
      <c r="L12580">
        <v>12.084</v>
      </c>
      <c r="M12580">
        <v>10800.061</v>
      </c>
      <c r="N12580">
        <v>4404549</v>
      </c>
      <c r="O12580">
        <v>2.8220000000000001</v>
      </c>
      <c r="P12580">
        <v>11.238</v>
      </c>
      <c r="Q12580">
        <v>959.75900000000001</v>
      </c>
      <c r="R12580">
        <v>391415</v>
      </c>
      <c r="S12580">
        <v>2.4E-2</v>
      </c>
      <c r="T12580">
        <v>2.4689999999999999</v>
      </c>
      <c r="U12580">
        <v>8.1280000000000001</v>
      </c>
      <c r="V12580">
        <v>3315</v>
      </c>
      <c r="W12580">
        <f t="shared" si="531"/>
        <v>13</v>
      </c>
      <c r="X12580">
        <f t="shared" si="532"/>
        <v>1119.0675100000001</v>
      </c>
      <c r="Y12580">
        <f t="shared" si="533"/>
        <v>21.945</v>
      </c>
    </row>
    <row r="12581" spans="1:25" x14ac:dyDescent="0.2">
      <c r="A12581" t="s">
        <v>5782</v>
      </c>
      <c r="B12581" t="s">
        <v>387</v>
      </c>
      <c r="C12581">
        <v>9</v>
      </c>
      <c r="D12581">
        <v>1</v>
      </c>
      <c r="E12581" t="s">
        <v>7843</v>
      </c>
      <c r="F12581">
        <v>243.042</v>
      </c>
      <c r="G12581">
        <v>64.635999999999996</v>
      </c>
      <c r="H12581">
        <v>30.117000000000001</v>
      </c>
      <c r="I12581">
        <v>15709.156000000001</v>
      </c>
      <c r="J12581">
        <v>6406607</v>
      </c>
      <c r="K12581">
        <v>26.178000000000001</v>
      </c>
      <c r="L12581">
        <v>11.137</v>
      </c>
      <c r="M12581">
        <v>6362.317</v>
      </c>
      <c r="N12581">
        <v>2594720</v>
      </c>
      <c r="O12581">
        <v>5.6</v>
      </c>
      <c r="P12581">
        <v>15.131</v>
      </c>
      <c r="Q12581">
        <v>1361.146</v>
      </c>
      <c r="R12581">
        <v>555111</v>
      </c>
      <c r="S12581">
        <v>6.2E-2</v>
      </c>
      <c r="T12581">
        <v>3.968</v>
      </c>
      <c r="U12581">
        <v>15.006</v>
      </c>
      <c r="V12581">
        <v>6120</v>
      </c>
      <c r="W12581">
        <f t="shared" si="531"/>
        <v>24</v>
      </c>
      <c r="X12581">
        <f t="shared" si="532"/>
        <v>1957.9663399999999</v>
      </c>
      <c r="Y12581">
        <f t="shared" si="533"/>
        <v>44.934999999999995</v>
      </c>
    </row>
    <row r="12582" spans="1:25" x14ac:dyDescent="0.2">
      <c r="A12582" t="s">
        <v>5782</v>
      </c>
      <c r="B12582" t="s">
        <v>387</v>
      </c>
      <c r="C12582">
        <v>9</v>
      </c>
      <c r="D12582">
        <v>2</v>
      </c>
      <c r="E12582" t="s">
        <v>11578</v>
      </c>
      <c r="F12582">
        <v>290.09399999999999</v>
      </c>
      <c r="G12582">
        <v>71.635999999999996</v>
      </c>
      <c r="H12582">
        <v>34.701999999999998</v>
      </c>
      <c r="I12582">
        <v>20781.311000000002</v>
      </c>
      <c r="J12582">
        <v>8475165</v>
      </c>
      <c r="K12582">
        <v>2.9079999999999999</v>
      </c>
      <c r="L12582">
        <v>1.9159999999999999</v>
      </c>
      <c r="M12582">
        <v>843.61400000000003</v>
      </c>
      <c r="N12582">
        <v>344048</v>
      </c>
      <c r="O12582">
        <v>1.494</v>
      </c>
      <c r="P12582">
        <v>3.077</v>
      </c>
      <c r="Q12582">
        <v>433.44400000000002</v>
      </c>
      <c r="R12582">
        <v>176770</v>
      </c>
      <c r="S12582">
        <v>2E-3</v>
      </c>
      <c r="T12582">
        <v>0.74099999999999999</v>
      </c>
      <c r="U12582">
        <v>0.625</v>
      </c>
      <c r="V12582">
        <v>255</v>
      </c>
      <c r="W12582">
        <f t="shared" ref="W12582:W12629" si="534">V12582/255</f>
        <v>1</v>
      </c>
      <c r="X12582">
        <f t="shared" si="532"/>
        <v>19.06916000000005</v>
      </c>
      <c r="Y12582">
        <f t="shared" si="533"/>
        <v>0</v>
      </c>
    </row>
    <row r="12583" spans="1:25" x14ac:dyDescent="0.2">
      <c r="A12583" t="s">
        <v>5782</v>
      </c>
      <c r="B12583" t="s">
        <v>387</v>
      </c>
      <c r="C12583">
        <v>9</v>
      </c>
      <c r="D12583">
        <v>5</v>
      </c>
      <c r="E12583" t="s">
        <v>11579</v>
      </c>
      <c r="F12583">
        <v>274.46199999999999</v>
      </c>
      <c r="G12583">
        <v>91.090999999999994</v>
      </c>
      <c r="H12583">
        <v>41.301000000000002</v>
      </c>
      <c r="I12583">
        <v>25001.146000000001</v>
      </c>
      <c r="J12583">
        <v>10196125</v>
      </c>
      <c r="K12583">
        <v>28.398</v>
      </c>
      <c r="L12583">
        <v>11.507</v>
      </c>
      <c r="M12583">
        <v>7794.1909999999998</v>
      </c>
      <c r="N12583">
        <v>3178676</v>
      </c>
      <c r="O12583">
        <v>4.5060000000000002</v>
      </c>
      <c r="P12583">
        <v>13.112</v>
      </c>
      <c r="Q12583">
        <v>1236.7080000000001</v>
      </c>
      <c r="R12583">
        <v>504362</v>
      </c>
      <c r="S12583">
        <v>0.03</v>
      </c>
      <c r="T12583">
        <v>2.7480000000000002</v>
      </c>
      <c r="U12583">
        <v>8.1280000000000001</v>
      </c>
      <c r="V12583">
        <v>3315</v>
      </c>
      <c r="W12583">
        <f t="shared" si="534"/>
        <v>13</v>
      </c>
      <c r="X12583">
        <f t="shared" si="532"/>
        <v>1697.8909200000003</v>
      </c>
      <c r="Y12583">
        <f t="shared" si="533"/>
        <v>21.945</v>
      </c>
    </row>
    <row r="12584" spans="1:25" x14ac:dyDescent="0.2">
      <c r="A12584" t="s">
        <v>5782</v>
      </c>
      <c r="B12584" t="s">
        <v>387</v>
      </c>
      <c r="C12584">
        <v>9</v>
      </c>
      <c r="D12584">
        <v>6</v>
      </c>
      <c r="E12584" t="s">
        <v>11580</v>
      </c>
      <c r="F12584">
        <v>241.971</v>
      </c>
      <c r="G12584">
        <v>87.552000000000007</v>
      </c>
      <c r="H12584">
        <v>41.241</v>
      </c>
      <c r="I12584">
        <v>21185.005000000001</v>
      </c>
      <c r="J12584">
        <v>8639802</v>
      </c>
      <c r="K12584">
        <v>3.012</v>
      </c>
      <c r="L12584">
        <v>2.0470000000000002</v>
      </c>
      <c r="M12584">
        <v>728.70699999999999</v>
      </c>
      <c r="N12584">
        <v>297186</v>
      </c>
      <c r="O12584">
        <v>1.8009999999999999</v>
      </c>
      <c r="P12584">
        <v>6.4930000000000003</v>
      </c>
      <c r="Q12584">
        <v>435.7</v>
      </c>
      <c r="R12584">
        <v>177690</v>
      </c>
      <c r="S12584">
        <v>3.0000000000000001E-3</v>
      </c>
      <c r="T12584">
        <v>0.81200000000000006</v>
      </c>
      <c r="U12584">
        <v>0.625</v>
      </c>
      <c r="V12584">
        <v>255</v>
      </c>
      <c r="W12584">
        <f t="shared" si="534"/>
        <v>1</v>
      </c>
      <c r="X12584">
        <f t="shared" si="532"/>
        <v>23.784199999999988</v>
      </c>
      <c r="Y12584">
        <f t="shared" si="533"/>
        <v>0</v>
      </c>
    </row>
    <row r="12585" spans="1:25" x14ac:dyDescent="0.2">
      <c r="A12585" t="s">
        <v>5782</v>
      </c>
      <c r="B12585" t="s">
        <v>387</v>
      </c>
      <c r="C12585">
        <v>9</v>
      </c>
      <c r="D12585">
        <v>7</v>
      </c>
      <c r="E12585" t="s">
        <v>11581</v>
      </c>
      <c r="F12585">
        <v>376.964</v>
      </c>
      <c r="G12585">
        <v>94.635999999999996</v>
      </c>
      <c r="H12585">
        <v>40.622</v>
      </c>
      <c r="I12585">
        <v>35674.337</v>
      </c>
      <c r="J12585">
        <v>14548933</v>
      </c>
      <c r="K12585">
        <v>31.021000000000001</v>
      </c>
      <c r="L12585">
        <v>14.215</v>
      </c>
      <c r="M12585">
        <v>11693.960999999999</v>
      </c>
      <c r="N12585">
        <v>4769105</v>
      </c>
      <c r="O12585">
        <v>4.0430000000000001</v>
      </c>
      <c r="P12585">
        <v>10.67</v>
      </c>
      <c r="Q12585">
        <v>1523.9649999999999</v>
      </c>
      <c r="R12585">
        <v>621513</v>
      </c>
      <c r="S12585">
        <v>4.1000000000000002E-2</v>
      </c>
      <c r="T12585">
        <v>3.2519999999999998</v>
      </c>
      <c r="U12585">
        <v>15.632</v>
      </c>
      <c r="V12585">
        <v>6375</v>
      </c>
      <c r="W12585">
        <f t="shared" si="534"/>
        <v>25</v>
      </c>
      <c r="X12585">
        <f t="shared" si="532"/>
        <v>2298.2580499999999</v>
      </c>
      <c r="Y12585">
        <f t="shared" si="533"/>
        <v>47.024999999999999</v>
      </c>
    </row>
    <row r="12586" spans="1:25" x14ac:dyDescent="0.2">
      <c r="A12586" t="s">
        <v>5782</v>
      </c>
      <c r="B12586" t="s">
        <v>387</v>
      </c>
      <c r="C12586">
        <v>9</v>
      </c>
      <c r="D12586">
        <v>8</v>
      </c>
      <c r="E12586" t="s">
        <v>1325</v>
      </c>
      <c r="F12586">
        <v>319.72399999999999</v>
      </c>
      <c r="G12586">
        <v>96.051000000000002</v>
      </c>
      <c r="H12586">
        <v>37.064999999999998</v>
      </c>
      <c r="I12586">
        <v>30709.921999999999</v>
      </c>
      <c r="J12586">
        <v>12524314</v>
      </c>
      <c r="K12586">
        <v>34.734999999999999</v>
      </c>
      <c r="L12586">
        <v>13.311999999999999</v>
      </c>
      <c r="M12586">
        <v>11105.737999999999</v>
      </c>
      <c r="N12586">
        <v>4529212</v>
      </c>
      <c r="O12586">
        <v>3.0430000000000001</v>
      </c>
      <c r="P12586">
        <v>8.8350000000000009</v>
      </c>
      <c r="Q12586">
        <v>972.774</v>
      </c>
      <c r="R12586">
        <v>396723</v>
      </c>
      <c r="S12586">
        <v>2.7E-2</v>
      </c>
      <c r="T12586">
        <v>2.6419999999999999</v>
      </c>
      <c r="U12586">
        <v>8.7539999999999996</v>
      </c>
      <c r="V12586">
        <v>3570</v>
      </c>
      <c r="W12586">
        <f t="shared" si="534"/>
        <v>14</v>
      </c>
      <c r="X12586">
        <f t="shared" si="532"/>
        <v>1146.2688599999999</v>
      </c>
      <c r="Y12586">
        <f t="shared" si="533"/>
        <v>24.034999999999997</v>
      </c>
    </row>
    <row r="12587" spans="1:25" x14ac:dyDescent="0.2">
      <c r="A12587" t="s">
        <v>5782</v>
      </c>
      <c r="B12587" t="s">
        <v>387</v>
      </c>
      <c r="C12587">
        <v>9</v>
      </c>
      <c r="D12587">
        <v>10</v>
      </c>
      <c r="E12587" t="s">
        <v>11582</v>
      </c>
      <c r="F12587">
        <v>248.184</v>
      </c>
      <c r="G12587">
        <v>108.14400000000001</v>
      </c>
      <c r="H12587">
        <v>45.655000000000001</v>
      </c>
      <c r="I12587">
        <v>26839.731</v>
      </c>
      <c r="J12587">
        <v>10945948</v>
      </c>
      <c r="K12587">
        <v>33.982999999999997</v>
      </c>
      <c r="L12587">
        <v>19.940999999999999</v>
      </c>
      <c r="M12587">
        <v>8433.9529999999995</v>
      </c>
      <c r="N12587">
        <v>3439588</v>
      </c>
      <c r="O12587">
        <v>3.931</v>
      </c>
      <c r="P12587">
        <v>8.9049999999999994</v>
      </c>
      <c r="Q12587">
        <v>975.7</v>
      </c>
      <c r="R12587">
        <v>397916</v>
      </c>
      <c r="S12587">
        <v>4.2999999999999997E-2</v>
      </c>
      <c r="T12587">
        <v>3.3039999999999998</v>
      </c>
      <c r="U12587">
        <v>10.63</v>
      </c>
      <c r="V12587">
        <v>4335</v>
      </c>
      <c r="W12587">
        <f t="shared" si="534"/>
        <v>17</v>
      </c>
      <c r="X12587">
        <f t="shared" si="532"/>
        <v>1152.3842000000002</v>
      </c>
      <c r="Y12587">
        <f t="shared" si="533"/>
        <v>30.305</v>
      </c>
    </row>
    <row r="12588" spans="1:25" x14ac:dyDescent="0.2">
      <c r="A12588" t="s">
        <v>5782</v>
      </c>
      <c r="B12588" t="s">
        <v>387</v>
      </c>
      <c r="C12588">
        <v>9</v>
      </c>
      <c r="D12588">
        <v>11</v>
      </c>
      <c r="E12588" t="s">
        <v>2438</v>
      </c>
      <c r="F12588">
        <v>151.761</v>
      </c>
      <c r="G12588">
        <v>70.14</v>
      </c>
      <c r="H12588">
        <v>37.01</v>
      </c>
      <c r="I12588">
        <v>10644.52</v>
      </c>
      <c r="J12588">
        <v>4341115</v>
      </c>
      <c r="K12588">
        <v>24.931999999999999</v>
      </c>
      <c r="L12588">
        <v>18.978000000000002</v>
      </c>
      <c r="M12588">
        <v>3783.748</v>
      </c>
      <c r="N12588">
        <v>1543112</v>
      </c>
      <c r="O12588">
        <v>2.65</v>
      </c>
      <c r="P12588">
        <v>6.9109999999999996</v>
      </c>
      <c r="Q12588">
        <v>402.20600000000002</v>
      </c>
      <c r="R12588">
        <v>164030</v>
      </c>
      <c r="S12588">
        <v>1.2E-2</v>
      </c>
      <c r="T12588">
        <v>1.7749999999999999</v>
      </c>
      <c r="U12588">
        <v>1.8759999999999999</v>
      </c>
      <c r="V12588">
        <v>765</v>
      </c>
      <c r="W12588">
        <f t="shared" si="534"/>
        <v>3</v>
      </c>
      <c r="X12588">
        <f t="shared" si="532"/>
        <v>0</v>
      </c>
      <c r="Y12588">
        <f t="shared" si="533"/>
        <v>1.0449999999999999</v>
      </c>
    </row>
    <row r="12589" spans="1:25" x14ac:dyDescent="0.2">
      <c r="A12589" t="s">
        <v>5782</v>
      </c>
      <c r="B12589" t="s">
        <v>387</v>
      </c>
      <c r="C12589">
        <v>9</v>
      </c>
      <c r="D12589">
        <v>12</v>
      </c>
      <c r="E12589" t="s">
        <v>11583</v>
      </c>
      <c r="F12589">
        <v>315.07299999999998</v>
      </c>
      <c r="G12589">
        <v>113.715</v>
      </c>
      <c r="H12589">
        <v>43.363999999999997</v>
      </c>
      <c r="I12589">
        <v>35828.616000000002</v>
      </c>
      <c r="J12589">
        <v>14611852</v>
      </c>
      <c r="K12589">
        <v>38.405999999999999</v>
      </c>
      <c r="L12589">
        <v>17.548999999999999</v>
      </c>
      <c r="M12589">
        <v>12100.602999999999</v>
      </c>
      <c r="N12589">
        <v>4934944</v>
      </c>
      <c r="O12589">
        <v>3.5950000000000002</v>
      </c>
      <c r="P12589">
        <v>10.144</v>
      </c>
      <c r="Q12589">
        <v>1132.595</v>
      </c>
      <c r="R12589">
        <v>461902</v>
      </c>
      <c r="S12589">
        <v>3.2000000000000001E-2</v>
      </c>
      <c r="T12589">
        <v>2.8450000000000002</v>
      </c>
      <c r="U12589">
        <v>10.004</v>
      </c>
      <c r="V12589">
        <v>4080</v>
      </c>
      <c r="W12589">
        <f t="shared" si="534"/>
        <v>16</v>
      </c>
      <c r="X12589">
        <f t="shared" si="532"/>
        <v>1480.29475</v>
      </c>
      <c r="Y12589">
        <f t="shared" si="533"/>
        <v>28.214999999999996</v>
      </c>
    </row>
    <row r="12590" spans="1:25" x14ac:dyDescent="0.2">
      <c r="A12590" t="s">
        <v>5782</v>
      </c>
      <c r="B12590" t="s">
        <v>387</v>
      </c>
      <c r="C12590">
        <v>9</v>
      </c>
      <c r="D12590">
        <v>13</v>
      </c>
      <c r="E12590" t="s">
        <v>11584</v>
      </c>
      <c r="F12590">
        <v>123.908</v>
      </c>
      <c r="G12590">
        <v>94.954999999999998</v>
      </c>
      <c r="H12590">
        <v>45.459000000000003</v>
      </c>
      <c r="I12590">
        <v>11765.7</v>
      </c>
      <c r="J12590">
        <v>4798362</v>
      </c>
      <c r="K12590">
        <v>3.8719999999999999</v>
      </c>
      <c r="L12590">
        <v>2.754</v>
      </c>
      <c r="M12590">
        <v>479.81700000000001</v>
      </c>
      <c r="N12590">
        <v>195682</v>
      </c>
      <c r="O12590">
        <v>2.4319999999999999</v>
      </c>
      <c r="P12590">
        <v>8.0109999999999992</v>
      </c>
      <c r="Q12590">
        <v>301.31</v>
      </c>
      <c r="R12590">
        <v>122882</v>
      </c>
      <c r="S12590">
        <v>0.01</v>
      </c>
      <c r="T12590">
        <v>1.6040000000000001</v>
      </c>
      <c r="U12590">
        <v>1.2509999999999999</v>
      </c>
      <c r="V12590">
        <v>510</v>
      </c>
      <c r="W12590">
        <f t="shared" si="534"/>
        <v>2</v>
      </c>
      <c r="X12590">
        <f t="shared" si="532"/>
        <v>0</v>
      </c>
      <c r="Y12590">
        <f t="shared" si="533"/>
        <v>0</v>
      </c>
    </row>
    <row r="12591" spans="1:25" x14ac:dyDescent="0.2">
      <c r="A12591" t="s">
        <v>5782</v>
      </c>
      <c r="B12591" t="s">
        <v>387</v>
      </c>
      <c r="C12591">
        <v>9</v>
      </c>
      <c r="D12591">
        <v>14</v>
      </c>
      <c r="E12591" t="s">
        <v>11585</v>
      </c>
      <c r="F12591">
        <v>29.684000000000001</v>
      </c>
      <c r="G12591">
        <v>61.683</v>
      </c>
      <c r="H12591">
        <v>41.234999999999999</v>
      </c>
      <c r="I12591">
        <v>1831</v>
      </c>
      <c r="J12591">
        <v>746730</v>
      </c>
      <c r="K12591">
        <v>12.29</v>
      </c>
      <c r="L12591">
        <v>19.756</v>
      </c>
      <c r="M12591">
        <v>364.80700000000002</v>
      </c>
      <c r="N12591">
        <v>148778</v>
      </c>
      <c r="O12591">
        <v>1.2250000000000001</v>
      </c>
      <c r="P12591">
        <v>0.95299999999999996</v>
      </c>
      <c r="Q12591">
        <v>36.375999999999998</v>
      </c>
      <c r="R12591">
        <v>14835</v>
      </c>
      <c r="S12591">
        <v>0</v>
      </c>
      <c r="T12591">
        <v>0</v>
      </c>
      <c r="U12591">
        <v>0</v>
      </c>
      <c r="V12591">
        <v>0</v>
      </c>
      <c r="W12591">
        <f t="shared" si="534"/>
        <v>0</v>
      </c>
      <c r="X12591">
        <f t="shared" si="532"/>
        <v>0</v>
      </c>
      <c r="Y12591">
        <f t="shared" si="533"/>
        <v>0</v>
      </c>
    </row>
    <row r="12592" spans="1:25" x14ac:dyDescent="0.2">
      <c r="A12592" t="s">
        <v>5782</v>
      </c>
      <c r="B12592" t="s">
        <v>387</v>
      </c>
      <c r="C12592">
        <v>9</v>
      </c>
      <c r="D12592">
        <v>15</v>
      </c>
      <c r="E12592" t="s">
        <v>2703</v>
      </c>
      <c r="F12592">
        <v>266.29700000000003</v>
      </c>
      <c r="G12592">
        <v>90.019000000000005</v>
      </c>
      <c r="H12592">
        <v>39.173000000000002</v>
      </c>
      <c r="I12592">
        <v>23971.828000000001</v>
      </c>
      <c r="J12592">
        <v>9776342</v>
      </c>
      <c r="K12592">
        <v>22.699000000000002</v>
      </c>
      <c r="L12592">
        <v>9.641</v>
      </c>
      <c r="M12592">
        <v>6044.6689999999999</v>
      </c>
      <c r="N12592">
        <v>2465175</v>
      </c>
      <c r="O12592">
        <v>2.1070000000000002</v>
      </c>
      <c r="P12592">
        <v>3.6680000000000001</v>
      </c>
      <c r="Q12592">
        <v>561.18499999999995</v>
      </c>
      <c r="R12592">
        <v>228866</v>
      </c>
      <c r="S12592">
        <v>8.9999999999999993E-3</v>
      </c>
      <c r="T12592">
        <v>1.548</v>
      </c>
      <c r="U12592">
        <v>2.5009999999999999</v>
      </c>
      <c r="V12592">
        <v>1020</v>
      </c>
      <c r="W12592">
        <f t="shared" si="534"/>
        <v>4</v>
      </c>
      <c r="X12592">
        <f t="shared" si="532"/>
        <v>286.04784999999987</v>
      </c>
      <c r="Y12592">
        <f t="shared" si="533"/>
        <v>3.1349999999999998</v>
      </c>
    </row>
    <row r="12593" spans="1:25" x14ac:dyDescent="0.2">
      <c r="A12593" t="s">
        <v>5782</v>
      </c>
      <c r="B12593" t="s">
        <v>387</v>
      </c>
      <c r="C12593">
        <v>9</v>
      </c>
      <c r="D12593">
        <v>16</v>
      </c>
      <c r="E12593" t="s">
        <v>8470</v>
      </c>
      <c r="F12593">
        <v>149.52699999999999</v>
      </c>
      <c r="G12593">
        <v>86.025000000000006</v>
      </c>
      <c r="H12593">
        <v>41.84</v>
      </c>
      <c r="I12593">
        <v>12863.066999999999</v>
      </c>
      <c r="J12593">
        <v>5245897</v>
      </c>
      <c r="K12593">
        <v>3.78</v>
      </c>
      <c r="L12593">
        <v>2.363</v>
      </c>
      <c r="M12593">
        <v>565.22299999999996</v>
      </c>
      <c r="N12593">
        <v>230513</v>
      </c>
      <c r="O12593">
        <v>2.33</v>
      </c>
      <c r="P12593">
        <v>6.7229999999999999</v>
      </c>
      <c r="Q12593">
        <v>348.35199999999998</v>
      </c>
      <c r="R12593">
        <v>142067</v>
      </c>
      <c r="S12593">
        <v>1.2999999999999999E-2</v>
      </c>
      <c r="T12593">
        <v>1.7889999999999999</v>
      </c>
      <c r="U12593">
        <v>1.8759999999999999</v>
      </c>
      <c r="V12593">
        <v>765</v>
      </c>
      <c r="W12593">
        <f t="shared" si="534"/>
        <v>3</v>
      </c>
      <c r="X12593">
        <f t="shared" si="532"/>
        <v>0</v>
      </c>
      <c r="Y12593">
        <f t="shared" si="533"/>
        <v>1.0449999999999999</v>
      </c>
    </row>
    <row r="12594" spans="1:25" x14ac:dyDescent="0.2">
      <c r="A12594" t="s">
        <v>5782</v>
      </c>
      <c r="B12594" t="s">
        <v>387</v>
      </c>
      <c r="C12594">
        <v>9</v>
      </c>
      <c r="D12594">
        <v>17</v>
      </c>
      <c r="E12594" t="s">
        <v>11586</v>
      </c>
      <c r="F12594">
        <v>320.279</v>
      </c>
      <c r="G12594">
        <v>105.56100000000001</v>
      </c>
      <c r="H12594">
        <v>42.854999999999997</v>
      </c>
      <c r="I12594">
        <v>33808.945</v>
      </c>
      <c r="J12594">
        <v>13788177</v>
      </c>
      <c r="K12594">
        <v>34.020000000000003</v>
      </c>
      <c r="L12594">
        <v>16.797999999999998</v>
      </c>
      <c r="M12594">
        <v>10895.957</v>
      </c>
      <c r="N12594">
        <v>4443658</v>
      </c>
      <c r="O12594">
        <v>4.5339999999999998</v>
      </c>
      <c r="P12594">
        <v>11.932</v>
      </c>
      <c r="Q12594">
        <v>1452.268</v>
      </c>
      <c r="R12594">
        <v>592273</v>
      </c>
      <c r="S12594">
        <v>4.1000000000000002E-2</v>
      </c>
      <c r="T12594">
        <v>3.2330000000000001</v>
      </c>
      <c r="U12594">
        <v>13.131</v>
      </c>
      <c r="V12594">
        <v>5355</v>
      </c>
      <c r="W12594">
        <f t="shared" si="534"/>
        <v>21</v>
      </c>
      <c r="X12594">
        <f t="shared" si="532"/>
        <v>2148.4113200000002</v>
      </c>
      <c r="Y12594">
        <f t="shared" si="533"/>
        <v>38.664999999999999</v>
      </c>
    </row>
    <row r="12595" spans="1:25" x14ac:dyDescent="0.2">
      <c r="A12595" t="s">
        <v>5782</v>
      </c>
      <c r="B12595" t="s">
        <v>387</v>
      </c>
      <c r="C12595">
        <v>9</v>
      </c>
      <c r="D12595">
        <v>18</v>
      </c>
      <c r="E12595" t="s">
        <v>6035</v>
      </c>
      <c r="F12595">
        <v>175.864</v>
      </c>
      <c r="G12595">
        <v>100.488</v>
      </c>
      <c r="H12595">
        <v>48.527999999999999</v>
      </c>
      <c r="I12595">
        <v>17672.151000000002</v>
      </c>
      <c r="J12595">
        <v>7207168</v>
      </c>
      <c r="K12595">
        <v>9.1020000000000003</v>
      </c>
      <c r="L12595">
        <v>6.53</v>
      </c>
      <c r="M12595">
        <v>1600.748</v>
      </c>
      <c r="N12595">
        <v>652827</v>
      </c>
      <c r="O12595">
        <v>3.069</v>
      </c>
      <c r="P12595">
        <v>9.5229999999999997</v>
      </c>
      <c r="Q12595">
        <v>539.71500000000003</v>
      </c>
      <c r="R12595">
        <v>220110</v>
      </c>
      <c r="S12595">
        <v>1.4E-2</v>
      </c>
      <c r="T12595">
        <v>1.9039999999999999</v>
      </c>
      <c r="U12595">
        <v>2.5009999999999999</v>
      </c>
      <c r="V12595">
        <v>1020</v>
      </c>
      <c r="W12595">
        <f t="shared" si="534"/>
        <v>4</v>
      </c>
      <c r="X12595">
        <f t="shared" si="532"/>
        <v>241.17555000000007</v>
      </c>
      <c r="Y12595">
        <f t="shared" si="533"/>
        <v>3.1349999999999998</v>
      </c>
    </row>
    <row r="12596" spans="1:25" x14ac:dyDescent="0.2">
      <c r="A12596" t="s">
        <v>5782</v>
      </c>
      <c r="B12596" t="s">
        <v>387</v>
      </c>
      <c r="C12596">
        <v>9</v>
      </c>
      <c r="D12596">
        <v>19</v>
      </c>
      <c r="E12596" t="s">
        <v>4969</v>
      </c>
      <c r="F12596">
        <v>234.82300000000001</v>
      </c>
      <c r="G12596">
        <v>95.763999999999996</v>
      </c>
      <c r="H12596">
        <v>43.234999999999999</v>
      </c>
      <c r="I12596">
        <v>22487.475999999999</v>
      </c>
      <c r="J12596">
        <v>9170984</v>
      </c>
      <c r="K12596">
        <v>3.895</v>
      </c>
      <c r="L12596">
        <v>2.7559999999999998</v>
      </c>
      <c r="M12596">
        <v>914.64700000000005</v>
      </c>
      <c r="N12596">
        <v>373017</v>
      </c>
      <c r="O12596">
        <v>2.6549999999999998</v>
      </c>
      <c r="P12596">
        <v>8.8840000000000003</v>
      </c>
      <c r="Q12596">
        <v>623.54700000000003</v>
      </c>
      <c r="R12596">
        <v>254299</v>
      </c>
      <c r="S12596">
        <v>1.9E-2</v>
      </c>
      <c r="T12596">
        <v>2.1800000000000002</v>
      </c>
      <c r="U12596">
        <v>4.3769999999999998</v>
      </c>
      <c r="V12596">
        <v>1785</v>
      </c>
      <c r="W12596">
        <f t="shared" si="534"/>
        <v>7</v>
      </c>
      <c r="X12596">
        <f t="shared" si="532"/>
        <v>416.38443000000007</v>
      </c>
      <c r="Y12596">
        <f t="shared" si="533"/>
        <v>9.4049999999999994</v>
      </c>
    </row>
    <row r="12597" spans="1:25" x14ac:dyDescent="0.2">
      <c r="A12597" t="s">
        <v>5782</v>
      </c>
      <c r="B12597" t="s">
        <v>387</v>
      </c>
      <c r="C12597">
        <v>9</v>
      </c>
      <c r="D12597">
        <v>20</v>
      </c>
      <c r="E12597" t="s">
        <v>11587</v>
      </c>
      <c r="F12597">
        <v>311.76799999999997</v>
      </c>
      <c r="G12597">
        <v>95.578000000000003</v>
      </c>
      <c r="H12597">
        <v>44.756999999999998</v>
      </c>
      <c r="I12597">
        <v>29798.022000000001</v>
      </c>
      <c r="J12597">
        <v>12152417</v>
      </c>
      <c r="K12597">
        <v>33.981000000000002</v>
      </c>
      <c r="L12597">
        <v>17.405999999999999</v>
      </c>
      <c r="M12597">
        <v>10594.089</v>
      </c>
      <c r="N12597">
        <v>4320548</v>
      </c>
      <c r="O12597">
        <v>3.944</v>
      </c>
      <c r="P12597">
        <v>12.298</v>
      </c>
      <c r="Q12597">
        <v>1229.722</v>
      </c>
      <c r="R12597">
        <v>501513</v>
      </c>
      <c r="S12597">
        <v>3.5999999999999997E-2</v>
      </c>
      <c r="T12597">
        <v>3.0339999999999998</v>
      </c>
      <c r="U12597">
        <v>11.255000000000001</v>
      </c>
      <c r="V12597">
        <v>4590</v>
      </c>
      <c r="W12597">
        <f t="shared" si="534"/>
        <v>18</v>
      </c>
      <c r="X12597">
        <f t="shared" si="532"/>
        <v>1683.29018</v>
      </c>
      <c r="Y12597">
        <f t="shared" si="533"/>
        <v>32.394999999999996</v>
      </c>
    </row>
    <row r="12598" spans="1:25" x14ac:dyDescent="0.2">
      <c r="A12598" t="s">
        <v>5782</v>
      </c>
      <c r="B12598" t="s">
        <v>387</v>
      </c>
      <c r="C12598">
        <v>9</v>
      </c>
      <c r="D12598">
        <v>21</v>
      </c>
      <c r="E12598" t="s">
        <v>11588</v>
      </c>
      <c r="F12598">
        <v>127.991</v>
      </c>
      <c r="G12598">
        <v>78.088999999999999</v>
      </c>
      <c r="H12598">
        <v>40.356999999999999</v>
      </c>
      <c r="I12598">
        <v>9994.6820000000007</v>
      </c>
      <c r="J12598">
        <v>4076094</v>
      </c>
      <c r="K12598">
        <v>4.4480000000000004</v>
      </c>
      <c r="L12598">
        <v>3.254</v>
      </c>
      <c r="M12598">
        <v>569.30399999999997</v>
      </c>
      <c r="N12598">
        <v>232177</v>
      </c>
      <c r="O12598">
        <v>1.9710000000000001</v>
      </c>
      <c r="P12598">
        <v>2.504</v>
      </c>
      <c r="Q12598">
        <v>252.23699999999999</v>
      </c>
      <c r="R12598">
        <v>102869</v>
      </c>
      <c r="S12598">
        <v>5.0000000000000001E-3</v>
      </c>
      <c r="T12598">
        <v>1.1160000000000001</v>
      </c>
      <c r="U12598">
        <v>0.625</v>
      </c>
      <c r="V12598">
        <v>255</v>
      </c>
      <c r="W12598">
        <f t="shared" si="534"/>
        <v>1</v>
      </c>
      <c r="X12598">
        <f t="shared" si="532"/>
        <v>0</v>
      </c>
      <c r="Y12598">
        <f t="shared" si="533"/>
        <v>0</v>
      </c>
    </row>
    <row r="12599" spans="1:25" x14ac:dyDescent="0.2">
      <c r="A12599" t="s">
        <v>5782</v>
      </c>
      <c r="B12599" t="s">
        <v>387</v>
      </c>
      <c r="C12599">
        <v>9</v>
      </c>
      <c r="D12599">
        <v>22</v>
      </c>
      <c r="E12599" t="s">
        <v>11589</v>
      </c>
      <c r="F12599">
        <v>361.94299999999998</v>
      </c>
      <c r="G12599">
        <v>100.675</v>
      </c>
      <c r="H12599">
        <v>42.206000000000003</v>
      </c>
      <c r="I12599">
        <v>36438.633000000002</v>
      </c>
      <c r="J12599">
        <v>14860633</v>
      </c>
      <c r="K12599">
        <v>18.425999999999998</v>
      </c>
      <c r="L12599">
        <v>18.123999999999999</v>
      </c>
      <c r="M12599">
        <v>6669.0479999999998</v>
      </c>
      <c r="N12599">
        <v>2719813</v>
      </c>
      <c r="O12599">
        <v>2.569</v>
      </c>
      <c r="P12599">
        <v>9.1649999999999991</v>
      </c>
      <c r="Q12599">
        <v>929.70500000000004</v>
      </c>
      <c r="R12599">
        <v>379158</v>
      </c>
      <c r="S12599">
        <v>2.1999999999999999E-2</v>
      </c>
      <c r="T12599">
        <v>2.3929999999999998</v>
      </c>
      <c r="U12599">
        <v>8.1280000000000001</v>
      </c>
      <c r="V12599">
        <v>3315</v>
      </c>
      <c r="W12599">
        <f t="shared" si="534"/>
        <v>13</v>
      </c>
      <c r="X12599">
        <f t="shared" si="532"/>
        <v>1056.2546500000001</v>
      </c>
      <c r="Y12599">
        <f t="shared" si="533"/>
        <v>21.945</v>
      </c>
    </row>
    <row r="12600" spans="1:25" x14ac:dyDescent="0.2">
      <c r="A12600" t="s">
        <v>5782</v>
      </c>
      <c r="B12600" t="s">
        <v>387</v>
      </c>
      <c r="C12600">
        <v>9</v>
      </c>
      <c r="D12600">
        <v>23</v>
      </c>
      <c r="E12600" t="s">
        <v>11590</v>
      </c>
      <c r="F12600">
        <v>37.805</v>
      </c>
      <c r="G12600">
        <v>29.021999999999998</v>
      </c>
      <c r="H12600">
        <v>16.286000000000001</v>
      </c>
      <c r="I12600">
        <v>1097.19</v>
      </c>
      <c r="J12600">
        <v>447463</v>
      </c>
      <c r="K12600">
        <v>3.5920000000000001</v>
      </c>
      <c r="L12600">
        <v>5.3579999999999997</v>
      </c>
      <c r="M12600">
        <v>135.791</v>
      </c>
      <c r="N12600">
        <v>55379</v>
      </c>
      <c r="O12600">
        <v>1.19</v>
      </c>
      <c r="P12600">
        <v>0.84799999999999998</v>
      </c>
      <c r="Q12600">
        <v>44.99</v>
      </c>
      <c r="R12600">
        <v>18348</v>
      </c>
      <c r="S12600">
        <v>0</v>
      </c>
      <c r="T12600">
        <v>0</v>
      </c>
      <c r="U12600">
        <v>0</v>
      </c>
      <c r="V12600">
        <v>0</v>
      </c>
      <c r="W12600">
        <f t="shared" si="534"/>
        <v>0</v>
      </c>
      <c r="X12600">
        <f t="shared" si="532"/>
        <v>0</v>
      </c>
      <c r="Y12600">
        <f t="shared" si="533"/>
        <v>0</v>
      </c>
    </row>
    <row r="12601" spans="1:25" x14ac:dyDescent="0.2">
      <c r="A12601" t="s">
        <v>5782</v>
      </c>
      <c r="B12601" t="s">
        <v>387</v>
      </c>
      <c r="C12601">
        <v>9</v>
      </c>
      <c r="D12601">
        <v>24</v>
      </c>
      <c r="E12601" t="s">
        <v>11591</v>
      </c>
      <c r="F12601">
        <v>239.35400000000001</v>
      </c>
      <c r="G12601">
        <v>86.177000000000007</v>
      </c>
      <c r="H12601">
        <v>42.005000000000003</v>
      </c>
      <c r="I12601">
        <v>20626.811000000002</v>
      </c>
      <c r="J12601">
        <v>8412156</v>
      </c>
      <c r="K12601">
        <v>3.0569999999999999</v>
      </c>
      <c r="L12601">
        <v>1.911</v>
      </c>
      <c r="M12601">
        <v>731.74</v>
      </c>
      <c r="N12601">
        <v>298423</v>
      </c>
      <c r="O12601">
        <v>2.0680000000000001</v>
      </c>
      <c r="P12601">
        <v>6.7270000000000003</v>
      </c>
      <c r="Q12601">
        <v>495.04899999999998</v>
      </c>
      <c r="R12601">
        <v>201894</v>
      </c>
      <c r="S12601">
        <v>8.0000000000000002E-3</v>
      </c>
      <c r="T12601">
        <v>1.4139999999999999</v>
      </c>
      <c r="U12601">
        <v>1.8759999999999999</v>
      </c>
      <c r="V12601">
        <v>765</v>
      </c>
      <c r="W12601">
        <f t="shared" si="534"/>
        <v>3</v>
      </c>
      <c r="X12601">
        <f t="shared" si="532"/>
        <v>147.82360999999995</v>
      </c>
      <c r="Y12601">
        <f t="shared" si="533"/>
        <v>1.0449999999999999</v>
      </c>
    </row>
    <row r="12602" spans="1:25" x14ac:dyDescent="0.2">
      <c r="A12602" t="s">
        <v>5782</v>
      </c>
      <c r="B12602" t="s">
        <v>387</v>
      </c>
      <c r="C12602">
        <v>10</v>
      </c>
      <c r="D12602">
        <v>1</v>
      </c>
      <c r="E12602" t="s">
        <v>11592</v>
      </c>
      <c r="F12602">
        <v>221.864</v>
      </c>
      <c r="G12602">
        <v>98.292000000000002</v>
      </c>
      <c r="H12602">
        <v>45.634</v>
      </c>
      <c r="I12602">
        <v>21807.548999999999</v>
      </c>
      <c r="J12602">
        <v>8893692</v>
      </c>
      <c r="K12602">
        <v>2.6819999999999999</v>
      </c>
      <c r="L12602">
        <v>2.028</v>
      </c>
      <c r="M12602">
        <v>594.97400000000005</v>
      </c>
      <c r="N12602">
        <v>242646</v>
      </c>
      <c r="O12602">
        <v>2.2879999999999998</v>
      </c>
      <c r="P12602">
        <v>9.9870000000000001</v>
      </c>
      <c r="Q12602">
        <v>507.596</v>
      </c>
      <c r="R12602">
        <v>207011</v>
      </c>
      <c r="S12602">
        <v>1.7000000000000001E-2</v>
      </c>
      <c r="T12602">
        <v>2.0760000000000001</v>
      </c>
      <c r="U12602">
        <v>3.7519999999999998</v>
      </c>
      <c r="V12602">
        <v>1530</v>
      </c>
      <c r="W12602">
        <f t="shared" si="534"/>
        <v>6</v>
      </c>
      <c r="X12602">
        <f t="shared" si="532"/>
        <v>174.04684</v>
      </c>
      <c r="Y12602">
        <f t="shared" si="533"/>
        <v>7.3149999999999995</v>
      </c>
    </row>
    <row r="12603" spans="1:25" x14ac:dyDescent="0.2">
      <c r="A12603" t="s">
        <v>5782</v>
      </c>
      <c r="B12603" t="s">
        <v>387</v>
      </c>
      <c r="C12603">
        <v>10</v>
      </c>
      <c r="D12603">
        <v>2</v>
      </c>
      <c r="E12603" t="s">
        <v>8665</v>
      </c>
      <c r="F12603">
        <v>187.965</v>
      </c>
      <c r="G12603">
        <v>109.408</v>
      </c>
      <c r="H12603">
        <v>47.283999999999999</v>
      </c>
      <c r="I12603">
        <v>20564.776999999998</v>
      </c>
      <c r="J12603">
        <v>8386857</v>
      </c>
      <c r="K12603">
        <v>3.504</v>
      </c>
      <c r="L12603">
        <v>2.4620000000000002</v>
      </c>
      <c r="M12603">
        <v>658.673</v>
      </c>
      <c r="N12603">
        <v>268624</v>
      </c>
      <c r="O12603">
        <v>2.2309999999999999</v>
      </c>
      <c r="P12603">
        <v>5.8730000000000002</v>
      </c>
      <c r="Q12603">
        <v>419.28100000000001</v>
      </c>
      <c r="R12603">
        <v>170994</v>
      </c>
      <c r="S12603">
        <v>1.7000000000000001E-2</v>
      </c>
      <c r="T12603">
        <v>2.0590000000000002</v>
      </c>
      <c r="U12603">
        <v>3.1259999999999999</v>
      </c>
      <c r="V12603">
        <v>1275</v>
      </c>
      <c r="W12603">
        <f t="shared" si="534"/>
        <v>5</v>
      </c>
      <c r="X12603">
        <f t="shared" si="532"/>
        <v>0</v>
      </c>
      <c r="Y12603">
        <f t="shared" si="533"/>
        <v>5.2249999999999996</v>
      </c>
    </row>
    <row r="12604" spans="1:25" x14ac:dyDescent="0.2">
      <c r="A12604" t="s">
        <v>5782</v>
      </c>
      <c r="B12604" t="s">
        <v>387</v>
      </c>
      <c r="C12604">
        <v>10</v>
      </c>
      <c r="D12604">
        <v>3</v>
      </c>
      <c r="E12604" t="s">
        <v>1076</v>
      </c>
      <c r="F12604">
        <v>288.42899999999997</v>
      </c>
      <c r="G12604">
        <v>113.76</v>
      </c>
      <c r="H12604">
        <v>45.637999999999998</v>
      </c>
      <c r="I12604">
        <v>32811.618999999999</v>
      </c>
      <c r="J12604">
        <v>13381441</v>
      </c>
      <c r="K12604">
        <v>26.074999999999999</v>
      </c>
      <c r="L12604">
        <v>16.966000000000001</v>
      </c>
      <c r="M12604">
        <v>7520.8590000000004</v>
      </c>
      <c r="N12604">
        <v>3067204</v>
      </c>
      <c r="O12604">
        <v>4.0549999999999997</v>
      </c>
      <c r="P12604">
        <v>11.042999999999999</v>
      </c>
      <c r="Q12604">
        <v>1169.5</v>
      </c>
      <c r="R12604">
        <v>476953</v>
      </c>
      <c r="S12604">
        <v>3.5000000000000003E-2</v>
      </c>
      <c r="T12604">
        <v>2.9740000000000002</v>
      </c>
      <c r="U12604">
        <v>10.004</v>
      </c>
      <c r="V12604">
        <v>4080</v>
      </c>
      <c r="W12604">
        <f t="shared" si="534"/>
        <v>16</v>
      </c>
      <c r="X12604">
        <f t="shared" si="532"/>
        <v>1557.4262000000001</v>
      </c>
      <c r="Y12604">
        <f t="shared" si="533"/>
        <v>28.214999999999996</v>
      </c>
    </row>
    <row r="12605" spans="1:25" x14ac:dyDescent="0.2">
      <c r="A12605" t="s">
        <v>5782</v>
      </c>
      <c r="B12605" t="s">
        <v>387</v>
      </c>
      <c r="C12605">
        <v>10</v>
      </c>
      <c r="D12605">
        <v>4</v>
      </c>
      <c r="E12605" t="s">
        <v>7035</v>
      </c>
      <c r="F12605">
        <v>321.5</v>
      </c>
      <c r="G12605">
        <v>109.895</v>
      </c>
      <c r="H12605">
        <v>40.968000000000004</v>
      </c>
      <c r="I12605">
        <v>35331.313999999998</v>
      </c>
      <c r="J12605">
        <v>14409039</v>
      </c>
      <c r="K12605">
        <v>20.885000000000002</v>
      </c>
      <c r="L12605">
        <v>8.0500000000000007</v>
      </c>
      <c r="M12605">
        <v>6714.67</v>
      </c>
      <c r="N12605">
        <v>2738419</v>
      </c>
      <c r="O12605">
        <v>4.6420000000000003</v>
      </c>
      <c r="P12605">
        <v>14.817</v>
      </c>
      <c r="Q12605">
        <v>1492.5029999999999</v>
      </c>
      <c r="R12605">
        <v>608682</v>
      </c>
      <c r="S12605">
        <v>4.9000000000000002E-2</v>
      </c>
      <c r="T12605">
        <v>3.5209999999999999</v>
      </c>
      <c r="U12605">
        <v>15.632</v>
      </c>
      <c r="V12605">
        <v>6375</v>
      </c>
      <c r="W12605">
        <f t="shared" si="534"/>
        <v>25</v>
      </c>
      <c r="X12605">
        <f t="shared" si="532"/>
        <v>2232.5024699999999</v>
      </c>
      <c r="Y12605">
        <f t="shared" si="533"/>
        <v>47.024999999999999</v>
      </c>
    </row>
    <row r="12606" spans="1:25" x14ac:dyDescent="0.2">
      <c r="A12606" t="s">
        <v>5782</v>
      </c>
      <c r="B12606" t="s">
        <v>387</v>
      </c>
      <c r="C12606">
        <v>10</v>
      </c>
      <c r="D12606">
        <v>5</v>
      </c>
      <c r="E12606" t="s">
        <v>731</v>
      </c>
      <c r="F12606">
        <v>225.10300000000001</v>
      </c>
      <c r="G12606">
        <v>108.081</v>
      </c>
      <c r="H12606">
        <v>40.488999999999997</v>
      </c>
      <c r="I12606">
        <v>24329.440999999999</v>
      </c>
      <c r="J12606">
        <v>9922186</v>
      </c>
      <c r="K12606">
        <v>34.892000000000003</v>
      </c>
      <c r="L12606">
        <v>16.446000000000002</v>
      </c>
      <c r="M12606">
        <v>7854.3879999999999</v>
      </c>
      <c r="N12606">
        <v>3203226</v>
      </c>
      <c r="O12606">
        <v>3.5</v>
      </c>
      <c r="P12606">
        <v>11.065</v>
      </c>
      <c r="Q12606">
        <v>787.78099999999995</v>
      </c>
      <c r="R12606">
        <v>321278</v>
      </c>
      <c r="S12606">
        <v>2.5000000000000001E-2</v>
      </c>
      <c r="T12606">
        <v>2.5249999999999999</v>
      </c>
      <c r="U12606">
        <v>5.6269999999999998</v>
      </c>
      <c r="V12606">
        <v>2295</v>
      </c>
      <c r="W12606">
        <f t="shared" si="534"/>
        <v>9</v>
      </c>
      <c r="X12606">
        <f t="shared" si="532"/>
        <v>759.63348999999982</v>
      </c>
      <c r="Y12606">
        <f t="shared" si="533"/>
        <v>13.584999999999999</v>
      </c>
    </row>
    <row r="12607" spans="1:25" x14ac:dyDescent="0.2">
      <c r="A12607" t="s">
        <v>5782</v>
      </c>
      <c r="B12607" t="s">
        <v>387</v>
      </c>
      <c r="C12607">
        <v>10</v>
      </c>
      <c r="D12607">
        <v>6</v>
      </c>
      <c r="E12607" t="s">
        <v>11593</v>
      </c>
      <c r="F12607">
        <v>198.911</v>
      </c>
      <c r="G12607">
        <v>118.46299999999999</v>
      </c>
      <c r="H12607">
        <v>48.917000000000002</v>
      </c>
      <c r="I12607">
        <v>23563.455999999998</v>
      </c>
      <c r="J12607">
        <v>9609797</v>
      </c>
      <c r="K12607">
        <v>15.881</v>
      </c>
      <c r="L12607">
        <v>7.3689999999999998</v>
      </c>
      <c r="M12607">
        <v>3158.8870000000002</v>
      </c>
      <c r="N12607">
        <v>1288277</v>
      </c>
      <c r="O12607">
        <v>5.431</v>
      </c>
      <c r="P12607">
        <v>12.481</v>
      </c>
      <c r="Q12607">
        <v>1080.2639999999999</v>
      </c>
      <c r="R12607">
        <v>440560</v>
      </c>
      <c r="S12607">
        <v>3.5000000000000003E-2</v>
      </c>
      <c r="T12607">
        <v>2.9689999999999999</v>
      </c>
      <c r="U12607">
        <v>6.8780000000000001</v>
      </c>
      <c r="V12607">
        <v>2805</v>
      </c>
      <c r="W12607">
        <f t="shared" si="534"/>
        <v>11</v>
      </c>
      <c r="X12607">
        <f t="shared" si="532"/>
        <v>1370.9229599999999</v>
      </c>
      <c r="Y12607">
        <f t="shared" si="533"/>
        <v>17.765000000000001</v>
      </c>
    </row>
    <row r="12608" spans="1:25" x14ac:dyDescent="0.2">
      <c r="A12608" t="s">
        <v>5782</v>
      </c>
      <c r="B12608" t="s">
        <v>387</v>
      </c>
      <c r="C12608">
        <v>10</v>
      </c>
      <c r="D12608">
        <v>7</v>
      </c>
      <c r="E12608" t="s">
        <v>11594</v>
      </c>
      <c r="F12608">
        <v>26.751999999999999</v>
      </c>
      <c r="G12608">
        <v>55.045999999999999</v>
      </c>
      <c r="H12608">
        <v>36.674999999999997</v>
      </c>
      <c r="I12608">
        <v>1472.568</v>
      </c>
      <c r="J12608">
        <v>600552</v>
      </c>
      <c r="K12608">
        <v>3.7109999999999999</v>
      </c>
      <c r="L12608">
        <v>2.7829999999999999</v>
      </c>
      <c r="M12608">
        <v>99.28</v>
      </c>
      <c r="N12608">
        <v>40489</v>
      </c>
      <c r="O12608">
        <v>1.38</v>
      </c>
      <c r="P12608">
        <v>1.046</v>
      </c>
      <c r="Q12608">
        <v>36.905000000000001</v>
      </c>
      <c r="R12608">
        <v>15051</v>
      </c>
      <c r="S12608">
        <v>0</v>
      </c>
      <c r="T12608">
        <v>0</v>
      </c>
      <c r="U12608">
        <v>0</v>
      </c>
      <c r="V12608">
        <v>0</v>
      </c>
      <c r="W12608">
        <f t="shared" si="534"/>
        <v>0</v>
      </c>
      <c r="X12608">
        <f t="shared" si="532"/>
        <v>0</v>
      </c>
      <c r="Y12608">
        <f t="shared" si="533"/>
        <v>0</v>
      </c>
    </row>
    <row r="12609" spans="1:25" x14ac:dyDescent="0.2">
      <c r="A12609" t="s">
        <v>5782</v>
      </c>
      <c r="B12609" t="s">
        <v>387</v>
      </c>
      <c r="C12609">
        <v>10</v>
      </c>
      <c r="D12609">
        <v>8</v>
      </c>
      <c r="E12609" t="s">
        <v>9604</v>
      </c>
      <c r="F12609">
        <v>257.56599999999997</v>
      </c>
      <c r="G12609">
        <v>129.858</v>
      </c>
      <c r="H12609">
        <v>47.48</v>
      </c>
      <c r="I12609">
        <v>33446.942999999999</v>
      </c>
      <c r="J12609">
        <v>13640543</v>
      </c>
      <c r="K12609">
        <v>30.236999999999998</v>
      </c>
      <c r="L12609">
        <v>11.907</v>
      </c>
      <c r="M12609">
        <v>7788.0680000000002</v>
      </c>
      <c r="N12609">
        <v>3176179</v>
      </c>
      <c r="O12609">
        <v>4.9329999999999998</v>
      </c>
      <c r="P12609">
        <v>14.063000000000001</v>
      </c>
      <c r="Q12609">
        <v>1270.453</v>
      </c>
      <c r="R12609">
        <v>518124</v>
      </c>
      <c r="S12609">
        <v>4.3999999999999997E-2</v>
      </c>
      <c r="T12609">
        <v>3.3380000000000001</v>
      </c>
      <c r="U12609">
        <v>11.255000000000001</v>
      </c>
      <c r="V12609">
        <v>4590</v>
      </c>
      <c r="W12609">
        <f t="shared" si="534"/>
        <v>18</v>
      </c>
      <c r="X12609">
        <f t="shared" si="532"/>
        <v>1768.41797</v>
      </c>
      <c r="Y12609">
        <f t="shared" si="533"/>
        <v>32.394999999999996</v>
      </c>
    </row>
    <row r="12610" spans="1:25" x14ac:dyDescent="0.2">
      <c r="A12610" t="s">
        <v>5782</v>
      </c>
      <c r="B12610" t="s">
        <v>387</v>
      </c>
      <c r="C12610">
        <v>10</v>
      </c>
      <c r="D12610">
        <v>9</v>
      </c>
      <c r="E12610" t="s">
        <v>11595</v>
      </c>
      <c r="F12610">
        <v>203.23599999999999</v>
      </c>
      <c r="G12610">
        <v>118.699</v>
      </c>
      <c r="H12610">
        <v>54.511000000000003</v>
      </c>
      <c r="I12610">
        <v>24123.891</v>
      </c>
      <c r="J12610">
        <v>9838357</v>
      </c>
      <c r="K12610">
        <v>2.8140000000000001</v>
      </c>
      <c r="L12610">
        <v>1.615</v>
      </c>
      <c r="M12610">
        <v>571.81700000000001</v>
      </c>
      <c r="N12610">
        <v>233202</v>
      </c>
      <c r="O12610">
        <v>1.3160000000000001</v>
      </c>
      <c r="P12610">
        <v>0.94799999999999995</v>
      </c>
      <c r="Q12610">
        <v>267.36900000000003</v>
      </c>
      <c r="R12610">
        <v>109040</v>
      </c>
      <c r="S12610">
        <v>0</v>
      </c>
      <c r="T12610">
        <v>0</v>
      </c>
      <c r="U12610">
        <v>0</v>
      </c>
      <c r="V12610">
        <v>0</v>
      </c>
      <c r="W12610">
        <f t="shared" si="534"/>
        <v>0</v>
      </c>
      <c r="X12610">
        <f t="shared" si="532"/>
        <v>0</v>
      </c>
      <c r="Y12610">
        <f t="shared" si="533"/>
        <v>0</v>
      </c>
    </row>
    <row r="12611" spans="1:25" x14ac:dyDescent="0.2">
      <c r="A12611" t="s">
        <v>5782</v>
      </c>
      <c r="B12611" t="s">
        <v>387</v>
      </c>
      <c r="C12611">
        <v>10</v>
      </c>
      <c r="D12611">
        <v>10</v>
      </c>
      <c r="E12611" t="s">
        <v>11596</v>
      </c>
      <c r="F12611">
        <v>246.279</v>
      </c>
      <c r="G12611">
        <v>117.54600000000001</v>
      </c>
      <c r="H12611">
        <v>46.856999999999999</v>
      </c>
      <c r="I12611">
        <v>28949.205000000002</v>
      </c>
      <c r="J12611">
        <v>11806247</v>
      </c>
      <c r="K12611">
        <v>2.8180000000000001</v>
      </c>
      <c r="L12611">
        <v>1.762</v>
      </c>
      <c r="M12611">
        <v>693.947</v>
      </c>
      <c r="N12611">
        <v>283010</v>
      </c>
      <c r="O12611">
        <v>1.3360000000000001</v>
      </c>
      <c r="P12611">
        <v>0.97299999999999998</v>
      </c>
      <c r="Q12611">
        <v>328.96100000000001</v>
      </c>
      <c r="R12611">
        <v>134159</v>
      </c>
      <c r="S12611">
        <v>0</v>
      </c>
      <c r="T12611">
        <v>0</v>
      </c>
      <c r="U12611">
        <v>0</v>
      </c>
      <c r="V12611">
        <v>0</v>
      </c>
      <c r="W12611">
        <f t="shared" si="534"/>
        <v>0</v>
      </c>
      <c r="X12611">
        <f t="shared" si="532"/>
        <v>0</v>
      </c>
      <c r="Y12611">
        <f t="shared" si="533"/>
        <v>0</v>
      </c>
    </row>
    <row r="12612" spans="1:25" x14ac:dyDescent="0.2">
      <c r="A12612" t="s">
        <v>5782</v>
      </c>
      <c r="B12612" t="s">
        <v>387</v>
      </c>
      <c r="C12612">
        <v>10</v>
      </c>
      <c r="D12612">
        <v>11</v>
      </c>
      <c r="E12612" t="s">
        <v>11597</v>
      </c>
      <c r="F12612">
        <v>17.321000000000002</v>
      </c>
      <c r="G12612">
        <v>109.929</v>
      </c>
      <c r="H12612">
        <v>63.478000000000002</v>
      </c>
      <c r="I12612">
        <v>1904.09</v>
      </c>
      <c r="J12612">
        <v>776538</v>
      </c>
      <c r="K12612">
        <v>26.257999999999999</v>
      </c>
      <c r="L12612">
        <v>18.98</v>
      </c>
      <c r="M12612">
        <v>454.81599999999997</v>
      </c>
      <c r="N12612">
        <v>185486</v>
      </c>
      <c r="O12612">
        <v>7.4950000000000001</v>
      </c>
      <c r="P12612">
        <v>21.46</v>
      </c>
      <c r="Q12612">
        <v>129.81800000000001</v>
      </c>
      <c r="R12612">
        <v>52943</v>
      </c>
      <c r="S12612">
        <v>3.5999999999999997E-2</v>
      </c>
      <c r="T12612">
        <v>3.0339999999999998</v>
      </c>
      <c r="U12612">
        <v>0.625</v>
      </c>
      <c r="V12612">
        <v>255</v>
      </c>
      <c r="W12612">
        <f t="shared" si="534"/>
        <v>1</v>
      </c>
      <c r="X12612">
        <f t="shared" si="532"/>
        <v>0</v>
      </c>
      <c r="Y12612">
        <f t="shared" si="533"/>
        <v>0</v>
      </c>
    </row>
    <row r="12613" spans="1:25" x14ac:dyDescent="0.2">
      <c r="A12613" t="s">
        <v>5782</v>
      </c>
      <c r="B12613" t="s">
        <v>387</v>
      </c>
      <c r="C12613">
        <v>10</v>
      </c>
      <c r="D12613">
        <v>12</v>
      </c>
      <c r="E12613" t="s">
        <v>9986</v>
      </c>
      <c r="F12613">
        <v>304.08800000000002</v>
      </c>
      <c r="G12613">
        <v>139.483</v>
      </c>
      <c r="H12613">
        <v>51.131999999999998</v>
      </c>
      <c r="I12613">
        <v>42415.175000000003</v>
      </c>
      <c r="J12613">
        <v>17298024</v>
      </c>
      <c r="K12613">
        <v>16.686</v>
      </c>
      <c r="L12613">
        <v>8.1080000000000005</v>
      </c>
      <c r="M12613">
        <v>5073.9049999999997</v>
      </c>
      <c r="N12613">
        <v>2069272</v>
      </c>
      <c r="O12613">
        <v>2.16</v>
      </c>
      <c r="P12613">
        <v>5.1239999999999997</v>
      </c>
      <c r="Q12613">
        <v>656.86800000000005</v>
      </c>
      <c r="R12613">
        <v>267888</v>
      </c>
      <c r="S12613">
        <v>8.0000000000000002E-3</v>
      </c>
      <c r="T12613">
        <v>1.448</v>
      </c>
      <c r="U12613">
        <v>2.5009999999999999</v>
      </c>
      <c r="V12613">
        <v>1020</v>
      </c>
      <c r="W12613">
        <f t="shared" si="534"/>
        <v>4</v>
      </c>
      <c r="X12613">
        <f t="shared" si="532"/>
        <v>486.02532000000008</v>
      </c>
      <c r="Y12613">
        <f t="shared" si="533"/>
        <v>3.1349999999999998</v>
      </c>
    </row>
    <row r="12614" spans="1:25" x14ac:dyDescent="0.2">
      <c r="A12614" t="s">
        <v>5782</v>
      </c>
      <c r="B12614" t="s">
        <v>387</v>
      </c>
      <c r="C12614">
        <v>10</v>
      </c>
      <c r="D12614">
        <v>13</v>
      </c>
      <c r="E12614" t="s">
        <v>11598</v>
      </c>
      <c r="F12614">
        <v>278.20400000000001</v>
      </c>
      <c r="G12614">
        <v>108.971</v>
      </c>
      <c r="H12614">
        <v>42.106999999999999</v>
      </c>
      <c r="I12614">
        <v>30316.326000000001</v>
      </c>
      <c r="J12614">
        <v>12363795</v>
      </c>
      <c r="K12614">
        <v>50.121000000000002</v>
      </c>
      <c r="L12614">
        <v>20.015999999999998</v>
      </c>
      <c r="M12614">
        <v>13943.831</v>
      </c>
      <c r="N12614">
        <v>5686661</v>
      </c>
      <c r="O12614">
        <v>4.476</v>
      </c>
      <c r="P12614">
        <v>13.723000000000001</v>
      </c>
      <c r="Q12614">
        <v>1245.2239999999999</v>
      </c>
      <c r="R12614">
        <v>507835</v>
      </c>
      <c r="S12614">
        <v>0.04</v>
      </c>
      <c r="T12614">
        <v>3.2120000000000002</v>
      </c>
      <c r="U12614">
        <v>11.255000000000001</v>
      </c>
      <c r="V12614">
        <v>4590</v>
      </c>
      <c r="W12614">
        <f t="shared" si="534"/>
        <v>18</v>
      </c>
      <c r="X12614">
        <f t="shared" si="532"/>
        <v>1715.6893599999999</v>
      </c>
      <c r="Y12614">
        <f t="shared" si="533"/>
        <v>32.394999999999996</v>
      </c>
    </row>
    <row r="12615" spans="1:25" x14ac:dyDescent="0.2">
      <c r="A12615" t="s">
        <v>5782</v>
      </c>
      <c r="B12615" t="s">
        <v>387</v>
      </c>
      <c r="C12615">
        <v>10</v>
      </c>
      <c r="D12615">
        <v>14</v>
      </c>
      <c r="E12615" t="s">
        <v>1211</v>
      </c>
      <c r="F12615">
        <v>277.596</v>
      </c>
      <c r="G12615">
        <v>102.645</v>
      </c>
      <c r="H12615">
        <v>40.813000000000002</v>
      </c>
      <c r="I12615">
        <v>28493.741000000002</v>
      </c>
      <c r="J12615">
        <v>11620497</v>
      </c>
      <c r="K12615">
        <v>40.14</v>
      </c>
      <c r="L12615">
        <v>19.373999999999999</v>
      </c>
      <c r="M12615">
        <v>11142.651</v>
      </c>
      <c r="N12615">
        <v>4544266</v>
      </c>
      <c r="O12615">
        <v>3.0230000000000001</v>
      </c>
      <c r="P12615">
        <v>10.092000000000001</v>
      </c>
      <c r="Q12615">
        <v>839.09699999999998</v>
      </c>
      <c r="R12615">
        <v>342206</v>
      </c>
      <c r="S12615">
        <v>2.7E-2</v>
      </c>
      <c r="T12615">
        <v>2.625</v>
      </c>
      <c r="U12615">
        <v>7.5030000000000001</v>
      </c>
      <c r="V12615">
        <v>3060</v>
      </c>
      <c r="W12615">
        <f t="shared" si="534"/>
        <v>12</v>
      </c>
      <c r="X12615">
        <f t="shared" si="532"/>
        <v>866.88392999999996</v>
      </c>
      <c r="Y12615">
        <f t="shared" si="533"/>
        <v>19.854999999999997</v>
      </c>
    </row>
    <row r="12616" spans="1:25" x14ac:dyDescent="0.2">
      <c r="A12616" t="s">
        <v>5782</v>
      </c>
      <c r="B12616" t="s">
        <v>387</v>
      </c>
      <c r="C12616">
        <v>10</v>
      </c>
      <c r="D12616">
        <v>16</v>
      </c>
      <c r="E12616" t="s">
        <v>11599</v>
      </c>
      <c r="F12616">
        <v>343.40800000000002</v>
      </c>
      <c r="G12616">
        <v>104.986</v>
      </c>
      <c r="H12616">
        <v>41.866</v>
      </c>
      <c r="I12616">
        <v>36053.053</v>
      </c>
      <c r="J12616">
        <v>14703383</v>
      </c>
      <c r="K12616">
        <v>59.069000000000003</v>
      </c>
      <c r="L12616">
        <v>26.292000000000002</v>
      </c>
      <c r="M12616">
        <v>20284.646000000001</v>
      </c>
      <c r="N12616">
        <v>8272612</v>
      </c>
      <c r="O12616">
        <v>6.5990000000000002</v>
      </c>
      <c r="P12616">
        <v>16.030999999999999</v>
      </c>
      <c r="Q12616">
        <v>2266.0039999999999</v>
      </c>
      <c r="R12616">
        <v>924136</v>
      </c>
      <c r="S12616">
        <v>8.2000000000000003E-2</v>
      </c>
      <c r="T12616">
        <v>4.57</v>
      </c>
      <c r="U12616">
        <v>28.137</v>
      </c>
      <c r="V12616">
        <v>11475</v>
      </c>
      <c r="W12616">
        <f t="shared" si="534"/>
        <v>45</v>
      </c>
      <c r="X12616">
        <f t="shared" si="532"/>
        <v>3849.1195599999996</v>
      </c>
      <c r="Y12616">
        <f t="shared" si="533"/>
        <v>88.824999999999989</v>
      </c>
    </row>
    <row r="12617" spans="1:25" x14ac:dyDescent="0.2">
      <c r="A12617" t="s">
        <v>5782</v>
      </c>
      <c r="B12617" t="s">
        <v>387</v>
      </c>
      <c r="C12617">
        <v>10</v>
      </c>
      <c r="D12617">
        <v>19</v>
      </c>
      <c r="E12617" t="s">
        <v>11600</v>
      </c>
      <c r="F12617">
        <v>199.75200000000001</v>
      </c>
      <c r="G12617">
        <v>119.69499999999999</v>
      </c>
      <c r="H12617">
        <v>52.424999999999997</v>
      </c>
      <c r="I12617">
        <v>23909.221000000001</v>
      </c>
      <c r="J12617">
        <v>9750809</v>
      </c>
      <c r="K12617">
        <v>3.758</v>
      </c>
      <c r="L12617">
        <v>2.569</v>
      </c>
      <c r="M12617">
        <v>750.69</v>
      </c>
      <c r="N12617">
        <v>306151</v>
      </c>
      <c r="O12617">
        <v>2.2890000000000001</v>
      </c>
      <c r="P12617">
        <v>6.6020000000000003</v>
      </c>
      <c r="Q12617">
        <v>457.13799999999998</v>
      </c>
      <c r="R12617">
        <v>186433</v>
      </c>
      <c r="S12617">
        <v>1.2999999999999999E-2</v>
      </c>
      <c r="T12617">
        <v>1.7869999999999999</v>
      </c>
      <c r="U12617">
        <v>2.5009999999999999</v>
      </c>
      <c r="V12617">
        <v>1020</v>
      </c>
      <c r="W12617">
        <f t="shared" si="534"/>
        <v>4</v>
      </c>
      <c r="X12617">
        <f t="shared" ref="X12617:X12629" si="535">(MAX(0, (Q12617-424.32)))*2.09</f>
        <v>68.589619999999968</v>
      </c>
      <c r="Y12617">
        <f t="shared" ref="Y12617:Y12629" si="536">(MAX(0, (W12617-2.5)))*2.09</f>
        <v>3.1349999999999998</v>
      </c>
    </row>
    <row r="12618" spans="1:25" x14ac:dyDescent="0.2">
      <c r="A12618" t="s">
        <v>5782</v>
      </c>
      <c r="B12618" t="s">
        <v>387</v>
      </c>
      <c r="C12618">
        <v>10</v>
      </c>
      <c r="D12618">
        <v>20</v>
      </c>
      <c r="E12618" t="s">
        <v>887</v>
      </c>
      <c r="F12618">
        <v>47.243000000000002</v>
      </c>
      <c r="G12618">
        <v>99.188999999999993</v>
      </c>
      <c r="H12618">
        <v>58.314999999999998</v>
      </c>
      <c r="I12618">
        <v>4686.0050000000001</v>
      </c>
      <c r="J12618">
        <v>1911076</v>
      </c>
      <c r="K12618">
        <v>9.5869999999999997</v>
      </c>
      <c r="L12618">
        <v>11.664</v>
      </c>
      <c r="M12618">
        <v>452.91800000000001</v>
      </c>
      <c r="N12618">
        <v>184712</v>
      </c>
      <c r="O12618">
        <v>2.734</v>
      </c>
      <c r="P12618">
        <v>8.85</v>
      </c>
      <c r="Q12618">
        <v>129.17500000000001</v>
      </c>
      <c r="R12618">
        <v>52681</v>
      </c>
      <c r="S12618">
        <v>0.04</v>
      </c>
      <c r="T12618">
        <v>3.1819999999999999</v>
      </c>
      <c r="U12618">
        <v>1.8759999999999999</v>
      </c>
      <c r="V12618">
        <v>765</v>
      </c>
      <c r="W12618">
        <f t="shared" si="534"/>
        <v>3</v>
      </c>
      <c r="X12618">
        <f t="shared" si="535"/>
        <v>0</v>
      </c>
      <c r="Y12618">
        <f t="shared" si="536"/>
        <v>1.0449999999999999</v>
      </c>
    </row>
    <row r="12619" spans="1:25" x14ac:dyDescent="0.2">
      <c r="A12619" t="s">
        <v>5782</v>
      </c>
      <c r="B12619" t="s">
        <v>387</v>
      </c>
      <c r="C12619">
        <v>10</v>
      </c>
      <c r="D12619">
        <v>21</v>
      </c>
      <c r="E12619" t="s">
        <v>11601</v>
      </c>
      <c r="F12619">
        <v>279.64400000000001</v>
      </c>
      <c r="G12619">
        <v>136.24600000000001</v>
      </c>
      <c r="H12619">
        <v>49.582000000000001</v>
      </c>
      <c r="I12619">
        <v>38100.209000000003</v>
      </c>
      <c r="J12619">
        <v>15538267</v>
      </c>
      <c r="K12619">
        <v>16.596</v>
      </c>
      <c r="L12619">
        <v>8.1690000000000005</v>
      </c>
      <c r="M12619">
        <v>4641.018</v>
      </c>
      <c r="N12619">
        <v>1892729</v>
      </c>
      <c r="O12619">
        <v>3.573</v>
      </c>
      <c r="P12619">
        <v>11.423</v>
      </c>
      <c r="Q12619">
        <v>999.10400000000004</v>
      </c>
      <c r="R12619">
        <v>407461</v>
      </c>
      <c r="S12619">
        <v>2.5000000000000001E-2</v>
      </c>
      <c r="T12619">
        <v>2.504</v>
      </c>
      <c r="U12619">
        <v>6.8780000000000001</v>
      </c>
      <c r="V12619">
        <v>2805</v>
      </c>
      <c r="W12619">
        <f t="shared" si="534"/>
        <v>11</v>
      </c>
      <c r="X12619">
        <f t="shared" si="535"/>
        <v>1201.2985600000002</v>
      </c>
      <c r="Y12619">
        <f t="shared" si="536"/>
        <v>17.765000000000001</v>
      </c>
    </row>
    <row r="12620" spans="1:25" x14ac:dyDescent="0.2">
      <c r="A12620" t="s">
        <v>5782</v>
      </c>
      <c r="B12620" t="s">
        <v>387</v>
      </c>
      <c r="C12620">
        <v>10</v>
      </c>
      <c r="D12620">
        <v>22</v>
      </c>
      <c r="E12620" t="s">
        <v>11602</v>
      </c>
      <c r="F12620">
        <v>180.90100000000001</v>
      </c>
      <c r="G12620">
        <v>114.458</v>
      </c>
      <c r="H12620">
        <v>50.84</v>
      </c>
      <c r="I12620">
        <v>20705.59</v>
      </c>
      <c r="J12620">
        <v>8444284</v>
      </c>
      <c r="K12620">
        <v>3.7679999999999998</v>
      </c>
      <c r="L12620">
        <v>2.3559999999999999</v>
      </c>
      <c r="M12620">
        <v>681.63099999999997</v>
      </c>
      <c r="N12620">
        <v>277987</v>
      </c>
      <c r="O12620">
        <v>1.74</v>
      </c>
      <c r="P12620">
        <v>1.6759999999999999</v>
      </c>
      <c r="Q12620">
        <v>314.72500000000002</v>
      </c>
      <c r="R12620">
        <v>128353</v>
      </c>
      <c r="S12620">
        <v>0</v>
      </c>
      <c r="T12620">
        <v>0</v>
      </c>
      <c r="U12620">
        <v>0</v>
      </c>
      <c r="V12620">
        <v>0</v>
      </c>
      <c r="W12620">
        <f t="shared" si="534"/>
        <v>0</v>
      </c>
      <c r="X12620">
        <f t="shared" si="535"/>
        <v>0</v>
      </c>
      <c r="Y12620">
        <f t="shared" si="536"/>
        <v>0</v>
      </c>
    </row>
    <row r="12621" spans="1:25" x14ac:dyDescent="0.2">
      <c r="A12621" t="s">
        <v>5782</v>
      </c>
      <c r="B12621" t="s">
        <v>387</v>
      </c>
      <c r="C12621">
        <v>10</v>
      </c>
      <c r="D12621">
        <v>23</v>
      </c>
      <c r="E12621" t="s">
        <v>11603</v>
      </c>
      <c r="F12621">
        <v>305.19099999999997</v>
      </c>
      <c r="G12621">
        <v>117.48</v>
      </c>
      <c r="H12621">
        <v>50.095999999999997</v>
      </c>
      <c r="I12621">
        <v>35853.714999999997</v>
      </c>
      <c r="J12621">
        <v>14622088</v>
      </c>
      <c r="K12621">
        <v>17.731999999999999</v>
      </c>
      <c r="L12621">
        <v>9.3889999999999993</v>
      </c>
      <c r="M12621">
        <v>5411.625</v>
      </c>
      <c r="N12621">
        <v>2207003</v>
      </c>
      <c r="O12621">
        <v>3.069</v>
      </c>
      <c r="P12621">
        <v>12.175000000000001</v>
      </c>
      <c r="Q12621">
        <v>936.59500000000003</v>
      </c>
      <c r="R12621">
        <v>381968</v>
      </c>
      <c r="S12621">
        <v>1.6E-2</v>
      </c>
      <c r="T12621">
        <v>2.044</v>
      </c>
      <c r="U12621">
        <v>5.0019999999999998</v>
      </c>
      <c r="V12621">
        <v>2040</v>
      </c>
      <c r="W12621">
        <f t="shared" si="534"/>
        <v>8</v>
      </c>
      <c r="X12621">
        <f t="shared" si="535"/>
        <v>1070.6547500000001</v>
      </c>
      <c r="Y12621">
        <f t="shared" si="536"/>
        <v>11.494999999999999</v>
      </c>
    </row>
    <row r="12622" spans="1:25" x14ac:dyDescent="0.2">
      <c r="A12622" t="s">
        <v>5782</v>
      </c>
      <c r="B12622" t="s">
        <v>387</v>
      </c>
      <c r="C12622">
        <v>10</v>
      </c>
      <c r="D12622">
        <v>24</v>
      </c>
      <c r="E12622" t="s">
        <v>11604</v>
      </c>
      <c r="F12622">
        <v>175.298</v>
      </c>
      <c r="G12622">
        <v>134.24700000000001</v>
      </c>
      <c r="H12622">
        <v>50.759</v>
      </c>
      <c r="I12622">
        <v>23533.170999999998</v>
      </c>
      <c r="J12622">
        <v>9597446</v>
      </c>
      <c r="K12622">
        <v>4.1580000000000004</v>
      </c>
      <c r="L12622">
        <v>2.7559999999999998</v>
      </c>
      <c r="M12622">
        <v>728.95500000000004</v>
      </c>
      <c r="N12622">
        <v>297287</v>
      </c>
      <c r="O12622">
        <v>1.9850000000000001</v>
      </c>
      <c r="P12622">
        <v>5.6520000000000001</v>
      </c>
      <c r="Q12622">
        <v>348.01100000000002</v>
      </c>
      <c r="R12622">
        <v>141928</v>
      </c>
      <c r="S12622">
        <v>0</v>
      </c>
      <c r="T12622">
        <v>0</v>
      </c>
      <c r="U12622">
        <v>0</v>
      </c>
      <c r="V12622">
        <v>0</v>
      </c>
      <c r="W12622">
        <f t="shared" si="534"/>
        <v>0</v>
      </c>
      <c r="X12622">
        <f t="shared" si="535"/>
        <v>0</v>
      </c>
      <c r="Y12622">
        <f t="shared" si="536"/>
        <v>0</v>
      </c>
    </row>
    <row r="12623" spans="1:25" x14ac:dyDescent="0.2">
      <c r="A12623" t="s">
        <v>5782</v>
      </c>
      <c r="B12623" t="s">
        <v>387</v>
      </c>
      <c r="C12623">
        <v>10</v>
      </c>
      <c r="D12623">
        <v>25</v>
      </c>
      <c r="E12623" t="s">
        <v>11605</v>
      </c>
      <c r="F12623">
        <v>204.01300000000001</v>
      </c>
      <c r="G12623">
        <v>114.124</v>
      </c>
      <c r="H12623">
        <v>42.189</v>
      </c>
      <c r="I12623">
        <v>23282.839</v>
      </c>
      <c r="J12623">
        <v>9495354</v>
      </c>
      <c r="K12623">
        <v>35.420999999999999</v>
      </c>
      <c r="L12623">
        <v>12.429</v>
      </c>
      <c r="M12623">
        <v>7226.4120000000003</v>
      </c>
      <c r="N12623">
        <v>2947121</v>
      </c>
      <c r="O12623">
        <v>3.4569999999999999</v>
      </c>
      <c r="P12623">
        <v>11.864000000000001</v>
      </c>
      <c r="Q12623">
        <v>705.173</v>
      </c>
      <c r="R12623">
        <v>287588</v>
      </c>
      <c r="S12623">
        <v>2.5000000000000001E-2</v>
      </c>
      <c r="T12623">
        <v>2.5</v>
      </c>
      <c r="U12623">
        <v>5.0019999999999998</v>
      </c>
      <c r="V12623">
        <v>2040</v>
      </c>
      <c r="W12623">
        <f t="shared" si="534"/>
        <v>8</v>
      </c>
      <c r="X12623">
        <f t="shared" si="535"/>
        <v>586.98276999999996</v>
      </c>
      <c r="Y12623">
        <f t="shared" si="536"/>
        <v>11.494999999999999</v>
      </c>
    </row>
    <row r="12624" spans="1:25" x14ac:dyDescent="0.2">
      <c r="A12624" t="s">
        <v>5782</v>
      </c>
      <c r="B12624" t="s">
        <v>387</v>
      </c>
      <c r="C12624">
        <v>10</v>
      </c>
      <c r="D12624">
        <v>27</v>
      </c>
      <c r="E12624" t="s">
        <v>11606</v>
      </c>
      <c r="F12624">
        <v>179.172</v>
      </c>
      <c r="G12624">
        <v>83.903999999999996</v>
      </c>
      <c r="H12624">
        <v>35.622999999999998</v>
      </c>
      <c r="I12624">
        <v>15033.207</v>
      </c>
      <c r="J12624">
        <v>6130937</v>
      </c>
      <c r="K12624">
        <v>3.7639999999999998</v>
      </c>
      <c r="L12624">
        <v>2.2370000000000001</v>
      </c>
      <c r="M12624">
        <v>674.40700000000004</v>
      </c>
      <c r="N12624">
        <v>275041</v>
      </c>
      <c r="O12624">
        <v>2.31</v>
      </c>
      <c r="P12624">
        <v>6.2389999999999999</v>
      </c>
      <c r="Q12624">
        <v>413.90699999999998</v>
      </c>
      <c r="R12624">
        <v>168802</v>
      </c>
      <c r="S12624">
        <v>0.01</v>
      </c>
      <c r="T12624">
        <v>1.6339999999999999</v>
      </c>
      <c r="U12624">
        <v>1.8759999999999999</v>
      </c>
      <c r="V12624">
        <v>765</v>
      </c>
      <c r="W12624">
        <f t="shared" si="534"/>
        <v>3</v>
      </c>
      <c r="X12624">
        <f t="shared" si="535"/>
        <v>0</v>
      </c>
      <c r="Y12624">
        <f t="shared" si="536"/>
        <v>1.0449999999999999</v>
      </c>
    </row>
    <row r="12625" spans="1:25" x14ac:dyDescent="0.2">
      <c r="A12625" t="s">
        <v>5782</v>
      </c>
      <c r="B12625" t="s">
        <v>387</v>
      </c>
      <c r="C12625">
        <v>10</v>
      </c>
      <c r="D12625">
        <v>28</v>
      </c>
      <c r="E12625" t="s">
        <v>11607</v>
      </c>
      <c r="F12625">
        <v>254.935</v>
      </c>
      <c r="G12625">
        <v>90.936999999999998</v>
      </c>
      <c r="H12625">
        <v>38.302</v>
      </c>
      <c r="I12625">
        <v>23183.034</v>
      </c>
      <c r="J12625">
        <v>9454651</v>
      </c>
      <c r="K12625">
        <v>27.119</v>
      </c>
      <c r="L12625">
        <v>17.41</v>
      </c>
      <c r="M12625">
        <v>6913.652</v>
      </c>
      <c r="N12625">
        <v>2819569</v>
      </c>
      <c r="O12625">
        <v>2.4300000000000002</v>
      </c>
      <c r="P12625">
        <v>7.0919999999999996</v>
      </c>
      <c r="Q12625">
        <v>619.57000000000005</v>
      </c>
      <c r="R12625">
        <v>252677</v>
      </c>
      <c r="S12625">
        <v>0.01</v>
      </c>
      <c r="T12625">
        <v>1.5820000000000001</v>
      </c>
      <c r="U12625">
        <v>2.5009999999999999</v>
      </c>
      <c r="V12625">
        <v>1020</v>
      </c>
      <c r="W12625">
        <f t="shared" si="534"/>
        <v>4</v>
      </c>
      <c r="X12625">
        <f t="shared" si="535"/>
        <v>408.0725000000001</v>
      </c>
      <c r="Y12625">
        <f t="shared" si="536"/>
        <v>3.1349999999999998</v>
      </c>
    </row>
    <row r="12626" spans="1:25" x14ac:dyDescent="0.2">
      <c r="A12626" t="s">
        <v>5782</v>
      </c>
      <c r="B12626" t="s">
        <v>387</v>
      </c>
      <c r="C12626">
        <v>10</v>
      </c>
      <c r="D12626">
        <v>29</v>
      </c>
      <c r="E12626" t="s">
        <v>11608</v>
      </c>
      <c r="F12626">
        <v>180.744</v>
      </c>
      <c r="G12626">
        <v>112.485</v>
      </c>
      <c r="H12626">
        <v>51.164999999999999</v>
      </c>
      <c r="I12626">
        <v>20331.030999999999</v>
      </c>
      <c r="J12626">
        <v>8291529</v>
      </c>
      <c r="K12626">
        <v>3.5409999999999999</v>
      </c>
      <c r="L12626">
        <v>2.3250000000000002</v>
      </c>
      <c r="M12626">
        <v>640.09100000000001</v>
      </c>
      <c r="N12626">
        <v>261046</v>
      </c>
      <c r="O12626">
        <v>1.6379999999999999</v>
      </c>
      <c r="P12626">
        <v>2.7250000000000001</v>
      </c>
      <c r="Q12626">
        <v>295.97899999999998</v>
      </c>
      <c r="R12626">
        <v>120708</v>
      </c>
      <c r="S12626">
        <v>7.0000000000000001E-3</v>
      </c>
      <c r="T12626">
        <v>1.3280000000000001</v>
      </c>
      <c r="U12626">
        <v>1.2509999999999999</v>
      </c>
      <c r="V12626">
        <v>510</v>
      </c>
      <c r="W12626">
        <f t="shared" si="534"/>
        <v>2</v>
      </c>
      <c r="X12626">
        <f t="shared" si="535"/>
        <v>0</v>
      </c>
      <c r="Y12626">
        <f t="shared" si="536"/>
        <v>0</v>
      </c>
    </row>
    <row r="12627" spans="1:25" x14ac:dyDescent="0.2">
      <c r="A12627" t="s">
        <v>5782</v>
      </c>
      <c r="B12627" t="s">
        <v>387</v>
      </c>
      <c r="C12627">
        <v>10</v>
      </c>
      <c r="D12627">
        <v>31</v>
      </c>
      <c r="E12627" t="s">
        <v>11609</v>
      </c>
      <c r="F12627">
        <v>199.84200000000001</v>
      </c>
      <c r="G12627">
        <v>115.23399999999999</v>
      </c>
      <c r="H12627">
        <v>44.12</v>
      </c>
      <c r="I12627">
        <v>23028.548999999999</v>
      </c>
      <c r="J12627">
        <v>9391648</v>
      </c>
      <c r="K12627">
        <v>15.541</v>
      </c>
      <c r="L12627">
        <v>6.3289999999999997</v>
      </c>
      <c r="M12627">
        <v>3105.66</v>
      </c>
      <c r="N12627">
        <v>1266570</v>
      </c>
      <c r="O12627">
        <v>4.2789999999999999</v>
      </c>
      <c r="P12627">
        <v>13.474</v>
      </c>
      <c r="Q12627">
        <v>855.06700000000001</v>
      </c>
      <c r="R12627">
        <v>348719</v>
      </c>
      <c r="S12627">
        <v>3.1E-2</v>
      </c>
      <c r="T12627">
        <v>2.8239999999999998</v>
      </c>
      <c r="U12627">
        <v>6.2530000000000001</v>
      </c>
      <c r="V12627">
        <v>2550</v>
      </c>
      <c r="W12627">
        <f t="shared" si="534"/>
        <v>10</v>
      </c>
      <c r="X12627">
        <f t="shared" si="535"/>
        <v>900.26122999999995</v>
      </c>
      <c r="Y12627">
        <f t="shared" si="536"/>
        <v>15.674999999999999</v>
      </c>
    </row>
    <row r="12628" spans="1:25" x14ac:dyDescent="0.2">
      <c r="A12628" t="s">
        <v>5782</v>
      </c>
      <c r="B12628" t="s">
        <v>387</v>
      </c>
      <c r="C12628">
        <v>10</v>
      </c>
      <c r="D12628">
        <v>32</v>
      </c>
      <c r="E12628" t="s">
        <v>11610</v>
      </c>
      <c r="F12628">
        <v>175.93299999999999</v>
      </c>
      <c r="G12628">
        <v>87.542000000000002</v>
      </c>
      <c r="H12628">
        <v>36.082000000000001</v>
      </c>
      <c r="I12628">
        <v>15401.528</v>
      </c>
      <c r="J12628">
        <v>6281148</v>
      </c>
      <c r="K12628">
        <v>17.917999999999999</v>
      </c>
      <c r="L12628">
        <v>6.673</v>
      </c>
      <c r="M12628">
        <v>3152.3589999999999</v>
      </c>
      <c r="N12628">
        <v>1285615</v>
      </c>
      <c r="O12628">
        <v>5.2279999999999998</v>
      </c>
      <c r="P12628">
        <v>16.733000000000001</v>
      </c>
      <c r="Q12628">
        <v>919.76700000000005</v>
      </c>
      <c r="R12628">
        <v>375105</v>
      </c>
      <c r="S12628">
        <v>4.5999999999999999E-2</v>
      </c>
      <c r="T12628">
        <v>3.4319999999999999</v>
      </c>
      <c r="U12628">
        <v>8.1280000000000001</v>
      </c>
      <c r="V12628">
        <v>3315</v>
      </c>
      <c r="W12628">
        <f t="shared" si="534"/>
        <v>13</v>
      </c>
      <c r="X12628">
        <f t="shared" si="535"/>
        <v>1035.48423</v>
      </c>
      <c r="Y12628">
        <f t="shared" si="536"/>
        <v>21.945</v>
      </c>
    </row>
    <row r="12629" spans="1:25" x14ac:dyDescent="0.2">
      <c r="A12629" t="s">
        <v>5782</v>
      </c>
      <c r="B12629" t="s">
        <v>387</v>
      </c>
      <c r="C12629">
        <v>10</v>
      </c>
      <c r="D12629">
        <v>33</v>
      </c>
      <c r="E12629" t="s">
        <v>11611</v>
      </c>
      <c r="F12629">
        <v>132.267</v>
      </c>
      <c r="G12629">
        <v>78.947999999999993</v>
      </c>
      <c r="H12629">
        <v>36.802999999999997</v>
      </c>
      <c r="I12629">
        <v>10442.286</v>
      </c>
      <c r="J12629">
        <v>4258639</v>
      </c>
      <c r="K12629">
        <v>14.933</v>
      </c>
      <c r="L12629">
        <v>7.0910000000000002</v>
      </c>
      <c r="M12629">
        <v>1975.1079999999999</v>
      </c>
      <c r="N12629">
        <v>805501</v>
      </c>
      <c r="O12629">
        <v>3.25</v>
      </c>
      <c r="P12629">
        <v>10.53</v>
      </c>
      <c r="Q12629">
        <v>429.93099999999998</v>
      </c>
      <c r="R12629">
        <v>175337</v>
      </c>
      <c r="S12629">
        <v>2.4E-2</v>
      </c>
      <c r="T12629">
        <v>2.4550000000000001</v>
      </c>
      <c r="U12629">
        <v>3.1259999999999999</v>
      </c>
      <c r="V12629">
        <v>1275</v>
      </c>
      <c r="W12629">
        <f t="shared" si="534"/>
        <v>5</v>
      </c>
      <c r="X12629">
        <f t="shared" si="535"/>
        <v>11.726989999999978</v>
      </c>
      <c r="Y12629">
        <f t="shared" si="536"/>
        <v>5.2249999999999996</v>
      </c>
    </row>
    <row r="12630" spans="1:25" x14ac:dyDescent="0.2">
      <c r="A12630" t="s">
        <v>5782</v>
      </c>
      <c r="B12630" t="s">
        <v>745</v>
      </c>
      <c r="C12630">
        <v>1</v>
      </c>
      <c r="D12630">
        <v>1</v>
      </c>
      <c r="E12630" t="s">
        <v>8618</v>
      </c>
      <c r="F12630">
        <v>143.703</v>
      </c>
      <c r="G12630">
        <v>87.057000000000002</v>
      </c>
      <c r="H12630">
        <v>40.707999999999998</v>
      </c>
      <c r="I12630">
        <v>12510.41</v>
      </c>
      <c r="J12630">
        <v>5102074</v>
      </c>
      <c r="K12630">
        <v>23.434999999999999</v>
      </c>
      <c r="L12630">
        <v>7.89</v>
      </c>
      <c r="M12630">
        <v>3367.6709999999998</v>
      </c>
      <c r="N12630">
        <v>1373425</v>
      </c>
      <c r="O12630">
        <v>2.7170000000000001</v>
      </c>
      <c r="P12630">
        <v>8.6020000000000003</v>
      </c>
      <c r="Q12630">
        <v>390.46</v>
      </c>
      <c r="R12630">
        <v>159240</v>
      </c>
      <c r="S12630">
        <v>1.2999999999999999E-2</v>
      </c>
      <c r="T12630">
        <v>1.8240000000000001</v>
      </c>
      <c r="U12630">
        <v>1.8759999999999999</v>
      </c>
      <c r="V12630">
        <v>765</v>
      </c>
      <c r="W12630">
        <f t="shared" ref="W12630:W12644" si="537">V12630/255</f>
        <v>3</v>
      </c>
      <c r="X12630">
        <f>(MAX(0, (Q12630-419.56)))*1.64</f>
        <v>0</v>
      </c>
      <c r="Y12630">
        <f>(MAX(0, (W12630-1.36)))*1.64</f>
        <v>2.6895999999999995</v>
      </c>
    </row>
    <row r="12631" spans="1:25" x14ac:dyDescent="0.2">
      <c r="A12631" t="s">
        <v>5782</v>
      </c>
      <c r="B12631" t="s">
        <v>745</v>
      </c>
      <c r="C12631">
        <v>1</v>
      </c>
      <c r="D12631">
        <v>2</v>
      </c>
      <c r="E12631" t="s">
        <v>2511</v>
      </c>
      <c r="F12631">
        <v>406.65800000000002</v>
      </c>
      <c r="G12631">
        <v>103.88800000000001</v>
      </c>
      <c r="H12631">
        <v>45.801000000000002</v>
      </c>
      <c r="I12631">
        <v>42246.945</v>
      </c>
      <c r="J12631">
        <v>17229415</v>
      </c>
      <c r="K12631">
        <v>8.5050000000000008</v>
      </c>
      <c r="L12631">
        <v>3.7730000000000001</v>
      </c>
      <c r="M12631">
        <v>3458.6469999999999</v>
      </c>
      <c r="N12631">
        <v>1410527</v>
      </c>
      <c r="O12631">
        <v>1.6140000000000001</v>
      </c>
      <c r="P12631">
        <v>1.639</v>
      </c>
      <c r="Q12631">
        <v>656.41200000000003</v>
      </c>
      <c r="R12631">
        <v>267702</v>
      </c>
      <c r="S12631">
        <v>2E-3</v>
      </c>
      <c r="T12631">
        <v>0.626</v>
      </c>
      <c r="U12631">
        <v>0.625</v>
      </c>
      <c r="V12631">
        <v>255</v>
      </c>
      <c r="W12631">
        <f t="shared" si="537"/>
        <v>1</v>
      </c>
      <c r="X12631">
        <f t="shared" ref="X12631:X12694" si="538">(MAX(0, (Q12631-419.56)))*1.64</f>
        <v>388.43728000000004</v>
      </c>
      <c r="Y12631">
        <f t="shared" ref="Y12631:Y12694" si="539">(MAX(0, (W12631-1.36)))*1.64</f>
        <v>0</v>
      </c>
    </row>
    <row r="12632" spans="1:25" x14ac:dyDescent="0.2">
      <c r="A12632" t="s">
        <v>5782</v>
      </c>
      <c r="B12632" t="s">
        <v>745</v>
      </c>
      <c r="C12632">
        <v>1</v>
      </c>
      <c r="D12632">
        <v>3</v>
      </c>
      <c r="E12632" t="s">
        <v>713</v>
      </c>
      <c r="F12632">
        <v>39.491999999999997</v>
      </c>
      <c r="G12632">
        <v>62.204000000000001</v>
      </c>
      <c r="H12632">
        <v>44.965000000000003</v>
      </c>
      <c r="I12632">
        <v>2456.5949999999998</v>
      </c>
      <c r="J12632">
        <v>1001864</v>
      </c>
      <c r="K12632">
        <v>8.0790000000000006</v>
      </c>
      <c r="L12632">
        <v>4.3410000000000002</v>
      </c>
      <c r="M12632">
        <v>319.07</v>
      </c>
      <c r="N12632">
        <v>130125</v>
      </c>
      <c r="O12632">
        <v>1.4330000000000001</v>
      </c>
      <c r="P12632">
        <v>0.97699999999999998</v>
      </c>
      <c r="Q12632">
        <v>56.58</v>
      </c>
      <c r="R12632">
        <v>23075</v>
      </c>
      <c r="S12632">
        <v>0</v>
      </c>
      <c r="T12632">
        <v>0</v>
      </c>
      <c r="U12632">
        <v>0</v>
      </c>
      <c r="V12632">
        <v>0</v>
      </c>
      <c r="W12632">
        <f t="shared" si="537"/>
        <v>0</v>
      </c>
      <c r="X12632">
        <f t="shared" si="538"/>
        <v>0</v>
      </c>
      <c r="Y12632">
        <f t="shared" si="539"/>
        <v>0</v>
      </c>
    </row>
    <row r="12633" spans="1:25" x14ac:dyDescent="0.2">
      <c r="A12633" t="s">
        <v>5782</v>
      </c>
      <c r="B12633" t="s">
        <v>745</v>
      </c>
      <c r="C12633">
        <v>1</v>
      </c>
      <c r="D12633">
        <v>4</v>
      </c>
      <c r="E12633" t="s">
        <v>10409</v>
      </c>
      <c r="F12633">
        <v>331.86900000000003</v>
      </c>
      <c r="G12633">
        <v>79.748000000000005</v>
      </c>
      <c r="H12633">
        <v>40.956000000000003</v>
      </c>
      <c r="I12633">
        <v>26465.852999999999</v>
      </c>
      <c r="J12633">
        <v>10793471</v>
      </c>
      <c r="K12633">
        <v>29.917999999999999</v>
      </c>
      <c r="L12633">
        <v>12.805</v>
      </c>
      <c r="M12633">
        <v>9928.7369999999992</v>
      </c>
      <c r="N12633">
        <v>4049200</v>
      </c>
      <c r="O12633">
        <v>2.6749999999999998</v>
      </c>
      <c r="P12633">
        <v>7.9969999999999999</v>
      </c>
      <c r="Q12633">
        <v>887.66700000000003</v>
      </c>
      <c r="R12633">
        <v>362014</v>
      </c>
      <c r="S12633">
        <v>2.1000000000000001E-2</v>
      </c>
      <c r="T12633">
        <v>2.2989999999999999</v>
      </c>
      <c r="U12633">
        <v>6.8780000000000001</v>
      </c>
      <c r="V12633">
        <v>2805</v>
      </c>
      <c r="W12633">
        <f t="shared" si="537"/>
        <v>11</v>
      </c>
      <c r="X12633">
        <f t="shared" si="538"/>
        <v>767.69547999999998</v>
      </c>
      <c r="Y12633">
        <f t="shared" si="539"/>
        <v>15.8096</v>
      </c>
    </row>
    <row r="12634" spans="1:25" x14ac:dyDescent="0.2">
      <c r="A12634" t="s">
        <v>5782</v>
      </c>
      <c r="B12634" t="s">
        <v>745</v>
      </c>
      <c r="C12634">
        <v>1</v>
      </c>
      <c r="D12634">
        <v>5</v>
      </c>
      <c r="E12634" t="s">
        <v>4771</v>
      </c>
      <c r="F12634">
        <v>334.81400000000002</v>
      </c>
      <c r="G12634">
        <v>105.77</v>
      </c>
      <c r="H12634">
        <v>42.957000000000001</v>
      </c>
      <c r="I12634">
        <v>35413.245999999999</v>
      </c>
      <c r="J12634">
        <v>14442453</v>
      </c>
      <c r="K12634">
        <v>47.805</v>
      </c>
      <c r="L12634">
        <v>16.856000000000002</v>
      </c>
      <c r="M12634">
        <v>16005.682000000001</v>
      </c>
      <c r="N12634">
        <v>6527538</v>
      </c>
      <c r="O12634">
        <v>5.6760000000000002</v>
      </c>
      <c r="P12634">
        <v>16.073</v>
      </c>
      <c r="Q12634">
        <v>1900.5129999999999</v>
      </c>
      <c r="R12634">
        <v>775079</v>
      </c>
      <c r="S12634">
        <v>5.1999999999999998E-2</v>
      </c>
      <c r="T12634">
        <v>3.6509999999999998</v>
      </c>
      <c r="U12634">
        <v>17.507000000000001</v>
      </c>
      <c r="V12634">
        <v>7140</v>
      </c>
      <c r="W12634">
        <f t="shared" si="537"/>
        <v>28</v>
      </c>
      <c r="X12634">
        <f t="shared" si="538"/>
        <v>2428.7629199999997</v>
      </c>
      <c r="Y12634">
        <f t="shared" si="539"/>
        <v>43.689599999999999</v>
      </c>
    </row>
    <row r="12635" spans="1:25" x14ac:dyDescent="0.2">
      <c r="A12635" t="s">
        <v>5782</v>
      </c>
      <c r="B12635" t="s">
        <v>745</v>
      </c>
      <c r="C12635">
        <v>1</v>
      </c>
      <c r="D12635">
        <v>6</v>
      </c>
      <c r="E12635" t="s">
        <v>6871</v>
      </c>
      <c r="F12635">
        <v>258.01400000000001</v>
      </c>
      <c r="G12635">
        <v>111.023</v>
      </c>
      <c r="H12635">
        <v>46.19</v>
      </c>
      <c r="I12635">
        <v>28645.636999999999</v>
      </c>
      <c r="J12635">
        <v>11682444</v>
      </c>
      <c r="K12635">
        <v>8.0020000000000007</v>
      </c>
      <c r="L12635">
        <v>3.8839999999999999</v>
      </c>
      <c r="M12635">
        <v>2064.7049999999999</v>
      </c>
      <c r="N12635">
        <v>842041</v>
      </c>
      <c r="O12635">
        <v>2.4769999999999999</v>
      </c>
      <c r="P12635">
        <v>7.282</v>
      </c>
      <c r="Q12635">
        <v>639.14700000000005</v>
      </c>
      <c r="R12635">
        <v>260661</v>
      </c>
      <c r="S12635">
        <v>1.4999999999999999E-2</v>
      </c>
      <c r="T12635">
        <v>1.9259999999999999</v>
      </c>
      <c r="U12635">
        <v>3.7519999999999998</v>
      </c>
      <c r="V12635">
        <v>1530</v>
      </c>
      <c r="W12635">
        <f t="shared" si="537"/>
        <v>6</v>
      </c>
      <c r="X12635">
        <f t="shared" si="538"/>
        <v>360.12268000000006</v>
      </c>
      <c r="Y12635">
        <f t="shared" si="539"/>
        <v>7.6095999999999986</v>
      </c>
    </row>
    <row r="12636" spans="1:25" x14ac:dyDescent="0.2">
      <c r="A12636" t="s">
        <v>5782</v>
      </c>
      <c r="B12636" t="s">
        <v>745</v>
      </c>
      <c r="C12636">
        <v>1</v>
      </c>
      <c r="D12636">
        <v>7</v>
      </c>
      <c r="E12636" t="s">
        <v>3874</v>
      </c>
      <c r="F12636">
        <v>300.17200000000003</v>
      </c>
      <c r="G12636">
        <v>86.551000000000002</v>
      </c>
      <c r="H12636">
        <v>40.305</v>
      </c>
      <c r="I12636">
        <v>25980.095000000001</v>
      </c>
      <c r="J12636">
        <v>10595366</v>
      </c>
      <c r="K12636">
        <v>8.1419999999999995</v>
      </c>
      <c r="L12636">
        <v>3.6970000000000001</v>
      </c>
      <c r="M12636">
        <v>2444.0279999999998</v>
      </c>
      <c r="N12636">
        <v>996739</v>
      </c>
      <c r="O12636">
        <v>1.516</v>
      </c>
      <c r="P12636">
        <v>0.99399999999999999</v>
      </c>
      <c r="Q12636">
        <v>455.07600000000002</v>
      </c>
      <c r="R12636">
        <v>185592</v>
      </c>
      <c r="S12636">
        <v>0</v>
      </c>
      <c r="T12636">
        <v>0</v>
      </c>
      <c r="U12636">
        <v>0</v>
      </c>
      <c r="V12636">
        <v>0</v>
      </c>
      <c r="W12636">
        <f t="shared" si="537"/>
        <v>0</v>
      </c>
      <c r="X12636">
        <f t="shared" si="538"/>
        <v>58.246240000000029</v>
      </c>
      <c r="Y12636">
        <f t="shared" si="539"/>
        <v>0</v>
      </c>
    </row>
    <row r="12637" spans="1:25" x14ac:dyDescent="0.2">
      <c r="A12637" t="s">
        <v>5782</v>
      </c>
      <c r="B12637" t="s">
        <v>745</v>
      </c>
      <c r="C12637">
        <v>1</v>
      </c>
      <c r="D12637">
        <v>8</v>
      </c>
      <c r="E12637" t="s">
        <v>11614</v>
      </c>
      <c r="F12637">
        <v>290.06</v>
      </c>
      <c r="G12637">
        <v>100.751</v>
      </c>
      <c r="H12637">
        <v>39.756999999999998</v>
      </c>
      <c r="I12637">
        <v>29223.827000000001</v>
      </c>
      <c r="J12637">
        <v>11918245</v>
      </c>
      <c r="K12637">
        <v>26.416</v>
      </c>
      <c r="L12637">
        <v>11.679</v>
      </c>
      <c r="M12637">
        <v>7662.0950000000003</v>
      </c>
      <c r="N12637">
        <v>3124804</v>
      </c>
      <c r="O12637">
        <v>1.901</v>
      </c>
      <c r="P12637">
        <v>3.665</v>
      </c>
      <c r="Q12637">
        <v>551.399</v>
      </c>
      <c r="R12637">
        <v>224875</v>
      </c>
      <c r="S12637">
        <v>6.0000000000000001E-3</v>
      </c>
      <c r="T12637">
        <v>1.284</v>
      </c>
      <c r="U12637">
        <v>1.8759999999999999</v>
      </c>
      <c r="V12637">
        <v>765</v>
      </c>
      <c r="W12637">
        <f t="shared" si="537"/>
        <v>3</v>
      </c>
      <c r="X12637">
        <f t="shared" si="538"/>
        <v>216.21596</v>
      </c>
      <c r="Y12637">
        <f t="shared" si="539"/>
        <v>2.6895999999999995</v>
      </c>
    </row>
    <row r="12638" spans="1:25" x14ac:dyDescent="0.2">
      <c r="A12638" t="s">
        <v>5782</v>
      </c>
      <c r="B12638" t="s">
        <v>745</v>
      </c>
      <c r="C12638">
        <v>1</v>
      </c>
      <c r="D12638">
        <v>9</v>
      </c>
      <c r="E12638" t="s">
        <v>1055</v>
      </c>
      <c r="F12638">
        <v>406.428</v>
      </c>
      <c r="G12638">
        <v>100.107</v>
      </c>
      <c r="H12638">
        <v>41.886000000000003</v>
      </c>
      <c r="I12638">
        <v>40686.373</v>
      </c>
      <c r="J12638">
        <v>16592973</v>
      </c>
      <c r="K12638">
        <v>37.762999999999998</v>
      </c>
      <c r="L12638">
        <v>15.589</v>
      </c>
      <c r="M12638">
        <v>15347.963</v>
      </c>
      <c r="N12638">
        <v>6259303</v>
      </c>
      <c r="O12638">
        <v>6.5190000000000001</v>
      </c>
      <c r="P12638">
        <v>19.274999999999999</v>
      </c>
      <c r="Q12638">
        <v>2649.4540000000002</v>
      </c>
      <c r="R12638">
        <v>1080517</v>
      </c>
      <c r="S12638">
        <v>4.8000000000000001E-2</v>
      </c>
      <c r="T12638">
        <v>3.4870000000000001</v>
      </c>
      <c r="U12638">
        <v>19.382999999999999</v>
      </c>
      <c r="V12638">
        <v>7905</v>
      </c>
      <c r="W12638">
        <f t="shared" si="537"/>
        <v>31</v>
      </c>
      <c r="X12638">
        <f t="shared" si="538"/>
        <v>3657.0261600000003</v>
      </c>
      <c r="Y12638">
        <f t="shared" si="539"/>
        <v>48.6096</v>
      </c>
    </row>
    <row r="12639" spans="1:25" x14ac:dyDescent="0.2">
      <c r="A12639" t="s">
        <v>5782</v>
      </c>
      <c r="B12639" t="s">
        <v>745</v>
      </c>
      <c r="C12639">
        <v>1</v>
      </c>
      <c r="D12639">
        <v>14</v>
      </c>
      <c r="E12639" t="s">
        <v>11615</v>
      </c>
      <c r="F12639">
        <v>360.916</v>
      </c>
      <c r="G12639">
        <v>105.828</v>
      </c>
      <c r="H12639">
        <v>40.426000000000002</v>
      </c>
      <c r="I12639">
        <v>38195.173000000003</v>
      </c>
      <c r="J12639">
        <v>15576996</v>
      </c>
      <c r="K12639">
        <v>37.008000000000003</v>
      </c>
      <c r="L12639">
        <v>17.823</v>
      </c>
      <c r="M12639">
        <v>13356.635</v>
      </c>
      <c r="N12639">
        <v>5447187</v>
      </c>
      <c r="O12639">
        <v>3.645</v>
      </c>
      <c r="P12639">
        <v>12.385999999999999</v>
      </c>
      <c r="Q12639">
        <v>1315.4369999999999</v>
      </c>
      <c r="R12639">
        <v>536470</v>
      </c>
      <c r="S12639">
        <v>2.8000000000000001E-2</v>
      </c>
      <c r="T12639">
        <v>2.6589999999999998</v>
      </c>
      <c r="U12639">
        <v>10.004</v>
      </c>
      <c r="V12639">
        <v>4080</v>
      </c>
      <c r="W12639">
        <f t="shared" si="537"/>
        <v>16</v>
      </c>
      <c r="X12639">
        <f t="shared" si="538"/>
        <v>1469.2382799999998</v>
      </c>
      <c r="Y12639">
        <f t="shared" si="539"/>
        <v>24.009599999999999</v>
      </c>
    </row>
    <row r="12640" spans="1:25" x14ac:dyDescent="0.2">
      <c r="A12640" t="s">
        <v>5782</v>
      </c>
      <c r="B12640" t="s">
        <v>745</v>
      </c>
      <c r="C12640">
        <v>1</v>
      </c>
      <c r="D12640">
        <v>15</v>
      </c>
      <c r="E12640" t="s">
        <v>9263</v>
      </c>
      <c r="F12640">
        <v>21.085000000000001</v>
      </c>
      <c r="G12640">
        <v>33.369</v>
      </c>
      <c r="H12640">
        <v>21.515999999999998</v>
      </c>
      <c r="I12640">
        <v>703.59100000000001</v>
      </c>
      <c r="J12640">
        <v>286943</v>
      </c>
      <c r="K12640">
        <v>11.143000000000001</v>
      </c>
      <c r="L12640">
        <v>7.4690000000000003</v>
      </c>
      <c r="M12640">
        <v>234.953</v>
      </c>
      <c r="N12640">
        <v>95820</v>
      </c>
      <c r="O12640">
        <v>1.9259999999999999</v>
      </c>
      <c r="P12640">
        <v>4.4470000000000001</v>
      </c>
      <c r="Q12640">
        <v>40.618000000000002</v>
      </c>
      <c r="R12640">
        <v>16565</v>
      </c>
      <c r="S12640">
        <v>0</v>
      </c>
      <c r="T12640">
        <v>0</v>
      </c>
      <c r="U12640">
        <v>0</v>
      </c>
      <c r="V12640">
        <v>0</v>
      </c>
      <c r="W12640">
        <f t="shared" si="537"/>
        <v>0</v>
      </c>
      <c r="X12640">
        <f t="shared" si="538"/>
        <v>0</v>
      </c>
      <c r="Y12640">
        <f t="shared" si="539"/>
        <v>0</v>
      </c>
    </row>
    <row r="12641" spans="1:25" x14ac:dyDescent="0.2">
      <c r="A12641" t="s">
        <v>5782</v>
      </c>
      <c r="B12641" t="s">
        <v>745</v>
      </c>
      <c r="C12641">
        <v>1</v>
      </c>
      <c r="D12641">
        <v>16</v>
      </c>
      <c r="E12641" t="s">
        <v>5623</v>
      </c>
      <c r="F12641">
        <v>329.75799999999998</v>
      </c>
      <c r="G12641">
        <v>129.84</v>
      </c>
      <c r="H12641">
        <v>49.366999999999997</v>
      </c>
      <c r="I12641">
        <v>42815.883000000002</v>
      </c>
      <c r="J12641">
        <v>17461443</v>
      </c>
      <c r="K12641">
        <v>34.197000000000003</v>
      </c>
      <c r="L12641">
        <v>12.826000000000001</v>
      </c>
      <c r="M12641">
        <v>11276.615</v>
      </c>
      <c r="N12641">
        <v>4598900</v>
      </c>
      <c r="O12641">
        <v>4.7720000000000002</v>
      </c>
      <c r="P12641">
        <v>12.686</v>
      </c>
      <c r="Q12641">
        <v>1573.6869999999999</v>
      </c>
      <c r="R12641">
        <v>641791</v>
      </c>
      <c r="S12641">
        <v>4.5999999999999999E-2</v>
      </c>
      <c r="T12641">
        <v>3.4060000000000001</v>
      </c>
      <c r="U12641">
        <v>15.006</v>
      </c>
      <c r="V12641">
        <v>6120</v>
      </c>
      <c r="W12641">
        <f t="shared" si="537"/>
        <v>24</v>
      </c>
      <c r="X12641">
        <f t="shared" si="538"/>
        <v>1892.7682799999998</v>
      </c>
      <c r="Y12641">
        <f t="shared" si="539"/>
        <v>37.129599999999996</v>
      </c>
    </row>
    <row r="12642" spans="1:25" x14ac:dyDescent="0.2">
      <c r="A12642" t="s">
        <v>5782</v>
      </c>
      <c r="B12642" t="s">
        <v>745</v>
      </c>
      <c r="C12642">
        <v>1</v>
      </c>
      <c r="D12642">
        <v>19</v>
      </c>
      <c r="E12642" t="s">
        <v>11616</v>
      </c>
      <c r="F12642">
        <v>396.625</v>
      </c>
      <c r="G12642">
        <v>136.166</v>
      </c>
      <c r="H12642">
        <v>48.578000000000003</v>
      </c>
      <c r="I12642">
        <v>54006.637000000002</v>
      </c>
      <c r="J12642">
        <v>22025327</v>
      </c>
      <c r="K12642">
        <v>12.449</v>
      </c>
      <c r="L12642">
        <v>9.3710000000000004</v>
      </c>
      <c r="M12642">
        <v>4937.4970000000003</v>
      </c>
      <c r="N12642">
        <v>2013641</v>
      </c>
      <c r="O12642">
        <v>2.2440000000000002</v>
      </c>
      <c r="P12642">
        <v>6.3250000000000002</v>
      </c>
      <c r="Q12642">
        <v>889.99900000000002</v>
      </c>
      <c r="R12642">
        <v>362965</v>
      </c>
      <c r="S12642">
        <v>1.0999999999999999E-2</v>
      </c>
      <c r="T12642">
        <v>1.677</v>
      </c>
      <c r="U12642">
        <v>4.3769999999999998</v>
      </c>
      <c r="V12642">
        <v>1785</v>
      </c>
      <c r="W12642">
        <f t="shared" si="537"/>
        <v>7</v>
      </c>
      <c r="X12642">
        <f t="shared" si="538"/>
        <v>771.51995999999997</v>
      </c>
      <c r="Y12642">
        <f t="shared" si="539"/>
        <v>9.2495999999999992</v>
      </c>
    </row>
    <row r="12643" spans="1:25" x14ac:dyDescent="0.2">
      <c r="A12643" t="s">
        <v>5782</v>
      </c>
      <c r="B12643" t="s">
        <v>745</v>
      </c>
      <c r="C12643">
        <v>1</v>
      </c>
      <c r="D12643">
        <v>20</v>
      </c>
      <c r="E12643" t="s">
        <v>11617</v>
      </c>
      <c r="F12643">
        <v>313.13099999999997</v>
      </c>
      <c r="G12643">
        <v>115.79600000000001</v>
      </c>
      <c r="H12643">
        <v>48.198999999999998</v>
      </c>
      <c r="I12643">
        <v>36259.188999999998</v>
      </c>
      <c r="J12643">
        <v>14787451</v>
      </c>
      <c r="K12643">
        <v>24.96</v>
      </c>
      <c r="L12643">
        <v>16.716000000000001</v>
      </c>
      <c r="M12643">
        <v>7815.8909999999996</v>
      </c>
      <c r="N12643">
        <v>3187526</v>
      </c>
      <c r="O12643">
        <v>1.7629999999999999</v>
      </c>
      <c r="P12643">
        <v>3.36</v>
      </c>
      <c r="Q12643">
        <v>552.17899999999997</v>
      </c>
      <c r="R12643">
        <v>225193</v>
      </c>
      <c r="S12643">
        <v>6.0000000000000001E-3</v>
      </c>
      <c r="T12643">
        <v>1.236</v>
      </c>
      <c r="U12643">
        <v>1.8759999999999999</v>
      </c>
      <c r="V12643">
        <v>765</v>
      </c>
      <c r="W12643">
        <f t="shared" si="537"/>
        <v>3</v>
      </c>
      <c r="X12643">
        <f t="shared" si="538"/>
        <v>217.49515999999994</v>
      </c>
      <c r="Y12643">
        <f t="shared" si="539"/>
        <v>2.6895999999999995</v>
      </c>
    </row>
    <row r="12644" spans="1:25" x14ac:dyDescent="0.2">
      <c r="A12644" t="s">
        <v>5782</v>
      </c>
      <c r="B12644" t="s">
        <v>745</v>
      </c>
      <c r="C12644">
        <v>1</v>
      </c>
      <c r="D12644">
        <v>21</v>
      </c>
      <c r="E12644" t="s">
        <v>11618</v>
      </c>
      <c r="F12644">
        <v>292.11700000000002</v>
      </c>
      <c r="G12644">
        <v>107.672</v>
      </c>
      <c r="H12644">
        <v>46.07</v>
      </c>
      <c r="I12644">
        <v>31452.793000000001</v>
      </c>
      <c r="J12644">
        <v>12827276</v>
      </c>
      <c r="K12644">
        <v>27.849</v>
      </c>
      <c r="L12644">
        <v>18.378</v>
      </c>
      <c r="M12644">
        <v>8135.1180000000004</v>
      </c>
      <c r="N12644">
        <v>3317715</v>
      </c>
      <c r="O12644">
        <v>3.742</v>
      </c>
      <c r="P12644">
        <v>10.474</v>
      </c>
      <c r="Q12644">
        <v>1093.039</v>
      </c>
      <c r="R12644">
        <v>445770</v>
      </c>
      <c r="S12644">
        <v>2.4E-2</v>
      </c>
      <c r="T12644">
        <v>2.4500000000000002</v>
      </c>
      <c r="U12644">
        <v>6.8780000000000001</v>
      </c>
      <c r="V12644">
        <v>2805</v>
      </c>
      <c r="W12644">
        <f t="shared" si="537"/>
        <v>11</v>
      </c>
      <c r="X12644">
        <f t="shared" si="538"/>
        <v>1104.5055600000001</v>
      </c>
      <c r="Y12644">
        <f t="shared" si="539"/>
        <v>15.8096</v>
      </c>
    </row>
    <row r="12645" spans="1:25" x14ac:dyDescent="0.2">
      <c r="A12645" t="s">
        <v>5782</v>
      </c>
      <c r="B12645" t="s">
        <v>745</v>
      </c>
      <c r="C12645">
        <v>1</v>
      </c>
      <c r="D12645">
        <v>22</v>
      </c>
      <c r="E12645" t="s">
        <v>3753</v>
      </c>
      <c r="F12645">
        <v>25.817</v>
      </c>
      <c r="G12645">
        <v>53.03</v>
      </c>
      <c r="H12645">
        <v>30.832999999999998</v>
      </c>
      <c r="I12645">
        <v>1369.088</v>
      </c>
      <c r="J12645">
        <v>558350</v>
      </c>
      <c r="K12645">
        <v>79.765000000000001</v>
      </c>
      <c r="L12645">
        <v>28.768000000000001</v>
      </c>
      <c r="M12645">
        <v>2059.3180000000002</v>
      </c>
      <c r="N12645">
        <v>839844</v>
      </c>
      <c r="O12645">
        <v>8.4960000000000004</v>
      </c>
      <c r="P12645">
        <v>20.003</v>
      </c>
      <c r="Q12645">
        <v>219.34299999999999</v>
      </c>
      <c r="R12645">
        <v>89454</v>
      </c>
      <c r="S12645">
        <v>7.2999999999999995E-2</v>
      </c>
      <c r="T12645">
        <v>4.3040000000000003</v>
      </c>
      <c r="U12645">
        <v>1.8759999999999999</v>
      </c>
      <c r="V12645">
        <v>765</v>
      </c>
      <c r="W12645">
        <f t="shared" ref="W12645:W12708" si="540">V12645/255</f>
        <v>3</v>
      </c>
      <c r="X12645">
        <f t="shared" si="538"/>
        <v>0</v>
      </c>
      <c r="Y12645">
        <f t="shared" si="539"/>
        <v>2.6895999999999995</v>
      </c>
    </row>
    <row r="12646" spans="1:25" x14ac:dyDescent="0.2">
      <c r="A12646" t="s">
        <v>5782</v>
      </c>
      <c r="B12646" t="s">
        <v>745</v>
      </c>
      <c r="C12646">
        <v>1</v>
      </c>
      <c r="D12646">
        <v>24</v>
      </c>
      <c r="E12646" t="s">
        <v>11619</v>
      </c>
      <c r="F12646">
        <v>374.27499999999998</v>
      </c>
      <c r="G12646">
        <v>126.538</v>
      </c>
      <c r="H12646">
        <v>49.061</v>
      </c>
      <c r="I12646">
        <v>47359.932999999997</v>
      </c>
      <c r="J12646">
        <v>19314626</v>
      </c>
      <c r="K12646">
        <v>14.781000000000001</v>
      </c>
      <c r="L12646">
        <v>9.8239999999999998</v>
      </c>
      <c r="M12646">
        <v>5532.0659999999998</v>
      </c>
      <c r="N12646">
        <v>2256122</v>
      </c>
      <c r="O12646">
        <v>2.153</v>
      </c>
      <c r="P12646">
        <v>4.5190000000000001</v>
      </c>
      <c r="Q12646">
        <v>805.65700000000004</v>
      </c>
      <c r="R12646">
        <v>328568</v>
      </c>
      <c r="S12646">
        <v>7.0000000000000001E-3</v>
      </c>
      <c r="T12646">
        <v>1.3049999999999999</v>
      </c>
      <c r="U12646">
        <v>2.5009999999999999</v>
      </c>
      <c r="V12646">
        <v>1020</v>
      </c>
      <c r="W12646">
        <f t="shared" si="540"/>
        <v>4</v>
      </c>
      <c r="X12646">
        <f t="shared" si="538"/>
        <v>633.19907999999998</v>
      </c>
      <c r="Y12646">
        <f t="shared" si="539"/>
        <v>4.3295999999999992</v>
      </c>
    </row>
    <row r="12647" spans="1:25" x14ac:dyDescent="0.2">
      <c r="A12647" t="s">
        <v>5782</v>
      </c>
      <c r="B12647" t="s">
        <v>745</v>
      </c>
      <c r="C12647">
        <v>1</v>
      </c>
      <c r="D12647">
        <v>26</v>
      </c>
      <c r="E12647" t="s">
        <v>11620</v>
      </c>
      <c r="F12647">
        <v>387.77</v>
      </c>
      <c r="G12647">
        <v>91.361000000000004</v>
      </c>
      <c r="H12647">
        <v>36.595999999999997</v>
      </c>
      <c r="I12647">
        <v>35427.169000000002</v>
      </c>
      <c r="J12647">
        <v>14448131</v>
      </c>
      <c r="K12647">
        <v>46.71</v>
      </c>
      <c r="L12647">
        <v>20.863</v>
      </c>
      <c r="M12647">
        <v>18112.598999999998</v>
      </c>
      <c r="N12647">
        <v>7386794</v>
      </c>
      <c r="O12647">
        <v>3.7730000000000001</v>
      </c>
      <c r="P12647">
        <v>11.093</v>
      </c>
      <c r="Q12647">
        <v>1463.1869999999999</v>
      </c>
      <c r="R12647">
        <v>596726</v>
      </c>
      <c r="S12647">
        <v>2.7E-2</v>
      </c>
      <c r="T12647">
        <v>2.6440000000000001</v>
      </c>
      <c r="U12647">
        <v>10.63</v>
      </c>
      <c r="V12647">
        <v>4335</v>
      </c>
      <c r="W12647">
        <f t="shared" si="540"/>
        <v>17</v>
      </c>
      <c r="X12647">
        <f t="shared" si="538"/>
        <v>1711.5482799999997</v>
      </c>
      <c r="Y12647">
        <f t="shared" si="539"/>
        <v>25.6496</v>
      </c>
    </row>
    <row r="12648" spans="1:25" x14ac:dyDescent="0.2">
      <c r="A12648" t="s">
        <v>5782</v>
      </c>
      <c r="B12648" t="s">
        <v>745</v>
      </c>
      <c r="C12648">
        <v>1</v>
      </c>
      <c r="D12648">
        <v>27</v>
      </c>
      <c r="E12648" t="s">
        <v>11621</v>
      </c>
      <c r="F12648">
        <v>371.81299999999999</v>
      </c>
      <c r="G12648">
        <v>112.59099999999999</v>
      </c>
      <c r="H12648">
        <v>41.738</v>
      </c>
      <c r="I12648">
        <v>41862.714999999997</v>
      </c>
      <c r="J12648">
        <v>17072716</v>
      </c>
      <c r="K12648">
        <v>46.768000000000001</v>
      </c>
      <c r="L12648">
        <v>21.122</v>
      </c>
      <c r="M12648">
        <v>17388.901000000002</v>
      </c>
      <c r="N12648">
        <v>7091651</v>
      </c>
      <c r="O12648">
        <v>4.4619999999999997</v>
      </c>
      <c r="P12648">
        <v>13.023</v>
      </c>
      <c r="Q12648">
        <v>1658.8579999999999</v>
      </c>
      <c r="R12648">
        <v>676526</v>
      </c>
      <c r="S12648">
        <v>4.4999999999999998E-2</v>
      </c>
      <c r="T12648">
        <v>3.4020000000000001</v>
      </c>
      <c r="U12648">
        <v>16.882000000000001</v>
      </c>
      <c r="V12648">
        <v>6885</v>
      </c>
      <c r="W12648">
        <f t="shared" si="540"/>
        <v>27</v>
      </c>
      <c r="X12648">
        <f t="shared" si="538"/>
        <v>2032.4487199999999</v>
      </c>
      <c r="Y12648">
        <f t="shared" si="539"/>
        <v>42.049599999999998</v>
      </c>
    </row>
    <row r="12649" spans="1:25" x14ac:dyDescent="0.2">
      <c r="A12649" t="s">
        <v>5782</v>
      </c>
      <c r="B12649" t="s">
        <v>745</v>
      </c>
      <c r="C12649">
        <v>1</v>
      </c>
      <c r="D12649">
        <v>29</v>
      </c>
      <c r="E12649" t="s">
        <v>11622</v>
      </c>
      <c r="F12649">
        <v>347.93700000000001</v>
      </c>
      <c r="G12649">
        <v>123.435</v>
      </c>
      <c r="H12649">
        <v>43.033999999999999</v>
      </c>
      <c r="I12649">
        <v>42947.576000000001</v>
      </c>
      <c r="J12649">
        <v>17515151</v>
      </c>
      <c r="K12649">
        <v>38.326000000000001</v>
      </c>
      <c r="L12649">
        <v>14.381</v>
      </c>
      <c r="M12649">
        <v>13335.047</v>
      </c>
      <c r="N12649">
        <v>5438383</v>
      </c>
      <c r="O12649">
        <v>4.1849999999999996</v>
      </c>
      <c r="P12649">
        <v>11.382</v>
      </c>
      <c r="Q12649">
        <v>1456.2080000000001</v>
      </c>
      <c r="R12649">
        <v>593880</v>
      </c>
      <c r="S12649">
        <v>3.7999999999999999E-2</v>
      </c>
      <c r="T12649">
        <v>3.1019999999999999</v>
      </c>
      <c r="U12649">
        <v>13.131</v>
      </c>
      <c r="V12649">
        <v>5355</v>
      </c>
      <c r="W12649">
        <f t="shared" si="540"/>
        <v>21</v>
      </c>
      <c r="X12649">
        <f t="shared" si="538"/>
        <v>1700.1027200000001</v>
      </c>
      <c r="Y12649">
        <f t="shared" si="539"/>
        <v>32.209600000000002</v>
      </c>
    </row>
    <row r="12650" spans="1:25" x14ac:dyDescent="0.2">
      <c r="A12650" t="s">
        <v>5782</v>
      </c>
      <c r="B12650" t="s">
        <v>745</v>
      </c>
      <c r="C12650">
        <v>2</v>
      </c>
      <c r="D12650">
        <v>1</v>
      </c>
      <c r="E12650" t="s">
        <v>5830</v>
      </c>
      <c r="F12650">
        <v>250.33699999999999</v>
      </c>
      <c r="G12650">
        <v>90.537000000000006</v>
      </c>
      <c r="H12650">
        <v>41.424999999999997</v>
      </c>
      <c r="I12650">
        <v>22664.843000000001</v>
      </c>
      <c r="J12650">
        <v>9243319</v>
      </c>
      <c r="K12650">
        <v>7.1859999999999999</v>
      </c>
      <c r="L12650">
        <v>3.4140000000000001</v>
      </c>
      <c r="M12650">
        <v>1798.8030000000001</v>
      </c>
      <c r="N12650">
        <v>733599</v>
      </c>
      <c r="O12650">
        <v>1.321</v>
      </c>
      <c r="P12650">
        <v>0.95</v>
      </c>
      <c r="Q12650">
        <v>330.69</v>
      </c>
      <c r="R12650">
        <v>134864</v>
      </c>
      <c r="S12650">
        <v>0</v>
      </c>
      <c r="T12650">
        <v>0</v>
      </c>
      <c r="U12650">
        <v>0</v>
      </c>
      <c r="V12650">
        <v>0</v>
      </c>
      <c r="W12650">
        <f t="shared" si="540"/>
        <v>0</v>
      </c>
      <c r="X12650">
        <f t="shared" si="538"/>
        <v>0</v>
      </c>
      <c r="Y12650">
        <f t="shared" si="539"/>
        <v>0</v>
      </c>
    </row>
    <row r="12651" spans="1:25" x14ac:dyDescent="0.2">
      <c r="A12651" t="s">
        <v>5782</v>
      </c>
      <c r="B12651" t="s">
        <v>745</v>
      </c>
      <c r="C12651">
        <v>2</v>
      </c>
      <c r="D12651">
        <v>2</v>
      </c>
      <c r="E12651" t="s">
        <v>273</v>
      </c>
      <c r="F12651">
        <v>243.57400000000001</v>
      </c>
      <c r="G12651">
        <v>113.072</v>
      </c>
      <c r="H12651">
        <v>46.578000000000003</v>
      </c>
      <c r="I12651">
        <v>27541.546999999999</v>
      </c>
      <c r="J12651">
        <v>11232167</v>
      </c>
      <c r="K12651">
        <v>8.9009999999999998</v>
      </c>
      <c r="L12651">
        <v>3.8929999999999998</v>
      </c>
      <c r="M12651">
        <v>2168.1410000000001</v>
      </c>
      <c r="N12651">
        <v>884225</v>
      </c>
      <c r="O12651">
        <v>1.87</v>
      </c>
      <c r="P12651">
        <v>4.6589999999999998</v>
      </c>
      <c r="Q12651">
        <v>455.52</v>
      </c>
      <c r="R12651">
        <v>185773</v>
      </c>
      <c r="S12651">
        <v>3.0000000000000001E-3</v>
      </c>
      <c r="T12651">
        <v>0.80900000000000005</v>
      </c>
      <c r="U12651">
        <v>0.625</v>
      </c>
      <c r="V12651">
        <v>255</v>
      </c>
      <c r="W12651">
        <f t="shared" si="540"/>
        <v>1</v>
      </c>
      <c r="X12651">
        <f t="shared" si="538"/>
        <v>58.97439999999996</v>
      </c>
      <c r="Y12651">
        <f t="shared" si="539"/>
        <v>0</v>
      </c>
    </row>
    <row r="12652" spans="1:25" x14ac:dyDescent="0.2">
      <c r="A12652" t="s">
        <v>5782</v>
      </c>
      <c r="B12652" t="s">
        <v>745</v>
      </c>
      <c r="C12652">
        <v>2</v>
      </c>
      <c r="D12652">
        <v>3</v>
      </c>
      <c r="E12652" t="s">
        <v>11623</v>
      </c>
      <c r="F12652">
        <v>244.84200000000001</v>
      </c>
      <c r="G12652">
        <v>105.377</v>
      </c>
      <c r="H12652">
        <v>46.582000000000001</v>
      </c>
      <c r="I12652">
        <v>25800.612000000001</v>
      </c>
      <c r="J12652">
        <v>10522168</v>
      </c>
      <c r="K12652">
        <v>8.7919999999999998</v>
      </c>
      <c r="L12652">
        <v>4.0350000000000001</v>
      </c>
      <c r="M12652">
        <v>2152.576</v>
      </c>
      <c r="N12652">
        <v>877877</v>
      </c>
      <c r="O12652">
        <v>1.609</v>
      </c>
      <c r="P12652">
        <v>1.0680000000000001</v>
      </c>
      <c r="Q12652">
        <v>394.05700000000002</v>
      </c>
      <c r="R12652">
        <v>160707</v>
      </c>
      <c r="S12652">
        <v>0</v>
      </c>
      <c r="T12652">
        <v>0</v>
      </c>
      <c r="U12652">
        <v>0</v>
      </c>
      <c r="V12652">
        <v>0</v>
      </c>
      <c r="W12652">
        <f t="shared" si="540"/>
        <v>0</v>
      </c>
      <c r="X12652">
        <f t="shared" si="538"/>
        <v>0</v>
      </c>
      <c r="Y12652">
        <f t="shared" si="539"/>
        <v>0</v>
      </c>
    </row>
    <row r="12653" spans="1:25" x14ac:dyDescent="0.2">
      <c r="A12653" t="s">
        <v>5782</v>
      </c>
      <c r="B12653" t="s">
        <v>745</v>
      </c>
      <c r="C12653">
        <v>2</v>
      </c>
      <c r="D12653">
        <v>4</v>
      </c>
      <c r="E12653" t="s">
        <v>8151</v>
      </c>
      <c r="F12653">
        <v>380.40199999999999</v>
      </c>
      <c r="G12653">
        <v>98.313000000000002</v>
      </c>
      <c r="H12653">
        <v>41.563000000000002</v>
      </c>
      <c r="I12653">
        <v>37398.326000000001</v>
      </c>
      <c r="J12653">
        <v>15252021</v>
      </c>
      <c r="K12653">
        <v>44.152999999999999</v>
      </c>
      <c r="L12653">
        <v>18.744</v>
      </c>
      <c r="M12653">
        <v>16795.739000000001</v>
      </c>
      <c r="N12653">
        <v>6849744</v>
      </c>
      <c r="O12653">
        <v>6.1609999999999996</v>
      </c>
      <c r="P12653">
        <v>17.920999999999999</v>
      </c>
      <c r="Q12653">
        <v>2343.6129999999998</v>
      </c>
      <c r="R12653">
        <v>955787</v>
      </c>
      <c r="S12653">
        <v>5.8999999999999997E-2</v>
      </c>
      <c r="T12653">
        <v>3.8839999999999999</v>
      </c>
      <c r="U12653">
        <v>22.51</v>
      </c>
      <c r="V12653">
        <v>9180</v>
      </c>
      <c r="W12653">
        <f t="shared" si="540"/>
        <v>36</v>
      </c>
      <c r="X12653">
        <f t="shared" si="538"/>
        <v>3155.4469199999994</v>
      </c>
      <c r="Y12653">
        <f t="shared" si="539"/>
        <v>56.809599999999996</v>
      </c>
    </row>
    <row r="12654" spans="1:25" x14ac:dyDescent="0.2">
      <c r="A12654" t="s">
        <v>5782</v>
      </c>
      <c r="B12654" t="s">
        <v>745</v>
      </c>
      <c r="C12654">
        <v>2</v>
      </c>
      <c r="D12654">
        <v>5</v>
      </c>
      <c r="E12654" t="s">
        <v>11624</v>
      </c>
      <c r="F12654">
        <v>200.78899999999999</v>
      </c>
      <c r="G12654">
        <v>131.16200000000001</v>
      </c>
      <c r="H12654">
        <v>49.832000000000001</v>
      </c>
      <c r="I12654">
        <v>26335.956999999999</v>
      </c>
      <c r="J12654">
        <v>10740496</v>
      </c>
      <c r="K12654">
        <v>10.51</v>
      </c>
      <c r="L12654">
        <v>4.4580000000000002</v>
      </c>
      <c r="M12654">
        <v>2110.3739999999998</v>
      </c>
      <c r="N12654">
        <v>860666</v>
      </c>
      <c r="O12654">
        <v>2.6890000000000001</v>
      </c>
      <c r="P12654">
        <v>8.3689999999999998</v>
      </c>
      <c r="Q12654">
        <v>539.92100000000005</v>
      </c>
      <c r="R12654">
        <v>220194</v>
      </c>
      <c r="S12654">
        <v>8.9999999999999993E-3</v>
      </c>
      <c r="T12654">
        <v>1.5429999999999999</v>
      </c>
      <c r="U12654">
        <v>1.8759999999999999</v>
      </c>
      <c r="V12654">
        <v>765</v>
      </c>
      <c r="W12654">
        <f t="shared" si="540"/>
        <v>3</v>
      </c>
      <c r="X12654">
        <f t="shared" si="538"/>
        <v>197.39204000000007</v>
      </c>
      <c r="Y12654">
        <f t="shared" si="539"/>
        <v>2.6895999999999995</v>
      </c>
    </row>
    <row r="12655" spans="1:25" x14ac:dyDescent="0.2">
      <c r="A12655" t="s">
        <v>5782</v>
      </c>
      <c r="B12655" t="s">
        <v>745</v>
      </c>
      <c r="C12655">
        <v>2</v>
      </c>
      <c r="D12655">
        <v>6</v>
      </c>
      <c r="E12655" t="s">
        <v>2242</v>
      </c>
      <c r="F12655">
        <v>172.88</v>
      </c>
      <c r="G12655">
        <v>98.825000000000003</v>
      </c>
      <c r="H12655">
        <v>42.307000000000002</v>
      </c>
      <c r="I12655">
        <v>17084.82</v>
      </c>
      <c r="J12655">
        <v>6967639</v>
      </c>
      <c r="K12655">
        <v>27.257999999999999</v>
      </c>
      <c r="L12655">
        <v>13.74</v>
      </c>
      <c r="M12655">
        <v>4712.3519999999999</v>
      </c>
      <c r="N12655">
        <v>1921821</v>
      </c>
      <c r="O12655">
        <v>3.536</v>
      </c>
      <c r="P12655">
        <v>7.9089999999999998</v>
      </c>
      <c r="Q12655">
        <v>611.35299999999995</v>
      </c>
      <c r="R12655">
        <v>249326</v>
      </c>
      <c r="S12655">
        <v>1.4E-2</v>
      </c>
      <c r="T12655">
        <v>1.921</v>
      </c>
      <c r="U12655">
        <v>2.5009999999999999</v>
      </c>
      <c r="V12655">
        <v>1020</v>
      </c>
      <c r="W12655">
        <f t="shared" si="540"/>
        <v>4</v>
      </c>
      <c r="X12655">
        <f t="shared" si="538"/>
        <v>314.5405199999999</v>
      </c>
      <c r="Y12655">
        <f t="shared" si="539"/>
        <v>4.3295999999999992</v>
      </c>
    </row>
    <row r="12656" spans="1:25" x14ac:dyDescent="0.2">
      <c r="A12656" t="s">
        <v>5782</v>
      </c>
      <c r="B12656" t="s">
        <v>745</v>
      </c>
      <c r="C12656">
        <v>2</v>
      </c>
      <c r="D12656">
        <v>7</v>
      </c>
      <c r="E12656" t="s">
        <v>11625</v>
      </c>
      <c r="F12656">
        <v>358.18900000000002</v>
      </c>
      <c r="G12656">
        <v>133.65</v>
      </c>
      <c r="H12656">
        <v>48.566000000000003</v>
      </c>
      <c r="I12656">
        <v>47871.839</v>
      </c>
      <c r="J12656">
        <v>19523395</v>
      </c>
      <c r="K12656">
        <v>38.607999999999997</v>
      </c>
      <c r="L12656">
        <v>18.933</v>
      </c>
      <c r="M12656">
        <v>13828.829</v>
      </c>
      <c r="N12656">
        <v>5639760</v>
      </c>
      <c r="O12656">
        <v>8.1180000000000003</v>
      </c>
      <c r="P12656">
        <v>19.655000000000001</v>
      </c>
      <c r="Q12656">
        <v>2907.7869999999998</v>
      </c>
      <c r="R12656">
        <v>1185872</v>
      </c>
      <c r="S12656">
        <v>6.6000000000000003E-2</v>
      </c>
      <c r="T12656">
        <v>4.1120000000000001</v>
      </c>
      <c r="U12656">
        <v>23.76</v>
      </c>
      <c r="V12656">
        <v>9690</v>
      </c>
      <c r="W12656">
        <f t="shared" si="540"/>
        <v>38</v>
      </c>
      <c r="X12656">
        <f t="shared" si="538"/>
        <v>4080.6922799999998</v>
      </c>
      <c r="Y12656">
        <f t="shared" si="539"/>
        <v>60.089599999999997</v>
      </c>
    </row>
    <row r="12657" spans="1:25" x14ac:dyDescent="0.2">
      <c r="A12657" t="s">
        <v>5782</v>
      </c>
      <c r="B12657" t="s">
        <v>745</v>
      </c>
      <c r="C12657">
        <v>2</v>
      </c>
      <c r="D12657">
        <v>8</v>
      </c>
      <c r="E12657" t="s">
        <v>6443</v>
      </c>
      <c r="F12657">
        <v>303.791</v>
      </c>
      <c r="G12657">
        <v>118.953</v>
      </c>
      <c r="H12657">
        <v>43.381999999999998</v>
      </c>
      <c r="I12657">
        <v>36136.796999999999</v>
      </c>
      <c r="J12657">
        <v>14737536</v>
      </c>
      <c r="K12657">
        <v>42.137999999999998</v>
      </c>
      <c r="L12657">
        <v>15.513</v>
      </c>
      <c r="M12657">
        <v>12801.028</v>
      </c>
      <c r="N12657">
        <v>5220596</v>
      </c>
      <c r="O12657">
        <v>5.7460000000000004</v>
      </c>
      <c r="P12657">
        <v>15.467000000000001</v>
      </c>
      <c r="Q12657">
        <v>1745.7139999999999</v>
      </c>
      <c r="R12657">
        <v>711948</v>
      </c>
      <c r="S12657">
        <v>4.1000000000000002E-2</v>
      </c>
      <c r="T12657">
        <v>3.24</v>
      </c>
      <c r="U12657">
        <v>12.505000000000001</v>
      </c>
      <c r="V12657">
        <v>5100</v>
      </c>
      <c r="W12657">
        <f t="shared" si="540"/>
        <v>20</v>
      </c>
      <c r="X12657">
        <f t="shared" si="538"/>
        <v>2174.8925599999998</v>
      </c>
      <c r="Y12657">
        <f t="shared" si="539"/>
        <v>30.569599999999998</v>
      </c>
    </row>
    <row r="12658" spans="1:25" x14ac:dyDescent="0.2">
      <c r="A12658" t="s">
        <v>5782</v>
      </c>
      <c r="B12658" t="s">
        <v>745</v>
      </c>
      <c r="C12658">
        <v>2</v>
      </c>
      <c r="D12658">
        <v>9</v>
      </c>
      <c r="E12658" t="s">
        <v>11626</v>
      </c>
      <c r="F12658">
        <v>305.95100000000002</v>
      </c>
      <c r="G12658">
        <v>102.88</v>
      </c>
      <c r="H12658">
        <v>43.923000000000002</v>
      </c>
      <c r="I12658">
        <v>31476.348999999998</v>
      </c>
      <c r="J12658">
        <v>12836883</v>
      </c>
      <c r="K12658">
        <v>31.442</v>
      </c>
      <c r="L12658">
        <v>18.832999999999998</v>
      </c>
      <c r="M12658">
        <v>9619.8459999999995</v>
      </c>
      <c r="N12658">
        <v>3923226</v>
      </c>
      <c r="O12658">
        <v>2.4169999999999998</v>
      </c>
      <c r="P12658">
        <v>8.1549999999999994</v>
      </c>
      <c r="Q12658">
        <v>739.46400000000006</v>
      </c>
      <c r="R12658">
        <v>301573</v>
      </c>
      <c r="S12658">
        <v>8.0000000000000002E-3</v>
      </c>
      <c r="T12658">
        <v>1.444</v>
      </c>
      <c r="U12658">
        <v>2.5009999999999999</v>
      </c>
      <c r="V12658">
        <v>1020</v>
      </c>
      <c r="W12658">
        <f t="shared" si="540"/>
        <v>4</v>
      </c>
      <c r="X12658">
        <f t="shared" si="538"/>
        <v>524.64256</v>
      </c>
      <c r="Y12658">
        <f t="shared" si="539"/>
        <v>4.3295999999999992</v>
      </c>
    </row>
    <row r="12659" spans="1:25" x14ac:dyDescent="0.2">
      <c r="A12659" t="s">
        <v>5782</v>
      </c>
      <c r="B12659" t="s">
        <v>745</v>
      </c>
      <c r="C12659">
        <v>2</v>
      </c>
      <c r="D12659">
        <v>10</v>
      </c>
      <c r="E12659" t="s">
        <v>3656</v>
      </c>
      <c r="F12659">
        <v>369.90699999999998</v>
      </c>
      <c r="G12659">
        <v>135.82400000000001</v>
      </c>
      <c r="H12659">
        <v>47.468000000000004</v>
      </c>
      <c r="I12659">
        <v>50242.345999999998</v>
      </c>
      <c r="J12659">
        <v>20490150</v>
      </c>
      <c r="K12659">
        <v>43.055999999999997</v>
      </c>
      <c r="L12659">
        <v>16.759</v>
      </c>
      <c r="M12659">
        <v>15926.745999999999</v>
      </c>
      <c r="N12659">
        <v>6495346</v>
      </c>
      <c r="O12659">
        <v>6.48</v>
      </c>
      <c r="P12659">
        <v>15.218</v>
      </c>
      <c r="Q12659">
        <v>2397.1309999999999</v>
      </c>
      <c r="R12659">
        <v>977613</v>
      </c>
      <c r="S12659">
        <v>5.8999999999999997E-2</v>
      </c>
      <c r="T12659">
        <v>3.8839999999999999</v>
      </c>
      <c r="U12659">
        <v>21.884</v>
      </c>
      <c r="V12659">
        <v>8925</v>
      </c>
      <c r="W12659">
        <f t="shared" si="540"/>
        <v>35</v>
      </c>
      <c r="X12659">
        <f t="shared" si="538"/>
        <v>3243.2164399999997</v>
      </c>
      <c r="Y12659">
        <f t="shared" si="539"/>
        <v>55.169599999999996</v>
      </c>
    </row>
    <row r="12660" spans="1:25" x14ac:dyDescent="0.2">
      <c r="A12660" t="s">
        <v>5782</v>
      </c>
      <c r="B12660" t="s">
        <v>745</v>
      </c>
      <c r="C12660">
        <v>2</v>
      </c>
      <c r="D12660">
        <v>11</v>
      </c>
      <c r="E12660" t="s">
        <v>11627</v>
      </c>
      <c r="F12660">
        <v>345.55200000000002</v>
      </c>
      <c r="G12660">
        <v>110.837</v>
      </c>
      <c r="H12660">
        <v>40.767000000000003</v>
      </c>
      <c r="I12660">
        <v>38299.919000000002</v>
      </c>
      <c r="J12660">
        <v>15619714</v>
      </c>
      <c r="K12660">
        <v>50.238999999999997</v>
      </c>
      <c r="L12660">
        <v>21.835000000000001</v>
      </c>
      <c r="M12660">
        <v>17360.035</v>
      </c>
      <c r="N12660">
        <v>7079879</v>
      </c>
      <c r="O12660">
        <v>7.9989999999999997</v>
      </c>
      <c r="P12660">
        <v>21.236000000000001</v>
      </c>
      <c r="Q12660">
        <v>2763.9810000000002</v>
      </c>
      <c r="R12660">
        <v>1127224</v>
      </c>
      <c r="S12660">
        <v>6.9000000000000006E-2</v>
      </c>
      <c r="T12660">
        <v>4.1870000000000003</v>
      </c>
      <c r="U12660">
        <v>23.76</v>
      </c>
      <c r="V12660">
        <v>9690</v>
      </c>
      <c r="W12660">
        <f t="shared" si="540"/>
        <v>38</v>
      </c>
      <c r="X12660">
        <f t="shared" si="538"/>
        <v>3844.8504400000002</v>
      </c>
      <c r="Y12660">
        <f t="shared" si="539"/>
        <v>60.089599999999997</v>
      </c>
    </row>
    <row r="12661" spans="1:25" x14ac:dyDescent="0.2">
      <c r="A12661" t="s">
        <v>5782</v>
      </c>
      <c r="B12661" t="s">
        <v>745</v>
      </c>
      <c r="C12661">
        <v>2</v>
      </c>
      <c r="D12661">
        <v>12</v>
      </c>
      <c r="E12661" t="s">
        <v>11628</v>
      </c>
      <c r="F12661">
        <v>156.61600000000001</v>
      </c>
      <c r="G12661">
        <v>93.9</v>
      </c>
      <c r="H12661">
        <v>42.25</v>
      </c>
      <c r="I12661">
        <v>14706.214</v>
      </c>
      <c r="J12661">
        <v>5997581</v>
      </c>
      <c r="K12661">
        <v>11.113</v>
      </c>
      <c r="L12661">
        <v>6.6959999999999997</v>
      </c>
      <c r="M12661">
        <v>1740.413</v>
      </c>
      <c r="N12661">
        <v>709786</v>
      </c>
      <c r="O12661">
        <v>2.6469999999999998</v>
      </c>
      <c r="P12661">
        <v>7.8559999999999999</v>
      </c>
      <c r="Q12661">
        <v>414.58800000000002</v>
      </c>
      <c r="R12661">
        <v>169080</v>
      </c>
      <c r="S12661">
        <v>0.02</v>
      </c>
      <c r="T12661">
        <v>2.2559999999999998</v>
      </c>
      <c r="U12661">
        <v>3.1259999999999999</v>
      </c>
      <c r="V12661">
        <v>1275</v>
      </c>
      <c r="W12661">
        <f t="shared" si="540"/>
        <v>5</v>
      </c>
      <c r="X12661">
        <f t="shared" si="538"/>
        <v>0</v>
      </c>
      <c r="Y12661">
        <f t="shared" si="539"/>
        <v>5.9695999999999989</v>
      </c>
    </row>
    <row r="12662" spans="1:25" x14ac:dyDescent="0.2">
      <c r="A12662" t="s">
        <v>5782</v>
      </c>
      <c r="B12662" t="s">
        <v>745</v>
      </c>
      <c r="C12662">
        <v>2</v>
      </c>
      <c r="D12662">
        <v>13</v>
      </c>
      <c r="E12662" t="s">
        <v>11629</v>
      </c>
      <c r="F12662">
        <v>127.361</v>
      </c>
      <c r="G12662">
        <v>104.68</v>
      </c>
      <c r="H12662">
        <v>44.223999999999997</v>
      </c>
      <c r="I12662">
        <v>13332.156000000001</v>
      </c>
      <c r="J12662">
        <v>5437204</v>
      </c>
      <c r="K12662">
        <v>21.065999999999999</v>
      </c>
      <c r="L12662">
        <v>13.529</v>
      </c>
      <c r="M12662">
        <v>2683.0070000000001</v>
      </c>
      <c r="N12662">
        <v>1094201</v>
      </c>
      <c r="O12662">
        <v>1.667</v>
      </c>
      <c r="P12662">
        <v>1.9510000000000001</v>
      </c>
      <c r="Q12662">
        <v>212.33099999999999</v>
      </c>
      <c r="R12662">
        <v>86594</v>
      </c>
      <c r="S12662">
        <v>0</v>
      </c>
      <c r="T12662">
        <v>0</v>
      </c>
      <c r="U12662">
        <v>0</v>
      </c>
      <c r="V12662">
        <v>0</v>
      </c>
      <c r="W12662">
        <f t="shared" si="540"/>
        <v>0</v>
      </c>
      <c r="X12662">
        <f t="shared" si="538"/>
        <v>0</v>
      </c>
      <c r="Y12662">
        <f t="shared" si="539"/>
        <v>0</v>
      </c>
    </row>
    <row r="12663" spans="1:25" x14ac:dyDescent="0.2">
      <c r="A12663" t="s">
        <v>5782</v>
      </c>
      <c r="B12663" t="s">
        <v>745</v>
      </c>
      <c r="C12663">
        <v>2</v>
      </c>
      <c r="D12663">
        <v>14</v>
      </c>
      <c r="E12663" t="s">
        <v>11630</v>
      </c>
      <c r="F12663">
        <v>255.77099999999999</v>
      </c>
      <c r="G12663">
        <v>77.412999999999997</v>
      </c>
      <c r="H12663">
        <v>32.991</v>
      </c>
      <c r="I12663">
        <v>19799.91</v>
      </c>
      <c r="J12663">
        <v>8074924</v>
      </c>
      <c r="K12663">
        <v>14.452</v>
      </c>
      <c r="L12663">
        <v>9.5830000000000002</v>
      </c>
      <c r="M12663">
        <v>3696.4140000000002</v>
      </c>
      <c r="N12663">
        <v>1507495</v>
      </c>
      <c r="O12663">
        <v>2.8719999999999999</v>
      </c>
      <c r="P12663">
        <v>10.372999999999999</v>
      </c>
      <c r="Q12663">
        <v>734.66300000000001</v>
      </c>
      <c r="R12663">
        <v>299615</v>
      </c>
      <c r="S12663">
        <v>1.7000000000000001E-2</v>
      </c>
      <c r="T12663">
        <v>2.089</v>
      </c>
      <c r="U12663">
        <v>4.3769999999999998</v>
      </c>
      <c r="V12663">
        <v>1785</v>
      </c>
      <c r="W12663">
        <f t="shared" si="540"/>
        <v>7</v>
      </c>
      <c r="X12663">
        <f t="shared" si="538"/>
        <v>516.76891999999998</v>
      </c>
      <c r="Y12663">
        <f t="shared" si="539"/>
        <v>9.2495999999999992</v>
      </c>
    </row>
    <row r="12664" spans="1:25" x14ac:dyDescent="0.2">
      <c r="A12664" t="s">
        <v>5782</v>
      </c>
      <c r="B12664" t="s">
        <v>745</v>
      </c>
      <c r="C12664">
        <v>2</v>
      </c>
      <c r="D12664">
        <v>15</v>
      </c>
      <c r="E12664" t="s">
        <v>11631</v>
      </c>
      <c r="F12664">
        <v>122.19199999999999</v>
      </c>
      <c r="G12664">
        <v>98.451999999999998</v>
      </c>
      <c r="H12664">
        <v>41.94</v>
      </c>
      <c r="I12664">
        <v>12030.032999999999</v>
      </c>
      <c r="J12664">
        <v>4906164</v>
      </c>
      <c r="K12664">
        <v>16.585999999999999</v>
      </c>
      <c r="L12664">
        <v>11.348000000000001</v>
      </c>
      <c r="M12664">
        <v>2026.615</v>
      </c>
      <c r="N12664">
        <v>826507</v>
      </c>
      <c r="O12664">
        <v>1.64</v>
      </c>
      <c r="P12664">
        <v>3.8690000000000002</v>
      </c>
      <c r="Q12664">
        <v>200.352</v>
      </c>
      <c r="R12664">
        <v>81709</v>
      </c>
      <c r="S12664">
        <v>0</v>
      </c>
      <c r="T12664">
        <v>0</v>
      </c>
      <c r="U12664">
        <v>0</v>
      </c>
      <c r="V12664">
        <v>0</v>
      </c>
      <c r="W12664">
        <f t="shared" si="540"/>
        <v>0</v>
      </c>
      <c r="X12664">
        <f t="shared" si="538"/>
        <v>0</v>
      </c>
      <c r="Y12664">
        <f t="shared" si="539"/>
        <v>0</v>
      </c>
    </row>
    <row r="12665" spans="1:25" x14ac:dyDescent="0.2">
      <c r="A12665" t="s">
        <v>5782</v>
      </c>
      <c r="B12665" t="s">
        <v>745</v>
      </c>
      <c r="C12665">
        <v>2</v>
      </c>
      <c r="D12665">
        <v>16</v>
      </c>
      <c r="E12665" t="s">
        <v>11632</v>
      </c>
      <c r="F12665">
        <v>152.577</v>
      </c>
      <c r="G12665">
        <v>93.710999999999999</v>
      </c>
      <c r="H12665">
        <v>39.811999999999998</v>
      </c>
      <c r="I12665">
        <v>14298.157999999999</v>
      </c>
      <c r="J12665">
        <v>5831165</v>
      </c>
      <c r="K12665">
        <v>26.619</v>
      </c>
      <c r="L12665">
        <v>11.365</v>
      </c>
      <c r="M12665">
        <v>4061.41</v>
      </c>
      <c r="N12665">
        <v>1656350</v>
      </c>
      <c r="O12665">
        <v>2.133</v>
      </c>
      <c r="P12665">
        <v>3.3690000000000002</v>
      </c>
      <c r="Q12665">
        <v>325.411</v>
      </c>
      <c r="R12665">
        <v>132711</v>
      </c>
      <c r="S12665">
        <v>2.5000000000000001E-2</v>
      </c>
      <c r="T12665">
        <v>2.504</v>
      </c>
      <c r="U12665">
        <v>3.7519999999999998</v>
      </c>
      <c r="V12665">
        <v>1530</v>
      </c>
      <c r="W12665">
        <f t="shared" si="540"/>
        <v>6</v>
      </c>
      <c r="X12665">
        <f t="shared" si="538"/>
        <v>0</v>
      </c>
      <c r="Y12665">
        <f t="shared" si="539"/>
        <v>7.6095999999999986</v>
      </c>
    </row>
    <row r="12666" spans="1:25" x14ac:dyDescent="0.2">
      <c r="A12666" t="s">
        <v>5782</v>
      </c>
      <c r="B12666" t="s">
        <v>745</v>
      </c>
      <c r="C12666">
        <v>2</v>
      </c>
      <c r="D12666">
        <v>17</v>
      </c>
      <c r="E12666" t="s">
        <v>11633</v>
      </c>
      <c r="F12666">
        <v>147.58500000000001</v>
      </c>
      <c r="G12666">
        <v>92.498999999999995</v>
      </c>
      <c r="H12666">
        <v>40.002000000000002</v>
      </c>
      <c r="I12666">
        <v>13651.478999999999</v>
      </c>
      <c r="J12666">
        <v>5567432</v>
      </c>
      <c r="K12666">
        <v>24.997</v>
      </c>
      <c r="L12666">
        <v>10.79</v>
      </c>
      <c r="M12666">
        <v>3689.1149999999998</v>
      </c>
      <c r="N12666">
        <v>1504518</v>
      </c>
      <c r="O12666">
        <v>3.1309999999999998</v>
      </c>
      <c r="P12666">
        <v>13.648999999999999</v>
      </c>
      <c r="Q12666">
        <v>462.03</v>
      </c>
      <c r="R12666">
        <v>188428</v>
      </c>
      <c r="S12666">
        <v>2.1000000000000001E-2</v>
      </c>
      <c r="T12666">
        <v>2.3239999999999998</v>
      </c>
      <c r="U12666">
        <v>3.1259999999999999</v>
      </c>
      <c r="V12666">
        <v>1275</v>
      </c>
      <c r="W12666">
        <f t="shared" si="540"/>
        <v>5</v>
      </c>
      <c r="X12666">
        <f t="shared" si="538"/>
        <v>69.650799999999947</v>
      </c>
      <c r="Y12666">
        <f t="shared" si="539"/>
        <v>5.9695999999999989</v>
      </c>
    </row>
    <row r="12667" spans="1:25" x14ac:dyDescent="0.2">
      <c r="A12667" t="s">
        <v>5782</v>
      </c>
      <c r="B12667" t="s">
        <v>745</v>
      </c>
      <c r="C12667">
        <v>2</v>
      </c>
      <c r="D12667">
        <v>18</v>
      </c>
      <c r="E12667" t="s">
        <v>11634</v>
      </c>
      <c r="F12667">
        <v>260.64</v>
      </c>
      <c r="G12667">
        <v>91.872</v>
      </c>
      <c r="H12667">
        <v>38.588999999999999</v>
      </c>
      <c r="I12667">
        <v>23945.587</v>
      </c>
      <c r="J12667">
        <v>9765640</v>
      </c>
      <c r="K12667">
        <v>18.952999999999999</v>
      </c>
      <c r="L12667">
        <v>12.840999999999999</v>
      </c>
      <c r="M12667">
        <v>4939.9459999999999</v>
      </c>
      <c r="N12667">
        <v>2014640</v>
      </c>
      <c r="O12667">
        <v>2.036</v>
      </c>
      <c r="P12667">
        <v>7.4059999999999997</v>
      </c>
      <c r="Q12667">
        <v>530.76300000000003</v>
      </c>
      <c r="R12667">
        <v>216459</v>
      </c>
      <c r="S12667">
        <v>7.0000000000000001E-3</v>
      </c>
      <c r="T12667">
        <v>1.355</v>
      </c>
      <c r="U12667">
        <v>1.8759999999999999</v>
      </c>
      <c r="V12667">
        <v>765</v>
      </c>
      <c r="W12667">
        <f t="shared" si="540"/>
        <v>3</v>
      </c>
      <c r="X12667">
        <f t="shared" si="538"/>
        <v>182.37292000000005</v>
      </c>
      <c r="Y12667">
        <f t="shared" si="539"/>
        <v>2.6895999999999995</v>
      </c>
    </row>
    <row r="12668" spans="1:25" x14ac:dyDescent="0.2">
      <c r="A12668" t="s">
        <v>5782</v>
      </c>
      <c r="B12668" t="s">
        <v>745</v>
      </c>
      <c r="C12668">
        <v>3</v>
      </c>
      <c r="D12668">
        <v>1</v>
      </c>
      <c r="E12668" t="s">
        <v>11635</v>
      </c>
      <c r="F12668">
        <v>133.39699999999999</v>
      </c>
      <c r="G12668">
        <v>100.438</v>
      </c>
      <c r="H12668">
        <v>46.18</v>
      </c>
      <c r="I12668">
        <v>13398.118</v>
      </c>
      <c r="J12668">
        <v>5464105</v>
      </c>
      <c r="K12668">
        <v>28.140999999999998</v>
      </c>
      <c r="L12668">
        <v>12.497</v>
      </c>
      <c r="M12668">
        <v>3753.971</v>
      </c>
      <c r="N12668">
        <v>1530968</v>
      </c>
      <c r="O12668">
        <v>6.53</v>
      </c>
      <c r="P12668">
        <v>13.776</v>
      </c>
      <c r="Q12668">
        <v>871.02300000000002</v>
      </c>
      <c r="R12668">
        <v>355226</v>
      </c>
      <c r="S12668">
        <v>3.6999999999999998E-2</v>
      </c>
      <c r="T12668">
        <v>3.0920000000000001</v>
      </c>
      <c r="U12668">
        <v>5.0019999999999998</v>
      </c>
      <c r="V12668">
        <v>2040</v>
      </c>
      <c r="W12668">
        <f t="shared" si="540"/>
        <v>8</v>
      </c>
      <c r="X12668">
        <f t="shared" si="538"/>
        <v>740.39931999999999</v>
      </c>
      <c r="Y12668">
        <f t="shared" si="539"/>
        <v>10.889599999999998</v>
      </c>
    </row>
    <row r="12669" spans="1:25" x14ac:dyDescent="0.2">
      <c r="A12669" t="s">
        <v>5782</v>
      </c>
      <c r="B12669" t="s">
        <v>745</v>
      </c>
      <c r="C12669">
        <v>3</v>
      </c>
      <c r="D12669">
        <v>2</v>
      </c>
      <c r="E12669" t="s">
        <v>11636</v>
      </c>
      <c r="F12669">
        <v>433.14</v>
      </c>
      <c r="G12669">
        <v>113.15600000000001</v>
      </c>
      <c r="H12669">
        <v>50.396000000000001</v>
      </c>
      <c r="I12669">
        <v>49012.232000000004</v>
      </c>
      <c r="J12669">
        <v>19988477</v>
      </c>
      <c r="K12669">
        <v>36.308999999999997</v>
      </c>
      <c r="L12669">
        <v>21.692</v>
      </c>
      <c r="M12669">
        <v>15726.675999999999</v>
      </c>
      <c r="N12669">
        <v>6413752</v>
      </c>
      <c r="O12669">
        <v>5.3310000000000004</v>
      </c>
      <c r="P12669">
        <v>13.83</v>
      </c>
      <c r="Q12669">
        <v>2308.902</v>
      </c>
      <c r="R12669">
        <v>941631</v>
      </c>
      <c r="S12669">
        <v>4.2000000000000003E-2</v>
      </c>
      <c r="T12669">
        <v>3.2669999999999999</v>
      </c>
      <c r="U12669">
        <v>18.132999999999999</v>
      </c>
      <c r="V12669">
        <v>7395</v>
      </c>
      <c r="W12669">
        <f t="shared" si="540"/>
        <v>29</v>
      </c>
      <c r="X12669">
        <f t="shared" si="538"/>
        <v>3098.52088</v>
      </c>
      <c r="Y12669">
        <f t="shared" si="539"/>
        <v>45.329599999999999</v>
      </c>
    </row>
    <row r="12670" spans="1:25" x14ac:dyDescent="0.2">
      <c r="A12670" t="s">
        <v>5782</v>
      </c>
      <c r="B12670" t="s">
        <v>745</v>
      </c>
      <c r="C12670">
        <v>3</v>
      </c>
      <c r="D12670">
        <v>3</v>
      </c>
      <c r="E12670" t="s">
        <v>11637</v>
      </c>
      <c r="F12670">
        <v>439.58699999999999</v>
      </c>
      <c r="G12670">
        <v>114.69</v>
      </c>
      <c r="H12670">
        <v>45.432000000000002</v>
      </c>
      <c r="I12670">
        <v>50416.203999999998</v>
      </c>
      <c r="J12670">
        <v>20561054</v>
      </c>
      <c r="K12670">
        <v>53.158000000000001</v>
      </c>
      <c r="L12670">
        <v>21.795000000000002</v>
      </c>
      <c r="M12670">
        <v>23367.526999999998</v>
      </c>
      <c r="N12670">
        <v>9529892</v>
      </c>
      <c r="O12670">
        <v>11.002000000000001</v>
      </c>
      <c r="P12670">
        <v>23.745000000000001</v>
      </c>
      <c r="Q12670">
        <v>4836.5389999999998</v>
      </c>
      <c r="R12670">
        <v>1972468</v>
      </c>
      <c r="S12670">
        <v>0.11</v>
      </c>
      <c r="T12670">
        <v>5.2839999999999998</v>
      </c>
      <c r="U12670">
        <v>48.145000000000003</v>
      </c>
      <c r="V12670">
        <v>19635</v>
      </c>
      <c r="W12670">
        <f t="shared" si="540"/>
        <v>77</v>
      </c>
      <c r="X12670">
        <f t="shared" si="538"/>
        <v>7243.8455599999988</v>
      </c>
      <c r="Y12670">
        <f t="shared" si="539"/>
        <v>124.0496</v>
      </c>
    </row>
    <row r="12671" spans="1:25" x14ac:dyDescent="0.2">
      <c r="A12671" t="s">
        <v>5782</v>
      </c>
      <c r="B12671" t="s">
        <v>745</v>
      </c>
      <c r="C12671">
        <v>3</v>
      </c>
      <c r="D12671">
        <v>4</v>
      </c>
      <c r="E12671" t="s">
        <v>11638</v>
      </c>
      <c r="F12671">
        <v>187.06700000000001</v>
      </c>
      <c r="G12671">
        <v>92.116</v>
      </c>
      <c r="H12671">
        <v>46.384999999999998</v>
      </c>
      <c r="I12671">
        <v>17231.807000000001</v>
      </c>
      <c r="J12671">
        <v>7027584</v>
      </c>
      <c r="K12671">
        <v>8.6199999999999992</v>
      </c>
      <c r="L12671">
        <v>3.988</v>
      </c>
      <c r="M12671">
        <v>1612.5419999999999</v>
      </c>
      <c r="N12671">
        <v>657637</v>
      </c>
      <c r="O12671">
        <v>1.8029999999999999</v>
      </c>
      <c r="P12671">
        <v>1.22</v>
      </c>
      <c r="Q12671">
        <v>337.31299999999999</v>
      </c>
      <c r="R12671">
        <v>137565</v>
      </c>
      <c r="S12671">
        <v>0</v>
      </c>
      <c r="T12671">
        <v>0</v>
      </c>
      <c r="U12671">
        <v>0</v>
      </c>
      <c r="V12671">
        <v>0</v>
      </c>
      <c r="W12671">
        <f t="shared" si="540"/>
        <v>0</v>
      </c>
      <c r="X12671">
        <f t="shared" si="538"/>
        <v>0</v>
      </c>
      <c r="Y12671">
        <f t="shared" si="539"/>
        <v>0</v>
      </c>
    </row>
    <row r="12672" spans="1:25" x14ac:dyDescent="0.2">
      <c r="A12672" t="s">
        <v>5782</v>
      </c>
      <c r="B12672" t="s">
        <v>745</v>
      </c>
      <c r="C12672">
        <v>3</v>
      </c>
      <c r="D12672">
        <v>5</v>
      </c>
      <c r="E12672" t="s">
        <v>11639</v>
      </c>
      <c r="F12672">
        <v>224.041</v>
      </c>
      <c r="G12672">
        <v>131.49799999999999</v>
      </c>
      <c r="H12672">
        <v>49.392000000000003</v>
      </c>
      <c r="I12672">
        <v>29460.941999999999</v>
      </c>
      <c r="J12672">
        <v>12014947</v>
      </c>
      <c r="K12672">
        <v>43.548000000000002</v>
      </c>
      <c r="L12672">
        <v>19.184999999999999</v>
      </c>
      <c r="M12672">
        <v>9756.5360000000001</v>
      </c>
      <c r="N12672">
        <v>3978972</v>
      </c>
      <c r="O12672">
        <v>7.3760000000000003</v>
      </c>
      <c r="P12672">
        <v>17.43</v>
      </c>
      <c r="Q12672">
        <v>1652.63</v>
      </c>
      <c r="R12672">
        <v>673986</v>
      </c>
      <c r="S12672">
        <v>5.6000000000000001E-2</v>
      </c>
      <c r="T12672">
        <v>3.7719999999999998</v>
      </c>
      <c r="U12672">
        <v>12.505000000000001</v>
      </c>
      <c r="V12672">
        <v>5100</v>
      </c>
      <c r="W12672">
        <f t="shared" si="540"/>
        <v>20</v>
      </c>
      <c r="X12672">
        <f t="shared" si="538"/>
        <v>2022.2348000000002</v>
      </c>
      <c r="Y12672">
        <f t="shared" si="539"/>
        <v>30.569599999999998</v>
      </c>
    </row>
    <row r="12673" spans="1:25" x14ac:dyDescent="0.2">
      <c r="A12673" t="s">
        <v>5782</v>
      </c>
      <c r="B12673" t="s">
        <v>745</v>
      </c>
      <c r="C12673">
        <v>3</v>
      </c>
      <c r="D12673">
        <v>6</v>
      </c>
      <c r="E12673" t="s">
        <v>11640</v>
      </c>
      <c r="F12673">
        <v>440.73399999999998</v>
      </c>
      <c r="G12673">
        <v>121.645</v>
      </c>
      <c r="H12673">
        <v>46.529000000000003</v>
      </c>
      <c r="I12673">
        <v>53613.23</v>
      </c>
      <c r="J12673">
        <v>21864885</v>
      </c>
      <c r="K12673">
        <v>41.951000000000001</v>
      </c>
      <c r="L12673">
        <v>24.399000000000001</v>
      </c>
      <c r="M12673">
        <v>18489.303</v>
      </c>
      <c r="N12673">
        <v>7540424</v>
      </c>
      <c r="O12673">
        <v>6.1150000000000002</v>
      </c>
      <c r="P12673">
        <v>15.968</v>
      </c>
      <c r="Q12673">
        <v>2695.223</v>
      </c>
      <c r="R12673">
        <v>1099183</v>
      </c>
      <c r="S12673">
        <v>0.06</v>
      </c>
      <c r="T12673">
        <v>3.8980000000000001</v>
      </c>
      <c r="U12673">
        <v>26.260999999999999</v>
      </c>
      <c r="V12673">
        <v>10710</v>
      </c>
      <c r="W12673">
        <f t="shared" si="540"/>
        <v>42</v>
      </c>
      <c r="X12673">
        <f t="shared" si="538"/>
        <v>3732.0873199999996</v>
      </c>
      <c r="Y12673">
        <f t="shared" si="539"/>
        <v>66.649599999999992</v>
      </c>
    </row>
    <row r="12674" spans="1:25" x14ac:dyDescent="0.2">
      <c r="A12674" t="s">
        <v>5782</v>
      </c>
      <c r="B12674" t="s">
        <v>745</v>
      </c>
      <c r="C12674">
        <v>3</v>
      </c>
      <c r="D12674">
        <v>7</v>
      </c>
      <c r="E12674" t="s">
        <v>11641</v>
      </c>
      <c r="F12674">
        <v>248.733</v>
      </c>
      <c r="G12674">
        <v>111.279</v>
      </c>
      <c r="H12674">
        <v>43.402000000000001</v>
      </c>
      <c r="I12674">
        <v>27678.732</v>
      </c>
      <c r="J12674">
        <v>11288115</v>
      </c>
      <c r="K12674">
        <v>23.234000000000002</v>
      </c>
      <c r="L12674">
        <v>14.24</v>
      </c>
      <c r="M12674">
        <v>5779.0439999999999</v>
      </c>
      <c r="N12674">
        <v>2356846</v>
      </c>
      <c r="O12674">
        <v>2.306</v>
      </c>
      <c r="P12674">
        <v>4.8949999999999996</v>
      </c>
      <c r="Q12674">
        <v>573.55999999999995</v>
      </c>
      <c r="R12674">
        <v>233913</v>
      </c>
      <c r="S12674">
        <v>5.0000000000000001E-3</v>
      </c>
      <c r="T12674">
        <v>1.1319999999999999</v>
      </c>
      <c r="U12674">
        <v>1.2509999999999999</v>
      </c>
      <c r="V12674">
        <v>510</v>
      </c>
      <c r="W12674">
        <f t="shared" si="540"/>
        <v>2</v>
      </c>
      <c r="X12674">
        <f t="shared" si="538"/>
        <v>252.55999999999989</v>
      </c>
      <c r="Y12674">
        <f t="shared" si="539"/>
        <v>1.0495999999999999</v>
      </c>
    </row>
    <row r="12675" spans="1:25" x14ac:dyDescent="0.2">
      <c r="A12675" t="s">
        <v>5782</v>
      </c>
      <c r="B12675" t="s">
        <v>745</v>
      </c>
      <c r="C12675">
        <v>3</v>
      </c>
      <c r="D12675">
        <v>8</v>
      </c>
      <c r="E12675" t="s">
        <v>11642</v>
      </c>
      <c r="F12675">
        <v>173.78200000000001</v>
      </c>
      <c r="G12675">
        <v>121.937</v>
      </c>
      <c r="H12675">
        <v>43.301000000000002</v>
      </c>
      <c r="I12675">
        <v>21190.534</v>
      </c>
      <c r="J12675">
        <v>8642057</v>
      </c>
      <c r="K12675">
        <v>30.001000000000001</v>
      </c>
      <c r="L12675">
        <v>11.42</v>
      </c>
      <c r="M12675">
        <v>5213.6679999999997</v>
      </c>
      <c r="N12675">
        <v>2126271</v>
      </c>
      <c r="O12675">
        <v>4.7679999999999998</v>
      </c>
      <c r="P12675">
        <v>13.773999999999999</v>
      </c>
      <c r="Q12675">
        <v>828.62699999999995</v>
      </c>
      <c r="R12675">
        <v>337936</v>
      </c>
      <c r="S12675">
        <v>3.2000000000000001E-2</v>
      </c>
      <c r="T12675">
        <v>2.8730000000000002</v>
      </c>
      <c r="U12675">
        <v>5.6269999999999998</v>
      </c>
      <c r="V12675">
        <v>2295</v>
      </c>
      <c r="W12675">
        <f t="shared" si="540"/>
        <v>9</v>
      </c>
      <c r="X12675">
        <f t="shared" si="538"/>
        <v>670.86987999999985</v>
      </c>
      <c r="Y12675">
        <f t="shared" si="539"/>
        <v>12.529599999999999</v>
      </c>
    </row>
    <row r="12676" spans="1:25" x14ac:dyDescent="0.2">
      <c r="A12676" t="s">
        <v>5782</v>
      </c>
      <c r="B12676" t="s">
        <v>745</v>
      </c>
      <c r="C12676">
        <v>3</v>
      </c>
      <c r="D12676">
        <v>9</v>
      </c>
      <c r="E12676" t="s">
        <v>11643</v>
      </c>
      <c r="F12676">
        <v>70.230999999999995</v>
      </c>
      <c r="G12676">
        <v>117.85599999999999</v>
      </c>
      <c r="H12676">
        <v>46.401000000000003</v>
      </c>
      <c r="I12676">
        <v>8277.1509999999998</v>
      </c>
      <c r="J12676">
        <v>3375640</v>
      </c>
      <c r="K12676">
        <v>28.353999999999999</v>
      </c>
      <c r="L12676">
        <v>9.9930000000000003</v>
      </c>
      <c r="M12676">
        <v>1991.3230000000001</v>
      </c>
      <c r="N12676">
        <v>812114</v>
      </c>
      <c r="O12676">
        <v>2.65</v>
      </c>
      <c r="P12676">
        <v>7.6980000000000004</v>
      </c>
      <c r="Q12676">
        <v>186.08199999999999</v>
      </c>
      <c r="R12676">
        <v>75889</v>
      </c>
      <c r="S12676">
        <v>0</v>
      </c>
      <c r="T12676">
        <v>0</v>
      </c>
      <c r="U12676">
        <v>0</v>
      </c>
      <c r="V12676">
        <v>0</v>
      </c>
      <c r="W12676">
        <f t="shared" si="540"/>
        <v>0</v>
      </c>
      <c r="X12676">
        <f t="shared" si="538"/>
        <v>0</v>
      </c>
      <c r="Y12676">
        <f t="shared" si="539"/>
        <v>0</v>
      </c>
    </row>
    <row r="12677" spans="1:25" x14ac:dyDescent="0.2">
      <c r="A12677" t="s">
        <v>5782</v>
      </c>
      <c r="B12677" t="s">
        <v>745</v>
      </c>
      <c r="C12677">
        <v>3</v>
      </c>
      <c r="D12677">
        <v>10</v>
      </c>
      <c r="E12677" t="s">
        <v>7876</v>
      </c>
      <c r="F12677">
        <v>354.01100000000002</v>
      </c>
      <c r="G12677">
        <v>96.302999999999997</v>
      </c>
      <c r="H12677">
        <v>40.420999999999999</v>
      </c>
      <c r="I12677">
        <v>34092.372000000003</v>
      </c>
      <c r="J12677">
        <v>13903766</v>
      </c>
      <c r="K12677">
        <v>54.387999999999998</v>
      </c>
      <c r="L12677">
        <v>23.59</v>
      </c>
      <c r="M12677">
        <v>19253.831999999999</v>
      </c>
      <c r="N12677">
        <v>7852219</v>
      </c>
      <c r="O12677">
        <v>7.0919999999999996</v>
      </c>
      <c r="P12677">
        <v>18.361000000000001</v>
      </c>
      <c r="Q12677">
        <v>2510.5349999999999</v>
      </c>
      <c r="R12677">
        <v>1023862</v>
      </c>
      <c r="S12677">
        <v>5.0999999999999997E-2</v>
      </c>
      <c r="T12677">
        <v>3.6139999999999999</v>
      </c>
      <c r="U12677">
        <v>18.132999999999999</v>
      </c>
      <c r="V12677">
        <v>7395</v>
      </c>
      <c r="W12677">
        <f t="shared" si="540"/>
        <v>29</v>
      </c>
      <c r="X12677">
        <f t="shared" si="538"/>
        <v>3429.1989999999996</v>
      </c>
      <c r="Y12677">
        <f t="shared" si="539"/>
        <v>45.329599999999999</v>
      </c>
    </row>
    <row r="12678" spans="1:25" x14ac:dyDescent="0.2">
      <c r="A12678" t="s">
        <v>5782</v>
      </c>
      <c r="B12678" t="s">
        <v>745</v>
      </c>
      <c r="C12678">
        <v>3</v>
      </c>
      <c r="D12678">
        <v>11</v>
      </c>
      <c r="E12678" t="s">
        <v>11644</v>
      </c>
      <c r="F12678">
        <v>336.072</v>
      </c>
      <c r="G12678">
        <v>113.559</v>
      </c>
      <c r="H12678">
        <v>41.094999999999999</v>
      </c>
      <c r="I12678">
        <v>38164.080999999998</v>
      </c>
      <c r="J12678">
        <v>15564316</v>
      </c>
      <c r="K12678">
        <v>44.384999999999998</v>
      </c>
      <c r="L12678">
        <v>18.994</v>
      </c>
      <c r="M12678">
        <v>14916.522000000001</v>
      </c>
      <c r="N12678">
        <v>6083350</v>
      </c>
      <c r="O12678">
        <v>4.2140000000000004</v>
      </c>
      <c r="P12678">
        <v>11.218999999999999</v>
      </c>
      <c r="Q12678">
        <v>1416.299</v>
      </c>
      <c r="R12678">
        <v>577604</v>
      </c>
      <c r="S12678">
        <v>4.2999999999999997E-2</v>
      </c>
      <c r="T12678">
        <v>3.3029999999999999</v>
      </c>
      <c r="U12678">
        <v>14.381</v>
      </c>
      <c r="V12678">
        <v>5865</v>
      </c>
      <c r="W12678">
        <f t="shared" si="540"/>
        <v>23</v>
      </c>
      <c r="X12678">
        <f t="shared" si="538"/>
        <v>1634.6519599999999</v>
      </c>
      <c r="Y12678">
        <f t="shared" si="539"/>
        <v>35.489599999999996</v>
      </c>
    </row>
    <row r="12679" spans="1:25" x14ac:dyDescent="0.2">
      <c r="A12679" t="s">
        <v>5782</v>
      </c>
      <c r="B12679" t="s">
        <v>745</v>
      </c>
      <c r="C12679">
        <v>3</v>
      </c>
      <c r="D12679">
        <v>12</v>
      </c>
      <c r="E12679" t="s">
        <v>11645</v>
      </c>
      <c r="F12679">
        <v>355.43099999999998</v>
      </c>
      <c r="G12679">
        <v>108.416</v>
      </c>
      <c r="H12679">
        <v>44.850999999999999</v>
      </c>
      <c r="I12679">
        <v>38534.398000000001</v>
      </c>
      <c r="J12679">
        <v>15715341</v>
      </c>
      <c r="K12679">
        <v>38.146000000000001</v>
      </c>
      <c r="L12679">
        <v>16.916</v>
      </c>
      <c r="M12679">
        <v>13558.339</v>
      </c>
      <c r="N12679">
        <v>5529447</v>
      </c>
      <c r="O12679">
        <v>6.8449999999999998</v>
      </c>
      <c r="P12679">
        <v>18.437999999999999</v>
      </c>
      <c r="Q12679">
        <v>2432.8539999999998</v>
      </c>
      <c r="R12679">
        <v>992182</v>
      </c>
      <c r="S12679">
        <v>5.6000000000000001E-2</v>
      </c>
      <c r="T12679">
        <v>3.7879999999999998</v>
      </c>
      <c r="U12679">
        <v>20.009</v>
      </c>
      <c r="V12679">
        <v>8160</v>
      </c>
      <c r="W12679">
        <f t="shared" si="540"/>
        <v>32</v>
      </c>
      <c r="X12679">
        <f t="shared" si="538"/>
        <v>3301.8021599999997</v>
      </c>
      <c r="Y12679">
        <f t="shared" si="539"/>
        <v>50.249600000000001</v>
      </c>
    </row>
    <row r="12680" spans="1:25" x14ac:dyDescent="0.2">
      <c r="A12680" t="s">
        <v>5782</v>
      </c>
      <c r="B12680" t="s">
        <v>745</v>
      </c>
      <c r="C12680">
        <v>3</v>
      </c>
      <c r="D12680">
        <v>13</v>
      </c>
      <c r="E12680" t="s">
        <v>11646</v>
      </c>
      <c r="F12680">
        <v>417.40100000000001</v>
      </c>
      <c r="G12680">
        <v>114.84699999999999</v>
      </c>
      <c r="H12680">
        <v>46.494</v>
      </c>
      <c r="I12680">
        <v>47937.425999999999</v>
      </c>
      <c r="J12680">
        <v>19550143</v>
      </c>
      <c r="K12680">
        <v>56.429000000000002</v>
      </c>
      <c r="L12680">
        <v>24.138000000000002</v>
      </c>
      <c r="M12680">
        <v>23553.432000000001</v>
      </c>
      <c r="N12680">
        <v>9605709</v>
      </c>
      <c r="O12680">
        <v>12.853999999999999</v>
      </c>
      <c r="P12680">
        <v>26.91</v>
      </c>
      <c r="Q12680">
        <v>5365.3950000000004</v>
      </c>
      <c r="R12680">
        <v>2188149</v>
      </c>
      <c r="S12680">
        <v>0.11700000000000001</v>
      </c>
      <c r="T12680">
        <v>5.4569999999999999</v>
      </c>
      <c r="U12680">
        <v>48.771000000000001</v>
      </c>
      <c r="V12680">
        <v>19890</v>
      </c>
      <c r="W12680">
        <f t="shared" si="540"/>
        <v>78</v>
      </c>
      <c r="X12680">
        <f t="shared" si="538"/>
        <v>8111.1693999999998</v>
      </c>
      <c r="Y12680">
        <f t="shared" si="539"/>
        <v>125.6896</v>
      </c>
    </row>
    <row r="12681" spans="1:25" x14ac:dyDescent="0.2">
      <c r="A12681" t="s">
        <v>5782</v>
      </c>
      <c r="B12681" t="s">
        <v>745</v>
      </c>
      <c r="C12681">
        <v>3</v>
      </c>
      <c r="D12681">
        <v>14</v>
      </c>
      <c r="E12681" t="s">
        <v>11647</v>
      </c>
      <c r="F12681">
        <v>142.47</v>
      </c>
      <c r="G12681">
        <v>86.091999999999999</v>
      </c>
      <c r="H12681">
        <v>43.773000000000003</v>
      </c>
      <c r="I12681">
        <v>12265.513999999999</v>
      </c>
      <c r="J12681">
        <v>5002199</v>
      </c>
      <c r="K12681">
        <v>8.48</v>
      </c>
      <c r="L12681">
        <v>4.3129999999999997</v>
      </c>
      <c r="M12681">
        <v>1208.105</v>
      </c>
      <c r="N12681">
        <v>492697</v>
      </c>
      <c r="O12681">
        <v>2.669</v>
      </c>
      <c r="P12681">
        <v>6.9740000000000002</v>
      </c>
      <c r="Q12681">
        <v>380.233</v>
      </c>
      <c r="R12681">
        <v>155069</v>
      </c>
      <c r="S12681">
        <v>8.9999999999999993E-3</v>
      </c>
      <c r="T12681">
        <v>1.496</v>
      </c>
      <c r="U12681">
        <v>1.2509999999999999</v>
      </c>
      <c r="V12681">
        <v>510</v>
      </c>
      <c r="W12681">
        <f t="shared" si="540"/>
        <v>2</v>
      </c>
      <c r="X12681">
        <f t="shared" si="538"/>
        <v>0</v>
      </c>
      <c r="Y12681">
        <f t="shared" si="539"/>
        <v>1.0495999999999999</v>
      </c>
    </row>
    <row r="12682" spans="1:25" x14ac:dyDescent="0.2">
      <c r="A12682" t="s">
        <v>5782</v>
      </c>
      <c r="B12682" t="s">
        <v>745</v>
      </c>
      <c r="C12682">
        <v>4</v>
      </c>
      <c r="D12682">
        <v>2</v>
      </c>
      <c r="E12682" t="s">
        <v>2802</v>
      </c>
      <c r="F12682">
        <v>390.19600000000003</v>
      </c>
      <c r="G12682">
        <v>95.936999999999998</v>
      </c>
      <c r="H12682">
        <v>43.884</v>
      </c>
      <c r="I12682">
        <v>37434.131000000001</v>
      </c>
      <c r="J12682">
        <v>15266623</v>
      </c>
      <c r="K12682">
        <v>6.9370000000000003</v>
      </c>
      <c r="L12682">
        <v>3.2320000000000002</v>
      </c>
      <c r="M12682">
        <v>2706.9</v>
      </c>
      <c r="N12682">
        <v>1103945</v>
      </c>
      <c r="O12682">
        <v>1.5309999999999999</v>
      </c>
      <c r="P12682">
        <v>1.0620000000000001</v>
      </c>
      <c r="Q12682">
        <v>597.20000000000005</v>
      </c>
      <c r="R12682">
        <v>243554</v>
      </c>
      <c r="S12682">
        <v>0</v>
      </c>
      <c r="T12682">
        <v>0</v>
      </c>
      <c r="U12682">
        <v>0</v>
      </c>
      <c r="V12682">
        <v>0</v>
      </c>
      <c r="W12682">
        <f t="shared" si="540"/>
        <v>0</v>
      </c>
      <c r="X12682">
        <f t="shared" si="538"/>
        <v>291.32960000000003</v>
      </c>
      <c r="Y12682">
        <f t="shared" si="539"/>
        <v>0</v>
      </c>
    </row>
    <row r="12683" spans="1:25" x14ac:dyDescent="0.2">
      <c r="A12683" t="s">
        <v>5782</v>
      </c>
      <c r="B12683" t="s">
        <v>745</v>
      </c>
      <c r="C12683">
        <v>4</v>
      </c>
      <c r="D12683">
        <v>3</v>
      </c>
      <c r="E12683" t="s">
        <v>2523</v>
      </c>
      <c r="F12683">
        <v>291.42099999999999</v>
      </c>
      <c r="G12683">
        <v>67.424000000000007</v>
      </c>
      <c r="H12683">
        <v>38.445</v>
      </c>
      <c r="I12683">
        <v>19648.873</v>
      </c>
      <c r="J12683">
        <v>8013327</v>
      </c>
      <c r="K12683">
        <v>6.0129999999999999</v>
      </c>
      <c r="L12683">
        <v>3.0419999999999998</v>
      </c>
      <c r="M12683">
        <v>1752.396</v>
      </c>
      <c r="N12683">
        <v>714673</v>
      </c>
      <c r="O12683">
        <v>1.413</v>
      </c>
      <c r="P12683">
        <v>1.2290000000000001</v>
      </c>
      <c r="Q12683">
        <v>411.67500000000001</v>
      </c>
      <c r="R12683">
        <v>167892</v>
      </c>
      <c r="S12683">
        <v>2E-3</v>
      </c>
      <c r="T12683">
        <v>0.74</v>
      </c>
      <c r="U12683">
        <v>0.625</v>
      </c>
      <c r="V12683">
        <v>255</v>
      </c>
      <c r="W12683">
        <f t="shared" si="540"/>
        <v>1</v>
      </c>
      <c r="X12683">
        <f t="shared" si="538"/>
        <v>0</v>
      </c>
      <c r="Y12683">
        <f t="shared" si="539"/>
        <v>0</v>
      </c>
    </row>
    <row r="12684" spans="1:25" x14ac:dyDescent="0.2">
      <c r="A12684" t="s">
        <v>5782</v>
      </c>
      <c r="B12684" t="s">
        <v>745</v>
      </c>
      <c r="C12684">
        <v>4</v>
      </c>
      <c r="D12684">
        <v>5</v>
      </c>
      <c r="E12684" t="s">
        <v>6662</v>
      </c>
      <c r="F12684">
        <v>422.41500000000002</v>
      </c>
      <c r="G12684">
        <v>76.597999999999999</v>
      </c>
      <c r="H12684">
        <v>37.088999999999999</v>
      </c>
      <c r="I12684">
        <v>32355.992999999999</v>
      </c>
      <c r="J12684">
        <v>13195625</v>
      </c>
      <c r="K12684">
        <v>40.125999999999998</v>
      </c>
      <c r="L12684">
        <v>15.664</v>
      </c>
      <c r="M12684">
        <v>16949.852999999999</v>
      </c>
      <c r="N12684">
        <v>6912596</v>
      </c>
      <c r="O12684">
        <v>4.1189999999999998</v>
      </c>
      <c r="P12684">
        <v>12.528</v>
      </c>
      <c r="Q12684">
        <v>1740.0250000000001</v>
      </c>
      <c r="R12684">
        <v>709628</v>
      </c>
      <c r="S12684">
        <v>3.3000000000000002E-2</v>
      </c>
      <c r="T12684">
        <v>2.8809999999999998</v>
      </c>
      <c r="U12684">
        <v>13.756</v>
      </c>
      <c r="V12684">
        <v>5610</v>
      </c>
      <c r="W12684">
        <f t="shared" si="540"/>
        <v>22</v>
      </c>
      <c r="X12684">
        <f t="shared" si="538"/>
        <v>2165.5626000000002</v>
      </c>
      <c r="Y12684">
        <f t="shared" si="539"/>
        <v>33.849600000000002</v>
      </c>
    </row>
    <row r="12685" spans="1:25" x14ac:dyDescent="0.2">
      <c r="A12685" t="s">
        <v>5782</v>
      </c>
      <c r="B12685" t="s">
        <v>745</v>
      </c>
      <c r="C12685">
        <v>4</v>
      </c>
      <c r="D12685">
        <v>9</v>
      </c>
      <c r="E12685" t="s">
        <v>11648</v>
      </c>
      <c r="F12685">
        <v>382.25599999999997</v>
      </c>
      <c r="G12685">
        <v>101.501</v>
      </c>
      <c r="H12685">
        <v>42.246000000000002</v>
      </c>
      <c r="I12685">
        <v>38799.499000000003</v>
      </c>
      <c r="J12685">
        <v>15823456</v>
      </c>
      <c r="K12685">
        <v>44.488999999999997</v>
      </c>
      <c r="L12685">
        <v>17.975000000000001</v>
      </c>
      <c r="M12685">
        <v>17006.169000000002</v>
      </c>
      <c r="N12685">
        <v>6935563</v>
      </c>
      <c r="O12685">
        <v>4.0960000000000001</v>
      </c>
      <c r="P12685">
        <v>13.442</v>
      </c>
      <c r="Q12685">
        <v>1565.61</v>
      </c>
      <c r="R12685">
        <v>638497</v>
      </c>
      <c r="S12685">
        <v>1.7999999999999999E-2</v>
      </c>
      <c r="T12685">
        <v>2.1419999999999999</v>
      </c>
      <c r="U12685">
        <v>6.8780000000000001</v>
      </c>
      <c r="V12685">
        <v>2805</v>
      </c>
      <c r="W12685">
        <f t="shared" si="540"/>
        <v>11</v>
      </c>
      <c r="X12685">
        <f t="shared" si="538"/>
        <v>1879.5219999999997</v>
      </c>
      <c r="Y12685">
        <f t="shared" si="539"/>
        <v>15.8096</v>
      </c>
    </row>
    <row r="12686" spans="1:25" x14ac:dyDescent="0.2">
      <c r="A12686" t="s">
        <v>5782</v>
      </c>
      <c r="B12686" t="s">
        <v>745</v>
      </c>
      <c r="C12686">
        <v>4</v>
      </c>
      <c r="D12686">
        <v>10</v>
      </c>
      <c r="E12686" t="s">
        <v>11649</v>
      </c>
      <c r="F12686">
        <v>357.47300000000001</v>
      </c>
      <c r="G12686">
        <v>126.279</v>
      </c>
      <c r="H12686">
        <v>51.954000000000001</v>
      </c>
      <c r="I12686">
        <v>45141.434000000001</v>
      </c>
      <c r="J12686">
        <v>18409864</v>
      </c>
      <c r="K12686">
        <v>22.516999999999999</v>
      </c>
      <c r="L12686">
        <v>10.034000000000001</v>
      </c>
      <c r="M12686">
        <v>8049.125</v>
      </c>
      <c r="N12686">
        <v>3282645</v>
      </c>
      <c r="O12686">
        <v>3.1819999999999999</v>
      </c>
      <c r="P12686">
        <v>10.294</v>
      </c>
      <c r="Q12686">
        <v>1137.521</v>
      </c>
      <c r="R12686">
        <v>463911</v>
      </c>
      <c r="S12686">
        <v>1.2E-2</v>
      </c>
      <c r="T12686">
        <v>1.7669999999999999</v>
      </c>
      <c r="U12686">
        <v>4.3769999999999998</v>
      </c>
      <c r="V12686">
        <v>1785</v>
      </c>
      <c r="W12686">
        <f t="shared" si="540"/>
        <v>7</v>
      </c>
      <c r="X12686">
        <f t="shared" si="538"/>
        <v>1177.45604</v>
      </c>
      <c r="Y12686">
        <f t="shared" si="539"/>
        <v>9.2495999999999992</v>
      </c>
    </row>
    <row r="12687" spans="1:25" x14ac:dyDescent="0.2">
      <c r="A12687" t="s">
        <v>5782</v>
      </c>
      <c r="B12687" t="s">
        <v>745</v>
      </c>
      <c r="C12687">
        <v>4</v>
      </c>
      <c r="D12687">
        <v>13</v>
      </c>
      <c r="E12687" t="s">
        <v>8246</v>
      </c>
      <c r="F12687">
        <v>330.96199999999999</v>
      </c>
      <c r="G12687">
        <v>125.931</v>
      </c>
      <c r="H12687">
        <v>48.405000000000001</v>
      </c>
      <c r="I12687">
        <v>41678.33</v>
      </c>
      <c r="J12687">
        <v>16997519</v>
      </c>
      <c r="K12687">
        <v>44.558999999999997</v>
      </c>
      <c r="L12687">
        <v>18.77</v>
      </c>
      <c r="M12687">
        <v>14747.342000000001</v>
      </c>
      <c r="N12687">
        <v>6014354</v>
      </c>
      <c r="O12687">
        <v>6.6379999999999999</v>
      </c>
      <c r="P12687">
        <v>16.995999999999999</v>
      </c>
      <c r="Q12687">
        <v>2196.9769999999999</v>
      </c>
      <c r="R12687">
        <v>895985</v>
      </c>
      <c r="S12687">
        <v>5.0999999999999997E-2</v>
      </c>
      <c r="T12687">
        <v>3.6059999999999999</v>
      </c>
      <c r="U12687">
        <v>16.882000000000001</v>
      </c>
      <c r="V12687">
        <v>6885</v>
      </c>
      <c r="W12687">
        <f t="shared" si="540"/>
        <v>27</v>
      </c>
      <c r="X12687">
        <f t="shared" si="538"/>
        <v>2914.9638799999998</v>
      </c>
      <c r="Y12687">
        <f t="shared" si="539"/>
        <v>42.049599999999998</v>
      </c>
    </row>
    <row r="12688" spans="1:25" x14ac:dyDescent="0.2">
      <c r="A12688" t="s">
        <v>5782</v>
      </c>
      <c r="B12688" t="s">
        <v>745</v>
      </c>
      <c r="C12688">
        <v>4</v>
      </c>
      <c r="D12688">
        <v>14</v>
      </c>
      <c r="E12688" t="s">
        <v>11650</v>
      </c>
      <c r="F12688">
        <v>230.26</v>
      </c>
      <c r="G12688">
        <v>121.274</v>
      </c>
      <c r="H12688">
        <v>53.609000000000002</v>
      </c>
      <c r="I12688">
        <v>27924.597000000002</v>
      </c>
      <c r="J12688">
        <v>11388385</v>
      </c>
      <c r="K12688">
        <v>7.46</v>
      </c>
      <c r="L12688">
        <v>3.4369999999999998</v>
      </c>
      <c r="M12688">
        <v>1717.6769999999999</v>
      </c>
      <c r="N12688">
        <v>700514</v>
      </c>
      <c r="O12688">
        <v>2.5129999999999999</v>
      </c>
      <c r="P12688">
        <v>7.7329999999999997</v>
      </c>
      <c r="Q12688">
        <v>578.65300000000002</v>
      </c>
      <c r="R12688">
        <v>235990</v>
      </c>
      <c r="S12688">
        <v>8.0000000000000002E-3</v>
      </c>
      <c r="T12688">
        <v>1.4410000000000001</v>
      </c>
      <c r="U12688">
        <v>1.8759999999999999</v>
      </c>
      <c r="V12688">
        <v>765</v>
      </c>
      <c r="W12688">
        <f t="shared" si="540"/>
        <v>3</v>
      </c>
      <c r="X12688">
        <f t="shared" si="538"/>
        <v>260.91252000000003</v>
      </c>
      <c r="Y12688">
        <f t="shared" si="539"/>
        <v>2.6895999999999995</v>
      </c>
    </row>
    <row r="12689" spans="1:25" x14ac:dyDescent="0.2">
      <c r="A12689" t="s">
        <v>5782</v>
      </c>
      <c r="B12689" t="s">
        <v>745</v>
      </c>
      <c r="C12689">
        <v>4</v>
      </c>
      <c r="D12689">
        <v>15</v>
      </c>
      <c r="E12689" t="s">
        <v>11651</v>
      </c>
      <c r="F12689">
        <v>64.936999999999998</v>
      </c>
      <c r="G12689">
        <v>46.545999999999999</v>
      </c>
      <c r="H12689">
        <v>29.510999999999999</v>
      </c>
      <c r="I12689">
        <v>3022.5540000000001</v>
      </c>
      <c r="J12689">
        <v>1232677</v>
      </c>
      <c r="K12689">
        <v>33.570999999999998</v>
      </c>
      <c r="L12689">
        <v>23.373999999999999</v>
      </c>
      <c r="M12689">
        <v>2180.0039999999999</v>
      </c>
      <c r="N12689">
        <v>889063</v>
      </c>
      <c r="O12689">
        <v>1.224</v>
      </c>
      <c r="P12689">
        <v>1.054</v>
      </c>
      <c r="Q12689">
        <v>79.5</v>
      </c>
      <c r="R12689">
        <v>32422</v>
      </c>
      <c r="S12689">
        <v>0</v>
      </c>
      <c r="T12689">
        <v>0</v>
      </c>
      <c r="U12689">
        <v>0</v>
      </c>
      <c r="V12689">
        <v>0</v>
      </c>
      <c r="W12689">
        <f t="shared" si="540"/>
        <v>0</v>
      </c>
      <c r="X12689">
        <f t="shared" si="538"/>
        <v>0</v>
      </c>
      <c r="Y12689">
        <f t="shared" si="539"/>
        <v>0</v>
      </c>
    </row>
    <row r="12690" spans="1:25" x14ac:dyDescent="0.2">
      <c r="A12690" t="s">
        <v>5782</v>
      </c>
      <c r="B12690" t="s">
        <v>745</v>
      </c>
      <c r="C12690">
        <v>4</v>
      </c>
      <c r="D12690">
        <v>16</v>
      </c>
      <c r="E12690" t="s">
        <v>11652</v>
      </c>
      <c r="F12690">
        <v>287.524</v>
      </c>
      <c r="G12690">
        <v>118.114</v>
      </c>
      <c r="H12690">
        <v>46.134</v>
      </c>
      <c r="I12690">
        <v>33960.680999999997</v>
      </c>
      <c r="J12690">
        <v>13850059</v>
      </c>
      <c r="K12690">
        <v>33.026000000000003</v>
      </c>
      <c r="L12690">
        <v>13.093</v>
      </c>
      <c r="M12690">
        <v>9495.7240000000002</v>
      </c>
      <c r="N12690">
        <v>3872606</v>
      </c>
      <c r="O12690">
        <v>3.0510000000000002</v>
      </c>
      <c r="P12690">
        <v>9.1449999999999996</v>
      </c>
      <c r="Q12690">
        <v>877.29</v>
      </c>
      <c r="R12690">
        <v>357782</v>
      </c>
      <c r="S12690">
        <v>2.5999999999999999E-2</v>
      </c>
      <c r="T12690">
        <v>2.5790000000000002</v>
      </c>
      <c r="U12690">
        <v>7.5030000000000001</v>
      </c>
      <c r="V12690">
        <v>3060</v>
      </c>
      <c r="W12690">
        <f t="shared" si="540"/>
        <v>12</v>
      </c>
      <c r="X12690">
        <f t="shared" si="538"/>
        <v>750.67719999999986</v>
      </c>
      <c r="Y12690">
        <f t="shared" si="539"/>
        <v>17.4496</v>
      </c>
    </row>
    <row r="12691" spans="1:25" x14ac:dyDescent="0.2">
      <c r="A12691" t="s">
        <v>5782</v>
      </c>
      <c r="B12691" t="s">
        <v>745</v>
      </c>
      <c r="C12691">
        <v>4</v>
      </c>
      <c r="D12691">
        <v>17</v>
      </c>
      <c r="E12691" t="s">
        <v>11653</v>
      </c>
      <c r="F12691">
        <v>261.69200000000001</v>
      </c>
      <c r="G12691">
        <v>110.976</v>
      </c>
      <c r="H12691">
        <v>49.981999999999999</v>
      </c>
      <c r="I12691">
        <v>29041.609</v>
      </c>
      <c r="J12691">
        <v>11843932</v>
      </c>
      <c r="K12691">
        <v>8.2309999999999999</v>
      </c>
      <c r="L12691">
        <v>4.351</v>
      </c>
      <c r="M12691">
        <v>2154.1129999999998</v>
      </c>
      <c r="N12691">
        <v>878504</v>
      </c>
      <c r="O12691">
        <v>1.9650000000000001</v>
      </c>
      <c r="P12691">
        <v>5.7859999999999996</v>
      </c>
      <c r="Q12691">
        <v>514.18899999999996</v>
      </c>
      <c r="R12691">
        <v>209700</v>
      </c>
      <c r="S12691">
        <v>2E-3</v>
      </c>
      <c r="T12691">
        <v>0.78100000000000003</v>
      </c>
      <c r="U12691">
        <v>0.625</v>
      </c>
      <c r="V12691">
        <v>255</v>
      </c>
      <c r="W12691">
        <f t="shared" si="540"/>
        <v>1</v>
      </c>
      <c r="X12691">
        <f t="shared" si="538"/>
        <v>155.19155999999992</v>
      </c>
      <c r="Y12691">
        <f t="shared" si="539"/>
        <v>0</v>
      </c>
    </row>
    <row r="12692" spans="1:25" x14ac:dyDescent="0.2">
      <c r="A12692" t="s">
        <v>5782</v>
      </c>
      <c r="B12692" t="s">
        <v>745</v>
      </c>
      <c r="C12692">
        <v>4</v>
      </c>
      <c r="D12692">
        <v>18</v>
      </c>
      <c r="E12692" t="s">
        <v>11654</v>
      </c>
      <c r="F12692">
        <v>255.08199999999999</v>
      </c>
      <c r="G12692">
        <v>120.45399999999999</v>
      </c>
      <c r="H12692">
        <v>45.076999999999998</v>
      </c>
      <c r="I12692">
        <v>30725.669000000002</v>
      </c>
      <c r="J12692">
        <v>12530736</v>
      </c>
      <c r="K12692">
        <v>28.472000000000001</v>
      </c>
      <c r="L12692">
        <v>13.314</v>
      </c>
      <c r="M12692">
        <v>7262.6580000000004</v>
      </c>
      <c r="N12692">
        <v>2961903</v>
      </c>
      <c r="O12692">
        <v>1.784</v>
      </c>
      <c r="P12692">
        <v>1.236</v>
      </c>
      <c r="Q12692">
        <v>455.03</v>
      </c>
      <c r="R12692">
        <v>185573</v>
      </c>
      <c r="S12692">
        <v>0</v>
      </c>
      <c r="T12692">
        <v>0</v>
      </c>
      <c r="U12692">
        <v>0</v>
      </c>
      <c r="V12692">
        <v>0</v>
      </c>
      <c r="W12692">
        <f t="shared" si="540"/>
        <v>0</v>
      </c>
      <c r="X12692">
        <f t="shared" si="538"/>
        <v>58.17079999999995</v>
      </c>
      <c r="Y12692">
        <f t="shared" si="539"/>
        <v>0</v>
      </c>
    </row>
    <row r="12693" spans="1:25" x14ac:dyDescent="0.2">
      <c r="A12693" t="s">
        <v>5782</v>
      </c>
      <c r="B12693" t="s">
        <v>745</v>
      </c>
      <c r="C12693">
        <v>4</v>
      </c>
      <c r="D12693">
        <v>19</v>
      </c>
      <c r="E12693" t="s">
        <v>11655</v>
      </c>
      <c r="F12693">
        <v>399.351</v>
      </c>
      <c r="G12693">
        <v>122.13500000000001</v>
      </c>
      <c r="H12693">
        <v>43.826999999999998</v>
      </c>
      <c r="I12693">
        <v>48774.716</v>
      </c>
      <c r="J12693">
        <v>19891612</v>
      </c>
      <c r="K12693">
        <v>30.26</v>
      </c>
      <c r="L12693">
        <v>12.292999999999999</v>
      </c>
      <c r="M12693">
        <v>12084.383</v>
      </c>
      <c r="N12693">
        <v>4928329</v>
      </c>
      <c r="O12693">
        <v>3.1440000000000001</v>
      </c>
      <c r="P12693">
        <v>9.5559999999999992</v>
      </c>
      <c r="Q12693">
        <v>1255.5029999999999</v>
      </c>
      <c r="R12693">
        <v>512027</v>
      </c>
      <c r="S12693">
        <v>0.02</v>
      </c>
      <c r="T12693">
        <v>2.278</v>
      </c>
      <c r="U12693">
        <v>8.1280000000000001</v>
      </c>
      <c r="V12693">
        <v>3315</v>
      </c>
      <c r="W12693">
        <f t="shared" si="540"/>
        <v>13</v>
      </c>
      <c r="X12693">
        <f t="shared" si="538"/>
        <v>1370.94652</v>
      </c>
      <c r="Y12693">
        <f t="shared" si="539"/>
        <v>19.089600000000001</v>
      </c>
    </row>
    <row r="12694" spans="1:25" x14ac:dyDescent="0.2">
      <c r="A12694" t="s">
        <v>5782</v>
      </c>
      <c r="B12694" t="s">
        <v>745</v>
      </c>
      <c r="C12694">
        <v>4</v>
      </c>
      <c r="D12694">
        <v>20</v>
      </c>
      <c r="E12694" t="s">
        <v>9505</v>
      </c>
      <c r="F12694">
        <v>190.18100000000001</v>
      </c>
      <c r="G12694">
        <v>129.65700000000001</v>
      </c>
      <c r="H12694">
        <v>51.036999999999999</v>
      </c>
      <c r="I12694">
        <v>24658.268</v>
      </c>
      <c r="J12694">
        <v>10056290</v>
      </c>
      <c r="K12694">
        <v>10.15</v>
      </c>
      <c r="L12694">
        <v>6.4219999999999997</v>
      </c>
      <c r="M12694">
        <v>1930.3440000000001</v>
      </c>
      <c r="N12694">
        <v>787245</v>
      </c>
      <c r="O12694">
        <v>2.17</v>
      </c>
      <c r="P12694">
        <v>5.5030000000000001</v>
      </c>
      <c r="Q12694">
        <v>412.71</v>
      </c>
      <c r="R12694">
        <v>168314</v>
      </c>
      <c r="S12694">
        <v>3.0000000000000001E-3</v>
      </c>
      <c r="T12694">
        <v>0.91600000000000004</v>
      </c>
      <c r="U12694">
        <v>0.625</v>
      </c>
      <c r="V12694">
        <v>255</v>
      </c>
      <c r="W12694">
        <f t="shared" si="540"/>
        <v>1</v>
      </c>
      <c r="X12694">
        <f t="shared" si="538"/>
        <v>0</v>
      </c>
      <c r="Y12694">
        <f t="shared" si="539"/>
        <v>0</v>
      </c>
    </row>
    <row r="12695" spans="1:25" x14ac:dyDescent="0.2">
      <c r="A12695" t="s">
        <v>5782</v>
      </c>
      <c r="B12695" t="s">
        <v>745</v>
      </c>
      <c r="C12695">
        <v>4</v>
      </c>
      <c r="D12695">
        <v>21</v>
      </c>
      <c r="E12695" t="s">
        <v>11656</v>
      </c>
      <c r="F12695">
        <v>12.581</v>
      </c>
      <c r="G12695">
        <v>55.274000000000001</v>
      </c>
      <c r="H12695">
        <v>36.042000000000002</v>
      </c>
      <c r="I12695">
        <v>695.42600000000004</v>
      </c>
      <c r="J12695">
        <v>283613</v>
      </c>
      <c r="K12695">
        <v>18.666</v>
      </c>
      <c r="L12695">
        <v>14.786</v>
      </c>
      <c r="M12695">
        <v>234.84800000000001</v>
      </c>
      <c r="N12695">
        <v>95777</v>
      </c>
      <c r="O12695">
        <v>6.351</v>
      </c>
      <c r="P12695">
        <v>17.728000000000002</v>
      </c>
      <c r="Q12695">
        <v>79.906999999999996</v>
      </c>
      <c r="R12695">
        <v>32588</v>
      </c>
      <c r="S12695">
        <v>0.05</v>
      </c>
      <c r="T12695">
        <v>3.56</v>
      </c>
      <c r="U12695">
        <v>0.625</v>
      </c>
      <c r="V12695">
        <v>255</v>
      </c>
      <c r="W12695">
        <f t="shared" si="540"/>
        <v>1</v>
      </c>
      <c r="X12695">
        <f t="shared" ref="X12695:X12758" si="541">(MAX(0, (Q12695-419.56)))*1.64</f>
        <v>0</v>
      </c>
      <c r="Y12695">
        <f t="shared" ref="Y12695:Y12758" si="542">(MAX(0, (W12695-1.36)))*1.64</f>
        <v>0</v>
      </c>
    </row>
    <row r="12696" spans="1:25" x14ac:dyDescent="0.2">
      <c r="A12696" t="s">
        <v>5782</v>
      </c>
      <c r="B12696" t="s">
        <v>745</v>
      </c>
      <c r="C12696">
        <v>4</v>
      </c>
      <c r="D12696">
        <v>22</v>
      </c>
      <c r="E12696" t="s">
        <v>11657</v>
      </c>
      <c r="F12696">
        <v>273.58199999999999</v>
      </c>
      <c r="G12696">
        <v>123.32</v>
      </c>
      <c r="H12696">
        <v>44.604999999999997</v>
      </c>
      <c r="I12696">
        <v>33738.158000000003</v>
      </c>
      <c r="J12696">
        <v>13759308</v>
      </c>
      <c r="K12696">
        <v>32.985999999999997</v>
      </c>
      <c r="L12696">
        <v>13.188000000000001</v>
      </c>
      <c r="M12696">
        <v>9024.3909999999996</v>
      </c>
      <c r="N12696">
        <v>3680384</v>
      </c>
      <c r="O12696">
        <v>3.7170000000000001</v>
      </c>
      <c r="P12696">
        <v>11.753</v>
      </c>
      <c r="Q12696">
        <v>1016.96</v>
      </c>
      <c r="R12696">
        <v>414743</v>
      </c>
      <c r="S12696">
        <v>2.1000000000000001E-2</v>
      </c>
      <c r="T12696">
        <v>2.29</v>
      </c>
      <c r="U12696">
        <v>5.6269999999999998</v>
      </c>
      <c r="V12696">
        <v>2295</v>
      </c>
      <c r="W12696">
        <f t="shared" si="540"/>
        <v>9</v>
      </c>
      <c r="X12696">
        <f t="shared" si="541"/>
        <v>979.7360000000001</v>
      </c>
      <c r="Y12696">
        <f t="shared" si="542"/>
        <v>12.529599999999999</v>
      </c>
    </row>
    <row r="12697" spans="1:25" x14ac:dyDescent="0.2">
      <c r="A12697" t="s">
        <v>5782</v>
      </c>
      <c r="B12697" t="s">
        <v>745</v>
      </c>
      <c r="C12697">
        <v>4</v>
      </c>
      <c r="D12697">
        <v>23</v>
      </c>
      <c r="E12697" t="s">
        <v>11658</v>
      </c>
      <c r="F12697">
        <v>301.75099999999998</v>
      </c>
      <c r="G12697">
        <v>101.914</v>
      </c>
      <c r="H12697">
        <v>44.695999999999998</v>
      </c>
      <c r="I12697">
        <v>30752.530999999999</v>
      </c>
      <c r="J12697">
        <v>12541691</v>
      </c>
      <c r="K12697">
        <v>24.731999999999999</v>
      </c>
      <c r="L12697">
        <v>15.542999999999999</v>
      </c>
      <c r="M12697">
        <v>7462.9030000000002</v>
      </c>
      <c r="N12697">
        <v>3043568</v>
      </c>
      <c r="O12697">
        <v>2.1360000000000001</v>
      </c>
      <c r="P12697">
        <v>4.7809999999999997</v>
      </c>
      <c r="Q12697">
        <v>644.68100000000004</v>
      </c>
      <c r="R12697">
        <v>262918</v>
      </c>
      <c r="S12697">
        <v>6.0000000000000001E-3</v>
      </c>
      <c r="T12697">
        <v>1.2589999999999999</v>
      </c>
      <c r="U12697">
        <v>1.8759999999999999</v>
      </c>
      <c r="V12697">
        <v>765</v>
      </c>
      <c r="W12697">
        <f t="shared" si="540"/>
        <v>3</v>
      </c>
      <c r="X12697">
        <f t="shared" si="541"/>
        <v>369.19844000000006</v>
      </c>
      <c r="Y12697">
        <f t="shared" si="542"/>
        <v>2.6895999999999995</v>
      </c>
    </row>
    <row r="12698" spans="1:25" x14ac:dyDescent="0.2">
      <c r="A12698" t="s">
        <v>5782</v>
      </c>
      <c r="B12698" t="s">
        <v>745</v>
      </c>
      <c r="C12698">
        <v>4</v>
      </c>
      <c r="D12698">
        <v>24</v>
      </c>
      <c r="E12698" t="s">
        <v>11659</v>
      </c>
      <c r="F12698">
        <v>358.88099999999997</v>
      </c>
      <c r="G12698">
        <v>123.93</v>
      </c>
      <c r="H12698">
        <v>47.113</v>
      </c>
      <c r="I12698">
        <v>44476.108999999997</v>
      </c>
      <c r="J12698">
        <v>18138527</v>
      </c>
      <c r="K12698">
        <v>27.783999999999999</v>
      </c>
      <c r="L12698">
        <v>12.539</v>
      </c>
      <c r="M12698">
        <v>9971.1859999999997</v>
      </c>
      <c r="N12698">
        <v>4066512</v>
      </c>
      <c r="O12698">
        <v>2.7040000000000002</v>
      </c>
      <c r="P12698">
        <v>8.4179999999999993</v>
      </c>
      <c r="Q12698">
        <v>970.55</v>
      </c>
      <c r="R12698">
        <v>395816</v>
      </c>
      <c r="S12698">
        <v>1.2E-2</v>
      </c>
      <c r="T12698">
        <v>1.7629999999999999</v>
      </c>
      <c r="U12698">
        <v>4.3769999999999998</v>
      </c>
      <c r="V12698">
        <v>1785</v>
      </c>
      <c r="W12698">
        <f t="shared" si="540"/>
        <v>7</v>
      </c>
      <c r="X12698">
        <f t="shared" si="541"/>
        <v>903.62360000000001</v>
      </c>
      <c r="Y12698">
        <f t="shared" si="542"/>
        <v>9.2495999999999992</v>
      </c>
    </row>
    <row r="12699" spans="1:25" x14ac:dyDescent="0.2">
      <c r="A12699" t="s">
        <v>5782</v>
      </c>
      <c r="B12699" t="s">
        <v>745</v>
      </c>
      <c r="C12699">
        <v>4</v>
      </c>
      <c r="D12699">
        <v>25</v>
      </c>
      <c r="E12699" t="s">
        <v>11660</v>
      </c>
      <c r="F12699">
        <v>163.43</v>
      </c>
      <c r="G12699">
        <v>122.101</v>
      </c>
      <c r="H12699">
        <v>53.484000000000002</v>
      </c>
      <c r="I12699">
        <v>19954.964</v>
      </c>
      <c r="J12699">
        <v>8138159</v>
      </c>
      <c r="K12699">
        <v>9.2289999999999992</v>
      </c>
      <c r="L12699">
        <v>4.7149999999999999</v>
      </c>
      <c r="M12699">
        <v>1508.25</v>
      </c>
      <c r="N12699">
        <v>615104</v>
      </c>
      <c r="O12699">
        <v>2.1309999999999998</v>
      </c>
      <c r="P12699">
        <v>4.6230000000000002</v>
      </c>
      <c r="Q12699">
        <v>348.23399999999998</v>
      </c>
      <c r="R12699">
        <v>142019</v>
      </c>
      <c r="S12699">
        <v>4.0000000000000001E-3</v>
      </c>
      <c r="T12699">
        <v>0.98799999999999999</v>
      </c>
      <c r="U12699">
        <v>0.625</v>
      </c>
      <c r="V12699">
        <v>255</v>
      </c>
      <c r="W12699">
        <f t="shared" si="540"/>
        <v>1</v>
      </c>
      <c r="X12699">
        <f t="shared" si="541"/>
        <v>0</v>
      </c>
      <c r="Y12699">
        <f t="shared" si="542"/>
        <v>0</v>
      </c>
    </row>
    <row r="12700" spans="1:25" x14ac:dyDescent="0.2">
      <c r="A12700" t="s">
        <v>5782</v>
      </c>
      <c r="B12700" t="s">
        <v>745</v>
      </c>
      <c r="C12700">
        <v>4</v>
      </c>
      <c r="D12700">
        <v>26</v>
      </c>
      <c r="E12700" t="s">
        <v>11661</v>
      </c>
      <c r="F12700">
        <v>342.39299999999997</v>
      </c>
      <c r="G12700">
        <v>85.289000000000001</v>
      </c>
      <c r="H12700">
        <v>39.613999999999997</v>
      </c>
      <c r="I12700">
        <v>29202.532999999999</v>
      </c>
      <c r="J12700">
        <v>11909561</v>
      </c>
      <c r="K12700">
        <v>38.759</v>
      </c>
      <c r="L12700">
        <v>17.952999999999999</v>
      </c>
      <c r="M12700">
        <v>13270.797</v>
      </c>
      <c r="N12700">
        <v>5412180</v>
      </c>
      <c r="O12700">
        <v>1.899</v>
      </c>
      <c r="P12700">
        <v>5.3550000000000004</v>
      </c>
      <c r="Q12700">
        <v>650.25699999999995</v>
      </c>
      <c r="R12700">
        <v>265192</v>
      </c>
      <c r="S12700">
        <v>2E-3</v>
      </c>
      <c r="T12700">
        <v>0.68200000000000005</v>
      </c>
      <c r="U12700">
        <v>0.625</v>
      </c>
      <c r="V12700">
        <v>255</v>
      </c>
      <c r="W12700">
        <f t="shared" si="540"/>
        <v>1</v>
      </c>
      <c r="X12700">
        <f t="shared" si="541"/>
        <v>378.34307999999987</v>
      </c>
      <c r="Y12700">
        <f t="shared" si="542"/>
        <v>0</v>
      </c>
    </row>
    <row r="12701" spans="1:25" x14ac:dyDescent="0.2">
      <c r="A12701" t="s">
        <v>5782</v>
      </c>
      <c r="B12701" t="s">
        <v>745</v>
      </c>
      <c r="C12701">
        <v>4</v>
      </c>
      <c r="D12701">
        <v>27</v>
      </c>
      <c r="E12701" t="s">
        <v>11662</v>
      </c>
      <c r="F12701">
        <v>175.864</v>
      </c>
      <c r="G12701">
        <v>110.533</v>
      </c>
      <c r="H12701">
        <v>55.316000000000003</v>
      </c>
      <c r="I12701">
        <v>19438.857</v>
      </c>
      <c r="J12701">
        <v>7927677</v>
      </c>
      <c r="K12701">
        <v>8.9139999999999997</v>
      </c>
      <c r="L12701">
        <v>5.6109999999999998</v>
      </c>
      <c r="M12701">
        <v>1567.579</v>
      </c>
      <c r="N12701">
        <v>639300</v>
      </c>
      <c r="O12701">
        <v>2.2719999999999998</v>
      </c>
      <c r="P12701">
        <v>8.3780000000000001</v>
      </c>
      <c r="Q12701">
        <v>399.53</v>
      </c>
      <c r="R12701">
        <v>162939</v>
      </c>
      <c r="S12701">
        <v>4.0000000000000001E-3</v>
      </c>
      <c r="T12701">
        <v>0.95199999999999996</v>
      </c>
      <c r="U12701">
        <v>0.625</v>
      </c>
      <c r="V12701">
        <v>255</v>
      </c>
      <c r="W12701">
        <f t="shared" si="540"/>
        <v>1</v>
      </c>
      <c r="X12701">
        <f t="shared" si="541"/>
        <v>0</v>
      </c>
      <c r="Y12701">
        <f t="shared" si="542"/>
        <v>0</v>
      </c>
    </row>
    <row r="12702" spans="1:25" x14ac:dyDescent="0.2">
      <c r="A12702" t="s">
        <v>5782</v>
      </c>
      <c r="B12702" t="s">
        <v>745</v>
      </c>
      <c r="C12702">
        <v>5</v>
      </c>
      <c r="D12702">
        <v>1</v>
      </c>
      <c r="E12702" t="s">
        <v>11663</v>
      </c>
      <c r="F12702">
        <v>312.41500000000002</v>
      </c>
      <c r="G12702">
        <v>67.085999999999999</v>
      </c>
      <c r="H12702">
        <v>34.101999999999997</v>
      </c>
      <c r="I12702">
        <v>20958.651000000002</v>
      </c>
      <c r="J12702">
        <v>8547489</v>
      </c>
      <c r="K12702">
        <v>20.702000000000002</v>
      </c>
      <c r="L12702">
        <v>11.871</v>
      </c>
      <c r="M12702">
        <v>6467.5529999999999</v>
      </c>
      <c r="N12702">
        <v>2637638</v>
      </c>
      <c r="O12702">
        <v>2.76</v>
      </c>
      <c r="P12702">
        <v>10.489000000000001</v>
      </c>
      <c r="Q12702">
        <v>862.23699999999997</v>
      </c>
      <c r="R12702">
        <v>351643</v>
      </c>
      <c r="S12702">
        <v>1.7999999999999999E-2</v>
      </c>
      <c r="T12702">
        <v>2.1429999999999998</v>
      </c>
      <c r="U12702">
        <v>5.6269999999999998</v>
      </c>
      <c r="V12702">
        <v>2295</v>
      </c>
      <c r="W12702">
        <f t="shared" si="540"/>
        <v>9</v>
      </c>
      <c r="X12702">
        <f t="shared" si="541"/>
        <v>725.99027999999987</v>
      </c>
      <c r="Y12702">
        <f t="shared" si="542"/>
        <v>12.529599999999999</v>
      </c>
    </row>
    <row r="12703" spans="1:25" x14ac:dyDescent="0.2">
      <c r="A12703" t="s">
        <v>5782</v>
      </c>
      <c r="B12703" t="s">
        <v>745</v>
      </c>
      <c r="C12703">
        <v>5</v>
      </c>
      <c r="D12703">
        <v>2</v>
      </c>
      <c r="E12703" t="s">
        <v>354</v>
      </c>
      <c r="F12703">
        <v>236.471</v>
      </c>
      <c r="G12703">
        <v>101.321</v>
      </c>
      <c r="H12703">
        <v>45.994</v>
      </c>
      <c r="I12703">
        <v>23959.35</v>
      </c>
      <c r="J12703">
        <v>9771253</v>
      </c>
      <c r="K12703">
        <v>5.556</v>
      </c>
      <c r="L12703">
        <v>2.726</v>
      </c>
      <c r="M12703">
        <v>1313.91</v>
      </c>
      <c r="N12703">
        <v>535847</v>
      </c>
      <c r="O12703">
        <v>1.778</v>
      </c>
      <c r="P12703">
        <v>2.6989999999999998</v>
      </c>
      <c r="Q12703">
        <v>420.47800000000001</v>
      </c>
      <c r="R12703">
        <v>171482</v>
      </c>
      <c r="S12703">
        <v>8.0000000000000002E-3</v>
      </c>
      <c r="T12703">
        <v>1.4219999999999999</v>
      </c>
      <c r="U12703">
        <v>1.8759999999999999</v>
      </c>
      <c r="V12703">
        <v>765</v>
      </c>
      <c r="W12703">
        <f t="shared" si="540"/>
        <v>3</v>
      </c>
      <c r="X12703">
        <f t="shared" si="541"/>
        <v>1.5055200000000104</v>
      </c>
      <c r="Y12703">
        <f t="shared" si="542"/>
        <v>2.6895999999999995</v>
      </c>
    </row>
    <row r="12704" spans="1:25" x14ac:dyDescent="0.2">
      <c r="A12704" t="s">
        <v>5782</v>
      </c>
      <c r="B12704" t="s">
        <v>745</v>
      </c>
      <c r="C12704">
        <v>5</v>
      </c>
      <c r="D12704">
        <v>3</v>
      </c>
      <c r="E12704" t="s">
        <v>4094</v>
      </c>
      <c r="F12704">
        <v>279.31299999999999</v>
      </c>
      <c r="G12704">
        <v>111.916</v>
      </c>
      <c r="H12704">
        <v>46.228000000000002</v>
      </c>
      <c r="I12704">
        <v>31259.473000000002</v>
      </c>
      <c r="J12704">
        <v>12748435</v>
      </c>
      <c r="K12704">
        <v>12.731</v>
      </c>
      <c r="L12704">
        <v>4.6859999999999999</v>
      </c>
      <c r="M12704">
        <v>3555.9769999999999</v>
      </c>
      <c r="N12704">
        <v>1450221</v>
      </c>
      <c r="O12704">
        <v>3.798</v>
      </c>
      <c r="P12704">
        <v>11.359</v>
      </c>
      <c r="Q12704">
        <v>1060.7090000000001</v>
      </c>
      <c r="R12704">
        <v>432585</v>
      </c>
      <c r="S12704">
        <v>2.9000000000000001E-2</v>
      </c>
      <c r="T12704">
        <v>2.7240000000000002</v>
      </c>
      <c r="U12704">
        <v>8.1280000000000001</v>
      </c>
      <c r="V12704">
        <v>3315</v>
      </c>
      <c r="W12704">
        <f t="shared" si="540"/>
        <v>13</v>
      </c>
      <c r="X12704">
        <f t="shared" si="541"/>
        <v>1051.4843600000002</v>
      </c>
      <c r="Y12704">
        <f t="shared" si="542"/>
        <v>19.089600000000001</v>
      </c>
    </row>
    <row r="12705" spans="1:25" x14ac:dyDescent="0.2">
      <c r="A12705" t="s">
        <v>5782</v>
      </c>
      <c r="B12705" t="s">
        <v>745</v>
      </c>
      <c r="C12705">
        <v>5</v>
      </c>
      <c r="D12705">
        <v>4</v>
      </c>
      <c r="E12705" t="s">
        <v>7521</v>
      </c>
      <c r="F12705">
        <v>451.57499999999999</v>
      </c>
      <c r="G12705">
        <v>73.53</v>
      </c>
      <c r="H12705">
        <v>32.444000000000003</v>
      </c>
      <c r="I12705">
        <v>33204.158000000003</v>
      </c>
      <c r="J12705">
        <v>13541529</v>
      </c>
      <c r="K12705">
        <v>17.690999999999999</v>
      </c>
      <c r="L12705">
        <v>8.0890000000000004</v>
      </c>
      <c r="M12705">
        <v>7988.9870000000001</v>
      </c>
      <c r="N12705">
        <v>3258119</v>
      </c>
      <c r="O12705">
        <v>3.4590000000000001</v>
      </c>
      <c r="P12705">
        <v>10.154999999999999</v>
      </c>
      <c r="Q12705">
        <v>1561.886</v>
      </c>
      <c r="R12705">
        <v>636978</v>
      </c>
      <c r="S12705">
        <v>2.5999999999999999E-2</v>
      </c>
      <c r="T12705">
        <v>2.59</v>
      </c>
      <c r="U12705">
        <v>11.88</v>
      </c>
      <c r="V12705">
        <v>4845</v>
      </c>
      <c r="W12705">
        <f t="shared" si="540"/>
        <v>19</v>
      </c>
      <c r="X12705">
        <f t="shared" si="541"/>
        <v>1873.41464</v>
      </c>
      <c r="Y12705">
        <f t="shared" si="542"/>
        <v>28.929600000000001</v>
      </c>
    </row>
    <row r="12706" spans="1:25" x14ac:dyDescent="0.2">
      <c r="A12706" t="s">
        <v>5782</v>
      </c>
      <c r="B12706" t="s">
        <v>745</v>
      </c>
      <c r="C12706">
        <v>5</v>
      </c>
      <c r="D12706">
        <v>5</v>
      </c>
      <c r="E12706" t="s">
        <v>7590</v>
      </c>
      <c r="F12706">
        <v>350.65899999999999</v>
      </c>
      <c r="G12706">
        <v>95.590999999999994</v>
      </c>
      <c r="H12706">
        <v>41.234999999999999</v>
      </c>
      <c r="I12706">
        <v>33519.754000000001</v>
      </c>
      <c r="J12706">
        <v>13670237</v>
      </c>
      <c r="K12706">
        <v>24.274000000000001</v>
      </c>
      <c r="L12706">
        <v>10.079000000000001</v>
      </c>
      <c r="M12706">
        <v>8511.93</v>
      </c>
      <c r="N12706">
        <v>3471389</v>
      </c>
      <c r="O12706">
        <v>4.1849999999999996</v>
      </c>
      <c r="P12706">
        <v>14.803000000000001</v>
      </c>
      <c r="Q12706">
        <v>1467.3330000000001</v>
      </c>
      <c r="R12706">
        <v>598417</v>
      </c>
      <c r="S12706">
        <v>3.2000000000000001E-2</v>
      </c>
      <c r="T12706">
        <v>2.8610000000000002</v>
      </c>
      <c r="U12706">
        <v>11.255000000000001</v>
      </c>
      <c r="V12706">
        <v>4590</v>
      </c>
      <c r="W12706">
        <f t="shared" si="540"/>
        <v>18</v>
      </c>
      <c r="X12706">
        <f t="shared" si="541"/>
        <v>1718.3477200000002</v>
      </c>
      <c r="Y12706">
        <f t="shared" si="542"/>
        <v>27.2896</v>
      </c>
    </row>
    <row r="12707" spans="1:25" x14ac:dyDescent="0.2">
      <c r="A12707" t="s">
        <v>5782</v>
      </c>
      <c r="B12707" t="s">
        <v>745</v>
      </c>
      <c r="C12707">
        <v>5</v>
      </c>
      <c r="D12707">
        <v>8</v>
      </c>
      <c r="E12707" t="s">
        <v>11664</v>
      </c>
      <c r="F12707">
        <v>54.223999999999997</v>
      </c>
      <c r="G12707">
        <v>58.174999999999997</v>
      </c>
      <c r="H12707">
        <v>30.068000000000001</v>
      </c>
      <c r="I12707">
        <v>3154.47</v>
      </c>
      <c r="J12707">
        <v>1286476</v>
      </c>
      <c r="K12707">
        <v>15.455</v>
      </c>
      <c r="L12707">
        <v>9.4700000000000006</v>
      </c>
      <c r="M12707">
        <v>838.048</v>
      </c>
      <c r="N12707">
        <v>341778</v>
      </c>
      <c r="O12707">
        <v>1.262</v>
      </c>
      <c r="P12707">
        <v>0.92400000000000004</v>
      </c>
      <c r="Q12707">
        <v>68.411000000000001</v>
      </c>
      <c r="R12707">
        <v>27900</v>
      </c>
      <c r="S12707">
        <v>0</v>
      </c>
      <c r="T12707">
        <v>0</v>
      </c>
      <c r="U12707">
        <v>0</v>
      </c>
      <c r="V12707">
        <v>0</v>
      </c>
      <c r="W12707">
        <f t="shared" si="540"/>
        <v>0</v>
      </c>
      <c r="X12707">
        <f t="shared" si="541"/>
        <v>0</v>
      </c>
      <c r="Y12707">
        <f t="shared" si="542"/>
        <v>0</v>
      </c>
    </row>
    <row r="12708" spans="1:25" x14ac:dyDescent="0.2">
      <c r="A12708" t="s">
        <v>5782</v>
      </c>
      <c r="B12708" t="s">
        <v>745</v>
      </c>
      <c r="C12708">
        <v>5</v>
      </c>
      <c r="D12708">
        <v>9</v>
      </c>
      <c r="E12708" t="s">
        <v>11665</v>
      </c>
      <c r="F12708">
        <v>383.68099999999998</v>
      </c>
      <c r="G12708">
        <v>128.54900000000001</v>
      </c>
      <c r="H12708">
        <v>46.798999999999999</v>
      </c>
      <c r="I12708">
        <v>49321.635000000002</v>
      </c>
      <c r="J12708">
        <v>20114660</v>
      </c>
      <c r="K12708">
        <v>11.888999999999999</v>
      </c>
      <c r="L12708">
        <v>8.0459999999999994</v>
      </c>
      <c r="M12708">
        <v>4561.393</v>
      </c>
      <c r="N12708">
        <v>1860256</v>
      </c>
      <c r="O12708">
        <v>2.2250000000000001</v>
      </c>
      <c r="P12708">
        <v>3.944</v>
      </c>
      <c r="Q12708">
        <v>853.55700000000002</v>
      </c>
      <c r="R12708">
        <v>348103</v>
      </c>
      <c r="S12708">
        <v>1.2999999999999999E-2</v>
      </c>
      <c r="T12708">
        <v>1.823</v>
      </c>
      <c r="U12708">
        <v>5.0019999999999998</v>
      </c>
      <c r="V12708">
        <v>2040</v>
      </c>
      <c r="W12708">
        <f t="shared" si="540"/>
        <v>8</v>
      </c>
      <c r="X12708">
        <f t="shared" si="541"/>
        <v>711.75508000000002</v>
      </c>
      <c r="Y12708">
        <f t="shared" si="542"/>
        <v>10.889599999999998</v>
      </c>
    </row>
    <row r="12709" spans="1:25" x14ac:dyDescent="0.2">
      <c r="A12709" t="s">
        <v>5782</v>
      </c>
      <c r="B12709" t="s">
        <v>745</v>
      </c>
      <c r="C12709">
        <v>5</v>
      </c>
      <c r="D12709">
        <v>10</v>
      </c>
      <c r="E12709" t="s">
        <v>2947</v>
      </c>
      <c r="F12709">
        <v>397.27499999999998</v>
      </c>
      <c r="G12709">
        <v>75.427999999999997</v>
      </c>
      <c r="H12709">
        <v>36.981999999999999</v>
      </c>
      <c r="I12709">
        <v>29965.563999999998</v>
      </c>
      <c r="J12709">
        <v>12220745</v>
      </c>
      <c r="K12709">
        <v>26.12</v>
      </c>
      <c r="L12709">
        <v>13.617000000000001</v>
      </c>
      <c r="M12709">
        <v>10376.901</v>
      </c>
      <c r="N12709">
        <v>4231973</v>
      </c>
      <c r="O12709">
        <v>3.1429999999999998</v>
      </c>
      <c r="P12709">
        <v>10.243</v>
      </c>
      <c r="Q12709">
        <v>1248.5360000000001</v>
      </c>
      <c r="R12709">
        <v>509186</v>
      </c>
      <c r="S12709">
        <v>1.6E-2</v>
      </c>
      <c r="T12709">
        <v>2.0030000000000001</v>
      </c>
      <c r="U12709">
        <v>6.2530000000000001</v>
      </c>
      <c r="V12709">
        <v>2550</v>
      </c>
      <c r="W12709">
        <f t="shared" ref="W12709:W12772" si="543">V12709/255</f>
        <v>10</v>
      </c>
      <c r="X12709">
        <f t="shared" si="541"/>
        <v>1359.5206400000002</v>
      </c>
      <c r="Y12709">
        <f t="shared" si="542"/>
        <v>14.169600000000001</v>
      </c>
    </row>
    <row r="12710" spans="1:25" x14ac:dyDescent="0.2">
      <c r="A12710" t="s">
        <v>5782</v>
      </c>
      <c r="B12710" t="s">
        <v>745</v>
      </c>
      <c r="C12710">
        <v>5</v>
      </c>
      <c r="D12710">
        <v>11</v>
      </c>
      <c r="E12710" t="s">
        <v>11666</v>
      </c>
      <c r="F12710">
        <v>404.67700000000002</v>
      </c>
      <c r="G12710">
        <v>110.33199999999999</v>
      </c>
      <c r="H12710">
        <v>45.381999999999998</v>
      </c>
      <c r="I12710">
        <v>44648.885999999999</v>
      </c>
      <c r="J12710">
        <v>18208990</v>
      </c>
      <c r="K12710">
        <v>34.273000000000003</v>
      </c>
      <c r="L12710">
        <v>12.14</v>
      </c>
      <c r="M12710">
        <v>13869.697</v>
      </c>
      <c r="N12710">
        <v>5656427</v>
      </c>
      <c r="O12710">
        <v>8.5869999999999997</v>
      </c>
      <c r="P12710">
        <v>21.972000000000001</v>
      </c>
      <c r="Q12710">
        <v>3475.1019999999999</v>
      </c>
      <c r="R12710">
        <v>1417238</v>
      </c>
      <c r="S12710">
        <v>7.3999999999999996E-2</v>
      </c>
      <c r="T12710">
        <v>4.3479999999999999</v>
      </c>
      <c r="U12710">
        <v>30.013000000000002</v>
      </c>
      <c r="V12710">
        <v>12240</v>
      </c>
      <c r="W12710">
        <f t="shared" si="543"/>
        <v>48</v>
      </c>
      <c r="X12710">
        <f t="shared" si="541"/>
        <v>5011.0888799999993</v>
      </c>
      <c r="Y12710">
        <f t="shared" si="542"/>
        <v>76.489599999999996</v>
      </c>
    </row>
    <row r="12711" spans="1:25" x14ac:dyDescent="0.2">
      <c r="A12711" t="s">
        <v>5782</v>
      </c>
      <c r="B12711" t="s">
        <v>745</v>
      </c>
      <c r="C12711">
        <v>5</v>
      </c>
      <c r="D12711">
        <v>12</v>
      </c>
      <c r="E12711" t="s">
        <v>1494</v>
      </c>
      <c r="F12711">
        <v>266.84199999999998</v>
      </c>
      <c r="G12711">
        <v>105.298</v>
      </c>
      <c r="H12711">
        <v>45.24</v>
      </c>
      <c r="I12711">
        <v>28097.793000000001</v>
      </c>
      <c r="J12711">
        <v>11459019</v>
      </c>
      <c r="K12711">
        <v>9.1370000000000005</v>
      </c>
      <c r="L12711">
        <v>4.1440000000000001</v>
      </c>
      <c r="M12711">
        <v>2438.1779999999999</v>
      </c>
      <c r="N12711">
        <v>994353</v>
      </c>
      <c r="O12711">
        <v>1.774</v>
      </c>
      <c r="P12711">
        <v>2.0840000000000001</v>
      </c>
      <c r="Q12711">
        <v>473.28199999999998</v>
      </c>
      <c r="R12711">
        <v>193017</v>
      </c>
      <c r="S12711">
        <v>2E-3</v>
      </c>
      <c r="T12711">
        <v>0.77300000000000002</v>
      </c>
      <c r="U12711">
        <v>0.625</v>
      </c>
      <c r="V12711">
        <v>255</v>
      </c>
      <c r="W12711">
        <f t="shared" si="543"/>
        <v>1</v>
      </c>
      <c r="X12711">
        <f t="shared" si="541"/>
        <v>88.104079999999968</v>
      </c>
      <c r="Y12711">
        <f t="shared" si="542"/>
        <v>0</v>
      </c>
    </row>
    <row r="12712" spans="1:25" x14ac:dyDescent="0.2">
      <c r="A12712" t="s">
        <v>5782</v>
      </c>
      <c r="B12712" t="s">
        <v>745</v>
      </c>
      <c r="C12712">
        <v>5</v>
      </c>
      <c r="D12712">
        <v>13</v>
      </c>
      <c r="E12712" t="s">
        <v>11667</v>
      </c>
      <c r="F12712">
        <v>382.89800000000002</v>
      </c>
      <c r="G12712">
        <v>118.864</v>
      </c>
      <c r="H12712">
        <v>45.02</v>
      </c>
      <c r="I12712">
        <v>45512.726999999999</v>
      </c>
      <c r="J12712">
        <v>18561287</v>
      </c>
      <c r="K12712">
        <v>30.923999999999999</v>
      </c>
      <c r="L12712">
        <v>11.609</v>
      </c>
      <c r="M12712">
        <v>11840.735000000001</v>
      </c>
      <c r="N12712">
        <v>4828963</v>
      </c>
      <c r="O12712">
        <v>9.24</v>
      </c>
      <c r="P12712">
        <v>20.602</v>
      </c>
      <c r="Q12712">
        <v>3538.0039999999999</v>
      </c>
      <c r="R12712">
        <v>1442891</v>
      </c>
      <c r="S12712">
        <v>7.6999999999999999E-2</v>
      </c>
      <c r="T12712">
        <v>4.423</v>
      </c>
      <c r="U12712">
        <v>29.388000000000002</v>
      </c>
      <c r="V12712">
        <v>11985</v>
      </c>
      <c r="W12712">
        <f t="shared" si="543"/>
        <v>47</v>
      </c>
      <c r="X12712">
        <f t="shared" si="541"/>
        <v>5114.2481599999992</v>
      </c>
      <c r="Y12712">
        <f t="shared" si="542"/>
        <v>74.849599999999995</v>
      </c>
    </row>
    <row r="12713" spans="1:25" x14ac:dyDescent="0.2">
      <c r="A12713" t="s">
        <v>5782</v>
      </c>
      <c r="B12713" t="s">
        <v>745</v>
      </c>
      <c r="C12713">
        <v>5</v>
      </c>
      <c r="D12713">
        <v>14</v>
      </c>
      <c r="E12713" t="s">
        <v>11668</v>
      </c>
      <c r="F12713">
        <v>365.86399999999998</v>
      </c>
      <c r="G12713">
        <v>119.098</v>
      </c>
      <c r="H12713">
        <v>40.069000000000003</v>
      </c>
      <c r="I12713">
        <v>43573.786</v>
      </c>
      <c r="J12713">
        <v>17770536</v>
      </c>
      <c r="K12713">
        <v>30.048999999999999</v>
      </c>
      <c r="L12713">
        <v>10.789</v>
      </c>
      <c r="M12713">
        <v>10993.782999999999</v>
      </c>
      <c r="N12713">
        <v>4483554</v>
      </c>
      <c r="O12713">
        <v>5.3170000000000002</v>
      </c>
      <c r="P12713">
        <v>15.667999999999999</v>
      </c>
      <c r="Q12713">
        <v>1945.4659999999999</v>
      </c>
      <c r="R12713">
        <v>793412</v>
      </c>
      <c r="S12713">
        <v>4.2999999999999997E-2</v>
      </c>
      <c r="T12713">
        <v>3.3</v>
      </c>
      <c r="U12713">
        <v>15.632</v>
      </c>
      <c r="V12713">
        <v>6375</v>
      </c>
      <c r="W12713">
        <f t="shared" si="543"/>
        <v>25</v>
      </c>
      <c r="X12713">
        <f t="shared" si="541"/>
        <v>2502.4858399999998</v>
      </c>
      <c r="Y12713">
        <f t="shared" si="542"/>
        <v>38.769599999999997</v>
      </c>
    </row>
    <row r="12714" spans="1:25" x14ac:dyDescent="0.2">
      <c r="A12714" t="s">
        <v>5782</v>
      </c>
      <c r="B12714" t="s">
        <v>745</v>
      </c>
      <c r="C12714">
        <v>5</v>
      </c>
      <c r="D12714">
        <v>15</v>
      </c>
      <c r="E12714" t="s">
        <v>11669</v>
      </c>
      <c r="F12714">
        <v>23.568999999999999</v>
      </c>
      <c r="G12714">
        <v>61.262999999999998</v>
      </c>
      <c r="H12714">
        <v>45.377000000000002</v>
      </c>
      <c r="I12714">
        <v>1443.9059999999999</v>
      </c>
      <c r="J12714">
        <v>588863</v>
      </c>
      <c r="K12714">
        <v>28.068999999999999</v>
      </c>
      <c r="L12714">
        <v>17.434999999999999</v>
      </c>
      <c r="M12714">
        <v>661.55399999999997</v>
      </c>
      <c r="N12714">
        <v>269799</v>
      </c>
      <c r="O12714">
        <v>1.431</v>
      </c>
      <c r="P12714">
        <v>1.0409999999999999</v>
      </c>
      <c r="Q12714">
        <v>33.722999999999999</v>
      </c>
      <c r="R12714">
        <v>13753</v>
      </c>
      <c r="S12714">
        <v>0</v>
      </c>
      <c r="T12714">
        <v>0</v>
      </c>
      <c r="U12714">
        <v>0</v>
      </c>
      <c r="V12714">
        <v>0</v>
      </c>
      <c r="W12714">
        <f t="shared" si="543"/>
        <v>0</v>
      </c>
      <c r="X12714">
        <f t="shared" si="541"/>
        <v>0</v>
      </c>
      <c r="Y12714">
        <f t="shared" si="542"/>
        <v>0</v>
      </c>
    </row>
    <row r="12715" spans="1:25" x14ac:dyDescent="0.2">
      <c r="A12715" t="s">
        <v>5782</v>
      </c>
      <c r="B12715" t="s">
        <v>745</v>
      </c>
      <c r="C12715">
        <v>5</v>
      </c>
      <c r="D12715">
        <v>16</v>
      </c>
      <c r="E12715" t="s">
        <v>11670</v>
      </c>
      <c r="F12715">
        <v>260.66500000000002</v>
      </c>
      <c r="G12715">
        <v>117.729</v>
      </c>
      <c r="H12715">
        <v>41.970999999999997</v>
      </c>
      <c r="I12715">
        <v>30687.734</v>
      </c>
      <c r="J12715">
        <v>12515265</v>
      </c>
      <c r="K12715">
        <v>26.065000000000001</v>
      </c>
      <c r="L12715">
        <v>12.14</v>
      </c>
      <c r="M12715">
        <v>6794.2430000000004</v>
      </c>
      <c r="N12715">
        <v>2770871</v>
      </c>
      <c r="O12715">
        <v>2.4830000000000001</v>
      </c>
      <c r="P12715">
        <v>6.351</v>
      </c>
      <c r="Q12715">
        <v>647.11900000000003</v>
      </c>
      <c r="R12715">
        <v>263912</v>
      </c>
      <c r="S12715">
        <v>2.1999999999999999E-2</v>
      </c>
      <c r="T12715">
        <v>2.3460000000000001</v>
      </c>
      <c r="U12715">
        <v>5.6269999999999998</v>
      </c>
      <c r="V12715">
        <v>2295</v>
      </c>
      <c r="W12715">
        <f t="shared" si="543"/>
        <v>9</v>
      </c>
      <c r="X12715">
        <f t="shared" si="541"/>
        <v>373.19676000000004</v>
      </c>
      <c r="Y12715">
        <f t="shared" si="542"/>
        <v>12.529599999999999</v>
      </c>
    </row>
    <row r="12716" spans="1:25" x14ac:dyDescent="0.2">
      <c r="A12716" t="s">
        <v>5782</v>
      </c>
      <c r="B12716" t="s">
        <v>745</v>
      </c>
      <c r="C12716">
        <v>5</v>
      </c>
      <c r="D12716">
        <v>17</v>
      </c>
      <c r="E12716" t="s">
        <v>11671</v>
      </c>
      <c r="F12716">
        <v>343.33</v>
      </c>
      <c r="G12716">
        <v>115.48699999999999</v>
      </c>
      <c r="H12716">
        <v>42.832999999999998</v>
      </c>
      <c r="I12716">
        <v>39650.127999999997</v>
      </c>
      <c r="J12716">
        <v>16170365</v>
      </c>
      <c r="K12716">
        <v>22.268000000000001</v>
      </c>
      <c r="L12716">
        <v>10.731</v>
      </c>
      <c r="M12716">
        <v>7645.1570000000002</v>
      </c>
      <c r="N12716">
        <v>3117896</v>
      </c>
      <c r="O12716">
        <v>4.3739999999999997</v>
      </c>
      <c r="P12716">
        <v>13.022</v>
      </c>
      <c r="Q12716">
        <v>1501.6</v>
      </c>
      <c r="R12716">
        <v>612392</v>
      </c>
      <c r="S12716">
        <v>2.7E-2</v>
      </c>
      <c r="T12716">
        <v>2.6389999999999998</v>
      </c>
      <c r="U12716">
        <v>9.3789999999999996</v>
      </c>
      <c r="V12716">
        <v>3825</v>
      </c>
      <c r="W12716">
        <f t="shared" si="543"/>
        <v>15</v>
      </c>
      <c r="X12716">
        <f t="shared" si="541"/>
        <v>1774.5455999999999</v>
      </c>
      <c r="Y12716">
        <f t="shared" si="542"/>
        <v>22.369599999999998</v>
      </c>
    </row>
    <row r="12717" spans="1:25" x14ac:dyDescent="0.2">
      <c r="A12717" t="s">
        <v>5782</v>
      </c>
      <c r="B12717" t="s">
        <v>745</v>
      </c>
      <c r="C12717">
        <v>5</v>
      </c>
      <c r="D12717">
        <v>18</v>
      </c>
      <c r="E12717" t="s">
        <v>4912</v>
      </c>
      <c r="F12717">
        <v>411.61200000000002</v>
      </c>
      <c r="G12717">
        <v>119.008</v>
      </c>
      <c r="H12717">
        <v>48.06</v>
      </c>
      <c r="I12717">
        <v>48985.071000000004</v>
      </c>
      <c r="J12717">
        <v>19977400</v>
      </c>
      <c r="K12717">
        <v>36.542000000000002</v>
      </c>
      <c r="L12717">
        <v>13.576000000000001</v>
      </c>
      <c r="M12717">
        <v>15040.977000000001</v>
      </c>
      <c r="N12717">
        <v>6134106</v>
      </c>
      <c r="O12717">
        <v>7.1360000000000001</v>
      </c>
      <c r="P12717">
        <v>19.187999999999999</v>
      </c>
      <c r="Q12717">
        <v>2937.125</v>
      </c>
      <c r="R12717">
        <v>1197837</v>
      </c>
      <c r="S12717">
        <v>5.8999999999999997E-2</v>
      </c>
      <c r="T12717">
        <v>3.8860000000000001</v>
      </c>
      <c r="U12717">
        <v>24.385000000000002</v>
      </c>
      <c r="V12717">
        <v>9945</v>
      </c>
      <c r="W12717">
        <f t="shared" si="543"/>
        <v>39</v>
      </c>
      <c r="X12717">
        <f t="shared" si="541"/>
        <v>4128.8065999999999</v>
      </c>
      <c r="Y12717">
        <f t="shared" si="542"/>
        <v>61.729599999999998</v>
      </c>
    </row>
    <row r="12718" spans="1:25" x14ac:dyDescent="0.2">
      <c r="A12718" t="s">
        <v>5782</v>
      </c>
      <c r="B12718" t="s">
        <v>745</v>
      </c>
      <c r="C12718">
        <v>5</v>
      </c>
      <c r="D12718">
        <v>19</v>
      </c>
      <c r="E12718" t="s">
        <v>11672</v>
      </c>
      <c r="F12718">
        <v>360.35700000000003</v>
      </c>
      <c r="G12718">
        <v>115.94</v>
      </c>
      <c r="H12718">
        <v>43.988999999999997</v>
      </c>
      <c r="I12718">
        <v>41779.911999999997</v>
      </c>
      <c r="J12718">
        <v>17038947</v>
      </c>
      <c r="K12718">
        <v>29.832000000000001</v>
      </c>
      <c r="L12718">
        <v>12.237</v>
      </c>
      <c r="M12718">
        <v>10750.155000000001</v>
      </c>
      <c r="N12718">
        <v>4384196</v>
      </c>
      <c r="O12718">
        <v>4.9169999999999998</v>
      </c>
      <c r="P12718">
        <v>14.204000000000001</v>
      </c>
      <c r="Q12718">
        <v>1771.9480000000001</v>
      </c>
      <c r="R12718">
        <v>722647</v>
      </c>
      <c r="S12718">
        <v>4.4999999999999998E-2</v>
      </c>
      <c r="T12718">
        <v>3.391</v>
      </c>
      <c r="U12718">
        <v>16.257000000000001</v>
      </c>
      <c r="V12718">
        <v>6630</v>
      </c>
      <c r="W12718">
        <f t="shared" si="543"/>
        <v>26</v>
      </c>
      <c r="X12718">
        <f t="shared" si="541"/>
        <v>2217.9163200000003</v>
      </c>
      <c r="Y12718">
        <f t="shared" si="542"/>
        <v>40.409599999999998</v>
      </c>
    </row>
    <row r="12719" spans="1:25" x14ac:dyDescent="0.2">
      <c r="A12719" t="s">
        <v>5782</v>
      </c>
      <c r="B12719" t="s">
        <v>745</v>
      </c>
      <c r="C12719">
        <v>5</v>
      </c>
      <c r="D12719">
        <v>20</v>
      </c>
      <c r="E12719" t="s">
        <v>11673</v>
      </c>
      <c r="F12719">
        <v>393.86099999999999</v>
      </c>
      <c r="G12719">
        <v>137.79900000000001</v>
      </c>
      <c r="H12719">
        <v>51.005000000000003</v>
      </c>
      <c r="I12719">
        <v>54273.754000000001</v>
      </c>
      <c r="J12719">
        <v>22134264</v>
      </c>
      <c r="K12719">
        <v>7.4279999999999999</v>
      </c>
      <c r="L12719">
        <v>3.2280000000000002</v>
      </c>
      <c r="M12719">
        <v>2925.6889999999999</v>
      </c>
      <c r="N12719">
        <v>1193173</v>
      </c>
      <c r="O12719">
        <v>1.9179999999999999</v>
      </c>
      <c r="P12719">
        <v>1.925</v>
      </c>
      <c r="Q12719">
        <v>755.34900000000005</v>
      </c>
      <c r="R12719">
        <v>308051</v>
      </c>
      <c r="S12719">
        <v>2E-3</v>
      </c>
      <c r="T12719">
        <v>0.63600000000000001</v>
      </c>
      <c r="U12719">
        <v>0.625</v>
      </c>
      <c r="V12719">
        <v>255</v>
      </c>
      <c r="W12719">
        <f t="shared" si="543"/>
        <v>1</v>
      </c>
      <c r="X12719">
        <f t="shared" si="541"/>
        <v>550.69396000000006</v>
      </c>
      <c r="Y12719">
        <f t="shared" si="542"/>
        <v>0</v>
      </c>
    </row>
    <row r="12720" spans="1:25" x14ac:dyDescent="0.2">
      <c r="A12720" t="s">
        <v>5782</v>
      </c>
      <c r="B12720" t="s">
        <v>745</v>
      </c>
      <c r="C12720">
        <v>5</v>
      </c>
      <c r="D12720">
        <v>24</v>
      </c>
      <c r="E12720" t="s">
        <v>11674</v>
      </c>
      <c r="F12720">
        <v>140.46199999999999</v>
      </c>
      <c r="G12720">
        <v>98.353999999999999</v>
      </c>
      <c r="H12720">
        <v>46.4</v>
      </c>
      <c r="I12720">
        <v>13815.007</v>
      </c>
      <c r="J12720">
        <v>5634123</v>
      </c>
      <c r="K12720">
        <v>7.1849999999999996</v>
      </c>
      <c r="L12720">
        <v>3.343</v>
      </c>
      <c r="M12720">
        <v>1009.15</v>
      </c>
      <c r="N12720">
        <v>411558</v>
      </c>
      <c r="O12720">
        <v>1.7989999999999999</v>
      </c>
      <c r="P12720">
        <v>1.1759999999999999</v>
      </c>
      <c r="Q12720">
        <v>252.62200000000001</v>
      </c>
      <c r="R12720">
        <v>103026</v>
      </c>
      <c r="S12720">
        <v>0</v>
      </c>
      <c r="T12720">
        <v>0</v>
      </c>
      <c r="U12720">
        <v>0</v>
      </c>
      <c r="V12720">
        <v>0</v>
      </c>
      <c r="W12720">
        <f t="shared" si="543"/>
        <v>0</v>
      </c>
      <c r="X12720">
        <f t="shared" si="541"/>
        <v>0</v>
      </c>
      <c r="Y12720">
        <f t="shared" si="542"/>
        <v>0</v>
      </c>
    </row>
    <row r="12721" spans="1:25" x14ac:dyDescent="0.2">
      <c r="A12721" t="s">
        <v>5782</v>
      </c>
      <c r="B12721" t="s">
        <v>745</v>
      </c>
      <c r="C12721">
        <v>5</v>
      </c>
      <c r="D12721">
        <v>25</v>
      </c>
      <c r="E12721" t="s">
        <v>11675</v>
      </c>
      <c r="F12721">
        <v>255.83699999999999</v>
      </c>
      <c r="G12721">
        <v>96.206000000000003</v>
      </c>
      <c r="H12721">
        <v>45.69</v>
      </c>
      <c r="I12721">
        <v>24613.016</v>
      </c>
      <c r="J12721">
        <v>10037835</v>
      </c>
      <c r="K12721">
        <v>6.1420000000000003</v>
      </c>
      <c r="L12721">
        <v>2.855</v>
      </c>
      <c r="M12721">
        <v>1571.4580000000001</v>
      </c>
      <c r="N12721">
        <v>640882</v>
      </c>
      <c r="O12721">
        <v>1.8</v>
      </c>
      <c r="P12721">
        <v>1.5409999999999999</v>
      </c>
      <c r="Q12721">
        <v>460.56400000000002</v>
      </c>
      <c r="R12721">
        <v>187830</v>
      </c>
      <c r="S12721">
        <v>2E-3</v>
      </c>
      <c r="T12721">
        <v>0.78900000000000003</v>
      </c>
      <c r="U12721">
        <v>0.625</v>
      </c>
      <c r="V12721">
        <v>255</v>
      </c>
      <c r="W12721">
        <f t="shared" si="543"/>
        <v>1</v>
      </c>
      <c r="X12721">
        <f t="shared" si="541"/>
        <v>67.246560000000031</v>
      </c>
      <c r="Y12721">
        <f t="shared" si="542"/>
        <v>0</v>
      </c>
    </row>
    <row r="12722" spans="1:25" x14ac:dyDescent="0.2">
      <c r="A12722" t="s">
        <v>5782</v>
      </c>
      <c r="B12722" t="s">
        <v>745</v>
      </c>
      <c r="C12722">
        <v>5</v>
      </c>
      <c r="D12722">
        <v>26</v>
      </c>
      <c r="E12722" t="s">
        <v>11676</v>
      </c>
      <c r="F12722">
        <v>216.20699999999999</v>
      </c>
      <c r="G12722">
        <v>102.667</v>
      </c>
      <c r="H12722">
        <v>44.982999999999997</v>
      </c>
      <c r="I12722">
        <v>22197.345000000001</v>
      </c>
      <c r="J12722">
        <v>9052661</v>
      </c>
      <c r="K12722">
        <v>6.95</v>
      </c>
      <c r="L12722">
        <v>3.488</v>
      </c>
      <c r="M12722">
        <v>1502.73</v>
      </c>
      <c r="N12722">
        <v>612853</v>
      </c>
      <c r="O12722">
        <v>1.8129999999999999</v>
      </c>
      <c r="P12722">
        <v>1.1870000000000001</v>
      </c>
      <c r="Q12722">
        <v>392.04899999999998</v>
      </c>
      <c r="R12722">
        <v>159888</v>
      </c>
      <c r="S12722">
        <v>0</v>
      </c>
      <c r="T12722">
        <v>0</v>
      </c>
      <c r="U12722">
        <v>0</v>
      </c>
      <c r="V12722">
        <v>0</v>
      </c>
      <c r="W12722">
        <f t="shared" si="543"/>
        <v>0</v>
      </c>
      <c r="X12722">
        <f t="shared" si="541"/>
        <v>0</v>
      </c>
      <c r="Y12722">
        <f t="shared" si="542"/>
        <v>0</v>
      </c>
    </row>
    <row r="12723" spans="1:25" x14ac:dyDescent="0.2">
      <c r="A12723" t="s">
        <v>5782</v>
      </c>
      <c r="B12723" t="s">
        <v>745</v>
      </c>
      <c r="C12723">
        <v>5</v>
      </c>
      <c r="D12723">
        <v>27</v>
      </c>
      <c r="E12723" t="s">
        <v>11677</v>
      </c>
      <c r="F12723">
        <v>171.786</v>
      </c>
      <c r="G12723">
        <v>72.695999999999998</v>
      </c>
      <c r="H12723">
        <v>35.715000000000003</v>
      </c>
      <c r="I12723">
        <v>12488.254999999999</v>
      </c>
      <c r="J12723">
        <v>5093039</v>
      </c>
      <c r="K12723">
        <v>4.6109999999999998</v>
      </c>
      <c r="L12723">
        <v>2.4510000000000001</v>
      </c>
      <c r="M12723">
        <v>792.16300000000001</v>
      </c>
      <c r="N12723">
        <v>323065</v>
      </c>
      <c r="O12723">
        <v>1.5489999999999999</v>
      </c>
      <c r="P12723">
        <v>3.6539999999999999</v>
      </c>
      <c r="Q12723">
        <v>266.16000000000003</v>
      </c>
      <c r="R12723">
        <v>108547</v>
      </c>
      <c r="S12723">
        <v>4.0000000000000001E-3</v>
      </c>
      <c r="T12723">
        <v>0.96299999999999997</v>
      </c>
      <c r="U12723">
        <v>0.625</v>
      </c>
      <c r="V12723">
        <v>255</v>
      </c>
      <c r="W12723">
        <f t="shared" si="543"/>
        <v>1</v>
      </c>
      <c r="X12723">
        <f t="shared" si="541"/>
        <v>0</v>
      </c>
      <c r="Y12723">
        <f t="shared" si="542"/>
        <v>0</v>
      </c>
    </row>
    <row r="12724" spans="1:25" x14ac:dyDescent="0.2">
      <c r="A12724" t="s">
        <v>5782</v>
      </c>
      <c r="B12724" t="s">
        <v>745</v>
      </c>
      <c r="C12724">
        <v>6</v>
      </c>
      <c r="D12724">
        <v>1</v>
      </c>
      <c r="E12724" t="s">
        <v>11678</v>
      </c>
      <c r="F12724">
        <v>363.67700000000002</v>
      </c>
      <c r="G12724">
        <v>123.78700000000001</v>
      </c>
      <c r="H12724">
        <v>52.097999999999999</v>
      </c>
      <c r="I12724">
        <v>45018.557999999997</v>
      </c>
      <c r="J12724">
        <v>18359752</v>
      </c>
      <c r="K12724">
        <v>26.36</v>
      </c>
      <c r="L12724">
        <v>11.581</v>
      </c>
      <c r="M12724">
        <v>9586.5300000000007</v>
      </c>
      <c r="N12724">
        <v>3909639</v>
      </c>
      <c r="O12724">
        <v>3.6829999999999998</v>
      </c>
      <c r="P12724">
        <v>10.16</v>
      </c>
      <c r="Q12724">
        <v>1339.337</v>
      </c>
      <c r="R12724">
        <v>546217</v>
      </c>
      <c r="S12724">
        <v>2.8000000000000001E-2</v>
      </c>
      <c r="T12724">
        <v>2.6480000000000001</v>
      </c>
      <c r="U12724">
        <v>10.004</v>
      </c>
      <c r="V12724">
        <v>4080</v>
      </c>
      <c r="W12724">
        <f t="shared" si="543"/>
        <v>16</v>
      </c>
      <c r="X12724">
        <f t="shared" si="541"/>
        <v>1508.4342799999999</v>
      </c>
      <c r="Y12724">
        <f t="shared" si="542"/>
        <v>24.009599999999999</v>
      </c>
    </row>
    <row r="12725" spans="1:25" x14ac:dyDescent="0.2">
      <c r="A12725" t="s">
        <v>5782</v>
      </c>
      <c r="B12725" t="s">
        <v>745</v>
      </c>
      <c r="C12725">
        <v>6</v>
      </c>
      <c r="D12725">
        <v>2</v>
      </c>
      <c r="E12725" t="s">
        <v>11679</v>
      </c>
      <c r="F12725">
        <v>321.36</v>
      </c>
      <c r="G12725">
        <v>100.57599999999999</v>
      </c>
      <c r="H12725">
        <v>42.804000000000002</v>
      </c>
      <c r="I12725">
        <v>32321.225999999999</v>
      </c>
      <c r="J12725">
        <v>13181446</v>
      </c>
      <c r="K12725">
        <v>25.076000000000001</v>
      </c>
      <c r="L12725">
        <v>10.41</v>
      </c>
      <c r="M12725">
        <v>8058.3249999999998</v>
      </c>
      <c r="N12725">
        <v>3286397</v>
      </c>
      <c r="O12725">
        <v>1.9319999999999999</v>
      </c>
      <c r="P12725">
        <v>3.09</v>
      </c>
      <c r="Q12725">
        <v>620.779</v>
      </c>
      <c r="R12725">
        <v>253170</v>
      </c>
      <c r="S12725">
        <v>4.0000000000000001E-3</v>
      </c>
      <c r="T12725">
        <v>0.996</v>
      </c>
      <c r="U12725">
        <v>1.2509999999999999</v>
      </c>
      <c r="V12725">
        <v>510</v>
      </c>
      <c r="W12725">
        <f t="shared" si="543"/>
        <v>2</v>
      </c>
      <c r="X12725">
        <f t="shared" si="541"/>
        <v>329.99915999999996</v>
      </c>
      <c r="Y12725">
        <f t="shared" si="542"/>
        <v>1.0495999999999999</v>
      </c>
    </row>
    <row r="12726" spans="1:25" x14ac:dyDescent="0.2">
      <c r="A12726" t="s">
        <v>5782</v>
      </c>
      <c r="B12726" t="s">
        <v>745</v>
      </c>
      <c r="C12726">
        <v>6</v>
      </c>
      <c r="D12726">
        <v>3</v>
      </c>
      <c r="E12726" t="s">
        <v>372</v>
      </c>
      <c r="F12726">
        <v>321.15100000000001</v>
      </c>
      <c r="G12726">
        <v>86.284000000000006</v>
      </c>
      <c r="H12726">
        <v>40.081000000000003</v>
      </c>
      <c r="I12726">
        <v>27710.094000000001</v>
      </c>
      <c r="J12726">
        <v>11300905</v>
      </c>
      <c r="K12726">
        <v>59.844999999999999</v>
      </c>
      <c r="L12726">
        <v>32.094999999999999</v>
      </c>
      <c r="M12726">
        <v>19219.437000000002</v>
      </c>
      <c r="N12726">
        <v>7838192</v>
      </c>
      <c r="O12726">
        <v>2.4009999999999998</v>
      </c>
      <c r="P12726">
        <v>6.4279999999999999</v>
      </c>
      <c r="Q12726">
        <v>771.21600000000001</v>
      </c>
      <c r="R12726">
        <v>314522</v>
      </c>
      <c r="S12726">
        <v>1.7999999999999999E-2</v>
      </c>
      <c r="T12726">
        <v>2.1139999999999999</v>
      </c>
      <c r="U12726">
        <v>5.6269999999999998</v>
      </c>
      <c r="V12726">
        <v>2295</v>
      </c>
      <c r="W12726">
        <f t="shared" si="543"/>
        <v>9</v>
      </c>
      <c r="X12726">
        <f t="shared" si="541"/>
        <v>576.71583999999996</v>
      </c>
      <c r="Y12726">
        <f t="shared" si="542"/>
        <v>12.529599999999999</v>
      </c>
    </row>
    <row r="12727" spans="1:25" x14ac:dyDescent="0.2">
      <c r="A12727" t="s">
        <v>5782</v>
      </c>
      <c r="B12727" t="s">
        <v>745</v>
      </c>
      <c r="C12727">
        <v>6</v>
      </c>
      <c r="D12727">
        <v>4</v>
      </c>
      <c r="E12727" t="s">
        <v>1043</v>
      </c>
      <c r="F12727">
        <v>347.202</v>
      </c>
      <c r="G12727">
        <v>116.36199999999999</v>
      </c>
      <c r="H12727">
        <v>47.325000000000003</v>
      </c>
      <c r="I12727">
        <v>40401.241999999998</v>
      </c>
      <c r="J12727">
        <v>16476689</v>
      </c>
      <c r="K12727">
        <v>48.460999999999999</v>
      </c>
      <c r="L12727">
        <v>20.108000000000001</v>
      </c>
      <c r="M12727">
        <v>16825.795999999998</v>
      </c>
      <c r="N12727">
        <v>6862002</v>
      </c>
      <c r="O12727">
        <v>2.9710000000000001</v>
      </c>
      <c r="P12727">
        <v>7.0789999999999997</v>
      </c>
      <c r="Q12727">
        <v>1031.54</v>
      </c>
      <c r="R12727">
        <v>420689</v>
      </c>
      <c r="S12727">
        <v>2.1999999999999999E-2</v>
      </c>
      <c r="T12727">
        <v>2.347</v>
      </c>
      <c r="U12727">
        <v>7.5030000000000001</v>
      </c>
      <c r="V12727">
        <v>3060</v>
      </c>
      <c r="W12727">
        <f t="shared" si="543"/>
        <v>12</v>
      </c>
      <c r="X12727">
        <f t="shared" si="541"/>
        <v>1003.6472</v>
      </c>
      <c r="Y12727">
        <f t="shared" si="542"/>
        <v>17.4496</v>
      </c>
    </row>
    <row r="12728" spans="1:25" x14ac:dyDescent="0.2">
      <c r="A12728" t="s">
        <v>5782</v>
      </c>
      <c r="B12728" t="s">
        <v>745</v>
      </c>
      <c r="C12728">
        <v>6</v>
      </c>
      <c r="D12728">
        <v>5</v>
      </c>
      <c r="E12728" t="s">
        <v>11680</v>
      </c>
      <c r="F12728">
        <v>352.18400000000003</v>
      </c>
      <c r="G12728">
        <v>123.142</v>
      </c>
      <c r="H12728">
        <v>46.433</v>
      </c>
      <c r="I12728">
        <v>43368.828999999998</v>
      </c>
      <c r="J12728">
        <v>17686949</v>
      </c>
      <c r="K12728">
        <v>52.353000000000002</v>
      </c>
      <c r="L12728">
        <v>18.552</v>
      </c>
      <c r="M12728">
        <v>18438.013999999999</v>
      </c>
      <c r="N12728">
        <v>7519507</v>
      </c>
      <c r="O12728">
        <v>4.2889999999999997</v>
      </c>
      <c r="P12728">
        <v>12.952</v>
      </c>
      <c r="Q12728">
        <v>1510.6410000000001</v>
      </c>
      <c r="R12728">
        <v>616079</v>
      </c>
      <c r="S12728">
        <v>2.7E-2</v>
      </c>
      <c r="T12728">
        <v>2.6059999999999999</v>
      </c>
      <c r="U12728">
        <v>9.3789999999999996</v>
      </c>
      <c r="V12728">
        <v>3825</v>
      </c>
      <c r="W12728">
        <f t="shared" si="543"/>
        <v>15</v>
      </c>
      <c r="X12728">
        <f t="shared" si="541"/>
        <v>1789.37284</v>
      </c>
      <c r="Y12728">
        <f t="shared" si="542"/>
        <v>22.369599999999998</v>
      </c>
    </row>
    <row r="12729" spans="1:25" x14ac:dyDescent="0.2">
      <c r="A12729" t="s">
        <v>5782</v>
      </c>
      <c r="B12729" t="s">
        <v>745</v>
      </c>
      <c r="C12729">
        <v>6</v>
      </c>
      <c r="D12729">
        <v>6</v>
      </c>
      <c r="E12729" t="s">
        <v>11681</v>
      </c>
      <c r="F12729">
        <v>290.55</v>
      </c>
      <c r="G12729">
        <v>113.063</v>
      </c>
      <c r="H12729">
        <v>48.706000000000003</v>
      </c>
      <c r="I12729">
        <v>32850.362999999998</v>
      </c>
      <c r="J12729">
        <v>13397242</v>
      </c>
      <c r="K12729">
        <v>11.118</v>
      </c>
      <c r="L12729">
        <v>5.0039999999999996</v>
      </c>
      <c r="M12729">
        <v>3230.3560000000002</v>
      </c>
      <c r="N12729">
        <v>1317424</v>
      </c>
      <c r="O12729">
        <v>1.9059999999999999</v>
      </c>
      <c r="P12729">
        <v>4.8780000000000001</v>
      </c>
      <c r="Q12729">
        <v>553.73299999999995</v>
      </c>
      <c r="R12729">
        <v>225827</v>
      </c>
      <c r="S12729">
        <v>2E-3</v>
      </c>
      <c r="T12729">
        <v>0.74099999999999999</v>
      </c>
      <c r="U12729">
        <v>0.625</v>
      </c>
      <c r="V12729">
        <v>255</v>
      </c>
      <c r="W12729">
        <f t="shared" si="543"/>
        <v>1</v>
      </c>
      <c r="X12729">
        <f t="shared" si="541"/>
        <v>220.04371999999989</v>
      </c>
      <c r="Y12729">
        <f t="shared" si="542"/>
        <v>0</v>
      </c>
    </row>
    <row r="12730" spans="1:25" x14ac:dyDescent="0.2">
      <c r="A12730" t="s">
        <v>5782</v>
      </c>
      <c r="B12730" t="s">
        <v>745</v>
      </c>
      <c r="C12730">
        <v>6</v>
      </c>
      <c r="D12730">
        <v>7</v>
      </c>
      <c r="E12730" t="s">
        <v>10698</v>
      </c>
      <c r="F12730">
        <v>330.37299999999999</v>
      </c>
      <c r="G12730">
        <v>97.989000000000004</v>
      </c>
      <c r="H12730">
        <v>48.558999999999997</v>
      </c>
      <c r="I12730">
        <v>32373.103999999999</v>
      </c>
      <c r="J12730">
        <v>13202603</v>
      </c>
      <c r="K12730">
        <v>46.244</v>
      </c>
      <c r="L12730">
        <v>18.117999999999999</v>
      </c>
      <c r="M12730">
        <v>15277.691000000001</v>
      </c>
      <c r="N12730">
        <v>6230644</v>
      </c>
      <c r="O12730">
        <v>3.9870000000000001</v>
      </c>
      <c r="P12730">
        <v>10.862</v>
      </c>
      <c r="Q12730">
        <v>1317.22</v>
      </c>
      <c r="R12730">
        <v>537197</v>
      </c>
      <c r="S12730">
        <v>0.03</v>
      </c>
      <c r="T12730">
        <v>2.7789999999999999</v>
      </c>
      <c r="U12730">
        <v>10.004</v>
      </c>
      <c r="V12730">
        <v>4080</v>
      </c>
      <c r="W12730">
        <f t="shared" si="543"/>
        <v>16</v>
      </c>
      <c r="X12730">
        <f t="shared" si="541"/>
        <v>1472.1623999999999</v>
      </c>
      <c r="Y12730">
        <f t="shared" si="542"/>
        <v>24.009599999999999</v>
      </c>
    </row>
    <row r="12731" spans="1:25" x14ac:dyDescent="0.2">
      <c r="A12731" t="s">
        <v>5782</v>
      </c>
      <c r="B12731" t="s">
        <v>745</v>
      </c>
      <c r="C12731">
        <v>6</v>
      </c>
      <c r="D12731">
        <v>8</v>
      </c>
      <c r="E12731" t="s">
        <v>11682</v>
      </c>
      <c r="F12731">
        <v>311.49799999999999</v>
      </c>
      <c r="G12731">
        <v>107.577</v>
      </c>
      <c r="H12731">
        <v>45.99</v>
      </c>
      <c r="I12731">
        <v>33509.891000000003</v>
      </c>
      <c r="J12731">
        <v>13666215</v>
      </c>
      <c r="K12731">
        <v>55.896999999999998</v>
      </c>
      <c r="L12731">
        <v>32.957999999999998</v>
      </c>
      <c r="M12731">
        <v>17411.762999999999</v>
      </c>
      <c r="N12731">
        <v>7100975</v>
      </c>
      <c r="O12731">
        <v>2.613</v>
      </c>
      <c r="P12731">
        <v>7.9429999999999996</v>
      </c>
      <c r="Q12731">
        <v>813.976</v>
      </c>
      <c r="R12731">
        <v>331961</v>
      </c>
      <c r="S12731">
        <v>8.0000000000000002E-3</v>
      </c>
      <c r="T12731">
        <v>1.431</v>
      </c>
      <c r="U12731">
        <v>2.5009999999999999</v>
      </c>
      <c r="V12731">
        <v>1020</v>
      </c>
      <c r="W12731">
        <f t="shared" si="543"/>
        <v>4</v>
      </c>
      <c r="X12731">
        <f t="shared" si="541"/>
        <v>646.84223999999995</v>
      </c>
      <c r="Y12731">
        <f t="shared" si="542"/>
        <v>4.3295999999999992</v>
      </c>
    </row>
    <row r="12732" spans="1:25" x14ac:dyDescent="0.2">
      <c r="A12732" t="s">
        <v>5782</v>
      </c>
      <c r="B12732" t="s">
        <v>745</v>
      </c>
      <c r="C12732">
        <v>6</v>
      </c>
      <c r="D12732">
        <v>9</v>
      </c>
      <c r="E12732" t="s">
        <v>4962</v>
      </c>
      <c r="F12732">
        <v>372.21699999999998</v>
      </c>
      <c r="G12732">
        <v>126.718</v>
      </c>
      <c r="H12732">
        <v>49.182000000000002</v>
      </c>
      <c r="I12732">
        <v>47166.642</v>
      </c>
      <c r="J12732">
        <v>19235797</v>
      </c>
      <c r="K12732">
        <v>26.303000000000001</v>
      </c>
      <c r="L12732">
        <v>10.303000000000001</v>
      </c>
      <c r="M12732">
        <v>9790.3909999999996</v>
      </c>
      <c r="N12732">
        <v>3992779</v>
      </c>
      <c r="O12732">
        <v>2.7349999999999999</v>
      </c>
      <c r="P12732">
        <v>7.5170000000000003</v>
      </c>
      <c r="Q12732">
        <v>1017.86</v>
      </c>
      <c r="R12732">
        <v>415110</v>
      </c>
      <c r="S12732">
        <v>1.4999999999999999E-2</v>
      </c>
      <c r="T12732">
        <v>1.9630000000000001</v>
      </c>
      <c r="U12732">
        <v>5.6269999999999998</v>
      </c>
      <c r="V12732">
        <v>2295</v>
      </c>
      <c r="W12732">
        <f t="shared" si="543"/>
        <v>9</v>
      </c>
      <c r="X12732">
        <f t="shared" si="541"/>
        <v>981.21199999999988</v>
      </c>
      <c r="Y12732">
        <f t="shared" si="542"/>
        <v>12.529599999999999</v>
      </c>
    </row>
    <row r="12733" spans="1:25" x14ac:dyDescent="0.2">
      <c r="A12733" t="s">
        <v>5782</v>
      </c>
      <c r="B12733" t="s">
        <v>745</v>
      </c>
      <c r="C12733">
        <v>6</v>
      </c>
      <c r="D12733">
        <v>10</v>
      </c>
      <c r="E12733" t="s">
        <v>11683</v>
      </c>
      <c r="F12733">
        <v>322.17899999999997</v>
      </c>
      <c r="G12733">
        <v>111.271</v>
      </c>
      <c r="H12733">
        <v>44.645000000000003</v>
      </c>
      <c r="I12733">
        <v>35849.152000000002</v>
      </c>
      <c r="J12733">
        <v>14620227</v>
      </c>
      <c r="K12733">
        <v>50.484999999999999</v>
      </c>
      <c r="L12733">
        <v>20.196000000000002</v>
      </c>
      <c r="M12733">
        <v>16265.120999999999</v>
      </c>
      <c r="N12733">
        <v>6633344</v>
      </c>
      <c r="O12733">
        <v>5.6150000000000002</v>
      </c>
      <c r="P12733">
        <v>15.085000000000001</v>
      </c>
      <c r="Q12733">
        <v>1809.069</v>
      </c>
      <c r="R12733">
        <v>737786</v>
      </c>
      <c r="S12733">
        <v>4.4999999999999998E-2</v>
      </c>
      <c r="T12733">
        <v>3.3740000000000001</v>
      </c>
      <c r="U12733">
        <v>14.381</v>
      </c>
      <c r="V12733">
        <v>5865</v>
      </c>
      <c r="W12733">
        <f t="shared" si="543"/>
        <v>23</v>
      </c>
      <c r="X12733">
        <f t="shared" si="541"/>
        <v>2278.7947599999998</v>
      </c>
      <c r="Y12733">
        <f t="shared" si="542"/>
        <v>35.489599999999996</v>
      </c>
    </row>
    <row r="12734" spans="1:25" x14ac:dyDescent="0.2">
      <c r="A12734" t="s">
        <v>5782</v>
      </c>
      <c r="B12734" t="s">
        <v>745</v>
      </c>
      <c r="C12734">
        <v>6</v>
      </c>
      <c r="D12734">
        <v>11</v>
      </c>
      <c r="E12734" t="s">
        <v>11684</v>
      </c>
      <c r="F12734">
        <v>50.72</v>
      </c>
      <c r="G12734">
        <v>76.956999999999994</v>
      </c>
      <c r="H12734">
        <v>42.555999999999997</v>
      </c>
      <c r="I12734">
        <v>3903.2750000000001</v>
      </c>
      <c r="J12734">
        <v>1591858</v>
      </c>
      <c r="K12734">
        <v>12.984</v>
      </c>
      <c r="L12734">
        <v>8.8309999999999995</v>
      </c>
      <c r="M12734">
        <v>658.53300000000002</v>
      </c>
      <c r="N12734">
        <v>268567</v>
      </c>
      <c r="O12734">
        <v>1.855</v>
      </c>
      <c r="P12734">
        <v>4.07</v>
      </c>
      <c r="Q12734">
        <v>94.099000000000004</v>
      </c>
      <c r="R12734">
        <v>38376</v>
      </c>
      <c r="S12734">
        <v>0</v>
      </c>
      <c r="T12734">
        <v>0</v>
      </c>
      <c r="U12734">
        <v>0</v>
      </c>
      <c r="V12734">
        <v>0</v>
      </c>
      <c r="W12734">
        <f t="shared" si="543"/>
        <v>0</v>
      </c>
      <c r="X12734">
        <f t="shared" si="541"/>
        <v>0</v>
      </c>
      <c r="Y12734">
        <f t="shared" si="542"/>
        <v>0</v>
      </c>
    </row>
    <row r="12735" spans="1:25" x14ac:dyDescent="0.2">
      <c r="A12735" t="s">
        <v>5782</v>
      </c>
      <c r="B12735" t="s">
        <v>745</v>
      </c>
      <c r="C12735">
        <v>6</v>
      </c>
      <c r="D12735">
        <v>12</v>
      </c>
      <c r="E12735" t="s">
        <v>10133</v>
      </c>
      <c r="F12735">
        <v>306.22399999999999</v>
      </c>
      <c r="G12735">
        <v>109.672</v>
      </c>
      <c r="H12735">
        <v>41.383000000000003</v>
      </c>
      <c r="I12735">
        <v>33584.195</v>
      </c>
      <c r="J12735">
        <v>13696518</v>
      </c>
      <c r="K12735">
        <v>41.753</v>
      </c>
      <c r="L12735">
        <v>16.856999999999999</v>
      </c>
      <c r="M12735">
        <v>12785.642</v>
      </c>
      <c r="N12735">
        <v>5214321</v>
      </c>
      <c r="O12735">
        <v>3.403</v>
      </c>
      <c r="P12735">
        <v>10.159000000000001</v>
      </c>
      <c r="Q12735">
        <v>1042.078</v>
      </c>
      <c r="R12735">
        <v>424987</v>
      </c>
      <c r="S12735">
        <v>1.7999999999999999E-2</v>
      </c>
      <c r="T12735">
        <v>2.165</v>
      </c>
      <c r="U12735">
        <v>5.6269999999999998</v>
      </c>
      <c r="V12735">
        <v>2295</v>
      </c>
      <c r="W12735">
        <f t="shared" si="543"/>
        <v>9</v>
      </c>
      <c r="X12735">
        <f t="shared" si="541"/>
        <v>1020.92952</v>
      </c>
      <c r="Y12735">
        <f t="shared" si="542"/>
        <v>12.529599999999999</v>
      </c>
    </row>
    <row r="12736" spans="1:25" x14ac:dyDescent="0.2">
      <c r="A12736" t="s">
        <v>5782</v>
      </c>
      <c r="B12736" t="s">
        <v>745</v>
      </c>
      <c r="C12736">
        <v>6</v>
      </c>
      <c r="D12736">
        <v>13</v>
      </c>
      <c r="E12736" t="s">
        <v>11685</v>
      </c>
      <c r="F12736">
        <v>191.81</v>
      </c>
      <c r="G12736">
        <v>114.251</v>
      </c>
      <c r="H12736">
        <v>44.350999999999999</v>
      </c>
      <c r="I12736">
        <v>21914.467000000001</v>
      </c>
      <c r="J12736">
        <v>8937296</v>
      </c>
      <c r="K12736">
        <v>27.042000000000002</v>
      </c>
      <c r="L12736">
        <v>10.193</v>
      </c>
      <c r="M12736">
        <v>5186.9709999999995</v>
      </c>
      <c r="N12736">
        <v>2115383</v>
      </c>
      <c r="O12736">
        <v>3.2490000000000001</v>
      </c>
      <c r="P12736">
        <v>6.9459999999999997</v>
      </c>
      <c r="Q12736">
        <v>623.20399999999995</v>
      </c>
      <c r="R12736">
        <v>254159</v>
      </c>
      <c r="S12736">
        <v>2.5999999999999999E-2</v>
      </c>
      <c r="T12736">
        <v>2.5790000000000002</v>
      </c>
      <c r="U12736">
        <v>5.0019999999999998</v>
      </c>
      <c r="V12736">
        <v>2040</v>
      </c>
      <c r="W12736">
        <f t="shared" si="543"/>
        <v>8</v>
      </c>
      <c r="X12736">
        <f t="shared" si="541"/>
        <v>333.97615999999988</v>
      </c>
      <c r="Y12736">
        <f t="shared" si="542"/>
        <v>10.889599999999998</v>
      </c>
    </row>
    <row r="12737" spans="1:25" x14ac:dyDescent="0.2">
      <c r="A12737" t="s">
        <v>5782</v>
      </c>
      <c r="B12737" t="s">
        <v>745</v>
      </c>
      <c r="C12737">
        <v>6</v>
      </c>
      <c r="D12737">
        <v>14</v>
      </c>
      <c r="E12737" t="s">
        <v>9841</v>
      </c>
      <c r="F12737">
        <v>306.76799999999997</v>
      </c>
      <c r="G12737">
        <v>141.19800000000001</v>
      </c>
      <c r="H12737">
        <v>47.079000000000001</v>
      </c>
      <c r="I12737">
        <v>43314.881999999998</v>
      </c>
      <c r="J12737">
        <v>17664948</v>
      </c>
      <c r="K12737">
        <v>25.709</v>
      </c>
      <c r="L12737">
        <v>14.202</v>
      </c>
      <c r="M12737">
        <v>7886.7470000000003</v>
      </c>
      <c r="N12737">
        <v>3216423</v>
      </c>
      <c r="O12737">
        <v>3.77</v>
      </c>
      <c r="P12737">
        <v>10.574999999999999</v>
      </c>
      <c r="Q12737">
        <v>1156.502</v>
      </c>
      <c r="R12737">
        <v>471652</v>
      </c>
      <c r="S12737">
        <v>0.02</v>
      </c>
      <c r="T12737">
        <v>2.2799999999999998</v>
      </c>
      <c r="U12737">
        <v>6.2530000000000001</v>
      </c>
      <c r="V12737">
        <v>2550</v>
      </c>
      <c r="W12737">
        <f t="shared" si="543"/>
        <v>10</v>
      </c>
      <c r="X12737">
        <f t="shared" si="541"/>
        <v>1208.5848799999999</v>
      </c>
      <c r="Y12737">
        <f t="shared" si="542"/>
        <v>14.169600000000001</v>
      </c>
    </row>
    <row r="12738" spans="1:25" x14ac:dyDescent="0.2">
      <c r="A12738" t="s">
        <v>5782</v>
      </c>
      <c r="B12738" t="s">
        <v>745</v>
      </c>
      <c r="C12738">
        <v>6</v>
      </c>
      <c r="D12738">
        <v>15</v>
      </c>
      <c r="E12738" t="s">
        <v>1093</v>
      </c>
      <c r="F12738">
        <v>343.21699999999998</v>
      </c>
      <c r="G12738">
        <v>120.211</v>
      </c>
      <c r="H12738">
        <v>47.975000000000001</v>
      </c>
      <c r="I12738">
        <v>41258.457999999999</v>
      </c>
      <c r="J12738">
        <v>16826284</v>
      </c>
      <c r="K12738">
        <v>47.680999999999997</v>
      </c>
      <c r="L12738">
        <v>18.891999999999999</v>
      </c>
      <c r="M12738">
        <v>16364.982</v>
      </c>
      <c r="N12738">
        <v>6674070</v>
      </c>
      <c r="O12738">
        <v>4.9829999999999997</v>
      </c>
      <c r="P12738">
        <v>13.382</v>
      </c>
      <c r="Q12738">
        <v>1710.38</v>
      </c>
      <c r="R12738">
        <v>697538</v>
      </c>
      <c r="S12738">
        <v>3.3000000000000002E-2</v>
      </c>
      <c r="T12738">
        <v>2.8919999999999999</v>
      </c>
      <c r="U12738">
        <v>11.255000000000001</v>
      </c>
      <c r="V12738">
        <v>4590</v>
      </c>
      <c r="W12738">
        <f t="shared" si="543"/>
        <v>18</v>
      </c>
      <c r="X12738">
        <f t="shared" si="541"/>
        <v>2116.9448000000002</v>
      </c>
      <c r="Y12738">
        <f t="shared" si="542"/>
        <v>27.2896</v>
      </c>
    </row>
    <row r="12739" spans="1:25" x14ac:dyDescent="0.2">
      <c r="A12739" t="s">
        <v>5782</v>
      </c>
      <c r="B12739" t="s">
        <v>745</v>
      </c>
      <c r="C12739">
        <v>6</v>
      </c>
      <c r="D12739">
        <v>16</v>
      </c>
      <c r="E12739" t="s">
        <v>2294</v>
      </c>
      <c r="F12739">
        <v>350.44600000000003</v>
      </c>
      <c r="G12739">
        <v>95.56</v>
      </c>
      <c r="H12739">
        <v>37.466999999999999</v>
      </c>
      <c r="I12739">
        <v>33488.597999999998</v>
      </c>
      <c r="J12739">
        <v>13657531</v>
      </c>
      <c r="K12739">
        <v>44.573999999999998</v>
      </c>
      <c r="L12739">
        <v>17.719000000000001</v>
      </c>
      <c r="M12739">
        <v>15620.849</v>
      </c>
      <c r="N12739">
        <v>6370593</v>
      </c>
      <c r="O12739">
        <v>2.6890000000000001</v>
      </c>
      <c r="P12739">
        <v>8.9580000000000002</v>
      </c>
      <c r="Q12739">
        <v>942.27599999999995</v>
      </c>
      <c r="R12739">
        <v>384285</v>
      </c>
      <c r="S12739">
        <v>1.2E-2</v>
      </c>
      <c r="T12739">
        <v>1.7849999999999999</v>
      </c>
      <c r="U12739">
        <v>4.3769999999999998</v>
      </c>
      <c r="V12739">
        <v>1785</v>
      </c>
      <c r="W12739">
        <f t="shared" si="543"/>
        <v>7</v>
      </c>
      <c r="X12739">
        <f t="shared" si="541"/>
        <v>857.25423999999975</v>
      </c>
      <c r="Y12739">
        <f t="shared" si="542"/>
        <v>9.2495999999999992</v>
      </c>
    </row>
    <row r="12740" spans="1:25" x14ac:dyDescent="0.2">
      <c r="A12740" t="s">
        <v>5782</v>
      </c>
      <c r="B12740" t="s">
        <v>745</v>
      </c>
      <c r="C12740">
        <v>6</v>
      </c>
      <c r="D12740">
        <v>17</v>
      </c>
      <c r="E12740" t="s">
        <v>7095</v>
      </c>
      <c r="F12740">
        <v>391.483</v>
      </c>
      <c r="G12740">
        <v>119.54900000000001</v>
      </c>
      <c r="H12740">
        <v>46.734999999999999</v>
      </c>
      <c r="I12740">
        <v>46801.305</v>
      </c>
      <c r="J12740">
        <v>19086803</v>
      </c>
      <c r="K12740">
        <v>57.497</v>
      </c>
      <c r="L12740">
        <v>20.806000000000001</v>
      </c>
      <c r="M12740">
        <v>22509.210999999999</v>
      </c>
      <c r="N12740">
        <v>9179848</v>
      </c>
      <c r="O12740">
        <v>6.8049999999999997</v>
      </c>
      <c r="P12740">
        <v>15.618</v>
      </c>
      <c r="Q12740">
        <v>2664.1419999999998</v>
      </c>
      <c r="R12740">
        <v>1086507</v>
      </c>
      <c r="S12740">
        <v>6.0999999999999999E-2</v>
      </c>
      <c r="T12740">
        <v>3.9340000000000002</v>
      </c>
      <c r="U12740">
        <v>23.76</v>
      </c>
      <c r="V12740">
        <v>9690</v>
      </c>
      <c r="W12740">
        <f t="shared" si="543"/>
        <v>38</v>
      </c>
      <c r="X12740">
        <f t="shared" si="541"/>
        <v>3681.1144799999997</v>
      </c>
      <c r="Y12740">
        <f t="shared" si="542"/>
        <v>60.089599999999997</v>
      </c>
    </row>
    <row r="12741" spans="1:25" x14ac:dyDescent="0.2">
      <c r="A12741" t="s">
        <v>5782</v>
      </c>
      <c r="B12741" t="s">
        <v>745</v>
      </c>
      <c r="C12741">
        <v>6</v>
      </c>
      <c r="D12741">
        <v>18</v>
      </c>
      <c r="E12741" t="s">
        <v>11686</v>
      </c>
      <c r="F12741">
        <v>242.08600000000001</v>
      </c>
      <c r="G12741">
        <v>104.736</v>
      </c>
      <c r="H12741">
        <v>42.993000000000002</v>
      </c>
      <c r="I12741">
        <v>25355.025000000001</v>
      </c>
      <c r="J12741">
        <v>10340446</v>
      </c>
      <c r="K12741">
        <v>32.636000000000003</v>
      </c>
      <c r="L12741">
        <v>15.994999999999999</v>
      </c>
      <c r="M12741">
        <v>7900.78</v>
      </c>
      <c r="N12741">
        <v>3222146</v>
      </c>
      <c r="O12741">
        <v>2.1139999999999999</v>
      </c>
      <c r="P12741">
        <v>3.9249999999999998</v>
      </c>
      <c r="Q12741">
        <v>511.661</v>
      </c>
      <c r="R12741">
        <v>208669</v>
      </c>
      <c r="S12741">
        <v>5.0000000000000001E-3</v>
      </c>
      <c r="T12741">
        <v>1.1479999999999999</v>
      </c>
      <c r="U12741">
        <v>1.2509999999999999</v>
      </c>
      <c r="V12741">
        <v>510</v>
      </c>
      <c r="W12741">
        <f t="shared" si="543"/>
        <v>2</v>
      </c>
      <c r="X12741">
        <f t="shared" si="541"/>
        <v>151.04563999999999</v>
      </c>
      <c r="Y12741">
        <f t="shared" si="542"/>
        <v>1.0495999999999999</v>
      </c>
    </row>
    <row r="12742" spans="1:25" x14ac:dyDescent="0.2">
      <c r="A12742" t="s">
        <v>5782</v>
      </c>
      <c r="B12742" t="s">
        <v>745</v>
      </c>
      <c r="C12742">
        <v>6</v>
      </c>
      <c r="D12742">
        <v>20</v>
      </c>
      <c r="E12742" t="s">
        <v>11687</v>
      </c>
      <c r="F12742">
        <v>371.12099999999998</v>
      </c>
      <c r="G12742">
        <v>98.792000000000002</v>
      </c>
      <c r="H12742">
        <v>39.911999999999999</v>
      </c>
      <c r="I12742">
        <v>36663.699999999997</v>
      </c>
      <c r="J12742">
        <v>14952421</v>
      </c>
      <c r="K12742">
        <v>51.029000000000003</v>
      </c>
      <c r="L12742">
        <v>19.655000000000001</v>
      </c>
      <c r="M12742">
        <v>18938.067999999999</v>
      </c>
      <c r="N12742">
        <v>7723442</v>
      </c>
      <c r="O12742">
        <v>5.2039999999999997</v>
      </c>
      <c r="P12742">
        <v>14.013</v>
      </c>
      <c r="Q12742">
        <v>1931.249</v>
      </c>
      <c r="R12742">
        <v>787614</v>
      </c>
      <c r="S12742">
        <v>6.4000000000000001E-2</v>
      </c>
      <c r="T12742">
        <v>4.04</v>
      </c>
      <c r="U12742">
        <v>23.76</v>
      </c>
      <c r="V12742">
        <v>9690</v>
      </c>
      <c r="W12742">
        <f t="shared" si="543"/>
        <v>38</v>
      </c>
      <c r="X12742">
        <f t="shared" si="541"/>
        <v>2479.1699600000002</v>
      </c>
      <c r="Y12742">
        <f t="shared" si="542"/>
        <v>60.089599999999997</v>
      </c>
    </row>
    <row r="12743" spans="1:25" x14ac:dyDescent="0.2">
      <c r="A12743" t="s">
        <v>5782</v>
      </c>
      <c r="B12743" t="s">
        <v>745</v>
      </c>
      <c r="C12743">
        <v>6</v>
      </c>
      <c r="D12743">
        <v>21</v>
      </c>
      <c r="E12743" t="s">
        <v>11688</v>
      </c>
      <c r="F12743">
        <v>329.822</v>
      </c>
      <c r="G12743">
        <v>91.929000000000002</v>
      </c>
      <c r="H12743">
        <v>38.695999999999998</v>
      </c>
      <c r="I12743">
        <v>30320.053</v>
      </c>
      <c r="J12743">
        <v>12365315</v>
      </c>
      <c r="K12743">
        <v>64.825999999999993</v>
      </c>
      <c r="L12743">
        <v>25.277999999999999</v>
      </c>
      <c r="M12743">
        <v>21381.059000000001</v>
      </c>
      <c r="N12743">
        <v>8719758</v>
      </c>
      <c r="O12743">
        <v>5.9649999999999999</v>
      </c>
      <c r="P12743">
        <v>16.728000000000002</v>
      </c>
      <c r="Q12743">
        <v>1967.548</v>
      </c>
      <c r="R12743">
        <v>802418</v>
      </c>
      <c r="S12743">
        <v>6.6000000000000003E-2</v>
      </c>
      <c r="T12743">
        <v>4.1130000000000004</v>
      </c>
      <c r="U12743">
        <v>21.884</v>
      </c>
      <c r="V12743">
        <v>8925</v>
      </c>
      <c r="W12743">
        <f t="shared" si="543"/>
        <v>35</v>
      </c>
      <c r="X12743">
        <f t="shared" si="541"/>
        <v>2538.7003199999999</v>
      </c>
      <c r="Y12743">
        <f t="shared" si="542"/>
        <v>55.169599999999996</v>
      </c>
    </row>
    <row r="12744" spans="1:25" x14ac:dyDescent="0.2">
      <c r="A12744" t="s">
        <v>5782</v>
      </c>
      <c r="B12744" t="s">
        <v>745</v>
      </c>
      <c r="C12744">
        <v>6</v>
      </c>
      <c r="D12744">
        <v>25</v>
      </c>
      <c r="E12744" t="s">
        <v>11689</v>
      </c>
      <c r="F12744">
        <v>211.458</v>
      </c>
      <c r="G12744">
        <v>65.281000000000006</v>
      </c>
      <c r="H12744">
        <v>36.484999999999999</v>
      </c>
      <c r="I12744">
        <v>13804.156000000001</v>
      </c>
      <c r="J12744">
        <v>5629698</v>
      </c>
      <c r="K12744">
        <v>8.6720000000000006</v>
      </c>
      <c r="L12744">
        <v>4.6040000000000001</v>
      </c>
      <c r="M12744">
        <v>1833.732</v>
      </c>
      <c r="N12744">
        <v>747844</v>
      </c>
      <c r="O12744">
        <v>1.7689999999999999</v>
      </c>
      <c r="P12744">
        <v>3.0379999999999998</v>
      </c>
      <c r="Q12744">
        <v>373.98</v>
      </c>
      <c r="R12744">
        <v>152519</v>
      </c>
      <c r="S12744">
        <v>6.0000000000000001E-3</v>
      </c>
      <c r="T12744">
        <v>1.228</v>
      </c>
      <c r="U12744">
        <v>1.2509999999999999</v>
      </c>
      <c r="V12744">
        <v>510</v>
      </c>
      <c r="W12744">
        <f t="shared" si="543"/>
        <v>2</v>
      </c>
      <c r="X12744">
        <f t="shared" si="541"/>
        <v>0</v>
      </c>
      <c r="Y12744">
        <f t="shared" si="542"/>
        <v>1.0495999999999999</v>
      </c>
    </row>
    <row r="12745" spans="1:25" x14ac:dyDescent="0.2">
      <c r="A12745" t="s">
        <v>5782</v>
      </c>
      <c r="B12745" t="s">
        <v>745</v>
      </c>
      <c r="C12745">
        <v>6</v>
      </c>
      <c r="D12745">
        <v>26</v>
      </c>
      <c r="E12745" t="s">
        <v>11690</v>
      </c>
      <c r="F12745">
        <v>112.93</v>
      </c>
      <c r="G12745">
        <v>68.706999999999994</v>
      </c>
      <c r="H12745">
        <v>37.612000000000002</v>
      </c>
      <c r="I12745">
        <v>7759.0969999999998</v>
      </c>
      <c r="J12745">
        <v>3164364</v>
      </c>
      <c r="K12745">
        <v>8.9969999999999999</v>
      </c>
      <c r="L12745">
        <v>4.6950000000000003</v>
      </c>
      <c r="M12745">
        <v>1016.08</v>
      </c>
      <c r="N12745">
        <v>414384</v>
      </c>
      <c r="O12745">
        <v>1.9039999999999999</v>
      </c>
      <c r="P12745">
        <v>5.468</v>
      </c>
      <c r="Q12745">
        <v>215.011</v>
      </c>
      <c r="R12745">
        <v>87687</v>
      </c>
      <c r="S12745">
        <v>6.0000000000000001E-3</v>
      </c>
      <c r="T12745">
        <v>1.1879999999999999</v>
      </c>
      <c r="U12745">
        <v>0.625</v>
      </c>
      <c r="V12745">
        <v>255</v>
      </c>
      <c r="W12745">
        <f t="shared" si="543"/>
        <v>1</v>
      </c>
      <c r="X12745">
        <f t="shared" si="541"/>
        <v>0</v>
      </c>
      <c r="Y12745">
        <f t="shared" si="542"/>
        <v>0</v>
      </c>
    </row>
    <row r="12746" spans="1:25" x14ac:dyDescent="0.2">
      <c r="A12746" t="s">
        <v>5782</v>
      </c>
      <c r="B12746" t="s">
        <v>745</v>
      </c>
      <c r="C12746">
        <v>7</v>
      </c>
      <c r="D12746">
        <v>2</v>
      </c>
      <c r="E12746" t="s">
        <v>11691</v>
      </c>
      <c r="F12746">
        <v>120.47799999999999</v>
      </c>
      <c r="G12746">
        <v>88.158000000000001</v>
      </c>
      <c r="H12746">
        <v>43.921999999999997</v>
      </c>
      <c r="I12746">
        <v>10621.040999999999</v>
      </c>
      <c r="J12746">
        <v>4331540</v>
      </c>
      <c r="K12746">
        <v>20.111000000000001</v>
      </c>
      <c r="L12746">
        <v>11.048999999999999</v>
      </c>
      <c r="M12746">
        <v>2422.9630000000002</v>
      </c>
      <c r="N12746">
        <v>988148</v>
      </c>
      <c r="O12746">
        <v>2.4180000000000001</v>
      </c>
      <c r="P12746">
        <v>7.0679999999999996</v>
      </c>
      <c r="Q12746">
        <v>291.32299999999998</v>
      </c>
      <c r="R12746">
        <v>118809</v>
      </c>
      <c r="S12746">
        <v>5.0000000000000001E-3</v>
      </c>
      <c r="T12746">
        <v>1.1499999999999999</v>
      </c>
      <c r="U12746">
        <v>0.625</v>
      </c>
      <c r="V12746">
        <v>255</v>
      </c>
      <c r="W12746">
        <f t="shared" si="543"/>
        <v>1</v>
      </c>
      <c r="X12746">
        <f t="shared" si="541"/>
        <v>0</v>
      </c>
      <c r="Y12746">
        <f t="shared" si="542"/>
        <v>0</v>
      </c>
    </row>
    <row r="12747" spans="1:25" x14ac:dyDescent="0.2">
      <c r="A12747" t="s">
        <v>5782</v>
      </c>
      <c r="B12747" t="s">
        <v>745</v>
      </c>
      <c r="C12747">
        <v>7</v>
      </c>
      <c r="D12747">
        <v>3</v>
      </c>
      <c r="E12747" t="s">
        <v>10275</v>
      </c>
      <c r="F12747">
        <v>163.73400000000001</v>
      </c>
      <c r="G12747">
        <v>125.43</v>
      </c>
      <c r="H12747">
        <v>48.686999999999998</v>
      </c>
      <c r="I12747">
        <v>20537.064999999999</v>
      </c>
      <c r="J12747">
        <v>8375555</v>
      </c>
      <c r="K12747">
        <v>9.4589999999999996</v>
      </c>
      <c r="L12747">
        <v>4.806</v>
      </c>
      <c r="M12747">
        <v>1548.701</v>
      </c>
      <c r="N12747">
        <v>631601</v>
      </c>
      <c r="O12747">
        <v>1.702</v>
      </c>
      <c r="P12747">
        <v>1.1599999999999999</v>
      </c>
      <c r="Q12747">
        <v>278.75599999999997</v>
      </c>
      <c r="R12747">
        <v>113684</v>
      </c>
      <c r="S12747">
        <v>0</v>
      </c>
      <c r="T12747">
        <v>0</v>
      </c>
      <c r="U12747">
        <v>0</v>
      </c>
      <c r="V12747">
        <v>0</v>
      </c>
      <c r="W12747">
        <f t="shared" si="543"/>
        <v>0</v>
      </c>
      <c r="X12747">
        <f t="shared" si="541"/>
        <v>0</v>
      </c>
      <c r="Y12747">
        <f t="shared" si="542"/>
        <v>0</v>
      </c>
    </row>
    <row r="12748" spans="1:25" x14ac:dyDescent="0.2">
      <c r="A12748" t="s">
        <v>5782</v>
      </c>
      <c r="B12748" t="s">
        <v>745</v>
      </c>
      <c r="C12748">
        <v>7</v>
      </c>
      <c r="D12748">
        <v>4</v>
      </c>
      <c r="E12748" t="s">
        <v>11692</v>
      </c>
      <c r="F12748">
        <v>179.57400000000001</v>
      </c>
      <c r="G12748">
        <v>116.96</v>
      </c>
      <c r="H12748">
        <v>53.704999999999998</v>
      </c>
      <c r="I12748">
        <v>21003.05</v>
      </c>
      <c r="J12748">
        <v>8565596</v>
      </c>
      <c r="K12748">
        <v>23.210999999999999</v>
      </c>
      <c r="L12748">
        <v>8.0489999999999995</v>
      </c>
      <c r="M12748">
        <v>4168.1400000000003</v>
      </c>
      <c r="N12748">
        <v>1699877</v>
      </c>
      <c r="O12748">
        <v>4.6100000000000003</v>
      </c>
      <c r="P12748">
        <v>12.484999999999999</v>
      </c>
      <c r="Q12748">
        <v>827.82799999999997</v>
      </c>
      <c r="R12748">
        <v>337610</v>
      </c>
      <c r="S12748">
        <v>2.1000000000000001E-2</v>
      </c>
      <c r="T12748">
        <v>2.3079999999999998</v>
      </c>
      <c r="U12748">
        <v>3.7519999999999998</v>
      </c>
      <c r="V12748">
        <v>1530</v>
      </c>
      <c r="W12748">
        <f t="shared" si="543"/>
        <v>6</v>
      </c>
      <c r="X12748">
        <f t="shared" si="541"/>
        <v>669.55951999999991</v>
      </c>
      <c r="Y12748">
        <f t="shared" si="542"/>
        <v>7.6095999999999986</v>
      </c>
    </row>
    <row r="12749" spans="1:25" x14ac:dyDescent="0.2">
      <c r="A12749" t="s">
        <v>5782</v>
      </c>
      <c r="B12749" t="s">
        <v>745</v>
      </c>
      <c r="C12749">
        <v>7</v>
      </c>
      <c r="D12749">
        <v>6</v>
      </c>
      <c r="E12749" t="s">
        <v>10609</v>
      </c>
      <c r="F12749">
        <v>316.19799999999998</v>
      </c>
      <c r="G12749">
        <v>118.408</v>
      </c>
      <c r="H12749">
        <v>51.01</v>
      </c>
      <c r="I12749">
        <v>37440.410000000003</v>
      </c>
      <c r="J12749">
        <v>15269184</v>
      </c>
      <c r="K12749">
        <v>32.799999999999997</v>
      </c>
      <c r="L12749">
        <v>13.61</v>
      </c>
      <c r="M12749">
        <v>10371.32</v>
      </c>
      <c r="N12749">
        <v>4229697</v>
      </c>
      <c r="O12749">
        <v>4.8739999999999997</v>
      </c>
      <c r="P12749">
        <v>14.205</v>
      </c>
      <c r="Q12749">
        <v>1541.105</v>
      </c>
      <c r="R12749">
        <v>628503</v>
      </c>
      <c r="S12749">
        <v>5.5E-2</v>
      </c>
      <c r="T12749">
        <v>3.7570000000000001</v>
      </c>
      <c r="U12749">
        <v>17.507000000000001</v>
      </c>
      <c r="V12749">
        <v>7140</v>
      </c>
      <c r="W12749">
        <f t="shared" si="543"/>
        <v>28</v>
      </c>
      <c r="X12749">
        <f t="shared" si="541"/>
        <v>1839.3338000000001</v>
      </c>
      <c r="Y12749">
        <f t="shared" si="542"/>
        <v>43.689599999999999</v>
      </c>
    </row>
    <row r="12750" spans="1:25" x14ac:dyDescent="0.2">
      <c r="A12750" t="s">
        <v>5782</v>
      </c>
      <c r="B12750" t="s">
        <v>745</v>
      </c>
      <c r="C12750">
        <v>7</v>
      </c>
      <c r="D12750">
        <v>8</v>
      </c>
      <c r="E12750" t="s">
        <v>11693</v>
      </c>
      <c r="F12750">
        <v>165.90600000000001</v>
      </c>
      <c r="G12750">
        <v>85.122</v>
      </c>
      <c r="H12750">
        <v>48.668999999999997</v>
      </c>
      <c r="I12750">
        <v>14122.231</v>
      </c>
      <c r="J12750">
        <v>5759417</v>
      </c>
      <c r="K12750">
        <v>22.991</v>
      </c>
      <c r="L12750">
        <v>13.233000000000001</v>
      </c>
      <c r="M12750">
        <v>3814.4059999999999</v>
      </c>
      <c r="N12750">
        <v>1555615</v>
      </c>
      <c r="O12750">
        <v>1.865</v>
      </c>
      <c r="P12750">
        <v>1.2</v>
      </c>
      <c r="Q12750">
        <v>309.33300000000003</v>
      </c>
      <c r="R12750">
        <v>126154</v>
      </c>
      <c r="S12750">
        <v>0</v>
      </c>
      <c r="T12750">
        <v>0</v>
      </c>
      <c r="U12750">
        <v>0</v>
      </c>
      <c r="V12750">
        <v>0</v>
      </c>
      <c r="W12750">
        <f t="shared" si="543"/>
        <v>0</v>
      </c>
      <c r="X12750">
        <f t="shared" si="541"/>
        <v>0</v>
      </c>
      <c r="Y12750">
        <f t="shared" si="542"/>
        <v>0</v>
      </c>
    </row>
    <row r="12751" spans="1:25" x14ac:dyDescent="0.2">
      <c r="A12751" t="s">
        <v>5782</v>
      </c>
      <c r="B12751" t="s">
        <v>745</v>
      </c>
      <c r="C12751">
        <v>7</v>
      </c>
      <c r="D12751">
        <v>9</v>
      </c>
      <c r="E12751" t="s">
        <v>11694</v>
      </c>
      <c r="F12751">
        <v>124.45699999999999</v>
      </c>
      <c r="G12751">
        <v>109.40600000000001</v>
      </c>
      <c r="H12751">
        <v>50.555999999999997</v>
      </c>
      <c r="I12751">
        <v>13616.385</v>
      </c>
      <c r="J12751">
        <v>5553120</v>
      </c>
      <c r="K12751">
        <v>9.3010000000000002</v>
      </c>
      <c r="L12751">
        <v>4.7590000000000003</v>
      </c>
      <c r="M12751">
        <v>1157.566</v>
      </c>
      <c r="N12751">
        <v>472086</v>
      </c>
      <c r="O12751">
        <v>2.7639999999999998</v>
      </c>
      <c r="P12751">
        <v>8.43</v>
      </c>
      <c r="Q12751">
        <v>344.05599999999998</v>
      </c>
      <c r="R12751">
        <v>140315</v>
      </c>
      <c r="S12751">
        <v>1.4999999999999999E-2</v>
      </c>
      <c r="T12751">
        <v>1.96</v>
      </c>
      <c r="U12751">
        <v>1.8759999999999999</v>
      </c>
      <c r="V12751">
        <v>765</v>
      </c>
      <c r="W12751">
        <f t="shared" si="543"/>
        <v>3</v>
      </c>
      <c r="X12751">
        <f t="shared" si="541"/>
        <v>0</v>
      </c>
      <c r="Y12751">
        <f t="shared" si="542"/>
        <v>2.6895999999999995</v>
      </c>
    </row>
    <row r="12752" spans="1:25" x14ac:dyDescent="0.2">
      <c r="A12752" t="s">
        <v>5782</v>
      </c>
      <c r="B12752" t="s">
        <v>745</v>
      </c>
      <c r="C12752">
        <v>7</v>
      </c>
      <c r="D12752">
        <v>10</v>
      </c>
      <c r="E12752" t="s">
        <v>2108</v>
      </c>
      <c r="F12752">
        <v>411.322</v>
      </c>
      <c r="G12752">
        <v>112.515</v>
      </c>
      <c r="H12752">
        <v>46.566000000000003</v>
      </c>
      <c r="I12752">
        <v>46279.847999999998</v>
      </c>
      <c r="J12752">
        <v>18874139</v>
      </c>
      <c r="K12752">
        <v>30.648</v>
      </c>
      <c r="L12752">
        <v>12.385999999999999</v>
      </c>
      <c r="M12752">
        <v>12606.159</v>
      </c>
      <c r="N12752">
        <v>5141123</v>
      </c>
      <c r="O12752">
        <v>5.5279999999999996</v>
      </c>
      <c r="P12752">
        <v>14.164</v>
      </c>
      <c r="Q12752">
        <v>2273.6080000000002</v>
      </c>
      <c r="R12752">
        <v>927237</v>
      </c>
      <c r="S12752">
        <v>5.6000000000000001E-2</v>
      </c>
      <c r="T12752">
        <v>3.7869999999999999</v>
      </c>
      <c r="U12752">
        <v>23.135000000000002</v>
      </c>
      <c r="V12752">
        <v>9435</v>
      </c>
      <c r="W12752">
        <f t="shared" si="543"/>
        <v>37</v>
      </c>
      <c r="X12752">
        <f t="shared" si="541"/>
        <v>3040.6387200000004</v>
      </c>
      <c r="Y12752">
        <f t="shared" si="542"/>
        <v>58.449599999999997</v>
      </c>
    </row>
    <row r="12753" spans="1:25" x14ac:dyDescent="0.2">
      <c r="A12753" t="s">
        <v>5782</v>
      </c>
      <c r="B12753" t="s">
        <v>745</v>
      </c>
      <c r="C12753">
        <v>7</v>
      </c>
      <c r="D12753">
        <v>11</v>
      </c>
      <c r="E12753" t="s">
        <v>11695</v>
      </c>
      <c r="F12753">
        <v>369.98599999999999</v>
      </c>
      <c r="G12753">
        <v>120.23</v>
      </c>
      <c r="H12753">
        <v>48.941000000000003</v>
      </c>
      <c r="I12753">
        <v>44483.296000000002</v>
      </c>
      <c r="J12753">
        <v>18141458</v>
      </c>
      <c r="K12753">
        <v>49.45</v>
      </c>
      <c r="L12753">
        <v>21.064</v>
      </c>
      <c r="M12753">
        <v>18295.821</v>
      </c>
      <c r="N12753">
        <v>7461517</v>
      </c>
      <c r="O12753">
        <v>5.5359999999999996</v>
      </c>
      <c r="P12753">
        <v>14.77</v>
      </c>
      <c r="Q12753">
        <v>2048.2640000000001</v>
      </c>
      <c r="R12753">
        <v>835336</v>
      </c>
      <c r="S12753">
        <v>5.8999999999999997E-2</v>
      </c>
      <c r="T12753">
        <v>3.883</v>
      </c>
      <c r="U12753">
        <v>21.884</v>
      </c>
      <c r="V12753">
        <v>8925</v>
      </c>
      <c r="W12753">
        <f t="shared" si="543"/>
        <v>35</v>
      </c>
      <c r="X12753">
        <f t="shared" si="541"/>
        <v>2671.07456</v>
      </c>
      <c r="Y12753">
        <f t="shared" si="542"/>
        <v>55.169599999999996</v>
      </c>
    </row>
    <row r="12754" spans="1:25" x14ac:dyDescent="0.2">
      <c r="A12754" t="s">
        <v>5782</v>
      </c>
      <c r="B12754" t="s">
        <v>745</v>
      </c>
      <c r="C12754">
        <v>7</v>
      </c>
      <c r="D12754">
        <v>12</v>
      </c>
      <c r="E12754" t="s">
        <v>11696</v>
      </c>
      <c r="F12754">
        <v>182.03800000000001</v>
      </c>
      <c r="G12754">
        <v>134.905</v>
      </c>
      <c r="H12754">
        <v>55.655999999999999</v>
      </c>
      <c r="I12754">
        <v>24557.911</v>
      </c>
      <c r="J12754">
        <v>10015362</v>
      </c>
      <c r="K12754">
        <v>8.1809999999999992</v>
      </c>
      <c r="L12754">
        <v>3.2269999999999999</v>
      </c>
      <c r="M12754">
        <v>1489.338</v>
      </c>
      <c r="N12754">
        <v>607391</v>
      </c>
      <c r="O12754">
        <v>1.788</v>
      </c>
      <c r="P12754">
        <v>1.653</v>
      </c>
      <c r="Q12754">
        <v>325.548</v>
      </c>
      <c r="R12754">
        <v>132767</v>
      </c>
      <c r="S12754">
        <v>0</v>
      </c>
      <c r="T12754">
        <v>0</v>
      </c>
      <c r="U12754">
        <v>0</v>
      </c>
      <c r="V12754">
        <v>0</v>
      </c>
      <c r="W12754">
        <f t="shared" si="543"/>
        <v>0</v>
      </c>
      <c r="X12754">
        <f t="shared" si="541"/>
        <v>0</v>
      </c>
      <c r="Y12754">
        <f t="shared" si="542"/>
        <v>0</v>
      </c>
    </row>
    <row r="12755" spans="1:25" x14ac:dyDescent="0.2">
      <c r="A12755" t="s">
        <v>5782</v>
      </c>
      <c r="B12755" t="s">
        <v>745</v>
      </c>
      <c r="C12755">
        <v>7</v>
      </c>
      <c r="D12755">
        <v>13</v>
      </c>
      <c r="E12755" t="s">
        <v>11697</v>
      </c>
      <c r="F12755">
        <v>313.85199999999998</v>
      </c>
      <c r="G12755">
        <v>144.38900000000001</v>
      </c>
      <c r="H12755">
        <v>49.902000000000001</v>
      </c>
      <c r="I12755">
        <v>45316.891000000003</v>
      </c>
      <c r="J12755">
        <v>18481420</v>
      </c>
      <c r="K12755">
        <v>33.136000000000003</v>
      </c>
      <c r="L12755">
        <v>13.584</v>
      </c>
      <c r="M12755">
        <v>10399.880999999999</v>
      </c>
      <c r="N12755">
        <v>4241345</v>
      </c>
      <c r="O12755">
        <v>4.0910000000000002</v>
      </c>
      <c r="P12755">
        <v>10.894</v>
      </c>
      <c r="Q12755">
        <v>1284.123</v>
      </c>
      <c r="R12755">
        <v>523699</v>
      </c>
      <c r="S12755">
        <v>2.1999999999999999E-2</v>
      </c>
      <c r="T12755">
        <v>2.3639999999999999</v>
      </c>
      <c r="U12755">
        <v>6.8780000000000001</v>
      </c>
      <c r="V12755">
        <v>2805</v>
      </c>
      <c r="W12755">
        <f t="shared" si="543"/>
        <v>11</v>
      </c>
      <c r="X12755">
        <f t="shared" si="541"/>
        <v>1417.8833200000001</v>
      </c>
      <c r="Y12755">
        <f t="shared" si="542"/>
        <v>15.8096</v>
      </c>
    </row>
    <row r="12756" spans="1:25" x14ac:dyDescent="0.2">
      <c r="A12756" t="s">
        <v>5782</v>
      </c>
      <c r="B12756" t="s">
        <v>745</v>
      </c>
      <c r="C12756">
        <v>7</v>
      </c>
      <c r="D12756">
        <v>14</v>
      </c>
      <c r="E12756" t="s">
        <v>11698</v>
      </c>
      <c r="F12756">
        <v>296.23599999999999</v>
      </c>
      <c r="G12756">
        <v>127.35299999999999</v>
      </c>
      <c r="H12756">
        <v>47.965000000000003</v>
      </c>
      <c r="I12756">
        <v>37726.487999999998</v>
      </c>
      <c r="J12756">
        <v>15385854</v>
      </c>
      <c r="K12756">
        <v>40.130000000000003</v>
      </c>
      <c r="L12756">
        <v>13.593</v>
      </c>
      <c r="M12756">
        <v>11888.022000000001</v>
      </c>
      <c r="N12756">
        <v>4848248</v>
      </c>
      <c r="O12756">
        <v>5.7140000000000004</v>
      </c>
      <c r="P12756">
        <v>15.025</v>
      </c>
      <c r="Q12756">
        <v>1692.8019999999999</v>
      </c>
      <c r="R12756">
        <v>690369</v>
      </c>
      <c r="S12756">
        <v>6.0999999999999999E-2</v>
      </c>
      <c r="T12756">
        <v>3.95</v>
      </c>
      <c r="U12756">
        <v>18.132999999999999</v>
      </c>
      <c r="V12756">
        <v>7395</v>
      </c>
      <c r="W12756">
        <f t="shared" si="543"/>
        <v>29</v>
      </c>
      <c r="X12756">
        <f t="shared" si="541"/>
        <v>2088.11688</v>
      </c>
      <c r="Y12756">
        <f t="shared" si="542"/>
        <v>45.329599999999999</v>
      </c>
    </row>
    <row r="12757" spans="1:25" x14ac:dyDescent="0.2">
      <c r="A12757" t="s">
        <v>5782</v>
      </c>
      <c r="B12757" t="s">
        <v>745</v>
      </c>
      <c r="C12757">
        <v>7</v>
      </c>
      <c r="D12757">
        <v>15</v>
      </c>
      <c r="E12757" t="s">
        <v>11699</v>
      </c>
      <c r="F12757">
        <v>303.57499999999999</v>
      </c>
      <c r="G12757">
        <v>94.298000000000002</v>
      </c>
      <c r="H12757">
        <v>42.353000000000002</v>
      </c>
      <c r="I12757">
        <v>28626.651000000002</v>
      </c>
      <c r="J12757">
        <v>11674701</v>
      </c>
      <c r="K12757">
        <v>48.902999999999999</v>
      </c>
      <c r="L12757">
        <v>20.283999999999999</v>
      </c>
      <c r="M12757">
        <v>14845.717000000001</v>
      </c>
      <c r="N12757">
        <v>6054474</v>
      </c>
      <c r="O12757">
        <v>3.9009999999999998</v>
      </c>
      <c r="P12757">
        <v>12.025</v>
      </c>
      <c r="Q12757">
        <v>1184.136</v>
      </c>
      <c r="R12757">
        <v>482922</v>
      </c>
      <c r="S12757">
        <v>2.9000000000000001E-2</v>
      </c>
      <c r="T12757">
        <v>2.7120000000000002</v>
      </c>
      <c r="U12757">
        <v>8.7539999999999996</v>
      </c>
      <c r="V12757">
        <v>3570</v>
      </c>
      <c r="W12757">
        <f t="shared" si="543"/>
        <v>14</v>
      </c>
      <c r="X12757">
        <f t="shared" si="541"/>
        <v>1253.90464</v>
      </c>
      <c r="Y12757">
        <f t="shared" si="542"/>
        <v>20.729600000000001</v>
      </c>
    </row>
    <row r="12758" spans="1:25" x14ac:dyDescent="0.2">
      <c r="A12758" t="s">
        <v>5782</v>
      </c>
      <c r="B12758" t="s">
        <v>745</v>
      </c>
      <c r="C12758">
        <v>7</v>
      </c>
      <c r="D12758">
        <v>16</v>
      </c>
      <c r="E12758" t="s">
        <v>11700</v>
      </c>
      <c r="F12758">
        <v>293.37200000000001</v>
      </c>
      <c r="G12758">
        <v>149.114</v>
      </c>
      <c r="H12758">
        <v>50.463000000000001</v>
      </c>
      <c r="I12758">
        <v>43745.938000000002</v>
      </c>
      <c r="J12758">
        <v>17840744</v>
      </c>
      <c r="K12758">
        <v>36.22</v>
      </c>
      <c r="L12758">
        <v>12.052</v>
      </c>
      <c r="M12758">
        <v>10625.813</v>
      </c>
      <c r="N12758">
        <v>4333486</v>
      </c>
      <c r="O12758">
        <v>5.8280000000000003</v>
      </c>
      <c r="P12758">
        <v>15.103</v>
      </c>
      <c r="Q12758">
        <v>1709.819</v>
      </c>
      <c r="R12758">
        <v>697309</v>
      </c>
      <c r="S12758">
        <v>6.2E-2</v>
      </c>
      <c r="T12758">
        <v>3.97</v>
      </c>
      <c r="U12758">
        <v>18.132999999999999</v>
      </c>
      <c r="V12758">
        <v>7395</v>
      </c>
      <c r="W12758">
        <f t="shared" si="543"/>
        <v>29</v>
      </c>
      <c r="X12758">
        <f t="shared" si="541"/>
        <v>2116.0247599999998</v>
      </c>
      <c r="Y12758">
        <f t="shared" si="542"/>
        <v>45.329599999999999</v>
      </c>
    </row>
    <row r="12759" spans="1:25" x14ac:dyDescent="0.2">
      <c r="A12759" t="s">
        <v>5782</v>
      </c>
      <c r="B12759" t="s">
        <v>745</v>
      </c>
      <c r="C12759">
        <v>7</v>
      </c>
      <c r="D12759">
        <v>17</v>
      </c>
      <c r="E12759" t="s">
        <v>11701</v>
      </c>
      <c r="F12759">
        <v>149.46600000000001</v>
      </c>
      <c r="G12759">
        <v>144.14699999999999</v>
      </c>
      <c r="H12759">
        <v>55.78</v>
      </c>
      <c r="I12759">
        <v>21544.989000000001</v>
      </c>
      <c r="J12759">
        <v>8786613</v>
      </c>
      <c r="K12759">
        <v>10.249000000000001</v>
      </c>
      <c r="L12759">
        <v>4.0780000000000003</v>
      </c>
      <c r="M12759">
        <v>1531.8209999999999</v>
      </c>
      <c r="N12759">
        <v>624717</v>
      </c>
      <c r="O12759">
        <v>2.0499999999999998</v>
      </c>
      <c r="P12759">
        <v>1.5820000000000001</v>
      </c>
      <c r="Q12759">
        <v>306.44900000000001</v>
      </c>
      <c r="R12759">
        <v>124978</v>
      </c>
      <c r="S12759">
        <v>0</v>
      </c>
      <c r="T12759">
        <v>0</v>
      </c>
      <c r="U12759">
        <v>0</v>
      </c>
      <c r="V12759">
        <v>0</v>
      </c>
      <c r="W12759">
        <f t="shared" si="543"/>
        <v>0</v>
      </c>
      <c r="X12759">
        <f t="shared" ref="X12759:X12822" si="544">(MAX(0, (Q12759-419.56)))*1.64</f>
        <v>0</v>
      </c>
      <c r="Y12759">
        <f t="shared" ref="Y12759:Y12822" si="545">(MAX(0, (W12759-1.36)))*1.64</f>
        <v>0</v>
      </c>
    </row>
    <row r="12760" spans="1:25" x14ac:dyDescent="0.2">
      <c r="A12760" t="s">
        <v>5782</v>
      </c>
      <c r="B12760" t="s">
        <v>745</v>
      </c>
      <c r="C12760">
        <v>7</v>
      </c>
      <c r="D12760">
        <v>18</v>
      </c>
      <c r="E12760" t="s">
        <v>10720</v>
      </c>
      <c r="F12760">
        <v>387.03199999999998</v>
      </c>
      <c r="G12760">
        <v>119.578</v>
      </c>
      <c r="H12760">
        <v>45.533999999999999</v>
      </c>
      <c r="I12760">
        <v>46280.559000000001</v>
      </c>
      <c r="J12760">
        <v>18874429</v>
      </c>
      <c r="K12760">
        <v>42.567999999999998</v>
      </c>
      <c r="L12760">
        <v>17.602</v>
      </c>
      <c r="M12760">
        <v>16475.07</v>
      </c>
      <c r="N12760">
        <v>6718967</v>
      </c>
      <c r="O12760">
        <v>7.2839999999999998</v>
      </c>
      <c r="P12760">
        <v>17.687000000000001</v>
      </c>
      <c r="Q12760">
        <v>2819.0920000000001</v>
      </c>
      <c r="R12760">
        <v>1149700</v>
      </c>
      <c r="S12760">
        <v>8.2000000000000003E-2</v>
      </c>
      <c r="T12760">
        <v>4.5830000000000002</v>
      </c>
      <c r="U12760">
        <v>31.888999999999999</v>
      </c>
      <c r="V12760">
        <v>13005</v>
      </c>
      <c r="W12760">
        <f t="shared" si="543"/>
        <v>51</v>
      </c>
      <c r="X12760">
        <f t="shared" si="544"/>
        <v>3935.2324800000001</v>
      </c>
      <c r="Y12760">
        <f t="shared" si="545"/>
        <v>81.409599999999998</v>
      </c>
    </row>
    <row r="12761" spans="1:25" x14ac:dyDescent="0.2">
      <c r="A12761" t="s">
        <v>5782</v>
      </c>
      <c r="B12761" t="s">
        <v>745</v>
      </c>
      <c r="C12761">
        <v>7</v>
      </c>
      <c r="D12761">
        <v>19</v>
      </c>
      <c r="E12761" t="s">
        <v>11702</v>
      </c>
      <c r="F12761">
        <v>179.321</v>
      </c>
      <c r="G12761">
        <v>132.749</v>
      </c>
      <c r="H12761">
        <v>54.826000000000001</v>
      </c>
      <c r="I12761">
        <v>23804.670999999998</v>
      </c>
      <c r="J12761">
        <v>9708171</v>
      </c>
      <c r="K12761">
        <v>9.8170000000000002</v>
      </c>
      <c r="L12761">
        <v>4.0709999999999997</v>
      </c>
      <c r="M12761">
        <v>1760.347</v>
      </c>
      <c r="N12761">
        <v>717916</v>
      </c>
      <c r="O12761">
        <v>2.641</v>
      </c>
      <c r="P12761">
        <v>6.5019999999999998</v>
      </c>
      <c r="Q12761">
        <v>473.66500000000002</v>
      </c>
      <c r="R12761">
        <v>193173</v>
      </c>
      <c r="S12761">
        <v>1.4E-2</v>
      </c>
      <c r="T12761">
        <v>1.8859999999999999</v>
      </c>
      <c r="U12761">
        <v>2.5009999999999999</v>
      </c>
      <c r="V12761">
        <v>1020</v>
      </c>
      <c r="W12761">
        <f t="shared" si="543"/>
        <v>4</v>
      </c>
      <c r="X12761">
        <f t="shared" si="544"/>
        <v>88.73220000000002</v>
      </c>
      <c r="Y12761">
        <f t="shared" si="545"/>
        <v>4.3295999999999992</v>
      </c>
    </row>
    <row r="12762" spans="1:25" x14ac:dyDescent="0.2">
      <c r="A12762" t="s">
        <v>5782</v>
      </c>
      <c r="B12762" t="s">
        <v>745</v>
      </c>
      <c r="C12762">
        <v>7</v>
      </c>
      <c r="D12762">
        <v>20</v>
      </c>
      <c r="E12762" t="s">
        <v>11703</v>
      </c>
      <c r="F12762">
        <v>36.648000000000003</v>
      </c>
      <c r="G12762">
        <v>91.715000000000003</v>
      </c>
      <c r="H12762">
        <v>60.481000000000002</v>
      </c>
      <c r="I12762">
        <v>3361.1640000000002</v>
      </c>
      <c r="J12762">
        <v>1370771</v>
      </c>
      <c r="K12762">
        <v>8.4740000000000002</v>
      </c>
      <c r="L12762">
        <v>3.8439999999999999</v>
      </c>
      <c r="M12762">
        <v>310.55900000000003</v>
      </c>
      <c r="N12762">
        <v>126654</v>
      </c>
      <c r="O12762">
        <v>1.712</v>
      </c>
      <c r="P12762">
        <v>1.1319999999999999</v>
      </c>
      <c r="Q12762">
        <v>62.744999999999997</v>
      </c>
      <c r="R12762">
        <v>25589</v>
      </c>
      <c r="S12762">
        <v>0</v>
      </c>
      <c r="T12762">
        <v>0</v>
      </c>
      <c r="U12762">
        <v>0</v>
      </c>
      <c r="V12762">
        <v>0</v>
      </c>
      <c r="W12762">
        <f t="shared" si="543"/>
        <v>0</v>
      </c>
      <c r="X12762">
        <f t="shared" si="544"/>
        <v>0</v>
      </c>
      <c r="Y12762">
        <f t="shared" si="545"/>
        <v>0</v>
      </c>
    </row>
    <row r="12763" spans="1:25" x14ac:dyDescent="0.2">
      <c r="A12763" t="s">
        <v>5782</v>
      </c>
      <c r="B12763" t="s">
        <v>745</v>
      </c>
      <c r="C12763">
        <v>7</v>
      </c>
      <c r="D12763">
        <v>21</v>
      </c>
      <c r="E12763" t="s">
        <v>6462</v>
      </c>
      <c r="F12763">
        <v>251.86199999999999</v>
      </c>
      <c r="G12763">
        <v>128.54599999999999</v>
      </c>
      <c r="H12763">
        <v>47.246000000000002</v>
      </c>
      <c r="I12763">
        <v>32375.803</v>
      </c>
      <c r="J12763">
        <v>13203704</v>
      </c>
      <c r="K12763">
        <v>28.347000000000001</v>
      </c>
      <c r="L12763">
        <v>10.218</v>
      </c>
      <c r="M12763">
        <v>7139.5</v>
      </c>
      <c r="N12763">
        <v>2911676</v>
      </c>
      <c r="O12763">
        <v>3.3420000000000001</v>
      </c>
      <c r="P12763">
        <v>8.4589999999999996</v>
      </c>
      <c r="Q12763">
        <v>841.79</v>
      </c>
      <c r="R12763">
        <v>343304</v>
      </c>
      <c r="S12763">
        <v>0.02</v>
      </c>
      <c r="T12763">
        <v>2.25</v>
      </c>
      <c r="U12763">
        <v>5.0019999999999998</v>
      </c>
      <c r="V12763">
        <v>2040</v>
      </c>
      <c r="W12763">
        <f t="shared" si="543"/>
        <v>8</v>
      </c>
      <c r="X12763">
        <f t="shared" si="544"/>
        <v>692.45719999999994</v>
      </c>
      <c r="Y12763">
        <f t="shared" si="545"/>
        <v>10.889599999999998</v>
      </c>
    </row>
    <row r="12764" spans="1:25" x14ac:dyDescent="0.2">
      <c r="A12764" t="s">
        <v>5782</v>
      </c>
      <c r="B12764" t="s">
        <v>745</v>
      </c>
      <c r="C12764">
        <v>7</v>
      </c>
      <c r="D12764">
        <v>22</v>
      </c>
      <c r="E12764" t="s">
        <v>11704</v>
      </c>
      <c r="F12764">
        <v>265.89299999999997</v>
      </c>
      <c r="G12764">
        <v>155.34700000000001</v>
      </c>
      <c r="H12764">
        <v>52.398000000000003</v>
      </c>
      <c r="I12764">
        <v>41305.519</v>
      </c>
      <c r="J12764">
        <v>16845477</v>
      </c>
      <c r="K12764">
        <v>9.6920000000000002</v>
      </c>
      <c r="L12764">
        <v>4.1559999999999997</v>
      </c>
      <c r="M12764">
        <v>2577.085</v>
      </c>
      <c r="N12764">
        <v>1051003</v>
      </c>
      <c r="O12764">
        <v>2.3940000000000001</v>
      </c>
      <c r="P12764">
        <v>6.742</v>
      </c>
      <c r="Q12764">
        <v>636.64099999999996</v>
      </c>
      <c r="R12764">
        <v>259639</v>
      </c>
      <c r="S12764">
        <v>5.0000000000000001E-3</v>
      </c>
      <c r="T12764">
        <v>1.095</v>
      </c>
      <c r="U12764">
        <v>1.2509999999999999</v>
      </c>
      <c r="V12764">
        <v>510</v>
      </c>
      <c r="W12764">
        <f t="shared" si="543"/>
        <v>2</v>
      </c>
      <c r="X12764">
        <f t="shared" si="544"/>
        <v>356.01283999999993</v>
      </c>
      <c r="Y12764">
        <f t="shared" si="545"/>
        <v>1.0495999999999999</v>
      </c>
    </row>
    <row r="12765" spans="1:25" x14ac:dyDescent="0.2">
      <c r="A12765" t="s">
        <v>5782</v>
      </c>
      <c r="B12765" t="s">
        <v>745</v>
      </c>
      <c r="C12765">
        <v>7</v>
      </c>
      <c r="D12765">
        <v>23</v>
      </c>
      <c r="E12765" t="s">
        <v>11705</v>
      </c>
      <c r="F12765">
        <v>120.517</v>
      </c>
      <c r="G12765">
        <v>135.33699999999999</v>
      </c>
      <c r="H12765">
        <v>54.593000000000004</v>
      </c>
      <c r="I12765">
        <v>16310.38</v>
      </c>
      <c r="J12765">
        <v>6651802</v>
      </c>
      <c r="K12765">
        <v>9.8230000000000004</v>
      </c>
      <c r="L12765">
        <v>4.7380000000000004</v>
      </c>
      <c r="M12765">
        <v>1183.8720000000001</v>
      </c>
      <c r="N12765">
        <v>482814</v>
      </c>
      <c r="O12765">
        <v>2.7639999999999998</v>
      </c>
      <c r="P12765">
        <v>8.5370000000000008</v>
      </c>
      <c r="Q12765">
        <v>333.08800000000002</v>
      </c>
      <c r="R12765">
        <v>135842</v>
      </c>
      <c r="S12765">
        <v>0.01</v>
      </c>
      <c r="T12765">
        <v>1.627</v>
      </c>
      <c r="U12765">
        <v>1.2509999999999999</v>
      </c>
      <c r="V12765">
        <v>510</v>
      </c>
      <c r="W12765">
        <f t="shared" si="543"/>
        <v>2</v>
      </c>
      <c r="X12765">
        <f t="shared" si="544"/>
        <v>0</v>
      </c>
      <c r="Y12765">
        <f t="shared" si="545"/>
        <v>1.0495999999999999</v>
      </c>
    </row>
    <row r="12766" spans="1:25" x14ac:dyDescent="0.2">
      <c r="A12766" t="s">
        <v>5782</v>
      </c>
      <c r="B12766" t="s">
        <v>745</v>
      </c>
      <c r="C12766">
        <v>7</v>
      </c>
      <c r="D12766">
        <v>24</v>
      </c>
      <c r="E12766" t="s">
        <v>4292</v>
      </c>
      <c r="F12766">
        <v>300.18700000000001</v>
      </c>
      <c r="G12766">
        <v>110.292</v>
      </c>
      <c r="H12766">
        <v>45.889000000000003</v>
      </c>
      <c r="I12766">
        <v>33108.213000000003</v>
      </c>
      <c r="J12766">
        <v>13502400</v>
      </c>
      <c r="K12766">
        <v>30.541</v>
      </c>
      <c r="L12766">
        <v>13.538</v>
      </c>
      <c r="M12766">
        <v>9168.0529999999999</v>
      </c>
      <c r="N12766">
        <v>3738973</v>
      </c>
      <c r="O12766">
        <v>2.5960000000000001</v>
      </c>
      <c r="P12766">
        <v>7.2030000000000003</v>
      </c>
      <c r="Q12766">
        <v>779.202</v>
      </c>
      <c r="R12766">
        <v>317779</v>
      </c>
      <c r="S12766">
        <v>1.7000000000000001E-2</v>
      </c>
      <c r="T12766">
        <v>2.0609999999999999</v>
      </c>
      <c r="U12766">
        <v>5.0019999999999998</v>
      </c>
      <c r="V12766">
        <v>2040</v>
      </c>
      <c r="W12766">
        <f t="shared" si="543"/>
        <v>8</v>
      </c>
      <c r="X12766">
        <f t="shared" si="544"/>
        <v>589.81287999999995</v>
      </c>
      <c r="Y12766">
        <f t="shared" si="545"/>
        <v>10.889599999999998</v>
      </c>
    </row>
    <row r="12767" spans="1:25" x14ac:dyDescent="0.2">
      <c r="A12767" t="s">
        <v>5782</v>
      </c>
      <c r="B12767" t="s">
        <v>745</v>
      </c>
      <c r="C12767">
        <v>7</v>
      </c>
      <c r="D12767">
        <v>25</v>
      </c>
      <c r="E12767" t="s">
        <v>11706</v>
      </c>
      <c r="F12767">
        <v>168.55699999999999</v>
      </c>
      <c r="G12767">
        <v>141.30099999999999</v>
      </c>
      <c r="H12767">
        <v>51.741</v>
      </c>
      <c r="I12767">
        <v>23817.26</v>
      </c>
      <c r="J12767">
        <v>9713305</v>
      </c>
      <c r="K12767">
        <v>9.0090000000000003</v>
      </c>
      <c r="L12767">
        <v>4.1609999999999996</v>
      </c>
      <c r="M12767">
        <v>1518.5139999999999</v>
      </c>
      <c r="N12767">
        <v>619290</v>
      </c>
      <c r="O12767">
        <v>1.9950000000000001</v>
      </c>
      <c r="P12767">
        <v>4.5069999999999997</v>
      </c>
      <c r="Q12767">
        <v>336.214</v>
      </c>
      <c r="R12767">
        <v>137117</v>
      </c>
      <c r="S12767">
        <v>0</v>
      </c>
      <c r="T12767">
        <v>0</v>
      </c>
      <c r="U12767">
        <v>0</v>
      </c>
      <c r="V12767">
        <v>0</v>
      </c>
      <c r="W12767">
        <f t="shared" si="543"/>
        <v>0</v>
      </c>
      <c r="X12767">
        <f t="shared" si="544"/>
        <v>0</v>
      </c>
      <c r="Y12767">
        <f t="shared" si="545"/>
        <v>0</v>
      </c>
    </row>
    <row r="12768" spans="1:25" x14ac:dyDescent="0.2">
      <c r="A12768" t="s">
        <v>5782</v>
      </c>
      <c r="B12768" t="s">
        <v>745</v>
      </c>
      <c r="C12768">
        <v>7</v>
      </c>
      <c r="D12768">
        <v>26</v>
      </c>
      <c r="E12768" t="s">
        <v>11707</v>
      </c>
      <c r="F12768">
        <v>392.017</v>
      </c>
      <c r="G12768">
        <v>114.13200000000001</v>
      </c>
      <c r="H12768">
        <v>42.73</v>
      </c>
      <c r="I12768">
        <v>44741.732000000004</v>
      </c>
      <c r="J12768">
        <v>18246855</v>
      </c>
      <c r="K12768">
        <v>40.212000000000003</v>
      </c>
      <c r="L12768">
        <v>14.987</v>
      </c>
      <c r="M12768">
        <v>15763.665000000001</v>
      </c>
      <c r="N12768">
        <v>6428837</v>
      </c>
      <c r="O12768">
        <v>6.8730000000000002</v>
      </c>
      <c r="P12768">
        <v>18.364999999999998</v>
      </c>
      <c r="Q12768">
        <v>2694.3040000000001</v>
      </c>
      <c r="R12768">
        <v>1098808</v>
      </c>
      <c r="S12768">
        <v>7.2999999999999995E-2</v>
      </c>
      <c r="T12768">
        <v>4.3250000000000002</v>
      </c>
      <c r="U12768">
        <v>28.762</v>
      </c>
      <c r="V12768">
        <v>11730</v>
      </c>
      <c r="W12768">
        <f t="shared" si="543"/>
        <v>46</v>
      </c>
      <c r="X12768">
        <f t="shared" si="544"/>
        <v>3730.58016</v>
      </c>
      <c r="Y12768">
        <f t="shared" si="545"/>
        <v>73.209599999999995</v>
      </c>
    </row>
    <row r="12769" spans="1:25" x14ac:dyDescent="0.2">
      <c r="A12769" t="s">
        <v>5782</v>
      </c>
      <c r="B12769" t="s">
        <v>745</v>
      </c>
      <c r="C12769">
        <v>7</v>
      </c>
      <c r="D12769">
        <v>28</v>
      </c>
      <c r="E12769" t="s">
        <v>11708</v>
      </c>
      <c r="F12769">
        <v>429.94799999999998</v>
      </c>
      <c r="G12769">
        <v>115.149</v>
      </c>
      <c r="H12769">
        <v>48.072000000000003</v>
      </c>
      <c r="I12769">
        <v>49507.900999999998</v>
      </c>
      <c r="J12769">
        <v>20190624</v>
      </c>
      <c r="K12769">
        <v>8.0449999999999999</v>
      </c>
      <c r="L12769">
        <v>3.96</v>
      </c>
      <c r="M12769">
        <v>3458.902</v>
      </c>
      <c r="N12769">
        <v>1410631</v>
      </c>
      <c r="O12769">
        <v>2.149</v>
      </c>
      <c r="P12769">
        <v>5.8559999999999999</v>
      </c>
      <c r="Q12769">
        <v>923.947</v>
      </c>
      <c r="R12769">
        <v>376810</v>
      </c>
      <c r="S12769">
        <v>6.0000000000000001E-3</v>
      </c>
      <c r="T12769">
        <v>1.218</v>
      </c>
      <c r="U12769">
        <v>2.5009999999999999</v>
      </c>
      <c r="V12769">
        <v>1020</v>
      </c>
      <c r="W12769">
        <f t="shared" si="543"/>
        <v>4</v>
      </c>
      <c r="X12769">
        <f t="shared" si="544"/>
        <v>827.19467999999995</v>
      </c>
      <c r="Y12769">
        <f t="shared" si="545"/>
        <v>4.3295999999999992</v>
      </c>
    </row>
    <row r="12770" spans="1:25" x14ac:dyDescent="0.2">
      <c r="A12770" t="s">
        <v>5782</v>
      </c>
      <c r="B12770" t="s">
        <v>745</v>
      </c>
      <c r="C12770">
        <v>7</v>
      </c>
      <c r="D12770">
        <v>29</v>
      </c>
      <c r="E12770" t="s">
        <v>11709</v>
      </c>
      <c r="F12770">
        <v>223.96100000000001</v>
      </c>
      <c r="G12770">
        <v>106.80800000000001</v>
      </c>
      <c r="H12770">
        <v>47.271999999999998</v>
      </c>
      <c r="I12770">
        <v>23920.744999999999</v>
      </c>
      <c r="J12770">
        <v>9755509</v>
      </c>
      <c r="K12770">
        <v>7.6349999999999998</v>
      </c>
      <c r="L12770">
        <v>4.1429999999999998</v>
      </c>
      <c r="M12770">
        <v>1709.848</v>
      </c>
      <c r="N12770">
        <v>697321</v>
      </c>
      <c r="O12770">
        <v>2.226</v>
      </c>
      <c r="P12770">
        <v>6.71</v>
      </c>
      <c r="Q12770">
        <v>498.56799999999998</v>
      </c>
      <c r="R12770">
        <v>203329</v>
      </c>
      <c r="S12770">
        <v>6.0000000000000001E-3</v>
      </c>
      <c r="T12770">
        <v>1.1930000000000001</v>
      </c>
      <c r="U12770">
        <v>1.2509999999999999</v>
      </c>
      <c r="V12770">
        <v>510</v>
      </c>
      <c r="W12770">
        <f t="shared" si="543"/>
        <v>2</v>
      </c>
      <c r="X12770">
        <f t="shared" si="544"/>
        <v>129.57311999999996</v>
      </c>
      <c r="Y12770">
        <f t="shared" si="545"/>
        <v>1.0495999999999999</v>
      </c>
    </row>
    <row r="12771" spans="1:25" x14ac:dyDescent="0.2">
      <c r="A12771" t="s">
        <v>5782</v>
      </c>
      <c r="B12771" t="s">
        <v>745</v>
      </c>
      <c r="C12771">
        <v>7</v>
      </c>
      <c r="D12771">
        <v>31</v>
      </c>
      <c r="E12771" t="s">
        <v>3893</v>
      </c>
      <c r="F12771">
        <v>282.21300000000002</v>
      </c>
      <c r="G12771">
        <v>85.99</v>
      </c>
      <c r="H12771">
        <v>40.558999999999997</v>
      </c>
      <c r="I12771">
        <v>24267.438999999998</v>
      </c>
      <c r="J12771">
        <v>9896900</v>
      </c>
      <c r="K12771">
        <v>31.13</v>
      </c>
      <c r="L12771">
        <v>14.81</v>
      </c>
      <c r="M12771">
        <v>8785.2209999999995</v>
      </c>
      <c r="N12771">
        <v>3582844</v>
      </c>
      <c r="O12771">
        <v>2.8410000000000002</v>
      </c>
      <c r="P12771">
        <v>8.6039999999999992</v>
      </c>
      <c r="Q12771">
        <v>801.69399999999996</v>
      </c>
      <c r="R12771">
        <v>326952</v>
      </c>
      <c r="S12771">
        <v>2.4E-2</v>
      </c>
      <c r="T12771">
        <v>2.4929999999999999</v>
      </c>
      <c r="U12771">
        <v>6.8780000000000001</v>
      </c>
      <c r="V12771">
        <v>2805</v>
      </c>
      <c r="W12771">
        <f t="shared" si="543"/>
        <v>11</v>
      </c>
      <c r="X12771">
        <f t="shared" si="544"/>
        <v>626.69975999999986</v>
      </c>
      <c r="Y12771">
        <f t="shared" si="545"/>
        <v>15.8096</v>
      </c>
    </row>
    <row r="12772" spans="1:25" x14ac:dyDescent="0.2">
      <c r="A12772" t="s">
        <v>5782</v>
      </c>
      <c r="B12772" t="s">
        <v>745</v>
      </c>
      <c r="C12772">
        <v>7</v>
      </c>
      <c r="D12772">
        <v>32</v>
      </c>
      <c r="E12772" t="s">
        <v>11710</v>
      </c>
      <c r="F12772">
        <v>72.911000000000001</v>
      </c>
      <c r="G12772">
        <v>77.150000000000006</v>
      </c>
      <c r="H12772">
        <v>53.898000000000003</v>
      </c>
      <c r="I12772">
        <v>5625.1030000000001</v>
      </c>
      <c r="J12772">
        <v>2294065</v>
      </c>
      <c r="K12772">
        <v>8.1829999999999998</v>
      </c>
      <c r="L12772">
        <v>3.319</v>
      </c>
      <c r="M12772">
        <v>596.60699999999997</v>
      </c>
      <c r="N12772">
        <v>243312</v>
      </c>
      <c r="O12772">
        <v>1.788</v>
      </c>
      <c r="P12772">
        <v>1.3939999999999999</v>
      </c>
      <c r="Q12772">
        <v>130.381</v>
      </c>
      <c r="R12772">
        <v>53173</v>
      </c>
      <c r="S12772">
        <v>0</v>
      </c>
      <c r="T12772">
        <v>0</v>
      </c>
      <c r="U12772">
        <v>0</v>
      </c>
      <c r="V12772">
        <v>0</v>
      </c>
      <c r="W12772">
        <f t="shared" si="543"/>
        <v>0</v>
      </c>
      <c r="X12772">
        <f t="shared" si="544"/>
        <v>0</v>
      </c>
      <c r="Y12772">
        <f t="shared" si="545"/>
        <v>0</v>
      </c>
    </row>
    <row r="12773" spans="1:25" x14ac:dyDescent="0.2">
      <c r="A12773" t="s">
        <v>5782</v>
      </c>
      <c r="B12773" t="s">
        <v>745</v>
      </c>
      <c r="C12773">
        <v>7</v>
      </c>
      <c r="D12773">
        <v>34</v>
      </c>
      <c r="E12773" t="s">
        <v>11711</v>
      </c>
      <c r="F12773">
        <v>219.93700000000001</v>
      </c>
      <c r="G12773">
        <v>92.853999999999999</v>
      </c>
      <c r="H12773">
        <v>41.350999999999999</v>
      </c>
      <c r="I12773">
        <v>20421.924999999999</v>
      </c>
      <c r="J12773">
        <v>8328598</v>
      </c>
      <c r="K12773">
        <v>6.6749999999999998</v>
      </c>
      <c r="L12773">
        <v>3.1419999999999999</v>
      </c>
      <c r="M12773">
        <v>1468.0250000000001</v>
      </c>
      <c r="N12773">
        <v>598699</v>
      </c>
      <c r="O12773">
        <v>1.579</v>
      </c>
      <c r="P12773">
        <v>1.127</v>
      </c>
      <c r="Q12773">
        <v>347.31</v>
      </c>
      <c r="R12773">
        <v>141642</v>
      </c>
      <c r="S12773">
        <v>0</v>
      </c>
      <c r="T12773">
        <v>0</v>
      </c>
      <c r="U12773">
        <v>0</v>
      </c>
      <c r="V12773">
        <v>0</v>
      </c>
      <c r="W12773">
        <f t="shared" ref="W12773:W12826" si="546">V12773/255</f>
        <v>0</v>
      </c>
      <c r="X12773">
        <f t="shared" si="544"/>
        <v>0</v>
      </c>
      <c r="Y12773">
        <f t="shared" si="545"/>
        <v>0</v>
      </c>
    </row>
    <row r="12774" spans="1:25" x14ac:dyDescent="0.2">
      <c r="A12774" t="s">
        <v>5782</v>
      </c>
      <c r="B12774" t="s">
        <v>745</v>
      </c>
      <c r="C12774">
        <v>8</v>
      </c>
      <c r="D12774">
        <v>1</v>
      </c>
      <c r="E12774" t="s">
        <v>4692</v>
      </c>
      <c r="F12774">
        <v>284.23099999999999</v>
      </c>
      <c r="G12774">
        <v>99.912999999999997</v>
      </c>
      <c r="H12774">
        <v>39.436999999999998</v>
      </c>
      <c r="I12774">
        <v>28398.272000000001</v>
      </c>
      <c r="J12774">
        <v>11581562</v>
      </c>
      <c r="K12774">
        <v>40.189</v>
      </c>
      <c r="L12774">
        <v>17.879000000000001</v>
      </c>
      <c r="M12774">
        <v>11422.998</v>
      </c>
      <c r="N12774">
        <v>4658599</v>
      </c>
      <c r="O12774">
        <v>4.1379999999999999</v>
      </c>
      <c r="P12774">
        <v>11.878</v>
      </c>
      <c r="Q12774">
        <v>1176.077</v>
      </c>
      <c r="R12774">
        <v>479635</v>
      </c>
      <c r="S12774">
        <v>4.2000000000000003E-2</v>
      </c>
      <c r="T12774">
        <v>3.2639999999999998</v>
      </c>
      <c r="U12774">
        <v>11.88</v>
      </c>
      <c r="V12774">
        <v>4845</v>
      </c>
      <c r="W12774">
        <f t="shared" si="546"/>
        <v>19</v>
      </c>
      <c r="X12774">
        <f t="shared" si="544"/>
        <v>1240.68788</v>
      </c>
      <c r="Y12774">
        <f t="shared" si="545"/>
        <v>28.929600000000001</v>
      </c>
    </row>
    <row r="12775" spans="1:25" x14ac:dyDescent="0.2">
      <c r="A12775" t="s">
        <v>5782</v>
      </c>
      <c r="B12775" t="s">
        <v>745</v>
      </c>
      <c r="C12775">
        <v>8</v>
      </c>
      <c r="D12775">
        <v>2</v>
      </c>
      <c r="E12775" t="s">
        <v>11712</v>
      </c>
      <c r="F12775">
        <v>413.06099999999998</v>
      </c>
      <c r="G12775">
        <v>99.933000000000007</v>
      </c>
      <c r="H12775">
        <v>44.033999999999999</v>
      </c>
      <c r="I12775">
        <v>41278.553999999996</v>
      </c>
      <c r="J12775">
        <v>16834480</v>
      </c>
      <c r="K12775">
        <v>37.615000000000002</v>
      </c>
      <c r="L12775">
        <v>16.012</v>
      </c>
      <c r="M12775">
        <v>15537.388999999999</v>
      </c>
      <c r="N12775">
        <v>6336556</v>
      </c>
      <c r="O12775">
        <v>6</v>
      </c>
      <c r="P12775">
        <v>17.489000000000001</v>
      </c>
      <c r="Q12775">
        <v>2478.4079999999999</v>
      </c>
      <c r="R12775">
        <v>1010760</v>
      </c>
      <c r="S12775">
        <v>5.6000000000000001E-2</v>
      </c>
      <c r="T12775">
        <v>3.7789999999999999</v>
      </c>
      <c r="U12775">
        <v>23.135000000000002</v>
      </c>
      <c r="V12775">
        <v>9435</v>
      </c>
      <c r="W12775">
        <f t="shared" si="546"/>
        <v>37</v>
      </c>
      <c r="X12775">
        <f t="shared" si="544"/>
        <v>3376.5107199999998</v>
      </c>
      <c r="Y12775">
        <f t="shared" si="545"/>
        <v>58.449599999999997</v>
      </c>
    </row>
    <row r="12776" spans="1:25" x14ac:dyDescent="0.2">
      <c r="A12776" t="s">
        <v>5782</v>
      </c>
      <c r="B12776" t="s">
        <v>745</v>
      </c>
      <c r="C12776">
        <v>8</v>
      </c>
      <c r="D12776">
        <v>3</v>
      </c>
      <c r="E12776" t="s">
        <v>8080</v>
      </c>
      <c r="F12776">
        <v>380.62299999999999</v>
      </c>
      <c r="G12776">
        <v>106.749</v>
      </c>
      <c r="H12776">
        <v>37.444000000000003</v>
      </c>
      <c r="I12776">
        <v>40631.266000000003</v>
      </c>
      <c r="J12776">
        <v>16570499</v>
      </c>
      <c r="K12776">
        <v>73.813000000000002</v>
      </c>
      <c r="L12776">
        <v>27.959</v>
      </c>
      <c r="M12776">
        <v>28094.904999999999</v>
      </c>
      <c r="N12776">
        <v>11457841</v>
      </c>
      <c r="O12776">
        <v>7.65</v>
      </c>
      <c r="P12776">
        <v>18.138999999999999</v>
      </c>
      <c r="Q12776">
        <v>2911.8649999999998</v>
      </c>
      <c r="R12776">
        <v>1187535</v>
      </c>
      <c r="S12776">
        <v>6.4000000000000001E-2</v>
      </c>
      <c r="T12776">
        <v>4.0410000000000004</v>
      </c>
      <c r="U12776">
        <v>24.385000000000002</v>
      </c>
      <c r="V12776">
        <v>9945</v>
      </c>
      <c r="W12776">
        <f t="shared" si="546"/>
        <v>39</v>
      </c>
      <c r="X12776">
        <f t="shared" si="544"/>
        <v>4087.3801999999996</v>
      </c>
      <c r="Y12776">
        <f t="shared" si="545"/>
        <v>61.729599999999998</v>
      </c>
    </row>
    <row r="12777" spans="1:25" x14ac:dyDescent="0.2">
      <c r="A12777" t="s">
        <v>5782</v>
      </c>
      <c r="B12777" t="s">
        <v>745</v>
      </c>
      <c r="C12777">
        <v>8</v>
      </c>
      <c r="D12777">
        <v>4</v>
      </c>
      <c r="E12777" t="s">
        <v>2608</v>
      </c>
      <c r="F12777">
        <v>194.661</v>
      </c>
      <c r="G12777">
        <v>99.093999999999994</v>
      </c>
      <c r="H12777">
        <v>42.424999999999997</v>
      </c>
      <c r="I12777">
        <v>19289.73</v>
      </c>
      <c r="J12777">
        <v>7866859</v>
      </c>
      <c r="K12777">
        <v>36.670999999999999</v>
      </c>
      <c r="L12777">
        <v>16.606000000000002</v>
      </c>
      <c r="M12777">
        <v>7138.4530000000004</v>
      </c>
      <c r="N12777">
        <v>2911249</v>
      </c>
      <c r="O12777">
        <v>3.63</v>
      </c>
      <c r="P12777">
        <v>10.887</v>
      </c>
      <c r="Q12777">
        <v>706.58500000000004</v>
      </c>
      <c r="R12777">
        <v>288164</v>
      </c>
      <c r="S12777">
        <v>3.2000000000000001E-2</v>
      </c>
      <c r="T12777">
        <v>2.8620000000000001</v>
      </c>
      <c r="U12777">
        <v>6.2530000000000001</v>
      </c>
      <c r="V12777">
        <v>2550</v>
      </c>
      <c r="W12777">
        <f t="shared" si="546"/>
        <v>10</v>
      </c>
      <c r="X12777">
        <f t="shared" si="544"/>
        <v>470.721</v>
      </c>
      <c r="Y12777">
        <f t="shared" si="545"/>
        <v>14.169600000000001</v>
      </c>
    </row>
    <row r="12778" spans="1:25" x14ac:dyDescent="0.2">
      <c r="A12778" t="s">
        <v>5782</v>
      </c>
      <c r="B12778" t="s">
        <v>745</v>
      </c>
      <c r="C12778">
        <v>8</v>
      </c>
      <c r="D12778">
        <v>5</v>
      </c>
      <c r="E12778" t="s">
        <v>11713</v>
      </c>
      <c r="F12778">
        <v>322.57100000000003</v>
      </c>
      <c r="G12778">
        <v>111.622</v>
      </c>
      <c r="H12778">
        <v>43.463999999999999</v>
      </c>
      <c r="I12778">
        <v>36006.076999999997</v>
      </c>
      <c r="J12778">
        <v>14684225</v>
      </c>
      <c r="K12778">
        <v>61.506999999999998</v>
      </c>
      <c r="L12778">
        <v>23.045000000000002</v>
      </c>
      <c r="M12778">
        <v>19840.305</v>
      </c>
      <c r="N12778">
        <v>8091398</v>
      </c>
      <c r="O12778">
        <v>9.282</v>
      </c>
      <c r="P12778">
        <v>22.167999999999999</v>
      </c>
      <c r="Q12778">
        <v>2994.16</v>
      </c>
      <c r="R12778">
        <v>1221097</v>
      </c>
      <c r="S12778">
        <v>8.6999999999999994E-2</v>
      </c>
      <c r="T12778">
        <v>4.7149999999999999</v>
      </c>
      <c r="U12778">
        <v>28.137</v>
      </c>
      <c r="V12778">
        <v>11475</v>
      </c>
      <c r="W12778">
        <f t="shared" si="546"/>
        <v>45</v>
      </c>
      <c r="X12778">
        <f t="shared" si="544"/>
        <v>4222.3440000000001</v>
      </c>
      <c r="Y12778">
        <f t="shared" si="545"/>
        <v>71.569599999999994</v>
      </c>
    </row>
    <row r="12779" spans="1:25" x14ac:dyDescent="0.2">
      <c r="A12779" t="s">
        <v>5782</v>
      </c>
      <c r="B12779" t="s">
        <v>745</v>
      </c>
      <c r="C12779">
        <v>8</v>
      </c>
      <c r="D12779">
        <v>6</v>
      </c>
      <c r="E12779" t="s">
        <v>6865</v>
      </c>
      <c r="F12779">
        <v>291.89600000000002</v>
      </c>
      <c r="G12779">
        <v>111.39400000000001</v>
      </c>
      <c r="H12779">
        <v>43.152000000000001</v>
      </c>
      <c r="I12779">
        <v>32515.623</v>
      </c>
      <c r="J12779">
        <v>13260726</v>
      </c>
      <c r="K12779">
        <v>57.878999999999998</v>
      </c>
      <c r="L12779">
        <v>22.245999999999999</v>
      </c>
      <c r="M12779">
        <v>16894.793000000001</v>
      </c>
      <c r="N12779">
        <v>6890141</v>
      </c>
      <c r="O12779">
        <v>4.7450000000000001</v>
      </c>
      <c r="P12779">
        <v>12.992000000000001</v>
      </c>
      <c r="Q12779">
        <v>1385.104</v>
      </c>
      <c r="R12779">
        <v>564882</v>
      </c>
      <c r="S12779">
        <v>4.1000000000000002E-2</v>
      </c>
      <c r="T12779">
        <v>3.2210000000000001</v>
      </c>
      <c r="U12779">
        <v>11.88</v>
      </c>
      <c r="V12779">
        <v>4845</v>
      </c>
      <c r="W12779">
        <f t="shared" si="546"/>
        <v>19</v>
      </c>
      <c r="X12779">
        <f t="shared" si="544"/>
        <v>1583.49216</v>
      </c>
      <c r="Y12779">
        <f t="shared" si="545"/>
        <v>28.929600000000001</v>
      </c>
    </row>
    <row r="12780" spans="1:25" x14ac:dyDescent="0.2">
      <c r="A12780" t="s">
        <v>5782</v>
      </c>
      <c r="B12780" t="s">
        <v>745</v>
      </c>
      <c r="C12780">
        <v>8</v>
      </c>
      <c r="D12780">
        <v>8</v>
      </c>
      <c r="E12780" t="s">
        <v>11714</v>
      </c>
      <c r="F12780">
        <v>380.55399999999997</v>
      </c>
      <c r="G12780">
        <v>123.203</v>
      </c>
      <c r="H12780">
        <v>47.738999999999997</v>
      </c>
      <c r="I12780">
        <v>46885.49</v>
      </c>
      <c r="J12780">
        <v>19121136</v>
      </c>
      <c r="K12780">
        <v>22.137</v>
      </c>
      <c r="L12780">
        <v>19.408999999999999</v>
      </c>
      <c r="M12780">
        <v>8424.2479999999996</v>
      </c>
      <c r="N12780">
        <v>3435630</v>
      </c>
      <c r="O12780">
        <v>4.4109999999999996</v>
      </c>
      <c r="P12780">
        <v>11.426</v>
      </c>
      <c r="Q12780">
        <v>1678.5429999999999</v>
      </c>
      <c r="R12780">
        <v>684554</v>
      </c>
      <c r="S12780">
        <v>3.3000000000000002E-2</v>
      </c>
      <c r="T12780">
        <v>2.895</v>
      </c>
      <c r="U12780">
        <v>12.505000000000001</v>
      </c>
      <c r="V12780">
        <v>5100</v>
      </c>
      <c r="W12780">
        <f t="shared" si="546"/>
        <v>20</v>
      </c>
      <c r="X12780">
        <f t="shared" si="544"/>
        <v>2064.7321199999997</v>
      </c>
      <c r="Y12780">
        <f t="shared" si="545"/>
        <v>30.569599999999998</v>
      </c>
    </row>
    <row r="12781" spans="1:25" x14ac:dyDescent="0.2">
      <c r="A12781" t="s">
        <v>5782</v>
      </c>
      <c r="B12781" t="s">
        <v>745</v>
      </c>
      <c r="C12781">
        <v>8</v>
      </c>
      <c r="D12781">
        <v>13</v>
      </c>
      <c r="E12781" t="s">
        <v>11715</v>
      </c>
      <c r="F12781">
        <v>283.42899999999997</v>
      </c>
      <c r="G12781">
        <v>100.96</v>
      </c>
      <c r="H12781">
        <v>47.813000000000002</v>
      </c>
      <c r="I12781">
        <v>28614.952000000001</v>
      </c>
      <c r="J12781">
        <v>11669930</v>
      </c>
      <c r="K12781">
        <v>54.322000000000003</v>
      </c>
      <c r="L12781">
        <v>19.143000000000001</v>
      </c>
      <c r="M12781">
        <v>15396.597</v>
      </c>
      <c r="N12781">
        <v>6279137</v>
      </c>
      <c r="O12781">
        <v>5.5460000000000003</v>
      </c>
      <c r="P12781">
        <v>14.28</v>
      </c>
      <c r="Q12781">
        <v>1571.9190000000001</v>
      </c>
      <c r="R12781">
        <v>641070</v>
      </c>
      <c r="S12781">
        <v>6.6000000000000003E-2</v>
      </c>
      <c r="T12781">
        <v>4.1079999999999997</v>
      </c>
      <c r="U12781">
        <v>18.757999999999999</v>
      </c>
      <c r="V12781">
        <v>7650</v>
      </c>
      <c r="W12781">
        <f t="shared" si="546"/>
        <v>30</v>
      </c>
      <c r="X12781">
        <f t="shared" si="544"/>
        <v>1889.8687600000001</v>
      </c>
      <c r="Y12781">
        <f t="shared" si="545"/>
        <v>46.9696</v>
      </c>
    </row>
    <row r="12782" spans="1:25" x14ac:dyDescent="0.2">
      <c r="A12782" t="s">
        <v>5782</v>
      </c>
      <c r="B12782" t="s">
        <v>745</v>
      </c>
      <c r="C12782">
        <v>8</v>
      </c>
      <c r="D12782">
        <v>15</v>
      </c>
      <c r="E12782" t="s">
        <v>9374</v>
      </c>
      <c r="F12782">
        <v>226.54499999999999</v>
      </c>
      <c r="G12782">
        <v>111.788</v>
      </c>
      <c r="H12782">
        <v>53.399000000000001</v>
      </c>
      <c r="I12782">
        <v>25325.059000000001</v>
      </c>
      <c r="J12782">
        <v>10328225</v>
      </c>
      <c r="K12782">
        <v>10.292999999999999</v>
      </c>
      <c r="L12782">
        <v>6.7590000000000003</v>
      </c>
      <c r="M12782">
        <v>2331.9290000000001</v>
      </c>
      <c r="N12782">
        <v>951022</v>
      </c>
      <c r="O12782">
        <v>2.0009999999999999</v>
      </c>
      <c r="P12782">
        <v>2.0739999999999998</v>
      </c>
      <c r="Q12782">
        <v>453.24700000000001</v>
      </c>
      <c r="R12782">
        <v>184846</v>
      </c>
      <c r="S12782">
        <v>3.0000000000000001E-3</v>
      </c>
      <c r="T12782">
        <v>0.83899999999999997</v>
      </c>
      <c r="U12782">
        <v>0.625</v>
      </c>
      <c r="V12782">
        <v>255</v>
      </c>
      <c r="W12782">
        <f t="shared" si="546"/>
        <v>1</v>
      </c>
      <c r="X12782">
        <f t="shared" si="544"/>
        <v>55.246680000000019</v>
      </c>
      <c r="Y12782">
        <f t="shared" si="545"/>
        <v>0</v>
      </c>
    </row>
    <row r="12783" spans="1:25" x14ac:dyDescent="0.2">
      <c r="A12783" t="s">
        <v>5782</v>
      </c>
      <c r="B12783" t="s">
        <v>745</v>
      </c>
      <c r="C12783">
        <v>8</v>
      </c>
      <c r="D12783">
        <v>17</v>
      </c>
      <c r="E12783" t="s">
        <v>8590</v>
      </c>
      <c r="F12783">
        <v>361.036</v>
      </c>
      <c r="G12783">
        <v>109.574</v>
      </c>
      <c r="H12783">
        <v>54.859000000000002</v>
      </c>
      <c r="I12783">
        <v>39560.023999999998</v>
      </c>
      <c r="J12783">
        <v>16133618</v>
      </c>
      <c r="K12783">
        <v>27.08</v>
      </c>
      <c r="L12783">
        <v>16.742999999999999</v>
      </c>
      <c r="M12783">
        <v>9776.7800000000007</v>
      </c>
      <c r="N12783">
        <v>3987228</v>
      </c>
      <c r="O12783">
        <v>3.613</v>
      </c>
      <c r="P12783">
        <v>10.31</v>
      </c>
      <c r="Q12783">
        <v>1304.5260000000001</v>
      </c>
      <c r="R12783">
        <v>532020</v>
      </c>
      <c r="S12783">
        <v>2.9000000000000001E-2</v>
      </c>
      <c r="T12783">
        <v>2.74</v>
      </c>
      <c r="U12783">
        <v>10.63</v>
      </c>
      <c r="V12783">
        <v>4335</v>
      </c>
      <c r="W12783">
        <f t="shared" si="546"/>
        <v>17</v>
      </c>
      <c r="X12783">
        <f t="shared" si="544"/>
        <v>1451.3442400000001</v>
      </c>
      <c r="Y12783">
        <f t="shared" si="545"/>
        <v>25.6496</v>
      </c>
    </row>
    <row r="12784" spans="1:25" x14ac:dyDescent="0.2">
      <c r="A12784" t="s">
        <v>5782</v>
      </c>
      <c r="B12784" t="s">
        <v>745</v>
      </c>
      <c r="C12784">
        <v>8</v>
      </c>
      <c r="D12784">
        <v>19</v>
      </c>
      <c r="E12784" t="s">
        <v>11716</v>
      </c>
      <c r="F12784">
        <v>309.94600000000003</v>
      </c>
      <c r="G12784">
        <v>111.343</v>
      </c>
      <c r="H12784">
        <v>45.279000000000003</v>
      </c>
      <c r="I12784">
        <v>34510.148000000001</v>
      </c>
      <c r="J12784">
        <v>14074146</v>
      </c>
      <c r="K12784">
        <v>39.926000000000002</v>
      </c>
      <c r="L12784">
        <v>13.885999999999999</v>
      </c>
      <c r="M12784">
        <v>12375.004000000001</v>
      </c>
      <c r="N12784">
        <v>5046852</v>
      </c>
      <c r="O12784">
        <v>5.5839999999999996</v>
      </c>
      <c r="P12784">
        <v>12.618</v>
      </c>
      <c r="Q12784">
        <v>1730.7760000000001</v>
      </c>
      <c r="R12784">
        <v>705856</v>
      </c>
      <c r="S12784">
        <v>0.05</v>
      </c>
      <c r="T12784">
        <v>3.5859999999999999</v>
      </c>
      <c r="U12784">
        <v>15.632</v>
      </c>
      <c r="V12784">
        <v>6375</v>
      </c>
      <c r="W12784">
        <f t="shared" si="546"/>
        <v>25</v>
      </c>
      <c r="X12784">
        <f t="shared" si="544"/>
        <v>2150.3942400000001</v>
      </c>
      <c r="Y12784">
        <f t="shared" si="545"/>
        <v>38.769599999999997</v>
      </c>
    </row>
    <row r="12785" spans="1:25" x14ac:dyDescent="0.2">
      <c r="A12785" t="s">
        <v>5782</v>
      </c>
      <c r="B12785" t="s">
        <v>745</v>
      </c>
      <c r="C12785">
        <v>8</v>
      </c>
      <c r="D12785">
        <v>20</v>
      </c>
      <c r="E12785" t="s">
        <v>11717</v>
      </c>
      <c r="F12785">
        <v>374.238</v>
      </c>
      <c r="G12785">
        <v>99.477999999999994</v>
      </c>
      <c r="H12785">
        <v>41.759</v>
      </c>
      <c r="I12785">
        <v>37228.381000000001</v>
      </c>
      <c r="J12785">
        <v>15182713</v>
      </c>
      <c r="K12785">
        <v>56.755000000000003</v>
      </c>
      <c r="L12785">
        <v>22.567</v>
      </c>
      <c r="M12785">
        <v>21239.766</v>
      </c>
      <c r="N12785">
        <v>8662135</v>
      </c>
      <c r="O12785">
        <v>3.9279999999999999</v>
      </c>
      <c r="P12785">
        <v>11.292999999999999</v>
      </c>
      <c r="Q12785">
        <v>1469.873</v>
      </c>
      <c r="R12785">
        <v>599453</v>
      </c>
      <c r="S12785">
        <v>3.2000000000000001E-2</v>
      </c>
      <c r="T12785">
        <v>2.8450000000000002</v>
      </c>
      <c r="U12785">
        <v>11.88</v>
      </c>
      <c r="V12785">
        <v>4845</v>
      </c>
      <c r="W12785">
        <f t="shared" si="546"/>
        <v>19</v>
      </c>
      <c r="X12785">
        <f t="shared" si="544"/>
        <v>1722.51332</v>
      </c>
      <c r="Y12785">
        <f t="shared" si="545"/>
        <v>28.929600000000001</v>
      </c>
    </row>
    <row r="12786" spans="1:25" x14ac:dyDescent="0.2">
      <c r="A12786" t="s">
        <v>5782</v>
      </c>
      <c r="B12786" t="s">
        <v>745</v>
      </c>
      <c r="C12786">
        <v>8</v>
      </c>
      <c r="D12786">
        <v>21</v>
      </c>
      <c r="E12786" t="s">
        <v>3854</v>
      </c>
      <c r="F12786">
        <v>399.322</v>
      </c>
      <c r="G12786">
        <v>83.596000000000004</v>
      </c>
      <c r="H12786">
        <v>48.158999999999999</v>
      </c>
      <c r="I12786">
        <v>33381.57</v>
      </c>
      <c r="J12786">
        <v>13613882</v>
      </c>
      <c r="K12786">
        <v>39.540999999999997</v>
      </c>
      <c r="L12786">
        <v>26.492000000000001</v>
      </c>
      <c r="M12786">
        <v>15789.563</v>
      </c>
      <c r="N12786">
        <v>6439399</v>
      </c>
      <c r="O12786">
        <v>6.4</v>
      </c>
      <c r="P12786">
        <v>17.658000000000001</v>
      </c>
      <c r="Q12786">
        <v>2555.4830000000002</v>
      </c>
      <c r="R12786">
        <v>1042193</v>
      </c>
      <c r="S12786">
        <v>4.9000000000000002E-2</v>
      </c>
      <c r="T12786">
        <v>3.5179999999999998</v>
      </c>
      <c r="U12786">
        <v>19.382999999999999</v>
      </c>
      <c r="V12786">
        <v>7905</v>
      </c>
      <c r="W12786">
        <f t="shared" si="546"/>
        <v>31</v>
      </c>
      <c r="X12786">
        <f t="shared" si="544"/>
        <v>3502.91372</v>
      </c>
      <c r="Y12786">
        <f t="shared" si="545"/>
        <v>48.6096</v>
      </c>
    </row>
    <row r="12787" spans="1:25" x14ac:dyDescent="0.2">
      <c r="A12787" t="s">
        <v>5782</v>
      </c>
      <c r="B12787" t="s">
        <v>745</v>
      </c>
      <c r="C12787">
        <v>8</v>
      </c>
      <c r="D12787">
        <v>22</v>
      </c>
      <c r="E12787" t="s">
        <v>1917</v>
      </c>
      <c r="F12787">
        <v>374.06400000000002</v>
      </c>
      <c r="G12787">
        <v>103.548</v>
      </c>
      <c r="H12787">
        <v>45.222000000000001</v>
      </c>
      <c r="I12787">
        <v>38733.446000000004</v>
      </c>
      <c r="J12787">
        <v>15796518</v>
      </c>
      <c r="K12787">
        <v>35.136000000000003</v>
      </c>
      <c r="L12787">
        <v>14.129</v>
      </c>
      <c r="M12787">
        <v>13143.137000000001</v>
      </c>
      <c r="N12787">
        <v>5360117</v>
      </c>
      <c r="O12787">
        <v>5.3049999999999997</v>
      </c>
      <c r="P12787">
        <v>13.481999999999999</v>
      </c>
      <c r="Q12787">
        <v>1984.5530000000001</v>
      </c>
      <c r="R12787">
        <v>809353</v>
      </c>
      <c r="S12787">
        <v>6.4000000000000001E-2</v>
      </c>
      <c r="T12787">
        <v>4.024</v>
      </c>
      <c r="U12787">
        <v>23.76</v>
      </c>
      <c r="V12787">
        <v>9690</v>
      </c>
      <c r="W12787">
        <f t="shared" si="546"/>
        <v>38</v>
      </c>
      <c r="X12787">
        <f t="shared" si="544"/>
        <v>2566.5885200000002</v>
      </c>
      <c r="Y12787">
        <f t="shared" si="545"/>
        <v>60.089599999999997</v>
      </c>
    </row>
    <row r="12788" spans="1:25" x14ac:dyDescent="0.2">
      <c r="A12788" t="s">
        <v>5782</v>
      </c>
      <c r="B12788" t="s">
        <v>745</v>
      </c>
      <c r="C12788">
        <v>8</v>
      </c>
      <c r="D12788">
        <v>25</v>
      </c>
      <c r="E12788" t="s">
        <v>11718</v>
      </c>
      <c r="F12788">
        <v>423.61900000000003</v>
      </c>
      <c r="G12788">
        <v>85.727000000000004</v>
      </c>
      <c r="H12788">
        <v>38.729999999999997</v>
      </c>
      <c r="I12788">
        <v>36315.536999999997</v>
      </c>
      <c r="J12788">
        <v>14810431</v>
      </c>
      <c r="K12788">
        <v>51.688000000000002</v>
      </c>
      <c r="L12788">
        <v>17.760999999999999</v>
      </c>
      <c r="M12788">
        <v>21895.93</v>
      </c>
      <c r="N12788">
        <v>8929736</v>
      </c>
      <c r="O12788">
        <v>8.2780000000000005</v>
      </c>
      <c r="P12788">
        <v>17.059000000000001</v>
      </c>
      <c r="Q12788">
        <v>3506.7649999999999</v>
      </c>
      <c r="R12788">
        <v>1430151</v>
      </c>
      <c r="S12788">
        <v>9.4E-2</v>
      </c>
      <c r="T12788">
        <v>4.907</v>
      </c>
      <c r="U12788">
        <v>40.017000000000003</v>
      </c>
      <c r="V12788">
        <v>16320</v>
      </c>
      <c r="W12788">
        <f t="shared" si="546"/>
        <v>64</v>
      </c>
      <c r="X12788">
        <f t="shared" si="544"/>
        <v>5063.0162</v>
      </c>
      <c r="Y12788">
        <f t="shared" si="545"/>
        <v>102.72959999999999</v>
      </c>
    </row>
    <row r="12789" spans="1:25" x14ac:dyDescent="0.2">
      <c r="A12789" t="s">
        <v>5782</v>
      </c>
      <c r="B12789" t="s">
        <v>745</v>
      </c>
      <c r="C12789">
        <v>9</v>
      </c>
      <c r="D12789">
        <v>1</v>
      </c>
      <c r="E12789" t="s">
        <v>7419</v>
      </c>
      <c r="F12789">
        <v>257.97300000000001</v>
      </c>
      <c r="G12789">
        <v>81.887</v>
      </c>
      <c r="H12789">
        <v>41.302</v>
      </c>
      <c r="I12789">
        <v>21124.508000000002</v>
      </c>
      <c r="J12789">
        <v>8615130</v>
      </c>
      <c r="K12789">
        <v>8.1969999999999992</v>
      </c>
      <c r="L12789">
        <v>5.0540000000000003</v>
      </c>
      <c r="M12789">
        <v>2114.636</v>
      </c>
      <c r="N12789">
        <v>862404</v>
      </c>
      <c r="O12789">
        <v>1.8819999999999999</v>
      </c>
      <c r="P12789">
        <v>3.08</v>
      </c>
      <c r="Q12789">
        <v>485.60599999999999</v>
      </c>
      <c r="R12789">
        <v>198043</v>
      </c>
      <c r="S12789">
        <v>5.0000000000000001E-3</v>
      </c>
      <c r="T12789">
        <v>1.1120000000000001</v>
      </c>
      <c r="U12789">
        <v>1.2509999999999999</v>
      </c>
      <c r="V12789">
        <v>510</v>
      </c>
      <c r="W12789">
        <f t="shared" si="546"/>
        <v>2</v>
      </c>
      <c r="X12789">
        <f t="shared" si="544"/>
        <v>108.31543999999998</v>
      </c>
      <c r="Y12789">
        <f t="shared" si="545"/>
        <v>1.0495999999999999</v>
      </c>
    </row>
    <row r="12790" spans="1:25" x14ac:dyDescent="0.2">
      <c r="A12790" t="s">
        <v>5782</v>
      </c>
      <c r="B12790" t="s">
        <v>745</v>
      </c>
      <c r="C12790">
        <v>9</v>
      </c>
      <c r="D12790">
        <v>2</v>
      </c>
      <c r="E12790" t="s">
        <v>11719</v>
      </c>
      <c r="F12790">
        <v>150.94399999999999</v>
      </c>
      <c r="G12790">
        <v>103.13800000000001</v>
      </c>
      <c r="H12790">
        <v>49.06</v>
      </c>
      <c r="I12790">
        <v>15568.108</v>
      </c>
      <c r="J12790">
        <v>6349084</v>
      </c>
      <c r="K12790">
        <v>19.603000000000002</v>
      </c>
      <c r="L12790">
        <v>8.5489999999999995</v>
      </c>
      <c r="M12790">
        <v>2958.971</v>
      </c>
      <c r="N12790">
        <v>1206746</v>
      </c>
      <c r="O12790">
        <v>2.4729999999999999</v>
      </c>
      <c r="P12790">
        <v>4.0220000000000002</v>
      </c>
      <c r="Q12790">
        <v>373.27199999999999</v>
      </c>
      <c r="R12790">
        <v>152230</v>
      </c>
      <c r="S12790">
        <v>0</v>
      </c>
      <c r="T12790">
        <v>0</v>
      </c>
      <c r="U12790">
        <v>0</v>
      </c>
      <c r="V12790">
        <v>0</v>
      </c>
      <c r="W12790">
        <f t="shared" si="546"/>
        <v>0</v>
      </c>
      <c r="X12790">
        <f t="shared" si="544"/>
        <v>0</v>
      </c>
      <c r="Y12790">
        <f t="shared" si="545"/>
        <v>0</v>
      </c>
    </row>
    <row r="12791" spans="1:25" x14ac:dyDescent="0.2">
      <c r="A12791" t="s">
        <v>5782</v>
      </c>
      <c r="B12791" t="s">
        <v>745</v>
      </c>
      <c r="C12791">
        <v>9</v>
      </c>
      <c r="D12791">
        <v>3</v>
      </c>
      <c r="E12791" t="s">
        <v>11612</v>
      </c>
      <c r="F12791">
        <v>182.08</v>
      </c>
      <c r="G12791">
        <v>88.722999999999999</v>
      </c>
      <c r="H12791">
        <v>38.424999999999997</v>
      </c>
      <c r="I12791">
        <v>16154.745000000001</v>
      </c>
      <c r="J12791">
        <v>6588330</v>
      </c>
      <c r="K12791">
        <v>25.768000000000001</v>
      </c>
      <c r="L12791">
        <v>10.130000000000001</v>
      </c>
      <c r="M12791">
        <v>4691.902</v>
      </c>
      <c r="N12791">
        <v>1913481</v>
      </c>
      <c r="O12791">
        <v>4.5999999999999996</v>
      </c>
      <c r="P12791">
        <v>15.771000000000001</v>
      </c>
      <c r="Q12791">
        <v>837.51300000000003</v>
      </c>
      <c r="R12791">
        <v>341560</v>
      </c>
      <c r="S12791">
        <v>3.4000000000000002E-2</v>
      </c>
      <c r="T12791">
        <v>2.9590000000000001</v>
      </c>
      <c r="U12791">
        <v>6.2530000000000001</v>
      </c>
      <c r="V12791">
        <v>2550</v>
      </c>
      <c r="W12791">
        <f t="shared" si="546"/>
        <v>10</v>
      </c>
      <c r="X12791">
        <f t="shared" si="544"/>
        <v>685.44291999999996</v>
      </c>
      <c r="Y12791">
        <f t="shared" si="545"/>
        <v>14.169600000000001</v>
      </c>
    </row>
    <row r="12792" spans="1:25" x14ac:dyDescent="0.2">
      <c r="A12792" t="s">
        <v>5782</v>
      </c>
      <c r="B12792" t="s">
        <v>745</v>
      </c>
      <c r="C12792">
        <v>9</v>
      </c>
      <c r="D12792">
        <v>4</v>
      </c>
      <c r="E12792" t="s">
        <v>11720</v>
      </c>
      <c r="F12792">
        <v>169.64599999999999</v>
      </c>
      <c r="G12792">
        <v>115.477</v>
      </c>
      <c r="H12792">
        <v>43.058</v>
      </c>
      <c r="I12792">
        <v>19590.25</v>
      </c>
      <c r="J12792">
        <v>7989419</v>
      </c>
      <c r="K12792">
        <v>33.655000000000001</v>
      </c>
      <c r="L12792">
        <v>13.737</v>
      </c>
      <c r="M12792">
        <v>5709.4059999999999</v>
      </c>
      <c r="N12792">
        <v>2328446</v>
      </c>
      <c r="O12792">
        <v>4.7960000000000003</v>
      </c>
      <c r="P12792">
        <v>15.000999999999999</v>
      </c>
      <c r="Q12792">
        <v>813.62300000000005</v>
      </c>
      <c r="R12792">
        <v>331817</v>
      </c>
      <c r="S12792">
        <v>4.1000000000000002E-2</v>
      </c>
      <c r="T12792">
        <v>3.2149999999999999</v>
      </c>
      <c r="U12792">
        <v>6.8780000000000001</v>
      </c>
      <c r="V12792">
        <v>2805</v>
      </c>
      <c r="W12792">
        <f t="shared" si="546"/>
        <v>11</v>
      </c>
      <c r="X12792">
        <f t="shared" si="544"/>
        <v>646.26332000000002</v>
      </c>
      <c r="Y12792">
        <f t="shared" si="545"/>
        <v>15.8096</v>
      </c>
    </row>
    <row r="12793" spans="1:25" x14ac:dyDescent="0.2">
      <c r="A12793" t="s">
        <v>5782</v>
      </c>
      <c r="B12793" t="s">
        <v>745</v>
      </c>
      <c r="C12793">
        <v>9</v>
      </c>
      <c r="D12793">
        <v>5</v>
      </c>
      <c r="E12793" t="s">
        <v>419</v>
      </c>
      <c r="F12793">
        <v>45.581000000000003</v>
      </c>
      <c r="G12793">
        <v>52.66</v>
      </c>
      <c r="H12793">
        <v>26.911999999999999</v>
      </c>
      <c r="I12793">
        <v>2400.277</v>
      </c>
      <c r="J12793">
        <v>978896</v>
      </c>
      <c r="K12793">
        <v>21.658999999999999</v>
      </c>
      <c r="L12793">
        <v>13.250999999999999</v>
      </c>
      <c r="M12793">
        <v>987.24099999999999</v>
      </c>
      <c r="N12793">
        <v>402623</v>
      </c>
      <c r="O12793">
        <v>2.15</v>
      </c>
      <c r="P12793">
        <v>2.9590000000000001</v>
      </c>
      <c r="Q12793">
        <v>98</v>
      </c>
      <c r="R12793">
        <v>39967</v>
      </c>
      <c r="S12793">
        <v>1.4E-2</v>
      </c>
      <c r="T12793">
        <v>1.87</v>
      </c>
      <c r="U12793">
        <v>0.625</v>
      </c>
      <c r="V12793">
        <v>255</v>
      </c>
      <c r="W12793">
        <f t="shared" si="546"/>
        <v>1</v>
      </c>
      <c r="X12793">
        <f t="shared" si="544"/>
        <v>0</v>
      </c>
      <c r="Y12793">
        <f t="shared" si="545"/>
        <v>0</v>
      </c>
    </row>
    <row r="12794" spans="1:25" x14ac:dyDescent="0.2">
      <c r="A12794" t="s">
        <v>5782</v>
      </c>
      <c r="B12794" t="s">
        <v>745</v>
      </c>
      <c r="C12794">
        <v>9</v>
      </c>
      <c r="D12794">
        <v>6</v>
      </c>
      <c r="E12794" t="s">
        <v>8152</v>
      </c>
      <c r="F12794">
        <v>413.37900000000002</v>
      </c>
      <c r="G12794">
        <v>125.70699999999999</v>
      </c>
      <c r="H12794">
        <v>48.869</v>
      </c>
      <c r="I12794">
        <v>51964.557000000001</v>
      </c>
      <c r="J12794">
        <v>21192513</v>
      </c>
      <c r="K12794">
        <v>40.868000000000002</v>
      </c>
      <c r="L12794">
        <v>17.372</v>
      </c>
      <c r="M12794">
        <v>16893.964</v>
      </c>
      <c r="N12794">
        <v>6889803</v>
      </c>
      <c r="O12794">
        <v>7.7069999999999999</v>
      </c>
      <c r="P12794">
        <v>18.518999999999998</v>
      </c>
      <c r="Q12794">
        <v>3185.9349999999999</v>
      </c>
      <c r="R12794">
        <v>1299308</v>
      </c>
      <c r="S12794">
        <v>6.4000000000000001E-2</v>
      </c>
      <c r="T12794">
        <v>4.024</v>
      </c>
      <c r="U12794">
        <v>26.260999999999999</v>
      </c>
      <c r="V12794">
        <v>10710</v>
      </c>
      <c r="W12794">
        <f t="shared" si="546"/>
        <v>42</v>
      </c>
      <c r="X12794">
        <f t="shared" si="544"/>
        <v>4536.8549999999996</v>
      </c>
      <c r="Y12794">
        <f t="shared" si="545"/>
        <v>66.649599999999992</v>
      </c>
    </row>
    <row r="12795" spans="1:25" x14ac:dyDescent="0.2">
      <c r="A12795" t="s">
        <v>5782</v>
      </c>
      <c r="B12795" t="s">
        <v>745</v>
      </c>
      <c r="C12795">
        <v>9</v>
      </c>
      <c r="D12795">
        <v>7</v>
      </c>
      <c r="E12795" t="s">
        <v>11721</v>
      </c>
      <c r="F12795">
        <v>225.017</v>
      </c>
      <c r="G12795">
        <v>117.93899999999999</v>
      </c>
      <c r="H12795">
        <v>49.488999999999997</v>
      </c>
      <c r="I12795">
        <v>26538.377</v>
      </c>
      <c r="J12795">
        <v>10823048</v>
      </c>
      <c r="K12795">
        <v>11.509</v>
      </c>
      <c r="L12795">
        <v>6.3689999999999998</v>
      </c>
      <c r="M12795">
        <v>2589.7420000000002</v>
      </c>
      <c r="N12795">
        <v>1056165</v>
      </c>
      <c r="O12795">
        <v>2.1190000000000002</v>
      </c>
      <c r="P12795">
        <v>1.55</v>
      </c>
      <c r="Q12795">
        <v>476.875</v>
      </c>
      <c r="R12795">
        <v>194482</v>
      </c>
      <c r="S12795">
        <v>0</v>
      </c>
      <c r="T12795">
        <v>0</v>
      </c>
      <c r="U12795">
        <v>0</v>
      </c>
      <c r="V12795">
        <v>0</v>
      </c>
      <c r="W12795">
        <f t="shared" si="546"/>
        <v>0</v>
      </c>
      <c r="X12795">
        <f t="shared" si="544"/>
        <v>93.996599999999987</v>
      </c>
      <c r="Y12795">
        <f t="shared" si="545"/>
        <v>0</v>
      </c>
    </row>
    <row r="12796" spans="1:25" x14ac:dyDescent="0.2">
      <c r="A12796" t="s">
        <v>5782</v>
      </c>
      <c r="B12796" t="s">
        <v>745</v>
      </c>
      <c r="C12796">
        <v>9</v>
      </c>
      <c r="D12796">
        <v>8</v>
      </c>
      <c r="E12796" t="s">
        <v>11722</v>
      </c>
      <c r="F12796">
        <v>367.34300000000002</v>
      </c>
      <c r="G12796">
        <v>128.81</v>
      </c>
      <c r="H12796">
        <v>46.536000000000001</v>
      </c>
      <c r="I12796">
        <v>47317.294000000002</v>
      </c>
      <c r="J12796">
        <v>19297237</v>
      </c>
      <c r="K12796">
        <v>42.012</v>
      </c>
      <c r="L12796">
        <v>16.193000000000001</v>
      </c>
      <c r="M12796">
        <v>15432.909</v>
      </c>
      <c r="N12796">
        <v>6293946</v>
      </c>
      <c r="O12796">
        <v>10.145</v>
      </c>
      <c r="P12796">
        <v>24.411000000000001</v>
      </c>
      <c r="Q12796">
        <v>3726.739</v>
      </c>
      <c r="R12796">
        <v>1519862</v>
      </c>
      <c r="S12796">
        <v>0.08</v>
      </c>
      <c r="T12796">
        <v>4.516</v>
      </c>
      <c r="U12796">
        <v>29.388000000000002</v>
      </c>
      <c r="V12796">
        <v>11985</v>
      </c>
      <c r="W12796">
        <f t="shared" si="546"/>
        <v>47</v>
      </c>
      <c r="X12796">
        <f t="shared" si="544"/>
        <v>5423.7735599999996</v>
      </c>
      <c r="Y12796">
        <f t="shared" si="545"/>
        <v>74.849599999999995</v>
      </c>
    </row>
    <row r="12797" spans="1:25" x14ac:dyDescent="0.2">
      <c r="A12797" t="s">
        <v>5782</v>
      </c>
      <c r="B12797" t="s">
        <v>745</v>
      </c>
      <c r="C12797">
        <v>9</v>
      </c>
      <c r="D12797">
        <v>12</v>
      </c>
      <c r="E12797" t="s">
        <v>11723</v>
      </c>
      <c r="F12797">
        <v>329.99299999999999</v>
      </c>
      <c r="G12797">
        <v>103.509</v>
      </c>
      <c r="H12797">
        <v>43.57</v>
      </c>
      <c r="I12797">
        <v>34157.427000000003</v>
      </c>
      <c r="J12797">
        <v>13930297</v>
      </c>
      <c r="K12797">
        <v>43.045000000000002</v>
      </c>
      <c r="L12797">
        <v>19.988</v>
      </c>
      <c r="M12797">
        <v>14204.55</v>
      </c>
      <c r="N12797">
        <v>5792989</v>
      </c>
      <c r="O12797">
        <v>4.6239999999999997</v>
      </c>
      <c r="P12797">
        <v>11.978999999999999</v>
      </c>
      <c r="Q12797">
        <v>1525.829</v>
      </c>
      <c r="R12797">
        <v>622273</v>
      </c>
      <c r="S12797">
        <v>4.3999999999999997E-2</v>
      </c>
      <c r="T12797">
        <v>3.3330000000000002</v>
      </c>
      <c r="U12797">
        <v>14.381</v>
      </c>
      <c r="V12797">
        <v>5865</v>
      </c>
      <c r="W12797">
        <f t="shared" si="546"/>
        <v>23</v>
      </c>
      <c r="X12797">
        <f t="shared" si="544"/>
        <v>1814.28116</v>
      </c>
      <c r="Y12797">
        <f t="shared" si="545"/>
        <v>35.489599999999996</v>
      </c>
    </row>
    <row r="12798" spans="1:25" x14ac:dyDescent="0.2">
      <c r="A12798" t="s">
        <v>5782</v>
      </c>
      <c r="B12798" t="s">
        <v>745</v>
      </c>
      <c r="C12798">
        <v>9</v>
      </c>
      <c r="D12798">
        <v>13</v>
      </c>
      <c r="E12798" t="s">
        <v>11724</v>
      </c>
      <c r="F12798">
        <v>343.70800000000003</v>
      </c>
      <c r="G12798">
        <v>125.369</v>
      </c>
      <c r="H12798">
        <v>45.945999999999998</v>
      </c>
      <c r="I12798">
        <v>43090.133999999998</v>
      </c>
      <c r="J12798">
        <v>17573290</v>
      </c>
      <c r="K12798">
        <v>63.402000000000001</v>
      </c>
      <c r="L12798">
        <v>22.483000000000001</v>
      </c>
      <c r="M12798">
        <v>21791.756000000001</v>
      </c>
      <c r="N12798">
        <v>8887251</v>
      </c>
      <c r="O12798">
        <v>9.0120000000000005</v>
      </c>
      <c r="P12798">
        <v>21.318999999999999</v>
      </c>
      <c r="Q12798">
        <v>3097.38</v>
      </c>
      <c r="R12798">
        <v>1263193</v>
      </c>
      <c r="S12798">
        <v>8.8999999999999996E-2</v>
      </c>
      <c r="T12798">
        <v>4.7670000000000003</v>
      </c>
      <c r="U12798">
        <v>30.638000000000002</v>
      </c>
      <c r="V12798">
        <v>12495</v>
      </c>
      <c r="W12798">
        <f t="shared" si="546"/>
        <v>49</v>
      </c>
      <c r="X12798">
        <f t="shared" si="544"/>
        <v>4391.6247999999996</v>
      </c>
      <c r="Y12798">
        <f t="shared" si="545"/>
        <v>78.129599999999996</v>
      </c>
    </row>
    <row r="12799" spans="1:25" x14ac:dyDescent="0.2">
      <c r="A12799" t="s">
        <v>5782</v>
      </c>
      <c r="B12799" t="s">
        <v>745</v>
      </c>
      <c r="C12799">
        <v>9</v>
      </c>
      <c r="D12799">
        <v>14</v>
      </c>
      <c r="E12799" t="s">
        <v>11725</v>
      </c>
      <c r="F12799">
        <v>310.26900000000001</v>
      </c>
      <c r="G12799">
        <v>107.79300000000001</v>
      </c>
      <c r="H12799">
        <v>45.384999999999998</v>
      </c>
      <c r="I12799">
        <v>33444.856</v>
      </c>
      <c r="J12799">
        <v>13639692</v>
      </c>
      <c r="K12799">
        <v>38.994</v>
      </c>
      <c r="L12799">
        <v>23.030999999999999</v>
      </c>
      <c r="M12799">
        <v>12098.707</v>
      </c>
      <c r="N12799">
        <v>4934171</v>
      </c>
      <c r="O12799">
        <v>3.2360000000000002</v>
      </c>
      <c r="P12799">
        <v>10.798</v>
      </c>
      <c r="Q12799">
        <v>1004.04</v>
      </c>
      <c r="R12799">
        <v>409474</v>
      </c>
      <c r="S12799">
        <v>1.7999999999999999E-2</v>
      </c>
      <c r="T12799">
        <v>2.1509999999999998</v>
      </c>
      <c r="U12799">
        <v>5.6269999999999998</v>
      </c>
      <c r="V12799">
        <v>2295</v>
      </c>
      <c r="W12799">
        <f t="shared" si="546"/>
        <v>9</v>
      </c>
      <c r="X12799">
        <f t="shared" si="544"/>
        <v>958.54719999999998</v>
      </c>
      <c r="Y12799">
        <f t="shared" si="545"/>
        <v>12.529599999999999</v>
      </c>
    </row>
    <row r="12800" spans="1:25" x14ac:dyDescent="0.2">
      <c r="A12800" t="s">
        <v>5782</v>
      </c>
      <c r="B12800" t="s">
        <v>745</v>
      </c>
      <c r="C12800">
        <v>9</v>
      </c>
      <c r="D12800">
        <v>15</v>
      </c>
      <c r="E12800" t="s">
        <v>11726</v>
      </c>
      <c r="F12800">
        <v>380.42700000000002</v>
      </c>
      <c r="G12800">
        <v>115.31</v>
      </c>
      <c r="H12800">
        <v>40.423000000000002</v>
      </c>
      <c r="I12800">
        <v>43866.824999999997</v>
      </c>
      <c r="J12800">
        <v>17890045</v>
      </c>
      <c r="K12800">
        <v>52.993000000000002</v>
      </c>
      <c r="L12800">
        <v>20.361999999999998</v>
      </c>
      <c r="M12800">
        <v>20159.883999999998</v>
      </c>
      <c r="N12800">
        <v>8221731</v>
      </c>
      <c r="O12800">
        <v>7.23</v>
      </c>
      <c r="P12800">
        <v>18.684999999999999</v>
      </c>
      <c r="Q12800">
        <v>2750.5360000000001</v>
      </c>
      <c r="R12800">
        <v>1121741</v>
      </c>
      <c r="S12800">
        <v>6.6000000000000003E-2</v>
      </c>
      <c r="T12800">
        <v>4.0940000000000003</v>
      </c>
      <c r="U12800">
        <v>25.010999999999999</v>
      </c>
      <c r="V12800">
        <v>10200</v>
      </c>
      <c r="W12800">
        <f t="shared" si="546"/>
        <v>40</v>
      </c>
      <c r="X12800">
        <f t="shared" si="544"/>
        <v>3822.8006399999999</v>
      </c>
      <c r="Y12800">
        <f t="shared" si="545"/>
        <v>63.369599999999998</v>
      </c>
    </row>
    <row r="12801" spans="1:25" x14ac:dyDescent="0.2">
      <c r="A12801" t="s">
        <v>5782</v>
      </c>
      <c r="B12801" t="s">
        <v>745</v>
      </c>
      <c r="C12801">
        <v>9</v>
      </c>
      <c r="D12801">
        <v>16</v>
      </c>
      <c r="E12801" t="s">
        <v>11727</v>
      </c>
      <c r="F12801">
        <v>287.55599999999998</v>
      </c>
      <c r="G12801">
        <v>131.042</v>
      </c>
      <c r="H12801">
        <v>43.923000000000002</v>
      </c>
      <c r="I12801">
        <v>37682.006000000001</v>
      </c>
      <c r="J12801">
        <v>15367713</v>
      </c>
      <c r="K12801">
        <v>52.356000000000002</v>
      </c>
      <c r="L12801">
        <v>21.050999999999998</v>
      </c>
      <c r="M12801">
        <v>15055.245000000001</v>
      </c>
      <c r="N12801">
        <v>6139925</v>
      </c>
      <c r="O12801">
        <v>7.5629999999999997</v>
      </c>
      <c r="P12801">
        <v>22.38</v>
      </c>
      <c r="Q12801">
        <v>2174.7979999999998</v>
      </c>
      <c r="R12801">
        <v>886940</v>
      </c>
      <c r="S12801">
        <v>5.8999999999999997E-2</v>
      </c>
      <c r="T12801">
        <v>3.8690000000000002</v>
      </c>
      <c r="U12801">
        <v>16.882000000000001</v>
      </c>
      <c r="V12801">
        <v>6885</v>
      </c>
      <c r="W12801">
        <f t="shared" si="546"/>
        <v>27</v>
      </c>
      <c r="X12801">
        <f t="shared" si="544"/>
        <v>2878.5903199999993</v>
      </c>
      <c r="Y12801">
        <f t="shared" si="545"/>
        <v>42.049599999999998</v>
      </c>
    </row>
    <row r="12802" spans="1:25" x14ac:dyDescent="0.2">
      <c r="A12802" t="s">
        <v>5782</v>
      </c>
      <c r="B12802" t="s">
        <v>745</v>
      </c>
      <c r="C12802">
        <v>9</v>
      </c>
      <c r="D12802">
        <v>17</v>
      </c>
      <c r="E12802" t="s">
        <v>11728</v>
      </c>
      <c r="F12802">
        <v>359.25599999999997</v>
      </c>
      <c r="G12802">
        <v>111.16200000000001</v>
      </c>
      <c r="H12802">
        <v>45.518999999999998</v>
      </c>
      <c r="I12802">
        <v>39935.485000000001</v>
      </c>
      <c r="J12802">
        <v>16286741</v>
      </c>
      <c r="K12802">
        <v>52.262</v>
      </c>
      <c r="L12802">
        <v>17.937000000000001</v>
      </c>
      <c r="M12802">
        <v>18775.501</v>
      </c>
      <c r="N12802">
        <v>7657143</v>
      </c>
      <c r="O12802">
        <v>9.7469999999999999</v>
      </c>
      <c r="P12802">
        <v>22.664000000000001</v>
      </c>
      <c r="Q12802">
        <v>3501.5450000000001</v>
      </c>
      <c r="R12802">
        <v>1428022</v>
      </c>
      <c r="S12802">
        <v>8.5000000000000006E-2</v>
      </c>
      <c r="T12802">
        <v>4.6630000000000003</v>
      </c>
      <c r="U12802">
        <v>30.638000000000002</v>
      </c>
      <c r="V12802">
        <v>12495</v>
      </c>
      <c r="W12802">
        <f t="shared" si="546"/>
        <v>49</v>
      </c>
      <c r="X12802">
        <f t="shared" si="544"/>
        <v>5054.4553999999998</v>
      </c>
      <c r="Y12802">
        <f t="shared" si="545"/>
        <v>78.129599999999996</v>
      </c>
    </row>
    <row r="12803" spans="1:25" x14ac:dyDescent="0.2">
      <c r="A12803" t="s">
        <v>5782</v>
      </c>
      <c r="B12803" t="s">
        <v>745</v>
      </c>
      <c r="C12803">
        <v>9</v>
      </c>
      <c r="D12803">
        <v>18</v>
      </c>
      <c r="E12803" t="s">
        <v>11729</v>
      </c>
      <c r="F12803">
        <v>374.858</v>
      </c>
      <c r="G12803">
        <v>108.675</v>
      </c>
      <c r="H12803">
        <v>38.243000000000002</v>
      </c>
      <c r="I12803">
        <v>40737.633000000002</v>
      </c>
      <c r="J12803">
        <v>16613878</v>
      </c>
      <c r="K12803">
        <v>50.856999999999999</v>
      </c>
      <c r="L12803">
        <v>20.649000000000001</v>
      </c>
      <c r="M12803">
        <v>19064.254000000001</v>
      </c>
      <c r="N12803">
        <v>7774904</v>
      </c>
      <c r="O12803">
        <v>6.1529999999999996</v>
      </c>
      <c r="P12803">
        <v>17.553000000000001</v>
      </c>
      <c r="Q12803">
        <v>2306.6019999999999</v>
      </c>
      <c r="R12803">
        <v>940693</v>
      </c>
      <c r="S12803">
        <v>5.7000000000000002E-2</v>
      </c>
      <c r="T12803">
        <v>3.802</v>
      </c>
      <c r="U12803">
        <v>21.259</v>
      </c>
      <c r="V12803">
        <v>8670</v>
      </c>
      <c r="W12803">
        <f t="shared" si="546"/>
        <v>34</v>
      </c>
      <c r="X12803">
        <f t="shared" si="544"/>
        <v>3094.7488799999996</v>
      </c>
      <c r="Y12803">
        <f t="shared" si="545"/>
        <v>53.529599999999995</v>
      </c>
    </row>
    <row r="12804" spans="1:25" x14ac:dyDescent="0.2">
      <c r="A12804" t="s">
        <v>5782</v>
      </c>
      <c r="B12804" t="s">
        <v>745</v>
      </c>
      <c r="C12804">
        <v>9</v>
      </c>
      <c r="D12804">
        <v>19</v>
      </c>
      <c r="E12804" t="s">
        <v>11730</v>
      </c>
      <c r="F12804">
        <v>259.45600000000002</v>
      </c>
      <c r="G12804">
        <v>95.918000000000006</v>
      </c>
      <c r="H12804">
        <v>47.884</v>
      </c>
      <c r="I12804">
        <v>24886.625</v>
      </c>
      <c r="J12804">
        <v>10149420</v>
      </c>
      <c r="K12804">
        <v>7.37</v>
      </c>
      <c r="L12804">
        <v>3.573</v>
      </c>
      <c r="M12804">
        <v>1912.1669999999999</v>
      </c>
      <c r="N12804">
        <v>779832</v>
      </c>
      <c r="O12804">
        <v>2.0129999999999999</v>
      </c>
      <c r="P12804">
        <v>4.1269999999999998</v>
      </c>
      <c r="Q12804">
        <v>522.26599999999996</v>
      </c>
      <c r="R12804">
        <v>212994</v>
      </c>
      <c r="S12804">
        <v>5.0000000000000001E-3</v>
      </c>
      <c r="T12804">
        <v>1.109</v>
      </c>
      <c r="U12804">
        <v>1.2509999999999999</v>
      </c>
      <c r="V12804">
        <v>510</v>
      </c>
      <c r="W12804">
        <f t="shared" si="546"/>
        <v>2</v>
      </c>
      <c r="X12804">
        <f t="shared" si="544"/>
        <v>168.43783999999994</v>
      </c>
      <c r="Y12804">
        <f t="shared" si="545"/>
        <v>1.0495999999999999</v>
      </c>
    </row>
    <row r="12805" spans="1:25" x14ac:dyDescent="0.2">
      <c r="A12805" t="s">
        <v>5782</v>
      </c>
      <c r="B12805" t="s">
        <v>745</v>
      </c>
      <c r="C12805">
        <v>9</v>
      </c>
      <c r="D12805">
        <v>20</v>
      </c>
      <c r="E12805" t="s">
        <v>11731</v>
      </c>
      <c r="F12805">
        <v>286.11700000000002</v>
      </c>
      <c r="G12805">
        <v>101.315</v>
      </c>
      <c r="H12805">
        <v>45.66</v>
      </c>
      <c r="I12805">
        <v>28987.807000000001</v>
      </c>
      <c r="J12805">
        <v>11821990</v>
      </c>
      <c r="K12805">
        <v>9.1999999999999993</v>
      </c>
      <c r="L12805">
        <v>4.8289999999999997</v>
      </c>
      <c r="M12805">
        <v>2632.346</v>
      </c>
      <c r="N12805">
        <v>1073540</v>
      </c>
      <c r="O12805">
        <v>2.4689999999999999</v>
      </c>
      <c r="P12805">
        <v>5.9749999999999996</v>
      </c>
      <c r="Q12805">
        <v>706.42100000000005</v>
      </c>
      <c r="R12805">
        <v>288097</v>
      </c>
      <c r="S12805">
        <v>7.0000000000000001E-3</v>
      </c>
      <c r="T12805">
        <v>1.2929999999999999</v>
      </c>
      <c r="U12805">
        <v>1.8759999999999999</v>
      </c>
      <c r="V12805">
        <v>765</v>
      </c>
      <c r="W12805">
        <f t="shared" si="546"/>
        <v>3</v>
      </c>
      <c r="X12805">
        <f t="shared" si="544"/>
        <v>470.45204000000007</v>
      </c>
      <c r="Y12805">
        <f t="shared" si="545"/>
        <v>2.6895999999999995</v>
      </c>
    </row>
    <row r="12806" spans="1:25" x14ac:dyDescent="0.2">
      <c r="A12806" t="s">
        <v>5782</v>
      </c>
      <c r="B12806" t="s">
        <v>745</v>
      </c>
      <c r="C12806">
        <v>9</v>
      </c>
      <c r="D12806">
        <v>21</v>
      </c>
      <c r="E12806" t="s">
        <v>11732</v>
      </c>
      <c r="F12806">
        <v>343.416</v>
      </c>
      <c r="G12806">
        <v>79.674999999999997</v>
      </c>
      <c r="H12806">
        <v>35.46</v>
      </c>
      <c r="I12806">
        <v>27361.615000000002</v>
      </c>
      <c r="J12806">
        <v>11158786</v>
      </c>
      <c r="K12806">
        <v>33.777999999999999</v>
      </c>
      <c r="L12806">
        <v>15.01</v>
      </c>
      <c r="M12806">
        <v>11599.85</v>
      </c>
      <c r="N12806">
        <v>4730724</v>
      </c>
      <c r="O12806">
        <v>2.3039999999999998</v>
      </c>
      <c r="P12806">
        <v>7.9960000000000004</v>
      </c>
      <c r="Q12806">
        <v>791.202</v>
      </c>
      <c r="R12806">
        <v>322673</v>
      </c>
      <c r="S12806">
        <v>1.4999999999999999E-2</v>
      </c>
      <c r="T12806">
        <v>1.927</v>
      </c>
      <c r="U12806">
        <v>5.0019999999999998</v>
      </c>
      <c r="V12806">
        <v>2040</v>
      </c>
      <c r="W12806">
        <f t="shared" si="546"/>
        <v>8</v>
      </c>
      <c r="X12806">
        <f t="shared" si="544"/>
        <v>609.49288000000001</v>
      </c>
      <c r="Y12806">
        <f t="shared" si="545"/>
        <v>10.889599999999998</v>
      </c>
    </row>
    <row r="12807" spans="1:25" x14ac:dyDescent="0.2">
      <c r="A12807" t="s">
        <v>5782</v>
      </c>
      <c r="B12807" t="s">
        <v>745</v>
      </c>
      <c r="C12807">
        <v>9</v>
      </c>
      <c r="D12807">
        <v>22</v>
      </c>
      <c r="E12807" t="s">
        <v>11733</v>
      </c>
      <c r="F12807">
        <v>321.94799999999998</v>
      </c>
      <c r="G12807">
        <v>83.475999999999999</v>
      </c>
      <c r="H12807">
        <v>38.491</v>
      </c>
      <c r="I12807">
        <v>26875.100999999999</v>
      </c>
      <c r="J12807">
        <v>10960373</v>
      </c>
      <c r="K12807">
        <v>26.344999999999999</v>
      </c>
      <c r="L12807">
        <v>21.724</v>
      </c>
      <c r="M12807">
        <v>8481.6450000000004</v>
      </c>
      <c r="N12807">
        <v>3459038</v>
      </c>
      <c r="O12807">
        <v>2.2519999999999998</v>
      </c>
      <c r="P12807">
        <v>8.5990000000000002</v>
      </c>
      <c r="Q12807">
        <v>724.98299999999995</v>
      </c>
      <c r="R12807">
        <v>295667</v>
      </c>
      <c r="S12807">
        <v>1.6E-2</v>
      </c>
      <c r="T12807">
        <v>1.99</v>
      </c>
      <c r="U12807">
        <v>5.0019999999999998</v>
      </c>
      <c r="V12807">
        <v>2040</v>
      </c>
      <c r="W12807">
        <f t="shared" si="546"/>
        <v>8</v>
      </c>
      <c r="X12807">
        <f t="shared" si="544"/>
        <v>500.89371999999986</v>
      </c>
      <c r="Y12807">
        <f t="shared" si="545"/>
        <v>10.889599999999998</v>
      </c>
    </row>
    <row r="12808" spans="1:25" x14ac:dyDescent="0.2">
      <c r="A12808" t="s">
        <v>5782</v>
      </c>
      <c r="B12808" t="s">
        <v>745</v>
      </c>
      <c r="C12808">
        <v>10</v>
      </c>
      <c r="D12808">
        <v>2</v>
      </c>
      <c r="E12808" t="s">
        <v>11734</v>
      </c>
      <c r="F12808">
        <v>311.81700000000001</v>
      </c>
      <c r="G12808">
        <v>70.567999999999998</v>
      </c>
      <c r="H12808">
        <v>37.002000000000002</v>
      </c>
      <c r="I12808">
        <v>22004.421999999999</v>
      </c>
      <c r="J12808">
        <v>8973982</v>
      </c>
      <c r="K12808">
        <v>60.475999999999999</v>
      </c>
      <c r="L12808">
        <v>31.978000000000002</v>
      </c>
      <c r="M12808">
        <v>18857.303</v>
      </c>
      <c r="N12808">
        <v>7690504</v>
      </c>
      <c r="O12808">
        <v>2.9929999999999999</v>
      </c>
      <c r="P12808">
        <v>8.1630000000000003</v>
      </c>
      <c r="Q12808">
        <v>933.23800000000006</v>
      </c>
      <c r="R12808">
        <v>380599</v>
      </c>
      <c r="S12808">
        <v>0.03</v>
      </c>
      <c r="T12808">
        <v>2.7690000000000001</v>
      </c>
      <c r="U12808">
        <v>9.3789999999999996</v>
      </c>
      <c r="V12808">
        <v>3825</v>
      </c>
      <c r="W12808">
        <f t="shared" si="546"/>
        <v>15</v>
      </c>
      <c r="X12808">
        <f t="shared" si="544"/>
        <v>842.4319200000001</v>
      </c>
      <c r="Y12808">
        <f t="shared" si="545"/>
        <v>22.369599999999998</v>
      </c>
    </row>
    <row r="12809" spans="1:25" x14ac:dyDescent="0.2">
      <c r="A12809" t="s">
        <v>5782</v>
      </c>
      <c r="B12809" t="s">
        <v>745</v>
      </c>
      <c r="C12809">
        <v>10</v>
      </c>
      <c r="D12809">
        <v>3</v>
      </c>
      <c r="E12809" t="s">
        <v>5779</v>
      </c>
      <c r="F12809">
        <v>147.63900000000001</v>
      </c>
      <c r="G12809">
        <v>100.565</v>
      </c>
      <c r="H12809">
        <v>44.600999999999999</v>
      </c>
      <c r="I12809">
        <v>14847.257</v>
      </c>
      <c r="J12809">
        <v>6055102</v>
      </c>
      <c r="K12809">
        <v>28.995000000000001</v>
      </c>
      <c r="L12809">
        <v>12.388999999999999</v>
      </c>
      <c r="M12809">
        <v>4280.72</v>
      </c>
      <c r="N12809">
        <v>1745790</v>
      </c>
      <c r="O12809">
        <v>4.7839999999999998</v>
      </c>
      <c r="P12809">
        <v>11.877000000000001</v>
      </c>
      <c r="Q12809">
        <v>706.35699999999997</v>
      </c>
      <c r="R12809">
        <v>288071</v>
      </c>
      <c r="S12809">
        <v>4.7E-2</v>
      </c>
      <c r="T12809">
        <v>3.4460000000000002</v>
      </c>
      <c r="U12809">
        <v>6.8780000000000001</v>
      </c>
      <c r="V12809">
        <v>2805</v>
      </c>
      <c r="W12809">
        <f t="shared" si="546"/>
        <v>11</v>
      </c>
      <c r="X12809">
        <f t="shared" si="544"/>
        <v>470.34707999999995</v>
      </c>
      <c r="Y12809">
        <f t="shared" si="545"/>
        <v>15.8096</v>
      </c>
    </row>
    <row r="12810" spans="1:25" x14ac:dyDescent="0.2">
      <c r="A12810" t="s">
        <v>5782</v>
      </c>
      <c r="B12810" t="s">
        <v>745</v>
      </c>
      <c r="C12810">
        <v>10</v>
      </c>
      <c r="D12810">
        <v>5</v>
      </c>
      <c r="E12810" t="s">
        <v>11735</v>
      </c>
      <c r="F12810">
        <v>144.77000000000001</v>
      </c>
      <c r="G12810">
        <v>120.319</v>
      </c>
      <c r="H12810">
        <v>46.27</v>
      </c>
      <c r="I12810">
        <v>17418.553</v>
      </c>
      <c r="J12810">
        <v>7103744</v>
      </c>
      <c r="K12810">
        <v>24.957999999999998</v>
      </c>
      <c r="L12810">
        <v>9.2739999999999991</v>
      </c>
      <c r="M12810">
        <v>3613.1439999999998</v>
      </c>
      <c r="N12810">
        <v>1473535</v>
      </c>
      <c r="O12810">
        <v>3.7709999999999999</v>
      </c>
      <c r="P12810">
        <v>8.4969999999999999</v>
      </c>
      <c r="Q12810">
        <v>545.95799999999997</v>
      </c>
      <c r="R12810">
        <v>222656</v>
      </c>
      <c r="S12810">
        <v>3.5000000000000003E-2</v>
      </c>
      <c r="T12810">
        <v>2.968</v>
      </c>
      <c r="U12810">
        <v>5.0019999999999998</v>
      </c>
      <c r="V12810">
        <v>2040</v>
      </c>
      <c r="W12810">
        <f t="shared" si="546"/>
        <v>8</v>
      </c>
      <c r="X12810">
        <f t="shared" si="544"/>
        <v>207.29271999999995</v>
      </c>
      <c r="Y12810">
        <f t="shared" si="545"/>
        <v>10.889599999999998</v>
      </c>
    </row>
    <row r="12811" spans="1:25" x14ac:dyDescent="0.2">
      <c r="A12811" t="s">
        <v>5782</v>
      </c>
      <c r="B12811" t="s">
        <v>745</v>
      </c>
      <c r="C12811">
        <v>10</v>
      </c>
      <c r="D12811">
        <v>6</v>
      </c>
      <c r="E12811" t="s">
        <v>11736</v>
      </c>
      <c r="F12811">
        <v>19.893000000000001</v>
      </c>
      <c r="G12811">
        <v>78.379000000000005</v>
      </c>
      <c r="H12811">
        <v>38.567</v>
      </c>
      <c r="I12811">
        <v>1559.2180000000001</v>
      </c>
      <c r="J12811">
        <v>635890</v>
      </c>
      <c r="K12811">
        <v>17.706</v>
      </c>
      <c r="L12811">
        <v>9.9019999999999992</v>
      </c>
      <c r="M12811">
        <v>352.23099999999999</v>
      </c>
      <c r="N12811">
        <v>143649</v>
      </c>
      <c r="O12811">
        <v>1.948</v>
      </c>
      <c r="P12811">
        <v>1.21</v>
      </c>
      <c r="Q12811">
        <v>38.759</v>
      </c>
      <c r="R12811">
        <v>15807</v>
      </c>
      <c r="S12811">
        <v>0</v>
      </c>
      <c r="T12811">
        <v>0</v>
      </c>
      <c r="U12811">
        <v>0</v>
      </c>
      <c r="V12811">
        <v>0</v>
      </c>
      <c r="W12811">
        <f t="shared" si="546"/>
        <v>0</v>
      </c>
      <c r="X12811">
        <f t="shared" si="544"/>
        <v>0</v>
      </c>
      <c r="Y12811">
        <f t="shared" si="545"/>
        <v>0</v>
      </c>
    </row>
    <row r="12812" spans="1:25" x14ac:dyDescent="0.2">
      <c r="A12812" t="s">
        <v>5782</v>
      </c>
      <c r="B12812" t="s">
        <v>745</v>
      </c>
      <c r="C12812">
        <v>10</v>
      </c>
      <c r="D12812">
        <v>7</v>
      </c>
      <c r="E12812" t="s">
        <v>11470</v>
      </c>
      <c r="F12812">
        <v>127.41200000000001</v>
      </c>
      <c r="G12812">
        <v>133.178</v>
      </c>
      <c r="H12812">
        <v>56.003</v>
      </c>
      <c r="I12812">
        <v>16968.504000000001</v>
      </c>
      <c r="J12812">
        <v>6920202</v>
      </c>
      <c r="K12812">
        <v>12.113</v>
      </c>
      <c r="L12812">
        <v>6.3970000000000002</v>
      </c>
      <c r="M12812">
        <v>1543.3630000000001</v>
      </c>
      <c r="N12812">
        <v>629424</v>
      </c>
      <c r="O12812">
        <v>2.0150000000000001</v>
      </c>
      <c r="P12812">
        <v>1.252</v>
      </c>
      <c r="Q12812">
        <v>256.69299999999998</v>
      </c>
      <c r="R12812">
        <v>104686</v>
      </c>
      <c r="S12812">
        <v>0</v>
      </c>
      <c r="T12812">
        <v>0</v>
      </c>
      <c r="U12812">
        <v>0</v>
      </c>
      <c r="V12812">
        <v>0</v>
      </c>
      <c r="W12812">
        <f t="shared" si="546"/>
        <v>0</v>
      </c>
      <c r="X12812">
        <f t="shared" si="544"/>
        <v>0</v>
      </c>
      <c r="Y12812">
        <f t="shared" si="545"/>
        <v>0</v>
      </c>
    </row>
    <row r="12813" spans="1:25" x14ac:dyDescent="0.2">
      <c r="A12813" t="s">
        <v>5782</v>
      </c>
      <c r="B12813" t="s">
        <v>745</v>
      </c>
      <c r="C12813">
        <v>10</v>
      </c>
      <c r="D12813">
        <v>8</v>
      </c>
      <c r="E12813" t="s">
        <v>11737</v>
      </c>
      <c r="F12813">
        <v>117.66800000000001</v>
      </c>
      <c r="G12813">
        <v>124.16500000000001</v>
      </c>
      <c r="H12813">
        <v>61.296999999999997</v>
      </c>
      <c r="I12813">
        <v>14610.25</v>
      </c>
      <c r="J12813">
        <v>5958444</v>
      </c>
      <c r="K12813">
        <v>8.9250000000000007</v>
      </c>
      <c r="L12813">
        <v>4.3239999999999998</v>
      </c>
      <c r="M12813">
        <v>1050.1969999999999</v>
      </c>
      <c r="N12813">
        <v>428298</v>
      </c>
      <c r="O12813">
        <v>2.891</v>
      </c>
      <c r="P12813">
        <v>9.0730000000000004</v>
      </c>
      <c r="Q12813">
        <v>340.21300000000002</v>
      </c>
      <c r="R12813">
        <v>138748</v>
      </c>
      <c r="S12813">
        <v>1.6E-2</v>
      </c>
      <c r="T12813">
        <v>2.016</v>
      </c>
      <c r="U12813">
        <v>1.8759999999999999</v>
      </c>
      <c r="V12813">
        <v>765</v>
      </c>
      <c r="W12813">
        <f t="shared" si="546"/>
        <v>3</v>
      </c>
      <c r="X12813">
        <f t="shared" si="544"/>
        <v>0</v>
      </c>
      <c r="Y12813">
        <f t="shared" si="545"/>
        <v>2.6895999999999995</v>
      </c>
    </row>
    <row r="12814" spans="1:25" x14ac:dyDescent="0.2">
      <c r="A12814" t="s">
        <v>5782</v>
      </c>
      <c r="B12814" t="s">
        <v>745</v>
      </c>
      <c r="C12814">
        <v>10</v>
      </c>
      <c r="D12814">
        <v>9</v>
      </c>
      <c r="E12814" t="s">
        <v>11738</v>
      </c>
      <c r="F12814">
        <v>313.01600000000002</v>
      </c>
      <c r="G12814">
        <v>136.477</v>
      </c>
      <c r="H12814">
        <v>50.134</v>
      </c>
      <c r="I12814">
        <v>42719.396000000001</v>
      </c>
      <c r="J12814">
        <v>17422093</v>
      </c>
      <c r="K12814">
        <v>17.079000000000001</v>
      </c>
      <c r="L12814">
        <v>11.622</v>
      </c>
      <c r="M12814">
        <v>5345.9080000000004</v>
      </c>
      <c r="N12814">
        <v>2180202</v>
      </c>
      <c r="O12814">
        <v>3.24</v>
      </c>
      <c r="P12814">
        <v>8.0920000000000005</v>
      </c>
      <c r="Q12814">
        <v>1014.302</v>
      </c>
      <c r="R12814">
        <v>413659</v>
      </c>
      <c r="S12814">
        <v>1.7999999999999999E-2</v>
      </c>
      <c r="T12814">
        <v>2.141</v>
      </c>
      <c r="U12814">
        <v>5.6269999999999998</v>
      </c>
      <c r="V12814">
        <v>2295</v>
      </c>
      <c r="W12814">
        <f t="shared" si="546"/>
        <v>9</v>
      </c>
      <c r="X12814">
        <f t="shared" si="544"/>
        <v>975.37687999999991</v>
      </c>
      <c r="Y12814">
        <f t="shared" si="545"/>
        <v>12.529599999999999</v>
      </c>
    </row>
    <row r="12815" spans="1:25" x14ac:dyDescent="0.2">
      <c r="A12815" t="s">
        <v>5782</v>
      </c>
      <c r="B12815" t="s">
        <v>745</v>
      </c>
      <c r="C12815">
        <v>10</v>
      </c>
      <c r="D12815">
        <v>10</v>
      </c>
      <c r="E12815" t="s">
        <v>3054</v>
      </c>
      <c r="F12815">
        <v>372.43299999999999</v>
      </c>
      <c r="G12815">
        <v>125.96899999999999</v>
      </c>
      <c r="H12815">
        <v>47.743000000000002</v>
      </c>
      <c r="I12815">
        <v>46915.072</v>
      </c>
      <c r="J12815">
        <v>19133200</v>
      </c>
      <c r="K12815">
        <v>44.673000000000002</v>
      </c>
      <c r="L12815">
        <v>18.251999999999999</v>
      </c>
      <c r="M12815">
        <v>16637.86</v>
      </c>
      <c r="N12815">
        <v>6785357</v>
      </c>
      <c r="O12815">
        <v>6.8120000000000003</v>
      </c>
      <c r="P12815">
        <v>18.288</v>
      </c>
      <c r="Q12815">
        <v>2537.1370000000002</v>
      </c>
      <c r="R12815">
        <v>1034711</v>
      </c>
      <c r="S12815">
        <v>6.7000000000000004E-2</v>
      </c>
      <c r="T12815">
        <v>4.1379999999999999</v>
      </c>
      <c r="U12815">
        <v>25.010999999999999</v>
      </c>
      <c r="V12815">
        <v>10200</v>
      </c>
      <c r="W12815">
        <f t="shared" si="546"/>
        <v>40</v>
      </c>
      <c r="X12815">
        <f t="shared" si="544"/>
        <v>3472.8262800000002</v>
      </c>
      <c r="Y12815">
        <f t="shared" si="545"/>
        <v>63.369599999999998</v>
      </c>
    </row>
    <row r="12816" spans="1:25" x14ac:dyDescent="0.2">
      <c r="A12816" t="s">
        <v>5782</v>
      </c>
      <c r="B12816" t="s">
        <v>745</v>
      </c>
      <c r="C12816">
        <v>10</v>
      </c>
      <c r="D12816">
        <v>11</v>
      </c>
      <c r="E12816" t="s">
        <v>11739</v>
      </c>
      <c r="F12816">
        <v>260.21600000000001</v>
      </c>
      <c r="G12816">
        <v>102.732</v>
      </c>
      <c r="H12816">
        <v>42.119</v>
      </c>
      <c r="I12816">
        <v>26732.564999999999</v>
      </c>
      <c r="J12816">
        <v>10902243</v>
      </c>
      <c r="K12816">
        <v>31.178999999999998</v>
      </c>
      <c r="L12816">
        <v>12.172000000000001</v>
      </c>
      <c r="M12816">
        <v>8113.3710000000001</v>
      </c>
      <c r="N12816">
        <v>3308846</v>
      </c>
      <c r="O12816">
        <v>2.3460000000000001</v>
      </c>
      <c r="P12816">
        <v>5.7850000000000001</v>
      </c>
      <c r="Q12816">
        <v>610.41399999999999</v>
      </c>
      <c r="R12816">
        <v>248943</v>
      </c>
      <c r="S12816">
        <v>1.9E-2</v>
      </c>
      <c r="T12816">
        <v>2.214</v>
      </c>
      <c r="U12816">
        <v>5.0019999999999998</v>
      </c>
      <c r="V12816">
        <v>2040</v>
      </c>
      <c r="W12816">
        <f t="shared" si="546"/>
        <v>8</v>
      </c>
      <c r="X12816">
        <f t="shared" si="544"/>
        <v>313.00055999999995</v>
      </c>
      <c r="Y12816">
        <f t="shared" si="545"/>
        <v>10.889599999999998</v>
      </c>
    </row>
    <row r="12817" spans="1:25" x14ac:dyDescent="0.2">
      <c r="A12817" t="s">
        <v>5782</v>
      </c>
      <c r="B12817" t="s">
        <v>745</v>
      </c>
      <c r="C12817">
        <v>10</v>
      </c>
      <c r="D12817">
        <v>12</v>
      </c>
      <c r="E12817" t="s">
        <v>711</v>
      </c>
      <c r="F12817">
        <v>234.602</v>
      </c>
      <c r="G12817">
        <v>112.78400000000001</v>
      </c>
      <c r="H12817">
        <v>43.265000000000001</v>
      </c>
      <c r="I12817">
        <v>26459.475999999999</v>
      </c>
      <c r="J12817">
        <v>10790870</v>
      </c>
      <c r="K12817">
        <v>64.159000000000006</v>
      </c>
      <c r="L12817">
        <v>26.745000000000001</v>
      </c>
      <c r="M12817">
        <v>15051.96</v>
      </c>
      <c r="N12817">
        <v>6138585</v>
      </c>
      <c r="O12817">
        <v>6.0380000000000003</v>
      </c>
      <c r="P12817">
        <v>16.175000000000001</v>
      </c>
      <c r="Q12817">
        <v>1416.61</v>
      </c>
      <c r="R12817">
        <v>577731</v>
      </c>
      <c r="S12817">
        <v>5.0999999999999997E-2</v>
      </c>
      <c r="T12817">
        <v>3.593</v>
      </c>
      <c r="U12817">
        <v>11.88</v>
      </c>
      <c r="V12817">
        <v>4845</v>
      </c>
      <c r="W12817">
        <f t="shared" si="546"/>
        <v>19</v>
      </c>
      <c r="X12817">
        <f t="shared" si="544"/>
        <v>1635.1619999999998</v>
      </c>
      <c r="Y12817">
        <f t="shared" si="545"/>
        <v>28.929600000000001</v>
      </c>
    </row>
    <row r="12818" spans="1:25" x14ac:dyDescent="0.2">
      <c r="A12818" t="s">
        <v>5782</v>
      </c>
      <c r="B12818" t="s">
        <v>745</v>
      </c>
      <c r="C12818">
        <v>10</v>
      </c>
      <c r="D12818">
        <v>13</v>
      </c>
      <c r="E12818" t="s">
        <v>9145</v>
      </c>
      <c r="F12818">
        <v>321.80399999999997</v>
      </c>
      <c r="G12818">
        <v>110.69799999999999</v>
      </c>
      <c r="H12818">
        <v>40.491</v>
      </c>
      <c r="I12818">
        <v>35623.133999999998</v>
      </c>
      <c r="J12818">
        <v>14528051</v>
      </c>
      <c r="K12818">
        <v>41.506999999999998</v>
      </c>
      <c r="L12818">
        <v>15.509</v>
      </c>
      <c r="M12818">
        <v>13357.098</v>
      </c>
      <c r="N12818">
        <v>5447376</v>
      </c>
      <c r="O12818">
        <v>6.45</v>
      </c>
      <c r="P12818">
        <v>15.988</v>
      </c>
      <c r="Q12818">
        <v>2075.5259999999998</v>
      </c>
      <c r="R12818">
        <v>846454</v>
      </c>
      <c r="S12818">
        <v>8.2000000000000003E-2</v>
      </c>
      <c r="T12818">
        <v>4.5609999999999999</v>
      </c>
      <c r="U12818">
        <v>26.260999999999999</v>
      </c>
      <c r="V12818">
        <v>10710</v>
      </c>
      <c r="W12818">
        <f t="shared" si="546"/>
        <v>42</v>
      </c>
      <c r="X12818">
        <f t="shared" si="544"/>
        <v>2715.7842399999995</v>
      </c>
      <c r="Y12818">
        <f t="shared" si="545"/>
        <v>66.649599999999992</v>
      </c>
    </row>
    <row r="12819" spans="1:25" x14ac:dyDescent="0.2">
      <c r="A12819" t="s">
        <v>5782</v>
      </c>
      <c r="B12819" t="s">
        <v>745</v>
      </c>
      <c r="C12819">
        <v>10</v>
      </c>
      <c r="D12819">
        <v>14</v>
      </c>
      <c r="E12819" t="s">
        <v>9508</v>
      </c>
      <c r="F12819">
        <v>18.036999999999999</v>
      </c>
      <c r="G12819">
        <v>51.17</v>
      </c>
      <c r="H12819">
        <v>33.159999999999997</v>
      </c>
      <c r="I12819">
        <v>922.95399999999995</v>
      </c>
      <c r="J12819">
        <v>376405</v>
      </c>
      <c r="K12819">
        <v>17.91</v>
      </c>
      <c r="L12819">
        <v>19.303999999999998</v>
      </c>
      <c r="M12819">
        <v>323.04899999999998</v>
      </c>
      <c r="N12819">
        <v>131748</v>
      </c>
      <c r="O12819">
        <v>4.085</v>
      </c>
      <c r="P12819">
        <v>7.484</v>
      </c>
      <c r="Q12819">
        <v>73.686000000000007</v>
      </c>
      <c r="R12819">
        <v>30051</v>
      </c>
      <c r="S12819">
        <v>3.5000000000000003E-2</v>
      </c>
      <c r="T12819">
        <v>2.9729999999999999</v>
      </c>
      <c r="U12819">
        <v>0.625</v>
      </c>
      <c r="V12819">
        <v>255</v>
      </c>
      <c r="W12819">
        <f t="shared" si="546"/>
        <v>1</v>
      </c>
      <c r="X12819">
        <f t="shared" si="544"/>
        <v>0</v>
      </c>
      <c r="Y12819">
        <f t="shared" si="545"/>
        <v>0</v>
      </c>
    </row>
    <row r="12820" spans="1:25" x14ac:dyDescent="0.2">
      <c r="A12820" t="s">
        <v>5782</v>
      </c>
      <c r="B12820" t="s">
        <v>745</v>
      </c>
      <c r="C12820">
        <v>10</v>
      </c>
      <c r="D12820">
        <v>15</v>
      </c>
      <c r="E12820" t="s">
        <v>11740</v>
      </c>
      <c r="F12820">
        <v>19.498000000000001</v>
      </c>
      <c r="G12820">
        <v>63.726999999999997</v>
      </c>
      <c r="H12820">
        <v>28.376000000000001</v>
      </c>
      <c r="I12820">
        <v>1242.585</v>
      </c>
      <c r="J12820">
        <v>506759</v>
      </c>
      <c r="K12820">
        <v>63.116</v>
      </c>
      <c r="L12820">
        <v>37.631</v>
      </c>
      <c r="M12820">
        <v>1230.6659999999999</v>
      </c>
      <c r="N12820">
        <v>501898</v>
      </c>
      <c r="O12820">
        <v>4.6420000000000003</v>
      </c>
      <c r="P12820">
        <v>17.085000000000001</v>
      </c>
      <c r="Q12820">
        <v>90.521000000000001</v>
      </c>
      <c r="R12820">
        <v>36917</v>
      </c>
      <c r="S12820">
        <v>3.2000000000000001E-2</v>
      </c>
      <c r="T12820">
        <v>2.86</v>
      </c>
      <c r="U12820">
        <v>0.625</v>
      </c>
      <c r="V12820">
        <v>255</v>
      </c>
      <c r="W12820">
        <f t="shared" si="546"/>
        <v>1</v>
      </c>
      <c r="X12820">
        <f t="shared" si="544"/>
        <v>0</v>
      </c>
      <c r="Y12820">
        <f t="shared" si="545"/>
        <v>0</v>
      </c>
    </row>
    <row r="12821" spans="1:25" x14ac:dyDescent="0.2">
      <c r="A12821" t="s">
        <v>5782</v>
      </c>
      <c r="B12821" t="s">
        <v>745</v>
      </c>
      <c r="C12821">
        <v>10</v>
      </c>
      <c r="D12821">
        <v>16</v>
      </c>
      <c r="E12821" t="s">
        <v>11741</v>
      </c>
      <c r="F12821">
        <v>141.577</v>
      </c>
      <c r="G12821">
        <v>89.546000000000006</v>
      </c>
      <c r="H12821">
        <v>40.15</v>
      </c>
      <c r="I12821">
        <v>12677.64</v>
      </c>
      <c r="J12821">
        <v>5170275</v>
      </c>
      <c r="K12821">
        <v>8.9169999999999998</v>
      </c>
      <c r="L12821">
        <v>8.8219999999999992</v>
      </c>
      <c r="M12821">
        <v>1262.3979999999999</v>
      </c>
      <c r="N12821">
        <v>514839</v>
      </c>
      <c r="O12821">
        <v>2.4319999999999999</v>
      </c>
      <c r="P12821">
        <v>5.4960000000000004</v>
      </c>
      <c r="Q12821">
        <v>344.303</v>
      </c>
      <c r="R12821">
        <v>140416</v>
      </c>
      <c r="S12821">
        <v>4.0000000000000001E-3</v>
      </c>
      <c r="T12821">
        <v>1.0609999999999999</v>
      </c>
      <c r="U12821">
        <v>0.625</v>
      </c>
      <c r="V12821">
        <v>255</v>
      </c>
      <c r="W12821">
        <f t="shared" si="546"/>
        <v>1</v>
      </c>
      <c r="X12821">
        <f t="shared" si="544"/>
        <v>0</v>
      </c>
      <c r="Y12821">
        <f t="shared" si="545"/>
        <v>0</v>
      </c>
    </row>
    <row r="12822" spans="1:25" x14ac:dyDescent="0.2">
      <c r="A12822" t="s">
        <v>5782</v>
      </c>
      <c r="B12822" t="s">
        <v>745</v>
      </c>
      <c r="C12822">
        <v>10</v>
      </c>
      <c r="D12822">
        <v>17</v>
      </c>
      <c r="E12822" t="s">
        <v>11742</v>
      </c>
      <c r="F12822">
        <v>288.27199999999999</v>
      </c>
      <c r="G12822">
        <v>80.908000000000001</v>
      </c>
      <c r="H12822">
        <v>36.433999999999997</v>
      </c>
      <c r="I12822">
        <v>23323.663</v>
      </c>
      <c r="J12822">
        <v>9512003</v>
      </c>
      <c r="K12822">
        <v>33.247</v>
      </c>
      <c r="L12822">
        <v>14.374000000000001</v>
      </c>
      <c r="M12822">
        <v>9584.2350000000006</v>
      </c>
      <c r="N12822">
        <v>3908703</v>
      </c>
      <c r="O12822">
        <v>2.294</v>
      </c>
      <c r="P12822">
        <v>5.4909999999999997</v>
      </c>
      <c r="Q12822">
        <v>661.32600000000002</v>
      </c>
      <c r="R12822">
        <v>269706</v>
      </c>
      <c r="S12822">
        <v>1.2999999999999999E-2</v>
      </c>
      <c r="T12822">
        <v>1.8220000000000001</v>
      </c>
      <c r="U12822">
        <v>3.7519999999999998</v>
      </c>
      <c r="V12822">
        <v>1530</v>
      </c>
      <c r="W12822">
        <f t="shared" si="546"/>
        <v>6</v>
      </c>
      <c r="X12822">
        <f t="shared" si="544"/>
        <v>396.49624</v>
      </c>
      <c r="Y12822">
        <f t="shared" si="545"/>
        <v>7.6095999999999986</v>
      </c>
    </row>
    <row r="12823" spans="1:25" x14ac:dyDescent="0.2">
      <c r="A12823" t="s">
        <v>5782</v>
      </c>
      <c r="B12823" t="s">
        <v>745</v>
      </c>
      <c r="C12823">
        <v>10</v>
      </c>
      <c r="D12823">
        <v>18</v>
      </c>
      <c r="E12823" t="s">
        <v>11743</v>
      </c>
      <c r="F12823">
        <v>455.07900000000001</v>
      </c>
      <c r="G12823">
        <v>96.417000000000002</v>
      </c>
      <c r="H12823">
        <v>44.033000000000001</v>
      </c>
      <c r="I12823">
        <v>43877.521000000001</v>
      </c>
      <c r="J12823">
        <v>17894407</v>
      </c>
      <c r="K12823">
        <v>78.540000000000006</v>
      </c>
      <c r="L12823">
        <v>29.699000000000002</v>
      </c>
      <c r="M12823">
        <v>35741.722000000002</v>
      </c>
      <c r="N12823">
        <v>14576414</v>
      </c>
      <c r="O12823">
        <v>8.4109999999999996</v>
      </c>
      <c r="P12823">
        <v>20.094000000000001</v>
      </c>
      <c r="Q12823">
        <v>3827.6660000000002</v>
      </c>
      <c r="R12823">
        <v>1561023</v>
      </c>
      <c r="S12823">
        <v>9.5000000000000001E-2</v>
      </c>
      <c r="T12823">
        <v>4.9160000000000004</v>
      </c>
      <c r="U12823">
        <v>43.143000000000001</v>
      </c>
      <c r="V12823">
        <v>17595</v>
      </c>
      <c r="W12823">
        <f t="shared" si="546"/>
        <v>69</v>
      </c>
      <c r="X12823">
        <f t="shared" ref="X12823:X12826" si="547">(MAX(0, (Q12823-419.56)))*1.64</f>
        <v>5589.2938400000003</v>
      </c>
      <c r="Y12823">
        <f t="shared" ref="Y12823:Y12826" si="548">(MAX(0, (W12823-1.36)))*1.64</f>
        <v>110.92959999999999</v>
      </c>
    </row>
    <row r="12824" spans="1:25" x14ac:dyDescent="0.2">
      <c r="A12824" t="s">
        <v>5782</v>
      </c>
      <c r="B12824" t="s">
        <v>745</v>
      </c>
      <c r="C12824">
        <v>10</v>
      </c>
      <c r="D12824">
        <v>19</v>
      </c>
      <c r="E12824" t="s">
        <v>11744</v>
      </c>
      <c r="F12824">
        <v>290.02999999999997</v>
      </c>
      <c r="G12824">
        <v>130.53700000000001</v>
      </c>
      <c r="H12824">
        <v>48.484000000000002</v>
      </c>
      <c r="I12824">
        <v>37859.665000000001</v>
      </c>
      <c r="J12824">
        <v>15440167</v>
      </c>
      <c r="K12824">
        <v>24.866</v>
      </c>
      <c r="L12824">
        <v>11.409000000000001</v>
      </c>
      <c r="M12824">
        <v>7211.82</v>
      </c>
      <c r="N12824">
        <v>2941170</v>
      </c>
      <c r="O12824">
        <v>3.3540000000000001</v>
      </c>
      <c r="P12824">
        <v>8.6549999999999994</v>
      </c>
      <c r="Q12824">
        <v>972.66200000000003</v>
      </c>
      <c r="R12824">
        <v>396677</v>
      </c>
      <c r="S12824">
        <v>2.5999999999999999E-2</v>
      </c>
      <c r="T12824">
        <v>2.5680000000000001</v>
      </c>
      <c r="U12824">
        <v>7.5030000000000001</v>
      </c>
      <c r="V12824">
        <v>3060</v>
      </c>
      <c r="W12824">
        <f t="shared" si="546"/>
        <v>12</v>
      </c>
      <c r="X12824">
        <f t="shared" si="547"/>
        <v>907.08728000000008</v>
      </c>
      <c r="Y12824">
        <f t="shared" si="548"/>
        <v>17.4496</v>
      </c>
    </row>
    <row r="12825" spans="1:25" x14ac:dyDescent="0.2">
      <c r="A12825" t="s">
        <v>5782</v>
      </c>
      <c r="B12825" t="s">
        <v>745</v>
      </c>
      <c r="C12825">
        <v>10</v>
      </c>
      <c r="D12825">
        <v>20</v>
      </c>
      <c r="E12825" t="s">
        <v>11745</v>
      </c>
      <c r="F12825">
        <v>145.95699999999999</v>
      </c>
      <c r="G12825">
        <v>88.86</v>
      </c>
      <c r="H12825">
        <v>40.639000000000003</v>
      </c>
      <c r="I12825">
        <v>12969.727999999999</v>
      </c>
      <c r="J12825">
        <v>5289396</v>
      </c>
      <c r="K12825">
        <v>33.704000000000001</v>
      </c>
      <c r="L12825">
        <v>14.542</v>
      </c>
      <c r="M12825">
        <v>4919.3220000000001</v>
      </c>
      <c r="N12825">
        <v>2006229</v>
      </c>
      <c r="O12825">
        <v>4.1269999999999998</v>
      </c>
      <c r="P12825">
        <v>9.2230000000000008</v>
      </c>
      <c r="Q12825">
        <v>602.38599999999997</v>
      </c>
      <c r="R12825">
        <v>245669</v>
      </c>
      <c r="S12825">
        <v>3.4000000000000002E-2</v>
      </c>
      <c r="T12825">
        <v>2.956</v>
      </c>
      <c r="U12825">
        <v>5.0019999999999998</v>
      </c>
      <c r="V12825">
        <v>2040</v>
      </c>
      <c r="W12825">
        <f t="shared" si="546"/>
        <v>8</v>
      </c>
      <c r="X12825">
        <f t="shared" si="547"/>
        <v>299.83463999999992</v>
      </c>
      <c r="Y12825">
        <f t="shared" si="548"/>
        <v>10.889599999999998</v>
      </c>
    </row>
    <row r="12826" spans="1:25" x14ac:dyDescent="0.2">
      <c r="A12826" t="s">
        <v>5782</v>
      </c>
      <c r="B12826" t="s">
        <v>745</v>
      </c>
      <c r="C12826">
        <v>10</v>
      </c>
      <c r="D12826">
        <v>21</v>
      </c>
      <c r="E12826" t="s">
        <v>11746</v>
      </c>
      <c r="F12826">
        <v>180.73400000000001</v>
      </c>
      <c r="G12826">
        <v>79.650000000000006</v>
      </c>
      <c r="H12826">
        <v>36.606999999999999</v>
      </c>
      <c r="I12826">
        <v>14395.428</v>
      </c>
      <c r="J12826">
        <v>5870834</v>
      </c>
      <c r="K12826">
        <v>5.024</v>
      </c>
      <c r="L12826">
        <v>2.589</v>
      </c>
      <c r="M12826">
        <v>908.04300000000001</v>
      </c>
      <c r="N12826">
        <v>370324</v>
      </c>
      <c r="O12826">
        <v>2.036</v>
      </c>
      <c r="P12826">
        <v>7.13</v>
      </c>
      <c r="Q12826">
        <v>367.88499999999999</v>
      </c>
      <c r="R12826">
        <v>150033</v>
      </c>
      <c r="S12826">
        <v>7.0000000000000001E-3</v>
      </c>
      <c r="T12826">
        <v>1.3280000000000001</v>
      </c>
      <c r="U12826">
        <v>1.2509999999999999</v>
      </c>
      <c r="V12826">
        <v>510</v>
      </c>
      <c r="W12826">
        <f t="shared" si="546"/>
        <v>2</v>
      </c>
      <c r="X12826">
        <f t="shared" si="547"/>
        <v>0</v>
      </c>
      <c r="Y12826">
        <f t="shared" si="548"/>
        <v>1.0495999999999999</v>
      </c>
    </row>
    <row r="12827" spans="1:25" x14ac:dyDescent="0.2">
      <c r="A12827" t="s">
        <v>5782</v>
      </c>
      <c r="B12827" t="s">
        <v>1082</v>
      </c>
      <c r="C12827">
        <v>1</v>
      </c>
      <c r="D12827">
        <v>1</v>
      </c>
      <c r="E12827" t="s">
        <v>6286</v>
      </c>
      <c r="F12827">
        <v>234.76900000000001</v>
      </c>
      <c r="G12827">
        <v>102.675</v>
      </c>
      <c r="H12827">
        <v>44.390999999999998</v>
      </c>
      <c r="I12827">
        <v>24104.988000000001</v>
      </c>
      <c r="J12827">
        <v>9830648</v>
      </c>
      <c r="K12827">
        <v>7.4939999999999998</v>
      </c>
      <c r="L12827">
        <v>4.1070000000000002</v>
      </c>
      <c r="M12827">
        <v>1759.3320000000001</v>
      </c>
      <c r="N12827">
        <v>717502</v>
      </c>
      <c r="O12827">
        <v>1.5109999999999999</v>
      </c>
      <c r="P12827">
        <v>2.3690000000000002</v>
      </c>
      <c r="Q12827">
        <v>354.76900000000001</v>
      </c>
      <c r="R12827">
        <v>144684</v>
      </c>
      <c r="S12827">
        <v>8.0000000000000002E-3</v>
      </c>
      <c r="T12827">
        <v>1.427</v>
      </c>
      <c r="U12827">
        <v>1.8759999999999999</v>
      </c>
      <c r="V12827">
        <v>765</v>
      </c>
      <c r="W12827">
        <f t="shared" ref="W12827:W12844" si="549">V12827/255</f>
        <v>3</v>
      </c>
      <c r="X12827">
        <f>(MAX(0, (Q12827-435.39)))*1.82</f>
        <v>0</v>
      </c>
      <c r="Y12827">
        <f>(MAX(0, (W12827-3.83)))*1.82</f>
        <v>0</v>
      </c>
    </row>
    <row r="12828" spans="1:25" x14ac:dyDescent="0.2">
      <c r="A12828" t="s">
        <v>5782</v>
      </c>
      <c r="B12828" t="s">
        <v>1082</v>
      </c>
      <c r="C12828">
        <v>1</v>
      </c>
      <c r="D12828">
        <v>2</v>
      </c>
      <c r="E12828" t="s">
        <v>9138</v>
      </c>
      <c r="F12828">
        <v>351.17200000000003</v>
      </c>
      <c r="G12828">
        <v>92.441000000000003</v>
      </c>
      <c r="H12828">
        <v>36.972999999999999</v>
      </c>
      <c r="I12828">
        <v>32462.61</v>
      </c>
      <c r="J12828">
        <v>13239106</v>
      </c>
      <c r="K12828">
        <v>54.241</v>
      </c>
      <c r="L12828">
        <v>20.704000000000001</v>
      </c>
      <c r="M12828">
        <v>19047.732</v>
      </c>
      <c r="N12828">
        <v>7768166</v>
      </c>
      <c r="O12828">
        <v>3.7789999999999999</v>
      </c>
      <c r="P12828">
        <v>10.75</v>
      </c>
      <c r="Q12828">
        <v>1326.95</v>
      </c>
      <c r="R12828">
        <v>541165</v>
      </c>
      <c r="S12828">
        <v>6.0999999999999999E-2</v>
      </c>
      <c r="T12828">
        <v>3.9289999999999998</v>
      </c>
      <c r="U12828">
        <v>21.259</v>
      </c>
      <c r="V12828">
        <v>8670</v>
      </c>
      <c r="W12828">
        <f t="shared" si="549"/>
        <v>34</v>
      </c>
      <c r="X12828">
        <f t="shared" ref="X12828:X12891" si="550">(MAX(0, (Q12828-435.39)))*1.82</f>
        <v>1622.6392000000001</v>
      </c>
      <c r="Y12828">
        <f t="shared" ref="Y12828:Y12891" si="551">(MAX(0, (W12828-3.83)))*1.82</f>
        <v>54.909400000000005</v>
      </c>
    </row>
    <row r="12829" spans="1:25" x14ac:dyDescent="0.2">
      <c r="A12829" t="s">
        <v>5782</v>
      </c>
      <c r="B12829" t="s">
        <v>1082</v>
      </c>
      <c r="C12829">
        <v>1</v>
      </c>
      <c r="D12829">
        <v>3</v>
      </c>
      <c r="E12829" t="s">
        <v>2569</v>
      </c>
      <c r="F12829">
        <v>273.44499999999999</v>
      </c>
      <c r="G12829">
        <v>107.539</v>
      </c>
      <c r="H12829">
        <v>41.796999999999997</v>
      </c>
      <c r="I12829">
        <v>29405.901999999998</v>
      </c>
      <c r="J12829">
        <v>11992500</v>
      </c>
      <c r="K12829">
        <v>55.42</v>
      </c>
      <c r="L12829">
        <v>23.946000000000002</v>
      </c>
      <c r="M12829">
        <v>15154.28</v>
      </c>
      <c r="N12829">
        <v>6180314</v>
      </c>
      <c r="O12829">
        <v>2.7610000000000001</v>
      </c>
      <c r="P12829">
        <v>8.4890000000000008</v>
      </c>
      <c r="Q12829">
        <v>755.03</v>
      </c>
      <c r="R12829">
        <v>307921</v>
      </c>
      <c r="S12829">
        <v>2.1000000000000001E-2</v>
      </c>
      <c r="T12829">
        <v>2.2909999999999999</v>
      </c>
      <c r="U12829">
        <v>5.6269999999999998</v>
      </c>
      <c r="V12829">
        <v>2295</v>
      </c>
      <c r="W12829">
        <f t="shared" si="549"/>
        <v>9</v>
      </c>
      <c r="X12829">
        <f t="shared" si="550"/>
        <v>581.74479999999994</v>
      </c>
      <c r="Y12829">
        <f t="shared" si="551"/>
        <v>9.4093999999999998</v>
      </c>
    </row>
    <row r="12830" spans="1:25" x14ac:dyDescent="0.2">
      <c r="A12830" t="s">
        <v>5782</v>
      </c>
      <c r="B12830" t="s">
        <v>1082</v>
      </c>
      <c r="C12830">
        <v>1</v>
      </c>
      <c r="D12830">
        <v>4</v>
      </c>
      <c r="E12830" t="s">
        <v>11749</v>
      </c>
      <c r="F12830">
        <v>25.18</v>
      </c>
      <c r="G12830">
        <v>35.444000000000003</v>
      </c>
      <c r="H12830">
        <v>15.811999999999999</v>
      </c>
      <c r="I12830">
        <v>892.46600000000001</v>
      </c>
      <c r="J12830">
        <v>363971</v>
      </c>
      <c r="K12830">
        <v>52.192</v>
      </c>
      <c r="L12830">
        <v>31.8</v>
      </c>
      <c r="M12830">
        <v>1314.192</v>
      </c>
      <c r="N12830">
        <v>535962</v>
      </c>
      <c r="O12830">
        <v>3.3929999999999998</v>
      </c>
      <c r="P12830">
        <v>9.0459999999999994</v>
      </c>
      <c r="Q12830">
        <v>85.445999999999998</v>
      </c>
      <c r="R12830">
        <v>34847</v>
      </c>
      <c r="S12830">
        <v>0.05</v>
      </c>
      <c r="T12830">
        <v>3.5590000000000002</v>
      </c>
      <c r="U12830">
        <v>1.2509999999999999</v>
      </c>
      <c r="V12830">
        <v>510</v>
      </c>
      <c r="W12830">
        <f t="shared" si="549"/>
        <v>2</v>
      </c>
      <c r="X12830">
        <f t="shared" si="550"/>
        <v>0</v>
      </c>
      <c r="Y12830">
        <f t="shared" si="551"/>
        <v>0</v>
      </c>
    </row>
    <row r="12831" spans="1:25" x14ac:dyDescent="0.2">
      <c r="A12831" t="s">
        <v>5782</v>
      </c>
      <c r="B12831" t="s">
        <v>1082</v>
      </c>
      <c r="C12831">
        <v>1</v>
      </c>
      <c r="D12831">
        <v>5</v>
      </c>
      <c r="E12831" t="s">
        <v>11750</v>
      </c>
      <c r="F12831">
        <v>260.358</v>
      </c>
      <c r="G12831">
        <v>120.39700000000001</v>
      </c>
      <c r="H12831">
        <v>52.011000000000003</v>
      </c>
      <c r="I12831">
        <v>31346.451000000001</v>
      </c>
      <c r="J12831">
        <v>12783907</v>
      </c>
      <c r="K12831">
        <v>20.036999999999999</v>
      </c>
      <c r="L12831">
        <v>11.185</v>
      </c>
      <c r="M12831">
        <v>5216.6769999999997</v>
      </c>
      <c r="N12831">
        <v>2127498</v>
      </c>
      <c r="O12831">
        <v>1.8240000000000001</v>
      </c>
      <c r="P12831">
        <v>3.649</v>
      </c>
      <c r="Q12831">
        <v>474.84699999999998</v>
      </c>
      <c r="R12831">
        <v>193655</v>
      </c>
      <c r="S12831">
        <v>1.2E-2</v>
      </c>
      <c r="T12831">
        <v>1.75</v>
      </c>
      <c r="U12831">
        <v>3.1259999999999999</v>
      </c>
      <c r="V12831">
        <v>1275</v>
      </c>
      <c r="W12831">
        <f t="shared" si="549"/>
        <v>5</v>
      </c>
      <c r="X12831">
        <f t="shared" si="550"/>
        <v>71.811739999999986</v>
      </c>
      <c r="Y12831">
        <f t="shared" si="551"/>
        <v>2.1294</v>
      </c>
    </row>
    <row r="12832" spans="1:25" x14ac:dyDescent="0.2">
      <c r="A12832" t="s">
        <v>5782</v>
      </c>
      <c r="B12832" t="s">
        <v>1082</v>
      </c>
      <c r="C12832">
        <v>1</v>
      </c>
      <c r="D12832">
        <v>6</v>
      </c>
      <c r="E12832" t="s">
        <v>11751</v>
      </c>
      <c r="F12832">
        <v>257.44799999999998</v>
      </c>
      <c r="G12832">
        <v>119.97199999999999</v>
      </c>
      <c r="H12832">
        <v>53.249000000000002</v>
      </c>
      <c r="I12832">
        <v>30886.539000000001</v>
      </c>
      <c r="J12832">
        <v>12596343</v>
      </c>
      <c r="K12832">
        <v>25.216000000000001</v>
      </c>
      <c r="L12832">
        <v>15.263</v>
      </c>
      <c r="M12832">
        <v>6491.808</v>
      </c>
      <c r="N12832">
        <v>2647530</v>
      </c>
      <c r="O12832">
        <v>2.2549999999999999</v>
      </c>
      <c r="P12832">
        <v>5.1429999999999998</v>
      </c>
      <c r="Q12832">
        <v>580.57299999999998</v>
      </c>
      <c r="R12832">
        <v>236773</v>
      </c>
      <c r="S12832">
        <v>1.9E-2</v>
      </c>
      <c r="T12832">
        <v>2.226</v>
      </c>
      <c r="U12832">
        <v>5.0019999999999998</v>
      </c>
      <c r="V12832">
        <v>2040</v>
      </c>
      <c r="W12832">
        <f t="shared" si="549"/>
        <v>8</v>
      </c>
      <c r="X12832">
        <f t="shared" si="550"/>
        <v>264.23306000000002</v>
      </c>
      <c r="Y12832">
        <f t="shared" si="551"/>
        <v>7.5894000000000004</v>
      </c>
    </row>
    <row r="12833" spans="1:25" x14ac:dyDescent="0.2">
      <c r="A12833" t="s">
        <v>5782</v>
      </c>
      <c r="B12833" t="s">
        <v>1082</v>
      </c>
      <c r="C12833">
        <v>1</v>
      </c>
      <c r="D12833">
        <v>7</v>
      </c>
      <c r="E12833" t="s">
        <v>11752</v>
      </c>
      <c r="F12833">
        <v>311.55700000000002</v>
      </c>
      <c r="G12833">
        <v>108.506</v>
      </c>
      <c r="H12833">
        <v>42.726999999999997</v>
      </c>
      <c r="I12833">
        <v>33805.752999999997</v>
      </c>
      <c r="J12833">
        <v>13786875</v>
      </c>
      <c r="K12833">
        <v>32.606000000000002</v>
      </c>
      <c r="L12833">
        <v>15.554</v>
      </c>
      <c r="M12833">
        <v>10158.766</v>
      </c>
      <c r="N12833">
        <v>4143012</v>
      </c>
      <c r="O12833">
        <v>3.1880000000000002</v>
      </c>
      <c r="P12833">
        <v>9.1869999999999994</v>
      </c>
      <c r="Q12833">
        <v>993.33</v>
      </c>
      <c r="R12833">
        <v>405106</v>
      </c>
      <c r="S12833">
        <v>2.8000000000000001E-2</v>
      </c>
      <c r="T12833">
        <v>2.677</v>
      </c>
      <c r="U12833">
        <v>8.7539999999999996</v>
      </c>
      <c r="V12833">
        <v>3570</v>
      </c>
      <c r="W12833">
        <f t="shared" si="549"/>
        <v>14</v>
      </c>
      <c r="X12833">
        <f t="shared" si="550"/>
        <v>1015.4508000000002</v>
      </c>
      <c r="Y12833">
        <f t="shared" si="551"/>
        <v>18.509399999999999</v>
      </c>
    </row>
    <row r="12834" spans="1:25" x14ac:dyDescent="0.2">
      <c r="A12834" t="s">
        <v>5782</v>
      </c>
      <c r="B12834" t="s">
        <v>1082</v>
      </c>
      <c r="C12834">
        <v>1</v>
      </c>
      <c r="D12834">
        <v>8</v>
      </c>
      <c r="E12834" t="s">
        <v>5347</v>
      </c>
      <c r="F12834">
        <v>113.87</v>
      </c>
      <c r="G12834">
        <v>94.616</v>
      </c>
      <c r="H12834">
        <v>44.591000000000001</v>
      </c>
      <c r="I12834">
        <v>10773.870999999999</v>
      </c>
      <c r="J12834">
        <v>4393868</v>
      </c>
      <c r="K12834">
        <v>25.279</v>
      </c>
      <c r="L12834">
        <v>13.044</v>
      </c>
      <c r="M12834">
        <v>2878.5219999999999</v>
      </c>
      <c r="N12834">
        <v>1173937</v>
      </c>
      <c r="O12834">
        <v>2.11</v>
      </c>
      <c r="P12834">
        <v>4.3540000000000001</v>
      </c>
      <c r="Q12834">
        <v>240.26900000000001</v>
      </c>
      <c r="R12834">
        <v>97988</v>
      </c>
      <c r="S12834">
        <v>1.0999999999999999E-2</v>
      </c>
      <c r="T12834">
        <v>1.673</v>
      </c>
      <c r="U12834">
        <v>1.2509999999999999</v>
      </c>
      <c r="V12834">
        <v>510</v>
      </c>
      <c r="W12834">
        <f t="shared" si="549"/>
        <v>2</v>
      </c>
      <c r="X12834">
        <f t="shared" si="550"/>
        <v>0</v>
      </c>
      <c r="Y12834">
        <f t="shared" si="551"/>
        <v>0</v>
      </c>
    </row>
    <row r="12835" spans="1:25" x14ac:dyDescent="0.2">
      <c r="A12835" t="s">
        <v>5782</v>
      </c>
      <c r="B12835" t="s">
        <v>1082</v>
      </c>
      <c r="C12835">
        <v>1</v>
      </c>
      <c r="D12835">
        <v>9</v>
      </c>
      <c r="E12835" t="s">
        <v>9989</v>
      </c>
      <c r="F12835">
        <v>194.352</v>
      </c>
      <c r="G12835">
        <v>115.464</v>
      </c>
      <c r="H12835">
        <v>46.289000000000001</v>
      </c>
      <c r="I12835">
        <v>22440.74</v>
      </c>
      <c r="J12835">
        <v>9151924</v>
      </c>
      <c r="K12835">
        <v>28.263999999999999</v>
      </c>
      <c r="L12835">
        <v>13.028</v>
      </c>
      <c r="M12835">
        <v>5493.241</v>
      </c>
      <c r="N12835">
        <v>2240288</v>
      </c>
      <c r="O12835">
        <v>1.635</v>
      </c>
      <c r="P12835">
        <v>1.1539999999999999</v>
      </c>
      <c r="Q12835">
        <v>317.79500000000002</v>
      </c>
      <c r="R12835">
        <v>129605</v>
      </c>
      <c r="S12835">
        <v>0</v>
      </c>
      <c r="T12835">
        <v>0</v>
      </c>
      <c r="U12835">
        <v>0</v>
      </c>
      <c r="V12835">
        <v>0</v>
      </c>
      <c r="W12835">
        <f t="shared" si="549"/>
        <v>0</v>
      </c>
      <c r="X12835">
        <f t="shared" si="550"/>
        <v>0</v>
      </c>
      <c r="Y12835">
        <f t="shared" si="551"/>
        <v>0</v>
      </c>
    </row>
    <row r="12836" spans="1:25" x14ac:dyDescent="0.2">
      <c r="A12836" t="s">
        <v>5782</v>
      </c>
      <c r="B12836" t="s">
        <v>1082</v>
      </c>
      <c r="C12836">
        <v>1</v>
      </c>
      <c r="D12836">
        <v>10</v>
      </c>
      <c r="E12836" t="s">
        <v>11753</v>
      </c>
      <c r="F12836">
        <v>200.858</v>
      </c>
      <c r="G12836">
        <v>107.587</v>
      </c>
      <c r="H12836">
        <v>43.393000000000001</v>
      </c>
      <c r="I12836">
        <v>21609.687999999998</v>
      </c>
      <c r="J12836">
        <v>8812999</v>
      </c>
      <c r="K12836">
        <v>31.52</v>
      </c>
      <c r="L12836">
        <v>16.596</v>
      </c>
      <c r="M12836">
        <v>6331.0119999999997</v>
      </c>
      <c r="N12836">
        <v>2581953</v>
      </c>
      <c r="O12836">
        <v>1.599</v>
      </c>
      <c r="P12836">
        <v>1.9810000000000001</v>
      </c>
      <c r="Q12836">
        <v>321.12900000000002</v>
      </c>
      <c r="R12836">
        <v>130965</v>
      </c>
      <c r="S12836">
        <v>3.0000000000000001E-3</v>
      </c>
      <c r="T12836">
        <v>0.89100000000000001</v>
      </c>
      <c r="U12836">
        <v>0.625</v>
      </c>
      <c r="V12836">
        <v>255</v>
      </c>
      <c r="W12836">
        <f t="shared" si="549"/>
        <v>1</v>
      </c>
      <c r="X12836">
        <f t="shared" si="550"/>
        <v>0</v>
      </c>
      <c r="Y12836">
        <f t="shared" si="551"/>
        <v>0</v>
      </c>
    </row>
    <row r="12837" spans="1:25" x14ac:dyDescent="0.2">
      <c r="A12837" t="s">
        <v>5782</v>
      </c>
      <c r="B12837" t="s">
        <v>1082</v>
      </c>
      <c r="C12837">
        <v>1</v>
      </c>
      <c r="D12837">
        <v>11</v>
      </c>
      <c r="E12837" t="s">
        <v>923</v>
      </c>
      <c r="F12837">
        <v>414.726</v>
      </c>
      <c r="G12837">
        <v>104.904</v>
      </c>
      <c r="H12837">
        <v>37.94</v>
      </c>
      <c r="I12837">
        <v>43506.345999999998</v>
      </c>
      <c r="J12837">
        <v>17743032</v>
      </c>
      <c r="K12837">
        <v>38.590000000000003</v>
      </c>
      <c r="L12837">
        <v>16.155000000000001</v>
      </c>
      <c r="M12837">
        <v>16004.243</v>
      </c>
      <c r="N12837">
        <v>6526951</v>
      </c>
      <c r="O12837">
        <v>3.895</v>
      </c>
      <c r="P12837">
        <v>10.872999999999999</v>
      </c>
      <c r="Q12837">
        <v>1615.45</v>
      </c>
      <c r="R12837">
        <v>658823</v>
      </c>
      <c r="S12837">
        <v>4.1000000000000002E-2</v>
      </c>
      <c r="T12837">
        <v>3.222</v>
      </c>
      <c r="U12837">
        <v>16.882000000000001</v>
      </c>
      <c r="V12837">
        <v>6885</v>
      </c>
      <c r="W12837">
        <f t="shared" si="549"/>
        <v>27</v>
      </c>
      <c r="X12837">
        <f t="shared" si="550"/>
        <v>2147.7091999999998</v>
      </c>
      <c r="Y12837">
        <f t="shared" si="551"/>
        <v>42.169400000000003</v>
      </c>
    </row>
    <row r="12838" spans="1:25" x14ac:dyDescent="0.2">
      <c r="A12838" t="s">
        <v>5782</v>
      </c>
      <c r="B12838" t="s">
        <v>1082</v>
      </c>
      <c r="C12838">
        <v>1</v>
      </c>
      <c r="D12838">
        <v>12</v>
      </c>
      <c r="E12838" t="s">
        <v>11754</v>
      </c>
      <c r="F12838">
        <v>265.50299999999999</v>
      </c>
      <c r="G12838">
        <v>109.931</v>
      </c>
      <c r="H12838">
        <v>45.523000000000003</v>
      </c>
      <c r="I12838">
        <v>29186.987000000001</v>
      </c>
      <c r="J12838">
        <v>11903221</v>
      </c>
      <c r="K12838">
        <v>8.4269999999999996</v>
      </c>
      <c r="L12838">
        <v>4.0839999999999996</v>
      </c>
      <c r="M12838">
        <v>2237.3470000000002</v>
      </c>
      <c r="N12838">
        <v>912449</v>
      </c>
      <c r="O12838">
        <v>1.478</v>
      </c>
      <c r="P12838">
        <v>1.0349999999999999</v>
      </c>
      <c r="Q12838">
        <v>392.4</v>
      </c>
      <c r="R12838">
        <v>160031</v>
      </c>
      <c r="S12838">
        <v>0</v>
      </c>
      <c r="T12838">
        <v>0</v>
      </c>
      <c r="U12838">
        <v>0</v>
      </c>
      <c r="V12838">
        <v>0</v>
      </c>
      <c r="W12838">
        <f t="shared" si="549"/>
        <v>0</v>
      </c>
      <c r="X12838">
        <f t="shared" si="550"/>
        <v>0</v>
      </c>
      <c r="Y12838">
        <f t="shared" si="551"/>
        <v>0</v>
      </c>
    </row>
    <row r="12839" spans="1:25" x14ac:dyDescent="0.2">
      <c r="A12839" t="s">
        <v>5782</v>
      </c>
      <c r="B12839" t="s">
        <v>1082</v>
      </c>
      <c r="C12839">
        <v>1</v>
      </c>
      <c r="D12839">
        <v>13</v>
      </c>
      <c r="E12839" t="s">
        <v>11755</v>
      </c>
      <c r="F12839">
        <v>400.327</v>
      </c>
      <c r="G12839">
        <v>120.423</v>
      </c>
      <c r="H12839">
        <v>43.087000000000003</v>
      </c>
      <c r="I12839">
        <v>48208.743000000002</v>
      </c>
      <c r="J12839">
        <v>19660793</v>
      </c>
      <c r="K12839">
        <v>53.502000000000002</v>
      </c>
      <c r="L12839">
        <v>20.373000000000001</v>
      </c>
      <c r="M12839">
        <v>21418.15</v>
      </c>
      <c r="N12839">
        <v>8734885</v>
      </c>
      <c r="O12839">
        <v>4.4980000000000002</v>
      </c>
      <c r="P12839">
        <v>13.718999999999999</v>
      </c>
      <c r="Q12839">
        <v>1800.539</v>
      </c>
      <c r="R12839">
        <v>734307</v>
      </c>
      <c r="S12839">
        <v>0.05</v>
      </c>
      <c r="T12839">
        <v>3.57</v>
      </c>
      <c r="U12839">
        <v>20.009</v>
      </c>
      <c r="V12839">
        <v>8160</v>
      </c>
      <c r="W12839">
        <f t="shared" si="549"/>
        <v>32</v>
      </c>
      <c r="X12839">
        <f t="shared" si="550"/>
        <v>2484.5711799999999</v>
      </c>
      <c r="Y12839">
        <f t="shared" si="551"/>
        <v>51.269400000000005</v>
      </c>
    </row>
    <row r="12840" spans="1:25" x14ac:dyDescent="0.2">
      <c r="A12840" t="s">
        <v>5782</v>
      </c>
      <c r="B12840" t="s">
        <v>1082</v>
      </c>
      <c r="C12840">
        <v>1</v>
      </c>
      <c r="D12840">
        <v>14</v>
      </c>
      <c r="E12840" t="s">
        <v>11756</v>
      </c>
      <c r="F12840">
        <v>443.21600000000001</v>
      </c>
      <c r="G12840">
        <v>121.499</v>
      </c>
      <c r="H12840">
        <v>45.878</v>
      </c>
      <c r="I12840">
        <v>53850.453000000001</v>
      </c>
      <c r="J12840">
        <v>21961631</v>
      </c>
      <c r="K12840">
        <v>51.308999999999997</v>
      </c>
      <c r="L12840">
        <v>30.896999999999998</v>
      </c>
      <c r="M12840">
        <v>22740.781999999999</v>
      </c>
      <c r="N12840">
        <v>9274289</v>
      </c>
      <c r="O12840">
        <v>5.4450000000000003</v>
      </c>
      <c r="P12840">
        <v>16.670999999999999</v>
      </c>
      <c r="Q12840">
        <v>2413.3119999999999</v>
      </c>
      <c r="R12840">
        <v>984212</v>
      </c>
      <c r="S12840">
        <v>4.9000000000000002E-2</v>
      </c>
      <c r="T12840">
        <v>3.548</v>
      </c>
      <c r="U12840">
        <v>21.884</v>
      </c>
      <c r="V12840">
        <v>8925</v>
      </c>
      <c r="W12840">
        <f t="shared" si="549"/>
        <v>35</v>
      </c>
      <c r="X12840">
        <f t="shared" si="550"/>
        <v>3599.8180400000001</v>
      </c>
      <c r="Y12840">
        <f t="shared" si="551"/>
        <v>56.729400000000005</v>
      </c>
    </row>
    <row r="12841" spans="1:25" x14ac:dyDescent="0.2">
      <c r="A12841" t="s">
        <v>5782</v>
      </c>
      <c r="B12841" t="s">
        <v>1082</v>
      </c>
      <c r="C12841">
        <v>1</v>
      </c>
      <c r="D12841">
        <v>15</v>
      </c>
      <c r="E12841" t="s">
        <v>10886</v>
      </c>
      <c r="F12841">
        <v>213.36799999999999</v>
      </c>
      <c r="G12841">
        <v>122.327</v>
      </c>
      <c r="H12841">
        <v>50.898000000000003</v>
      </c>
      <c r="I12841">
        <v>26100.564999999999</v>
      </c>
      <c r="J12841">
        <v>10644497</v>
      </c>
      <c r="K12841">
        <v>10.566000000000001</v>
      </c>
      <c r="L12841">
        <v>5.7930000000000001</v>
      </c>
      <c r="M12841">
        <v>2254.5259999999998</v>
      </c>
      <c r="N12841">
        <v>919455</v>
      </c>
      <c r="O12841">
        <v>2.6379999999999999</v>
      </c>
      <c r="P12841">
        <v>7.0990000000000002</v>
      </c>
      <c r="Q12841">
        <v>562.91399999999999</v>
      </c>
      <c r="R12841">
        <v>229571</v>
      </c>
      <c r="S12841">
        <v>1.2E-2</v>
      </c>
      <c r="T12841">
        <v>1.7290000000000001</v>
      </c>
      <c r="U12841">
        <v>2.5009999999999999</v>
      </c>
      <c r="V12841">
        <v>1020</v>
      </c>
      <c r="W12841">
        <f t="shared" si="549"/>
        <v>4</v>
      </c>
      <c r="X12841">
        <f t="shared" si="550"/>
        <v>232.09368000000001</v>
      </c>
      <c r="Y12841">
        <f t="shared" si="551"/>
        <v>0.3093999999999999</v>
      </c>
    </row>
    <row r="12842" spans="1:25" x14ac:dyDescent="0.2">
      <c r="A12842" t="s">
        <v>5782</v>
      </c>
      <c r="B12842" t="s">
        <v>1082</v>
      </c>
      <c r="C12842">
        <v>1</v>
      </c>
      <c r="D12842">
        <v>16</v>
      </c>
      <c r="E12842" t="s">
        <v>8689</v>
      </c>
      <c r="F12842">
        <v>422.52100000000002</v>
      </c>
      <c r="G12842">
        <v>111.872</v>
      </c>
      <c r="H12842">
        <v>47.427999999999997</v>
      </c>
      <c r="I12842">
        <v>47268.141000000003</v>
      </c>
      <c r="J12842">
        <v>19277191</v>
      </c>
      <c r="K12842">
        <v>29.209</v>
      </c>
      <c r="L12842">
        <v>13.988</v>
      </c>
      <c r="M12842">
        <v>12341.296</v>
      </c>
      <c r="N12842">
        <v>5033105</v>
      </c>
      <c r="O12842">
        <v>3.8090000000000002</v>
      </c>
      <c r="P12842">
        <v>12.57</v>
      </c>
      <c r="Q12842">
        <v>1609.175</v>
      </c>
      <c r="R12842">
        <v>656264</v>
      </c>
      <c r="S12842">
        <v>4.2999999999999997E-2</v>
      </c>
      <c r="T12842">
        <v>3.3079999999999998</v>
      </c>
      <c r="U12842">
        <v>18.132999999999999</v>
      </c>
      <c r="V12842">
        <v>7395</v>
      </c>
      <c r="W12842">
        <f t="shared" si="549"/>
        <v>29</v>
      </c>
      <c r="X12842">
        <f t="shared" si="550"/>
        <v>2136.2886999999996</v>
      </c>
      <c r="Y12842">
        <f t="shared" si="551"/>
        <v>45.809400000000004</v>
      </c>
    </row>
    <row r="12843" spans="1:25" x14ac:dyDescent="0.2">
      <c r="A12843" t="s">
        <v>5782</v>
      </c>
      <c r="B12843" t="s">
        <v>1082</v>
      </c>
      <c r="C12843">
        <v>1</v>
      </c>
      <c r="D12843">
        <v>17</v>
      </c>
      <c r="E12843" t="s">
        <v>11757</v>
      </c>
      <c r="F12843">
        <v>354.291</v>
      </c>
      <c r="G12843">
        <v>105.628</v>
      </c>
      <c r="H12843">
        <v>41.07</v>
      </c>
      <c r="I12843">
        <v>37423.137999999999</v>
      </c>
      <c r="J12843">
        <v>15262140</v>
      </c>
      <c r="K12843">
        <v>47.408999999999999</v>
      </c>
      <c r="L12843">
        <v>21.734999999999999</v>
      </c>
      <c r="M12843">
        <v>16796.663</v>
      </c>
      <c r="N12843">
        <v>6850121</v>
      </c>
      <c r="O12843">
        <v>4.2069999999999999</v>
      </c>
      <c r="P12843">
        <v>10.765000000000001</v>
      </c>
      <c r="Q12843">
        <v>1490.4829999999999</v>
      </c>
      <c r="R12843">
        <v>607858</v>
      </c>
      <c r="S12843">
        <v>0.06</v>
      </c>
      <c r="T12843">
        <v>3.911</v>
      </c>
      <c r="U12843">
        <v>21.259</v>
      </c>
      <c r="V12843">
        <v>8670</v>
      </c>
      <c r="W12843">
        <f t="shared" si="549"/>
        <v>34</v>
      </c>
      <c r="X12843">
        <f t="shared" si="550"/>
        <v>1920.2692599999998</v>
      </c>
      <c r="Y12843">
        <f t="shared" si="551"/>
        <v>54.909400000000005</v>
      </c>
    </row>
    <row r="12844" spans="1:25" x14ac:dyDescent="0.2">
      <c r="A12844" t="s">
        <v>5782</v>
      </c>
      <c r="B12844" t="s">
        <v>1082</v>
      </c>
      <c r="C12844">
        <v>1</v>
      </c>
      <c r="D12844">
        <v>18</v>
      </c>
      <c r="E12844" t="s">
        <v>11758</v>
      </c>
      <c r="F12844">
        <v>347.26499999999999</v>
      </c>
      <c r="G12844">
        <v>124.47499999999999</v>
      </c>
      <c r="H12844">
        <v>45.281999999999996</v>
      </c>
      <c r="I12844">
        <v>43225.919999999998</v>
      </c>
      <c r="J12844">
        <v>17628667</v>
      </c>
      <c r="K12844">
        <v>48.485999999999997</v>
      </c>
      <c r="L12844">
        <v>20.126999999999999</v>
      </c>
      <c r="M12844">
        <v>16837.659</v>
      </c>
      <c r="N12844">
        <v>6866840</v>
      </c>
      <c r="O12844">
        <v>7.5540000000000003</v>
      </c>
      <c r="P12844">
        <v>19.611999999999998</v>
      </c>
      <c r="Q12844">
        <v>2623.154</v>
      </c>
      <c r="R12844">
        <v>1069791</v>
      </c>
      <c r="S12844">
        <v>5.6000000000000001E-2</v>
      </c>
      <c r="T12844">
        <v>3.7719999999999998</v>
      </c>
      <c r="U12844">
        <v>19.382999999999999</v>
      </c>
      <c r="V12844">
        <v>7905</v>
      </c>
      <c r="W12844">
        <f t="shared" si="549"/>
        <v>31</v>
      </c>
      <c r="X12844">
        <f t="shared" si="550"/>
        <v>3981.7304800000002</v>
      </c>
      <c r="Y12844">
        <f t="shared" si="551"/>
        <v>49.449400000000004</v>
      </c>
    </row>
    <row r="12845" spans="1:25" x14ac:dyDescent="0.2">
      <c r="A12845" t="s">
        <v>5782</v>
      </c>
      <c r="B12845" t="s">
        <v>1082</v>
      </c>
      <c r="C12845">
        <v>1</v>
      </c>
      <c r="D12845">
        <v>19</v>
      </c>
      <c r="E12845" t="s">
        <v>11759</v>
      </c>
      <c r="F12845">
        <v>105.812</v>
      </c>
      <c r="G12845">
        <v>94.091999999999999</v>
      </c>
      <c r="H12845">
        <v>44.972999999999999</v>
      </c>
      <c r="I12845">
        <v>9956.1260000000002</v>
      </c>
      <c r="J12845">
        <v>4060370</v>
      </c>
      <c r="K12845">
        <v>13.971</v>
      </c>
      <c r="L12845">
        <v>9.4819999999999993</v>
      </c>
      <c r="M12845">
        <v>1478.34</v>
      </c>
      <c r="N12845">
        <v>602906</v>
      </c>
      <c r="O12845">
        <v>1.738</v>
      </c>
      <c r="P12845">
        <v>1.137</v>
      </c>
      <c r="Q12845">
        <v>183.92400000000001</v>
      </c>
      <c r="R12845">
        <v>75009</v>
      </c>
      <c r="S12845">
        <v>0</v>
      </c>
      <c r="T12845">
        <v>0</v>
      </c>
      <c r="U12845">
        <v>0</v>
      </c>
      <c r="V12845">
        <v>0</v>
      </c>
      <c r="W12845">
        <f t="shared" ref="W12845:W12908" si="552">V12845/255</f>
        <v>0</v>
      </c>
      <c r="X12845">
        <f t="shared" si="550"/>
        <v>0</v>
      </c>
      <c r="Y12845">
        <f t="shared" si="551"/>
        <v>0</v>
      </c>
    </row>
    <row r="12846" spans="1:25" x14ac:dyDescent="0.2">
      <c r="A12846" t="s">
        <v>5782</v>
      </c>
      <c r="B12846" t="s">
        <v>1082</v>
      </c>
      <c r="C12846">
        <v>1</v>
      </c>
      <c r="D12846">
        <v>20</v>
      </c>
      <c r="E12846" t="s">
        <v>11760</v>
      </c>
      <c r="F12846">
        <v>151.56</v>
      </c>
      <c r="G12846">
        <v>121.059</v>
      </c>
      <c r="H12846">
        <v>44.957999999999998</v>
      </c>
      <c r="I12846">
        <v>18347.699000000001</v>
      </c>
      <c r="J12846">
        <v>7482674</v>
      </c>
      <c r="K12846">
        <v>38.661999999999999</v>
      </c>
      <c r="L12846">
        <v>13.567</v>
      </c>
      <c r="M12846">
        <v>5859.5780000000004</v>
      </c>
      <c r="N12846">
        <v>2389690</v>
      </c>
      <c r="O12846">
        <v>4.88</v>
      </c>
      <c r="P12846">
        <v>12.808</v>
      </c>
      <c r="Q12846">
        <v>739.63400000000001</v>
      </c>
      <c r="R12846">
        <v>301642</v>
      </c>
      <c r="S12846">
        <v>0.05</v>
      </c>
      <c r="T12846">
        <v>3.5529999999999999</v>
      </c>
      <c r="U12846">
        <v>7.5030000000000001</v>
      </c>
      <c r="V12846">
        <v>3060</v>
      </c>
      <c r="W12846">
        <f t="shared" si="552"/>
        <v>12</v>
      </c>
      <c r="X12846">
        <f t="shared" si="550"/>
        <v>553.72408000000007</v>
      </c>
      <c r="Y12846">
        <f t="shared" si="551"/>
        <v>14.869400000000001</v>
      </c>
    </row>
    <row r="12847" spans="1:25" x14ac:dyDescent="0.2">
      <c r="A12847" t="s">
        <v>5782</v>
      </c>
      <c r="B12847" t="s">
        <v>1082</v>
      </c>
      <c r="C12847">
        <v>1</v>
      </c>
      <c r="D12847">
        <v>21</v>
      </c>
      <c r="E12847" t="s">
        <v>11761</v>
      </c>
      <c r="F12847">
        <v>112.53100000000001</v>
      </c>
      <c r="G12847">
        <v>106.536</v>
      </c>
      <c r="H12847">
        <v>50.265000000000001</v>
      </c>
      <c r="I12847">
        <v>11988.528</v>
      </c>
      <c r="J12847">
        <v>4889237</v>
      </c>
      <c r="K12847">
        <v>31.79</v>
      </c>
      <c r="L12847">
        <v>13.266</v>
      </c>
      <c r="M12847">
        <v>3577.364</v>
      </c>
      <c r="N12847">
        <v>1458943</v>
      </c>
      <c r="O12847">
        <v>3.278</v>
      </c>
      <c r="P12847">
        <v>10.303000000000001</v>
      </c>
      <c r="Q12847">
        <v>368.91699999999997</v>
      </c>
      <c r="R12847">
        <v>150454</v>
      </c>
      <c r="S12847">
        <v>1.7000000000000001E-2</v>
      </c>
      <c r="T12847">
        <v>2.0619999999999998</v>
      </c>
      <c r="U12847">
        <v>1.8759999999999999</v>
      </c>
      <c r="V12847">
        <v>765</v>
      </c>
      <c r="W12847">
        <f t="shared" si="552"/>
        <v>3</v>
      </c>
      <c r="X12847">
        <f t="shared" si="550"/>
        <v>0</v>
      </c>
      <c r="Y12847">
        <f t="shared" si="551"/>
        <v>0</v>
      </c>
    </row>
    <row r="12848" spans="1:25" x14ac:dyDescent="0.2">
      <c r="A12848" t="s">
        <v>5782</v>
      </c>
      <c r="B12848" t="s">
        <v>1082</v>
      </c>
      <c r="C12848">
        <v>1</v>
      </c>
      <c r="D12848">
        <v>22</v>
      </c>
      <c r="E12848" t="s">
        <v>11762</v>
      </c>
      <c r="F12848">
        <v>102.926</v>
      </c>
      <c r="G12848">
        <v>103.51300000000001</v>
      </c>
      <c r="H12848">
        <v>46.965000000000003</v>
      </c>
      <c r="I12848">
        <v>10654.2</v>
      </c>
      <c r="J12848">
        <v>4345063</v>
      </c>
      <c r="K12848">
        <v>12.132999999999999</v>
      </c>
      <c r="L12848">
        <v>6.343</v>
      </c>
      <c r="M12848">
        <v>1248.7719999999999</v>
      </c>
      <c r="N12848">
        <v>509282</v>
      </c>
      <c r="O12848">
        <v>2.4990000000000001</v>
      </c>
      <c r="P12848">
        <v>6.8609999999999998</v>
      </c>
      <c r="Q12848">
        <v>257.21499999999997</v>
      </c>
      <c r="R12848">
        <v>104899</v>
      </c>
      <c r="S12848">
        <v>6.0000000000000001E-3</v>
      </c>
      <c r="T12848">
        <v>1.2450000000000001</v>
      </c>
      <c r="U12848">
        <v>0.625</v>
      </c>
      <c r="V12848">
        <v>255</v>
      </c>
      <c r="W12848">
        <f t="shared" si="552"/>
        <v>1</v>
      </c>
      <c r="X12848">
        <f t="shared" si="550"/>
        <v>0</v>
      </c>
      <c r="Y12848">
        <f t="shared" si="551"/>
        <v>0</v>
      </c>
    </row>
    <row r="12849" spans="1:25" x14ac:dyDescent="0.2">
      <c r="A12849" t="s">
        <v>5782</v>
      </c>
      <c r="B12849" t="s">
        <v>1082</v>
      </c>
      <c r="C12849">
        <v>1</v>
      </c>
      <c r="D12849">
        <v>23</v>
      </c>
      <c r="E12849" t="s">
        <v>10949</v>
      </c>
      <c r="F12849">
        <v>133.63</v>
      </c>
      <c r="G12849">
        <v>96.382999999999996</v>
      </c>
      <c r="H12849">
        <v>46.497999999999998</v>
      </c>
      <c r="I12849">
        <v>12879.754999999999</v>
      </c>
      <c r="J12849">
        <v>5252703</v>
      </c>
      <c r="K12849">
        <v>23.295000000000002</v>
      </c>
      <c r="L12849">
        <v>11.153</v>
      </c>
      <c r="M12849">
        <v>3112.9870000000001</v>
      </c>
      <c r="N12849">
        <v>1269558</v>
      </c>
      <c r="O12849">
        <v>3.0550000000000002</v>
      </c>
      <c r="P12849">
        <v>8.9819999999999993</v>
      </c>
      <c r="Q12849">
        <v>408.18099999999998</v>
      </c>
      <c r="R12849">
        <v>166467</v>
      </c>
      <c r="S12849">
        <v>1.9E-2</v>
      </c>
      <c r="T12849">
        <v>2.1850000000000001</v>
      </c>
      <c r="U12849">
        <v>2.5009999999999999</v>
      </c>
      <c r="V12849">
        <v>1020</v>
      </c>
      <c r="W12849">
        <f t="shared" si="552"/>
        <v>4</v>
      </c>
      <c r="X12849">
        <f t="shared" si="550"/>
        <v>0</v>
      </c>
      <c r="Y12849">
        <f t="shared" si="551"/>
        <v>0.3093999999999999</v>
      </c>
    </row>
    <row r="12850" spans="1:25" x14ac:dyDescent="0.2">
      <c r="A12850" t="s">
        <v>5782</v>
      </c>
      <c r="B12850" t="s">
        <v>1082</v>
      </c>
      <c r="C12850">
        <v>2</v>
      </c>
      <c r="D12850">
        <v>1</v>
      </c>
      <c r="E12850" t="s">
        <v>11763</v>
      </c>
      <c r="F12850">
        <v>413.61700000000002</v>
      </c>
      <c r="G12850">
        <v>103.254</v>
      </c>
      <c r="H12850">
        <v>43.441000000000003</v>
      </c>
      <c r="I12850">
        <v>42707.498</v>
      </c>
      <c r="J12850">
        <v>17417241</v>
      </c>
      <c r="K12850">
        <v>28.085999999999999</v>
      </c>
      <c r="L12850">
        <v>9.8019999999999996</v>
      </c>
      <c r="M12850">
        <v>11616.968000000001</v>
      </c>
      <c r="N12850">
        <v>4737705</v>
      </c>
      <c r="O12850">
        <v>12.96</v>
      </c>
      <c r="P12850">
        <v>23.513000000000002</v>
      </c>
      <c r="Q12850">
        <v>5360.51</v>
      </c>
      <c r="R12850">
        <v>2186157</v>
      </c>
      <c r="S12850">
        <v>0.15</v>
      </c>
      <c r="T12850">
        <v>6.1760000000000002</v>
      </c>
      <c r="U12850">
        <v>61.901000000000003</v>
      </c>
      <c r="V12850">
        <v>25245</v>
      </c>
      <c r="W12850">
        <f t="shared" si="552"/>
        <v>99</v>
      </c>
      <c r="X12850">
        <f t="shared" si="550"/>
        <v>8963.7183999999997</v>
      </c>
      <c r="Y12850">
        <f t="shared" si="551"/>
        <v>173.20940000000002</v>
      </c>
    </row>
    <row r="12851" spans="1:25" x14ac:dyDescent="0.2">
      <c r="A12851" t="s">
        <v>5782</v>
      </c>
      <c r="B12851" t="s">
        <v>1082</v>
      </c>
      <c r="C12851">
        <v>2</v>
      </c>
      <c r="D12851">
        <v>6</v>
      </c>
      <c r="E12851" t="s">
        <v>11764</v>
      </c>
      <c r="F12851">
        <v>385.36500000000001</v>
      </c>
      <c r="G12851">
        <v>113.88800000000001</v>
      </c>
      <c r="H12851">
        <v>45.232999999999997</v>
      </c>
      <c r="I12851">
        <v>43888.447</v>
      </c>
      <c r="J12851">
        <v>17898863</v>
      </c>
      <c r="K12851">
        <v>25.073</v>
      </c>
      <c r="L12851">
        <v>9.718</v>
      </c>
      <c r="M12851">
        <v>9662.366</v>
      </c>
      <c r="N12851">
        <v>3940567</v>
      </c>
      <c r="O12851">
        <v>8.5429999999999993</v>
      </c>
      <c r="P12851">
        <v>20.094000000000001</v>
      </c>
      <c r="Q12851">
        <v>3292.0410000000002</v>
      </c>
      <c r="R12851">
        <v>1342581</v>
      </c>
      <c r="S12851">
        <v>8.1000000000000003E-2</v>
      </c>
      <c r="T12851">
        <v>4.548</v>
      </c>
      <c r="U12851">
        <v>31.263000000000002</v>
      </c>
      <c r="V12851">
        <v>12750</v>
      </c>
      <c r="W12851">
        <f t="shared" si="552"/>
        <v>50</v>
      </c>
      <c r="X12851">
        <f t="shared" si="550"/>
        <v>5199.1048200000005</v>
      </c>
      <c r="Y12851">
        <f t="shared" si="551"/>
        <v>84.02940000000001</v>
      </c>
    </row>
    <row r="12852" spans="1:25" x14ac:dyDescent="0.2">
      <c r="A12852" t="s">
        <v>5782</v>
      </c>
      <c r="B12852" t="s">
        <v>1082</v>
      </c>
      <c r="C12852">
        <v>2</v>
      </c>
      <c r="D12852">
        <v>8</v>
      </c>
      <c r="E12852" t="s">
        <v>11765</v>
      </c>
      <c r="F12852">
        <v>244.619</v>
      </c>
      <c r="G12852">
        <v>109.935</v>
      </c>
      <c r="H12852">
        <v>55.26</v>
      </c>
      <c r="I12852">
        <v>26892.091</v>
      </c>
      <c r="J12852">
        <v>10967302</v>
      </c>
      <c r="K12852">
        <v>14.753</v>
      </c>
      <c r="L12852">
        <v>5.0609999999999999</v>
      </c>
      <c r="M12852">
        <v>3608.924</v>
      </c>
      <c r="N12852">
        <v>1471814</v>
      </c>
      <c r="O12852">
        <v>4.3719999999999999</v>
      </c>
      <c r="P12852">
        <v>10.648999999999999</v>
      </c>
      <c r="Q12852">
        <v>1069.4280000000001</v>
      </c>
      <c r="R12852">
        <v>436141</v>
      </c>
      <c r="S12852">
        <v>5.0999999999999997E-2</v>
      </c>
      <c r="T12852">
        <v>3.61</v>
      </c>
      <c r="U12852">
        <v>12.505000000000001</v>
      </c>
      <c r="V12852">
        <v>5100</v>
      </c>
      <c r="W12852">
        <f t="shared" si="552"/>
        <v>20</v>
      </c>
      <c r="X12852">
        <f t="shared" si="550"/>
        <v>1153.9491600000003</v>
      </c>
      <c r="Y12852">
        <f t="shared" si="551"/>
        <v>29.429400000000005</v>
      </c>
    </row>
    <row r="12853" spans="1:25" x14ac:dyDescent="0.2">
      <c r="A12853" t="s">
        <v>5782</v>
      </c>
      <c r="B12853" t="s">
        <v>1082</v>
      </c>
      <c r="C12853">
        <v>2</v>
      </c>
      <c r="D12853">
        <v>9</v>
      </c>
      <c r="E12853" t="s">
        <v>11766</v>
      </c>
      <c r="F12853">
        <v>23.588000000000001</v>
      </c>
      <c r="G12853">
        <v>42.838999999999999</v>
      </c>
      <c r="H12853">
        <v>28.084</v>
      </c>
      <c r="I12853">
        <v>1010.511</v>
      </c>
      <c r="J12853">
        <v>412113</v>
      </c>
      <c r="K12853">
        <v>4.9119999999999999</v>
      </c>
      <c r="L12853">
        <v>2.3730000000000002</v>
      </c>
      <c r="M12853">
        <v>115.86799999999999</v>
      </c>
      <c r="N12853">
        <v>47254</v>
      </c>
      <c r="O12853">
        <v>1.835</v>
      </c>
      <c r="P12853">
        <v>1.202</v>
      </c>
      <c r="Q12853">
        <v>43.286000000000001</v>
      </c>
      <c r="R12853">
        <v>17653</v>
      </c>
      <c r="S12853">
        <v>0</v>
      </c>
      <c r="T12853">
        <v>0</v>
      </c>
      <c r="U12853">
        <v>0</v>
      </c>
      <c r="V12853">
        <v>0</v>
      </c>
      <c r="W12853">
        <f t="shared" si="552"/>
        <v>0</v>
      </c>
      <c r="X12853">
        <f t="shared" si="550"/>
        <v>0</v>
      </c>
      <c r="Y12853">
        <f t="shared" si="551"/>
        <v>0</v>
      </c>
    </row>
    <row r="12854" spans="1:25" x14ac:dyDescent="0.2">
      <c r="A12854" t="s">
        <v>5782</v>
      </c>
      <c r="B12854" t="s">
        <v>1082</v>
      </c>
      <c r="C12854">
        <v>2</v>
      </c>
      <c r="D12854">
        <v>10</v>
      </c>
      <c r="E12854" t="s">
        <v>8600</v>
      </c>
      <c r="F12854">
        <v>208.36600000000001</v>
      </c>
      <c r="G12854">
        <v>131.33500000000001</v>
      </c>
      <c r="H12854">
        <v>50.518000000000001</v>
      </c>
      <c r="I12854">
        <v>27365.611000000001</v>
      </c>
      <c r="J12854">
        <v>11160416</v>
      </c>
      <c r="K12854">
        <v>4.4569999999999999</v>
      </c>
      <c r="L12854">
        <v>3.1539999999999999</v>
      </c>
      <c r="M12854">
        <v>928.76800000000003</v>
      </c>
      <c r="N12854">
        <v>378776</v>
      </c>
      <c r="O12854">
        <v>2.3140000000000001</v>
      </c>
      <c r="P12854">
        <v>5.8869999999999996</v>
      </c>
      <c r="Q12854">
        <v>482.09699999999998</v>
      </c>
      <c r="R12854">
        <v>196612</v>
      </c>
      <c r="S12854">
        <v>6.0000000000000001E-3</v>
      </c>
      <c r="T12854">
        <v>1.2370000000000001</v>
      </c>
      <c r="U12854">
        <v>1.2509999999999999</v>
      </c>
      <c r="V12854">
        <v>510</v>
      </c>
      <c r="W12854">
        <f t="shared" si="552"/>
        <v>2</v>
      </c>
      <c r="X12854">
        <f t="shared" si="550"/>
        <v>85.006739999999994</v>
      </c>
      <c r="Y12854">
        <f t="shared" si="551"/>
        <v>0</v>
      </c>
    </row>
    <row r="12855" spans="1:25" x14ac:dyDescent="0.2">
      <c r="A12855" t="s">
        <v>5782</v>
      </c>
      <c r="B12855" t="s">
        <v>1082</v>
      </c>
      <c r="C12855">
        <v>2</v>
      </c>
      <c r="D12855">
        <v>11</v>
      </c>
      <c r="E12855" t="s">
        <v>3878</v>
      </c>
      <c r="F12855">
        <v>262.286</v>
      </c>
      <c r="G12855">
        <v>119.642</v>
      </c>
      <c r="H12855">
        <v>52.86</v>
      </c>
      <c r="I12855">
        <v>31380.423999999999</v>
      </c>
      <c r="J12855">
        <v>12797762</v>
      </c>
      <c r="K12855">
        <v>9.4309999999999992</v>
      </c>
      <c r="L12855">
        <v>7.0510000000000002</v>
      </c>
      <c r="M12855">
        <v>2473.5729999999999</v>
      </c>
      <c r="N12855">
        <v>1008788</v>
      </c>
      <c r="O12855">
        <v>4.2910000000000004</v>
      </c>
      <c r="P12855">
        <v>10.598000000000001</v>
      </c>
      <c r="Q12855">
        <v>1125.4179999999999</v>
      </c>
      <c r="R12855">
        <v>458975</v>
      </c>
      <c r="S12855">
        <v>2.9000000000000001E-2</v>
      </c>
      <c r="T12855">
        <v>2.7010000000000001</v>
      </c>
      <c r="U12855">
        <v>7.5030000000000001</v>
      </c>
      <c r="V12855">
        <v>3060</v>
      </c>
      <c r="W12855">
        <f t="shared" si="552"/>
        <v>12</v>
      </c>
      <c r="X12855">
        <f t="shared" si="550"/>
        <v>1255.8509599999998</v>
      </c>
      <c r="Y12855">
        <f t="shared" si="551"/>
        <v>14.869400000000001</v>
      </c>
    </row>
    <row r="12856" spans="1:25" x14ac:dyDescent="0.2">
      <c r="A12856" t="s">
        <v>5782</v>
      </c>
      <c r="B12856" t="s">
        <v>1082</v>
      </c>
      <c r="C12856">
        <v>2</v>
      </c>
      <c r="D12856">
        <v>12</v>
      </c>
      <c r="E12856" t="s">
        <v>11767</v>
      </c>
      <c r="F12856">
        <v>378.94799999999998</v>
      </c>
      <c r="G12856">
        <v>106.432</v>
      </c>
      <c r="H12856">
        <v>49.726999999999997</v>
      </c>
      <c r="I12856">
        <v>40332.355000000003</v>
      </c>
      <c r="J12856">
        <v>16448595</v>
      </c>
      <c r="K12856">
        <v>24.138000000000002</v>
      </c>
      <c r="L12856">
        <v>8.3989999999999991</v>
      </c>
      <c r="M12856">
        <v>9147.1959999999999</v>
      </c>
      <c r="N12856">
        <v>3730467</v>
      </c>
      <c r="O12856">
        <v>6.9290000000000003</v>
      </c>
      <c r="P12856">
        <v>14.135999999999999</v>
      </c>
      <c r="Q12856">
        <v>2625.6350000000002</v>
      </c>
      <c r="R12856">
        <v>1070803</v>
      </c>
      <c r="S12856">
        <v>9.0999999999999998E-2</v>
      </c>
      <c r="T12856">
        <v>4.8099999999999996</v>
      </c>
      <c r="U12856">
        <v>34.39</v>
      </c>
      <c r="V12856">
        <v>14025</v>
      </c>
      <c r="W12856">
        <f t="shared" si="552"/>
        <v>55</v>
      </c>
      <c r="X12856">
        <f t="shared" si="550"/>
        <v>3986.2459000000008</v>
      </c>
      <c r="Y12856">
        <f t="shared" si="551"/>
        <v>93.129400000000004</v>
      </c>
    </row>
    <row r="12857" spans="1:25" x14ac:dyDescent="0.2">
      <c r="A12857" t="s">
        <v>5782</v>
      </c>
      <c r="B12857" t="s">
        <v>1082</v>
      </c>
      <c r="C12857">
        <v>2</v>
      </c>
      <c r="D12857">
        <v>13</v>
      </c>
      <c r="E12857" t="s">
        <v>11768</v>
      </c>
      <c r="F12857">
        <v>157.99100000000001</v>
      </c>
      <c r="G12857">
        <v>131.78700000000001</v>
      </c>
      <c r="H12857">
        <v>44.595999999999997</v>
      </c>
      <c r="I12857">
        <v>20821.155999999999</v>
      </c>
      <c r="J12857">
        <v>8491415</v>
      </c>
      <c r="K12857">
        <v>4.056</v>
      </c>
      <c r="L12857">
        <v>2.173</v>
      </c>
      <c r="M12857">
        <v>640.87800000000004</v>
      </c>
      <c r="N12857">
        <v>261367</v>
      </c>
      <c r="O12857">
        <v>2.52</v>
      </c>
      <c r="P12857">
        <v>4.8440000000000003</v>
      </c>
      <c r="Q12857">
        <v>398.108</v>
      </c>
      <c r="R12857">
        <v>162359</v>
      </c>
      <c r="S12857">
        <v>0.02</v>
      </c>
      <c r="T12857">
        <v>2.246</v>
      </c>
      <c r="U12857">
        <v>3.1259999999999999</v>
      </c>
      <c r="V12857">
        <v>1275</v>
      </c>
      <c r="W12857">
        <f t="shared" si="552"/>
        <v>5</v>
      </c>
      <c r="X12857">
        <f t="shared" si="550"/>
        <v>0</v>
      </c>
      <c r="Y12857">
        <f t="shared" si="551"/>
        <v>2.1294</v>
      </c>
    </row>
    <row r="12858" spans="1:25" x14ac:dyDescent="0.2">
      <c r="A12858" t="s">
        <v>5782</v>
      </c>
      <c r="B12858" t="s">
        <v>1082</v>
      </c>
      <c r="C12858">
        <v>2</v>
      </c>
      <c r="D12858">
        <v>14</v>
      </c>
      <c r="E12858" t="s">
        <v>11769</v>
      </c>
      <c r="F12858">
        <v>187.47</v>
      </c>
      <c r="G12858">
        <v>119.01600000000001</v>
      </c>
      <c r="H12858">
        <v>51.847999999999999</v>
      </c>
      <c r="I12858">
        <v>22311.805</v>
      </c>
      <c r="J12858">
        <v>9099341</v>
      </c>
      <c r="K12858">
        <v>4.0140000000000002</v>
      </c>
      <c r="L12858">
        <v>2.0299999999999998</v>
      </c>
      <c r="M12858">
        <v>752.44799999999998</v>
      </c>
      <c r="N12858">
        <v>306868</v>
      </c>
      <c r="O12858">
        <v>2.2130000000000001</v>
      </c>
      <c r="P12858">
        <v>7.0119999999999996</v>
      </c>
      <c r="Q12858">
        <v>414.91399999999999</v>
      </c>
      <c r="R12858">
        <v>169213</v>
      </c>
      <c r="S12858">
        <v>7.0000000000000001E-3</v>
      </c>
      <c r="T12858">
        <v>1.304</v>
      </c>
      <c r="U12858">
        <v>1.2509999999999999</v>
      </c>
      <c r="V12858">
        <v>510</v>
      </c>
      <c r="W12858">
        <f t="shared" si="552"/>
        <v>2</v>
      </c>
      <c r="X12858">
        <f t="shared" si="550"/>
        <v>0</v>
      </c>
      <c r="Y12858">
        <f t="shared" si="551"/>
        <v>0</v>
      </c>
    </row>
    <row r="12859" spans="1:25" x14ac:dyDescent="0.2">
      <c r="A12859" t="s">
        <v>5782</v>
      </c>
      <c r="B12859" t="s">
        <v>1082</v>
      </c>
      <c r="C12859">
        <v>2</v>
      </c>
      <c r="D12859">
        <v>15</v>
      </c>
      <c r="E12859" t="s">
        <v>11770</v>
      </c>
      <c r="F12859">
        <v>389.30500000000001</v>
      </c>
      <c r="G12859">
        <v>103.47499999999999</v>
      </c>
      <c r="H12859">
        <v>46.787999999999997</v>
      </c>
      <c r="I12859">
        <v>40283.349000000002</v>
      </c>
      <c r="J12859">
        <v>16428609</v>
      </c>
      <c r="K12859">
        <v>10.603</v>
      </c>
      <c r="L12859">
        <v>5.4809999999999999</v>
      </c>
      <c r="M12859">
        <v>4127.9040000000005</v>
      </c>
      <c r="N12859">
        <v>1683468</v>
      </c>
      <c r="O12859">
        <v>4.8419999999999996</v>
      </c>
      <c r="P12859">
        <v>11.612</v>
      </c>
      <c r="Q12859">
        <v>1884.913</v>
      </c>
      <c r="R12859">
        <v>768717</v>
      </c>
      <c r="S12859">
        <v>5.8000000000000003E-2</v>
      </c>
      <c r="T12859">
        <v>3.839</v>
      </c>
      <c r="U12859">
        <v>22.51</v>
      </c>
      <c r="V12859">
        <v>9180</v>
      </c>
      <c r="W12859">
        <f t="shared" si="552"/>
        <v>36</v>
      </c>
      <c r="X12859">
        <f t="shared" si="550"/>
        <v>2638.1318600000004</v>
      </c>
      <c r="Y12859">
        <f t="shared" si="551"/>
        <v>58.549400000000006</v>
      </c>
    </row>
    <row r="12860" spans="1:25" x14ac:dyDescent="0.2">
      <c r="A12860" t="s">
        <v>5782</v>
      </c>
      <c r="B12860" t="s">
        <v>1082</v>
      </c>
      <c r="C12860">
        <v>2</v>
      </c>
      <c r="D12860">
        <v>16</v>
      </c>
      <c r="E12860" t="s">
        <v>3849</v>
      </c>
      <c r="F12860">
        <v>236.983</v>
      </c>
      <c r="G12860">
        <v>128.904</v>
      </c>
      <c r="H12860">
        <v>42.798000000000002</v>
      </c>
      <c r="I12860">
        <v>30548.055</v>
      </c>
      <c r="J12860">
        <v>12458300</v>
      </c>
      <c r="K12860">
        <v>7.6760000000000002</v>
      </c>
      <c r="L12860">
        <v>2.99</v>
      </c>
      <c r="M12860">
        <v>1819.184</v>
      </c>
      <c r="N12860">
        <v>741911</v>
      </c>
      <c r="O12860">
        <v>3.0270000000000001</v>
      </c>
      <c r="P12860">
        <v>6.5209999999999999</v>
      </c>
      <c r="Q12860">
        <v>717.32500000000005</v>
      </c>
      <c r="R12860">
        <v>292544</v>
      </c>
      <c r="S12860">
        <v>0.04</v>
      </c>
      <c r="T12860">
        <v>3.177</v>
      </c>
      <c r="U12860">
        <v>9.3789999999999996</v>
      </c>
      <c r="V12860">
        <v>3825</v>
      </c>
      <c r="W12860">
        <f t="shared" si="552"/>
        <v>15</v>
      </c>
      <c r="X12860">
        <f t="shared" si="550"/>
        <v>513.12170000000015</v>
      </c>
      <c r="Y12860">
        <f t="shared" si="551"/>
        <v>20.3294</v>
      </c>
    </row>
    <row r="12861" spans="1:25" x14ac:dyDescent="0.2">
      <c r="A12861" t="s">
        <v>5782</v>
      </c>
      <c r="B12861" t="s">
        <v>1082</v>
      </c>
      <c r="C12861">
        <v>2</v>
      </c>
      <c r="D12861">
        <v>17</v>
      </c>
      <c r="E12861" t="s">
        <v>11771</v>
      </c>
      <c r="F12861">
        <v>258.512</v>
      </c>
      <c r="G12861">
        <v>107.215</v>
      </c>
      <c r="H12861">
        <v>41.012</v>
      </c>
      <c r="I12861">
        <v>27716.376</v>
      </c>
      <c r="J12861">
        <v>11303467</v>
      </c>
      <c r="K12861">
        <v>12.275</v>
      </c>
      <c r="L12861">
        <v>6.7839999999999998</v>
      </c>
      <c r="M12861">
        <v>3173.1080000000002</v>
      </c>
      <c r="N12861">
        <v>1294077</v>
      </c>
      <c r="O12861">
        <v>1.843</v>
      </c>
      <c r="P12861">
        <v>4.71</v>
      </c>
      <c r="Q12861">
        <v>476.416</v>
      </c>
      <c r="R12861">
        <v>194295</v>
      </c>
      <c r="S12861">
        <v>5.0000000000000001E-3</v>
      </c>
      <c r="T12861">
        <v>1.111</v>
      </c>
      <c r="U12861">
        <v>1.2509999999999999</v>
      </c>
      <c r="V12861">
        <v>510</v>
      </c>
      <c r="W12861">
        <f t="shared" si="552"/>
        <v>2</v>
      </c>
      <c r="X12861">
        <f t="shared" si="550"/>
        <v>74.667320000000018</v>
      </c>
      <c r="Y12861">
        <f t="shared" si="551"/>
        <v>0</v>
      </c>
    </row>
    <row r="12862" spans="1:25" x14ac:dyDescent="0.2">
      <c r="A12862" t="s">
        <v>5782</v>
      </c>
      <c r="B12862" t="s">
        <v>1082</v>
      </c>
      <c r="C12862">
        <v>2</v>
      </c>
      <c r="D12862">
        <v>18</v>
      </c>
      <c r="E12862" t="s">
        <v>11772</v>
      </c>
      <c r="F12862">
        <v>170.761</v>
      </c>
      <c r="G12862">
        <v>140.91999999999999</v>
      </c>
      <c r="H12862">
        <v>48.521999999999998</v>
      </c>
      <c r="I12862">
        <v>24063.664000000001</v>
      </c>
      <c r="J12862">
        <v>9813795</v>
      </c>
      <c r="K12862">
        <v>3.8079999999999998</v>
      </c>
      <c r="L12862">
        <v>1.8180000000000001</v>
      </c>
      <c r="M12862">
        <v>650.31600000000003</v>
      </c>
      <c r="N12862">
        <v>265216</v>
      </c>
      <c r="O12862">
        <v>2.4409999999999998</v>
      </c>
      <c r="P12862">
        <v>8.2680000000000007</v>
      </c>
      <c r="Q12862">
        <v>416.84399999999999</v>
      </c>
      <c r="R12862">
        <v>170000</v>
      </c>
      <c r="S12862">
        <v>7.0000000000000001E-3</v>
      </c>
      <c r="T12862">
        <v>1.367</v>
      </c>
      <c r="U12862">
        <v>1.2509999999999999</v>
      </c>
      <c r="V12862">
        <v>510</v>
      </c>
      <c r="W12862">
        <f t="shared" si="552"/>
        <v>2</v>
      </c>
      <c r="X12862">
        <f t="shared" si="550"/>
        <v>0</v>
      </c>
      <c r="Y12862">
        <f t="shared" si="551"/>
        <v>0</v>
      </c>
    </row>
    <row r="12863" spans="1:25" x14ac:dyDescent="0.2">
      <c r="A12863" t="s">
        <v>5782</v>
      </c>
      <c r="B12863" t="s">
        <v>1082</v>
      </c>
      <c r="C12863">
        <v>2</v>
      </c>
      <c r="D12863">
        <v>22</v>
      </c>
      <c r="E12863" t="s">
        <v>11773</v>
      </c>
      <c r="F12863">
        <v>193.89099999999999</v>
      </c>
      <c r="G12863">
        <v>109.221</v>
      </c>
      <c r="H12863">
        <v>49.603000000000002</v>
      </c>
      <c r="I12863">
        <v>21176.933000000001</v>
      </c>
      <c r="J12863">
        <v>8636510</v>
      </c>
      <c r="K12863">
        <v>3.5409999999999999</v>
      </c>
      <c r="L12863">
        <v>1.855</v>
      </c>
      <c r="M12863">
        <v>686.48800000000006</v>
      </c>
      <c r="N12863">
        <v>279968</v>
      </c>
      <c r="O12863">
        <v>2.6110000000000002</v>
      </c>
      <c r="P12863">
        <v>8.3640000000000008</v>
      </c>
      <c r="Q12863">
        <v>506.23</v>
      </c>
      <c r="R12863">
        <v>206454</v>
      </c>
      <c r="S12863">
        <v>1.2999999999999999E-2</v>
      </c>
      <c r="T12863">
        <v>1.8140000000000001</v>
      </c>
      <c r="U12863">
        <v>2.5009999999999999</v>
      </c>
      <c r="V12863">
        <v>1020</v>
      </c>
      <c r="W12863">
        <f t="shared" si="552"/>
        <v>4</v>
      </c>
      <c r="X12863">
        <f t="shared" si="550"/>
        <v>128.92880000000005</v>
      </c>
      <c r="Y12863">
        <f t="shared" si="551"/>
        <v>0.3093999999999999</v>
      </c>
    </row>
    <row r="12864" spans="1:25" x14ac:dyDescent="0.2">
      <c r="A12864" t="s">
        <v>5782</v>
      </c>
      <c r="B12864" t="s">
        <v>1082</v>
      </c>
      <c r="C12864">
        <v>2</v>
      </c>
      <c r="D12864">
        <v>25</v>
      </c>
      <c r="E12864" t="s">
        <v>11774</v>
      </c>
      <c r="F12864">
        <v>202.86099999999999</v>
      </c>
      <c r="G12864">
        <v>111.678</v>
      </c>
      <c r="H12864">
        <v>43.451999999999998</v>
      </c>
      <c r="I12864">
        <v>22655.167000000001</v>
      </c>
      <c r="J12864">
        <v>9239373</v>
      </c>
      <c r="K12864">
        <v>8.0229999999999997</v>
      </c>
      <c r="L12864">
        <v>3.86</v>
      </c>
      <c r="M12864">
        <v>1627.627</v>
      </c>
      <c r="N12864">
        <v>663789</v>
      </c>
      <c r="O12864">
        <v>2.169</v>
      </c>
      <c r="P12864">
        <v>3.7519999999999998</v>
      </c>
      <c r="Q12864">
        <v>439.98399999999998</v>
      </c>
      <c r="R12864">
        <v>179437</v>
      </c>
      <c r="S12864">
        <v>1.2E-2</v>
      </c>
      <c r="T12864">
        <v>1.7729999999999999</v>
      </c>
      <c r="U12864">
        <v>2.5009999999999999</v>
      </c>
      <c r="V12864">
        <v>1020</v>
      </c>
      <c r="W12864">
        <f t="shared" si="552"/>
        <v>4</v>
      </c>
      <c r="X12864">
        <f t="shared" si="550"/>
        <v>8.3610799999999887</v>
      </c>
      <c r="Y12864">
        <f t="shared" si="551"/>
        <v>0.3093999999999999</v>
      </c>
    </row>
    <row r="12865" spans="1:25" x14ac:dyDescent="0.2">
      <c r="A12865" t="s">
        <v>5782</v>
      </c>
      <c r="B12865" t="s">
        <v>1082</v>
      </c>
      <c r="C12865">
        <v>2</v>
      </c>
      <c r="D12865">
        <v>26</v>
      </c>
      <c r="E12865" t="s">
        <v>1621</v>
      </c>
      <c r="F12865">
        <v>94.576999999999998</v>
      </c>
      <c r="G12865">
        <v>126.131</v>
      </c>
      <c r="H12865">
        <v>55.850999999999999</v>
      </c>
      <c r="I12865">
        <v>11929.142</v>
      </c>
      <c r="J12865">
        <v>4865018</v>
      </c>
      <c r="K12865">
        <v>13.201000000000001</v>
      </c>
      <c r="L12865">
        <v>7.7670000000000003</v>
      </c>
      <c r="M12865">
        <v>1248.5360000000001</v>
      </c>
      <c r="N12865">
        <v>509186</v>
      </c>
      <c r="O12865">
        <v>4.556</v>
      </c>
      <c r="P12865">
        <v>10.6</v>
      </c>
      <c r="Q12865">
        <v>430.899</v>
      </c>
      <c r="R12865">
        <v>175732</v>
      </c>
      <c r="S12865">
        <v>0.04</v>
      </c>
      <c r="T12865">
        <v>3.18</v>
      </c>
      <c r="U12865">
        <v>3.7519999999999998</v>
      </c>
      <c r="V12865">
        <v>1530</v>
      </c>
      <c r="W12865">
        <f t="shared" si="552"/>
        <v>6</v>
      </c>
      <c r="X12865">
        <f t="shared" si="550"/>
        <v>0</v>
      </c>
      <c r="Y12865">
        <f t="shared" si="551"/>
        <v>3.9493999999999998</v>
      </c>
    </row>
    <row r="12866" spans="1:25" x14ac:dyDescent="0.2">
      <c r="A12866" t="s">
        <v>5782</v>
      </c>
      <c r="B12866" t="s">
        <v>1082</v>
      </c>
      <c r="C12866">
        <v>2</v>
      </c>
      <c r="D12866">
        <v>27</v>
      </c>
      <c r="E12866" t="s">
        <v>11775</v>
      </c>
      <c r="F12866">
        <v>279.048</v>
      </c>
      <c r="G12866">
        <v>141.666</v>
      </c>
      <c r="H12866">
        <v>48.124000000000002</v>
      </c>
      <c r="I12866">
        <v>39531.678</v>
      </c>
      <c r="J12866">
        <v>16122058</v>
      </c>
      <c r="K12866">
        <v>13.156000000000001</v>
      </c>
      <c r="L12866">
        <v>5.4260000000000002</v>
      </c>
      <c r="M12866">
        <v>3671.134</v>
      </c>
      <c r="N12866">
        <v>1497185</v>
      </c>
      <c r="O12866">
        <v>5.9649999999999999</v>
      </c>
      <c r="P12866">
        <v>16.218</v>
      </c>
      <c r="Q12866">
        <v>1664.54</v>
      </c>
      <c r="R12866">
        <v>678843</v>
      </c>
      <c r="S12866">
        <v>6.9000000000000006E-2</v>
      </c>
      <c r="T12866">
        <v>4.2080000000000002</v>
      </c>
      <c r="U12866">
        <v>19.382999999999999</v>
      </c>
      <c r="V12866">
        <v>7905</v>
      </c>
      <c r="W12866">
        <f t="shared" si="552"/>
        <v>31</v>
      </c>
      <c r="X12866">
        <f t="shared" si="550"/>
        <v>2237.0530000000003</v>
      </c>
      <c r="Y12866">
        <f t="shared" si="551"/>
        <v>49.449400000000004</v>
      </c>
    </row>
    <row r="12867" spans="1:25" x14ac:dyDescent="0.2">
      <c r="A12867" t="s">
        <v>5782</v>
      </c>
      <c r="B12867" t="s">
        <v>1082</v>
      </c>
      <c r="C12867">
        <v>2</v>
      </c>
      <c r="D12867">
        <v>28</v>
      </c>
      <c r="E12867" t="s">
        <v>11776</v>
      </c>
      <c r="F12867">
        <v>208.86799999999999</v>
      </c>
      <c r="G12867">
        <v>107.209</v>
      </c>
      <c r="H12867">
        <v>50.886000000000003</v>
      </c>
      <c r="I12867">
        <v>22392.530999999999</v>
      </c>
      <c r="J12867">
        <v>9132263</v>
      </c>
      <c r="K12867">
        <v>2.7440000000000002</v>
      </c>
      <c r="L12867">
        <v>1.393</v>
      </c>
      <c r="M12867">
        <v>573.05999999999995</v>
      </c>
      <c r="N12867">
        <v>233709</v>
      </c>
      <c r="O12867">
        <v>1.931</v>
      </c>
      <c r="P12867">
        <v>4.7569999999999997</v>
      </c>
      <c r="Q12867">
        <v>403.22800000000001</v>
      </c>
      <c r="R12867">
        <v>164447</v>
      </c>
      <c r="S12867">
        <v>1.2E-2</v>
      </c>
      <c r="T12867">
        <v>1.7470000000000001</v>
      </c>
      <c r="U12867">
        <v>2.5009999999999999</v>
      </c>
      <c r="V12867">
        <v>1020</v>
      </c>
      <c r="W12867">
        <f t="shared" si="552"/>
        <v>4</v>
      </c>
      <c r="X12867">
        <f t="shared" si="550"/>
        <v>0</v>
      </c>
      <c r="Y12867">
        <f t="shared" si="551"/>
        <v>0.3093999999999999</v>
      </c>
    </row>
    <row r="12868" spans="1:25" x14ac:dyDescent="0.2">
      <c r="A12868" t="s">
        <v>5782</v>
      </c>
      <c r="B12868" t="s">
        <v>1082</v>
      </c>
      <c r="C12868">
        <v>2</v>
      </c>
      <c r="D12868">
        <v>29</v>
      </c>
      <c r="E12868" t="s">
        <v>966</v>
      </c>
      <c r="F12868">
        <v>158.499</v>
      </c>
      <c r="G12868">
        <v>95.099000000000004</v>
      </c>
      <c r="H12868">
        <v>44.584000000000003</v>
      </c>
      <c r="I12868">
        <v>15073.076999999999</v>
      </c>
      <c r="J12868">
        <v>6147197</v>
      </c>
      <c r="K12868">
        <v>11.988</v>
      </c>
      <c r="L12868">
        <v>5.5220000000000002</v>
      </c>
      <c r="M12868">
        <v>1900.155</v>
      </c>
      <c r="N12868">
        <v>774933</v>
      </c>
      <c r="O12868">
        <v>6.1550000000000002</v>
      </c>
      <c r="P12868">
        <v>11.936999999999999</v>
      </c>
      <c r="Q12868">
        <v>975.61900000000003</v>
      </c>
      <c r="R12868">
        <v>397883</v>
      </c>
      <c r="S12868">
        <v>9.0999999999999998E-2</v>
      </c>
      <c r="T12868">
        <v>4.8090000000000002</v>
      </c>
      <c r="U12868">
        <v>14.381</v>
      </c>
      <c r="V12868">
        <v>5865</v>
      </c>
      <c r="W12868">
        <f t="shared" si="552"/>
        <v>23</v>
      </c>
      <c r="X12868">
        <f t="shared" si="550"/>
        <v>983.21678000000009</v>
      </c>
      <c r="Y12868">
        <f t="shared" si="551"/>
        <v>34.889400000000002</v>
      </c>
    </row>
    <row r="12869" spans="1:25" x14ac:dyDescent="0.2">
      <c r="A12869" t="s">
        <v>5782</v>
      </c>
      <c r="B12869" t="s">
        <v>1082</v>
      </c>
      <c r="C12869">
        <v>2</v>
      </c>
      <c r="D12869">
        <v>30</v>
      </c>
      <c r="E12869" t="s">
        <v>11777</v>
      </c>
      <c r="F12869">
        <v>231.56200000000001</v>
      </c>
      <c r="G12869">
        <v>105.199</v>
      </c>
      <c r="H12869">
        <v>39.456000000000003</v>
      </c>
      <c r="I12869">
        <v>24359.984</v>
      </c>
      <c r="J12869">
        <v>9934642</v>
      </c>
      <c r="K12869">
        <v>17.265000000000001</v>
      </c>
      <c r="L12869">
        <v>10.762</v>
      </c>
      <c r="M12869">
        <v>3997.8519999999999</v>
      </c>
      <c r="N12869">
        <v>1630429</v>
      </c>
      <c r="O12869">
        <v>3.6080000000000001</v>
      </c>
      <c r="P12869">
        <v>9.6389999999999993</v>
      </c>
      <c r="Q12869">
        <v>835.36500000000001</v>
      </c>
      <c r="R12869">
        <v>340684</v>
      </c>
      <c r="S12869">
        <v>4.1000000000000002E-2</v>
      </c>
      <c r="T12869">
        <v>3.214</v>
      </c>
      <c r="U12869">
        <v>9.3789999999999996</v>
      </c>
      <c r="V12869">
        <v>3825</v>
      </c>
      <c r="W12869">
        <f t="shared" si="552"/>
        <v>15</v>
      </c>
      <c r="X12869">
        <f t="shared" si="550"/>
        <v>727.95450000000005</v>
      </c>
      <c r="Y12869">
        <f t="shared" si="551"/>
        <v>20.3294</v>
      </c>
    </row>
    <row r="12870" spans="1:25" x14ac:dyDescent="0.2">
      <c r="A12870" t="s">
        <v>5782</v>
      </c>
      <c r="B12870" t="s">
        <v>1082</v>
      </c>
      <c r="C12870">
        <v>2</v>
      </c>
      <c r="D12870">
        <v>31</v>
      </c>
      <c r="E12870" t="s">
        <v>11778</v>
      </c>
      <c r="F12870">
        <v>247.483</v>
      </c>
      <c r="G12870">
        <v>119.676</v>
      </c>
      <c r="H12870">
        <v>40.506999999999998</v>
      </c>
      <c r="I12870">
        <v>29617.788</v>
      </c>
      <c r="J12870">
        <v>12078913</v>
      </c>
      <c r="K12870">
        <v>12.394</v>
      </c>
      <c r="L12870">
        <v>4.8730000000000002</v>
      </c>
      <c r="M12870">
        <v>3067.203</v>
      </c>
      <c r="N12870">
        <v>1250886</v>
      </c>
      <c r="O12870">
        <v>4.6740000000000004</v>
      </c>
      <c r="P12870">
        <v>12.516999999999999</v>
      </c>
      <c r="Q12870">
        <v>1156.8109999999999</v>
      </c>
      <c r="R12870">
        <v>471778</v>
      </c>
      <c r="S12870">
        <v>4.8000000000000001E-2</v>
      </c>
      <c r="T12870">
        <v>3.4980000000000002</v>
      </c>
      <c r="U12870">
        <v>11.88</v>
      </c>
      <c r="V12870">
        <v>4845</v>
      </c>
      <c r="W12870">
        <f t="shared" si="552"/>
        <v>19</v>
      </c>
      <c r="X12870">
        <f t="shared" si="550"/>
        <v>1312.98622</v>
      </c>
      <c r="Y12870">
        <f t="shared" si="551"/>
        <v>27.609400000000001</v>
      </c>
    </row>
    <row r="12871" spans="1:25" x14ac:dyDescent="0.2">
      <c r="A12871" t="s">
        <v>5782</v>
      </c>
      <c r="B12871" t="s">
        <v>1082</v>
      </c>
      <c r="C12871">
        <v>2</v>
      </c>
      <c r="D12871">
        <v>32</v>
      </c>
      <c r="E12871" t="s">
        <v>11779</v>
      </c>
      <c r="F12871">
        <v>225.191</v>
      </c>
      <c r="G12871">
        <v>96.585999999999999</v>
      </c>
      <c r="H12871">
        <v>48.985999999999997</v>
      </c>
      <c r="I12871">
        <v>21750.451000000001</v>
      </c>
      <c r="J12871">
        <v>8870406</v>
      </c>
      <c r="K12871">
        <v>2.9089999999999998</v>
      </c>
      <c r="L12871">
        <v>1.4279999999999999</v>
      </c>
      <c r="M12871">
        <v>655.00400000000002</v>
      </c>
      <c r="N12871">
        <v>267128</v>
      </c>
      <c r="O12871">
        <v>1.5389999999999999</v>
      </c>
      <c r="P12871">
        <v>2.0880000000000001</v>
      </c>
      <c r="Q12871">
        <v>346.49599999999998</v>
      </c>
      <c r="R12871">
        <v>141310</v>
      </c>
      <c r="S12871">
        <v>3.0000000000000001E-3</v>
      </c>
      <c r="T12871">
        <v>0.84099999999999997</v>
      </c>
      <c r="U12871">
        <v>0.625</v>
      </c>
      <c r="V12871">
        <v>255</v>
      </c>
      <c r="W12871">
        <f t="shared" si="552"/>
        <v>1</v>
      </c>
      <c r="X12871">
        <f t="shared" si="550"/>
        <v>0</v>
      </c>
      <c r="Y12871">
        <f t="shared" si="551"/>
        <v>0</v>
      </c>
    </row>
    <row r="12872" spans="1:25" x14ac:dyDescent="0.2">
      <c r="A12872" t="s">
        <v>5782</v>
      </c>
      <c r="B12872" t="s">
        <v>1082</v>
      </c>
      <c r="C12872">
        <v>2</v>
      </c>
      <c r="D12872">
        <v>33</v>
      </c>
      <c r="E12872" t="s">
        <v>11780</v>
      </c>
      <c r="F12872">
        <v>182.74199999999999</v>
      </c>
      <c r="G12872">
        <v>118.658</v>
      </c>
      <c r="H12872">
        <v>49.017000000000003</v>
      </c>
      <c r="I12872">
        <v>21683.844000000001</v>
      </c>
      <c r="J12872">
        <v>8843242</v>
      </c>
      <c r="K12872">
        <v>3.1960000000000002</v>
      </c>
      <c r="L12872">
        <v>1.581</v>
      </c>
      <c r="M12872">
        <v>584.048</v>
      </c>
      <c r="N12872">
        <v>238190</v>
      </c>
      <c r="O12872">
        <v>1.982</v>
      </c>
      <c r="P12872">
        <v>4.7830000000000004</v>
      </c>
      <c r="Q12872">
        <v>362.12700000000001</v>
      </c>
      <c r="R12872">
        <v>147685</v>
      </c>
      <c r="S12872">
        <v>2.1000000000000001E-2</v>
      </c>
      <c r="T12872">
        <v>2.2879999999999998</v>
      </c>
      <c r="U12872">
        <v>3.7519999999999998</v>
      </c>
      <c r="V12872">
        <v>1530</v>
      </c>
      <c r="W12872">
        <f t="shared" si="552"/>
        <v>6</v>
      </c>
      <c r="X12872">
        <f t="shared" si="550"/>
        <v>0</v>
      </c>
      <c r="Y12872">
        <f t="shared" si="551"/>
        <v>3.9493999999999998</v>
      </c>
    </row>
    <row r="12873" spans="1:25" x14ac:dyDescent="0.2">
      <c r="A12873" t="s">
        <v>5782</v>
      </c>
      <c r="B12873" t="s">
        <v>1082</v>
      </c>
      <c r="C12873">
        <v>3</v>
      </c>
      <c r="D12873">
        <v>1</v>
      </c>
      <c r="E12873" t="s">
        <v>3627</v>
      </c>
      <c r="F12873">
        <v>191.631</v>
      </c>
      <c r="G12873">
        <v>104.283</v>
      </c>
      <c r="H12873">
        <v>48.046999999999997</v>
      </c>
      <c r="I12873">
        <v>19983.876</v>
      </c>
      <c r="J12873">
        <v>8149950</v>
      </c>
      <c r="K12873">
        <v>7.1159999999999997</v>
      </c>
      <c r="L12873">
        <v>3.7</v>
      </c>
      <c r="M12873">
        <v>1363.568</v>
      </c>
      <c r="N12873">
        <v>556099</v>
      </c>
      <c r="O12873">
        <v>2.0760000000000001</v>
      </c>
      <c r="P12873">
        <v>5.0540000000000003</v>
      </c>
      <c r="Q12873">
        <v>397.78699999999998</v>
      </c>
      <c r="R12873">
        <v>162228</v>
      </c>
      <c r="S12873">
        <v>1.2999999999999999E-2</v>
      </c>
      <c r="T12873">
        <v>1.8240000000000001</v>
      </c>
      <c r="U12873">
        <v>2.5009999999999999</v>
      </c>
      <c r="V12873">
        <v>1020</v>
      </c>
      <c r="W12873">
        <f t="shared" si="552"/>
        <v>4</v>
      </c>
      <c r="X12873">
        <f t="shared" si="550"/>
        <v>0</v>
      </c>
      <c r="Y12873">
        <f t="shared" si="551"/>
        <v>0.3093999999999999</v>
      </c>
    </row>
    <row r="12874" spans="1:25" x14ac:dyDescent="0.2">
      <c r="A12874" t="s">
        <v>5782</v>
      </c>
      <c r="B12874" t="s">
        <v>1082</v>
      </c>
      <c r="C12874">
        <v>3</v>
      </c>
      <c r="D12874">
        <v>7</v>
      </c>
      <c r="E12874" t="s">
        <v>11781</v>
      </c>
      <c r="F12874">
        <v>447.08199999999999</v>
      </c>
      <c r="G12874">
        <v>106.521</v>
      </c>
      <c r="H12874">
        <v>42.878999999999998</v>
      </c>
      <c r="I12874">
        <v>47623.756000000001</v>
      </c>
      <c r="J12874">
        <v>19422220</v>
      </c>
      <c r="K12874">
        <v>22.189</v>
      </c>
      <c r="L12874">
        <v>10.872</v>
      </c>
      <c r="M12874">
        <v>9920.26</v>
      </c>
      <c r="N12874">
        <v>4045743</v>
      </c>
      <c r="O12874">
        <v>5.5250000000000004</v>
      </c>
      <c r="P12874">
        <v>14.696</v>
      </c>
      <c r="Q12874">
        <v>2470.0880000000002</v>
      </c>
      <c r="R12874">
        <v>1007367</v>
      </c>
      <c r="S12874">
        <v>6.3E-2</v>
      </c>
      <c r="T12874">
        <v>4.0060000000000002</v>
      </c>
      <c r="U12874">
        <v>28.137</v>
      </c>
      <c r="V12874">
        <v>11475</v>
      </c>
      <c r="W12874">
        <f t="shared" si="552"/>
        <v>45</v>
      </c>
      <c r="X12874">
        <f t="shared" si="550"/>
        <v>3703.1503600000005</v>
      </c>
      <c r="Y12874">
        <f t="shared" si="551"/>
        <v>74.929400000000001</v>
      </c>
    </row>
    <row r="12875" spans="1:25" x14ac:dyDescent="0.2">
      <c r="A12875" t="s">
        <v>5782</v>
      </c>
      <c r="B12875" t="s">
        <v>1082</v>
      </c>
      <c r="C12875">
        <v>3</v>
      </c>
      <c r="D12875">
        <v>8</v>
      </c>
      <c r="E12875" t="s">
        <v>11782</v>
      </c>
      <c r="F12875">
        <v>294.47300000000001</v>
      </c>
      <c r="G12875">
        <v>100.096</v>
      </c>
      <c r="H12875">
        <v>41.814999999999998</v>
      </c>
      <c r="I12875">
        <v>29475.690999999999</v>
      </c>
      <c r="J12875">
        <v>12020962</v>
      </c>
      <c r="K12875">
        <v>35.231999999999999</v>
      </c>
      <c r="L12875">
        <v>14.406000000000001</v>
      </c>
      <c r="M12875">
        <v>10374.906999999999</v>
      </c>
      <c r="N12875">
        <v>4231160</v>
      </c>
      <c r="O12875">
        <v>2.2839999999999998</v>
      </c>
      <c r="P12875">
        <v>6.5090000000000003</v>
      </c>
      <c r="Q12875">
        <v>672.47299999999996</v>
      </c>
      <c r="R12875">
        <v>274252</v>
      </c>
      <c r="S12875">
        <v>1.9E-2</v>
      </c>
      <c r="T12875">
        <v>2.2069999999999999</v>
      </c>
      <c r="U12875">
        <v>5.6269999999999998</v>
      </c>
      <c r="V12875">
        <v>2295</v>
      </c>
      <c r="W12875">
        <f t="shared" si="552"/>
        <v>9</v>
      </c>
      <c r="X12875">
        <f t="shared" si="550"/>
        <v>431.49105999999995</v>
      </c>
      <c r="Y12875">
        <f t="shared" si="551"/>
        <v>9.4093999999999998</v>
      </c>
    </row>
    <row r="12876" spans="1:25" x14ac:dyDescent="0.2">
      <c r="A12876" t="s">
        <v>5782</v>
      </c>
      <c r="B12876" t="s">
        <v>1082</v>
      </c>
      <c r="C12876">
        <v>3</v>
      </c>
      <c r="D12876">
        <v>9</v>
      </c>
      <c r="E12876" t="s">
        <v>11783</v>
      </c>
      <c r="F12876">
        <v>334.20100000000002</v>
      </c>
      <c r="G12876">
        <v>119.157</v>
      </c>
      <c r="H12876">
        <v>46.33</v>
      </c>
      <c r="I12876">
        <v>39822.358</v>
      </c>
      <c r="J12876">
        <v>16240605</v>
      </c>
      <c r="K12876">
        <v>42.17</v>
      </c>
      <c r="L12876">
        <v>13.496</v>
      </c>
      <c r="M12876">
        <v>14093.424000000001</v>
      </c>
      <c r="N12876">
        <v>5747669</v>
      </c>
      <c r="O12876">
        <v>7.6660000000000004</v>
      </c>
      <c r="P12876">
        <v>16.286000000000001</v>
      </c>
      <c r="Q12876">
        <v>2561.9070000000002</v>
      </c>
      <c r="R12876">
        <v>1044813</v>
      </c>
      <c r="S12876">
        <v>0.12</v>
      </c>
      <c r="T12876">
        <v>5.524</v>
      </c>
      <c r="U12876">
        <v>40.017000000000003</v>
      </c>
      <c r="V12876">
        <v>16320</v>
      </c>
      <c r="W12876">
        <f t="shared" si="552"/>
        <v>64</v>
      </c>
      <c r="X12876">
        <f t="shared" si="550"/>
        <v>3870.2609400000006</v>
      </c>
      <c r="Y12876">
        <f t="shared" si="551"/>
        <v>109.50940000000001</v>
      </c>
    </row>
    <row r="12877" spans="1:25" x14ac:dyDescent="0.2">
      <c r="A12877" t="s">
        <v>5782</v>
      </c>
      <c r="B12877" t="s">
        <v>1082</v>
      </c>
      <c r="C12877">
        <v>3</v>
      </c>
      <c r="D12877">
        <v>10</v>
      </c>
      <c r="E12877" t="s">
        <v>11784</v>
      </c>
      <c r="F12877">
        <v>13.489000000000001</v>
      </c>
      <c r="G12877">
        <v>40.826000000000001</v>
      </c>
      <c r="H12877">
        <v>19.597999999999999</v>
      </c>
      <c r="I12877">
        <v>550.68299999999999</v>
      </c>
      <c r="J12877">
        <v>224583</v>
      </c>
      <c r="K12877">
        <v>10.71</v>
      </c>
      <c r="L12877">
        <v>7.2759999999999998</v>
      </c>
      <c r="M12877">
        <v>144.46600000000001</v>
      </c>
      <c r="N12877">
        <v>58917</v>
      </c>
      <c r="O12877">
        <v>1.444</v>
      </c>
      <c r="P12877">
        <v>0.98099999999999998</v>
      </c>
      <c r="Q12877">
        <v>19.481000000000002</v>
      </c>
      <c r="R12877">
        <v>7945</v>
      </c>
      <c r="S12877">
        <v>0</v>
      </c>
      <c r="T12877">
        <v>0</v>
      </c>
      <c r="U12877">
        <v>0</v>
      </c>
      <c r="V12877">
        <v>0</v>
      </c>
      <c r="W12877">
        <f t="shared" si="552"/>
        <v>0</v>
      </c>
      <c r="X12877">
        <f t="shared" si="550"/>
        <v>0</v>
      </c>
      <c r="Y12877">
        <f t="shared" si="551"/>
        <v>0</v>
      </c>
    </row>
    <row r="12878" spans="1:25" x14ac:dyDescent="0.2">
      <c r="A12878" t="s">
        <v>5782</v>
      </c>
      <c r="B12878" t="s">
        <v>1082</v>
      </c>
      <c r="C12878">
        <v>3</v>
      </c>
      <c r="D12878">
        <v>11</v>
      </c>
      <c r="E12878" t="s">
        <v>3695</v>
      </c>
      <c r="F12878">
        <v>258.529</v>
      </c>
      <c r="G12878">
        <v>104.822</v>
      </c>
      <c r="H12878">
        <v>41.494999999999997</v>
      </c>
      <c r="I12878">
        <v>27099.417000000001</v>
      </c>
      <c r="J12878">
        <v>11051855</v>
      </c>
      <c r="K12878">
        <v>31.719000000000001</v>
      </c>
      <c r="L12878">
        <v>14.504</v>
      </c>
      <c r="M12878">
        <v>8200.2219999999998</v>
      </c>
      <c r="N12878">
        <v>3344266</v>
      </c>
      <c r="O12878">
        <v>2.96</v>
      </c>
      <c r="P12878">
        <v>7.9649999999999999</v>
      </c>
      <c r="Q12878">
        <v>765.30100000000004</v>
      </c>
      <c r="R12878">
        <v>312110</v>
      </c>
      <c r="S12878">
        <v>2.9000000000000001E-2</v>
      </c>
      <c r="T12878">
        <v>2.72</v>
      </c>
      <c r="U12878">
        <v>7.5030000000000001</v>
      </c>
      <c r="V12878">
        <v>3060</v>
      </c>
      <c r="W12878">
        <f t="shared" si="552"/>
        <v>12</v>
      </c>
      <c r="X12878">
        <f t="shared" si="550"/>
        <v>600.43802000000017</v>
      </c>
      <c r="Y12878">
        <f t="shared" si="551"/>
        <v>14.869400000000001</v>
      </c>
    </row>
    <row r="12879" spans="1:25" x14ac:dyDescent="0.2">
      <c r="A12879" t="s">
        <v>5782</v>
      </c>
      <c r="B12879" t="s">
        <v>1082</v>
      </c>
      <c r="C12879">
        <v>3</v>
      </c>
      <c r="D12879">
        <v>12</v>
      </c>
      <c r="E12879" t="s">
        <v>11785</v>
      </c>
      <c r="F12879">
        <v>170.74199999999999</v>
      </c>
      <c r="G12879">
        <v>99.991</v>
      </c>
      <c r="H12879">
        <v>42.848999999999997</v>
      </c>
      <c r="I12879">
        <v>17072.72</v>
      </c>
      <c r="J12879">
        <v>6962704</v>
      </c>
      <c r="K12879">
        <v>11.93</v>
      </c>
      <c r="L12879">
        <v>5.3140000000000001</v>
      </c>
      <c r="M12879">
        <v>2036.9780000000001</v>
      </c>
      <c r="N12879">
        <v>830733</v>
      </c>
      <c r="O12879">
        <v>2.2050000000000001</v>
      </c>
      <c r="P12879">
        <v>5.6950000000000003</v>
      </c>
      <c r="Q12879">
        <v>376.53500000000003</v>
      </c>
      <c r="R12879">
        <v>153561</v>
      </c>
      <c r="S12879">
        <v>1.0999999999999999E-2</v>
      </c>
      <c r="T12879">
        <v>1.6739999999999999</v>
      </c>
      <c r="U12879">
        <v>1.8759999999999999</v>
      </c>
      <c r="V12879">
        <v>765</v>
      </c>
      <c r="W12879">
        <f t="shared" si="552"/>
        <v>3</v>
      </c>
      <c r="X12879">
        <f t="shared" si="550"/>
        <v>0</v>
      </c>
      <c r="Y12879">
        <f t="shared" si="551"/>
        <v>0</v>
      </c>
    </row>
    <row r="12880" spans="1:25" x14ac:dyDescent="0.2">
      <c r="A12880" t="s">
        <v>5782</v>
      </c>
      <c r="B12880" t="s">
        <v>1082</v>
      </c>
      <c r="C12880">
        <v>3</v>
      </c>
      <c r="D12880">
        <v>13</v>
      </c>
      <c r="E12880" t="s">
        <v>6780</v>
      </c>
      <c r="F12880">
        <v>365.68799999999999</v>
      </c>
      <c r="G12880">
        <v>115.502</v>
      </c>
      <c r="H12880">
        <v>46.68</v>
      </c>
      <c r="I12880">
        <v>42237.582999999999</v>
      </c>
      <c r="J12880">
        <v>17225597</v>
      </c>
      <c r="K12880">
        <v>28.739000000000001</v>
      </c>
      <c r="L12880">
        <v>11.079000000000001</v>
      </c>
      <c r="M12880">
        <v>10509.467000000001</v>
      </c>
      <c r="N12880">
        <v>4286037</v>
      </c>
      <c r="O12880">
        <v>3.7669999999999999</v>
      </c>
      <c r="P12880">
        <v>10.401</v>
      </c>
      <c r="Q12880">
        <v>1377.56</v>
      </c>
      <c r="R12880">
        <v>561805</v>
      </c>
      <c r="S12880">
        <v>5.6000000000000001E-2</v>
      </c>
      <c r="T12880">
        <v>3.7930000000000001</v>
      </c>
      <c r="U12880">
        <v>20.634</v>
      </c>
      <c r="V12880">
        <v>8415</v>
      </c>
      <c r="W12880">
        <f t="shared" si="552"/>
        <v>33</v>
      </c>
      <c r="X12880">
        <f t="shared" si="550"/>
        <v>1714.7493999999999</v>
      </c>
      <c r="Y12880">
        <f t="shared" si="551"/>
        <v>53.089400000000005</v>
      </c>
    </row>
    <row r="12881" spans="1:25" x14ac:dyDescent="0.2">
      <c r="A12881" t="s">
        <v>5782</v>
      </c>
      <c r="B12881" t="s">
        <v>1082</v>
      </c>
      <c r="C12881">
        <v>3</v>
      </c>
      <c r="D12881">
        <v>14</v>
      </c>
      <c r="E12881" t="s">
        <v>11786</v>
      </c>
      <c r="F12881">
        <v>322.99799999999999</v>
      </c>
      <c r="G12881">
        <v>125.44</v>
      </c>
      <c r="H12881">
        <v>47.317999999999998</v>
      </c>
      <c r="I12881">
        <v>40516.796000000002</v>
      </c>
      <c r="J12881">
        <v>16523815</v>
      </c>
      <c r="K12881">
        <v>50.261000000000003</v>
      </c>
      <c r="L12881">
        <v>16.006</v>
      </c>
      <c r="M12881">
        <v>16234.281999999999</v>
      </c>
      <c r="N12881">
        <v>6620767</v>
      </c>
      <c r="O12881">
        <v>7.1390000000000002</v>
      </c>
      <c r="P12881">
        <v>14.87</v>
      </c>
      <c r="Q12881">
        <v>2305.9229999999998</v>
      </c>
      <c r="R12881">
        <v>940416</v>
      </c>
      <c r="S12881">
        <v>9.9000000000000005E-2</v>
      </c>
      <c r="T12881">
        <v>5.0170000000000003</v>
      </c>
      <c r="U12881">
        <v>31.888999999999999</v>
      </c>
      <c r="V12881">
        <v>13005</v>
      </c>
      <c r="W12881">
        <f t="shared" si="552"/>
        <v>51</v>
      </c>
      <c r="X12881">
        <f t="shared" si="550"/>
        <v>3404.3700599999997</v>
      </c>
      <c r="Y12881">
        <f t="shared" si="551"/>
        <v>85.849400000000003</v>
      </c>
    </row>
    <row r="12882" spans="1:25" x14ac:dyDescent="0.2">
      <c r="A12882" t="s">
        <v>5782</v>
      </c>
      <c r="B12882" t="s">
        <v>1082</v>
      </c>
      <c r="C12882">
        <v>3</v>
      </c>
      <c r="D12882">
        <v>15</v>
      </c>
      <c r="E12882" t="s">
        <v>11787</v>
      </c>
      <c r="F12882">
        <v>130.97999999999999</v>
      </c>
      <c r="G12882">
        <v>97.281000000000006</v>
      </c>
      <c r="H12882">
        <v>45.320999999999998</v>
      </c>
      <c r="I12882">
        <v>12741.886</v>
      </c>
      <c r="J12882">
        <v>5196476</v>
      </c>
      <c r="K12882">
        <v>8.9410000000000007</v>
      </c>
      <c r="L12882">
        <v>4.0599999999999996</v>
      </c>
      <c r="M12882">
        <v>1171.048</v>
      </c>
      <c r="N12882">
        <v>477584</v>
      </c>
      <c r="O12882">
        <v>1.8680000000000001</v>
      </c>
      <c r="P12882">
        <v>1.944</v>
      </c>
      <c r="Q12882">
        <v>244.732</v>
      </c>
      <c r="R12882">
        <v>99808</v>
      </c>
      <c r="S12882">
        <v>5.0000000000000001E-3</v>
      </c>
      <c r="T12882">
        <v>1.103</v>
      </c>
      <c r="U12882">
        <v>0.625</v>
      </c>
      <c r="V12882">
        <v>255</v>
      </c>
      <c r="W12882">
        <f t="shared" si="552"/>
        <v>1</v>
      </c>
      <c r="X12882">
        <f t="shared" si="550"/>
        <v>0</v>
      </c>
      <c r="Y12882">
        <f t="shared" si="551"/>
        <v>0</v>
      </c>
    </row>
    <row r="12883" spans="1:25" x14ac:dyDescent="0.2">
      <c r="A12883" t="s">
        <v>5782</v>
      </c>
      <c r="B12883" t="s">
        <v>1082</v>
      </c>
      <c r="C12883">
        <v>3</v>
      </c>
      <c r="D12883">
        <v>16</v>
      </c>
      <c r="E12883" t="s">
        <v>11788</v>
      </c>
      <c r="F12883">
        <v>357.38</v>
      </c>
      <c r="G12883">
        <v>123.464</v>
      </c>
      <c r="H12883">
        <v>46.640999999999998</v>
      </c>
      <c r="I12883">
        <v>44123.584000000003</v>
      </c>
      <c r="J12883">
        <v>17994758</v>
      </c>
      <c r="K12883">
        <v>34.286999999999999</v>
      </c>
      <c r="L12883">
        <v>12.760999999999999</v>
      </c>
      <c r="M12883">
        <v>12253.582</v>
      </c>
      <c r="N12883">
        <v>4997333</v>
      </c>
      <c r="O12883">
        <v>7.3070000000000004</v>
      </c>
      <c r="P12883">
        <v>16.337</v>
      </c>
      <c r="Q12883">
        <v>2611.4349999999999</v>
      </c>
      <c r="R12883">
        <v>1065012</v>
      </c>
      <c r="S12883">
        <v>8.8999999999999996E-2</v>
      </c>
      <c r="T12883">
        <v>4.7690000000000001</v>
      </c>
      <c r="U12883">
        <v>31.888999999999999</v>
      </c>
      <c r="V12883">
        <v>13005</v>
      </c>
      <c r="W12883">
        <f t="shared" si="552"/>
        <v>51</v>
      </c>
      <c r="X12883">
        <f t="shared" si="550"/>
        <v>3960.4019000000003</v>
      </c>
      <c r="Y12883">
        <f t="shared" si="551"/>
        <v>85.849400000000003</v>
      </c>
    </row>
    <row r="12884" spans="1:25" x14ac:dyDescent="0.2">
      <c r="A12884" t="s">
        <v>5782</v>
      </c>
      <c r="B12884" t="s">
        <v>1082</v>
      </c>
      <c r="C12884">
        <v>3</v>
      </c>
      <c r="D12884">
        <v>17</v>
      </c>
      <c r="E12884" t="s">
        <v>11789</v>
      </c>
      <c r="F12884">
        <v>345.19600000000003</v>
      </c>
      <c r="G12884">
        <v>123.441</v>
      </c>
      <c r="H12884">
        <v>46.052999999999997</v>
      </c>
      <c r="I12884">
        <v>42611.175999999999</v>
      </c>
      <c r="J12884">
        <v>17377958</v>
      </c>
      <c r="K12884">
        <v>30.66</v>
      </c>
      <c r="L12884">
        <v>10.923999999999999</v>
      </c>
      <c r="M12884">
        <v>10583.847</v>
      </c>
      <c r="N12884">
        <v>4316371</v>
      </c>
      <c r="O12884">
        <v>5.54</v>
      </c>
      <c r="P12884">
        <v>13.928000000000001</v>
      </c>
      <c r="Q12884">
        <v>1912.3679999999999</v>
      </c>
      <c r="R12884">
        <v>779914</v>
      </c>
      <c r="S12884">
        <v>6.7000000000000004E-2</v>
      </c>
      <c r="T12884">
        <v>4.133</v>
      </c>
      <c r="U12884">
        <v>23.135000000000002</v>
      </c>
      <c r="V12884">
        <v>9435</v>
      </c>
      <c r="W12884">
        <f t="shared" si="552"/>
        <v>37</v>
      </c>
      <c r="X12884">
        <f t="shared" si="550"/>
        <v>2688.09996</v>
      </c>
      <c r="Y12884">
        <f t="shared" si="551"/>
        <v>60.369400000000006</v>
      </c>
    </row>
    <row r="12885" spans="1:25" x14ac:dyDescent="0.2">
      <c r="A12885" t="s">
        <v>5782</v>
      </c>
      <c r="B12885" t="s">
        <v>1082</v>
      </c>
      <c r="C12885">
        <v>3</v>
      </c>
      <c r="D12885">
        <v>18</v>
      </c>
      <c r="E12885" t="s">
        <v>11790</v>
      </c>
      <c r="F12885">
        <v>202.04400000000001</v>
      </c>
      <c r="G12885">
        <v>134.54900000000001</v>
      </c>
      <c r="H12885">
        <v>47.124000000000002</v>
      </c>
      <c r="I12885">
        <v>27184.906999999999</v>
      </c>
      <c r="J12885">
        <v>11086720</v>
      </c>
      <c r="K12885">
        <v>16.201000000000001</v>
      </c>
      <c r="L12885">
        <v>6.2279999999999998</v>
      </c>
      <c r="M12885">
        <v>3273.2289999999998</v>
      </c>
      <c r="N12885">
        <v>1334909</v>
      </c>
      <c r="O12885">
        <v>3.343</v>
      </c>
      <c r="P12885">
        <v>8.3369999999999997</v>
      </c>
      <c r="Q12885">
        <v>675.49800000000005</v>
      </c>
      <c r="R12885">
        <v>275486</v>
      </c>
      <c r="S12885">
        <v>4.5999999999999999E-2</v>
      </c>
      <c r="T12885">
        <v>3.44</v>
      </c>
      <c r="U12885">
        <v>9.3789999999999996</v>
      </c>
      <c r="V12885">
        <v>3825</v>
      </c>
      <c r="W12885">
        <f t="shared" si="552"/>
        <v>15</v>
      </c>
      <c r="X12885">
        <f t="shared" si="550"/>
        <v>436.9965600000001</v>
      </c>
      <c r="Y12885">
        <f t="shared" si="551"/>
        <v>20.3294</v>
      </c>
    </row>
    <row r="12886" spans="1:25" x14ac:dyDescent="0.2">
      <c r="A12886" t="s">
        <v>5782</v>
      </c>
      <c r="B12886" t="s">
        <v>1082</v>
      </c>
      <c r="C12886">
        <v>3</v>
      </c>
      <c r="D12886">
        <v>19</v>
      </c>
      <c r="E12886" t="s">
        <v>11791</v>
      </c>
      <c r="F12886">
        <v>279.60399999999998</v>
      </c>
      <c r="G12886">
        <v>122.764</v>
      </c>
      <c r="H12886">
        <v>49.33</v>
      </c>
      <c r="I12886">
        <v>34325.392999999996</v>
      </c>
      <c r="J12886">
        <v>13998798</v>
      </c>
      <c r="K12886">
        <v>30.609000000000002</v>
      </c>
      <c r="L12886">
        <v>10.382999999999999</v>
      </c>
      <c r="M12886">
        <v>8558.384</v>
      </c>
      <c r="N12886">
        <v>3490334</v>
      </c>
      <c r="O12886">
        <v>3.6280000000000001</v>
      </c>
      <c r="P12886">
        <v>9.0609999999999999</v>
      </c>
      <c r="Q12886">
        <v>1014.542</v>
      </c>
      <c r="R12886">
        <v>413757</v>
      </c>
      <c r="S12886">
        <v>3.5999999999999997E-2</v>
      </c>
      <c r="T12886">
        <v>3.02</v>
      </c>
      <c r="U12886">
        <v>10.004</v>
      </c>
      <c r="V12886">
        <v>4080</v>
      </c>
      <c r="W12886">
        <f t="shared" si="552"/>
        <v>16</v>
      </c>
      <c r="X12886">
        <f t="shared" si="550"/>
        <v>1054.05664</v>
      </c>
      <c r="Y12886">
        <f t="shared" si="551"/>
        <v>22.1494</v>
      </c>
    </row>
    <row r="12887" spans="1:25" x14ac:dyDescent="0.2">
      <c r="A12887" t="s">
        <v>5782</v>
      </c>
      <c r="B12887" t="s">
        <v>1082</v>
      </c>
      <c r="C12887">
        <v>3</v>
      </c>
      <c r="D12887">
        <v>20</v>
      </c>
      <c r="E12887" t="s">
        <v>11792</v>
      </c>
      <c r="F12887">
        <v>217.25700000000001</v>
      </c>
      <c r="G12887">
        <v>120.84399999999999</v>
      </c>
      <c r="H12887">
        <v>47.81</v>
      </c>
      <c r="I12887">
        <v>26254.174999999999</v>
      </c>
      <c r="J12887">
        <v>10707143</v>
      </c>
      <c r="K12887">
        <v>21.367000000000001</v>
      </c>
      <c r="L12887">
        <v>9.5410000000000004</v>
      </c>
      <c r="M12887">
        <v>4642.05</v>
      </c>
      <c r="N12887">
        <v>1893150</v>
      </c>
      <c r="O12887">
        <v>2.1920000000000002</v>
      </c>
      <c r="P12887">
        <v>6.1740000000000004</v>
      </c>
      <c r="Q12887">
        <v>476.274</v>
      </c>
      <c r="R12887">
        <v>194237</v>
      </c>
      <c r="S12887">
        <v>8.9999999999999993E-3</v>
      </c>
      <c r="T12887">
        <v>1.484</v>
      </c>
      <c r="U12887">
        <v>1.8759999999999999</v>
      </c>
      <c r="V12887">
        <v>765</v>
      </c>
      <c r="W12887">
        <f t="shared" si="552"/>
        <v>3</v>
      </c>
      <c r="X12887">
        <f t="shared" si="550"/>
        <v>74.408880000000025</v>
      </c>
      <c r="Y12887">
        <f t="shared" si="551"/>
        <v>0</v>
      </c>
    </row>
    <row r="12888" spans="1:25" x14ac:dyDescent="0.2">
      <c r="A12888" t="s">
        <v>5782</v>
      </c>
      <c r="B12888" t="s">
        <v>1082</v>
      </c>
      <c r="C12888">
        <v>3</v>
      </c>
      <c r="D12888">
        <v>21</v>
      </c>
      <c r="E12888" t="s">
        <v>11793</v>
      </c>
      <c r="F12888">
        <v>394.82499999999999</v>
      </c>
      <c r="G12888">
        <v>131.583</v>
      </c>
      <c r="H12888">
        <v>45.408000000000001</v>
      </c>
      <c r="I12888">
        <v>51952.197</v>
      </c>
      <c r="J12888">
        <v>21187472</v>
      </c>
      <c r="K12888">
        <v>30.815999999999999</v>
      </c>
      <c r="L12888">
        <v>12.032999999999999</v>
      </c>
      <c r="M12888">
        <v>12166.951999999999</v>
      </c>
      <c r="N12888">
        <v>4962003</v>
      </c>
      <c r="O12888">
        <v>7.0620000000000003</v>
      </c>
      <c r="P12888">
        <v>18.585000000000001</v>
      </c>
      <c r="Q12888">
        <v>2788.2260000000001</v>
      </c>
      <c r="R12888">
        <v>1137112</v>
      </c>
      <c r="S12888">
        <v>0.10100000000000001</v>
      </c>
      <c r="T12888">
        <v>5.0830000000000002</v>
      </c>
      <c r="U12888">
        <v>40.017000000000003</v>
      </c>
      <c r="V12888">
        <v>16320</v>
      </c>
      <c r="W12888">
        <f t="shared" si="552"/>
        <v>64</v>
      </c>
      <c r="X12888">
        <f t="shared" si="550"/>
        <v>4282.1615200000006</v>
      </c>
      <c r="Y12888">
        <f t="shared" si="551"/>
        <v>109.50940000000001</v>
      </c>
    </row>
    <row r="12889" spans="1:25" x14ac:dyDescent="0.2">
      <c r="A12889" t="s">
        <v>5782</v>
      </c>
      <c r="B12889" t="s">
        <v>1082</v>
      </c>
      <c r="C12889">
        <v>3</v>
      </c>
      <c r="D12889">
        <v>22</v>
      </c>
      <c r="E12889" t="s">
        <v>11794</v>
      </c>
      <c r="F12889">
        <v>148.465</v>
      </c>
      <c r="G12889">
        <v>108.708</v>
      </c>
      <c r="H12889">
        <v>45.658999999999999</v>
      </c>
      <c r="I12889">
        <v>16139.366</v>
      </c>
      <c r="J12889">
        <v>6582058</v>
      </c>
      <c r="K12889">
        <v>7.3479999999999999</v>
      </c>
      <c r="L12889">
        <v>3.4809999999999999</v>
      </c>
      <c r="M12889">
        <v>1090.9369999999999</v>
      </c>
      <c r="N12889">
        <v>444913</v>
      </c>
      <c r="O12889">
        <v>2.0760000000000001</v>
      </c>
      <c r="P12889">
        <v>6.1479999999999997</v>
      </c>
      <c r="Q12889">
        <v>308.161</v>
      </c>
      <c r="R12889">
        <v>125676</v>
      </c>
      <c r="S12889">
        <v>1.2999999999999999E-2</v>
      </c>
      <c r="T12889">
        <v>1.7949999999999999</v>
      </c>
      <c r="U12889">
        <v>1.8759999999999999</v>
      </c>
      <c r="V12889">
        <v>765</v>
      </c>
      <c r="W12889">
        <f t="shared" si="552"/>
        <v>3</v>
      </c>
      <c r="X12889">
        <f t="shared" si="550"/>
        <v>0</v>
      </c>
      <c r="Y12889">
        <f t="shared" si="551"/>
        <v>0</v>
      </c>
    </row>
    <row r="12890" spans="1:25" x14ac:dyDescent="0.2">
      <c r="A12890" t="s">
        <v>5782</v>
      </c>
      <c r="B12890" t="s">
        <v>1082</v>
      </c>
      <c r="C12890">
        <v>3</v>
      </c>
      <c r="D12890">
        <v>23</v>
      </c>
      <c r="E12890" t="s">
        <v>11795</v>
      </c>
      <c r="F12890">
        <v>169.99100000000001</v>
      </c>
      <c r="G12890">
        <v>98.173000000000002</v>
      </c>
      <c r="H12890">
        <v>41.570999999999998</v>
      </c>
      <c r="I12890">
        <v>16688.534</v>
      </c>
      <c r="J12890">
        <v>6806023</v>
      </c>
      <c r="K12890">
        <v>6.52</v>
      </c>
      <c r="L12890">
        <v>3.6509999999999998</v>
      </c>
      <c r="M12890">
        <v>1108.3050000000001</v>
      </c>
      <c r="N12890">
        <v>451996</v>
      </c>
      <c r="O12890">
        <v>2.33</v>
      </c>
      <c r="P12890">
        <v>6.5270000000000001</v>
      </c>
      <c r="Q12890">
        <v>396.041</v>
      </c>
      <c r="R12890">
        <v>161516</v>
      </c>
      <c r="S12890">
        <v>1.0999999999999999E-2</v>
      </c>
      <c r="T12890">
        <v>1.677</v>
      </c>
      <c r="U12890">
        <v>1.8759999999999999</v>
      </c>
      <c r="V12890">
        <v>765</v>
      </c>
      <c r="W12890">
        <f t="shared" si="552"/>
        <v>3</v>
      </c>
      <c r="X12890">
        <f t="shared" si="550"/>
        <v>0</v>
      </c>
      <c r="Y12890">
        <f t="shared" si="551"/>
        <v>0</v>
      </c>
    </row>
    <row r="12891" spans="1:25" x14ac:dyDescent="0.2">
      <c r="A12891" t="s">
        <v>5782</v>
      </c>
      <c r="B12891" t="s">
        <v>1082</v>
      </c>
      <c r="C12891">
        <v>3</v>
      </c>
      <c r="D12891">
        <v>24</v>
      </c>
      <c r="E12891" t="s">
        <v>11796</v>
      </c>
      <c r="F12891">
        <v>390.81099999999998</v>
      </c>
      <c r="G12891">
        <v>119.25</v>
      </c>
      <c r="H12891">
        <v>43.485999999999997</v>
      </c>
      <c r="I12891">
        <v>46604.360999999997</v>
      </c>
      <c r="J12891">
        <v>19006484</v>
      </c>
      <c r="K12891">
        <v>26.09</v>
      </c>
      <c r="L12891">
        <v>10.867000000000001</v>
      </c>
      <c r="M12891">
        <v>10196.169</v>
      </c>
      <c r="N12891">
        <v>4158266</v>
      </c>
      <c r="O12891">
        <v>6.6180000000000003</v>
      </c>
      <c r="P12891">
        <v>16.594999999999999</v>
      </c>
      <c r="Q12891">
        <v>2586.2359999999999</v>
      </c>
      <c r="R12891">
        <v>1054735</v>
      </c>
      <c r="S12891">
        <v>8.2000000000000003E-2</v>
      </c>
      <c r="T12891">
        <v>4.5609999999999999</v>
      </c>
      <c r="U12891">
        <v>31.888999999999999</v>
      </c>
      <c r="V12891">
        <v>13005</v>
      </c>
      <c r="W12891">
        <f t="shared" si="552"/>
        <v>51</v>
      </c>
      <c r="X12891">
        <f t="shared" si="550"/>
        <v>3914.5397200000002</v>
      </c>
      <c r="Y12891">
        <f t="shared" si="551"/>
        <v>85.849400000000003</v>
      </c>
    </row>
    <row r="12892" spans="1:25" x14ac:dyDescent="0.2">
      <c r="A12892" t="s">
        <v>5782</v>
      </c>
      <c r="B12892" t="s">
        <v>1082</v>
      </c>
      <c r="C12892">
        <v>3</v>
      </c>
      <c r="D12892">
        <v>25</v>
      </c>
      <c r="E12892" t="s">
        <v>11797</v>
      </c>
      <c r="F12892">
        <v>291.40800000000002</v>
      </c>
      <c r="G12892">
        <v>103.194</v>
      </c>
      <c r="H12892">
        <v>48.603999999999999</v>
      </c>
      <c r="I12892">
        <v>30071.629000000001</v>
      </c>
      <c r="J12892">
        <v>12264001</v>
      </c>
      <c r="K12892">
        <v>7.0819999999999999</v>
      </c>
      <c r="L12892">
        <v>3.5649999999999999</v>
      </c>
      <c r="M12892">
        <v>2063.7339999999999</v>
      </c>
      <c r="N12892">
        <v>841645</v>
      </c>
      <c r="O12892">
        <v>1.9670000000000001</v>
      </c>
      <c r="P12892">
        <v>5.3159999999999998</v>
      </c>
      <c r="Q12892">
        <v>573.23400000000004</v>
      </c>
      <c r="R12892">
        <v>233780</v>
      </c>
      <c r="S12892">
        <v>8.9999999999999993E-3</v>
      </c>
      <c r="T12892">
        <v>1.4790000000000001</v>
      </c>
      <c r="U12892">
        <v>2.5009999999999999</v>
      </c>
      <c r="V12892">
        <v>1020</v>
      </c>
      <c r="W12892">
        <f t="shared" si="552"/>
        <v>4</v>
      </c>
      <c r="X12892">
        <f t="shared" ref="X12892:X12955" si="553">(MAX(0, (Q12892-435.39)))*1.82</f>
        <v>250.87608000000012</v>
      </c>
      <c r="Y12892">
        <f t="shared" ref="Y12892:Y12955" si="554">(MAX(0, (W12892-3.83)))*1.82</f>
        <v>0.3093999999999999</v>
      </c>
    </row>
    <row r="12893" spans="1:25" x14ac:dyDescent="0.2">
      <c r="A12893" t="s">
        <v>5782</v>
      </c>
      <c r="B12893" t="s">
        <v>1082</v>
      </c>
      <c r="C12893">
        <v>3</v>
      </c>
      <c r="D12893">
        <v>26</v>
      </c>
      <c r="E12893" t="s">
        <v>11798</v>
      </c>
      <c r="F12893">
        <v>333.28399999999999</v>
      </c>
      <c r="G12893">
        <v>116.265</v>
      </c>
      <c r="H12893">
        <v>41.874000000000002</v>
      </c>
      <c r="I12893">
        <v>38749.269</v>
      </c>
      <c r="J12893">
        <v>15802971</v>
      </c>
      <c r="K12893">
        <v>23.809000000000001</v>
      </c>
      <c r="L12893">
        <v>10.055999999999999</v>
      </c>
      <c r="M12893">
        <v>7935.0349999999999</v>
      </c>
      <c r="N12893">
        <v>3236116</v>
      </c>
      <c r="O12893">
        <v>3.347</v>
      </c>
      <c r="P12893">
        <v>8.516</v>
      </c>
      <c r="Q12893">
        <v>1115.5409999999999</v>
      </c>
      <c r="R12893">
        <v>454947</v>
      </c>
      <c r="S12893">
        <v>3.5999999999999997E-2</v>
      </c>
      <c r="T12893">
        <v>3.0150000000000001</v>
      </c>
      <c r="U12893">
        <v>11.88</v>
      </c>
      <c r="V12893">
        <v>4845</v>
      </c>
      <c r="W12893">
        <f t="shared" si="552"/>
        <v>19</v>
      </c>
      <c r="X12893">
        <f t="shared" si="553"/>
        <v>1237.87482</v>
      </c>
      <c r="Y12893">
        <f t="shared" si="554"/>
        <v>27.609400000000001</v>
      </c>
    </row>
    <row r="12894" spans="1:25" x14ac:dyDescent="0.2">
      <c r="A12894" t="s">
        <v>5782</v>
      </c>
      <c r="B12894" t="s">
        <v>1082</v>
      </c>
      <c r="C12894">
        <v>3</v>
      </c>
      <c r="D12894">
        <v>27</v>
      </c>
      <c r="E12894" t="s">
        <v>11799</v>
      </c>
      <c r="F12894">
        <v>34.186</v>
      </c>
      <c r="G12894">
        <v>61.56</v>
      </c>
      <c r="H12894">
        <v>34.631999999999998</v>
      </c>
      <c r="I12894">
        <v>2104.5010000000002</v>
      </c>
      <c r="J12894">
        <v>858271</v>
      </c>
      <c r="K12894">
        <v>14.288</v>
      </c>
      <c r="L12894">
        <v>9.625</v>
      </c>
      <c r="M12894">
        <v>488.44799999999998</v>
      </c>
      <c r="N12894">
        <v>199202</v>
      </c>
      <c r="O12894">
        <v>1.5389999999999999</v>
      </c>
      <c r="P12894">
        <v>2.8140000000000001</v>
      </c>
      <c r="Q12894">
        <v>52.607999999999997</v>
      </c>
      <c r="R12894">
        <v>21455</v>
      </c>
      <c r="S12894">
        <v>0</v>
      </c>
      <c r="T12894">
        <v>0</v>
      </c>
      <c r="U12894">
        <v>0</v>
      </c>
      <c r="V12894">
        <v>0</v>
      </c>
      <c r="W12894">
        <f t="shared" si="552"/>
        <v>0</v>
      </c>
      <c r="X12894">
        <f t="shared" si="553"/>
        <v>0</v>
      </c>
      <c r="Y12894">
        <f t="shared" si="554"/>
        <v>0</v>
      </c>
    </row>
    <row r="12895" spans="1:25" x14ac:dyDescent="0.2">
      <c r="A12895" t="s">
        <v>5782</v>
      </c>
      <c r="B12895" t="s">
        <v>1082</v>
      </c>
      <c r="C12895">
        <v>3</v>
      </c>
      <c r="D12895">
        <v>28</v>
      </c>
      <c r="E12895" t="s">
        <v>11800</v>
      </c>
      <c r="F12895">
        <v>273.97899999999998</v>
      </c>
      <c r="G12895">
        <v>115.24299999999999</v>
      </c>
      <c r="H12895">
        <v>42.347000000000001</v>
      </c>
      <c r="I12895">
        <v>31574.148000000001</v>
      </c>
      <c r="J12895">
        <v>12876768</v>
      </c>
      <c r="K12895">
        <v>30.228999999999999</v>
      </c>
      <c r="L12895">
        <v>15.704000000000001</v>
      </c>
      <c r="M12895">
        <v>8282.2369999999992</v>
      </c>
      <c r="N12895">
        <v>3377714</v>
      </c>
      <c r="O12895">
        <v>3.2650000000000001</v>
      </c>
      <c r="P12895">
        <v>10.815</v>
      </c>
      <c r="Q12895">
        <v>894.44</v>
      </c>
      <c r="R12895">
        <v>364776</v>
      </c>
      <c r="S12895">
        <v>3.2000000000000001E-2</v>
      </c>
      <c r="T12895">
        <v>2.8540000000000001</v>
      </c>
      <c r="U12895">
        <v>8.7539999999999996</v>
      </c>
      <c r="V12895">
        <v>3570</v>
      </c>
      <c r="W12895">
        <f t="shared" si="552"/>
        <v>14</v>
      </c>
      <c r="X12895">
        <f t="shared" si="553"/>
        <v>835.47100000000012</v>
      </c>
      <c r="Y12895">
        <f t="shared" si="554"/>
        <v>18.509399999999999</v>
      </c>
    </row>
    <row r="12896" spans="1:25" x14ac:dyDescent="0.2">
      <c r="A12896" t="s">
        <v>5782</v>
      </c>
      <c r="B12896" t="s">
        <v>1082</v>
      </c>
      <c r="C12896">
        <v>3</v>
      </c>
      <c r="D12896">
        <v>29</v>
      </c>
      <c r="E12896" t="s">
        <v>11801</v>
      </c>
      <c r="F12896">
        <v>301.476</v>
      </c>
      <c r="G12896">
        <v>107.687</v>
      </c>
      <c r="H12896">
        <v>43.084000000000003</v>
      </c>
      <c r="I12896">
        <v>32465.156999999999</v>
      </c>
      <c r="J12896">
        <v>13240145</v>
      </c>
      <c r="K12896">
        <v>29.456</v>
      </c>
      <c r="L12896">
        <v>16.420999999999999</v>
      </c>
      <c r="M12896">
        <v>8880.3539999999994</v>
      </c>
      <c r="N12896">
        <v>3621642</v>
      </c>
      <c r="O12896">
        <v>1.6479999999999999</v>
      </c>
      <c r="P12896">
        <v>3.4670000000000001</v>
      </c>
      <c r="Q12896">
        <v>496.74299999999999</v>
      </c>
      <c r="R12896">
        <v>202585</v>
      </c>
      <c r="S12896">
        <v>4.0000000000000001E-3</v>
      </c>
      <c r="T12896">
        <v>1.028</v>
      </c>
      <c r="U12896">
        <v>1.2509999999999999</v>
      </c>
      <c r="V12896">
        <v>510</v>
      </c>
      <c r="W12896">
        <f t="shared" si="552"/>
        <v>2</v>
      </c>
      <c r="X12896">
        <f t="shared" si="553"/>
        <v>111.66246000000002</v>
      </c>
      <c r="Y12896">
        <f t="shared" si="554"/>
        <v>0</v>
      </c>
    </row>
    <row r="12897" spans="1:25" x14ac:dyDescent="0.2">
      <c r="A12897" t="s">
        <v>5782</v>
      </c>
      <c r="B12897" t="s">
        <v>1082</v>
      </c>
      <c r="C12897">
        <v>3</v>
      </c>
      <c r="D12897">
        <v>30</v>
      </c>
      <c r="E12897" t="s">
        <v>11802</v>
      </c>
      <c r="F12897">
        <v>336.61399999999998</v>
      </c>
      <c r="G12897">
        <v>118.77</v>
      </c>
      <c r="H12897">
        <v>45.902000000000001</v>
      </c>
      <c r="I12897">
        <v>39979.781000000003</v>
      </c>
      <c r="J12897">
        <v>16304806</v>
      </c>
      <c r="K12897">
        <v>24.803000000000001</v>
      </c>
      <c r="L12897">
        <v>9.5540000000000003</v>
      </c>
      <c r="M12897">
        <v>8349.02</v>
      </c>
      <c r="N12897">
        <v>3404950</v>
      </c>
      <c r="O12897">
        <v>5.2009999999999996</v>
      </c>
      <c r="P12897">
        <v>13.81</v>
      </c>
      <c r="Q12897">
        <v>1750.88</v>
      </c>
      <c r="R12897">
        <v>714055</v>
      </c>
      <c r="S12897">
        <v>5.8000000000000003E-2</v>
      </c>
      <c r="T12897">
        <v>3.8319999999999999</v>
      </c>
      <c r="U12897">
        <v>19.382999999999999</v>
      </c>
      <c r="V12897">
        <v>7905</v>
      </c>
      <c r="W12897">
        <f t="shared" si="552"/>
        <v>31</v>
      </c>
      <c r="X12897">
        <f t="shared" si="553"/>
        <v>2394.1918000000005</v>
      </c>
      <c r="Y12897">
        <f t="shared" si="554"/>
        <v>49.449400000000004</v>
      </c>
    </row>
    <row r="12898" spans="1:25" x14ac:dyDescent="0.2">
      <c r="A12898" t="s">
        <v>5782</v>
      </c>
      <c r="B12898" t="s">
        <v>1082</v>
      </c>
      <c r="C12898">
        <v>3</v>
      </c>
      <c r="D12898">
        <v>31</v>
      </c>
      <c r="E12898" t="s">
        <v>11803</v>
      </c>
      <c r="F12898">
        <v>416.62299999999999</v>
      </c>
      <c r="G12898">
        <v>115.19499999999999</v>
      </c>
      <c r="H12898">
        <v>44.527999999999999</v>
      </c>
      <c r="I12898">
        <v>47993.131000000001</v>
      </c>
      <c r="J12898">
        <v>19572861</v>
      </c>
      <c r="K12898">
        <v>27.036999999999999</v>
      </c>
      <c r="L12898">
        <v>9.9589999999999996</v>
      </c>
      <c r="M12898">
        <v>11264.44</v>
      </c>
      <c r="N12898">
        <v>4593935</v>
      </c>
      <c r="O12898">
        <v>4.7140000000000004</v>
      </c>
      <c r="P12898">
        <v>12.688000000000001</v>
      </c>
      <c r="Q12898">
        <v>1963.7719999999999</v>
      </c>
      <c r="R12898">
        <v>800878</v>
      </c>
      <c r="S12898">
        <v>6.2E-2</v>
      </c>
      <c r="T12898">
        <v>3.9609999999999999</v>
      </c>
      <c r="U12898">
        <v>25.635999999999999</v>
      </c>
      <c r="V12898">
        <v>10455</v>
      </c>
      <c r="W12898">
        <f t="shared" si="552"/>
        <v>41</v>
      </c>
      <c r="X12898">
        <f t="shared" si="553"/>
        <v>2781.65524</v>
      </c>
      <c r="Y12898">
        <f t="shared" si="554"/>
        <v>67.6494</v>
      </c>
    </row>
    <row r="12899" spans="1:25" x14ac:dyDescent="0.2">
      <c r="A12899" t="s">
        <v>5782</v>
      </c>
      <c r="B12899" t="s">
        <v>1082</v>
      </c>
      <c r="C12899">
        <v>3</v>
      </c>
      <c r="D12899">
        <v>32</v>
      </c>
      <c r="E12899" t="s">
        <v>11804</v>
      </c>
      <c r="F12899">
        <v>273.12400000000002</v>
      </c>
      <c r="G12899">
        <v>114.539</v>
      </c>
      <c r="H12899">
        <v>40.889000000000003</v>
      </c>
      <c r="I12899">
        <v>31283.284</v>
      </c>
      <c r="J12899">
        <v>12758146</v>
      </c>
      <c r="K12899">
        <v>33.713000000000001</v>
      </c>
      <c r="L12899">
        <v>13.102</v>
      </c>
      <c r="M12899">
        <v>9207.8050000000003</v>
      </c>
      <c r="N12899">
        <v>3755185</v>
      </c>
      <c r="O12899">
        <v>3.4649999999999999</v>
      </c>
      <c r="P12899">
        <v>9.0310000000000006</v>
      </c>
      <c r="Q12899">
        <v>946.45699999999999</v>
      </c>
      <c r="R12899">
        <v>385990</v>
      </c>
      <c r="S12899">
        <v>2.7E-2</v>
      </c>
      <c r="T12899">
        <v>2.6469999999999998</v>
      </c>
      <c r="U12899">
        <v>7.5030000000000001</v>
      </c>
      <c r="V12899">
        <v>3060</v>
      </c>
      <c r="W12899">
        <f t="shared" si="552"/>
        <v>12</v>
      </c>
      <c r="X12899">
        <f t="shared" si="553"/>
        <v>930.14194000000009</v>
      </c>
      <c r="Y12899">
        <f t="shared" si="554"/>
        <v>14.869400000000001</v>
      </c>
    </row>
    <row r="12900" spans="1:25" x14ac:dyDescent="0.2">
      <c r="A12900" t="s">
        <v>5782</v>
      </c>
      <c r="B12900" t="s">
        <v>1082</v>
      </c>
      <c r="C12900">
        <v>3</v>
      </c>
      <c r="D12900">
        <v>33</v>
      </c>
      <c r="E12900" t="s">
        <v>11805</v>
      </c>
      <c r="F12900">
        <v>249.02</v>
      </c>
      <c r="G12900">
        <v>111.575</v>
      </c>
      <c r="H12900">
        <v>41.048999999999999</v>
      </c>
      <c r="I12900">
        <v>27784.55</v>
      </c>
      <c r="J12900">
        <v>11331270</v>
      </c>
      <c r="K12900">
        <v>35.323</v>
      </c>
      <c r="L12900">
        <v>17.056999999999999</v>
      </c>
      <c r="M12900">
        <v>8796.1149999999998</v>
      </c>
      <c r="N12900">
        <v>3587287</v>
      </c>
      <c r="O12900">
        <v>2.218</v>
      </c>
      <c r="P12900">
        <v>7.524</v>
      </c>
      <c r="Q12900">
        <v>552.31399999999996</v>
      </c>
      <c r="R12900">
        <v>225248</v>
      </c>
      <c r="S12900">
        <v>0.01</v>
      </c>
      <c r="T12900">
        <v>1.6</v>
      </c>
      <c r="U12900">
        <v>2.5009999999999999</v>
      </c>
      <c r="V12900">
        <v>1020</v>
      </c>
      <c r="W12900">
        <f t="shared" si="552"/>
        <v>4</v>
      </c>
      <c r="X12900">
        <f t="shared" si="553"/>
        <v>212.80167999999998</v>
      </c>
      <c r="Y12900">
        <f t="shared" si="554"/>
        <v>0.3093999999999999</v>
      </c>
    </row>
    <row r="12901" spans="1:25" x14ac:dyDescent="0.2">
      <c r="A12901" t="s">
        <v>5782</v>
      </c>
      <c r="B12901" t="s">
        <v>1082</v>
      </c>
      <c r="C12901">
        <v>3</v>
      </c>
      <c r="D12901">
        <v>34</v>
      </c>
      <c r="E12901" t="s">
        <v>11806</v>
      </c>
      <c r="F12901">
        <v>335.86599999999999</v>
      </c>
      <c r="G12901">
        <v>106.964</v>
      </c>
      <c r="H12901">
        <v>43.167000000000002</v>
      </c>
      <c r="I12901">
        <v>35925.712</v>
      </c>
      <c r="J12901">
        <v>14651450</v>
      </c>
      <c r="K12901">
        <v>22.576000000000001</v>
      </c>
      <c r="L12901">
        <v>9.9440000000000008</v>
      </c>
      <c r="M12901">
        <v>7582.625</v>
      </c>
      <c r="N12901">
        <v>3092394</v>
      </c>
      <c r="O12901">
        <v>3.8109999999999999</v>
      </c>
      <c r="P12901">
        <v>12.081</v>
      </c>
      <c r="Q12901">
        <v>1280.096</v>
      </c>
      <c r="R12901">
        <v>522057</v>
      </c>
      <c r="S12901">
        <v>4.8000000000000001E-2</v>
      </c>
      <c r="T12901">
        <v>3.5129999999999999</v>
      </c>
      <c r="U12901">
        <v>16.257000000000001</v>
      </c>
      <c r="V12901">
        <v>6630</v>
      </c>
      <c r="W12901">
        <f t="shared" si="552"/>
        <v>26</v>
      </c>
      <c r="X12901">
        <f t="shared" si="553"/>
        <v>1537.36492</v>
      </c>
      <c r="Y12901">
        <f t="shared" si="554"/>
        <v>40.349400000000003</v>
      </c>
    </row>
    <row r="12902" spans="1:25" x14ac:dyDescent="0.2">
      <c r="A12902" t="s">
        <v>5782</v>
      </c>
      <c r="B12902" t="s">
        <v>1082</v>
      </c>
      <c r="C12902">
        <v>3</v>
      </c>
      <c r="D12902">
        <v>35</v>
      </c>
      <c r="E12902" t="s">
        <v>11807</v>
      </c>
      <c r="F12902">
        <v>236.358</v>
      </c>
      <c r="G12902">
        <v>110.977</v>
      </c>
      <c r="H12902">
        <v>46.191000000000003</v>
      </c>
      <c r="I12902">
        <v>26230.214</v>
      </c>
      <c r="J12902">
        <v>10697371</v>
      </c>
      <c r="K12902">
        <v>11.378</v>
      </c>
      <c r="L12902">
        <v>8.1780000000000008</v>
      </c>
      <c r="M12902">
        <v>2689.1689999999999</v>
      </c>
      <c r="N12902">
        <v>1096714</v>
      </c>
      <c r="O12902">
        <v>1.9870000000000001</v>
      </c>
      <c r="P12902">
        <v>5.1849999999999996</v>
      </c>
      <c r="Q12902">
        <v>469.59500000000003</v>
      </c>
      <c r="R12902">
        <v>191513</v>
      </c>
      <c r="S12902">
        <v>2.1000000000000001E-2</v>
      </c>
      <c r="T12902">
        <v>2.323</v>
      </c>
      <c r="U12902">
        <v>5.0019999999999998</v>
      </c>
      <c r="V12902">
        <v>2040</v>
      </c>
      <c r="W12902">
        <f t="shared" si="552"/>
        <v>8</v>
      </c>
      <c r="X12902">
        <f t="shared" si="553"/>
        <v>62.253100000000074</v>
      </c>
      <c r="Y12902">
        <f t="shared" si="554"/>
        <v>7.5894000000000004</v>
      </c>
    </row>
    <row r="12903" spans="1:25" x14ac:dyDescent="0.2">
      <c r="A12903" t="s">
        <v>5782</v>
      </c>
      <c r="B12903" t="s">
        <v>1082</v>
      </c>
      <c r="C12903">
        <v>4</v>
      </c>
      <c r="D12903">
        <v>1</v>
      </c>
      <c r="E12903" t="s">
        <v>3737</v>
      </c>
      <c r="F12903">
        <v>129.83500000000001</v>
      </c>
      <c r="G12903">
        <v>110.261</v>
      </c>
      <c r="H12903">
        <v>45.618000000000002</v>
      </c>
      <c r="I12903">
        <v>14315.727000000001</v>
      </c>
      <c r="J12903">
        <v>5838330</v>
      </c>
      <c r="K12903">
        <v>32.811999999999998</v>
      </c>
      <c r="L12903">
        <v>16.318999999999999</v>
      </c>
      <c r="M12903">
        <v>4260.1620000000003</v>
      </c>
      <c r="N12903">
        <v>1737406</v>
      </c>
      <c r="O12903">
        <v>2.04</v>
      </c>
      <c r="P12903">
        <v>6.726</v>
      </c>
      <c r="Q12903">
        <v>264.83100000000002</v>
      </c>
      <c r="R12903">
        <v>108005</v>
      </c>
      <c r="S12903">
        <v>0.01</v>
      </c>
      <c r="T12903">
        <v>1.5669999999999999</v>
      </c>
      <c r="U12903">
        <v>1.2509999999999999</v>
      </c>
      <c r="V12903">
        <v>510</v>
      </c>
      <c r="W12903">
        <f t="shared" si="552"/>
        <v>2</v>
      </c>
      <c r="X12903">
        <f t="shared" si="553"/>
        <v>0</v>
      </c>
      <c r="Y12903">
        <f t="shared" si="554"/>
        <v>0</v>
      </c>
    </row>
    <row r="12904" spans="1:25" x14ac:dyDescent="0.2">
      <c r="A12904" t="s">
        <v>5782</v>
      </c>
      <c r="B12904" t="s">
        <v>1082</v>
      </c>
      <c r="C12904">
        <v>4</v>
      </c>
      <c r="D12904">
        <v>2</v>
      </c>
      <c r="E12904" t="s">
        <v>9921</v>
      </c>
      <c r="F12904">
        <v>187.56800000000001</v>
      </c>
      <c r="G12904">
        <v>117.14</v>
      </c>
      <c r="H12904">
        <v>47.975000000000001</v>
      </c>
      <c r="I12904">
        <v>21971.643</v>
      </c>
      <c r="J12904">
        <v>8960614</v>
      </c>
      <c r="K12904">
        <v>48.042000000000002</v>
      </c>
      <c r="L12904">
        <v>21.776</v>
      </c>
      <c r="M12904">
        <v>9011.2070000000003</v>
      </c>
      <c r="N12904">
        <v>3675007</v>
      </c>
      <c r="O12904">
        <v>1.9890000000000001</v>
      </c>
      <c r="P12904">
        <v>6.2750000000000004</v>
      </c>
      <c r="Q12904">
        <v>372.98200000000003</v>
      </c>
      <c r="R12904">
        <v>152112</v>
      </c>
      <c r="S12904">
        <v>0.01</v>
      </c>
      <c r="T12904">
        <v>1.597</v>
      </c>
      <c r="U12904">
        <v>1.8759999999999999</v>
      </c>
      <c r="V12904">
        <v>765</v>
      </c>
      <c r="W12904">
        <f t="shared" si="552"/>
        <v>3</v>
      </c>
      <c r="X12904">
        <f t="shared" si="553"/>
        <v>0</v>
      </c>
      <c r="Y12904">
        <f t="shared" si="554"/>
        <v>0</v>
      </c>
    </row>
    <row r="12905" spans="1:25" x14ac:dyDescent="0.2">
      <c r="A12905" t="s">
        <v>5782</v>
      </c>
      <c r="B12905" t="s">
        <v>1082</v>
      </c>
      <c r="C12905">
        <v>4</v>
      </c>
      <c r="D12905">
        <v>3</v>
      </c>
      <c r="E12905" t="s">
        <v>8913</v>
      </c>
      <c r="F12905">
        <v>198.197</v>
      </c>
      <c r="G12905">
        <v>105.759</v>
      </c>
      <c r="H12905">
        <v>55.582999999999998</v>
      </c>
      <c r="I12905">
        <v>20961.13</v>
      </c>
      <c r="J12905">
        <v>8548500</v>
      </c>
      <c r="K12905">
        <v>32.921999999999997</v>
      </c>
      <c r="L12905">
        <v>16.460999999999999</v>
      </c>
      <c r="M12905">
        <v>6525.0209999999997</v>
      </c>
      <c r="N12905">
        <v>2661075</v>
      </c>
      <c r="O12905">
        <v>2.222</v>
      </c>
      <c r="P12905">
        <v>3.5339999999999998</v>
      </c>
      <c r="Q12905">
        <v>440.33</v>
      </c>
      <c r="R12905">
        <v>179578</v>
      </c>
      <c r="S12905">
        <v>1.2999999999999999E-2</v>
      </c>
      <c r="T12905">
        <v>1.794</v>
      </c>
      <c r="U12905">
        <v>2.5009999999999999</v>
      </c>
      <c r="V12905">
        <v>1020</v>
      </c>
      <c r="W12905">
        <f t="shared" si="552"/>
        <v>4</v>
      </c>
      <c r="X12905">
        <f t="shared" si="553"/>
        <v>8.9907999999999966</v>
      </c>
      <c r="Y12905">
        <f t="shared" si="554"/>
        <v>0.3093999999999999</v>
      </c>
    </row>
    <row r="12906" spans="1:25" x14ac:dyDescent="0.2">
      <c r="A12906" t="s">
        <v>5782</v>
      </c>
      <c r="B12906" t="s">
        <v>1082</v>
      </c>
      <c r="C12906">
        <v>4</v>
      </c>
      <c r="D12906">
        <v>5</v>
      </c>
      <c r="E12906" t="s">
        <v>3582</v>
      </c>
      <c r="F12906">
        <v>208.48099999999999</v>
      </c>
      <c r="G12906">
        <v>116.931</v>
      </c>
      <c r="H12906">
        <v>57.186</v>
      </c>
      <c r="I12906">
        <v>24377.978999999999</v>
      </c>
      <c r="J12906">
        <v>9941981</v>
      </c>
      <c r="K12906">
        <v>15.257</v>
      </c>
      <c r="L12906">
        <v>7.4539999999999997</v>
      </c>
      <c r="M12906">
        <v>3180.8470000000002</v>
      </c>
      <c r="N12906">
        <v>1297233</v>
      </c>
      <c r="O12906">
        <v>2.218</v>
      </c>
      <c r="P12906">
        <v>6.548</v>
      </c>
      <c r="Q12906">
        <v>462.471</v>
      </c>
      <c r="R12906">
        <v>188608</v>
      </c>
      <c r="S12906">
        <v>1.2E-2</v>
      </c>
      <c r="T12906">
        <v>1.7490000000000001</v>
      </c>
      <c r="U12906">
        <v>2.5009999999999999</v>
      </c>
      <c r="V12906">
        <v>1020</v>
      </c>
      <c r="W12906">
        <f t="shared" si="552"/>
        <v>4</v>
      </c>
      <c r="X12906">
        <f t="shared" si="553"/>
        <v>49.287420000000033</v>
      </c>
      <c r="Y12906">
        <f t="shared" si="554"/>
        <v>0.3093999999999999</v>
      </c>
    </row>
    <row r="12907" spans="1:25" x14ac:dyDescent="0.2">
      <c r="A12907" t="s">
        <v>5782</v>
      </c>
      <c r="B12907" t="s">
        <v>1082</v>
      </c>
      <c r="C12907">
        <v>4</v>
      </c>
      <c r="D12907">
        <v>6</v>
      </c>
      <c r="E12907" t="s">
        <v>11808</v>
      </c>
      <c r="F12907">
        <v>246.00899999999999</v>
      </c>
      <c r="G12907">
        <v>129.61099999999999</v>
      </c>
      <c r="H12907">
        <v>46.237000000000002</v>
      </c>
      <c r="I12907">
        <v>31885.381000000001</v>
      </c>
      <c r="J12907">
        <v>13003697</v>
      </c>
      <c r="K12907">
        <v>78.698999999999998</v>
      </c>
      <c r="L12907">
        <v>36.372</v>
      </c>
      <c r="M12907">
        <v>19360.651999999998</v>
      </c>
      <c r="N12907">
        <v>7895783</v>
      </c>
      <c r="O12907">
        <v>3.9369999999999998</v>
      </c>
      <c r="P12907">
        <v>10.494</v>
      </c>
      <c r="Q12907">
        <v>968.55499999999995</v>
      </c>
      <c r="R12907">
        <v>395002</v>
      </c>
      <c r="S12907">
        <v>4.8000000000000001E-2</v>
      </c>
      <c r="T12907">
        <v>3.5089999999999999</v>
      </c>
      <c r="U12907">
        <v>11.88</v>
      </c>
      <c r="V12907">
        <v>4845</v>
      </c>
      <c r="W12907">
        <f t="shared" si="552"/>
        <v>19</v>
      </c>
      <c r="X12907">
        <f t="shared" si="553"/>
        <v>970.36029999999994</v>
      </c>
      <c r="Y12907">
        <f t="shared" si="554"/>
        <v>27.609400000000001</v>
      </c>
    </row>
    <row r="12908" spans="1:25" x14ac:dyDescent="0.2">
      <c r="A12908" t="s">
        <v>5782</v>
      </c>
      <c r="B12908" t="s">
        <v>1082</v>
      </c>
      <c r="C12908">
        <v>4</v>
      </c>
      <c r="D12908">
        <v>7</v>
      </c>
      <c r="E12908" t="s">
        <v>7048</v>
      </c>
      <c r="F12908">
        <v>321.053</v>
      </c>
      <c r="G12908">
        <v>140.995</v>
      </c>
      <c r="H12908">
        <v>51.697000000000003</v>
      </c>
      <c r="I12908">
        <v>45266.881999999998</v>
      </c>
      <c r="J12908">
        <v>18461025</v>
      </c>
      <c r="K12908">
        <v>54.173999999999999</v>
      </c>
      <c r="L12908">
        <v>22.518000000000001</v>
      </c>
      <c r="M12908">
        <v>17392.736000000001</v>
      </c>
      <c r="N12908">
        <v>7093215</v>
      </c>
      <c r="O12908">
        <v>6.1379999999999999</v>
      </c>
      <c r="P12908">
        <v>14.545</v>
      </c>
      <c r="Q12908">
        <v>1970.7070000000001</v>
      </c>
      <c r="R12908">
        <v>803706</v>
      </c>
      <c r="S12908">
        <v>0.09</v>
      </c>
      <c r="T12908">
        <v>4.7789999999999999</v>
      </c>
      <c r="U12908">
        <v>28.762</v>
      </c>
      <c r="V12908">
        <v>11730</v>
      </c>
      <c r="W12908">
        <f t="shared" si="552"/>
        <v>46</v>
      </c>
      <c r="X12908">
        <f t="shared" si="553"/>
        <v>2794.2769400000002</v>
      </c>
      <c r="Y12908">
        <f t="shared" si="554"/>
        <v>76.749400000000009</v>
      </c>
    </row>
    <row r="12909" spans="1:25" x14ac:dyDescent="0.2">
      <c r="A12909" t="s">
        <v>5782</v>
      </c>
      <c r="B12909" t="s">
        <v>1082</v>
      </c>
      <c r="C12909">
        <v>4</v>
      </c>
      <c r="D12909">
        <v>8</v>
      </c>
      <c r="E12909" t="s">
        <v>11809</v>
      </c>
      <c r="F12909">
        <v>289.98599999999999</v>
      </c>
      <c r="G12909">
        <v>123.24299999999999</v>
      </c>
      <c r="H12909">
        <v>45.917000000000002</v>
      </c>
      <c r="I12909">
        <v>35738.896999999997</v>
      </c>
      <c r="J12909">
        <v>14575262</v>
      </c>
      <c r="K12909">
        <v>80.066000000000003</v>
      </c>
      <c r="L12909">
        <v>41.801000000000002</v>
      </c>
      <c r="M12909">
        <v>23218.011999999999</v>
      </c>
      <c r="N12909">
        <v>9468916</v>
      </c>
      <c r="O12909">
        <v>2.5529999999999999</v>
      </c>
      <c r="P12909">
        <v>6.46</v>
      </c>
      <c r="Q12909">
        <v>740.197</v>
      </c>
      <c r="R12909">
        <v>301872</v>
      </c>
      <c r="S12909">
        <v>0.03</v>
      </c>
      <c r="T12909">
        <v>2.774</v>
      </c>
      <c r="U12909">
        <v>8.7539999999999996</v>
      </c>
      <c r="V12909">
        <v>3570</v>
      </c>
      <c r="W12909">
        <f t="shared" ref="W12909:W12972" si="555">V12909/255</f>
        <v>14</v>
      </c>
      <c r="X12909">
        <f t="shared" si="553"/>
        <v>554.74874</v>
      </c>
      <c r="Y12909">
        <f t="shared" si="554"/>
        <v>18.509399999999999</v>
      </c>
    </row>
    <row r="12910" spans="1:25" x14ac:dyDescent="0.2">
      <c r="A12910" t="s">
        <v>5782</v>
      </c>
      <c r="B12910" t="s">
        <v>1082</v>
      </c>
      <c r="C12910">
        <v>4</v>
      </c>
      <c r="D12910">
        <v>9</v>
      </c>
      <c r="E12910" t="s">
        <v>11810</v>
      </c>
      <c r="F12910">
        <v>267.60199999999998</v>
      </c>
      <c r="G12910">
        <v>123.024</v>
      </c>
      <c r="H12910">
        <v>51.256999999999998</v>
      </c>
      <c r="I12910">
        <v>32921.385999999999</v>
      </c>
      <c r="J12910">
        <v>13426207</v>
      </c>
      <c r="K12910">
        <v>11.039</v>
      </c>
      <c r="L12910">
        <v>5.7679999999999998</v>
      </c>
      <c r="M12910">
        <v>2954.1129999999998</v>
      </c>
      <c r="N12910">
        <v>1204765</v>
      </c>
      <c r="O12910">
        <v>2.093</v>
      </c>
      <c r="P12910">
        <v>5.7969999999999997</v>
      </c>
      <c r="Q12910">
        <v>560.21600000000001</v>
      </c>
      <c r="R12910">
        <v>228471</v>
      </c>
      <c r="S12910">
        <v>7.0000000000000001E-3</v>
      </c>
      <c r="T12910">
        <v>1.337</v>
      </c>
      <c r="U12910">
        <v>1.8759999999999999</v>
      </c>
      <c r="V12910">
        <v>765</v>
      </c>
      <c r="W12910">
        <f t="shared" si="555"/>
        <v>3</v>
      </c>
      <c r="X12910">
        <f t="shared" si="553"/>
        <v>227.18332000000004</v>
      </c>
      <c r="Y12910">
        <f t="shared" si="554"/>
        <v>0</v>
      </c>
    </row>
    <row r="12911" spans="1:25" x14ac:dyDescent="0.2">
      <c r="A12911" t="s">
        <v>5782</v>
      </c>
      <c r="B12911" t="s">
        <v>1082</v>
      </c>
      <c r="C12911">
        <v>4</v>
      </c>
      <c r="D12911">
        <v>10</v>
      </c>
      <c r="E12911" t="s">
        <v>11811</v>
      </c>
      <c r="F12911">
        <v>426.584</v>
      </c>
      <c r="G12911">
        <v>137.44200000000001</v>
      </c>
      <c r="H12911">
        <v>50.975000000000001</v>
      </c>
      <c r="I12911">
        <v>58630.637999999999</v>
      </c>
      <c r="J12911">
        <v>23911116</v>
      </c>
      <c r="K12911">
        <v>29.925000000000001</v>
      </c>
      <c r="L12911">
        <v>16.481999999999999</v>
      </c>
      <c r="M12911">
        <v>12765.305</v>
      </c>
      <c r="N12911">
        <v>5206027</v>
      </c>
      <c r="O12911">
        <v>4.8179999999999996</v>
      </c>
      <c r="P12911">
        <v>14.842000000000001</v>
      </c>
      <c r="Q12911">
        <v>2055.4340000000002</v>
      </c>
      <c r="R12911">
        <v>838260</v>
      </c>
      <c r="S12911">
        <v>5.2999999999999999E-2</v>
      </c>
      <c r="T12911">
        <v>3.6680000000000001</v>
      </c>
      <c r="U12911">
        <v>22.51</v>
      </c>
      <c r="V12911">
        <v>9180</v>
      </c>
      <c r="W12911">
        <f t="shared" si="555"/>
        <v>36</v>
      </c>
      <c r="X12911">
        <f t="shared" si="553"/>
        <v>2948.4800800000007</v>
      </c>
      <c r="Y12911">
        <f t="shared" si="554"/>
        <v>58.549400000000006</v>
      </c>
    </row>
    <row r="12912" spans="1:25" x14ac:dyDescent="0.2">
      <c r="A12912" t="s">
        <v>5782</v>
      </c>
      <c r="B12912" t="s">
        <v>1082</v>
      </c>
      <c r="C12912">
        <v>4</v>
      </c>
      <c r="D12912">
        <v>11</v>
      </c>
      <c r="E12912" t="s">
        <v>11812</v>
      </c>
      <c r="F12912">
        <v>371.61200000000002</v>
      </c>
      <c r="G12912">
        <v>132.65299999999999</v>
      </c>
      <c r="H12912">
        <v>47.148000000000003</v>
      </c>
      <c r="I12912">
        <v>49295.300999999999</v>
      </c>
      <c r="J12912">
        <v>20103920</v>
      </c>
      <c r="K12912">
        <v>65.521000000000001</v>
      </c>
      <c r="L12912">
        <v>26.416</v>
      </c>
      <c r="M12912">
        <v>24348.491000000002</v>
      </c>
      <c r="N12912">
        <v>9929955</v>
      </c>
      <c r="O12912">
        <v>8.1</v>
      </c>
      <c r="P12912">
        <v>17.170999999999999</v>
      </c>
      <c r="Q12912">
        <v>3010.0070000000001</v>
      </c>
      <c r="R12912">
        <v>1227560</v>
      </c>
      <c r="S12912">
        <v>0.128</v>
      </c>
      <c r="T12912">
        <v>5.7089999999999996</v>
      </c>
      <c r="U12912">
        <v>47.52</v>
      </c>
      <c r="V12912">
        <v>19380</v>
      </c>
      <c r="W12912">
        <f t="shared" si="555"/>
        <v>76</v>
      </c>
      <c r="X12912">
        <f t="shared" si="553"/>
        <v>4685.8029400000005</v>
      </c>
      <c r="Y12912">
        <f t="shared" si="554"/>
        <v>131.3494</v>
      </c>
    </row>
    <row r="12913" spans="1:25" x14ac:dyDescent="0.2">
      <c r="A12913" t="s">
        <v>5782</v>
      </c>
      <c r="B12913" t="s">
        <v>1082</v>
      </c>
      <c r="C12913">
        <v>4</v>
      </c>
      <c r="D12913">
        <v>14</v>
      </c>
      <c r="E12913" t="s">
        <v>4959</v>
      </c>
      <c r="F12913">
        <v>243.68</v>
      </c>
      <c r="G12913">
        <v>98.899000000000001</v>
      </c>
      <c r="H12913">
        <v>45.831000000000003</v>
      </c>
      <c r="I12913">
        <v>24099.768</v>
      </c>
      <c r="J12913">
        <v>9828519</v>
      </c>
      <c r="K12913">
        <v>8.92</v>
      </c>
      <c r="L12913">
        <v>4.6219999999999999</v>
      </c>
      <c r="M12913">
        <v>2173.636</v>
      </c>
      <c r="N12913">
        <v>886466</v>
      </c>
      <c r="O12913">
        <v>1.3440000000000001</v>
      </c>
      <c r="P12913">
        <v>1.5349999999999999</v>
      </c>
      <c r="Q12913">
        <v>327.48500000000001</v>
      </c>
      <c r="R12913">
        <v>133557</v>
      </c>
      <c r="S12913">
        <v>0</v>
      </c>
      <c r="T12913">
        <v>0</v>
      </c>
      <c r="U12913">
        <v>0</v>
      </c>
      <c r="V12913">
        <v>0</v>
      </c>
      <c r="W12913">
        <f t="shared" si="555"/>
        <v>0</v>
      </c>
      <c r="X12913">
        <f t="shared" si="553"/>
        <v>0</v>
      </c>
      <c r="Y12913">
        <f t="shared" si="554"/>
        <v>0</v>
      </c>
    </row>
    <row r="12914" spans="1:25" x14ac:dyDescent="0.2">
      <c r="A12914" t="s">
        <v>5782</v>
      </c>
      <c r="B12914" t="s">
        <v>1082</v>
      </c>
      <c r="C12914">
        <v>4</v>
      </c>
      <c r="D12914">
        <v>15</v>
      </c>
      <c r="E12914" t="s">
        <v>5517</v>
      </c>
      <c r="F12914">
        <v>223.03399999999999</v>
      </c>
      <c r="G12914">
        <v>101.46599999999999</v>
      </c>
      <c r="H12914">
        <v>44.521999999999998</v>
      </c>
      <c r="I12914">
        <v>22630.401999999998</v>
      </c>
      <c r="J12914">
        <v>9229273</v>
      </c>
      <c r="K12914">
        <v>8.0640000000000001</v>
      </c>
      <c r="L12914">
        <v>4.17</v>
      </c>
      <c r="M12914">
        <v>1798.6379999999999</v>
      </c>
      <c r="N12914">
        <v>733532</v>
      </c>
      <c r="O12914">
        <v>1.5409999999999999</v>
      </c>
      <c r="P12914">
        <v>2.5249999999999999</v>
      </c>
      <c r="Q12914">
        <v>343.74400000000003</v>
      </c>
      <c r="R12914">
        <v>140188</v>
      </c>
      <c r="S12914">
        <v>3.0000000000000001E-3</v>
      </c>
      <c r="T12914">
        <v>0.84599999999999997</v>
      </c>
      <c r="U12914">
        <v>0.625</v>
      </c>
      <c r="V12914">
        <v>255</v>
      </c>
      <c r="W12914">
        <f t="shared" si="555"/>
        <v>1</v>
      </c>
      <c r="X12914">
        <f t="shared" si="553"/>
        <v>0</v>
      </c>
      <c r="Y12914">
        <f t="shared" si="554"/>
        <v>0</v>
      </c>
    </row>
    <row r="12915" spans="1:25" x14ac:dyDescent="0.2">
      <c r="A12915" t="s">
        <v>5782</v>
      </c>
      <c r="B12915" t="s">
        <v>1082</v>
      </c>
      <c r="C12915">
        <v>5</v>
      </c>
      <c r="D12915">
        <v>1</v>
      </c>
      <c r="E12915" t="s">
        <v>741</v>
      </c>
      <c r="F12915">
        <v>159.44800000000001</v>
      </c>
      <c r="G12915">
        <v>82.754000000000005</v>
      </c>
      <c r="H12915">
        <v>38.219000000000001</v>
      </c>
      <c r="I12915">
        <v>13194.995000000001</v>
      </c>
      <c r="J12915">
        <v>5381266</v>
      </c>
      <c r="K12915">
        <v>6.7160000000000002</v>
      </c>
      <c r="L12915">
        <v>3.508</v>
      </c>
      <c r="M12915">
        <v>1070.8140000000001</v>
      </c>
      <c r="N12915">
        <v>436706</v>
      </c>
      <c r="O12915">
        <v>1.996</v>
      </c>
      <c r="P12915">
        <v>5.8550000000000004</v>
      </c>
      <c r="Q12915">
        <v>318.24299999999999</v>
      </c>
      <c r="R12915">
        <v>129788</v>
      </c>
      <c r="S12915">
        <v>8.0000000000000002E-3</v>
      </c>
      <c r="T12915">
        <v>1.4139999999999999</v>
      </c>
      <c r="U12915">
        <v>1.2509999999999999</v>
      </c>
      <c r="V12915">
        <v>510</v>
      </c>
      <c r="W12915">
        <f t="shared" si="555"/>
        <v>2</v>
      </c>
      <c r="X12915">
        <f t="shared" si="553"/>
        <v>0</v>
      </c>
      <c r="Y12915">
        <f t="shared" si="554"/>
        <v>0</v>
      </c>
    </row>
    <row r="12916" spans="1:25" x14ac:dyDescent="0.2">
      <c r="A12916" t="s">
        <v>5782</v>
      </c>
      <c r="B12916" t="s">
        <v>1082</v>
      </c>
      <c r="C12916">
        <v>5</v>
      </c>
      <c r="D12916">
        <v>2</v>
      </c>
      <c r="E12916" t="s">
        <v>1736</v>
      </c>
      <c r="F12916">
        <v>145.29499999999999</v>
      </c>
      <c r="G12916">
        <v>103.18600000000001</v>
      </c>
      <c r="H12916">
        <v>42.453000000000003</v>
      </c>
      <c r="I12916">
        <v>14992.341</v>
      </c>
      <c r="J12916">
        <v>6114271</v>
      </c>
      <c r="K12916">
        <v>8.3040000000000003</v>
      </c>
      <c r="L12916">
        <v>3.0529999999999999</v>
      </c>
      <c r="M12916">
        <v>1206.4839999999999</v>
      </c>
      <c r="N12916">
        <v>492036</v>
      </c>
      <c r="O12916">
        <v>3.1840000000000002</v>
      </c>
      <c r="P12916">
        <v>9.7409999999999997</v>
      </c>
      <c r="Q12916">
        <v>462.62099999999998</v>
      </c>
      <c r="R12916">
        <v>188669</v>
      </c>
      <c r="S12916">
        <v>2.1999999999999999E-2</v>
      </c>
      <c r="T12916">
        <v>2.3420000000000001</v>
      </c>
      <c r="U12916">
        <v>3.1259999999999999</v>
      </c>
      <c r="V12916">
        <v>1275</v>
      </c>
      <c r="W12916">
        <f t="shared" si="555"/>
        <v>5</v>
      </c>
      <c r="X12916">
        <f t="shared" si="553"/>
        <v>49.560419999999993</v>
      </c>
      <c r="Y12916">
        <f t="shared" si="554"/>
        <v>2.1294</v>
      </c>
    </row>
    <row r="12917" spans="1:25" x14ac:dyDescent="0.2">
      <c r="A12917" t="s">
        <v>5782</v>
      </c>
      <c r="B12917" t="s">
        <v>1082</v>
      </c>
      <c r="C12917">
        <v>5</v>
      </c>
      <c r="D12917">
        <v>3</v>
      </c>
      <c r="E12917" t="s">
        <v>11473</v>
      </c>
      <c r="F12917">
        <v>183.578</v>
      </c>
      <c r="G12917">
        <v>84.435000000000002</v>
      </c>
      <c r="H12917">
        <v>35.186</v>
      </c>
      <c r="I12917">
        <v>15500.424999999999</v>
      </c>
      <c r="J12917">
        <v>6321481</v>
      </c>
      <c r="K12917">
        <v>3.383</v>
      </c>
      <c r="L12917">
        <v>1.6859999999999999</v>
      </c>
      <c r="M12917">
        <v>621.04899999999998</v>
      </c>
      <c r="N12917">
        <v>253280</v>
      </c>
      <c r="O12917">
        <v>1.9670000000000001</v>
      </c>
      <c r="P12917">
        <v>5.359</v>
      </c>
      <c r="Q12917">
        <v>361.18799999999999</v>
      </c>
      <c r="R12917">
        <v>147302</v>
      </c>
      <c r="S12917">
        <v>0.02</v>
      </c>
      <c r="T12917">
        <v>2.2829999999999999</v>
      </c>
      <c r="U12917">
        <v>3.7519999999999998</v>
      </c>
      <c r="V12917">
        <v>1530</v>
      </c>
      <c r="W12917">
        <f t="shared" si="555"/>
        <v>6</v>
      </c>
      <c r="X12917">
        <f t="shared" si="553"/>
        <v>0</v>
      </c>
      <c r="Y12917">
        <f t="shared" si="554"/>
        <v>3.9493999999999998</v>
      </c>
    </row>
    <row r="12918" spans="1:25" x14ac:dyDescent="0.2">
      <c r="A12918" t="s">
        <v>5782</v>
      </c>
      <c r="B12918" t="s">
        <v>1082</v>
      </c>
      <c r="C12918">
        <v>5</v>
      </c>
      <c r="D12918">
        <v>5</v>
      </c>
      <c r="E12918" t="s">
        <v>4005</v>
      </c>
      <c r="F12918">
        <v>307.41300000000001</v>
      </c>
      <c r="G12918">
        <v>126.59</v>
      </c>
      <c r="H12918">
        <v>45.75</v>
      </c>
      <c r="I12918">
        <v>38915.290999999997</v>
      </c>
      <c r="J12918">
        <v>15870679</v>
      </c>
      <c r="K12918">
        <v>18.364000000000001</v>
      </c>
      <c r="L12918">
        <v>7.38</v>
      </c>
      <c r="M12918">
        <v>5645.2340000000004</v>
      </c>
      <c r="N12918">
        <v>2302275</v>
      </c>
      <c r="O12918">
        <v>5.51</v>
      </c>
      <c r="P12918">
        <v>13.667</v>
      </c>
      <c r="Q12918">
        <v>1693.9880000000001</v>
      </c>
      <c r="R12918">
        <v>690853</v>
      </c>
      <c r="S12918">
        <v>6.0999999999999999E-2</v>
      </c>
      <c r="T12918">
        <v>3.944</v>
      </c>
      <c r="U12918">
        <v>18.757999999999999</v>
      </c>
      <c r="V12918">
        <v>7650</v>
      </c>
      <c r="W12918">
        <f t="shared" si="555"/>
        <v>30</v>
      </c>
      <c r="X12918">
        <f t="shared" si="553"/>
        <v>2290.6483600000001</v>
      </c>
      <c r="Y12918">
        <f t="shared" si="554"/>
        <v>47.629400000000004</v>
      </c>
    </row>
    <row r="12919" spans="1:25" x14ac:dyDescent="0.2">
      <c r="A12919" t="s">
        <v>5782</v>
      </c>
      <c r="B12919" t="s">
        <v>1082</v>
      </c>
      <c r="C12919">
        <v>5</v>
      </c>
      <c r="D12919">
        <v>6</v>
      </c>
      <c r="E12919" t="s">
        <v>11813</v>
      </c>
      <c r="F12919">
        <v>320.66300000000001</v>
      </c>
      <c r="G12919">
        <v>125.651</v>
      </c>
      <c r="H12919">
        <v>46.646999999999998</v>
      </c>
      <c r="I12919">
        <v>40291.817999999999</v>
      </c>
      <c r="J12919">
        <v>16432063</v>
      </c>
      <c r="K12919">
        <v>22.609000000000002</v>
      </c>
      <c r="L12919">
        <v>8.0920000000000005</v>
      </c>
      <c r="M12919">
        <v>7249.9669999999996</v>
      </c>
      <c r="N12919">
        <v>2956727</v>
      </c>
      <c r="O12919">
        <v>8.0920000000000005</v>
      </c>
      <c r="P12919">
        <v>19.390999999999998</v>
      </c>
      <c r="Q12919">
        <v>2594.7130000000002</v>
      </c>
      <c r="R12919">
        <v>1058192</v>
      </c>
      <c r="S12919">
        <v>7.5999999999999998E-2</v>
      </c>
      <c r="T12919">
        <v>4.4029999999999996</v>
      </c>
      <c r="U12919">
        <v>24.385000000000002</v>
      </c>
      <c r="V12919">
        <v>9945</v>
      </c>
      <c r="W12919">
        <f t="shared" si="555"/>
        <v>39</v>
      </c>
      <c r="X12919">
        <f t="shared" si="553"/>
        <v>3929.9678600000007</v>
      </c>
      <c r="Y12919">
        <f t="shared" si="554"/>
        <v>64.009399999999999</v>
      </c>
    </row>
    <row r="12920" spans="1:25" x14ac:dyDescent="0.2">
      <c r="A12920" t="s">
        <v>5782</v>
      </c>
      <c r="B12920" t="s">
        <v>1082</v>
      </c>
      <c r="C12920">
        <v>5</v>
      </c>
      <c r="D12920">
        <v>7</v>
      </c>
      <c r="E12920" t="s">
        <v>378</v>
      </c>
      <c r="F12920">
        <v>232.22399999999999</v>
      </c>
      <c r="G12920">
        <v>118.081</v>
      </c>
      <c r="H12920">
        <v>54.191000000000003</v>
      </c>
      <c r="I12920">
        <v>27421.151999999998</v>
      </c>
      <c r="J12920">
        <v>11183067</v>
      </c>
      <c r="K12920">
        <v>3.2669999999999999</v>
      </c>
      <c r="L12920">
        <v>1.5529999999999999</v>
      </c>
      <c r="M12920">
        <v>758.70299999999997</v>
      </c>
      <c r="N12920">
        <v>309419</v>
      </c>
      <c r="O12920">
        <v>1.756</v>
      </c>
      <c r="P12920">
        <v>3.4510000000000001</v>
      </c>
      <c r="Q12920">
        <v>407.88400000000001</v>
      </c>
      <c r="R12920">
        <v>166346</v>
      </c>
      <c r="S12920">
        <v>5.0000000000000001E-3</v>
      </c>
      <c r="T12920">
        <v>1.1719999999999999</v>
      </c>
      <c r="U12920">
        <v>1.2509999999999999</v>
      </c>
      <c r="V12920">
        <v>510</v>
      </c>
      <c r="W12920">
        <f t="shared" si="555"/>
        <v>2</v>
      </c>
      <c r="X12920">
        <f t="shared" si="553"/>
        <v>0</v>
      </c>
      <c r="Y12920">
        <f t="shared" si="554"/>
        <v>0</v>
      </c>
    </row>
    <row r="12921" spans="1:25" x14ac:dyDescent="0.2">
      <c r="A12921" t="s">
        <v>5782</v>
      </c>
      <c r="B12921" t="s">
        <v>1082</v>
      </c>
      <c r="C12921">
        <v>5</v>
      </c>
      <c r="D12921">
        <v>8</v>
      </c>
      <c r="E12921" t="s">
        <v>11814</v>
      </c>
      <c r="F12921">
        <v>341.13799999999998</v>
      </c>
      <c r="G12921">
        <v>123.967</v>
      </c>
      <c r="H12921">
        <v>48.253</v>
      </c>
      <c r="I12921">
        <v>42289.904000000002</v>
      </c>
      <c r="J12921">
        <v>17246935</v>
      </c>
      <c r="K12921">
        <v>17.353999999999999</v>
      </c>
      <c r="L12921">
        <v>9.0269999999999992</v>
      </c>
      <c r="M12921">
        <v>5920.0519999999997</v>
      </c>
      <c r="N12921">
        <v>2414353</v>
      </c>
      <c r="O12921">
        <v>5.2880000000000003</v>
      </c>
      <c r="P12921">
        <v>14.191000000000001</v>
      </c>
      <c r="Q12921">
        <v>1803.9</v>
      </c>
      <c r="R12921">
        <v>735678</v>
      </c>
      <c r="S12921">
        <v>6.8000000000000005E-2</v>
      </c>
      <c r="T12921">
        <v>4.1580000000000004</v>
      </c>
      <c r="U12921">
        <v>23.135000000000002</v>
      </c>
      <c r="V12921">
        <v>9435</v>
      </c>
      <c r="W12921">
        <f t="shared" si="555"/>
        <v>37</v>
      </c>
      <c r="X12921">
        <f t="shared" si="553"/>
        <v>2490.6882000000005</v>
      </c>
      <c r="Y12921">
        <f t="shared" si="554"/>
        <v>60.369400000000006</v>
      </c>
    </row>
    <row r="12922" spans="1:25" x14ac:dyDescent="0.2">
      <c r="A12922" t="s">
        <v>5782</v>
      </c>
      <c r="B12922" t="s">
        <v>1082</v>
      </c>
      <c r="C12922">
        <v>5</v>
      </c>
      <c r="D12922">
        <v>9</v>
      </c>
      <c r="E12922" t="s">
        <v>729</v>
      </c>
      <c r="F12922">
        <v>40.036999999999999</v>
      </c>
      <c r="G12922">
        <v>92.661000000000001</v>
      </c>
      <c r="H12922">
        <v>59.430999999999997</v>
      </c>
      <c r="I12922">
        <v>3709.8249999999998</v>
      </c>
      <c r="J12922">
        <v>1512964</v>
      </c>
      <c r="K12922">
        <v>5.452</v>
      </c>
      <c r="L12922">
        <v>4.8330000000000002</v>
      </c>
      <c r="M12922">
        <v>218.27699999999999</v>
      </c>
      <c r="N12922">
        <v>89019</v>
      </c>
      <c r="O12922">
        <v>4.976</v>
      </c>
      <c r="P12922">
        <v>18.838000000000001</v>
      </c>
      <c r="Q12922">
        <v>199.24199999999999</v>
      </c>
      <c r="R12922">
        <v>81256</v>
      </c>
      <c r="S12922">
        <v>3.1E-2</v>
      </c>
      <c r="T12922">
        <v>2.8220000000000001</v>
      </c>
      <c r="U12922">
        <v>1.2509999999999999</v>
      </c>
      <c r="V12922">
        <v>510</v>
      </c>
      <c r="W12922">
        <f t="shared" si="555"/>
        <v>2</v>
      </c>
      <c r="X12922">
        <f t="shared" si="553"/>
        <v>0</v>
      </c>
      <c r="Y12922">
        <f t="shared" si="554"/>
        <v>0</v>
      </c>
    </row>
    <row r="12923" spans="1:25" x14ac:dyDescent="0.2">
      <c r="A12923" t="s">
        <v>5782</v>
      </c>
      <c r="B12923" t="s">
        <v>1082</v>
      </c>
      <c r="C12923">
        <v>5</v>
      </c>
      <c r="D12923">
        <v>10</v>
      </c>
      <c r="E12923" t="s">
        <v>11815</v>
      </c>
      <c r="F12923">
        <v>25.795000000000002</v>
      </c>
      <c r="G12923">
        <v>61.777999999999999</v>
      </c>
      <c r="H12923">
        <v>32.716000000000001</v>
      </c>
      <c r="I12923">
        <v>1593.585</v>
      </c>
      <c r="J12923">
        <v>649906</v>
      </c>
      <c r="K12923">
        <v>15.099</v>
      </c>
      <c r="L12923">
        <v>14.346</v>
      </c>
      <c r="M12923">
        <v>389.48</v>
      </c>
      <c r="N12923">
        <v>158840</v>
      </c>
      <c r="O12923">
        <v>4.2480000000000002</v>
      </c>
      <c r="P12923">
        <v>12.811</v>
      </c>
      <c r="Q12923">
        <v>109.569</v>
      </c>
      <c r="R12923">
        <v>44685</v>
      </c>
      <c r="S12923">
        <v>2.4E-2</v>
      </c>
      <c r="T12923">
        <v>2.4860000000000002</v>
      </c>
      <c r="U12923">
        <v>0.625</v>
      </c>
      <c r="V12923">
        <v>255</v>
      </c>
      <c r="W12923">
        <f t="shared" si="555"/>
        <v>1</v>
      </c>
      <c r="X12923">
        <f t="shared" si="553"/>
        <v>0</v>
      </c>
      <c r="Y12923">
        <f t="shared" si="554"/>
        <v>0</v>
      </c>
    </row>
    <row r="12924" spans="1:25" x14ac:dyDescent="0.2">
      <c r="A12924" t="s">
        <v>5782</v>
      </c>
      <c r="B12924" t="s">
        <v>1082</v>
      </c>
      <c r="C12924">
        <v>5</v>
      </c>
      <c r="D12924">
        <v>11</v>
      </c>
      <c r="E12924" t="s">
        <v>11816</v>
      </c>
      <c r="F12924">
        <v>303.71800000000002</v>
      </c>
      <c r="G12924">
        <v>125.05500000000001</v>
      </c>
      <c r="H12924">
        <v>44.26</v>
      </c>
      <c r="I12924">
        <v>37981.478999999999</v>
      </c>
      <c r="J12924">
        <v>15489846</v>
      </c>
      <c r="K12924">
        <v>18.27</v>
      </c>
      <c r="L12924">
        <v>7.2169999999999996</v>
      </c>
      <c r="M12924">
        <v>5549.0630000000001</v>
      </c>
      <c r="N12924">
        <v>2263054</v>
      </c>
      <c r="O12924">
        <v>8.2330000000000005</v>
      </c>
      <c r="P12924">
        <v>19.181000000000001</v>
      </c>
      <c r="Q12924">
        <v>2500.4079999999999</v>
      </c>
      <c r="R12924">
        <v>1019732</v>
      </c>
      <c r="S12924">
        <v>9.5000000000000001E-2</v>
      </c>
      <c r="T12924">
        <v>4.9130000000000003</v>
      </c>
      <c r="U12924">
        <v>28.762</v>
      </c>
      <c r="V12924">
        <v>11730</v>
      </c>
      <c r="W12924">
        <f t="shared" si="555"/>
        <v>46</v>
      </c>
      <c r="X12924">
        <f t="shared" si="553"/>
        <v>3758.3327600000002</v>
      </c>
      <c r="Y12924">
        <f t="shared" si="554"/>
        <v>76.749400000000009</v>
      </c>
    </row>
    <row r="12925" spans="1:25" x14ac:dyDescent="0.2">
      <c r="A12925" t="s">
        <v>5782</v>
      </c>
      <c r="B12925" t="s">
        <v>1082</v>
      </c>
      <c r="C12925">
        <v>5</v>
      </c>
      <c r="D12925">
        <v>12</v>
      </c>
      <c r="E12925" t="s">
        <v>11817</v>
      </c>
      <c r="F12925">
        <v>340.36099999999999</v>
      </c>
      <c r="G12925">
        <v>136.006</v>
      </c>
      <c r="H12925">
        <v>49.640999999999998</v>
      </c>
      <c r="I12925">
        <v>46290.921000000002</v>
      </c>
      <c r="J12925">
        <v>18878655</v>
      </c>
      <c r="K12925">
        <v>10.428000000000001</v>
      </c>
      <c r="L12925">
        <v>6.96</v>
      </c>
      <c r="M12925">
        <v>3549.43</v>
      </c>
      <c r="N12925">
        <v>1447551</v>
      </c>
      <c r="O12925">
        <v>3.2149999999999999</v>
      </c>
      <c r="P12925">
        <v>9.0389999999999997</v>
      </c>
      <c r="Q12925">
        <v>1094.2260000000001</v>
      </c>
      <c r="R12925">
        <v>446254</v>
      </c>
      <c r="S12925">
        <v>3.3000000000000002E-2</v>
      </c>
      <c r="T12925">
        <v>2.9039999999999999</v>
      </c>
      <c r="U12925">
        <v>11.255000000000001</v>
      </c>
      <c r="V12925">
        <v>4590</v>
      </c>
      <c r="W12925">
        <f t="shared" si="555"/>
        <v>18</v>
      </c>
      <c r="X12925">
        <f t="shared" si="553"/>
        <v>1199.0815200000002</v>
      </c>
      <c r="Y12925">
        <f t="shared" si="554"/>
        <v>25.789400000000001</v>
      </c>
    </row>
    <row r="12926" spans="1:25" x14ac:dyDescent="0.2">
      <c r="A12926" t="s">
        <v>5782</v>
      </c>
      <c r="B12926" t="s">
        <v>1082</v>
      </c>
      <c r="C12926">
        <v>5</v>
      </c>
      <c r="D12926">
        <v>13</v>
      </c>
      <c r="E12926" t="s">
        <v>11818</v>
      </c>
      <c r="F12926">
        <v>281.27699999999999</v>
      </c>
      <c r="G12926">
        <v>103.43899999999999</v>
      </c>
      <c r="H12926">
        <v>47.892000000000003</v>
      </c>
      <c r="I12926">
        <v>29095.050999999999</v>
      </c>
      <c r="J12926">
        <v>11865727</v>
      </c>
      <c r="K12926">
        <v>3.3650000000000002</v>
      </c>
      <c r="L12926">
        <v>1.611</v>
      </c>
      <c r="M12926">
        <v>946.46400000000006</v>
      </c>
      <c r="N12926">
        <v>385993</v>
      </c>
      <c r="O12926">
        <v>2.044</v>
      </c>
      <c r="P12926">
        <v>4.6909999999999998</v>
      </c>
      <c r="Q12926">
        <v>574.86500000000001</v>
      </c>
      <c r="R12926">
        <v>234445</v>
      </c>
      <c r="S12926">
        <v>8.9999999999999993E-3</v>
      </c>
      <c r="T12926">
        <v>1.506</v>
      </c>
      <c r="U12926">
        <v>2.5009999999999999</v>
      </c>
      <c r="V12926">
        <v>1020</v>
      </c>
      <c r="W12926">
        <f t="shared" si="555"/>
        <v>4</v>
      </c>
      <c r="X12926">
        <f t="shared" si="553"/>
        <v>253.84450000000004</v>
      </c>
      <c r="Y12926">
        <f t="shared" si="554"/>
        <v>0.3093999999999999</v>
      </c>
    </row>
    <row r="12927" spans="1:25" x14ac:dyDescent="0.2">
      <c r="A12927" t="s">
        <v>5782</v>
      </c>
      <c r="B12927" t="s">
        <v>1082</v>
      </c>
      <c r="C12927">
        <v>5</v>
      </c>
      <c r="D12927">
        <v>15</v>
      </c>
      <c r="E12927" t="s">
        <v>11819</v>
      </c>
      <c r="F12927">
        <v>292.12400000000002</v>
      </c>
      <c r="G12927">
        <v>134.999</v>
      </c>
      <c r="H12927">
        <v>48.701999999999998</v>
      </c>
      <c r="I12927">
        <v>39436.400000000001</v>
      </c>
      <c r="J12927">
        <v>16083201</v>
      </c>
      <c r="K12927">
        <v>16.175000000000001</v>
      </c>
      <c r="L12927">
        <v>6.0410000000000004</v>
      </c>
      <c r="M12927">
        <v>4725.21</v>
      </c>
      <c r="N12927">
        <v>1927065</v>
      </c>
      <c r="O12927">
        <v>7.32</v>
      </c>
      <c r="P12927">
        <v>17.762</v>
      </c>
      <c r="Q12927">
        <v>2138.3809999999999</v>
      </c>
      <c r="R12927">
        <v>872088</v>
      </c>
      <c r="S12927">
        <v>8.3000000000000004E-2</v>
      </c>
      <c r="T12927">
        <v>4.6130000000000004</v>
      </c>
      <c r="U12927">
        <v>24.385000000000002</v>
      </c>
      <c r="V12927">
        <v>9945</v>
      </c>
      <c r="W12927">
        <f t="shared" si="555"/>
        <v>39</v>
      </c>
      <c r="X12927">
        <f t="shared" si="553"/>
        <v>3099.44362</v>
      </c>
      <c r="Y12927">
        <f t="shared" si="554"/>
        <v>64.009399999999999</v>
      </c>
    </row>
    <row r="12928" spans="1:25" x14ac:dyDescent="0.2">
      <c r="A12928" t="s">
        <v>5782</v>
      </c>
      <c r="B12928" t="s">
        <v>1082</v>
      </c>
      <c r="C12928">
        <v>5</v>
      </c>
      <c r="D12928">
        <v>18</v>
      </c>
      <c r="E12928" t="s">
        <v>11820</v>
      </c>
      <c r="F12928">
        <v>204.16499999999999</v>
      </c>
      <c r="G12928">
        <v>107.417</v>
      </c>
      <c r="H12928">
        <v>46.412999999999997</v>
      </c>
      <c r="I12928">
        <v>21930.762999999999</v>
      </c>
      <c r="J12928">
        <v>8943942</v>
      </c>
      <c r="K12928">
        <v>9.2249999999999996</v>
      </c>
      <c r="L12928">
        <v>5.7009999999999996</v>
      </c>
      <c r="M12928">
        <v>1883.5050000000001</v>
      </c>
      <c r="N12928">
        <v>768143</v>
      </c>
      <c r="O12928">
        <v>2.944</v>
      </c>
      <c r="P12928">
        <v>7.0750000000000002</v>
      </c>
      <c r="Q12928">
        <v>601.14099999999996</v>
      </c>
      <c r="R12928">
        <v>245161</v>
      </c>
      <c r="S12928">
        <v>2.8000000000000001E-2</v>
      </c>
      <c r="T12928">
        <v>2.6509999999999998</v>
      </c>
      <c r="U12928">
        <v>5.6269999999999998</v>
      </c>
      <c r="V12928">
        <v>2295</v>
      </c>
      <c r="W12928">
        <f t="shared" si="555"/>
        <v>9</v>
      </c>
      <c r="X12928">
        <f t="shared" si="553"/>
        <v>301.66681999999997</v>
      </c>
      <c r="Y12928">
        <f t="shared" si="554"/>
        <v>9.4093999999999998</v>
      </c>
    </row>
    <row r="12929" spans="1:25" x14ac:dyDescent="0.2">
      <c r="A12929" t="s">
        <v>5782</v>
      </c>
      <c r="B12929" t="s">
        <v>1082</v>
      </c>
      <c r="C12929">
        <v>5</v>
      </c>
      <c r="D12929">
        <v>19</v>
      </c>
      <c r="E12929" t="s">
        <v>11821</v>
      </c>
      <c r="F12929">
        <v>363.63</v>
      </c>
      <c r="G12929">
        <v>117.354</v>
      </c>
      <c r="H12929">
        <v>44.524999999999999</v>
      </c>
      <c r="I12929">
        <v>42673.574999999997</v>
      </c>
      <c r="J12929">
        <v>17403406</v>
      </c>
      <c r="K12929">
        <v>12.824</v>
      </c>
      <c r="L12929">
        <v>10.781000000000001</v>
      </c>
      <c r="M12929">
        <v>4663.277</v>
      </c>
      <c r="N12929">
        <v>1901807</v>
      </c>
      <c r="O12929">
        <v>3.5179999999999998</v>
      </c>
      <c r="P12929">
        <v>10.246</v>
      </c>
      <c r="Q12929">
        <v>1279.277</v>
      </c>
      <c r="R12929">
        <v>521723</v>
      </c>
      <c r="S12929">
        <v>3.3000000000000002E-2</v>
      </c>
      <c r="T12929">
        <v>2.8860000000000001</v>
      </c>
      <c r="U12929">
        <v>11.88</v>
      </c>
      <c r="V12929">
        <v>4845</v>
      </c>
      <c r="W12929">
        <f t="shared" si="555"/>
        <v>19</v>
      </c>
      <c r="X12929">
        <f t="shared" si="553"/>
        <v>1535.8743400000001</v>
      </c>
      <c r="Y12929">
        <f t="shared" si="554"/>
        <v>27.609400000000001</v>
      </c>
    </row>
    <row r="12930" spans="1:25" x14ac:dyDescent="0.2">
      <c r="A12930" t="s">
        <v>5782</v>
      </c>
      <c r="B12930" t="s">
        <v>1082</v>
      </c>
      <c r="C12930">
        <v>5</v>
      </c>
      <c r="D12930">
        <v>20</v>
      </c>
      <c r="E12930" t="s">
        <v>11822</v>
      </c>
      <c r="F12930">
        <v>258.99799999999999</v>
      </c>
      <c r="G12930">
        <v>96.855999999999995</v>
      </c>
      <c r="H12930">
        <v>42.578000000000003</v>
      </c>
      <c r="I12930">
        <v>25085.385999999999</v>
      </c>
      <c r="J12930">
        <v>10230480</v>
      </c>
      <c r="K12930">
        <v>7.5019999999999998</v>
      </c>
      <c r="L12930">
        <v>5.3259999999999996</v>
      </c>
      <c r="M12930">
        <v>1942.915</v>
      </c>
      <c r="N12930">
        <v>792372</v>
      </c>
      <c r="O12930">
        <v>2.0950000000000002</v>
      </c>
      <c r="P12930">
        <v>6.1589999999999998</v>
      </c>
      <c r="Q12930">
        <v>542.59400000000005</v>
      </c>
      <c r="R12930">
        <v>221284</v>
      </c>
      <c r="S12930">
        <v>1.2E-2</v>
      </c>
      <c r="T12930">
        <v>1.754</v>
      </c>
      <c r="U12930">
        <v>3.1259999999999999</v>
      </c>
      <c r="V12930">
        <v>1275</v>
      </c>
      <c r="W12930">
        <f t="shared" si="555"/>
        <v>5</v>
      </c>
      <c r="X12930">
        <f t="shared" si="553"/>
        <v>195.11128000000014</v>
      </c>
      <c r="Y12930">
        <f t="shared" si="554"/>
        <v>2.1294</v>
      </c>
    </row>
    <row r="12931" spans="1:25" x14ac:dyDescent="0.2">
      <c r="A12931" t="s">
        <v>5782</v>
      </c>
      <c r="B12931" t="s">
        <v>1082</v>
      </c>
      <c r="C12931">
        <v>5</v>
      </c>
      <c r="D12931">
        <v>21</v>
      </c>
      <c r="E12931" t="s">
        <v>11823</v>
      </c>
      <c r="F12931">
        <v>281.89699999999999</v>
      </c>
      <c r="G12931">
        <v>81.932000000000002</v>
      </c>
      <c r="H12931">
        <v>33.889000000000003</v>
      </c>
      <c r="I12931">
        <v>23096.429</v>
      </c>
      <c r="J12931">
        <v>9419331</v>
      </c>
      <c r="K12931">
        <v>12.494999999999999</v>
      </c>
      <c r="L12931">
        <v>5.7850000000000001</v>
      </c>
      <c r="M12931">
        <v>3522.277</v>
      </c>
      <c r="N12931">
        <v>1436477</v>
      </c>
      <c r="O12931">
        <v>2.298</v>
      </c>
      <c r="P12931">
        <v>6.5419999999999998</v>
      </c>
      <c r="Q12931">
        <v>647.68299999999999</v>
      </c>
      <c r="R12931">
        <v>264142</v>
      </c>
      <c r="S12931">
        <v>1.6E-2</v>
      </c>
      <c r="T12931">
        <v>1.99</v>
      </c>
      <c r="U12931">
        <v>4.3769999999999998</v>
      </c>
      <c r="V12931">
        <v>1785</v>
      </c>
      <c r="W12931">
        <f t="shared" si="555"/>
        <v>7</v>
      </c>
      <c r="X12931">
        <f t="shared" si="553"/>
        <v>386.37326000000002</v>
      </c>
      <c r="Y12931">
        <f t="shared" si="554"/>
        <v>5.7694000000000001</v>
      </c>
    </row>
    <row r="12932" spans="1:25" x14ac:dyDescent="0.2">
      <c r="A12932" t="s">
        <v>5782</v>
      </c>
      <c r="B12932" t="s">
        <v>1082</v>
      </c>
      <c r="C12932">
        <v>6</v>
      </c>
      <c r="D12932">
        <v>1</v>
      </c>
      <c r="E12932" t="s">
        <v>2543</v>
      </c>
      <c r="F12932">
        <v>215.19499999999999</v>
      </c>
      <c r="G12932">
        <v>107.801</v>
      </c>
      <c r="H12932">
        <v>43.401000000000003</v>
      </c>
      <c r="I12932">
        <v>23198.197</v>
      </c>
      <c r="J12932">
        <v>9460835</v>
      </c>
      <c r="K12932">
        <v>6.516</v>
      </c>
      <c r="L12932">
        <v>3.3479999999999999</v>
      </c>
      <c r="M12932">
        <v>1402.19</v>
      </c>
      <c r="N12932">
        <v>571850</v>
      </c>
      <c r="O12932">
        <v>1.9530000000000001</v>
      </c>
      <c r="P12932">
        <v>5.484</v>
      </c>
      <c r="Q12932">
        <v>420.36500000000001</v>
      </c>
      <c r="R12932">
        <v>171436</v>
      </c>
      <c r="S12932">
        <v>8.9999999999999993E-3</v>
      </c>
      <c r="T12932">
        <v>1.4910000000000001</v>
      </c>
      <c r="U12932">
        <v>1.8759999999999999</v>
      </c>
      <c r="V12932">
        <v>765</v>
      </c>
      <c r="W12932">
        <f t="shared" si="555"/>
        <v>3</v>
      </c>
      <c r="X12932">
        <f t="shared" si="553"/>
        <v>0</v>
      </c>
      <c r="Y12932">
        <f t="shared" si="554"/>
        <v>0</v>
      </c>
    </row>
    <row r="12933" spans="1:25" x14ac:dyDescent="0.2">
      <c r="A12933" t="s">
        <v>5782</v>
      </c>
      <c r="B12933" t="s">
        <v>1082</v>
      </c>
      <c r="C12933">
        <v>6</v>
      </c>
      <c r="D12933">
        <v>2</v>
      </c>
      <c r="E12933" t="s">
        <v>10410</v>
      </c>
      <c r="F12933">
        <v>112.798</v>
      </c>
      <c r="G12933">
        <v>91.656000000000006</v>
      </c>
      <c r="H12933">
        <v>47.795000000000002</v>
      </c>
      <c r="I12933">
        <v>10338.620000000001</v>
      </c>
      <c r="J12933">
        <v>4216361</v>
      </c>
      <c r="K12933">
        <v>7.3280000000000003</v>
      </c>
      <c r="L12933">
        <v>4.1020000000000003</v>
      </c>
      <c r="M12933">
        <v>826.59500000000003</v>
      </c>
      <c r="N12933">
        <v>337107</v>
      </c>
      <c r="O12933">
        <v>2.8</v>
      </c>
      <c r="P12933">
        <v>9.3000000000000007</v>
      </c>
      <c r="Q12933">
        <v>315.81099999999998</v>
      </c>
      <c r="R12933">
        <v>128796</v>
      </c>
      <c r="S12933">
        <v>1.7000000000000001E-2</v>
      </c>
      <c r="T12933">
        <v>2.0590000000000002</v>
      </c>
      <c r="U12933">
        <v>1.8759999999999999</v>
      </c>
      <c r="V12933">
        <v>765</v>
      </c>
      <c r="W12933">
        <f t="shared" si="555"/>
        <v>3</v>
      </c>
      <c r="X12933">
        <f t="shared" si="553"/>
        <v>0</v>
      </c>
      <c r="Y12933">
        <f t="shared" si="554"/>
        <v>0</v>
      </c>
    </row>
    <row r="12934" spans="1:25" x14ac:dyDescent="0.2">
      <c r="A12934" t="s">
        <v>5782</v>
      </c>
      <c r="B12934" t="s">
        <v>1082</v>
      </c>
      <c r="C12934">
        <v>6</v>
      </c>
      <c r="D12934">
        <v>3</v>
      </c>
      <c r="E12934" t="s">
        <v>11255</v>
      </c>
      <c r="F12934">
        <v>263.65100000000001</v>
      </c>
      <c r="G12934">
        <v>99.998000000000005</v>
      </c>
      <c r="H12934">
        <v>42.003</v>
      </c>
      <c r="I12934">
        <v>26364.57</v>
      </c>
      <c r="J12934">
        <v>10752165</v>
      </c>
      <c r="K12934">
        <v>20.812000000000001</v>
      </c>
      <c r="L12934">
        <v>14.07</v>
      </c>
      <c r="M12934">
        <v>5487.0150000000003</v>
      </c>
      <c r="N12934">
        <v>2237749</v>
      </c>
      <c r="O12934">
        <v>2.7519999999999998</v>
      </c>
      <c r="P12934">
        <v>7.0359999999999996</v>
      </c>
      <c r="Q12934">
        <v>725.51700000000005</v>
      </c>
      <c r="R12934">
        <v>295885</v>
      </c>
      <c r="S12934">
        <v>2.4E-2</v>
      </c>
      <c r="T12934">
        <v>2.4590000000000001</v>
      </c>
      <c r="U12934">
        <v>6.2530000000000001</v>
      </c>
      <c r="V12934">
        <v>2550</v>
      </c>
      <c r="W12934">
        <f t="shared" si="555"/>
        <v>10</v>
      </c>
      <c r="X12934">
        <f t="shared" si="553"/>
        <v>528.03114000000016</v>
      </c>
      <c r="Y12934">
        <f t="shared" si="554"/>
        <v>11.2294</v>
      </c>
    </row>
    <row r="12935" spans="1:25" x14ac:dyDescent="0.2">
      <c r="A12935" t="s">
        <v>5782</v>
      </c>
      <c r="B12935" t="s">
        <v>1082</v>
      </c>
      <c r="C12935">
        <v>6</v>
      </c>
      <c r="D12935">
        <v>4</v>
      </c>
      <c r="E12935" t="s">
        <v>8083</v>
      </c>
      <c r="F12935">
        <v>218.779</v>
      </c>
      <c r="G12935">
        <v>114.482</v>
      </c>
      <c r="H12935">
        <v>50.39</v>
      </c>
      <c r="I12935">
        <v>25046.226999999999</v>
      </c>
      <c r="J12935">
        <v>10214510</v>
      </c>
      <c r="K12935">
        <v>22.8</v>
      </c>
      <c r="L12935">
        <v>10.557</v>
      </c>
      <c r="M12935">
        <v>4988.0940000000001</v>
      </c>
      <c r="N12935">
        <v>2034276</v>
      </c>
      <c r="O12935">
        <v>5.9050000000000002</v>
      </c>
      <c r="P12935">
        <v>16.003</v>
      </c>
      <c r="Q12935">
        <v>1291.798</v>
      </c>
      <c r="R12935">
        <v>526829</v>
      </c>
      <c r="S12935">
        <v>7.0999999999999994E-2</v>
      </c>
      <c r="T12935">
        <v>4.2679999999999998</v>
      </c>
      <c r="U12935">
        <v>15.632</v>
      </c>
      <c r="V12935">
        <v>6375</v>
      </c>
      <c r="W12935">
        <f t="shared" si="555"/>
        <v>25</v>
      </c>
      <c r="X12935">
        <f t="shared" si="553"/>
        <v>1558.66256</v>
      </c>
      <c r="Y12935">
        <f t="shared" si="554"/>
        <v>38.529400000000003</v>
      </c>
    </row>
    <row r="12936" spans="1:25" x14ac:dyDescent="0.2">
      <c r="A12936" t="s">
        <v>5782</v>
      </c>
      <c r="B12936" t="s">
        <v>1082</v>
      </c>
      <c r="C12936">
        <v>6</v>
      </c>
      <c r="D12936">
        <v>5</v>
      </c>
      <c r="E12936" t="s">
        <v>11824</v>
      </c>
      <c r="F12936">
        <v>383.86</v>
      </c>
      <c r="G12936">
        <v>127.14700000000001</v>
      </c>
      <c r="H12936">
        <v>49.023000000000003</v>
      </c>
      <c r="I12936">
        <v>48806.430999999997</v>
      </c>
      <c r="J12936">
        <v>19904546</v>
      </c>
      <c r="K12936">
        <v>37.636000000000003</v>
      </c>
      <c r="L12936">
        <v>16.606000000000002</v>
      </c>
      <c r="M12936">
        <v>14446.901</v>
      </c>
      <c r="N12936">
        <v>5891826</v>
      </c>
      <c r="O12936">
        <v>5.9370000000000003</v>
      </c>
      <c r="P12936">
        <v>16.190999999999999</v>
      </c>
      <c r="Q12936">
        <v>2278.9360000000001</v>
      </c>
      <c r="R12936">
        <v>929410</v>
      </c>
      <c r="S12936">
        <v>4.7E-2</v>
      </c>
      <c r="T12936">
        <v>3.47</v>
      </c>
      <c r="U12936">
        <v>18.132999999999999</v>
      </c>
      <c r="V12936">
        <v>7395</v>
      </c>
      <c r="W12936">
        <f t="shared" si="555"/>
        <v>29</v>
      </c>
      <c r="X12936">
        <f t="shared" si="553"/>
        <v>3355.2537200000006</v>
      </c>
      <c r="Y12936">
        <f t="shared" si="554"/>
        <v>45.809400000000004</v>
      </c>
    </row>
    <row r="12937" spans="1:25" x14ac:dyDescent="0.2">
      <c r="A12937" t="s">
        <v>5782</v>
      </c>
      <c r="B12937" t="s">
        <v>1082</v>
      </c>
      <c r="C12937">
        <v>6</v>
      </c>
      <c r="D12937">
        <v>6</v>
      </c>
      <c r="E12937" t="s">
        <v>11825</v>
      </c>
      <c r="F12937">
        <v>71.316999999999993</v>
      </c>
      <c r="G12937">
        <v>60.337000000000003</v>
      </c>
      <c r="H12937">
        <v>32.792000000000002</v>
      </c>
      <c r="I12937">
        <v>4303.0280000000002</v>
      </c>
      <c r="J12937">
        <v>1754888</v>
      </c>
      <c r="K12937">
        <v>11.005000000000001</v>
      </c>
      <c r="L12937">
        <v>8.2270000000000003</v>
      </c>
      <c r="M12937">
        <v>784.82899999999995</v>
      </c>
      <c r="N12937">
        <v>320074</v>
      </c>
      <c r="O12937">
        <v>2.2970000000000002</v>
      </c>
      <c r="P12937">
        <v>5.0979999999999999</v>
      </c>
      <c r="Q12937">
        <v>163.78800000000001</v>
      </c>
      <c r="R12937">
        <v>66797</v>
      </c>
      <c r="S12937">
        <v>1.7999999999999999E-2</v>
      </c>
      <c r="T12937">
        <v>2.1150000000000002</v>
      </c>
      <c r="U12937">
        <v>1.2509999999999999</v>
      </c>
      <c r="V12937">
        <v>510</v>
      </c>
      <c r="W12937">
        <f t="shared" si="555"/>
        <v>2</v>
      </c>
      <c r="X12937">
        <f t="shared" si="553"/>
        <v>0</v>
      </c>
      <c r="Y12937">
        <f t="shared" si="554"/>
        <v>0</v>
      </c>
    </row>
    <row r="12938" spans="1:25" x14ac:dyDescent="0.2">
      <c r="A12938" t="s">
        <v>5782</v>
      </c>
      <c r="B12938" t="s">
        <v>1082</v>
      </c>
      <c r="C12938">
        <v>6</v>
      </c>
      <c r="D12938">
        <v>7</v>
      </c>
      <c r="E12938" t="s">
        <v>11826</v>
      </c>
      <c r="F12938">
        <v>99.647999999999996</v>
      </c>
      <c r="G12938">
        <v>118.631</v>
      </c>
      <c r="H12938">
        <v>57</v>
      </c>
      <c r="I12938">
        <v>11821.349</v>
      </c>
      <c r="J12938">
        <v>4821057</v>
      </c>
      <c r="K12938">
        <v>28.108000000000001</v>
      </c>
      <c r="L12938">
        <v>12.367000000000001</v>
      </c>
      <c r="M12938">
        <v>2800.8739999999998</v>
      </c>
      <c r="N12938">
        <v>1142270</v>
      </c>
      <c r="O12938">
        <v>4.5419999999999998</v>
      </c>
      <c r="P12938">
        <v>11.157999999999999</v>
      </c>
      <c r="Q12938">
        <v>452.61399999999998</v>
      </c>
      <c r="R12938">
        <v>184588</v>
      </c>
      <c r="S12938">
        <v>3.1E-2</v>
      </c>
      <c r="T12938">
        <v>2.8279999999999998</v>
      </c>
      <c r="U12938">
        <v>3.1259999999999999</v>
      </c>
      <c r="V12938">
        <v>1275</v>
      </c>
      <c r="W12938">
        <f t="shared" si="555"/>
        <v>5</v>
      </c>
      <c r="X12938">
        <f t="shared" si="553"/>
        <v>31.347679999999983</v>
      </c>
      <c r="Y12938">
        <f t="shared" si="554"/>
        <v>2.1294</v>
      </c>
    </row>
    <row r="12939" spans="1:25" x14ac:dyDescent="0.2">
      <c r="A12939" t="s">
        <v>5782</v>
      </c>
      <c r="B12939" t="s">
        <v>1082</v>
      </c>
      <c r="C12939">
        <v>6</v>
      </c>
      <c r="D12939">
        <v>8</v>
      </c>
      <c r="E12939" t="s">
        <v>11827</v>
      </c>
      <c r="F12939">
        <v>271.01</v>
      </c>
      <c r="G12939">
        <v>112.721</v>
      </c>
      <c r="H12939">
        <v>47.28</v>
      </c>
      <c r="I12939">
        <v>30548.609</v>
      </c>
      <c r="J12939">
        <v>12458526</v>
      </c>
      <c r="K12939">
        <v>6.9009999999999998</v>
      </c>
      <c r="L12939">
        <v>3.0920000000000001</v>
      </c>
      <c r="M12939">
        <v>1870.2719999999999</v>
      </c>
      <c r="N12939">
        <v>762746</v>
      </c>
      <c r="O12939">
        <v>2.5449999999999999</v>
      </c>
      <c r="P12939">
        <v>5.9160000000000004</v>
      </c>
      <c r="Q12939">
        <v>689.79600000000005</v>
      </c>
      <c r="R12939">
        <v>281317</v>
      </c>
      <c r="S12939">
        <v>2.3E-2</v>
      </c>
      <c r="T12939">
        <v>2.4249999999999998</v>
      </c>
      <c r="U12939">
        <v>6.2530000000000001</v>
      </c>
      <c r="V12939">
        <v>2550</v>
      </c>
      <c r="W12939">
        <f t="shared" si="555"/>
        <v>10</v>
      </c>
      <c r="X12939">
        <f t="shared" si="553"/>
        <v>463.01892000000015</v>
      </c>
      <c r="Y12939">
        <f t="shared" si="554"/>
        <v>11.2294</v>
      </c>
    </row>
    <row r="12940" spans="1:25" x14ac:dyDescent="0.2">
      <c r="A12940" t="s">
        <v>5782</v>
      </c>
      <c r="B12940" t="s">
        <v>1082</v>
      </c>
      <c r="C12940">
        <v>6</v>
      </c>
      <c r="D12940">
        <v>9</v>
      </c>
      <c r="E12940" t="s">
        <v>2979</v>
      </c>
      <c r="F12940">
        <v>276.49</v>
      </c>
      <c r="G12940">
        <v>114.521</v>
      </c>
      <c r="H12940">
        <v>43.942999999999998</v>
      </c>
      <c r="I12940">
        <v>31664.054</v>
      </c>
      <c r="J12940">
        <v>12913434</v>
      </c>
      <c r="K12940">
        <v>27.256</v>
      </c>
      <c r="L12940">
        <v>18.39</v>
      </c>
      <c r="M12940">
        <v>7535.9070000000002</v>
      </c>
      <c r="N12940">
        <v>3073341</v>
      </c>
      <c r="O12940">
        <v>1.9690000000000001</v>
      </c>
      <c r="P12940">
        <v>4.2770000000000001</v>
      </c>
      <c r="Q12940">
        <v>544.29100000000005</v>
      </c>
      <c r="R12940">
        <v>221976</v>
      </c>
      <c r="S12940">
        <v>5.0000000000000001E-3</v>
      </c>
      <c r="T12940">
        <v>1.0740000000000001</v>
      </c>
      <c r="U12940">
        <v>1.2509999999999999</v>
      </c>
      <c r="V12940">
        <v>510</v>
      </c>
      <c r="W12940">
        <f t="shared" si="555"/>
        <v>2</v>
      </c>
      <c r="X12940">
        <f t="shared" si="553"/>
        <v>198.19982000000013</v>
      </c>
      <c r="Y12940">
        <f t="shared" si="554"/>
        <v>0</v>
      </c>
    </row>
    <row r="12941" spans="1:25" x14ac:dyDescent="0.2">
      <c r="A12941" t="s">
        <v>5782</v>
      </c>
      <c r="B12941" t="s">
        <v>1082</v>
      </c>
      <c r="C12941">
        <v>6</v>
      </c>
      <c r="D12941">
        <v>10</v>
      </c>
      <c r="E12941" t="s">
        <v>10704</v>
      </c>
      <c r="F12941">
        <v>306.084</v>
      </c>
      <c r="G12941">
        <v>103.261</v>
      </c>
      <c r="H12941">
        <v>43.095999999999997</v>
      </c>
      <c r="I12941">
        <v>31606.656999999999</v>
      </c>
      <c r="J12941">
        <v>12890026</v>
      </c>
      <c r="K12941">
        <v>7.3719999999999999</v>
      </c>
      <c r="L12941">
        <v>3.4790000000000001</v>
      </c>
      <c r="M12941">
        <v>2256.2959999999998</v>
      </c>
      <c r="N12941">
        <v>920177</v>
      </c>
      <c r="O12941">
        <v>2.2389999999999999</v>
      </c>
      <c r="P12941">
        <v>7.3179999999999996</v>
      </c>
      <c r="Q12941">
        <v>685.39700000000005</v>
      </c>
      <c r="R12941">
        <v>279523</v>
      </c>
      <c r="S12941">
        <v>1.2E-2</v>
      </c>
      <c r="T12941">
        <v>1.768</v>
      </c>
      <c r="U12941">
        <v>3.7519999999999998</v>
      </c>
      <c r="V12941">
        <v>1530</v>
      </c>
      <c r="W12941">
        <f t="shared" si="555"/>
        <v>6</v>
      </c>
      <c r="X12941">
        <f t="shared" si="553"/>
        <v>455.01274000000012</v>
      </c>
      <c r="Y12941">
        <f t="shared" si="554"/>
        <v>3.9493999999999998</v>
      </c>
    </row>
    <row r="12942" spans="1:25" x14ac:dyDescent="0.2">
      <c r="A12942" t="s">
        <v>5782</v>
      </c>
      <c r="B12942" t="s">
        <v>1082</v>
      </c>
      <c r="C12942">
        <v>6</v>
      </c>
      <c r="D12942">
        <v>11</v>
      </c>
      <c r="E12942" t="s">
        <v>3567</v>
      </c>
      <c r="F12942">
        <v>231.113</v>
      </c>
      <c r="G12942">
        <v>120.97799999999999</v>
      </c>
      <c r="H12942">
        <v>50.826000000000001</v>
      </c>
      <c r="I12942">
        <v>27959.599999999999</v>
      </c>
      <c r="J12942">
        <v>11402660</v>
      </c>
      <c r="K12942">
        <v>7.3789999999999996</v>
      </c>
      <c r="L12942">
        <v>3.448</v>
      </c>
      <c r="M12942">
        <v>1705.319</v>
      </c>
      <c r="N12942">
        <v>695474</v>
      </c>
      <c r="O12942">
        <v>2.6829999999999998</v>
      </c>
      <c r="P12942">
        <v>7.9569999999999999</v>
      </c>
      <c r="Q12942">
        <v>620.07799999999997</v>
      </c>
      <c r="R12942">
        <v>252884</v>
      </c>
      <c r="S12942">
        <v>1.9E-2</v>
      </c>
      <c r="T12942">
        <v>2.1970000000000001</v>
      </c>
      <c r="U12942">
        <v>4.3769999999999998</v>
      </c>
      <c r="V12942">
        <v>1785</v>
      </c>
      <c r="W12942">
        <f t="shared" si="555"/>
        <v>7</v>
      </c>
      <c r="X12942">
        <f t="shared" si="553"/>
        <v>336.13216</v>
      </c>
      <c r="Y12942">
        <f t="shared" si="554"/>
        <v>5.7694000000000001</v>
      </c>
    </row>
    <row r="12943" spans="1:25" x14ac:dyDescent="0.2">
      <c r="A12943" t="s">
        <v>5782</v>
      </c>
      <c r="B12943" t="s">
        <v>1082</v>
      </c>
      <c r="C12943">
        <v>6</v>
      </c>
      <c r="D12943">
        <v>12</v>
      </c>
      <c r="E12943" t="s">
        <v>3158</v>
      </c>
      <c r="F12943">
        <v>270.90899999999999</v>
      </c>
      <c r="G12943">
        <v>127.205</v>
      </c>
      <c r="H12943">
        <v>48.518999999999998</v>
      </c>
      <c r="I12943">
        <v>34460.978000000003</v>
      </c>
      <c r="J12943">
        <v>14054093</v>
      </c>
      <c r="K12943">
        <v>38.283000000000001</v>
      </c>
      <c r="L12943">
        <v>17.986000000000001</v>
      </c>
      <c r="M12943">
        <v>10371.116</v>
      </c>
      <c r="N12943">
        <v>4229614</v>
      </c>
      <c r="O12943">
        <v>6.0549999999999997</v>
      </c>
      <c r="P12943">
        <v>15.492000000000001</v>
      </c>
      <c r="Q12943">
        <v>1640.4480000000001</v>
      </c>
      <c r="R12943">
        <v>669018</v>
      </c>
      <c r="S12943">
        <v>7.5999999999999998E-2</v>
      </c>
      <c r="T12943">
        <v>4.4059999999999997</v>
      </c>
      <c r="U12943">
        <v>20.634</v>
      </c>
      <c r="V12943">
        <v>8415</v>
      </c>
      <c r="W12943">
        <f t="shared" si="555"/>
        <v>33</v>
      </c>
      <c r="X12943">
        <f t="shared" si="553"/>
        <v>2193.2055599999999</v>
      </c>
      <c r="Y12943">
        <f t="shared" si="554"/>
        <v>53.089400000000005</v>
      </c>
    </row>
    <row r="12944" spans="1:25" x14ac:dyDescent="0.2">
      <c r="A12944" t="s">
        <v>5782</v>
      </c>
      <c r="B12944" t="s">
        <v>1082</v>
      </c>
      <c r="C12944">
        <v>6</v>
      </c>
      <c r="D12944">
        <v>13</v>
      </c>
      <c r="E12944" t="s">
        <v>11828</v>
      </c>
      <c r="F12944">
        <v>164.435</v>
      </c>
      <c r="G12944">
        <v>101.687</v>
      </c>
      <c r="H12944">
        <v>36.905000000000001</v>
      </c>
      <c r="I12944">
        <v>16720.905999999999</v>
      </c>
      <c r="J12944">
        <v>6819225</v>
      </c>
      <c r="K12944">
        <v>22.071999999999999</v>
      </c>
      <c r="L12944">
        <v>9.1920000000000002</v>
      </c>
      <c r="M12944">
        <v>3629.3609999999999</v>
      </c>
      <c r="N12944">
        <v>1480149</v>
      </c>
      <c r="O12944">
        <v>4.1539999999999999</v>
      </c>
      <c r="P12944">
        <v>12.297000000000001</v>
      </c>
      <c r="Q12944">
        <v>683.10500000000002</v>
      </c>
      <c r="R12944">
        <v>278588</v>
      </c>
      <c r="S12944">
        <v>4.9000000000000002E-2</v>
      </c>
      <c r="T12944">
        <v>3.55</v>
      </c>
      <c r="U12944">
        <v>8.1280000000000001</v>
      </c>
      <c r="V12944">
        <v>3315</v>
      </c>
      <c r="W12944">
        <f t="shared" si="555"/>
        <v>13</v>
      </c>
      <c r="X12944">
        <f t="shared" si="553"/>
        <v>450.84130000000005</v>
      </c>
      <c r="Y12944">
        <f t="shared" si="554"/>
        <v>16.689399999999999</v>
      </c>
    </row>
    <row r="12945" spans="1:25" x14ac:dyDescent="0.2">
      <c r="A12945" t="s">
        <v>5782</v>
      </c>
      <c r="B12945" t="s">
        <v>1082</v>
      </c>
      <c r="C12945">
        <v>6</v>
      </c>
      <c r="D12945">
        <v>14</v>
      </c>
      <c r="E12945" t="s">
        <v>11829</v>
      </c>
      <c r="F12945">
        <v>18.577000000000002</v>
      </c>
      <c r="G12945">
        <v>42.253</v>
      </c>
      <c r="H12945">
        <v>19.198</v>
      </c>
      <c r="I12945">
        <v>784.90499999999997</v>
      </c>
      <c r="J12945">
        <v>320105</v>
      </c>
      <c r="K12945">
        <v>31.337</v>
      </c>
      <c r="L12945">
        <v>12.664999999999999</v>
      </c>
      <c r="M12945">
        <v>582.13499999999999</v>
      </c>
      <c r="N12945">
        <v>237410</v>
      </c>
      <c r="O12945">
        <v>1.456</v>
      </c>
      <c r="P12945">
        <v>1.2050000000000001</v>
      </c>
      <c r="Q12945">
        <v>27.042999999999999</v>
      </c>
      <c r="R12945">
        <v>11029</v>
      </c>
      <c r="S12945">
        <v>0</v>
      </c>
      <c r="T12945">
        <v>0</v>
      </c>
      <c r="U12945">
        <v>0</v>
      </c>
      <c r="V12945">
        <v>0</v>
      </c>
      <c r="W12945">
        <f t="shared" si="555"/>
        <v>0</v>
      </c>
      <c r="X12945">
        <f t="shared" si="553"/>
        <v>0</v>
      </c>
      <c r="Y12945">
        <f t="shared" si="554"/>
        <v>0</v>
      </c>
    </row>
    <row r="12946" spans="1:25" x14ac:dyDescent="0.2">
      <c r="A12946" t="s">
        <v>5782</v>
      </c>
      <c r="B12946" t="s">
        <v>1082</v>
      </c>
      <c r="C12946">
        <v>6</v>
      </c>
      <c r="D12946">
        <v>15</v>
      </c>
      <c r="E12946" t="s">
        <v>11830</v>
      </c>
      <c r="F12946">
        <v>212.08500000000001</v>
      </c>
      <c r="G12946">
        <v>86.695999999999998</v>
      </c>
      <c r="H12946">
        <v>36.976999999999997</v>
      </c>
      <c r="I12946">
        <v>18386.883999999998</v>
      </c>
      <c r="J12946">
        <v>7498655</v>
      </c>
      <c r="K12946">
        <v>23.591000000000001</v>
      </c>
      <c r="L12946">
        <v>11.544</v>
      </c>
      <c r="M12946">
        <v>5003.2969999999996</v>
      </c>
      <c r="N12946">
        <v>2040476</v>
      </c>
      <c r="O12946">
        <v>3.2149999999999999</v>
      </c>
      <c r="P12946">
        <v>8.8689999999999998</v>
      </c>
      <c r="Q12946">
        <v>681.91300000000001</v>
      </c>
      <c r="R12946">
        <v>278102</v>
      </c>
      <c r="S12946">
        <v>2.9000000000000001E-2</v>
      </c>
      <c r="T12946">
        <v>2.742</v>
      </c>
      <c r="U12946">
        <v>6.2530000000000001</v>
      </c>
      <c r="V12946">
        <v>2550</v>
      </c>
      <c r="W12946">
        <f t="shared" si="555"/>
        <v>10</v>
      </c>
      <c r="X12946">
        <f t="shared" si="553"/>
        <v>448.67186000000004</v>
      </c>
      <c r="Y12946">
        <f t="shared" si="554"/>
        <v>11.2294</v>
      </c>
    </row>
    <row r="12947" spans="1:25" x14ac:dyDescent="0.2">
      <c r="A12947" t="s">
        <v>5782</v>
      </c>
      <c r="B12947" t="s">
        <v>1082</v>
      </c>
      <c r="C12947">
        <v>6</v>
      </c>
      <c r="D12947">
        <v>16</v>
      </c>
      <c r="E12947" t="s">
        <v>11831</v>
      </c>
      <c r="F12947">
        <v>206.46799999999999</v>
      </c>
      <c r="G12947">
        <v>125.917</v>
      </c>
      <c r="H12947">
        <v>51.774000000000001</v>
      </c>
      <c r="I12947">
        <v>25997.826000000001</v>
      </c>
      <c r="J12947">
        <v>10602597</v>
      </c>
      <c r="K12947">
        <v>7.6130000000000004</v>
      </c>
      <c r="L12947">
        <v>3.5009999999999999</v>
      </c>
      <c r="M12947">
        <v>1571.875</v>
      </c>
      <c r="N12947">
        <v>641052</v>
      </c>
      <c r="O12947">
        <v>2.1509999999999998</v>
      </c>
      <c r="P12947">
        <v>3.7170000000000001</v>
      </c>
      <c r="Q12947">
        <v>444.05900000000003</v>
      </c>
      <c r="R12947">
        <v>181099</v>
      </c>
      <c r="S12947">
        <v>1.4999999999999999E-2</v>
      </c>
      <c r="T12947">
        <v>1.9650000000000001</v>
      </c>
      <c r="U12947">
        <v>3.1259999999999999</v>
      </c>
      <c r="V12947">
        <v>1275</v>
      </c>
      <c r="W12947">
        <f t="shared" si="555"/>
        <v>5</v>
      </c>
      <c r="X12947">
        <f t="shared" si="553"/>
        <v>15.777580000000073</v>
      </c>
      <c r="Y12947">
        <f t="shared" si="554"/>
        <v>2.1294</v>
      </c>
    </row>
    <row r="12948" spans="1:25" x14ac:dyDescent="0.2">
      <c r="A12948" t="s">
        <v>5782</v>
      </c>
      <c r="B12948" t="s">
        <v>1082</v>
      </c>
      <c r="C12948">
        <v>6</v>
      </c>
      <c r="D12948">
        <v>17</v>
      </c>
      <c r="E12948" t="s">
        <v>11832</v>
      </c>
      <c r="F12948">
        <v>170.291</v>
      </c>
      <c r="G12948">
        <v>109.901</v>
      </c>
      <c r="H12948">
        <v>42.368000000000002</v>
      </c>
      <c r="I12948">
        <v>18715.147000000001</v>
      </c>
      <c r="J12948">
        <v>7632529</v>
      </c>
      <c r="K12948">
        <v>23.315999999999999</v>
      </c>
      <c r="L12948">
        <v>8.9309999999999992</v>
      </c>
      <c r="M12948">
        <v>3970.5680000000002</v>
      </c>
      <c r="N12948">
        <v>1619302</v>
      </c>
      <c r="O12948">
        <v>4.3040000000000003</v>
      </c>
      <c r="P12948">
        <v>13.731999999999999</v>
      </c>
      <c r="Q12948">
        <v>732.86599999999999</v>
      </c>
      <c r="R12948">
        <v>298882</v>
      </c>
      <c r="S12948">
        <v>3.6999999999999998E-2</v>
      </c>
      <c r="T12948">
        <v>3.06</v>
      </c>
      <c r="U12948">
        <v>6.2530000000000001</v>
      </c>
      <c r="V12948">
        <v>2550</v>
      </c>
      <c r="W12948">
        <f t="shared" si="555"/>
        <v>10</v>
      </c>
      <c r="X12948">
        <f t="shared" si="553"/>
        <v>541.40632000000005</v>
      </c>
      <c r="Y12948">
        <f t="shared" si="554"/>
        <v>11.2294</v>
      </c>
    </row>
    <row r="12949" spans="1:25" x14ac:dyDescent="0.2">
      <c r="A12949" t="s">
        <v>5782</v>
      </c>
      <c r="B12949" t="s">
        <v>1082</v>
      </c>
      <c r="C12949">
        <v>6</v>
      </c>
      <c r="D12949">
        <v>18</v>
      </c>
      <c r="E12949" t="s">
        <v>11833</v>
      </c>
      <c r="F12949">
        <v>442.59800000000001</v>
      </c>
      <c r="G12949">
        <v>80.805000000000007</v>
      </c>
      <c r="H12949">
        <v>37.966999999999999</v>
      </c>
      <c r="I12949">
        <v>35763.927000000003</v>
      </c>
      <c r="J12949">
        <v>14585470</v>
      </c>
      <c r="K12949">
        <v>42.332000000000001</v>
      </c>
      <c r="L12949">
        <v>15.375</v>
      </c>
      <c r="M12949">
        <v>18736.243999999999</v>
      </c>
      <c r="N12949">
        <v>7641133</v>
      </c>
      <c r="O12949">
        <v>6.8150000000000004</v>
      </c>
      <c r="P12949">
        <v>16.129000000000001</v>
      </c>
      <c r="Q12949">
        <v>3016.4140000000002</v>
      </c>
      <c r="R12949">
        <v>1230173</v>
      </c>
      <c r="S12949">
        <v>8.3000000000000004E-2</v>
      </c>
      <c r="T12949">
        <v>4.6100000000000003</v>
      </c>
      <c r="U12949">
        <v>36.890999999999998</v>
      </c>
      <c r="V12949">
        <v>15045</v>
      </c>
      <c r="W12949">
        <f t="shared" si="555"/>
        <v>59</v>
      </c>
      <c r="X12949">
        <f t="shared" si="553"/>
        <v>4697.4636800000007</v>
      </c>
      <c r="Y12949">
        <f t="shared" si="554"/>
        <v>100.40940000000001</v>
      </c>
    </row>
    <row r="12950" spans="1:25" x14ac:dyDescent="0.2">
      <c r="A12950" t="s">
        <v>5782</v>
      </c>
      <c r="B12950" t="s">
        <v>1082</v>
      </c>
      <c r="C12950">
        <v>6</v>
      </c>
      <c r="D12950">
        <v>19</v>
      </c>
      <c r="E12950" t="s">
        <v>11834</v>
      </c>
      <c r="F12950">
        <v>228.98500000000001</v>
      </c>
      <c r="G12950">
        <v>108.54</v>
      </c>
      <c r="H12950">
        <v>43.52</v>
      </c>
      <c r="I12950">
        <v>24854.091</v>
      </c>
      <c r="J12950">
        <v>10136152</v>
      </c>
      <c r="K12950">
        <v>6.6459999999999999</v>
      </c>
      <c r="L12950">
        <v>3.206</v>
      </c>
      <c r="M12950">
        <v>1521.7660000000001</v>
      </c>
      <c r="N12950">
        <v>620616</v>
      </c>
      <c r="O12950">
        <v>1.9279999999999999</v>
      </c>
      <c r="P12950">
        <v>5.133</v>
      </c>
      <c r="Q12950">
        <v>441.50400000000002</v>
      </c>
      <c r="R12950">
        <v>180057</v>
      </c>
      <c r="S12950">
        <v>3.0000000000000001E-3</v>
      </c>
      <c r="T12950">
        <v>0.83399999999999996</v>
      </c>
      <c r="U12950">
        <v>0.625</v>
      </c>
      <c r="V12950">
        <v>255</v>
      </c>
      <c r="W12950">
        <f t="shared" si="555"/>
        <v>1</v>
      </c>
      <c r="X12950">
        <f t="shared" si="553"/>
        <v>11.127480000000061</v>
      </c>
      <c r="Y12950">
        <f t="shared" si="554"/>
        <v>0</v>
      </c>
    </row>
    <row r="12951" spans="1:25" x14ac:dyDescent="0.2">
      <c r="A12951" t="s">
        <v>5782</v>
      </c>
      <c r="B12951" t="s">
        <v>1082</v>
      </c>
      <c r="C12951">
        <v>6</v>
      </c>
      <c r="D12951">
        <v>20</v>
      </c>
      <c r="E12951" t="s">
        <v>11835</v>
      </c>
      <c r="F12951">
        <v>94.716999999999999</v>
      </c>
      <c r="G12951">
        <v>94.332999999999998</v>
      </c>
      <c r="H12951">
        <v>45.853999999999999</v>
      </c>
      <c r="I12951">
        <v>8934.9390000000003</v>
      </c>
      <c r="J12951">
        <v>3643903</v>
      </c>
      <c r="K12951">
        <v>16.690000000000001</v>
      </c>
      <c r="L12951">
        <v>7.3810000000000002</v>
      </c>
      <c r="M12951">
        <v>1580.788</v>
      </c>
      <c r="N12951">
        <v>644687</v>
      </c>
      <c r="O12951">
        <v>2.6179999999999999</v>
      </c>
      <c r="P12951">
        <v>4.609</v>
      </c>
      <c r="Q12951">
        <v>247.976</v>
      </c>
      <c r="R12951">
        <v>101131</v>
      </c>
      <c r="S12951">
        <v>2.5999999999999999E-2</v>
      </c>
      <c r="T12951">
        <v>2.5950000000000002</v>
      </c>
      <c r="U12951">
        <v>2.5009999999999999</v>
      </c>
      <c r="V12951">
        <v>1020</v>
      </c>
      <c r="W12951">
        <f t="shared" si="555"/>
        <v>4</v>
      </c>
      <c r="X12951">
        <f t="shared" si="553"/>
        <v>0</v>
      </c>
      <c r="Y12951">
        <f t="shared" si="554"/>
        <v>0.3093999999999999</v>
      </c>
    </row>
    <row r="12952" spans="1:25" x14ac:dyDescent="0.2">
      <c r="A12952" t="s">
        <v>5782</v>
      </c>
      <c r="B12952" t="s">
        <v>1082</v>
      </c>
      <c r="C12952">
        <v>7</v>
      </c>
      <c r="D12952">
        <v>2</v>
      </c>
      <c r="E12952" t="s">
        <v>8186</v>
      </c>
      <c r="F12952">
        <v>221.77799999999999</v>
      </c>
      <c r="G12952">
        <v>78.638000000000005</v>
      </c>
      <c r="H12952">
        <v>33.442</v>
      </c>
      <c r="I12952">
        <v>17440.195</v>
      </c>
      <c r="J12952">
        <v>7112570</v>
      </c>
      <c r="K12952">
        <v>39.497999999999998</v>
      </c>
      <c r="L12952">
        <v>18.120999999999999</v>
      </c>
      <c r="M12952">
        <v>8759.8349999999991</v>
      </c>
      <c r="N12952">
        <v>3572491</v>
      </c>
      <c r="O12952">
        <v>3.3740000000000001</v>
      </c>
      <c r="P12952">
        <v>8.8490000000000002</v>
      </c>
      <c r="Q12952">
        <v>748.21100000000001</v>
      </c>
      <c r="R12952">
        <v>305140</v>
      </c>
      <c r="S12952">
        <v>3.9E-2</v>
      </c>
      <c r="T12952">
        <v>3.1720000000000002</v>
      </c>
      <c r="U12952">
        <v>8.7539999999999996</v>
      </c>
      <c r="V12952">
        <v>3570</v>
      </c>
      <c r="W12952">
        <f t="shared" si="555"/>
        <v>14</v>
      </c>
      <c r="X12952">
        <f t="shared" si="553"/>
        <v>569.33422000000007</v>
      </c>
      <c r="Y12952">
        <f t="shared" si="554"/>
        <v>18.509399999999999</v>
      </c>
    </row>
    <row r="12953" spans="1:25" x14ac:dyDescent="0.2">
      <c r="A12953" t="s">
        <v>5782</v>
      </c>
      <c r="B12953" t="s">
        <v>1082</v>
      </c>
      <c r="C12953">
        <v>7</v>
      </c>
      <c r="D12953">
        <v>5</v>
      </c>
      <c r="E12953" t="s">
        <v>11836</v>
      </c>
      <c r="F12953">
        <v>134.64599999999999</v>
      </c>
      <c r="G12953">
        <v>142.38499999999999</v>
      </c>
      <c r="H12953">
        <v>54.185000000000002</v>
      </c>
      <c r="I12953">
        <v>19171.544000000002</v>
      </c>
      <c r="J12953">
        <v>7818660</v>
      </c>
      <c r="K12953">
        <v>10.781000000000001</v>
      </c>
      <c r="L12953">
        <v>6.2409999999999997</v>
      </c>
      <c r="M12953">
        <v>1451.5640000000001</v>
      </c>
      <c r="N12953">
        <v>591986</v>
      </c>
      <c r="O12953">
        <v>2.5179999999999998</v>
      </c>
      <c r="P12953">
        <v>5.5419999999999998</v>
      </c>
      <c r="Q12953">
        <v>339.041</v>
      </c>
      <c r="R12953">
        <v>138270</v>
      </c>
      <c r="S12953">
        <v>1.4E-2</v>
      </c>
      <c r="T12953">
        <v>1.885</v>
      </c>
      <c r="U12953">
        <v>1.8759999999999999</v>
      </c>
      <c r="V12953">
        <v>765</v>
      </c>
      <c r="W12953">
        <f t="shared" si="555"/>
        <v>3</v>
      </c>
      <c r="X12953">
        <f t="shared" si="553"/>
        <v>0</v>
      </c>
      <c r="Y12953">
        <f t="shared" si="554"/>
        <v>0</v>
      </c>
    </row>
    <row r="12954" spans="1:25" x14ac:dyDescent="0.2">
      <c r="A12954" t="s">
        <v>5782</v>
      </c>
      <c r="B12954" t="s">
        <v>1082</v>
      </c>
      <c r="C12954">
        <v>7</v>
      </c>
      <c r="D12954">
        <v>6</v>
      </c>
      <c r="E12954" t="s">
        <v>11837</v>
      </c>
      <c r="F12954">
        <v>316.84800000000001</v>
      </c>
      <c r="G12954">
        <v>110.163</v>
      </c>
      <c r="H12954">
        <v>42.069000000000003</v>
      </c>
      <c r="I12954">
        <v>34904.894999999997</v>
      </c>
      <c r="J12954">
        <v>14235134</v>
      </c>
      <c r="K12954">
        <v>55.012999999999998</v>
      </c>
      <c r="L12954">
        <v>19.141999999999999</v>
      </c>
      <c r="M12954">
        <v>17430.916000000001</v>
      </c>
      <c r="N12954">
        <v>7108786</v>
      </c>
      <c r="O12954">
        <v>4.6820000000000004</v>
      </c>
      <c r="P12954">
        <v>12.387</v>
      </c>
      <c r="Q12954">
        <v>1483.607</v>
      </c>
      <c r="R12954">
        <v>605054</v>
      </c>
      <c r="S12954">
        <v>6.7000000000000004E-2</v>
      </c>
      <c r="T12954">
        <v>4.1360000000000001</v>
      </c>
      <c r="U12954">
        <v>21.259</v>
      </c>
      <c r="V12954">
        <v>8670</v>
      </c>
      <c r="W12954">
        <f t="shared" si="555"/>
        <v>34</v>
      </c>
      <c r="X12954">
        <f t="shared" si="553"/>
        <v>1907.7549400000003</v>
      </c>
      <c r="Y12954">
        <f t="shared" si="554"/>
        <v>54.909400000000005</v>
      </c>
    </row>
    <row r="12955" spans="1:25" x14ac:dyDescent="0.2">
      <c r="A12955" t="s">
        <v>5782</v>
      </c>
      <c r="B12955" t="s">
        <v>1082</v>
      </c>
      <c r="C12955">
        <v>7</v>
      </c>
      <c r="D12955">
        <v>7</v>
      </c>
      <c r="E12955" t="s">
        <v>11838</v>
      </c>
      <c r="F12955">
        <v>308.58499999999998</v>
      </c>
      <c r="G12955">
        <v>103.753</v>
      </c>
      <c r="H12955">
        <v>37.753</v>
      </c>
      <c r="I12955">
        <v>32016.708999999999</v>
      </c>
      <c r="J12955">
        <v>13057256</v>
      </c>
      <c r="K12955">
        <v>42.65</v>
      </c>
      <c r="L12955">
        <v>18.439</v>
      </c>
      <c r="M12955">
        <v>13161.210999999999</v>
      </c>
      <c r="N12955">
        <v>5367488</v>
      </c>
      <c r="O12955">
        <v>3.0750000000000002</v>
      </c>
      <c r="P12955">
        <v>8.3109999999999999</v>
      </c>
      <c r="Q12955">
        <v>948.899</v>
      </c>
      <c r="R12955">
        <v>386986</v>
      </c>
      <c r="S12955">
        <v>3.7999999999999999E-2</v>
      </c>
      <c r="T12955">
        <v>3.133</v>
      </c>
      <c r="U12955">
        <v>11.88</v>
      </c>
      <c r="V12955">
        <v>4845</v>
      </c>
      <c r="W12955">
        <f t="shared" si="555"/>
        <v>19</v>
      </c>
      <c r="X12955">
        <f t="shared" si="553"/>
        <v>934.58638000000008</v>
      </c>
      <c r="Y12955">
        <f t="shared" si="554"/>
        <v>27.609400000000001</v>
      </c>
    </row>
    <row r="12956" spans="1:25" x14ac:dyDescent="0.2">
      <c r="A12956" t="s">
        <v>5782</v>
      </c>
      <c r="B12956" t="s">
        <v>1082</v>
      </c>
      <c r="C12956">
        <v>7</v>
      </c>
      <c r="D12956">
        <v>8</v>
      </c>
      <c r="E12956" t="s">
        <v>11839</v>
      </c>
      <c r="F12956">
        <v>150.9</v>
      </c>
      <c r="G12956">
        <v>146.08699999999999</v>
      </c>
      <c r="H12956">
        <v>56.648000000000003</v>
      </c>
      <c r="I12956">
        <v>22044.576000000001</v>
      </c>
      <c r="J12956">
        <v>8990358</v>
      </c>
      <c r="K12956">
        <v>11.462999999999999</v>
      </c>
      <c r="L12956">
        <v>5.6459999999999999</v>
      </c>
      <c r="M12956">
        <v>1729.7760000000001</v>
      </c>
      <c r="N12956">
        <v>705448</v>
      </c>
      <c r="O12956">
        <v>2.9369999999999998</v>
      </c>
      <c r="P12956">
        <v>7.0910000000000002</v>
      </c>
      <c r="Q12956">
        <v>443.15199999999999</v>
      </c>
      <c r="R12956">
        <v>180729</v>
      </c>
      <c r="S12956">
        <v>2.5000000000000001E-2</v>
      </c>
      <c r="T12956">
        <v>2.5179999999999998</v>
      </c>
      <c r="U12956">
        <v>3.7519999999999998</v>
      </c>
      <c r="V12956">
        <v>1530</v>
      </c>
      <c r="W12956">
        <f t="shared" si="555"/>
        <v>6</v>
      </c>
      <c r="X12956">
        <f t="shared" ref="X12956:X13019" si="556">(MAX(0, (Q12956-435.39)))*1.82</f>
        <v>14.126840000000001</v>
      </c>
      <c r="Y12956">
        <f t="shared" ref="Y12956:Y13019" si="557">(MAX(0, (W12956-3.83)))*1.82</f>
        <v>3.9493999999999998</v>
      </c>
    </row>
    <row r="12957" spans="1:25" x14ac:dyDescent="0.2">
      <c r="A12957" t="s">
        <v>5782</v>
      </c>
      <c r="B12957" t="s">
        <v>1082</v>
      </c>
      <c r="C12957">
        <v>7</v>
      </c>
      <c r="D12957">
        <v>9</v>
      </c>
      <c r="E12957" t="s">
        <v>11840</v>
      </c>
      <c r="F12957">
        <v>242.554</v>
      </c>
      <c r="G12957">
        <v>106.367</v>
      </c>
      <c r="H12957">
        <v>47.908999999999999</v>
      </c>
      <c r="I12957">
        <v>25799.776000000002</v>
      </c>
      <c r="J12957">
        <v>10521827</v>
      </c>
      <c r="K12957">
        <v>8.5220000000000002</v>
      </c>
      <c r="L12957">
        <v>4.3120000000000003</v>
      </c>
      <c r="M12957">
        <v>2067.1179999999999</v>
      </c>
      <c r="N12957">
        <v>843025</v>
      </c>
      <c r="O12957">
        <v>1.6950000000000001</v>
      </c>
      <c r="P12957">
        <v>2.3780000000000001</v>
      </c>
      <c r="Q12957">
        <v>411.14299999999997</v>
      </c>
      <c r="R12957">
        <v>167675</v>
      </c>
      <c r="S12957">
        <v>5.0000000000000001E-3</v>
      </c>
      <c r="T12957">
        <v>1.147</v>
      </c>
      <c r="U12957">
        <v>1.2509999999999999</v>
      </c>
      <c r="V12957">
        <v>510</v>
      </c>
      <c r="W12957">
        <f t="shared" si="555"/>
        <v>2</v>
      </c>
      <c r="X12957">
        <f t="shared" si="556"/>
        <v>0</v>
      </c>
      <c r="Y12957">
        <f t="shared" si="557"/>
        <v>0</v>
      </c>
    </row>
    <row r="12958" spans="1:25" x14ac:dyDescent="0.2">
      <c r="A12958" t="s">
        <v>5782</v>
      </c>
      <c r="B12958" t="s">
        <v>1082</v>
      </c>
      <c r="C12958">
        <v>7</v>
      </c>
      <c r="D12958">
        <v>10</v>
      </c>
      <c r="E12958" t="s">
        <v>11841</v>
      </c>
      <c r="F12958">
        <v>367.54399999999998</v>
      </c>
      <c r="G12958">
        <v>120.21599999999999</v>
      </c>
      <c r="H12958">
        <v>48.444000000000003</v>
      </c>
      <c r="I12958">
        <v>44184.580999999998</v>
      </c>
      <c r="J12958">
        <v>18019634</v>
      </c>
      <c r="K12958">
        <v>60.981999999999999</v>
      </c>
      <c r="L12958">
        <v>26.663</v>
      </c>
      <c r="M12958">
        <v>22413.643</v>
      </c>
      <c r="N12958">
        <v>9140873</v>
      </c>
      <c r="O12958">
        <v>10.308999999999999</v>
      </c>
      <c r="P12958">
        <v>19.518000000000001</v>
      </c>
      <c r="Q12958">
        <v>3788.9949999999999</v>
      </c>
      <c r="R12958">
        <v>1545252</v>
      </c>
      <c r="S12958">
        <v>0.13800000000000001</v>
      </c>
      <c r="T12958">
        <v>5.9260000000000002</v>
      </c>
      <c r="U12958">
        <v>50.646999999999998</v>
      </c>
      <c r="V12958">
        <v>20655</v>
      </c>
      <c r="W12958">
        <f t="shared" si="555"/>
        <v>81</v>
      </c>
      <c r="X12958">
        <f t="shared" si="556"/>
        <v>6103.5610999999999</v>
      </c>
      <c r="Y12958">
        <f t="shared" si="557"/>
        <v>140.4494</v>
      </c>
    </row>
    <row r="12959" spans="1:25" x14ac:dyDescent="0.2">
      <c r="A12959" t="s">
        <v>5782</v>
      </c>
      <c r="B12959" t="s">
        <v>1082</v>
      </c>
      <c r="C12959">
        <v>7</v>
      </c>
      <c r="D12959">
        <v>11</v>
      </c>
      <c r="E12959" t="s">
        <v>11842</v>
      </c>
      <c r="F12959">
        <v>360.06299999999999</v>
      </c>
      <c r="G12959">
        <v>105.276</v>
      </c>
      <c r="H12959">
        <v>39.11</v>
      </c>
      <c r="I12959">
        <v>37906.116000000002</v>
      </c>
      <c r="J12959">
        <v>15459111</v>
      </c>
      <c r="K12959">
        <v>56.848999999999997</v>
      </c>
      <c r="L12959">
        <v>24.59</v>
      </c>
      <c r="M12959">
        <v>20469.212</v>
      </c>
      <c r="N12959">
        <v>8347883</v>
      </c>
      <c r="O12959">
        <v>5.2809999999999997</v>
      </c>
      <c r="P12959">
        <v>13.798</v>
      </c>
      <c r="Q12959">
        <v>1901.6089999999999</v>
      </c>
      <c r="R12959">
        <v>775526</v>
      </c>
      <c r="S12959">
        <v>5.8999999999999997E-2</v>
      </c>
      <c r="T12959">
        <v>3.88</v>
      </c>
      <c r="U12959">
        <v>21.259</v>
      </c>
      <c r="V12959">
        <v>8670</v>
      </c>
      <c r="W12959">
        <f t="shared" si="555"/>
        <v>34</v>
      </c>
      <c r="X12959">
        <f t="shared" si="556"/>
        <v>2668.5185800000004</v>
      </c>
      <c r="Y12959">
        <f t="shared" si="557"/>
        <v>54.909400000000005</v>
      </c>
    </row>
    <row r="12960" spans="1:25" x14ac:dyDescent="0.2">
      <c r="A12960" t="s">
        <v>5782</v>
      </c>
      <c r="B12960" t="s">
        <v>1082</v>
      </c>
      <c r="C12960">
        <v>7</v>
      </c>
      <c r="D12960">
        <v>12</v>
      </c>
      <c r="E12960" t="s">
        <v>11843</v>
      </c>
      <c r="F12960">
        <v>225.44900000000001</v>
      </c>
      <c r="G12960">
        <v>113.143</v>
      </c>
      <c r="H12960">
        <v>47.448999999999998</v>
      </c>
      <c r="I12960">
        <v>25507.937999999998</v>
      </c>
      <c r="J12960">
        <v>10402808</v>
      </c>
      <c r="K12960">
        <v>8.3149999999999995</v>
      </c>
      <c r="L12960">
        <v>4.4720000000000004</v>
      </c>
      <c r="M12960">
        <v>1874.546</v>
      </c>
      <c r="N12960">
        <v>764489</v>
      </c>
      <c r="O12960">
        <v>2.13</v>
      </c>
      <c r="P12960">
        <v>4.7839999999999998</v>
      </c>
      <c r="Q12960">
        <v>480.17700000000002</v>
      </c>
      <c r="R12960">
        <v>195829</v>
      </c>
      <c r="S12960">
        <v>8.0000000000000002E-3</v>
      </c>
      <c r="T12960">
        <v>1.4570000000000001</v>
      </c>
      <c r="U12960">
        <v>1.8759999999999999</v>
      </c>
      <c r="V12960">
        <v>765</v>
      </c>
      <c r="W12960">
        <f t="shared" si="555"/>
        <v>3</v>
      </c>
      <c r="X12960">
        <f t="shared" si="556"/>
        <v>81.512340000000066</v>
      </c>
      <c r="Y12960">
        <f t="shared" si="557"/>
        <v>0</v>
      </c>
    </row>
    <row r="12961" spans="1:25" x14ac:dyDescent="0.2">
      <c r="A12961" t="s">
        <v>5782</v>
      </c>
      <c r="B12961" t="s">
        <v>1082</v>
      </c>
      <c r="C12961">
        <v>7</v>
      </c>
      <c r="D12961">
        <v>13</v>
      </c>
      <c r="E12961" t="s">
        <v>11844</v>
      </c>
      <c r="F12961">
        <v>338.21800000000002</v>
      </c>
      <c r="G12961">
        <v>120.033</v>
      </c>
      <c r="H12961">
        <v>48.03</v>
      </c>
      <c r="I12961">
        <v>40597.258999999998</v>
      </c>
      <c r="J12961">
        <v>16556630</v>
      </c>
      <c r="K12961">
        <v>52.935000000000002</v>
      </c>
      <c r="L12961">
        <v>17.901</v>
      </c>
      <c r="M12961">
        <v>17903.490000000002</v>
      </c>
      <c r="N12961">
        <v>7301514</v>
      </c>
      <c r="O12961">
        <v>8.8030000000000008</v>
      </c>
      <c r="P12961">
        <v>18.800999999999998</v>
      </c>
      <c r="Q12961">
        <v>2977.2579999999998</v>
      </c>
      <c r="R12961">
        <v>1214204</v>
      </c>
      <c r="S12961">
        <v>0.12</v>
      </c>
      <c r="T12961">
        <v>5.5339999999999998</v>
      </c>
      <c r="U12961">
        <v>40.642000000000003</v>
      </c>
      <c r="V12961">
        <v>16575</v>
      </c>
      <c r="W12961">
        <f t="shared" si="555"/>
        <v>65</v>
      </c>
      <c r="X12961">
        <f t="shared" si="556"/>
        <v>4626.1997600000004</v>
      </c>
      <c r="Y12961">
        <f t="shared" si="557"/>
        <v>111.32940000000001</v>
      </c>
    </row>
    <row r="12962" spans="1:25" x14ac:dyDescent="0.2">
      <c r="A12962" t="s">
        <v>5782</v>
      </c>
      <c r="B12962" t="s">
        <v>1082</v>
      </c>
      <c r="C12962">
        <v>7</v>
      </c>
      <c r="D12962">
        <v>14</v>
      </c>
      <c r="E12962" t="s">
        <v>11845</v>
      </c>
      <c r="F12962">
        <v>374.80200000000002</v>
      </c>
      <c r="G12962">
        <v>122.34399999999999</v>
      </c>
      <c r="H12962">
        <v>49.226999999999997</v>
      </c>
      <c r="I12962">
        <v>45854.663999999997</v>
      </c>
      <c r="J12962">
        <v>18700738</v>
      </c>
      <c r="K12962">
        <v>37.192</v>
      </c>
      <c r="L12962">
        <v>18.193000000000001</v>
      </c>
      <c r="M12962">
        <v>13939.728999999999</v>
      </c>
      <c r="N12962">
        <v>5684988</v>
      </c>
      <c r="O12962">
        <v>4.9429999999999996</v>
      </c>
      <c r="P12962">
        <v>11.997</v>
      </c>
      <c r="Q12962">
        <v>1852.5039999999999</v>
      </c>
      <c r="R12962">
        <v>755500</v>
      </c>
      <c r="S12962">
        <v>7.1999999999999995E-2</v>
      </c>
      <c r="T12962">
        <v>4.2759999999999998</v>
      </c>
      <c r="U12962">
        <v>26.885999999999999</v>
      </c>
      <c r="V12962">
        <v>10965</v>
      </c>
      <c r="W12962">
        <f t="shared" si="555"/>
        <v>43</v>
      </c>
      <c r="X12962">
        <f t="shared" si="556"/>
        <v>2579.1474800000001</v>
      </c>
      <c r="Y12962">
        <f t="shared" si="557"/>
        <v>71.289400000000001</v>
      </c>
    </row>
    <row r="12963" spans="1:25" x14ac:dyDescent="0.2">
      <c r="A12963" t="s">
        <v>5782</v>
      </c>
      <c r="B12963" t="s">
        <v>1082</v>
      </c>
      <c r="C12963">
        <v>7</v>
      </c>
      <c r="D12963">
        <v>15</v>
      </c>
      <c r="E12963" t="s">
        <v>11846</v>
      </c>
      <c r="F12963">
        <v>440.30500000000001</v>
      </c>
      <c r="G12963">
        <v>110.34399999999999</v>
      </c>
      <c r="H12963">
        <v>46.911000000000001</v>
      </c>
      <c r="I12963">
        <v>48585.108999999997</v>
      </c>
      <c r="J12963">
        <v>19814285</v>
      </c>
      <c r="K12963">
        <v>50.85</v>
      </c>
      <c r="L12963">
        <v>22.648</v>
      </c>
      <c r="M12963">
        <v>22389.656999999999</v>
      </c>
      <c r="N12963">
        <v>9131091</v>
      </c>
      <c r="O12963">
        <v>7.165</v>
      </c>
      <c r="P12963">
        <v>16.79</v>
      </c>
      <c r="Q12963">
        <v>3154.9070000000002</v>
      </c>
      <c r="R12963">
        <v>1286654</v>
      </c>
      <c r="S12963">
        <v>9.8000000000000004E-2</v>
      </c>
      <c r="T12963">
        <v>4.9980000000000002</v>
      </c>
      <c r="U12963">
        <v>43.143000000000001</v>
      </c>
      <c r="V12963">
        <v>17595</v>
      </c>
      <c r="W12963">
        <f t="shared" si="555"/>
        <v>69</v>
      </c>
      <c r="X12963">
        <f t="shared" si="556"/>
        <v>4949.5209400000003</v>
      </c>
      <c r="Y12963">
        <f t="shared" si="557"/>
        <v>118.60940000000001</v>
      </c>
    </row>
    <row r="12964" spans="1:25" x14ac:dyDescent="0.2">
      <c r="A12964" t="s">
        <v>5782</v>
      </c>
      <c r="B12964" t="s">
        <v>1082</v>
      </c>
      <c r="C12964">
        <v>7</v>
      </c>
      <c r="D12964">
        <v>16</v>
      </c>
      <c r="E12964" t="s">
        <v>10616</v>
      </c>
      <c r="F12964">
        <v>168.70699999999999</v>
      </c>
      <c r="G12964">
        <v>122.432</v>
      </c>
      <c r="H12964">
        <v>54.475999999999999</v>
      </c>
      <c r="I12964">
        <v>20655.007000000001</v>
      </c>
      <c r="J12964">
        <v>8423655</v>
      </c>
      <c r="K12964">
        <v>11.132</v>
      </c>
      <c r="L12964">
        <v>5.7190000000000003</v>
      </c>
      <c r="M12964">
        <v>1877.991</v>
      </c>
      <c r="N12964">
        <v>765894</v>
      </c>
      <c r="O12964">
        <v>1.881</v>
      </c>
      <c r="P12964">
        <v>3.2189999999999999</v>
      </c>
      <c r="Q12964">
        <v>317.41199999999998</v>
      </c>
      <c r="R12964">
        <v>129449</v>
      </c>
      <c r="S12964">
        <v>0</v>
      </c>
      <c r="T12964">
        <v>0</v>
      </c>
      <c r="U12964">
        <v>0</v>
      </c>
      <c r="V12964">
        <v>0</v>
      </c>
      <c r="W12964">
        <f t="shared" si="555"/>
        <v>0</v>
      </c>
      <c r="X12964">
        <f t="shared" si="556"/>
        <v>0</v>
      </c>
      <c r="Y12964">
        <f t="shared" si="557"/>
        <v>0</v>
      </c>
    </row>
    <row r="12965" spans="1:25" x14ac:dyDescent="0.2">
      <c r="A12965" t="s">
        <v>5782</v>
      </c>
      <c r="B12965" t="s">
        <v>1082</v>
      </c>
      <c r="C12965">
        <v>7</v>
      </c>
      <c r="D12965">
        <v>17</v>
      </c>
      <c r="E12965" t="s">
        <v>3459</v>
      </c>
      <c r="F12965">
        <v>195.55600000000001</v>
      </c>
      <c r="G12965">
        <v>103.804</v>
      </c>
      <c r="H12965">
        <v>41.890999999999998</v>
      </c>
      <c r="I12965">
        <v>20299.569</v>
      </c>
      <c r="J12965">
        <v>8278698</v>
      </c>
      <c r="K12965">
        <v>46.734000000000002</v>
      </c>
      <c r="L12965">
        <v>18.614000000000001</v>
      </c>
      <c r="M12965">
        <v>9139.0349999999999</v>
      </c>
      <c r="N12965">
        <v>3727139</v>
      </c>
      <c r="O12965">
        <v>5.7930000000000001</v>
      </c>
      <c r="P12965">
        <v>15.602</v>
      </c>
      <c r="Q12965">
        <v>1132.855</v>
      </c>
      <c r="R12965">
        <v>462008</v>
      </c>
      <c r="S12965">
        <v>7.0000000000000007E-2</v>
      </c>
      <c r="T12965">
        <v>4.2350000000000003</v>
      </c>
      <c r="U12965">
        <v>13.756</v>
      </c>
      <c r="V12965">
        <v>5610</v>
      </c>
      <c r="W12965">
        <f t="shared" si="555"/>
        <v>22</v>
      </c>
      <c r="X12965">
        <f t="shared" si="556"/>
        <v>1269.3863000000001</v>
      </c>
      <c r="Y12965">
        <f t="shared" si="557"/>
        <v>33.069400000000002</v>
      </c>
    </row>
    <row r="12966" spans="1:25" x14ac:dyDescent="0.2">
      <c r="A12966" t="s">
        <v>5782</v>
      </c>
      <c r="B12966" t="s">
        <v>1082</v>
      </c>
      <c r="C12966">
        <v>7</v>
      </c>
      <c r="D12966">
        <v>18</v>
      </c>
      <c r="E12966" t="s">
        <v>11847</v>
      </c>
      <c r="F12966">
        <v>284.714</v>
      </c>
      <c r="G12966">
        <v>135.00299999999999</v>
      </c>
      <c r="H12966">
        <v>49.57</v>
      </c>
      <c r="I12966">
        <v>38437.199999999997</v>
      </c>
      <c r="J12966">
        <v>15675701</v>
      </c>
      <c r="K12966">
        <v>43.463999999999999</v>
      </c>
      <c r="L12966">
        <v>14.196</v>
      </c>
      <c r="M12966">
        <v>12374.897999999999</v>
      </c>
      <c r="N12966">
        <v>5046809</v>
      </c>
      <c r="O12966">
        <v>7.3390000000000004</v>
      </c>
      <c r="P12966">
        <v>19.768999999999998</v>
      </c>
      <c r="Q12966">
        <v>2089.5320000000002</v>
      </c>
      <c r="R12966">
        <v>852166</v>
      </c>
      <c r="S12966">
        <v>7.1999999999999995E-2</v>
      </c>
      <c r="T12966">
        <v>4.298</v>
      </c>
      <c r="U12966">
        <v>20.634</v>
      </c>
      <c r="V12966">
        <v>8415</v>
      </c>
      <c r="W12966">
        <f t="shared" si="555"/>
        <v>33</v>
      </c>
      <c r="X12966">
        <f t="shared" si="556"/>
        <v>3010.5384400000007</v>
      </c>
      <c r="Y12966">
        <f t="shared" si="557"/>
        <v>53.089400000000005</v>
      </c>
    </row>
    <row r="12967" spans="1:25" x14ac:dyDescent="0.2">
      <c r="A12967" t="s">
        <v>5782</v>
      </c>
      <c r="B12967" t="s">
        <v>1082</v>
      </c>
      <c r="C12967">
        <v>7</v>
      </c>
      <c r="D12967">
        <v>19</v>
      </c>
      <c r="E12967" t="s">
        <v>11848</v>
      </c>
      <c r="F12967">
        <v>157.27000000000001</v>
      </c>
      <c r="G12967">
        <v>98.236000000000004</v>
      </c>
      <c r="H12967">
        <v>44.838999999999999</v>
      </c>
      <c r="I12967">
        <v>15449.594999999999</v>
      </c>
      <c r="J12967">
        <v>6300751</v>
      </c>
      <c r="K12967">
        <v>10.548999999999999</v>
      </c>
      <c r="L12967">
        <v>5.76</v>
      </c>
      <c r="M12967">
        <v>1658.991</v>
      </c>
      <c r="N12967">
        <v>676580</v>
      </c>
      <c r="O12967">
        <v>2.5830000000000002</v>
      </c>
      <c r="P12967">
        <v>5.8120000000000003</v>
      </c>
      <c r="Q12967">
        <v>406.26600000000002</v>
      </c>
      <c r="R12967">
        <v>165686</v>
      </c>
      <c r="S12967">
        <v>1.2E-2</v>
      </c>
      <c r="T12967">
        <v>1.744</v>
      </c>
      <c r="U12967">
        <v>1.8759999999999999</v>
      </c>
      <c r="V12967">
        <v>765</v>
      </c>
      <c r="W12967">
        <f t="shared" si="555"/>
        <v>3</v>
      </c>
      <c r="X12967">
        <f t="shared" si="556"/>
        <v>0</v>
      </c>
      <c r="Y12967">
        <f t="shared" si="557"/>
        <v>0</v>
      </c>
    </row>
    <row r="12968" spans="1:25" x14ac:dyDescent="0.2">
      <c r="A12968" t="s">
        <v>5782</v>
      </c>
      <c r="B12968" t="s">
        <v>1082</v>
      </c>
      <c r="C12968">
        <v>7</v>
      </c>
      <c r="D12968">
        <v>20</v>
      </c>
      <c r="E12968" t="s">
        <v>11849</v>
      </c>
      <c r="F12968">
        <v>250.42</v>
      </c>
      <c r="G12968">
        <v>110.774</v>
      </c>
      <c r="H12968">
        <v>48.938000000000002</v>
      </c>
      <c r="I12968">
        <v>27740.044999999998</v>
      </c>
      <c r="J12968">
        <v>11313120</v>
      </c>
      <c r="K12968">
        <v>28.166</v>
      </c>
      <c r="L12968">
        <v>15.942</v>
      </c>
      <c r="M12968">
        <v>7053.3580000000002</v>
      </c>
      <c r="N12968">
        <v>2876545</v>
      </c>
      <c r="O12968">
        <v>2.456</v>
      </c>
      <c r="P12968">
        <v>6.7939999999999996</v>
      </c>
      <c r="Q12968">
        <v>615.10699999999997</v>
      </c>
      <c r="R12968">
        <v>250857</v>
      </c>
      <c r="S12968">
        <v>1.2E-2</v>
      </c>
      <c r="T12968">
        <v>1.784</v>
      </c>
      <c r="U12968">
        <v>3.1259999999999999</v>
      </c>
      <c r="V12968">
        <v>1275</v>
      </c>
      <c r="W12968">
        <f t="shared" si="555"/>
        <v>5</v>
      </c>
      <c r="X12968">
        <f t="shared" si="556"/>
        <v>327.08493999999996</v>
      </c>
      <c r="Y12968">
        <f t="shared" si="557"/>
        <v>2.1294</v>
      </c>
    </row>
    <row r="12969" spans="1:25" x14ac:dyDescent="0.2">
      <c r="A12969" t="s">
        <v>5782</v>
      </c>
      <c r="B12969" t="s">
        <v>1082</v>
      </c>
      <c r="C12969">
        <v>7</v>
      </c>
      <c r="D12969">
        <v>21</v>
      </c>
      <c r="E12969" t="s">
        <v>11850</v>
      </c>
      <c r="F12969">
        <v>316.07600000000002</v>
      </c>
      <c r="G12969">
        <v>130.66</v>
      </c>
      <c r="H12969">
        <v>51.152000000000001</v>
      </c>
      <c r="I12969">
        <v>41298.303</v>
      </c>
      <c r="J12969">
        <v>16842534</v>
      </c>
      <c r="K12969">
        <v>40.274999999999999</v>
      </c>
      <c r="L12969">
        <v>16.297999999999998</v>
      </c>
      <c r="M12969">
        <v>12729.835999999999</v>
      </c>
      <c r="N12969">
        <v>5191562</v>
      </c>
      <c r="O12969">
        <v>5.7169999999999996</v>
      </c>
      <c r="P12969">
        <v>16.091000000000001</v>
      </c>
      <c r="Q12969">
        <v>1806.8620000000001</v>
      </c>
      <c r="R12969">
        <v>736886</v>
      </c>
      <c r="S12969">
        <v>5.8999999999999997E-2</v>
      </c>
      <c r="T12969">
        <v>3.89</v>
      </c>
      <c r="U12969">
        <v>18.757999999999999</v>
      </c>
      <c r="V12969">
        <v>7650</v>
      </c>
      <c r="W12969">
        <f t="shared" si="555"/>
        <v>30</v>
      </c>
      <c r="X12969">
        <f t="shared" si="556"/>
        <v>2496.0790400000005</v>
      </c>
      <c r="Y12969">
        <f t="shared" si="557"/>
        <v>47.629400000000004</v>
      </c>
    </row>
    <row r="12970" spans="1:25" x14ac:dyDescent="0.2">
      <c r="A12970" t="s">
        <v>5782</v>
      </c>
      <c r="B12970" t="s">
        <v>1082</v>
      </c>
      <c r="C12970">
        <v>7</v>
      </c>
      <c r="D12970">
        <v>22</v>
      </c>
      <c r="E12970" t="s">
        <v>11851</v>
      </c>
      <c r="F12970">
        <v>257.00900000000001</v>
      </c>
      <c r="G12970">
        <v>83.853999999999999</v>
      </c>
      <c r="H12970">
        <v>39.338999999999999</v>
      </c>
      <c r="I12970">
        <v>21551.325000000001</v>
      </c>
      <c r="J12970">
        <v>8789197</v>
      </c>
      <c r="K12970">
        <v>40.244</v>
      </c>
      <c r="L12970">
        <v>23.404</v>
      </c>
      <c r="M12970">
        <v>10343.032999999999</v>
      </c>
      <c r="N12970">
        <v>4218161</v>
      </c>
      <c r="O12970">
        <v>3.9159999999999999</v>
      </c>
      <c r="P12970">
        <v>10.428000000000001</v>
      </c>
      <c r="Q12970">
        <v>1006.333</v>
      </c>
      <c r="R12970">
        <v>410409</v>
      </c>
      <c r="S12970">
        <v>4.9000000000000002E-2</v>
      </c>
      <c r="T12970">
        <v>3.5219999999999998</v>
      </c>
      <c r="U12970">
        <v>12.505000000000001</v>
      </c>
      <c r="V12970">
        <v>5100</v>
      </c>
      <c r="W12970">
        <f t="shared" si="555"/>
        <v>20</v>
      </c>
      <c r="X12970">
        <f t="shared" si="556"/>
        <v>1039.11626</v>
      </c>
      <c r="Y12970">
        <f t="shared" si="557"/>
        <v>29.429400000000005</v>
      </c>
    </row>
    <row r="12971" spans="1:25" x14ac:dyDescent="0.2">
      <c r="A12971" t="s">
        <v>5782</v>
      </c>
      <c r="B12971" t="s">
        <v>1082</v>
      </c>
      <c r="C12971">
        <v>7</v>
      </c>
      <c r="D12971">
        <v>23</v>
      </c>
      <c r="E12971" t="s">
        <v>11852</v>
      </c>
      <c r="F12971">
        <v>291.14600000000002</v>
      </c>
      <c r="G12971">
        <v>134.059</v>
      </c>
      <c r="H12971">
        <v>49.777999999999999</v>
      </c>
      <c r="I12971">
        <v>39030.771000000001</v>
      </c>
      <c r="J12971">
        <v>15917775</v>
      </c>
      <c r="K12971">
        <v>53.908000000000001</v>
      </c>
      <c r="L12971">
        <v>18.413</v>
      </c>
      <c r="M12971">
        <v>15694.954</v>
      </c>
      <c r="N12971">
        <v>6400815</v>
      </c>
      <c r="O12971">
        <v>8.4960000000000004</v>
      </c>
      <c r="P12971">
        <v>20.475999999999999</v>
      </c>
      <c r="Q12971">
        <v>2473.6410000000001</v>
      </c>
      <c r="R12971">
        <v>1008816</v>
      </c>
      <c r="S12971">
        <v>7.9000000000000001E-2</v>
      </c>
      <c r="T12971">
        <v>4.5010000000000003</v>
      </c>
      <c r="U12971">
        <v>23.135000000000002</v>
      </c>
      <c r="V12971">
        <v>9435</v>
      </c>
      <c r="W12971">
        <f t="shared" si="555"/>
        <v>37</v>
      </c>
      <c r="X12971">
        <f t="shared" si="556"/>
        <v>3709.6168200000006</v>
      </c>
      <c r="Y12971">
        <f t="shared" si="557"/>
        <v>60.369400000000006</v>
      </c>
    </row>
    <row r="12972" spans="1:25" x14ac:dyDescent="0.2">
      <c r="A12972" t="s">
        <v>5782</v>
      </c>
      <c r="B12972" t="s">
        <v>1082</v>
      </c>
      <c r="C12972">
        <v>8</v>
      </c>
      <c r="D12972">
        <v>1</v>
      </c>
      <c r="E12972" t="s">
        <v>4064</v>
      </c>
      <c r="F12972">
        <v>446.84699999999998</v>
      </c>
      <c r="G12972">
        <v>110.667</v>
      </c>
      <c r="H12972">
        <v>45.65</v>
      </c>
      <c r="I12972">
        <v>49451.224999999999</v>
      </c>
      <c r="J12972">
        <v>20167510</v>
      </c>
      <c r="K12972">
        <v>14.625999999999999</v>
      </c>
      <c r="L12972">
        <v>8.9719999999999995</v>
      </c>
      <c r="M12972">
        <v>6535.616</v>
      </c>
      <c r="N12972">
        <v>2665396</v>
      </c>
      <c r="O12972">
        <v>2.7570000000000001</v>
      </c>
      <c r="P12972">
        <v>9.2279999999999998</v>
      </c>
      <c r="Q12972">
        <v>1231.7429999999999</v>
      </c>
      <c r="R12972">
        <v>502337</v>
      </c>
      <c r="S12972">
        <v>2.5000000000000001E-2</v>
      </c>
      <c r="T12972">
        <v>2.5339999999999998</v>
      </c>
      <c r="U12972">
        <v>11.255000000000001</v>
      </c>
      <c r="V12972">
        <v>4590</v>
      </c>
      <c r="W12972">
        <f t="shared" si="555"/>
        <v>18</v>
      </c>
      <c r="X12972">
        <f t="shared" si="556"/>
        <v>1449.3624600000001</v>
      </c>
      <c r="Y12972">
        <f t="shared" si="557"/>
        <v>25.789400000000001</v>
      </c>
    </row>
    <row r="12973" spans="1:25" x14ac:dyDescent="0.2">
      <c r="A12973" t="s">
        <v>5782</v>
      </c>
      <c r="B12973" t="s">
        <v>1082</v>
      </c>
      <c r="C12973">
        <v>8</v>
      </c>
      <c r="D12973">
        <v>2</v>
      </c>
      <c r="E12973" t="s">
        <v>173</v>
      </c>
      <c r="F12973">
        <v>349.00400000000002</v>
      </c>
      <c r="G12973">
        <v>127.824</v>
      </c>
      <c r="H12973">
        <v>45.398000000000003</v>
      </c>
      <c r="I12973">
        <v>44611.142</v>
      </c>
      <c r="J12973">
        <v>18193597</v>
      </c>
      <c r="K12973">
        <v>35.813000000000002</v>
      </c>
      <c r="L12973">
        <v>23.042999999999999</v>
      </c>
      <c r="M12973">
        <v>12498.950999999999</v>
      </c>
      <c r="N12973">
        <v>5097401</v>
      </c>
      <c r="O12973">
        <v>5.3380000000000001</v>
      </c>
      <c r="P12973">
        <v>12.988</v>
      </c>
      <c r="Q12973">
        <v>1863.1489999999999</v>
      </c>
      <c r="R12973">
        <v>759841</v>
      </c>
      <c r="S12973">
        <v>8.1000000000000003E-2</v>
      </c>
      <c r="T12973">
        <v>4.5330000000000004</v>
      </c>
      <c r="U12973">
        <v>28.137</v>
      </c>
      <c r="V12973">
        <v>11475</v>
      </c>
      <c r="W12973">
        <f t="shared" ref="W12973:W13028" si="558">V12973/255</f>
        <v>45</v>
      </c>
      <c r="X12973">
        <f t="shared" si="556"/>
        <v>2598.5213800000001</v>
      </c>
      <c r="Y12973">
        <f t="shared" si="557"/>
        <v>74.929400000000001</v>
      </c>
    </row>
    <row r="12974" spans="1:25" x14ac:dyDescent="0.2">
      <c r="A12974" t="s">
        <v>5782</v>
      </c>
      <c r="B12974" t="s">
        <v>1082</v>
      </c>
      <c r="C12974">
        <v>8</v>
      </c>
      <c r="D12974">
        <v>3</v>
      </c>
      <c r="E12974" t="s">
        <v>9907</v>
      </c>
      <c r="F12974">
        <v>310.69400000000002</v>
      </c>
      <c r="G12974">
        <v>100.89100000000001</v>
      </c>
      <c r="H12974">
        <v>44.26</v>
      </c>
      <c r="I12974">
        <v>31346.061000000002</v>
      </c>
      <c r="J12974">
        <v>12783748</v>
      </c>
      <c r="K12974">
        <v>6.51</v>
      </c>
      <c r="L12974">
        <v>3.29</v>
      </c>
      <c r="M12974">
        <v>2022.501</v>
      </c>
      <c r="N12974">
        <v>824829</v>
      </c>
      <c r="O12974">
        <v>1.4790000000000001</v>
      </c>
      <c r="P12974">
        <v>3.5</v>
      </c>
      <c r="Q12974">
        <v>459.637</v>
      </c>
      <c r="R12974">
        <v>187452</v>
      </c>
      <c r="S12974">
        <v>6.0000000000000001E-3</v>
      </c>
      <c r="T12974">
        <v>1.2410000000000001</v>
      </c>
      <c r="U12974">
        <v>1.8759999999999999</v>
      </c>
      <c r="V12974">
        <v>765</v>
      </c>
      <c r="W12974">
        <f t="shared" si="558"/>
        <v>3</v>
      </c>
      <c r="X12974">
        <f t="shared" si="556"/>
        <v>44.129540000000027</v>
      </c>
      <c r="Y12974">
        <f t="shared" si="557"/>
        <v>0</v>
      </c>
    </row>
    <row r="12975" spans="1:25" x14ac:dyDescent="0.2">
      <c r="A12975" t="s">
        <v>5782</v>
      </c>
      <c r="B12975" t="s">
        <v>1082</v>
      </c>
      <c r="C12975">
        <v>8</v>
      </c>
      <c r="D12975">
        <v>4</v>
      </c>
      <c r="E12975" t="s">
        <v>6285</v>
      </c>
      <c r="F12975">
        <v>12.903</v>
      </c>
      <c r="G12975">
        <v>43.847000000000001</v>
      </c>
      <c r="H12975">
        <v>20.512</v>
      </c>
      <c r="I12975">
        <v>565.74099999999999</v>
      </c>
      <c r="J12975">
        <v>230724</v>
      </c>
      <c r="K12975">
        <v>6.3460000000000001</v>
      </c>
      <c r="L12975">
        <v>3.3460000000000001</v>
      </c>
      <c r="M12975">
        <v>81.885000000000005</v>
      </c>
      <c r="N12975">
        <v>33395</v>
      </c>
      <c r="O12975">
        <v>4.9989999999999997</v>
      </c>
      <c r="P12975">
        <v>13.778</v>
      </c>
      <c r="Q12975">
        <v>64.498000000000005</v>
      </c>
      <c r="R12975">
        <v>26304</v>
      </c>
      <c r="S12975">
        <v>4.8000000000000001E-2</v>
      </c>
      <c r="T12975">
        <v>3.5150000000000001</v>
      </c>
      <c r="U12975">
        <v>0.625</v>
      </c>
      <c r="V12975">
        <v>255</v>
      </c>
      <c r="W12975">
        <f t="shared" si="558"/>
        <v>1</v>
      </c>
      <c r="X12975">
        <f t="shared" si="556"/>
        <v>0</v>
      </c>
      <c r="Y12975">
        <f t="shared" si="557"/>
        <v>0</v>
      </c>
    </row>
    <row r="12976" spans="1:25" x14ac:dyDescent="0.2">
      <c r="A12976" t="s">
        <v>5782</v>
      </c>
      <c r="B12976" t="s">
        <v>1082</v>
      </c>
      <c r="C12976">
        <v>8</v>
      </c>
      <c r="D12976">
        <v>5</v>
      </c>
      <c r="E12976" t="s">
        <v>10845</v>
      </c>
      <c r="F12976">
        <v>242.25800000000001</v>
      </c>
      <c r="G12976">
        <v>114.033</v>
      </c>
      <c r="H12976">
        <v>46.616999999999997</v>
      </c>
      <c r="I12976">
        <v>27625.437999999998</v>
      </c>
      <c r="J12976">
        <v>11266380</v>
      </c>
      <c r="K12976">
        <v>7.1289999999999996</v>
      </c>
      <c r="L12976">
        <v>3.3559999999999999</v>
      </c>
      <c r="M12976">
        <v>1727.01</v>
      </c>
      <c r="N12976">
        <v>704320</v>
      </c>
      <c r="O12976">
        <v>2.1549999999999998</v>
      </c>
      <c r="P12976">
        <v>6.226</v>
      </c>
      <c r="Q12976">
        <v>522.11199999999997</v>
      </c>
      <c r="R12976">
        <v>212931</v>
      </c>
      <c r="S12976">
        <v>2.1000000000000001E-2</v>
      </c>
      <c r="T12976">
        <v>2.2949999999999999</v>
      </c>
      <c r="U12976">
        <v>5.0019999999999998</v>
      </c>
      <c r="V12976">
        <v>2040</v>
      </c>
      <c r="W12976">
        <f t="shared" si="558"/>
        <v>8</v>
      </c>
      <c r="X12976">
        <f t="shared" si="556"/>
        <v>157.83403999999996</v>
      </c>
      <c r="Y12976">
        <f t="shared" si="557"/>
        <v>7.5894000000000004</v>
      </c>
    </row>
    <row r="12977" spans="1:25" x14ac:dyDescent="0.2">
      <c r="A12977" t="s">
        <v>5782</v>
      </c>
      <c r="B12977" t="s">
        <v>1082</v>
      </c>
      <c r="C12977">
        <v>8</v>
      </c>
      <c r="D12977">
        <v>6</v>
      </c>
      <c r="E12977" t="s">
        <v>11853</v>
      </c>
      <c r="F12977">
        <v>320.274</v>
      </c>
      <c r="G12977">
        <v>116.319</v>
      </c>
      <c r="H12977">
        <v>43.284999999999997</v>
      </c>
      <c r="I12977">
        <v>37253.89</v>
      </c>
      <c r="J12977">
        <v>15193116</v>
      </c>
      <c r="K12977">
        <v>24.198</v>
      </c>
      <c r="L12977">
        <v>10.760999999999999</v>
      </c>
      <c r="M12977">
        <v>7749.8609999999999</v>
      </c>
      <c r="N12977">
        <v>3160597</v>
      </c>
      <c r="O12977">
        <v>3.0609999999999999</v>
      </c>
      <c r="P12977">
        <v>8.5609999999999999</v>
      </c>
      <c r="Q12977">
        <v>980.447</v>
      </c>
      <c r="R12977">
        <v>399852</v>
      </c>
      <c r="S12977">
        <v>3.1E-2</v>
      </c>
      <c r="T12977">
        <v>2.8220000000000001</v>
      </c>
      <c r="U12977">
        <v>10.004</v>
      </c>
      <c r="V12977">
        <v>4080</v>
      </c>
      <c r="W12977">
        <f t="shared" si="558"/>
        <v>16</v>
      </c>
      <c r="X12977">
        <f t="shared" si="556"/>
        <v>992.00374000000011</v>
      </c>
      <c r="Y12977">
        <f t="shared" si="557"/>
        <v>22.1494</v>
      </c>
    </row>
    <row r="12978" spans="1:25" x14ac:dyDescent="0.2">
      <c r="A12978" t="s">
        <v>5782</v>
      </c>
      <c r="B12978" t="s">
        <v>1082</v>
      </c>
      <c r="C12978">
        <v>8</v>
      </c>
      <c r="D12978">
        <v>7</v>
      </c>
      <c r="E12978" t="s">
        <v>11854</v>
      </c>
      <c r="F12978">
        <v>322.846</v>
      </c>
      <c r="G12978">
        <v>108.417</v>
      </c>
      <c r="H12978">
        <v>39.540999999999997</v>
      </c>
      <c r="I12978">
        <v>35001.942999999999</v>
      </c>
      <c r="J12978">
        <v>14274713</v>
      </c>
      <c r="K12978">
        <v>57.326000000000001</v>
      </c>
      <c r="L12978">
        <v>25.117000000000001</v>
      </c>
      <c r="M12978">
        <v>18507.323</v>
      </c>
      <c r="N12978">
        <v>7547773</v>
      </c>
      <c r="O12978">
        <v>4.95</v>
      </c>
      <c r="P12978">
        <v>13.069000000000001</v>
      </c>
      <c r="Q12978">
        <v>1597.9280000000001</v>
      </c>
      <c r="R12978">
        <v>651677</v>
      </c>
      <c r="S12978">
        <v>7.0000000000000007E-2</v>
      </c>
      <c r="T12978">
        <v>4.2160000000000002</v>
      </c>
      <c r="U12978">
        <v>22.51</v>
      </c>
      <c r="V12978">
        <v>9180</v>
      </c>
      <c r="W12978">
        <f t="shared" si="558"/>
        <v>36</v>
      </c>
      <c r="X12978">
        <f t="shared" si="556"/>
        <v>2115.81916</v>
      </c>
      <c r="Y12978">
        <f t="shared" si="557"/>
        <v>58.549400000000006</v>
      </c>
    </row>
    <row r="12979" spans="1:25" x14ac:dyDescent="0.2">
      <c r="A12979" t="s">
        <v>5782</v>
      </c>
      <c r="B12979" t="s">
        <v>1082</v>
      </c>
      <c r="C12979">
        <v>8</v>
      </c>
      <c r="D12979">
        <v>10</v>
      </c>
      <c r="E12979" t="s">
        <v>351</v>
      </c>
      <c r="F12979">
        <v>312.11599999999999</v>
      </c>
      <c r="G12979">
        <v>114.669</v>
      </c>
      <c r="H12979">
        <v>40.503999999999998</v>
      </c>
      <c r="I12979">
        <v>35789.904000000002</v>
      </c>
      <c r="J12979">
        <v>14596064</v>
      </c>
      <c r="K12979">
        <v>42.636000000000003</v>
      </c>
      <c r="L12979">
        <v>15.952999999999999</v>
      </c>
      <c r="M12979">
        <v>13307.295</v>
      </c>
      <c r="N12979">
        <v>5427065</v>
      </c>
      <c r="O12979">
        <v>4.12</v>
      </c>
      <c r="P12979">
        <v>12.77</v>
      </c>
      <c r="Q12979">
        <v>1285.989</v>
      </c>
      <c r="R12979">
        <v>524460</v>
      </c>
      <c r="S12979">
        <v>4.3999999999999997E-2</v>
      </c>
      <c r="T12979">
        <v>3.3519999999999999</v>
      </c>
      <c r="U12979">
        <v>13.756</v>
      </c>
      <c r="V12979">
        <v>5610</v>
      </c>
      <c r="W12979">
        <f t="shared" si="558"/>
        <v>22</v>
      </c>
      <c r="X12979">
        <f t="shared" si="556"/>
        <v>1548.0901800000001</v>
      </c>
      <c r="Y12979">
        <f t="shared" si="557"/>
        <v>33.069400000000002</v>
      </c>
    </row>
    <row r="12980" spans="1:25" x14ac:dyDescent="0.2">
      <c r="A12980" t="s">
        <v>5782</v>
      </c>
      <c r="B12980" t="s">
        <v>1082</v>
      </c>
      <c r="C12980">
        <v>8</v>
      </c>
      <c r="D12980">
        <v>11</v>
      </c>
      <c r="E12980" t="s">
        <v>11855</v>
      </c>
      <c r="F12980">
        <v>292.93400000000003</v>
      </c>
      <c r="G12980">
        <v>141.816</v>
      </c>
      <c r="H12980">
        <v>45.927</v>
      </c>
      <c r="I12980">
        <v>41542.519999999997</v>
      </c>
      <c r="J12980">
        <v>16942132</v>
      </c>
      <c r="K12980">
        <v>33.277000000000001</v>
      </c>
      <c r="L12980">
        <v>14.592000000000001</v>
      </c>
      <c r="M12980">
        <v>9747.8310000000001</v>
      </c>
      <c r="N12980">
        <v>3975422</v>
      </c>
      <c r="O12980">
        <v>6.4640000000000004</v>
      </c>
      <c r="P12980">
        <v>14.367000000000001</v>
      </c>
      <c r="Q12980">
        <v>1893.4359999999999</v>
      </c>
      <c r="R12980">
        <v>772193</v>
      </c>
      <c r="S12980">
        <v>8.3000000000000004E-2</v>
      </c>
      <c r="T12980">
        <v>4.6070000000000002</v>
      </c>
      <c r="U12980">
        <v>24.385000000000002</v>
      </c>
      <c r="V12980">
        <v>9945</v>
      </c>
      <c r="W12980">
        <f t="shared" si="558"/>
        <v>39</v>
      </c>
      <c r="X12980">
        <f t="shared" si="556"/>
        <v>2653.6437199999996</v>
      </c>
      <c r="Y12980">
        <f t="shared" si="557"/>
        <v>64.009399999999999</v>
      </c>
    </row>
    <row r="12981" spans="1:25" x14ac:dyDescent="0.2">
      <c r="A12981" t="s">
        <v>5782</v>
      </c>
      <c r="B12981" t="s">
        <v>1082</v>
      </c>
      <c r="C12981">
        <v>8</v>
      </c>
      <c r="D12981">
        <v>12</v>
      </c>
      <c r="E12981" t="s">
        <v>11856</v>
      </c>
      <c r="F12981">
        <v>60.567</v>
      </c>
      <c r="G12981">
        <v>52.91</v>
      </c>
      <c r="H12981">
        <v>45.258000000000003</v>
      </c>
      <c r="I12981">
        <v>3204.6309999999999</v>
      </c>
      <c r="J12981">
        <v>1306933</v>
      </c>
      <c r="K12981">
        <v>15.585000000000001</v>
      </c>
      <c r="L12981">
        <v>24.13</v>
      </c>
      <c r="M12981">
        <v>943.96100000000001</v>
      </c>
      <c r="N12981">
        <v>384972</v>
      </c>
      <c r="O12981">
        <v>3.1890000000000001</v>
      </c>
      <c r="P12981">
        <v>10.656000000000001</v>
      </c>
      <c r="Q12981">
        <v>193.136</v>
      </c>
      <c r="R12981">
        <v>78766</v>
      </c>
      <c r="S12981">
        <v>4.1000000000000002E-2</v>
      </c>
      <c r="T12981">
        <v>3.2450000000000001</v>
      </c>
      <c r="U12981">
        <v>2.5009999999999999</v>
      </c>
      <c r="V12981">
        <v>1020</v>
      </c>
      <c r="W12981">
        <f t="shared" si="558"/>
        <v>4</v>
      </c>
      <c r="X12981">
        <f t="shared" si="556"/>
        <v>0</v>
      </c>
      <c r="Y12981">
        <f t="shared" si="557"/>
        <v>0.3093999999999999</v>
      </c>
    </row>
    <row r="12982" spans="1:25" x14ac:dyDescent="0.2">
      <c r="A12982" t="s">
        <v>5782</v>
      </c>
      <c r="B12982" t="s">
        <v>1082</v>
      </c>
      <c r="C12982">
        <v>8</v>
      </c>
      <c r="D12982">
        <v>13</v>
      </c>
      <c r="E12982" t="s">
        <v>11857</v>
      </c>
      <c r="F12982">
        <v>398.40199999999999</v>
      </c>
      <c r="G12982">
        <v>113.364</v>
      </c>
      <c r="H12982">
        <v>45.720999999999997</v>
      </c>
      <c r="I12982">
        <v>45164.341</v>
      </c>
      <c r="J12982">
        <v>18419206</v>
      </c>
      <c r="K12982">
        <v>23.486000000000001</v>
      </c>
      <c r="L12982">
        <v>15.757999999999999</v>
      </c>
      <c r="M12982">
        <v>9356.8019999999997</v>
      </c>
      <c r="N12982">
        <v>3815950</v>
      </c>
      <c r="O12982">
        <v>4.1319999999999997</v>
      </c>
      <c r="P12982">
        <v>12.243</v>
      </c>
      <c r="Q12982">
        <v>1646.1669999999999</v>
      </c>
      <c r="R12982">
        <v>671350</v>
      </c>
      <c r="S12982">
        <v>4.5999999999999999E-2</v>
      </c>
      <c r="T12982">
        <v>3.4060000000000001</v>
      </c>
      <c r="U12982">
        <v>18.132999999999999</v>
      </c>
      <c r="V12982">
        <v>7395</v>
      </c>
      <c r="W12982">
        <f t="shared" si="558"/>
        <v>29</v>
      </c>
      <c r="X12982">
        <f t="shared" si="556"/>
        <v>2203.6141400000001</v>
      </c>
      <c r="Y12982">
        <f t="shared" si="557"/>
        <v>45.809400000000004</v>
      </c>
    </row>
    <row r="12983" spans="1:25" x14ac:dyDescent="0.2">
      <c r="A12983" t="s">
        <v>5782</v>
      </c>
      <c r="B12983" t="s">
        <v>1082</v>
      </c>
      <c r="C12983">
        <v>8</v>
      </c>
      <c r="D12983">
        <v>14</v>
      </c>
      <c r="E12983" t="s">
        <v>2537</v>
      </c>
      <c r="F12983">
        <v>356.517</v>
      </c>
      <c r="G12983">
        <v>112.71</v>
      </c>
      <c r="H12983">
        <v>46.773000000000003</v>
      </c>
      <c r="I12983">
        <v>40182.953000000001</v>
      </c>
      <c r="J12983">
        <v>16387665</v>
      </c>
      <c r="K12983">
        <v>27.684999999999999</v>
      </c>
      <c r="L12983">
        <v>14.739000000000001</v>
      </c>
      <c r="M12983">
        <v>9870.0429999999997</v>
      </c>
      <c r="N12983">
        <v>4025263</v>
      </c>
      <c r="O12983">
        <v>5.782</v>
      </c>
      <c r="P12983">
        <v>15.257</v>
      </c>
      <c r="Q12983">
        <v>2061.2350000000001</v>
      </c>
      <c r="R12983">
        <v>840626</v>
      </c>
      <c r="S12983">
        <v>7.0000000000000007E-2</v>
      </c>
      <c r="T12983">
        <v>4.2290000000000001</v>
      </c>
      <c r="U12983">
        <v>25.010999999999999</v>
      </c>
      <c r="V12983">
        <v>10200</v>
      </c>
      <c r="W12983">
        <f t="shared" si="558"/>
        <v>40</v>
      </c>
      <c r="X12983">
        <f t="shared" si="556"/>
        <v>2959.0379000000007</v>
      </c>
      <c r="Y12983">
        <f t="shared" si="557"/>
        <v>65.829400000000007</v>
      </c>
    </row>
    <row r="12984" spans="1:25" x14ac:dyDescent="0.2">
      <c r="A12984" t="s">
        <v>5782</v>
      </c>
      <c r="B12984" t="s">
        <v>1082</v>
      </c>
      <c r="C12984">
        <v>8</v>
      </c>
      <c r="D12984">
        <v>15</v>
      </c>
      <c r="E12984" t="s">
        <v>11323</v>
      </c>
      <c r="F12984">
        <v>318.27999999999997</v>
      </c>
      <c r="G12984">
        <v>92.566000000000003</v>
      </c>
      <c r="H12984">
        <v>45.375</v>
      </c>
      <c r="I12984">
        <v>29461.874</v>
      </c>
      <c r="J12984">
        <v>12015327</v>
      </c>
      <c r="K12984">
        <v>41.313000000000002</v>
      </c>
      <c r="L12984">
        <v>16.699000000000002</v>
      </c>
      <c r="M12984">
        <v>13149.253000000001</v>
      </c>
      <c r="N12984">
        <v>5362611</v>
      </c>
      <c r="O12984">
        <v>6.4139999999999997</v>
      </c>
      <c r="P12984">
        <v>15.54</v>
      </c>
      <c r="Q12984">
        <v>2041.4280000000001</v>
      </c>
      <c r="R12984">
        <v>832548</v>
      </c>
      <c r="S12984">
        <v>7.9000000000000001E-2</v>
      </c>
      <c r="T12984">
        <v>4.476</v>
      </c>
      <c r="U12984">
        <v>25.010999999999999</v>
      </c>
      <c r="V12984">
        <v>10200</v>
      </c>
      <c r="W12984">
        <f t="shared" si="558"/>
        <v>40</v>
      </c>
      <c r="X12984">
        <f t="shared" si="556"/>
        <v>2922.9891600000001</v>
      </c>
      <c r="Y12984">
        <f t="shared" si="557"/>
        <v>65.829400000000007</v>
      </c>
    </row>
    <row r="12985" spans="1:25" x14ac:dyDescent="0.2">
      <c r="A12985" t="s">
        <v>5782</v>
      </c>
      <c r="B12985" t="s">
        <v>1082</v>
      </c>
      <c r="C12985">
        <v>8</v>
      </c>
      <c r="D12985">
        <v>16</v>
      </c>
      <c r="E12985" t="s">
        <v>11858</v>
      </c>
      <c r="F12985">
        <v>109.422</v>
      </c>
      <c r="G12985">
        <v>75.087000000000003</v>
      </c>
      <c r="H12985">
        <v>37.497999999999998</v>
      </c>
      <c r="I12985">
        <v>8216.1229999999996</v>
      </c>
      <c r="J12985">
        <v>3350751</v>
      </c>
      <c r="K12985">
        <v>7.14</v>
      </c>
      <c r="L12985">
        <v>3.73</v>
      </c>
      <c r="M12985">
        <v>781.26400000000001</v>
      </c>
      <c r="N12985">
        <v>318620</v>
      </c>
      <c r="O12985">
        <v>1.6679999999999999</v>
      </c>
      <c r="P12985">
        <v>1.4390000000000001</v>
      </c>
      <c r="Q12985">
        <v>182.541</v>
      </c>
      <c r="R12985">
        <v>74445</v>
      </c>
      <c r="S12985">
        <v>0</v>
      </c>
      <c r="T12985">
        <v>0</v>
      </c>
      <c r="U12985">
        <v>0</v>
      </c>
      <c r="V12985">
        <v>0</v>
      </c>
      <c r="W12985">
        <f t="shared" si="558"/>
        <v>0</v>
      </c>
      <c r="X12985">
        <f t="shared" si="556"/>
        <v>0</v>
      </c>
      <c r="Y12985">
        <f t="shared" si="557"/>
        <v>0</v>
      </c>
    </row>
    <row r="12986" spans="1:25" x14ac:dyDescent="0.2">
      <c r="A12986" t="s">
        <v>5782</v>
      </c>
      <c r="B12986" t="s">
        <v>1082</v>
      </c>
      <c r="C12986">
        <v>8</v>
      </c>
      <c r="D12986">
        <v>17</v>
      </c>
      <c r="E12986" t="s">
        <v>11859</v>
      </c>
      <c r="F12986">
        <v>332.20299999999997</v>
      </c>
      <c r="G12986">
        <v>100.18</v>
      </c>
      <c r="H12986">
        <v>47.110999999999997</v>
      </c>
      <c r="I12986">
        <v>33279.974999999999</v>
      </c>
      <c r="J12986">
        <v>13572449</v>
      </c>
      <c r="K12986">
        <v>33.460999999999999</v>
      </c>
      <c r="L12986">
        <v>16.946999999999999</v>
      </c>
      <c r="M12986">
        <v>11115.834999999999</v>
      </c>
      <c r="N12986">
        <v>4533330</v>
      </c>
      <c r="O12986">
        <v>5.5979999999999999</v>
      </c>
      <c r="P12986">
        <v>12.614000000000001</v>
      </c>
      <c r="Q12986">
        <v>1859.7840000000001</v>
      </c>
      <c r="R12986">
        <v>758469</v>
      </c>
      <c r="S12986">
        <v>7.9000000000000001E-2</v>
      </c>
      <c r="T12986">
        <v>4.4889999999999999</v>
      </c>
      <c r="U12986">
        <v>26.260999999999999</v>
      </c>
      <c r="V12986">
        <v>10710</v>
      </c>
      <c r="W12986">
        <f t="shared" si="558"/>
        <v>42</v>
      </c>
      <c r="X12986">
        <f t="shared" si="556"/>
        <v>2592.3970800000006</v>
      </c>
      <c r="Y12986">
        <f t="shared" si="557"/>
        <v>69.469400000000007</v>
      </c>
    </row>
    <row r="12987" spans="1:25" x14ac:dyDescent="0.2">
      <c r="A12987" t="s">
        <v>5782</v>
      </c>
      <c r="B12987" t="s">
        <v>1082</v>
      </c>
      <c r="C12987">
        <v>9</v>
      </c>
      <c r="D12987">
        <v>3</v>
      </c>
      <c r="E12987" t="s">
        <v>1155</v>
      </c>
      <c r="F12987">
        <v>243.35599999999999</v>
      </c>
      <c r="G12987">
        <v>106.459</v>
      </c>
      <c r="H12987">
        <v>41.991999999999997</v>
      </c>
      <c r="I12987">
        <v>25907.542000000001</v>
      </c>
      <c r="J12987">
        <v>10565777</v>
      </c>
      <c r="K12987">
        <v>6.3929999999999998</v>
      </c>
      <c r="L12987">
        <v>3.7679999999999998</v>
      </c>
      <c r="M12987">
        <v>1555.729</v>
      </c>
      <c r="N12987">
        <v>634467</v>
      </c>
      <c r="O12987">
        <v>2.0619999999999998</v>
      </c>
      <c r="P12987">
        <v>5.55</v>
      </c>
      <c r="Q12987">
        <v>501.88799999999998</v>
      </c>
      <c r="R12987">
        <v>204683</v>
      </c>
      <c r="S12987">
        <v>1.2999999999999999E-2</v>
      </c>
      <c r="T12987">
        <v>1.81</v>
      </c>
      <c r="U12987">
        <v>3.1259999999999999</v>
      </c>
      <c r="V12987">
        <v>1275</v>
      </c>
      <c r="W12987">
        <f t="shared" si="558"/>
        <v>5</v>
      </c>
      <c r="X12987">
        <f t="shared" si="556"/>
        <v>121.02635999999998</v>
      </c>
      <c r="Y12987">
        <f t="shared" si="557"/>
        <v>2.1294</v>
      </c>
    </row>
    <row r="12988" spans="1:25" x14ac:dyDescent="0.2">
      <c r="A12988" t="s">
        <v>5782</v>
      </c>
      <c r="B12988" t="s">
        <v>1082</v>
      </c>
      <c r="C12988">
        <v>9</v>
      </c>
      <c r="D12988">
        <v>6</v>
      </c>
      <c r="E12988" t="s">
        <v>11860</v>
      </c>
      <c r="F12988">
        <v>215.04499999999999</v>
      </c>
      <c r="G12988">
        <v>108.123</v>
      </c>
      <c r="H12988">
        <v>42.686</v>
      </c>
      <c r="I12988">
        <v>23251.24</v>
      </c>
      <c r="J12988">
        <v>9482467</v>
      </c>
      <c r="K12988">
        <v>45.283000000000001</v>
      </c>
      <c r="L12988">
        <v>22.47</v>
      </c>
      <c r="M12988">
        <v>9737.857</v>
      </c>
      <c r="N12988">
        <v>3971354</v>
      </c>
      <c r="O12988">
        <v>2.9470000000000001</v>
      </c>
      <c r="P12988">
        <v>7.351</v>
      </c>
      <c r="Q12988">
        <v>633.68200000000002</v>
      </c>
      <c r="R12988">
        <v>258432</v>
      </c>
      <c r="S12988">
        <v>3.7999999999999999E-2</v>
      </c>
      <c r="T12988">
        <v>3.1040000000000001</v>
      </c>
      <c r="U12988">
        <v>8.1280000000000001</v>
      </c>
      <c r="V12988">
        <v>3315</v>
      </c>
      <c r="W12988">
        <f t="shared" si="558"/>
        <v>13</v>
      </c>
      <c r="X12988">
        <f t="shared" si="556"/>
        <v>360.89144000000005</v>
      </c>
      <c r="Y12988">
        <f t="shared" si="557"/>
        <v>16.689399999999999</v>
      </c>
    </row>
    <row r="12989" spans="1:25" x14ac:dyDescent="0.2">
      <c r="A12989" t="s">
        <v>5782</v>
      </c>
      <c r="B12989" t="s">
        <v>1082</v>
      </c>
      <c r="C12989">
        <v>9</v>
      </c>
      <c r="D12989">
        <v>10</v>
      </c>
      <c r="E12989" t="s">
        <v>11861</v>
      </c>
      <c r="F12989">
        <v>371.90300000000002</v>
      </c>
      <c r="G12989">
        <v>103.23099999999999</v>
      </c>
      <c r="H12989">
        <v>39.082999999999998</v>
      </c>
      <c r="I12989">
        <v>38391.915999999997</v>
      </c>
      <c r="J12989">
        <v>15657233</v>
      </c>
      <c r="K12989">
        <v>47.033000000000001</v>
      </c>
      <c r="L12989">
        <v>20.36</v>
      </c>
      <c r="M12989">
        <v>17491.581999999999</v>
      </c>
      <c r="N12989">
        <v>7133527</v>
      </c>
      <c r="O12989">
        <v>4.66</v>
      </c>
      <c r="P12989">
        <v>13.263999999999999</v>
      </c>
      <c r="Q12989">
        <v>1732.934</v>
      </c>
      <c r="R12989">
        <v>706736</v>
      </c>
      <c r="S12989">
        <v>6.0999999999999999E-2</v>
      </c>
      <c r="T12989">
        <v>3.9279999999999999</v>
      </c>
      <c r="U12989">
        <v>22.51</v>
      </c>
      <c r="V12989">
        <v>9180</v>
      </c>
      <c r="W12989">
        <f t="shared" si="558"/>
        <v>36</v>
      </c>
      <c r="X12989">
        <f t="shared" si="556"/>
        <v>2361.53008</v>
      </c>
      <c r="Y12989">
        <f t="shared" si="557"/>
        <v>58.549400000000006</v>
      </c>
    </row>
    <row r="12990" spans="1:25" x14ac:dyDescent="0.2">
      <c r="A12990" t="s">
        <v>5782</v>
      </c>
      <c r="B12990" t="s">
        <v>1082</v>
      </c>
      <c r="C12990">
        <v>9</v>
      </c>
      <c r="D12990">
        <v>14</v>
      </c>
      <c r="E12990" t="s">
        <v>11862</v>
      </c>
      <c r="F12990">
        <v>189.953</v>
      </c>
      <c r="G12990">
        <v>117.47</v>
      </c>
      <c r="H12990">
        <v>46.11</v>
      </c>
      <c r="I12990">
        <v>22313.764999999999</v>
      </c>
      <c r="J12990">
        <v>9100140</v>
      </c>
      <c r="K12990">
        <v>6.18</v>
      </c>
      <c r="L12990">
        <v>3</v>
      </c>
      <c r="M12990">
        <v>1173.875</v>
      </c>
      <c r="N12990">
        <v>478737</v>
      </c>
      <c r="O12990">
        <v>2.3319999999999999</v>
      </c>
      <c r="P12990">
        <v>5.8650000000000002</v>
      </c>
      <c r="Q12990">
        <v>442.97300000000001</v>
      </c>
      <c r="R12990">
        <v>180656</v>
      </c>
      <c r="S12990">
        <v>1.2999999999999999E-2</v>
      </c>
      <c r="T12990">
        <v>1.8320000000000001</v>
      </c>
      <c r="U12990">
        <v>2.5009999999999999</v>
      </c>
      <c r="V12990">
        <v>1020</v>
      </c>
      <c r="W12990">
        <f t="shared" si="558"/>
        <v>4</v>
      </c>
      <c r="X12990">
        <f t="shared" si="556"/>
        <v>13.801060000000049</v>
      </c>
      <c r="Y12990">
        <f t="shared" si="557"/>
        <v>0.3093999999999999</v>
      </c>
    </row>
    <row r="12991" spans="1:25" x14ac:dyDescent="0.2">
      <c r="A12991" t="s">
        <v>5782</v>
      </c>
      <c r="B12991" t="s">
        <v>1082</v>
      </c>
      <c r="C12991">
        <v>9</v>
      </c>
      <c r="D12991">
        <v>16</v>
      </c>
      <c r="E12991" t="s">
        <v>11863</v>
      </c>
      <c r="F12991">
        <v>29.895</v>
      </c>
      <c r="G12991">
        <v>100.55800000000001</v>
      </c>
      <c r="H12991">
        <v>40.56</v>
      </c>
      <c r="I12991">
        <v>3006.1790000000001</v>
      </c>
      <c r="J12991">
        <v>1225999</v>
      </c>
      <c r="K12991">
        <v>6.1829999999999998</v>
      </c>
      <c r="L12991">
        <v>2.9409999999999998</v>
      </c>
      <c r="M12991">
        <v>184.851</v>
      </c>
      <c r="N12991">
        <v>75387</v>
      </c>
      <c r="O12991">
        <v>3.2959999999999998</v>
      </c>
      <c r="P12991">
        <v>10.172000000000001</v>
      </c>
      <c r="Q12991">
        <v>98.534999999999997</v>
      </c>
      <c r="R12991">
        <v>40185</v>
      </c>
      <c r="S12991">
        <v>4.2000000000000003E-2</v>
      </c>
      <c r="T12991">
        <v>3.266</v>
      </c>
      <c r="U12991">
        <v>1.2509999999999999</v>
      </c>
      <c r="V12991">
        <v>510</v>
      </c>
      <c r="W12991">
        <f t="shared" si="558"/>
        <v>2</v>
      </c>
      <c r="X12991">
        <f t="shared" si="556"/>
        <v>0</v>
      </c>
      <c r="Y12991">
        <f t="shared" si="557"/>
        <v>0</v>
      </c>
    </row>
    <row r="12992" spans="1:25" x14ac:dyDescent="0.2">
      <c r="A12992" t="s">
        <v>5782</v>
      </c>
      <c r="B12992" t="s">
        <v>1082</v>
      </c>
      <c r="C12992">
        <v>9</v>
      </c>
      <c r="D12992">
        <v>18</v>
      </c>
      <c r="E12992" t="s">
        <v>11864</v>
      </c>
      <c r="F12992">
        <v>305.06099999999998</v>
      </c>
      <c r="G12992">
        <v>110.828</v>
      </c>
      <c r="H12992">
        <v>42.372999999999998</v>
      </c>
      <c r="I12992">
        <v>33809.428</v>
      </c>
      <c r="J12992">
        <v>13788374</v>
      </c>
      <c r="K12992">
        <v>45.325000000000003</v>
      </c>
      <c r="L12992">
        <v>20.12</v>
      </c>
      <c r="M12992">
        <v>13826.867</v>
      </c>
      <c r="N12992">
        <v>5638960</v>
      </c>
      <c r="O12992">
        <v>2.8959999999999999</v>
      </c>
      <c r="P12992">
        <v>7.5090000000000003</v>
      </c>
      <c r="Q12992">
        <v>883.51300000000003</v>
      </c>
      <c r="R12992">
        <v>360320</v>
      </c>
      <c r="S12992">
        <v>4.9000000000000002E-2</v>
      </c>
      <c r="T12992">
        <v>3.5409999999999999</v>
      </c>
      <c r="U12992">
        <v>15.006</v>
      </c>
      <c r="V12992">
        <v>6120</v>
      </c>
      <c r="W12992">
        <f t="shared" si="558"/>
        <v>24</v>
      </c>
      <c r="X12992">
        <f t="shared" si="556"/>
        <v>815.58386000000007</v>
      </c>
      <c r="Y12992">
        <f t="shared" si="557"/>
        <v>36.709400000000002</v>
      </c>
    </row>
    <row r="12993" spans="1:25" x14ac:dyDescent="0.2">
      <c r="A12993" t="s">
        <v>5782</v>
      </c>
      <c r="B12993" t="s">
        <v>1082</v>
      </c>
      <c r="C12993">
        <v>9</v>
      </c>
      <c r="D12993">
        <v>19</v>
      </c>
      <c r="E12993" t="s">
        <v>11865</v>
      </c>
      <c r="F12993">
        <v>249.756</v>
      </c>
      <c r="G12993">
        <v>119.117</v>
      </c>
      <c r="H12993">
        <v>44.512999999999998</v>
      </c>
      <c r="I12993">
        <v>29750.222000000002</v>
      </c>
      <c r="J12993">
        <v>12132923</v>
      </c>
      <c r="K12993">
        <v>5.218</v>
      </c>
      <c r="L12993">
        <v>2.6669999999999998</v>
      </c>
      <c r="M12993">
        <v>1303.2090000000001</v>
      </c>
      <c r="N12993">
        <v>531483</v>
      </c>
      <c r="O12993">
        <v>1.2170000000000001</v>
      </c>
      <c r="P12993">
        <v>1.198</v>
      </c>
      <c r="Q12993">
        <v>303.90100000000001</v>
      </c>
      <c r="R12993">
        <v>123939</v>
      </c>
      <c r="S12993">
        <v>0</v>
      </c>
      <c r="T12993">
        <v>0</v>
      </c>
      <c r="U12993">
        <v>0</v>
      </c>
      <c r="V12993">
        <v>0</v>
      </c>
      <c r="W12993">
        <f t="shared" si="558"/>
        <v>0</v>
      </c>
      <c r="X12993">
        <f t="shared" si="556"/>
        <v>0</v>
      </c>
      <c r="Y12993">
        <f t="shared" si="557"/>
        <v>0</v>
      </c>
    </row>
    <row r="12994" spans="1:25" x14ac:dyDescent="0.2">
      <c r="A12994" t="s">
        <v>5782</v>
      </c>
      <c r="B12994" t="s">
        <v>1082</v>
      </c>
      <c r="C12994">
        <v>9</v>
      </c>
      <c r="D12994">
        <v>20</v>
      </c>
      <c r="E12994" t="s">
        <v>11866</v>
      </c>
      <c r="F12994">
        <v>392.55200000000002</v>
      </c>
      <c r="G12994">
        <v>131.21100000000001</v>
      </c>
      <c r="H12994">
        <v>45.499000000000002</v>
      </c>
      <c r="I12994">
        <v>51507.006999999998</v>
      </c>
      <c r="J12994">
        <v>21005912</v>
      </c>
      <c r="K12994">
        <v>49.429000000000002</v>
      </c>
      <c r="L12994">
        <v>21.117999999999999</v>
      </c>
      <c r="M12994">
        <v>19403.575000000001</v>
      </c>
      <c r="N12994">
        <v>7913288</v>
      </c>
      <c r="O12994">
        <v>8.3059999999999992</v>
      </c>
      <c r="P12994">
        <v>16.588999999999999</v>
      </c>
      <c r="Q12994">
        <v>3260.422</v>
      </c>
      <c r="R12994">
        <v>1329686</v>
      </c>
      <c r="S12994">
        <v>0.13500000000000001</v>
      </c>
      <c r="T12994">
        <v>5.8739999999999997</v>
      </c>
      <c r="U12994">
        <v>53.148000000000003</v>
      </c>
      <c r="V12994">
        <v>21675</v>
      </c>
      <c r="W12994">
        <f t="shared" si="558"/>
        <v>85</v>
      </c>
      <c r="X12994">
        <f t="shared" si="556"/>
        <v>5141.5582400000003</v>
      </c>
      <c r="Y12994">
        <f t="shared" si="557"/>
        <v>147.7294</v>
      </c>
    </row>
    <row r="12995" spans="1:25" x14ac:dyDescent="0.2">
      <c r="A12995" t="s">
        <v>5782</v>
      </c>
      <c r="B12995" t="s">
        <v>1082</v>
      </c>
      <c r="C12995">
        <v>9</v>
      </c>
      <c r="D12995">
        <v>21</v>
      </c>
      <c r="E12995" t="s">
        <v>11867</v>
      </c>
      <c r="F12995">
        <v>39.756999999999998</v>
      </c>
      <c r="G12995">
        <v>74.555000000000007</v>
      </c>
      <c r="H12995">
        <v>39.536999999999999</v>
      </c>
      <c r="I12995">
        <v>2964.085</v>
      </c>
      <c r="J12995">
        <v>1208832</v>
      </c>
      <c r="K12995">
        <v>28.908000000000001</v>
      </c>
      <c r="L12995">
        <v>33.820999999999998</v>
      </c>
      <c r="M12995">
        <v>1149.3150000000001</v>
      </c>
      <c r="N12995">
        <v>468721</v>
      </c>
      <c r="O12995">
        <v>3.5920000000000001</v>
      </c>
      <c r="P12995">
        <v>7.375</v>
      </c>
      <c r="Q12995">
        <v>142.81299999999999</v>
      </c>
      <c r="R12995">
        <v>58243</v>
      </c>
      <c r="S12995">
        <v>7.9000000000000001E-2</v>
      </c>
      <c r="T12995">
        <v>4.4770000000000003</v>
      </c>
      <c r="U12995">
        <v>3.1259999999999999</v>
      </c>
      <c r="V12995">
        <v>1275</v>
      </c>
      <c r="W12995">
        <f t="shared" si="558"/>
        <v>5</v>
      </c>
      <c r="X12995">
        <f t="shared" si="556"/>
        <v>0</v>
      </c>
      <c r="Y12995">
        <f t="shared" si="557"/>
        <v>2.1294</v>
      </c>
    </row>
    <row r="12996" spans="1:25" x14ac:dyDescent="0.2">
      <c r="A12996" t="s">
        <v>5782</v>
      </c>
      <c r="B12996" t="s">
        <v>1082</v>
      </c>
      <c r="C12996">
        <v>9</v>
      </c>
      <c r="D12996">
        <v>22</v>
      </c>
      <c r="E12996" t="s">
        <v>11868</v>
      </c>
      <c r="F12996">
        <v>256.52100000000002</v>
      </c>
      <c r="G12996">
        <v>105.767</v>
      </c>
      <c r="H12996">
        <v>51.207999999999998</v>
      </c>
      <c r="I12996">
        <v>27131.511999999999</v>
      </c>
      <c r="J12996">
        <v>11064944</v>
      </c>
      <c r="K12996">
        <v>4.9279999999999999</v>
      </c>
      <c r="L12996">
        <v>2.762</v>
      </c>
      <c r="M12996">
        <v>1264.1980000000001</v>
      </c>
      <c r="N12996">
        <v>515573</v>
      </c>
      <c r="O12996">
        <v>1.8819999999999999</v>
      </c>
      <c r="P12996">
        <v>5.4610000000000003</v>
      </c>
      <c r="Q12996">
        <v>482.649</v>
      </c>
      <c r="R12996">
        <v>196837</v>
      </c>
      <c r="S12996">
        <v>1.9E-2</v>
      </c>
      <c r="T12996">
        <v>2.23</v>
      </c>
      <c r="U12996">
        <v>5.0019999999999998</v>
      </c>
      <c r="V12996">
        <v>2040</v>
      </c>
      <c r="W12996">
        <f t="shared" si="558"/>
        <v>8</v>
      </c>
      <c r="X12996">
        <f t="shared" si="556"/>
        <v>86.011380000000031</v>
      </c>
      <c r="Y12996">
        <f t="shared" si="557"/>
        <v>7.5894000000000004</v>
      </c>
    </row>
    <row r="12997" spans="1:25" x14ac:dyDescent="0.2">
      <c r="A12997" t="s">
        <v>5782</v>
      </c>
      <c r="B12997" t="s">
        <v>1082</v>
      </c>
      <c r="C12997">
        <v>9</v>
      </c>
      <c r="D12997">
        <v>23</v>
      </c>
      <c r="E12997" t="s">
        <v>11869</v>
      </c>
      <c r="F12997">
        <v>248.16</v>
      </c>
      <c r="G12997">
        <v>122.889</v>
      </c>
      <c r="H12997">
        <v>55.271000000000001</v>
      </c>
      <c r="I12997">
        <v>30496.001</v>
      </c>
      <c r="J12997">
        <v>12437071</v>
      </c>
      <c r="K12997">
        <v>5.4080000000000004</v>
      </c>
      <c r="L12997">
        <v>2.9390000000000001</v>
      </c>
      <c r="M12997">
        <v>1342.0889999999999</v>
      </c>
      <c r="N12997">
        <v>547339</v>
      </c>
      <c r="O12997">
        <v>1.5720000000000001</v>
      </c>
      <c r="P12997">
        <v>4.827</v>
      </c>
      <c r="Q12997">
        <v>390.23</v>
      </c>
      <c r="R12997">
        <v>159146</v>
      </c>
      <c r="S12997">
        <v>8.0000000000000002E-3</v>
      </c>
      <c r="T12997">
        <v>1.3879999999999999</v>
      </c>
      <c r="U12997">
        <v>1.8759999999999999</v>
      </c>
      <c r="V12997">
        <v>765</v>
      </c>
      <c r="W12997">
        <f t="shared" si="558"/>
        <v>3</v>
      </c>
      <c r="X12997">
        <f t="shared" si="556"/>
        <v>0</v>
      </c>
      <c r="Y12997">
        <f t="shared" si="557"/>
        <v>0</v>
      </c>
    </row>
    <row r="12998" spans="1:25" x14ac:dyDescent="0.2">
      <c r="A12998" t="s">
        <v>5782</v>
      </c>
      <c r="B12998" t="s">
        <v>1082</v>
      </c>
      <c r="C12998">
        <v>9</v>
      </c>
      <c r="D12998">
        <v>24</v>
      </c>
      <c r="E12998" t="s">
        <v>11870</v>
      </c>
      <c r="F12998">
        <v>278.26299999999998</v>
      </c>
      <c r="G12998">
        <v>117.729</v>
      </c>
      <c r="H12998">
        <v>49.488</v>
      </c>
      <c r="I12998">
        <v>32759.651000000002</v>
      </c>
      <c r="J12998">
        <v>13360247</v>
      </c>
      <c r="K12998">
        <v>5.8280000000000003</v>
      </c>
      <c r="L12998">
        <v>3.03</v>
      </c>
      <c r="M12998">
        <v>1621.627</v>
      </c>
      <c r="N12998">
        <v>661342</v>
      </c>
      <c r="O12998">
        <v>1.6140000000000001</v>
      </c>
      <c r="P12998">
        <v>3.9889999999999999</v>
      </c>
      <c r="Q12998">
        <v>449.02699999999999</v>
      </c>
      <c r="R12998">
        <v>183125</v>
      </c>
      <c r="S12998">
        <v>4.0000000000000001E-3</v>
      </c>
      <c r="T12998">
        <v>1.071</v>
      </c>
      <c r="U12998">
        <v>1.2509999999999999</v>
      </c>
      <c r="V12998">
        <v>510</v>
      </c>
      <c r="W12998">
        <f t="shared" si="558"/>
        <v>2</v>
      </c>
      <c r="X12998">
        <f t="shared" si="556"/>
        <v>24.81934</v>
      </c>
      <c r="Y12998">
        <f t="shared" si="557"/>
        <v>0</v>
      </c>
    </row>
    <row r="12999" spans="1:25" x14ac:dyDescent="0.2">
      <c r="A12999" t="s">
        <v>5782</v>
      </c>
      <c r="B12999" t="s">
        <v>1082</v>
      </c>
      <c r="C12999">
        <v>9</v>
      </c>
      <c r="D12999">
        <v>25</v>
      </c>
      <c r="E12999" t="s">
        <v>11871</v>
      </c>
      <c r="F12999">
        <v>331.541</v>
      </c>
      <c r="G12999">
        <v>127.238</v>
      </c>
      <c r="H12999">
        <v>43.064</v>
      </c>
      <c r="I12999">
        <v>42184.732000000004</v>
      </c>
      <c r="J12999">
        <v>17204043</v>
      </c>
      <c r="K12999">
        <v>26.867000000000001</v>
      </c>
      <c r="L12999">
        <v>10.468</v>
      </c>
      <c r="M12999">
        <v>8907.5249999999996</v>
      </c>
      <c r="N12999">
        <v>3632723</v>
      </c>
      <c r="O12999">
        <v>6.2629999999999999</v>
      </c>
      <c r="P12999">
        <v>15.709</v>
      </c>
      <c r="Q12999">
        <v>2076.5749999999998</v>
      </c>
      <c r="R12999">
        <v>846882</v>
      </c>
      <c r="S12999">
        <v>8.5000000000000006E-2</v>
      </c>
      <c r="T12999">
        <v>4.6509999999999998</v>
      </c>
      <c r="U12999">
        <v>28.137</v>
      </c>
      <c r="V12999">
        <v>11475</v>
      </c>
      <c r="W12999">
        <f t="shared" si="558"/>
        <v>45</v>
      </c>
      <c r="X12999">
        <f t="shared" si="556"/>
        <v>2986.9567000000002</v>
      </c>
      <c r="Y12999">
        <f t="shared" si="557"/>
        <v>74.929400000000001</v>
      </c>
    </row>
    <row r="13000" spans="1:25" x14ac:dyDescent="0.2">
      <c r="A13000" t="s">
        <v>5782</v>
      </c>
      <c r="B13000" t="s">
        <v>1082</v>
      </c>
      <c r="C13000">
        <v>9</v>
      </c>
      <c r="D13000">
        <v>26</v>
      </c>
      <c r="E13000" t="s">
        <v>4895</v>
      </c>
      <c r="F13000">
        <v>314.57299999999998</v>
      </c>
      <c r="G13000">
        <v>98.337000000000003</v>
      </c>
      <c r="H13000">
        <v>41.255000000000003</v>
      </c>
      <c r="I13000">
        <v>30934.074000000001</v>
      </c>
      <c r="J13000">
        <v>12615729</v>
      </c>
      <c r="K13000">
        <v>6.5810000000000004</v>
      </c>
      <c r="L13000">
        <v>3.754</v>
      </c>
      <c r="M13000">
        <v>2070.183</v>
      </c>
      <c r="N13000">
        <v>844275</v>
      </c>
      <c r="O13000">
        <v>1.89</v>
      </c>
      <c r="P13000">
        <v>5.431</v>
      </c>
      <c r="Q13000">
        <v>594.65</v>
      </c>
      <c r="R13000">
        <v>242514</v>
      </c>
      <c r="S13000">
        <v>0.01</v>
      </c>
      <c r="T13000">
        <v>1.5920000000000001</v>
      </c>
      <c r="U13000">
        <v>3.1259999999999999</v>
      </c>
      <c r="V13000">
        <v>1275</v>
      </c>
      <c r="W13000">
        <f t="shared" si="558"/>
        <v>5</v>
      </c>
      <c r="X13000">
        <f t="shared" si="556"/>
        <v>289.85320000000002</v>
      </c>
      <c r="Y13000">
        <f t="shared" si="557"/>
        <v>2.1294</v>
      </c>
    </row>
    <row r="13001" spans="1:25" x14ac:dyDescent="0.2">
      <c r="A13001" t="s">
        <v>5782</v>
      </c>
      <c r="B13001" t="s">
        <v>1082</v>
      </c>
      <c r="C13001">
        <v>9</v>
      </c>
      <c r="D13001">
        <v>27</v>
      </c>
      <c r="E13001" t="s">
        <v>11872</v>
      </c>
      <c r="F13001">
        <v>312.36099999999999</v>
      </c>
      <c r="G13001">
        <v>92.602999999999994</v>
      </c>
      <c r="H13001">
        <v>38.308999999999997</v>
      </c>
      <c r="I13001">
        <v>28925.555</v>
      </c>
      <c r="J13001">
        <v>11796602</v>
      </c>
      <c r="K13001">
        <v>56.146999999999998</v>
      </c>
      <c r="L13001">
        <v>34.295999999999999</v>
      </c>
      <c r="M13001">
        <v>17538.092000000001</v>
      </c>
      <c r="N13001">
        <v>7152495</v>
      </c>
      <c r="O13001">
        <v>3.726</v>
      </c>
      <c r="P13001">
        <v>8.3480000000000008</v>
      </c>
      <c r="Q13001">
        <v>1163.895</v>
      </c>
      <c r="R13001">
        <v>474667</v>
      </c>
      <c r="S13001">
        <v>5.6000000000000001E-2</v>
      </c>
      <c r="T13001">
        <v>3.78</v>
      </c>
      <c r="U13001">
        <v>17.507000000000001</v>
      </c>
      <c r="V13001">
        <v>7140</v>
      </c>
      <c r="W13001">
        <f t="shared" si="558"/>
        <v>28</v>
      </c>
      <c r="X13001">
        <f t="shared" si="556"/>
        <v>1325.8791000000001</v>
      </c>
      <c r="Y13001">
        <f t="shared" si="557"/>
        <v>43.989400000000003</v>
      </c>
    </row>
    <row r="13002" spans="1:25" x14ac:dyDescent="0.2">
      <c r="A13002" t="s">
        <v>5782</v>
      </c>
      <c r="B13002" t="s">
        <v>1082</v>
      </c>
      <c r="C13002">
        <v>9</v>
      </c>
      <c r="D13002">
        <v>28</v>
      </c>
      <c r="E13002" t="s">
        <v>11873</v>
      </c>
      <c r="F13002">
        <v>351.24299999999999</v>
      </c>
      <c r="G13002">
        <v>125.003</v>
      </c>
      <c r="H13002">
        <v>50.555</v>
      </c>
      <c r="I13002">
        <v>43906.45</v>
      </c>
      <c r="J13002">
        <v>17906205</v>
      </c>
      <c r="K13002">
        <v>28.521000000000001</v>
      </c>
      <c r="L13002">
        <v>13.455</v>
      </c>
      <c r="M13002">
        <v>10017.628000000001</v>
      </c>
      <c r="N13002">
        <v>4085452</v>
      </c>
      <c r="O13002">
        <v>5.0410000000000004</v>
      </c>
      <c r="P13002">
        <v>12.49</v>
      </c>
      <c r="Q13002">
        <v>1770.509</v>
      </c>
      <c r="R13002">
        <v>722060</v>
      </c>
      <c r="S13002">
        <v>6.8000000000000005E-2</v>
      </c>
      <c r="T13002">
        <v>4.1529999999999996</v>
      </c>
      <c r="U13002">
        <v>23.76</v>
      </c>
      <c r="V13002">
        <v>9690</v>
      </c>
      <c r="W13002">
        <f t="shared" si="558"/>
        <v>38</v>
      </c>
      <c r="X13002">
        <f t="shared" si="556"/>
        <v>2429.9165800000005</v>
      </c>
      <c r="Y13002">
        <f t="shared" si="557"/>
        <v>62.189400000000006</v>
      </c>
    </row>
    <row r="13003" spans="1:25" x14ac:dyDescent="0.2">
      <c r="A13003" t="s">
        <v>5782</v>
      </c>
      <c r="B13003" t="s">
        <v>1082</v>
      </c>
      <c r="C13003">
        <v>9</v>
      </c>
      <c r="D13003">
        <v>29</v>
      </c>
      <c r="E13003" t="s">
        <v>11874</v>
      </c>
      <c r="F13003">
        <v>61.582999999999998</v>
      </c>
      <c r="G13003">
        <v>67.731999999999999</v>
      </c>
      <c r="H13003">
        <v>39.122</v>
      </c>
      <c r="I13003">
        <v>4171.1040000000003</v>
      </c>
      <c r="J13003">
        <v>1701086</v>
      </c>
      <c r="K13003">
        <v>13.737</v>
      </c>
      <c r="L13003">
        <v>13.307</v>
      </c>
      <c r="M13003">
        <v>845.95600000000002</v>
      </c>
      <c r="N13003">
        <v>345003</v>
      </c>
      <c r="O13003">
        <v>2.0979999999999999</v>
      </c>
      <c r="P13003">
        <v>4.6479999999999997</v>
      </c>
      <c r="Q13003">
        <v>129.214</v>
      </c>
      <c r="R13003">
        <v>52697</v>
      </c>
      <c r="S13003">
        <v>0.02</v>
      </c>
      <c r="T13003">
        <v>2.2759999999999998</v>
      </c>
      <c r="U13003">
        <v>1.2509999999999999</v>
      </c>
      <c r="V13003">
        <v>510</v>
      </c>
      <c r="W13003">
        <f t="shared" si="558"/>
        <v>2</v>
      </c>
      <c r="X13003">
        <f t="shared" si="556"/>
        <v>0</v>
      </c>
      <c r="Y13003">
        <f t="shared" si="557"/>
        <v>0</v>
      </c>
    </row>
    <row r="13004" spans="1:25" x14ac:dyDescent="0.2">
      <c r="A13004" t="s">
        <v>5782</v>
      </c>
      <c r="B13004" t="s">
        <v>1082</v>
      </c>
      <c r="C13004">
        <v>9</v>
      </c>
      <c r="D13004">
        <v>32</v>
      </c>
      <c r="E13004" t="s">
        <v>11875</v>
      </c>
      <c r="F13004">
        <v>211.86500000000001</v>
      </c>
      <c r="G13004">
        <v>121.286</v>
      </c>
      <c r="H13004">
        <v>48.847999999999999</v>
      </c>
      <c r="I13004">
        <v>25696.294999999998</v>
      </c>
      <c r="J13004">
        <v>10479625</v>
      </c>
      <c r="K13004">
        <v>7.609</v>
      </c>
      <c r="L13004">
        <v>3.6579999999999999</v>
      </c>
      <c r="M13004">
        <v>1612.184</v>
      </c>
      <c r="N13004">
        <v>657491</v>
      </c>
      <c r="O13004">
        <v>2.3239999999999998</v>
      </c>
      <c r="P13004">
        <v>6.1609999999999996</v>
      </c>
      <c r="Q13004">
        <v>492.29500000000002</v>
      </c>
      <c r="R13004">
        <v>200771</v>
      </c>
      <c r="S13004">
        <v>1.2E-2</v>
      </c>
      <c r="T13004">
        <v>1.7350000000000001</v>
      </c>
      <c r="U13004">
        <v>2.5009999999999999</v>
      </c>
      <c r="V13004">
        <v>1020</v>
      </c>
      <c r="W13004">
        <f t="shared" si="558"/>
        <v>4</v>
      </c>
      <c r="X13004">
        <f t="shared" si="556"/>
        <v>103.56710000000005</v>
      </c>
      <c r="Y13004">
        <f t="shared" si="557"/>
        <v>0.3093999999999999</v>
      </c>
    </row>
    <row r="13005" spans="1:25" x14ac:dyDescent="0.2">
      <c r="A13005" t="s">
        <v>5782</v>
      </c>
      <c r="B13005" t="s">
        <v>1082</v>
      </c>
      <c r="C13005">
        <v>9</v>
      </c>
      <c r="D13005">
        <v>33</v>
      </c>
      <c r="E13005" t="s">
        <v>11876</v>
      </c>
      <c r="F13005">
        <v>320.90899999999999</v>
      </c>
      <c r="G13005">
        <v>96.14</v>
      </c>
      <c r="H13005">
        <v>48.481000000000002</v>
      </c>
      <c r="I13005">
        <v>30852.117999999999</v>
      </c>
      <c r="J13005">
        <v>12582305</v>
      </c>
      <c r="K13005">
        <v>8.6809999999999992</v>
      </c>
      <c r="L13005">
        <v>4.8769999999999998</v>
      </c>
      <c r="M13005">
        <v>2785.701</v>
      </c>
      <c r="N13005">
        <v>1136082</v>
      </c>
      <c r="O13005">
        <v>2.02</v>
      </c>
      <c r="P13005">
        <v>4.375</v>
      </c>
      <c r="Q13005">
        <v>648.21699999999998</v>
      </c>
      <c r="R13005">
        <v>264360</v>
      </c>
      <c r="S13005">
        <v>1.2E-2</v>
      </c>
      <c r="T13005">
        <v>1.7270000000000001</v>
      </c>
      <c r="U13005">
        <v>3.7519999999999998</v>
      </c>
      <c r="V13005">
        <v>1530</v>
      </c>
      <c r="W13005">
        <f t="shared" si="558"/>
        <v>6</v>
      </c>
      <c r="X13005">
        <f t="shared" si="556"/>
        <v>387.34514000000001</v>
      </c>
      <c r="Y13005">
        <f t="shared" si="557"/>
        <v>3.9493999999999998</v>
      </c>
    </row>
    <row r="13006" spans="1:25" x14ac:dyDescent="0.2">
      <c r="A13006" t="s">
        <v>5782</v>
      </c>
      <c r="B13006" t="s">
        <v>1082</v>
      </c>
      <c r="C13006">
        <v>9</v>
      </c>
      <c r="D13006">
        <v>34</v>
      </c>
      <c r="E13006" t="s">
        <v>1706</v>
      </c>
      <c r="F13006">
        <v>442.23500000000001</v>
      </c>
      <c r="G13006">
        <v>108.163</v>
      </c>
      <c r="H13006">
        <v>46.332000000000001</v>
      </c>
      <c r="I13006">
        <v>47833.457999999999</v>
      </c>
      <c r="J13006">
        <v>19507742</v>
      </c>
      <c r="K13006">
        <v>51.713000000000001</v>
      </c>
      <c r="L13006">
        <v>24.690999999999999</v>
      </c>
      <c r="M13006">
        <v>22869.288</v>
      </c>
      <c r="N13006">
        <v>9326697</v>
      </c>
      <c r="O13006">
        <v>6.5810000000000004</v>
      </c>
      <c r="P13006">
        <v>15.946</v>
      </c>
      <c r="Q13006">
        <v>2910.4920000000002</v>
      </c>
      <c r="R13006">
        <v>1186975</v>
      </c>
      <c r="S13006">
        <v>9.9000000000000005E-2</v>
      </c>
      <c r="T13006">
        <v>5.0229999999999997</v>
      </c>
      <c r="U13006">
        <v>43.768999999999998</v>
      </c>
      <c r="V13006">
        <v>17850</v>
      </c>
      <c r="W13006">
        <f t="shared" si="558"/>
        <v>70</v>
      </c>
      <c r="X13006">
        <f t="shared" si="556"/>
        <v>4504.6856400000006</v>
      </c>
      <c r="Y13006">
        <f t="shared" si="557"/>
        <v>120.4294</v>
      </c>
    </row>
    <row r="13007" spans="1:25" x14ac:dyDescent="0.2">
      <c r="A13007" t="s">
        <v>5782</v>
      </c>
      <c r="B13007" t="s">
        <v>1082</v>
      </c>
      <c r="C13007">
        <v>9</v>
      </c>
      <c r="D13007">
        <v>35</v>
      </c>
      <c r="E13007" t="s">
        <v>11877</v>
      </c>
      <c r="F13007">
        <v>214.62799999999999</v>
      </c>
      <c r="G13007">
        <v>114.83199999999999</v>
      </c>
      <c r="H13007">
        <v>45.756</v>
      </c>
      <c r="I13007">
        <v>24646.225999999999</v>
      </c>
      <c r="J13007">
        <v>10051379</v>
      </c>
      <c r="K13007">
        <v>15.228999999999999</v>
      </c>
      <c r="L13007">
        <v>13.656000000000001</v>
      </c>
      <c r="M13007">
        <v>3268.6170000000002</v>
      </c>
      <c r="N13007">
        <v>1333028</v>
      </c>
      <c r="O13007">
        <v>2.8860000000000001</v>
      </c>
      <c r="P13007">
        <v>9.0020000000000007</v>
      </c>
      <c r="Q13007">
        <v>619.33699999999999</v>
      </c>
      <c r="R13007">
        <v>252582</v>
      </c>
      <c r="S13007">
        <v>3.2000000000000001E-2</v>
      </c>
      <c r="T13007">
        <v>2.8580000000000001</v>
      </c>
      <c r="U13007">
        <v>6.8780000000000001</v>
      </c>
      <c r="V13007">
        <v>2805</v>
      </c>
      <c r="W13007">
        <f t="shared" si="558"/>
        <v>11</v>
      </c>
      <c r="X13007">
        <f t="shared" si="556"/>
        <v>334.78354000000002</v>
      </c>
      <c r="Y13007">
        <f t="shared" si="557"/>
        <v>13.0494</v>
      </c>
    </row>
    <row r="13008" spans="1:25" x14ac:dyDescent="0.2">
      <c r="A13008" t="s">
        <v>5782</v>
      </c>
      <c r="B13008" t="s">
        <v>1082</v>
      </c>
      <c r="C13008">
        <v>9</v>
      </c>
      <c r="D13008">
        <v>36</v>
      </c>
      <c r="E13008" t="s">
        <v>11878</v>
      </c>
      <c r="F13008">
        <v>232.34200000000001</v>
      </c>
      <c r="G13008">
        <v>124.628</v>
      </c>
      <c r="H13008">
        <v>49.871000000000002</v>
      </c>
      <c r="I13008">
        <v>28956.183000000001</v>
      </c>
      <c r="J13008">
        <v>11809093</v>
      </c>
      <c r="K13008">
        <v>11.468</v>
      </c>
      <c r="L13008">
        <v>7.9039999999999999</v>
      </c>
      <c r="M13008">
        <v>2664.4140000000002</v>
      </c>
      <c r="N13008">
        <v>1086618</v>
      </c>
      <c r="O13008">
        <v>2.9129999999999998</v>
      </c>
      <c r="P13008">
        <v>9.1289999999999996</v>
      </c>
      <c r="Q13008">
        <v>676.73199999999997</v>
      </c>
      <c r="R13008">
        <v>275989</v>
      </c>
      <c r="S13008">
        <v>2.4E-2</v>
      </c>
      <c r="T13008">
        <v>2.4849999999999999</v>
      </c>
      <c r="U13008">
        <v>5.6269999999999998</v>
      </c>
      <c r="V13008">
        <v>2295</v>
      </c>
      <c r="W13008">
        <f t="shared" si="558"/>
        <v>9</v>
      </c>
      <c r="X13008">
        <f t="shared" si="556"/>
        <v>439.24243999999999</v>
      </c>
      <c r="Y13008">
        <f t="shared" si="557"/>
        <v>9.4093999999999998</v>
      </c>
    </row>
    <row r="13009" spans="1:25" x14ac:dyDescent="0.2">
      <c r="A13009" t="s">
        <v>5782</v>
      </c>
      <c r="B13009" t="s">
        <v>1082</v>
      </c>
      <c r="C13009">
        <v>9</v>
      </c>
      <c r="D13009">
        <v>37</v>
      </c>
      <c r="E13009" t="s">
        <v>11879</v>
      </c>
      <c r="F13009">
        <v>186.46199999999999</v>
      </c>
      <c r="G13009">
        <v>94.058999999999997</v>
      </c>
      <c r="H13009">
        <v>36.359000000000002</v>
      </c>
      <c r="I13009">
        <v>17538.344000000001</v>
      </c>
      <c r="J13009">
        <v>7152598</v>
      </c>
      <c r="K13009">
        <v>71.236999999999995</v>
      </c>
      <c r="L13009">
        <v>37.338999999999999</v>
      </c>
      <c r="M13009">
        <v>13283.013000000001</v>
      </c>
      <c r="N13009">
        <v>5417162</v>
      </c>
      <c r="O13009">
        <v>4.6189999999999998</v>
      </c>
      <c r="P13009">
        <v>11.971</v>
      </c>
      <c r="Q13009">
        <v>861.30100000000004</v>
      </c>
      <c r="R13009">
        <v>351261</v>
      </c>
      <c r="S13009">
        <v>0.08</v>
      </c>
      <c r="T13009">
        <v>4.5289999999999999</v>
      </c>
      <c r="U13009">
        <v>15.006</v>
      </c>
      <c r="V13009">
        <v>6120</v>
      </c>
      <c r="W13009">
        <f t="shared" si="558"/>
        <v>24</v>
      </c>
      <c r="X13009">
        <f t="shared" si="556"/>
        <v>775.15802000000008</v>
      </c>
      <c r="Y13009">
        <f t="shared" si="557"/>
        <v>36.709400000000002</v>
      </c>
    </row>
    <row r="13010" spans="1:25" x14ac:dyDescent="0.2">
      <c r="A13010" t="s">
        <v>5782</v>
      </c>
      <c r="B13010" t="s">
        <v>1082</v>
      </c>
      <c r="C13010">
        <v>9</v>
      </c>
      <c r="D13010">
        <v>38</v>
      </c>
      <c r="E13010" t="s">
        <v>11880</v>
      </c>
      <c r="F13010">
        <v>133.09800000000001</v>
      </c>
      <c r="G13010">
        <v>93.548000000000002</v>
      </c>
      <c r="H13010">
        <v>37.801000000000002</v>
      </c>
      <c r="I13010">
        <v>12451.056</v>
      </c>
      <c r="J13010">
        <v>5077868</v>
      </c>
      <c r="K13010">
        <v>72.841999999999999</v>
      </c>
      <c r="L13010">
        <v>36.054000000000002</v>
      </c>
      <c r="M13010">
        <v>9695.2109999999993</v>
      </c>
      <c r="N13010">
        <v>3953962</v>
      </c>
      <c r="O13010">
        <v>3.964</v>
      </c>
      <c r="P13010">
        <v>9.0510000000000002</v>
      </c>
      <c r="Q13010">
        <v>527.63599999999997</v>
      </c>
      <c r="R13010">
        <v>215184</v>
      </c>
      <c r="S13010">
        <v>7.4999999999999997E-2</v>
      </c>
      <c r="T13010">
        <v>4.3769999999999998</v>
      </c>
      <c r="U13010">
        <v>10.004</v>
      </c>
      <c r="V13010">
        <v>4080</v>
      </c>
      <c r="W13010">
        <f t="shared" si="558"/>
        <v>16</v>
      </c>
      <c r="X13010">
        <f t="shared" si="556"/>
        <v>167.88771999999997</v>
      </c>
      <c r="Y13010">
        <f t="shared" si="557"/>
        <v>22.1494</v>
      </c>
    </row>
    <row r="13011" spans="1:25" x14ac:dyDescent="0.2">
      <c r="A13011" t="s">
        <v>5782</v>
      </c>
      <c r="B13011" t="s">
        <v>1082</v>
      </c>
      <c r="C13011">
        <v>9</v>
      </c>
      <c r="D13011">
        <v>39</v>
      </c>
      <c r="E13011" t="s">
        <v>11881</v>
      </c>
      <c r="F13011">
        <v>279.02800000000002</v>
      </c>
      <c r="G13011">
        <v>101.673</v>
      </c>
      <c r="H13011">
        <v>44.914999999999999</v>
      </c>
      <c r="I13011">
        <v>28369.690999999999</v>
      </c>
      <c r="J13011">
        <v>11569906</v>
      </c>
      <c r="K13011">
        <v>7.1959999999999997</v>
      </c>
      <c r="L13011">
        <v>3.9529999999999998</v>
      </c>
      <c r="M13011">
        <v>2007.9090000000001</v>
      </c>
      <c r="N13011">
        <v>818878</v>
      </c>
      <c r="O13011">
        <v>1.712</v>
      </c>
      <c r="P13011">
        <v>4.6459999999999999</v>
      </c>
      <c r="Q13011">
        <v>477.61799999999999</v>
      </c>
      <c r="R13011">
        <v>194785</v>
      </c>
      <c r="S13011">
        <v>7.0000000000000001E-3</v>
      </c>
      <c r="T13011">
        <v>1.3089999999999999</v>
      </c>
      <c r="U13011">
        <v>1.8759999999999999</v>
      </c>
      <c r="V13011">
        <v>765</v>
      </c>
      <c r="W13011">
        <f t="shared" si="558"/>
        <v>3</v>
      </c>
      <c r="X13011">
        <f t="shared" si="556"/>
        <v>76.85496000000002</v>
      </c>
      <c r="Y13011">
        <f t="shared" si="557"/>
        <v>0</v>
      </c>
    </row>
    <row r="13012" spans="1:25" x14ac:dyDescent="0.2">
      <c r="A13012" t="s">
        <v>5782</v>
      </c>
      <c r="B13012" t="s">
        <v>1082</v>
      </c>
      <c r="C13012">
        <v>9</v>
      </c>
      <c r="D13012">
        <v>40</v>
      </c>
      <c r="E13012" t="s">
        <v>11882</v>
      </c>
      <c r="F13012">
        <v>309.20800000000003</v>
      </c>
      <c r="G13012">
        <v>91.272000000000006</v>
      </c>
      <c r="H13012">
        <v>40.731000000000002</v>
      </c>
      <c r="I13012">
        <v>28222.083999999999</v>
      </c>
      <c r="J13012">
        <v>11509708</v>
      </c>
      <c r="K13012">
        <v>5.3310000000000004</v>
      </c>
      <c r="L13012">
        <v>2.992</v>
      </c>
      <c r="M13012">
        <v>1648.29</v>
      </c>
      <c r="N13012">
        <v>672216</v>
      </c>
      <c r="O13012">
        <v>1.39</v>
      </c>
      <c r="P13012">
        <v>4.0819999999999999</v>
      </c>
      <c r="Q13012">
        <v>429.90899999999999</v>
      </c>
      <c r="R13012">
        <v>175328</v>
      </c>
      <c r="S13012">
        <v>4.0000000000000001E-3</v>
      </c>
      <c r="T13012">
        <v>1.016</v>
      </c>
      <c r="U13012">
        <v>1.2509999999999999</v>
      </c>
      <c r="V13012">
        <v>510</v>
      </c>
      <c r="W13012">
        <f t="shared" si="558"/>
        <v>2</v>
      </c>
      <c r="X13012">
        <f t="shared" si="556"/>
        <v>0</v>
      </c>
      <c r="Y13012">
        <f t="shared" si="557"/>
        <v>0</v>
      </c>
    </row>
    <row r="13013" spans="1:25" x14ac:dyDescent="0.2">
      <c r="A13013" t="s">
        <v>5782</v>
      </c>
      <c r="B13013" t="s">
        <v>1082</v>
      </c>
      <c r="C13013">
        <v>9</v>
      </c>
      <c r="D13013">
        <v>42</v>
      </c>
      <c r="E13013" t="s">
        <v>11883</v>
      </c>
      <c r="F13013">
        <v>154.178</v>
      </c>
      <c r="G13013">
        <v>76.596999999999994</v>
      </c>
      <c r="H13013">
        <v>32.988999999999997</v>
      </c>
      <c r="I13013">
        <v>11809.626</v>
      </c>
      <c r="J13013">
        <v>4816276</v>
      </c>
      <c r="K13013">
        <v>25.971</v>
      </c>
      <c r="L13013">
        <v>13.68</v>
      </c>
      <c r="M13013">
        <v>4004.2339999999999</v>
      </c>
      <c r="N13013">
        <v>1633032</v>
      </c>
      <c r="O13013">
        <v>3.1890000000000001</v>
      </c>
      <c r="P13013">
        <v>9.0030000000000001</v>
      </c>
      <c r="Q13013">
        <v>491.7</v>
      </c>
      <c r="R13013">
        <v>200528</v>
      </c>
      <c r="S13013">
        <v>3.5999999999999997E-2</v>
      </c>
      <c r="T13013">
        <v>3.0510000000000002</v>
      </c>
      <c r="U13013">
        <v>5.6269999999999998</v>
      </c>
      <c r="V13013">
        <v>2295</v>
      </c>
      <c r="W13013">
        <f t="shared" si="558"/>
        <v>9</v>
      </c>
      <c r="X13013">
        <f t="shared" si="556"/>
        <v>102.4842</v>
      </c>
      <c r="Y13013">
        <f t="shared" si="557"/>
        <v>9.4093999999999998</v>
      </c>
    </row>
    <row r="13014" spans="1:25" x14ac:dyDescent="0.2">
      <c r="A13014" t="s">
        <v>5782</v>
      </c>
      <c r="B13014" t="s">
        <v>1082</v>
      </c>
      <c r="C13014">
        <v>10</v>
      </c>
      <c r="D13014">
        <v>1</v>
      </c>
      <c r="E13014" t="s">
        <v>25</v>
      </c>
      <c r="F13014">
        <v>265.66000000000003</v>
      </c>
      <c r="G13014">
        <v>95.682000000000002</v>
      </c>
      <c r="H13014">
        <v>40.366999999999997</v>
      </c>
      <c r="I13014">
        <v>25418.981</v>
      </c>
      <c r="J13014">
        <v>10366529</v>
      </c>
      <c r="K13014">
        <v>30.606000000000002</v>
      </c>
      <c r="L13014">
        <v>14.4</v>
      </c>
      <c r="M13014">
        <v>8130.6580000000004</v>
      </c>
      <c r="N13014">
        <v>3315896</v>
      </c>
      <c r="O13014">
        <v>2.794</v>
      </c>
      <c r="P13014">
        <v>7.7990000000000004</v>
      </c>
      <c r="Q13014">
        <v>742.26700000000005</v>
      </c>
      <c r="R13014">
        <v>302716</v>
      </c>
      <c r="S13014">
        <v>3.7999999999999999E-2</v>
      </c>
      <c r="T13014">
        <v>3.0990000000000002</v>
      </c>
      <c r="U13014">
        <v>10.004</v>
      </c>
      <c r="V13014">
        <v>4080</v>
      </c>
      <c r="W13014">
        <f t="shared" si="558"/>
        <v>16</v>
      </c>
      <c r="X13014">
        <f t="shared" si="556"/>
        <v>558.51614000000018</v>
      </c>
      <c r="Y13014">
        <f t="shared" si="557"/>
        <v>22.1494</v>
      </c>
    </row>
    <row r="13015" spans="1:25" x14ac:dyDescent="0.2">
      <c r="A13015" t="s">
        <v>5782</v>
      </c>
      <c r="B13015" t="s">
        <v>1082</v>
      </c>
      <c r="C13015">
        <v>10</v>
      </c>
      <c r="D13015">
        <v>2</v>
      </c>
      <c r="E13015" t="s">
        <v>11884</v>
      </c>
      <c r="F13015">
        <v>143.24199999999999</v>
      </c>
      <c r="G13015">
        <v>113.877</v>
      </c>
      <c r="H13015">
        <v>48.904000000000003</v>
      </c>
      <c r="I13015">
        <v>16311.981</v>
      </c>
      <c r="J13015">
        <v>6652455</v>
      </c>
      <c r="K13015">
        <v>17.012</v>
      </c>
      <c r="L13015">
        <v>5.4109999999999996</v>
      </c>
      <c r="M13015">
        <v>2436.8049999999998</v>
      </c>
      <c r="N13015">
        <v>993793</v>
      </c>
      <c r="O13015">
        <v>3.7810000000000001</v>
      </c>
      <c r="P13015">
        <v>8.3439999999999994</v>
      </c>
      <c r="Q13015">
        <v>541.57100000000003</v>
      </c>
      <c r="R13015">
        <v>220867</v>
      </c>
      <c r="S13015">
        <v>3.9E-2</v>
      </c>
      <c r="T13015">
        <v>3.165</v>
      </c>
      <c r="U13015">
        <v>5.6269999999999998</v>
      </c>
      <c r="V13015">
        <v>2295</v>
      </c>
      <c r="W13015">
        <f t="shared" si="558"/>
        <v>9</v>
      </c>
      <c r="X13015">
        <f t="shared" si="556"/>
        <v>193.24942000000007</v>
      </c>
      <c r="Y13015">
        <f t="shared" si="557"/>
        <v>9.4093999999999998</v>
      </c>
    </row>
    <row r="13016" spans="1:25" x14ac:dyDescent="0.2">
      <c r="A13016" t="s">
        <v>5782</v>
      </c>
      <c r="B13016" t="s">
        <v>1082</v>
      </c>
      <c r="C13016">
        <v>10</v>
      </c>
      <c r="D13016">
        <v>4</v>
      </c>
      <c r="E13016" t="s">
        <v>11885</v>
      </c>
      <c r="F13016">
        <v>281.48500000000001</v>
      </c>
      <c r="G13016">
        <v>107.646</v>
      </c>
      <c r="H13016">
        <v>42.527000000000001</v>
      </c>
      <c r="I13016">
        <v>30300.725999999999</v>
      </c>
      <c r="J13016">
        <v>12357433</v>
      </c>
      <c r="K13016">
        <v>16.734999999999999</v>
      </c>
      <c r="L13016">
        <v>10.507</v>
      </c>
      <c r="M13016">
        <v>4710.7290000000003</v>
      </c>
      <c r="N13016">
        <v>1921159</v>
      </c>
      <c r="O13016">
        <v>2.2469999999999999</v>
      </c>
      <c r="P13016">
        <v>5.0289999999999999</v>
      </c>
      <c r="Q13016">
        <v>632.48500000000001</v>
      </c>
      <c r="R13016">
        <v>257944</v>
      </c>
      <c r="S13016">
        <v>0.02</v>
      </c>
      <c r="T13016">
        <v>2.258</v>
      </c>
      <c r="U13016">
        <v>5.6269999999999998</v>
      </c>
      <c r="V13016">
        <v>2295</v>
      </c>
      <c r="W13016">
        <f t="shared" si="558"/>
        <v>9</v>
      </c>
      <c r="X13016">
        <f t="shared" si="556"/>
        <v>358.71290000000005</v>
      </c>
      <c r="Y13016">
        <f t="shared" si="557"/>
        <v>9.4093999999999998</v>
      </c>
    </row>
    <row r="13017" spans="1:25" x14ac:dyDescent="0.2">
      <c r="A13017" t="s">
        <v>5782</v>
      </c>
      <c r="B13017" t="s">
        <v>1082</v>
      </c>
      <c r="C13017">
        <v>10</v>
      </c>
      <c r="D13017">
        <v>5</v>
      </c>
      <c r="E13017" t="s">
        <v>7128</v>
      </c>
      <c r="F13017">
        <v>36.235999999999997</v>
      </c>
      <c r="G13017">
        <v>75.850999999999999</v>
      </c>
      <c r="H13017">
        <v>32.057000000000002</v>
      </c>
      <c r="I13017">
        <v>2748.5430000000001</v>
      </c>
      <c r="J13017">
        <v>1120928</v>
      </c>
      <c r="K13017">
        <v>14.097</v>
      </c>
      <c r="L13017">
        <v>8.6010000000000009</v>
      </c>
      <c r="M13017">
        <v>510.81099999999998</v>
      </c>
      <c r="N13017">
        <v>208322</v>
      </c>
      <c r="O13017">
        <v>1.887</v>
      </c>
      <c r="P13017">
        <v>2.347</v>
      </c>
      <c r="Q13017">
        <v>68.385000000000005</v>
      </c>
      <c r="R13017">
        <v>27889</v>
      </c>
      <c r="S13017">
        <v>1.7000000000000001E-2</v>
      </c>
      <c r="T13017">
        <v>2.0979999999999999</v>
      </c>
      <c r="U13017">
        <v>0.625</v>
      </c>
      <c r="V13017">
        <v>255</v>
      </c>
      <c r="W13017">
        <f t="shared" si="558"/>
        <v>1</v>
      </c>
      <c r="X13017">
        <f t="shared" si="556"/>
        <v>0</v>
      </c>
      <c r="Y13017">
        <f t="shared" si="557"/>
        <v>0</v>
      </c>
    </row>
    <row r="13018" spans="1:25" x14ac:dyDescent="0.2">
      <c r="A13018" t="s">
        <v>5782</v>
      </c>
      <c r="B13018" t="s">
        <v>1082</v>
      </c>
      <c r="C13018">
        <v>10</v>
      </c>
      <c r="D13018">
        <v>7</v>
      </c>
      <c r="E13018" t="s">
        <v>11886</v>
      </c>
      <c r="F13018">
        <v>172.52</v>
      </c>
      <c r="G13018">
        <v>107.363</v>
      </c>
      <c r="H13018">
        <v>41.625999999999998</v>
      </c>
      <c r="I13018">
        <v>18522.219000000001</v>
      </c>
      <c r="J13018">
        <v>7553848</v>
      </c>
      <c r="K13018">
        <v>31.041</v>
      </c>
      <c r="L13018">
        <v>11.89</v>
      </c>
      <c r="M13018">
        <v>5355.1790000000001</v>
      </c>
      <c r="N13018">
        <v>2183983</v>
      </c>
      <c r="O13018">
        <v>3.6080000000000001</v>
      </c>
      <c r="P13018">
        <v>8.89</v>
      </c>
      <c r="Q13018">
        <v>622.40700000000004</v>
      </c>
      <c r="R13018">
        <v>253834</v>
      </c>
      <c r="S13018">
        <v>5.8000000000000003E-2</v>
      </c>
      <c r="T13018">
        <v>3.8450000000000002</v>
      </c>
      <c r="U13018">
        <v>10.004</v>
      </c>
      <c r="V13018">
        <v>4080</v>
      </c>
      <c r="W13018">
        <f t="shared" si="558"/>
        <v>16</v>
      </c>
      <c r="X13018">
        <f t="shared" si="556"/>
        <v>340.37094000000013</v>
      </c>
      <c r="Y13018">
        <f t="shared" si="557"/>
        <v>22.1494</v>
      </c>
    </row>
    <row r="13019" spans="1:25" x14ac:dyDescent="0.2">
      <c r="A13019" t="s">
        <v>5782</v>
      </c>
      <c r="B13019" t="s">
        <v>1082</v>
      </c>
      <c r="C13019">
        <v>10</v>
      </c>
      <c r="D13019">
        <v>8</v>
      </c>
      <c r="E13019" t="s">
        <v>11887</v>
      </c>
      <c r="F13019">
        <v>30.177</v>
      </c>
      <c r="G13019">
        <v>61.713000000000001</v>
      </c>
      <c r="H13019">
        <v>42.082999999999998</v>
      </c>
      <c r="I13019">
        <v>1862.327</v>
      </c>
      <c r="J13019">
        <v>759506</v>
      </c>
      <c r="K13019">
        <v>49.393000000000001</v>
      </c>
      <c r="L13019">
        <v>25.384</v>
      </c>
      <c r="M13019">
        <v>1490.5319999999999</v>
      </c>
      <c r="N13019">
        <v>607878</v>
      </c>
      <c r="O13019">
        <v>2.7149999999999999</v>
      </c>
      <c r="P13019">
        <v>5.8520000000000003</v>
      </c>
      <c r="Q13019">
        <v>81.932000000000002</v>
      </c>
      <c r="R13019">
        <v>33414</v>
      </c>
      <c r="S13019">
        <v>6.2E-2</v>
      </c>
      <c r="T13019">
        <v>3.9809999999999999</v>
      </c>
      <c r="U13019">
        <v>1.8759999999999999</v>
      </c>
      <c r="V13019">
        <v>765</v>
      </c>
      <c r="W13019">
        <f t="shared" si="558"/>
        <v>3</v>
      </c>
      <c r="X13019">
        <f t="shared" si="556"/>
        <v>0</v>
      </c>
      <c r="Y13019">
        <f t="shared" si="557"/>
        <v>0</v>
      </c>
    </row>
    <row r="13020" spans="1:25" x14ac:dyDescent="0.2">
      <c r="A13020" t="s">
        <v>5782</v>
      </c>
      <c r="B13020" t="s">
        <v>1082</v>
      </c>
      <c r="C13020">
        <v>10</v>
      </c>
      <c r="D13020">
        <v>9</v>
      </c>
      <c r="E13020" t="s">
        <v>11888</v>
      </c>
      <c r="F13020">
        <v>151.19200000000001</v>
      </c>
      <c r="G13020">
        <v>114.065</v>
      </c>
      <c r="H13020">
        <v>43.466999999999999</v>
      </c>
      <c r="I13020">
        <v>17245.663</v>
      </c>
      <c r="J13020">
        <v>7033235</v>
      </c>
      <c r="K13020">
        <v>20.702000000000002</v>
      </c>
      <c r="L13020">
        <v>9.2799999999999994</v>
      </c>
      <c r="M13020">
        <v>3130.0039999999999</v>
      </c>
      <c r="N13020">
        <v>1276498</v>
      </c>
      <c r="O13020">
        <v>5.6710000000000003</v>
      </c>
      <c r="P13020">
        <v>13.946</v>
      </c>
      <c r="Q13020">
        <v>857.44100000000003</v>
      </c>
      <c r="R13020">
        <v>349687</v>
      </c>
      <c r="S13020">
        <v>9.0999999999999998E-2</v>
      </c>
      <c r="T13020">
        <v>4.8159999999999998</v>
      </c>
      <c r="U13020">
        <v>13.756</v>
      </c>
      <c r="V13020">
        <v>5610</v>
      </c>
      <c r="W13020">
        <f t="shared" si="558"/>
        <v>22</v>
      </c>
      <c r="X13020">
        <f t="shared" ref="X13020:X13028" si="559">(MAX(0, (Q13020-435.39)))*1.82</f>
        <v>768.13282000000015</v>
      </c>
      <c r="Y13020">
        <f t="shared" ref="Y13020:Y13028" si="560">(MAX(0, (W13020-3.83)))*1.82</f>
        <v>33.069400000000002</v>
      </c>
    </row>
    <row r="13021" spans="1:25" x14ac:dyDescent="0.2">
      <c r="A13021" t="s">
        <v>5782</v>
      </c>
      <c r="B13021" t="s">
        <v>1082</v>
      </c>
      <c r="C13021">
        <v>10</v>
      </c>
      <c r="D13021">
        <v>10</v>
      </c>
      <c r="E13021" t="s">
        <v>11889</v>
      </c>
      <c r="F13021">
        <v>317.06599999999997</v>
      </c>
      <c r="G13021">
        <v>131.86699999999999</v>
      </c>
      <c r="H13021">
        <v>43.831000000000003</v>
      </c>
      <c r="I13021">
        <v>41810.743999999999</v>
      </c>
      <c r="J13021">
        <v>17051521</v>
      </c>
      <c r="K13021">
        <v>28.962</v>
      </c>
      <c r="L13021">
        <v>10.114000000000001</v>
      </c>
      <c r="M13021">
        <v>9182.8950000000004</v>
      </c>
      <c r="N13021">
        <v>3745026</v>
      </c>
      <c r="O13021">
        <v>3.58</v>
      </c>
      <c r="P13021">
        <v>9.3190000000000008</v>
      </c>
      <c r="Q13021">
        <v>1135.1769999999999</v>
      </c>
      <c r="R13021">
        <v>462955</v>
      </c>
      <c r="S13021">
        <v>4.4999999999999998E-2</v>
      </c>
      <c r="T13021">
        <v>3.4009999999999998</v>
      </c>
      <c r="U13021">
        <v>14.381</v>
      </c>
      <c r="V13021">
        <v>5865</v>
      </c>
      <c r="W13021">
        <f t="shared" si="558"/>
        <v>23</v>
      </c>
      <c r="X13021">
        <f t="shared" si="559"/>
        <v>1273.6123399999999</v>
      </c>
      <c r="Y13021">
        <f t="shared" si="560"/>
        <v>34.889400000000002</v>
      </c>
    </row>
    <row r="13022" spans="1:25" x14ac:dyDescent="0.2">
      <c r="A13022" t="s">
        <v>5782</v>
      </c>
      <c r="B13022" t="s">
        <v>1082</v>
      </c>
      <c r="C13022">
        <v>10</v>
      </c>
      <c r="D13022">
        <v>11</v>
      </c>
      <c r="E13022" t="s">
        <v>11890</v>
      </c>
      <c r="F13022">
        <v>45.375</v>
      </c>
      <c r="G13022">
        <v>84.034000000000006</v>
      </c>
      <c r="H13022">
        <v>43.53</v>
      </c>
      <c r="I13022">
        <v>3813.038</v>
      </c>
      <c r="J13022">
        <v>1555057</v>
      </c>
      <c r="K13022">
        <v>39.54</v>
      </c>
      <c r="L13022">
        <v>18.265999999999998</v>
      </c>
      <c r="M13022">
        <v>1794.1120000000001</v>
      </c>
      <c r="N13022">
        <v>731686</v>
      </c>
      <c r="O13022">
        <v>5.7119999999999997</v>
      </c>
      <c r="P13022">
        <v>14.028</v>
      </c>
      <c r="Q13022">
        <v>259.15899999999999</v>
      </c>
      <c r="R13022">
        <v>105692</v>
      </c>
      <c r="S13022">
        <v>0.11</v>
      </c>
      <c r="T13022">
        <v>5.3010000000000002</v>
      </c>
      <c r="U13022">
        <v>5.0019999999999998</v>
      </c>
      <c r="V13022">
        <v>2040</v>
      </c>
      <c r="W13022">
        <f t="shared" si="558"/>
        <v>8</v>
      </c>
      <c r="X13022">
        <f t="shared" si="559"/>
        <v>0</v>
      </c>
      <c r="Y13022">
        <f t="shared" si="560"/>
        <v>7.5894000000000004</v>
      </c>
    </row>
    <row r="13023" spans="1:25" x14ac:dyDescent="0.2">
      <c r="A13023" t="s">
        <v>5782</v>
      </c>
      <c r="B13023" t="s">
        <v>1082</v>
      </c>
      <c r="C13023">
        <v>10</v>
      </c>
      <c r="D13023">
        <v>12</v>
      </c>
      <c r="E13023" t="s">
        <v>11891</v>
      </c>
      <c r="F13023">
        <v>40.234999999999999</v>
      </c>
      <c r="G13023">
        <v>54.018999999999998</v>
      </c>
      <c r="H13023">
        <v>32.167000000000002</v>
      </c>
      <c r="I13023">
        <v>2173.4839999999999</v>
      </c>
      <c r="J13023">
        <v>886404</v>
      </c>
      <c r="K13023">
        <v>62.305</v>
      </c>
      <c r="L13023">
        <v>27.173999999999999</v>
      </c>
      <c r="M13023">
        <v>2506.8519999999999</v>
      </c>
      <c r="N13023">
        <v>1022360</v>
      </c>
      <c r="O13023">
        <v>6.226</v>
      </c>
      <c r="P13023">
        <v>12.577</v>
      </c>
      <c r="Q13023">
        <v>250.523</v>
      </c>
      <c r="R13023">
        <v>102170</v>
      </c>
      <c r="S13023">
        <v>0.124</v>
      </c>
      <c r="T13023">
        <v>5.6289999999999996</v>
      </c>
      <c r="U13023">
        <v>5.0019999999999998</v>
      </c>
      <c r="V13023">
        <v>2040</v>
      </c>
      <c r="W13023">
        <f t="shared" si="558"/>
        <v>8</v>
      </c>
      <c r="X13023">
        <f t="shared" si="559"/>
        <v>0</v>
      </c>
      <c r="Y13023">
        <f t="shared" si="560"/>
        <v>7.5894000000000004</v>
      </c>
    </row>
    <row r="13024" spans="1:25" x14ac:dyDescent="0.2">
      <c r="A13024" t="s">
        <v>5782</v>
      </c>
      <c r="B13024" t="s">
        <v>1082</v>
      </c>
      <c r="C13024">
        <v>10</v>
      </c>
      <c r="D13024">
        <v>13</v>
      </c>
      <c r="E13024" t="s">
        <v>11222</v>
      </c>
      <c r="F13024">
        <v>261.464</v>
      </c>
      <c r="G13024">
        <v>117.217</v>
      </c>
      <c r="H13024">
        <v>46.191000000000003</v>
      </c>
      <c r="I13024">
        <v>30648.013999999999</v>
      </c>
      <c r="J13024">
        <v>12499066</v>
      </c>
      <c r="K13024">
        <v>18.911999999999999</v>
      </c>
      <c r="L13024">
        <v>10.260999999999999</v>
      </c>
      <c r="M13024">
        <v>4944.6840000000002</v>
      </c>
      <c r="N13024">
        <v>2016572</v>
      </c>
      <c r="O13024">
        <v>2.2839999999999998</v>
      </c>
      <c r="P13024">
        <v>4.9790000000000001</v>
      </c>
      <c r="Q13024">
        <v>597.29600000000005</v>
      </c>
      <c r="R13024">
        <v>243593</v>
      </c>
      <c r="S13024">
        <v>2.5999999999999999E-2</v>
      </c>
      <c r="T13024">
        <v>2.59</v>
      </c>
      <c r="U13024">
        <v>6.8780000000000001</v>
      </c>
      <c r="V13024">
        <v>2805</v>
      </c>
      <c r="W13024">
        <f t="shared" si="558"/>
        <v>11</v>
      </c>
      <c r="X13024">
        <f t="shared" si="559"/>
        <v>294.66892000000013</v>
      </c>
      <c r="Y13024">
        <f t="shared" si="560"/>
        <v>13.0494</v>
      </c>
    </row>
    <row r="13025" spans="1:25" x14ac:dyDescent="0.2">
      <c r="A13025" t="s">
        <v>5782</v>
      </c>
      <c r="B13025" t="s">
        <v>1082</v>
      </c>
      <c r="C13025">
        <v>10</v>
      </c>
      <c r="D13025">
        <v>16</v>
      </c>
      <c r="E13025" t="s">
        <v>11892</v>
      </c>
      <c r="F13025">
        <v>412.03300000000002</v>
      </c>
      <c r="G13025">
        <v>125.23</v>
      </c>
      <c r="H13025">
        <v>44.720999999999997</v>
      </c>
      <c r="I13025">
        <v>51598.913999999997</v>
      </c>
      <c r="J13025">
        <v>21043394</v>
      </c>
      <c r="K13025">
        <v>15.933</v>
      </c>
      <c r="L13025">
        <v>14.099</v>
      </c>
      <c r="M13025">
        <v>6564.8459999999995</v>
      </c>
      <c r="N13025">
        <v>2677317</v>
      </c>
      <c r="O13025">
        <v>2.7559999999999998</v>
      </c>
      <c r="P13025">
        <v>8.4450000000000003</v>
      </c>
      <c r="Q13025">
        <v>1135.6279999999999</v>
      </c>
      <c r="R13025">
        <v>463139</v>
      </c>
      <c r="S13025">
        <v>2.1000000000000001E-2</v>
      </c>
      <c r="T13025">
        <v>2.327</v>
      </c>
      <c r="U13025">
        <v>8.7539999999999996</v>
      </c>
      <c r="V13025">
        <v>3570</v>
      </c>
      <c r="W13025">
        <f t="shared" si="558"/>
        <v>14</v>
      </c>
      <c r="X13025">
        <f t="shared" si="559"/>
        <v>1274.43316</v>
      </c>
      <c r="Y13025">
        <f t="shared" si="560"/>
        <v>18.509399999999999</v>
      </c>
    </row>
    <row r="13026" spans="1:25" x14ac:dyDescent="0.2">
      <c r="A13026" t="s">
        <v>5782</v>
      </c>
      <c r="B13026" t="s">
        <v>1082</v>
      </c>
      <c r="C13026">
        <v>10</v>
      </c>
      <c r="D13026">
        <v>19</v>
      </c>
      <c r="E13026" t="s">
        <v>11893</v>
      </c>
      <c r="F13026">
        <v>264.108</v>
      </c>
      <c r="G13026">
        <v>93.876000000000005</v>
      </c>
      <c r="H13026">
        <v>38.756999999999998</v>
      </c>
      <c r="I13026">
        <v>24793.368999999999</v>
      </c>
      <c r="J13026">
        <v>10111388</v>
      </c>
      <c r="K13026">
        <v>36.552</v>
      </c>
      <c r="L13026">
        <v>19.423999999999999</v>
      </c>
      <c r="M13026">
        <v>9653.6049999999996</v>
      </c>
      <c r="N13026">
        <v>3936994</v>
      </c>
      <c r="O13026">
        <v>2.7669999999999999</v>
      </c>
      <c r="P13026">
        <v>7.1210000000000004</v>
      </c>
      <c r="Q13026">
        <v>730.745</v>
      </c>
      <c r="R13026">
        <v>298017</v>
      </c>
      <c r="S13026">
        <v>5.3999999999999999E-2</v>
      </c>
      <c r="T13026">
        <v>3.726</v>
      </c>
      <c r="U13026">
        <v>14.381</v>
      </c>
      <c r="V13026">
        <v>5865</v>
      </c>
      <c r="W13026">
        <f t="shared" si="558"/>
        <v>23</v>
      </c>
      <c r="X13026">
        <f t="shared" si="559"/>
        <v>537.54610000000002</v>
      </c>
      <c r="Y13026">
        <f t="shared" si="560"/>
        <v>34.889400000000002</v>
      </c>
    </row>
    <row r="13027" spans="1:25" x14ac:dyDescent="0.2">
      <c r="A13027" t="s">
        <v>5782</v>
      </c>
      <c r="B13027" t="s">
        <v>1082</v>
      </c>
      <c r="C13027">
        <v>10</v>
      </c>
      <c r="D13027">
        <v>20</v>
      </c>
      <c r="E13027" t="s">
        <v>11894</v>
      </c>
      <c r="F13027">
        <v>96.132000000000005</v>
      </c>
      <c r="G13027">
        <v>92.227999999999994</v>
      </c>
      <c r="H13027">
        <v>41.183999999999997</v>
      </c>
      <c r="I13027">
        <v>8866.0419999999995</v>
      </c>
      <c r="J13027">
        <v>3615805</v>
      </c>
      <c r="K13027">
        <v>49.415999999999997</v>
      </c>
      <c r="L13027">
        <v>16.236000000000001</v>
      </c>
      <c r="M13027">
        <v>4750.4120000000003</v>
      </c>
      <c r="N13027">
        <v>1937343</v>
      </c>
      <c r="O13027">
        <v>8.58</v>
      </c>
      <c r="P13027">
        <v>17.268000000000001</v>
      </c>
      <c r="Q13027">
        <v>824.827</v>
      </c>
      <c r="R13027">
        <v>336386</v>
      </c>
      <c r="S13027">
        <v>0.13</v>
      </c>
      <c r="T13027">
        <v>5.758</v>
      </c>
      <c r="U13027">
        <v>12.505000000000001</v>
      </c>
      <c r="V13027">
        <v>5100</v>
      </c>
      <c r="W13027">
        <f t="shared" si="558"/>
        <v>20</v>
      </c>
      <c r="X13027">
        <f t="shared" si="559"/>
        <v>708.77534000000003</v>
      </c>
      <c r="Y13027">
        <f t="shared" si="560"/>
        <v>29.429400000000005</v>
      </c>
    </row>
    <row r="13028" spans="1:25" x14ac:dyDescent="0.2">
      <c r="A13028" t="s">
        <v>5782</v>
      </c>
      <c r="B13028" t="s">
        <v>1082</v>
      </c>
      <c r="C13028">
        <v>10</v>
      </c>
      <c r="D13028">
        <v>21</v>
      </c>
      <c r="E13028" t="s">
        <v>11895</v>
      </c>
      <c r="F13028">
        <v>226.01499999999999</v>
      </c>
      <c r="G13028">
        <v>97.82</v>
      </c>
      <c r="H13028">
        <v>37.003</v>
      </c>
      <c r="I13028">
        <v>22108.725999999999</v>
      </c>
      <c r="J13028">
        <v>9016520</v>
      </c>
      <c r="K13028">
        <v>44.661000000000001</v>
      </c>
      <c r="L13028">
        <v>17.878</v>
      </c>
      <c r="M13028">
        <v>10094.030000000001</v>
      </c>
      <c r="N13028">
        <v>4116611</v>
      </c>
      <c r="O13028">
        <v>5.4409999999999998</v>
      </c>
      <c r="P13028">
        <v>11.224</v>
      </c>
      <c r="Q13028">
        <v>1229.8320000000001</v>
      </c>
      <c r="R13028">
        <v>501558</v>
      </c>
      <c r="S13028">
        <v>0.1</v>
      </c>
      <c r="T13028">
        <v>5.0389999999999997</v>
      </c>
      <c r="U13028">
        <v>22.51</v>
      </c>
      <c r="V13028">
        <v>9180</v>
      </c>
      <c r="W13028">
        <f t="shared" si="558"/>
        <v>36</v>
      </c>
      <c r="X13028">
        <f t="shared" si="559"/>
        <v>1445.8844400000003</v>
      </c>
      <c r="Y13028">
        <f t="shared" si="560"/>
        <v>58.549400000000006</v>
      </c>
    </row>
    <row r="13029" spans="1:25" x14ac:dyDescent="0.2">
      <c r="A13029" t="s">
        <v>5782</v>
      </c>
      <c r="B13029" t="s">
        <v>1430</v>
      </c>
      <c r="C13029">
        <v>1</v>
      </c>
      <c r="D13029">
        <v>1</v>
      </c>
      <c r="E13029" t="s">
        <v>7419</v>
      </c>
      <c r="F13029">
        <v>368.80900000000003</v>
      </c>
      <c r="G13029">
        <v>68.138000000000005</v>
      </c>
      <c r="H13029">
        <v>29.372</v>
      </c>
      <c r="I13029">
        <v>25130.044000000002</v>
      </c>
      <c r="J13029">
        <v>10248693</v>
      </c>
      <c r="K13029">
        <v>52.277999999999999</v>
      </c>
      <c r="L13029">
        <v>23.995000000000001</v>
      </c>
      <c r="M13029">
        <v>19280.494999999999</v>
      </c>
      <c r="N13029">
        <v>7863093</v>
      </c>
      <c r="O13029">
        <v>3.0339999999999998</v>
      </c>
      <c r="P13029">
        <v>7.3550000000000004</v>
      </c>
      <c r="Q13029">
        <v>1118.8510000000001</v>
      </c>
      <c r="R13029">
        <v>456297</v>
      </c>
      <c r="S13029">
        <v>3.4000000000000002E-2</v>
      </c>
      <c r="T13029">
        <v>2.94</v>
      </c>
      <c r="U13029">
        <v>12.505000000000001</v>
      </c>
      <c r="V13029">
        <v>5100</v>
      </c>
      <c r="W13029">
        <f t="shared" ref="W13029:W13086" si="561">V13029/255</f>
        <v>20</v>
      </c>
      <c r="X13029">
        <f>(MAX(0, (Q13029-538.36)))*1.87</f>
        <v>1085.5181700000003</v>
      </c>
      <c r="Y13029">
        <f>(MAX(0, (W13029-1.91)))*1.87</f>
        <v>33.828299999999999</v>
      </c>
    </row>
    <row r="13030" spans="1:25" x14ac:dyDescent="0.2">
      <c r="A13030" t="s">
        <v>5782</v>
      </c>
      <c r="B13030" t="s">
        <v>1430</v>
      </c>
      <c r="C13030">
        <v>1</v>
      </c>
      <c r="D13030">
        <v>2</v>
      </c>
      <c r="E13030" t="s">
        <v>10846</v>
      </c>
      <c r="F13030">
        <v>275.017</v>
      </c>
      <c r="G13030">
        <v>107.169</v>
      </c>
      <c r="H13030">
        <v>45.756999999999998</v>
      </c>
      <c r="I13030">
        <v>29473.376</v>
      </c>
      <c r="J13030">
        <v>12020018</v>
      </c>
      <c r="K13030">
        <v>20.683</v>
      </c>
      <c r="L13030">
        <v>7.7619999999999996</v>
      </c>
      <c r="M13030">
        <v>5688.0469999999996</v>
      </c>
      <c r="N13030">
        <v>2319735</v>
      </c>
      <c r="O13030">
        <v>3.9750000000000001</v>
      </c>
      <c r="P13030">
        <v>9.7479999999999993</v>
      </c>
      <c r="Q13030">
        <v>1093.3109999999999</v>
      </c>
      <c r="R13030">
        <v>445881</v>
      </c>
      <c r="S13030">
        <v>0.05</v>
      </c>
      <c r="T13030">
        <v>3.5710000000000002</v>
      </c>
      <c r="U13030">
        <v>13.756</v>
      </c>
      <c r="V13030">
        <v>5610</v>
      </c>
      <c r="W13030">
        <f t="shared" si="561"/>
        <v>22</v>
      </c>
      <c r="X13030">
        <f t="shared" ref="X13030:X13093" si="562">(MAX(0, (Q13030-538.36)))*1.87</f>
        <v>1037.7583699999998</v>
      </c>
      <c r="Y13030">
        <f t="shared" ref="Y13030:Y13093" si="563">(MAX(0, (W13030-1.91)))*1.87</f>
        <v>37.568300000000001</v>
      </c>
    </row>
    <row r="13031" spans="1:25" x14ac:dyDescent="0.2">
      <c r="A13031" t="s">
        <v>5782</v>
      </c>
      <c r="B13031" t="s">
        <v>1430</v>
      </c>
      <c r="C13031">
        <v>1</v>
      </c>
      <c r="D13031">
        <v>3</v>
      </c>
      <c r="E13031" t="s">
        <v>11896</v>
      </c>
      <c r="F13031">
        <v>305.21100000000001</v>
      </c>
      <c r="G13031">
        <v>113.07899999999999</v>
      </c>
      <c r="H13031">
        <v>48.454000000000001</v>
      </c>
      <c r="I13031">
        <v>34513</v>
      </c>
      <c r="J13031">
        <v>14075309</v>
      </c>
      <c r="K13031">
        <v>21.427</v>
      </c>
      <c r="L13031">
        <v>8.1280000000000001</v>
      </c>
      <c r="M13031">
        <v>6539.6030000000001</v>
      </c>
      <c r="N13031">
        <v>2667022</v>
      </c>
      <c r="O13031">
        <v>3.7650000000000001</v>
      </c>
      <c r="P13031">
        <v>9.4309999999999992</v>
      </c>
      <c r="Q13031">
        <v>1149.2539999999999</v>
      </c>
      <c r="R13031">
        <v>468696</v>
      </c>
      <c r="S13031">
        <v>2.7E-2</v>
      </c>
      <c r="T13031">
        <v>2.6059999999999999</v>
      </c>
      <c r="U13031">
        <v>8.1280000000000001</v>
      </c>
      <c r="V13031">
        <v>3315</v>
      </c>
      <c r="W13031">
        <f t="shared" si="561"/>
        <v>13</v>
      </c>
      <c r="X13031">
        <f t="shared" si="562"/>
        <v>1142.3717799999999</v>
      </c>
      <c r="Y13031">
        <f t="shared" si="563"/>
        <v>20.738300000000002</v>
      </c>
    </row>
    <row r="13032" spans="1:25" x14ac:dyDescent="0.2">
      <c r="A13032" t="s">
        <v>5782</v>
      </c>
      <c r="B13032" t="s">
        <v>1430</v>
      </c>
      <c r="C13032">
        <v>1</v>
      </c>
      <c r="D13032">
        <v>4</v>
      </c>
      <c r="E13032" t="s">
        <v>11897</v>
      </c>
      <c r="F13032">
        <v>284.37099999999998</v>
      </c>
      <c r="G13032">
        <v>106.604</v>
      </c>
      <c r="H13032">
        <v>44.914999999999999</v>
      </c>
      <c r="I13032">
        <v>30315.045999999998</v>
      </c>
      <c r="J13032">
        <v>12363273</v>
      </c>
      <c r="K13032">
        <v>33.125999999999998</v>
      </c>
      <c r="L13032">
        <v>9.2870000000000008</v>
      </c>
      <c r="M13032">
        <v>9419.9570000000003</v>
      </c>
      <c r="N13032">
        <v>3841706</v>
      </c>
      <c r="O13032">
        <v>4.21</v>
      </c>
      <c r="P13032">
        <v>9.718</v>
      </c>
      <c r="Q13032">
        <v>1197.3140000000001</v>
      </c>
      <c r="R13032">
        <v>488296</v>
      </c>
      <c r="S13032">
        <v>5.5E-2</v>
      </c>
      <c r="T13032">
        <v>3.7440000000000002</v>
      </c>
      <c r="U13032">
        <v>15.632</v>
      </c>
      <c r="V13032">
        <v>6375</v>
      </c>
      <c r="W13032">
        <f t="shared" si="561"/>
        <v>25</v>
      </c>
      <c r="X13032">
        <f t="shared" si="562"/>
        <v>1232.2439800000002</v>
      </c>
      <c r="Y13032">
        <f t="shared" si="563"/>
        <v>43.1783</v>
      </c>
    </row>
    <row r="13033" spans="1:25" x14ac:dyDescent="0.2">
      <c r="A13033" t="s">
        <v>5782</v>
      </c>
      <c r="B13033" t="s">
        <v>1430</v>
      </c>
      <c r="C13033">
        <v>1</v>
      </c>
      <c r="D13033">
        <v>5</v>
      </c>
      <c r="E13033" t="s">
        <v>4492</v>
      </c>
      <c r="F13033">
        <v>285.08499999999998</v>
      </c>
      <c r="G13033">
        <v>91.751999999999995</v>
      </c>
      <c r="H13033">
        <v>36.585000000000001</v>
      </c>
      <c r="I13033">
        <v>26157.187999999998</v>
      </c>
      <c r="J13033">
        <v>10667589</v>
      </c>
      <c r="K13033">
        <v>29.042999999999999</v>
      </c>
      <c r="L13033">
        <v>11.272</v>
      </c>
      <c r="M13033">
        <v>8279.7510000000002</v>
      </c>
      <c r="N13033">
        <v>3376700</v>
      </c>
      <c r="O13033">
        <v>3.8210000000000002</v>
      </c>
      <c r="P13033">
        <v>10.085000000000001</v>
      </c>
      <c r="Q13033">
        <v>1089.4100000000001</v>
      </c>
      <c r="R13033">
        <v>444290</v>
      </c>
      <c r="S13033">
        <v>3.6999999999999998E-2</v>
      </c>
      <c r="T13033">
        <v>3.0830000000000002</v>
      </c>
      <c r="U13033">
        <v>10.63</v>
      </c>
      <c r="V13033">
        <v>4335</v>
      </c>
      <c r="W13033">
        <f t="shared" si="561"/>
        <v>17</v>
      </c>
      <c r="X13033">
        <f t="shared" si="562"/>
        <v>1030.4635000000003</v>
      </c>
      <c r="Y13033">
        <f t="shared" si="563"/>
        <v>28.218300000000003</v>
      </c>
    </row>
    <row r="13034" spans="1:25" x14ac:dyDescent="0.2">
      <c r="A13034" t="s">
        <v>5782</v>
      </c>
      <c r="B13034" t="s">
        <v>1430</v>
      </c>
      <c r="C13034">
        <v>1</v>
      </c>
      <c r="D13034">
        <v>9</v>
      </c>
      <c r="E13034" t="s">
        <v>11898</v>
      </c>
      <c r="F13034">
        <v>339.27699999999999</v>
      </c>
      <c r="G13034">
        <v>108.86799999999999</v>
      </c>
      <c r="H13034">
        <v>45.889000000000003</v>
      </c>
      <c r="I13034">
        <v>36936.228000000003</v>
      </c>
      <c r="J13034">
        <v>15063565</v>
      </c>
      <c r="K13034">
        <v>55.844000000000001</v>
      </c>
      <c r="L13034">
        <v>20.329999999999998</v>
      </c>
      <c r="M13034">
        <v>18946.588</v>
      </c>
      <c r="N13034">
        <v>7726917</v>
      </c>
      <c r="O13034">
        <v>3.99</v>
      </c>
      <c r="P13034">
        <v>9.3330000000000002</v>
      </c>
      <c r="Q13034">
        <v>1353.8679999999999</v>
      </c>
      <c r="R13034">
        <v>552143</v>
      </c>
      <c r="S13034">
        <v>4.8000000000000001E-2</v>
      </c>
      <c r="T13034">
        <v>3.4950000000000001</v>
      </c>
      <c r="U13034">
        <v>16.257000000000001</v>
      </c>
      <c r="V13034">
        <v>6630</v>
      </c>
      <c r="W13034">
        <f t="shared" si="561"/>
        <v>26</v>
      </c>
      <c r="X13034">
        <f t="shared" si="562"/>
        <v>1524.9999599999999</v>
      </c>
      <c r="Y13034">
        <f t="shared" si="563"/>
        <v>45.048300000000005</v>
      </c>
    </row>
    <row r="13035" spans="1:25" x14ac:dyDescent="0.2">
      <c r="A13035" t="s">
        <v>5782</v>
      </c>
      <c r="B13035" t="s">
        <v>1430</v>
      </c>
      <c r="C13035">
        <v>1</v>
      </c>
      <c r="D13035">
        <v>11</v>
      </c>
      <c r="E13035" t="s">
        <v>11899</v>
      </c>
      <c r="F13035">
        <v>378.57299999999998</v>
      </c>
      <c r="G13035">
        <v>99.016000000000005</v>
      </c>
      <c r="H13035">
        <v>41.353999999999999</v>
      </c>
      <c r="I13035">
        <v>37484.866000000002</v>
      </c>
      <c r="J13035">
        <v>15287314</v>
      </c>
      <c r="K13035">
        <v>46.231000000000002</v>
      </c>
      <c r="L13035">
        <v>19.254000000000001</v>
      </c>
      <c r="M13035">
        <v>17501.64</v>
      </c>
      <c r="N13035">
        <v>7137629</v>
      </c>
      <c r="O13035">
        <v>2.76</v>
      </c>
      <c r="P13035">
        <v>5.8550000000000004</v>
      </c>
      <c r="Q13035">
        <v>1044.751</v>
      </c>
      <c r="R13035">
        <v>426077</v>
      </c>
      <c r="S13035">
        <v>1.7999999999999999E-2</v>
      </c>
      <c r="T13035">
        <v>2.1520000000000001</v>
      </c>
      <c r="U13035">
        <v>6.8780000000000001</v>
      </c>
      <c r="V13035">
        <v>2805</v>
      </c>
      <c r="W13035">
        <f t="shared" si="561"/>
        <v>11</v>
      </c>
      <c r="X13035">
        <f t="shared" si="562"/>
        <v>946.95116999999993</v>
      </c>
      <c r="Y13035">
        <f t="shared" si="563"/>
        <v>16.9983</v>
      </c>
    </row>
    <row r="13036" spans="1:25" x14ac:dyDescent="0.2">
      <c r="A13036" t="s">
        <v>5782</v>
      </c>
      <c r="B13036" t="s">
        <v>1430</v>
      </c>
      <c r="C13036">
        <v>1</v>
      </c>
      <c r="D13036">
        <v>12</v>
      </c>
      <c r="E13036" t="s">
        <v>11900</v>
      </c>
      <c r="F13036">
        <v>364.73399999999998</v>
      </c>
      <c r="G13036">
        <v>110.065</v>
      </c>
      <c r="H13036">
        <v>40.601999999999997</v>
      </c>
      <c r="I13036">
        <v>40144.559000000001</v>
      </c>
      <c r="J13036">
        <v>16372007</v>
      </c>
      <c r="K13036">
        <v>48.566000000000003</v>
      </c>
      <c r="L13036">
        <v>19.029</v>
      </c>
      <c r="M13036">
        <v>17713.580999999998</v>
      </c>
      <c r="N13036">
        <v>7224064</v>
      </c>
      <c r="O13036">
        <v>3.7250000000000001</v>
      </c>
      <c r="P13036">
        <v>7.7910000000000004</v>
      </c>
      <c r="Q13036">
        <v>1358.7260000000001</v>
      </c>
      <c r="R13036">
        <v>554124</v>
      </c>
      <c r="S13036">
        <v>0.05</v>
      </c>
      <c r="T13036">
        <v>3.56</v>
      </c>
      <c r="U13036">
        <v>18.132999999999999</v>
      </c>
      <c r="V13036">
        <v>7395</v>
      </c>
      <c r="W13036">
        <f t="shared" si="561"/>
        <v>29</v>
      </c>
      <c r="X13036">
        <f t="shared" si="562"/>
        <v>1534.0844200000004</v>
      </c>
      <c r="Y13036">
        <f t="shared" si="563"/>
        <v>50.658300000000004</v>
      </c>
    </row>
    <row r="13037" spans="1:25" x14ac:dyDescent="0.2">
      <c r="A13037" t="s">
        <v>5782</v>
      </c>
      <c r="B13037" t="s">
        <v>1430</v>
      </c>
      <c r="C13037">
        <v>1</v>
      </c>
      <c r="D13037">
        <v>13</v>
      </c>
      <c r="E13037" t="s">
        <v>11901</v>
      </c>
      <c r="F13037">
        <v>277.80200000000002</v>
      </c>
      <c r="G13037">
        <v>97.102999999999994</v>
      </c>
      <c r="H13037">
        <v>36.692</v>
      </c>
      <c r="I13037">
        <v>26975.35</v>
      </c>
      <c r="J13037">
        <v>11001257</v>
      </c>
      <c r="K13037">
        <v>26.117000000000001</v>
      </c>
      <c r="L13037">
        <v>8.8620000000000001</v>
      </c>
      <c r="M13037">
        <v>7255.2650000000003</v>
      </c>
      <c r="N13037">
        <v>2958888</v>
      </c>
      <c r="O13037">
        <v>3.5680000000000001</v>
      </c>
      <c r="P13037">
        <v>8.4700000000000006</v>
      </c>
      <c r="Q13037">
        <v>991.16499999999996</v>
      </c>
      <c r="R13037">
        <v>404223</v>
      </c>
      <c r="S13037">
        <v>2.5000000000000001E-2</v>
      </c>
      <c r="T13037">
        <v>2.5129999999999999</v>
      </c>
      <c r="U13037">
        <v>6.8780000000000001</v>
      </c>
      <c r="V13037">
        <v>2805</v>
      </c>
      <c r="W13037">
        <f t="shared" si="561"/>
        <v>11</v>
      </c>
      <c r="X13037">
        <f t="shared" si="562"/>
        <v>846.74534999999992</v>
      </c>
      <c r="Y13037">
        <f t="shared" si="563"/>
        <v>16.9983</v>
      </c>
    </row>
    <row r="13038" spans="1:25" x14ac:dyDescent="0.2">
      <c r="A13038" t="s">
        <v>5782</v>
      </c>
      <c r="B13038" t="s">
        <v>1430</v>
      </c>
      <c r="C13038">
        <v>1</v>
      </c>
      <c r="D13038">
        <v>14</v>
      </c>
      <c r="E13038" t="s">
        <v>8337</v>
      </c>
      <c r="F13038">
        <v>263.35500000000002</v>
      </c>
      <c r="G13038">
        <v>102.37</v>
      </c>
      <c r="H13038">
        <v>43.231999999999999</v>
      </c>
      <c r="I13038">
        <v>26959.528999999999</v>
      </c>
      <c r="J13038">
        <v>10994805</v>
      </c>
      <c r="K13038">
        <v>21.952999999999999</v>
      </c>
      <c r="L13038">
        <v>8.48</v>
      </c>
      <c r="M13038">
        <v>5781.4639999999999</v>
      </c>
      <c r="N13038">
        <v>2357833</v>
      </c>
      <c r="O13038">
        <v>3.0790000000000002</v>
      </c>
      <c r="P13038">
        <v>7.4489999999999998</v>
      </c>
      <c r="Q13038">
        <v>810.80799999999999</v>
      </c>
      <c r="R13038">
        <v>330669</v>
      </c>
      <c r="S13038">
        <v>8.9999999999999993E-3</v>
      </c>
      <c r="T13038">
        <v>1.556</v>
      </c>
      <c r="U13038">
        <v>2.5009999999999999</v>
      </c>
      <c r="V13038">
        <v>1020</v>
      </c>
      <c r="W13038">
        <f t="shared" si="561"/>
        <v>4</v>
      </c>
      <c r="X13038">
        <f t="shared" si="562"/>
        <v>509.47775999999999</v>
      </c>
      <c r="Y13038">
        <f t="shared" si="563"/>
        <v>3.9083000000000001</v>
      </c>
    </row>
    <row r="13039" spans="1:25" x14ac:dyDescent="0.2">
      <c r="A13039" t="s">
        <v>5782</v>
      </c>
      <c r="B13039" t="s">
        <v>1430</v>
      </c>
      <c r="C13039">
        <v>1</v>
      </c>
      <c r="D13039">
        <v>15</v>
      </c>
      <c r="E13039" t="s">
        <v>2337</v>
      </c>
      <c r="F13039">
        <v>319.64100000000002</v>
      </c>
      <c r="G13039">
        <v>119.351</v>
      </c>
      <c r="H13039">
        <v>44.12</v>
      </c>
      <c r="I13039">
        <v>38149.57</v>
      </c>
      <c r="J13039">
        <v>15558398</v>
      </c>
      <c r="K13039">
        <v>51.290999999999997</v>
      </c>
      <c r="L13039">
        <v>16.584</v>
      </c>
      <c r="M13039">
        <v>16394.683000000001</v>
      </c>
      <c r="N13039">
        <v>6686183</v>
      </c>
      <c r="O13039">
        <v>8.157</v>
      </c>
      <c r="P13039">
        <v>17.28</v>
      </c>
      <c r="Q13039">
        <v>2607.3449999999998</v>
      </c>
      <c r="R13039">
        <v>1063344</v>
      </c>
      <c r="S13039">
        <v>0.11700000000000001</v>
      </c>
      <c r="T13039">
        <v>5.47</v>
      </c>
      <c r="U13039">
        <v>37.515999999999998</v>
      </c>
      <c r="V13039">
        <v>15300</v>
      </c>
      <c r="W13039">
        <f t="shared" si="561"/>
        <v>60</v>
      </c>
      <c r="X13039">
        <f t="shared" si="562"/>
        <v>3869.0019499999994</v>
      </c>
      <c r="Y13039">
        <f t="shared" si="563"/>
        <v>108.62830000000001</v>
      </c>
    </row>
    <row r="13040" spans="1:25" x14ac:dyDescent="0.2">
      <c r="A13040" t="s">
        <v>5782</v>
      </c>
      <c r="B13040" t="s">
        <v>1430</v>
      </c>
      <c r="C13040">
        <v>1</v>
      </c>
      <c r="D13040">
        <v>16</v>
      </c>
      <c r="E13040" t="s">
        <v>11902</v>
      </c>
      <c r="F13040">
        <v>352.25799999999998</v>
      </c>
      <c r="G13040">
        <v>93.789000000000001</v>
      </c>
      <c r="H13040">
        <v>36.479999999999997</v>
      </c>
      <c r="I13040">
        <v>33037.732000000004</v>
      </c>
      <c r="J13040">
        <v>13473656</v>
      </c>
      <c r="K13040">
        <v>37.142000000000003</v>
      </c>
      <c r="L13040">
        <v>16.771000000000001</v>
      </c>
      <c r="M13040">
        <v>13083.582</v>
      </c>
      <c r="N13040">
        <v>5335829</v>
      </c>
      <c r="O13040">
        <v>2.8959999999999999</v>
      </c>
      <c r="P13040">
        <v>6.8929999999999998</v>
      </c>
      <c r="Q13040">
        <v>1020.182</v>
      </c>
      <c r="R13040">
        <v>416057</v>
      </c>
      <c r="S13040">
        <v>1.7999999999999999E-2</v>
      </c>
      <c r="T13040">
        <v>2.1269999999999998</v>
      </c>
      <c r="U13040">
        <v>6.2530000000000001</v>
      </c>
      <c r="V13040">
        <v>2550</v>
      </c>
      <c r="W13040">
        <f t="shared" si="561"/>
        <v>10</v>
      </c>
      <c r="X13040">
        <f t="shared" si="562"/>
        <v>901.00714000000005</v>
      </c>
      <c r="Y13040">
        <f t="shared" si="563"/>
        <v>15.128300000000001</v>
      </c>
    </row>
    <row r="13041" spans="1:25" x14ac:dyDescent="0.2">
      <c r="A13041" t="s">
        <v>5782</v>
      </c>
      <c r="B13041" t="s">
        <v>1430</v>
      </c>
      <c r="C13041">
        <v>1</v>
      </c>
      <c r="D13041">
        <v>20</v>
      </c>
      <c r="E13041" t="s">
        <v>11903</v>
      </c>
      <c r="F13041">
        <v>340.66699999999997</v>
      </c>
      <c r="G13041">
        <v>103.264</v>
      </c>
      <c r="H13041">
        <v>43.773000000000003</v>
      </c>
      <c r="I13041">
        <v>35178.536</v>
      </c>
      <c r="J13041">
        <v>14346732</v>
      </c>
      <c r="K13041">
        <v>61.948999999999998</v>
      </c>
      <c r="L13041">
        <v>24.286999999999999</v>
      </c>
      <c r="M13041">
        <v>21103.883999999998</v>
      </c>
      <c r="N13041">
        <v>8606719</v>
      </c>
      <c r="O13041">
        <v>5.3719999999999999</v>
      </c>
      <c r="P13041">
        <v>12.23</v>
      </c>
      <c r="Q13041">
        <v>1830.0540000000001</v>
      </c>
      <c r="R13041">
        <v>746344</v>
      </c>
      <c r="S13041">
        <v>5.5E-2</v>
      </c>
      <c r="T13041">
        <v>3.7469999999999999</v>
      </c>
      <c r="U13041">
        <v>18.757999999999999</v>
      </c>
      <c r="V13041">
        <v>7650</v>
      </c>
      <c r="W13041">
        <f t="shared" si="561"/>
        <v>30</v>
      </c>
      <c r="X13041">
        <f t="shared" si="562"/>
        <v>2415.4677799999999</v>
      </c>
      <c r="Y13041">
        <f t="shared" si="563"/>
        <v>52.528300000000002</v>
      </c>
    </row>
    <row r="13042" spans="1:25" x14ac:dyDescent="0.2">
      <c r="A13042" t="s">
        <v>5782</v>
      </c>
      <c r="B13042" t="s">
        <v>1430</v>
      </c>
      <c r="C13042">
        <v>1</v>
      </c>
      <c r="D13042">
        <v>21</v>
      </c>
      <c r="E13042" t="s">
        <v>11904</v>
      </c>
      <c r="F13042">
        <v>325.23700000000002</v>
      </c>
      <c r="G13042">
        <v>97.513999999999996</v>
      </c>
      <c r="H13042">
        <v>38.718000000000004</v>
      </c>
      <c r="I13042">
        <v>31715.272000000001</v>
      </c>
      <c r="J13042">
        <v>12934322</v>
      </c>
      <c r="K13042">
        <v>47.000999999999998</v>
      </c>
      <c r="L13042">
        <v>27.106999999999999</v>
      </c>
      <c r="M13042">
        <v>15286.562</v>
      </c>
      <c r="N13042">
        <v>6234262</v>
      </c>
      <c r="O13042">
        <v>3.7210000000000001</v>
      </c>
      <c r="P13042">
        <v>8.8640000000000008</v>
      </c>
      <c r="Q13042">
        <v>1210.172</v>
      </c>
      <c r="R13042">
        <v>493540</v>
      </c>
      <c r="S13042">
        <v>3.7999999999999999E-2</v>
      </c>
      <c r="T13042">
        <v>3.1309999999999998</v>
      </c>
      <c r="U13042">
        <v>12.505000000000001</v>
      </c>
      <c r="V13042">
        <v>5100</v>
      </c>
      <c r="W13042">
        <f t="shared" si="561"/>
        <v>20</v>
      </c>
      <c r="X13042">
        <f t="shared" si="562"/>
        <v>1256.28844</v>
      </c>
      <c r="Y13042">
        <f t="shared" si="563"/>
        <v>33.828299999999999</v>
      </c>
    </row>
    <row r="13043" spans="1:25" x14ac:dyDescent="0.2">
      <c r="A13043" t="s">
        <v>5782</v>
      </c>
      <c r="B13043" t="s">
        <v>1430</v>
      </c>
      <c r="C13043">
        <v>1</v>
      </c>
      <c r="D13043">
        <v>24</v>
      </c>
      <c r="E13043" t="s">
        <v>11905</v>
      </c>
      <c r="F13043">
        <v>364.96199999999999</v>
      </c>
      <c r="G13043">
        <v>92.411000000000001</v>
      </c>
      <c r="H13043">
        <v>41.328000000000003</v>
      </c>
      <c r="I13043">
        <v>33726.65</v>
      </c>
      <c r="J13043">
        <v>13754615</v>
      </c>
      <c r="K13043">
        <v>60.475999999999999</v>
      </c>
      <c r="L13043">
        <v>20.352</v>
      </c>
      <c r="M13043">
        <v>22071.366999999998</v>
      </c>
      <c r="N13043">
        <v>9001284</v>
      </c>
      <c r="O13043">
        <v>6.6539999999999999</v>
      </c>
      <c r="P13043">
        <v>15.12</v>
      </c>
      <c r="Q13043">
        <v>2428.585</v>
      </c>
      <c r="R13043">
        <v>990441</v>
      </c>
      <c r="S13043">
        <v>0.108</v>
      </c>
      <c r="T13043">
        <v>5.2450000000000001</v>
      </c>
      <c r="U13043">
        <v>39.392000000000003</v>
      </c>
      <c r="V13043">
        <v>16065</v>
      </c>
      <c r="W13043">
        <f t="shared" si="561"/>
        <v>63</v>
      </c>
      <c r="X13043">
        <f t="shared" si="562"/>
        <v>3534.72075</v>
      </c>
      <c r="Y13043">
        <f t="shared" si="563"/>
        <v>114.23830000000001</v>
      </c>
    </row>
    <row r="13044" spans="1:25" x14ac:dyDescent="0.2">
      <c r="A13044" t="s">
        <v>5782</v>
      </c>
      <c r="B13044" t="s">
        <v>1430</v>
      </c>
      <c r="C13044">
        <v>1</v>
      </c>
      <c r="D13044">
        <v>25</v>
      </c>
      <c r="E13044" t="s">
        <v>10343</v>
      </c>
      <c r="F13044">
        <v>275.66899999999998</v>
      </c>
      <c r="G13044">
        <v>88.522000000000006</v>
      </c>
      <c r="H13044">
        <v>40.29</v>
      </c>
      <c r="I13044">
        <v>24402.803</v>
      </c>
      <c r="J13044">
        <v>9952105</v>
      </c>
      <c r="K13044">
        <v>17.585999999999999</v>
      </c>
      <c r="L13044">
        <v>7.8380000000000001</v>
      </c>
      <c r="M13044">
        <v>4847.8969999999999</v>
      </c>
      <c r="N13044">
        <v>1977100</v>
      </c>
      <c r="O13044">
        <v>2.4279999999999999</v>
      </c>
      <c r="P13044">
        <v>2.8740000000000001</v>
      </c>
      <c r="Q13044">
        <v>669.44899999999996</v>
      </c>
      <c r="R13044">
        <v>273019</v>
      </c>
      <c r="S13044">
        <v>5.0000000000000001E-3</v>
      </c>
      <c r="T13044">
        <v>1.0760000000000001</v>
      </c>
      <c r="U13044">
        <v>1.2509999999999999</v>
      </c>
      <c r="V13044">
        <v>510</v>
      </c>
      <c r="W13044">
        <f t="shared" si="561"/>
        <v>2</v>
      </c>
      <c r="X13044">
        <f t="shared" si="562"/>
        <v>245.1364299999999</v>
      </c>
      <c r="Y13044">
        <f t="shared" si="563"/>
        <v>0.16830000000000017</v>
      </c>
    </row>
    <row r="13045" spans="1:25" x14ac:dyDescent="0.2">
      <c r="A13045" t="s">
        <v>5782</v>
      </c>
      <c r="B13045" t="s">
        <v>1430</v>
      </c>
      <c r="C13045">
        <v>1</v>
      </c>
      <c r="D13045">
        <v>26</v>
      </c>
      <c r="E13045" t="s">
        <v>11906</v>
      </c>
      <c r="F13045">
        <v>291.02600000000001</v>
      </c>
      <c r="G13045">
        <v>96.150999999999996</v>
      </c>
      <c r="H13045">
        <v>46.78</v>
      </c>
      <c r="I13045">
        <v>27982.506000000001</v>
      </c>
      <c r="J13045">
        <v>11412002</v>
      </c>
      <c r="K13045">
        <v>45.512</v>
      </c>
      <c r="L13045">
        <v>14.714</v>
      </c>
      <c r="M13045">
        <v>13245.21</v>
      </c>
      <c r="N13045">
        <v>5401745</v>
      </c>
      <c r="O13045">
        <v>5.819</v>
      </c>
      <c r="P13045">
        <v>12.331</v>
      </c>
      <c r="Q13045">
        <v>1693.559</v>
      </c>
      <c r="R13045">
        <v>690678</v>
      </c>
      <c r="S13045">
        <v>7.0999999999999994E-2</v>
      </c>
      <c r="T13045">
        <v>4.2510000000000003</v>
      </c>
      <c r="U13045">
        <v>20.634</v>
      </c>
      <c r="V13045">
        <v>8415</v>
      </c>
      <c r="W13045">
        <f t="shared" si="561"/>
        <v>33</v>
      </c>
      <c r="X13045">
        <f t="shared" si="562"/>
        <v>2160.2221300000001</v>
      </c>
      <c r="Y13045">
        <f t="shared" si="563"/>
        <v>58.138300000000001</v>
      </c>
    </row>
    <row r="13046" spans="1:25" x14ac:dyDescent="0.2">
      <c r="A13046" t="s">
        <v>5782</v>
      </c>
      <c r="B13046" t="s">
        <v>1430</v>
      </c>
      <c r="C13046">
        <v>2</v>
      </c>
      <c r="D13046">
        <v>2</v>
      </c>
      <c r="E13046" t="s">
        <v>11907</v>
      </c>
      <c r="F13046">
        <v>11.365</v>
      </c>
      <c r="G13046">
        <v>41.222999999999999</v>
      </c>
      <c r="H13046">
        <v>18.393999999999998</v>
      </c>
      <c r="I13046">
        <v>468.50099999999998</v>
      </c>
      <c r="J13046">
        <v>191067</v>
      </c>
      <c r="K13046">
        <v>34.697000000000003</v>
      </c>
      <c r="L13046">
        <v>16.361999999999998</v>
      </c>
      <c r="M13046">
        <v>394.33499999999998</v>
      </c>
      <c r="N13046">
        <v>160820</v>
      </c>
      <c r="O13046">
        <v>4.7119999999999997</v>
      </c>
      <c r="P13046">
        <v>6.923</v>
      </c>
      <c r="Q13046">
        <v>53.552</v>
      </c>
      <c r="R13046">
        <v>21840</v>
      </c>
      <c r="S13046">
        <v>5.5E-2</v>
      </c>
      <c r="T13046">
        <v>3.746</v>
      </c>
      <c r="U13046">
        <v>0.625</v>
      </c>
      <c r="V13046">
        <v>255</v>
      </c>
      <c r="W13046">
        <f t="shared" si="561"/>
        <v>1</v>
      </c>
      <c r="X13046">
        <f t="shared" si="562"/>
        <v>0</v>
      </c>
      <c r="Y13046">
        <f t="shared" si="563"/>
        <v>0</v>
      </c>
    </row>
    <row r="13047" spans="1:25" x14ac:dyDescent="0.2">
      <c r="A13047" t="s">
        <v>5782</v>
      </c>
      <c r="B13047" t="s">
        <v>1430</v>
      </c>
      <c r="C13047">
        <v>2</v>
      </c>
      <c r="D13047">
        <v>5</v>
      </c>
      <c r="E13047" t="s">
        <v>11908</v>
      </c>
      <c r="F13047">
        <v>176.57300000000001</v>
      </c>
      <c r="G13047">
        <v>94.58</v>
      </c>
      <c r="H13047">
        <v>36.877000000000002</v>
      </c>
      <c r="I13047">
        <v>16700.294000000002</v>
      </c>
      <c r="J13047">
        <v>6810819</v>
      </c>
      <c r="K13047">
        <v>26.748000000000001</v>
      </c>
      <c r="L13047">
        <v>11.933999999999999</v>
      </c>
      <c r="M13047">
        <v>4722.942</v>
      </c>
      <c r="N13047">
        <v>1926140</v>
      </c>
      <c r="O13047">
        <v>3.6219999999999999</v>
      </c>
      <c r="P13047">
        <v>7.3319999999999999</v>
      </c>
      <c r="Q13047">
        <v>639.49</v>
      </c>
      <c r="R13047">
        <v>260801</v>
      </c>
      <c r="S13047">
        <v>2.1000000000000001E-2</v>
      </c>
      <c r="T13047">
        <v>2.3279999999999998</v>
      </c>
      <c r="U13047">
        <v>3.7519999999999998</v>
      </c>
      <c r="V13047">
        <v>1530</v>
      </c>
      <c r="W13047">
        <f t="shared" si="561"/>
        <v>6</v>
      </c>
      <c r="X13047">
        <f t="shared" si="562"/>
        <v>189.1131</v>
      </c>
      <c r="Y13047">
        <f t="shared" si="563"/>
        <v>7.6482999999999999</v>
      </c>
    </row>
    <row r="13048" spans="1:25" x14ac:dyDescent="0.2">
      <c r="A13048" t="s">
        <v>5782</v>
      </c>
      <c r="B13048" t="s">
        <v>1430</v>
      </c>
      <c r="C13048">
        <v>2</v>
      </c>
      <c r="D13048">
        <v>8</v>
      </c>
      <c r="E13048" t="s">
        <v>11909</v>
      </c>
      <c r="F13048">
        <v>296.86399999999998</v>
      </c>
      <c r="G13048">
        <v>107.744</v>
      </c>
      <c r="H13048">
        <v>44.131</v>
      </c>
      <c r="I13048">
        <v>31985.187999999998</v>
      </c>
      <c r="J13048">
        <v>13044401</v>
      </c>
      <c r="K13048">
        <v>43.993000000000002</v>
      </c>
      <c r="L13048">
        <v>19.393999999999998</v>
      </c>
      <c r="M13048">
        <v>13059.999</v>
      </c>
      <c r="N13048">
        <v>5326211</v>
      </c>
      <c r="O13048">
        <v>4.0149999999999997</v>
      </c>
      <c r="P13048">
        <v>9.202</v>
      </c>
      <c r="Q13048">
        <v>1191.8630000000001</v>
      </c>
      <c r="R13048">
        <v>486073</v>
      </c>
      <c r="S13048">
        <v>5.0999999999999997E-2</v>
      </c>
      <c r="T13048">
        <v>3.59</v>
      </c>
      <c r="U13048">
        <v>15.006</v>
      </c>
      <c r="V13048">
        <v>6120</v>
      </c>
      <c r="W13048">
        <f t="shared" si="561"/>
        <v>24</v>
      </c>
      <c r="X13048">
        <f t="shared" si="562"/>
        <v>1222.0506100000002</v>
      </c>
      <c r="Y13048">
        <f t="shared" si="563"/>
        <v>41.308300000000003</v>
      </c>
    </row>
    <row r="13049" spans="1:25" x14ac:dyDescent="0.2">
      <c r="A13049" t="s">
        <v>5782</v>
      </c>
      <c r="B13049" t="s">
        <v>1430</v>
      </c>
      <c r="C13049">
        <v>2</v>
      </c>
      <c r="D13049">
        <v>9</v>
      </c>
      <c r="E13049" t="s">
        <v>11910</v>
      </c>
      <c r="F13049">
        <v>47.981000000000002</v>
      </c>
      <c r="G13049">
        <v>70.656000000000006</v>
      </c>
      <c r="H13049">
        <v>40.914999999999999</v>
      </c>
      <c r="I13049">
        <v>3390.1469999999999</v>
      </c>
      <c r="J13049">
        <v>1382591</v>
      </c>
      <c r="K13049">
        <v>74.796000000000006</v>
      </c>
      <c r="L13049">
        <v>40.823</v>
      </c>
      <c r="M13049">
        <v>3588.8069999999998</v>
      </c>
      <c r="N13049">
        <v>1463610</v>
      </c>
      <c r="O13049">
        <v>5.4379999999999997</v>
      </c>
      <c r="P13049">
        <v>11.7</v>
      </c>
      <c r="Q13049">
        <v>260.91300000000001</v>
      </c>
      <c r="R13049">
        <v>106407</v>
      </c>
      <c r="S13049">
        <v>7.8E-2</v>
      </c>
      <c r="T13049">
        <v>4.4649999999999999</v>
      </c>
      <c r="U13049">
        <v>3.7519999999999998</v>
      </c>
      <c r="V13049">
        <v>1530</v>
      </c>
      <c r="W13049">
        <f t="shared" si="561"/>
        <v>6</v>
      </c>
      <c r="X13049">
        <f t="shared" si="562"/>
        <v>0</v>
      </c>
      <c r="Y13049">
        <f t="shared" si="563"/>
        <v>7.6482999999999999</v>
      </c>
    </row>
    <row r="13050" spans="1:25" x14ac:dyDescent="0.2">
      <c r="A13050" t="s">
        <v>5782</v>
      </c>
      <c r="B13050" t="s">
        <v>1430</v>
      </c>
      <c r="C13050">
        <v>2</v>
      </c>
      <c r="D13050">
        <v>10</v>
      </c>
      <c r="E13050" t="s">
        <v>57</v>
      </c>
      <c r="F13050">
        <v>259.03199999999998</v>
      </c>
      <c r="G13050">
        <v>104.776</v>
      </c>
      <c r="H13050">
        <v>48.420999999999999</v>
      </c>
      <c r="I13050">
        <v>27140.273000000001</v>
      </c>
      <c r="J13050">
        <v>11068517</v>
      </c>
      <c r="K13050">
        <v>6.3639999999999999</v>
      </c>
      <c r="L13050">
        <v>2.8780000000000001</v>
      </c>
      <c r="M13050">
        <v>1648.413</v>
      </c>
      <c r="N13050">
        <v>672266</v>
      </c>
      <c r="O13050">
        <v>2.1789999999999998</v>
      </c>
      <c r="P13050">
        <v>4.9560000000000004</v>
      </c>
      <c r="Q13050">
        <v>564.37</v>
      </c>
      <c r="R13050">
        <v>230165</v>
      </c>
      <c r="S13050">
        <v>5.0000000000000001E-3</v>
      </c>
      <c r="T13050">
        <v>1.1100000000000001</v>
      </c>
      <c r="U13050">
        <v>1.2509999999999999</v>
      </c>
      <c r="V13050">
        <v>510</v>
      </c>
      <c r="W13050">
        <f t="shared" si="561"/>
        <v>2</v>
      </c>
      <c r="X13050">
        <f t="shared" si="562"/>
        <v>48.638699999999986</v>
      </c>
      <c r="Y13050">
        <f t="shared" si="563"/>
        <v>0.16830000000000017</v>
      </c>
    </row>
    <row r="13051" spans="1:25" x14ac:dyDescent="0.2">
      <c r="A13051" t="s">
        <v>5782</v>
      </c>
      <c r="B13051" t="s">
        <v>1430</v>
      </c>
      <c r="C13051">
        <v>2</v>
      </c>
      <c r="D13051">
        <v>11</v>
      </c>
      <c r="E13051" t="s">
        <v>11911</v>
      </c>
      <c r="F13051">
        <v>398.61799999999999</v>
      </c>
      <c r="G13051">
        <v>104.111</v>
      </c>
      <c r="H13051">
        <v>42.533999999999999</v>
      </c>
      <c r="I13051">
        <v>41500.629000000001</v>
      </c>
      <c r="J13051">
        <v>16925048</v>
      </c>
      <c r="K13051">
        <v>31.638999999999999</v>
      </c>
      <c r="L13051">
        <v>12.939</v>
      </c>
      <c r="M13051">
        <v>12611.735000000001</v>
      </c>
      <c r="N13051">
        <v>5143397</v>
      </c>
      <c r="O13051">
        <v>5.9340000000000002</v>
      </c>
      <c r="P13051">
        <v>14.243</v>
      </c>
      <c r="Q13051">
        <v>2365.576</v>
      </c>
      <c r="R13051">
        <v>964744</v>
      </c>
      <c r="S13051">
        <v>8.8999999999999996E-2</v>
      </c>
      <c r="T13051">
        <v>4.774</v>
      </c>
      <c r="U13051">
        <v>35.64</v>
      </c>
      <c r="V13051">
        <v>14535</v>
      </c>
      <c r="W13051">
        <f t="shared" si="561"/>
        <v>57</v>
      </c>
      <c r="X13051">
        <f t="shared" si="562"/>
        <v>3416.89392</v>
      </c>
      <c r="Y13051">
        <f t="shared" si="563"/>
        <v>103.01830000000001</v>
      </c>
    </row>
    <row r="13052" spans="1:25" x14ac:dyDescent="0.2">
      <c r="A13052" t="s">
        <v>5782</v>
      </c>
      <c r="B13052" t="s">
        <v>1430</v>
      </c>
      <c r="C13052">
        <v>2</v>
      </c>
      <c r="D13052">
        <v>12</v>
      </c>
      <c r="E13052" t="s">
        <v>11912</v>
      </c>
      <c r="F13052">
        <v>13.847</v>
      </c>
      <c r="G13052">
        <v>29.831</v>
      </c>
      <c r="H13052">
        <v>15.214</v>
      </c>
      <c r="I13052">
        <v>413.05599999999998</v>
      </c>
      <c r="J13052">
        <v>168455</v>
      </c>
      <c r="K13052">
        <v>55.58</v>
      </c>
      <c r="L13052">
        <v>25.9</v>
      </c>
      <c r="M13052">
        <v>769.58699999999999</v>
      </c>
      <c r="N13052">
        <v>313858</v>
      </c>
      <c r="O13052">
        <v>1.5389999999999999</v>
      </c>
      <c r="P13052">
        <v>1.1020000000000001</v>
      </c>
      <c r="Q13052">
        <v>21.303000000000001</v>
      </c>
      <c r="R13052">
        <v>8688</v>
      </c>
      <c r="S13052">
        <v>0</v>
      </c>
      <c r="T13052">
        <v>0</v>
      </c>
      <c r="U13052">
        <v>0</v>
      </c>
      <c r="V13052">
        <v>0</v>
      </c>
      <c r="W13052">
        <f t="shared" si="561"/>
        <v>0</v>
      </c>
      <c r="X13052">
        <f t="shared" si="562"/>
        <v>0</v>
      </c>
      <c r="Y13052">
        <f t="shared" si="563"/>
        <v>0</v>
      </c>
    </row>
    <row r="13053" spans="1:25" x14ac:dyDescent="0.2">
      <c r="A13053" t="s">
        <v>5782</v>
      </c>
      <c r="B13053" t="s">
        <v>1430</v>
      </c>
      <c r="C13053">
        <v>2</v>
      </c>
      <c r="D13053">
        <v>13</v>
      </c>
      <c r="E13053" t="s">
        <v>11913</v>
      </c>
      <c r="F13053">
        <v>51.527000000000001</v>
      </c>
      <c r="G13053">
        <v>74.59</v>
      </c>
      <c r="H13053">
        <v>47.698999999999998</v>
      </c>
      <c r="I13053">
        <v>3843.4079999999999</v>
      </c>
      <c r="J13053">
        <v>1567443</v>
      </c>
      <c r="K13053">
        <v>14.03</v>
      </c>
      <c r="L13053">
        <v>14.041</v>
      </c>
      <c r="M13053">
        <v>722.90300000000002</v>
      </c>
      <c r="N13053">
        <v>294819</v>
      </c>
      <c r="O13053">
        <v>2.5110000000000001</v>
      </c>
      <c r="P13053">
        <v>6.8929999999999998</v>
      </c>
      <c r="Q13053">
        <v>129.39599999999999</v>
      </c>
      <c r="R13053">
        <v>52771</v>
      </c>
      <c r="S13053">
        <v>0</v>
      </c>
      <c r="T13053">
        <v>0</v>
      </c>
      <c r="U13053">
        <v>0</v>
      </c>
      <c r="V13053">
        <v>0</v>
      </c>
      <c r="W13053">
        <f t="shared" si="561"/>
        <v>0</v>
      </c>
      <c r="X13053">
        <f t="shared" si="562"/>
        <v>0</v>
      </c>
      <c r="Y13053">
        <f t="shared" si="563"/>
        <v>0</v>
      </c>
    </row>
    <row r="13054" spans="1:25" x14ac:dyDescent="0.2">
      <c r="A13054" t="s">
        <v>5782</v>
      </c>
      <c r="B13054" t="s">
        <v>1430</v>
      </c>
      <c r="C13054">
        <v>2</v>
      </c>
      <c r="D13054">
        <v>14</v>
      </c>
      <c r="E13054" t="s">
        <v>11914</v>
      </c>
      <c r="F13054">
        <v>392.52699999999999</v>
      </c>
      <c r="G13054">
        <v>81.765000000000001</v>
      </c>
      <c r="H13054">
        <v>38.567</v>
      </c>
      <c r="I13054">
        <v>32094.815999999999</v>
      </c>
      <c r="J13054">
        <v>13089110</v>
      </c>
      <c r="K13054">
        <v>37.225000000000001</v>
      </c>
      <c r="L13054">
        <v>19.713999999999999</v>
      </c>
      <c r="M13054">
        <v>14612.008</v>
      </c>
      <c r="N13054">
        <v>5959161</v>
      </c>
      <c r="O13054">
        <v>3.5790000000000002</v>
      </c>
      <c r="P13054">
        <v>10.045999999999999</v>
      </c>
      <c r="Q13054">
        <v>1404.8430000000001</v>
      </c>
      <c r="R13054">
        <v>572932</v>
      </c>
      <c r="S13054">
        <v>2.1999999999999999E-2</v>
      </c>
      <c r="T13054">
        <v>2.3849999999999998</v>
      </c>
      <c r="U13054">
        <v>8.7539999999999996</v>
      </c>
      <c r="V13054">
        <v>3570</v>
      </c>
      <c r="W13054">
        <f t="shared" si="561"/>
        <v>14</v>
      </c>
      <c r="X13054">
        <f t="shared" si="562"/>
        <v>1620.3232100000002</v>
      </c>
      <c r="Y13054">
        <f t="shared" si="563"/>
        <v>22.6083</v>
      </c>
    </row>
    <row r="13055" spans="1:25" x14ac:dyDescent="0.2">
      <c r="A13055" t="s">
        <v>5782</v>
      </c>
      <c r="B13055" t="s">
        <v>1430</v>
      </c>
      <c r="C13055">
        <v>2</v>
      </c>
      <c r="D13055">
        <v>15</v>
      </c>
      <c r="E13055" t="s">
        <v>11915</v>
      </c>
      <c r="F13055">
        <v>410.55500000000001</v>
      </c>
      <c r="G13055">
        <v>96.343999999999994</v>
      </c>
      <c r="H13055">
        <v>41.158000000000001</v>
      </c>
      <c r="I13055">
        <v>39554.474999999999</v>
      </c>
      <c r="J13055">
        <v>16131355</v>
      </c>
      <c r="K13055">
        <v>22.635000000000002</v>
      </c>
      <c r="L13055">
        <v>12.352</v>
      </c>
      <c r="M13055">
        <v>9292.777</v>
      </c>
      <c r="N13055">
        <v>3789839</v>
      </c>
      <c r="O13055">
        <v>4.6900000000000004</v>
      </c>
      <c r="P13055">
        <v>11.733000000000001</v>
      </c>
      <c r="Q13055">
        <v>1925.472</v>
      </c>
      <c r="R13055">
        <v>785258</v>
      </c>
      <c r="S13055">
        <v>4.5999999999999999E-2</v>
      </c>
      <c r="T13055">
        <v>3.4129999999999998</v>
      </c>
      <c r="U13055">
        <v>18.757999999999999</v>
      </c>
      <c r="V13055">
        <v>7650</v>
      </c>
      <c r="W13055">
        <f t="shared" si="561"/>
        <v>30</v>
      </c>
      <c r="X13055">
        <f t="shared" si="562"/>
        <v>2593.8994400000001</v>
      </c>
      <c r="Y13055">
        <f t="shared" si="563"/>
        <v>52.528300000000002</v>
      </c>
    </row>
    <row r="13056" spans="1:25" x14ac:dyDescent="0.2">
      <c r="A13056" t="s">
        <v>5782</v>
      </c>
      <c r="B13056" t="s">
        <v>1430</v>
      </c>
      <c r="C13056">
        <v>2</v>
      </c>
      <c r="D13056">
        <v>16</v>
      </c>
      <c r="E13056" t="s">
        <v>11916</v>
      </c>
      <c r="F13056">
        <v>275.608</v>
      </c>
      <c r="G13056">
        <v>106.426</v>
      </c>
      <c r="H13056">
        <v>51.192</v>
      </c>
      <c r="I13056">
        <v>29331.77</v>
      </c>
      <c r="J13056">
        <v>11962267</v>
      </c>
      <c r="K13056">
        <v>20.411999999999999</v>
      </c>
      <c r="L13056">
        <v>8.2170000000000005</v>
      </c>
      <c r="M13056">
        <v>5625.66</v>
      </c>
      <c r="N13056">
        <v>2294292</v>
      </c>
      <c r="O13056">
        <v>3.4159999999999999</v>
      </c>
      <c r="P13056">
        <v>8.7569999999999997</v>
      </c>
      <c r="Q13056">
        <v>941.46699999999998</v>
      </c>
      <c r="R13056">
        <v>383955</v>
      </c>
      <c r="S13056">
        <v>0.02</v>
      </c>
      <c r="T13056">
        <v>2.282</v>
      </c>
      <c r="U13056">
        <v>5.6269999999999998</v>
      </c>
      <c r="V13056">
        <v>2295</v>
      </c>
      <c r="W13056">
        <f t="shared" si="561"/>
        <v>9</v>
      </c>
      <c r="X13056">
        <f t="shared" si="562"/>
        <v>753.81008999999995</v>
      </c>
      <c r="Y13056">
        <f t="shared" si="563"/>
        <v>13.2583</v>
      </c>
    </row>
    <row r="13057" spans="1:25" x14ac:dyDescent="0.2">
      <c r="A13057" t="s">
        <v>5782</v>
      </c>
      <c r="B13057" t="s">
        <v>1430</v>
      </c>
      <c r="C13057">
        <v>2</v>
      </c>
      <c r="D13057">
        <v>17</v>
      </c>
      <c r="E13057" t="s">
        <v>11175</v>
      </c>
      <c r="F13057">
        <v>24.535</v>
      </c>
      <c r="G13057">
        <v>88.932000000000002</v>
      </c>
      <c r="H13057">
        <v>57.031999999999996</v>
      </c>
      <c r="I13057">
        <v>2181.9389999999999</v>
      </c>
      <c r="J13057">
        <v>889852</v>
      </c>
      <c r="K13057">
        <v>21.504999999999999</v>
      </c>
      <c r="L13057">
        <v>18.573</v>
      </c>
      <c r="M13057">
        <v>527.61900000000003</v>
      </c>
      <c r="N13057">
        <v>215177</v>
      </c>
      <c r="O13057">
        <v>2.7120000000000002</v>
      </c>
      <c r="P13057">
        <v>4.3419999999999996</v>
      </c>
      <c r="Q13057">
        <v>66.540999999999997</v>
      </c>
      <c r="R13057">
        <v>27137</v>
      </c>
      <c r="S13057">
        <v>2.5000000000000001E-2</v>
      </c>
      <c r="T13057">
        <v>2.5489999999999999</v>
      </c>
      <c r="U13057">
        <v>0.625</v>
      </c>
      <c r="V13057">
        <v>255</v>
      </c>
      <c r="W13057">
        <f t="shared" si="561"/>
        <v>1</v>
      </c>
      <c r="X13057">
        <f t="shared" si="562"/>
        <v>0</v>
      </c>
      <c r="Y13057">
        <f t="shared" si="563"/>
        <v>0</v>
      </c>
    </row>
    <row r="13058" spans="1:25" x14ac:dyDescent="0.2">
      <c r="A13058" t="s">
        <v>5782</v>
      </c>
      <c r="B13058" t="s">
        <v>1430</v>
      </c>
      <c r="C13058">
        <v>2</v>
      </c>
      <c r="D13058">
        <v>18</v>
      </c>
      <c r="E13058" t="s">
        <v>11917</v>
      </c>
      <c r="F13058">
        <v>282.233</v>
      </c>
      <c r="G13058">
        <v>93.028999999999996</v>
      </c>
      <c r="H13058">
        <v>40.459000000000003</v>
      </c>
      <c r="I13058">
        <v>26255.845000000001</v>
      </c>
      <c r="J13058">
        <v>10707824</v>
      </c>
      <c r="K13058">
        <v>23.834</v>
      </c>
      <c r="L13058">
        <v>11.887</v>
      </c>
      <c r="M13058">
        <v>6726.6379999999999</v>
      </c>
      <c r="N13058">
        <v>2743300</v>
      </c>
      <c r="O13058">
        <v>2.238</v>
      </c>
      <c r="P13058">
        <v>4.5940000000000003</v>
      </c>
      <c r="Q13058">
        <v>631.56299999999999</v>
      </c>
      <c r="R13058">
        <v>257568</v>
      </c>
      <c r="S13058">
        <v>1.0999999999999999E-2</v>
      </c>
      <c r="T13058">
        <v>1.681</v>
      </c>
      <c r="U13058">
        <v>3.1259999999999999</v>
      </c>
      <c r="V13058">
        <v>1275</v>
      </c>
      <c r="W13058">
        <f t="shared" si="561"/>
        <v>5</v>
      </c>
      <c r="X13058">
        <f t="shared" si="562"/>
        <v>174.28960999999995</v>
      </c>
      <c r="Y13058">
        <f t="shared" si="563"/>
        <v>5.7782999999999998</v>
      </c>
    </row>
    <row r="13059" spans="1:25" x14ac:dyDescent="0.2">
      <c r="A13059" t="s">
        <v>5782</v>
      </c>
      <c r="B13059" t="s">
        <v>1430</v>
      </c>
      <c r="C13059">
        <v>2</v>
      </c>
      <c r="D13059">
        <v>19</v>
      </c>
      <c r="E13059" t="s">
        <v>11918</v>
      </c>
      <c r="F13059">
        <v>187.845</v>
      </c>
      <c r="G13059">
        <v>99.24</v>
      </c>
      <c r="H13059">
        <v>47.156999999999996</v>
      </c>
      <c r="I13059">
        <v>18641.794000000002</v>
      </c>
      <c r="J13059">
        <v>7602614</v>
      </c>
      <c r="K13059">
        <v>22.942</v>
      </c>
      <c r="L13059">
        <v>7.9260000000000002</v>
      </c>
      <c r="M13059">
        <v>4309.4989999999998</v>
      </c>
      <c r="N13059">
        <v>1757527</v>
      </c>
      <c r="O13059">
        <v>3.855</v>
      </c>
      <c r="P13059">
        <v>9.5909999999999993</v>
      </c>
      <c r="Q13059">
        <v>724.178</v>
      </c>
      <c r="R13059">
        <v>295339</v>
      </c>
      <c r="S13059">
        <v>3.3000000000000002E-2</v>
      </c>
      <c r="T13059">
        <v>2.9129999999999998</v>
      </c>
      <c r="U13059">
        <v>6.2530000000000001</v>
      </c>
      <c r="V13059">
        <v>2550</v>
      </c>
      <c r="W13059">
        <f t="shared" si="561"/>
        <v>10</v>
      </c>
      <c r="X13059">
        <f t="shared" si="562"/>
        <v>347.47965999999997</v>
      </c>
      <c r="Y13059">
        <f t="shared" si="563"/>
        <v>15.128300000000001</v>
      </c>
    </row>
    <row r="13060" spans="1:25" x14ac:dyDescent="0.2">
      <c r="A13060" t="s">
        <v>5782</v>
      </c>
      <c r="B13060" t="s">
        <v>1430</v>
      </c>
      <c r="C13060">
        <v>2</v>
      </c>
      <c r="D13060">
        <v>20</v>
      </c>
      <c r="E13060" t="s">
        <v>11919</v>
      </c>
      <c r="F13060">
        <v>347.62799999999999</v>
      </c>
      <c r="G13060">
        <v>88.944000000000003</v>
      </c>
      <c r="H13060">
        <v>41.201999999999998</v>
      </c>
      <c r="I13060">
        <v>30919.508999999998</v>
      </c>
      <c r="J13060">
        <v>12609789</v>
      </c>
      <c r="K13060">
        <v>29.687999999999999</v>
      </c>
      <c r="L13060">
        <v>12.375</v>
      </c>
      <c r="M13060">
        <v>10320.433000000001</v>
      </c>
      <c r="N13060">
        <v>4208944</v>
      </c>
      <c r="O13060">
        <v>4.1710000000000003</v>
      </c>
      <c r="P13060">
        <v>11.653</v>
      </c>
      <c r="Q13060">
        <v>1449.97</v>
      </c>
      <c r="R13060">
        <v>591336</v>
      </c>
      <c r="S13060">
        <v>4.1000000000000002E-2</v>
      </c>
      <c r="T13060">
        <v>3.2480000000000002</v>
      </c>
      <c r="U13060">
        <v>14.381</v>
      </c>
      <c r="V13060">
        <v>5865</v>
      </c>
      <c r="W13060">
        <f t="shared" si="561"/>
        <v>23</v>
      </c>
      <c r="X13060">
        <f t="shared" si="562"/>
        <v>1704.7107000000001</v>
      </c>
      <c r="Y13060">
        <f t="shared" si="563"/>
        <v>39.438300000000005</v>
      </c>
    </row>
    <row r="13061" spans="1:25" x14ac:dyDescent="0.2">
      <c r="A13061" t="s">
        <v>5782</v>
      </c>
      <c r="B13061" t="s">
        <v>1430</v>
      </c>
      <c r="C13061">
        <v>2</v>
      </c>
      <c r="D13061">
        <v>21</v>
      </c>
      <c r="E13061" t="s">
        <v>11920</v>
      </c>
      <c r="F13061">
        <v>226.48400000000001</v>
      </c>
      <c r="G13061">
        <v>93.528000000000006</v>
      </c>
      <c r="H13061">
        <v>41.707000000000001</v>
      </c>
      <c r="I13061">
        <v>21182.557000000001</v>
      </c>
      <c r="J13061">
        <v>8638804</v>
      </c>
      <c r="K13061">
        <v>10.308999999999999</v>
      </c>
      <c r="L13061">
        <v>4.6260000000000003</v>
      </c>
      <c r="M13061">
        <v>2334.8000000000002</v>
      </c>
      <c r="N13061">
        <v>952193</v>
      </c>
      <c r="O13061">
        <v>2.677</v>
      </c>
      <c r="P13061">
        <v>5.9210000000000003</v>
      </c>
      <c r="Q13061">
        <v>606.35900000000004</v>
      </c>
      <c r="R13061">
        <v>247289</v>
      </c>
      <c r="S13061">
        <v>8.0000000000000002E-3</v>
      </c>
      <c r="T13061">
        <v>1.4530000000000001</v>
      </c>
      <c r="U13061">
        <v>1.8759999999999999</v>
      </c>
      <c r="V13061">
        <v>765</v>
      </c>
      <c r="W13061">
        <f t="shared" si="561"/>
        <v>3</v>
      </c>
      <c r="X13061">
        <f t="shared" si="562"/>
        <v>127.15813000000006</v>
      </c>
      <c r="Y13061">
        <f t="shared" si="563"/>
        <v>2.0383000000000004</v>
      </c>
    </row>
    <row r="13062" spans="1:25" x14ac:dyDescent="0.2">
      <c r="A13062" t="s">
        <v>5782</v>
      </c>
      <c r="B13062" t="s">
        <v>1430</v>
      </c>
      <c r="C13062">
        <v>2</v>
      </c>
      <c r="D13062">
        <v>22</v>
      </c>
      <c r="E13062" t="s">
        <v>11921</v>
      </c>
      <c r="F13062">
        <v>248.07900000000001</v>
      </c>
      <c r="G13062">
        <v>86.096999999999994</v>
      </c>
      <c r="H13062">
        <v>40.799999999999997</v>
      </c>
      <c r="I13062">
        <v>21358.826000000001</v>
      </c>
      <c r="J13062">
        <v>8710691</v>
      </c>
      <c r="K13062">
        <v>8.6820000000000004</v>
      </c>
      <c r="L13062">
        <v>4.1630000000000003</v>
      </c>
      <c r="M13062">
        <v>2153.915</v>
      </c>
      <c r="N13062">
        <v>878423</v>
      </c>
      <c r="O13062">
        <v>2.4980000000000002</v>
      </c>
      <c r="P13062">
        <v>6.0810000000000004</v>
      </c>
      <c r="Q13062">
        <v>619.79300000000001</v>
      </c>
      <c r="R13062">
        <v>252768</v>
      </c>
      <c r="S13062">
        <v>5.0000000000000001E-3</v>
      </c>
      <c r="T13062">
        <v>1.1339999999999999</v>
      </c>
      <c r="U13062">
        <v>1.2509999999999999</v>
      </c>
      <c r="V13062">
        <v>510</v>
      </c>
      <c r="W13062">
        <f t="shared" si="561"/>
        <v>2</v>
      </c>
      <c r="X13062">
        <f t="shared" si="562"/>
        <v>152.27970999999999</v>
      </c>
      <c r="Y13062">
        <f t="shared" si="563"/>
        <v>0.16830000000000017</v>
      </c>
    </row>
    <row r="13063" spans="1:25" x14ac:dyDescent="0.2">
      <c r="A13063" t="s">
        <v>5782</v>
      </c>
      <c r="B13063" t="s">
        <v>1430</v>
      </c>
      <c r="C13063">
        <v>2</v>
      </c>
      <c r="D13063">
        <v>23</v>
      </c>
      <c r="E13063" t="s">
        <v>11922</v>
      </c>
      <c r="F13063">
        <v>177.42099999999999</v>
      </c>
      <c r="G13063">
        <v>83.543999999999997</v>
      </c>
      <c r="H13063">
        <v>37.1</v>
      </c>
      <c r="I13063">
        <v>14822.394</v>
      </c>
      <c r="J13063">
        <v>6044962</v>
      </c>
      <c r="K13063">
        <v>32.14</v>
      </c>
      <c r="L13063">
        <v>10.319000000000001</v>
      </c>
      <c r="M13063">
        <v>5702.2809999999999</v>
      </c>
      <c r="N13063">
        <v>2325540</v>
      </c>
      <c r="O13063">
        <v>3.7690000000000001</v>
      </c>
      <c r="P13063">
        <v>8.1549999999999994</v>
      </c>
      <c r="Q13063">
        <v>668.75</v>
      </c>
      <c r="R13063">
        <v>272734</v>
      </c>
      <c r="S13063">
        <v>3.9E-2</v>
      </c>
      <c r="T13063">
        <v>3.1440000000000001</v>
      </c>
      <c r="U13063">
        <v>6.8780000000000001</v>
      </c>
      <c r="V13063">
        <v>2805</v>
      </c>
      <c r="W13063">
        <f t="shared" si="561"/>
        <v>11</v>
      </c>
      <c r="X13063">
        <f t="shared" si="562"/>
        <v>243.82929999999999</v>
      </c>
      <c r="Y13063">
        <f t="shared" si="563"/>
        <v>16.9983</v>
      </c>
    </row>
    <row r="13064" spans="1:25" x14ac:dyDescent="0.2">
      <c r="A13064" t="s">
        <v>5782</v>
      </c>
      <c r="B13064" t="s">
        <v>1430</v>
      </c>
      <c r="C13064">
        <v>2</v>
      </c>
      <c r="D13064">
        <v>24</v>
      </c>
      <c r="E13064" t="s">
        <v>11923</v>
      </c>
      <c r="F13064">
        <v>384.90699999999998</v>
      </c>
      <c r="G13064">
        <v>87.453000000000003</v>
      </c>
      <c r="H13064">
        <v>42.996000000000002</v>
      </c>
      <c r="I13064">
        <v>33661.220999999998</v>
      </c>
      <c r="J13064">
        <v>13727931</v>
      </c>
      <c r="K13064">
        <v>29.638999999999999</v>
      </c>
      <c r="L13064">
        <v>11.584</v>
      </c>
      <c r="M13064">
        <v>11408.303</v>
      </c>
      <c r="N13064">
        <v>4652606</v>
      </c>
      <c r="O13064">
        <v>4.2569999999999997</v>
      </c>
      <c r="P13064">
        <v>11.613</v>
      </c>
      <c r="Q13064">
        <v>1638.4480000000001</v>
      </c>
      <c r="R13064">
        <v>668202</v>
      </c>
      <c r="S13064">
        <v>4.4999999999999998E-2</v>
      </c>
      <c r="T13064">
        <v>3.4049999999999998</v>
      </c>
      <c r="U13064">
        <v>17.507000000000001</v>
      </c>
      <c r="V13064">
        <v>7140</v>
      </c>
      <c r="W13064">
        <f t="shared" si="561"/>
        <v>28</v>
      </c>
      <c r="X13064">
        <f t="shared" si="562"/>
        <v>2057.1645600000006</v>
      </c>
      <c r="Y13064">
        <f t="shared" si="563"/>
        <v>48.7883</v>
      </c>
    </row>
    <row r="13065" spans="1:25" x14ac:dyDescent="0.2">
      <c r="A13065" t="s">
        <v>5782</v>
      </c>
      <c r="B13065" t="s">
        <v>1430</v>
      </c>
      <c r="C13065">
        <v>2</v>
      </c>
      <c r="D13065">
        <v>25</v>
      </c>
      <c r="E13065" t="s">
        <v>11924</v>
      </c>
      <c r="F13065">
        <v>303.84699999999998</v>
      </c>
      <c r="G13065">
        <v>88.694000000000003</v>
      </c>
      <c r="H13065">
        <v>38.368000000000002</v>
      </c>
      <c r="I13065">
        <v>26949.475999999999</v>
      </c>
      <c r="J13065">
        <v>10990705</v>
      </c>
      <c r="K13065">
        <v>29.856999999999999</v>
      </c>
      <c r="L13065">
        <v>13.788</v>
      </c>
      <c r="M13065">
        <v>9072.009</v>
      </c>
      <c r="N13065">
        <v>3699804</v>
      </c>
      <c r="O13065">
        <v>2.8210000000000002</v>
      </c>
      <c r="P13065">
        <v>7.8959999999999999</v>
      </c>
      <c r="Q13065">
        <v>857.14400000000001</v>
      </c>
      <c r="R13065">
        <v>349566</v>
      </c>
      <c r="S13065">
        <v>2.3E-2</v>
      </c>
      <c r="T13065">
        <v>2.4020000000000001</v>
      </c>
      <c r="U13065">
        <v>6.8780000000000001</v>
      </c>
      <c r="V13065">
        <v>2805</v>
      </c>
      <c r="W13065">
        <f t="shared" si="561"/>
        <v>11</v>
      </c>
      <c r="X13065">
        <f t="shared" si="562"/>
        <v>596.12608</v>
      </c>
      <c r="Y13065">
        <f t="shared" si="563"/>
        <v>16.9983</v>
      </c>
    </row>
    <row r="13066" spans="1:25" x14ac:dyDescent="0.2">
      <c r="A13066" t="s">
        <v>5782</v>
      </c>
      <c r="B13066" t="s">
        <v>1430</v>
      </c>
      <c r="C13066">
        <v>2</v>
      </c>
      <c r="D13066">
        <v>27</v>
      </c>
      <c r="E13066" t="s">
        <v>11925</v>
      </c>
      <c r="F13066">
        <v>211.87200000000001</v>
      </c>
      <c r="G13066">
        <v>78.283000000000001</v>
      </c>
      <c r="H13066">
        <v>36.155999999999999</v>
      </c>
      <c r="I13066">
        <v>16586.076000000001</v>
      </c>
      <c r="J13066">
        <v>6764238</v>
      </c>
      <c r="K13066">
        <v>27.591999999999999</v>
      </c>
      <c r="L13066">
        <v>14.82</v>
      </c>
      <c r="M13066">
        <v>5846.06</v>
      </c>
      <c r="N13066">
        <v>2384177</v>
      </c>
      <c r="O13066">
        <v>2.504</v>
      </c>
      <c r="P13066">
        <v>5.0730000000000004</v>
      </c>
      <c r="Q13066">
        <v>530.44600000000003</v>
      </c>
      <c r="R13066">
        <v>216330</v>
      </c>
      <c r="S13066">
        <v>6.0000000000000001E-3</v>
      </c>
      <c r="T13066">
        <v>1.2270000000000001</v>
      </c>
      <c r="U13066">
        <v>1.2509999999999999</v>
      </c>
      <c r="V13066">
        <v>510</v>
      </c>
      <c r="W13066">
        <f t="shared" si="561"/>
        <v>2</v>
      </c>
      <c r="X13066">
        <f t="shared" si="562"/>
        <v>0</v>
      </c>
      <c r="Y13066">
        <f t="shared" si="563"/>
        <v>0.16830000000000017</v>
      </c>
    </row>
    <row r="13067" spans="1:25" x14ac:dyDescent="0.2">
      <c r="A13067" t="s">
        <v>5782</v>
      </c>
      <c r="B13067" t="s">
        <v>1430</v>
      </c>
      <c r="C13067">
        <v>2</v>
      </c>
      <c r="D13067">
        <v>28</v>
      </c>
      <c r="E13067" t="s">
        <v>11926</v>
      </c>
      <c r="F13067">
        <v>271.858</v>
      </c>
      <c r="G13067">
        <v>84.474000000000004</v>
      </c>
      <c r="H13067">
        <v>37.07</v>
      </c>
      <c r="I13067">
        <v>22964.830999999998</v>
      </c>
      <c r="J13067">
        <v>9365662</v>
      </c>
      <c r="K13067">
        <v>5.98</v>
      </c>
      <c r="L13067">
        <v>2.9119999999999999</v>
      </c>
      <c r="M13067">
        <v>1625.817</v>
      </c>
      <c r="N13067">
        <v>663051</v>
      </c>
      <c r="O13067">
        <v>2.1080000000000001</v>
      </c>
      <c r="P13067">
        <v>4.1929999999999996</v>
      </c>
      <c r="Q13067">
        <v>572.98199999999997</v>
      </c>
      <c r="R13067">
        <v>233677</v>
      </c>
      <c r="S13067">
        <v>2E-3</v>
      </c>
      <c r="T13067">
        <v>0.76600000000000001</v>
      </c>
      <c r="U13067">
        <v>0.625</v>
      </c>
      <c r="V13067">
        <v>255</v>
      </c>
      <c r="W13067">
        <f t="shared" si="561"/>
        <v>1</v>
      </c>
      <c r="X13067">
        <f t="shared" si="562"/>
        <v>64.743139999999926</v>
      </c>
      <c r="Y13067">
        <f t="shared" si="563"/>
        <v>0</v>
      </c>
    </row>
    <row r="13068" spans="1:25" x14ac:dyDescent="0.2">
      <c r="A13068" t="s">
        <v>5782</v>
      </c>
      <c r="B13068" t="s">
        <v>1430</v>
      </c>
      <c r="C13068">
        <v>2</v>
      </c>
      <c r="D13068">
        <v>29</v>
      </c>
      <c r="E13068" t="s">
        <v>11927</v>
      </c>
      <c r="F13068">
        <v>364.31200000000001</v>
      </c>
      <c r="G13068">
        <v>81.456000000000003</v>
      </c>
      <c r="H13068">
        <v>38.386000000000003</v>
      </c>
      <c r="I13068">
        <v>29675.256000000001</v>
      </c>
      <c r="J13068">
        <v>12102350</v>
      </c>
      <c r="K13068">
        <v>37.287999999999997</v>
      </c>
      <c r="L13068">
        <v>13.329000000000001</v>
      </c>
      <c r="M13068">
        <v>13584.465</v>
      </c>
      <c r="N13068">
        <v>5540102</v>
      </c>
      <c r="O13068">
        <v>4.4909999999999997</v>
      </c>
      <c r="P13068">
        <v>11.013</v>
      </c>
      <c r="Q13068">
        <v>1636.2529999999999</v>
      </c>
      <c r="R13068">
        <v>667307</v>
      </c>
      <c r="S13068">
        <v>0.05</v>
      </c>
      <c r="T13068">
        <v>3.5619999999999998</v>
      </c>
      <c r="U13068">
        <v>18.132999999999999</v>
      </c>
      <c r="V13068">
        <v>7395</v>
      </c>
      <c r="W13068">
        <f t="shared" si="561"/>
        <v>29</v>
      </c>
      <c r="X13068">
        <f t="shared" si="562"/>
        <v>2053.0599099999999</v>
      </c>
      <c r="Y13068">
        <f t="shared" si="563"/>
        <v>50.658300000000004</v>
      </c>
    </row>
    <row r="13069" spans="1:25" x14ac:dyDescent="0.2">
      <c r="A13069" t="s">
        <v>5782</v>
      </c>
      <c r="B13069" t="s">
        <v>1430</v>
      </c>
      <c r="C13069">
        <v>2</v>
      </c>
      <c r="D13069">
        <v>30</v>
      </c>
      <c r="E13069" t="s">
        <v>11928</v>
      </c>
      <c r="F13069">
        <v>204.50899999999999</v>
      </c>
      <c r="G13069">
        <v>91.385000000000005</v>
      </c>
      <c r="H13069">
        <v>46.000999999999998</v>
      </c>
      <c r="I13069">
        <v>18689.027999999998</v>
      </c>
      <c r="J13069">
        <v>7621877</v>
      </c>
      <c r="K13069">
        <v>6.4829999999999997</v>
      </c>
      <c r="L13069">
        <v>3.4</v>
      </c>
      <c r="M13069">
        <v>1325.846</v>
      </c>
      <c r="N13069">
        <v>540715</v>
      </c>
      <c r="O13069">
        <v>2.198</v>
      </c>
      <c r="P13069">
        <v>4.5599999999999996</v>
      </c>
      <c r="Q13069">
        <v>449.46800000000002</v>
      </c>
      <c r="R13069">
        <v>183305</v>
      </c>
      <c r="S13069">
        <v>6.0000000000000001E-3</v>
      </c>
      <c r="T13069">
        <v>1.2490000000000001</v>
      </c>
      <c r="U13069">
        <v>1.2509999999999999</v>
      </c>
      <c r="V13069">
        <v>510</v>
      </c>
      <c r="W13069">
        <f t="shared" si="561"/>
        <v>2</v>
      </c>
      <c r="X13069">
        <f t="shared" si="562"/>
        <v>0</v>
      </c>
      <c r="Y13069">
        <f t="shared" si="563"/>
        <v>0.16830000000000017</v>
      </c>
    </row>
    <row r="13070" spans="1:25" x14ac:dyDescent="0.2">
      <c r="A13070" t="s">
        <v>5782</v>
      </c>
      <c r="B13070" t="s">
        <v>1430</v>
      </c>
      <c r="C13070">
        <v>2</v>
      </c>
      <c r="D13070">
        <v>31</v>
      </c>
      <c r="E13070" t="s">
        <v>3893</v>
      </c>
      <c r="F13070">
        <v>314.11900000000003</v>
      </c>
      <c r="G13070">
        <v>68.441999999999993</v>
      </c>
      <c r="H13070">
        <v>29.940999999999999</v>
      </c>
      <c r="I13070">
        <v>21498.816999999999</v>
      </c>
      <c r="J13070">
        <v>8767783</v>
      </c>
      <c r="K13070">
        <v>7.9889999999999999</v>
      </c>
      <c r="L13070">
        <v>4.4160000000000004</v>
      </c>
      <c r="M13070">
        <v>2509.6219999999998</v>
      </c>
      <c r="N13070">
        <v>1023490</v>
      </c>
      <c r="O13070">
        <v>2.1709999999999998</v>
      </c>
      <c r="P13070">
        <v>4.6319999999999997</v>
      </c>
      <c r="Q13070">
        <v>681.83199999999999</v>
      </c>
      <c r="R13070">
        <v>278069</v>
      </c>
      <c r="S13070">
        <v>6.0000000000000001E-3</v>
      </c>
      <c r="T13070">
        <v>1.234</v>
      </c>
      <c r="U13070">
        <v>1.8759999999999999</v>
      </c>
      <c r="V13070">
        <v>765</v>
      </c>
      <c r="W13070">
        <f t="shared" si="561"/>
        <v>3</v>
      </c>
      <c r="X13070">
        <f t="shared" si="562"/>
        <v>268.29264000000001</v>
      </c>
      <c r="Y13070">
        <f t="shared" si="563"/>
        <v>2.0383000000000004</v>
      </c>
    </row>
    <row r="13071" spans="1:25" x14ac:dyDescent="0.2">
      <c r="A13071" t="s">
        <v>5782</v>
      </c>
      <c r="B13071" t="s">
        <v>1430</v>
      </c>
      <c r="C13071">
        <v>2</v>
      </c>
      <c r="D13071">
        <v>32</v>
      </c>
      <c r="E13071" t="s">
        <v>940</v>
      </c>
      <c r="F13071">
        <v>307.86099999999999</v>
      </c>
      <c r="G13071">
        <v>77.290000000000006</v>
      </c>
      <c r="H13071">
        <v>29.756</v>
      </c>
      <c r="I13071">
        <v>23794.562000000002</v>
      </c>
      <c r="J13071">
        <v>9704048</v>
      </c>
      <c r="K13071">
        <v>45.314999999999998</v>
      </c>
      <c r="L13071">
        <v>17.111000000000001</v>
      </c>
      <c r="M13071">
        <v>13950.832</v>
      </c>
      <c r="N13071">
        <v>5689516</v>
      </c>
      <c r="O13071">
        <v>6.5359999999999996</v>
      </c>
      <c r="P13071">
        <v>16.402000000000001</v>
      </c>
      <c r="Q13071">
        <v>2012.1949999999999</v>
      </c>
      <c r="R13071">
        <v>820626</v>
      </c>
      <c r="S13071">
        <v>7.9000000000000001E-2</v>
      </c>
      <c r="T13071">
        <v>4.4939999999999998</v>
      </c>
      <c r="U13071">
        <v>24.385000000000002</v>
      </c>
      <c r="V13071">
        <v>9945</v>
      </c>
      <c r="W13071">
        <f t="shared" si="561"/>
        <v>39</v>
      </c>
      <c r="X13071">
        <f t="shared" si="562"/>
        <v>2756.0714500000004</v>
      </c>
      <c r="Y13071">
        <f t="shared" si="563"/>
        <v>69.358300000000014</v>
      </c>
    </row>
    <row r="13072" spans="1:25" x14ac:dyDescent="0.2">
      <c r="A13072" t="s">
        <v>5782</v>
      </c>
      <c r="B13072" t="s">
        <v>1430</v>
      </c>
      <c r="C13072">
        <v>3</v>
      </c>
      <c r="D13072">
        <v>1</v>
      </c>
      <c r="E13072" t="s">
        <v>11929</v>
      </c>
      <c r="F13072">
        <v>141.452</v>
      </c>
      <c r="G13072">
        <v>99.841999999999999</v>
      </c>
      <c r="H13072">
        <v>46.927999999999997</v>
      </c>
      <c r="I13072">
        <v>14122.91</v>
      </c>
      <c r="J13072">
        <v>5759694</v>
      </c>
      <c r="K13072">
        <v>18.562999999999999</v>
      </c>
      <c r="L13072">
        <v>8.7110000000000003</v>
      </c>
      <c r="M13072">
        <v>2625.7890000000002</v>
      </c>
      <c r="N13072">
        <v>1070866</v>
      </c>
      <c r="O13072">
        <v>2.5720000000000001</v>
      </c>
      <c r="P13072">
        <v>5.24</v>
      </c>
      <c r="Q13072">
        <v>363.87799999999999</v>
      </c>
      <c r="R13072">
        <v>148399</v>
      </c>
      <c r="S13072">
        <v>4.0000000000000001E-3</v>
      </c>
      <c r="T13072">
        <v>1.0620000000000001</v>
      </c>
      <c r="U13072">
        <v>0.625</v>
      </c>
      <c r="V13072">
        <v>255</v>
      </c>
      <c r="W13072">
        <f t="shared" si="561"/>
        <v>1</v>
      </c>
      <c r="X13072">
        <f t="shared" si="562"/>
        <v>0</v>
      </c>
      <c r="Y13072">
        <f t="shared" si="563"/>
        <v>0</v>
      </c>
    </row>
    <row r="13073" spans="1:25" x14ac:dyDescent="0.2">
      <c r="A13073" t="s">
        <v>5782</v>
      </c>
      <c r="B13073" t="s">
        <v>1430</v>
      </c>
      <c r="C13073">
        <v>3</v>
      </c>
      <c r="D13073">
        <v>3</v>
      </c>
      <c r="E13073" t="s">
        <v>50</v>
      </c>
      <c r="F13073">
        <v>291.31799999999998</v>
      </c>
      <c r="G13073">
        <v>110.694</v>
      </c>
      <c r="H13073">
        <v>51.13</v>
      </c>
      <c r="I13073">
        <v>32247.106</v>
      </c>
      <c r="J13073">
        <v>13151218</v>
      </c>
      <c r="K13073">
        <v>33.863999999999997</v>
      </c>
      <c r="L13073">
        <v>13.492000000000001</v>
      </c>
      <c r="M13073">
        <v>9865.2610000000004</v>
      </c>
      <c r="N13073">
        <v>4023313</v>
      </c>
      <c r="O13073">
        <v>3.7829999999999999</v>
      </c>
      <c r="P13073">
        <v>8.9260000000000002</v>
      </c>
      <c r="Q13073">
        <v>1101.9449999999999</v>
      </c>
      <c r="R13073">
        <v>449402</v>
      </c>
      <c r="S13073">
        <v>3.5999999999999997E-2</v>
      </c>
      <c r="T13073">
        <v>3.05</v>
      </c>
      <c r="U13073">
        <v>10.63</v>
      </c>
      <c r="V13073">
        <v>4335</v>
      </c>
      <c r="W13073">
        <f t="shared" si="561"/>
        <v>17</v>
      </c>
      <c r="X13073">
        <f t="shared" si="562"/>
        <v>1053.9039499999999</v>
      </c>
      <c r="Y13073">
        <f t="shared" si="563"/>
        <v>28.218300000000003</v>
      </c>
    </row>
    <row r="13074" spans="1:25" x14ac:dyDescent="0.2">
      <c r="A13074" t="s">
        <v>5782</v>
      </c>
      <c r="B13074" t="s">
        <v>1430</v>
      </c>
      <c r="C13074">
        <v>3</v>
      </c>
      <c r="D13074">
        <v>6</v>
      </c>
      <c r="E13074" t="s">
        <v>9325</v>
      </c>
      <c r="F13074">
        <v>254.947</v>
      </c>
      <c r="G13074">
        <v>97.569000000000003</v>
      </c>
      <c r="H13074">
        <v>45.677</v>
      </c>
      <c r="I13074">
        <v>24874.905999999999</v>
      </c>
      <c r="J13074">
        <v>10144641</v>
      </c>
      <c r="K13074">
        <v>9.0890000000000004</v>
      </c>
      <c r="L13074">
        <v>5.1669999999999998</v>
      </c>
      <c r="M13074">
        <v>2317.0920000000001</v>
      </c>
      <c r="N13074">
        <v>944971</v>
      </c>
      <c r="O13074">
        <v>1.9630000000000001</v>
      </c>
      <c r="P13074">
        <v>1.246</v>
      </c>
      <c r="Q13074">
        <v>500.40899999999999</v>
      </c>
      <c r="R13074">
        <v>204080</v>
      </c>
      <c r="S13074">
        <v>0</v>
      </c>
      <c r="T13074">
        <v>0</v>
      </c>
      <c r="U13074">
        <v>0</v>
      </c>
      <c r="V13074">
        <v>0</v>
      </c>
      <c r="W13074">
        <f t="shared" si="561"/>
        <v>0</v>
      </c>
      <c r="X13074">
        <f t="shared" si="562"/>
        <v>0</v>
      </c>
      <c r="Y13074">
        <f t="shared" si="563"/>
        <v>0</v>
      </c>
    </row>
    <row r="13075" spans="1:25" x14ac:dyDescent="0.2">
      <c r="A13075" t="s">
        <v>5782</v>
      </c>
      <c r="B13075" t="s">
        <v>1430</v>
      </c>
      <c r="C13075">
        <v>3</v>
      </c>
      <c r="D13075">
        <v>7</v>
      </c>
      <c r="E13075" t="s">
        <v>11930</v>
      </c>
      <c r="F13075">
        <v>304.55099999999999</v>
      </c>
      <c r="G13075">
        <v>97.257000000000005</v>
      </c>
      <c r="H13075">
        <v>42.26</v>
      </c>
      <c r="I13075">
        <v>29619.596000000001</v>
      </c>
      <c r="J13075">
        <v>12079650</v>
      </c>
      <c r="K13075">
        <v>27.797999999999998</v>
      </c>
      <c r="L13075">
        <v>13.683999999999999</v>
      </c>
      <c r="M13075">
        <v>8465.9789999999994</v>
      </c>
      <c r="N13075">
        <v>3452649</v>
      </c>
      <c r="O13075">
        <v>3.173</v>
      </c>
      <c r="P13075">
        <v>9.3230000000000004</v>
      </c>
      <c r="Q13075">
        <v>966.19600000000003</v>
      </c>
      <c r="R13075">
        <v>394040</v>
      </c>
      <c r="S13075">
        <v>2.3E-2</v>
      </c>
      <c r="T13075">
        <v>2.4</v>
      </c>
      <c r="U13075">
        <v>6.8780000000000001</v>
      </c>
      <c r="V13075">
        <v>2805</v>
      </c>
      <c r="W13075">
        <f t="shared" si="561"/>
        <v>11</v>
      </c>
      <c r="X13075">
        <f t="shared" si="562"/>
        <v>800.0533200000001</v>
      </c>
      <c r="Y13075">
        <f t="shared" si="563"/>
        <v>16.9983</v>
      </c>
    </row>
    <row r="13076" spans="1:25" x14ac:dyDescent="0.2">
      <c r="A13076" t="s">
        <v>5782</v>
      </c>
      <c r="B13076" t="s">
        <v>1430</v>
      </c>
      <c r="C13076">
        <v>3</v>
      </c>
      <c r="D13076">
        <v>8</v>
      </c>
      <c r="E13076" t="s">
        <v>5512</v>
      </c>
      <c r="F13076">
        <v>303.78399999999999</v>
      </c>
      <c r="G13076">
        <v>129.47499999999999</v>
      </c>
      <c r="H13076">
        <v>48.536999999999999</v>
      </c>
      <c r="I13076">
        <v>39332.517</v>
      </c>
      <c r="J13076">
        <v>16040835</v>
      </c>
      <c r="K13076">
        <v>33.652999999999999</v>
      </c>
      <c r="L13076">
        <v>13.423999999999999</v>
      </c>
      <c r="M13076">
        <v>10223.183000000001</v>
      </c>
      <c r="N13076">
        <v>4169283</v>
      </c>
      <c r="O13076">
        <v>4.3339999999999996</v>
      </c>
      <c r="P13076">
        <v>11.801</v>
      </c>
      <c r="Q13076">
        <v>1316.499</v>
      </c>
      <c r="R13076">
        <v>536903</v>
      </c>
      <c r="S13076">
        <v>4.1000000000000002E-2</v>
      </c>
      <c r="T13076">
        <v>3.24</v>
      </c>
      <c r="U13076">
        <v>12.505000000000001</v>
      </c>
      <c r="V13076">
        <v>5100</v>
      </c>
      <c r="W13076">
        <f t="shared" si="561"/>
        <v>20</v>
      </c>
      <c r="X13076">
        <f t="shared" si="562"/>
        <v>1455.1199300000001</v>
      </c>
      <c r="Y13076">
        <f t="shared" si="563"/>
        <v>33.828299999999999</v>
      </c>
    </row>
    <row r="13077" spans="1:25" x14ac:dyDescent="0.2">
      <c r="A13077" t="s">
        <v>5782</v>
      </c>
      <c r="B13077" t="s">
        <v>1430</v>
      </c>
      <c r="C13077">
        <v>3</v>
      </c>
      <c r="D13077">
        <v>9</v>
      </c>
      <c r="E13077" t="s">
        <v>7413</v>
      </c>
      <c r="F13077">
        <v>341.28300000000002</v>
      </c>
      <c r="G13077">
        <v>111.56699999999999</v>
      </c>
      <c r="H13077">
        <v>45.911999999999999</v>
      </c>
      <c r="I13077">
        <v>38075.921000000002</v>
      </c>
      <c r="J13077">
        <v>15528362</v>
      </c>
      <c r="K13077">
        <v>44.398000000000003</v>
      </c>
      <c r="L13077">
        <v>18.184000000000001</v>
      </c>
      <c r="M13077">
        <v>15152.304</v>
      </c>
      <c r="N13077">
        <v>6179508</v>
      </c>
      <c r="O13077">
        <v>4.681</v>
      </c>
      <c r="P13077">
        <v>12.816000000000001</v>
      </c>
      <c r="Q13077">
        <v>1597.6679999999999</v>
      </c>
      <c r="R13077">
        <v>651571</v>
      </c>
      <c r="S13077">
        <v>5.2999999999999999E-2</v>
      </c>
      <c r="T13077">
        <v>3.68</v>
      </c>
      <c r="U13077">
        <v>18.132999999999999</v>
      </c>
      <c r="V13077">
        <v>7395</v>
      </c>
      <c r="W13077">
        <f t="shared" si="561"/>
        <v>29</v>
      </c>
      <c r="X13077">
        <f t="shared" si="562"/>
        <v>1980.9059600000001</v>
      </c>
      <c r="Y13077">
        <f t="shared" si="563"/>
        <v>50.658300000000004</v>
      </c>
    </row>
    <row r="13078" spans="1:25" x14ac:dyDescent="0.2">
      <c r="A13078" t="s">
        <v>5782</v>
      </c>
      <c r="B13078" t="s">
        <v>1430</v>
      </c>
      <c r="C13078">
        <v>3</v>
      </c>
      <c r="D13078">
        <v>10</v>
      </c>
      <c r="E13078" t="s">
        <v>11931</v>
      </c>
      <c r="F13078">
        <v>30.184000000000001</v>
      </c>
      <c r="G13078">
        <v>37.265000000000001</v>
      </c>
      <c r="H13078">
        <v>30.811</v>
      </c>
      <c r="I13078">
        <v>1124.81</v>
      </c>
      <c r="J13078">
        <v>458727</v>
      </c>
      <c r="K13078">
        <v>16.103000000000002</v>
      </c>
      <c r="L13078">
        <v>13.816000000000001</v>
      </c>
      <c r="M13078">
        <v>486.05500000000001</v>
      </c>
      <c r="N13078">
        <v>198226</v>
      </c>
      <c r="O13078">
        <v>1.7709999999999999</v>
      </c>
      <c r="P13078">
        <v>1.161</v>
      </c>
      <c r="Q13078">
        <v>53.447000000000003</v>
      </c>
      <c r="R13078">
        <v>21797</v>
      </c>
      <c r="S13078">
        <v>0</v>
      </c>
      <c r="T13078">
        <v>0</v>
      </c>
      <c r="U13078">
        <v>0</v>
      </c>
      <c r="V13078">
        <v>0</v>
      </c>
      <c r="W13078">
        <f t="shared" si="561"/>
        <v>0</v>
      </c>
      <c r="X13078">
        <f t="shared" si="562"/>
        <v>0</v>
      </c>
      <c r="Y13078">
        <f t="shared" si="563"/>
        <v>0</v>
      </c>
    </row>
    <row r="13079" spans="1:25" x14ac:dyDescent="0.2">
      <c r="A13079" t="s">
        <v>5782</v>
      </c>
      <c r="B13079" t="s">
        <v>1430</v>
      </c>
      <c r="C13079">
        <v>3</v>
      </c>
      <c r="D13079">
        <v>11</v>
      </c>
      <c r="E13079" t="s">
        <v>11932</v>
      </c>
      <c r="F13079">
        <v>130.791</v>
      </c>
      <c r="G13079">
        <v>93.894000000000005</v>
      </c>
      <c r="H13079">
        <v>45.133000000000003</v>
      </c>
      <c r="I13079">
        <v>12280.477999999999</v>
      </c>
      <c r="J13079">
        <v>5008302</v>
      </c>
      <c r="K13079">
        <v>20.318000000000001</v>
      </c>
      <c r="L13079">
        <v>7.8029999999999999</v>
      </c>
      <c r="M13079">
        <v>2657.45</v>
      </c>
      <c r="N13079">
        <v>1083778</v>
      </c>
      <c r="O13079">
        <v>2.9350000000000001</v>
      </c>
      <c r="P13079">
        <v>4.9160000000000004</v>
      </c>
      <c r="Q13079">
        <v>383.911</v>
      </c>
      <c r="R13079">
        <v>156569</v>
      </c>
      <c r="S13079">
        <v>1.9E-2</v>
      </c>
      <c r="T13079">
        <v>2.2080000000000002</v>
      </c>
      <c r="U13079">
        <v>2.5009999999999999</v>
      </c>
      <c r="V13079">
        <v>1020</v>
      </c>
      <c r="W13079">
        <f t="shared" si="561"/>
        <v>4</v>
      </c>
      <c r="X13079">
        <f t="shared" si="562"/>
        <v>0</v>
      </c>
      <c r="Y13079">
        <f t="shared" si="563"/>
        <v>3.9083000000000001</v>
      </c>
    </row>
    <row r="13080" spans="1:25" x14ac:dyDescent="0.2">
      <c r="A13080" t="s">
        <v>5782</v>
      </c>
      <c r="B13080" t="s">
        <v>1430</v>
      </c>
      <c r="C13080">
        <v>3</v>
      </c>
      <c r="D13080">
        <v>12</v>
      </c>
      <c r="E13080" t="s">
        <v>5598</v>
      </c>
      <c r="F13080">
        <v>353.83199999999999</v>
      </c>
      <c r="G13080">
        <v>117.30500000000001</v>
      </c>
      <c r="H13080">
        <v>45.271999999999998</v>
      </c>
      <c r="I13080">
        <v>41506.377</v>
      </c>
      <c r="J13080">
        <v>16927392</v>
      </c>
      <c r="K13080">
        <v>78.120999999999995</v>
      </c>
      <c r="L13080">
        <v>25.846</v>
      </c>
      <c r="M13080">
        <v>27641.831999999999</v>
      </c>
      <c r="N13080">
        <v>11273066</v>
      </c>
      <c r="O13080">
        <v>6.8920000000000003</v>
      </c>
      <c r="P13080">
        <v>14.997999999999999</v>
      </c>
      <c r="Q13080">
        <v>2438.4569999999999</v>
      </c>
      <c r="R13080">
        <v>994467</v>
      </c>
      <c r="S13080">
        <v>9.7000000000000003E-2</v>
      </c>
      <c r="T13080">
        <v>4.9770000000000003</v>
      </c>
      <c r="U13080">
        <v>34.39</v>
      </c>
      <c r="V13080">
        <v>14025</v>
      </c>
      <c r="W13080">
        <f t="shared" si="561"/>
        <v>55</v>
      </c>
      <c r="X13080">
        <f t="shared" si="562"/>
        <v>3553.1813899999997</v>
      </c>
      <c r="Y13080">
        <f t="shared" si="563"/>
        <v>99.278300000000016</v>
      </c>
    </row>
    <row r="13081" spans="1:25" x14ac:dyDescent="0.2">
      <c r="A13081" t="s">
        <v>5782</v>
      </c>
      <c r="B13081" t="s">
        <v>1430</v>
      </c>
      <c r="C13081">
        <v>3</v>
      </c>
      <c r="D13081">
        <v>13</v>
      </c>
      <c r="E13081" t="s">
        <v>11933</v>
      </c>
      <c r="F13081">
        <v>256.06700000000001</v>
      </c>
      <c r="G13081">
        <v>93.486000000000004</v>
      </c>
      <c r="H13081">
        <v>41.442</v>
      </c>
      <c r="I13081">
        <v>23938.787</v>
      </c>
      <c r="J13081">
        <v>9762867</v>
      </c>
      <c r="K13081">
        <v>7.6429999999999998</v>
      </c>
      <c r="L13081">
        <v>3.59</v>
      </c>
      <c r="M13081">
        <v>1957.11</v>
      </c>
      <c r="N13081">
        <v>798161</v>
      </c>
      <c r="O13081">
        <v>1.952</v>
      </c>
      <c r="P13081">
        <v>3.6659999999999999</v>
      </c>
      <c r="Q13081">
        <v>499.74</v>
      </c>
      <c r="R13081">
        <v>203807</v>
      </c>
      <c r="S13081">
        <v>5.0000000000000001E-3</v>
      </c>
      <c r="T13081">
        <v>1.1160000000000001</v>
      </c>
      <c r="U13081">
        <v>1.2509999999999999</v>
      </c>
      <c r="V13081">
        <v>510</v>
      </c>
      <c r="W13081">
        <f t="shared" si="561"/>
        <v>2</v>
      </c>
      <c r="X13081">
        <f t="shared" si="562"/>
        <v>0</v>
      </c>
      <c r="Y13081">
        <f t="shared" si="563"/>
        <v>0.16830000000000017</v>
      </c>
    </row>
    <row r="13082" spans="1:25" x14ac:dyDescent="0.2">
      <c r="A13082" t="s">
        <v>5782</v>
      </c>
      <c r="B13082" t="s">
        <v>1430</v>
      </c>
      <c r="C13082">
        <v>3</v>
      </c>
      <c r="D13082">
        <v>14</v>
      </c>
      <c r="E13082" t="s">
        <v>11934</v>
      </c>
      <c r="F13082">
        <v>243.14</v>
      </c>
      <c r="G13082">
        <v>95.622</v>
      </c>
      <c r="H13082">
        <v>46.164999999999999</v>
      </c>
      <c r="I13082">
        <v>23249.464</v>
      </c>
      <c r="J13082">
        <v>9481743</v>
      </c>
      <c r="K13082">
        <v>9.17</v>
      </c>
      <c r="L13082">
        <v>4.8380000000000001</v>
      </c>
      <c r="M13082">
        <v>2229.5129999999999</v>
      </c>
      <c r="N13082">
        <v>909254</v>
      </c>
      <c r="O13082">
        <v>1.9570000000000001</v>
      </c>
      <c r="P13082">
        <v>1.6040000000000001</v>
      </c>
      <c r="Q13082">
        <v>475.89600000000002</v>
      </c>
      <c r="R13082">
        <v>194083</v>
      </c>
      <c r="S13082">
        <v>0</v>
      </c>
      <c r="T13082">
        <v>0</v>
      </c>
      <c r="U13082">
        <v>0</v>
      </c>
      <c r="V13082">
        <v>0</v>
      </c>
      <c r="W13082">
        <f t="shared" si="561"/>
        <v>0</v>
      </c>
      <c r="X13082">
        <f t="shared" si="562"/>
        <v>0</v>
      </c>
      <c r="Y13082">
        <f t="shared" si="563"/>
        <v>0</v>
      </c>
    </row>
    <row r="13083" spans="1:25" x14ac:dyDescent="0.2">
      <c r="A13083" t="s">
        <v>5782</v>
      </c>
      <c r="B13083" t="s">
        <v>1430</v>
      </c>
      <c r="C13083">
        <v>3</v>
      </c>
      <c r="D13083">
        <v>15</v>
      </c>
      <c r="E13083" t="s">
        <v>11935</v>
      </c>
      <c r="F13083">
        <v>255.32900000000001</v>
      </c>
      <c r="G13083">
        <v>101.962</v>
      </c>
      <c r="H13083">
        <v>42.9</v>
      </c>
      <c r="I13083">
        <v>26033.821</v>
      </c>
      <c r="J13083">
        <v>10617277</v>
      </c>
      <c r="K13083">
        <v>10.653</v>
      </c>
      <c r="L13083">
        <v>5.0839999999999996</v>
      </c>
      <c r="M13083">
        <v>2720.011</v>
      </c>
      <c r="N13083">
        <v>1109292</v>
      </c>
      <c r="O13083">
        <v>2.2210000000000001</v>
      </c>
      <c r="P13083">
        <v>5.8940000000000001</v>
      </c>
      <c r="Q13083">
        <v>567.16999999999996</v>
      </c>
      <c r="R13083">
        <v>231307</v>
      </c>
      <c r="S13083">
        <v>5.0000000000000001E-3</v>
      </c>
      <c r="T13083">
        <v>1.1180000000000001</v>
      </c>
      <c r="U13083">
        <v>1.2509999999999999</v>
      </c>
      <c r="V13083">
        <v>510</v>
      </c>
      <c r="W13083">
        <f t="shared" si="561"/>
        <v>2</v>
      </c>
      <c r="X13083">
        <f t="shared" si="562"/>
        <v>53.874699999999898</v>
      </c>
      <c r="Y13083">
        <f t="shared" si="563"/>
        <v>0.16830000000000017</v>
      </c>
    </row>
    <row r="13084" spans="1:25" x14ac:dyDescent="0.2">
      <c r="A13084" t="s">
        <v>5782</v>
      </c>
      <c r="B13084" t="s">
        <v>1430</v>
      </c>
      <c r="C13084">
        <v>3</v>
      </c>
      <c r="D13084">
        <v>16</v>
      </c>
      <c r="E13084" t="s">
        <v>3849</v>
      </c>
      <c r="F13084">
        <v>309.75400000000002</v>
      </c>
      <c r="G13084">
        <v>95.968000000000004</v>
      </c>
      <c r="H13084">
        <v>37.399000000000001</v>
      </c>
      <c r="I13084">
        <v>29726.499</v>
      </c>
      <c r="J13084">
        <v>12123248</v>
      </c>
      <c r="K13084">
        <v>24.213999999999999</v>
      </c>
      <c r="L13084">
        <v>11.747999999999999</v>
      </c>
      <c r="M13084">
        <v>7500.4549999999999</v>
      </c>
      <c r="N13084">
        <v>3058883</v>
      </c>
      <c r="O13084">
        <v>2.6360000000000001</v>
      </c>
      <c r="P13084">
        <v>7.226</v>
      </c>
      <c r="Q13084">
        <v>816.54100000000005</v>
      </c>
      <c r="R13084">
        <v>333007</v>
      </c>
      <c r="S13084">
        <v>0.01</v>
      </c>
      <c r="T13084">
        <v>1.6040000000000001</v>
      </c>
      <c r="U13084">
        <v>3.1259999999999999</v>
      </c>
      <c r="V13084">
        <v>1275</v>
      </c>
      <c r="W13084">
        <f t="shared" si="561"/>
        <v>5</v>
      </c>
      <c r="X13084">
        <f t="shared" si="562"/>
        <v>520.19847000000016</v>
      </c>
      <c r="Y13084">
        <f t="shared" si="563"/>
        <v>5.7782999999999998</v>
      </c>
    </row>
    <row r="13085" spans="1:25" x14ac:dyDescent="0.2">
      <c r="A13085" t="s">
        <v>5782</v>
      </c>
      <c r="B13085" t="s">
        <v>1430</v>
      </c>
      <c r="C13085">
        <v>3</v>
      </c>
      <c r="D13085">
        <v>17</v>
      </c>
      <c r="E13085" t="s">
        <v>11936</v>
      </c>
      <c r="F13085">
        <v>298.267</v>
      </c>
      <c r="G13085">
        <v>94.891000000000005</v>
      </c>
      <c r="H13085">
        <v>42.881999999999998</v>
      </c>
      <c r="I13085">
        <v>28302.721000000001</v>
      </c>
      <c r="J13085">
        <v>11542594</v>
      </c>
      <c r="K13085">
        <v>7.7169999999999996</v>
      </c>
      <c r="L13085">
        <v>3.8540000000000001</v>
      </c>
      <c r="M13085">
        <v>2301.62</v>
      </c>
      <c r="N13085">
        <v>938661</v>
      </c>
      <c r="O13085">
        <v>1.746</v>
      </c>
      <c r="P13085">
        <v>1.123</v>
      </c>
      <c r="Q13085">
        <v>520.77099999999996</v>
      </c>
      <c r="R13085">
        <v>212384</v>
      </c>
      <c r="S13085">
        <v>0</v>
      </c>
      <c r="T13085">
        <v>0</v>
      </c>
      <c r="U13085">
        <v>0</v>
      </c>
      <c r="V13085">
        <v>0</v>
      </c>
      <c r="W13085">
        <f t="shared" si="561"/>
        <v>0</v>
      </c>
      <c r="X13085">
        <f t="shared" si="562"/>
        <v>0</v>
      </c>
      <c r="Y13085">
        <f t="shared" si="563"/>
        <v>0</v>
      </c>
    </row>
    <row r="13086" spans="1:25" x14ac:dyDescent="0.2">
      <c r="A13086" t="s">
        <v>5782</v>
      </c>
      <c r="B13086" t="s">
        <v>1430</v>
      </c>
      <c r="C13086">
        <v>3</v>
      </c>
      <c r="D13086">
        <v>18</v>
      </c>
      <c r="E13086" t="s">
        <v>11937</v>
      </c>
      <c r="F13086">
        <v>359.95499999999998</v>
      </c>
      <c r="G13086">
        <v>97.209000000000003</v>
      </c>
      <c r="H13086">
        <v>36.485999999999997</v>
      </c>
      <c r="I13086">
        <v>34990.966</v>
      </c>
      <c r="J13086">
        <v>14270236</v>
      </c>
      <c r="K13086">
        <v>36.524000000000001</v>
      </c>
      <c r="L13086">
        <v>20.516999999999999</v>
      </c>
      <c r="M13086">
        <v>13147.078</v>
      </c>
      <c r="N13086">
        <v>5361724</v>
      </c>
      <c r="O13086">
        <v>2.831</v>
      </c>
      <c r="P13086">
        <v>8.7669999999999995</v>
      </c>
      <c r="Q13086">
        <v>1018.998</v>
      </c>
      <c r="R13086">
        <v>415574</v>
      </c>
      <c r="S13086">
        <v>1.9E-2</v>
      </c>
      <c r="T13086">
        <v>2.2069999999999999</v>
      </c>
      <c r="U13086">
        <v>6.8780000000000001</v>
      </c>
      <c r="V13086">
        <v>2805</v>
      </c>
      <c r="W13086">
        <f t="shared" si="561"/>
        <v>11</v>
      </c>
      <c r="X13086">
        <f t="shared" si="562"/>
        <v>898.79306000000008</v>
      </c>
      <c r="Y13086">
        <f t="shared" si="563"/>
        <v>16.9983</v>
      </c>
    </row>
    <row r="13087" spans="1:25" x14ac:dyDescent="0.2">
      <c r="A13087" t="s">
        <v>5782</v>
      </c>
      <c r="B13087" t="s">
        <v>1430</v>
      </c>
      <c r="C13087">
        <v>3</v>
      </c>
      <c r="D13087">
        <v>19</v>
      </c>
      <c r="E13087" t="s">
        <v>8038</v>
      </c>
      <c r="F13087">
        <v>279.18</v>
      </c>
      <c r="G13087">
        <v>90.37</v>
      </c>
      <c r="H13087">
        <v>34.572000000000003</v>
      </c>
      <c r="I13087">
        <v>25229.370999999999</v>
      </c>
      <c r="J13087">
        <v>10289201</v>
      </c>
      <c r="K13087">
        <v>16.227</v>
      </c>
      <c r="L13087">
        <v>8.2970000000000006</v>
      </c>
      <c r="M13087">
        <v>4530.3720000000003</v>
      </c>
      <c r="N13087">
        <v>1847605</v>
      </c>
      <c r="O13087">
        <v>2.0449999999999999</v>
      </c>
      <c r="P13087">
        <v>6.2359999999999998</v>
      </c>
      <c r="Q13087">
        <v>570.82899999999995</v>
      </c>
      <c r="R13087">
        <v>232799</v>
      </c>
      <c r="S13087">
        <v>4.0000000000000001E-3</v>
      </c>
      <c r="T13087">
        <v>1.069</v>
      </c>
      <c r="U13087">
        <v>1.2509999999999999</v>
      </c>
      <c r="V13087">
        <v>510</v>
      </c>
      <c r="W13087">
        <f t="shared" ref="W13087:W13150" si="564">V13087/255</f>
        <v>2</v>
      </c>
      <c r="X13087">
        <f t="shared" si="562"/>
        <v>60.717029999999887</v>
      </c>
      <c r="Y13087">
        <f t="shared" si="563"/>
        <v>0.16830000000000017</v>
      </c>
    </row>
    <row r="13088" spans="1:25" x14ac:dyDescent="0.2">
      <c r="A13088" t="s">
        <v>5782</v>
      </c>
      <c r="B13088" t="s">
        <v>1430</v>
      </c>
      <c r="C13088">
        <v>3</v>
      </c>
      <c r="D13088">
        <v>20</v>
      </c>
      <c r="E13088" t="s">
        <v>3509</v>
      </c>
      <c r="F13088">
        <v>232.315</v>
      </c>
      <c r="G13088">
        <v>101.038</v>
      </c>
      <c r="H13088">
        <v>45.305</v>
      </c>
      <c r="I13088">
        <v>23472.600999999999</v>
      </c>
      <c r="J13088">
        <v>9572744</v>
      </c>
      <c r="K13088">
        <v>7.4649999999999999</v>
      </c>
      <c r="L13088">
        <v>3.847</v>
      </c>
      <c r="M13088">
        <v>1734.162</v>
      </c>
      <c r="N13088">
        <v>707237</v>
      </c>
      <c r="O13088">
        <v>1.782</v>
      </c>
      <c r="P13088">
        <v>1.1910000000000001</v>
      </c>
      <c r="Q13088">
        <v>413.94600000000003</v>
      </c>
      <c r="R13088">
        <v>168818</v>
      </c>
      <c r="S13088">
        <v>0</v>
      </c>
      <c r="T13088">
        <v>0</v>
      </c>
      <c r="U13088">
        <v>0</v>
      </c>
      <c r="V13088">
        <v>0</v>
      </c>
      <c r="W13088">
        <f t="shared" si="564"/>
        <v>0</v>
      </c>
      <c r="X13088">
        <f t="shared" si="562"/>
        <v>0</v>
      </c>
      <c r="Y13088">
        <f t="shared" si="563"/>
        <v>0</v>
      </c>
    </row>
    <row r="13089" spans="1:25" x14ac:dyDescent="0.2">
      <c r="A13089" t="s">
        <v>5782</v>
      </c>
      <c r="B13089" t="s">
        <v>1430</v>
      </c>
      <c r="C13089">
        <v>3</v>
      </c>
      <c r="D13089">
        <v>21</v>
      </c>
      <c r="E13089" t="s">
        <v>11938</v>
      </c>
      <c r="F13089">
        <v>316.45800000000003</v>
      </c>
      <c r="G13089">
        <v>95.888000000000005</v>
      </c>
      <c r="H13089">
        <v>43.296999999999997</v>
      </c>
      <c r="I13089">
        <v>30344.616999999998</v>
      </c>
      <c r="J13089">
        <v>12375333</v>
      </c>
      <c r="K13089">
        <v>47.655999999999999</v>
      </c>
      <c r="L13089">
        <v>21.998000000000001</v>
      </c>
      <c r="M13089">
        <v>15081.107</v>
      </c>
      <c r="N13089">
        <v>6150472</v>
      </c>
      <c r="O13089">
        <v>4.2080000000000002</v>
      </c>
      <c r="P13089">
        <v>12.420999999999999</v>
      </c>
      <c r="Q13089">
        <v>1331.778</v>
      </c>
      <c r="R13089">
        <v>543134</v>
      </c>
      <c r="S13089">
        <v>4.4999999999999998E-2</v>
      </c>
      <c r="T13089">
        <v>3.4039999999999999</v>
      </c>
      <c r="U13089">
        <v>14.381</v>
      </c>
      <c r="V13089">
        <v>5865</v>
      </c>
      <c r="W13089">
        <f t="shared" si="564"/>
        <v>23</v>
      </c>
      <c r="X13089">
        <f t="shared" si="562"/>
        <v>1483.6916600000002</v>
      </c>
      <c r="Y13089">
        <f t="shared" si="563"/>
        <v>39.438300000000005</v>
      </c>
    </row>
    <row r="13090" spans="1:25" x14ac:dyDescent="0.2">
      <c r="A13090" t="s">
        <v>5782</v>
      </c>
      <c r="B13090" t="s">
        <v>1430</v>
      </c>
      <c r="C13090">
        <v>3</v>
      </c>
      <c r="D13090">
        <v>22</v>
      </c>
      <c r="E13090" t="s">
        <v>11939</v>
      </c>
      <c r="F13090">
        <v>184.892</v>
      </c>
      <c r="G13090">
        <v>111.92700000000001</v>
      </c>
      <c r="H13090">
        <v>49.470999999999997</v>
      </c>
      <c r="I13090">
        <v>20694.536</v>
      </c>
      <c r="J13090">
        <v>8439776</v>
      </c>
      <c r="K13090">
        <v>9.4049999999999994</v>
      </c>
      <c r="L13090">
        <v>5.7380000000000004</v>
      </c>
      <c r="M13090">
        <v>1738.8240000000001</v>
      </c>
      <c r="N13090">
        <v>709138</v>
      </c>
      <c r="O13090">
        <v>2.15</v>
      </c>
      <c r="P13090">
        <v>3.9079999999999999</v>
      </c>
      <c r="Q13090">
        <v>397.44900000000001</v>
      </c>
      <c r="R13090">
        <v>162090</v>
      </c>
      <c r="S13090">
        <v>3.0000000000000001E-3</v>
      </c>
      <c r="T13090">
        <v>0.92900000000000005</v>
      </c>
      <c r="U13090">
        <v>0.625</v>
      </c>
      <c r="V13090">
        <v>255</v>
      </c>
      <c r="W13090">
        <f t="shared" si="564"/>
        <v>1</v>
      </c>
      <c r="X13090">
        <f t="shared" si="562"/>
        <v>0</v>
      </c>
      <c r="Y13090">
        <f t="shared" si="563"/>
        <v>0</v>
      </c>
    </row>
    <row r="13091" spans="1:25" x14ac:dyDescent="0.2">
      <c r="A13091" t="s">
        <v>5782</v>
      </c>
      <c r="B13091" t="s">
        <v>1430</v>
      </c>
      <c r="C13091">
        <v>3</v>
      </c>
      <c r="D13091">
        <v>26</v>
      </c>
      <c r="E13091" t="s">
        <v>11940</v>
      </c>
      <c r="F13091">
        <v>233.636</v>
      </c>
      <c r="G13091">
        <v>96.956999999999994</v>
      </c>
      <c r="H13091">
        <v>41.505000000000003</v>
      </c>
      <c r="I13091">
        <v>22652.774000000001</v>
      </c>
      <c r="J13091">
        <v>9238397</v>
      </c>
      <c r="K13091">
        <v>5.9630000000000001</v>
      </c>
      <c r="L13091">
        <v>3.0720000000000001</v>
      </c>
      <c r="M13091">
        <v>1393.1130000000001</v>
      </c>
      <c r="N13091">
        <v>568148</v>
      </c>
      <c r="O13091">
        <v>1.5329999999999999</v>
      </c>
      <c r="P13091">
        <v>1.03</v>
      </c>
      <c r="Q13091">
        <v>358.17500000000001</v>
      </c>
      <c r="R13091">
        <v>146073</v>
      </c>
      <c r="S13091">
        <v>0</v>
      </c>
      <c r="T13091">
        <v>0</v>
      </c>
      <c r="U13091">
        <v>0</v>
      </c>
      <c r="V13091">
        <v>0</v>
      </c>
      <c r="W13091">
        <f t="shared" si="564"/>
        <v>0</v>
      </c>
      <c r="X13091">
        <f t="shared" si="562"/>
        <v>0</v>
      </c>
      <c r="Y13091">
        <f t="shared" si="563"/>
        <v>0</v>
      </c>
    </row>
    <row r="13092" spans="1:25" x14ac:dyDescent="0.2">
      <c r="A13092" t="s">
        <v>5782</v>
      </c>
      <c r="B13092" t="s">
        <v>1430</v>
      </c>
      <c r="C13092">
        <v>4</v>
      </c>
      <c r="D13092">
        <v>1</v>
      </c>
      <c r="E13092" t="s">
        <v>11941</v>
      </c>
      <c r="F13092">
        <v>359.7</v>
      </c>
      <c r="G13092">
        <v>68.460999999999999</v>
      </c>
      <c r="H13092">
        <v>30.36</v>
      </c>
      <c r="I13092">
        <v>24625.370999999999</v>
      </c>
      <c r="J13092">
        <v>10042874</v>
      </c>
      <c r="K13092">
        <v>62.295000000000002</v>
      </c>
      <c r="L13092">
        <v>22.256</v>
      </c>
      <c r="M13092">
        <v>22407.633000000002</v>
      </c>
      <c r="N13092">
        <v>9138422</v>
      </c>
      <c r="O13092">
        <v>6.282</v>
      </c>
      <c r="P13092">
        <v>13.329000000000001</v>
      </c>
      <c r="Q13092">
        <v>2259.5529999999999</v>
      </c>
      <c r="R13092">
        <v>921505</v>
      </c>
      <c r="S13092">
        <v>7.8E-2</v>
      </c>
      <c r="T13092">
        <v>4.4660000000000002</v>
      </c>
      <c r="U13092">
        <v>28.137</v>
      </c>
      <c r="V13092">
        <v>11475</v>
      </c>
      <c r="W13092">
        <f t="shared" si="564"/>
        <v>45</v>
      </c>
      <c r="X13092">
        <f t="shared" si="562"/>
        <v>3218.6309099999999</v>
      </c>
      <c r="Y13092">
        <f t="shared" si="563"/>
        <v>80.578300000000013</v>
      </c>
    </row>
    <row r="13093" spans="1:25" x14ac:dyDescent="0.2">
      <c r="A13093" t="s">
        <v>5782</v>
      </c>
      <c r="B13093" t="s">
        <v>1430</v>
      </c>
      <c r="C13093">
        <v>4</v>
      </c>
      <c r="D13093">
        <v>2</v>
      </c>
      <c r="E13093" t="s">
        <v>11884</v>
      </c>
      <c r="F13093">
        <v>349.524</v>
      </c>
      <c r="G13093">
        <v>76.87</v>
      </c>
      <c r="H13093">
        <v>36.039000000000001</v>
      </c>
      <c r="I13093">
        <v>26867.784</v>
      </c>
      <c r="J13093">
        <v>10957389</v>
      </c>
      <c r="K13093">
        <v>52.279000000000003</v>
      </c>
      <c r="L13093">
        <v>19.225999999999999</v>
      </c>
      <c r="M13093">
        <v>18272.627</v>
      </c>
      <c r="N13093">
        <v>7452058</v>
      </c>
      <c r="O13093">
        <v>6.16</v>
      </c>
      <c r="P13093">
        <v>13.487</v>
      </c>
      <c r="Q13093">
        <v>2153.2379999999998</v>
      </c>
      <c r="R13093">
        <v>878147</v>
      </c>
      <c r="S13093">
        <v>7.1999999999999995E-2</v>
      </c>
      <c r="T13093">
        <v>4.2709999999999999</v>
      </c>
      <c r="U13093">
        <v>25.010999999999999</v>
      </c>
      <c r="V13093">
        <v>10200</v>
      </c>
      <c r="W13093">
        <f t="shared" si="564"/>
        <v>40</v>
      </c>
      <c r="X13093">
        <f t="shared" si="562"/>
        <v>3019.8218599999996</v>
      </c>
      <c r="Y13093">
        <f t="shared" si="563"/>
        <v>71.228300000000004</v>
      </c>
    </row>
    <row r="13094" spans="1:25" x14ac:dyDescent="0.2">
      <c r="A13094" t="s">
        <v>5782</v>
      </c>
      <c r="B13094" t="s">
        <v>1430</v>
      </c>
      <c r="C13094">
        <v>4</v>
      </c>
      <c r="D13094">
        <v>4</v>
      </c>
      <c r="E13094" t="s">
        <v>11942</v>
      </c>
      <c r="F13094">
        <v>202.07599999999999</v>
      </c>
      <c r="G13094">
        <v>87.347999999999999</v>
      </c>
      <c r="H13094">
        <v>41.207000000000001</v>
      </c>
      <c r="I13094">
        <v>17651.054</v>
      </c>
      <c r="J13094">
        <v>7198564</v>
      </c>
      <c r="K13094">
        <v>6.31</v>
      </c>
      <c r="L13094">
        <v>4.2130000000000001</v>
      </c>
      <c r="M13094">
        <v>1275.075</v>
      </c>
      <c r="N13094">
        <v>520009</v>
      </c>
      <c r="O13094">
        <v>2.3119999999999998</v>
      </c>
      <c r="P13094">
        <v>3.9039999999999999</v>
      </c>
      <c r="Q13094">
        <v>467.23099999999999</v>
      </c>
      <c r="R13094">
        <v>190549</v>
      </c>
      <c r="S13094">
        <v>6.0000000000000001E-3</v>
      </c>
      <c r="T13094">
        <v>1.256</v>
      </c>
      <c r="U13094">
        <v>1.2509999999999999</v>
      </c>
      <c r="V13094">
        <v>510</v>
      </c>
      <c r="W13094">
        <f t="shared" si="564"/>
        <v>2</v>
      </c>
      <c r="X13094">
        <f t="shared" ref="X13094:X13157" si="565">(MAX(0, (Q13094-538.36)))*1.87</f>
        <v>0</v>
      </c>
      <c r="Y13094">
        <f t="shared" ref="Y13094:Y13157" si="566">(MAX(0, (W13094-1.91)))*1.87</f>
        <v>0.16830000000000017</v>
      </c>
    </row>
    <row r="13095" spans="1:25" x14ac:dyDescent="0.2">
      <c r="A13095" t="s">
        <v>5782</v>
      </c>
      <c r="B13095" t="s">
        <v>1430</v>
      </c>
      <c r="C13095">
        <v>4</v>
      </c>
      <c r="D13095">
        <v>5</v>
      </c>
      <c r="E13095" t="s">
        <v>3355</v>
      </c>
      <c r="F13095">
        <v>208.99600000000001</v>
      </c>
      <c r="G13095">
        <v>75.977000000000004</v>
      </c>
      <c r="H13095">
        <v>40.372</v>
      </c>
      <c r="I13095">
        <v>15878.902</v>
      </c>
      <c r="J13095">
        <v>6475834</v>
      </c>
      <c r="K13095">
        <v>6.9969999999999999</v>
      </c>
      <c r="L13095">
        <v>4.444</v>
      </c>
      <c r="M13095">
        <v>1462.248</v>
      </c>
      <c r="N13095">
        <v>596343</v>
      </c>
      <c r="O13095">
        <v>2.4169999999999998</v>
      </c>
      <c r="P13095">
        <v>4.5309999999999997</v>
      </c>
      <c r="Q13095">
        <v>505.21499999999997</v>
      </c>
      <c r="R13095">
        <v>206040</v>
      </c>
      <c r="S13095">
        <v>8.9999999999999993E-3</v>
      </c>
      <c r="T13095">
        <v>1.5129999999999999</v>
      </c>
      <c r="U13095">
        <v>1.8759999999999999</v>
      </c>
      <c r="V13095">
        <v>765</v>
      </c>
      <c r="W13095">
        <f t="shared" si="564"/>
        <v>3</v>
      </c>
      <c r="X13095">
        <f t="shared" si="565"/>
        <v>0</v>
      </c>
      <c r="Y13095">
        <f t="shared" si="566"/>
        <v>2.0383000000000004</v>
      </c>
    </row>
    <row r="13096" spans="1:25" x14ac:dyDescent="0.2">
      <c r="A13096" t="s">
        <v>5782</v>
      </c>
      <c r="B13096" t="s">
        <v>1430</v>
      </c>
      <c r="C13096">
        <v>4</v>
      </c>
      <c r="D13096">
        <v>7</v>
      </c>
      <c r="E13096" t="s">
        <v>11943</v>
      </c>
      <c r="F13096">
        <v>262.43299999999999</v>
      </c>
      <c r="G13096">
        <v>100.006</v>
      </c>
      <c r="H13096">
        <v>43.545000000000002</v>
      </c>
      <c r="I13096">
        <v>26244.982</v>
      </c>
      <c r="J13096">
        <v>10703394</v>
      </c>
      <c r="K13096">
        <v>43.643999999999998</v>
      </c>
      <c r="L13096">
        <v>17.751000000000001</v>
      </c>
      <c r="M13096">
        <v>11453.58</v>
      </c>
      <c r="N13096">
        <v>4671071</v>
      </c>
      <c r="O13096">
        <v>6.8010000000000002</v>
      </c>
      <c r="P13096">
        <v>15.375</v>
      </c>
      <c r="Q13096">
        <v>1784.914</v>
      </c>
      <c r="R13096">
        <v>727935</v>
      </c>
      <c r="S13096">
        <v>7.5999999999999998E-2</v>
      </c>
      <c r="T13096">
        <v>4.4089999999999998</v>
      </c>
      <c r="U13096">
        <v>20.009</v>
      </c>
      <c r="V13096">
        <v>8160</v>
      </c>
      <c r="W13096">
        <f t="shared" si="564"/>
        <v>32</v>
      </c>
      <c r="X13096">
        <f t="shared" si="565"/>
        <v>2331.0559800000001</v>
      </c>
      <c r="Y13096">
        <f t="shared" si="566"/>
        <v>56.268300000000004</v>
      </c>
    </row>
    <row r="13097" spans="1:25" x14ac:dyDescent="0.2">
      <c r="A13097" t="s">
        <v>5782</v>
      </c>
      <c r="B13097" t="s">
        <v>1430</v>
      </c>
      <c r="C13097">
        <v>4</v>
      </c>
      <c r="D13097">
        <v>8</v>
      </c>
      <c r="E13097" t="s">
        <v>7410</v>
      </c>
      <c r="F13097">
        <v>154.81299999999999</v>
      </c>
      <c r="G13097">
        <v>81.162999999999997</v>
      </c>
      <c r="H13097">
        <v>44.216000000000001</v>
      </c>
      <c r="I13097">
        <v>12565.129000000001</v>
      </c>
      <c r="J13097">
        <v>5124390</v>
      </c>
      <c r="K13097">
        <v>7.742</v>
      </c>
      <c r="L13097">
        <v>5.444</v>
      </c>
      <c r="M13097">
        <v>1198.5150000000001</v>
      </c>
      <c r="N13097">
        <v>488786</v>
      </c>
      <c r="O13097">
        <v>2.3140000000000001</v>
      </c>
      <c r="P13097">
        <v>3.26</v>
      </c>
      <c r="Q13097">
        <v>358.26</v>
      </c>
      <c r="R13097">
        <v>146108</v>
      </c>
      <c r="S13097">
        <v>4.0000000000000001E-3</v>
      </c>
      <c r="T13097">
        <v>1.0149999999999999</v>
      </c>
      <c r="U13097">
        <v>0.625</v>
      </c>
      <c r="V13097">
        <v>255</v>
      </c>
      <c r="W13097">
        <f t="shared" si="564"/>
        <v>1</v>
      </c>
      <c r="X13097">
        <f t="shared" si="565"/>
        <v>0</v>
      </c>
      <c r="Y13097">
        <f t="shared" si="566"/>
        <v>0</v>
      </c>
    </row>
    <row r="13098" spans="1:25" x14ac:dyDescent="0.2">
      <c r="A13098" t="s">
        <v>5782</v>
      </c>
      <c r="B13098" t="s">
        <v>1430</v>
      </c>
      <c r="C13098">
        <v>4</v>
      </c>
      <c r="D13098">
        <v>10</v>
      </c>
      <c r="E13098" t="s">
        <v>11944</v>
      </c>
      <c r="F13098">
        <v>315.71499999999997</v>
      </c>
      <c r="G13098">
        <v>81.436000000000007</v>
      </c>
      <c r="H13098">
        <v>35.609000000000002</v>
      </c>
      <c r="I13098">
        <v>25710.548999999999</v>
      </c>
      <c r="J13098">
        <v>10485438</v>
      </c>
      <c r="K13098">
        <v>76.730999999999995</v>
      </c>
      <c r="L13098">
        <v>29.817</v>
      </c>
      <c r="M13098">
        <v>24225.281999999999</v>
      </c>
      <c r="N13098">
        <v>9879707</v>
      </c>
      <c r="O13098">
        <v>6.4489999999999998</v>
      </c>
      <c r="P13098">
        <v>15.012</v>
      </c>
      <c r="Q13098">
        <v>2036.136</v>
      </c>
      <c r="R13098">
        <v>830390</v>
      </c>
      <c r="S13098">
        <v>8.5000000000000006E-2</v>
      </c>
      <c r="T13098">
        <v>4.6589999999999998</v>
      </c>
      <c r="U13098">
        <v>26.885999999999999</v>
      </c>
      <c r="V13098">
        <v>10965</v>
      </c>
      <c r="W13098">
        <f t="shared" si="564"/>
        <v>43</v>
      </c>
      <c r="X13098">
        <f t="shared" si="565"/>
        <v>2800.84112</v>
      </c>
      <c r="Y13098">
        <f t="shared" si="566"/>
        <v>76.838300000000004</v>
      </c>
    </row>
    <row r="13099" spans="1:25" x14ac:dyDescent="0.2">
      <c r="A13099" t="s">
        <v>5782</v>
      </c>
      <c r="B13099" t="s">
        <v>1430</v>
      </c>
      <c r="C13099">
        <v>4</v>
      </c>
      <c r="D13099">
        <v>11</v>
      </c>
      <c r="E13099" t="s">
        <v>11945</v>
      </c>
      <c r="F13099">
        <v>315.95800000000003</v>
      </c>
      <c r="G13099">
        <v>75.673000000000002</v>
      </c>
      <c r="H13099">
        <v>37.33</v>
      </c>
      <c r="I13099">
        <v>23909.343000000001</v>
      </c>
      <c r="J13099">
        <v>9750859</v>
      </c>
      <c r="K13099">
        <v>64.477000000000004</v>
      </c>
      <c r="L13099">
        <v>22.385000000000002</v>
      </c>
      <c r="M13099">
        <v>20372.07</v>
      </c>
      <c r="N13099">
        <v>8308266</v>
      </c>
      <c r="O13099">
        <v>6.6669999999999998</v>
      </c>
      <c r="P13099">
        <v>13.9</v>
      </c>
      <c r="Q13099">
        <v>2106.6439999999998</v>
      </c>
      <c r="R13099">
        <v>859145</v>
      </c>
      <c r="S13099">
        <v>8.3000000000000004E-2</v>
      </c>
      <c r="T13099">
        <v>4.6029999999999998</v>
      </c>
      <c r="U13099">
        <v>26.260999999999999</v>
      </c>
      <c r="V13099">
        <v>10710</v>
      </c>
      <c r="W13099">
        <f t="shared" si="564"/>
        <v>42</v>
      </c>
      <c r="X13099">
        <f t="shared" si="565"/>
        <v>2932.6910799999996</v>
      </c>
      <c r="Y13099">
        <f t="shared" si="566"/>
        <v>74.968300000000013</v>
      </c>
    </row>
    <row r="13100" spans="1:25" x14ac:dyDescent="0.2">
      <c r="A13100" t="s">
        <v>5782</v>
      </c>
      <c r="B13100" t="s">
        <v>1430</v>
      </c>
      <c r="C13100">
        <v>4</v>
      </c>
      <c r="D13100">
        <v>12</v>
      </c>
      <c r="E13100" t="s">
        <v>11946</v>
      </c>
      <c r="F13100">
        <v>276.745</v>
      </c>
      <c r="G13100">
        <v>61.902999999999999</v>
      </c>
      <c r="H13100">
        <v>26.035</v>
      </c>
      <c r="I13100">
        <v>17131.246999999999</v>
      </c>
      <c r="J13100">
        <v>6986573</v>
      </c>
      <c r="K13100">
        <v>33.603999999999999</v>
      </c>
      <c r="L13100">
        <v>19.571000000000002</v>
      </c>
      <c r="M13100">
        <v>9299.8539999999994</v>
      </c>
      <c r="N13100">
        <v>3792725</v>
      </c>
      <c r="O13100">
        <v>2.2669999999999999</v>
      </c>
      <c r="P13100">
        <v>4.88</v>
      </c>
      <c r="Q13100">
        <v>627.45600000000002</v>
      </c>
      <c r="R13100">
        <v>255893</v>
      </c>
      <c r="S13100">
        <v>2.5000000000000001E-2</v>
      </c>
      <c r="T13100">
        <v>2.5169999999999999</v>
      </c>
      <c r="U13100">
        <v>6.8780000000000001</v>
      </c>
      <c r="V13100">
        <v>2805</v>
      </c>
      <c r="W13100">
        <f t="shared" si="564"/>
        <v>11</v>
      </c>
      <c r="X13100">
        <f t="shared" si="565"/>
        <v>166.60952</v>
      </c>
      <c r="Y13100">
        <f t="shared" si="566"/>
        <v>16.9983</v>
      </c>
    </row>
    <row r="13101" spans="1:25" x14ac:dyDescent="0.2">
      <c r="A13101" t="s">
        <v>5782</v>
      </c>
      <c r="B13101" t="s">
        <v>1430</v>
      </c>
      <c r="C13101">
        <v>4</v>
      </c>
      <c r="D13101">
        <v>13</v>
      </c>
      <c r="E13101" t="s">
        <v>11947</v>
      </c>
      <c r="F13101">
        <v>321.58800000000002</v>
      </c>
      <c r="G13101">
        <v>65.384</v>
      </c>
      <c r="H13101">
        <v>27.44</v>
      </c>
      <c r="I13101">
        <v>21026.760999999999</v>
      </c>
      <c r="J13101">
        <v>8575266</v>
      </c>
      <c r="K13101">
        <v>39.537999999999997</v>
      </c>
      <c r="L13101">
        <v>19.994</v>
      </c>
      <c r="M13101">
        <v>12715.082</v>
      </c>
      <c r="N13101">
        <v>5185545</v>
      </c>
      <c r="O13101">
        <v>2.5449999999999999</v>
      </c>
      <c r="P13101">
        <v>6.0439999999999996</v>
      </c>
      <c r="Q13101">
        <v>818.42899999999997</v>
      </c>
      <c r="R13101">
        <v>333777</v>
      </c>
      <c r="S13101">
        <v>2.9000000000000001E-2</v>
      </c>
      <c r="T13101">
        <v>2.7269999999999999</v>
      </c>
      <c r="U13101">
        <v>9.3789999999999996</v>
      </c>
      <c r="V13101">
        <v>3825</v>
      </c>
      <c r="W13101">
        <f t="shared" si="564"/>
        <v>15</v>
      </c>
      <c r="X13101">
        <f t="shared" si="565"/>
        <v>523.72902999999997</v>
      </c>
      <c r="Y13101">
        <f t="shared" si="566"/>
        <v>24.478300000000001</v>
      </c>
    </row>
    <row r="13102" spans="1:25" x14ac:dyDescent="0.2">
      <c r="A13102" t="s">
        <v>5782</v>
      </c>
      <c r="B13102" t="s">
        <v>1430</v>
      </c>
      <c r="C13102">
        <v>4</v>
      </c>
      <c r="D13102">
        <v>14</v>
      </c>
      <c r="E13102" t="s">
        <v>11948</v>
      </c>
      <c r="F13102">
        <v>274.16300000000001</v>
      </c>
      <c r="G13102">
        <v>63.716000000000001</v>
      </c>
      <c r="H13102">
        <v>26.081</v>
      </c>
      <c r="I13102">
        <v>17468.486000000001</v>
      </c>
      <c r="J13102">
        <v>7124108</v>
      </c>
      <c r="K13102">
        <v>24.193999999999999</v>
      </c>
      <c r="L13102">
        <v>10.032</v>
      </c>
      <c r="M13102">
        <v>6633.1030000000001</v>
      </c>
      <c r="N13102">
        <v>2705154</v>
      </c>
      <c r="O13102">
        <v>3.7570000000000001</v>
      </c>
      <c r="P13102">
        <v>8.9130000000000003</v>
      </c>
      <c r="Q13102">
        <v>1029.9159999999999</v>
      </c>
      <c r="R13102">
        <v>420027</v>
      </c>
      <c r="S13102">
        <v>4.8000000000000001E-2</v>
      </c>
      <c r="T13102">
        <v>3.4940000000000002</v>
      </c>
      <c r="U13102">
        <v>13.131</v>
      </c>
      <c r="V13102">
        <v>5355</v>
      </c>
      <c r="W13102">
        <f t="shared" si="564"/>
        <v>21</v>
      </c>
      <c r="X13102">
        <f t="shared" si="565"/>
        <v>919.20971999999995</v>
      </c>
      <c r="Y13102">
        <f t="shared" si="566"/>
        <v>35.698300000000003</v>
      </c>
    </row>
    <row r="13103" spans="1:25" x14ac:dyDescent="0.2">
      <c r="A13103" t="s">
        <v>5782</v>
      </c>
      <c r="B13103" t="s">
        <v>1430</v>
      </c>
      <c r="C13103">
        <v>5</v>
      </c>
      <c r="D13103">
        <v>1</v>
      </c>
      <c r="E13103" t="s">
        <v>48</v>
      </c>
      <c r="F13103">
        <v>238.05500000000001</v>
      </c>
      <c r="G13103">
        <v>74.522000000000006</v>
      </c>
      <c r="H13103">
        <v>41.085000000000001</v>
      </c>
      <c r="I13103">
        <v>17740.407999999999</v>
      </c>
      <c r="J13103">
        <v>7235005</v>
      </c>
      <c r="K13103">
        <v>65.093999999999994</v>
      </c>
      <c r="L13103">
        <v>33.579000000000001</v>
      </c>
      <c r="M13103">
        <v>15495.975</v>
      </c>
      <c r="N13103">
        <v>6319666</v>
      </c>
      <c r="O13103">
        <v>4.5019999999999998</v>
      </c>
      <c r="P13103">
        <v>12.542999999999999</v>
      </c>
      <c r="Q13103">
        <v>1071.7090000000001</v>
      </c>
      <c r="R13103">
        <v>437071</v>
      </c>
      <c r="S13103">
        <v>5.5E-2</v>
      </c>
      <c r="T13103">
        <v>3.75</v>
      </c>
      <c r="U13103">
        <v>13.131</v>
      </c>
      <c r="V13103">
        <v>5355</v>
      </c>
      <c r="W13103">
        <f t="shared" si="564"/>
        <v>21</v>
      </c>
      <c r="X13103">
        <f t="shared" si="565"/>
        <v>997.36263000000019</v>
      </c>
      <c r="Y13103">
        <f t="shared" si="566"/>
        <v>35.698300000000003</v>
      </c>
    </row>
    <row r="13104" spans="1:25" x14ac:dyDescent="0.2">
      <c r="A13104" t="s">
        <v>5782</v>
      </c>
      <c r="B13104" t="s">
        <v>1430</v>
      </c>
      <c r="C13104">
        <v>5</v>
      </c>
      <c r="D13104">
        <v>2</v>
      </c>
      <c r="E13104" t="s">
        <v>9796</v>
      </c>
      <c r="F13104">
        <v>323.93400000000003</v>
      </c>
      <c r="G13104">
        <v>88.349000000000004</v>
      </c>
      <c r="H13104">
        <v>36.578000000000003</v>
      </c>
      <c r="I13104">
        <v>28619.361000000001</v>
      </c>
      <c r="J13104">
        <v>11671728</v>
      </c>
      <c r="K13104">
        <v>51.856000000000002</v>
      </c>
      <c r="L13104">
        <v>20.744</v>
      </c>
      <c r="M13104">
        <v>16797.803</v>
      </c>
      <c r="N13104">
        <v>6850586</v>
      </c>
      <c r="O13104">
        <v>8.4789999999999992</v>
      </c>
      <c r="P13104">
        <v>17.550999999999998</v>
      </c>
      <c r="Q13104">
        <v>2746.49</v>
      </c>
      <c r="R13104">
        <v>1120091</v>
      </c>
      <c r="S13104">
        <v>0.106</v>
      </c>
      <c r="T13104">
        <v>5.202</v>
      </c>
      <c r="U13104">
        <v>34.39</v>
      </c>
      <c r="V13104">
        <v>14025</v>
      </c>
      <c r="W13104">
        <f t="shared" si="564"/>
        <v>55</v>
      </c>
      <c r="X13104">
        <f t="shared" si="565"/>
        <v>4129.2030999999997</v>
      </c>
      <c r="Y13104">
        <f t="shared" si="566"/>
        <v>99.278300000000016</v>
      </c>
    </row>
    <row r="13105" spans="1:25" x14ac:dyDescent="0.2">
      <c r="A13105" t="s">
        <v>5782</v>
      </c>
      <c r="B13105" t="s">
        <v>1430</v>
      </c>
      <c r="C13105">
        <v>5</v>
      </c>
      <c r="D13105">
        <v>3</v>
      </c>
      <c r="E13105" t="s">
        <v>11949</v>
      </c>
      <c r="F13105">
        <v>294.14</v>
      </c>
      <c r="G13105">
        <v>73.817999999999998</v>
      </c>
      <c r="H13105">
        <v>39.466999999999999</v>
      </c>
      <c r="I13105">
        <v>21712.695</v>
      </c>
      <c r="J13105">
        <v>8855008</v>
      </c>
      <c r="K13105">
        <v>44.12</v>
      </c>
      <c r="L13105">
        <v>17.792000000000002</v>
      </c>
      <c r="M13105">
        <v>12977.531999999999</v>
      </c>
      <c r="N13105">
        <v>5292579</v>
      </c>
      <c r="O13105">
        <v>6.4260000000000002</v>
      </c>
      <c r="P13105">
        <v>13.994999999999999</v>
      </c>
      <c r="Q13105">
        <v>1890.172</v>
      </c>
      <c r="R13105">
        <v>770862</v>
      </c>
      <c r="S13105">
        <v>7.3999999999999996E-2</v>
      </c>
      <c r="T13105">
        <v>4.3550000000000004</v>
      </c>
      <c r="U13105">
        <v>21.884</v>
      </c>
      <c r="V13105">
        <v>8925</v>
      </c>
      <c r="W13105">
        <f t="shared" si="564"/>
        <v>35</v>
      </c>
      <c r="X13105">
        <f t="shared" si="565"/>
        <v>2527.8884400000002</v>
      </c>
      <c r="Y13105">
        <f t="shared" si="566"/>
        <v>61.87830000000001</v>
      </c>
    </row>
    <row r="13106" spans="1:25" x14ac:dyDescent="0.2">
      <c r="A13106" t="s">
        <v>5782</v>
      </c>
      <c r="B13106" t="s">
        <v>1430</v>
      </c>
      <c r="C13106">
        <v>5</v>
      </c>
      <c r="D13106">
        <v>4</v>
      </c>
      <c r="E13106" t="s">
        <v>11950</v>
      </c>
      <c r="F13106">
        <v>228.19</v>
      </c>
      <c r="G13106">
        <v>78.709000000000003</v>
      </c>
      <c r="H13106">
        <v>39.738999999999997</v>
      </c>
      <c r="I13106">
        <v>17960.707999999999</v>
      </c>
      <c r="J13106">
        <v>7324849</v>
      </c>
      <c r="K13106">
        <v>6.9480000000000004</v>
      </c>
      <c r="L13106">
        <v>4.2409999999999997</v>
      </c>
      <c r="M13106">
        <v>1585.3979999999999</v>
      </c>
      <c r="N13106">
        <v>646567</v>
      </c>
      <c r="O13106">
        <v>2.3719999999999999</v>
      </c>
      <c r="P13106">
        <v>3.1190000000000002</v>
      </c>
      <c r="Q13106">
        <v>541.32899999999995</v>
      </c>
      <c r="R13106">
        <v>220768</v>
      </c>
      <c r="S13106">
        <v>5.0000000000000001E-3</v>
      </c>
      <c r="T13106">
        <v>1.1819999999999999</v>
      </c>
      <c r="U13106">
        <v>1.2509999999999999</v>
      </c>
      <c r="V13106">
        <v>510</v>
      </c>
      <c r="W13106">
        <f t="shared" si="564"/>
        <v>2</v>
      </c>
      <c r="X13106">
        <f t="shared" si="565"/>
        <v>5.552029999999883</v>
      </c>
      <c r="Y13106">
        <f t="shared" si="566"/>
        <v>0.16830000000000017</v>
      </c>
    </row>
    <row r="13107" spans="1:25" x14ac:dyDescent="0.2">
      <c r="A13107" t="s">
        <v>5782</v>
      </c>
      <c r="B13107" t="s">
        <v>1430</v>
      </c>
      <c r="C13107">
        <v>5</v>
      </c>
      <c r="D13107">
        <v>5</v>
      </c>
      <c r="E13107" t="s">
        <v>11951</v>
      </c>
      <c r="F13107">
        <v>187.24100000000001</v>
      </c>
      <c r="G13107">
        <v>69.159000000000006</v>
      </c>
      <c r="H13107">
        <v>36.131999999999998</v>
      </c>
      <c r="I13107">
        <v>12949.505999999999</v>
      </c>
      <c r="J13107">
        <v>5281149</v>
      </c>
      <c r="K13107">
        <v>7.1529999999999996</v>
      </c>
      <c r="L13107">
        <v>5.1769999999999996</v>
      </c>
      <c r="M13107">
        <v>1339.3420000000001</v>
      </c>
      <c r="N13107">
        <v>546219</v>
      </c>
      <c r="O13107">
        <v>2.6059999999999999</v>
      </c>
      <c r="P13107">
        <v>5.9779999999999998</v>
      </c>
      <c r="Q13107">
        <v>487.923</v>
      </c>
      <c r="R13107">
        <v>198988</v>
      </c>
      <c r="S13107">
        <v>0.01</v>
      </c>
      <c r="T13107">
        <v>1.5980000000000001</v>
      </c>
      <c r="U13107">
        <v>1.8759999999999999</v>
      </c>
      <c r="V13107">
        <v>765</v>
      </c>
      <c r="W13107">
        <f t="shared" si="564"/>
        <v>3</v>
      </c>
      <c r="X13107">
        <f t="shared" si="565"/>
        <v>0</v>
      </c>
      <c r="Y13107">
        <f t="shared" si="566"/>
        <v>2.0383000000000004</v>
      </c>
    </row>
    <row r="13108" spans="1:25" x14ac:dyDescent="0.2">
      <c r="A13108" t="s">
        <v>5782</v>
      </c>
      <c r="B13108" t="s">
        <v>1430</v>
      </c>
      <c r="C13108">
        <v>5</v>
      </c>
      <c r="D13108">
        <v>6</v>
      </c>
      <c r="E13108" t="s">
        <v>11952</v>
      </c>
      <c r="F13108">
        <v>300.75799999999998</v>
      </c>
      <c r="G13108">
        <v>55.082999999999998</v>
      </c>
      <c r="H13108">
        <v>22.725999999999999</v>
      </c>
      <c r="I13108">
        <v>16566.705000000002</v>
      </c>
      <c r="J13108">
        <v>6756338</v>
      </c>
      <c r="K13108">
        <v>16.388999999999999</v>
      </c>
      <c r="L13108">
        <v>8.2309999999999999</v>
      </c>
      <c r="M13108">
        <v>4929.0640000000003</v>
      </c>
      <c r="N13108">
        <v>2010202</v>
      </c>
      <c r="O13108">
        <v>2.7919999999999998</v>
      </c>
      <c r="P13108">
        <v>8.7260000000000009</v>
      </c>
      <c r="Q13108">
        <v>839.85</v>
      </c>
      <c r="R13108">
        <v>342513</v>
      </c>
      <c r="S13108">
        <v>1.2E-2</v>
      </c>
      <c r="T13108">
        <v>1.7829999999999999</v>
      </c>
      <c r="U13108">
        <v>3.7519999999999998</v>
      </c>
      <c r="V13108">
        <v>1530</v>
      </c>
      <c r="W13108">
        <f t="shared" si="564"/>
        <v>6</v>
      </c>
      <c r="X13108">
        <f t="shared" si="565"/>
        <v>563.7863000000001</v>
      </c>
      <c r="Y13108">
        <f t="shared" si="566"/>
        <v>7.6482999999999999</v>
      </c>
    </row>
    <row r="13109" spans="1:25" x14ac:dyDescent="0.2">
      <c r="A13109" t="s">
        <v>5782</v>
      </c>
      <c r="B13109" t="s">
        <v>1430</v>
      </c>
      <c r="C13109">
        <v>5</v>
      </c>
      <c r="D13109">
        <v>7</v>
      </c>
      <c r="E13109" t="s">
        <v>8247</v>
      </c>
      <c r="F13109">
        <v>410.38600000000002</v>
      </c>
      <c r="G13109">
        <v>63.470999999999997</v>
      </c>
      <c r="H13109">
        <v>27.434000000000001</v>
      </c>
      <c r="I13109">
        <v>26047.643</v>
      </c>
      <c r="J13109">
        <v>10622914</v>
      </c>
      <c r="K13109">
        <v>26.779</v>
      </c>
      <c r="L13109">
        <v>11.579000000000001</v>
      </c>
      <c r="M13109">
        <v>10989.773999999999</v>
      </c>
      <c r="N13109">
        <v>4481919</v>
      </c>
      <c r="O13109">
        <v>4.2160000000000002</v>
      </c>
      <c r="P13109">
        <v>10.811</v>
      </c>
      <c r="Q13109">
        <v>1730.3320000000001</v>
      </c>
      <c r="R13109">
        <v>705675</v>
      </c>
      <c r="S13109">
        <v>3.2000000000000001E-2</v>
      </c>
      <c r="T13109">
        <v>2.8559999999999999</v>
      </c>
      <c r="U13109">
        <v>13.131</v>
      </c>
      <c r="V13109">
        <v>5355</v>
      </c>
      <c r="W13109">
        <f t="shared" si="564"/>
        <v>21</v>
      </c>
      <c r="X13109">
        <f t="shared" si="565"/>
        <v>2228.9876400000007</v>
      </c>
      <c r="Y13109">
        <f t="shared" si="566"/>
        <v>35.698300000000003</v>
      </c>
    </row>
    <row r="13110" spans="1:25" x14ac:dyDescent="0.2">
      <c r="A13110" t="s">
        <v>5782</v>
      </c>
      <c r="B13110" t="s">
        <v>1430</v>
      </c>
      <c r="C13110">
        <v>5</v>
      </c>
      <c r="D13110">
        <v>8</v>
      </c>
      <c r="E13110" t="s">
        <v>11953</v>
      </c>
      <c r="F13110">
        <v>342.60399999999998</v>
      </c>
      <c r="G13110">
        <v>70.167000000000002</v>
      </c>
      <c r="H13110">
        <v>35.561</v>
      </c>
      <c r="I13110">
        <v>24039.649000000001</v>
      </c>
      <c r="J13110">
        <v>9804001</v>
      </c>
      <c r="K13110">
        <v>61.747</v>
      </c>
      <c r="L13110">
        <v>23.324000000000002</v>
      </c>
      <c r="M13110">
        <v>21154.614000000001</v>
      </c>
      <c r="N13110">
        <v>8627408</v>
      </c>
      <c r="O13110">
        <v>6.5439999999999996</v>
      </c>
      <c r="P13110">
        <v>14.292999999999999</v>
      </c>
      <c r="Q13110">
        <v>2241.893</v>
      </c>
      <c r="R13110">
        <v>914303</v>
      </c>
      <c r="S13110">
        <v>9.7000000000000003E-2</v>
      </c>
      <c r="T13110">
        <v>4.9660000000000002</v>
      </c>
      <c r="U13110">
        <v>33.139000000000003</v>
      </c>
      <c r="V13110">
        <v>13515</v>
      </c>
      <c r="W13110">
        <f t="shared" si="564"/>
        <v>53</v>
      </c>
      <c r="X13110">
        <f t="shared" si="565"/>
        <v>3185.60671</v>
      </c>
      <c r="Y13110">
        <f t="shared" si="566"/>
        <v>95.538300000000007</v>
      </c>
    </row>
    <row r="13111" spans="1:25" x14ac:dyDescent="0.2">
      <c r="A13111" t="s">
        <v>5782</v>
      </c>
      <c r="B13111" t="s">
        <v>1430</v>
      </c>
      <c r="C13111">
        <v>5</v>
      </c>
      <c r="D13111">
        <v>9</v>
      </c>
      <c r="E13111" t="s">
        <v>11954</v>
      </c>
      <c r="F13111">
        <v>201.125</v>
      </c>
      <c r="G13111">
        <v>72.484999999999999</v>
      </c>
      <c r="H13111">
        <v>36.6</v>
      </c>
      <c r="I13111">
        <v>14578.52</v>
      </c>
      <c r="J13111">
        <v>5945504</v>
      </c>
      <c r="K13111">
        <v>6.4489999999999998</v>
      </c>
      <c r="L13111">
        <v>3.452</v>
      </c>
      <c r="M13111">
        <v>1297.0129999999999</v>
      </c>
      <c r="N13111">
        <v>528956</v>
      </c>
      <c r="O13111">
        <v>2.431</v>
      </c>
      <c r="P13111">
        <v>2.488</v>
      </c>
      <c r="Q13111">
        <v>488.96300000000002</v>
      </c>
      <c r="R13111">
        <v>199412</v>
      </c>
      <c r="S13111">
        <v>1.6E-2</v>
      </c>
      <c r="T13111">
        <v>1.9910000000000001</v>
      </c>
      <c r="U13111">
        <v>3.1259999999999999</v>
      </c>
      <c r="V13111">
        <v>1275</v>
      </c>
      <c r="W13111">
        <f t="shared" si="564"/>
        <v>5</v>
      </c>
      <c r="X13111">
        <f t="shared" si="565"/>
        <v>0</v>
      </c>
      <c r="Y13111">
        <f t="shared" si="566"/>
        <v>5.7782999999999998</v>
      </c>
    </row>
    <row r="13112" spans="1:25" x14ac:dyDescent="0.2">
      <c r="A13112" t="s">
        <v>5782</v>
      </c>
      <c r="B13112" t="s">
        <v>1430</v>
      </c>
      <c r="C13112">
        <v>5</v>
      </c>
      <c r="D13112">
        <v>10</v>
      </c>
      <c r="E13112" t="s">
        <v>7917</v>
      </c>
      <c r="F13112">
        <v>245.953</v>
      </c>
      <c r="G13112">
        <v>52.116</v>
      </c>
      <c r="H13112">
        <v>27.986000000000001</v>
      </c>
      <c r="I13112">
        <v>12818.111999999999</v>
      </c>
      <c r="J13112">
        <v>5227563</v>
      </c>
      <c r="K13112">
        <v>30.899000000000001</v>
      </c>
      <c r="L13112">
        <v>17.138000000000002</v>
      </c>
      <c r="M13112">
        <v>7599.63</v>
      </c>
      <c r="N13112">
        <v>3099329</v>
      </c>
      <c r="O13112">
        <v>2.7450000000000001</v>
      </c>
      <c r="P13112">
        <v>7.5090000000000003</v>
      </c>
      <c r="Q13112">
        <v>675.11099999999999</v>
      </c>
      <c r="R13112">
        <v>275328</v>
      </c>
      <c r="S13112">
        <v>1.4999999999999999E-2</v>
      </c>
      <c r="T13112">
        <v>1.972</v>
      </c>
      <c r="U13112">
        <v>3.7519999999999998</v>
      </c>
      <c r="V13112">
        <v>1530</v>
      </c>
      <c r="W13112">
        <f t="shared" si="564"/>
        <v>6</v>
      </c>
      <c r="X13112">
        <f t="shared" si="565"/>
        <v>255.72436999999996</v>
      </c>
      <c r="Y13112">
        <f t="shared" si="566"/>
        <v>7.6482999999999999</v>
      </c>
    </row>
    <row r="13113" spans="1:25" x14ac:dyDescent="0.2">
      <c r="A13113" t="s">
        <v>5782</v>
      </c>
      <c r="B13113" t="s">
        <v>1430</v>
      </c>
      <c r="C13113">
        <v>5</v>
      </c>
      <c r="D13113">
        <v>11</v>
      </c>
      <c r="E13113" t="s">
        <v>11955</v>
      </c>
      <c r="F13113">
        <v>410.07400000000001</v>
      </c>
      <c r="G13113">
        <v>42.765000000000001</v>
      </c>
      <c r="H13113">
        <v>17.972999999999999</v>
      </c>
      <c r="I13113">
        <v>17537.02</v>
      </c>
      <c r="J13113">
        <v>7152058</v>
      </c>
      <c r="K13113">
        <v>65.918999999999997</v>
      </c>
      <c r="L13113">
        <v>24.382999999999999</v>
      </c>
      <c r="M13113">
        <v>27031.527999999998</v>
      </c>
      <c r="N13113">
        <v>11024168</v>
      </c>
      <c r="O13113">
        <v>7.8879999999999999</v>
      </c>
      <c r="P13113">
        <v>16.443000000000001</v>
      </c>
      <c r="Q13113">
        <v>3234.6570000000002</v>
      </c>
      <c r="R13113">
        <v>1319178</v>
      </c>
      <c r="S13113">
        <v>0.125</v>
      </c>
      <c r="T13113">
        <v>5.6449999999999996</v>
      </c>
      <c r="U13113">
        <v>51.271999999999998</v>
      </c>
      <c r="V13113">
        <v>20910</v>
      </c>
      <c r="W13113">
        <f t="shared" si="564"/>
        <v>82</v>
      </c>
      <c r="X13113">
        <f t="shared" si="565"/>
        <v>5042.07539</v>
      </c>
      <c r="Y13113">
        <f t="shared" si="566"/>
        <v>149.76830000000001</v>
      </c>
    </row>
    <row r="13114" spans="1:25" x14ac:dyDescent="0.2">
      <c r="A13114" t="s">
        <v>5782</v>
      </c>
      <c r="B13114" t="s">
        <v>1430</v>
      </c>
      <c r="C13114">
        <v>5</v>
      </c>
      <c r="D13114">
        <v>12</v>
      </c>
      <c r="E13114" t="s">
        <v>11956</v>
      </c>
      <c r="F13114">
        <v>295.64100000000002</v>
      </c>
      <c r="G13114">
        <v>63.268000000000001</v>
      </c>
      <c r="H13114">
        <v>31.277999999999999</v>
      </c>
      <c r="I13114">
        <v>18704.546999999999</v>
      </c>
      <c r="J13114">
        <v>7628206</v>
      </c>
      <c r="K13114">
        <v>6.0359999999999996</v>
      </c>
      <c r="L13114">
        <v>3.4990000000000001</v>
      </c>
      <c r="M13114">
        <v>1784.3409999999999</v>
      </c>
      <c r="N13114">
        <v>727701</v>
      </c>
      <c r="O13114">
        <v>2.2469999999999999</v>
      </c>
      <c r="P13114">
        <v>3.5110000000000001</v>
      </c>
      <c r="Q13114">
        <v>664.24800000000005</v>
      </c>
      <c r="R13114">
        <v>270898</v>
      </c>
      <c r="S13114">
        <v>6.0000000000000001E-3</v>
      </c>
      <c r="T13114">
        <v>1.272</v>
      </c>
      <c r="U13114">
        <v>1.8759999999999999</v>
      </c>
      <c r="V13114">
        <v>765</v>
      </c>
      <c r="W13114">
        <f t="shared" si="564"/>
        <v>3</v>
      </c>
      <c r="X13114">
        <f t="shared" si="565"/>
        <v>235.41056000000009</v>
      </c>
      <c r="Y13114">
        <f t="shared" si="566"/>
        <v>2.0383000000000004</v>
      </c>
    </row>
    <row r="13115" spans="1:25" x14ac:dyDescent="0.2">
      <c r="A13115" t="s">
        <v>5782</v>
      </c>
      <c r="B13115" t="s">
        <v>1430</v>
      </c>
      <c r="C13115">
        <v>5</v>
      </c>
      <c r="D13115">
        <v>13</v>
      </c>
      <c r="E13115" t="s">
        <v>11957</v>
      </c>
      <c r="F13115">
        <v>395.55599999999998</v>
      </c>
      <c r="G13115">
        <v>45.106999999999999</v>
      </c>
      <c r="H13115">
        <v>22.14</v>
      </c>
      <c r="I13115">
        <v>17842.177</v>
      </c>
      <c r="J13115">
        <v>7276509</v>
      </c>
      <c r="K13115">
        <v>16.712</v>
      </c>
      <c r="L13115">
        <v>8.74</v>
      </c>
      <c r="M13115">
        <v>6610.6620000000003</v>
      </c>
      <c r="N13115">
        <v>2696002</v>
      </c>
      <c r="O13115">
        <v>2.2679999999999998</v>
      </c>
      <c r="P13115">
        <v>4.6029999999999998</v>
      </c>
      <c r="Q13115">
        <v>897.20799999999997</v>
      </c>
      <c r="R13115">
        <v>365905</v>
      </c>
      <c r="S13115">
        <v>1.2999999999999999E-2</v>
      </c>
      <c r="T13115">
        <v>1.796</v>
      </c>
      <c r="U13115">
        <v>5.0019999999999998</v>
      </c>
      <c r="V13115">
        <v>2040</v>
      </c>
      <c r="W13115">
        <f t="shared" si="564"/>
        <v>8</v>
      </c>
      <c r="X13115">
        <f t="shared" si="565"/>
        <v>671.04575999999997</v>
      </c>
      <c r="Y13115">
        <f t="shared" si="566"/>
        <v>11.388300000000001</v>
      </c>
    </row>
    <row r="13116" spans="1:25" x14ac:dyDescent="0.2">
      <c r="A13116" t="s">
        <v>5782</v>
      </c>
      <c r="B13116" t="s">
        <v>1430</v>
      </c>
      <c r="C13116">
        <v>5</v>
      </c>
      <c r="D13116">
        <v>14</v>
      </c>
      <c r="E13116" t="s">
        <v>8948</v>
      </c>
      <c r="F13116">
        <v>50.854999999999997</v>
      </c>
      <c r="G13116">
        <v>19.922000000000001</v>
      </c>
      <c r="H13116">
        <v>9.8889999999999993</v>
      </c>
      <c r="I13116">
        <v>1013.1420000000001</v>
      </c>
      <c r="J13116">
        <v>413186</v>
      </c>
      <c r="K13116">
        <v>40.167999999999999</v>
      </c>
      <c r="L13116">
        <v>28.187000000000001</v>
      </c>
      <c r="M13116">
        <v>2042.72</v>
      </c>
      <c r="N13116">
        <v>833075</v>
      </c>
      <c r="O13116">
        <v>2.7389999999999999</v>
      </c>
      <c r="P13116">
        <v>8.1980000000000004</v>
      </c>
      <c r="Q13116">
        <v>139.30199999999999</v>
      </c>
      <c r="R13116">
        <v>56811</v>
      </c>
      <c r="S13116">
        <v>3.6999999999999998E-2</v>
      </c>
      <c r="T13116">
        <v>3.0670000000000002</v>
      </c>
      <c r="U13116">
        <v>1.8759999999999999</v>
      </c>
      <c r="V13116">
        <v>765</v>
      </c>
      <c r="W13116">
        <f t="shared" si="564"/>
        <v>3</v>
      </c>
      <c r="X13116">
        <f t="shared" si="565"/>
        <v>0</v>
      </c>
      <c r="Y13116">
        <f t="shared" si="566"/>
        <v>2.0383000000000004</v>
      </c>
    </row>
    <row r="13117" spans="1:25" x14ac:dyDescent="0.2">
      <c r="A13117" t="s">
        <v>5782</v>
      </c>
      <c r="B13117" t="s">
        <v>1430</v>
      </c>
      <c r="C13117">
        <v>5</v>
      </c>
      <c r="D13117">
        <v>15</v>
      </c>
      <c r="E13117" t="s">
        <v>11958</v>
      </c>
      <c r="F13117">
        <v>391.64499999999998</v>
      </c>
      <c r="G13117">
        <v>59.377000000000002</v>
      </c>
      <c r="H13117">
        <v>26.495999999999999</v>
      </c>
      <c r="I13117">
        <v>23254.685000000001</v>
      </c>
      <c r="J13117">
        <v>9483872</v>
      </c>
      <c r="K13117">
        <v>37.027000000000001</v>
      </c>
      <c r="L13117">
        <v>21.15</v>
      </c>
      <c r="M13117">
        <v>14501.375</v>
      </c>
      <c r="N13117">
        <v>5914042</v>
      </c>
      <c r="O13117">
        <v>4.8540000000000001</v>
      </c>
      <c r="P13117">
        <v>14.859</v>
      </c>
      <c r="Q13117">
        <v>1900.9069999999999</v>
      </c>
      <c r="R13117">
        <v>775240</v>
      </c>
      <c r="S13117">
        <v>4.5999999999999999E-2</v>
      </c>
      <c r="T13117">
        <v>3.4359999999999999</v>
      </c>
      <c r="U13117">
        <v>18.132999999999999</v>
      </c>
      <c r="V13117">
        <v>7395</v>
      </c>
      <c r="W13117">
        <f t="shared" si="564"/>
        <v>29</v>
      </c>
      <c r="X13117">
        <f t="shared" si="565"/>
        <v>2547.9628900000002</v>
      </c>
      <c r="Y13117">
        <f t="shared" si="566"/>
        <v>50.658300000000004</v>
      </c>
    </row>
    <row r="13118" spans="1:25" x14ac:dyDescent="0.2">
      <c r="A13118" t="s">
        <v>5782</v>
      </c>
      <c r="B13118" t="s">
        <v>1430</v>
      </c>
      <c r="C13118">
        <v>5</v>
      </c>
      <c r="D13118">
        <v>16</v>
      </c>
      <c r="E13118" t="s">
        <v>11959</v>
      </c>
      <c r="F13118">
        <v>333.017</v>
      </c>
      <c r="G13118">
        <v>51.664999999999999</v>
      </c>
      <c r="H13118">
        <v>20.702000000000002</v>
      </c>
      <c r="I13118">
        <v>17205.274000000001</v>
      </c>
      <c r="J13118">
        <v>7016763</v>
      </c>
      <c r="K13118">
        <v>58.13</v>
      </c>
      <c r="L13118">
        <v>22.527000000000001</v>
      </c>
      <c r="M13118">
        <v>19358.277999999998</v>
      </c>
      <c r="N13118">
        <v>7894815</v>
      </c>
      <c r="O13118">
        <v>7.3659999999999997</v>
      </c>
      <c r="P13118">
        <v>14.849</v>
      </c>
      <c r="Q13118">
        <v>2452.9490000000001</v>
      </c>
      <c r="R13118">
        <v>1000377</v>
      </c>
      <c r="S13118">
        <v>0.122</v>
      </c>
      <c r="T13118">
        <v>5.577</v>
      </c>
      <c r="U13118">
        <v>40.642000000000003</v>
      </c>
      <c r="V13118">
        <v>16575</v>
      </c>
      <c r="W13118">
        <f t="shared" si="564"/>
        <v>65</v>
      </c>
      <c r="X13118">
        <f t="shared" si="565"/>
        <v>3580.28143</v>
      </c>
      <c r="Y13118">
        <f t="shared" si="566"/>
        <v>117.97830000000002</v>
      </c>
    </row>
    <row r="13119" spans="1:25" x14ac:dyDescent="0.2">
      <c r="A13119" t="s">
        <v>5782</v>
      </c>
      <c r="B13119" t="s">
        <v>1430</v>
      </c>
      <c r="C13119">
        <v>6</v>
      </c>
      <c r="D13119">
        <v>1</v>
      </c>
      <c r="E13119" t="s">
        <v>4442</v>
      </c>
      <c r="F13119">
        <v>298.20999999999998</v>
      </c>
      <c r="G13119">
        <v>79.957999999999998</v>
      </c>
      <c r="H13119">
        <v>38.957000000000001</v>
      </c>
      <c r="I13119">
        <v>23844.21</v>
      </c>
      <c r="J13119">
        <v>9724296</v>
      </c>
      <c r="K13119">
        <v>3.3250000000000002</v>
      </c>
      <c r="L13119">
        <v>1.8460000000000001</v>
      </c>
      <c r="M13119">
        <v>991.58600000000001</v>
      </c>
      <c r="N13119">
        <v>404395</v>
      </c>
      <c r="O13119">
        <v>2.2509999999999999</v>
      </c>
      <c r="P13119">
        <v>4.6239999999999997</v>
      </c>
      <c r="Q13119">
        <v>671.14800000000002</v>
      </c>
      <c r="R13119">
        <v>273712</v>
      </c>
      <c r="S13119">
        <v>0.01</v>
      </c>
      <c r="T13119">
        <v>1.635</v>
      </c>
      <c r="U13119">
        <v>3.1259999999999999</v>
      </c>
      <c r="V13119">
        <v>1275</v>
      </c>
      <c r="W13119">
        <f t="shared" si="564"/>
        <v>5</v>
      </c>
      <c r="X13119">
        <f t="shared" si="565"/>
        <v>248.31356000000002</v>
      </c>
      <c r="Y13119">
        <f t="shared" si="566"/>
        <v>5.7782999999999998</v>
      </c>
    </row>
    <row r="13120" spans="1:25" x14ac:dyDescent="0.2">
      <c r="A13120" t="s">
        <v>5782</v>
      </c>
      <c r="B13120" t="s">
        <v>1430</v>
      </c>
      <c r="C13120">
        <v>6</v>
      </c>
      <c r="D13120">
        <v>2</v>
      </c>
      <c r="E13120" t="s">
        <v>11960</v>
      </c>
      <c r="F13120">
        <v>133.017</v>
      </c>
      <c r="G13120">
        <v>102.206</v>
      </c>
      <c r="H13120">
        <v>47.963999999999999</v>
      </c>
      <c r="I13120">
        <v>13595.244000000001</v>
      </c>
      <c r="J13120">
        <v>5544498</v>
      </c>
      <c r="K13120">
        <v>10.324999999999999</v>
      </c>
      <c r="L13120">
        <v>5.5460000000000003</v>
      </c>
      <c r="M13120">
        <v>1373.4179999999999</v>
      </c>
      <c r="N13120">
        <v>560116</v>
      </c>
      <c r="O13120">
        <v>2.609</v>
      </c>
      <c r="P13120">
        <v>2.605</v>
      </c>
      <c r="Q13120">
        <v>347.03699999999998</v>
      </c>
      <c r="R13120">
        <v>141531</v>
      </c>
      <c r="S13120">
        <v>1.4E-2</v>
      </c>
      <c r="T13120">
        <v>1.8959999999999999</v>
      </c>
      <c r="U13120">
        <v>1.8759999999999999</v>
      </c>
      <c r="V13120">
        <v>765</v>
      </c>
      <c r="W13120">
        <f t="shared" si="564"/>
        <v>3</v>
      </c>
      <c r="X13120">
        <f t="shared" si="565"/>
        <v>0</v>
      </c>
      <c r="Y13120">
        <f t="shared" si="566"/>
        <v>2.0383000000000004</v>
      </c>
    </row>
    <row r="13121" spans="1:25" x14ac:dyDescent="0.2">
      <c r="A13121" t="s">
        <v>5782</v>
      </c>
      <c r="B13121" t="s">
        <v>1430</v>
      </c>
      <c r="C13121">
        <v>6</v>
      </c>
      <c r="D13121">
        <v>3</v>
      </c>
      <c r="E13121" t="s">
        <v>11961</v>
      </c>
      <c r="F13121">
        <v>59.305</v>
      </c>
      <c r="G13121">
        <v>34.707999999999998</v>
      </c>
      <c r="H13121">
        <v>18.3</v>
      </c>
      <c r="I13121">
        <v>2058.3589999999999</v>
      </c>
      <c r="J13121">
        <v>839453</v>
      </c>
      <c r="K13121">
        <v>24.222000000000001</v>
      </c>
      <c r="L13121">
        <v>17.774000000000001</v>
      </c>
      <c r="M13121">
        <v>1436.479</v>
      </c>
      <c r="N13121">
        <v>585834</v>
      </c>
      <c r="O13121">
        <v>2.6880000000000002</v>
      </c>
      <c r="P13121">
        <v>7.92</v>
      </c>
      <c r="Q13121">
        <v>159.411</v>
      </c>
      <c r="R13121">
        <v>65012</v>
      </c>
      <c r="S13121">
        <v>2.1000000000000001E-2</v>
      </c>
      <c r="T13121">
        <v>2.319</v>
      </c>
      <c r="U13121">
        <v>1.2509999999999999</v>
      </c>
      <c r="V13121">
        <v>510</v>
      </c>
      <c r="W13121">
        <f t="shared" si="564"/>
        <v>2</v>
      </c>
      <c r="X13121">
        <f t="shared" si="565"/>
        <v>0</v>
      </c>
      <c r="Y13121">
        <f t="shared" si="566"/>
        <v>0.16830000000000017</v>
      </c>
    </row>
    <row r="13122" spans="1:25" x14ac:dyDescent="0.2">
      <c r="A13122" t="s">
        <v>5782</v>
      </c>
      <c r="B13122" t="s">
        <v>1430</v>
      </c>
      <c r="C13122">
        <v>6</v>
      </c>
      <c r="D13122">
        <v>4</v>
      </c>
      <c r="E13122" t="s">
        <v>11962</v>
      </c>
      <c r="F13122">
        <v>391.65899999999999</v>
      </c>
      <c r="G13122">
        <v>90.072999999999993</v>
      </c>
      <c r="H13122">
        <v>37.286999999999999</v>
      </c>
      <c r="I13122">
        <v>35277.769</v>
      </c>
      <c r="J13122">
        <v>14387202</v>
      </c>
      <c r="K13122">
        <v>20.995999999999999</v>
      </c>
      <c r="L13122">
        <v>11.497999999999999</v>
      </c>
      <c r="M13122">
        <v>8223.1209999999992</v>
      </c>
      <c r="N13122">
        <v>3353605</v>
      </c>
      <c r="O13122">
        <v>4.6660000000000004</v>
      </c>
      <c r="P13122">
        <v>14.807</v>
      </c>
      <c r="Q13122">
        <v>1827.6579999999999</v>
      </c>
      <c r="R13122">
        <v>745367</v>
      </c>
      <c r="S13122">
        <v>4.8000000000000001E-2</v>
      </c>
      <c r="T13122">
        <v>3.4940000000000002</v>
      </c>
      <c r="U13122">
        <v>18.757999999999999</v>
      </c>
      <c r="V13122">
        <v>7650</v>
      </c>
      <c r="W13122">
        <f t="shared" si="564"/>
        <v>30</v>
      </c>
      <c r="X13122">
        <f t="shared" si="565"/>
        <v>2410.9872599999999</v>
      </c>
      <c r="Y13122">
        <f t="shared" si="566"/>
        <v>52.528300000000002</v>
      </c>
    </row>
    <row r="13123" spans="1:25" x14ac:dyDescent="0.2">
      <c r="A13123" t="s">
        <v>5782</v>
      </c>
      <c r="B13123" t="s">
        <v>1430</v>
      </c>
      <c r="C13123">
        <v>6</v>
      </c>
      <c r="D13123">
        <v>5</v>
      </c>
      <c r="E13123" t="s">
        <v>11963</v>
      </c>
      <c r="F13123">
        <v>373.40899999999999</v>
      </c>
      <c r="G13123">
        <v>93.257999999999996</v>
      </c>
      <c r="H13123">
        <v>42.386000000000003</v>
      </c>
      <c r="I13123">
        <v>34823.480000000003</v>
      </c>
      <c r="J13123">
        <v>14201931</v>
      </c>
      <c r="K13123">
        <v>34.357999999999997</v>
      </c>
      <c r="L13123">
        <v>11.725</v>
      </c>
      <c r="M13123">
        <v>12829.734</v>
      </c>
      <c r="N13123">
        <v>5232303</v>
      </c>
      <c r="O13123">
        <v>8.7799999999999994</v>
      </c>
      <c r="P13123">
        <v>16.638000000000002</v>
      </c>
      <c r="Q13123">
        <v>3278.45</v>
      </c>
      <c r="R13123">
        <v>1337038</v>
      </c>
      <c r="S13123">
        <v>0.112</v>
      </c>
      <c r="T13123">
        <v>5.3479999999999999</v>
      </c>
      <c r="U13123">
        <v>41.893000000000001</v>
      </c>
      <c r="V13123">
        <v>17085</v>
      </c>
      <c r="W13123">
        <f t="shared" si="564"/>
        <v>67</v>
      </c>
      <c r="X13123">
        <f t="shared" si="565"/>
        <v>5123.9682999999995</v>
      </c>
      <c r="Y13123">
        <f t="shared" si="566"/>
        <v>121.71830000000001</v>
      </c>
    </row>
    <row r="13124" spans="1:25" x14ac:dyDescent="0.2">
      <c r="A13124" t="s">
        <v>5782</v>
      </c>
      <c r="B13124" t="s">
        <v>1430</v>
      </c>
      <c r="C13124">
        <v>6</v>
      </c>
      <c r="D13124">
        <v>8</v>
      </c>
      <c r="E13124" t="s">
        <v>11964</v>
      </c>
      <c r="F13124">
        <v>270.80399999999997</v>
      </c>
      <c r="G13124">
        <v>80.569000000000003</v>
      </c>
      <c r="H13124">
        <v>36.173000000000002</v>
      </c>
      <c r="I13124">
        <v>21818.524000000001</v>
      </c>
      <c r="J13124">
        <v>8898168</v>
      </c>
      <c r="K13124">
        <v>3.665</v>
      </c>
      <c r="L13124">
        <v>2.6680000000000001</v>
      </c>
      <c r="M13124">
        <v>992.38300000000004</v>
      </c>
      <c r="N13124">
        <v>404720</v>
      </c>
      <c r="O13124">
        <v>2.0539999999999998</v>
      </c>
      <c r="P13124">
        <v>2.5870000000000002</v>
      </c>
      <c r="Q13124">
        <v>556.35500000000002</v>
      </c>
      <c r="R13124">
        <v>226896</v>
      </c>
      <c r="S13124">
        <v>2E-3</v>
      </c>
      <c r="T13124">
        <v>0.76700000000000002</v>
      </c>
      <c r="U13124">
        <v>0.625</v>
      </c>
      <c r="V13124">
        <v>255</v>
      </c>
      <c r="W13124">
        <f t="shared" si="564"/>
        <v>1</v>
      </c>
      <c r="X13124">
        <f t="shared" si="565"/>
        <v>33.650650000000013</v>
      </c>
      <c r="Y13124">
        <f t="shared" si="566"/>
        <v>0</v>
      </c>
    </row>
    <row r="13125" spans="1:25" x14ac:dyDescent="0.2">
      <c r="A13125" t="s">
        <v>5782</v>
      </c>
      <c r="B13125" t="s">
        <v>1430</v>
      </c>
      <c r="C13125">
        <v>6</v>
      </c>
      <c r="D13125">
        <v>9</v>
      </c>
      <c r="E13125" t="s">
        <v>11965</v>
      </c>
      <c r="F13125">
        <v>287.017</v>
      </c>
      <c r="G13125">
        <v>89.501000000000005</v>
      </c>
      <c r="H13125">
        <v>42.457999999999998</v>
      </c>
      <c r="I13125">
        <v>25688.339</v>
      </c>
      <c r="J13125">
        <v>10476380</v>
      </c>
      <c r="K13125">
        <v>20.67</v>
      </c>
      <c r="L13125">
        <v>12.162000000000001</v>
      </c>
      <c r="M13125">
        <v>5932.7370000000001</v>
      </c>
      <c r="N13125">
        <v>2419526</v>
      </c>
      <c r="O13125">
        <v>2.661</v>
      </c>
      <c r="P13125">
        <v>6.3550000000000004</v>
      </c>
      <c r="Q13125">
        <v>763.72500000000002</v>
      </c>
      <c r="R13125">
        <v>311467</v>
      </c>
      <c r="S13125">
        <v>2.4E-2</v>
      </c>
      <c r="T13125">
        <v>2.472</v>
      </c>
      <c r="U13125">
        <v>6.8780000000000001</v>
      </c>
      <c r="V13125">
        <v>2805</v>
      </c>
      <c r="W13125">
        <f t="shared" si="564"/>
        <v>11</v>
      </c>
      <c r="X13125">
        <f t="shared" si="565"/>
        <v>421.43255000000005</v>
      </c>
      <c r="Y13125">
        <f t="shared" si="566"/>
        <v>16.9983</v>
      </c>
    </row>
    <row r="13126" spans="1:25" x14ac:dyDescent="0.2">
      <c r="A13126" t="s">
        <v>5782</v>
      </c>
      <c r="B13126" t="s">
        <v>1430</v>
      </c>
      <c r="C13126">
        <v>6</v>
      </c>
      <c r="D13126">
        <v>10</v>
      </c>
      <c r="E13126" t="s">
        <v>11966</v>
      </c>
      <c r="F13126">
        <v>304.80099999999999</v>
      </c>
      <c r="G13126">
        <v>100.25700000000001</v>
      </c>
      <c r="H13126">
        <v>39.270000000000003</v>
      </c>
      <c r="I13126">
        <v>30558.602999999999</v>
      </c>
      <c r="J13126">
        <v>12462602</v>
      </c>
      <c r="K13126">
        <v>22.9</v>
      </c>
      <c r="L13126">
        <v>9.8550000000000004</v>
      </c>
      <c r="M13126">
        <v>6979.9589999999998</v>
      </c>
      <c r="N13126">
        <v>2846611</v>
      </c>
      <c r="O13126">
        <v>4.4000000000000004</v>
      </c>
      <c r="P13126">
        <v>11.54</v>
      </c>
      <c r="Q13126">
        <v>1341.0930000000001</v>
      </c>
      <c r="R13126">
        <v>546933</v>
      </c>
      <c r="S13126">
        <v>5.2999999999999999E-2</v>
      </c>
      <c r="T13126">
        <v>3.6880000000000002</v>
      </c>
      <c r="U13126">
        <v>16.257000000000001</v>
      </c>
      <c r="V13126">
        <v>6630</v>
      </c>
      <c r="W13126">
        <f t="shared" si="564"/>
        <v>26</v>
      </c>
      <c r="X13126">
        <f t="shared" si="565"/>
        <v>1501.1107100000002</v>
      </c>
      <c r="Y13126">
        <f t="shared" si="566"/>
        <v>45.048300000000005</v>
      </c>
    </row>
    <row r="13127" spans="1:25" x14ac:dyDescent="0.2">
      <c r="A13127" t="s">
        <v>5782</v>
      </c>
      <c r="B13127" t="s">
        <v>1430</v>
      </c>
      <c r="C13127">
        <v>6</v>
      </c>
      <c r="D13127">
        <v>11</v>
      </c>
      <c r="E13127" t="s">
        <v>11967</v>
      </c>
      <c r="F13127">
        <v>310.06799999999998</v>
      </c>
      <c r="G13127">
        <v>95.965000000000003</v>
      </c>
      <c r="H13127">
        <v>41.033999999999999</v>
      </c>
      <c r="I13127">
        <v>29755.603999999999</v>
      </c>
      <c r="J13127">
        <v>12135118</v>
      </c>
      <c r="K13127">
        <v>7.9829999999999997</v>
      </c>
      <c r="L13127">
        <v>4.1050000000000004</v>
      </c>
      <c r="M13127">
        <v>2475.2869999999998</v>
      </c>
      <c r="N13127">
        <v>1009487</v>
      </c>
      <c r="O13127">
        <v>2.2480000000000002</v>
      </c>
      <c r="P13127">
        <v>2.11</v>
      </c>
      <c r="Q13127">
        <v>696.96100000000001</v>
      </c>
      <c r="R13127">
        <v>284239</v>
      </c>
      <c r="S13127">
        <v>2E-3</v>
      </c>
      <c r="T13127">
        <v>0.71699999999999997</v>
      </c>
      <c r="U13127">
        <v>0.625</v>
      </c>
      <c r="V13127">
        <v>255</v>
      </c>
      <c r="W13127">
        <f t="shared" si="564"/>
        <v>1</v>
      </c>
      <c r="X13127">
        <f t="shared" si="565"/>
        <v>296.58386999999999</v>
      </c>
      <c r="Y13127">
        <f t="shared" si="566"/>
        <v>0</v>
      </c>
    </row>
    <row r="13128" spans="1:25" x14ac:dyDescent="0.2">
      <c r="A13128" t="s">
        <v>5782</v>
      </c>
      <c r="B13128" t="s">
        <v>1430</v>
      </c>
      <c r="C13128">
        <v>6</v>
      </c>
      <c r="D13128">
        <v>12</v>
      </c>
      <c r="E13128" t="s">
        <v>9371</v>
      </c>
      <c r="F13128">
        <v>323.45100000000002</v>
      </c>
      <c r="G13128">
        <v>99.006</v>
      </c>
      <c r="H13128">
        <v>42.965000000000003</v>
      </c>
      <c r="I13128">
        <v>32023.553</v>
      </c>
      <c r="J13128">
        <v>13060047</v>
      </c>
      <c r="K13128">
        <v>25.018999999999998</v>
      </c>
      <c r="L13128">
        <v>11.644</v>
      </c>
      <c r="M13128">
        <v>8092.3280000000004</v>
      </c>
      <c r="N13128">
        <v>3300264</v>
      </c>
      <c r="O13128">
        <v>5.234</v>
      </c>
      <c r="P13128">
        <v>10.558</v>
      </c>
      <c r="Q13128">
        <v>1693.0219999999999</v>
      </c>
      <c r="R13128">
        <v>690459</v>
      </c>
      <c r="S13128">
        <v>8.6999999999999994E-2</v>
      </c>
      <c r="T13128">
        <v>4.7089999999999996</v>
      </c>
      <c r="U13128">
        <v>28.137</v>
      </c>
      <c r="V13128">
        <v>11475</v>
      </c>
      <c r="W13128">
        <f t="shared" si="564"/>
        <v>45</v>
      </c>
      <c r="X13128">
        <f t="shared" si="565"/>
        <v>2159.2179399999995</v>
      </c>
      <c r="Y13128">
        <f t="shared" si="566"/>
        <v>80.578300000000013</v>
      </c>
    </row>
    <row r="13129" spans="1:25" x14ac:dyDescent="0.2">
      <c r="A13129" t="s">
        <v>5782</v>
      </c>
      <c r="B13129" t="s">
        <v>1430</v>
      </c>
      <c r="C13129">
        <v>6</v>
      </c>
      <c r="D13129">
        <v>13</v>
      </c>
      <c r="E13129" t="s">
        <v>5287</v>
      </c>
      <c r="F13129">
        <v>254.44900000000001</v>
      </c>
      <c r="G13129">
        <v>95.557000000000002</v>
      </c>
      <c r="H13129">
        <v>43.826999999999998</v>
      </c>
      <c r="I13129">
        <v>24314.469000000001</v>
      </c>
      <c r="J13129">
        <v>9916080</v>
      </c>
      <c r="K13129">
        <v>7.3970000000000002</v>
      </c>
      <c r="L13129">
        <v>4.056</v>
      </c>
      <c r="M13129">
        <v>1882.223</v>
      </c>
      <c r="N13129">
        <v>767620</v>
      </c>
      <c r="O13129">
        <v>2.4660000000000002</v>
      </c>
      <c r="P13129">
        <v>4.6630000000000003</v>
      </c>
      <c r="Q13129">
        <v>627.53200000000004</v>
      </c>
      <c r="R13129">
        <v>255924</v>
      </c>
      <c r="S13129">
        <v>5.0000000000000001E-3</v>
      </c>
      <c r="T13129">
        <v>1.119</v>
      </c>
      <c r="U13129">
        <v>1.2509999999999999</v>
      </c>
      <c r="V13129">
        <v>510</v>
      </c>
      <c r="W13129">
        <f t="shared" si="564"/>
        <v>2</v>
      </c>
      <c r="X13129">
        <f t="shared" si="565"/>
        <v>166.75164000000007</v>
      </c>
      <c r="Y13129">
        <f t="shared" si="566"/>
        <v>0.16830000000000017</v>
      </c>
    </row>
    <row r="13130" spans="1:25" x14ac:dyDescent="0.2">
      <c r="A13130" t="s">
        <v>5782</v>
      </c>
      <c r="B13130" t="s">
        <v>1430</v>
      </c>
      <c r="C13130">
        <v>6</v>
      </c>
      <c r="D13130">
        <v>14</v>
      </c>
      <c r="E13130" t="s">
        <v>11968</v>
      </c>
      <c r="F13130">
        <v>309.678</v>
      </c>
      <c r="G13130">
        <v>87.316000000000003</v>
      </c>
      <c r="H13130">
        <v>38.82</v>
      </c>
      <c r="I13130">
        <v>27039.951000000001</v>
      </c>
      <c r="J13130">
        <v>11027603</v>
      </c>
      <c r="K13130">
        <v>9.1069999999999993</v>
      </c>
      <c r="L13130">
        <v>4.2270000000000003</v>
      </c>
      <c r="M13130">
        <v>2820.1909999999998</v>
      </c>
      <c r="N13130">
        <v>1150148</v>
      </c>
      <c r="O13130">
        <v>2.726</v>
      </c>
      <c r="P13130">
        <v>5.4749999999999996</v>
      </c>
      <c r="Q13130">
        <v>844.29600000000005</v>
      </c>
      <c r="R13130">
        <v>344326</v>
      </c>
      <c r="S13130">
        <v>0.01</v>
      </c>
      <c r="T13130">
        <v>1.6040000000000001</v>
      </c>
      <c r="U13130">
        <v>3.1259999999999999</v>
      </c>
      <c r="V13130">
        <v>1275</v>
      </c>
      <c r="W13130">
        <f t="shared" si="564"/>
        <v>5</v>
      </c>
      <c r="X13130">
        <f t="shared" si="565"/>
        <v>572.10032000000012</v>
      </c>
      <c r="Y13130">
        <f t="shared" si="566"/>
        <v>5.7782999999999998</v>
      </c>
    </row>
    <row r="13131" spans="1:25" x14ac:dyDescent="0.2">
      <c r="A13131" t="s">
        <v>5782</v>
      </c>
      <c r="B13131" t="s">
        <v>1430</v>
      </c>
      <c r="C13131">
        <v>6</v>
      </c>
      <c r="D13131">
        <v>15</v>
      </c>
      <c r="E13131" t="s">
        <v>9117</v>
      </c>
      <c r="F13131">
        <v>281.995</v>
      </c>
      <c r="G13131">
        <v>91.201999999999998</v>
      </c>
      <c r="H13131">
        <v>43.14</v>
      </c>
      <c r="I13131">
        <v>25718.579000000002</v>
      </c>
      <c r="J13131">
        <v>10488713</v>
      </c>
      <c r="K13131">
        <v>36.448999999999998</v>
      </c>
      <c r="L13131">
        <v>17.346</v>
      </c>
      <c r="M13131">
        <v>10278.491</v>
      </c>
      <c r="N13131">
        <v>4191839</v>
      </c>
      <c r="O13131">
        <v>3.774</v>
      </c>
      <c r="P13131">
        <v>9.2690000000000001</v>
      </c>
      <c r="Q13131">
        <v>1064.2370000000001</v>
      </c>
      <c r="R13131">
        <v>434024</v>
      </c>
      <c r="S13131">
        <v>4.3999999999999997E-2</v>
      </c>
      <c r="T13131">
        <v>3.3620000000000001</v>
      </c>
      <c r="U13131">
        <v>12.505000000000001</v>
      </c>
      <c r="V13131">
        <v>5100</v>
      </c>
      <c r="W13131">
        <f t="shared" si="564"/>
        <v>20</v>
      </c>
      <c r="X13131">
        <f t="shared" si="565"/>
        <v>983.38999000000013</v>
      </c>
      <c r="Y13131">
        <f t="shared" si="566"/>
        <v>33.828299999999999</v>
      </c>
    </row>
    <row r="13132" spans="1:25" x14ac:dyDescent="0.2">
      <c r="A13132" t="s">
        <v>5782</v>
      </c>
      <c r="B13132" t="s">
        <v>1430</v>
      </c>
      <c r="C13132">
        <v>6</v>
      </c>
      <c r="D13132">
        <v>16</v>
      </c>
      <c r="E13132" t="s">
        <v>11969</v>
      </c>
      <c r="F13132">
        <v>273.49599999999998</v>
      </c>
      <c r="G13132">
        <v>93.248999999999995</v>
      </c>
      <c r="H13132">
        <v>44.427999999999997</v>
      </c>
      <c r="I13132">
        <v>25503.358</v>
      </c>
      <c r="J13132">
        <v>10400940</v>
      </c>
      <c r="K13132">
        <v>3.61</v>
      </c>
      <c r="L13132">
        <v>2.4</v>
      </c>
      <c r="M13132">
        <v>987.36400000000003</v>
      </c>
      <c r="N13132">
        <v>402673</v>
      </c>
      <c r="O13132">
        <v>2.2200000000000002</v>
      </c>
      <c r="P13132">
        <v>4.78</v>
      </c>
      <c r="Q13132">
        <v>607.077</v>
      </c>
      <c r="R13132">
        <v>247582</v>
      </c>
      <c r="S13132">
        <v>8.9999999999999993E-3</v>
      </c>
      <c r="T13132">
        <v>1.5269999999999999</v>
      </c>
      <c r="U13132">
        <v>2.5009999999999999</v>
      </c>
      <c r="V13132">
        <v>1020</v>
      </c>
      <c r="W13132">
        <f t="shared" si="564"/>
        <v>4</v>
      </c>
      <c r="X13132">
        <f t="shared" si="565"/>
        <v>128.50078999999997</v>
      </c>
      <c r="Y13132">
        <f t="shared" si="566"/>
        <v>3.9083000000000001</v>
      </c>
    </row>
    <row r="13133" spans="1:25" x14ac:dyDescent="0.2">
      <c r="A13133" t="s">
        <v>5782</v>
      </c>
      <c r="B13133" t="s">
        <v>1430</v>
      </c>
      <c r="C13133">
        <v>6</v>
      </c>
      <c r="D13133">
        <v>17</v>
      </c>
      <c r="E13133" t="s">
        <v>11970</v>
      </c>
      <c r="F13133">
        <v>24.631</v>
      </c>
      <c r="G13133">
        <v>41.631999999999998</v>
      </c>
      <c r="H13133">
        <v>25.309000000000001</v>
      </c>
      <c r="I13133">
        <v>1025.432</v>
      </c>
      <c r="J13133">
        <v>418198</v>
      </c>
      <c r="K13133">
        <v>6.2770000000000001</v>
      </c>
      <c r="L13133">
        <v>7.6440000000000001</v>
      </c>
      <c r="M13133">
        <v>154.60499999999999</v>
      </c>
      <c r="N13133">
        <v>63052</v>
      </c>
      <c r="O13133">
        <v>4.0919999999999996</v>
      </c>
      <c r="P13133">
        <v>14.619</v>
      </c>
      <c r="Q13133">
        <v>100.786</v>
      </c>
      <c r="R13133">
        <v>41103</v>
      </c>
      <c r="S13133">
        <v>2.5000000000000001E-2</v>
      </c>
      <c r="T13133">
        <v>2.544</v>
      </c>
      <c r="U13133">
        <v>0.625</v>
      </c>
      <c r="V13133">
        <v>255</v>
      </c>
      <c r="W13133">
        <f t="shared" si="564"/>
        <v>1</v>
      </c>
      <c r="X13133">
        <f t="shared" si="565"/>
        <v>0</v>
      </c>
      <c r="Y13133">
        <f t="shared" si="566"/>
        <v>0</v>
      </c>
    </row>
    <row r="13134" spans="1:25" x14ac:dyDescent="0.2">
      <c r="A13134" t="s">
        <v>5782</v>
      </c>
      <c r="B13134" t="s">
        <v>1430</v>
      </c>
      <c r="C13134">
        <v>6</v>
      </c>
      <c r="D13134">
        <v>18</v>
      </c>
      <c r="E13134" t="s">
        <v>3041</v>
      </c>
      <c r="F13134">
        <v>313.065</v>
      </c>
      <c r="G13134">
        <v>87.807000000000002</v>
      </c>
      <c r="H13134">
        <v>39.774000000000001</v>
      </c>
      <c r="I13134">
        <v>27489.162</v>
      </c>
      <c r="J13134">
        <v>11210803</v>
      </c>
      <c r="K13134">
        <v>6.24</v>
      </c>
      <c r="L13134">
        <v>3.3570000000000002</v>
      </c>
      <c r="M13134">
        <v>1953.501</v>
      </c>
      <c r="N13134">
        <v>796689</v>
      </c>
      <c r="O13134">
        <v>2.33</v>
      </c>
      <c r="P13134">
        <v>4.2060000000000004</v>
      </c>
      <c r="Q13134">
        <v>729.48500000000001</v>
      </c>
      <c r="R13134">
        <v>297503</v>
      </c>
      <c r="S13134">
        <v>1.2E-2</v>
      </c>
      <c r="T13134">
        <v>1.748</v>
      </c>
      <c r="U13134">
        <v>3.7519999999999998</v>
      </c>
      <c r="V13134">
        <v>1530</v>
      </c>
      <c r="W13134">
        <f t="shared" si="564"/>
        <v>6</v>
      </c>
      <c r="X13134">
        <f t="shared" si="565"/>
        <v>357.40375</v>
      </c>
      <c r="Y13134">
        <f t="shared" si="566"/>
        <v>7.6482999999999999</v>
      </c>
    </row>
    <row r="13135" spans="1:25" x14ac:dyDescent="0.2">
      <c r="A13135" t="s">
        <v>5782</v>
      </c>
      <c r="B13135" t="s">
        <v>1430</v>
      </c>
      <c r="C13135">
        <v>6</v>
      </c>
      <c r="D13135">
        <v>19</v>
      </c>
      <c r="E13135" t="s">
        <v>11971</v>
      </c>
      <c r="F13135">
        <v>447.44299999999998</v>
      </c>
      <c r="G13135">
        <v>104.648</v>
      </c>
      <c r="H13135">
        <v>43.481000000000002</v>
      </c>
      <c r="I13135">
        <v>46824.158000000003</v>
      </c>
      <c r="J13135">
        <v>19096123</v>
      </c>
      <c r="K13135">
        <v>20.050999999999998</v>
      </c>
      <c r="L13135">
        <v>8.8840000000000003</v>
      </c>
      <c r="M13135">
        <v>8971.4840000000004</v>
      </c>
      <c r="N13135">
        <v>3658807</v>
      </c>
      <c r="O13135">
        <v>4.9160000000000004</v>
      </c>
      <c r="P13135">
        <v>11.631</v>
      </c>
      <c r="Q13135">
        <v>2199.5340000000001</v>
      </c>
      <c r="R13135">
        <v>897028</v>
      </c>
      <c r="S13135">
        <v>6.7000000000000004E-2</v>
      </c>
      <c r="T13135">
        <v>4.1349999999999998</v>
      </c>
      <c r="U13135">
        <v>30.013000000000002</v>
      </c>
      <c r="V13135">
        <v>12240</v>
      </c>
      <c r="W13135">
        <f t="shared" si="564"/>
        <v>48</v>
      </c>
      <c r="X13135">
        <f t="shared" si="565"/>
        <v>3106.3953799999999</v>
      </c>
      <c r="Y13135">
        <f t="shared" si="566"/>
        <v>86.188300000000012</v>
      </c>
    </row>
    <row r="13136" spans="1:25" x14ac:dyDescent="0.2">
      <c r="A13136" t="s">
        <v>5782</v>
      </c>
      <c r="B13136" t="s">
        <v>1430</v>
      </c>
      <c r="C13136">
        <v>6</v>
      </c>
      <c r="D13136">
        <v>20</v>
      </c>
      <c r="E13136" t="s">
        <v>11972</v>
      </c>
      <c r="F13136">
        <v>428.35899999999998</v>
      </c>
      <c r="G13136">
        <v>84.938999999999993</v>
      </c>
      <c r="H13136">
        <v>39.229999999999997</v>
      </c>
      <c r="I13136">
        <v>36384.186000000002</v>
      </c>
      <c r="J13136">
        <v>14838428</v>
      </c>
      <c r="K13136">
        <v>18.704999999999998</v>
      </c>
      <c r="L13136">
        <v>8.3770000000000007</v>
      </c>
      <c r="M13136">
        <v>8012.6639999999998</v>
      </c>
      <c r="N13136">
        <v>3267775</v>
      </c>
      <c r="O13136">
        <v>5.2779999999999996</v>
      </c>
      <c r="P13136">
        <v>14.057</v>
      </c>
      <c r="Q13136">
        <v>2260.8130000000001</v>
      </c>
      <c r="R13136">
        <v>922019</v>
      </c>
      <c r="S13136">
        <v>5.8000000000000003E-2</v>
      </c>
      <c r="T13136">
        <v>3.8580000000000001</v>
      </c>
      <c r="U13136">
        <v>25.010999999999999</v>
      </c>
      <c r="V13136">
        <v>10200</v>
      </c>
      <c r="W13136">
        <f t="shared" si="564"/>
        <v>40</v>
      </c>
      <c r="X13136">
        <f t="shared" si="565"/>
        <v>3220.98711</v>
      </c>
      <c r="Y13136">
        <f t="shared" si="566"/>
        <v>71.228300000000004</v>
      </c>
    </row>
    <row r="13137" spans="1:25" x14ac:dyDescent="0.2">
      <c r="A13137" t="s">
        <v>5782</v>
      </c>
      <c r="B13137" t="s">
        <v>1430</v>
      </c>
      <c r="C13137">
        <v>6</v>
      </c>
      <c r="D13137">
        <v>21</v>
      </c>
      <c r="E13137" t="s">
        <v>11973</v>
      </c>
      <c r="F13137">
        <v>357.01499999999999</v>
      </c>
      <c r="G13137">
        <v>89.816000000000003</v>
      </c>
      <c r="H13137">
        <v>41.481000000000002</v>
      </c>
      <c r="I13137">
        <v>32065.74</v>
      </c>
      <c r="J13137">
        <v>13077252</v>
      </c>
      <c r="K13137">
        <v>38.106000000000002</v>
      </c>
      <c r="L13137">
        <v>15.797000000000001</v>
      </c>
      <c r="M13137">
        <v>13604.464</v>
      </c>
      <c r="N13137">
        <v>5548258</v>
      </c>
      <c r="O13137">
        <v>7.7770000000000001</v>
      </c>
      <c r="P13137">
        <v>16.361000000000001</v>
      </c>
      <c r="Q13137">
        <v>2776.3539999999998</v>
      </c>
      <c r="R13137">
        <v>1132270</v>
      </c>
      <c r="S13137">
        <v>9.8000000000000004E-2</v>
      </c>
      <c r="T13137">
        <v>5</v>
      </c>
      <c r="U13137">
        <v>35.015000000000001</v>
      </c>
      <c r="V13137">
        <v>14280</v>
      </c>
      <c r="W13137">
        <f t="shared" si="564"/>
        <v>56</v>
      </c>
      <c r="X13137">
        <f t="shared" si="565"/>
        <v>4185.0487800000001</v>
      </c>
      <c r="Y13137">
        <f t="shared" si="566"/>
        <v>101.14830000000001</v>
      </c>
    </row>
    <row r="13138" spans="1:25" x14ac:dyDescent="0.2">
      <c r="A13138" t="s">
        <v>5782</v>
      </c>
      <c r="B13138" t="s">
        <v>1430</v>
      </c>
      <c r="C13138">
        <v>6</v>
      </c>
      <c r="D13138">
        <v>22</v>
      </c>
      <c r="E13138" t="s">
        <v>11974</v>
      </c>
      <c r="F13138">
        <v>142.453</v>
      </c>
      <c r="G13138">
        <v>47.587000000000003</v>
      </c>
      <c r="H13138">
        <v>21.895</v>
      </c>
      <c r="I13138">
        <v>6778.9719999999998</v>
      </c>
      <c r="J13138">
        <v>2764643</v>
      </c>
      <c r="K13138">
        <v>6.4640000000000004</v>
      </c>
      <c r="L13138">
        <v>3.6150000000000002</v>
      </c>
      <c r="M13138">
        <v>920.76900000000001</v>
      </c>
      <c r="N13138">
        <v>375514</v>
      </c>
      <c r="O13138">
        <v>2.88</v>
      </c>
      <c r="P13138">
        <v>4.7370000000000001</v>
      </c>
      <c r="Q13138">
        <v>410.26799999999997</v>
      </c>
      <c r="R13138">
        <v>167318</v>
      </c>
      <c r="S13138">
        <v>8.9999999999999993E-3</v>
      </c>
      <c r="T13138">
        <v>1.496</v>
      </c>
      <c r="U13138">
        <v>1.2509999999999999</v>
      </c>
      <c r="V13138">
        <v>510</v>
      </c>
      <c r="W13138">
        <f t="shared" si="564"/>
        <v>2</v>
      </c>
      <c r="X13138">
        <f t="shared" si="565"/>
        <v>0</v>
      </c>
      <c r="Y13138">
        <f t="shared" si="566"/>
        <v>0.16830000000000017</v>
      </c>
    </row>
    <row r="13139" spans="1:25" x14ac:dyDescent="0.2">
      <c r="A13139" t="s">
        <v>5782</v>
      </c>
      <c r="B13139" t="s">
        <v>1430</v>
      </c>
      <c r="C13139">
        <v>7</v>
      </c>
      <c r="D13139">
        <v>1</v>
      </c>
      <c r="E13139" t="s">
        <v>11975</v>
      </c>
      <c r="F13139">
        <v>281.07600000000002</v>
      </c>
      <c r="G13139">
        <v>104.09699999999999</v>
      </c>
      <c r="H13139">
        <v>42.771999999999998</v>
      </c>
      <c r="I13139">
        <v>29259.052</v>
      </c>
      <c r="J13139">
        <v>11932611</v>
      </c>
      <c r="K13139">
        <v>12.818</v>
      </c>
      <c r="L13139">
        <v>5.83</v>
      </c>
      <c r="M13139">
        <v>3602.835</v>
      </c>
      <c r="N13139">
        <v>1469331</v>
      </c>
      <c r="O13139">
        <v>3.7240000000000002</v>
      </c>
      <c r="P13139">
        <v>9.766</v>
      </c>
      <c r="Q13139">
        <v>1046.6389999999999</v>
      </c>
      <c r="R13139">
        <v>426847</v>
      </c>
      <c r="S13139">
        <v>2.4E-2</v>
      </c>
      <c r="T13139">
        <v>2.4980000000000002</v>
      </c>
      <c r="U13139">
        <v>6.8780000000000001</v>
      </c>
      <c r="V13139">
        <v>2805</v>
      </c>
      <c r="W13139">
        <f t="shared" si="564"/>
        <v>11</v>
      </c>
      <c r="X13139">
        <f t="shared" si="565"/>
        <v>950.48172999999986</v>
      </c>
      <c r="Y13139">
        <f t="shared" si="566"/>
        <v>16.9983</v>
      </c>
    </row>
    <row r="13140" spans="1:25" x14ac:dyDescent="0.2">
      <c r="A13140" t="s">
        <v>5782</v>
      </c>
      <c r="B13140" t="s">
        <v>1430</v>
      </c>
      <c r="C13140">
        <v>7</v>
      </c>
      <c r="D13140">
        <v>2</v>
      </c>
      <c r="E13140" t="s">
        <v>9984</v>
      </c>
      <c r="F13140">
        <v>198.631</v>
      </c>
      <c r="G13140">
        <v>84.799000000000007</v>
      </c>
      <c r="H13140">
        <v>40.322000000000003</v>
      </c>
      <c r="I13140">
        <v>16843.73</v>
      </c>
      <c r="J13140">
        <v>6869316</v>
      </c>
      <c r="K13140">
        <v>15.092000000000001</v>
      </c>
      <c r="L13140">
        <v>6.8559999999999999</v>
      </c>
      <c r="M13140">
        <v>2997.6509999999998</v>
      </c>
      <c r="N13140">
        <v>1222521</v>
      </c>
      <c r="O13140">
        <v>3.4780000000000002</v>
      </c>
      <c r="P13140">
        <v>8.4969999999999999</v>
      </c>
      <c r="Q13140">
        <v>690.80600000000004</v>
      </c>
      <c r="R13140">
        <v>281729</v>
      </c>
      <c r="S13140">
        <v>1.9E-2</v>
      </c>
      <c r="T13140">
        <v>2.1949999999999998</v>
      </c>
      <c r="U13140">
        <v>3.7519999999999998</v>
      </c>
      <c r="V13140">
        <v>1530</v>
      </c>
      <c r="W13140">
        <f t="shared" si="564"/>
        <v>6</v>
      </c>
      <c r="X13140">
        <f t="shared" si="565"/>
        <v>285.07402000000008</v>
      </c>
      <c r="Y13140">
        <f t="shared" si="566"/>
        <v>7.6482999999999999</v>
      </c>
    </row>
    <row r="13141" spans="1:25" x14ac:dyDescent="0.2">
      <c r="A13141" t="s">
        <v>5782</v>
      </c>
      <c r="B13141" t="s">
        <v>1430</v>
      </c>
      <c r="C13141">
        <v>7</v>
      </c>
      <c r="D13141">
        <v>3</v>
      </c>
      <c r="E13141" t="s">
        <v>11976</v>
      </c>
      <c r="F13141">
        <v>440.95499999999998</v>
      </c>
      <c r="G13141">
        <v>91.275999999999996</v>
      </c>
      <c r="H13141">
        <v>42.061</v>
      </c>
      <c r="I13141">
        <v>40248.483</v>
      </c>
      <c r="J13141">
        <v>16414390</v>
      </c>
      <c r="K13141">
        <v>32.000999999999998</v>
      </c>
      <c r="L13141">
        <v>13.726000000000001</v>
      </c>
      <c r="M13141">
        <v>14110.919</v>
      </c>
      <c r="N13141">
        <v>5754804</v>
      </c>
      <c r="O13141">
        <v>8.0399999999999991</v>
      </c>
      <c r="P13141">
        <v>17.498999999999999</v>
      </c>
      <c r="Q13141">
        <v>3545.3890000000001</v>
      </c>
      <c r="R13141">
        <v>1445903</v>
      </c>
      <c r="S13141">
        <v>9.9000000000000005E-2</v>
      </c>
      <c r="T13141">
        <v>5.03</v>
      </c>
      <c r="U13141">
        <v>43.768999999999998</v>
      </c>
      <c r="V13141">
        <v>17850</v>
      </c>
      <c r="W13141">
        <f t="shared" si="564"/>
        <v>70</v>
      </c>
      <c r="X13141">
        <f t="shared" si="565"/>
        <v>5623.1442299999999</v>
      </c>
      <c r="Y13141">
        <f t="shared" si="566"/>
        <v>127.32830000000001</v>
      </c>
    </row>
    <row r="13142" spans="1:25" x14ac:dyDescent="0.2">
      <c r="A13142" t="s">
        <v>5782</v>
      </c>
      <c r="B13142" t="s">
        <v>1430</v>
      </c>
      <c r="C13142">
        <v>7</v>
      </c>
      <c r="D13142">
        <v>4</v>
      </c>
      <c r="E13142" t="s">
        <v>4694</v>
      </c>
      <c r="F13142">
        <v>292.52699999999999</v>
      </c>
      <c r="G13142">
        <v>78.751999999999995</v>
      </c>
      <c r="H13142">
        <v>40.082999999999998</v>
      </c>
      <c r="I13142">
        <v>23036.93</v>
      </c>
      <c r="J13142">
        <v>9395066</v>
      </c>
      <c r="K13142">
        <v>3.036</v>
      </c>
      <c r="L13142">
        <v>1.7589999999999999</v>
      </c>
      <c r="M13142">
        <v>888.05200000000002</v>
      </c>
      <c r="N13142">
        <v>362171</v>
      </c>
      <c r="O13142">
        <v>1.778</v>
      </c>
      <c r="P13142">
        <v>3.4910000000000001</v>
      </c>
      <c r="Q13142">
        <v>520.04499999999996</v>
      </c>
      <c r="R13142">
        <v>212088</v>
      </c>
      <c r="S13142">
        <v>2E-3</v>
      </c>
      <c r="T13142">
        <v>0.73799999999999999</v>
      </c>
      <c r="U13142">
        <v>0.625</v>
      </c>
      <c r="V13142">
        <v>255</v>
      </c>
      <c r="W13142">
        <f t="shared" si="564"/>
        <v>1</v>
      </c>
      <c r="X13142">
        <f t="shared" si="565"/>
        <v>0</v>
      </c>
      <c r="Y13142">
        <f t="shared" si="566"/>
        <v>0</v>
      </c>
    </row>
    <row r="13143" spans="1:25" x14ac:dyDescent="0.2">
      <c r="A13143" t="s">
        <v>5782</v>
      </c>
      <c r="B13143" t="s">
        <v>1430</v>
      </c>
      <c r="C13143">
        <v>7</v>
      </c>
      <c r="D13143">
        <v>5</v>
      </c>
      <c r="E13143" t="s">
        <v>11977</v>
      </c>
      <c r="F13143">
        <v>378.80799999999999</v>
      </c>
      <c r="G13143">
        <v>64.483999999999995</v>
      </c>
      <c r="H13143">
        <v>39.229999999999997</v>
      </c>
      <c r="I13143">
        <v>24426.921999999999</v>
      </c>
      <c r="J13143">
        <v>9961941</v>
      </c>
      <c r="K13143">
        <v>4.1479999999999997</v>
      </c>
      <c r="L13143">
        <v>2.0859999999999999</v>
      </c>
      <c r="M13143">
        <v>1571.3309999999999</v>
      </c>
      <c r="N13143">
        <v>640830</v>
      </c>
      <c r="O13143">
        <v>2.6779999999999999</v>
      </c>
      <c r="P13143">
        <v>7.19</v>
      </c>
      <c r="Q13143">
        <v>1014.557</v>
      </c>
      <c r="R13143">
        <v>413763</v>
      </c>
      <c r="S13143">
        <v>1.2999999999999999E-2</v>
      </c>
      <c r="T13143">
        <v>1.835</v>
      </c>
      <c r="U13143">
        <v>5.0019999999999998</v>
      </c>
      <c r="V13143">
        <v>2040</v>
      </c>
      <c r="W13143">
        <f t="shared" si="564"/>
        <v>8</v>
      </c>
      <c r="X13143">
        <f t="shared" si="565"/>
        <v>890.48839000000009</v>
      </c>
      <c r="Y13143">
        <f t="shared" si="566"/>
        <v>11.388300000000001</v>
      </c>
    </row>
    <row r="13144" spans="1:25" x14ac:dyDescent="0.2">
      <c r="A13144" t="s">
        <v>5782</v>
      </c>
      <c r="B13144" t="s">
        <v>1430</v>
      </c>
      <c r="C13144">
        <v>7</v>
      </c>
      <c r="D13144">
        <v>6</v>
      </c>
      <c r="E13144" t="s">
        <v>10088</v>
      </c>
      <c r="F13144">
        <v>316.26</v>
      </c>
      <c r="G13144">
        <v>91.576999999999998</v>
      </c>
      <c r="H13144">
        <v>42.542999999999999</v>
      </c>
      <c r="I13144">
        <v>28962.097000000002</v>
      </c>
      <c r="J13144">
        <v>11811505</v>
      </c>
      <c r="K13144">
        <v>5.9930000000000003</v>
      </c>
      <c r="L13144">
        <v>3.4580000000000002</v>
      </c>
      <c r="M13144">
        <v>1895.268</v>
      </c>
      <c r="N13144">
        <v>772940</v>
      </c>
      <c r="O13144">
        <v>1.9970000000000001</v>
      </c>
      <c r="P13144">
        <v>3.9750000000000001</v>
      </c>
      <c r="Q13144">
        <v>631.45799999999997</v>
      </c>
      <c r="R13144">
        <v>257525</v>
      </c>
      <c r="S13144">
        <v>6.0000000000000001E-3</v>
      </c>
      <c r="T13144">
        <v>1.23</v>
      </c>
      <c r="U13144">
        <v>1.8759999999999999</v>
      </c>
      <c r="V13144">
        <v>765</v>
      </c>
      <c r="W13144">
        <f t="shared" si="564"/>
        <v>3</v>
      </c>
      <c r="X13144">
        <f t="shared" si="565"/>
        <v>174.09325999999993</v>
      </c>
      <c r="Y13144">
        <f t="shared" si="566"/>
        <v>2.0383000000000004</v>
      </c>
    </row>
    <row r="13145" spans="1:25" x14ac:dyDescent="0.2">
      <c r="A13145" t="s">
        <v>5782</v>
      </c>
      <c r="B13145" t="s">
        <v>1430</v>
      </c>
      <c r="C13145">
        <v>7</v>
      </c>
      <c r="D13145">
        <v>7</v>
      </c>
      <c r="E13145" t="s">
        <v>11978</v>
      </c>
      <c r="F13145">
        <v>276.20600000000002</v>
      </c>
      <c r="G13145">
        <v>91.847999999999999</v>
      </c>
      <c r="H13145">
        <v>41.414999999999999</v>
      </c>
      <c r="I13145">
        <v>25368.83</v>
      </c>
      <c r="J13145">
        <v>10346076</v>
      </c>
      <c r="K13145">
        <v>5.609</v>
      </c>
      <c r="L13145">
        <v>3.2829999999999999</v>
      </c>
      <c r="M13145">
        <v>1549.13</v>
      </c>
      <c r="N13145">
        <v>631776</v>
      </c>
      <c r="O13145">
        <v>1.865</v>
      </c>
      <c r="P13145">
        <v>2.1669999999999998</v>
      </c>
      <c r="Q13145">
        <v>515.10699999999997</v>
      </c>
      <c r="R13145">
        <v>210074</v>
      </c>
      <c r="S13145">
        <v>0</v>
      </c>
      <c r="T13145">
        <v>0</v>
      </c>
      <c r="U13145">
        <v>0</v>
      </c>
      <c r="V13145">
        <v>0</v>
      </c>
      <c r="W13145">
        <f t="shared" si="564"/>
        <v>0</v>
      </c>
      <c r="X13145">
        <f t="shared" si="565"/>
        <v>0</v>
      </c>
      <c r="Y13145">
        <f t="shared" si="566"/>
        <v>0</v>
      </c>
    </row>
    <row r="13146" spans="1:25" x14ac:dyDescent="0.2">
      <c r="A13146" t="s">
        <v>5782</v>
      </c>
      <c r="B13146" t="s">
        <v>1430</v>
      </c>
      <c r="C13146">
        <v>7</v>
      </c>
      <c r="D13146">
        <v>8</v>
      </c>
      <c r="E13146" t="s">
        <v>11979</v>
      </c>
      <c r="F13146">
        <v>243.59399999999999</v>
      </c>
      <c r="G13146">
        <v>91.402000000000001</v>
      </c>
      <c r="H13146">
        <v>43.99</v>
      </c>
      <c r="I13146">
        <v>22265.018</v>
      </c>
      <c r="J13146">
        <v>9080260</v>
      </c>
      <c r="K13146">
        <v>4.1920000000000002</v>
      </c>
      <c r="L13146">
        <v>2.3220000000000001</v>
      </c>
      <c r="M13146">
        <v>1021.258</v>
      </c>
      <c r="N13146">
        <v>416496</v>
      </c>
      <c r="O13146">
        <v>2.2229999999999999</v>
      </c>
      <c r="P13146">
        <v>5.5570000000000004</v>
      </c>
      <c r="Q13146">
        <v>541.471</v>
      </c>
      <c r="R13146">
        <v>220826</v>
      </c>
      <c r="S13146">
        <v>3.0000000000000001E-3</v>
      </c>
      <c r="T13146">
        <v>0.80900000000000005</v>
      </c>
      <c r="U13146">
        <v>0.625</v>
      </c>
      <c r="V13146">
        <v>255</v>
      </c>
      <c r="W13146">
        <f t="shared" si="564"/>
        <v>1</v>
      </c>
      <c r="X13146">
        <f t="shared" si="565"/>
        <v>5.8175699999999813</v>
      </c>
      <c r="Y13146">
        <f t="shared" si="566"/>
        <v>0</v>
      </c>
    </row>
    <row r="13147" spans="1:25" x14ac:dyDescent="0.2">
      <c r="A13147" t="s">
        <v>5782</v>
      </c>
      <c r="B13147" t="s">
        <v>1430</v>
      </c>
      <c r="C13147">
        <v>7</v>
      </c>
      <c r="D13147">
        <v>9</v>
      </c>
      <c r="E13147" t="s">
        <v>11980</v>
      </c>
      <c r="F13147">
        <v>278.803</v>
      </c>
      <c r="G13147">
        <v>93.93</v>
      </c>
      <c r="H13147">
        <v>41.697000000000003</v>
      </c>
      <c r="I13147">
        <v>26187.86</v>
      </c>
      <c r="J13147">
        <v>10680098</v>
      </c>
      <c r="K13147">
        <v>4.093</v>
      </c>
      <c r="L13147">
        <v>2.137</v>
      </c>
      <c r="M13147">
        <v>1141.175</v>
      </c>
      <c r="N13147">
        <v>465401</v>
      </c>
      <c r="O13147">
        <v>2.1880000000000002</v>
      </c>
      <c r="P13147">
        <v>3.327</v>
      </c>
      <c r="Q13147">
        <v>610.01700000000005</v>
      </c>
      <c r="R13147">
        <v>248781</v>
      </c>
      <c r="S13147">
        <v>4.0000000000000001E-3</v>
      </c>
      <c r="T13147">
        <v>1.069</v>
      </c>
      <c r="U13147">
        <v>1.2509999999999999</v>
      </c>
      <c r="V13147">
        <v>510</v>
      </c>
      <c r="W13147">
        <f t="shared" si="564"/>
        <v>2</v>
      </c>
      <c r="X13147">
        <f t="shared" si="565"/>
        <v>133.99859000000009</v>
      </c>
      <c r="Y13147">
        <f t="shared" si="566"/>
        <v>0.16830000000000017</v>
      </c>
    </row>
    <row r="13148" spans="1:25" x14ac:dyDescent="0.2">
      <c r="A13148" t="s">
        <v>5782</v>
      </c>
      <c r="B13148" t="s">
        <v>1430</v>
      </c>
      <c r="C13148">
        <v>7</v>
      </c>
      <c r="D13148">
        <v>10</v>
      </c>
      <c r="E13148" t="s">
        <v>11981</v>
      </c>
      <c r="F13148">
        <v>203.785</v>
      </c>
      <c r="G13148">
        <v>111.88500000000001</v>
      </c>
      <c r="H13148">
        <v>52.634</v>
      </c>
      <c r="I13148">
        <v>22800.493999999999</v>
      </c>
      <c r="J13148">
        <v>9298641</v>
      </c>
      <c r="K13148">
        <v>4.0730000000000004</v>
      </c>
      <c r="L13148">
        <v>2.6880000000000002</v>
      </c>
      <c r="M13148">
        <v>829.92200000000003</v>
      </c>
      <c r="N13148">
        <v>338464</v>
      </c>
      <c r="O13148">
        <v>2.23</v>
      </c>
      <c r="P13148">
        <v>4.4640000000000004</v>
      </c>
      <c r="Q13148">
        <v>454.35</v>
      </c>
      <c r="R13148">
        <v>185296</v>
      </c>
      <c r="S13148">
        <v>6.0000000000000001E-3</v>
      </c>
      <c r="T13148">
        <v>1.2509999999999999</v>
      </c>
      <c r="U13148">
        <v>1.2509999999999999</v>
      </c>
      <c r="V13148">
        <v>510</v>
      </c>
      <c r="W13148">
        <f t="shared" si="564"/>
        <v>2</v>
      </c>
      <c r="X13148">
        <f t="shared" si="565"/>
        <v>0</v>
      </c>
      <c r="Y13148">
        <f t="shared" si="566"/>
        <v>0.16830000000000017</v>
      </c>
    </row>
    <row r="13149" spans="1:25" x14ac:dyDescent="0.2">
      <c r="A13149" t="s">
        <v>5782</v>
      </c>
      <c r="B13149" t="s">
        <v>1430</v>
      </c>
      <c r="C13149">
        <v>7</v>
      </c>
      <c r="D13149">
        <v>11</v>
      </c>
      <c r="E13149" t="s">
        <v>11982</v>
      </c>
      <c r="F13149">
        <v>171.61500000000001</v>
      </c>
      <c r="G13149">
        <v>96.006</v>
      </c>
      <c r="H13149">
        <v>51.110999999999997</v>
      </c>
      <c r="I13149">
        <v>16475.960999999999</v>
      </c>
      <c r="J13149">
        <v>6719330</v>
      </c>
      <c r="K13149">
        <v>4.093</v>
      </c>
      <c r="L13149">
        <v>2.786</v>
      </c>
      <c r="M13149">
        <v>702.495</v>
      </c>
      <c r="N13149">
        <v>286496</v>
      </c>
      <c r="O13149">
        <v>1.9410000000000001</v>
      </c>
      <c r="P13149">
        <v>1.254</v>
      </c>
      <c r="Q13149">
        <v>333.01900000000001</v>
      </c>
      <c r="R13149">
        <v>135814</v>
      </c>
      <c r="S13149">
        <v>0</v>
      </c>
      <c r="T13149">
        <v>0</v>
      </c>
      <c r="U13149">
        <v>0</v>
      </c>
      <c r="V13149">
        <v>0</v>
      </c>
      <c r="W13149">
        <f t="shared" si="564"/>
        <v>0</v>
      </c>
      <c r="X13149">
        <f t="shared" si="565"/>
        <v>0</v>
      </c>
      <c r="Y13149">
        <f t="shared" si="566"/>
        <v>0</v>
      </c>
    </row>
    <row r="13150" spans="1:25" x14ac:dyDescent="0.2">
      <c r="A13150" t="s">
        <v>5782</v>
      </c>
      <c r="B13150" t="s">
        <v>1430</v>
      </c>
      <c r="C13150">
        <v>7</v>
      </c>
      <c r="D13150">
        <v>12</v>
      </c>
      <c r="E13150" t="s">
        <v>8609</v>
      </c>
      <c r="F13150">
        <v>456.726</v>
      </c>
      <c r="G13150">
        <v>105.521</v>
      </c>
      <c r="H13150">
        <v>45.8</v>
      </c>
      <c r="I13150">
        <v>48194.222000000002</v>
      </c>
      <c r="J13150">
        <v>19654871</v>
      </c>
      <c r="K13150">
        <v>22.007000000000001</v>
      </c>
      <c r="L13150">
        <v>10.255000000000001</v>
      </c>
      <c r="M13150">
        <v>10051.013999999999</v>
      </c>
      <c r="N13150">
        <v>4099068</v>
      </c>
      <c r="O13150">
        <v>3.9239999999999999</v>
      </c>
      <c r="P13150">
        <v>9.1940000000000008</v>
      </c>
      <c r="Q13150">
        <v>1792.307</v>
      </c>
      <c r="R13150">
        <v>730950</v>
      </c>
      <c r="S13150">
        <v>3.6999999999999998E-2</v>
      </c>
      <c r="T13150">
        <v>3.07</v>
      </c>
      <c r="U13150">
        <v>16.882000000000001</v>
      </c>
      <c r="V13150">
        <v>6885</v>
      </c>
      <c r="W13150">
        <f t="shared" si="564"/>
        <v>27</v>
      </c>
      <c r="X13150">
        <f t="shared" si="565"/>
        <v>2344.8808900000004</v>
      </c>
      <c r="Y13150">
        <f t="shared" si="566"/>
        <v>46.918300000000002</v>
      </c>
    </row>
    <row r="13151" spans="1:25" x14ac:dyDescent="0.2">
      <c r="A13151" t="s">
        <v>5782</v>
      </c>
      <c r="B13151" t="s">
        <v>1430</v>
      </c>
      <c r="C13151">
        <v>7</v>
      </c>
      <c r="D13151">
        <v>14</v>
      </c>
      <c r="E13151" t="s">
        <v>11983</v>
      </c>
      <c r="F13151">
        <v>264.06799999999998</v>
      </c>
      <c r="G13151">
        <v>89.245000000000005</v>
      </c>
      <c r="H13151">
        <v>42.682000000000002</v>
      </c>
      <c r="I13151">
        <v>23566.7</v>
      </c>
      <c r="J13151">
        <v>9611120</v>
      </c>
      <c r="K13151">
        <v>12.708</v>
      </c>
      <c r="L13151">
        <v>5.9809999999999999</v>
      </c>
      <c r="M13151">
        <v>3355.8310000000001</v>
      </c>
      <c r="N13151">
        <v>1368596</v>
      </c>
      <c r="O13151">
        <v>2.593</v>
      </c>
      <c r="P13151">
        <v>6.7610000000000001</v>
      </c>
      <c r="Q13151">
        <v>684.74</v>
      </c>
      <c r="R13151">
        <v>279255</v>
      </c>
      <c r="S13151">
        <v>8.9999999999999993E-3</v>
      </c>
      <c r="T13151">
        <v>1.554</v>
      </c>
      <c r="U13151">
        <v>2.5009999999999999</v>
      </c>
      <c r="V13151">
        <v>1020</v>
      </c>
      <c r="W13151">
        <f t="shared" ref="W13151:W13202" si="567">V13151/255</f>
        <v>4</v>
      </c>
      <c r="X13151">
        <f t="shared" si="565"/>
        <v>273.73059999999998</v>
      </c>
      <c r="Y13151">
        <f t="shared" si="566"/>
        <v>3.9083000000000001</v>
      </c>
    </row>
    <row r="13152" spans="1:25" x14ac:dyDescent="0.2">
      <c r="A13152" t="s">
        <v>5782</v>
      </c>
      <c r="B13152" t="s">
        <v>1430</v>
      </c>
      <c r="C13152">
        <v>7</v>
      </c>
      <c r="D13152">
        <v>15</v>
      </c>
      <c r="E13152" t="s">
        <v>11984</v>
      </c>
      <c r="F13152">
        <v>293.726</v>
      </c>
      <c r="G13152">
        <v>83.122</v>
      </c>
      <c r="H13152">
        <v>39.338000000000001</v>
      </c>
      <c r="I13152">
        <v>24415.147000000001</v>
      </c>
      <c r="J13152">
        <v>9957139</v>
      </c>
      <c r="K13152">
        <v>4.0419999999999998</v>
      </c>
      <c r="L13152">
        <v>2.4350000000000001</v>
      </c>
      <c r="M13152">
        <v>1187.096</v>
      </c>
      <c r="N13152">
        <v>484129</v>
      </c>
      <c r="O13152">
        <v>1.93</v>
      </c>
      <c r="P13152">
        <v>2.597</v>
      </c>
      <c r="Q13152">
        <v>566.99400000000003</v>
      </c>
      <c r="R13152">
        <v>231235</v>
      </c>
      <c r="S13152">
        <v>0</v>
      </c>
      <c r="T13152">
        <v>0</v>
      </c>
      <c r="U13152">
        <v>0</v>
      </c>
      <c r="V13152">
        <v>0</v>
      </c>
      <c r="W13152">
        <f t="shared" si="567"/>
        <v>0</v>
      </c>
      <c r="X13152">
        <f t="shared" si="565"/>
        <v>53.545580000000029</v>
      </c>
      <c r="Y13152">
        <f t="shared" si="566"/>
        <v>0</v>
      </c>
    </row>
    <row r="13153" spans="1:25" x14ac:dyDescent="0.2">
      <c r="A13153" t="s">
        <v>5782</v>
      </c>
      <c r="B13153" t="s">
        <v>1430</v>
      </c>
      <c r="C13153">
        <v>7</v>
      </c>
      <c r="D13153">
        <v>17</v>
      </c>
      <c r="E13153" t="s">
        <v>11985</v>
      </c>
      <c r="F13153">
        <v>259.976</v>
      </c>
      <c r="G13153">
        <v>73.111999999999995</v>
      </c>
      <c r="H13153">
        <v>40.463999999999999</v>
      </c>
      <c r="I13153">
        <v>19007.291000000001</v>
      </c>
      <c r="J13153">
        <v>7751673</v>
      </c>
      <c r="K13153">
        <v>3.5489999999999999</v>
      </c>
      <c r="L13153">
        <v>2.0099999999999998</v>
      </c>
      <c r="M13153">
        <v>922.56200000000001</v>
      </c>
      <c r="N13153">
        <v>376245</v>
      </c>
      <c r="O13153">
        <v>1.8779999999999999</v>
      </c>
      <c r="P13153">
        <v>2.6739999999999999</v>
      </c>
      <c r="Q13153">
        <v>488.26900000000001</v>
      </c>
      <c r="R13153">
        <v>199129</v>
      </c>
      <c r="S13153">
        <v>2E-3</v>
      </c>
      <c r="T13153">
        <v>0.78300000000000003</v>
      </c>
      <c r="U13153">
        <v>0.625</v>
      </c>
      <c r="V13153">
        <v>255</v>
      </c>
      <c r="W13153">
        <f t="shared" si="567"/>
        <v>1</v>
      </c>
      <c r="X13153">
        <f t="shared" si="565"/>
        <v>0</v>
      </c>
      <c r="Y13153">
        <f t="shared" si="566"/>
        <v>0</v>
      </c>
    </row>
    <row r="13154" spans="1:25" x14ac:dyDescent="0.2">
      <c r="A13154" t="s">
        <v>5782</v>
      </c>
      <c r="B13154" t="s">
        <v>1430</v>
      </c>
      <c r="C13154">
        <v>7</v>
      </c>
      <c r="D13154">
        <v>18</v>
      </c>
      <c r="E13154" t="s">
        <v>4391</v>
      </c>
      <c r="F13154">
        <v>184.90700000000001</v>
      </c>
      <c r="G13154">
        <v>75.558000000000007</v>
      </c>
      <c r="H13154">
        <v>41.151000000000003</v>
      </c>
      <c r="I13154">
        <v>13971.252</v>
      </c>
      <c r="J13154">
        <v>5697844</v>
      </c>
      <c r="K13154">
        <v>16.972999999999999</v>
      </c>
      <c r="L13154">
        <v>8.1530000000000005</v>
      </c>
      <c r="M13154">
        <v>3138.3879999999999</v>
      </c>
      <c r="N13154">
        <v>1279917</v>
      </c>
      <c r="O13154">
        <v>3.4430000000000001</v>
      </c>
      <c r="P13154">
        <v>8.1259999999999994</v>
      </c>
      <c r="Q13154">
        <v>636.62900000000002</v>
      </c>
      <c r="R13154">
        <v>259634</v>
      </c>
      <c r="S13154">
        <v>0.03</v>
      </c>
      <c r="T13154">
        <v>2.786</v>
      </c>
      <c r="U13154">
        <v>5.6269999999999998</v>
      </c>
      <c r="V13154">
        <v>2295</v>
      </c>
      <c r="W13154">
        <f t="shared" si="567"/>
        <v>9</v>
      </c>
      <c r="X13154">
        <f t="shared" si="565"/>
        <v>183.76303000000001</v>
      </c>
      <c r="Y13154">
        <f t="shared" si="566"/>
        <v>13.2583</v>
      </c>
    </row>
    <row r="13155" spans="1:25" x14ac:dyDescent="0.2">
      <c r="A13155" t="s">
        <v>5782</v>
      </c>
      <c r="B13155" t="s">
        <v>1430</v>
      </c>
      <c r="C13155">
        <v>7</v>
      </c>
      <c r="D13155">
        <v>20</v>
      </c>
      <c r="E13155" t="s">
        <v>4386</v>
      </c>
      <c r="F13155">
        <v>361.2</v>
      </c>
      <c r="G13155">
        <v>90.37</v>
      </c>
      <c r="H13155">
        <v>39.473999999999997</v>
      </c>
      <c r="I13155">
        <v>32641.644</v>
      </c>
      <c r="J13155">
        <v>13312121</v>
      </c>
      <c r="K13155">
        <v>19.591000000000001</v>
      </c>
      <c r="L13155">
        <v>10.824999999999999</v>
      </c>
      <c r="M13155">
        <v>7076.2209999999995</v>
      </c>
      <c r="N13155">
        <v>2885869</v>
      </c>
      <c r="O13155">
        <v>6.8289999999999997</v>
      </c>
      <c r="P13155">
        <v>16.396000000000001</v>
      </c>
      <c r="Q13155">
        <v>2466.7759999999998</v>
      </c>
      <c r="R13155">
        <v>1006016</v>
      </c>
      <c r="S13155">
        <v>8.3000000000000004E-2</v>
      </c>
      <c r="T13155">
        <v>4.6020000000000003</v>
      </c>
      <c r="U13155">
        <v>30.013000000000002</v>
      </c>
      <c r="V13155">
        <v>12240</v>
      </c>
      <c r="W13155">
        <f t="shared" si="567"/>
        <v>48</v>
      </c>
      <c r="X13155">
        <f t="shared" si="565"/>
        <v>3606.1379199999997</v>
      </c>
      <c r="Y13155">
        <f t="shared" si="566"/>
        <v>86.188300000000012</v>
      </c>
    </row>
    <row r="13156" spans="1:25" x14ac:dyDescent="0.2">
      <c r="A13156" t="s">
        <v>5782</v>
      </c>
      <c r="B13156" t="s">
        <v>1430</v>
      </c>
      <c r="C13156">
        <v>7</v>
      </c>
      <c r="D13156">
        <v>21</v>
      </c>
      <c r="E13156" t="s">
        <v>11986</v>
      </c>
      <c r="F13156">
        <v>263.54399999999998</v>
      </c>
      <c r="G13156">
        <v>66.42</v>
      </c>
      <c r="H13156">
        <v>33.328000000000003</v>
      </c>
      <c r="I13156">
        <v>17504.442999999999</v>
      </c>
      <c r="J13156">
        <v>7138772</v>
      </c>
      <c r="K13156">
        <v>14.57</v>
      </c>
      <c r="L13156">
        <v>12.824</v>
      </c>
      <c r="M13156">
        <v>3839.7570000000001</v>
      </c>
      <c r="N13156">
        <v>1565954</v>
      </c>
      <c r="O13156">
        <v>3.12</v>
      </c>
      <c r="P13156">
        <v>8.2539999999999996</v>
      </c>
      <c r="Q13156">
        <v>822.34</v>
      </c>
      <c r="R13156">
        <v>335372</v>
      </c>
      <c r="S13156">
        <v>3.3000000000000002E-2</v>
      </c>
      <c r="T13156">
        <v>2.91</v>
      </c>
      <c r="U13156">
        <v>8.7539999999999996</v>
      </c>
      <c r="V13156">
        <v>3570</v>
      </c>
      <c r="W13156">
        <f t="shared" si="567"/>
        <v>14</v>
      </c>
      <c r="X13156">
        <f t="shared" si="565"/>
        <v>531.04260000000011</v>
      </c>
      <c r="Y13156">
        <f t="shared" si="566"/>
        <v>22.6083</v>
      </c>
    </row>
    <row r="13157" spans="1:25" x14ac:dyDescent="0.2">
      <c r="A13157" t="s">
        <v>5782</v>
      </c>
      <c r="B13157" t="s">
        <v>1430</v>
      </c>
      <c r="C13157">
        <v>8</v>
      </c>
      <c r="D13157">
        <v>4</v>
      </c>
      <c r="E13157" t="s">
        <v>11987</v>
      </c>
      <c r="F13157">
        <v>175.82</v>
      </c>
      <c r="G13157">
        <v>67.302000000000007</v>
      </c>
      <c r="H13157">
        <v>33.081000000000003</v>
      </c>
      <c r="I13157">
        <v>11832.964</v>
      </c>
      <c r="J13157">
        <v>4825794</v>
      </c>
      <c r="K13157">
        <v>8.0030000000000001</v>
      </c>
      <c r="L13157">
        <v>4.0730000000000004</v>
      </c>
      <c r="M13157">
        <v>1407.038</v>
      </c>
      <c r="N13157">
        <v>573827</v>
      </c>
      <c r="O13157">
        <v>2.0430000000000001</v>
      </c>
      <c r="P13157">
        <v>3.2410000000000001</v>
      </c>
      <c r="Q13157">
        <v>359.14600000000002</v>
      </c>
      <c r="R13157">
        <v>146469</v>
      </c>
      <c r="S13157">
        <v>4.0000000000000001E-3</v>
      </c>
      <c r="T13157">
        <v>0.95199999999999996</v>
      </c>
      <c r="U13157">
        <v>0.625</v>
      </c>
      <c r="V13157">
        <v>255</v>
      </c>
      <c r="W13157">
        <f t="shared" si="567"/>
        <v>1</v>
      </c>
      <c r="X13157">
        <f t="shared" si="565"/>
        <v>0</v>
      </c>
      <c r="Y13157">
        <f t="shared" si="566"/>
        <v>0</v>
      </c>
    </row>
    <row r="13158" spans="1:25" x14ac:dyDescent="0.2">
      <c r="A13158" t="s">
        <v>5782</v>
      </c>
      <c r="B13158" t="s">
        <v>1430</v>
      </c>
      <c r="C13158">
        <v>8</v>
      </c>
      <c r="D13158">
        <v>5</v>
      </c>
      <c r="E13158" t="s">
        <v>6867</v>
      </c>
      <c r="F13158">
        <v>337.16300000000001</v>
      </c>
      <c r="G13158">
        <v>56.289000000000001</v>
      </c>
      <c r="H13158">
        <v>26.805</v>
      </c>
      <c r="I13158">
        <v>18978.45</v>
      </c>
      <c r="J13158">
        <v>7739911</v>
      </c>
      <c r="K13158">
        <v>38.622</v>
      </c>
      <c r="L13158">
        <v>20.428999999999998</v>
      </c>
      <c r="M13158">
        <v>13021.88</v>
      </c>
      <c r="N13158">
        <v>5310665</v>
      </c>
      <c r="O13158">
        <v>2.5710000000000002</v>
      </c>
      <c r="P13158">
        <v>6.0179999999999998</v>
      </c>
      <c r="Q13158">
        <v>866.95699999999999</v>
      </c>
      <c r="R13158">
        <v>353568</v>
      </c>
      <c r="S13158">
        <v>1.7000000000000001E-2</v>
      </c>
      <c r="T13158">
        <v>2.0630000000000002</v>
      </c>
      <c r="U13158">
        <v>5.6269999999999998</v>
      </c>
      <c r="V13158">
        <v>2295</v>
      </c>
      <c r="W13158">
        <f t="shared" si="567"/>
        <v>9</v>
      </c>
      <c r="X13158">
        <f t="shared" ref="X13158:X13202" si="568">(MAX(0, (Q13158-538.36)))*1.87</f>
        <v>614.47639000000004</v>
      </c>
      <c r="Y13158">
        <f t="shared" ref="Y13158:Y13202" si="569">(MAX(0, (W13158-1.91)))*1.87</f>
        <v>13.2583</v>
      </c>
    </row>
    <row r="13159" spans="1:25" x14ac:dyDescent="0.2">
      <c r="A13159" t="s">
        <v>5782</v>
      </c>
      <c r="B13159" t="s">
        <v>1430</v>
      </c>
      <c r="C13159">
        <v>8</v>
      </c>
      <c r="D13159">
        <v>6</v>
      </c>
      <c r="E13159" t="s">
        <v>11988</v>
      </c>
      <c r="F13159">
        <v>389.61399999999998</v>
      </c>
      <c r="G13159">
        <v>43.06</v>
      </c>
      <c r="H13159">
        <v>20.722000000000001</v>
      </c>
      <c r="I13159">
        <v>16776.856</v>
      </c>
      <c r="J13159">
        <v>6842043</v>
      </c>
      <c r="K13159">
        <v>19.696999999999999</v>
      </c>
      <c r="L13159">
        <v>15.308999999999999</v>
      </c>
      <c r="M13159">
        <v>7674.1149999999998</v>
      </c>
      <c r="N13159">
        <v>3129706</v>
      </c>
      <c r="O13159">
        <v>1.675</v>
      </c>
      <c r="P13159">
        <v>2.1179999999999999</v>
      </c>
      <c r="Q13159">
        <v>652.71699999999998</v>
      </c>
      <c r="R13159">
        <v>266195</v>
      </c>
      <c r="S13159">
        <v>5.0000000000000001E-3</v>
      </c>
      <c r="T13159">
        <v>1.1080000000000001</v>
      </c>
      <c r="U13159">
        <v>1.8759999999999999</v>
      </c>
      <c r="V13159">
        <v>765</v>
      </c>
      <c r="W13159">
        <f t="shared" si="567"/>
        <v>3</v>
      </c>
      <c r="X13159">
        <f t="shared" si="568"/>
        <v>213.84758999999997</v>
      </c>
      <c r="Y13159">
        <f t="shared" si="569"/>
        <v>2.0383000000000004</v>
      </c>
    </row>
    <row r="13160" spans="1:25" x14ac:dyDescent="0.2">
      <c r="A13160" t="s">
        <v>5782</v>
      </c>
      <c r="B13160" t="s">
        <v>1430</v>
      </c>
      <c r="C13160">
        <v>8</v>
      </c>
      <c r="D13160">
        <v>7</v>
      </c>
      <c r="E13160" t="s">
        <v>9454</v>
      </c>
      <c r="F13160">
        <v>448.267</v>
      </c>
      <c r="G13160">
        <v>58.88</v>
      </c>
      <c r="H13160">
        <v>31.751999999999999</v>
      </c>
      <c r="I13160">
        <v>26394.127</v>
      </c>
      <c r="J13160">
        <v>10764219</v>
      </c>
      <c r="K13160">
        <v>31.268000000000001</v>
      </c>
      <c r="L13160">
        <v>11.234</v>
      </c>
      <c r="M13160">
        <v>14016.303</v>
      </c>
      <c r="N13160">
        <v>5716217</v>
      </c>
      <c r="O13160">
        <v>3.3340000000000001</v>
      </c>
      <c r="P13160">
        <v>7.5380000000000003</v>
      </c>
      <c r="Q13160">
        <v>1494.33</v>
      </c>
      <c r="R13160">
        <v>609427</v>
      </c>
      <c r="S13160">
        <v>3.3000000000000002E-2</v>
      </c>
      <c r="T13160">
        <v>2.9220000000000002</v>
      </c>
      <c r="U13160">
        <v>15.006</v>
      </c>
      <c r="V13160">
        <v>6120</v>
      </c>
      <c r="W13160">
        <f t="shared" si="567"/>
        <v>24</v>
      </c>
      <c r="X13160">
        <f t="shared" si="568"/>
        <v>1787.6639</v>
      </c>
      <c r="Y13160">
        <f t="shared" si="569"/>
        <v>41.308300000000003</v>
      </c>
    </row>
    <row r="13161" spans="1:25" x14ac:dyDescent="0.2">
      <c r="A13161" t="s">
        <v>5782</v>
      </c>
      <c r="B13161" t="s">
        <v>1430</v>
      </c>
      <c r="C13161">
        <v>8</v>
      </c>
      <c r="D13161">
        <v>8</v>
      </c>
      <c r="E13161" t="s">
        <v>11989</v>
      </c>
      <c r="F13161">
        <v>420.64499999999998</v>
      </c>
      <c r="G13161">
        <v>58.743000000000002</v>
      </c>
      <c r="H13161">
        <v>30.753</v>
      </c>
      <c r="I13161">
        <v>24710.026999999998</v>
      </c>
      <c r="J13161">
        <v>10077399</v>
      </c>
      <c r="K13161">
        <v>21.35</v>
      </c>
      <c r="L13161">
        <v>11.414</v>
      </c>
      <c r="M13161">
        <v>8980.6419999999998</v>
      </c>
      <c r="N13161">
        <v>3662542</v>
      </c>
      <c r="O13161">
        <v>2.258</v>
      </c>
      <c r="P13161">
        <v>5.5629999999999997</v>
      </c>
      <c r="Q13161">
        <v>949.82600000000002</v>
      </c>
      <c r="R13161">
        <v>387364</v>
      </c>
      <c r="S13161">
        <v>1.6E-2</v>
      </c>
      <c r="T13161">
        <v>2.0419999999999998</v>
      </c>
      <c r="U13161">
        <v>6.8780000000000001</v>
      </c>
      <c r="V13161">
        <v>2805</v>
      </c>
      <c r="W13161">
        <f t="shared" si="567"/>
        <v>11</v>
      </c>
      <c r="X13161">
        <f t="shared" si="568"/>
        <v>769.44142000000011</v>
      </c>
      <c r="Y13161">
        <f t="shared" si="569"/>
        <v>16.9983</v>
      </c>
    </row>
    <row r="13162" spans="1:25" x14ac:dyDescent="0.2">
      <c r="A13162" t="s">
        <v>5782</v>
      </c>
      <c r="B13162" t="s">
        <v>1430</v>
      </c>
      <c r="C13162">
        <v>8</v>
      </c>
      <c r="D13162">
        <v>9</v>
      </c>
      <c r="E13162" t="s">
        <v>11990</v>
      </c>
      <c r="F13162">
        <v>291.11399999999998</v>
      </c>
      <c r="G13162">
        <v>61.725999999999999</v>
      </c>
      <c r="H13162">
        <v>28.638999999999999</v>
      </c>
      <c r="I13162">
        <v>17969.376</v>
      </c>
      <c r="J13162">
        <v>7328384</v>
      </c>
      <c r="K13162">
        <v>5.4870000000000001</v>
      </c>
      <c r="L13162">
        <v>4.0510000000000002</v>
      </c>
      <c r="M13162">
        <v>1597.43</v>
      </c>
      <c r="N13162">
        <v>651474</v>
      </c>
      <c r="O13162">
        <v>1.9339999999999999</v>
      </c>
      <c r="P13162">
        <v>5.5750000000000002</v>
      </c>
      <c r="Q13162">
        <v>562.98699999999997</v>
      </c>
      <c r="R13162">
        <v>229601</v>
      </c>
      <c r="S13162">
        <v>4.0000000000000001E-3</v>
      </c>
      <c r="T13162">
        <v>1.0469999999999999</v>
      </c>
      <c r="U13162">
        <v>1.2509999999999999</v>
      </c>
      <c r="V13162">
        <v>510</v>
      </c>
      <c r="W13162">
        <f t="shared" si="567"/>
        <v>2</v>
      </c>
      <c r="X13162">
        <f t="shared" si="568"/>
        <v>46.052489999999914</v>
      </c>
      <c r="Y13162">
        <f t="shared" si="569"/>
        <v>0.16830000000000017</v>
      </c>
    </row>
    <row r="13163" spans="1:25" x14ac:dyDescent="0.2">
      <c r="A13163" t="s">
        <v>5782</v>
      </c>
      <c r="B13163" t="s">
        <v>1430</v>
      </c>
      <c r="C13163">
        <v>8</v>
      </c>
      <c r="D13163">
        <v>10</v>
      </c>
      <c r="E13163" t="s">
        <v>11991</v>
      </c>
      <c r="F13163">
        <v>262.548</v>
      </c>
      <c r="G13163">
        <v>67.03</v>
      </c>
      <c r="H13163">
        <v>37.494</v>
      </c>
      <c r="I13163">
        <v>17598.59</v>
      </c>
      <c r="J13163">
        <v>7177168</v>
      </c>
      <c r="K13163">
        <v>2.78</v>
      </c>
      <c r="L13163">
        <v>3.0249999999999999</v>
      </c>
      <c r="M13163">
        <v>729.85</v>
      </c>
      <c r="N13163">
        <v>297652</v>
      </c>
      <c r="O13163">
        <v>1.7190000000000001</v>
      </c>
      <c r="P13163">
        <v>1.153</v>
      </c>
      <c r="Q13163">
        <v>451.39100000000002</v>
      </c>
      <c r="R13163">
        <v>184089</v>
      </c>
      <c r="S13163">
        <v>0</v>
      </c>
      <c r="T13163">
        <v>0</v>
      </c>
      <c r="U13163">
        <v>0</v>
      </c>
      <c r="V13163">
        <v>0</v>
      </c>
      <c r="W13163">
        <f t="shared" si="567"/>
        <v>0</v>
      </c>
      <c r="X13163">
        <f t="shared" si="568"/>
        <v>0</v>
      </c>
      <c r="Y13163">
        <f t="shared" si="569"/>
        <v>0</v>
      </c>
    </row>
    <row r="13164" spans="1:25" x14ac:dyDescent="0.2">
      <c r="A13164" t="s">
        <v>5782</v>
      </c>
      <c r="B13164" t="s">
        <v>1430</v>
      </c>
      <c r="C13164">
        <v>8</v>
      </c>
      <c r="D13164">
        <v>11</v>
      </c>
      <c r="E13164" t="s">
        <v>11992</v>
      </c>
      <c r="F13164">
        <v>434.815</v>
      </c>
      <c r="G13164">
        <v>65.765000000000001</v>
      </c>
      <c r="H13164">
        <v>32.597999999999999</v>
      </c>
      <c r="I13164">
        <v>28595.736000000001</v>
      </c>
      <c r="J13164">
        <v>11662093</v>
      </c>
      <c r="K13164">
        <v>45.628</v>
      </c>
      <c r="L13164">
        <v>19.038</v>
      </c>
      <c r="M13164">
        <v>19839.775000000001</v>
      </c>
      <c r="N13164">
        <v>8091182</v>
      </c>
      <c r="O13164">
        <v>5.3570000000000002</v>
      </c>
      <c r="P13164">
        <v>13.734999999999999</v>
      </c>
      <c r="Q13164">
        <v>2329.4279999999999</v>
      </c>
      <c r="R13164">
        <v>950002</v>
      </c>
      <c r="S13164">
        <v>7.0000000000000007E-2</v>
      </c>
      <c r="T13164">
        <v>4.2380000000000004</v>
      </c>
      <c r="U13164">
        <v>30.638000000000002</v>
      </c>
      <c r="V13164">
        <v>12495</v>
      </c>
      <c r="W13164">
        <f t="shared" si="567"/>
        <v>49</v>
      </c>
      <c r="X13164">
        <f t="shared" si="568"/>
        <v>3349.2971599999996</v>
      </c>
      <c r="Y13164">
        <f t="shared" si="569"/>
        <v>88.058300000000017</v>
      </c>
    </row>
    <row r="13165" spans="1:25" x14ac:dyDescent="0.2">
      <c r="A13165" t="s">
        <v>5782</v>
      </c>
      <c r="B13165" t="s">
        <v>1430</v>
      </c>
      <c r="C13165">
        <v>8</v>
      </c>
      <c r="D13165">
        <v>12</v>
      </c>
      <c r="E13165" t="s">
        <v>11993</v>
      </c>
      <c r="F13165">
        <v>20.437999999999999</v>
      </c>
      <c r="G13165">
        <v>51.404000000000003</v>
      </c>
      <c r="H13165">
        <v>37.252000000000002</v>
      </c>
      <c r="I13165">
        <v>1050.575</v>
      </c>
      <c r="J13165">
        <v>428452</v>
      </c>
      <c r="K13165">
        <v>40.405999999999999</v>
      </c>
      <c r="L13165">
        <v>40.704999999999998</v>
      </c>
      <c r="M13165">
        <v>825.79499999999996</v>
      </c>
      <c r="N13165">
        <v>336781</v>
      </c>
      <c r="O13165">
        <v>1.0920000000000001</v>
      </c>
      <c r="P13165">
        <v>0.85799999999999998</v>
      </c>
      <c r="Q13165">
        <v>22.323</v>
      </c>
      <c r="R13165">
        <v>9104</v>
      </c>
      <c r="S13165">
        <v>0</v>
      </c>
      <c r="T13165">
        <v>0</v>
      </c>
      <c r="U13165">
        <v>0</v>
      </c>
      <c r="V13165">
        <v>0</v>
      </c>
      <c r="W13165">
        <f t="shared" si="567"/>
        <v>0</v>
      </c>
      <c r="X13165">
        <f t="shared" si="568"/>
        <v>0</v>
      </c>
      <c r="Y13165">
        <f t="shared" si="569"/>
        <v>0</v>
      </c>
    </row>
    <row r="13166" spans="1:25" x14ac:dyDescent="0.2">
      <c r="A13166" t="s">
        <v>5782</v>
      </c>
      <c r="B13166" t="s">
        <v>1430</v>
      </c>
      <c r="C13166">
        <v>8</v>
      </c>
      <c r="D13166">
        <v>14</v>
      </c>
      <c r="E13166" t="s">
        <v>11994</v>
      </c>
      <c r="F13166">
        <v>209.20400000000001</v>
      </c>
      <c r="G13166">
        <v>71.194999999999993</v>
      </c>
      <c r="H13166">
        <v>41.095999999999997</v>
      </c>
      <c r="I13166">
        <v>14894.356</v>
      </c>
      <c r="J13166">
        <v>6074310</v>
      </c>
      <c r="K13166">
        <v>9.3480000000000008</v>
      </c>
      <c r="L13166">
        <v>7.7990000000000004</v>
      </c>
      <c r="M13166">
        <v>1955.6859999999999</v>
      </c>
      <c r="N13166">
        <v>797580</v>
      </c>
      <c r="O13166">
        <v>1.889</v>
      </c>
      <c r="P13166">
        <v>1.2270000000000001</v>
      </c>
      <c r="Q13166">
        <v>395.24900000000002</v>
      </c>
      <c r="R13166">
        <v>161193</v>
      </c>
      <c r="S13166">
        <v>0</v>
      </c>
      <c r="T13166">
        <v>0</v>
      </c>
      <c r="U13166">
        <v>0</v>
      </c>
      <c r="V13166">
        <v>0</v>
      </c>
      <c r="W13166">
        <f t="shared" si="567"/>
        <v>0</v>
      </c>
      <c r="X13166">
        <f t="shared" si="568"/>
        <v>0</v>
      </c>
      <c r="Y13166">
        <f t="shared" si="569"/>
        <v>0</v>
      </c>
    </row>
    <row r="13167" spans="1:25" x14ac:dyDescent="0.2">
      <c r="A13167" t="s">
        <v>5782</v>
      </c>
      <c r="B13167" t="s">
        <v>1430</v>
      </c>
      <c r="C13167">
        <v>8</v>
      </c>
      <c r="D13167">
        <v>16</v>
      </c>
      <c r="E13167" t="s">
        <v>11995</v>
      </c>
      <c r="F13167">
        <v>27.448</v>
      </c>
      <c r="G13167">
        <v>36.911999999999999</v>
      </c>
      <c r="H13167">
        <v>19.962</v>
      </c>
      <c r="I13167">
        <v>1013.152</v>
      </c>
      <c r="J13167">
        <v>413190</v>
      </c>
      <c r="K13167">
        <v>20.228000000000002</v>
      </c>
      <c r="L13167">
        <v>17.376999999999999</v>
      </c>
      <c r="M13167">
        <v>555.21199999999999</v>
      </c>
      <c r="N13167">
        <v>226430</v>
      </c>
      <c r="O13167">
        <v>2.5870000000000002</v>
      </c>
      <c r="P13167">
        <v>4.9130000000000003</v>
      </c>
      <c r="Q13167">
        <v>70.995999999999995</v>
      </c>
      <c r="R13167">
        <v>28954</v>
      </c>
      <c r="S13167">
        <v>4.5999999999999999E-2</v>
      </c>
      <c r="T13167">
        <v>3.4079999999999999</v>
      </c>
      <c r="U13167">
        <v>1.2509999999999999</v>
      </c>
      <c r="V13167">
        <v>510</v>
      </c>
      <c r="W13167">
        <f t="shared" si="567"/>
        <v>2</v>
      </c>
      <c r="X13167">
        <f t="shared" si="568"/>
        <v>0</v>
      </c>
      <c r="Y13167">
        <f t="shared" si="569"/>
        <v>0.16830000000000017</v>
      </c>
    </row>
    <row r="13168" spans="1:25" x14ac:dyDescent="0.2">
      <c r="A13168" t="s">
        <v>5782</v>
      </c>
      <c r="B13168" t="s">
        <v>1430</v>
      </c>
      <c r="C13168">
        <v>8</v>
      </c>
      <c r="D13168">
        <v>17</v>
      </c>
      <c r="E13168" t="s">
        <v>11996</v>
      </c>
      <c r="F13168">
        <v>291.83699999999999</v>
      </c>
      <c r="G13168">
        <v>63.743000000000002</v>
      </c>
      <c r="H13168">
        <v>35.787999999999997</v>
      </c>
      <c r="I13168">
        <v>18602.574000000001</v>
      </c>
      <c r="J13168">
        <v>7586619</v>
      </c>
      <c r="K13168">
        <v>17.257999999999999</v>
      </c>
      <c r="L13168">
        <v>12.272</v>
      </c>
      <c r="M13168">
        <v>5036.5119999999997</v>
      </c>
      <c r="N13168">
        <v>2054022</v>
      </c>
      <c r="O13168">
        <v>1.9350000000000001</v>
      </c>
      <c r="P13168">
        <v>1.9470000000000001</v>
      </c>
      <c r="Q13168">
        <v>564.851</v>
      </c>
      <c r="R13168">
        <v>230361</v>
      </c>
      <c r="S13168">
        <v>2E-3</v>
      </c>
      <c r="T13168">
        <v>0.73899999999999999</v>
      </c>
      <c r="U13168">
        <v>0.625</v>
      </c>
      <c r="V13168">
        <v>255</v>
      </c>
      <c r="W13168">
        <f t="shared" si="567"/>
        <v>1</v>
      </c>
      <c r="X13168">
        <f t="shared" si="568"/>
        <v>49.538169999999973</v>
      </c>
      <c r="Y13168">
        <f t="shared" si="569"/>
        <v>0</v>
      </c>
    </row>
    <row r="13169" spans="1:25" x14ac:dyDescent="0.2">
      <c r="A13169" t="s">
        <v>5782</v>
      </c>
      <c r="B13169" t="s">
        <v>1430</v>
      </c>
      <c r="C13169">
        <v>8</v>
      </c>
      <c r="D13169">
        <v>19</v>
      </c>
      <c r="E13169" t="s">
        <v>11997</v>
      </c>
      <c r="F13169">
        <v>312.952</v>
      </c>
      <c r="G13169">
        <v>63.441000000000003</v>
      </c>
      <c r="H13169">
        <v>30.433</v>
      </c>
      <c r="I13169">
        <v>19853.864000000001</v>
      </c>
      <c r="J13169">
        <v>8096928</v>
      </c>
      <c r="K13169">
        <v>7.2549999999999999</v>
      </c>
      <c r="L13169">
        <v>4.8259999999999996</v>
      </c>
      <c r="M13169">
        <v>2270.3980000000001</v>
      </c>
      <c r="N13169">
        <v>925928</v>
      </c>
      <c r="O13169">
        <v>2.0089999999999999</v>
      </c>
      <c r="P13169">
        <v>4.4770000000000003</v>
      </c>
      <c r="Q13169">
        <v>628.66700000000003</v>
      </c>
      <c r="R13169">
        <v>256387</v>
      </c>
      <c r="S13169">
        <v>4.0000000000000001E-3</v>
      </c>
      <c r="T13169">
        <v>1.0089999999999999</v>
      </c>
      <c r="U13169">
        <v>1.2509999999999999</v>
      </c>
      <c r="V13169">
        <v>510</v>
      </c>
      <c r="W13169">
        <f t="shared" si="567"/>
        <v>2</v>
      </c>
      <c r="X13169">
        <f t="shared" si="568"/>
        <v>168.87409000000005</v>
      </c>
      <c r="Y13169">
        <f t="shared" si="569"/>
        <v>0.16830000000000017</v>
      </c>
    </row>
    <row r="13170" spans="1:25" x14ac:dyDescent="0.2">
      <c r="A13170" t="s">
        <v>5782</v>
      </c>
      <c r="B13170" t="s">
        <v>1430</v>
      </c>
      <c r="C13170">
        <v>8</v>
      </c>
      <c r="D13170">
        <v>21</v>
      </c>
      <c r="E13170" t="s">
        <v>11998</v>
      </c>
      <c r="F13170">
        <v>60.841999999999999</v>
      </c>
      <c r="G13170">
        <v>67.783000000000001</v>
      </c>
      <c r="H13170">
        <v>27.326000000000001</v>
      </c>
      <c r="I13170">
        <v>4124.0379999999996</v>
      </c>
      <c r="J13170">
        <v>1681891</v>
      </c>
      <c r="K13170">
        <v>11.816000000000001</v>
      </c>
      <c r="L13170">
        <v>5.5410000000000004</v>
      </c>
      <c r="M13170">
        <v>718.93399999999997</v>
      </c>
      <c r="N13170">
        <v>293200</v>
      </c>
      <c r="O13170">
        <v>2.492</v>
      </c>
      <c r="P13170">
        <v>5</v>
      </c>
      <c r="Q13170">
        <v>151.648</v>
      </c>
      <c r="R13170">
        <v>61846</v>
      </c>
      <c r="S13170">
        <v>0.01</v>
      </c>
      <c r="T13170">
        <v>1.619</v>
      </c>
      <c r="U13170">
        <v>0.625</v>
      </c>
      <c r="V13170">
        <v>255</v>
      </c>
      <c r="W13170">
        <f t="shared" si="567"/>
        <v>1</v>
      </c>
      <c r="X13170">
        <f t="shared" si="568"/>
        <v>0</v>
      </c>
      <c r="Y13170">
        <f t="shared" si="569"/>
        <v>0</v>
      </c>
    </row>
    <row r="13171" spans="1:25" x14ac:dyDescent="0.2">
      <c r="A13171" t="s">
        <v>5782</v>
      </c>
      <c r="B13171" t="s">
        <v>1430</v>
      </c>
      <c r="C13171">
        <v>8</v>
      </c>
      <c r="D13171">
        <v>22</v>
      </c>
      <c r="E13171" t="s">
        <v>11999</v>
      </c>
      <c r="F13171">
        <v>267.52300000000002</v>
      </c>
      <c r="G13171">
        <v>60.712000000000003</v>
      </c>
      <c r="H13171">
        <v>30.047999999999998</v>
      </c>
      <c r="I13171">
        <v>16241.9</v>
      </c>
      <c r="J13171">
        <v>6623874</v>
      </c>
      <c r="K13171">
        <v>3.9159999999999999</v>
      </c>
      <c r="L13171">
        <v>2.64</v>
      </c>
      <c r="M13171">
        <v>1047.5640000000001</v>
      </c>
      <c r="N13171">
        <v>427224</v>
      </c>
      <c r="O13171">
        <v>2.008</v>
      </c>
      <c r="P13171">
        <v>2.4220000000000002</v>
      </c>
      <c r="Q13171">
        <v>537.06700000000001</v>
      </c>
      <c r="R13171">
        <v>219030</v>
      </c>
      <c r="S13171">
        <v>2E-3</v>
      </c>
      <c r="T13171">
        <v>0.77200000000000002</v>
      </c>
      <c r="U13171">
        <v>0.625</v>
      </c>
      <c r="V13171">
        <v>255</v>
      </c>
      <c r="W13171">
        <f t="shared" si="567"/>
        <v>1</v>
      </c>
      <c r="X13171">
        <f t="shared" si="568"/>
        <v>0</v>
      </c>
      <c r="Y13171">
        <f t="shared" si="569"/>
        <v>0</v>
      </c>
    </row>
    <row r="13172" spans="1:25" x14ac:dyDescent="0.2">
      <c r="A13172" t="s">
        <v>5782</v>
      </c>
      <c r="B13172" t="s">
        <v>1430</v>
      </c>
      <c r="C13172">
        <v>8</v>
      </c>
      <c r="D13172">
        <v>26</v>
      </c>
      <c r="E13172" t="s">
        <v>12000</v>
      </c>
      <c r="F13172">
        <v>348.54500000000002</v>
      </c>
      <c r="G13172">
        <v>58.890999999999998</v>
      </c>
      <c r="H13172">
        <v>33.634</v>
      </c>
      <c r="I13172">
        <v>20526.077000000001</v>
      </c>
      <c r="J13172">
        <v>8371074</v>
      </c>
      <c r="K13172">
        <v>43.968000000000004</v>
      </c>
      <c r="L13172">
        <v>15.369</v>
      </c>
      <c r="M13172">
        <v>15325.004999999999</v>
      </c>
      <c r="N13172">
        <v>6249940</v>
      </c>
      <c r="O13172">
        <v>2.8319999999999999</v>
      </c>
      <c r="P13172">
        <v>5.0170000000000003</v>
      </c>
      <c r="Q13172">
        <v>986.99599999999998</v>
      </c>
      <c r="R13172">
        <v>402523</v>
      </c>
      <c r="S13172">
        <v>2.3E-2</v>
      </c>
      <c r="T13172">
        <v>2.4390000000000001</v>
      </c>
      <c r="U13172">
        <v>8.1280000000000001</v>
      </c>
      <c r="V13172">
        <v>3315</v>
      </c>
      <c r="W13172">
        <f t="shared" si="567"/>
        <v>13</v>
      </c>
      <c r="X13172">
        <f t="shared" si="568"/>
        <v>838.94931999999994</v>
      </c>
      <c r="Y13172">
        <f t="shared" si="569"/>
        <v>20.738300000000002</v>
      </c>
    </row>
    <row r="13173" spans="1:25" x14ac:dyDescent="0.2">
      <c r="A13173" t="s">
        <v>5782</v>
      </c>
      <c r="B13173" t="s">
        <v>1430</v>
      </c>
      <c r="C13173">
        <v>8</v>
      </c>
      <c r="D13173">
        <v>27</v>
      </c>
      <c r="E13173" t="s">
        <v>12001</v>
      </c>
      <c r="F13173">
        <v>344.43799999999999</v>
      </c>
      <c r="G13173">
        <v>63.682000000000002</v>
      </c>
      <c r="H13173">
        <v>32.969000000000001</v>
      </c>
      <c r="I13173">
        <v>21934.623</v>
      </c>
      <c r="J13173">
        <v>8945516</v>
      </c>
      <c r="K13173">
        <v>21.286000000000001</v>
      </c>
      <c r="L13173">
        <v>9.5220000000000002</v>
      </c>
      <c r="M13173">
        <v>7331.7730000000001</v>
      </c>
      <c r="N13173">
        <v>2990090</v>
      </c>
      <c r="O13173">
        <v>2.4260000000000002</v>
      </c>
      <c r="P13173">
        <v>5.3380000000000001</v>
      </c>
      <c r="Q13173">
        <v>835.65</v>
      </c>
      <c r="R13173">
        <v>340800</v>
      </c>
      <c r="S13173">
        <v>1.0999999999999999E-2</v>
      </c>
      <c r="T13173">
        <v>1.667</v>
      </c>
      <c r="U13173">
        <v>3.7519999999999998</v>
      </c>
      <c r="V13173">
        <v>1530</v>
      </c>
      <c r="W13173">
        <f t="shared" si="567"/>
        <v>6</v>
      </c>
      <c r="X13173">
        <f t="shared" si="568"/>
        <v>555.93229999999994</v>
      </c>
      <c r="Y13173">
        <f t="shared" si="569"/>
        <v>7.6482999999999999</v>
      </c>
    </row>
    <row r="13174" spans="1:25" x14ac:dyDescent="0.2">
      <c r="A13174" t="s">
        <v>5782</v>
      </c>
      <c r="B13174" t="s">
        <v>1430</v>
      </c>
      <c r="C13174">
        <v>8</v>
      </c>
      <c r="D13174">
        <v>29</v>
      </c>
      <c r="E13174" t="s">
        <v>5161</v>
      </c>
      <c r="F13174">
        <v>337.02800000000002</v>
      </c>
      <c r="G13174">
        <v>48.042999999999999</v>
      </c>
      <c r="H13174">
        <v>21.312999999999999</v>
      </c>
      <c r="I13174">
        <v>16192.011</v>
      </c>
      <c r="J13174">
        <v>6603528</v>
      </c>
      <c r="K13174">
        <v>68.813999999999993</v>
      </c>
      <c r="L13174">
        <v>37.773000000000003</v>
      </c>
      <c r="M13174">
        <v>23192.291000000001</v>
      </c>
      <c r="N13174">
        <v>9458426</v>
      </c>
      <c r="O13174">
        <v>3.13</v>
      </c>
      <c r="P13174">
        <v>5.899</v>
      </c>
      <c r="Q13174">
        <v>1054.8440000000001</v>
      </c>
      <c r="R13174">
        <v>430193</v>
      </c>
      <c r="S13174">
        <v>4.1000000000000002E-2</v>
      </c>
      <c r="T13174">
        <v>3.226</v>
      </c>
      <c r="U13174">
        <v>13.756</v>
      </c>
      <c r="V13174">
        <v>5610</v>
      </c>
      <c r="W13174">
        <f t="shared" si="567"/>
        <v>22</v>
      </c>
      <c r="X13174">
        <f t="shared" si="568"/>
        <v>965.82508000000007</v>
      </c>
      <c r="Y13174">
        <f t="shared" si="569"/>
        <v>37.568300000000001</v>
      </c>
    </row>
    <row r="13175" spans="1:25" x14ac:dyDescent="0.2">
      <c r="A13175" t="s">
        <v>5782</v>
      </c>
      <c r="B13175" t="s">
        <v>1430</v>
      </c>
      <c r="C13175">
        <v>9</v>
      </c>
      <c r="D13175">
        <v>1</v>
      </c>
      <c r="E13175" t="s">
        <v>12002</v>
      </c>
      <c r="F13175">
        <v>241.96100000000001</v>
      </c>
      <c r="G13175">
        <v>78.738</v>
      </c>
      <c r="H13175">
        <v>34.54</v>
      </c>
      <c r="I13175">
        <v>19051.508000000002</v>
      </c>
      <c r="J13175">
        <v>7769706</v>
      </c>
      <c r="K13175">
        <v>8.3260000000000005</v>
      </c>
      <c r="L13175">
        <v>3.851</v>
      </c>
      <c r="M13175">
        <v>2014.529</v>
      </c>
      <c r="N13175">
        <v>821578</v>
      </c>
      <c r="O13175">
        <v>3.048</v>
      </c>
      <c r="P13175">
        <v>5.5670000000000002</v>
      </c>
      <c r="Q13175">
        <v>737.51</v>
      </c>
      <c r="R13175">
        <v>300776</v>
      </c>
      <c r="S13175">
        <v>1.2999999999999999E-2</v>
      </c>
      <c r="T13175">
        <v>1.8149999999999999</v>
      </c>
      <c r="U13175">
        <v>3.1259999999999999</v>
      </c>
      <c r="V13175">
        <v>1275</v>
      </c>
      <c r="W13175">
        <f t="shared" si="567"/>
        <v>5</v>
      </c>
      <c r="X13175">
        <f t="shared" si="568"/>
        <v>372.41049999999996</v>
      </c>
      <c r="Y13175">
        <f t="shared" si="569"/>
        <v>5.7782999999999998</v>
      </c>
    </row>
    <row r="13176" spans="1:25" x14ac:dyDescent="0.2">
      <c r="A13176" t="s">
        <v>5782</v>
      </c>
      <c r="B13176" t="s">
        <v>1430</v>
      </c>
      <c r="C13176">
        <v>9</v>
      </c>
      <c r="D13176">
        <v>2</v>
      </c>
      <c r="E13176" t="s">
        <v>12003</v>
      </c>
      <c r="F13176">
        <v>166.691</v>
      </c>
      <c r="G13176">
        <v>79.784000000000006</v>
      </c>
      <c r="H13176">
        <v>37.277999999999999</v>
      </c>
      <c r="I13176">
        <v>13299.25</v>
      </c>
      <c r="J13176">
        <v>5423784</v>
      </c>
      <c r="K13176">
        <v>10.965</v>
      </c>
      <c r="L13176">
        <v>4.5540000000000003</v>
      </c>
      <c r="M13176">
        <v>1827.8320000000001</v>
      </c>
      <c r="N13176">
        <v>745438</v>
      </c>
      <c r="O13176">
        <v>3.7519999999999998</v>
      </c>
      <c r="P13176">
        <v>6.9909999999999997</v>
      </c>
      <c r="Q13176">
        <v>625.47500000000002</v>
      </c>
      <c r="R13176">
        <v>255085</v>
      </c>
      <c r="S13176">
        <v>3.4000000000000002E-2</v>
      </c>
      <c r="T13176">
        <v>2.9340000000000002</v>
      </c>
      <c r="U13176">
        <v>5.6269999999999998</v>
      </c>
      <c r="V13176">
        <v>2295</v>
      </c>
      <c r="W13176">
        <f t="shared" si="567"/>
        <v>9</v>
      </c>
      <c r="X13176">
        <f t="shared" si="568"/>
        <v>162.90505000000002</v>
      </c>
      <c r="Y13176">
        <f t="shared" si="569"/>
        <v>13.2583</v>
      </c>
    </row>
    <row r="13177" spans="1:25" x14ac:dyDescent="0.2">
      <c r="A13177" t="s">
        <v>5782</v>
      </c>
      <c r="B13177" t="s">
        <v>1430</v>
      </c>
      <c r="C13177">
        <v>9</v>
      </c>
      <c r="D13177">
        <v>3</v>
      </c>
      <c r="E13177" t="s">
        <v>12004</v>
      </c>
      <c r="F13177">
        <v>15.435</v>
      </c>
      <c r="G13177">
        <v>31.228000000000002</v>
      </c>
      <c r="H13177">
        <v>15.356</v>
      </c>
      <c r="I13177">
        <v>482.024</v>
      </c>
      <c r="J13177">
        <v>196582</v>
      </c>
      <c r="K13177">
        <v>9.8290000000000006</v>
      </c>
      <c r="L13177">
        <v>5.4180000000000001</v>
      </c>
      <c r="M13177">
        <v>151.71899999999999</v>
      </c>
      <c r="N13177">
        <v>61875</v>
      </c>
      <c r="O13177">
        <v>3.544</v>
      </c>
      <c r="P13177">
        <v>3.798</v>
      </c>
      <c r="Q13177">
        <v>54.707000000000001</v>
      </c>
      <c r="R13177">
        <v>22311</v>
      </c>
      <c r="S13177">
        <v>4.1000000000000002E-2</v>
      </c>
      <c r="T13177">
        <v>3.214</v>
      </c>
      <c r="U13177">
        <v>0.625</v>
      </c>
      <c r="V13177">
        <v>255</v>
      </c>
      <c r="W13177">
        <f t="shared" si="567"/>
        <v>1</v>
      </c>
      <c r="X13177">
        <f t="shared" si="568"/>
        <v>0</v>
      </c>
      <c r="Y13177">
        <f t="shared" si="569"/>
        <v>0</v>
      </c>
    </row>
    <row r="13178" spans="1:25" x14ac:dyDescent="0.2">
      <c r="A13178" t="s">
        <v>5782</v>
      </c>
      <c r="B13178" t="s">
        <v>1430</v>
      </c>
      <c r="C13178">
        <v>9</v>
      </c>
      <c r="D13178">
        <v>4</v>
      </c>
      <c r="E13178" t="s">
        <v>12005</v>
      </c>
      <c r="F13178">
        <v>391.29899999999998</v>
      </c>
      <c r="G13178">
        <v>96.53</v>
      </c>
      <c r="H13178">
        <v>39.167000000000002</v>
      </c>
      <c r="I13178">
        <v>37772.027000000002</v>
      </c>
      <c r="J13178">
        <v>15404426</v>
      </c>
      <c r="K13178">
        <v>25.94</v>
      </c>
      <c r="L13178">
        <v>9.6609999999999996</v>
      </c>
      <c r="M13178">
        <v>10150.231</v>
      </c>
      <c r="N13178">
        <v>4139531</v>
      </c>
      <c r="O13178">
        <v>7.2670000000000003</v>
      </c>
      <c r="P13178">
        <v>15.368</v>
      </c>
      <c r="Q13178">
        <v>2843.5</v>
      </c>
      <c r="R13178">
        <v>1159654</v>
      </c>
      <c r="S13178">
        <v>9.9000000000000005E-2</v>
      </c>
      <c r="T13178">
        <v>5.0250000000000004</v>
      </c>
      <c r="U13178">
        <v>38.767000000000003</v>
      </c>
      <c r="V13178">
        <v>15810</v>
      </c>
      <c r="W13178">
        <f t="shared" si="567"/>
        <v>62</v>
      </c>
      <c r="X13178">
        <f t="shared" si="568"/>
        <v>4310.6117999999997</v>
      </c>
      <c r="Y13178">
        <f t="shared" si="569"/>
        <v>112.36830000000002</v>
      </c>
    </row>
    <row r="13179" spans="1:25" x14ac:dyDescent="0.2">
      <c r="A13179" t="s">
        <v>5782</v>
      </c>
      <c r="B13179" t="s">
        <v>1430</v>
      </c>
      <c r="C13179">
        <v>9</v>
      </c>
      <c r="D13179">
        <v>7</v>
      </c>
      <c r="E13179" t="s">
        <v>12006</v>
      </c>
      <c r="F13179">
        <v>455.37799999999999</v>
      </c>
      <c r="G13179">
        <v>95.760999999999996</v>
      </c>
      <c r="H13179">
        <v>42.463000000000001</v>
      </c>
      <c r="I13179">
        <v>43607.44</v>
      </c>
      <c r="J13179">
        <v>17784261</v>
      </c>
      <c r="K13179">
        <v>17.977</v>
      </c>
      <c r="L13179">
        <v>8.6820000000000004</v>
      </c>
      <c r="M13179">
        <v>8186.51</v>
      </c>
      <c r="N13179">
        <v>3338674</v>
      </c>
      <c r="O13179">
        <v>5.5709999999999997</v>
      </c>
      <c r="P13179">
        <v>14.183999999999999</v>
      </c>
      <c r="Q13179">
        <v>2536.8200000000002</v>
      </c>
      <c r="R13179">
        <v>1034582</v>
      </c>
      <c r="S13179">
        <v>5.5E-2</v>
      </c>
      <c r="T13179">
        <v>3.742</v>
      </c>
      <c r="U13179">
        <v>25.010999999999999</v>
      </c>
      <c r="V13179">
        <v>10200</v>
      </c>
      <c r="W13179">
        <f t="shared" si="567"/>
        <v>40</v>
      </c>
      <c r="X13179">
        <f t="shared" si="568"/>
        <v>3737.1202000000003</v>
      </c>
      <c r="Y13179">
        <f t="shared" si="569"/>
        <v>71.228300000000004</v>
      </c>
    </row>
    <row r="13180" spans="1:25" x14ac:dyDescent="0.2">
      <c r="A13180" t="s">
        <v>5782</v>
      </c>
      <c r="B13180" t="s">
        <v>1430</v>
      </c>
      <c r="C13180">
        <v>9</v>
      </c>
      <c r="D13180">
        <v>8</v>
      </c>
      <c r="E13180" t="s">
        <v>4972</v>
      </c>
      <c r="F13180">
        <v>260.73399999999998</v>
      </c>
      <c r="G13180">
        <v>69.325000000000003</v>
      </c>
      <c r="H13180">
        <v>32.883000000000003</v>
      </c>
      <c r="I13180">
        <v>18075.409</v>
      </c>
      <c r="J13180">
        <v>7371627</v>
      </c>
      <c r="K13180">
        <v>3.0259999999999998</v>
      </c>
      <c r="L13180">
        <v>1.635</v>
      </c>
      <c r="M13180">
        <v>789.06100000000004</v>
      </c>
      <c r="N13180">
        <v>321800</v>
      </c>
      <c r="O13180">
        <v>2.2559999999999998</v>
      </c>
      <c r="P13180">
        <v>1.395</v>
      </c>
      <c r="Q13180">
        <v>588.15700000000004</v>
      </c>
      <c r="R13180">
        <v>239866</v>
      </c>
      <c r="S13180">
        <v>0</v>
      </c>
      <c r="T13180">
        <v>0</v>
      </c>
      <c r="U13180">
        <v>0</v>
      </c>
      <c r="V13180">
        <v>0</v>
      </c>
      <c r="W13180">
        <f t="shared" si="567"/>
        <v>0</v>
      </c>
      <c r="X13180">
        <f t="shared" si="568"/>
        <v>93.120390000000057</v>
      </c>
      <c r="Y13180">
        <f t="shared" si="569"/>
        <v>0</v>
      </c>
    </row>
    <row r="13181" spans="1:25" x14ac:dyDescent="0.2">
      <c r="A13181" t="s">
        <v>5782</v>
      </c>
      <c r="B13181" t="s">
        <v>1430</v>
      </c>
      <c r="C13181">
        <v>9</v>
      </c>
      <c r="D13181">
        <v>10</v>
      </c>
      <c r="E13181" t="s">
        <v>12007</v>
      </c>
      <c r="F13181">
        <v>242.405</v>
      </c>
      <c r="G13181">
        <v>72.233999999999995</v>
      </c>
      <c r="H13181">
        <v>36.183</v>
      </c>
      <c r="I13181">
        <v>17509.837</v>
      </c>
      <c r="J13181">
        <v>7140972</v>
      </c>
      <c r="K13181">
        <v>3.1419999999999999</v>
      </c>
      <c r="L13181">
        <v>1.591</v>
      </c>
      <c r="M13181">
        <v>761.601</v>
      </c>
      <c r="N13181">
        <v>310601</v>
      </c>
      <c r="O13181">
        <v>2.4889999999999999</v>
      </c>
      <c r="P13181">
        <v>1.7849999999999999</v>
      </c>
      <c r="Q13181">
        <v>603.44299999999998</v>
      </c>
      <c r="R13181">
        <v>246100</v>
      </c>
      <c r="S13181">
        <v>3.0000000000000001E-3</v>
      </c>
      <c r="T13181">
        <v>0.81100000000000005</v>
      </c>
      <c r="U13181">
        <v>0.625</v>
      </c>
      <c r="V13181">
        <v>255</v>
      </c>
      <c r="W13181">
        <f t="shared" si="567"/>
        <v>1</v>
      </c>
      <c r="X13181">
        <f t="shared" si="568"/>
        <v>121.70520999999995</v>
      </c>
      <c r="Y13181">
        <f t="shared" si="569"/>
        <v>0</v>
      </c>
    </row>
    <row r="13182" spans="1:25" x14ac:dyDescent="0.2">
      <c r="A13182" t="s">
        <v>5782</v>
      </c>
      <c r="B13182" t="s">
        <v>1430</v>
      </c>
      <c r="C13182">
        <v>9</v>
      </c>
      <c r="D13182">
        <v>11</v>
      </c>
      <c r="E13182" t="s">
        <v>7696</v>
      </c>
      <c r="F13182">
        <v>277.07600000000002</v>
      </c>
      <c r="G13182">
        <v>84.385999999999996</v>
      </c>
      <c r="H13182">
        <v>34.784999999999997</v>
      </c>
      <c r="I13182">
        <v>23381.260999999999</v>
      </c>
      <c r="J13182">
        <v>9535493</v>
      </c>
      <c r="K13182">
        <v>13.167</v>
      </c>
      <c r="L13182">
        <v>5.8630000000000004</v>
      </c>
      <c r="M13182">
        <v>3648.2370000000001</v>
      </c>
      <c r="N13182">
        <v>1487847</v>
      </c>
      <c r="O13182">
        <v>3.161</v>
      </c>
      <c r="P13182">
        <v>5.0960000000000001</v>
      </c>
      <c r="Q13182">
        <v>875.726</v>
      </c>
      <c r="R13182">
        <v>357144</v>
      </c>
      <c r="S13182">
        <v>1.7999999999999999E-2</v>
      </c>
      <c r="T13182">
        <v>2.1459999999999999</v>
      </c>
      <c r="U13182">
        <v>5.0019999999999998</v>
      </c>
      <c r="V13182">
        <v>2040</v>
      </c>
      <c r="W13182">
        <f t="shared" si="567"/>
        <v>8</v>
      </c>
      <c r="X13182">
        <f t="shared" si="568"/>
        <v>630.87441999999999</v>
      </c>
      <c r="Y13182">
        <f t="shared" si="569"/>
        <v>11.388300000000001</v>
      </c>
    </row>
    <row r="13183" spans="1:25" x14ac:dyDescent="0.2">
      <c r="A13183" t="s">
        <v>5782</v>
      </c>
      <c r="B13183" t="s">
        <v>1430</v>
      </c>
      <c r="C13183">
        <v>9</v>
      </c>
      <c r="D13183">
        <v>12</v>
      </c>
      <c r="E13183" t="s">
        <v>3172</v>
      </c>
      <c r="F13183">
        <v>136.47499999999999</v>
      </c>
      <c r="G13183">
        <v>104.304</v>
      </c>
      <c r="H13183">
        <v>41.371000000000002</v>
      </c>
      <c r="I13183">
        <v>14234.871999999999</v>
      </c>
      <c r="J13183">
        <v>5805355</v>
      </c>
      <c r="K13183">
        <v>12.061</v>
      </c>
      <c r="L13183">
        <v>4.3949999999999996</v>
      </c>
      <c r="M13183">
        <v>1646.0219999999999</v>
      </c>
      <c r="N13183">
        <v>671291</v>
      </c>
      <c r="O13183">
        <v>3.5310000000000001</v>
      </c>
      <c r="P13183">
        <v>8.82</v>
      </c>
      <c r="Q13183">
        <v>481.87900000000002</v>
      </c>
      <c r="R13183">
        <v>196523</v>
      </c>
      <c r="S13183">
        <v>2.3E-2</v>
      </c>
      <c r="T13183">
        <v>2.4169999999999998</v>
      </c>
      <c r="U13183">
        <v>3.1259999999999999</v>
      </c>
      <c r="V13183">
        <v>1275</v>
      </c>
      <c r="W13183">
        <f t="shared" si="567"/>
        <v>5</v>
      </c>
      <c r="X13183">
        <f t="shared" si="568"/>
        <v>0</v>
      </c>
      <c r="Y13183">
        <f t="shared" si="569"/>
        <v>5.7782999999999998</v>
      </c>
    </row>
    <row r="13184" spans="1:25" x14ac:dyDescent="0.2">
      <c r="A13184" t="s">
        <v>5782</v>
      </c>
      <c r="B13184" t="s">
        <v>1430</v>
      </c>
      <c r="C13184">
        <v>9</v>
      </c>
      <c r="D13184">
        <v>13</v>
      </c>
      <c r="E13184" t="s">
        <v>12008</v>
      </c>
      <c r="F13184">
        <v>380.14</v>
      </c>
      <c r="G13184">
        <v>92.914000000000001</v>
      </c>
      <c r="H13184">
        <v>40.143000000000001</v>
      </c>
      <c r="I13184">
        <v>35320.205999999998</v>
      </c>
      <c r="J13184">
        <v>14404509</v>
      </c>
      <c r="K13184">
        <v>3.01</v>
      </c>
      <c r="L13184">
        <v>1.6619999999999999</v>
      </c>
      <c r="M13184">
        <v>1144.2570000000001</v>
      </c>
      <c r="N13184">
        <v>466658</v>
      </c>
      <c r="O13184">
        <v>2.2679999999999998</v>
      </c>
      <c r="P13184">
        <v>1.5029999999999999</v>
      </c>
      <c r="Q13184">
        <v>862.298</v>
      </c>
      <c r="R13184">
        <v>351668</v>
      </c>
      <c r="S13184">
        <v>2E-3</v>
      </c>
      <c r="T13184">
        <v>0.64800000000000002</v>
      </c>
      <c r="U13184">
        <v>0.625</v>
      </c>
      <c r="V13184">
        <v>255</v>
      </c>
      <c r="W13184">
        <f t="shared" si="567"/>
        <v>1</v>
      </c>
      <c r="X13184">
        <f t="shared" si="568"/>
        <v>605.76405999999997</v>
      </c>
      <c r="Y13184">
        <f t="shared" si="569"/>
        <v>0</v>
      </c>
    </row>
    <row r="13185" spans="1:25" x14ac:dyDescent="0.2">
      <c r="A13185" t="s">
        <v>5782</v>
      </c>
      <c r="B13185" t="s">
        <v>1430</v>
      </c>
      <c r="C13185">
        <v>9</v>
      </c>
      <c r="D13185">
        <v>14</v>
      </c>
      <c r="E13185" t="s">
        <v>12009</v>
      </c>
      <c r="F13185">
        <v>335.78300000000002</v>
      </c>
      <c r="G13185">
        <v>110.336</v>
      </c>
      <c r="H13185">
        <v>38.631</v>
      </c>
      <c r="I13185">
        <v>37048.887999999999</v>
      </c>
      <c r="J13185">
        <v>15109511</v>
      </c>
      <c r="K13185">
        <v>10.449</v>
      </c>
      <c r="L13185">
        <v>4.8529999999999998</v>
      </c>
      <c r="M13185">
        <v>3508.6680000000001</v>
      </c>
      <c r="N13185">
        <v>1430927</v>
      </c>
      <c r="O13185">
        <v>2.8540000000000001</v>
      </c>
      <c r="P13185">
        <v>3.9830000000000001</v>
      </c>
      <c r="Q13185">
        <v>958.24099999999999</v>
      </c>
      <c r="R13185">
        <v>390796</v>
      </c>
      <c r="S13185">
        <v>1.2999999999999999E-2</v>
      </c>
      <c r="T13185">
        <v>1.823</v>
      </c>
      <c r="U13185">
        <v>4.3769999999999998</v>
      </c>
      <c r="V13185">
        <v>1785</v>
      </c>
      <c r="W13185">
        <f t="shared" si="567"/>
        <v>7</v>
      </c>
      <c r="X13185">
        <f t="shared" si="568"/>
        <v>785.17746999999997</v>
      </c>
      <c r="Y13185">
        <f t="shared" si="569"/>
        <v>9.5183</v>
      </c>
    </row>
    <row r="13186" spans="1:25" x14ac:dyDescent="0.2">
      <c r="A13186" t="s">
        <v>5782</v>
      </c>
      <c r="B13186" t="s">
        <v>1430</v>
      </c>
      <c r="C13186">
        <v>9</v>
      </c>
      <c r="D13186">
        <v>15</v>
      </c>
      <c r="E13186" t="s">
        <v>10267</v>
      </c>
      <c r="F13186">
        <v>14.295</v>
      </c>
      <c r="G13186">
        <v>67.983000000000004</v>
      </c>
      <c r="H13186">
        <v>49.720999999999997</v>
      </c>
      <c r="I13186">
        <v>971.84</v>
      </c>
      <c r="J13186">
        <v>396342</v>
      </c>
      <c r="K13186">
        <v>2.4790000000000001</v>
      </c>
      <c r="L13186">
        <v>1.4930000000000001</v>
      </c>
      <c r="M13186">
        <v>35.442</v>
      </c>
      <c r="N13186">
        <v>14454</v>
      </c>
      <c r="O13186">
        <v>2.129</v>
      </c>
      <c r="P13186">
        <v>1.385</v>
      </c>
      <c r="Q13186">
        <v>30.437000000000001</v>
      </c>
      <c r="R13186">
        <v>12413</v>
      </c>
      <c r="S13186">
        <v>0</v>
      </c>
      <c r="T13186">
        <v>0</v>
      </c>
      <c r="U13186">
        <v>0</v>
      </c>
      <c r="V13186">
        <v>0</v>
      </c>
      <c r="W13186">
        <f t="shared" si="567"/>
        <v>0</v>
      </c>
      <c r="X13186">
        <f t="shared" si="568"/>
        <v>0</v>
      </c>
      <c r="Y13186">
        <f t="shared" si="569"/>
        <v>0</v>
      </c>
    </row>
    <row r="13187" spans="1:25" x14ac:dyDescent="0.2">
      <c r="A13187" t="s">
        <v>5782</v>
      </c>
      <c r="B13187" t="s">
        <v>1430</v>
      </c>
      <c r="C13187">
        <v>9</v>
      </c>
      <c r="D13187">
        <v>20</v>
      </c>
      <c r="E13187" t="s">
        <v>12010</v>
      </c>
      <c r="F13187">
        <v>260.964</v>
      </c>
      <c r="G13187">
        <v>73.754000000000005</v>
      </c>
      <c r="H13187">
        <v>41.29</v>
      </c>
      <c r="I13187">
        <v>19247.177</v>
      </c>
      <c r="J13187">
        <v>7849505</v>
      </c>
      <c r="K13187">
        <v>13.96</v>
      </c>
      <c r="L13187">
        <v>4.7320000000000002</v>
      </c>
      <c r="M13187">
        <v>3643.0140000000001</v>
      </c>
      <c r="N13187">
        <v>1485717</v>
      </c>
      <c r="O13187">
        <v>3.4710000000000001</v>
      </c>
      <c r="P13187">
        <v>8.7789999999999999</v>
      </c>
      <c r="Q13187">
        <v>905.67700000000002</v>
      </c>
      <c r="R13187">
        <v>369359</v>
      </c>
      <c r="S13187">
        <v>2.5999999999999999E-2</v>
      </c>
      <c r="T13187">
        <v>2.5920000000000001</v>
      </c>
      <c r="U13187">
        <v>6.8780000000000001</v>
      </c>
      <c r="V13187">
        <v>2805</v>
      </c>
      <c r="W13187">
        <f t="shared" si="567"/>
        <v>11</v>
      </c>
      <c r="X13187">
        <f t="shared" si="568"/>
        <v>686.88279</v>
      </c>
      <c r="Y13187">
        <f t="shared" si="569"/>
        <v>16.9983</v>
      </c>
    </row>
    <row r="13188" spans="1:25" x14ac:dyDescent="0.2">
      <c r="A13188" t="s">
        <v>5782</v>
      </c>
      <c r="B13188" t="s">
        <v>1430</v>
      </c>
      <c r="C13188">
        <v>9</v>
      </c>
      <c r="D13188">
        <v>22</v>
      </c>
      <c r="E13188" t="s">
        <v>12011</v>
      </c>
      <c r="F13188">
        <v>347.26499999999999</v>
      </c>
      <c r="G13188">
        <v>69.88</v>
      </c>
      <c r="H13188">
        <v>37.292999999999999</v>
      </c>
      <c r="I13188">
        <v>24266.748</v>
      </c>
      <c r="J13188">
        <v>9896618</v>
      </c>
      <c r="K13188">
        <v>25.158999999999999</v>
      </c>
      <c r="L13188">
        <v>9.9960000000000004</v>
      </c>
      <c r="M13188">
        <v>8736.8320000000003</v>
      </c>
      <c r="N13188">
        <v>3563110</v>
      </c>
      <c r="O13188">
        <v>5.649</v>
      </c>
      <c r="P13188">
        <v>12.638999999999999</v>
      </c>
      <c r="Q13188">
        <v>1961.8520000000001</v>
      </c>
      <c r="R13188">
        <v>800095</v>
      </c>
      <c r="S13188">
        <v>6.0999999999999999E-2</v>
      </c>
      <c r="T13188">
        <v>3.9510000000000001</v>
      </c>
      <c r="U13188">
        <v>21.259</v>
      </c>
      <c r="V13188">
        <v>8670</v>
      </c>
      <c r="W13188">
        <f t="shared" si="567"/>
        <v>34</v>
      </c>
      <c r="X13188">
        <f t="shared" si="568"/>
        <v>2661.9300400000006</v>
      </c>
      <c r="Y13188">
        <f t="shared" si="569"/>
        <v>60.008300000000013</v>
      </c>
    </row>
    <row r="13189" spans="1:25" x14ac:dyDescent="0.2">
      <c r="A13189" t="s">
        <v>5782</v>
      </c>
      <c r="B13189" t="s">
        <v>1430</v>
      </c>
      <c r="C13189">
        <v>9</v>
      </c>
      <c r="D13189">
        <v>23</v>
      </c>
      <c r="E13189" t="s">
        <v>12012</v>
      </c>
      <c r="F13189">
        <v>295.108</v>
      </c>
      <c r="G13189">
        <v>68.293000000000006</v>
      </c>
      <c r="H13189">
        <v>32.927999999999997</v>
      </c>
      <c r="I13189">
        <v>20153.808000000001</v>
      </c>
      <c r="J13189">
        <v>8219253</v>
      </c>
      <c r="K13189">
        <v>10.148999999999999</v>
      </c>
      <c r="L13189">
        <v>5.3280000000000003</v>
      </c>
      <c r="M13189">
        <v>2995.1010000000001</v>
      </c>
      <c r="N13189">
        <v>1221481</v>
      </c>
      <c r="O13189">
        <v>2.4740000000000002</v>
      </c>
      <c r="P13189">
        <v>2.3490000000000002</v>
      </c>
      <c r="Q13189">
        <v>730.03399999999999</v>
      </c>
      <c r="R13189">
        <v>297727</v>
      </c>
      <c r="S13189">
        <v>4.0000000000000001E-3</v>
      </c>
      <c r="T13189">
        <v>1.04</v>
      </c>
      <c r="U13189">
        <v>1.2509999999999999</v>
      </c>
      <c r="V13189">
        <v>510</v>
      </c>
      <c r="W13189">
        <f t="shared" si="567"/>
        <v>2</v>
      </c>
      <c r="X13189">
        <f t="shared" si="568"/>
        <v>358.43037999999996</v>
      </c>
      <c r="Y13189">
        <f t="shared" si="569"/>
        <v>0.16830000000000017</v>
      </c>
    </row>
    <row r="13190" spans="1:25" x14ac:dyDescent="0.2">
      <c r="A13190" t="s">
        <v>5782</v>
      </c>
      <c r="B13190" t="s">
        <v>1430</v>
      </c>
      <c r="C13190">
        <v>9</v>
      </c>
      <c r="D13190">
        <v>25</v>
      </c>
      <c r="E13190" t="s">
        <v>12013</v>
      </c>
      <c r="F13190">
        <v>330.565</v>
      </c>
      <c r="G13190">
        <v>84.635000000000005</v>
      </c>
      <c r="H13190">
        <v>33.383000000000003</v>
      </c>
      <c r="I13190">
        <v>27977.476999999999</v>
      </c>
      <c r="J13190">
        <v>11409951</v>
      </c>
      <c r="K13190">
        <v>14.39</v>
      </c>
      <c r="L13190">
        <v>6.4640000000000004</v>
      </c>
      <c r="M13190">
        <v>4756.8829999999998</v>
      </c>
      <c r="N13190">
        <v>1939982</v>
      </c>
      <c r="O13190">
        <v>5.5350000000000001</v>
      </c>
      <c r="P13190">
        <v>12.933</v>
      </c>
      <c r="Q13190">
        <v>1829.595</v>
      </c>
      <c r="R13190">
        <v>746157</v>
      </c>
      <c r="S13190">
        <v>6.8000000000000005E-2</v>
      </c>
      <c r="T13190">
        <v>4.1660000000000004</v>
      </c>
      <c r="U13190">
        <v>22.51</v>
      </c>
      <c r="V13190">
        <v>9180</v>
      </c>
      <c r="W13190">
        <f t="shared" si="567"/>
        <v>36</v>
      </c>
      <c r="X13190">
        <f t="shared" si="568"/>
        <v>2414.6094500000004</v>
      </c>
      <c r="Y13190">
        <f t="shared" si="569"/>
        <v>63.748300000000008</v>
      </c>
    </row>
    <row r="13191" spans="1:25" x14ac:dyDescent="0.2">
      <c r="A13191" t="s">
        <v>5782</v>
      </c>
      <c r="B13191" t="s">
        <v>1430</v>
      </c>
      <c r="C13191">
        <v>10</v>
      </c>
      <c r="D13191">
        <v>2</v>
      </c>
      <c r="E13191" t="s">
        <v>12014</v>
      </c>
      <c r="F13191">
        <v>245.41300000000001</v>
      </c>
      <c r="G13191">
        <v>64.620999999999995</v>
      </c>
      <c r="H13191">
        <v>32.588999999999999</v>
      </c>
      <c r="I13191">
        <v>15858.759</v>
      </c>
      <c r="J13191">
        <v>6467619</v>
      </c>
      <c r="K13191">
        <v>2.5190000000000001</v>
      </c>
      <c r="L13191">
        <v>1.5820000000000001</v>
      </c>
      <c r="M13191">
        <v>618.19899999999996</v>
      </c>
      <c r="N13191">
        <v>252118</v>
      </c>
      <c r="O13191">
        <v>2.7320000000000002</v>
      </c>
      <c r="P13191">
        <v>3.7679999999999998</v>
      </c>
      <c r="Q13191">
        <v>670.548</v>
      </c>
      <c r="R13191">
        <v>273467</v>
      </c>
      <c r="S13191">
        <v>0.01</v>
      </c>
      <c r="T13191">
        <v>1.6120000000000001</v>
      </c>
      <c r="U13191">
        <v>2.5009999999999999</v>
      </c>
      <c r="V13191">
        <v>1020</v>
      </c>
      <c r="W13191">
        <f t="shared" si="567"/>
        <v>4</v>
      </c>
      <c r="X13191">
        <f t="shared" si="568"/>
        <v>247.19155999999998</v>
      </c>
      <c r="Y13191">
        <f t="shared" si="569"/>
        <v>3.9083000000000001</v>
      </c>
    </row>
    <row r="13192" spans="1:25" x14ac:dyDescent="0.2">
      <c r="A13192" t="s">
        <v>5782</v>
      </c>
      <c r="B13192" t="s">
        <v>1430</v>
      </c>
      <c r="C13192">
        <v>10</v>
      </c>
      <c r="D13192">
        <v>3</v>
      </c>
      <c r="E13192" t="s">
        <v>12015</v>
      </c>
      <c r="F13192">
        <v>428.928</v>
      </c>
      <c r="G13192">
        <v>72.210999999999999</v>
      </c>
      <c r="H13192">
        <v>39.238</v>
      </c>
      <c r="I13192">
        <v>30973.373</v>
      </c>
      <c r="J13192">
        <v>12631756</v>
      </c>
      <c r="K13192">
        <v>15.43</v>
      </c>
      <c r="L13192">
        <v>8.2509999999999994</v>
      </c>
      <c r="M13192">
        <v>6618.5039999999999</v>
      </c>
      <c r="N13192">
        <v>2699200</v>
      </c>
      <c r="O13192">
        <v>4.1970000000000001</v>
      </c>
      <c r="P13192">
        <v>9.2279999999999998</v>
      </c>
      <c r="Q13192">
        <v>1800.0360000000001</v>
      </c>
      <c r="R13192">
        <v>734102</v>
      </c>
      <c r="S13192">
        <v>3.4000000000000002E-2</v>
      </c>
      <c r="T13192">
        <v>2.9239999999999999</v>
      </c>
      <c r="U13192">
        <v>14.381</v>
      </c>
      <c r="V13192">
        <v>5865</v>
      </c>
      <c r="W13192">
        <f t="shared" si="567"/>
        <v>23</v>
      </c>
      <c r="X13192">
        <f t="shared" si="568"/>
        <v>2359.33412</v>
      </c>
      <c r="Y13192">
        <f t="shared" si="569"/>
        <v>39.438300000000005</v>
      </c>
    </row>
    <row r="13193" spans="1:25" x14ac:dyDescent="0.2">
      <c r="A13193" t="s">
        <v>5782</v>
      </c>
      <c r="B13193" t="s">
        <v>1430</v>
      </c>
      <c r="C13193">
        <v>10</v>
      </c>
      <c r="D13193">
        <v>4</v>
      </c>
      <c r="E13193" t="s">
        <v>12016</v>
      </c>
      <c r="F13193">
        <v>433.98599999999999</v>
      </c>
      <c r="G13193">
        <v>68.593000000000004</v>
      </c>
      <c r="H13193">
        <v>43.453000000000003</v>
      </c>
      <c r="I13193">
        <v>29768.218000000001</v>
      </c>
      <c r="J13193">
        <v>12140262</v>
      </c>
      <c r="K13193">
        <v>20.616</v>
      </c>
      <c r="L13193">
        <v>12.282999999999999</v>
      </c>
      <c r="M13193">
        <v>8947.1550000000007</v>
      </c>
      <c r="N13193">
        <v>3648885</v>
      </c>
      <c r="O13193">
        <v>4.641</v>
      </c>
      <c r="P13193">
        <v>10.061999999999999</v>
      </c>
      <c r="Q13193">
        <v>2013.921</v>
      </c>
      <c r="R13193">
        <v>821330</v>
      </c>
      <c r="S13193">
        <v>4.4999999999999998E-2</v>
      </c>
      <c r="T13193">
        <v>3.3740000000000001</v>
      </c>
      <c r="U13193">
        <v>19.382999999999999</v>
      </c>
      <c r="V13193">
        <v>7905</v>
      </c>
      <c r="W13193">
        <f t="shared" si="567"/>
        <v>31</v>
      </c>
      <c r="X13193">
        <f t="shared" si="568"/>
        <v>2759.2990700000005</v>
      </c>
      <c r="Y13193">
        <f t="shared" si="569"/>
        <v>54.398300000000006</v>
      </c>
    </row>
    <row r="13194" spans="1:25" x14ac:dyDescent="0.2">
      <c r="A13194" t="s">
        <v>5782</v>
      </c>
      <c r="B13194" t="s">
        <v>1430</v>
      </c>
      <c r="C13194">
        <v>10</v>
      </c>
      <c r="D13194">
        <v>5</v>
      </c>
      <c r="E13194" t="s">
        <v>946</v>
      </c>
      <c r="F13194">
        <v>384.33</v>
      </c>
      <c r="G13194">
        <v>75.239999999999995</v>
      </c>
      <c r="H13194">
        <v>39.57</v>
      </c>
      <c r="I13194">
        <v>28917.142</v>
      </c>
      <c r="J13194">
        <v>11793171</v>
      </c>
      <c r="K13194">
        <v>14.896000000000001</v>
      </c>
      <c r="L13194">
        <v>6.976</v>
      </c>
      <c r="M13194">
        <v>5724.82</v>
      </c>
      <c r="N13194">
        <v>2334732</v>
      </c>
      <c r="O13194">
        <v>3.5710000000000002</v>
      </c>
      <c r="P13194">
        <v>7.2770000000000001</v>
      </c>
      <c r="Q13194">
        <v>1372.499</v>
      </c>
      <c r="R13194">
        <v>559741</v>
      </c>
      <c r="S13194">
        <v>2.8000000000000001E-2</v>
      </c>
      <c r="T13194">
        <v>2.6560000000000001</v>
      </c>
      <c r="U13194">
        <v>10.63</v>
      </c>
      <c r="V13194">
        <v>4335</v>
      </c>
      <c r="W13194">
        <f t="shared" si="567"/>
        <v>17</v>
      </c>
      <c r="X13194">
        <f t="shared" si="568"/>
        <v>1559.8399300000001</v>
      </c>
      <c r="Y13194">
        <f t="shared" si="569"/>
        <v>28.218300000000003</v>
      </c>
    </row>
    <row r="13195" spans="1:25" x14ac:dyDescent="0.2">
      <c r="A13195" t="s">
        <v>5782</v>
      </c>
      <c r="B13195" t="s">
        <v>1430</v>
      </c>
      <c r="C13195">
        <v>10</v>
      </c>
      <c r="D13195">
        <v>6</v>
      </c>
      <c r="E13195" t="s">
        <v>12017</v>
      </c>
      <c r="F13195">
        <v>318.13299999999998</v>
      </c>
      <c r="G13195">
        <v>71.591999999999999</v>
      </c>
      <c r="H13195">
        <v>30.379000000000001</v>
      </c>
      <c r="I13195">
        <v>22775.873</v>
      </c>
      <c r="J13195">
        <v>9288600</v>
      </c>
      <c r="K13195">
        <v>12.563000000000001</v>
      </c>
      <c r="L13195">
        <v>5.548</v>
      </c>
      <c r="M13195">
        <v>3996.6619999999998</v>
      </c>
      <c r="N13195">
        <v>1629944</v>
      </c>
      <c r="O13195">
        <v>2.4900000000000002</v>
      </c>
      <c r="P13195">
        <v>3.093</v>
      </c>
      <c r="Q13195">
        <v>792.22199999999998</v>
      </c>
      <c r="R13195">
        <v>323089</v>
      </c>
      <c r="S13195">
        <v>2E-3</v>
      </c>
      <c r="T13195">
        <v>0.70799999999999996</v>
      </c>
      <c r="U13195">
        <v>0.625</v>
      </c>
      <c r="V13195">
        <v>255</v>
      </c>
      <c r="W13195">
        <f t="shared" si="567"/>
        <v>1</v>
      </c>
      <c r="X13195">
        <f t="shared" si="568"/>
        <v>474.72193999999996</v>
      </c>
      <c r="Y13195">
        <f t="shared" si="569"/>
        <v>0</v>
      </c>
    </row>
    <row r="13196" spans="1:25" x14ac:dyDescent="0.2">
      <c r="A13196" t="s">
        <v>5782</v>
      </c>
      <c r="B13196" t="s">
        <v>1430</v>
      </c>
      <c r="C13196">
        <v>10</v>
      </c>
      <c r="D13196">
        <v>7</v>
      </c>
      <c r="E13196" t="s">
        <v>12018</v>
      </c>
      <c r="F13196">
        <v>295.39299999999997</v>
      </c>
      <c r="G13196">
        <v>69.197999999999993</v>
      </c>
      <c r="H13196">
        <v>36.670999999999999</v>
      </c>
      <c r="I13196">
        <v>20440.564999999999</v>
      </c>
      <c r="J13196">
        <v>8336200</v>
      </c>
      <c r="K13196">
        <v>6.8339999999999996</v>
      </c>
      <c r="L13196">
        <v>3.4870000000000001</v>
      </c>
      <c r="M13196">
        <v>2018.71</v>
      </c>
      <c r="N13196">
        <v>823283</v>
      </c>
      <c r="O13196">
        <v>3.0590000000000002</v>
      </c>
      <c r="P13196">
        <v>6.22</v>
      </c>
      <c r="Q13196">
        <v>903.49</v>
      </c>
      <c r="R13196">
        <v>368467</v>
      </c>
      <c r="S13196">
        <v>1.7000000000000001E-2</v>
      </c>
      <c r="T13196">
        <v>2.0779999999999998</v>
      </c>
      <c r="U13196">
        <v>5.0019999999999998</v>
      </c>
      <c r="V13196">
        <v>2040</v>
      </c>
      <c r="W13196">
        <f t="shared" si="567"/>
        <v>8</v>
      </c>
      <c r="X13196">
        <f t="shared" si="568"/>
        <v>682.79309999999998</v>
      </c>
      <c r="Y13196">
        <f t="shared" si="569"/>
        <v>11.388300000000001</v>
      </c>
    </row>
    <row r="13197" spans="1:25" x14ac:dyDescent="0.2">
      <c r="A13197" t="s">
        <v>5782</v>
      </c>
      <c r="B13197" t="s">
        <v>1430</v>
      </c>
      <c r="C13197">
        <v>10</v>
      </c>
      <c r="D13197">
        <v>8</v>
      </c>
      <c r="E13197" t="s">
        <v>12019</v>
      </c>
      <c r="F13197">
        <v>273.62099999999998</v>
      </c>
      <c r="G13197">
        <v>66.869</v>
      </c>
      <c r="H13197">
        <v>33.820999999999998</v>
      </c>
      <c r="I13197">
        <v>18296.866000000002</v>
      </c>
      <c r="J13197">
        <v>7461943</v>
      </c>
      <c r="K13197">
        <v>4.05</v>
      </c>
      <c r="L13197">
        <v>2.4710000000000001</v>
      </c>
      <c r="M13197">
        <v>1108.2070000000001</v>
      </c>
      <c r="N13197">
        <v>451956</v>
      </c>
      <c r="O13197">
        <v>2.2810000000000001</v>
      </c>
      <c r="P13197">
        <v>1.429</v>
      </c>
      <c r="Q13197">
        <v>624.22199999999998</v>
      </c>
      <c r="R13197">
        <v>254574</v>
      </c>
      <c r="S13197">
        <v>0</v>
      </c>
      <c r="T13197">
        <v>0</v>
      </c>
      <c r="U13197">
        <v>0</v>
      </c>
      <c r="V13197">
        <v>0</v>
      </c>
      <c r="W13197">
        <f t="shared" si="567"/>
        <v>0</v>
      </c>
      <c r="X13197">
        <f t="shared" si="568"/>
        <v>160.56193999999994</v>
      </c>
      <c r="Y13197">
        <f t="shared" si="569"/>
        <v>0</v>
      </c>
    </row>
    <row r="13198" spans="1:25" x14ac:dyDescent="0.2">
      <c r="A13198" t="s">
        <v>5782</v>
      </c>
      <c r="B13198" t="s">
        <v>1430</v>
      </c>
      <c r="C13198">
        <v>10</v>
      </c>
      <c r="D13198">
        <v>11</v>
      </c>
      <c r="E13198" t="s">
        <v>12020</v>
      </c>
      <c r="F13198">
        <v>291.077</v>
      </c>
      <c r="G13198">
        <v>48.363999999999997</v>
      </c>
      <c r="H13198">
        <v>22.733000000000001</v>
      </c>
      <c r="I13198">
        <v>14077.643</v>
      </c>
      <c r="J13198">
        <v>5741233</v>
      </c>
      <c r="K13198">
        <v>12.648</v>
      </c>
      <c r="L13198">
        <v>5.8449999999999998</v>
      </c>
      <c r="M13198">
        <v>3681.5819999999999</v>
      </c>
      <c r="N13198">
        <v>1501446</v>
      </c>
      <c r="O13198">
        <v>2.7549999999999999</v>
      </c>
      <c r="P13198">
        <v>4.1689999999999996</v>
      </c>
      <c r="Q13198">
        <v>801.81700000000001</v>
      </c>
      <c r="R13198">
        <v>327002</v>
      </c>
      <c r="S13198">
        <v>8.9999999999999993E-3</v>
      </c>
      <c r="T13198">
        <v>1.48</v>
      </c>
      <c r="U13198">
        <v>2.5009999999999999</v>
      </c>
      <c r="V13198">
        <v>1020</v>
      </c>
      <c r="W13198">
        <f t="shared" si="567"/>
        <v>4</v>
      </c>
      <c r="X13198">
        <f t="shared" si="568"/>
        <v>492.66459000000003</v>
      </c>
      <c r="Y13198">
        <f t="shared" si="569"/>
        <v>3.9083000000000001</v>
      </c>
    </row>
    <row r="13199" spans="1:25" x14ac:dyDescent="0.2">
      <c r="A13199" t="s">
        <v>5782</v>
      </c>
      <c r="B13199" t="s">
        <v>1430</v>
      </c>
      <c r="C13199">
        <v>10</v>
      </c>
      <c r="D13199">
        <v>12</v>
      </c>
      <c r="E13199" t="s">
        <v>10652</v>
      </c>
      <c r="F13199">
        <v>324.55200000000002</v>
      </c>
      <c r="G13199">
        <v>49.286000000000001</v>
      </c>
      <c r="H13199">
        <v>22.408000000000001</v>
      </c>
      <c r="I13199">
        <v>15995.918</v>
      </c>
      <c r="J13199">
        <v>6523556</v>
      </c>
      <c r="K13199">
        <v>11.192</v>
      </c>
      <c r="L13199">
        <v>5.3620000000000001</v>
      </c>
      <c r="M13199">
        <v>3632.4580000000001</v>
      </c>
      <c r="N13199">
        <v>1481412</v>
      </c>
      <c r="O13199">
        <v>2.5510000000000002</v>
      </c>
      <c r="P13199">
        <v>2.84</v>
      </c>
      <c r="Q13199">
        <v>828</v>
      </c>
      <c r="R13199">
        <v>337680</v>
      </c>
      <c r="S13199">
        <v>0.01</v>
      </c>
      <c r="T13199">
        <v>1.5669999999999999</v>
      </c>
      <c r="U13199">
        <v>3.1259999999999999</v>
      </c>
      <c r="V13199">
        <v>1275</v>
      </c>
      <c r="W13199">
        <f t="shared" si="567"/>
        <v>5</v>
      </c>
      <c r="X13199">
        <f t="shared" si="568"/>
        <v>541.6268</v>
      </c>
      <c r="Y13199">
        <f t="shared" si="569"/>
        <v>5.7782999999999998</v>
      </c>
    </row>
    <row r="13200" spans="1:25" x14ac:dyDescent="0.2">
      <c r="A13200" t="s">
        <v>5782</v>
      </c>
      <c r="B13200" t="s">
        <v>1430</v>
      </c>
      <c r="C13200">
        <v>10</v>
      </c>
      <c r="D13200">
        <v>13</v>
      </c>
      <c r="E13200" t="s">
        <v>12021</v>
      </c>
      <c r="F13200">
        <v>264.851</v>
      </c>
      <c r="G13200">
        <v>56.771000000000001</v>
      </c>
      <c r="H13200">
        <v>27.437000000000001</v>
      </c>
      <c r="I13200">
        <v>15035.749</v>
      </c>
      <c r="J13200">
        <v>6131974</v>
      </c>
      <c r="K13200">
        <v>15.038</v>
      </c>
      <c r="L13200">
        <v>7.28</v>
      </c>
      <c r="M13200">
        <v>3982.9259999999999</v>
      </c>
      <c r="N13200">
        <v>1624342</v>
      </c>
      <c r="O13200">
        <v>2.7549999999999999</v>
      </c>
      <c r="P13200">
        <v>5.2229999999999999</v>
      </c>
      <c r="Q13200">
        <v>729.64599999999996</v>
      </c>
      <c r="R13200">
        <v>297569</v>
      </c>
      <c r="S13200">
        <v>8.9999999999999993E-3</v>
      </c>
      <c r="T13200">
        <v>1.552</v>
      </c>
      <c r="U13200">
        <v>2.5009999999999999</v>
      </c>
      <c r="V13200">
        <v>1020</v>
      </c>
      <c r="W13200">
        <f t="shared" si="567"/>
        <v>4</v>
      </c>
      <c r="X13200">
        <f t="shared" si="568"/>
        <v>357.70481999999993</v>
      </c>
      <c r="Y13200">
        <f t="shared" si="569"/>
        <v>3.9083000000000001</v>
      </c>
    </row>
    <row r="13201" spans="1:25" x14ac:dyDescent="0.2">
      <c r="A13201" t="s">
        <v>5782</v>
      </c>
      <c r="B13201" t="s">
        <v>1430</v>
      </c>
      <c r="C13201">
        <v>10</v>
      </c>
      <c r="D13201">
        <v>14</v>
      </c>
      <c r="E13201" t="s">
        <v>12022</v>
      </c>
      <c r="F13201">
        <v>254.88300000000001</v>
      </c>
      <c r="G13201">
        <v>62.045000000000002</v>
      </c>
      <c r="H13201">
        <v>26.451000000000001</v>
      </c>
      <c r="I13201">
        <v>15814.314</v>
      </c>
      <c r="J13201">
        <v>6449493</v>
      </c>
      <c r="K13201">
        <v>11.936999999999999</v>
      </c>
      <c r="L13201">
        <v>5.5709999999999997</v>
      </c>
      <c r="M13201">
        <v>3042.4690000000001</v>
      </c>
      <c r="N13201">
        <v>1240799</v>
      </c>
      <c r="O13201">
        <v>2.758</v>
      </c>
      <c r="P13201">
        <v>5.8979999999999997</v>
      </c>
      <c r="Q13201">
        <v>703.00300000000004</v>
      </c>
      <c r="R13201">
        <v>286703</v>
      </c>
      <c r="S13201">
        <v>7.0000000000000001E-3</v>
      </c>
      <c r="T13201">
        <v>1.37</v>
      </c>
      <c r="U13201">
        <v>1.8759999999999999</v>
      </c>
      <c r="V13201">
        <v>765</v>
      </c>
      <c r="W13201">
        <f t="shared" si="567"/>
        <v>3</v>
      </c>
      <c r="X13201">
        <f t="shared" si="568"/>
        <v>307.88241000000005</v>
      </c>
      <c r="Y13201">
        <f t="shared" si="569"/>
        <v>2.0383000000000004</v>
      </c>
    </row>
    <row r="13202" spans="1:25" x14ac:dyDescent="0.2">
      <c r="A13202" t="s">
        <v>5782</v>
      </c>
      <c r="B13202" t="s">
        <v>1430</v>
      </c>
      <c r="C13202">
        <v>10</v>
      </c>
      <c r="D13202">
        <v>15</v>
      </c>
      <c r="E13202" t="s">
        <v>12023</v>
      </c>
      <c r="F13202">
        <v>265.40199999999999</v>
      </c>
      <c r="G13202">
        <v>38.258000000000003</v>
      </c>
      <c r="H13202">
        <v>16.952000000000002</v>
      </c>
      <c r="I13202">
        <v>10153.678</v>
      </c>
      <c r="J13202">
        <v>4140937</v>
      </c>
      <c r="K13202">
        <v>2.198</v>
      </c>
      <c r="L13202">
        <v>1.357</v>
      </c>
      <c r="M13202">
        <v>583.27300000000002</v>
      </c>
      <c r="N13202">
        <v>237874</v>
      </c>
      <c r="O13202">
        <v>2.1659999999999999</v>
      </c>
      <c r="P13202">
        <v>1.3839999999999999</v>
      </c>
      <c r="Q13202">
        <v>574.875</v>
      </c>
      <c r="R13202">
        <v>234449</v>
      </c>
      <c r="S13202">
        <v>0</v>
      </c>
      <c r="T13202">
        <v>0</v>
      </c>
      <c r="U13202">
        <v>0</v>
      </c>
      <c r="V13202">
        <v>0</v>
      </c>
      <c r="W13202">
        <f t="shared" si="567"/>
        <v>0</v>
      </c>
      <c r="X13202">
        <f t="shared" si="568"/>
        <v>68.283049999999974</v>
      </c>
      <c r="Y13202">
        <f t="shared" si="569"/>
        <v>0</v>
      </c>
    </row>
    <row r="13203" spans="1:25" x14ac:dyDescent="0.2">
      <c r="A13203" t="s">
        <v>6877</v>
      </c>
      <c r="B13203" t="s">
        <v>24</v>
      </c>
      <c r="C13203">
        <v>1</v>
      </c>
      <c r="D13203">
        <v>4</v>
      </c>
      <c r="E13203" t="s">
        <v>12024</v>
      </c>
      <c r="F13203">
        <v>245.55799999999999</v>
      </c>
      <c r="G13203">
        <v>92.71</v>
      </c>
      <c r="H13203">
        <v>42.261000000000003</v>
      </c>
      <c r="I13203">
        <v>22765.766</v>
      </c>
      <c r="J13203">
        <v>9284478</v>
      </c>
      <c r="K13203">
        <v>9.2370000000000001</v>
      </c>
      <c r="L13203">
        <v>4.9420000000000002</v>
      </c>
      <c r="M13203">
        <v>2268.279</v>
      </c>
      <c r="N13203">
        <v>925064</v>
      </c>
      <c r="O13203">
        <v>1.524</v>
      </c>
      <c r="P13203">
        <v>1.579</v>
      </c>
      <c r="Q13203">
        <v>374.30399999999997</v>
      </c>
      <c r="R13203">
        <v>152651</v>
      </c>
      <c r="S13203">
        <v>3.0000000000000001E-3</v>
      </c>
      <c r="T13203">
        <v>0.80600000000000005</v>
      </c>
      <c r="U13203">
        <v>0.625</v>
      </c>
      <c r="V13203">
        <v>255</v>
      </c>
      <c r="W13203">
        <f t="shared" ref="W13203:W13207" si="570">V13203/255</f>
        <v>1</v>
      </c>
      <c r="X13203">
        <f>(MAX(0, (Q13203-490.8)))*1.79</f>
        <v>0</v>
      </c>
      <c r="Y13203">
        <f>(MAX(0, (W13203-2.46)))*1.79</f>
        <v>0</v>
      </c>
    </row>
    <row r="13204" spans="1:25" x14ac:dyDescent="0.2">
      <c r="A13204" t="s">
        <v>6877</v>
      </c>
      <c r="B13204" t="s">
        <v>24</v>
      </c>
      <c r="C13204">
        <v>1</v>
      </c>
      <c r="D13204">
        <v>5</v>
      </c>
      <c r="E13204" t="s">
        <v>7402</v>
      </c>
      <c r="F13204">
        <v>322.14699999999999</v>
      </c>
      <c r="G13204">
        <v>119.536</v>
      </c>
      <c r="H13204">
        <v>43.54</v>
      </c>
      <c r="I13204">
        <v>38508.093000000001</v>
      </c>
      <c r="J13204">
        <v>15704613</v>
      </c>
      <c r="K13204">
        <v>14.709</v>
      </c>
      <c r="L13204">
        <v>6.2510000000000003</v>
      </c>
      <c r="M13204">
        <v>4738.598</v>
      </c>
      <c r="N13204">
        <v>1932525</v>
      </c>
      <c r="O13204">
        <v>2.37</v>
      </c>
      <c r="P13204">
        <v>6.4020000000000001</v>
      </c>
      <c r="Q13204">
        <v>763.53300000000002</v>
      </c>
      <c r="R13204">
        <v>311389</v>
      </c>
      <c r="S13204">
        <v>1.6E-2</v>
      </c>
      <c r="T13204">
        <v>1.99</v>
      </c>
      <c r="U13204">
        <v>5.0019999999999998</v>
      </c>
      <c r="V13204">
        <v>2040</v>
      </c>
      <c r="W13204">
        <f t="shared" si="570"/>
        <v>8</v>
      </c>
      <c r="X13204">
        <f t="shared" ref="X13204:X13267" si="571">(MAX(0, (Q13204-490.8)))*1.79</f>
        <v>488.19207</v>
      </c>
      <c r="Y13204">
        <f t="shared" ref="Y13204:Y13267" si="572">(MAX(0, (W13204-2.46)))*1.79</f>
        <v>9.9166000000000007</v>
      </c>
    </row>
    <row r="13205" spans="1:25" x14ac:dyDescent="0.2">
      <c r="A13205" t="s">
        <v>6877</v>
      </c>
      <c r="B13205" t="s">
        <v>24</v>
      </c>
      <c r="C13205">
        <v>1</v>
      </c>
      <c r="D13205">
        <v>6</v>
      </c>
      <c r="E13205" t="s">
        <v>7716</v>
      </c>
      <c r="F13205">
        <v>246.18100000000001</v>
      </c>
      <c r="G13205">
        <v>107.505</v>
      </c>
      <c r="H13205">
        <v>45.64</v>
      </c>
      <c r="I13205">
        <v>26465.776999999998</v>
      </c>
      <c r="J13205">
        <v>10793440</v>
      </c>
      <c r="K13205">
        <v>3.3109999999999999</v>
      </c>
      <c r="L13205">
        <v>1.554</v>
      </c>
      <c r="M13205">
        <v>815.09199999999998</v>
      </c>
      <c r="N13205">
        <v>332416</v>
      </c>
      <c r="O13205">
        <v>1.5840000000000001</v>
      </c>
      <c r="P13205">
        <v>1.075</v>
      </c>
      <c r="Q13205">
        <v>389.98500000000001</v>
      </c>
      <c r="R13205">
        <v>159046</v>
      </c>
      <c r="S13205">
        <v>0</v>
      </c>
      <c r="T13205">
        <v>0</v>
      </c>
      <c r="U13205">
        <v>0</v>
      </c>
      <c r="V13205">
        <v>0</v>
      </c>
      <c r="W13205">
        <f t="shared" si="570"/>
        <v>0</v>
      </c>
      <c r="X13205">
        <f t="shared" si="571"/>
        <v>0</v>
      </c>
      <c r="Y13205">
        <f t="shared" si="572"/>
        <v>0</v>
      </c>
    </row>
    <row r="13206" spans="1:25" x14ac:dyDescent="0.2">
      <c r="A13206" t="s">
        <v>6877</v>
      </c>
      <c r="B13206" t="s">
        <v>24</v>
      </c>
      <c r="C13206">
        <v>1</v>
      </c>
      <c r="D13206">
        <v>7</v>
      </c>
      <c r="E13206" t="s">
        <v>11258</v>
      </c>
      <c r="F13206">
        <v>221.40799999999999</v>
      </c>
      <c r="G13206">
        <v>109.76900000000001</v>
      </c>
      <c r="H13206">
        <v>44.631</v>
      </c>
      <c r="I13206">
        <v>24303.641</v>
      </c>
      <c r="J13206">
        <v>9911664</v>
      </c>
      <c r="K13206">
        <v>3.8650000000000002</v>
      </c>
      <c r="L13206">
        <v>1.756</v>
      </c>
      <c r="M13206">
        <v>855.81299999999999</v>
      </c>
      <c r="N13206">
        <v>349023</v>
      </c>
      <c r="O13206">
        <v>1.903</v>
      </c>
      <c r="P13206">
        <v>1.988</v>
      </c>
      <c r="Q13206">
        <v>421.28199999999998</v>
      </c>
      <c r="R13206">
        <v>171810</v>
      </c>
      <c r="S13206">
        <v>3.0000000000000001E-3</v>
      </c>
      <c r="T13206">
        <v>0.84899999999999998</v>
      </c>
      <c r="U13206">
        <v>0.625</v>
      </c>
      <c r="V13206">
        <v>255</v>
      </c>
      <c r="W13206">
        <f t="shared" si="570"/>
        <v>1</v>
      </c>
      <c r="X13206">
        <f t="shared" si="571"/>
        <v>0</v>
      </c>
      <c r="Y13206">
        <f t="shared" si="572"/>
        <v>0</v>
      </c>
    </row>
    <row r="13207" spans="1:25" x14ac:dyDescent="0.2">
      <c r="A13207" t="s">
        <v>6877</v>
      </c>
      <c r="B13207" t="s">
        <v>24</v>
      </c>
      <c r="C13207">
        <v>1</v>
      </c>
      <c r="D13207">
        <v>8</v>
      </c>
      <c r="E13207" t="s">
        <v>12025</v>
      </c>
      <c r="F13207">
        <v>271.20100000000002</v>
      </c>
      <c r="G13207">
        <v>99.054000000000002</v>
      </c>
      <c r="H13207">
        <v>42.591000000000001</v>
      </c>
      <c r="I13207">
        <v>26863.682000000001</v>
      </c>
      <c r="J13207">
        <v>10955716</v>
      </c>
      <c r="K13207">
        <v>11.913</v>
      </c>
      <c r="L13207">
        <v>5.218</v>
      </c>
      <c r="M13207">
        <v>3230.7869999999998</v>
      </c>
      <c r="N13207">
        <v>1317600</v>
      </c>
      <c r="O13207">
        <v>1.61</v>
      </c>
      <c r="P13207">
        <v>1.099</v>
      </c>
      <c r="Q13207">
        <v>436.59</v>
      </c>
      <c r="R13207">
        <v>178053</v>
      </c>
      <c r="S13207">
        <v>0</v>
      </c>
      <c r="T13207">
        <v>0</v>
      </c>
      <c r="U13207">
        <v>0</v>
      </c>
      <c r="V13207">
        <v>0</v>
      </c>
      <c r="W13207">
        <f t="shared" si="570"/>
        <v>0</v>
      </c>
      <c r="X13207">
        <f t="shared" si="571"/>
        <v>0</v>
      </c>
      <c r="Y13207">
        <f t="shared" si="572"/>
        <v>0</v>
      </c>
    </row>
    <row r="13208" spans="1:25" x14ac:dyDescent="0.2">
      <c r="A13208" t="s">
        <v>6877</v>
      </c>
      <c r="B13208" t="s">
        <v>24</v>
      </c>
      <c r="C13208">
        <v>1</v>
      </c>
      <c r="D13208">
        <v>9</v>
      </c>
      <c r="E13208" t="s">
        <v>12026</v>
      </c>
      <c r="F13208">
        <v>161.34100000000001</v>
      </c>
      <c r="G13208">
        <v>98.536000000000001</v>
      </c>
      <c r="H13208">
        <v>52.996000000000002</v>
      </c>
      <c r="I13208">
        <v>15897.798000000001</v>
      </c>
      <c r="J13208">
        <v>6483540</v>
      </c>
      <c r="K13208">
        <v>4.1459999999999999</v>
      </c>
      <c r="L13208">
        <v>2.004</v>
      </c>
      <c r="M13208">
        <v>668.98800000000006</v>
      </c>
      <c r="N13208">
        <v>272831</v>
      </c>
      <c r="O13208">
        <v>2.2410000000000001</v>
      </c>
      <c r="P13208">
        <v>7.181</v>
      </c>
      <c r="Q13208">
        <v>361.59300000000002</v>
      </c>
      <c r="R13208">
        <v>147467</v>
      </c>
      <c r="S13208">
        <v>4.0000000000000001E-3</v>
      </c>
      <c r="T13208">
        <v>0.99399999999999999</v>
      </c>
      <c r="U13208">
        <v>0.625</v>
      </c>
      <c r="V13208">
        <v>255</v>
      </c>
      <c r="W13208">
        <f t="shared" ref="W13208:W13271" si="573">V13208/255</f>
        <v>1</v>
      </c>
      <c r="X13208">
        <f t="shared" si="571"/>
        <v>0</v>
      </c>
      <c r="Y13208">
        <f t="shared" si="572"/>
        <v>0</v>
      </c>
    </row>
    <row r="13209" spans="1:25" x14ac:dyDescent="0.2">
      <c r="A13209" t="s">
        <v>6877</v>
      </c>
      <c r="B13209" t="s">
        <v>24</v>
      </c>
      <c r="C13209">
        <v>1</v>
      </c>
      <c r="D13209">
        <v>10</v>
      </c>
      <c r="E13209" t="s">
        <v>12027</v>
      </c>
      <c r="F13209">
        <v>378.036</v>
      </c>
      <c r="G13209">
        <v>118.26600000000001</v>
      </c>
      <c r="H13209">
        <v>44.29</v>
      </c>
      <c r="I13209">
        <v>44708.703000000001</v>
      </c>
      <c r="J13209">
        <v>18233385</v>
      </c>
      <c r="K13209">
        <v>10.884</v>
      </c>
      <c r="L13209">
        <v>5.57</v>
      </c>
      <c r="M13209">
        <v>4114.4110000000001</v>
      </c>
      <c r="N13209">
        <v>1677965</v>
      </c>
      <c r="O13209">
        <v>2.681</v>
      </c>
      <c r="P13209">
        <v>6.444</v>
      </c>
      <c r="Q13209">
        <v>1013.378</v>
      </c>
      <c r="R13209">
        <v>413282</v>
      </c>
      <c r="S13209">
        <v>2.1999999999999999E-2</v>
      </c>
      <c r="T13209">
        <v>2.3410000000000002</v>
      </c>
      <c r="U13209">
        <v>8.1280000000000001</v>
      </c>
      <c r="V13209">
        <v>3315</v>
      </c>
      <c r="W13209">
        <f t="shared" si="573"/>
        <v>13</v>
      </c>
      <c r="X13209">
        <f t="shared" si="571"/>
        <v>935.41462000000001</v>
      </c>
      <c r="Y13209">
        <f t="shared" si="572"/>
        <v>18.866599999999998</v>
      </c>
    </row>
    <row r="13210" spans="1:25" x14ac:dyDescent="0.2">
      <c r="A13210" t="s">
        <v>6877</v>
      </c>
      <c r="B13210" t="s">
        <v>24</v>
      </c>
      <c r="C13210">
        <v>1</v>
      </c>
      <c r="D13210">
        <v>11</v>
      </c>
      <c r="E13210" t="s">
        <v>7440</v>
      </c>
      <c r="F13210">
        <v>136.81299999999999</v>
      </c>
      <c r="G13210">
        <v>105.41200000000001</v>
      </c>
      <c r="H13210">
        <v>52.712000000000003</v>
      </c>
      <c r="I13210">
        <v>14421.733</v>
      </c>
      <c r="J13210">
        <v>5881562</v>
      </c>
      <c r="K13210">
        <v>4.1959999999999997</v>
      </c>
      <c r="L13210">
        <v>1.575</v>
      </c>
      <c r="M13210">
        <v>574.09</v>
      </c>
      <c r="N13210">
        <v>234129</v>
      </c>
      <c r="O13210">
        <v>1.8740000000000001</v>
      </c>
      <c r="P13210">
        <v>1.526</v>
      </c>
      <c r="Q13210">
        <v>256.38099999999997</v>
      </c>
      <c r="R13210">
        <v>104559</v>
      </c>
      <c r="S13210">
        <v>0</v>
      </c>
      <c r="T13210">
        <v>0</v>
      </c>
      <c r="U13210">
        <v>0</v>
      </c>
      <c r="V13210">
        <v>0</v>
      </c>
      <c r="W13210">
        <f t="shared" si="573"/>
        <v>0</v>
      </c>
      <c r="X13210">
        <f t="shared" si="571"/>
        <v>0</v>
      </c>
      <c r="Y13210">
        <f t="shared" si="572"/>
        <v>0</v>
      </c>
    </row>
    <row r="13211" spans="1:25" x14ac:dyDescent="0.2">
      <c r="A13211" t="s">
        <v>6877</v>
      </c>
      <c r="B13211" t="s">
        <v>24</v>
      </c>
      <c r="C13211">
        <v>1</v>
      </c>
      <c r="D13211">
        <v>12</v>
      </c>
      <c r="E13211" t="s">
        <v>12028</v>
      </c>
      <c r="F13211">
        <v>236.70099999999999</v>
      </c>
      <c r="G13211">
        <v>110.29900000000001</v>
      </c>
      <c r="H13211">
        <v>44.603999999999999</v>
      </c>
      <c r="I13211">
        <v>26107.985000000001</v>
      </c>
      <c r="J13211">
        <v>10647523</v>
      </c>
      <c r="K13211">
        <v>8.6709999999999994</v>
      </c>
      <c r="L13211">
        <v>4.3780000000000001</v>
      </c>
      <c r="M13211">
        <v>2052.3690000000001</v>
      </c>
      <c r="N13211">
        <v>837010</v>
      </c>
      <c r="O13211">
        <v>1.798</v>
      </c>
      <c r="P13211">
        <v>1.633</v>
      </c>
      <c r="Q13211">
        <v>425.69799999999998</v>
      </c>
      <c r="R13211">
        <v>173611</v>
      </c>
      <c r="S13211">
        <v>8.0000000000000002E-3</v>
      </c>
      <c r="T13211">
        <v>1.4219999999999999</v>
      </c>
      <c r="U13211">
        <v>1.8759999999999999</v>
      </c>
      <c r="V13211">
        <v>765</v>
      </c>
      <c r="W13211">
        <f t="shared" si="573"/>
        <v>3</v>
      </c>
      <c r="X13211">
        <f t="shared" si="571"/>
        <v>0</v>
      </c>
      <c r="Y13211">
        <f t="shared" si="572"/>
        <v>0.96660000000000013</v>
      </c>
    </row>
    <row r="13212" spans="1:25" x14ac:dyDescent="0.2">
      <c r="A13212" t="s">
        <v>6877</v>
      </c>
      <c r="B13212" t="s">
        <v>24</v>
      </c>
      <c r="C13212">
        <v>1</v>
      </c>
      <c r="D13212">
        <v>15</v>
      </c>
      <c r="E13212" t="s">
        <v>1371</v>
      </c>
      <c r="F13212">
        <v>223.75200000000001</v>
      </c>
      <c r="G13212">
        <v>119.255</v>
      </c>
      <c r="H13212">
        <v>49.527999999999999</v>
      </c>
      <c r="I13212">
        <v>26683.511999999999</v>
      </c>
      <c r="J13212">
        <v>10882238</v>
      </c>
      <c r="K13212">
        <v>3.5019999999999998</v>
      </c>
      <c r="L13212">
        <v>1.4870000000000001</v>
      </c>
      <c r="M13212">
        <v>783.65200000000004</v>
      </c>
      <c r="N13212">
        <v>319594</v>
      </c>
      <c r="O13212">
        <v>1.702</v>
      </c>
      <c r="P13212">
        <v>1.1619999999999999</v>
      </c>
      <c r="Q13212">
        <v>380.72800000000001</v>
      </c>
      <c r="R13212">
        <v>155271</v>
      </c>
      <c r="S13212">
        <v>0</v>
      </c>
      <c r="T13212">
        <v>0</v>
      </c>
      <c r="U13212">
        <v>0</v>
      </c>
      <c r="V13212">
        <v>0</v>
      </c>
      <c r="W13212">
        <f t="shared" si="573"/>
        <v>0</v>
      </c>
      <c r="X13212">
        <f t="shared" si="571"/>
        <v>0</v>
      </c>
      <c r="Y13212">
        <f t="shared" si="572"/>
        <v>0</v>
      </c>
    </row>
    <row r="13213" spans="1:25" x14ac:dyDescent="0.2">
      <c r="A13213" t="s">
        <v>6877</v>
      </c>
      <c r="B13213" t="s">
        <v>24</v>
      </c>
      <c r="C13213">
        <v>1</v>
      </c>
      <c r="D13213">
        <v>16</v>
      </c>
      <c r="E13213" t="s">
        <v>12029</v>
      </c>
      <c r="F13213">
        <v>254.017</v>
      </c>
      <c r="G13213">
        <v>102.07</v>
      </c>
      <c r="H13213">
        <v>42.67</v>
      </c>
      <c r="I13213">
        <v>25927.558000000001</v>
      </c>
      <c r="J13213">
        <v>10573940</v>
      </c>
      <c r="K13213">
        <v>11.497</v>
      </c>
      <c r="L13213">
        <v>5.17</v>
      </c>
      <c r="M13213">
        <v>2920.393</v>
      </c>
      <c r="N13213">
        <v>1191013</v>
      </c>
      <c r="O13213">
        <v>2.1909999999999998</v>
      </c>
      <c r="P13213">
        <v>6.1109999999999998</v>
      </c>
      <c r="Q13213">
        <v>556.43299999999999</v>
      </c>
      <c r="R13213">
        <v>226928</v>
      </c>
      <c r="S13213">
        <v>7.0000000000000001E-3</v>
      </c>
      <c r="T13213">
        <v>1.3720000000000001</v>
      </c>
      <c r="U13213">
        <v>1.8759999999999999</v>
      </c>
      <c r="V13213">
        <v>765</v>
      </c>
      <c r="W13213">
        <f t="shared" si="573"/>
        <v>3</v>
      </c>
      <c r="X13213">
        <f t="shared" si="571"/>
        <v>117.48306999999997</v>
      </c>
      <c r="Y13213">
        <f t="shared" si="572"/>
        <v>0.96660000000000013</v>
      </c>
    </row>
    <row r="13214" spans="1:25" x14ac:dyDescent="0.2">
      <c r="A13214" t="s">
        <v>6877</v>
      </c>
      <c r="B13214" t="s">
        <v>24</v>
      </c>
      <c r="C13214">
        <v>1</v>
      </c>
      <c r="D13214">
        <v>17</v>
      </c>
      <c r="E13214" t="s">
        <v>12030</v>
      </c>
      <c r="F13214">
        <v>292.43099999999998</v>
      </c>
      <c r="G13214">
        <v>110.09</v>
      </c>
      <c r="H13214">
        <v>41.692999999999998</v>
      </c>
      <c r="I13214">
        <v>32193.821</v>
      </c>
      <c r="J13214">
        <v>13129487</v>
      </c>
      <c r="K13214">
        <v>11.74</v>
      </c>
      <c r="L13214">
        <v>5.6609999999999996</v>
      </c>
      <c r="M13214">
        <v>3433.1529999999998</v>
      </c>
      <c r="N13214">
        <v>1400130</v>
      </c>
      <c r="O13214">
        <v>1.8089999999999999</v>
      </c>
      <c r="P13214">
        <v>2.7949999999999999</v>
      </c>
      <c r="Q13214">
        <v>529.13</v>
      </c>
      <c r="R13214">
        <v>215793</v>
      </c>
      <c r="S13214">
        <v>2E-3</v>
      </c>
      <c r="T13214">
        <v>0.73799999999999999</v>
      </c>
      <c r="U13214">
        <v>0.625</v>
      </c>
      <c r="V13214">
        <v>255</v>
      </c>
      <c r="W13214">
        <f t="shared" si="573"/>
        <v>1</v>
      </c>
      <c r="X13214">
        <f t="shared" si="571"/>
        <v>68.610699999999966</v>
      </c>
      <c r="Y13214">
        <f t="shared" si="572"/>
        <v>0</v>
      </c>
    </row>
    <row r="13215" spans="1:25" x14ac:dyDescent="0.2">
      <c r="A13215" t="s">
        <v>6877</v>
      </c>
      <c r="B13215" t="s">
        <v>24</v>
      </c>
      <c r="C13215">
        <v>1</v>
      </c>
      <c r="D13215">
        <v>18</v>
      </c>
      <c r="E13215" t="s">
        <v>12031</v>
      </c>
      <c r="F13215">
        <v>354.673</v>
      </c>
      <c r="G13215">
        <v>106.871</v>
      </c>
      <c r="H13215">
        <v>43.848999999999997</v>
      </c>
      <c r="I13215">
        <v>37904.370000000003</v>
      </c>
      <c r="J13215">
        <v>15458399</v>
      </c>
      <c r="K13215">
        <v>10.811</v>
      </c>
      <c r="L13215">
        <v>4.4290000000000003</v>
      </c>
      <c r="M13215">
        <v>3834.3159999999998</v>
      </c>
      <c r="N13215">
        <v>1563735</v>
      </c>
      <c r="O13215">
        <v>1.9630000000000001</v>
      </c>
      <c r="P13215">
        <v>4.5449999999999999</v>
      </c>
      <c r="Q13215">
        <v>696.09</v>
      </c>
      <c r="R13215">
        <v>283884</v>
      </c>
      <c r="S13215">
        <v>4.0000000000000001E-3</v>
      </c>
      <c r="T13215">
        <v>0.94799999999999995</v>
      </c>
      <c r="U13215">
        <v>1.2509999999999999</v>
      </c>
      <c r="V13215">
        <v>510</v>
      </c>
      <c r="W13215">
        <f t="shared" si="573"/>
        <v>2</v>
      </c>
      <c r="X13215">
        <f t="shared" si="571"/>
        <v>367.46910000000003</v>
      </c>
      <c r="Y13215">
        <f t="shared" si="572"/>
        <v>0</v>
      </c>
    </row>
    <row r="13216" spans="1:25" x14ac:dyDescent="0.2">
      <c r="A13216" t="s">
        <v>6877</v>
      </c>
      <c r="B13216" t="s">
        <v>24</v>
      </c>
      <c r="C13216">
        <v>1</v>
      </c>
      <c r="D13216">
        <v>19</v>
      </c>
      <c r="E13216" t="s">
        <v>12032</v>
      </c>
      <c r="F13216">
        <v>319.74599999999998</v>
      </c>
      <c r="G13216">
        <v>111.045</v>
      </c>
      <c r="H13216">
        <v>38.838000000000001</v>
      </c>
      <c r="I13216">
        <v>35506.32</v>
      </c>
      <c r="J13216">
        <v>14480411</v>
      </c>
      <c r="K13216">
        <v>16.300999999999998</v>
      </c>
      <c r="L13216">
        <v>5.7030000000000003</v>
      </c>
      <c r="M13216">
        <v>5212.0990000000002</v>
      </c>
      <c r="N13216">
        <v>2125631</v>
      </c>
      <c r="O13216">
        <v>3.7559999999999998</v>
      </c>
      <c r="P13216">
        <v>11.151999999999999</v>
      </c>
      <c r="Q13216">
        <v>1200.9079999999999</v>
      </c>
      <c r="R13216">
        <v>489762</v>
      </c>
      <c r="S13216">
        <v>2.5000000000000001E-2</v>
      </c>
      <c r="T13216">
        <v>2.5459999999999998</v>
      </c>
      <c r="U13216">
        <v>8.1280000000000001</v>
      </c>
      <c r="V13216">
        <v>3315</v>
      </c>
      <c r="W13216">
        <f t="shared" si="573"/>
        <v>13</v>
      </c>
      <c r="X13216">
        <f t="shared" si="571"/>
        <v>1271.0933199999999</v>
      </c>
      <c r="Y13216">
        <f t="shared" si="572"/>
        <v>18.866599999999998</v>
      </c>
    </row>
    <row r="13217" spans="1:25" x14ac:dyDescent="0.2">
      <c r="A13217" t="s">
        <v>6877</v>
      </c>
      <c r="B13217" t="s">
        <v>24</v>
      </c>
      <c r="C13217">
        <v>1</v>
      </c>
      <c r="D13217">
        <v>21</v>
      </c>
      <c r="E13217" t="s">
        <v>9506</v>
      </c>
      <c r="F13217">
        <v>174.98400000000001</v>
      </c>
      <c r="G13217">
        <v>99.787000000000006</v>
      </c>
      <c r="H13217">
        <v>45.976999999999997</v>
      </c>
      <c r="I13217">
        <v>17461.14</v>
      </c>
      <c r="J13217">
        <v>7121112</v>
      </c>
      <c r="K13217">
        <v>7.4720000000000004</v>
      </c>
      <c r="L13217">
        <v>3.93</v>
      </c>
      <c r="M13217">
        <v>1307.471</v>
      </c>
      <c r="N13217">
        <v>533221</v>
      </c>
      <c r="O13217">
        <v>2.2669999999999999</v>
      </c>
      <c r="P13217">
        <v>3.1</v>
      </c>
      <c r="Q13217">
        <v>396.762</v>
      </c>
      <c r="R13217">
        <v>161810</v>
      </c>
      <c r="S13217">
        <v>4.0000000000000001E-3</v>
      </c>
      <c r="T13217">
        <v>0.95499999999999996</v>
      </c>
      <c r="U13217">
        <v>0.625</v>
      </c>
      <c r="V13217">
        <v>255</v>
      </c>
      <c r="W13217">
        <f t="shared" si="573"/>
        <v>1</v>
      </c>
      <c r="X13217">
        <f t="shared" si="571"/>
        <v>0</v>
      </c>
      <c r="Y13217">
        <f t="shared" si="572"/>
        <v>0</v>
      </c>
    </row>
    <row r="13218" spans="1:25" x14ac:dyDescent="0.2">
      <c r="A13218" t="s">
        <v>6877</v>
      </c>
      <c r="B13218" t="s">
        <v>24</v>
      </c>
      <c r="C13218">
        <v>1</v>
      </c>
      <c r="D13218">
        <v>23</v>
      </c>
      <c r="E13218" t="s">
        <v>12033</v>
      </c>
      <c r="F13218">
        <v>295.23599999999999</v>
      </c>
      <c r="G13218">
        <v>95.807000000000002</v>
      </c>
      <c r="H13218">
        <v>39.158000000000001</v>
      </c>
      <c r="I13218">
        <v>28285.581999999999</v>
      </c>
      <c r="J13218">
        <v>11535604</v>
      </c>
      <c r="K13218">
        <v>11.513</v>
      </c>
      <c r="L13218">
        <v>4.7350000000000003</v>
      </c>
      <c r="M13218">
        <v>3398.915</v>
      </c>
      <c r="N13218">
        <v>1386167</v>
      </c>
      <c r="O13218">
        <v>1.718</v>
      </c>
      <c r="P13218">
        <v>1.802</v>
      </c>
      <c r="Q13218">
        <v>507.31400000000002</v>
      </c>
      <c r="R13218">
        <v>206896</v>
      </c>
      <c r="S13218">
        <v>4.0000000000000001E-3</v>
      </c>
      <c r="T13218">
        <v>1.0389999999999999</v>
      </c>
      <c r="U13218">
        <v>1.2509999999999999</v>
      </c>
      <c r="V13218">
        <v>510</v>
      </c>
      <c r="W13218">
        <f t="shared" si="573"/>
        <v>2</v>
      </c>
      <c r="X13218">
        <f t="shared" si="571"/>
        <v>29.560060000000018</v>
      </c>
      <c r="Y13218">
        <f t="shared" si="572"/>
        <v>0</v>
      </c>
    </row>
    <row r="13219" spans="1:25" x14ac:dyDescent="0.2">
      <c r="A13219" t="s">
        <v>6877</v>
      </c>
      <c r="B13219" t="s">
        <v>24</v>
      </c>
      <c r="C13219">
        <v>1</v>
      </c>
      <c r="D13219">
        <v>24</v>
      </c>
      <c r="E13219" t="s">
        <v>12034</v>
      </c>
      <c r="F13219">
        <v>294.959</v>
      </c>
      <c r="G13219">
        <v>81.789000000000001</v>
      </c>
      <c r="H13219">
        <v>34.53</v>
      </c>
      <c r="I13219">
        <v>24124.526000000002</v>
      </c>
      <c r="J13219">
        <v>9838616</v>
      </c>
      <c r="K13219">
        <v>13.698</v>
      </c>
      <c r="L13219">
        <v>8.6590000000000007</v>
      </c>
      <c r="M13219">
        <v>4040.232</v>
      </c>
      <c r="N13219">
        <v>1647713</v>
      </c>
      <c r="O13219">
        <v>1.536</v>
      </c>
      <c r="P13219">
        <v>4.4169999999999998</v>
      </c>
      <c r="Q13219">
        <v>453.00700000000001</v>
      </c>
      <c r="R13219">
        <v>184748</v>
      </c>
      <c r="S13219">
        <v>4.0000000000000001E-3</v>
      </c>
      <c r="T13219">
        <v>1.04</v>
      </c>
      <c r="U13219">
        <v>1.2509999999999999</v>
      </c>
      <c r="V13219">
        <v>510</v>
      </c>
      <c r="W13219">
        <f t="shared" si="573"/>
        <v>2</v>
      </c>
      <c r="X13219">
        <f t="shared" si="571"/>
        <v>0</v>
      </c>
      <c r="Y13219">
        <f t="shared" si="572"/>
        <v>0</v>
      </c>
    </row>
    <row r="13220" spans="1:25" x14ac:dyDescent="0.2">
      <c r="A13220" t="s">
        <v>6877</v>
      </c>
      <c r="B13220" t="s">
        <v>24</v>
      </c>
      <c r="C13220">
        <v>1</v>
      </c>
      <c r="D13220">
        <v>25</v>
      </c>
      <c r="E13220" t="s">
        <v>12035</v>
      </c>
      <c r="F13220">
        <v>124.28100000000001</v>
      </c>
      <c r="G13220">
        <v>77.831000000000003</v>
      </c>
      <c r="H13220">
        <v>34.848999999999997</v>
      </c>
      <c r="I13220">
        <v>9672.9290000000001</v>
      </c>
      <c r="J13220">
        <v>3944875</v>
      </c>
      <c r="K13220">
        <v>3.88</v>
      </c>
      <c r="L13220">
        <v>2.2389999999999999</v>
      </c>
      <c r="M13220">
        <v>482.18299999999999</v>
      </c>
      <c r="N13220">
        <v>196647</v>
      </c>
      <c r="O13220">
        <v>1.746</v>
      </c>
      <c r="P13220">
        <v>2.1030000000000002</v>
      </c>
      <c r="Q13220">
        <v>216.97</v>
      </c>
      <c r="R13220">
        <v>88486</v>
      </c>
      <c r="S13220">
        <v>5.0000000000000001E-3</v>
      </c>
      <c r="T13220">
        <v>1.133</v>
      </c>
      <c r="U13220">
        <v>0.625</v>
      </c>
      <c r="V13220">
        <v>255</v>
      </c>
      <c r="W13220">
        <f t="shared" si="573"/>
        <v>1</v>
      </c>
      <c r="X13220">
        <f t="shared" si="571"/>
        <v>0</v>
      </c>
      <c r="Y13220">
        <f t="shared" si="572"/>
        <v>0</v>
      </c>
    </row>
    <row r="13221" spans="1:25" x14ac:dyDescent="0.2">
      <c r="A13221" t="s">
        <v>6877</v>
      </c>
      <c r="B13221" t="s">
        <v>24</v>
      </c>
      <c r="C13221">
        <v>2</v>
      </c>
      <c r="D13221">
        <v>1</v>
      </c>
      <c r="E13221" t="s">
        <v>4692</v>
      </c>
      <c r="F13221">
        <v>301.226</v>
      </c>
      <c r="G13221">
        <v>70.369</v>
      </c>
      <c r="H13221">
        <v>31.565999999999999</v>
      </c>
      <c r="I13221">
        <v>21196.865000000002</v>
      </c>
      <c r="J13221">
        <v>8644639</v>
      </c>
      <c r="K13221">
        <v>6.5519999999999996</v>
      </c>
      <c r="L13221">
        <v>3.032</v>
      </c>
      <c r="M13221">
        <v>1973.617</v>
      </c>
      <c r="N13221">
        <v>804893</v>
      </c>
      <c r="O13221">
        <v>1.5229999999999999</v>
      </c>
      <c r="P13221">
        <v>3.234</v>
      </c>
      <c r="Q13221">
        <v>458.87700000000001</v>
      </c>
      <c r="R13221">
        <v>187142</v>
      </c>
      <c r="S13221">
        <v>4.0000000000000001E-3</v>
      </c>
      <c r="T13221">
        <v>1.0289999999999999</v>
      </c>
      <c r="U13221">
        <v>1.2509999999999999</v>
      </c>
      <c r="V13221">
        <v>510</v>
      </c>
      <c r="W13221">
        <f t="shared" si="573"/>
        <v>2</v>
      </c>
      <c r="X13221">
        <f t="shared" si="571"/>
        <v>0</v>
      </c>
      <c r="Y13221">
        <f t="shared" si="572"/>
        <v>0</v>
      </c>
    </row>
    <row r="13222" spans="1:25" x14ac:dyDescent="0.2">
      <c r="A13222" t="s">
        <v>6877</v>
      </c>
      <c r="B13222" t="s">
        <v>24</v>
      </c>
      <c r="C13222">
        <v>2</v>
      </c>
      <c r="D13222">
        <v>2</v>
      </c>
      <c r="E13222" t="s">
        <v>10573</v>
      </c>
      <c r="F13222">
        <v>289</v>
      </c>
      <c r="G13222">
        <v>87.861999999999995</v>
      </c>
      <c r="H13222">
        <v>40.1</v>
      </c>
      <c r="I13222">
        <v>25392.276000000002</v>
      </c>
      <c r="J13222">
        <v>10355638</v>
      </c>
      <c r="K13222">
        <v>25.463999999999999</v>
      </c>
      <c r="L13222">
        <v>11.177</v>
      </c>
      <c r="M13222">
        <v>7359.2389999999996</v>
      </c>
      <c r="N13222">
        <v>3001291</v>
      </c>
      <c r="O13222">
        <v>1.87</v>
      </c>
      <c r="P13222">
        <v>2.7730000000000001</v>
      </c>
      <c r="Q13222">
        <v>540.36699999999996</v>
      </c>
      <c r="R13222">
        <v>220376</v>
      </c>
      <c r="S13222">
        <v>4.0000000000000001E-3</v>
      </c>
      <c r="T13222">
        <v>1.05</v>
      </c>
      <c r="U13222">
        <v>1.2509999999999999</v>
      </c>
      <c r="V13222">
        <v>510</v>
      </c>
      <c r="W13222">
        <f t="shared" si="573"/>
        <v>2</v>
      </c>
      <c r="X13222">
        <f t="shared" si="571"/>
        <v>88.724929999999915</v>
      </c>
      <c r="Y13222">
        <f t="shared" si="572"/>
        <v>0</v>
      </c>
    </row>
    <row r="13223" spans="1:25" x14ac:dyDescent="0.2">
      <c r="A13223" t="s">
        <v>6877</v>
      </c>
      <c r="B13223" t="s">
        <v>24</v>
      </c>
      <c r="C13223">
        <v>2</v>
      </c>
      <c r="D13223">
        <v>6</v>
      </c>
      <c r="E13223" t="s">
        <v>12036</v>
      </c>
      <c r="F13223">
        <v>211.453</v>
      </c>
      <c r="G13223">
        <v>104.926</v>
      </c>
      <c r="H13223">
        <v>45.746000000000002</v>
      </c>
      <c r="I13223">
        <v>22186.920999999998</v>
      </c>
      <c r="J13223">
        <v>9048410</v>
      </c>
      <c r="K13223">
        <v>8.57</v>
      </c>
      <c r="L13223">
        <v>3.7970000000000002</v>
      </c>
      <c r="M13223">
        <v>1812.068</v>
      </c>
      <c r="N13223">
        <v>739009</v>
      </c>
      <c r="O13223">
        <v>1.8320000000000001</v>
      </c>
      <c r="P13223">
        <v>1.6220000000000001</v>
      </c>
      <c r="Q13223">
        <v>387.38799999999998</v>
      </c>
      <c r="R13223">
        <v>157987</v>
      </c>
      <c r="S13223">
        <v>3.0000000000000001E-3</v>
      </c>
      <c r="T13223">
        <v>0.86799999999999999</v>
      </c>
      <c r="U13223">
        <v>0.625</v>
      </c>
      <c r="V13223">
        <v>255</v>
      </c>
      <c r="W13223">
        <f t="shared" si="573"/>
        <v>1</v>
      </c>
      <c r="X13223">
        <f t="shared" si="571"/>
        <v>0</v>
      </c>
      <c r="Y13223">
        <f t="shared" si="572"/>
        <v>0</v>
      </c>
    </row>
    <row r="13224" spans="1:25" x14ac:dyDescent="0.2">
      <c r="A13224" t="s">
        <v>6877</v>
      </c>
      <c r="B13224" t="s">
        <v>24</v>
      </c>
      <c r="C13224">
        <v>2</v>
      </c>
      <c r="D13224">
        <v>8</v>
      </c>
      <c r="E13224" t="s">
        <v>12037</v>
      </c>
      <c r="F13224">
        <v>11.243</v>
      </c>
      <c r="G13224">
        <v>56.921999999999997</v>
      </c>
      <c r="H13224">
        <v>46.968000000000004</v>
      </c>
      <c r="I13224">
        <v>639.94600000000003</v>
      </c>
      <c r="J13224">
        <v>260987</v>
      </c>
      <c r="K13224">
        <v>55.139000000000003</v>
      </c>
      <c r="L13224">
        <v>39.295999999999999</v>
      </c>
      <c r="M13224">
        <v>619.899</v>
      </c>
      <c r="N13224">
        <v>252811</v>
      </c>
      <c r="O13224">
        <v>14.618</v>
      </c>
      <c r="P13224">
        <v>33.546999999999997</v>
      </c>
      <c r="Q13224">
        <v>164.34200000000001</v>
      </c>
      <c r="R13224">
        <v>67023</v>
      </c>
      <c r="S13224">
        <v>0.111</v>
      </c>
      <c r="T13224">
        <v>5.3250000000000002</v>
      </c>
      <c r="U13224">
        <v>1.2509999999999999</v>
      </c>
      <c r="V13224">
        <v>510</v>
      </c>
      <c r="W13224">
        <f t="shared" si="573"/>
        <v>2</v>
      </c>
      <c r="X13224">
        <f t="shared" si="571"/>
        <v>0</v>
      </c>
      <c r="Y13224">
        <f t="shared" si="572"/>
        <v>0</v>
      </c>
    </row>
    <row r="13225" spans="1:25" x14ac:dyDescent="0.2">
      <c r="A13225" t="s">
        <v>6877</v>
      </c>
      <c r="B13225" t="s">
        <v>24</v>
      </c>
      <c r="C13225">
        <v>2</v>
      </c>
      <c r="D13225">
        <v>9</v>
      </c>
      <c r="E13225" t="s">
        <v>11840</v>
      </c>
      <c r="F13225">
        <v>362.505</v>
      </c>
      <c r="G13225">
        <v>115.441</v>
      </c>
      <c r="H13225">
        <v>44.649000000000001</v>
      </c>
      <c r="I13225">
        <v>41847.864999999998</v>
      </c>
      <c r="J13225">
        <v>17066660</v>
      </c>
      <c r="K13225">
        <v>8.9580000000000002</v>
      </c>
      <c r="L13225">
        <v>3.9129999999999998</v>
      </c>
      <c r="M13225">
        <v>3247.424</v>
      </c>
      <c r="N13225">
        <v>1324385</v>
      </c>
      <c r="O13225">
        <v>2.1269999999999998</v>
      </c>
      <c r="P13225">
        <v>3.3250000000000002</v>
      </c>
      <c r="Q13225">
        <v>771.11</v>
      </c>
      <c r="R13225">
        <v>314479</v>
      </c>
      <c r="S13225">
        <v>3.0000000000000001E-3</v>
      </c>
      <c r="T13225">
        <v>0.93799999999999994</v>
      </c>
      <c r="U13225">
        <v>1.2509999999999999</v>
      </c>
      <c r="V13225">
        <v>510</v>
      </c>
      <c r="W13225">
        <f t="shared" si="573"/>
        <v>2</v>
      </c>
      <c r="X13225">
        <f t="shared" si="571"/>
        <v>501.75490000000002</v>
      </c>
      <c r="Y13225">
        <f t="shared" si="572"/>
        <v>0</v>
      </c>
    </row>
    <row r="13226" spans="1:25" x14ac:dyDescent="0.2">
      <c r="A13226" t="s">
        <v>6877</v>
      </c>
      <c r="B13226" t="s">
        <v>24</v>
      </c>
      <c r="C13226">
        <v>2</v>
      </c>
      <c r="D13226">
        <v>10</v>
      </c>
      <c r="E13226" t="s">
        <v>12038</v>
      </c>
      <c r="F13226">
        <v>210.57</v>
      </c>
      <c r="G13226">
        <v>107.172</v>
      </c>
      <c r="H13226">
        <v>44.643999999999998</v>
      </c>
      <c r="I13226">
        <v>22567.121999999999</v>
      </c>
      <c r="J13226">
        <v>9203466</v>
      </c>
      <c r="K13226">
        <v>8.7509999999999994</v>
      </c>
      <c r="L13226">
        <v>3.7429999999999999</v>
      </c>
      <c r="M13226">
        <v>1842.7550000000001</v>
      </c>
      <c r="N13226">
        <v>751524</v>
      </c>
      <c r="O13226">
        <v>1.837</v>
      </c>
      <c r="P13226">
        <v>1.8959999999999999</v>
      </c>
      <c r="Q13226">
        <v>386.73599999999999</v>
      </c>
      <c r="R13226">
        <v>157721</v>
      </c>
      <c r="S13226">
        <v>0</v>
      </c>
      <c r="T13226">
        <v>0</v>
      </c>
      <c r="U13226">
        <v>0</v>
      </c>
      <c r="V13226">
        <v>0</v>
      </c>
      <c r="W13226">
        <f t="shared" si="573"/>
        <v>0</v>
      </c>
      <c r="X13226">
        <f t="shared" si="571"/>
        <v>0</v>
      </c>
      <c r="Y13226">
        <f t="shared" si="572"/>
        <v>0</v>
      </c>
    </row>
    <row r="13227" spans="1:25" x14ac:dyDescent="0.2">
      <c r="A13227" t="s">
        <v>6877</v>
      </c>
      <c r="B13227" t="s">
        <v>24</v>
      </c>
      <c r="C13227">
        <v>2</v>
      </c>
      <c r="D13227">
        <v>12</v>
      </c>
      <c r="E13227" t="s">
        <v>12039</v>
      </c>
      <c r="F13227">
        <v>563.87199999999996</v>
      </c>
      <c r="G13227">
        <v>105.988</v>
      </c>
      <c r="H13227">
        <v>44.436999999999998</v>
      </c>
      <c r="I13227">
        <v>59763.538999999997</v>
      </c>
      <c r="J13227">
        <v>24373143</v>
      </c>
      <c r="K13227">
        <v>24.315999999999999</v>
      </c>
      <c r="L13227">
        <v>8.0020000000000007</v>
      </c>
      <c r="M13227">
        <v>13711.396000000001</v>
      </c>
      <c r="N13227">
        <v>5591868</v>
      </c>
      <c r="O13227">
        <v>3.597</v>
      </c>
      <c r="P13227">
        <v>12.333</v>
      </c>
      <c r="Q13227">
        <v>2028.4490000000001</v>
      </c>
      <c r="R13227">
        <v>827255</v>
      </c>
      <c r="S13227">
        <v>2.1999999999999999E-2</v>
      </c>
      <c r="T13227">
        <v>2.3780000000000001</v>
      </c>
      <c r="U13227">
        <v>12.505000000000001</v>
      </c>
      <c r="V13227">
        <v>5100</v>
      </c>
      <c r="W13227">
        <f t="shared" si="573"/>
        <v>20</v>
      </c>
      <c r="X13227">
        <f t="shared" si="571"/>
        <v>2752.3917100000003</v>
      </c>
      <c r="Y13227">
        <f t="shared" si="572"/>
        <v>31.396599999999999</v>
      </c>
    </row>
    <row r="13228" spans="1:25" x14ac:dyDescent="0.2">
      <c r="A13228" t="s">
        <v>6877</v>
      </c>
      <c r="B13228" t="s">
        <v>24</v>
      </c>
      <c r="C13228">
        <v>2</v>
      </c>
      <c r="D13228">
        <v>13</v>
      </c>
      <c r="E13228" t="s">
        <v>12040</v>
      </c>
      <c r="F13228">
        <v>303.22199999999998</v>
      </c>
      <c r="G13228">
        <v>92.412000000000006</v>
      </c>
      <c r="H13228">
        <v>38.601999999999997</v>
      </c>
      <c r="I13228">
        <v>28021.404999999999</v>
      </c>
      <c r="J13228">
        <v>11427866</v>
      </c>
      <c r="K13228">
        <v>28.931000000000001</v>
      </c>
      <c r="L13228">
        <v>13.237</v>
      </c>
      <c r="M13228">
        <v>8772.6540000000005</v>
      </c>
      <c r="N13228">
        <v>3577719</v>
      </c>
      <c r="O13228">
        <v>2.3039999999999998</v>
      </c>
      <c r="P13228">
        <v>6.1989999999999998</v>
      </c>
      <c r="Q13228">
        <v>698.75800000000004</v>
      </c>
      <c r="R13228">
        <v>284972</v>
      </c>
      <c r="S13228">
        <v>6.0000000000000001E-3</v>
      </c>
      <c r="T13228">
        <v>1.256</v>
      </c>
      <c r="U13228">
        <v>1.8759999999999999</v>
      </c>
      <c r="V13228">
        <v>765</v>
      </c>
      <c r="W13228">
        <f t="shared" si="573"/>
        <v>3</v>
      </c>
      <c r="X13228">
        <f t="shared" si="571"/>
        <v>372.24482000000006</v>
      </c>
      <c r="Y13228">
        <f t="shared" si="572"/>
        <v>0.96660000000000013</v>
      </c>
    </row>
    <row r="13229" spans="1:25" x14ac:dyDescent="0.2">
      <c r="A13229" t="s">
        <v>6877</v>
      </c>
      <c r="B13229" t="s">
        <v>24</v>
      </c>
      <c r="C13229">
        <v>2</v>
      </c>
      <c r="D13229">
        <v>14</v>
      </c>
      <c r="E13229" t="s">
        <v>12041</v>
      </c>
      <c r="F13229">
        <v>366.45699999999999</v>
      </c>
      <c r="G13229">
        <v>116.861</v>
      </c>
      <c r="H13229">
        <v>45.374000000000002</v>
      </c>
      <c r="I13229">
        <v>42824.726999999999</v>
      </c>
      <c r="J13229">
        <v>17465050</v>
      </c>
      <c r="K13229">
        <v>26.152999999999999</v>
      </c>
      <c r="L13229">
        <v>11.673999999999999</v>
      </c>
      <c r="M13229">
        <v>9584.1370000000006</v>
      </c>
      <c r="N13229">
        <v>3908663</v>
      </c>
      <c r="O13229">
        <v>3.3759999999999999</v>
      </c>
      <c r="P13229">
        <v>11.689</v>
      </c>
      <c r="Q13229">
        <v>1237.24</v>
      </c>
      <c r="R13229">
        <v>504579</v>
      </c>
      <c r="S13229">
        <v>1.9E-2</v>
      </c>
      <c r="T13229">
        <v>2.1880000000000002</v>
      </c>
      <c r="U13229">
        <v>6.8780000000000001</v>
      </c>
      <c r="V13229">
        <v>2805</v>
      </c>
      <c r="W13229">
        <f t="shared" si="573"/>
        <v>11</v>
      </c>
      <c r="X13229">
        <f t="shared" si="571"/>
        <v>1336.1276</v>
      </c>
      <c r="Y13229">
        <f t="shared" si="572"/>
        <v>15.286599999999998</v>
      </c>
    </row>
    <row r="13230" spans="1:25" x14ac:dyDescent="0.2">
      <c r="A13230" t="s">
        <v>6877</v>
      </c>
      <c r="B13230" t="s">
        <v>24</v>
      </c>
      <c r="C13230">
        <v>2</v>
      </c>
      <c r="D13230">
        <v>15</v>
      </c>
      <c r="E13230" t="s">
        <v>12042</v>
      </c>
      <c r="F13230">
        <v>317.28199999999998</v>
      </c>
      <c r="G13230">
        <v>96.02</v>
      </c>
      <c r="H13230">
        <v>38.802</v>
      </c>
      <c r="I13230">
        <v>30465.375</v>
      </c>
      <c r="J13230">
        <v>12424581</v>
      </c>
      <c r="K13230">
        <v>39.718000000000004</v>
      </c>
      <c r="L13230">
        <v>18.155999999999999</v>
      </c>
      <c r="M13230">
        <v>12601.925999999999</v>
      </c>
      <c r="N13230">
        <v>5139397</v>
      </c>
      <c r="O13230">
        <v>3.198</v>
      </c>
      <c r="P13230">
        <v>10.452</v>
      </c>
      <c r="Q13230">
        <v>1014.5839999999999</v>
      </c>
      <c r="R13230">
        <v>413774</v>
      </c>
      <c r="S13230">
        <v>1.6E-2</v>
      </c>
      <c r="T13230">
        <v>2.0049999999999999</v>
      </c>
      <c r="U13230">
        <v>5.0019999999999998</v>
      </c>
      <c r="V13230">
        <v>2040</v>
      </c>
      <c r="W13230">
        <f t="shared" si="573"/>
        <v>8</v>
      </c>
      <c r="X13230">
        <f t="shared" si="571"/>
        <v>937.57335999999975</v>
      </c>
      <c r="Y13230">
        <f t="shared" si="572"/>
        <v>9.9166000000000007</v>
      </c>
    </row>
    <row r="13231" spans="1:25" x14ac:dyDescent="0.2">
      <c r="A13231" t="s">
        <v>6877</v>
      </c>
      <c r="B13231" t="s">
        <v>24</v>
      </c>
      <c r="C13231">
        <v>2</v>
      </c>
      <c r="D13231">
        <v>16</v>
      </c>
      <c r="E13231" t="s">
        <v>12043</v>
      </c>
      <c r="F13231">
        <v>282.24</v>
      </c>
      <c r="G13231">
        <v>119.733</v>
      </c>
      <c r="H13231">
        <v>50.295000000000002</v>
      </c>
      <c r="I13231">
        <v>33793.49</v>
      </c>
      <c r="J13231">
        <v>13781874</v>
      </c>
      <c r="K13231">
        <v>12.879</v>
      </c>
      <c r="L13231">
        <v>5.9</v>
      </c>
      <c r="M13231">
        <v>3635.0059999999999</v>
      </c>
      <c r="N13231">
        <v>1482451</v>
      </c>
      <c r="O13231">
        <v>2.327</v>
      </c>
      <c r="P13231">
        <v>1.552</v>
      </c>
      <c r="Q13231">
        <v>656.78200000000004</v>
      </c>
      <c r="R13231">
        <v>267853</v>
      </c>
      <c r="S13231">
        <v>0</v>
      </c>
      <c r="T13231">
        <v>0</v>
      </c>
      <c r="U13231">
        <v>0</v>
      </c>
      <c r="V13231">
        <v>0</v>
      </c>
      <c r="W13231">
        <f t="shared" si="573"/>
        <v>0</v>
      </c>
      <c r="X13231">
        <f t="shared" si="571"/>
        <v>297.10778000000005</v>
      </c>
      <c r="Y13231">
        <f t="shared" si="572"/>
        <v>0</v>
      </c>
    </row>
    <row r="13232" spans="1:25" x14ac:dyDescent="0.2">
      <c r="A13232" t="s">
        <v>6877</v>
      </c>
      <c r="B13232" t="s">
        <v>24</v>
      </c>
      <c r="C13232">
        <v>2</v>
      </c>
      <c r="D13232">
        <v>17</v>
      </c>
      <c r="E13232" t="s">
        <v>12044</v>
      </c>
      <c r="F13232">
        <v>359.29</v>
      </c>
      <c r="G13232">
        <v>109.628</v>
      </c>
      <c r="H13232">
        <v>40.531999999999996</v>
      </c>
      <c r="I13232">
        <v>39388.241999999998</v>
      </c>
      <c r="J13232">
        <v>16063561</v>
      </c>
      <c r="K13232">
        <v>46.768999999999998</v>
      </c>
      <c r="L13232">
        <v>18.885999999999999</v>
      </c>
      <c r="M13232">
        <v>16803.627</v>
      </c>
      <c r="N13232">
        <v>6852961</v>
      </c>
      <c r="O13232">
        <v>4.0289999999999999</v>
      </c>
      <c r="P13232">
        <v>14.458</v>
      </c>
      <c r="Q13232">
        <v>1447.5530000000001</v>
      </c>
      <c r="R13232">
        <v>590350</v>
      </c>
      <c r="S13232">
        <v>2.4E-2</v>
      </c>
      <c r="T13232">
        <v>2.492</v>
      </c>
      <c r="U13232">
        <v>8.7539999999999996</v>
      </c>
      <c r="V13232">
        <v>3570</v>
      </c>
      <c r="W13232">
        <f t="shared" si="573"/>
        <v>14</v>
      </c>
      <c r="X13232">
        <f t="shared" si="571"/>
        <v>1712.5878700000003</v>
      </c>
      <c r="Y13232">
        <f t="shared" si="572"/>
        <v>20.656599999999997</v>
      </c>
    </row>
    <row r="13233" spans="1:25" x14ac:dyDescent="0.2">
      <c r="A13233" t="s">
        <v>6877</v>
      </c>
      <c r="B13233" t="s">
        <v>24</v>
      </c>
      <c r="C13233">
        <v>2</v>
      </c>
      <c r="D13233">
        <v>18</v>
      </c>
      <c r="E13233" t="s">
        <v>12045</v>
      </c>
      <c r="F13233">
        <v>182.72</v>
      </c>
      <c r="G13233">
        <v>91.626999999999995</v>
      </c>
      <c r="H13233">
        <v>39.706000000000003</v>
      </c>
      <c r="I13233">
        <v>16742.12</v>
      </c>
      <c r="J13233">
        <v>6827877</v>
      </c>
      <c r="K13233">
        <v>31.466999999999999</v>
      </c>
      <c r="L13233">
        <v>14.214</v>
      </c>
      <c r="M13233">
        <v>5749.7219999999998</v>
      </c>
      <c r="N13233">
        <v>2344888</v>
      </c>
      <c r="O13233">
        <v>2.8290000000000002</v>
      </c>
      <c r="P13233">
        <v>9.2370000000000001</v>
      </c>
      <c r="Q13233">
        <v>516.87</v>
      </c>
      <c r="R13233">
        <v>210793</v>
      </c>
      <c r="S13233">
        <v>0.01</v>
      </c>
      <c r="T13233">
        <v>1.6180000000000001</v>
      </c>
      <c r="U13233">
        <v>1.8759999999999999</v>
      </c>
      <c r="V13233">
        <v>765</v>
      </c>
      <c r="W13233">
        <f t="shared" si="573"/>
        <v>3</v>
      </c>
      <c r="X13233">
        <f t="shared" si="571"/>
        <v>46.665299999999988</v>
      </c>
      <c r="Y13233">
        <f t="shared" si="572"/>
        <v>0.96660000000000013</v>
      </c>
    </row>
    <row r="13234" spans="1:25" x14ac:dyDescent="0.2">
      <c r="A13234" t="s">
        <v>6877</v>
      </c>
      <c r="B13234" t="s">
        <v>24</v>
      </c>
      <c r="C13234">
        <v>2</v>
      </c>
      <c r="D13234">
        <v>19</v>
      </c>
      <c r="E13234" t="s">
        <v>10280</v>
      </c>
      <c r="F13234">
        <v>132.79400000000001</v>
      </c>
      <c r="G13234">
        <v>95.662999999999997</v>
      </c>
      <c r="H13234">
        <v>43.811</v>
      </c>
      <c r="I13234">
        <v>12703.44</v>
      </c>
      <c r="J13234">
        <v>5180797</v>
      </c>
      <c r="K13234">
        <v>25.568000000000001</v>
      </c>
      <c r="L13234">
        <v>9.4719999999999995</v>
      </c>
      <c r="M13234">
        <v>3395.2710000000002</v>
      </c>
      <c r="N13234">
        <v>1384681</v>
      </c>
      <c r="O13234">
        <v>2.3969999999999998</v>
      </c>
      <c r="P13234">
        <v>1.837</v>
      </c>
      <c r="Q13234">
        <v>318.25099999999998</v>
      </c>
      <c r="R13234">
        <v>129791</v>
      </c>
      <c r="S13234">
        <v>0</v>
      </c>
      <c r="T13234">
        <v>0</v>
      </c>
      <c r="U13234">
        <v>0</v>
      </c>
      <c r="V13234">
        <v>0</v>
      </c>
      <c r="W13234">
        <f t="shared" si="573"/>
        <v>0</v>
      </c>
      <c r="X13234">
        <f t="shared" si="571"/>
        <v>0</v>
      </c>
      <c r="Y13234">
        <f t="shared" si="572"/>
        <v>0</v>
      </c>
    </row>
    <row r="13235" spans="1:25" x14ac:dyDescent="0.2">
      <c r="A13235" t="s">
        <v>6877</v>
      </c>
      <c r="B13235" t="s">
        <v>24</v>
      </c>
      <c r="C13235">
        <v>2</v>
      </c>
      <c r="D13235">
        <v>20</v>
      </c>
      <c r="E13235" t="s">
        <v>12046</v>
      </c>
      <c r="F13235">
        <v>295.81</v>
      </c>
      <c r="G13235">
        <v>113.224</v>
      </c>
      <c r="H13235">
        <v>40.700000000000003</v>
      </c>
      <c r="I13235">
        <v>33492.838000000003</v>
      </c>
      <c r="J13235">
        <v>13659260</v>
      </c>
      <c r="K13235">
        <v>32.398000000000003</v>
      </c>
      <c r="L13235">
        <v>12.813000000000001</v>
      </c>
      <c r="M13235">
        <v>9583.7659999999996</v>
      </c>
      <c r="N13235">
        <v>3908512</v>
      </c>
      <c r="O13235">
        <v>3.629</v>
      </c>
      <c r="P13235">
        <v>14.327999999999999</v>
      </c>
      <c r="Q13235">
        <v>1073.6310000000001</v>
      </c>
      <c r="R13235">
        <v>437855</v>
      </c>
      <c r="S13235">
        <v>2.1000000000000001E-2</v>
      </c>
      <c r="T13235">
        <v>2.3220000000000001</v>
      </c>
      <c r="U13235">
        <v>6.2530000000000001</v>
      </c>
      <c r="V13235">
        <v>2550</v>
      </c>
      <c r="W13235">
        <f t="shared" si="573"/>
        <v>10</v>
      </c>
      <c r="X13235">
        <f t="shared" si="571"/>
        <v>1043.2674900000002</v>
      </c>
      <c r="Y13235">
        <f t="shared" si="572"/>
        <v>13.496600000000001</v>
      </c>
    </row>
    <row r="13236" spans="1:25" x14ac:dyDescent="0.2">
      <c r="A13236" t="s">
        <v>6877</v>
      </c>
      <c r="B13236" t="s">
        <v>24</v>
      </c>
      <c r="C13236">
        <v>2</v>
      </c>
      <c r="D13236">
        <v>21</v>
      </c>
      <c r="E13236" t="s">
        <v>12047</v>
      </c>
      <c r="F13236">
        <v>347.74099999999999</v>
      </c>
      <c r="G13236">
        <v>106.056</v>
      </c>
      <c r="H13236">
        <v>38.396000000000001</v>
      </c>
      <c r="I13236">
        <v>36880.152000000002</v>
      </c>
      <c r="J13236">
        <v>15040696</v>
      </c>
      <c r="K13236">
        <v>53.58</v>
      </c>
      <c r="L13236">
        <v>22.466000000000001</v>
      </c>
      <c r="M13236">
        <v>18631.973999999998</v>
      </c>
      <c r="N13236">
        <v>7598609</v>
      </c>
      <c r="O13236">
        <v>2.9</v>
      </c>
      <c r="P13236">
        <v>9.4169999999999998</v>
      </c>
      <c r="Q13236">
        <v>1008.576</v>
      </c>
      <c r="R13236">
        <v>411324</v>
      </c>
      <c r="S13236">
        <v>1.7999999999999999E-2</v>
      </c>
      <c r="T13236">
        <v>2.141</v>
      </c>
      <c r="U13236">
        <v>6.2530000000000001</v>
      </c>
      <c r="V13236">
        <v>2550</v>
      </c>
      <c r="W13236">
        <f t="shared" si="573"/>
        <v>10</v>
      </c>
      <c r="X13236">
        <f t="shared" si="571"/>
        <v>926.81904000000009</v>
      </c>
      <c r="Y13236">
        <f t="shared" si="572"/>
        <v>13.496600000000001</v>
      </c>
    </row>
    <row r="13237" spans="1:25" x14ac:dyDescent="0.2">
      <c r="A13237" t="s">
        <v>6877</v>
      </c>
      <c r="B13237" t="s">
        <v>24</v>
      </c>
      <c r="C13237">
        <v>2</v>
      </c>
      <c r="D13237">
        <v>22</v>
      </c>
      <c r="E13237" t="s">
        <v>12048</v>
      </c>
      <c r="F13237">
        <v>297.04599999999999</v>
      </c>
      <c r="G13237">
        <v>102.08</v>
      </c>
      <c r="H13237">
        <v>38.640999999999998</v>
      </c>
      <c r="I13237">
        <v>30322.49</v>
      </c>
      <c r="J13237">
        <v>12366309</v>
      </c>
      <c r="K13237">
        <v>36.904000000000003</v>
      </c>
      <c r="L13237">
        <v>13.932</v>
      </c>
      <c r="M13237">
        <v>10962.227999999999</v>
      </c>
      <c r="N13237">
        <v>4470685</v>
      </c>
      <c r="O13237">
        <v>2.94</v>
      </c>
      <c r="P13237">
        <v>7.923</v>
      </c>
      <c r="Q13237">
        <v>873.17600000000004</v>
      </c>
      <c r="R13237">
        <v>356104</v>
      </c>
      <c r="S13237">
        <v>2.3E-2</v>
      </c>
      <c r="T13237">
        <v>2.4300000000000002</v>
      </c>
      <c r="U13237">
        <v>6.8780000000000001</v>
      </c>
      <c r="V13237">
        <v>2805</v>
      </c>
      <c r="W13237">
        <f t="shared" si="573"/>
        <v>11</v>
      </c>
      <c r="X13237">
        <f t="shared" si="571"/>
        <v>684.4530400000001</v>
      </c>
      <c r="Y13237">
        <f t="shared" si="572"/>
        <v>15.286599999999998</v>
      </c>
    </row>
    <row r="13238" spans="1:25" x14ac:dyDescent="0.2">
      <c r="A13238" t="s">
        <v>6877</v>
      </c>
      <c r="B13238" t="s">
        <v>24</v>
      </c>
      <c r="C13238">
        <v>2</v>
      </c>
      <c r="D13238">
        <v>23</v>
      </c>
      <c r="E13238" t="s">
        <v>12049</v>
      </c>
      <c r="F13238">
        <v>309.77600000000001</v>
      </c>
      <c r="G13238">
        <v>116.432</v>
      </c>
      <c r="H13238">
        <v>41.506</v>
      </c>
      <c r="I13238">
        <v>36067.987999999998</v>
      </c>
      <c r="J13238">
        <v>14709474</v>
      </c>
      <c r="K13238">
        <v>35.536000000000001</v>
      </c>
      <c r="L13238">
        <v>11.815</v>
      </c>
      <c r="M13238">
        <v>11008.189</v>
      </c>
      <c r="N13238">
        <v>4489429</v>
      </c>
      <c r="O13238">
        <v>4.3250000000000002</v>
      </c>
      <c r="P13238">
        <v>11.436</v>
      </c>
      <c r="Q13238">
        <v>1339.8130000000001</v>
      </c>
      <c r="R13238">
        <v>546411</v>
      </c>
      <c r="S13238">
        <v>4.8000000000000001E-2</v>
      </c>
      <c r="T13238">
        <v>3.5139999999999998</v>
      </c>
      <c r="U13238">
        <v>15.006</v>
      </c>
      <c r="V13238">
        <v>6120</v>
      </c>
      <c r="W13238">
        <f t="shared" si="573"/>
        <v>24</v>
      </c>
      <c r="X13238">
        <f t="shared" si="571"/>
        <v>1519.7332700000004</v>
      </c>
      <c r="Y13238">
        <f t="shared" si="572"/>
        <v>38.556599999999996</v>
      </c>
    </row>
    <row r="13239" spans="1:25" x14ac:dyDescent="0.2">
      <c r="A13239" t="s">
        <v>6877</v>
      </c>
      <c r="B13239" t="s">
        <v>24</v>
      </c>
      <c r="C13239">
        <v>2</v>
      </c>
      <c r="D13239">
        <v>24</v>
      </c>
      <c r="E13239" t="s">
        <v>12050</v>
      </c>
      <c r="F13239">
        <v>62.475000000000001</v>
      </c>
      <c r="G13239">
        <v>72.168999999999997</v>
      </c>
      <c r="H13239">
        <v>47.905000000000001</v>
      </c>
      <c r="I13239">
        <v>4508.7650000000003</v>
      </c>
      <c r="J13239">
        <v>1838793</v>
      </c>
      <c r="K13239">
        <v>9.9990000000000006</v>
      </c>
      <c r="L13239">
        <v>6.6120000000000001</v>
      </c>
      <c r="M13239">
        <v>624.67999999999995</v>
      </c>
      <c r="N13239">
        <v>254761</v>
      </c>
      <c r="O13239">
        <v>1.7230000000000001</v>
      </c>
      <c r="P13239">
        <v>1.194</v>
      </c>
      <c r="Q13239">
        <v>107.634</v>
      </c>
      <c r="R13239">
        <v>43896</v>
      </c>
      <c r="S13239">
        <v>0</v>
      </c>
      <c r="T13239">
        <v>0</v>
      </c>
      <c r="U13239">
        <v>0</v>
      </c>
      <c r="V13239">
        <v>0</v>
      </c>
      <c r="W13239">
        <f t="shared" si="573"/>
        <v>0</v>
      </c>
      <c r="X13239">
        <f t="shared" si="571"/>
        <v>0</v>
      </c>
      <c r="Y13239">
        <f t="shared" si="572"/>
        <v>0</v>
      </c>
    </row>
    <row r="13240" spans="1:25" x14ac:dyDescent="0.2">
      <c r="A13240" t="s">
        <v>6877</v>
      </c>
      <c r="B13240" t="s">
        <v>24</v>
      </c>
      <c r="C13240">
        <v>2</v>
      </c>
      <c r="D13240">
        <v>25</v>
      </c>
      <c r="E13240" t="s">
        <v>12051</v>
      </c>
      <c r="F13240">
        <v>216.95</v>
      </c>
      <c r="G13240">
        <v>96.213999999999999</v>
      </c>
      <c r="H13240">
        <v>46.587000000000003</v>
      </c>
      <c r="I13240">
        <v>20873.544000000002</v>
      </c>
      <c r="J13240">
        <v>8512780</v>
      </c>
      <c r="K13240">
        <v>8.2140000000000004</v>
      </c>
      <c r="L13240">
        <v>3.484</v>
      </c>
      <c r="M13240">
        <v>1782.0429999999999</v>
      </c>
      <c r="N13240">
        <v>726764</v>
      </c>
      <c r="O13240">
        <v>1.9019999999999999</v>
      </c>
      <c r="P13240">
        <v>4.5839999999999996</v>
      </c>
      <c r="Q13240">
        <v>412.56799999999998</v>
      </c>
      <c r="R13240">
        <v>168256</v>
      </c>
      <c r="S13240">
        <v>3.0000000000000001E-3</v>
      </c>
      <c r="T13240">
        <v>0.85699999999999998</v>
      </c>
      <c r="U13240">
        <v>0.625</v>
      </c>
      <c r="V13240">
        <v>255</v>
      </c>
      <c r="W13240">
        <f t="shared" si="573"/>
        <v>1</v>
      </c>
      <c r="X13240">
        <f t="shared" si="571"/>
        <v>0</v>
      </c>
      <c r="Y13240">
        <f t="shared" si="572"/>
        <v>0</v>
      </c>
    </row>
    <row r="13241" spans="1:25" x14ac:dyDescent="0.2">
      <c r="A13241" t="s">
        <v>6877</v>
      </c>
      <c r="B13241" t="s">
        <v>24</v>
      </c>
      <c r="C13241">
        <v>2</v>
      </c>
      <c r="D13241">
        <v>26</v>
      </c>
      <c r="E13241" t="s">
        <v>7060</v>
      </c>
      <c r="F13241">
        <v>333.149</v>
      </c>
      <c r="G13241">
        <v>115.087</v>
      </c>
      <c r="H13241">
        <v>43.601999999999997</v>
      </c>
      <c r="I13241">
        <v>38341.196000000004</v>
      </c>
      <c r="J13241">
        <v>15636548</v>
      </c>
      <c r="K13241">
        <v>27.463999999999999</v>
      </c>
      <c r="L13241">
        <v>17.204000000000001</v>
      </c>
      <c r="M13241">
        <v>9149.6869999999999</v>
      </c>
      <c r="N13241">
        <v>3731483</v>
      </c>
      <c r="O13241">
        <v>2.2559999999999998</v>
      </c>
      <c r="P13241">
        <v>7.5510000000000002</v>
      </c>
      <c r="Q13241">
        <v>751.54499999999996</v>
      </c>
      <c r="R13241">
        <v>306500</v>
      </c>
      <c r="S13241">
        <v>6.0000000000000001E-3</v>
      </c>
      <c r="T13241">
        <v>1.198</v>
      </c>
      <c r="U13241">
        <v>1.8759999999999999</v>
      </c>
      <c r="V13241">
        <v>765</v>
      </c>
      <c r="W13241">
        <f t="shared" si="573"/>
        <v>3</v>
      </c>
      <c r="X13241">
        <f t="shared" si="571"/>
        <v>466.73354999999992</v>
      </c>
      <c r="Y13241">
        <f t="shared" si="572"/>
        <v>0.96660000000000013</v>
      </c>
    </row>
    <row r="13242" spans="1:25" x14ac:dyDescent="0.2">
      <c r="A13242" t="s">
        <v>6877</v>
      </c>
      <c r="B13242" t="s">
        <v>24</v>
      </c>
      <c r="C13242">
        <v>2</v>
      </c>
      <c r="D13242">
        <v>27</v>
      </c>
      <c r="E13242" t="s">
        <v>12052</v>
      </c>
      <c r="F13242">
        <v>369.51799999999997</v>
      </c>
      <c r="G13242">
        <v>104.80500000000001</v>
      </c>
      <c r="H13242">
        <v>43.146999999999998</v>
      </c>
      <c r="I13242">
        <v>38727.438999999998</v>
      </c>
      <c r="J13242">
        <v>15794068</v>
      </c>
      <c r="K13242">
        <v>26.376999999999999</v>
      </c>
      <c r="L13242">
        <v>14.795</v>
      </c>
      <c r="M13242">
        <v>9746.8109999999997</v>
      </c>
      <c r="N13242">
        <v>3975006</v>
      </c>
      <c r="O13242">
        <v>2.4390000000000001</v>
      </c>
      <c r="P13242">
        <v>7.5970000000000004</v>
      </c>
      <c r="Q13242">
        <v>901.13400000000001</v>
      </c>
      <c r="R13242">
        <v>367506</v>
      </c>
      <c r="S13242">
        <v>7.0000000000000001E-3</v>
      </c>
      <c r="T13242">
        <v>1.3140000000000001</v>
      </c>
      <c r="U13242">
        <v>2.5009999999999999</v>
      </c>
      <c r="V13242">
        <v>1020</v>
      </c>
      <c r="W13242">
        <f t="shared" si="573"/>
        <v>4</v>
      </c>
      <c r="X13242">
        <f t="shared" si="571"/>
        <v>734.49786000000006</v>
      </c>
      <c r="Y13242">
        <f t="shared" si="572"/>
        <v>2.7566000000000002</v>
      </c>
    </row>
    <row r="13243" spans="1:25" x14ac:dyDescent="0.2">
      <c r="A13243" t="s">
        <v>6877</v>
      </c>
      <c r="B13243" t="s">
        <v>24</v>
      </c>
      <c r="C13243">
        <v>2</v>
      </c>
      <c r="D13243">
        <v>28</v>
      </c>
      <c r="E13243" t="s">
        <v>12053</v>
      </c>
      <c r="F13243">
        <v>222.595</v>
      </c>
      <c r="G13243">
        <v>100.426</v>
      </c>
      <c r="H13243">
        <v>49.212000000000003</v>
      </c>
      <c r="I13243">
        <v>22354.401999999998</v>
      </c>
      <c r="J13243">
        <v>9116713</v>
      </c>
      <c r="K13243">
        <v>7.8730000000000002</v>
      </c>
      <c r="L13243">
        <v>3.3359999999999999</v>
      </c>
      <c r="M13243">
        <v>1752.4269999999999</v>
      </c>
      <c r="N13243">
        <v>714686</v>
      </c>
      <c r="O13243">
        <v>1.7410000000000001</v>
      </c>
      <c r="P13243">
        <v>1.6639999999999999</v>
      </c>
      <c r="Q13243">
        <v>387.447</v>
      </c>
      <c r="R13243">
        <v>158011</v>
      </c>
      <c r="S13243">
        <v>3.0000000000000001E-3</v>
      </c>
      <c r="T13243">
        <v>0.84599999999999997</v>
      </c>
      <c r="U13243">
        <v>0.625</v>
      </c>
      <c r="V13243">
        <v>255</v>
      </c>
      <c r="W13243">
        <f t="shared" si="573"/>
        <v>1</v>
      </c>
      <c r="X13243">
        <f t="shared" si="571"/>
        <v>0</v>
      </c>
      <c r="Y13243">
        <f t="shared" si="572"/>
        <v>0</v>
      </c>
    </row>
    <row r="13244" spans="1:25" x14ac:dyDescent="0.2">
      <c r="A13244" t="s">
        <v>6877</v>
      </c>
      <c r="B13244" t="s">
        <v>24</v>
      </c>
      <c r="C13244">
        <v>2</v>
      </c>
      <c r="D13244">
        <v>29</v>
      </c>
      <c r="E13244" t="s">
        <v>12054</v>
      </c>
      <c r="F13244">
        <v>395.56799999999998</v>
      </c>
      <c r="G13244">
        <v>96.837000000000003</v>
      </c>
      <c r="H13244">
        <v>42.819000000000003</v>
      </c>
      <c r="I13244">
        <v>38305.796000000002</v>
      </c>
      <c r="J13244">
        <v>15622111</v>
      </c>
      <c r="K13244">
        <v>41.04</v>
      </c>
      <c r="L13244">
        <v>24.175000000000001</v>
      </c>
      <c r="M13244">
        <v>16234.088</v>
      </c>
      <c r="N13244">
        <v>6620688</v>
      </c>
      <c r="O13244">
        <v>3.0859999999999999</v>
      </c>
      <c r="P13244">
        <v>8.6509999999999998</v>
      </c>
      <c r="Q13244">
        <v>1220.578</v>
      </c>
      <c r="R13244">
        <v>497784</v>
      </c>
      <c r="S13244">
        <v>2.4E-2</v>
      </c>
      <c r="T13244">
        <v>2.4590000000000001</v>
      </c>
      <c r="U13244">
        <v>9.3789999999999996</v>
      </c>
      <c r="V13244">
        <v>3825</v>
      </c>
      <c r="W13244">
        <f t="shared" si="573"/>
        <v>15</v>
      </c>
      <c r="X13244">
        <f t="shared" si="571"/>
        <v>1306.3026200000002</v>
      </c>
      <c r="Y13244">
        <f t="shared" si="572"/>
        <v>22.4466</v>
      </c>
    </row>
    <row r="13245" spans="1:25" x14ac:dyDescent="0.2">
      <c r="A13245" t="s">
        <v>6877</v>
      </c>
      <c r="B13245" t="s">
        <v>24</v>
      </c>
      <c r="C13245">
        <v>3</v>
      </c>
      <c r="D13245">
        <v>1</v>
      </c>
      <c r="E13245" t="s">
        <v>5773</v>
      </c>
      <c r="F13245">
        <v>94.153000000000006</v>
      </c>
      <c r="G13245">
        <v>116.35599999999999</v>
      </c>
      <c r="H13245">
        <v>51.94</v>
      </c>
      <c r="I13245">
        <v>10955.257</v>
      </c>
      <c r="J13245">
        <v>4467842</v>
      </c>
      <c r="K13245">
        <v>11.436</v>
      </c>
      <c r="L13245">
        <v>5.133</v>
      </c>
      <c r="M13245">
        <v>1076.7619999999999</v>
      </c>
      <c r="N13245">
        <v>439132</v>
      </c>
      <c r="O13245">
        <v>2.601</v>
      </c>
      <c r="P13245">
        <v>1.597</v>
      </c>
      <c r="Q13245">
        <v>244.874</v>
      </c>
      <c r="R13245">
        <v>99866</v>
      </c>
      <c r="S13245">
        <v>0</v>
      </c>
      <c r="T13245">
        <v>0</v>
      </c>
      <c r="U13245">
        <v>0</v>
      </c>
      <c r="V13245">
        <v>0</v>
      </c>
      <c r="W13245">
        <f t="shared" si="573"/>
        <v>0</v>
      </c>
      <c r="X13245">
        <f t="shared" si="571"/>
        <v>0</v>
      </c>
      <c r="Y13245">
        <f t="shared" si="572"/>
        <v>0</v>
      </c>
    </row>
    <row r="13246" spans="1:25" x14ac:dyDescent="0.2">
      <c r="A13246" t="s">
        <v>6877</v>
      </c>
      <c r="B13246" t="s">
        <v>24</v>
      </c>
      <c r="C13246">
        <v>3</v>
      </c>
      <c r="D13246">
        <v>2</v>
      </c>
      <c r="E13246" t="s">
        <v>1410</v>
      </c>
      <c r="F13246">
        <v>89.521000000000001</v>
      </c>
      <c r="G13246">
        <v>81.884</v>
      </c>
      <c r="H13246">
        <v>37.399000000000001</v>
      </c>
      <c r="I13246">
        <v>7330.3220000000001</v>
      </c>
      <c r="J13246">
        <v>2989498</v>
      </c>
      <c r="K13246">
        <v>13.456</v>
      </c>
      <c r="L13246">
        <v>6.4429999999999996</v>
      </c>
      <c r="M13246">
        <v>1204.6179999999999</v>
      </c>
      <c r="N13246">
        <v>491275</v>
      </c>
      <c r="O13246">
        <v>3.0019999999999998</v>
      </c>
      <c r="P13246">
        <v>4.548</v>
      </c>
      <c r="Q13246">
        <v>268.78399999999999</v>
      </c>
      <c r="R13246">
        <v>109617</v>
      </c>
      <c r="S13246">
        <v>2.1000000000000001E-2</v>
      </c>
      <c r="T13246">
        <v>2.3109999999999999</v>
      </c>
      <c r="U13246">
        <v>1.8759999999999999</v>
      </c>
      <c r="V13246">
        <v>765</v>
      </c>
      <c r="W13246">
        <f t="shared" si="573"/>
        <v>3</v>
      </c>
      <c r="X13246">
        <f t="shared" si="571"/>
        <v>0</v>
      </c>
      <c r="Y13246">
        <f t="shared" si="572"/>
        <v>0.96660000000000013</v>
      </c>
    </row>
    <row r="13247" spans="1:25" x14ac:dyDescent="0.2">
      <c r="A13247" t="s">
        <v>6877</v>
      </c>
      <c r="B13247" t="s">
        <v>24</v>
      </c>
      <c r="C13247">
        <v>3</v>
      </c>
      <c r="D13247">
        <v>3</v>
      </c>
      <c r="E13247" t="s">
        <v>10279</v>
      </c>
      <c r="F13247">
        <v>325.61399999999998</v>
      </c>
      <c r="G13247">
        <v>107.675</v>
      </c>
      <c r="H13247">
        <v>45.337000000000003</v>
      </c>
      <c r="I13247">
        <v>35060.595999999998</v>
      </c>
      <c r="J13247">
        <v>14298633</v>
      </c>
      <c r="K13247">
        <v>8.6159999999999997</v>
      </c>
      <c r="L13247">
        <v>3.4279999999999999</v>
      </c>
      <c r="M13247">
        <v>2805.5770000000002</v>
      </c>
      <c r="N13247">
        <v>1144188</v>
      </c>
      <c r="O13247">
        <v>2.7589999999999999</v>
      </c>
      <c r="P13247">
        <v>7.6130000000000004</v>
      </c>
      <c r="Q13247">
        <v>898.21600000000001</v>
      </c>
      <c r="R13247">
        <v>366316</v>
      </c>
      <c r="S13247">
        <v>6.0000000000000001E-3</v>
      </c>
      <c r="T13247">
        <v>1.212</v>
      </c>
      <c r="U13247">
        <v>1.8759999999999999</v>
      </c>
      <c r="V13247">
        <v>765</v>
      </c>
      <c r="W13247">
        <f t="shared" si="573"/>
        <v>3</v>
      </c>
      <c r="X13247">
        <f t="shared" si="571"/>
        <v>729.27463999999998</v>
      </c>
      <c r="Y13247">
        <f t="shared" si="572"/>
        <v>0.96660000000000013</v>
      </c>
    </row>
    <row r="13248" spans="1:25" x14ac:dyDescent="0.2">
      <c r="A13248" t="s">
        <v>6877</v>
      </c>
      <c r="B13248" t="s">
        <v>24</v>
      </c>
      <c r="C13248">
        <v>3</v>
      </c>
      <c r="D13248">
        <v>4</v>
      </c>
      <c r="E13248" t="s">
        <v>7405</v>
      </c>
      <c r="F13248">
        <v>113.163</v>
      </c>
      <c r="G13248">
        <v>120.283</v>
      </c>
      <c r="H13248">
        <v>53.518999999999998</v>
      </c>
      <c r="I13248">
        <v>13611.672</v>
      </c>
      <c r="J13248">
        <v>5551198</v>
      </c>
      <c r="K13248">
        <v>11.98</v>
      </c>
      <c r="L13248">
        <v>4.7320000000000002</v>
      </c>
      <c r="M13248">
        <v>1355.6949999999999</v>
      </c>
      <c r="N13248">
        <v>552888</v>
      </c>
      <c r="O13248">
        <v>3.052</v>
      </c>
      <c r="P13248">
        <v>3.661</v>
      </c>
      <c r="Q13248">
        <v>345.346</v>
      </c>
      <c r="R13248">
        <v>140841</v>
      </c>
      <c r="S13248">
        <v>6.0000000000000001E-3</v>
      </c>
      <c r="T13248">
        <v>1.1870000000000001</v>
      </c>
      <c r="U13248">
        <v>0.625</v>
      </c>
      <c r="V13248">
        <v>255</v>
      </c>
      <c r="W13248">
        <f t="shared" si="573"/>
        <v>1</v>
      </c>
      <c r="X13248">
        <f t="shared" si="571"/>
        <v>0</v>
      </c>
      <c r="Y13248">
        <f t="shared" si="572"/>
        <v>0</v>
      </c>
    </row>
    <row r="13249" spans="1:25" x14ac:dyDescent="0.2">
      <c r="A13249" t="s">
        <v>6877</v>
      </c>
      <c r="B13249" t="s">
        <v>24</v>
      </c>
      <c r="C13249">
        <v>3</v>
      </c>
      <c r="D13249">
        <v>7</v>
      </c>
      <c r="E13249" t="s">
        <v>7412</v>
      </c>
      <c r="F13249">
        <v>194.399</v>
      </c>
      <c r="G13249">
        <v>100.32599999999999</v>
      </c>
      <c r="H13249">
        <v>50.68</v>
      </c>
      <c r="I13249">
        <v>19503.300999999999</v>
      </c>
      <c r="J13249">
        <v>7953959</v>
      </c>
      <c r="K13249">
        <v>29.164999999999999</v>
      </c>
      <c r="L13249">
        <v>12.007</v>
      </c>
      <c r="M13249">
        <v>5669.625</v>
      </c>
      <c r="N13249">
        <v>2312222</v>
      </c>
      <c r="O13249">
        <v>2.3839999999999999</v>
      </c>
      <c r="P13249">
        <v>4.0759999999999996</v>
      </c>
      <c r="Q13249">
        <v>463.36099999999999</v>
      </c>
      <c r="R13249">
        <v>188971</v>
      </c>
      <c r="S13249">
        <v>0.01</v>
      </c>
      <c r="T13249">
        <v>1.569</v>
      </c>
      <c r="U13249">
        <v>1.8759999999999999</v>
      </c>
      <c r="V13249">
        <v>765</v>
      </c>
      <c r="W13249">
        <f t="shared" si="573"/>
        <v>3</v>
      </c>
      <c r="X13249">
        <f t="shared" si="571"/>
        <v>0</v>
      </c>
      <c r="Y13249">
        <f t="shared" si="572"/>
        <v>0.96660000000000013</v>
      </c>
    </row>
    <row r="13250" spans="1:25" x14ac:dyDescent="0.2">
      <c r="A13250" t="s">
        <v>6877</v>
      </c>
      <c r="B13250" t="s">
        <v>24</v>
      </c>
      <c r="C13250">
        <v>3</v>
      </c>
      <c r="D13250">
        <v>9</v>
      </c>
      <c r="E13250" t="s">
        <v>10993</v>
      </c>
      <c r="F13250">
        <v>198.136</v>
      </c>
      <c r="G13250">
        <v>112.858</v>
      </c>
      <c r="H13250">
        <v>53.575000000000003</v>
      </c>
      <c r="I13250">
        <v>22361.292000000001</v>
      </c>
      <c r="J13250">
        <v>9119523</v>
      </c>
      <c r="K13250">
        <v>11.196999999999999</v>
      </c>
      <c r="L13250">
        <v>4.468</v>
      </c>
      <c r="M13250">
        <v>2218.491</v>
      </c>
      <c r="N13250">
        <v>904759</v>
      </c>
      <c r="O13250">
        <v>2.9140000000000001</v>
      </c>
      <c r="P13250">
        <v>7.49</v>
      </c>
      <c r="Q13250">
        <v>577.41700000000003</v>
      </c>
      <c r="R13250">
        <v>235486</v>
      </c>
      <c r="S13250">
        <v>6.0000000000000001E-3</v>
      </c>
      <c r="T13250">
        <v>1.2689999999999999</v>
      </c>
      <c r="U13250">
        <v>1.2509999999999999</v>
      </c>
      <c r="V13250">
        <v>510</v>
      </c>
      <c r="W13250">
        <f t="shared" si="573"/>
        <v>2</v>
      </c>
      <c r="X13250">
        <f t="shared" si="571"/>
        <v>155.04443000000003</v>
      </c>
      <c r="Y13250">
        <f t="shared" si="572"/>
        <v>0</v>
      </c>
    </row>
    <row r="13251" spans="1:25" x14ac:dyDescent="0.2">
      <c r="A13251" t="s">
        <v>6877</v>
      </c>
      <c r="B13251" t="s">
        <v>24</v>
      </c>
      <c r="C13251">
        <v>3</v>
      </c>
      <c r="D13251">
        <v>14</v>
      </c>
      <c r="E13251" t="s">
        <v>12055</v>
      </c>
      <c r="F13251">
        <v>335.28199999999998</v>
      </c>
      <c r="G13251">
        <v>123.49299999999999</v>
      </c>
      <c r="H13251">
        <v>49.128</v>
      </c>
      <c r="I13251">
        <v>41404.955999999998</v>
      </c>
      <c r="J13251">
        <v>16886030</v>
      </c>
      <c r="K13251">
        <v>38.584000000000003</v>
      </c>
      <c r="L13251">
        <v>21.623000000000001</v>
      </c>
      <c r="M13251">
        <v>12936.416999999999</v>
      </c>
      <c r="N13251">
        <v>5275811</v>
      </c>
      <c r="O13251">
        <v>4.226</v>
      </c>
      <c r="P13251">
        <v>12.612</v>
      </c>
      <c r="Q13251">
        <v>1416.8340000000001</v>
      </c>
      <c r="R13251">
        <v>577822</v>
      </c>
      <c r="S13251">
        <v>3.2000000000000001E-2</v>
      </c>
      <c r="T13251">
        <v>2.843</v>
      </c>
      <c r="U13251">
        <v>10.63</v>
      </c>
      <c r="V13251">
        <v>4335</v>
      </c>
      <c r="W13251">
        <f t="shared" si="573"/>
        <v>17</v>
      </c>
      <c r="X13251">
        <f t="shared" si="571"/>
        <v>1657.6008600000002</v>
      </c>
      <c r="Y13251">
        <f t="shared" si="572"/>
        <v>26.026599999999998</v>
      </c>
    </row>
    <row r="13252" spans="1:25" x14ac:dyDescent="0.2">
      <c r="A13252" t="s">
        <v>6877</v>
      </c>
      <c r="B13252" t="s">
        <v>24</v>
      </c>
      <c r="C13252">
        <v>3</v>
      </c>
      <c r="D13252">
        <v>16</v>
      </c>
      <c r="E13252" t="s">
        <v>9264</v>
      </c>
      <c r="F13252">
        <v>252.536</v>
      </c>
      <c r="G13252">
        <v>96.013999999999996</v>
      </c>
      <c r="H13252">
        <v>40.665999999999997</v>
      </c>
      <c r="I13252">
        <v>24247.021000000001</v>
      </c>
      <c r="J13252">
        <v>9888573</v>
      </c>
      <c r="K13252">
        <v>41.207000000000001</v>
      </c>
      <c r="L13252">
        <v>17.829000000000001</v>
      </c>
      <c r="M13252">
        <v>10406.380999999999</v>
      </c>
      <c r="N13252">
        <v>4243996</v>
      </c>
      <c r="O13252">
        <v>3.714</v>
      </c>
      <c r="P13252">
        <v>11.007</v>
      </c>
      <c r="Q13252">
        <v>937.904</v>
      </c>
      <c r="R13252">
        <v>382502</v>
      </c>
      <c r="S13252">
        <v>0.03</v>
      </c>
      <c r="T13252">
        <v>2.7519999999999998</v>
      </c>
      <c r="U13252">
        <v>7.5030000000000001</v>
      </c>
      <c r="V13252">
        <v>3060</v>
      </c>
      <c r="W13252">
        <f t="shared" si="573"/>
        <v>12</v>
      </c>
      <c r="X13252">
        <f t="shared" si="571"/>
        <v>800.31615999999997</v>
      </c>
      <c r="Y13252">
        <f t="shared" si="572"/>
        <v>17.076599999999999</v>
      </c>
    </row>
    <row r="13253" spans="1:25" x14ac:dyDescent="0.2">
      <c r="A13253" t="s">
        <v>6877</v>
      </c>
      <c r="B13253" t="s">
        <v>24</v>
      </c>
      <c r="C13253">
        <v>3</v>
      </c>
      <c r="D13253">
        <v>20</v>
      </c>
      <c r="E13253" t="s">
        <v>12056</v>
      </c>
      <c r="F13253">
        <v>225.79499999999999</v>
      </c>
      <c r="G13253">
        <v>106.97499999999999</v>
      </c>
      <c r="H13253">
        <v>43.957999999999998</v>
      </c>
      <c r="I13253">
        <v>24154.291000000001</v>
      </c>
      <c r="J13253">
        <v>9850755</v>
      </c>
      <c r="K13253">
        <v>44.74</v>
      </c>
      <c r="L13253">
        <v>26.55</v>
      </c>
      <c r="M13253">
        <v>10101.99</v>
      </c>
      <c r="N13253">
        <v>4119857</v>
      </c>
      <c r="O13253">
        <v>2.302</v>
      </c>
      <c r="P13253">
        <v>4.0789999999999997</v>
      </c>
      <c r="Q13253">
        <v>519.73800000000006</v>
      </c>
      <c r="R13253">
        <v>211963</v>
      </c>
      <c r="S13253">
        <v>8.0000000000000002E-3</v>
      </c>
      <c r="T13253">
        <v>1.4550000000000001</v>
      </c>
      <c r="U13253">
        <v>1.8759999999999999</v>
      </c>
      <c r="V13253">
        <v>765</v>
      </c>
      <c r="W13253">
        <f t="shared" si="573"/>
        <v>3</v>
      </c>
      <c r="X13253">
        <f t="shared" si="571"/>
        <v>51.799020000000084</v>
      </c>
      <c r="Y13253">
        <f t="shared" si="572"/>
        <v>0.96660000000000013</v>
      </c>
    </row>
    <row r="13254" spans="1:25" x14ac:dyDescent="0.2">
      <c r="A13254" t="s">
        <v>6877</v>
      </c>
      <c r="B13254" t="s">
        <v>24</v>
      </c>
      <c r="C13254">
        <v>3</v>
      </c>
      <c r="D13254">
        <v>21</v>
      </c>
      <c r="E13254" t="s">
        <v>12057</v>
      </c>
      <c r="F13254">
        <v>306.42500000000001</v>
      </c>
      <c r="G13254">
        <v>103.84099999999999</v>
      </c>
      <c r="H13254">
        <v>43.134999999999998</v>
      </c>
      <c r="I13254">
        <v>31819.414000000001</v>
      </c>
      <c r="J13254">
        <v>12976794</v>
      </c>
      <c r="K13254">
        <v>6.72</v>
      </c>
      <c r="L13254">
        <v>3.2850000000000001</v>
      </c>
      <c r="M13254">
        <v>2059.029</v>
      </c>
      <c r="N13254">
        <v>839726</v>
      </c>
      <c r="O13254">
        <v>3.3719999999999999</v>
      </c>
      <c r="P13254">
        <v>13.438000000000001</v>
      </c>
      <c r="Q13254">
        <v>1033.2629999999999</v>
      </c>
      <c r="R13254">
        <v>421392</v>
      </c>
      <c r="S13254">
        <v>1.2E-2</v>
      </c>
      <c r="T13254">
        <v>1.7669999999999999</v>
      </c>
      <c r="U13254">
        <v>3.7519999999999998</v>
      </c>
      <c r="V13254">
        <v>1530</v>
      </c>
      <c r="W13254">
        <f t="shared" si="573"/>
        <v>6</v>
      </c>
      <c r="X13254">
        <f t="shared" si="571"/>
        <v>971.00876999999991</v>
      </c>
      <c r="Y13254">
        <f t="shared" si="572"/>
        <v>6.3365999999999998</v>
      </c>
    </row>
    <row r="13255" spans="1:25" x14ac:dyDescent="0.2">
      <c r="A13255" t="s">
        <v>6877</v>
      </c>
      <c r="B13255" t="s">
        <v>24</v>
      </c>
      <c r="C13255">
        <v>3</v>
      </c>
      <c r="D13255">
        <v>22</v>
      </c>
      <c r="E13255" t="s">
        <v>12058</v>
      </c>
      <c r="F13255">
        <v>270.56599999999997</v>
      </c>
      <c r="G13255">
        <v>98.721000000000004</v>
      </c>
      <c r="H13255">
        <v>40.073999999999998</v>
      </c>
      <c r="I13255">
        <v>26710.681</v>
      </c>
      <c r="J13255">
        <v>10893318</v>
      </c>
      <c r="K13255">
        <v>59.796999999999997</v>
      </c>
      <c r="L13255">
        <v>28.145</v>
      </c>
      <c r="M13255">
        <v>16178.937</v>
      </c>
      <c r="N13255">
        <v>6598196</v>
      </c>
      <c r="O13255">
        <v>3.403</v>
      </c>
      <c r="P13255">
        <v>9.6890000000000001</v>
      </c>
      <c r="Q13255">
        <v>920.66200000000003</v>
      </c>
      <c r="R13255">
        <v>375470</v>
      </c>
      <c r="S13255">
        <v>2.8000000000000001E-2</v>
      </c>
      <c r="T13255">
        <v>2.6589999999999998</v>
      </c>
      <c r="U13255">
        <v>7.5030000000000001</v>
      </c>
      <c r="V13255">
        <v>3060</v>
      </c>
      <c r="W13255">
        <f t="shared" si="573"/>
        <v>12</v>
      </c>
      <c r="X13255">
        <f t="shared" si="571"/>
        <v>769.45298000000003</v>
      </c>
      <c r="Y13255">
        <f t="shared" si="572"/>
        <v>17.076599999999999</v>
      </c>
    </row>
    <row r="13256" spans="1:25" x14ac:dyDescent="0.2">
      <c r="A13256" t="s">
        <v>6877</v>
      </c>
      <c r="B13256" t="s">
        <v>24</v>
      </c>
      <c r="C13256">
        <v>3</v>
      </c>
      <c r="D13256">
        <v>23</v>
      </c>
      <c r="E13256" t="s">
        <v>12059</v>
      </c>
      <c r="F13256">
        <v>312.43</v>
      </c>
      <c r="G13256">
        <v>113.571</v>
      </c>
      <c r="H13256">
        <v>44.994999999999997</v>
      </c>
      <c r="I13256">
        <v>35483.004000000001</v>
      </c>
      <c r="J13256">
        <v>14470902</v>
      </c>
      <c r="K13256">
        <v>28.06</v>
      </c>
      <c r="L13256">
        <v>11.753</v>
      </c>
      <c r="M13256">
        <v>8766.7790000000005</v>
      </c>
      <c r="N13256">
        <v>3575323</v>
      </c>
      <c r="O13256">
        <v>2.7389999999999999</v>
      </c>
      <c r="P13256">
        <v>10.436999999999999</v>
      </c>
      <c r="Q13256">
        <v>855.69500000000005</v>
      </c>
      <c r="R13256">
        <v>348975</v>
      </c>
      <c r="S13256">
        <v>0.01</v>
      </c>
      <c r="T13256">
        <v>1.597</v>
      </c>
      <c r="U13256">
        <v>3.1259999999999999</v>
      </c>
      <c r="V13256">
        <v>1275</v>
      </c>
      <c r="W13256">
        <f t="shared" si="573"/>
        <v>5</v>
      </c>
      <c r="X13256">
        <f t="shared" si="571"/>
        <v>653.16205000000014</v>
      </c>
      <c r="Y13256">
        <f t="shared" si="572"/>
        <v>4.5465999999999998</v>
      </c>
    </row>
    <row r="13257" spans="1:25" x14ac:dyDescent="0.2">
      <c r="A13257" t="s">
        <v>6877</v>
      </c>
      <c r="B13257" t="s">
        <v>24</v>
      </c>
      <c r="C13257">
        <v>3</v>
      </c>
      <c r="D13257">
        <v>24</v>
      </c>
      <c r="E13257" t="s">
        <v>12060</v>
      </c>
      <c r="F13257">
        <v>127.77</v>
      </c>
      <c r="G13257">
        <v>109.24299999999999</v>
      </c>
      <c r="H13257">
        <v>43.734999999999999</v>
      </c>
      <c r="I13257">
        <v>13957.978999999999</v>
      </c>
      <c r="J13257">
        <v>5692431</v>
      </c>
      <c r="K13257">
        <v>25.44</v>
      </c>
      <c r="L13257">
        <v>9.0289999999999999</v>
      </c>
      <c r="M13257">
        <v>3250.4549999999999</v>
      </c>
      <c r="N13257">
        <v>1325621</v>
      </c>
      <c r="O13257">
        <v>2.754</v>
      </c>
      <c r="P13257">
        <v>5.3460000000000001</v>
      </c>
      <c r="Q13257">
        <v>351.89499999999998</v>
      </c>
      <c r="R13257">
        <v>143512</v>
      </c>
      <c r="S13257">
        <v>5.0000000000000001E-3</v>
      </c>
      <c r="T13257">
        <v>1.117</v>
      </c>
      <c r="U13257">
        <v>0.625</v>
      </c>
      <c r="V13257">
        <v>255</v>
      </c>
      <c r="W13257">
        <f t="shared" si="573"/>
        <v>1</v>
      </c>
      <c r="X13257">
        <f t="shared" si="571"/>
        <v>0</v>
      </c>
      <c r="Y13257">
        <f t="shared" si="572"/>
        <v>0</v>
      </c>
    </row>
    <row r="13258" spans="1:25" x14ac:dyDescent="0.2">
      <c r="A13258" t="s">
        <v>6877</v>
      </c>
      <c r="B13258" t="s">
        <v>24</v>
      </c>
      <c r="C13258">
        <v>3</v>
      </c>
      <c r="D13258">
        <v>25</v>
      </c>
      <c r="E13258" t="s">
        <v>12061</v>
      </c>
      <c r="F13258">
        <v>132.33099999999999</v>
      </c>
      <c r="G13258">
        <v>107.155</v>
      </c>
      <c r="H13258">
        <v>41.587000000000003</v>
      </c>
      <c r="I13258">
        <v>14179.885</v>
      </c>
      <c r="J13258">
        <v>5782930</v>
      </c>
      <c r="K13258">
        <v>23.677</v>
      </c>
      <c r="L13258">
        <v>8.9719999999999995</v>
      </c>
      <c r="M13258">
        <v>3133.1350000000002</v>
      </c>
      <c r="N13258">
        <v>1277775</v>
      </c>
      <c r="O13258">
        <v>3.5289999999999999</v>
      </c>
      <c r="P13258">
        <v>8.8409999999999993</v>
      </c>
      <c r="Q13258">
        <v>466.94600000000003</v>
      </c>
      <c r="R13258">
        <v>190433</v>
      </c>
      <c r="S13258">
        <v>1.9E-2</v>
      </c>
      <c r="T13258">
        <v>2.1949999999999998</v>
      </c>
      <c r="U13258">
        <v>2.5009999999999999</v>
      </c>
      <c r="V13258">
        <v>1020</v>
      </c>
      <c r="W13258">
        <f t="shared" si="573"/>
        <v>4</v>
      </c>
      <c r="X13258">
        <f t="shared" si="571"/>
        <v>0</v>
      </c>
      <c r="Y13258">
        <f t="shared" si="572"/>
        <v>2.7566000000000002</v>
      </c>
    </row>
    <row r="13259" spans="1:25" x14ac:dyDescent="0.2">
      <c r="A13259" t="s">
        <v>6877</v>
      </c>
      <c r="B13259" t="s">
        <v>24</v>
      </c>
      <c r="C13259">
        <v>3</v>
      </c>
      <c r="D13259">
        <v>27</v>
      </c>
      <c r="E13259" t="s">
        <v>12062</v>
      </c>
      <c r="F13259">
        <v>190.113</v>
      </c>
      <c r="G13259">
        <v>110.727</v>
      </c>
      <c r="H13259">
        <v>42.497</v>
      </c>
      <c r="I13259">
        <v>21050.705000000002</v>
      </c>
      <c r="J13259">
        <v>8585031</v>
      </c>
      <c r="K13259">
        <v>34.942999999999998</v>
      </c>
      <c r="L13259">
        <v>18.545999999999999</v>
      </c>
      <c r="M13259">
        <v>6643.1350000000002</v>
      </c>
      <c r="N13259">
        <v>2709245</v>
      </c>
      <c r="O13259">
        <v>2.8610000000000002</v>
      </c>
      <c r="P13259">
        <v>8.6790000000000003</v>
      </c>
      <c r="Q13259">
        <v>543.83699999999999</v>
      </c>
      <c r="R13259">
        <v>221791</v>
      </c>
      <c r="S13259">
        <v>1.6E-2</v>
      </c>
      <c r="T13259">
        <v>2.048</v>
      </c>
      <c r="U13259">
        <v>3.1259999999999999</v>
      </c>
      <c r="V13259">
        <v>1275</v>
      </c>
      <c r="W13259">
        <f t="shared" si="573"/>
        <v>5</v>
      </c>
      <c r="X13259">
        <f t="shared" si="571"/>
        <v>94.936229999999966</v>
      </c>
      <c r="Y13259">
        <f t="shared" si="572"/>
        <v>4.5465999999999998</v>
      </c>
    </row>
    <row r="13260" spans="1:25" x14ac:dyDescent="0.2">
      <c r="A13260" t="s">
        <v>6877</v>
      </c>
      <c r="B13260" t="s">
        <v>24</v>
      </c>
      <c r="C13260">
        <v>3</v>
      </c>
      <c r="D13260">
        <v>28</v>
      </c>
      <c r="E13260" t="s">
        <v>12063</v>
      </c>
      <c r="F13260">
        <v>145.88300000000001</v>
      </c>
      <c r="G13260">
        <v>99.57</v>
      </c>
      <c r="H13260">
        <v>40.075000000000003</v>
      </c>
      <c r="I13260">
        <v>14525.539000000001</v>
      </c>
      <c r="J13260">
        <v>5923897</v>
      </c>
      <c r="K13260">
        <v>15.259</v>
      </c>
      <c r="L13260">
        <v>16.600000000000001</v>
      </c>
      <c r="M13260">
        <v>2226.002</v>
      </c>
      <c r="N13260">
        <v>907822</v>
      </c>
      <c r="O13260">
        <v>2.5089999999999999</v>
      </c>
      <c r="P13260">
        <v>7.5839999999999996</v>
      </c>
      <c r="Q13260">
        <v>365.98399999999998</v>
      </c>
      <c r="R13260">
        <v>149258</v>
      </c>
      <c r="S13260">
        <v>8.9999999999999993E-3</v>
      </c>
      <c r="T13260">
        <v>1.478</v>
      </c>
      <c r="U13260">
        <v>1.2509999999999999</v>
      </c>
      <c r="V13260">
        <v>510</v>
      </c>
      <c r="W13260">
        <f t="shared" si="573"/>
        <v>2</v>
      </c>
      <c r="X13260">
        <f t="shared" si="571"/>
        <v>0</v>
      </c>
      <c r="Y13260">
        <f t="shared" si="572"/>
        <v>0</v>
      </c>
    </row>
    <row r="13261" spans="1:25" x14ac:dyDescent="0.2">
      <c r="A13261" t="s">
        <v>6877</v>
      </c>
      <c r="B13261" t="s">
        <v>24</v>
      </c>
      <c r="C13261">
        <v>4</v>
      </c>
      <c r="D13261">
        <v>1</v>
      </c>
      <c r="E13261" t="s">
        <v>1431</v>
      </c>
      <c r="F13261">
        <v>238.94</v>
      </c>
      <c r="G13261">
        <v>84.641000000000005</v>
      </c>
      <c r="H13261">
        <v>38.289000000000001</v>
      </c>
      <c r="I13261">
        <v>20224.164000000001</v>
      </c>
      <c r="J13261">
        <v>8247946</v>
      </c>
      <c r="K13261">
        <v>26.149000000000001</v>
      </c>
      <c r="L13261">
        <v>13.026999999999999</v>
      </c>
      <c r="M13261">
        <v>6248.0870000000004</v>
      </c>
      <c r="N13261">
        <v>2548134</v>
      </c>
      <c r="O13261">
        <v>2.2839999999999998</v>
      </c>
      <c r="P13261">
        <v>6.5839999999999996</v>
      </c>
      <c r="Q13261">
        <v>545.81799999999998</v>
      </c>
      <c r="R13261">
        <v>222599</v>
      </c>
      <c r="S13261">
        <v>0.01</v>
      </c>
      <c r="T13261">
        <v>1.6339999999999999</v>
      </c>
      <c r="U13261">
        <v>2.5009999999999999</v>
      </c>
      <c r="V13261">
        <v>1020</v>
      </c>
      <c r="W13261">
        <f t="shared" si="573"/>
        <v>4</v>
      </c>
      <c r="X13261">
        <f t="shared" si="571"/>
        <v>98.482219999999955</v>
      </c>
      <c r="Y13261">
        <f t="shared" si="572"/>
        <v>2.7566000000000002</v>
      </c>
    </row>
    <row r="13262" spans="1:25" x14ac:dyDescent="0.2">
      <c r="A13262" t="s">
        <v>6877</v>
      </c>
      <c r="B13262" t="s">
        <v>24</v>
      </c>
      <c r="C13262">
        <v>4</v>
      </c>
      <c r="D13262">
        <v>2</v>
      </c>
      <c r="E13262" t="s">
        <v>3068</v>
      </c>
      <c r="F13262">
        <v>160.571</v>
      </c>
      <c r="G13262">
        <v>78.741</v>
      </c>
      <c r="H13262">
        <v>38.756999999999998</v>
      </c>
      <c r="I13262">
        <v>12643.456</v>
      </c>
      <c r="J13262">
        <v>5156334</v>
      </c>
      <c r="K13262">
        <v>5.7560000000000002</v>
      </c>
      <c r="L13262">
        <v>2.9750000000000001</v>
      </c>
      <c r="M13262">
        <v>924.23400000000004</v>
      </c>
      <c r="N13262">
        <v>376927</v>
      </c>
      <c r="O13262">
        <v>1.6739999999999999</v>
      </c>
      <c r="P13262">
        <v>1.141</v>
      </c>
      <c r="Q13262">
        <v>268.83499999999998</v>
      </c>
      <c r="R13262">
        <v>109638</v>
      </c>
      <c r="S13262">
        <v>0</v>
      </c>
      <c r="T13262">
        <v>0</v>
      </c>
      <c r="U13262">
        <v>0</v>
      </c>
      <c r="V13262">
        <v>0</v>
      </c>
      <c r="W13262">
        <f t="shared" si="573"/>
        <v>0</v>
      </c>
      <c r="X13262">
        <f t="shared" si="571"/>
        <v>0</v>
      </c>
      <c r="Y13262">
        <f t="shared" si="572"/>
        <v>0</v>
      </c>
    </row>
    <row r="13263" spans="1:25" x14ac:dyDescent="0.2">
      <c r="A13263" t="s">
        <v>6877</v>
      </c>
      <c r="B13263" t="s">
        <v>24</v>
      </c>
      <c r="C13263">
        <v>4</v>
      </c>
      <c r="D13263">
        <v>3</v>
      </c>
      <c r="E13263" t="s">
        <v>2796</v>
      </c>
      <c r="F13263">
        <v>217.42099999999999</v>
      </c>
      <c r="G13263">
        <v>68.42</v>
      </c>
      <c r="H13263">
        <v>33.491999999999997</v>
      </c>
      <c r="I13263">
        <v>14876.027</v>
      </c>
      <c r="J13263">
        <v>6066835</v>
      </c>
      <c r="K13263">
        <v>43.536000000000001</v>
      </c>
      <c r="L13263">
        <v>28.228999999999999</v>
      </c>
      <c r="M13263">
        <v>9465.6550000000007</v>
      </c>
      <c r="N13263">
        <v>3860343</v>
      </c>
      <c r="O13263">
        <v>3.7280000000000002</v>
      </c>
      <c r="P13263">
        <v>11.949</v>
      </c>
      <c r="Q13263">
        <v>810.53899999999999</v>
      </c>
      <c r="R13263">
        <v>330559</v>
      </c>
      <c r="S13263">
        <v>2.3E-2</v>
      </c>
      <c r="T13263">
        <v>2.4220000000000002</v>
      </c>
      <c r="U13263">
        <v>5.0019999999999998</v>
      </c>
      <c r="V13263">
        <v>2040</v>
      </c>
      <c r="W13263">
        <f t="shared" si="573"/>
        <v>8</v>
      </c>
      <c r="X13263">
        <f t="shared" si="571"/>
        <v>572.33280999999999</v>
      </c>
      <c r="Y13263">
        <f t="shared" si="572"/>
        <v>9.9166000000000007</v>
      </c>
    </row>
    <row r="13264" spans="1:25" x14ac:dyDescent="0.2">
      <c r="A13264" t="s">
        <v>6877</v>
      </c>
      <c r="B13264" t="s">
        <v>24</v>
      </c>
      <c r="C13264">
        <v>4</v>
      </c>
      <c r="D13264">
        <v>4</v>
      </c>
      <c r="E13264" t="s">
        <v>12064</v>
      </c>
      <c r="F13264">
        <v>177.27199999999999</v>
      </c>
      <c r="G13264">
        <v>88.137</v>
      </c>
      <c r="H13264">
        <v>40.713000000000001</v>
      </c>
      <c r="I13264">
        <v>15624.14</v>
      </c>
      <c r="J13264">
        <v>6371935</v>
      </c>
      <c r="K13264">
        <v>19.824999999999999</v>
      </c>
      <c r="L13264">
        <v>9.0399999999999991</v>
      </c>
      <c r="M13264">
        <v>3514.3319999999999</v>
      </c>
      <c r="N13264">
        <v>1433237</v>
      </c>
      <c r="O13264">
        <v>2.0110000000000001</v>
      </c>
      <c r="P13264">
        <v>1.774</v>
      </c>
      <c r="Q13264">
        <v>356.58100000000002</v>
      </c>
      <c r="R13264">
        <v>145423</v>
      </c>
      <c r="S13264">
        <v>4.0000000000000001E-3</v>
      </c>
      <c r="T13264">
        <v>0.94799999999999995</v>
      </c>
      <c r="U13264">
        <v>0.625</v>
      </c>
      <c r="V13264">
        <v>255</v>
      </c>
      <c r="W13264">
        <f t="shared" si="573"/>
        <v>1</v>
      </c>
      <c r="X13264">
        <f t="shared" si="571"/>
        <v>0</v>
      </c>
      <c r="Y13264">
        <f t="shared" si="572"/>
        <v>0</v>
      </c>
    </row>
    <row r="13265" spans="1:25" x14ac:dyDescent="0.2">
      <c r="A13265" t="s">
        <v>6877</v>
      </c>
      <c r="B13265" t="s">
        <v>24</v>
      </c>
      <c r="C13265">
        <v>4</v>
      </c>
      <c r="D13265">
        <v>5</v>
      </c>
      <c r="E13265" t="s">
        <v>7406</v>
      </c>
      <c r="F13265">
        <v>140.77600000000001</v>
      </c>
      <c r="G13265">
        <v>81.103999999999999</v>
      </c>
      <c r="H13265">
        <v>36.042000000000002</v>
      </c>
      <c r="I13265">
        <v>11417.439</v>
      </c>
      <c r="J13265">
        <v>4656332</v>
      </c>
      <c r="K13265">
        <v>26.263000000000002</v>
      </c>
      <c r="L13265">
        <v>10.768000000000001</v>
      </c>
      <c r="M13265">
        <v>3697.2530000000002</v>
      </c>
      <c r="N13265">
        <v>1507837</v>
      </c>
      <c r="O13265">
        <v>2.6040000000000001</v>
      </c>
      <c r="P13265">
        <v>5.8760000000000003</v>
      </c>
      <c r="Q13265">
        <v>366.52100000000002</v>
      </c>
      <c r="R13265">
        <v>149477</v>
      </c>
      <c r="S13265">
        <v>8.9999999999999993E-3</v>
      </c>
      <c r="T13265">
        <v>1.5049999999999999</v>
      </c>
      <c r="U13265">
        <v>1.2509999999999999</v>
      </c>
      <c r="V13265">
        <v>510</v>
      </c>
      <c r="W13265">
        <f t="shared" si="573"/>
        <v>2</v>
      </c>
      <c r="X13265">
        <f t="shared" si="571"/>
        <v>0</v>
      </c>
      <c r="Y13265">
        <f t="shared" si="572"/>
        <v>0</v>
      </c>
    </row>
    <row r="13266" spans="1:25" x14ac:dyDescent="0.2">
      <c r="A13266" t="s">
        <v>6877</v>
      </c>
      <c r="B13266" t="s">
        <v>24</v>
      </c>
      <c r="C13266">
        <v>4</v>
      </c>
      <c r="D13266">
        <v>6</v>
      </c>
      <c r="E13266" t="s">
        <v>12065</v>
      </c>
      <c r="F13266">
        <v>218.30600000000001</v>
      </c>
      <c r="G13266">
        <v>96.417000000000002</v>
      </c>
      <c r="H13266">
        <v>44.076999999999998</v>
      </c>
      <c r="I13266">
        <v>21048.441999999999</v>
      </c>
      <c r="J13266">
        <v>8584108</v>
      </c>
      <c r="K13266">
        <v>18.378</v>
      </c>
      <c r="L13266">
        <v>11.132</v>
      </c>
      <c r="M13266">
        <v>4012.0949999999998</v>
      </c>
      <c r="N13266">
        <v>1636238</v>
      </c>
      <c r="O13266">
        <v>2.8210000000000002</v>
      </c>
      <c r="P13266">
        <v>5.9669999999999996</v>
      </c>
      <c r="Q13266">
        <v>615.92399999999998</v>
      </c>
      <c r="R13266">
        <v>251190</v>
      </c>
      <c r="S13266">
        <v>1.7000000000000001E-2</v>
      </c>
      <c r="T13266">
        <v>2.093</v>
      </c>
      <c r="U13266">
        <v>3.7519999999999998</v>
      </c>
      <c r="V13266">
        <v>1530</v>
      </c>
      <c r="W13266">
        <f t="shared" si="573"/>
        <v>6</v>
      </c>
      <c r="X13266">
        <f t="shared" si="571"/>
        <v>223.97195999999994</v>
      </c>
      <c r="Y13266">
        <f t="shared" si="572"/>
        <v>6.3365999999999998</v>
      </c>
    </row>
    <row r="13267" spans="1:25" x14ac:dyDescent="0.2">
      <c r="A13267" t="s">
        <v>6877</v>
      </c>
      <c r="B13267" t="s">
        <v>24</v>
      </c>
      <c r="C13267">
        <v>4</v>
      </c>
      <c r="D13267">
        <v>7</v>
      </c>
      <c r="E13267" t="s">
        <v>12066</v>
      </c>
      <c r="F13267">
        <v>126.696</v>
      </c>
      <c r="G13267">
        <v>85.488</v>
      </c>
      <c r="H13267">
        <v>40.155000000000001</v>
      </c>
      <c r="I13267">
        <v>10830.976000000001</v>
      </c>
      <c r="J13267">
        <v>4417157</v>
      </c>
      <c r="K13267">
        <v>15.55</v>
      </c>
      <c r="L13267">
        <v>5.9509999999999996</v>
      </c>
      <c r="M13267">
        <v>1970.14</v>
      </c>
      <c r="N13267">
        <v>803475</v>
      </c>
      <c r="O13267">
        <v>3.589</v>
      </c>
      <c r="P13267">
        <v>14.231999999999999</v>
      </c>
      <c r="Q13267">
        <v>454.69400000000002</v>
      </c>
      <c r="R13267">
        <v>185436</v>
      </c>
      <c r="S13267">
        <v>0.01</v>
      </c>
      <c r="T13267">
        <v>1.5860000000000001</v>
      </c>
      <c r="U13267">
        <v>1.2509999999999999</v>
      </c>
      <c r="V13267">
        <v>510</v>
      </c>
      <c r="W13267">
        <f t="shared" si="573"/>
        <v>2</v>
      </c>
      <c r="X13267">
        <f t="shared" si="571"/>
        <v>0</v>
      </c>
      <c r="Y13267">
        <f t="shared" si="572"/>
        <v>0</v>
      </c>
    </row>
    <row r="13268" spans="1:25" x14ac:dyDescent="0.2">
      <c r="A13268" t="s">
        <v>6877</v>
      </c>
      <c r="B13268" t="s">
        <v>24</v>
      </c>
      <c r="C13268">
        <v>4</v>
      </c>
      <c r="D13268">
        <v>8</v>
      </c>
      <c r="E13268" t="s">
        <v>12067</v>
      </c>
      <c r="F13268">
        <v>167.87</v>
      </c>
      <c r="G13268">
        <v>88.319000000000003</v>
      </c>
      <c r="H13268">
        <v>44.506</v>
      </c>
      <c r="I13268">
        <v>14826.15</v>
      </c>
      <c r="J13268">
        <v>6046494</v>
      </c>
      <c r="K13268">
        <v>20.62</v>
      </c>
      <c r="L13268">
        <v>9.609</v>
      </c>
      <c r="M13268">
        <v>3461.4589999999998</v>
      </c>
      <c r="N13268">
        <v>1411674</v>
      </c>
      <c r="O13268">
        <v>2.7029999999999998</v>
      </c>
      <c r="P13268">
        <v>4.4550000000000001</v>
      </c>
      <c r="Q13268">
        <v>453.80099999999999</v>
      </c>
      <c r="R13268">
        <v>185072</v>
      </c>
      <c r="S13268">
        <v>1.4999999999999999E-2</v>
      </c>
      <c r="T13268">
        <v>1.9490000000000001</v>
      </c>
      <c r="U13268">
        <v>2.5009999999999999</v>
      </c>
      <c r="V13268">
        <v>1020</v>
      </c>
      <c r="W13268">
        <f t="shared" si="573"/>
        <v>4</v>
      </c>
      <c r="X13268">
        <f t="shared" ref="X13268:X13331" si="574">(MAX(0, (Q13268-490.8)))*1.79</f>
        <v>0</v>
      </c>
      <c r="Y13268">
        <f t="shared" ref="Y13268:Y13331" si="575">(MAX(0, (W13268-2.46)))*1.79</f>
        <v>2.7566000000000002</v>
      </c>
    </row>
    <row r="13269" spans="1:25" x14ac:dyDescent="0.2">
      <c r="A13269" t="s">
        <v>6877</v>
      </c>
      <c r="B13269" t="s">
        <v>24</v>
      </c>
      <c r="C13269">
        <v>4</v>
      </c>
      <c r="D13269">
        <v>9</v>
      </c>
      <c r="E13269" t="s">
        <v>12068</v>
      </c>
      <c r="F13269">
        <v>388.59699999999998</v>
      </c>
      <c r="G13269">
        <v>93.367999999999995</v>
      </c>
      <c r="H13269">
        <v>35.366</v>
      </c>
      <c r="I13269">
        <v>36282.462</v>
      </c>
      <c r="J13269">
        <v>14796942</v>
      </c>
      <c r="K13269">
        <v>38.046999999999997</v>
      </c>
      <c r="L13269">
        <v>16.459</v>
      </c>
      <c r="M13269">
        <v>14784.791999999999</v>
      </c>
      <c r="N13269">
        <v>6029627</v>
      </c>
      <c r="O13269">
        <v>4.0129999999999999</v>
      </c>
      <c r="P13269">
        <v>14.611000000000001</v>
      </c>
      <c r="Q13269">
        <v>1559.355</v>
      </c>
      <c r="R13269">
        <v>635946</v>
      </c>
      <c r="S13269">
        <v>2.4E-2</v>
      </c>
      <c r="T13269">
        <v>2.4809999999999999</v>
      </c>
      <c r="U13269">
        <v>9.3789999999999996</v>
      </c>
      <c r="V13269">
        <v>3825</v>
      </c>
      <c r="W13269">
        <f t="shared" si="573"/>
        <v>15</v>
      </c>
      <c r="X13269">
        <f t="shared" si="574"/>
        <v>1912.7134500000002</v>
      </c>
      <c r="Y13269">
        <f t="shared" si="575"/>
        <v>22.4466</v>
      </c>
    </row>
    <row r="13270" spans="1:25" x14ac:dyDescent="0.2">
      <c r="A13270" t="s">
        <v>6877</v>
      </c>
      <c r="B13270" t="s">
        <v>24</v>
      </c>
      <c r="C13270">
        <v>4</v>
      </c>
      <c r="D13270">
        <v>10</v>
      </c>
      <c r="E13270" t="s">
        <v>12069</v>
      </c>
      <c r="F13270">
        <v>110.434</v>
      </c>
      <c r="G13270">
        <v>89.052999999999997</v>
      </c>
      <c r="H13270">
        <v>41.966000000000001</v>
      </c>
      <c r="I13270">
        <v>9834.5329999999994</v>
      </c>
      <c r="J13270">
        <v>4010781</v>
      </c>
      <c r="K13270">
        <v>8.1999999999999993</v>
      </c>
      <c r="L13270">
        <v>4.0960000000000001</v>
      </c>
      <c r="M13270">
        <v>905.58399999999995</v>
      </c>
      <c r="N13270">
        <v>369321</v>
      </c>
      <c r="O13270">
        <v>2.6920000000000002</v>
      </c>
      <c r="P13270">
        <v>7.4470000000000001</v>
      </c>
      <c r="Q13270">
        <v>297.34199999999998</v>
      </c>
      <c r="R13270">
        <v>121264</v>
      </c>
      <c r="S13270">
        <v>6.0000000000000001E-3</v>
      </c>
      <c r="T13270">
        <v>1.202</v>
      </c>
      <c r="U13270">
        <v>0.625</v>
      </c>
      <c r="V13270">
        <v>255</v>
      </c>
      <c r="W13270">
        <f t="shared" si="573"/>
        <v>1</v>
      </c>
      <c r="X13270">
        <f t="shared" si="574"/>
        <v>0</v>
      </c>
      <c r="Y13270">
        <f t="shared" si="575"/>
        <v>0</v>
      </c>
    </row>
    <row r="13271" spans="1:25" x14ac:dyDescent="0.2">
      <c r="A13271" t="s">
        <v>6877</v>
      </c>
      <c r="B13271" t="s">
        <v>24</v>
      </c>
      <c r="C13271">
        <v>4</v>
      </c>
      <c r="D13271">
        <v>11</v>
      </c>
      <c r="E13271" t="s">
        <v>8315</v>
      </c>
      <c r="F13271">
        <v>10.87</v>
      </c>
      <c r="G13271">
        <v>38.479999999999997</v>
      </c>
      <c r="H13271">
        <v>18.108000000000001</v>
      </c>
      <c r="I13271">
        <v>418.274</v>
      </c>
      <c r="J13271">
        <v>170583</v>
      </c>
      <c r="K13271">
        <v>29.417000000000002</v>
      </c>
      <c r="L13271">
        <v>22.047000000000001</v>
      </c>
      <c r="M13271">
        <v>319.75900000000001</v>
      </c>
      <c r="N13271">
        <v>130406</v>
      </c>
      <c r="O13271">
        <v>1.4550000000000001</v>
      </c>
      <c r="P13271">
        <v>0.97199999999999998</v>
      </c>
      <c r="Q13271">
        <v>15.818</v>
      </c>
      <c r="R13271">
        <v>6451</v>
      </c>
      <c r="S13271">
        <v>0</v>
      </c>
      <c r="T13271">
        <v>0</v>
      </c>
      <c r="U13271">
        <v>0</v>
      </c>
      <c r="V13271">
        <v>0</v>
      </c>
      <c r="W13271">
        <f t="shared" si="573"/>
        <v>0</v>
      </c>
      <c r="X13271">
        <f t="shared" si="574"/>
        <v>0</v>
      </c>
      <c r="Y13271">
        <f t="shared" si="575"/>
        <v>0</v>
      </c>
    </row>
    <row r="13272" spans="1:25" x14ac:dyDescent="0.2">
      <c r="A13272" t="s">
        <v>6877</v>
      </c>
      <c r="B13272" t="s">
        <v>24</v>
      </c>
      <c r="C13272">
        <v>4</v>
      </c>
      <c r="D13272">
        <v>12</v>
      </c>
      <c r="E13272" t="s">
        <v>12070</v>
      </c>
      <c r="F13272">
        <v>331.48200000000003</v>
      </c>
      <c r="G13272">
        <v>104.911</v>
      </c>
      <c r="H13272">
        <v>40.234999999999999</v>
      </c>
      <c r="I13272">
        <v>34776.025999999998</v>
      </c>
      <c r="J13272">
        <v>14182578</v>
      </c>
      <c r="K13272">
        <v>37.81</v>
      </c>
      <c r="L13272">
        <v>16.765999999999998</v>
      </c>
      <c r="M13272">
        <v>12533.343000000001</v>
      </c>
      <c r="N13272">
        <v>5111427</v>
      </c>
      <c r="O13272">
        <v>2.1419999999999999</v>
      </c>
      <c r="P13272">
        <v>6.2119999999999997</v>
      </c>
      <c r="Q13272">
        <v>709.93200000000002</v>
      </c>
      <c r="R13272">
        <v>289529</v>
      </c>
      <c r="S13272">
        <v>8.9999999999999993E-3</v>
      </c>
      <c r="T13272">
        <v>1.5509999999999999</v>
      </c>
      <c r="U13272">
        <v>3.1259999999999999</v>
      </c>
      <c r="V13272">
        <v>1275</v>
      </c>
      <c r="W13272">
        <f t="shared" ref="W13272:W13335" si="576">V13272/255</f>
        <v>5</v>
      </c>
      <c r="X13272">
        <f t="shared" si="574"/>
        <v>392.24628000000001</v>
      </c>
      <c r="Y13272">
        <f t="shared" si="575"/>
        <v>4.5465999999999998</v>
      </c>
    </row>
    <row r="13273" spans="1:25" x14ac:dyDescent="0.2">
      <c r="A13273" t="s">
        <v>6877</v>
      </c>
      <c r="B13273" t="s">
        <v>24</v>
      </c>
      <c r="C13273">
        <v>4</v>
      </c>
      <c r="D13273">
        <v>13</v>
      </c>
      <c r="E13273" t="s">
        <v>10926</v>
      </c>
      <c r="F13273">
        <v>752.27099999999996</v>
      </c>
      <c r="G13273">
        <v>90.227000000000004</v>
      </c>
      <c r="H13273">
        <v>47.448999999999998</v>
      </c>
      <c r="I13273">
        <v>67875.137000000002</v>
      </c>
      <c r="J13273">
        <v>27681266</v>
      </c>
      <c r="K13273">
        <v>9.0329999999999995</v>
      </c>
      <c r="L13273">
        <v>5.1829999999999998</v>
      </c>
      <c r="M13273">
        <v>6795.0230000000001</v>
      </c>
      <c r="N13273">
        <v>2771189</v>
      </c>
      <c r="O13273">
        <v>2.423</v>
      </c>
      <c r="P13273">
        <v>7.7160000000000002</v>
      </c>
      <c r="Q13273">
        <v>1822.7639999999999</v>
      </c>
      <c r="R13273">
        <v>743371</v>
      </c>
      <c r="S13273">
        <v>6.0000000000000001E-3</v>
      </c>
      <c r="T13273">
        <v>1.218</v>
      </c>
      <c r="U13273">
        <v>4.3769999999999998</v>
      </c>
      <c r="V13273">
        <v>1785</v>
      </c>
      <c r="W13273">
        <f t="shared" si="576"/>
        <v>7</v>
      </c>
      <c r="X13273">
        <f t="shared" si="574"/>
        <v>2384.2155600000001</v>
      </c>
      <c r="Y13273">
        <f t="shared" si="575"/>
        <v>8.1265999999999998</v>
      </c>
    </row>
    <row r="13274" spans="1:25" x14ac:dyDescent="0.2">
      <c r="A13274" t="s">
        <v>6877</v>
      </c>
      <c r="B13274" t="s">
        <v>24</v>
      </c>
      <c r="C13274">
        <v>4</v>
      </c>
      <c r="D13274">
        <v>14</v>
      </c>
      <c r="E13274" t="s">
        <v>12071</v>
      </c>
      <c r="F13274">
        <v>423.24099999999999</v>
      </c>
      <c r="G13274">
        <v>96.745999999999995</v>
      </c>
      <c r="H13274">
        <v>45</v>
      </c>
      <c r="I13274">
        <v>40946.777999999998</v>
      </c>
      <c r="J13274">
        <v>16699173</v>
      </c>
      <c r="K13274">
        <v>36.429000000000002</v>
      </c>
      <c r="L13274">
        <v>21.477</v>
      </c>
      <c r="M13274">
        <v>15418.468999999999</v>
      </c>
      <c r="N13274">
        <v>6288057</v>
      </c>
      <c r="O13274">
        <v>3.7850000000000001</v>
      </c>
      <c r="P13274">
        <v>11.343999999999999</v>
      </c>
      <c r="Q13274">
        <v>1601.998</v>
      </c>
      <c r="R13274">
        <v>653337</v>
      </c>
      <c r="S13274">
        <v>3.5000000000000003E-2</v>
      </c>
      <c r="T13274">
        <v>3.0070000000000001</v>
      </c>
      <c r="U13274">
        <v>15.006</v>
      </c>
      <c r="V13274">
        <v>6120</v>
      </c>
      <c r="W13274">
        <f t="shared" si="576"/>
        <v>24</v>
      </c>
      <c r="X13274">
        <f t="shared" si="574"/>
        <v>1989.0444200000002</v>
      </c>
      <c r="Y13274">
        <f t="shared" si="575"/>
        <v>38.556599999999996</v>
      </c>
    </row>
    <row r="13275" spans="1:25" x14ac:dyDescent="0.2">
      <c r="A13275" t="s">
        <v>6877</v>
      </c>
      <c r="B13275" t="s">
        <v>24</v>
      </c>
      <c r="C13275">
        <v>4</v>
      </c>
      <c r="D13275">
        <v>15</v>
      </c>
      <c r="E13275" t="s">
        <v>12072</v>
      </c>
      <c r="F13275">
        <v>385.82799999999997</v>
      </c>
      <c r="G13275">
        <v>89.516999999999996</v>
      </c>
      <c r="H13275">
        <v>37.287999999999997</v>
      </c>
      <c r="I13275">
        <v>34538.17</v>
      </c>
      <c r="J13275">
        <v>14085574</v>
      </c>
      <c r="K13275">
        <v>41.252000000000002</v>
      </c>
      <c r="L13275">
        <v>22.138000000000002</v>
      </c>
      <c r="M13275">
        <v>15916.276</v>
      </c>
      <c r="N13275">
        <v>6491076</v>
      </c>
      <c r="O13275">
        <v>3.7189999999999999</v>
      </c>
      <c r="P13275">
        <v>12.484</v>
      </c>
      <c r="Q13275">
        <v>1435.059</v>
      </c>
      <c r="R13275">
        <v>585255</v>
      </c>
      <c r="S13275">
        <v>2.9000000000000001E-2</v>
      </c>
      <c r="T13275">
        <v>2.7269999999999999</v>
      </c>
      <c r="U13275">
        <v>11.255000000000001</v>
      </c>
      <c r="V13275">
        <v>4590</v>
      </c>
      <c r="W13275">
        <f t="shared" si="576"/>
        <v>18</v>
      </c>
      <c r="X13275">
        <f t="shared" si="574"/>
        <v>1690.22361</v>
      </c>
      <c r="Y13275">
        <f t="shared" si="575"/>
        <v>27.816599999999998</v>
      </c>
    </row>
    <row r="13276" spans="1:25" x14ac:dyDescent="0.2">
      <c r="A13276" t="s">
        <v>6877</v>
      </c>
      <c r="B13276" t="s">
        <v>24</v>
      </c>
      <c r="C13276">
        <v>4</v>
      </c>
      <c r="D13276">
        <v>16</v>
      </c>
      <c r="E13276" t="s">
        <v>12073</v>
      </c>
      <c r="F13276">
        <v>20.138000000000002</v>
      </c>
      <c r="G13276">
        <v>46.656999999999996</v>
      </c>
      <c r="H13276">
        <v>20.036000000000001</v>
      </c>
      <c r="I13276">
        <v>939.59900000000005</v>
      </c>
      <c r="J13276">
        <v>383193</v>
      </c>
      <c r="K13276">
        <v>25.422999999999998</v>
      </c>
      <c r="L13276">
        <v>27.745999999999999</v>
      </c>
      <c r="M13276">
        <v>511.97800000000001</v>
      </c>
      <c r="N13276">
        <v>208798</v>
      </c>
      <c r="O13276">
        <v>1.7569999999999999</v>
      </c>
      <c r="P13276">
        <v>2.298</v>
      </c>
      <c r="Q13276">
        <v>35.384999999999998</v>
      </c>
      <c r="R13276">
        <v>14431</v>
      </c>
      <c r="S13276">
        <v>0</v>
      </c>
      <c r="T13276">
        <v>0</v>
      </c>
      <c r="U13276">
        <v>0</v>
      </c>
      <c r="V13276">
        <v>0</v>
      </c>
      <c r="W13276">
        <f t="shared" si="576"/>
        <v>0</v>
      </c>
      <c r="X13276">
        <f t="shared" si="574"/>
        <v>0</v>
      </c>
      <c r="Y13276">
        <f t="shared" si="575"/>
        <v>0</v>
      </c>
    </row>
    <row r="13277" spans="1:25" x14ac:dyDescent="0.2">
      <c r="A13277" t="s">
        <v>6877</v>
      </c>
      <c r="B13277" t="s">
        <v>24</v>
      </c>
      <c r="C13277">
        <v>4</v>
      </c>
      <c r="D13277">
        <v>17</v>
      </c>
      <c r="E13277" t="s">
        <v>5194</v>
      </c>
      <c r="F13277">
        <v>283.31200000000001</v>
      </c>
      <c r="G13277">
        <v>88.203999999999994</v>
      </c>
      <c r="H13277">
        <v>37.844000000000001</v>
      </c>
      <c r="I13277">
        <v>24989.293000000001</v>
      </c>
      <c r="J13277">
        <v>10191291</v>
      </c>
      <c r="K13277">
        <v>14.007</v>
      </c>
      <c r="L13277">
        <v>7.0570000000000004</v>
      </c>
      <c r="M13277">
        <v>3968.3609999999999</v>
      </c>
      <c r="N13277">
        <v>1618402</v>
      </c>
      <c r="O13277">
        <v>2.1930000000000001</v>
      </c>
      <c r="P13277">
        <v>4.9710000000000001</v>
      </c>
      <c r="Q13277">
        <v>621.23800000000006</v>
      </c>
      <c r="R13277">
        <v>253357</v>
      </c>
      <c r="S13277">
        <v>7.0000000000000001E-3</v>
      </c>
      <c r="T13277">
        <v>1.2989999999999999</v>
      </c>
      <c r="U13277">
        <v>1.8759999999999999</v>
      </c>
      <c r="V13277">
        <v>765</v>
      </c>
      <c r="W13277">
        <f t="shared" si="576"/>
        <v>3</v>
      </c>
      <c r="X13277">
        <f t="shared" si="574"/>
        <v>233.48402000000007</v>
      </c>
      <c r="Y13277">
        <f t="shared" si="575"/>
        <v>0.96660000000000013</v>
      </c>
    </row>
    <row r="13278" spans="1:25" x14ac:dyDescent="0.2">
      <c r="A13278" t="s">
        <v>6877</v>
      </c>
      <c r="B13278" t="s">
        <v>24</v>
      </c>
      <c r="C13278">
        <v>4</v>
      </c>
      <c r="D13278">
        <v>20</v>
      </c>
      <c r="E13278" t="s">
        <v>12074</v>
      </c>
      <c r="F13278">
        <v>29.701000000000001</v>
      </c>
      <c r="G13278">
        <v>59.988</v>
      </c>
      <c r="H13278">
        <v>37.619</v>
      </c>
      <c r="I13278">
        <v>1781.7170000000001</v>
      </c>
      <c r="J13278">
        <v>726631</v>
      </c>
      <c r="K13278">
        <v>60.31</v>
      </c>
      <c r="L13278">
        <v>24.475000000000001</v>
      </c>
      <c r="M13278">
        <v>1791.28</v>
      </c>
      <c r="N13278">
        <v>730531</v>
      </c>
      <c r="O13278">
        <v>3.2629999999999999</v>
      </c>
      <c r="P13278">
        <v>10.962</v>
      </c>
      <c r="Q13278">
        <v>96.918999999999997</v>
      </c>
      <c r="R13278">
        <v>39526</v>
      </c>
      <c r="S13278">
        <v>4.2000000000000003E-2</v>
      </c>
      <c r="T13278">
        <v>3.2770000000000001</v>
      </c>
      <c r="U13278">
        <v>1.2509999999999999</v>
      </c>
      <c r="V13278">
        <v>510</v>
      </c>
      <c r="W13278">
        <f t="shared" si="576"/>
        <v>2</v>
      </c>
      <c r="X13278">
        <f t="shared" si="574"/>
        <v>0</v>
      </c>
      <c r="Y13278">
        <f t="shared" si="575"/>
        <v>0</v>
      </c>
    </row>
    <row r="13279" spans="1:25" x14ac:dyDescent="0.2">
      <c r="A13279" t="s">
        <v>6877</v>
      </c>
      <c r="B13279" t="s">
        <v>24</v>
      </c>
      <c r="C13279">
        <v>4</v>
      </c>
      <c r="D13279">
        <v>21</v>
      </c>
      <c r="E13279" t="s">
        <v>12075</v>
      </c>
      <c r="F13279">
        <v>379.66899999999998</v>
      </c>
      <c r="G13279">
        <v>112.907</v>
      </c>
      <c r="H13279">
        <v>47.936</v>
      </c>
      <c r="I13279">
        <v>42867.254999999997</v>
      </c>
      <c r="J13279">
        <v>17482394</v>
      </c>
      <c r="K13279">
        <v>18.875</v>
      </c>
      <c r="L13279">
        <v>8.9489999999999998</v>
      </c>
      <c r="M13279">
        <v>7166.3789999999999</v>
      </c>
      <c r="N13279">
        <v>2922638</v>
      </c>
      <c r="O13279">
        <v>2.5489999999999999</v>
      </c>
      <c r="P13279">
        <v>7.97</v>
      </c>
      <c r="Q13279">
        <v>967.69399999999996</v>
      </c>
      <c r="R13279">
        <v>394651</v>
      </c>
      <c r="S13279">
        <v>0.01</v>
      </c>
      <c r="T13279">
        <v>1.587</v>
      </c>
      <c r="U13279">
        <v>3.7519999999999998</v>
      </c>
      <c r="V13279">
        <v>1530</v>
      </c>
      <c r="W13279">
        <f t="shared" si="576"/>
        <v>6</v>
      </c>
      <c r="X13279">
        <f t="shared" si="574"/>
        <v>853.6402599999999</v>
      </c>
      <c r="Y13279">
        <f t="shared" si="575"/>
        <v>6.3365999999999998</v>
      </c>
    </row>
    <row r="13280" spans="1:25" x14ac:dyDescent="0.2">
      <c r="A13280" t="s">
        <v>6877</v>
      </c>
      <c r="B13280" t="s">
        <v>24</v>
      </c>
      <c r="C13280">
        <v>4</v>
      </c>
      <c r="D13280">
        <v>22</v>
      </c>
      <c r="E13280" t="s">
        <v>12076</v>
      </c>
      <c r="F13280">
        <v>406.59</v>
      </c>
      <c r="G13280">
        <v>85.11</v>
      </c>
      <c r="H13280">
        <v>34.517000000000003</v>
      </c>
      <c r="I13280">
        <v>34604.718000000001</v>
      </c>
      <c r="J13280">
        <v>14112714</v>
      </c>
      <c r="K13280">
        <v>56.887999999999998</v>
      </c>
      <c r="L13280">
        <v>29.734999999999999</v>
      </c>
      <c r="M13280">
        <v>23130.149000000001</v>
      </c>
      <c r="N13280">
        <v>9433083</v>
      </c>
      <c r="O13280">
        <v>2.9390000000000001</v>
      </c>
      <c r="P13280">
        <v>9.2189999999999994</v>
      </c>
      <c r="Q13280">
        <v>1194.9079999999999</v>
      </c>
      <c r="R13280">
        <v>487315</v>
      </c>
      <c r="S13280">
        <v>1.7000000000000001E-2</v>
      </c>
      <c r="T13280">
        <v>2.077</v>
      </c>
      <c r="U13280">
        <v>6.8780000000000001</v>
      </c>
      <c r="V13280">
        <v>2805</v>
      </c>
      <c r="W13280">
        <f t="shared" si="576"/>
        <v>11</v>
      </c>
      <c r="X13280">
        <f t="shared" si="574"/>
        <v>1260.3533199999999</v>
      </c>
      <c r="Y13280">
        <f t="shared" si="575"/>
        <v>15.286599999999998</v>
      </c>
    </row>
    <row r="13281" spans="1:25" x14ac:dyDescent="0.2">
      <c r="A13281" t="s">
        <v>6877</v>
      </c>
      <c r="B13281" t="s">
        <v>24</v>
      </c>
      <c r="C13281">
        <v>4</v>
      </c>
      <c r="D13281">
        <v>23</v>
      </c>
      <c r="E13281" t="s">
        <v>12077</v>
      </c>
      <c r="F13281">
        <v>311.64699999999999</v>
      </c>
      <c r="G13281">
        <v>114.015</v>
      </c>
      <c r="H13281">
        <v>43.743000000000002</v>
      </c>
      <c r="I13281">
        <v>35532.580999999998</v>
      </c>
      <c r="J13281">
        <v>14491121</v>
      </c>
      <c r="K13281">
        <v>7.2619999999999996</v>
      </c>
      <c r="L13281">
        <v>3.6520000000000001</v>
      </c>
      <c r="M13281">
        <v>2263.3040000000001</v>
      </c>
      <c r="N13281">
        <v>923035</v>
      </c>
      <c r="O13281">
        <v>2.3010000000000002</v>
      </c>
      <c r="P13281">
        <v>4.9870000000000001</v>
      </c>
      <c r="Q13281">
        <v>716.98199999999997</v>
      </c>
      <c r="R13281">
        <v>292404</v>
      </c>
      <c r="S13281">
        <v>6.0000000000000001E-3</v>
      </c>
      <c r="T13281">
        <v>1.2390000000000001</v>
      </c>
      <c r="U13281">
        <v>1.8759999999999999</v>
      </c>
      <c r="V13281">
        <v>765</v>
      </c>
      <c r="W13281">
        <f t="shared" si="576"/>
        <v>3</v>
      </c>
      <c r="X13281">
        <f t="shared" si="574"/>
        <v>404.86577999999992</v>
      </c>
      <c r="Y13281">
        <f t="shared" si="575"/>
        <v>0.96660000000000013</v>
      </c>
    </row>
    <row r="13282" spans="1:25" x14ac:dyDescent="0.2">
      <c r="A13282" t="s">
        <v>6877</v>
      </c>
      <c r="B13282" t="s">
        <v>24</v>
      </c>
      <c r="C13282">
        <v>4</v>
      </c>
      <c r="D13282">
        <v>24</v>
      </c>
      <c r="E13282" t="s">
        <v>3011</v>
      </c>
      <c r="F13282">
        <v>29.895</v>
      </c>
      <c r="G13282">
        <v>48.311999999999998</v>
      </c>
      <c r="H13282">
        <v>31.032</v>
      </c>
      <c r="I13282">
        <v>1444.2940000000001</v>
      </c>
      <c r="J13282">
        <v>589021</v>
      </c>
      <c r="K13282">
        <v>5.9960000000000004</v>
      </c>
      <c r="L13282">
        <v>3.1720000000000002</v>
      </c>
      <c r="M13282">
        <v>179.25</v>
      </c>
      <c r="N13282">
        <v>73103</v>
      </c>
      <c r="O13282">
        <v>1.6339999999999999</v>
      </c>
      <c r="P13282">
        <v>1.1259999999999999</v>
      </c>
      <c r="Q13282">
        <v>48.847000000000001</v>
      </c>
      <c r="R13282">
        <v>19921</v>
      </c>
      <c r="S13282">
        <v>0</v>
      </c>
      <c r="T13282">
        <v>0</v>
      </c>
      <c r="U13282">
        <v>0</v>
      </c>
      <c r="V13282">
        <v>0</v>
      </c>
      <c r="W13282">
        <f t="shared" si="576"/>
        <v>0</v>
      </c>
      <c r="X13282">
        <f t="shared" si="574"/>
        <v>0</v>
      </c>
      <c r="Y13282">
        <f t="shared" si="575"/>
        <v>0</v>
      </c>
    </row>
    <row r="13283" spans="1:25" x14ac:dyDescent="0.2">
      <c r="A13283" t="s">
        <v>6877</v>
      </c>
      <c r="B13283" t="s">
        <v>24</v>
      </c>
      <c r="C13283">
        <v>4</v>
      </c>
      <c r="D13283">
        <v>25</v>
      </c>
      <c r="E13283" t="s">
        <v>8044</v>
      </c>
      <c r="F13283">
        <v>288.41000000000003</v>
      </c>
      <c r="G13283">
        <v>89.268000000000001</v>
      </c>
      <c r="H13283">
        <v>38.200000000000003</v>
      </c>
      <c r="I13283">
        <v>25745.634999999998</v>
      </c>
      <c r="J13283">
        <v>10499747</v>
      </c>
      <c r="K13283">
        <v>32.845999999999997</v>
      </c>
      <c r="L13283">
        <v>19.693999999999999</v>
      </c>
      <c r="M13283">
        <v>9473.19</v>
      </c>
      <c r="N13283">
        <v>3863416</v>
      </c>
      <c r="O13283">
        <v>2.8460000000000001</v>
      </c>
      <c r="P13283">
        <v>9.8190000000000008</v>
      </c>
      <c r="Q13283">
        <v>820.87400000000002</v>
      </c>
      <c r="R13283">
        <v>334774</v>
      </c>
      <c r="S13283">
        <v>1.4999999999999999E-2</v>
      </c>
      <c r="T13283">
        <v>1.9670000000000001</v>
      </c>
      <c r="U13283">
        <v>4.3769999999999998</v>
      </c>
      <c r="V13283">
        <v>1785</v>
      </c>
      <c r="W13283">
        <f t="shared" si="576"/>
        <v>7</v>
      </c>
      <c r="X13283">
        <f t="shared" si="574"/>
        <v>590.83246000000008</v>
      </c>
      <c r="Y13283">
        <f t="shared" si="575"/>
        <v>8.1265999999999998</v>
      </c>
    </row>
    <row r="13284" spans="1:25" x14ac:dyDescent="0.2">
      <c r="A13284" t="s">
        <v>6877</v>
      </c>
      <c r="B13284" t="s">
        <v>24</v>
      </c>
      <c r="C13284">
        <v>4</v>
      </c>
      <c r="D13284">
        <v>27</v>
      </c>
      <c r="E13284" t="s">
        <v>7125</v>
      </c>
      <c r="F13284">
        <v>356.14400000000001</v>
      </c>
      <c r="G13284">
        <v>91.941999999999993</v>
      </c>
      <c r="H13284">
        <v>37.999000000000002</v>
      </c>
      <c r="I13284">
        <v>32744.485000000001</v>
      </c>
      <c r="J13284">
        <v>13354062</v>
      </c>
      <c r="K13284">
        <v>29.3</v>
      </c>
      <c r="L13284">
        <v>13.803000000000001</v>
      </c>
      <c r="M13284">
        <v>10435.087</v>
      </c>
      <c r="N13284">
        <v>4255703</v>
      </c>
      <c r="O13284">
        <v>3.0230000000000001</v>
      </c>
      <c r="P13284">
        <v>10.250999999999999</v>
      </c>
      <c r="Q13284">
        <v>1076.5239999999999</v>
      </c>
      <c r="R13284">
        <v>439035</v>
      </c>
      <c r="S13284">
        <v>2.5999999999999999E-2</v>
      </c>
      <c r="T13284">
        <v>2.5910000000000002</v>
      </c>
      <c r="U13284">
        <v>9.3789999999999996</v>
      </c>
      <c r="V13284">
        <v>3825</v>
      </c>
      <c r="W13284">
        <f t="shared" si="576"/>
        <v>15</v>
      </c>
      <c r="X13284">
        <f t="shared" si="574"/>
        <v>1048.44596</v>
      </c>
      <c r="Y13284">
        <f t="shared" si="575"/>
        <v>22.4466</v>
      </c>
    </row>
    <row r="13285" spans="1:25" x14ac:dyDescent="0.2">
      <c r="A13285" t="s">
        <v>6877</v>
      </c>
      <c r="B13285" t="s">
        <v>24</v>
      </c>
      <c r="C13285">
        <v>4</v>
      </c>
      <c r="D13285">
        <v>28</v>
      </c>
      <c r="E13285" t="s">
        <v>12078</v>
      </c>
      <c r="F13285">
        <v>350.37700000000001</v>
      </c>
      <c r="G13285">
        <v>75.319000000000003</v>
      </c>
      <c r="H13285">
        <v>34.380000000000003</v>
      </c>
      <c r="I13285">
        <v>26390.01</v>
      </c>
      <c r="J13285">
        <v>10762540</v>
      </c>
      <c r="K13285">
        <v>27.274000000000001</v>
      </c>
      <c r="L13285">
        <v>13.602</v>
      </c>
      <c r="M13285">
        <v>9556.2960000000003</v>
      </c>
      <c r="N13285">
        <v>3897309</v>
      </c>
      <c r="O13285">
        <v>1.87</v>
      </c>
      <c r="P13285">
        <v>5.9580000000000002</v>
      </c>
      <c r="Q13285">
        <v>655.154</v>
      </c>
      <c r="R13285">
        <v>267189</v>
      </c>
      <c r="S13285">
        <v>2.1000000000000001E-2</v>
      </c>
      <c r="T13285">
        <v>2.3370000000000002</v>
      </c>
      <c r="U13285">
        <v>7.5030000000000001</v>
      </c>
      <c r="V13285">
        <v>3060</v>
      </c>
      <c r="W13285">
        <f t="shared" si="576"/>
        <v>12</v>
      </c>
      <c r="X13285">
        <f t="shared" si="574"/>
        <v>294.19365999999997</v>
      </c>
      <c r="Y13285">
        <f t="shared" si="575"/>
        <v>17.076599999999999</v>
      </c>
    </row>
    <row r="13286" spans="1:25" x14ac:dyDescent="0.2">
      <c r="A13286" t="s">
        <v>6877</v>
      </c>
      <c r="B13286" t="s">
        <v>24</v>
      </c>
      <c r="C13286">
        <v>5</v>
      </c>
      <c r="D13286">
        <v>2</v>
      </c>
      <c r="E13286" t="s">
        <v>4689</v>
      </c>
      <c r="F13286">
        <v>307.40499999999997</v>
      </c>
      <c r="G13286">
        <v>112.99299999999999</v>
      </c>
      <c r="H13286">
        <v>46.018000000000001</v>
      </c>
      <c r="I13286">
        <v>34734.525999999998</v>
      </c>
      <c r="J13286">
        <v>14165653</v>
      </c>
      <c r="K13286">
        <v>13.629</v>
      </c>
      <c r="L13286">
        <v>6.6289999999999996</v>
      </c>
      <c r="M13286">
        <v>4189.6689999999999</v>
      </c>
      <c r="N13286">
        <v>1708657</v>
      </c>
      <c r="O13286">
        <v>2.2000000000000002</v>
      </c>
      <c r="P13286">
        <v>3.3650000000000002</v>
      </c>
      <c r="Q13286">
        <v>676.28099999999995</v>
      </c>
      <c r="R13286">
        <v>275805</v>
      </c>
      <c r="S13286">
        <v>4.0000000000000001E-3</v>
      </c>
      <c r="T13286">
        <v>1.018</v>
      </c>
      <c r="U13286">
        <v>1.2509999999999999</v>
      </c>
      <c r="V13286">
        <v>510</v>
      </c>
      <c r="W13286">
        <f t="shared" si="576"/>
        <v>2</v>
      </c>
      <c r="X13286">
        <f t="shared" si="574"/>
        <v>332.01098999999988</v>
      </c>
      <c r="Y13286">
        <f t="shared" si="575"/>
        <v>0</v>
      </c>
    </row>
    <row r="13287" spans="1:25" x14ac:dyDescent="0.2">
      <c r="A13287" t="s">
        <v>6877</v>
      </c>
      <c r="B13287" t="s">
        <v>24</v>
      </c>
      <c r="C13287">
        <v>5</v>
      </c>
      <c r="D13287">
        <v>3</v>
      </c>
      <c r="E13287" t="s">
        <v>12079</v>
      </c>
      <c r="F13287">
        <v>83.548000000000002</v>
      </c>
      <c r="G13287">
        <v>80.753</v>
      </c>
      <c r="H13287">
        <v>45.067999999999998</v>
      </c>
      <c r="I13287">
        <v>6746.7150000000001</v>
      </c>
      <c r="J13287">
        <v>2751488</v>
      </c>
      <c r="K13287">
        <v>12.439</v>
      </c>
      <c r="L13287">
        <v>5.22</v>
      </c>
      <c r="M13287">
        <v>1039.271</v>
      </c>
      <c r="N13287">
        <v>423842</v>
      </c>
      <c r="O13287">
        <v>3.1920000000000002</v>
      </c>
      <c r="P13287">
        <v>10.705</v>
      </c>
      <c r="Q13287">
        <v>266.65499999999997</v>
      </c>
      <c r="R13287">
        <v>108749</v>
      </c>
      <c r="S13287">
        <v>7.0000000000000001E-3</v>
      </c>
      <c r="T13287">
        <v>1.381</v>
      </c>
      <c r="U13287">
        <v>0.625</v>
      </c>
      <c r="V13287">
        <v>255</v>
      </c>
      <c r="W13287">
        <f t="shared" si="576"/>
        <v>1</v>
      </c>
      <c r="X13287">
        <f t="shared" si="574"/>
        <v>0</v>
      </c>
      <c r="Y13287">
        <f t="shared" si="575"/>
        <v>0</v>
      </c>
    </row>
    <row r="13288" spans="1:25" x14ac:dyDescent="0.2">
      <c r="A13288" t="s">
        <v>6877</v>
      </c>
      <c r="B13288" t="s">
        <v>24</v>
      </c>
      <c r="C13288">
        <v>5</v>
      </c>
      <c r="D13288">
        <v>4</v>
      </c>
      <c r="E13288" t="s">
        <v>12080</v>
      </c>
      <c r="F13288">
        <v>319.97199999999998</v>
      </c>
      <c r="G13288">
        <v>112.797</v>
      </c>
      <c r="H13288">
        <v>41.703000000000003</v>
      </c>
      <c r="I13288">
        <v>36091.892999999996</v>
      </c>
      <c r="J13288">
        <v>14719223</v>
      </c>
      <c r="K13288">
        <v>28.175999999999998</v>
      </c>
      <c r="L13288">
        <v>21.652000000000001</v>
      </c>
      <c r="M13288">
        <v>9015.4760000000006</v>
      </c>
      <c r="N13288">
        <v>3676748</v>
      </c>
      <c r="O13288">
        <v>2.9319999999999999</v>
      </c>
      <c r="P13288">
        <v>7.665</v>
      </c>
      <c r="Q13288">
        <v>938.22299999999996</v>
      </c>
      <c r="R13288">
        <v>382632</v>
      </c>
      <c r="S13288">
        <v>1.7999999999999999E-2</v>
      </c>
      <c r="T13288">
        <v>2.1179999999999999</v>
      </c>
      <c r="U13288">
        <v>5.6269999999999998</v>
      </c>
      <c r="V13288">
        <v>2295</v>
      </c>
      <c r="W13288">
        <f t="shared" si="576"/>
        <v>9</v>
      </c>
      <c r="X13288">
        <f t="shared" si="574"/>
        <v>800.88716999999997</v>
      </c>
      <c r="Y13288">
        <f t="shared" si="575"/>
        <v>11.7066</v>
      </c>
    </row>
    <row r="13289" spans="1:25" x14ac:dyDescent="0.2">
      <c r="A13289" t="s">
        <v>6877</v>
      </c>
      <c r="B13289" t="s">
        <v>24</v>
      </c>
      <c r="C13289">
        <v>5</v>
      </c>
      <c r="D13289">
        <v>5</v>
      </c>
      <c r="E13289" t="s">
        <v>703</v>
      </c>
      <c r="F13289">
        <v>179.851</v>
      </c>
      <c r="G13289">
        <v>90.838999999999999</v>
      </c>
      <c r="H13289">
        <v>41.387999999999998</v>
      </c>
      <c r="I13289">
        <v>16337.475</v>
      </c>
      <c r="J13289">
        <v>6662852</v>
      </c>
      <c r="K13289">
        <v>14.827999999999999</v>
      </c>
      <c r="L13289">
        <v>7.117</v>
      </c>
      <c r="M13289">
        <v>2666.8510000000001</v>
      </c>
      <c r="N13289">
        <v>1087612</v>
      </c>
      <c r="O13289">
        <v>2.6110000000000002</v>
      </c>
      <c r="P13289">
        <v>3.1110000000000002</v>
      </c>
      <c r="Q13289">
        <v>469.51600000000002</v>
      </c>
      <c r="R13289">
        <v>191481</v>
      </c>
      <c r="S13289">
        <v>0.01</v>
      </c>
      <c r="T13289">
        <v>1.631</v>
      </c>
      <c r="U13289">
        <v>1.8759999999999999</v>
      </c>
      <c r="V13289">
        <v>765</v>
      </c>
      <c r="W13289">
        <f t="shared" si="576"/>
        <v>3</v>
      </c>
      <c r="X13289">
        <f t="shared" si="574"/>
        <v>0</v>
      </c>
      <c r="Y13289">
        <f t="shared" si="575"/>
        <v>0.96660000000000013</v>
      </c>
    </row>
    <row r="13290" spans="1:25" x14ac:dyDescent="0.2">
      <c r="A13290" t="s">
        <v>6877</v>
      </c>
      <c r="B13290" t="s">
        <v>24</v>
      </c>
      <c r="C13290">
        <v>5</v>
      </c>
      <c r="D13290">
        <v>6</v>
      </c>
      <c r="E13290" t="s">
        <v>3716</v>
      </c>
      <c r="F13290">
        <v>10.823</v>
      </c>
      <c r="G13290">
        <v>67.950999999999993</v>
      </c>
      <c r="H13290">
        <v>39.371000000000002</v>
      </c>
      <c r="I13290">
        <v>735.45</v>
      </c>
      <c r="J13290">
        <v>299936</v>
      </c>
      <c r="K13290">
        <v>20.602</v>
      </c>
      <c r="L13290">
        <v>8.4700000000000006</v>
      </c>
      <c r="M13290">
        <v>222.98500000000001</v>
      </c>
      <c r="N13290">
        <v>90939</v>
      </c>
      <c r="O13290">
        <v>2.278</v>
      </c>
      <c r="P13290">
        <v>1.345</v>
      </c>
      <c r="Q13290">
        <v>24.65</v>
      </c>
      <c r="R13290">
        <v>10053</v>
      </c>
      <c r="S13290">
        <v>0</v>
      </c>
      <c r="T13290">
        <v>0</v>
      </c>
      <c r="U13290">
        <v>0</v>
      </c>
      <c r="V13290">
        <v>0</v>
      </c>
      <c r="W13290">
        <f t="shared" si="576"/>
        <v>0</v>
      </c>
      <c r="X13290">
        <f t="shared" si="574"/>
        <v>0</v>
      </c>
      <c r="Y13290">
        <f t="shared" si="575"/>
        <v>0</v>
      </c>
    </row>
    <row r="13291" spans="1:25" x14ac:dyDescent="0.2">
      <c r="A13291" t="s">
        <v>6877</v>
      </c>
      <c r="B13291" t="s">
        <v>24</v>
      </c>
      <c r="C13291">
        <v>5</v>
      </c>
      <c r="D13291">
        <v>7</v>
      </c>
      <c r="E13291" t="s">
        <v>5503</v>
      </c>
      <c r="F13291">
        <v>312.834</v>
      </c>
      <c r="G13291">
        <v>106.714</v>
      </c>
      <c r="H13291">
        <v>39.33</v>
      </c>
      <c r="I13291">
        <v>33383.911</v>
      </c>
      <c r="J13291">
        <v>13614837</v>
      </c>
      <c r="K13291">
        <v>44.356999999999999</v>
      </c>
      <c r="L13291">
        <v>18.173999999999999</v>
      </c>
      <c r="M13291">
        <v>13876.359</v>
      </c>
      <c r="N13291">
        <v>5659144</v>
      </c>
      <c r="O13291">
        <v>4.1150000000000002</v>
      </c>
      <c r="P13291">
        <v>12.798999999999999</v>
      </c>
      <c r="Q13291">
        <v>1287.3889999999999</v>
      </c>
      <c r="R13291">
        <v>525031</v>
      </c>
      <c r="S13291">
        <v>2.8000000000000001E-2</v>
      </c>
      <c r="T13291">
        <v>2.6709999999999998</v>
      </c>
      <c r="U13291">
        <v>8.7539999999999996</v>
      </c>
      <c r="V13291">
        <v>3570</v>
      </c>
      <c r="W13291">
        <f t="shared" si="576"/>
        <v>14</v>
      </c>
      <c r="X13291">
        <f t="shared" si="574"/>
        <v>1425.8943099999999</v>
      </c>
      <c r="Y13291">
        <f t="shared" si="575"/>
        <v>20.656599999999997</v>
      </c>
    </row>
    <row r="13292" spans="1:25" x14ac:dyDescent="0.2">
      <c r="A13292" t="s">
        <v>6877</v>
      </c>
      <c r="B13292" t="s">
        <v>24</v>
      </c>
      <c r="C13292">
        <v>5</v>
      </c>
      <c r="D13292">
        <v>8</v>
      </c>
      <c r="E13292" t="s">
        <v>7122</v>
      </c>
      <c r="F13292">
        <v>287.57600000000002</v>
      </c>
      <c r="G13292">
        <v>85.382000000000005</v>
      </c>
      <c r="H13292">
        <v>38.161000000000001</v>
      </c>
      <c r="I13292">
        <v>24553.781999999999</v>
      </c>
      <c r="J13292">
        <v>10013678</v>
      </c>
      <c r="K13292">
        <v>47.226999999999997</v>
      </c>
      <c r="L13292">
        <v>19.274999999999999</v>
      </c>
      <c r="M13292">
        <v>13581.321</v>
      </c>
      <c r="N13292">
        <v>5538820</v>
      </c>
      <c r="O13292">
        <v>2.6120000000000001</v>
      </c>
      <c r="P13292">
        <v>6.8280000000000003</v>
      </c>
      <c r="Q13292">
        <v>751.22900000000004</v>
      </c>
      <c r="R13292">
        <v>306371</v>
      </c>
      <c r="S13292">
        <v>1.2999999999999999E-2</v>
      </c>
      <c r="T13292">
        <v>1.8240000000000001</v>
      </c>
      <c r="U13292">
        <v>3.7519999999999998</v>
      </c>
      <c r="V13292">
        <v>1530</v>
      </c>
      <c r="W13292">
        <f t="shared" si="576"/>
        <v>6</v>
      </c>
      <c r="X13292">
        <f t="shared" si="574"/>
        <v>466.16791000000006</v>
      </c>
      <c r="Y13292">
        <f t="shared" si="575"/>
        <v>6.3365999999999998</v>
      </c>
    </row>
    <row r="13293" spans="1:25" x14ac:dyDescent="0.2">
      <c r="A13293" t="s">
        <v>6877</v>
      </c>
      <c r="B13293" t="s">
        <v>24</v>
      </c>
      <c r="C13293">
        <v>5</v>
      </c>
      <c r="D13293">
        <v>9</v>
      </c>
      <c r="E13293" t="s">
        <v>3593</v>
      </c>
      <c r="F13293">
        <v>92.027000000000001</v>
      </c>
      <c r="G13293">
        <v>87.421000000000006</v>
      </c>
      <c r="H13293">
        <v>46.456000000000003</v>
      </c>
      <c r="I13293">
        <v>8045.0870000000004</v>
      </c>
      <c r="J13293">
        <v>3280998</v>
      </c>
      <c r="K13293">
        <v>13.286</v>
      </c>
      <c r="L13293">
        <v>5.4580000000000002</v>
      </c>
      <c r="M13293">
        <v>1222.646</v>
      </c>
      <c r="N13293">
        <v>498627</v>
      </c>
      <c r="O13293">
        <v>2.76</v>
      </c>
      <c r="P13293">
        <v>4.0389999999999997</v>
      </c>
      <c r="Q13293">
        <v>254.005</v>
      </c>
      <c r="R13293">
        <v>103590</v>
      </c>
      <c r="S13293">
        <v>0.02</v>
      </c>
      <c r="T13293">
        <v>2.2799999999999998</v>
      </c>
      <c r="U13293">
        <v>1.8759999999999999</v>
      </c>
      <c r="V13293">
        <v>765</v>
      </c>
      <c r="W13293">
        <f t="shared" si="576"/>
        <v>3</v>
      </c>
      <c r="X13293">
        <f t="shared" si="574"/>
        <v>0</v>
      </c>
      <c r="Y13293">
        <f t="shared" si="575"/>
        <v>0.96660000000000013</v>
      </c>
    </row>
    <row r="13294" spans="1:25" x14ac:dyDescent="0.2">
      <c r="A13294" t="s">
        <v>6877</v>
      </c>
      <c r="B13294" t="s">
        <v>24</v>
      </c>
      <c r="C13294">
        <v>5</v>
      </c>
      <c r="D13294">
        <v>10</v>
      </c>
      <c r="E13294" t="s">
        <v>2518</v>
      </c>
      <c r="F13294">
        <v>208.10599999999999</v>
      </c>
      <c r="G13294">
        <v>75.317999999999998</v>
      </c>
      <c r="H13294">
        <v>37.127000000000002</v>
      </c>
      <c r="I13294">
        <v>15674.011</v>
      </c>
      <c r="J13294">
        <v>6392274</v>
      </c>
      <c r="K13294">
        <v>73.033000000000001</v>
      </c>
      <c r="L13294">
        <v>33.991</v>
      </c>
      <c r="M13294">
        <v>15198.623</v>
      </c>
      <c r="N13294">
        <v>6198398</v>
      </c>
      <c r="O13294">
        <v>2.7970000000000002</v>
      </c>
      <c r="P13294">
        <v>6.6360000000000001</v>
      </c>
      <c r="Q13294">
        <v>582.00300000000004</v>
      </c>
      <c r="R13294">
        <v>237356</v>
      </c>
      <c r="S13294">
        <v>2.1000000000000001E-2</v>
      </c>
      <c r="T13294">
        <v>2.3159999999999998</v>
      </c>
      <c r="U13294">
        <v>4.3769999999999998</v>
      </c>
      <c r="V13294">
        <v>1785</v>
      </c>
      <c r="W13294">
        <f t="shared" si="576"/>
        <v>7</v>
      </c>
      <c r="X13294">
        <f t="shared" si="574"/>
        <v>163.25337000000005</v>
      </c>
      <c r="Y13294">
        <f t="shared" si="575"/>
        <v>8.1265999999999998</v>
      </c>
    </row>
    <row r="13295" spans="1:25" x14ac:dyDescent="0.2">
      <c r="A13295" t="s">
        <v>6877</v>
      </c>
      <c r="B13295" t="s">
        <v>24</v>
      </c>
      <c r="C13295">
        <v>5</v>
      </c>
      <c r="D13295">
        <v>11</v>
      </c>
      <c r="E13295" t="s">
        <v>12081</v>
      </c>
      <c r="F13295">
        <v>280.88200000000001</v>
      </c>
      <c r="G13295">
        <v>94.36</v>
      </c>
      <c r="H13295">
        <v>37.46</v>
      </c>
      <c r="I13295">
        <v>26503.95</v>
      </c>
      <c r="J13295">
        <v>10809008</v>
      </c>
      <c r="K13295">
        <v>60.835999999999999</v>
      </c>
      <c r="L13295">
        <v>29.885999999999999</v>
      </c>
      <c r="M13295">
        <v>17087.759999999998</v>
      </c>
      <c r="N13295">
        <v>6968838</v>
      </c>
      <c r="O13295">
        <v>2.5720000000000001</v>
      </c>
      <c r="P13295">
        <v>5.9279999999999999</v>
      </c>
      <c r="Q13295">
        <v>722.34900000000005</v>
      </c>
      <c r="R13295">
        <v>294593</v>
      </c>
      <c r="S13295">
        <v>1.2999999999999999E-2</v>
      </c>
      <c r="T13295">
        <v>1.845</v>
      </c>
      <c r="U13295">
        <v>3.7519999999999998</v>
      </c>
      <c r="V13295">
        <v>1530</v>
      </c>
      <c r="W13295">
        <f t="shared" si="576"/>
        <v>6</v>
      </c>
      <c r="X13295">
        <f t="shared" si="574"/>
        <v>414.47271000000006</v>
      </c>
      <c r="Y13295">
        <f t="shared" si="575"/>
        <v>6.3365999999999998</v>
      </c>
    </row>
    <row r="13296" spans="1:25" x14ac:dyDescent="0.2">
      <c r="A13296" t="s">
        <v>6877</v>
      </c>
      <c r="B13296" t="s">
        <v>24</v>
      </c>
      <c r="C13296">
        <v>5</v>
      </c>
      <c r="D13296">
        <v>13</v>
      </c>
      <c r="E13296" t="s">
        <v>12082</v>
      </c>
      <c r="F13296">
        <v>137.58799999999999</v>
      </c>
      <c r="G13296">
        <v>93.662000000000006</v>
      </c>
      <c r="H13296">
        <v>46.959000000000003</v>
      </c>
      <c r="I13296">
        <v>12886.83</v>
      </c>
      <c r="J13296">
        <v>5255588</v>
      </c>
      <c r="K13296">
        <v>12.858000000000001</v>
      </c>
      <c r="L13296">
        <v>7.5309999999999997</v>
      </c>
      <c r="M13296">
        <v>1769.0640000000001</v>
      </c>
      <c r="N13296">
        <v>721471</v>
      </c>
      <c r="O13296">
        <v>2.7839999999999998</v>
      </c>
      <c r="P13296">
        <v>8.859</v>
      </c>
      <c r="Q13296">
        <v>382.98399999999998</v>
      </c>
      <c r="R13296">
        <v>156191</v>
      </c>
      <c r="S13296">
        <v>8.9999999999999993E-3</v>
      </c>
      <c r="T13296">
        <v>1.522</v>
      </c>
      <c r="U13296">
        <v>1.2509999999999999</v>
      </c>
      <c r="V13296">
        <v>510</v>
      </c>
      <c r="W13296">
        <f t="shared" si="576"/>
        <v>2</v>
      </c>
      <c r="X13296">
        <f t="shared" si="574"/>
        <v>0</v>
      </c>
      <c r="Y13296">
        <f t="shared" si="575"/>
        <v>0</v>
      </c>
    </row>
    <row r="13297" spans="1:25" x14ac:dyDescent="0.2">
      <c r="A13297" t="s">
        <v>6877</v>
      </c>
      <c r="B13297" t="s">
        <v>24</v>
      </c>
      <c r="C13297">
        <v>5</v>
      </c>
      <c r="D13297">
        <v>14</v>
      </c>
      <c r="E13297" t="s">
        <v>12083</v>
      </c>
      <c r="F13297">
        <v>330.59699999999998</v>
      </c>
      <c r="G13297">
        <v>103.054</v>
      </c>
      <c r="H13297">
        <v>41.018999999999998</v>
      </c>
      <c r="I13297">
        <v>34069.330999999998</v>
      </c>
      <c r="J13297">
        <v>13894369</v>
      </c>
      <c r="K13297">
        <v>47.655999999999999</v>
      </c>
      <c r="L13297">
        <v>18.381</v>
      </c>
      <c r="M13297">
        <v>15755.063</v>
      </c>
      <c r="N13297">
        <v>6425329</v>
      </c>
      <c r="O13297">
        <v>3.8690000000000002</v>
      </c>
      <c r="P13297">
        <v>10.41</v>
      </c>
      <c r="Q13297">
        <v>1279.03</v>
      </c>
      <c r="R13297">
        <v>521622</v>
      </c>
      <c r="S13297">
        <v>2.5000000000000001E-2</v>
      </c>
      <c r="T13297">
        <v>2.504</v>
      </c>
      <c r="U13297">
        <v>8.1280000000000001</v>
      </c>
      <c r="V13297">
        <v>3315</v>
      </c>
      <c r="W13297">
        <f t="shared" si="576"/>
        <v>13</v>
      </c>
      <c r="X13297">
        <f t="shared" si="574"/>
        <v>1410.9317000000001</v>
      </c>
      <c r="Y13297">
        <f t="shared" si="575"/>
        <v>18.866599999999998</v>
      </c>
    </row>
    <row r="13298" spans="1:25" x14ac:dyDescent="0.2">
      <c r="A13298" t="s">
        <v>6877</v>
      </c>
      <c r="B13298" t="s">
        <v>24</v>
      </c>
      <c r="C13298">
        <v>5</v>
      </c>
      <c r="D13298">
        <v>16</v>
      </c>
      <c r="E13298" t="s">
        <v>12084</v>
      </c>
      <c r="F13298">
        <v>11.680999999999999</v>
      </c>
      <c r="G13298">
        <v>63.043999999999997</v>
      </c>
      <c r="H13298">
        <v>39.951999999999998</v>
      </c>
      <c r="I13298">
        <v>736.44100000000003</v>
      </c>
      <c r="J13298">
        <v>300340</v>
      </c>
      <c r="K13298">
        <v>9.8940000000000001</v>
      </c>
      <c r="L13298">
        <v>5.0439999999999996</v>
      </c>
      <c r="M13298">
        <v>115.571</v>
      </c>
      <c r="N13298">
        <v>47133</v>
      </c>
      <c r="O13298">
        <v>1.849</v>
      </c>
      <c r="P13298">
        <v>1.1499999999999999</v>
      </c>
      <c r="Q13298">
        <v>21.597000000000001</v>
      </c>
      <c r="R13298">
        <v>8808</v>
      </c>
      <c r="S13298">
        <v>0</v>
      </c>
      <c r="T13298">
        <v>0</v>
      </c>
      <c r="U13298">
        <v>0</v>
      </c>
      <c r="V13298">
        <v>0</v>
      </c>
      <c r="W13298">
        <f t="shared" si="576"/>
        <v>0</v>
      </c>
      <c r="X13298">
        <f t="shared" si="574"/>
        <v>0</v>
      </c>
      <c r="Y13298">
        <f t="shared" si="575"/>
        <v>0</v>
      </c>
    </row>
    <row r="13299" spans="1:25" x14ac:dyDescent="0.2">
      <c r="A13299" t="s">
        <v>6877</v>
      </c>
      <c r="B13299" t="s">
        <v>24</v>
      </c>
      <c r="C13299">
        <v>5</v>
      </c>
      <c r="D13299">
        <v>17</v>
      </c>
      <c r="E13299" t="s">
        <v>9954</v>
      </c>
      <c r="F13299">
        <v>311.66199999999998</v>
      </c>
      <c r="G13299">
        <v>101.637</v>
      </c>
      <c r="H13299">
        <v>37.686999999999998</v>
      </c>
      <c r="I13299">
        <v>31676.41</v>
      </c>
      <c r="J13299">
        <v>12918473</v>
      </c>
      <c r="K13299">
        <v>58.716999999999999</v>
      </c>
      <c r="L13299">
        <v>24.678000000000001</v>
      </c>
      <c r="M13299">
        <v>18299.735000000001</v>
      </c>
      <c r="N13299">
        <v>7463113</v>
      </c>
      <c r="O13299">
        <v>2.6859999999999999</v>
      </c>
      <c r="P13299">
        <v>9.3219999999999992</v>
      </c>
      <c r="Q13299">
        <v>837.01300000000003</v>
      </c>
      <c r="R13299">
        <v>341356</v>
      </c>
      <c r="S13299">
        <v>1.2E-2</v>
      </c>
      <c r="T13299">
        <v>1.752</v>
      </c>
      <c r="U13299">
        <v>3.7519999999999998</v>
      </c>
      <c r="V13299">
        <v>1530</v>
      </c>
      <c r="W13299">
        <f t="shared" si="576"/>
        <v>6</v>
      </c>
      <c r="X13299">
        <f t="shared" si="574"/>
        <v>619.72127</v>
      </c>
      <c r="Y13299">
        <f t="shared" si="575"/>
        <v>6.3365999999999998</v>
      </c>
    </row>
    <row r="13300" spans="1:25" x14ac:dyDescent="0.2">
      <c r="A13300" t="s">
        <v>6877</v>
      </c>
      <c r="B13300" t="s">
        <v>24</v>
      </c>
      <c r="C13300">
        <v>5</v>
      </c>
      <c r="D13300">
        <v>18</v>
      </c>
      <c r="E13300" t="s">
        <v>12085</v>
      </c>
      <c r="F13300">
        <v>309.68099999999998</v>
      </c>
      <c r="G13300">
        <v>87.891000000000005</v>
      </c>
      <c r="H13300">
        <v>35.451999999999998</v>
      </c>
      <c r="I13300">
        <v>27218.312999999998</v>
      </c>
      <c r="J13300">
        <v>11100344</v>
      </c>
      <c r="K13300">
        <v>53.78</v>
      </c>
      <c r="L13300">
        <v>24.167999999999999</v>
      </c>
      <c r="M13300">
        <v>16654.774000000001</v>
      </c>
      <c r="N13300">
        <v>6792255</v>
      </c>
      <c r="O13300">
        <v>2.5409999999999999</v>
      </c>
      <c r="P13300">
        <v>6.9710000000000001</v>
      </c>
      <c r="Q13300">
        <v>786.76599999999996</v>
      </c>
      <c r="R13300">
        <v>320864</v>
      </c>
      <c r="S13300">
        <v>0.01</v>
      </c>
      <c r="T13300">
        <v>1.6040000000000001</v>
      </c>
      <c r="U13300">
        <v>3.1259999999999999</v>
      </c>
      <c r="V13300">
        <v>1275</v>
      </c>
      <c r="W13300">
        <f t="shared" si="576"/>
        <v>5</v>
      </c>
      <c r="X13300">
        <f t="shared" si="574"/>
        <v>529.77913999999987</v>
      </c>
      <c r="Y13300">
        <f t="shared" si="575"/>
        <v>4.5465999999999998</v>
      </c>
    </row>
    <row r="13301" spans="1:25" x14ac:dyDescent="0.2">
      <c r="A13301" t="s">
        <v>6877</v>
      </c>
      <c r="B13301" t="s">
        <v>24</v>
      </c>
      <c r="C13301">
        <v>5</v>
      </c>
      <c r="D13301">
        <v>19</v>
      </c>
      <c r="E13301" t="s">
        <v>12086</v>
      </c>
      <c r="F13301">
        <v>230.91200000000001</v>
      </c>
      <c r="G13301">
        <v>92.314999999999998</v>
      </c>
      <c r="H13301">
        <v>40.860999999999997</v>
      </c>
      <c r="I13301">
        <v>21316.556</v>
      </c>
      <c r="J13301">
        <v>8693452</v>
      </c>
      <c r="K13301">
        <v>36.149000000000001</v>
      </c>
      <c r="L13301">
        <v>12.233000000000001</v>
      </c>
      <c r="M13301">
        <v>8347.1740000000009</v>
      </c>
      <c r="N13301">
        <v>3404197</v>
      </c>
      <c r="O13301">
        <v>3.2330000000000001</v>
      </c>
      <c r="P13301">
        <v>10.122999999999999</v>
      </c>
      <c r="Q13301">
        <v>746.61900000000003</v>
      </c>
      <c r="R13301">
        <v>304491</v>
      </c>
      <c r="S13301">
        <v>1.4E-2</v>
      </c>
      <c r="T13301">
        <v>1.8580000000000001</v>
      </c>
      <c r="U13301">
        <v>3.1259999999999999</v>
      </c>
      <c r="V13301">
        <v>1275</v>
      </c>
      <c r="W13301">
        <f t="shared" si="576"/>
        <v>5</v>
      </c>
      <c r="X13301">
        <f t="shared" si="574"/>
        <v>457.91601000000003</v>
      </c>
      <c r="Y13301">
        <f t="shared" si="575"/>
        <v>4.5465999999999998</v>
      </c>
    </row>
    <row r="13302" spans="1:25" x14ac:dyDescent="0.2">
      <c r="A13302" t="s">
        <v>6877</v>
      </c>
      <c r="B13302" t="s">
        <v>24</v>
      </c>
      <c r="C13302">
        <v>5</v>
      </c>
      <c r="D13302">
        <v>20</v>
      </c>
      <c r="E13302" t="s">
        <v>12087</v>
      </c>
      <c r="F13302">
        <v>328.05599999999998</v>
      </c>
      <c r="G13302">
        <v>66.659000000000006</v>
      </c>
      <c r="H13302">
        <v>36.959000000000003</v>
      </c>
      <c r="I13302">
        <v>21867.991000000002</v>
      </c>
      <c r="J13302">
        <v>8918342</v>
      </c>
      <c r="K13302">
        <v>8.0830000000000002</v>
      </c>
      <c r="L13302">
        <v>3.9649999999999999</v>
      </c>
      <c r="M13302">
        <v>2651.5949999999998</v>
      </c>
      <c r="N13302">
        <v>1081390</v>
      </c>
      <c r="O13302">
        <v>1.913</v>
      </c>
      <c r="P13302">
        <v>4.01</v>
      </c>
      <c r="Q13302">
        <v>627.55100000000004</v>
      </c>
      <c r="R13302">
        <v>255932</v>
      </c>
      <c r="S13302">
        <v>1.0999999999999999E-2</v>
      </c>
      <c r="T13302">
        <v>1.708</v>
      </c>
      <c r="U13302">
        <v>3.7519999999999998</v>
      </c>
      <c r="V13302">
        <v>1530</v>
      </c>
      <c r="W13302">
        <f t="shared" si="576"/>
        <v>6</v>
      </c>
      <c r="X13302">
        <f t="shared" si="574"/>
        <v>244.78429000000006</v>
      </c>
      <c r="Y13302">
        <f t="shared" si="575"/>
        <v>6.3365999999999998</v>
      </c>
    </row>
    <row r="13303" spans="1:25" x14ac:dyDescent="0.2">
      <c r="A13303" t="s">
        <v>6877</v>
      </c>
      <c r="B13303" t="s">
        <v>24</v>
      </c>
      <c r="C13303">
        <v>5</v>
      </c>
      <c r="D13303">
        <v>21</v>
      </c>
      <c r="E13303" t="s">
        <v>12088</v>
      </c>
      <c r="F13303">
        <v>180.827</v>
      </c>
      <c r="G13303">
        <v>95.513999999999996</v>
      </c>
      <c r="H13303">
        <v>43.567</v>
      </c>
      <c r="I13303">
        <v>17271.588</v>
      </c>
      <c r="J13303">
        <v>7043808</v>
      </c>
      <c r="K13303">
        <v>28.02</v>
      </c>
      <c r="L13303">
        <v>10.076000000000001</v>
      </c>
      <c r="M13303">
        <v>5066.8459999999995</v>
      </c>
      <c r="N13303">
        <v>2066393</v>
      </c>
      <c r="O13303">
        <v>2.9670000000000001</v>
      </c>
      <c r="P13303">
        <v>8.375</v>
      </c>
      <c r="Q13303">
        <v>536.596</v>
      </c>
      <c r="R13303">
        <v>218838</v>
      </c>
      <c r="S13303">
        <v>2.1000000000000001E-2</v>
      </c>
      <c r="T13303">
        <v>2.2999999999999998</v>
      </c>
      <c r="U13303">
        <v>3.7519999999999998</v>
      </c>
      <c r="V13303">
        <v>1530</v>
      </c>
      <c r="W13303">
        <f t="shared" si="576"/>
        <v>6</v>
      </c>
      <c r="X13303">
        <f t="shared" si="574"/>
        <v>81.974839999999986</v>
      </c>
      <c r="Y13303">
        <f t="shared" si="575"/>
        <v>6.3365999999999998</v>
      </c>
    </row>
    <row r="13304" spans="1:25" x14ac:dyDescent="0.2">
      <c r="A13304" t="s">
        <v>6877</v>
      </c>
      <c r="B13304" t="s">
        <v>24</v>
      </c>
      <c r="C13304">
        <v>5</v>
      </c>
      <c r="D13304">
        <v>22</v>
      </c>
      <c r="E13304" t="s">
        <v>12089</v>
      </c>
      <c r="F13304">
        <v>308.79599999999999</v>
      </c>
      <c r="G13304">
        <v>68.433000000000007</v>
      </c>
      <c r="H13304">
        <v>29.523</v>
      </c>
      <c r="I13304">
        <v>21131.937999999998</v>
      </c>
      <c r="J13304">
        <v>8618160</v>
      </c>
      <c r="K13304">
        <v>45.9</v>
      </c>
      <c r="L13304">
        <v>19.727</v>
      </c>
      <c r="M13304">
        <v>14173.703</v>
      </c>
      <c r="N13304">
        <v>5780409</v>
      </c>
      <c r="O13304">
        <v>2.8090000000000002</v>
      </c>
      <c r="P13304">
        <v>7.7380000000000004</v>
      </c>
      <c r="Q13304">
        <v>867.28300000000002</v>
      </c>
      <c r="R13304">
        <v>353701</v>
      </c>
      <c r="S13304">
        <v>2.4E-2</v>
      </c>
      <c r="T13304">
        <v>2.4889999999999999</v>
      </c>
      <c r="U13304">
        <v>7.5030000000000001</v>
      </c>
      <c r="V13304">
        <v>3060</v>
      </c>
      <c r="W13304">
        <f t="shared" si="576"/>
        <v>12</v>
      </c>
      <c r="X13304">
        <f t="shared" si="574"/>
        <v>673.90457000000004</v>
      </c>
      <c r="Y13304">
        <f t="shared" si="575"/>
        <v>17.076599999999999</v>
      </c>
    </row>
    <row r="13305" spans="1:25" x14ac:dyDescent="0.2">
      <c r="A13305" t="s">
        <v>6877</v>
      </c>
      <c r="B13305" t="s">
        <v>24</v>
      </c>
      <c r="C13305">
        <v>6</v>
      </c>
      <c r="D13305">
        <v>1</v>
      </c>
      <c r="E13305" t="s">
        <v>1014</v>
      </c>
      <c r="F13305">
        <v>204.60400000000001</v>
      </c>
      <c r="G13305">
        <v>67.641000000000005</v>
      </c>
      <c r="H13305">
        <v>31.456</v>
      </c>
      <c r="I13305">
        <v>13839.621999999999</v>
      </c>
      <c r="J13305">
        <v>5644162</v>
      </c>
      <c r="K13305">
        <v>15.273</v>
      </c>
      <c r="L13305">
        <v>6.5090000000000003</v>
      </c>
      <c r="M13305">
        <v>3124.8670000000002</v>
      </c>
      <c r="N13305">
        <v>1274403</v>
      </c>
      <c r="O13305">
        <v>3.2959999999999998</v>
      </c>
      <c r="P13305">
        <v>8.718</v>
      </c>
      <c r="Q13305">
        <v>674.41899999999998</v>
      </c>
      <c r="R13305">
        <v>275046</v>
      </c>
      <c r="S13305">
        <v>1.7999999999999999E-2</v>
      </c>
      <c r="T13305">
        <v>2.1619999999999999</v>
      </c>
      <c r="U13305">
        <v>3.7519999999999998</v>
      </c>
      <c r="V13305">
        <v>1530</v>
      </c>
      <c r="W13305">
        <f t="shared" si="576"/>
        <v>6</v>
      </c>
      <c r="X13305">
        <f t="shared" si="574"/>
        <v>328.67800999999997</v>
      </c>
      <c r="Y13305">
        <f t="shared" si="575"/>
        <v>6.3365999999999998</v>
      </c>
    </row>
    <row r="13306" spans="1:25" x14ac:dyDescent="0.2">
      <c r="A13306" t="s">
        <v>6877</v>
      </c>
      <c r="B13306" t="s">
        <v>24</v>
      </c>
      <c r="C13306">
        <v>6</v>
      </c>
      <c r="D13306">
        <v>2</v>
      </c>
      <c r="E13306" t="s">
        <v>4400</v>
      </c>
      <c r="F13306">
        <v>458.36399999999998</v>
      </c>
      <c r="G13306">
        <v>80.433999999999997</v>
      </c>
      <c r="H13306">
        <v>40.804000000000002</v>
      </c>
      <c r="I13306">
        <v>36868.213000000003</v>
      </c>
      <c r="J13306">
        <v>15035827</v>
      </c>
      <c r="K13306">
        <v>9.9619999999999997</v>
      </c>
      <c r="L13306">
        <v>6.0039999999999996</v>
      </c>
      <c r="M13306">
        <v>4566.28</v>
      </c>
      <c r="N13306">
        <v>1862249</v>
      </c>
      <c r="O13306">
        <v>3.0019999999999998</v>
      </c>
      <c r="P13306">
        <v>10.484</v>
      </c>
      <c r="Q13306">
        <v>1375.8009999999999</v>
      </c>
      <c r="R13306">
        <v>561088</v>
      </c>
      <c r="S13306">
        <v>1.9E-2</v>
      </c>
      <c r="T13306">
        <v>2.2069999999999999</v>
      </c>
      <c r="U13306">
        <v>8.7539999999999996</v>
      </c>
      <c r="V13306">
        <v>3570</v>
      </c>
      <c r="W13306">
        <f t="shared" si="576"/>
        <v>14</v>
      </c>
      <c r="X13306">
        <f t="shared" si="574"/>
        <v>1584.1517899999999</v>
      </c>
      <c r="Y13306">
        <f t="shared" si="575"/>
        <v>20.656599999999997</v>
      </c>
    </row>
    <row r="13307" spans="1:25" x14ac:dyDescent="0.2">
      <c r="A13307" t="s">
        <v>6877</v>
      </c>
      <c r="B13307" t="s">
        <v>24</v>
      </c>
      <c r="C13307">
        <v>6</v>
      </c>
      <c r="D13307">
        <v>3</v>
      </c>
      <c r="E13307" t="s">
        <v>3855</v>
      </c>
      <c r="F13307">
        <v>176.88200000000001</v>
      </c>
      <c r="G13307">
        <v>68.531999999999996</v>
      </c>
      <c r="H13307">
        <v>30.495000000000001</v>
      </c>
      <c r="I13307">
        <v>12122.031000000001</v>
      </c>
      <c r="J13307">
        <v>4943683</v>
      </c>
      <c r="K13307">
        <v>20.539000000000001</v>
      </c>
      <c r="L13307">
        <v>8.8379999999999992</v>
      </c>
      <c r="M13307">
        <v>3632.9169999999999</v>
      </c>
      <c r="N13307">
        <v>1481599</v>
      </c>
      <c r="O13307">
        <v>3.544</v>
      </c>
      <c r="P13307">
        <v>12.244999999999999</v>
      </c>
      <c r="Q13307">
        <v>626.91899999999998</v>
      </c>
      <c r="R13307">
        <v>255674</v>
      </c>
      <c r="S13307">
        <v>2.8000000000000001E-2</v>
      </c>
      <c r="T13307">
        <v>2.6850000000000001</v>
      </c>
      <c r="U13307">
        <v>5.0019999999999998</v>
      </c>
      <c r="V13307">
        <v>2040</v>
      </c>
      <c r="W13307">
        <f t="shared" si="576"/>
        <v>8</v>
      </c>
      <c r="X13307">
        <f t="shared" si="574"/>
        <v>243.65300999999997</v>
      </c>
      <c r="Y13307">
        <f t="shared" si="575"/>
        <v>9.9166000000000007</v>
      </c>
    </row>
    <row r="13308" spans="1:25" x14ac:dyDescent="0.2">
      <c r="A13308" t="s">
        <v>6877</v>
      </c>
      <c r="B13308" t="s">
        <v>24</v>
      </c>
      <c r="C13308">
        <v>6</v>
      </c>
      <c r="D13308">
        <v>7</v>
      </c>
      <c r="E13308" t="s">
        <v>12090</v>
      </c>
      <c r="F13308">
        <v>303.13600000000002</v>
      </c>
      <c r="G13308">
        <v>106.747</v>
      </c>
      <c r="H13308">
        <v>47.69</v>
      </c>
      <c r="I13308">
        <v>32359.022000000001</v>
      </c>
      <c r="J13308">
        <v>13196860</v>
      </c>
      <c r="K13308">
        <v>22.271000000000001</v>
      </c>
      <c r="L13308">
        <v>8.4030000000000005</v>
      </c>
      <c r="M13308">
        <v>6751.07</v>
      </c>
      <c r="N13308">
        <v>2753264</v>
      </c>
      <c r="O13308">
        <v>4.1189999999999998</v>
      </c>
      <c r="P13308">
        <v>11.475</v>
      </c>
      <c r="Q13308">
        <v>1248.5930000000001</v>
      </c>
      <c r="R13308">
        <v>509209</v>
      </c>
      <c r="S13308">
        <v>3.3000000000000002E-2</v>
      </c>
      <c r="T13308">
        <v>2.9009999999999998</v>
      </c>
      <c r="U13308">
        <v>10.004</v>
      </c>
      <c r="V13308">
        <v>4080</v>
      </c>
      <c r="W13308">
        <f t="shared" si="576"/>
        <v>16</v>
      </c>
      <c r="X13308">
        <f t="shared" si="574"/>
        <v>1356.4494700000002</v>
      </c>
      <c r="Y13308">
        <f t="shared" si="575"/>
        <v>24.236599999999999</v>
      </c>
    </row>
    <row r="13309" spans="1:25" x14ac:dyDescent="0.2">
      <c r="A13309" t="s">
        <v>6877</v>
      </c>
      <c r="B13309" t="s">
        <v>24</v>
      </c>
      <c r="C13309">
        <v>6</v>
      </c>
      <c r="D13309">
        <v>8</v>
      </c>
      <c r="E13309" t="s">
        <v>343</v>
      </c>
      <c r="F13309">
        <v>303.60500000000002</v>
      </c>
      <c r="G13309">
        <v>111.169</v>
      </c>
      <c r="H13309">
        <v>45.238999999999997</v>
      </c>
      <c r="I13309">
        <v>33751.493999999999</v>
      </c>
      <c r="J13309">
        <v>13764747</v>
      </c>
      <c r="K13309">
        <v>24.756</v>
      </c>
      <c r="L13309">
        <v>8.9969999999999999</v>
      </c>
      <c r="M13309">
        <v>7516.0950000000003</v>
      </c>
      <c r="N13309">
        <v>3065261</v>
      </c>
      <c r="O13309">
        <v>3.5539999999999998</v>
      </c>
      <c r="P13309">
        <v>8.1379999999999999</v>
      </c>
      <c r="Q13309">
        <v>1078.9449999999999</v>
      </c>
      <c r="R13309">
        <v>440022</v>
      </c>
      <c r="S13309">
        <v>2.9000000000000001E-2</v>
      </c>
      <c r="T13309">
        <v>2.7109999999999999</v>
      </c>
      <c r="U13309">
        <v>8.7539999999999996</v>
      </c>
      <c r="V13309">
        <v>3570</v>
      </c>
      <c r="W13309">
        <f t="shared" si="576"/>
        <v>14</v>
      </c>
      <c r="X13309">
        <f t="shared" si="574"/>
        <v>1052.77955</v>
      </c>
      <c r="Y13309">
        <f t="shared" si="575"/>
        <v>20.656599999999997</v>
      </c>
    </row>
    <row r="13310" spans="1:25" x14ac:dyDescent="0.2">
      <c r="A13310" t="s">
        <v>6877</v>
      </c>
      <c r="B13310" t="s">
        <v>24</v>
      </c>
      <c r="C13310">
        <v>6</v>
      </c>
      <c r="D13310">
        <v>9</v>
      </c>
      <c r="E13310" t="s">
        <v>11613</v>
      </c>
      <c r="F13310">
        <v>124.197</v>
      </c>
      <c r="G13310">
        <v>94.466999999999999</v>
      </c>
      <c r="H13310">
        <v>45.128</v>
      </c>
      <c r="I13310">
        <v>11732.583000000001</v>
      </c>
      <c r="J13310">
        <v>4784856</v>
      </c>
      <c r="K13310">
        <v>5.0439999999999996</v>
      </c>
      <c r="L13310">
        <v>2.4889999999999999</v>
      </c>
      <c r="M13310">
        <v>626.47299999999996</v>
      </c>
      <c r="N13310">
        <v>255492</v>
      </c>
      <c r="O13310">
        <v>2.2799999999999998</v>
      </c>
      <c r="P13310">
        <v>2.8769999999999998</v>
      </c>
      <c r="Q13310">
        <v>283.197</v>
      </c>
      <c r="R13310">
        <v>115495</v>
      </c>
      <c r="S13310">
        <v>5.0000000000000001E-3</v>
      </c>
      <c r="T13310">
        <v>1.133</v>
      </c>
      <c r="U13310">
        <v>0.625</v>
      </c>
      <c r="V13310">
        <v>255</v>
      </c>
      <c r="W13310">
        <f t="shared" si="576"/>
        <v>1</v>
      </c>
      <c r="X13310">
        <f t="shared" si="574"/>
        <v>0</v>
      </c>
      <c r="Y13310">
        <f t="shared" si="575"/>
        <v>0</v>
      </c>
    </row>
    <row r="13311" spans="1:25" x14ac:dyDescent="0.2">
      <c r="A13311" t="s">
        <v>6877</v>
      </c>
      <c r="B13311" t="s">
        <v>24</v>
      </c>
      <c r="C13311">
        <v>6</v>
      </c>
      <c r="D13311">
        <v>10</v>
      </c>
      <c r="E13311" t="s">
        <v>8482</v>
      </c>
      <c r="F13311">
        <v>268.791</v>
      </c>
      <c r="G13311">
        <v>102.791</v>
      </c>
      <c r="H13311">
        <v>40.447000000000003</v>
      </c>
      <c r="I13311">
        <v>27629.319</v>
      </c>
      <c r="J13311">
        <v>11267963</v>
      </c>
      <c r="K13311">
        <v>22.670999999999999</v>
      </c>
      <c r="L13311">
        <v>8.0709999999999997</v>
      </c>
      <c r="M13311">
        <v>6093.6970000000001</v>
      </c>
      <c r="N13311">
        <v>2485170</v>
      </c>
      <c r="O13311">
        <v>4.1500000000000004</v>
      </c>
      <c r="P13311">
        <v>12.417999999999999</v>
      </c>
      <c r="Q13311">
        <v>1115.521</v>
      </c>
      <c r="R13311">
        <v>454939</v>
      </c>
      <c r="S13311">
        <v>2.8000000000000001E-2</v>
      </c>
      <c r="T13311">
        <v>2.6680000000000001</v>
      </c>
      <c r="U13311">
        <v>7.5030000000000001</v>
      </c>
      <c r="V13311">
        <v>3060</v>
      </c>
      <c r="W13311">
        <f t="shared" si="576"/>
        <v>12</v>
      </c>
      <c r="X13311">
        <f t="shared" si="574"/>
        <v>1118.2505900000001</v>
      </c>
      <c r="Y13311">
        <f t="shared" si="575"/>
        <v>17.076599999999999</v>
      </c>
    </row>
    <row r="13312" spans="1:25" x14ac:dyDescent="0.2">
      <c r="A13312" t="s">
        <v>6877</v>
      </c>
      <c r="B13312" t="s">
        <v>24</v>
      </c>
      <c r="C13312">
        <v>6</v>
      </c>
      <c r="D13312">
        <v>12</v>
      </c>
      <c r="E13312" t="s">
        <v>12091</v>
      </c>
      <c r="F13312">
        <v>194.38399999999999</v>
      </c>
      <c r="G13312">
        <v>94.082999999999998</v>
      </c>
      <c r="H13312">
        <v>39.033999999999999</v>
      </c>
      <c r="I13312">
        <v>18288.312999999998</v>
      </c>
      <c r="J13312">
        <v>7458455</v>
      </c>
      <c r="K13312">
        <v>18.329999999999998</v>
      </c>
      <c r="L13312">
        <v>8.56</v>
      </c>
      <c r="M13312">
        <v>3563.0610000000001</v>
      </c>
      <c r="N13312">
        <v>1453110</v>
      </c>
      <c r="O13312">
        <v>4.1680000000000001</v>
      </c>
      <c r="P13312">
        <v>12.811999999999999</v>
      </c>
      <c r="Q13312">
        <v>810.26900000000001</v>
      </c>
      <c r="R13312">
        <v>330449</v>
      </c>
      <c r="S13312">
        <v>1.6E-2</v>
      </c>
      <c r="T13312">
        <v>2.0249999999999999</v>
      </c>
      <c r="U13312">
        <v>3.1259999999999999</v>
      </c>
      <c r="V13312">
        <v>1275</v>
      </c>
      <c r="W13312">
        <f t="shared" si="576"/>
        <v>5</v>
      </c>
      <c r="X13312">
        <f t="shared" si="574"/>
        <v>571.84951000000001</v>
      </c>
      <c r="Y13312">
        <f t="shared" si="575"/>
        <v>4.5465999999999998</v>
      </c>
    </row>
    <row r="13313" spans="1:25" x14ac:dyDescent="0.2">
      <c r="A13313" t="s">
        <v>6877</v>
      </c>
      <c r="B13313" t="s">
        <v>24</v>
      </c>
      <c r="C13313">
        <v>6</v>
      </c>
      <c r="D13313">
        <v>13</v>
      </c>
      <c r="E13313" t="s">
        <v>12092</v>
      </c>
      <c r="F13313">
        <v>14.742000000000001</v>
      </c>
      <c r="G13313">
        <v>42.462000000000003</v>
      </c>
      <c r="H13313">
        <v>20.058</v>
      </c>
      <c r="I13313">
        <v>625.95299999999997</v>
      </c>
      <c r="J13313">
        <v>255280</v>
      </c>
      <c r="K13313">
        <v>14.81</v>
      </c>
      <c r="L13313">
        <v>13.117000000000001</v>
      </c>
      <c r="M13313">
        <v>218.321</v>
      </c>
      <c r="N13313">
        <v>89037</v>
      </c>
      <c r="O13313">
        <v>2.0710000000000002</v>
      </c>
      <c r="P13313">
        <v>2.359</v>
      </c>
      <c r="Q13313">
        <v>30.533000000000001</v>
      </c>
      <c r="R13313">
        <v>12452</v>
      </c>
      <c r="S13313">
        <v>0</v>
      </c>
      <c r="T13313">
        <v>0</v>
      </c>
      <c r="U13313">
        <v>0</v>
      </c>
      <c r="V13313">
        <v>0</v>
      </c>
      <c r="W13313">
        <f t="shared" si="576"/>
        <v>0</v>
      </c>
      <c r="X13313">
        <f t="shared" si="574"/>
        <v>0</v>
      </c>
      <c r="Y13313">
        <f t="shared" si="575"/>
        <v>0</v>
      </c>
    </row>
    <row r="13314" spans="1:25" x14ac:dyDescent="0.2">
      <c r="A13314" t="s">
        <v>6877</v>
      </c>
      <c r="B13314" t="s">
        <v>24</v>
      </c>
      <c r="C13314">
        <v>6</v>
      </c>
      <c r="D13314">
        <v>14</v>
      </c>
      <c r="E13314" t="s">
        <v>12093</v>
      </c>
      <c r="F13314">
        <v>297.10399999999998</v>
      </c>
      <c r="G13314">
        <v>109.661</v>
      </c>
      <c r="H13314">
        <v>47.548000000000002</v>
      </c>
      <c r="I13314">
        <v>32580.891</v>
      </c>
      <c r="J13314">
        <v>13287344</v>
      </c>
      <c r="K13314">
        <v>23.709</v>
      </c>
      <c r="L13314">
        <v>9.5129999999999999</v>
      </c>
      <c r="M13314">
        <v>7044.0649999999996</v>
      </c>
      <c r="N13314">
        <v>2872755</v>
      </c>
      <c r="O13314">
        <v>5.79</v>
      </c>
      <c r="P13314">
        <v>14.167999999999999</v>
      </c>
      <c r="Q13314">
        <v>1720.3230000000001</v>
      </c>
      <c r="R13314">
        <v>701593</v>
      </c>
      <c r="S13314">
        <v>6.0999999999999999E-2</v>
      </c>
      <c r="T13314">
        <v>3.9449999999999998</v>
      </c>
      <c r="U13314">
        <v>18.132999999999999</v>
      </c>
      <c r="V13314">
        <v>7395</v>
      </c>
      <c r="W13314">
        <f t="shared" si="576"/>
        <v>29</v>
      </c>
      <c r="X13314">
        <f t="shared" si="574"/>
        <v>2200.8461700000003</v>
      </c>
      <c r="Y13314">
        <f t="shared" si="575"/>
        <v>47.506599999999999</v>
      </c>
    </row>
    <row r="13315" spans="1:25" x14ac:dyDescent="0.2">
      <c r="A13315" t="s">
        <v>6877</v>
      </c>
      <c r="B13315" t="s">
        <v>24</v>
      </c>
      <c r="C13315">
        <v>6</v>
      </c>
      <c r="D13315">
        <v>17</v>
      </c>
      <c r="E13315" t="s">
        <v>12094</v>
      </c>
      <c r="F13315">
        <v>253.37</v>
      </c>
      <c r="G13315">
        <v>99.790999999999997</v>
      </c>
      <c r="H13315">
        <v>40.216999999999999</v>
      </c>
      <c r="I13315">
        <v>25283.983</v>
      </c>
      <c r="J13315">
        <v>10311473</v>
      </c>
      <c r="K13315">
        <v>17.902999999999999</v>
      </c>
      <c r="L13315">
        <v>6.4480000000000004</v>
      </c>
      <c r="M13315">
        <v>4535.9949999999999</v>
      </c>
      <c r="N13315">
        <v>1849898</v>
      </c>
      <c r="O13315">
        <v>3.847</v>
      </c>
      <c r="P13315">
        <v>10.48</v>
      </c>
      <c r="Q13315">
        <v>974.58900000000006</v>
      </c>
      <c r="R13315">
        <v>397463</v>
      </c>
      <c r="S13315">
        <v>3.5000000000000003E-2</v>
      </c>
      <c r="T13315">
        <v>2.968</v>
      </c>
      <c r="U13315">
        <v>8.7539999999999996</v>
      </c>
      <c r="V13315">
        <v>3570</v>
      </c>
      <c r="W13315">
        <f t="shared" si="576"/>
        <v>14</v>
      </c>
      <c r="X13315">
        <f t="shared" si="574"/>
        <v>865.9823100000001</v>
      </c>
      <c r="Y13315">
        <f t="shared" si="575"/>
        <v>20.656599999999997</v>
      </c>
    </row>
    <row r="13316" spans="1:25" x14ac:dyDescent="0.2">
      <c r="A13316" t="s">
        <v>6877</v>
      </c>
      <c r="B13316" t="s">
        <v>24</v>
      </c>
      <c r="C13316">
        <v>6</v>
      </c>
      <c r="D13316">
        <v>18</v>
      </c>
      <c r="E13316" t="s">
        <v>12095</v>
      </c>
      <c r="F13316">
        <v>360.55799999999999</v>
      </c>
      <c r="G13316">
        <v>74.210999999999999</v>
      </c>
      <c r="H13316">
        <v>33.584000000000003</v>
      </c>
      <c r="I13316">
        <v>26757.294000000002</v>
      </c>
      <c r="J13316">
        <v>10912328</v>
      </c>
      <c r="K13316">
        <v>3.895</v>
      </c>
      <c r="L13316">
        <v>1.756</v>
      </c>
      <c r="M13316">
        <v>1404.3820000000001</v>
      </c>
      <c r="N13316">
        <v>572744</v>
      </c>
      <c r="O13316">
        <v>2.2029999999999998</v>
      </c>
      <c r="P13316">
        <v>6.6689999999999996</v>
      </c>
      <c r="Q13316">
        <v>794.28200000000004</v>
      </c>
      <c r="R13316">
        <v>323929</v>
      </c>
      <c r="S13316">
        <v>8.9999999999999993E-3</v>
      </c>
      <c r="T13316">
        <v>1.4870000000000001</v>
      </c>
      <c r="U13316">
        <v>3.1259999999999999</v>
      </c>
      <c r="V13316">
        <v>1275</v>
      </c>
      <c r="W13316">
        <f t="shared" si="576"/>
        <v>5</v>
      </c>
      <c r="X13316">
        <f t="shared" si="574"/>
        <v>543.23278000000005</v>
      </c>
      <c r="Y13316">
        <f t="shared" si="575"/>
        <v>4.5465999999999998</v>
      </c>
    </row>
    <row r="13317" spans="1:25" x14ac:dyDescent="0.2">
      <c r="A13317" t="s">
        <v>6877</v>
      </c>
      <c r="B13317" t="s">
        <v>24</v>
      </c>
      <c r="C13317">
        <v>6</v>
      </c>
      <c r="D13317">
        <v>19</v>
      </c>
      <c r="E13317" t="s">
        <v>12096</v>
      </c>
      <c r="F13317">
        <v>304.60000000000002</v>
      </c>
      <c r="G13317">
        <v>88.647999999999996</v>
      </c>
      <c r="H13317">
        <v>45.618000000000002</v>
      </c>
      <c r="I13317">
        <v>27002.18</v>
      </c>
      <c r="J13317">
        <v>11012199</v>
      </c>
      <c r="K13317">
        <v>5.476</v>
      </c>
      <c r="L13317">
        <v>2.585</v>
      </c>
      <c r="M13317">
        <v>1667.9870000000001</v>
      </c>
      <c r="N13317">
        <v>680249</v>
      </c>
      <c r="O13317">
        <v>2.4359999999999999</v>
      </c>
      <c r="P13317">
        <v>6.7679999999999998</v>
      </c>
      <c r="Q13317">
        <v>741.875</v>
      </c>
      <c r="R13317">
        <v>302556</v>
      </c>
      <c r="S13317">
        <v>8.0000000000000002E-3</v>
      </c>
      <c r="T13317">
        <v>1.4470000000000001</v>
      </c>
      <c r="U13317">
        <v>2.5009999999999999</v>
      </c>
      <c r="V13317">
        <v>1020</v>
      </c>
      <c r="W13317">
        <f t="shared" si="576"/>
        <v>4</v>
      </c>
      <c r="X13317">
        <f t="shared" si="574"/>
        <v>449.42424999999997</v>
      </c>
      <c r="Y13317">
        <f t="shared" si="575"/>
        <v>2.7566000000000002</v>
      </c>
    </row>
    <row r="13318" spans="1:25" x14ac:dyDescent="0.2">
      <c r="A13318" t="s">
        <v>6877</v>
      </c>
      <c r="B13318" t="s">
        <v>24</v>
      </c>
      <c r="C13318">
        <v>6</v>
      </c>
      <c r="D13318">
        <v>20</v>
      </c>
      <c r="E13318" t="s">
        <v>12097</v>
      </c>
      <c r="F13318">
        <v>211.958</v>
      </c>
      <c r="G13318">
        <v>92.763000000000005</v>
      </c>
      <c r="H13318">
        <v>45.237000000000002</v>
      </c>
      <c r="I13318">
        <v>19661.938999999998</v>
      </c>
      <c r="J13318">
        <v>8018656</v>
      </c>
      <c r="K13318">
        <v>4.2130000000000001</v>
      </c>
      <c r="L13318">
        <v>1.855</v>
      </c>
      <c r="M13318">
        <v>892.92899999999997</v>
      </c>
      <c r="N13318">
        <v>364160</v>
      </c>
      <c r="O13318">
        <v>2.0550000000000002</v>
      </c>
      <c r="P13318">
        <v>4.0650000000000004</v>
      </c>
      <c r="Q13318">
        <v>435.62200000000001</v>
      </c>
      <c r="R13318">
        <v>177658</v>
      </c>
      <c r="S13318">
        <v>6.0000000000000001E-3</v>
      </c>
      <c r="T13318">
        <v>1.2270000000000001</v>
      </c>
      <c r="U13318">
        <v>1.2509999999999999</v>
      </c>
      <c r="V13318">
        <v>510</v>
      </c>
      <c r="W13318">
        <f t="shared" si="576"/>
        <v>2</v>
      </c>
      <c r="X13318">
        <f t="shared" si="574"/>
        <v>0</v>
      </c>
      <c r="Y13318">
        <f t="shared" si="575"/>
        <v>0</v>
      </c>
    </row>
    <row r="13319" spans="1:25" x14ac:dyDescent="0.2">
      <c r="A13319" t="s">
        <v>6877</v>
      </c>
      <c r="B13319" t="s">
        <v>24</v>
      </c>
      <c r="C13319">
        <v>6</v>
      </c>
      <c r="D13319">
        <v>21</v>
      </c>
      <c r="E13319" t="s">
        <v>12098</v>
      </c>
      <c r="F13319">
        <v>16.553999999999998</v>
      </c>
      <c r="G13319">
        <v>98.768000000000001</v>
      </c>
      <c r="H13319">
        <v>50.54</v>
      </c>
      <c r="I13319">
        <v>1634.961</v>
      </c>
      <c r="J13319">
        <v>666780</v>
      </c>
      <c r="K13319">
        <v>5.75</v>
      </c>
      <c r="L13319">
        <v>2.8730000000000002</v>
      </c>
      <c r="M13319">
        <v>95.177999999999997</v>
      </c>
      <c r="N13319">
        <v>38816</v>
      </c>
      <c r="O13319">
        <v>2.0259999999999998</v>
      </c>
      <c r="P13319">
        <v>1.3320000000000001</v>
      </c>
      <c r="Q13319">
        <v>33.540999999999997</v>
      </c>
      <c r="R13319">
        <v>13679</v>
      </c>
      <c r="S13319">
        <v>0</v>
      </c>
      <c r="T13319">
        <v>0</v>
      </c>
      <c r="U13319">
        <v>0</v>
      </c>
      <c r="V13319">
        <v>0</v>
      </c>
      <c r="W13319">
        <f t="shared" si="576"/>
        <v>0</v>
      </c>
      <c r="X13319">
        <f t="shared" si="574"/>
        <v>0</v>
      </c>
      <c r="Y13319">
        <f t="shared" si="575"/>
        <v>0</v>
      </c>
    </row>
    <row r="13320" spans="1:25" x14ac:dyDescent="0.2">
      <c r="A13320" t="s">
        <v>6877</v>
      </c>
      <c r="B13320" t="s">
        <v>24</v>
      </c>
      <c r="C13320">
        <v>6</v>
      </c>
      <c r="D13320">
        <v>22</v>
      </c>
      <c r="E13320" t="s">
        <v>12099</v>
      </c>
      <c r="F13320">
        <v>177.87</v>
      </c>
      <c r="G13320">
        <v>103.95</v>
      </c>
      <c r="H13320">
        <v>45.968000000000004</v>
      </c>
      <c r="I13320">
        <v>18489.521000000001</v>
      </c>
      <c r="J13320">
        <v>7540513</v>
      </c>
      <c r="K13320">
        <v>5.5640000000000001</v>
      </c>
      <c r="L13320">
        <v>2.5630000000000002</v>
      </c>
      <c r="M13320">
        <v>989.68100000000004</v>
      </c>
      <c r="N13320">
        <v>403618</v>
      </c>
      <c r="O13320">
        <v>3.383</v>
      </c>
      <c r="P13320">
        <v>9.5950000000000006</v>
      </c>
      <c r="Q13320">
        <v>601.77800000000002</v>
      </c>
      <c r="R13320">
        <v>245421</v>
      </c>
      <c r="S13320">
        <v>1.0999999999999999E-2</v>
      </c>
      <c r="T13320">
        <v>1.64</v>
      </c>
      <c r="U13320">
        <v>1.8759999999999999</v>
      </c>
      <c r="V13320">
        <v>765</v>
      </c>
      <c r="W13320">
        <f t="shared" si="576"/>
        <v>3</v>
      </c>
      <c r="X13320">
        <f t="shared" si="574"/>
        <v>198.65062000000003</v>
      </c>
      <c r="Y13320">
        <f t="shared" si="575"/>
        <v>0.96660000000000013</v>
      </c>
    </row>
    <row r="13321" spans="1:25" x14ac:dyDescent="0.2">
      <c r="A13321" t="s">
        <v>6877</v>
      </c>
      <c r="B13321" t="s">
        <v>24</v>
      </c>
      <c r="C13321">
        <v>6</v>
      </c>
      <c r="D13321">
        <v>23</v>
      </c>
      <c r="E13321" t="s">
        <v>12100</v>
      </c>
      <c r="F13321">
        <v>406.61900000000003</v>
      </c>
      <c r="G13321">
        <v>82.847999999999999</v>
      </c>
      <c r="H13321">
        <v>37.131</v>
      </c>
      <c r="I13321">
        <v>33687.752</v>
      </c>
      <c r="J13321">
        <v>13738751</v>
      </c>
      <c r="K13321">
        <v>7.7489999999999997</v>
      </c>
      <c r="L13321">
        <v>7.766</v>
      </c>
      <c r="M13321">
        <v>3150.9659999999999</v>
      </c>
      <c r="N13321">
        <v>1285047</v>
      </c>
      <c r="O13321">
        <v>3.4630000000000001</v>
      </c>
      <c r="P13321">
        <v>11.52</v>
      </c>
      <c r="Q13321">
        <v>1408.1089999999999</v>
      </c>
      <c r="R13321">
        <v>574264</v>
      </c>
      <c r="S13321">
        <v>2.8000000000000001E-2</v>
      </c>
      <c r="T13321">
        <v>2.657</v>
      </c>
      <c r="U13321">
        <v>11.255000000000001</v>
      </c>
      <c r="V13321">
        <v>4590</v>
      </c>
      <c r="W13321">
        <f t="shared" si="576"/>
        <v>18</v>
      </c>
      <c r="X13321">
        <f t="shared" si="574"/>
        <v>1641.9831099999999</v>
      </c>
      <c r="Y13321">
        <f t="shared" si="575"/>
        <v>27.816599999999998</v>
      </c>
    </row>
    <row r="13322" spans="1:25" x14ac:dyDescent="0.2">
      <c r="A13322" t="s">
        <v>6877</v>
      </c>
      <c r="B13322" t="s">
        <v>24</v>
      </c>
      <c r="C13322">
        <v>7</v>
      </c>
      <c r="D13322">
        <v>1</v>
      </c>
      <c r="E13322" t="s">
        <v>3446</v>
      </c>
      <c r="F13322">
        <v>340.959</v>
      </c>
      <c r="G13322">
        <v>63.508000000000003</v>
      </c>
      <c r="H13322">
        <v>30.07</v>
      </c>
      <c r="I13322">
        <v>21653.645</v>
      </c>
      <c r="J13322">
        <v>8830926</v>
      </c>
      <c r="K13322">
        <v>48.847000000000001</v>
      </c>
      <c r="L13322">
        <v>24.728000000000002</v>
      </c>
      <c r="M13322">
        <v>16654.983</v>
      </c>
      <c r="N13322">
        <v>6792340</v>
      </c>
      <c r="O13322">
        <v>3.169</v>
      </c>
      <c r="P13322">
        <v>9.2050000000000001</v>
      </c>
      <c r="Q13322">
        <v>1080.585</v>
      </c>
      <c r="R13322">
        <v>440691</v>
      </c>
      <c r="S13322">
        <v>3.5000000000000003E-2</v>
      </c>
      <c r="T13322">
        <v>2.9809999999999999</v>
      </c>
      <c r="U13322">
        <v>11.88</v>
      </c>
      <c r="V13322">
        <v>4845</v>
      </c>
      <c r="W13322">
        <f t="shared" si="576"/>
        <v>19</v>
      </c>
      <c r="X13322">
        <f t="shared" si="574"/>
        <v>1055.7151500000002</v>
      </c>
      <c r="Y13322">
        <f t="shared" si="575"/>
        <v>29.6066</v>
      </c>
    </row>
    <row r="13323" spans="1:25" x14ac:dyDescent="0.2">
      <c r="A13323" t="s">
        <v>6877</v>
      </c>
      <c r="B13323" t="s">
        <v>24</v>
      </c>
      <c r="C13323">
        <v>7</v>
      </c>
      <c r="D13323">
        <v>2</v>
      </c>
      <c r="E13323" t="s">
        <v>12101</v>
      </c>
      <c r="F13323">
        <v>262.01600000000002</v>
      </c>
      <c r="G13323">
        <v>99.238</v>
      </c>
      <c r="H13323">
        <v>44.460999999999999</v>
      </c>
      <c r="I13323">
        <v>26001.845000000001</v>
      </c>
      <c r="J13323">
        <v>10604236</v>
      </c>
      <c r="K13323">
        <v>35.052999999999997</v>
      </c>
      <c r="L13323">
        <v>14.849</v>
      </c>
      <c r="M13323">
        <v>9184.491</v>
      </c>
      <c r="N13323">
        <v>3745677</v>
      </c>
      <c r="O13323">
        <v>4.0380000000000003</v>
      </c>
      <c r="P13323">
        <v>13.359</v>
      </c>
      <c r="Q13323">
        <v>1058.068</v>
      </c>
      <c r="R13323">
        <v>431508</v>
      </c>
      <c r="S13323">
        <v>2.5999999999999999E-2</v>
      </c>
      <c r="T13323">
        <v>2.5870000000000002</v>
      </c>
      <c r="U13323">
        <v>6.8780000000000001</v>
      </c>
      <c r="V13323">
        <v>2805</v>
      </c>
      <c r="W13323">
        <f t="shared" si="576"/>
        <v>11</v>
      </c>
      <c r="X13323">
        <f t="shared" si="574"/>
        <v>1015.4097200000001</v>
      </c>
      <c r="Y13323">
        <f t="shared" si="575"/>
        <v>15.286599999999998</v>
      </c>
    </row>
    <row r="13324" spans="1:25" x14ac:dyDescent="0.2">
      <c r="A13324" t="s">
        <v>6877</v>
      </c>
      <c r="B13324" t="s">
        <v>24</v>
      </c>
      <c r="C13324">
        <v>7</v>
      </c>
      <c r="D13324">
        <v>3</v>
      </c>
      <c r="E13324" t="s">
        <v>12102</v>
      </c>
      <c r="F13324">
        <v>276.43599999999998</v>
      </c>
      <c r="G13324">
        <v>111.992</v>
      </c>
      <c r="H13324">
        <v>47.81</v>
      </c>
      <c r="I13324">
        <v>30958.526000000002</v>
      </c>
      <c r="J13324">
        <v>12625701</v>
      </c>
      <c r="K13324">
        <v>34.738999999999997</v>
      </c>
      <c r="L13324">
        <v>14.183</v>
      </c>
      <c r="M13324">
        <v>9603.1569999999992</v>
      </c>
      <c r="N13324">
        <v>3916420</v>
      </c>
      <c r="O13324">
        <v>4.6390000000000002</v>
      </c>
      <c r="P13324">
        <v>12.945</v>
      </c>
      <c r="Q13324">
        <v>1282.421</v>
      </c>
      <c r="R13324">
        <v>523005</v>
      </c>
      <c r="S13324">
        <v>3.4000000000000002E-2</v>
      </c>
      <c r="T13324">
        <v>2.9409999999999998</v>
      </c>
      <c r="U13324">
        <v>9.3789999999999996</v>
      </c>
      <c r="V13324">
        <v>3825</v>
      </c>
      <c r="W13324">
        <f t="shared" si="576"/>
        <v>15</v>
      </c>
      <c r="X13324">
        <f t="shared" si="574"/>
        <v>1417.0015900000003</v>
      </c>
      <c r="Y13324">
        <f t="shared" si="575"/>
        <v>22.4466</v>
      </c>
    </row>
    <row r="13325" spans="1:25" x14ac:dyDescent="0.2">
      <c r="A13325" t="s">
        <v>6877</v>
      </c>
      <c r="B13325" t="s">
        <v>24</v>
      </c>
      <c r="C13325">
        <v>7</v>
      </c>
      <c r="D13325">
        <v>4</v>
      </c>
      <c r="E13325" t="s">
        <v>12103</v>
      </c>
      <c r="F13325">
        <v>206.77199999999999</v>
      </c>
      <c r="G13325">
        <v>104.682</v>
      </c>
      <c r="H13325">
        <v>46.186999999999998</v>
      </c>
      <c r="I13325">
        <v>21645.308000000001</v>
      </c>
      <c r="J13325">
        <v>8827526</v>
      </c>
      <c r="K13325">
        <v>7.3250000000000002</v>
      </c>
      <c r="L13325">
        <v>3.6179999999999999</v>
      </c>
      <c r="M13325">
        <v>1514.5219999999999</v>
      </c>
      <c r="N13325">
        <v>617662</v>
      </c>
      <c r="O13325">
        <v>2.117</v>
      </c>
      <c r="P13325">
        <v>4.5819999999999999</v>
      </c>
      <c r="Q13325">
        <v>437.75700000000001</v>
      </c>
      <c r="R13325">
        <v>178529</v>
      </c>
      <c r="S13325">
        <v>6.0000000000000001E-3</v>
      </c>
      <c r="T13325">
        <v>1.242</v>
      </c>
      <c r="U13325">
        <v>1.2509999999999999</v>
      </c>
      <c r="V13325">
        <v>510</v>
      </c>
      <c r="W13325">
        <f t="shared" si="576"/>
        <v>2</v>
      </c>
      <c r="X13325">
        <f t="shared" si="574"/>
        <v>0</v>
      </c>
      <c r="Y13325">
        <f t="shared" si="575"/>
        <v>0</v>
      </c>
    </row>
    <row r="13326" spans="1:25" x14ac:dyDescent="0.2">
      <c r="A13326" t="s">
        <v>6877</v>
      </c>
      <c r="B13326" t="s">
        <v>24</v>
      </c>
      <c r="C13326">
        <v>7</v>
      </c>
      <c r="D13326">
        <v>5</v>
      </c>
      <c r="E13326" t="s">
        <v>9734</v>
      </c>
      <c r="F13326">
        <v>268.81799999999998</v>
      </c>
      <c r="G13326">
        <v>97.51</v>
      </c>
      <c r="H13326">
        <v>43.631999999999998</v>
      </c>
      <c r="I13326">
        <v>26212.358</v>
      </c>
      <c r="J13326">
        <v>10690089</v>
      </c>
      <c r="K13326">
        <v>34.006999999999998</v>
      </c>
      <c r="L13326">
        <v>12.816000000000001</v>
      </c>
      <c r="M13326">
        <v>9141.5589999999993</v>
      </c>
      <c r="N13326">
        <v>3728168</v>
      </c>
      <c r="O13326">
        <v>2.839</v>
      </c>
      <c r="P13326">
        <v>7.1689999999999996</v>
      </c>
      <c r="Q13326">
        <v>763.25900000000001</v>
      </c>
      <c r="R13326">
        <v>311277</v>
      </c>
      <c r="S13326">
        <v>2.1000000000000001E-2</v>
      </c>
      <c r="T13326">
        <v>2.31</v>
      </c>
      <c r="U13326">
        <v>5.6269999999999998</v>
      </c>
      <c r="V13326">
        <v>2295</v>
      </c>
      <c r="W13326">
        <f t="shared" si="576"/>
        <v>9</v>
      </c>
      <c r="X13326">
        <f t="shared" si="574"/>
        <v>487.70161000000002</v>
      </c>
      <c r="Y13326">
        <f t="shared" si="575"/>
        <v>11.7066</v>
      </c>
    </row>
    <row r="13327" spans="1:25" x14ac:dyDescent="0.2">
      <c r="A13327" t="s">
        <v>6877</v>
      </c>
      <c r="B13327" t="s">
        <v>24</v>
      </c>
      <c r="C13327">
        <v>7</v>
      </c>
      <c r="D13327">
        <v>6</v>
      </c>
      <c r="E13327" t="s">
        <v>12104</v>
      </c>
      <c r="F13327">
        <v>234.227</v>
      </c>
      <c r="G13327">
        <v>99.962999999999994</v>
      </c>
      <c r="H13327">
        <v>43.170999999999999</v>
      </c>
      <c r="I13327">
        <v>23414.048999999999</v>
      </c>
      <c r="J13327">
        <v>9548865</v>
      </c>
      <c r="K13327">
        <v>35.591000000000001</v>
      </c>
      <c r="L13327">
        <v>24.015999999999998</v>
      </c>
      <c r="M13327">
        <v>8336.3209999999999</v>
      </c>
      <c r="N13327">
        <v>3399771</v>
      </c>
      <c r="O13327">
        <v>3.431</v>
      </c>
      <c r="P13327">
        <v>11.146000000000001</v>
      </c>
      <c r="Q13327">
        <v>803.69799999999998</v>
      </c>
      <c r="R13327">
        <v>327769</v>
      </c>
      <c r="S13327">
        <v>1.2999999999999999E-2</v>
      </c>
      <c r="T13327">
        <v>1.845</v>
      </c>
      <c r="U13327">
        <v>3.1259999999999999</v>
      </c>
      <c r="V13327">
        <v>1275</v>
      </c>
      <c r="W13327">
        <f t="shared" si="576"/>
        <v>5</v>
      </c>
      <c r="X13327">
        <f t="shared" si="574"/>
        <v>560.08741999999995</v>
      </c>
      <c r="Y13327">
        <f t="shared" si="575"/>
        <v>4.5465999999999998</v>
      </c>
    </row>
    <row r="13328" spans="1:25" x14ac:dyDescent="0.2">
      <c r="A13328" t="s">
        <v>6877</v>
      </c>
      <c r="B13328" t="s">
        <v>24</v>
      </c>
      <c r="C13328">
        <v>7</v>
      </c>
      <c r="D13328">
        <v>7</v>
      </c>
      <c r="E13328" t="s">
        <v>10697</v>
      </c>
      <c r="F13328">
        <v>183.696</v>
      </c>
      <c r="G13328">
        <v>106.10899999999999</v>
      </c>
      <c r="H13328">
        <v>48.783000000000001</v>
      </c>
      <c r="I13328">
        <v>19491.778999999999</v>
      </c>
      <c r="J13328">
        <v>7949260</v>
      </c>
      <c r="K13328">
        <v>8.4039999999999999</v>
      </c>
      <c r="L13328">
        <v>3.7330000000000001</v>
      </c>
      <c r="M13328">
        <v>1543.848</v>
      </c>
      <c r="N13328">
        <v>629622</v>
      </c>
      <c r="O13328">
        <v>2.839</v>
      </c>
      <c r="P13328">
        <v>7.4160000000000004</v>
      </c>
      <c r="Q13328">
        <v>521.52599999999995</v>
      </c>
      <c r="R13328">
        <v>212692</v>
      </c>
      <c r="S13328">
        <v>1.7000000000000001E-2</v>
      </c>
      <c r="T13328">
        <v>2.0830000000000002</v>
      </c>
      <c r="U13328">
        <v>3.1259999999999999</v>
      </c>
      <c r="V13328">
        <v>1275</v>
      </c>
      <c r="W13328">
        <f t="shared" si="576"/>
        <v>5</v>
      </c>
      <c r="X13328">
        <f t="shared" si="574"/>
        <v>54.999539999999897</v>
      </c>
      <c r="Y13328">
        <f t="shared" si="575"/>
        <v>4.5465999999999998</v>
      </c>
    </row>
    <row r="13329" spans="1:25" x14ac:dyDescent="0.2">
      <c r="A13329" t="s">
        <v>6877</v>
      </c>
      <c r="B13329" t="s">
        <v>24</v>
      </c>
      <c r="C13329">
        <v>7</v>
      </c>
      <c r="D13329">
        <v>8</v>
      </c>
      <c r="E13329" t="s">
        <v>10128</v>
      </c>
      <c r="F13329">
        <v>269.50900000000001</v>
      </c>
      <c r="G13329">
        <v>87.429000000000002</v>
      </c>
      <c r="H13329">
        <v>39.264000000000003</v>
      </c>
      <c r="I13329">
        <v>23562.916000000001</v>
      </c>
      <c r="J13329">
        <v>9609577</v>
      </c>
      <c r="K13329">
        <v>49.759</v>
      </c>
      <c r="L13329">
        <v>30.64</v>
      </c>
      <c r="M13329">
        <v>13410.575000000001</v>
      </c>
      <c r="N13329">
        <v>5469185</v>
      </c>
      <c r="O13329">
        <v>3.593</v>
      </c>
      <c r="P13329">
        <v>8.1110000000000007</v>
      </c>
      <c r="Q13329">
        <v>968.29700000000003</v>
      </c>
      <c r="R13329">
        <v>394897</v>
      </c>
      <c r="S13329">
        <v>2.5999999999999999E-2</v>
      </c>
      <c r="T13329">
        <v>2.5510000000000002</v>
      </c>
      <c r="U13329">
        <v>6.8780000000000001</v>
      </c>
      <c r="V13329">
        <v>2805</v>
      </c>
      <c r="W13329">
        <f t="shared" si="576"/>
        <v>11</v>
      </c>
      <c r="X13329">
        <f t="shared" si="574"/>
        <v>854.71963000000005</v>
      </c>
      <c r="Y13329">
        <f t="shared" si="575"/>
        <v>15.286599999999998</v>
      </c>
    </row>
    <row r="13330" spans="1:25" x14ac:dyDescent="0.2">
      <c r="A13330" t="s">
        <v>6877</v>
      </c>
      <c r="B13330" t="s">
        <v>24</v>
      </c>
      <c r="C13330">
        <v>7</v>
      </c>
      <c r="D13330">
        <v>9</v>
      </c>
      <c r="E13330" t="s">
        <v>12105</v>
      </c>
      <c r="F13330">
        <v>159.07</v>
      </c>
      <c r="G13330">
        <v>114.04300000000001</v>
      </c>
      <c r="H13330">
        <v>47.353999999999999</v>
      </c>
      <c r="I13330">
        <v>18140.78</v>
      </c>
      <c r="J13330">
        <v>7398287</v>
      </c>
      <c r="K13330">
        <v>8.42</v>
      </c>
      <c r="L13330">
        <v>3.2639999999999998</v>
      </c>
      <c r="M13330">
        <v>1339.318</v>
      </c>
      <c r="N13330">
        <v>546209</v>
      </c>
      <c r="O13330">
        <v>2.077</v>
      </c>
      <c r="P13330">
        <v>2.395</v>
      </c>
      <c r="Q13330">
        <v>330.34699999999998</v>
      </c>
      <c r="R13330">
        <v>134724</v>
      </c>
      <c r="S13330">
        <v>8.0000000000000002E-3</v>
      </c>
      <c r="T13330">
        <v>1.4159999999999999</v>
      </c>
      <c r="U13330">
        <v>1.2509999999999999</v>
      </c>
      <c r="V13330">
        <v>510</v>
      </c>
      <c r="W13330">
        <f t="shared" si="576"/>
        <v>2</v>
      </c>
      <c r="X13330">
        <f t="shared" si="574"/>
        <v>0</v>
      </c>
      <c r="Y13330">
        <f t="shared" si="575"/>
        <v>0</v>
      </c>
    </row>
    <row r="13331" spans="1:25" x14ac:dyDescent="0.2">
      <c r="A13331" t="s">
        <v>6877</v>
      </c>
      <c r="B13331" t="s">
        <v>24</v>
      </c>
      <c r="C13331">
        <v>7</v>
      </c>
      <c r="D13331">
        <v>10</v>
      </c>
      <c r="E13331" t="s">
        <v>5767</v>
      </c>
      <c r="F13331">
        <v>234.536</v>
      </c>
      <c r="G13331">
        <v>101.191</v>
      </c>
      <c r="H13331">
        <v>43.604999999999997</v>
      </c>
      <c r="I13331">
        <v>23733.010999999999</v>
      </c>
      <c r="J13331">
        <v>9678946</v>
      </c>
      <c r="K13331">
        <v>24.372</v>
      </c>
      <c r="L13331">
        <v>9.9849999999999994</v>
      </c>
      <c r="M13331">
        <v>5716.1350000000002</v>
      </c>
      <c r="N13331">
        <v>2331190</v>
      </c>
      <c r="O13331">
        <v>2.4</v>
      </c>
      <c r="P13331">
        <v>5.3140000000000001</v>
      </c>
      <c r="Q13331">
        <v>562.99699999999996</v>
      </c>
      <c r="R13331">
        <v>229605</v>
      </c>
      <c r="S13331">
        <v>8.0000000000000002E-3</v>
      </c>
      <c r="T13331">
        <v>1.4279999999999999</v>
      </c>
      <c r="U13331">
        <v>1.8759999999999999</v>
      </c>
      <c r="V13331">
        <v>765</v>
      </c>
      <c r="W13331">
        <f t="shared" si="576"/>
        <v>3</v>
      </c>
      <c r="X13331">
        <f t="shared" si="574"/>
        <v>129.23262999999992</v>
      </c>
      <c r="Y13331">
        <f t="shared" si="575"/>
        <v>0.96660000000000013</v>
      </c>
    </row>
    <row r="13332" spans="1:25" x14ac:dyDescent="0.2">
      <c r="A13332" t="s">
        <v>6877</v>
      </c>
      <c r="B13332" t="s">
        <v>24</v>
      </c>
      <c r="C13332">
        <v>7</v>
      </c>
      <c r="D13332">
        <v>11</v>
      </c>
      <c r="E13332" t="s">
        <v>9457</v>
      </c>
      <c r="F13332">
        <v>100.22199999999999</v>
      </c>
      <c r="G13332">
        <v>123.798</v>
      </c>
      <c r="H13332">
        <v>64.34</v>
      </c>
      <c r="I13332">
        <v>12407.196</v>
      </c>
      <c r="J13332">
        <v>5059981</v>
      </c>
      <c r="K13332">
        <v>9.64</v>
      </c>
      <c r="L13332">
        <v>4.1130000000000004</v>
      </c>
      <c r="M13332">
        <v>966.11199999999997</v>
      </c>
      <c r="N13332">
        <v>394006</v>
      </c>
      <c r="O13332">
        <v>2.6070000000000002</v>
      </c>
      <c r="P13332">
        <v>3.55</v>
      </c>
      <c r="Q13332">
        <v>261.26799999999997</v>
      </c>
      <c r="R13332">
        <v>106552</v>
      </c>
      <c r="S13332">
        <v>6.0000000000000001E-3</v>
      </c>
      <c r="T13332">
        <v>1.2609999999999999</v>
      </c>
      <c r="U13332">
        <v>0.625</v>
      </c>
      <c r="V13332">
        <v>255</v>
      </c>
      <c r="W13332">
        <f t="shared" si="576"/>
        <v>1</v>
      </c>
      <c r="X13332">
        <f t="shared" ref="X13332:X13395" si="577">(MAX(0, (Q13332-490.8)))*1.79</f>
        <v>0</v>
      </c>
      <c r="Y13332">
        <f t="shared" ref="Y13332:Y13395" si="578">(MAX(0, (W13332-2.46)))*1.79</f>
        <v>0</v>
      </c>
    </row>
    <row r="13333" spans="1:25" x14ac:dyDescent="0.2">
      <c r="A13333" t="s">
        <v>6877</v>
      </c>
      <c r="B13333" t="s">
        <v>24</v>
      </c>
      <c r="C13333">
        <v>7</v>
      </c>
      <c r="D13333">
        <v>12</v>
      </c>
      <c r="E13333" t="s">
        <v>12106</v>
      </c>
      <c r="F13333">
        <v>288.86599999999999</v>
      </c>
      <c r="G13333">
        <v>99.391000000000005</v>
      </c>
      <c r="H13333">
        <v>42.009</v>
      </c>
      <c r="I13333">
        <v>28710.600999999999</v>
      </c>
      <c r="J13333">
        <v>11708938</v>
      </c>
      <c r="K13333">
        <v>44.984000000000002</v>
      </c>
      <c r="L13333">
        <v>22.215</v>
      </c>
      <c r="M13333">
        <v>12994.24</v>
      </c>
      <c r="N13333">
        <v>5299393</v>
      </c>
      <c r="O13333">
        <v>4.2670000000000003</v>
      </c>
      <c r="P13333">
        <v>14.656000000000001</v>
      </c>
      <c r="Q13333">
        <v>1232.6600000000001</v>
      </c>
      <c r="R13333">
        <v>502711</v>
      </c>
      <c r="S13333">
        <v>3.9E-2</v>
      </c>
      <c r="T13333">
        <v>3.1520000000000001</v>
      </c>
      <c r="U13333">
        <v>11.255000000000001</v>
      </c>
      <c r="V13333">
        <v>4590</v>
      </c>
      <c r="W13333">
        <f t="shared" si="576"/>
        <v>18</v>
      </c>
      <c r="X13333">
        <f t="shared" si="577"/>
        <v>1327.9294000000002</v>
      </c>
      <c r="Y13333">
        <f t="shared" si="578"/>
        <v>27.816599999999998</v>
      </c>
    </row>
    <row r="13334" spans="1:25" x14ac:dyDescent="0.2">
      <c r="A13334" t="s">
        <v>6877</v>
      </c>
      <c r="B13334" t="s">
        <v>24</v>
      </c>
      <c r="C13334">
        <v>7</v>
      </c>
      <c r="D13334">
        <v>13</v>
      </c>
      <c r="E13334" t="s">
        <v>12107</v>
      </c>
      <c r="F13334">
        <v>342.19</v>
      </c>
      <c r="G13334">
        <v>87.397999999999996</v>
      </c>
      <c r="H13334">
        <v>38.526000000000003</v>
      </c>
      <c r="I13334">
        <v>29906.832999999999</v>
      </c>
      <c r="J13334">
        <v>12196793</v>
      </c>
      <c r="K13334">
        <v>29.492000000000001</v>
      </c>
      <c r="L13334">
        <v>14.565</v>
      </c>
      <c r="M13334">
        <v>10091.933999999999</v>
      </c>
      <c r="N13334">
        <v>4115756</v>
      </c>
      <c r="O13334">
        <v>2.6080000000000001</v>
      </c>
      <c r="P13334">
        <v>7.149</v>
      </c>
      <c r="Q13334">
        <v>892.39</v>
      </c>
      <c r="R13334">
        <v>363940</v>
      </c>
      <c r="S13334">
        <v>1.2999999999999999E-2</v>
      </c>
      <c r="T13334">
        <v>1.806</v>
      </c>
      <c r="U13334">
        <v>4.3769999999999998</v>
      </c>
      <c r="V13334">
        <v>1785</v>
      </c>
      <c r="W13334">
        <f t="shared" si="576"/>
        <v>7</v>
      </c>
      <c r="X13334">
        <f t="shared" si="577"/>
        <v>718.84609999999998</v>
      </c>
      <c r="Y13334">
        <f t="shared" si="578"/>
        <v>8.1265999999999998</v>
      </c>
    </row>
    <row r="13335" spans="1:25" x14ac:dyDescent="0.2">
      <c r="A13335" t="s">
        <v>6877</v>
      </c>
      <c r="B13335" t="s">
        <v>24</v>
      </c>
      <c r="C13335">
        <v>7</v>
      </c>
      <c r="D13335">
        <v>15</v>
      </c>
      <c r="E13335" t="s">
        <v>2817</v>
      </c>
      <c r="F13335">
        <v>272.58199999999999</v>
      </c>
      <c r="G13335">
        <v>98.932000000000002</v>
      </c>
      <c r="H13335">
        <v>40.893999999999998</v>
      </c>
      <c r="I13335">
        <v>26967.069</v>
      </c>
      <c r="J13335">
        <v>10997880</v>
      </c>
      <c r="K13335">
        <v>40.116999999999997</v>
      </c>
      <c r="L13335">
        <v>18.48</v>
      </c>
      <c r="M13335">
        <v>10935.263000000001</v>
      </c>
      <c r="N13335">
        <v>4459688</v>
      </c>
      <c r="O13335">
        <v>3.1080000000000001</v>
      </c>
      <c r="P13335">
        <v>9.3510000000000009</v>
      </c>
      <c r="Q13335">
        <v>847.28499999999997</v>
      </c>
      <c r="R13335">
        <v>345545</v>
      </c>
      <c r="S13335">
        <v>1.6E-2</v>
      </c>
      <c r="T13335">
        <v>2.0230000000000001</v>
      </c>
      <c r="U13335">
        <v>4.3769999999999998</v>
      </c>
      <c r="V13335">
        <v>1785</v>
      </c>
      <c r="W13335">
        <f t="shared" si="576"/>
        <v>7</v>
      </c>
      <c r="X13335">
        <f t="shared" si="577"/>
        <v>638.10814999999991</v>
      </c>
      <c r="Y13335">
        <f t="shared" si="578"/>
        <v>8.1265999999999998</v>
      </c>
    </row>
    <row r="13336" spans="1:25" x14ac:dyDescent="0.2">
      <c r="A13336" t="s">
        <v>6877</v>
      </c>
      <c r="B13336" t="s">
        <v>24</v>
      </c>
      <c r="C13336">
        <v>7</v>
      </c>
      <c r="D13336">
        <v>16</v>
      </c>
      <c r="E13336" t="s">
        <v>12108</v>
      </c>
      <c r="F13336">
        <v>186.31200000000001</v>
      </c>
      <c r="G13336">
        <v>115.70099999999999</v>
      </c>
      <c r="H13336">
        <v>49.241999999999997</v>
      </c>
      <c r="I13336">
        <v>21556.560000000001</v>
      </c>
      <c r="J13336">
        <v>8791332</v>
      </c>
      <c r="K13336">
        <v>7.8940000000000001</v>
      </c>
      <c r="L13336">
        <v>3.8849999999999998</v>
      </c>
      <c r="M13336">
        <v>1470.7360000000001</v>
      </c>
      <c r="N13336">
        <v>599805</v>
      </c>
      <c r="O13336">
        <v>2.0630000000000002</v>
      </c>
      <c r="P13336">
        <v>3.2120000000000002</v>
      </c>
      <c r="Q13336">
        <v>384.38900000000001</v>
      </c>
      <c r="R13336">
        <v>156764</v>
      </c>
      <c r="S13336">
        <v>7.0000000000000001E-3</v>
      </c>
      <c r="T13336">
        <v>1.3080000000000001</v>
      </c>
      <c r="U13336">
        <v>1.2509999999999999</v>
      </c>
      <c r="V13336">
        <v>510</v>
      </c>
      <c r="W13336">
        <f t="shared" ref="W13336:W13399" si="579">V13336/255</f>
        <v>2</v>
      </c>
      <c r="X13336">
        <f t="shared" si="577"/>
        <v>0</v>
      </c>
      <c r="Y13336">
        <f t="shared" si="578"/>
        <v>0</v>
      </c>
    </row>
    <row r="13337" spans="1:25" x14ac:dyDescent="0.2">
      <c r="A13337" t="s">
        <v>6877</v>
      </c>
      <c r="B13337" t="s">
        <v>24</v>
      </c>
      <c r="C13337">
        <v>7</v>
      </c>
      <c r="D13337">
        <v>17</v>
      </c>
      <c r="E13337" t="s">
        <v>12109</v>
      </c>
      <c r="F13337">
        <v>273.084</v>
      </c>
      <c r="G13337">
        <v>112.10299999999999</v>
      </c>
      <c r="H13337">
        <v>41.034999999999997</v>
      </c>
      <c r="I13337">
        <v>30613.530999999999</v>
      </c>
      <c r="J13337">
        <v>12485003</v>
      </c>
      <c r="K13337">
        <v>48.222000000000001</v>
      </c>
      <c r="L13337">
        <v>23.356999999999999</v>
      </c>
      <c r="M13337">
        <v>13168.557000000001</v>
      </c>
      <c r="N13337">
        <v>5370484</v>
      </c>
      <c r="O13337">
        <v>4.9029999999999996</v>
      </c>
      <c r="P13337">
        <v>13.641</v>
      </c>
      <c r="Q13337">
        <v>1338.8620000000001</v>
      </c>
      <c r="R13337">
        <v>546023</v>
      </c>
      <c r="S13337">
        <v>3.9E-2</v>
      </c>
      <c r="T13337">
        <v>3.15</v>
      </c>
      <c r="U13337">
        <v>10.63</v>
      </c>
      <c r="V13337">
        <v>4335</v>
      </c>
      <c r="W13337">
        <f t="shared" si="579"/>
        <v>17</v>
      </c>
      <c r="X13337">
        <f t="shared" si="577"/>
        <v>1518.0309800000002</v>
      </c>
      <c r="Y13337">
        <f t="shared" si="578"/>
        <v>26.026599999999998</v>
      </c>
    </row>
    <row r="13338" spans="1:25" x14ac:dyDescent="0.2">
      <c r="A13338" t="s">
        <v>6877</v>
      </c>
      <c r="B13338" t="s">
        <v>24</v>
      </c>
      <c r="C13338">
        <v>7</v>
      </c>
      <c r="D13338">
        <v>18</v>
      </c>
      <c r="E13338" t="s">
        <v>12110</v>
      </c>
      <c r="F13338">
        <v>209.643</v>
      </c>
      <c r="G13338">
        <v>104.491</v>
      </c>
      <c r="H13338">
        <v>42.59</v>
      </c>
      <c r="I13338">
        <v>21905.833999999999</v>
      </c>
      <c r="J13338">
        <v>8933775</v>
      </c>
      <c r="K13338">
        <v>7.4960000000000004</v>
      </c>
      <c r="L13338">
        <v>3.2949999999999999</v>
      </c>
      <c r="M13338">
        <v>1571.4829999999999</v>
      </c>
      <c r="N13338">
        <v>640892</v>
      </c>
      <c r="O13338">
        <v>2.0539999999999998</v>
      </c>
      <c r="P13338">
        <v>3.101</v>
      </c>
      <c r="Q13338">
        <v>430.57299999999998</v>
      </c>
      <c r="R13338">
        <v>175599</v>
      </c>
      <c r="S13338">
        <v>6.0000000000000001E-3</v>
      </c>
      <c r="T13338">
        <v>1.2330000000000001</v>
      </c>
      <c r="U13338">
        <v>1.2509999999999999</v>
      </c>
      <c r="V13338">
        <v>510</v>
      </c>
      <c r="W13338">
        <f t="shared" si="579"/>
        <v>2</v>
      </c>
      <c r="X13338">
        <f t="shared" si="577"/>
        <v>0</v>
      </c>
      <c r="Y13338">
        <f t="shared" si="578"/>
        <v>0</v>
      </c>
    </row>
    <row r="13339" spans="1:25" x14ac:dyDescent="0.2">
      <c r="A13339" t="s">
        <v>6877</v>
      </c>
      <c r="B13339" t="s">
        <v>24</v>
      </c>
      <c r="C13339">
        <v>7</v>
      </c>
      <c r="D13339">
        <v>19</v>
      </c>
      <c r="E13339" t="s">
        <v>12111</v>
      </c>
      <c r="F13339">
        <v>349.33699999999999</v>
      </c>
      <c r="G13339">
        <v>72.709000000000003</v>
      </c>
      <c r="H13339">
        <v>33.889000000000003</v>
      </c>
      <c r="I13339">
        <v>25399.877</v>
      </c>
      <c r="J13339">
        <v>10358738</v>
      </c>
      <c r="K13339">
        <v>29.15</v>
      </c>
      <c r="L13339">
        <v>13.933999999999999</v>
      </c>
      <c r="M13339">
        <v>10183.209999999999</v>
      </c>
      <c r="N13339">
        <v>4152981</v>
      </c>
      <c r="O13339">
        <v>2.4350000000000001</v>
      </c>
      <c r="P13339">
        <v>8.7880000000000003</v>
      </c>
      <c r="Q13339">
        <v>850.70799999999997</v>
      </c>
      <c r="R13339">
        <v>346941</v>
      </c>
      <c r="S13339">
        <v>8.9999999999999993E-3</v>
      </c>
      <c r="T13339">
        <v>1.5109999999999999</v>
      </c>
      <c r="U13339">
        <v>3.1259999999999999</v>
      </c>
      <c r="V13339">
        <v>1275</v>
      </c>
      <c r="W13339">
        <f t="shared" si="579"/>
        <v>5</v>
      </c>
      <c r="X13339">
        <f t="shared" si="577"/>
        <v>644.23531999999989</v>
      </c>
      <c r="Y13339">
        <f t="shared" si="578"/>
        <v>4.5465999999999998</v>
      </c>
    </row>
    <row r="13340" spans="1:25" x14ac:dyDescent="0.2">
      <c r="A13340" t="s">
        <v>6877</v>
      </c>
      <c r="B13340" t="s">
        <v>24</v>
      </c>
      <c r="C13340">
        <v>8</v>
      </c>
      <c r="D13340">
        <v>1</v>
      </c>
      <c r="E13340" t="s">
        <v>12112</v>
      </c>
      <c r="F13340">
        <v>265.59800000000001</v>
      </c>
      <c r="G13340">
        <v>75.576999999999998</v>
      </c>
      <c r="H13340">
        <v>33.880000000000003</v>
      </c>
      <c r="I13340">
        <v>20073.133999999998</v>
      </c>
      <c r="J13340">
        <v>8186352</v>
      </c>
      <c r="K13340">
        <v>35.167999999999999</v>
      </c>
      <c r="L13340">
        <v>14.231</v>
      </c>
      <c r="M13340">
        <v>9340.5380000000005</v>
      </c>
      <c r="N13340">
        <v>3809317</v>
      </c>
      <c r="O13340">
        <v>3.1269999999999998</v>
      </c>
      <c r="P13340">
        <v>9.1929999999999996</v>
      </c>
      <c r="Q13340">
        <v>830.50599999999997</v>
      </c>
      <c r="R13340">
        <v>338702</v>
      </c>
      <c r="S13340">
        <v>1.9E-2</v>
      </c>
      <c r="T13340">
        <v>2.1909999999999998</v>
      </c>
      <c r="U13340">
        <v>5.0019999999999998</v>
      </c>
      <c r="V13340">
        <v>2040</v>
      </c>
      <c r="W13340">
        <f t="shared" si="579"/>
        <v>8</v>
      </c>
      <c r="X13340">
        <f t="shared" si="577"/>
        <v>608.07373999999993</v>
      </c>
      <c r="Y13340">
        <f t="shared" si="578"/>
        <v>9.9166000000000007</v>
      </c>
    </row>
    <row r="13341" spans="1:25" x14ac:dyDescent="0.2">
      <c r="A13341" t="s">
        <v>6877</v>
      </c>
      <c r="B13341" t="s">
        <v>24</v>
      </c>
      <c r="C13341">
        <v>8</v>
      </c>
      <c r="D13341">
        <v>2</v>
      </c>
      <c r="E13341" t="s">
        <v>12113</v>
      </c>
      <c r="F13341">
        <v>256.45699999999999</v>
      </c>
      <c r="G13341">
        <v>85.385999999999996</v>
      </c>
      <c r="H13341">
        <v>36.993000000000002</v>
      </c>
      <c r="I13341">
        <v>21897.899000000001</v>
      </c>
      <c r="J13341">
        <v>8930539</v>
      </c>
      <c r="K13341">
        <v>6.274</v>
      </c>
      <c r="L13341">
        <v>2.9929999999999999</v>
      </c>
      <c r="M13341">
        <v>1608.942</v>
      </c>
      <c r="N13341">
        <v>656169</v>
      </c>
      <c r="O13341">
        <v>1.9019999999999999</v>
      </c>
      <c r="P13341">
        <v>1.669</v>
      </c>
      <c r="Q13341">
        <v>487.77600000000001</v>
      </c>
      <c r="R13341">
        <v>198928</v>
      </c>
      <c r="S13341">
        <v>2E-3</v>
      </c>
      <c r="T13341">
        <v>0.78800000000000003</v>
      </c>
      <c r="U13341">
        <v>0.625</v>
      </c>
      <c r="V13341">
        <v>255</v>
      </c>
      <c r="W13341">
        <f t="shared" si="579"/>
        <v>1</v>
      </c>
      <c r="X13341">
        <f t="shared" si="577"/>
        <v>0</v>
      </c>
      <c r="Y13341">
        <f t="shared" si="578"/>
        <v>0</v>
      </c>
    </row>
    <row r="13342" spans="1:25" x14ac:dyDescent="0.2">
      <c r="A13342" t="s">
        <v>6877</v>
      </c>
      <c r="B13342" t="s">
        <v>24</v>
      </c>
      <c r="C13342">
        <v>8</v>
      </c>
      <c r="D13342">
        <v>3</v>
      </c>
      <c r="E13342" t="s">
        <v>1842</v>
      </c>
      <c r="F13342">
        <v>181.018</v>
      </c>
      <c r="G13342">
        <v>101.428</v>
      </c>
      <c r="H13342">
        <v>49.765999999999998</v>
      </c>
      <c r="I13342">
        <v>18360.376</v>
      </c>
      <c r="J13342">
        <v>7487844</v>
      </c>
      <c r="K13342">
        <v>5.774</v>
      </c>
      <c r="L13342">
        <v>2.6549999999999998</v>
      </c>
      <c r="M13342">
        <v>1045.1189999999999</v>
      </c>
      <c r="N13342">
        <v>426227</v>
      </c>
      <c r="O13342">
        <v>2.391</v>
      </c>
      <c r="P13342">
        <v>7.782</v>
      </c>
      <c r="Q13342">
        <v>432.77199999999999</v>
      </c>
      <c r="R13342">
        <v>176496</v>
      </c>
      <c r="S13342">
        <v>3.0000000000000001E-3</v>
      </c>
      <c r="T13342">
        <v>0.93899999999999995</v>
      </c>
      <c r="U13342">
        <v>0.625</v>
      </c>
      <c r="V13342">
        <v>255</v>
      </c>
      <c r="W13342">
        <f t="shared" si="579"/>
        <v>1</v>
      </c>
      <c r="X13342">
        <f t="shared" si="577"/>
        <v>0</v>
      </c>
      <c r="Y13342">
        <f t="shared" si="578"/>
        <v>0</v>
      </c>
    </row>
    <row r="13343" spans="1:25" x14ac:dyDescent="0.2">
      <c r="A13343" t="s">
        <v>6877</v>
      </c>
      <c r="B13343" t="s">
        <v>24</v>
      </c>
      <c r="C13343">
        <v>8</v>
      </c>
      <c r="D13343">
        <v>4</v>
      </c>
      <c r="E13343" t="s">
        <v>10571</v>
      </c>
      <c r="F13343">
        <v>221.398</v>
      </c>
      <c r="G13343">
        <v>91.459000000000003</v>
      </c>
      <c r="H13343">
        <v>44.093000000000004</v>
      </c>
      <c r="I13343">
        <v>20248.863000000001</v>
      </c>
      <c r="J13343">
        <v>8258019</v>
      </c>
      <c r="K13343">
        <v>6.2939999999999996</v>
      </c>
      <c r="L13343">
        <v>3.6520000000000001</v>
      </c>
      <c r="M13343">
        <v>1393.586</v>
      </c>
      <c r="N13343">
        <v>568341</v>
      </c>
      <c r="O13343">
        <v>2.8610000000000002</v>
      </c>
      <c r="P13343">
        <v>7.2130000000000001</v>
      </c>
      <c r="Q13343">
        <v>633.52499999999998</v>
      </c>
      <c r="R13343">
        <v>258368</v>
      </c>
      <c r="S13343">
        <v>0.02</v>
      </c>
      <c r="T13343">
        <v>2.2450000000000001</v>
      </c>
      <c r="U13343">
        <v>4.3769999999999998</v>
      </c>
      <c r="V13343">
        <v>1785</v>
      </c>
      <c r="W13343">
        <f t="shared" si="579"/>
        <v>7</v>
      </c>
      <c r="X13343">
        <f t="shared" si="577"/>
        <v>255.47774999999996</v>
      </c>
      <c r="Y13343">
        <f t="shared" si="578"/>
        <v>8.1265999999999998</v>
      </c>
    </row>
    <row r="13344" spans="1:25" x14ac:dyDescent="0.2">
      <c r="A13344" t="s">
        <v>6877</v>
      </c>
      <c r="B13344" t="s">
        <v>24</v>
      </c>
      <c r="C13344">
        <v>8</v>
      </c>
      <c r="D13344">
        <v>5</v>
      </c>
      <c r="E13344" t="s">
        <v>12114</v>
      </c>
      <c r="F13344">
        <v>412.887</v>
      </c>
      <c r="G13344">
        <v>92.073999999999998</v>
      </c>
      <c r="H13344">
        <v>39.606999999999999</v>
      </c>
      <c r="I13344">
        <v>38016.146000000001</v>
      </c>
      <c r="J13344">
        <v>15503984</v>
      </c>
      <c r="K13344">
        <v>14.683</v>
      </c>
      <c r="L13344">
        <v>5.7249999999999996</v>
      </c>
      <c r="M13344">
        <v>6062.4849999999997</v>
      </c>
      <c r="N13344">
        <v>2472441</v>
      </c>
      <c r="O13344">
        <v>3.2989999999999999</v>
      </c>
      <c r="P13344">
        <v>7.2720000000000002</v>
      </c>
      <c r="Q13344">
        <v>1362.2909999999999</v>
      </c>
      <c r="R13344">
        <v>555578</v>
      </c>
      <c r="S13344">
        <v>1.7999999999999999E-2</v>
      </c>
      <c r="T13344">
        <v>2.153</v>
      </c>
      <c r="U13344">
        <v>7.5030000000000001</v>
      </c>
      <c r="V13344">
        <v>3060</v>
      </c>
      <c r="W13344">
        <f t="shared" si="579"/>
        <v>12</v>
      </c>
      <c r="X13344">
        <f t="shared" si="577"/>
        <v>1559.9688900000001</v>
      </c>
      <c r="Y13344">
        <f t="shared" si="578"/>
        <v>17.076599999999999</v>
      </c>
    </row>
    <row r="13345" spans="1:25" x14ac:dyDescent="0.2">
      <c r="A13345" t="s">
        <v>6877</v>
      </c>
      <c r="B13345" t="s">
        <v>24</v>
      </c>
      <c r="C13345">
        <v>8</v>
      </c>
      <c r="D13345">
        <v>6</v>
      </c>
      <c r="E13345" t="s">
        <v>7716</v>
      </c>
      <c r="F13345">
        <v>364.75099999999998</v>
      </c>
      <c r="G13345">
        <v>100.015</v>
      </c>
      <c r="H13345">
        <v>45.927</v>
      </c>
      <c r="I13345">
        <v>36480.6</v>
      </c>
      <c r="J13345">
        <v>14877748</v>
      </c>
      <c r="K13345">
        <v>42.792999999999999</v>
      </c>
      <c r="L13345">
        <v>16.774999999999999</v>
      </c>
      <c r="M13345">
        <v>15608.932000000001</v>
      </c>
      <c r="N13345">
        <v>6365733</v>
      </c>
      <c r="O13345">
        <v>4.8940000000000001</v>
      </c>
      <c r="P13345">
        <v>14.42</v>
      </c>
      <c r="Q13345">
        <v>1785.125</v>
      </c>
      <c r="R13345">
        <v>728021</v>
      </c>
      <c r="S13345">
        <v>4.5999999999999999E-2</v>
      </c>
      <c r="T13345">
        <v>3.4350000000000001</v>
      </c>
      <c r="U13345">
        <v>16.882000000000001</v>
      </c>
      <c r="V13345">
        <v>6885</v>
      </c>
      <c r="W13345">
        <f t="shared" si="579"/>
        <v>27</v>
      </c>
      <c r="X13345">
        <f t="shared" si="577"/>
        <v>2316.84175</v>
      </c>
      <c r="Y13345">
        <f t="shared" si="578"/>
        <v>43.926600000000001</v>
      </c>
    </row>
    <row r="13346" spans="1:25" x14ac:dyDescent="0.2">
      <c r="A13346" t="s">
        <v>6877</v>
      </c>
      <c r="B13346" t="s">
        <v>24</v>
      </c>
      <c r="C13346">
        <v>8</v>
      </c>
      <c r="D13346">
        <v>7</v>
      </c>
      <c r="E13346" t="s">
        <v>8950</v>
      </c>
      <c r="F13346">
        <v>27.669</v>
      </c>
      <c r="G13346">
        <v>26.44</v>
      </c>
      <c r="H13346">
        <v>16.981999999999999</v>
      </c>
      <c r="I13346">
        <v>731.56100000000004</v>
      </c>
      <c r="J13346">
        <v>298350</v>
      </c>
      <c r="K13346">
        <v>9.6769999999999996</v>
      </c>
      <c r="L13346">
        <v>11.218</v>
      </c>
      <c r="M13346">
        <v>267.74900000000002</v>
      </c>
      <c r="N13346">
        <v>109195</v>
      </c>
      <c r="O13346">
        <v>6.3170000000000002</v>
      </c>
      <c r="P13346">
        <v>18.218</v>
      </c>
      <c r="Q13346">
        <v>174.77799999999999</v>
      </c>
      <c r="R13346">
        <v>71279</v>
      </c>
      <c r="S13346">
        <v>6.8000000000000005E-2</v>
      </c>
      <c r="T13346">
        <v>4.157</v>
      </c>
      <c r="U13346">
        <v>1.8759999999999999</v>
      </c>
      <c r="V13346">
        <v>765</v>
      </c>
      <c r="W13346">
        <f t="shared" si="579"/>
        <v>3</v>
      </c>
      <c r="X13346">
        <f t="shared" si="577"/>
        <v>0</v>
      </c>
      <c r="Y13346">
        <f t="shared" si="578"/>
        <v>0.96660000000000013</v>
      </c>
    </row>
    <row r="13347" spans="1:25" x14ac:dyDescent="0.2">
      <c r="A13347" t="s">
        <v>6877</v>
      </c>
      <c r="B13347" t="s">
        <v>24</v>
      </c>
      <c r="C13347">
        <v>8</v>
      </c>
      <c r="D13347">
        <v>8</v>
      </c>
      <c r="E13347" t="s">
        <v>3851</v>
      </c>
      <c r="F13347">
        <v>10.021000000000001</v>
      </c>
      <c r="G13347">
        <v>90.566999999999993</v>
      </c>
      <c r="H13347">
        <v>59.354999999999997</v>
      </c>
      <c r="I13347">
        <v>907.61400000000003</v>
      </c>
      <c r="J13347">
        <v>370149</v>
      </c>
      <c r="K13347">
        <v>6.3250000000000002</v>
      </c>
      <c r="L13347">
        <v>3.5920000000000001</v>
      </c>
      <c r="M13347">
        <v>63.381999999999998</v>
      </c>
      <c r="N13347">
        <v>25849</v>
      </c>
      <c r="O13347">
        <v>5.74</v>
      </c>
      <c r="P13347">
        <v>19.263000000000002</v>
      </c>
      <c r="Q13347">
        <v>57.52</v>
      </c>
      <c r="R13347">
        <v>23458</v>
      </c>
      <c r="S13347">
        <v>6.2E-2</v>
      </c>
      <c r="T13347">
        <v>3.9889999999999999</v>
      </c>
      <c r="U13347">
        <v>0.625</v>
      </c>
      <c r="V13347">
        <v>255</v>
      </c>
      <c r="W13347">
        <f t="shared" si="579"/>
        <v>1</v>
      </c>
      <c r="X13347">
        <f t="shared" si="577"/>
        <v>0</v>
      </c>
      <c r="Y13347">
        <f t="shared" si="578"/>
        <v>0</v>
      </c>
    </row>
    <row r="13348" spans="1:25" x14ac:dyDescent="0.2">
      <c r="A13348" t="s">
        <v>6877</v>
      </c>
      <c r="B13348" t="s">
        <v>24</v>
      </c>
      <c r="C13348">
        <v>8</v>
      </c>
      <c r="D13348">
        <v>9</v>
      </c>
      <c r="E13348" t="s">
        <v>12115</v>
      </c>
      <c r="F13348">
        <v>160.20099999999999</v>
      </c>
      <c r="G13348">
        <v>112.873</v>
      </c>
      <c r="H13348">
        <v>50.384999999999998</v>
      </c>
      <c r="I13348">
        <v>18082.371999999999</v>
      </c>
      <c r="J13348">
        <v>7374467</v>
      </c>
      <c r="K13348">
        <v>8.3699999999999992</v>
      </c>
      <c r="L13348">
        <v>3.915</v>
      </c>
      <c r="M13348">
        <v>1340.8920000000001</v>
      </c>
      <c r="N13348">
        <v>546851</v>
      </c>
      <c r="O13348">
        <v>2.5299999999999998</v>
      </c>
      <c r="P13348">
        <v>5.0220000000000002</v>
      </c>
      <c r="Q13348">
        <v>405.339</v>
      </c>
      <c r="R13348">
        <v>165308</v>
      </c>
      <c r="S13348">
        <v>4.0000000000000001E-3</v>
      </c>
      <c r="T13348">
        <v>0.998</v>
      </c>
      <c r="U13348">
        <v>0.625</v>
      </c>
      <c r="V13348">
        <v>255</v>
      </c>
      <c r="W13348">
        <f t="shared" si="579"/>
        <v>1</v>
      </c>
      <c r="X13348">
        <f t="shared" si="577"/>
        <v>0</v>
      </c>
      <c r="Y13348">
        <f t="shared" si="578"/>
        <v>0</v>
      </c>
    </row>
    <row r="13349" spans="1:25" x14ac:dyDescent="0.2">
      <c r="A13349" t="s">
        <v>6877</v>
      </c>
      <c r="B13349" t="s">
        <v>24</v>
      </c>
      <c r="C13349">
        <v>8</v>
      </c>
      <c r="D13349">
        <v>10</v>
      </c>
      <c r="E13349" t="s">
        <v>9258</v>
      </c>
      <c r="F13349">
        <v>405.03800000000001</v>
      </c>
      <c r="G13349">
        <v>102.821</v>
      </c>
      <c r="H13349">
        <v>47.841000000000001</v>
      </c>
      <c r="I13349">
        <v>41646.546999999999</v>
      </c>
      <c r="J13349">
        <v>16984557</v>
      </c>
      <c r="K13349">
        <v>43.951000000000001</v>
      </c>
      <c r="L13349">
        <v>18.847000000000001</v>
      </c>
      <c r="M13349">
        <v>17801.902999999998</v>
      </c>
      <c r="N13349">
        <v>7260084</v>
      </c>
      <c r="O13349">
        <v>6.2039999999999997</v>
      </c>
      <c r="P13349">
        <v>17.925000000000001</v>
      </c>
      <c r="Q13349">
        <v>2512.8490000000002</v>
      </c>
      <c r="R13349">
        <v>1024806</v>
      </c>
      <c r="S13349">
        <v>4.4999999999999998E-2</v>
      </c>
      <c r="T13349">
        <v>3.3780000000000001</v>
      </c>
      <c r="U13349">
        <v>18.132999999999999</v>
      </c>
      <c r="V13349">
        <v>7395</v>
      </c>
      <c r="W13349">
        <f t="shared" si="579"/>
        <v>29</v>
      </c>
      <c r="X13349">
        <f t="shared" si="577"/>
        <v>3619.4677100000004</v>
      </c>
      <c r="Y13349">
        <f t="shared" si="578"/>
        <v>47.506599999999999</v>
      </c>
    </row>
    <row r="13350" spans="1:25" x14ac:dyDescent="0.2">
      <c r="A13350" t="s">
        <v>6877</v>
      </c>
      <c r="B13350" t="s">
        <v>24</v>
      </c>
      <c r="C13350">
        <v>8</v>
      </c>
      <c r="D13350">
        <v>12</v>
      </c>
      <c r="E13350" t="s">
        <v>12116</v>
      </c>
      <c r="F13350">
        <v>279.64400000000001</v>
      </c>
      <c r="G13350">
        <v>113.998</v>
      </c>
      <c r="H13350">
        <v>45.286999999999999</v>
      </c>
      <c r="I13350">
        <v>31878.842000000001</v>
      </c>
      <c r="J13350">
        <v>13001030</v>
      </c>
      <c r="K13350">
        <v>29.417999999999999</v>
      </c>
      <c r="L13350">
        <v>13.096</v>
      </c>
      <c r="M13350">
        <v>8226.6859999999997</v>
      </c>
      <c r="N13350">
        <v>3355059</v>
      </c>
      <c r="O13350">
        <v>4.4669999999999996</v>
      </c>
      <c r="P13350">
        <v>14.554</v>
      </c>
      <c r="Q13350">
        <v>1249.1859999999999</v>
      </c>
      <c r="R13350">
        <v>509451</v>
      </c>
      <c r="S13350">
        <v>3.1E-2</v>
      </c>
      <c r="T13350">
        <v>2.8250000000000002</v>
      </c>
      <c r="U13350">
        <v>8.7539999999999996</v>
      </c>
      <c r="V13350">
        <v>3570</v>
      </c>
      <c r="W13350">
        <f t="shared" si="579"/>
        <v>14</v>
      </c>
      <c r="X13350">
        <f t="shared" si="577"/>
        <v>1357.5109399999999</v>
      </c>
      <c r="Y13350">
        <f t="shared" si="578"/>
        <v>20.656599999999997</v>
      </c>
    </row>
    <row r="13351" spans="1:25" x14ac:dyDescent="0.2">
      <c r="A13351" t="s">
        <v>6877</v>
      </c>
      <c r="B13351" t="s">
        <v>24</v>
      </c>
      <c r="C13351">
        <v>8</v>
      </c>
      <c r="D13351">
        <v>14</v>
      </c>
      <c r="E13351" t="s">
        <v>1370</v>
      </c>
      <c r="F13351">
        <v>270.81900000000002</v>
      </c>
      <c r="G13351">
        <v>99.594999999999999</v>
      </c>
      <c r="H13351">
        <v>41.457999999999998</v>
      </c>
      <c r="I13351">
        <v>26972.151999999998</v>
      </c>
      <c r="J13351">
        <v>10999953</v>
      </c>
      <c r="K13351">
        <v>35.14</v>
      </c>
      <c r="L13351">
        <v>19.863</v>
      </c>
      <c r="M13351">
        <v>9516.5540000000001</v>
      </c>
      <c r="N13351">
        <v>3881101</v>
      </c>
      <c r="O13351">
        <v>3.823</v>
      </c>
      <c r="P13351">
        <v>12.581</v>
      </c>
      <c r="Q13351">
        <v>1035.3889999999999</v>
      </c>
      <c r="R13351">
        <v>422259</v>
      </c>
      <c r="S13351">
        <v>2.3E-2</v>
      </c>
      <c r="T13351">
        <v>2.4260000000000002</v>
      </c>
      <c r="U13351">
        <v>6.2530000000000001</v>
      </c>
      <c r="V13351">
        <v>2550</v>
      </c>
      <c r="W13351">
        <f t="shared" si="579"/>
        <v>10</v>
      </c>
      <c r="X13351">
        <f t="shared" si="577"/>
        <v>974.81430999999986</v>
      </c>
      <c r="Y13351">
        <f t="shared" si="578"/>
        <v>13.496600000000001</v>
      </c>
    </row>
    <row r="13352" spans="1:25" x14ac:dyDescent="0.2">
      <c r="A13352" t="s">
        <v>6877</v>
      </c>
      <c r="B13352" t="s">
        <v>24</v>
      </c>
      <c r="C13352">
        <v>8</v>
      </c>
      <c r="D13352">
        <v>15</v>
      </c>
      <c r="E13352" t="s">
        <v>3853</v>
      </c>
      <c r="F13352">
        <v>358.80700000000002</v>
      </c>
      <c r="G13352">
        <v>99.251999999999995</v>
      </c>
      <c r="H13352">
        <v>39.959000000000003</v>
      </c>
      <c r="I13352">
        <v>35612.273999999998</v>
      </c>
      <c r="J13352">
        <v>14523622</v>
      </c>
      <c r="K13352">
        <v>29.039000000000001</v>
      </c>
      <c r="L13352">
        <v>11.574</v>
      </c>
      <c r="M13352">
        <v>10419.573</v>
      </c>
      <c r="N13352">
        <v>4249376</v>
      </c>
      <c r="O13352">
        <v>5.3769999999999998</v>
      </c>
      <c r="P13352">
        <v>16.061</v>
      </c>
      <c r="Q13352">
        <v>1929.2629999999999</v>
      </c>
      <c r="R13352">
        <v>786804</v>
      </c>
      <c r="S13352">
        <v>0.04</v>
      </c>
      <c r="T13352">
        <v>3.1970000000000001</v>
      </c>
      <c r="U13352">
        <v>14.381</v>
      </c>
      <c r="V13352">
        <v>5865</v>
      </c>
      <c r="W13352">
        <f t="shared" si="579"/>
        <v>23</v>
      </c>
      <c r="X13352">
        <f t="shared" si="577"/>
        <v>2574.8487700000001</v>
      </c>
      <c r="Y13352">
        <f t="shared" si="578"/>
        <v>36.766599999999997</v>
      </c>
    </row>
    <row r="13353" spans="1:25" x14ac:dyDescent="0.2">
      <c r="A13353" t="s">
        <v>6877</v>
      </c>
      <c r="B13353" t="s">
        <v>24</v>
      </c>
      <c r="C13353">
        <v>8</v>
      </c>
      <c r="D13353">
        <v>16</v>
      </c>
      <c r="E13353" t="s">
        <v>12117</v>
      </c>
      <c r="F13353">
        <v>202.25800000000001</v>
      </c>
      <c r="G13353">
        <v>101.569</v>
      </c>
      <c r="H13353">
        <v>45.6</v>
      </c>
      <c r="I13353">
        <v>20543.109</v>
      </c>
      <c r="J13353">
        <v>8378020</v>
      </c>
      <c r="K13353">
        <v>6.5739999999999998</v>
      </c>
      <c r="L13353">
        <v>3.3740000000000001</v>
      </c>
      <c r="M13353">
        <v>1329.6569999999999</v>
      </c>
      <c r="N13353">
        <v>542269</v>
      </c>
      <c r="O13353">
        <v>2.1589999999999998</v>
      </c>
      <c r="P13353">
        <v>3.4590000000000001</v>
      </c>
      <c r="Q13353">
        <v>436.75700000000001</v>
      </c>
      <c r="R13353">
        <v>178121</v>
      </c>
      <c r="S13353">
        <v>1.2E-2</v>
      </c>
      <c r="T13353">
        <v>1.776</v>
      </c>
      <c r="U13353">
        <v>2.5009999999999999</v>
      </c>
      <c r="V13353">
        <v>1020</v>
      </c>
      <c r="W13353">
        <f t="shared" si="579"/>
        <v>4</v>
      </c>
      <c r="X13353">
        <f t="shared" si="577"/>
        <v>0</v>
      </c>
      <c r="Y13353">
        <f t="shared" si="578"/>
        <v>2.7566000000000002</v>
      </c>
    </row>
    <row r="13354" spans="1:25" x14ac:dyDescent="0.2">
      <c r="A13354" t="s">
        <v>6877</v>
      </c>
      <c r="B13354" t="s">
        <v>24</v>
      </c>
      <c r="C13354">
        <v>8</v>
      </c>
      <c r="D13354">
        <v>17</v>
      </c>
      <c r="E13354" t="s">
        <v>8820</v>
      </c>
      <c r="F13354">
        <v>320.46699999999998</v>
      </c>
      <c r="G13354">
        <v>78.781000000000006</v>
      </c>
      <c r="H13354">
        <v>34.113</v>
      </c>
      <c r="I13354">
        <v>25246.782999999999</v>
      </c>
      <c r="J13354">
        <v>10296302</v>
      </c>
      <c r="K13354">
        <v>26.632999999999999</v>
      </c>
      <c r="L13354">
        <v>29.196000000000002</v>
      </c>
      <c r="M13354">
        <v>8534.9500000000007</v>
      </c>
      <c r="N13354">
        <v>3480777</v>
      </c>
      <c r="O13354">
        <v>3.524</v>
      </c>
      <c r="P13354">
        <v>11.670999999999999</v>
      </c>
      <c r="Q13354">
        <v>1129.442</v>
      </c>
      <c r="R13354">
        <v>460616</v>
      </c>
      <c r="S13354">
        <v>1.4E-2</v>
      </c>
      <c r="T13354">
        <v>1.8660000000000001</v>
      </c>
      <c r="U13354">
        <v>4.3769999999999998</v>
      </c>
      <c r="V13354">
        <v>1785</v>
      </c>
      <c r="W13354">
        <f t="shared" si="579"/>
        <v>7</v>
      </c>
      <c r="X13354">
        <f t="shared" si="577"/>
        <v>1143.1691800000001</v>
      </c>
      <c r="Y13354">
        <f t="shared" si="578"/>
        <v>8.1265999999999998</v>
      </c>
    </row>
    <row r="13355" spans="1:25" x14ac:dyDescent="0.2">
      <c r="A13355" t="s">
        <v>6877</v>
      </c>
      <c r="B13355" t="s">
        <v>24</v>
      </c>
      <c r="C13355">
        <v>8</v>
      </c>
      <c r="D13355">
        <v>18</v>
      </c>
      <c r="E13355" t="s">
        <v>12118</v>
      </c>
      <c r="F13355">
        <v>117.4</v>
      </c>
      <c r="G13355">
        <v>94.182000000000002</v>
      </c>
      <c r="H13355">
        <v>44.543999999999997</v>
      </c>
      <c r="I13355">
        <v>11057.050999999999</v>
      </c>
      <c r="J13355">
        <v>4509356</v>
      </c>
      <c r="K13355">
        <v>17.879000000000001</v>
      </c>
      <c r="L13355">
        <v>6.1379999999999999</v>
      </c>
      <c r="M13355">
        <v>2099.0210000000002</v>
      </c>
      <c r="N13355">
        <v>856036</v>
      </c>
      <c r="O13355">
        <v>3.1930000000000001</v>
      </c>
      <c r="P13355">
        <v>8.7379999999999995</v>
      </c>
      <c r="Q13355">
        <v>374.87799999999999</v>
      </c>
      <c r="R13355">
        <v>152885</v>
      </c>
      <c r="S13355">
        <v>1.6E-2</v>
      </c>
      <c r="T13355">
        <v>2.0179999999999998</v>
      </c>
      <c r="U13355">
        <v>1.8759999999999999</v>
      </c>
      <c r="V13355">
        <v>765</v>
      </c>
      <c r="W13355">
        <f t="shared" si="579"/>
        <v>3</v>
      </c>
      <c r="X13355">
        <f t="shared" si="577"/>
        <v>0</v>
      </c>
      <c r="Y13355">
        <f t="shared" si="578"/>
        <v>0.96660000000000013</v>
      </c>
    </row>
    <row r="13356" spans="1:25" x14ac:dyDescent="0.2">
      <c r="A13356" t="s">
        <v>6877</v>
      </c>
      <c r="B13356" t="s">
        <v>24</v>
      </c>
      <c r="C13356">
        <v>8</v>
      </c>
      <c r="D13356">
        <v>19</v>
      </c>
      <c r="E13356" t="s">
        <v>12119</v>
      </c>
      <c r="F13356">
        <v>259.108</v>
      </c>
      <c r="G13356">
        <v>89.69</v>
      </c>
      <c r="H13356">
        <v>40.213000000000001</v>
      </c>
      <c r="I13356">
        <v>23239.311000000002</v>
      </c>
      <c r="J13356">
        <v>9477602</v>
      </c>
      <c r="K13356">
        <v>45.067</v>
      </c>
      <c r="L13356">
        <v>30.629000000000001</v>
      </c>
      <c r="M13356">
        <v>11677.342000000001</v>
      </c>
      <c r="N13356">
        <v>4762327</v>
      </c>
      <c r="O13356">
        <v>4.2969999999999997</v>
      </c>
      <c r="P13356">
        <v>12.911</v>
      </c>
      <c r="Q13356">
        <v>1113.43</v>
      </c>
      <c r="R13356">
        <v>454086</v>
      </c>
      <c r="S13356">
        <v>3.5999999999999997E-2</v>
      </c>
      <c r="T13356">
        <v>3.0379999999999998</v>
      </c>
      <c r="U13356">
        <v>9.3789999999999996</v>
      </c>
      <c r="V13356">
        <v>3825</v>
      </c>
      <c r="W13356">
        <f t="shared" si="579"/>
        <v>15</v>
      </c>
      <c r="X13356">
        <f t="shared" si="577"/>
        <v>1114.5077000000001</v>
      </c>
      <c r="Y13356">
        <f t="shared" si="578"/>
        <v>22.4466</v>
      </c>
    </row>
    <row r="13357" spans="1:25" x14ac:dyDescent="0.2">
      <c r="A13357" t="s">
        <v>6877</v>
      </c>
      <c r="B13357" t="s">
        <v>24</v>
      </c>
      <c r="C13357">
        <v>8</v>
      </c>
      <c r="D13357">
        <v>20</v>
      </c>
      <c r="E13357" t="s">
        <v>12120</v>
      </c>
      <c r="F13357">
        <v>280.36900000000003</v>
      </c>
      <c r="G13357">
        <v>95.971000000000004</v>
      </c>
      <c r="H13357">
        <v>41.466000000000001</v>
      </c>
      <c r="I13357">
        <v>26907.246999999999</v>
      </c>
      <c r="J13357">
        <v>10973483</v>
      </c>
      <c r="K13357">
        <v>38.249000000000002</v>
      </c>
      <c r="L13357">
        <v>15.864000000000001</v>
      </c>
      <c r="M13357">
        <v>10723.855</v>
      </c>
      <c r="N13357">
        <v>4373470</v>
      </c>
      <c r="O13357">
        <v>4.2629999999999999</v>
      </c>
      <c r="P13357">
        <v>13.746</v>
      </c>
      <c r="Q13357">
        <v>1195.337</v>
      </c>
      <c r="R13357">
        <v>487490</v>
      </c>
      <c r="S13357">
        <v>3.3000000000000002E-2</v>
      </c>
      <c r="T13357">
        <v>2.92</v>
      </c>
      <c r="U13357">
        <v>9.3789999999999996</v>
      </c>
      <c r="V13357">
        <v>3825</v>
      </c>
      <c r="W13357">
        <f t="shared" si="579"/>
        <v>15</v>
      </c>
      <c r="X13357">
        <f t="shared" si="577"/>
        <v>1261.1212300000002</v>
      </c>
      <c r="Y13357">
        <f t="shared" si="578"/>
        <v>22.4466</v>
      </c>
    </row>
    <row r="13358" spans="1:25" x14ac:dyDescent="0.2">
      <c r="A13358" t="s">
        <v>6877</v>
      </c>
      <c r="B13358" t="s">
        <v>24</v>
      </c>
      <c r="C13358">
        <v>8</v>
      </c>
      <c r="D13358">
        <v>21</v>
      </c>
      <c r="E13358" t="s">
        <v>12121</v>
      </c>
      <c r="F13358">
        <v>381.68200000000002</v>
      </c>
      <c r="G13358">
        <v>95.061999999999998</v>
      </c>
      <c r="H13358">
        <v>41.530999999999999</v>
      </c>
      <c r="I13358">
        <v>36283.423000000003</v>
      </c>
      <c r="J13358">
        <v>14797334</v>
      </c>
      <c r="K13358">
        <v>43.929000000000002</v>
      </c>
      <c r="L13358">
        <v>20.103999999999999</v>
      </c>
      <c r="M13358">
        <v>16766.864000000001</v>
      </c>
      <c r="N13358">
        <v>6837968</v>
      </c>
      <c r="O13358">
        <v>6.38</v>
      </c>
      <c r="P13358">
        <v>16.602</v>
      </c>
      <c r="Q13358">
        <v>2435.1030000000001</v>
      </c>
      <c r="R13358">
        <v>993099</v>
      </c>
      <c r="S13358">
        <v>6.2E-2</v>
      </c>
      <c r="T13358">
        <v>3.984</v>
      </c>
      <c r="U13358">
        <v>23.76</v>
      </c>
      <c r="V13358">
        <v>9690</v>
      </c>
      <c r="W13358">
        <f t="shared" si="579"/>
        <v>38</v>
      </c>
      <c r="X13358">
        <f t="shared" si="577"/>
        <v>3480.3023700000003</v>
      </c>
      <c r="Y13358">
        <f t="shared" si="578"/>
        <v>63.616599999999998</v>
      </c>
    </row>
    <row r="13359" spans="1:25" x14ac:dyDescent="0.2">
      <c r="A13359" t="s">
        <v>6877</v>
      </c>
      <c r="B13359" t="s">
        <v>24</v>
      </c>
      <c r="C13359">
        <v>8</v>
      </c>
      <c r="D13359">
        <v>22</v>
      </c>
      <c r="E13359" t="s">
        <v>12122</v>
      </c>
      <c r="F13359">
        <v>325.536</v>
      </c>
      <c r="G13359">
        <v>114.38</v>
      </c>
      <c r="H13359">
        <v>46.509</v>
      </c>
      <c r="I13359">
        <v>37234.741999999998</v>
      </c>
      <c r="J13359">
        <v>15185307</v>
      </c>
      <c r="K13359">
        <v>7.1630000000000003</v>
      </c>
      <c r="L13359">
        <v>2.899</v>
      </c>
      <c r="M13359">
        <v>2331.9070000000002</v>
      </c>
      <c r="N13359">
        <v>951013</v>
      </c>
      <c r="O13359">
        <v>2.2679999999999998</v>
      </c>
      <c r="P13359">
        <v>2.419</v>
      </c>
      <c r="Q13359">
        <v>738.43</v>
      </c>
      <c r="R13359">
        <v>301151</v>
      </c>
      <c r="S13359">
        <v>2E-3</v>
      </c>
      <c r="T13359">
        <v>0.7</v>
      </c>
      <c r="U13359">
        <v>0.625</v>
      </c>
      <c r="V13359">
        <v>255</v>
      </c>
      <c r="W13359">
        <f t="shared" si="579"/>
        <v>1</v>
      </c>
      <c r="X13359">
        <f t="shared" si="577"/>
        <v>443.25769999999989</v>
      </c>
      <c r="Y13359">
        <f t="shared" si="578"/>
        <v>0</v>
      </c>
    </row>
    <row r="13360" spans="1:25" x14ac:dyDescent="0.2">
      <c r="A13360" t="s">
        <v>6877</v>
      </c>
      <c r="B13360" t="s">
        <v>24</v>
      </c>
      <c r="C13360">
        <v>8</v>
      </c>
      <c r="D13360">
        <v>23</v>
      </c>
      <c r="E13360" t="s">
        <v>3528</v>
      </c>
      <c r="F13360">
        <v>194.453</v>
      </c>
      <c r="G13360">
        <v>98.513999999999996</v>
      </c>
      <c r="H13360">
        <v>43.142000000000003</v>
      </c>
      <c r="I13360">
        <v>19156.385999999999</v>
      </c>
      <c r="J13360">
        <v>7812478</v>
      </c>
      <c r="K13360">
        <v>7.56</v>
      </c>
      <c r="L13360">
        <v>3.2770000000000001</v>
      </c>
      <c r="M13360">
        <v>1470.03</v>
      </c>
      <c r="N13360">
        <v>599517</v>
      </c>
      <c r="O13360">
        <v>2.7509999999999999</v>
      </c>
      <c r="P13360">
        <v>8.68</v>
      </c>
      <c r="Q13360">
        <v>534.89700000000005</v>
      </c>
      <c r="R13360">
        <v>218145</v>
      </c>
      <c r="S13360">
        <v>3.0000000000000001E-3</v>
      </c>
      <c r="T13360">
        <v>0.90600000000000003</v>
      </c>
      <c r="U13360">
        <v>0.625</v>
      </c>
      <c r="V13360">
        <v>255</v>
      </c>
      <c r="W13360">
        <f t="shared" si="579"/>
        <v>1</v>
      </c>
      <c r="X13360">
        <f t="shared" si="577"/>
        <v>78.933630000000065</v>
      </c>
      <c r="Y13360">
        <f t="shared" si="578"/>
        <v>0</v>
      </c>
    </row>
    <row r="13361" spans="1:25" x14ac:dyDescent="0.2">
      <c r="A13361" t="s">
        <v>6877</v>
      </c>
      <c r="B13361" t="s">
        <v>24</v>
      </c>
      <c r="C13361">
        <v>8</v>
      </c>
      <c r="D13361">
        <v>24</v>
      </c>
      <c r="E13361" t="s">
        <v>12123</v>
      </c>
      <c r="F13361">
        <v>189.18600000000001</v>
      </c>
      <c r="G13361">
        <v>99.911000000000001</v>
      </c>
      <c r="H13361">
        <v>44.3</v>
      </c>
      <c r="I13361">
        <v>18901.736000000001</v>
      </c>
      <c r="J13361">
        <v>7708625</v>
      </c>
      <c r="K13361">
        <v>7.6929999999999996</v>
      </c>
      <c r="L13361">
        <v>3.1669999999999998</v>
      </c>
      <c r="M13361">
        <v>1455.3230000000001</v>
      </c>
      <c r="N13361">
        <v>593519</v>
      </c>
      <c r="O13361">
        <v>2.262</v>
      </c>
      <c r="P13361">
        <v>2.5920000000000001</v>
      </c>
      <c r="Q13361">
        <v>427.99799999999999</v>
      </c>
      <c r="R13361">
        <v>174549</v>
      </c>
      <c r="S13361">
        <v>7.0000000000000001E-3</v>
      </c>
      <c r="T13361">
        <v>1.298</v>
      </c>
      <c r="U13361">
        <v>1.2509999999999999</v>
      </c>
      <c r="V13361">
        <v>510</v>
      </c>
      <c r="W13361">
        <f t="shared" si="579"/>
        <v>2</v>
      </c>
      <c r="X13361">
        <f t="shared" si="577"/>
        <v>0</v>
      </c>
      <c r="Y13361">
        <f t="shared" si="578"/>
        <v>0</v>
      </c>
    </row>
    <row r="13362" spans="1:25" x14ac:dyDescent="0.2">
      <c r="A13362" t="s">
        <v>6877</v>
      </c>
      <c r="B13362" t="s">
        <v>24</v>
      </c>
      <c r="C13362">
        <v>8</v>
      </c>
      <c r="D13362">
        <v>25</v>
      </c>
      <c r="E13362" t="s">
        <v>12124</v>
      </c>
      <c r="F13362">
        <v>147.38399999999999</v>
      </c>
      <c r="G13362">
        <v>89.222999999999999</v>
      </c>
      <c r="H13362">
        <v>40.552</v>
      </c>
      <c r="I13362">
        <v>13150.093999999999</v>
      </c>
      <c r="J13362">
        <v>5362954</v>
      </c>
      <c r="K13362">
        <v>13.346</v>
      </c>
      <c r="L13362">
        <v>5.19</v>
      </c>
      <c r="M13362">
        <v>1966.943</v>
      </c>
      <c r="N13362">
        <v>802171</v>
      </c>
      <c r="O13362">
        <v>2.4340000000000002</v>
      </c>
      <c r="P13362">
        <v>3.355</v>
      </c>
      <c r="Q13362">
        <v>358.75099999999998</v>
      </c>
      <c r="R13362">
        <v>146308</v>
      </c>
      <c r="S13362">
        <v>8.0000000000000002E-3</v>
      </c>
      <c r="T13362">
        <v>1.4710000000000001</v>
      </c>
      <c r="U13362">
        <v>1.2509999999999999</v>
      </c>
      <c r="V13362">
        <v>510</v>
      </c>
      <c r="W13362">
        <f t="shared" si="579"/>
        <v>2</v>
      </c>
      <c r="X13362">
        <f t="shared" si="577"/>
        <v>0</v>
      </c>
      <c r="Y13362">
        <f t="shared" si="578"/>
        <v>0</v>
      </c>
    </row>
    <row r="13363" spans="1:25" x14ac:dyDescent="0.2">
      <c r="A13363" t="s">
        <v>6877</v>
      </c>
      <c r="B13363" t="s">
        <v>24</v>
      </c>
      <c r="C13363">
        <v>9</v>
      </c>
      <c r="D13363">
        <v>7</v>
      </c>
      <c r="E13363" t="s">
        <v>651</v>
      </c>
      <c r="F13363">
        <v>630.23400000000004</v>
      </c>
      <c r="G13363">
        <v>84.498000000000005</v>
      </c>
      <c r="H13363">
        <v>47.701000000000001</v>
      </c>
      <c r="I13363">
        <v>53253.684000000001</v>
      </c>
      <c r="J13363">
        <v>21718253</v>
      </c>
      <c r="K13363">
        <v>13.586</v>
      </c>
      <c r="L13363">
        <v>7.9260000000000002</v>
      </c>
      <c r="M13363">
        <v>8562.6720000000005</v>
      </c>
      <c r="N13363">
        <v>3492083</v>
      </c>
      <c r="O13363">
        <v>2.3159999999999998</v>
      </c>
      <c r="P13363">
        <v>3.0350000000000001</v>
      </c>
      <c r="Q13363">
        <v>1459.472</v>
      </c>
      <c r="R13363">
        <v>595211</v>
      </c>
      <c r="S13363">
        <v>3.0000000000000001E-3</v>
      </c>
      <c r="T13363">
        <v>0.871</v>
      </c>
      <c r="U13363">
        <v>1.8759999999999999</v>
      </c>
      <c r="V13363">
        <v>765</v>
      </c>
      <c r="W13363">
        <f t="shared" si="579"/>
        <v>3</v>
      </c>
      <c r="X13363">
        <f t="shared" si="577"/>
        <v>1733.9228800000001</v>
      </c>
      <c r="Y13363">
        <f t="shared" si="578"/>
        <v>0.96660000000000013</v>
      </c>
    </row>
    <row r="13364" spans="1:25" x14ac:dyDescent="0.2">
      <c r="A13364" t="s">
        <v>6877</v>
      </c>
      <c r="B13364" t="s">
        <v>24</v>
      </c>
      <c r="C13364">
        <v>9</v>
      </c>
      <c r="D13364">
        <v>8</v>
      </c>
      <c r="E13364" t="s">
        <v>12125</v>
      </c>
      <c r="F13364">
        <v>236.01</v>
      </c>
      <c r="G13364">
        <v>104.1</v>
      </c>
      <c r="H13364">
        <v>46.764000000000003</v>
      </c>
      <c r="I13364">
        <v>24568.635999999999</v>
      </c>
      <c r="J13364">
        <v>10019736</v>
      </c>
      <c r="K13364">
        <v>7.5330000000000004</v>
      </c>
      <c r="L13364">
        <v>3.4889999999999999</v>
      </c>
      <c r="M13364">
        <v>1777.857</v>
      </c>
      <c r="N13364">
        <v>725057</v>
      </c>
      <c r="O13364">
        <v>2.8519999999999999</v>
      </c>
      <c r="P13364">
        <v>8.5579999999999998</v>
      </c>
      <c r="Q13364">
        <v>673.11500000000001</v>
      </c>
      <c r="R13364">
        <v>274514</v>
      </c>
      <c r="S13364">
        <v>1.9E-2</v>
      </c>
      <c r="T13364">
        <v>2.1749999999999998</v>
      </c>
      <c r="U13364">
        <v>4.3769999999999998</v>
      </c>
      <c r="V13364">
        <v>1785</v>
      </c>
      <c r="W13364">
        <f t="shared" si="579"/>
        <v>7</v>
      </c>
      <c r="X13364">
        <f t="shared" si="577"/>
        <v>326.34384999999997</v>
      </c>
      <c r="Y13364">
        <f t="shared" si="578"/>
        <v>8.1265999999999998</v>
      </c>
    </row>
    <row r="13365" spans="1:25" x14ac:dyDescent="0.2">
      <c r="A13365" t="s">
        <v>6877</v>
      </c>
      <c r="B13365" t="s">
        <v>24</v>
      </c>
      <c r="C13365">
        <v>9</v>
      </c>
      <c r="D13365">
        <v>9</v>
      </c>
      <c r="E13365" t="s">
        <v>3326</v>
      </c>
      <c r="F13365">
        <v>320.22699999999998</v>
      </c>
      <c r="G13365">
        <v>115.28400000000001</v>
      </c>
      <c r="H13365">
        <v>47.835000000000001</v>
      </c>
      <c r="I13365">
        <v>36917.101999999999</v>
      </c>
      <c r="J13365">
        <v>15055765</v>
      </c>
      <c r="K13365">
        <v>59.256999999999998</v>
      </c>
      <c r="L13365">
        <v>21.759</v>
      </c>
      <c r="M13365">
        <v>18975.819</v>
      </c>
      <c r="N13365">
        <v>7738838</v>
      </c>
      <c r="O13365">
        <v>5.492</v>
      </c>
      <c r="P13365">
        <v>14.12</v>
      </c>
      <c r="Q13365">
        <v>1758.778</v>
      </c>
      <c r="R13365">
        <v>717276</v>
      </c>
      <c r="S13365">
        <v>6.0999999999999999E-2</v>
      </c>
      <c r="T13365">
        <v>3.9279999999999999</v>
      </c>
      <c r="U13365">
        <v>19.382999999999999</v>
      </c>
      <c r="V13365">
        <v>7905</v>
      </c>
      <c r="W13365">
        <f t="shared" si="579"/>
        <v>31</v>
      </c>
      <c r="X13365">
        <f t="shared" si="577"/>
        <v>2269.6806200000001</v>
      </c>
      <c r="Y13365">
        <f t="shared" si="578"/>
        <v>51.086599999999997</v>
      </c>
    </row>
    <row r="13366" spans="1:25" x14ac:dyDescent="0.2">
      <c r="A13366" t="s">
        <v>6877</v>
      </c>
      <c r="B13366" t="s">
        <v>24</v>
      </c>
      <c r="C13366">
        <v>9</v>
      </c>
      <c r="D13366">
        <v>10</v>
      </c>
      <c r="E13366" t="s">
        <v>12126</v>
      </c>
      <c r="F13366">
        <v>84.391000000000005</v>
      </c>
      <c r="G13366">
        <v>21.577999999999999</v>
      </c>
      <c r="H13366">
        <v>10.077999999999999</v>
      </c>
      <c r="I13366">
        <v>1821.03</v>
      </c>
      <c r="J13366">
        <v>742664</v>
      </c>
      <c r="K13366">
        <v>17.041</v>
      </c>
      <c r="L13366">
        <v>7.3949999999999996</v>
      </c>
      <c r="M13366">
        <v>1438.078</v>
      </c>
      <c r="N13366">
        <v>586486</v>
      </c>
      <c r="O13366">
        <v>4.1760000000000002</v>
      </c>
      <c r="P13366">
        <v>9.1760000000000002</v>
      </c>
      <c r="Q13366">
        <v>352.43200000000002</v>
      </c>
      <c r="R13366">
        <v>143731</v>
      </c>
      <c r="S13366">
        <v>2.1999999999999999E-2</v>
      </c>
      <c r="T13366">
        <v>2.3809999999999998</v>
      </c>
      <c r="U13366">
        <v>1.8759999999999999</v>
      </c>
      <c r="V13366">
        <v>765</v>
      </c>
      <c r="W13366">
        <f t="shared" si="579"/>
        <v>3</v>
      </c>
      <c r="X13366">
        <f t="shared" si="577"/>
        <v>0</v>
      </c>
      <c r="Y13366">
        <f t="shared" si="578"/>
        <v>0.96660000000000013</v>
      </c>
    </row>
    <row r="13367" spans="1:25" x14ac:dyDescent="0.2">
      <c r="A13367" t="s">
        <v>6877</v>
      </c>
      <c r="B13367" t="s">
        <v>24</v>
      </c>
      <c r="C13367">
        <v>9</v>
      </c>
      <c r="D13367">
        <v>11</v>
      </c>
      <c r="E13367" t="s">
        <v>12127</v>
      </c>
      <c r="F13367">
        <v>220.52799999999999</v>
      </c>
      <c r="G13367">
        <v>102.867</v>
      </c>
      <c r="H13367">
        <v>45.636000000000003</v>
      </c>
      <c r="I13367">
        <v>22685.081999999999</v>
      </c>
      <c r="J13367">
        <v>9251573</v>
      </c>
      <c r="K13367">
        <v>41.985999999999997</v>
      </c>
      <c r="L13367">
        <v>27.477</v>
      </c>
      <c r="M13367">
        <v>9258.991</v>
      </c>
      <c r="N13367">
        <v>3776060</v>
      </c>
      <c r="O13367">
        <v>2.484</v>
      </c>
      <c r="P13367">
        <v>5.5780000000000003</v>
      </c>
      <c r="Q13367">
        <v>547.83399999999995</v>
      </c>
      <c r="R13367">
        <v>223421</v>
      </c>
      <c r="S13367">
        <v>1.0999999999999999E-2</v>
      </c>
      <c r="T13367">
        <v>1.7010000000000001</v>
      </c>
      <c r="U13367">
        <v>2.5009999999999999</v>
      </c>
      <c r="V13367">
        <v>1020</v>
      </c>
      <c r="W13367">
        <f t="shared" si="579"/>
        <v>4</v>
      </c>
      <c r="X13367">
        <f t="shared" si="577"/>
        <v>102.09085999999989</v>
      </c>
      <c r="Y13367">
        <f t="shared" si="578"/>
        <v>2.7566000000000002</v>
      </c>
    </row>
    <row r="13368" spans="1:25" x14ac:dyDescent="0.2">
      <c r="A13368" t="s">
        <v>6877</v>
      </c>
      <c r="B13368" t="s">
        <v>24</v>
      </c>
      <c r="C13368">
        <v>9</v>
      </c>
      <c r="D13368">
        <v>12</v>
      </c>
      <c r="E13368" t="s">
        <v>12128</v>
      </c>
      <c r="F13368">
        <v>339.22500000000002</v>
      </c>
      <c r="G13368">
        <v>115.754</v>
      </c>
      <c r="H13368">
        <v>49.948</v>
      </c>
      <c r="I13368">
        <v>39266.521000000001</v>
      </c>
      <c r="J13368">
        <v>16013920</v>
      </c>
      <c r="K13368">
        <v>52.741999999999997</v>
      </c>
      <c r="L13368">
        <v>20.465</v>
      </c>
      <c r="M13368">
        <v>17891.524000000001</v>
      </c>
      <c r="N13368">
        <v>7296634</v>
      </c>
      <c r="O13368">
        <v>4.734</v>
      </c>
      <c r="P13368">
        <v>13.558999999999999</v>
      </c>
      <c r="Q13368">
        <v>1605.924</v>
      </c>
      <c r="R13368">
        <v>654938</v>
      </c>
      <c r="S13368">
        <v>3.6999999999999998E-2</v>
      </c>
      <c r="T13368">
        <v>3.0659999999999998</v>
      </c>
      <c r="U13368">
        <v>12.505000000000001</v>
      </c>
      <c r="V13368">
        <v>5100</v>
      </c>
      <c r="W13368">
        <f t="shared" si="579"/>
        <v>20</v>
      </c>
      <c r="X13368">
        <f t="shared" si="577"/>
        <v>1996.07196</v>
      </c>
      <c r="Y13368">
        <f t="shared" si="578"/>
        <v>31.396599999999999</v>
      </c>
    </row>
    <row r="13369" spans="1:25" x14ac:dyDescent="0.2">
      <c r="A13369" t="s">
        <v>6877</v>
      </c>
      <c r="B13369" t="s">
        <v>24</v>
      </c>
      <c r="C13369">
        <v>9</v>
      </c>
      <c r="D13369">
        <v>13</v>
      </c>
      <c r="E13369" t="s">
        <v>12129</v>
      </c>
      <c r="F13369">
        <v>273.71899999999999</v>
      </c>
      <c r="G13369">
        <v>92.521000000000001</v>
      </c>
      <c r="H13369">
        <v>40.64</v>
      </c>
      <c r="I13369">
        <v>25324.815999999999</v>
      </c>
      <c r="J13369">
        <v>10328126</v>
      </c>
      <c r="K13369">
        <v>55.485999999999997</v>
      </c>
      <c r="L13369">
        <v>26.289000000000001</v>
      </c>
      <c r="M13369">
        <v>15187.554</v>
      </c>
      <c r="N13369">
        <v>6193884</v>
      </c>
      <c r="O13369">
        <v>3.6970000000000001</v>
      </c>
      <c r="P13369">
        <v>10.378</v>
      </c>
      <c r="Q13369">
        <v>1012.063</v>
      </c>
      <c r="R13369">
        <v>412746</v>
      </c>
      <c r="S13369">
        <v>3.2000000000000001E-2</v>
      </c>
      <c r="T13369">
        <v>2.8559999999999999</v>
      </c>
      <c r="U13369">
        <v>8.7539999999999996</v>
      </c>
      <c r="V13369">
        <v>3570</v>
      </c>
      <c r="W13369">
        <f t="shared" si="579"/>
        <v>14</v>
      </c>
      <c r="X13369">
        <f t="shared" si="577"/>
        <v>933.06076999999982</v>
      </c>
      <c r="Y13369">
        <f t="shared" si="578"/>
        <v>20.656599999999997</v>
      </c>
    </row>
    <row r="13370" spans="1:25" x14ac:dyDescent="0.2">
      <c r="A13370" t="s">
        <v>6877</v>
      </c>
      <c r="B13370" t="s">
        <v>24</v>
      </c>
      <c r="C13370">
        <v>9</v>
      </c>
      <c r="D13370">
        <v>14</v>
      </c>
      <c r="E13370" t="s">
        <v>7699</v>
      </c>
      <c r="F13370">
        <v>227.12100000000001</v>
      </c>
      <c r="G13370">
        <v>103.54600000000001</v>
      </c>
      <c r="H13370">
        <v>49.182000000000002</v>
      </c>
      <c r="I13370">
        <v>23517.473000000002</v>
      </c>
      <c r="J13370">
        <v>9591044</v>
      </c>
      <c r="K13370">
        <v>32.970999999999997</v>
      </c>
      <c r="L13370">
        <v>27.273</v>
      </c>
      <c r="M13370">
        <v>7488.5140000000001</v>
      </c>
      <c r="N13370">
        <v>3054013</v>
      </c>
      <c r="O13370">
        <v>3.5539999999999998</v>
      </c>
      <c r="P13370">
        <v>10.103999999999999</v>
      </c>
      <c r="Q13370">
        <v>807.18200000000002</v>
      </c>
      <c r="R13370">
        <v>329190</v>
      </c>
      <c r="S13370">
        <v>2.5000000000000001E-2</v>
      </c>
      <c r="T13370">
        <v>2.5129999999999999</v>
      </c>
      <c r="U13370">
        <v>5.6269999999999998</v>
      </c>
      <c r="V13370">
        <v>2295</v>
      </c>
      <c r="W13370">
        <f t="shared" si="579"/>
        <v>9</v>
      </c>
      <c r="X13370">
        <f t="shared" si="577"/>
        <v>566.32378000000006</v>
      </c>
      <c r="Y13370">
        <f t="shared" si="578"/>
        <v>11.7066</v>
      </c>
    </row>
    <row r="13371" spans="1:25" x14ac:dyDescent="0.2">
      <c r="A13371" t="s">
        <v>6877</v>
      </c>
      <c r="B13371" t="s">
        <v>24</v>
      </c>
      <c r="C13371">
        <v>9</v>
      </c>
      <c r="D13371">
        <v>16</v>
      </c>
      <c r="E13371" t="s">
        <v>12130</v>
      </c>
      <c r="F13371">
        <v>371.84500000000003</v>
      </c>
      <c r="G13371">
        <v>110.61499999999999</v>
      </c>
      <c r="H13371">
        <v>47.451000000000001</v>
      </c>
      <c r="I13371">
        <v>41131.478999999999</v>
      </c>
      <c r="J13371">
        <v>16774499</v>
      </c>
      <c r="K13371">
        <v>64.608999999999995</v>
      </c>
      <c r="L13371">
        <v>25.462</v>
      </c>
      <c r="M13371">
        <v>24024.503000000001</v>
      </c>
      <c r="N13371">
        <v>9797824</v>
      </c>
      <c r="O13371">
        <v>6.6429999999999998</v>
      </c>
      <c r="P13371">
        <v>18.530999999999999</v>
      </c>
      <c r="Q13371">
        <v>2470.0810000000001</v>
      </c>
      <c r="R13371">
        <v>1007364</v>
      </c>
      <c r="S13371">
        <v>6.6000000000000003E-2</v>
      </c>
      <c r="T13371">
        <v>4.0890000000000004</v>
      </c>
      <c r="U13371">
        <v>24.385000000000002</v>
      </c>
      <c r="V13371">
        <v>9945</v>
      </c>
      <c r="W13371">
        <f t="shared" si="579"/>
        <v>39</v>
      </c>
      <c r="X13371">
        <f t="shared" si="577"/>
        <v>3542.9129900000003</v>
      </c>
      <c r="Y13371">
        <f t="shared" si="578"/>
        <v>65.406599999999997</v>
      </c>
    </row>
    <row r="13372" spans="1:25" x14ac:dyDescent="0.2">
      <c r="A13372" t="s">
        <v>6877</v>
      </c>
      <c r="B13372" t="s">
        <v>24</v>
      </c>
      <c r="C13372">
        <v>9</v>
      </c>
      <c r="D13372">
        <v>18</v>
      </c>
      <c r="E13372" t="s">
        <v>12131</v>
      </c>
      <c r="F13372">
        <v>254.39</v>
      </c>
      <c r="G13372">
        <v>112.569</v>
      </c>
      <c r="H13372">
        <v>42.776000000000003</v>
      </c>
      <c r="I13372">
        <v>28636.366000000002</v>
      </c>
      <c r="J13372">
        <v>11678663</v>
      </c>
      <c r="K13372">
        <v>44.124000000000002</v>
      </c>
      <c r="L13372">
        <v>16.29</v>
      </c>
      <c r="M13372">
        <v>11224.781000000001</v>
      </c>
      <c r="N13372">
        <v>4577761</v>
      </c>
      <c r="O13372">
        <v>3.2909999999999999</v>
      </c>
      <c r="P13372">
        <v>9.0790000000000006</v>
      </c>
      <c r="Q13372">
        <v>837.31200000000001</v>
      </c>
      <c r="R13372">
        <v>341478</v>
      </c>
      <c r="S13372">
        <v>1.7000000000000001E-2</v>
      </c>
      <c r="T13372">
        <v>2.0950000000000002</v>
      </c>
      <c r="U13372">
        <v>4.3769999999999998</v>
      </c>
      <c r="V13372">
        <v>1785</v>
      </c>
      <c r="W13372">
        <f t="shared" si="579"/>
        <v>7</v>
      </c>
      <c r="X13372">
        <f t="shared" si="577"/>
        <v>620.25648000000001</v>
      </c>
      <c r="Y13372">
        <f t="shared" si="578"/>
        <v>8.1265999999999998</v>
      </c>
    </row>
    <row r="13373" spans="1:25" x14ac:dyDescent="0.2">
      <c r="A13373" t="s">
        <v>6877</v>
      </c>
      <c r="B13373" t="s">
        <v>24</v>
      </c>
      <c r="C13373">
        <v>9</v>
      </c>
      <c r="D13373">
        <v>19</v>
      </c>
      <c r="E13373" t="s">
        <v>12132</v>
      </c>
      <c r="F13373">
        <v>183.12</v>
      </c>
      <c r="G13373">
        <v>108.71899999999999</v>
      </c>
      <c r="H13373">
        <v>43.899000000000001</v>
      </c>
      <c r="I13373">
        <v>19908.598000000002</v>
      </c>
      <c r="J13373">
        <v>8119250</v>
      </c>
      <c r="K13373">
        <v>38.273000000000003</v>
      </c>
      <c r="L13373">
        <v>14.835000000000001</v>
      </c>
      <c r="M13373">
        <v>7008.4889999999996</v>
      </c>
      <c r="N13373">
        <v>2858246</v>
      </c>
      <c r="O13373">
        <v>3.09</v>
      </c>
      <c r="P13373">
        <v>7.3630000000000004</v>
      </c>
      <c r="Q13373">
        <v>565.92999999999995</v>
      </c>
      <c r="R13373">
        <v>230801</v>
      </c>
      <c r="S13373">
        <v>1.7000000000000001E-2</v>
      </c>
      <c r="T13373">
        <v>2.0859999999999999</v>
      </c>
      <c r="U13373">
        <v>3.1259999999999999</v>
      </c>
      <c r="V13373">
        <v>1275</v>
      </c>
      <c r="W13373">
        <f t="shared" si="579"/>
        <v>5</v>
      </c>
      <c r="X13373">
        <f t="shared" si="577"/>
        <v>134.48269999999988</v>
      </c>
      <c r="Y13373">
        <f t="shared" si="578"/>
        <v>4.5465999999999998</v>
      </c>
    </row>
    <row r="13374" spans="1:25" x14ac:dyDescent="0.2">
      <c r="A13374" t="s">
        <v>6877</v>
      </c>
      <c r="B13374" t="s">
        <v>24</v>
      </c>
      <c r="C13374">
        <v>9</v>
      </c>
      <c r="D13374">
        <v>20</v>
      </c>
      <c r="E13374" t="s">
        <v>12133</v>
      </c>
      <c r="F13374">
        <v>266.99799999999999</v>
      </c>
      <c r="G13374">
        <v>90.712999999999994</v>
      </c>
      <c r="H13374">
        <v>40.823999999999998</v>
      </c>
      <c r="I13374">
        <v>24220.125</v>
      </c>
      <c r="J13374">
        <v>9877604</v>
      </c>
      <c r="K13374">
        <v>11.019</v>
      </c>
      <c r="L13374">
        <v>7.6669999999999998</v>
      </c>
      <c r="M13374">
        <v>2942.12</v>
      </c>
      <c r="N13374">
        <v>1199874</v>
      </c>
      <c r="O13374">
        <v>2.2559999999999998</v>
      </c>
      <c r="P13374">
        <v>5.617</v>
      </c>
      <c r="Q13374">
        <v>602.38900000000001</v>
      </c>
      <c r="R13374">
        <v>245670</v>
      </c>
      <c r="S13374">
        <v>1.4E-2</v>
      </c>
      <c r="T13374">
        <v>1.893</v>
      </c>
      <c r="U13374">
        <v>3.7519999999999998</v>
      </c>
      <c r="V13374">
        <v>1530</v>
      </c>
      <c r="W13374">
        <f t="shared" si="579"/>
        <v>6</v>
      </c>
      <c r="X13374">
        <f t="shared" si="577"/>
        <v>199.74431000000001</v>
      </c>
      <c r="Y13374">
        <f t="shared" si="578"/>
        <v>6.3365999999999998</v>
      </c>
    </row>
    <row r="13375" spans="1:25" x14ac:dyDescent="0.2">
      <c r="A13375" t="s">
        <v>6877</v>
      </c>
      <c r="B13375" t="s">
        <v>24</v>
      </c>
      <c r="C13375">
        <v>9</v>
      </c>
      <c r="D13375">
        <v>21</v>
      </c>
      <c r="E13375" t="s">
        <v>12134</v>
      </c>
      <c r="F13375">
        <v>210.83199999999999</v>
      </c>
      <c r="G13375">
        <v>106.047</v>
      </c>
      <c r="H13375">
        <v>45.097000000000001</v>
      </c>
      <c r="I13375">
        <v>22358.116999999998</v>
      </c>
      <c r="J13375">
        <v>9118228</v>
      </c>
      <c r="K13375">
        <v>29.602</v>
      </c>
      <c r="L13375">
        <v>17.853999999999999</v>
      </c>
      <c r="M13375">
        <v>6241.0029999999997</v>
      </c>
      <c r="N13375">
        <v>2545245</v>
      </c>
      <c r="O13375">
        <v>3.0529999999999999</v>
      </c>
      <c r="P13375">
        <v>9.1359999999999992</v>
      </c>
      <c r="Q13375">
        <v>643.678</v>
      </c>
      <c r="R13375">
        <v>262509</v>
      </c>
      <c r="S13375">
        <v>2.1000000000000001E-2</v>
      </c>
      <c r="T13375">
        <v>2.3010000000000002</v>
      </c>
      <c r="U13375">
        <v>4.3769999999999998</v>
      </c>
      <c r="V13375">
        <v>1785</v>
      </c>
      <c r="W13375">
        <f t="shared" si="579"/>
        <v>7</v>
      </c>
      <c r="X13375">
        <f t="shared" si="577"/>
        <v>273.65161999999998</v>
      </c>
      <c r="Y13375">
        <f t="shared" si="578"/>
        <v>8.1265999999999998</v>
      </c>
    </row>
    <row r="13376" spans="1:25" x14ac:dyDescent="0.2">
      <c r="A13376" t="s">
        <v>6877</v>
      </c>
      <c r="B13376" t="s">
        <v>24</v>
      </c>
      <c r="C13376">
        <v>9</v>
      </c>
      <c r="D13376">
        <v>22</v>
      </c>
      <c r="E13376" t="s">
        <v>1121</v>
      </c>
      <c r="F13376">
        <v>252.24700000000001</v>
      </c>
      <c r="G13376">
        <v>85.063999999999993</v>
      </c>
      <c r="H13376">
        <v>34.792999999999999</v>
      </c>
      <c r="I13376">
        <v>21457.059000000001</v>
      </c>
      <c r="J13376">
        <v>8750753</v>
      </c>
      <c r="K13376">
        <v>46.728999999999999</v>
      </c>
      <c r="L13376">
        <v>19.158000000000001</v>
      </c>
      <c r="M13376">
        <v>11787.227000000001</v>
      </c>
      <c r="N13376">
        <v>4807141</v>
      </c>
      <c r="O13376">
        <v>3.4830000000000001</v>
      </c>
      <c r="P13376">
        <v>10.523</v>
      </c>
      <c r="Q13376">
        <v>878.649</v>
      </c>
      <c r="R13376">
        <v>358336</v>
      </c>
      <c r="S13376">
        <v>2.1999999999999999E-2</v>
      </c>
      <c r="T13376">
        <v>2.3849999999999998</v>
      </c>
      <c r="U13376">
        <v>5.6269999999999998</v>
      </c>
      <c r="V13376">
        <v>2295</v>
      </c>
      <c r="W13376">
        <f t="shared" si="579"/>
        <v>9</v>
      </c>
      <c r="X13376">
        <f t="shared" si="577"/>
        <v>694.24971000000005</v>
      </c>
      <c r="Y13376">
        <f t="shared" si="578"/>
        <v>11.7066</v>
      </c>
    </row>
    <row r="13377" spans="1:25" x14ac:dyDescent="0.2">
      <c r="A13377" t="s">
        <v>6877</v>
      </c>
      <c r="B13377" t="s">
        <v>24</v>
      </c>
      <c r="C13377">
        <v>10</v>
      </c>
      <c r="D13377">
        <v>1</v>
      </c>
      <c r="E13377" t="s">
        <v>6741</v>
      </c>
      <c r="F13377">
        <v>302.87599999999998</v>
      </c>
      <c r="G13377">
        <v>84.677000000000007</v>
      </c>
      <c r="H13377">
        <v>38.344000000000001</v>
      </c>
      <c r="I13377">
        <v>25646.784</v>
      </c>
      <c r="J13377">
        <v>10459433</v>
      </c>
      <c r="K13377">
        <v>41.082999999999998</v>
      </c>
      <c r="L13377">
        <v>18.081</v>
      </c>
      <c r="M13377">
        <v>12443.038</v>
      </c>
      <c r="N13377">
        <v>5074598</v>
      </c>
      <c r="O13377">
        <v>1.71</v>
      </c>
      <c r="P13377">
        <v>2.214</v>
      </c>
      <c r="Q13377">
        <v>517.904</v>
      </c>
      <c r="R13377">
        <v>211215</v>
      </c>
      <c r="S13377">
        <v>2E-3</v>
      </c>
      <c r="T13377">
        <v>0.72599999999999998</v>
      </c>
      <c r="U13377">
        <v>0.625</v>
      </c>
      <c r="V13377">
        <v>255</v>
      </c>
      <c r="W13377">
        <f t="shared" si="579"/>
        <v>1</v>
      </c>
      <c r="X13377">
        <f t="shared" si="577"/>
        <v>48.516159999999971</v>
      </c>
      <c r="Y13377">
        <f t="shared" si="578"/>
        <v>0</v>
      </c>
    </row>
    <row r="13378" spans="1:25" x14ac:dyDescent="0.2">
      <c r="A13378" t="s">
        <v>6877</v>
      </c>
      <c r="B13378" t="s">
        <v>24</v>
      </c>
      <c r="C13378">
        <v>10</v>
      </c>
      <c r="D13378">
        <v>6</v>
      </c>
      <c r="E13378" t="s">
        <v>4558</v>
      </c>
      <c r="F13378">
        <v>257.42599999999999</v>
      </c>
      <c r="G13378">
        <v>85.131</v>
      </c>
      <c r="H13378">
        <v>40.566000000000003</v>
      </c>
      <c r="I13378">
        <v>21914.83</v>
      </c>
      <c r="J13378">
        <v>8937444</v>
      </c>
      <c r="K13378">
        <v>48.43</v>
      </c>
      <c r="L13378">
        <v>22.75</v>
      </c>
      <c r="M13378">
        <v>12467.188</v>
      </c>
      <c r="N13378">
        <v>5084447</v>
      </c>
      <c r="O13378">
        <v>1.921</v>
      </c>
      <c r="P13378">
        <v>4.2560000000000002</v>
      </c>
      <c r="Q13378">
        <v>494.59</v>
      </c>
      <c r="R13378">
        <v>201707</v>
      </c>
      <c r="S13378">
        <v>5.0000000000000001E-3</v>
      </c>
      <c r="T13378">
        <v>1.113</v>
      </c>
      <c r="U13378">
        <v>1.2509999999999999</v>
      </c>
      <c r="V13378">
        <v>510</v>
      </c>
      <c r="W13378">
        <f t="shared" si="579"/>
        <v>2</v>
      </c>
      <c r="X13378">
        <f t="shared" si="577"/>
        <v>6.7840999999999347</v>
      </c>
      <c r="Y13378">
        <f t="shared" si="578"/>
        <v>0</v>
      </c>
    </row>
    <row r="13379" spans="1:25" x14ac:dyDescent="0.2">
      <c r="A13379" t="s">
        <v>6877</v>
      </c>
      <c r="B13379" t="s">
        <v>24</v>
      </c>
      <c r="C13379">
        <v>10</v>
      </c>
      <c r="D13379">
        <v>10</v>
      </c>
      <c r="E13379" t="s">
        <v>12135</v>
      </c>
      <c r="F13379">
        <v>309.387</v>
      </c>
      <c r="G13379">
        <v>88.174000000000007</v>
      </c>
      <c r="H13379">
        <v>40.200000000000003</v>
      </c>
      <c r="I13379">
        <v>27279.771000000001</v>
      </c>
      <c r="J13379">
        <v>11125408</v>
      </c>
      <c r="K13379">
        <v>37.914999999999999</v>
      </c>
      <c r="L13379">
        <v>28.536000000000001</v>
      </c>
      <c r="M13379">
        <v>11730.401</v>
      </c>
      <c r="N13379">
        <v>4783966</v>
      </c>
      <c r="O13379">
        <v>1.9530000000000001</v>
      </c>
      <c r="P13379">
        <v>5.4770000000000003</v>
      </c>
      <c r="Q13379">
        <v>604.28700000000003</v>
      </c>
      <c r="R13379">
        <v>246444</v>
      </c>
      <c r="S13379">
        <v>8.0000000000000002E-3</v>
      </c>
      <c r="T13379">
        <v>1.4359999999999999</v>
      </c>
      <c r="U13379">
        <v>2.5009999999999999</v>
      </c>
      <c r="V13379">
        <v>1020</v>
      </c>
      <c r="W13379">
        <f t="shared" si="579"/>
        <v>4</v>
      </c>
      <c r="X13379">
        <f t="shared" si="577"/>
        <v>203.14173000000005</v>
      </c>
      <c r="Y13379">
        <f t="shared" si="578"/>
        <v>2.7566000000000002</v>
      </c>
    </row>
    <row r="13380" spans="1:25" x14ac:dyDescent="0.2">
      <c r="A13380" t="s">
        <v>6877</v>
      </c>
      <c r="B13380" t="s">
        <v>24</v>
      </c>
      <c r="C13380">
        <v>10</v>
      </c>
      <c r="D13380">
        <v>11</v>
      </c>
      <c r="E13380" t="s">
        <v>12136</v>
      </c>
      <c r="F13380">
        <v>11.223000000000001</v>
      </c>
      <c r="G13380">
        <v>78.471999999999994</v>
      </c>
      <c r="H13380">
        <v>40.058</v>
      </c>
      <c r="I13380">
        <v>880.68600000000004</v>
      </c>
      <c r="J13380">
        <v>359167</v>
      </c>
      <c r="K13380">
        <v>12.648</v>
      </c>
      <c r="L13380">
        <v>10.518000000000001</v>
      </c>
      <c r="M13380">
        <v>141.94800000000001</v>
      </c>
      <c r="N13380">
        <v>57890</v>
      </c>
      <c r="O13380">
        <v>1.64</v>
      </c>
      <c r="P13380">
        <v>1.0029999999999999</v>
      </c>
      <c r="Q13380">
        <v>18.399999999999999</v>
      </c>
      <c r="R13380">
        <v>7504</v>
      </c>
      <c r="S13380">
        <v>0</v>
      </c>
      <c r="T13380">
        <v>0</v>
      </c>
      <c r="U13380">
        <v>0</v>
      </c>
      <c r="V13380">
        <v>0</v>
      </c>
      <c r="W13380">
        <f t="shared" si="579"/>
        <v>0</v>
      </c>
      <c r="X13380">
        <f t="shared" si="577"/>
        <v>0</v>
      </c>
      <c r="Y13380">
        <f t="shared" si="578"/>
        <v>0</v>
      </c>
    </row>
    <row r="13381" spans="1:25" x14ac:dyDescent="0.2">
      <c r="A13381" t="s">
        <v>6877</v>
      </c>
      <c r="B13381" t="s">
        <v>24</v>
      </c>
      <c r="C13381">
        <v>10</v>
      </c>
      <c r="D13381">
        <v>12</v>
      </c>
      <c r="E13381" t="s">
        <v>12137</v>
      </c>
      <c r="F13381">
        <v>320.73700000000002</v>
      </c>
      <c r="G13381">
        <v>111.032</v>
      </c>
      <c r="H13381">
        <v>50.783999999999999</v>
      </c>
      <c r="I13381">
        <v>35611.942999999999</v>
      </c>
      <c r="J13381">
        <v>14523487</v>
      </c>
      <c r="K13381">
        <v>7.8869999999999996</v>
      </c>
      <c r="L13381">
        <v>3.5979999999999999</v>
      </c>
      <c r="M13381">
        <v>2529.6480000000001</v>
      </c>
      <c r="N13381">
        <v>1031657</v>
      </c>
      <c r="O13381">
        <v>2.0619999999999998</v>
      </c>
      <c r="P13381">
        <v>4.9939999999999998</v>
      </c>
      <c r="Q13381">
        <v>661.21500000000003</v>
      </c>
      <c r="R13381">
        <v>269661</v>
      </c>
      <c r="S13381">
        <v>4.0000000000000001E-3</v>
      </c>
      <c r="T13381">
        <v>0.997</v>
      </c>
      <c r="U13381">
        <v>1.2509999999999999</v>
      </c>
      <c r="V13381">
        <v>510</v>
      </c>
      <c r="W13381">
        <f t="shared" si="579"/>
        <v>2</v>
      </c>
      <c r="X13381">
        <f t="shared" si="577"/>
        <v>305.04285000000004</v>
      </c>
      <c r="Y13381">
        <f t="shared" si="578"/>
        <v>0</v>
      </c>
    </row>
    <row r="13382" spans="1:25" x14ac:dyDescent="0.2">
      <c r="A13382" t="s">
        <v>6877</v>
      </c>
      <c r="B13382" t="s">
        <v>24</v>
      </c>
      <c r="C13382">
        <v>10</v>
      </c>
      <c r="D13382">
        <v>13</v>
      </c>
      <c r="E13382" t="s">
        <v>12138</v>
      </c>
      <c r="F13382">
        <v>255.214</v>
      </c>
      <c r="G13382">
        <v>99.983999999999995</v>
      </c>
      <c r="H13382">
        <v>42.296999999999997</v>
      </c>
      <c r="I13382">
        <v>25517.297999999999</v>
      </c>
      <c r="J13382">
        <v>10406625</v>
      </c>
      <c r="K13382">
        <v>53.21</v>
      </c>
      <c r="L13382">
        <v>22.157</v>
      </c>
      <c r="M13382">
        <v>13580.029</v>
      </c>
      <c r="N13382">
        <v>5538293</v>
      </c>
      <c r="O13382">
        <v>1.9390000000000001</v>
      </c>
      <c r="P13382">
        <v>3.4660000000000002</v>
      </c>
      <c r="Q13382">
        <v>494.84800000000001</v>
      </c>
      <c r="R13382">
        <v>201812</v>
      </c>
      <c r="S13382">
        <v>7.0000000000000001E-3</v>
      </c>
      <c r="T13382">
        <v>1.369</v>
      </c>
      <c r="U13382">
        <v>1.8759999999999999</v>
      </c>
      <c r="V13382">
        <v>765</v>
      </c>
      <c r="W13382">
        <f t="shared" si="579"/>
        <v>3</v>
      </c>
      <c r="X13382">
        <f t="shared" si="577"/>
        <v>7.2459200000000035</v>
      </c>
      <c r="Y13382">
        <f t="shared" si="578"/>
        <v>0.96660000000000013</v>
      </c>
    </row>
    <row r="13383" spans="1:25" x14ac:dyDescent="0.2">
      <c r="A13383" t="s">
        <v>6877</v>
      </c>
      <c r="B13383" t="s">
        <v>24</v>
      </c>
      <c r="C13383">
        <v>10</v>
      </c>
      <c r="D13383">
        <v>14</v>
      </c>
      <c r="E13383" t="s">
        <v>12139</v>
      </c>
      <c r="F13383">
        <v>187.34700000000001</v>
      </c>
      <c r="G13383">
        <v>129.12200000000001</v>
      </c>
      <c r="H13383">
        <v>51.110999999999997</v>
      </c>
      <c r="I13383">
        <v>24190.636999999999</v>
      </c>
      <c r="J13383">
        <v>9865578</v>
      </c>
      <c r="K13383">
        <v>6.76</v>
      </c>
      <c r="L13383">
        <v>3.3809999999999998</v>
      </c>
      <c r="M13383">
        <v>1266.4849999999999</v>
      </c>
      <c r="N13383">
        <v>516506</v>
      </c>
      <c r="O13383">
        <v>1.5580000000000001</v>
      </c>
      <c r="P13383">
        <v>1.06</v>
      </c>
      <c r="Q13383">
        <v>291.91800000000001</v>
      </c>
      <c r="R13383">
        <v>119052</v>
      </c>
      <c r="S13383">
        <v>0</v>
      </c>
      <c r="T13383">
        <v>0</v>
      </c>
      <c r="U13383">
        <v>0</v>
      </c>
      <c r="V13383">
        <v>0</v>
      </c>
      <c r="W13383">
        <f t="shared" si="579"/>
        <v>0</v>
      </c>
      <c r="X13383">
        <f t="shared" si="577"/>
        <v>0</v>
      </c>
      <c r="Y13383">
        <f t="shared" si="578"/>
        <v>0</v>
      </c>
    </row>
    <row r="13384" spans="1:25" x14ac:dyDescent="0.2">
      <c r="A13384" t="s">
        <v>6877</v>
      </c>
      <c r="B13384" t="s">
        <v>24</v>
      </c>
      <c r="C13384">
        <v>10</v>
      </c>
      <c r="D13384">
        <v>15</v>
      </c>
      <c r="E13384" t="s">
        <v>12140</v>
      </c>
      <c r="F13384">
        <v>330.46899999999999</v>
      </c>
      <c r="G13384">
        <v>105.73699999999999</v>
      </c>
      <c r="H13384">
        <v>40.228000000000002</v>
      </c>
      <c r="I13384">
        <v>34942.851999999999</v>
      </c>
      <c r="J13384">
        <v>14250614</v>
      </c>
      <c r="K13384">
        <v>41.386000000000003</v>
      </c>
      <c r="L13384">
        <v>15.04</v>
      </c>
      <c r="M13384">
        <v>13676.771000000001</v>
      </c>
      <c r="N13384">
        <v>5577747</v>
      </c>
      <c r="O13384">
        <v>2.2440000000000002</v>
      </c>
      <c r="P13384">
        <v>5.0659999999999998</v>
      </c>
      <c r="Q13384">
        <v>741.71500000000003</v>
      </c>
      <c r="R13384">
        <v>302491</v>
      </c>
      <c r="S13384">
        <v>1.2999999999999999E-2</v>
      </c>
      <c r="T13384">
        <v>1.8380000000000001</v>
      </c>
      <c r="U13384">
        <v>4.3769999999999998</v>
      </c>
      <c r="V13384">
        <v>1785</v>
      </c>
      <c r="W13384">
        <f t="shared" si="579"/>
        <v>7</v>
      </c>
      <c r="X13384">
        <f t="shared" si="577"/>
        <v>449.13785000000007</v>
      </c>
      <c r="Y13384">
        <f t="shared" si="578"/>
        <v>8.1265999999999998</v>
      </c>
    </row>
    <row r="13385" spans="1:25" x14ac:dyDescent="0.2">
      <c r="A13385" t="s">
        <v>6877</v>
      </c>
      <c r="B13385" t="s">
        <v>24</v>
      </c>
      <c r="C13385">
        <v>10</v>
      </c>
      <c r="D13385">
        <v>16</v>
      </c>
      <c r="E13385" t="s">
        <v>12141</v>
      </c>
      <c r="F13385">
        <v>239.71199999999999</v>
      </c>
      <c r="G13385">
        <v>102.614</v>
      </c>
      <c r="H13385">
        <v>43.12</v>
      </c>
      <c r="I13385">
        <v>24597.791000000001</v>
      </c>
      <c r="J13385">
        <v>10031626</v>
      </c>
      <c r="K13385">
        <v>42.305</v>
      </c>
      <c r="L13385">
        <v>17.507999999999999</v>
      </c>
      <c r="M13385">
        <v>10141.076999999999</v>
      </c>
      <c r="N13385">
        <v>4135798</v>
      </c>
      <c r="O13385">
        <v>1.798</v>
      </c>
      <c r="P13385">
        <v>1.2050000000000001</v>
      </c>
      <c r="Q13385">
        <v>431.06099999999998</v>
      </c>
      <c r="R13385">
        <v>175798</v>
      </c>
      <c r="S13385">
        <v>0</v>
      </c>
      <c r="T13385">
        <v>0</v>
      </c>
      <c r="U13385">
        <v>0</v>
      </c>
      <c r="V13385">
        <v>0</v>
      </c>
      <c r="W13385">
        <f t="shared" si="579"/>
        <v>0</v>
      </c>
      <c r="X13385">
        <f t="shared" si="577"/>
        <v>0</v>
      </c>
      <c r="Y13385">
        <f t="shared" si="578"/>
        <v>0</v>
      </c>
    </row>
    <row r="13386" spans="1:25" x14ac:dyDescent="0.2">
      <c r="A13386" t="s">
        <v>6877</v>
      </c>
      <c r="B13386" t="s">
        <v>24</v>
      </c>
      <c r="C13386">
        <v>10</v>
      </c>
      <c r="D13386">
        <v>17</v>
      </c>
      <c r="E13386" t="s">
        <v>4042</v>
      </c>
      <c r="F13386">
        <v>225.59399999999999</v>
      </c>
      <c r="G13386">
        <v>105.163</v>
      </c>
      <c r="H13386">
        <v>47.622</v>
      </c>
      <c r="I13386">
        <v>23724.005000000001</v>
      </c>
      <c r="J13386">
        <v>9675273</v>
      </c>
      <c r="K13386">
        <v>31.73</v>
      </c>
      <c r="L13386">
        <v>25.120999999999999</v>
      </c>
      <c r="M13386">
        <v>7158.0839999999998</v>
      </c>
      <c r="N13386">
        <v>2919255</v>
      </c>
      <c r="O13386">
        <v>2.1019999999999999</v>
      </c>
      <c r="P13386">
        <v>3.1840000000000002</v>
      </c>
      <c r="Q13386">
        <v>474.30200000000002</v>
      </c>
      <c r="R13386">
        <v>193433</v>
      </c>
      <c r="S13386">
        <v>1.4E-2</v>
      </c>
      <c r="T13386">
        <v>1.88</v>
      </c>
      <c r="U13386">
        <v>3.1259999999999999</v>
      </c>
      <c r="V13386">
        <v>1275</v>
      </c>
      <c r="W13386">
        <f t="shared" si="579"/>
        <v>5</v>
      </c>
      <c r="X13386">
        <f t="shared" si="577"/>
        <v>0</v>
      </c>
      <c r="Y13386">
        <f t="shared" si="578"/>
        <v>4.5465999999999998</v>
      </c>
    </row>
    <row r="13387" spans="1:25" x14ac:dyDescent="0.2">
      <c r="A13387" t="s">
        <v>6877</v>
      </c>
      <c r="B13387" t="s">
        <v>24</v>
      </c>
      <c r="C13387">
        <v>10</v>
      </c>
      <c r="D13387">
        <v>18</v>
      </c>
      <c r="E13387" t="s">
        <v>12142</v>
      </c>
      <c r="F13387">
        <v>298.11200000000002</v>
      </c>
      <c r="G13387">
        <v>120.931</v>
      </c>
      <c r="H13387">
        <v>52.033999999999999</v>
      </c>
      <c r="I13387">
        <v>36051.118000000002</v>
      </c>
      <c r="J13387">
        <v>14702594</v>
      </c>
      <c r="K13387">
        <v>41.287999999999997</v>
      </c>
      <c r="L13387">
        <v>17.68</v>
      </c>
      <c r="M13387">
        <v>12308.588</v>
      </c>
      <c r="N13387">
        <v>5019766</v>
      </c>
      <c r="O13387">
        <v>2.762</v>
      </c>
      <c r="P13387">
        <v>7.883</v>
      </c>
      <c r="Q13387">
        <v>823.51499999999999</v>
      </c>
      <c r="R13387">
        <v>335851</v>
      </c>
      <c r="S13387">
        <v>1.7000000000000001E-2</v>
      </c>
      <c r="T13387">
        <v>2.0680000000000001</v>
      </c>
      <c r="U13387">
        <v>5.0019999999999998</v>
      </c>
      <c r="V13387">
        <v>2040</v>
      </c>
      <c r="W13387">
        <f t="shared" si="579"/>
        <v>8</v>
      </c>
      <c r="X13387">
        <f t="shared" si="577"/>
        <v>595.55984999999998</v>
      </c>
      <c r="Y13387">
        <f t="shared" si="578"/>
        <v>9.9166000000000007</v>
      </c>
    </row>
    <row r="13388" spans="1:25" x14ac:dyDescent="0.2">
      <c r="A13388" t="s">
        <v>6877</v>
      </c>
      <c r="B13388" t="s">
        <v>24</v>
      </c>
      <c r="C13388">
        <v>10</v>
      </c>
      <c r="D13388">
        <v>19</v>
      </c>
      <c r="E13388" t="s">
        <v>12143</v>
      </c>
      <c r="F13388">
        <v>206.684</v>
      </c>
      <c r="G13388">
        <v>117.03</v>
      </c>
      <c r="H13388">
        <v>47.395000000000003</v>
      </c>
      <c r="I13388">
        <v>24188.081999999999</v>
      </c>
      <c r="J13388">
        <v>9864536</v>
      </c>
      <c r="K13388">
        <v>8.9949999999999992</v>
      </c>
      <c r="L13388">
        <v>4.03</v>
      </c>
      <c r="M13388">
        <v>1859.066</v>
      </c>
      <c r="N13388">
        <v>758176</v>
      </c>
      <c r="O13388">
        <v>2.024</v>
      </c>
      <c r="P13388">
        <v>6.2</v>
      </c>
      <c r="Q13388">
        <v>418.423</v>
      </c>
      <c r="R13388">
        <v>170644</v>
      </c>
      <c r="S13388">
        <v>3.0000000000000001E-3</v>
      </c>
      <c r="T13388">
        <v>0.878</v>
      </c>
      <c r="U13388">
        <v>0.625</v>
      </c>
      <c r="V13388">
        <v>255</v>
      </c>
      <c r="W13388">
        <f t="shared" si="579"/>
        <v>1</v>
      </c>
      <c r="X13388">
        <f t="shared" si="577"/>
        <v>0</v>
      </c>
      <c r="Y13388">
        <f t="shared" si="578"/>
        <v>0</v>
      </c>
    </row>
    <row r="13389" spans="1:25" x14ac:dyDescent="0.2">
      <c r="A13389" t="s">
        <v>6877</v>
      </c>
      <c r="B13389" t="s">
        <v>24</v>
      </c>
      <c r="C13389">
        <v>10</v>
      </c>
      <c r="D13389">
        <v>20</v>
      </c>
      <c r="E13389" t="s">
        <v>12144</v>
      </c>
      <c r="F13389">
        <v>120.13</v>
      </c>
      <c r="G13389">
        <v>122.6</v>
      </c>
      <c r="H13389">
        <v>51.356000000000002</v>
      </c>
      <c r="I13389">
        <v>14727.944</v>
      </c>
      <c r="J13389">
        <v>6006443</v>
      </c>
      <c r="K13389">
        <v>9.8149999999999995</v>
      </c>
      <c r="L13389">
        <v>4.7320000000000002</v>
      </c>
      <c r="M13389">
        <v>1179.046</v>
      </c>
      <c r="N13389">
        <v>480846</v>
      </c>
      <c r="O13389">
        <v>2.145</v>
      </c>
      <c r="P13389">
        <v>4.242</v>
      </c>
      <c r="Q13389">
        <v>257.61900000000003</v>
      </c>
      <c r="R13389">
        <v>105064</v>
      </c>
      <c r="S13389">
        <v>0</v>
      </c>
      <c r="T13389">
        <v>0</v>
      </c>
      <c r="U13389">
        <v>0</v>
      </c>
      <c r="V13389">
        <v>0</v>
      </c>
      <c r="W13389">
        <f t="shared" si="579"/>
        <v>0</v>
      </c>
      <c r="X13389">
        <f t="shared" si="577"/>
        <v>0</v>
      </c>
      <c r="Y13389">
        <f t="shared" si="578"/>
        <v>0</v>
      </c>
    </row>
    <row r="13390" spans="1:25" x14ac:dyDescent="0.2">
      <c r="A13390" t="s">
        <v>6877</v>
      </c>
      <c r="B13390" t="s">
        <v>24</v>
      </c>
      <c r="C13390">
        <v>10</v>
      </c>
      <c r="D13390">
        <v>21</v>
      </c>
      <c r="E13390" t="s">
        <v>12145</v>
      </c>
      <c r="F13390">
        <v>196.071</v>
      </c>
      <c r="G13390">
        <v>115.343</v>
      </c>
      <c r="H13390">
        <v>46.268999999999998</v>
      </c>
      <c r="I13390">
        <v>22615.452000000001</v>
      </c>
      <c r="J13390">
        <v>9223176</v>
      </c>
      <c r="K13390">
        <v>9.7319999999999993</v>
      </c>
      <c r="L13390">
        <v>4.782</v>
      </c>
      <c r="M13390">
        <v>1908.2439999999999</v>
      </c>
      <c r="N13390">
        <v>778232</v>
      </c>
      <c r="O13390">
        <v>2.5209999999999999</v>
      </c>
      <c r="P13390">
        <v>6.8440000000000003</v>
      </c>
      <c r="Q13390">
        <v>494.21499999999997</v>
      </c>
      <c r="R13390">
        <v>201554</v>
      </c>
      <c r="S13390">
        <v>0.01</v>
      </c>
      <c r="T13390">
        <v>1.5620000000000001</v>
      </c>
      <c r="U13390">
        <v>1.8759999999999999</v>
      </c>
      <c r="V13390">
        <v>765</v>
      </c>
      <c r="W13390">
        <f t="shared" si="579"/>
        <v>3</v>
      </c>
      <c r="X13390">
        <f t="shared" si="577"/>
        <v>6.1128499999999351</v>
      </c>
      <c r="Y13390">
        <f t="shared" si="578"/>
        <v>0.96660000000000013</v>
      </c>
    </row>
    <row r="13391" spans="1:25" x14ac:dyDescent="0.2">
      <c r="A13391" t="s">
        <v>6877</v>
      </c>
      <c r="B13391" t="s">
        <v>24</v>
      </c>
      <c r="C13391">
        <v>10</v>
      </c>
      <c r="D13391">
        <v>22</v>
      </c>
      <c r="E13391" t="s">
        <v>12146</v>
      </c>
      <c r="F13391">
        <v>190.917</v>
      </c>
      <c r="G13391">
        <v>101.501</v>
      </c>
      <c r="H13391">
        <v>43.185000000000002</v>
      </c>
      <c r="I13391">
        <v>19378.338</v>
      </c>
      <c r="J13391">
        <v>7902996</v>
      </c>
      <c r="K13391">
        <v>40.176000000000002</v>
      </c>
      <c r="L13391">
        <v>22.847999999999999</v>
      </c>
      <c r="M13391">
        <v>7670.3270000000002</v>
      </c>
      <c r="N13391">
        <v>3128161</v>
      </c>
      <c r="O13391">
        <v>2.0539999999999998</v>
      </c>
      <c r="P13391">
        <v>1.57</v>
      </c>
      <c r="Q13391">
        <v>392.08800000000002</v>
      </c>
      <c r="R13391">
        <v>159904</v>
      </c>
      <c r="S13391">
        <v>3.0000000000000001E-3</v>
      </c>
      <c r="T13391">
        <v>0.91400000000000003</v>
      </c>
      <c r="U13391">
        <v>0.625</v>
      </c>
      <c r="V13391">
        <v>255</v>
      </c>
      <c r="W13391">
        <f t="shared" si="579"/>
        <v>1</v>
      </c>
      <c r="X13391">
        <f t="shared" si="577"/>
        <v>0</v>
      </c>
      <c r="Y13391">
        <f t="shared" si="578"/>
        <v>0</v>
      </c>
    </row>
    <row r="13392" spans="1:25" x14ac:dyDescent="0.2">
      <c r="A13392" t="s">
        <v>6877</v>
      </c>
      <c r="B13392" t="s">
        <v>24</v>
      </c>
      <c r="C13392">
        <v>10</v>
      </c>
      <c r="D13392">
        <v>23</v>
      </c>
      <c r="E13392" t="s">
        <v>12147</v>
      </c>
      <c r="F13392">
        <v>130.857</v>
      </c>
      <c r="G13392">
        <v>108.661</v>
      </c>
      <c r="H13392">
        <v>47.387999999999998</v>
      </c>
      <c r="I13392">
        <v>14219.102999999999</v>
      </c>
      <c r="J13392">
        <v>5798924</v>
      </c>
      <c r="K13392">
        <v>28.361000000000001</v>
      </c>
      <c r="L13392">
        <v>19.632999999999999</v>
      </c>
      <c r="M13392">
        <v>3711.1880000000001</v>
      </c>
      <c r="N13392">
        <v>1513520</v>
      </c>
      <c r="O13392">
        <v>2.653</v>
      </c>
      <c r="P13392">
        <v>3.9289999999999998</v>
      </c>
      <c r="Q13392">
        <v>347.20400000000001</v>
      </c>
      <c r="R13392">
        <v>141599</v>
      </c>
      <c r="S13392">
        <v>0.01</v>
      </c>
      <c r="T13392">
        <v>1.5609999999999999</v>
      </c>
      <c r="U13392">
        <v>1.2509999999999999</v>
      </c>
      <c r="V13392">
        <v>510</v>
      </c>
      <c r="W13392">
        <f t="shared" si="579"/>
        <v>2</v>
      </c>
      <c r="X13392">
        <f t="shared" si="577"/>
        <v>0</v>
      </c>
      <c r="Y13392">
        <f t="shared" si="578"/>
        <v>0</v>
      </c>
    </row>
    <row r="13393" spans="1:25" x14ac:dyDescent="0.2">
      <c r="A13393" t="s">
        <v>6877</v>
      </c>
      <c r="B13393" t="s">
        <v>24</v>
      </c>
      <c r="C13393">
        <v>10</v>
      </c>
      <c r="D13393">
        <v>24</v>
      </c>
      <c r="E13393" t="s">
        <v>12148</v>
      </c>
      <c r="F13393">
        <v>250.36600000000001</v>
      </c>
      <c r="G13393">
        <v>113.833</v>
      </c>
      <c r="H13393">
        <v>44.235999999999997</v>
      </c>
      <c r="I13393">
        <v>28499.987000000001</v>
      </c>
      <c r="J13393">
        <v>11623044</v>
      </c>
      <c r="K13393">
        <v>48.369</v>
      </c>
      <c r="L13393">
        <v>25.553000000000001</v>
      </c>
      <c r="M13393">
        <v>12109.974</v>
      </c>
      <c r="N13393">
        <v>4938766</v>
      </c>
      <c r="O13393">
        <v>1.98</v>
      </c>
      <c r="P13393">
        <v>4.1749999999999998</v>
      </c>
      <c r="Q13393">
        <v>495.77499999999998</v>
      </c>
      <c r="R13393">
        <v>202190</v>
      </c>
      <c r="S13393">
        <v>5.0000000000000001E-3</v>
      </c>
      <c r="T13393">
        <v>1.129</v>
      </c>
      <c r="U13393">
        <v>1.2509999999999999</v>
      </c>
      <c r="V13393">
        <v>510</v>
      </c>
      <c r="W13393">
        <f t="shared" si="579"/>
        <v>2</v>
      </c>
      <c r="X13393">
        <f t="shared" si="577"/>
        <v>8.9052499999999384</v>
      </c>
      <c r="Y13393">
        <f t="shared" si="578"/>
        <v>0</v>
      </c>
    </row>
    <row r="13394" spans="1:25" x14ac:dyDescent="0.2">
      <c r="A13394" t="s">
        <v>6877</v>
      </c>
      <c r="B13394" t="s">
        <v>24</v>
      </c>
      <c r="C13394">
        <v>10</v>
      </c>
      <c r="D13394">
        <v>25</v>
      </c>
      <c r="E13394" t="s">
        <v>12149</v>
      </c>
      <c r="F13394">
        <v>263.298</v>
      </c>
      <c r="G13394">
        <v>99.287999999999997</v>
      </c>
      <c r="H13394">
        <v>44.133000000000003</v>
      </c>
      <c r="I13394">
        <v>26142.276999999998</v>
      </c>
      <c r="J13394">
        <v>10661508</v>
      </c>
      <c r="K13394">
        <v>63.064</v>
      </c>
      <c r="L13394">
        <v>37.609000000000002</v>
      </c>
      <c r="M13394">
        <v>16604.544999999998</v>
      </c>
      <c r="N13394">
        <v>6771770</v>
      </c>
      <c r="O13394">
        <v>2.5289999999999999</v>
      </c>
      <c r="P13394">
        <v>7.3650000000000002</v>
      </c>
      <c r="Q13394">
        <v>665.84500000000003</v>
      </c>
      <c r="R13394">
        <v>271549</v>
      </c>
      <c r="S13394">
        <v>1.7000000000000001E-2</v>
      </c>
      <c r="T13394">
        <v>2.0590000000000002</v>
      </c>
      <c r="U13394">
        <v>4.3769999999999998</v>
      </c>
      <c r="V13394">
        <v>1785</v>
      </c>
      <c r="W13394">
        <f t="shared" si="579"/>
        <v>7</v>
      </c>
      <c r="X13394">
        <f t="shared" si="577"/>
        <v>313.33055000000002</v>
      </c>
      <c r="Y13394">
        <f t="shared" si="578"/>
        <v>8.1265999999999998</v>
      </c>
    </row>
    <row r="13395" spans="1:25" x14ac:dyDescent="0.2">
      <c r="A13395" t="s">
        <v>6877</v>
      </c>
      <c r="B13395" t="s">
        <v>24</v>
      </c>
      <c r="C13395">
        <v>10</v>
      </c>
      <c r="D13395">
        <v>26</v>
      </c>
      <c r="E13395" t="s">
        <v>9446</v>
      </c>
      <c r="F13395">
        <v>312.89999999999998</v>
      </c>
      <c r="G13395">
        <v>132.69200000000001</v>
      </c>
      <c r="H13395">
        <v>53.262999999999998</v>
      </c>
      <c r="I13395">
        <v>41519.375</v>
      </c>
      <c r="J13395">
        <v>16932693</v>
      </c>
      <c r="K13395">
        <v>15.442</v>
      </c>
      <c r="L13395">
        <v>9.8569999999999993</v>
      </c>
      <c r="M13395">
        <v>4831.8829999999998</v>
      </c>
      <c r="N13395">
        <v>1970569</v>
      </c>
      <c r="O13395">
        <v>2.6309999999999998</v>
      </c>
      <c r="P13395">
        <v>6.1870000000000003</v>
      </c>
      <c r="Q13395">
        <v>823.36</v>
      </c>
      <c r="R13395">
        <v>335788</v>
      </c>
      <c r="S13395">
        <v>1.2E-2</v>
      </c>
      <c r="T13395">
        <v>1.7490000000000001</v>
      </c>
      <c r="U13395">
        <v>3.7519999999999998</v>
      </c>
      <c r="V13395">
        <v>1530</v>
      </c>
      <c r="W13395">
        <f t="shared" si="579"/>
        <v>6</v>
      </c>
      <c r="X13395">
        <f t="shared" si="577"/>
        <v>595.28240000000005</v>
      </c>
      <c r="Y13395">
        <f t="shared" si="578"/>
        <v>6.3365999999999998</v>
      </c>
    </row>
    <row r="13396" spans="1:25" x14ac:dyDescent="0.2">
      <c r="A13396" t="s">
        <v>6877</v>
      </c>
      <c r="B13396" t="s">
        <v>24</v>
      </c>
      <c r="C13396">
        <v>10</v>
      </c>
      <c r="D13396">
        <v>27</v>
      </c>
      <c r="E13396" t="s">
        <v>12150</v>
      </c>
      <c r="F13396">
        <v>382.43200000000002</v>
      </c>
      <c r="G13396">
        <v>80.42</v>
      </c>
      <c r="H13396">
        <v>41.488</v>
      </c>
      <c r="I13396">
        <v>30755.026999999998</v>
      </c>
      <c r="J13396">
        <v>12542709</v>
      </c>
      <c r="K13396">
        <v>10.558</v>
      </c>
      <c r="L13396">
        <v>4.3479999999999999</v>
      </c>
      <c r="M13396">
        <v>4037.6260000000002</v>
      </c>
      <c r="N13396">
        <v>1646650</v>
      </c>
      <c r="O13396">
        <v>2.746</v>
      </c>
      <c r="P13396">
        <v>7.0739999999999998</v>
      </c>
      <c r="Q13396">
        <v>1050.1410000000001</v>
      </c>
      <c r="R13396">
        <v>428275</v>
      </c>
      <c r="S13396">
        <v>1.4999999999999999E-2</v>
      </c>
      <c r="T13396">
        <v>1.9370000000000001</v>
      </c>
      <c r="U13396">
        <v>5.6269999999999998</v>
      </c>
      <c r="V13396">
        <v>2295</v>
      </c>
      <c r="W13396">
        <f t="shared" si="579"/>
        <v>9</v>
      </c>
      <c r="X13396">
        <f t="shared" ref="X13396:X13400" si="580">(MAX(0, (Q13396-490.8)))*1.79</f>
        <v>1001.2203900000003</v>
      </c>
      <c r="Y13396">
        <f t="shared" ref="Y13396:Y13400" si="581">(MAX(0, (W13396-2.46)))*1.79</f>
        <v>11.7066</v>
      </c>
    </row>
    <row r="13397" spans="1:25" x14ac:dyDescent="0.2">
      <c r="A13397" t="s">
        <v>6877</v>
      </c>
      <c r="B13397" t="s">
        <v>24</v>
      </c>
      <c r="C13397">
        <v>10</v>
      </c>
      <c r="D13397">
        <v>28</v>
      </c>
      <c r="E13397" t="s">
        <v>12151</v>
      </c>
      <c r="F13397">
        <v>268.50900000000001</v>
      </c>
      <c r="G13397">
        <v>103.59099999999999</v>
      </c>
      <c r="H13397">
        <v>42.701000000000001</v>
      </c>
      <c r="I13397">
        <v>27815.008999999998</v>
      </c>
      <c r="J13397">
        <v>11343692</v>
      </c>
      <c r="K13397">
        <v>67.105999999999995</v>
      </c>
      <c r="L13397">
        <v>32.704000000000001</v>
      </c>
      <c r="M13397">
        <v>18018.598000000002</v>
      </c>
      <c r="N13397">
        <v>7348458</v>
      </c>
      <c r="O13397">
        <v>2.242</v>
      </c>
      <c r="P13397">
        <v>6.45</v>
      </c>
      <c r="Q13397">
        <v>601.94299999999998</v>
      </c>
      <c r="R13397">
        <v>245488</v>
      </c>
      <c r="S13397">
        <v>5.0000000000000001E-3</v>
      </c>
      <c r="T13397">
        <v>1.0900000000000001</v>
      </c>
      <c r="U13397">
        <v>1.2509999999999999</v>
      </c>
      <c r="V13397">
        <v>510</v>
      </c>
      <c r="W13397">
        <f t="shared" si="579"/>
        <v>2</v>
      </c>
      <c r="X13397">
        <f t="shared" si="580"/>
        <v>198.94596999999996</v>
      </c>
      <c r="Y13397">
        <f t="shared" si="581"/>
        <v>0</v>
      </c>
    </row>
    <row r="13398" spans="1:25" x14ac:dyDescent="0.2">
      <c r="A13398" t="s">
        <v>6877</v>
      </c>
      <c r="B13398" t="s">
        <v>24</v>
      </c>
      <c r="C13398">
        <v>10</v>
      </c>
      <c r="D13398">
        <v>29</v>
      </c>
      <c r="E13398" t="s">
        <v>12152</v>
      </c>
      <c r="F13398">
        <v>334.68200000000002</v>
      </c>
      <c r="G13398">
        <v>101.175</v>
      </c>
      <c r="H13398">
        <v>46.857999999999997</v>
      </c>
      <c r="I13398">
        <v>33861.298000000003</v>
      </c>
      <c r="J13398">
        <v>13809528</v>
      </c>
      <c r="K13398">
        <v>49.802999999999997</v>
      </c>
      <c r="L13398">
        <v>24.741</v>
      </c>
      <c r="M13398">
        <v>16668.063999999998</v>
      </c>
      <c r="N13398">
        <v>6797675</v>
      </c>
      <c r="O13398">
        <v>4.2270000000000003</v>
      </c>
      <c r="P13398">
        <v>12.786</v>
      </c>
      <c r="Q13398">
        <v>1414.7470000000001</v>
      </c>
      <c r="R13398">
        <v>576971</v>
      </c>
      <c r="S13398">
        <v>3.4000000000000002E-2</v>
      </c>
      <c r="T13398">
        <v>2.9279999999999999</v>
      </c>
      <c r="U13398">
        <v>11.255000000000001</v>
      </c>
      <c r="V13398">
        <v>4590</v>
      </c>
      <c r="W13398">
        <f t="shared" si="579"/>
        <v>18</v>
      </c>
      <c r="X13398">
        <f t="shared" si="580"/>
        <v>1653.8651300000001</v>
      </c>
      <c r="Y13398">
        <f t="shared" si="581"/>
        <v>27.816599999999998</v>
      </c>
    </row>
    <row r="13399" spans="1:25" x14ac:dyDescent="0.2">
      <c r="A13399" t="s">
        <v>6877</v>
      </c>
      <c r="B13399" t="s">
        <v>24</v>
      </c>
      <c r="C13399">
        <v>10</v>
      </c>
      <c r="D13399">
        <v>30</v>
      </c>
      <c r="E13399" t="s">
        <v>12153</v>
      </c>
      <c r="F13399">
        <v>203.02</v>
      </c>
      <c r="G13399">
        <v>117.66</v>
      </c>
      <c r="H13399">
        <v>49.601999999999997</v>
      </c>
      <c r="I13399">
        <v>23887.458999999999</v>
      </c>
      <c r="J13399">
        <v>9741934</v>
      </c>
      <c r="K13399">
        <v>9.2959999999999994</v>
      </c>
      <c r="L13399">
        <v>3.7770000000000001</v>
      </c>
      <c r="M13399">
        <v>1887.37</v>
      </c>
      <c r="N13399">
        <v>769719</v>
      </c>
      <c r="O13399">
        <v>2.2050000000000001</v>
      </c>
      <c r="P13399">
        <v>7.0960000000000001</v>
      </c>
      <c r="Q13399">
        <v>447.71499999999997</v>
      </c>
      <c r="R13399">
        <v>182590</v>
      </c>
      <c r="S13399">
        <v>3.0000000000000001E-3</v>
      </c>
      <c r="T13399">
        <v>0.88600000000000001</v>
      </c>
      <c r="U13399">
        <v>0.625</v>
      </c>
      <c r="V13399">
        <v>255</v>
      </c>
      <c r="W13399">
        <f t="shared" si="579"/>
        <v>1</v>
      </c>
      <c r="X13399">
        <f t="shared" si="580"/>
        <v>0</v>
      </c>
      <c r="Y13399">
        <f t="shared" si="581"/>
        <v>0</v>
      </c>
    </row>
    <row r="13400" spans="1:25" x14ac:dyDescent="0.2">
      <c r="A13400" t="s">
        <v>6877</v>
      </c>
      <c r="B13400" t="s">
        <v>24</v>
      </c>
      <c r="C13400">
        <v>10</v>
      </c>
      <c r="D13400">
        <v>31</v>
      </c>
      <c r="E13400" t="s">
        <v>12154</v>
      </c>
      <c r="F13400">
        <v>145.56399999999999</v>
      </c>
      <c r="G13400">
        <v>81.887</v>
      </c>
      <c r="H13400">
        <v>37.328000000000003</v>
      </c>
      <c r="I13400">
        <v>11919.793</v>
      </c>
      <c r="J13400">
        <v>4861205</v>
      </c>
      <c r="K13400">
        <v>33.052</v>
      </c>
      <c r="L13400">
        <v>13.483000000000001</v>
      </c>
      <c r="M13400">
        <v>4811.2640000000001</v>
      </c>
      <c r="N13400">
        <v>1962160</v>
      </c>
      <c r="O13400">
        <v>3.117</v>
      </c>
      <c r="P13400">
        <v>8.7759999999999998</v>
      </c>
      <c r="Q13400">
        <v>453.67599999999999</v>
      </c>
      <c r="R13400">
        <v>185021</v>
      </c>
      <c r="S13400">
        <v>1.2999999999999999E-2</v>
      </c>
      <c r="T13400">
        <v>1.8129999999999999</v>
      </c>
      <c r="U13400">
        <v>1.8759999999999999</v>
      </c>
      <c r="V13400">
        <v>765</v>
      </c>
      <c r="W13400">
        <f t="shared" ref="W13400" si="582">V13400/255</f>
        <v>3</v>
      </c>
      <c r="X13400">
        <f t="shared" si="580"/>
        <v>0</v>
      </c>
      <c r="Y13400">
        <f t="shared" si="581"/>
        <v>0.96660000000000013</v>
      </c>
    </row>
    <row r="13401" spans="1:25" x14ac:dyDescent="0.2">
      <c r="A13401" t="s">
        <v>6877</v>
      </c>
      <c r="B13401" t="s">
        <v>387</v>
      </c>
      <c r="C13401">
        <v>1</v>
      </c>
      <c r="D13401">
        <v>1</v>
      </c>
      <c r="E13401" t="s">
        <v>12112</v>
      </c>
      <c r="F13401">
        <v>434.77600000000001</v>
      </c>
      <c r="G13401">
        <v>99.016999999999996</v>
      </c>
      <c r="H13401">
        <v>44.091999999999999</v>
      </c>
      <c r="I13401">
        <v>43050.315999999999</v>
      </c>
      <c r="J13401">
        <v>17557051</v>
      </c>
      <c r="K13401">
        <v>10.766999999999999</v>
      </c>
      <c r="L13401">
        <v>13.801</v>
      </c>
      <c r="M13401">
        <v>4681.2430000000004</v>
      </c>
      <c r="N13401">
        <v>1909134</v>
      </c>
      <c r="O13401">
        <v>1.476</v>
      </c>
      <c r="P13401">
        <v>0.995</v>
      </c>
      <c r="Q13401">
        <v>641.88099999999997</v>
      </c>
      <c r="R13401">
        <v>261776</v>
      </c>
      <c r="S13401">
        <v>0</v>
      </c>
      <c r="T13401">
        <v>0</v>
      </c>
      <c r="U13401">
        <v>0</v>
      </c>
      <c r="V13401">
        <v>0</v>
      </c>
      <c r="W13401">
        <f t="shared" ref="W13401:W13410" si="583">V13401/255</f>
        <v>0</v>
      </c>
      <c r="X13401">
        <f>(MAX(0, (Q13401-419.67)))*1.73</f>
        <v>384.42502999999994</v>
      </c>
      <c r="Y13401">
        <f>(MAX(0, (W13401-1.28)))*1.73</f>
        <v>0</v>
      </c>
    </row>
    <row r="13402" spans="1:25" x14ac:dyDescent="0.2">
      <c r="A13402" t="s">
        <v>6877</v>
      </c>
      <c r="B13402" t="s">
        <v>387</v>
      </c>
      <c r="C13402">
        <v>1</v>
      </c>
      <c r="D13402">
        <v>2</v>
      </c>
      <c r="E13402" t="s">
        <v>12155</v>
      </c>
      <c r="F13402">
        <v>167.89</v>
      </c>
      <c r="G13402">
        <v>106.178</v>
      </c>
      <c r="H13402">
        <v>48.688000000000002</v>
      </c>
      <c r="I13402">
        <v>17826.217000000001</v>
      </c>
      <c r="J13402">
        <v>7270000</v>
      </c>
      <c r="K13402">
        <v>6.8719999999999999</v>
      </c>
      <c r="L13402">
        <v>3.1970000000000001</v>
      </c>
      <c r="M13402">
        <v>1153.7</v>
      </c>
      <c r="N13402">
        <v>470509</v>
      </c>
      <c r="O13402">
        <v>1.746</v>
      </c>
      <c r="P13402">
        <v>1.109</v>
      </c>
      <c r="Q13402">
        <v>293.08600000000001</v>
      </c>
      <c r="R13402">
        <v>119528</v>
      </c>
      <c r="S13402">
        <v>0</v>
      </c>
      <c r="T13402">
        <v>0</v>
      </c>
      <c r="U13402">
        <v>0</v>
      </c>
      <c r="V13402">
        <v>0</v>
      </c>
      <c r="W13402">
        <f t="shared" si="583"/>
        <v>0</v>
      </c>
      <c r="X13402">
        <f t="shared" ref="X13402:X13465" si="584">(MAX(0, (Q13402-419.67)))*1.73</f>
        <v>0</v>
      </c>
      <c r="Y13402">
        <f t="shared" ref="Y13402:Y13465" si="585">(MAX(0, (W13402-1.28)))*1.73</f>
        <v>0</v>
      </c>
    </row>
    <row r="13403" spans="1:25" x14ac:dyDescent="0.2">
      <c r="A13403" t="s">
        <v>6877</v>
      </c>
      <c r="B13403" t="s">
        <v>387</v>
      </c>
      <c r="C13403">
        <v>1</v>
      </c>
      <c r="D13403">
        <v>4</v>
      </c>
      <c r="E13403" t="s">
        <v>12156</v>
      </c>
      <c r="F13403">
        <v>295.14800000000002</v>
      </c>
      <c r="G13403">
        <v>89.096000000000004</v>
      </c>
      <c r="H13403">
        <v>40.640999999999998</v>
      </c>
      <c r="I13403">
        <v>26296.383999999998</v>
      </c>
      <c r="J13403">
        <v>10724357</v>
      </c>
      <c r="K13403">
        <v>48.107999999999997</v>
      </c>
      <c r="L13403">
        <v>29.28</v>
      </c>
      <c r="M13403">
        <v>14198.907999999999</v>
      </c>
      <c r="N13403">
        <v>5790688</v>
      </c>
      <c r="O13403">
        <v>1.877</v>
      </c>
      <c r="P13403">
        <v>5.3710000000000004</v>
      </c>
      <c r="Q13403">
        <v>554.10400000000004</v>
      </c>
      <c r="R13403">
        <v>225978</v>
      </c>
      <c r="S13403">
        <v>4.0000000000000001E-3</v>
      </c>
      <c r="T13403">
        <v>1.0389999999999999</v>
      </c>
      <c r="U13403">
        <v>1.2509999999999999</v>
      </c>
      <c r="V13403">
        <v>510</v>
      </c>
      <c r="W13403">
        <f t="shared" si="583"/>
        <v>2</v>
      </c>
      <c r="X13403">
        <f t="shared" si="584"/>
        <v>232.57082000000005</v>
      </c>
      <c r="Y13403">
        <f t="shared" si="585"/>
        <v>1.2456</v>
      </c>
    </row>
    <row r="13404" spans="1:25" x14ac:dyDescent="0.2">
      <c r="A13404" t="s">
        <v>6877</v>
      </c>
      <c r="B13404" t="s">
        <v>387</v>
      </c>
      <c r="C13404">
        <v>1</v>
      </c>
      <c r="D13404">
        <v>5</v>
      </c>
      <c r="E13404" t="s">
        <v>2241</v>
      </c>
      <c r="F13404">
        <v>313.18</v>
      </c>
      <c r="G13404">
        <v>89.692999999999998</v>
      </c>
      <c r="H13404">
        <v>39.965000000000003</v>
      </c>
      <c r="I13404">
        <v>28089.941999999999</v>
      </c>
      <c r="J13404">
        <v>11455817</v>
      </c>
      <c r="K13404">
        <v>45.164999999999999</v>
      </c>
      <c r="L13404">
        <v>25.8</v>
      </c>
      <c r="M13404">
        <v>14144.852999999999</v>
      </c>
      <c r="N13404">
        <v>5768643</v>
      </c>
      <c r="O13404">
        <v>1.6679999999999999</v>
      </c>
      <c r="P13404">
        <v>1.216</v>
      </c>
      <c r="Q13404">
        <v>522.428</v>
      </c>
      <c r="R13404">
        <v>213060</v>
      </c>
      <c r="S13404">
        <v>0</v>
      </c>
      <c r="T13404">
        <v>0</v>
      </c>
      <c r="U13404">
        <v>0</v>
      </c>
      <c r="V13404">
        <v>0</v>
      </c>
      <c r="W13404">
        <f t="shared" si="583"/>
        <v>0</v>
      </c>
      <c r="X13404">
        <f t="shared" si="584"/>
        <v>177.77133999999995</v>
      </c>
      <c r="Y13404">
        <f t="shared" si="585"/>
        <v>0</v>
      </c>
    </row>
    <row r="13405" spans="1:25" x14ac:dyDescent="0.2">
      <c r="A13405" t="s">
        <v>6877</v>
      </c>
      <c r="B13405" t="s">
        <v>387</v>
      </c>
      <c r="C13405">
        <v>1</v>
      </c>
      <c r="D13405">
        <v>6</v>
      </c>
      <c r="E13405" t="s">
        <v>6046</v>
      </c>
      <c r="F13405">
        <v>328.70100000000002</v>
      </c>
      <c r="G13405">
        <v>121.852</v>
      </c>
      <c r="H13405">
        <v>45.832999999999998</v>
      </c>
      <c r="I13405">
        <v>40053.03</v>
      </c>
      <c r="J13405">
        <v>16334679</v>
      </c>
      <c r="K13405">
        <v>7.8170000000000002</v>
      </c>
      <c r="L13405">
        <v>3.5059999999999998</v>
      </c>
      <c r="M13405">
        <v>2569.567</v>
      </c>
      <c r="N13405">
        <v>1047937</v>
      </c>
      <c r="O13405">
        <v>1.9179999999999999</v>
      </c>
      <c r="P13405">
        <v>1.212</v>
      </c>
      <c r="Q13405">
        <v>630.47900000000004</v>
      </c>
      <c r="R13405">
        <v>257126</v>
      </c>
      <c r="S13405">
        <v>0</v>
      </c>
      <c r="T13405">
        <v>0</v>
      </c>
      <c r="U13405">
        <v>0</v>
      </c>
      <c r="V13405">
        <v>0</v>
      </c>
      <c r="W13405">
        <f t="shared" si="583"/>
        <v>0</v>
      </c>
      <c r="X13405">
        <f t="shared" si="584"/>
        <v>364.69957000000005</v>
      </c>
      <c r="Y13405">
        <f t="shared" si="585"/>
        <v>0</v>
      </c>
    </row>
    <row r="13406" spans="1:25" x14ac:dyDescent="0.2">
      <c r="A13406" t="s">
        <v>6877</v>
      </c>
      <c r="B13406" t="s">
        <v>387</v>
      </c>
      <c r="C13406">
        <v>1</v>
      </c>
      <c r="D13406">
        <v>7</v>
      </c>
      <c r="E13406" t="s">
        <v>12157</v>
      </c>
      <c r="F13406">
        <v>227.73400000000001</v>
      </c>
      <c r="G13406">
        <v>111.23399999999999</v>
      </c>
      <c r="H13406">
        <v>46.246000000000002</v>
      </c>
      <c r="I13406">
        <v>25331.699000000001</v>
      </c>
      <c r="J13406">
        <v>10330933</v>
      </c>
      <c r="K13406">
        <v>7.8810000000000002</v>
      </c>
      <c r="L13406">
        <v>4.9470000000000001</v>
      </c>
      <c r="M13406">
        <v>1794.806</v>
      </c>
      <c r="N13406">
        <v>731969</v>
      </c>
      <c r="O13406">
        <v>1.962</v>
      </c>
      <c r="P13406">
        <v>3.9470000000000001</v>
      </c>
      <c r="Q13406">
        <v>446.72899999999998</v>
      </c>
      <c r="R13406">
        <v>182188</v>
      </c>
      <c r="S13406">
        <v>0</v>
      </c>
      <c r="T13406">
        <v>0</v>
      </c>
      <c r="U13406">
        <v>0</v>
      </c>
      <c r="V13406">
        <v>0</v>
      </c>
      <c r="W13406">
        <f t="shared" si="583"/>
        <v>0</v>
      </c>
      <c r="X13406">
        <f t="shared" si="584"/>
        <v>46.812069999999949</v>
      </c>
      <c r="Y13406">
        <f t="shared" si="585"/>
        <v>0</v>
      </c>
    </row>
    <row r="13407" spans="1:25" x14ac:dyDescent="0.2">
      <c r="A13407" t="s">
        <v>6877</v>
      </c>
      <c r="B13407" t="s">
        <v>387</v>
      </c>
      <c r="C13407">
        <v>1</v>
      </c>
      <c r="D13407">
        <v>8</v>
      </c>
      <c r="E13407" t="s">
        <v>10128</v>
      </c>
      <c r="F13407">
        <v>272.56900000000002</v>
      </c>
      <c r="G13407">
        <v>103.474</v>
      </c>
      <c r="H13407">
        <v>44.116</v>
      </c>
      <c r="I13407">
        <v>28203.718000000001</v>
      </c>
      <c r="J13407">
        <v>11502218</v>
      </c>
      <c r="K13407">
        <v>36.040999999999997</v>
      </c>
      <c r="L13407">
        <v>25.163</v>
      </c>
      <c r="M13407">
        <v>9823.7459999999992</v>
      </c>
      <c r="N13407">
        <v>4006382</v>
      </c>
      <c r="O13407">
        <v>1.8520000000000001</v>
      </c>
      <c r="P13407">
        <v>2.4849999999999999</v>
      </c>
      <c r="Q13407">
        <v>504.899</v>
      </c>
      <c r="R13407">
        <v>205911</v>
      </c>
      <c r="S13407">
        <v>2E-3</v>
      </c>
      <c r="T13407">
        <v>0.76500000000000001</v>
      </c>
      <c r="U13407">
        <v>0.625</v>
      </c>
      <c r="V13407">
        <v>255</v>
      </c>
      <c r="W13407">
        <f t="shared" si="583"/>
        <v>1</v>
      </c>
      <c r="X13407">
        <f t="shared" si="584"/>
        <v>147.44616999999997</v>
      </c>
      <c r="Y13407">
        <f t="shared" si="585"/>
        <v>0</v>
      </c>
    </row>
    <row r="13408" spans="1:25" x14ac:dyDescent="0.2">
      <c r="A13408" t="s">
        <v>6877</v>
      </c>
      <c r="B13408" t="s">
        <v>387</v>
      </c>
      <c r="C13408">
        <v>1</v>
      </c>
      <c r="D13408">
        <v>9</v>
      </c>
      <c r="E13408" t="s">
        <v>12158</v>
      </c>
      <c r="F13408">
        <v>255.26300000000001</v>
      </c>
      <c r="G13408">
        <v>96.221000000000004</v>
      </c>
      <c r="H13408">
        <v>44.963999999999999</v>
      </c>
      <c r="I13408">
        <v>24561.773000000001</v>
      </c>
      <c r="J13408">
        <v>10016937</v>
      </c>
      <c r="K13408">
        <v>31.524999999999999</v>
      </c>
      <c r="L13408">
        <v>17.638999999999999</v>
      </c>
      <c r="M13408">
        <v>8047.21</v>
      </c>
      <c r="N13408">
        <v>3281864</v>
      </c>
      <c r="O13408">
        <v>1.885</v>
      </c>
      <c r="P13408">
        <v>2.33</v>
      </c>
      <c r="Q13408">
        <v>481.06</v>
      </c>
      <c r="R13408">
        <v>196189</v>
      </c>
      <c r="S13408">
        <v>5.0000000000000001E-3</v>
      </c>
      <c r="T13408">
        <v>1.1180000000000001</v>
      </c>
      <c r="U13408">
        <v>1.2509999999999999</v>
      </c>
      <c r="V13408">
        <v>510</v>
      </c>
      <c r="W13408">
        <f t="shared" si="583"/>
        <v>2</v>
      </c>
      <c r="X13408">
        <f t="shared" si="584"/>
        <v>106.20469999999997</v>
      </c>
      <c r="Y13408">
        <f t="shared" si="585"/>
        <v>1.2456</v>
      </c>
    </row>
    <row r="13409" spans="1:25" x14ac:dyDescent="0.2">
      <c r="A13409" t="s">
        <v>6877</v>
      </c>
      <c r="B13409" t="s">
        <v>387</v>
      </c>
      <c r="C13409">
        <v>1</v>
      </c>
      <c r="D13409">
        <v>10</v>
      </c>
      <c r="E13409" t="s">
        <v>12159</v>
      </c>
      <c r="F13409">
        <v>291.47000000000003</v>
      </c>
      <c r="G13409">
        <v>105.232</v>
      </c>
      <c r="H13409">
        <v>43.665999999999997</v>
      </c>
      <c r="I13409">
        <v>30671.838</v>
      </c>
      <c r="J13409">
        <v>12508782</v>
      </c>
      <c r="K13409">
        <v>41.677</v>
      </c>
      <c r="L13409">
        <v>24.725999999999999</v>
      </c>
      <c r="M13409">
        <v>12147.537</v>
      </c>
      <c r="N13409">
        <v>4954085</v>
      </c>
      <c r="O13409">
        <v>2.004</v>
      </c>
      <c r="P13409">
        <v>5.3979999999999997</v>
      </c>
      <c r="Q13409">
        <v>583.97900000000004</v>
      </c>
      <c r="R13409">
        <v>238162</v>
      </c>
      <c r="S13409">
        <v>4.0000000000000001E-3</v>
      </c>
      <c r="T13409">
        <v>1.046</v>
      </c>
      <c r="U13409">
        <v>1.2509999999999999</v>
      </c>
      <c r="V13409">
        <v>510</v>
      </c>
      <c r="W13409">
        <f t="shared" si="583"/>
        <v>2</v>
      </c>
      <c r="X13409">
        <f t="shared" si="584"/>
        <v>284.25457000000006</v>
      </c>
      <c r="Y13409">
        <f t="shared" si="585"/>
        <v>1.2456</v>
      </c>
    </row>
    <row r="13410" spans="1:25" x14ac:dyDescent="0.2">
      <c r="A13410" t="s">
        <v>6877</v>
      </c>
      <c r="B13410" t="s">
        <v>387</v>
      </c>
      <c r="C13410">
        <v>1</v>
      </c>
      <c r="D13410">
        <v>11</v>
      </c>
      <c r="E13410" t="s">
        <v>12160</v>
      </c>
      <c r="F13410">
        <v>350.42399999999998</v>
      </c>
      <c r="G13410">
        <v>111.453</v>
      </c>
      <c r="H13410">
        <v>42.546999999999997</v>
      </c>
      <c r="I13410">
        <v>39055.802000000003</v>
      </c>
      <c r="J13410">
        <v>15927983</v>
      </c>
      <c r="K13410">
        <v>54.991999999999997</v>
      </c>
      <c r="L13410">
        <v>20.931000000000001</v>
      </c>
      <c r="M13410">
        <v>19270.339</v>
      </c>
      <c r="N13410">
        <v>7858951</v>
      </c>
      <c r="O13410">
        <v>2.5310000000000001</v>
      </c>
      <c r="P13410">
        <v>3.7559999999999998</v>
      </c>
      <c r="Q13410">
        <v>886.976</v>
      </c>
      <c r="R13410">
        <v>361732</v>
      </c>
      <c r="S13410">
        <v>1.4E-2</v>
      </c>
      <c r="T13410">
        <v>1.9079999999999999</v>
      </c>
      <c r="U13410">
        <v>5.0019999999999998</v>
      </c>
      <c r="V13410">
        <v>2040</v>
      </c>
      <c r="W13410">
        <f t="shared" si="583"/>
        <v>8</v>
      </c>
      <c r="X13410">
        <f t="shared" si="584"/>
        <v>808.43937999999991</v>
      </c>
      <c r="Y13410">
        <f t="shared" si="585"/>
        <v>11.625599999999999</v>
      </c>
    </row>
    <row r="13411" spans="1:25" x14ac:dyDescent="0.2">
      <c r="A13411" t="s">
        <v>6877</v>
      </c>
      <c r="B13411" t="s">
        <v>387</v>
      </c>
      <c r="C13411">
        <v>1</v>
      </c>
      <c r="D13411">
        <v>12</v>
      </c>
      <c r="E13411" t="s">
        <v>4677</v>
      </c>
      <c r="F13411">
        <v>336.76799999999997</v>
      </c>
      <c r="G13411">
        <v>99.093000000000004</v>
      </c>
      <c r="H13411">
        <v>39.424999999999997</v>
      </c>
      <c r="I13411">
        <v>33371.264000000003</v>
      </c>
      <c r="J13411">
        <v>13609679</v>
      </c>
      <c r="K13411">
        <v>67.924999999999997</v>
      </c>
      <c r="L13411">
        <v>36.259</v>
      </c>
      <c r="M13411">
        <v>22875.126</v>
      </c>
      <c r="N13411">
        <v>9329078</v>
      </c>
      <c r="O13411">
        <v>2.2799999999999998</v>
      </c>
      <c r="P13411">
        <v>6.9720000000000004</v>
      </c>
      <c r="Q13411">
        <v>767.81200000000001</v>
      </c>
      <c r="R13411">
        <v>313134</v>
      </c>
      <c r="S13411">
        <v>8.9999999999999993E-3</v>
      </c>
      <c r="T13411">
        <v>1.5389999999999999</v>
      </c>
      <c r="U13411">
        <v>3.1259999999999999</v>
      </c>
      <c r="V13411">
        <v>1275</v>
      </c>
      <c r="W13411">
        <f t="shared" ref="W13411:W13474" si="586">V13411/255</f>
        <v>5</v>
      </c>
      <c r="X13411">
        <f t="shared" si="584"/>
        <v>602.28566000000001</v>
      </c>
      <c r="Y13411">
        <f t="shared" si="585"/>
        <v>6.4355999999999991</v>
      </c>
    </row>
    <row r="13412" spans="1:25" x14ac:dyDescent="0.2">
      <c r="A13412" t="s">
        <v>6877</v>
      </c>
      <c r="B13412" t="s">
        <v>387</v>
      </c>
      <c r="C13412">
        <v>1</v>
      </c>
      <c r="D13412">
        <v>13</v>
      </c>
      <c r="E13412" t="s">
        <v>1664</v>
      </c>
      <c r="F13412">
        <v>209.55</v>
      </c>
      <c r="G13412">
        <v>95.534999999999997</v>
      </c>
      <c r="H13412">
        <v>44.62</v>
      </c>
      <c r="I13412">
        <v>20019.415000000001</v>
      </c>
      <c r="J13412">
        <v>8164444</v>
      </c>
      <c r="K13412">
        <v>19.373999999999999</v>
      </c>
      <c r="L13412">
        <v>17.827999999999999</v>
      </c>
      <c r="M13412">
        <v>4059.7330000000002</v>
      </c>
      <c r="N13412">
        <v>1655666</v>
      </c>
      <c r="O13412">
        <v>2.492</v>
      </c>
      <c r="P13412">
        <v>4.1909999999999998</v>
      </c>
      <c r="Q13412">
        <v>522.1</v>
      </c>
      <c r="R13412">
        <v>212926</v>
      </c>
      <c r="S13412">
        <v>6.0000000000000001E-3</v>
      </c>
      <c r="T13412">
        <v>1.234</v>
      </c>
      <c r="U13412">
        <v>1.2509999999999999</v>
      </c>
      <c r="V13412">
        <v>510</v>
      </c>
      <c r="W13412">
        <f t="shared" si="586"/>
        <v>2</v>
      </c>
      <c r="X13412">
        <f t="shared" si="584"/>
        <v>177.2039</v>
      </c>
      <c r="Y13412">
        <f t="shared" si="585"/>
        <v>1.2456</v>
      </c>
    </row>
    <row r="13413" spans="1:25" x14ac:dyDescent="0.2">
      <c r="A13413" t="s">
        <v>6877</v>
      </c>
      <c r="B13413" t="s">
        <v>387</v>
      </c>
      <c r="C13413">
        <v>1</v>
      </c>
      <c r="D13413">
        <v>15</v>
      </c>
      <c r="E13413" t="s">
        <v>12161</v>
      </c>
      <c r="F13413">
        <v>251.79300000000001</v>
      </c>
      <c r="G13413">
        <v>116.723</v>
      </c>
      <c r="H13413">
        <v>50.036999999999999</v>
      </c>
      <c r="I13413">
        <v>29390.128000000001</v>
      </c>
      <c r="J13413">
        <v>11986067</v>
      </c>
      <c r="K13413">
        <v>7.9509999999999996</v>
      </c>
      <c r="L13413">
        <v>6.2720000000000002</v>
      </c>
      <c r="M13413">
        <v>2001.9870000000001</v>
      </c>
      <c r="N13413">
        <v>816463</v>
      </c>
      <c r="O13413">
        <v>2.1859999999999999</v>
      </c>
      <c r="P13413">
        <v>5.0049999999999999</v>
      </c>
      <c r="Q13413">
        <v>550.327</v>
      </c>
      <c r="R13413">
        <v>224438</v>
      </c>
      <c r="S13413">
        <v>7.0000000000000001E-3</v>
      </c>
      <c r="T13413">
        <v>1.3779999999999999</v>
      </c>
      <c r="U13413">
        <v>1.8759999999999999</v>
      </c>
      <c r="V13413">
        <v>765</v>
      </c>
      <c r="W13413">
        <f t="shared" si="586"/>
        <v>3</v>
      </c>
      <c r="X13413">
        <f t="shared" si="584"/>
        <v>226.03660999999997</v>
      </c>
      <c r="Y13413">
        <f t="shared" si="585"/>
        <v>2.9756</v>
      </c>
    </row>
    <row r="13414" spans="1:25" x14ac:dyDescent="0.2">
      <c r="A13414" t="s">
        <v>6877</v>
      </c>
      <c r="B13414" t="s">
        <v>387</v>
      </c>
      <c r="C13414">
        <v>1</v>
      </c>
      <c r="D13414">
        <v>16</v>
      </c>
      <c r="E13414" t="s">
        <v>12162</v>
      </c>
      <c r="F13414">
        <v>337.14800000000002</v>
      </c>
      <c r="G13414">
        <v>119.485</v>
      </c>
      <c r="H13414">
        <v>45.326999999999998</v>
      </c>
      <c r="I13414">
        <v>40284.091999999997</v>
      </c>
      <c r="J13414">
        <v>16428912</v>
      </c>
      <c r="K13414">
        <v>49.185000000000002</v>
      </c>
      <c r="L13414">
        <v>16.739000000000001</v>
      </c>
      <c r="M13414">
        <v>16582.501</v>
      </c>
      <c r="N13414">
        <v>6762780</v>
      </c>
      <c r="O13414">
        <v>3.653</v>
      </c>
      <c r="P13414">
        <v>11.064</v>
      </c>
      <c r="Q13414">
        <v>1231.7280000000001</v>
      </c>
      <c r="R13414">
        <v>502331</v>
      </c>
      <c r="S13414">
        <v>2.1999999999999999E-2</v>
      </c>
      <c r="T13414">
        <v>2.3820000000000001</v>
      </c>
      <c r="U13414">
        <v>7.5030000000000001</v>
      </c>
      <c r="V13414">
        <v>3060</v>
      </c>
      <c r="W13414">
        <f t="shared" si="586"/>
        <v>12</v>
      </c>
      <c r="X13414">
        <f t="shared" si="584"/>
        <v>1404.86034</v>
      </c>
      <c r="Y13414">
        <f t="shared" si="585"/>
        <v>18.5456</v>
      </c>
    </row>
    <row r="13415" spans="1:25" x14ac:dyDescent="0.2">
      <c r="A13415" t="s">
        <v>6877</v>
      </c>
      <c r="B13415" t="s">
        <v>387</v>
      </c>
      <c r="C13415">
        <v>1</v>
      </c>
      <c r="D13415">
        <v>18</v>
      </c>
      <c r="E13415" t="s">
        <v>12163</v>
      </c>
      <c r="F13415">
        <v>289.75799999999998</v>
      </c>
      <c r="G13415">
        <v>104.54900000000001</v>
      </c>
      <c r="H13415">
        <v>40.698999999999998</v>
      </c>
      <c r="I13415">
        <v>30293.937000000002</v>
      </c>
      <c r="J13415">
        <v>12354664</v>
      </c>
      <c r="K13415">
        <v>54.648000000000003</v>
      </c>
      <c r="L13415">
        <v>27.393000000000001</v>
      </c>
      <c r="M13415">
        <v>15834.834999999999</v>
      </c>
      <c r="N13415">
        <v>6457862</v>
      </c>
      <c r="O13415">
        <v>2.69</v>
      </c>
      <c r="P13415">
        <v>8.2629999999999999</v>
      </c>
      <c r="Q13415">
        <v>779.31500000000005</v>
      </c>
      <c r="R13415">
        <v>317825</v>
      </c>
      <c r="S13415">
        <v>1.2999999999999999E-2</v>
      </c>
      <c r="T13415">
        <v>1.8169999999999999</v>
      </c>
      <c r="U13415">
        <v>3.7519999999999998</v>
      </c>
      <c r="V13415">
        <v>1530</v>
      </c>
      <c r="W13415">
        <f t="shared" si="586"/>
        <v>6</v>
      </c>
      <c r="X13415">
        <f t="shared" si="584"/>
        <v>622.18585000000007</v>
      </c>
      <c r="Y13415">
        <f t="shared" si="585"/>
        <v>8.1655999999999995</v>
      </c>
    </row>
    <row r="13416" spans="1:25" x14ac:dyDescent="0.2">
      <c r="A13416" t="s">
        <v>6877</v>
      </c>
      <c r="B13416" t="s">
        <v>387</v>
      </c>
      <c r="C13416">
        <v>1</v>
      </c>
      <c r="D13416">
        <v>19</v>
      </c>
      <c r="E13416" t="s">
        <v>12164</v>
      </c>
      <c r="F13416">
        <v>328.34100000000001</v>
      </c>
      <c r="G13416">
        <v>113.005</v>
      </c>
      <c r="H13416">
        <v>43.707000000000001</v>
      </c>
      <c r="I13416">
        <v>37104.245000000003</v>
      </c>
      <c r="J13416">
        <v>15132087</v>
      </c>
      <c r="K13416">
        <v>42.709000000000003</v>
      </c>
      <c r="L13416">
        <v>17.056999999999999</v>
      </c>
      <c r="M13416">
        <v>14023.1</v>
      </c>
      <c r="N13416">
        <v>5718989</v>
      </c>
      <c r="O13416">
        <v>3.7509999999999999</v>
      </c>
      <c r="P13416">
        <v>9.6289999999999996</v>
      </c>
      <c r="Q13416">
        <v>1231.463</v>
      </c>
      <c r="R13416">
        <v>502223</v>
      </c>
      <c r="S13416">
        <v>4.5999999999999999E-2</v>
      </c>
      <c r="T13416">
        <v>3.4140000000000001</v>
      </c>
      <c r="U13416">
        <v>15.006</v>
      </c>
      <c r="V13416">
        <v>6120</v>
      </c>
      <c r="W13416">
        <f t="shared" si="586"/>
        <v>24</v>
      </c>
      <c r="X13416">
        <f t="shared" si="584"/>
        <v>1404.4018899999999</v>
      </c>
      <c r="Y13416">
        <f t="shared" si="585"/>
        <v>39.305599999999998</v>
      </c>
    </row>
    <row r="13417" spans="1:25" x14ac:dyDescent="0.2">
      <c r="A13417" t="s">
        <v>6877</v>
      </c>
      <c r="B13417" t="s">
        <v>387</v>
      </c>
      <c r="C13417">
        <v>1</v>
      </c>
      <c r="D13417">
        <v>20</v>
      </c>
      <c r="E13417" t="s">
        <v>12165</v>
      </c>
      <c r="F13417">
        <v>328.50799999999998</v>
      </c>
      <c r="G13417">
        <v>113.913</v>
      </c>
      <c r="H13417">
        <v>45.155000000000001</v>
      </c>
      <c r="I13417">
        <v>37421.351000000002</v>
      </c>
      <c r="J13417">
        <v>15261411</v>
      </c>
      <c r="K13417">
        <v>33.366999999999997</v>
      </c>
      <c r="L13417">
        <v>13.798</v>
      </c>
      <c r="M13417">
        <v>10961.198</v>
      </c>
      <c r="N13417">
        <v>4470265</v>
      </c>
      <c r="O13417">
        <v>3.0049999999999999</v>
      </c>
      <c r="P13417">
        <v>9.0890000000000004</v>
      </c>
      <c r="Q13417">
        <v>987.11400000000003</v>
      </c>
      <c r="R13417">
        <v>402571</v>
      </c>
      <c r="S13417">
        <v>2.5000000000000001E-2</v>
      </c>
      <c r="T13417">
        <v>2.512</v>
      </c>
      <c r="U13417">
        <v>8.1280000000000001</v>
      </c>
      <c r="V13417">
        <v>3315</v>
      </c>
      <c r="W13417">
        <f t="shared" si="586"/>
        <v>13</v>
      </c>
      <c r="X13417">
        <f t="shared" si="584"/>
        <v>981.67811999999992</v>
      </c>
      <c r="Y13417">
        <f t="shared" si="585"/>
        <v>20.275600000000001</v>
      </c>
    </row>
    <row r="13418" spans="1:25" x14ac:dyDescent="0.2">
      <c r="A13418" t="s">
        <v>6877</v>
      </c>
      <c r="B13418" t="s">
        <v>387</v>
      </c>
      <c r="C13418">
        <v>1</v>
      </c>
      <c r="D13418">
        <v>21</v>
      </c>
      <c r="E13418" t="s">
        <v>12166</v>
      </c>
      <c r="F13418">
        <v>122.175</v>
      </c>
      <c r="G13418">
        <v>108.556</v>
      </c>
      <c r="H13418">
        <v>41.823999999999998</v>
      </c>
      <c r="I13418">
        <v>13262.767</v>
      </c>
      <c r="J13418">
        <v>5408905</v>
      </c>
      <c r="K13418">
        <v>24.372</v>
      </c>
      <c r="L13418">
        <v>10.6</v>
      </c>
      <c r="M13418">
        <v>2977.596</v>
      </c>
      <c r="N13418">
        <v>1214342</v>
      </c>
      <c r="O13418">
        <v>2.3359999999999999</v>
      </c>
      <c r="P13418">
        <v>2.6070000000000002</v>
      </c>
      <c r="Q13418">
        <v>285.43799999999999</v>
      </c>
      <c r="R13418">
        <v>116409</v>
      </c>
      <c r="S13418">
        <v>1.4999999999999999E-2</v>
      </c>
      <c r="T13418">
        <v>1.9790000000000001</v>
      </c>
      <c r="U13418">
        <v>1.8759999999999999</v>
      </c>
      <c r="V13418">
        <v>765</v>
      </c>
      <c r="W13418">
        <f t="shared" si="586"/>
        <v>3</v>
      </c>
      <c r="X13418">
        <f t="shared" si="584"/>
        <v>0</v>
      </c>
      <c r="Y13418">
        <f t="shared" si="585"/>
        <v>2.9756</v>
      </c>
    </row>
    <row r="13419" spans="1:25" x14ac:dyDescent="0.2">
      <c r="A13419" t="s">
        <v>6877</v>
      </c>
      <c r="B13419" t="s">
        <v>387</v>
      </c>
      <c r="C13419">
        <v>1</v>
      </c>
      <c r="D13419">
        <v>24</v>
      </c>
      <c r="E13419" t="s">
        <v>12167</v>
      </c>
      <c r="F13419">
        <v>21.844999999999999</v>
      </c>
      <c r="G13419">
        <v>27.872</v>
      </c>
      <c r="H13419">
        <v>13</v>
      </c>
      <c r="I13419">
        <v>608.85699999999997</v>
      </c>
      <c r="J13419">
        <v>248308</v>
      </c>
      <c r="K13419">
        <v>36.478999999999999</v>
      </c>
      <c r="L13419">
        <v>24.027000000000001</v>
      </c>
      <c r="M13419">
        <v>796.88300000000004</v>
      </c>
      <c r="N13419">
        <v>324990</v>
      </c>
      <c r="O13419">
        <v>2.9609999999999999</v>
      </c>
      <c r="P13419">
        <v>7.2489999999999997</v>
      </c>
      <c r="Q13419">
        <v>64.686999999999998</v>
      </c>
      <c r="R13419">
        <v>26381</v>
      </c>
      <c r="S13419">
        <v>2.9000000000000001E-2</v>
      </c>
      <c r="T13419">
        <v>2.702</v>
      </c>
      <c r="U13419">
        <v>0.625</v>
      </c>
      <c r="V13419">
        <v>255</v>
      </c>
      <c r="W13419">
        <f t="shared" si="586"/>
        <v>1</v>
      </c>
      <c r="X13419">
        <f t="shared" si="584"/>
        <v>0</v>
      </c>
      <c r="Y13419">
        <f t="shared" si="585"/>
        <v>0</v>
      </c>
    </row>
    <row r="13420" spans="1:25" x14ac:dyDescent="0.2">
      <c r="A13420" t="s">
        <v>6877</v>
      </c>
      <c r="B13420" t="s">
        <v>387</v>
      </c>
      <c r="C13420">
        <v>1</v>
      </c>
      <c r="D13420">
        <v>25</v>
      </c>
      <c r="E13420" t="s">
        <v>12168</v>
      </c>
      <c r="F13420">
        <v>187.64099999999999</v>
      </c>
      <c r="G13420">
        <v>98.792000000000002</v>
      </c>
      <c r="H13420">
        <v>42.54</v>
      </c>
      <c r="I13420">
        <v>18537.395</v>
      </c>
      <c r="J13420">
        <v>7560037</v>
      </c>
      <c r="K13420">
        <v>29.315000000000001</v>
      </c>
      <c r="L13420">
        <v>14.144</v>
      </c>
      <c r="M13420">
        <v>5500.69</v>
      </c>
      <c r="N13420">
        <v>2243326</v>
      </c>
      <c r="O13420">
        <v>2.1</v>
      </c>
      <c r="P13420">
        <v>2.8849999999999998</v>
      </c>
      <c r="Q13420">
        <v>394.12099999999998</v>
      </c>
      <c r="R13420">
        <v>160733</v>
      </c>
      <c r="S13420">
        <v>0.01</v>
      </c>
      <c r="T13420">
        <v>1.597</v>
      </c>
      <c r="U13420">
        <v>1.8759999999999999</v>
      </c>
      <c r="V13420">
        <v>765</v>
      </c>
      <c r="W13420">
        <f t="shared" si="586"/>
        <v>3</v>
      </c>
      <c r="X13420">
        <f t="shared" si="584"/>
        <v>0</v>
      </c>
      <c r="Y13420">
        <f t="shared" si="585"/>
        <v>2.9756</v>
      </c>
    </row>
    <row r="13421" spans="1:25" x14ac:dyDescent="0.2">
      <c r="A13421" t="s">
        <v>6877</v>
      </c>
      <c r="B13421" t="s">
        <v>387</v>
      </c>
      <c r="C13421">
        <v>1</v>
      </c>
      <c r="D13421">
        <v>26</v>
      </c>
      <c r="E13421" t="s">
        <v>12169</v>
      </c>
      <c r="F13421">
        <v>369.12</v>
      </c>
      <c r="G13421">
        <v>106.06699999999999</v>
      </c>
      <c r="H13421">
        <v>40.167999999999999</v>
      </c>
      <c r="I13421">
        <v>39151.563000000002</v>
      </c>
      <c r="J13421">
        <v>15967037</v>
      </c>
      <c r="K13421">
        <v>5.8170000000000002</v>
      </c>
      <c r="L13421">
        <v>2.9969999999999999</v>
      </c>
      <c r="M13421">
        <v>2147.2669999999998</v>
      </c>
      <c r="N13421">
        <v>875712</v>
      </c>
      <c r="O13421">
        <v>1.597</v>
      </c>
      <c r="P13421">
        <v>1.2250000000000001</v>
      </c>
      <c r="Q13421">
        <v>589.32000000000005</v>
      </c>
      <c r="R13421">
        <v>240340</v>
      </c>
      <c r="S13421">
        <v>0</v>
      </c>
      <c r="T13421">
        <v>0</v>
      </c>
      <c r="U13421">
        <v>0</v>
      </c>
      <c r="V13421">
        <v>0</v>
      </c>
      <c r="W13421">
        <f t="shared" si="586"/>
        <v>0</v>
      </c>
      <c r="X13421">
        <f t="shared" si="584"/>
        <v>293.49450000000007</v>
      </c>
      <c r="Y13421">
        <f t="shared" si="585"/>
        <v>0</v>
      </c>
    </row>
    <row r="13422" spans="1:25" x14ac:dyDescent="0.2">
      <c r="A13422" t="s">
        <v>6877</v>
      </c>
      <c r="B13422" t="s">
        <v>387</v>
      </c>
      <c r="C13422">
        <v>1</v>
      </c>
      <c r="D13422">
        <v>27</v>
      </c>
      <c r="E13422" t="s">
        <v>12170</v>
      </c>
      <c r="F13422">
        <v>31.18</v>
      </c>
      <c r="G13422">
        <v>73.644000000000005</v>
      </c>
      <c r="H13422">
        <v>35.911999999999999</v>
      </c>
      <c r="I13422">
        <v>2296.201</v>
      </c>
      <c r="J13422">
        <v>936451</v>
      </c>
      <c r="K13422">
        <v>49.603000000000002</v>
      </c>
      <c r="L13422">
        <v>21.094999999999999</v>
      </c>
      <c r="M13422">
        <v>1546.614</v>
      </c>
      <c r="N13422">
        <v>630750</v>
      </c>
      <c r="O13422">
        <v>4.5030000000000001</v>
      </c>
      <c r="P13422">
        <v>13.688000000000001</v>
      </c>
      <c r="Q13422">
        <v>140.40799999999999</v>
      </c>
      <c r="R13422">
        <v>57262</v>
      </c>
      <c r="S13422">
        <v>0.04</v>
      </c>
      <c r="T13422">
        <v>3.198</v>
      </c>
      <c r="U13422">
        <v>1.2509999999999999</v>
      </c>
      <c r="V13422">
        <v>510</v>
      </c>
      <c r="W13422">
        <f t="shared" si="586"/>
        <v>2</v>
      </c>
      <c r="X13422">
        <f t="shared" si="584"/>
        <v>0</v>
      </c>
      <c r="Y13422">
        <f t="shared" si="585"/>
        <v>1.2456</v>
      </c>
    </row>
    <row r="13423" spans="1:25" x14ac:dyDescent="0.2">
      <c r="A13423" t="s">
        <v>6877</v>
      </c>
      <c r="B13423" t="s">
        <v>387</v>
      </c>
      <c r="C13423">
        <v>1</v>
      </c>
      <c r="D13423">
        <v>28</v>
      </c>
      <c r="E13423" t="s">
        <v>12171</v>
      </c>
      <c r="F13423">
        <v>97.718000000000004</v>
      </c>
      <c r="G13423">
        <v>86.277000000000001</v>
      </c>
      <c r="H13423">
        <v>41.223999999999997</v>
      </c>
      <c r="I13423">
        <v>8430.7829999999994</v>
      </c>
      <c r="J13423">
        <v>3438295</v>
      </c>
      <c r="K13423">
        <v>5.2779999999999996</v>
      </c>
      <c r="L13423">
        <v>3.403</v>
      </c>
      <c r="M13423">
        <v>515.798</v>
      </c>
      <c r="N13423">
        <v>210356</v>
      </c>
      <c r="O13423">
        <v>1.6</v>
      </c>
      <c r="P13423">
        <v>1.03</v>
      </c>
      <c r="Q13423">
        <v>156.30699999999999</v>
      </c>
      <c r="R13423">
        <v>63746</v>
      </c>
      <c r="S13423">
        <v>0</v>
      </c>
      <c r="T13423">
        <v>0</v>
      </c>
      <c r="U13423">
        <v>0</v>
      </c>
      <c r="V13423">
        <v>0</v>
      </c>
      <c r="W13423">
        <f t="shared" si="586"/>
        <v>0</v>
      </c>
      <c r="X13423">
        <f t="shared" si="584"/>
        <v>0</v>
      </c>
      <c r="Y13423">
        <f t="shared" si="585"/>
        <v>0</v>
      </c>
    </row>
    <row r="13424" spans="1:25" x14ac:dyDescent="0.2">
      <c r="A13424" t="s">
        <v>6877</v>
      </c>
      <c r="B13424" t="s">
        <v>387</v>
      </c>
      <c r="C13424">
        <v>1</v>
      </c>
      <c r="D13424">
        <v>29</v>
      </c>
      <c r="E13424" t="s">
        <v>12172</v>
      </c>
      <c r="F13424">
        <v>380.33100000000002</v>
      </c>
      <c r="G13424">
        <v>107.244</v>
      </c>
      <c r="H13424">
        <v>47.378999999999998</v>
      </c>
      <c r="I13424">
        <v>40788.298999999999</v>
      </c>
      <c r="J13424">
        <v>16634541</v>
      </c>
      <c r="K13424">
        <v>44.155000000000001</v>
      </c>
      <c r="L13424">
        <v>21.992999999999999</v>
      </c>
      <c r="M13424">
        <v>16793.585999999999</v>
      </c>
      <c r="N13424">
        <v>6848866</v>
      </c>
      <c r="O13424">
        <v>2.6629999999999998</v>
      </c>
      <c r="P13424">
        <v>5.9850000000000003</v>
      </c>
      <c r="Q13424">
        <v>1012.853</v>
      </c>
      <c r="R13424">
        <v>413068</v>
      </c>
      <c r="S13424">
        <v>2.5000000000000001E-2</v>
      </c>
      <c r="T13424">
        <v>2.508</v>
      </c>
      <c r="U13424">
        <v>9.3789999999999996</v>
      </c>
      <c r="V13424">
        <v>3825</v>
      </c>
      <c r="W13424">
        <f t="shared" si="586"/>
        <v>15</v>
      </c>
      <c r="X13424">
        <f t="shared" si="584"/>
        <v>1026.20659</v>
      </c>
      <c r="Y13424">
        <f t="shared" si="585"/>
        <v>23.735600000000002</v>
      </c>
    </row>
    <row r="13425" spans="1:25" x14ac:dyDescent="0.2">
      <c r="A13425" t="s">
        <v>6877</v>
      </c>
      <c r="B13425" t="s">
        <v>387</v>
      </c>
      <c r="C13425">
        <v>1</v>
      </c>
      <c r="D13425">
        <v>30</v>
      </c>
      <c r="E13425" t="s">
        <v>12173</v>
      </c>
      <c r="F13425">
        <v>312.25099999999998</v>
      </c>
      <c r="G13425">
        <v>103.715</v>
      </c>
      <c r="H13425">
        <v>41.167999999999999</v>
      </c>
      <c r="I13425">
        <v>32384.966</v>
      </c>
      <c r="J13425">
        <v>13207441</v>
      </c>
      <c r="K13425">
        <v>53.143999999999998</v>
      </c>
      <c r="L13425">
        <v>22.545999999999999</v>
      </c>
      <c r="M13425">
        <v>16594.116000000002</v>
      </c>
      <c r="N13425">
        <v>6767517</v>
      </c>
      <c r="O13425">
        <v>2.9489999999999998</v>
      </c>
      <c r="P13425">
        <v>9.5340000000000007</v>
      </c>
      <c r="Q13425">
        <v>920.82799999999997</v>
      </c>
      <c r="R13425">
        <v>375538</v>
      </c>
      <c r="S13425">
        <v>2.5999999999999999E-2</v>
      </c>
      <c r="T13425">
        <v>2.5760000000000001</v>
      </c>
      <c r="U13425">
        <v>8.1280000000000001</v>
      </c>
      <c r="V13425">
        <v>3315</v>
      </c>
      <c r="W13425">
        <f t="shared" si="586"/>
        <v>13</v>
      </c>
      <c r="X13425">
        <f t="shared" si="584"/>
        <v>867.00333999999987</v>
      </c>
      <c r="Y13425">
        <f t="shared" si="585"/>
        <v>20.275600000000001</v>
      </c>
    </row>
    <row r="13426" spans="1:25" x14ac:dyDescent="0.2">
      <c r="A13426" t="s">
        <v>6877</v>
      </c>
      <c r="B13426" t="s">
        <v>387</v>
      </c>
      <c r="C13426">
        <v>1</v>
      </c>
      <c r="D13426">
        <v>31</v>
      </c>
      <c r="E13426" t="s">
        <v>12174</v>
      </c>
      <c r="F13426">
        <v>274.36399999999998</v>
      </c>
      <c r="G13426">
        <v>92.412000000000006</v>
      </c>
      <c r="H13426">
        <v>41.76</v>
      </c>
      <c r="I13426">
        <v>25354.544000000002</v>
      </c>
      <c r="J13426">
        <v>10340250</v>
      </c>
      <c r="K13426">
        <v>5.5869999999999997</v>
      </c>
      <c r="L13426">
        <v>2.988</v>
      </c>
      <c r="M13426">
        <v>1532.8979999999999</v>
      </c>
      <c r="N13426">
        <v>625156</v>
      </c>
      <c r="O13426">
        <v>1.5469999999999999</v>
      </c>
      <c r="P13426">
        <v>1.0189999999999999</v>
      </c>
      <c r="Q13426">
        <v>424.48</v>
      </c>
      <c r="R13426">
        <v>173114</v>
      </c>
      <c r="S13426">
        <v>0</v>
      </c>
      <c r="T13426">
        <v>0</v>
      </c>
      <c r="U13426">
        <v>0</v>
      </c>
      <c r="V13426">
        <v>0</v>
      </c>
      <c r="W13426">
        <f t="shared" si="586"/>
        <v>0</v>
      </c>
      <c r="X13426">
        <f t="shared" si="584"/>
        <v>8.3213000000000044</v>
      </c>
      <c r="Y13426">
        <f t="shared" si="585"/>
        <v>0</v>
      </c>
    </row>
    <row r="13427" spans="1:25" x14ac:dyDescent="0.2">
      <c r="A13427" t="s">
        <v>6877</v>
      </c>
      <c r="B13427" t="s">
        <v>387</v>
      </c>
      <c r="C13427">
        <v>1</v>
      </c>
      <c r="D13427">
        <v>32</v>
      </c>
      <c r="E13427" t="s">
        <v>12175</v>
      </c>
      <c r="F13427">
        <v>351.62799999999999</v>
      </c>
      <c r="G13427">
        <v>115.767</v>
      </c>
      <c r="H13427">
        <v>46.087000000000003</v>
      </c>
      <c r="I13427">
        <v>40706.758999999998</v>
      </c>
      <c r="J13427">
        <v>16601287</v>
      </c>
      <c r="K13427">
        <v>41.89</v>
      </c>
      <c r="L13427">
        <v>18.364000000000001</v>
      </c>
      <c r="M13427">
        <v>14729.55</v>
      </c>
      <c r="N13427">
        <v>6007098</v>
      </c>
      <c r="O13427">
        <v>2.2410000000000001</v>
      </c>
      <c r="P13427">
        <v>5.6950000000000003</v>
      </c>
      <c r="Q13427">
        <v>787.95799999999997</v>
      </c>
      <c r="R13427">
        <v>321350</v>
      </c>
      <c r="S13427">
        <v>1.2E-2</v>
      </c>
      <c r="T13427">
        <v>1.782</v>
      </c>
      <c r="U13427">
        <v>4.3769999999999998</v>
      </c>
      <c r="V13427">
        <v>1785</v>
      </c>
      <c r="W13427">
        <f t="shared" si="586"/>
        <v>7</v>
      </c>
      <c r="X13427">
        <f t="shared" si="584"/>
        <v>637.13823999999988</v>
      </c>
      <c r="Y13427">
        <f t="shared" si="585"/>
        <v>9.8956</v>
      </c>
    </row>
    <row r="13428" spans="1:25" x14ac:dyDescent="0.2">
      <c r="A13428" t="s">
        <v>6877</v>
      </c>
      <c r="B13428" t="s">
        <v>387</v>
      </c>
      <c r="C13428">
        <v>1</v>
      </c>
      <c r="D13428">
        <v>33</v>
      </c>
      <c r="E13428" t="s">
        <v>12176</v>
      </c>
      <c r="F13428">
        <v>343.803</v>
      </c>
      <c r="G13428">
        <v>103.98099999999999</v>
      </c>
      <c r="H13428">
        <v>39.92</v>
      </c>
      <c r="I13428">
        <v>35748.934999999998</v>
      </c>
      <c r="J13428">
        <v>14579356</v>
      </c>
      <c r="K13428">
        <v>46.545000000000002</v>
      </c>
      <c r="L13428">
        <v>20.602</v>
      </c>
      <c r="M13428">
        <v>16002.19</v>
      </c>
      <c r="N13428">
        <v>6526114</v>
      </c>
      <c r="O13428">
        <v>2.4430000000000001</v>
      </c>
      <c r="P13428">
        <v>6.8289999999999997</v>
      </c>
      <c r="Q13428">
        <v>839.755</v>
      </c>
      <c r="R13428">
        <v>342474</v>
      </c>
      <c r="S13428">
        <v>1.6E-2</v>
      </c>
      <c r="T13428">
        <v>2.0430000000000001</v>
      </c>
      <c r="U13428">
        <v>5.6269999999999998</v>
      </c>
      <c r="V13428">
        <v>2295</v>
      </c>
      <c r="W13428">
        <f t="shared" si="586"/>
        <v>9</v>
      </c>
      <c r="X13428">
        <f t="shared" si="584"/>
        <v>726.74704999999994</v>
      </c>
      <c r="Y13428">
        <f t="shared" si="585"/>
        <v>13.355599999999999</v>
      </c>
    </row>
    <row r="13429" spans="1:25" x14ac:dyDescent="0.2">
      <c r="A13429" t="s">
        <v>6877</v>
      </c>
      <c r="B13429" t="s">
        <v>387</v>
      </c>
      <c r="C13429">
        <v>1</v>
      </c>
      <c r="D13429">
        <v>34</v>
      </c>
      <c r="E13429" t="s">
        <v>12177</v>
      </c>
      <c r="F13429">
        <v>10.166</v>
      </c>
      <c r="G13429">
        <v>35.183999999999997</v>
      </c>
      <c r="H13429">
        <v>26.86</v>
      </c>
      <c r="I13429">
        <v>357.68700000000001</v>
      </c>
      <c r="J13429">
        <v>145874</v>
      </c>
      <c r="K13429">
        <v>4.891</v>
      </c>
      <c r="L13429">
        <v>4.2759999999999998</v>
      </c>
      <c r="M13429">
        <v>49.725000000000001</v>
      </c>
      <c r="N13429">
        <v>20279</v>
      </c>
      <c r="O13429">
        <v>1.0780000000000001</v>
      </c>
      <c r="P13429">
        <v>0.83899999999999997</v>
      </c>
      <c r="Q13429">
        <v>10.961</v>
      </c>
      <c r="R13429">
        <v>4470</v>
      </c>
      <c r="S13429">
        <v>0</v>
      </c>
      <c r="T13429">
        <v>0</v>
      </c>
      <c r="U13429">
        <v>0</v>
      </c>
      <c r="V13429">
        <v>0</v>
      </c>
      <c r="W13429">
        <f t="shared" si="586"/>
        <v>0</v>
      </c>
      <c r="X13429">
        <f t="shared" si="584"/>
        <v>0</v>
      </c>
      <c r="Y13429">
        <f t="shared" si="585"/>
        <v>0</v>
      </c>
    </row>
    <row r="13430" spans="1:25" x14ac:dyDescent="0.2">
      <c r="A13430" t="s">
        <v>6877</v>
      </c>
      <c r="B13430" t="s">
        <v>387</v>
      </c>
      <c r="C13430">
        <v>1</v>
      </c>
      <c r="D13430">
        <v>35</v>
      </c>
      <c r="E13430" t="s">
        <v>12178</v>
      </c>
      <c r="F13430">
        <v>289.78300000000002</v>
      </c>
      <c r="G13430">
        <v>82.430999999999997</v>
      </c>
      <c r="H13430">
        <v>37.076999999999998</v>
      </c>
      <c r="I13430">
        <v>23887.15</v>
      </c>
      <c r="J13430">
        <v>9741808</v>
      </c>
      <c r="K13430">
        <v>4.5549999999999997</v>
      </c>
      <c r="L13430">
        <v>2.5449999999999999</v>
      </c>
      <c r="M13430">
        <v>1319.8779999999999</v>
      </c>
      <c r="N13430">
        <v>538281</v>
      </c>
      <c r="O13430">
        <v>1.6339999999999999</v>
      </c>
      <c r="P13430">
        <v>4.4359999999999999</v>
      </c>
      <c r="Q13430">
        <v>473.63799999999998</v>
      </c>
      <c r="R13430">
        <v>193162</v>
      </c>
      <c r="S13430">
        <v>2E-3</v>
      </c>
      <c r="T13430">
        <v>0.74199999999999999</v>
      </c>
      <c r="U13430">
        <v>0.625</v>
      </c>
      <c r="V13430">
        <v>255</v>
      </c>
      <c r="W13430">
        <f t="shared" si="586"/>
        <v>1</v>
      </c>
      <c r="X13430">
        <f t="shared" si="584"/>
        <v>93.364639999999937</v>
      </c>
      <c r="Y13430">
        <f t="shared" si="585"/>
        <v>0</v>
      </c>
    </row>
    <row r="13431" spans="1:25" x14ac:dyDescent="0.2">
      <c r="A13431" t="s">
        <v>6877</v>
      </c>
      <c r="B13431" t="s">
        <v>387</v>
      </c>
      <c r="C13431">
        <v>2</v>
      </c>
      <c r="D13431">
        <v>2</v>
      </c>
      <c r="E13431" t="s">
        <v>2244</v>
      </c>
      <c r="F13431">
        <v>320.07299999999998</v>
      </c>
      <c r="G13431">
        <v>95.102000000000004</v>
      </c>
      <c r="H13431">
        <v>36.658000000000001</v>
      </c>
      <c r="I13431">
        <v>30439.512999999999</v>
      </c>
      <c r="J13431">
        <v>12414034</v>
      </c>
      <c r="K13431">
        <v>32.29</v>
      </c>
      <c r="L13431">
        <v>13.879</v>
      </c>
      <c r="M13431">
        <v>10335.15</v>
      </c>
      <c r="N13431">
        <v>4214946</v>
      </c>
      <c r="O13431">
        <v>2.7160000000000002</v>
      </c>
      <c r="P13431">
        <v>9.0690000000000008</v>
      </c>
      <c r="Q13431">
        <v>869.36</v>
      </c>
      <c r="R13431">
        <v>354548</v>
      </c>
      <c r="S13431">
        <v>1.7999999999999999E-2</v>
      </c>
      <c r="T13431">
        <v>2.117</v>
      </c>
      <c r="U13431">
        <v>5.6269999999999998</v>
      </c>
      <c r="V13431">
        <v>2295</v>
      </c>
      <c r="W13431">
        <f t="shared" si="586"/>
        <v>9</v>
      </c>
      <c r="X13431">
        <f t="shared" si="584"/>
        <v>777.96370000000002</v>
      </c>
      <c r="Y13431">
        <f t="shared" si="585"/>
        <v>13.355599999999999</v>
      </c>
    </row>
    <row r="13432" spans="1:25" x14ac:dyDescent="0.2">
      <c r="A13432" t="s">
        <v>6877</v>
      </c>
      <c r="B13432" t="s">
        <v>387</v>
      </c>
      <c r="C13432">
        <v>2</v>
      </c>
      <c r="D13432">
        <v>3</v>
      </c>
      <c r="E13432" t="s">
        <v>8225</v>
      </c>
      <c r="F13432">
        <v>365.13600000000002</v>
      </c>
      <c r="G13432">
        <v>98.147000000000006</v>
      </c>
      <c r="H13432">
        <v>36.374000000000002</v>
      </c>
      <c r="I13432">
        <v>35836.845000000001</v>
      </c>
      <c r="J13432">
        <v>14615208</v>
      </c>
      <c r="K13432">
        <v>46.395000000000003</v>
      </c>
      <c r="L13432">
        <v>19.038</v>
      </c>
      <c r="M13432">
        <v>16940.482</v>
      </c>
      <c r="N13432">
        <v>6908774</v>
      </c>
      <c r="O13432">
        <v>2.8530000000000002</v>
      </c>
      <c r="P13432">
        <v>8.7159999999999993</v>
      </c>
      <c r="Q13432">
        <v>1041.625</v>
      </c>
      <c r="R13432">
        <v>424802</v>
      </c>
      <c r="S13432">
        <v>2.1999999999999999E-2</v>
      </c>
      <c r="T13432">
        <v>2.3820000000000001</v>
      </c>
      <c r="U13432">
        <v>8.1280000000000001</v>
      </c>
      <c r="V13432">
        <v>3315</v>
      </c>
      <c r="W13432">
        <f t="shared" si="586"/>
        <v>13</v>
      </c>
      <c r="X13432">
        <f t="shared" si="584"/>
        <v>1075.9821499999998</v>
      </c>
      <c r="Y13432">
        <f t="shared" si="585"/>
        <v>20.275600000000001</v>
      </c>
    </row>
    <row r="13433" spans="1:25" x14ac:dyDescent="0.2">
      <c r="A13433" t="s">
        <v>6877</v>
      </c>
      <c r="B13433" t="s">
        <v>387</v>
      </c>
      <c r="C13433">
        <v>2</v>
      </c>
      <c r="D13433">
        <v>4</v>
      </c>
      <c r="E13433" t="s">
        <v>10276</v>
      </c>
      <c r="F13433">
        <v>92.069000000000003</v>
      </c>
      <c r="G13433">
        <v>105.301</v>
      </c>
      <c r="H13433">
        <v>52.371000000000002</v>
      </c>
      <c r="I13433">
        <v>9694.8850000000002</v>
      </c>
      <c r="J13433">
        <v>3953829</v>
      </c>
      <c r="K13433">
        <v>10.826000000000001</v>
      </c>
      <c r="L13433">
        <v>5.226</v>
      </c>
      <c r="M13433">
        <v>996.77200000000005</v>
      </c>
      <c r="N13433">
        <v>406510</v>
      </c>
      <c r="O13433">
        <v>2.512</v>
      </c>
      <c r="P13433">
        <v>8.6560000000000006</v>
      </c>
      <c r="Q13433">
        <v>231.292</v>
      </c>
      <c r="R13433">
        <v>94327</v>
      </c>
      <c r="S13433">
        <v>7.0000000000000001E-3</v>
      </c>
      <c r="T13433">
        <v>1.3160000000000001</v>
      </c>
      <c r="U13433">
        <v>0.625</v>
      </c>
      <c r="V13433">
        <v>255</v>
      </c>
      <c r="W13433">
        <f t="shared" si="586"/>
        <v>1</v>
      </c>
      <c r="X13433">
        <f t="shared" si="584"/>
        <v>0</v>
      </c>
      <c r="Y13433">
        <f t="shared" si="585"/>
        <v>0</v>
      </c>
    </row>
    <row r="13434" spans="1:25" x14ac:dyDescent="0.2">
      <c r="A13434" t="s">
        <v>6877</v>
      </c>
      <c r="B13434" t="s">
        <v>387</v>
      </c>
      <c r="C13434">
        <v>2</v>
      </c>
      <c r="D13434">
        <v>5</v>
      </c>
      <c r="E13434" t="s">
        <v>12179</v>
      </c>
      <c r="F13434">
        <v>406.68</v>
      </c>
      <c r="G13434">
        <v>112.53100000000001</v>
      </c>
      <c r="H13434">
        <v>45.784999999999997</v>
      </c>
      <c r="I13434">
        <v>45764.03</v>
      </c>
      <c r="J13434">
        <v>18663775</v>
      </c>
      <c r="K13434">
        <v>40.485999999999997</v>
      </c>
      <c r="L13434">
        <v>29.745000000000001</v>
      </c>
      <c r="M13434">
        <v>16464.830999999998</v>
      </c>
      <c r="N13434">
        <v>6714791</v>
      </c>
      <c r="O13434">
        <v>2.351</v>
      </c>
      <c r="P13434">
        <v>7.5490000000000004</v>
      </c>
      <c r="Q13434">
        <v>956.29399999999998</v>
      </c>
      <c r="R13434">
        <v>390002</v>
      </c>
      <c r="S13434">
        <v>8.9999999999999993E-3</v>
      </c>
      <c r="T13434">
        <v>1.534</v>
      </c>
      <c r="U13434">
        <v>3.7519999999999998</v>
      </c>
      <c r="V13434">
        <v>1530</v>
      </c>
      <c r="W13434">
        <f t="shared" si="586"/>
        <v>6</v>
      </c>
      <c r="X13434">
        <f t="shared" si="584"/>
        <v>928.35951999999997</v>
      </c>
      <c r="Y13434">
        <f t="shared" si="585"/>
        <v>8.1655999999999995</v>
      </c>
    </row>
    <row r="13435" spans="1:25" x14ac:dyDescent="0.2">
      <c r="A13435" t="s">
        <v>6877</v>
      </c>
      <c r="B13435" t="s">
        <v>387</v>
      </c>
      <c r="C13435">
        <v>2</v>
      </c>
      <c r="D13435">
        <v>6</v>
      </c>
      <c r="E13435" t="s">
        <v>12180</v>
      </c>
      <c r="F13435">
        <v>476.08499999999998</v>
      </c>
      <c r="G13435">
        <v>98.981999999999999</v>
      </c>
      <c r="H13435">
        <v>41.210999999999999</v>
      </c>
      <c r="I13435">
        <v>47123.881000000001</v>
      </c>
      <c r="J13435">
        <v>19218358</v>
      </c>
      <c r="K13435">
        <v>36.039000000000001</v>
      </c>
      <c r="L13435">
        <v>20.533000000000001</v>
      </c>
      <c r="M13435">
        <v>17157.569</v>
      </c>
      <c r="N13435">
        <v>6997308</v>
      </c>
      <c r="O13435">
        <v>2.5609999999999999</v>
      </c>
      <c r="P13435">
        <v>8.8710000000000004</v>
      </c>
      <c r="Q13435">
        <v>1219.1099999999999</v>
      </c>
      <c r="R13435">
        <v>497185</v>
      </c>
      <c r="S13435">
        <v>1.7000000000000001E-2</v>
      </c>
      <c r="T13435">
        <v>2.0870000000000002</v>
      </c>
      <c r="U13435">
        <v>8.1280000000000001</v>
      </c>
      <c r="V13435">
        <v>3315</v>
      </c>
      <c r="W13435">
        <f t="shared" si="586"/>
        <v>13</v>
      </c>
      <c r="X13435">
        <f t="shared" si="584"/>
        <v>1383.0311999999997</v>
      </c>
      <c r="Y13435">
        <f t="shared" si="585"/>
        <v>20.275600000000001</v>
      </c>
    </row>
    <row r="13436" spans="1:25" x14ac:dyDescent="0.2">
      <c r="A13436" t="s">
        <v>6877</v>
      </c>
      <c r="B13436" t="s">
        <v>387</v>
      </c>
      <c r="C13436">
        <v>2</v>
      </c>
      <c r="D13436">
        <v>10</v>
      </c>
      <c r="E13436" t="s">
        <v>12181</v>
      </c>
      <c r="F13436">
        <v>333.04599999999999</v>
      </c>
      <c r="G13436">
        <v>81.632999999999996</v>
      </c>
      <c r="H13436">
        <v>33.262</v>
      </c>
      <c r="I13436">
        <v>27187.558000000001</v>
      </c>
      <c r="J13436">
        <v>11087801</v>
      </c>
      <c r="K13436">
        <v>5.3639999999999999</v>
      </c>
      <c r="L13436">
        <v>3.01</v>
      </c>
      <c r="M13436">
        <v>1786.5920000000001</v>
      </c>
      <c r="N13436">
        <v>728619</v>
      </c>
      <c r="O13436">
        <v>1.365</v>
      </c>
      <c r="P13436">
        <v>0.91900000000000004</v>
      </c>
      <c r="Q13436">
        <v>454.63</v>
      </c>
      <c r="R13436">
        <v>185410</v>
      </c>
      <c r="S13436">
        <v>0</v>
      </c>
      <c r="T13436">
        <v>0</v>
      </c>
      <c r="U13436">
        <v>0</v>
      </c>
      <c r="V13436">
        <v>0</v>
      </c>
      <c r="W13436">
        <f t="shared" si="586"/>
        <v>0</v>
      </c>
      <c r="X13436">
        <f t="shared" si="584"/>
        <v>60.480799999999967</v>
      </c>
      <c r="Y13436">
        <f t="shared" si="585"/>
        <v>0</v>
      </c>
    </row>
    <row r="13437" spans="1:25" x14ac:dyDescent="0.2">
      <c r="A13437" t="s">
        <v>6877</v>
      </c>
      <c r="B13437" t="s">
        <v>387</v>
      </c>
      <c r="C13437">
        <v>2</v>
      </c>
      <c r="D13437">
        <v>12</v>
      </c>
      <c r="E13437" t="s">
        <v>12182</v>
      </c>
      <c r="F13437">
        <v>272.25599999999997</v>
      </c>
      <c r="G13437">
        <v>109.10299999999999</v>
      </c>
      <c r="H13437">
        <v>38.978999999999999</v>
      </c>
      <c r="I13437">
        <v>29703.95</v>
      </c>
      <c r="J13437">
        <v>12114052</v>
      </c>
      <c r="K13437">
        <v>39.363</v>
      </c>
      <c r="L13437">
        <v>17.975999999999999</v>
      </c>
      <c r="M13437">
        <v>10716.736999999999</v>
      </c>
      <c r="N13437">
        <v>4370567</v>
      </c>
      <c r="O13437">
        <v>1.889</v>
      </c>
      <c r="P13437">
        <v>5.0839999999999996</v>
      </c>
      <c r="Q13437">
        <v>514.221</v>
      </c>
      <c r="R13437">
        <v>209713</v>
      </c>
      <c r="S13437">
        <v>7.0000000000000001E-3</v>
      </c>
      <c r="T13437">
        <v>1.325</v>
      </c>
      <c r="U13437">
        <v>1.8759999999999999</v>
      </c>
      <c r="V13437">
        <v>765</v>
      </c>
      <c r="W13437">
        <f t="shared" si="586"/>
        <v>3</v>
      </c>
      <c r="X13437">
        <f t="shared" si="584"/>
        <v>163.57322999999997</v>
      </c>
      <c r="Y13437">
        <f t="shared" si="585"/>
        <v>2.9756</v>
      </c>
    </row>
    <row r="13438" spans="1:25" x14ac:dyDescent="0.2">
      <c r="A13438" t="s">
        <v>6877</v>
      </c>
      <c r="B13438" t="s">
        <v>387</v>
      </c>
      <c r="C13438">
        <v>2</v>
      </c>
      <c r="D13438">
        <v>13</v>
      </c>
      <c r="E13438" t="s">
        <v>12183</v>
      </c>
      <c r="F13438">
        <v>313.19200000000001</v>
      </c>
      <c r="G13438">
        <v>127.348</v>
      </c>
      <c r="H13438">
        <v>47.155000000000001</v>
      </c>
      <c r="I13438">
        <v>39884.472999999998</v>
      </c>
      <c r="J13438">
        <v>16265937</v>
      </c>
      <c r="K13438">
        <v>35.988999999999997</v>
      </c>
      <c r="L13438">
        <v>16.398</v>
      </c>
      <c r="M13438">
        <v>11271.344999999999</v>
      </c>
      <c r="N13438">
        <v>4596751</v>
      </c>
      <c r="O13438">
        <v>3.1920000000000002</v>
      </c>
      <c r="P13438">
        <v>9.1310000000000002</v>
      </c>
      <c r="Q13438">
        <v>999.76599999999996</v>
      </c>
      <c r="R13438">
        <v>407731</v>
      </c>
      <c r="S13438">
        <v>2.8000000000000001E-2</v>
      </c>
      <c r="T13438">
        <v>2.67</v>
      </c>
      <c r="U13438">
        <v>8.7539999999999996</v>
      </c>
      <c r="V13438">
        <v>3570</v>
      </c>
      <c r="W13438">
        <f t="shared" si="586"/>
        <v>14</v>
      </c>
      <c r="X13438">
        <f t="shared" si="584"/>
        <v>1003.5660799999999</v>
      </c>
      <c r="Y13438">
        <f t="shared" si="585"/>
        <v>22.005600000000001</v>
      </c>
    </row>
    <row r="13439" spans="1:25" x14ac:dyDescent="0.2">
      <c r="A13439" t="s">
        <v>6877</v>
      </c>
      <c r="B13439" t="s">
        <v>387</v>
      </c>
      <c r="C13439">
        <v>2</v>
      </c>
      <c r="D13439">
        <v>14</v>
      </c>
      <c r="E13439" t="s">
        <v>12184</v>
      </c>
      <c r="F13439">
        <v>73.582999999999998</v>
      </c>
      <c r="G13439">
        <v>59.871000000000002</v>
      </c>
      <c r="H13439">
        <v>38.423000000000002</v>
      </c>
      <c r="I13439">
        <v>4405.5079999999998</v>
      </c>
      <c r="J13439">
        <v>1796682</v>
      </c>
      <c r="K13439">
        <v>64.516000000000005</v>
      </c>
      <c r="L13439">
        <v>39.506999999999998</v>
      </c>
      <c r="M13439">
        <v>4747.2809999999999</v>
      </c>
      <c r="N13439">
        <v>1936066</v>
      </c>
      <c r="O13439">
        <v>2.1230000000000002</v>
      </c>
      <c r="P13439">
        <v>5.5979999999999999</v>
      </c>
      <c r="Q13439">
        <v>156.196</v>
      </c>
      <c r="R13439">
        <v>63701</v>
      </c>
      <c r="S13439">
        <v>8.0000000000000002E-3</v>
      </c>
      <c r="T13439">
        <v>1.472</v>
      </c>
      <c r="U13439">
        <v>0.625</v>
      </c>
      <c r="V13439">
        <v>255</v>
      </c>
      <c r="W13439">
        <f t="shared" si="586"/>
        <v>1</v>
      </c>
      <c r="X13439">
        <f t="shared" si="584"/>
        <v>0</v>
      </c>
      <c r="Y13439">
        <f t="shared" si="585"/>
        <v>0</v>
      </c>
    </row>
    <row r="13440" spans="1:25" x14ac:dyDescent="0.2">
      <c r="A13440" t="s">
        <v>6877</v>
      </c>
      <c r="B13440" t="s">
        <v>387</v>
      </c>
      <c r="C13440">
        <v>2</v>
      </c>
      <c r="D13440">
        <v>15</v>
      </c>
      <c r="E13440" t="s">
        <v>12185</v>
      </c>
      <c r="F13440">
        <v>381.971</v>
      </c>
      <c r="G13440">
        <v>104.82299999999999</v>
      </c>
      <c r="H13440">
        <v>48.557000000000002</v>
      </c>
      <c r="I13440">
        <v>40039.205999999998</v>
      </c>
      <c r="J13440">
        <v>16329041</v>
      </c>
      <c r="K13440">
        <v>6.8920000000000003</v>
      </c>
      <c r="L13440">
        <v>3.2909999999999999</v>
      </c>
      <c r="M13440">
        <v>2632.66</v>
      </c>
      <c r="N13440">
        <v>1073668</v>
      </c>
      <c r="O13440">
        <v>1.679</v>
      </c>
      <c r="P13440">
        <v>3.1930000000000001</v>
      </c>
      <c r="Q13440">
        <v>641.43200000000002</v>
      </c>
      <c r="R13440">
        <v>261593</v>
      </c>
      <c r="S13440">
        <v>2E-3</v>
      </c>
      <c r="T13440">
        <v>0.64600000000000002</v>
      </c>
      <c r="U13440">
        <v>0.625</v>
      </c>
      <c r="V13440">
        <v>255</v>
      </c>
      <c r="W13440">
        <f t="shared" si="586"/>
        <v>1</v>
      </c>
      <c r="X13440">
        <f t="shared" si="584"/>
        <v>383.64825999999999</v>
      </c>
      <c r="Y13440">
        <f t="shared" si="585"/>
        <v>0</v>
      </c>
    </row>
    <row r="13441" spans="1:25" x14ac:dyDescent="0.2">
      <c r="A13441" t="s">
        <v>6877</v>
      </c>
      <c r="B13441" t="s">
        <v>387</v>
      </c>
      <c r="C13441">
        <v>2</v>
      </c>
      <c r="D13441">
        <v>16</v>
      </c>
      <c r="E13441" t="s">
        <v>12186</v>
      </c>
      <c r="F13441">
        <v>203.822</v>
      </c>
      <c r="G13441">
        <v>104.05</v>
      </c>
      <c r="H13441">
        <v>44.5</v>
      </c>
      <c r="I13441">
        <v>21207.629000000001</v>
      </c>
      <c r="J13441">
        <v>8649029</v>
      </c>
      <c r="K13441">
        <v>6.3559999999999999</v>
      </c>
      <c r="L13441">
        <v>3.2749999999999999</v>
      </c>
      <c r="M13441">
        <v>1295.498</v>
      </c>
      <c r="N13441">
        <v>528338</v>
      </c>
      <c r="O13441">
        <v>1.54</v>
      </c>
      <c r="P13441">
        <v>1.0289999999999999</v>
      </c>
      <c r="Q13441">
        <v>313.87099999999998</v>
      </c>
      <c r="R13441">
        <v>128005</v>
      </c>
      <c r="S13441">
        <v>0</v>
      </c>
      <c r="T13441">
        <v>0</v>
      </c>
      <c r="U13441">
        <v>0</v>
      </c>
      <c r="V13441">
        <v>0</v>
      </c>
      <c r="W13441">
        <f t="shared" si="586"/>
        <v>0</v>
      </c>
      <c r="X13441">
        <f t="shared" si="584"/>
        <v>0</v>
      </c>
      <c r="Y13441">
        <f t="shared" si="585"/>
        <v>0</v>
      </c>
    </row>
    <row r="13442" spans="1:25" x14ac:dyDescent="0.2">
      <c r="A13442" t="s">
        <v>6877</v>
      </c>
      <c r="B13442" t="s">
        <v>387</v>
      </c>
      <c r="C13442">
        <v>2</v>
      </c>
      <c r="D13442">
        <v>17</v>
      </c>
      <c r="E13442" t="s">
        <v>9677</v>
      </c>
      <c r="F13442">
        <v>411.40800000000002</v>
      </c>
      <c r="G13442">
        <v>105.352</v>
      </c>
      <c r="H13442">
        <v>42.819000000000003</v>
      </c>
      <c r="I13442">
        <v>43342.692999999999</v>
      </c>
      <c r="J13442">
        <v>17676290</v>
      </c>
      <c r="K13442">
        <v>49.162999999999997</v>
      </c>
      <c r="L13442">
        <v>24.678000000000001</v>
      </c>
      <c r="M13442">
        <v>20226.077000000001</v>
      </c>
      <c r="N13442">
        <v>8248726</v>
      </c>
      <c r="O13442">
        <v>2.8919999999999999</v>
      </c>
      <c r="P13442">
        <v>8.3859999999999992</v>
      </c>
      <c r="Q13442">
        <v>1189.96</v>
      </c>
      <c r="R13442">
        <v>485297</v>
      </c>
      <c r="S13442">
        <v>2.4E-2</v>
      </c>
      <c r="T13442">
        <v>2.4900000000000002</v>
      </c>
      <c r="U13442">
        <v>10.004</v>
      </c>
      <c r="V13442">
        <v>4080</v>
      </c>
      <c r="W13442">
        <f t="shared" si="586"/>
        <v>16</v>
      </c>
      <c r="X13442">
        <f t="shared" si="584"/>
        <v>1332.6016999999999</v>
      </c>
      <c r="Y13442">
        <f t="shared" si="585"/>
        <v>25.465600000000002</v>
      </c>
    </row>
    <row r="13443" spans="1:25" x14ac:dyDescent="0.2">
      <c r="A13443" t="s">
        <v>6877</v>
      </c>
      <c r="B13443" t="s">
        <v>387</v>
      </c>
      <c r="C13443">
        <v>2</v>
      </c>
      <c r="D13443">
        <v>18</v>
      </c>
      <c r="E13443" t="s">
        <v>12187</v>
      </c>
      <c r="F13443">
        <v>177.56800000000001</v>
      </c>
      <c r="G13443">
        <v>80.126000000000005</v>
      </c>
      <c r="H13443">
        <v>37.116</v>
      </c>
      <c r="I13443">
        <v>14227.891</v>
      </c>
      <c r="J13443">
        <v>5802508</v>
      </c>
      <c r="K13443">
        <v>35.499000000000002</v>
      </c>
      <c r="L13443">
        <v>17.902000000000001</v>
      </c>
      <c r="M13443">
        <v>6303.5339999999997</v>
      </c>
      <c r="N13443">
        <v>2570747</v>
      </c>
      <c r="O13443">
        <v>2.0289999999999999</v>
      </c>
      <c r="P13443">
        <v>4.4989999999999997</v>
      </c>
      <c r="Q13443">
        <v>360.291</v>
      </c>
      <c r="R13443">
        <v>146936</v>
      </c>
      <c r="S13443">
        <v>4.0000000000000001E-3</v>
      </c>
      <c r="T13443">
        <v>0.94799999999999995</v>
      </c>
      <c r="U13443">
        <v>0.625</v>
      </c>
      <c r="V13443">
        <v>255</v>
      </c>
      <c r="W13443">
        <f t="shared" si="586"/>
        <v>1</v>
      </c>
      <c r="X13443">
        <f t="shared" si="584"/>
        <v>0</v>
      </c>
      <c r="Y13443">
        <f t="shared" si="585"/>
        <v>0</v>
      </c>
    </row>
    <row r="13444" spans="1:25" x14ac:dyDescent="0.2">
      <c r="A13444" t="s">
        <v>6877</v>
      </c>
      <c r="B13444" t="s">
        <v>387</v>
      </c>
      <c r="C13444">
        <v>3</v>
      </c>
      <c r="D13444">
        <v>1</v>
      </c>
      <c r="E13444" t="s">
        <v>4636</v>
      </c>
      <c r="F13444">
        <v>305.33800000000002</v>
      </c>
      <c r="G13444">
        <v>62.627000000000002</v>
      </c>
      <c r="H13444">
        <v>29.550999999999998</v>
      </c>
      <c r="I13444">
        <v>19122.439999999999</v>
      </c>
      <c r="J13444">
        <v>7798634</v>
      </c>
      <c r="K13444">
        <v>4.8390000000000004</v>
      </c>
      <c r="L13444">
        <v>2.484</v>
      </c>
      <c r="M13444">
        <v>1477.6759999999999</v>
      </c>
      <c r="N13444">
        <v>602635</v>
      </c>
      <c r="O13444">
        <v>1.224</v>
      </c>
      <c r="P13444">
        <v>0.84899999999999998</v>
      </c>
      <c r="Q13444">
        <v>373.858</v>
      </c>
      <c r="R13444">
        <v>152469</v>
      </c>
      <c r="S13444">
        <v>0</v>
      </c>
      <c r="T13444">
        <v>0</v>
      </c>
      <c r="U13444">
        <v>0</v>
      </c>
      <c r="V13444">
        <v>0</v>
      </c>
      <c r="W13444">
        <f t="shared" si="586"/>
        <v>0</v>
      </c>
      <c r="X13444">
        <f t="shared" si="584"/>
        <v>0</v>
      </c>
      <c r="Y13444">
        <f t="shared" si="585"/>
        <v>0</v>
      </c>
    </row>
    <row r="13445" spans="1:25" x14ac:dyDescent="0.2">
      <c r="A13445" t="s">
        <v>6877</v>
      </c>
      <c r="B13445" t="s">
        <v>387</v>
      </c>
      <c r="C13445">
        <v>3</v>
      </c>
      <c r="D13445">
        <v>2</v>
      </c>
      <c r="E13445" t="s">
        <v>12188</v>
      </c>
      <c r="F13445">
        <v>146.68700000000001</v>
      </c>
      <c r="G13445">
        <v>111.86499999999999</v>
      </c>
      <c r="H13445">
        <v>50.195</v>
      </c>
      <c r="I13445">
        <v>16409.239000000001</v>
      </c>
      <c r="J13445">
        <v>6692119</v>
      </c>
      <c r="K13445">
        <v>8.5150000000000006</v>
      </c>
      <c r="L13445">
        <v>4.1399999999999997</v>
      </c>
      <c r="M13445">
        <v>1249.086</v>
      </c>
      <c r="N13445">
        <v>509410</v>
      </c>
      <c r="O13445">
        <v>1.655</v>
      </c>
      <c r="P13445">
        <v>1.0549999999999999</v>
      </c>
      <c r="Q13445">
        <v>242.76499999999999</v>
      </c>
      <c r="R13445">
        <v>99006</v>
      </c>
      <c r="S13445">
        <v>0</v>
      </c>
      <c r="T13445">
        <v>0</v>
      </c>
      <c r="U13445">
        <v>0</v>
      </c>
      <c r="V13445">
        <v>0</v>
      </c>
      <c r="W13445">
        <f t="shared" si="586"/>
        <v>0</v>
      </c>
      <c r="X13445">
        <f t="shared" si="584"/>
        <v>0</v>
      </c>
      <c r="Y13445">
        <f t="shared" si="585"/>
        <v>0</v>
      </c>
    </row>
    <row r="13446" spans="1:25" x14ac:dyDescent="0.2">
      <c r="A13446" t="s">
        <v>6877</v>
      </c>
      <c r="B13446" t="s">
        <v>387</v>
      </c>
      <c r="C13446">
        <v>3</v>
      </c>
      <c r="D13446">
        <v>3</v>
      </c>
      <c r="E13446" t="s">
        <v>12189</v>
      </c>
      <c r="F13446">
        <v>272.73899999999998</v>
      </c>
      <c r="G13446">
        <v>90.149000000000001</v>
      </c>
      <c r="H13446">
        <v>42.481000000000002</v>
      </c>
      <c r="I13446">
        <v>24587.201000000001</v>
      </c>
      <c r="J13446">
        <v>10027307</v>
      </c>
      <c r="K13446">
        <v>20.565999999999999</v>
      </c>
      <c r="L13446">
        <v>13.680999999999999</v>
      </c>
      <c r="M13446">
        <v>5609.15</v>
      </c>
      <c r="N13446">
        <v>2287559</v>
      </c>
      <c r="O13446">
        <v>2.2210000000000001</v>
      </c>
      <c r="P13446">
        <v>6.2380000000000004</v>
      </c>
      <c r="Q13446">
        <v>605.77300000000002</v>
      </c>
      <c r="R13446">
        <v>247050</v>
      </c>
      <c r="S13446">
        <v>8.9999999999999993E-3</v>
      </c>
      <c r="T13446">
        <v>1.5289999999999999</v>
      </c>
      <c r="U13446">
        <v>2.5009999999999999</v>
      </c>
      <c r="V13446">
        <v>1020</v>
      </c>
      <c r="W13446">
        <f t="shared" si="586"/>
        <v>4</v>
      </c>
      <c r="X13446">
        <f t="shared" si="584"/>
        <v>321.95819</v>
      </c>
      <c r="Y13446">
        <f t="shared" si="585"/>
        <v>4.7055999999999996</v>
      </c>
    </row>
    <row r="13447" spans="1:25" x14ac:dyDescent="0.2">
      <c r="A13447" t="s">
        <v>6877</v>
      </c>
      <c r="B13447" t="s">
        <v>387</v>
      </c>
      <c r="C13447">
        <v>3</v>
      </c>
      <c r="D13447">
        <v>4</v>
      </c>
      <c r="E13447" t="s">
        <v>10277</v>
      </c>
      <c r="F13447">
        <v>382.40800000000002</v>
      </c>
      <c r="G13447">
        <v>100.58</v>
      </c>
      <c r="H13447">
        <v>42.078000000000003</v>
      </c>
      <c r="I13447">
        <v>38462.559000000001</v>
      </c>
      <c r="J13447">
        <v>15686043</v>
      </c>
      <c r="K13447">
        <v>41.701000000000001</v>
      </c>
      <c r="L13447">
        <v>17.007999999999999</v>
      </c>
      <c r="M13447">
        <v>15946.897000000001</v>
      </c>
      <c r="N13447">
        <v>6503564</v>
      </c>
      <c r="O13447">
        <v>2.6549999999999998</v>
      </c>
      <c r="P13447">
        <v>7.375</v>
      </c>
      <c r="Q13447">
        <v>1015.3390000000001</v>
      </c>
      <c r="R13447">
        <v>414082</v>
      </c>
      <c r="S13447">
        <v>1.0999999999999999E-2</v>
      </c>
      <c r="T13447">
        <v>1.708</v>
      </c>
      <c r="U13447">
        <v>4.3769999999999998</v>
      </c>
      <c r="V13447">
        <v>1785</v>
      </c>
      <c r="W13447">
        <f t="shared" si="586"/>
        <v>7</v>
      </c>
      <c r="X13447">
        <f t="shared" si="584"/>
        <v>1030.5073700000003</v>
      </c>
      <c r="Y13447">
        <f t="shared" si="585"/>
        <v>9.8956</v>
      </c>
    </row>
    <row r="13448" spans="1:25" x14ac:dyDescent="0.2">
      <c r="A13448" t="s">
        <v>6877</v>
      </c>
      <c r="B13448" t="s">
        <v>387</v>
      </c>
      <c r="C13448">
        <v>3</v>
      </c>
      <c r="D13448">
        <v>5</v>
      </c>
      <c r="E13448" t="s">
        <v>1041</v>
      </c>
      <c r="F13448">
        <v>338.00900000000001</v>
      </c>
      <c r="G13448">
        <v>88.367999999999995</v>
      </c>
      <c r="H13448">
        <v>38.889000000000003</v>
      </c>
      <c r="I13448">
        <v>29869.079000000002</v>
      </c>
      <c r="J13448">
        <v>12181396</v>
      </c>
      <c r="K13448">
        <v>40.807000000000002</v>
      </c>
      <c r="L13448">
        <v>22.92</v>
      </c>
      <c r="M13448">
        <v>13793.215</v>
      </c>
      <c r="N13448">
        <v>5625236</v>
      </c>
      <c r="O13448">
        <v>3.3769999999999998</v>
      </c>
      <c r="P13448">
        <v>11.085000000000001</v>
      </c>
      <c r="Q13448">
        <v>1141.4100000000001</v>
      </c>
      <c r="R13448">
        <v>465497</v>
      </c>
      <c r="S13448">
        <v>3.1E-2</v>
      </c>
      <c r="T13448">
        <v>2.8319999999999999</v>
      </c>
      <c r="U13448">
        <v>10.63</v>
      </c>
      <c r="V13448">
        <v>4335</v>
      </c>
      <c r="W13448">
        <f t="shared" si="586"/>
        <v>17</v>
      </c>
      <c r="X13448">
        <f t="shared" si="584"/>
        <v>1248.6102000000001</v>
      </c>
      <c r="Y13448">
        <f t="shared" si="585"/>
        <v>27.195600000000002</v>
      </c>
    </row>
    <row r="13449" spans="1:25" x14ac:dyDescent="0.2">
      <c r="A13449" t="s">
        <v>6877</v>
      </c>
      <c r="B13449" t="s">
        <v>387</v>
      </c>
      <c r="C13449">
        <v>3</v>
      </c>
      <c r="D13449">
        <v>6</v>
      </c>
      <c r="E13449" t="s">
        <v>7910</v>
      </c>
      <c r="F13449">
        <v>283.952</v>
      </c>
      <c r="G13449">
        <v>77.072000000000003</v>
      </c>
      <c r="H13449">
        <v>37.433</v>
      </c>
      <c r="I13449">
        <v>21884.771000000001</v>
      </c>
      <c r="J13449">
        <v>8925185</v>
      </c>
      <c r="K13449">
        <v>55.46</v>
      </c>
      <c r="L13449">
        <v>30.803999999999998</v>
      </c>
      <c r="M13449">
        <v>15747.92</v>
      </c>
      <c r="N13449">
        <v>6422416</v>
      </c>
      <c r="O13449">
        <v>1.8069999999999999</v>
      </c>
      <c r="P13449">
        <v>3.6819999999999999</v>
      </c>
      <c r="Q13449">
        <v>513.19399999999996</v>
      </c>
      <c r="R13449">
        <v>209294</v>
      </c>
      <c r="S13449">
        <v>8.9999999999999993E-3</v>
      </c>
      <c r="T13449">
        <v>1.4990000000000001</v>
      </c>
      <c r="U13449">
        <v>2.5009999999999999</v>
      </c>
      <c r="V13449">
        <v>1020</v>
      </c>
      <c r="W13449">
        <f t="shared" si="586"/>
        <v>4</v>
      </c>
      <c r="X13449">
        <f t="shared" si="584"/>
        <v>161.7965199999999</v>
      </c>
      <c r="Y13449">
        <f t="shared" si="585"/>
        <v>4.7055999999999996</v>
      </c>
    </row>
    <row r="13450" spans="1:25" x14ac:dyDescent="0.2">
      <c r="A13450" t="s">
        <v>6877</v>
      </c>
      <c r="B13450" t="s">
        <v>387</v>
      </c>
      <c r="C13450">
        <v>3</v>
      </c>
      <c r="D13450">
        <v>7</v>
      </c>
      <c r="E13450" t="s">
        <v>12190</v>
      </c>
      <c r="F13450">
        <v>228.57499999999999</v>
      </c>
      <c r="G13450">
        <v>91.516999999999996</v>
      </c>
      <c r="H13450">
        <v>44.267000000000003</v>
      </c>
      <c r="I13450">
        <v>20918.601999999999</v>
      </c>
      <c r="J13450">
        <v>8531156</v>
      </c>
      <c r="K13450">
        <v>38.006999999999998</v>
      </c>
      <c r="L13450">
        <v>34.780999999999999</v>
      </c>
      <c r="M13450">
        <v>8687.4560000000001</v>
      </c>
      <c r="N13450">
        <v>3542973</v>
      </c>
      <c r="O13450">
        <v>1.9179999999999999</v>
      </c>
      <c r="P13450">
        <v>6.3550000000000004</v>
      </c>
      <c r="Q13450">
        <v>438.51299999999998</v>
      </c>
      <c r="R13450">
        <v>178837</v>
      </c>
      <c r="S13450">
        <v>5.0000000000000001E-3</v>
      </c>
      <c r="T13450">
        <v>1.181</v>
      </c>
      <c r="U13450">
        <v>1.2509999999999999</v>
      </c>
      <c r="V13450">
        <v>510</v>
      </c>
      <c r="W13450">
        <f t="shared" si="586"/>
        <v>2</v>
      </c>
      <c r="X13450">
        <f t="shared" si="584"/>
        <v>32.598389999999931</v>
      </c>
      <c r="Y13450">
        <f t="shared" si="585"/>
        <v>1.2456</v>
      </c>
    </row>
    <row r="13451" spans="1:25" x14ac:dyDescent="0.2">
      <c r="A13451" t="s">
        <v>6877</v>
      </c>
      <c r="B13451" t="s">
        <v>387</v>
      </c>
      <c r="C13451">
        <v>3</v>
      </c>
      <c r="D13451">
        <v>8</v>
      </c>
      <c r="E13451" t="s">
        <v>12191</v>
      </c>
      <c r="F13451">
        <v>319.71899999999999</v>
      </c>
      <c r="G13451">
        <v>87.44</v>
      </c>
      <c r="H13451">
        <v>37.911000000000001</v>
      </c>
      <c r="I13451">
        <v>27956.231</v>
      </c>
      <c r="J13451">
        <v>11401286</v>
      </c>
      <c r="K13451">
        <v>43.997999999999998</v>
      </c>
      <c r="L13451">
        <v>20.553000000000001</v>
      </c>
      <c r="M13451">
        <v>14066.861000000001</v>
      </c>
      <c r="N13451">
        <v>5736836</v>
      </c>
      <c r="O13451">
        <v>3.9</v>
      </c>
      <c r="P13451">
        <v>12.073</v>
      </c>
      <c r="Q13451">
        <v>1246.857</v>
      </c>
      <c r="R13451">
        <v>508501</v>
      </c>
      <c r="S13451">
        <v>3.1E-2</v>
      </c>
      <c r="T13451">
        <v>2.8250000000000002</v>
      </c>
      <c r="U13451">
        <v>10.004</v>
      </c>
      <c r="V13451">
        <v>4080</v>
      </c>
      <c r="W13451">
        <f t="shared" si="586"/>
        <v>16</v>
      </c>
      <c r="X13451">
        <f t="shared" si="584"/>
        <v>1431.0335099999998</v>
      </c>
      <c r="Y13451">
        <f t="shared" si="585"/>
        <v>25.465600000000002</v>
      </c>
    </row>
    <row r="13452" spans="1:25" x14ac:dyDescent="0.2">
      <c r="A13452" t="s">
        <v>6877</v>
      </c>
      <c r="B13452" t="s">
        <v>387</v>
      </c>
      <c r="C13452">
        <v>3</v>
      </c>
      <c r="D13452">
        <v>9</v>
      </c>
      <c r="E13452" t="s">
        <v>12192</v>
      </c>
      <c r="F13452">
        <v>122.658</v>
      </c>
      <c r="G13452">
        <v>86.941999999999993</v>
      </c>
      <c r="H13452">
        <v>40.375999999999998</v>
      </c>
      <c r="I13452">
        <v>10664.047</v>
      </c>
      <c r="J13452">
        <v>4349079</v>
      </c>
      <c r="K13452">
        <v>23.876000000000001</v>
      </c>
      <c r="L13452">
        <v>21.748999999999999</v>
      </c>
      <c r="M13452">
        <v>2928.538</v>
      </c>
      <c r="N13452">
        <v>1194335</v>
      </c>
      <c r="O13452">
        <v>3.5139999999999998</v>
      </c>
      <c r="P13452">
        <v>11.33</v>
      </c>
      <c r="Q13452">
        <v>431.012</v>
      </c>
      <c r="R13452">
        <v>175778</v>
      </c>
      <c r="S13452">
        <v>3.5999999999999997E-2</v>
      </c>
      <c r="T13452">
        <v>3.016</v>
      </c>
      <c r="U13452">
        <v>4.3769999999999998</v>
      </c>
      <c r="V13452">
        <v>1785</v>
      </c>
      <c r="W13452">
        <f t="shared" si="586"/>
        <v>7</v>
      </c>
      <c r="X13452">
        <f t="shared" si="584"/>
        <v>19.621659999999974</v>
      </c>
      <c r="Y13452">
        <f t="shared" si="585"/>
        <v>9.8956</v>
      </c>
    </row>
    <row r="13453" spans="1:25" x14ac:dyDescent="0.2">
      <c r="A13453" t="s">
        <v>6877</v>
      </c>
      <c r="B13453" t="s">
        <v>387</v>
      </c>
      <c r="C13453">
        <v>3</v>
      </c>
      <c r="D13453">
        <v>10</v>
      </c>
      <c r="E13453" t="s">
        <v>9327</v>
      </c>
      <c r="F13453">
        <v>180.65799999999999</v>
      </c>
      <c r="G13453">
        <v>98.873000000000005</v>
      </c>
      <c r="H13453">
        <v>42.689</v>
      </c>
      <c r="I13453">
        <v>17862.163</v>
      </c>
      <c r="J13453">
        <v>7284660</v>
      </c>
      <c r="K13453">
        <v>43.603000000000002</v>
      </c>
      <c r="L13453">
        <v>18.63</v>
      </c>
      <c r="M13453">
        <v>7877.2240000000002</v>
      </c>
      <c r="N13453">
        <v>3212539</v>
      </c>
      <c r="O13453">
        <v>2.8149999999999999</v>
      </c>
      <c r="P13453">
        <v>10.771000000000001</v>
      </c>
      <c r="Q13453">
        <v>508.53300000000002</v>
      </c>
      <c r="R13453">
        <v>207393</v>
      </c>
      <c r="S13453">
        <v>2.4E-2</v>
      </c>
      <c r="T13453">
        <v>2.4849999999999999</v>
      </c>
      <c r="U13453">
        <v>4.3769999999999998</v>
      </c>
      <c r="V13453">
        <v>1785</v>
      </c>
      <c r="W13453">
        <f t="shared" si="586"/>
        <v>7</v>
      </c>
      <c r="X13453">
        <f t="shared" si="584"/>
        <v>153.73299</v>
      </c>
      <c r="Y13453">
        <f t="shared" si="585"/>
        <v>9.8956</v>
      </c>
    </row>
    <row r="13454" spans="1:25" x14ac:dyDescent="0.2">
      <c r="A13454" t="s">
        <v>6877</v>
      </c>
      <c r="B13454" t="s">
        <v>387</v>
      </c>
      <c r="C13454">
        <v>3</v>
      </c>
      <c r="D13454">
        <v>11</v>
      </c>
      <c r="E13454" t="s">
        <v>4967</v>
      </c>
      <c r="F13454">
        <v>318.62599999999998</v>
      </c>
      <c r="G13454">
        <v>81.135000000000005</v>
      </c>
      <c r="H13454">
        <v>40.716999999999999</v>
      </c>
      <c r="I13454">
        <v>25851.705000000002</v>
      </c>
      <c r="J13454">
        <v>10543005</v>
      </c>
      <c r="K13454">
        <v>5.26</v>
      </c>
      <c r="L13454">
        <v>2.6789999999999998</v>
      </c>
      <c r="M13454">
        <v>1676.0540000000001</v>
      </c>
      <c r="N13454">
        <v>683539</v>
      </c>
      <c r="O13454">
        <v>1.385</v>
      </c>
      <c r="P13454">
        <v>1.7909999999999999</v>
      </c>
      <c r="Q13454">
        <v>441.15800000000002</v>
      </c>
      <c r="R13454">
        <v>179916</v>
      </c>
      <c r="S13454">
        <v>0</v>
      </c>
      <c r="T13454">
        <v>0</v>
      </c>
      <c r="U13454">
        <v>0</v>
      </c>
      <c r="V13454">
        <v>0</v>
      </c>
      <c r="W13454">
        <f t="shared" si="586"/>
        <v>0</v>
      </c>
      <c r="X13454">
        <f t="shared" si="584"/>
        <v>37.174239999999998</v>
      </c>
      <c r="Y13454">
        <f t="shared" si="585"/>
        <v>0</v>
      </c>
    </row>
    <row r="13455" spans="1:25" x14ac:dyDescent="0.2">
      <c r="A13455" t="s">
        <v>6877</v>
      </c>
      <c r="B13455" t="s">
        <v>387</v>
      </c>
      <c r="C13455">
        <v>3</v>
      </c>
      <c r="D13455">
        <v>12</v>
      </c>
      <c r="E13455" t="s">
        <v>4451</v>
      </c>
      <c r="F13455">
        <v>227.10599999999999</v>
      </c>
      <c r="G13455">
        <v>96.268000000000001</v>
      </c>
      <c r="H13455">
        <v>39.646000000000001</v>
      </c>
      <c r="I13455">
        <v>21863.024000000001</v>
      </c>
      <c r="J13455">
        <v>8916316</v>
      </c>
      <c r="K13455">
        <v>37.17</v>
      </c>
      <c r="L13455">
        <v>15.6</v>
      </c>
      <c r="M13455">
        <v>8441.5380000000005</v>
      </c>
      <c r="N13455">
        <v>3442681</v>
      </c>
      <c r="O13455">
        <v>1.9790000000000001</v>
      </c>
      <c r="P13455">
        <v>4.1289999999999996</v>
      </c>
      <c r="Q13455">
        <v>449.471</v>
      </c>
      <c r="R13455">
        <v>183306</v>
      </c>
      <c r="S13455">
        <v>1.4E-2</v>
      </c>
      <c r="T13455">
        <v>1.8740000000000001</v>
      </c>
      <c r="U13455">
        <v>3.1259999999999999</v>
      </c>
      <c r="V13455">
        <v>1275</v>
      </c>
      <c r="W13455">
        <f t="shared" si="586"/>
        <v>5</v>
      </c>
      <c r="X13455">
        <f t="shared" si="584"/>
        <v>51.555729999999976</v>
      </c>
      <c r="Y13455">
        <f t="shared" si="585"/>
        <v>6.4355999999999991</v>
      </c>
    </row>
    <row r="13456" spans="1:25" x14ac:dyDescent="0.2">
      <c r="A13456" t="s">
        <v>6877</v>
      </c>
      <c r="B13456" t="s">
        <v>387</v>
      </c>
      <c r="C13456">
        <v>3</v>
      </c>
      <c r="D13456">
        <v>13</v>
      </c>
      <c r="E13456" t="s">
        <v>5896</v>
      </c>
      <c r="F13456">
        <v>113.99</v>
      </c>
      <c r="G13456">
        <v>87.94</v>
      </c>
      <c r="H13456">
        <v>40.930999999999997</v>
      </c>
      <c r="I13456">
        <v>10024.290000000001</v>
      </c>
      <c r="J13456">
        <v>4088169</v>
      </c>
      <c r="K13456">
        <v>24.896000000000001</v>
      </c>
      <c r="L13456">
        <v>14.936999999999999</v>
      </c>
      <c r="M13456">
        <v>2837.8429999999998</v>
      </c>
      <c r="N13456">
        <v>1157347</v>
      </c>
      <c r="O13456">
        <v>1.724</v>
      </c>
      <c r="P13456">
        <v>1.145</v>
      </c>
      <c r="Q13456">
        <v>196.476</v>
      </c>
      <c r="R13456">
        <v>80128</v>
      </c>
      <c r="S13456">
        <v>0</v>
      </c>
      <c r="T13456">
        <v>0</v>
      </c>
      <c r="U13456">
        <v>0</v>
      </c>
      <c r="V13456">
        <v>0</v>
      </c>
      <c r="W13456">
        <f t="shared" si="586"/>
        <v>0</v>
      </c>
      <c r="X13456">
        <f t="shared" si="584"/>
        <v>0</v>
      </c>
      <c r="Y13456">
        <f t="shared" si="585"/>
        <v>0</v>
      </c>
    </row>
    <row r="13457" spans="1:25" x14ac:dyDescent="0.2">
      <c r="A13457" t="s">
        <v>6877</v>
      </c>
      <c r="B13457" t="s">
        <v>387</v>
      </c>
      <c r="C13457">
        <v>3</v>
      </c>
      <c r="D13457">
        <v>14</v>
      </c>
      <c r="E13457" t="s">
        <v>3581</v>
      </c>
      <c r="F13457">
        <v>210.376</v>
      </c>
      <c r="G13457">
        <v>104.30500000000001</v>
      </c>
      <c r="H13457">
        <v>47.976999999999997</v>
      </c>
      <c r="I13457">
        <v>21943.399000000001</v>
      </c>
      <c r="J13457">
        <v>8949095</v>
      </c>
      <c r="K13457">
        <v>6.8659999999999997</v>
      </c>
      <c r="L13457">
        <v>3.6480000000000001</v>
      </c>
      <c r="M13457">
        <v>1444.441</v>
      </c>
      <c r="N13457">
        <v>589081</v>
      </c>
      <c r="O13457">
        <v>1.6259999999999999</v>
      </c>
      <c r="P13457">
        <v>2.2679999999999998</v>
      </c>
      <c r="Q13457">
        <v>342.072</v>
      </c>
      <c r="R13457">
        <v>139506</v>
      </c>
      <c r="S13457">
        <v>0</v>
      </c>
      <c r="T13457">
        <v>0</v>
      </c>
      <c r="U13457">
        <v>0</v>
      </c>
      <c r="V13457">
        <v>0</v>
      </c>
      <c r="W13457">
        <f t="shared" si="586"/>
        <v>0</v>
      </c>
      <c r="X13457">
        <f t="shared" si="584"/>
        <v>0</v>
      </c>
      <c r="Y13457">
        <f t="shared" si="585"/>
        <v>0</v>
      </c>
    </row>
    <row r="13458" spans="1:25" x14ac:dyDescent="0.2">
      <c r="A13458" t="s">
        <v>6877</v>
      </c>
      <c r="B13458" t="s">
        <v>387</v>
      </c>
      <c r="C13458">
        <v>3</v>
      </c>
      <c r="D13458">
        <v>15</v>
      </c>
      <c r="E13458" t="s">
        <v>12193</v>
      </c>
      <c r="F13458">
        <v>347.798</v>
      </c>
      <c r="G13458">
        <v>98.885999999999996</v>
      </c>
      <c r="H13458">
        <v>43.374000000000002</v>
      </c>
      <c r="I13458">
        <v>34392.377</v>
      </c>
      <c r="J13458">
        <v>14026116</v>
      </c>
      <c r="K13458">
        <v>14.132999999999999</v>
      </c>
      <c r="L13458">
        <v>11.484</v>
      </c>
      <c r="M13458">
        <v>4915.5950000000003</v>
      </c>
      <c r="N13458">
        <v>2004709</v>
      </c>
      <c r="O13458">
        <v>1.8759999999999999</v>
      </c>
      <c r="P13458">
        <v>3.2810000000000001</v>
      </c>
      <c r="Q13458">
        <v>652.50300000000004</v>
      </c>
      <c r="R13458">
        <v>266108</v>
      </c>
      <c r="S13458">
        <v>4.0000000000000001E-3</v>
      </c>
      <c r="T13458">
        <v>0.95799999999999996</v>
      </c>
      <c r="U13458">
        <v>1.2509999999999999</v>
      </c>
      <c r="V13458">
        <v>510</v>
      </c>
      <c r="W13458">
        <f t="shared" si="586"/>
        <v>2</v>
      </c>
      <c r="X13458">
        <f t="shared" si="584"/>
        <v>402.80109000000004</v>
      </c>
      <c r="Y13458">
        <f t="shared" si="585"/>
        <v>1.2456</v>
      </c>
    </row>
    <row r="13459" spans="1:25" x14ac:dyDescent="0.2">
      <c r="A13459" t="s">
        <v>6877</v>
      </c>
      <c r="B13459" t="s">
        <v>387</v>
      </c>
      <c r="C13459">
        <v>3</v>
      </c>
      <c r="D13459">
        <v>16</v>
      </c>
      <c r="E13459" t="s">
        <v>12194</v>
      </c>
      <c r="F13459">
        <v>388.00099999999998</v>
      </c>
      <c r="G13459">
        <v>96.831000000000003</v>
      </c>
      <c r="H13459">
        <v>46.005000000000003</v>
      </c>
      <c r="I13459">
        <v>37570.608</v>
      </c>
      <c r="J13459">
        <v>15322282</v>
      </c>
      <c r="K13459">
        <v>6.46</v>
      </c>
      <c r="L13459">
        <v>3.4529999999999998</v>
      </c>
      <c r="M13459">
        <v>2506.3829999999998</v>
      </c>
      <c r="N13459">
        <v>1022169</v>
      </c>
      <c r="O13459">
        <v>1.59</v>
      </c>
      <c r="P13459">
        <v>1.9410000000000001</v>
      </c>
      <c r="Q13459">
        <v>616.87</v>
      </c>
      <c r="R13459">
        <v>251576</v>
      </c>
      <c r="S13459">
        <v>2E-3</v>
      </c>
      <c r="T13459">
        <v>0.64100000000000001</v>
      </c>
      <c r="U13459">
        <v>0.625</v>
      </c>
      <c r="V13459">
        <v>255</v>
      </c>
      <c r="W13459">
        <f t="shared" si="586"/>
        <v>1</v>
      </c>
      <c r="X13459">
        <f t="shared" si="584"/>
        <v>341.15599999999995</v>
      </c>
      <c r="Y13459">
        <f t="shared" si="585"/>
        <v>0</v>
      </c>
    </row>
    <row r="13460" spans="1:25" x14ac:dyDescent="0.2">
      <c r="A13460" t="s">
        <v>6877</v>
      </c>
      <c r="B13460" t="s">
        <v>387</v>
      </c>
      <c r="C13460">
        <v>3</v>
      </c>
      <c r="D13460">
        <v>17</v>
      </c>
      <c r="E13460" t="s">
        <v>12195</v>
      </c>
      <c r="F13460">
        <v>78.953000000000003</v>
      </c>
      <c r="G13460">
        <v>76.111000000000004</v>
      </c>
      <c r="H13460">
        <v>41.628999999999998</v>
      </c>
      <c r="I13460">
        <v>6009.1419999999998</v>
      </c>
      <c r="J13460">
        <v>2450686</v>
      </c>
      <c r="K13460">
        <v>16.946999999999999</v>
      </c>
      <c r="L13460">
        <v>9.9329999999999998</v>
      </c>
      <c r="M13460">
        <v>1337.979</v>
      </c>
      <c r="N13460">
        <v>545663</v>
      </c>
      <c r="O13460">
        <v>2.3290000000000002</v>
      </c>
      <c r="P13460">
        <v>6.42</v>
      </c>
      <c r="Q13460">
        <v>183.84800000000001</v>
      </c>
      <c r="R13460">
        <v>74978</v>
      </c>
      <c r="S13460">
        <v>8.0000000000000002E-3</v>
      </c>
      <c r="T13460">
        <v>1.421</v>
      </c>
      <c r="U13460">
        <v>0.625</v>
      </c>
      <c r="V13460">
        <v>255</v>
      </c>
      <c r="W13460">
        <f t="shared" si="586"/>
        <v>1</v>
      </c>
      <c r="X13460">
        <f t="shared" si="584"/>
        <v>0</v>
      </c>
      <c r="Y13460">
        <f t="shared" si="585"/>
        <v>0</v>
      </c>
    </row>
    <row r="13461" spans="1:25" x14ac:dyDescent="0.2">
      <c r="A13461" t="s">
        <v>6877</v>
      </c>
      <c r="B13461" t="s">
        <v>387</v>
      </c>
      <c r="C13461">
        <v>4</v>
      </c>
      <c r="D13461">
        <v>1</v>
      </c>
      <c r="E13461" t="s">
        <v>3584</v>
      </c>
      <c r="F13461">
        <v>118.83499999999999</v>
      </c>
      <c r="G13461">
        <v>77.709000000000003</v>
      </c>
      <c r="H13461">
        <v>35.485999999999997</v>
      </c>
      <c r="I13461">
        <v>9234.4830000000002</v>
      </c>
      <c r="J13461">
        <v>3766065</v>
      </c>
      <c r="K13461">
        <v>5.8970000000000002</v>
      </c>
      <c r="L13461">
        <v>2.5939999999999999</v>
      </c>
      <c r="M13461">
        <v>700.75199999999995</v>
      </c>
      <c r="N13461">
        <v>285785</v>
      </c>
      <c r="O13461">
        <v>1.641</v>
      </c>
      <c r="P13461">
        <v>1.081</v>
      </c>
      <c r="Q13461">
        <v>194.97499999999999</v>
      </c>
      <c r="R13461">
        <v>79516</v>
      </c>
      <c r="S13461">
        <v>0</v>
      </c>
      <c r="T13461">
        <v>0</v>
      </c>
      <c r="U13461">
        <v>0</v>
      </c>
      <c r="V13461">
        <v>0</v>
      </c>
      <c r="W13461">
        <f t="shared" si="586"/>
        <v>0</v>
      </c>
      <c r="X13461">
        <f t="shared" si="584"/>
        <v>0</v>
      </c>
      <c r="Y13461">
        <f t="shared" si="585"/>
        <v>0</v>
      </c>
    </row>
    <row r="13462" spans="1:25" x14ac:dyDescent="0.2">
      <c r="A13462" t="s">
        <v>6877</v>
      </c>
      <c r="B13462" t="s">
        <v>387</v>
      </c>
      <c r="C13462">
        <v>4</v>
      </c>
      <c r="D13462">
        <v>2</v>
      </c>
      <c r="E13462" t="s">
        <v>9862</v>
      </c>
      <c r="F13462">
        <v>340.99299999999999</v>
      </c>
      <c r="G13462">
        <v>93.85</v>
      </c>
      <c r="H13462">
        <v>44.664000000000001</v>
      </c>
      <c r="I13462">
        <v>32002.173999999999</v>
      </c>
      <c r="J13462">
        <v>13051328</v>
      </c>
      <c r="K13462">
        <v>5.9729999999999999</v>
      </c>
      <c r="L13462">
        <v>2.681</v>
      </c>
      <c r="M13462">
        <v>2036.664</v>
      </c>
      <c r="N13462">
        <v>830605</v>
      </c>
      <c r="O13462">
        <v>1.873</v>
      </c>
      <c r="P13462">
        <v>3.4710000000000001</v>
      </c>
      <c r="Q13462">
        <v>638.745</v>
      </c>
      <c r="R13462">
        <v>260497</v>
      </c>
      <c r="S13462">
        <v>4.0000000000000001E-3</v>
      </c>
      <c r="T13462">
        <v>0.96699999999999997</v>
      </c>
      <c r="U13462">
        <v>1.2509999999999999</v>
      </c>
      <c r="V13462">
        <v>510</v>
      </c>
      <c r="W13462">
        <f t="shared" si="586"/>
        <v>2</v>
      </c>
      <c r="X13462">
        <f t="shared" si="584"/>
        <v>378.99974999999995</v>
      </c>
      <c r="Y13462">
        <f t="shared" si="585"/>
        <v>1.2456</v>
      </c>
    </row>
    <row r="13463" spans="1:25" x14ac:dyDescent="0.2">
      <c r="A13463" t="s">
        <v>6877</v>
      </c>
      <c r="B13463" t="s">
        <v>387</v>
      </c>
      <c r="C13463">
        <v>4</v>
      </c>
      <c r="D13463">
        <v>3</v>
      </c>
      <c r="E13463" t="s">
        <v>6054</v>
      </c>
      <c r="F13463">
        <v>189.34</v>
      </c>
      <c r="G13463">
        <v>73.864999999999995</v>
      </c>
      <c r="H13463">
        <v>29.428999999999998</v>
      </c>
      <c r="I13463">
        <v>13985.707</v>
      </c>
      <c r="J13463">
        <v>5703739</v>
      </c>
      <c r="K13463">
        <v>50.398000000000003</v>
      </c>
      <c r="L13463">
        <v>19.783999999999999</v>
      </c>
      <c r="M13463">
        <v>9542.3860000000004</v>
      </c>
      <c r="N13463">
        <v>3891636</v>
      </c>
      <c r="O13463">
        <v>4.1710000000000003</v>
      </c>
      <c r="P13463">
        <v>12.74</v>
      </c>
      <c r="Q13463">
        <v>789.76800000000003</v>
      </c>
      <c r="R13463">
        <v>322088</v>
      </c>
      <c r="S13463">
        <v>4.5999999999999999E-2</v>
      </c>
      <c r="T13463">
        <v>3.4329999999999998</v>
      </c>
      <c r="U13463">
        <v>8.7539999999999996</v>
      </c>
      <c r="V13463">
        <v>3570</v>
      </c>
      <c r="W13463">
        <f t="shared" si="586"/>
        <v>14</v>
      </c>
      <c r="X13463">
        <f t="shared" si="584"/>
        <v>640.26954000000001</v>
      </c>
      <c r="Y13463">
        <f t="shared" si="585"/>
        <v>22.005600000000001</v>
      </c>
    </row>
    <row r="13464" spans="1:25" x14ac:dyDescent="0.2">
      <c r="A13464" t="s">
        <v>6877</v>
      </c>
      <c r="B13464" t="s">
        <v>387</v>
      </c>
      <c r="C13464">
        <v>4</v>
      </c>
      <c r="D13464">
        <v>4</v>
      </c>
      <c r="E13464" t="s">
        <v>6285</v>
      </c>
      <c r="F13464">
        <v>231.79</v>
      </c>
      <c r="G13464">
        <v>77.915999999999997</v>
      </c>
      <c r="H13464">
        <v>35.576999999999998</v>
      </c>
      <c r="I13464">
        <v>18060.142</v>
      </c>
      <c r="J13464">
        <v>7365401</v>
      </c>
      <c r="K13464">
        <v>53.502000000000002</v>
      </c>
      <c r="L13464">
        <v>19.972999999999999</v>
      </c>
      <c r="M13464">
        <v>12401.209000000001</v>
      </c>
      <c r="N13464">
        <v>5057539</v>
      </c>
      <c r="O13464">
        <v>3.266</v>
      </c>
      <c r="P13464">
        <v>10.259</v>
      </c>
      <c r="Q13464">
        <v>757.00099999999998</v>
      </c>
      <c r="R13464">
        <v>308725</v>
      </c>
      <c r="S13464">
        <v>2.7E-2</v>
      </c>
      <c r="T13464">
        <v>2.6230000000000002</v>
      </c>
      <c r="U13464">
        <v>6.2530000000000001</v>
      </c>
      <c r="V13464">
        <v>2550</v>
      </c>
      <c r="W13464">
        <f t="shared" si="586"/>
        <v>10</v>
      </c>
      <c r="X13464">
        <f t="shared" si="584"/>
        <v>583.58262999999988</v>
      </c>
      <c r="Y13464">
        <f t="shared" si="585"/>
        <v>15.085600000000001</v>
      </c>
    </row>
    <row r="13465" spans="1:25" x14ac:dyDescent="0.2">
      <c r="A13465" t="s">
        <v>6877</v>
      </c>
      <c r="B13465" t="s">
        <v>387</v>
      </c>
      <c r="C13465">
        <v>4</v>
      </c>
      <c r="D13465">
        <v>5</v>
      </c>
      <c r="E13465" t="s">
        <v>12196</v>
      </c>
      <c r="F13465">
        <v>294.20600000000002</v>
      </c>
      <c r="G13465">
        <v>116.13800000000001</v>
      </c>
      <c r="H13465">
        <v>48.113</v>
      </c>
      <c r="I13465">
        <v>34168.608</v>
      </c>
      <c r="J13465">
        <v>13934857</v>
      </c>
      <c r="K13465">
        <v>29.22</v>
      </c>
      <c r="L13465">
        <v>11.613</v>
      </c>
      <c r="M13465">
        <v>8596.8019999999997</v>
      </c>
      <c r="N13465">
        <v>3506002</v>
      </c>
      <c r="O13465">
        <v>2.621</v>
      </c>
      <c r="P13465">
        <v>7.2389999999999999</v>
      </c>
      <c r="Q13465">
        <v>771.26</v>
      </c>
      <c r="R13465">
        <v>314540</v>
      </c>
      <c r="S13465">
        <v>1.4999999999999999E-2</v>
      </c>
      <c r="T13465">
        <v>1.948</v>
      </c>
      <c r="U13465">
        <v>4.3769999999999998</v>
      </c>
      <c r="V13465">
        <v>1785</v>
      </c>
      <c r="W13465">
        <f t="shared" si="586"/>
        <v>7</v>
      </c>
      <c r="X13465">
        <f t="shared" si="584"/>
        <v>608.25069999999994</v>
      </c>
      <c r="Y13465">
        <f t="shared" si="585"/>
        <v>9.8956</v>
      </c>
    </row>
    <row r="13466" spans="1:25" x14ac:dyDescent="0.2">
      <c r="A13466" t="s">
        <v>6877</v>
      </c>
      <c r="B13466" t="s">
        <v>387</v>
      </c>
      <c r="C13466">
        <v>4</v>
      </c>
      <c r="D13466">
        <v>6</v>
      </c>
      <c r="E13466" t="s">
        <v>1732</v>
      </c>
      <c r="F13466">
        <v>332.34500000000003</v>
      </c>
      <c r="G13466">
        <v>113.545</v>
      </c>
      <c r="H13466">
        <v>45.715000000000003</v>
      </c>
      <c r="I13466">
        <v>37736.245000000003</v>
      </c>
      <c r="J13466">
        <v>15389833</v>
      </c>
      <c r="K13466">
        <v>7.1349999999999998</v>
      </c>
      <c r="L13466">
        <v>3.9769999999999999</v>
      </c>
      <c r="M13466">
        <v>2371.21</v>
      </c>
      <c r="N13466">
        <v>967042</v>
      </c>
      <c r="O13466">
        <v>2.0449999999999999</v>
      </c>
      <c r="P13466">
        <v>4.3780000000000001</v>
      </c>
      <c r="Q13466">
        <v>679.62800000000004</v>
      </c>
      <c r="R13466">
        <v>277170</v>
      </c>
      <c r="S13466">
        <v>6.0000000000000001E-3</v>
      </c>
      <c r="T13466">
        <v>1.2</v>
      </c>
      <c r="U13466">
        <v>1.8759999999999999</v>
      </c>
      <c r="V13466">
        <v>765</v>
      </c>
      <c r="W13466">
        <f t="shared" si="586"/>
        <v>3</v>
      </c>
      <c r="X13466">
        <f t="shared" ref="X13466:X13529" si="587">(MAX(0, (Q13466-419.67)))*1.73</f>
        <v>449.72734000000003</v>
      </c>
      <c r="Y13466">
        <f t="shared" ref="Y13466:Y13529" si="588">(MAX(0, (W13466-1.28)))*1.73</f>
        <v>2.9756</v>
      </c>
    </row>
    <row r="13467" spans="1:25" x14ac:dyDescent="0.2">
      <c r="A13467" t="s">
        <v>6877</v>
      </c>
      <c r="B13467" t="s">
        <v>387</v>
      </c>
      <c r="C13467">
        <v>4</v>
      </c>
      <c r="D13467">
        <v>7</v>
      </c>
      <c r="E13467" t="s">
        <v>12197</v>
      </c>
      <c r="F13467">
        <v>26.925999999999998</v>
      </c>
      <c r="G13467">
        <v>49.098999999999997</v>
      </c>
      <c r="H13467">
        <v>23.51</v>
      </c>
      <c r="I13467">
        <v>1322.0329999999999</v>
      </c>
      <c r="J13467">
        <v>539160</v>
      </c>
      <c r="K13467">
        <v>19.401</v>
      </c>
      <c r="L13467">
        <v>19.372</v>
      </c>
      <c r="M13467">
        <v>522.37900000000002</v>
      </c>
      <c r="N13467">
        <v>213040</v>
      </c>
      <c r="O13467">
        <v>1.9610000000000001</v>
      </c>
      <c r="P13467">
        <v>6.6280000000000001</v>
      </c>
      <c r="Q13467">
        <v>52.811999999999998</v>
      </c>
      <c r="R13467">
        <v>21538</v>
      </c>
      <c r="S13467">
        <v>0</v>
      </c>
      <c r="T13467">
        <v>0</v>
      </c>
      <c r="U13467">
        <v>0</v>
      </c>
      <c r="V13467">
        <v>0</v>
      </c>
      <c r="W13467">
        <f t="shared" si="586"/>
        <v>0</v>
      </c>
      <c r="X13467">
        <f t="shared" si="587"/>
        <v>0</v>
      </c>
      <c r="Y13467">
        <f t="shared" si="588"/>
        <v>0</v>
      </c>
    </row>
    <row r="13468" spans="1:25" x14ac:dyDescent="0.2">
      <c r="A13468" t="s">
        <v>6877</v>
      </c>
      <c r="B13468" t="s">
        <v>387</v>
      </c>
      <c r="C13468">
        <v>4</v>
      </c>
      <c r="D13468">
        <v>8</v>
      </c>
      <c r="E13468" t="s">
        <v>8561</v>
      </c>
      <c r="F13468">
        <v>274.34699999999998</v>
      </c>
      <c r="G13468">
        <v>105.65300000000001</v>
      </c>
      <c r="H13468">
        <v>40.113</v>
      </c>
      <c r="I13468">
        <v>28985.692999999999</v>
      </c>
      <c r="J13468">
        <v>11821128</v>
      </c>
      <c r="K13468">
        <v>50.414000000000001</v>
      </c>
      <c r="L13468">
        <v>22.902999999999999</v>
      </c>
      <c r="M13468">
        <v>13830.934999999999</v>
      </c>
      <c r="N13468">
        <v>5640619</v>
      </c>
      <c r="O13468">
        <v>2.1629999999999998</v>
      </c>
      <c r="P13468">
        <v>7.5350000000000001</v>
      </c>
      <c r="Q13468">
        <v>593.346</v>
      </c>
      <c r="R13468">
        <v>241982</v>
      </c>
      <c r="S13468">
        <v>7.0000000000000001E-3</v>
      </c>
      <c r="T13468">
        <v>1.32</v>
      </c>
      <c r="U13468">
        <v>1.8759999999999999</v>
      </c>
      <c r="V13468">
        <v>765</v>
      </c>
      <c r="W13468">
        <f t="shared" si="586"/>
        <v>3</v>
      </c>
      <c r="X13468">
        <f t="shared" si="587"/>
        <v>300.45947999999999</v>
      </c>
      <c r="Y13468">
        <f t="shared" si="588"/>
        <v>2.9756</v>
      </c>
    </row>
    <row r="13469" spans="1:25" x14ac:dyDescent="0.2">
      <c r="A13469" t="s">
        <v>6877</v>
      </c>
      <c r="B13469" t="s">
        <v>387</v>
      </c>
      <c r="C13469">
        <v>4</v>
      </c>
      <c r="D13469">
        <v>9</v>
      </c>
      <c r="E13469" t="s">
        <v>10703</v>
      </c>
      <c r="F13469">
        <v>88.501000000000005</v>
      </c>
      <c r="G13469">
        <v>97.582999999999998</v>
      </c>
      <c r="H13469">
        <v>39.765999999999998</v>
      </c>
      <c r="I13469">
        <v>8636.1869999999999</v>
      </c>
      <c r="J13469">
        <v>3522064</v>
      </c>
      <c r="K13469">
        <v>29.763000000000002</v>
      </c>
      <c r="L13469">
        <v>12.081</v>
      </c>
      <c r="M13469">
        <v>2634.0230000000001</v>
      </c>
      <c r="N13469">
        <v>1074224</v>
      </c>
      <c r="O13469">
        <v>3.0630000000000002</v>
      </c>
      <c r="P13469">
        <v>7.9720000000000004</v>
      </c>
      <c r="Q13469">
        <v>271.03899999999999</v>
      </c>
      <c r="R13469">
        <v>110537</v>
      </c>
      <c r="S13469">
        <v>2.8000000000000001E-2</v>
      </c>
      <c r="T13469">
        <v>2.6840000000000002</v>
      </c>
      <c r="U13469">
        <v>2.5009999999999999</v>
      </c>
      <c r="V13469">
        <v>1020</v>
      </c>
      <c r="W13469">
        <f t="shared" si="586"/>
        <v>4</v>
      </c>
      <c r="X13469">
        <f t="shared" si="587"/>
        <v>0</v>
      </c>
      <c r="Y13469">
        <f t="shared" si="588"/>
        <v>4.7055999999999996</v>
      </c>
    </row>
    <row r="13470" spans="1:25" x14ac:dyDescent="0.2">
      <c r="A13470" t="s">
        <v>6877</v>
      </c>
      <c r="B13470" t="s">
        <v>387</v>
      </c>
      <c r="C13470">
        <v>4</v>
      </c>
      <c r="D13470">
        <v>10</v>
      </c>
      <c r="E13470" t="s">
        <v>12198</v>
      </c>
      <c r="F13470">
        <v>224.80600000000001</v>
      </c>
      <c r="G13470">
        <v>109.101</v>
      </c>
      <c r="H13470">
        <v>39.759</v>
      </c>
      <c r="I13470">
        <v>24526.708999999999</v>
      </c>
      <c r="J13470">
        <v>10002637</v>
      </c>
      <c r="K13470">
        <v>34.216999999999999</v>
      </c>
      <c r="L13470">
        <v>14.411</v>
      </c>
      <c r="M13470">
        <v>7692.2579999999998</v>
      </c>
      <c r="N13470">
        <v>3137105</v>
      </c>
      <c r="O13470">
        <v>1.85</v>
      </c>
      <c r="P13470">
        <v>3.9359999999999999</v>
      </c>
      <c r="Q13470">
        <v>415.839</v>
      </c>
      <c r="R13470">
        <v>169590</v>
      </c>
      <c r="S13470">
        <v>1.0999999999999999E-2</v>
      </c>
      <c r="T13470">
        <v>1.6839999999999999</v>
      </c>
      <c r="U13470">
        <v>2.5009999999999999</v>
      </c>
      <c r="V13470">
        <v>1020</v>
      </c>
      <c r="W13470">
        <f t="shared" si="586"/>
        <v>4</v>
      </c>
      <c r="X13470">
        <f t="shared" si="587"/>
        <v>0</v>
      </c>
      <c r="Y13470">
        <f t="shared" si="588"/>
        <v>4.7055999999999996</v>
      </c>
    </row>
    <row r="13471" spans="1:25" x14ac:dyDescent="0.2">
      <c r="A13471" t="s">
        <v>6877</v>
      </c>
      <c r="B13471" t="s">
        <v>387</v>
      </c>
      <c r="C13471">
        <v>4</v>
      </c>
      <c r="D13471">
        <v>11</v>
      </c>
      <c r="E13471" t="s">
        <v>6858</v>
      </c>
      <c r="F13471">
        <v>308.70499999999998</v>
      </c>
      <c r="G13471">
        <v>123.126</v>
      </c>
      <c r="H13471">
        <v>48.884999999999998</v>
      </c>
      <c r="I13471">
        <v>38009.682000000001</v>
      </c>
      <c r="J13471">
        <v>15501348</v>
      </c>
      <c r="K13471">
        <v>31.672000000000001</v>
      </c>
      <c r="L13471">
        <v>12.335000000000001</v>
      </c>
      <c r="M13471">
        <v>9777.43</v>
      </c>
      <c r="N13471">
        <v>3987493</v>
      </c>
      <c r="O13471">
        <v>4.1790000000000003</v>
      </c>
      <c r="P13471">
        <v>12.599</v>
      </c>
      <c r="Q13471">
        <v>1290.027</v>
      </c>
      <c r="R13471">
        <v>526107</v>
      </c>
      <c r="S13471">
        <v>2.5999999999999999E-2</v>
      </c>
      <c r="T13471">
        <v>2.5910000000000002</v>
      </c>
      <c r="U13471">
        <v>8.1280000000000001</v>
      </c>
      <c r="V13471">
        <v>3315</v>
      </c>
      <c r="W13471">
        <f t="shared" si="586"/>
        <v>13</v>
      </c>
      <c r="X13471">
        <f t="shared" si="587"/>
        <v>1505.7176099999999</v>
      </c>
      <c r="Y13471">
        <f t="shared" si="588"/>
        <v>20.275600000000001</v>
      </c>
    </row>
    <row r="13472" spans="1:25" x14ac:dyDescent="0.2">
      <c r="A13472" t="s">
        <v>6877</v>
      </c>
      <c r="B13472" t="s">
        <v>387</v>
      </c>
      <c r="C13472">
        <v>4</v>
      </c>
      <c r="D13472">
        <v>13</v>
      </c>
      <c r="E13472" t="s">
        <v>12199</v>
      </c>
      <c r="F13472">
        <v>23.713999999999999</v>
      </c>
      <c r="G13472">
        <v>57.033000000000001</v>
      </c>
      <c r="H13472">
        <v>33.423999999999999</v>
      </c>
      <c r="I13472">
        <v>1352.443</v>
      </c>
      <c r="J13472">
        <v>551562</v>
      </c>
      <c r="K13472">
        <v>36.667000000000002</v>
      </c>
      <c r="L13472">
        <v>23.030999999999999</v>
      </c>
      <c r="M13472">
        <v>869.50300000000004</v>
      </c>
      <c r="N13472">
        <v>354606</v>
      </c>
      <c r="O13472">
        <v>1.2929999999999999</v>
      </c>
      <c r="P13472">
        <v>0.93</v>
      </c>
      <c r="Q13472">
        <v>30.65</v>
      </c>
      <c r="R13472">
        <v>12500</v>
      </c>
      <c r="S13472">
        <v>0</v>
      </c>
      <c r="T13472">
        <v>0</v>
      </c>
      <c r="U13472">
        <v>0</v>
      </c>
      <c r="V13472">
        <v>0</v>
      </c>
      <c r="W13472">
        <f t="shared" si="586"/>
        <v>0</v>
      </c>
      <c r="X13472">
        <f t="shared" si="587"/>
        <v>0</v>
      </c>
      <c r="Y13472">
        <f t="shared" si="588"/>
        <v>0</v>
      </c>
    </row>
    <row r="13473" spans="1:25" x14ac:dyDescent="0.2">
      <c r="A13473" t="s">
        <v>6877</v>
      </c>
      <c r="B13473" t="s">
        <v>387</v>
      </c>
      <c r="C13473">
        <v>4</v>
      </c>
      <c r="D13473">
        <v>14</v>
      </c>
      <c r="E13473" t="s">
        <v>4070</v>
      </c>
      <c r="F13473">
        <v>403.19400000000002</v>
      </c>
      <c r="G13473">
        <v>97.418999999999997</v>
      </c>
      <c r="H13473">
        <v>41.097999999999999</v>
      </c>
      <c r="I13473">
        <v>39278.61</v>
      </c>
      <c r="J13473">
        <v>16018850</v>
      </c>
      <c r="K13473">
        <v>7.2229999999999999</v>
      </c>
      <c r="L13473">
        <v>5.3</v>
      </c>
      <c r="M13473">
        <v>2912.4209999999998</v>
      </c>
      <c r="N13473">
        <v>1187762</v>
      </c>
      <c r="O13473">
        <v>1.5389999999999999</v>
      </c>
      <c r="P13473">
        <v>1.254</v>
      </c>
      <c r="Q13473">
        <v>620.54399999999998</v>
      </c>
      <c r="R13473">
        <v>253074</v>
      </c>
      <c r="S13473">
        <v>2E-3</v>
      </c>
      <c r="T13473">
        <v>0.629</v>
      </c>
      <c r="U13473">
        <v>0.625</v>
      </c>
      <c r="V13473">
        <v>255</v>
      </c>
      <c r="W13473">
        <f t="shared" si="586"/>
        <v>1</v>
      </c>
      <c r="X13473">
        <f t="shared" si="587"/>
        <v>347.51201999999995</v>
      </c>
      <c r="Y13473">
        <f t="shared" si="588"/>
        <v>0</v>
      </c>
    </row>
    <row r="13474" spans="1:25" x14ac:dyDescent="0.2">
      <c r="A13474" t="s">
        <v>6877</v>
      </c>
      <c r="B13474" t="s">
        <v>387</v>
      </c>
      <c r="C13474">
        <v>4</v>
      </c>
      <c r="D13474">
        <v>15</v>
      </c>
      <c r="E13474" t="s">
        <v>12200</v>
      </c>
      <c r="F13474">
        <v>14.805</v>
      </c>
      <c r="G13474">
        <v>48.070999999999998</v>
      </c>
      <c r="H13474">
        <v>25.361000000000001</v>
      </c>
      <c r="I13474">
        <v>711.71</v>
      </c>
      <c r="J13474">
        <v>290254</v>
      </c>
      <c r="K13474">
        <v>32.466999999999999</v>
      </c>
      <c r="L13474">
        <v>29.689</v>
      </c>
      <c r="M13474">
        <v>480.68700000000001</v>
      </c>
      <c r="N13474">
        <v>196037</v>
      </c>
      <c r="O13474">
        <v>1.0549999999999999</v>
      </c>
      <c r="P13474">
        <v>0.80400000000000005</v>
      </c>
      <c r="Q13474">
        <v>15.624000000000001</v>
      </c>
      <c r="R13474">
        <v>6372</v>
      </c>
      <c r="S13474">
        <v>0</v>
      </c>
      <c r="T13474">
        <v>0</v>
      </c>
      <c r="U13474">
        <v>0</v>
      </c>
      <c r="V13474">
        <v>0</v>
      </c>
      <c r="W13474">
        <f t="shared" si="586"/>
        <v>0</v>
      </c>
      <c r="X13474">
        <f t="shared" si="587"/>
        <v>0</v>
      </c>
      <c r="Y13474">
        <f t="shared" si="588"/>
        <v>0</v>
      </c>
    </row>
    <row r="13475" spans="1:25" x14ac:dyDescent="0.2">
      <c r="A13475" t="s">
        <v>6877</v>
      </c>
      <c r="B13475" t="s">
        <v>387</v>
      </c>
      <c r="C13475">
        <v>4</v>
      </c>
      <c r="D13475">
        <v>16</v>
      </c>
      <c r="E13475" t="s">
        <v>12201</v>
      </c>
      <c r="F13475">
        <v>337.08499999999998</v>
      </c>
      <c r="G13475">
        <v>100.021</v>
      </c>
      <c r="H13475">
        <v>38.231999999999999</v>
      </c>
      <c r="I13475">
        <v>33715.673000000003</v>
      </c>
      <c r="J13475">
        <v>13750138</v>
      </c>
      <c r="K13475">
        <v>31.646999999999998</v>
      </c>
      <c r="L13475">
        <v>13.102</v>
      </c>
      <c r="M13475">
        <v>10667.825999999999</v>
      </c>
      <c r="N13475">
        <v>4350620</v>
      </c>
      <c r="O13475">
        <v>3.7850000000000001</v>
      </c>
      <c r="P13475">
        <v>12.085000000000001</v>
      </c>
      <c r="Q13475">
        <v>1275.81</v>
      </c>
      <c r="R13475">
        <v>520309</v>
      </c>
      <c r="S13475">
        <v>4.4999999999999998E-2</v>
      </c>
      <c r="T13475">
        <v>3.3690000000000002</v>
      </c>
      <c r="U13475">
        <v>15.006</v>
      </c>
      <c r="V13475">
        <v>6120</v>
      </c>
      <c r="W13475">
        <f t="shared" ref="W13475:W13538" si="589">V13475/255</f>
        <v>24</v>
      </c>
      <c r="X13475">
        <f t="shared" si="587"/>
        <v>1481.1221999999998</v>
      </c>
      <c r="Y13475">
        <f t="shared" si="588"/>
        <v>39.305599999999998</v>
      </c>
    </row>
    <row r="13476" spans="1:25" x14ac:dyDescent="0.2">
      <c r="A13476" t="s">
        <v>6877</v>
      </c>
      <c r="B13476" t="s">
        <v>387</v>
      </c>
      <c r="C13476">
        <v>5</v>
      </c>
      <c r="D13476">
        <v>5</v>
      </c>
      <c r="E13476" t="s">
        <v>10250</v>
      </c>
      <c r="F13476">
        <v>191.49100000000001</v>
      </c>
      <c r="G13476">
        <v>103.419</v>
      </c>
      <c r="H13476">
        <v>47.402999999999999</v>
      </c>
      <c r="I13476">
        <v>19803.832999999999</v>
      </c>
      <c r="J13476">
        <v>8076524</v>
      </c>
      <c r="K13476">
        <v>9.0960000000000001</v>
      </c>
      <c r="L13476">
        <v>4.7679999999999998</v>
      </c>
      <c r="M13476">
        <v>1741.8789999999999</v>
      </c>
      <c r="N13476">
        <v>710384</v>
      </c>
      <c r="O13476">
        <v>2.0099999999999998</v>
      </c>
      <c r="P13476">
        <v>1.867</v>
      </c>
      <c r="Q13476">
        <v>384.84300000000002</v>
      </c>
      <c r="R13476">
        <v>156949</v>
      </c>
      <c r="S13476">
        <v>3.0000000000000001E-3</v>
      </c>
      <c r="T13476">
        <v>0.91200000000000003</v>
      </c>
      <c r="U13476">
        <v>0.625</v>
      </c>
      <c r="V13476">
        <v>255</v>
      </c>
      <c r="W13476">
        <f t="shared" si="589"/>
        <v>1</v>
      </c>
      <c r="X13476">
        <f t="shared" si="587"/>
        <v>0</v>
      </c>
      <c r="Y13476">
        <f t="shared" si="588"/>
        <v>0</v>
      </c>
    </row>
    <row r="13477" spans="1:25" x14ac:dyDescent="0.2">
      <c r="A13477" t="s">
        <v>6877</v>
      </c>
      <c r="B13477" t="s">
        <v>387</v>
      </c>
      <c r="C13477">
        <v>5</v>
      </c>
      <c r="D13477">
        <v>8</v>
      </c>
      <c r="E13477" t="s">
        <v>3188</v>
      </c>
      <c r="F13477">
        <v>93.39</v>
      </c>
      <c r="G13477">
        <v>96.69</v>
      </c>
      <c r="H13477">
        <v>44.722999999999999</v>
      </c>
      <c r="I13477">
        <v>9029.9130000000005</v>
      </c>
      <c r="J13477">
        <v>3682636</v>
      </c>
      <c r="K13477">
        <v>25.506</v>
      </c>
      <c r="L13477">
        <v>9.3260000000000005</v>
      </c>
      <c r="M13477">
        <v>2382.0509999999999</v>
      </c>
      <c r="N13477">
        <v>971463</v>
      </c>
      <c r="O13477">
        <v>2.39</v>
      </c>
      <c r="P13477">
        <v>2.677</v>
      </c>
      <c r="Q13477">
        <v>223.21799999999999</v>
      </c>
      <c r="R13477">
        <v>91034</v>
      </c>
      <c r="S13477">
        <v>7.0000000000000001E-3</v>
      </c>
      <c r="T13477">
        <v>1.3069999999999999</v>
      </c>
      <c r="U13477">
        <v>0.625</v>
      </c>
      <c r="V13477">
        <v>255</v>
      </c>
      <c r="W13477">
        <f t="shared" si="589"/>
        <v>1</v>
      </c>
      <c r="X13477">
        <f t="shared" si="587"/>
        <v>0</v>
      </c>
      <c r="Y13477">
        <f t="shared" si="588"/>
        <v>0</v>
      </c>
    </row>
    <row r="13478" spans="1:25" x14ac:dyDescent="0.2">
      <c r="A13478" t="s">
        <v>6877</v>
      </c>
      <c r="B13478" t="s">
        <v>387</v>
      </c>
      <c r="C13478">
        <v>5</v>
      </c>
      <c r="D13478">
        <v>9</v>
      </c>
      <c r="E13478" t="s">
        <v>8758</v>
      </c>
      <c r="F13478">
        <v>159.779</v>
      </c>
      <c r="G13478">
        <v>115.005</v>
      </c>
      <c r="H13478">
        <v>43.363</v>
      </c>
      <c r="I13478">
        <v>18375.386999999999</v>
      </c>
      <c r="J13478">
        <v>7493966</v>
      </c>
      <c r="K13478">
        <v>33.597999999999999</v>
      </c>
      <c r="L13478">
        <v>12.505000000000001</v>
      </c>
      <c r="M13478">
        <v>5368.3119999999999</v>
      </c>
      <c r="N13478">
        <v>2189339</v>
      </c>
      <c r="O13478">
        <v>3.0209999999999999</v>
      </c>
      <c r="P13478">
        <v>6.5039999999999996</v>
      </c>
      <c r="Q13478">
        <v>482.62700000000001</v>
      </c>
      <c r="R13478">
        <v>196828</v>
      </c>
      <c r="S13478">
        <v>0.02</v>
      </c>
      <c r="T13478">
        <v>2.234</v>
      </c>
      <c r="U13478">
        <v>3.1259999999999999</v>
      </c>
      <c r="V13478">
        <v>1275</v>
      </c>
      <c r="W13478">
        <f t="shared" si="589"/>
        <v>5</v>
      </c>
      <c r="X13478">
        <f t="shared" si="587"/>
        <v>108.91560999999999</v>
      </c>
      <c r="Y13478">
        <f t="shared" si="588"/>
        <v>6.4355999999999991</v>
      </c>
    </row>
    <row r="13479" spans="1:25" x14ac:dyDescent="0.2">
      <c r="A13479" t="s">
        <v>6877</v>
      </c>
      <c r="B13479" t="s">
        <v>387</v>
      </c>
      <c r="C13479">
        <v>5</v>
      </c>
      <c r="D13479">
        <v>10</v>
      </c>
      <c r="E13479" t="s">
        <v>9715</v>
      </c>
      <c r="F13479">
        <v>257.654</v>
      </c>
      <c r="G13479">
        <v>100.217</v>
      </c>
      <c r="H13479">
        <v>49.43</v>
      </c>
      <c r="I13479">
        <v>25821.415000000001</v>
      </c>
      <c r="J13479">
        <v>10530652</v>
      </c>
      <c r="K13479">
        <v>8.9949999999999992</v>
      </c>
      <c r="L13479">
        <v>6.4210000000000003</v>
      </c>
      <c r="M13479">
        <v>2317.4920000000002</v>
      </c>
      <c r="N13479">
        <v>945134</v>
      </c>
      <c r="O13479">
        <v>2.0579999999999998</v>
      </c>
      <c r="P13479">
        <v>4.0720000000000001</v>
      </c>
      <c r="Q13479">
        <v>530.245</v>
      </c>
      <c r="R13479">
        <v>216248</v>
      </c>
      <c r="S13479">
        <v>5.0000000000000001E-3</v>
      </c>
      <c r="T13479">
        <v>1.1120000000000001</v>
      </c>
      <c r="U13479">
        <v>1.2509999999999999</v>
      </c>
      <c r="V13479">
        <v>510</v>
      </c>
      <c r="W13479">
        <f t="shared" si="589"/>
        <v>2</v>
      </c>
      <c r="X13479">
        <f t="shared" si="587"/>
        <v>191.29474999999996</v>
      </c>
      <c r="Y13479">
        <f t="shared" si="588"/>
        <v>1.2456</v>
      </c>
    </row>
    <row r="13480" spans="1:25" x14ac:dyDescent="0.2">
      <c r="A13480" t="s">
        <v>6877</v>
      </c>
      <c r="B13480" t="s">
        <v>387</v>
      </c>
      <c r="C13480">
        <v>5</v>
      </c>
      <c r="D13480">
        <v>11</v>
      </c>
      <c r="E13480" t="s">
        <v>12202</v>
      </c>
      <c r="F13480">
        <v>240.404</v>
      </c>
      <c r="G13480">
        <v>99.697000000000003</v>
      </c>
      <c r="H13480">
        <v>46.801000000000002</v>
      </c>
      <c r="I13480">
        <v>23967.491000000002</v>
      </c>
      <c r="J13480">
        <v>9774573</v>
      </c>
      <c r="K13480">
        <v>5.79</v>
      </c>
      <c r="L13480">
        <v>2.9950000000000001</v>
      </c>
      <c r="M13480">
        <v>1392.0260000000001</v>
      </c>
      <c r="N13480">
        <v>567705</v>
      </c>
      <c r="O13480">
        <v>1.66</v>
      </c>
      <c r="P13480">
        <v>1.36</v>
      </c>
      <c r="Q13480">
        <v>399.02300000000002</v>
      </c>
      <c r="R13480">
        <v>162732</v>
      </c>
      <c r="S13480">
        <v>0</v>
      </c>
      <c r="T13480">
        <v>0</v>
      </c>
      <c r="U13480">
        <v>0</v>
      </c>
      <c r="V13480">
        <v>0</v>
      </c>
      <c r="W13480">
        <f t="shared" si="589"/>
        <v>0</v>
      </c>
      <c r="X13480">
        <f t="shared" si="587"/>
        <v>0</v>
      </c>
      <c r="Y13480">
        <f t="shared" si="588"/>
        <v>0</v>
      </c>
    </row>
    <row r="13481" spans="1:25" x14ac:dyDescent="0.2">
      <c r="A13481" t="s">
        <v>6877</v>
      </c>
      <c r="B13481" t="s">
        <v>387</v>
      </c>
      <c r="C13481">
        <v>5</v>
      </c>
      <c r="D13481">
        <v>14</v>
      </c>
      <c r="E13481" t="s">
        <v>2535</v>
      </c>
      <c r="F13481">
        <v>247.471</v>
      </c>
      <c r="G13481">
        <v>98.513000000000005</v>
      </c>
      <c r="H13481">
        <v>48.994999999999997</v>
      </c>
      <c r="I13481">
        <v>24379.007000000001</v>
      </c>
      <c r="J13481">
        <v>9942400</v>
      </c>
      <c r="K13481">
        <v>65.784999999999997</v>
      </c>
      <c r="L13481">
        <v>32.631999999999998</v>
      </c>
      <c r="M13481">
        <v>16279.767</v>
      </c>
      <c r="N13481">
        <v>6639317</v>
      </c>
      <c r="O13481">
        <v>2.1909999999999998</v>
      </c>
      <c r="P13481">
        <v>4.4279999999999999</v>
      </c>
      <c r="Q13481">
        <v>542.21900000000005</v>
      </c>
      <c r="R13481">
        <v>221131</v>
      </c>
      <c r="S13481">
        <v>8.0000000000000002E-3</v>
      </c>
      <c r="T13481">
        <v>1.39</v>
      </c>
      <c r="U13481">
        <v>1.8759999999999999</v>
      </c>
      <c r="V13481">
        <v>765</v>
      </c>
      <c r="W13481">
        <f t="shared" si="589"/>
        <v>3</v>
      </c>
      <c r="X13481">
        <f t="shared" si="587"/>
        <v>212.00977000000006</v>
      </c>
      <c r="Y13481">
        <f t="shared" si="588"/>
        <v>2.9756</v>
      </c>
    </row>
    <row r="13482" spans="1:25" x14ac:dyDescent="0.2">
      <c r="A13482" t="s">
        <v>6877</v>
      </c>
      <c r="B13482" t="s">
        <v>387</v>
      </c>
      <c r="C13482">
        <v>5</v>
      </c>
      <c r="D13482">
        <v>15</v>
      </c>
      <c r="E13482" t="s">
        <v>12203</v>
      </c>
      <c r="F13482">
        <v>239.703</v>
      </c>
      <c r="G13482">
        <v>104.261</v>
      </c>
      <c r="H13482">
        <v>49.417000000000002</v>
      </c>
      <c r="I13482">
        <v>24991.673999999999</v>
      </c>
      <c r="J13482">
        <v>10192262</v>
      </c>
      <c r="K13482">
        <v>8.0389999999999997</v>
      </c>
      <c r="L13482">
        <v>5.0730000000000004</v>
      </c>
      <c r="M13482">
        <v>1926.867</v>
      </c>
      <c r="N13482">
        <v>785827</v>
      </c>
      <c r="O13482">
        <v>2.2160000000000002</v>
      </c>
      <c r="P13482">
        <v>6.6630000000000003</v>
      </c>
      <c r="Q13482">
        <v>531.11599999999999</v>
      </c>
      <c r="R13482">
        <v>216603</v>
      </c>
      <c r="S13482">
        <v>5.0000000000000001E-3</v>
      </c>
      <c r="T13482">
        <v>1.153</v>
      </c>
      <c r="U13482">
        <v>1.2509999999999999</v>
      </c>
      <c r="V13482">
        <v>510</v>
      </c>
      <c r="W13482">
        <f t="shared" si="589"/>
        <v>2</v>
      </c>
      <c r="X13482">
        <f t="shared" si="587"/>
        <v>192.80157999999994</v>
      </c>
      <c r="Y13482">
        <f t="shared" si="588"/>
        <v>1.2456</v>
      </c>
    </row>
    <row r="13483" spans="1:25" x14ac:dyDescent="0.2">
      <c r="A13483" t="s">
        <v>6877</v>
      </c>
      <c r="B13483" t="s">
        <v>387</v>
      </c>
      <c r="C13483">
        <v>5</v>
      </c>
      <c r="D13483">
        <v>16</v>
      </c>
      <c r="E13483" t="s">
        <v>12204</v>
      </c>
      <c r="F13483">
        <v>234.87200000000001</v>
      </c>
      <c r="G13483">
        <v>107.489</v>
      </c>
      <c r="H13483">
        <v>47.000999999999998</v>
      </c>
      <c r="I13483">
        <v>25246.208999999999</v>
      </c>
      <c r="J13483">
        <v>10296068</v>
      </c>
      <c r="K13483">
        <v>30.082000000000001</v>
      </c>
      <c r="L13483">
        <v>26.22</v>
      </c>
      <c r="M13483">
        <v>7065.4880000000003</v>
      </c>
      <c r="N13483">
        <v>2881492</v>
      </c>
      <c r="O13483">
        <v>1.831</v>
      </c>
      <c r="P13483">
        <v>1.173</v>
      </c>
      <c r="Q13483">
        <v>429.96699999999998</v>
      </c>
      <c r="R13483">
        <v>175352</v>
      </c>
      <c r="S13483">
        <v>0</v>
      </c>
      <c r="T13483">
        <v>0</v>
      </c>
      <c r="U13483">
        <v>0</v>
      </c>
      <c r="V13483">
        <v>0</v>
      </c>
      <c r="W13483">
        <f t="shared" si="589"/>
        <v>0</v>
      </c>
      <c r="X13483">
        <f t="shared" si="587"/>
        <v>17.813809999999947</v>
      </c>
      <c r="Y13483">
        <f t="shared" si="588"/>
        <v>0</v>
      </c>
    </row>
    <row r="13484" spans="1:25" x14ac:dyDescent="0.2">
      <c r="A13484" t="s">
        <v>6877</v>
      </c>
      <c r="B13484" t="s">
        <v>387</v>
      </c>
      <c r="C13484">
        <v>5</v>
      </c>
      <c r="D13484">
        <v>18</v>
      </c>
      <c r="E13484" t="s">
        <v>12205</v>
      </c>
      <c r="F13484">
        <v>258.279</v>
      </c>
      <c r="G13484">
        <v>99.465000000000003</v>
      </c>
      <c r="H13484">
        <v>47.268000000000001</v>
      </c>
      <c r="I13484">
        <v>25689.708999999999</v>
      </c>
      <c r="J13484">
        <v>10476939</v>
      </c>
      <c r="K13484">
        <v>6.4829999999999997</v>
      </c>
      <c r="L13484">
        <v>3.573</v>
      </c>
      <c r="M13484">
        <v>1674.316</v>
      </c>
      <c r="N13484">
        <v>682830</v>
      </c>
      <c r="O13484">
        <v>1.5529999999999999</v>
      </c>
      <c r="P13484">
        <v>1.0580000000000001</v>
      </c>
      <c r="Q13484">
        <v>401.053</v>
      </c>
      <c r="R13484">
        <v>163560</v>
      </c>
      <c r="S13484">
        <v>0</v>
      </c>
      <c r="T13484">
        <v>0</v>
      </c>
      <c r="U13484">
        <v>0</v>
      </c>
      <c r="V13484">
        <v>0</v>
      </c>
      <c r="W13484">
        <f t="shared" si="589"/>
        <v>0</v>
      </c>
      <c r="X13484">
        <f t="shared" si="587"/>
        <v>0</v>
      </c>
      <c r="Y13484">
        <f t="shared" si="588"/>
        <v>0</v>
      </c>
    </row>
    <row r="13485" spans="1:25" x14ac:dyDescent="0.2">
      <c r="A13485" t="s">
        <v>6877</v>
      </c>
      <c r="B13485" t="s">
        <v>387</v>
      </c>
      <c r="C13485">
        <v>5</v>
      </c>
      <c r="D13485">
        <v>19</v>
      </c>
      <c r="E13485" t="s">
        <v>10290</v>
      </c>
      <c r="F13485">
        <v>318.56200000000001</v>
      </c>
      <c r="G13485">
        <v>98.117999999999995</v>
      </c>
      <c r="H13485">
        <v>43.618000000000002</v>
      </c>
      <c r="I13485">
        <v>31256.65</v>
      </c>
      <c r="J13485">
        <v>12747284</v>
      </c>
      <c r="K13485">
        <v>83.66</v>
      </c>
      <c r="L13485">
        <v>28.76</v>
      </c>
      <c r="M13485">
        <v>26650.813999999998</v>
      </c>
      <c r="N13485">
        <v>10868903</v>
      </c>
      <c r="O13485">
        <v>3.1829999999999998</v>
      </c>
      <c r="P13485">
        <v>11.215</v>
      </c>
      <c r="Q13485">
        <v>1014.047</v>
      </c>
      <c r="R13485">
        <v>413555</v>
      </c>
      <c r="S13485">
        <v>2.1999999999999999E-2</v>
      </c>
      <c r="T13485">
        <v>2.3460000000000001</v>
      </c>
      <c r="U13485">
        <v>6.8780000000000001</v>
      </c>
      <c r="V13485">
        <v>2805</v>
      </c>
      <c r="W13485">
        <f t="shared" si="589"/>
        <v>11</v>
      </c>
      <c r="X13485">
        <f t="shared" si="587"/>
        <v>1028.2722099999999</v>
      </c>
      <c r="Y13485">
        <f t="shared" si="588"/>
        <v>16.8156</v>
      </c>
    </row>
    <row r="13486" spans="1:25" x14ac:dyDescent="0.2">
      <c r="A13486" t="s">
        <v>6877</v>
      </c>
      <c r="B13486" t="s">
        <v>387</v>
      </c>
      <c r="C13486">
        <v>5</v>
      </c>
      <c r="D13486">
        <v>20</v>
      </c>
      <c r="E13486" t="s">
        <v>12206</v>
      </c>
      <c r="F13486">
        <v>318.86599999999999</v>
      </c>
      <c r="G13486">
        <v>108.474</v>
      </c>
      <c r="H13486">
        <v>53.088999999999999</v>
      </c>
      <c r="I13486">
        <v>34588.569000000003</v>
      </c>
      <c r="J13486">
        <v>14106128</v>
      </c>
      <c r="K13486">
        <v>6.8179999999999996</v>
      </c>
      <c r="L13486">
        <v>3.681</v>
      </c>
      <c r="M13486">
        <v>2174.009</v>
      </c>
      <c r="N13486">
        <v>886618</v>
      </c>
      <c r="O13486">
        <v>2.2559999999999998</v>
      </c>
      <c r="P13486">
        <v>6.319</v>
      </c>
      <c r="Q13486">
        <v>719.28200000000004</v>
      </c>
      <c r="R13486">
        <v>293342</v>
      </c>
      <c r="S13486">
        <v>4.0000000000000001E-3</v>
      </c>
      <c r="T13486">
        <v>1</v>
      </c>
      <c r="U13486">
        <v>1.2509999999999999</v>
      </c>
      <c r="V13486">
        <v>510</v>
      </c>
      <c r="W13486">
        <f t="shared" si="589"/>
        <v>2</v>
      </c>
      <c r="X13486">
        <f t="shared" si="587"/>
        <v>518.32875999999999</v>
      </c>
      <c r="Y13486">
        <f t="shared" si="588"/>
        <v>1.2456</v>
      </c>
    </row>
    <row r="13487" spans="1:25" x14ac:dyDescent="0.2">
      <c r="A13487" t="s">
        <v>6877</v>
      </c>
      <c r="B13487" t="s">
        <v>387</v>
      </c>
      <c r="C13487">
        <v>5</v>
      </c>
      <c r="D13487">
        <v>21</v>
      </c>
      <c r="E13487" t="s">
        <v>12207</v>
      </c>
      <c r="F13487">
        <v>257.73500000000001</v>
      </c>
      <c r="G13487">
        <v>116.877</v>
      </c>
      <c r="H13487">
        <v>42.697000000000003</v>
      </c>
      <c r="I13487">
        <v>30123.357</v>
      </c>
      <c r="J13487">
        <v>12285097</v>
      </c>
      <c r="K13487">
        <v>44.912999999999997</v>
      </c>
      <c r="L13487">
        <v>17.068000000000001</v>
      </c>
      <c r="M13487">
        <v>11575.644</v>
      </c>
      <c r="N13487">
        <v>4720852</v>
      </c>
      <c r="O13487">
        <v>3.1579999999999999</v>
      </c>
      <c r="P13487">
        <v>8.2710000000000008</v>
      </c>
      <c r="Q13487">
        <v>813.952</v>
      </c>
      <c r="R13487">
        <v>331951</v>
      </c>
      <c r="S13487">
        <v>0.01</v>
      </c>
      <c r="T13487">
        <v>1.573</v>
      </c>
      <c r="U13487">
        <v>2.5009999999999999</v>
      </c>
      <c r="V13487">
        <v>1020</v>
      </c>
      <c r="W13487">
        <f t="shared" si="589"/>
        <v>4</v>
      </c>
      <c r="X13487">
        <f t="shared" si="587"/>
        <v>682.10785999999996</v>
      </c>
      <c r="Y13487">
        <f t="shared" si="588"/>
        <v>4.7055999999999996</v>
      </c>
    </row>
    <row r="13488" spans="1:25" x14ac:dyDescent="0.2">
      <c r="A13488" t="s">
        <v>6877</v>
      </c>
      <c r="B13488" t="s">
        <v>387</v>
      </c>
      <c r="C13488">
        <v>5</v>
      </c>
      <c r="D13488">
        <v>22</v>
      </c>
      <c r="E13488" t="s">
        <v>12208</v>
      </c>
      <c r="F13488">
        <v>239.13399999999999</v>
      </c>
      <c r="G13488">
        <v>101.208</v>
      </c>
      <c r="H13488">
        <v>48.148000000000003</v>
      </c>
      <c r="I13488">
        <v>24202.264999999999</v>
      </c>
      <c r="J13488">
        <v>9870320</v>
      </c>
      <c r="K13488">
        <v>5.6</v>
      </c>
      <c r="L13488">
        <v>2.9870000000000001</v>
      </c>
      <c r="M13488">
        <v>1339.107</v>
      </c>
      <c r="N13488">
        <v>546123</v>
      </c>
      <c r="O13488">
        <v>1.48</v>
      </c>
      <c r="P13488">
        <v>0.999</v>
      </c>
      <c r="Q13488">
        <v>353.827</v>
      </c>
      <c r="R13488">
        <v>144300</v>
      </c>
      <c r="S13488">
        <v>0</v>
      </c>
      <c r="T13488">
        <v>0</v>
      </c>
      <c r="U13488">
        <v>0</v>
      </c>
      <c r="V13488">
        <v>0</v>
      </c>
      <c r="W13488">
        <f t="shared" si="589"/>
        <v>0</v>
      </c>
      <c r="X13488">
        <f t="shared" si="587"/>
        <v>0</v>
      </c>
      <c r="Y13488">
        <f t="shared" si="588"/>
        <v>0</v>
      </c>
    </row>
    <row r="13489" spans="1:25" x14ac:dyDescent="0.2">
      <c r="A13489" t="s">
        <v>6877</v>
      </c>
      <c r="B13489" t="s">
        <v>387</v>
      </c>
      <c r="C13489">
        <v>5</v>
      </c>
      <c r="D13489">
        <v>23</v>
      </c>
      <c r="E13489" t="s">
        <v>12209</v>
      </c>
      <c r="F13489">
        <v>251.68799999999999</v>
      </c>
      <c r="G13489">
        <v>95.826999999999998</v>
      </c>
      <c r="H13489">
        <v>50.122</v>
      </c>
      <c r="I13489">
        <v>24118.55</v>
      </c>
      <c r="J13489">
        <v>9836179</v>
      </c>
      <c r="K13489">
        <v>44.601999999999997</v>
      </c>
      <c r="L13489">
        <v>18.27</v>
      </c>
      <c r="M13489">
        <v>11225.767</v>
      </c>
      <c r="N13489">
        <v>4578163</v>
      </c>
      <c r="O13489">
        <v>2.391</v>
      </c>
      <c r="P13489">
        <v>6.4560000000000004</v>
      </c>
      <c r="Q13489">
        <v>601.70500000000004</v>
      </c>
      <c r="R13489">
        <v>245391</v>
      </c>
      <c r="S13489">
        <v>1.2E-2</v>
      </c>
      <c r="T13489">
        <v>1.78</v>
      </c>
      <c r="U13489">
        <v>3.1259999999999999</v>
      </c>
      <c r="V13489">
        <v>1275</v>
      </c>
      <c r="W13489">
        <f t="shared" si="589"/>
        <v>5</v>
      </c>
      <c r="X13489">
        <f t="shared" si="587"/>
        <v>314.92055000000005</v>
      </c>
      <c r="Y13489">
        <f t="shared" si="588"/>
        <v>6.4355999999999991</v>
      </c>
    </row>
    <row r="13490" spans="1:25" x14ac:dyDescent="0.2">
      <c r="A13490" t="s">
        <v>6877</v>
      </c>
      <c r="B13490" t="s">
        <v>387</v>
      </c>
      <c r="C13490">
        <v>5</v>
      </c>
      <c r="D13490">
        <v>24</v>
      </c>
      <c r="E13490" t="s">
        <v>7580</v>
      </c>
      <c r="F13490">
        <v>298.06599999999997</v>
      </c>
      <c r="G13490">
        <v>106.377</v>
      </c>
      <c r="H13490">
        <v>41.363</v>
      </c>
      <c r="I13490">
        <v>31707.243999999999</v>
      </c>
      <c r="J13490">
        <v>12931048</v>
      </c>
      <c r="K13490">
        <v>72.620999999999995</v>
      </c>
      <c r="L13490">
        <v>26.167999999999999</v>
      </c>
      <c r="M13490">
        <v>21645.925999999999</v>
      </c>
      <c r="N13490">
        <v>8827778</v>
      </c>
      <c r="O13490">
        <v>3.8340000000000001</v>
      </c>
      <c r="P13490">
        <v>11.68</v>
      </c>
      <c r="Q13490">
        <v>1142.7829999999999</v>
      </c>
      <c r="R13490">
        <v>466057</v>
      </c>
      <c r="S13490">
        <v>2.1000000000000001E-2</v>
      </c>
      <c r="T13490">
        <v>2.3130000000000002</v>
      </c>
      <c r="U13490">
        <v>6.2530000000000001</v>
      </c>
      <c r="V13490">
        <v>2550</v>
      </c>
      <c r="W13490">
        <f t="shared" si="589"/>
        <v>10</v>
      </c>
      <c r="X13490">
        <f t="shared" si="587"/>
        <v>1250.9854899999998</v>
      </c>
      <c r="Y13490">
        <f t="shared" si="588"/>
        <v>15.085600000000001</v>
      </c>
    </row>
    <row r="13491" spans="1:25" x14ac:dyDescent="0.2">
      <c r="A13491" t="s">
        <v>6877</v>
      </c>
      <c r="B13491" t="s">
        <v>387</v>
      </c>
      <c r="C13491">
        <v>5</v>
      </c>
      <c r="D13491">
        <v>25</v>
      </c>
      <c r="E13491" t="s">
        <v>11774</v>
      </c>
      <c r="F13491">
        <v>294.238</v>
      </c>
      <c r="G13491">
        <v>98</v>
      </c>
      <c r="H13491">
        <v>43.192</v>
      </c>
      <c r="I13491">
        <v>28835.293000000001</v>
      </c>
      <c r="J13491">
        <v>11759791</v>
      </c>
      <c r="K13491">
        <v>5.2539999999999996</v>
      </c>
      <c r="L13491">
        <v>3.3860000000000001</v>
      </c>
      <c r="M13491">
        <v>1546.001</v>
      </c>
      <c r="N13491">
        <v>630500</v>
      </c>
      <c r="O13491">
        <v>1.792</v>
      </c>
      <c r="P13491">
        <v>3.9279999999999999</v>
      </c>
      <c r="Q13491">
        <v>527.15300000000002</v>
      </c>
      <c r="R13491">
        <v>214987</v>
      </c>
      <c r="S13491">
        <v>6.0000000000000001E-3</v>
      </c>
      <c r="T13491">
        <v>1.2749999999999999</v>
      </c>
      <c r="U13491">
        <v>1.8759999999999999</v>
      </c>
      <c r="V13491">
        <v>765</v>
      </c>
      <c r="W13491">
        <f t="shared" si="589"/>
        <v>3</v>
      </c>
      <c r="X13491">
        <f t="shared" si="587"/>
        <v>185.94559000000001</v>
      </c>
      <c r="Y13491">
        <f t="shared" si="588"/>
        <v>2.9756</v>
      </c>
    </row>
    <row r="13492" spans="1:25" x14ac:dyDescent="0.2">
      <c r="A13492" t="s">
        <v>6877</v>
      </c>
      <c r="B13492" t="s">
        <v>387</v>
      </c>
      <c r="C13492">
        <v>5</v>
      </c>
      <c r="D13492">
        <v>26</v>
      </c>
      <c r="E13492" t="s">
        <v>12210</v>
      </c>
      <c r="F13492">
        <v>168.99799999999999</v>
      </c>
      <c r="G13492">
        <v>87.953000000000003</v>
      </c>
      <c r="H13492">
        <v>40.76</v>
      </c>
      <c r="I13492">
        <v>14863.875</v>
      </c>
      <c r="J13492">
        <v>6061879</v>
      </c>
      <c r="K13492">
        <v>42.609000000000002</v>
      </c>
      <c r="L13492">
        <v>32.012</v>
      </c>
      <c r="M13492">
        <v>7200.875</v>
      </c>
      <c r="N13492">
        <v>2936706</v>
      </c>
      <c r="O13492">
        <v>1.917</v>
      </c>
      <c r="P13492">
        <v>4.1379999999999999</v>
      </c>
      <c r="Q13492">
        <v>323.95400000000001</v>
      </c>
      <c r="R13492">
        <v>132117</v>
      </c>
      <c r="S13492">
        <v>7.0000000000000001E-3</v>
      </c>
      <c r="T13492">
        <v>1.3740000000000001</v>
      </c>
      <c r="U13492">
        <v>1.2509999999999999</v>
      </c>
      <c r="V13492">
        <v>510</v>
      </c>
      <c r="W13492">
        <f t="shared" si="589"/>
        <v>2</v>
      </c>
      <c r="X13492">
        <f t="shared" si="587"/>
        <v>0</v>
      </c>
      <c r="Y13492">
        <f t="shared" si="588"/>
        <v>1.2456</v>
      </c>
    </row>
    <row r="13493" spans="1:25" x14ac:dyDescent="0.2">
      <c r="A13493" t="s">
        <v>6877</v>
      </c>
      <c r="B13493" t="s">
        <v>387</v>
      </c>
      <c r="C13493">
        <v>5</v>
      </c>
      <c r="D13493">
        <v>27</v>
      </c>
      <c r="E13493" t="s">
        <v>12211</v>
      </c>
      <c r="F13493">
        <v>143.70599999999999</v>
      </c>
      <c r="G13493">
        <v>88.718999999999994</v>
      </c>
      <c r="H13493">
        <v>39.134</v>
      </c>
      <c r="I13493">
        <v>12749.367</v>
      </c>
      <c r="J13493">
        <v>5199527</v>
      </c>
      <c r="K13493">
        <v>6.3819999999999997</v>
      </c>
      <c r="L13493">
        <v>3.5179999999999998</v>
      </c>
      <c r="M13493">
        <v>917.06700000000001</v>
      </c>
      <c r="N13493">
        <v>374004</v>
      </c>
      <c r="O13493">
        <v>1.48</v>
      </c>
      <c r="P13493">
        <v>1.04</v>
      </c>
      <c r="Q13493">
        <v>212.68100000000001</v>
      </c>
      <c r="R13493">
        <v>86737</v>
      </c>
      <c r="S13493">
        <v>0</v>
      </c>
      <c r="T13493">
        <v>0</v>
      </c>
      <c r="U13493">
        <v>0</v>
      </c>
      <c r="V13493">
        <v>0</v>
      </c>
      <c r="W13493">
        <f t="shared" si="589"/>
        <v>0</v>
      </c>
      <c r="X13493">
        <f t="shared" si="587"/>
        <v>0</v>
      </c>
      <c r="Y13493">
        <f t="shared" si="588"/>
        <v>0</v>
      </c>
    </row>
    <row r="13494" spans="1:25" x14ac:dyDescent="0.2">
      <c r="A13494" t="s">
        <v>6877</v>
      </c>
      <c r="B13494" t="s">
        <v>387</v>
      </c>
      <c r="C13494">
        <v>5</v>
      </c>
      <c r="D13494">
        <v>28</v>
      </c>
      <c r="E13494" t="s">
        <v>11283</v>
      </c>
      <c r="F13494">
        <v>144.84100000000001</v>
      </c>
      <c r="G13494">
        <v>84.35</v>
      </c>
      <c r="H13494">
        <v>42.13</v>
      </c>
      <c r="I13494">
        <v>12217.368</v>
      </c>
      <c r="J13494">
        <v>4982564</v>
      </c>
      <c r="K13494">
        <v>6.1059999999999999</v>
      </c>
      <c r="L13494">
        <v>3.7280000000000002</v>
      </c>
      <c r="M13494">
        <v>884.327</v>
      </c>
      <c r="N13494">
        <v>360652</v>
      </c>
      <c r="O13494">
        <v>2.4609999999999999</v>
      </c>
      <c r="P13494">
        <v>7.617</v>
      </c>
      <c r="Q13494">
        <v>356.43099999999998</v>
      </c>
      <c r="R13494">
        <v>145362</v>
      </c>
      <c r="S13494">
        <v>8.9999999999999993E-3</v>
      </c>
      <c r="T13494">
        <v>1.484</v>
      </c>
      <c r="U13494">
        <v>1.2509999999999999</v>
      </c>
      <c r="V13494">
        <v>510</v>
      </c>
      <c r="W13494">
        <f t="shared" si="589"/>
        <v>2</v>
      </c>
      <c r="X13494">
        <f t="shared" si="587"/>
        <v>0</v>
      </c>
      <c r="Y13494">
        <f t="shared" si="588"/>
        <v>1.2456</v>
      </c>
    </row>
    <row r="13495" spans="1:25" x14ac:dyDescent="0.2">
      <c r="A13495" t="s">
        <v>6877</v>
      </c>
      <c r="B13495" t="s">
        <v>387</v>
      </c>
      <c r="C13495">
        <v>5</v>
      </c>
      <c r="D13495">
        <v>29</v>
      </c>
      <c r="E13495" t="s">
        <v>12212</v>
      </c>
      <c r="F13495">
        <v>175.79499999999999</v>
      </c>
      <c r="G13495">
        <v>102.31</v>
      </c>
      <c r="H13495">
        <v>53.960999999999999</v>
      </c>
      <c r="I13495">
        <v>17985.634999999998</v>
      </c>
      <c r="J13495">
        <v>7335015</v>
      </c>
      <c r="K13495">
        <v>26.439</v>
      </c>
      <c r="L13495">
        <v>11.337</v>
      </c>
      <c r="M13495">
        <v>4647.7920000000004</v>
      </c>
      <c r="N13495">
        <v>1895492</v>
      </c>
      <c r="O13495">
        <v>1.5649999999999999</v>
      </c>
      <c r="P13495">
        <v>1.075</v>
      </c>
      <c r="Q13495">
        <v>275.09300000000002</v>
      </c>
      <c r="R13495">
        <v>112190</v>
      </c>
      <c r="S13495">
        <v>0</v>
      </c>
      <c r="T13495">
        <v>0</v>
      </c>
      <c r="U13495">
        <v>0</v>
      </c>
      <c r="V13495">
        <v>0</v>
      </c>
      <c r="W13495">
        <f t="shared" si="589"/>
        <v>0</v>
      </c>
      <c r="X13495">
        <f t="shared" si="587"/>
        <v>0</v>
      </c>
      <c r="Y13495">
        <f t="shared" si="588"/>
        <v>0</v>
      </c>
    </row>
    <row r="13496" spans="1:25" x14ac:dyDescent="0.2">
      <c r="A13496" t="s">
        <v>6877</v>
      </c>
      <c r="B13496" t="s">
        <v>387</v>
      </c>
      <c r="C13496">
        <v>5</v>
      </c>
      <c r="D13496">
        <v>30</v>
      </c>
      <c r="E13496" t="s">
        <v>12213</v>
      </c>
      <c r="F13496">
        <v>206.23500000000001</v>
      </c>
      <c r="G13496">
        <v>84.213999999999999</v>
      </c>
      <c r="H13496">
        <v>40.707999999999998</v>
      </c>
      <c r="I13496">
        <v>17367.784</v>
      </c>
      <c r="J13496">
        <v>7083039</v>
      </c>
      <c r="K13496">
        <v>5.5830000000000002</v>
      </c>
      <c r="L13496">
        <v>3.1829999999999998</v>
      </c>
      <c r="M13496">
        <v>1151.412</v>
      </c>
      <c r="N13496">
        <v>469576</v>
      </c>
      <c r="O13496">
        <v>1.762</v>
      </c>
      <c r="P13496">
        <v>3.782</v>
      </c>
      <c r="Q13496">
        <v>363.46600000000001</v>
      </c>
      <c r="R13496">
        <v>148231</v>
      </c>
      <c r="S13496">
        <v>3.0000000000000001E-3</v>
      </c>
      <c r="T13496">
        <v>0.879</v>
      </c>
      <c r="U13496">
        <v>0.625</v>
      </c>
      <c r="V13496">
        <v>255</v>
      </c>
      <c r="W13496">
        <f t="shared" si="589"/>
        <v>1</v>
      </c>
      <c r="X13496">
        <f t="shared" si="587"/>
        <v>0</v>
      </c>
      <c r="Y13496">
        <f t="shared" si="588"/>
        <v>0</v>
      </c>
    </row>
    <row r="13497" spans="1:25" x14ac:dyDescent="0.2">
      <c r="A13497" t="s">
        <v>6877</v>
      </c>
      <c r="B13497" t="s">
        <v>387</v>
      </c>
      <c r="C13497">
        <v>5</v>
      </c>
      <c r="D13497">
        <v>33</v>
      </c>
      <c r="E13497" t="s">
        <v>12214</v>
      </c>
      <c r="F13497">
        <v>249.95</v>
      </c>
      <c r="G13497">
        <v>91.262</v>
      </c>
      <c r="H13497">
        <v>39.097999999999999</v>
      </c>
      <c r="I13497">
        <v>22810.850999999999</v>
      </c>
      <c r="J13497">
        <v>9302865</v>
      </c>
      <c r="K13497">
        <v>5.2279999999999998</v>
      </c>
      <c r="L13497">
        <v>2.843</v>
      </c>
      <c r="M13497">
        <v>1306.6179999999999</v>
      </c>
      <c r="N13497">
        <v>532873</v>
      </c>
      <c r="O13497">
        <v>1.625</v>
      </c>
      <c r="P13497">
        <v>3.363</v>
      </c>
      <c r="Q13497">
        <v>406.23399999999998</v>
      </c>
      <c r="R13497">
        <v>165673</v>
      </c>
      <c r="S13497">
        <v>3.0000000000000001E-3</v>
      </c>
      <c r="T13497">
        <v>0.79900000000000004</v>
      </c>
      <c r="U13497">
        <v>0.625</v>
      </c>
      <c r="V13497">
        <v>255</v>
      </c>
      <c r="W13497">
        <f t="shared" si="589"/>
        <v>1</v>
      </c>
      <c r="X13497">
        <f t="shared" si="587"/>
        <v>0</v>
      </c>
      <c r="Y13497">
        <f t="shared" si="588"/>
        <v>0</v>
      </c>
    </row>
    <row r="13498" spans="1:25" x14ac:dyDescent="0.2">
      <c r="A13498" t="s">
        <v>6877</v>
      </c>
      <c r="B13498" t="s">
        <v>387</v>
      </c>
      <c r="C13498">
        <v>5</v>
      </c>
      <c r="D13498">
        <v>34</v>
      </c>
      <c r="E13498" t="s">
        <v>12215</v>
      </c>
      <c r="F13498">
        <v>214.98599999999999</v>
      </c>
      <c r="G13498">
        <v>107.04300000000001</v>
      </c>
      <c r="H13498">
        <v>43.674999999999997</v>
      </c>
      <c r="I13498">
        <v>23012.864000000001</v>
      </c>
      <c r="J13498">
        <v>9385251</v>
      </c>
      <c r="K13498">
        <v>5.468</v>
      </c>
      <c r="L13498">
        <v>2.8919999999999999</v>
      </c>
      <c r="M13498">
        <v>1175.4760000000001</v>
      </c>
      <c r="N13498">
        <v>479390</v>
      </c>
      <c r="O13498">
        <v>1.548</v>
      </c>
      <c r="P13498">
        <v>1.0129999999999999</v>
      </c>
      <c r="Q13498">
        <v>332.70800000000003</v>
      </c>
      <c r="R13498">
        <v>135687</v>
      </c>
      <c r="S13498">
        <v>0</v>
      </c>
      <c r="T13498">
        <v>0</v>
      </c>
      <c r="U13498">
        <v>0</v>
      </c>
      <c r="V13498">
        <v>0</v>
      </c>
      <c r="W13498">
        <f t="shared" si="589"/>
        <v>0</v>
      </c>
      <c r="X13498">
        <f t="shared" si="587"/>
        <v>0</v>
      </c>
      <c r="Y13498">
        <f t="shared" si="588"/>
        <v>0</v>
      </c>
    </row>
    <row r="13499" spans="1:25" x14ac:dyDescent="0.2">
      <c r="A13499" t="s">
        <v>6877</v>
      </c>
      <c r="B13499" t="s">
        <v>387</v>
      </c>
      <c r="C13499">
        <v>5</v>
      </c>
      <c r="D13499">
        <v>36</v>
      </c>
      <c r="E13499" t="s">
        <v>12216</v>
      </c>
      <c r="F13499">
        <v>195.16900000000001</v>
      </c>
      <c r="G13499">
        <v>108.565</v>
      </c>
      <c r="H13499">
        <v>48.896000000000001</v>
      </c>
      <c r="I13499">
        <v>21188.45</v>
      </c>
      <c r="J13499">
        <v>8641207</v>
      </c>
      <c r="K13499">
        <v>6.5830000000000002</v>
      </c>
      <c r="L13499">
        <v>3.7829999999999999</v>
      </c>
      <c r="M13499">
        <v>1284.866</v>
      </c>
      <c r="N13499">
        <v>524002</v>
      </c>
      <c r="O13499">
        <v>1.601</v>
      </c>
      <c r="P13499">
        <v>1.081</v>
      </c>
      <c r="Q13499">
        <v>312.54000000000002</v>
      </c>
      <c r="R13499">
        <v>127462</v>
      </c>
      <c r="S13499">
        <v>0</v>
      </c>
      <c r="T13499">
        <v>0</v>
      </c>
      <c r="U13499">
        <v>0</v>
      </c>
      <c r="V13499">
        <v>0</v>
      </c>
      <c r="W13499">
        <f t="shared" si="589"/>
        <v>0</v>
      </c>
      <c r="X13499">
        <f t="shared" si="587"/>
        <v>0</v>
      </c>
      <c r="Y13499">
        <f t="shared" si="588"/>
        <v>0</v>
      </c>
    </row>
    <row r="13500" spans="1:25" x14ac:dyDescent="0.2">
      <c r="A13500" t="s">
        <v>6877</v>
      </c>
      <c r="B13500" t="s">
        <v>387</v>
      </c>
      <c r="C13500">
        <v>5</v>
      </c>
      <c r="D13500">
        <v>41</v>
      </c>
      <c r="E13500" t="s">
        <v>12217</v>
      </c>
      <c r="F13500">
        <v>181.803</v>
      </c>
      <c r="G13500">
        <v>107.92400000000001</v>
      </c>
      <c r="H13500">
        <v>49.652000000000001</v>
      </c>
      <c r="I13500">
        <v>19620.824000000001</v>
      </c>
      <c r="J13500">
        <v>8001888</v>
      </c>
      <c r="K13500">
        <v>6.4669999999999996</v>
      </c>
      <c r="L13500">
        <v>3.5979999999999999</v>
      </c>
      <c r="M13500">
        <v>1175.768</v>
      </c>
      <c r="N13500">
        <v>479509</v>
      </c>
      <c r="O13500">
        <v>1.55</v>
      </c>
      <c r="P13500">
        <v>1.0489999999999999</v>
      </c>
      <c r="Q13500">
        <v>281.863</v>
      </c>
      <c r="R13500">
        <v>114951</v>
      </c>
      <c r="S13500">
        <v>0</v>
      </c>
      <c r="T13500">
        <v>0</v>
      </c>
      <c r="U13500">
        <v>0</v>
      </c>
      <c r="V13500">
        <v>0</v>
      </c>
      <c r="W13500">
        <f t="shared" si="589"/>
        <v>0</v>
      </c>
      <c r="X13500">
        <f t="shared" si="587"/>
        <v>0</v>
      </c>
      <c r="Y13500">
        <f t="shared" si="588"/>
        <v>0</v>
      </c>
    </row>
    <row r="13501" spans="1:25" x14ac:dyDescent="0.2">
      <c r="A13501" t="s">
        <v>6877</v>
      </c>
      <c r="B13501" t="s">
        <v>387</v>
      </c>
      <c r="C13501">
        <v>6</v>
      </c>
      <c r="D13501">
        <v>4</v>
      </c>
      <c r="E13501" t="s">
        <v>12218</v>
      </c>
      <c r="F13501">
        <v>207.49299999999999</v>
      </c>
      <c r="G13501">
        <v>106.227</v>
      </c>
      <c r="H13501">
        <v>47.491999999999997</v>
      </c>
      <c r="I13501">
        <v>22041.271000000001</v>
      </c>
      <c r="J13501">
        <v>8989010</v>
      </c>
      <c r="K13501">
        <v>22.800999999999998</v>
      </c>
      <c r="L13501">
        <v>11.472</v>
      </c>
      <c r="M13501">
        <v>4731.0410000000002</v>
      </c>
      <c r="N13501">
        <v>1929443</v>
      </c>
      <c r="O13501">
        <v>3.0720000000000001</v>
      </c>
      <c r="P13501">
        <v>10.015000000000001</v>
      </c>
      <c r="Q13501">
        <v>637.36900000000003</v>
      </c>
      <c r="R13501">
        <v>259936</v>
      </c>
      <c r="S13501">
        <v>1.7999999999999999E-2</v>
      </c>
      <c r="T13501">
        <v>2.1469999999999998</v>
      </c>
      <c r="U13501">
        <v>3.7519999999999998</v>
      </c>
      <c r="V13501">
        <v>1530</v>
      </c>
      <c r="W13501">
        <f t="shared" si="589"/>
        <v>6</v>
      </c>
      <c r="X13501">
        <f t="shared" si="587"/>
        <v>376.61927000000003</v>
      </c>
      <c r="Y13501">
        <f t="shared" si="588"/>
        <v>8.1655999999999995</v>
      </c>
    </row>
    <row r="13502" spans="1:25" x14ac:dyDescent="0.2">
      <c r="A13502" t="s">
        <v>6877</v>
      </c>
      <c r="B13502" t="s">
        <v>387</v>
      </c>
      <c r="C13502">
        <v>6</v>
      </c>
      <c r="D13502">
        <v>14</v>
      </c>
      <c r="E13502" t="s">
        <v>9569</v>
      </c>
      <c r="F13502">
        <v>209.167</v>
      </c>
      <c r="G13502">
        <v>105.38200000000001</v>
      </c>
      <c r="H13502">
        <v>42.337000000000003</v>
      </c>
      <c r="I13502">
        <v>22042.504000000001</v>
      </c>
      <c r="J13502">
        <v>8989513</v>
      </c>
      <c r="K13502">
        <v>23.039000000000001</v>
      </c>
      <c r="L13502">
        <v>10.090999999999999</v>
      </c>
      <c r="M13502">
        <v>4819.0860000000002</v>
      </c>
      <c r="N13502">
        <v>1965350</v>
      </c>
      <c r="O13502">
        <v>3.7320000000000002</v>
      </c>
      <c r="P13502">
        <v>11.791</v>
      </c>
      <c r="Q13502">
        <v>780.69500000000005</v>
      </c>
      <c r="R13502">
        <v>318388</v>
      </c>
      <c r="S13502">
        <v>2.1000000000000001E-2</v>
      </c>
      <c r="T13502">
        <v>2.31</v>
      </c>
      <c r="U13502">
        <v>4.3769999999999998</v>
      </c>
      <c r="V13502">
        <v>1785</v>
      </c>
      <c r="W13502">
        <f t="shared" si="589"/>
        <v>7</v>
      </c>
      <c r="X13502">
        <f t="shared" si="587"/>
        <v>624.57325000000003</v>
      </c>
      <c r="Y13502">
        <f t="shared" si="588"/>
        <v>9.8956</v>
      </c>
    </row>
    <row r="13503" spans="1:25" x14ac:dyDescent="0.2">
      <c r="A13503" t="s">
        <v>6877</v>
      </c>
      <c r="B13503" t="s">
        <v>387</v>
      </c>
      <c r="C13503">
        <v>6</v>
      </c>
      <c r="D13503">
        <v>15</v>
      </c>
      <c r="E13503" t="s">
        <v>11377</v>
      </c>
      <c r="F13503">
        <v>376.197</v>
      </c>
      <c r="G13503">
        <v>101.875</v>
      </c>
      <c r="H13503">
        <v>40.295999999999999</v>
      </c>
      <c r="I13503">
        <v>38324.896999999997</v>
      </c>
      <c r="J13503">
        <v>15629901</v>
      </c>
      <c r="K13503">
        <v>33.442</v>
      </c>
      <c r="L13503">
        <v>14.457000000000001</v>
      </c>
      <c r="M13503">
        <v>12580.905000000001</v>
      </c>
      <c r="N13503">
        <v>5130824</v>
      </c>
      <c r="O13503">
        <v>4.4649999999999999</v>
      </c>
      <c r="P13503">
        <v>11.707000000000001</v>
      </c>
      <c r="Q13503">
        <v>1679.681</v>
      </c>
      <c r="R13503">
        <v>685018</v>
      </c>
      <c r="S13503">
        <v>5.7000000000000002E-2</v>
      </c>
      <c r="T13503">
        <v>3.7959999999999998</v>
      </c>
      <c r="U13503">
        <v>21.259</v>
      </c>
      <c r="V13503">
        <v>8670</v>
      </c>
      <c r="W13503">
        <f t="shared" si="589"/>
        <v>34</v>
      </c>
      <c r="X13503">
        <f t="shared" si="587"/>
        <v>2179.8190300000001</v>
      </c>
      <c r="Y13503">
        <f t="shared" si="588"/>
        <v>56.605599999999995</v>
      </c>
    </row>
    <row r="13504" spans="1:25" x14ac:dyDescent="0.2">
      <c r="A13504" t="s">
        <v>6877</v>
      </c>
      <c r="B13504" t="s">
        <v>387</v>
      </c>
      <c r="C13504">
        <v>6</v>
      </c>
      <c r="D13504">
        <v>16</v>
      </c>
      <c r="E13504" t="s">
        <v>12219</v>
      </c>
      <c r="F13504">
        <v>309.36900000000003</v>
      </c>
      <c r="G13504">
        <v>75.813000000000002</v>
      </c>
      <c r="H13504">
        <v>36.174999999999997</v>
      </c>
      <c r="I13504">
        <v>23454.177</v>
      </c>
      <c r="J13504">
        <v>9565230</v>
      </c>
      <c r="K13504">
        <v>25.888000000000002</v>
      </c>
      <c r="L13504">
        <v>20.701000000000001</v>
      </c>
      <c r="M13504">
        <v>8008.9</v>
      </c>
      <c r="N13504">
        <v>3266240</v>
      </c>
      <c r="O13504">
        <v>2.3919999999999999</v>
      </c>
      <c r="P13504">
        <v>8.0459999999999994</v>
      </c>
      <c r="Q13504">
        <v>739.94</v>
      </c>
      <c r="R13504">
        <v>301767</v>
      </c>
      <c r="S13504">
        <v>1.2E-2</v>
      </c>
      <c r="T13504">
        <v>1.758</v>
      </c>
      <c r="U13504">
        <v>3.7519999999999998</v>
      </c>
      <c r="V13504">
        <v>1530</v>
      </c>
      <c r="W13504">
        <f t="shared" si="589"/>
        <v>6</v>
      </c>
      <c r="X13504">
        <f t="shared" si="587"/>
        <v>554.0671000000001</v>
      </c>
      <c r="Y13504">
        <f t="shared" si="588"/>
        <v>8.1655999999999995</v>
      </c>
    </row>
    <row r="13505" spans="1:25" x14ac:dyDescent="0.2">
      <c r="A13505" t="s">
        <v>6877</v>
      </c>
      <c r="B13505" t="s">
        <v>387</v>
      </c>
      <c r="C13505">
        <v>6</v>
      </c>
      <c r="D13505">
        <v>18</v>
      </c>
      <c r="E13505" t="s">
        <v>12220</v>
      </c>
      <c r="F13505">
        <v>15.595000000000001</v>
      </c>
      <c r="G13505">
        <v>112.267</v>
      </c>
      <c r="H13505">
        <v>54.569000000000003</v>
      </c>
      <c r="I13505">
        <v>1750.797</v>
      </c>
      <c r="J13505">
        <v>714021</v>
      </c>
      <c r="K13505">
        <v>5.5209999999999999</v>
      </c>
      <c r="L13505">
        <v>3.2229999999999999</v>
      </c>
      <c r="M13505">
        <v>86.102999999999994</v>
      </c>
      <c r="N13505">
        <v>35115</v>
      </c>
      <c r="O13505">
        <v>6.2439999999999998</v>
      </c>
      <c r="P13505">
        <v>22.373999999999999</v>
      </c>
      <c r="Q13505">
        <v>97.372</v>
      </c>
      <c r="R13505">
        <v>39711</v>
      </c>
      <c r="S13505">
        <v>0.04</v>
      </c>
      <c r="T13505">
        <v>3.198</v>
      </c>
      <c r="U13505">
        <v>0.625</v>
      </c>
      <c r="V13505">
        <v>255</v>
      </c>
      <c r="W13505">
        <f t="shared" si="589"/>
        <v>1</v>
      </c>
      <c r="X13505">
        <f t="shared" si="587"/>
        <v>0</v>
      </c>
      <c r="Y13505">
        <f t="shared" si="588"/>
        <v>0</v>
      </c>
    </row>
    <row r="13506" spans="1:25" x14ac:dyDescent="0.2">
      <c r="A13506" t="s">
        <v>6877</v>
      </c>
      <c r="B13506" t="s">
        <v>387</v>
      </c>
      <c r="C13506">
        <v>6</v>
      </c>
      <c r="D13506">
        <v>20</v>
      </c>
      <c r="E13506" t="s">
        <v>12221</v>
      </c>
      <c r="F13506">
        <v>309.33499999999998</v>
      </c>
      <c r="G13506">
        <v>86.453000000000003</v>
      </c>
      <c r="H13506">
        <v>37.582000000000001</v>
      </c>
      <c r="I13506">
        <v>26742.915000000001</v>
      </c>
      <c r="J13506">
        <v>10906464</v>
      </c>
      <c r="K13506">
        <v>5.3310000000000004</v>
      </c>
      <c r="L13506">
        <v>2.7679999999999998</v>
      </c>
      <c r="M13506">
        <v>1648.9590000000001</v>
      </c>
      <c r="N13506">
        <v>672489</v>
      </c>
      <c r="O13506">
        <v>1.9419999999999999</v>
      </c>
      <c r="P13506">
        <v>5.0789999999999997</v>
      </c>
      <c r="Q13506">
        <v>600.66499999999996</v>
      </c>
      <c r="R13506">
        <v>244967</v>
      </c>
      <c r="S13506">
        <v>6.0000000000000001E-3</v>
      </c>
      <c r="T13506">
        <v>1.2430000000000001</v>
      </c>
      <c r="U13506">
        <v>1.8759999999999999</v>
      </c>
      <c r="V13506">
        <v>765</v>
      </c>
      <c r="W13506">
        <f t="shared" si="589"/>
        <v>3</v>
      </c>
      <c r="X13506">
        <f t="shared" si="587"/>
        <v>313.12134999999989</v>
      </c>
      <c r="Y13506">
        <f t="shared" si="588"/>
        <v>2.9756</v>
      </c>
    </row>
    <row r="13507" spans="1:25" x14ac:dyDescent="0.2">
      <c r="A13507" t="s">
        <v>6877</v>
      </c>
      <c r="B13507" t="s">
        <v>387</v>
      </c>
      <c r="C13507">
        <v>6</v>
      </c>
      <c r="D13507">
        <v>21</v>
      </c>
      <c r="E13507" t="s">
        <v>12222</v>
      </c>
      <c r="F13507">
        <v>124.732</v>
      </c>
      <c r="G13507">
        <v>88.382999999999996</v>
      </c>
      <c r="H13507">
        <v>42.01</v>
      </c>
      <c r="I13507">
        <v>11024.196</v>
      </c>
      <c r="J13507">
        <v>4495957</v>
      </c>
      <c r="K13507">
        <v>14.744999999999999</v>
      </c>
      <c r="L13507">
        <v>6.4950000000000001</v>
      </c>
      <c r="M13507">
        <v>1839.1479999999999</v>
      </c>
      <c r="N13507">
        <v>750053</v>
      </c>
      <c r="O13507">
        <v>2.5550000000000002</v>
      </c>
      <c r="P13507">
        <v>3.9980000000000002</v>
      </c>
      <c r="Q13507">
        <v>318.63600000000002</v>
      </c>
      <c r="R13507">
        <v>129948</v>
      </c>
      <c r="S13507">
        <v>1.4999999999999999E-2</v>
      </c>
      <c r="T13507">
        <v>1.958</v>
      </c>
      <c r="U13507">
        <v>1.8759999999999999</v>
      </c>
      <c r="V13507">
        <v>765</v>
      </c>
      <c r="W13507">
        <f t="shared" si="589"/>
        <v>3</v>
      </c>
      <c r="X13507">
        <f t="shared" si="587"/>
        <v>0</v>
      </c>
      <c r="Y13507">
        <f t="shared" si="588"/>
        <v>2.9756</v>
      </c>
    </row>
    <row r="13508" spans="1:25" x14ac:dyDescent="0.2">
      <c r="A13508" t="s">
        <v>6877</v>
      </c>
      <c r="B13508" t="s">
        <v>387</v>
      </c>
      <c r="C13508">
        <v>6</v>
      </c>
      <c r="D13508">
        <v>22</v>
      </c>
      <c r="E13508" t="s">
        <v>3090</v>
      </c>
      <c r="F13508">
        <v>324.14999999999998</v>
      </c>
      <c r="G13508">
        <v>72.728999999999999</v>
      </c>
      <c r="H13508">
        <v>36.884999999999998</v>
      </c>
      <c r="I13508">
        <v>23574.992999999999</v>
      </c>
      <c r="J13508">
        <v>9614502</v>
      </c>
      <c r="K13508">
        <v>4.9290000000000003</v>
      </c>
      <c r="L13508">
        <v>2.621</v>
      </c>
      <c r="M13508">
        <v>1597.847</v>
      </c>
      <c r="N13508">
        <v>651644</v>
      </c>
      <c r="O13508">
        <v>1.962</v>
      </c>
      <c r="P13508">
        <v>5.8330000000000002</v>
      </c>
      <c r="Q13508">
        <v>636.08900000000006</v>
      </c>
      <c r="R13508">
        <v>259414</v>
      </c>
      <c r="S13508">
        <v>1.2E-2</v>
      </c>
      <c r="T13508">
        <v>1.718</v>
      </c>
      <c r="U13508">
        <v>3.7519999999999998</v>
      </c>
      <c r="V13508">
        <v>1530</v>
      </c>
      <c r="W13508">
        <f t="shared" si="589"/>
        <v>6</v>
      </c>
      <c r="X13508">
        <f t="shared" si="587"/>
        <v>374.40487000000007</v>
      </c>
      <c r="Y13508">
        <f t="shared" si="588"/>
        <v>8.1655999999999995</v>
      </c>
    </row>
    <row r="13509" spans="1:25" x14ac:dyDescent="0.2">
      <c r="A13509" t="s">
        <v>6877</v>
      </c>
      <c r="B13509" t="s">
        <v>387</v>
      </c>
      <c r="C13509">
        <v>6</v>
      </c>
      <c r="D13509">
        <v>23</v>
      </c>
      <c r="E13509" t="s">
        <v>12223</v>
      </c>
      <c r="F13509">
        <v>197.81</v>
      </c>
      <c r="G13509">
        <v>78.156000000000006</v>
      </c>
      <c r="H13509">
        <v>42.843000000000004</v>
      </c>
      <c r="I13509">
        <v>15460.05</v>
      </c>
      <c r="J13509">
        <v>6305015</v>
      </c>
      <c r="K13509">
        <v>5.5659999999999998</v>
      </c>
      <c r="L13509">
        <v>2.9550000000000001</v>
      </c>
      <c r="M13509">
        <v>1100.944</v>
      </c>
      <c r="N13509">
        <v>448994</v>
      </c>
      <c r="O13509">
        <v>1.633</v>
      </c>
      <c r="P13509">
        <v>1.1200000000000001</v>
      </c>
      <c r="Q13509">
        <v>322.92700000000002</v>
      </c>
      <c r="R13509">
        <v>131698</v>
      </c>
      <c r="S13509">
        <v>0</v>
      </c>
      <c r="T13509">
        <v>0</v>
      </c>
      <c r="U13509">
        <v>0</v>
      </c>
      <c r="V13509">
        <v>0</v>
      </c>
      <c r="W13509">
        <f t="shared" si="589"/>
        <v>0</v>
      </c>
      <c r="X13509">
        <f t="shared" si="587"/>
        <v>0</v>
      </c>
      <c r="Y13509">
        <f t="shared" si="588"/>
        <v>0</v>
      </c>
    </row>
    <row r="13510" spans="1:25" x14ac:dyDescent="0.2">
      <c r="A13510" t="s">
        <v>6877</v>
      </c>
      <c r="B13510" t="s">
        <v>387</v>
      </c>
      <c r="C13510">
        <v>6</v>
      </c>
      <c r="D13510">
        <v>24</v>
      </c>
      <c r="E13510" t="s">
        <v>12224</v>
      </c>
      <c r="F13510">
        <v>172.19800000000001</v>
      </c>
      <c r="G13510">
        <v>73.915999999999997</v>
      </c>
      <c r="H13510">
        <v>32.889000000000003</v>
      </c>
      <c r="I13510">
        <v>12728.227999999999</v>
      </c>
      <c r="J13510">
        <v>5190906</v>
      </c>
      <c r="K13510">
        <v>27.292999999999999</v>
      </c>
      <c r="L13510">
        <v>10.536</v>
      </c>
      <c r="M13510">
        <v>4699.7359999999999</v>
      </c>
      <c r="N13510">
        <v>1916676</v>
      </c>
      <c r="O13510">
        <v>2.8620000000000001</v>
      </c>
      <c r="P13510">
        <v>7.0590000000000002</v>
      </c>
      <c r="Q13510">
        <v>492.84699999999998</v>
      </c>
      <c r="R13510">
        <v>200996</v>
      </c>
      <c r="S13510">
        <v>2.1999999999999999E-2</v>
      </c>
      <c r="T13510">
        <v>2.3570000000000002</v>
      </c>
      <c r="U13510">
        <v>3.7519999999999998</v>
      </c>
      <c r="V13510">
        <v>1530</v>
      </c>
      <c r="W13510">
        <f t="shared" si="589"/>
        <v>6</v>
      </c>
      <c r="X13510">
        <f t="shared" si="587"/>
        <v>126.59620999999994</v>
      </c>
      <c r="Y13510">
        <f t="shared" si="588"/>
        <v>8.1655999999999995</v>
      </c>
    </row>
    <row r="13511" spans="1:25" x14ac:dyDescent="0.2">
      <c r="A13511" t="s">
        <v>6877</v>
      </c>
      <c r="B13511" t="s">
        <v>387</v>
      </c>
      <c r="C13511">
        <v>6</v>
      </c>
      <c r="D13511">
        <v>25</v>
      </c>
      <c r="E13511" t="s">
        <v>12225</v>
      </c>
      <c r="F13511">
        <v>326.33300000000003</v>
      </c>
      <c r="G13511">
        <v>76.275000000000006</v>
      </c>
      <c r="H13511">
        <v>31.966000000000001</v>
      </c>
      <c r="I13511">
        <v>24890.984</v>
      </c>
      <c r="J13511">
        <v>10151198</v>
      </c>
      <c r="K13511">
        <v>28.201000000000001</v>
      </c>
      <c r="L13511">
        <v>13.157999999999999</v>
      </c>
      <c r="M13511">
        <v>9203.0310000000009</v>
      </c>
      <c r="N13511">
        <v>3753238</v>
      </c>
      <c r="O13511">
        <v>3.782</v>
      </c>
      <c r="P13511">
        <v>9.3390000000000004</v>
      </c>
      <c r="Q13511">
        <v>1234.165</v>
      </c>
      <c r="R13511">
        <v>503325</v>
      </c>
      <c r="S13511">
        <v>4.5999999999999999E-2</v>
      </c>
      <c r="T13511">
        <v>3.4239999999999999</v>
      </c>
      <c r="U13511">
        <v>15.006</v>
      </c>
      <c r="V13511">
        <v>6120</v>
      </c>
      <c r="W13511">
        <f t="shared" si="589"/>
        <v>24</v>
      </c>
      <c r="X13511">
        <f t="shared" si="587"/>
        <v>1409.0763499999998</v>
      </c>
      <c r="Y13511">
        <f t="shared" si="588"/>
        <v>39.305599999999998</v>
      </c>
    </row>
    <row r="13512" spans="1:25" x14ac:dyDescent="0.2">
      <c r="A13512" t="s">
        <v>6877</v>
      </c>
      <c r="B13512" t="s">
        <v>387</v>
      </c>
      <c r="C13512">
        <v>6</v>
      </c>
      <c r="D13512">
        <v>27</v>
      </c>
      <c r="E13512" t="s">
        <v>12226</v>
      </c>
      <c r="F13512">
        <v>214.851</v>
      </c>
      <c r="G13512">
        <v>70.290999999999997</v>
      </c>
      <c r="H13512">
        <v>30.398</v>
      </c>
      <c r="I13512">
        <v>15102.04</v>
      </c>
      <c r="J13512">
        <v>6159009</v>
      </c>
      <c r="K13512">
        <v>35.274000000000001</v>
      </c>
      <c r="L13512">
        <v>16.571999999999999</v>
      </c>
      <c r="M13512">
        <v>7578.6970000000001</v>
      </c>
      <c r="N13512">
        <v>3090792</v>
      </c>
      <c r="O13512">
        <v>3.9409999999999998</v>
      </c>
      <c r="P13512">
        <v>9.5329999999999995</v>
      </c>
      <c r="Q13512">
        <v>846.68899999999996</v>
      </c>
      <c r="R13512">
        <v>345302</v>
      </c>
      <c r="S13512">
        <v>5.1999999999999998E-2</v>
      </c>
      <c r="T13512">
        <v>3.6539999999999999</v>
      </c>
      <c r="U13512">
        <v>11.255000000000001</v>
      </c>
      <c r="V13512">
        <v>4590</v>
      </c>
      <c r="W13512">
        <f t="shared" si="589"/>
        <v>18</v>
      </c>
      <c r="X13512">
        <f t="shared" si="587"/>
        <v>738.74286999999993</v>
      </c>
      <c r="Y13512">
        <f t="shared" si="588"/>
        <v>28.925599999999999</v>
      </c>
    </row>
    <row r="13513" spans="1:25" x14ac:dyDescent="0.2">
      <c r="A13513" t="s">
        <v>6877</v>
      </c>
      <c r="B13513" t="s">
        <v>387</v>
      </c>
      <c r="C13513">
        <v>6</v>
      </c>
      <c r="D13513">
        <v>28</v>
      </c>
      <c r="E13513" t="s">
        <v>12227</v>
      </c>
      <c r="F13513">
        <v>197.964</v>
      </c>
      <c r="G13513">
        <v>65.674999999999997</v>
      </c>
      <c r="H13513">
        <v>29.085999999999999</v>
      </c>
      <c r="I13513">
        <v>13001.209000000001</v>
      </c>
      <c r="J13513">
        <v>5302235</v>
      </c>
      <c r="K13513">
        <v>20.263000000000002</v>
      </c>
      <c r="L13513">
        <v>10.031000000000001</v>
      </c>
      <c r="M13513">
        <v>4011.3989999999999</v>
      </c>
      <c r="N13513">
        <v>1635954</v>
      </c>
      <c r="O13513">
        <v>3.1539999999999999</v>
      </c>
      <c r="P13513">
        <v>8.3640000000000008</v>
      </c>
      <c r="Q13513">
        <v>624.40099999999995</v>
      </c>
      <c r="R13513">
        <v>254647</v>
      </c>
      <c r="S13513">
        <v>3.5000000000000003E-2</v>
      </c>
      <c r="T13513">
        <v>2.976</v>
      </c>
      <c r="U13513">
        <v>6.8780000000000001</v>
      </c>
      <c r="V13513">
        <v>2805</v>
      </c>
      <c r="W13513">
        <f t="shared" si="589"/>
        <v>11</v>
      </c>
      <c r="X13513">
        <f t="shared" si="587"/>
        <v>354.18462999999991</v>
      </c>
      <c r="Y13513">
        <f t="shared" si="588"/>
        <v>16.8156</v>
      </c>
    </row>
    <row r="13514" spans="1:25" x14ac:dyDescent="0.2">
      <c r="A13514" t="s">
        <v>6877</v>
      </c>
      <c r="B13514" t="s">
        <v>387</v>
      </c>
      <c r="C13514">
        <v>6</v>
      </c>
      <c r="D13514">
        <v>33</v>
      </c>
      <c r="E13514" t="s">
        <v>12228</v>
      </c>
      <c r="F13514">
        <v>242.88300000000001</v>
      </c>
      <c r="G13514">
        <v>71.742000000000004</v>
      </c>
      <c r="H13514">
        <v>38.607999999999997</v>
      </c>
      <c r="I13514">
        <v>17424.862000000001</v>
      </c>
      <c r="J13514">
        <v>7106317</v>
      </c>
      <c r="K13514">
        <v>4.5010000000000003</v>
      </c>
      <c r="L13514">
        <v>2.35</v>
      </c>
      <c r="M13514">
        <v>1093.1030000000001</v>
      </c>
      <c r="N13514">
        <v>445796</v>
      </c>
      <c r="O13514">
        <v>1.53</v>
      </c>
      <c r="P13514">
        <v>2.7389999999999999</v>
      </c>
      <c r="Q13514">
        <v>371.63400000000001</v>
      </c>
      <c r="R13514">
        <v>151562</v>
      </c>
      <c r="S13514">
        <v>3.0000000000000001E-3</v>
      </c>
      <c r="T13514">
        <v>0.81</v>
      </c>
      <c r="U13514">
        <v>0.625</v>
      </c>
      <c r="V13514">
        <v>255</v>
      </c>
      <c r="W13514">
        <f t="shared" si="589"/>
        <v>1</v>
      </c>
      <c r="X13514">
        <f t="shared" si="587"/>
        <v>0</v>
      </c>
      <c r="Y13514">
        <f t="shared" si="588"/>
        <v>0</v>
      </c>
    </row>
    <row r="13515" spans="1:25" x14ac:dyDescent="0.2">
      <c r="A13515" t="s">
        <v>6877</v>
      </c>
      <c r="B13515" t="s">
        <v>387</v>
      </c>
      <c r="C13515">
        <v>7</v>
      </c>
      <c r="D13515">
        <v>1</v>
      </c>
      <c r="E13515" t="s">
        <v>746</v>
      </c>
      <c r="F13515">
        <v>240.22499999999999</v>
      </c>
      <c r="G13515">
        <v>77.216999999999999</v>
      </c>
      <c r="H13515">
        <v>31.417999999999999</v>
      </c>
      <c r="I13515">
        <v>18549.329000000002</v>
      </c>
      <c r="J13515">
        <v>7564904</v>
      </c>
      <c r="K13515">
        <v>15.507</v>
      </c>
      <c r="L13515">
        <v>6.1429999999999998</v>
      </c>
      <c r="M13515">
        <v>3725.1640000000002</v>
      </c>
      <c r="N13515">
        <v>1519220</v>
      </c>
      <c r="O13515">
        <v>3.6539999999999999</v>
      </c>
      <c r="P13515">
        <v>9.1869999999999994</v>
      </c>
      <c r="Q13515">
        <v>877.83900000000006</v>
      </c>
      <c r="R13515">
        <v>358006</v>
      </c>
      <c r="S13515">
        <v>3.1E-2</v>
      </c>
      <c r="T13515">
        <v>2.8220000000000001</v>
      </c>
      <c r="U13515">
        <v>7.5030000000000001</v>
      </c>
      <c r="V13515">
        <v>3060</v>
      </c>
      <c r="W13515">
        <f t="shared" si="589"/>
        <v>12</v>
      </c>
      <c r="X13515">
        <f t="shared" si="587"/>
        <v>792.63237000000004</v>
      </c>
      <c r="Y13515">
        <f t="shared" si="588"/>
        <v>18.5456</v>
      </c>
    </row>
    <row r="13516" spans="1:25" x14ac:dyDescent="0.2">
      <c r="A13516" t="s">
        <v>6877</v>
      </c>
      <c r="B13516" t="s">
        <v>387</v>
      </c>
      <c r="C13516">
        <v>7</v>
      </c>
      <c r="D13516">
        <v>2</v>
      </c>
      <c r="E13516" t="s">
        <v>12229</v>
      </c>
      <c r="F13516">
        <v>253.13</v>
      </c>
      <c r="G13516">
        <v>88.983000000000004</v>
      </c>
      <c r="H13516">
        <v>38.360999999999997</v>
      </c>
      <c r="I13516">
        <v>22524.157999999999</v>
      </c>
      <c r="J13516">
        <v>9185944</v>
      </c>
      <c r="K13516">
        <v>14.896000000000001</v>
      </c>
      <c r="L13516">
        <v>8.6430000000000007</v>
      </c>
      <c r="M13516">
        <v>3770.5189999999998</v>
      </c>
      <c r="N13516">
        <v>1537717</v>
      </c>
      <c r="O13516">
        <v>2.3769999999999998</v>
      </c>
      <c r="P13516">
        <v>6.069</v>
      </c>
      <c r="Q13516">
        <v>601.71</v>
      </c>
      <c r="R13516">
        <v>245393</v>
      </c>
      <c r="S13516">
        <v>1.7000000000000001E-2</v>
      </c>
      <c r="T13516">
        <v>2.1</v>
      </c>
      <c r="U13516">
        <v>4.3769999999999998</v>
      </c>
      <c r="V13516">
        <v>1785</v>
      </c>
      <c r="W13516">
        <f t="shared" si="589"/>
        <v>7</v>
      </c>
      <c r="X13516">
        <f t="shared" si="587"/>
        <v>314.92920000000004</v>
      </c>
      <c r="Y13516">
        <f t="shared" si="588"/>
        <v>9.8956</v>
      </c>
    </row>
    <row r="13517" spans="1:25" x14ac:dyDescent="0.2">
      <c r="A13517" t="s">
        <v>6877</v>
      </c>
      <c r="B13517" t="s">
        <v>387</v>
      </c>
      <c r="C13517">
        <v>7</v>
      </c>
      <c r="D13517">
        <v>3</v>
      </c>
      <c r="E13517" t="s">
        <v>12230</v>
      </c>
      <c r="F13517">
        <v>322.834</v>
      </c>
      <c r="G13517">
        <v>85.837000000000003</v>
      </c>
      <c r="H13517">
        <v>36.627000000000002</v>
      </c>
      <c r="I13517">
        <v>27711.157999999999</v>
      </c>
      <c r="J13517">
        <v>11301339</v>
      </c>
      <c r="K13517">
        <v>27.286999999999999</v>
      </c>
      <c r="L13517">
        <v>11.612</v>
      </c>
      <c r="M13517">
        <v>8809.1180000000004</v>
      </c>
      <c r="N13517">
        <v>3592590</v>
      </c>
      <c r="O13517">
        <v>2.8919999999999999</v>
      </c>
      <c r="P13517">
        <v>8.5120000000000005</v>
      </c>
      <c r="Q13517">
        <v>933.55700000000002</v>
      </c>
      <c r="R13517">
        <v>380729</v>
      </c>
      <c r="S13517">
        <v>1.7000000000000001E-2</v>
      </c>
      <c r="T13517">
        <v>2.1080000000000001</v>
      </c>
      <c r="U13517">
        <v>5.6269999999999998</v>
      </c>
      <c r="V13517">
        <v>2295</v>
      </c>
      <c r="W13517">
        <f t="shared" si="589"/>
        <v>9</v>
      </c>
      <c r="X13517">
        <f t="shared" si="587"/>
        <v>889.02450999999985</v>
      </c>
      <c r="Y13517">
        <f t="shared" si="588"/>
        <v>13.355599999999999</v>
      </c>
    </row>
    <row r="13518" spans="1:25" x14ac:dyDescent="0.2">
      <c r="A13518" t="s">
        <v>6877</v>
      </c>
      <c r="B13518" t="s">
        <v>387</v>
      </c>
      <c r="C13518">
        <v>7</v>
      </c>
      <c r="D13518">
        <v>4</v>
      </c>
      <c r="E13518" t="s">
        <v>12231</v>
      </c>
      <c r="F13518">
        <v>244.352</v>
      </c>
      <c r="G13518">
        <v>97.388999999999996</v>
      </c>
      <c r="H13518">
        <v>39.813000000000002</v>
      </c>
      <c r="I13518">
        <v>23797.109</v>
      </c>
      <c r="J13518">
        <v>9705087</v>
      </c>
      <c r="K13518">
        <v>19.344000000000001</v>
      </c>
      <c r="L13518">
        <v>6.7649999999999997</v>
      </c>
      <c r="M13518">
        <v>4726.7669999999998</v>
      </c>
      <c r="N13518">
        <v>1927700</v>
      </c>
      <c r="O13518">
        <v>3.5230000000000001</v>
      </c>
      <c r="P13518">
        <v>9.8160000000000007</v>
      </c>
      <c r="Q13518">
        <v>860.83500000000004</v>
      </c>
      <c r="R13518">
        <v>351071</v>
      </c>
      <c r="S13518">
        <v>2.3E-2</v>
      </c>
      <c r="T13518">
        <v>2.423</v>
      </c>
      <c r="U13518">
        <v>5.6269999999999998</v>
      </c>
      <c r="V13518">
        <v>2295</v>
      </c>
      <c r="W13518">
        <f t="shared" si="589"/>
        <v>9</v>
      </c>
      <c r="X13518">
        <f t="shared" si="587"/>
        <v>763.21545000000003</v>
      </c>
      <c r="Y13518">
        <f t="shared" si="588"/>
        <v>13.355599999999999</v>
      </c>
    </row>
    <row r="13519" spans="1:25" x14ac:dyDescent="0.2">
      <c r="A13519" t="s">
        <v>6877</v>
      </c>
      <c r="B13519" t="s">
        <v>387</v>
      </c>
      <c r="C13519">
        <v>7</v>
      </c>
      <c r="D13519">
        <v>5</v>
      </c>
      <c r="E13519" t="s">
        <v>2852</v>
      </c>
      <c r="F13519">
        <v>139.97900000000001</v>
      </c>
      <c r="G13519">
        <v>82.236000000000004</v>
      </c>
      <c r="H13519">
        <v>47.552</v>
      </c>
      <c r="I13519">
        <v>11511.245999999999</v>
      </c>
      <c r="J13519">
        <v>4694589</v>
      </c>
      <c r="K13519">
        <v>10.586</v>
      </c>
      <c r="L13519">
        <v>5.0350000000000001</v>
      </c>
      <c r="M13519">
        <v>1481.7850000000001</v>
      </c>
      <c r="N13519">
        <v>604311</v>
      </c>
      <c r="O13519">
        <v>2.4249999999999998</v>
      </c>
      <c r="P13519">
        <v>6.3040000000000003</v>
      </c>
      <c r="Q13519">
        <v>339.51</v>
      </c>
      <c r="R13519">
        <v>138461</v>
      </c>
      <c r="S13519">
        <v>4.0000000000000001E-3</v>
      </c>
      <c r="T13519">
        <v>1.0669999999999999</v>
      </c>
      <c r="U13519">
        <v>0.625</v>
      </c>
      <c r="V13519">
        <v>255</v>
      </c>
      <c r="W13519">
        <f t="shared" si="589"/>
        <v>1</v>
      </c>
      <c r="X13519">
        <f t="shared" si="587"/>
        <v>0</v>
      </c>
      <c r="Y13519">
        <f t="shared" si="588"/>
        <v>0</v>
      </c>
    </row>
    <row r="13520" spans="1:25" x14ac:dyDescent="0.2">
      <c r="A13520" t="s">
        <v>6877</v>
      </c>
      <c r="B13520" t="s">
        <v>387</v>
      </c>
      <c r="C13520">
        <v>7</v>
      </c>
      <c r="D13520">
        <v>6</v>
      </c>
      <c r="E13520" t="s">
        <v>12232</v>
      </c>
      <c r="F13520">
        <v>265.07400000000001</v>
      </c>
      <c r="G13520">
        <v>114.218</v>
      </c>
      <c r="H13520">
        <v>45.612000000000002</v>
      </c>
      <c r="I13520">
        <v>30276.074000000001</v>
      </c>
      <c r="J13520">
        <v>12347379</v>
      </c>
      <c r="K13520">
        <v>16.899000000000001</v>
      </c>
      <c r="L13520">
        <v>9.9710000000000001</v>
      </c>
      <c r="M13520">
        <v>4479.3559999999998</v>
      </c>
      <c r="N13520">
        <v>1826799</v>
      </c>
      <c r="O13520">
        <v>2.9969999999999999</v>
      </c>
      <c r="P13520">
        <v>4.8769999999999998</v>
      </c>
      <c r="Q13520">
        <v>794.41899999999998</v>
      </c>
      <c r="R13520">
        <v>323985</v>
      </c>
      <c r="S13520">
        <v>1.2E-2</v>
      </c>
      <c r="T13520">
        <v>1.734</v>
      </c>
      <c r="U13520">
        <v>3.1259999999999999</v>
      </c>
      <c r="V13520">
        <v>1275</v>
      </c>
      <c r="W13520">
        <f t="shared" si="589"/>
        <v>5</v>
      </c>
      <c r="X13520">
        <f t="shared" si="587"/>
        <v>648.31576999999993</v>
      </c>
      <c r="Y13520">
        <f t="shared" si="588"/>
        <v>6.4355999999999991</v>
      </c>
    </row>
    <row r="13521" spans="1:25" x14ac:dyDescent="0.2">
      <c r="A13521" t="s">
        <v>6877</v>
      </c>
      <c r="B13521" t="s">
        <v>387</v>
      </c>
      <c r="C13521">
        <v>7</v>
      </c>
      <c r="D13521">
        <v>7</v>
      </c>
      <c r="E13521" t="s">
        <v>12233</v>
      </c>
      <c r="F13521">
        <v>353.25799999999998</v>
      </c>
      <c r="G13521">
        <v>112.547</v>
      </c>
      <c r="H13521">
        <v>44.905000000000001</v>
      </c>
      <c r="I13521">
        <v>39758.154999999999</v>
      </c>
      <c r="J13521">
        <v>16214421</v>
      </c>
      <c r="K13521">
        <v>16.484999999999999</v>
      </c>
      <c r="L13521">
        <v>11.566000000000001</v>
      </c>
      <c r="M13521">
        <v>5823.6239999999998</v>
      </c>
      <c r="N13521">
        <v>2375027</v>
      </c>
      <c r="O13521">
        <v>2.4820000000000002</v>
      </c>
      <c r="P13521">
        <v>6.5789999999999997</v>
      </c>
      <c r="Q13521">
        <v>876.88099999999997</v>
      </c>
      <c r="R13521">
        <v>357615</v>
      </c>
      <c r="S13521">
        <v>1.2E-2</v>
      </c>
      <c r="T13521">
        <v>1.7769999999999999</v>
      </c>
      <c r="U13521">
        <v>4.3769999999999998</v>
      </c>
      <c r="V13521">
        <v>1785</v>
      </c>
      <c r="W13521">
        <f t="shared" si="589"/>
        <v>7</v>
      </c>
      <c r="X13521">
        <f t="shared" si="587"/>
        <v>790.97502999999995</v>
      </c>
      <c r="Y13521">
        <f t="shared" si="588"/>
        <v>9.8956</v>
      </c>
    </row>
    <row r="13522" spans="1:25" x14ac:dyDescent="0.2">
      <c r="A13522" t="s">
        <v>6877</v>
      </c>
      <c r="B13522" t="s">
        <v>387</v>
      </c>
      <c r="C13522">
        <v>7</v>
      </c>
      <c r="D13522">
        <v>8</v>
      </c>
      <c r="E13522" t="s">
        <v>12234</v>
      </c>
      <c r="F13522">
        <v>439.97899999999998</v>
      </c>
      <c r="G13522">
        <v>81.135999999999996</v>
      </c>
      <c r="H13522">
        <v>34.506</v>
      </c>
      <c r="I13522">
        <v>35698.076000000001</v>
      </c>
      <c r="J13522">
        <v>14558614</v>
      </c>
      <c r="K13522">
        <v>54.006</v>
      </c>
      <c r="L13522">
        <v>25.529</v>
      </c>
      <c r="M13522">
        <v>23761.366000000002</v>
      </c>
      <c r="N13522">
        <v>9690510</v>
      </c>
      <c r="O13522">
        <v>7.0979999999999999</v>
      </c>
      <c r="P13522">
        <v>20.193999999999999</v>
      </c>
      <c r="Q13522">
        <v>3122.9029999999998</v>
      </c>
      <c r="R13522">
        <v>1273602</v>
      </c>
      <c r="S13522">
        <v>6.0999999999999999E-2</v>
      </c>
      <c r="T13522">
        <v>3.9470000000000001</v>
      </c>
      <c r="U13522">
        <v>26.885999999999999</v>
      </c>
      <c r="V13522">
        <v>10965</v>
      </c>
      <c r="W13522">
        <f t="shared" si="589"/>
        <v>43</v>
      </c>
      <c r="X13522">
        <f t="shared" si="587"/>
        <v>4676.5930899999994</v>
      </c>
      <c r="Y13522">
        <f t="shared" si="588"/>
        <v>72.175600000000003</v>
      </c>
    </row>
    <row r="13523" spans="1:25" x14ac:dyDescent="0.2">
      <c r="A13523" t="s">
        <v>6877</v>
      </c>
      <c r="B13523" t="s">
        <v>387</v>
      </c>
      <c r="C13523">
        <v>7</v>
      </c>
      <c r="D13523">
        <v>9</v>
      </c>
      <c r="E13523" t="s">
        <v>12235</v>
      </c>
      <c r="F13523">
        <v>20.079999999999998</v>
      </c>
      <c r="G13523">
        <v>48.051000000000002</v>
      </c>
      <c r="H13523">
        <v>21.417000000000002</v>
      </c>
      <c r="I13523">
        <v>964.83699999999999</v>
      </c>
      <c r="J13523">
        <v>393486</v>
      </c>
      <c r="K13523">
        <v>64.103999999999999</v>
      </c>
      <c r="L13523">
        <v>58.793999999999997</v>
      </c>
      <c r="M13523">
        <v>1287.175</v>
      </c>
      <c r="N13523">
        <v>524944</v>
      </c>
      <c r="O13523">
        <v>7.21</v>
      </c>
      <c r="P13523">
        <v>15.827999999999999</v>
      </c>
      <c r="Q13523">
        <v>144.77699999999999</v>
      </c>
      <c r="R13523">
        <v>59044</v>
      </c>
      <c r="S13523">
        <v>6.2E-2</v>
      </c>
      <c r="T13523">
        <v>3.9849999999999999</v>
      </c>
      <c r="U13523">
        <v>1.2509999999999999</v>
      </c>
      <c r="V13523">
        <v>510</v>
      </c>
      <c r="W13523">
        <f t="shared" si="589"/>
        <v>2</v>
      </c>
      <c r="X13523">
        <f t="shared" si="587"/>
        <v>0</v>
      </c>
      <c r="Y13523">
        <f t="shared" si="588"/>
        <v>1.2456</v>
      </c>
    </row>
    <row r="13524" spans="1:25" x14ac:dyDescent="0.2">
      <c r="A13524" t="s">
        <v>6877</v>
      </c>
      <c r="B13524" t="s">
        <v>387</v>
      </c>
      <c r="C13524">
        <v>7</v>
      </c>
      <c r="D13524">
        <v>10</v>
      </c>
      <c r="E13524" t="s">
        <v>12236</v>
      </c>
      <c r="F13524">
        <v>357.39699999999999</v>
      </c>
      <c r="G13524">
        <v>77.474999999999994</v>
      </c>
      <c r="H13524">
        <v>30.457000000000001</v>
      </c>
      <c r="I13524">
        <v>27689.200000000001</v>
      </c>
      <c r="J13524">
        <v>11292384</v>
      </c>
      <c r="K13524">
        <v>46.850999999999999</v>
      </c>
      <c r="L13524">
        <v>19.504999999999999</v>
      </c>
      <c r="M13524">
        <v>16744.462</v>
      </c>
      <c r="N13524">
        <v>6828832</v>
      </c>
      <c r="O13524">
        <v>7.0979999999999999</v>
      </c>
      <c r="P13524">
        <v>16.224</v>
      </c>
      <c r="Q13524">
        <v>2536.9479999999999</v>
      </c>
      <c r="R13524">
        <v>1034634</v>
      </c>
      <c r="S13524">
        <v>6.6000000000000003E-2</v>
      </c>
      <c r="T13524">
        <v>4.117</v>
      </c>
      <c r="U13524">
        <v>23.76</v>
      </c>
      <c r="V13524">
        <v>9690</v>
      </c>
      <c r="W13524">
        <f t="shared" si="589"/>
        <v>38</v>
      </c>
      <c r="X13524">
        <f t="shared" si="587"/>
        <v>3662.8909399999998</v>
      </c>
      <c r="Y13524">
        <f t="shared" si="588"/>
        <v>63.525599999999997</v>
      </c>
    </row>
    <row r="13525" spans="1:25" x14ac:dyDescent="0.2">
      <c r="A13525" t="s">
        <v>6877</v>
      </c>
      <c r="B13525" t="s">
        <v>387</v>
      </c>
      <c r="C13525">
        <v>7</v>
      </c>
      <c r="D13525">
        <v>15</v>
      </c>
      <c r="E13525" t="s">
        <v>12237</v>
      </c>
      <c r="F13525">
        <v>168.60900000000001</v>
      </c>
      <c r="G13525">
        <v>52.709000000000003</v>
      </c>
      <c r="H13525">
        <v>27.492999999999999</v>
      </c>
      <c r="I13525">
        <v>8887.1589999999997</v>
      </c>
      <c r="J13525">
        <v>3624417</v>
      </c>
      <c r="K13525">
        <v>12.224</v>
      </c>
      <c r="L13525">
        <v>8.2569999999999997</v>
      </c>
      <c r="M13525">
        <v>2061.0859999999998</v>
      </c>
      <c r="N13525">
        <v>840565</v>
      </c>
      <c r="O13525">
        <v>1.7350000000000001</v>
      </c>
      <c r="P13525">
        <v>2.4710000000000001</v>
      </c>
      <c r="Q13525">
        <v>292.61</v>
      </c>
      <c r="R13525">
        <v>119334</v>
      </c>
      <c r="S13525">
        <v>4.0000000000000001E-3</v>
      </c>
      <c r="T13525">
        <v>0.97199999999999998</v>
      </c>
      <c r="U13525">
        <v>0.625</v>
      </c>
      <c r="V13525">
        <v>255</v>
      </c>
      <c r="W13525">
        <f t="shared" si="589"/>
        <v>1</v>
      </c>
      <c r="X13525">
        <f t="shared" si="587"/>
        <v>0</v>
      </c>
      <c r="Y13525">
        <f t="shared" si="588"/>
        <v>0</v>
      </c>
    </row>
    <row r="13526" spans="1:25" x14ac:dyDescent="0.2">
      <c r="A13526" t="s">
        <v>6877</v>
      </c>
      <c r="B13526" t="s">
        <v>387</v>
      </c>
      <c r="C13526">
        <v>8</v>
      </c>
      <c r="D13526">
        <v>3</v>
      </c>
      <c r="E13526" t="s">
        <v>12238</v>
      </c>
      <c r="F13526">
        <v>378.44099999999997</v>
      </c>
      <c r="G13526">
        <v>98.828999999999994</v>
      </c>
      <c r="H13526">
        <v>46.582000000000001</v>
      </c>
      <c r="I13526">
        <v>37400.788</v>
      </c>
      <c r="J13526">
        <v>15253025</v>
      </c>
      <c r="K13526">
        <v>31.588999999999999</v>
      </c>
      <c r="L13526">
        <v>13.94</v>
      </c>
      <c r="M13526">
        <v>11954.445</v>
      </c>
      <c r="N13526">
        <v>4875337</v>
      </c>
      <c r="O13526">
        <v>3.7879999999999998</v>
      </c>
      <c r="P13526">
        <v>12.23</v>
      </c>
      <c r="Q13526">
        <v>1433.4580000000001</v>
      </c>
      <c r="R13526">
        <v>584602</v>
      </c>
      <c r="S13526">
        <v>3.1E-2</v>
      </c>
      <c r="T13526">
        <v>2.8290000000000002</v>
      </c>
      <c r="U13526">
        <v>11.88</v>
      </c>
      <c r="V13526">
        <v>4845</v>
      </c>
      <c r="W13526">
        <f t="shared" si="589"/>
        <v>19</v>
      </c>
      <c r="X13526">
        <f t="shared" si="587"/>
        <v>1753.8532399999999</v>
      </c>
      <c r="Y13526">
        <f t="shared" si="588"/>
        <v>30.655599999999996</v>
      </c>
    </row>
    <row r="13527" spans="1:25" x14ac:dyDescent="0.2">
      <c r="A13527" t="s">
        <v>6877</v>
      </c>
      <c r="B13527" t="s">
        <v>387</v>
      </c>
      <c r="C13527">
        <v>8</v>
      </c>
      <c r="D13527">
        <v>4</v>
      </c>
      <c r="E13527" t="s">
        <v>12239</v>
      </c>
      <c r="F13527">
        <v>227.34899999999999</v>
      </c>
      <c r="G13527">
        <v>90.703999999999994</v>
      </c>
      <c r="H13527">
        <v>41.521999999999998</v>
      </c>
      <c r="I13527">
        <v>20621.446</v>
      </c>
      <c r="J13527">
        <v>8409968</v>
      </c>
      <c r="K13527">
        <v>4.8449999999999998</v>
      </c>
      <c r="L13527">
        <v>2.5760000000000001</v>
      </c>
      <c r="M13527">
        <v>1101.5060000000001</v>
      </c>
      <c r="N13527">
        <v>449223</v>
      </c>
      <c r="O13527">
        <v>1.6870000000000001</v>
      </c>
      <c r="P13527">
        <v>1.5389999999999999</v>
      </c>
      <c r="Q13527">
        <v>383.44499999999999</v>
      </c>
      <c r="R13527">
        <v>156379</v>
      </c>
      <c r="S13527">
        <v>0</v>
      </c>
      <c r="T13527">
        <v>0</v>
      </c>
      <c r="U13527">
        <v>0</v>
      </c>
      <c r="V13527">
        <v>0</v>
      </c>
      <c r="W13527">
        <f t="shared" si="589"/>
        <v>0</v>
      </c>
      <c r="X13527">
        <f t="shared" si="587"/>
        <v>0</v>
      </c>
      <c r="Y13527">
        <f t="shared" si="588"/>
        <v>0</v>
      </c>
    </row>
    <row r="13528" spans="1:25" x14ac:dyDescent="0.2">
      <c r="A13528" t="s">
        <v>6877</v>
      </c>
      <c r="B13528" t="s">
        <v>387</v>
      </c>
      <c r="C13528">
        <v>8</v>
      </c>
      <c r="D13528">
        <v>5</v>
      </c>
      <c r="E13528" t="s">
        <v>12240</v>
      </c>
      <c r="F13528">
        <v>342.10199999999998</v>
      </c>
      <c r="G13528">
        <v>97.33</v>
      </c>
      <c r="H13528">
        <v>46.575000000000003</v>
      </c>
      <c r="I13528">
        <v>33296.838000000003</v>
      </c>
      <c r="J13528">
        <v>13579326</v>
      </c>
      <c r="K13528">
        <v>27.48</v>
      </c>
      <c r="L13528">
        <v>12.669</v>
      </c>
      <c r="M13528">
        <v>9400.89</v>
      </c>
      <c r="N13528">
        <v>3833930</v>
      </c>
      <c r="O13528">
        <v>3.5870000000000002</v>
      </c>
      <c r="P13528">
        <v>8.3089999999999993</v>
      </c>
      <c r="Q13528">
        <v>1227.096</v>
      </c>
      <c r="R13528">
        <v>500442</v>
      </c>
      <c r="S13528">
        <v>3.1E-2</v>
      </c>
      <c r="T13528">
        <v>2.8149999999999999</v>
      </c>
      <c r="U13528">
        <v>10.63</v>
      </c>
      <c r="V13528">
        <v>4335</v>
      </c>
      <c r="W13528">
        <f t="shared" si="589"/>
        <v>17</v>
      </c>
      <c r="X13528">
        <f t="shared" si="587"/>
        <v>1396.8469799999998</v>
      </c>
      <c r="Y13528">
        <f t="shared" si="588"/>
        <v>27.195600000000002</v>
      </c>
    </row>
    <row r="13529" spans="1:25" x14ac:dyDescent="0.2">
      <c r="A13529" t="s">
        <v>6877</v>
      </c>
      <c r="B13529" t="s">
        <v>387</v>
      </c>
      <c r="C13529">
        <v>8</v>
      </c>
      <c r="D13529">
        <v>6</v>
      </c>
      <c r="E13529" t="s">
        <v>12241</v>
      </c>
      <c r="F13529">
        <v>286.10700000000003</v>
      </c>
      <c r="G13529">
        <v>84.584000000000003</v>
      </c>
      <c r="H13529">
        <v>37.899000000000001</v>
      </c>
      <c r="I13529">
        <v>24200.114000000001</v>
      </c>
      <c r="J13529">
        <v>9869443</v>
      </c>
      <c r="K13529">
        <v>24.716999999999999</v>
      </c>
      <c r="L13529">
        <v>14.28</v>
      </c>
      <c r="M13529">
        <v>7071.7120000000004</v>
      </c>
      <c r="N13529">
        <v>2884030</v>
      </c>
      <c r="O13529">
        <v>2.0739999999999998</v>
      </c>
      <c r="P13529">
        <v>3.8940000000000001</v>
      </c>
      <c r="Q13529">
        <v>593.48099999999999</v>
      </c>
      <c r="R13529">
        <v>242037</v>
      </c>
      <c r="S13529">
        <v>4.0000000000000001E-3</v>
      </c>
      <c r="T13529">
        <v>1.056</v>
      </c>
      <c r="U13529">
        <v>1.2509999999999999</v>
      </c>
      <c r="V13529">
        <v>510</v>
      </c>
      <c r="W13529">
        <f t="shared" si="589"/>
        <v>2</v>
      </c>
      <c r="X13529">
        <f t="shared" si="587"/>
        <v>300.69302999999996</v>
      </c>
      <c r="Y13529">
        <f t="shared" si="588"/>
        <v>1.2456</v>
      </c>
    </row>
    <row r="13530" spans="1:25" x14ac:dyDescent="0.2">
      <c r="A13530" t="s">
        <v>6877</v>
      </c>
      <c r="B13530" t="s">
        <v>387</v>
      </c>
      <c r="C13530">
        <v>8</v>
      </c>
      <c r="D13530">
        <v>7</v>
      </c>
      <c r="E13530" t="s">
        <v>12242</v>
      </c>
      <c r="F13530">
        <v>11.586</v>
      </c>
      <c r="G13530">
        <v>35.371000000000002</v>
      </c>
      <c r="H13530">
        <v>16.149999999999999</v>
      </c>
      <c r="I13530">
        <v>409.80399999999997</v>
      </c>
      <c r="J13530">
        <v>167129</v>
      </c>
      <c r="K13530">
        <v>9.4049999999999994</v>
      </c>
      <c r="L13530">
        <v>8.3260000000000005</v>
      </c>
      <c r="M13530">
        <v>108.96299999999999</v>
      </c>
      <c r="N13530">
        <v>44438</v>
      </c>
      <c r="O13530">
        <v>2.7320000000000002</v>
      </c>
      <c r="P13530">
        <v>3.8679999999999999</v>
      </c>
      <c r="Q13530">
        <v>31.648</v>
      </c>
      <c r="R13530">
        <v>12907</v>
      </c>
      <c r="S13530">
        <v>5.3999999999999999E-2</v>
      </c>
      <c r="T13530">
        <v>3.71</v>
      </c>
      <c r="U13530">
        <v>0.625</v>
      </c>
      <c r="V13530">
        <v>255</v>
      </c>
      <c r="W13530">
        <f t="shared" si="589"/>
        <v>1</v>
      </c>
      <c r="X13530">
        <f t="shared" ref="X13530:X13591" si="590">(MAX(0, (Q13530-419.67)))*1.73</f>
        <v>0</v>
      </c>
      <c r="Y13530">
        <f t="shared" ref="Y13530:Y13591" si="591">(MAX(0, (W13530-1.28)))*1.73</f>
        <v>0</v>
      </c>
    </row>
    <row r="13531" spans="1:25" x14ac:dyDescent="0.2">
      <c r="A13531" t="s">
        <v>6877</v>
      </c>
      <c r="B13531" t="s">
        <v>387</v>
      </c>
      <c r="C13531">
        <v>8</v>
      </c>
      <c r="D13531">
        <v>8</v>
      </c>
      <c r="E13531" t="s">
        <v>11324</v>
      </c>
      <c r="F13531">
        <v>546.64</v>
      </c>
      <c r="G13531">
        <v>110.565</v>
      </c>
      <c r="H13531">
        <v>54.213999999999999</v>
      </c>
      <c r="I13531">
        <v>60439.201999999997</v>
      </c>
      <c r="J13531">
        <v>24648696</v>
      </c>
      <c r="K13531">
        <v>5.0940000000000003</v>
      </c>
      <c r="L13531">
        <v>2.661</v>
      </c>
      <c r="M13531">
        <v>2784.3519999999999</v>
      </c>
      <c r="N13531">
        <v>1135532</v>
      </c>
      <c r="O13531">
        <v>1.7829999999999999</v>
      </c>
      <c r="P13531">
        <v>2.06</v>
      </c>
      <c r="Q13531">
        <v>974.58600000000001</v>
      </c>
      <c r="R13531">
        <v>397462</v>
      </c>
      <c r="S13531">
        <v>2E-3</v>
      </c>
      <c r="T13531">
        <v>0.76400000000000001</v>
      </c>
      <c r="U13531">
        <v>1.2509999999999999</v>
      </c>
      <c r="V13531">
        <v>510</v>
      </c>
      <c r="W13531">
        <f t="shared" si="589"/>
        <v>2</v>
      </c>
      <c r="X13531">
        <f t="shared" si="590"/>
        <v>960.00467999999989</v>
      </c>
      <c r="Y13531">
        <f t="shared" si="591"/>
        <v>1.2456</v>
      </c>
    </row>
    <row r="13532" spans="1:25" x14ac:dyDescent="0.2">
      <c r="A13532" t="s">
        <v>6877</v>
      </c>
      <c r="B13532" t="s">
        <v>387</v>
      </c>
      <c r="C13532">
        <v>8</v>
      </c>
      <c r="D13532">
        <v>9</v>
      </c>
      <c r="E13532" t="s">
        <v>12243</v>
      </c>
      <c r="F13532">
        <v>298.17599999999999</v>
      </c>
      <c r="G13532">
        <v>86.340999999999994</v>
      </c>
      <c r="H13532">
        <v>35.726999999999997</v>
      </c>
      <c r="I13532">
        <v>25744.686000000002</v>
      </c>
      <c r="J13532">
        <v>10499360</v>
      </c>
      <c r="K13532">
        <v>31.794</v>
      </c>
      <c r="L13532">
        <v>13.202</v>
      </c>
      <c r="M13532">
        <v>9480.3469999999998</v>
      </c>
      <c r="N13532">
        <v>3866335</v>
      </c>
      <c r="O13532">
        <v>2.758</v>
      </c>
      <c r="P13532">
        <v>8.1460000000000008</v>
      </c>
      <c r="Q13532">
        <v>822.26199999999994</v>
      </c>
      <c r="R13532">
        <v>335340</v>
      </c>
      <c r="S13532">
        <v>1.9E-2</v>
      </c>
      <c r="T13532">
        <v>2.194</v>
      </c>
      <c r="U13532">
        <v>5.6269999999999998</v>
      </c>
      <c r="V13532">
        <v>2295</v>
      </c>
      <c r="W13532">
        <f t="shared" si="589"/>
        <v>9</v>
      </c>
      <c r="X13532">
        <f t="shared" si="590"/>
        <v>696.48415999999986</v>
      </c>
      <c r="Y13532">
        <f t="shared" si="591"/>
        <v>13.355599999999999</v>
      </c>
    </row>
    <row r="13533" spans="1:25" x14ac:dyDescent="0.2">
      <c r="A13533" t="s">
        <v>6877</v>
      </c>
      <c r="B13533" t="s">
        <v>387</v>
      </c>
      <c r="C13533">
        <v>8</v>
      </c>
      <c r="D13533">
        <v>10</v>
      </c>
      <c r="E13533" t="s">
        <v>8367</v>
      </c>
      <c r="F13533">
        <v>313.80500000000001</v>
      </c>
      <c r="G13533">
        <v>84.727999999999994</v>
      </c>
      <c r="H13533">
        <v>38.225999999999999</v>
      </c>
      <c r="I13533">
        <v>26588.214</v>
      </c>
      <c r="J13533">
        <v>10843373</v>
      </c>
      <c r="K13533">
        <v>22.408000000000001</v>
      </c>
      <c r="L13533">
        <v>19.605</v>
      </c>
      <c r="M13533">
        <v>7031.81</v>
      </c>
      <c r="N13533">
        <v>2867757</v>
      </c>
      <c r="O13533">
        <v>2.9569999999999999</v>
      </c>
      <c r="P13533">
        <v>8.9870000000000001</v>
      </c>
      <c r="Q13533">
        <v>927.77</v>
      </c>
      <c r="R13533">
        <v>378369</v>
      </c>
      <c r="S13533">
        <v>2.4E-2</v>
      </c>
      <c r="T13533">
        <v>2.4689999999999999</v>
      </c>
      <c r="U13533">
        <v>7.5030000000000001</v>
      </c>
      <c r="V13533">
        <v>3060</v>
      </c>
      <c r="W13533">
        <f t="shared" si="589"/>
        <v>12</v>
      </c>
      <c r="X13533">
        <f t="shared" si="590"/>
        <v>879.01299999999992</v>
      </c>
      <c r="Y13533">
        <f t="shared" si="591"/>
        <v>18.5456</v>
      </c>
    </row>
    <row r="13534" spans="1:25" x14ac:dyDescent="0.2">
      <c r="A13534" t="s">
        <v>6877</v>
      </c>
      <c r="B13534" t="s">
        <v>387</v>
      </c>
      <c r="C13534">
        <v>8</v>
      </c>
      <c r="D13534">
        <v>11</v>
      </c>
      <c r="E13534" t="s">
        <v>12244</v>
      </c>
      <c r="F13534">
        <v>342.88400000000001</v>
      </c>
      <c r="G13534">
        <v>118.72</v>
      </c>
      <c r="H13534">
        <v>48.485999999999997</v>
      </c>
      <c r="I13534">
        <v>40707.053999999996</v>
      </c>
      <c r="J13534">
        <v>16601407</v>
      </c>
      <c r="K13534">
        <v>14.129</v>
      </c>
      <c r="L13534">
        <v>10.340999999999999</v>
      </c>
      <c r="M13534">
        <v>4844.6509999999998</v>
      </c>
      <c r="N13534">
        <v>1975776</v>
      </c>
      <c r="O13534">
        <v>2.286</v>
      </c>
      <c r="P13534">
        <v>6.048</v>
      </c>
      <c r="Q13534">
        <v>783.70600000000002</v>
      </c>
      <c r="R13534">
        <v>319616</v>
      </c>
      <c r="S13534">
        <v>7.0000000000000001E-3</v>
      </c>
      <c r="T13534">
        <v>1.3640000000000001</v>
      </c>
      <c r="U13534">
        <v>2.5009999999999999</v>
      </c>
      <c r="V13534">
        <v>1020</v>
      </c>
      <c r="W13534">
        <f t="shared" si="589"/>
        <v>4</v>
      </c>
      <c r="X13534">
        <f t="shared" si="590"/>
        <v>629.78228000000001</v>
      </c>
      <c r="Y13534">
        <f t="shared" si="591"/>
        <v>4.7055999999999996</v>
      </c>
    </row>
    <row r="13535" spans="1:25" x14ac:dyDescent="0.2">
      <c r="A13535" t="s">
        <v>6877</v>
      </c>
      <c r="B13535" t="s">
        <v>387</v>
      </c>
      <c r="C13535">
        <v>8</v>
      </c>
      <c r="D13535">
        <v>12</v>
      </c>
      <c r="E13535" t="s">
        <v>9493</v>
      </c>
      <c r="F13535">
        <v>337.51900000000001</v>
      </c>
      <c r="G13535">
        <v>75.096000000000004</v>
      </c>
      <c r="H13535">
        <v>38.402999999999999</v>
      </c>
      <c r="I13535">
        <v>25346.23</v>
      </c>
      <c r="J13535">
        <v>10336859</v>
      </c>
      <c r="K13535">
        <v>8.6929999999999996</v>
      </c>
      <c r="L13535">
        <v>5.9009999999999998</v>
      </c>
      <c r="M13535">
        <v>2934.0650000000001</v>
      </c>
      <c r="N13535">
        <v>1196589</v>
      </c>
      <c r="O13535">
        <v>2.113</v>
      </c>
      <c r="P13535">
        <v>6.444</v>
      </c>
      <c r="Q13535">
        <v>713.255</v>
      </c>
      <c r="R13535">
        <v>290884</v>
      </c>
      <c r="S13535">
        <v>6.0000000000000001E-3</v>
      </c>
      <c r="T13535">
        <v>1.19</v>
      </c>
      <c r="U13535">
        <v>1.8759999999999999</v>
      </c>
      <c r="V13535">
        <v>765</v>
      </c>
      <c r="W13535">
        <f t="shared" si="589"/>
        <v>3</v>
      </c>
      <c r="X13535">
        <f t="shared" si="590"/>
        <v>507.90204999999997</v>
      </c>
      <c r="Y13535">
        <f t="shared" si="591"/>
        <v>2.9756</v>
      </c>
    </row>
    <row r="13536" spans="1:25" x14ac:dyDescent="0.2">
      <c r="A13536" t="s">
        <v>6877</v>
      </c>
      <c r="B13536" t="s">
        <v>387</v>
      </c>
      <c r="C13536">
        <v>8</v>
      </c>
      <c r="D13536">
        <v>13</v>
      </c>
      <c r="E13536" t="s">
        <v>12245</v>
      </c>
      <c r="F13536">
        <v>272.10399999999998</v>
      </c>
      <c r="G13536">
        <v>98.146000000000001</v>
      </c>
      <c r="H13536">
        <v>41.564</v>
      </c>
      <c r="I13536">
        <v>26705.800999999999</v>
      </c>
      <c r="J13536">
        <v>10891328</v>
      </c>
      <c r="K13536">
        <v>23.751000000000001</v>
      </c>
      <c r="L13536">
        <v>11.227</v>
      </c>
      <c r="M13536">
        <v>6462.82</v>
      </c>
      <c r="N13536">
        <v>2635708</v>
      </c>
      <c r="O13536">
        <v>2.1680000000000001</v>
      </c>
      <c r="P13536">
        <v>7.0259999999999998</v>
      </c>
      <c r="Q13536">
        <v>589.82000000000005</v>
      </c>
      <c r="R13536">
        <v>240544</v>
      </c>
      <c r="S13536">
        <v>5.0000000000000001E-3</v>
      </c>
      <c r="T13536">
        <v>1.083</v>
      </c>
      <c r="U13536">
        <v>1.2509999999999999</v>
      </c>
      <c r="V13536">
        <v>510</v>
      </c>
      <c r="W13536">
        <f t="shared" si="589"/>
        <v>2</v>
      </c>
      <c r="X13536">
        <f t="shared" si="590"/>
        <v>294.35950000000008</v>
      </c>
      <c r="Y13536">
        <f t="shared" si="591"/>
        <v>1.2456</v>
      </c>
    </row>
    <row r="13537" spans="1:25" x14ac:dyDescent="0.2">
      <c r="A13537" t="s">
        <v>6877</v>
      </c>
      <c r="B13537" t="s">
        <v>387</v>
      </c>
      <c r="C13537">
        <v>8</v>
      </c>
      <c r="D13537">
        <v>14</v>
      </c>
      <c r="E13537" t="s">
        <v>12246</v>
      </c>
      <c r="F13537">
        <v>316.66699999999997</v>
      </c>
      <c r="G13537">
        <v>102.24299999999999</v>
      </c>
      <c r="H13537">
        <v>40.31</v>
      </c>
      <c r="I13537">
        <v>32376.880000000001</v>
      </c>
      <c r="J13537">
        <v>13204143</v>
      </c>
      <c r="K13537">
        <v>29.472999999999999</v>
      </c>
      <c r="L13537">
        <v>11.445</v>
      </c>
      <c r="M13537">
        <v>9333.16</v>
      </c>
      <c r="N13537">
        <v>3806308</v>
      </c>
      <c r="O13537">
        <v>3.226</v>
      </c>
      <c r="P13537">
        <v>10.5</v>
      </c>
      <c r="Q13537">
        <v>1021.675</v>
      </c>
      <c r="R13537">
        <v>416666</v>
      </c>
      <c r="S13537">
        <v>1.7999999999999999E-2</v>
      </c>
      <c r="T13537">
        <v>2.129</v>
      </c>
      <c r="U13537">
        <v>5.6269999999999998</v>
      </c>
      <c r="V13537">
        <v>2295</v>
      </c>
      <c r="W13537">
        <f t="shared" si="589"/>
        <v>9</v>
      </c>
      <c r="X13537">
        <f t="shared" si="590"/>
        <v>1041.4686499999998</v>
      </c>
      <c r="Y13537">
        <f t="shared" si="591"/>
        <v>13.355599999999999</v>
      </c>
    </row>
    <row r="13538" spans="1:25" x14ac:dyDescent="0.2">
      <c r="A13538" t="s">
        <v>6877</v>
      </c>
      <c r="B13538" t="s">
        <v>387</v>
      </c>
      <c r="C13538">
        <v>8</v>
      </c>
      <c r="D13538">
        <v>15</v>
      </c>
      <c r="E13538" t="s">
        <v>10602</v>
      </c>
      <c r="F13538">
        <v>262.666</v>
      </c>
      <c r="G13538">
        <v>92.733000000000004</v>
      </c>
      <c r="H13538">
        <v>41.734999999999999</v>
      </c>
      <c r="I13538">
        <v>24357.671999999999</v>
      </c>
      <c r="J13538">
        <v>9933699</v>
      </c>
      <c r="K13538">
        <v>4.9619999999999997</v>
      </c>
      <c r="L13538">
        <v>2.552</v>
      </c>
      <c r="M13538">
        <v>1303.4639999999999</v>
      </c>
      <c r="N13538">
        <v>531587</v>
      </c>
      <c r="O13538">
        <v>2.1</v>
      </c>
      <c r="P13538">
        <v>5.9409999999999998</v>
      </c>
      <c r="Q13538">
        <v>551.52599999999995</v>
      </c>
      <c r="R13538">
        <v>224927</v>
      </c>
      <c r="S13538">
        <v>7.0000000000000001E-3</v>
      </c>
      <c r="T13538">
        <v>1.349</v>
      </c>
      <c r="U13538">
        <v>1.8759999999999999</v>
      </c>
      <c r="V13538">
        <v>765</v>
      </c>
      <c r="W13538">
        <f t="shared" si="589"/>
        <v>3</v>
      </c>
      <c r="X13538">
        <f t="shared" si="590"/>
        <v>228.1108799999999</v>
      </c>
      <c r="Y13538">
        <f t="shared" si="591"/>
        <v>2.9756</v>
      </c>
    </row>
    <row r="13539" spans="1:25" x14ac:dyDescent="0.2">
      <c r="A13539" t="s">
        <v>6877</v>
      </c>
      <c r="B13539" t="s">
        <v>387</v>
      </c>
      <c r="C13539">
        <v>8</v>
      </c>
      <c r="D13539">
        <v>16</v>
      </c>
      <c r="E13539" t="s">
        <v>12247</v>
      </c>
      <c r="F13539">
        <v>221.678</v>
      </c>
      <c r="G13539">
        <v>103.057</v>
      </c>
      <c r="H13539">
        <v>43.005000000000003</v>
      </c>
      <c r="I13539">
        <v>22845.492999999999</v>
      </c>
      <c r="J13539">
        <v>9316993</v>
      </c>
      <c r="K13539">
        <v>47.982999999999997</v>
      </c>
      <c r="L13539">
        <v>27.483000000000001</v>
      </c>
      <c r="M13539">
        <v>10636.855</v>
      </c>
      <c r="N13539">
        <v>4337989</v>
      </c>
      <c r="O13539">
        <v>2.5619999999999998</v>
      </c>
      <c r="P13539">
        <v>7.6609999999999996</v>
      </c>
      <c r="Q13539">
        <v>567.88599999999997</v>
      </c>
      <c r="R13539">
        <v>231599</v>
      </c>
      <c r="S13539">
        <v>1.0999999999999999E-2</v>
      </c>
      <c r="T13539">
        <v>1.696</v>
      </c>
      <c r="U13539">
        <v>2.5009999999999999</v>
      </c>
      <c r="V13539">
        <v>1020</v>
      </c>
      <c r="W13539">
        <f t="shared" ref="W13539:W13591" si="592">V13539/255</f>
        <v>4</v>
      </c>
      <c r="X13539">
        <f t="shared" si="590"/>
        <v>256.41367999999989</v>
      </c>
      <c r="Y13539">
        <f t="shared" si="591"/>
        <v>4.7055999999999996</v>
      </c>
    </row>
    <row r="13540" spans="1:25" x14ac:dyDescent="0.2">
      <c r="A13540" t="s">
        <v>6877</v>
      </c>
      <c r="B13540" t="s">
        <v>387</v>
      </c>
      <c r="C13540">
        <v>8</v>
      </c>
      <c r="D13540">
        <v>17</v>
      </c>
      <c r="E13540" t="s">
        <v>12248</v>
      </c>
      <c r="F13540">
        <v>384.40600000000001</v>
      </c>
      <c r="G13540">
        <v>115.19</v>
      </c>
      <c r="H13540">
        <v>46.58</v>
      </c>
      <c r="I13540">
        <v>44279.824999999997</v>
      </c>
      <c r="J13540">
        <v>18058477</v>
      </c>
      <c r="K13540">
        <v>24.47</v>
      </c>
      <c r="L13540">
        <v>14.315</v>
      </c>
      <c r="M13540">
        <v>9406.5759999999991</v>
      </c>
      <c r="N13540">
        <v>3836249</v>
      </c>
      <c r="O13540">
        <v>2.5579999999999998</v>
      </c>
      <c r="P13540">
        <v>7.0339999999999998</v>
      </c>
      <c r="Q13540">
        <v>983.44299999999998</v>
      </c>
      <c r="R13540">
        <v>401074</v>
      </c>
      <c r="S13540">
        <v>1.7999999999999999E-2</v>
      </c>
      <c r="T13540">
        <v>2.1360000000000001</v>
      </c>
      <c r="U13540">
        <v>6.8780000000000001</v>
      </c>
      <c r="V13540">
        <v>2805</v>
      </c>
      <c r="W13540">
        <f t="shared" si="592"/>
        <v>11</v>
      </c>
      <c r="X13540">
        <f t="shared" si="590"/>
        <v>975.32728999999983</v>
      </c>
      <c r="Y13540">
        <f t="shared" si="591"/>
        <v>16.8156</v>
      </c>
    </row>
    <row r="13541" spans="1:25" x14ac:dyDescent="0.2">
      <c r="A13541" t="s">
        <v>6877</v>
      </c>
      <c r="B13541" t="s">
        <v>387</v>
      </c>
      <c r="C13541">
        <v>8</v>
      </c>
      <c r="D13541">
        <v>18</v>
      </c>
      <c r="E13541" t="s">
        <v>12249</v>
      </c>
      <c r="F13541">
        <v>284.75099999999998</v>
      </c>
      <c r="G13541">
        <v>91.756</v>
      </c>
      <c r="H13541">
        <v>40.343000000000004</v>
      </c>
      <c r="I13541">
        <v>26127.760999999999</v>
      </c>
      <c r="J13541">
        <v>10655588</v>
      </c>
      <c r="K13541">
        <v>46.003999999999998</v>
      </c>
      <c r="L13541">
        <v>25.236999999999998</v>
      </c>
      <c r="M13541">
        <v>13099.741</v>
      </c>
      <c r="N13541">
        <v>5342419</v>
      </c>
      <c r="O13541">
        <v>3.0059999999999998</v>
      </c>
      <c r="P13541">
        <v>10.532999999999999</v>
      </c>
      <c r="Q13541">
        <v>855.97</v>
      </c>
      <c r="R13541">
        <v>349087</v>
      </c>
      <c r="S13541">
        <v>2.1999999999999999E-2</v>
      </c>
      <c r="T13541">
        <v>2.3660000000000001</v>
      </c>
      <c r="U13541">
        <v>6.2530000000000001</v>
      </c>
      <c r="V13541">
        <v>2550</v>
      </c>
      <c r="W13541">
        <f t="shared" si="592"/>
        <v>10</v>
      </c>
      <c r="X13541">
        <f t="shared" si="590"/>
        <v>754.79899999999998</v>
      </c>
      <c r="Y13541">
        <f t="shared" si="591"/>
        <v>15.085600000000001</v>
      </c>
    </row>
    <row r="13542" spans="1:25" x14ac:dyDescent="0.2">
      <c r="A13542" t="s">
        <v>6877</v>
      </c>
      <c r="B13542" t="s">
        <v>387</v>
      </c>
      <c r="C13542">
        <v>8</v>
      </c>
      <c r="D13542">
        <v>19</v>
      </c>
      <c r="E13542" t="s">
        <v>12250</v>
      </c>
      <c r="F13542">
        <v>95.894000000000005</v>
      </c>
      <c r="G13542">
        <v>85.135000000000005</v>
      </c>
      <c r="H13542">
        <v>45.149000000000001</v>
      </c>
      <c r="I13542">
        <v>8163.8829999999998</v>
      </c>
      <c r="J13542">
        <v>3329446</v>
      </c>
      <c r="K13542">
        <v>6.6379999999999999</v>
      </c>
      <c r="L13542">
        <v>3.7029999999999998</v>
      </c>
      <c r="M13542">
        <v>636.50099999999998</v>
      </c>
      <c r="N13542">
        <v>259582</v>
      </c>
      <c r="O13542">
        <v>2.169</v>
      </c>
      <c r="P13542">
        <v>1.7989999999999999</v>
      </c>
      <c r="Q13542">
        <v>207.995</v>
      </c>
      <c r="R13542">
        <v>84826</v>
      </c>
      <c r="S13542">
        <v>0</v>
      </c>
      <c r="T13542">
        <v>0</v>
      </c>
      <c r="U13542">
        <v>0</v>
      </c>
      <c r="V13542">
        <v>0</v>
      </c>
      <c r="W13542">
        <f t="shared" si="592"/>
        <v>0</v>
      </c>
      <c r="X13542">
        <f t="shared" si="590"/>
        <v>0</v>
      </c>
      <c r="Y13542">
        <f t="shared" si="591"/>
        <v>0</v>
      </c>
    </row>
    <row r="13543" spans="1:25" x14ac:dyDescent="0.2">
      <c r="A13543" t="s">
        <v>6877</v>
      </c>
      <c r="B13543" t="s">
        <v>387</v>
      </c>
      <c r="C13543">
        <v>8</v>
      </c>
      <c r="D13543">
        <v>20</v>
      </c>
      <c r="E13543" t="s">
        <v>1670</v>
      </c>
      <c r="F13543">
        <v>131.786</v>
      </c>
      <c r="G13543">
        <v>98.147000000000006</v>
      </c>
      <c r="H13543">
        <v>46.026000000000003</v>
      </c>
      <c r="I13543">
        <v>12934.391</v>
      </c>
      <c r="J13543">
        <v>5274985</v>
      </c>
      <c r="K13543">
        <v>6.048</v>
      </c>
      <c r="L13543">
        <v>3.3460000000000001</v>
      </c>
      <c r="M13543">
        <v>797.08900000000006</v>
      </c>
      <c r="N13543">
        <v>325074</v>
      </c>
      <c r="O13543">
        <v>3.0350000000000001</v>
      </c>
      <c r="P13543">
        <v>7.5350000000000001</v>
      </c>
      <c r="Q13543">
        <v>399.99599999999998</v>
      </c>
      <c r="R13543">
        <v>163129</v>
      </c>
      <c r="S13543">
        <v>2.8000000000000001E-2</v>
      </c>
      <c r="T13543">
        <v>2.694</v>
      </c>
      <c r="U13543">
        <v>3.7519999999999998</v>
      </c>
      <c r="V13543">
        <v>1530</v>
      </c>
      <c r="W13543">
        <f t="shared" si="592"/>
        <v>6</v>
      </c>
      <c r="X13543">
        <f t="shared" si="590"/>
        <v>0</v>
      </c>
      <c r="Y13543">
        <f t="shared" si="591"/>
        <v>8.1655999999999995</v>
      </c>
    </row>
    <row r="13544" spans="1:25" x14ac:dyDescent="0.2">
      <c r="A13544" t="s">
        <v>6877</v>
      </c>
      <c r="B13544" t="s">
        <v>387</v>
      </c>
      <c r="C13544">
        <v>8</v>
      </c>
      <c r="D13544">
        <v>22</v>
      </c>
      <c r="E13544" t="s">
        <v>12251</v>
      </c>
      <c r="F13544">
        <v>423.072</v>
      </c>
      <c r="G13544">
        <v>108.765</v>
      </c>
      <c r="H13544">
        <v>46.256999999999998</v>
      </c>
      <c r="I13544">
        <v>46015.423999999999</v>
      </c>
      <c r="J13544">
        <v>18766300</v>
      </c>
      <c r="K13544">
        <v>31.738</v>
      </c>
      <c r="L13544">
        <v>20.928999999999998</v>
      </c>
      <c r="M13544">
        <v>13427.646000000001</v>
      </c>
      <c r="N13544">
        <v>5476147</v>
      </c>
      <c r="O13544">
        <v>4.3739999999999997</v>
      </c>
      <c r="P13544">
        <v>13.724</v>
      </c>
      <c r="Q13544">
        <v>1850.5329999999999</v>
      </c>
      <c r="R13544">
        <v>754696</v>
      </c>
      <c r="S13544">
        <v>3.7999999999999999E-2</v>
      </c>
      <c r="T13544">
        <v>3.13</v>
      </c>
      <c r="U13544">
        <v>16.257000000000001</v>
      </c>
      <c r="V13544">
        <v>6630</v>
      </c>
      <c r="W13544">
        <f t="shared" si="592"/>
        <v>26</v>
      </c>
      <c r="X13544">
        <f t="shared" si="590"/>
        <v>2475.3929899999998</v>
      </c>
      <c r="Y13544">
        <f t="shared" si="591"/>
        <v>42.765599999999999</v>
      </c>
    </row>
    <row r="13545" spans="1:25" x14ac:dyDescent="0.2">
      <c r="A13545" t="s">
        <v>6877</v>
      </c>
      <c r="B13545" t="s">
        <v>387</v>
      </c>
      <c r="C13545">
        <v>8</v>
      </c>
      <c r="D13545">
        <v>25</v>
      </c>
      <c r="E13545" t="s">
        <v>7025</v>
      </c>
      <c r="F13545">
        <v>307.44</v>
      </c>
      <c r="G13545">
        <v>73.331000000000003</v>
      </c>
      <c r="H13545">
        <v>38.033999999999999</v>
      </c>
      <c r="I13545">
        <v>22545.003000000001</v>
      </c>
      <c r="J13545">
        <v>9194445</v>
      </c>
      <c r="K13545">
        <v>19.556999999999999</v>
      </c>
      <c r="L13545">
        <v>13.068</v>
      </c>
      <c r="M13545">
        <v>6012.741</v>
      </c>
      <c r="N13545">
        <v>2452154</v>
      </c>
      <c r="O13545">
        <v>2.0840000000000001</v>
      </c>
      <c r="P13545">
        <v>5.3520000000000003</v>
      </c>
      <c r="Q13545">
        <v>640.64800000000002</v>
      </c>
      <c r="R13545">
        <v>261273</v>
      </c>
      <c r="S13545">
        <v>2E-3</v>
      </c>
      <c r="T13545">
        <v>0.72</v>
      </c>
      <c r="U13545">
        <v>0.625</v>
      </c>
      <c r="V13545">
        <v>255</v>
      </c>
      <c r="W13545">
        <f t="shared" si="592"/>
        <v>1</v>
      </c>
      <c r="X13545">
        <f t="shared" si="590"/>
        <v>382.29194000000001</v>
      </c>
      <c r="Y13545">
        <f t="shared" si="591"/>
        <v>0</v>
      </c>
    </row>
    <row r="13546" spans="1:25" x14ac:dyDescent="0.2">
      <c r="A13546" t="s">
        <v>6877</v>
      </c>
      <c r="B13546" t="s">
        <v>387</v>
      </c>
      <c r="C13546">
        <v>8</v>
      </c>
      <c r="D13546">
        <v>27</v>
      </c>
      <c r="E13546" t="s">
        <v>12252</v>
      </c>
      <c r="F13546">
        <v>324.22399999999999</v>
      </c>
      <c r="G13546">
        <v>98.525000000000006</v>
      </c>
      <c r="H13546">
        <v>48.61</v>
      </c>
      <c r="I13546">
        <v>31944.269</v>
      </c>
      <c r="J13546">
        <v>13027713</v>
      </c>
      <c r="K13546">
        <v>29.265000000000001</v>
      </c>
      <c r="L13546">
        <v>15.885</v>
      </c>
      <c r="M13546">
        <v>9488.4760000000006</v>
      </c>
      <c r="N13546">
        <v>3869650</v>
      </c>
      <c r="O13546">
        <v>4.3520000000000003</v>
      </c>
      <c r="P13546">
        <v>11.837999999999999</v>
      </c>
      <c r="Q13546">
        <v>1410.9929999999999</v>
      </c>
      <c r="R13546">
        <v>575440</v>
      </c>
      <c r="S13546">
        <v>3.9E-2</v>
      </c>
      <c r="T13546">
        <v>3.1360000000000001</v>
      </c>
      <c r="U13546">
        <v>12.505000000000001</v>
      </c>
      <c r="V13546">
        <v>5100</v>
      </c>
      <c r="W13546">
        <f t="shared" si="592"/>
        <v>20</v>
      </c>
      <c r="X13546">
        <f t="shared" si="590"/>
        <v>1714.9887899999997</v>
      </c>
      <c r="Y13546">
        <f t="shared" si="591"/>
        <v>32.385599999999997</v>
      </c>
    </row>
    <row r="13547" spans="1:25" x14ac:dyDescent="0.2">
      <c r="A13547" t="s">
        <v>6877</v>
      </c>
      <c r="B13547" t="s">
        <v>387</v>
      </c>
      <c r="C13547">
        <v>8</v>
      </c>
      <c r="D13547">
        <v>28</v>
      </c>
      <c r="E13547" t="s">
        <v>12253</v>
      </c>
      <c r="F13547">
        <v>234.56299999999999</v>
      </c>
      <c r="G13547">
        <v>102.449</v>
      </c>
      <c r="H13547">
        <v>46.082999999999998</v>
      </c>
      <c r="I13547">
        <v>24030.705999999998</v>
      </c>
      <c r="J13547">
        <v>9800354</v>
      </c>
      <c r="K13547">
        <v>5.0999999999999996</v>
      </c>
      <c r="L13547">
        <v>2.5169999999999999</v>
      </c>
      <c r="M13547">
        <v>1196.2180000000001</v>
      </c>
      <c r="N13547">
        <v>487849</v>
      </c>
      <c r="O13547">
        <v>2.4350000000000001</v>
      </c>
      <c r="P13547">
        <v>7.8689999999999998</v>
      </c>
      <c r="Q13547">
        <v>571.221</v>
      </c>
      <c r="R13547">
        <v>232959</v>
      </c>
      <c r="S13547">
        <v>1.2999999999999999E-2</v>
      </c>
      <c r="T13547">
        <v>1.8440000000000001</v>
      </c>
      <c r="U13547">
        <v>3.1259999999999999</v>
      </c>
      <c r="V13547">
        <v>1275</v>
      </c>
      <c r="W13547">
        <f t="shared" si="592"/>
        <v>5</v>
      </c>
      <c r="X13547">
        <f t="shared" si="590"/>
        <v>262.18322999999998</v>
      </c>
      <c r="Y13547">
        <f t="shared" si="591"/>
        <v>6.4355999999999991</v>
      </c>
    </row>
    <row r="13548" spans="1:25" x14ac:dyDescent="0.2">
      <c r="A13548" t="s">
        <v>6877</v>
      </c>
      <c r="B13548" t="s">
        <v>387</v>
      </c>
      <c r="C13548">
        <v>8</v>
      </c>
      <c r="D13548">
        <v>29</v>
      </c>
      <c r="E13548" t="s">
        <v>12254</v>
      </c>
      <c r="F13548">
        <v>382.03300000000002</v>
      </c>
      <c r="G13548">
        <v>87.126999999999995</v>
      </c>
      <c r="H13548">
        <v>43.289000000000001</v>
      </c>
      <c r="I13548">
        <v>33285.372000000003</v>
      </c>
      <c r="J13548">
        <v>13574650</v>
      </c>
      <c r="K13548">
        <v>36.014000000000003</v>
      </c>
      <c r="L13548">
        <v>17.187999999999999</v>
      </c>
      <c r="M13548">
        <v>13758.578</v>
      </c>
      <c r="N13548">
        <v>5611110</v>
      </c>
      <c r="O13548">
        <v>4.2729999999999997</v>
      </c>
      <c r="P13548">
        <v>13.351000000000001</v>
      </c>
      <c r="Q13548">
        <v>1632.2829999999999</v>
      </c>
      <c r="R13548">
        <v>665688</v>
      </c>
      <c r="S13548">
        <v>2.5000000000000001E-2</v>
      </c>
      <c r="T13548">
        <v>2.5019999999999998</v>
      </c>
      <c r="U13548">
        <v>9.3789999999999996</v>
      </c>
      <c r="V13548">
        <v>3825</v>
      </c>
      <c r="W13548">
        <f t="shared" si="592"/>
        <v>15</v>
      </c>
      <c r="X13548">
        <f t="shared" si="590"/>
        <v>2097.8204899999996</v>
      </c>
      <c r="Y13548">
        <f t="shared" si="591"/>
        <v>23.735600000000002</v>
      </c>
    </row>
    <row r="13549" spans="1:25" x14ac:dyDescent="0.2">
      <c r="A13549" t="s">
        <v>6877</v>
      </c>
      <c r="B13549" t="s">
        <v>387</v>
      </c>
      <c r="C13549">
        <v>9</v>
      </c>
      <c r="D13549">
        <v>1</v>
      </c>
      <c r="E13549" t="s">
        <v>801</v>
      </c>
      <c r="F13549">
        <v>344.60300000000001</v>
      </c>
      <c r="G13549">
        <v>101.307</v>
      </c>
      <c r="H13549">
        <v>45.530999999999999</v>
      </c>
      <c r="I13549">
        <v>34910.792000000001</v>
      </c>
      <c r="J13549">
        <v>14237539</v>
      </c>
      <c r="K13549">
        <v>5.0309999999999997</v>
      </c>
      <c r="L13549">
        <v>2.6459999999999999</v>
      </c>
      <c r="M13549">
        <v>1733.7819999999999</v>
      </c>
      <c r="N13549">
        <v>707082</v>
      </c>
      <c r="O13549">
        <v>1.62</v>
      </c>
      <c r="P13549">
        <v>1.06</v>
      </c>
      <c r="Q13549">
        <v>558.149</v>
      </c>
      <c r="R13549">
        <v>227628</v>
      </c>
      <c r="S13549">
        <v>0</v>
      </c>
      <c r="T13549">
        <v>0</v>
      </c>
      <c r="U13549">
        <v>0</v>
      </c>
      <c r="V13549">
        <v>0</v>
      </c>
      <c r="W13549">
        <f t="shared" si="592"/>
        <v>0</v>
      </c>
      <c r="X13549">
        <f t="shared" si="590"/>
        <v>239.56866999999997</v>
      </c>
      <c r="Y13549">
        <f t="shared" si="591"/>
        <v>0</v>
      </c>
    </row>
    <row r="13550" spans="1:25" x14ac:dyDescent="0.2">
      <c r="A13550" t="s">
        <v>6877</v>
      </c>
      <c r="B13550" t="s">
        <v>387</v>
      </c>
      <c r="C13550">
        <v>9</v>
      </c>
      <c r="D13550">
        <v>2</v>
      </c>
      <c r="E13550" t="s">
        <v>12255</v>
      </c>
      <c r="F13550">
        <v>204.83</v>
      </c>
      <c r="G13550">
        <v>96.183000000000007</v>
      </c>
      <c r="H13550">
        <v>44.704000000000001</v>
      </c>
      <c r="I13550">
        <v>19701.188999999998</v>
      </c>
      <c r="J13550">
        <v>8034663</v>
      </c>
      <c r="K13550">
        <v>5.008</v>
      </c>
      <c r="L13550">
        <v>2.6349999999999998</v>
      </c>
      <c r="M13550">
        <v>1025.7190000000001</v>
      </c>
      <c r="N13550">
        <v>418315</v>
      </c>
      <c r="O13550">
        <v>1.633</v>
      </c>
      <c r="P13550">
        <v>1.071</v>
      </c>
      <c r="Q13550">
        <v>334.51</v>
      </c>
      <c r="R13550">
        <v>136422</v>
      </c>
      <c r="S13550">
        <v>0</v>
      </c>
      <c r="T13550">
        <v>0</v>
      </c>
      <c r="U13550">
        <v>0</v>
      </c>
      <c r="V13550">
        <v>0</v>
      </c>
      <c r="W13550">
        <f t="shared" si="592"/>
        <v>0</v>
      </c>
      <c r="X13550">
        <f t="shared" si="590"/>
        <v>0</v>
      </c>
      <c r="Y13550">
        <f t="shared" si="591"/>
        <v>0</v>
      </c>
    </row>
    <row r="13551" spans="1:25" x14ac:dyDescent="0.2">
      <c r="A13551" t="s">
        <v>6877</v>
      </c>
      <c r="B13551" t="s">
        <v>387</v>
      </c>
      <c r="C13551">
        <v>9</v>
      </c>
      <c r="D13551">
        <v>3</v>
      </c>
      <c r="E13551" t="s">
        <v>6282</v>
      </c>
      <c r="F13551">
        <v>377.94499999999999</v>
      </c>
      <c r="G13551">
        <v>74.238</v>
      </c>
      <c r="H13551">
        <v>32.841999999999999</v>
      </c>
      <c r="I13551">
        <v>28057.769</v>
      </c>
      <c r="J13551">
        <v>11442696</v>
      </c>
      <c r="K13551">
        <v>31.675000000000001</v>
      </c>
      <c r="L13551">
        <v>17.863</v>
      </c>
      <c r="M13551">
        <v>11971.298000000001</v>
      </c>
      <c r="N13551">
        <v>4882210</v>
      </c>
      <c r="O13551">
        <v>2.6139999999999999</v>
      </c>
      <c r="P13551">
        <v>7.702</v>
      </c>
      <c r="Q13551">
        <v>987.86699999999996</v>
      </c>
      <c r="R13551">
        <v>402878</v>
      </c>
      <c r="S13551">
        <v>2.3E-2</v>
      </c>
      <c r="T13551">
        <v>2.4300000000000002</v>
      </c>
      <c r="U13551">
        <v>8.7539999999999996</v>
      </c>
      <c r="V13551">
        <v>3570</v>
      </c>
      <c r="W13551">
        <f t="shared" si="592"/>
        <v>14</v>
      </c>
      <c r="X13551">
        <f t="shared" si="590"/>
        <v>982.98080999999979</v>
      </c>
      <c r="Y13551">
        <f t="shared" si="591"/>
        <v>22.005600000000001</v>
      </c>
    </row>
    <row r="13552" spans="1:25" x14ac:dyDescent="0.2">
      <c r="A13552" t="s">
        <v>6877</v>
      </c>
      <c r="B13552" t="s">
        <v>387</v>
      </c>
      <c r="C13552">
        <v>9</v>
      </c>
      <c r="D13552">
        <v>4</v>
      </c>
      <c r="E13552" t="s">
        <v>3914</v>
      </c>
      <c r="F13552">
        <v>203.90100000000001</v>
      </c>
      <c r="G13552">
        <v>99.32</v>
      </c>
      <c r="H13552">
        <v>46.771000000000001</v>
      </c>
      <c r="I13552">
        <v>20251.323</v>
      </c>
      <c r="J13552">
        <v>8259022</v>
      </c>
      <c r="K13552">
        <v>5.407</v>
      </c>
      <c r="L13552">
        <v>2.6890000000000001</v>
      </c>
      <c r="M13552">
        <v>1102.5530000000001</v>
      </c>
      <c r="N13552">
        <v>449650</v>
      </c>
      <c r="O13552">
        <v>1.681</v>
      </c>
      <c r="P13552">
        <v>1.2350000000000001</v>
      </c>
      <c r="Q13552">
        <v>342.85399999999998</v>
      </c>
      <c r="R13552">
        <v>139825</v>
      </c>
      <c r="S13552">
        <v>3.0000000000000001E-3</v>
      </c>
      <c r="T13552">
        <v>0.88400000000000001</v>
      </c>
      <c r="U13552">
        <v>0.625</v>
      </c>
      <c r="V13552">
        <v>255</v>
      </c>
      <c r="W13552">
        <f t="shared" si="592"/>
        <v>1</v>
      </c>
      <c r="X13552">
        <f t="shared" si="590"/>
        <v>0</v>
      </c>
      <c r="Y13552">
        <f t="shared" si="591"/>
        <v>0</v>
      </c>
    </row>
    <row r="13553" spans="1:25" x14ac:dyDescent="0.2">
      <c r="A13553" t="s">
        <v>6877</v>
      </c>
      <c r="B13553" t="s">
        <v>387</v>
      </c>
      <c r="C13553">
        <v>9</v>
      </c>
      <c r="D13553">
        <v>5</v>
      </c>
      <c r="E13553" t="s">
        <v>12256</v>
      </c>
      <c r="F13553">
        <v>265.08100000000002</v>
      </c>
      <c r="G13553">
        <v>93.242999999999995</v>
      </c>
      <c r="H13553">
        <v>39.311</v>
      </c>
      <c r="I13553">
        <v>24716.876</v>
      </c>
      <c r="J13553">
        <v>10080192</v>
      </c>
      <c r="K13553">
        <v>4.7229999999999999</v>
      </c>
      <c r="L13553">
        <v>2.3039999999999998</v>
      </c>
      <c r="M13553">
        <v>1251.979</v>
      </c>
      <c r="N13553">
        <v>510590</v>
      </c>
      <c r="O13553">
        <v>1.518</v>
      </c>
      <c r="P13553">
        <v>2.169</v>
      </c>
      <c r="Q13553">
        <v>402.43799999999999</v>
      </c>
      <c r="R13553">
        <v>164125</v>
      </c>
      <c r="S13553">
        <v>2E-3</v>
      </c>
      <c r="T13553">
        <v>0.77600000000000002</v>
      </c>
      <c r="U13553">
        <v>0.625</v>
      </c>
      <c r="V13553">
        <v>255</v>
      </c>
      <c r="W13553">
        <f t="shared" si="592"/>
        <v>1</v>
      </c>
      <c r="X13553">
        <f t="shared" si="590"/>
        <v>0</v>
      </c>
      <c r="Y13553">
        <f t="shared" si="591"/>
        <v>0</v>
      </c>
    </row>
    <row r="13554" spans="1:25" x14ac:dyDescent="0.2">
      <c r="A13554" t="s">
        <v>6877</v>
      </c>
      <c r="B13554" t="s">
        <v>387</v>
      </c>
      <c r="C13554">
        <v>9</v>
      </c>
      <c r="D13554">
        <v>6</v>
      </c>
      <c r="E13554" t="s">
        <v>12257</v>
      </c>
      <c r="F13554">
        <v>255.83</v>
      </c>
      <c r="G13554">
        <v>96.543999999999997</v>
      </c>
      <c r="H13554">
        <v>38.645000000000003</v>
      </c>
      <c r="I13554">
        <v>24698.738000000001</v>
      </c>
      <c r="J13554">
        <v>10072795</v>
      </c>
      <c r="K13554">
        <v>18.045999999999999</v>
      </c>
      <c r="L13554">
        <v>9.2899999999999991</v>
      </c>
      <c r="M13554">
        <v>4616.6689999999999</v>
      </c>
      <c r="N13554">
        <v>1882799</v>
      </c>
      <c r="O13554">
        <v>2.2709999999999999</v>
      </c>
      <c r="P13554">
        <v>7.6340000000000003</v>
      </c>
      <c r="Q13554">
        <v>580.995</v>
      </c>
      <c r="R13554">
        <v>236945</v>
      </c>
      <c r="S13554">
        <v>7.0000000000000001E-3</v>
      </c>
      <c r="T13554">
        <v>1.367</v>
      </c>
      <c r="U13554">
        <v>1.8759999999999999</v>
      </c>
      <c r="V13554">
        <v>765</v>
      </c>
      <c r="W13554">
        <f t="shared" si="592"/>
        <v>3</v>
      </c>
      <c r="X13554">
        <f t="shared" si="590"/>
        <v>279.09224999999998</v>
      </c>
      <c r="Y13554">
        <f t="shared" si="591"/>
        <v>2.9756</v>
      </c>
    </row>
    <row r="13555" spans="1:25" x14ac:dyDescent="0.2">
      <c r="A13555" t="s">
        <v>6877</v>
      </c>
      <c r="B13555" t="s">
        <v>387</v>
      </c>
      <c r="C13555">
        <v>9</v>
      </c>
      <c r="D13555">
        <v>7</v>
      </c>
      <c r="E13555" t="s">
        <v>11471</v>
      </c>
      <c r="F13555">
        <v>340.17399999999998</v>
      </c>
      <c r="G13555">
        <v>111.851</v>
      </c>
      <c r="H13555">
        <v>46.875</v>
      </c>
      <c r="I13555">
        <v>38048.686999999998</v>
      </c>
      <c r="J13555">
        <v>15517255</v>
      </c>
      <c r="K13555">
        <v>20.478000000000002</v>
      </c>
      <c r="L13555">
        <v>12.093</v>
      </c>
      <c r="M13555">
        <v>6966.0069999999996</v>
      </c>
      <c r="N13555">
        <v>2840921</v>
      </c>
      <c r="O13555">
        <v>3.7589999999999999</v>
      </c>
      <c r="P13555">
        <v>9.7189999999999994</v>
      </c>
      <c r="Q13555">
        <v>1278.598</v>
      </c>
      <c r="R13555">
        <v>521446</v>
      </c>
      <c r="S13555">
        <v>3.3000000000000002E-2</v>
      </c>
      <c r="T13555">
        <v>2.9039999999999999</v>
      </c>
      <c r="U13555">
        <v>11.255000000000001</v>
      </c>
      <c r="V13555">
        <v>4590</v>
      </c>
      <c r="W13555">
        <f t="shared" si="592"/>
        <v>18</v>
      </c>
      <c r="X13555">
        <f t="shared" si="590"/>
        <v>1485.9454399999997</v>
      </c>
      <c r="Y13555">
        <f t="shared" si="591"/>
        <v>28.925599999999999</v>
      </c>
    </row>
    <row r="13556" spans="1:25" x14ac:dyDescent="0.2">
      <c r="A13556" t="s">
        <v>6877</v>
      </c>
      <c r="B13556" t="s">
        <v>387</v>
      </c>
      <c r="C13556">
        <v>9</v>
      </c>
      <c r="D13556">
        <v>8</v>
      </c>
      <c r="E13556" t="s">
        <v>12258</v>
      </c>
      <c r="F13556">
        <v>282.57400000000001</v>
      </c>
      <c r="G13556">
        <v>101.486</v>
      </c>
      <c r="H13556">
        <v>39.241</v>
      </c>
      <c r="I13556">
        <v>28677.404999999999</v>
      </c>
      <c r="J13556">
        <v>11695400</v>
      </c>
      <c r="K13556">
        <v>23.826000000000001</v>
      </c>
      <c r="L13556">
        <v>9.3789999999999996</v>
      </c>
      <c r="M13556">
        <v>6732.5429999999997</v>
      </c>
      <c r="N13556">
        <v>2745708</v>
      </c>
      <c r="O13556">
        <v>4.1680000000000001</v>
      </c>
      <c r="P13556">
        <v>12.356</v>
      </c>
      <c r="Q13556">
        <v>1177.8910000000001</v>
      </c>
      <c r="R13556">
        <v>480375</v>
      </c>
      <c r="S13556">
        <v>3.3000000000000002E-2</v>
      </c>
      <c r="T13556">
        <v>2.9089999999999998</v>
      </c>
      <c r="U13556">
        <v>9.3789999999999996</v>
      </c>
      <c r="V13556">
        <v>3825</v>
      </c>
      <c r="W13556">
        <f t="shared" si="592"/>
        <v>15</v>
      </c>
      <c r="X13556">
        <f t="shared" si="590"/>
        <v>1311.7223300000001</v>
      </c>
      <c r="Y13556">
        <f t="shared" si="591"/>
        <v>23.735600000000002</v>
      </c>
    </row>
    <row r="13557" spans="1:25" x14ac:dyDescent="0.2">
      <c r="A13557" t="s">
        <v>6877</v>
      </c>
      <c r="B13557" t="s">
        <v>387</v>
      </c>
      <c r="C13557">
        <v>9</v>
      </c>
      <c r="D13557">
        <v>9</v>
      </c>
      <c r="E13557" t="s">
        <v>3597</v>
      </c>
      <c r="F13557">
        <v>213.42400000000001</v>
      </c>
      <c r="G13557">
        <v>108.807</v>
      </c>
      <c r="H13557">
        <v>43.813000000000002</v>
      </c>
      <c r="I13557">
        <v>23222.133999999998</v>
      </c>
      <c r="J13557">
        <v>9470597</v>
      </c>
      <c r="K13557">
        <v>5.3760000000000003</v>
      </c>
      <c r="L13557">
        <v>2.5960000000000001</v>
      </c>
      <c r="M13557">
        <v>1147.4100000000001</v>
      </c>
      <c r="N13557">
        <v>467944</v>
      </c>
      <c r="O13557">
        <v>2.2410000000000001</v>
      </c>
      <c r="P13557">
        <v>9.3960000000000008</v>
      </c>
      <c r="Q13557">
        <v>478.29199999999997</v>
      </c>
      <c r="R13557">
        <v>195060</v>
      </c>
      <c r="S13557">
        <v>8.9999999999999993E-3</v>
      </c>
      <c r="T13557">
        <v>1.4970000000000001</v>
      </c>
      <c r="U13557">
        <v>1.8759999999999999</v>
      </c>
      <c r="V13557">
        <v>765</v>
      </c>
      <c r="W13557">
        <f t="shared" si="592"/>
        <v>3</v>
      </c>
      <c r="X13557">
        <f t="shared" si="590"/>
        <v>101.41605999999993</v>
      </c>
      <c r="Y13557">
        <f t="shared" si="591"/>
        <v>2.9756</v>
      </c>
    </row>
    <row r="13558" spans="1:25" x14ac:dyDescent="0.2">
      <c r="A13558" t="s">
        <v>6877</v>
      </c>
      <c r="B13558" t="s">
        <v>387</v>
      </c>
      <c r="C13558">
        <v>9</v>
      </c>
      <c r="D13558">
        <v>10</v>
      </c>
      <c r="E13558" t="s">
        <v>12259</v>
      </c>
      <c r="F13558">
        <v>333.52699999999999</v>
      </c>
      <c r="G13558">
        <v>110.52500000000001</v>
      </c>
      <c r="H13558">
        <v>46.491999999999997</v>
      </c>
      <c r="I13558">
        <v>36863.093999999997</v>
      </c>
      <c r="J13558">
        <v>15033739</v>
      </c>
      <c r="K13558">
        <v>27.06</v>
      </c>
      <c r="L13558">
        <v>12.997999999999999</v>
      </c>
      <c r="M13558">
        <v>9025.2790000000005</v>
      </c>
      <c r="N13558">
        <v>3680746</v>
      </c>
      <c r="O13558">
        <v>3.3610000000000002</v>
      </c>
      <c r="P13558">
        <v>10.429</v>
      </c>
      <c r="Q13558">
        <v>1120.96</v>
      </c>
      <c r="R13558">
        <v>457157</v>
      </c>
      <c r="S13558">
        <v>2.8000000000000001E-2</v>
      </c>
      <c r="T13558">
        <v>2.6779999999999999</v>
      </c>
      <c r="U13558">
        <v>9.3789999999999996</v>
      </c>
      <c r="V13558">
        <v>3825</v>
      </c>
      <c r="W13558">
        <f t="shared" si="592"/>
        <v>15</v>
      </c>
      <c r="X13558">
        <f t="shared" si="590"/>
        <v>1213.2316999999998</v>
      </c>
      <c r="Y13558">
        <f t="shared" si="591"/>
        <v>23.735600000000002</v>
      </c>
    </row>
    <row r="13559" spans="1:25" x14ac:dyDescent="0.2">
      <c r="A13559" t="s">
        <v>6877</v>
      </c>
      <c r="B13559" t="s">
        <v>387</v>
      </c>
      <c r="C13559">
        <v>9</v>
      </c>
      <c r="D13559">
        <v>11</v>
      </c>
      <c r="E13559" t="s">
        <v>12260</v>
      </c>
      <c r="F13559">
        <v>306.53500000000003</v>
      </c>
      <c r="G13559">
        <v>108.483</v>
      </c>
      <c r="H13559">
        <v>38.555</v>
      </c>
      <c r="I13559">
        <v>33253.678999999996</v>
      </c>
      <c r="J13559">
        <v>13561725</v>
      </c>
      <c r="K13559">
        <v>25.834</v>
      </c>
      <c r="L13559">
        <v>9.6349999999999998</v>
      </c>
      <c r="M13559">
        <v>7919.1710000000003</v>
      </c>
      <c r="N13559">
        <v>3229646</v>
      </c>
      <c r="O13559">
        <v>3.63</v>
      </c>
      <c r="P13559">
        <v>9.7129999999999992</v>
      </c>
      <c r="Q13559">
        <v>1112.711</v>
      </c>
      <c r="R13559">
        <v>453793</v>
      </c>
      <c r="S13559">
        <v>4.7E-2</v>
      </c>
      <c r="T13559">
        <v>3.4590000000000001</v>
      </c>
      <c r="U13559">
        <v>14.381</v>
      </c>
      <c r="V13559">
        <v>5865</v>
      </c>
      <c r="W13559">
        <f t="shared" si="592"/>
        <v>23</v>
      </c>
      <c r="X13559">
        <f t="shared" si="590"/>
        <v>1198.96093</v>
      </c>
      <c r="Y13559">
        <f t="shared" si="591"/>
        <v>37.575599999999994</v>
      </c>
    </row>
    <row r="13560" spans="1:25" x14ac:dyDescent="0.2">
      <c r="A13560" t="s">
        <v>6877</v>
      </c>
      <c r="B13560" t="s">
        <v>387</v>
      </c>
      <c r="C13560">
        <v>9</v>
      </c>
      <c r="D13560">
        <v>12</v>
      </c>
      <c r="E13560" t="s">
        <v>12261</v>
      </c>
      <c r="F13560">
        <v>277.49099999999999</v>
      </c>
      <c r="G13560">
        <v>101.218</v>
      </c>
      <c r="H13560">
        <v>42.05</v>
      </c>
      <c r="I13560">
        <v>28087.186000000002</v>
      </c>
      <c r="J13560">
        <v>11454693</v>
      </c>
      <c r="K13560">
        <v>4.8330000000000002</v>
      </c>
      <c r="L13560">
        <v>2.5390000000000001</v>
      </c>
      <c r="M13560">
        <v>1341.1</v>
      </c>
      <c r="N13560">
        <v>546936</v>
      </c>
      <c r="O13560">
        <v>2.032</v>
      </c>
      <c r="P13560">
        <v>6.2130000000000001</v>
      </c>
      <c r="Q13560">
        <v>563.92600000000004</v>
      </c>
      <c r="R13560">
        <v>229984</v>
      </c>
      <c r="S13560">
        <v>7.0000000000000001E-3</v>
      </c>
      <c r="T13560">
        <v>1.3129999999999999</v>
      </c>
      <c r="U13560">
        <v>1.8759999999999999</v>
      </c>
      <c r="V13560">
        <v>765</v>
      </c>
      <c r="W13560">
        <f t="shared" si="592"/>
        <v>3</v>
      </c>
      <c r="X13560">
        <f t="shared" si="590"/>
        <v>249.56288000000004</v>
      </c>
      <c r="Y13560">
        <f t="shared" si="591"/>
        <v>2.9756</v>
      </c>
    </row>
    <row r="13561" spans="1:25" x14ac:dyDescent="0.2">
      <c r="A13561" t="s">
        <v>6877</v>
      </c>
      <c r="B13561" t="s">
        <v>387</v>
      </c>
      <c r="C13561">
        <v>9</v>
      </c>
      <c r="D13561">
        <v>13</v>
      </c>
      <c r="E13561" t="s">
        <v>12262</v>
      </c>
      <c r="F13561">
        <v>289.96899999999999</v>
      </c>
      <c r="G13561">
        <v>102.048</v>
      </c>
      <c r="H13561">
        <v>41.61</v>
      </c>
      <c r="I13561">
        <v>29590.787</v>
      </c>
      <c r="J13561">
        <v>12067901</v>
      </c>
      <c r="K13561">
        <v>37.515000000000001</v>
      </c>
      <c r="L13561">
        <v>15.356</v>
      </c>
      <c r="M13561">
        <v>10878.242</v>
      </c>
      <c r="N13561">
        <v>4436433</v>
      </c>
      <c r="O13561">
        <v>4.2779999999999996</v>
      </c>
      <c r="P13561">
        <v>11.978</v>
      </c>
      <c r="Q13561">
        <v>1240.42</v>
      </c>
      <c r="R13561">
        <v>505876</v>
      </c>
      <c r="S13561">
        <v>3.6999999999999998E-2</v>
      </c>
      <c r="T13561">
        <v>3.0569999999999999</v>
      </c>
      <c r="U13561">
        <v>10.63</v>
      </c>
      <c r="V13561">
        <v>4335</v>
      </c>
      <c r="W13561">
        <f t="shared" si="592"/>
        <v>17</v>
      </c>
      <c r="X13561">
        <f t="shared" si="590"/>
        <v>1419.8975</v>
      </c>
      <c r="Y13561">
        <f t="shared" si="591"/>
        <v>27.195600000000002</v>
      </c>
    </row>
    <row r="13562" spans="1:25" x14ac:dyDescent="0.2">
      <c r="A13562" t="s">
        <v>6877</v>
      </c>
      <c r="B13562" t="s">
        <v>387</v>
      </c>
      <c r="C13562">
        <v>9</v>
      </c>
      <c r="D13562">
        <v>14</v>
      </c>
      <c r="E13562" t="s">
        <v>12263</v>
      </c>
      <c r="F13562">
        <v>140.02500000000001</v>
      </c>
      <c r="G13562">
        <v>89.856999999999999</v>
      </c>
      <c r="H13562">
        <v>43.914999999999999</v>
      </c>
      <c r="I13562">
        <v>12582.224</v>
      </c>
      <c r="J13562">
        <v>5131362</v>
      </c>
      <c r="K13562">
        <v>5.4569999999999999</v>
      </c>
      <c r="L13562">
        <v>2.5259999999999998</v>
      </c>
      <c r="M13562">
        <v>764.07</v>
      </c>
      <c r="N13562">
        <v>311608</v>
      </c>
      <c r="O13562">
        <v>2.0379999999999998</v>
      </c>
      <c r="P13562">
        <v>3.8559999999999999</v>
      </c>
      <c r="Q13562">
        <v>285.38900000000001</v>
      </c>
      <c r="R13562">
        <v>116389</v>
      </c>
      <c r="S13562">
        <v>4.0000000000000001E-3</v>
      </c>
      <c r="T13562">
        <v>1.0669999999999999</v>
      </c>
      <c r="U13562">
        <v>0.625</v>
      </c>
      <c r="V13562">
        <v>255</v>
      </c>
      <c r="W13562">
        <f t="shared" si="592"/>
        <v>1</v>
      </c>
      <c r="X13562">
        <f t="shared" si="590"/>
        <v>0</v>
      </c>
      <c r="Y13562">
        <f t="shared" si="591"/>
        <v>0</v>
      </c>
    </row>
    <row r="13563" spans="1:25" x14ac:dyDescent="0.2">
      <c r="A13563" t="s">
        <v>6877</v>
      </c>
      <c r="B13563" t="s">
        <v>387</v>
      </c>
      <c r="C13563">
        <v>9</v>
      </c>
      <c r="D13563">
        <v>15</v>
      </c>
      <c r="E13563" t="s">
        <v>12264</v>
      </c>
      <c r="F13563">
        <v>109.547</v>
      </c>
      <c r="G13563">
        <v>96.382000000000005</v>
      </c>
      <c r="H13563">
        <v>45.18</v>
      </c>
      <c r="I13563">
        <v>10558.331</v>
      </c>
      <c r="J13563">
        <v>4305965</v>
      </c>
      <c r="K13563">
        <v>5.5640000000000001</v>
      </c>
      <c r="L13563">
        <v>2.6930000000000001</v>
      </c>
      <c r="M13563">
        <v>609.51400000000001</v>
      </c>
      <c r="N13563">
        <v>248576</v>
      </c>
      <c r="O13563">
        <v>2.0129999999999999</v>
      </c>
      <c r="P13563">
        <v>4.5620000000000003</v>
      </c>
      <c r="Q13563">
        <v>220.56</v>
      </c>
      <c r="R13563">
        <v>89950</v>
      </c>
      <c r="S13563">
        <v>6.0000000000000001E-3</v>
      </c>
      <c r="T13563">
        <v>1.206</v>
      </c>
      <c r="U13563">
        <v>0.625</v>
      </c>
      <c r="V13563">
        <v>255</v>
      </c>
      <c r="W13563">
        <f t="shared" si="592"/>
        <v>1</v>
      </c>
      <c r="X13563">
        <f t="shared" si="590"/>
        <v>0</v>
      </c>
      <c r="Y13563">
        <f t="shared" si="591"/>
        <v>0</v>
      </c>
    </row>
    <row r="13564" spans="1:25" x14ac:dyDescent="0.2">
      <c r="A13564" t="s">
        <v>6877</v>
      </c>
      <c r="B13564" t="s">
        <v>387</v>
      </c>
      <c r="C13564">
        <v>9</v>
      </c>
      <c r="D13564">
        <v>16</v>
      </c>
      <c r="E13564" t="s">
        <v>12265</v>
      </c>
      <c r="F13564">
        <v>350.79199999999997</v>
      </c>
      <c r="G13564">
        <v>105.584</v>
      </c>
      <c r="H13564">
        <v>40.898000000000003</v>
      </c>
      <c r="I13564">
        <v>37038.027999999998</v>
      </c>
      <c r="J13564">
        <v>15105082</v>
      </c>
      <c r="K13564">
        <v>23.888000000000002</v>
      </c>
      <c r="L13564">
        <v>10.346</v>
      </c>
      <c r="M13564">
        <v>8379.5679999999993</v>
      </c>
      <c r="N13564">
        <v>3417408</v>
      </c>
      <c r="O13564">
        <v>3.363</v>
      </c>
      <c r="P13564">
        <v>9.4120000000000008</v>
      </c>
      <c r="Q13564">
        <v>1179.877</v>
      </c>
      <c r="R13564">
        <v>481185</v>
      </c>
      <c r="S13564">
        <v>0.03</v>
      </c>
      <c r="T13564">
        <v>2.78</v>
      </c>
      <c r="U13564">
        <v>10.63</v>
      </c>
      <c r="V13564">
        <v>4335</v>
      </c>
      <c r="W13564">
        <f t="shared" si="592"/>
        <v>17</v>
      </c>
      <c r="X13564">
        <f t="shared" si="590"/>
        <v>1315.1581099999999</v>
      </c>
      <c r="Y13564">
        <f t="shared" si="591"/>
        <v>27.195600000000002</v>
      </c>
    </row>
    <row r="13565" spans="1:25" x14ac:dyDescent="0.2">
      <c r="A13565" t="s">
        <v>6877</v>
      </c>
      <c r="B13565" t="s">
        <v>387</v>
      </c>
      <c r="C13565">
        <v>9</v>
      </c>
      <c r="D13565">
        <v>18</v>
      </c>
      <c r="E13565" t="s">
        <v>12266</v>
      </c>
      <c r="F13565">
        <v>303.63400000000001</v>
      </c>
      <c r="G13565">
        <v>91.287000000000006</v>
      </c>
      <c r="H13565">
        <v>42.04</v>
      </c>
      <c r="I13565">
        <v>27717.871999999999</v>
      </c>
      <c r="J13565">
        <v>11304077</v>
      </c>
      <c r="K13565">
        <v>20.472999999999999</v>
      </c>
      <c r="L13565">
        <v>19.106000000000002</v>
      </c>
      <c r="M13565">
        <v>6216.1540000000005</v>
      </c>
      <c r="N13565">
        <v>2535111</v>
      </c>
      <c r="O13565">
        <v>1.8109999999999999</v>
      </c>
      <c r="P13565">
        <v>3.9990000000000001</v>
      </c>
      <c r="Q13565">
        <v>549.94000000000005</v>
      </c>
      <c r="R13565">
        <v>224280</v>
      </c>
      <c r="S13565">
        <v>6.0000000000000001E-3</v>
      </c>
      <c r="T13565">
        <v>1.2549999999999999</v>
      </c>
      <c r="U13565">
        <v>1.8759999999999999</v>
      </c>
      <c r="V13565">
        <v>765</v>
      </c>
      <c r="W13565">
        <f t="shared" si="592"/>
        <v>3</v>
      </c>
      <c r="X13565">
        <f t="shared" si="590"/>
        <v>225.36710000000005</v>
      </c>
      <c r="Y13565">
        <f t="shared" si="591"/>
        <v>2.9756</v>
      </c>
    </row>
    <row r="13566" spans="1:25" x14ac:dyDescent="0.2">
      <c r="A13566" t="s">
        <v>6877</v>
      </c>
      <c r="B13566" t="s">
        <v>387</v>
      </c>
      <c r="C13566">
        <v>9</v>
      </c>
      <c r="D13566">
        <v>20</v>
      </c>
      <c r="E13566" t="s">
        <v>12267</v>
      </c>
      <c r="F13566">
        <v>297.46499999999997</v>
      </c>
      <c r="G13566">
        <v>94.998000000000005</v>
      </c>
      <c r="H13566">
        <v>41.643999999999998</v>
      </c>
      <c r="I13566">
        <v>28258.595000000001</v>
      </c>
      <c r="J13566">
        <v>11524598</v>
      </c>
      <c r="K13566">
        <v>32.787999999999997</v>
      </c>
      <c r="L13566">
        <v>13.374000000000001</v>
      </c>
      <c r="M13566">
        <v>9753.3580000000002</v>
      </c>
      <c r="N13566">
        <v>3977676</v>
      </c>
      <c r="O13566">
        <v>5.8869999999999996</v>
      </c>
      <c r="P13566">
        <v>16.206</v>
      </c>
      <c r="Q13566">
        <v>1751.319</v>
      </c>
      <c r="R13566">
        <v>714234</v>
      </c>
      <c r="S13566">
        <v>5.7000000000000002E-2</v>
      </c>
      <c r="T13566">
        <v>3.8039999999999998</v>
      </c>
      <c r="U13566">
        <v>16.882000000000001</v>
      </c>
      <c r="V13566">
        <v>6885</v>
      </c>
      <c r="W13566">
        <f t="shared" si="592"/>
        <v>27</v>
      </c>
      <c r="X13566">
        <f t="shared" si="590"/>
        <v>2303.7527699999996</v>
      </c>
      <c r="Y13566">
        <f t="shared" si="591"/>
        <v>44.495599999999996</v>
      </c>
    </row>
    <row r="13567" spans="1:25" x14ac:dyDescent="0.2">
      <c r="A13567" t="s">
        <v>6877</v>
      </c>
      <c r="B13567" t="s">
        <v>387</v>
      </c>
      <c r="C13567">
        <v>9</v>
      </c>
      <c r="D13567">
        <v>21</v>
      </c>
      <c r="E13567" t="s">
        <v>6788</v>
      </c>
      <c r="F13567">
        <v>34.335999999999999</v>
      </c>
      <c r="G13567">
        <v>55.075000000000003</v>
      </c>
      <c r="H13567">
        <v>26.734000000000002</v>
      </c>
      <c r="I13567">
        <v>1891.0429999999999</v>
      </c>
      <c r="J13567">
        <v>771217</v>
      </c>
      <c r="K13567">
        <v>54.167000000000002</v>
      </c>
      <c r="L13567">
        <v>40.523000000000003</v>
      </c>
      <c r="M13567">
        <v>1859.87</v>
      </c>
      <c r="N13567">
        <v>758504</v>
      </c>
      <c r="O13567">
        <v>3.6280000000000001</v>
      </c>
      <c r="P13567">
        <v>11.144</v>
      </c>
      <c r="Q13567">
        <v>124.55800000000001</v>
      </c>
      <c r="R13567">
        <v>50798</v>
      </c>
      <c r="S13567">
        <v>3.5999999999999997E-2</v>
      </c>
      <c r="T13567">
        <v>3.0470000000000002</v>
      </c>
      <c r="U13567">
        <v>1.2509999999999999</v>
      </c>
      <c r="V13567">
        <v>510</v>
      </c>
      <c r="W13567">
        <f t="shared" si="592"/>
        <v>2</v>
      </c>
      <c r="X13567">
        <f t="shared" si="590"/>
        <v>0</v>
      </c>
      <c r="Y13567">
        <f t="shared" si="591"/>
        <v>1.2456</v>
      </c>
    </row>
    <row r="13568" spans="1:25" x14ac:dyDescent="0.2">
      <c r="A13568" t="s">
        <v>6877</v>
      </c>
      <c r="B13568" t="s">
        <v>387</v>
      </c>
      <c r="C13568">
        <v>9</v>
      </c>
      <c r="D13568">
        <v>22</v>
      </c>
      <c r="E13568" t="s">
        <v>12268</v>
      </c>
      <c r="F13568">
        <v>182.88200000000001</v>
      </c>
      <c r="G13568">
        <v>97.739000000000004</v>
      </c>
      <c r="H13568">
        <v>38.982999999999997</v>
      </c>
      <c r="I13568">
        <v>17874.767</v>
      </c>
      <c r="J13568">
        <v>7289800</v>
      </c>
      <c r="K13568">
        <v>24.6</v>
      </c>
      <c r="L13568">
        <v>11.125</v>
      </c>
      <c r="M13568">
        <v>4498.8440000000001</v>
      </c>
      <c r="N13568">
        <v>1834747</v>
      </c>
      <c r="O13568">
        <v>2.0659999999999998</v>
      </c>
      <c r="P13568">
        <v>6.2220000000000004</v>
      </c>
      <c r="Q13568">
        <v>377.86200000000002</v>
      </c>
      <c r="R13568">
        <v>154102</v>
      </c>
      <c r="S13568">
        <v>0.01</v>
      </c>
      <c r="T13568">
        <v>1.617</v>
      </c>
      <c r="U13568">
        <v>1.8759999999999999</v>
      </c>
      <c r="V13568">
        <v>765</v>
      </c>
      <c r="W13568">
        <f t="shared" si="592"/>
        <v>3</v>
      </c>
      <c r="X13568">
        <f t="shared" si="590"/>
        <v>0</v>
      </c>
      <c r="Y13568">
        <f t="shared" si="591"/>
        <v>2.9756</v>
      </c>
    </row>
    <row r="13569" spans="1:25" x14ac:dyDescent="0.2">
      <c r="A13569" t="s">
        <v>6877</v>
      </c>
      <c r="B13569" t="s">
        <v>387</v>
      </c>
      <c r="C13569">
        <v>9</v>
      </c>
      <c r="D13569">
        <v>23</v>
      </c>
      <c r="E13569" t="s">
        <v>12269</v>
      </c>
      <c r="F13569">
        <v>256.48200000000003</v>
      </c>
      <c r="G13569">
        <v>99.138000000000005</v>
      </c>
      <c r="H13569">
        <v>37</v>
      </c>
      <c r="I13569">
        <v>25427.207999999999</v>
      </c>
      <c r="J13569">
        <v>10369884</v>
      </c>
      <c r="K13569">
        <v>20.581</v>
      </c>
      <c r="L13569">
        <v>8.1869999999999994</v>
      </c>
      <c r="M13569">
        <v>5278.7619999999997</v>
      </c>
      <c r="N13569">
        <v>2152818</v>
      </c>
      <c r="O13569">
        <v>2.3220000000000001</v>
      </c>
      <c r="P13569">
        <v>6.8659999999999997</v>
      </c>
      <c r="Q13569">
        <v>595.62900000000002</v>
      </c>
      <c r="R13569">
        <v>242913</v>
      </c>
      <c r="S13569">
        <v>5.0000000000000001E-3</v>
      </c>
      <c r="T13569">
        <v>1.115</v>
      </c>
      <c r="U13569">
        <v>1.2509999999999999</v>
      </c>
      <c r="V13569">
        <v>510</v>
      </c>
      <c r="W13569">
        <f t="shared" si="592"/>
        <v>2</v>
      </c>
      <c r="X13569">
        <f t="shared" si="590"/>
        <v>304.40906999999999</v>
      </c>
      <c r="Y13569">
        <f t="shared" si="591"/>
        <v>1.2456</v>
      </c>
    </row>
    <row r="13570" spans="1:25" x14ac:dyDescent="0.2">
      <c r="A13570" t="s">
        <v>6877</v>
      </c>
      <c r="B13570" t="s">
        <v>387</v>
      </c>
      <c r="C13570">
        <v>9</v>
      </c>
      <c r="D13570">
        <v>24</v>
      </c>
      <c r="E13570" t="s">
        <v>12270</v>
      </c>
      <c r="F13570">
        <v>218.387</v>
      </c>
      <c r="G13570">
        <v>88.338999999999999</v>
      </c>
      <c r="H13570">
        <v>34.804000000000002</v>
      </c>
      <c r="I13570">
        <v>19292.034</v>
      </c>
      <c r="J13570">
        <v>7867799</v>
      </c>
      <c r="K13570">
        <v>35.21</v>
      </c>
      <c r="L13570">
        <v>13.659000000000001</v>
      </c>
      <c r="M13570">
        <v>7689.46</v>
      </c>
      <c r="N13570">
        <v>3135964</v>
      </c>
      <c r="O13570">
        <v>3.145</v>
      </c>
      <c r="P13570">
        <v>8.8680000000000003</v>
      </c>
      <c r="Q13570">
        <v>686.86400000000003</v>
      </c>
      <c r="R13570">
        <v>280121</v>
      </c>
      <c r="S13570">
        <v>0.04</v>
      </c>
      <c r="T13570">
        <v>3.1970000000000001</v>
      </c>
      <c r="U13570">
        <v>8.7539999999999996</v>
      </c>
      <c r="V13570">
        <v>3570</v>
      </c>
      <c r="W13570">
        <f t="shared" si="592"/>
        <v>14</v>
      </c>
      <c r="X13570">
        <f t="shared" si="590"/>
        <v>462.24562000000003</v>
      </c>
      <c r="Y13570">
        <f t="shared" si="591"/>
        <v>22.005600000000001</v>
      </c>
    </row>
    <row r="13571" spans="1:25" x14ac:dyDescent="0.2">
      <c r="A13571" t="s">
        <v>6877</v>
      </c>
      <c r="B13571" t="s">
        <v>387</v>
      </c>
      <c r="C13571">
        <v>9</v>
      </c>
      <c r="D13571">
        <v>25</v>
      </c>
      <c r="E13571" t="s">
        <v>12271</v>
      </c>
      <c r="F13571">
        <v>332.32</v>
      </c>
      <c r="G13571">
        <v>95.628</v>
      </c>
      <c r="H13571">
        <v>41.465000000000003</v>
      </c>
      <c r="I13571">
        <v>31779.162</v>
      </c>
      <c r="J13571">
        <v>12960378</v>
      </c>
      <c r="K13571">
        <v>16.577999999999999</v>
      </c>
      <c r="L13571">
        <v>10.717000000000001</v>
      </c>
      <c r="M13571">
        <v>5509.1149999999998</v>
      </c>
      <c r="N13571">
        <v>2246762</v>
      </c>
      <c r="O13571">
        <v>1.696</v>
      </c>
      <c r="P13571">
        <v>4.5609999999999999</v>
      </c>
      <c r="Q13571">
        <v>563.58799999999997</v>
      </c>
      <c r="R13571">
        <v>229846</v>
      </c>
      <c r="S13571">
        <v>2E-3</v>
      </c>
      <c r="T13571">
        <v>0.69299999999999995</v>
      </c>
      <c r="U13571">
        <v>0.625</v>
      </c>
      <c r="V13571">
        <v>255</v>
      </c>
      <c r="W13571">
        <f t="shared" si="592"/>
        <v>1</v>
      </c>
      <c r="X13571">
        <f t="shared" si="590"/>
        <v>248.97813999999991</v>
      </c>
      <c r="Y13571">
        <f t="shared" si="591"/>
        <v>0</v>
      </c>
    </row>
    <row r="13572" spans="1:25" x14ac:dyDescent="0.2">
      <c r="A13572" t="s">
        <v>6877</v>
      </c>
      <c r="B13572" t="s">
        <v>387</v>
      </c>
      <c r="C13572">
        <v>9</v>
      </c>
      <c r="D13572">
        <v>26</v>
      </c>
      <c r="E13572" t="s">
        <v>12272</v>
      </c>
      <c r="F13572">
        <v>39.085000000000001</v>
      </c>
      <c r="G13572">
        <v>54.848999999999997</v>
      </c>
      <c r="H13572">
        <v>27.158000000000001</v>
      </c>
      <c r="I13572">
        <v>2143.7730000000001</v>
      </c>
      <c r="J13572">
        <v>874287</v>
      </c>
      <c r="K13572">
        <v>6.008</v>
      </c>
      <c r="L13572">
        <v>6.2069999999999999</v>
      </c>
      <c r="M13572">
        <v>234.81299999999999</v>
      </c>
      <c r="N13572">
        <v>95763</v>
      </c>
      <c r="O13572">
        <v>3.7810000000000001</v>
      </c>
      <c r="P13572">
        <v>16.155999999999999</v>
      </c>
      <c r="Q13572">
        <v>147.76900000000001</v>
      </c>
      <c r="R13572">
        <v>60264</v>
      </c>
      <c r="S13572">
        <v>3.2000000000000001E-2</v>
      </c>
      <c r="T13572">
        <v>2.8559999999999999</v>
      </c>
      <c r="U13572">
        <v>1.2509999999999999</v>
      </c>
      <c r="V13572">
        <v>510</v>
      </c>
      <c r="W13572">
        <f t="shared" si="592"/>
        <v>2</v>
      </c>
      <c r="X13572">
        <f t="shared" si="590"/>
        <v>0</v>
      </c>
      <c r="Y13572">
        <f t="shared" si="591"/>
        <v>1.2456</v>
      </c>
    </row>
    <row r="13573" spans="1:25" x14ac:dyDescent="0.2">
      <c r="A13573" t="s">
        <v>6877</v>
      </c>
      <c r="B13573" t="s">
        <v>387</v>
      </c>
      <c r="C13573">
        <v>10</v>
      </c>
      <c r="D13573">
        <v>6</v>
      </c>
      <c r="E13573" t="s">
        <v>12273</v>
      </c>
      <c r="F13573">
        <v>165.173</v>
      </c>
      <c r="G13573">
        <v>62.026000000000003</v>
      </c>
      <c r="H13573">
        <v>35.026000000000003</v>
      </c>
      <c r="I13573">
        <v>10245.114</v>
      </c>
      <c r="J13573">
        <v>4178227</v>
      </c>
      <c r="K13573">
        <v>4.7729999999999997</v>
      </c>
      <c r="L13573">
        <v>2.605</v>
      </c>
      <c r="M13573">
        <v>788.32100000000003</v>
      </c>
      <c r="N13573">
        <v>321498</v>
      </c>
      <c r="O13573">
        <v>1.879</v>
      </c>
      <c r="P13573">
        <v>4.0069999999999997</v>
      </c>
      <c r="Q13573">
        <v>310.34800000000001</v>
      </c>
      <c r="R13573">
        <v>126568</v>
      </c>
      <c r="S13573">
        <v>1.0999999999999999E-2</v>
      </c>
      <c r="T13573">
        <v>1.702</v>
      </c>
      <c r="U13573">
        <v>1.8759999999999999</v>
      </c>
      <c r="V13573">
        <v>765</v>
      </c>
      <c r="W13573">
        <f t="shared" si="592"/>
        <v>3</v>
      </c>
      <c r="X13573">
        <f t="shared" si="590"/>
        <v>0</v>
      </c>
      <c r="Y13573">
        <f t="shared" si="591"/>
        <v>2.9756</v>
      </c>
    </row>
    <row r="13574" spans="1:25" x14ac:dyDescent="0.2">
      <c r="A13574" t="s">
        <v>6877</v>
      </c>
      <c r="B13574" t="s">
        <v>387</v>
      </c>
      <c r="C13574">
        <v>10</v>
      </c>
      <c r="D13574">
        <v>7</v>
      </c>
      <c r="E13574" t="s">
        <v>5939</v>
      </c>
      <c r="F13574">
        <v>261.11900000000003</v>
      </c>
      <c r="G13574">
        <v>90.671000000000006</v>
      </c>
      <c r="H13574">
        <v>38.189</v>
      </c>
      <c r="I13574">
        <v>23675.885999999999</v>
      </c>
      <c r="J13574">
        <v>9655649</v>
      </c>
      <c r="K13574">
        <v>4.8819999999999997</v>
      </c>
      <c r="L13574">
        <v>2.4820000000000002</v>
      </c>
      <c r="M13574">
        <v>1274.893</v>
      </c>
      <c r="N13574">
        <v>519935</v>
      </c>
      <c r="O13574">
        <v>1.806</v>
      </c>
      <c r="P13574">
        <v>3.8919999999999999</v>
      </c>
      <c r="Q13574">
        <v>471.608</v>
      </c>
      <c r="R13574">
        <v>192334</v>
      </c>
      <c r="S13574">
        <v>0.01</v>
      </c>
      <c r="T13574">
        <v>1.5629999999999999</v>
      </c>
      <c r="U13574">
        <v>2.5009999999999999</v>
      </c>
      <c r="V13574">
        <v>1020</v>
      </c>
      <c r="W13574">
        <f t="shared" si="592"/>
        <v>4</v>
      </c>
      <c r="X13574">
        <f t="shared" si="590"/>
        <v>89.852739999999983</v>
      </c>
      <c r="Y13574">
        <f t="shared" si="591"/>
        <v>4.7055999999999996</v>
      </c>
    </row>
    <row r="13575" spans="1:25" x14ac:dyDescent="0.2">
      <c r="A13575" t="s">
        <v>6877</v>
      </c>
      <c r="B13575" t="s">
        <v>387</v>
      </c>
      <c r="C13575">
        <v>10</v>
      </c>
      <c r="D13575">
        <v>8</v>
      </c>
      <c r="E13575" t="s">
        <v>6860</v>
      </c>
      <c r="F13575">
        <v>204.80799999999999</v>
      </c>
      <c r="G13575">
        <v>87.566999999999993</v>
      </c>
      <c r="H13575">
        <v>42.786000000000001</v>
      </c>
      <c r="I13575">
        <v>17934.421999999999</v>
      </c>
      <c r="J13575">
        <v>7314129</v>
      </c>
      <c r="K13575">
        <v>13.413</v>
      </c>
      <c r="L13575">
        <v>5.1929999999999996</v>
      </c>
      <c r="M13575">
        <v>2747.1179999999999</v>
      </c>
      <c r="N13575">
        <v>1120347</v>
      </c>
      <c r="O13575">
        <v>2.3039999999999998</v>
      </c>
      <c r="P13575">
        <v>5.8769999999999998</v>
      </c>
      <c r="Q13575">
        <v>471.82600000000002</v>
      </c>
      <c r="R13575">
        <v>192423</v>
      </c>
      <c r="S13575">
        <v>8.9999999999999993E-3</v>
      </c>
      <c r="T13575">
        <v>1.528</v>
      </c>
      <c r="U13575">
        <v>1.8759999999999999</v>
      </c>
      <c r="V13575">
        <v>765</v>
      </c>
      <c r="W13575">
        <f t="shared" si="592"/>
        <v>3</v>
      </c>
      <c r="X13575">
        <f t="shared" si="590"/>
        <v>90.229880000000009</v>
      </c>
      <c r="Y13575">
        <f t="shared" si="591"/>
        <v>2.9756</v>
      </c>
    </row>
    <row r="13576" spans="1:25" x14ac:dyDescent="0.2">
      <c r="A13576" t="s">
        <v>6877</v>
      </c>
      <c r="B13576" t="s">
        <v>387</v>
      </c>
      <c r="C13576">
        <v>10</v>
      </c>
      <c r="D13576">
        <v>9</v>
      </c>
      <c r="E13576" t="s">
        <v>12274</v>
      </c>
      <c r="F13576">
        <v>228.38900000000001</v>
      </c>
      <c r="G13576">
        <v>94.378</v>
      </c>
      <c r="H13576">
        <v>39.741</v>
      </c>
      <c r="I13576">
        <v>21554.966</v>
      </c>
      <c r="J13576">
        <v>8790682</v>
      </c>
      <c r="K13576">
        <v>50.436</v>
      </c>
      <c r="L13576">
        <v>32.695999999999998</v>
      </c>
      <c r="M13576">
        <v>11519.054</v>
      </c>
      <c r="N13576">
        <v>4697773</v>
      </c>
      <c r="O13576">
        <v>2.56</v>
      </c>
      <c r="P13576">
        <v>7.3620000000000001</v>
      </c>
      <c r="Q13576">
        <v>584.69299999999998</v>
      </c>
      <c r="R13576">
        <v>238453</v>
      </c>
      <c r="S13576">
        <v>1.9E-2</v>
      </c>
      <c r="T13576">
        <v>2.2109999999999999</v>
      </c>
      <c r="U13576">
        <v>4.3769999999999998</v>
      </c>
      <c r="V13576">
        <v>1785</v>
      </c>
      <c r="W13576">
        <f t="shared" si="592"/>
        <v>7</v>
      </c>
      <c r="X13576">
        <f t="shared" si="590"/>
        <v>285.48978999999991</v>
      </c>
      <c r="Y13576">
        <f t="shared" si="591"/>
        <v>9.8956</v>
      </c>
    </row>
    <row r="13577" spans="1:25" x14ac:dyDescent="0.2">
      <c r="A13577" t="s">
        <v>6877</v>
      </c>
      <c r="B13577" t="s">
        <v>387</v>
      </c>
      <c r="C13577">
        <v>10</v>
      </c>
      <c r="D13577">
        <v>14</v>
      </c>
      <c r="E13577" t="s">
        <v>11968</v>
      </c>
      <c r="F13577">
        <v>217.524</v>
      </c>
      <c r="G13577">
        <v>110.01</v>
      </c>
      <c r="H13577">
        <v>44.213000000000001</v>
      </c>
      <c r="I13577">
        <v>23929.786</v>
      </c>
      <c r="J13577">
        <v>9759196</v>
      </c>
      <c r="K13577">
        <v>5.4809999999999999</v>
      </c>
      <c r="L13577">
        <v>2.5539999999999998</v>
      </c>
      <c r="M13577">
        <v>1192.211</v>
      </c>
      <c r="N13577">
        <v>486215</v>
      </c>
      <c r="O13577">
        <v>1.702</v>
      </c>
      <c r="P13577">
        <v>1.9339999999999999</v>
      </c>
      <c r="Q13577">
        <v>370.24299999999999</v>
      </c>
      <c r="R13577">
        <v>150995</v>
      </c>
      <c r="S13577">
        <v>0</v>
      </c>
      <c r="T13577">
        <v>0</v>
      </c>
      <c r="U13577">
        <v>0</v>
      </c>
      <c r="V13577">
        <v>0</v>
      </c>
      <c r="W13577">
        <f t="shared" si="592"/>
        <v>0</v>
      </c>
      <c r="X13577">
        <f t="shared" si="590"/>
        <v>0</v>
      </c>
      <c r="Y13577">
        <f t="shared" si="591"/>
        <v>0</v>
      </c>
    </row>
    <row r="13578" spans="1:25" x14ac:dyDescent="0.2">
      <c r="A13578" t="s">
        <v>6877</v>
      </c>
      <c r="B13578" t="s">
        <v>387</v>
      </c>
      <c r="C13578">
        <v>10</v>
      </c>
      <c r="D13578">
        <v>15</v>
      </c>
      <c r="E13578" t="s">
        <v>12275</v>
      </c>
      <c r="F13578">
        <v>253.64</v>
      </c>
      <c r="G13578">
        <v>103.077</v>
      </c>
      <c r="H13578">
        <v>42.158999999999999</v>
      </c>
      <c r="I13578">
        <v>26144.510999999999</v>
      </c>
      <c r="J13578">
        <v>10662419</v>
      </c>
      <c r="K13578">
        <v>23.233000000000001</v>
      </c>
      <c r="L13578">
        <v>12.792</v>
      </c>
      <c r="M13578">
        <v>5892.85</v>
      </c>
      <c r="N13578">
        <v>2403259</v>
      </c>
      <c r="O13578">
        <v>2.331</v>
      </c>
      <c r="P13578">
        <v>7.9729999999999999</v>
      </c>
      <c r="Q13578">
        <v>591.31799999999998</v>
      </c>
      <c r="R13578">
        <v>241155</v>
      </c>
      <c r="S13578">
        <v>7.0000000000000001E-3</v>
      </c>
      <c r="T13578">
        <v>1.373</v>
      </c>
      <c r="U13578">
        <v>1.8759999999999999</v>
      </c>
      <c r="V13578">
        <v>765</v>
      </c>
      <c r="W13578">
        <f t="shared" si="592"/>
        <v>3</v>
      </c>
      <c r="X13578">
        <f t="shared" si="590"/>
        <v>296.95103999999992</v>
      </c>
      <c r="Y13578">
        <f t="shared" si="591"/>
        <v>2.9756</v>
      </c>
    </row>
    <row r="13579" spans="1:25" x14ac:dyDescent="0.2">
      <c r="A13579" t="s">
        <v>6877</v>
      </c>
      <c r="B13579" t="s">
        <v>387</v>
      </c>
      <c r="C13579">
        <v>10</v>
      </c>
      <c r="D13579">
        <v>16</v>
      </c>
      <c r="E13579" t="s">
        <v>12276</v>
      </c>
      <c r="F13579">
        <v>191.03200000000001</v>
      </c>
      <c r="G13579">
        <v>118.836</v>
      </c>
      <c r="H13579">
        <v>47.207999999999998</v>
      </c>
      <c r="I13579">
        <v>22701.491000000002</v>
      </c>
      <c r="J13579">
        <v>9258265</v>
      </c>
      <c r="K13579">
        <v>5.8890000000000002</v>
      </c>
      <c r="L13579">
        <v>2.5470000000000002</v>
      </c>
      <c r="M13579">
        <v>1124.925</v>
      </c>
      <c r="N13579">
        <v>458774</v>
      </c>
      <c r="O13579">
        <v>1.859</v>
      </c>
      <c r="P13579">
        <v>4.74</v>
      </c>
      <c r="Q13579">
        <v>355.166</v>
      </c>
      <c r="R13579">
        <v>144846</v>
      </c>
      <c r="S13579">
        <v>3.0000000000000001E-3</v>
      </c>
      <c r="T13579">
        <v>0.91400000000000003</v>
      </c>
      <c r="U13579">
        <v>0.625</v>
      </c>
      <c r="V13579">
        <v>255</v>
      </c>
      <c r="W13579">
        <f t="shared" si="592"/>
        <v>1</v>
      </c>
      <c r="X13579">
        <f t="shared" si="590"/>
        <v>0</v>
      </c>
      <c r="Y13579">
        <f t="shared" si="591"/>
        <v>0</v>
      </c>
    </row>
    <row r="13580" spans="1:25" x14ac:dyDescent="0.2">
      <c r="A13580" t="s">
        <v>6877</v>
      </c>
      <c r="B13580" t="s">
        <v>387</v>
      </c>
      <c r="C13580">
        <v>10</v>
      </c>
      <c r="D13580">
        <v>17</v>
      </c>
      <c r="E13580" t="s">
        <v>12277</v>
      </c>
      <c r="F13580">
        <v>233.08699999999999</v>
      </c>
      <c r="G13580">
        <v>127.815</v>
      </c>
      <c r="H13580">
        <v>45.338000000000001</v>
      </c>
      <c r="I13580">
        <v>29791.97</v>
      </c>
      <c r="J13580">
        <v>12149949</v>
      </c>
      <c r="K13580">
        <v>26.736000000000001</v>
      </c>
      <c r="L13580">
        <v>8.9849999999999994</v>
      </c>
      <c r="M13580">
        <v>6231.915</v>
      </c>
      <c r="N13580">
        <v>2541539</v>
      </c>
      <c r="O13580">
        <v>2.4780000000000002</v>
      </c>
      <c r="P13580">
        <v>7.1260000000000003</v>
      </c>
      <c r="Q13580">
        <v>577.62599999999998</v>
      </c>
      <c r="R13580">
        <v>235571</v>
      </c>
      <c r="S13580">
        <v>1.9E-2</v>
      </c>
      <c r="T13580">
        <v>2.1880000000000002</v>
      </c>
      <c r="U13580">
        <v>4.3769999999999998</v>
      </c>
      <c r="V13580">
        <v>1785</v>
      </c>
      <c r="W13580">
        <f t="shared" si="592"/>
        <v>7</v>
      </c>
      <c r="X13580">
        <f t="shared" si="590"/>
        <v>273.26387999999992</v>
      </c>
      <c r="Y13580">
        <f t="shared" si="591"/>
        <v>9.8956</v>
      </c>
    </row>
    <row r="13581" spans="1:25" x14ac:dyDescent="0.2">
      <c r="A13581" t="s">
        <v>6877</v>
      </c>
      <c r="B13581" t="s">
        <v>387</v>
      </c>
      <c r="C13581">
        <v>10</v>
      </c>
      <c r="D13581">
        <v>20</v>
      </c>
      <c r="E13581" t="s">
        <v>2486</v>
      </c>
      <c r="F13581">
        <v>371.24599999999998</v>
      </c>
      <c r="G13581">
        <v>133.988</v>
      </c>
      <c r="H13581">
        <v>53.034999999999997</v>
      </c>
      <c r="I13581">
        <v>49742.425000000003</v>
      </c>
      <c r="J13581">
        <v>20286269</v>
      </c>
      <c r="K13581">
        <v>6.2169999999999996</v>
      </c>
      <c r="L13581">
        <v>2.5489999999999999</v>
      </c>
      <c r="M13581">
        <v>2307.9699999999998</v>
      </c>
      <c r="N13581">
        <v>941251</v>
      </c>
      <c r="O13581">
        <v>2.1139999999999999</v>
      </c>
      <c r="P13581">
        <v>4.6289999999999996</v>
      </c>
      <c r="Q13581">
        <v>784.98900000000003</v>
      </c>
      <c r="R13581">
        <v>320139</v>
      </c>
      <c r="S13581">
        <v>7.0000000000000001E-3</v>
      </c>
      <c r="T13581">
        <v>1.3109999999999999</v>
      </c>
      <c r="U13581">
        <v>2.5009999999999999</v>
      </c>
      <c r="V13581">
        <v>1020</v>
      </c>
      <c r="W13581">
        <f t="shared" si="592"/>
        <v>4</v>
      </c>
      <c r="X13581">
        <f t="shared" si="590"/>
        <v>632.00187000000005</v>
      </c>
      <c r="Y13581">
        <f t="shared" si="591"/>
        <v>4.7055999999999996</v>
      </c>
    </row>
    <row r="13582" spans="1:25" x14ac:dyDescent="0.2">
      <c r="A13582" t="s">
        <v>6877</v>
      </c>
      <c r="B13582" t="s">
        <v>387</v>
      </c>
      <c r="C13582">
        <v>10</v>
      </c>
      <c r="D13582">
        <v>21</v>
      </c>
      <c r="E13582" t="s">
        <v>12278</v>
      </c>
      <c r="F13582">
        <v>204.42500000000001</v>
      </c>
      <c r="G13582">
        <v>122.953</v>
      </c>
      <c r="H13582">
        <v>51.56</v>
      </c>
      <c r="I13582">
        <v>25134.781999999999</v>
      </c>
      <c r="J13582">
        <v>10250625</v>
      </c>
      <c r="K13582">
        <v>5.2619999999999996</v>
      </c>
      <c r="L13582">
        <v>2.4020000000000001</v>
      </c>
      <c r="M13582">
        <v>1075.723</v>
      </c>
      <c r="N13582">
        <v>438708</v>
      </c>
      <c r="O13582">
        <v>1.67</v>
      </c>
      <c r="P13582">
        <v>1.0840000000000001</v>
      </c>
      <c r="Q13582">
        <v>341.34399999999999</v>
      </c>
      <c r="R13582">
        <v>139209</v>
      </c>
      <c r="S13582">
        <v>0</v>
      </c>
      <c r="T13582">
        <v>0</v>
      </c>
      <c r="U13582">
        <v>0</v>
      </c>
      <c r="V13582">
        <v>0</v>
      </c>
      <c r="W13582">
        <f t="shared" si="592"/>
        <v>0</v>
      </c>
      <c r="X13582">
        <f t="shared" si="590"/>
        <v>0</v>
      </c>
      <c r="Y13582">
        <f t="shared" si="591"/>
        <v>0</v>
      </c>
    </row>
    <row r="13583" spans="1:25" x14ac:dyDescent="0.2">
      <c r="A13583" t="s">
        <v>6877</v>
      </c>
      <c r="B13583" t="s">
        <v>387</v>
      </c>
      <c r="C13583">
        <v>10</v>
      </c>
      <c r="D13583">
        <v>23</v>
      </c>
      <c r="E13583" t="s">
        <v>12279</v>
      </c>
      <c r="F13583">
        <v>308.50900000000001</v>
      </c>
      <c r="G13583">
        <v>105.908</v>
      </c>
      <c r="H13583">
        <v>40.86</v>
      </c>
      <c r="I13583">
        <v>32673.562000000002</v>
      </c>
      <c r="J13583">
        <v>13325138</v>
      </c>
      <c r="K13583">
        <v>52.604999999999997</v>
      </c>
      <c r="L13583">
        <v>20.018999999999998</v>
      </c>
      <c r="M13583">
        <v>16229.017</v>
      </c>
      <c r="N13583">
        <v>6618620</v>
      </c>
      <c r="O13583">
        <v>3.931</v>
      </c>
      <c r="P13583">
        <v>12.117000000000001</v>
      </c>
      <c r="Q13583">
        <v>1212.6759999999999</v>
      </c>
      <c r="R13583">
        <v>494561</v>
      </c>
      <c r="S13583">
        <v>3.9E-2</v>
      </c>
      <c r="T13583">
        <v>3.133</v>
      </c>
      <c r="U13583">
        <v>11.88</v>
      </c>
      <c r="V13583">
        <v>4845</v>
      </c>
      <c r="W13583">
        <f t="shared" si="592"/>
        <v>19</v>
      </c>
      <c r="X13583">
        <f t="shared" si="590"/>
        <v>1371.9003799999998</v>
      </c>
      <c r="Y13583">
        <f t="shared" si="591"/>
        <v>30.655599999999996</v>
      </c>
    </row>
    <row r="13584" spans="1:25" x14ac:dyDescent="0.2">
      <c r="A13584" t="s">
        <v>6877</v>
      </c>
      <c r="B13584" t="s">
        <v>387</v>
      </c>
      <c r="C13584">
        <v>10</v>
      </c>
      <c r="D13584">
        <v>24</v>
      </c>
      <c r="E13584" t="s">
        <v>12280</v>
      </c>
      <c r="F13584">
        <v>136.06800000000001</v>
      </c>
      <c r="G13584">
        <v>134.577</v>
      </c>
      <c r="H13584">
        <v>56.417000000000002</v>
      </c>
      <c r="I13584">
        <v>18311.624</v>
      </c>
      <c r="J13584">
        <v>7467962</v>
      </c>
      <c r="K13584">
        <v>5.9859999999999998</v>
      </c>
      <c r="L13584">
        <v>2.81</v>
      </c>
      <c r="M13584">
        <v>814.51800000000003</v>
      </c>
      <c r="N13584">
        <v>332182</v>
      </c>
      <c r="O13584">
        <v>1.6919999999999999</v>
      </c>
      <c r="P13584">
        <v>1.4259999999999999</v>
      </c>
      <c r="Q13584">
        <v>230.20099999999999</v>
      </c>
      <c r="R13584">
        <v>93882</v>
      </c>
      <c r="S13584">
        <v>0</v>
      </c>
      <c r="T13584">
        <v>0</v>
      </c>
      <c r="U13584">
        <v>0</v>
      </c>
      <c r="V13584">
        <v>0</v>
      </c>
      <c r="W13584">
        <f t="shared" si="592"/>
        <v>0</v>
      </c>
      <c r="X13584">
        <f t="shared" si="590"/>
        <v>0</v>
      </c>
      <c r="Y13584">
        <f t="shared" si="591"/>
        <v>0</v>
      </c>
    </row>
    <row r="13585" spans="1:25" x14ac:dyDescent="0.2">
      <c r="A13585" t="s">
        <v>6877</v>
      </c>
      <c r="B13585" t="s">
        <v>387</v>
      </c>
      <c r="C13585">
        <v>10</v>
      </c>
      <c r="D13585">
        <v>25</v>
      </c>
      <c r="E13585" t="s">
        <v>12281</v>
      </c>
      <c r="F13585">
        <v>183.23500000000001</v>
      </c>
      <c r="G13585">
        <v>126.872</v>
      </c>
      <c r="H13585">
        <v>54.478999999999999</v>
      </c>
      <c r="I13585">
        <v>23247.352999999999</v>
      </c>
      <c r="J13585">
        <v>9480882</v>
      </c>
      <c r="K13585">
        <v>5.4660000000000002</v>
      </c>
      <c r="L13585">
        <v>2.6829999999999998</v>
      </c>
      <c r="M13585">
        <v>1001.569</v>
      </c>
      <c r="N13585">
        <v>408466</v>
      </c>
      <c r="O13585">
        <v>1.7929999999999999</v>
      </c>
      <c r="P13585">
        <v>2.2639999999999998</v>
      </c>
      <c r="Q13585">
        <v>328.56400000000002</v>
      </c>
      <c r="R13585">
        <v>133997</v>
      </c>
      <c r="S13585">
        <v>7.0000000000000001E-3</v>
      </c>
      <c r="T13585">
        <v>1.319</v>
      </c>
      <c r="U13585">
        <v>1.2509999999999999</v>
      </c>
      <c r="V13585">
        <v>510</v>
      </c>
      <c r="W13585">
        <f t="shared" si="592"/>
        <v>2</v>
      </c>
      <c r="X13585">
        <f t="shared" si="590"/>
        <v>0</v>
      </c>
      <c r="Y13585">
        <f t="shared" si="591"/>
        <v>1.2456</v>
      </c>
    </row>
    <row r="13586" spans="1:25" x14ac:dyDescent="0.2">
      <c r="A13586" t="s">
        <v>6877</v>
      </c>
      <c r="B13586" t="s">
        <v>387</v>
      </c>
      <c r="C13586">
        <v>10</v>
      </c>
      <c r="D13586">
        <v>26</v>
      </c>
      <c r="E13586" t="s">
        <v>12282</v>
      </c>
      <c r="F13586">
        <v>213.495</v>
      </c>
      <c r="G13586">
        <v>118.271</v>
      </c>
      <c r="H13586">
        <v>48.61</v>
      </c>
      <c r="I13586">
        <v>25250.350999999999</v>
      </c>
      <c r="J13586">
        <v>10297757</v>
      </c>
      <c r="K13586">
        <v>5.8529999999999998</v>
      </c>
      <c r="L13586">
        <v>2.5819999999999999</v>
      </c>
      <c r="M13586">
        <v>1249.5709999999999</v>
      </c>
      <c r="N13586">
        <v>509608</v>
      </c>
      <c r="O13586">
        <v>2.2530000000000001</v>
      </c>
      <c r="P13586">
        <v>7.1449999999999996</v>
      </c>
      <c r="Q13586">
        <v>481.07</v>
      </c>
      <c r="R13586">
        <v>196193</v>
      </c>
      <c r="S13586">
        <v>8.9999999999999993E-3</v>
      </c>
      <c r="T13586">
        <v>1.4970000000000001</v>
      </c>
      <c r="U13586">
        <v>1.8759999999999999</v>
      </c>
      <c r="V13586">
        <v>765</v>
      </c>
      <c r="W13586">
        <f t="shared" si="592"/>
        <v>3</v>
      </c>
      <c r="X13586">
        <f t="shared" si="590"/>
        <v>106.22199999999997</v>
      </c>
      <c r="Y13586">
        <f t="shared" si="591"/>
        <v>2.9756</v>
      </c>
    </row>
    <row r="13587" spans="1:25" x14ac:dyDescent="0.2">
      <c r="A13587" t="s">
        <v>6877</v>
      </c>
      <c r="B13587" t="s">
        <v>387</v>
      </c>
      <c r="C13587">
        <v>10</v>
      </c>
      <c r="D13587">
        <v>27</v>
      </c>
      <c r="E13587" t="s">
        <v>12283</v>
      </c>
      <c r="F13587">
        <v>295.75599999999997</v>
      </c>
      <c r="G13587">
        <v>103.376</v>
      </c>
      <c r="H13587">
        <v>40.709000000000003</v>
      </c>
      <c r="I13587">
        <v>30573.920999999998</v>
      </c>
      <c r="J13587">
        <v>12468849</v>
      </c>
      <c r="K13587">
        <v>40.463999999999999</v>
      </c>
      <c r="L13587">
        <v>13.66</v>
      </c>
      <c r="M13587">
        <v>11967.517</v>
      </c>
      <c r="N13587">
        <v>4880668</v>
      </c>
      <c r="O13587">
        <v>5.1349999999999998</v>
      </c>
      <c r="P13587">
        <v>14.468999999999999</v>
      </c>
      <c r="Q13587">
        <v>1518.816</v>
      </c>
      <c r="R13587">
        <v>619413</v>
      </c>
      <c r="S13587">
        <v>4.9000000000000002E-2</v>
      </c>
      <c r="T13587">
        <v>3.5209999999999999</v>
      </c>
      <c r="U13587">
        <v>14.381</v>
      </c>
      <c r="V13587">
        <v>5865</v>
      </c>
      <c r="W13587">
        <f t="shared" si="592"/>
        <v>23</v>
      </c>
      <c r="X13587">
        <f t="shared" si="590"/>
        <v>1901.5225799999998</v>
      </c>
      <c r="Y13587">
        <f t="shared" si="591"/>
        <v>37.575599999999994</v>
      </c>
    </row>
    <row r="13588" spans="1:25" x14ac:dyDescent="0.2">
      <c r="A13588" t="s">
        <v>6877</v>
      </c>
      <c r="B13588" t="s">
        <v>387</v>
      </c>
      <c r="C13588">
        <v>10</v>
      </c>
      <c r="D13588">
        <v>28</v>
      </c>
      <c r="E13588" t="s">
        <v>4657</v>
      </c>
      <c r="F13588">
        <v>258.35300000000001</v>
      </c>
      <c r="G13588">
        <v>112.114</v>
      </c>
      <c r="H13588">
        <v>40.820999999999998</v>
      </c>
      <c r="I13588">
        <v>28964.995999999999</v>
      </c>
      <c r="J13588">
        <v>11812687</v>
      </c>
      <c r="K13588">
        <v>23.152999999999999</v>
      </c>
      <c r="L13588">
        <v>7.8680000000000003</v>
      </c>
      <c r="M13588">
        <v>5981.6419999999998</v>
      </c>
      <c r="N13588">
        <v>2439471</v>
      </c>
      <c r="O13588">
        <v>2.5489999999999999</v>
      </c>
      <c r="P13588">
        <v>6.78</v>
      </c>
      <c r="Q13588">
        <v>658.51099999999997</v>
      </c>
      <c r="R13588">
        <v>268558</v>
      </c>
      <c r="S13588">
        <v>2.4E-2</v>
      </c>
      <c r="T13588">
        <v>2.484</v>
      </c>
      <c r="U13588">
        <v>6.2530000000000001</v>
      </c>
      <c r="V13588">
        <v>2550</v>
      </c>
      <c r="W13588">
        <f t="shared" si="592"/>
        <v>10</v>
      </c>
      <c r="X13588">
        <f t="shared" si="590"/>
        <v>413.19492999999989</v>
      </c>
      <c r="Y13588">
        <f t="shared" si="591"/>
        <v>15.085600000000001</v>
      </c>
    </row>
    <row r="13589" spans="1:25" x14ac:dyDescent="0.2">
      <c r="A13589" t="s">
        <v>6877</v>
      </c>
      <c r="B13589" t="s">
        <v>387</v>
      </c>
      <c r="C13589">
        <v>10</v>
      </c>
      <c r="D13589">
        <v>29</v>
      </c>
      <c r="E13589" t="s">
        <v>12284</v>
      </c>
      <c r="F13589">
        <v>215.26599999999999</v>
      </c>
      <c r="G13589">
        <v>98.698999999999998</v>
      </c>
      <c r="H13589">
        <v>43.703000000000003</v>
      </c>
      <c r="I13589">
        <v>21246.541000000001</v>
      </c>
      <c r="J13589">
        <v>8664898</v>
      </c>
      <c r="K13589">
        <v>15.959</v>
      </c>
      <c r="L13589">
        <v>7.0579999999999998</v>
      </c>
      <c r="M13589">
        <v>3435.357</v>
      </c>
      <c r="N13589">
        <v>1401029</v>
      </c>
      <c r="O13589">
        <v>1.9570000000000001</v>
      </c>
      <c r="P13589">
        <v>6.0049999999999999</v>
      </c>
      <c r="Q13589">
        <v>421.30200000000002</v>
      </c>
      <c r="R13589">
        <v>171818</v>
      </c>
      <c r="S13589">
        <v>8.9999999999999993E-3</v>
      </c>
      <c r="T13589">
        <v>1.4910000000000001</v>
      </c>
      <c r="U13589">
        <v>1.8759999999999999</v>
      </c>
      <c r="V13589">
        <v>765</v>
      </c>
      <c r="W13589">
        <f t="shared" si="592"/>
        <v>3</v>
      </c>
      <c r="X13589">
        <f t="shared" si="590"/>
        <v>2.8233600000000085</v>
      </c>
      <c r="Y13589">
        <f t="shared" si="591"/>
        <v>2.9756</v>
      </c>
    </row>
    <row r="13590" spans="1:25" x14ac:dyDescent="0.2">
      <c r="A13590" t="s">
        <v>6877</v>
      </c>
      <c r="B13590" t="s">
        <v>387</v>
      </c>
      <c r="C13590">
        <v>10</v>
      </c>
      <c r="D13590">
        <v>30</v>
      </c>
      <c r="E13590" t="s">
        <v>12285</v>
      </c>
      <c r="F13590">
        <v>306.65800000000002</v>
      </c>
      <c r="G13590">
        <v>94.873000000000005</v>
      </c>
      <c r="H13590">
        <v>38.098999999999997</v>
      </c>
      <c r="I13590">
        <v>29093.655999999999</v>
      </c>
      <c r="J13590">
        <v>11865158</v>
      </c>
      <c r="K13590">
        <v>34.347999999999999</v>
      </c>
      <c r="L13590">
        <v>13.978</v>
      </c>
      <c r="M13590">
        <v>10533.19</v>
      </c>
      <c r="N13590">
        <v>4295712</v>
      </c>
      <c r="O13590">
        <v>3.3519999999999999</v>
      </c>
      <c r="P13590">
        <v>10.776</v>
      </c>
      <c r="Q13590">
        <v>1027.9449999999999</v>
      </c>
      <c r="R13590">
        <v>419223</v>
      </c>
      <c r="S13590">
        <v>3.9E-2</v>
      </c>
      <c r="T13590">
        <v>3.1429999999999998</v>
      </c>
      <c r="U13590">
        <v>11.88</v>
      </c>
      <c r="V13590">
        <v>4845</v>
      </c>
      <c r="W13590">
        <f t="shared" si="592"/>
        <v>19</v>
      </c>
      <c r="X13590">
        <f t="shared" si="590"/>
        <v>1052.3157499999998</v>
      </c>
      <c r="Y13590">
        <f t="shared" si="591"/>
        <v>30.655599999999996</v>
      </c>
    </row>
    <row r="13591" spans="1:25" x14ac:dyDescent="0.2">
      <c r="A13591" t="s">
        <v>6877</v>
      </c>
      <c r="B13591" t="s">
        <v>387</v>
      </c>
      <c r="C13591">
        <v>10</v>
      </c>
      <c r="D13591">
        <v>31</v>
      </c>
      <c r="E13591" t="s">
        <v>12286</v>
      </c>
      <c r="F13591">
        <v>240.93799999999999</v>
      </c>
      <c r="G13591">
        <v>95.421999999999997</v>
      </c>
      <c r="H13591">
        <v>41.314</v>
      </c>
      <c r="I13591">
        <v>22990.788</v>
      </c>
      <c r="J13591">
        <v>9376248</v>
      </c>
      <c r="K13591">
        <v>32.506999999999998</v>
      </c>
      <c r="L13591">
        <v>18.63</v>
      </c>
      <c r="M13591">
        <v>7832.2730000000001</v>
      </c>
      <c r="N13591">
        <v>3194207</v>
      </c>
      <c r="O13591">
        <v>2.754</v>
      </c>
      <c r="P13591">
        <v>7.5860000000000003</v>
      </c>
      <c r="Q13591">
        <v>663.45899999999995</v>
      </c>
      <c r="R13591">
        <v>270576</v>
      </c>
      <c r="S13591">
        <v>2.1000000000000001E-2</v>
      </c>
      <c r="T13591">
        <v>2.3010000000000002</v>
      </c>
      <c r="U13591">
        <v>5.0019999999999998</v>
      </c>
      <c r="V13591">
        <v>2040</v>
      </c>
      <c r="W13591">
        <f t="shared" si="592"/>
        <v>8</v>
      </c>
      <c r="X13591">
        <f t="shared" si="590"/>
        <v>421.7549699999999</v>
      </c>
      <c r="Y13591">
        <f t="shared" si="591"/>
        <v>11.625599999999999</v>
      </c>
    </row>
    <row r="13592" spans="1:25" x14ac:dyDescent="0.2">
      <c r="A13592" t="s">
        <v>6877</v>
      </c>
      <c r="B13592" t="s">
        <v>745</v>
      </c>
      <c r="C13592">
        <v>1</v>
      </c>
      <c r="D13592">
        <v>1</v>
      </c>
      <c r="E13592" t="s">
        <v>12288</v>
      </c>
      <c r="F13592">
        <v>342.14100000000002</v>
      </c>
      <c r="G13592">
        <v>94.620999999999995</v>
      </c>
      <c r="H13592">
        <v>39.040999999999997</v>
      </c>
      <c r="I13592">
        <v>32373.766</v>
      </c>
      <c r="J13592">
        <v>13202873</v>
      </c>
      <c r="K13592">
        <v>47.801000000000002</v>
      </c>
      <c r="L13592">
        <v>23.196999999999999</v>
      </c>
      <c r="M13592">
        <v>16354.703</v>
      </c>
      <c r="N13592">
        <v>6669878</v>
      </c>
      <c r="O13592">
        <v>14.282</v>
      </c>
      <c r="P13592">
        <v>30.736999999999998</v>
      </c>
      <c r="Q13592">
        <v>4886.3280000000004</v>
      </c>
      <c r="R13592">
        <v>1992773</v>
      </c>
      <c r="S13592">
        <v>0.09</v>
      </c>
      <c r="T13592">
        <v>4.7779999999999996</v>
      </c>
      <c r="U13592">
        <v>30.638000000000002</v>
      </c>
      <c r="V13592">
        <v>12495</v>
      </c>
      <c r="W13592">
        <f t="shared" ref="W13592:W13615" si="593">V13592/255</f>
        <v>49</v>
      </c>
      <c r="X13592">
        <f>(MAX(0, (Q13592-611.03)))*1.61</f>
        <v>6883.2297800000015</v>
      </c>
      <c r="Y13592">
        <f>(MAX(0, (W13592-5.24)))*1.61</f>
        <v>70.453599999999994</v>
      </c>
    </row>
    <row r="13593" spans="1:25" x14ac:dyDescent="0.2">
      <c r="A13593" t="s">
        <v>6877</v>
      </c>
      <c r="B13593" t="s">
        <v>745</v>
      </c>
      <c r="C13593">
        <v>1</v>
      </c>
      <c r="D13593">
        <v>2</v>
      </c>
      <c r="E13593" t="s">
        <v>12289</v>
      </c>
      <c r="F13593">
        <v>340.613</v>
      </c>
      <c r="G13593">
        <v>103.79</v>
      </c>
      <c r="H13593">
        <v>47.180999999999997</v>
      </c>
      <c r="I13593">
        <v>35352.190999999999</v>
      </c>
      <c r="J13593">
        <v>14417553</v>
      </c>
      <c r="K13593">
        <v>58.531999999999996</v>
      </c>
      <c r="L13593">
        <v>33.97</v>
      </c>
      <c r="M13593">
        <v>19936.863000000001</v>
      </c>
      <c r="N13593">
        <v>8130777</v>
      </c>
      <c r="O13593">
        <v>21.641999999999999</v>
      </c>
      <c r="P13593">
        <v>38.555</v>
      </c>
      <c r="Q13593">
        <v>7371.6329999999998</v>
      </c>
      <c r="R13593">
        <v>3006346</v>
      </c>
      <c r="S13593">
        <v>0.105</v>
      </c>
      <c r="T13593">
        <v>5.1639999999999997</v>
      </c>
      <c r="U13593">
        <v>35.64</v>
      </c>
      <c r="V13593">
        <v>14535</v>
      </c>
      <c r="W13593">
        <f t="shared" si="593"/>
        <v>57</v>
      </c>
      <c r="X13593">
        <f t="shared" ref="X13593:X13656" si="594">(MAX(0, (Q13593-611.03)))*1.61</f>
        <v>10884.570830000001</v>
      </c>
      <c r="Y13593">
        <f t="shared" ref="Y13593:Y13656" si="595">(MAX(0, (W13593-5.24)))*1.61</f>
        <v>83.333600000000004</v>
      </c>
    </row>
    <row r="13594" spans="1:25" x14ac:dyDescent="0.2">
      <c r="A13594" t="s">
        <v>6877</v>
      </c>
      <c r="B13594" t="s">
        <v>745</v>
      </c>
      <c r="C13594">
        <v>1</v>
      </c>
      <c r="D13594">
        <v>3</v>
      </c>
      <c r="E13594" t="s">
        <v>12290</v>
      </c>
      <c r="F13594">
        <v>275.09800000000001</v>
      </c>
      <c r="G13594">
        <v>75.906000000000006</v>
      </c>
      <c r="H13594">
        <v>39.267000000000003</v>
      </c>
      <c r="I13594">
        <v>20881.574000000001</v>
      </c>
      <c r="J13594">
        <v>8516055</v>
      </c>
      <c r="K13594">
        <v>23.645</v>
      </c>
      <c r="L13594">
        <v>10.090999999999999</v>
      </c>
      <c r="M13594">
        <v>6504.5659999999998</v>
      </c>
      <c r="N13594">
        <v>2652733</v>
      </c>
      <c r="O13594">
        <v>5.2759999999999998</v>
      </c>
      <c r="P13594">
        <v>12.505000000000001</v>
      </c>
      <c r="Q13594">
        <v>1451.2940000000001</v>
      </c>
      <c r="R13594">
        <v>591876</v>
      </c>
      <c r="S13594">
        <v>4.1000000000000002E-2</v>
      </c>
      <c r="T13594">
        <v>3.23</v>
      </c>
      <c r="U13594">
        <v>11.255000000000001</v>
      </c>
      <c r="V13594">
        <v>4590</v>
      </c>
      <c r="W13594">
        <f t="shared" si="593"/>
        <v>18</v>
      </c>
      <c r="X13594">
        <f t="shared" si="594"/>
        <v>1352.8250400000002</v>
      </c>
      <c r="Y13594">
        <f t="shared" si="595"/>
        <v>20.543600000000001</v>
      </c>
    </row>
    <row r="13595" spans="1:25" x14ac:dyDescent="0.2">
      <c r="A13595" t="s">
        <v>6877</v>
      </c>
      <c r="B13595" t="s">
        <v>745</v>
      </c>
      <c r="C13595">
        <v>1</v>
      </c>
      <c r="D13595">
        <v>4</v>
      </c>
      <c r="E13595" t="s">
        <v>3063</v>
      </c>
      <c r="F13595">
        <v>188.01900000000001</v>
      </c>
      <c r="G13595">
        <v>102.10599999999999</v>
      </c>
      <c r="H13595">
        <v>43.988999999999997</v>
      </c>
      <c r="I13595">
        <v>19197.838</v>
      </c>
      <c r="J13595">
        <v>7829383</v>
      </c>
      <c r="K13595">
        <v>22.164999999999999</v>
      </c>
      <c r="L13595">
        <v>17.625</v>
      </c>
      <c r="M13595">
        <v>4167.4110000000001</v>
      </c>
      <c r="N13595">
        <v>1699580</v>
      </c>
      <c r="O13595">
        <v>11.446999999999999</v>
      </c>
      <c r="P13595">
        <v>25.434000000000001</v>
      </c>
      <c r="Q13595">
        <v>2152.2449999999999</v>
      </c>
      <c r="R13595">
        <v>877742</v>
      </c>
      <c r="S13595">
        <v>0.09</v>
      </c>
      <c r="T13595">
        <v>4.7839999999999998</v>
      </c>
      <c r="U13595">
        <v>16.882000000000001</v>
      </c>
      <c r="V13595">
        <v>6885</v>
      </c>
      <c r="W13595">
        <f t="shared" si="593"/>
        <v>27</v>
      </c>
      <c r="X13595">
        <f t="shared" si="594"/>
        <v>2481.3561500000001</v>
      </c>
      <c r="Y13595">
        <f t="shared" si="595"/>
        <v>35.0336</v>
      </c>
    </row>
    <row r="13596" spans="1:25" x14ac:dyDescent="0.2">
      <c r="A13596" t="s">
        <v>6877</v>
      </c>
      <c r="B13596" t="s">
        <v>745</v>
      </c>
      <c r="C13596">
        <v>1</v>
      </c>
      <c r="D13596">
        <v>5</v>
      </c>
      <c r="E13596" t="s">
        <v>12291</v>
      </c>
      <c r="F13596">
        <v>366.16300000000001</v>
      </c>
      <c r="G13596">
        <v>129.80600000000001</v>
      </c>
      <c r="H13596">
        <v>47.238</v>
      </c>
      <c r="I13596">
        <v>47530.080999999998</v>
      </c>
      <c r="J13596">
        <v>19384017</v>
      </c>
      <c r="K13596">
        <v>36.234999999999999</v>
      </c>
      <c r="L13596">
        <v>19.231000000000002</v>
      </c>
      <c r="M13596">
        <v>13268.048000000001</v>
      </c>
      <c r="N13596">
        <v>5411059</v>
      </c>
      <c r="O13596">
        <v>18.434999999999999</v>
      </c>
      <c r="P13596">
        <v>32.662999999999997</v>
      </c>
      <c r="Q13596">
        <v>6750.2780000000002</v>
      </c>
      <c r="R13596">
        <v>2752941</v>
      </c>
      <c r="S13596">
        <v>0.114</v>
      </c>
      <c r="T13596">
        <v>5.4</v>
      </c>
      <c r="U13596">
        <v>41.893000000000001</v>
      </c>
      <c r="V13596">
        <v>17085</v>
      </c>
      <c r="W13596">
        <f t="shared" si="593"/>
        <v>67</v>
      </c>
      <c r="X13596">
        <f t="shared" si="594"/>
        <v>9884.1892800000005</v>
      </c>
      <c r="Y13596">
        <f t="shared" si="595"/>
        <v>99.433599999999998</v>
      </c>
    </row>
    <row r="13597" spans="1:25" x14ac:dyDescent="0.2">
      <c r="A13597" t="s">
        <v>6877</v>
      </c>
      <c r="B13597" t="s">
        <v>745</v>
      </c>
      <c r="C13597">
        <v>1</v>
      </c>
      <c r="D13597">
        <v>6</v>
      </c>
      <c r="E13597" t="s">
        <v>12292</v>
      </c>
      <c r="F13597">
        <v>252.904</v>
      </c>
      <c r="G13597">
        <v>114.34699999999999</v>
      </c>
      <c r="H13597">
        <v>43.021000000000001</v>
      </c>
      <c r="I13597">
        <v>28918.802</v>
      </c>
      <c r="J13597">
        <v>11793848</v>
      </c>
      <c r="K13597">
        <v>38.668999999999997</v>
      </c>
      <c r="L13597">
        <v>15.473000000000001</v>
      </c>
      <c r="M13597">
        <v>9779.4989999999998</v>
      </c>
      <c r="N13597">
        <v>3988337</v>
      </c>
      <c r="O13597">
        <v>17.25</v>
      </c>
      <c r="P13597">
        <v>30.933</v>
      </c>
      <c r="Q13597">
        <v>4362.7030000000004</v>
      </c>
      <c r="R13597">
        <v>1779225</v>
      </c>
      <c r="S13597">
        <v>0.129</v>
      </c>
      <c r="T13597">
        <v>5.7240000000000002</v>
      </c>
      <c r="U13597">
        <v>32.514000000000003</v>
      </c>
      <c r="V13597">
        <v>13260</v>
      </c>
      <c r="W13597">
        <f t="shared" si="593"/>
        <v>52</v>
      </c>
      <c r="X13597">
        <f t="shared" si="594"/>
        <v>6040.1935300000014</v>
      </c>
      <c r="Y13597">
        <f t="shared" si="595"/>
        <v>75.283600000000007</v>
      </c>
    </row>
    <row r="13598" spans="1:25" x14ac:dyDescent="0.2">
      <c r="A13598" t="s">
        <v>6877</v>
      </c>
      <c r="B13598" t="s">
        <v>745</v>
      </c>
      <c r="C13598">
        <v>1</v>
      </c>
      <c r="D13598">
        <v>7</v>
      </c>
      <c r="E13598" t="s">
        <v>374</v>
      </c>
      <c r="F13598">
        <v>317.83100000000002</v>
      </c>
      <c r="G13598">
        <v>119.669</v>
      </c>
      <c r="H13598">
        <v>46.268999999999998</v>
      </c>
      <c r="I13598">
        <v>38034.449999999997</v>
      </c>
      <c r="J13598">
        <v>15511449</v>
      </c>
      <c r="K13598">
        <v>54.505000000000003</v>
      </c>
      <c r="L13598">
        <v>21.693999999999999</v>
      </c>
      <c r="M13598">
        <v>17323.315999999999</v>
      </c>
      <c r="N13598">
        <v>7064904</v>
      </c>
      <c r="O13598">
        <v>25.483000000000001</v>
      </c>
      <c r="P13598">
        <v>35.99</v>
      </c>
      <c r="Q13598">
        <v>8099.4409999999998</v>
      </c>
      <c r="R13598">
        <v>3303165</v>
      </c>
      <c r="S13598">
        <v>0.12</v>
      </c>
      <c r="T13598">
        <v>5.5309999999999997</v>
      </c>
      <c r="U13598">
        <v>38.140999999999998</v>
      </c>
      <c r="V13598">
        <v>15555</v>
      </c>
      <c r="W13598">
        <f t="shared" si="593"/>
        <v>61</v>
      </c>
      <c r="X13598">
        <f t="shared" si="594"/>
        <v>12056.341710000001</v>
      </c>
      <c r="Y13598">
        <f t="shared" si="595"/>
        <v>89.773600000000002</v>
      </c>
    </row>
    <row r="13599" spans="1:25" x14ac:dyDescent="0.2">
      <c r="A13599" t="s">
        <v>6877</v>
      </c>
      <c r="B13599" t="s">
        <v>745</v>
      </c>
      <c r="C13599">
        <v>1</v>
      </c>
      <c r="D13599">
        <v>8</v>
      </c>
      <c r="E13599" t="s">
        <v>12293</v>
      </c>
      <c r="F13599">
        <v>246.68600000000001</v>
      </c>
      <c r="G13599">
        <v>83.245999999999995</v>
      </c>
      <c r="H13599">
        <v>39.6</v>
      </c>
      <c r="I13599">
        <v>20535.633000000002</v>
      </c>
      <c r="J13599">
        <v>8374971</v>
      </c>
      <c r="K13599">
        <v>5.952</v>
      </c>
      <c r="L13599">
        <v>3.504</v>
      </c>
      <c r="M13599">
        <v>1468.338</v>
      </c>
      <c r="N13599">
        <v>598827</v>
      </c>
      <c r="O13599">
        <v>5.6139999999999999</v>
      </c>
      <c r="P13599">
        <v>15.593999999999999</v>
      </c>
      <c r="Q13599">
        <v>1384.847</v>
      </c>
      <c r="R13599">
        <v>564777</v>
      </c>
      <c r="S13599">
        <v>3.7999999999999999E-2</v>
      </c>
      <c r="T13599">
        <v>3.113</v>
      </c>
      <c r="U13599">
        <v>9.3789999999999996</v>
      </c>
      <c r="V13599">
        <v>3825</v>
      </c>
      <c r="W13599">
        <f t="shared" si="593"/>
        <v>15</v>
      </c>
      <c r="X13599">
        <f t="shared" si="594"/>
        <v>1245.84537</v>
      </c>
      <c r="Y13599">
        <f t="shared" si="595"/>
        <v>15.713600000000001</v>
      </c>
    </row>
    <row r="13600" spans="1:25" x14ac:dyDescent="0.2">
      <c r="A13600" t="s">
        <v>6877</v>
      </c>
      <c r="B13600" t="s">
        <v>745</v>
      </c>
      <c r="C13600">
        <v>1</v>
      </c>
      <c r="D13600">
        <v>9</v>
      </c>
      <c r="E13600" t="s">
        <v>12294</v>
      </c>
      <c r="F13600">
        <v>88.353999999999999</v>
      </c>
      <c r="G13600">
        <v>71.373999999999995</v>
      </c>
      <c r="H13600">
        <v>44.454000000000001</v>
      </c>
      <c r="I13600">
        <v>6306.1869999999999</v>
      </c>
      <c r="J13600">
        <v>2571829</v>
      </c>
      <c r="K13600">
        <v>6.3419999999999996</v>
      </c>
      <c r="L13600">
        <v>4.4909999999999997</v>
      </c>
      <c r="M13600">
        <v>560.33399999999995</v>
      </c>
      <c r="N13600">
        <v>228519</v>
      </c>
      <c r="O13600">
        <v>4.0430000000000001</v>
      </c>
      <c r="P13600">
        <v>12.526999999999999</v>
      </c>
      <c r="Q13600">
        <v>357.20600000000002</v>
      </c>
      <c r="R13600">
        <v>145678</v>
      </c>
      <c r="S13600">
        <v>2.1000000000000001E-2</v>
      </c>
      <c r="T13600">
        <v>2.327</v>
      </c>
      <c r="U13600">
        <v>1.8759999999999999</v>
      </c>
      <c r="V13600">
        <v>765</v>
      </c>
      <c r="W13600">
        <f t="shared" si="593"/>
        <v>3</v>
      </c>
      <c r="X13600">
        <f t="shared" si="594"/>
        <v>0</v>
      </c>
      <c r="Y13600">
        <f t="shared" si="595"/>
        <v>0</v>
      </c>
    </row>
    <row r="13601" spans="1:25" x14ac:dyDescent="0.2">
      <c r="A13601" t="s">
        <v>6877</v>
      </c>
      <c r="B13601" t="s">
        <v>745</v>
      </c>
      <c r="C13601">
        <v>1</v>
      </c>
      <c r="D13601">
        <v>10</v>
      </c>
      <c r="E13601" t="s">
        <v>12295</v>
      </c>
      <c r="F13601">
        <v>48.93</v>
      </c>
      <c r="G13601">
        <v>36.283999999999999</v>
      </c>
      <c r="H13601">
        <v>26.109000000000002</v>
      </c>
      <c r="I13601">
        <v>1775.364</v>
      </c>
      <c r="J13601">
        <v>724040</v>
      </c>
      <c r="K13601">
        <v>6.367</v>
      </c>
      <c r="L13601">
        <v>4.1159999999999997</v>
      </c>
      <c r="M13601">
        <v>311.53899999999999</v>
      </c>
      <c r="N13601">
        <v>127054</v>
      </c>
      <c r="O13601">
        <v>5.0720000000000001</v>
      </c>
      <c r="P13601">
        <v>13.025</v>
      </c>
      <c r="Q13601">
        <v>248.15</v>
      </c>
      <c r="R13601">
        <v>101202</v>
      </c>
      <c r="S13601">
        <v>7.6999999999999999E-2</v>
      </c>
      <c r="T13601">
        <v>4.4210000000000003</v>
      </c>
      <c r="U13601">
        <v>3.7519999999999998</v>
      </c>
      <c r="V13601">
        <v>1530</v>
      </c>
      <c r="W13601">
        <f t="shared" si="593"/>
        <v>6</v>
      </c>
      <c r="X13601">
        <f t="shared" si="594"/>
        <v>0</v>
      </c>
      <c r="Y13601">
        <f t="shared" si="595"/>
        <v>1.2235999999999998</v>
      </c>
    </row>
    <row r="13602" spans="1:25" x14ac:dyDescent="0.2">
      <c r="A13602" t="s">
        <v>6877</v>
      </c>
      <c r="B13602" t="s">
        <v>745</v>
      </c>
      <c r="C13602">
        <v>2</v>
      </c>
      <c r="D13602">
        <v>1</v>
      </c>
      <c r="E13602" t="s">
        <v>12296</v>
      </c>
      <c r="F13602">
        <v>298.88499999999999</v>
      </c>
      <c r="G13602">
        <v>94.986000000000004</v>
      </c>
      <c r="H13602">
        <v>38.566000000000003</v>
      </c>
      <c r="I13602">
        <v>28389.762999999999</v>
      </c>
      <c r="J13602">
        <v>11578092</v>
      </c>
      <c r="K13602">
        <v>39.415999999999997</v>
      </c>
      <c r="L13602">
        <v>15.603</v>
      </c>
      <c r="M13602">
        <v>11780.941999999999</v>
      </c>
      <c r="N13602">
        <v>4804578</v>
      </c>
      <c r="O13602">
        <v>12.29</v>
      </c>
      <c r="P13602">
        <v>26.109000000000002</v>
      </c>
      <c r="Q13602">
        <v>3673.1619999999998</v>
      </c>
      <c r="R13602">
        <v>1498012</v>
      </c>
      <c r="S13602">
        <v>0.107</v>
      </c>
      <c r="T13602">
        <v>5.2149999999999999</v>
      </c>
      <c r="U13602">
        <v>31.888999999999999</v>
      </c>
      <c r="V13602">
        <v>13005</v>
      </c>
      <c r="W13602">
        <f t="shared" si="593"/>
        <v>51</v>
      </c>
      <c r="X13602">
        <f t="shared" si="594"/>
        <v>4930.0325199999997</v>
      </c>
      <c r="Y13602">
        <f t="shared" si="595"/>
        <v>73.673600000000008</v>
      </c>
    </row>
    <row r="13603" spans="1:25" x14ac:dyDescent="0.2">
      <c r="A13603" t="s">
        <v>6877</v>
      </c>
      <c r="B13603" t="s">
        <v>745</v>
      </c>
      <c r="C13603">
        <v>2</v>
      </c>
      <c r="D13603">
        <v>2</v>
      </c>
      <c r="E13603" t="s">
        <v>12297</v>
      </c>
      <c r="F13603">
        <v>369.07600000000002</v>
      </c>
      <c r="G13603">
        <v>101.849</v>
      </c>
      <c r="H13603">
        <v>46.280999999999999</v>
      </c>
      <c r="I13603">
        <v>37590.192000000003</v>
      </c>
      <c r="J13603">
        <v>15330269</v>
      </c>
      <c r="K13603">
        <v>47.179000000000002</v>
      </c>
      <c r="L13603">
        <v>21.603999999999999</v>
      </c>
      <c r="M13603">
        <v>17412.575000000001</v>
      </c>
      <c r="N13603">
        <v>7101306</v>
      </c>
      <c r="O13603">
        <v>16.045000000000002</v>
      </c>
      <c r="P13603">
        <v>29.571000000000002</v>
      </c>
      <c r="Q13603">
        <v>5921.732</v>
      </c>
      <c r="R13603">
        <v>2415038</v>
      </c>
      <c r="S13603">
        <v>0.14199999999999999</v>
      </c>
      <c r="T13603">
        <v>6.0220000000000002</v>
      </c>
      <c r="U13603">
        <v>52.521999999999998</v>
      </c>
      <c r="V13603">
        <v>21420</v>
      </c>
      <c r="W13603">
        <f t="shared" si="593"/>
        <v>84</v>
      </c>
      <c r="X13603">
        <f t="shared" si="594"/>
        <v>8550.2302200000013</v>
      </c>
      <c r="Y13603">
        <f t="shared" si="595"/>
        <v>126.80360000000002</v>
      </c>
    </row>
    <row r="13604" spans="1:25" x14ac:dyDescent="0.2">
      <c r="A13604" t="s">
        <v>6877</v>
      </c>
      <c r="B13604" t="s">
        <v>745</v>
      </c>
      <c r="C13604">
        <v>2</v>
      </c>
      <c r="D13604">
        <v>3</v>
      </c>
      <c r="E13604" t="s">
        <v>12298</v>
      </c>
      <c r="F13604">
        <v>302.39100000000002</v>
      </c>
      <c r="G13604">
        <v>109.267</v>
      </c>
      <c r="H13604">
        <v>39.840000000000003</v>
      </c>
      <c r="I13604">
        <v>33041.339</v>
      </c>
      <c r="J13604">
        <v>13475127</v>
      </c>
      <c r="K13604">
        <v>44.386000000000003</v>
      </c>
      <c r="L13604">
        <v>16.167000000000002</v>
      </c>
      <c r="M13604">
        <v>13421.972</v>
      </c>
      <c r="N13604">
        <v>5473833</v>
      </c>
      <c r="O13604">
        <v>20.382999999999999</v>
      </c>
      <c r="P13604">
        <v>33.792000000000002</v>
      </c>
      <c r="Q13604">
        <v>6163.7489999999998</v>
      </c>
      <c r="R13604">
        <v>2513739</v>
      </c>
      <c r="S13604">
        <v>0.14299999999999999</v>
      </c>
      <c r="T13604">
        <v>6.03</v>
      </c>
      <c r="U13604">
        <v>43.143000000000001</v>
      </c>
      <c r="V13604">
        <v>17595</v>
      </c>
      <c r="W13604">
        <f t="shared" si="593"/>
        <v>69</v>
      </c>
      <c r="X13604">
        <f t="shared" si="594"/>
        <v>8939.8775900000001</v>
      </c>
      <c r="Y13604">
        <f t="shared" si="595"/>
        <v>102.6536</v>
      </c>
    </row>
    <row r="13605" spans="1:25" x14ac:dyDescent="0.2">
      <c r="A13605" t="s">
        <v>6877</v>
      </c>
      <c r="B13605" t="s">
        <v>745</v>
      </c>
      <c r="C13605">
        <v>2</v>
      </c>
      <c r="D13605">
        <v>4</v>
      </c>
      <c r="E13605" t="s">
        <v>6705</v>
      </c>
      <c r="F13605">
        <v>233.78800000000001</v>
      </c>
      <c r="G13605">
        <v>65.438000000000002</v>
      </c>
      <c r="H13605">
        <v>36.537999999999997</v>
      </c>
      <c r="I13605">
        <v>15298.663</v>
      </c>
      <c r="J13605">
        <v>6239197</v>
      </c>
      <c r="K13605">
        <v>40.826000000000001</v>
      </c>
      <c r="L13605">
        <v>20.707000000000001</v>
      </c>
      <c r="M13605">
        <v>9544.7180000000008</v>
      </c>
      <c r="N13605">
        <v>3892587</v>
      </c>
      <c r="O13605">
        <v>8.2789999999999999</v>
      </c>
      <c r="P13605">
        <v>19.885000000000002</v>
      </c>
      <c r="Q13605">
        <v>1935.63</v>
      </c>
      <c r="R13605">
        <v>789401</v>
      </c>
      <c r="S13605">
        <v>8.3000000000000004E-2</v>
      </c>
      <c r="T13605">
        <v>4.5970000000000004</v>
      </c>
      <c r="U13605">
        <v>19.382999999999999</v>
      </c>
      <c r="V13605">
        <v>7905</v>
      </c>
      <c r="W13605">
        <f t="shared" si="593"/>
        <v>31</v>
      </c>
      <c r="X13605">
        <f t="shared" si="594"/>
        <v>2132.6060000000002</v>
      </c>
      <c r="Y13605">
        <f t="shared" si="595"/>
        <v>41.473599999999998</v>
      </c>
    </row>
    <row r="13606" spans="1:25" x14ac:dyDescent="0.2">
      <c r="A13606" t="s">
        <v>6877</v>
      </c>
      <c r="B13606" t="s">
        <v>745</v>
      </c>
      <c r="C13606">
        <v>2</v>
      </c>
      <c r="D13606">
        <v>5</v>
      </c>
      <c r="E13606" t="s">
        <v>738</v>
      </c>
      <c r="F13606">
        <v>278.31200000000001</v>
      </c>
      <c r="G13606">
        <v>112.86199999999999</v>
      </c>
      <c r="H13606">
        <v>40.209000000000003</v>
      </c>
      <c r="I13606">
        <v>31410.873</v>
      </c>
      <c r="J13606">
        <v>12810180</v>
      </c>
      <c r="K13606">
        <v>42.421999999999997</v>
      </c>
      <c r="L13606">
        <v>15.896000000000001</v>
      </c>
      <c r="M13606">
        <v>11806.424000000001</v>
      </c>
      <c r="N13606">
        <v>4814970</v>
      </c>
      <c r="O13606">
        <v>14.645</v>
      </c>
      <c r="P13606">
        <v>24.277000000000001</v>
      </c>
      <c r="Q13606">
        <v>4075.9360000000001</v>
      </c>
      <c r="R13606">
        <v>1662274</v>
      </c>
      <c r="S13606">
        <v>0.14799999999999999</v>
      </c>
      <c r="T13606">
        <v>6.1470000000000002</v>
      </c>
      <c r="U13606">
        <v>41.268000000000001</v>
      </c>
      <c r="V13606">
        <v>16830</v>
      </c>
      <c r="W13606">
        <f t="shared" si="593"/>
        <v>66</v>
      </c>
      <c r="X13606">
        <f t="shared" si="594"/>
        <v>5578.4986600000002</v>
      </c>
      <c r="Y13606">
        <f t="shared" si="595"/>
        <v>97.823599999999999</v>
      </c>
    </row>
    <row r="13607" spans="1:25" x14ac:dyDescent="0.2">
      <c r="A13607" t="s">
        <v>6877</v>
      </c>
      <c r="B13607" t="s">
        <v>745</v>
      </c>
      <c r="C13607">
        <v>2</v>
      </c>
      <c r="D13607">
        <v>6</v>
      </c>
      <c r="E13607" t="s">
        <v>6764</v>
      </c>
      <c r="F13607">
        <v>211.21700000000001</v>
      </c>
      <c r="G13607">
        <v>112.955</v>
      </c>
      <c r="H13607">
        <v>44.362000000000002</v>
      </c>
      <c r="I13607">
        <v>23858.044999999998</v>
      </c>
      <c r="J13607">
        <v>9729938</v>
      </c>
      <c r="K13607">
        <v>39.485999999999997</v>
      </c>
      <c r="L13607">
        <v>18.048999999999999</v>
      </c>
      <c r="M13607">
        <v>8340.1020000000008</v>
      </c>
      <c r="N13607">
        <v>3401313</v>
      </c>
      <c r="O13607">
        <v>10.77</v>
      </c>
      <c r="P13607">
        <v>22.577999999999999</v>
      </c>
      <c r="Q13607">
        <v>2274.7849999999999</v>
      </c>
      <c r="R13607">
        <v>927717</v>
      </c>
      <c r="S13607">
        <v>0.121</v>
      </c>
      <c r="T13607">
        <v>5.5620000000000003</v>
      </c>
      <c r="U13607">
        <v>25.635999999999999</v>
      </c>
      <c r="V13607">
        <v>10455</v>
      </c>
      <c r="W13607">
        <f t="shared" si="593"/>
        <v>41</v>
      </c>
      <c r="X13607">
        <f t="shared" si="594"/>
        <v>2678.6455500000002</v>
      </c>
      <c r="Y13607">
        <f t="shared" si="595"/>
        <v>57.573599999999999</v>
      </c>
    </row>
    <row r="13608" spans="1:25" x14ac:dyDescent="0.2">
      <c r="A13608" t="s">
        <v>6877</v>
      </c>
      <c r="B13608" t="s">
        <v>745</v>
      </c>
      <c r="C13608">
        <v>2</v>
      </c>
      <c r="D13608">
        <v>7</v>
      </c>
      <c r="E13608" t="s">
        <v>1902</v>
      </c>
      <c r="F13608">
        <v>13.414999999999999</v>
      </c>
      <c r="G13608">
        <v>50.802</v>
      </c>
      <c r="H13608">
        <v>24.06</v>
      </c>
      <c r="I13608">
        <v>681.50800000000004</v>
      </c>
      <c r="J13608">
        <v>277937</v>
      </c>
      <c r="K13608">
        <v>78.262</v>
      </c>
      <c r="L13608">
        <v>40.701000000000001</v>
      </c>
      <c r="M13608">
        <v>1049.886</v>
      </c>
      <c r="N13608">
        <v>428171</v>
      </c>
      <c r="O13608">
        <v>35.86</v>
      </c>
      <c r="P13608">
        <v>45.587000000000003</v>
      </c>
      <c r="Q13608">
        <v>481.065</v>
      </c>
      <c r="R13608">
        <v>196191</v>
      </c>
      <c r="S13608">
        <v>0.23300000000000001</v>
      </c>
      <c r="T13608">
        <v>7.7060000000000004</v>
      </c>
      <c r="U13608">
        <v>3.1259999999999999</v>
      </c>
      <c r="V13608">
        <v>1275</v>
      </c>
      <c r="W13608">
        <f t="shared" si="593"/>
        <v>5</v>
      </c>
      <c r="X13608">
        <f t="shared" si="594"/>
        <v>0</v>
      </c>
      <c r="Y13608">
        <f t="shared" si="595"/>
        <v>0</v>
      </c>
    </row>
    <row r="13609" spans="1:25" x14ac:dyDescent="0.2">
      <c r="A13609" t="s">
        <v>6877</v>
      </c>
      <c r="B13609" t="s">
        <v>745</v>
      </c>
      <c r="C13609">
        <v>2</v>
      </c>
      <c r="D13609">
        <v>9</v>
      </c>
      <c r="E13609" t="s">
        <v>7695</v>
      </c>
      <c r="F13609">
        <v>262.54599999999999</v>
      </c>
      <c r="G13609">
        <v>105.69</v>
      </c>
      <c r="H13609">
        <v>41.292000000000002</v>
      </c>
      <c r="I13609">
        <v>27748.355</v>
      </c>
      <c r="J13609">
        <v>11316509</v>
      </c>
      <c r="K13609">
        <v>40.356999999999999</v>
      </c>
      <c r="L13609">
        <v>13.795</v>
      </c>
      <c r="M13609">
        <v>10595.626</v>
      </c>
      <c r="N13609">
        <v>4321175</v>
      </c>
      <c r="O13609">
        <v>10.571</v>
      </c>
      <c r="P13609">
        <v>21.135000000000002</v>
      </c>
      <c r="Q13609">
        <v>2775.4679999999998</v>
      </c>
      <c r="R13609">
        <v>1131909</v>
      </c>
      <c r="S13609">
        <v>0.10199999999999999</v>
      </c>
      <c r="T13609">
        <v>5.109</v>
      </c>
      <c r="U13609">
        <v>26.885999999999999</v>
      </c>
      <c r="V13609">
        <v>10965</v>
      </c>
      <c r="W13609">
        <f t="shared" si="593"/>
        <v>43</v>
      </c>
      <c r="X13609">
        <f t="shared" si="594"/>
        <v>3484.7451800000003</v>
      </c>
      <c r="Y13609">
        <f t="shared" si="595"/>
        <v>60.793599999999998</v>
      </c>
    </row>
    <row r="13610" spans="1:25" x14ac:dyDescent="0.2">
      <c r="A13610" t="s">
        <v>6877</v>
      </c>
      <c r="B13610" t="s">
        <v>745</v>
      </c>
      <c r="C13610">
        <v>2</v>
      </c>
      <c r="D13610">
        <v>13</v>
      </c>
      <c r="E13610" t="s">
        <v>10352</v>
      </c>
      <c r="F13610">
        <v>269.70999999999998</v>
      </c>
      <c r="G13610">
        <v>96.248999999999995</v>
      </c>
      <c r="H13610">
        <v>40.448999999999998</v>
      </c>
      <c r="I13610">
        <v>25959.488000000001</v>
      </c>
      <c r="J13610">
        <v>10586962</v>
      </c>
      <c r="K13610">
        <v>47.326999999999998</v>
      </c>
      <c r="L13610">
        <v>19.268000000000001</v>
      </c>
      <c r="M13610">
        <v>12764.655000000001</v>
      </c>
      <c r="N13610">
        <v>5205762</v>
      </c>
      <c r="O13610">
        <v>10.478</v>
      </c>
      <c r="P13610">
        <v>23.056000000000001</v>
      </c>
      <c r="Q13610">
        <v>2826.027</v>
      </c>
      <c r="R13610">
        <v>1152528</v>
      </c>
      <c r="S13610">
        <v>9.2999999999999999E-2</v>
      </c>
      <c r="T13610">
        <v>4.8620000000000001</v>
      </c>
      <c r="U13610">
        <v>25.010999999999999</v>
      </c>
      <c r="V13610">
        <v>10200</v>
      </c>
      <c r="W13610">
        <f t="shared" si="593"/>
        <v>40</v>
      </c>
      <c r="X13610">
        <f t="shared" si="594"/>
        <v>3566.1451700000007</v>
      </c>
      <c r="Y13610">
        <f t="shared" si="595"/>
        <v>55.9636</v>
      </c>
    </row>
    <row r="13611" spans="1:25" x14ac:dyDescent="0.2">
      <c r="A13611" t="s">
        <v>6877</v>
      </c>
      <c r="B13611" t="s">
        <v>745</v>
      </c>
      <c r="C13611">
        <v>2</v>
      </c>
      <c r="D13611">
        <v>14</v>
      </c>
      <c r="E13611" t="s">
        <v>38</v>
      </c>
      <c r="F13611">
        <v>277.108</v>
      </c>
      <c r="G13611">
        <v>111.515</v>
      </c>
      <c r="H13611">
        <v>48.3</v>
      </c>
      <c r="I13611">
        <v>30901.812999999998</v>
      </c>
      <c r="J13611">
        <v>12602572</v>
      </c>
      <c r="K13611">
        <v>24.332999999999998</v>
      </c>
      <c r="L13611">
        <v>11.555</v>
      </c>
      <c r="M13611">
        <v>6742.768</v>
      </c>
      <c r="N13611">
        <v>2749878</v>
      </c>
      <c r="O13611">
        <v>9.3829999999999991</v>
      </c>
      <c r="P13611">
        <v>20.283000000000001</v>
      </c>
      <c r="Q13611">
        <v>2599.9940000000001</v>
      </c>
      <c r="R13611">
        <v>1060346</v>
      </c>
      <c r="S13611">
        <v>0.09</v>
      </c>
      <c r="T13611">
        <v>4.7969999999999997</v>
      </c>
      <c r="U13611">
        <v>25.010999999999999</v>
      </c>
      <c r="V13611">
        <v>10200</v>
      </c>
      <c r="W13611">
        <f t="shared" si="593"/>
        <v>40</v>
      </c>
      <c r="X13611">
        <f t="shared" si="594"/>
        <v>3202.2320400000003</v>
      </c>
      <c r="Y13611">
        <f t="shared" si="595"/>
        <v>55.9636</v>
      </c>
    </row>
    <row r="13612" spans="1:25" x14ac:dyDescent="0.2">
      <c r="A13612" t="s">
        <v>6877</v>
      </c>
      <c r="B13612" t="s">
        <v>745</v>
      </c>
      <c r="C13612">
        <v>2</v>
      </c>
      <c r="D13612">
        <v>15</v>
      </c>
      <c r="E13612" t="s">
        <v>12299</v>
      </c>
      <c r="F13612">
        <v>423.98700000000002</v>
      </c>
      <c r="G13612">
        <v>100.122</v>
      </c>
      <c r="H13612">
        <v>34.137999999999998</v>
      </c>
      <c r="I13612">
        <v>42450.406000000003</v>
      </c>
      <c r="J13612">
        <v>17312392</v>
      </c>
      <c r="K13612">
        <v>15.958</v>
      </c>
      <c r="L13612">
        <v>7.867</v>
      </c>
      <c r="M13612">
        <v>6765.8729999999996</v>
      </c>
      <c r="N13612">
        <v>2759301</v>
      </c>
      <c r="O13612">
        <v>6.82</v>
      </c>
      <c r="P13612">
        <v>15.371</v>
      </c>
      <c r="Q13612">
        <v>2891.6350000000002</v>
      </c>
      <c r="R13612">
        <v>1179285</v>
      </c>
      <c r="S13612">
        <v>9.0999999999999998E-2</v>
      </c>
      <c r="T13612">
        <v>4.8280000000000003</v>
      </c>
      <c r="U13612">
        <v>38.767000000000003</v>
      </c>
      <c r="V13612">
        <v>15810</v>
      </c>
      <c r="W13612">
        <f t="shared" si="593"/>
        <v>62</v>
      </c>
      <c r="X13612">
        <f t="shared" si="594"/>
        <v>3671.7740500000009</v>
      </c>
      <c r="Y13612">
        <f t="shared" si="595"/>
        <v>91.383600000000001</v>
      </c>
    </row>
    <row r="13613" spans="1:25" x14ac:dyDescent="0.2">
      <c r="A13613" t="s">
        <v>6877</v>
      </c>
      <c r="B13613" t="s">
        <v>745</v>
      </c>
      <c r="C13613">
        <v>3</v>
      </c>
      <c r="D13613">
        <v>1</v>
      </c>
      <c r="E13613" t="s">
        <v>12300</v>
      </c>
      <c r="F13613">
        <v>65.927999999999997</v>
      </c>
      <c r="G13613">
        <v>84.143000000000001</v>
      </c>
      <c r="H13613">
        <v>40.256</v>
      </c>
      <c r="I13613">
        <v>5547.3320000000003</v>
      </c>
      <c r="J13613">
        <v>2262348</v>
      </c>
      <c r="K13613">
        <v>10.704000000000001</v>
      </c>
      <c r="L13613">
        <v>4.5949999999999998</v>
      </c>
      <c r="M13613">
        <v>705.71</v>
      </c>
      <c r="N13613">
        <v>287807</v>
      </c>
      <c r="O13613">
        <v>2.2250000000000001</v>
      </c>
      <c r="P13613">
        <v>1.764</v>
      </c>
      <c r="Q13613">
        <v>146.71199999999999</v>
      </c>
      <c r="R13613">
        <v>59833</v>
      </c>
      <c r="S13613">
        <v>0</v>
      </c>
      <c r="T13613">
        <v>0</v>
      </c>
      <c r="U13613">
        <v>0</v>
      </c>
      <c r="V13613">
        <v>0</v>
      </c>
      <c r="W13613">
        <f t="shared" si="593"/>
        <v>0</v>
      </c>
      <c r="X13613">
        <f t="shared" si="594"/>
        <v>0</v>
      </c>
      <c r="Y13613">
        <f t="shared" si="595"/>
        <v>0</v>
      </c>
    </row>
    <row r="13614" spans="1:25" x14ac:dyDescent="0.2">
      <c r="A13614" t="s">
        <v>6877</v>
      </c>
      <c r="B13614" t="s">
        <v>745</v>
      </c>
      <c r="C13614">
        <v>3</v>
      </c>
      <c r="D13614">
        <v>2</v>
      </c>
      <c r="E13614" t="s">
        <v>12301</v>
      </c>
      <c r="F13614">
        <v>348.56</v>
      </c>
      <c r="G13614">
        <v>112.199</v>
      </c>
      <c r="H13614">
        <v>45.158000000000001</v>
      </c>
      <c r="I13614">
        <v>39108.057000000001</v>
      </c>
      <c r="J13614">
        <v>15949294</v>
      </c>
      <c r="K13614">
        <v>33.921999999999997</v>
      </c>
      <c r="L13614">
        <v>14.473000000000001</v>
      </c>
      <c r="M13614">
        <v>11823.892</v>
      </c>
      <c r="N13614">
        <v>4822094</v>
      </c>
      <c r="O13614">
        <v>9.1319999999999997</v>
      </c>
      <c r="P13614">
        <v>20.646000000000001</v>
      </c>
      <c r="Q13614">
        <v>3183.1790000000001</v>
      </c>
      <c r="R13614">
        <v>1298184</v>
      </c>
      <c r="S13614">
        <v>9.2999999999999999E-2</v>
      </c>
      <c r="T13614">
        <v>4.8760000000000003</v>
      </c>
      <c r="U13614">
        <v>32.514000000000003</v>
      </c>
      <c r="V13614">
        <v>13260</v>
      </c>
      <c r="W13614">
        <f t="shared" si="593"/>
        <v>52</v>
      </c>
      <c r="X13614">
        <f t="shared" si="594"/>
        <v>4141.1598900000008</v>
      </c>
      <c r="Y13614">
        <f t="shared" si="595"/>
        <v>75.283600000000007</v>
      </c>
    </row>
    <row r="13615" spans="1:25" x14ac:dyDescent="0.2">
      <c r="A13615" t="s">
        <v>6877</v>
      </c>
      <c r="B13615" t="s">
        <v>745</v>
      </c>
      <c r="C13615">
        <v>3</v>
      </c>
      <c r="D13615">
        <v>3</v>
      </c>
      <c r="E13615" t="s">
        <v>4015</v>
      </c>
      <c r="F13615">
        <v>230.46600000000001</v>
      </c>
      <c r="G13615">
        <v>108.508</v>
      </c>
      <c r="H13615">
        <v>42.8</v>
      </c>
      <c r="I13615">
        <v>25007.47</v>
      </c>
      <c r="J13615">
        <v>10198704</v>
      </c>
      <c r="K13615">
        <v>21.655000000000001</v>
      </c>
      <c r="L13615">
        <v>9.7379999999999995</v>
      </c>
      <c r="M13615">
        <v>4990.6270000000004</v>
      </c>
      <c r="N13615">
        <v>2035309</v>
      </c>
      <c r="O13615">
        <v>7.032</v>
      </c>
      <c r="P13615">
        <v>18.64</v>
      </c>
      <c r="Q13615">
        <v>1620.5429999999999</v>
      </c>
      <c r="R13615">
        <v>660900</v>
      </c>
      <c r="S13615">
        <v>6.2E-2</v>
      </c>
      <c r="T13615">
        <v>3.9889999999999999</v>
      </c>
      <c r="U13615">
        <v>14.381</v>
      </c>
      <c r="V13615">
        <v>5865</v>
      </c>
      <c r="W13615">
        <f t="shared" si="593"/>
        <v>23</v>
      </c>
      <c r="X13615">
        <f t="shared" si="594"/>
        <v>1625.31593</v>
      </c>
      <c r="Y13615">
        <f t="shared" si="595"/>
        <v>28.593599999999999</v>
      </c>
    </row>
    <row r="13616" spans="1:25" x14ac:dyDescent="0.2">
      <c r="A13616" t="s">
        <v>6877</v>
      </c>
      <c r="B13616" t="s">
        <v>745</v>
      </c>
      <c r="C13616">
        <v>3</v>
      </c>
      <c r="D13616">
        <v>4</v>
      </c>
      <c r="E13616" t="s">
        <v>12302</v>
      </c>
      <c r="F13616">
        <v>350.27699999999999</v>
      </c>
      <c r="G13616">
        <v>118.804</v>
      </c>
      <c r="H13616">
        <v>43.271999999999998</v>
      </c>
      <c r="I13616">
        <v>41614.218999999997</v>
      </c>
      <c r="J13616">
        <v>16971373</v>
      </c>
      <c r="K13616">
        <v>38.000999999999998</v>
      </c>
      <c r="L13616">
        <v>18.611000000000001</v>
      </c>
      <c r="M13616">
        <v>13310.767</v>
      </c>
      <c r="N13616">
        <v>5428481</v>
      </c>
      <c r="O13616">
        <v>8.92</v>
      </c>
      <c r="P13616">
        <v>19.84</v>
      </c>
      <c r="Q13616">
        <v>3124.4259999999999</v>
      </c>
      <c r="R13616">
        <v>1274223</v>
      </c>
      <c r="S13616">
        <v>0.109</v>
      </c>
      <c r="T13616">
        <v>5.2679999999999998</v>
      </c>
      <c r="U13616">
        <v>38.140999999999998</v>
      </c>
      <c r="V13616">
        <v>15555</v>
      </c>
      <c r="W13616">
        <f t="shared" ref="W13616:W13679" si="596">V13616/255</f>
        <v>61</v>
      </c>
      <c r="X13616">
        <f t="shared" si="594"/>
        <v>4046.56756</v>
      </c>
      <c r="Y13616">
        <f t="shared" si="595"/>
        <v>89.773600000000002</v>
      </c>
    </row>
    <row r="13617" spans="1:25" x14ac:dyDescent="0.2">
      <c r="A13617" t="s">
        <v>6877</v>
      </c>
      <c r="B13617" t="s">
        <v>745</v>
      </c>
      <c r="C13617">
        <v>3</v>
      </c>
      <c r="D13617">
        <v>5</v>
      </c>
      <c r="E13617" t="s">
        <v>12303</v>
      </c>
      <c r="F13617">
        <v>10.042999999999999</v>
      </c>
      <c r="G13617">
        <v>58.854999999999997</v>
      </c>
      <c r="H13617">
        <v>29.035</v>
      </c>
      <c r="I13617">
        <v>591.10699999999997</v>
      </c>
      <c r="J13617">
        <v>241069</v>
      </c>
      <c r="K13617">
        <v>83.18</v>
      </c>
      <c r="L13617">
        <v>28.861000000000001</v>
      </c>
      <c r="M13617">
        <v>835.41700000000003</v>
      </c>
      <c r="N13617">
        <v>340705</v>
      </c>
      <c r="O13617">
        <v>55.106999999999999</v>
      </c>
      <c r="P13617">
        <v>46.610999999999997</v>
      </c>
      <c r="Q13617">
        <v>553.46799999999996</v>
      </c>
      <c r="R13617">
        <v>225719</v>
      </c>
      <c r="S13617">
        <v>0.125</v>
      </c>
      <c r="T13617">
        <v>5.6340000000000003</v>
      </c>
      <c r="U13617">
        <v>1.2509999999999999</v>
      </c>
      <c r="V13617">
        <v>510</v>
      </c>
      <c r="W13617">
        <f t="shared" si="596"/>
        <v>2</v>
      </c>
      <c r="X13617">
        <f t="shared" si="594"/>
        <v>0</v>
      </c>
      <c r="Y13617">
        <f t="shared" si="595"/>
        <v>0</v>
      </c>
    </row>
    <row r="13618" spans="1:25" x14ac:dyDescent="0.2">
      <c r="A13618" t="s">
        <v>6877</v>
      </c>
      <c r="B13618" t="s">
        <v>745</v>
      </c>
      <c r="C13618">
        <v>3</v>
      </c>
      <c r="D13618">
        <v>6</v>
      </c>
      <c r="E13618" t="s">
        <v>10825</v>
      </c>
      <c r="F13618">
        <v>206.25899999999999</v>
      </c>
      <c r="G13618">
        <v>107.55200000000001</v>
      </c>
      <c r="H13618">
        <v>43.500999999999998</v>
      </c>
      <c r="I13618">
        <v>22183.704000000002</v>
      </c>
      <c r="J13618">
        <v>9047098</v>
      </c>
      <c r="K13618">
        <v>27.434000000000001</v>
      </c>
      <c r="L13618">
        <v>12.657999999999999</v>
      </c>
      <c r="M13618">
        <v>5658.6130000000003</v>
      </c>
      <c r="N13618">
        <v>2307731</v>
      </c>
      <c r="O13618">
        <v>11.169</v>
      </c>
      <c r="P13618">
        <v>22.652999999999999</v>
      </c>
      <c r="Q13618">
        <v>2303.66</v>
      </c>
      <c r="R13618">
        <v>939493</v>
      </c>
      <c r="S13618">
        <v>0.121</v>
      </c>
      <c r="T13618">
        <v>5.5590000000000002</v>
      </c>
      <c r="U13618">
        <v>25.010999999999999</v>
      </c>
      <c r="V13618">
        <v>10200</v>
      </c>
      <c r="W13618">
        <f t="shared" si="596"/>
        <v>40</v>
      </c>
      <c r="X13618">
        <f t="shared" si="594"/>
        <v>2725.1343000000002</v>
      </c>
      <c r="Y13618">
        <f t="shared" si="595"/>
        <v>55.9636</v>
      </c>
    </row>
    <row r="13619" spans="1:25" x14ac:dyDescent="0.2">
      <c r="A13619" t="s">
        <v>6877</v>
      </c>
      <c r="B13619" t="s">
        <v>745</v>
      </c>
      <c r="C13619">
        <v>3</v>
      </c>
      <c r="D13619">
        <v>7</v>
      </c>
      <c r="E13619" t="s">
        <v>12304</v>
      </c>
      <c r="F13619">
        <v>212.93100000000001</v>
      </c>
      <c r="G13619">
        <v>119.682</v>
      </c>
      <c r="H13619">
        <v>44.207000000000001</v>
      </c>
      <c r="I13619">
        <v>25484.027999999998</v>
      </c>
      <c r="J13619">
        <v>10393057</v>
      </c>
      <c r="K13619">
        <v>19.593</v>
      </c>
      <c r="L13619">
        <v>13.773</v>
      </c>
      <c r="M13619">
        <v>4172.0309999999999</v>
      </c>
      <c r="N13619">
        <v>1701464</v>
      </c>
      <c r="O13619">
        <v>4.282</v>
      </c>
      <c r="P13619">
        <v>12.738</v>
      </c>
      <c r="Q13619">
        <v>911.71400000000006</v>
      </c>
      <c r="R13619">
        <v>371821</v>
      </c>
      <c r="S13619">
        <v>2.5999999999999999E-2</v>
      </c>
      <c r="T13619">
        <v>2.5960000000000001</v>
      </c>
      <c r="U13619">
        <v>5.6269999999999998</v>
      </c>
      <c r="V13619">
        <v>2295</v>
      </c>
      <c r="W13619">
        <f t="shared" si="596"/>
        <v>9</v>
      </c>
      <c r="X13619">
        <f t="shared" si="594"/>
        <v>484.10124000000019</v>
      </c>
      <c r="Y13619">
        <f t="shared" si="595"/>
        <v>6.0536000000000003</v>
      </c>
    </row>
    <row r="13620" spans="1:25" x14ac:dyDescent="0.2">
      <c r="A13620" t="s">
        <v>6877</v>
      </c>
      <c r="B13620" t="s">
        <v>745</v>
      </c>
      <c r="C13620">
        <v>3</v>
      </c>
      <c r="D13620">
        <v>11</v>
      </c>
      <c r="E13620" t="s">
        <v>12305</v>
      </c>
      <c r="F13620">
        <v>366.553</v>
      </c>
      <c r="G13620">
        <v>100.455</v>
      </c>
      <c r="H13620">
        <v>38.768999999999998</v>
      </c>
      <c r="I13620">
        <v>36822.101000000002</v>
      </c>
      <c r="J13620">
        <v>15017021</v>
      </c>
      <c r="K13620">
        <v>46.009</v>
      </c>
      <c r="L13620">
        <v>21.370999999999999</v>
      </c>
      <c r="M13620">
        <v>16864.689999999999</v>
      </c>
      <c r="N13620">
        <v>6877864</v>
      </c>
      <c r="O13620">
        <v>11.486000000000001</v>
      </c>
      <c r="P13620">
        <v>24.423999999999999</v>
      </c>
      <c r="Q13620">
        <v>4210.2920000000004</v>
      </c>
      <c r="R13620">
        <v>1717068</v>
      </c>
      <c r="S13620">
        <v>0.13800000000000001</v>
      </c>
      <c r="T13620">
        <v>5.9340000000000002</v>
      </c>
      <c r="U13620">
        <v>50.646999999999998</v>
      </c>
      <c r="V13620">
        <v>20655</v>
      </c>
      <c r="W13620">
        <f t="shared" si="596"/>
        <v>81</v>
      </c>
      <c r="X13620">
        <f t="shared" si="594"/>
        <v>5794.8118200000017</v>
      </c>
      <c r="Y13620">
        <f t="shared" si="595"/>
        <v>121.97360000000002</v>
      </c>
    </row>
    <row r="13621" spans="1:25" x14ac:dyDescent="0.2">
      <c r="A13621" t="s">
        <v>6877</v>
      </c>
      <c r="B13621" t="s">
        <v>745</v>
      </c>
      <c r="C13621">
        <v>3</v>
      </c>
      <c r="D13621">
        <v>12</v>
      </c>
      <c r="E13621" t="s">
        <v>6439</v>
      </c>
      <c r="F13621">
        <v>253.76</v>
      </c>
      <c r="G13621">
        <v>95.063999999999993</v>
      </c>
      <c r="H13621">
        <v>41.625</v>
      </c>
      <c r="I13621">
        <v>24123.460999999999</v>
      </c>
      <c r="J13621">
        <v>9838182</v>
      </c>
      <c r="K13621">
        <v>35.469000000000001</v>
      </c>
      <c r="L13621">
        <v>16.219000000000001</v>
      </c>
      <c r="M13621">
        <v>9000.6280000000006</v>
      </c>
      <c r="N13621">
        <v>3670693</v>
      </c>
      <c r="O13621">
        <v>4.8609999999999998</v>
      </c>
      <c r="P13621">
        <v>13.295999999999999</v>
      </c>
      <c r="Q13621">
        <v>1233.5350000000001</v>
      </c>
      <c r="R13621">
        <v>503068</v>
      </c>
      <c r="S13621">
        <v>5.7000000000000002E-2</v>
      </c>
      <c r="T13621">
        <v>3.8010000000000002</v>
      </c>
      <c r="U13621">
        <v>14.381</v>
      </c>
      <c r="V13621">
        <v>5865</v>
      </c>
      <c r="W13621">
        <f t="shared" si="596"/>
        <v>23</v>
      </c>
      <c r="X13621">
        <f t="shared" si="594"/>
        <v>1002.2330500000003</v>
      </c>
      <c r="Y13621">
        <f t="shared" si="595"/>
        <v>28.593599999999999</v>
      </c>
    </row>
    <row r="13622" spans="1:25" x14ac:dyDescent="0.2">
      <c r="A13622" t="s">
        <v>6877</v>
      </c>
      <c r="B13622" t="s">
        <v>745</v>
      </c>
      <c r="C13622">
        <v>3</v>
      </c>
      <c r="D13622">
        <v>13</v>
      </c>
      <c r="E13622" t="s">
        <v>8096</v>
      </c>
      <c r="F13622">
        <v>287.95100000000002</v>
      </c>
      <c r="G13622">
        <v>107.328</v>
      </c>
      <c r="H13622">
        <v>39.826000000000001</v>
      </c>
      <c r="I13622">
        <v>30905.074000000001</v>
      </c>
      <c r="J13622">
        <v>12603902</v>
      </c>
      <c r="K13622">
        <v>35.341000000000001</v>
      </c>
      <c r="L13622">
        <v>13.016999999999999</v>
      </c>
      <c r="M13622">
        <v>10176.450000000001</v>
      </c>
      <c r="N13622">
        <v>4150224</v>
      </c>
      <c r="O13622">
        <v>12.045999999999999</v>
      </c>
      <c r="P13622">
        <v>23.797999999999998</v>
      </c>
      <c r="Q13622">
        <v>3468.7759999999998</v>
      </c>
      <c r="R13622">
        <v>1414658</v>
      </c>
      <c r="S13622">
        <v>0.13900000000000001</v>
      </c>
      <c r="T13622">
        <v>5.9509999999999996</v>
      </c>
      <c r="U13622">
        <v>40.017000000000003</v>
      </c>
      <c r="V13622">
        <v>16320</v>
      </c>
      <c r="W13622">
        <f t="shared" si="596"/>
        <v>64</v>
      </c>
      <c r="X13622">
        <f t="shared" si="594"/>
        <v>4600.9710600000008</v>
      </c>
      <c r="Y13622">
        <f t="shared" si="595"/>
        <v>94.6036</v>
      </c>
    </row>
    <row r="13623" spans="1:25" x14ac:dyDescent="0.2">
      <c r="A13623" t="s">
        <v>6877</v>
      </c>
      <c r="B13623" t="s">
        <v>745</v>
      </c>
      <c r="C13623">
        <v>3</v>
      </c>
      <c r="D13623">
        <v>14</v>
      </c>
      <c r="E13623" t="s">
        <v>3829</v>
      </c>
      <c r="F13623">
        <v>252.02600000000001</v>
      </c>
      <c r="G13623">
        <v>84.227999999999994</v>
      </c>
      <c r="H13623">
        <v>38.671999999999997</v>
      </c>
      <c r="I13623">
        <v>21227.775000000001</v>
      </c>
      <c r="J13623">
        <v>8657245</v>
      </c>
      <c r="K13623">
        <v>5.3079999999999998</v>
      </c>
      <c r="L13623">
        <v>3.3490000000000002</v>
      </c>
      <c r="M13623">
        <v>1337.643</v>
      </c>
      <c r="N13623">
        <v>545526</v>
      </c>
      <c r="O13623">
        <v>2.9849999999999999</v>
      </c>
      <c r="P13623">
        <v>9.2530000000000001</v>
      </c>
      <c r="Q13623">
        <v>752.33299999999997</v>
      </c>
      <c r="R13623">
        <v>306821</v>
      </c>
      <c r="S13623">
        <v>1.2E-2</v>
      </c>
      <c r="T13623">
        <v>1.7789999999999999</v>
      </c>
      <c r="U13623">
        <v>3.1259999999999999</v>
      </c>
      <c r="V13623">
        <v>1275</v>
      </c>
      <c r="W13623">
        <f t="shared" si="596"/>
        <v>5</v>
      </c>
      <c r="X13623">
        <f t="shared" si="594"/>
        <v>227.49783000000002</v>
      </c>
      <c r="Y13623">
        <f t="shared" si="595"/>
        <v>0</v>
      </c>
    </row>
    <row r="13624" spans="1:25" x14ac:dyDescent="0.2">
      <c r="A13624" t="s">
        <v>6877</v>
      </c>
      <c r="B13624" t="s">
        <v>745</v>
      </c>
      <c r="C13624">
        <v>4</v>
      </c>
      <c r="D13624">
        <v>1</v>
      </c>
      <c r="E13624" t="s">
        <v>4978</v>
      </c>
      <c r="F13624">
        <v>265.959</v>
      </c>
      <c r="G13624">
        <v>95.363</v>
      </c>
      <c r="H13624">
        <v>45.551000000000002</v>
      </c>
      <c r="I13624">
        <v>25362.732</v>
      </c>
      <c r="J13624">
        <v>10343589</v>
      </c>
      <c r="K13624">
        <v>4.57</v>
      </c>
      <c r="L13624">
        <v>2.7349999999999999</v>
      </c>
      <c r="M13624">
        <v>1215.385</v>
      </c>
      <c r="N13624">
        <v>495666</v>
      </c>
      <c r="O13624">
        <v>3.2010000000000001</v>
      </c>
      <c r="P13624">
        <v>11.282999999999999</v>
      </c>
      <c r="Q13624">
        <v>851.38699999999994</v>
      </c>
      <c r="R13624">
        <v>347218</v>
      </c>
      <c r="S13624">
        <v>3.3000000000000002E-2</v>
      </c>
      <c r="T13624">
        <v>2.8969999999999998</v>
      </c>
      <c r="U13624">
        <v>8.7539999999999996</v>
      </c>
      <c r="V13624">
        <v>3570</v>
      </c>
      <c r="W13624">
        <f t="shared" si="596"/>
        <v>14</v>
      </c>
      <c r="X13624">
        <f t="shared" si="594"/>
        <v>386.97476999999998</v>
      </c>
      <c r="Y13624">
        <f t="shared" si="595"/>
        <v>14.1036</v>
      </c>
    </row>
    <row r="13625" spans="1:25" x14ac:dyDescent="0.2">
      <c r="A13625" t="s">
        <v>6877</v>
      </c>
      <c r="B13625" t="s">
        <v>745</v>
      </c>
      <c r="C13625">
        <v>4</v>
      </c>
      <c r="D13625">
        <v>2</v>
      </c>
      <c r="E13625" t="s">
        <v>5245</v>
      </c>
      <c r="F13625">
        <v>132</v>
      </c>
      <c r="G13625">
        <v>83.629000000000005</v>
      </c>
      <c r="H13625">
        <v>42.722000000000001</v>
      </c>
      <c r="I13625">
        <v>11038.995999999999</v>
      </c>
      <c r="J13625">
        <v>4501993</v>
      </c>
      <c r="K13625">
        <v>4.4219999999999997</v>
      </c>
      <c r="L13625">
        <v>2.27</v>
      </c>
      <c r="M13625">
        <v>583.66499999999996</v>
      </c>
      <c r="N13625">
        <v>238034</v>
      </c>
      <c r="O13625">
        <v>3.2879999999999998</v>
      </c>
      <c r="P13625">
        <v>8.7309999999999999</v>
      </c>
      <c r="Q13625">
        <v>434.02100000000002</v>
      </c>
      <c r="R13625">
        <v>177005</v>
      </c>
      <c r="S13625">
        <v>8.9999999999999993E-3</v>
      </c>
      <c r="T13625">
        <v>1.554</v>
      </c>
      <c r="U13625">
        <v>1.2509999999999999</v>
      </c>
      <c r="V13625">
        <v>510</v>
      </c>
      <c r="W13625">
        <f t="shared" si="596"/>
        <v>2</v>
      </c>
      <c r="X13625">
        <f t="shared" si="594"/>
        <v>0</v>
      </c>
      <c r="Y13625">
        <f t="shared" si="595"/>
        <v>0</v>
      </c>
    </row>
    <row r="13626" spans="1:25" x14ac:dyDescent="0.2">
      <c r="A13626" t="s">
        <v>6877</v>
      </c>
      <c r="B13626" t="s">
        <v>745</v>
      </c>
      <c r="C13626">
        <v>4</v>
      </c>
      <c r="D13626">
        <v>5</v>
      </c>
      <c r="E13626" t="s">
        <v>12306</v>
      </c>
      <c r="F13626">
        <v>282.73099999999999</v>
      </c>
      <c r="G13626">
        <v>114.684</v>
      </c>
      <c r="H13626">
        <v>39.926000000000002</v>
      </c>
      <c r="I13626">
        <v>32424.762999999999</v>
      </c>
      <c r="J13626">
        <v>13223671</v>
      </c>
      <c r="K13626">
        <v>23.725999999999999</v>
      </c>
      <c r="L13626">
        <v>12.025</v>
      </c>
      <c r="M13626">
        <v>6708.1750000000002</v>
      </c>
      <c r="N13626">
        <v>2735770</v>
      </c>
      <c r="O13626">
        <v>4.4329999999999998</v>
      </c>
      <c r="P13626">
        <v>13.945</v>
      </c>
      <c r="Q13626">
        <v>1253.335</v>
      </c>
      <c r="R13626">
        <v>511143</v>
      </c>
      <c r="S13626">
        <v>0.04</v>
      </c>
      <c r="T13626">
        <v>3.1859999999999999</v>
      </c>
      <c r="U13626">
        <v>11.255000000000001</v>
      </c>
      <c r="V13626">
        <v>4590</v>
      </c>
      <c r="W13626">
        <f t="shared" si="596"/>
        <v>18</v>
      </c>
      <c r="X13626">
        <f t="shared" si="594"/>
        <v>1034.1110500000002</v>
      </c>
      <c r="Y13626">
        <f t="shared" si="595"/>
        <v>20.543600000000001</v>
      </c>
    </row>
    <row r="13627" spans="1:25" x14ac:dyDescent="0.2">
      <c r="A13627" t="s">
        <v>6877</v>
      </c>
      <c r="B13627" t="s">
        <v>745</v>
      </c>
      <c r="C13627">
        <v>4</v>
      </c>
      <c r="D13627">
        <v>6</v>
      </c>
      <c r="E13627" t="s">
        <v>12307</v>
      </c>
      <c r="F13627">
        <v>298.44299999999998</v>
      </c>
      <c r="G13627">
        <v>95.427000000000007</v>
      </c>
      <c r="H13627">
        <v>43.249000000000002</v>
      </c>
      <c r="I13627">
        <v>28479.569</v>
      </c>
      <c r="J13627">
        <v>11614717</v>
      </c>
      <c r="K13627">
        <v>4.4480000000000004</v>
      </c>
      <c r="L13627">
        <v>2.6269999999999998</v>
      </c>
      <c r="M13627">
        <v>1327.538</v>
      </c>
      <c r="N13627">
        <v>541405</v>
      </c>
      <c r="O13627">
        <v>2.8540000000000001</v>
      </c>
      <c r="P13627">
        <v>9.8979999999999997</v>
      </c>
      <c r="Q13627">
        <v>851.75199999999995</v>
      </c>
      <c r="R13627">
        <v>347367</v>
      </c>
      <c r="S13627">
        <v>1.7000000000000001E-2</v>
      </c>
      <c r="T13627">
        <v>2.0670000000000002</v>
      </c>
      <c r="U13627">
        <v>5.0019999999999998</v>
      </c>
      <c r="V13627">
        <v>2040</v>
      </c>
      <c r="W13627">
        <f t="shared" si="596"/>
        <v>8</v>
      </c>
      <c r="X13627">
        <f t="shared" si="594"/>
        <v>387.56241999999997</v>
      </c>
      <c r="Y13627">
        <f t="shared" si="595"/>
        <v>4.4436</v>
      </c>
    </row>
    <row r="13628" spans="1:25" x14ac:dyDescent="0.2">
      <c r="A13628" t="s">
        <v>6877</v>
      </c>
      <c r="B13628" t="s">
        <v>745</v>
      </c>
      <c r="C13628">
        <v>4</v>
      </c>
      <c r="D13628">
        <v>7</v>
      </c>
      <c r="E13628" t="s">
        <v>10694</v>
      </c>
      <c r="F13628">
        <v>212.99299999999999</v>
      </c>
      <c r="G13628">
        <v>100.41</v>
      </c>
      <c r="H13628">
        <v>44.896999999999998</v>
      </c>
      <c r="I13628">
        <v>21386.548999999999</v>
      </c>
      <c r="J13628">
        <v>8721997</v>
      </c>
      <c r="K13628">
        <v>6.0449999999999999</v>
      </c>
      <c r="L13628">
        <v>4.5529999999999999</v>
      </c>
      <c r="M13628">
        <v>1287.617</v>
      </c>
      <c r="N13628">
        <v>525124</v>
      </c>
      <c r="O13628">
        <v>2.7010000000000001</v>
      </c>
      <c r="P13628">
        <v>8.0220000000000002</v>
      </c>
      <c r="Q13628">
        <v>575.36500000000001</v>
      </c>
      <c r="R13628">
        <v>234649</v>
      </c>
      <c r="S13628">
        <v>1.2E-2</v>
      </c>
      <c r="T13628">
        <v>1.73</v>
      </c>
      <c r="U13628">
        <v>2.5009999999999999</v>
      </c>
      <c r="V13628">
        <v>1020</v>
      </c>
      <c r="W13628">
        <f t="shared" si="596"/>
        <v>4</v>
      </c>
      <c r="X13628">
        <f t="shared" si="594"/>
        <v>0</v>
      </c>
      <c r="Y13628">
        <f t="shared" si="595"/>
        <v>0</v>
      </c>
    </row>
    <row r="13629" spans="1:25" x14ac:dyDescent="0.2">
      <c r="A13629" t="s">
        <v>6877</v>
      </c>
      <c r="B13629" t="s">
        <v>745</v>
      </c>
      <c r="C13629">
        <v>4</v>
      </c>
      <c r="D13629">
        <v>8</v>
      </c>
      <c r="E13629" t="s">
        <v>1956</v>
      </c>
      <c r="F13629">
        <v>333.846</v>
      </c>
      <c r="G13629">
        <v>101.422</v>
      </c>
      <c r="H13629">
        <v>42.661999999999999</v>
      </c>
      <c r="I13629">
        <v>33859.358999999997</v>
      </c>
      <c r="J13629">
        <v>13808737</v>
      </c>
      <c r="K13629">
        <v>53.255000000000003</v>
      </c>
      <c r="L13629">
        <v>24.696000000000002</v>
      </c>
      <c r="M13629">
        <v>17778.816999999999</v>
      </c>
      <c r="N13629">
        <v>7250669</v>
      </c>
      <c r="O13629">
        <v>5.3869999999999996</v>
      </c>
      <c r="P13629">
        <v>14.962</v>
      </c>
      <c r="Q13629">
        <v>1798.4590000000001</v>
      </c>
      <c r="R13629">
        <v>733459</v>
      </c>
      <c r="S13629">
        <v>5.8000000000000003E-2</v>
      </c>
      <c r="T13629">
        <v>3.847</v>
      </c>
      <c r="U13629">
        <v>19.382999999999999</v>
      </c>
      <c r="V13629">
        <v>7905</v>
      </c>
      <c r="W13629">
        <f t="shared" si="596"/>
        <v>31</v>
      </c>
      <c r="X13629">
        <f t="shared" si="594"/>
        <v>1911.7606900000003</v>
      </c>
      <c r="Y13629">
        <f t="shared" si="595"/>
        <v>41.473599999999998</v>
      </c>
    </row>
    <row r="13630" spans="1:25" x14ac:dyDescent="0.2">
      <c r="A13630" t="s">
        <v>6877</v>
      </c>
      <c r="B13630" t="s">
        <v>745</v>
      </c>
      <c r="C13630">
        <v>4</v>
      </c>
      <c r="D13630">
        <v>9</v>
      </c>
      <c r="E13630" t="s">
        <v>2135</v>
      </c>
      <c r="F13630">
        <v>63.470999999999997</v>
      </c>
      <c r="G13630">
        <v>72.944000000000003</v>
      </c>
      <c r="H13630">
        <v>35.292999999999999</v>
      </c>
      <c r="I13630">
        <v>4629.8</v>
      </c>
      <c r="J13630">
        <v>1888154</v>
      </c>
      <c r="K13630">
        <v>35.868000000000002</v>
      </c>
      <c r="L13630">
        <v>26.161999999999999</v>
      </c>
      <c r="M13630">
        <v>2276.56</v>
      </c>
      <c r="N13630">
        <v>928441</v>
      </c>
      <c r="O13630">
        <v>7.9550000000000001</v>
      </c>
      <c r="P13630">
        <v>20.981999999999999</v>
      </c>
      <c r="Q13630">
        <v>504.90100000000001</v>
      </c>
      <c r="R13630">
        <v>205912</v>
      </c>
      <c r="S13630">
        <v>7.9000000000000001E-2</v>
      </c>
      <c r="T13630">
        <v>4.4820000000000002</v>
      </c>
      <c r="U13630">
        <v>5.0019999999999998</v>
      </c>
      <c r="V13630">
        <v>2040</v>
      </c>
      <c r="W13630">
        <f t="shared" si="596"/>
        <v>8</v>
      </c>
      <c r="X13630">
        <f t="shared" si="594"/>
        <v>0</v>
      </c>
      <c r="Y13630">
        <f t="shared" si="595"/>
        <v>4.4436</v>
      </c>
    </row>
    <row r="13631" spans="1:25" x14ac:dyDescent="0.2">
      <c r="A13631" t="s">
        <v>6877</v>
      </c>
      <c r="B13631" t="s">
        <v>745</v>
      </c>
      <c r="C13631">
        <v>4</v>
      </c>
      <c r="D13631">
        <v>10</v>
      </c>
      <c r="E13631" t="s">
        <v>12308</v>
      </c>
      <c r="F13631">
        <v>299.36799999999999</v>
      </c>
      <c r="G13631">
        <v>116.39400000000001</v>
      </c>
      <c r="H13631">
        <v>41.302999999999997</v>
      </c>
      <c r="I13631">
        <v>34844.624000000003</v>
      </c>
      <c r="J13631">
        <v>14210554</v>
      </c>
      <c r="K13631">
        <v>33.966000000000001</v>
      </c>
      <c r="L13631">
        <v>15.962999999999999</v>
      </c>
      <c r="M13631">
        <v>10168.281999999999</v>
      </c>
      <c r="N13631">
        <v>4146893</v>
      </c>
      <c r="O13631">
        <v>7.6159999999999997</v>
      </c>
      <c r="P13631">
        <v>19.053000000000001</v>
      </c>
      <c r="Q13631">
        <v>2279.9580000000001</v>
      </c>
      <c r="R13631">
        <v>929827</v>
      </c>
      <c r="S13631">
        <v>0.10199999999999999</v>
      </c>
      <c r="T13631">
        <v>5.1079999999999997</v>
      </c>
      <c r="U13631">
        <v>30.638000000000002</v>
      </c>
      <c r="V13631">
        <v>12495</v>
      </c>
      <c r="W13631">
        <f t="shared" si="596"/>
        <v>49</v>
      </c>
      <c r="X13631">
        <f t="shared" si="594"/>
        <v>2686.9740800000004</v>
      </c>
      <c r="Y13631">
        <f t="shared" si="595"/>
        <v>70.453599999999994</v>
      </c>
    </row>
    <row r="13632" spans="1:25" x14ac:dyDescent="0.2">
      <c r="A13632" t="s">
        <v>6877</v>
      </c>
      <c r="B13632" t="s">
        <v>745</v>
      </c>
      <c r="C13632">
        <v>4</v>
      </c>
      <c r="D13632">
        <v>11</v>
      </c>
      <c r="E13632" t="s">
        <v>5123</v>
      </c>
      <c r="F13632">
        <v>31.184999999999999</v>
      </c>
      <c r="G13632">
        <v>86.52</v>
      </c>
      <c r="H13632">
        <v>45.694000000000003</v>
      </c>
      <c r="I13632">
        <v>2698.1120000000001</v>
      </c>
      <c r="J13632">
        <v>1100361</v>
      </c>
      <c r="K13632">
        <v>36.905999999999999</v>
      </c>
      <c r="L13632">
        <v>24.849</v>
      </c>
      <c r="M13632">
        <v>1150.9069999999999</v>
      </c>
      <c r="N13632">
        <v>469370</v>
      </c>
      <c r="O13632">
        <v>9.2040000000000006</v>
      </c>
      <c r="P13632">
        <v>24.387</v>
      </c>
      <c r="Q13632">
        <v>287.01900000000001</v>
      </c>
      <c r="R13632">
        <v>117054</v>
      </c>
      <c r="S13632">
        <v>0.08</v>
      </c>
      <c r="T13632">
        <v>4.5220000000000002</v>
      </c>
      <c r="U13632">
        <v>2.5009999999999999</v>
      </c>
      <c r="V13632">
        <v>1020</v>
      </c>
      <c r="W13632">
        <f t="shared" si="596"/>
        <v>4</v>
      </c>
      <c r="X13632">
        <f t="shared" si="594"/>
        <v>0</v>
      </c>
      <c r="Y13632">
        <f t="shared" si="595"/>
        <v>0</v>
      </c>
    </row>
    <row r="13633" spans="1:25" x14ac:dyDescent="0.2">
      <c r="A13633" t="s">
        <v>6877</v>
      </c>
      <c r="B13633" t="s">
        <v>745</v>
      </c>
      <c r="C13633">
        <v>4</v>
      </c>
      <c r="D13633">
        <v>12</v>
      </c>
      <c r="E13633" t="s">
        <v>12309</v>
      </c>
      <c r="F13633">
        <v>236.17400000000001</v>
      </c>
      <c r="G13633">
        <v>113.53400000000001</v>
      </c>
      <c r="H13633">
        <v>51.563000000000002</v>
      </c>
      <c r="I13633">
        <v>26813.777999999998</v>
      </c>
      <c r="J13633">
        <v>10935364</v>
      </c>
      <c r="K13633">
        <v>4.9480000000000004</v>
      </c>
      <c r="L13633">
        <v>3.113</v>
      </c>
      <c r="M13633">
        <v>1168.6990000000001</v>
      </c>
      <c r="N13633">
        <v>476626</v>
      </c>
      <c r="O13633">
        <v>2.9950000000000001</v>
      </c>
      <c r="P13633">
        <v>10.476000000000001</v>
      </c>
      <c r="Q13633">
        <v>707.27200000000005</v>
      </c>
      <c r="R13633">
        <v>288444</v>
      </c>
      <c r="S13633">
        <v>1.2999999999999999E-2</v>
      </c>
      <c r="T13633">
        <v>1.837</v>
      </c>
      <c r="U13633">
        <v>3.1259999999999999</v>
      </c>
      <c r="V13633">
        <v>1275</v>
      </c>
      <c r="W13633">
        <f t="shared" si="596"/>
        <v>5</v>
      </c>
      <c r="X13633">
        <f t="shared" si="594"/>
        <v>154.94962000000012</v>
      </c>
      <c r="Y13633">
        <f t="shared" si="595"/>
        <v>0</v>
      </c>
    </row>
    <row r="13634" spans="1:25" x14ac:dyDescent="0.2">
      <c r="A13634" t="s">
        <v>6877</v>
      </c>
      <c r="B13634" t="s">
        <v>745</v>
      </c>
      <c r="C13634">
        <v>4</v>
      </c>
      <c r="D13634">
        <v>13</v>
      </c>
      <c r="E13634" t="s">
        <v>2723</v>
      </c>
      <c r="F13634">
        <v>33.688000000000002</v>
      </c>
      <c r="G13634">
        <v>55.944000000000003</v>
      </c>
      <c r="H13634">
        <v>23.375</v>
      </c>
      <c r="I13634">
        <v>1884.672</v>
      </c>
      <c r="J13634">
        <v>768619</v>
      </c>
      <c r="K13634">
        <v>67.356999999999999</v>
      </c>
      <c r="L13634">
        <v>28.041</v>
      </c>
      <c r="M13634">
        <v>2269.16</v>
      </c>
      <c r="N13634">
        <v>925423</v>
      </c>
      <c r="O13634">
        <v>12.743</v>
      </c>
      <c r="P13634">
        <v>24.231999999999999</v>
      </c>
      <c r="Q13634">
        <v>429.29599999999999</v>
      </c>
      <c r="R13634">
        <v>175078</v>
      </c>
      <c r="S13634">
        <v>0.111</v>
      </c>
      <c r="T13634">
        <v>5.3280000000000003</v>
      </c>
      <c r="U13634">
        <v>3.7519999999999998</v>
      </c>
      <c r="V13634">
        <v>1530</v>
      </c>
      <c r="W13634">
        <f t="shared" si="596"/>
        <v>6</v>
      </c>
      <c r="X13634">
        <f t="shared" si="594"/>
        <v>0</v>
      </c>
      <c r="Y13634">
        <f t="shared" si="595"/>
        <v>1.2235999999999998</v>
      </c>
    </row>
    <row r="13635" spans="1:25" x14ac:dyDescent="0.2">
      <c r="A13635" t="s">
        <v>6877</v>
      </c>
      <c r="B13635" t="s">
        <v>745</v>
      </c>
      <c r="C13635">
        <v>4</v>
      </c>
      <c r="D13635">
        <v>14</v>
      </c>
      <c r="E13635" t="s">
        <v>12310</v>
      </c>
      <c r="F13635">
        <v>240.17099999999999</v>
      </c>
      <c r="G13635">
        <v>109.83499999999999</v>
      </c>
      <c r="H13635">
        <v>42.947000000000003</v>
      </c>
      <c r="I13635">
        <v>26379.133000000002</v>
      </c>
      <c r="J13635">
        <v>10758104</v>
      </c>
      <c r="K13635">
        <v>24.940999999999999</v>
      </c>
      <c r="L13635">
        <v>11.845000000000001</v>
      </c>
      <c r="M13635">
        <v>5990.2190000000001</v>
      </c>
      <c r="N13635">
        <v>2442969</v>
      </c>
      <c r="O13635">
        <v>3.6070000000000002</v>
      </c>
      <c r="P13635">
        <v>10.7</v>
      </c>
      <c r="Q13635">
        <v>866.27800000000002</v>
      </c>
      <c r="R13635">
        <v>353291</v>
      </c>
      <c r="S13635">
        <v>1.6E-2</v>
      </c>
      <c r="T13635">
        <v>1.996</v>
      </c>
      <c r="U13635">
        <v>3.7519999999999998</v>
      </c>
      <c r="V13635">
        <v>1530</v>
      </c>
      <c r="W13635">
        <f t="shared" si="596"/>
        <v>6</v>
      </c>
      <c r="X13635">
        <f t="shared" si="594"/>
        <v>410.9492800000001</v>
      </c>
      <c r="Y13635">
        <f t="shared" si="595"/>
        <v>1.2235999999999998</v>
      </c>
    </row>
    <row r="13636" spans="1:25" x14ac:dyDescent="0.2">
      <c r="A13636" t="s">
        <v>6877</v>
      </c>
      <c r="B13636" t="s">
        <v>745</v>
      </c>
      <c r="C13636">
        <v>4</v>
      </c>
      <c r="D13636">
        <v>15</v>
      </c>
      <c r="E13636" t="s">
        <v>12311</v>
      </c>
      <c r="F13636">
        <v>213.66</v>
      </c>
      <c r="G13636">
        <v>113.033</v>
      </c>
      <c r="H13636">
        <v>47.94</v>
      </c>
      <c r="I13636">
        <v>24150.580999999998</v>
      </c>
      <c r="J13636">
        <v>9849242</v>
      </c>
      <c r="K13636">
        <v>5.0609999999999999</v>
      </c>
      <c r="L13636">
        <v>3.0150000000000001</v>
      </c>
      <c r="M13636">
        <v>1081.2809999999999</v>
      </c>
      <c r="N13636">
        <v>440975</v>
      </c>
      <c r="O13636">
        <v>3.3359999999999999</v>
      </c>
      <c r="P13636">
        <v>10.401999999999999</v>
      </c>
      <c r="Q13636">
        <v>712.85</v>
      </c>
      <c r="R13636">
        <v>290719</v>
      </c>
      <c r="S13636">
        <v>2.5999999999999999E-2</v>
      </c>
      <c r="T13636">
        <v>2.5910000000000002</v>
      </c>
      <c r="U13636">
        <v>5.6269999999999998</v>
      </c>
      <c r="V13636">
        <v>2295</v>
      </c>
      <c r="W13636">
        <f t="shared" si="596"/>
        <v>9</v>
      </c>
      <c r="X13636">
        <f t="shared" si="594"/>
        <v>163.9302000000001</v>
      </c>
      <c r="Y13636">
        <f t="shared" si="595"/>
        <v>6.0536000000000003</v>
      </c>
    </row>
    <row r="13637" spans="1:25" x14ac:dyDescent="0.2">
      <c r="A13637" t="s">
        <v>6877</v>
      </c>
      <c r="B13637" t="s">
        <v>745</v>
      </c>
      <c r="C13637">
        <v>4</v>
      </c>
      <c r="D13637">
        <v>16</v>
      </c>
      <c r="E13637" t="s">
        <v>12312</v>
      </c>
      <c r="F13637">
        <v>280.166</v>
      </c>
      <c r="G13637">
        <v>103.979</v>
      </c>
      <c r="H13637">
        <v>43.768999999999998</v>
      </c>
      <c r="I13637">
        <v>29131.341</v>
      </c>
      <c r="J13637">
        <v>11880527</v>
      </c>
      <c r="K13637">
        <v>24.21</v>
      </c>
      <c r="L13637">
        <v>19.46</v>
      </c>
      <c r="M13637">
        <v>6782.6790000000001</v>
      </c>
      <c r="N13637">
        <v>2766155</v>
      </c>
      <c r="O13637">
        <v>3.5110000000000001</v>
      </c>
      <c r="P13637">
        <v>11.433</v>
      </c>
      <c r="Q13637">
        <v>983.61500000000001</v>
      </c>
      <c r="R13637">
        <v>401144</v>
      </c>
      <c r="S13637">
        <v>2.5000000000000001E-2</v>
      </c>
      <c r="T13637">
        <v>2.5019999999999998</v>
      </c>
      <c r="U13637">
        <v>6.8780000000000001</v>
      </c>
      <c r="V13637">
        <v>2805</v>
      </c>
      <c r="W13637">
        <f t="shared" si="596"/>
        <v>11</v>
      </c>
      <c r="X13637">
        <f t="shared" si="594"/>
        <v>599.86185000000012</v>
      </c>
      <c r="Y13637">
        <f t="shared" si="595"/>
        <v>9.2736000000000001</v>
      </c>
    </row>
    <row r="13638" spans="1:25" x14ac:dyDescent="0.2">
      <c r="A13638" t="s">
        <v>6877</v>
      </c>
      <c r="B13638" t="s">
        <v>745</v>
      </c>
      <c r="C13638">
        <v>4</v>
      </c>
      <c r="D13638">
        <v>18</v>
      </c>
      <c r="E13638" t="s">
        <v>12313</v>
      </c>
      <c r="F13638">
        <v>271.74099999999999</v>
      </c>
      <c r="G13638">
        <v>96.721999999999994</v>
      </c>
      <c r="H13638">
        <v>42.823</v>
      </c>
      <c r="I13638">
        <v>26283.41</v>
      </c>
      <c r="J13638">
        <v>10719066</v>
      </c>
      <c r="K13638">
        <v>28.859000000000002</v>
      </c>
      <c r="L13638">
        <v>20.379000000000001</v>
      </c>
      <c r="M13638">
        <v>7842.098</v>
      </c>
      <c r="N13638">
        <v>3198214</v>
      </c>
      <c r="O13638">
        <v>3.8860000000000001</v>
      </c>
      <c r="P13638">
        <v>12.457000000000001</v>
      </c>
      <c r="Q13638">
        <v>1056.0350000000001</v>
      </c>
      <c r="R13638">
        <v>430679</v>
      </c>
      <c r="S13638">
        <v>2.5000000000000001E-2</v>
      </c>
      <c r="T13638">
        <v>2.54</v>
      </c>
      <c r="U13638">
        <v>6.8780000000000001</v>
      </c>
      <c r="V13638">
        <v>2805</v>
      </c>
      <c r="W13638">
        <f t="shared" si="596"/>
        <v>11</v>
      </c>
      <c r="X13638">
        <f t="shared" si="594"/>
        <v>716.45805000000018</v>
      </c>
      <c r="Y13638">
        <f t="shared" si="595"/>
        <v>9.2736000000000001</v>
      </c>
    </row>
    <row r="13639" spans="1:25" x14ac:dyDescent="0.2">
      <c r="A13639" t="s">
        <v>6877</v>
      </c>
      <c r="B13639" t="s">
        <v>745</v>
      </c>
      <c r="C13639">
        <v>4</v>
      </c>
      <c r="D13639">
        <v>19</v>
      </c>
      <c r="E13639" t="s">
        <v>10759</v>
      </c>
      <c r="F13639">
        <v>289.31700000000001</v>
      </c>
      <c r="G13639">
        <v>93.653000000000006</v>
      </c>
      <c r="H13639">
        <v>41.542000000000002</v>
      </c>
      <c r="I13639">
        <v>27095.374</v>
      </c>
      <c r="J13639">
        <v>11050206</v>
      </c>
      <c r="K13639">
        <v>33.322000000000003</v>
      </c>
      <c r="L13639">
        <v>19.584</v>
      </c>
      <c r="M13639">
        <v>9640.6090000000004</v>
      </c>
      <c r="N13639">
        <v>3931694</v>
      </c>
      <c r="O13639">
        <v>4.1500000000000004</v>
      </c>
      <c r="P13639">
        <v>13.528</v>
      </c>
      <c r="Q13639">
        <v>1200.759</v>
      </c>
      <c r="R13639">
        <v>489701</v>
      </c>
      <c r="S13639">
        <v>2.5999999999999999E-2</v>
      </c>
      <c r="T13639">
        <v>2.5710000000000002</v>
      </c>
      <c r="U13639">
        <v>7.5030000000000001</v>
      </c>
      <c r="V13639">
        <v>3060</v>
      </c>
      <c r="W13639">
        <f t="shared" si="596"/>
        <v>12</v>
      </c>
      <c r="X13639">
        <f t="shared" si="594"/>
        <v>949.46369000000016</v>
      </c>
      <c r="Y13639">
        <f t="shared" si="595"/>
        <v>10.883599999999999</v>
      </c>
    </row>
    <row r="13640" spans="1:25" x14ac:dyDescent="0.2">
      <c r="A13640" t="s">
        <v>6877</v>
      </c>
      <c r="B13640" t="s">
        <v>745</v>
      </c>
      <c r="C13640">
        <v>4</v>
      </c>
      <c r="D13640">
        <v>20</v>
      </c>
      <c r="E13640" t="s">
        <v>9460</v>
      </c>
      <c r="F13640">
        <v>298.411</v>
      </c>
      <c r="G13640">
        <v>92.340999999999994</v>
      </c>
      <c r="H13640">
        <v>42.966000000000001</v>
      </c>
      <c r="I13640">
        <v>27555.672999999999</v>
      </c>
      <c r="J13640">
        <v>11237928</v>
      </c>
      <c r="K13640">
        <v>62.002000000000002</v>
      </c>
      <c r="L13640">
        <v>27.786999999999999</v>
      </c>
      <c r="M13640">
        <v>18502.011999999999</v>
      </c>
      <c r="N13640">
        <v>7545607</v>
      </c>
      <c r="O13640">
        <v>8.7539999999999996</v>
      </c>
      <c r="P13640">
        <v>20.917999999999999</v>
      </c>
      <c r="Q13640">
        <v>2612.433</v>
      </c>
      <c r="R13640">
        <v>1065419</v>
      </c>
      <c r="S13640">
        <v>0.09</v>
      </c>
      <c r="T13640">
        <v>4.7919999999999998</v>
      </c>
      <c r="U13640">
        <v>26.885999999999999</v>
      </c>
      <c r="V13640">
        <v>10965</v>
      </c>
      <c r="W13640">
        <f t="shared" si="596"/>
        <v>43</v>
      </c>
      <c r="X13640">
        <f t="shared" si="594"/>
        <v>3222.2588300000002</v>
      </c>
      <c r="Y13640">
        <f t="shared" si="595"/>
        <v>60.793599999999998</v>
      </c>
    </row>
    <row r="13641" spans="1:25" x14ac:dyDescent="0.2">
      <c r="A13641" t="s">
        <v>6877</v>
      </c>
      <c r="B13641" t="s">
        <v>745</v>
      </c>
      <c r="C13641">
        <v>4</v>
      </c>
      <c r="D13641">
        <v>21</v>
      </c>
      <c r="E13641" t="s">
        <v>12314</v>
      </c>
      <c r="F13641">
        <v>371.94499999999999</v>
      </c>
      <c r="G13641">
        <v>90.638000000000005</v>
      </c>
      <c r="H13641">
        <v>32.453000000000003</v>
      </c>
      <c r="I13641">
        <v>33712.455999999998</v>
      </c>
      <c r="J13641">
        <v>13748826</v>
      </c>
      <c r="K13641">
        <v>51.720999999999997</v>
      </c>
      <c r="L13641">
        <v>24.367999999999999</v>
      </c>
      <c r="M13641">
        <v>19237.55</v>
      </c>
      <c r="N13641">
        <v>7845579</v>
      </c>
      <c r="O13641">
        <v>10.196999999999999</v>
      </c>
      <c r="P13641">
        <v>22.501000000000001</v>
      </c>
      <c r="Q13641">
        <v>3792.558</v>
      </c>
      <c r="R13641">
        <v>1546705</v>
      </c>
      <c r="S13641">
        <v>8.8999999999999996E-2</v>
      </c>
      <c r="T13641">
        <v>4.766</v>
      </c>
      <c r="U13641">
        <v>33.139000000000003</v>
      </c>
      <c r="V13641">
        <v>13515</v>
      </c>
      <c r="W13641">
        <f t="shared" si="596"/>
        <v>53</v>
      </c>
      <c r="X13641">
        <f t="shared" si="594"/>
        <v>5122.2600800000009</v>
      </c>
      <c r="Y13641">
        <f t="shared" si="595"/>
        <v>76.893600000000006</v>
      </c>
    </row>
    <row r="13642" spans="1:25" x14ac:dyDescent="0.2">
      <c r="A13642" t="s">
        <v>6877</v>
      </c>
      <c r="B13642" t="s">
        <v>745</v>
      </c>
      <c r="C13642">
        <v>4</v>
      </c>
      <c r="D13642">
        <v>26</v>
      </c>
      <c r="E13642" t="s">
        <v>12315</v>
      </c>
      <c r="F13642">
        <v>369.96100000000001</v>
      </c>
      <c r="G13642">
        <v>80.179000000000002</v>
      </c>
      <c r="H13642">
        <v>35.512999999999998</v>
      </c>
      <c r="I13642">
        <v>29662.987000000001</v>
      </c>
      <c r="J13642">
        <v>12097346</v>
      </c>
      <c r="K13642">
        <v>41.249000000000002</v>
      </c>
      <c r="L13642">
        <v>18.823</v>
      </c>
      <c r="M13642">
        <v>15260.558000000001</v>
      </c>
      <c r="N13642">
        <v>6223657</v>
      </c>
      <c r="O13642">
        <v>14.125999999999999</v>
      </c>
      <c r="P13642">
        <v>26.568000000000001</v>
      </c>
      <c r="Q13642">
        <v>5225.8990000000003</v>
      </c>
      <c r="R13642">
        <v>2131259</v>
      </c>
      <c r="S13642">
        <v>0.13200000000000001</v>
      </c>
      <c r="T13642">
        <v>5.7960000000000003</v>
      </c>
      <c r="U13642">
        <v>48.771000000000001</v>
      </c>
      <c r="V13642">
        <v>19890</v>
      </c>
      <c r="W13642">
        <f t="shared" si="596"/>
        <v>78</v>
      </c>
      <c r="X13642">
        <f t="shared" si="594"/>
        <v>7429.9390900000017</v>
      </c>
      <c r="Y13642">
        <f t="shared" si="595"/>
        <v>117.14360000000002</v>
      </c>
    </row>
    <row r="13643" spans="1:25" x14ac:dyDescent="0.2">
      <c r="A13643" t="s">
        <v>6877</v>
      </c>
      <c r="B13643" t="s">
        <v>745</v>
      </c>
      <c r="C13643">
        <v>5</v>
      </c>
      <c r="D13643">
        <v>1</v>
      </c>
      <c r="E13643" t="s">
        <v>7044</v>
      </c>
      <c r="F13643">
        <v>371.12099999999998</v>
      </c>
      <c r="G13643">
        <v>86.909000000000006</v>
      </c>
      <c r="H13643">
        <v>37.707000000000001</v>
      </c>
      <c r="I13643">
        <v>32253.633999999998</v>
      </c>
      <c r="J13643">
        <v>13153880</v>
      </c>
      <c r="K13643">
        <v>38.469000000000001</v>
      </c>
      <c r="L13643">
        <v>15.798</v>
      </c>
      <c r="M13643">
        <v>14276.789000000001</v>
      </c>
      <c r="N13643">
        <v>5822450</v>
      </c>
      <c r="O13643">
        <v>4.8899999999999997</v>
      </c>
      <c r="P13643">
        <v>11.15</v>
      </c>
      <c r="Q13643">
        <v>1814.7729999999999</v>
      </c>
      <c r="R13643">
        <v>740112</v>
      </c>
      <c r="S13643">
        <v>7.8E-2</v>
      </c>
      <c r="T13643">
        <v>4.4450000000000003</v>
      </c>
      <c r="U13643">
        <v>28.762</v>
      </c>
      <c r="V13643">
        <v>11730</v>
      </c>
      <c r="W13643">
        <f t="shared" si="596"/>
        <v>46</v>
      </c>
      <c r="X13643">
        <f t="shared" si="594"/>
        <v>1938.0262299999999</v>
      </c>
      <c r="Y13643">
        <f t="shared" si="595"/>
        <v>65.623599999999996</v>
      </c>
    </row>
    <row r="13644" spans="1:25" x14ac:dyDescent="0.2">
      <c r="A13644" t="s">
        <v>6877</v>
      </c>
      <c r="B13644" t="s">
        <v>745</v>
      </c>
      <c r="C13644">
        <v>5</v>
      </c>
      <c r="D13644">
        <v>2</v>
      </c>
      <c r="E13644" t="s">
        <v>5417</v>
      </c>
      <c r="F13644">
        <v>21.997</v>
      </c>
      <c r="G13644">
        <v>34.029000000000003</v>
      </c>
      <c r="H13644">
        <v>26.056000000000001</v>
      </c>
      <c r="I13644">
        <v>748.54899999999998</v>
      </c>
      <c r="J13644">
        <v>305278</v>
      </c>
      <c r="K13644">
        <v>4.6749999999999998</v>
      </c>
      <c r="L13644">
        <v>2.5329999999999999</v>
      </c>
      <c r="M13644">
        <v>102.833</v>
      </c>
      <c r="N13644">
        <v>41938</v>
      </c>
      <c r="O13644">
        <v>1.2390000000000001</v>
      </c>
      <c r="P13644">
        <v>0.97399999999999998</v>
      </c>
      <c r="Q13644">
        <v>27.262</v>
      </c>
      <c r="R13644">
        <v>11118</v>
      </c>
      <c r="S13644">
        <v>0</v>
      </c>
      <c r="T13644">
        <v>0</v>
      </c>
      <c r="U13644">
        <v>0</v>
      </c>
      <c r="V13644">
        <v>0</v>
      </c>
      <c r="W13644">
        <f t="shared" si="596"/>
        <v>0</v>
      </c>
      <c r="X13644">
        <f t="shared" si="594"/>
        <v>0</v>
      </c>
      <c r="Y13644">
        <f t="shared" si="595"/>
        <v>0</v>
      </c>
    </row>
    <row r="13645" spans="1:25" x14ac:dyDescent="0.2">
      <c r="A13645" t="s">
        <v>6877</v>
      </c>
      <c r="B13645" t="s">
        <v>745</v>
      </c>
      <c r="C13645">
        <v>5</v>
      </c>
      <c r="D13645">
        <v>3</v>
      </c>
      <c r="E13645" t="s">
        <v>8000</v>
      </c>
      <c r="F13645">
        <v>424.041</v>
      </c>
      <c r="G13645">
        <v>95.13</v>
      </c>
      <c r="H13645">
        <v>47.314</v>
      </c>
      <c r="I13645">
        <v>40338.896999999997</v>
      </c>
      <c r="J13645">
        <v>16451263</v>
      </c>
      <c r="K13645">
        <v>21.169</v>
      </c>
      <c r="L13645">
        <v>16.538</v>
      </c>
      <c r="M13645">
        <v>8976.4050000000007</v>
      </c>
      <c r="N13645">
        <v>3660814</v>
      </c>
      <c r="O13645">
        <v>2.7250000000000001</v>
      </c>
      <c r="P13645">
        <v>8.6039999999999992</v>
      </c>
      <c r="Q13645">
        <v>1155.367</v>
      </c>
      <c r="R13645">
        <v>471189</v>
      </c>
      <c r="S13645">
        <v>1.2999999999999999E-2</v>
      </c>
      <c r="T13645">
        <v>1.84</v>
      </c>
      <c r="U13645">
        <v>5.6269999999999998</v>
      </c>
      <c r="V13645">
        <v>2295</v>
      </c>
      <c r="W13645">
        <f t="shared" si="596"/>
        <v>9</v>
      </c>
      <c r="X13645">
        <f t="shared" si="594"/>
        <v>876.38256999999999</v>
      </c>
      <c r="Y13645">
        <f t="shared" si="595"/>
        <v>6.0536000000000003</v>
      </c>
    </row>
    <row r="13646" spans="1:25" x14ac:dyDescent="0.2">
      <c r="A13646" t="s">
        <v>6877</v>
      </c>
      <c r="B13646" t="s">
        <v>745</v>
      </c>
      <c r="C13646">
        <v>5</v>
      </c>
      <c r="D13646">
        <v>4</v>
      </c>
      <c r="E13646" t="s">
        <v>7448</v>
      </c>
      <c r="F13646">
        <v>213.20099999999999</v>
      </c>
      <c r="G13646">
        <v>97.45</v>
      </c>
      <c r="H13646">
        <v>46.710999999999999</v>
      </c>
      <c r="I13646">
        <v>20776.457999999999</v>
      </c>
      <c r="J13646">
        <v>8473186</v>
      </c>
      <c r="K13646">
        <v>26.399000000000001</v>
      </c>
      <c r="L13646">
        <v>13.385</v>
      </c>
      <c r="M13646">
        <v>5628.2219999999998</v>
      </c>
      <c r="N13646">
        <v>2295337</v>
      </c>
      <c r="O13646">
        <v>3.242</v>
      </c>
      <c r="P13646">
        <v>9.4809999999999999</v>
      </c>
      <c r="Q13646">
        <v>691.27200000000005</v>
      </c>
      <c r="R13646">
        <v>281919</v>
      </c>
      <c r="S13646">
        <v>2.3E-2</v>
      </c>
      <c r="T13646">
        <v>2.4460000000000002</v>
      </c>
      <c r="U13646">
        <v>5.0019999999999998</v>
      </c>
      <c r="V13646">
        <v>2040</v>
      </c>
      <c r="W13646">
        <f t="shared" si="596"/>
        <v>8</v>
      </c>
      <c r="X13646">
        <f t="shared" si="594"/>
        <v>129.18962000000013</v>
      </c>
      <c r="Y13646">
        <f t="shared" si="595"/>
        <v>4.4436</v>
      </c>
    </row>
    <row r="13647" spans="1:25" x14ac:dyDescent="0.2">
      <c r="A13647" t="s">
        <v>6877</v>
      </c>
      <c r="B13647" t="s">
        <v>745</v>
      </c>
      <c r="C13647">
        <v>5</v>
      </c>
      <c r="D13647">
        <v>5</v>
      </c>
      <c r="E13647" t="s">
        <v>12316</v>
      </c>
      <c r="F13647">
        <v>12.868</v>
      </c>
      <c r="G13647">
        <v>48.692999999999998</v>
      </c>
      <c r="H13647">
        <v>27.841999999999999</v>
      </c>
      <c r="I13647">
        <v>626.59500000000003</v>
      </c>
      <c r="J13647">
        <v>255542</v>
      </c>
      <c r="K13647">
        <v>29.405000000000001</v>
      </c>
      <c r="L13647">
        <v>29.294</v>
      </c>
      <c r="M13647">
        <v>378.39600000000002</v>
      </c>
      <c r="N13647">
        <v>154320</v>
      </c>
      <c r="O13647">
        <v>9.2729999999999997</v>
      </c>
      <c r="P13647">
        <v>14.593</v>
      </c>
      <c r="Q13647">
        <v>119.328</v>
      </c>
      <c r="R13647">
        <v>48665</v>
      </c>
      <c r="S13647">
        <v>0.14599999999999999</v>
      </c>
      <c r="T13647">
        <v>6.0960000000000001</v>
      </c>
      <c r="U13647">
        <v>1.8759999999999999</v>
      </c>
      <c r="V13647">
        <v>765</v>
      </c>
      <c r="W13647">
        <f t="shared" si="596"/>
        <v>3</v>
      </c>
      <c r="X13647">
        <f t="shared" si="594"/>
        <v>0</v>
      </c>
      <c r="Y13647">
        <f t="shared" si="595"/>
        <v>0</v>
      </c>
    </row>
    <row r="13648" spans="1:25" x14ac:dyDescent="0.2">
      <c r="A13648" t="s">
        <v>6877</v>
      </c>
      <c r="B13648" t="s">
        <v>745</v>
      </c>
      <c r="C13648">
        <v>5</v>
      </c>
      <c r="D13648">
        <v>6</v>
      </c>
      <c r="E13648" t="s">
        <v>6663</v>
      </c>
      <c r="F13648">
        <v>249.08199999999999</v>
      </c>
      <c r="G13648">
        <v>106.38500000000001</v>
      </c>
      <c r="H13648">
        <v>41.865000000000002</v>
      </c>
      <c r="I13648">
        <v>26498.534</v>
      </c>
      <c r="J13648">
        <v>10806799</v>
      </c>
      <c r="K13648">
        <v>59.216000000000001</v>
      </c>
      <c r="L13648">
        <v>22.359000000000002</v>
      </c>
      <c r="M13648">
        <v>14749.691000000001</v>
      </c>
      <c r="N13648">
        <v>6015312</v>
      </c>
      <c r="O13648">
        <v>7.8659999999999997</v>
      </c>
      <c r="P13648">
        <v>19.367000000000001</v>
      </c>
      <c r="Q13648">
        <v>1959.2660000000001</v>
      </c>
      <c r="R13648">
        <v>799040</v>
      </c>
      <c r="S13648">
        <v>7.8E-2</v>
      </c>
      <c r="T13648">
        <v>4.4539999999999997</v>
      </c>
      <c r="U13648">
        <v>19.382999999999999</v>
      </c>
      <c r="V13648">
        <v>7905</v>
      </c>
      <c r="W13648">
        <f t="shared" si="596"/>
        <v>31</v>
      </c>
      <c r="X13648">
        <f t="shared" si="594"/>
        <v>2170.6599600000004</v>
      </c>
      <c r="Y13648">
        <f t="shared" si="595"/>
        <v>41.473599999999998</v>
      </c>
    </row>
    <row r="13649" spans="1:25" x14ac:dyDescent="0.2">
      <c r="A13649" t="s">
        <v>6877</v>
      </c>
      <c r="B13649" t="s">
        <v>745</v>
      </c>
      <c r="C13649">
        <v>5</v>
      </c>
      <c r="D13649">
        <v>7</v>
      </c>
      <c r="E13649" t="s">
        <v>10411</v>
      </c>
      <c r="F13649">
        <v>233.45</v>
      </c>
      <c r="G13649">
        <v>108.154</v>
      </c>
      <c r="H13649">
        <v>43.616</v>
      </c>
      <c r="I13649">
        <v>25248.6</v>
      </c>
      <c r="J13649">
        <v>10297043</v>
      </c>
      <c r="K13649">
        <v>38.619999999999997</v>
      </c>
      <c r="L13649">
        <v>20.972999999999999</v>
      </c>
      <c r="M13649">
        <v>9015.7549999999992</v>
      </c>
      <c r="N13649">
        <v>3676862</v>
      </c>
      <c r="O13649">
        <v>4.8049999999999997</v>
      </c>
      <c r="P13649">
        <v>17.326000000000001</v>
      </c>
      <c r="Q13649">
        <v>1121.7049999999999</v>
      </c>
      <c r="R13649">
        <v>457461</v>
      </c>
      <c r="S13649">
        <v>2.1000000000000001E-2</v>
      </c>
      <c r="T13649">
        <v>2.3370000000000002</v>
      </c>
      <c r="U13649">
        <v>5.0019999999999998</v>
      </c>
      <c r="V13649">
        <v>2040</v>
      </c>
      <c r="W13649">
        <f t="shared" si="596"/>
        <v>8</v>
      </c>
      <c r="X13649">
        <f t="shared" si="594"/>
        <v>822.18674999999996</v>
      </c>
      <c r="Y13649">
        <f t="shared" si="595"/>
        <v>4.4436</v>
      </c>
    </row>
    <row r="13650" spans="1:25" x14ac:dyDescent="0.2">
      <c r="A13650" t="s">
        <v>6877</v>
      </c>
      <c r="B13650" t="s">
        <v>745</v>
      </c>
      <c r="C13650">
        <v>5</v>
      </c>
      <c r="D13650">
        <v>8</v>
      </c>
      <c r="E13650" t="s">
        <v>12317</v>
      </c>
      <c r="F13650">
        <v>220.976</v>
      </c>
      <c r="G13650">
        <v>105.568</v>
      </c>
      <c r="H13650">
        <v>43.811999999999998</v>
      </c>
      <c r="I13650">
        <v>23327.986000000001</v>
      </c>
      <c r="J13650">
        <v>9513766</v>
      </c>
      <c r="K13650">
        <v>5.4480000000000004</v>
      </c>
      <c r="L13650">
        <v>3.1509999999999998</v>
      </c>
      <c r="M13650">
        <v>1203.816</v>
      </c>
      <c r="N13650">
        <v>490948</v>
      </c>
      <c r="O13650">
        <v>1.907</v>
      </c>
      <c r="P13650">
        <v>2.5920000000000001</v>
      </c>
      <c r="Q13650">
        <v>421.36599999999999</v>
      </c>
      <c r="R13650">
        <v>171844</v>
      </c>
      <c r="S13650">
        <v>3.0000000000000001E-3</v>
      </c>
      <c r="T13650">
        <v>0.84899999999999998</v>
      </c>
      <c r="U13650">
        <v>0.625</v>
      </c>
      <c r="V13650">
        <v>255</v>
      </c>
      <c r="W13650">
        <f t="shared" si="596"/>
        <v>1</v>
      </c>
      <c r="X13650">
        <f t="shared" si="594"/>
        <v>0</v>
      </c>
      <c r="Y13650">
        <f t="shared" si="595"/>
        <v>0</v>
      </c>
    </row>
    <row r="13651" spans="1:25" x14ac:dyDescent="0.2">
      <c r="A13651" t="s">
        <v>6877</v>
      </c>
      <c r="B13651" t="s">
        <v>745</v>
      </c>
      <c r="C13651">
        <v>5</v>
      </c>
      <c r="D13651">
        <v>9</v>
      </c>
      <c r="E13651" t="s">
        <v>12318</v>
      </c>
      <c r="F13651">
        <v>294.61599999999999</v>
      </c>
      <c r="G13651">
        <v>97.238</v>
      </c>
      <c r="H13651">
        <v>43.32</v>
      </c>
      <c r="I13651">
        <v>28647.878000000001</v>
      </c>
      <c r="J13651">
        <v>11683358</v>
      </c>
      <c r="K13651">
        <v>5.016</v>
      </c>
      <c r="L13651">
        <v>2.5760000000000001</v>
      </c>
      <c r="M13651">
        <v>1477.673</v>
      </c>
      <c r="N13651">
        <v>602634</v>
      </c>
      <c r="O13651">
        <v>2.0630000000000002</v>
      </c>
      <c r="P13651">
        <v>5.9240000000000004</v>
      </c>
      <c r="Q13651">
        <v>607.87900000000002</v>
      </c>
      <c r="R13651">
        <v>247909</v>
      </c>
      <c r="S13651">
        <v>6.0000000000000001E-3</v>
      </c>
      <c r="T13651">
        <v>1.274</v>
      </c>
      <c r="U13651">
        <v>1.8759999999999999</v>
      </c>
      <c r="V13651">
        <v>765</v>
      </c>
      <c r="W13651">
        <f t="shared" si="596"/>
        <v>3</v>
      </c>
      <c r="X13651">
        <f t="shared" si="594"/>
        <v>0</v>
      </c>
      <c r="Y13651">
        <f t="shared" si="595"/>
        <v>0</v>
      </c>
    </row>
    <row r="13652" spans="1:25" x14ac:dyDescent="0.2">
      <c r="A13652" t="s">
        <v>6877</v>
      </c>
      <c r="B13652" t="s">
        <v>745</v>
      </c>
      <c r="C13652">
        <v>5</v>
      </c>
      <c r="D13652">
        <v>10</v>
      </c>
      <c r="E13652" t="s">
        <v>12319</v>
      </c>
      <c r="F13652">
        <v>163.30699999999999</v>
      </c>
      <c r="G13652">
        <v>105.938</v>
      </c>
      <c r="H13652">
        <v>51.953000000000003</v>
      </c>
      <c r="I13652">
        <v>17300.384999999998</v>
      </c>
      <c r="J13652">
        <v>7055552</v>
      </c>
      <c r="K13652">
        <v>6.6520000000000001</v>
      </c>
      <c r="L13652">
        <v>4.2910000000000004</v>
      </c>
      <c r="M13652">
        <v>1086.296</v>
      </c>
      <c r="N13652">
        <v>443020</v>
      </c>
      <c r="O13652">
        <v>2.5099999999999998</v>
      </c>
      <c r="P13652">
        <v>5.1139999999999999</v>
      </c>
      <c r="Q13652">
        <v>409.97800000000001</v>
      </c>
      <c r="R13652">
        <v>167200</v>
      </c>
      <c r="S13652">
        <v>8.0000000000000002E-3</v>
      </c>
      <c r="T13652">
        <v>1.397</v>
      </c>
      <c r="U13652">
        <v>1.2509999999999999</v>
      </c>
      <c r="V13652">
        <v>510</v>
      </c>
      <c r="W13652">
        <f t="shared" si="596"/>
        <v>2</v>
      </c>
      <c r="X13652">
        <f t="shared" si="594"/>
        <v>0</v>
      </c>
      <c r="Y13652">
        <f t="shared" si="595"/>
        <v>0</v>
      </c>
    </row>
    <row r="13653" spans="1:25" x14ac:dyDescent="0.2">
      <c r="A13653" t="s">
        <v>6877</v>
      </c>
      <c r="B13653" t="s">
        <v>745</v>
      </c>
      <c r="C13653">
        <v>5</v>
      </c>
      <c r="D13653">
        <v>12</v>
      </c>
      <c r="E13653" t="s">
        <v>12320</v>
      </c>
      <c r="F13653">
        <v>200.399</v>
      </c>
      <c r="G13653">
        <v>123.471</v>
      </c>
      <c r="H13653">
        <v>51.313000000000002</v>
      </c>
      <c r="I13653">
        <v>24743.550999999999</v>
      </c>
      <c r="J13653">
        <v>10091071</v>
      </c>
      <c r="K13653">
        <v>6.18</v>
      </c>
      <c r="L13653">
        <v>3.5129999999999999</v>
      </c>
      <c r="M13653">
        <v>1238.3920000000001</v>
      </c>
      <c r="N13653">
        <v>505049</v>
      </c>
      <c r="O13653">
        <v>3.1459999999999999</v>
      </c>
      <c r="P13653">
        <v>9.8539999999999992</v>
      </c>
      <c r="Q13653">
        <v>630.41999999999996</v>
      </c>
      <c r="R13653">
        <v>257102</v>
      </c>
      <c r="S13653">
        <v>6.0000000000000001E-3</v>
      </c>
      <c r="T13653">
        <v>1.2609999999999999</v>
      </c>
      <c r="U13653">
        <v>1.2509999999999999</v>
      </c>
      <c r="V13653">
        <v>510</v>
      </c>
      <c r="W13653">
        <f t="shared" si="596"/>
        <v>2</v>
      </c>
      <c r="X13653">
        <f t="shared" si="594"/>
        <v>31.217899999999979</v>
      </c>
      <c r="Y13653">
        <f t="shared" si="595"/>
        <v>0</v>
      </c>
    </row>
    <row r="13654" spans="1:25" x14ac:dyDescent="0.2">
      <c r="A13654" t="s">
        <v>6877</v>
      </c>
      <c r="B13654" t="s">
        <v>745</v>
      </c>
      <c r="C13654">
        <v>5</v>
      </c>
      <c r="D13654">
        <v>14</v>
      </c>
      <c r="E13654" t="s">
        <v>11436</v>
      </c>
      <c r="F13654">
        <v>338.67599999999999</v>
      </c>
      <c r="G13654">
        <v>112.181</v>
      </c>
      <c r="H13654">
        <v>43.722999999999999</v>
      </c>
      <c r="I13654">
        <v>37992.851999999999</v>
      </c>
      <c r="J13654">
        <v>15494484</v>
      </c>
      <c r="K13654">
        <v>44.610999999999997</v>
      </c>
      <c r="L13654">
        <v>17.218</v>
      </c>
      <c r="M13654">
        <v>15108.584000000001</v>
      </c>
      <c r="N13654">
        <v>6161678</v>
      </c>
      <c r="O13654">
        <v>6.6790000000000003</v>
      </c>
      <c r="P13654">
        <v>17.164000000000001</v>
      </c>
      <c r="Q13654">
        <v>2261.8850000000002</v>
      </c>
      <c r="R13654">
        <v>922456</v>
      </c>
      <c r="S13654">
        <v>6.5000000000000002E-2</v>
      </c>
      <c r="T13654">
        <v>4.0590000000000002</v>
      </c>
      <c r="U13654">
        <v>21.884</v>
      </c>
      <c r="V13654">
        <v>8925</v>
      </c>
      <c r="W13654">
        <f t="shared" si="596"/>
        <v>35</v>
      </c>
      <c r="X13654">
        <f t="shared" si="594"/>
        <v>2657.8765500000004</v>
      </c>
      <c r="Y13654">
        <f t="shared" si="595"/>
        <v>47.913600000000002</v>
      </c>
    </row>
    <row r="13655" spans="1:25" x14ac:dyDescent="0.2">
      <c r="A13655" t="s">
        <v>6877</v>
      </c>
      <c r="B13655" t="s">
        <v>745</v>
      </c>
      <c r="C13655">
        <v>5</v>
      </c>
      <c r="D13655">
        <v>16</v>
      </c>
      <c r="E13655" t="s">
        <v>12321</v>
      </c>
      <c r="F13655">
        <v>345.55599999999998</v>
      </c>
      <c r="G13655">
        <v>93.427000000000007</v>
      </c>
      <c r="H13655">
        <v>39.241999999999997</v>
      </c>
      <c r="I13655">
        <v>32284.201000000001</v>
      </c>
      <c r="J13655">
        <v>13166346</v>
      </c>
      <c r="K13655">
        <v>55.131999999999998</v>
      </c>
      <c r="L13655">
        <v>22.722999999999999</v>
      </c>
      <c r="M13655">
        <v>19051.376</v>
      </c>
      <c r="N13655">
        <v>7769652</v>
      </c>
      <c r="O13655">
        <v>6.5010000000000003</v>
      </c>
      <c r="P13655">
        <v>18.986999999999998</v>
      </c>
      <c r="Q13655">
        <v>2246.3339999999998</v>
      </c>
      <c r="R13655">
        <v>916114</v>
      </c>
      <c r="S13655">
        <v>6.2E-2</v>
      </c>
      <c r="T13655">
        <v>3.96</v>
      </c>
      <c r="U13655">
        <v>21.259</v>
      </c>
      <c r="V13655">
        <v>8670</v>
      </c>
      <c r="W13655">
        <f t="shared" si="596"/>
        <v>34</v>
      </c>
      <c r="X13655">
        <f t="shared" si="594"/>
        <v>2632.8394399999997</v>
      </c>
      <c r="Y13655">
        <f t="shared" si="595"/>
        <v>46.303600000000003</v>
      </c>
    </row>
    <row r="13656" spans="1:25" x14ac:dyDescent="0.2">
      <c r="A13656" t="s">
        <v>6877</v>
      </c>
      <c r="B13656" t="s">
        <v>745</v>
      </c>
      <c r="C13656">
        <v>5</v>
      </c>
      <c r="D13656">
        <v>17</v>
      </c>
      <c r="E13656" t="s">
        <v>12322</v>
      </c>
      <c r="F13656">
        <v>182.86699999999999</v>
      </c>
      <c r="G13656">
        <v>109.56699999999999</v>
      </c>
      <c r="H13656">
        <v>52.350999999999999</v>
      </c>
      <c r="I13656">
        <v>20036.106</v>
      </c>
      <c r="J13656">
        <v>8171251</v>
      </c>
      <c r="K13656">
        <v>5.8369999999999997</v>
      </c>
      <c r="L13656">
        <v>3.0019999999999998</v>
      </c>
      <c r="M13656">
        <v>1067.3320000000001</v>
      </c>
      <c r="N13656">
        <v>435286</v>
      </c>
      <c r="O13656">
        <v>2.835</v>
      </c>
      <c r="P13656">
        <v>6.5049999999999999</v>
      </c>
      <c r="Q13656">
        <v>518.44600000000003</v>
      </c>
      <c r="R13656">
        <v>211436</v>
      </c>
      <c r="S13656">
        <v>1.7000000000000001E-2</v>
      </c>
      <c r="T13656">
        <v>2.0880000000000001</v>
      </c>
      <c r="U13656">
        <v>3.1259999999999999</v>
      </c>
      <c r="V13656">
        <v>1275</v>
      </c>
      <c r="W13656">
        <f t="shared" si="596"/>
        <v>5</v>
      </c>
      <c r="X13656">
        <f t="shared" si="594"/>
        <v>0</v>
      </c>
      <c r="Y13656">
        <f t="shared" si="595"/>
        <v>0</v>
      </c>
    </row>
    <row r="13657" spans="1:25" x14ac:dyDescent="0.2">
      <c r="A13657" t="s">
        <v>6877</v>
      </c>
      <c r="B13657" t="s">
        <v>745</v>
      </c>
      <c r="C13657">
        <v>5</v>
      </c>
      <c r="D13657">
        <v>18</v>
      </c>
      <c r="E13657" t="s">
        <v>12323</v>
      </c>
      <c r="F13657">
        <v>217.423</v>
      </c>
      <c r="G13657">
        <v>119.804</v>
      </c>
      <c r="H13657">
        <v>49.744</v>
      </c>
      <c r="I13657">
        <v>26048.249</v>
      </c>
      <c r="J13657">
        <v>10623161</v>
      </c>
      <c r="K13657">
        <v>6.32</v>
      </c>
      <c r="L13657">
        <v>3.3759999999999999</v>
      </c>
      <c r="M13657">
        <v>1374.124</v>
      </c>
      <c r="N13657">
        <v>560404</v>
      </c>
      <c r="O13657">
        <v>3.028</v>
      </c>
      <c r="P13657">
        <v>7.0609999999999999</v>
      </c>
      <c r="Q13657">
        <v>658.44899999999996</v>
      </c>
      <c r="R13657">
        <v>268533</v>
      </c>
      <c r="S13657">
        <v>1.7000000000000001E-2</v>
      </c>
      <c r="T13657">
        <v>2.0979999999999999</v>
      </c>
      <c r="U13657">
        <v>3.7519999999999998</v>
      </c>
      <c r="V13657">
        <v>1530</v>
      </c>
      <c r="W13657">
        <f t="shared" si="596"/>
        <v>6</v>
      </c>
      <c r="X13657">
        <f t="shared" ref="X13657:X13720" si="597">(MAX(0, (Q13657-611.03)))*1.61</f>
        <v>76.344589999999982</v>
      </c>
      <c r="Y13657">
        <f t="shared" ref="Y13657:Y13720" si="598">(MAX(0, (W13657-5.24)))*1.61</f>
        <v>1.2235999999999998</v>
      </c>
    </row>
    <row r="13658" spans="1:25" x14ac:dyDescent="0.2">
      <c r="A13658" t="s">
        <v>6877</v>
      </c>
      <c r="B13658" t="s">
        <v>745</v>
      </c>
      <c r="C13658">
        <v>5</v>
      </c>
      <c r="D13658">
        <v>19</v>
      </c>
      <c r="E13658" t="s">
        <v>4649</v>
      </c>
      <c r="F13658">
        <v>112.489</v>
      </c>
      <c r="G13658">
        <v>90.293999999999997</v>
      </c>
      <c r="H13658">
        <v>43.503</v>
      </c>
      <c r="I13658">
        <v>10157.14</v>
      </c>
      <c r="J13658">
        <v>4142349</v>
      </c>
      <c r="K13658">
        <v>6.6849999999999996</v>
      </c>
      <c r="L13658">
        <v>3.911</v>
      </c>
      <c r="M13658">
        <v>751.99699999999996</v>
      </c>
      <c r="N13658">
        <v>306684</v>
      </c>
      <c r="O13658">
        <v>3.7589999999999999</v>
      </c>
      <c r="P13658">
        <v>10.212999999999999</v>
      </c>
      <c r="Q13658">
        <v>422.839</v>
      </c>
      <c r="R13658">
        <v>172445</v>
      </c>
      <c r="S13658">
        <v>2.1999999999999999E-2</v>
      </c>
      <c r="T13658">
        <v>2.3809999999999998</v>
      </c>
      <c r="U13658">
        <v>2.5009999999999999</v>
      </c>
      <c r="V13658">
        <v>1020</v>
      </c>
      <c r="W13658">
        <f t="shared" si="596"/>
        <v>4</v>
      </c>
      <c r="X13658">
        <f t="shared" si="597"/>
        <v>0</v>
      </c>
      <c r="Y13658">
        <f t="shared" si="598"/>
        <v>0</v>
      </c>
    </row>
    <row r="13659" spans="1:25" x14ac:dyDescent="0.2">
      <c r="A13659" t="s">
        <v>6877</v>
      </c>
      <c r="B13659" t="s">
        <v>745</v>
      </c>
      <c r="C13659">
        <v>5</v>
      </c>
      <c r="D13659">
        <v>20</v>
      </c>
      <c r="E13659" t="s">
        <v>12324</v>
      </c>
      <c r="F13659">
        <v>288.79899999999998</v>
      </c>
      <c r="G13659">
        <v>88.174000000000007</v>
      </c>
      <c r="H13659">
        <v>39.801000000000002</v>
      </c>
      <c r="I13659">
        <v>25464.611000000001</v>
      </c>
      <c r="J13659">
        <v>10385138</v>
      </c>
      <c r="K13659">
        <v>41.863</v>
      </c>
      <c r="L13659">
        <v>18.707000000000001</v>
      </c>
      <c r="M13659">
        <v>12089.875</v>
      </c>
      <c r="N13659">
        <v>4930569</v>
      </c>
      <c r="O13659">
        <v>6.14</v>
      </c>
      <c r="P13659">
        <v>18.116</v>
      </c>
      <c r="Q13659">
        <v>1773.2329999999999</v>
      </c>
      <c r="R13659">
        <v>723171</v>
      </c>
      <c r="S13659">
        <v>0.05</v>
      </c>
      <c r="T13659">
        <v>3.5630000000000002</v>
      </c>
      <c r="U13659">
        <v>14.381</v>
      </c>
      <c r="V13659">
        <v>5865</v>
      </c>
      <c r="W13659">
        <f t="shared" si="596"/>
        <v>23</v>
      </c>
      <c r="X13659">
        <f t="shared" si="597"/>
        <v>1871.1468300000001</v>
      </c>
      <c r="Y13659">
        <f t="shared" si="598"/>
        <v>28.593599999999999</v>
      </c>
    </row>
    <row r="13660" spans="1:25" x14ac:dyDescent="0.2">
      <c r="A13660" t="s">
        <v>6877</v>
      </c>
      <c r="B13660" t="s">
        <v>745</v>
      </c>
      <c r="C13660">
        <v>5</v>
      </c>
      <c r="D13660">
        <v>21</v>
      </c>
      <c r="E13660" t="s">
        <v>12325</v>
      </c>
      <c r="F13660">
        <v>363.81700000000001</v>
      </c>
      <c r="G13660">
        <v>104.072</v>
      </c>
      <c r="H13660">
        <v>40.390999999999998</v>
      </c>
      <c r="I13660">
        <v>37863.097999999998</v>
      </c>
      <c r="J13660">
        <v>15441567</v>
      </c>
      <c r="K13660">
        <v>53.027999999999999</v>
      </c>
      <c r="L13660">
        <v>21.372</v>
      </c>
      <c r="M13660">
        <v>19292.356</v>
      </c>
      <c r="N13660">
        <v>7867930</v>
      </c>
      <c r="O13660">
        <v>7.4779999999999998</v>
      </c>
      <c r="P13660">
        <v>19.547999999999998</v>
      </c>
      <c r="Q13660">
        <v>2720.55</v>
      </c>
      <c r="R13660">
        <v>1109512</v>
      </c>
      <c r="S13660">
        <v>6.4000000000000001E-2</v>
      </c>
      <c r="T13660">
        <v>4.0259999999999998</v>
      </c>
      <c r="U13660">
        <v>23.135000000000002</v>
      </c>
      <c r="V13660">
        <v>9435</v>
      </c>
      <c r="W13660">
        <f t="shared" si="596"/>
        <v>37</v>
      </c>
      <c r="X13660">
        <f t="shared" si="597"/>
        <v>3396.3272000000011</v>
      </c>
      <c r="Y13660">
        <f t="shared" si="598"/>
        <v>51.133600000000001</v>
      </c>
    </row>
    <row r="13661" spans="1:25" x14ac:dyDescent="0.2">
      <c r="A13661" t="s">
        <v>6877</v>
      </c>
      <c r="B13661" t="s">
        <v>745</v>
      </c>
      <c r="C13661">
        <v>5</v>
      </c>
      <c r="D13661">
        <v>22</v>
      </c>
      <c r="E13661" t="s">
        <v>2707</v>
      </c>
      <c r="F13661">
        <v>244.57</v>
      </c>
      <c r="G13661">
        <v>121.895</v>
      </c>
      <c r="H13661">
        <v>44.097999999999999</v>
      </c>
      <c r="I13661">
        <v>29811.79</v>
      </c>
      <c r="J13661">
        <v>12158032</v>
      </c>
      <c r="K13661">
        <v>26.478000000000002</v>
      </c>
      <c r="L13661">
        <v>9.2189999999999994</v>
      </c>
      <c r="M13661">
        <v>6475.683</v>
      </c>
      <c r="N13661">
        <v>2640954</v>
      </c>
      <c r="O13661">
        <v>5.44</v>
      </c>
      <c r="P13661">
        <v>15.343999999999999</v>
      </c>
      <c r="Q13661">
        <v>1330.3920000000001</v>
      </c>
      <c r="R13661">
        <v>542569</v>
      </c>
      <c r="S13661">
        <v>4.5999999999999999E-2</v>
      </c>
      <c r="T13661">
        <v>3.4249999999999998</v>
      </c>
      <c r="U13661">
        <v>11.255000000000001</v>
      </c>
      <c r="V13661">
        <v>4590</v>
      </c>
      <c r="W13661">
        <f t="shared" si="596"/>
        <v>18</v>
      </c>
      <c r="X13661">
        <f t="shared" si="597"/>
        <v>1158.1728200000002</v>
      </c>
      <c r="Y13661">
        <f t="shared" si="598"/>
        <v>20.543600000000001</v>
      </c>
    </row>
    <row r="13662" spans="1:25" x14ac:dyDescent="0.2">
      <c r="A13662" t="s">
        <v>6877</v>
      </c>
      <c r="B13662" t="s">
        <v>745</v>
      </c>
      <c r="C13662">
        <v>5</v>
      </c>
      <c r="D13662">
        <v>23</v>
      </c>
      <c r="E13662" t="s">
        <v>12326</v>
      </c>
      <c r="F13662">
        <v>222.529</v>
      </c>
      <c r="G13662">
        <v>88.513999999999996</v>
      </c>
      <c r="H13662">
        <v>43.15</v>
      </c>
      <c r="I13662">
        <v>19697.003000000001</v>
      </c>
      <c r="J13662">
        <v>8032956</v>
      </c>
      <c r="K13662">
        <v>5.6740000000000004</v>
      </c>
      <c r="L13662">
        <v>3.669</v>
      </c>
      <c r="M13662">
        <v>1262.5719999999999</v>
      </c>
      <c r="N13662">
        <v>514910</v>
      </c>
      <c r="O13662">
        <v>1.8220000000000001</v>
      </c>
      <c r="P13662">
        <v>3.0350000000000001</v>
      </c>
      <c r="Q13662">
        <v>405.35599999999999</v>
      </c>
      <c r="R13662">
        <v>165315</v>
      </c>
      <c r="S13662">
        <v>3.0000000000000001E-3</v>
      </c>
      <c r="T13662">
        <v>0.84599999999999997</v>
      </c>
      <c r="U13662">
        <v>0.625</v>
      </c>
      <c r="V13662">
        <v>255</v>
      </c>
      <c r="W13662">
        <f t="shared" si="596"/>
        <v>1</v>
      </c>
      <c r="X13662">
        <f t="shared" si="597"/>
        <v>0</v>
      </c>
      <c r="Y13662">
        <f t="shared" si="598"/>
        <v>0</v>
      </c>
    </row>
    <row r="13663" spans="1:25" x14ac:dyDescent="0.2">
      <c r="A13663" t="s">
        <v>6877</v>
      </c>
      <c r="B13663" t="s">
        <v>745</v>
      </c>
      <c r="C13663">
        <v>5</v>
      </c>
      <c r="D13663">
        <v>24</v>
      </c>
      <c r="E13663" t="s">
        <v>3272</v>
      </c>
      <c r="F13663">
        <v>179.34100000000001</v>
      </c>
      <c r="G13663">
        <v>111.782</v>
      </c>
      <c r="H13663">
        <v>52.698</v>
      </c>
      <c r="I13663">
        <v>20047.080999999998</v>
      </c>
      <c r="J13663">
        <v>8175727</v>
      </c>
      <c r="K13663">
        <v>5.7910000000000004</v>
      </c>
      <c r="L13663">
        <v>3.04</v>
      </c>
      <c r="M13663">
        <v>1038.5989999999999</v>
      </c>
      <c r="N13663">
        <v>423568</v>
      </c>
      <c r="O13663">
        <v>3.077</v>
      </c>
      <c r="P13663">
        <v>9.9969999999999999</v>
      </c>
      <c r="Q13663">
        <v>551.88</v>
      </c>
      <c r="R13663">
        <v>225071</v>
      </c>
      <c r="S13663">
        <v>0.01</v>
      </c>
      <c r="T13663">
        <v>1.633</v>
      </c>
      <c r="U13663">
        <v>1.8759999999999999</v>
      </c>
      <c r="V13663">
        <v>765</v>
      </c>
      <c r="W13663">
        <f t="shared" si="596"/>
        <v>3</v>
      </c>
      <c r="X13663">
        <f t="shared" si="597"/>
        <v>0</v>
      </c>
      <c r="Y13663">
        <f t="shared" si="598"/>
        <v>0</v>
      </c>
    </row>
    <row r="13664" spans="1:25" x14ac:dyDescent="0.2">
      <c r="A13664" t="s">
        <v>6877</v>
      </c>
      <c r="B13664" t="s">
        <v>745</v>
      </c>
      <c r="C13664">
        <v>5</v>
      </c>
      <c r="D13664">
        <v>26</v>
      </c>
      <c r="E13664" t="s">
        <v>12327</v>
      </c>
      <c r="F13664">
        <v>182.09700000000001</v>
      </c>
      <c r="G13664">
        <v>120.295</v>
      </c>
      <c r="H13664">
        <v>50.546999999999997</v>
      </c>
      <c r="I13664">
        <v>21905.386999999999</v>
      </c>
      <c r="J13664">
        <v>8933593</v>
      </c>
      <c r="K13664">
        <v>6.5869999999999997</v>
      </c>
      <c r="L13664">
        <v>3.4340000000000002</v>
      </c>
      <c r="M13664">
        <v>1199.5229999999999</v>
      </c>
      <c r="N13664">
        <v>489197</v>
      </c>
      <c r="O13664">
        <v>2.9510000000000001</v>
      </c>
      <c r="P13664">
        <v>7.9729999999999999</v>
      </c>
      <c r="Q13664">
        <v>537.44899999999996</v>
      </c>
      <c r="R13664">
        <v>219186</v>
      </c>
      <c r="S13664">
        <v>1.7000000000000001E-2</v>
      </c>
      <c r="T13664">
        <v>2.0920000000000001</v>
      </c>
      <c r="U13664">
        <v>3.1259999999999999</v>
      </c>
      <c r="V13664">
        <v>1275</v>
      </c>
      <c r="W13664">
        <f t="shared" si="596"/>
        <v>5</v>
      </c>
      <c r="X13664">
        <f t="shared" si="597"/>
        <v>0</v>
      </c>
      <c r="Y13664">
        <f t="shared" si="598"/>
        <v>0</v>
      </c>
    </row>
    <row r="13665" spans="1:25" x14ac:dyDescent="0.2">
      <c r="A13665" t="s">
        <v>6877</v>
      </c>
      <c r="B13665" t="s">
        <v>745</v>
      </c>
      <c r="C13665">
        <v>5</v>
      </c>
      <c r="D13665">
        <v>27</v>
      </c>
      <c r="E13665" t="s">
        <v>2379</v>
      </c>
      <c r="F13665">
        <v>224.63200000000001</v>
      </c>
      <c r="G13665">
        <v>105.123</v>
      </c>
      <c r="H13665">
        <v>46.442</v>
      </c>
      <c r="I13665">
        <v>23614.1</v>
      </c>
      <c r="J13665">
        <v>9630451</v>
      </c>
      <c r="K13665">
        <v>4.9950000000000001</v>
      </c>
      <c r="L13665">
        <v>2.8069999999999999</v>
      </c>
      <c r="M13665">
        <v>1121.9780000000001</v>
      </c>
      <c r="N13665">
        <v>457572</v>
      </c>
      <c r="O13665">
        <v>2.488</v>
      </c>
      <c r="P13665">
        <v>8.7609999999999992</v>
      </c>
      <c r="Q13665">
        <v>558.98599999999999</v>
      </c>
      <c r="R13665">
        <v>227969</v>
      </c>
      <c r="S13665">
        <v>8.0000000000000002E-3</v>
      </c>
      <c r="T13665">
        <v>1.4590000000000001</v>
      </c>
      <c r="U13665">
        <v>1.8759999999999999</v>
      </c>
      <c r="V13665">
        <v>765</v>
      </c>
      <c r="W13665">
        <f t="shared" si="596"/>
        <v>3</v>
      </c>
      <c r="X13665">
        <f t="shared" si="597"/>
        <v>0</v>
      </c>
      <c r="Y13665">
        <f t="shared" si="598"/>
        <v>0</v>
      </c>
    </row>
    <row r="13666" spans="1:25" x14ac:dyDescent="0.2">
      <c r="A13666" t="s">
        <v>6877</v>
      </c>
      <c r="B13666" t="s">
        <v>745</v>
      </c>
      <c r="C13666">
        <v>5</v>
      </c>
      <c r="D13666">
        <v>28</v>
      </c>
      <c r="E13666" t="s">
        <v>12328</v>
      </c>
      <c r="F13666">
        <v>363.92</v>
      </c>
      <c r="G13666">
        <v>123.095</v>
      </c>
      <c r="H13666">
        <v>46.624000000000002</v>
      </c>
      <c r="I13666">
        <v>44796.591</v>
      </c>
      <c r="J13666">
        <v>18269228</v>
      </c>
      <c r="K13666">
        <v>31.488</v>
      </c>
      <c r="L13666">
        <v>15.651999999999999</v>
      </c>
      <c r="M13666">
        <v>11458.94</v>
      </c>
      <c r="N13666">
        <v>4673257</v>
      </c>
      <c r="O13666">
        <v>7.7990000000000004</v>
      </c>
      <c r="P13666">
        <v>22.506</v>
      </c>
      <c r="Q13666">
        <v>2838.2179999999998</v>
      </c>
      <c r="R13666">
        <v>1157500</v>
      </c>
      <c r="S13666">
        <v>6.7000000000000004E-2</v>
      </c>
      <c r="T13666">
        <v>4.133</v>
      </c>
      <c r="U13666">
        <v>24.385000000000002</v>
      </c>
      <c r="V13666">
        <v>9945</v>
      </c>
      <c r="W13666">
        <f t="shared" si="596"/>
        <v>39</v>
      </c>
      <c r="X13666">
        <f t="shared" si="597"/>
        <v>3585.7726800000005</v>
      </c>
      <c r="Y13666">
        <f t="shared" si="598"/>
        <v>54.3536</v>
      </c>
    </row>
    <row r="13667" spans="1:25" x14ac:dyDescent="0.2">
      <c r="A13667" t="s">
        <v>6877</v>
      </c>
      <c r="B13667" t="s">
        <v>745</v>
      </c>
      <c r="C13667">
        <v>5</v>
      </c>
      <c r="D13667">
        <v>32</v>
      </c>
      <c r="E13667" t="s">
        <v>10380</v>
      </c>
      <c r="F13667">
        <v>74.337999999999994</v>
      </c>
      <c r="G13667">
        <v>85.74</v>
      </c>
      <c r="H13667">
        <v>49.396000000000001</v>
      </c>
      <c r="I13667">
        <v>6373.7669999999998</v>
      </c>
      <c r="J13667">
        <v>2599390</v>
      </c>
      <c r="K13667">
        <v>5.92</v>
      </c>
      <c r="L13667">
        <v>4.9950000000000001</v>
      </c>
      <c r="M13667">
        <v>440.05</v>
      </c>
      <c r="N13667">
        <v>179464</v>
      </c>
      <c r="O13667">
        <v>3.7549999999999999</v>
      </c>
      <c r="P13667">
        <v>11.170999999999999</v>
      </c>
      <c r="Q13667">
        <v>279.10700000000003</v>
      </c>
      <c r="R13667">
        <v>113827</v>
      </c>
      <c r="S13667">
        <v>2.5000000000000001E-2</v>
      </c>
      <c r="T13667">
        <v>2.5369999999999999</v>
      </c>
      <c r="U13667">
        <v>1.8759999999999999</v>
      </c>
      <c r="V13667">
        <v>765</v>
      </c>
      <c r="W13667">
        <f t="shared" si="596"/>
        <v>3</v>
      </c>
      <c r="X13667">
        <f t="shared" si="597"/>
        <v>0</v>
      </c>
      <c r="Y13667">
        <f t="shared" si="598"/>
        <v>0</v>
      </c>
    </row>
    <row r="13668" spans="1:25" x14ac:dyDescent="0.2">
      <c r="A13668" t="s">
        <v>6877</v>
      </c>
      <c r="B13668" t="s">
        <v>745</v>
      </c>
      <c r="C13668">
        <v>5</v>
      </c>
      <c r="D13668">
        <v>33</v>
      </c>
      <c r="E13668" t="s">
        <v>2384</v>
      </c>
      <c r="F13668">
        <v>140.499</v>
      </c>
      <c r="G13668">
        <v>94.875</v>
      </c>
      <c r="H13668">
        <v>40.045000000000002</v>
      </c>
      <c r="I13668">
        <v>13329.834000000001</v>
      </c>
      <c r="J13668">
        <v>5436257</v>
      </c>
      <c r="K13668">
        <v>48.204999999999998</v>
      </c>
      <c r="L13668">
        <v>19.236000000000001</v>
      </c>
      <c r="M13668">
        <v>6772.7510000000002</v>
      </c>
      <c r="N13668">
        <v>2762106</v>
      </c>
      <c r="O13668">
        <v>4.8929999999999998</v>
      </c>
      <c r="P13668">
        <v>14.625999999999999</v>
      </c>
      <c r="Q13668">
        <v>687.41800000000001</v>
      </c>
      <c r="R13668">
        <v>280347</v>
      </c>
      <c r="S13668">
        <v>4.4999999999999998E-2</v>
      </c>
      <c r="T13668">
        <v>3.3679999999999999</v>
      </c>
      <c r="U13668">
        <v>6.2530000000000001</v>
      </c>
      <c r="V13668">
        <v>2550</v>
      </c>
      <c r="W13668">
        <f t="shared" si="596"/>
        <v>10</v>
      </c>
      <c r="X13668">
        <f t="shared" si="597"/>
        <v>122.98468000000007</v>
      </c>
      <c r="Y13668">
        <f t="shared" si="598"/>
        <v>7.6635999999999997</v>
      </c>
    </row>
    <row r="13669" spans="1:25" x14ac:dyDescent="0.2">
      <c r="A13669" t="s">
        <v>6877</v>
      </c>
      <c r="B13669" t="s">
        <v>745</v>
      </c>
      <c r="C13669">
        <v>5</v>
      </c>
      <c r="D13669">
        <v>34</v>
      </c>
      <c r="E13669" t="s">
        <v>12329</v>
      </c>
      <c r="F13669">
        <v>300.36799999999999</v>
      </c>
      <c r="G13669">
        <v>85.849000000000004</v>
      </c>
      <c r="H13669">
        <v>39.524000000000001</v>
      </c>
      <c r="I13669">
        <v>25786.432000000001</v>
      </c>
      <c r="J13669">
        <v>10516385</v>
      </c>
      <c r="K13669">
        <v>36.179000000000002</v>
      </c>
      <c r="L13669">
        <v>18.077000000000002</v>
      </c>
      <c r="M13669">
        <v>10867.08</v>
      </c>
      <c r="N13669">
        <v>4431881</v>
      </c>
      <c r="O13669">
        <v>3.0009999999999999</v>
      </c>
      <c r="P13669">
        <v>10.536</v>
      </c>
      <c r="Q13669">
        <v>901.40800000000002</v>
      </c>
      <c r="R13669">
        <v>367618</v>
      </c>
      <c r="S13669">
        <v>2.1000000000000001E-2</v>
      </c>
      <c r="T13669">
        <v>2.3039999999999998</v>
      </c>
      <c r="U13669">
        <v>6.2530000000000001</v>
      </c>
      <c r="V13669">
        <v>2550</v>
      </c>
      <c r="W13669">
        <f t="shared" si="596"/>
        <v>10</v>
      </c>
      <c r="X13669">
        <f t="shared" si="597"/>
        <v>467.50858000000011</v>
      </c>
      <c r="Y13669">
        <f t="shared" si="598"/>
        <v>7.6635999999999997</v>
      </c>
    </row>
    <row r="13670" spans="1:25" x14ac:dyDescent="0.2">
      <c r="A13670" t="s">
        <v>6877</v>
      </c>
      <c r="B13670" t="s">
        <v>745</v>
      </c>
      <c r="C13670">
        <v>5</v>
      </c>
      <c r="D13670">
        <v>36</v>
      </c>
      <c r="E13670" t="s">
        <v>12330</v>
      </c>
      <c r="F13670">
        <v>225.054</v>
      </c>
      <c r="G13670">
        <v>99.453000000000003</v>
      </c>
      <c r="H13670">
        <v>43.884</v>
      </c>
      <c r="I13670">
        <v>22382.420999999998</v>
      </c>
      <c r="J13670">
        <v>9128140</v>
      </c>
      <c r="K13670">
        <v>35.095999999999997</v>
      </c>
      <c r="L13670">
        <v>26.465</v>
      </c>
      <c r="M13670">
        <v>7898.5069999999996</v>
      </c>
      <c r="N13670">
        <v>3221219</v>
      </c>
      <c r="O13670">
        <v>2.431</v>
      </c>
      <c r="P13670">
        <v>7.5090000000000003</v>
      </c>
      <c r="Q13670">
        <v>547.20799999999997</v>
      </c>
      <c r="R13670">
        <v>223166</v>
      </c>
      <c r="S13670">
        <v>1.4E-2</v>
      </c>
      <c r="T13670">
        <v>1.8819999999999999</v>
      </c>
      <c r="U13670">
        <v>3.1259999999999999</v>
      </c>
      <c r="V13670">
        <v>1275</v>
      </c>
      <c r="W13670">
        <f t="shared" si="596"/>
        <v>5</v>
      </c>
      <c r="X13670">
        <f t="shared" si="597"/>
        <v>0</v>
      </c>
      <c r="Y13670">
        <f t="shared" si="598"/>
        <v>0</v>
      </c>
    </row>
    <row r="13671" spans="1:25" x14ac:dyDescent="0.2">
      <c r="A13671" t="s">
        <v>6877</v>
      </c>
      <c r="B13671" t="s">
        <v>745</v>
      </c>
      <c r="C13671">
        <v>5</v>
      </c>
      <c r="D13671">
        <v>37</v>
      </c>
      <c r="E13671" t="s">
        <v>12331</v>
      </c>
      <c r="F13671">
        <v>162.09100000000001</v>
      </c>
      <c r="G13671">
        <v>97.295000000000002</v>
      </c>
      <c r="H13671">
        <v>40.828000000000003</v>
      </c>
      <c r="I13671">
        <v>15770.579</v>
      </c>
      <c r="J13671">
        <v>6431657</v>
      </c>
      <c r="K13671">
        <v>44.86</v>
      </c>
      <c r="L13671">
        <v>18.481999999999999</v>
      </c>
      <c r="M13671">
        <v>7271.3509999999997</v>
      </c>
      <c r="N13671">
        <v>2965448</v>
      </c>
      <c r="O13671">
        <v>4.9580000000000002</v>
      </c>
      <c r="P13671">
        <v>14.865</v>
      </c>
      <c r="Q13671">
        <v>803.63099999999997</v>
      </c>
      <c r="R13671">
        <v>327742</v>
      </c>
      <c r="S13671">
        <v>4.2000000000000003E-2</v>
      </c>
      <c r="T13671">
        <v>3.2890000000000001</v>
      </c>
      <c r="U13671">
        <v>6.8780000000000001</v>
      </c>
      <c r="V13671">
        <v>2805</v>
      </c>
      <c r="W13671">
        <f t="shared" si="596"/>
        <v>11</v>
      </c>
      <c r="X13671">
        <f t="shared" si="597"/>
        <v>310.08761000000004</v>
      </c>
      <c r="Y13671">
        <f t="shared" si="598"/>
        <v>9.2736000000000001</v>
      </c>
    </row>
    <row r="13672" spans="1:25" x14ac:dyDescent="0.2">
      <c r="A13672" t="s">
        <v>6877</v>
      </c>
      <c r="B13672" t="s">
        <v>745</v>
      </c>
      <c r="C13672">
        <v>5</v>
      </c>
      <c r="D13672">
        <v>38</v>
      </c>
      <c r="E13672" t="s">
        <v>12332</v>
      </c>
      <c r="F13672">
        <v>313.99200000000002</v>
      </c>
      <c r="G13672">
        <v>85.804000000000002</v>
      </c>
      <c r="H13672">
        <v>36.575000000000003</v>
      </c>
      <c r="I13672">
        <v>26941.647000000001</v>
      </c>
      <c r="J13672">
        <v>10987512</v>
      </c>
      <c r="K13672">
        <v>59.18</v>
      </c>
      <c r="L13672">
        <v>30.291</v>
      </c>
      <c r="M13672">
        <v>18582.170999999998</v>
      </c>
      <c r="N13672">
        <v>7578298</v>
      </c>
      <c r="O13672">
        <v>2.8359999999999999</v>
      </c>
      <c r="P13672">
        <v>9.2100000000000009</v>
      </c>
      <c r="Q13672">
        <v>890.61</v>
      </c>
      <c r="R13672">
        <v>363214</v>
      </c>
      <c r="S13672">
        <v>1.6E-2</v>
      </c>
      <c r="T13672">
        <v>2.0150000000000001</v>
      </c>
      <c r="U13672">
        <v>5.0019999999999998</v>
      </c>
      <c r="V13672">
        <v>2040</v>
      </c>
      <c r="W13672">
        <f t="shared" si="596"/>
        <v>8</v>
      </c>
      <c r="X13672">
        <f t="shared" si="597"/>
        <v>450.12380000000007</v>
      </c>
      <c r="Y13672">
        <f t="shared" si="598"/>
        <v>4.4436</v>
      </c>
    </row>
    <row r="13673" spans="1:25" x14ac:dyDescent="0.2">
      <c r="A13673" t="s">
        <v>6877</v>
      </c>
      <c r="B13673" t="s">
        <v>745</v>
      </c>
      <c r="C13673">
        <v>5</v>
      </c>
      <c r="D13673">
        <v>39</v>
      </c>
      <c r="E13673" t="s">
        <v>12333</v>
      </c>
      <c r="F13673">
        <v>161.16900000000001</v>
      </c>
      <c r="G13673">
        <v>86.653999999999996</v>
      </c>
      <c r="H13673">
        <v>39.322000000000003</v>
      </c>
      <c r="I13673">
        <v>13965.99</v>
      </c>
      <c r="J13673">
        <v>5695698</v>
      </c>
      <c r="K13673">
        <v>45.662999999999997</v>
      </c>
      <c r="L13673">
        <v>35.823</v>
      </c>
      <c r="M13673">
        <v>7359.44</v>
      </c>
      <c r="N13673">
        <v>3001373</v>
      </c>
      <c r="O13673">
        <v>6.6020000000000003</v>
      </c>
      <c r="P13673">
        <v>20.920999999999999</v>
      </c>
      <c r="Q13673">
        <v>1064.056</v>
      </c>
      <c r="R13673">
        <v>433950</v>
      </c>
      <c r="S13673">
        <v>4.2999999999999997E-2</v>
      </c>
      <c r="T13673">
        <v>3.2989999999999999</v>
      </c>
      <c r="U13673">
        <v>6.8780000000000001</v>
      </c>
      <c r="V13673">
        <v>2805</v>
      </c>
      <c r="W13673">
        <f t="shared" si="596"/>
        <v>11</v>
      </c>
      <c r="X13673">
        <f t="shared" si="597"/>
        <v>729.3718600000002</v>
      </c>
      <c r="Y13673">
        <f t="shared" si="598"/>
        <v>9.2736000000000001</v>
      </c>
    </row>
    <row r="13674" spans="1:25" x14ac:dyDescent="0.2">
      <c r="A13674" t="s">
        <v>6877</v>
      </c>
      <c r="B13674" t="s">
        <v>745</v>
      </c>
      <c r="C13674">
        <v>5</v>
      </c>
      <c r="D13674">
        <v>40</v>
      </c>
      <c r="E13674" t="s">
        <v>12334</v>
      </c>
      <c r="F13674">
        <v>163.999</v>
      </c>
      <c r="G13674">
        <v>75.667000000000002</v>
      </c>
      <c r="H13674">
        <v>33.991999999999997</v>
      </c>
      <c r="I13674">
        <v>12409.357</v>
      </c>
      <c r="J13674">
        <v>5060862</v>
      </c>
      <c r="K13674">
        <v>37.424999999999997</v>
      </c>
      <c r="L13674">
        <v>29.956</v>
      </c>
      <c r="M13674">
        <v>6137.6329999999998</v>
      </c>
      <c r="N13674">
        <v>2503088</v>
      </c>
      <c r="O13674">
        <v>4.3730000000000002</v>
      </c>
      <c r="P13674">
        <v>15.757999999999999</v>
      </c>
      <c r="Q13674">
        <v>717.22900000000004</v>
      </c>
      <c r="R13674">
        <v>292505</v>
      </c>
      <c r="S13674">
        <v>3.7999999999999999E-2</v>
      </c>
      <c r="T13674">
        <v>3.1179999999999999</v>
      </c>
      <c r="U13674">
        <v>6.2530000000000001</v>
      </c>
      <c r="V13674">
        <v>2550</v>
      </c>
      <c r="W13674">
        <f t="shared" si="596"/>
        <v>10</v>
      </c>
      <c r="X13674">
        <f t="shared" si="597"/>
        <v>170.98039000000011</v>
      </c>
      <c r="Y13674">
        <f t="shared" si="598"/>
        <v>7.6635999999999997</v>
      </c>
    </row>
    <row r="13675" spans="1:25" x14ac:dyDescent="0.2">
      <c r="A13675" t="s">
        <v>6877</v>
      </c>
      <c r="B13675" t="s">
        <v>745</v>
      </c>
      <c r="C13675">
        <v>6</v>
      </c>
      <c r="D13675">
        <v>1</v>
      </c>
      <c r="E13675" t="s">
        <v>12335</v>
      </c>
      <c r="F13675">
        <v>276.154</v>
      </c>
      <c r="G13675">
        <v>91.298000000000002</v>
      </c>
      <c r="H13675">
        <v>41.04</v>
      </c>
      <c r="I13675">
        <v>25212.473999999998</v>
      </c>
      <c r="J13675">
        <v>10282310</v>
      </c>
      <c r="K13675">
        <v>5.3579999999999997</v>
      </c>
      <c r="L13675">
        <v>3.5830000000000002</v>
      </c>
      <c r="M13675">
        <v>1479.623</v>
      </c>
      <c r="N13675">
        <v>603429</v>
      </c>
      <c r="O13675">
        <v>2.6850000000000001</v>
      </c>
      <c r="P13675">
        <v>8.1340000000000003</v>
      </c>
      <c r="Q13675">
        <v>741.47</v>
      </c>
      <c r="R13675">
        <v>302391</v>
      </c>
      <c r="S13675">
        <v>1.0999999999999999E-2</v>
      </c>
      <c r="T13675">
        <v>1.6990000000000001</v>
      </c>
      <c r="U13675">
        <v>3.1259999999999999</v>
      </c>
      <c r="V13675">
        <v>1275</v>
      </c>
      <c r="W13675">
        <f t="shared" si="596"/>
        <v>5</v>
      </c>
      <c r="X13675">
        <f t="shared" si="597"/>
        <v>210.00840000000011</v>
      </c>
      <c r="Y13675">
        <f t="shared" si="598"/>
        <v>0</v>
      </c>
    </row>
    <row r="13676" spans="1:25" x14ac:dyDescent="0.2">
      <c r="A13676" t="s">
        <v>6877</v>
      </c>
      <c r="B13676" t="s">
        <v>745</v>
      </c>
      <c r="C13676">
        <v>6</v>
      </c>
      <c r="D13676">
        <v>2</v>
      </c>
      <c r="E13676" t="s">
        <v>26</v>
      </c>
      <c r="F13676">
        <v>319.947</v>
      </c>
      <c r="G13676">
        <v>102.696</v>
      </c>
      <c r="H13676">
        <v>40.566000000000003</v>
      </c>
      <c r="I13676">
        <v>32857.31</v>
      </c>
      <c r="J13676">
        <v>13400075</v>
      </c>
      <c r="K13676">
        <v>43.533000000000001</v>
      </c>
      <c r="L13676">
        <v>16.507000000000001</v>
      </c>
      <c r="M13676">
        <v>13928.184999999999</v>
      </c>
      <c r="N13676">
        <v>5680280</v>
      </c>
      <c r="O13676">
        <v>10.829000000000001</v>
      </c>
      <c r="P13676">
        <v>22.178000000000001</v>
      </c>
      <c r="Q13676">
        <v>3464.8530000000001</v>
      </c>
      <c r="R13676">
        <v>1413058</v>
      </c>
      <c r="S13676">
        <v>0.109</v>
      </c>
      <c r="T13676">
        <v>5.282</v>
      </c>
      <c r="U13676">
        <v>35.015000000000001</v>
      </c>
      <c r="V13676">
        <v>14280</v>
      </c>
      <c r="W13676">
        <f t="shared" si="596"/>
        <v>56</v>
      </c>
      <c r="X13676">
        <f t="shared" si="597"/>
        <v>4594.6550300000008</v>
      </c>
      <c r="Y13676">
        <f t="shared" si="598"/>
        <v>81.723600000000005</v>
      </c>
    </row>
    <row r="13677" spans="1:25" x14ac:dyDescent="0.2">
      <c r="A13677" t="s">
        <v>6877</v>
      </c>
      <c r="B13677" t="s">
        <v>745</v>
      </c>
      <c r="C13677">
        <v>6</v>
      </c>
      <c r="D13677">
        <v>8</v>
      </c>
      <c r="E13677" t="s">
        <v>12336</v>
      </c>
      <c r="F13677">
        <v>171.47300000000001</v>
      </c>
      <c r="G13677">
        <v>86.361000000000004</v>
      </c>
      <c r="H13677">
        <v>41.847000000000001</v>
      </c>
      <c r="I13677">
        <v>14808.589</v>
      </c>
      <c r="J13677">
        <v>6039332</v>
      </c>
      <c r="K13677">
        <v>5.8659999999999997</v>
      </c>
      <c r="L13677">
        <v>3.37</v>
      </c>
      <c r="M13677">
        <v>1005.865</v>
      </c>
      <c r="N13677">
        <v>410218</v>
      </c>
      <c r="O13677">
        <v>2.839</v>
      </c>
      <c r="P13677">
        <v>10.050000000000001</v>
      </c>
      <c r="Q13677">
        <v>486.78100000000001</v>
      </c>
      <c r="R13677">
        <v>198522</v>
      </c>
      <c r="S13677">
        <v>1.0999999999999999E-2</v>
      </c>
      <c r="T13677">
        <v>1.67</v>
      </c>
      <c r="U13677">
        <v>1.8759999999999999</v>
      </c>
      <c r="V13677">
        <v>765</v>
      </c>
      <c r="W13677">
        <f t="shared" si="596"/>
        <v>3</v>
      </c>
      <c r="X13677">
        <f t="shared" si="597"/>
        <v>0</v>
      </c>
      <c r="Y13677">
        <f t="shared" si="598"/>
        <v>0</v>
      </c>
    </row>
    <row r="13678" spans="1:25" x14ac:dyDescent="0.2">
      <c r="A13678" t="s">
        <v>6877</v>
      </c>
      <c r="B13678" t="s">
        <v>745</v>
      </c>
      <c r="C13678">
        <v>6</v>
      </c>
      <c r="D13678">
        <v>11</v>
      </c>
      <c r="E13678" t="s">
        <v>12337</v>
      </c>
      <c r="F13678">
        <v>298.94099999999997</v>
      </c>
      <c r="G13678">
        <v>101.724</v>
      </c>
      <c r="H13678">
        <v>40.49</v>
      </c>
      <c r="I13678">
        <v>30409.508000000002</v>
      </c>
      <c r="J13678">
        <v>12401797</v>
      </c>
      <c r="K13678">
        <v>41.853000000000002</v>
      </c>
      <c r="L13678">
        <v>18.206</v>
      </c>
      <c r="M13678">
        <v>12511.514999999999</v>
      </c>
      <c r="N13678">
        <v>5102525</v>
      </c>
      <c r="O13678">
        <v>6.7229999999999999</v>
      </c>
      <c r="P13678">
        <v>18.283000000000001</v>
      </c>
      <c r="Q13678">
        <v>2009.633</v>
      </c>
      <c r="R13678">
        <v>819581</v>
      </c>
      <c r="S13678">
        <v>0.05</v>
      </c>
      <c r="T13678">
        <v>3.577</v>
      </c>
      <c r="U13678">
        <v>15.006</v>
      </c>
      <c r="V13678">
        <v>6120</v>
      </c>
      <c r="W13678">
        <f t="shared" si="596"/>
        <v>24</v>
      </c>
      <c r="X13678">
        <f t="shared" si="597"/>
        <v>2251.7508300000004</v>
      </c>
      <c r="Y13678">
        <f t="shared" si="598"/>
        <v>30.203599999999998</v>
      </c>
    </row>
    <row r="13679" spans="1:25" x14ac:dyDescent="0.2">
      <c r="A13679" t="s">
        <v>6877</v>
      </c>
      <c r="B13679" t="s">
        <v>745</v>
      </c>
      <c r="C13679">
        <v>6</v>
      </c>
      <c r="D13679">
        <v>12</v>
      </c>
      <c r="E13679" t="s">
        <v>12338</v>
      </c>
      <c r="F13679">
        <v>138.66399999999999</v>
      </c>
      <c r="G13679">
        <v>127.898</v>
      </c>
      <c r="H13679">
        <v>53.732999999999997</v>
      </c>
      <c r="I13679">
        <v>17734.888999999999</v>
      </c>
      <c r="J13679">
        <v>7232754</v>
      </c>
      <c r="K13679">
        <v>8.9</v>
      </c>
      <c r="L13679">
        <v>6.0330000000000004</v>
      </c>
      <c r="M13679">
        <v>1234.0889999999999</v>
      </c>
      <c r="N13679">
        <v>503294</v>
      </c>
      <c r="O13679">
        <v>2.7570000000000001</v>
      </c>
      <c r="P13679">
        <v>4.2190000000000003</v>
      </c>
      <c r="Q13679">
        <v>382.34899999999999</v>
      </c>
      <c r="R13679">
        <v>155932</v>
      </c>
      <c r="S13679">
        <v>5.0000000000000001E-3</v>
      </c>
      <c r="T13679">
        <v>1.0720000000000001</v>
      </c>
      <c r="U13679">
        <v>0.625</v>
      </c>
      <c r="V13679">
        <v>255</v>
      </c>
      <c r="W13679">
        <f t="shared" si="596"/>
        <v>1</v>
      </c>
      <c r="X13679">
        <f t="shared" si="597"/>
        <v>0</v>
      </c>
      <c r="Y13679">
        <f t="shared" si="598"/>
        <v>0</v>
      </c>
    </row>
    <row r="13680" spans="1:25" x14ac:dyDescent="0.2">
      <c r="A13680" t="s">
        <v>6877</v>
      </c>
      <c r="B13680" t="s">
        <v>745</v>
      </c>
      <c r="C13680">
        <v>6</v>
      </c>
      <c r="D13680">
        <v>13</v>
      </c>
      <c r="E13680" t="s">
        <v>12339</v>
      </c>
      <c r="F13680">
        <v>391.60300000000001</v>
      </c>
      <c r="G13680">
        <v>111.25700000000001</v>
      </c>
      <c r="H13680">
        <v>45.436</v>
      </c>
      <c r="I13680">
        <v>43568.561000000002</v>
      </c>
      <c r="J13680">
        <v>17768405</v>
      </c>
      <c r="K13680">
        <v>21.28</v>
      </c>
      <c r="L13680">
        <v>18.779</v>
      </c>
      <c r="M13680">
        <v>8333.2659999999996</v>
      </c>
      <c r="N13680">
        <v>3398525</v>
      </c>
      <c r="O13680">
        <v>3.8650000000000002</v>
      </c>
      <c r="P13680">
        <v>10.888</v>
      </c>
      <c r="Q13680">
        <v>1513.461</v>
      </c>
      <c r="R13680">
        <v>617229</v>
      </c>
      <c r="S13680">
        <v>2.9000000000000001E-2</v>
      </c>
      <c r="T13680">
        <v>2.7069999999999999</v>
      </c>
      <c r="U13680">
        <v>11.255000000000001</v>
      </c>
      <c r="V13680">
        <v>4590</v>
      </c>
      <c r="W13680">
        <f t="shared" ref="W13680:W13743" si="599">V13680/255</f>
        <v>18</v>
      </c>
      <c r="X13680">
        <f t="shared" si="597"/>
        <v>1452.9139100000002</v>
      </c>
      <c r="Y13680">
        <f t="shared" si="598"/>
        <v>20.543600000000001</v>
      </c>
    </row>
    <row r="13681" spans="1:25" x14ac:dyDescent="0.2">
      <c r="A13681" t="s">
        <v>6877</v>
      </c>
      <c r="B13681" t="s">
        <v>745</v>
      </c>
      <c r="C13681">
        <v>6</v>
      </c>
      <c r="D13681">
        <v>14</v>
      </c>
      <c r="E13681" t="s">
        <v>12340</v>
      </c>
      <c r="F13681">
        <v>122.381</v>
      </c>
      <c r="G13681">
        <v>96.099000000000004</v>
      </c>
      <c r="H13681">
        <v>44.448</v>
      </c>
      <c r="I13681">
        <v>11760.683000000001</v>
      </c>
      <c r="J13681">
        <v>4796316</v>
      </c>
      <c r="K13681">
        <v>14.885</v>
      </c>
      <c r="L13681">
        <v>7.27</v>
      </c>
      <c r="M13681">
        <v>1821.646</v>
      </c>
      <c r="N13681">
        <v>742915</v>
      </c>
      <c r="O13681">
        <v>4.6859999999999999</v>
      </c>
      <c r="P13681">
        <v>16.116</v>
      </c>
      <c r="Q13681">
        <v>573.47500000000002</v>
      </c>
      <c r="R13681">
        <v>233878</v>
      </c>
      <c r="S13681">
        <v>3.5999999999999997E-2</v>
      </c>
      <c r="T13681">
        <v>3.02</v>
      </c>
      <c r="U13681">
        <v>4.3769999999999998</v>
      </c>
      <c r="V13681">
        <v>1785</v>
      </c>
      <c r="W13681">
        <f t="shared" si="599"/>
        <v>7</v>
      </c>
      <c r="X13681">
        <f t="shared" si="597"/>
        <v>0</v>
      </c>
      <c r="Y13681">
        <f t="shared" si="598"/>
        <v>2.8335999999999997</v>
      </c>
    </row>
    <row r="13682" spans="1:25" x14ac:dyDescent="0.2">
      <c r="A13682" t="s">
        <v>6877</v>
      </c>
      <c r="B13682" t="s">
        <v>745</v>
      </c>
      <c r="C13682">
        <v>6</v>
      </c>
      <c r="D13682">
        <v>15</v>
      </c>
      <c r="E13682" t="s">
        <v>5822</v>
      </c>
      <c r="F13682">
        <v>286.137</v>
      </c>
      <c r="G13682">
        <v>101.813</v>
      </c>
      <c r="H13682">
        <v>40.503</v>
      </c>
      <c r="I13682">
        <v>29132.3</v>
      </c>
      <c r="J13682">
        <v>11880918</v>
      </c>
      <c r="K13682">
        <v>38.24</v>
      </c>
      <c r="L13682">
        <v>15.473000000000001</v>
      </c>
      <c r="M13682">
        <v>10941.992</v>
      </c>
      <c r="N13682">
        <v>4462432</v>
      </c>
      <c r="O13682">
        <v>9.4629999999999992</v>
      </c>
      <c r="P13682">
        <v>22.507999999999999</v>
      </c>
      <c r="Q13682">
        <v>2707.6970000000001</v>
      </c>
      <c r="R13682">
        <v>1104270</v>
      </c>
      <c r="S13682">
        <v>0.111</v>
      </c>
      <c r="T13682">
        <v>5.33</v>
      </c>
      <c r="U13682">
        <v>31.888999999999999</v>
      </c>
      <c r="V13682">
        <v>13005</v>
      </c>
      <c r="W13682">
        <f t="shared" si="599"/>
        <v>51</v>
      </c>
      <c r="X13682">
        <f t="shared" si="597"/>
        <v>3375.633870000001</v>
      </c>
      <c r="Y13682">
        <f t="shared" si="598"/>
        <v>73.673600000000008</v>
      </c>
    </row>
    <row r="13683" spans="1:25" x14ac:dyDescent="0.2">
      <c r="A13683" t="s">
        <v>6877</v>
      </c>
      <c r="B13683" t="s">
        <v>745</v>
      </c>
      <c r="C13683">
        <v>6</v>
      </c>
      <c r="D13683">
        <v>16</v>
      </c>
      <c r="E13683" t="s">
        <v>12341</v>
      </c>
      <c r="F13683">
        <v>324.68200000000002</v>
      </c>
      <c r="G13683">
        <v>97.846999999999994</v>
      </c>
      <c r="H13683">
        <v>38.860999999999997</v>
      </c>
      <c r="I13683">
        <v>31769.055</v>
      </c>
      <c r="J13683">
        <v>12956256</v>
      </c>
      <c r="K13683">
        <v>39.173999999999999</v>
      </c>
      <c r="L13683">
        <v>16.199000000000002</v>
      </c>
      <c r="M13683">
        <v>12719.163</v>
      </c>
      <c r="N13683">
        <v>5187209</v>
      </c>
      <c r="O13683">
        <v>10.003</v>
      </c>
      <c r="P13683">
        <v>23.47</v>
      </c>
      <c r="Q13683">
        <v>3247.9050000000002</v>
      </c>
      <c r="R13683">
        <v>1324581</v>
      </c>
      <c r="S13683">
        <v>8.3000000000000004E-2</v>
      </c>
      <c r="T13683">
        <v>4.5949999999999998</v>
      </c>
      <c r="U13683">
        <v>26.885999999999999</v>
      </c>
      <c r="V13683">
        <v>10965</v>
      </c>
      <c r="W13683">
        <f t="shared" si="599"/>
        <v>43</v>
      </c>
      <c r="X13683">
        <f t="shared" si="597"/>
        <v>4245.3687500000005</v>
      </c>
      <c r="Y13683">
        <f t="shared" si="598"/>
        <v>60.793599999999998</v>
      </c>
    </row>
    <row r="13684" spans="1:25" x14ac:dyDescent="0.2">
      <c r="A13684" t="s">
        <v>6877</v>
      </c>
      <c r="B13684" t="s">
        <v>745</v>
      </c>
      <c r="C13684">
        <v>6</v>
      </c>
      <c r="D13684">
        <v>17</v>
      </c>
      <c r="E13684" t="s">
        <v>12342</v>
      </c>
      <c r="F13684">
        <v>143.99299999999999</v>
      </c>
      <c r="G13684">
        <v>81.543000000000006</v>
      </c>
      <c r="H13684">
        <v>44.037999999999997</v>
      </c>
      <c r="I13684">
        <v>11741.603999999999</v>
      </c>
      <c r="J13684">
        <v>4788535</v>
      </c>
      <c r="K13684">
        <v>28.344000000000001</v>
      </c>
      <c r="L13684">
        <v>12.452</v>
      </c>
      <c r="M13684">
        <v>4081.3649999999998</v>
      </c>
      <c r="N13684">
        <v>1664488</v>
      </c>
      <c r="O13684">
        <v>4.4429999999999996</v>
      </c>
      <c r="P13684">
        <v>11.555999999999999</v>
      </c>
      <c r="Q13684">
        <v>639.74300000000005</v>
      </c>
      <c r="R13684">
        <v>260904</v>
      </c>
      <c r="S13684">
        <v>3.5000000000000003E-2</v>
      </c>
      <c r="T13684">
        <v>2.976</v>
      </c>
      <c r="U13684">
        <v>5.0019999999999998</v>
      </c>
      <c r="V13684">
        <v>2040</v>
      </c>
      <c r="W13684">
        <f t="shared" si="599"/>
        <v>8</v>
      </c>
      <c r="X13684">
        <f t="shared" si="597"/>
        <v>46.227930000000129</v>
      </c>
      <c r="Y13684">
        <f t="shared" si="598"/>
        <v>4.4436</v>
      </c>
    </row>
    <row r="13685" spans="1:25" x14ac:dyDescent="0.2">
      <c r="A13685" t="s">
        <v>6877</v>
      </c>
      <c r="B13685" t="s">
        <v>745</v>
      </c>
      <c r="C13685">
        <v>6</v>
      </c>
      <c r="D13685">
        <v>19</v>
      </c>
      <c r="E13685" t="s">
        <v>10504</v>
      </c>
      <c r="F13685">
        <v>320.13400000000001</v>
      </c>
      <c r="G13685">
        <v>108.16</v>
      </c>
      <c r="H13685">
        <v>44.289000000000001</v>
      </c>
      <c r="I13685">
        <v>34625.82</v>
      </c>
      <c r="J13685">
        <v>14121320</v>
      </c>
      <c r="K13685">
        <v>39.180999999999997</v>
      </c>
      <c r="L13685">
        <v>14.765000000000001</v>
      </c>
      <c r="M13685">
        <v>12543.134</v>
      </c>
      <c r="N13685">
        <v>5115420</v>
      </c>
      <c r="O13685">
        <v>7.5110000000000001</v>
      </c>
      <c r="P13685">
        <v>18.797000000000001</v>
      </c>
      <c r="Q13685">
        <v>2404.6190000000001</v>
      </c>
      <c r="R13685">
        <v>980667</v>
      </c>
      <c r="S13685">
        <v>7.0000000000000007E-2</v>
      </c>
      <c r="T13685">
        <v>4.234</v>
      </c>
      <c r="U13685">
        <v>22.51</v>
      </c>
      <c r="V13685">
        <v>9180</v>
      </c>
      <c r="W13685">
        <f t="shared" si="599"/>
        <v>36</v>
      </c>
      <c r="X13685">
        <f t="shared" si="597"/>
        <v>2887.6782900000003</v>
      </c>
      <c r="Y13685">
        <f t="shared" si="598"/>
        <v>49.523600000000002</v>
      </c>
    </row>
    <row r="13686" spans="1:25" x14ac:dyDescent="0.2">
      <c r="A13686" t="s">
        <v>6877</v>
      </c>
      <c r="B13686" t="s">
        <v>745</v>
      </c>
      <c r="C13686">
        <v>6</v>
      </c>
      <c r="D13686">
        <v>20</v>
      </c>
      <c r="E13686" t="s">
        <v>12343</v>
      </c>
      <c r="F13686">
        <v>325.60199999999998</v>
      </c>
      <c r="G13686">
        <v>103.452</v>
      </c>
      <c r="H13686">
        <v>43.26</v>
      </c>
      <c r="I13686">
        <v>33684.256999999998</v>
      </c>
      <c r="J13686">
        <v>13737326</v>
      </c>
      <c r="K13686">
        <v>27.937999999999999</v>
      </c>
      <c r="L13686">
        <v>12.448</v>
      </c>
      <c r="M13686">
        <v>9096.6640000000007</v>
      </c>
      <c r="N13686">
        <v>3709859</v>
      </c>
      <c r="O13686">
        <v>7.7850000000000001</v>
      </c>
      <c r="P13686">
        <v>16.603999999999999</v>
      </c>
      <c r="Q13686">
        <v>2534.837</v>
      </c>
      <c r="R13686">
        <v>1033773</v>
      </c>
      <c r="S13686">
        <v>9.6000000000000002E-2</v>
      </c>
      <c r="T13686">
        <v>4.9470000000000001</v>
      </c>
      <c r="U13686">
        <v>31.263000000000002</v>
      </c>
      <c r="V13686">
        <v>12750</v>
      </c>
      <c r="W13686">
        <f t="shared" si="599"/>
        <v>50</v>
      </c>
      <c r="X13686">
        <f t="shared" si="597"/>
        <v>3097.3292700000002</v>
      </c>
      <c r="Y13686">
        <f t="shared" si="598"/>
        <v>72.063600000000008</v>
      </c>
    </row>
    <row r="13687" spans="1:25" x14ac:dyDescent="0.2">
      <c r="A13687" t="s">
        <v>6877</v>
      </c>
      <c r="B13687" t="s">
        <v>745</v>
      </c>
      <c r="C13687">
        <v>6</v>
      </c>
      <c r="D13687">
        <v>22</v>
      </c>
      <c r="E13687" t="s">
        <v>12344</v>
      </c>
      <c r="F13687">
        <v>206.36500000000001</v>
      </c>
      <c r="G13687">
        <v>86.798000000000002</v>
      </c>
      <c r="H13687">
        <v>43.133000000000003</v>
      </c>
      <c r="I13687">
        <v>17911.954000000002</v>
      </c>
      <c r="J13687">
        <v>7304966</v>
      </c>
      <c r="K13687">
        <v>21.277999999999999</v>
      </c>
      <c r="L13687">
        <v>7.819</v>
      </c>
      <c r="M13687">
        <v>4391.0879999999997</v>
      </c>
      <c r="N13687">
        <v>1790801</v>
      </c>
      <c r="O13687">
        <v>6.3620000000000001</v>
      </c>
      <c r="P13687">
        <v>16.888999999999999</v>
      </c>
      <c r="Q13687">
        <v>1312.865</v>
      </c>
      <c r="R13687">
        <v>535421</v>
      </c>
      <c r="S13687">
        <v>5.5E-2</v>
      </c>
      <c r="T13687">
        <v>3.7290000000000001</v>
      </c>
      <c r="U13687">
        <v>11.255000000000001</v>
      </c>
      <c r="V13687">
        <v>4590</v>
      </c>
      <c r="W13687">
        <f t="shared" si="599"/>
        <v>18</v>
      </c>
      <c r="X13687">
        <f t="shared" si="597"/>
        <v>1129.9543500000002</v>
      </c>
      <c r="Y13687">
        <f t="shared" si="598"/>
        <v>20.543600000000001</v>
      </c>
    </row>
    <row r="13688" spans="1:25" x14ac:dyDescent="0.2">
      <c r="A13688" t="s">
        <v>6877</v>
      </c>
      <c r="B13688" t="s">
        <v>745</v>
      </c>
      <c r="C13688">
        <v>6</v>
      </c>
      <c r="D13688">
        <v>23</v>
      </c>
      <c r="E13688" t="s">
        <v>11485</v>
      </c>
      <c r="F13688">
        <v>231.898</v>
      </c>
      <c r="G13688">
        <v>88.423000000000002</v>
      </c>
      <c r="H13688">
        <v>43.85</v>
      </c>
      <c r="I13688">
        <v>20505.136999999999</v>
      </c>
      <c r="J13688">
        <v>8362534</v>
      </c>
      <c r="K13688">
        <v>8.5239999999999991</v>
      </c>
      <c r="L13688">
        <v>6.3879999999999999</v>
      </c>
      <c r="M13688">
        <v>1976.8019999999999</v>
      </c>
      <c r="N13688">
        <v>806192</v>
      </c>
      <c r="O13688">
        <v>4.0460000000000003</v>
      </c>
      <c r="P13688">
        <v>12.343</v>
      </c>
      <c r="Q13688">
        <v>938.23800000000006</v>
      </c>
      <c r="R13688">
        <v>382638</v>
      </c>
      <c r="S13688">
        <v>2.1999999999999999E-2</v>
      </c>
      <c r="T13688">
        <v>2.3450000000000002</v>
      </c>
      <c r="U13688">
        <v>5.0019999999999998</v>
      </c>
      <c r="V13688">
        <v>2040</v>
      </c>
      <c r="W13688">
        <f t="shared" si="599"/>
        <v>8</v>
      </c>
      <c r="X13688">
        <f t="shared" si="597"/>
        <v>526.80488000000014</v>
      </c>
      <c r="Y13688">
        <f t="shared" si="598"/>
        <v>4.4436</v>
      </c>
    </row>
    <row r="13689" spans="1:25" x14ac:dyDescent="0.2">
      <c r="A13689" t="s">
        <v>6877</v>
      </c>
      <c r="B13689" t="s">
        <v>745</v>
      </c>
      <c r="C13689">
        <v>6</v>
      </c>
      <c r="D13689">
        <v>24</v>
      </c>
      <c r="E13689" t="s">
        <v>12345</v>
      </c>
      <c r="F13689">
        <v>159.42599999999999</v>
      </c>
      <c r="G13689">
        <v>72.123999999999995</v>
      </c>
      <c r="H13689">
        <v>34.335999999999999</v>
      </c>
      <c r="I13689">
        <v>11498.380999999999</v>
      </c>
      <c r="J13689">
        <v>4689342</v>
      </c>
      <c r="K13689">
        <v>4.157</v>
      </c>
      <c r="L13689">
        <v>2.3490000000000002</v>
      </c>
      <c r="M13689">
        <v>662.78499999999997</v>
      </c>
      <c r="N13689">
        <v>270301</v>
      </c>
      <c r="O13689">
        <v>4.5309999999999997</v>
      </c>
      <c r="P13689">
        <v>15.952</v>
      </c>
      <c r="Q13689">
        <v>722.39300000000003</v>
      </c>
      <c r="R13689">
        <v>294611</v>
      </c>
      <c r="S13689">
        <v>2.7E-2</v>
      </c>
      <c r="T13689">
        <v>2.6459999999999999</v>
      </c>
      <c r="U13689">
        <v>4.3769999999999998</v>
      </c>
      <c r="V13689">
        <v>1785</v>
      </c>
      <c r="W13689">
        <f t="shared" si="599"/>
        <v>7</v>
      </c>
      <c r="X13689">
        <f t="shared" si="597"/>
        <v>179.29443000000009</v>
      </c>
      <c r="Y13689">
        <f t="shared" si="598"/>
        <v>2.8335999999999997</v>
      </c>
    </row>
    <row r="13690" spans="1:25" x14ac:dyDescent="0.2">
      <c r="A13690" t="s">
        <v>6877</v>
      </c>
      <c r="B13690" t="s">
        <v>745</v>
      </c>
      <c r="C13690">
        <v>6</v>
      </c>
      <c r="D13690">
        <v>25</v>
      </c>
      <c r="E13690" t="s">
        <v>12346</v>
      </c>
      <c r="F13690">
        <v>300.88499999999999</v>
      </c>
      <c r="G13690">
        <v>72.853999999999999</v>
      </c>
      <c r="H13690">
        <v>34.741999999999997</v>
      </c>
      <c r="I13690">
        <v>21920.58</v>
      </c>
      <c r="J13690">
        <v>8939789</v>
      </c>
      <c r="K13690">
        <v>5.8890000000000002</v>
      </c>
      <c r="L13690">
        <v>7.2770000000000001</v>
      </c>
      <c r="M13690">
        <v>1772.009</v>
      </c>
      <c r="N13690">
        <v>722672</v>
      </c>
      <c r="O13690">
        <v>2.6859999999999999</v>
      </c>
      <c r="P13690">
        <v>8.2520000000000007</v>
      </c>
      <c r="Q13690">
        <v>808.29</v>
      </c>
      <c r="R13690">
        <v>329642</v>
      </c>
      <c r="S13690">
        <v>1.4999999999999999E-2</v>
      </c>
      <c r="T13690">
        <v>1.9259999999999999</v>
      </c>
      <c r="U13690">
        <v>4.3769999999999998</v>
      </c>
      <c r="V13690">
        <v>1785</v>
      </c>
      <c r="W13690">
        <f t="shared" si="599"/>
        <v>7</v>
      </c>
      <c r="X13690">
        <f t="shared" si="597"/>
        <v>317.58859999999999</v>
      </c>
      <c r="Y13690">
        <f t="shared" si="598"/>
        <v>2.8335999999999997</v>
      </c>
    </row>
    <row r="13691" spans="1:25" x14ac:dyDescent="0.2">
      <c r="A13691" t="s">
        <v>6877</v>
      </c>
      <c r="B13691" t="s">
        <v>745</v>
      </c>
      <c r="C13691">
        <v>7</v>
      </c>
      <c r="D13691">
        <v>1</v>
      </c>
      <c r="E13691" t="s">
        <v>12347</v>
      </c>
      <c r="F13691">
        <v>252.50899999999999</v>
      </c>
      <c r="G13691">
        <v>103.32899999999999</v>
      </c>
      <c r="H13691">
        <v>41.844999999999999</v>
      </c>
      <c r="I13691">
        <v>26091.671999999999</v>
      </c>
      <c r="J13691">
        <v>10640870</v>
      </c>
      <c r="K13691">
        <v>19.908999999999999</v>
      </c>
      <c r="L13691">
        <v>7.3739999999999997</v>
      </c>
      <c r="M13691">
        <v>5027.29</v>
      </c>
      <c r="N13691">
        <v>2050261</v>
      </c>
      <c r="O13691">
        <v>3.8069999999999999</v>
      </c>
      <c r="P13691">
        <v>11.945</v>
      </c>
      <c r="Q13691">
        <v>961.38699999999994</v>
      </c>
      <c r="R13691">
        <v>392079</v>
      </c>
      <c r="S13691">
        <v>3.5000000000000003E-2</v>
      </c>
      <c r="T13691">
        <v>2.9729999999999999</v>
      </c>
      <c r="U13691">
        <v>8.7539999999999996</v>
      </c>
      <c r="V13691">
        <v>3570</v>
      </c>
      <c r="W13691">
        <f t="shared" si="599"/>
        <v>14</v>
      </c>
      <c r="X13691">
        <f t="shared" si="597"/>
        <v>564.07476999999994</v>
      </c>
      <c r="Y13691">
        <f t="shared" si="598"/>
        <v>14.1036</v>
      </c>
    </row>
    <row r="13692" spans="1:25" x14ac:dyDescent="0.2">
      <c r="A13692" t="s">
        <v>6877</v>
      </c>
      <c r="B13692" t="s">
        <v>745</v>
      </c>
      <c r="C13692">
        <v>7</v>
      </c>
      <c r="D13692">
        <v>2</v>
      </c>
      <c r="E13692" t="s">
        <v>12348</v>
      </c>
      <c r="F13692">
        <v>256.97199999999998</v>
      </c>
      <c r="G13692">
        <v>91.876000000000005</v>
      </c>
      <c r="H13692">
        <v>38.655999999999999</v>
      </c>
      <c r="I13692">
        <v>23609.466</v>
      </c>
      <c r="J13692">
        <v>9628561</v>
      </c>
      <c r="K13692">
        <v>57.500999999999998</v>
      </c>
      <c r="L13692">
        <v>35.055999999999997</v>
      </c>
      <c r="M13692">
        <v>14776.036</v>
      </c>
      <c r="N13692">
        <v>6026056</v>
      </c>
      <c r="O13692">
        <v>3.331</v>
      </c>
      <c r="P13692">
        <v>11.311999999999999</v>
      </c>
      <c r="Q13692">
        <v>855.93100000000004</v>
      </c>
      <c r="R13692">
        <v>349071</v>
      </c>
      <c r="S13692">
        <v>3.4000000000000002E-2</v>
      </c>
      <c r="T13692">
        <v>2.9470000000000001</v>
      </c>
      <c r="U13692">
        <v>8.7539999999999996</v>
      </c>
      <c r="V13692">
        <v>3570</v>
      </c>
      <c r="W13692">
        <f t="shared" si="599"/>
        <v>14</v>
      </c>
      <c r="X13692">
        <f t="shared" si="597"/>
        <v>394.29061000000013</v>
      </c>
      <c r="Y13692">
        <f t="shared" si="598"/>
        <v>14.1036</v>
      </c>
    </row>
    <row r="13693" spans="1:25" x14ac:dyDescent="0.2">
      <c r="A13693" t="s">
        <v>6877</v>
      </c>
      <c r="B13693" t="s">
        <v>745</v>
      </c>
      <c r="C13693">
        <v>7</v>
      </c>
      <c r="D13693">
        <v>3</v>
      </c>
      <c r="E13693" t="s">
        <v>8615</v>
      </c>
      <c r="F13693">
        <v>266.464</v>
      </c>
      <c r="G13693">
        <v>92.400999999999996</v>
      </c>
      <c r="H13693">
        <v>40.273000000000003</v>
      </c>
      <c r="I13693">
        <v>24621.463</v>
      </c>
      <c r="J13693">
        <v>10041280</v>
      </c>
      <c r="K13693">
        <v>8.7550000000000008</v>
      </c>
      <c r="L13693">
        <v>6.35</v>
      </c>
      <c r="M13693">
        <v>2333.0129999999999</v>
      </c>
      <c r="N13693">
        <v>951464</v>
      </c>
      <c r="O13693">
        <v>2.1659999999999999</v>
      </c>
      <c r="P13693">
        <v>7.4109999999999996</v>
      </c>
      <c r="Q13693">
        <v>577.09900000000005</v>
      </c>
      <c r="R13693">
        <v>235356</v>
      </c>
      <c r="S13693">
        <v>7.0000000000000001E-3</v>
      </c>
      <c r="T13693">
        <v>1.34</v>
      </c>
      <c r="U13693">
        <v>1.8759999999999999</v>
      </c>
      <c r="V13693">
        <v>765</v>
      </c>
      <c r="W13693">
        <f t="shared" si="599"/>
        <v>3</v>
      </c>
      <c r="X13693">
        <f t="shared" si="597"/>
        <v>0</v>
      </c>
      <c r="Y13693">
        <f t="shared" si="598"/>
        <v>0</v>
      </c>
    </row>
    <row r="13694" spans="1:25" x14ac:dyDescent="0.2">
      <c r="A13694" t="s">
        <v>6877</v>
      </c>
      <c r="B13694" t="s">
        <v>745</v>
      </c>
      <c r="C13694">
        <v>7</v>
      </c>
      <c r="D13694">
        <v>4</v>
      </c>
      <c r="E13694" t="s">
        <v>12349</v>
      </c>
      <c r="F13694">
        <v>319.55500000000001</v>
      </c>
      <c r="G13694">
        <v>102.032</v>
      </c>
      <c r="H13694">
        <v>39.555999999999997</v>
      </c>
      <c r="I13694">
        <v>32604.827000000001</v>
      </c>
      <c r="J13694">
        <v>13297106</v>
      </c>
      <c r="K13694">
        <v>55.484999999999999</v>
      </c>
      <c r="L13694">
        <v>21.762</v>
      </c>
      <c r="M13694">
        <v>17730.425999999999</v>
      </c>
      <c r="N13694">
        <v>7230934</v>
      </c>
      <c r="O13694">
        <v>5.3550000000000004</v>
      </c>
      <c r="P13694">
        <v>14.339</v>
      </c>
      <c r="Q13694">
        <v>1711.172</v>
      </c>
      <c r="R13694">
        <v>697861</v>
      </c>
      <c r="S13694">
        <v>5.8999999999999997E-2</v>
      </c>
      <c r="T13694">
        <v>3.8679999999999999</v>
      </c>
      <c r="U13694">
        <v>18.757999999999999</v>
      </c>
      <c r="V13694">
        <v>7650</v>
      </c>
      <c r="W13694">
        <f t="shared" si="599"/>
        <v>30</v>
      </c>
      <c r="X13694">
        <f t="shared" si="597"/>
        <v>1771.2286200000001</v>
      </c>
      <c r="Y13694">
        <f t="shared" si="598"/>
        <v>39.863599999999998</v>
      </c>
    </row>
    <row r="13695" spans="1:25" x14ac:dyDescent="0.2">
      <c r="A13695" t="s">
        <v>6877</v>
      </c>
      <c r="B13695" t="s">
        <v>745</v>
      </c>
      <c r="C13695">
        <v>7</v>
      </c>
      <c r="D13695">
        <v>5</v>
      </c>
      <c r="E13695" t="s">
        <v>12350</v>
      </c>
      <c r="F13695">
        <v>296.62099999999998</v>
      </c>
      <c r="G13695">
        <v>98.188999999999993</v>
      </c>
      <c r="H13695">
        <v>40.094999999999999</v>
      </c>
      <c r="I13695">
        <v>29124.838</v>
      </c>
      <c r="J13695">
        <v>11877875</v>
      </c>
      <c r="K13695">
        <v>54.962000000000003</v>
      </c>
      <c r="L13695">
        <v>23.419</v>
      </c>
      <c r="M13695">
        <v>16303.036</v>
      </c>
      <c r="N13695">
        <v>6648807</v>
      </c>
      <c r="O13695">
        <v>5.23</v>
      </c>
      <c r="P13695">
        <v>15.522</v>
      </c>
      <c r="Q13695">
        <v>1551.2270000000001</v>
      </c>
      <c r="R13695">
        <v>632631</v>
      </c>
      <c r="S13695">
        <v>5.5E-2</v>
      </c>
      <c r="T13695">
        <v>3.738</v>
      </c>
      <c r="U13695">
        <v>16.257000000000001</v>
      </c>
      <c r="V13695">
        <v>6630</v>
      </c>
      <c r="W13695">
        <f t="shared" si="599"/>
        <v>26</v>
      </c>
      <c r="X13695">
        <f t="shared" si="597"/>
        <v>1513.7171700000004</v>
      </c>
      <c r="Y13695">
        <f t="shared" si="598"/>
        <v>33.4236</v>
      </c>
    </row>
    <row r="13696" spans="1:25" x14ac:dyDescent="0.2">
      <c r="A13696" t="s">
        <v>6877</v>
      </c>
      <c r="B13696" t="s">
        <v>745</v>
      </c>
      <c r="C13696">
        <v>7</v>
      </c>
      <c r="D13696">
        <v>6</v>
      </c>
      <c r="E13696" t="s">
        <v>12351</v>
      </c>
      <c r="F13696">
        <v>178.149</v>
      </c>
      <c r="G13696">
        <v>85.875</v>
      </c>
      <c r="H13696">
        <v>37.075000000000003</v>
      </c>
      <c r="I13696">
        <v>15298.538</v>
      </c>
      <c r="J13696">
        <v>6239146</v>
      </c>
      <c r="K13696">
        <v>5.1130000000000004</v>
      </c>
      <c r="L13696">
        <v>3.081</v>
      </c>
      <c r="M13696">
        <v>910.90499999999997</v>
      </c>
      <c r="N13696">
        <v>371491</v>
      </c>
      <c r="O13696">
        <v>2.6059999999999999</v>
      </c>
      <c r="P13696">
        <v>7.5439999999999996</v>
      </c>
      <c r="Q13696">
        <v>464.185</v>
      </c>
      <c r="R13696">
        <v>189307</v>
      </c>
      <c r="S13696">
        <v>7.0000000000000001E-3</v>
      </c>
      <c r="T13696">
        <v>1.3380000000000001</v>
      </c>
      <c r="U13696">
        <v>1.2509999999999999</v>
      </c>
      <c r="V13696">
        <v>510</v>
      </c>
      <c r="W13696">
        <f t="shared" si="599"/>
        <v>2</v>
      </c>
      <c r="X13696">
        <f t="shared" si="597"/>
        <v>0</v>
      </c>
      <c r="Y13696">
        <f t="shared" si="598"/>
        <v>0</v>
      </c>
    </row>
    <row r="13697" spans="1:25" x14ac:dyDescent="0.2">
      <c r="A13697" t="s">
        <v>6877</v>
      </c>
      <c r="B13697" t="s">
        <v>745</v>
      </c>
      <c r="C13697">
        <v>7</v>
      </c>
      <c r="D13697">
        <v>7</v>
      </c>
      <c r="E13697" t="s">
        <v>7708</v>
      </c>
      <c r="F13697">
        <v>91.277000000000001</v>
      </c>
      <c r="G13697">
        <v>100.345</v>
      </c>
      <c r="H13697">
        <v>43.722000000000001</v>
      </c>
      <c r="I13697">
        <v>9159.152</v>
      </c>
      <c r="J13697">
        <v>3735343</v>
      </c>
      <c r="K13697">
        <v>7.2539999999999996</v>
      </c>
      <c r="L13697">
        <v>4.5990000000000002</v>
      </c>
      <c r="M13697">
        <v>662.09299999999996</v>
      </c>
      <c r="N13697">
        <v>270019</v>
      </c>
      <c r="O13697">
        <v>2.1850000000000001</v>
      </c>
      <c r="P13697">
        <v>4.1509999999999998</v>
      </c>
      <c r="Q13697">
        <v>199.482</v>
      </c>
      <c r="R13697">
        <v>81354</v>
      </c>
      <c r="S13697">
        <v>7.0000000000000001E-3</v>
      </c>
      <c r="T13697">
        <v>1.3220000000000001</v>
      </c>
      <c r="U13697">
        <v>0.625</v>
      </c>
      <c r="V13697">
        <v>255</v>
      </c>
      <c r="W13697">
        <f t="shared" si="599"/>
        <v>1</v>
      </c>
      <c r="X13697">
        <f t="shared" si="597"/>
        <v>0</v>
      </c>
      <c r="Y13697">
        <f t="shared" si="598"/>
        <v>0</v>
      </c>
    </row>
    <row r="13698" spans="1:25" x14ac:dyDescent="0.2">
      <c r="A13698" t="s">
        <v>6877</v>
      </c>
      <c r="B13698" t="s">
        <v>745</v>
      </c>
      <c r="C13698">
        <v>7</v>
      </c>
      <c r="D13698">
        <v>8</v>
      </c>
      <c r="E13698" t="s">
        <v>8453</v>
      </c>
      <c r="F13698">
        <v>199.352</v>
      </c>
      <c r="G13698">
        <v>105.238</v>
      </c>
      <c r="H13698">
        <v>44.466999999999999</v>
      </c>
      <c r="I13698">
        <v>20979.39</v>
      </c>
      <c r="J13698">
        <v>8555947</v>
      </c>
      <c r="K13698">
        <v>5.4859999999999998</v>
      </c>
      <c r="L13698">
        <v>2.9849999999999999</v>
      </c>
      <c r="M13698">
        <v>1093.664</v>
      </c>
      <c r="N13698">
        <v>446025</v>
      </c>
      <c r="O13698">
        <v>2.383</v>
      </c>
      <c r="P13698">
        <v>8.016</v>
      </c>
      <c r="Q13698">
        <v>475.11900000000003</v>
      </c>
      <c r="R13698">
        <v>193766</v>
      </c>
      <c r="S13698">
        <v>6.0000000000000001E-3</v>
      </c>
      <c r="T13698">
        <v>1.2649999999999999</v>
      </c>
      <c r="U13698">
        <v>1.2509999999999999</v>
      </c>
      <c r="V13698">
        <v>510</v>
      </c>
      <c r="W13698">
        <f t="shared" si="599"/>
        <v>2</v>
      </c>
      <c r="X13698">
        <f t="shared" si="597"/>
        <v>0</v>
      </c>
      <c r="Y13698">
        <f t="shared" si="598"/>
        <v>0</v>
      </c>
    </row>
    <row r="13699" spans="1:25" x14ac:dyDescent="0.2">
      <c r="A13699" t="s">
        <v>6877</v>
      </c>
      <c r="B13699" t="s">
        <v>745</v>
      </c>
      <c r="C13699">
        <v>7</v>
      </c>
      <c r="D13699">
        <v>9</v>
      </c>
      <c r="E13699" t="s">
        <v>12352</v>
      </c>
      <c r="F13699">
        <v>226.35400000000001</v>
      </c>
      <c r="G13699">
        <v>116.629</v>
      </c>
      <c r="H13699">
        <v>47.01</v>
      </c>
      <c r="I13699">
        <v>26399.297999999999</v>
      </c>
      <c r="J13699">
        <v>10766328</v>
      </c>
      <c r="K13699">
        <v>17.901</v>
      </c>
      <c r="L13699">
        <v>12.885</v>
      </c>
      <c r="M13699">
        <v>4051.9259999999999</v>
      </c>
      <c r="N13699">
        <v>1652482</v>
      </c>
      <c r="O13699">
        <v>2.82</v>
      </c>
      <c r="P13699">
        <v>6.6280000000000001</v>
      </c>
      <c r="Q13699">
        <v>638.34</v>
      </c>
      <c r="R13699">
        <v>260332</v>
      </c>
      <c r="S13699">
        <v>1.9E-2</v>
      </c>
      <c r="T13699">
        <v>2.2200000000000002</v>
      </c>
      <c r="U13699">
        <v>4.3769999999999998</v>
      </c>
      <c r="V13699">
        <v>1785</v>
      </c>
      <c r="W13699">
        <f t="shared" si="599"/>
        <v>7</v>
      </c>
      <c r="X13699">
        <f t="shared" si="597"/>
        <v>43.969100000000097</v>
      </c>
      <c r="Y13699">
        <f t="shared" si="598"/>
        <v>2.8335999999999997</v>
      </c>
    </row>
    <row r="13700" spans="1:25" x14ac:dyDescent="0.2">
      <c r="A13700" t="s">
        <v>6877</v>
      </c>
      <c r="B13700" t="s">
        <v>745</v>
      </c>
      <c r="C13700">
        <v>7</v>
      </c>
      <c r="D13700">
        <v>10</v>
      </c>
      <c r="E13700" t="s">
        <v>9136</v>
      </c>
      <c r="F13700">
        <v>254.13800000000001</v>
      </c>
      <c r="G13700">
        <v>105.208</v>
      </c>
      <c r="H13700">
        <v>40.103000000000002</v>
      </c>
      <c r="I13700">
        <v>26737.258000000002</v>
      </c>
      <c r="J13700">
        <v>10904157</v>
      </c>
      <c r="K13700">
        <v>58.743000000000002</v>
      </c>
      <c r="L13700">
        <v>28.835999999999999</v>
      </c>
      <c r="M13700">
        <v>14928.710999999999</v>
      </c>
      <c r="N13700">
        <v>6088321</v>
      </c>
      <c r="O13700">
        <v>4.7450000000000001</v>
      </c>
      <c r="P13700">
        <v>13.856999999999999</v>
      </c>
      <c r="Q13700">
        <v>1205.9059999999999</v>
      </c>
      <c r="R13700">
        <v>491800</v>
      </c>
      <c r="S13700">
        <v>3.9E-2</v>
      </c>
      <c r="T13700">
        <v>3.1680000000000001</v>
      </c>
      <c r="U13700">
        <v>10.004</v>
      </c>
      <c r="V13700">
        <v>4080</v>
      </c>
      <c r="W13700">
        <f t="shared" si="599"/>
        <v>16</v>
      </c>
      <c r="X13700">
        <f t="shared" si="597"/>
        <v>957.75036</v>
      </c>
      <c r="Y13700">
        <f t="shared" si="598"/>
        <v>17.323599999999999</v>
      </c>
    </row>
    <row r="13701" spans="1:25" x14ac:dyDescent="0.2">
      <c r="A13701" t="s">
        <v>6877</v>
      </c>
      <c r="B13701" t="s">
        <v>745</v>
      </c>
      <c r="C13701">
        <v>7</v>
      </c>
      <c r="D13701">
        <v>11</v>
      </c>
      <c r="E13701" t="s">
        <v>11747</v>
      </c>
      <c r="F13701">
        <v>236.92400000000001</v>
      </c>
      <c r="G13701">
        <v>118.22</v>
      </c>
      <c r="H13701">
        <v>54.1</v>
      </c>
      <c r="I13701">
        <v>28009.258000000002</v>
      </c>
      <c r="J13701">
        <v>11422912</v>
      </c>
      <c r="K13701">
        <v>6.8310000000000004</v>
      </c>
      <c r="L13701">
        <v>4.9119999999999999</v>
      </c>
      <c r="M13701">
        <v>1618.53</v>
      </c>
      <c r="N13701">
        <v>660079</v>
      </c>
      <c r="O13701">
        <v>2.2879999999999998</v>
      </c>
      <c r="P13701">
        <v>4.7290000000000001</v>
      </c>
      <c r="Q13701">
        <v>542.02200000000005</v>
      </c>
      <c r="R13701">
        <v>221051</v>
      </c>
      <c r="S13701">
        <v>8.0000000000000002E-3</v>
      </c>
      <c r="T13701">
        <v>1.421</v>
      </c>
      <c r="U13701">
        <v>1.8759999999999999</v>
      </c>
      <c r="V13701">
        <v>765</v>
      </c>
      <c r="W13701">
        <f t="shared" si="599"/>
        <v>3</v>
      </c>
      <c r="X13701">
        <f t="shared" si="597"/>
        <v>0</v>
      </c>
      <c r="Y13701">
        <f t="shared" si="598"/>
        <v>0</v>
      </c>
    </row>
    <row r="13702" spans="1:25" x14ac:dyDescent="0.2">
      <c r="A13702" t="s">
        <v>6877</v>
      </c>
      <c r="B13702" t="s">
        <v>745</v>
      </c>
      <c r="C13702">
        <v>7</v>
      </c>
      <c r="D13702">
        <v>15</v>
      </c>
      <c r="E13702" t="s">
        <v>12353</v>
      </c>
      <c r="F13702">
        <v>177.98</v>
      </c>
      <c r="G13702">
        <v>104.254</v>
      </c>
      <c r="H13702">
        <v>50.343000000000004</v>
      </c>
      <c r="I13702">
        <v>18555.184000000001</v>
      </c>
      <c r="J13702">
        <v>7567292</v>
      </c>
      <c r="K13702">
        <v>5.718</v>
      </c>
      <c r="L13702">
        <v>3.976</v>
      </c>
      <c r="M13702">
        <v>1017.607</v>
      </c>
      <c r="N13702">
        <v>415007</v>
      </c>
      <c r="O13702">
        <v>2.8889999999999998</v>
      </c>
      <c r="P13702">
        <v>8.7620000000000005</v>
      </c>
      <c r="Q13702">
        <v>514.14499999999998</v>
      </c>
      <c r="R13702">
        <v>209682</v>
      </c>
      <c r="S13702">
        <v>2.1000000000000001E-2</v>
      </c>
      <c r="T13702">
        <v>2.3180000000000001</v>
      </c>
      <c r="U13702">
        <v>3.7519999999999998</v>
      </c>
      <c r="V13702">
        <v>1530</v>
      </c>
      <c r="W13702">
        <f t="shared" si="599"/>
        <v>6</v>
      </c>
      <c r="X13702">
        <f t="shared" si="597"/>
        <v>0</v>
      </c>
      <c r="Y13702">
        <f t="shared" si="598"/>
        <v>1.2235999999999998</v>
      </c>
    </row>
    <row r="13703" spans="1:25" x14ac:dyDescent="0.2">
      <c r="A13703" t="s">
        <v>6877</v>
      </c>
      <c r="B13703" t="s">
        <v>745</v>
      </c>
      <c r="C13703">
        <v>7</v>
      </c>
      <c r="D13703">
        <v>17</v>
      </c>
      <c r="E13703" t="s">
        <v>12277</v>
      </c>
      <c r="F13703">
        <v>47.182000000000002</v>
      </c>
      <c r="G13703">
        <v>76.001999999999995</v>
      </c>
      <c r="H13703">
        <v>43.847999999999999</v>
      </c>
      <c r="I13703">
        <v>3585.8939999999998</v>
      </c>
      <c r="J13703">
        <v>1462422</v>
      </c>
      <c r="K13703">
        <v>83.974000000000004</v>
      </c>
      <c r="L13703">
        <v>44.671999999999997</v>
      </c>
      <c r="M13703">
        <v>3962.04</v>
      </c>
      <c r="N13703">
        <v>1615824</v>
      </c>
      <c r="O13703">
        <v>10.084</v>
      </c>
      <c r="P13703">
        <v>23.998999999999999</v>
      </c>
      <c r="Q13703">
        <v>475.76400000000001</v>
      </c>
      <c r="R13703">
        <v>194029</v>
      </c>
      <c r="S13703">
        <v>0.08</v>
      </c>
      <c r="T13703">
        <v>4.5019999999999998</v>
      </c>
      <c r="U13703">
        <v>3.7519999999999998</v>
      </c>
      <c r="V13703">
        <v>1530</v>
      </c>
      <c r="W13703">
        <f t="shared" si="599"/>
        <v>6</v>
      </c>
      <c r="X13703">
        <f t="shared" si="597"/>
        <v>0</v>
      </c>
      <c r="Y13703">
        <f t="shared" si="598"/>
        <v>1.2235999999999998</v>
      </c>
    </row>
    <row r="13704" spans="1:25" x14ac:dyDescent="0.2">
      <c r="A13704" t="s">
        <v>6877</v>
      </c>
      <c r="B13704" t="s">
        <v>745</v>
      </c>
      <c r="C13704">
        <v>7</v>
      </c>
      <c r="D13704">
        <v>18</v>
      </c>
      <c r="E13704" t="s">
        <v>12354</v>
      </c>
      <c r="F13704">
        <v>415.88499999999999</v>
      </c>
      <c r="G13704">
        <v>125.592</v>
      </c>
      <c r="H13704">
        <v>43.94</v>
      </c>
      <c r="I13704">
        <v>52231.985000000001</v>
      </c>
      <c r="J13704">
        <v>21301577</v>
      </c>
      <c r="K13704">
        <v>29.131</v>
      </c>
      <c r="L13704">
        <v>14.023999999999999</v>
      </c>
      <c r="M13704">
        <v>12114.978999999999</v>
      </c>
      <c r="N13704">
        <v>4940807</v>
      </c>
      <c r="O13704">
        <v>3.01</v>
      </c>
      <c r="P13704">
        <v>9.6310000000000002</v>
      </c>
      <c r="Q13704">
        <v>1251.9770000000001</v>
      </c>
      <c r="R13704">
        <v>510589</v>
      </c>
      <c r="S13704">
        <v>1.4E-2</v>
      </c>
      <c r="T13704">
        <v>1.857</v>
      </c>
      <c r="U13704">
        <v>5.6269999999999998</v>
      </c>
      <c r="V13704">
        <v>2295</v>
      </c>
      <c r="W13704">
        <f t="shared" si="599"/>
        <v>9</v>
      </c>
      <c r="X13704">
        <f t="shared" si="597"/>
        <v>1031.9246700000003</v>
      </c>
      <c r="Y13704">
        <f t="shared" si="598"/>
        <v>6.0536000000000003</v>
      </c>
    </row>
    <row r="13705" spans="1:25" x14ac:dyDescent="0.2">
      <c r="A13705" t="s">
        <v>6877</v>
      </c>
      <c r="B13705" t="s">
        <v>745</v>
      </c>
      <c r="C13705">
        <v>7</v>
      </c>
      <c r="D13705">
        <v>19</v>
      </c>
      <c r="E13705" t="s">
        <v>12355</v>
      </c>
      <c r="F13705">
        <v>344.69600000000003</v>
      </c>
      <c r="G13705">
        <v>129.71100000000001</v>
      </c>
      <c r="H13705">
        <v>50.978999999999999</v>
      </c>
      <c r="I13705">
        <v>44710.752999999997</v>
      </c>
      <c r="J13705">
        <v>18234221</v>
      </c>
      <c r="K13705">
        <v>27.885999999999999</v>
      </c>
      <c r="L13705">
        <v>14.048999999999999</v>
      </c>
      <c r="M13705">
        <v>9612.2070000000003</v>
      </c>
      <c r="N13705">
        <v>3920111</v>
      </c>
      <c r="O13705">
        <v>4.0220000000000002</v>
      </c>
      <c r="P13705">
        <v>12.689</v>
      </c>
      <c r="Q13705">
        <v>1386.3030000000001</v>
      </c>
      <c r="R13705">
        <v>565371</v>
      </c>
      <c r="S13705">
        <v>2.7E-2</v>
      </c>
      <c r="T13705">
        <v>2.6339999999999999</v>
      </c>
      <c r="U13705">
        <v>9.3789999999999996</v>
      </c>
      <c r="V13705">
        <v>3825</v>
      </c>
      <c r="W13705">
        <f t="shared" si="599"/>
        <v>15</v>
      </c>
      <c r="X13705">
        <f t="shared" si="597"/>
        <v>1248.1895300000003</v>
      </c>
      <c r="Y13705">
        <f t="shared" si="598"/>
        <v>15.713600000000001</v>
      </c>
    </row>
    <row r="13706" spans="1:25" x14ac:dyDescent="0.2">
      <c r="A13706" t="s">
        <v>6877</v>
      </c>
      <c r="B13706" t="s">
        <v>745</v>
      </c>
      <c r="C13706">
        <v>7</v>
      </c>
      <c r="D13706">
        <v>20</v>
      </c>
      <c r="E13706" t="s">
        <v>12356</v>
      </c>
      <c r="F13706">
        <v>253.483</v>
      </c>
      <c r="G13706">
        <v>105.645</v>
      </c>
      <c r="H13706">
        <v>44.265000000000001</v>
      </c>
      <c r="I13706">
        <v>26779.271000000001</v>
      </c>
      <c r="J13706">
        <v>10921291</v>
      </c>
      <c r="K13706">
        <v>34.058</v>
      </c>
      <c r="L13706">
        <v>17.911000000000001</v>
      </c>
      <c r="M13706">
        <v>8633.06</v>
      </c>
      <c r="N13706">
        <v>3520789</v>
      </c>
      <c r="O13706">
        <v>3.8109999999999999</v>
      </c>
      <c r="P13706">
        <v>13.808</v>
      </c>
      <c r="Q13706">
        <v>965.95799999999997</v>
      </c>
      <c r="R13706">
        <v>393943</v>
      </c>
      <c r="S13706">
        <v>1.7000000000000001E-2</v>
      </c>
      <c r="T13706">
        <v>2.0979999999999999</v>
      </c>
      <c r="U13706">
        <v>4.3769999999999998</v>
      </c>
      <c r="V13706">
        <v>1785</v>
      </c>
      <c r="W13706">
        <f t="shared" si="599"/>
        <v>7</v>
      </c>
      <c r="X13706">
        <f t="shared" si="597"/>
        <v>571.43407999999999</v>
      </c>
      <c r="Y13706">
        <f t="shared" si="598"/>
        <v>2.8335999999999997</v>
      </c>
    </row>
    <row r="13707" spans="1:25" x14ac:dyDescent="0.2">
      <c r="A13707" t="s">
        <v>6877</v>
      </c>
      <c r="B13707" t="s">
        <v>745</v>
      </c>
      <c r="C13707">
        <v>7</v>
      </c>
      <c r="D13707">
        <v>21</v>
      </c>
      <c r="E13707" t="s">
        <v>12357</v>
      </c>
      <c r="F13707">
        <v>255.59700000000001</v>
      </c>
      <c r="G13707">
        <v>116.136</v>
      </c>
      <c r="H13707">
        <v>48.076000000000001</v>
      </c>
      <c r="I13707">
        <v>29684.052</v>
      </c>
      <c r="J13707">
        <v>12105937</v>
      </c>
      <c r="K13707">
        <v>36.902999999999999</v>
      </c>
      <c r="L13707">
        <v>18.545999999999999</v>
      </c>
      <c r="M13707">
        <v>9432.2929999999997</v>
      </c>
      <c r="N13707">
        <v>3846737</v>
      </c>
      <c r="O13707">
        <v>7.9329999999999998</v>
      </c>
      <c r="P13707">
        <v>17.427</v>
      </c>
      <c r="Q13707">
        <v>2027.623</v>
      </c>
      <c r="R13707">
        <v>826918</v>
      </c>
      <c r="S13707">
        <v>8.3000000000000004E-2</v>
      </c>
      <c r="T13707">
        <v>4.6050000000000004</v>
      </c>
      <c r="U13707">
        <v>21.259</v>
      </c>
      <c r="V13707">
        <v>8670</v>
      </c>
      <c r="W13707">
        <f t="shared" si="599"/>
        <v>34</v>
      </c>
      <c r="X13707">
        <f t="shared" si="597"/>
        <v>2280.7147300000001</v>
      </c>
      <c r="Y13707">
        <f t="shared" si="598"/>
        <v>46.303600000000003</v>
      </c>
    </row>
    <row r="13708" spans="1:25" x14ac:dyDescent="0.2">
      <c r="A13708" t="s">
        <v>6877</v>
      </c>
      <c r="B13708" t="s">
        <v>745</v>
      </c>
      <c r="C13708">
        <v>7</v>
      </c>
      <c r="D13708">
        <v>22</v>
      </c>
      <c r="E13708" t="s">
        <v>12358</v>
      </c>
      <c r="F13708">
        <v>294.93400000000003</v>
      </c>
      <c r="G13708">
        <v>130.71899999999999</v>
      </c>
      <c r="H13708">
        <v>51.094999999999999</v>
      </c>
      <c r="I13708">
        <v>38553.529000000002</v>
      </c>
      <c r="J13708">
        <v>15723143</v>
      </c>
      <c r="K13708">
        <v>6.2069999999999999</v>
      </c>
      <c r="L13708">
        <v>3.09</v>
      </c>
      <c r="M13708">
        <v>1830.6469999999999</v>
      </c>
      <c r="N13708">
        <v>746586</v>
      </c>
      <c r="O13708">
        <v>2.077</v>
      </c>
      <c r="P13708">
        <v>5.8490000000000002</v>
      </c>
      <c r="Q13708">
        <v>612.476</v>
      </c>
      <c r="R13708">
        <v>249784</v>
      </c>
      <c r="S13708">
        <v>2E-3</v>
      </c>
      <c r="T13708">
        <v>0.73499999999999999</v>
      </c>
      <c r="U13708">
        <v>0.625</v>
      </c>
      <c r="V13708">
        <v>255</v>
      </c>
      <c r="W13708">
        <f t="shared" si="599"/>
        <v>1</v>
      </c>
      <c r="X13708">
        <f t="shared" si="597"/>
        <v>2.3280600000000424</v>
      </c>
      <c r="Y13708">
        <f t="shared" si="598"/>
        <v>0</v>
      </c>
    </row>
    <row r="13709" spans="1:25" x14ac:dyDescent="0.2">
      <c r="A13709" t="s">
        <v>6877</v>
      </c>
      <c r="B13709" t="s">
        <v>745</v>
      </c>
      <c r="C13709">
        <v>7</v>
      </c>
      <c r="D13709">
        <v>24</v>
      </c>
      <c r="E13709" t="s">
        <v>9125</v>
      </c>
      <c r="F13709">
        <v>263.63200000000001</v>
      </c>
      <c r="G13709">
        <v>94.277000000000001</v>
      </c>
      <c r="H13709">
        <v>45.173999999999999</v>
      </c>
      <c r="I13709">
        <v>24854.501</v>
      </c>
      <c r="J13709">
        <v>10136319</v>
      </c>
      <c r="K13709">
        <v>5.09</v>
      </c>
      <c r="L13709">
        <v>2.758</v>
      </c>
      <c r="M13709">
        <v>1341.932</v>
      </c>
      <c r="N13709">
        <v>547275</v>
      </c>
      <c r="O13709">
        <v>1.8169999999999999</v>
      </c>
      <c r="P13709">
        <v>2.4870000000000001</v>
      </c>
      <c r="Q13709">
        <v>479.06900000000002</v>
      </c>
      <c r="R13709">
        <v>195377</v>
      </c>
      <c r="S13709">
        <v>0</v>
      </c>
      <c r="T13709">
        <v>0</v>
      </c>
      <c r="U13709">
        <v>0</v>
      </c>
      <c r="V13709">
        <v>0</v>
      </c>
      <c r="W13709">
        <f t="shared" si="599"/>
        <v>0</v>
      </c>
      <c r="X13709">
        <f t="shared" si="597"/>
        <v>0</v>
      </c>
      <c r="Y13709">
        <f t="shared" si="598"/>
        <v>0</v>
      </c>
    </row>
    <row r="13710" spans="1:25" x14ac:dyDescent="0.2">
      <c r="A13710" t="s">
        <v>6877</v>
      </c>
      <c r="B13710" t="s">
        <v>745</v>
      </c>
      <c r="C13710">
        <v>7</v>
      </c>
      <c r="D13710">
        <v>27</v>
      </c>
      <c r="E13710" t="s">
        <v>12359</v>
      </c>
      <c r="F13710">
        <v>274.14600000000002</v>
      </c>
      <c r="G13710">
        <v>105.52200000000001</v>
      </c>
      <c r="H13710">
        <v>41.465000000000003</v>
      </c>
      <c r="I13710">
        <v>28928.401999999998</v>
      </c>
      <c r="J13710">
        <v>11797763</v>
      </c>
      <c r="K13710">
        <v>33.664000000000001</v>
      </c>
      <c r="L13710">
        <v>14.271000000000001</v>
      </c>
      <c r="M13710">
        <v>9228.9509999999991</v>
      </c>
      <c r="N13710">
        <v>3763809</v>
      </c>
      <c r="O13710">
        <v>4.1059999999999999</v>
      </c>
      <c r="P13710">
        <v>13.234</v>
      </c>
      <c r="Q13710">
        <v>1125.7270000000001</v>
      </c>
      <c r="R13710">
        <v>459101</v>
      </c>
      <c r="S13710">
        <v>4.2999999999999997E-2</v>
      </c>
      <c r="T13710">
        <v>3.3239999999999998</v>
      </c>
      <c r="U13710">
        <v>11.88</v>
      </c>
      <c r="V13710">
        <v>4845</v>
      </c>
      <c r="W13710">
        <f t="shared" si="599"/>
        <v>19</v>
      </c>
      <c r="X13710">
        <f t="shared" si="597"/>
        <v>828.66217000000029</v>
      </c>
      <c r="Y13710">
        <f t="shared" si="598"/>
        <v>22.153600000000001</v>
      </c>
    </row>
    <row r="13711" spans="1:25" x14ac:dyDescent="0.2">
      <c r="A13711" t="s">
        <v>6877</v>
      </c>
      <c r="B13711" t="s">
        <v>745</v>
      </c>
      <c r="C13711">
        <v>7</v>
      </c>
      <c r="D13711">
        <v>30</v>
      </c>
      <c r="E13711" t="s">
        <v>6913</v>
      </c>
      <c r="F13711">
        <v>181.94499999999999</v>
      </c>
      <c r="G13711">
        <v>119.693</v>
      </c>
      <c r="H13711">
        <v>52.039000000000001</v>
      </c>
      <c r="I13711">
        <v>21777.593000000001</v>
      </c>
      <c r="J13711">
        <v>8881475</v>
      </c>
      <c r="K13711">
        <v>4.9349999999999996</v>
      </c>
      <c r="L13711">
        <v>2.52</v>
      </c>
      <c r="M13711">
        <v>897.81100000000004</v>
      </c>
      <c r="N13711">
        <v>366151</v>
      </c>
      <c r="O13711">
        <v>2.0510000000000002</v>
      </c>
      <c r="P13711">
        <v>5.0599999999999996</v>
      </c>
      <c r="Q13711">
        <v>373.09</v>
      </c>
      <c r="R13711">
        <v>152156</v>
      </c>
      <c r="S13711">
        <v>7.0000000000000001E-3</v>
      </c>
      <c r="T13711">
        <v>1.3240000000000001</v>
      </c>
      <c r="U13711">
        <v>1.2509999999999999</v>
      </c>
      <c r="V13711">
        <v>510</v>
      </c>
      <c r="W13711">
        <f t="shared" si="599"/>
        <v>2</v>
      </c>
      <c r="X13711">
        <f t="shared" si="597"/>
        <v>0</v>
      </c>
      <c r="Y13711">
        <f t="shared" si="598"/>
        <v>0</v>
      </c>
    </row>
    <row r="13712" spans="1:25" x14ac:dyDescent="0.2">
      <c r="A13712" t="s">
        <v>6877</v>
      </c>
      <c r="B13712" t="s">
        <v>745</v>
      </c>
      <c r="C13712">
        <v>7</v>
      </c>
      <c r="D13712">
        <v>31</v>
      </c>
      <c r="E13712" t="s">
        <v>12360</v>
      </c>
      <c r="F13712">
        <v>518.36</v>
      </c>
      <c r="G13712">
        <v>119.89700000000001</v>
      </c>
      <c r="H13712">
        <v>44.201000000000001</v>
      </c>
      <c r="I13712">
        <v>62150.042999999998</v>
      </c>
      <c r="J13712">
        <v>25346422</v>
      </c>
      <c r="K13712">
        <v>32.286999999999999</v>
      </c>
      <c r="L13712">
        <v>11.436</v>
      </c>
      <c r="M13712">
        <v>16736.488000000001</v>
      </c>
      <c r="N13712">
        <v>6825580</v>
      </c>
      <c r="O13712">
        <v>3.177</v>
      </c>
      <c r="P13712">
        <v>7.1289999999999996</v>
      </c>
      <c r="Q13712">
        <v>1646.76</v>
      </c>
      <c r="R13712">
        <v>671592</v>
      </c>
      <c r="S13712">
        <v>0.03</v>
      </c>
      <c r="T13712">
        <v>2.7730000000000001</v>
      </c>
      <c r="U13712">
        <v>15.632</v>
      </c>
      <c r="V13712">
        <v>6375</v>
      </c>
      <c r="W13712">
        <f t="shared" si="599"/>
        <v>25</v>
      </c>
      <c r="X13712">
        <f t="shared" si="597"/>
        <v>1667.5253000000002</v>
      </c>
      <c r="Y13712">
        <f t="shared" si="598"/>
        <v>31.813599999999997</v>
      </c>
    </row>
    <row r="13713" spans="1:25" x14ac:dyDescent="0.2">
      <c r="A13713" t="s">
        <v>6877</v>
      </c>
      <c r="B13713" t="s">
        <v>745</v>
      </c>
      <c r="C13713">
        <v>8</v>
      </c>
      <c r="D13713">
        <v>5</v>
      </c>
      <c r="E13713" t="s">
        <v>12361</v>
      </c>
      <c r="F13713">
        <v>191.209</v>
      </c>
      <c r="G13713">
        <v>112.76900000000001</v>
      </c>
      <c r="H13713">
        <v>47.311</v>
      </c>
      <c r="I13713">
        <v>21562.339</v>
      </c>
      <c r="J13713">
        <v>8793689</v>
      </c>
      <c r="K13713">
        <v>6.6660000000000004</v>
      </c>
      <c r="L13713">
        <v>3.5369999999999999</v>
      </c>
      <c r="M13713">
        <v>1274.55</v>
      </c>
      <c r="N13713">
        <v>519795</v>
      </c>
      <c r="O13713">
        <v>2.2290000000000001</v>
      </c>
      <c r="P13713">
        <v>7.1449999999999996</v>
      </c>
      <c r="Q13713">
        <v>426.15699999999998</v>
      </c>
      <c r="R13713">
        <v>173798</v>
      </c>
      <c r="S13713">
        <v>7.0000000000000001E-3</v>
      </c>
      <c r="T13713">
        <v>1.2909999999999999</v>
      </c>
      <c r="U13713">
        <v>1.2509999999999999</v>
      </c>
      <c r="V13713">
        <v>510</v>
      </c>
      <c r="W13713">
        <f t="shared" si="599"/>
        <v>2</v>
      </c>
      <c r="X13713">
        <f t="shared" si="597"/>
        <v>0</v>
      </c>
      <c r="Y13713">
        <f t="shared" si="598"/>
        <v>0</v>
      </c>
    </row>
    <row r="13714" spans="1:25" x14ac:dyDescent="0.2">
      <c r="A13714" t="s">
        <v>6877</v>
      </c>
      <c r="B13714" t="s">
        <v>745</v>
      </c>
      <c r="C13714">
        <v>8</v>
      </c>
      <c r="D13714">
        <v>7</v>
      </c>
      <c r="E13714" t="s">
        <v>12362</v>
      </c>
      <c r="F13714">
        <v>349.69499999999999</v>
      </c>
      <c r="G13714">
        <v>91.268000000000001</v>
      </c>
      <c r="H13714">
        <v>35.244999999999997</v>
      </c>
      <c r="I13714">
        <v>31915.862000000001</v>
      </c>
      <c r="J13714">
        <v>13016128</v>
      </c>
      <c r="K13714">
        <v>47.790999999999997</v>
      </c>
      <c r="L13714">
        <v>17.759</v>
      </c>
      <c r="M13714">
        <v>16712.399000000001</v>
      </c>
      <c r="N13714">
        <v>6815756</v>
      </c>
      <c r="O13714">
        <v>7.5030000000000001</v>
      </c>
      <c r="P13714">
        <v>16.603000000000002</v>
      </c>
      <c r="Q13714">
        <v>2623.6320000000001</v>
      </c>
      <c r="R13714">
        <v>1069986</v>
      </c>
      <c r="S13714">
        <v>0.104</v>
      </c>
      <c r="T13714">
        <v>5.141</v>
      </c>
      <c r="U13714">
        <v>36.265000000000001</v>
      </c>
      <c r="V13714">
        <v>14790</v>
      </c>
      <c r="W13714">
        <f t="shared" si="599"/>
        <v>58</v>
      </c>
      <c r="X13714">
        <f t="shared" si="597"/>
        <v>3240.2892200000001</v>
      </c>
      <c r="Y13714">
        <f t="shared" si="598"/>
        <v>84.943600000000004</v>
      </c>
    </row>
    <row r="13715" spans="1:25" x14ac:dyDescent="0.2">
      <c r="A13715" t="s">
        <v>6877</v>
      </c>
      <c r="B13715" t="s">
        <v>745</v>
      </c>
      <c r="C13715">
        <v>8</v>
      </c>
      <c r="D13715">
        <v>8</v>
      </c>
      <c r="E13715" t="s">
        <v>12363</v>
      </c>
      <c r="F13715">
        <v>117.70699999999999</v>
      </c>
      <c r="G13715">
        <v>96.301000000000002</v>
      </c>
      <c r="H13715">
        <v>45.487000000000002</v>
      </c>
      <c r="I13715">
        <v>11335.243</v>
      </c>
      <c r="J13715">
        <v>4622810</v>
      </c>
      <c r="K13715">
        <v>6.2009999999999996</v>
      </c>
      <c r="L13715">
        <v>4.6159999999999997</v>
      </c>
      <c r="M13715">
        <v>729.91899999999998</v>
      </c>
      <c r="N13715">
        <v>297680</v>
      </c>
      <c r="O13715">
        <v>3.1949999999999998</v>
      </c>
      <c r="P13715">
        <v>10.69</v>
      </c>
      <c r="Q13715">
        <v>376.11799999999999</v>
      </c>
      <c r="R13715">
        <v>153391</v>
      </c>
      <c r="S13715">
        <v>1.6E-2</v>
      </c>
      <c r="T13715">
        <v>2.016</v>
      </c>
      <c r="U13715">
        <v>1.8759999999999999</v>
      </c>
      <c r="V13715">
        <v>765</v>
      </c>
      <c r="W13715">
        <f t="shared" si="599"/>
        <v>3</v>
      </c>
      <c r="X13715">
        <f t="shared" si="597"/>
        <v>0</v>
      </c>
      <c r="Y13715">
        <f t="shared" si="598"/>
        <v>0</v>
      </c>
    </row>
    <row r="13716" spans="1:25" x14ac:dyDescent="0.2">
      <c r="A13716" t="s">
        <v>6877</v>
      </c>
      <c r="B13716" t="s">
        <v>745</v>
      </c>
      <c r="C13716">
        <v>8</v>
      </c>
      <c r="D13716">
        <v>9</v>
      </c>
      <c r="E13716" t="s">
        <v>9647</v>
      </c>
      <c r="F13716">
        <v>344.2</v>
      </c>
      <c r="G13716">
        <v>107.76300000000001</v>
      </c>
      <c r="H13716">
        <v>41.064999999999998</v>
      </c>
      <c r="I13716">
        <v>37091.919000000002</v>
      </c>
      <c r="J13716">
        <v>15127060</v>
      </c>
      <c r="K13716">
        <v>56.823</v>
      </c>
      <c r="L13716">
        <v>22.780999999999999</v>
      </c>
      <c r="M13716">
        <v>19558.532999999999</v>
      </c>
      <c r="N13716">
        <v>7976484</v>
      </c>
      <c r="O13716">
        <v>11.823</v>
      </c>
      <c r="P13716">
        <v>25.495000000000001</v>
      </c>
      <c r="Q13716">
        <v>4069.6149999999998</v>
      </c>
      <c r="R13716">
        <v>1659696</v>
      </c>
      <c r="S13716">
        <v>0.113</v>
      </c>
      <c r="T13716">
        <v>5.3579999999999997</v>
      </c>
      <c r="U13716">
        <v>38.767000000000003</v>
      </c>
      <c r="V13716">
        <v>15810</v>
      </c>
      <c r="W13716">
        <f t="shared" si="599"/>
        <v>62</v>
      </c>
      <c r="X13716">
        <f t="shared" si="597"/>
        <v>5568.3218500000003</v>
      </c>
      <c r="Y13716">
        <f t="shared" si="598"/>
        <v>91.383600000000001</v>
      </c>
    </row>
    <row r="13717" spans="1:25" x14ac:dyDescent="0.2">
      <c r="A13717" t="s">
        <v>6877</v>
      </c>
      <c r="B13717" t="s">
        <v>745</v>
      </c>
      <c r="C13717">
        <v>8</v>
      </c>
      <c r="D13717">
        <v>11</v>
      </c>
      <c r="E13717" t="s">
        <v>12364</v>
      </c>
      <c r="F13717">
        <v>327.38900000000001</v>
      </c>
      <c r="G13717">
        <v>126.53400000000001</v>
      </c>
      <c r="H13717">
        <v>48.521000000000001</v>
      </c>
      <c r="I13717">
        <v>41425.904000000002</v>
      </c>
      <c r="J13717">
        <v>16894573</v>
      </c>
      <c r="K13717">
        <v>7.7830000000000004</v>
      </c>
      <c r="L13717">
        <v>4.38</v>
      </c>
      <c r="M13717">
        <v>2547.933</v>
      </c>
      <c r="N13717">
        <v>1039114</v>
      </c>
      <c r="O13717">
        <v>2.4729999999999999</v>
      </c>
      <c r="P13717">
        <v>5.6760000000000002</v>
      </c>
      <c r="Q13717">
        <v>809.50099999999998</v>
      </c>
      <c r="R13717">
        <v>330136</v>
      </c>
      <c r="S13717">
        <v>0.01</v>
      </c>
      <c r="T13717">
        <v>1.56</v>
      </c>
      <c r="U13717">
        <v>3.1259999999999999</v>
      </c>
      <c r="V13717">
        <v>1275</v>
      </c>
      <c r="W13717">
        <f t="shared" si="599"/>
        <v>5</v>
      </c>
      <c r="X13717">
        <f t="shared" si="597"/>
        <v>319.53831000000002</v>
      </c>
      <c r="Y13717">
        <f t="shared" si="598"/>
        <v>0</v>
      </c>
    </row>
    <row r="13718" spans="1:25" x14ac:dyDescent="0.2">
      <c r="A13718" t="s">
        <v>6877</v>
      </c>
      <c r="B13718" t="s">
        <v>745</v>
      </c>
      <c r="C13718">
        <v>8</v>
      </c>
      <c r="D13718">
        <v>14</v>
      </c>
      <c r="E13718" t="s">
        <v>12365</v>
      </c>
      <c r="F13718">
        <v>321.21800000000002</v>
      </c>
      <c r="G13718">
        <v>125.488</v>
      </c>
      <c r="H13718">
        <v>49.094999999999999</v>
      </c>
      <c r="I13718">
        <v>40308.993999999999</v>
      </c>
      <c r="J13718">
        <v>16439068</v>
      </c>
      <c r="K13718">
        <v>8.6509999999999998</v>
      </c>
      <c r="L13718">
        <v>4.4240000000000004</v>
      </c>
      <c r="M13718">
        <v>2778.9479999999999</v>
      </c>
      <c r="N13718">
        <v>1133328</v>
      </c>
      <c r="O13718">
        <v>2.746</v>
      </c>
      <c r="P13718">
        <v>7.0250000000000004</v>
      </c>
      <c r="Q13718">
        <v>882.15</v>
      </c>
      <c r="R13718">
        <v>359764</v>
      </c>
      <c r="S13718">
        <v>1.4E-2</v>
      </c>
      <c r="T13718">
        <v>1.8640000000000001</v>
      </c>
      <c r="U13718">
        <v>4.3769999999999998</v>
      </c>
      <c r="V13718">
        <v>1785</v>
      </c>
      <c r="W13718">
        <f t="shared" si="599"/>
        <v>7</v>
      </c>
      <c r="X13718">
        <f t="shared" si="597"/>
        <v>436.50320000000005</v>
      </c>
      <c r="Y13718">
        <f t="shared" si="598"/>
        <v>2.8335999999999997</v>
      </c>
    </row>
    <row r="13719" spans="1:25" x14ac:dyDescent="0.2">
      <c r="A13719" t="s">
        <v>6877</v>
      </c>
      <c r="B13719" t="s">
        <v>745</v>
      </c>
      <c r="C13719">
        <v>8</v>
      </c>
      <c r="D13719">
        <v>15</v>
      </c>
      <c r="E13719" t="s">
        <v>1212</v>
      </c>
      <c r="F13719">
        <v>164.197</v>
      </c>
      <c r="G13719">
        <v>82.075000000000003</v>
      </c>
      <c r="H13719">
        <v>41.377000000000002</v>
      </c>
      <c r="I13719">
        <v>13476.47</v>
      </c>
      <c r="J13719">
        <v>5496059</v>
      </c>
      <c r="K13719">
        <v>32.270000000000003</v>
      </c>
      <c r="L13719">
        <v>15.077</v>
      </c>
      <c r="M13719">
        <v>5298.6189999999997</v>
      </c>
      <c r="N13719">
        <v>2160916</v>
      </c>
      <c r="O13719">
        <v>3.944</v>
      </c>
      <c r="P13719">
        <v>11.276</v>
      </c>
      <c r="Q13719">
        <v>647.64800000000002</v>
      </c>
      <c r="R13719">
        <v>264128</v>
      </c>
      <c r="S13719">
        <v>0.03</v>
      </c>
      <c r="T13719">
        <v>2.7869999999999999</v>
      </c>
      <c r="U13719">
        <v>5.0019999999999998</v>
      </c>
      <c r="V13719">
        <v>2040</v>
      </c>
      <c r="W13719">
        <f t="shared" si="599"/>
        <v>8</v>
      </c>
      <c r="X13719">
        <f t="shared" si="597"/>
        <v>58.954980000000084</v>
      </c>
      <c r="Y13719">
        <f t="shared" si="598"/>
        <v>4.4436</v>
      </c>
    </row>
    <row r="13720" spans="1:25" x14ac:dyDescent="0.2">
      <c r="A13720" t="s">
        <v>6877</v>
      </c>
      <c r="B13720" t="s">
        <v>745</v>
      </c>
      <c r="C13720">
        <v>8</v>
      </c>
      <c r="D13720">
        <v>17</v>
      </c>
      <c r="E13720" t="s">
        <v>12366</v>
      </c>
      <c r="F13720">
        <v>222.958</v>
      </c>
      <c r="G13720">
        <v>119.032</v>
      </c>
      <c r="H13720">
        <v>46.927999999999997</v>
      </c>
      <c r="I13720">
        <v>26539.13</v>
      </c>
      <c r="J13720">
        <v>10823355</v>
      </c>
      <c r="K13720">
        <v>7.9059999999999997</v>
      </c>
      <c r="L13720">
        <v>4.5620000000000003</v>
      </c>
      <c r="M13720">
        <v>1762.672</v>
      </c>
      <c r="N13720">
        <v>718864</v>
      </c>
      <c r="O13720">
        <v>3.202</v>
      </c>
      <c r="P13720">
        <v>9.7040000000000006</v>
      </c>
      <c r="Q13720">
        <v>713.85299999999995</v>
      </c>
      <c r="R13720">
        <v>291128</v>
      </c>
      <c r="S13720">
        <v>0.02</v>
      </c>
      <c r="T13720">
        <v>2.2370000000000001</v>
      </c>
      <c r="U13720">
        <v>4.3769999999999998</v>
      </c>
      <c r="V13720">
        <v>1785</v>
      </c>
      <c r="W13720">
        <f t="shared" si="599"/>
        <v>7</v>
      </c>
      <c r="X13720">
        <f t="shared" si="597"/>
        <v>165.54502999999997</v>
      </c>
      <c r="Y13720">
        <f t="shared" si="598"/>
        <v>2.8335999999999997</v>
      </c>
    </row>
    <row r="13721" spans="1:25" x14ac:dyDescent="0.2">
      <c r="A13721" t="s">
        <v>6877</v>
      </c>
      <c r="B13721" t="s">
        <v>745</v>
      </c>
      <c r="C13721">
        <v>8</v>
      </c>
      <c r="D13721">
        <v>19</v>
      </c>
      <c r="E13721" t="s">
        <v>12367</v>
      </c>
      <c r="F13721">
        <v>226.874</v>
      </c>
      <c r="G13721">
        <v>105.90900000000001</v>
      </c>
      <c r="H13721">
        <v>45.463999999999999</v>
      </c>
      <c r="I13721">
        <v>24027.916000000001</v>
      </c>
      <c r="J13721">
        <v>9799216</v>
      </c>
      <c r="K13721">
        <v>8.1170000000000009</v>
      </c>
      <c r="L13721">
        <v>4.2050000000000001</v>
      </c>
      <c r="M13721">
        <v>1841.568</v>
      </c>
      <c r="N13721">
        <v>751040</v>
      </c>
      <c r="O13721">
        <v>3.4729999999999999</v>
      </c>
      <c r="P13721">
        <v>9.8070000000000004</v>
      </c>
      <c r="Q13721">
        <v>787.94100000000003</v>
      </c>
      <c r="R13721">
        <v>321343</v>
      </c>
      <c r="S13721">
        <v>2.5000000000000001E-2</v>
      </c>
      <c r="T13721">
        <v>2.5150000000000001</v>
      </c>
      <c r="U13721">
        <v>5.6269999999999998</v>
      </c>
      <c r="V13721">
        <v>2295</v>
      </c>
      <c r="W13721">
        <f t="shared" si="599"/>
        <v>9</v>
      </c>
      <c r="X13721">
        <f t="shared" ref="X13721:X13758" si="600">(MAX(0, (Q13721-611.03)))*1.61</f>
        <v>284.82671000000011</v>
      </c>
      <c r="Y13721">
        <f t="shared" ref="Y13721:Y13758" si="601">(MAX(0, (W13721-5.24)))*1.61</f>
        <v>6.0536000000000003</v>
      </c>
    </row>
    <row r="13722" spans="1:25" x14ac:dyDescent="0.2">
      <c r="A13722" t="s">
        <v>6877</v>
      </c>
      <c r="B13722" t="s">
        <v>745</v>
      </c>
      <c r="C13722">
        <v>8</v>
      </c>
      <c r="D13722">
        <v>20</v>
      </c>
      <c r="E13722" t="s">
        <v>12368</v>
      </c>
      <c r="F13722">
        <v>242.64699999999999</v>
      </c>
      <c r="G13722">
        <v>122.34699999999999</v>
      </c>
      <c r="H13722">
        <v>47.314</v>
      </c>
      <c r="I13722">
        <v>29687.249</v>
      </c>
      <c r="J13722">
        <v>12107241</v>
      </c>
      <c r="K13722">
        <v>50.670999999999999</v>
      </c>
      <c r="L13722">
        <v>17.986000000000001</v>
      </c>
      <c r="M13722">
        <v>12295.290999999999</v>
      </c>
      <c r="N13722">
        <v>5014343</v>
      </c>
      <c r="O13722">
        <v>7.2919999999999998</v>
      </c>
      <c r="P13722">
        <v>18.399999999999999</v>
      </c>
      <c r="Q13722">
        <v>1769.471</v>
      </c>
      <c r="R13722">
        <v>721637</v>
      </c>
      <c r="S13722">
        <v>5.7000000000000002E-2</v>
      </c>
      <c r="T13722">
        <v>3.802</v>
      </c>
      <c r="U13722">
        <v>13.756</v>
      </c>
      <c r="V13722">
        <v>5610</v>
      </c>
      <c r="W13722">
        <f t="shared" si="599"/>
        <v>22</v>
      </c>
      <c r="X13722">
        <f t="shared" si="600"/>
        <v>1865.0900100000001</v>
      </c>
      <c r="Y13722">
        <f t="shared" si="601"/>
        <v>26.983599999999999</v>
      </c>
    </row>
    <row r="13723" spans="1:25" x14ac:dyDescent="0.2">
      <c r="A13723" t="s">
        <v>6877</v>
      </c>
      <c r="B13723" t="s">
        <v>745</v>
      </c>
      <c r="C13723">
        <v>8</v>
      </c>
      <c r="D13723">
        <v>25</v>
      </c>
      <c r="E13723" t="s">
        <v>12369</v>
      </c>
      <c r="F13723">
        <v>257.36</v>
      </c>
      <c r="G13723">
        <v>95.463999999999999</v>
      </c>
      <c r="H13723">
        <v>40.432000000000002</v>
      </c>
      <c r="I13723">
        <v>24568.683000000001</v>
      </c>
      <c r="J13723">
        <v>10019755</v>
      </c>
      <c r="K13723">
        <v>7.46</v>
      </c>
      <c r="L13723">
        <v>4.1529999999999996</v>
      </c>
      <c r="M13723">
        <v>1919.835</v>
      </c>
      <c r="N13723">
        <v>782959</v>
      </c>
      <c r="O13723">
        <v>5.0449999999999999</v>
      </c>
      <c r="P13723">
        <v>15.98</v>
      </c>
      <c r="Q13723">
        <v>1298.4110000000001</v>
      </c>
      <c r="R13723">
        <v>529526</v>
      </c>
      <c r="S13723">
        <v>3.9E-2</v>
      </c>
      <c r="T13723">
        <v>3.1480000000000001</v>
      </c>
      <c r="U13723">
        <v>10.004</v>
      </c>
      <c r="V13723">
        <v>4080</v>
      </c>
      <c r="W13723">
        <f t="shared" si="599"/>
        <v>16</v>
      </c>
      <c r="X13723">
        <f t="shared" si="600"/>
        <v>1106.6834100000001</v>
      </c>
      <c r="Y13723">
        <f t="shared" si="601"/>
        <v>17.323599999999999</v>
      </c>
    </row>
    <row r="13724" spans="1:25" x14ac:dyDescent="0.2">
      <c r="A13724" t="s">
        <v>6877</v>
      </c>
      <c r="B13724" t="s">
        <v>745</v>
      </c>
      <c r="C13724">
        <v>8</v>
      </c>
      <c r="D13724">
        <v>26</v>
      </c>
      <c r="E13724" t="s">
        <v>12370</v>
      </c>
      <c r="F13724">
        <v>285.935</v>
      </c>
      <c r="G13724">
        <v>87.003</v>
      </c>
      <c r="H13724">
        <v>37.442999999999998</v>
      </c>
      <c r="I13724">
        <v>24877.143</v>
      </c>
      <c r="J13724">
        <v>10145553</v>
      </c>
      <c r="K13724">
        <v>8.125</v>
      </c>
      <c r="L13724">
        <v>4.7809999999999997</v>
      </c>
      <c r="M13724">
        <v>2323.2689999999998</v>
      </c>
      <c r="N13724">
        <v>947490</v>
      </c>
      <c r="O13724">
        <v>2.68</v>
      </c>
      <c r="P13724">
        <v>7.133</v>
      </c>
      <c r="Q13724">
        <v>766.17200000000003</v>
      </c>
      <c r="R13724">
        <v>312465</v>
      </c>
      <c r="S13724">
        <v>1.2999999999999999E-2</v>
      </c>
      <c r="T13724">
        <v>1.829</v>
      </c>
      <c r="U13724">
        <v>3.7519999999999998</v>
      </c>
      <c r="V13724">
        <v>1530</v>
      </c>
      <c r="W13724">
        <f t="shared" si="599"/>
        <v>6</v>
      </c>
      <c r="X13724">
        <f t="shared" si="600"/>
        <v>249.7786200000001</v>
      </c>
      <c r="Y13724">
        <f t="shared" si="601"/>
        <v>1.2235999999999998</v>
      </c>
    </row>
    <row r="13725" spans="1:25" x14ac:dyDescent="0.2">
      <c r="A13725" t="s">
        <v>6877</v>
      </c>
      <c r="B13725" t="s">
        <v>745</v>
      </c>
      <c r="C13725">
        <v>8</v>
      </c>
      <c r="D13725">
        <v>28</v>
      </c>
      <c r="E13725" t="s">
        <v>12371</v>
      </c>
      <c r="F13725">
        <v>367.54399999999998</v>
      </c>
      <c r="G13725">
        <v>92.802000000000007</v>
      </c>
      <c r="H13725">
        <v>42.514000000000003</v>
      </c>
      <c r="I13725">
        <v>34108.968000000001</v>
      </c>
      <c r="J13725">
        <v>13910534</v>
      </c>
      <c r="K13725">
        <v>25.417999999999999</v>
      </c>
      <c r="L13725">
        <v>19.440000000000001</v>
      </c>
      <c r="M13725">
        <v>9342.09</v>
      </c>
      <c r="N13725">
        <v>3809950</v>
      </c>
      <c r="O13725">
        <v>5.22</v>
      </c>
      <c r="P13725">
        <v>13.593</v>
      </c>
      <c r="Q13725">
        <v>1918.653</v>
      </c>
      <c r="R13725">
        <v>782477</v>
      </c>
      <c r="S13725">
        <v>4.8000000000000001E-2</v>
      </c>
      <c r="T13725">
        <v>3.4849999999999999</v>
      </c>
      <c r="U13725">
        <v>17.507000000000001</v>
      </c>
      <c r="V13725">
        <v>7140</v>
      </c>
      <c r="W13725">
        <f t="shared" si="599"/>
        <v>28</v>
      </c>
      <c r="X13725">
        <f t="shared" si="600"/>
        <v>2105.2730300000003</v>
      </c>
      <c r="Y13725">
        <f t="shared" si="601"/>
        <v>36.643599999999999</v>
      </c>
    </row>
    <row r="13726" spans="1:25" x14ac:dyDescent="0.2">
      <c r="A13726" t="s">
        <v>6877</v>
      </c>
      <c r="B13726" t="s">
        <v>745</v>
      </c>
      <c r="C13726">
        <v>8</v>
      </c>
      <c r="D13726">
        <v>29</v>
      </c>
      <c r="E13726" t="s">
        <v>12372</v>
      </c>
      <c r="F13726">
        <v>215.91800000000001</v>
      </c>
      <c r="G13726">
        <v>77.525000000000006</v>
      </c>
      <c r="H13726">
        <v>34.744</v>
      </c>
      <c r="I13726">
        <v>16739.047999999999</v>
      </c>
      <c r="J13726">
        <v>6826624</v>
      </c>
      <c r="K13726">
        <v>5.6740000000000004</v>
      </c>
      <c r="L13726">
        <v>3.1120000000000001</v>
      </c>
      <c r="M13726">
        <v>1225.2049999999999</v>
      </c>
      <c r="N13726">
        <v>499671</v>
      </c>
      <c r="O13726">
        <v>2.8540000000000001</v>
      </c>
      <c r="P13726">
        <v>9.4939999999999998</v>
      </c>
      <c r="Q13726">
        <v>616.25</v>
      </c>
      <c r="R13726">
        <v>251323</v>
      </c>
      <c r="S13726">
        <v>2.9000000000000001E-2</v>
      </c>
      <c r="T13726">
        <v>2.7170000000000001</v>
      </c>
      <c r="U13726">
        <v>6.2530000000000001</v>
      </c>
      <c r="V13726">
        <v>2550</v>
      </c>
      <c r="W13726">
        <f t="shared" si="599"/>
        <v>10</v>
      </c>
      <c r="X13726">
        <f t="shared" si="600"/>
        <v>8.4042000000000439</v>
      </c>
      <c r="Y13726">
        <f t="shared" si="601"/>
        <v>7.6635999999999997</v>
      </c>
    </row>
    <row r="13727" spans="1:25" x14ac:dyDescent="0.2">
      <c r="A13727" t="s">
        <v>6877</v>
      </c>
      <c r="B13727" t="s">
        <v>745</v>
      </c>
      <c r="C13727">
        <v>9</v>
      </c>
      <c r="D13727">
        <v>1</v>
      </c>
      <c r="E13727" t="s">
        <v>12373</v>
      </c>
      <c r="F13727">
        <v>589.73599999999999</v>
      </c>
      <c r="G13727">
        <v>79.897999999999996</v>
      </c>
      <c r="H13727">
        <v>41.387</v>
      </c>
      <c r="I13727">
        <v>47118.800999999999</v>
      </c>
      <c r="J13727">
        <v>19216286</v>
      </c>
      <c r="K13727">
        <v>34.631</v>
      </c>
      <c r="L13727">
        <v>21.702999999999999</v>
      </c>
      <c r="M13727">
        <v>20423.151000000002</v>
      </c>
      <c r="N13727">
        <v>8329098</v>
      </c>
      <c r="O13727">
        <v>13.978</v>
      </c>
      <c r="P13727">
        <v>30.117000000000001</v>
      </c>
      <c r="Q13727">
        <v>8243.5640000000003</v>
      </c>
      <c r="R13727">
        <v>3361942</v>
      </c>
      <c r="S13727">
        <v>0.124</v>
      </c>
      <c r="T13727">
        <v>5.6230000000000002</v>
      </c>
      <c r="U13727">
        <v>73.156000000000006</v>
      </c>
      <c r="V13727">
        <v>29835</v>
      </c>
      <c r="W13727">
        <f t="shared" si="599"/>
        <v>117</v>
      </c>
      <c r="X13727">
        <f t="shared" si="600"/>
        <v>12288.379740000002</v>
      </c>
      <c r="Y13727">
        <f t="shared" si="601"/>
        <v>179.93360000000001</v>
      </c>
    </row>
    <row r="13728" spans="1:25" x14ac:dyDescent="0.2">
      <c r="A13728" t="s">
        <v>6877</v>
      </c>
      <c r="B13728" t="s">
        <v>745</v>
      </c>
      <c r="C13728">
        <v>9</v>
      </c>
      <c r="D13728">
        <v>2</v>
      </c>
      <c r="E13728" t="s">
        <v>12374</v>
      </c>
      <c r="F13728">
        <v>203.80699999999999</v>
      </c>
      <c r="G13728">
        <v>88.97</v>
      </c>
      <c r="H13728">
        <v>43.569000000000003</v>
      </c>
      <c r="I13728">
        <v>18132.823</v>
      </c>
      <c r="J13728">
        <v>7395042</v>
      </c>
      <c r="K13728">
        <v>15.223000000000001</v>
      </c>
      <c r="L13728">
        <v>7.7119999999999997</v>
      </c>
      <c r="M13728">
        <v>3102.4879999999998</v>
      </c>
      <c r="N13728">
        <v>1265276</v>
      </c>
      <c r="O13728">
        <v>5.6920000000000002</v>
      </c>
      <c r="P13728">
        <v>16.187999999999999</v>
      </c>
      <c r="Q13728">
        <v>1160.126</v>
      </c>
      <c r="R13728">
        <v>473130</v>
      </c>
      <c r="S13728">
        <v>4.2999999999999997E-2</v>
      </c>
      <c r="T13728">
        <v>3.3090000000000002</v>
      </c>
      <c r="U13728">
        <v>8.7539999999999996</v>
      </c>
      <c r="V13728">
        <v>3570</v>
      </c>
      <c r="W13728">
        <f t="shared" si="599"/>
        <v>14</v>
      </c>
      <c r="X13728">
        <f t="shared" si="600"/>
        <v>884.04456000000005</v>
      </c>
      <c r="Y13728">
        <f t="shared" si="601"/>
        <v>14.1036</v>
      </c>
    </row>
    <row r="13729" spans="1:25" x14ac:dyDescent="0.2">
      <c r="A13729" t="s">
        <v>6877</v>
      </c>
      <c r="B13729" t="s">
        <v>745</v>
      </c>
      <c r="C13729">
        <v>9</v>
      </c>
      <c r="D13729">
        <v>3</v>
      </c>
      <c r="E13729" t="s">
        <v>12375</v>
      </c>
      <c r="F13729">
        <v>280.98</v>
      </c>
      <c r="G13729">
        <v>91.947999999999993</v>
      </c>
      <c r="H13729">
        <v>40.575000000000003</v>
      </c>
      <c r="I13729">
        <v>25835.413</v>
      </c>
      <c r="J13729">
        <v>10536361</v>
      </c>
      <c r="K13729">
        <v>31.285</v>
      </c>
      <c r="L13729">
        <v>12.932</v>
      </c>
      <c r="M13729">
        <v>8790.4830000000002</v>
      </c>
      <c r="N13729">
        <v>3584990</v>
      </c>
      <c r="O13729">
        <v>7.5570000000000004</v>
      </c>
      <c r="P13729">
        <v>18.085000000000001</v>
      </c>
      <c r="Q13729">
        <v>2123.4699999999998</v>
      </c>
      <c r="R13729">
        <v>866007</v>
      </c>
      <c r="S13729">
        <v>9.2999999999999999E-2</v>
      </c>
      <c r="T13729">
        <v>4.8810000000000002</v>
      </c>
      <c r="U13729">
        <v>26.260999999999999</v>
      </c>
      <c r="V13729">
        <v>10710</v>
      </c>
      <c r="W13729">
        <f t="shared" si="599"/>
        <v>42</v>
      </c>
      <c r="X13729">
        <f t="shared" si="600"/>
        <v>2435.0283999999997</v>
      </c>
      <c r="Y13729">
        <f t="shared" si="601"/>
        <v>59.183599999999998</v>
      </c>
    </row>
    <row r="13730" spans="1:25" x14ac:dyDescent="0.2">
      <c r="A13730" t="s">
        <v>6877</v>
      </c>
      <c r="B13730" t="s">
        <v>745</v>
      </c>
      <c r="C13730">
        <v>9</v>
      </c>
      <c r="D13730">
        <v>4</v>
      </c>
      <c r="E13730" t="s">
        <v>12376</v>
      </c>
      <c r="F13730">
        <v>257.529</v>
      </c>
      <c r="G13730">
        <v>100.435</v>
      </c>
      <c r="H13730">
        <v>45.938000000000002</v>
      </c>
      <c r="I13730">
        <v>25864.940999999999</v>
      </c>
      <c r="J13730">
        <v>10548403</v>
      </c>
      <c r="K13730">
        <v>2.7589999999999999</v>
      </c>
      <c r="L13730">
        <v>1.7829999999999999</v>
      </c>
      <c r="M13730">
        <v>710.63599999999997</v>
      </c>
      <c r="N13730">
        <v>289816</v>
      </c>
      <c r="O13730">
        <v>3.1520000000000001</v>
      </c>
      <c r="P13730">
        <v>11.051</v>
      </c>
      <c r="Q13730">
        <v>811.85799999999995</v>
      </c>
      <c r="R13730">
        <v>331097</v>
      </c>
      <c r="S13730">
        <v>1.7000000000000001E-2</v>
      </c>
      <c r="T13730">
        <v>2.0819999999999999</v>
      </c>
      <c r="U13730">
        <v>4.3769999999999998</v>
      </c>
      <c r="V13730">
        <v>1785</v>
      </c>
      <c r="W13730">
        <f t="shared" si="599"/>
        <v>7</v>
      </c>
      <c r="X13730">
        <f t="shared" si="600"/>
        <v>323.33308</v>
      </c>
      <c r="Y13730">
        <f t="shared" si="601"/>
        <v>2.8335999999999997</v>
      </c>
    </row>
    <row r="13731" spans="1:25" x14ac:dyDescent="0.2">
      <c r="A13731" t="s">
        <v>6877</v>
      </c>
      <c r="B13731" t="s">
        <v>745</v>
      </c>
      <c r="C13731">
        <v>9</v>
      </c>
      <c r="D13731">
        <v>7</v>
      </c>
      <c r="E13731" t="s">
        <v>12377</v>
      </c>
      <c r="F13731">
        <v>245.52099999999999</v>
      </c>
      <c r="G13731">
        <v>89.582999999999998</v>
      </c>
      <c r="H13731">
        <v>42.734000000000002</v>
      </c>
      <c r="I13731">
        <v>21994.508999999998</v>
      </c>
      <c r="J13731">
        <v>8969939</v>
      </c>
      <c r="K13731">
        <v>2.758</v>
      </c>
      <c r="L13731">
        <v>1.8129999999999999</v>
      </c>
      <c r="M13731">
        <v>677.12699999999995</v>
      </c>
      <c r="N13731">
        <v>276150</v>
      </c>
      <c r="O13731">
        <v>3.625</v>
      </c>
      <c r="P13731">
        <v>11.472</v>
      </c>
      <c r="Q13731">
        <v>890.11400000000003</v>
      </c>
      <c r="R13731">
        <v>363012</v>
      </c>
      <c r="S13731">
        <v>3.1E-2</v>
      </c>
      <c r="T13731">
        <v>2.7909999999999999</v>
      </c>
      <c r="U13731">
        <v>7.5030000000000001</v>
      </c>
      <c r="V13731">
        <v>3060</v>
      </c>
      <c r="W13731">
        <f t="shared" si="599"/>
        <v>12</v>
      </c>
      <c r="X13731">
        <f t="shared" si="600"/>
        <v>449.32524000000012</v>
      </c>
      <c r="Y13731">
        <f t="shared" si="601"/>
        <v>10.883599999999999</v>
      </c>
    </row>
    <row r="13732" spans="1:25" x14ac:dyDescent="0.2">
      <c r="A13732" t="s">
        <v>6877</v>
      </c>
      <c r="B13732" t="s">
        <v>745</v>
      </c>
      <c r="C13732">
        <v>9</v>
      </c>
      <c r="D13732">
        <v>8</v>
      </c>
      <c r="E13732" t="s">
        <v>12378</v>
      </c>
      <c r="F13732">
        <v>296.27300000000002</v>
      </c>
      <c r="G13732">
        <v>99.712000000000003</v>
      </c>
      <c r="H13732">
        <v>39.042999999999999</v>
      </c>
      <c r="I13732">
        <v>29541.973999999998</v>
      </c>
      <c r="J13732">
        <v>12047994</v>
      </c>
      <c r="K13732">
        <v>20.361000000000001</v>
      </c>
      <c r="L13732">
        <v>8.4030000000000005</v>
      </c>
      <c r="M13732">
        <v>6032.3109999999997</v>
      </c>
      <c r="N13732">
        <v>2460135</v>
      </c>
      <c r="O13732">
        <v>4.899</v>
      </c>
      <c r="P13732">
        <v>15.186999999999999</v>
      </c>
      <c r="Q13732">
        <v>1451.547</v>
      </c>
      <c r="R13732">
        <v>591979</v>
      </c>
      <c r="S13732">
        <v>4.3999999999999997E-2</v>
      </c>
      <c r="T13732">
        <v>3.3610000000000002</v>
      </c>
      <c r="U13732">
        <v>13.131</v>
      </c>
      <c r="V13732">
        <v>5355</v>
      </c>
      <c r="W13732">
        <f t="shared" si="599"/>
        <v>21</v>
      </c>
      <c r="X13732">
        <f t="shared" si="600"/>
        <v>1353.2323700000002</v>
      </c>
      <c r="Y13732">
        <f t="shared" si="601"/>
        <v>25.3736</v>
      </c>
    </row>
    <row r="13733" spans="1:25" x14ac:dyDescent="0.2">
      <c r="A13733" t="s">
        <v>6877</v>
      </c>
      <c r="B13733" t="s">
        <v>745</v>
      </c>
      <c r="C13733">
        <v>9</v>
      </c>
      <c r="D13733">
        <v>9</v>
      </c>
      <c r="E13733" t="s">
        <v>1073</v>
      </c>
      <c r="F13733">
        <v>330.24099999999999</v>
      </c>
      <c r="G13733">
        <v>96.094999999999999</v>
      </c>
      <c r="H13733">
        <v>38.555</v>
      </c>
      <c r="I13733">
        <v>31734.535</v>
      </c>
      <c r="J13733">
        <v>12942178</v>
      </c>
      <c r="K13733">
        <v>23.138000000000002</v>
      </c>
      <c r="L13733">
        <v>9.7720000000000002</v>
      </c>
      <c r="M13733">
        <v>7641.0959999999995</v>
      </c>
      <c r="N13733">
        <v>3116240</v>
      </c>
      <c r="O13733">
        <v>9.0640000000000001</v>
      </c>
      <c r="P13733">
        <v>20.047000000000001</v>
      </c>
      <c r="Q13733">
        <v>2993.2449999999999</v>
      </c>
      <c r="R13733">
        <v>1220724</v>
      </c>
      <c r="S13733">
        <v>0.106</v>
      </c>
      <c r="T13733">
        <v>5.1989999999999998</v>
      </c>
      <c r="U13733">
        <v>35.015000000000001</v>
      </c>
      <c r="V13733">
        <v>14280</v>
      </c>
      <c r="W13733">
        <f t="shared" si="599"/>
        <v>56</v>
      </c>
      <c r="X13733">
        <f t="shared" si="600"/>
        <v>3835.3661500000003</v>
      </c>
      <c r="Y13733">
        <f t="shared" si="601"/>
        <v>81.723600000000005</v>
      </c>
    </row>
    <row r="13734" spans="1:25" x14ac:dyDescent="0.2">
      <c r="A13734" t="s">
        <v>6877</v>
      </c>
      <c r="B13734" t="s">
        <v>745</v>
      </c>
      <c r="C13734">
        <v>9</v>
      </c>
      <c r="D13734">
        <v>10</v>
      </c>
      <c r="E13734" t="s">
        <v>9311</v>
      </c>
      <c r="F13734">
        <v>248.358</v>
      </c>
      <c r="G13734">
        <v>101.88500000000001</v>
      </c>
      <c r="H13734">
        <v>44.566000000000003</v>
      </c>
      <c r="I13734">
        <v>25303.917000000001</v>
      </c>
      <c r="J13734">
        <v>10319603</v>
      </c>
      <c r="K13734">
        <v>25.555</v>
      </c>
      <c r="L13734">
        <v>14.63</v>
      </c>
      <c r="M13734">
        <v>6346.8149999999996</v>
      </c>
      <c r="N13734">
        <v>2588398</v>
      </c>
      <c r="O13734">
        <v>5.5170000000000003</v>
      </c>
      <c r="P13734">
        <v>16.273</v>
      </c>
      <c r="Q13734">
        <v>1370.181</v>
      </c>
      <c r="R13734">
        <v>558796</v>
      </c>
      <c r="S13734">
        <v>7.0000000000000007E-2</v>
      </c>
      <c r="T13734">
        <v>4.2389999999999999</v>
      </c>
      <c r="U13734">
        <v>17.507000000000001</v>
      </c>
      <c r="V13734">
        <v>7140</v>
      </c>
      <c r="W13734">
        <f t="shared" si="599"/>
        <v>28</v>
      </c>
      <c r="X13734">
        <f t="shared" si="600"/>
        <v>1222.2331100000001</v>
      </c>
      <c r="Y13734">
        <f t="shared" si="601"/>
        <v>36.643599999999999</v>
      </c>
    </row>
    <row r="13735" spans="1:25" x14ac:dyDescent="0.2">
      <c r="A13735" t="s">
        <v>6877</v>
      </c>
      <c r="B13735" t="s">
        <v>745</v>
      </c>
      <c r="C13735">
        <v>9</v>
      </c>
      <c r="D13735">
        <v>11</v>
      </c>
      <c r="E13735" t="s">
        <v>12379</v>
      </c>
      <c r="F13735">
        <v>280.45</v>
      </c>
      <c r="G13735">
        <v>91.695999999999998</v>
      </c>
      <c r="H13735">
        <v>37.008000000000003</v>
      </c>
      <c r="I13735">
        <v>25716.098000000002</v>
      </c>
      <c r="J13735">
        <v>10487701</v>
      </c>
      <c r="K13735">
        <v>37.640999999999998</v>
      </c>
      <c r="L13735">
        <v>12.788</v>
      </c>
      <c r="M13735">
        <v>10556.418</v>
      </c>
      <c r="N13735">
        <v>4305185</v>
      </c>
      <c r="O13735">
        <v>12.398</v>
      </c>
      <c r="P13735">
        <v>23.524000000000001</v>
      </c>
      <c r="Q13735">
        <v>3477.0509999999999</v>
      </c>
      <c r="R13735">
        <v>1418033</v>
      </c>
      <c r="S13735">
        <v>0.105</v>
      </c>
      <c r="T13735">
        <v>5.1680000000000001</v>
      </c>
      <c r="U13735">
        <v>29.388000000000002</v>
      </c>
      <c r="V13735">
        <v>11985</v>
      </c>
      <c r="W13735">
        <f t="shared" si="599"/>
        <v>47</v>
      </c>
      <c r="X13735">
        <f t="shared" si="600"/>
        <v>4614.2938100000001</v>
      </c>
      <c r="Y13735">
        <f t="shared" si="601"/>
        <v>67.233599999999996</v>
      </c>
    </row>
    <row r="13736" spans="1:25" x14ac:dyDescent="0.2">
      <c r="A13736" t="s">
        <v>6877</v>
      </c>
      <c r="B13736" t="s">
        <v>745</v>
      </c>
      <c r="C13736">
        <v>9</v>
      </c>
      <c r="D13736">
        <v>12</v>
      </c>
      <c r="E13736" t="s">
        <v>12380</v>
      </c>
      <c r="F13736">
        <v>230.65899999999999</v>
      </c>
      <c r="G13736">
        <v>94.861000000000004</v>
      </c>
      <c r="H13736">
        <v>45.103000000000002</v>
      </c>
      <c r="I13736">
        <v>21880.661</v>
      </c>
      <c r="J13736">
        <v>8923509</v>
      </c>
      <c r="K13736">
        <v>2.621</v>
      </c>
      <c r="L13736">
        <v>1.6919999999999999</v>
      </c>
      <c r="M13736">
        <v>604.57799999999997</v>
      </c>
      <c r="N13736">
        <v>246563</v>
      </c>
      <c r="O13736">
        <v>3.9180000000000001</v>
      </c>
      <c r="P13736">
        <v>13.832000000000001</v>
      </c>
      <c r="Q13736">
        <v>903.76499999999999</v>
      </c>
      <c r="R13736">
        <v>368579</v>
      </c>
      <c r="S13736">
        <v>0.03</v>
      </c>
      <c r="T13736">
        <v>2.7570000000000001</v>
      </c>
      <c r="U13736">
        <v>6.8780000000000001</v>
      </c>
      <c r="V13736">
        <v>2805</v>
      </c>
      <c r="W13736">
        <f t="shared" si="599"/>
        <v>11</v>
      </c>
      <c r="X13736">
        <f t="shared" si="600"/>
        <v>471.30335000000002</v>
      </c>
      <c r="Y13736">
        <f t="shared" si="601"/>
        <v>9.2736000000000001</v>
      </c>
    </row>
    <row r="13737" spans="1:25" x14ac:dyDescent="0.2">
      <c r="A13737" t="s">
        <v>6877</v>
      </c>
      <c r="B13737" t="s">
        <v>745</v>
      </c>
      <c r="C13737">
        <v>9</v>
      </c>
      <c r="D13737">
        <v>13</v>
      </c>
      <c r="E13737" t="s">
        <v>12381</v>
      </c>
      <c r="F13737">
        <v>323.358</v>
      </c>
      <c r="G13737">
        <v>97.316000000000003</v>
      </c>
      <c r="H13737">
        <v>36.768000000000001</v>
      </c>
      <c r="I13737">
        <v>31468.011999999999</v>
      </c>
      <c r="J13737">
        <v>12833483</v>
      </c>
      <c r="K13737">
        <v>23.864999999999998</v>
      </c>
      <c r="L13737">
        <v>9.9589999999999996</v>
      </c>
      <c r="M13737">
        <v>7716.9669999999996</v>
      </c>
      <c r="N13737">
        <v>3147182</v>
      </c>
      <c r="O13737">
        <v>8.5500000000000007</v>
      </c>
      <c r="P13737">
        <v>20.472000000000001</v>
      </c>
      <c r="Q13737">
        <v>2764.741</v>
      </c>
      <c r="R13737">
        <v>1127534</v>
      </c>
      <c r="S13737">
        <v>8.6999999999999994E-2</v>
      </c>
      <c r="T13737">
        <v>4.71</v>
      </c>
      <c r="U13737">
        <v>28.137</v>
      </c>
      <c r="V13737">
        <v>11475</v>
      </c>
      <c r="W13737">
        <f t="shared" si="599"/>
        <v>45</v>
      </c>
      <c r="X13737">
        <f t="shared" si="600"/>
        <v>3467.4747100000004</v>
      </c>
      <c r="Y13737">
        <f t="shared" si="601"/>
        <v>64.013599999999997</v>
      </c>
    </row>
    <row r="13738" spans="1:25" x14ac:dyDescent="0.2">
      <c r="A13738" t="s">
        <v>6877</v>
      </c>
      <c r="B13738" t="s">
        <v>745</v>
      </c>
      <c r="C13738">
        <v>9</v>
      </c>
      <c r="D13738">
        <v>14</v>
      </c>
      <c r="E13738" t="s">
        <v>1404</v>
      </c>
      <c r="F13738">
        <v>234.44800000000001</v>
      </c>
      <c r="G13738">
        <v>82.343000000000004</v>
      </c>
      <c r="H13738">
        <v>40.317999999999998</v>
      </c>
      <c r="I13738">
        <v>19305.145</v>
      </c>
      <c r="J13738">
        <v>7873146</v>
      </c>
      <c r="K13738">
        <v>21.896999999999998</v>
      </c>
      <c r="L13738">
        <v>16.998999999999999</v>
      </c>
      <c r="M13738">
        <v>5133.6390000000001</v>
      </c>
      <c r="N13738">
        <v>2093633</v>
      </c>
      <c r="O13738">
        <v>6.2539999999999996</v>
      </c>
      <c r="P13738">
        <v>17.934999999999999</v>
      </c>
      <c r="Q13738">
        <v>1466.173</v>
      </c>
      <c r="R13738">
        <v>597944</v>
      </c>
      <c r="S13738">
        <v>5.0999999999999997E-2</v>
      </c>
      <c r="T13738">
        <v>3.5939999999999999</v>
      </c>
      <c r="U13738">
        <v>11.88</v>
      </c>
      <c r="V13738">
        <v>4845</v>
      </c>
      <c r="W13738">
        <f t="shared" si="599"/>
        <v>19</v>
      </c>
      <c r="X13738">
        <f t="shared" si="600"/>
        <v>1376.7802300000001</v>
      </c>
      <c r="Y13738">
        <f t="shared" si="601"/>
        <v>22.153600000000001</v>
      </c>
    </row>
    <row r="13739" spans="1:25" x14ac:dyDescent="0.2">
      <c r="A13739" t="s">
        <v>6877</v>
      </c>
      <c r="B13739" t="s">
        <v>745</v>
      </c>
      <c r="C13739">
        <v>9</v>
      </c>
      <c r="D13739">
        <v>15</v>
      </c>
      <c r="E13739" t="s">
        <v>12382</v>
      </c>
      <c r="F13739">
        <v>354.11599999999999</v>
      </c>
      <c r="G13739">
        <v>85.233000000000004</v>
      </c>
      <c r="H13739">
        <v>38.506</v>
      </c>
      <c r="I13739">
        <v>30182.534</v>
      </c>
      <c r="J13739">
        <v>12309231</v>
      </c>
      <c r="K13739">
        <v>34.11</v>
      </c>
      <c r="L13739">
        <v>15.446</v>
      </c>
      <c r="M13739">
        <v>12079.075999999999</v>
      </c>
      <c r="N13739">
        <v>4926165</v>
      </c>
      <c r="O13739">
        <v>11.231</v>
      </c>
      <c r="P13739">
        <v>24.428000000000001</v>
      </c>
      <c r="Q13739">
        <v>3977.1860000000001</v>
      </c>
      <c r="R13739">
        <v>1622001</v>
      </c>
      <c r="S13739">
        <v>0.127</v>
      </c>
      <c r="T13739">
        <v>5.6920000000000002</v>
      </c>
      <c r="U13739">
        <v>45.018999999999998</v>
      </c>
      <c r="V13739">
        <v>18360</v>
      </c>
      <c r="W13739">
        <f t="shared" si="599"/>
        <v>72</v>
      </c>
      <c r="X13739">
        <f t="shared" si="600"/>
        <v>5419.51116</v>
      </c>
      <c r="Y13739">
        <f t="shared" si="601"/>
        <v>107.48360000000001</v>
      </c>
    </row>
    <row r="13740" spans="1:25" x14ac:dyDescent="0.2">
      <c r="A13740" t="s">
        <v>6877</v>
      </c>
      <c r="B13740" t="s">
        <v>745</v>
      </c>
      <c r="C13740">
        <v>9</v>
      </c>
      <c r="D13740">
        <v>16</v>
      </c>
      <c r="E13740" t="s">
        <v>12383</v>
      </c>
      <c r="F13740">
        <v>223.69300000000001</v>
      </c>
      <c r="G13740">
        <v>84.003</v>
      </c>
      <c r="H13740">
        <v>39.593000000000004</v>
      </c>
      <c r="I13740">
        <v>18790.906999999999</v>
      </c>
      <c r="J13740">
        <v>7663426</v>
      </c>
      <c r="K13740">
        <v>2.9630000000000001</v>
      </c>
      <c r="L13740">
        <v>1.92</v>
      </c>
      <c r="M13740">
        <v>662.73599999999999</v>
      </c>
      <c r="N13740">
        <v>270281</v>
      </c>
      <c r="O13740">
        <v>3.637</v>
      </c>
      <c r="P13740">
        <v>10.888</v>
      </c>
      <c r="Q13740">
        <v>813.57399999999996</v>
      </c>
      <c r="R13740">
        <v>331797</v>
      </c>
      <c r="S13740">
        <v>2.5000000000000001E-2</v>
      </c>
      <c r="T13740">
        <v>2.5329999999999999</v>
      </c>
      <c r="U13740">
        <v>5.6269999999999998</v>
      </c>
      <c r="V13740">
        <v>2295</v>
      </c>
      <c r="W13740">
        <f t="shared" si="599"/>
        <v>9</v>
      </c>
      <c r="X13740">
        <f t="shared" si="600"/>
        <v>326.09584000000001</v>
      </c>
      <c r="Y13740">
        <f t="shared" si="601"/>
        <v>6.0536000000000003</v>
      </c>
    </row>
    <row r="13741" spans="1:25" x14ac:dyDescent="0.2">
      <c r="A13741" t="s">
        <v>6877</v>
      </c>
      <c r="B13741" t="s">
        <v>745</v>
      </c>
      <c r="C13741">
        <v>9</v>
      </c>
      <c r="D13741">
        <v>17</v>
      </c>
      <c r="E13741" t="s">
        <v>11390</v>
      </c>
      <c r="F13741">
        <v>234.357</v>
      </c>
      <c r="G13741">
        <v>83.417000000000002</v>
      </c>
      <c r="H13741">
        <v>38.457999999999998</v>
      </c>
      <c r="I13741">
        <v>19549.446</v>
      </c>
      <c r="J13741">
        <v>7972778</v>
      </c>
      <c r="K13741">
        <v>2.6880000000000002</v>
      </c>
      <c r="L13741">
        <v>1.732</v>
      </c>
      <c r="M13741">
        <v>630.04999999999995</v>
      </c>
      <c r="N13741">
        <v>256951</v>
      </c>
      <c r="O13741">
        <v>2.82</v>
      </c>
      <c r="P13741">
        <v>6.5919999999999996</v>
      </c>
      <c r="Q13741">
        <v>660.93299999999999</v>
      </c>
      <c r="R13741">
        <v>269546</v>
      </c>
      <c r="S13741">
        <v>3.2000000000000001E-2</v>
      </c>
      <c r="T13741">
        <v>2.8570000000000002</v>
      </c>
      <c r="U13741">
        <v>7.5030000000000001</v>
      </c>
      <c r="V13741">
        <v>3060</v>
      </c>
      <c r="W13741">
        <f t="shared" si="599"/>
        <v>12</v>
      </c>
      <c r="X13741">
        <f t="shared" si="600"/>
        <v>80.34383000000004</v>
      </c>
      <c r="Y13741">
        <f t="shared" si="601"/>
        <v>10.883599999999999</v>
      </c>
    </row>
    <row r="13742" spans="1:25" x14ac:dyDescent="0.2">
      <c r="A13742" t="s">
        <v>6877</v>
      </c>
      <c r="B13742" t="s">
        <v>745</v>
      </c>
      <c r="C13742">
        <v>9</v>
      </c>
      <c r="D13742">
        <v>18</v>
      </c>
      <c r="E13742" t="s">
        <v>12384</v>
      </c>
      <c r="F13742">
        <v>93.927000000000007</v>
      </c>
      <c r="G13742">
        <v>65.046999999999997</v>
      </c>
      <c r="H13742">
        <v>34.122999999999998</v>
      </c>
      <c r="I13742">
        <v>6109.6719999999996</v>
      </c>
      <c r="J13742">
        <v>2491685</v>
      </c>
      <c r="K13742">
        <v>31.731999999999999</v>
      </c>
      <c r="L13742">
        <v>11.356999999999999</v>
      </c>
      <c r="M13742">
        <v>2980.4850000000001</v>
      </c>
      <c r="N13742">
        <v>1215520</v>
      </c>
      <c r="O13742">
        <v>11.893000000000001</v>
      </c>
      <c r="P13742">
        <v>24.484999999999999</v>
      </c>
      <c r="Q13742">
        <v>1117.0809999999999</v>
      </c>
      <c r="R13742">
        <v>455575</v>
      </c>
      <c r="S13742">
        <v>0.14000000000000001</v>
      </c>
      <c r="T13742">
        <v>5.9690000000000003</v>
      </c>
      <c r="U13742">
        <v>13.131</v>
      </c>
      <c r="V13742">
        <v>5355</v>
      </c>
      <c r="W13742">
        <f t="shared" si="599"/>
        <v>21</v>
      </c>
      <c r="X13742">
        <f t="shared" si="600"/>
        <v>814.74210999999991</v>
      </c>
      <c r="Y13742">
        <f t="shared" si="601"/>
        <v>25.3736</v>
      </c>
    </row>
    <row r="13743" spans="1:25" x14ac:dyDescent="0.2">
      <c r="A13743" t="s">
        <v>6877</v>
      </c>
      <c r="B13743" t="s">
        <v>745</v>
      </c>
      <c r="C13743">
        <v>9</v>
      </c>
      <c r="D13743">
        <v>19</v>
      </c>
      <c r="E13743" t="s">
        <v>12385</v>
      </c>
      <c r="F13743">
        <v>323.93700000000001</v>
      </c>
      <c r="G13743">
        <v>66.947000000000003</v>
      </c>
      <c r="H13743">
        <v>31.853999999999999</v>
      </c>
      <c r="I13743">
        <v>21686.727999999999</v>
      </c>
      <c r="J13743">
        <v>8844418</v>
      </c>
      <c r="K13743">
        <v>20.184999999999999</v>
      </c>
      <c r="L13743">
        <v>9.14</v>
      </c>
      <c r="M13743">
        <v>6538.6710000000003</v>
      </c>
      <c r="N13743">
        <v>2666642</v>
      </c>
      <c r="O13743">
        <v>5.42</v>
      </c>
      <c r="P13743">
        <v>14.441000000000001</v>
      </c>
      <c r="Q13743">
        <v>1755.8869999999999</v>
      </c>
      <c r="R13743">
        <v>716097</v>
      </c>
      <c r="S13743">
        <v>6.6000000000000003E-2</v>
      </c>
      <c r="T13743">
        <v>4.09</v>
      </c>
      <c r="U13743">
        <v>21.259</v>
      </c>
      <c r="V13743">
        <v>8670</v>
      </c>
      <c r="W13743">
        <f t="shared" si="599"/>
        <v>34</v>
      </c>
      <c r="X13743">
        <f t="shared" si="600"/>
        <v>1843.2197700000002</v>
      </c>
      <c r="Y13743">
        <f t="shared" si="601"/>
        <v>46.303600000000003</v>
      </c>
    </row>
    <row r="13744" spans="1:25" x14ac:dyDescent="0.2">
      <c r="A13744" t="s">
        <v>6877</v>
      </c>
      <c r="B13744" t="s">
        <v>745</v>
      </c>
      <c r="C13744">
        <v>9</v>
      </c>
      <c r="D13744">
        <v>20</v>
      </c>
      <c r="E13744" t="s">
        <v>12386</v>
      </c>
      <c r="F13744">
        <v>223.98</v>
      </c>
      <c r="G13744">
        <v>63.917999999999999</v>
      </c>
      <c r="H13744">
        <v>33.354999999999997</v>
      </c>
      <c r="I13744">
        <v>14316.37</v>
      </c>
      <c r="J13744">
        <v>5838592</v>
      </c>
      <c r="K13744">
        <v>20.474</v>
      </c>
      <c r="L13744">
        <v>10.023</v>
      </c>
      <c r="M13744">
        <v>4585.7709999999997</v>
      </c>
      <c r="N13744">
        <v>1870198</v>
      </c>
      <c r="O13744">
        <v>3.734</v>
      </c>
      <c r="P13744">
        <v>11.349</v>
      </c>
      <c r="Q13744">
        <v>836.24599999999998</v>
      </c>
      <c r="R13744">
        <v>341043</v>
      </c>
      <c r="S13744">
        <v>3.1E-2</v>
      </c>
      <c r="T13744">
        <v>2.798</v>
      </c>
      <c r="U13744">
        <v>6.8780000000000001</v>
      </c>
      <c r="V13744">
        <v>2805</v>
      </c>
      <c r="W13744">
        <f t="shared" ref="W13744:W13758" si="602">V13744/255</f>
        <v>11</v>
      </c>
      <c r="X13744">
        <f t="shared" si="600"/>
        <v>362.59776000000005</v>
      </c>
      <c r="Y13744">
        <f t="shared" si="601"/>
        <v>9.2736000000000001</v>
      </c>
    </row>
    <row r="13745" spans="1:25" x14ac:dyDescent="0.2">
      <c r="A13745" t="s">
        <v>6877</v>
      </c>
      <c r="B13745" t="s">
        <v>745</v>
      </c>
      <c r="C13745">
        <v>9</v>
      </c>
      <c r="D13745">
        <v>21</v>
      </c>
      <c r="E13745" t="s">
        <v>12387</v>
      </c>
      <c r="F13745">
        <v>103.54900000000001</v>
      </c>
      <c r="G13745">
        <v>46.991999999999997</v>
      </c>
      <c r="H13745">
        <v>26.547000000000001</v>
      </c>
      <c r="I13745">
        <v>4865.9440000000004</v>
      </c>
      <c r="J13745">
        <v>1984460</v>
      </c>
      <c r="K13745">
        <v>7.9770000000000003</v>
      </c>
      <c r="L13745">
        <v>3.528</v>
      </c>
      <c r="M13745">
        <v>826.00400000000002</v>
      </c>
      <c r="N13745">
        <v>336866</v>
      </c>
      <c r="O13745">
        <v>4.1929999999999996</v>
      </c>
      <c r="P13745">
        <v>11.327</v>
      </c>
      <c r="Q13745">
        <v>434.21199999999999</v>
      </c>
      <c r="R13745">
        <v>177083</v>
      </c>
      <c r="S13745">
        <v>2.4E-2</v>
      </c>
      <c r="T13745">
        <v>2.4820000000000002</v>
      </c>
      <c r="U13745">
        <v>2.5009999999999999</v>
      </c>
      <c r="V13745">
        <v>1020</v>
      </c>
      <c r="W13745">
        <f t="shared" si="602"/>
        <v>4</v>
      </c>
      <c r="X13745">
        <f t="shared" si="600"/>
        <v>0</v>
      </c>
      <c r="Y13745">
        <f t="shared" si="601"/>
        <v>0</v>
      </c>
    </row>
    <row r="13746" spans="1:25" x14ac:dyDescent="0.2">
      <c r="A13746" t="s">
        <v>6877</v>
      </c>
      <c r="B13746" t="s">
        <v>745</v>
      </c>
      <c r="C13746">
        <v>10</v>
      </c>
      <c r="D13746">
        <v>1</v>
      </c>
      <c r="E13746" t="s">
        <v>10153</v>
      </c>
      <c r="F13746">
        <v>364.14800000000002</v>
      </c>
      <c r="G13746">
        <v>82.912999999999997</v>
      </c>
      <c r="H13746">
        <v>36.499000000000002</v>
      </c>
      <c r="I13746">
        <v>30192.609</v>
      </c>
      <c r="J13746">
        <v>12313340</v>
      </c>
      <c r="K13746">
        <v>36.770000000000003</v>
      </c>
      <c r="L13746">
        <v>16.140999999999998</v>
      </c>
      <c r="M13746">
        <v>13389.659</v>
      </c>
      <c r="N13746">
        <v>5460655</v>
      </c>
      <c r="O13746">
        <v>9.2729999999999997</v>
      </c>
      <c r="P13746">
        <v>20.295999999999999</v>
      </c>
      <c r="Q13746">
        <v>3376.8249999999998</v>
      </c>
      <c r="R13746">
        <v>1377158</v>
      </c>
      <c r="S13746">
        <v>0.11700000000000001</v>
      </c>
      <c r="T13746">
        <v>5.4550000000000001</v>
      </c>
      <c r="U13746">
        <v>42.518000000000001</v>
      </c>
      <c r="V13746">
        <v>17340</v>
      </c>
      <c r="W13746">
        <f t="shared" si="602"/>
        <v>68</v>
      </c>
      <c r="X13746">
        <f t="shared" si="600"/>
        <v>4452.9299500000006</v>
      </c>
      <c r="Y13746">
        <f t="shared" si="601"/>
        <v>101.0436</v>
      </c>
    </row>
    <row r="13747" spans="1:25" x14ac:dyDescent="0.2">
      <c r="A13747" t="s">
        <v>6877</v>
      </c>
      <c r="B13747" t="s">
        <v>745</v>
      </c>
      <c r="C13747">
        <v>10</v>
      </c>
      <c r="D13747">
        <v>6</v>
      </c>
      <c r="E13747" t="s">
        <v>2772</v>
      </c>
      <c r="F13747">
        <v>288.67899999999997</v>
      </c>
      <c r="G13747">
        <v>77.316000000000003</v>
      </c>
      <c r="H13747">
        <v>38.417000000000002</v>
      </c>
      <c r="I13747">
        <v>22319.573</v>
      </c>
      <c r="J13747">
        <v>9102509</v>
      </c>
      <c r="K13747">
        <v>4.3789999999999996</v>
      </c>
      <c r="L13747">
        <v>2.7639999999999998</v>
      </c>
      <c r="M13747">
        <v>1264.1220000000001</v>
      </c>
      <c r="N13747">
        <v>515542</v>
      </c>
      <c r="O13747">
        <v>2.0910000000000002</v>
      </c>
      <c r="P13747">
        <v>6.1879999999999997</v>
      </c>
      <c r="Q13747">
        <v>603.56299999999999</v>
      </c>
      <c r="R13747">
        <v>246149</v>
      </c>
      <c r="S13747">
        <v>4.0000000000000001E-3</v>
      </c>
      <c r="T13747">
        <v>1.0509999999999999</v>
      </c>
      <c r="U13747">
        <v>1.2509999999999999</v>
      </c>
      <c r="V13747">
        <v>510</v>
      </c>
      <c r="W13747">
        <f t="shared" si="602"/>
        <v>2</v>
      </c>
      <c r="X13747">
        <f t="shared" si="600"/>
        <v>0</v>
      </c>
      <c r="Y13747">
        <f t="shared" si="601"/>
        <v>0</v>
      </c>
    </row>
    <row r="13748" spans="1:25" x14ac:dyDescent="0.2">
      <c r="A13748" t="s">
        <v>6877</v>
      </c>
      <c r="B13748" t="s">
        <v>745</v>
      </c>
      <c r="C13748">
        <v>10</v>
      </c>
      <c r="D13748">
        <v>8</v>
      </c>
      <c r="E13748" t="s">
        <v>12388</v>
      </c>
      <c r="F13748">
        <v>437.44099999999997</v>
      </c>
      <c r="G13748">
        <v>106.828</v>
      </c>
      <c r="H13748">
        <v>47.055</v>
      </c>
      <c r="I13748">
        <v>46730.915000000001</v>
      </c>
      <c r="J13748">
        <v>19058096</v>
      </c>
      <c r="K13748">
        <v>35.250999999999998</v>
      </c>
      <c r="L13748">
        <v>20.318999999999999</v>
      </c>
      <c r="M13748">
        <v>15420.334999999999</v>
      </c>
      <c r="N13748">
        <v>6288818</v>
      </c>
      <c r="O13748">
        <v>8.8759999999999994</v>
      </c>
      <c r="P13748">
        <v>20.341000000000001</v>
      </c>
      <c r="Q13748">
        <v>3882.8029999999999</v>
      </c>
      <c r="R13748">
        <v>1583509</v>
      </c>
      <c r="S13748">
        <v>7.0000000000000007E-2</v>
      </c>
      <c r="T13748">
        <v>4.226</v>
      </c>
      <c r="U13748">
        <v>30.638000000000002</v>
      </c>
      <c r="V13748">
        <v>12495</v>
      </c>
      <c r="W13748">
        <f t="shared" si="602"/>
        <v>49</v>
      </c>
      <c r="X13748">
        <f t="shared" si="600"/>
        <v>5267.5545300000003</v>
      </c>
      <c r="Y13748">
        <f t="shared" si="601"/>
        <v>70.453599999999994</v>
      </c>
    </row>
    <row r="13749" spans="1:25" x14ac:dyDescent="0.2">
      <c r="A13749" t="s">
        <v>6877</v>
      </c>
      <c r="B13749" t="s">
        <v>745</v>
      </c>
      <c r="C13749">
        <v>10</v>
      </c>
      <c r="D13749">
        <v>11</v>
      </c>
      <c r="E13749" t="s">
        <v>12389</v>
      </c>
      <c r="F13749">
        <v>351.69400000000002</v>
      </c>
      <c r="G13749">
        <v>95.956000000000003</v>
      </c>
      <c r="H13749">
        <v>38.451000000000001</v>
      </c>
      <c r="I13749">
        <v>33747.186000000002</v>
      </c>
      <c r="J13749">
        <v>13762990</v>
      </c>
      <c r="K13749">
        <v>44.81</v>
      </c>
      <c r="L13749">
        <v>19.271000000000001</v>
      </c>
      <c r="M13749">
        <v>15759.282999999999</v>
      </c>
      <c r="N13749">
        <v>6427050</v>
      </c>
      <c r="O13749">
        <v>7.8570000000000002</v>
      </c>
      <c r="P13749">
        <v>19.39</v>
      </c>
      <c r="Q13749">
        <v>2763.2820000000002</v>
      </c>
      <c r="R13749">
        <v>1126939</v>
      </c>
      <c r="S13749">
        <v>9.0999999999999998E-2</v>
      </c>
      <c r="T13749">
        <v>4.8079999999999998</v>
      </c>
      <c r="U13749">
        <v>31.888999999999999</v>
      </c>
      <c r="V13749">
        <v>13005</v>
      </c>
      <c r="W13749">
        <f t="shared" si="602"/>
        <v>51</v>
      </c>
      <c r="X13749">
        <f t="shared" si="600"/>
        <v>3465.1257200000009</v>
      </c>
      <c r="Y13749">
        <f t="shared" si="601"/>
        <v>73.673600000000008</v>
      </c>
    </row>
    <row r="13750" spans="1:25" x14ac:dyDescent="0.2">
      <c r="A13750" t="s">
        <v>6877</v>
      </c>
      <c r="B13750" t="s">
        <v>745</v>
      </c>
      <c r="C13750">
        <v>10</v>
      </c>
      <c r="D13750">
        <v>12</v>
      </c>
      <c r="E13750" t="s">
        <v>12390</v>
      </c>
      <c r="F13750">
        <v>15.467000000000001</v>
      </c>
      <c r="G13750">
        <v>30.911999999999999</v>
      </c>
      <c r="H13750">
        <v>11.287000000000001</v>
      </c>
      <c r="I13750">
        <v>478.125</v>
      </c>
      <c r="J13750">
        <v>194992</v>
      </c>
      <c r="K13750">
        <v>20.777999999999999</v>
      </c>
      <c r="L13750">
        <v>12.981999999999999</v>
      </c>
      <c r="M13750">
        <v>321.37900000000002</v>
      </c>
      <c r="N13750">
        <v>131067</v>
      </c>
      <c r="O13750">
        <v>4.1879999999999997</v>
      </c>
      <c r="P13750">
        <v>10.256</v>
      </c>
      <c r="Q13750">
        <v>64.78</v>
      </c>
      <c r="R13750">
        <v>26419</v>
      </c>
      <c r="S13750">
        <v>0.04</v>
      </c>
      <c r="T13750">
        <v>3.2109999999999999</v>
      </c>
      <c r="U13750">
        <v>0.625</v>
      </c>
      <c r="V13750">
        <v>255</v>
      </c>
      <c r="W13750">
        <f t="shared" si="602"/>
        <v>1</v>
      </c>
      <c r="X13750">
        <f t="shared" si="600"/>
        <v>0</v>
      </c>
      <c r="Y13750">
        <f t="shared" si="601"/>
        <v>0</v>
      </c>
    </row>
    <row r="13751" spans="1:25" x14ac:dyDescent="0.2">
      <c r="A13751" t="s">
        <v>6877</v>
      </c>
      <c r="B13751" t="s">
        <v>745</v>
      </c>
      <c r="C13751">
        <v>10</v>
      </c>
      <c r="D13751">
        <v>13</v>
      </c>
      <c r="E13751" t="s">
        <v>12391</v>
      </c>
      <c r="F13751">
        <v>263.70299999999997</v>
      </c>
      <c r="G13751">
        <v>98.022000000000006</v>
      </c>
      <c r="H13751">
        <v>44.994</v>
      </c>
      <c r="I13751">
        <v>25848.582999999999</v>
      </c>
      <c r="J13751">
        <v>10541732</v>
      </c>
      <c r="K13751">
        <v>32.100999999999999</v>
      </c>
      <c r="L13751">
        <v>24.081</v>
      </c>
      <c r="M13751">
        <v>8465.1579999999994</v>
      </c>
      <c r="N13751">
        <v>3452314</v>
      </c>
      <c r="O13751">
        <v>3.3719999999999999</v>
      </c>
      <c r="P13751">
        <v>9.0540000000000003</v>
      </c>
      <c r="Q13751">
        <v>889.27099999999996</v>
      </c>
      <c r="R13751">
        <v>362668</v>
      </c>
      <c r="S13751">
        <v>2.5999999999999999E-2</v>
      </c>
      <c r="T13751">
        <v>2.5790000000000002</v>
      </c>
      <c r="U13751">
        <v>6.8780000000000001</v>
      </c>
      <c r="V13751">
        <v>2805</v>
      </c>
      <c r="W13751">
        <f t="shared" si="602"/>
        <v>11</v>
      </c>
      <c r="X13751">
        <f t="shared" si="600"/>
        <v>447.96800999999999</v>
      </c>
      <c r="Y13751">
        <f t="shared" si="601"/>
        <v>9.2736000000000001</v>
      </c>
    </row>
    <row r="13752" spans="1:25" x14ac:dyDescent="0.2">
      <c r="A13752" t="s">
        <v>6877</v>
      </c>
      <c r="B13752" t="s">
        <v>745</v>
      </c>
      <c r="C13752">
        <v>10</v>
      </c>
      <c r="D13752">
        <v>14</v>
      </c>
      <c r="E13752" t="s">
        <v>4968</v>
      </c>
      <c r="F13752">
        <v>297.79300000000001</v>
      </c>
      <c r="G13752">
        <v>91.605000000000004</v>
      </c>
      <c r="H13752">
        <v>39.572000000000003</v>
      </c>
      <c r="I13752">
        <v>27279.303</v>
      </c>
      <c r="J13752">
        <v>11125217</v>
      </c>
      <c r="K13752">
        <v>35.097999999999999</v>
      </c>
      <c r="L13752">
        <v>21.373999999999999</v>
      </c>
      <c r="M13752">
        <v>10451.847</v>
      </c>
      <c r="N13752">
        <v>4262538</v>
      </c>
      <c r="O13752">
        <v>4.1470000000000002</v>
      </c>
      <c r="P13752">
        <v>13.805</v>
      </c>
      <c r="Q13752">
        <v>1234.9349999999999</v>
      </c>
      <c r="R13752">
        <v>503639</v>
      </c>
      <c r="S13752">
        <v>2.3E-2</v>
      </c>
      <c r="T13752">
        <v>2.427</v>
      </c>
      <c r="U13752">
        <v>6.8780000000000001</v>
      </c>
      <c r="V13752">
        <v>2805</v>
      </c>
      <c r="W13752">
        <f t="shared" si="602"/>
        <v>11</v>
      </c>
      <c r="X13752">
        <f t="shared" si="600"/>
        <v>1004.4870500000001</v>
      </c>
      <c r="Y13752">
        <f t="shared" si="601"/>
        <v>9.2736000000000001</v>
      </c>
    </row>
    <row r="13753" spans="1:25" x14ac:dyDescent="0.2">
      <c r="A13753" t="s">
        <v>6877</v>
      </c>
      <c r="B13753" t="s">
        <v>745</v>
      </c>
      <c r="C13753">
        <v>10</v>
      </c>
      <c r="D13753">
        <v>15</v>
      </c>
      <c r="E13753" t="s">
        <v>12392</v>
      </c>
      <c r="F13753">
        <v>359.31200000000001</v>
      </c>
      <c r="G13753">
        <v>118.52500000000001</v>
      </c>
      <c r="H13753">
        <v>47.725000000000001</v>
      </c>
      <c r="I13753">
        <v>42587.311999999998</v>
      </c>
      <c r="J13753">
        <v>17368226</v>
      </c>
      <c r="K13753">
        <v>32.502000000000002</v>
      </c>
      <c r="L13753">
        <v>15.372</v>
      </c>
      <c r="M13753">
        <v>11678.242</v>
      </c>
      <c r="N13753">
        <v>4762694</v>
      </c>
      <c r="O13753">
        <v>10.865</v>
      </c>
      <c r="P13753">
        <v>25.39</v>
      </c>
      <c r="Q13753">
        <v>3903.9879999999998</v>
      </c>
      <c r="R13753">
        <v>1592149</v>
      </c>
      <c r="S13753">
        <v>9.1999999999999998E-2</v>
      </c>
      <c r="T13753">
        <v>4.8490000000000002</v>
      </c>
      <c r="U13753">
        <v>33.139000000000003</v>
      </c>
      <c r="V13753">
        <v>13515</v>
      </c>
      <c r="W13753">
        <f t="shared" si="602"/>
        <v>53</v>
      </c>
      <c r="X13753">
        <f t="shared" si="600"/>
        <v>5301.6623799999998</v>
      </c>
      <c r="Y13753">
        <f t="shared" si="601"/>
        <v>76.893600000000006</v>
      </c>
    </row>
    <row r="13754" spans="1:25" x14ac:dyDescent="0.2">
      <c r="A13754" t="s">
        <v>6877</v>
      </c>
      <c r="B13754" t="s">
        <v>745</v>
      </c>
      <c r="C13754">
        <v>10</v>
      </c>
      <c r="D13754">
        <v>17</v>
      </c>
      <c r="E13754" t="s">
        <v>12393</v>
      </c>
      <c r="F13754">
        <v>296.45</v>
      </c>
      <c r="G13754">
        <v>121.7</v>
      </c>
      <c r="H13754">
        <v>47.697000000000003</v>
      </c>
      <c r="I13754">
        <v>36077.83</v>
      </c>
      <c r="J13754">
        <v>14713488</v>
      </c>
      <c r="K13754">
        <v>24.565999999999999</v>
      </c>
      <c r="L13754">
        <v>21.234999999999999</v>
      </c>
      <c r="M13754">
        <v>7282.473</v>
      </c>
      <c r="N13754">
        <v>2969984</v>
      </c>
      <c r="O13754">
        <v>11.318</v>
      </c>
      <c r="P13754">
        <v>24.948</v>
      </c>
      <c r="Q13754">
        <v>3355.35</v>
      </c>
      <c r="R13754">
        <v>1368400</v>
      </c>
      <c r="S13754">
        <v>9.0999999999999998E-2</v>
      </c>
      <c r="T13754">
        <v>4.8079999999999998</v>
      </c>
      <c r="U13754">
        <v>26.885999999999999</v>
      </c>
      <c r="V13754">
        <v>10965</v>
      </c>
      <c r="W13754">
        <f t="shared" si="602"/>
        <v>43</v>
      </c>
      <c r="X13754">
        <f t="shared" si="600"/>
        <v>4418.3552</v>
      </c>
      <c r="Y13754">
        <f t="shared" si="601"/>
        <v>60.793599999999998</v>
      </c>
    </row>
    <row r="13755" spans="1:25" x14ac:dyDescent="0.2">
      <c r="A13755" t="s">
        <v>6877</v>
      </c>
      <c r="B13755" t="s">
        <v>745</v>
      </c>
      <c r="C13755">
        <v>10</v>
      </c>
      <c r="D13755">
        <v>19</v>
      </c>
      <c r="E13755" t="s">
        <v>12394</v>
      </c>
      <c r="F13755">
        <v>415.88499999999999</v>
      </c>
      <c r="G13755">
        <v>100.914</v>
      </c>
      <c r="H13755">
        <v>47.537999999999997</v>
      </c>
      <c r="I13755">
        <v>41968.690999999999</v>
      </c>
      <c r="J13755">
        <v>17115936</v>
      </c>
      <c r="K13755">
        <v>17.922999999999998</v>
      </c>
      <c r="L13755">
        <v>17.488</v>
      </c>
      <c r="M13755">
        <v>7454.107</v>
      </c>
      <c r="N13755">
        <v>3039981</v>
      </c>
      <c r="O13755">
        <v>7.2169999999999996</v>
      </c>
      <c r="P13755">
        <v>17.803000000000001</v>
      </c>
      <c r="Q13755">
        <v>3001.29</v>
      </c>
      <c r="R13755">
        <v>1224005</v>
      </c>
      <c r="S13755">
        <v>7.6999999999999999E-2</v>
      </c>
      <c r="T13755">
        <v>4.4210000000000003</v>
      </c>
      <c r="U13755">
        <v>31.888999999999999</v>
      </c>
      <c r="V13755">
        <v>13005</v>
      </c>
      <c r="W13755">
        <f t="shared" si="602"/>
        <v>51</v>
      </c>
      <c r="X13755">
        <f t="shared" si="600"/>
        <v>3848.3186000000005</v>
      </c>
      <c r="Y13755">
        <f t="shared" si="601"/>
        <v>73.673600000000008</v>
      </c>
    </row>
    <row r="13756" spans="1:25" x14ac:dyDescent="0.2">
      <c r="A13756" t="s">
        <v>6877</v>
      </c>
      <c r="B13756" t="s">
        <v>745</v>
      </c>
      <c r="C13756">
        <v>10</v>
      </c>
      <c r="D13756">
        <v>20</v>
      </c>
      <c r="E13756" t="s">
        <v>12395</v>
      </c>
      <c r="F13756">
        <v>184.50299999999999</v>
      </c>
      <c r="G13756">
        <v>85.251999999999995</v>
      </c>
      <c r="H13756">
        <v>37.840000000000003</v>
      </c>
      <c r="I13756">
        <v>15729.155000000001</v>
      </c>
      <c r="J13756">
        <v>6414763</v>
      </c>
      <c r="K13756">
        <v>22.341000000000001</v>
      </c>
      <c r="L13756">
        <v>10.778</v>
      </c>
      <c r="M13756">
        <v>4121.9560000000001</v>
      </c>
      <c r="N13756">
        <v>1681042</v>
      </c>
      <c r="O13756">
        <v>3.2589999999999999</v>
      </c>
      <c r="P13756">
        <v>8.2319999999999993</v>
      </c>
      <c r="Q13756">
        <v>601.33399999999995</v>
      </c>
      <c r="R13756">
        <v>245240</v>
      </c>
      <c r="S13756">
        <v>1.4E-2</v>
      </c>
      <c r="T13756">
        <v>1.859</v>
      </c>
      <c r="U13756">
        <v>2.5009999999999999</v>
      </c>
      <c r="V13756">
        <v>1020</v>
      </c>
      <c r="W13756">
        <f t="shared" si="602"/>
        <v>4</v>
      </c>
      <c r="X13756">
        <f t="shared" si="600"/>
        <v>0</v>
      </c>
      <c r="Y13756">
        <f t="shared" si="601"/>
        <v>0</v>
      </c>
    </row>
    <row r="13757" spans="1:25" x14ac:dyDescent="0.2">
      <c r="A13757" t="s">
        <v>6877</v>
      </c>
      <c r="B13757" t="s">
        <v>745</v>
      </c>
      <c r="C13757">
        <v>10</v>
      </c>
      <c r="D13757">
        <v>21</v>
      </c>
      <c r="E13757" t="s">
        <v>12396</v>
      </c>
      <c r="F13757">
        <v>16.416</v>
      </c>
      <c r="G13757">
        <v>44.707999999999998</v>
      </c>
      <c r="H13757">
        <v>32.228999999999999</v>
      </c>
      <c r="I13757">
        <v>733.93299999999999</v>
      </c>
      <c r="J13757">
        <v>299317</v>
      </c>
      <c r="K13757">
        <v>10.532</v>
      </c>
      <c r="L13757">
        <v>6.681</v>
      </c>
      <c r="M13757">
        <v>172.89</v>
      </c>
      <c r="N13757">
        <v>70509</v>
      </c>
      <c r="O13757">
        <v>8.4870000000000001</v>
      </c>
      <c r="P13757">
        <v>23.64</v>
      </c>
      <c r="Q13757">
        <v>139.33099999999999</v>
      </c>
      <c r="R13757">
        <v>56823</v>
      </c>
      <c r="S13757">
        <v>7.5999999999999998E-2</v>
      </c>
      <c r="T13757">
        <v>4.407</v>
      </c>
      <c r="U13757">
        <v>1.2509999999999999</v>
      </c>
      <c r="V13757">
        <v>510</v>
      </c>
      <c r="W13757">
        <f t="shared" si="602"/>
        <v>2</v>
      </c>
      <c r="X13757">
        <f t="shared" si="600"/>
        <v>0</v>
      </c>
      <c r="Y13757">
        <f t="shared" si="601"/>
        <v>0</v>
      </c>
    </row>
    <row r="13758" spans="1:25" x14ac:dyDescent="0.2">
      <c r="A13758" t="s">
        <v>6877</v>
      </c>
      <c r="B13758" t="s">
        <v>745</v>
      </c>
      <c r="C13758">
        <v>10</v>
      </c>
      <c r="D13758">
        <v>23</v>
      </c>
      <c r="E13758" t="s">
        <v>12397</v>
      </c>
      <c r="F13758">
        <v>226.28299999999999</v>
      </c>
      <c r="G13758">
        <v>85.638000000000005</v>
      </c>
      <c r="H13758">
        <v>39.908000000000001</v>
      </c>
      <c r="I13758">
        <v>19378.490000000002</v>
      </c>
      <c r="J13758">
        <v>7903058</v>
      </c>
      <c r="K13758">
        <v>3.5880000000000001</v>
      </c>
      <c r="L13758">
        <v>2.4209999999999998</v>
      </c>
      <c r="M13758">
        <v>811.90899999999999</v>
      </c>
      <c r="N13758">
        <v>331118</v>
      </c>
      <c r="O13758">
        <v>2.613</v>
      </c>
      <c r="P13758">
        <v>7.3460000000000001</v>
      </c>
      <c r="Q13758">
        <v>591.24900000000002</v>
      </c>
      <c r="R13758">
        <v>241127</v>
      </c>
      <c r="S13758">
        <v>1.7000000000000001E-2</v>
      </c>
      <c r="T13758">
        <v>2.056</v>
      </c>
      <c r="U13758">
        <v>3.7519999999999998</v>
      </c>
      <c r="V13758">
        <v>1530</v>
      </c>
      <c r="W13758">
        <f t="shared" si="602"/>
        <v>6</v>
      </c>
      <c r="X13758">
        <f t="shared" si="600"/>
        <v>0</v>
      </c>
      <c r="Y13758">
        <f t="shared" si="601"/>
        <v>1.2235999999999998</v>
      </c>
    </row>
    <row r="13759" spans="1:25" x14ac:dyDescent="0.2">
      <c r="A13759" t="s">
        <v>6877</v>
      </c>
      <c r="B13759" t="s">
        <v>1082</v>
      </c>
      <c r="C13759">
        <v>1</v>
      </c>
      <c r="D13759">
        <v>1</v>
      </c>
      <c r="E13759" t="s">
        <v>2822</v>
      </c>
      <c r="F13759">
        <v>125.791</v>
      </c>
      <c r="G13759">
        <v>106.541</v>
      </c>
      <c r="H13759">
        <v>39.92</v>
      </c>
      <c r="I13759">
        <v>13401.942999999999</v>
      </c>
      <c r="J13759">
        <v>5465665</v>
      </c>
      <c r="K13759">
        <v>16.151</v>
      </c>
      <c r="L13759">
        <v>6.2009999999999996</v>
      </c>
      <c r="M13759">
        <v>2031.691</v>
      </c>
      <c r="N13759">
        <v>828577</v>
      </c>
      <c r="O13759">
        <v>5.4169999999999998</v>
      </c>
      <c r="P13759">
        <v>17.225999999999999</v>
      </c>
      <c r="Q13759">
        <v>681.42700000000002</v>
      </c>
      <c r="R13759">
        <v>277904</v>
      </c>
      <c r="S13759">
        <v>3.5000000000000003E-2</v>
      </c>
      <c r="T13759">
        <v>2.9790000000000001</v>
      </c>
      <c r="U13759">
        <v>4.3769999999999998</v>
      </c>
      <c r="V13759">
        <v>1785</v>
      </c>
      <c r="W13759">
        <f t="shared" ref="W13759:W13760" si="603">V13759/255</f>
        <v>7</v>
      </c>
      <c r="X13759">
        <f>(MAX(0, (Q13759-471.41)))*1.95</f>
        <v>409.53314999999998</v>
      </c>
      <c r="Y13759">
        <f>(MAX(0, (W13759-3.67)))*1.95</f>
        <v>6.4935</v>
      </c>
    </row>
    <row r="13760" spans="1:25" x14ac:dyDescent="0.2">
      <c r="A13760" t="s">
        <v>6877</v>
      </c>
      <c r="B13760" t="s">
        <v>1082</v>
      </c>
      <c r="C13760">
        <v>1</v>
      </c>
      <c r="D13760">
        <v>2</v>
      </c>
      <c r="E13760" t="s">
        <v>8186</v>
      </c>
      <c r="F13760">
        <v>186.41499999999999</v>
      </c>
      <c r="G13760">
        <v>88.730999999999995</v>
      </c>
      <c r="H13760">
        <v>40.320999999999998</v>
      </c>
      <c r="I13760">
        <v>16540.792000000001</v>
      </c>
      <c r="J13760">
        <v>6745770</v>
      </c>
      <c r="K13760">
        <v>7.8109999999999999</v>
      </c>
      <c r="L13760">
        <v>3.8319999999999999</v>
      </c>
      <c r="M13760">
        <v>1456.0509999999999</v>
      </c>
      <c r="N13760">
        <v>593816</v>
      </c>
      <c r="O13760">
        <v>2.254</v>
      </c>
      <c r="P13760">
        <v>7.2949999999999999</v>
      </c>
      <c r="Q13760">
        <v>420.11500000000001</v>
      </c>
      <c r="R13760">
        <v>171334</v>
      </c>
      <c r="S13760">
        <v>0.01</v>
      </c>
      <c r="T13760">
        <v>1.6020000000000001</v>
      </c>
      <c r="U13760">
        <v>1.8759999999999999</v>
      </c>
      <c r="V13760">
        <v>765</v>
      </c>
      <c r="W13760">
        <f t="shared" si="603"/>
        <v>3</v>
      </c>
      <c r="X13760">
        <f t="shared" ref="X13760:X13823" si="604">(MAX(0, (Q13760-471.41)))*1.95</f>
        <v>0</v>
      </c>
      <c r="Y13760">
        <f t="shared" ref="Y13760:Y13823" si="605">(MAX(0, (W13760-3.67)))*1.95</f>
        <v>0</v>
      </c>
    </row>
    <row r="13761" spans="1:25" x14ac:dyDescent="0.2">
      <c r="A13761" t="s">
        <v>6877</v>
      </c>
      <c r="B13761" t="s">
        <v>1082</v>
      </c>
      <c r="C13761">
        <v>1</v>
      </c>
      <c r="D13761">
        <v>4</v>
      </c>
      <c r="E13761" t="s">
        <v>12398</v>
      </c>
      <c r="F13761">
        <v>166.637</v>
      </c>
      <c r="G13761">
        <v>111.392</v>
      </c>
      <c r="H13761">
        <v>44.002000000000002</v>
      </c>
      <c r="I13761">
        <v>18562.018</v>
      </c>
      <c r="J13761">
        <v>7570079</v>
      </c>
      <c r="K13761">
        <v>17.527000000000001</v>
      </c>
      <c r="L13761">
        <v>7.3</v>
      </c>
      <c r="M13761">
        <v>2920.5720000000001</v>
      </c>
      <c r="N13761">
        <v>1191086</v>
      </c>
      <c r="O13761">
        <v>5.7460000000000004</v>
      </c>
      <c r="P13761">
        <v>15.714</v>
      </c>
      <c r="Q13761">
        <v>957.50800000000004</v>
      </c>
      <c r="R13761">
        <v>390497</v>
      </c>
      <c r="S13761">
        <v>5.2999999999999999E-2</v>
      </c>
      <c r="T13761">
        <v>3.66</v>
      </c>
      <c r="U13761">
        <v>8.7539999999999996</v>
      </c>
      <c r="V13761">
        <v>3570</v>
      </c>
      <c r="W13761">
        <f t="shared" ref="W13761:W13824" si="606">V13761/255</f>
        <v>14</v>
      </c>
      <c r="X13761">
        <f t="shared" si="604"/>
        <v>947.89110000000005</v>
      </c>
      <c r="Y13761">
        <f t="shared" si="605"/>
        <v>20.1435</v>
      </c>
    </row>
    <row r="13762" spans="1:25" x14ac:dyDescent="0.2">
      <c r="A13762" t="s">
        <v>6877</v>
      </c>
      <c r="B13762" t="s">
        <v>1082</v>
      </c>
      <c r="C13762">
        <v>1</v>
      </c>
      <c r="D13762">
        <v>5</v>
      </c>
      <c r="E13762" t="s">
        <v>12399</v>
      </c>
      <c r="F13762">
        <v>267.75099999999998</v>
      </c>
      <c r="G13762">
        <v>106.691</v>
      </c>
      <c r="H13762">
        <v>41.722000000000001</v>
      </c>
      <c r="I13762">
        <v>28566.642</v>
      </c>
      <c r="J13762">
        <v>11650228</v>
      </c>
      <c r="K13762">
        <v>13.430999999999999</v>
      </c>
      <c r="L13762">
        <v>6.2450000000000001</v>
      </c>
      <c r="M13762">
        <v>3596.279</v>
      </c>
      <c r="N13762">
        <v>1466657</v>
      </c>
      <c r="O13762">
        <v>3.0379999999999998</v>
      </c>
      <c r="P13762">
        <v>8.0909999999999993</v>
      </c>
      <c r="Q13762">
        <v>813.46600000000001</v>
      </c>
      <c r="R13762">
        <v>331753</v>
      </c>
      <c r="S13762">
        <v>2.3E-2</v>
      </c>
      <c r="T13762">
        <v>2.44</v>
      </c>
      <c r="U13762">
        <v>6.2530000000000001</v>
      </c>
      <c r="V13762">
        <v>2550</v>
      </c>
      <c r="W13762">
        <f t="shared" si="606"/>
        <v>10</v>
      </c>
      <c r="X13762">
        <f t="shared" si="604"/>
        <v>667.00919999999996</v>
      </c>
      <c r="Y13762">
        <f t="shared" si="605"/>
        <v>12.343500000000001</v>
      </c>
    </row>
    <row r="13763" spans="1:25" x14ac:dyDescent="0.2">
      <c r="A13763" t="s">
        <v>6877</v>
      </c>
      <c r="B13763" t="s">
        <v>1082</v>
      </c>
      <c r="C13763">
        <v>1</v>
      </c>
      <c r="D13763">
        <v>6</v>
      </c>
      <c r="E13763" t="s">
        <v>12400</v>
      </c>
      <c r="F13763">
        <v>120.117</v>
      </c>
      <c r="G13763">
        <v>96.722999999999999</v>
      </c>
      <c r="H13763">
        <v>43.780999999999999</v>
      </c>
      <c r="I13763">
        <v>11618.152</v>
      </c>
      <c r="J13763">
        <v>4738188</v>
      </c>
      <c r="K13763">
        <v>10.832000000000001</v>
      </c>
      <c r="L13763">
        <v>4.2729999999999997</v>
      </c>
      <c r="M13763">
        <v>1301.1400000000001</v>
      </c>
      <c r="N13763">
        <v>530639</v>
      </c>
      <c r="O13763">
        <v>2.0230000000000001</v>
      </c>
      <c r="P13763">
        <v>4.1269999999999998</v>
      </c>
      <c r="Q13763">
        <v>242.99799999999999</v>
      </c>
      <c r="R13763">
        <v>99101</v>
      </c>
      <c r="S13763">
        <v>5.0000000000000001E-3</v>
      </c>
      <c r="T13763">
        <v>1.1519999999999999</v>
      </c>
      <c r="U13763">
        <v>0.625</v>
      </c>
      <c r="V13763">
        <v>255</v>
      </c>
      <c r="W13763">
        <f t="shared" si="606"/>
        <v>1</v>
      </c>
      <c r="X13763">
        <f t="shared" si="604"/>
        <v>0</v>
      </c>
      <c r="Y13763">
        <f t="shared" si="605"/>
        <v>0</v>
      </c>
    </row>
    <row r="13764" spans="1:25" x14ac:dyDescent="0.2">
      <c r="A13764" t="s">
        <v>6877</v>
      </c>
      <c r="B13764" t="s">
        <v>1082</v>
      </c>
      <c r="C13764">
        <v>1</v>
      </c>
      <c r="D13764">
        <v>7</v>
      </c>
      <c r="E13764" t="s">
        <v>2133</v>
      </c>
      <c r="F13764">
        <v>286.42099999999999</v>
      </c>
      <c r="G13764">
        <v>112.492</v>
      </c>
      <c r="H13764">
        <v>41.567999999999998</v>
      </c>
      <c r="I13764">
        <v>32219.953000000001</v>
      </c>
      <c r="J13764">
        <v>13140144</v>
      </c>
      <c r="K13764">
        <v>15.41</v>
      </c>
      <c r="L13764">
        <v>6.0170000000000003</v>
      </c>
      <c r="M13764">
        <v>4413.7979999999998</v>
      </c>
      <c r="N13764">
        <v>1800063</v>
      </c>
      <c r="O13764">
        <v>3.0009999999999999</v>
      </c>
      <c r="P13764">
        <v>9.1780000000000008</v>
      </c>
      <c r="Q13764">
        <v>859.54700000000003</v>
      </c>
      <c r="R13764">
        <v>350546</v>
      </c>
      <c r="S13764">
        <v>2.5999999999999999E-2</v>
      </c>
      <c r="T13764">
        <v>2.5840000000000001</v>
      </c>
      <c r="U13764">
        <v>7.5030000000000001</v>
      </c>
      <c r="V13764">
        <v>3060</v>
      </c>
      <c r="W13764">
        <f t="shared" si="606"/>
        <v>12</v>
      </c>
      <c r="X13764">
        <f t="shared" si="604"/>
        <v>756.86715000000004</v>
      </c>
      <c r="Y13764">
        <f t="shared" si="605"/>
        <v>16.243500000000001</v>
      </c>
    </row>
    <row r="13765" spans="1:25" x14ac:dyDescent="0.2">
      <c r="A13765" t="s">
        <v>6877</v>
      </c>
      <c r="B13765" t="s">
        <v>1082</v>
      </c>
      <c r="C13765">
        <v>1</v>
      </c>
      <c r="D13765">
        <v>8</v>
      </c>
      <c r="E13765" t="s">
        <v>12401</v>
      </c>
      <c r="F13765">
        <v>300.447</v>
      </c>
      <c r="G13765">
        <v>106.538</v>
      </c>
      <c r="H13765">
        <v>39.280999999999999</v>
      </c>
      <c r="I13765">
        <v>32008.903999999999</v>
      </c>
      <c r="J13765">
        <v>13054073</v>
      </c>
      <c r="K13765">
        <v>15.756</v>
      </c>
      <c r="L13765">
        <v>9.0719999999999992</v>
      </c>
      <c r="M13765">
        <v>4733.7209999999995</v>
      </c>
      <c r="N13765">
        <v>1930536</v>
      </c>
      <c r="O13765">
        <v>2.476</v>
      </c>
      <c r="P13765">
        <v>7.3490000000000002</v>
      </c>
      <c r="Q13765">
        <v>743.88800000000003</v>
      </c>
      <c r="R13765">
        <v>303377</v>
      </c>
      <c r="S13765">
        <v>1.9E-2</v>
      </c>
      <c r="T13765">
        <v>2.1850000000000001</v>
      </c>
      <c r="U13765">
        <v>5.6269999999999998</v>
      </c>
      <c r="V13765">
        <v>2295</v>
      </c>
      <c r="W13765">
        <f t="shared" si="606"/>
        <v>9</v>
      </c>
      <c r="X13765">
        <f t="shared" si="604"/>
        <v>531.33209999999997</v>
      </c>
      <c r="Y13765">
        <f t="shared" si="605"/>
        <v>10.3935</v>
      </c>
    </row>
    <row r="13766" spans="1:25" x14ac:dyDescent="0.2">
      <c r="A13766" t="s">
        <v>6877</v>
      </c>
      <c r="B13766" t="s">
        <v>1082</v>
      </c>
      <c r="C13766">
        <v>1</v>
      </c>
      <c r="D13766">
        <v>11</v>
      </c>
      <c r="E13766" t="s">
        <v>12402</v>
      </c>
      <c r="F13766">
        <v>410.19400000000002</v>
      </c>
      <c r="G13766">
        <v>103.934</v>
      </c>
      <c r="H13766">
        <v>42.594999999999999</v>
      </c>
      <c r="I13766">
        <v>42633.089</v>
      </c>
      <c r="J13766">
        <v>17386895</v>
      </c>
      <c r="K13766">
        <v>20.475000000000001</v>
      </c>
      <c r="L13766">
        <v>8.6069999999999993</v>
      </c>
      <c r="M13766">
        <v>8398.6200000000008</v>
      </c>
      <c r="N13766">
        <v>3425178</v>
      </c>
      <c r="O13766">
        <v>2.9729999999999999</v>
      </c>
      <c r="P13766">
        <v>8.827</v>
      </c>
      <c r="Q13766">
        <v>1219.5409999999999</v>
      </c>
      <c r="R13766">
        <v>497361</v>
      </c>
      <c r="S13766">
        <v>3.2000000000000001E-2</v>
      </c>
      <c r="T13766">
        <v>2.8570000000000002</v>
      </c>
      <c r="U13766">
        <v>13.131</v>
      </c>
      <c r="V13766">
        <v>5355</v>
      </c>
      <c r="W13766">
        <f t="shared" si="606"/>
        <v>21</v>
      </c>
      <c r="X13766">
        <f t="shared" si="604"/>
        <v>1458.8554499999998</v>
      </c>
      <c r="Y13766">
        <f t="shared" si="605"/>
        <v>33.793499999999995</v>
      </c>
    </row>
    <row r="13767" spans="1:25" x14ac:dyDescent="0.2">
      <c r="A13767" t="s">
        <v>6877</v>
      </c>
      <c r="B13767" t="s">
        <v>1082</v>
      </c>
      <c r="C13767">
        <v>1</v>
      </c>
      <c r="D13767">
        <v>12</v>
      </c>
      <c r="E13767" t="s">
        <v>5777</v>
      </c>
      <c r="F13767">
        <v>144.36500000000001</v>
      </c>
      <c r="G13767">
        <v>91.47</v>
      </c>
      <c r="H13767">
        <v>37.497999999999998</v>
      </c>
      <c r="I13767">
        <v>13205.075000000001</v>
      </c>
      <c r="J13767">
        <v>5385377</v>
      </c>
      <c r="K13767">
        <v>15.37</v>
      </c>
      <c r="L13767">
        <v>6.35</v>
      </c>
      <c r="M13767">
        <v>2218.9569999999999</v>
      </c>
      <c r="N13767">
        <v>904949</v>
      </c>
      <c r="O13767">
        <v>3.4119999999999999</v>
      </c>
      <c r="P13767">
        <v>9.6419999999999995</v>
      </c>
      <c r="Q13767">
        <v>492.53300000000002</v>
      </c>
      <c r="R13767">
        <v>200868</v>
      </c>
      <c r="S13767">
        <v>3.9E-2</v>
      </c>
      <c r="T13767">
        <v>3.153</v>
      </c>
      <c r="U13767">
        <v>5.6269999999999998</v>
      </c>
      <c r="V13767">
        <v>2295</v>
      </c>
      <c r="W13767">
        <f t="shared" si="606"/>
        <v>9</v>
      </c>
      <c r="X13767">
        <f t="shared" si="604"/>
        <v>41.189849999999979</v>
      </c>
      <c r="Y13767">
        <f t="shared" si="605"/>
        <v>10.3935</v>
      </c>
    </row>
    <row r="13768" spans="1:25" x14ac:dyDescent="0.2">
      <c r="A13768" t="s">
        <v>6877</v>
      </c>
      <c r="B13768" t="s">
        <v>1082</v>
      </c>
      <c r="C13768">
        <v>1</v>
      </c>
      <c r="D13768">
        <v>13</v>
      </c>
      <c r="E13768" t="s">
        <v>1059</v>
      </c>
      <c r="F13768">
        <v>314.51400000000001</v>
      </c>
      <c r="G13768">
        <v>100.586</v>
      </c>
      <c r="H13768">
        <v>39.563000000000002</v>
      </c>
      <c r="I13768">
        <v>31635.687000000002</v>
      </c>
      <c r="J13768">
        <v>12901865</v>
      </c>
      <c r="K13768">
        <v>17.989000000000001</v>
      </c>
      <c r="L13768">
        <v>7.58</v>
      </c>
      <c r="M13768">
        <v>5657.924</v>
      </c>
      <c r="N13768">
        <v>2307450</v>
      </c>
      <c r="O13768">
        <v>2.8959999999999999</v>
      </c>
      <c r="P13768">
        <v>10.074999999999999</v>
      </c>
      <c r="Q13768">
        <v>910.98800000000006</v>
      </c>
      <c r="R13768">
        <v>371525</v>
      </c>
      <c r="S13768">
        <v>2.1999999999999999E-2</v>
      </c>
      <c r="T13768">
        <v>2.3610000000000002</v>
      </c>
      <c r="U13768">
        <v>6.8780000000000001</v>
      </c>
      <c r="V13768">
        <v>2805</v>
      </c>
      <c r="W13768">
        <f t="shared" si="606"/>
        <v>11</v>
      </c>
      <c r="X13768">
        <f t="shared" si="604"/>
        <v>857.1771</v>
      </c>
      <c r="Y13768">
        <f t="shared" si="605"/>
        <v>14.2935</v>
      </c>
    </row>
    <row r="13769" spans="1:25" x14ac:dyDescent="0.2">
      <c r="A13769" t="s">
        <v>6877</v>
      </c>
      <c r="B13769" t="s">
        <v>1082</v>
      </c>
      <c r="C13769">
        <v>1</v>
      </c>
      <c r="D13769">
        <v>14</v>
      </c>
      <c r="E13769" t="s">
        <v>12403</v>
      </c>
      <c r="F13769">
        <v>278.24299999999999</v>
      </c>
      <c r="G13769">
        <v>104.428</v>
      </c>
      <c r="H13769">
        <v>41.311</v>
      </c>
      <c r="I13769">
        <v>29056.363000000001</v>
      </c>
      <c r="J13769">
        <v>11849949</v>
      </c>
      <c r="K13769">
        <v>13.635999999999999</v>
      </c>
      <c r="L13769">
        <v>6.97</v>
      </c>
      <c r="M13769">
        <v>3794.0590000000002</v>
      </c>
      <c r="N13769">
        <v>1547317</v>
      </c>
      <c r="O13769">
        <v>2.3980000000000001</v>
      </c>
      <c r="P13769">
        <v>6.7160000000000002</v>
      </c>
      <c r="Q13769">
        <v>667.23</v>
      </c>
      <c r="R13769">
        <v>272114</v>
      </c>
      <c r="S13769">
        <v>1.7999999999999999E-2</v>
      </c>
      <c r="T13769">
        <v>2.141</v>
      </c>
      <c r="U13769">
        <v>5.0019999999999998</v>
      </c>
      <c r="V13769">
        <v>2040</v>
      </c>
      <c r="W13769">
        <f t="shared" si="606"/>
        <v>8</v>
      </c>
      <c r="X13769">
        <f t="shared" si="604"/>
        <v>381.84899999999999</v>
      </c>
      <c r="Y13769">
        <f t="shared" si="605"/>
        <v>8.4435000000000002</v>
      </c>
    </row>
    <row r="13770" spans="1:25" x14ac:dyDescent="0.2">
      <c r="A13770" t="s">
        <v>6877</v>
      </c>
      <c r="B13770" t="s">
        <v>1082</v>
      </c>
      <c r="C13770">
        <v>1</v>
      </c>
      <c r="D13770">
        <v>15</v>
      </c>
      <c r="E13770" t="s">
        <v>12404</v>
      </c>
      <c r="F13770">
        <v>334.459</v>
      </c>
      <c r="G13770">
        <v>96.448999999999998</v>
      </c>
      <c r="H13770">
        <v>39.302999999999997</v>
      </c>
      <c r="I13770">
        <v>32258.361000000001</v>
      </c>
      <c r="J13770">
        <v>13155808</v>
      </c>
      <c r="K13770">
        <v>13.21</v>
      </c>
      <c r="L13770">
        <v>5.4039999999999999</v>
      </c>
      <c r="M13770">
        <v>4418.3490000000002</v>
      </c>
      <c r="N13770">
        <v>1801919</v>
      </c>
      <c r="O13770">
        <v>2.2629999999999999</v>
      </c>
      <c r="P13770">
        <v>6.4320000000000004</v>
      </c>
      <c r="Q13770">
        <v>756.88800000000003</v>
      </c>
      <c r="R13770">
        <v>308679</v>
      </c>
      <c r="S13770">
        <v>2.4E-2</v>
      </c>
      <c r="T13770">
        <v>2.4889999999999999</v>
      </c>
      <c r="U13770">
        <v>8.1280000000000001</v>
      </c>
      <c r="V13770">
        <v>3315</v>
      </c>
      <c r="W13770">
        <f t="shared" si="606"/>
        <v>13</v>
      </c>
      <c r="X13770">
        <f t="shared" si="604"/>
        <v>556.68209999999999</v>
      </c>
      <c r="Y13770">
        <f t="shared" si="605"/>
        <v>18.1935</v>
      </c>
    </row>
    <row r="13771" spans="1:25" x14ac:dyDescent="0.2">
      <c r="A13771" t="s">
        <v>6877</v>
      </c>
      <c r="B13771" t="s">
        <v>1082</v>
      </c>
      <c r="C13771">
        <v>1</v>
      </c>
      <c r="D13771">
        <v>16</v>
      </c>
      <c r="E13771" t="s">
        <v>9240</v>
      </c>
      <c r="F13771">
        <v>324.60399999999998</v>
      </c>
      <c r="G13771">
        <v>77.278000000000006</v>
      </c>
      <c r="H13771">
        <v>33.950000000000003</v>
      </c>
      <c r="I13771">
        <v>25084.863000000001</v>
      </c>
      <c r="J13771">
        <v>10230267</v>
      </c>
      <c r="K13771">
        <v>17.457000000000001</v>
      </c>
      <c r="L13771">
        <v>9.3000000000000007</v>
      </c>
      <c r="M13771">
        <v>5666.4740000000002</v>
      </c>
      <c r="N13771">
        <v>2310937</v>
      </c>
      <c r="O13771">
        <v>1.3320000000000001</v>
      </c>
      <c r="P13771">
        <v>1.331</v>
      </c>
      <c r="Q13771">
        <v>432.392</v>
      </c>
      <c r="R13771">
        <v>176341</v>
      </c>
      <c r="S13771">
        <v>2E-3</v>
      </c>
      <c r="T13771">
        <v>0.70099999999999996</v>
      </c>
      <c r="U13771">
        <v>0.625</v>
      </c>
      <c r="V13771">
        <v>255</v>
      </c>
      <c r="W13771">
        <f t="shared" si="606"/>
        <v>1</v>
      </c>
      <c r="X13771">
        <f t="shared" si="604"/>
        <v>0</v>
      </c>
      <c r="Y13771">
        <f t="shared" si="605"/>
        <v>0</v>
      </c>
    </row>
    <row r="13772" spans="1:25" x14ac:dyDescent="0.2">
      <c r="A13772" t="s">
        <v>6877</v>
      </c>
      <c r="B13772" t="s">
        <v>1082</v>
      </c>
      <c r="C13772">
        <v>2</v>
      </c>
      <c r="D13772">
        <v>1</v>
      </c>
      <c r="E13772" t="s">
        <v>3053</v>
      </c>
      <c r="F13772">
        <v>287.83800000000002</v>
      </c>
      <c r="G13772">
        <v>82.608999999999995</v>
      </c>
      <c r="H13772">
        <v>36.920999999999999</v>
      </c>
      <c r="I13772">
        <v>23777.988000000001</v>
      </c>
      <c r="J13772">
        <v>9697289</v>
      </c>
      <c r="K13772">
        <v>7.0279999999999996</v>
      </c>
      <c r="L13772">
        <v>5.4429999999999996</v>
      </c>
      <c r="M13772">
        <v>2022.864</v>
      </c>
      <c r="N13772">
        <v>824977</v>
      </c>
      <c r="O13772">
        <v>1.617</v>
      </c>
      <c r="P13772">
        <v>4.9139999999999997</v>
      </c>
      <c r="Q13772">
        <v>465.33300000000003</v>
      </c>
      <c r="R13772">
        <v>189775</v>
      </c>
      <c r="S13772">
        <v>1.0999999999999999E-2</v>
      </c>
      <c r="T13772">
        <v>1.6639999999999999</v>
      </c>
      <c r="U13772">
        <v>3.1259999999999999</v>
      </c>
      <c r="V13772">
        <v>1275</v>
      </c>
      <c r="W13772">
        <f t="shared" si="606"/>
        <v>5</v>
      </c>
      <c r="X13772">
        <f t="shared" si="604"/>
        <v>0</v>
      </c>
      <c r="Y13772">
        <f t="shared" si="605"/>
        <v>2.5935000000000001</v>
      </c>
    </row>
    <row r="13773" spans="1:25" x14ac:dyDescent="0.2">
      <c r="A13773" t="s">
        <v>6877</v>
      </c>
      <c r="B13773" t="s">
        <v>1082</v>
      </c>
      <c r="C13773">
        <v>2</v>
      </c>
      <c r="D13773">
        <v>4</v>
      </c>
      <c r="E13773" t="s">
        <v>12405</v>
      </c>
      <c r="F13773">
        <v>359.53100000000001</v>
      </c>
      <c r="G13773">
        <v>106.068</v>
      </c>
      <c r="H13773">
        <v>40.018000000000001</v>
      </c>
      <c r="I13773">
        <v>38134.512000000002</v>
      </c>
      <c r="J13773">
        <v>15552257</v>
      </c>
      <c r="K13773">
        <v>22.239000000000001</v>
      </c>
      <c r="L13773">
        <v>10.279</v>
      </c>
      <c r="M13773">
        <v>7995.7179999999998</v>
      </c>
      <c r="N13773">
        <v>3260864</v>
      </c>
      <c r="O13773">
        <v>2.657</v>
      </c>
      <c r="P13773">
        <v>8.2609999999999992</v>
      </c>
      <c r="Q13773">
        <v>955.35299999999995</v>
      </c>
      <c r="R13773">
        <v>389618</v>
      </c>
      <c r="S13773">
        <v>3.6999999999999998E-2</v>
      </c>
      <c r="T13773">
        <v>3.052</v>
      </c>
      <c r="U13773">
        <v>13.131</v>
      </c>
      <c r="V13773">
        <v>5355</v>
      </c>
      <c r="W13773">
        <f t="shared" si="606"/>
        <v>21</v>
      </c>
      <c r="X13773">
        <f t="shared" si="604"/>
        <v>943.68884999999989</v>
      </c>
      <c r="Y13773">
        <f t="shared" si="605"/>
        <v>33.793499999999995</v>
      </c>
    </row>
    <row r="13774" spans="1:25" x14ac:dyDescent="0.2">
      <c r="A13774" t="s">
        <v>6877</v>
      </c>
      <c r="B13774" t="s">
        <v>1082</v>
      </c>
      <c r="C13774">
        <v>2</v>
      </c>
      <c r="D13774">
        <v>6</v>
      </c>
      <c r="E13774" t="s">
        <v>12406</v>
      </c>
      <c r="F13774">
        <v>208.26300000000001</v>
      </c>
      <c r="G13774">
        <v>123.327</v>
      </c>
      <c r="H13774">
        <v>46.454000000000001</v>
      </c>
      <c r="I13774">
        <v>25684.478999999999</v>
      </c>
      <c r="J13774">
        <v>10474806</v>
      </c>
      <c r="K13774">
        <v>4.8129999999999997</v>
      </c>
      <c r="L13774">
        <v>2.4649999999999999</v>
      </c>
      <c r="M13774">
        <v>1002.405</v>
      </c>
      <c r="N13774">
        <v>408807</v>
      </c>
      <c r="O13774">
        <v>1.8580000000000001</v>
      </c>
      <c r="P13774">
        <v>5.8440000000000003</v>
      </c>
      <c r="Q13774">
        <v>387.01499999999999</v>
      </c>
      <c r="R13774">
        <v>157835</v>
      </c>
      <c r="S13774">
        <v>8.9999999999999993E-3</v>
      </c>
      <c r="T13774">
        <v>1.5149999999999999</v>
      </c>
      <c r="U13774">
        <v>1.8759999999999999</v>
      </c>
      <c r="V13774">
        <v>765</v>
      </c>
      <c r="W13774">
        <f t="shared" si="606"/>
        <v>3</v>
      </c>
      <c r="X13774">
        <f t="shared" si="604"/>
        <v>0</v>
      </c>
      <c r="Y13774">
        <f t="shared" si="605"/>
        <v>0</v>
      </c>
    </row>
    <row r="13775" spans="1:25" x14ac:dyDescent="0.2">
      <c r="A13775" t="s">
        <v>6877</v>
      </c>
      <c r="B13775" t="s">
        <v>1082</v>
      </c>
      <c r="C13775">
        <v>2</v>
      </c>
      <c r="D13775">
        <v>7</v>
      </c>
      <c r="E13775" t="s">
        <v>496</v>
      </c>
      <c r="F13775">
        <v>272.54500000000002</v>
      </c>
      <c r="G13775">
        <v>102.78700000000001</v>
      </c>
      <c r="H13775">
        <v>41.652999999999999</v>
      </c>
      <c r="I13775">
        <v>28014.184000000001</v>
      </c>
      <c r="J13775">
        <v>11424921</v>
      </c>
      <c r="K13775">
        <v>3.6619999999999999</v>
      </c>
      <c r="L13775">
        <v>1.956</v>
      </c>
      <c r="M13775">
        <v>998.17499999999995</v>
      </c>
      <c r="N13775">
        <v>407082</v>
      </c>
      <c r="O13775">
        <v>1.05</v>
      </c>
      <c r="P13775">
        <v>0.86499999999999999</v>
      </c>
      <c r="Q13775">
        <v>286.27600000000001</v>
      </c>
      <c r="R13775">
        <v>116751</v>
      </c>
      <c r="S13775">
        <v>0</v>
      </c>
      <c r="T13775">
        <v>0</v>
      </c>
      <c r="U13775">
        <v>0</v>
      </c>
      <c r="V13775">
        <v>0</v>
      </c>
      <c r="W13775">
        <f t="shared" si="606"/>
        <v>0</v>
      </c>
      <c r="X13775">
        <f t="shared" si="604"/>
        <v>0</v>
      </c>
      <c r="Y13775">
        <f t="shared" si="605"/>
        <v>0</v>
      </c>
    </row>
    <row r="13776" spans="1:25" x14ac:dyDescent="0.2">
      <c r="A13776" t="s">
        <v>6877</v>
      </c>
      <c r="B13776" t="s">
        <v>1082</v>
      </c>
      <c r="C13776">
        <v>2</v>
      </c>
      <c r="D13776">
        <v>8</v>
      </c>
      <c r="E13776" t="s">
        <v>2916</v>
      </c>
      <c r="F13776">
        <v>331.04</v>
      </c>
      <c r="G13776">
        <v>128.744</v>
      </c>
      <c r="H13776">
        <v>49.709000000000003</v>
      </c>
      <c r="I13776">
        <v>42619.519999999997</v>
      </c>
      <c r="J13776">
        <v>17381361</v>
      </c>
      <c r="K13776">
        <v>21.155999999999999</v>
      </c>
      <c r="L13776">
        <v>7.8890000000000002</v>
      </c>
      <c r="M13776">
        <v>7003.3789999999999</v>
      </c>
      <c r="N13776">
        <v>2856162</v>
      </c>
      <c r="O13776">
        <v>2.4140000000000001</v>
      </c>
      <c r="P13776">
        <v>8.3030000000000008</v>
      </c>
      <c r="Q13776">
        <v>799.28399999999999</v>
      </c>
      <c r="R13776">
        <v>325969</v>
      </c>
      <c r="S13776">
        <v>2.3E-2</v>
      </c>
      <c r="T13776">
        <v>2.4039999999999999</v>
      </c>
      <c r="U13776">
        <v>7.5030000000000001</v>
      </c>
      <c r="V13776">
        <v>3060</v>
      </c>
      <c r="W13776">
        <f t="shared" si="606"/>
        <v>12</v>
      </c>
      <c r="X13776">
        <f t="shared" si="604"/>
        <v>639.35429999999997</v>
      </c>
      <c r="Y13776">
        <f t="shared" si="605"/>
        <v>16.243500000000001</v>
      </c>
    </row>
    <row r="13777" spans="1:25" x14ac:dyDescent="0.2">
      <c r="A13777" t="s">
        <v>6877</v>
      </c>
      <c r="B13777" t="s">
        <v>1082</v>
      </c>
      <c r="C13777">
        <v>2</v>
      </c>
      <c r="D13777">
        <v>11</v>
      </c>
      <c r="E13777" t="s">
        <v>12407</v>
      </c>
      <c r="F13777">
        <v>278.32400000000001</v>
      </c>
      <c r="G13777">
        <v>102.44799999999999</v>
      </c>
      <c r="H13777">
        <v>45.69</v>
      </c>
      <c r="I13777">
        <v>28513.647000000001</v>
      </c>
      <c r="J13777">
        <v>11628615</v>
      </c>
      <c r="K13777">
        <v>3.2850000000000001</v>
      </c>
      <c r="L13777">
        <v>1.9219999999999999</v>
      </c>
      <c r="M13777">
        <v>914.399</v>
      </c>
      <c r="N13777">
        <v>372916</v>
      </c>
      <c r="O13777">
        <v>1.0349999999999999</v>
      </c>
      <c r="P13777">
        <v>0.84499999999999997</v>
      </c>
      <c r="Q13777">
        <v>288.029</v>
      </c>
      <c r="R13777">
        <v>117466</v>
      </c>
      <c r="S13777">
        <v>0</v>
      </c>
      <c r="T13777">
        <v>0</v>
      </c>
      <c r="U13777">
        <v>0</v>
      </c>
      <c r="V13777">
        <v>0</v>
      </c>
      <c r="W13777">
        <f t="shared" si="606"/>
        <v>0</v>
      </c>
      <c r="X13777">
        <f t="shared" si="604"/>
        <v>0</v>
      </c>
      <c r="Y13777">
        <f t="shared" si="605"/>
        <v>0</v>
      </c>
    </row>
    <row r="13778" spans="1:25" x14ac:dyDescent="0.2">
      <c r="A13778" t="s">
        <v>6877</v>
      </c>
      <c r="B13778" t="s">
        <v>1082</v>
      </c>
      <c r="C13778">
        <v>2</v>
      </c>
      <c r="D13778">
        <v>12</v>
      </c>
      <c r="E13778" t="s">
        <v>12408</v>
      </c>
      <c r="F13778">
        <v>286.38400000000001</v>
      </c>
      <c r="G13778">
        <v>141.785</v>
      </c>
      <c r="H13778">
        <v>46.701000000000001</v>
      </c>
      <c r="I13778">
        <v>40604.964</v>
      </c>
      <c r="J13778">
        <v>16559772</v>
      </c>
      <c r="K13778">
        <v>21.835999999999999</v>
      </c>
      <c r="L13778">
        <v>7.0949999999999998</v>
      </c>
      <c r="M13778">
        <v>6253.4120000000003</v>
      </c>
      <c r="N13778">
        <v>2550306</v>
      </c>
      <c r="O13778">
        <v>2.9969999999999999</v>
      </c>
      <c r="P13778">
        <v>8.3729999999999993</v>
      </c>
      <c r="Q13778">
        <v>858.40499999999997</v>
      </c>
      <c r="R13778">
        <v>350080</v>
      </c>
      <c r="S13778">
        <v>2.5999999999999999E-2</v>
      </c>
      <c r="T13778">
        <v>2.585</v>
      </c>
      <c r="U13778">
        <v>7.5030000000000001</v>
      </c>
      <c r="V13778">
        <v>3060</v>
      </c>
      <c r="W13778">
        <f t="shared" si="606"/>
        <v>12</v>
      </c>
      <c r="X13778">
        <f t="shared" si="604"/>
        <v>754.64024999999992</v>
      </c>
      <c r="Y13778">
        <f t="shared" si="605"/>
        <v>16.243500000000001</v>
      </c>
    </row>
    <row r="13779" spans="1:25" x14ac:dyDescent="0.2">
      <c r="A13779" t="s">
        <v>6877</v>
      </c>
      <c r="B13779" t="s">
        <v>1082</v>
      </c>
      <c r="C13779">
        <v>2</v>
      </c>
      <c r="D13779">
        <v>13</v>
      </c>
      <c r="E13779" t="s">
        <v>12409</v>
      </c>
      <c r="F13779">
        <v>262.10899999999998</v>
      </c>
      <c r="G13779">
        <v>130.29</v>
      </c>
      <c r="H13779">
        <v>44.488</v>
      </c>
      <c r="I13779">
        <v>34150.292000000001</v>
      </c>
      <c r="J13779">
        <v>13927387</v>
      </c>
      <c r="K13779">
        <v>24.742000000000001</v>
      </c>
      <c r="L13779">
        <v>8.4890000000000008</v>
      </c>
      <c r="M13779">
        <v>6485.2340000000004</v>
      </c>
      <c r="N13779">
        <v>2644849</v>
      </c>
      <c r="O13779">
        <v>3.0209999999999999</v>
      </c>
      <c r="P13779">
        <v>8.8800000000000008</v>
      </c>
      <c r="Q13779">
        <v>791.85199999999998</v>
      </c>
      <c r="R13779">
        <v>322938</v>
      </c>
      <c r="S13779">
        <v>2.1000000000000001E-2</v>
      </c>
      <c r="T13779">
        <v>2.34</v>
      </c>
      <c r="U13779">
        <v>5.6269999999999998</v>
      </c>
      <c r="V13779">
        <v>2295</v>
      </c>
      <c r="W13779">
        <f t="shared" si="606"/>
        <v>9</v>
      </c>
      <c r="X13779">
        <f t="shared" si="604"/>
        <v>624.86189999999988</v>
      </c>
      <c r="Y13779">
        <f t="shared" si="605"/>
        <v>10.3935</v>
      </c>
    </row>
    <row r="13780" spans="1:25" x14ac:dyDescent="0.2">
      <c r="A13780" t="s">
        <v>6877</v>
      </c>
      <c r="B13780" t="s">
        <v>1082</v>
      </c>
      <c r="C13780">
        <v>2</v>
      </c>
      <c r="D13780">
        <v>15</v>
      </c>
      <c r="E13780" t="s">
        <v>12410</v>
      </c>
      <c r="F13780">
        <v>290.60399999999998</v>
      </c>
      <c r="G13780">
        <v>115.569</v>
      </c>
      <c r="H13780">
        <v>44.238</v>
      </c>
      <c r="I13780">
        <v>33584.779000000002</v>
      </c>
      <c r="J13780">
        <v>13696756</v>
      </c>
      <c r="K13780">
        <v>3.976</v>
      </c>
      <c r="L13780">
        <v>2.0830000000000002</v>
      </c>
      <c r="M13780">
        <v>1155.5309999999999</v>
      </c>
      <c r="N13780">
        <v>471256</v>
      </c>
      <c r="O13780">
        <v>1.19</v>
      </c>
      <c r="P13780">
        <v>1.179</v>
      </c>
      <c r="Q13780">
        <v>345.92200000000003</v>
      </c>
      <c r="R13780">
        <v>141076</v>
      </c>
      <c r="S13780">
        <v>0</v>
      </c>
      <c r="T13780">
        <v>0</v>
      </c>
      <c r="U13780">
        <v>0</v>
      </c>
      <c r="V13780">
        <v>0</v>
      </c>
      <c r="W13780">
        <f t="shared" si="606"/>
        <v>0</v>
      </c>
      <c r="X13780">
        <f t="shared" si="604"/>
        <v>0</v>
      </c>
      <c r="Y13780">
        <f t="shared" si="605"/>
        <v>0</v>
      </c>
    </row>
    <row r="13781" spans="1:25" x14ac:dyDescent="0.2">
      <c r="A13781" t="s">
        <v>6877</v>
      </c>
      <c r="B13781" t="s">
        <v>1082</v>
      </c>
      <c r="C13781">
        <v>2</v>
      </c>
      <c r="D13781">
        <v>16</v>
      </c>
      <c r="E13781" t="s">
        <v>12411</v>
      </c>
      <c r="F13781">
        <v>343.31</v>
      </c>
      <c r="G13781">
        <v>131.809</v>
      </c>
      <c r="H13781">
        <v>50.369</v>
      </c>
      <c r="I13781">
        <v>45251.317000000003</v>
      </c>
      <c r="J13781">
        <v>18454677</v>
      </c>
      <c r="K13781">
        <v>9.4220000000000006</v>
      </c>
      <c r="L13781">
        <v>7.04</v>
      </c>
      <c r="M13781">
        <v>3234.6489999999999</v>
      </c>
      <c r="N13781">
        <v>1319175</v>
      </c>
      <c r="O13781">
        <v>1.7390000000000001</v>
      </c>
      <c r="P13781">
        <v>2.282</v>
      </c>
      <c r="Q13781">
        <v>596.97199999999998</v>
      </c>
      <c r="R13781">
        <v>243461</v>
      </c>
      <c r="S13781">
        <v>4.0000000000000001E-3</v>
      </c>
      <c r="T13781">
        <v>0.96399999999999997</v>
      </c>
      <c r="U13781">
        <v>1.2509999999999999</v>
      </c>
      <c r="V13781">
        <v>510</v>
      </c>
      <c r="W13781">
        <f t="shared" si="606"/>
        <v>2</v>
      </c>
      <c r="X13781">
        <f t="shared" si="604"/>
        <v>244.84589999999992</v>
      </c>
      <c r="Y13781">
        <f t="shared" si="605"/>
        <v>0</v>
      </c>
    </row>
    <row r="13782" spans="1:25" x14ac:dyDescent="0.2">
      <c r="A13782" t="s">
        <v>6877</v>
      </c>
      <c r="B13782" t="s">
        <v>1082</v>
      </c>
      <c r="C13782">
        <v>2</v>
      </c>
      <c r="D13782">
        <v>17</v>
      </c>
      <c r="E13782" t="s">
        <v>12412</v>
      </c>
      <c r="F13782">
        <v>253.68199999999999</v>
      </c>
      <c r="G13782">
        <v>128.53700000000001</v>
      </c>
      <c r="H13782">
        <v>43.914999999999999</v>
      </c>
      <c r="I13782">
        <v>32607.417000000001</v>
      </c>
      <c r="J13782">
        <v>13298162</v>
      </c>
      <c r="K13782">
        <v>26.704999999999998</v>
      </c>
      <c r="L13782">
        <v>11.839</v>
      </c>
      <c r="M13782">
        <v>6774.5069999999996</v>
      </c>
      <c r="N13782">
        <v>2762822</v>
      </c>
      <c r="O13782">
        <v>2.4929999999999999</v>
      </c>
      <c r="P13782">
        <v>7.9969999999999999</v>
      </c>
      <c r="Q13782">
        <v>632.48</v>
      </c>
      <c r="R13782">
        <v>257942</v>
      </c>
      <c r="S13782">
        <v>2.5000000000000001E-2</v>
      </c>
      <c r="T13782">
        <v>2.5070000000000001</v>
      </c>
      <c r="U13782">
        <v>6.2530000000000001</v>
      </c>
      <c r="V13782">
        <v>2550</v>
      </c>
      <c r="W13782">
        <f t="shared" si="606"/>
        <v>10</v>
      </c>
      <c r="X13782">
        <f t="shared" si="604"/>
        <v>314.0865</v>
      </c>
      <c r="Y13782">
        <f t="shared" si="605"/>
        <v>12.343500000000001</v>
      </c>
    </row>
    <row r="13783" spans="1:25" x14ac:dyDescent="0.2">
      <c r="A13783" t="s">
        <v>6877</v>
      </c>
      <c r="B13783" t="s">
        <v>1082</v>
      </c>
      <c r="C13783">
        <v>2</v>
      </c>
      <c r="D13783">
        <v>20</v>
      </c>
      <c r="E13783" t="s">
        <v>12413</v>
      </c>
      <c r="F13783">
        <v>290.10399999999998</v>
      </c>
      <c r="G13783">
        <v>119.137</v>
      </c>
      <c r="H13783">
        <v>42.962000000000003</v>
      </c>
      <c r="I13783">
        <v>34562.080000000002</v>
      </c>
      <c r="J13783">
        <v>14095325</v>
      </c>
      <c r="K13783">
        <v>4.4260000000000002</v>
      </c>
      <c r="L13783">
        <v>2.2919999999999998</v>
      </c>
      <c r="M13783">
        <v>1284.1300000000001</v>
      </c>
      <c r="N13783">
        <v>523702</v>
      </c>
      <c r="O13783">
        <v>1.57</v>
      </c>
      <c r="P13783">
        <v>3.585</v>
      </c>
      <c r="Q13783">
        <v>455.52199999999999</v>
      </c>
      <c r="R13783">
        <v>185774</v>
      </c>
      <c r="S13783">
        <v>8.9999999999999993E-3</v>
      </c>
      <c r="T13783">
        <v>1.4830000000000001</v>
      </c>
      <c r="U13783">
        <v>2.5009999999999999</v>
      </c>
      <c r="V13783">
        <v>1020</v>
      </c>
      <c r="W13783">
        <f t="shared" si="606"/>
        <v>4</v>
      </c>
      <c r="X13783">
        <f t="shared" si="604"/>
        <v>0</v>
      </c>
      <c r="Y13783">
        <f t="shared" si="605"/>
        <v>0.64350000000000007</v>
      </c>
    </row>
    <row r="13784" spans="1:25" x14ac:dyDescent="0.2">
      <c r="A13784" t="s">
        <v>6877</v>
      </c>
      <c r="B13784" t="s">
        <v>1082</v>
      </c>
      <c r="C13784">
        <v>2</v>
      </c>
      <c r="D13784">
        <v>21</v>
      </c>
      <c r="E13784" t="s">
        <v>12414</v>
      </c>
      <c r="F13784">
        <v>233.18</v>
      </c>
      <c r="G13784">
        <v>110.68</v>
      </c>
      <c r="H13784">
        <v>39.313000000000002</v>
      </c>
      <c r="I13784">
        <v>25808.397000000001</v>
      </c>
      <c r="J13784">
        <v>10525343</v>
      </c>
      <c r="K13784">
        <v>20.815999999999999</v>
      </c>
      <c r="L13784">
        <v>8.0519999999999996</v>
      </c>
      <c r="M13784">
        <v>4853.8339999999998</v>
      </c>
      <c r="N13784">
        <v>1979521</v>
      </c>
      <c r="O13784">
        <v>2.3969999999999998</v>
      </c>
      <c r="P13784">
        <v>6.0659999999999998</v>
      </c>
      <c r="Q13784">
        <v>558.82100000000003</v>
      </c>
      <c r="R13784">
        <v>227902</v>
      </c>
      <c r="S13784">
        <v>2.7E-2</v>
      </c>
      <c r="T13784">
        <v>2.6150000000000002</v>
      </c>
      <c r="U13784">
        <v>6.2530000000000001</v>
      </c>
      <c r="V13784">
        <v>2550</v>
      </c>
      <c r="W13784">
        <f t="shared" si="606"/>
        <v>10</v>
      </c>
      <c r="X13784">
        <f t="shared" si="604"/>
        <v>170.45144999999999</v>
      </c>
      <c r="Y13784">
        <f t="shared" si="605"/>
        <v>12.343500000000001</v>
      </c>
    </row>
    <row r="13785" spans="1:25" x14ac:dyDescent="0.2">
      <c r="A13785" t="s">
        <v>6877</v>
      </c>
      <c r="B13785" t="s">
        <v>1082</v>
      </c>
      <c r="C13785">
        <v>2</v>
      </c>
      <c r="D13785">
        <v>22</v>
      </c>
      <c r="E13785" t="s">
        <v>12415</v>
      </c>
      <c r="F13785">
        <v>50.715000000000003</v>
      </c>
      <c r="G13785">
        <v>63.585000000000001</v>
      </c>
      <c r="H13785">
        <v>28.821999999999999</v>
      </c>
      <c r="I13785">
        <v>3224.75</v>
      </c>
      <c r="J13785">
        <v>1315138</v>
      </c>
      <c r="K13785">
        <v>14.135999999999999</v>
      </c>
      <c r="L13785">
        <v>11.74</v>
      </c>
      <c r="M13785">
        <v>716.90099999999995</v>
      </c>
      <c r="N13785">
        <v>292371</v>
      </c>
      <c r="O13785">
        <v>2.1789999999999998</v>
      </c>
      <c r="P13785">
        <v>6.4450000000000003</v>
      </c>
      <c r="Q13785">
        <v>110.486</v>
      </c>
      <c r="R13785">
        <v>45059</v>
      </c>
      <c r="S13785">
        <v>2.5000000000000001E-2</v>
      </c>
      <c r="T13785">
        <v>2.5070000000000001</v>
      </c>
      <c r="U13785">
        <v>1.2509999999999999</v>
      </c>
      <c r="V13785">
        <v>510</v>
      </c>
      <c r="W13785">
        <f t="shared" si="606"/>
        <v>2</v>
      </c>
      <c r="X13785">
        <f t="shared" si="604"/>
        <v>0</v>
      </c>
      <c r="Y13785">
        <f t="shared" si="605"/>
        <v>0</v>
      </c>
    </row>
    <row r="13786" spans="1:25" x14ac:dyDescent="0.2">
      <c r="A13786" t="s">
        <v>6877</v>
      </c>
      <c r="B13786" t="s">
        <v>1082</v>
      </c>
      <c r="C13786">
        <v>2</v>
      </c>
      <c r="D13786">
        <v>23</v>
      </c>
      <c r="E13786" t="s">
        <v>12416</v>
      </c>
      <c r="F13786">
        <v>327.28100000000001</v>
      </c>
      <c r="G13786">
        <v>104.889</v>
      </c>
      <c r="H13786">
        <v>36.213999999999999</v>
      </c>
      <c r="I13786">
        <v>34328.080999999998</v>
      </c>
      <c r="J13786">
        <v>13999894</v>
      </c>
      <c r="K13786">
        <v>35.057000000000002</v>
      </c>
      <c r="L13786">
        <v>15.09</v>
      </c>
      <c r="M13786">
        <v>11473.517</v>
      </c>
      <c r="N13786">
        <v>4679202</v>
      </c>
      <c r="O13786">
        <v>3.6360000000000001</v>
      </c>
      <c r="P13786">
        <v>10.887</v>
      </c>
      <c r="Q13786">
        <v>1190.0119999999999</v>
      </c>
      <c r="R13786">
        <v>485318</v>
      </c>
      <c r="S13786">
        <v>0.04</v>
      </c>
      <c r="T13786">
        <v>3.198</v>
      </c>
      <c r="U13786">
        <v>13.131</v>
      </c>
      <c r="V13786">
        <v>5355</v>
      </c>
      <c r="W13786">
        <f t="shared" si="606"/>
        <v>21</v>
      </c>
      <c r="X13786">
        <f t="shared" si="604"/>
        <v>1401.2738999999997</v>
      </c>
      <c r="Y13786">
        <f t="shared" si="605"/>
        <v>33.793499999999995</v>
      </c>
    </row>
    <row r="13787" spans="1:25" x14ac:dyDescent="0.2">
      <c r="A13787" t="s">
        <v>6877</v>
      </c>
      <c r="B13787" t="s">
        <v>1082</v>
      </c>
      <c r="C13787">
        <v>2</v>
      </c>
      <c r="D13787">
        <v>24</v>
      </c>
      <c r="E13787" t="s">
        <v>12417</v>
      </c>
      <c r="F13787">
        <v>321.59800000000001</v>
      </c>
      <c r="G13787">
        <v>69.646000000000001</v>
      </c>
      <c r="H13787">
        <v>37.682000000000002</v>
      </c>
      <c r="I13787">
        <v>22398.087</v>
      </c>
      <c r="J13787">
        <v>9134529</v>
      </c>
      <c r="K13787">
        <v>31.655000000000001</v>
      </c>
      <c r="L13787">
        <v>25.087</v>
      </c>
      <c r="M13787">
        <v>10180.204</v>
      </c>
      <c r="N13787">
        <v>4151755</v>
      </c>
      <c r="O13787">
        <v>1.9179999999999999</v>
      </c>
      <c r="P13787">
        <v>3.8370000000000002</v>
      </c>
      <c r="Q13787">
        <v>616.70399999999995</v>
      </c>
      <c r="R13787">
        <v>251508</v>
      </c>
      <c r="S13787">
        <v>1.2E-2</v>
      </c>
      <c r="T13787">
        <v>1.7250000000000001</v>
      </c>
      <c r="U13787">
        <v>3.7519999999999998</v>
      </c>
      <c r="V13787">
        <v>1530</v>
      </c>
      <c r="W13787">
        <f t="shared" si="606"/>
        <v>6</v>
      </c>
      <c r="X13787">
        <f t="shared" si="604"/>
        <v>283.32329999999985</v>
      </c>
      <c r="Y13787">
        <f t="shared" si="605"/>
        <v>4.5434999999999999</v>
      </c>
    </row>
    <row r="13788" spans="1:25" x14ac:dyDescent="0.2">
      <c r="A13788" t="s">
        <v>6877</v>
      </c>
      <c r="B13788" t="s">
        <v>1082</v>
      </c>
      <c r="C13788">
        <v>2</v>
      </c>
      <c r="D13788">
        <v>25</v>
      </c>
      <c r="E13788" t="s">
        <v>12418</v>
      </c>
      <c r="F13788">
        <v>208.94399999999999</v>
      </c>
      <c r="G13788">
        <v>91.182000000000002</v>
      </c>
      <c r="H13788">
        <v>44.341999999999999</v>
      </c>
      <c r="I13788">
        <v>19052.032999999999</v>
      </c>
      <c r="J13788">
        <v>7769920</v>
      </c>
      <c r="K13788">
        <v>32.253999999999998</v>
      </c>
      <c r="L13788">
        <v>19.224</v>
      </c>
      <c r="M13788">
        <v>6739.3810000000003</v>
      </c>
      <c r="N13788">
        <v>2748497</v>
      </c>
      <c r="O13788">
        <v>1.7809999999999999</v>
      </c>
      <c r="P13788">
        <v>2.0659999999999998</v>
      </c>
      <c r="Q13788">
        <v>372.19799999999998</v>
      </c>
      <c r="R13788">
        <v>151792</v>
      </c>
      <c r="S13788">
        <v>3.0000000000000001E-3</v>
      </c>
      <c r="T13788">
        <v>0.874</v>
      </c>
      <c r="U13788">
        <v>0.625</v>
      </c>
      <c r="V13788">
        <v>255</v>
      </c>
      <c r="W13788">
        <f t="shared" si="606"/>
        <v>1</v>
      </c>
      <c r="X13788">
        <f t="shared" si="604"/>
        <v>0</v>
      </c>
      <c r="Y13788">
        <f t="shared" si="605"/>
        <v>0</v>
      </c>
    </row>
    <row r="13789" spans="1:25" x14ac:dyDescent="0.2">
      <c r="A13789" t="s">
        <v>6877</v>
      </c>
      <c r="B13789" t="s">
        <v>1082</v>
      </c>
      <c r="C13789">
        <v>2</v>
      </c>
      <c r="D13789">
        <v>26</v>
      </c>
      <c r="E13789" t="s">
        <v>12419</v>
      </c>
      <c r="F13789">
        <v>301.14299999999997</v>
      </c>
      <c r="G13789">
        <v>104.435</v>
      </c>
      <c r="H13789">
        <v>48.795999999999999</v>
      </c>
      <c r="I13789">
        <v>31449.912</v>
      </c>
      <c r="J13789">
        <v>12826101</v>
      </c>
      <c r="K13789">
        <v>4.4020000000000001</v>
      </c>
      <c r="L13789">
        <v>2.444</v>
      </c>
      <c r="M13789">
        <v>1325.6210000000001</v>
      </c>
      <c r="N13789">
        <v>540623</v>
      </c>
      <c r="O13789">
        <v>1.5409999999999999</v>
      </c>
      <c r="P13789">
        <v>3.6379999999999999</v>
      </c>
      <c r="Q13789">
        <v>464.01600000000002</v>
      </c>
      <c r="R13789">
        <v>189238</v>
      </c>
      <c r="S13789">
        <v>2E-3</v>
      </c>
      <c r="T13789">
        <v>0.72799999999999998</v>
      </c>
      <c r="U13789">
        <v>0.625</v>
      </c>
      <c r="V13789">
        <v>255</v>
      </c>
      <c r="W13789">
        <f t="shared" si="606"/>
        <v>1</v>
      </c>
      <c r="X13789">
        <f t="shared" si="604"/>
        <v>0</v>
      </c>
      <c r="Y13789">
        <f t="shared" si="605"/>
        <v>0</v>
      </c>
    </row>
    <row r="13790" spans="1:25" x14ac:dyDescent="0.2">
      <c r="A13790" t="s">
        <v>6877</v>
      </c>
      <c r="B13790" t="s">
        <v>1082</v>
      </c>
      <c r="C13790">
        <v>2</v>
      </c>
      <c r="D13790">
        <v>27</v>
      </c>
      <c r="E13790" t="s">
        <v>12420</v>
      </c>
      <c r="F13790">
        <v>399.97399999999999</v>
      </c>
      <c r="G13790">
        <v>64.722999999999999</v>
      </c>
      <c r="H13790">
        <v>33.679000000000002</v>
      </c>
      <c r="I13790">
        <v>25887.396000000001</v>
      </c>
      <c r="J13790">
        <v>10557561</v>
      </c>
      <c r="K13790">
        <v>74.376999999999995</v>
      </c>
      <c r="L13790">
        <v>34.963999999999999</v>
      </c>
      <c r="M13790">
        <v>29748.81</v>
      </c>
      <c r="N13790">
        <v>12132347</v>
      </c>
      <c r="O13790">
        <v>2.7010000000000001</v>
      </c>
      <c r="P13790">
        <v>6.9020000000000001</v>
      </c>
      <c r="Q13790">
        <v>1080.4549999999999</v>
      </c>
      <c r="R13790">
        <v>440638</v>
      </c>
      <c r="S13790">
        <v>3.9E-2</v>
      </c>
      <c r="T13790">
        <v>3.157</v>
      </c>
      <c r="U13790">
        <v>15.632</v>
      </c>
      <c r="V13790">
        <v>6375</v>
      </c>
      <c r="W13790">
        <f t="shared" si="606"/>
        <v>25</v>
      </c>
      <c r="X13790">
        <f t="shared" si="604"/>
        <v>1187.6377499999996</v>
      </c>
      <c r="Y13790">
        <f t="shared" si="605"/>
        <v>41.593499999999999</v>
      </c>
    </row>
    <row r="13791" spans="1:25" x14ac:dyDescent="0.2">
      <c r="A13791" t="s">
        <v>6877</v>
      </c>
      <c r="B13791" t="s">
        <v>1082</v>
      </c>
      <c r="C13791">
        <v>2</v>
      </c>
      <c r="D13791">
        <v>28</v>
      </c>
      <c r="E13791" t="s">
        <v>11182</v>
      </c>
      <c r="F13791">
        <v>205.35</v>
      </c>
      <c r="G13791">
        <v>72.125</v>
      </c>
      <c r="H13791">
        <v>31.062000000000001</v>
      </c>
      <c r="I13791">
        <v>14810.904</v>
      </c>
      <c r="J13791">
        <v>6040276</v>
      </c>
      <c r="K13791">
        <v>14.888999999999999</v>
      </c>
      <c r="L13791">
        <v>7.7510000000000003</v>
      </c>
      <c r="M13791">
        <v>3057.3919999999998</v>
      </c>
      <c r="N13791">
        <v>1246885</v>
      </c>
      <c r="O13791">
        <v>1.68</v>
      </c>
      <c r="P13791">
        <v>3.1960000000000002</v>
      </c>
      <c r="Q13791">
        <v>344.89699999999999</v>
      </c>
      <c r="R13791">
        <v>140658</v>
      </c>
      <c r="S13791">
        <v>1.2E-2</v>
      </c>
      <c r="T13791">
        <v>1.762</v>
      </c>
      <c r="U13791">
        <v>2.5009999999999999</v>
      </c>
      <c r="V13791">
        <v>1020</v>
      </c>
      <c r="W13791">
        <f t="shared" si="606"/>
        <v>4</v>
      </c>
      <c r="X13791">
        <f t="shared" si="604"/>
        <v>0</v>
      </c>
      <c r="Y13791">
        <f t="shared" si="605"/>
        <v>0.64350000000000007</v>
      </c>
    </row>
    <row r="13792" spans="1:25" x14ac:dyDescent="0.2">
      <c r="A13792" t="s">
        <v>6877</v>
      </c>
      <c r="B13792" t="s">
        <v>1082</v>
      </c>
      <c r="C13792">
        <v>2</v>
      </c>
      <c r="D13792">
        <v>29</v>
      </c>
      <c r="E13792" t="s">
        <v>12421</v>
      </c>
      <c r="F13792">
        <v>293.60500000000002</v>
      </c>
      <c r="G13792">
        <v>89.41</v>
      </c>
      <c r="H13792">
        <v>41.640999999999998</v>
      </c>
      <c r="I13792">
        <v>26251.397000000001</v>
      </c>
      <c r="J13792">
        <v>10706010</v>
      </c>
      <c r="K13792">
        <v>4.5780000000000003</v>
      </c>
      <c r="L13792">
        <v>2.4510000000000001</v>
      </c>
      <c r="M13792">
        <v>1344.0550000000001</v>
      </c>
      <c r="N13792">
        <v>548141</v>
      </c>
      <c r="O13792">
        <v>1.4339999999999999</v>
      </c>
      <c r="P13792">
        <v>1.5669999999999999</v>
      </c>
      <c r="Q13792">
        <v>421.02499999999998</v>
      </c>
      <c r="R13792">
        <v>171705</v>
      </c>
      <c r="S13792">
        <v>2E-3</v>
      </c>
      <c r="T13792">
        <v>0.73699999999999999</v>
      </c>
      <c r="U13792">
        <v>0.625</v>
      </c>
      <c r="V13792">
        <v>255</v>
      </c>
      <c r="W13792">
        <f t="shared" si="606"/>
        <v>1</v>
      </c>
      <c r="X13792">
        <f t="shared" si="604"/>
        <v>0</v>
      </c>
      <c r="Y13792">
        <f t="shared" si="605"/>
        <v>0</v>
      </c>
    </row>
    <row r="13793" spans="1:25" x14ac:dyDescent="0.2">
      <c r="A13793" t="s">
        <v>6877</v>
      </c>
      <c r="B13793" t="s">
        <v>1082</v>
      </c>
      <c r="C13793">
        <v>2</v>
      </c>
      <c r="D13793">
        <v>30</v>
      </c>
      <c r="E13793" t="s">
        <v>12422</v>
      </c>
      <c r="F13793">
        <v>295.71699999999998</v>
      </c>
      <c r="G13793">
        <v>94.453999999999994</v>
      </c>
      <c r="H13793">
        <v>44.631999999999998</v>
      </c>
      <c r="I13793">
        <v>27931.48</v>
      </c>
      <c r="J13793">
        <v>11391192</v>
      </c>
      <c r="K13793">
        <v>5.9530000000000003</v>
      </c>
      <c r="L13793">
        <v>4.37</v>
      </c>
      <c r="M13793">
        <v>1760.2739999999999</v>
      </c>
      <c r="N13793">
        <v>717886</v>
      </c>
      <c r="O13793">
        <v>1.5109999999999999</v>
      </c>
      <c r="P13793">
        <v>1.3149999999999999</v>
      </c>
      <c r="Q13793">
        <v>446.93299999999999</v>
      </c>
      <c r="R13793">
        <v>182271</v>
      </c>
      <c r="S13793">
        <v>2E-3</v>
      </c>
      <c r="T13793">
        <v>0.73399999999999999</v>
      </c>
      <c r="U13793">
        <v>0.625</v>
      </c>
      <c r="V13793">
        <v>255</v>
      </c>
      <c r="W13793">
        <f t="shared" si="606"/>
        <v>1</v>
      </c>
      <c r="X13793">
        <f t="shared" si="604"/>
        <v>0</v>
      </c>
      <c r="Y13793">
        <f t="shared" si="605"/>
        <v>0</v>
      </c>
    </row>
    <row r="13794" spans="1:25" x14ac:dyDescent="0.2">
      <c r="A13794" t="s">
        <v>6877</v>
      </c>
      <c r="B13794" t="s">
        <v>1082</v>
      </c>
      <c r="C13794">
        <v>2</v>
      </c>
      <c r="D13794">
        <v>31</v>
      </c>
      <c r="E13794" t="s">
        <v>12423</v>
      </c>
      <c r="F13794">
        <v>310.05099999999999</v>
      </c>
      <c r="G13794">
        <v>112.82899999999999</v>
      </c>
      <c r="H13794">
        <v>45.491</v>
      </c>
      <c r="I13794">
        <v>34982.773000000001</v>
      </c>
      <c r="J13794">
        <v>14266895</v>
      </c>
      <c r="K13794">
        <v>26.7</v>
      </c>
      <c r="L13794">
        <v>9.298</v>
      </c>
      <c r="M13794">
        <v>8278.2250000000004</v>
      </c>
      <c r="N13794">
        <v>3376078</v>
      </c>
      <c r="O13794">
        <v>4.2880000000000003</v>
      </c>
      <c r="P13794">
        <v>11.728</v>
      </c>
      <c r="Q13794">
        <v>1329.3920000000001</v>
      </c>
      <c r="R13794">
        <v>542161</v>
      </c>
      <c r="S13794">
        <v>5.6000000000000001E-2</v>
      </c>
      <c r="T13794">
        <v>3.794</v>
      </c>
      <c r="U13794">
        <v>17.507000000000001</v>
      </c>
      <c r="V13794">
        <v>7140</v>
      </c>
      <c r="W13794">
        <f t="shared" si="606"/>
        <v>28</v>
      </c>
      <c r="X13794">
        <f t="shared" si="604"/>
        <v>1673.0648999999999</v>
      </c>
      <c r="Y13794">
        <f t="shared" si="605"/>
        <v>47.443499999999993</v>
      </c>
    </row>
    <row r="13795" spans="1:25" x14ac:dyDescent="0.2">
      <c r="A13795" t="s">
        <v>6877</v>
      </c>
      <c r="B13795" t="s">
        <v>1082</v>
      </c>
      <c r="C13795">
        <v>2</v>
      </c>
      <c r="D13795">
        <v>32</v>
      </c>
      <c r="E13795" t="s">
        <v>12424</v>
      </c>
      <c r="F13795">
        <v>214.48099999999999</v>
      </c>
      <c r="G13795">
        <v>93.23</v>
      </c>
      <c r="H13795">
        <v>44.015999999999998</v>
      </c>
      <c r="I13795">
        <v>19996.128000000001</v>
      </c>
      <c r="J13795">
        <v>8154947</v>
      </c>
      <c r="K13795">
        <v>11.691000000000001</v>
      </c>
      <c r="L13795">
        <v>6.7850000000000001</v>
      </c>
      <c r="M13795">
        <v>2507.4279999999999</v>
      </c>
      <c r="N13795">
        <v>1022595</v>
      </c>
      <c r="O13795">
        <v>1.964</v>
      </c>
      <c r="P13795">
        <v>5.2450000000000001</v>
      </c>
      <c r="Q13795">
        <v>421.27199999999999</v>
      </c>
      <c r="R13795">
        <v>171806</v>
      </c>
      <c r="S13795">
        <v>8.9999999999999993E-3</v>
      </c>
      <c r="T13795">
        <v>1.4930000000000001</v>
      </c>
      <c r="U13795">
        <v>1.8759999999999999</v>
      </c>
      <c r="V13795">
        <v>765</v>
      </c>
      <c r="W13795">
        <f t="shared" si="606"/>
        <v>3</v>
      </c>
      <c r="X13795">
        <f t="shared" si="604"/>
        <v>0</v>
      </c>
      <c r="Y13795">
        <f t="shared" si="605"/>
        <v>0</v>
      </c>
    </row>
    <row r="13796" spans="1:25" x14ac:dyDescent="0.2">
      <c r="A13796" t="s">
        <v>6877</v>
      </c>
      <c r="B13796" t="s">
        <v>1082</v>
      </c>
      <c r="C13796">
        <v>3</v>
      </c>
      <c r="D13796">
        <v>1</v>
      </c>
      <c r="E13796" t="s">
        <v>4739</v>
      </c>
      <c r="F13796">
        <v>265.25799999999998</v>
      </c>
      <c r="G13796">
        <v>103.59099999999999</v>
      </c>
      <c r="H13796">
        <v>39.761000000000003</v>
      </c>
      <c r="I13796">
        <v>27478.194</v>
      </c>
      <c r="J13796">
        <v>11206330</v>
      </c>
      <c r="K13796">
        <v>24.538</v>
      </c>
      <c r="L13796">
        <v>12.93</v>
      </c>
      <c r="M13796">
        <v>6508.96</v>
      </c>
      <c r="N13796">
        <v>2654525</v>
      </c>
      <c r="O13796">
        <v>1.7649999999999999</v>
      </c>
      <c r="P13796">
        <v>4.125</v>
      </c>
      <c r="Q13796">
        <v>468.29</v>
      </c>
      <c r="R13796">
        <v>190981</v>
      </c>
      <c r="S13796">
        <v>1.4E-2</v>
      </c>
      <c r="T13796">
        <v>1.899</v>
      </c>
      <c r="U13796">
        <v>3.7519999999999998</v>
      </c>
      <c r="V13796">
        <v>1530</v>
      </c>
      <c r="W13796">
        <f t="shared" si="606"/>
        <v>6</v>
      </c>
      <c r="X13796">
        <f t="shared" si="604"/>
        <v>0</v>
      </c>
      <c r="Y13796">
        <f t="shared" si="605"/>
        <v>4.5434999999999999</v>
      </c>
    </row>
    <row r="13797" spans="1:25" x14ac:dyDescent="0.2">
      <c r="A13797" t="s">
        <v>6877</v>
      </c>
      <c r="B13797" t="s">
        <v>1082</v>
      </c>
      <c r="C13797">
        <v>3</v>
      </c>
      <c r="D13797">
        <v>2</v>
      </c>
      <c r="E13797" t="s">
        <v>12425</v>
      </c>
      <c r="F13797">
        <v>342.089</v>
      </c>
      <c r="G13797">
        <v>88.302999999999997</v>
      </c>
      <c r="H13797">
        <v>38.905999999999999</v>
      </c>
      <c r="I13797">
        <v>30207.427</v>
      </c>
      <c r="J13797">
        <v>12319383</v>
      </c>
      <c r="K13797">
        <v>37.466000000000001</v>
      </c>
      <c r="L13797">
        <v>19.213999999999999</v>
      </c>
      <c r="M13797">
        <v>12816.853999999999</v>
      </c>
      <c r="N13797">
        <v>5227050</v>
      </c>
      <c r="O13797">
        <v>2.1859999999999999</v>
      </c>
      <c r="P13797">
        <v>7.5549999999999997</v>
      </c>
      <c r="Q13797">
        <v>747.86699999999996</v>
      </c>
      <c r="R13797">
        <v>305000</v>
      </c>
      <c r="S13797">
        <v>1.4999999999999999E-2</v>
      </c>
      <c r="T13797">
        <v>1.931</v>
      </c>
      <c r="U13797">
        <v>5.0019999999999998</v>
      </c>
      <c r="V13797">
        <v>2040</v>
      </c>
      <c r="W13797">
        <f t="shared" si="606"/>
        <v>8</v>
      </c>
      <c r="X13797">
        <f t="shared" si="604"/>
        <v>539.09114999999986</v>
      </c>
      <c r="Y13797">
        <f t="shared" si="605"/>
        <v>8.4435000000000002</v>
      </c>
    </row>
    <row r="13798" spans="1:25" x14ac:dyDescent="0.2">
      <c r="A13798" t="s">
        <v>6877</v>
      </c>
      <c r="B13798" t="s">
        <v>1082</v>
      </c>
      <c r="C13798">
        <v>3</v>
      </c>
      <c r="D13798">
        <v>3</v>
      </c>
      <c r="E13798" t="s">
        <v>5611</v>
      </c>
      <c r="F13798">
        <v>306.78699999999998</v>
      </c>
      <c r="G13798">
        <v>120.652</v>
      </c>
      <c r="H13798">
        <v>47.616</v>
      </c>
      <c r="I13798">
        <v>37014.472000000002</v>
      </c>
      <c r="J13798">
        <v>15095475</v>
      </c>
      <c r="K13798">
        <v>34.707999999999998</v>
      </c>
      <c r="L13798">
        <v>13.983000000000001</v>
      </c>
      <c r="M13798">
        <v>10648.022999999999</v>
      </c>
      <c r="N13798">
        <v>4342544</v>
      </c>
      <c r="O13798">
        <v>3.3559999999999999</v>
      </c>
      <c r="P13798">
        <v>10.097</v>
      </c>
      <c r="Q13798">
        <v>1029.5119999999999</v>
      </c>
      <c r="R13798">
        <v>419862</v>
      </c>
      <c r="S13798">
        <v>3.5000000000000003E-2</v>
      </c>
      <c r="T13798">
        <v>2.972</v>
      </c>
      <c r="U13798">
        <v>10.63</v>
      </c>
      <c r="V13798">
        <v>4335</v>
      </c>
      <c r="W13798">
        <f t="shared" si="606"/>
        <v>17</v>
      </c>
      <c r="X13798">
        <f t="shared" si="604"/>
        <v>1088.2988999999998</v>
      </c>
      <c r="Y13798">
        <f t="shared" si="605"/>
        <v>25.993500000000001</v>
      </c>
    </row>
    <row r="13799" spans="1:25" x14ac:dyDescent="0.2">
      <c r="A13799" t="s">
        <v>6877</v>
      </c>
      <c r="B13799" t="s">
        <v>1082</v>
      </c>
      <c r="C13799">
        <v>3</v>
      </c>
      <c r="D13799">
        <v>4</v>
      </c>
      <c r="E13799" t="s">
        <v>6252</v>
      </c>
      <c r="F13799">
        <v>335.40499999999997</v>
      </c>
      <c r="G13799">
        <v>126.36799999999999</v>
      </c>
      <c r="H13799">
        <v>48.325000000000003</v>
      </c>
      <c r="I13799">
        <v>42384.601000000002</v>
      </c>
      <c r="J13799">
        <v>17285555</v>
      </c>
      <c r="K13799">
        <v>41.947000000000003</v>
      </c>
      <c r="L13799">
        <v>15.661</v>
      </c>
      <c r="M13799">
        <v>14069.09</v>
      </c>
      <c r="N13799">
        <v>5737745</v>
      </c>
      <c r="O13799">
        <v>4.056</v>
      </c>
      <c r="P13799">
        <v>12.89</v>
      </c>
      <c r="Q13799">
        <v>1360.3589999999999</v>
      </c>
      <c r="R13799">
        <v>554790</v>
      </c>
      <c r="S13799">
        <v>4.2999999999999997E-2</v>
      </c>
      <c r="T13799">
        <v>3.306</v>
      </c>
      <c r="U13799">
        <v>14.381</v>
      </c>
      <c r="V13799">
        <v>5865</v>
      </c>
      <c r="W13799">
        <f t="shared" si="606"/>
        <v>23</v>
      </c>
      <c r="X13799">
        <f t="shared" si="604"/>
        <v>1733.4505499999996</v>
      </c>
      <c r="Y13799">
        <f t="shared" si="605"/>
        <v>37.693499999999993</v>
      </c>
    </row>
    <row r="13800" spans="1:25" x14ac:dyDescent="0.2">
      <c r="A13800" t="s">
        <v>6877</v>
      </c>
      <c r="B13800" t="s">
        <v>1082</v>
      </c>
      <c r="C13800">
        <v>3</v>
      </c>
      <c r="D13800">
        <v>5</v>
      </c>
      <c r="E13800" t="s">
        <v>1365</v>
      </c>
      <c r="F13800">
        <v>329.24799999999999</v>
      </c>
      <c r="G13800">
        <v>114.294</v>
      </c>
      <c r="H13800">
        <v>42.823</v>
      </c>
      <c r="I13800">
        <v>37631.095000000001</v>
      </c>
      <c r="J13800">
        <v>15346950</v>
      </c>
      <c r="K13800">
        <v>36.393999999999998</v>
      </c>
      <c r="L13800">
        <v>15.345000000000001</v>
      </c>
      <c r="M13800">
        <v>11982.673000000001</v>
      </c>
      <c r="N13800">
        <v>4886849</v>
      </c>
      <c r="O13800">
        <v>4.4509999999999996</v>
      </c>
      <c r="P13800">
        <v>13.82</v>
      </c>
      <c r="Q13800">
        <v>1465.5989999999999</v>
      </c>
      <c r="R13800">
        <v>597710</v>
      </c>
      <c r="S13800">
        <v>4.9000000000000002E-2</v>
      </c>
      <c r="T13800">
        <v>3.548</v>
      </c>
      <c r="U13800">
        <v>16.257000000000001</v>
      </c>
      <c r="V13800">
        <v>6630</v>
      </c>
      <c r="W13800">
        <f t="shared" si="606"/>
        <v>26</v>
      </c>
      <c r="X13800">
        <f t="shared" si="604"/>
        <v>1938.6685499999996</v>
      </c>
      <c r="Y13800">
        <f t="shared" si="605"/>
        <v>43.543499999999995</v>
      </c>
    </row>
    <row r="13801" spans="1:25" x14ac:dyDescent="0.2">
      <c r="A13801" t="s">
        <v>6877</v>
      </c>
      <c r="B13801" t="s">
        <v>1082</v>
      </c>
      <c r="C13801">
        <v>3</v>
      </c>
      <c r="D13801">
        <v>6</v>
      </c>
      <c r="E13801" t="s">
        <v>8442</v>
      </c>
      <c r="F13801">
        <v>113.548</v>
      </c>
      <c r="G13801">
        <v>115.443</v>
      </c>
      <c r="H13801">
        <v>45.423999999999999</v>
      </c>
      <c r="I13801">
        <v>13108.385</v>
      </c>
      <c r="J13801">
        <v>5345944</v>
      </c>
      <c r="K13801">
        <v>7.0119999999999996</v>
      </c>
      <c r="L13801">
        <v>3.4380000000000002</v>
      </c>
      <c r="M13801">
        <v>796.16</v>
      </c>
      <c r="N13801">
        <v>324695</v>
      </c>
      <c r="O13801">
        <v>1.296</v>
      </c>
      <c r="P13801">
        <v>1.1850000000000001</v>
      </c>
      <c r="Q13801">
        <v>147.107</v>
      </c>
      <c r="R13801">
        <v>59994</v>
      </c>
      <c r="S13801">
        <v>6.0000000000000001E-3</v>
      </c>
      <c r="T13801">
        <v>1.1850000000000001</v>
      </c>
      <c r="U13801">
        <v>0.625</v>
      </c>
      <c r="V13801">
        <v>255</v>
      </c>
      <c r="W13801">
        <f t="shared" si="606"/>
        <v>1</v>
      </c>
      <c r="X13801">
        <f t="shared" si="604"/>
        <v>0</v>
      </c>
      <c r="Y13801">
        <f t="shared" si="605"/>
        <v>0</v>
      </c>
    </row>
    <row r="13802" spans="1:25" x14ac:dyDescent="0.2">
      <c r="A13802" t="s">
        <v>6877</v>
      </c>
      <c r="B13802" t="s">
        <v>1082</v>
      </c>
      <c r="C13802">
        <v>3</v>
      </c>
      <c r="D13802">
        <v>7</v>
      </c>
      <c r="E13802" t="s">
        <v>12426</v>
      </c>
      <c r="F13802">
        <v>12.007999999999999</v>
      </c>
      <c r="G13802">
        <v>50.008000000000003</v>
      </c>
      <c r="H13802">
        <v>24.745999999999999</v>
      </c>
      <c r="I13802">
        <v>600.46900000000005</v>
      </c>
      <c r="J13802">
        <v>244887</v>
      </c>
      <c r="K13802">
        <v>12.052</v>
      </c>
      <c r="L13802">
        <v>7.94</v>
      </c>
      <c r="M13802">
        <v>144.714</v>
      </c>
      <c r="N13802">
        <v>59018</v>
      </c>
      <c r="O13802">
        <v>1.3029999999999999</v>
      </c>
      <c r="P13802">
        <v>0.84899999999999998</v>
      </c>
      <c r="Q13802">
        <v>15.641</v>
      </c>
      <c r="R13802">
        <v>6379</v>
      </c>
      <c r="S13802">
        <v>0</v>
      </c>
      <c r="T13802">
        <v>0</v>
      </c>
      <c r="U13802">
        <v>0</v>
      </c>
      <c r="V13802">
        <v>0</v>
      </c>
      <c r="W13802">
        <f t="shared" si="606"/>
        <v>0</v>
      </c>
      <c r="X13802">
        <f t="shared" si="604"/>
        <v>0</v>
      </c>
      <c r="Y13802">
        <f t="shared" si="605"/>
        <v>0</v>
      </c>
    </row>
    <row r="13803" spans="1:25" x14ac:dyDescent="0.2">
      <c r="A13803" t="s">
        <v>6877</v>
      </c>
      <c r="B13803" t="s">
        <v>1082</v>
      </c>
      <c r="C13803">
        <v>3</v>
      </c>
      <c r="D13803">
        <v>8</v>
      </c>
      <c r="E13803" t="s">
        <v>12427</v>
      </c>
      <c r="F13803">
        <v>225.125</v>
      </c>
      <c r="G13803">
        <v>131.03399999999999</v>
      </c>
      <c r="H13803">
        <v>44.99</v>
      </c>
      <c r="I13803">
        <v>29498.973000000002</v>
      </c>
      <c r="J13803">
        <v>12030457</v>
      </c>
      <c r="K13803">
        <v>7.4020000000000001</v>
      </c>
      <c r="L13803">
        <v>3.484</v>
      </c>
      <c r="M13803">
        <v>1666.3520000000001</v>
      </c>
      <c r="N13803">
        <v>679582</v>
      </c>
      <c r="O13803">
        <v>1.7370000000000001</v>
      </c>
      <c r="P13803">
        <v>2.8620000000000001</v>
      </c>
      <c r="Q13803">
        <v>391.06099999999998</v>
      </c>
      <c r="R13803">
        <v>159485</v>
      </c>
      <c r="S13803">
        <v>8.0000000000000002E-3</v>
      </c>
      <c r="T13803">
        <v>1.458</v>
      </c>
      <c r="U13803">
        <v>1.8759999999999999</v>
      </c>
      <c r="V13803">
        <v>765</v>
      </c>
      <c r="W13803">
        <f t="shared" si="606"/>
        <v>3</v>
      </c>
      <c r="X13803">
        <f t="shared" si="604"/>
        <v>0</v>
      </c>
      <c r="Y13803">
        <f t="shared" si="605"/>
        <v>0</v>
      </c>
    </row>
    <row r="13804" spans="1:25" x14ac:dyDescent="0.2">
      <c r="A13804" t="s">
        <v>6877</v>
      </c>
      <c r="B13804" t="s">
        <v>1082</v>
      </c>
      <c r="C13804">
        <v>3</v>
      </c>
      <c r="D13804">
        <v>9</v>
      </c>
      <c r="E13804" t="s">
        <v>12243</v>
      </c>
      <c r="F13804">
        <v>93.978999999999999</v>
      </c>
      <c r="G13804">
        <v>70.593999999999994</v>
      </c>
      <c r="H13804">
        <v>45.704999999999998</v>
      </c>
      <c r="I13804">
        <v>6634.3639999999996</v>
      </c>
      <c r="J13804">
        <v>2705668</v>
      </c>
      <c r="K13804">
        <v>32.530999999999999</v>
      </c>
      <c r="L13804">
        <v>25.736000000000001</v>
      </c>
      <c r="M13804">
        <v>3057.181</v>
      </c>
      <c r="N13804">
        <v>1246799</v>
      </c>
      <c r="O13804">
        <v>1.3740000000000001</v>
      </c>
      <c r="P13804">
        <v>2.4569999999999999</v>
      </c>
      <c r="Q13804">
        <v>129.089</v>
      </c>
      <c r="R13804">
        <v>52646</v>
      </c>
      <c r="S13804">
        <v>0</v>
      </c>
      <c r="T13804">
        <v>0</v>
      </c>
      <c r="U13804">
        <v>0</v>
      </c>
      <c r="V13804">
        <v>0</v>
      </c>
      <c r="W13804">
        <f t="shared" si="606"/>
        <v>0</v>
      </c>
      <c r="X13804">
        <f t="shared" si="604"/>
        <v>0</v>
      </c>
      <c r="Y13804">
        <f t="shared" si="605"/>
        <v>0</v>
      </c>
    </row>
    <row r="13805" spans="1:25" x14ac:dyDescent="0.2">
      <c r="A13805" t="s">
        <v>6877</v>
      </c>
      <c r="B13805" t="s">
        <v>1082</v>
      </c>
      <c r="C13805">
        <v>3</v>
      </c>
      <c r="D13805">
        <v>12</v>
      </c>
      <c r="E13805" t="s">
        <v>12428</v>
      </c>
      <c r="F13805">
        <v>257.25900000000001</v>
      </c>
      <c r="G13805">
        <v>118.631</v>
      </c>
      <c r="H13805">
        <v>46.698999999999998</v>
      </c>
      <c r="I13805">
        <v>30518.951000000001</v>
      </c>
      <c r="J13805">
        <v>12446431</v>
      </c>
      <c r="K13805">
        <v>7.2089999999999996</v>
      </c>
      <c r="L13805">
        <v>3.4420000000000002</v>
      </c>
      <c r="M13805">
        <v>1854.54</v>
      </c>
      <c r="N13805">
        <v>756330</v>
      </c>
      <c r="O13805">
        <v>1.4530000000000001</v>
      </c>
      <c r="P13805">
        <v>2.0720000000000001</v>
      </c>
      <c r="Q13805">
        <v>373.83300000000003</v>
      </c>
      <c r="R13805">
        <v>152459</v>
      </c>
      <c r="S13805">
        <v>2E-3</v>
      </c>
      <c r="T13805">
        <v>0.78700000000000003</v>
      </c>
      <c r="U13805">
        <v>0.625</v>
      </c>
      <c r="V13805">
        <v>255</v>
      </c>
      <c r="W13805">
        <f t="shared" si="606"/>
        <v>1</v>
      </c>
      <c r="X13805">
        <f t="shared" si="604"/>
        <v>0</v>
      </c>
      <c r="Y13805">
        <f t="shared" si="605"/>
        <v>0</v>
      </c>
    </row>
    <row r="13806" spans="1:25" x14ac:dyDescent="0.2">
      <c r="A13806" t="s">
        <v>6877</v>
      </c>
      <c r="B13806" t="s">
        <v>1082</v>
      </c>
      <c r="C13806">
        <v>3</v>
      </c>
      <c r="D13806">
        <v>14</v>
      </c>
      <c r="E13806" t="s">
        <v>9373</v>
      </c>
      <c r="F13806">
        <v>331.036</v>
      </c>
      <c r="G13806">
        <v>112.309</v>
      </c>
      <c r="H13806">
        <v>43.033999999999999</v>
      </c>
      <c r="I13806">
        <v>37178.375</v>
      </c>
      <c r="J13806">
        <v>15162319</v>
      </c>
      <c r="K13806">
        <v>30.324999999999999</v>
      </c>
      <c r="L13806">
        <v>13.971</v>
      </c>
      <c r="M13806">
        <v>10038.709999999999</v>
      </c>
      <c r="N13806">
        <v>4094050</v>
      </c>
      <c r="O13806">
        <v>3.476</v>
      </c>
      <c r="P13806">
        <v>11.07</v>
      </c>
      <c r="Q13806">
        <v>1150.7349999999999</v>
      </c>
      <c r="R13806">
        <v>469300</v>
      </c>
      <c r="S13806">
        <v>3.2000000000000001E-2</v>
      </c>
      <c r="T13806">
        <v>2.8610000000000002</v>
      </c>
      <c r="U13806">
        <v>10.63</v>
      </c>
      <c r="V13806">
        <v>4335</v>
      </c>
      <c r="W13806">
        <f t="shared" si="606"/>
        <v>17</v>
      </c>
      <c r="X13806">
        <f t="shared" si="604"/>
        <v>1324.6837499999997</v>
      </c>
      <c r="Y13806">
        <f t="shared" si="605"/>
        <v>25.993500000000001</v>
      </c>
    </row>
    <row r="13807" spans="1:25" x14ac:dyDescent="0.2">
      <c r="A13807" t="s">
        <v>6877</v>
      </c>
      <c r="B13807" t="s">
        <v>1082</v>
      </c>
      <c r="C13807">
        <v>3</v>
      </c>
      <c r="D13807">
        <v>15</v>
      </c>
      <c r="E13807" t="s">
        <v>12429</v>
      </c>
      <c r="F13807">
        <v>439.68700000000001</v>
      </c>
      <c r="G13807">
        <v>123.55800000000001</v>
      </c>
      <c r="H13807">
        <v>49.829000000000001</v>
      </c>
      <c r="I13807">
        <v>54326.754000000001</v>
      </c>
      <c r="J13807">
        <v>22155879</v>
      </c>
      <c r="K13807">
        <v>7.4980000000000002</v>
      </c>
      <c r="L13807">
        <v>3.6280000000000001</v>
      </c>
      <c r="M13807">
        <v>3296.6170000000002</v>
      </c>
      <c r="N13807">
        <v>1344447</v>
      </c>
      <c r="O13807">
        <v>1.454</v>
      </c>
      <c r="P13807">
        <v>2.0270000000000001</v>
      </c>
      <c r="Q13807">
        <v>639.26499999999999</v>
      </c>
      <c r="R13807">
        <v>260709</v>
      </c>
      <c r="S13807">
        <v>1E-3</v>
      </c>
      <c r="T13807">
        <v>0.60199999999999998</v>
      </c>
      <c r="U13807">
        <v>0.625</v>
      </c>
      <c r="V13807">
        <v>255</v>
      </c>
      <c r="W13807">
        <f t="shared" si="606"/>
        <v>1</v>
      </c>
      <c r="X13807">
        <f t="shared" si="604"/>
        <v>327.31724999999994</v>
      </c>
      <c r="Y13807">
        <f t="shared" si="605"/>
        <v>0</v>
      </c>
    </row>
    <row r="13808" spans="1:25" x14ac:dyDescent="0.2">
      <c r="A13808" t="s">
        <v>6877</v>
      </c>
      <c r="B13808" t="s">
        <v>1082</v>
      </c>
      <c r="C13808">
        <v>3</v>
      </c>
      <c r="D13808">
        <v>16</v>
      </c>
      <c r="E13808" t="s">
        <v>3128</v>
      </c>
      <c r="F13808">
        <v>12.515000000000001</v>
      </c>
      <c r="G13808">
        <v>39.101999999999997</v>
      </c>
      <c r="H13808">
        <v>20.466999999999999</v>
      </c>
      <c r="I13808">
        <v>489.37299999999999</v>
      </c>
      <c r="J13808">
        <v>199579</v>
      </c>
      <c r="K13808">
        <v>70.352999999999994</v>
      </c>
      <c r="L13808">
        <v>44.465000000000003</v>
      </c>
      <c r="M13808">
        <v>880.48</v>
      </c>
      <c r="N13808">
        <v>359083</v>
      </c>
      <c r="O13808">
        <v>17.738</v>
      </c>
      <c r="P13808">
        <v>31.443999999999999</v>
      </c>
      <c r="Q13808">
        <v>221.994</v>
      </c>
      <c r="R13808">
        <v>90535</v>
      </c>
      <c r="S13808">
        <v>0.15</v>
      </c>
      <c r="T13808">
        <v>6.181</v>
      </c>
      <c r="U13808">
        <v>1.8759999999999999</v>
      </c>
      <c r="V13808">
        <v>765</v>
      </c>
      <c r="W13808">
        <f t="shared" si="606"/>
        <v>3</v>
      </c>
      <c r="X13808">
        <f t="shared" si="604"/>
        <v>0</v>
      </c>
      <c r="Y13808">
        <f t="shared" si="605"/>
        <v>0</v>
      </c>
    </row>
    <row r="13809" spans="1:25" x14ac:dyDescent="0.2">
      <c r="A13809" t="s">
        <v>6877</v>
      </c>
      <c r="B13809" t="s">
        <v>1082</v>
      </c>
      <c r="C13809">
        <v>3</v>
      </c>
      <c r="D13809">
        <v>17</v>
      </c>
      <c r="E13809" t="s">
        <v>12430</v>
      </c>
      <c r="F13809">
        <v>10.938000000000001</v>
      </c>
      <c r="G13809">
        <v>46.148000000000003</v>
      </c>
      <c r="H13809">
        <v>24.704999999999998</v>
      </c>
      <c r="I13809">
        <v>504.791</v>
      </c>
      <c r="J13809">
        <v>205867</v>
      </c>
      <c r="K13809">
        <v>17.414999999999999</v>
      </c>
      <c r="L13809">
        <v>19.655999999999999</v>
      </c>
      <c r="M13809">
        <v>190.49</v>
      </c>
      <c r="N13809">
        <v>77687</v>
      </c>
      <c r="O13809">
        <v>1.3320000000000001</v>
      </c>
      <c r="P13809">
        <v>1.143</v>
      </c>
      <c r="Q13809">
        <v>14.574999999999999</v>
      </c>
      <c r="R13809">
        <v>5944</v>
      </c>
      <c r="S13809">
        <v>0</v>
      </c>
      <c r="T13809">
        <v>0</v>
      </c>
      <c r="U13809">
        <v>0</v>
      </c>
      <c r="V13809">
        <v>0</v>
      </c>
      <c r="W13809">
        <f t="shared" si="606"/>
        <v>0</v>
      </c>
      <c r="X13809">
        <f t="shared" si="604"/>
        <v>0</v>
      </c>
      <c r="Y13809">
        <f t="shared" si="605"/>
        <v>0</v>
      </c>
    </row>
    <row r="13810" spans="1:25" x14ac:dyDescent="0.2">
      <c r="A13810" t="s">
        <v>6877</v>
      </c>
      <c r="B13810" t="s">
        <v>1082</v>
      </c>
      <c r="C13810">
        <v>3</v>
      </c>
      <c r="D13810">
        <v>18</v>
      </c>
      <c r="E13810" t="s">
        <v>12431</v>
      </c>
      <c r="F13810">
        <v>356.83300000000003</v>
      </c>
      <c r="G13810">
        <v>121.705</v>
      </c>
      <c r="H13810">
        <v>44.658000000000001</v>
      </c>
      <c r="I13810">
        <v>43428.553</v>
      </c>
      <c r="J13810">
        <v>17711306</v>
      </c>
      <c r="K13810">
        <v>46.850999999999999</v>
      </c>
      <c r="L13810">
        <v>19.943000000000001</v>
      </c>
      <c r="M13810">
        <v>16718.014999999999</v>
      </c>
      <c r="N13810">
        <v>6818046</v>
      </c>
      <c r="O13810">
        <v>3.9</v>
      </c>
      <c r="P13810">
        <v>12.659000000000001</v>
      </c>
      <c r="Q13810">
        <v>1391.578</v>
      </c>
      <c r="R13810">
        <v>567522</v>
      </c>
      <c r="S13810">
        <v>3.9E-2</v>
      </c>
      <c r="T13810">
        <v>3.1349999999999998</v>
      </c>
      <c r="U13810">
        <v>13.756</v>
      </c>
      <c r="V13810">
        <v>5610</v>
      </c>
      <c r="W13810">
        <f t="shared" si="606"/>
        <v>22</v>
      </c>
      <c r="X13810">
        <f t="shared" si="604"/>
        <v>1794.3275999999998</v>
      </c>
      <c r="Y13810">
        <f t="shared" si="605"/>
        <v>35.743499999999997</v>
      </c>
    </row>
    <row r="13811" spans="1:25" x14ac:dyDescent="0.2">
      <c r="A13811" t="s">
        <v>6877</v>
      </c>
      <c r="B13811" t="s">
        <v>1082</v>
      </c>
      <c r="C13811">
        <v>3</v>
      </c>
      <c r="D13811">
        <v>19</v>
      </c>
      <c r="E13811" t="s">
        <v>12432</v>
      </c>
      <c r="F13811">
        <v>505.09699999999998</v>
      </c>
      <c r="G13811">
        <v>126.41200000000001</v>
      </c>
      <c r="H13811">
        <v>51.103000000000002</v>
      </c>
      <c r="I13811">
        <v>63850.555999999997</v>
      </c>
      <c r="J13811">
        <v>26039936</v>
      </c>
      <c r="K13811">
        <v>7.6689999999999996</v>
      </c>
      <c r="L13811">
        <v>4.3710000000000004</v>
      </c>
      <c r="M13811">
        <v>3873.8110000000001</v>
      </c>
      <c r="N13811">
        <v>1579842</v>
      </c>
      <c r="O13811">
        <v>1.74</v>
      </c>
      <c r="P13811">
        <v>5.4560000000000004</v>
      </c>
      <c r="Q13811">
        <v>878.81500000000005</v>
      </c>
      <c r="R13811">
        <v>358404</v>
      </c>
      <c r="S13811">
        <v>4.0000000000000001E-3</v>
      </c>
      <c r="T13811">
        <v>0.97299999999999998</v>
      </c>
      <c r="U13811">
        <v>1.8759999999999999</v>
      </c>
      <c r="V13811">
        <v>765</v>
      </c>
      <c r="W13811">
        <f t="shared" si="606"/>
        <v>3</v>
      </c>
      <c r="X13811">
        <f t="shared" si="604"/>
        <v>794.43975</v>
      </c>
      <c r="Y13811">
        <f t="shared" si="605"/>
        <v>0</v>
      </c>
    </row>
    <row r="13812" spans="1:25" x14ac:dyDescent="0.2">
      <c r="A13812" t="s">
        <v>6877</v>
      </c>
      <c r="B13812" t="s">
        <v>1082</v>
      </c>
      <c r="C13812">
        <v>3</v>
      </c>
      <c r="D13812">
        <v>23</v>
      </c>
      <c r="E13812" t="s">
        <v>12433</v>
      </c>
      <c r="F13812">
        <v>167.46799999999999</v>
      </c>
      <c r="G13812">
        <v>106.36199999999999</v>
      </c>
      <c r="H13812">
        <v>41.581000000000003</v>
      </c>
      <c r="I13812">
        <v>17812.341</v>
      </c>
      <c r="J13812">
        <v>7264341</v>
      </c>
      <c r="K13812">
        <v>33.25</v>
      </c>
      <c r="L13812">
        <v>12.763999999999999</v>
      </c>
      <c r="M13812">
        <v>5568.3090000000002</v>
      </c>
      <c r="N13812">
        <v>2270903</v>
      </c>
      <c r="O13812">
        <v>3.5459999999999998</v>
      </c>
      <c r="P13812">
        <v>9.3879999999999999</v>
      </c>
      <c r="Q13812">
        <v>593.86099999999999</v>
      </c>
      <c r="R13812">
        <v>242192</v>
      </c>
      <c r="S13812">
        <v>3.4000000000000002E-2</v>
      </c>
      <c r="T13812">
        <v>2.927</v>
      </c>
      <c r="U13812">
        <v>5.6269999999999998</v>
      </c>
      <c r="V13812">
        <v>2295</v>
      </c>
      <c r="W13812">
        <f t="shared" si="606"/>
        <v>9</v>
      </c>
      <c r="X13812">
        <f t="shared" si="604"/>
        <v>238.77944999999994</v>
      </c>
      <c r="Y13812">
        <f t="shared" si="605"/>
        <v>10.3935</v>
      </c>
    </row>
    <row r="13813" spans="1:25" x14ac:dyDescent="0.2">
      <c r="A13813" t="s">
        <v>6877</v>
      </c>
      <c r="B13813" t="s">
        <v>1082</v>
      </c>
      <c r="C13813">
        <v>3</v>
      </c>
      <c r="D13813">
        <v>24</v>
      </c>
      <c r="E13813" t="s">
        <v>12434</v>
      </c>
      <c r="F13813">
        <v>346.62099999999998</v>
      </c>
      <c r="G13813">
        <v>107.06699999999999</v>
      </c>
      <c r="H13813">
        <v>40.095999999999997</v>
      </c>
      <c r="I13813">
        <v>37111.660000000003</v>
      </c>
      <c r="J13813">
        <v>15135111</v>
      </c>
      <c r="K13813">
        <v>34.744999999999997</v>
      </c>
      <c r="L13813">
        <v>12.221</v>
      </c>
      <c r="M13813">
        <v>12043.233</v>
      </c>
      <c r="N13813">
        <v>4911547</v>
      </c>
      <c r="O13813">
        <v>3.581</v>
      </c>
      <c r="P13813">
        <v>10.083</v>
      </c>
      <c r="Q13813">
        <v>1241.354</v>
      </c>
      <c r="R13813">
        <v>506257</v>
      </c>
      <c r="S13813">
        <v>4.4999999999999998E-2</v>
      </c>
      <c r="T13813">
        <v>3.391</v>
      </c>
      <c r="U13813">
        <v>15.632</v>
      </c>
      <c r="V13813">
        <v>6375</v>
      </c>
      <c r="W13813">
        <f t="shared" si="606"/>
        <v>25</v>
      </c>
      <c r="X13813">
        <f t="shared" si="604"/>
        <v>1501.3907999999999</v>
      </c>
      <c r="Y13813">
        <f t="shared" si="605"/>
        <v>41.593499999999999</v>
      </c>
    </row>
    <row r="13814" spans="1:25" x14ac:dyDescent="0.2">
      <c r="A13814" t="s">
        <v>6877</v>
      </c>
      <c r="B13814" t="s">
        <v>1082</v>
      </c>
      <c r="C13814">
        <v>3</v>
      </c>
      <c r="D13814">
        <v>25</v>
      </c>
      <c r="E13814" t="s">
        <v>12435</v>
      </c>
      <c r="F13814">
        <v>445.822</v>
      </c>
      <c r="G13814">
        <v>75.432000000000002</v>
      </c>
      <c r="H13814">
        <v>32.584000000000003</v>
      </c>
      <c r="I13814">
        <v>33629.326999999997</v>
      </c>
      <c r="J13814">
        <v>13714924</v>
      </c>
      <c r="K13814">
        <v>7.625</v>
      </c>
      <c r="L13814">
        <v>4.032</v>
      </c>
      <c r="M13814">
        <v>3399.2559999999999</v>
      </c>
      <c r="N13814">
        <v>1386306</v>
      </c>
      <c r="O13814">
        <v>1.448</v>
      </c>
      <c r="P13814">
        <v>2.2719999999999998</v>
      </c>
      <c r="Q13814">
        <v>645.69600000000003</v>
      </c>
      <c r="R13814">
        <v>263332</v>
      </c>
      <c r="S13814">
        <v>3.0000000000000001E-3</v>
      </c>
      <c r="T13814">
        <v>0.84599999999999997</v>
      </c>
      <c r="U13814">
        <v>1.2509999999999999</v>
      </c>
      <c r="V13814">
        <v>510</v>
      </c>
      <c r="W13814">
        <f t="shared" si="606"/>
        <v>2</v>
      </c>
      <c r="X13814">
        <f t="shared" si="604"/>
        <v>339.85770000000002</v>
      </c>
      <c r="Y13814">
        <f t="shared" si="605"/>
        <v>0</v>
      </c>
    </row>
    <row r="13815" spans="1:25" x14ac:dyDescent="0.2">
      <c r="A13815" t="s">
        <v>6877</v>
      </c>
      <c r="B13815" t="s">
        <v>1082</v>
      </c>
      <c r="C13815">
        <v>3</v>
      </c>
      <c r="D13815">
        <v>26</v>
      </c>
      <c r="E13815" t="s">
        <v>12436</v>
      </c>
      <c r="F13815">
        <v>34.326000000000001</v>
      </c>
      <c r="G13815">
        <v>30.181999999999999</v>
      </c>
      <c r="H13815">
        <v>11.893000000000001</v>
      </c>
      <c r="I13815">
        <v>1036.0070000000001</v>
      </c>
      <c r="J13815">
        <v>422511</v>
      </c>
      <c r="K13815">
        <v>5.4260000000000002</v>
      </c>
      <c r="L13815">
        <v>3.1850000000000001</v>
      </c>
      <c r="M13815">
        <v>186.256</v>
      </c>
      <c r="N13815">
        <v>75960</v>
      </c>
      <c r="O13815">
        <v>2.0630000000000002</v>
      </c>
      <c r="P13815">
        <v>4.258</v>
      </c>
      <c r="Q13815">
        <v>70.81</v>
      </c>
      <c r="R13815">
        <v>28878</v>
      </c>
      <c r="S13815">
        <v>3.5999999999999997E-2</v>
      </c>
      <c r="T13815">
        <v>3.048</v>
      </c>
      <c r="U13815">
        <v>1.2509999999999999</v>
      </c>
      <c r="V13815">
        <v>510</v>
      </c>
      <c r="W13815">
        <f t="shared" si="606"/>
        <v>2</v>
      </c>
      <c r="X13815">
        <f t="shared" si="604"/>
        <v>0</v>
      </c>
      <c r="Y13815">
        <f t="shared" si="605"/>
        <v>0</v>
      </c>
    </row>
    <row r="13816" spans="1:25" x14ac:dyDescent="0.2">
      <c r="A13816" t="s">
        <v>6877</v>
      </c>
      <c r="B13816" t="s">
        <v>1082</v>
      </c>
      <c r="C13816">
        <v>4</v>
      </c>
      <c r="D13816">
        <v>1</v>
      </c>
      <c r="E13816" t="s">
        <v>12437</v>
      </c>
      <c r="F13816">
        <v>171.828</v>
      </c>
      <c r="G13816">
        <v>97.703000000000003</v>
      </c>
      <c r="H13816">
        <v>38.427</v>
      </c>
      <c r="I13816">
        <v>16788.108</v>
      </c>
      <c r="J13816">
        <v>6846632</v>
      </c>
      <c r="K13816">
        <v>23.234999999999999</v>
      </c>
      <c r="L13816">
        <v>11.811</v>
      </c>
      <c r="M13816">
        <v>3992.489</v>
      </c>
      <c r="N13816">
        <v>1628242</v>
      </c>
      <c r="O13816">
        <v>3.0409999999999999</v>
      </c>
      <c r="P13816">
        <v>8.5</v>
      </c>
      <c r="Q13816">
        <v>522.52599999999995</v>
      </c>
      <c r="R13816">
        <v>213100</v>
      </c>
      <c r="S13816">
        <v>4.3999999999999997E-2</v>
      </c>
      <c r="T13816">
        <v>3.3370000000000002</v>
      </c>
      <c r="U13816">
        <v>7.5030000000000001</v>
      </c>
      <c r="V13816">
        <v>3060</v>
      </c>
      <c r="W13816">
        <f t="shared" si="606"/>
        <v>12</v>
      </c>
      <c r="X13816">
        <f t="shared" si="604"/>
        <v>99.676199999999852</v>
      </c>
      <c r="Y13816">
        <f t="shared" si="605"/>
        <v>16.243500000000001</v>
      </c>
    </row>
    <row r="13817" spans="1:25" x14ac:dyDescent="0.2">
      <c r="A13817" t="s">
        <v>6877</v>
      </c>
      <c r="B13817" t="s">
        <v>1082</v>
      </c>
      <c r="C13817">
        <v>4</v>
      </c>
      <c r="D13817">
        <v>2</v>
      </c>
      <c r="E13817" t="s">
        <v>1743</v>
      </c>
      <c r="F13817">
        <v>182.779</v>
      </c>
      <c r="G13817">
        <v>113.14700000000001</v>
      </c>
      <c r="H13817">
        <v>40.802</v>
      </c>
      <c r="I13817">
        <v>20680.935000000001</v>
      </c>
      <c r="J13817">
        <v>8434229</v>
      </c>
      <c r="K13817">
        <v>30.527999999999999</v>
      </c>
      <c r="L13817">
        <v>12.833</v>
      </c>
      <c r="M13817">
        <v>5579.9170000000004</v>
      </c>
      <c r="N13817">
        <v>2275637</v>
      </c>
      <c r="O13817">
        <v>3.3330000000000002</v>
      </c>
      <c r="P13817">
        <v>10.164999999999999</v>
      </c>
      <c r="Q13817">
        <v>609.13900000000001</v>
      </c>
      <c r="R13817">
        <v>248423</v>
      </c>
      <c r="S13817">
        <v>4.3999999999999997E-2</v>
      </c>
      <c r="T13817">
        <v>3.367</v>
      </c>
      <c r="U13817">
        <v>8.1280000000000001</v>
      </c>
      <c r="V13817">
        <v>3315</v>
      </c>
      <c r="W13817">
        <f t="shared" si="606"/>
        <v>13</v>
      </c>
      <c r="X13817">
        <f t="shared" si="604"/>
        <v>268.57154999999995</v>
      </c>
      <c r="Y13817">
        <f t="shared" si="605"/>
        <v>18.1935</v>
      </c>
    </row>
    <row r="13818" spans="1:25" x14ac:dyDescent="0.2">
      <c r="A13818" t="s">
        <v>6877</v>
      </c>
      <c r="B13818" t="s">
        <v>1082</v>
      </c>
      <c r="C13818">
        <v>4</v>
      </c>
      <c r="D13818">
        <v>3</v>
      </c>
      <c r="E13818" t="s">
        <v>12287</v>
      </c>
      <c r="F13818">
        <v>393.66800000000001</v>
      </c>
      <c r="G13818">
        <v>118.271</v>
      </c>
      <c r="H13818">
        <v>46.491</v>
      </c>
      <c r="I13818">
        <v>46559.459000000003</v>
      </c>
      <c r="J13818">
        <v>18988172</v>
      </c>
      <c r="K13818">
        <v>55.454000000000001</v>
      </c>
      <c r="L13818">
        <v>22.004000000000001</v>
      </c>
      <c r="M13818">
        <v>21830.304</v>
      </c>
      <c r="N13818">
        <v>8902972</v>
      </c>
      <c r="O13818">
        <v>5.85</v>
      </c>
      <c r="P13818">
        <v>16.248999999999999</v>
      </c>
      <c r="Q13818">
        <v>2303.125</v>
      </c>
      <c r="R13818">
        <v>939275</v>
      </c>
      <c r="S13818">
        <v>6.7000000000000004E-2</v>
      </c>
      <c r="T13818">
        <v>4.1239999999999997</v>
      </c>
      <c r="U13818">
        <v>26.260999999999999</v>
      </c>
      <c r="V13818">
        <v>10710</v>
      </c>
      <c r="W13818">
        <f t="shared" si="606"/>
        <v>42</v>
      </c>
      <c r="X13818">
        <f t="shared" si="604"/>
        <v>3571.8442499999996</v>
      </c>
      <c r="Y13818">
        <f t="shared" si="605"/>
        <v>74.743499999999997</v>
      </c>
    </row>
    <row r="13819" spans="1:25" x14ac:dyDescent="0.2">
      <c r="A13819" t="s">
        <v>6877</v>
      </c>
      <c r="B13819" t="s">
        <v>1082</v>
      </c>
      <c r="C13819">
        <v>4</v>
      </c>
      <c r="D13819">
        <v>4</v>
      </c>
      <c r="E13819" t="s">
        <v>8952</v>
      </c>
      <c r="F13819">
        <v>354.13099999999997</v>
      </c>
      <c r="G13819">
        <v>98.447000000000003</v>
      </c>
      <c r="H13819">
        <v>38.768000000000001</v>
      </c>
      <c r="I13819">
        <v>34863.1</v>
      </c>
      <c r="J13819">
        <v>14218089</v>
      </c>
      <c r="K13819">
        <v>34.130000000000003</v>
      </c>
      <c r="L13819">
        <v>13.478</v>
      </c>
      <c r="M13819">
        <v>12086.626</v>
      </c>
      <c r="N13819">
        <v>4929244</v>
      </c>
      <c r="O13819">
        <v>4.1829999999999998</v>
      </c>
      <c r="P13819">
        <v>9.8949999999999996</v>
      </c>
      <c r="Q13819">
        <v>1481.4369999999999</v>
      </c>
      <c r="R13819">
        <v>604169</v>
      </c>
      <c r="S13819">
        <v>5.0999999999999997E-2</v>
      </c>
      <c r="T13819">
        <v>3.613</v>
      </c>
      <c r="U13819">
        <v>18.132999999999999</v>
      </c>
      <c r="V13819">
        <v>7395</v>
      </c>
      <c r="W13819">
        <f t="shared" si="606"/>
        <v>29</v>
      </c>
      <c r="X13819">
        <f t="shared" si="604"/>
        <v>1969.5526499999996</v>
      </c>
      <c r="Y13819">
        <f t="shared" si="605"/>
        <v>49.393499999999996</v>
      </c>
    </row>
    <row r="13820" spans="1:25" x14ac:dyDescent="0.2">
      <c r="A13820" t="s">
        <v>6877</v>
      </c>
      <c r="B13820" t="s">
        <v>1082</v>
      </c>
      <c r="C13820">
        <v>4</v>
      </c>
      <c r="D13820">
        <v>5</v>
      </c>
      <c r="E13820" t="s">
        <v>12438</v>
      </c>
      <c r="F13820">
        <v>319.73899999999998</v>
      </c>
      <c r="G13820">
        <v>101.881</v>
      </c>
      <c r="H13820">
        <v>41.613</v>
      </c>
      <c r="I13820">
        <v>32575.359</v>
      </c>
      <c r="J13820">
        <v>13285088</v>
      </c>
      <c r="K13820">
        <v>28.329000000000001</v>
      </c>
      <c r="L13820">
        <v>14.701000000000001</v>
      </c>
      <c r="M13820">
        <v>9057.9249999999993</v>
      </c>
      <c r="N13820">
        <v>3694060</v>
      </c>
      <c r="O13820">
        <v>2.2210000000000001</v>
      </c>
      <c r="P13820">
        <v>6.4960000000000004</v>
      </c>
      <c r="Q13820">
        <v>710.18200000000002</v>
      </c>
      <c r="R13820">
        <v>289631</v>
      </c>
      <c r="S13820">
        <v>1.2E-2</v>
      </c>
      <c r="T13820">
        <v>1.73</v>
      </c>
      <c r="U13820">
        <v>3.7519999999999998</v>
      </c>
      <c r="V13820">
        <v>1530</v>
      </c>
      <c r="W13820">
        <f t="shared" si="606"/>
        <v>6</v>
      </c>
      <c r="X13820">
        <f t="shared" si="604"/>
        <v>465.60539999999997</v>
      </c>
      <c r="Y13820">
        <f t="shared" si="605"/>
        <v>4.5434999999999999</v>
      </c>
    </row>
    <row r="13821" spans="1:25" x14ac:dyDescent="0.2">
      <c r="A13821" t="s">
        <v>6877</v>
      </c>
      <c r="B13821" t="s">
        <v>1082</v>
      </c>
      <c r="C13821">
        <v>4</v>
      </c>
      <c r="D13821">
        <v>6</v>
      </c>
      <c r="E13821" t="s">
        <v>12439</v>
      </c>
      <c r="F13821">
        <v>364.10399999999998</v>
      </c>
      <c r="G13821">
        <v>118.30200000000001</v>
      </c>
      <c r="H13821">
        <v>44.222000000000001</v>
      </c>
      <c r="I13821">
        <v>43074.286999999997</v>
      </c>
      <c r="J13821">
        <v>17566827</v>
      </c>
      <c r="K13821">
        <v>24.663</v>
      </c>
      <c r="L13821">
        <v>12.298999999999999</v>
      </c>
      <c r="M13821">
        <v>8979.7739999999994</v>
      </c>
      <c r="N13821">
        <v>3662188</v>
      </c>
      <c r="O13821">
        <v>2.5680000000000001</v>
      </c>
      <c r="P13821">
        <v>7.8070000000000004</v>
      </c>
      <c r="Q13821">
        <v>935.11400000000003</v>
      </c>
      <c r="R13821">
        <v>381364</v>
      </c>
      <c r="S13821">
        <v>1.7000000000000001E-2</v>
      </c>
      <c r="T13821">
        <v>2.093</v>
      </c>
      <c r="U13821">
        <v>6.2530000000000001</v>
      </c>
      <c r="V13821">
        <v>2550</v>
      </c>
      <c r="W13821">
        <f t="shared" si="606"/>
        <v>10</v>
      </c>
      <c r="X13821">
        <f t="shared" si="604"/>
        <v>904.22280000000001</v>
      </c>
      <c r="Y13821">
        <f t="shared" si="605"/>
        <v>12.343500000000001</v>
      </c>
    </row>
    <row r="13822" spans="1:25" x14ac:dyDescent="0.2">
      <c r="A13822" t="s">
        <v>6877</v>
      </c>
      <c r="B13822" t="s">
        <v>1082</v>
      </c>
      <c r="C13822">
        <v>4</v>
      </c>
      <c r="D13822">
        <v>7</v>
      </c>
      <c r="E13822" t="s">
        <v>350</v>
      </c>
      <c r="F13822">
        <v>16.388999999999999</v>
      </c>
      <c r="G13822">
        <v>66.001999999999995</v>
      </c>
      <c r="H13822">
        <v>43.392000000000003</v>
      </c>
      <c r="I13822">
        <v>1081.7349999999999</v>
      </c>
      <c r="J13822">
        <v>441160</v>
      </c>
      <c r="K13822">
        <v>10.872999999999999</v>
      </c>
      <c r="L13822">
        <v>12.058999999999999</v>
      </c>
      <c r="M13822">
        <v>178.203</v>
      </c>
      <c r="N13822">
        <v>72676</v>
      </c>
      <c r="O13822">
        <v>0.95199999999999996</v>
      </c>
      <c r="P13822">
        <v>0.78</v>
      </c>
      <c r="Q13822">
        <v>15.61</v>
      </c>
      <c r="R13822">
        <v>6366</v>
      </c>
      <c r="S13822">
        <v>0</v>
      </c>
      <c r="T13822">
        <v>0</v>
      </c>
      <c r="U13822">
        <v>0</v>
      </c>
      <c r="V13822">
        <v>0</v>
      </c>
      <c r="W13822">
        <f t="shared" si="606"/>
        <v>0</v>
      </c>
      <c r="X13822">
        <f t="shared" si="604"/>
        <v>0</v>
      </c>
      <c r="Y13822">
        <f t="shared" si="605"/>
        <v>0</v>
      </c>
    </row>
    <row r="13823" spans="1:25" x14ac:dyDescent="0.2">
      <c r="A13823" t="s">
        <v>6877</v>
      </c>
      <c r="B13823" t="s">
        <v>1082</v>
      </c>
      <c r="C13823">
        <v>4</v>
      </c>
      <c r="D13823">
        <v>8</v>
      </c>
      <c r="E13823" t="s">
        <v>12440</v>
      </c>
      <c r="F13823">
        <v>79.832999999999998</v>
      </c>
      <c r="G13823">
        <v>66.453000000000003</v>
      </c>
      <c r="H13823">
        <v>42.639000000000003</v>
      </c>
      <c r="I13823">
        <v>5305.183</v>
      </c>
      <c r="J13823">
        <v>2163593</v>
      </c>
      <c r="K13823">
        <v>20.744</v>
      </c>
      <c r="L13823">
        <v>12.954000000000001</v>
      </c>
      <c r="M13823">
        <v>1656.0309999999999</v>
      </c>
      <c r="N13823">
        <v>675373</v>
      </c>
      <c r="O13823">
        <v>1.8480000000000001</v>
      </c>
      <c r="P13823">
        <v>1.476</v>
      </c>
      <c r="Q13823">
        <v>147.50200000000001</v>
      </c>
      <c r="R13823">
        <v>60155</v>
      </c>
      <c r="S13823">
        <v>0</v>
      </c>
      <c r="T13823">
        <v>0</v>
      </c>
      <c r="U13823">
        <v>0</v>
      </c>
      <c r="V13823">
        <v>0</v>
      </c>
      <c r="W13823">
        <f t="shared" si="606"/>
        <v>0</v>
      </c>
      <c r="X13823">
        <f t="shared" si="604"/>
        <v>0</v>
      </c>
      <c r="Y13823">
        <f t="shared" si="605"/>
        <v>0</v>
      </c>
    </row>
    <row r="13824" spans="1:25" x14ac:dyDescent="0.2">
      <c r="A13824" t="s">
        <v>6877</v>
      </c>
      <c r="B13824" t="s">
        <v>1082</v>
      </c>
      <c r="C13824">
        <v>4</v>
      </c>
      <c r="D13824">
        <v>9</v>
      </c>
      <c r="E13824" t="s">
        <v>3394</v>
      </c>
      <c r="F13824">
        <v>131.83099999999999</v>
      </c>
      <c r="G13824">
        <v>86.923000000000002</v>
      </c>
      <c r="H13824">
        <v>39.134</v>
      </c>
      <c r="I13824">
        <v>11459.111000000001</v>
      </c>
      <c r="J13824">
        <v>4673327</v>
      </c>
      <c r="K13824">
        <v>21.53</v>
      </c>
      <c r="L13824">
        <v>9.9329999999999998</v>
      </c>
      <c r="M13824">
        <v>2838.3580000000002</v>
      </c>
      <c r="N13824">
        <v>1157557</v>
      </c>
      <c r="O13824">
        <v>2.2930000000000001</v>
      </c>
      <c r="P13824">
        <v>4.0069999999999997</v>
      </c>
      <c r="Q13824">
        <v>302.26100000000002</v>
      </c>
      <c r="R13824">
        <v>123270</v>
      </c>
      <c r="S13824">
        <v>2.4E-2</v>
      </c>
      <c r="T13824">
        <v>2.4590000000000001</v>
      </c>
      <c r="U13824">
        <v>3.1259999999999999</v>
      </c>
      <c r="V13824">
        <v>1275</v>
      </c>
      <c r="W13824">
        <f t="shared" si="606"/>
        <v>5</v>
      </c>
      <c r="X13824">
        <f t="shared" ref="X13824:X13887" si="607">(MAX(0, (Q13824-471.41)))*1.95</f>
        <v>0</v>
      </c>
      <c r="Y13824">
        <f t="shared" ref="Y13824:Y13887" si="608">(MAX(0, (W13824-3.67)))*1.95</f>
        <v>2.5935000000000001</v>
      </c>
    </row>
    <row r="13825" spans="1:25" x14ac:dyDescent="0.2">
      <c r="A13825" t="s">
        <v>6877</v>
      </c>
      <c r="B13825" t="s">
        <v>1082</v>
      </c>
      <c r="C13825">
        <v>4</v>
      </c>
      <c r="D13825">
        <v>10</v>
      </c>
      <c r="E13825" t="s">
        <v>12441</v>
      </c>
      <c r="F13825">
        <v>391.005</v>
      </c>
      <c r="G13825">
        <v>96.27</v>
      </c>
      <c r="H13825">
        <v>36.447000000000003</v>
      </c>
      <c r="I13825">
        <v>37642.055</v>
      </c>
      <c r="J13825">
        <v>15351420</v>
      </c>
      <c r="K13825">
        <v>51.140999999999998</v>
      </c>
      <c r="L13825">
        <v>21.332000000000001</v>
      </c>
      <c r="M13825">
        <v>19996.518</v>
      </c>
      <c r="N13825">
        <v>8155106</v>
      </c>
      <c r="O13825">
        <v>4.5720000000000001</v>
      </c>
      <c r="P13825">
        <v>12.984</v>
      </c>
      <c r="Q13825">
        <v>1787.6289999999999</v>
      </c>
      <c r="R13825">
        <v>729042</v>
      </c>
      <c r="S13825">
        <v>6.7000000000000004E-2</v>
      </c>
      <c r="T13825">
        <v>4.1379999999999999</v>
      </c>
      <c r="U13825">
        <v>26.260999999999999</v>
      </c>
      <c r="V13825">
        <v>10710</v>
      </c>
      <c r="W13825">
        <f t="shared" ref="W13825:W13888" si="609">V13825/255</f>
        <v>42</v>
      </c>
      <c r="X13825">
        <f t="shared" si="607"/>
        <v>2566.6270499999996</v>
      </c>
      <c r="Y13825">
        <f t="shared" si="608"/>
        <v>74.743499999999997</v>
      </c>
    </row>
    <row r="13826" spans="1:25" x14ac:dyDescent="0.2">
      <c r="A13826" t="s">
        <v>6877</v>
      </c>
      <c r="B13826" t="s">
        <v>1082</v>
      </c>
      <c r="C13826">
        <v>4</v>
      </c>
      <c r="D13826">
        <v>11</v>
      </c>
      <c r="E13826" t="s">
        <v>12442</v>
      </c>
      <c r="F13826">
        <v>299.99299999999999</v>
      </c>
      <c r="G13826">
        <v>71.69</v>
      </c>
      <c r="H13826">
        <v>31.620999999999999</v>
      </c>
      <c r="I13826">
        <v>21506.386999999999</v>
      </c>
      <c r="J13826">
        <v>8770870</v>
      </c>
      <c r="K13826">
        <v>12.555999999999999</v>
      </c>
      <c r="L13826">
        <v>7.4109999999999996</v>
      </c>
      <c r="M13826">
        <v>3766.8</v>
      </c>
      <c r="N13826">
        <v>1536200</v>
      </c>
      <c r="O13826">
        <v>1.548</v>
      </c>
      <c r="P13826">
        <v>4.9340000000000002</v>
      </c>
      <c r="Q13826">
        <v>464.53800000000001</v>
      </c>
      <c r="R13826">
        <v>189451</v>
      </c>
      <c r="S13826">
        <v>6.0000000000000001E-3</v>
      </c>
      <c r="T13826">
        <v>1.2629999999999999</v>
      </c>
      <c r="U13826">
        <v>1.8759999999999999</v>
      </c>
      <c r="V13826">
        <v>765</v>
      </c>
      <c r="W13826">
        <f t="shared" si="609"/>
        <v>3</v>
      </c>
      <c r="X13826">
        <f t="shared" si="607"/>
        <v>0</v>
      </c>
      <c r="Y13826">
        <f t="shared" si="608"/>
        <v>0</v>
      </c>
    </row>
    <row r="13827" spans="1:25" x14ac:dyDescent="0.2">
      <c r="A13827" t="s">
        <v>6877</v>
      </c>
      <c r="B13827" t="s">
        <v>1082</v>
      </c>
      <c r="C13827">
        <v>5</v>
      </c>
      <c r="D13827">
        <v>3</v>
      </c>
      <c r="E13827" t="s">
        <v>355</v>
      </c>
      <c r="F13827">
        <v>346.12299999999999</v>
      </c>
      <c r="G13827">
        <v>116.10299999999999</v>
      </c>
      <c r="H13827">
        <v>47.082999999999998</v>
      </c>
      <c r="I13827">
        <v>40185.805</v>
      </c>
      <c r="J13827">
        <v>16388828</v>
      </c>
      <c r="K13827">
        <v>29.706</v>
      </c>
      <c r="L13827">
        <v>11.385999999999999</v>
      </c>
      <c r="M13827">
        <v>10282.047</v>
      </c>
      <c r="N13827">
        <v>4193289</v>
      </c>
      <c r="O13827">
        <v>6.718</v>
      </c>
      <c r="P13827">
        <v>17.875</v>
      </c>
      <c r="Q13827">
        <v>2325.13</v>
      </c>
      <c r="R13827">
        <v>948249</v>
      </c>
      <c r="S13827">
        <v>7.8E-2</v>
      </c>
      <c r="T13827">
        <v>4.45</v>
      </c>
      <c r="U13827">
        <v>26.885999999999999</v>
      </c>
      <c r="V13827">
        <v>10965</v>
      </c>
      <c r="W13827">
        <f t="shared" si="609"/>
        <v>43</v>
      </c>
      <c r="X13827">
        <f t="shared" si="607"/>
        <v>3614.7539999999999</v>
      </c>
      <c r="Y13827">
        <f t="shared" si="608"/>
        <v>76.6935</v>
      </c>
    </row>
    <row r="13828" spans="1:25" x14ac:dyDescent="0.2">
      <c r="A13828" t="s">
        <v>6877</v>
      </c>
      <c r="B13828" t="s">
        <v>1082</v>
      </c>
      <c r="C13828">
        <v>5</v>
      </c>
      <c r="D13828">
        <v>4</v>
      </c>
      <c r="E13828" t="s">
        <v>10163</v>
      </c>
      <c r="F13828">
        <v>330.52100000000002</v>
      </c>
      <c r="G13828">
        <v>114.345</v>
      </c>
      <c r="H13828">
        <v>48.142000000000003</v>
      </c>
      <c r="I13828">
        <v>37793.232000000004</v>
      </c>
      <c r="J13828">
        <v>15413074</v>
      </c>
      <c r="K13828">
        <v>24.484000000000002</v>
      </c>
      <c r="L13828">
        <v>10.000999999999999</v>
      </c>
      <c r="M13828">
        <v>8092.3819999999996</v>
      </c>
      <c r="N13828">
        <v>3300286</v>
      </c>
      <c r="O13828">
        <v>5.157</v>
      </c>
      <c r="P13828">
        <v>14.202</v>
      </c>
      <c r="Q13828">
        <v>1704.5050000000001</v>
      </c>
      <c r="R13828">
        <v>695142</v>
      </c>
      <c r="S13828">
        <v>5.2999999999999999E-2</v>
      </c>
      <c r="T13828">
        <v>3.6749999999999998</v>
      </c>
      <c r="U13828">
        <v>17.507000000000001</v>
      </c>
      <c r="V13828">
        <v>7140</v>
      </c>
      <c r="W13828">
        <f t="shared" si="609"/>
        <v>28</v>
      </c>
      <c r="X13828">
        <f t="shared" si="607"/>
        <v>2404.5352499999999</v>
      </c>
      <c r="Y13828">
        <f t="shared" si="608"/>
        <v>47.443499999999993</v>
      </c>
    </row>
    <row r="13829" spans="1:25" x14ac:dyDescent="0.2">
      <c r="A13829" t="s">
        <v>6877</v>
      </c>
      <c r="B13829" t="s">
        <v>1082</v>
      </c>
      <c r="C13829">
        <v>5</v>
      </c>
      <c r="D13829">
        <v>5</v>
      </c>
      <c r="E13829" t="s">
        <v>1727</v>
      </c>
      <c r="F13829">
        <v>329.97399999999999</v>
      </c>
      <c r="G13829">
        <v>96.102999999999994</v>
      </c>
      <c r="H13829">
        <v>42.9</v>
      </c>
      <c r="I13829">
        <v>31711.503000000001</v>
      </c>
      <c r="J13829">
        <v>12932785</v>
      </c>
      <c r="K13829">
        <v>15.541</v>
      </c>
      <c r="L13829">
        <v>10.532999999999999</v>
      </c>
      <c r="M13829">
        <v>5127.982</v>
      </c>
      <c r="N13829">
        <v>2091326</v>
      </c>
      <c r="O13829">
        <v>1.7410000000000001</v>
      </c>
      <c r="P13829">
        <v>4.8010000000000002</v>
      </c>
      <c r="Q13829">
        <v>574.49199999999996</v>
      </c>
      <c r="R13829">
        <v>234293</v>
      </c>
      <c r="S13829">
        <v>1.2999999999999999E-2</v>
      </c>
      <c r="T13829">
        <v>1.839</v>
      </c>
      <c r="U13829">
        <v>4.3769999999999998</v>
      </c>
      <c r="V13829">
        <v>1785</v>
      </c>
      <c r="W13829">
        <f t="shared" si="609"/>
        <v>7</v>
      </c>
      <c r="X13829">
        <f t="shared" si="607"/>
        <v>201.00989999999987</v>
      </c>
      <c r="Y13829">
        <f t="shared" si="608"/>
        <v>6.4935</v>
      </c>
    </row>
    <row r="13830" spans="1:25" x14ac:dyDescent="0.2">
      <c r="A13830" t="s">
        <v>6877</v>
      </c>
      <c r="B13830" t="s">
        <v>1082</v>
      </c>
      <c r="C13830">
        <v>5</v>
      </c>
      <c r="D13830">
        <v>6</v>
      </c>
      <c r="E13830" t="s">
        <v>12443</v>
      </c>
      <c r="F13830">
        <v>349.85199999999998</v>
      </c>
      <c r="G13830">
        <v>100.48399999999999</v>
      </c>
      <c r="H13830">
        <v>40.807000000000002</v>
      </c>
      <c r="I13830">
        <v>35154.599000000002</v>
      </c>
      <c r="J13830">
        <v>14336970</v>
      </c>
      <c r="K13830">
        <v>19.274000000000001</v>
      </c>
      <c r="L13830">
        <v>7.2060000000000004</v>
      </c>
      <c r="M13830">
        <v>6743.0789999999997</v>
      </c>
      <c r="N13830">
        <v>2750005</v>
      </c>
      <c r="O13830">
        <v>4.4569999999999999</v>
      </c>
      <c r="P13830">
        <v>11.563000000000001</v>
      </c>
      <c r="Q13830">
        <v>1559.3109999999999</v>
      </c>
      <c r="R13830">
        <v>635928</v>
      </c>
      <c r="S13830">
        <v>5.5E-2</v>
      </c>
      <c r="T13830">
        <v>3.758</v>
      </c>
      <c r="U13830">
        <v>19.382999999999999</v>
      </c>
      <c r="V13830">
        <v>7905</v>
      </c>
      <c r="W13830">
        <f t="shared" si="609"/>
        <v>31</v>
      </c>
      <c r="X13830">
        <f t="shared" si="607"/>
        <v>2121.4069499999996</v>
      </c>
      <c r="Y13830">
        <f t="shared" si="608"/>
        <v>53.293499999999995</v>
      </c>
    </row>
    <row r="13831" spans="1:25" x14ac:dyDescent="0.2">
      <c r="A13831" t="s">
        <v>6877</v>
      </c>
      <c r="B13831" t="s">
        <v>1082</v>
      </c>
      <c r="C13831">
        <v>5</v>
      </c>
      <c r="D13831">
        <v>7</v>
      </c>
      <c r="E13831" t="s">
        <v>12444</v>
      </c>
      <c r="F13831">
        <v>343.68799999999999</v>
      </c>
      <c r="G13831">
        <v>99.846999999999994</v>
      </c>
      <c r="H13831">
        <v>40.908999999999999</v>
      </c>
      <c r="I13831">
        <v>34316.305999999997</v>
      </c>
      <c r="J13831">
        <v>13995092</v>
      </c>
      <c r="K13831">
        <v>21.155000000000001</v>
      </c>
      <c r="L13831">
        <v>12.313000000000001</v>
      </c>
      <c r="M13831">
        <v>7270.8770000000004</v>
      </c>
      <c r="N13831">
        <v>2965255</v>
      </c>
      <c r="O13831">
        <v>1.714</v>
      </c>
      <c r="P13831">
        <v>5.5179999999999998</v>
      </c>
      <c r="Q13831">
        <v>589.09400000000005</v>
      </c>
      <c r="R13831">
        <v>240248</v>
      </c>
      <c r="S13831">
        <v>7.0000000000000001E-3</v>
      </c>
      <c r="T13831">
        <v>1.3620000000000001</v>
      </c>
      <c r="U13831">
        <v>2.5009999999999999</v>
      </c>
      <c r="V13831">
        <v>1020</v>
      </c>
      <c r="W13831">
        <f t="shared" si="609"/>
        <v>4</v>
      </c>
      <c r="X13831">
        <f t="shared" si="607"/>
        <v>229.48380000000006</v>
      </c>
      <c r="Y13831">
        <f t="shared" si="608"/>
        <v>0.64350000000000007</v>
      </c>
    </row>
    <row r="13832" spans="1:25" x14ac:dyDescent="0.2">
      <c r="A13832" t="s">
        <v>6877</v>
      </c>
      <c r="B13832" t="s">
        <v>1082</v>
      </c>
      <c r="C13832">
        <v>5</v>
      </c>
      <c r="D13832">
        <v>8</v>
      </c>
      <c r="E13832" t="s">
        <v>1903</v>
      </c>
      <c r="F13832">
        <v>236.976</v>
      </c>
      <c r="G13832">
        <v>114.196</v>
      </c>
      <c r="H13832">
        <v>49.707000000000001</v>
      </c>
      <c r="I13832">
        <v>27061.678</v>
      </c>
      <c r="J13832">
        <v>11036464</v>
      </c>
      <c r="K13832">
        <v>4.0359999999999996</v>
      </c>
      <c r="L13832">
        <v>2.3260000000000001</v>
      </c>
      <c r="M13832">
        <v>956.44600000000003</v>
      </c>
      <c r="N13832">
        <v>390064</v>
      </c>
      <c r="O13832">
        <v>1.37</v>
      </c>
      <c r="P13832">
        <v>1.2909999999999999</v>
      </c>
      <c r="Q13832">
        <v>324.62599999999998</v>
      </c>
      <c r="R13832">
        <v>132391</v>
      </c>
      <c r="S13832">
        <v>0</v>
      </c>
      <c r="T13832">
        <v>0</v>
      </c>
      <c r="U13832">
        <v>0</v>
      </c>
      <c r="V13832">
        <v>0</v>
      </c>
      <c r="W13832">
        <f t="shared" si="609"/>
        <v>0</v>
      </c>
      <c r="X13832">
        <f t="shared" si="607"/>
        <v>0</v>
      </c>
      <c r="Y13832">
        <f t="shared" si="608"/>
        <v>0</v>
      </c>
    </row>
    <row r="13833" spans="1:25" x14ac:dyDescent="0.2">
      <c r="A13833" t="s">
        <v>6877</v>
      </c>
      <c r="B13833" t="s">
        <v>1082</v>
      </c>
      <c r="C13833">
        <v>5</v>
      </c>
      <c r="D13833">
        <v>9</v>
      </c>
      <c r="E13833" t="s">
        <v>10828</v>
      </c>
      <c r="F13833">
        <v>196.93700000000001</v>
      </c>
      <c r="G13833">
        <v>108.006</v>
      </c>
      <c r="H13833">
        <v>45.860999999999997</v>
      </c>
      <c r="I13833">
        <v>21270.260999999999</v>
      </c>
      <c r="J13833">
        <v>8674572</v>
      </c>
      <c r="K13833">
        <v>5.266</v>
      </c>
      <c r="L13833">
        <v>2.8559999999999999</v>
      </c>
      <c r="M13833">
        <v>1037.049</v>
      </c>
      <c r="N13833">
        <v>422936</v>
      </c>
      <c r="O13833">
        <v>2.2919999999999998</v>
      </c>
      <c r="P13833">
        <v>7.8849999999999998</v>
      </c>
      <c r="Q13833">
        <v>451.327</v>
      </c>
      <c r="R13833">
        <v>184063</v>
      </c>
      <c r="S13833">
        <v>1.2999999999999999E-2</v>
      </c>
      <c r="T13833">
        <v>1.8</v>
      </c>
      <c r="U13833">
        <v>2.5009999999999999</v>
      </c>
      <c r="V13833">
        <v>1020</v>
      </c>
      <c r="W13833">
        <f t="shared" si="609"/>
        <v>4</v>
      </c>
      <c r="X13833">
        <f t="shared" si="607"/>
        <v>0</v>
      </c>
      <c r="Y13833">
        <f t="shared" si="608"/>
        <v>0.64350000000000007</v>
      </c>
    </row>
    <row r="13834" spans="1:25" x14ac:dyDescent="0.2">
      <c r="A13834" t="s">
        <v>6877</v>
      </c>
      <c r="B13834" t="s">
        <v>1082</v>
      </c>
      <c r="C13834">
        <v>5</v>
      </c>
      <c r="D13834">
        <v>10</v>
      </c>
      <c r="E13834" t="s">
        <v>8085</v>
      </c>
      <c r="F13834">
        <v>288.471</v>
      </c>
      <c r="G13834">
        <v>106.325</v>
      </c>
      <c r="H13834">
        <v>44.533999999999999</v>
      </c>
      <c r="I13834">
        <v>30671.752</v>
      </c>
      <c r="J13834">
        <v>12508747</v>
      </c>
      <c r="K13834">
        <v>22.876000000000001</v>
      </c>
      <c r="L13834">
        <v>9.9350000000000005</v>
      </c>
      <c r="M13834">
        <v>6599.0450000000001</v>
      </c>
      <c r="N13834">
        <v>2691264</v>
      </c>
      <c r="O13834">
        <v>4.6180000000000003</v>
      </c>
      <c r="P13834">
        <v>12.631</v>
      </c>
      <c r="Q13834">
        <v>1332.133</v>
      </c>
      <c r="R13834">
        <v>543279</v>
      </c>
      <c r="S13834">
        <v>5.3999999999999999E-2</v>
      </c>
      <c r="T13834">
        <v>3.7170000000000001</v>
      </c>
      <c r="U13834">
        <v>15.632</v>
      </c>
      <c r="V13834">
        <v>6375</v>
      </c>
      <c r="W13834">
        <f t="shared" si="609"/>
        <v>25</v>
      </c>
      <c r="X13834">
        <f t="shared" si="607"/>
        <v>1678.4098499999998</v>
      </c>
      <c r="Y13834">
        <f t="shared" si="608"/>
        <v>41.593499999999999</v>
      </c>
    </row>
    <row r="13835" spans="1:25" x14ac:dyDescent="0.2">
      <c r="A13835" t="s">
        <v>6877</v>
      </c>
      <c r="B13835" t="s">
        <v>1082</v>
      </c>
      <c r="C13835">
        <v>5</v>
      </c>
      <c r="D13835">
        <v>11</v>
      </c>
      <c r="E13835" t="s">
        <v>12445</v>
      </c>
      <c r="F13835">
        <v>251.75899999999999</v>
      </c>
      <c r="G13835">
        <v>107.602</v>
      </c>
      <c r="H13835">
        <v>44.673999999999999</v>
      </c>
      <c r="I13835">
        <v>27089.788</v>
      </c>
      <c r="J13835">
        <v>11047928</v>
      </c>
      <c r="K13835">
        <v>17.663</v>
      </c>
      <c r="L13835">
        <v>10.766999999999999</v>
      </c>
      <c r="M13835">
        <v>4446.9129999999996</v>
      </c>
      <c r="N13835">
        <v>1813568</v>
      </c>
      <c r="O13835">
        <v>1.998</v>
      </c>
      <c r="P13835">
        <v>7.1710000000000003</v>
      </c>
      <c r="Q13835">
        <v>502.976</v>
      </c>
      <c r="R13835">
        <v>205127</v>
      </c>
      <c r="S13835">
        <v>0.01</v>
      </c>
      <c r="T13835">
        <v>1.5920000000000001</v>
      </c>
      <c r="U13835">
        <v>2.5009999999999999</v>
      </c>
      <c r="V13835">
        <v>1020</v>
      </c>
      <c r="W13835">
        <f t="shared" si="609"/>
        <v>4</v>
      </c>
      <c r="X13835">
        <f t="shared" si="607"/>
        <v>61.553699999999949</v>
      </c>
      <c r="Y13835">
        <f t="shared" si="608"/>
        <v>0.64350000000000007</v>
      </c>
    </row>
    <row r="13836" spans="1:25" x14ac:dyDescent="0.2">
      <c r="A13836" t="s">
        <v>6877</v>
      </c>
      <c r="B13836" t="s">
        <v>1082</v>
      </c>
      <c r="C13836">
        <v>5</v>
      </c>
      <c r="D13836">
        <v>12</v>
      </c>
      <c r="E13836" t="s">
        <v>12446</v>
      </c>
      <c r="F13836">
        <v>273.38799999999998</v>
      </c>
      <c r="G13836">
        <v>85.882999999999996</v>
      </c>
      <c r="H13836">
        <v>35.866</v>
      </c>
      <c r="I13836">
        <v>23479.361000000001</v>
      </c>
      <c r="J13836">
        <v>9575501</v>
      </c>
      <c r="K13836">
        <v>22.939</v>
      </c>
      <c r="L13836">
        <v>12.28</v>
      </c>
      <c r="M13836">
        <v>6271.3190000000004</v>
      </c>
      <c r="N13836">
        <v>2557609</v>
      </c>
      <c r="O13836">
        <v>2.0739999999999998</v>
      </c>
      <c r="P13836">
        <v>6.5869999999999997</v>
      </c>
      <c r="Q13836">
        <v>566.91800000000001</v>
      </c>
      <c r="R13836">
        <v>231204</v>
      </c>
      <c r="S13836">
        <v>1.6E-2</v>
      </c>
      <c r="T13836">
        <v>2.02</v>
      </c>
      <c r="U13836">
        <v>4.3769999999999998</v>
      </c>
      <c r="V13836">
        <v>1785</v>
      </c>
      <c r="W13836">
        <f t="shared" si="609"/>
        <v>7</v>
      </c>
      <c r="X13836">
        <f t="shared" si="607"/>
        <v>186.24059999999997</v>
      </c>
      <c r="Y13836">
        <f t="shared" si="608"/>
        <v>6.4935</v>
      </c>
    </row>
    <row r="13837" spans="1:25" x14ac:dyDescent="0.2">
      <c r="A13837" t="s">
        <v>6877</v>
      </c>
      <c r="B13837" t="s">
        <v>1082</v>
      </c>
      <c r="C13837">
        <v>5</v>
      </c>
      <c r="D13837">
        <v>13</v>
      </c>
      <c r="E13837" t="s">
        <v>12447</v>
      </c>
      <c r="F13837">
        <v>334.07100000000003</v>
      </c>
      <c r="G13837">
        <v>93.013000000000005</v>
      </c>
      <c r="H13837">
        <v>41.957999999999998</v>
      </c>
      <c r="I13837">
        <v>31073.075000000001</v>
      </c>
      <c r="J13837">
        <v>12672417</v>
      </c>
      <c r="K13837">
        <v>26.318000000000001</v>
      </c>
      <c r="L13837">
        <v>9.6859999999999999</v>
      </c>
      <c r="M13837">
        <v>8792.1280000000006</v>
      </c>
      <c r="N13837">
        <v>3585661</v>
      </c>
      <c r="O13837">
        <v>5.9130000000000003</v>
      </c>
      <c r="P13837">
        <v>14.247999999999999</v>
      </c>
      <c r="Q13837">
        <v>1975.356</v>
      </c>
      <c r="R13837">
        <v>805602</v>
      </c>
      <c r="S13837">
        <v>0.08</v>
      </c>
      <c r="T13837">
        <v>4.53</v>
      </c>
      <c r="U13837">
        <v>26.885999999999999</v>
      </c>
      <c r="V13837">
        <v>10965</v>
      </c>
      <c r="W13837">
        <f t="shared" si="609"/>
        <v>43</v>
      </c>
      <c r="X13837">
        <f t="shared" si="607"/>
        <v>2932.6946999999996</v>
      </c>
      <c r="Y13837">
        <f t="shared" si="608"/>
        <v>76.6935</v>
      </c>
    </row>
    <row r="13838" spans="1:25" x14ac:dyDescent="0.2">
      <c r="A13838" t="s">
        <v>6877</v>
      </c>
      <c r="B13838" t="s">
        <v>1082</v>
      </c>
      <c r="C13838">
        <v>5</v>
      </c>
      <c r="D13838">
        <v>14</v>
      </c>
      <c r="E13838" t="s">
        <v>12448</v>
      </c>
      <c r="F13838">
        <v>254.09100000000001</v>
      </c>
      <c r="G13838">
        <v>80.034000000000006</v>
      </c>
      <c r="H13838">
        <v>36.058</v>
      </c>
      <c r="I13838">
        <v>20335.802</v>
      </c>
      <c r="J13838">
        <v>8293475</v>
      </c>
      <c r="K13838">
        <v>4.1920000000000002</v>
      </c>
      <c r="L13838">
        <v>2.7109999999999999</v>
      </c>
      <c r="M13838">
        <v>1065.115</v>
      </c>
      <c r="N13838">
        <v>434382</v>
      </c>
      <c r="O13838">
        <v>1.6539999999999999</v>
      </c>
      <c r="P13838">
        <v>4.2380000000000004</v>
      </c>
      <c r="Q13838">
        <v>420.26</v>
      </c>
      <c r="R13838">
        <v>171393</v>
      </c>
      <c r="S13838">
        <v>5.0000000000000001E-3</v>
      </c>
      <c r="T13838">
        <v>1.1200000000000001</v>
      </c>
      <c r="U13838">
        <v>1.2509999999999999</v>
      </c>
      <c r="V13838">
        <v>510</v>
      </c>
      <c r="W13838">
        <f t="shared" si="609"/>
        <v>2</v>
      </c>
      <c r="X13838">
        <f t="shared" si="607"/>
        <v>0</v>
      </c>
      <c r="Y13838">
        <f t="shared" si="608"/>
        <v>0</v>
      </c>
    </row>
    <row r="13839" spans="1:25" x14ac:dyDescent="0.2">
      <c r="A13839" t="s">
        <v>6877</v>
      </c>
      <c r="B13839" t="s">
        <v>1082</v>
      </c>
      <c r="C13839">
        <v>5</v>
      </c>
      <c r="D13839">
        <v>15</v>
      </c>
      <c r="E13839" t="s">
        <v>707</v>
      </c>
      <c r="F13839">
        <v>209.52799999999999</v>
      </c>
      <c r="G13839">
        <v>69.075000000000003</v>
      </c>
      <c r="H13839">
        <v>29.224</v>
      </c>
      <c r="I13839">
        <v>14473.102999999999</v>
      </c>
      <c r="J13839">
        <v>5902512</v>
      </c>
      <c r="K13839">
        <v>17.045999999999999</v>
      </c>
      <c r="L13839">
        <v>9.1150000000000002</v>
      </c>
      <c r="M13839">
        <v>3571.6089999999999</v>
      </c>
      <c r="N13839">
        <v>1456596</v>
      </c>
      <c r="O13839">
        <v>1.716</v>
      </c>
      <c r="P13839">
        <v>3.6520000000000001</v>
      </c>
      <c r="Q13839">
        <v>359.56200000000001</v>
      </c>
      <c r="R13839">
        <v>146639</v>
      </c>
      <c r="S13839">
        <v>8.9999999999999993E-3</v>
      </c>
      <c r="T13839">
        <v>1.5109999999999999</v>
      </c>
      <c r="U13839">
        <v>1.8759999999999999</v>
      </c>
      <c r="V13839">
        <v>765</v>
      </c>
      <c r="W13839">
        <f t="shared" si="609"/>
        <v>3</v>
      </c>
      <c r="X13839">
        <f t="shared" si="607"/>
        <v>0</v>
      </c>
      <c r="Y13839">
        <f t="shared" si="608"/>
        <v>0</v>
      </c>
    </row>
    <row r="13840" spans="1:25" x14ac:dyDescent="0.2">
      <c r="A13840" t="s">
        <v>6877</v>
      </c>
      <c r="B13840" t="s">
        <v>1082</v>
      </c>
      <c r="C13840">
        <v>5</v>
      </c>
      <c r="D13840">
        <v>16</v>
      </c>
      <c r="E13840" t="s">
        <v>12449</v>
      </c>
      <c r="F13840">
        <v>89.634</v>
      </c>
      <c r="G13840">
        <v>62.5</v>
      </c>
      <c r="H13840">
        <v>28.934000000000001</v>
      </c>
      <c r="I13840">
        <v>5602.1469999999999</v>
      </c>
      <c r="J13840">
        <v>2284703</v>
      </c>
      <c r="K13840">
        <v>26.2</v>
      </c>
      <c r="L13840">
        <v>10.391999999999999</v>
      </c>
      <c r="M13840">
        <v>2348.3870000000002</v>
      </c>
      <c r="N13840">
        <v>957734</v>
      </c>
      <c r="O13840">
        <v>6.266</v>
      </c>
      <c r="P13840">
        <v>15.757</v>
      </c>
      <c r="Q13840">
        <v>561.63400000000001</v>
      </c>
      <c r="R13840">
        <v>229049</v>
      </c>
      <c r="S13840">
        <v>8.4000000000000005E-2</v>
      </c>
      <c r="T13840">
        <v>4.6189999999999998</v>
      </c>
      <c r="U13840">
        <v>7.5030000000000001</v>
      </c>
      <c r="V13840">
        <v>3060</v>
      </c>
      <c r="W13840">
        <f t="shared" si="609"/>
        <v>12</v>
      </c>
      <c r="X13840">
        <f t="shared" si="607"/>
        <v>175.93679999999998</v>
      </c>
      <c r="Y13840">
        <f t="shared" si="608"/>
        <v>16.243500000000001</v>
      </c>
    </row>
    <row r="13841" spans="1:25" x14ac:dyDescent="0.2">
      <c r="A13841" t="s">
        <v>6877</v>
      </c>
      <c r="B13841" t="s">
        <v>1082</v>
      </c>
      <c r="C13841">
        <v>5</v>
      </c>
      <c r="D13841">
        <v>17</v>
      </c>
      <c r="E13841" t="s">
        <v>6711</v>
      </c>
      <c r="F13841">
        <v>351.62299999999999</v>
      </c>
      <c r="G13841">
        <v>70.835999999999999</v>
      </c>
      <c r="H13841">
        <v>35.173000000000002</v>
      </c>
      <c r="I13841">
        <v>24907.562000000002</v>
      </c>
      <c r="J13841">
        <v>10157959</v>
      </c>
      <c r="K13841">
        <v>20.734000000000002</v>
      </c>
      <c r="L13841">
        <v>8.3889999999999993</v>
      </c>
      <c r="M13841">
        <v>7290.6769999999997</v>
      </c>
      <c r="N13841">
        <v>2973330</v>
      </c>
      <c r="O13841">
        <v>3.1930000000000001</v>
      </c>
      <c r="P13841">
        <v>9.4019999999999992</v>
      </c>
      <c r="Q13841">
        <v>1122.6130000000001</v>
      </c>
      <c r="R13841">
        <v>457831</v>
      </c>
      <c r="S13841">
        <v>3.5999999999999997E-2</v>
      </c>
      <c r="T13841">
        <v>3.0110000000000001</v>
      </c>
      <c r="U13841">
        <v>12.505000000000001</v>
      </c>
      <c r="V13841">
        <v>5100</v>
      </c>
      <c r="W13841">
        <f t="shared" si="609"/>
        <v>20</v>
      </c>
      <c r="X13841">
        <f t="shared" si="607"/>
        <v>1269.8458499999999</v>
      </c>
      <c r="Y13841">
        <f t="shared" si="608"/>
        <v>31.843499999999995</v>
      </c>
    </row>
    <row r="13842" spans="1:25" x14ac:dyDescent="0.2">
      <c r="A13842" t="s">
        <v>6877</v>
      </c>
      <c r="B13842" t="s">
        <v>1082</v>
      </c>
      <c r="C13842">
        <v>5</v>
      </c>
      <c r="D13842">
        <v>18</v>
      </c>
      <c r="E13842" t="s">
        <v>12450</v>
      </c>
      <c r="F13842">
        <v>274.48700000000002</v>
      </c>
      <c r="G13842">
        <v>65.552000000000007</v>
      </c>
      <c r="H13842">
        <v>28.59</v>
      </c>
      <c r="I13842">
        <v>17993.072</v>
      </c>
      <c r="J13842">
        <v>7338048</v>
      </c>
      <c r="K13842">
        <v>18.501999999999999</v>
      </c>
      <c r="L13842">
        <v>8.7919999999999998</v>
      </c>
      <c r="M13842">
        <v>5078.5349999999999</v>
      </c>
      <c r="N13842">
        <v>2071160</v>
      </c>
      <c r="O13842">
        <v>2.0310000000000001</v>
      </c>
      <c r="P13842">
        <v>6.7489999999999997</v>
      </c>
      <c r="Q13842">
        <v>557.6</v>
      </c>
      <c r="R13842">
        <v>227404</v>
      </c>
      <c r="S13842">
        <v>1.4E-2</v>
      </c>
      <c r="T13842">
        <v>1.867</v>
      </c>
      <c r="U13842">
        <v>3.7519999999999998</v>
      </c>
      <c r="V13842">
        <v>1530</v>
      </c>
      <c r="W13842">
        <f t="shared" si="609"/>
        <v>6</v>
      </c>
      <c r="X13842">
        <f t="shared" si="607"/>
        <v>168.07049999999998</v>
      </c>
      <c r="Y13842">
        <f t="shared" si="608"/>
        <v>4.5434999999999999</v>
      </c>
    </row>
    <row r="13843" spans="1:25" x14ac:dyDescent="0.2">
      <c r="A13843" t="s">
        <v>6877</v>
      </c>
      <c r="B13843" t="s">
        <v>1082</v>
      </c>
      <c r="C13843">
        <v>5</v>
      </c>
      <c r="D13843">
        <v>19</v>
      </c>
      <c r="E13843" t="s">
        <v>12451</v>
      </c>
      <c r="F13843">
        <v>222.04300000000001</v>
      </c>
      <c r="G13843">
        <v>50.418999999999997</v>
      </c>
      <c r="H13843">
        <v>23.905000000000001</v>
      </c>
      <c r="I13843">
        <v>11195.203</v>
      </c>
      <c r="J13843">
        <v>4565698</v>
      </c>
      <c r="K13843">
        <v>14.438000000000001</v>
      </c>
      <c r="L13843">
        <v>6.7839999999999998</v>
      </c>
      <c r="M13843">
        <v>3205.7910000000002</v>
      </c>
      <c r="N13843">
        <v>1307406</v>
      </c>
      <c r="O13843">
        <v>2.7770000000000001</v>
      </c>
      <c r="P13843">
        <v>7.7089999999999996</v>
      </c>
      <c r="Q13843">
        <v>616.56399999999996</v>
      </c>
      <c r="R13843">
        <v>251451</v>
      </c>
      <c r="S13843">
        <v>3.1E-2</v>
      </c>
      <c r="T13843">
        <v>2.81</v>
      </c>
      <c r="U13843">
        <v>6.8780000000000001</v>
      </c>
      <c r="V13843">
        <v>2805</v>
      </c>
      <c r="W13843">
        <f t="shared" si="609"/>
        <v>11</v>
      </c>
      <c r="X13843">
        <f t="shared" si="607"/>
        <v>283.05029999999988</v>
      </c>
      <c r="Y13843">
        <f t="shared" si="608"/>
        <v>14.2935</v>
      </c>
    </row>
    <row r="13844" spans="1:25" x14ac:dyDescent="0.2">
      <c r="A13844" t="s">
        <v>6877</v>
      </c>
      <c r="B13844" t="s">
        <v>1082</v>
      </c>
      <c r="C13844">
        <v>5</v>
      </c>
      <c r="D13844">
        <v>20</v>
      </c>
      <c r="E13844" t="s">
        <v>12452</v>
      </c>
      <c r="F13844">
        <v>220.44900000000001</v>
      </c>
      <c r="G13844">
        <v>64.902000000000001</v>
      </c>
      <c r="H13844">
        <v>28.492999999999999</v>
      </c>
      <c r="I13844">
        <v>14307.66</v>
      </c>
      <c r="J13844">
        <v>5835040</v>
      </c>
      <c r="K13844">
        <v>15.738</v>
      </c>
      <c r="L13844">
        <v>6.7720000000000002</v>
      </c>
      <c r="M13844">
        <v>3469.34</v>
      </c>
      <c r="N13844">
        <v>1414888</v>
      </c>
      <c r="O13844">
        <v>5.0309999999999997</v>
      </c>
      <c r="P13844">
        <v>13.670999999999999</v>
      </c>
      <c r="Q13844">
        <v>1109.1579999999999</v>
      </c>
      <c r="R13844">
        <v>452344</v>
      </c>
      <c r="S13844">
        <v>5.3999999999999999E-2</v>
      </c>
      <c r="T13844">
        <v>3.7069999999999999</v>
      </c>
      <c r="U13844">
        <v>11.88</v>
      </c>
      <c r="V13844">
        <v>4845</v>
      </c>
      <c r="W13844">
        <f t="shared" si="609"/>
        <v>19</v>
      </c>
      <c r="X13844">
        <f t="shared" si="607"/>
        <v>1243.6085999999996</v>
      </c>
      <c r="Y13844">
        <f t="shared" si="608"/>
        <v>29.8935</v>
      </c>
    </row>
    <row r="13845" spans="1:25" x14ac:dyDescent="0.2">
      <c r="A13845" t="s">
        <v>6877</v>
      </c>
      <c r="B13845" t="s">
        <v>1082</v>
      </c>
      <c r="C13845">
        <v>5</v>
      </c>
      <c r="D13845">
        <v>22</v>
      </c>
      <c r="E13845" t="s">
        <v>12453</v>
      </c>
      <c r="F13845">
        <v>259.61799999999999</v>
      </c>
      <c r="G13845">
        <v>65.424999999999997</v>
      </c>
      <c r="H13845">
        <v>32.784999999999997</v>
      </c>
      <c r="I13845">
        <v>16985.402999999998</v>
      </c>
      <c r="J13845">
        <v>6927094</v>
      </c>
      <c r="K13845">
        <v>11.363</v>
      </c>
      <c r="L13845">
        <v>5.5309999999999997</v>
      </c>
      <c r="M13845">
        <v>2950.087</v>
      </c>
      <c r="N13845">
        <v>1203123</v>
      </c>
      <c r="O13845">
        <v>3.0379999999999998</v>
      </c>
      <c r="P13845">
        <v>8.9949999999999992</v>
      </c>
      <c r="Q13845">
        <v>788.71299999999997</v>
      </c>
      <c r="R13845">
        <v>321658</v>
      </c>
      <c r="S13845">
        <v>2.5999999999999999E-2</v>
      </c>
      <c r="T13845">
        <v>2.5990000000000002</v>
      </c>
      <c r="U13845">
        <v>6.8780000000000001</v>
      </c>
      <c r="V13845">
        <v>2805</v>
      </c>
      <c r="W13845">
        <f t="shared" si="609"/>
        <v>11</v>
      </c>
      <c r="X13845">
        <f t="shared" si="607"/>
        <v>618.74084999999991</v>
      </c>
      <c r="Y13845">
        <f t="shared" si="608"/>
        <v>14.2935</v>
      </c>
    </row>
    <row r="13846" spans="1:25" x14ac:dyDescent="0.2">
      <c r="A13846" t="s">
        <v>6877</v>
      </c>
      <c r="B13846" t="s">
        <v>1082</v>
      </c>
      <c r="C13846">
        <v>6</v>
      </c>
      <c r="D13846">
        <v>1</v>
      </c>
      <c r="E13846" t="s">
        <v>1747</v>
      </c>
      <c r="F13846">
        <v>212.779</v>
      </c>
      <c r="G13846">
        <v>112.905</v>
      </c>
      <c r="H13846">
        <v>47.765999999999998</v>
      </c>
      <c r="I13846">
        <v>24023.884999999998</v>
      </c>
      <c r="J13846">
        <v>9797572</v>
      </c>
      <c r="K13846">
        <v>3.6110000000000002</v>
      </c>
      <c r="L13846">
        <v>2.4350000000000001</v>
      </c>
      <c r="M13846">
        <v>768.43</v>
      </c>
      <c r="N13846">
        <v>313386</v>
      </c>
      <c r="O13846">
        <v>3.528</v>
      </c>
      <c r="P13846">
        <v>11.673</v>
      </c>
      <c r="Q13846">
        <v>750.68</v>
      </c>
      <c r="R13846">
        <v>306147</v>
      </c>
      <c r="S13846">
        <v>3.2000000000000001E-2</v>
      </c>
      <c r="T13846">
        <v>2.871</v>
      </c>
      <c r="U13846">
        <v>6.8780000000000001</v>
      </c>
      <c r="V13846">
        <v>2805</v>
      </c>
      <c r="W13846">
        <f t="shared" si="609"/>
        <v>11</v>
      </c>
      <c r="X13846">
        <f t="shared" si="607"/>
        <v>544.5764999999999</v>
      </c>
      <c r="Y13846">
        <f t="shared" si="608"/>
        <v>14.2935</v>
      </c>
    </row>
    <row r="13847" spans="1:25" x14ac:dyDescent="0.2">
      <c r="A13847" t="s">
        <v>6877</v>
      </c>
      <c r="B13847" t="s">
        <v>1082</v>
      </c>
      <c r="C13847">
        <v>6</v>
      </c>
      <c r="D13847">
        <v>2</v>
      </c>
      <c r="E13847" t="s">
        <v>4689</v>
      </c>
      <c r="F13847">
        <v>233.869</v>
      </c>
      <c r="G13847">
        <v>125.453</v>
      </c>
      <c r="H13847">
        <v>52.954000000000001</v>
      </c>
      <c r="I13847">
        <v>29339.592000000001</v>
      </c>
      <c r="J13847">
        <v>11965457</v>
      </c>
      <c r="K13847">
        <v>4.694</v>
      </c>
      <c r="L13847">
        <v>2.36</v>
      </c>
      <c r="M13847">
        <v>1097.837</v>
      </c>
      <c r="N13847">
        <v>447727</v>
      </c>
      <c r="O13847">
        <v>3.7629999999999999</v>
      </c>
      <c r="P13847">
        <v>9.798</v>
      </c>
      <c r="Q13847">
        <v>880.11</v>
      </c>
      <c r="R13847">
        <v>358932</v>
      </c>
      <c r="S13847">
        <v>3.6999999999999998E-2</v>
      </c>
      <c r="T13847">
        <v>3.089</v>
      </c>
      <c r="U13847">
        <v>8.7539999999999996</v>
      </c>
      <c r="V13847">
        <v>3570</v>
      </c>
      <c r="W13847">
        <f t="shared" si="609"/>
        <v>14</v>
      </c>
      <c r="X13847">
        <f t="shared" si="607"/>
        <v>796.96499999999992</v>
      </c>
      <c r="Y13847">
        <f t="shared" si="608"/>
        <v>20.1435</v>
      </c>
    </row>
    <row r="13848" spans="1:25" x14ac:dyDescent="0.2">
      <c r="A13848" t="s">
        <v>6877</v>
      </c>
      <c r="B13848" t="s">
        <v>1082</v>
      </c>
      <c r="C13848">
        <v>6</v>
      </c>
      <c r="D13848">
        <v>3</v>
      </c>
      <c r="E13848" t="s">
        <v>9516</v>
      </c>
      <c r="F13848">
        <v>229.12</v>
      </c>
      <c r="G13848">
        <v>136.804</v>
      </c>
      <c r="H13848">
        <v>48.383000000000003</v>
      </c>
      <c r="I13848">
        <v>31344.445</v>
      </c>
      <c r="J13848">
        <v>12783089</v>
      </c>
      <c r="K13848">
        <v>14.084</v>
      </c>
      <c r="L13848">
        <v>9.1690000000000005</v>
      </c>
      <c r="M13848">
        <v>3226.9079999999999</v>
      </c>
      <c r="N13848">
        <v>1316018</v>
      </c>
      <c r="O13848">
        <v>4.2569999999999997</v>
      </c>
      <c r="P13848">
        <v>10.042999999999999</v>
      </c>
      <c r="Q13848">
        <v>975.452</v>
      </c>
      <c r="R13848">
        <v>397815</v>
      </c>
      <c r="S13848">
        <v>4.5999999999999999E-2</v>
      </c>
      <c r="T13848">
        <v>3.4390000000000001</v>
      </c>
      <c r="U13848">
        <v>10.63</v>
      </c>
      <c r="V13848">
        <v>4335</v>
      </c>
      <c r="W13848">
        <f t="shared" si="609"/>
        <v>17</v>
      </c>
      <c r="X13848">
        <f t="shared" si="607"/>
        <v>982.88189999999997</v>
      </c>
      <c r="Y13848">
        <f t="shared" si="608"/>
        <v>25.993500000000001</v>
      </c>
    </row>
    <row r="13849" spans="1:25" x14ac:dyDescent="0.2">
      <c r="A13849" t="s">
        <v>6877</v>
      </c>
      <c r="B13849" t="s">
        <v>1082</v>
      </c>
      <c r="C13849">
        <v>6</v>
      </c>
      <c r="D13849">
        <v>4</v>
      </c>
      <c r="E13849" t="s">
        <v>12454</v>
      </c>
      <c r="F13849">
        <v>378.23</v>
      </c>
      <c r="G13849">
        <v>112.334</v>
      </c>
      <c r="H13849">
        <v>40.561</v>
      </c>
      <c r="I13849">
        <v>42487.964</v>
      </c>
      <c r="J13849">
        <v>17327709</v>
      </c>
      <c r="K13849">
        <v>24.814</v>
      </c>
      <c r="L13849">
        <v>10.502000000000001</v>
      </c>
      <c r="M13849">
        <v>9385.2090000000007</v>
      </c>
      <c r="N13849">
        <v>3827535</v>
      </c>
      <c r="O13849">
        <v>6.3920000000000003</v>
      </c>
      <c r="P13849">
        <v>15.491</v>
      </c>
      <c r="Q13849">
        <v>2417.797</v>
      </c>
      <c r="R13849">
        <v>986041</v>
      </c>
      <c r="S13849">
        <v>9.6000000000000002E-2</v>
      </c>
      <c r="T13849">
        <v>4.944</v>
      </c>
      <c r="U13849">
        <v>36.265000000000001</v>
      </c>
      <c r="V13849">
        <v>14790</v>
      </c>
      <c r="W13849">
        <f t="shared" si="609"/>
        <v>58</v>
      </c>
      <c r="X13849">
        <f t="shared" si="607"/>
        <v>3795.4546499999997</v>
      </c>
      <c r="Y13849">
        <f t="shared" si="608"/>
        <v>105.9435</v>
      </c>
    </row>
    <row r="13850" spans="1:25" x14ac:dyDescent="0.2">
      <c r="A13850" t="s">
        <v>6877</v>
      </c>
      <c r="B13850" t="s">
        <v>1082</v>
      </c>
      <c r="C13850">
        <v>6</v>
      </c>
      <c r="D13850">
        <v>5</v>
      </c>
      <c r="E13850" t="s">
        <v>12455</v>
      </c>
      <c r="F13850">
        <v>209.90600000000001</v>
      </c>
      <c r="G13850">
        <v>118.23699999999999</v>
      </c>
      <c r="H13850">
        <v>49.273000000000003</v>
      </c>
      <c r="I13850">
        <v>24818.632000000001</v>
      </c>
      <c r="J13850">
        <v>10121691</v>
      </c>
      <c r="K13850">
        <v>3.746</v>
      </c>
      <c r="L13850">
        <v>2.093</v>
      </c>
      <c r="M13850">
        <v>786.22900000000004</v>
      </c>
      <c r="N13850">
        <v>320645</v>
      </c>
      <c r="O13850">
        <v>2.2349999999999999</v>
      </c>
      <c r="P13850">
        <v>9.58</v>
      </c>
      <c r="Q13850">
        <v>469.22899999999998</v>
      </c>
      <c r="R13850">
        <v>191364</v>
      </c>
      <c r="S13850">
        <v>6.0000000000000001E-3</v>
      </c>
      <c r="T13850">
        <v>1.2330000000000001</v>
      </c>
      <c r="U13850">
        <v>1.2509999999999999</v>
      </c>
      <c r="V13850">
        <v>510</v>
      </c>
      <c r="W13850">
        <f t="shared" si="609"/>
        <v>2</v>
      </c>
      <c r="X13850">
        <f t="shared" si="607"/>
        <v>0</v>
      </c>
      <c r="Y13850">
        <f t="shared" si="608"/>
        <v>0</v>
      </c>
    </row>
    <row r="13851" spans="1:25" x14ac:dyDescent="0.2">
      <c r="A13851" t="s">
        <v>6877</v>
      </c>
      <c r="B13851" t="s">
        <v>1082</v>
      </c>
      <c r="C13851">
        <v>6</v>
      </c>
      <c r="D13851">
        <v>6</v>
      </c>
      <c r="E13851" t="s">
        <v>12456</v>
      </c>
      <c r="F13851">
        <v>294.62099999999998</v>
      </c>
      <c r="G13851">
        <v>120.68300000000001</v>
      </c>
      <c r="H13851">
        <v>47.345999999999997</v>
      </c>
      <c r="I13851">
        <v>35555.745000000003</v>
      </c>
      <c r="J13851">
        <v>14500568</v>
      </c>
      <c r="K13851">
        <v>24.687000000000001</v>
      </c>
      <c r="L13851">
        <v>9.7050000000000001</v>
      </c>
      <c r="M13851">
        <v>7273.4179999999997</v>
      </c>
      <c r="N13851">
        <v>2966291</v>
      </c>
      <c r="O13851">
        <v>7.0049999999999999</v>
      </c>
      <c r="P13851">
        <v>15.432</v>
      </c>
      <c r="Q13851">
        <v>2063.6970000000001</v>
      </c>
      <c r="R13851">
        <v>841630</v>
      </c>
      <c r="S13851">
        <v>7.9000000000000001E-2</v>
      </c>
      <c r="T13851">
        <v>4.4740000000000002</v>
      </c>
      <c r="U13851">
        <v>23.135000000000002</v>
      </c>
      <c r="V13851">
        <v>9435</v>
      </c>
      <c r="W13851">
        <f t="shared" si="609"/>
        <v>37</v>
      </c>
      <c r="X13851">
        <f t="shared" si="607"/>
        <v>3104.9596499999998</v>
      </c>
      <c r="Y13851">
        <f t="shared" si="608"/>
        <v>64.993499999999997</v>
      </c>
    </row>
    <row r="13852" spans="1:25" x14ac:dyDescent="0.2">
      <c r="A13852" t="s">
        <v>6877</v>
      </c>
      <c r="B13852" t="s">
        <v>1082</v>
      </c>
      <c r="C13852">
        <v>6</v>
      </c>
      <c r="D13852">
        <v>8</v>
      </c>
      <c r="E13852" t="s">
        <v>12457</v>
      </c>
      <c r="F13852">
        <v>415.67700000000002</v>
      </c>
      <c r="G13852">
        <v>124.715</v>
      </c>
      <c r="H13852">
        <v>46.786999999999999</v>
      </c>
      <c r="I13852">
        <v>51841.165999999997</v>
      </c>
      <c r="J13852">
        <v>21142191</v>
      </c>
      <c r="K13852">
        <v>11.936</v>
      </c>
      <c r="L13852">
        <v>9.4190000000000005</v>
      </c>
      <c r="M13852">
        <v>4961.4459999999999</v>
      </c>
      <c r="N13852">
        <v>2023408</v>
      </c>
      <c r="O13852">
        <v>2.7879999999999998</v>
      </c>
      <c r="P13852">
        <v>8.7789999999999999</v>
      </c>
      <c r="Q13852">
        <v>1158.7829999999999</v>
      </c>
      <c r="R13852">
        <v>472582</v>
      </c>
      <c r="S13852">
        <v>0.03</v>
      </c>
      <c r="T13852">
        <v>2.77</v>
      </c>
      <c r="U13852">
        <v>12.505000000000001</v>
      </c>
      <c r="V13852">
        <v>5100</v>
      </c>
      <c r="W13852">
        <f t="shared" si="609"/>
        <v>20</v>
      </c>
      <c r="X13852">
        <f t="shared" si="607"/>
        <v>1340.3773499999995</v>
      </c>
      <c r="Y13852">
        <f t="shared" si="608"/>
        <v>31.843499999999995</v>
      </c>
    </row>
    <row r="13853" spans="1:25" x14ac:dyDescent="0.2">
      <c r="A13853" t="s">
        <v>6877</v>
      </c>
      <c r="B13853" t="s">
        <v>1082</v>
      </c>
      <c r="C13853">
        <v>6</v>
      </c>
      <c r="D13853">
        <v>9</v>
      </c>
      <c r="E13853" t="s">
        <v>4933</v>
      </c>
      <c r="F13853">
        <v>276.25200000000001</v>
      </c>
      <c r="G13853">
        <v>133.57900000000001</v>
      </c>
      <c r="H13853">
        <v>48.999000000000002</v>
      </c>
      <c r="I13853">
        <v>36901.523999999998</v>
      </c>
      <c r="J13853">
        <v>15049412</v>
      </c>
      <c r="K13853">
        <v>22.119</v>
      </c>
      <c r="L13853">
        <v>8.9169999999999998</v>
      </c>
      <c r="M13853">
        <v>6110.3590000000004</v>
      </c>
      <c r="N13853">
        <v>2491965</v>
      </c>
      <c r="O13853">
        <v>5.8120000000000003</v>
      </c>
      <c r="P13853">
        <v>12.791</v>
      </c>
      <c r="Q13853">
        <v>1605.691</v>
      </c>
      <c r="R13853">
        <v>654843</v>
      </c>
      <c r="S13853">
        <v>9.0999999999999998E-2</v>
      </c>
      <c r="T13853">
        <v>4.8040000000000003</v>
      </c>
      <c r="U13853">
        <v>25.010999999999999</v>
      </c>
      <c r="V13853">
        <v>10200</v>
      </c>
      <c r="W13853">
        <f t="shared" si="609"/>
        <v>40</v>
      </c>
      <c r="X13853">
        <f t="shared" si="607"/>
        <v>2211.8479499999999</v>
      </c>
      <c r="Y13853">
        <f t="shared" si="608"/>
        <v>70.843499999999992</v>
      </c>
    </row>
    <row r="13854" spans="1:25" x14ac:dyDescent="0.2">
      <c r="A13854" t="s">
        <v>6877</v>
      </c>
      <c r="B13854" t="s">
        <v>1082</v>
      </c>
      <c r="C13854">
        <v>6</v>
      </c>
      <c r="D13854">
        <v>10</v>
      </c>
      <c r="E13854" t="s">
        <v>6664</v>
      </c>
      <c r="F13854">
        <v>251.732</v>
      </c>
      <c r="G13854">
        <v>110.24299999999999</v>
      </c>
      <c r="H13854">
        <v>46.040999999999997</v>
      </c>
      <c r="I13854">
        <v>27751.620999999999</v>
      </c>
      <c r="J13854">
        <v>11317841</v>
      </c>
      <c r="K13854">
        <v>4.2140000000000004</v>
      </c>
      <c r="L13854">
        <v>2.4279999999999999</v>
      </c>
      <c r="M13854">
        <v>1060.846</v>
      </c>
      <c r="N13854">
        <v>432641</v>
      </c>
      <c r="O13854">
        <v>2.5329999999999999</v>
      </c>
      <c r="P13854">
        <v>8.1549999999999994</v>
      </c>
      <c r="Q13854">
        <v>637.60199999999998</v>
      </c>
      <c r="R13854">
        <v>260031</v>
      </c>
      <c r="S13854">
        <v>2.1999999999999999E-2</v>
      </c>
      <c r="T13854">
        <v>2.387</v>
      </c>
      <c r="U13854">
        <v>5.6269999999999998</v>
      </c>
      <c r="V13854">
        <v>2295</v>
      </c>
      <c r="W13854">
        <f t="shared" si="609"/>
        <v>9</v>
      </c>
      <c r="X13854">
        <f t="shared" si="607"/>
        <v>324.07439999999991</v>
      </c>
      <c r="Y13854">
        <f t="shared" si="608"/>
        <v>10.3935</v>
      </c>
    </row>
    <row r="13855" spans="1:25" x14ac:dyDescent="0.2">
      <c r="A13855" t="s">
        <v>6877</v>
      </c>
      <c r="B13855" t="s">
        <v>1082</v>
      </c>
      <c r="C13855">
        <v>6</v>
      </c>
      <c r="D13855">
        <v>11</v>
      </c>
      <c r="E13855" t="s">
        <v>12458</v>
      </c>
      <c r="F13855">
        <v>381.37799999999999</v>
      </c>
      <c r="G13855">
        <v>120.578</v>
      </c>
      <c r="H13855">
        <v>46.298999999999999</v>
      </c>
      <c r="I13855">
        <v>45985.930999999997</v>
      </c>
      <c r="J13855">
        <v>18754272</v>
      </c>
      <c r="K13855">
        <v>47.776000000000003</v>
      </c>
      <c r="L13855">
        <v>22.082999999999998</v>
      </c>
      <c r="M13855">
        <v>18220.88</v>
      </c>
      <c r="N13855">
        <v>7430954</v>
      </c>
      <c r="O13855">
        <v>14.657</v>
      </c>
      <c r="P13855">
        <v>26.193000000000001</v>
      </c>
      <c r="Q13855">
        <v>5589.9189999999999</v>
      </c>
      <c r="R13855">
        <v>2279716</v>
      </c>
      <c r="S13855">
        <v>0.111</v>
      </c>
      <c r="T13855">
        <v>5.3310000000000004</v>
      </c>
      <c r="U13855">
        <v>42.518000000000001</v>
      </c>
      <c r="V13855">
        <v>17340</v>
      </c>
      <c r="W13855">
        <f t="shared" si="609"/>
        <v>68</v>
      </c>
      <c r="X13855">
        <f t="shared" si="607"/>
        <v>9981.0925499999994</v>
      </c>
      <c r="Y13855">
        <f t="shared" si="608"/>
        <v>125.4435</v>
      </c>
    </row>
    <row r="13856" spans="1:25" x14ac:dyDescent="0.2">
      <c r="A13856" t="s">
        <v>6877</v>
      </c>
      <c r="B13856" t="s">
        <v>1082</v>
      </c>
      <c r="C13856">
        <v>6</v>
      </c>
      <c r="D13856">
        <v>13</v>
      </c>
      <c r="E13856" t="s">
        <v>5748</v>
      </c>
      <c r="F13856">
        <v>314.15300000000002</v>
      </c>
      <c r="G13856">
        <v>125.27</v>
      </c>
      <c r="H13856">
        <v>49.082000000000001</v>
      </c>
      <c r="I13856">
        <v>39354.135000000002</v>
      </c>
      <c r="J13856">
        <v>16049651</v>
      </c>
      <c r="K13856">
        <v>26.809000000000001</v>
      </c>
      <c r="L13856">
        <v>10.984</v>
      </c>
      <c r="M13856">
        <v>8421.9850000000006</v>
      </c>
      <c r="N13856">
        <v>3434707</v>
      </c>
      <c r="O13856">
        <v>8.3460000000000001</v>
      </c>
      <c r="P13856">
        <v>18.509</v>
      </c>
      <c r="Q13856">
        <v>2621.8470000000002</v>
      </c>
      <c r="R13856">
        <v>1069258</v>
      </c>
      <c r="S13856">
        <v>0.09</v>
      </c>
      <c r="T13856">
        <v>4.7779999999999996</v>
      </c>
      <c r="U13856">
        <v>28.137</v>
      </c>
      <c r="V13856">
        <v>11475</v>
      </c>
      <c r="W13856">
        <f t="shared" si="609"/>
        <v>45</v>
      </c>
      <c r="X13856">
        <f t="shared" si="607"/>
        <v>4193.3521500000006</v>
      </c>
      <c r="Y13856">
        <f t="shared" si="608"/>
        <v>80.593499999999992</v>
      </c>
    </row>
    <row r="13857" spans="1:25" x14ac:dyDescent="0.2">
      <c r="A13857" t="s">
        <v>6877</v>
      </c>
      <c r="B13857" t="s">
        <v>1082</v>
      </c>
      <c r="C13857">
        <v>6</v>
      </c>
      <c r="D13857">
        <v>14</v>
      </c>
      <c r="E13857" t="s">
        <v>12459</v>
      </c>
      <c r="F13857">
        <v>370.75799999999998</v>
      </c>
      <c r="G13857">
        <v>109.821</v>
      </c>
      <c r="H13857">
        <v>47.040999999999997</v>
      </c>
      <c r="I13857">
        <v>40717.139000000003</v>
      </c>
      <c r="J13857">
        <v>16605520</v>
      </c>
      <c r="K13857">
        <v>27.85</v>
      </c>
      <c r="L13857">
        <v>12.122</v>
      </c>
      <c r="M13857">
        <v>10325.499</v>
      </c>
      <c r="N13857">
        <v>4211010</v>
      </c>
      <c r="O13857">
        <v>7.3079999999999998</v>
      </c>
      <c r="P13857">
        <v>16.856000000000002</v>
      </c>
      <c r="Q13857">
        <v>2709.4940000000001</v>
      </c>
      <c r="R13857">
        <v>1105003</v>
      </c>
      <c r="S13857">
        <v>0.105</v>
      </c>
      <c r="T13857">
        <v>5.1630000000000003</v>
      </c>
      <c r="U13857">
        <v>38.767000000000003</v>
      </c>
      <c r="V13857">
        <v>15810</v>
      </c>
      <c r="W13857">
        <f t="shared" si="609"/>
        <v>62</v>
      </c>
      <c r="X13857">
        <f t="shared" si="607"/>
        <v>4364.2638000000006</v>
      </c>
      <c r="Y13857">
        <f t="shared" si="608"/>
        <v>113.7435</v>
      </c>
    </row>
    <row r="13858" spans="1:25" x14ac:dyDescent="0.2">
      <c r="A13858" t="s">
        <v>6877</v>
      </c>
      <c r="B13858" t="s">
        <v>1082</v>
      </c>
      <c r="C13858">
        <v>6</v>
      </c>
      <c r="D13858">
        <v>15</v>
      </c>
      <c r="E13858" t="s">
        <v>12460</v>
      </c>
      <c r="F13858">
        <v>360.80599999999998</v>
      </c>
      <c r="G13858">
        <v>111.41800000000001</v>
      </c>
      <c r="H13858">
        <v>43.686</v>
      </c>
      <c r="I13858">
        <v>40200.146999999997</v>
      </c>
      <c r="J13858">
        <v>16394677</v>
      </c>
      <c r="K13858">
        <v>21.747</v>
      </c>
      <c r="L13858">
        <v>8.5679999999999996</v>
      </c>
      <c r="M13858">
        <v>7846.4290000000001</v>
      </c>
      <c r="N13858">
        <v>3199980</v>
      </c>
      <c r="O13858">
        <v>6.3890000000000002</v>
      </c>
      <c r="P13858">
        <v>15.871</v>
      </c>
      <c r="Q13858">
        <v>2305.3220000000001</v>
      </c>
      <c r="R13858">
        <v>940171</v>
      </c>
      <c r="S13858">
        <v>7.4999999999999997E-2</v>
      </c>
      <c r="T13858">
        <v>4.359</v>
      </c>
      <c r="U13858">
        <v>26.885999999999999</v>
      </c>
      <c r="V13858">
        <v>10965</v>
      </c>
      <c r="W13858">
        <f t="shared" si="609"/>
        <v>43</v>
      </c>
      <c r="X13858">
        <f t="shared" si="607"/>
        <v>3576.1284000000001</v>
      </c>
      <c r="Y13858">
        <f t="shared" si="608"/>
        <v>76.6935</v>
      </c>
    </row>
    <row r="13859" spans="1:25" x14ac:dyDescent="0.2">
      <c r="A13859" t="s">
        <v>6877</v>
      </c>
      <c r="B13859" t="s">
        <v>1082</v>
      </c>
      <c r="C13859">
        <v>6</v>
      </c>
      <c r="D13859">
        <v>16</v>
      </c>
      <c r="E13859" t="s">
        <v>6654</v>
      </c>
      <c r="F13859">
        <v>278.66000000000003</v>
      </c>
      <c r="G13859">
        <v>116.498</v>
      </c>
      <c r="H13859">
        <v>39.683999999999997</v>
      </c>
      <c r="I13859">
        <v>32463.343000000001</v>
      </c>
      <c r="J13859">
        <v>13239405</v>
      </c>
      <c r="K13859">
        <v>37.649000000000001</v>
      </c>
      <c r="L13859">
        <v>16.794</v>
      </c>
      <c r="M13859">
        <v>10491.388000000001</v>
      </c>
      <c r="N13859">
        <v>4278664</v>
      </c>
      <c r="O13859">
        <v>11.523</v>
      </c>
      <c r="P13859">
        <v>24.532</v>
      </c>
      <c r="Q13859">
        <v>3210.9059999999999</v>
      </c>
      <c r="R13859">
        <v>1309492</v>
      </c>
      <c r="S13859">
        <v>0.128</v>
      </c>
      <c r="T13859">
        <v>5.7089999999999996</v>
      </c>
      <c r="U13859">
        <v>35.64</v>
      </c>
      <c r="V13859">
        <v>14535</v>
      </c>
      <c r="W13859">
        <f t="shared" si="609"/>
        <v>57</v>
      </c>
      <c r="X13859">
        <f t="shared" si="607"/>
        <v>5342.0172000000002</v>
      </c>
      <c r="Y13859">
        <f t="shared" si="608"/>
        <v>103.9935</v>
      </c>
    </row>
    <row r="13860" spans="1:25" x14ac:dyDescent="0.2">
      <c r="A13860" t="s">
        <v>6877</v>
      </c>
      <c r="B13860" t="s">
        <v>1082</v>
      </c>
      <c r="C13860">
        <v>6</v>
      </c>
      <c r="D13860">
        <v>17</v>
      </c>
      <c r="E13860" t="s">
        <v>12461</v>
      </c>
      <c r="F13860">
        <v>339.005</v>
      </c>
      <c r="G13860">
        <v>84.146000000000001</v>
      </c>
      <c r="H13860">
        <v>35.100999999999999</v>
      </c>
      <c r="I13860">
        <v>28525.914000000001</v>
      </c>
      <c r="J13860">
        <v>11633618</v>
      </c>
      <c r="K13860">
        <v>37.844000000000001</v>
      </c>
      <c r="L13860">
        <v>15.811</v>
      </c>
      <c r="M13860">
        <v>12829.303</v>
      </c>
      <c r="N13860">
        <v>5232127</v>
      </c>
      <c r="O13860">
        <v>10.733000000000001</v>
      </c>
      <c r="P13860">
        <v>22.645</v>
      </c>
      <c r="Q13860">
        <v>3638.373</v>
      </c>
      <c r="R13860">
        <v>1483824</v>
      </c>
      <c r="S13860">
        <v>0.129</v>
      </c>
      <c r="T13860">
        <v>5.7359999999999998</v>
      </c>
      <c r="U13860">
        <v>43.768999999999998</v>
      </c>
      <c r="V13860">
        <v>17850</v>
      </c>
      <c r="W13860">
        <f t="shared" si="609"/>
        <v>70</v>
      </c>
      <c r="X13860">
        <f t="shared" si="607"/>
        <v>6175.5778500000006</v>
      </c>
      <c r="Y13860">
        <f t="shared" si="608"/>
        <v>129.34350000000001</v>
      </c>
    </row>
    <row r="13861" spans="1:25" x14ac:dyDescent="0.2">
      <c r="A13861" t="s">
        <v>6877</v>
      </c>
      <c r="B13861" t="s">
        <v>1082</v>
      </c>
      <c r="C13861">
        <v>7</v>
      </c>
      <c r="D13861">
        <v>5</v>
      </c>
      <c r="E13861" t="s">
        <v>12462</v>
      </c>
      <c r="F13861">
        <v>274.99200000000002</v>
      </c>
      <c r="G13861">
        <v>103.163</v>
      </c>
      <c r="H13861">
        <v>43.558999999999997</v>
      </c>
      <c r="I13861">
        <v>28368.95</v>
      </c>
      <c r="J13861">
        <v>11569604</v>
      </c>
      <c r="K13861">
        <v>44.744</v>
      </c>
      <c r="L13861">
        <v>19.475000000000001</v>
      </c>
      <c r="M13861">
        <v>12304.322</v>
      </c>
      <c r="N13861">
        <v>5018026</v>
      </c>
      <c r="O13861">
        <v>3.2440000000000002</v>
      </c>
      <c r="P13861">
        <v>9.9369999999999994</v>
      </c>
      <c r="Q13861">
        <v>891.98299999999995</v>
      </c>
      <c r="R13861">
        <v>363774</v>
      </c>
      <c r="S13861">
        <v>3.4000000000000002E-2</v>
      </c>
      <c r="T13861">
        <v>2.9489999999999998</v>
      </c>
      <c r="U13861">
        <v>9.3789999999999996</v>
      </c>
      <c r="V13861">
        <v>3825</v>
      </c>
      <c r="W13861">
        <f t="shared" si="609"/>
        <v>15</v>
      </c>
      <c r="X13861">
        <f t="shared" si="607"/>
        <v>820.11734999999987</v>
      </c>
      <c r="Y13861">
        <f t="shared" si="608"/>
        <v>22.093499999999999</v>
      </c>
    </row>
    <row r="13862" spans="1:25" x14ac:dyDescent="0.2">
      <c r="A13862" t="s">
        <v>6877</v>
      </c>
      <c r="B13862" t="s">
        <v>1082</v>
      </c>
      <c r="C13862">
        <v>7</v>
      </c>
      <c r="D13862">
        <v>6</v>
      </c>
      <c r="E13862" t="s">
        <v>4398</v>
      </c>
      <c r="F13862">
        <v>262.22699999999998</v>
      </c>
      <c r="G13862">
        <v>109.36</v>
      </c>
      <c r="H13862">
        <v>45.625999999999998</v>
      </c>
      <c r="I13862">
        <v>28677.03</v>
      </c>
      <c r="J13862">
        <v>11695247</v>
      </c>
      <c r="K13862">
        <v>38.895000000000003</v>
      </c>
      <c r="L13862">
        <v>23.446999999999999</v>
      </c>
      <c r="M13862">
        <v>10199.252</v>
      </c>
      <c r="N13862">
        <v>4159523</v>
      </c>
      <c r="O13862">
        <v>3.2450000000000001</v>
      </c>
      <c r="P13862">
        <v>10.066000000000001</v>
      </c>
      <c r="Q13862">
        <v>850.81600000000003</v>
      </c>
      <c r="R13862">
        <v>346985</v>
      </c>
      <c r="S13862">
        <v>2.4E-2</v>
      </c>
      <c r="T13862">
        <v>2.4660000000000002</v>
      </c>
      <c r="U13862">
        <v>6.2530000000000001</v>
      </c>
      <c r="V13862">
        <v>2550</v>
      </c>
      <c r="W13862">
        <f t="shared" si="609"/>
        <v>10</v>
      </c>
      <c r="X13862">
        <f t="shared" si="607"/>
        <v>739.84169999999995</v>
      </c>
      <c r="Y13862">
        <f t="shared" si="608"/>
        <v>12.343500000000001</v>
      </c>
    </row>
    <row r="13863" spans="1:25" x14ac:dyDescent="0.2">
      <c r="A13863" t="s">
        <v>6877</v>
      </c>
      <c r="B13863" t="s">
        <v>1082</v>
      </c>
      <c r="C13863">
        <v>7</v>
      </c>
      <c r="D13863">
        <v>7</v>
      </c>
      <c r="E13863" t="s">
        <v>10711</v>
      </c>
      <c r="F13863">
        <v>19.702000000000002</v>
      </c>
      <c r="G13863">
        <v>58.497</v>
      </c>
      <c r="H13863">
        <v>34.417999999999999</v>
      </c>
      <c r="I13863">
        <v>1152.518</v>
      </c>
      <c r="J13863">
        <v>470027</v>
      </c>
      <c r="K13863">
        <v>115.16500000000001</v>
      </c>
      <c r="L13863">
        <v>40.497</v>
      </c>
      <c r="M13863">
        <v>2268.9830000000002</v>
      </c>
      <c r="N13863">
        <v>925351</v>
      </c>
      <c r="O13863">
        <v>3.9769999999999999</v>
      </c>
      <c r="P13863">
        <v>9.2059999999999995</v>
      </c>
      <c r="Q13863">
        <v>78.358999999999995</v>
      </c>
      <c r="R13863">
        <v>31957</v>
      </c>
      <c r="S13863">
        <v>3.2000000000000001E-2</v>
      </c>
      <c r="T13863">
        <v>2.8450000000000002</v>
      </c>
      <c r="U13863">
        <v>0.625</v>
      </c>
      <c r="V13863">
        <v>255</v>
      </c>
      <c r="W13863">
        <f t="shared" si="609"/>
        <v>1</v>
      </c>
      <c r="X13863">
        <f t="shared" si="607"/>
        <v>0</v>
      </c>
      <c r="Y13863">
        <f t="shared" si="608"/>
        <v>0</v>
      </c>
    </row>
    <row r="13864" spans="1:25" x14ac:dyDescent="0.2">
      <c r="A13864" t="s">
        <v>6877</v>
      </c>
      <c r="B13864" t="s">
        <v>1082</v>
      </c>
      <c r="C13864">
        <v>7</v>
      </c>
      <c r="D13864">
        <v>8</v>
      </c>
      <c r="E13864" t="s">
        <v>12463</v>
      </c>
      <c r="F13864">
        <v>244.018</v>
      </c>
      <c r="G13864">
        <v>117.78</v>
      </c>
      <c r="H13864">
        <v>47.837000000000003</v>
      </c>
      <c r="I13864">
        <v>28740.546999999999</v>
      </c>
      <c r="J13864">
        <v>11721151</v>
      </c>
      <c r="K13864">
        <v>5.0259999999999998</v>
      </c>
      <c r="L13864">
        <v>2.6890000000000001</v>
      </c>
      <c r="M13864">
        <v>1226.3869999999999</v>
      </c>
      <c r="N13864">
        <v>500153</v>
      </c>
      <c r="O13864">
        <v>1.3779999999999999</v>
      </c>
      <c r="P13864">
        <v>1.0149999999999999</v>
      </c>
      <c r="Q13864">
        <v>336.28800000000001</v>
      </c>
      <c r="R13864">
        <v>137147</v>
      </c>
      <c r="S13864">
        <v>0</v>
      </c>
      <c r="T13864">
        <v>0</v>
      </c>
      <c r="U13864">
        <v>0</v>
      </c>
      <c r="V13864">
        <v>0</v>
      </c>
      <c r="W13864">
        <f t="shared" si="609"/>
        <v>0</v>
      </c>
      <c r="X13864">
        <f t="shared" si="607"/>
        <v>0</v>
      </c>
      <c r="Y13864">
        <f t="shared" si="608"/>
        <v>0</v>
      </c>
    </row>
    <row r="13865" spans="1:25" x14ac:dyDescent="0.2">
      <c r="A13865" t="s">
        <v>6877</v>
      </c>
      <c r="B13865" t="s">
        <v>1082</v>
      </c>
      <c r="C13865">
        <v>7</v>
      </c>
      <c r="D13865">
        <v>9</v>
      </c>
      <c r="E13865" t="s">
        <v>4007</v>
      </c>
      <c r="F13865">
        <v>356.51</v>
      </c>
      <c r="G13865">
        <v>135.50200000000001</v>
      </c>
      <c r="H13865">
        <v>48.984999999999999</v>
      </c>
      <c r="I13865">
        <v>48307.597999999998</v>
      </c>
      <c r="J13865">
        <v>19701109</v>
      </c>
      <c r="K13865">
        <v>47.743000000000002</v>
      </c>
      <c r="L13865">
        <v>18.812000000000001</v>
      </c>
      <c r="M13865">
        <v>17020.763999999999</v>
      </c>
      <c r="N13865">
        <v>6941515</v>
      </c>
      <c r="O13865">
        <v>5.45</v>
      </c>
      <c r="P13865">
        <v>15.377000000000001</v>
      </c>
      <c r="Q13865">
        <v>1942.847</v>
      </c>
      <c r="R13865">
        <v>792344</v>
      </c>
      <c r="S13865">
        <v>6.7000000000000004E-2</v>
      </c>
      <c r="T13865">
        <v>4.1219999999999999</v>
      </c>
      <c r="U13865">
        <v>23.76</v>
      </c>
      <c r="V13865">
        <v>9690</v>
      </c>
      <c r="W13865">
        <f t="shared" si="609"/>
        <v>38</v>
      </c>
      <c r="X13865">
        <f t="shared" si="607"/>
        <v>2869.3021499999995</v>
      </c>
      <c r="Y13865">
        <f t="shared" si="608"/>
        <v>66.9435</v>
      </c>
    </row>
    <row r="13866" spans="1:25" x14ac:dyDescent="0.2">
      <c r="A13866" t="s">
        <v>6877</v>
      </c>
      <c r="B13866" t="s">
        <v>1082</v>
      </c>
      <c r="C13866">
        <v>7</v>
      </c>
      <c r="D13866">
        <v>12</v>
      </c>
      <c r="E13866" t="s">
        <v>11583</v>
      </c>
      <c r="F13866">
        <v>17.355</v>
      </c>
      <c r="G13866">
        <v>38.898000000000003</v>
      </c>
      <c r="H13866">
        <v>35.012999999999998</v>
      </c>
      <c r="I13866">
        <v>675.08600000000001</v>
      </c>
      <c r="J13866">
        <v>275318</v>
      </c>
      <c r="K13866">
        <v>8.5980000000000008</v>
      </c>
      <c r="L13866">
        <v>8.5079999999999991</v>
      </c>
      <c r="M13866">
        <v>149.22300000000001</v>
      </c>
      <c r="N13866">
        <v>60857</v>
      </c>
      <c r="O13866">
        <v>0.89200000000000002</v>
      </c>
      <c r="P13866">
        <v>0.79100000000000004</v>
      </c>
      <c r="Q13866">
        <v>15.487</v>
      </c>
      <c r="R13866">
        <v>6316</v>
      </c>
      <c r="S13866">
        <v>0</v>
      </c>
      <c r="T13866">
        <v>0</v>
      </c>
      <c r="U13866">
        <v>0</v>
      </c>
      <c r="V13866">
        <v>0</v>
      </c>
      <c r="W13866">
        <f t="shared" si="609"/>
        <v>0</v>
      </c>
      <c r="X13866">
        <f t="shared" si="607"/>
        <v>0</v>
      </c>
      <c r="Y13866">
        <f t="shared" si="608"/>
        <v>0</v>
      </c>
    </row>
    <row r="13867" spans="1:25" x14ac:dyDescent="0.2">
      <c r="A13867" t="s">
        <v>6877</v>
      </c>
      <c r="B13867" t="s">
        <v>1082</v>
      </c>
      <c r="C13867">
        <v>7</v>
      </c>
      <c r="D13867">
        <v>13</v>
      </c>
      <c r="E13867" t="s">
        <v>12464</v>
      </c>
      <c r="F13867">
        <v>260.99599999999998</v>
      </c>
      <c r="G13867">
        <v>110.27200000000001</v>
      </c>
      <c r="H13867">
        <v>42.896000000000001</v>
      </c>
      <c r="I13867">
        <v>28780.455999999998</v>
      </c>
      <c r="J13867">
        <v>11737427</v>
      </c>
      <c r="K13867">
        <v>22.9</v>
      </c>
      <c r="L13867">
        <v>10.629</v>
      </c>
      <c r="M13867">
        <v>5976.8220000000001</v>
      </c>
      <c r="N13867">
        <v>2437505</v>
      </c>
      <c r="O13867">
        <v>1.9930000000000001</v>
      </c>
      <c r="P13867">
        <v>5.2329999999999997</v>
      </c>
      <c r="Q13867">
        <v>520.221</v>
      </c>
      <c r="R13867">
        <v>212160</v>
      </c>
      <c r="S13867">
        <v>1.2E-2</v>
      </c>
      <c r="T13867">
        <v>1.748</v>
      </c>
      <c r="U13867">
        <v>3.1259999999999999</v>
      </c>
      <c r="V13867">
        <v>1275</v>
      </c>
      <c r="W13867">
        <f t="shared" si="609"/>
        <v>5</v>
      </c>
      <c r="X13867">
        <f t="shared" si="607"/>
        <v>95.181449999999955</v>
      </c>
      <c r="Y13867">
        <f t="shared" si="608"/>
        <v>2.5935000000000001</v>
      </c>
    </row>
    <row r="13868" spans="1:25" x14ac:dyDescent="0.2">
      <c r="A13868" t="s">
        <v>6877</v>
      </c>
      <c r="B13868" t="s">
        <v>1082</v>
      </c>
      <c r="C13868">
        <v>7</v>
      </c>
      <c r="D13868">
        <v>14</v>
      </c>
      <c r="E13868" t="s">
        <v>8468</v>
      </c>
      <c r="F13868">
        <v>328.834</v>
      </c>
      <c r="G13868">
        <v>111.426</v>
      </c>
      <c r="H13868">
        <v>40.466999999999999</v>
      </c>
      <c r="I13868">
        <v>36640.775999999998</v>
      </c>
      <c r="J13868">
        <v>14943072</v>
      </c>
      <c r="K13868">
        <v>41.682000000000002</v>
      </c>
      <c r="L13868">
        <v>18.07</v>
      </c>
      <c r="M13868">
        <v>13706.397000000001</v>
      </c>
      <c r="N13868">
        <v>5589829</v>
      </c>
      <c r="O13868">
        <v>3.6120000000000001</v>
      </c>
      <c r="P13868">
        <v>9.9130000000000003</v>
      </c>
      <c r="Q13868">
        <v>1187.7750000000001</v>
      </c>
      <c r="R13868">
        <v>484406</v>
      </c>
      <c r="S13868">
        <v>3.4000000000000002E-2</v>
      </c>
      <c r="T13868">
        <v>2.9540000000000002</v>
      </c>
      <c r="U13868">
        <v>11.255000000000001</v>
      </c>
      <c r="V13868">
        <v>4590</v>
      </c>
      <c r="W13868">
        <f t="shared" si="609"/>
        <v>18</v>
      </c>
      <c r="X13868">
        <f t="shared" si="607"/>
        <v>1396.91175</v>
      </c>
      <c r="Y13868">
        <f t="shared" si="608"/>
        <v>27.9435</v>
      </c>
    </row>
    <row r="13869" spans="1:25" x14ac:dyDescent="0.2">
      <c r="A13869" t="s">
        <v>6877</v>
      </c>
      <c r="B13869" t="s">
        <v>1082</v>
      </c>
      <c r="C13869">
        <v>7</v>
      </c>
      <c r="D13869">
        <v>15</v>
      </c>
      <c r="E13869" t="s">
        <v>659</v>
      </c>
      <c r="F13869">
        <v>120.26</v>
      </c>
      <c r="G13869">
        <v>104.71599999999999</v>
      </c>
      <c r="H13869">
        <v>46.945</v>
      </c>
      <c r="I13869">
        <v>12593.111000000001</v>
      </c>
      <c r="J13869">
        <v>5135802</v>
      </c>
      <c r="K13869">
        <v>11.949</v>
      </c>
      <c r="L13869">
        <v>10.941000000000001</v>
      </c>
      <c r="M13869">
        <v>1437.021</v>
      </c>
      <c r="N13869">
        <v>586055</v>
      </c>
      <c r="O13869">
        <v>2.8029999999999999</v>
      </c>
      <c r="P13869">
        <v>6.7670000000000003</v>
      </c>
      <c r="Q13869">
        <v>337.03100000000001</v>
      </c>
      <c r="R13869">
        <v>137450</v>
      </c>
      <c r="S13869">
        <v>2.1000000000000001E-2</v>
      </c>
      <c r="T13869">
        <v>2.3029999999999999</v>
      </c>
      <c r="U13869">
        <v>2.5009999999999999</v>
      </c>
      <c r="V13869">
        <v>1020</v>
      </c>
      <c r="W13869">
        <f t="shared" si="609"/>
        <v>4</v>
      </c>
      <c r="X13869">
        <f t="shared" si="607"/>
        <v>0</v>
      </c>
      <c r="Y13869">
        <f t="shared" si="608"/>
        <v>0.64350000000000007</v>
      </c>
    </row>
    <row r="13870" spans="1:25" x14ac:dyDescent="0.2">
      <c r="A13870" t="s">
        <v>6877</v>
      </c>
      <c r="B13870" t="s">
        <v>1082</v>
      </c>
      <c r="C13870">
        <v>7</v>
      </c>
      <c r="D13870">
        <v>16</v>
      </c>
      <c r="E13870" t="s">
        <v>7408</v>
      </c>
      <c r="F13870">
        <v>234.78399999999999</v>
      </c>
      <c r="G13870">
        <v>110.678</v>
      </c>
      <c r="H13870">
        <v>47.054000000000002</v>
      </c>
      <c r="I13870">
        <v>25985.34</v>
      </c>
      <c r="J13870">
        <v>10597505</v>
      </c>
      <c r="K13870">
        <v>5.8140000000000001</v>
      </c>
      <c r="L13870">
        <v>3.0830000000000002</v>
      </c>
      <c r="M13870">
        <v>1364.981</v>
      </c>
      <c r="N13870">
        <v>556675</v>
      </c>
      <c r="O13870">
        <v>1.772</v>
      </c>
      <c r="P13870">
        <v>4.4969999999999999</v>
      </c>
      <c r="Q13870">
        <v>416.06700000000001</v>
      </c>
      <c r="R13870">
        <v>169683</v>
      </c>
      <c r="S13870">
        <v>0</v>
      </c>
      <c r="T13870">
        <v>0</v>
      </c>
      <c r="U13870">
        <v>0</v>
      </c>
      <c r="V13870">
        <v>0</v>
      </c>
      <c r="W13870">
        <f t="shared" si="609"/>
        <v>0</v>
      </c>
      <c r="X13870">
        <f t="shared" si="607"/>
        <v>0</v>
      </c>
      <c r="Y13870">
        <f t="shared" si="608"/>
        <v>0</v>
      </c>
    </row>
    <row r="13871" spans="1:25" x14ac:dyDescent="0.2">
      <c r="A13871" t="s">
        <v>6877</v>
      </c>
      <c r="B13871" t="s">
        <v>1082</v>
      </c>
      <c r="C13871">
        <v>7</v>
      </c>
      <c r="D13871">
        <v>17</v>
      </c>
      <c r="E13871" t="s">
        <v>1138</v>
      </c>
      <c r="F13871">
        <v>37.712000000000003</v>
      </c>
      <c r="G13871">
        <v>46.033999999999999</v>
      </c>
      <c r="H13871">
        <v>25.837</v>
      </c>
      <c r="I13871">
        <v>1736.048</v>
      </c>
      <c r="J13871">
        <v>708006</v>
      </c>
      <c r="K13871">
        <v>77.215000000000003</v>
      </c>
      <c r="L13871">
        <v>29.7</v>
      </c>
      <c r="M13871">
        <v>2911.933</v>
      </c>
      <c r="N13871">
        <v>1187563</v>
      </c>
      <c r="O13871">
        <v>5.9379999999999997</v>
      </c>
      <c r="P13871">
        <v>13.926</v>
      </c>
      <c r="Q13871">
        <v>223.92599999999999</v>
      </c>
      <c r="R13871">
        <v>91323</v>
      </c>
      <c r="S13871">
        <v>9.9000000000000005E-2</v>
      </c>
      <c r="T13871">
        <v>5.0359999999999996</v>
      </c>
      <c r="U13871">
        <v>3.7519999999999998</v>
      </c>
      <c r="V13871">
        <v>1530</v>
      </c>
      <c r="W13871">
        <f t="shared" si="609"/>
        <v>6</v>
      </c>
      <c r="X13871">
        <f t="shared" si="607"/>
        <v>0</v>
      </c>
      <c r="Y13871">
        <f t="shared" si="608"/>
        <v>4.5434999999999999</v>
      </c>
    </row>
    <row r="13872" spans="1:25" x14ac:dyDescent="0.2">
      <c r="A13872" t="s">
        <v>6877</v>
      </c>
      <c r="B13872" t="s">
        <v>1082</v>
      </c>
      <c r="C13872">
        <v>7</v>
      </c>
      <c r="D13872">
        <v>18</v>
      </c>
      <c r="E13872" t="s">
        <v>12465</v>
      </c>
      <c r="F13872">
        <v>266.51499999999999</v>
      </c>
      <c r="G13872">
        <v>112.776</v>
      </c>
      <c r="H13872">
        <v>43.161999999999999</v>
      </c>
      <c r="I13872">
        <v>30056.425999999999</v>
      </c>
      <c r="J13872">
        <v>12257801</v>
      </c>
      <c r="K13872">
        <v>22.507999999999999</v>
      </c>
      <c r="L13872">
        <v>10.563000000000001</v>
      </c>
      <c r="M13872">
        <v>5998.6419999999998</v>
      </c>
      <c r="N13872">
        <v>2446404</v>
      </c>
      <c r="O13872">
        <v>2.4169999999999998</v>
      </c>
      <c r="P13872">
        <v>7.7919999999999998</v>
      </c>
      <c r="Q13872">
        <v>644.15899999999999</v>
      </c>
      <c r="R13872">
        <v>262705</v>
      </c>
      <c r="S13872">
        <v>1.6E-2</v>
      </c>
      <c r="T13872">
        <v>2.0459999999999998</v>
      </c>
      <c r="U13872">
        <v>4.3769999999999998</v>
      </c>
      <c r="V13872">
        <v>1785</v>
      </c>
      <c r="W13872">
        <f t="shared" si="609"/>
        <v>7</v>
      </c>
      <c r="X13872">
        <f t="shared" si="607"/>
        <v>336.86054999999993</v>
      </c>
      <c r="Y13872">
        <f t="shared" si="608"/>
        <v>6.4935</v>
      </c>
    </row>
    <row r="13873" spans="1:25" x14ac:dyDescent="0.2">
      <c r="A13873" t="s">
        <v>6877</v>
      </c>
      <c r="B13873" t="s">
        <v>1082</v>
      </c>
      <c r="C13873">
        <v>7</v>
      </c>
      <c r="D13873">
        <v>19</v>
      </c>
      <c r="E13873" t="s">
        <v>12466</v>
      </c>
      <c r="F13873">
        <v>276.28199999999998</v>
      </c>
      <c r="G13873">
        <v>116.367</v>
      </c>
      <c r="H13873">
        <v>43.67</v>
      </c>
      <c r="I13873">
        <v>32149.952000000001</v>
      </c>
      <c r="J13873">
        <v>13111596</v>
      </c>
      <c r="K13873">
        <v>27.306999999999999</v>
      </c>
      <c r="L13873">
        <v>11.586</v>
      </c>
      <c r="M13873">
        <v>7544.4740000000002</v>
      </c>
      <c r="N13873">
        <v>3076835</v>
      </c>
      <c r="O13873">
        <v>2.669</v>
      </c>
      <c r="P13873">
        <v>8.4179999999999993</v>
      </c>
      <c r="Q13873">
        <v>737.37300000000005</v>
      </c>
      <c r="R13873">
        <v>300720</v>
      </c>
      <c r="S13873">
        <v>0.02</v>
      </c>
      <c r="T13873">
        <v>2.2789999999999999</v>
      </c>
      <c r="U13873">
        <v>5.6269999999999998</v>
      </c>
      <c r="V13873">
        <v>2295</v>
      </c>
      <c r="W13873">
        <f t="shared" si="609"/>
        <v>9</v>
      </c>
      <c r="X13873">
        <f t="shared" si="607"/>
        <v>518.62785000000008</v>
      </c>
      <c r="Y13873">
        <f t="shared" si="608"/>
        <v>10.3935</v>
      </c>
    </row>
    <row r="13874" spans="1:25" x14ac:dyDescent="0.2">
      <c r="A13874" t="s">
        <v>6877</v>
      </c>
      <c r="B13874" t="s">
        <v>1082</v>
      </c>
      <c r="C13874">
        <v>7</v>
      </c>
      <c r="D13874">
        <v>20</v>
      </c>
      <c r="E13874" t="s">
        <v>12467</v>
      </c>
      <c r="F13874">
        <v>267.85899999999998</v>
      </c>
      <c r="G13874">
        <v>112.408</v>
      </c>
      <c r="H13874">
        <v>53.905999999999999</v>
      </c>
      <c r="I13874">
        <v>30109.449000000001</v>
      </c>
      <c r="J13874">
        <v>12279425</v>
      </c>
      <c r="K13874">
        <v>14.85</v>
      </c>
      <c r="L13874">
        <v>11.212</v>
      </c>
      <c r="M13874">
        <v>3977.8009999999999</v>
      </c>
      <c r="N13874">
        <v>1622252</v>
      </c>
      <c r="O13874">
        <v>2.3109999999999999</v>
      </c>
      <c r="P13874">
        <v>6.1660000000000004</v>
      </c>
      <c r="Q13874">
        <v>619.00599999999997</v>
      </c>
      <c r="R13874">
        <v>252447</v>
      </c>
      <c r="S13874">
        <v>7.0000000000000001E-3</v>
      </c>
      <c r="T13874">
        <v>1.3360000000000001</v>
      </c>
      <c r="U13874">
        <v>1.8759999999999999</v>
      </c>
      <c r="V13874">
        <v>765</v>
      </c>
      <c r="W13874">
        <f t="shared" si="609"/>
        <v>3</v>
      </c>
      <c r="X13874">
        <f t="shared" si="607"/>
        <v>287.8121999999999</v>
      </c>
      <c r="Y13874">
        <f t="shared" si="608"/>
        <v>0</v>
      </c>
    </row>
    <row r="13875" spans="1:25" x14ac:dyDescent="0.2">
      <c r="A13875" t="s">
        <v>6877</v>
      </c>
      <c r="B13875" t="s">
        <v>1082</v>
      </c>
      <c r="C13875">
        <v>7</v>
      </c>
      <c r="D13875">
        <v>21</v>
      </c>
      <c r="E13875" t="s">
        <v>12468</v>
      </c>
      <c r="F13875">
        <v>242.922</v>
      </c>
      <c r="G13875">
        <v>98.933999999999997</v>
      </c>
      <c r="H13875">
        <v>45.326999999999998</v>
      </c>
      <c r="I13875">
        <v>24033.19</v>
      </c>
      <c r="J13875">
        <v>9801367</v>
      </c>
      <c r="K13875">
        <v>5.1760000000000002</v>
      </c>
      <c r="L13875">
        <v>2.6760000000000002</v>
      </c>
      <c r="M13875">
        <v>1257.3150000000001</v>
      </c>
      <c r="N13875">
        <v>512766</v>
      </c>
      <c r="O13875">
        <v>1.448</v>
      </c>
      <c r="P13875">
        <v>2.2010000000000001</v>
      </c>
      <c r="Q13875">
        <v>351.77</v>
      </c>
      <c r="R13875">
        <v>143461</v>
      </c>
      <c r="S13875">
        <v>3.0000000000000001E-3</v>
      </c>
      <c r="T13875">
        <v>0.81</v>
      </c>
      <c r="U13875">
        <v>0.625</v>
      </c>
      <c r="V13875">
        <v>255</v>
      </c>
      <c r="W13875">
        <f t="shared" si="609"/>
        <v>1</v>
      </c>
      <c r="X13875">
        <f t="shared" si="607"/>
        <v>0</v>
      </c>
      <c r="Y13875">
        <f t="shared" si="608"/>
        <v>0</v>
      </c>
    </row>
    <row r="13876" spans="1:25" x14ac:dyDescent="0.2">
      <c r="A13876" t="s">
        <v>6877</v>
      </c>
      <c r="B13876" t="s">
        <v>1082</v>
      </c>
      <c r="C13876">
        <v>7</v>
      </c>
      <c r="D13876">
        <v>22</v>
      </c>
      <c r="E13876" t="s">
        <v>12469</v>
      </c>
      <c r="F13876">
        <v>230.309</v>
      </c>
      <c r="G13876">
        <v>78.472999999999999</v>
      </c>
      <c r="H13876">
        <v>39.106000000000002</v>
      </c>
      <c r="I13876">
        <v>18073.077000000001</v>
      </c>
      <c r="J13876">
        <v>7370676</v>
      </c>
      <c r="K13876">
        <v>15.523</v>
      </c>
      <c r="L13876">
        <v>7.6870000000000003</v>
      </c>
      <c r="M13876">
        <v>3575.123</v>
      </c>
      <c r="N13876">
        <v>1458029</v>
      </c>
      <c r="O13876">
        <v>2.0390000000000001</v>
      </c>
      <c r="P13876">
        <v>5.2480000000000002</v>
      </c>
      <c r="Q13876">
        <v>469.63900000000001</v>
      </c>
      <c r="R13876">
        <v>191531</v>
      </c>
      <c r="S13876">
        <v>1.0999999999999999E-2</v>
      </c>
      <c r="T13876">
        <v>1.6639999999999999</v>
      </c>
      <c r="U13876">
        <v>2.5009999999999999</v>
      </c>
      <c r="V13876">
        <v>1020</v>
      </c>
      <c r="W13876">
        <f t="shared" si="609"/>
        <v>4</v>
      </c>
      <c r="X13876">
        <f t="shared" si="607"/>
        <v>0</v>
      </c>
      <c r="Y13876">
        <f t="shared" si="608"/>
        <v>0.64350000000000007</v>
      </c>
    </row>
    <row r="13877" spans="1:25" x14ac:dyDescent="0.2">
      <c r="A13877" t="s">
        <v>6877</v>
      </c>
      <c r="B13877" t="s">
        <v>1082</v>
      </c>
      <c r="C13877">
        <v>7</v>
      </c>
      <c r="D13877">
        <v>23</v>
      </c>
      <c r="E13877" t="s">
        <v>4093</v>
      </c>
      <c r="F13877">
        <v>267.81700000000001</v>
      </c>
      <c r="G13877">
        <v>84.534999999999997</v>
      </c>
      <c r="H13877">
        <v>35.716000000000001</v>
      </c>
      <c r="I13877">
        <v>22640.027999999998</v>
      </c>
      <c r="J13877">
        <v>9233199</v>
      </c>
      <c r="K13877">
        <v>20.861999999999998</v>
      </c>
      <c r="L13877">
        <v>8.3339999999999996</v>
      </c>
      <c r="M13877">
        <v>5587.085</v>
      </c>
      <c r="N13877">
        <v>2278560</v>
      </c>
      <c r="O13877">
        <v>2.0209999999999999</v>
      </c>
      <c r="P13877">
        <v>4.9969999999999999</v>
      </c>
      <c r="Q13877">
        <v>541.15</v>
      </c>
      <c r="R13877">
        <v>220695</v>
      </c>
      <c r="S13877">
        <v>5.0000000000000001E-3</v>
      </c>
      <c r="T13877">
        <v>1.091</v>
      </c>
      <c r="U13877">
        <v>1.2509999999999999</v>
      </c>
      <c r="V13877">
        <v>510</v>
      </c>
      <c r="W13877">
        <f t="shared" si="609"/>
        <v>2</v>
      </c>
      <c r="X13877">
        <f t="shared" si="607"/>
        <v>135.99299999999991</v>
      </c>
      <c r="Y13877">
        <f t="shared" si="608"/>
        <v>0</v>
      </c>
    </row>
    <row r="13878" spans="1:25" x14ac:dyDescent="0.2">
      <c r="A13878" t="s">
        <v>6877</v>
      </c>
      <c r="B13878" t="s">
        <v>1082</v>
      </c>
      <c r="C13878">
        <v>7</v>
      </c>
      <c r="D13878">
        <v>24</v>
      </c>
      <c r="E13878" t="s">
        <v>12470</v>
      </c>
      <c r="F13878">
        <v>143.05099999999999</v>
      </c>
      <c r="G13878">
        <v>59.694000000000003</v>
      </c>
      <c r="H13878">
        <v>33.081000000000003</v>
      </c>
      <c r="I13878">
        <v>8539.2780000000002</v>
      </c>
      <c r="J13878">
        <v>3482542</v>
      </c>
      <c r="K13878">
        <v>5.165</v>
      </c>
      <c r="L13878">
        <v>2.9279999999999999</v>
      </c>
      <c r="M13878">
        <v>738.89300000000003</v>
      </c>
      <c r="N13878">
        <v>301340</v>
      </c>
      <c r="O13878">
        <v>1.9430000000000001</v>
      </c>
      <c r="P13878">
        <v>4.4249999999999998</v>
      </c>
      <c r="Q13878">
        <v>277.90300000000002</v>
      </c>
      <c r="R13878">
        <v>113336</v>
      </c>
      <c r="S13878">
        <v>1.2999999999999999E-2</v>
      </c>
      <c r="T13878">
        <v>1.829</v>
      </c>
      <c r="U13878">
        <v>1.8759999999999999</v>
      </c>
      <c r="V13878">
        <v>765</v>
      </c>
      <c r="W13878">
        <f t="shared" si="609"/>
        <v>3</v>
      </c>
      <c r="X13878">
        <f t="shared" si="607"/>
        <v>0</v>
      </c>
      <c r="Y13878">
        <f t="shared" si="608"/>
        <v>0</v>
      </c>
    </row>
    <row r="13879" spans="1:25" x14ac:dyDescent="0.2">
      <c r="A13879" t="s">
        <v>6877</v>
      </c>
      <c r="B13879" t="s">
        <v>1082</v>
      </c>
      <c r="C13879">
        <v>8</v>
      </c>
      <c r="D13879">
        <v>1</v>
      </c>
      <c r="E13879" t="s">
        <v>12471</v>
      </c>
      <c r="F13879">
        <v>288.959</v>
      </c>
      <c r="G13879">
        <v>92.754000000000005</v>
      </c>
      <c r="H13879">
        <v>37.027000000000001</v>
      </c>
      <c r="I13879">
        <v>26801.969000000001</v>
      </c>
      <c r="J13879">
        <v>10930548</v>
      </c>
      <c r="K13879">
        <v>73.62</v>
      </c>
      <c r="L13879">
        <v>36.503999999999998</v>
      </c>
      <c r="M13879">
        <v>21273.137999999999</v>
      </c>
      <c r="N13879">
        <v>8675745</v>
      </c>
      <c r="O13879">
        <v>5.2839999999999998</v>
      </c>
      <c r="P13879">
        <v>12.407</v>
      </c>
      <c r="Q13879">
        <v>1526.9590000000001</v>
      </c>
      <c r="R13879">
        <v>622734</v>
      </c>
      <c r="S13879">
        <v>0.08</v>
      </c>
      <c r="T13879">
        <v>4.5179999999999998</v>
      </c>
      <c r="U13879">
        <v>23.135000000000002</v>
      </c>
      <c r="V13879">
        <v>9435</v>
      </c>
      <c r="W13879">
        <f t="shared" si="609"/>
        <v>37</v>
      </c>
      <c r="X13879">
        <f t="shared" si="607"/>
        <v>2058.3205499999999</v>
      </c>
      <c r="Y13879">
        <f t="shared" si="608"/>
        <v>64.993499999999997</v>
      </c>
    </row>
    <row r="13880" spans="1:25" x14ac:dyDescent="0.2">
      <c r="A13880" t="s">
        <v>6877</v>
      </c>
      <c r="B13880" t="s">
        <v>1082</v>
      </c>
      <c r="C13880">
        <v>8</v>
      </c>
      <c r="D13880">
        <v>2</v>
      </c>
      <c r="E13880" t="s">
        <v>12472</v>
      </c>
      <c r="F13880">
        <v>344.32799999999997</v>
      </c>
      <c r="G13880">
        <v>131.10400000000001</v>
      </c>
      <c r="H13880">
        <v>48.076999999999998</v>
      </c>
      <c r="I13880">
        <v>45142.802000000003</v>
      </c>
      <c r="J13880">
        <v>18410422</v>
      </c>
      <c r="K13880">
        <v>22.891999999999999</v>
      </c>
      <c r="L13880">
        <v>9.8350000000000009</v>
      </c>
      <c r="M13880">
        <v>7882.4049999999997</v>
      </c>
      <c r="N13880">
        <v>3214652</v>
      </c>
      <c r="O13880">
        <v>3.4710000000000001</v>
      </c>
      <c r="P13880">
        <v>9.2810000000000006</v>
      </c>
      <c r="Q13880">
        <v>1195.009</v>
      </c>
      <c r="R13880">
        <v>487356</v>
      </c>
      <c r="S13880">
        <v>3.3000000000000002E-2</v>
      </c>
      <c r="T13880">
        <v>2.887</v>
      </c>
      <c r="U13880">
        <v>11.255000000000001</v>
      </c>
      <c r="V13880">
        <v>4590</v>
      </c>
      <c r="W13880">
        <f t="shared" si="609"/>
        <v>18</v>
      </c>
      <c r="X13880">
        <f t="shared" si="607"/>
        <v>1411.0180499999999</v>
      </c>
      <c r="Y13880">
        <f t="shared" si="608"/>
        <v>27.9435</v>
      </c>
    </row>
    <row r="13881" spans="1:25" x14ac:dyDescent="0.2">
      <c r="A13881" t="s">
        <v>6877</v>
      </c>
      <c r="B13881" t="s">
        <v>1082</v>
      </c>
      <c r="C13881">
        <v>8</v>
      </c>
      <c r="D13881">
        <v>3</v>
      </c>
      <c r="E13881" t="s">
        <v>12473</v>
      </c>
      <c r="F13881">
        <v>278.41500000000002</v>
      </c>
      <c r="G13881">
        <v>122.688</v>
      </c>
      <c r="H13881">
        <v>47.741999999999997</v>
      </c>
      <c r="I13881">
        <v>34158.269999999997</v>
      </c>
      <c r="J13881">
        <v>13930641</v>
      </c>
      <c r="K13881">
        <v>35.802</v>
      </c>
      <c r="L13881">
        <v>13.542</v>
      </c>
      <c r="M13881">
        <v>9967.7950000000001</v>
      </c>
      <c r="N13881">
        <v>4065129</v>
      </c>
      <c r="O13881">
        <v>6.5990000000000002</v>
      </c>
      <c r="P13881">
        <v>16.79</v>
      </c>
      <c r="Q13881">
        <v>1837.3440000000001</v>
      </c>
      <c r="R13881">
        <v>749317</v>
      </c>
      <c r="S13881">
        <v>6.3E-2</v>
      </c>
      <c r="T13881">
        <v>4.0039999999999996</v>
      </c>
      <c r="U13881">
        <v>17.507000000000001</v>
      </c>
      <c r="V13881">
        <v>7140</v>
      </c>
      <c r="W13881">
        <f t="shared" si="609"/>
        <v>28</v>
      </c>
      <c r="X13881">
        <f t="shared" si="607"/>
        <v>2663.5713000000001</v>
      </c>
      <c r="Y13881">
        <f t="shared" si="608"/>
        <v>47.443499999999993</v>
      </c>
    </row>
    <row r="13882" spans="1:25" x14ac:dyDescent="0.2">
      <c r="A13882" t="s">
        <v>6877</v>
      </c>
      <c r="B13882" t="s">
        <v>1082</v>
      </c>
      <c r="C13882">
        <v>8</v>
      </c>
      <c r="D13882">
        <v>5</v>
      </c>
      <c r="E13882" t="s">
        <v>1722</v>
      </c>
      <c r="F13882">
        <v>309.94299999999998</v>
      </c>
      <c r="G13882">
        <v>83.524000000000001</v>
      </c>
      <c r="H13882">
        <v>32.774999999999999</v>
      </c>
      <c r="I13882">
        <v>25887.57</v>
      </c>
      <c r="J13882">
        <v>10557632</v>
      </c>
      <c r="K13882">
        <v>73.918999999999997</v>
      </c>
      <c r="L13882">
        <v>40.417999999999999</v>
      </c>
      <c r="M13882">
        <v>22910.562999999998</v>
      </c>
      <c r="N13882">
        <v>9343530</v>
      </c>
      <c r="O13882">
        <v>3.32</v>
      </c>
      <c r="P13882">
        <v>7.9770000000000003</v>
      </c>
      <c r="Q13882">
        <v>1029.134</v>
      </c>
      <c r="R13882">
        <v>419708</v>
      </c>
      <c r="S13882">
        <v>3.4000000000000002E-2</v>
      </c>
      <c r="T13882">
        <v>2.9569999999999999</v>
      </c>
      <c r="U13882">
        <v>10.63</v>
      </c>
      <c r="V13882">
        <v>4335</v>
      </c>
      <c r="W13882">
        <f t="shared" si="609"/>
        <v>17</v>
      </c>
      <c r="X13882">
        <f t="shared" si="607"/>
        <v>1087.5617999999999</v>
      </c>
      <c r="Y13882">
        <f t="shared" si="608"/>
        <v>25.993500000000001</v>
      </c>
    </row>
    <row r="13883" spans="1:25" x14ac:dyDescent="0.2">
      <c r="A13883" t="s">
        <v>6877</v>
      </c>
      <c r="B13883" t="s">
        <v>1082</v>
      </c>
      <c r="C13883">
        <v>8</v>
      </c>
      <c r="D13883">
        <v>6</v>
      </c>
      <c r="E13883" t="s">
        <v>12474</v>
      </c>
      <c r="F13883">
        <v>336.315</v>
      </c>
      <c r="G13883">
        <v>103.459</v>
      </c>
      <c r="H13883">
        <v>42.74</v>
      </c>
      <c r="I13883">
        <v>34794.953000000001</v>
      </c>
      <c r="J13883">
        <v>14190297</v>
      </c>
      <c r="K13883">
        <v>66.361999999999995</v>
      </c>
      <c r="L13883">
        <v>25.706</v>
      </c>
      <c r="M13883">
        <v>22318.686000000002</v>
      </c>
      <c r="N13883">
        <v>9102147</v>
      </c>
      <c r="O13883">
        <v>12.625</v>
      </c>
      <c r="P13883">
        <v>22.422999999999998</v>
      </c>
      <c r="Q13883">
        <v>4245.9110000000001</v>
      </c>
      <c r="R13883">
        <v>1731594</v>
      </c>
      <c r="S13883">
        <v>0.11899999999999999</v>
      </c>
      <c r="T13883">
        <v>5.5069999999999997</v>
      </c>
      <c r="U13883">
        <v>40.017000000000003</v>
      </c>
      <c r="V13883">
        <v>16320</v>
      </c>
      <c r="W13883">
        <f t="shared" si="609"/>
        <v>64</v>
      </c>
      <c r="X13883">
        <f t="shared" si="607"/>
        <v>7360.2769500000004</v>
      </c>
      <c r="Y13883">
        <f t="shared" si="608"/>
        <v>117.64349999999999</v>
      </c>
    </row>
    <row r="13884" spans="1:25" x14ac:dyDescent="0.2">
      <c r="A13884" t="s">
        <v>6877</v>
      </c>
      <c r="B13884" t="s">
        <v>1082</v>
      </c>
      <c r="C13884">
        <v>8</v>
      </c>
      <c r="D13884">
        <v>9</v>
      </c>
      <c r="E13884" t="s">
        <v>8957</v>
      </c>
      <c r="F13884">
        <v>237.72399999999999</v>
      </c>
      <c r="G13884">
        <v>109.423</v>
      </c>
      <c r="H13884">
        <v>42.283999999999999</v>
      </c>
      <c r="I13884">
        <v>26012.404999999999</v>
      </c>
      <c r="J13884">
        <v>10608543</v>
      </c>
      <c r="K13884">
        <v>64.887</v>
      </c>
      <c r="L13884">
        <v>31.140999999999998</v>
      </c>
      <c r="M13884">
        <v>15425.195</v>
      </c>
      <c r="N13884">
        <v>6290800</v>
      </c>
      <c r="O13884">
        <v>4.0270000000000001</v>
      </c>
      <c r="P13884">
        <v>8.5410000000000004</v>
      </c>
      <c r="Q13884">
        <v>957.30200000000002</v>
      </c>
      <c r="R13884">
        <v>390413</v>
      </c>
      <c r="S13884">
        <v>4.7E-2</v>
      </c>
      <c r="T13884">
        <v>3.4740000000000002</v>
      </c>
      <c r="U13884">
        <v>11.255000000000001</v>
      </c>
      <c r="V13884">
        <v>4590</v>
      </c>
      <c r="W13884">
        <f t="shared" si="609"/>
        <v>18</v>
      </c>
      <c r="X13884">
        <f t="shared" si="607"/>
        <v>947.48939999999993</v>
      </c>
      <c r="Y13884">
        <f t="shared" si="608"/>
        <v>27.9435</v>
      </c>
    </row>
    <row r="13885" spans="1:25" x14ac:dyDescent="0.2">
      <c r="A13885" t="s">
        <v>6877</v>
      </c>
      <c r="B13885" t="s">
        <v>1082</v>
      </c>
      <c r="C13885">
        <v>8</v>
      </c>
      <c r="D13885">
        <v>10</v>
      </c>
      <c r="E13885" t="s">
        <v>12475</v>
      </c>
      <c r="F13885">
        <v>255.346</v>
      </c>
      <c r="G13885">
        <v>138.89699999999999</v>
      </c>
      <c r="H13885">
        <v>50.093000000000004</v>
      </c>
      <c r="I13885">
        <v>35466.769</v>
      </c>
      <c r="J13885">
        <v>14464281</v>
      </c>
      <c r="K13885">
        <v>10.853999999999999</v>
      </c>
      <c r="L13885">
        <v>4.84</v>
      </c>
      <c r="M13885">
        <v>2771.4810000000002</v>
      </c>
      <c r="N13885">
        <v>1130283</v>
      </c>
      <c r="O13885">
        <v>2.4830000000000001</v>
      </c>
      <c r="P13885">
        <v>5.9249999999999998</v>
      </c>
      <c r="Q13885">
        <v>634.03200000000004</v>
      </c>
      <c r="R13885">
        <v>258575</v>
      </c>
      <c r="S13885">
        <v>1.2E-2</v>
      </c>
      <c r="T13885">
        <v>1.7669999999999999</v>
      </c>
      <c r="U13885">
        <v>3.1259999999999999</v>
      </c>
      <c r="V13885">
        <v>1275</v>
      </c>
      <c r="W13885">
        <f t="shared" si="609"/>
        <v>5</v>
      </c>
      <c r="X13885">
        <f t="shared" si="607"/>
        <v>317.11290000000002</v>
      </c>
      <c r="Y13885">
        <f t="shared" si="608"/>
        <v>2.5935000000000001</v>
      </c>
    </row>
    <row r="13886" spans="1:25" x14ac:dyDescent="0.2">
      <c r="A13886" t="s">
        <v>6877</v>
      </c>
      <c r="B13886" t="s">
        <v>1082</v>
      </c>
      <c r="C13886">
        <v>8</v>
      </c>
      <c r="D13886">
        <v>11</v>
      </c>
      <c r="E13886" t="s">
        <v>12476</v>
      </c>
      <c r="F13886">
        <v>21.835000000000001</v>
      </c>
      <c r="G13886">
        <v>67.766999999999996</v>
      </c>
      <c r="H13886">
        <v>38.67</v>
      </c>
      <c r="I13886">
        <v>1479.703</v>
      </c>
      <c r="J13886">
        <v>603462</v>
      </c>
      <c r="K13886">
        <v>12</v>
      </c>
      <c r="L13886">
        <v>5.1740000000000004</v>
      </c>
      <c r="M13886">
        <v>262.01600000000002</v>
      </c>
      <c r="N13886">
        <v>106857</v>
      </c>
      <c r="O13886">
        <v>3.3980000000000001</v>
      </c>
      <c r="P13886">
        <v>9.1920000000000002</v>
      </c>
      <c r="Q13886">
        <v>74.197999999999993</v>
      </c>
      <c r="R13886">
        <v>30260</v>
      </c>
      <c r="S13886">
        <v>2.9000000000000001E-2</v>
      </c>
      <c r="T13886">
        <v>2.702</v>
      </c>
      <c r="U13886">
        <v>0.625</v>
      </c>
      <c r="V13886">
        <v>255</v>
      </c>
      <c r="W13886">
        <f t="shared" si="609"/>
        <v>1</v>
      </c>
      <c r="X13886">
        <f t="shared" si="607"/>
        <v>0</v>
      </c>
      <c r="Y13886">
        <f t="shared" si="608"/>
        <v>0</v>
      </c>
    </row>
    <row r="13887" spans="1:25" x14ac:dyDescent="0.2">
      <c r="A13887" t="s">
        <v>6877</v>
      </c>
      <c r="B13887" t="s">
        <v>1082</v>
      </c>
      <c r="C13887">
        <v>8</v>
      </c>
      <c r="D13887">
        <v>12</v>
      </c>
      <c r="E13887" t="s">
        <v>12477</v>
      </c>
      <c r="F13887">
        <v>283.73099999999999</v>
      </c>
      <c r="G13887">
        <v>127.518</v>
      </c>
      <c r="H13887">
        <v>45.576000000000001</v>
      </c>
      <c r="I13887">
        <v>36180.855000000003</v>
      </c>
      <c r="J13887">
        <v>14755504</v>
      </c>
      <c r="K13887">
        <v>26.757000000000001</v>
      </c>
      <c r="L13887">
        <v>10.781000000000001</v>
      </c>
      <c r="M13887">
        <v>7591.8130000000001</v>
      </c>
      <c r="N13887">
        <v>3096141</v>
      </c>
      <c r="O13887">
        <v>4.7569999999999997</v>
      </c>
      <c r="P13887">
        <v>13.667</v>
      </c>
      <c r="Q13887">
        <v>1349.788</v>
      </c>
      <c r="R13887">
        <v>550479</v>
      </c>
      <c r="S13887">
        <v>4.8000000000000001E-2</v>
      </c>
      <c r="T13887">
        <v>3.516</v>
      </c>
      <c r="U13887">
        <v>13.756</v>
      </c>
      <c r="V13887">
        <v>5610</v>
      </c>
      <c r="W13887">
        <f t="shared" si="609"/>
        <v>22</v>
      </c>
      <c r="X13887">
        <f t="shared" si="607"/>
        <v>1712.8370999999997</v>
      </c>
      <c r="Y13887">
        <f t="shared" si="608"/>
        <v>35.743499999999997</v>
      </c>
    </row>
    <row r="13888" spans="1:25" x14ac:dyDescent="0.2">
      <c r="A13888" t="s">
        <v>6877</v>
      </c>
      <c r="B13888" t="s">
        <v>1082</v>
      </c>
      <c r="C13888">
        <v>8</v>
      </c>
      <c r="D13888">
        <v>13</v>
      </c>
      <c r="E13888" t="s">
        <v>9328</v>
      </c>
      <c r="F13888">
        <v>117.123</v>
      </c>
      <c r="G13888">
        <v>106.57599999999999</v>
      </c>
      <c r="H13888">
        <v>48.213999999999999</v>
      </c>
      <c r="I13888">
        <v>12482.508</v>
      </c>
      <c r="J13888">
        <v>5090695</v>
      </c>
      <c r="K13888">
        <v>11.449</v>
      </c>
      <c r="L13888">
        <v>6.7229999999999999</v>
      </c>
      <c r="M13888">
        <v>1340.941</v>
      </c>
      <c r="N13888">
        <v>546871</v>
      </c>
      <c r="O13888">
        <v>2.4529999999999998</v>
      </c>
      <c r="P13888">
        <v>6.8890000000000002</v>
      </c>
      <c r="Q13888">
        <v>287.32600000000002</v>
      </c>
      <c r="R13888">
        <v>117179</v>
      </c>
      <c r="S13888">
        <v>1.6E-2</v>
      </c>
      <c r="T13888">
        <v>2.0209999999999999</v>
      </c>
      <c r="U13888">
        <v>1.8759999999999999</v>
      </c>
      <c r="V13888">
        <v>765</v>
      </c>
      <c r="W13888">
        <f t="shared" si="609"/>
        <v>3</v>
      </c>
      <c r="X13888">
        <f t="shared" ref="X13888:X13929" si="610">(MAX(0, (Q13888-471.41)))*1.95</f>
        <v>0</v>
      </c>
      <c r="Y13888">
        <f t="shared" ref="Y13888:Y13929" si="611">(MAX(0, (W13888-3.67)))*1.95</f>
        <v>0</v>
      </c>
    </row>
    <row r="13889" spans="1:25" x14ac:dyDescent="0.2">
      <c r="A13889" t="s">
        <v>6877</v>
      </c>
      <c r="B13889" t="s">
        <v>1082</v>
      </c>
      <c r="C13889">
        <v>8</v>
      </c>
      <c r="D13889">
        <v>14</v>
      </c>
      <c r="E13889" t="s">
        <v>12478</v>
      </c>
      <c r="F13889">
        <v>15.318</v>
      </c>
      <c r="G13889">
        <v>52.496000000000002</v>
      </c>
      <c r="H13889">
        <v>24.239000000000001</v>
      </c>
      <c r="I13889">
        <v>804.12699999999995</v>
      </c>
      <c r="J13889">
        <v>327944</v>
      </c>
      <c r="K13889">
        <v>42.936</v>
      </c>
      <c r="L13889">
        <v>27.084</v>
      </c>
      <c r="M13889">
        <v>657.68200000000002</v>
      </c>
      <c r="N13889">
        <v>268220</v>
      </c>
      <c r="O13889">
        <v>5.0410000000000004</v>
      </c>
      <c r="P13889">
        <v>10.557</v>
      </c>
      <c r="Q13889">
        <v>77.216999999999999</v>
      </c>
      <c r="R13889">
        <v>31491</v>
      </c>
      <c r="S13889">
        <v>8.2000000000000003E-2</v>
      </c>
      <c r="T13889">
        <v>4.5620000000000003</v>
      </c>
      <c r="U13889">
        <v>1.2509999999999999</v>
      </c>
      <c r="V13889">
        <v>510</v>
      </c>
      <c r="W13889">
        <f t="shared" ref="W13889:W13929" si="612">V13889/255</f>
        <v>2</v>
      </c>
      <c r="X13889">
        <f t="shared" si="610"/>
        <v>0</v>
      </c>
      <c r="Y13889">
        <f t="shared" si="611"/>
        <v>0</v>
      </c>
    </row>
    <row r="13890" spans="1:25" x14ac:dyDescent="0.2">
      <c r="A13890" t="s">
        <v>6877</v>
      </c>
      <c r="B13890" t="s">
        <v>1082</v>
      </c>
      <c r="C13890">
        <v>8</v>
      </c>
      <c r="D13890">
        <v>15</v>
      </c>
      <c r="E13890" t="s">
        <v>12479</v>
      </c>
      <c r="F13890">
        <v>335.67700000000002</v>
      </c>
      <c r="G13890">
        <v>101.932</v>
      </c>
      <c r="H13890">
        <v>40.161999999999999</v>
      </c>
      <c r="I13890">
        <v>34216.231</v>
      </c>
      <c r="J13890">
        <v>13954279</v>
      </c>
      <c r="K13890">
        <v>61.511000000000003</v>
      </c>
      <c r="L13890">
        <v>21.335000000000001</v>
      </c>
      <c r="M13890">
        <v>20647.967000000001</v>
      </c>
      <c r="N13890">
        <v>8420784</v>
      </c>
      <c r="O13890">
        <v>14.109</v>
      </c>
      <c r="P13890">
        <v>26.404</v>
      </c>
      <c r="Q13890">
        <v>4735.9110000000001</v>
      </c>
      <c r="R13890">
        <v>1931429</v>
      </c>
      <c r="S13890">
        <v>0.13</v>
      </c>
      <c r="T13890">
        <v>5.7649999999999997</v>
      </c>
      <c r="U13890">
        <v>43.768999999999998</v>
      </c>
      <c r="V13890">
        <v>17850</v>
      </c>
      <c r="W13890">
        <f t="shared" si="612"/>
        <v>70</v>
      </c>
      <c r="X13890">
        <f t="shared" si="610"/>
        <v>8315.7769499999995</v>
      </c>
      <c r="Y13890">
        <f t="shared" si="611"/>
        <v>129.34350000000001</v>
      </c>
    </row>
    <row r="13891" spans="1:25" x14ac:dyDescent="0.2">
      <c r="A13891" t="s">
        <v>6877</v>
      </c>
      <c r="B13891" t="s">
        <v>1082</v>
      </c>
      <c r="C13891">
        <v>9</v>
      </c>
      <c r="D13891">
        <v>3</v>
      </c>
      <c r="E13891" t="s">
        <v>12480</v>
      </c>
      <c r="F13891">
        <v>213.27500000000001</v>
      </c>
      <c r="G13891">
        <v>94.858000000000004</v>
      </c>
      <c r="H13891">
        <v>39.673999999999999</v>
      </c>
      <c r="I13891">
        <v>20230.767</v>
      </c>
      <c r="J13891">
        <v>8250639</v>
      </c>
      <c r="K13891">
        <v>8.4749999999999996</v>
      </c>
      <c r="L13891">
        <v>4.63</v>
      </c>
      <c r="M13891">
        <v>1807.5930000000001</v>
      </c>
      <c r="N13891">
        <v>737184</v>
      </c>
      <c r="O13891">
        <v>1.5880000000000001</v>
      </c>
      <c r="P13891">
        <v>3.831</v>
      </c>
      <c r="Q13891">
        <v>338.78100000000001</v>
      </c>
      <c r="R13891">
        <v>138164</v>
      </c>
      <c r="S13891">
        <v>8.9999999999999993E-3</v>
      </c>
      <c r="T13891">
        <v>1.498</v>
      </c>
      <c r="U13891">
        <v>1.8759999999999999</v>
      </c>
      <c r="V13891">
        <v>765</v>
      </c>
      <c r="W13891">
        <f t="shared" si="612"/>
        <v>3</v>
      </c>
      <c r="X13891">
        <f t="shared" si="610"/>
        <v>0</v>
      </c>
      <c r="Y13891">
        <f t="shared" si="611"/>
        <v>0</v>
      </c>
    </row>
    <row r="13892" spans="1:25" x14ac:dyDescent="0.2">
      <c r="A13892" t="s">
        <v>6877</v>
      </c>
      <c r="B13892" t="s">
        <v>1082</v>
      </c>
      <c r="C13892">
        <v>9</v>
      </c>
      <c r="D13892">
        <v>4</v>
      </c>
      <c r="E13892" t="s">
        <v>12481</v>
      </c>
      <c r="F13892">
        <v>177.47300000000001</v>
      </c>
      <c r="G13892">
        <v>118.69</v>
      </c>
      <c r="H13892">
        <v>46.701999999999998</v>
      </c>
      <c r="I13892">
        <v>21064.23</v>
      </c>
      <c r="J13892">
        <v>8590547</v>
      </c>
      <c r="K13892">
        <v>9.827</v>
      </c>
      <c r="L13892">
        <v>4.8869999999999996</v>
      </c>
      <c r="M13892">
        <v>1743.943</v>
      </c>
      <c r="N13892">
        <v>711226</v>
      </c>
      <c r="O13892">
        <v>2.3119999999999998</v>
      </c>
      <c r="P13892">
        <v>6.3490000000000002</v>
      </c>
      <c r="Q13892">
        <v>410.25599999999997</v>
      </c>
      <c r="R13892">
        <v>167313</v>
      </c>
      <c r="S13892">
        <v>1.0999999999999999E-2</v>
      </c>
      <c r="T13892">
        <v>1.6419999999999999</v>
      </c>
      <c r="U13892">
        <v>1.8759999999999999</v>
      </c>
      <c r="V13892">
        <v>765</v>
      </c>
      <c r="W13892">
        <f t="shared" si="612"/>
        <v>3</v>
      </c>
      <c r="X13892">
        <f t="shared" si="610"/>
        <v>0</v>
      </c>
      <c r="Y13892">
        <f t="shared" si="611"/>
        <v>0</v>
      </c>
    </row>
    <row r="13893" spans="1:25" x14ac:dyDescent="0.2">
      <c r="A13893" t="s">
        <v>6877</v>
      </c>
      <c r="B13893" t="s">
        <v>1082</v>
      </c>
      <c r="C13893">
        <v>9</v>
      </c>
      <c r="D13893">
        <v>5</v>
      </c>
      <c r="E13893" t="s">
        <v>12482</v>
      </c>
      <c r="F13893">
        <v>261.54500000000002</v>
      </c>
      <c r="G13893">
        <v>89.012</v>
      </c>
      <c r="H13893">
        <v>42.871000000000002</v>
      </c>
      <c r="I13893">
        <v>23280.789000000001</v>
      </c>
      <c r="J13893">
        <v>9494518</v>
      </c>
      <c r="K13893">
        <v>8.6370000000000005</v>
      </c>
      <c r="L13893">
        <v>5.6740000000000004</v>
      </c>
      <c r="M13893">
        <v>2258.962</v>
      </c>
      <c r="N13893">
        <v>921264</v>
      </c>
      <c r="O13893">
        <v>2.0369999999999999</v>
      </c>
      <c r="P13893">
        <v>6.4539999999999997</v>
      </c>
      <c r="Q13893">
        <v>532.822</v>
      </c>
      <c r="R13893">
        <v>217299</v>
      </c>
      <c r="S13893">
        <v>0.01</v>
      </c>
      <c r="T13893">
        <v>1.5620000000000001</v>
      </c>
      <c r="U13893">
        <v>2.5009999999999999</v>
      </c>
      <c r="V13893">
        <v>1020</v>
      </c>
      <c r="W13893">
        <f t="shared" si="612"/>
        <v>4</v>
      </c>
      <c r="X13893">
        <f t="shared" si="610"/>
        <v>119.75339999999996</v>
      </c>
      <c r="Y13893">
        <f t="shared" si="611"/>
        <v>0.64350000000000007</v>
      </c>
    </row>
    <row r="13894" spans="1:25" x14ac:dyDescent="0.2">
      <c r="A13894" t="s">
        <v>6877</v>
      </c>
      <c r="B13894" t="s">
        <v>1082</v>
      </c>
      <c r="C13894">
        <v>9</v>
      </c>
      <c r="D13894">
        <v>6</v>
      </c>
      <c r="E13894" t="s">
        <v>12483</v>
      </c>
      <c r="F13894">
        <v>159.94800000000001</v>
      </c>
      <c r="G13894">
        <v>152.428</v>
      </c>
      <c r="H13894">
        <v>54.814999999999998</v>
      </c>
      <c r="I13894">
        <v>24380.573</v>
      </c>
      <c r="J13894">
        <v>9943039</v>
      </c>
      <c r="K13894">
        <v>11.000999999999999</v>
      </c>
      <c r="L13894">
        <v>6.3479999999999999</v>
      </c>
      <c r="M13894">
        <v>1759.6559999999999</v>
      </c>
      <c r="N13894">
        <v>717634</v>
      </c>
      <c r="O13894">
        <v>2.069</v>
      </c>
      <c r="P13894">
        <v>4.8769999999999998</v>
      </c>
      <c r="Q13894">
        <v>330.94499999999999</v>
      </c>
      <c r="R13894">
        <v>134968</v>
      </c>
      <c r="S13894">
        <v>1.2E-2</v>
      </c>
      <c r="T13894">
        <v>1.7290000000000001</v>
      </c>
      <c r="U13894">
        <v>1.8759999999999999</v>
      </c>
      <c r="V13894">
        <v>765</v>
      </c>
      <c r="W13894">
        <f t="shared" si="612"/>
        <v>3</v>
      </c>
      <c r="X13894">
        <f t="shared" si="610"/>
        <v>0</v>
      </c>
      <c r="Y13894">
        <f t="shared" si="611"/>
        <v>0</v>
      </c>
    </row>
    <row r="13895" spans="1:25" x14ac:dyDescent="0.2">
      <c r="A13895" t="s">
        <v>6877</v>
      </c>
      <c r="B13895" t="s">
        <v>1082</v>
      </c>
      <c r="C13895">
        <v>9</v>
      </c>
      <c r="D13895">
        <v>8</v>
      </c>
      <c r="E13895" t="s">
        <v>12484</v>
      </c>
      <c r="F13895">
        <v>312.46600000000001</v>
      </c>
      <c r="G13895">
        <v>126.32</v>
      </c>
      <c r="H13895">
        <v>40.414000000000001</v>
      </c>
      <c r="I13895">
        <v>39470.665000000001</v>
      </c>
      <c r="J13895">
        <v>16097175</v>
      </c>
      <c r="K13895">
        <v>48.360999999999997</v>
      </c>
      <c r="L13895">
        <v>21.346</v>
      </c>
      <c r="M13895">
        <v>15111.1</v>
      </c>
      <c r="N13895">
        <v>6162704</v>
      </c>
      <c r="O13895">
        <v>5.1589999999999998</v>
      </c>
      <c r="P13895">
        <v>14.682</v>
      </c>
      <c r="Q13895">
        <v>1611.8869999999999</v>
      </c>
      <c r="R13895">
        <v>657370</v>
      </c>
      <c r="S13895">
        <v>6.4000000000000001E-2</v>
      </c>
      <c r="T13895">
        <v>4.04</v>
      </c>
      <c r="U13895">
        <v>20.009</v>
      </c>
      <c r="V13895">
        <v>8160</v>
      </c>
      <c r="W13895">
        <f t="shared" si="612"/>
        <v>32</v>
      </c>
      <c r="X13895">
        <f t="shared" si="610"/>
        <v>2223.9301499999997</v>
      </c>
      <c r="Y13895">
        <f t="shared" si="611"/>
        <v>55.243499999999997</v>
      </c>
    </row>
    <row r="13896" spans="1:25" x14ac:dyDescent="0.2">
      <c r="A13896" t="s">
        <v>6877</v>
      </c>
      <c r="B13896" t="s">
        <v>1082</v>
      </c>
      <c r="C13896">
        <v>9</v>
      </c>
      <c r="D13896">
        <v>10</v>
      </c>
      <c r="E13896" t="s">
        <v>12485</v>
      </c>
      <c r="F13896">
        <v>317.69200000000001</v>
      </c>
      <c r="G13896">
        <v>135.678</v>
      </c>
      <c r="H13896">
        <v>44.253999999999998</v>
      </c>
      <c r="I13896">
        <v>43103.737999999998</v>
      </c>
      <c r="J13896">
        <v>17578838</v>
      </c>
      <c r="K13896">
        <v>50.56</v>
      </c>
      <c r="L13896">
        <v>25.408999999999999</v>
      </c>
      <c r="M13896">
        <v>16062.493</v>
      </c>
      <c r="N13896">
        <v>6550707</v>
      </c>
      <c r="O13896">
        <v>5.399</v>
      </c>
      <c r="P13896">
        <v>13.722</v>
      </c>
      <c r="Q13896">
        <v>1715.1369999999999</v>
      </c>
      <c r="R13896">
        <v>699478</v>
      </c>
      <c r="S13896">
        <v>4.9000000000000002E-2</v>
      </c>
      <c r="T13896">
        <v>3.5419999999999998</v>
      </c>
      <c r="U13896">
        <v>15.632</v>
      </c>
      <c r="V13896">
        <v>6375</v>
      </c>
      <c r="W13896">
        <f t="shared" si="612"/>
        <v>25</v>
      </c>
      <c r="X13896">
        <f t="shared" si="610"/>
        <v>2425.2676499999998</v>
      </c>
      <c r="Y13896">
        <f t="shared" si="611"/>
        <v>41.593499999999999</v>
      </c>
    </row>
    <row r="13897" spans="1:25" x14ac:dyDescent="0.2">
      <c r="A13897" t="s">
        <v>6877</v>
      </c>
      <c r="B13897" t="s">
        <v>1082</v>
      </c>
      <c r="C13897">
        <v>9</v>
      </c>
      <c r="D13897">
        <v>11</v>
      </c>
      <c r="E13897" t="s">
        <v>12486</v>
      </c>
      <c r="F13897">
        <v>258.10700000000003</v>
      </c>
      <c r="G13897">
        <v>104.384</v>
      </c>
      <c r="H13897">
        <v>40.08</v>
      </c>
      <c r="I13897">
        <v>26942.375</v>
      </c>
      <c r="J13897">
        <v>10987809</v>
      </c>
      <c r="K13897">
        <v>41.558</v>
      </c>
      <c r="L13897">
        <v>19.786999999999999</v>
      </c>
      <c r="M13897">
        <v>10726.406999999999</v>
      </c>
      <c r="N13897">
        <v>4374511</v>
      </c>
      <c r="O13897">
        <v>2.077</v>
      </c>
      <c r="P13897">
        <v>6.718</v>
      </c>
      <c r="Q13897">
        <v>536.12800000000004</v>
      </c>
      <c r="R13897">
        <v>218647</v>
      </c>
      <c r="S13897">
        <v>2.4E-2</v>
      </c>
      <c r="T13897">
        <v>2.4849999999999999</v>
      </c>
      <c r="U13897">
        <v>6.2530000000000001</v>
      </c>
      <c r="V13897">
        <v>2550</v>
      </c>
      <c r="W13897">
        <f t="shared" si="612"/>
        <v>10</v>
      </c>
      <c r="X13897">
        <f t="shared" si="610"/>
        <v>126.20010000000003</v>
      </c>
      <c r="Y13897">
        <f t="shared" si="611"/>
        <v>12.343500000000001</v>
      </c>
    </row>
    <row r="13898" spans="1:25" x14ac:dyDescent="0.2">
      <c r="A13898" t="s">
        <v>6877</v>
      </c>
      <c r="B13898" t="s">
        <v>1082</v>
      </c>
      <c r="C13898">
        <v>9</v>
      </c>
      <c r="D13898">
        <v>12</v>
      </c>
      <c r="E13898" t="s">
        <v>12487</v>
      </c>
      <c r="F13898">
        <v>59.366</v>
      </c>
      <c r="G13898">
        <v>139.214</v>
      </c>
      <c r="H13898">
        <v>57.018999999999998</v>
      </c>
      <c r="I13898">
        <v>8264.5529999999999</v>
      </c>
      <c r="J13898">
        <v>3370502</v>
      </c>
      <c r="K13898">
        <v>13.385999999999999</v>
      </c>
      <c r="L13898">
        <v>6.6239999999999997</v>
      </c>
      <c r="M13898">
        <v>794.66200000000003</v>
      </c>
      <c r="N13898">
        <v>324084</v>
      </c>
      <c r="O13898">
        <v>1.8520000000000001</v>
      </c>
      <c r="P13898">
        <v>1.651</v>
      </c>
      <c r="Q13898">
        <v>109.971</v>
      </c>
      <c r="R13898">
        <v>44849</v>
      </c>
      <c r="S13898">
        <v>1.0999999999999999E-2</v>
      </c>
      <c r="T13898">
        <v>1.639</v>
      </c>
      <c r="U13898">
        <v>0.625</v>
      </c>
      <c r="V13898">
        <v>255</v>
      </c>
      <c r="W13898">
        <f t="shared" si="612"/>
        <v>1</v>
      </c>
      <c r="X13898">
        <f t="shared" si="610"/>
        <v>0</v>
      </c>
      <c r="Y13898">
        <f t="shared" si="611"/>
        <v>0</v>
      </c>
    </row>
    <row r="13899" spans="1:25" x14ac:dyDescent="0.2">
      <c r="A13899" t="s">
        <v>6877</v>
      </c>
      <c r="B13899" t="s">
        <v>1082</v>
      </c>
      <c r="C13899">
        <v>9</v>
      </c>
      <c r="D13899">
        <v>13</v>
      </c>
      <c r="E13899" t="s">
        <v>12488</v>
      </c>
      <c r="F13899">
        <v>86.936999999999998</v>
      </c>
      <c r="G13899">
        <v>149.69800000000001</v>
      </c>
      <c r="H13899">
        <v>56.313000000000002</v>
      </c>
      <c r="I13899">
        <v>13014.261</v>
      </c>
      <c r="J13899">
        <v>5307558</v>
      </c>
      <c r="K13899">
        <v>12.065</v>
      </c>
      <c r="L13899">
        <v>5.1360000000000001</v>
      </c>
      <c r="M13899">
        <v>1048.912</v>
      </c>
      <c r="N13899">
        <v>427774</v>
      </c>
      <c r="O13899">
        <v>2.012</v>
      </c>
      <c r="P13899">
        <v>2.762</v>
      </c>
      <c r="Q13899">
        <v>174.89099999999999</v>
      </c>
      <c r="R13899">
        <v>71325</v>
      </c>
      <c r="S13899">
        <v>7.0000000000000001E-3</v>
      </c>
      <c r="T13899">
        <v>1.3540000000000001</v>
      </c>
      <c r="U13899">
        <v>0.625</v>
      </c>
      <c r="V13899">
        <v>255</v>
      </c>
      <c r="W13899">
        <f t="shared" si="612"/>
        <v>1</v>
      </c>
      <c r="X13899">
        <f t="shared" si="610"/>
        <v>0</v>
      </c>
      <c r="Y13899">
        <f t="shared" si="611"/>
        <v>0</v>
      </c>
    </row>
    <row r="13900" spans="1:25" x14ac:dyDescent="0.2">
      <c r="A13900" t="s">
        <v>6877</v>
      </c>
      <c r="B13900" t="s">
        <v>1082</v>
      </c>
      <c r="C13900">
        <v>9</v>
      </c>
      <c r="D13900">
        <v>14</v>
      </c>
      <c r="E13900" t="s">
        <v>12489</v>
      </c>
      <c r="F13900">
        <v>50.389000000000003</v>
      </c>
      <c r="G13900">
        <v>161.53100000000001</v>
      </c>
      <c r="H13900">
        <v>56.962000000000003</v>
      </c>
      <c r="I13900">
        <v>8139.4089999999997</v>
      </c>
      <c r="J13900">
        <v>3319465</v>
      </c>
      <c r="K13900">
        <v>13.244999999999999</v>
      </c>
      <c r="L13900">
        <v>5.26</v>
      </c>
      <c r="M13900">
        <v>667.40700000000004</v>
      </c>
      <c r="N13900">
        <v>272186</v>
      </c>
      <c r="O13900">
        <v>2.2879999999999998</v>
      </c>
      <c r="P13900">
        <v>6.5549999999999997</v>
      </c>
      <c r="Q13900">
        <v>115.292</v>
      </c>
      <c r="R13900">
        <v>47019</v>
      </c>
      <c r="S13900">
        <v>0</v>
      </c>
      <c r="T13900">
        <v>0</v>
      </c>
      <c r="U13900">
        <v>0</v>
      </c>
      <c r="V13900">
        <v>0</v>
      </c>
      <c r="W13900">
        <f t="shared" si="612"/>
        <v>0</v>
      </c>
      <c r="X13900">
        <f t="shared" si="610"/>
        <v>0</v>
      </c>
      <c r="Y13900">
        <f t="shared" si="611"/>
        <v>0</v>
      </c>
    </row>
    <row r="13901" spans="1:25" x14ac:dyDescent="0.2">
      <c r="A13901" t="s">
        <v>6877</v>
      </c>
      <c r="B13901" t="s">
        <v>1082</v>
      </c>
      <c r="C13901">
        <v>9</v>
      </c>
      <c r="D13901">
        <v>15</v>
      </c>
      <c r="E13901" t="s">
        <v>12490</v>
      </c>
      <c r="F13901">
        <v>302.899</v>
      </c>
      <c r="G13901">
        <v>94.760999999999996</v>
      </c>
      <c r="H13901">
        <v>38.683</v>
      </c>
      <c r="I13901">
        <v>28703.044000000002</v>
      </c>
      <c r="J13901">
        <v>11705856</v>
      </c>
      <c r="K13901">
        <v>7.6139999999999999</v>
      </c>
      <c r="L13901">
        <v>4.0049999999999999</v>
      </c>
      <c r="M13901">
        <v>2306.1709999999998</v>
      </c>
      <c r="N13901">
        <v>940517</v>
      </c>
      <c r="O13901">
        <v>1.954</v>
      </c>
      <c r="P13901">
        <v>6.2960000000000003</v>
      </c>
      <c r="Q13901">
        <v>591.78599999999994</v>
      </c>
      <c r="R13901">
        <v>241346</v>
      </c>
      <c r="S13901">
        <v>2.1000000000000001E-2</v>
      </c>
      <c r="T13901">
        <v>2.294</v>
      </c>
      <c r="U13901">
        <v>6.2530000000000001</v>
      </c>
      <c r="V13901">
        <v>2550</v>
      </c>
      <c r="W13901">
        <f t="shared" si="612"/>
        <v>10</v>
      </c>
      <c r="X13901">
        <f t="shared" si="610"/>
        <v>234.73319999999984</v>
      </c>
      <c r="Y13901">
        <f t="shared" si="611"/>
        <v>12.343500000000001</v>
      </c>
    </row>
    <row r="13902" spans="1:25" x14ac:dyDescent="0.2">
      <c r="A13902" t="s">
        <v>6877</v>
      </c>
      <c r="B13902" t="s">
        <v>1082</v>
      </c>
      <c r="C13902">
        <v>9</v>
      </c>
      <c r="D13902">
        <v>21</v>
      </c>
      <c r="E13902" t="s">
        <v>12491</v>
      </c>
      <c r="F13902">
        <v>218.17099999999999</v>
      </c>
      <c r="G13902">
        <v>131.07599999999999</v>
      </c>
      <c r="H13902">
        <v>52.595999999999997</v>
      </c>
      <c r="I13902">
        <v>28596.973999999998</v>
      </c>
      <c r="J13902">
        <v>11662598</v>
      </c>
      <c r="K13902">
        <v>45.281999999999996</v>
      </c>
      <c r="L13902">
        <v>17.071000000000002</v>
      </c>
      <c r="M13902">
        <v>9879.2749999999996</v>
      </c>
      <c r="N13902">
        <v>4029028</v>
      </c>
      <c r="O13902">
        <v>4.6890000000000001</v>
      </c>
      <c r="P13902">
        <v>11.932</v>
      </c>
      <c r="Q13902">
        <v>1022.987</v>
      </c>
      <c r="R13902">
        <v>417201</v>
      </c>
      <c r="S13902">
        <v>5.1999999999999998E-2</v>
      </c>
      <c r="T13902">
        <v>3.6269999999999998</v>
      </c>
      <c r="U13902">
        <v>11.255000000000001</v>
      </c>
      <c r="V13902">
        <v>4590</v>
      </c>
      <c r="W13902">
        <f t="shared" si="612"/>
        <v>18</v>
      </c>
      <c r="X13902">
        <f t="shared" si="610"/>
        <v>1075.5751499999999</v>
      </c>
      <c r="Y13902">
        <f t="shared" si="611"/>
        <v>27.9435</v>
      </c>
    </row>
    <row r="13903" spans="1:25" x14ac:dyDescent="0.2">
      <c r="A13903" t="s">
        <v>6877</v>
      </c>
      <c r="B13903" t="s">
        <v>1082</v>
      </c>
      <c r="C13903">
        <v>9</v>
      </c>
      <c r="D13903">
        <v>23</v>
      </c>
      <c r="E13903" t="s">
        <v>12492</v>
      </c>
      <c r="F13903">
        <v>307.03800000000001</v>
      </c>
      <c r="G13903">
        <v>100.05</v>
      </c>
      <c r="H13903">
        <v>40.176000000000002</v>
      </c>
      <c r="I13903">
        <v>30719.248</v>
      </c>
      <c r="J13903">
        <v>12528117</v>
      </c>
      <c r="K13903">
        <v>10.086</v>
      </c>
      <c r="L13903">
        <v>5.39</v>
      </c>
      <c r="M13903">
        <v>3096.8530000000001</v>
      </c>
      <c r="N13903">
        <v>1262978</v>
      </c>
      <c r="O13903">
        <v>1.893</v>
      </c>
      <c r="P13903">
        <v>6.0919999999999996</v>
      </c>
      <c r="Q13903">
        <v>581.11300000000006</v>
      </c>
      <c r="R13903">
        <v>236993</v>
      </c>
      <c r="S13903">
        <v>6.0000000000000001E-3</v>
      </c>
      <c r="T13903">
        <v>1.248</v>
      </c>
      <c r="U13903">
        <v>1.8759999999999999</v>
      </c>
      <c r="V13903">
        <v>765</v>
      </c>
      <c r="W13903">
        <f t="shared" si="612"/>
        <v>3</v>
      </c>
      <c r="X13903">
        <f t="shared" si="610"/>
        <v>213.92085000000006</v>
      </c>
      <c r="Y13903">
        <f t="shared" si="611"/>
        <v>0</v>
      </c>
    </row>
    <row r="13904" spans="1:25" x14ac:dyDescent="0.2">
      <c r="A13904" t="s">
        <v>6877</v>
      </c>
      <c r="B13904" t="s">
        <v>1082</v>
      </c>
      <c r="C13904">
        <v>9</v>
      </c>
      <c r="D13904">
        <v>27</v>
      </c>
      <c r="E13904" t="s">
        <v>12493</v>
      </c>
      <c r="F13904">
        <v>309.17599999999999</v>
      </c>
      <c r="G13904">
        <v>122.462</v>
      </c>
      <c r="H13904">
        <v>47.927999999999997</v>
      </c>
      <c r="I13904">
        <v>37862.300999999999</v>
      </c>
      <c r="J13904">
        <v>15441242</v>
      </c>
      <c r="K13904">
        <v>51.246000000000002</v>
      </c>
      <c r="L13904">
        <v>17.584</v>
      </c>
      <c r="M13904">
        <v>15844.118</v>
      </c>
      <c r="N13904">
        <v>6461648</v>
      </c>
      <c r="O13904">
        <v>5.5190000000000001</v>
      </c>
      <c r="P13904">
        <v>13.162000000000001</v>
      </c>
      <c r="Q13904">
        <v>1706.396</v>
      </c>
      <c r="R13904">
        <v>695913</v>
      </c>
      <c r="S13904">
        <v>6.5000000000000002E-2</v>
      </c>
      <c r="T13904">
        <v>4.0620000000000003</v>
      </c>
      <c r="U13904">
        <v>20.009</v>
      </c>
      <c r="V13904">
        <v>8160</v>
      </c>
      <c r="W13904">
        <f t="shared" si="612"/>
        <v>32</v>
      </c>
      <c r="X13904">
        <f t="shared" si="610"/>
        <v>2408.2226999999998</v>
      </c>
      <c r="Y13904">
        <f t="shared" si="611"/>
        <v>55.243499999999997</v>
      </c>
    </row>
    <row r="13905" spans="1:25" x14ac:dyDescent="0.2">
      <c r="A13905" t="s">
        <v>6877</v>
      </c>
      <c r="B13905" t="s">
        <v>1082</v>
      </c>
      <c r="C13905">
        <v>9</v>
      </c>
      <c r="D13905">
        <v>28</v>
      </c>
      <c r="E13905" t="s">
        <v>12494</v>
      </c>
      <c r="F13905">
        <v>248.559</v>
      </c>
      <c r="G13905">
        <v>116.369</v>
      </c>
      <c r="H13905">
        <v>46.463000000000001</v>
      </c>
      <c r="I13905">
        <v>28924.598999999998</v>
      </c>
      <c r="J13905">
        <v>11796212</v>
      </c>
      <c r="K13905">
        <v>8.9670000000000005</v>
      </c>
      <c r="L13905">
        <v>4.7430000000000003</v>
      </c>
      <c r="M13905">
        <v>2228.7310000000002</v>
      </c>
      <c r="N13905">
        <v>908935</v>
      </c>
      <c r="O13905">
        <v>2.0939999999999999</v>
      </c>
      <c r="P13905">
        <v>6.2060000000000004</v>
      </c>
      <c r="Q13905">
        <v>520.51599999999996</v>
      </c>
      <c r="R13905">
        <v>212280</v>
      </c>
      <c r="S13905">
        <v>0.02</v>
      </c>
      <c r="T13905">
        <v>2.2650000000000001</v>
      </c>
      <c r="U13905">
        <v>5.0019999999999998</v>
      </c>
      <c r="V13905">
        <v>2040</v>
      </c>
      <c r="W13905">
        <f t="shared" si="612"/>
        <v>8</v>
      </c>
      <c r="X13905">
        <f t="shared" si="610"/>
        <v>95.756699999999881</v>
      </c>
      <c r="Y13905">
        <f t="shared" si="611"/>
        <v>8.4435000000000002</v>
      </c>
    </row>
    <row r="13906" spans="1:25" x14ac:dyDescent="0.2">
      <c r="A13906" t="s">
        <v>6877</v>
      </c>
      <c r="B13906" t="s">
        <v>1082</v>
      </c>
      <c r="C13906">
        <v>9</v>
      </c>
      <c r="D13906">
        <v>35</v>
      </c>
      <c r="E13906" t="s">
        <v>12495</v>
      </c>
      <c r="F13906">
        <v>261.55700000000002</v>
      </c>
      <c r="G13906">
        <v>101.002</v>
      </c>
      <c r="H13906">
        <v>39.534999999999997</v>
      </c>
      <c r="I13906">
        <v>26417.951000000001</v>
      </c>
      <c r="J13906">
        <v>10773935</v>
      </c>
      <c r="K13906">
        <v>49.749000000000002</v>
      </c>
      <c r="L13906">
        <v>23.352</v>
      </c>
      <c r="M13906">
        <v>13012.233</v>
      </c>
      <c r="N13906">
        <v>5306731</v>
      </c>
      <c r="O13906">
        <v>2.5670000000000002</v>
      </c>
      <c r="P13906">
        <v>8.7959999999999994</v>
      </c>
      <c r="Q13906">
        <v>671.36400000000003</v>
      </c>
      <c r="R13906">
        <v>273800</v>
      </c>
      <c r="S13906">
        <v>2.1999999999999999E-2</v>
      </c>
      <c r="T13906">
        <v>2.3420000000000001</v>
      </c>
      <c r="U13906">
        <v>5.6269999999999998</v>
      </c>
      <c r="V13906">
        <v>2295</v>
      </c>
      <c r="W13906">
        <f t="shared" si="612"/>
        <v>9</v>
      </c>
      <c r="X13906">
        <f t="shared" si="610"/>
        <v>389.91030000000001</v>
      </c>
      <c r="Y13906">
        <f t="shared" si="611"/>
        <v>10.3935</v>
      </c>
    </row>
    <row r="13907" spans="1:25" x14ac:dyDescent="0.2">
      <c r="A13907" t="s">
        <v>6877</v>
      </c>
      <c r="B13907" t="s">
        <v>1082</v>
      </c>
      <c r="C13907">
        <v>9</v>
      </c>
      <c r="D13907">
        <v>37</v>
      </c>
      <c r="E13907" t="s">
        <v>12496</v>
      </c>
      <c r="F13907">
        <v>313.54300000000001</v>
      </c>
      <c r="G13907">
        <v>107.498</v>
      </c>
      <c r="H13907">
        <v>41.392000000000003</v>
      </c>
      <c r="I13907">
        <v>33705.216999999997</v>
      </c>
      <c r="J13907">
        <v>13745874</v>
      </c>
      <c r="K13907">
        <v>58.070999999999998</v>
      </c>
      <c r="L13907">
        <v>22.286999999999999</v>
      </c>
      <c r="M13907">
        <v>18207.749</v>
      </c>
      <c r="N13907">
        <v>7425599</v>
      </c>
      <c r="O13907">
        <v>5.2309999999999999</v>
      </c>
      <c r="P13907">
        <v>13.247</v>
      </c>
      <c r="Q13907">
        <v>1639.9949999999999</v>
      </c>
      <c r="R13907">
        <v>668833</v>
      </c>
      <c r="S13907">
        <v>7.8E-2</v>
      </c>
      <c r="T13907">
        <v>4.4530000000000003</v>
      </c>
      <c r="U13907">
        <v>24.385000000000002</v>
      </c>
      <c r="V13907">
        <v>9945</v>
      </c>
      <c r="W13907">
        <f t="shared" si="612"/>
        <v>39</v>
      </c>
      <c r="X13907">
        <f t="shared" si="610"/>
        <v>2278.7407499999995</v>
      </c>
      <c r="Y13907">
        <f t="shared" si="611"/>
        <v>68.893499999999989</v>
      </c>
    </row>
    <row r="13908" spans="1:25" x14ac:dyDescent="0.2">
      <c r="A13908" t="s">
        <v>6877</v>
      </c>
      <c r="B13908" t="s">
        <v>1082</v>
      </c>
      <c r="C13908">
        <v>9</v>
      </c>
      <c r="D13908">
        <v>38</v>
      </c>
      <c r="E13908" t="s">
        <v>12497</v>
      </c>
      <c r="F13908">
        <v>239.47200000000001</v>
      </c>
      <c r="G13908">
        <v>119.958</v>
      </c>
      <c r="H13908">
        <v>50.877000000000002</v>
      </c>
      <c r="I13908">
        <v>28726.670999999998</v>
      </c>
      <c r="J13908">
        <v>11715492</v>
      </c>
      <c r="K13908">
        <v>9.1780000000000008</v>
      </c>
      <c r="L13908">
        <v>4.4960000000000004</v>
      </c>
      <c r="M13908">
        <v>2197.7939999999999</v>
      </c>
      <c r="N13908">
        <v>896318</v>
      </c>
      <c r="O13908">
        <v>2.8460000000000001</v>
      </c>
      <c r="P13908">
        <v>10.395</v>
      </c>
      <c r="Q13908">
        <v>681.51300000000003</v>
      </c>
      <c r="R13908">
        <v>277939</v>
      </c>
      <c r="S13908">
        <v>2.3E-2</v>
      </c>
      <c r="T13908">
        <v>2.448</v>
      </c>
      <c r="U13908">
        <v>5.6269999999999998</v>
      </c>
      <c r="V13908">
        <v>2295</v>
      </c>
      <c r="W13908">
        <f t="shared" si="612"/>
        <v>9</v>
      </c>
      <c r="X13908">
        <f t="shared" si="610"/>
        <v>409.70085</v>
      </c>
      <c r="Y13908">
        <f t="shared" si="611"/>
        <v>10.3935</v>
      </c>
    </row>
    <row r="13909" spans="1:25" x14ac:dyDescent="0.2">
      <c r="A13909" t="s">
        <v>6877</v>
      </c>
      <c r="B13909" t="s">
        <v>1082</v>
      </c>
      <c r="C13909">
        <v>9</v>
      </c>
      <c r="D13909">
        <v>39</v>
      </c>
      <c r="E13909" t="s">
        <v>12498</v>
      </c>
      <c r="F13909">
        <v>244.197</v>
      </c>
      <c r="G13909">
        <v>113.001</v>
      </c>
      <c r="H13909">
        <v>42.296999999999997</v>
      </c>
      <c r="I13909">
        <v>27594.464</v>
      </c>
      <c r="J13909">
        <v>11253748</v>
      </c>
      <c r="K13909">
        <v>8.702</v>
      </c>
      <c r="L13909">
        <v>4.4429999999999996</v>
      </c>
      <c r="M13909">
        <v>2124.8850000000002</v>
      </c>
      <c r="N13909">
        <v>866584</v>
      </c>
      <c r="O13909">
        <v>2.0720000000000001</v>
      </c>
      <c r="P13909">
        <v>5.6749999999999998</v>
      </c>
      <c r="Q13909">
        <v>506.03699999999998</v>
      </c>
      <c r="R13909">
        <v>206375</v>
      </c>
      <c r="S13909">
        <v>1.7999999999999999E-2</v>
      </c>
      <c r="T13909">
        <v>2.1379999999999999</v>
      </c>
      <c r="U13909">
        <v>4.3769999999999998</v>
      </c>
      <c r="V13909">
        <v>1785</v>
      </c>
      <c r="W13909">
        <f t="shared" si="612"/>
        <v>7</v>
      </c>
      <c r="X13909">
        <f t="shared" si="610"/>
        <v>67.522649999999899</v>
      </c>
      <c r="Y13909">
        <f t="shared" si="611"/>
        <v>6.4935</v>
      </c>
    </row>
    <row r="13910" spans="1:25" x14ac:dyDescent="0.2">
      <c r="A13910" t="s">
        <v>6877</v>
      </c>
      <c r="B13910" t="s">
        <v>1082</v>
      </c>
      <c r="C13910">
        <v>9</v>
      </c>
      <c r="D13910">
        <v>40</v>
      </c>
      <c r="E13910" t="s">
        <v>12499</v>
      </c>
      <c r="F13910">
        <v>310.279</v>
      </c>
      <c r="G13910">
        <v>102.479</v>
      </c>
      <c r="H13910">
        <v>38.618000000000002</v>
      </c>
      <c r="I13910">
        <v>31797.03</v>
      </c>
      <c r="J13910">
        <v>12967665</v>
      </c>
      <c r="K13910">
        <v>57.253999999999998</v>
      </c>
      <c r="L13910">
        <v>23.317</v>
      </c>
      <c r="M13910">
        <v>17764.825000000001</v>
      </c>
      <c r="N13910">
        <v>7244963</v>
      </c>
      <c r="O13910">
        <v>7.8769999999999998</v>
      </c>
      <c r="P13910">
        <v>16.678999999999998</v>
      </c>
      <c r="Q13910">
        <v>2444.0770000000002</v>
      </c>
      <c r="R13910">
        <v>996759</v>
      </c>
      <c r="S13910">
        <v>0.113</v>
      </c>
      <c r="T13910">
        <v>5.3630000000000004</v>
      </c>
      <c r="U13910">
        <v>35.015000000000001</v>
      </c>
      <c r="V13910">
        <v>14280</v>
      </c>
      <c r="W13910">
        <f t="shared" si="612"/>
        <v>56</v>
      </c>
      <c r="X13910">
        <f t="shared" si="610"/>
        <v>3846.7006500000002</v>
      </c>
      <c r="Y13910">
        <f t="shared" si="611"/>
        <v>102.04349999999999</v>
      </c>
    </row>
    <row r="13911" spans="1:25" x14ac:dyDescent="0.2">
      <c r="A13911" t="s">
        <v>6877</v>
      </c>
      <c r="B13911" t="s">
        <v>1082</v>
      </c>
      <c r="C13911">
        <v>10</v>
      </c>
      <c r="D13911">
        <v>2</v>
      </c>
      <c r="E13911" t="s">
        <v>11163</v>
      </c>
      <c r="F13911">
        <v>224.57400000000001</v>
      </c>
      <c r="G13911">
        <v>89.805999999999997</v>
      </c>
      <c r="H13911">
        <v>41.274999999999999</v>
      </c>
      <c r="I13911">
        <v>20167.991000000002</v>
      </c>
      <c r="J13911">
        <v>8225037</v>
      </c>
      <c r="K13911">
        <v>6.64</v>
      </c>
      <c r="L13911">
        <v>3.4660000000000002</v>
      </c>
      <c r="M13911">
        <v>1491.1420000000001</v>
      </c>
      <c r="N13911">
        <v>608127</v>
      </c>
      <c r="O13911">
        <v>2.5979999999999999</v>
      </c>
      <c r="P13911">
        <v>8.5459999999999994</v>
      </c>
      <c r="Q13911">
        <v>583.48599999999999</v>
      </c>
      <c r="R13911">
        <v>237961</v>
      </c>
      <c r="S13911">
        <v>1.7000000000000001E-2</v>
      </c>
      <c r="T13911">
        <v>2.0640000000000001</v>
      </c>
      <c r="U13911">
        <v>3.7519999999999998</v>
      </c>
      <c r="V13911">
        <v>1530</v>
      </c>
      <c r="W13911">
        <f t="shared" si="612"/>
        <v>6</v>
      </c>
      <c r="X13911">
        <f t="shared" si="610"/>
        <v>218.54819999999992</v>
      </c>
      <c r="Y13911">
        <f t="shared" si="611"/>
        <v>4.5434999999999999</v>
      </c>
    </row>
    <row r="13912" spans="1:25" x14ac:dyDescent="0.2">
      <c r="A13912" t="s">
        <v>6877</v>
      </c>
      <c r="B13912" t="s">
        <v>1082</v>
      </c>
      <c r="C13912">
        <v>10</v>
      </c>
      <c r="D13912">
        <v>3</v>
      </c>
      <c r="E13912" t="s">
        <v>12500</v>
      </c>
      <c r="F13912">
        <v>293.60300000000001</v>
      </c>
      <c r="G13912">
        <v>126.623</v>
      </c>
      <c r="H13912">
        <v>46.612000000000002</v>
      </c>
      <c r="I13912">
        <v>37176.993999999999</v>
      </c>
      <c r="J13912">
        <v>15161756</v>
      </c>
      <c r="K13912">
        <v>41.131999999999998</v>
      </c>
      <c r="L13912">
        <v>18.622</v>
      </c>
      <c r="M13912">
        <v>12076.494000000001</v>
      </c>
      <c r="N13912">
        <v>4925112</v>
      </c>
      <c r="O13912">
        <v>7.4390000000000001</v>
      </c>
      <c r="P13912">
        <v>16.923999999999999</v>
      </c>
      <c r="Q13912">
        <v>2184.0230000000001</v>
      </c>
      <c r="R13912">
        <v>890702</v>
      </c>
      <c r="S13912">
        <v>9.4E-2</v>
      </c>
      <c r="T13912">
        <v>4.8869999999999996</v>
      </c>
      <c r="U13912">
        <v>27.512</v>
      </c>
      <c r="V13912">
        <v>11220</v>
      </c>
      <c r="W13912">
        <f t="shared" si="612"/>
        <v>44</v>
      </c>
      <c r="X13912">
        <f t="shared" si="610"/>
        <v>3339.5953500000001</v>
      </c>
      <c r="Y13912">
        <f t="shared" si="611"/>
        <v>78.643499999999989</v>
      </c>
    </row>
    <row r="13913" spans="1:25" x14ac:dyDescent="0.2">
      <c r="A13913" t="s">
        <v>6877</v>
      </c>
      <c r="B13913" t="s">
        <v>1082</v>
      </c>
      <c r="C13913">
        <v>10</v>
      </c>
      <c r="D13913">
        <v>4</v>
      </c>
      <c r="E13913" t="s">
        <v>8088</v>
      </c>
      <c r="F13913">
        <v>385.70600000000002</v>
      </c>
      <c r="G13913">
        <v>113.26300000000001</v>
      </c>
      <c r="H13913">
        <v>47.756999999999998</v>
      </c>
      <c r="I13913">
        <v>43686.171999999999</v>
      </c>
      <c r="J13913">
        <v>17816370</v>
      </c>
      <c r="K13913">
        <v>28.713000000000001</v>
      </c>
      <c r="L13913">
        <v>17.507999999999999</v>
      </c>
      <c r="M13913">
        <v>11074.632</v>
      </c>
      <c r="N13913">
        <v>4516526</v>
      </c>
      <c r="O13913">
        <v>6.2889999999999997</v>
      </c>
      <c r="P13913">
        <v>14.407</v>
      </c>
      <c r="Q13913">
        <v>2425.7660000000001</v>
      </c>
      <c r="R13913">
        <v>989291</v>
      </c>
      <c r="S13913">
        <v>0.10100000000000001</v>
      </c>
      <c r="T13913">
        <v>5.0620000000000003</v>
      </c>
      <c r="U13913">
        <v>38.767000000000003</v>
      </c>
      <c r="V13913">
        <v>15810</v>
      </c>
      <c r="W13913">
        <f t="shared" si="612"/>
        <v>62</v>
      </c>
      <c r="X13913">
        <f t="shared" si="610"/>
        <v>3810.9942000000001</v>
      </c>
      <c r="Y13913">
        <f t="shared" si="611"/>
        <v>113.7435</v>
      </c>
    </row>
    <row r="13914" spans="1:25" x14ac:dyDescent="0.2">
      <c r="A13914" t="s">
        <v>6877</v>
      </c>
      <c r="B13914" t="s">
        <v>1082</v>
      </c>
      <c r="C13914">
        <v>10</v>
      </c>
      <c r="D13914">
        <v>5</v>
      </c>
      <c r="E13914" t="s">
        <v>12501</v>
      </c>
      <c r="F13914">
        <v>314.33999999999997</v>
      </c>
      <c r="G13914">
        <v>107.217</v>
      </c>
      <c r="H13914">
        <v>40.331000000000003</v>
      </c>
      <c r="I13914">
        <v>33702.644999999997</v>
      </c>
      <c r="J13914">
        <v>13744825</v>
      </c>
      <c r="K13914">
        <v>58.314999999999998</v>
      </c>
      <c r="L13914">
        <v>22.884</v>
      </c>
      <c r="M13914">
        <v>18330.841</v>
      </c>
      <c r="N13914">
        <v>7475799</v>
      </c>
      <c r="O13914">
        <v>5.1139999999999999</v>
      </c>
      <c r="P13914">
        <v>12.657</v>
      </c>
      <c r="Q13914">
        <v>1607.547</v>
      </c>
      <c r="R13914">
        <v>655600</v>
      </c>
      <c r="S13914">
        <v>7.3999999999999996E-2</v>
      </c>
      <c r="T13914">
        <v>4.3319999999999999</v>
      </c>
      <c r="U13914">
        <v>23.135000000000002</v>
      </c>
      <c r="V13914">
        <v>9435</v>
      </c>
      <c r="W13914">
        <f t="shared" si="612"/>
        <v>37</v>
      </c>
      <c r="X13914">
        <f t="shared" si="610"/>
        <v>2215.4671499999999</v>
      </c>
      <c r="Y13914">
        <f t="shared" si="611"/>
        <v>64.993499999999997</v>
      </c>
    </row>
    <row r="13915" spans="1:25" x14ac:dyDescent="0.2">
      <c r="A13915" t="s">
        <v>6877</v>
      </c>
      <c r="B13915" t="s">
        <v>1082</v>
      </c>
      <c r="C13915">
        <v>10</v>
      </c>
      <c r="D13915">
        <v>6</v>
      </c>
      <c r="E13915" t="s">
        <v>9883</v>
      </c>
      <c r="F13915">
        <v>366.34199999999998</v>
      </c>
      <c r="G13915">
        <v>86.533000000000001</v>
      </c>
      <c r="H13915">
        <v>38.628</v>
      </c>
      <c r="I13915">
        <v>31700.69</v>
      </c>
      <c r="J13915">
        <v>12928375</v>
      </c>
      <c r="K13915">
        <v>31.652999999999999</v>
      </c>
      <c r="L13915">
        <v>20.574000000000002</v>
      </c>
      <c r="M13915">
        <v>11595.741</v>
      </c>
      <c r="N13915">
        <v>4729048</v>
      </c>
      <c r="O13915">
        <v>2.8980000000000001</v>
      </c>
      <c r="P13915">
        <v>8.7289999999999992</v>
      </c>
      <c r="Q13915">
        <v>1061.5650000000001</v>
      </c>
      <c r="R13915">
        <v>432934</v>
      </c>
      <c r="S13915">
        <v>3.1E-2</v>
      </c>
      <c r="T13915">
        <v>2.7989999999999999</v>
      </c>
      <c r="U13915">
        <v>11.255000000000001</v>
      </c>
      <c r="V13915">
        <v>4590</v>
      </c>
      <c r="W13915">
        <f t="shared" si="612"/>
        <v>18</v>
      </c>
      <c r="X13915">
        <f t="shared" si="610"/>
        <v>1150.80225</v>
      </c>
      <c r="Y13915">
        <f t="shared" si="611"/>
        <v>27.9435</v>
      </c>
    </row>
    <row r="13916" spans="1:25" x14ac:dyDescent="0.2">
      <c r="A13916" t="s">
        <v>6877</v>
      </c>
      <c r="B13916" t="s">
        <v>1082</v>
      </c>
      <c r="C13916">
        <v>10</v>
      </c>
      <c r="D13916">
        <v>7</v>
      </c>
      <c r="E13916" t="s">
        <v>12426</v>
      </c>
      <c r="F13916">
        <v>300.64999999999998</v>
      </c>
      <c r="G13916">
        <v>111.76300000000001</v>
      </c>
      <c r="H13916">
        <v>42.567999999999998</v>
      </c>
      <c r="I13916">
        <v>33601.595000000001</v>
      </c>
      <c r="J13916">
        <v>13703614</v>
      </c>
      <c r="K13916">
        <v>58.198</v>
      </c>
      <c r="L13916">
        <v>22.442</v>
      </c>
      <c r="M13916">
        <v>17497.381000000001</v>
      </c>
      <c r="N13916">
        <v>7135892</v>
      </c>
      <c r="O13916">
        <v>10.069000000000001</v>
      </c>
      <c r="P13916">
        <v>19.887</v>
      </c>
      <c r="Q13916">
        <v>3027.201</v>
      </c>
      <c r="R13916">
        <v>1234572</v>
      </c>
      <c r="S13916">
        <v>0.127</v>
      </c>
      <c r="T13916">
        <v>5.6859999999999999</v>
      </c>
      <c r="U13916">
        <v>38.140999999999998</v>
      </c>
      <c r="V13916">
        <v>15555</v>
      </c>
      <c r="W13916">
        <f t="shared" si="612"/>
        <v>61</v>
      </c>
      <c r="X13916">
        <f t="shared" si="610"/>
        <v>4983.7924499999999</v>
      </c>
      <c r="Y13916">
        <f t="shared" si="611"/>
        <v>111.79349999999999</v>
      </c>
    </row>
    <row r="13917" spans="1:25" x14ac:dyDescent="0.2">
      <c r="A13917" t="s">
        <v>6877</v>
      </c>
      <c r="B13917" t="s">
        <v>1082</v>
      </c>
      <c r="C13917">
        <v>10</v>
      </c>
      <c r="D13917">
        <v>8</v>
      </c>
      <c r="E13917" t="s">
        <v>4642</v>
      </c>
      <c r="F13917">
        <v>233.744</v>
      </c>
      <c r="G13917">
        <v>97.924000000000007</v>
      </c>
      <c r="H13917">
        <v>51.207000000000001</v>
      </c>
      <c r="I13917">
        <v>22889.056</v>
      </c>
      <c r="J13917">
        <v>9334759</v>
      </c>
      <c r="K13917">
        <v>10.564</v>
      </c>
      <c r="L13917">
        <v>5.9610000000000003</v>
      </c>
      <c r="M13917">
        <v>2469.203</v>
      </c>
      <c r="N13917">
        <v>1007006</v>
      </c>
      <c r="O13917">
        <v>1.86</v>
      </c>
      <c r="P13917">
        <v>5.94</v>
      </c>
      <c r="Q13917">
        <v>434.697</v>
      </c>
      <c r="R13917">
        <v>177281</v>
      </c>
      <c r="S13917">
        <v>3.0000000000000001E-3</v>
      </c>
      <c r="T13917">
        <v>0.82599999999999996</v>
      </c>
      <c r="U13917">
        <v>0.625</v>
      </c>
      <c r="V13917">
        <v>255</v>
      </c>
      <c r="W13917">
        <f t="shared" si="612"/>
        <v>1</v>
      </c>
      <c r="X13917">
        <f t="shared" si="610"/>
        <v>0</v>
      </c>
      <c r="Y13917">
        <f t="shared" si="611"/>
        <v>0</v>
      </c>
    </row>
    <row r="13918" spans="1:25" x14ac:dyDescent="0.2">
      <c r="A13918" t="s">
        <v>6877</v>
      </c>
      <c r="B13918" t="s">
        <v>1082</v>
      </c>
      <c r="C13918">
        <v>10</v>
      </c>
      <c r="D13918">
        <v>9</v>
      </c>
      <c r="E13918" t="s">
        <v>12502</v>
      </c>
      <c r="F13918">
        <v>195.28200000000001</v>
      </c>
      <c r="G13918">
        <v>118.069</v>
      </c>
      <c r="H13918">
        <v>50.963999999999999</v>
      </c>
      <c r="I13918">
        <v>23056.776999999998</v>
      </c>
      <c r="J13918">
        <v>9403160</v>
      </c>
      <c r="K13918">
        <v>7.141</v>
      </c>
      <c r="L13918">
        <v>3.629</v>
      </c>
      <c r="M13918">
        <v>1394.54</v>
      </c>
      <c r="N13918">
        <v>568730</v>
      </c>
      <c r="O13918">
        <v>2.7570000000000001</v>
      </c>
      <c r="P13918">
        <v>9.0739999999999998</v>
      </c>
      <c r="Q13918">
        <v>538.33699999999999</v>
      </c>
      <c r="R13918">
        <v>219548</v>
      </c>
      <c r="S13918">
        <v>1.2999999999999999E-2</v>
      </c>
      <c r="T13918">
        <v>1.8069999999999999</v>
      </c>
      <c r="U13918">
        <v>2.5009999999999999</v>
      </c>
      <c r="V13918">
        <v>1020</v>
      </c>
      <c r="W13918">
        <f t="shared" si="612"/>
        <v>4</v>
      </c>
      <c r="X13918">
        <f t="shared" si="610"/>
        <v>130.50764999999993</v>
      </c>
      <c r="Y13918">
        <f t="shared" si="611"/>
        <v>0.64350000000000007</v>
      </c>
    </row>
    <row r="13919" spans="1:25" x14ac:dyDescent="0.2">
      <c r="A13919" t="s">
        <v>6877</v>
      </c>
      <c r="B13919" t="s">
        <v>1082</v>
      </c>
      <c r="C13919">
        <v>10</v>
      </c>
      <c r="D13919">
        <v>10</v>
      </c>
      <c r="E13919" t="s">
        <v>12503</v>
      </c>
      <c r="F13919">
        <v>271.19400000000002</v>
      </c>
      <c r="G13919">
        <v>117.235</v>
      </c>
      <c r="H13919">
        <v>42.86</v>
      </c>
      <c r="I13919">
        <v>31793.530999999999</v>
      </c>
      <c r="J13919">
        <v>12966238</v>
      </c>
      <c r="K13919">
        <v>37.432000000000002</v>
      </c>
      <c r="L13919">
        <v>16.437999999999999</v>
      </c>
      <c r="M13919">
        <v>10151.312</v>
      </c>
      <c r="N13919">
        <v>4139972</v>
      </c>
      <c r="O13919">
        <v>6.7750000000000004</v>
      </c>
      <c r="P13919">
        <v>17.280999999999999</v>
      </c>
      <c r="Q13919">
        <v>1837.297</v>
      </c>
      <c r="R13919">
        <v>749298</v>
      </c>
      <c r="S13919">
        <v>8.1000000000000003E-2</v>
      </c>
      <c r="T13919">
        <v>4.5359999999999996</v>
      </c>
      <c r="U13919">
        <v>21.884</v>
      </c>
      <c r="V13919">
        <v>8925</v>
      </c>
      <c r="W13919">
        <f t="shared" si="612"/>
        <v>35</v>
      </c>
      <c r="X13919">
        <f t="shared" si="610"/>
        <v>2663.4796499999998</v>
      </c>
      <c r="Y13919">
        <f t="shared" si="611"/>
        <v>61.093499999999999</v>
      </c>
    </row>
    <row r="13920" spans="1:25" x14ac:dyDescent="0.2">
      <c r="A13920" t="s">
        <v>6877</v>
      </c>
      <c r="B13920" t="s">
        <v>1082</v>
      </c>
      <c r="C13920">
        <v>10</v>
      </c>
      <c r="D13920">
        <v>11</v>
      </c>
      <c r="E13920" t="s">
        <v>10811</v>
      </c>
      <c r="F13920">
        <v>159.63200000000001</v>
      </c>
      <c r="G13920">
        <v>89.768000000000001</v>
      </c>
      <c r="H13920">
        <v>40.237000000000002</v>
      </c>
      <c r="I13920">
        <v>14329.737999999999</v>
      </c>
      <c r="J13920">
        <v>5844044</v>
      </c>
      <c r="K13920">
        <v>24.672000000000001</v>
      </c>
      <c r="L13920">
        <v>10.99</v>
      </c>
      <c r="M13920">
        <v>3938.3560000000002</v>
      </c>
      <c r="N13920">
        <v>1606165</v>
      </c>
      <c r="O13920">
        <v>4.8529999999999998</v>
      </c>
      <c r="P13920">
        <v>12.010999999999999</v>
      </c>
      <c r="Q13920">
        <v>774.66300000000001</v>
      </c>
      <c r="R13920">
        <v>315928</v>
      </c>
      <c r="S13920">
        <v>5.5E-2</v>
      </c>
      <c r="T13920">
        <v>3.7389999999999999</v>
      </c>
      <c r="U13920">
        <v>8.7539999999999996</v>
      </c>
      <c r="V13920">
        <v>3570</v>
      </c>
      <c r="W13920">
        <f t="shared" si="612"/>
        <v>14</v>
      </c>
      <c r="X13920">
        <f t="shared" si="610"/>
        <v>591.34334999999999</v>
      </c>
      <c r="Y13920">
        <f t="shared" si="611"/>
        <v>20.1435</v>
      </c>
    </row>
    <row r="13921" spans="1:25" x14ac:dyDescent="0.2">
      <c r="A13921" t="s">
        <v>6877</v>
      </c>
      <c r="B13921" t="s">
        <v>1082</v>
      </c>
      <c r="C13921">
        <v>10</v>
      </c>
      <c r="D13921">
        <v>12</v>
      </c>
      <c r="E13921" t="s">
        <v>12504</v>
      </c>
      <c r="F13921">
        <v>308.27300000000002</v>
      </c>
      <c r="G13921">
        <v>120.852</v>
      </c>
      <c r="H13921">
        <v>57.098999999999997</v>
      </c>
      <c r="I13921">
        <v>37255.311999999998</v>
      </c>
      <c r="J13921">
        <v>15193696</v>
      </c>
      <c r="K13921">
        <v>7.6029999999999998</v>
      </c>
      <c r="L13921">
        <v>3.931</v>
      </c>
      <c r="M13921">
        <v>2343.902</v>
      </c>
      <c r="N13921">
        <v>955905</v>
      </c>
      <c r="O13921">
        <v>2.3620000000000001</v>
      </c>
      <c r="P13921">
        <v>5.0529999999999999</v>
      </c>
      <c r="Q13921">
        <v>728.197</v>
      </c>
      <c r="R13921">
        <v>296978</v>
      </c>
      <c r="S13921">
        <v>1.4E-2</v>
      </c>
      <c r="T13921">
        <v>1.903</v>
      </c>
      <c r="U13921">
        <v>4.3769999999999998</v>
      </c>
      <c r="V13921">
        <v>1785</v>
      </c>
      <c r="W13921">
        <f t="shared" si="612"/>
        <v>7</v>
      </c>
      <c r="X13921">
        <f t="shared" si="610"/>
        <v>500.73464999999993</v>
      </c>
      <c r="Y13921">
        <f t="shared" si="611"/>
        <v>6.4935</v>
      </c>
    </row>
    <row r="13922" spans="1:25" x14ac:dyDescent="0.2">
      <c r="A13922" t="s">
        <v>6877</v>
      </c>
      <c r="B13922" t="s">
        <v>1082</v>
      </c>
      <c r="C13922">
        <v>10</v>
      </c>
      <c r="D13922">
        <v>13</v>
      </c>
      <c r="E13922" t="s">
        <v>12505</v>
      </c>
      <c r="F13922">
        <v>36.424999999999997</v>
      </c>
      <c r="G13922">
        <v>68.650000000000006</v>
      </c>
      <c r="H13922">
        <v>33.692999999999998</v>
      </c>
      <c r="I13922">
        <v>2500.5650000000001</v>
      </c>
      <c r="J13922">
        <v>1019796</v>
      </c>
      <c r="K13922">
        <v>83.718000000000004</v>
      </c>
      <c r="L13922">
        <v>40.679000000000002</v>
      </c>
      <c r="M13922">
        <v>3049.4090000000001</v>
      </c>
      <c r="N13922">
        <v>1243629</v>
      </c>
      <c r="O13922">
        <v>7.2130000000000001</v>
      </c>
      <c r="P13922">
        <v>16.983000000000001</v>
      </c>
      <c r="Q13922">
        <v>262.72199999999998</v>
      </c>
      <c r="R13922">
        <v>107145</v>
      </c>
      <c r="S13922">
        <v>0.10299999999999999</v>
      </c>
      <c r="T13922">
        <v>5.1239999999999997</v>
      </c>
      <c r="U13922">
        <v>3.7519999999999998</v>
      </c>
      <c r="V13922">
        <v>1530</v>
      </c>
      <c r="W13922">
        <f t="shared" si="612"/>
        <v>6</v>
      </c>
      <c r="X13922">
        <f t="shared" si="610"/>
        <v>0</v>
      </c>
      <c r="Y13922">
        <f t="shared" si="611"/>
        <v>4.5434999999999999</v>
      </c>
    </row>
    <row r="13923" spans="1:25" x14ac:dyDescent="0.2">
      <c r="A13923" t="s">
        <v>6877</v>
      </c>
      <c r="B13923" t="s">
        <v>1082</v>
      </c>
      <c r="C13923">
        <v>10</v>
      </c>
      <c r="D13923">
        <v>14</v>
      </c>
      <c r="E13923" t="s">
        <v>12506</v>
      </c>
      <c r="F13923">
        <v>315.97300000000001</v>
      </c>
      <c r="G13923">
        <v>100.059</v>
      </c>
      <c r="H13923">
        <v>39.911999999999999</v>
      </c>
      <c r="I13923">
        <v>31615.812999999998</v>
      </c>
      <c r="J13923">
        <v>12893760</v>
      </c>
      <c r="K13923">
        <v>70.634</v>
      </c>
      <c r="L13923">
        <v>31.215</v>
      </c>
      <c r="M13923">
        <v>22318.48</v>
      </c>
      <c r="N13923">
        <v>9102063</v>
      </c>
      <c r="O13923">
        <v>7.1230000000000002</v>
      </c>
      <c r="P13923">
        <v>19.184999999999999</v>
      </c>
      <c r="Q13923">
        <v>2250.605</v>
      </c>
      <c r="R13923">
        <v>917856</v>
      </c>
      <c r="S13923">
        <v>9.0999999999999998E-2</v>
      </c>
      <c r="T13923">
        <v>4.8170000000000002</v>
      </c>
      <c r="U13923">
        <v>28.762</v>
      </c>
      <c r="V13923">
        <v>11730</v>
      </c>
      <c r="W13923">
        <f t="shared" si="612"/>
        <v>46</v>
      </c>
      <c r="X13923">
        <f t="shared" si="610"/>
        <v>3469.4302499999999</v>
      </c>
      <c r="Y13923">
        <f t="shared" si="611"/>
        <v>82.543499999999995</v>
      </c>
    </row>
    <row r="13924" spans="1:25" x14ac:dyDescent="0.2">
      <c r="A13924" t="s">
        <v>6877</v>
      </c>
      <c r="B13924" t="s">
        <v>1082</v>
      </c>
      <c r="C13924">
        <v>10</v>
      </c>
      <c r="D13924">
        <v>15</v>
      </c>
      <c r="E13924" t="s">
        <v>1212</v>
      </c>
      <c r="F13924">
        <v>260.68</v>
      </c>
      <c r="G13924">
        <v>85.95</v>
      </c>
      <c r="H13924">
        <v>39.441000000000003</v>
      </c>
      <c r="I13924">
        <v>22405.487000000001</v>
      </c>
      <c r="J13924">
        <v>9137547</v>
      </c>
      <c r="K13924">
        <v>12.521000000000001</v>
      </c>
      <c r="L13924">
        <v>6.4489999999999998</v>
      </c>
      <c r="M13924">
        <v>3263.951</v>
      </c>
      <c r="N13924">
        <v>1331125</v>
      </c>
      <c r="O13924">
        <v>4.8049999999999997</v>
      </c>
      <c r="P13924">
        <v>12.284000000000001</v>
      </c>
      <c r="Q13924">
        <v>1252.56</v>
      </c>
      <c r="R13924">
        <v>510827</v>
      </c>
      <c r="S13924">
        <v>5.2999999999999999E-2</v>
      </c>
      <c r="T13924">
        <v>3.6680000000000001</v>
      </c>
      <c r="U13924">
        <v>13.756</v>
      </c>
      <c r="V13924">
        <v>5610</v>
      </c>
      <c r="W13924">
        <f t="shared" si="612"/>
        <v>22</v>
      </c>
      <c r="X13924">
        <f t="shared" si="610"/>
        <v>1523.2424999999996</v>
      </c>
      <c r="Y13924">
        <f t="shared" si="611"/>
        <v>35.743499999999997</v>
      </c>
    </row>
    <row r="13925" spans="1:25" x14ac:dyDescent="0.2">
      <c r="A13925" t="s">
        <v>6877</v>
      </c>
      <c r="B13925" t="s">
        <v>1082</v>
      </c>
      <c r="C13925">
        <v>10</v>
      </c>
      <c r="D13925">
        <v>17</v>
      </c>
      <c r="E13925" t="s">
        <v>3522</v>
      </c>
      <c r="F13925">
        <v>147.202</v>
      </c>
      <c r="G13925">
        <v>79.998000000000005</v>
      </c>
      <c r="H13925">
        <v>35.445</v>
      </c>
      <c r="I13925">
        <v>11775.94</v>
      </c>
      <c r="J13925">
        <v>4802538</v>
      </c>
      <c r="K13925">
        <v>23.657</v>
      </c>
      <c r="L13925">
        <v>13.215</v>
      </c>
      <c r="M13925">
        <v>3482.402</v>
      </c>
      <c r="N13925">
        <v>1420215</v>
      </c>
      <c r="O13925">
        <v>6.8929999999999998</v>
      </c>
      <c r="P13925">
        <v>19.54</v>
      </c>
      <c r="Q13925">
        <v>1014.716</v>
      </c>
      <c r="R13925">
        <v>413828</v>
      </c>
      <c r="S13925">
        <v>6.4000000000000001E-2</v>
      </c>
      <c r="T13925">
        <v>4.03</v>
      </c>
      <c r="U13925">
        <v>9.3789999999999996</v>
      </c>
      <c r="V13925">
        <v>3825</v>
      </c>
      <c r="W13925">
        <f t="shared" si="612"/>
        <v>15</v>
      </c>
      <c r="X13925">
        <f t="shared" si="610"/>
        <v>1059.4467</v>
      </c>
      <c r="Y13925">
        <f t="shared" si="611"/>
        <v>22.093499999999999</v>
      </c>
    </row>
    <row r="13926" spans="1:25" x14ac:dyDescent="0.2">
      <c r="A13926" t="s">
        <v>6877</v>
      </c>
      <c r="B13926" t="s">
        <v>1082</v>
      </c>
      <c r="C13926">
        <v>10</v>
      </c>
      <c r="D13926">
        <v>18</v>
      </c>
      <c r="E13926" t="s">
        <v>12507</v>
      </c>
      <c r="F13926">
        <v>222.36199999999999</v>
      </c>
      <c r="G13926">
        <v>87.69</v>
      </c>
      <c r="H13926">
        <v>45.235999999999997</v>
      </c>
      <c r="I13926">
        <v>19498.903999999999</v>
      </c>
      <c r="J13926">
        <v>7952166</v>
      </c>
      <c r="K13926">
        <v>7.5149999999999997</v>
      </c>
      <c r="L13926">
        <v>3.8969999999999998</v>
      </c>
      <c r="M13926">
        <v>1671.116</v>
      </c>
      <c r="N13926">
        <v>681525</v>
      </c>
      <c r="O13926">
        <v>3.032</v>
      </c>
      <c r="P13926">
        <v>9.0370000000000008</v>
      </c>
      <c r="Q13926">
        <v>674.26499999999999</v>
      </c>
      <c r="R13926">
        <v>274983</v>
      </c>
      <c r="S13926">
        <v>2.5000000000000001E-2</v>
      </c>
      <c r="T13926">
        <v>2.54</v>
      </c>
      <c r="U13926">
        <v>5.6269999999999998</v>
      </c>
      <c r="V13926">
        <v>2295</v>
      </c>
      <c r="W13926">
        <f t="shared" si="612"/>
        <v>9</v>
      </c>
      <c r="X13926">
        <f t="shared" si="610"/>
        <v>395.56724999999989</v>
      </c>
      <c r="Y13926">
        <f t="shared" si="611"/>
        <v>10.3935</v>
      </c>
    </row>
    <row r="13927" spans="1:25" x14ac:dyDescent="0.2">
      <c r="A13927" t="s">
        <v>6877</v>
      </c>
      <c r="B13927" t="s">
        <v>1082</v>
      </c>
      <c r="C13927">
        <v>10</v>
      </c>
      <c r="D13927">
        <v>22</v>
      </c>
      <c r="E13927" t="s">
        <v>12508</v>
      </c>
      <c r="F13927">
        <v>302.02100000000002</v>
      </c>
      <c r="G13927">
        <v>104.69799999999999</v>
      </c>
      <c r="H13927">
        <v>43.695</v>
      </c>
      <c r="I13927">
        <v>31621.062999999998</v>
      </c>
      <c r="J13927">
        <v>12895901</v>
      </c>
      <c r="K13927">
        <v>36.847000000000001</v>
      </c>
      <c r="L13927">
        <v>14.491</v>
      </c>
      <c r="M13927">
        <v>11128.669</v>
      </c>
      <c r="N13927">
        <v>4538564</v>
      </c>
      <c r="O13927">
        <v>10.278</v>
      </c>
      <c r="P13927">
        <v>20.7</v>
      </c>
      <c r="Q13927">
        <v>3104.2550000000001</v>
      </c>
      <c r="R13927">
        <v>1265997</v>
      </c>
      <c r="S13927">
        <v>0.11</v>
      </c>
      <c r="T13927">
        <v>5.2880000000000003</v>
      </c>
      <c r="U13927">
        <v>33.139000000000003</v>
      </c>
      <c r="V13927">
        <v>13515</v>
      </c>
      <c r="W13927">
        <f t="shared" si="612"/>
        <v>53</v>
      </c>
      <c r="X13927">
        <f t="shared" si="610"/>
        <v>5134.0477500000006</v>
      </c>
      <c r="Y13927">
        <f t="shared" si="611"/>
        <v>96.1935</v>
      </c>
    </row>
    <row r="13928" spans="1:25" x14ac:dyDescent="0.2">
      <c r="A13928" t="s">
        <v>6877</v>
      </c>
      <c r="B13928" t="s">
        <v>1082</v>
      </c>
      <c r="C13928">
        <v>10</v>
      </c>
      <c r="D13928">
        <v>28</v>
      </c>
      <c r="E13928" t="s">
        <v>12509</v>
      </c>
      <c r="F13928">
        <v>237.47900000000001</v>
      </c>
      <c r="G13928">
        <v>86.018000000000001</v>
      </c>
      <c r="H13928">
        <v>39.125999999999998</v>
      </c>
      <c r="I13928">
        <v>20427.510999999999</v>
      </c>
      <c r="J13928">
        <v>8330876</v>
      </c>
      <c r="K13928">
        <v>24.59</v>
      </c>
      <c r="L13928">
        <v>10.353</v>
      </c>
      <c r="M13928">
        <v>5839.7070000000003</v>
      </c>
      <c r="N13928">
        <v>2381586</v>
      </c>
      <c r="O13928">
        <v>3.8420000000000001</v>
      </c>
      <c r="P13928">
        <v>10.887</v>
      </c>
      <c r="Q13928">
        <v>912.49599999999998</v>
      </c>
      <c r="R13928">
        <v>372140</v>
      </c>
      <c r="S13928">
        <v>4.7E-2</v>
      </c>
      <c r="T13928">
        <v>3.476</v>
      </c>
      <c r="U13928">
        <v>11.255000000000001</v>
      </c>
      <c r="V13928">
        <v>4590</v>
      </c>
      <c r="W13928">
        <f t="shared" si="612"/>
        <v>18</v>
      </c>
      <c r="X13928">
        <f t="shared" si="610"/>
        <v>860.1176999999999</v>
      </c>
      <c r="Y13928">
        <f t="shared" si="611"/>
        <v>27.9435</v>
      </c>
    </row>
    <row r="13929" spans="1:25" x14ac:dyDescent="0.2">
      <c r="A13929" t="s">
        <v>6877</v>
      </c>
      <c r="B13929" t="s">
        <v>1082</v>
      </c>
      <c r="C13929">
        <v>10</v>
      </c>
      <c r="D13929">
        <v>29</v>
      </c>
      <c r="E13929" t="s">
        <v>12510</v>
      </c>
      <c r="F13929">
        <v>265.66199999999998</v>
      </c>
      <c r="G13929">
        <v>69.040999999999997</v>
      </c>
      <c r="H13929">
        <v>31.802</v>
      </c>
      <c r="I13929">
        <v>18341.684000000001</v>
      </c>
      <c r="J13929">
        <v>7480221</v>
      </c>
      <c r="K13929">
        <v>7.6109999999999998</v>
      </c>
      <c r="L13929">
        <v>3.9169999999999998</v>
      </c>
      <c r="M13929">
        <v>2022.008</v>
      </c>
      <c r="N13929">
        <v>824628</v>
      </c>
      <c r="O13929">
        <v>2.4020000000000001</v>
      </c>
      <c r="P13929">
        <v>7.07</v>
      </c>
      <c r="Q13929">
        <v>638.17899999999997</v>
      </c>
      <c r="R13929">
        <v>260266</v>
      </c>
      <c r="S13929">
        <v>1.2E-2</v>
      </c>
      <c r="T13929">
        <v>1.732</v>
      </c>
      <c r="U13929">
        <v>3.1259999999999999</v>
      </c>
      <c r="V13929">
        <v>1275</v>
      </c>
      <c r="W13929">
        <f t="shared" si="612"/>
        <v>5</v>
      </c>
      <c r="X13929">
        <f t="shared" si="610"/>
        <v>325.19954999999987</v>
      </c>
      <c r="Y13929">
        <f t="shared" si="611"/>
        <v>2.5935000000000001</v>
      </c>
    </row>
    <row r="13930" spans="1:25" x14ac:dyDescent="0.2">
      <c r="A13930" t="s">
        <v>6877</v>
      </c>
      <c r="B13930" t="s">
        <v>1430</v>
      </c>
      <c r="C13930">
        <v>1</v>
      </c>
      <c r="D13930">
        <v>1</v>
      </c>
      <c r="E13930" t="s">
        <v>669</v>
      </c>
      <c r="F13930">
        <v>135.86199999999999</v>
      </c>
      <c r="G13930">
        <v>94.835999999999999</v>
      </c>
      <c r="H13930">
        <v>41.033000000000001</v>
      </c>
      <c r="I13930">
        <v>12884.531999999999</v>
      </c>
      <c r="J13930">
        <v>5254651</v>
      </c>
      <c r="K13930">
        <v>24.742000000000001</v>
      </c>
      <c r="L13930">
        <v>10.081</v>
      </c>
      <c r="M13930">
        <v>3361.4580000000001</v>
      </c>
      <c r="N13930">
        <v>1370891</v>
      </c>
      <c r="O13930">
        <v>3.1280000000000001</v>
      </c>
      <c r="P13930">
        <v>8.2349999999999994</v>
      </c>
      <c r="Q13930">
        <v>425.02199999999999</v>
      </c>
      <c r="R13930">
        <v>173335</v>
      </c>
      <c r="S13930">
        <v>2.8000000000000001E-2</v>
      </c>
      <c r="T13930">
        <v>2.653</v>
      </c>
      <c r="U13930">
        <v>3.7519999999999998</v>
      </c>
      <c r="V13930">
        <v>1530</v>
      </c>
      <c r="W13930">
        <f t="shared" ref="W13930:W13946" si="613">V13930/255</f>
        <v>6</v>
      </c>
      <c r="X13930">
        <f>(MAX(0, (Q13930-420.51)))*2.26</f>
        <v>10.19712</v>
      </c>
      <c r="Y13930">
        <f>(MAX(0, (W13930-2.82)))*2.26</f>
        <v>7.1867999999999999</v>
      </c>
    </row>
    <row r="13931" spans="1:25" x14ac:dyDescent="0.2">
      <c r="A13931" t="s">
        <v>6877</v>
      </c>
      <c r="B13931" t="s">
        <v>1430</v>
      </c>
      <c r="C13931">
        <v>1</v>
      </c>
      <c r="D13931">
        <v>2</v>
      </c>
      <c r="E13931" t="s">
        <v>8645</v>
      </c>
      <c r="F13931">
        <v>288.88</v>
      </c>
      <c r="G13931">
        <v>121.54600000000001</v>
      </c>
      <c r="H13931">
        <v>44.914000000000001</v>
      </c>
      <c r="I13931">
        <v>35112.392</v>
      </c>
      <c r="J13931">
        <v>14319757</v>
      </c>
      <c r="K13931">
        <v>45.911000000000001</v>
      </c>
      <c r="L13931">
        <v>16.529</v>
      </c>
      <c r="M13931">
        <v>13262.84</v>
      </c>
      <c r="N13931">
        <v>5408935</v>
      </c>
      <c r="O13931">
        <v>5.0069999999999997</v>
      </c>
      <c r="P13931">
        <v>14.835000000000001</v>
      </c>
      <c r="Q13931">
        <v>1446.3240000000001</v>
      </c>
      <c r="R13931">
        <v>589849</v>
      </c>
      <c r="S13931">
        <v>3.9E-2</v>
      </c>
      <c r="T13931">
        <v>3.1520000000000001</v>
      </c>
      <c r="U13931">
        <v>11.255000000000001</v>
      </c>
      <c r="V13931">
        <v>4590</v>
      </c>
      <c r="W13931">
        <f t="shared" si="613"/>
        <v>18</v>
      </c>
      <c r="X13931">
        <f t="shared" ref="X13931:X13994" si="614">(MAX(0, (Q13931-420.51)))*2.26</f>
        <v>2318.3396400000001</v>
      </c>
      <c r="Y13931">
        <f t="shared" ref="Y13931:Y13994" si="615">(MAX(0, (W13931-2.82)))*2.26</f>
        <v>34.306799999999996</v>
      </c>
    </row>
    <row r="13932" spans="1:25" x14ac:dyDescent="0.2">
      <c r="A13932" t="s">
        <v>6877</v>
      </c>
      <c r="B13932" t="s">
        <v>1430</v>
      </c>
      <c r="C13932">
        <v>1</v>
      </c>
      <c r="D13932">
        <v>3</v>
      </c>
      <c r="E13932" t="s">
        <v>697</v>
      </c>
      <c r="F13932">
        <v>288.53699999999998</v>
      </c>
      <c r="G13932">
        <v>129.49799999999999</v>
      </c>
      <c r="H13932">
        <v>46.634999999999998</v>
      </c>
      <c r="I13932">
        <v>37365.108999999997</v>
      </c>
      <c r="J13932">
        <v>15238474</v>
      </c>
      <c r="K13932">
        <v>51.192</v>
      </c>
      <c r="L13932">
        <v>19.097999999999999</v>
      </c>
      <c r="M13932">
        <v>14770.84</v>
      </c>
      <c r="N13932">
        <v>6023937</v>
      </c>
      <c r="O13932">
        <v>7.282</v>
      </c>
      <c r="P13932">
        <v>18.257999999999999</v>
      </c>
      <c r="Q13932">
        <v>2101.2669999999998</v>
      </c>
      <c r="R13932">
        <v>856952</v>
      </c>
      <c r="S13932">
        <v>6.5000000000000002E-2</v>
      </c>
      <c r="T13932">
        <v>4.0709999999999997</v>
      </c>
      <c r="U13932">
        <v>18.757999999999999</v>
      </c>
      <c r="V13932">
        <v>7650</v>
      </c>
      <c r="W13932">
        <f t="shared" si="613"/>
        <v>30</v>
      </c>
      <c r="X13932">
        <f t="shared" si="614"/>
        <v>3798.5108199999991</v>
      </c>
      <c r="Y13932">
        <f t="shared" si="615"/>
        <v>61.426799999999993</v>
      </c>
    </row>
    <row r="13933" spans="1:25" x14ac:dyDescent="0.2">
      <c r="A13933" t="s">
        <v>6877</v>
      </c>
      <c r="B13933" t="s">
        <v>1430</v>
      </c>
      <c r="C13933">
        <v>1</v>
      </c>
      <c r="D13933">
        <v>4</v>
      </c>
      <c r="E13933" t="s">
        <v>12511</v>
      </c>
      <c r="F13933">
        <v>307.30200000000002</v>
      </c>
      <c r="G13933">
        <v>118.01</v>
      </c>
      <c r="H13933">
        <v>43.512999999999998</v>
      </c>
      <c r="I13933">
        <v>36264.623</v>
      </c>
      <c r="J13933">
        <v>14789667</v>
      </c>
      <c r="K13933">
        <v>34.503</v>
      </c>
      <c r="L13933">
        <v>15.706</v>
      </c>
      <c r="M13933">
        <v>10602.71</v>
      </c>
      <c r="N13933">
        <v>4324064</v>
      </c>
      <c r="O13933">
        <v>2.964</v>
      </c>
      <c r="P13933">
        <v>9.3689999999999998</v>
      </c>
      <c r="Q13933">
        <v>910.89</v>
      </c>
      <c r="R13933">
        <v>371485</v>
      </c>
      <c r="S13933">
        <v>2.4E-2</v>
      </c>
      <c r="T13933">
        <v>2.4950000000000001</v>
      </c>
      <c r="U13933">
        <v>7.5030000000000001</v>
      </c>
      <c r="V13933">
        <v>3060</v>
      </c>
      <c r="W13933">
        <f t="shared" si="613"/>
        <v>12</v>
      </c>
      <c r="X13933">
        <f t="shared" si="614"/>
        <v>1108.2587999999998</v>
      </c>
      <c r="Y13933">
        <f t="shared" si="615"/>
        <v>20.746799999999997</v>
      </c>
    </row>
    <row r="13934" spans="1:25" x14ac:dyDescent="0.2">
      <c r="A13934" t="s">
        <v>6877</v>
      </c>
      <c r="B13934" t="s">
        <v>1430</v>
      </c>
      <c r="C13934">
        <v>1</v>
      </c>
      <c r="D13934">
        <v>5</v>
      </c>
      <c r="E13934" t="s">
        <v>12512</v>
      </c>
      <c r="F13934">
        <v>327.80099999999999</v>
      </c>
      <c r="G13934">
        <v>101.304</v>
      </c>
      <c r="H13934">
        <v>42.244999999999997</v>
      </c>
      <c r="I13934">
        <v>33207.731</v>
      </c>
      <c r="J13934">
        <v>13542986</v>
      </c>
      <c r="K13934">
        <v>36.877000000000002</v>
      </c>
      <c r="L13934">
        <v>24.227</v>
      </c>
      <c r="M13934">
        <v>12088.485000000001</v>
      </c>
      <c r="N13934">
        <v>4930002</v>
      </c>
      <c r="O13934">
        <v>2.7909999999999999</v>
      </c>
      <c r="P13934">
        <v>8.5500000000000007</v>
      </c>
      <c r="Q13934">
        <v>915.05100000000004</v>
      </c>
      <c r="R13934">
        <v>373182</v>
      </c>
      <c r="S13934">
        <v>2.7E-2</v>
      </c>
      <c r="T13934">
        <v>2.609</v>
      </c>
      <c r="U13934">
        <v>8.7539999999999996</v>
      </c>
      <c r="V13934">
        <v>3570</v>
      </c>
      <c r="W13934">
        <f t="shared" si="613"/>
        <v>14</v>
      </c>
      <c r="X13934">
        <f t="shared" si="614"/>
        <v>1117.66266</v>
      </c>
      <c r="Y13934">
        <f t="shared" si="615"/>
        <v>25.266799999999996</v>
      </c>
    </row>
    <row r="13935" spans="1:25" x14ac:dyDescent="0.2">
      <c r="A13935" t="s">
        <v>6877</v>
      </c>
      <c r="B13935" t="s">
        <v>1430</v>
      </c>
      <c r="C13935">
        <v>1</v>
      </c>
      <c r="D13935">
        <v>6</v>
      </c>
      <c r="E13935" t="s">
        <v>1744</v>
      </c>
      <c r="F13935">
        <v>276.601</v>
      </c>
      <c r="G13935">
        <v>109.39</v>
      </c>
      <c r="H13935">
        <v>43.993000000000002</v>
      </c>
      <c r="I13935">
        <v>30257.254000000001</v>
      </c>
      <c r="J13935">
        <v>12339704</v>
      </c>
      <c r="K13935">
        <v>18.452999999999999</v>
      </c>
      <c r="L13935">
        <v>10.093</v>
      </c>
      <c r="M13935">
        <v>5104.2020000000002</v>
      </c>
      <c r="N13935">
        <v>2081628</v>
      </c>
      <c r="O13935">
        <v>2.4820000000000002</v>
      </c>
      <c r="P13935">
        <v>7.3259999999999996</v>
      </c>
      <c r="Q13935">
        <v>686.50099999999998</v>
      </c>
      <c r="R13935">
        <v>279973</v>
      </c>
      <c r="S13935">
        <v>1.4E-2</v>
      </c>
      <c r="T13935">
        <v>1.86</v>
      </c>
      <c r="U13935">
        <v>3.7519999999999998</v>
      </c>
      <c r="V13935">
        <v>1530</v>
      </c>
      <c r="W13935">
        <f t="shared" si="613"/>
        <v>6</v>
      </c>
      <c r="X13935">
        <f t="shared" si="614"/>
        <v>601.13965999999994</v>
      </c>
      <c r="Y13935">
        <f t="shared" si="615"/>
        <v>7.1867999999999999</v>
      </c>
    </row>
    <row r="13936" spans="1:25" x14ac:dyDescent="0.2">
      <c r="A13936" t="s">
        <v>6877</v>
      </c>
      <c r="B13936" t="s">
        <v>1430</v>
      </c>
      <c r="C13936">
        <v>1</v>
      </c>
      <c r="D13936">
        <v>7</v>
      </c>
      <c r="E13936" t="s">
        <v>12513</v>
      </c>
      <c r="F13936">
        <v>330.82</v>
      </c>
      <c r="G13936">
        <v>106.407</v>
      </c>
      <c r="H13936">
        <v>38.098999999999997</v>
      </c>
      <c r="I13936">
        <v>35201.673000000003</v>
      </c>
      <c r="J13936">
        <v>14356168</v>
      </c>
      <c r="K13936">
        <v>39.545999999999999</v>
      </c>
      <c r="L13936">
        <v>18.931999999999999</v>
      </c>
      <c r="M13936">
        <v>13082.437</v>
      </c>
      <c r="N13936">
        <v>5335362</v>
      </c>
      <c r="O13936">
        <v>2.86</v>
      </c>
      <c r="P13936">
        <v>8.69</v>
      </c>
      <c r="Q13936">
        <v>946.30700000000002</v>
      </c>
      <c r="R13936">
        <v>385929</v>
      </c>
      <c r="S13936">
        <v>0.03</v>
      </c>
      <c r="T13936">
        <v>2.7770000000000001</v>
      </c>
      <c r="U13936">
        <v>10.004</v>
      </c>
      <c r="V13936">
        <v>4080</v>
      </c>
      <c r="W13936">
        <f t="shared" si="613"/>
        <v>16</v>
      </c>
      <c r="X13936">
        <f t="shared" si="614"/>
        <v>1188.3012200000001</v>
      </c>
      <c r="Y13936">
        <f t="shared" si="615"/>
        <v>29.786799999999996</v>
      </c>
    </row>
    <row r="13937" spans="1:25" x14ac:dyDescent="0.2">
      <c r="A13937" t="s">
        <v>6877</v>
      </c>
      <c r="B13937" t="s">
        <v>1430</v>
      </c>
      <c r="C13937">
        <v>1</v>
      </c>
      <c r="D13937">
        <v>8</v>
      </c>
      <c r="E13937" t="s">
        <v>12514</v>
      </c>
      <c r="F13937">
        <v>251.602</v>
      </c>
      <c r="G13937">
        <v>95.168000000000006</v>
      </c>
      <c r="H13937">
        <v>39.622</v>
      </c>
      <c r="I13937">
        <v>23944.455999999998</v>
      </c>
      <c r="J13937">
        <v>9765179</v>
      </c>
      <c r="K13937">
        <v>42.067</v>
      </c>
      <c r="L13937">
        <v>21.593</v>
      </c>
      <c r="M13937">
        <v>10584.173000000001</v>
      </c>
      <c r="N13937">
        <v>4316504</v>
      </c>
      <c r="O13937">
        <v>3.8260000000000001</v>
      </c>
      <c r="P13937">
        <v>12.332000000000001</v>
      </c>
      <c r="Q13937">
        <v>962.53700000000003</v>
      </c>
      <c r="R13937">
        <v>392548</v>
      </c>
      <c r="S13937">
        <v>3.5000000000000003E-2</v>
      </c>
      <c r="T13937">
        <v>2.9780000000000002</v>
      </c>
      <c r="U13937">
        <v>8.7539999999999996</v>
      </c>
      <c r="V13937">
        <v>3570</v>
      </c>
      <c r="W13937">
        <f t="shared" si="613"/>
        <v>14</v>
      </c>
      <c r="X13937">
        <f t="shared" si="614"/>
        <v>1224.9810199999999</v>
      </c>
      <c r="Y13937">
        <f t="shared" si="615"/>
        <v>25.266799999999996</v>
      </c>
    </row>
    <row r="13938" spans="1:25" x14ac:dyDescent="0.2">
      <c r="A13938" t="s">
        <v>6877</v>
      </c>
      <c r="B13938" t="s">
        <v>1430</v>
      </c>
      <c r="C13938">
        <v>1</v>
      </c>
      <c r="D13938">
        <v>9</v>
      </c>
      <c r="E13938" t="s">
        <v>12515</v>
      </c>
      <c r="F13938">
        <v>148.30799999999999</v>
      </c>
      <c r="G13938">
        <v>84.176000000000002</v>
      </c>
      <c r="H13938">
        <v>31.76</v>
      </c>
      <c r="I13938">
        <v>12483.955</v>
      </c>
      <c r="J13938">
        <v>5091285</v>
      </c>
      <c r="K13938">
        <v>47.665999999999997</v>
      </c>
      <c r="L13938">
        <v>20.992000000000001</v>
      </c>
      <c r="M13938">
        <v>7069.2889999999998</v>
      </c>
      <c r="N13938">
        <v>2883042</v>
      </c>
      <c r="O13938">
        <v>5.056</v>
      </c>
      <c r="P13938">
        <v>14.02</v>
      </c>
      <c r="Q13938">
        <v>749.90300000000002</v>
      </c>
      <c r="R13938">
        <v>305830</v>
      </c>
      <c r="S13938">
        <v>5.8999999999999997E-2</v>
      </c>
      <c r="T13938">
        <v>3.879</v>
      </c>
      <c r="U13938">
        <v>8.7539999999999996</v>
      </c>
      <c r="V13938">
        <v>3570</v>
      </c>
      <c r="W13938">
        <f t="shared" si="613"/>
        <v>14</v>
      </c>
      <c r="X13938">
        <f t="shared" si="614"/>
        <v>744.42818</v>
      </c>
      <c r="Y13938">
        <f t="shared" si="615"/>
        <v>25.266799999999996</v>
      </c>
    </row>
    <row r="13939" spans="1:25" x14ac:dyDescent="0.2">
      <c r="A13939" t="s">
        <v>6877</v>
      </c>
      <c r="B13939" t="s">
        <v>1430</v>
      </c>
      <c r="C13939">
        <v>1</v>
      </c>
      <c r="D13939">
        <v>10</v>
      </c>
      <c r="E13939" t="s">
        <v>2099</v>
      </c>
      <c r="F13939">
        <v>405.44499999999999</v>
      </c>
      <c r="G13939">
        <v>82.757999999999996</v>
      </c>
      <c r="H13939">
        <v>35.741999999999997</v>
      </c>
      <c r="I13939">
        <v>33553.658000000003</v>
      </c>
      <c r="J13939">
        <v>13684064</v>
      </c>
      <c r="K13939">
        <v>54.484000000000002</v>
      </c>
      <c r="L13939">
        <v>19.087</v>
      </c>
      <c r="M13939">
        <v>22090.312000000002</v>
      </c>
      <c r="N13939">
        <v>9009010</v>
      </c>
      <c r="O13939">
        <v>5.0960000000000001</v>
      </c>
      <c r="P13939">
        <v>14.416</v>
      </c>
      <c r="Q13939">
        <v>2066.3359999999998</v>
      </c>
      <c r="R13939">
        <v>842706</v>
      </c>
      <c r="S13939">
        <v>6.2E-2</v>
      </c>
      <c r="T13939">
        <v>3.9660000000000002</v>
      </c>
      <c r="U13939">
        <v>25.010999999999999</v>
      </c>
      <c r="V13939">
        <v>10200</v>
      </c>
      <c r="W13939">
        <f t="shared" si="613"/>
        <v>40</v>
      </c>
      <c r="X13939">
        <f t="shared" si="614"/>
        <v>3719.5667599999992</v>
      </c>
      <c r="Y13939">
        <f t="shared" si="615"/>
        <v>84.026799999999994</v>
      </c>
    </row>
    <row r="13940" spans="1:25" x14ac:dyDescent="0.2">
      <c r="A13940" t="s">
        <v>6877</v>
      </c>
      <c r="B13940" t="s">
        <v>1430</v>
      </c>
      <c r="C13940">
        <v>1</v>
      </c>
      <c r="D13940">
        <v>11</v>
      </c>
      <c r="E13940" t="s">
        <v>12516</v>
      </c>
      <c r="F13940">
        <v>203.95</v>
      </c>
      <c r="G13940">
        <v>76.950999999999993</v>
      </c>
      <c r="H13940">
        <v>35.4</v>
      </c>
      <c r="I13940">
        <v>15694.206</v>
      </c>
      <c r="J13940">
        <v>6400510</v>
      </c>
      <c r="K13940">
        <v>49.052</v>
      </c>
      <c r="L13940">
        <v>26.713999999999999</v>
      </c>
      <c r="M13940">
        <v>10004.094999999999</v>
      </c>
      <c r="N13940">
        <v>4079933</v>
      </c>
      <c r="O13940">
        <v>4.5519999999999996</v>
      </c>
      <c r="P13940">
        <v>12.167999999999999</v>
      </c>
      <c r="Q13940">
        <v>928.30499999999995</v>
      </c>
      <c r="R13940">
        <v>378587</v>
      </c>
      <c r="S13940">
        <v>5.5E-2</v>
      </c>
      <c r="T13940">
        <v>3.7509999999999999</v>
      </c>
      <c r="U13940">
        <v>11.255000000000001</v>
      </c>
      <c r="V13940">
        <v>4590</v>
      </c>
      <c r="W13940">
        <f t="shared" si="613"/>
        <v>18</v>
      </c>
      <c r="X13940">
        <f t="shared" si="614"/>
        <v>1147.6166999999998</v>
      </c>
      <c r="Y13940">
        <f t="shared" si="615"/>
        <v>34.306799999999996</v>
      </c>
    </row>
    <row r="13941" spans="1:25" x14ac:dyDescent="0.2">
      <c r="A13941" t="s">
        <v>6877</v>
      </c>
      <c r="B13941" t="s">
        <v>1430</v>
      </c>
      <c r="C13941">
        <v>1</v>
      </c>
      <c r="D13941">
        <v>12</v>
      </c>
      <c r="E13941" t="s">
        <v>12517</v>
      </c>
      <c r="F13941">
        <v>364.714</v>
      </c>
      <c r="G13941">
        <v>64.72</v>
      </c>
      <c r="H13941">
        <v>28.116</v>
      </c>
      <c r="I13941">
        <v>23604.173999999999</v>
      </c>
      <c r="J13941">
        <v>9626403</v>
      </c>
      <c r="K13941">
        <v>55.664999999999999</v>
      </c>
      <c r="L13941">
        <v>25.029</v>
      </c>
      <c r="M13941">
        <v>20301.935000000001</v>
      </c>
      <c r="N13941">
        <v>8279663</v>
      </c>
      <c r="O13941">
        <v>5.4489999999999998</v>
      </c>
      <c r="P13941">
        <v>13.901</v>
      </c>
      <c r="Q13941">
        <v>1987.4490000000001</v>
      </c>
      <c r="R13941">
        <v>810534</v>
      </c>
      <c r="S13941">
        <v>7.9000000000000001E-2</v>
      </c>
      <c r="T13941">
        <v>4.484</v>
      </c>
      <c r="U13941">
        <v>28.762</v>
      </c>
      <c r="V13941">
        <v>11730</v>
      </c>
      <c r="W13941">
        <f t="shared" si="613"/>
        <v>46</v>
      </c>
      <c r="X13941">
        <f t="shared" si="614"/>
        <v>3541.2821399999998</v>
      </c>
      <c r="Y13941">
        <f t="shared" si="615"/>
        <v>97.586799999999997</v>
      </c>
    </row>
    <row r="13942" spans="1:25" x14ac:dyDescent="0.2">
      <c r="A13942" t="s">
        <v>6877</v>
      </c>
      <c r="B13942" t="s">
        <v>1430</v>
      </c>
      <c r="C13942">
        <v>1</v>
      </c>
      <c r="D13942">
        <v>13</v>
      </c>
      <c r="E13942" t="s">
        <v>12518</v>
      </c>
      <c r="F13942">
        <v>79.5</v>
      </c>
      <c r="G13942">
        <v>60.603000000000002</v>
      </c>
      <c r="H13942">
        <v>33.591000000000001</v>
      </c>
      <c r="I13942">
        <v>4817.9430000000002</v>
      </c>
      <c r="J13942">
        <v>1964884</v>
      </c>
      <c r="K13942">
        <v>11.491</v>
      </c>
      <c r="L13942">
        <v>8.0180000000000007</v>
      </c>
      <c r="M13942">
        <v>913.53399999999999</v>
      </c>
      <c r="N13942">
        <v>372563</v>
      </c>
      <c r="O13942">
        <v>2.617</v>
      </c>
      <c r="P13942">
        <v>8.5719999999999992</v>
      </c>
      <c r="Q13942">
        <v>208.02199999999999</v>
      </c>
      <c r="R13942">
        <v>84837</v>
      </c>
      <c r="S13942">
        <v>1.6E-2</v>
      </c>
      <c r="T13942">
        <v>2.0030000000000001</v>
      </c>
      <c r="U13942">
        <v>1.2509999999999999</v>
      </c>
      <c r="V13942">
        <v>510</v>
      </c>
      <c r="W13942">
        <f t="shared" si="613"/>
        <v>2</v>
      </c>
      <c r="X13942">
        <f t="shared" si="614"/>
        <v>0</v>
      </c>
      <c r="Y13942">
        <f t="shared" si="615"/>
        <v>0</v>
      </c>
    </row>
    <row r="13943" spans="1:25" x14ac:dyDescent="0.2">
      <c r="A13943" t="s">
        <v>6877</v>
      </c>
      <c r="B13943" t="s">
        <v>1430</v>
      </c>
      <c r="C13943">
        <v>1</v>
      </c>
      <c r="D13943">
        <v>14</v>
      </c>
      <c r="E13943" t="s">
        <v>12519</v>
      </c>
      <c r="F13943">
        <v>58.097999999999999</v>
      </c>
      <c r="G13943">
        <v>45.691000000000003</v>
      </c>
      <c r="H13943">
        <v>24.965</v>
      </c>
      <c r="I13943">
        <v>2654.5390000000002</v>
      </c>
      <c r="J13943">
        <v>1082591</v>
      </c>
      <c r="K13943">
        <v>13.521000000000001</v>
      </c>
      <c r="L13943">
        <v>9.5690000000000008</v>
      </c>
      <c r="M13943">
        <v>785.55</v>
      </c>
      <c r="N13943">
        <v>320368</v>
      </c>
      <c r="O13943">
        <v>1.9419999999999999</v>
      </c>
      <c r="P13943">
        <v>6.141</v>
      </c>
      <c r="Q13943">
        <v>112.85</v>
      </c>
      <c r="R13943">
        <v>46023</v>
      </c>
      <c r="S13943">
        <v>0</v>
      </c>
      <c r="T13943">
        <v>0</v>
      </c>
      <c r="U13943">
        <v>0</v>
      </c>
      <c r="V13943">
        <v>0</v>
      </c>
      <c r="W13943">
        <f t="shared" si="613"/>
        <v>0</v>
      </c>
      <c r="X13943">
        <f t="shared" si="614"/>
        <v>0</v>
      </c>
      <c r="Y13943">
        <f t="shared" si="615"/>
        <v>0</v>
      </c>
    </row>
    <row r="13944" spans="1:25" x14ac:dyDescent="0.2">
      <c r="A13944" t="s">
        <v>6877</v>
      </c>
      <c r="B13944" t="s">
        <v>1430</v>
      </c>
      <c r="C13944">
        <v>2</v>
      </c>
      <c r="D13944">
        <v>3</v>
      </c>
      <c r="E13944" t="s">
        <v>12520</v>
      </c>
      <c r="F13944">
        <v>176.22900000000001</v>
      </c>
      <c r="G13944">
        <v>88.212999999999994</v>
      </c>
      <c r="H13944">
        <v>37.927</v>
      </c>
      <c r="I13944">
        <v>15545.694</v>
      </c>
      <c r="J13944">
        <v>6339943</v>
      </c>
      <c r="K13944">
        <v>17.843</v>
      </c>
      <c r="L13944">
        <v>8.4819999999999993</v>
      </c>
      <c r="M13944">
        <v>3144.5349999999999</v>
      </c>
      <c r="N13944">
        <v>1282424</v>
      </c>
      <c r="O13944">
        <v>2.181</v>
      </c>
      <c r="P13944">
        <v>4.6349999999999998</v>
      </c>
      <c r="Q13944">
        <v>384.35</v>
      </c>
      <c r="R13944">
        <v>156748</v>
      </c>
      <c r="S13944">
        <v>1.0999999999999999E-2</v>
      </c>
      <c r="T13944">
        <v>1.647</v>
      </c>
      <c r="U13944">
        <v>1.8759999999999999</v>
      </c>
      <c r="V13944">
        <v>765</v>
      </c>
      <c r="W13944">
        <f t="shared" si="613"/>
        <v>3</v>
      </c>
      <c r="X13944">
        <f t="shared" si="614"/>
        <v>0</v>
      </c>
      <c r="Y13944">
        <f t="shared" si="615"/>
        <v>0.40680000000000033</v>
      </c>
    </row>
    <row r="13945" spans="1:25" x14ac:dyDescent="0.2">
      <c r="A13945" t="s">
        <v>6877</v>
      </c>
      <c r="B13945" t="s">
        <v>1430</v>
      </c>
      <c r="C13945">
        <v>2</v>
      </c>
      <c r="D13945">
        <v>4</v>
      </c>
      <c r="E13945" t="s">
        <v>12521</v>
      </c>
      <c r="F13945">
        <v>98.105000000000004</v>
      </c>
      <c r="G13945">
        <v>119.667</v>
      </c>
      <c r="H13945">
        <v>54.316000000000003</v>
      </c>
      <c r="I13945">
        <v>11739.998</v>
      </c>
      <c r="J13945">
        <v>4787880</v>
      </c>
      <c r="K13945">
        <v>13.266999999999999</v>
      </c>
      <c r="L13945">
        <v>6.5460000000000003</v>
      </c>
      <c r="M13945">
        <v>1301.539</v>
      </c>
      <c r="N13945">
        <v>530802</v>
      </c>
      <c r="O13945">
        <v>2.5609999999999999</v>
      </c>
      <c r="P13945">
        <v>4.7149999999999999</v>
      </c>
      <c r="Q13945">
        <v>251.22200000000001</v>
      </c>
      <c r="R13945">
        <v>102455</v>
      </c>
      <c r="S13945">
        <v>1.2999999999999999E-2</v>
      </c>
      <c r="T13945">
        <v>1.8029999999999999</v>
      </c>
      <c r="U13945">
        <v>1.2509999999999999</v>
      </c>
      <c r="V13945">
        <v>510</v>
      </c>
      <c r="W13945">
        <f t="shared" si="613"/>
        <v>2</v>
      </c>
      <c r="X13945">
        <f t="shared" si="614"/>
        <v>0</v>
      </c>
      <c r="Y13945">
        <f t="shared" si="615"/>
        <v>0</v>
      </c>
    </row>
    <row r="13946" spans="1:25" x14ac:dyDescent="0.2">
      <c r="A13946" t="s">
        <v>6877</v>
      </c>
      <c r="B13946" t="s">
        <v>1430</v>
      </c>
      <c r="C13946">
        <v>2</v>
      </c>
      <c r="D13946">
        <v>6</v>
      </c>
      <c r="E13946" t="s">
        <v>11313</v>
      </c>
      <c r="F13946">
        <v>260.84899999999999</v>
      </c>
      <c r="G13946">
        <v>120.9</v>
      </c>
      <c r="H13946">
        <v>45.042000000000002</v>
      </c>
      <c r="I13946">
        <v>31536.632000000001</v>
      </c>
      <c r="J13946">
        <v>12861468</v>
      </c>
      <c r="K13946">
        <v>30.384</v>
      </c>
      <c r="L13946">
        <v>13.076000000000001</v>
      </c>
      <c r="M13946">
        <v>7925.6710000000003</v>
      </c>
      <c r="N13946">
        <v>3232297</v>
      </c>
      <c r="O13946">
        <v>3.5880000000000001</v>
      </c>
      <c r="P13946">
        <v>12.292</v>
      </c>
      <c r="Q13946">
        <v>935.87400000000002</v>
      </c>
      <c r="R13946">
        <v>381674</v>
      </c>
      <c r="S13946">
        <v>1.9E-2</v>
      </c>
      <c r="T13946">
        <v>2.2109999999999999</v>
      </c>
      <c r="U13946">
        <v>5.0019999999999998</v>
      </c>
      <c r="V13946">
        <v>2040</v>
      </c>
      <c r="W13946">
        <f t="shared" si="613"/>
        <v>8</v>
      </c>
      <c r="X13946">
        <f t="shared" si="614"/>
        <v>1164.72264</v>
      </c>
      <c r="Y13946">
        <f t="shared" si="615"/>
        <v>11.706799999999998</v>
      </c>
    </row>
    <row r="13947" spans="1:25" x14ac:dyDescent="0.2">
      <c r="A13947" t="s">
        <v>6877</v>
      </c>
      <c r="B13947" t="s">
        <v>1430</v>
      </c>
      <c r="C13947">
        <v>2</v>
      </c>
      <c r="D13947">
        <v>7</v>
      </c>
      <c r="E13947" t="s">
        <v>3423</v>
      </c>
      <c r="F13947">
        <v>198.60400000000001</v>
      </c>
      <c r="G13947">
        <v>76.912000000000006</v>
      </c>
      <c r="H13947">
        <v>34.43</v>
      </c>
      <c r="I13947">
        <v>15275.045</v>
      </c>
      <c r="J13947">
        <v>6229565</v>
      </c>
      <c r="K13947">
        <v>12.811999999999999</v>
      </c>
      <c r="L13947">
        <v>6.2409999999999997</v>
      </c>
      <c r="M13947">
        <v>2544.6080000000002</v>
      </c>
      <c r="N13947">
        <v>1037758</v>
      </c>
      <c r="O13947">
        <v>2.4470000000000001</v>
      </c>
      <c r="P13947">
        <v>5.8440000000000003</v>
      </c>
      <c r="Q13947">
        <v>486.01600000000002</v>
      </c>
      <c r="R13947">
        <v>198210</v>
      </c>
      <c r="S13947">
        <v>1.9E-2</v>
      </c>
      <c r="T13947">
        <v>2.1949999999999998</v>
      </c>
      <c r="U13947">
        <v>3.7519999999999998</v>
      </c>
      <c r="V13947">
        <v>1530</v>
      </c>
      <c r="W13947">
        <f t="shared" ref="W13947:W14010" si="616">V13947/255</f>
        <v>6</v>
      </c>
      <c r="X13947">
        <f t="shared" si="614"/>
        <v>148.04356000000004</v>
      </c>
      <c r="Y13947">
        <f t="shared" si="615"/>
        <v>7.1867999999999999</v>
      </c>
    </row>
    <row r="13948" spans="1:25" x14ac:dyDescent="0.2">
      <c r="A13948" t="s">
        <v>6877</v>
      </c>
      <c r="B13948" t="s">
        <v>1430</v>
      </c>
      <c r="C13948">
        <v>2</v>
      </c>
      <c r="D13948">
        <v>8</v>
      </c>
      <c r="E13948" t="s">
        <v>12522</v>
      </c>
      <c r="F13948">
        <v>328.584</v>
      </c>
      <c r="G13948">
        <v>120.06399999999999</v>
      </c>
      <c r="H13948">
        <v>48.545999999999999</v>
      </c>
      <c r="I13948">
        <v>39450.947999999997</v>
      </c>
      <c r="J13948">
        <v>16089134</v>
      </c>
      <c r="K13948">
        <v>36.009</v>
      </c>
      <c r="L13948">
        <v>12.074</v>
      </c>
      <c r="M13948">
        <v>11832.058999999999</v>
      </c>
      <c r="N13948">
        <v>4825425</v>
      </c>
      <c r="O13948">
        <v>5.7590000000000003</v>
      </c>
      <c r="P13948">
        <v>13.943</v>
      </c>
      <c r="Q13948">
        <v>1892.2249999999999</v>
      </c>
      <c r="R13948">
        <v>771699</v>
      </c>
      <c r="S13948">
        <v>5.5E-2</v>
      </c>
      <c r="T13948">
        <v>3.7509999999999999</v>
      </c>
      <c r="U13948">
        <v>18.132999999999999</v>
      </c>
      <c r="V13948">
        <v>7395</v>
      </c>
      <c r="W13948">
        <f t="shared" si="616"/>
        <v>29</v>
      </c>
      <c r="X13948">
        <f t="shared" si="614"/>
        <v>3326.0758999999994</v>
      </c>
      <c r="Y13948">
        <f t="shared" si="615"/>
        <v>59.166799999999995</v>
      </c>
    </row>
    <row r="13949" spans="1:25" x14ac:dyDescent="0.2">
      <c r="A13949" t="s">
        <v>6877</v>
      </c>
      <c r="B13949" t="s">
        <v>1430</v>
      </c>
      <c r="C13949">
        <v>2</v>
      </c>
      <c r="D13949">
        <v>9</v>
      </c>
      <c r="E13949" t="s">
        <v>12523</v>
      </c>
      <c r="F13949">
        <v>232.06399999999999</v>
      </c>
      <c r="G13949">
        <v>106.569</v>
      </c>
      <c r="H13949">
        <v>41.793999999999997</v>
      </c>
      <c r="I13949">
        <v>24730.851999999999</v>
      </c>
      <c r="J13949">
        <v>10085892</v>
      </c>
      <c r="K13949">
        <v>24.681000000000001</v>
      </c>
      <c r="L13949">
        <v>8.6059999999999999</v>
      </c>
      <c r="M13949">
        <v>5727.5190000000002</v>
      </c>
      <c r="N13949">
        <v>2335833</v>
      </c>
      <c r="O13949">
        <v>3.347</v>
      </c>
      <c r="P13949">
        <v>9.8040000000000003</v>
      </c>
      <c r="Q13949">
        <v>776.755</v>
      </c>
      <c r="R13949">
        <v>316781</v>
      </c>
      <c r="S13949">
        <v>4.2999999999999997E-2</v>
      </c>
      <c r="T13949">
        <v>3.3149999999999999</v>
      </c>
      <c r="U13949">
        <v>10.004</v>
      </c>
      <c r="V13949">
        <v>4080</v>
      </c>
      <c r="W13949">
        <f t="shared" si="616"/>
        <v>16</v>
      </c>
      <c r="X13949">
        <f t="shared" si="614"/>
        <v>805.11369999999988</v>
      </c>
      <c r="Y13949">
        <f t="shared" si="615"/>
        <v>29.786799999999996</v>
      </c>
    </row>
    <row r="13950" spans="1:25" x14ac:dyDescent="0.2">
      <c r="A13950" t="s">
        <v>6877</v>
      </c>
      <c r="B13950" t="s">
        <v>1430</v>
      </c>
      <c r="C13950">
        <v>2</v>
      </c>
      <c r="D13950">
        <v>11</v>
      </c>
      <c r="E13950" t="s">
        <v>5285</v>
      </c>
      <c r="F13950">
        <v>300.90499999999997</v>
      </c>
      <c r="G13950">
        <v>96.692999999999998</v>
      </c>
      <c r="H13950">
        <v>41.267000000000003</v>
      </c>
      <c r="I13950">
        <v>29095.348000000002</v>
      </c>
      <c r="J13950">
        <v>11865848</v>
      </c>
      <c r="K13950">
        <v>16.087</v>
      </c>
      <c r="L13950">
        <v>8.2370000000000001</v>
      </c>
      <c r="M13950">
        <v>4840.5950000000003</v>
      </c>
      <c r="N13950">
        <v>1974122</v>
      </c>
      <c r="O13950">
        <v>2.7519999999999998</v>
      </c>
      <c r="P13950">
        <v>7.37</v>
      </c>
      <c r="Q13950">
        <v>828.18799999999999</v>
      </c>
      <c r="R13950">
        <v>337757</v>
      </c>
      <c r="S13950">
        <v>2.7E-2</v>
      </c>
      <c r="T13950">
        <v>2.6240000000000001</v>
      </c>
      <c r="U13950">
        <v>8.1280000000000001</v>
      </c>
      <c r="V13950">
        <v>3315</v>
      </c>
      <c r="W13950">
        <f t="shared" si="616"/>
        <v>13</v>
      </c>
      <c r="X13950">
        <f t="shared" si="614"/>
        <v>921.35227999999995</v>
      </c>
      <c r="Y13950">
        <f t="shared" si="615"/>
        <v>23.006799999999998</v>
      </c>
    </row>
    <row r="13951" spans="1:25" x14ac:dyDescent="0.2">
      <c r="A13951" t="s">
        <v>6877</v>
      </c>
      <c r="B13951" t="s">
        <v>1430</v>
      </c>
      <c r="C13951">
        <v>2</v>
      </c>
      <c r="D13951">
        <v>13</v>
      </c>
      <c r="E13951" t="s">
        <v>9504</v>
      </c>
      <c r="F13951">
        <v>221.53100000000001</v>
      </c>
      <c r="G13951">
        <v>122.858</v>
      </c>
      <c r="H13951">
        <v>46.975999999999999</v>
      </c>
      <c r="I13951">
        <v>27216.788</v>
      </c>
      <c r="J13951">
        <v>11099722</v>
      </c>
      <c r="K13951">
        <v>19.913</v>
      </c>
      <c r="L13951">
        <v>10.946999999999999</v>
      </c>
      <c r="M13951">
        <v>4411.3509999999997</v>
      </c>
      <c r="N13951">
        <v>1799065</v>
      </c>
      <c r="O13951">
        <v>2.7770000000000001</v>
      </c>
      <c r="P13951">
        <v>7.4720000000000004</v>
      </c>
      <c r="Q13951">
        <v>615.10299999999995</v>
      </c>
      <c r="R13951">
        <v>250855</v>
      </c>
      <c r="S13951">
        <v>1.4E-2</v>
      </c>
      <c r="T13951">
        <v>1.897</v>
      </c>
      <c r="U13951">
        <v>3.1259999999999999</v>
      </c>
      <c r="V13951">
        <v>1275</v>
      </c>
      <c r="W13951">
        <f t="shared" si="616"/>
        <v>5</v>
      </c>
      <c r="X13951">
        <f t="shared" si="614"/>
        <v>439.78017999999986</v>
      </c>
      <c r="Y13951">
        <f t="shared" si="615"/>
        <v>4.9268000000000001</v>
      </c>
    </row>
    <row r="13952" spans="1:25" x14ac:dyDescent="0.2">
      <c r="A13952" t="s">
        <v>6877</v>
      </c>
      <c r="B13952" t="s">
        <v>1430</v>
      </c>
      <c r="C13952">
        <v>2</v>
      </c>
      <c r="D13952">
        <v>14</v>
      </c>
      <c r="E13952" t="s">
        <v>12524</v>
      </c>
      <c r="F13952">
        <v>269.86</v>
      </c>
      <c r="G13952">
        <v>111.7</v>
      </c>
      <c r="H13952">
        <v>42.924999999999997</v>
      </c>
      <c r="I13952">
        <v>30143.468000000001</v>
      </c>
      <c r="J13952">
        <v>12293299</v>
      </c>
      <c r="K13952">
        <v>28.501999999999999</v>
      </c>
      <c r="L13952">
        <v>10.7</v>
      </c>
      <c r="M13952">
        <v>7691.4309999999996</v>
      </c>
      <c r="N13952">
        <v>3136768</v>
      </c>
      <c r="O13952">
        <v>3.1190000000000002</v>
      </c>
      <c r="P13952">
        <v>7.9059999999999997</v>
      </c>
      <c r="Q13952">
        <v>841.67700000000002</v>
      </c>
      <c r="R13952">
        <v>343258</v>
      </c>
      <c r="S13952">
        <v>2.8000000000000001E-2</v>
      </c>
      <c r="T13952">
        <v>2.6629999999999998</v>
      </c>
      <c r="U13952">
        <v>7.5030000000000001</v>
      </c>
      <c r="V13952">
        <v>3060</v>
      </c>
      <c r="W13952">
        <f t="shared" si="616"/>
        <v>12</v>
      </c>
      <c r="X13952">
        <f t="shared" si="614"/>
        <v>951.83741999999995</v>
      </c>
      <c r="Y13952">
        <f t="shared" si="615"/>
        <v>20.746799999999997</v>
      </c>
    </row>
    <row r="13953" spans="1:25" x14ac:dyDescent="0.2">
      <c r="A13953" t="s">
        <v>6877</v>
      </c>
      <c r="B13953" t="s">
        <v>1430</v>
      </c>
      <c r="C13953">
        <v>2</v>
      </c>
      <c r="D13953">
        <v>15</v>
      </c>
      <c r="E13953" t="s">
        <v>4817</v>
      </c>
      <c r="F13953">
        <v>205.749</v>
      </c>
      <c r="G13953">
        <v>114.27800000000001</v>
      </c>
      <c r="H13953">
        <v>44.164000000000001</v>
      </c>
      <c r="I13953">
        <v>23512.687000000002</v>
      </c>
      <c r="J13953">
        <v>9589092</v>
      </c>
      <c r="K13953">
        <v>18.707999999999998</v>
      </c>
      <c r="L13953">
        <v>8.5670000000000002</v>
      </c>
      <c r="M13953">
        <v>3849.21</v>
      </c>
      <c r="N13953">
        <v>1569809</v>
      </c>
      <c r="O13953">
        <v>1.8819999999999999</v>
      </c>
      <c r="P13953">
        <v>2.556</v>
      </c>
      <c r="Q13953">
        <v>387.28699999999998</v>
      </c>
      <c r="R13953">
        <v>157946</v>
      </c>
      <c r="S13953">
        <v>6.0000000000000001E-3</v>
      </c>
      <c r="T13953">
        <v>1.2450000000000001</v>
      </c>
      <c r="U13953">
        <v>1.2509999999999999</v>
      </c>
      <c r="V13953">
        <v>510</v>
      </c>
      <c r="W13953">
        <f t="shared" si="616"/>
        <v>2</v>
      </c>
      <c r="X13953">
        <f t="shared" si="614"/>
        <v>0</v>
      </c>
      <c r="Y13953">
        <f t="shared" si="615"/>
        <v>0</v>
      </c>
    </row>
    <row r="13954" spans="1:25" x14ac:dyDescent="0.2">
      <c r="A13954" t="s">
        <v>6877</v>
      </c>
      <c r="B13954" t="s">
        <v>1430</v>
      </c>
      <c r="C13954">
        <v>2</v>
      </c>
      <c r="D13954">
        <v>21</v>
      </c>
      <c r="E13954" t="s">
        <v>12525</v>
      </c>
      <c r="F13954">
        <v>132.95599999999999</v>
      </c>
      <c r="G13954">
        <v>97.350999999999999</v>
      </c>
      <c r="H13954">
        <v>40.860999999999997</v>
      </c>
      <c r="I13954">
        <v>12943.449000000001</v>
      </c>
      <c r="J13954">
        <v>5278679</v>
      </c>
      <c r="K13954">
        <v>20.257999999999999</v>
      </c>
      <c r="L13954">
        <v>8.1579999999999995</v>
      </c>
      <c r="M13954">
        <v>2693.4090000000001</v>
      </c>
      <c r="N13954">
        <v>1098443</v>
      </c>
      <c r="O13954">
        <v>2.5859999999999999</v>
      </c>
      <c r="P13954">
        <v>8.8789999999999996</v>
      </c>
      <c r="Q13954">
        <v>343.78100000000001</v>
      </c>
      <c r="R13954">
        <v>140203</v>
      </c>
      <c r="S13954">
        <v>5.0000000000000001E-3</v>
      </c>
      <c r="T13954">
        <v>1.095</v>
      </c>
      <c r="U13954">
        <v>0.625</v>
      </c>
      <c r="V13954">
        <v>255</v>
      </c>
      <c r="W13954">
        <f t="shared" si="616"/>
        <v>1</v>
      </c>
      <c r="X13954">
        <f t="shared" si="614"/>
        <v>0</v>
      </c>
      <c r="Y13954">
        <f t="shared" si="615"/>
        <v>0</v>
      </c>
    </row>
    <row r="13955" spans="1:25" x14ac:dyDescent="0.2">
      <c r="A13955" t="s">
        <v>6877</v>
      </c>
      <c r="B13955" t="s">
        <v>1430</v>
      </c>
      <c r="C13955">
        <v>2</v>
      </c>
      <c r="D13955">
        <v>26</v>
      </c>
      <c r="E13955" t="s">
        <v>12526</v>
      </c>
      <c r="F13955">
        <v>217.178</v>
      </c>
      <c r="G13955">
        <v>80.42</v>
      </c>
      <c r="H13955">
        <v>32.762</v>
      </c>
      <c r="I13955">
        <v>17465.565999999999</v>
      </c>
      <c r="J13955">
        <v>7122917</v>
      </c>
      <c r="K13955">
        <v>30.417000000000002</v>
      </c>
      <c r="L13955">
        <v>13.34</v>
      </c>
      <c r="M13955">
        <v>6605.8270000000002</v>
      </c>
      <c r="N13955">
        <v>2694030</v>
      </c>
      <c r="O13955">
        <v>4.1470000000000002</v>
      </c>
      <c r="P13955">
        <v>13.163</v>
      </c>
      <c r="Q13955">
        <v>900.72699999999998</v>
      </c>
      <c r="R13955">
        <v>367340</v>
      </c>
      <c r="S13955">
        <v>2.9000000000000001E-2</v>
      </c>
      <c r="T13955">
        <v>2.7090000000000001</v>
      </c>
      <c r="U13955">
        <v>6.2530000000000001</v>
      </c>
      <c r="V13955">
        <v>2550</v>
      </c>
      <c r="W13955">
        <f t="shared" si="616"/>
        <v>10</v>
      </c>
      <c r="X13955">
        <f t="shared" si="614"/>
        <v>1085.2904199999998</v>
      </c>
      <c r="Y13955">
        <f t="shared" si="615"/>
        <v>16.226799999999997</v>
      </c>
    </row>
    <row r="13956" spans="1:25" x14ac:dyDescent="0.2">
      <c r="A13956" t="s">
        <v>6877</v>
      </c>
      <c r="B13956" t="s">
        <v>1430</v>
      </c>
      <c r="C13956">
        <v>2</v>
      </c>
      <c r="D13956">
        <v>27</v>
      </c>
      <c r="E13956" t="s">
        <v>12527</v>
      </c>
      <c r="F13956">
        <v>320.65100000000001</v>
      </c>
      <c r="G13956">
        <v>77.113</v>
      </c>
      <c r="H13956">
        <v>32.954999999999998</v>
      </c>
      <c r="I13956">
        <v>24726.392</v>
      </c>
      <c r="J13956">
        <v>10084073</v>
      </c>
      <c r="K13956">
        <v>36.935000000000002</v>
      </c>
      <c r="L13956">
        <v>14.491</v>
      </c>
      <c r="M13956">
        <v>11843.378000000001</v>
      </c>
      <c r="N13956">
        <v>4830041</v>
      </c>
      <c r="O13956">
        <v>5.5439999999999996</v>
      </c>
      <c r="P13956">
        <v>14.742000000000001</v>
      </c>
      <c r="Q13956">
        <v>1777.7760000000001</v>
      </c>
      <c r="R13956">
        <v>725024</v>
      </c>
      <c r="S13956">
        <v>7.8E-2</v>
      </c>
      <c r="T13956">
        <v>4.4589999999999996</v>
      </c>
      <c r="U13956">
        <v>25.010999999999999</v>
      </c>
      <c r="V13956">
        <v>10200</v>
      </c>
      <c r="W13956">
        <f t="shared" si="616"/>
        <v>40</v>
      </c>
      <c r="X13956">
        <f t="shared" si="614"/>
        <v>3067.4211599999999</v>
      </c>
      <c r="Y13956">
        <f t="shared" si="615"/>
        <v>84.026799999999994</v>
      </c>
    </row>
    <row r="13957" spans="1:25" x14ac:dyDescent="0.2">
      <c r="A13957" t="s">
        <v>6877</v>
      </c>
      <c r="B13957" t="s">
        <v>1430</v>
      </c>
      <c r="C13957">
        <v>2</v>
      </c>
      <c r="D13957">
        <v>28</v>
      </c>
      <c r="E13957" t="s">
        <v>12528</v>
      </c>
      <c r="F13957">
        <v>263.94299999999998</v>
      </c>
      <c r="G13957">
        <v>80.954999999999998</v>
      </c>
      <c r="H13957">
        <v>38.412999999999997</v>
      </c>
      <c r="I13957">
        <v>21367.521000000001</v>
      </c>
      <c r="J13957">
        <v>8714237</v>
      </c>
      <c r="K13957">
        <v>22.053999999999998</v>
      </c>
      <c r="L13957">
        <v>14.159000000000001</v>
      </c>
      <c r="M13957">
        <v>5820.88</v>
      </c>
      <c r="N13957">
        <v>2373908</v>
      </c>
      <c r="O13957">
        <v>3.5529999999999999</v>
      </c>
      <c r="P13957">
        <v>11.102</v>
      </c>
      <c r="Q13957">
        <v>937.67600000000004</v>
      </c>
      <c r="R13957">
        <v>382409</v>
      </c>
      <c r="S13957">
        <v>2.1000000000000001E-2</v>
      </c>
      <c r="T13957">
        <v>2.3319999999999999</v>
      </c>
      <c r="U13957">
        <v>5.6269999999999998</v>
      </c>
      <c r="V13957">
        <v>2295</v>
      </c>
      <c r="W13957">
        <f t="shared" si="616"/>
        <v>9</v>
      </c>
      <c r="X13957">
        <f t="shared" si="614"/>
        <v>1168.7951600000001</v>
      </c>
      <c r="Y13957">
        <f t="shared" si="615"/>
        <v>13.966799999999997</v>
      </c>
    </row>
    <row r="13958" spans="1:25" x14ac:dyDescent="0.2">
      <c r="A13958" t="s">
        <v>6877</v>
      </c>
      <c r="B13958" t="s">
        <v>1430</v>
      </c>
      <c r="C13958">
        <v>2</v>
      </c>
      <c r="D13958">
        <v>29</v>
      </c>
      <c r="E13958" t="s">
        <v>3317</v>
      </c>
      <c r="F13958">
        <v>92.347999999999999</v>
      </c>
      <c r="G13958">
        <v>38.671999999999997</v>
      </c>
      <c r="H13958">
        <v>24.716999999999999</v>
      </c>
      <c r="I13958">
        <v>3571.2510000000002</v>
      </c>
      <c r="J13958">
        <v>1456450</v>
      </c>
      <c r="K13958">
        <v>7.8949999999999996</v>
      </c>
      <c r="L13958">
        <v>6.0419999999999998</v>
      </c>
      <c r="M13958">
        <v>729.12199999999996</v>
      </c>
      <c r="N13958">
        <v>297355</v>
      </c>
      <c r="O13958">
        <v>2.032</v>
      </c>
      <c r="P13958">
        <v>3.7629999999999999</v>
      </c>
      <c r="Q13958">
        <v>187.63900000000001</v>
      </c>
      <c r="R13958">
        <v>76524</v>
      </c>
      <c r="S13958">
        <v>7.0000000000000001E-3</v>
      </c>
      <c r="T13958">
        <v>1.3140000000000001</v>
      </c>
      <c r="U13958">
        <v>0.625</v>
      </c>
      <c r="V13958">
        <v>255</v>
      </c>
      <c r="W13958">
        <f t="shared" si="616"/>
        <v>1</v>
      </c>
      <c r="X13958">
        <f t="shared" si="614"/>
        <v>0</v>
      </c>
      <c r="Y13958">
        <f t="shared" si="615"/>
        <v>0</v>
      </c>
    </row>
    <row r="13959" spans="1:25" x14ac:dyDescent="0.2">
      <c r="A13959" t="s">
        <v>6877</v>
      </c>
      <c r="B13959" t="s">
        <v>1430</v>
      </c>
      <c r="C13959">
        <v>3</v>
      </c>
      <c r="D13959">
        <v>1</v>
      </c>
      <c r="E13959" t="s">
        <v>10693</v>
      </c>
      <c r="F13959">
        <v>292.08499999999998</v>
      </c>
      <c r="G13959">
        <v>98.603999999999999</v>
      </c>
      <c r="H13959">
        <v>38.814999999999998</v>
      </c>
      <c r="I13959">
        <v>28800.717000000001</v>
      </c>
      <c r="J13959">
        <v>11745690</v>
      </c>
      <c r="K13959">
        <v>29.768000000000001</v>
      </c>
      <c r="L13959">
        <v>13.318</v>
      </c>
      <c r="M13959">
        <v>8694.7900000000009</v>
      </c>
      <c r="N13959">
        <v>3545964</v>
      </c>
      <c r="O13959">
        <v>5.524</v>
      </c>
      <c r="P13959">
        <v>14.384</v>
      </c>
      <c r="Q13959">
        <v>1613.6110000000001</v>
      </c>
      <c r="R13959">
        <v>658073</v>
      </c>
      <c r="S13959">
        <v>6.9000000000000006E-2</v>
      </c>
      <c r="T13959">
        <v>4.1790000000000003</v>
      </c>
      <c r="U13959">
        <v>20.009</v>
      </c>
      <c r="V13959">
        <v>8160</v>
      </c>
      <c r="W13959">
        <f t="shared" si="616"/>
        <v>32</v>
      </c>
      <c r="X13959">
        <f t="shared" si="614"/>
        <v>2696.4082600000002</v>
      </c>
      <c r="Y13959">
        <f t="shared" si="615"/>
        <v>65.946799999999996</v>
      </c>
    </row>
    <row r="13960" spans="1:25" x14ac:dyDescent="0.2">
      <c r="A13960" t="s">
        <v>6877</v>
      </c>
      <c r="B13960" t="s">
        <v>1430</v>
      </c>
      <c r="C13960">
        <v>3</v>
      </c>
      <c r="D13960">
        <v>2</v>
      </c>
      <c r="E13960" t="s">
        <v>9191</v>
      </c>
      <c r="F13960">
        <v>341.726</v>
      </c>
      <c r="G13960">
        <v>92.328000000000003</v>
      </c>
      <c r="H13960">
        <v>36.295000000000002</v>
      </c>
      <c r="I13960">
        <v>31550.876</v>
      </c>
      <c r="J13960">
        <v>12867277</v>
      </c>
      <c r="K13960">
        <v>13.816000000000001</v>
      </c>
      <c r="L13960">
        <v>4.5209999999999999</v>
      </c>
      <c r="M13960">
        <v>4721.402</v>
      </c>
      <c r="N13960">
        <v>1925512</v>
      </c>
      <c r="O13960">
        <v>3.4590000000000001</v>
      </c>
      <c r="P13960">
        <v>9.42</v>
      </c>
      <c r="Q13960">
        <v>1182.04</v>
      </c>
      <c r="R13960">
        <v>482067</v>
      </c>
      <c r="S13960">
        <v>4.3999999999999997E-2</v>
      </c>
      <c r="T13960">
        <v>3.3460000000000001</v>
      </c>
      <c r="U13960">
        <v>15.006</v>
      </c>
      <c r="V13960">
        <v>6120</v>
      </c>
      <c r="W13960">
        <f t="shared" si="616"/>
        <v>24</v>
      </c>
      <c r="X13960">
        <f t="shared" si="614"/>
        <v>1721.0577999999998</v>
      </c>
      <c r="Y13960">
        <f t="shared" si="615"/>
        <v>47.866799999999998</v>
      </c>
    </row>
    <row r="13961" spans="1:25" x14ac:dyDescent="0.2">
      <c r="A13961" t="s">
        <v>6877</v>
      </c>
      <c r="B13961" t="s">
        <v>1430</v>
      </c>
      <c r="C13961">
        <v>3</v>
      </c>
      <c r="D13961">
        <v>3</v>
      </c>
      <c r="E13961" t="s">
        <v>10940</v>
      </c>
      <c r="F13961">
        <v>258.81099999999998</v>
      </c>
      <c r="G13961">
        <v>118.678</v>
      </c>
      <c r="H13961">
        <v>42.999000000000002</v>
      </c>
      <c r="I13961">
        <v>30715.171999999999</v>
      </c>
      <c r="J13961">
        <v>12526455</v>
      </c>
      <c r="K13961">
        <v>21.521999999999998</v>
      </c>
      <c r="L13961">
        <v>6.9619999999999997</v>
      </c>
      <c r="M13961">
        <v>5570.09</v>
      </c>
      <c r="N13961">
        <v>2271629</v>
      </c>
      <c r="O13961">
        <v>6.4530000000000003</v>
      </c>
      <c r="P13961">
        <v>16.547999999999998</v>
      </c>
      <c r="Q13961">
        <v>1669.9880000000001</v>
      </c>
      <c r="R13961">
        <v>681065</v>
      </c>
      <c r="S13961">
        <v>6.8000000000000005E-2</v>
      </c>
      <c r="T13961">
        <v>4.1529999999999996</v>
      </c>
      <c r="U13961">
        <v>17.507000000000001</v>
      </c>
      <c r="V13961">
        <v>7140</v>
      </c>
      <c r="W13961">
        <f t="shared" si="616"/>
        <v>28</v>
      </c>
      <c r="X13961">
        <f t="shared" si="614"/>
        <v>2823.8202799999999</v>
      </c>
      <c r="Y13961">
        <f t="shared" si="615"/>
        <v>56.906799999999997</v>
      </c>
    </row>
    <row r="13962" spans="1:25" x14ac:dyDescent="0.2">
      <c r="A13962" t="s">
        <v>6877</v>
      </c>
      <c r="B13962" t="s">
        <v>1430</v>
      </c>
      <c r="C13962">
        <v>3</v>
      </c>
      <c r="D13962">
        <v>4</v>
      </c>
      <c r="E13962" t="s">
        <v>7448</v>
      </c>
      <c r="F13962">
        <v>174.78299999999999</v>
      </c>
      <c r="G13962">
        <v>79.844999999999999</v>
      </c>
      <c r="H13962">
        <v>39.619</v>
      </c>
      <c r="I13962">
        <v>13955.591</v>
      </c>
      <c r="J13962">
        <v>5691457</v>
      </c>
      <c r="K13962">
        <v>4.6509999999999998</v>
      </c>
      <c r="L13962">
        <v>2.5539999999999998</v>
      </c>
      <c r="M13962">
        <v>812.976</v>
      </c>
      <c r="N13962">
        <v>331553</v>
      </c>
      <c r="O13962">
        <v>2.2959999999999998</v>
      </c>
      <c r="P13962">
        <v>7.7720000000000002</v>
      </c>
      <c r="Q13962">
        <v>401.26600000000002</v>
      </c>
      <c r="R13962">
        <v>163647</v>
      </c>
      <c r="S13962">
        <v>1.0999999999999999E-2</v>
      </c>
      <c r="T13962">
        <v>1.6539999999999999</v>
      </c>
      <c r="U13962">
        <v>1.8759999999999999</v>
      </c>
      <c r="V13962">
        <v>765</v>
      </c>
      <c r="W13962">
        <f t="shared" si="616"/>
        <v>3</v>
      </c>
      <c r="X13962">
        <f t="shared" si="614"/>
        <v>0</v>
      </c>
      <c r="Y13962">
        <f t="shared" si="615"/>
        <v>0.40680000000000033</v>
      </c>
    </row>
    <row r="13963" spans="1:25" x14ac:dyDescent="0.2">
      <c r="A13963" t="s">
        <v>6877</v>
      </c>
      <c r="B13963" t="s">
        <v>1430</v>
      </c>
      <c r="C13963">
        <v>3</v>
      </c>
      <c r="D13963">
        <v>5</v>
      </c>
      <c r="E13963" t="s">
        <v>12529</v>
      </c>
      <c r="F13963">
        <v>67.290999999999997</v>
      </c>
      <c r="G13963">
        <v>61.515000000000001</v>
      </c>
      <c r="H13963">
        <v>33.546999999999997</v>
      </c>
      <c r="I13963">
        <v>4139.4219999999996</v>
      </c>
      <c r="J13963">
        <v>1688165</v>
      </c>
      <c r="K13963">
        <v>30.962</v>
      </c>
      <c r="L13963">
        <v>20.035</v>
      </c>
      <c r="M13963">
        <v>2083.4580000000001</v>
      </c>
      <c r="N13963">
        <v>849689</v>
      </c>
      <c r="O13963">
        <v>5.992</v>
      </c>
      <c r="P13963">
        <v>13.904999999999999</v>
      </c>
      <c r="Q13963">
        <v>403.21100000000001</v>
      </c>
      <c r="R13963">
        <v>164440</v>
      </c>
      <c r="S13963">
        <v>9.2999999999999999E-2</v>
      </c>
      <c r="T13963">
        <v>4.867</v>
      </c>
      <c r="U13963">
        <v>6.2530000000000001</v>
      </c>
      <c r="V13963">
        <v>2550</v>
      </c>
      <c r="W13963">
        <f t="shared" si="616"/>
        <v>10</v>
      </c>
      <c r="X13963">
        <f t="shared" si="614"/>
        <v>0</v>
      </c>
      <c r="Y13963">
        <f t="shared" si="615"/>
        <v>16.226799999999997</v>
      </c>
    </row>
    <row r="13964" spans="1:25" x14ac:dyDescent="0.2">
      <c r="A13964" t="s">
        <v>6877</v>
      </c>
      <c r="B13964" t="s">
        <v>1430</v>
      </c>
      <c r="C13964">
        <v>3</v>
      </c>
      <c r="D13964">
        <v>6</v>
      </c>
      <c r="E13964" t="s">
        <v>12530</v>
      </c>
      <c r="F13964">
        <v>19.998999999999999</v>
      </c>
      <c r="G13964">
        <v>47.857999999999997</v>
      </c>
      <c r="H13964">
        <v>19.318000000000001</v>
      </c>
      <c r="I13964">
        <v>957.10599999999999</v>
      </c>
      <c r="J13964">
        <v>390333</v>
      </c>
      <c r="K13964">
        <v>38.427999999999997</v>
      </c>
      <c r="L13964">
        <v>18.844999999999999</v>
      </c>
      <c r="M13964">
        <v>768.50900000000001</v>
      </c>
      <c r="N13964">
        <v>313418</v>
      </c>
      <c r="O13964">
        <v>22.209</v>
      </c>
      <c r="P13964">
        <v>37.316000000000003</v>
      </c>
      <c r="Q13964">
        <v>444.15</v>
      </c>
      <c r="R13964">
        <v>181136</v>
      </c>
      <c r="S13964">
        <v>0.156</v>
      </c>
      <c r="T13964">
        <v>6.3120000000000003</v>
      </c>
      <c r="U13964">
        <v>3.1259999999999999</v>
      </c>
      <c r="V13964">
        <v>1275</v>
      </c>
      <c r="W13964">
        <f t="shared" si="616"/>
        <v>5</v>
      </c>
      <c r="X13964">
        <f t="shared" si="614"/>
        <v>53.426399999999965</v>
      </c>
      <c r="Y13964">
        <f t="shared" si="615"/>
        <v>4.9268000000000001</v>
      </c>
    </row>
    <row r="13965" spans="1:25" x14ac:dyDescent="0.2">
      <c r="A13965" t="s">
        <v>6877</v>
      </c>
      <c r="B13965" t="s">
        <v>1430</v>
      </c>
      <c r="C13965">
        <v>3</v>
      </c>
      <c r="D13965">
        <v>8</v>
      </c>
      <c r="E13965" t="s">
        <v>12531</v>
      </c>
      <c r="F13965">
        <v>285.76900000000001</v>
      </c>
      <c r="G13965">
        <v>98.611999999999995</v>
      </c>
      <c r="H13965">
        <v>39.704999999999998</v>
      </c>
      <c r="I13965">
        <v>28180.162</v>
      </c>
      <c r="J13965">
        <v>11492611</v>
      </c>
      <c r="K13965">
        <v>17.931000000000001</v>
      </c>
      <c r="L13965">
        <v>9.1760000000000002</v>
      </c>
      <c r="M13965">
        <v>5124.076</v>
      </c>
      <c r="N13965">
        <v>2089733</v>
      </c>
      <c r="O13965">
        <v>1.923</v>
      </c>
      <c r="P13965">
        <v>3.8660000000000001</v>
      </c>
      <c r="Q13965">
        <v>549.60199999999998</v>
      </c>
      <c r="R13965">
        <v>224142</v>
      </c>
      <c r="S13965">
        <v>7.0000000000000001E-3</v>
      </c>
      <c r="T13965">
        <v>1.294</v>
      </c>
      <c r="U13965">
        <v>1.8759999999999999</v>
      </c>
      <c r="V13965">
        <v>765</v>
      </c>
      <c r="W13965">
        <f t="shared" si="616"/>
        <v>3</v>
      </c>
      <c r="X13965">
        <f t="shared" si="614"/>
        <v>291.74791999999997</v>
      </c>
      <c r="Y13965">
        <f t="shared" si="615"/>
        <v>0.40680000000000033</v>
      </c>
    </row>
    <row r="13966" spans="1:25" x14ac:dyDescent="0.2">
      <c r="A13966" t="s">
        <v>6877</v>
      </c>
      <c r="B13966" t="s">
        <v>1430</v>
      </c>
      <c r="C13966">
        <v>3</v>
      </c>
      <c r="D13966">
        <v>10</v>
      </c>
      <c r="E13966" t="s">
        <v>11981</v>
      </c>
      <c r="F13966">
        <v>375.91199999999998</v>
      </c>
      <c r="G13966">
        <v>107.514</v>
      </c>
      <c r="H13966">
        <v>40.840000000000003</v>
      </c>
      <c r="I13966">
        <v>40415.743000000002</v>
      </c>
      <c r="J13966">
        <v>16482603</v>
      </c>
      <c r="K13966">
        <v>22.952999999999999</v>
      </c>
      <c r="L13966">
        <v>9.1820000000000004</v>
      </c>
      <c r="M13966">
        <v>8628.35</v>
      </c>
      <c r="N13966">
        <v>3518868</v>
      </c>
      <c r="O13966">
        <v>5.1459999999999999</v>
      </c>
      <c r="P13966">
        <v>14.269</v>
      </c>
      <c r="Q13966">
        <v>1934.299</v>
      </c>
      <c r="R13966">
        <v>788858</v>
      </c>
      <c r="S13966">
        <v>5.7000000000000002E-2</v>
      </c>
      <c r="T13966">
        <v>3.7970000000000002</v>
      </c>
      <c r="U13966">
        <v>21.259</v>
      </c>
      <c r="V13966">
        <v>8670</v>
      </c>
      <c r="W13966">
        <f t="shared" si="616"/>
        <v>34</v>
      </c>
      <c r="X13966">
        <f t="shared" si="614"/>
        <v>3421.1631399999997</v>
      </c>
      <c r="Y13966">
        <f t="shared" si="615"/>
        <v>70.466799999999992</v>
      </c>
    </row>
    <row r="13967" spans="1:25" x14ac:dyDescent="0.2">
      <c r="A13967" t="s">
        <v>6877</v>
      </c>
      <c r="B13967" t="s">
        <v>1430</v>
      </c>
      <c r="C13967">
        <v>3</v>
      </c>
      <c r="D13967">
        <v>11</v>
      </c>
      <c r="E13967" t="s">
        <v>9457</v>
      </c>
      <c r="F13967">
        <v>209.565</v>
      </c>
      <c r="G13967">
        <v>99.894999999999996</v>
      </c>
      <c r="H13967">
        <v>38.643000000000001</v>
      </c>
      <c r="I13967">
        <v>20934.501</v>
      </c>
      <c r="J13967">
        <v>8537640</v>
      </c>
      <c r="K13967">
        <v>17.21</v>
      </c>
      <c r="L13967">
        <v>7.069</v>
      </c>
      <c r="M13967">
        <v>3606.6750000000002</v>
      </c>
      <c r="N13967">
        <v>1470897</v>
      </c>
      <c r="O13967">
        <v>3.6139999999999999</v>
      </c>
      <c r="P13967">
        <v>10.452999999999999</v>
      </c>
      <c r="Q13967">
        <v>757.28599999999994</v>
      </c>
      <c r="R13967">
        <v>308841</v>
      </c>
      <c r="S13967">
        <v>3.3000000000000002E-2</v>
      </c>
      <c r="T13967">
        <v>2.8929999999999998</v>
      </c>
      <c r="U13967">
        <v>6.8780000000000001</v>
      </c>
      <c r="V13967">
        <v>2805</v>
      </c>
      <c r="W13967">
        <f t="shared" si="616"/>
        <v>11</v>
      </c>
      <c r="X13967">
        <f t="shared" si="614"/>
        <v>761.11375999999984</v>
      </c>
      <c r="Y13967">
        <f t="shared" si="615"/>
        <v>18.486799999999999</v>
      </c>
    </row>
    <row r="13968" spans="1:25" x14ac:dyDescent="0.2">
      <c r="A13968" t="s">
        <v>6877</v>
      </c>
      <c r="B13968" t="s">
        <v>1430</v>
      </c>
      <c r="C13968">
        <v>3</v>
      </c>
      <c r="D13968">
        <v>12</v>
      </c>
      <c r="E13968" t="s">
        <v>12532</v>
      </c>
      <c r="F13968">
        <v>415.4</v>
      </c>
      <c r="G13968">
        <v>110.751</v>
      </c>
      <c r="H13968">
        <v>44.625999999999998</v>
      </c>
      <c r="I13968">
        <v>46005.91</v>
      </c>
      <c r="J13968">
        <v>18762420</v>
      </c>
      <c r="K13968">
        <v>21.405000000000001</v>
      </c>
      <c r="L13968">
        <v>8.5579999999999998</v>
      </c>
      <c r="M13968">
        <v>8891.6730000000007</v>
      </c>
      <c r="N13968">
        <v>3626258</v>
      </c>
      <c r="O13968">
        <v>5.3520000000000003</v>
      </c>
      <c r="P13968">
        <v>14.877000000000001</v>
      </c>
      <c r="Q13968">
        <v>2223.3490000000002</v>
      </c>
      <c r="R13968">
        <v>906740</v>
      </c>
      <c r="S13968">
        <v>0.06</v>
      </c>
      <c r="T13968">
        <v>3.9180000000000001</v>
      </c>
      <c r="U13968">
        <v>25.010999999999999</v>
      </c>
      <c r="V13968">
        <v>10200</v>
      </c>
      <c r="W13968">
        <f t="shared" si="616"/>
        <v>40</v>
      </c>
      <c r="X13968">
        <f t="shared" si="614"/>
        <v>4074.4161399999998</v>
      </c>
      <c r="Y13968">
        <f t="shared" si="615"/>
        <v>84.026799999999994</v>
      </c>
    </row>
    <row r="13969" spans="1:25" x14ac:dyDescent="0.2">
      <c r="A13969" t="s">
        <v>6877</v>
      </c>
      <c r="B13969" t="s">
        <v>1430</v>
      </c>
      <c r="C13969">
        <v>3</v>
      </c>
      <c r="D13969">
        <v>13</v>
      </c>
      <c r="E13969" t="s">
        <v>12533</v>
      </c>
      <c r="F13969">
        <v>154.13399999999999</v>
      </c>
      <c r="G13969">
        <v>93.691999999999993</v>
      </c>
      <c r="H13969">
        <v>41.984999999999999</v>
      </c>
      <c r="I13969">
        <v>14441.207</v>
      </c>
      <c r="J13969">
        <v>5889504</v>
      </c>
      <c r="K13969">
        <v>5.1230000000000002</v>
      </c>
      <c r="L13969">
        <v>2.6230000000000002</v>
      </c>
      <c r="M13969">
        <v>789.60299999999995</v>
      </c>
      <c r="N13969">
        <v>322021</v>
      </c>
      <c r="O13969">
        <v>2.6989999999999998</v>
      </c>
      <c r="P13969">
        <v>7.76</v>
      </c>
      <c r="Q13969">
        <v>416.04700000000003</v>
      </c>
      <c r="R13969">
        <v>169675</v>
      </c>
      <c r="S13969">
        <v>0.02</v>
      </c>
      <c r="T13969">
        <v>2.274</v>
      </c>
      <c r="U13969">
        <v>3.1259999999999999</v>
      </c>
      <c r="V13969">
        <v>1275</v>
      </c>
      <c r="W13969">
        <f t="shared" si="616"/>
        <v>5</v>
      </c>
      <c r="X13969">
        <f t="shared" si="614"/>
        <v>0</v>
      </c>
      <c r="Y13969">
        <f t="shared" si="615"/>
        <v>4.9268000000000001</v>
      </c>
    </row>
    <row r="13970" spans="1:25" x14ac:dyDescent="0.2">
      <c r="A13970" t="s">
        <v>6877</v>
      </c>
      <c r="B13970" t="s">
        <v>1430</v>
      </c>
      <c r="C13970">
        <v>3</v>
      </c>
      <c r="D13970">
        <v>14</v>
      </c>
      <c r="E13970" t="s">
        <v>12534</v>
      </c>
      <c r="F13970">
        <v>276.64499999999998</v>
      </c>
      <c r="G13970">
        <v>103.56100000000001</v>
      </c>
      <c r="H13970">
        <v>37.965000000000003</v>
      </c>
      <c r="I13970">
        <v>28649.553</v>
      </c>
      <c r="J13970">
        <v>11684041</v>
      </c>
      <c r="K13970">
        <v>19.234000000000002</v>
      </c>
      <c r="L13970">
        <v>7.9749999999999996</v>
      </c>
      <c r="M13970">
        <v>5320.9790000000003</v>
      </c>
      <c r="N13970">
        <v>2170035</v>
      </c>
      <c r="O13970">
        <v>3.4119999999999999</v>
      </c>
      <c r="P13970">
        <v>10.427</v>
      </c>
      <c r="Q13970">
        <v>943.80899999999997</v>
      </c>
      <c r="R13970">
        <v>384910</v>
      </c>
      <c r="S13970">
        <v>3.2000000000000001E-2</v>
      </c>
      <c r="T13970">
        <v>2.84</v>
      </c>
      <c r="U13970">
        <v>8.7539999999999996</v>
      </c>
      <c r="V13970">
        <v>3570</v>
      </c>
      <c r="W13970">
        <f t="shared" si="616"/>
        <v>14</v>
      </c>
      <c r="X13970">
        <f t="shared" si="614"/>
        <v>1182.6557399999999</v>
      </c>
      <c r="Y13970">
        <f t="shared" si="615"/>
        <v>25.266799999999996</v>
      </c>
    </row>
    <row r="13971" spans="1:25" x14ac:dyDescent="0.2">
      <c r="A13971" t="s">
        <v>6877</v>
      </c>
      <c r="B13971" t="s">
        <v>1430</v>
      </c>
      <c r="C13971">
        <v>3</v>
      </c>
      <c r="D13971">
        <v>15</v>
      </c>
      <c r="E13971" t="s">
        <v>3595</v>
      </c>
      <c r="F13971">
        <v>225.60300000000001</v>
      </c>
      <c r="G13971">
        <v>104.358</v>
      </c>
      <c r="H13971">
        <v>42.3</v>
      </c>
      <c r="I13971">
        <v>23543.541000000001</v>
      </c>
      <c r="J13971">
        <v>9601675</v>
      </c>
      <c r="K13971">
        <v>15.589</v>
      </c>
      <c r="L13971">
        <v>7.2539999999999996</v>
      </c>
      <c r="M13971">
        <v>3516.8670000000002</v>
      </c>
      <c r="N13971">
        <v>1434271</v>
      </c>
      <c r="O13971">
        <v>2.4649999999999999</v>
      </c>
      <c r="P13971">
        <v>6.2770000000000001</v>
      </c>
      <c r="Q13971">
        <v>556.01599999999996</v>
      </c>
      <c r="R13971">
        <v>226758</v>
      </c>
      <c r="S13971">
        <v>1.9E-2</v>
      </c>
      <c r="T13971">
        <v>2.2240000000000002</v>
      </c>
      <c r="U13971">
        <v>4.3769999999999998</v>
      </c>
      <c r="V13971">
        <v>1785</v>
      </c>
      <c r="W13971">
        <f t="shared" si="616"/>
        <v>7</v>
      </c>
      <c r="X13971">
        <f t="shared" si="614"/>
        <v>306.24355999999989</v>
      </c>
      <c r="Y13971">
        <f t="shared" si="615"/>
        <v>9.4467999999999979</v>
      </c>
    </row>
    <row r="13972" spans="1:25" x14ac:dyDescent="0.2">
      <c r="A13972" t="s">
        <v>6877</v>
      </c>
      <c r="B13972" t="s">
        <v>1430</v>
      </c>
      <c r="C13972">
        <v>3</v>
      </c>
      <c r="D13972">
        <v>16</v>
      </c>
      <c r="E13972" t="s">
        <v>12535</v>
      </c>
      <c r="F13972">
        <v>340.00700000000001</v>
      </c>
      <c r="G13972">
        <v>105.503</v>
      </c>
      <c r="H13972">
        <v>47.097999999999999</v>
      </c>
      <c r="I13972">
        <v>35871.873</v>
      </c>
      <c r="J13972">
        <v>14629493</v>
      </c>
      <c r="K13972">
        <v>8.0340000000000007</v>
      </c>
      <c r="L13972">
        <v>3.9359999999999999</v>
      </c>
      <c r="M13972">
        <v>2731.71</v>
      </c>
      <c r="N13972">
        <v>1114063</v>
      </c>
      <c r="O13972">
        <v>2.036</v>
      </c>
      <c r="P13972">
        <v>4.3929999999999998</v>
      </c>
      <c r="Q13972">
        <v>692.41</v>
      </c>
      <c r="R13972">
        <v>282383</v>
      </c>
      <c r="S13972">
        <v>6.0000000000000001E-3</v>
      </c>
      <c r="T13972">
        <v>1.1859999999999999</v>
      </c>
      <c r="U13972">
        <v>1.8759999999999999</v>
      </c>
      <c r="V13972">
        <v>765</v>
      </c>
      <c r="W13972">
        <f t="shared" si="616"/>
        <v>3</v>
      </c>
      <c r="X13972">
        <f t="shared" si="614"/>
        <v>614.49399999999991</v>
      </c>
      <c r="Y13972">
        <f t="shared" si="615"/>
        <v>0.40680000000000033</v>
      </c>
    </row>
    <row r="13973" spans="1:25" x14ac:dyDescent="0.2">
      <c r="A13973" t="s">
        <v>6877</v>
      </c>
      <c r="B13973" t="s">
        <v>1430</v>
      </c>
      <c r="C13973">
        <v>3</v>
      </c>
      <c r="D13973">
        <v>17</v>
      </c>
      <c r="E13973" t="s">
        <v>3110</v>
      </c>
      <c r="F13973">
        <v>214.363</v>
      </c>
      <c r="G13973">
        <v>111.623</v>
      </c>
      <c r="H13973">
        <v>46.05</v>
      </c>
      <c r="I13973">
        <v>23927.79</v>
      </c>
      <c r="J13973">
        <v>9758382</v>
      </c>
      <c r="K13973">
        <v>5.8920000000000003</v>
      </c>
      <c r="L13973">
        <v>2.63</v>
      </c>
      <c r="M13973">
        <v>1263.106</v>
      </c>
      <c r="N13973">
        <v>515128</v>
      </c>
      <c r="O13973">
        <v>2.1539999999999999</v>
      </c>
      <c r="P13973">
        <v>5.7439999999999998</v>
      </c>
      <c r="Q13973">
        <v>461.71100000000001</v>
      </c>
      <c r="R13973">
        <v>188298</v>
      </c>
      <c r="S13973">
        <v>8.9999999999999993E-3</v>
      </c>
      <c r="T13973">
        <v>1.494</v>
      </c>
      <c r="U13973">
        <v>1.8759999999999999</v>
      </c>
      <c r="V13973">
        <v>765</v>
      </c>
      <c r="W13973">
        <f t="shared" si="616"/>
        <v>3</v>
      </c>
      <c r="X13973">
        <f t="shared" si="614"/>
        <v>93.114260000000044</v>
      </c>
      <c r="Y13973">
        <f t="shared" si="615"/>
        <v>0.40680000000000033</v>
      </c>
    </row>
    <row r="13974" spans="1:25" x14ac:dyDescent="0.2">
      <c r="A13974" t="s">
        <v>6877</v>
      </c>
      <c r="B13974" t="s">
        <v>1430</v>
      </c>
      <c r="C13974">
        <v>3</v>
      </c>
      <c r="D13974">
        <v>18</v>
      </c>
      <c r="E13974" t="s">
        <v>5768</v>
      </c>
      <c r="F13974">
        <v>195.11699999999999</v>
      </c>
      <c r="G13974">
        <v>98.802000000000007</v>
      </c>
      <c r="H13974">
        <v>38.664000000000001</v>
      </c>
      <c r="I13974">
        <v>19277.948</v>
      </c>
      <c r="J13974">
        <v>7862054</v>
      </c>
      <c r="K13974">
        <v>15.148999999999999</v>
      </c>
      <c r="L13974">
        <v>7.55</v>
      </c>
      <c r="M13974">
        <v>2955.7530000000002</v>
      </c>
      <c r="N13974">
        <v>1205434</v>
      </c>
      <c r="O13974">
        <v>3.67</v>
      </c>
      <c r="P13974">
        <v>10.034000000000001</v>
      </c>
      <c r="Q13974">
        <v>716.07</v>
      </c>
      <c r="R13974">
        <v>292032</v>
      </c>
      <c r="S13974">
        <v>3.7999999999999999E-2</v>
      </c>
      <c r="T13974">
        <v>3.1309999999999998</v>
      </c>
      <c r="U13974">
        <v>7.5030000000000001</v>
      </c>
      <c r="V13974">
        <v>3060</v>
      </c>
      <c r="W13974">
        <f t="shared" si="616"/>
        <v>12</v>
      </c>
      <c r="X13974">
        <f t="shared" si="614"/>
        <v>667.96560000000011</v>
      </c>
      <c r="Y13974">
        <f t="shared" si="615"/>
        <v>20.746799999999997</v>
      </c>
    </row>
    <row r="13975" spans="1:25" x14ac:dyDescent="0.2">
      <c r="A13975" t="s">
        <v>6877</v>
      </c>
      <c r="B13975" t="s">
        <v>1430</v>
      </c>
      <c r="C13975">
        <v>3</v>
      </c>
      <c r="D13975">
        <v>19</v>
      </c>
      <c r="E13975" t="s">
        <v>12536</v>
      </c>
      <c r="F13975">
        <v>20.684999999999999</v>
      </c>
      <c r="G13975">
        <v>110.931</v>
      </c>
      <c r="H13975">
        <v>54.725000000000001</v>
      </c>
      <c r="I13975">
        <v>2294.6460000000002</v>
      </c>
      <c r="J13975">
        <v>935817</v>
      </c>
      <c r="K13975">
        <v>4.4640000000000004</v>
      </c>
      <c r="L13975">
        <v>2.3039999999999998</v>
      </c>
      <c r="M13975">
        <v>92.335999999999999</v>
      </c>
      <c r="N13975">
        <v>37657</v>
      </c>
      <c r="O13975">
        <v>4.8810000000000002</v>
      </c>
      <c r="P13975">
        <v>12.326000000000001</v>
      </c>
      <c r="Q13975">
        <v>100.962</v>
      </c>
      <c r="R13975">
        <v>41175</v>
      </c>
      <c r="S13975">
        <v>0.03</v>
      </c>
      <c r="T13975">
        <v>2.7759999999999998</v>
      </c>
      <c r="U13975">
        <v>0.625</v>
      </c>
      <c r="V13975">
        <v>255</v>
      </c>
      <c r="W13975">
        <f t="shared" si="616"/>
        <v>1</v>
      </c>
      <c r="X13975">
        <f t="shared" si="614"/>
        <v>0</v>
      </c>
      <c r="Y13975">
        <f t="shared" si="615"/>
        <v>0</v>
      </c>
    </row>
    <row r="13976" spans="1:25" x14ac:dyDescent="0.2">
      <c r="A13976" t="s">
        <v>6877</v>
      </c>
      <c r="B13976" t="s">
        <v>1430</v>
      </c>
      <c r="C13976">
        <v>3</v>
      </c>
      <c r="D13976">
        <v>20</v>
      </c>
      <c r="E13976" t="s">
        <v>12537</v>
      </c>
      <c r="F13976">
        <v>210.977</v>
      </c>
      <c r="G13976">
        <v>83.793999999999997</v>
      </c>
      <c r="H13976">
        <v>36.792999999999999</v>
      </c>
      <c r="I13976">
        <v>17678.696</v>
      </c>
      <c r="J13976">
        <v>7209837</v>
      </c>
      <c r="K13976">
        <v>4.8209999999999997</v>
      </c>
      <c r="L13976">
        <v>2.3260000000000001</v>
      </c>
      <c r="M13976">
        <v>1017.154</v>
      </c>
      <c r="N13976">
        <v>414822</v>
      </c>
      <c r="O13976">
        <v>1.5920000000000001</v>
      </c>
      <c r="P13976">
        <v>1.0640000000000001</v>
      </c>
      <c r="Q13976">
        <v>335.87599999999998</v>
      </c>
      <c r="R13976">
        <v>136979</v>
      </c>
      <c r="S13976">
        <v>0</v>
      </c>
      <c r="T13976">
        <v>0</v>
      </c>
      <c r="U13976">
        <v>0</v>
      </c>
      <c r="V13976">
        <v>0</v>
      </c>
      <c r="W13976">
        <f t="shared" si="616"/>
        <v>0</v>
      </c>
      <c r="X13976">
        <f t="shared" si="614"/>
        <v>0</v>
      </c>
      <c r="Y13976">
        <f t="shared" si="615"/>
        <v>0</v>
      </c>
    </row>
    <row r="13977" spans="1:25" x14ac:dyDescent="0.2">
      <c r="A13977" t="s">
        <v>6877</v>
      </c>
      <c r="B13977" t="s">
        <v>1430</v>
      </c>
      <c r="C13977">
        <v>3</v>
      </c>
      <c r="D13977">
        <v>22</v>
      </c>
      <c r="E13977" t="s">
        <v>12538</v>
      </c>
      <c r="F13977">
        <v>330.16800000000001</v>
      </c>
      <c r="G13977">
        <v>53.05</v>
      </c>
      <c r="H13977">
        <v>24.231000000000002</v>
      </c>
      <c r="I13977">
        <v>17515.383000000002</v>
      </c>
      <c r="J13977">
        <v>7143234</v>
      </c>
      <c r="K13977">
        <v>29.870999999999999</v>
      </c>
      <c r="L13977">
        <v>13.263999999999999</v>
      </c>
      <c r="M13977">
        <v>9862.5889999999999</v>
      </c>
      <c r="N13977">
        <v>4022223</v>
      </c>
      <c r="O13977">
        <v>2.7549999999999999</v>
      </c>
      <c r="P13977">
        <v>9.0860000000000003</v>
      </c>
      <c r="Q13977">
        <v>909.57600000000002</v>
      </c>
      <c r="R13977">
        <v>370949</v>
      </c>
      <c r="S13977">
        <v>3.5999999999999997E-2</v>
      </c>
      <c r="T13977">
        <v>3.0289999999999999</v>
      </c>
      <c r="U13977">
        <v>11.88</v>
      </c>
      <c r="V13977">
        <v>4845</v>
      </c>
      <c r="W13977">
        <f t="shared" si="616"/>
        <v>19</v>
      </c>
      <c r="X13977">
        <f t="shared" si="614"/>
        <v>1105.28916</v>
      </c>
      <c r="Y13977">
        <f t="shared" si="615"/>
        <v>36.566799999999994</v>
      </c>
    </row>
    <row r="13978" spans="1:25" x14ac:dyDescent="0.2">
      <c r="A13978" t="s">
        <v>6877</v>
      </c>
      <c r="B13978" t="s">
        <v>1430</v>
      </c>
      <c r="C13978">
        <v>4</v>
      </c>
      <c r="D13978">
        <v>1</v>
      </c>
      <c r="E13978" t="s">
        <v>10235</v>
      </c>
      <c r="F13978">
        <v>167.40199999999999</v>
      </c>
      <c r="G13978">
        <v>105.733</v>
      </c>
      <c r="H13978">
        <v>44.139000000000003</v>
      </c>
      <c r="I13978">
        <v>17699.978999999999</v>
      </c>
      <c r="J13978">
        <v>7218517</v>
      </c>
      <c r="K13978">
        <v>5.8310000000000004</v>
      </c>
      <c r="L13978">
        <v>2.13</v>
      </c>
      <c r="M13978">
        <v>976.178</v>
      </c>
      <c r="N13978">
        <v>398111</v>
      </c>
      <c r="O13978">
        <v>2.972</v>
      </c>
      <c r="P13978">
        <v>7.0620000000000003</v>
      </c>
      <c r="Q13978">
        <v>497.55</v>
      </c>
      <c r="R13978">
        <v>202914</v>
      </c>
      <c r="S13978">
        <v>4.1000000000000002E-2</v>
      </c>
      <c r="T13978">
        <v>3.2370000000000001</v>
      </c>
      <c r="U13978">
        <v>6.8780000000000001</v>
      </c>
      <c r="V13978">
        <v>2805</v>
      </c>
      <c r="W13978">
        <f t="shared" si="616"/>
        <v>11</v>
      </c>
      <c r="X13978">
        <f t="shared" si="614"/>
        <v>174.11040000000003</v>
      </c>
      <c r="Y13978">
        <f t="shared" si="615"/>
        <v>18.486799999999999</v>
      </c>
    </row>
    <row r="13979" spans="1:25" x14ac:dyDescent="0.2">
      <c r="A13979" t="s">
        <v>6877</v>
      </c>
      <c r="B13979" t="s">
        <v>1430</v>
      </c>
      <c r="C13979">
        <v>4</v>
      </c>
      <c r="D13979">
        <v>2</v>
      </c>
      <c r="E13979" t="s">
        <v>1124</v>
      </c>
      <c r="F13979">
        <v>355.60500000000002</v>
      </c>
      <c r="G13979">
        <v>117.81100000000001</v>
      </c>
      <c r="H13979">
        <v>48.914000000000001</v>
      </c>
      <c r="I13979">
        <v>41894.088000000003</v>
      </c>
      <c r="J13979">
        <v>17085511</v>
      </c>
      <c r="K13979">
        <v>11.145</v>
      </c>
      <c r="L13979">
        <v>4.5549999999999997</v>
      </c>
      <c r="M13979">
        <v>3963.18</v>
      </c>
      <c r="N13979">
        <v>1616289</v>
      </c>
      <c r="O13979">
        <v>5.49</v>
      </c>
      <c r="P13979">
        <v>16.594999999999999</v>
      </c>
      <c r="Q13979">
        <v>1952.38</v>
      </c>
      <c r="R13979">
        <v>796232</v>
      </c>
      <c r="S13979">
        <v>4.3999999999999997E-2</v>
      </c>
      <c r="T13979">
        <v>3.3479999999999999</v>
      </c>
      <c r="U13979">
        <v>15.632</v>
      </c>
      <c r="V13979">
        <v>6375</v>
      </c>
      <c r="W13979">
        <f t="shared" si="616"/>
        <v>25</v>
      </c>
      <c r="X13979">
        <f t="shared" si="614"/>
        <v>3462.0261999999998</v>
      </c>
      <c r="Y13979">
        <f t="shared" si="615"/>
        <v>50.126799999999996</v>
      </c>
    </row>
    <row r="13980" spans="1:25" x14ac:dyDescent="0.2">
      <c r="A13980" t="s">
        <v>6877</v>
      </c>
      <c r="B13980" t="s">
        <v>1430</v>
      </c>
      <c r="C13980">
        <v>4</v>
      </c>
      <c r="D13980">
        <v>3</v>
      </c>
      <c r="E13980" t="s">
        <v>12539</v>
      </c>
      <c r="F13980">
        <v>325.33</v>
      </c>
      <c r="G13980">
        <v>108.35899999999999</v>
      </c>
      <c r="H13980">
        <v>40.905000000000001</v>
      </c>
      <c r="I13980">
        <v>35252.256000000001</v>
      </c>
      <c r="J13980">
        <v>14376797</v>
      </c>
      <c r="K13980">
        <v>10.759</v>
      </c>
      <c r="L13980">
        <v>5.3959999999999999</v>
      </c>
      <c r="M13980">
        <v>3500.3009999999999</v>
      </c>
      <c r="N13980">
        <v>1427515</v>
      </c>
      <c r="O13980">
        <v>4.8380000000000001</v>
      </c>
      <c r="P13980">
        <v>13.042</v>
      </c>
      <c r="Q13980">
        <v>1573.7929999999999</v>
      </c>
      <c r="R13980">
        <v>641834</v>
      </c>
      <c r="S13980">
        <v>5.6000000000000001E-2</v>
      </c>
      <c r="T13980">
        <v>3.77</v>
      </c>
      <c r="U13980">
        <v>18.132999999999999</v>
      </c>
      <c r="V13980">
        <v>7395</v>
      </c>
      <c r="W13980">
        <f t="shared" si="616"/>
        <v>29</v>
      </c>
      <c r="X13980">
        <f t="shared" si="614"/>
        <v>2606.4195799999993</v>
      </c>
      <c r="Y13980">
        <f t="shared" si="615"/>
        <v>59.166799999999995</v>
      </c>
    </row>
    <row r="13981" spans="1:25" x14ac:dyDescent="0.2">
      <c r="A13981" t="s">
        <v>6877</v>
      </c>
      <c r="B13981" t="s">
        <v>1430</v>
      </c>
      <c r="C13981">
        <v>4</v>
      </c>
      <c r="D13981">
        <v>4</v>
      </c>
      <c r="E13981" t="s">
        <v>12540</v>
      </c>
      <c r="F13981">
        <v>310.85500000000002</v>
      </c>
      <c r="G13981">
        <v>103.864</v>
      </c>
      <c r="H13981">
        <v>47.189</v>
      </c>
      <c r="I13981">
        <v>32286.594000000001</v>
      </c>
      <c r="J13981">
        <v>13167322</v>
      </c>
      <c r="K13981">
        <v>12.228999999999999</v>
      </c>
      <c r="L13981">
        <v>7.2549999999999999</v>
      </c>
      <c r="M13981">
        <v>3801.55</v>
      </c>
      <c r="N13981">
        <v>1550372</v>
      </c>
      <c r="O13981">
        <v>3.4590000000000001</v>
      </c>
      <c r="P13981">
        <v>9.9489999999999998</v>
      </c>
      <c r="Q13981">
        <v>1075.3989999999999</v>
      </c>
      <c r="R13981">
        <v>438576</v>
      </c>
      <c r="S13981">
        <v>3.4000000000000002E-2</v>
      </c>
      <c r="T13981">
        <v>2.9529999999999998</v>
      </c>
      <c r="U13981">
        <v>10.63</v>
      </c>
      <c r="V13981">
        <v>4335</v>
      </c>
      <c r="W13981">
        <f t="shared" si="616"/>
        <v>17</v>
      </c>
      <c r="X13981">
        <f t="shared" si="614"/>
        <v>1480.0491399999996</v>
      </c>
      <c r="Y13981">
        <f t="shared" si="615"/>
        <v>32.046799999999998</v>
      </c>
    </row>
    <row r="13982" spans="1:25" x14ac:dyDescent="0.2">
      <c r="A13982" t="s">
        <v>6877</v>
      </c>
      <c r="B13982" t="s">
        <v>1430</v>
      </c>
      <c r="C13982">
        <v>4</v>
      </c>
      <c r="D13982">
        <v>5</v>
      </c>
      <c r="E13982" t="s">
        <v>1779</v>
      </c>
      <c r="F13982">
        <v>17.972999999999999</v>
      </c>
      <c r="G13982">
        <v>48.335000000000001</v>
      </c>
      <c r="H13982">
        <v>25.922999999999998</v>
      </c>
      <c r="I13982">
        <v>868.745</v>
      </c>
      <c r="J13982">
        <v>354297</v>
      </c>
      <c r="K13982">
        <v>18.527999999999999</v>
      </c>
      <c r="L13982">
        <v>10.657999999999999</v>
      </c>
      <c r="M13982">
        <v>333.00700000000001</v>
      </c>
      <c r="N13982">
        <v>135809</v>
      </c>
      <c r="O13982">
        <v>8.8829999999999991</v>
      </c>
      <c r="P13982">
        <v>21.806000000000001</v>
      </c>
      <c r="Q13982">
        <v>159.65600000000001</v>
      </c>
      <c r="R13982">
        <v>65112</v>
      </c>
      <c r="S13982">
        <v>0.104</v>
      </c>
      <c r="T13982">
        <v>5.1580000000000004</v>
      </c>
      <c r="U13982">
        <v>1.8759999999999999</v>
      </c>
      <c r="V13982">
        <v>765</v>
      </c>
      <c r="W13982">
        <f t="shared" si="616"/>
        <v>3</v>
      </c>
      <c r="X13982">
        <f t="shared" si="614"/>
        <v>0</v>
      </c>
      <c r="Y13982">
        <f t="shared" si="615"/>
        <v>0.40680000000000033</v>
      </c>
    </row>
    <row r="13983" spans="1:25" x14ac:dyDescent="0.2">
      <c r="A13983" t="s">
        <v>6877</v>
      </c>
      <c r="B13983" t="s">
        <v>1430</v>
      </c>
      <c r="C13983">
        <v>4</v>
      </c>
      <c r="D13983">
        <v>6</v>
      </c>
      <c r="E13983" t="s">
        <v>12541</v>
      </c>
      <c r="F13983">
        <v>429.678</v>
      </c>
      <c r="G13983">
        <v>101.009</v>
      </c>
      <c r="H13983">
        <v>37.661000000000001</v>
      </c>
      <c r="I13983">
        <v>43401.317999999999</v>
      </c>
      <c r="J13983">
        <v>17700199</v>
      </c>
      <c r="K13983">
        <v>12.571</v>
      </c>
      <c r="L13983">
        <v>5.109</v>
      </c>
      <c r="M13983">
        <v>5401.2950000000001</v>
      </c>
      <c r="N13983">
        <v>2202790</v>
      </c>
      <c r="O13983">
        <v>4.0529999999999999</v>
      </c>
      <c r="P13983">
        <v>11.208</v>
      </c>
      <c r="Q13983">
        <v>1741.6510000000001</v>
      </c>
      <c r="R13983">
        <v>710291</v>
      </c>
      <c r="S13983">
        <v>3.9E-2</v>
      </c>
      <c r="T13983">
        <v>3.165</v>
      </c>
      <c r="U13983">
        <v>16.882000000000001</v>
      </c>
      <c r="V13983">
        <v>6885</v>
      </c>
      <c r="W13983">
        <f t="shared" si="616"/>
        <v>27</v>
      </c>
      <c r="X13983">
        <f t="shared" si="614"/>
        <v>2985.7786599999999</v>
      </c>
      <c r="Y13983">
        <f t="shared" si="615"/>
        <v>54.646799999999992</v>
      </c>
    </row>
    <row r="13984" spans="1:25" x14ac:dyDescent="0.2">
      <c r="A13984" t="s">
        <v>6877</v>
      </c>
      <c r="B13984" t="s">
        <v>1430</v>
      </c>
      <c r="C13984">
        <v>4</v>
      </c>
      <c r="D13984">
        <v>7</v>
      </c>
      <c r="E13984" t="s">
        <v>12542</v>
      </c>
      <c r="F13984">
        <v>137.554</v>
      </c>
      <c r="G13984">
        <v>109.76900000000001</v>
      </c>
      <c r="H13984">
        <v>47.780999999999999</v>
      </c>
      <c r="I13984">
        <v>15099.181</v>
      </c>
      <c r="J13984">
        <v>6157843</v>
      </c>
      <c r="K13984">
        <v>3.2639999999999998</v>
      </c>
      <c r="L13984">
        <v>1.5109999999999999</v>
      </c>
      <c r="M13984">
        <v>448.94099999999997</v>
      </c>
      <c r="N13984">
        <v>183090</v>
      </c>
      <c r="O13984">
        <v>2.6720000000000002</v>
      </c>
      <c r="P13984">
        <v>8.1479999999999997</v>
      </c>
      <c r="Q13984">
        <v>367.47800000000001</v>
      </c>
      <c r="R13984">
        <v>149867</v>
      </c>
      <c r="S13984">
        <v>1.4E-2</v>
      </c>
      <c r="T13984">
        <v>1.865</v>
      </c>
      <c r="U13984">
        <v>1.8759999999999999</v>
      </c>
      <c r="V13984">
        <v>765</v>
      </c>
      <c r="W13984">
        <f t="shared" si="616"/>
        <v>3</v>
      </c>
      <c r="X13984">
        <f t="shared" si="614"/>
        <v>0</v>
      </c>
      <c r="Y13984">
        <f t="shared" si="615"/>
        <v>0.40680000000000033</v>
      </c>
    </row>
    <row r="13985" spans="1:25" x14ac:dyDescent="0.2">
      <c r="A13985" t="s">
        <v>6877</v>
      </c>
      <c r="B13985" t="s">
        <v>1430</v>
      </c>
      <c r="C13985">
        <v>4</v>
      </c>
      <c r="D13985">
        <v>8</v>
      </c>
      <c r="E13985" t="s">
        <v>6448</v>
      </c>
      <c r="F13985">
        <v>419.024</v>
      </c>
      <c r="G13985">
        <v>92.441000000000003</v>
      </c>
      <c r="H13985">
        <v>45.198999999999998</v>
      </c>
      <c r="I13985">
        <v>38734.985999999997</v>
      </c>
      <c r="J13985">
        <v>15797146</v>
      </c>
      <c r="K13985">
        <v>16.186</v>
      </c>
      <c r="L13985">
        <v>11.031000000000001</v>
      </c>
      <c r="M13985">
        <v>6782.4440000000004</v>
      </c>
      <c r="N13985">
        <v>2766059</v>
      </c>
      <c r="O13985">
        <v>4.798</v>
      </c>
      <c r="P13985">
        <v>12.387</v>
      </c>
      <c r="Q13985">
        <v>2010.604</v>
      </c>
      <c r="R13985">
        <v>819977</v>
      </c>
      <c r="S13985">
        <v>4.2999999999999997E-2</v>
      </c>
      <c r="T13985">
        <v>3.3220000000000001</v>
      </c>
      <c r="U13985">
        <v>18.132999999999999</v>
      </c>
      <c r="V13985">
        <v>7395</v>
      </c>
      <c r="W13985">
        <f t="shared" si="616"/>
        <v>29</v>
      </c>
      <c r="X13985">
        <f t="shared" si="614"/>
        <v>3593.6124399999999</v>
      </c>
      <c r="Y13985">
        <f t="shared" si="615"/>
        <v>59.166799999999995</v>
      </c>
    </row>
    <row r="13986" spans="1:25" x14ac:dyDescent="0.2">
      <c r="A13986" t="s">
        <v>6877</v>
      </c>
      <c r="B13986" t="s">
        <v>1430</v>
      </c>
      <c r="C13986">
        <v>4</v>
      </c>
      <c r="D13986">
        <v>9</v>
      </c>
      <c r="E13986" t="s">
        <v>12543</v>
      </c>
      <c r="F13986">
        <v>410.70400000000001</v>
      </c>
      <c r="G13986">
        <v>102.334</v>
      </c>
      <c r="H13986">
        <v>39.856999999999999</v>
      </c>
      <c r="I13986">
        <v>42029.207000000002</v>
      </c>
      <c r="J13986">
        <v>17140616</v>
      </c>
      <c r="K13986">
        <v>16.003</v>
      </c>
      <c r="L13986">
        <v>7.1</v>
      </c>
      <c r="M13986">
        <v>6572.3249999999998</v>
      </c>
      <c r="N13986">
        <v>2680367</v>
      </c>
      <c r="O13986">
        <v>4.7279999999999998</v>
      </c>
      <c r="P13986">
        <v>13.835000000000001</v>
      </c>
      <c r="Q13986">
        <v>1941.655</v>
      </c>
      <c r="R13986">
        <v>791858</v>
      </c>
      <c r="S13986">
        <v>0.05</v>
      </c>
      <c r="T13986">
        <v>3.5790000000000002</v>
      </c>
      <c r="U13986">
        <v>20.634</v>
      </c>
      <c r="V13986">
        <v>8415</v>
      </c>
      <c r="W13986">
        <f t="shared" si="616"/>
        <v>33</v>
      </c>
      <c r="X13986">
        <f t="shared" si="614"/>
        <v>3437.7876999999999</v>
      </c>
      <c r="Y13986">
        <f t="shared" si="615"/>
        <v>68.206799999999987</v>
      </c>
    </row>
    <row r="13987" spans="1:25" x14ac:dyDescent="0.2">
      <c r="A13987" t="s">
        <v>6877</v>
      </c>
      <c r="B13987" t="s">
        <v>1430</v>
      </c>
      <c r="C13987">
        <v>4</v>
      </c>
      <c r="D13987">
        <v>10</v>
      </c>
      <c r="E13987" t="s">
        <v>12544</v>
      </c>
      <c r="F13987">
        <v>339.51</v>
      </c>
      <c r="G13987">
        <v>92.183000000000007</v>
      </c>
      <c r="H13987">
        <v>39.917000000000002</v>
      </c>
      <c r="I13987">
        <v>31296.971000000001</v>
      </c>
      <c r="J13987">
        <v>12763728</v>
      </c>
      <c r="K13987">
        <v>10.756</v>
      </c>
      <c r="L13987">
        <v>5.2809999999999997</v>
      </c>
      <c r="M13987">
        <v>3651.7240000000002</v>
      </c>
      <c r="N13987">
        <v>1489269</v>
      </c>
      <c r="O13987">
        <v>3.992</v>
      </c>
      <c r="P13987">
        <v>11.994999999999999</v>
      </c>
      <c r="Q13987">
        <v>1355.1679999999999</v>
      </c>
      <c r="R13987">
        <v>552673</v>
      </c>
      <c r="S13987">
        <v>3.5000000000000003E-2</v>
      </c>
      <c r="T13987">
        <v>2.9870000000000001</v>
      </c>
      <c r="U13987">
        <v>11.88</v>
      </c>
      <c r="V13987">
        <v>4845</v>
      </c>
      <c r="W13987">
        <f t="shared" si="616"/>
        <v>19</v>
      </c>
      <c r="X13987">
        <f t="shared" si="614"/>
        <v>2112.3270799999996</v>
      </c>
      <c r="Y13987">
        <f t="shared" si="615"/>
        <v>36.566799999999994</v>
      </c>
    </row>
    <row r="13988" spans="1:25" x14ac:dyDescent="0.2">
      <c r="A13988" t="s">
        <v>6877</v>
      </c>
      <c r="B13988" t="s">
        <v>1430</v>
      </c>
      <c r="C13988">
        <v>4</v>
      </c>
      <c r="D13988">
        <v>13</v>
      </c>
      <c r="E13988" t="s">
        <v>12545</v>
      </c>
      <c r="F13988">
        <v>17.311</v>
      </c>
      <c r="G13988">
        <v>42.694000000000003</v>
      </c>
      <c r="H13988">
        <v>23.151</v>
      </c>
      <c r="I13988">
        <v>739.09199999999998</v>
      </c>
      <c r="J13988">
        <v>301421</v>
      </c>
      <c r="K13988">
        <v>18.457999999999998</v>
      </c>
      <c r="L13988">
        <v>8.8640000000000008</v>
      </c>
      <c r="M13988">
        <v>319.536</v>
      </c>
      <c r="N13988">
        <v>130315</v>
      </c>
      <c r="O13988">
        <v>13.122</v>
      </c>
      <c r="P13988">
        <v>31.103000000000002</v>
      </c>
      <c r="Q13988">
        <v>227.15299999999999</v>
      </c>
      <c r="R13988">
        <v>92639</v>
      </c>
      <c r="S13988">
        <v>0.14399999999999999</v>
      </c>
      <c r="T13988">
        <v>6.0679999999999996</v>
      </c>
      <c r="U13988">
        <v>2.5009999999999999</v>
      </c>
      <c r="V13988">
        <v>1020</v>
      </c>
      <c r="W13988">
        <f t="shared" si="616"/>
        <v>4</v>
      </c>
      <c r="X13988">
        <f t="shared" si="614"/>
        <v>0</v>
      </c>
      <c r="Y13988">
        <f t="shared" si="615"/>
        <v>2.6668000000000003</v>
      </c>
    </row>
    <row r="13989" spans="1:25" x14ac:dyDescent="0.2">
      <c r="A13989" t="s">
        <v>6877</v>
      </c>
      <c r="B13989" t="s">
        <v>1430</v>
      </c>
      <c r="C13989">
        <v>4</v>
      </c>
      <c r="D13989">
        <v>16</v>
      </c>
      <c r="E13989" t="s">
        <v>12546</v>
      </c>
      <c r="F13989">
        <v>233.089</v>
      </c>
      <c r="G13989">
        <v>97.105999999999995</v>
      </c>
      <c r="H13989">
        <v>47.08</v>
      </c>
      <c r="I13989">
        <v>22634.35</v>
      </c>
      <c r="J13989">
        <v>9230883</v>
      </c>
      <c r="K13989">
        <v>3.504</v>
      </c>
      <c r="L13989">
        <v>1.7589999999999999</v>
      </c>
      <c r="M13989">
        <v>816.82600000000002</v>
      </c>
      <c r="N13989">
        <v>333123</v>
      </c>
      <c r="O13989">
        <v>2.589</v>
      </c>
      <c r="P13989">
        <v>8.2089999999999996</v>
      </c>
      <c r="Q13989">
        <v>603.45100000000002</v>
      </c>
      <c r="R13989">
        <v>246103</v>
      </c>
      <c r="S13989">
        <v>1.6E-2</v>
      </c>
      <c r="T13989">
        <v>2.0259999999999998</v>
      </c>
      <c r="U13989">
        <v>3.7519999999999998</v>
      </c>
      <c r="V13989">
        <v>1530</v>
      </c>
      <c r="W13989">
        <f t="shared" si="616"/>
        <v>6</v>
      </c>
      <c r="X13989">
        <f t="shared" si="614"/>
        <v>413.44666000000001</v>
      </c>
      <c r="Y13989">
        <f t="shared" si="615"/>
        <v>7.1867999999999999</v>
      </c>
    </row>
    <row r="13990" spans="1:25" x14ac:dyDescent="0.2">
      <c r="A13990" t="s">
        <v>6877</v>
      </c>
      <c r="B13990" t="s">
        <v>1430</v>
      </c>
      <c r="C13990">
        <v>4</v>
      </c>
      <c r="D13990">
        <v>17</v>
      </c>
      <c r="E13990" t="s">
        <v>12547</v>
      </c>
      <c r="F13990">
        <v>391.84300000000002</v>
      </c>
      <c r="G13990">
        <v>107.6</v>
      </c>
      <c r="H13990">
        <v>46.890999999999998</v>
      </c>
      <c r="I13990">
        <v>42162.394</v>
      </c>
      <c r="J13990">
        <v>17194933</v>
      </c>
      <c r="K13990">
        <v>11.324999999999999</v>
      </c>
      <c r="L13990">
        <v>5.2110000000000003</v>
      </c>
      <c r="M13990">
        <v>4437.6019999999999</v>
      </c>
      <c r="N13990">
        <v>1809771</v>
      </c>
      <c r="O13990">
        <v>4.6180000000000003</v>
      </c>
      <c r="P13990">
        <v>12.106</v>
      </c>
      <c r="Q13990">
        <v>1809.4590000000001</v>
      </c>
      <c r="R13990">
        <v>737945</v>
      </c>
      <c r="S13990">
        <v>5.7000000000000002E-2</v>
      </c>
      <c r="T13990">
        <v>3.827</v>
      </c>
      <c r="U13990">
        <v>22.51</v>
      </c>
      <c r="V13990">
        <v>9180</v>
      </c>
      <c r="W13990">
        <f t="shared" si="616"/>
        <v>36</v>
      </c>
      <c r="X13990">
        <f t="shared" si="614"/>
        <v>3139.0247399999998</v>
      </c>
      <c r="Y13990">
        <f t="shared" si="615"/>
        <v>74.986799999999988</v>
      </c>
    </row>
    <row r="13991" spans="1:25" x14ac:dyDescent="0.2">
      <c r="A13991" t="s">
        <v>6877</v>
      </c>
      <c r="B13991" t="s">
        <v>1430</v>
      </c>
      <c r="C13991">
        <v>4</v>
      </c>
      <c r="D13991">
        <v>18</v>
      </c>
      <c r="E13991" t="s">
        <v>7909</v>
      </c>
      <c r="F13991">
        <v>151.20400000000001</v>
      </c>
      <c r="G13991">
        <v>98.165000000000006</v>
      </c>
      <c r="H13991">
        <v>47.143000000000001</v>
      </c>
      <c r="I13991">
        <v>14842.912</v>
      </c>
      <c r="J13991">
        <v>6053330</v>
      </c>
      <c r="K13991">
        <v>3.0470000000000002</v>
      </c>
      <c r="L13991">
        <v>1.5069999999999999</v>
      </c>
      <c r="M13991">
        <v>460.745</v>
      </c>
      <c r="N13991">
        <v>187904</v>
      </c>
      <c r="O13991">
        <v>1.704</v>
      </c>
      <c r="P13991">
        <v>1.296</v>
      </c>
      <c r="Q13991">
        <v>257.642</v>
      </c>
      <c r="R13991">
        <v>105073</v>
      </c>
      <c r="S13991">
        <v>0</v>
      </c>
      <c r="T13991">
        <v>0</v>
      </c>
      <c r="U13991">
        <v>0</v>
      </c>
      <c r="V13991">
        <v>0</v>
      </c>
      <c r="W13991">
        <f t="shared" si="616"/>
        <v>0</v>
      </c>
      <c r="X13991">
        <f t="shared" si="614"/>
        <v>0</v>
      </c>
      <c r="Y13991">
        <f t="shared" si="615"/>
        <v>0</v>
      </c>
    </row>
    <row r="13992" spans="1:25" x14ac:dyDescent="0.2">
      <c r="A13992" t="s">
        <v>6877</v>
      </c>
      <c r="B13992" t="s">
        <v>1430</v>
      </c>
      <c r="C13992">
        <v>4</v>
      </c>
      <c r="D13992">
        <v>19</v>
      </c>
      <c r="E13992" t="s">
        <v>12548</v>
      </c>
      <c r="F13992">
        <v>347.03300000000002</v>
      </c>
      <c r="G13992">
        <v>108.395</v>
      </c>
      <c r="H13992">
        <v>41.061999999999998</v>
      </c>
      <c r="I13992">
        <v>37616.745000000003</v>
      </c>
      <c r="J13992">
        <v>15341098</v>
      </c>
      <c r="K13992">
        <v>13.705</v>
      </c>
      <c r="L13992">
        <v>5.7859999999999996</v>
      </c>
      <c r="M13992">
        <v>4756.0249999999996</v>
      </c>
      <c r="N13992">
        <v>1939632</v>
      </c>
      <c r="O13992">
        <v>6.5490000000000004</v>
      </c>
      <c r="P13992">
        <v>16.895</v>
      </c>
      <c r="Q13992">
        <v>2272.8249999999998</v>
      </c>
      <c r="R13992">
        <v>926918</v>
      </c>
      <c r="S13992">
        <v>6.3E-2</v>
      </c>
      <c r="T13992">
        <v>4.01</v>
      </c>
      <c r="U13992">
        <v>21.884</v>
      </c>
      <c r="V13992">
        <v>8925</v>
      </c>
      <c r="W13992">
        <f t="shared" si="616"/>
        <v>35</v>
      </c>
      <c r="X13992">
        <f t="shared" si="614"/>
        <v>4186.2318999999989</v>
      </c>
      <c r="Y13992">
        <f t="shared" si="615"/>
        <v>72.726799999999997</v>
      </c>
    </row>
    <row r="13993" spans="1:25" x14ac:dyDescent="0.2">
      <c r="A13993" t="s">
        <v>6877</v>
      </c>
      <c r="B13993" t="s">
        <v>1430</v>
      </c>
      <c r="C13993">
        <v>4</v>
      </c>
      <c r="D13993">
        <v>20</v>
      </c>
      <c r="E13993" t="s">
        <v>12549</v>
      </c>
      <c r="F13993">
        <v>212.88</v>
      </c>
      <c r="G13993">
        <v>105.378</v>
      </c>
      <c r="H13993">
        <v>46.765999999999998</v>
      </c>
      <c r="I13993">
        <v>22432.758999999998</v>
      </c>
      <c r="J13993">
        <v>9148669</v>
      </c>
      <c r="K13993">
        <v>3.7090000000000001</v>
      </c>
      <c r="L13993">
        <v>2.0649999999999999</v>
      </c>
      <c r="M13993">
        <v>789.49800000000005</v>
      </c>
      <c r="N13993">
        <v>321978</v>
      </c>
      <c r="O13993">
        <v>1.9510000000000001</v>
      </c>
      <c r="P13993">
        <v>5.4210000000000003</v>
      </c>
      <c r="Q13993">
        <v>415.226</v>
      </c>
      <c r="R13993">
        <v>169340</v>
      </c>
      <c r="S13993">
        <v>3.0000000000000001E-3</v>
      </c>
      <c r="T13993">
        <v>0.86499999999999999</v>
      </c>
      <c r="U13993">
        <v>0.625</v>
      </c>
      <c r="V13993">
        <v>255</v>
      </c>
      <c r="W13993">
        <f t="shared" si="616"/>
        <v>1</v>
      </c>
      <c r="X13993">
        <f t="shared" si="614"/>
        <v>0</v>
      </c>
      <c r="Y13993">
        <f t="shared" si="615"/>
        <v>0</v>
      </c>
    </row>
    <row r="13994" spans="1:25" x14ac:dyDescent="0.2">
      <c r="A13994" t="s">
        <v>6877</v>
      </c>
      <c r="B13994" t="s">
        <v>1430</v>
      </c>
      <c r="C13994">
        <v>4</v>
      </c>
      <c r="D13994">
        <v>21</v>
      </c>
      <c r="E13994" t="s">
        <v>12550</v>
      </c>
      <c r="F13994">
        <v>383.98700000000002</v>
      </c>
      <c r="G13994">
        <v>98.608999999999995</v>
      </c>
      <c r="H13994">
        <v>43.695</v>
      </c>
      <c r="I13994">
        <v>37864.453999999998</v>
      </c>
      <c r="J13994">
        <v>15442120</v>
      </c>
      <c r="K13994">
        <v>11.77</v>
      </c>
      <c r="L13994">
        <v>5.3959999999999999</v>
      </c>
      <c r="M13994">
        <v>4519.5739999999996</v>
      </c>
      <c r="N13994">
        <v>1843201</v>
      </c>
      <c r="O13994">
        <v>4.2949999999999999</v>
      </c>
      <c r="P13994">
        <v>12.051</v>
      </c>
      <c r="Q13994">
        <v>1649.2629999999999</v>
      </c>
      <c r="R13994">
        <v>672613</v>
      </c>
      <c r="S13994">
        <v>4.9000000000000002E-2</v>
      </c>
      <c r="T13994">
        <v>3.5289999999999999</v>
      </c>
      <c r="U13994">
        <v>18.757999999999999</v>
      </c>
      <c r="V13994">
        <v>7650</v>
      </c>
      <c r="W13994">
        <f t="shared" si="616"/>
        <v>30</v>
      </c>
      <c r="X13994">
        <f t="shared" si="614"/>
        <v>2776.9817799999996</v>
      </c>
      <c r="Y13994">
        <f t="shared" si="615"/>
        <v>61.426799999999993</v>
      </c>
    </row>
    <row r="13995" spans="1:25" x14ac:dyDescent="0.2">
      <c r="A13995" t="s">
        <v>6877</v>
      </c>
      <c r="B13995" t="s">
        <v>1430</v>
      </c>
      <c r="C13995">
        <v>5</v>
      </c>
      <c r="D13995">
        <v>1</v>
      </c>
      <c r="E13995" t="s">
        <v>353</v>
      </c>
      <c r="F13995">
        <v>317.29700000000003</v>
      </c>
      <c r="G13995">
        <v>101.255</v>
      </c>
      <c r="H13995">
        <v>44.21</v>
      </c>
      <c r="I13995">
        <v>32127.83</v>
      </c>
      <c r="J13995">
        <v>13102574</v>
      </c>
      <c r="K13995">
        <v>26.582000000000001</v>
      </c>
      <c r="L13995">
        <v>9.8360000000000003</v>
      </c>
      <c r="M13995">
        <v>8434.2669999999998</v>
      </c>
      <c r="N13995">
        <v>3439716</v>
      </c>
      <c r="O13995">
        <v>5.8780000000000001</v>
      </c>
      <c r="P13995">
        <v>14.629</v>
      </c>
      <c r="Q13995">
        <v>1865.1690000000001</v>
      </c>
      <c r="R13995">
        <v>760665</v>
      </c>
      <c r="S13995">
        <v>6.7000000000000004E-2</v>
      </c>
      <c r="T13995">
        <v>4.133</v>
      </c>
      <c r="U13995">
        <v>21.259</v>
      </c>
      <c r="V13995">
        <v>8670</v>
      </c>
      <c r="W13995">
        <f t="shared" si="616"/>
        <v>34</v>
      </c>
      <c r="X13995">
        <f t="shared" ref="X13995:X14058" si="617">(MAX(0, (Q13995-420.51)))*2.26</f>
        <v>3264.9293400000001</v>
      </c>
      <c r="Y13995">
        <f t="shared" ref="Y13995:Y14058" si="618">(MAX(0, (W13995-2.82)))*2.26</f>
        <v>70.466799999999992</v>
      </c>
    </row>
    <row r="13996" spans="1:25" x14ac:dyDescent="0.2">
      <c r="A13996" t="s">
        <v>6877</v>
      </c>
      <c r="B13996" t="s">
        <v>1430</v>
      </c>
      <c r="C13996">
        <v>5</v>
      </c>
      <c r="D13996">
        <v>3</v>
      </c>
      <c r="E13996" t="s">
        <v>8913</v>
      </c>
      <c r="F13996">
        <v>214.19200000000001</v>
      </c>
      <c r="G13996">
        <v>109.73099999999999</v>
      </c>
      <c r="H13996">
        <v>49.225000000000001</v>
      </c>
      <c r="I13996">
        <v>23503.366999999998</v>
      </c>
      <c r="J13996">
        <v>9585291</v>
      </c>
      <c r="K13996">
        <v>5.0010000000000003</v>
      </c>
      <c r="L13996">
        <v>2.3639999999999999</v>
      </c>
      <c r="M13996">
        <v>1071.2650000000001</v>
      </c>
      <c r="N13996">
        <v>436890</v>
      </c>
      <c r="O13996">
        <v>2.2130000000000001</v>
      </c>
      <c r="P13996">
        <v>3.835</v>
      </c>
      <c r="Q13996">
        <v>474.05200000000002</v>
      </c>
      <c r="R13996">
        <v>193331</v>
      </c>
      <c r="S13996">
        <v>0.02</v>
      </c>
      <c r="T13996">
        <v>2.2829999999999999</v>
      </c>
      <c r="U13996">
        <v>4.3769999999999998</v>
      </c>
      <c r="V13996">
        <v>1785</v>
      </c>
      <c r="W13996">
        <f t="shared" si="616"/>
        <v>7</v>
      </c>
      <c r="X13996">
        <f t="shared" si="617"/>
        <v>121.00492000000006</v>
      </c>
      <c r="Y13996">
        <f t="shared" si="618"/>
        <v>9.4467999999999979</v>
      </c>
    </row>
    <row r="13997" spans="1:25" x14ac:dyDescent="0.2">
      <c r="A13997" t="s">
        <v>6877</v>
      </c>
      <c r="B13997" t="s">
        <v>1430</v>
      </c>
      <c r="C13997">
        <v>5</v>
      </c>
      <c r="D13997">
        <v>4</v>
      </c>
      <c r="E13997" t="s">
        <v>7521</v>
      </c>
      <c r="F13997">
        <v>353.322</v>
      </c>
      <c r="G13997">
        <v>114.336</v>
      </c>
      <c r="H13997">
        <v>49.35</v>
      </c>
      <c r="I13997">
        <v>40397.498</v>
      </c>
      <c r="J13997">
        <v>16475162</v>
      </c>
      <c r="K13997">
        <v>15.561</v>
      </c>
      <c r="L13997">
        <v>7.6879999999999997</v>
      </c>
      <c r="M13997">
        <v>5498.0020000000004</v>
      </c>
      <c r="N13997">
        <v>2242230</v>
      </c>
      <c r="O13997">
        <v>4.0149999999999997</v>
      </c>
      <c r="P13997">
        <v>12.262</v>
      </c>
      <c r="Q13997">
        <v>1418.56</v>
      </c>
      <c r="R13997">
        <v>578526</v>
      </c>
      <c r="S13997">
        <v>2.5000000000000001E-2</v>
      </c>
      <c r="T13997">
        <v>2.5129999999999999</v>
      </c>
      <c r="U13997">
        <v>8.7539999999999996</v>
      </c>
      <c r="V13997">
        <v>3570</v>
      </c>
      <c r="W13997">
        <f t="shared" si="616"/>
        <v>14</v>
      </c>
      <c r="X13997">
        <f t="shared" si="617"/>
        <v>2255.5929999999998</v>
      </c>
      <c r="Y13997">
        <f t="shared" si="618"/>
        <v>25.266799999999996</v>
      </c>
    </row>
    <row r="13998" spans="1:25" x14ac:dyDescent="0.2">
      <c r="A13998" t="s">
        <v>6877</v>
      </c>
      <c r="B13998" t="s">
        <v>1430</v>
      </c>
      <c r="C13998">
        <v>5</v>
      </c>
      <c r="D13998">
        <v>6</v>
      </c>
      <c r="E13998" t="s">
        <v>6865</v>
      </c>
      <c r="F13998">
        <v>239.916</v>
      </c>
      <c r="G13998">
        <v>102.956</v>
      </c>
      <c r="H13998">
        <v>46.820999999999998</v>
      </c>
      <c r="I13998">
        <v>24700.722000000002</v>
      </c>
      <c r="J13998">
        <v>10073604</v>
      </c>
      <c r="K13998">
        <v>5.468</v>
      </c>
      <c r="L13998">
        <v>3.0659999999999998</v>
      </c>
      <c r="M13998">
        <v>1311.9159999999999</v>
      </c>
      <c r="N13998">
        <v>535034</v>
      </c>
      <c r="O13998">
        <v>2.077</v>
      </c>
      <c r="P13998">
        <v>4.4379999999999997</v>
      </c>
      <c r="Q13998">
        <v>498.33499999999998</v>
      </c>
      <c r="R13998">
        <v>203234</v>
      </c>
      <c r="S13998">
        <v>3.0000000000000001E-3</v>
      </c>
      <c r="T13998">
        <v>0.81499999999999995</v>
      </c>
      <c r="U13998">
        <v>0.625</v>
      </c>
      <c r="V13998">
        <v>255</v>
      </c>
      <c r="W13998">
        <f t="shared" si="616"/>
        <v>1</v>
      </c>
      <c r="X13998">
        <f t="shared" si="617"/>
        <v>175.88449999999995</v>
      </c>
      <c r="Y13998">
        <f t="shared" si="618"/>
        <v>0</v>
      </c>
    </row>
    <row r="13999" spans="1:25" x14ac:dyDescent="0.2">
      <c r="A13999" t="s">
        <v>6877</v>
      </c>
      <c r="B13999" t="s">
        <v>1430</v>
      </c>
      <c r="C13999">
        <v>5</v>
      </c>
      <c r="D13999">
        <v>7</v>
      </c>
      <c r="E13999" t="s">
        <v>6047</v>
      </c>
      <c r="F13999">
        <v>183.904</v>
      </c>
      <c r="G13999">
        <v>76.552999999999997</v>
      </c>
      <c r="H13999">
        <v>37.143999999999998</v>
      </c>
      <c r="I13999">
        <v>14078.418</v>
      </c>
      <c r="J13999">
        <v>5741549</v>
      </c>
      <c r="K13999">
        <v>5.4589999999999996</v>
      </c>
      <c r="L13999">
        <v>2.6469999999999998</v>
      </c>
      <c r="M13999">
        <v>1003.886</v>
      </c>
      <c r="N13999">
        <v>409411</v>
      </c>
      <c r="O13999">
        <v>1.8149999999999999</v>
      </c>
      <c r="P13999">
        <v>2.88</v>
      </c>
      <c r="Q13999">
        <v>333.76</v>
      </c>
      <c r="R13999">
        <v>136116</v>
      </c>
      <c r="S13999">
        <v>7.0000000000000001E-3</v>
      </c>
      <c r="T13999">
        <v>1.3169999999999999</v>
      </c>
      <c r="U13999">
        <v>1.2509999999999999</v>
      </c>
      <c r="V13999">
        <v>510</v>
      </c>
      <c r="W13999">
        <f t="shared" si="616"/>
        <v>2</v>
      </c>
      <c r="X13999">
        <f t="shared" si="617"/>
        <v>0</v>
      </c>
      <c r="Y13999">
        <f t="shared" si="618"/>
        <v>0</v>
      </c>
    </row>
    <row r="14000" spans="1:25" x14ac:dyDescent="0.2">
      <c r="A14000" t="s">
        <v>6877</v>
      </c>
      <c r="B14000" t="s">
        <v>1430</v>
      </c>
      <c r="C14000">
        <v>5</v>
      </c>
      <c r="D14000">
        <v>8</v>
      </c>
      <c r="E14000" t="s">
        <v>8439</v>
      </c>
      <c r="F14000">
        <v>320.33699999999999</v>
      </c>
      <c r="G14000">
        <v>115.527</v>
      </c>
      <c r="H14000">
        <v>44.707999999999998</v>
      </c>
      <c r="I14000">
        <v>37007.728999999999</v>
      </c>
      <c r="J14000">
        <v>15092725</v>
      </c>
      <c r="K14000">
        <v>23.991</v>
      </c>
      <c r="L14000">
        <v>9.6530000000000005</v>
      </c>
      <c r="M14000">
        <v>7685.3410000000003</v>
      </c>
      <c r="N14000">
        <v>3134284</v>
      </c>
      <c r="O14000">
        <v>5.9039999999999999</v>
      </c>
      <c r="P14000">
        <v>17.013999999999999</v>
      </c>
      <c r="Q14000">
        <v>1891.1679999999999</v>
      </c>
      <c r="R14000">
        <v>771268</v>
      </c>
      <c r="S14000">
        <v>6.2E-2</v>
      </c>
      <c r="T14000">
        <v>3.99</v>
      </c>
      <c r="U14000">
        <v>20.009</v>
      </c>
      <c r="V14000">
        <v>8160</v>
      </c>
      <c r="W14000">
        <f t="shared" si="616"/>
        <v>32</v>
      </c>
      <c r="X14000">
        <f t="shared" si="617"/>
        <v>3323.6870799999992</v>
      </c>
      <c r="Y14000">
        <f t="shared" si="618"/>
        <v>65.946799999999996</v>
      </c>
    </row>
    <row r="14001" spans="1:25" x14ac:dyDescent="0.2">
      <c r="A14001" t="s">
        <v>6877</v>
      </c>
      <c r="B14001" t="s">
        <v>1430</v>
      </c>
      <c r="C14001">
        <v>5</v>
      </c>
      <c r="D14001">
        <v>9</v>
      </c>
      <c r="E14001" t="s">
        <v>12551</v>
      </c>
      <c r="F14001">
        <v>212.31800000000001</v>
      </c>
      <c r="G14001">
        <v>115.114</v>
      </c>
      <c r="H14001">
        <v>48.137999999999998</v>
      </c>
      <c r="I14001">
        <v>24440.802</v>
      </c>
      <c r="J14001">
        <v>9967602</v>
      </c>
      <c r="K14001">
        <v>5.0609999999999999</v>
      </c>
      <c r="L14001">
        <v>2.3580000000000001</v>
      </c>
      <c r="M14001">
        <v>1074.5820000000001</v>
      </c>
      <c r="N14001">
        <v>438243</v>
      </c>
      <c r="O14001">
        <v>2.0489999999999999</v>
      </c>
      <c r="P14001">
        <v>3.8029999999999999</v>
      </c>
      <c r="Q14001">
        <v>435.14600000000002</v>
      </c>
      <c r="R14001">
        <v>177464</v>
      </c>
      <c r="S14001">
        <v>3.0000000000000001E-3</v>
      </c>
      <c r="T14001">
        <v>0.86699999999999999</v>
      </c>
      <c r="U14001">
        <v>0.625</v>
      </c>
      <c r="V14001">
        <v>255</v>
      </c>
      <c r="W14001">
        <f t="shared" si="616"/>
        <v>1</v>
      </c>
      <c r="X14001">
        <f t="shared" si="617"/>
        <v>33.077360000000049</v>
      </c>
      <c r="Y14001">
        <f t="shared" si="618"/>
        <v>0</v>
      </c>
    </row>
    <row r="14002" spans="1:25" x14ac:dyDescent="0.2">
      <c r="A14002" t="s">
        <v>6877</v>
      </c>
      <c r="B14002" t="s">
        <v>1430</v>
      </c>
      <c r="C14002">
        <v>5</v>
      </c>
      <c r="D14002">
        <v>10</v>
      </c>
      <c r="E14002" t="s">
        <v>460</v>
      </c>
      <c r="F14002">
        <v>390.00700000000001</v>
      </c>
      <c r="G14002">
        <v>120.92700000000001</v>
      </c>
      <c r="H14002">
        <v>48.555999999999997</v>
      </c>
      <c r="I14002">
        <v>47162.341</v>
      </c>
      <c r="J14002">
        <v>19234043</v>
      </c>
      <c r="K14002">
        <v>22.513999999999999</v>
      </c>
      <c r="L14002">
        <v>11.037000000000001</v>
      </c>
      <c r="M14002">
        <v>8780.4419999999991</v>
      </c>
      <c r="N14002">
        <v>3580895</v>
      </c>
      <c r="O14002">
        <v>5.6749999999999998</v>
      </c>
      <c r="P14002">
        <v>14.430999999999999</v>
      </c>
      <c r="Q14002">
        <v>2213.2510000000002</v>
      </c>
      <c r="R14002">
        <v>902622</v>
      </c>
      <c r="S14002">
        <v>8.2000000000000003E-2</v>
      </c>
      <c r="T14002">
        <v>4.5650000000000004</v>
      </c>
      <c r="U14002">
        <v>31.888999999999999</v>
      </c>
      <c r="V14002">
        <v>13005</v>
      </c>
      <c r="W14002">
        <f t="shared" si="616"/>
        <v>51</v>
      </c>
      <c r="X14002">
        <f t="shared" si="617"/>
        <v>4051.5946600000002</v>
      </c>
      <c r="Y14002">
        <f t="shared" si="618"/>
        <v>108.88679999999999</v>
      </c>
    </row>
    <row r="14003" spans="1:25" x14ac:dyDescent="0.2">
      <c r="A14003" t="s">
        <v>6877</v>
      </c>
      <c r="B14003" t="s">
        <v>1430</v>
      </c>
      <c r="C14003">
        <v>5</v>
      </c>
      <c r="D14003">
        <v>11</v>
      </c>
      <c r="E14003" t="s">
        <v>6708</v>
      </c>
      <c r="F14003">
        <v>359.37099999999998</v>
      </c>
      <c r="G14003">
        <v>111.89100000000001</v>
      </c>
      <c r="H14003">
        <v>46.542000000000002</v>
      </c>
      <c r="I14003">
        <v>40210.550999999999</v>
      </c>
      <c r="J14003">
        <v>16398920</v>
      </c>
      <c r="K14003">
        <v>27.54</v>
      </c>
      <c r="L14003">
        <v>9.5690000000000008</v>
      </c>
      <c r="M14003">
        <v>9896.9509999999991</v>
      </c>
      <c r="N14003">
        <v>4036237</v>
      </c>
      <c r="O14003">
        <v>6.5860000000000003</v>
      </c>
      <c r="P14003">
        <v>14.837999999999999</v>
      </c>
      <c r="Q14003">
        <v>2366.9369999999999</v>
      </c>
      <c r="R14003">
        <v>965299</v>
      </c>
      <c r="S14003">
        <v>8.6999999999999994E-2</v>
      </c>
      <c r="T14003">
        <v>4.7089999999999996</v>
      </c>
      <c r="U14003">
        <v>31.263000000000002</v>
      </c>
      <c r="V14003">
        <v>12750</v>
      </c>
      <c r="W14003">
        <f t="shared" si="616"/>
        <v>50</v>
      </c>
      <c r="X14003">
        <f t="shared" si="617"/>
        <v>4398.9250199999997</v>
      </c>
      <c r="Y14003">
        <f t="shared" si="618"/>
        <v>106.62679999999999</v>
      </c>
    </row>
    <row r="14004" spans="1:25" x14ac:dyDescent="0.2">
      <c r="A14004" t="s">
        <v>6877</v>
      </c>
      <c r="B14004" t="s">
        <v>1430</v>
      </c>
      <c r="C14004">
        <v>5</v>
      </c>
      <c r="D14004">
        <v>12</v>
      </c>
      <c r="E14004" t="s">
        <v>12552</v>
      </c>
      <c r="F14004">
        <v>275.84300000000002</v>
      </c>
      <c r="G14004">
        <v>96.088999999999999</v>
      </c>
      <c r="H14004">
        <v>45.420999999999999</v>
      </c>
      <c r="I14004">
        <v>26505.477999999999</v>
      </c>
      <c r="J14004">
        <v>10809631</v>
      </c>
      <c r="K14004">
        <v>37.709000000000003</v>
      </c>
      <c r="L14004">
        <v>14.792</v>
      </c>
      <c r="M14004">
        <v>10401.686</v>
      </c>
      <c r="N14004">
        <v>4242081</v>
      </c>
      <c r="O14004">
        <v>7.6630000000000003</v>
      </c>
      <c r="P14004">
        <v>19.591999999999999</v>
      </c>
      <c r="Q14004">
        <v>2113.65</v>
      </c>
      <c r="R14004">
        <v>862002</v>
      </c>
      <c r="S14004">
        <v>6.3E-2</v>
      </c>
      <c r="T14004">
        <v>4.0229999999999997</v>
      </c>
      <c r="U14004">
        <v>17.507000000000001</v>
      </c>
      <c r="V14004">
        <v>7140</v>
      </c>
      <c r="W14004">
        <f t="shared" si="616"/>
        <v>28</v>
      </c>
      <c r="X14004">
        <f t="shared" si="617"/>
        <v>3826.4964</v>
      </c>
      <c r="Y14004">
        <f t="shared" si="618"/>
        <v>56.906799999999997</v>
      </c>
    </row>
    <row r="14005" spans="1:25" x14ac:dyDescent="0.2">
      <c r="A14005" t="s">
        <v>6877</v>
      </c>
      <c r="B14005" t="s">
        <v>1430</v>
      </c>
      <c r="C14005">
        <v>5</v>
      </c>
      <c r="D14005">
        <v>13</v>
      </c>
      <c r="E14005" t="s">
        <v>12553</v>
      </c>
      <c r="F14005">
        <v>187.232</v>
      </c>
      <c r="G14005">
        <v>103.514</v>
      </c>
      <c r="H14005">
        <v>46.896000000000001</v>
      </c>
      <c r="I14005">
        <v>19381.101999999999</v>
      </c>
      <c r="J14005">
        <v>7904123</v>
      </c>
      <c r="K14005">
        <v>10.211</v>
      </c>
      <c r="L14005">
        <v>6.6429999999999998</v>
      </c>
      <c r="M14005">
        <v>1911.865</v>
      </c>
      <c r="N14005">
        <v>779709</v>
      </c>
      <c r="O14005">
        <v>2.8450000000000002</v>
      </c>
      <c r="P14005">
        <v>9.2949999999999999</v>
      </c>
      <c r="Q14005">
        <v>532.72199999999998</v>
      </c>
      <c r="R14005">
        <v>217258</v>
      </c>
      <c r="S14005">
        <v>0.01</v>
      </c>
      <c r="T14005">
        <v>1.5980000000000001</v>
      </c>
      <c r="U14005">
        <v>1.8759999999999999</v>
      </c>
      <c r="V14005">
        <v>765</v>
      </c>
      <c r="W14005">
        <f t="shared" si="616"/>
        <v>3</v>
      </c>
      <c r="X14005">
        <f t="shared" si="617"/>
        <v>253.59911999999994</v>
      </c>
      <c r="Y14005">
        <f t="shared" si="618"/>
        <v>0.40680000000000033</v>
      </c>
    </row>
    <row r="14006" spans="1:25" x14ac:dyDescent="0.2">
      <c r="A14006" t="s">
        <v>6877</v>
      </c>
      <c r="B14006" t="s">
        <v>1430</v>
      </c>
      <c r="C14006">
        <v>5</v>
      </c>
      <c r="D14006">
        <v>14</v>
      </c>
      <c r="E14006" t="s">
        <v>12554</v>
      </c>
      <c r="F14006">
        <v>176.435</v>
      </c>
      <c r="G14006">
        <v>82.132000000000005</v>
      </c>
      <c r="H14006">
        <v>31.74</v>
      </c>
      <c r="I14006">
        <v>14491</v>
      </c>
      <c r="J14006">
        <v>5909811</v>
      </c>
      <c r="K14006">
        <v>16.355</v>
      </c>
      <c r="L14006">
        <v>7.0549999999999997</v>
      </c>
      <c r="M14006">
        <v>2885.5720000000001</v>
      </c>
      <c r="N14006">
        <v>1176812</v>
      </c>
      <c r="O14006">
        <v>2.8029999999999999</v>
      </c>
      <c r="P14006">
        <v>9.702</v>
      </c>
      <c r="Q14006">
        <v>494.46300000000002</v>
      </c>
      <c r="R14006">
        <v>201655</v>
      </c>
      <c r="S14006">
        <v>1.0999999999999999E-2</v>
      </c>
      <c r="T14006">
        <v>1.647</v>
      </c>
      <c r="U14006">
        <v>1.8759999999999999</v>
      </c>
      <c r="V14006">
        <v>765</v>
      </c>
      <c r="W14006">
        <f t="shared" si="616"/>
        <v>3</v>
      </c>
      <c r="X14006">
        <f t="shared" si="617"/>
        <v>167.13378000000006</v>
      </c>
      <c r="Y14006">
        <f t="shared" si="618"/>
        <v>0.40680000000000033</v>
      </c>
    </row>
    <row r="14007" spans="1:25" x14ac:dyDescent="0.2">
      <c r="A14007" t="s">
        <v>6877</v>
      </c>
      <c r="B14007" t="s">
        <v>1430</v>
      </c>
      <c r="C14007">
        <v>5</v>
      </c>
      <c r="D14007">
        <v>15</v>
      </c>
      <c r="E14007" t="s">
        <v>3334</v>
      </c>
      <c r="F14007">
        <v>236.78700000000001</v>
      </c>
      <c r="G14007">
        <v>76.843999999999994</v>
      </c>
      <c r="H14007">
        <v>35.01</v>
      </c>
      <c r="I14007">
        <v>18195.575000000001</v>
      </c>
      <c r="J14007">
        <v>7420634</v>
      </c>
      <c r="K14007">
        <v>4.8520000000000003</v>
      </c>
      <c r="L14007">
        <v>2.7090000000000001</v>
      </c>
      <c r="M14007">
        <v>1148.7950000000001</v>
      </c>
      <c r="N14007">
        <v>468509</v>
      </c>
      <c r="O14007">
        <v>1.8089999999999999</v>
      </c>
      <c r="P14007">
        <v>2.5910000000000002</v>
      </c>
      <c r="Q14007">
        <v>428.40499999999997</v>
      </c>
      <c r="R14007">
        <v>174715</v>
      </c>
      <c r="S14007">
        <v>5.0000000000000001E-3</v>
      </c>
      <c r="T14007">
        <v>1.1599999999999999</v>
      </c>
      <c r="U14007">
        <v>1.2509999999999999</v>
      </c>
      <c r="V14007">
        <v>510</v>
      </c>
      <c r="W14007">
        <f t="shared" si="616"/>
        <v>2</v>
      </c>
      <c r="X14007">
        <f t="shared" si="617"/>
        <v>17.842699999999958</v>
      </c>
      <c r="Y14007">
        <f t="shared" si="618"/>
        <v>0</v>
      </c>
    </row>
    <row r="14008" spans="1:25" x14ac:dyDescent="0.2">
      <c r="A14008" t="s">
        <v>6877</v>
      </c>
      <c r="B14008" t="s">
        <v>1430</v>
      </c>
      <c r="C14008">
        <v>5</v>
      </c>
      <c r="D14008">
        <v>16</v>
      </c>
      <c r="E14008" t="s">
        <v>12555</v>
      </c>
      <c r="F14008">
        <v>191.80699999999999</v>
      </c>
      <c r="G14008">
        <v>71.998000000000005</v>
      </c>
      <c r="H14008">
        <v>36.031999999999996</v>
      </c>
      <c r="I14008">
        <v>13809.796</v>
      </c>
      <c r="J14008">
        <v>5631998</v>
      </c>
      <c r="K14008">
        <v>8.1189999999999998</v>
      </c>
      <c r="L14008">
        <v>5.8209999999999997</v>
      </c>
      <c r="M14008">
        <v>1557.3520000000001</v>
      </c>
      <c r="N14008">
        <v>635129</v>
      </c>
      <c r="O14008">
        <v>2.3119999999999998</v>
      </c>
      <c r="P14008">
        <v>6.37</v>
      </c>
      <c r="Q14008">
        <v>443.38200000000001</v>
      </c>
      <c r="R14008">
        <v>180823</v>
      </c>
      <c r="S14008">
        <v>0.02</v>
      </c>
      <c r="T14008">
        <v>2.2330000000000001</v>
      </c>
      <c r="U14008">
        <v>3.7519999999999998</v>
      </c>
      <c r="V14008">
        <v>1530</v>
      </c>
      <c r="W14008">
        <f t="shared" si="616"/>
        <v>6</v>
      </c>
      <c r="X14008">
        <f t="shared" si="617"/>
        <v>51.690720000000027</v>
      </c>
      <c r="Y14008">
        <f t="shared" si="618"/>
        <v>7.1867999999999999</v>
      </c>
    </row>
    <row r="14009" spans="1:25" x14ac:dyDescent="0.2">
      <c r="A14009" t="s">
        <v>6877</v>
      </c>
      <c r="B14009" t="s">
        <v>1430</v>
      </c>
      <c r="C14009">
        <v>6</v>
      </c>
      <c r="D14009">
        <v>1</v>
      </c>
      <c r="E14009" t="s">
        <v>1793</v>
      </c>
      <c r="F14009">
        <v>377.57</v>
      </c>
      <c r="G14009">
        <v>108.102</v>
      </c>
      <c r="H14009">
        <v>45.860999999999997</v>
      </c>
      <c r="I14009">
        <v>40816.129999999997</v>
      </c>
      <c r="J14009">
        <v>16645891</v>
      </c>
      <c r="K14009">
        <v>25.780999999999999</v>
      </c>
      <c r="L14009">
        <v>10.788</v>
      </c>
      <c r="M14009">
        <v>9734.3080000000009</v>
      </c>
      <c r="N14009">
        <v>3969907</v>
      </c>
      <c r="O14009">
        <v>3.5</v>
      </c>
      <c r="P14009">
        <v>10.032999999999999</v>
      </c>
      <c r="Q14009">
        <v>1321.5060000000001</v>
      </c>
      <c r="R14009">
        <v>538945</v>
      </c>
      <c r="S14009">
        <v>3.5999999999999997E-2</v>
      </c>
      <c r="T14009">
        <v>3.048</v>
      </c>
      <c r="U14009">
        <v>13.756</v>
      </c>
      <c r="V14009">
        <v>5610</v>
      </c>
      <c r="W14009">
        <f t="shared" si="616"/>
        <v>22</v>
      </c>
      <c r="X14009">
        <f t="shared" si="617"/>
        <v>2036.2509600000001</v>
      </c>
      <c r="Y14009">
        <f t="shared" si="618"/>
        <v>43.346799999999995</v>
      </c>
    </row>
    <row r="14010" spans="1:25" x14ac:dyDescent="0.2">
      <c r="A14010" t="s">
        <v>6877</v>
      </c>
      <c r="B14010" t="s">
        <v>1430</v>
      </c>
      <c r="C14010">
        <v>6</v>
      </c>
      <c r="D14010">
        <v>2</v>
      </c>
      <c r="E14010" t="s">
        <v>730</v>
      </c>
      <c r="F14010">
        <v>118.256</v>
      </c>
      <c r="G14010">
        <v>77.278000000000006</v>
      </c>
      <c r="H14010">
        <v>46.593000000000004</v>
      </c>
      <c r="I14010">
        <v>9138.5889999999999</v>
      </c>
      <c r="J14010">
        <v>3726957</v>
      </c>
      <c r="K14010">
        <v>6.1059999999999999</v>
      </c>
      <c r="L14010">
        <v>3.45</v>
      </c>
      <c r="M14010">
        <v>722.08900000000006</v>
      </c>
      <c r="N14010">
        <v>294487</v>
      </c>
      <c r="O14010">
        <v>1.389</v>
      </c>
      <c r="P14010">
        <v>2.3199999999999998</v>
      </c>
      <c r="Q14010">
        <v>164.3</v>
      </c>
      <c r="R14010">
        <v>67006</v>
      </c>
      <c r="S14010">
        <v>2.1000000000000001E-2</v>
      </c>
      <c r="T14010">
        <v>2.3220000000000001</v>
      </c>
      <c r="U14010">
        <v>2.5009999999999999</v>
      </c>
      <c r="V14010">
        <v>1020</v>
      </c>
      <c r="W14010">
        <f t="shared" si="616"/>
        <v>4</v>
      </c>
      <c r="X14010">
        <f t="shared" si="617"/>
        <v>0</v>
      </c>
      <c r="Y14010">
        <f t="shared" si="618"/>
        <v>2.6668000000000003</v>
      </c>
    </row>
    <row r="14011" spans="1:25" x14ac:dyDescent="0.2">
      <c r="A14011" t="s">
        <v>6877</v>
      </c>
      <c r="B14011" t="s">
        <v>1430</v>
      </c>
      <c r="C14011">
        <v>6</v>
      </c>
      <c r="D14011">
        <v>3</v>
      </c>
      <c r="E14011" t="s">
        <v>7703</v>
      </c>
      <c r="F14011">
        <v>382.26299999999998</v>
      </c>
      <c r="G14011">
        <v>97.885000000000005</v>
      </c>
      <c r="H14011">
        <v>37.253999999999998</v>
      </c>
      <c r="I14011">
        <v>37417.650999999998</v>
      </c>
      <c r="J14011">
        <v>15259902</v>
      </c>
      <c r="K14011">
        <v>27.393999999999998</v>
      </c>
      <c r="L14011">
        <v>11.113</v>
      </c>
      <c r="M14011">
        <v>10471.550999999999</v>
      </c>
      <c r="N14011">
        <v>4270574</v>
      </c>
      <c r="O14011">
        <v>3.8</v>
      </c>
      <c r="P14011">
        <v>11.39</v>
      </c>
      <c r="Q14011">
        <v>1452.788</v>
      </c>
      <c r="R14011">
        <v>592485</v>
      </c>
      <c r="S14011">
        <v>4.7E-2</v>
      </c>
      <c r="T14011">
        <v>3.4780000000000002</v>
      </c>
      <c r="U14011">
        <v>18.132999999999999</v>
      </c>
      <c r="V14011">
        <v>7395</v>
      </c>
      <c r="W14011">
        <f t="shared" ref="W14011:W14074" si="619">V14011/255</f>
        <v>29</v>
      </c>
      <c r="X14011">
        <f t="shared" si="617"/>
        <v>2332.9482799999996</v>
      </c>
      <c r="Y14011">
        <f t="shared" si="618"/>
        <v>59.166799999999995</v>
      </c>
    </row>
    <row r="14012" spans="1:25" x14ac:dyDescent="0.2">
      <c r="A14012" t="s">
        <v>6877</v>
      </c>
      <c r="B14012" t="s">
        <v>1430</v>
      </c>
      <c r="C14012">
        <v>6</v>
      </c>
      <c r="D14012">
        <v>4</v>
      </c>
      <c r="E14012" t="s">
        <v>12556</v>
      </c>
      <c r="F14012">
        <v>420.87</v>
      </c>
      <c r="G14012">
        <v>117.971</v>
      </c>
      <c r="H14012">
        <v>46.155999999999999</v>
      </c>
      <c r="I14012">
        <v>49650.572</v>
      </c>
      <c r="J14012">
        <v>20248809</v>
      </c>
      <c r="K14012">
        <v>4.6260000000000003</v>
      </c>
      <c r="L14012">
        <v>2.343</v>
      </c>
      <c r="M14012">
        <v>1946.836</v>
      </c>
      <c r="N14012">
        <v>793971</v>
      </c>
      <c r="O14012">
        <v>1.4590000000000001</v>
      </c>
      <c r="P14012">
        <v>2.9460000000000002</v>
      </c>
      <c r="Q14012">
        <v>614.18299999999999</v>
      </c>
      <c r="R14012">
        <v>250480</v>
      </c>
      <c r="S14012">
        <v>3.0000000000000001E-3</v>
      </c>
      <c r="T14012">
        <v>0.87</v>
      </c>
      <c r="U14012">
        <v>1.2509999999999999</v>
      </c>
      <c r="V14012">
        <v>510</v>
      </c>
      <c r="W14012">
        <f t="shared" si="619"/>
        <v>2</v>
      </c>
      <c r="X14012">
        <f t="shared" si="617"/>
        <v>437.70097999999996</v>
      </c>
      <c r="Y14012">
        <f t="shared" si="618"/>
        <v>0</v>
      </c>
    </row>
    <row r="14013" spans="1:25" x14ac:dyDescent="0.2">
      <c r="A14013" t="s">
        <v>6877</v>
      </c>
      <c r="B14013" t="s">
        <v>1430</v>
      </c>
      <c r="C14013">
        <v>6</v>
      </c>
      <c r="D14013">
        <v>5</v>
      </c>
      <c r="E14013" t="s">
        <v>12557</v>
      </c>
      <c r="F14013">
        <v>67.298000000000002</v>
      </c>
      <c r="G14013">
        <v>66.686999999999998</v>
      </c>
      <c r="H14013">
        <v>41.862000000000002</v>
      </c>
      <c r="I14013">
        <v>4487.9449999999997</v>
      </c>
      <c r="J14013">
        <v>1830302</v>
      </c>
      <c r="K14013">
        <v>4.1970000000000001</v>
      </c>
      <c r="L14013">
        <v>2.758</v>
      </c>
      <c r="M14013">
        <v>282.471</v>
      </c>
      <c r="N14013">
        <v>115199</v>
      </c>
      <c r="O14013">
        <v>1.2310000000000001</v>
      </c>
      <c r="P14013">
        <v>1.518</v>
      </c>
      <c r="Q14013">
        <v>82.823999999999998</v>
      </c>
      <c r="R14013">
        <v>33778</v>
      </c>
      <c r="S14013">
        <v>8.9999999999999993E-3</v>
      </c>
      <c r="T14013">
        <v>1.5389999999999999</v>
      </c>
      <c r="U14013">
        <v>0.625</v>
      </c>
      <c r="V14013">
        <v>255</v>
      </c>
      <c r="W14013">
        <f t="shared" si="619"/>
        <v>1</v>
      </c>
      <c r="X14013">
        <f t="shared" si="617"/>
        <v>0</v>
      </c>
      <c r="Y14013">
        <f t="shared" si="618"/>
        <v>0</v>
      </c>
    </row>
    <row r="14014" spans="1:25" x14ac:dyDescent="0.2">
      <c r="A14014" t="s">
        <v>6877</v>
      </c>
      <c r="B14014" t="s">
        <v>1430</v>
      </c>
      <c r="C14014">
        <v>6</v>
      </c>
      <c r="D14014">
        <v>6</v>
      </c>
      <c r="E14014" t="s">
        <v>12558</v>
      </c>
      <c r="F14014">
        <v>287.65899999999999</v>
      </c>
      <c r="G14014">
        <v>103.991</v>
      </c>
      <c r="H14014">
        <v>42.572000000000003</v>
      </c>
      <c r="I14014">
        <v>29913.91</v>
      </c>
      <c r="J14014">
        <v>12199679</v>
      </c>
      <c r="K14014">
        <v>5.2619999999999996</v>
      </c>
      <c r="L14014">
        <v>3.238</v>
      </c>
      <c r="M14014">
        <v>1513.7819999999999</v>
      </c>
      <c r="N14014">
        <v>617360</v>
      </c>
      <c r="O14014">
        <v>2.1150000000000002</v>
      </c>
      <c r="P14014">
        <v>7.2210000000000001</v>
      </c>
      <c r="Q14014">
        <v>608.41099999999994</v>
      </c>
      <c r="R14014">
        <v>248126</v>
      </c>
      <c r="S14014">
        <v>7.0000000000000001E-3</v>
      </c>
      <c r="T14014">
        <v>1.2889999999999999</v>
      </c>
      <c r="U14014">
        <v>1.8759999999999999</v>
      </c>
      <c r="V14014">
        <v>765</v>
      </c>
      <c r="W14014">
        <f t="shared" si="619"/>
        <v>3</v>
      </c>
      <c r="X14014">
        <f t="shared" si="617"/>
        <v>424.65625999999986</v>
      </c>
      <c r="Y14014">
        <f t="shared" si="618"/>
        <v>0.40680000000000033</v>
      </c>
    </row>
    <row r="14015" spans="1:25" x14ac:dyDescent="0.2">
      <c r="A14015" t="s">
        <v>6877</v>
      </c>
      <c r="B14015" t="s">
        <v>1430</v>
      </c>
      <c r="C14015">
        <v>6</v>
      </c>
      <c r="D14015">
        <v>7</v>
      </c>
      <c r="E14015" t="s">
        <v>4641</v>
      </c>
      <c r="F14015">
        <v>386.32400000000001</v>
      </c>
      <c r="G14015">
        <v>96.745999999999995</v>
      </c>
      <c r="H14015">
        <v>42.258000000000003</v>
      </c>
      <c r="I14015">
        <v>37375.25</v>
      </c>
      <c r="J14015">
        <v>15242610</v>
      </c>
      <c r="K14015">
        <v>19.253</v>
      </c>
      <c r="L14015">
        <v>8.9779999999999998</v>
      </c>
      <c r="M14015">
        <v>7437.8459999999995</v>
      </c>
      <c r="N14015">
        <v>3033349</v>
      </c>
      <c r="O14015">
        <v>2.339</v>
      </c>
      <c r="P14015">
        <v>7.0339999999999998</v>
      </c>
      <c r="Q14015">
        <v>903.61500000000001</v>
      </c>
      <c r="R14015">
        <v>368518</v>
      </c>
      <c r="S14015">
        <v>1.9E-2</v>
      </c>
      <c r="T14015">
        <v>2.2250000000000001</v>
      </c>
      <c r="U14015">
        <v>7.5030000000000001</v>
      </c>
      <c r="V14015">
        <v>3060</v>
      </c>
      <c r="W14015">
        <f t="shared" si="619"/>
        <v>12</v>
      </c>
      <c r="X14015">
        <f t="shared" si="617"/>
        <v>1091.8172999999999</v>
      </c>
      <c r="Y14015">
        <f t="shared" si="618"/>
        <v>20.746799999999997</v>
      </c>
    </row>
    <row r="14016" spans="1:25" x14ac:dyDescent="0.2">
      <c r="A14016" t="s">
        <v>6877</v>
      </c>
      <c r="B14016" t="s">
        <v>1430</v>
      </c>
      <c r="C14016">
        <v>6</v>
      </c>
      <c r="D14016">
        <v>8</v>
      </c>
      <c r="E14016" t="s">
        <v>10633</v>
      </c>
      <c r="F14016">
        <v>330.55</v>
      </c>
      <c r="G14016">
        <v>100.83</v>
      </c>
      <c r="H14016">
        <v>40.692999999999998</v>
      </c>
      <c r="I14016">
        <v>33329.476000000002</v>
      </c>
      <c r="J14016">
        <v>13592637</v>
      </c>
      <c r="K14016">
        <v>9.2430000000000003</v>
      </c>
      <c r="L14016">
        <v>4.6509999999999998</v>
      </c>
      <c r="M14016">
        <v>3055.2150000000001</v>
      </c>
      <c r="N14016">
        <v>1245997</v>
      </c>
      <c r="O14016">
        <v>2.29</v>
      </c>
      <c r="P14016">
        <v>6.9580000000000002</v>
      </c>
      <c r="Q14016">
        <v>757.11599999999999</v>
      </c>
      <c r="R14016">
        <v>308772</v>
      </c>
      <c r="S14016">
        <v>1.7000000000000001E-2</v>
      </c>
      <c r="T14016">
        <v>2.0830000000000002</v>
      </c>
      <c r="U14016">
        <v>5.6269999999999998</v>
      </c>
      <c r="V14016">
        <v>2295</v>
      </c>
      <c r="W14016">
        <f t="shared" si="619"/>
        <v>9</v>
      </c>
      <c r="X14016">
        <f t="shared" si="617"/>
        <v>760.72955999999988</v>
      </c>
      <c r="Y14016">
        <f t="shared" si="618"/>
        <v>13.966799999999997</v>
      </c>
    </row>
    <row r="14017" spans="1:25" x14ac:dyDescent="0.2">
      <c r="A14017" t="s">
        <v>6877</v>
      </c>
      <c r="B14017" t="s">
        <v>1430</v>
      </c>
      <c r="C14017">
        <v>6</v>
      </c>
      <c r="D14017">
        <v>9</v>
      </c>
      <c r="E14017" t="s">
        <v>2135</v>
      </c>
      <c r="F14017">
        <v>326.00599999999997</v>
      </c>
      <c r="G14017">
        <v>125.456</v>
      </c>
      <c r="H14017">
        <v>48.63</v>
      </c>
      <c r="I14017">
        <v>40899.606</v>
      </c>
      <c r="J14017">
        <v>16679935</v>
      </c>
      <c r="K14017">
        <v>29.417999999999999</v>
      </c>
      <c r="L14017">
        <v>11.132999999999999</v>
      </c>
      <c r="M14017">
        <v>9590.5810000000001</v>
      </c>
      <c r="N14017">
        <v>3911291</v>
      </c>
      <c r="O14017">
        <v>4.7560000000000002</v>
      </c>
      <c r="P14017">
        <v>12.394</v>
      </c>
      <c r="Q14017">
        <v>1550.4390000000001</v>
      </c>
      <c r="R14017">
        <v>632310</v>
      </c>
      <c r="S14017">
        <v>4.3999999999999997E-2</v>
      </c>
      <c r="T14017">
        <v>3.3540000000000001</v>
      </c>
      <c r="U14017">
        <v>14.381</v>
      </c>
      <c r="V14017">
        <v>5865</v>
      </c>
      <c r="W14017">
        <f t="shared" si="619"/>
        <v>23</v>
      </c>
      <c r="X14017">
        <f t="shared" si="617"/>
        <v>2553.6395400000001</v>
      </c>
      <c r="Y14017">
        <f t="shared" si="618"/>
        <v>45.606799999999993</v>
      </c>
    </row>
    <row r="14018" spans="1:25" x14ac:dyDescent="0.2">
      <c r="A14018" t="s">
        <v>6877</v>
      </c>
      <c r="B14018" t="s">
        <v>1430</v>
      </c>
      <c r="C14018">
        <v>6</v>
      </c>
      <c r="D14018">
        <v>10</v>
      </c>
      <c r="E14018" t="s">
        <v>4348</v>
      </c>
      <c r="F14018">
        <v>287.93400000000003</v>
      </c>
      <c r="G14018">
        <v>110.572</v>
      </c>
      <c r="H14018">
        <v>47.902999999999999</v>
      </c>
      <c r="I14018">
        <v>31837.455999999998</v>
      </c>
      <c r="J14018">
        <v>12984152</v>
      </c>
      <c r="K14018">
        <v>4.3710000000000004</v>
      </c>
      <c r="L14018">
        <v>2.3149999999999999</v>
      </c>
      <c r="M14018">
        <v>1258.528</v>
      </c>
      <c r="N14018">
        <v>513261</v>
      </c>
      <c r="O14018">
        <v>1.726</v>
      </c>
      <c r="P14018">
        <v>5.516</v>
      </c>
      <c r="Q14018">
        <v>497.09899999999999</v>
      </c>
      <c r="R14018">
        <v>202730</v>
      </c>
      <c r="S14018">
        <v>1.0999999999999999E-2</v>
      </c>
      <c r="T14018">
        <v>1.6639999999999999</v>
      </c>
      <c r="U14018">
        <v>3.1259999999999999</v>
      </c>
      <c r="V14018">
        <v>1275</v>
      </c>
      <c r="W14018">
        <f t="shared" si="619"/>
        <v>5</v>
      </c>
      <c r="X14018">
        <f t="shared" si="617"/>
        <v>173.09113999999997</v>
      </c>
      <c r="Y14018">
        <f t="shared" si="618"/>
        <v>4.9268000000000001</v>
      </c>
    </row>
    <row r="14019" spans="1:25" x14ac:dyDescent="0.2">
      <c r="A14019" t="s">
        <v>6877</v>
      </c>
      <c r="B14019" t="s">
        <v>1430</v>
      </c>
      <c r="C14019">
        <v>6</v>
      </c>
      <c r="D14019">
        <v>11</v>
      </c>
      <c r="E14019" t="s">
        <v>9137</v>
      </c>
      <c r="F14019">
        <v>349.07</v>
      </c>
      <c r="G14019">
        <v>101.172</v>
      </c>
      <c r="H14019">
        <v>41.546999999999997</v>
      </c>
      <c r="I14019">
        <v>35316.004000000001</v>
      </c>
      <c r="J14019">
        <v>14402795</v>
      </c>
      <c r="K14019">
        <v>18.149999999999999</v>
      </c>
      <c r="L14019">
        <v>7.8330000000000002</v>
      </c>
      <c r="M14019">
        <v>6335.7860000000001</v>
      </c>
      <c r="N14019">
        <v>2583900</v>
      </c>
      <c r="O14019">
        <v>2.8570000000000002</v>
      </c>
      <c r="P14019">
        <v>6.7380000000000004</v>
      </c>
      <c r="Q14019">
        <v>997.40300000000002</v>
      </c>
      <c r="R14019">
        <v>406767</v>
      </c>
      <c r="S14019">
        <v>3.4000000000000002E-2</v>
      </c>
      <c r="T14019">
        <v>2.9460000000000002</v>
      </c>
      <c r="U14019">
        <v>11.88</v>
      </c>
      <c r="V14019">
        <v>4845</v>
      </c>
      <c r="W14019">
        <f t="shared" si="619"/>
        <v>19</v>
      </c>
      <c r="X14019">
        <f t="shared" si="617"/>
        <v>1303.77818</v>
      </c>
      <c r="Y14019">
        <f t="shared" si="618"/>
        <v>36.566799999999994</v>
      </c>
    </row>
    <row r="14020" spans="1:25" x14ac:dyDescent="0.2">
      <c r="A14020" t="s">
        <v>6877</v>
      </c>
      <c r="B14020" t="s">
        <v>1430</v>
      </c>
      <c r="C14020">
        <v>6</v>
      </c>
      <c r="D14020">
        <v>12</v>
      </c>
      <c r="E14020" t="s">
        <v>12559</v>
      </c>
      <c r="F14020">
        <v>342.06700000000001</v>
      </c>
      <c r="G14020">
        <v>114.017</v>
      </c>
      <c r="H14020">
        <v>42.283999999999999</v>
      </c>
      <c r="I14020">
        <v>39001.402999999998</v>
      </c>
      <c r="J14020">
        <v>15905798</v>
      </c>
      <c r="K14020">
        <v>17</v>
      </c>
      <c r="L14020">
        <v>6.585</v>
      </c>
      <c r="M14020">
        <v>5815.3040000000001</v>
      </c>
      <c r="N14020">
        <v>2371634</v>
      </c>
      <c r="O14020">
        <v>2.2080000000000002</v>
      </c>
      <c r="P14020">
        <v>5.4269999999999996</v>
      </c>
      <c r="Q14020">
        <v>755.16499999999996</v>
      </c>
      <c r="R14020">
        <v>307976</v>
      </c>
      <c r="S14020">
        <v>0.02</v>
      </c>
      <c r="T14020">
        <v>2.2639999999999998</v>
      </c>
      <c r="U14020">
        <v>6.8780000000000001</v>
      </c>
      <c r="V14020">
        <v>2805</v>
      </c>
      <c r="W14020">
        <f t="shared" si="619"/>
        <v>11</v>
      </c>
      <c r="X14020">
        <f t="shared" si="617"/>
        <v>756.32029999999986</v>
      </c>
      <c r="Y14020">
        <f t="shared" si="618"/>
        <v>18.486799999999999</v>
      </c>
    </row>
    <row r="14021" spans="1:25" x14ac:dyDescent="0.2">
      <c r="A14021" t="s">
        <v>6877</v>
      </c>
      <c r="B14021" t="s">
        <v>1430</v>
      </c>
      <c r="C14021">
        <v>6</v>
      </c>
      <c r="D14021">
        <v>13</v>
      </c>
      <c r="E14021" t="s">
        <v>368</v>
      </c>
      <c r="F14021">
        <v>336.209</v>
      </c>
      <c r="G14021">
        <v>117.673</v>
      </c>
      <c r="H14021">
        <v>47.584000000000003</v>
      </c>
      <c r="I14021">
        <v>39562.720999999998</v>
      </c>
      <c r="J14021">
        <v>16134718</v>
      </c>
      <c r="K14021">
        <v>28.768999999999998</v>
      </c>
      <c r="L14021">
        <v>13.659000000000001</v>
      </c>
      <c r="M14021">
        <v>9672.4830000000002</v>
      </c>
      <c r="N14021">
        <v>3944693</v>
      </c>
      <c r="O14021">
        <v>2.9980000000000002</v>
      </c>
      <c r="P14021">
        <v>9.1989999999999998</v>
      </c>
      <c r="Q14021">
        <v>1007.865</v>
      </c>
      <c r="R14021">
        <v>411034</v>
      </c>
      <c r="S14021">
        <v>3.5000000000000003E-2</v>
      </c>
      <c r="T14021">
        <v>3.0019999999999998</v>
      </c>
      <c r="U14021">
        <v>11.88</v>
      </c>
      <c r="V14021">
        <v>4845</v>
      </c>
      <c r="W14021">
        <f t="shared" si="619"/>
        <v>19</v>
      </c>
      <c r="X14021">
        <f t="shared" si="617"/>
        <v>1327.4223</v>
      </c>
      <c r="Y14021">
        <f t="shared" si="618"/>
        <v>36.566799999999994</v>
      </c>
    </row>
    <row r="14022" spans="1:25" x14ac:dyDescent="0.2">
      <c r="A14022" t="s">
        <v>6877</v>
      </c>
      <c r="B14022" t="s">
        <v>1430</v>
      </c>
      <c r="C14022">
        <v>6</v>
      </c>
      <c r="D14022">
        <v>14</v>
      </c>
      <c r="E14022" t="s">
        <v>8709</v>
      </c>
      <c r="F14022">
        <v>309.95299999999997</v>
      </c>
      <c r="G14022">
        <v>108.818</v>
      </c>
      <c r="H14022">
        <v>38.021000000000001</v>
      </c>
      <c r="I14022">
        <v>33728.32</v>
      </c>
      <c r="J14022">
        <v>13755296</v>
      </c>
      <c r="K14022">
        <v>21.91</v>
      </c>
      <c r="L14022">
        <v>10.212</v>
      </c>
      <c r="M14022">
        <v>6791.0259999999998</v>
      </c>
      <c r="N14022">
        <v>2769559</v>
      </c>
      <c r="O14022">
        <v>1.7889999999999999</v>
      </c>
      <c r="P14022">
        <v>4.0750000000000002</v>
      </c>
      <c r="Q14022">
        <v>554.46900000000005</v>
      </c>
      <c r="R14022">
        <v>226127</v>
      </c>
      <c r="S14022">
        <v>4.0000000000000001E-3</v>
      </c>
      <c r="T14022">
        <v>1.014</v>
      </c>
      <c r="U14022">
        <v>1.2509999999999999</v>
      </c>
      <c r="V14022">
        <v>510</v>
      </c>
      <c r="W14022">
        <f t="shared" si="619"/>
        <v>2</v>
      </c>
      <c r="X14022">
        <f t="shared" si="617"/>
        <v>302.74734000000012</v>
      </c>
      <c r="Y14022">
        <f t="shared" si="618"/>
        <v>0</v>
      </c>
    </row>
    <row r="14023" spans="1:25" x14ac:dyDescent="0.2">
      <c r="A14023" t="s">
        <v>6877</v>
      </c>
      <c r="B14023" t="s">
        <v>1430</v>
      </c>
      <c r="C14023">
        <v>6</v>
      </c>
      <c r="D14023">
        <v>15</v>
      </c>
      <c r="E14023" t="s">
        <v>12560</v>
      </c>
      <c r="F14023">
        <v>177.68100000000001</v>
      </c>
      <c r="G14023">
        <v>97.745999999999995</v>
      </c>
      <c r="H14023">
        <v>43.435000000000002</v>
      </c>
      <c r="I14023">
        <v>17367.627</v>
      </c>
      <c r="J14023">
        <v>7082975</v>
      </c>
      <c r="K14023">
        <v>5.4240000000000004</v>
      </c>
      <c r="L14023">
        <v>3.1520000000000001</v>
      </c>
      <c r="M14023">
        <v>963.73599999999999</v>
      </c>
      <c r="N14023">
        <v>393037</v>
      </c>
      <c r="O14023">
        <v>1.776</v>
      </c>
      <c r="P14023">
        <v>4.8940000000000001</v>
      </c>
      <c r="Q14023">
        <v>315.49700000000001</v>
      </c>
      <c r="R14023">
        <v>128668</v>
      </c>
      <c r="S14023">
        <v>4.0000000000000001E-3</v>
      </c>
      <c r="T14023">
        <v>0.94699999999999995</v>
      </c>
      <c r="U14023">
        <v>0.625</v>
      </c>
      <c r="V14023">
        <v>255</v>
      </c>
      <c r="W14023">
        <f t="shared" si="619"/>
        <v>1</v>
      </c>
      <c r="X14023">
        <f t="shared" si="617"/>
        <v>0</v>
      </c>
      <c r="Y14023">
        <f t="shared" si="618"/>
        <v>0</v>
      </c>
    </row>
    <row r="14024" spans="1:25" x14ac:dyDescent="0.2">
      <c r="A14024" t="s">
        <v>6877</v>
      </c>
      <c r="B14024" t="s">
        <v>1430</v>
      </c>
      <c r="C14024">
        <v>6</v>
      </c>
      <c r="D14024">
        <v>16</v>
      </c>
      <c r="E14024" t="s">
        <v>12561</v>
      </c>
      <c r="F14024">
        <v>349.86500000000001</v>
      </c>
      <c r="G14024">
        <v>124.16</v>
      </c>
      <c r="H14024">
        <v>45.661999999999999</v>
      </c>
      <c r="I14024">
        <v>43439.32</v>
      </c>
      <c r="J14024">
        <v>17715697</v>
      </c>
      <c r="K14024">
        <v>23.989000000000001</v>
      </c>
      <c r="L14024">
        <v>10.433999999999999</v>
      </c>
      <c r="M14024">
        <v>8392.8080000000009</v>
      </c>
      <c r="N14024">
        <v>3422808</v>
      </c>
      <c r="O14024">
        <v>3.641</v>
      </c>
      <c r="P14024">
        <v>10.695</v>
      </c>
      <c r="Q14024">
        <v>1273.942</v>
      </c>
      <c r="R14024">
        <v>519547</v>
      </c>
      <c r="S14024">
        <v>5.1999999999999998E-2</v>
      </c>
      <c r="T14024">
        <v>3.6349999999999998</v>
      </c>
      <c r="U14024">
        <v>18.132999999999999</v>
      </c>
      <c r="V14024">
        <v>7395</v>
      </c>
      <c r="W14024">
        <f t="shared" si="619"/>
        <v>29</v>
      </c>
      <c r="X14024">
        <f t="shared" si="617"/>
        <v>1928.75632</v>
      </c>
      <c r="Y14024">
        <f t="shared" si="618"/>
        <v>59.166799999999995</v>
      </c>
    </row>
    <row r="14025" spans="1:25" x14ac:dyDescent="0.2">
      <c r="A14025" t="s">
        <v>6877</v>
      </c>
      <c r="B14025" t="s">
        <v>1430</v>
      </c>
      <c r="C14025">
        <v>6</v>
      </c>
      <c r="D14025">
        <v>17</v>
      </c>
      <c r="E14025" t="s">
        <v>11757</v>
      </c>
      <c r="F14025">
        <v>336.64600000000002</v>
      </c>
      <c r="G14025">
        <v>96.61</v>
      </c>
      <c r="H14025">
        <v>37.253999999999998</v>
      </c>
      <c r="I14025">
        <v>32523.245999999999</v>
      </c>
      <c r="J14025">
        <v>13263835</v>
      </c>
      <c r="K14025">
        <v>15.601000000000001</v>
      </c>
      <c r="L14025">
        <v>8.1370000000000005</v>
      </c>
      <c r="M14025">
        <v>5251.8710000000001</v>
      </c>
      <c r="N14025">
        <v>2141851</v>
      </c>
      <c r="O14025">
        <v>1.74</v>
      </c>
      <c r="P14025">
        <v>2.7280000000000002</v>
      </c>
      <c r="Q14025">
        <v>585.87699999999995</v>
      </c>
      <c r="R14025">
        <v>238936</v>
      </c>
      <c r="S14025">
        <v>8.9999999999999993E-3</v>
      </c>
      <c r="T14025">
        <v>1.5389999999999999</v>
      </c>
      <c r="U14025">
        <v>3.1259999999999999</v>
      </c>
      <c r="V14025">
        <v>1275</v>
      </c>
      <c r="W14025">
        <f t="shared" si="619"/>
        <v>5</v>
      </c>
      <c r="X14025">
        <f t="shared" si="617"/>
        <v>373.72941999999989</v>
      </c>
      <c r="Y14025">
        <f t="shared" si="618"/>
        <v>4.9268000000000001</v>
      </c>
    </row>
    <row r="14026" spans="1:25" x14ac:dyDescent="0.2">
      <c r="A14026" t="s">
        <v>6877</v>
      </c>
      <c r="B14026" t="s">
        <v>1430</v>
      </c>
      <c r="C14026">
        <v>6</v>
      </c>
      <c r="D14026">
        <v>18</v>
      </c>
      <c r="E14026" t="s">
        <v>12562</v>
      </c>
      <c r="F14026">
        <v>157.74600000000001</v>
      </c>
      <c r="G14026">
        <v>101.389</v>
      </c>
      <c r="H14026">
        <v>44.17</v>
      </c>
      <c r="I14026">
        <v>15993.679</v>
      </c>
      <c r="J14026">
        <v>6522643</v>
      </c>
      <c r="K14026">
        <v>5.6970000000000001</v>
      </c>
      <c r="L14026">
        <v>3.2</v>
      </c>
      <c r="M14026">
        <v>898.69100000000003</v>
      </c>
      <c r="N14026">
        <v>366510</v>
      </c>
      <c r="O14026">
        <v>1.617</v>
      </c>
      <c r="P14026">
        <v>1.3460000000000001</v>
      </c>
      <c r="Q14026">
        <v>255.10900000000001</v>
      </c>
      <c r="R14026">
        <v>104040</v>
      </c>
      <c r="S14026">
        <v>0</v>
      </c>
      <c r="T14026">
        <v>0</v>
      </c>
      <c r="U14026">
        <v>0</v>
      </c>
      <c r="V14026">
        <v>0</v>
      </c>
      <c r="W14026">
        <f t="shared" si="619"/>
        <v>0</v>
      </c>
      <c r="X14026">
        <f t="shared" si="617"/>
        <v>0</v>
      </c>
      <c r="Y14026">
        <f t="shared" si="618"/>
        <v>0</v>
      </c>
    </row>
    <row r="14027" spans="1:25" x14ac:dyDescent="0.2">
      <c r="A14027" t="s">
        <v>6877</v>
      </c>
      <c r="B14027" t="s">
        <v>1430</v>
      </c>
      <c r="C14027">
        <v>6</v>
      </c>
      <c r="D14027">
        <v>19</v>
      </c>
      <c r="E14027" t="s">
        <v>12563</v>
      </c>
      <c r="F14027">
        <v>377.774</v>
      </c>
      <c r="G14027">
        <v>91.745000000000005</v>
      </c>
      <c r="H14027">
        <v>37.911999999999999</v>
      </c>
      <c r="I14027">
        <v>34658.667000000001</v>
      </c>
      <c r="J14027">
        <v>14134716</v>
      </c>
      <c r="K14027">
        <v>26.388999999999999</v>
      </c>
      <c r="L14027">
        <v>13.023</v>
      </c>
      <c r="M14027">
        <v>9969.0650000000005</v>
      </c>
      <c r="N14027">
        <v>4065647</v>
      </c>
      <c r="O14027">
        <v>2.5529999999999999</v>
      </c>
      <c r="P14027">
        <v>8.2319999999999993</v>
      </c>
      <c r="Q14027">
        <v>964.40599999999995</v>
      </c>
      <c r="R14027">
        <v>393310</v>
      </c>
      <c r="S14027">
        <v>1.7999999999999999E-2</v>
      </c>
      <c r="T14027">
        <v>2.1549999999999998</v>
      </c>
      <c r="U14027">
        <v>6.8780000000000001</v>
      </c>
      <c r="V14027">
        <v>2805</v>
      </c>
      <c r="W14027">
        <f t="shared" si="619"/>
        <v>11</v>
      </c>
      <c r="X14027">
        <f t="shared" si="617"/>
        <v>1229.2049599999998</v>
      </c>
      <c r="Y14027">
        <f t="shared" si="618"/>
        <v>18.486799999999999</v>
      </c>
    </row>
    <row r="14028" spans="1:25" x14ac:dyDescent="0.2">
      <c r="A14028" t="s">
        <v>6877</v>
      </c>
      <c r="B14028" t="s">
        <v>1430</v>
      </c>
      <c r="C14028">
        <v>6</v>
      </c>
      <c r="D14028">
        <v>20</v>
      </c>
      <c r="E14028" t="s">
        <v>12564</v>
      </c>
      <c r="F14028">
        <v>32.045999999999999</v>
      </c>
      <c r="G14028">
        <v>62.426000000000002</v>
      </c>
      <c r="H14028">
        <v>36.460999999999999</v>
      </c>
      <c r="I14028">
        <v>2000.4839999999999</v>
      </c>
      <c r="J14028">
        <v>815850</v>
      </c>
      <c r="K14028">
        <v>15.129</v>
      </c>
      <c r="L14028">
        <v>14.877000000000001</v>
      </c>
      <c r="M14028">
        <v>484.82400000000001</v>
      </c>
      <c r="N14028">
        <v>197724</v>
      </c>
      <c r="O14028">
        <v>2.484</v>
      </c>
      <c r="P14028">
        <v>8.8390000000000004</v>
      </c>
      <c r="Q14028">
        <v>79.599999999999994</v>
      </c>
      <c r="R14028">
        <v>32463</v>
      </c>
      <c r="S14028">
        <v>0.02</v>
      </c>
      <c r="T14028">
        <v>2.2309999999999999</v>
      </c>
      <c r="U14028">
        <v>0.625</v>
      </c>
      <c r="V14028">
        <v>255</v>
      </c>
      <c r="W14028">
        <f t="shared" si="619"/>
        <v>1</v>
      </c>
      <c r="X14028">
        <f t="shared" si="617"/>
        <v>0</v>
      </c>
      <c r="Y14028">
        <f t="shared" si="618"/>
        <v>0</v>
      </c>
    </row>
    <row r="14029" spans="1:25" x14ac:dyDescent="0.2">
      <c r="A14029" t="s">
        <v>6877</v>
      </c>
      <c r="B14029" t="s">
        <v>1430</v>
      </c>
      <c r="C14029">
        <v>6</v>
      </c>
      <c r="D14029">
        <v>21</v>
      </c>
      <c r="E14029" t="s">
        <v>12565</v>
      </c>
      <c r="F14029">
        <v>342.49099999999999</v>
      </c>
      <c r="G14029">
        <v>115.333</v>
      </c>
      <c r="H14029">
        <v>43.195999999999998</v>
      </c>
      <c r="I14029">
        <v>39500.654999999999</v>
      </c>
      <c r="J14029">
        <v>16109406</v>
      </c>
      <c r="K14029">
        <v>33.911999999999999</v>
      </c>
      <c r="L14029">
        <v>13.204000000000001</v>
      </c>
      <c r="M14029">
        <v>11614.71</v>
      </c>
      <c r="N14029">
        <v>4736784</v>
      </c>
      <c r="O14029">
        <v>6.4370000000000003</v>
      </c>
      <c r="P14029">
        <v>15.648</v>
      </c>
      <c r="Q14029">
        <v>2204.5169999999998</v>
      </c>
      <c r="R14029">
        <v>899060</v>
      </c>
      <c r="S14029">
        <v>8.5999999999999993E-2</v>
      </c>
      <c r="T14029">
        <v>4.6769999999999996</v>
      </c>
      <c r="U14029">
        <v>29.388000000000002</v>
      </c>
      <c r="V14029">
        <v>11985</v>
      </c>
      <c r="W14029">
        <f t="shared" si="619"/>
        <v>47</v>
      </c>
      <c r="X14029">
        <f t="shared" si="617"/>
        <v>4031.8558199999993</v>
      </c>
      <c r="Y14029">
        <f t="shared" si="618"/>
        <v>99.846799999999988</v>
      </c>
    </row>
    <row r="14030" spans="1:25" x14ac:dyDescent="0.2">
      <c r="A14030" t="s">
        <v>6877</v>
      </c>
      <c r="B14030" t="s">
        <v>1430</v>
      </c>
      <c r="C14030">
        <v>6</v>
      </c>
      <c r="D14030">
        <v>22</v>
      </c>
      <c r="E14030" t="s">
        <v>10695</v>
      </c>
      <c r="F14030">
        <v>363.31599999999997</v>
      </c>
      <c r="G14030">
        <v>100.41200000000001</v>
      </c>
      <c r="H14030">
        <v>41.889000000000003</v>
      </c>
      <c r="I14030">
        <v>36481.334999999999</v>
      </c>
      <c r="J14030">
        <v>14878048</v>
      </c>
      <c r="K14030">
        <v>25.562999999999999</v>
      </c>
      <c r="L14030">
        <v>10.551</v>
      </c>
      <c r="M14030">
        <v>9287.5720000000001</v>
      </c>
      <c r="N14030">
        <v>3787716</v>
      </c>
      <c r="O14030">
        <v>2.8130000000000002</v>
      </c>
      <c r="P14030">
        <v>8.0860000000000003</v>
      </c>
      <c r="Q14030">
        <v>1022.183</v>
      </c>
      <c r="R14030">
        <v>416873</v>
      </c>
      <c r="S14030">
        <v>2.8000000000000001E-2</v>
      </c>
      <c r="T14030">
        <v>2.65</v>
      </c>
      <c r="U14030">
        <v>10.004</v>
      </c>
      <c r="V14030">
        <v>4080</v>
      </c>
      <c r="W14030">
        <f t="shared" si="619"/>
        <v>16</v>
      </c>
      <c r="X14030">
        <f t="shared" si="617"/>
        <v>1359.7809799999998</v>
      </c>
      <c r="Y14030">
        <f t="shared" si="618"/>
        <v>29.786799999999996</v>
      </c>
    </row>
    <row r="14031" spans="1:25" x14ac:dyDescent="0.2">
      <c r="A14031" t="s">
        <v>6877</v>
      </c>
      <c r="B14031" t="s">
        <v>1430</v>
      </c>
      <c r="C14031">
        <v>6</v>
      </c>
      <c r="D14031">
        <v>23</v>
      </c>
      <c r="E14031" t="s">
        <v>12566</v>
      </c>
      <c r="F14031">
        <v>281.358</v>
      </c>
      <c r="G14031">
        <v>97.527000000000001</v>
      </c>
      <c r="H14031">
        <v>44.192</v>
      </c>
      <c r="I14031">
        <v>27439.935000000001</v>
      </c>
      <c r="J14031">
        <v>11190727</v>
      </c>
      <c r="K14031">
        <v>24.256</v>
      </c>
      <c r="L14031">
        <v>12.613</v>
      </c>
      <c r="M14031">
        <v>6824.5889999999999</v>
      </c>
      <c r="N14031">
        <v>2783247</v>
      </c>
      <c r="O14031">
        <v>2.9710000000000001</v>
      </c>
      <c r="P14031">
        <v>9.3610000000000007</v>
      </c>
      <c r="Q14031">
        <v>835.90700000000004</v>
      </c>
      <c r="R14031">
        <v>340905</v>
      </c>
      <c r="S14031">
        <v>2.4E-2</v>
      </c>
      <c r="T14031">
        <v>2.4969999999999999</v>
      </c>
      <c r="U14031">
        <v>6.8780000000000001</v>
      </c>
      <c r="V14031">
        <v>2805</v>
      </c>
      <c r="W14031">
        <f t="shared" si="619"/>
        <v>11</v>
      </c>
      <c r="X14031">
        <f t="shared" si="617"/>
        <v>938.79722000000004</v>
      </c>
      <c r="Y14031">
        <f t="shared" si="618"/>
        <v>18.486799999999999</v>
      </c>
    </row>
    <row r="14032" spans="1:25" x14ac:dyDescent="0.2">
      <c r="A14032" t="s">
        <v>6877</v>
      </c>
      <c r="B14032" t="s">
        <v>1430</v>
      </c>
      <c r="C14032">
        <v>6</v>
      </c>
      <c r="D14032">
        <v>24</v>
      </c>
      <c r="E14032" t="s">
        <v>12567</v>
      </c>
      <c r="F14032">
        <v>168.69200000000001</v>
      </c>
      <c r="G14032">
        <v>59.878</v>
      </c>
      <c r="H14032">
        <v>28.489000000000001</v>
      </c>
      <c r="I14032">
        <v>10101.001</v>
      </c>
      <c r="J14032">
        <v>4119454</v>
      </c>
      <c r="K14032">
        <v>8.9550000000000001</v>
      </c>
      <c r="L14032">
        <v>4.6790000000000003</v>
      </c>
      <c r="M14032">
        <v>1510.587</v>
      </c>
      <c r="N14032">
        <v>616057</v>
      </c>
      <c r="O14032">
        <v>1.8089999999999999</v>
      </c>
      <c r="P14032">
        <v>5.8570000000000002</v>
      </c>
      <c r="Q14032">
        <v>305.14499999999998</v>
      </c>
      <c r="R14032">
        <v>124446</v>
      </c>
      <c r="S14032">
        <v>7.0000000000000001E-3</v>
      </c>
      <c r="T14032">
        <v>1.375</v>
      </c>
      <c r="U14032">
        <v>1.2509999999999999</v>
      </c>
      <c r="V14032">
        <v>510</v>
      </c>
      <c r="W14032">
        <f t="shared" si="619"/>
        <v>2</v>
      </c>
      <c r="X14032">
        <f t="shared" si="617"/>
        <v>0</v>
      </c>
      <c r="Y14032">
        <f t="shared" si="618"/>
        <v>0</v>
      </c>
    </row>
    <row r="14033" spans="1:25" x14ac:dyDescent="0.2">
      <c r="A14033" t="s">
        <v>6877</v>
      </c>
      <c r="B14033" t="s">
        <v>1430</v>
      </c>
      <c r="C14033">
        <v>6</v>
      </c>
      <c r="D14033">
        <v>25</v>
      </c>
      <c r="E14033" t="s">
        <v>12568</v>
      </c>
      <c r="F14033">
        <v>118.386</v>
      </c>
      <c r="G14033">
        <v>56.9</v>
      </c>
      <c r="H14033">
        <v>33.295999999999999</v>
      </c>
      <c r="I14033">
        <v>6736.2259999999997</v>
      </c>
      <c r="J14033">
        <v>2747210</v>
      </c>
      <c r="K14033">
        <v>8.5589999999999993</v>
      </c>
      <c r="L14033">
        <v>4.1449999999999996</v>
      </c>
      <c r="M14033">
        <v>1013.309</v>
      </c>
      <c r="N14033">
        <v>413254</v>
      </c>
      <c r="O14033">
        <v>1.39</v>
      </c>
      <c r="P14033">
        <v>1.149</v>
      </c>
      <c r="Q14033">
        <v>164.499</v>
      </c>
      <c r="R14033">
        <v>67087</v>
      </c>
      <c r="S14033">
        <v>0</v>
      </c>
      <c r="T14033">
        <v>0</v>
      </c>
      <c r="U14033">
        <v>0</v>
      </c>
      <c r="V14033">
        <v>0</v>
      </c>
      <c r="W14033">
        <f t="shared" si="619"/>
        <v>0</v>
      </c>
      <c r="X14033">
        <f t="shared" si="617"/>
        <v>0</v>
      </c>
      <c r="Y14033">
        <f t="shared" si="618"/>
        <v>0</v>
      </c>
    </row>
    <row r="14034" spans="1:25" x14ac:dyDescent="0.2">
      <c r="A14034" t="s">
        <v>6877</v>
      </c>
      <c r="B14034" t="s">
        <v>1430</v>
      </c>
      <c r="C14034">
        <v>7</v>
      </c>
      <c r="D14034">
        <v>1</v>
      </c>
      <c r="E14034" t="s">
        <v>12569</v>
      </c>
      <c r="F14034">
        <v>264.41399999999999</v>
      </c>
      <c r="G14034">
        <v>99.066999999999993</v>
      </c>
      <c r="H14034">
        <v>42.084000000000003</v>
      </c>
      <c r="I14034">
        <v>26194.642</v>
      </c>
      <c r="J14034">
        <v>10682864</v>
      </c>
      <c r="K14034">
        <v>13.076000000000001</v>
      </c>
      <c r="L14034">
        <v>6.2869999999999999</v>
      </c>
      <c r="M14034">
        <v>3457.44</v>
      </c>
      <c r="N14034">
        <v>1410035</v>
      </c>
      <c r="O14034">
        <v>1.85</v>
      </c>
      <c r="P14034">
        <v>2.286</v>
      </c>
      <c r="Q14034">
        <v>489.28399999999999</v>
      </c>
      <c r="R14034">
        <v>199543</v>
      </c>
      <c r="S14034">
        <v>7.0000000000000001E-3</v>
      </c>
      <c r="T14034">
        <v>1.345</v>
      </c>
      <c r="U14034">
        <v>1.8759999999999999</v>
      </c>
      <c r="V14034">
        <v>765</v>
      </c>
      <c r="W14034">
        <f t="shared" si="619"/>
        <v>3</v>
      </c>
      <c r="X14034">
        <f t="shared" si="617"/>
        <v>155.42923999999999</v>
      </c>
      <c r="Y14034">
        <f t="shared" si="618"/>
        <v>0.40680000000000033</v>
      </c>
    </row>
    <row r="14035" spans="1:25" x14ac:dyDescent="0.2">
      <c r="A14035" t="s">
        <v>6877</v>
      </c>
      <c r="B14035" t="s">
        <v>1430</v>
      </c>
      <c r="C14035">
        <v>7</v>
      </c>
      <c r="D14035">
        <v>2</v>
      </c>
      <c r="E14035" t="s">
        <v>12570</v>
      </c>
      <c r="F14035">
        <v>278.78500000000003</v>
      </c>
      <c r="G14035">
        <v>95.614000000000004</v>
      </c>
      <c r="H14035">
        <v>43.348999999999997</v>
      </c>
      <c r="I14035">
        <v>26655.741000000002</v>
      </c>
      <c r="J14035">
        <v>10870912</v>
      </c>
      <c r="K14035">
        <v>8.0609999999999999</v>
      </c>
      <c r="L14035">
        <v>3.8239999999999998</v>
      </c>
      <c r="M14035">
        <v>2247.366</v>
      </c>
      <c r="N14035">
        <v>916535</v>
      </c>
      <c r="O14035">
        <v>1.748</v>
      </c>
      <c r="P14035">
        <v>1.7010000000000001</v>
      </c>
      <c r="Q14035">
        <v>487.21199999999999</v>
      </c>
      <c r="R14035">
        <v>198698</v>
      </c>
      <c r="S14035">
        <v>8.9999999999999993E-3</v>
      </c>
      <c r="T14035">
        <v>1.512</v>
      </c>
      <c r="U14035">
        <v>2.5009999999999999</v>
      </c>
      <c r="V14035">
        <v>1020</v>
      </c>
      <c r="W14035">
        <f t="shared" si="619"/>
        <v>4</v>
      </c>
      <c r="X14035">
        <f t="shared" si="617"/>
        <v>150.74651999999998</v>
      </c>
      <c r="Y14035">
        <f t="shared" si="618"/>
        <v>2.6668000000000003</v>
      </c>
    </row>
    <row r="14036" spans="1:25" x14ac:dyDescent="0.2">
      <c r="A14036" t="s">
        <v>6877</v>
      </c>
      <c r="B14036" t="s">
        <v>1430</v>
      </c>
      <c r="C14036">
        <v>7</v>
      </c>
      <c r="D14036">
        <v>3</v>
      </c>
      <c r="E14036" t="s">
        <v>6652</v>
      </c>
      <c r="F14036">
        <v>531.52800000000002</v>
      </c>
      <c r="G14036">
        <v>113.959</v>
      </c>
      <c r="H14036">
        <v>47.335000000000001</v>
      </c>
      <c r="I14036">
        <v>60572.46</v>
      </c>
      <c r="J14036">
        <v>24703042</v>
      </c>
      <c r="K14036">
        <v>13.25</v>
      </c>
      <c r="L14036">
        <v>7.6680000000000001</v>
      </c>
      <c r="M14036">
        <v>7042.8050000000003</v>
      </c>
      <c r="N14036">
        <v>2872241</v>
      </c>
      <c r="O14036">
        <v>2.121</v>
      </c>
      <c r="P14036">
        <v>3.9369999999999998</v>
      </c>
      <c r="Q14036">
        <v>1127.1469999999999</v>
      </c>
      <c r="R14036">
        <v>459680</v>
      </c>
      <c r="S14036">
        <v>1.0999999999999999E-2</v>
      </c>
      <c r="T14036">
        <v>1.643</v>
      </c>
      <c r="U14036">
        <v>5.6269999999999998</v>
      </c>
      <c r="V14036">
        <v>2295</v>
      </c>
      <c r="W14036">
        <f t="shared" si="619"/>
        <v>9</v>
      </c>
      <c r="X14036">
        <f t="shared" si="617"/>
        <v>1596.9996199999998</v>
      </c>
      <c r="Y14036">
        <f t="shared" si="618"/>
        <v>13.966799999999997</v>
      </c>
    </row>
    <row r="14037" spans="1:25" x14ac:dyDescent="0.2">
      <c r="A14037" t="s">
        <v>6877</v>
      </c>
      <c r="B14037" t="s">
        <v>1430</v>
      </c>
      <c r="C14037">
        <v>7</v>
      </c>
      <c r="D14037">
        <v>4</v>
      </c>
      <c r="E14037" t="s">
        <v>3321</v>
      </c>
      <c r="F14037">
        <v>291.20699999999999</v>
      </c>
      <c r="G14037">
        <v>97.424999999999997</v>
      </c>
      <c r="H14037">
        <v>43.612000000000002</v>
      </c>
      <c r="I14037">
        <v>28370.775000000001</v>
      </c>
      <c r="J14037">
        <v>11570348</v>
      </c>
      <c r="K14037">
        <v>9.2739999999999991</v>
      </c>
      <c r="L14037">
        <v>5.4279999999999999</v>
      </c>
      <c r="M14037">
        <v>2700.6819999999998</v>
      </c>
      <c r="N14037">
        <v>1101409</v>
      </c>
      <c r="O14037">
        <v>1.865</v>
      </c>
      <c r="P14037">
        <v>2.375</v>
      </c>
      <c r="Q14037">
        <v>543.17999999999995</v>
      </c>
      <c r="R14037">
        <v>221523</v>
      </c>
      <c r="S14037">
        <v>6.0000000000000001E-3</v>
      </c>
      <c r="T14037">
        <v>1.282</v>
      </c>
      <c r="U14037">
        <v>1.8759999999999999</v>
      </c>
      <c r="V14037">
        <v>765</v>
      </c>
      <c r="W14037">
        <f t="shared" si="619"/>
        <v>3</v>
      </c>
      <c r="X14037">
        <f t="shared" si="617"/>
        <v>277.23419999999987</v>
      </c>
      <c r="Y14037">
        <f t="shared" si="618"/>
        <v>0.40680000000000033</v>
      </c>
    </row>
    <row r="14038" spans="1:25" x14ac:dyDescent="0.2">
      <c r="A14038" t="s">
        <v>6877</v>
      </c>
      <c r="B14038" t="s">
        <v>1430</v>
      </c>
      <c r="C14038">
        <v>7</v>
      </c>
      <c r="D14038">
        <v>5</v>
      </c>
      <c r="E14038" t="s">
        <v>3861</v>
      </c>
      <c r="F14038">
        <v>377.3</v>
      </c>
      <c r="G14038">
        <v>110.367</v>
      </c>
      <c r="H14038">
        <v>45.234000000000002</v>
      </c>
      <c r="I14038">
        <v>41641.485999999997</v>
      </c>
      <c r="J14038">
        <v>16982493</v>
      </c>
      <c r="K14038">
        <v>33.494999999999997</v>
      </c>
      <c r="L14038">
        <v>13.627000000000001</v>
      </c>
      <c r="M14038">
        <v>12637.831</v>
      </c>
      <c r="N14038">
        <v>5154040</v>
      </c>
      <c r="O14038">
        <v>4.1420000000000003</v>
      </c>
      <c r="P14038">
        <v>11.372999999999999</v>
      </c>
      <c r="Q14038">
        <v>1562.749</v>
      </c>
      <c r="R14038">
        <v>637330</v>
      </c>
      <c r="S14038">
        <v>5.0999999999999997E-2</v>
      </c>
      <c r="T14038">
        <v>3.6190000000000002</v>
      </c>
      <c r="U14038">
        <v>19.382999999999999</v>
      </c>
      <c r="V14038">
        <v>7905</v>
      </c>
      <c r="W14038">
        <f t="shared" si="619"/>
        <v>31</v>
      </c>
      <c r="X14038">
        <f t="shared" si="617"/>
        <v>2581.4601399999997</v>
      </c>
      <c r="Y14038">
        <f t="shared" si="618"/>
        <v>63.686799999999991</v>
      </c>
    </row>
    <row r="14039" spans="1:25" x14ac:dyDescent="0.2">
      <c r="A14039" t="s">
        <v>6877</v>
      </c>
      <c r="B14039" t="s">
        <v>1430</v>
      </c>
      <c r="C14039">
        <v>7</v>
      </c>
      <c r="D14039">
        <v>6</v>
      </c>
      <c r="E14039" t="s">
        <v>9513</v>
      </c>
      <c r="F14039">
        <v>238.101</v>
      </c>
      <c r="G14039">
        <v>109.398</v>
      </c>
      <c r="H14039">
        <v>45.173000000000002</v>
      </c>
      <c r="I14039">
        <v>26047.805</v>
      </c>
      <c r="J14039">
        <v>10622980</v>
      </c>
      <c r="K14039">
        <v>30.99</v>
      </c>
      <c r="L14039">
        <v>12.548</v>
      </c>
      <c r="M14039">
        <v>7378.8620000000001</v>
      </c>
      <c r="N14039">
        <v>3009294</v>
      </c>
      <c r="O14039">
        <v>2.722</v>
      </c>
      <c r="P14039">
        <v>6.64</v>
      </c>
      <c r="Q14039">
        <v>648.03300000000002</v>
      </c>
      <c r="R14039">
        <v>264285</v>
      </c>
      <c r="S14039">
        <v>1.6E-2</v>
      </c>
      <c r="T14039">
        <v>2.004</v>
      </c>
      <c r="U14039">
        <v>3.7519999999999998</v>
      </c>
      <c r="V14039">
        <v>1530</v>
      </c>
      <c r="W14039">
        <f t="shared" si="619"/>
        <v>6</v>
      </c>
      <c r="X14039">
        <f t="shared" si="617"/>
        <v>514.20198000000005</v>
      </c>
      <c r="Y14039">
        <f t="shared" si="618"/>
        <v>7.1867999999999999</v>
      </c>
    </row>
    <row r="14040" spans="1:25" x14ac:dyDescent="0.2">
      <c r="A14040" t="s">
        <v>6877</v>
      </c>
      <c r="B14040" t="s">
        <v>1430</v>
      </c>
      <c r="C14040">
        <v>7</v>
      </c>
      <c r="D14040">
        <v>9</v>
      </c>
      <c r="E14040" t="s">
        <v>12571</v>
      </c>
      <c r="F14040">
        <v>300.27499999999998</v>
      </c>
      <c r="G14040">
        <v>108.14400000000001</v>
      </c>
      <c r="H14040">
        <v>42.036999999999999</v>
      </c>
      <c r="I14040">
        <v>32473.058000000001</v>
      </c>
      <c r="J14040">
        <v>13243367</v>
      </c>
      <c r="K14040">
        <v>19.748000000000001</v>
      </c>
      <c r="L14040">
        <v>9.3339999999999996</v>
      </c>
      <c r="M14040">
        <v>5929.7790000000005</v>
      </c>
      <c r="N14040">
        <v>2418320</v>
      </c>
      <c r="O14040">
        <v>2.2759999999999998</v>
      </c>
      <c r="P14040">
        <v>6.05</v>
      </c>
      <c r="Q14040">
        <v>683.54300000000001</v>
      </c>
      <c r="R14040">
        <v>278767</v>
      </c>
      <c r="S14040">
        <v>8.0000000000000002E-3</v>
      </c>
      <c r="T14040">
        <v>1.4570000000000001</v>
      </c>
      <c r="U14040">
        <v>2.5009999999999999</v>
      </c>
      <c r="V14040">
        <v>1020</v>
      </c>
      <c r="W14040">
        <f t="shared" si="619"/>
        <v>4</v>
      </c>
      <c r="X14040">
        <f t="shared" si="617"/>
        <v>594.45457999999996</v>
      </c>
      <c r="Y14040">
        <f t="shared" si="618"/>
        <v>2.6668000000000003</v>
      </c>
    </row>
    <row r="14041" spans="1:25" x14ac:dyDescent="0.2">
      <c r="A14041" t="s">
        <v>6877</v>
      </c>
      <c r="B14041" t="s">
        <v>1430</v>
      </c>
      <c r="C14041">
        <v>7</v>
      </c>
      <c r="D14041">
        <v>10</v>
      </c>
      <c r="E14041" t="s">
        <v>12572</v>
      </c>
      <c r="F14041">
        <v>265.221</v>
      </c>
      <c r="G14041">
        <v>107.624</v>
      </c>
      <c r="H14041">
        <v>52.689</v>
      </c>
      <c r="I14041">
        <v>28544.208999999999</v>
      </c>
      <c r="J14041">
        <v>11641079</v>
      </c>
      <c r="K14041">
        <v>27.715</v>
      </c>
      <c r="L14041">
        <v>9.8670000000000009</v>
      </c>
      <c r="M14041">
        <v>7350.5680000000002</v>
      </c>
      <c r="N14041">
        <v>2997755</v>
      </c>
      <c r="O14041">
        <v>4.6340000000000003</v>
      </c>
      <c r="P14041">
        <v>9.859</v>
      </c>
      <c r="Q14041">
        <v>1229.018</v>
      </c>
      <c r="R14041">
        <v>501226</v>
      </c>
      <c r="S14041">
        <v>5.1999999999999998E-2</v>
      </c>
      <c r="T14041">
        <v>3.6360000000000001</v>
      </c>
      <c r="U14041">
        <v>13.756</v>
      </c>
      <c r="V14041">
        <v>5610</v>
      </c>
      <c r="W14041">
        <f t="shared" si="619"/>
        <v>22</v>
      </c>
      <c r="X14041">
        <f t="shared" si="617"/>
        <v>1827.2280799999999</v>
      </c>
      <c r="Y14041">
        <f t="shared" si="618"/>
        <v>43.346799999999995</v>
      </c>
    </row>
    <row r="14042" spans="1:25" x14ac:dyDescent="0.2">
      <c r="A14042" t="s">
        <v>6877</v>
      </c>
      <c r="B14042" t="s">
        <v>1430</v>
      </c>
      <c r="C14042">
        <v>7</v>
      </c>
      <c r="D14042">
        <v>11</v>
      </c>
      <c r="E14042" t="s">
        <v>8601</v>
      </c>
      <c r="F14042">
        <v>317.87099999999998</v>
      </c>
      <c r="G14042">
        <v>97.983999999999995</v>
      </c>
      <c r="H14042">
        <v>43.412999999999997</v>
      </c>
      <c r="I14042">
        <v>31146.339</v>
      </c>
      <c r="J14042">
        <v>12702296</v>
      </c>
      <c r="K14042">
        <v>7.5289999999999999</v>
      </c>
      <c r="L14042">
        <v>4.4610000000000003</v>
      </c>
      <c r="M14042">
        <v>2393.107</v>
      </c>
      <c r="N14042">
        <v>975972</v>
      </c>
      <c r="O14042">
        <v>1.9690000000000001</v>
      </c>
      <c r="P14042">
        <v>4.5110000000000001</v>
      </c>
      <c r="Q14042">
        <v>625.74699999999996</v>
      </c>
      <c r="R14042">
        <v>255196</v>
      </c>
      <c r="S14042">
        <v>8.0000000000000002E-3</v>
      </c>
      <c r="T14042">
        <v>1.4159999999999999</v>
      </c>
      <c r="U14042">
        <v>2.5009999999999999</v>
      </c>
      <c r="V14042">
        <v>1020</v>
      </c>
      <c r="W14042">
        <f t="shared" si="619"/>
        <v>4</v>
      </c>
      <c r="X14042">
        <f t="shared" si="617"/>
        <v>463.83561999999989</v>
      </c>
      <c r="Y14042">
        <f t="shared" si="618"/>
        <v>2.6668000000000003</v>
      </c>
    </row>
    <row r="14043" spans="1:25" x14ac:dyDescent="0.2">
      <c r="A14043" t="s">
        <v>6877</v>
      </c>
      <c r="B14043" t="s">
        <v>1430</v>
      </c>
      <c r="C14043">
        <v>7</v>
      </c>
      <c r="D14043">
        <v>13</v>
      </c>
      <c r="E14043" t="s">
        <v>813</v>
      </c>
      <c r="F14043">
        <v>305.09100000000001</v>
      </c>
      <c r="G14043">
        <v>108.258</v>
      </c>
      <c r="H14043">
        <v>40.470999999999997</v>
      </c>
      <c r="I14043">
        <v>33028.612999999998</v>
      </c>
      <c r="J14043">
        <v>13469937</v>
      </c>
      <c r="K14043">
        <v>26.798999999999999</v>
      </c>
      <c r="L14043">
        <v>11.795</v>
      </c>
      <c r="M14043">
        <v>8176.1350000000002</v>
      </c>
      <c r="N14043">
        <v>3334443</v>
      </c>
      <c r="O14043">
        <v>2.5640000000000001</v>
      </c>
      <c r="P14043">
        <v>5.4409999999999998</v>
      </c>
      <c r="Q14043">
        <v>782.24199999999996</v>
      </c>
      <c r="R14043">
        <v>319019</v>
      </c>
      <c r="S14043">
        <v>2.9000000000000001E-2</v>
      </c>
      <c r="T14043">
        <v>2.7050000000000001</v>
      </c>
      <c r="U14043">
        <v>8.7539999999999996</v>
      </c>
      <c r="V14043">
        <v>3570</v>
      </c>
      <c r="W14043">
        <f t="shared" si="619"/>
        <v>14</v>
      </c>
      <c r="X14043">
        <f t="shared" si="617"/>
        <v>817.51431999999988</v>
      </c>
      <c r="Y14043">
        <f t="shared" si="618"/>
        <v>25.266799999999996</v>
      </c>
    </row>
    <row r="14044" spans="1:25" x14ac:dyDescent="0.2">
      <c r="A14044" t="s">
        <v>6877</v>
      </c>
      <c r="B14044" t="s">
        <v>1430</v>
      </c>
      <c r="C14044">
        <v>7</v>
      </c>
      <c r="D14044">
        <v>14</v>
      </c>
      <c r="E14044" t="s">
        <v>12573</v>
      </c>
      <c r="F14044">
        <v>397.90699999999998</v>
      </c>
      <c r="G14044">
        <v>117.262</v>
      </c>
      <c r="H14044">
        <v>48.871000000000002</v>
      </c>
      <c r="I14044">
        <v>46659.438000000002</v>
      </c>
      <c r="J14044">
        <v>19028946</v>
      </c>
      <c r="K14044">
        <v>30.742999999999999</v>
      </c>
      <c r="L14044">
        <v>11.358000000000001</v>
      </c>
      <c r="M14044">
        <v>12232.986999999999</v>
      </c>
      <c r="N14044">
        <v>4988934</v>
      </c>
      <c r="O14044">
        <v>3.43</v>
      </c>
      <c r="P14044">
        <v>9.5079999999999991</v>
      </c>
      <c r="Q14044">
        <v>1364.8019999999999</v>
      </c>
      <c r="R14044">
        <v>556602</v>
      </c>
      <c r="S14044">
        <v>3.1E-2</v>
      </c>
      <c r="T14044">
        <v>2.831</v>
      </c>
      <c r="U14044">
        <v>12.505000000000001</v>
      </c>
      <c r="V14044">
        <v>5100</v>
      </c>
      <c r="W14044">
        <f t="shared" si="619"/>
        <v>20</v>
      </c>
      <c r="X14044">
        <f t="shared" si="617"/>
        <v>2134.0999199999997</v>
      </c>
      <c r="Y14044">
        <f t="shared" si="618"/>
        <v>38.826799999999999</v>
      </c>
    </row>
    <row r="14045" spans="1:25" x14ac:dyDescent="0.2">
      <c r="A14045" t="s">
        <v>6877</v>
      </c>
      <c r="B14045" t="s">
        <v>1430</v>
      </c>
      <c r="C14045">
        <v>7</v>
      </c>
      <c r="D14045">
        <v>15</v>
      </c>
      <c r="E14045" t="s">
        <v>12574</v>
      </c>
      <c r="F14045">
        <v>293.58100000000002</v>
      </c>
      <c r="G14045">
        <v>114.82599999999999</v>
      </c>
      <c r="H14045">
        <v>41.033000000000001</v>
      </c>
      <c r="I14045">
        <v>33710.697999999997</v>
      </c>
      <c r="J14045">
        <v>13748109</v>
      </c>
      <c r="K14045">
        <v>22.234999999999999</v>
      </c>
      <c r="L14045">
        <v>11.755000000000001</v>
      </c>
      <c r="M14045">
        <v>6527.6469999999999</v>
      </c>
      <c r="N14045">
        <v>2662146</v>
      </c>
      <c r="O14045">
        <v>2.746</v>
      </c>
      <c r="P14045">
        <v>7.8879999999999999</v>
      </c>
      <c r="Q14045">
        <v>806.09100000000001</v>
      </c>
      <c r="R14045">
        <v>328745</v>
      </c>
      <c r="S14045">
        <v>2.1000000000000001E-2</v>
      </c>
      <c r="T14045">
        <v>2.33</v>
      </c>
      <c r="U14045">
        <v>6.2530000000000001</v>
      </c>
      <c r="V14045">
        <v>2550</v>
      </c>
      <c r="W14045">
        <f t="shared" si="619"/>
        <v>10</v>
      </c>
      <c r="X14045">
        <f t="shared" si="617"/>
        <v>871.41305999999997</v>
      </c>
      <c r="Y14045">
        <f t="shared" si="618"/>
        <v>16.226799999999997</v>
      </c>
    </row>
    <row r="14046" spans="1:25" x14ac:dyDescent="0.2">
      <c r="A14046" t="s">
        <v>6877</v>
      </c>
      <c r="B14046" t="s">
        <v>1430</v>
      </c>
      <c r="C14046">
        <v>7</v>
      </c>
      <c r="D14046">
        <v>16</v>
      </c>
      <c r="E14046" t="s">
        <v>7836</v>
      </c>
      <c r="F14046">
        <v>375.15499999999997</v>
      </c>
      <c r="G14046">
        <v>83.864999999999995</v>
      </c>
      <c r="H14046">
        <v>36.460999999999999</v>
      </c>
      <c r="I14046">
        <v>31462.531999999999</v>
      </c>
      <c r="J14046">
        <v>12831248</v>
      </c>
      <c r="K14046">
        <v>29.484000000000002</v>
      </c>
      <c r="L14046">
        <v>14.099</v>
      </c>
      <c r="M14046">
        <v>11061.05</v>
      </c>
      <c r="N14046">
        <v>4510987</v>
      </c>
      <c r="O14046">
        <v>3.3109999999999999</v>
      </c>
      <c r="P14046">
        <v>9.0960000000000001</v>
      </c>
      <c r="Q14046">
        <v>1242.097</v>
      </c>
      <c r="R14046">
        <v>506560</v>
      </c>
      <c r="S14046">
        <v>2.7E-2</v>
      </c>
      <c r="T14046">
        <v>2.6080000000000001</v>
      </c>
      <c r="U14046">
        <v>10.004</v>
      </c>
      <c r="V14046">
        <v>4080</v>
      </c>
      <c r="W14046">
        <f t="shared" si="619"/>
        <v>16</v>
      </c>
      <c r="X14046">
        <f t="shared" si="617"/>
        <v>1856.7866199999999</v>
      </c>
      <c r="Y14046">
        <f t="shared" si="618"/>
        <v>29.786799999999996</v>
      </c>
    </row>
    <row r="14047" spans="1:25" x14ac:dyDescent="0.2">
      <c r="A14047" t="s">
        <v>6877</v>
      </c>
      <c r="B14047" t="s">
        <v>1430</v>
      </c>
      <c r="C14047">
        <v>7</v>
      </c>
      <c r="D14047">
        <v>17</v>
      </c>
      <c r="E14047" t="s">
        <v>6603</v>
      </c>
      <c r="F14047">
        <v>490.79</v>
      </c>
      <c r="G14047">
        <v>108.83799999999999</v>
      </c>
      <c r="H14047">
        <v>45.381</v>
      </c>
      <c r="I14047">
        <v>53416.754000000001</v>
      </c>
      <c r="J14047">
        <v>21784757</v>
      </c>
      <c r="K14047">
        <v>36.097999999999999</v>
      </c>
      <c r="L14047">
        <v>15.946999999999999</v>
      </c>
      <c r="M14047">
        <v>17716.712</v>
      </c>
      <c r="N14047">
        <v>7225341</v>
      </c>
      <c r="O14047">
        <v>3.71</v>
      </c>
      <c r="P14047">
        <v>10.050000000000001</v>
      </c>
      <c r="Q14047">
        <v>1820.817</v>
      </c>
      <c r="R14047">
        <v>742577</v>
      </c>
      <c r="S14047">
        <v>3.7999999999999999E-2</v>
      </c>
      <c r="T14047">
        <v>3.1219999999999999</v>
      </c>
      <c r="U14047">
        <v>18.757999999999999</v>
      </c>
      <c r="V14047">
        <v>7650</v>
      </c>
      <c r="W14047">
        <f t="shared" si="619"/>
        <v>30</v>
      </c>
      <c r="X14047">
        <f t="shared" si="617"/>
        <v>3164.69382</v>
      </c>
      <c r="Y14047">
        <f t="shared" si="618"/>
        <v>61.426799999999993</v>
      </c>
    </row>
    <row r="14048" spans="1:25" x14ac:dyDescent="0.2">
      <c r="A14048" t="s">
        <v>6877</v>
      </c>
      <c r="B14048" t="s">
        <v>1430</v>
      </c>
      <c r="C14048">
        <v>7</v>
      </c>
      <c r="D14048">
        <v>18</v>
      </c>
      <c r="E14048" t="s">
        <v>12575</v>
      </c>
      <c r="F14048">
        <v>378.33</v>
      </c>
      <c r="G14048">
        <v>97.379000000000005</v>
      </c>
      <c r="H14048">
        <v>40.061</v>
      </c>
      <c r="I14048">
        <v>36841.415000000001</v>
      </c>
      <c r="J14048">
        <v>15024898</v>
      </c>
      <c r="K14048">
        <v>29.236000000000001</v>
      </c>
      <c r="L14048">
        <v>11.382999999999999</v>
      </c>
      <c r="M14048">
        <v>11060.89</v>
      </c>
      <c r="N14048">
        <v>4510922</v>
      </c>
      <c r="O14048">
        <v>3.1320000000000001</v>
      </c>
      <c r="P14048">
        <v>8.3230000000000004</v>
      </c>
      <c r="Q14048">
        <v>1184.9970000000001</v>
      </c>
      <c r="R14048">
        <v>483273</v>
      </c>
      <c r="S14048">
        <v>3.3000000000000002E-2</v>
      </c>
      <c r="T14048">
        <v>2.903</v>
      </c>
      <c r="U14048">
        <v>12.505000000000001</v>
      </c>
      <c r="V14048">
        <v>5100</v>
      </c>
      <c r="W14048">
        <f t="shared" si="619"/>
        <v>20</v>
      </c>
      <c r="X14048">
        <f t="shared" si="617"/>
        <v>1727.74062</v>
      </c>
      <c r="Y14048">
        <f t="shared" si="618"/>
        <v>38.826799999999999</v>
      </c>
    </row>
    <row r="14049" spans="1:25" x14ac:dyDescent="0.2">
      <c r="A14049" t="s">
        <v>6877</v>
      </c>
      <c r="B14049" t="s">
        <v>1430</v>
      </c>
      <c r="C14049">
        <v>7</v>
      </c>
      <c r="D14049">
        <v>21</v>
      </c>
      <c r="E14049" t="s">
        <v>12576</v>
      </c>
      <c r="F14049">
        <v>367.60500000000002</v>
      </c>
      <c r="G14049">
        <v>100.68</v>
      </c>
      <c r="H14049">
        <v>40.639000000000003</v>
      </c>
      <c r="I14049">
        <v>37010.480000000003</v>
      </c>
      <c r="J14049">
        <v>15093847</v>
      </c>
      <c r="K14049">
        <v>38.841000000000001</v>
      </c>
      <c r="L14049">
        <v>15.301</v>
      </c>
      <c r="M14049">
        <v>14278.319</v>
      </c>
      <c r="N14049">
        <v>5823074</v>
      </c>
      <c r="O14049">
        <v>4.1589999999999998</v>
      </c>
      <c r="P14049">
        <v>10.086</v>
      </c>
      <c r="Q14049">
        <v>1528.8</v>
      </c>
      <c r="R14049">
        <v>623485</v>
      </c>
      <c r="S14049">
        <v>7.0000000000000007E-2</v>
      </c>
      <c r="T14049">
        <v>4.2160000000000002</v>
      </c>
      <c r="U14049">
        <v>25.635999999999999</v>
      </c>
      <c r="V14049">
        <v>10455</v>
      </c>
      <c r="W14049">
        <f t="shared" si="619"/>
        <v>41</v>
      </c>
      <c r="X14049">
        <f t="shared" si="617"/>
        <v>2504.7353999999996</v>
      </c>
      <c r="Y14049">
        <f t="shared" si="618"/>
        <v>86.286799999999985</v>
      </c>
    </row>
    <row r="14050" spans="1:25" x14ac:dyDescent="0.2">
      <c r="A14050" t="s">
        <v>6877</v>
      </c>
      <c r="B14050" t="s">
        <v>1430</v>
      </c>
      <c r="C14050">
        <v>7</v>
      </c>
      <c r="D14050">
        <v>23</v>
      </c>
      <c r="E14050" t="s">
        <v>12577</v>
      </c>
      <c r="F14050">
        <v>370.41800000000001</v>
      </c>
      <c r="G14050">
        <v>103.191</v>
      </c>
      <c r="H14050">
        <v>46.985999999999997</v>
      </c>
      <c r="I14050">
        <v>38223.574999999997</v>
      </c>
      <c r="J14050">
        <v>15588579</v>
      </c>
      <c r="K14050">
        <v>22.283000000000001</v>
      </c>
      <c r="L14050">
        <v>9.7309999999999999</v>
      </c>
      <c r="M14050">
        <v>8253.8619999999992</v>
      </c>
      <c r="N14050">
        <v>3366142</v>
      </c>
      <c r="O14050">
        <v>2.871</v>
      </c>
      <c r="P14050">
        <v>6.9349999999999996</v>
      </c>
      <c r="Q14050">
        <v>1063.499</v>
      </c>
      <c r="R14050">
        <v>433723</v>
      </c>
      <c r="S14050">
        <v>0.03</v>
      </c>
      <c r="T14050">
        <v>2.7829999999999999</v>
      </c>
      <c r="U14050">
        <v>11.255000000000001</v>
      </c>
      <c r="V14050">
        <v>4590</v>
      </c>
      <c r="W14050">
        <f t="shared" si="619"/>
        <v>18</v>
      </c>
      <c r="X14050">
        <f t="shared" si="617"/>
        <v>1453.1551399999998</v>
      </c>
      <c r="Y14050">
        <f t="shared" si="618"/>
        <v>34.306799999999996</v>
      </c>
    </row>
    <row r="14051" spans="1:25" x14ac:dyDescent="0.2">
      <c r="A14051" t="s">
        <v>6877</v>
      </c>
      <c r="B14051" t="s">
        <v>1430</v>
      </c>
      <c r="C14051">
        <v>7</v>
      </c>
      <c r="D14051">
        <v>24</v>
      </c>
      <c r="E14051" t="s">
        <v>12578</v>
      </c>
      <c r="F14051">
        <v>188.28399999999999</v>
      </c>
      <c r="G14051">
        <v>89.016999999999996</v>
      </c>
      <c r="H14051">
        <v>36.432000000000002</v>
      </c>
      <c r="I14051">
        <v>16760.41</v>
      </c>
      <c r="J14051">
        <v>6835336</v>
      </c>
      <c r="K14051">
        <v>15.135</v>
      </c>
      <c r="L14051">
        <v>6.532</v>
      </c>
      <c r="M14051">
        <v>2849.752</v>
      </c>
      <c r="N14051">
        <v>1162204</v>
      </c>
      <c r="O14051">
        <v>2.306</v>
      </c>
      <c r="P14051">
        <v>5.2859999999999996</v>
      </c>
      <c r="Q14051">
        <v>434.17</v>
      </c>
      <c r="R14051">
        <v>177066</v>
      </c>
      <c r="S14051">
        <v>1.7000000000000001E-2</v>
      </c>
      <c r="T14051">
        <v>2.0579999999999998</v>
      </c>
      <c r="U14051">
        <v>3.1259999999999999</v>
      </c>
      <c r="V14051">
        <v>1275</v>
      </c>
      <c r="W14051">
        <f t="shared" si="619"/>
        <v>5</v>
      </c>
      <c r="X14051">
        <f t="shared" si="617"/>
        <v>30.871600000000054</v>
      </c>
      <c r="Y14051">
        <f t="shared" si="618"/>
        <v>4.9268000000000001</v>
      </c>
    </row>
    <row r="14052" spans="1:25" x14ac:dyDescent="0.2">
      <c r="A14052" t="s">
        <v>6877</v>
      </c>
      <c r="B14052" t="s">
        <v>1430</v>
      </c>
      <c r="C14052">
        <v>7</v>
      </c>
      <c r="D14052">
        <v>25</v>
      </c>
      <c r="E14052" t="s">
        <v>12579</v>
      </c>
      <c r="F14052">
        <v>244.71</v>
      </c>
      <c r="G14052">
        <v>83.956999999999994</v>
      </c>
      <c r="H14052">
        <v>40.725999999999999</v>
      </c>
      <c r="I14052">
        <v>20545.195</v>
      </c>
      <c r="J14052">
        <v>8378871</v>
      </c>
      <c r="K14052">
        <v>5.8239999999999998</v>
      </c>
      <c r="L14052">
        <v>3.5489999999999999</v>
      </c>
      <c r="M14052">
        <v>1425.2460000000001</v>
      </c>
      <c r="N14052">
        <v>581253</v>
      </c>
      <c r="O14052">
        <v>1.9570000000000001</v>
      </c>
      <c r="P14052">
        <v>4.6100000000000003</v>
      </c>
      <c r="Q14052">
        <v>478.86599999999999</v>
      </c>
      <c r="R14052">
        <v>195294</v>
      </c>
      <c r="S14052">
        <v>5.0000000000000001E-3</v>
      </c>
      <c r="T14052">
        <v>1.1419999999999999</v>
      </c>
      <c r="U14052">
        <v>1.2509999999999999</v>
      </c>
      <c r="V14052">
        <v>510</v>
      </c>
      <c r="W14052">
        <f t="shared" si="619"/>
        <v>2</v>
      </c>
      <c r="X14052">
        <f t="shared" si="617"/>
        <v>131.88455999999996</v>
      </c>
      <c r="Y14052">
        <f t="shared" si="618"/>
        <v>0</v>
      </c>
    </row>
    <row r="14053" spans="1:25" x14ac:dyDescent="0.2">
      <c r="A14053" t="s">
        <v>6877</v>
      </c>
      <c r="B14053" t="s">
        <v>1430</v>
      </c>
      <c r="C14053">
        <v>7</v>
      </c>
      <c r="D14053">
        <v>26</v>
      </c>
      <c r="E14053" t="s">
        <v>12580</v>
      </c>
      <c r="F14053">
        <v>350.18799999999999</v>
      </c>
      <c r="G14053">
        <v>86.504999999999995</v>
      </c>
      <c r="H14053">
        <v>34.447000000000003</v>
      </c>
      <c r="I14053">
        <v>30293.121999999999</v>
      </c>
      <c r="J14053">
        <v>12354332</v>
      </c>
      <c r="K14053">
        <v>31.927</v>
      </c>
      <c r="L14053">
        <v>13.25</v>
      </c>
      <c r="M14053">
        <v>11180.579</v>
      </c>
      <c r="N14053">
        <v>4559734</v>
      </c>
      <c r="O14053">
        <v>2.8660000000000001</v>
      </c>
      <c r="P14053">
        <v>7.9279999999999999</v>
      </c>
      <c r="Q14053">
        <v>1003.717</v>
      </c>
      <c r="R14053">
        <v>409342</v>
      </c>
      <c r="S14053">
        <v>2.1000000000000001E-2</v>
      </c>
      <c r="T14053">
        <v>2.3370000000000002</v>
      </c>
      <c r="U14053">
        <v>7.5030000000000001</v>
      </c>
      <c r="V14053">
        <v>3060</v>
      </c>
      <c r="W14053">
        <f t="shared" si="619"/>
        <v>12</v>
      </c>
      <c r="X14053">
        <f t="shared" si="617"/>
        <v>1318.0478199999998</v>
      </c>
      <c r="Y14053">
        <f t="shared" si="618"/>
        <v>20.746799999999997</v>
      </c>
    </row>
    <row r="14054" spans="1:25" x14ac:dyDescent="0.2">
      <c r="A14054" t="s">
        <v>6877</v>
      </c>
      <c r="B14054" t="s">
        <v>1430</v>
      </c>
      <c r="C14054">
        <v>7</v>
      </c>
      <c r="D14054">
        <v>27</v>
      </c>
      <c r="E14054" t="s">
        <v>10177</v>
      </c>
      <c r="F14054">
        <v>268.053</v>
      </c>
      <c r="G14054">
        <v>54.533999999999999</v>
      </c>
      <c r="H14054">
        <v>31.693000000000001</v>
      </c>
      <c r="I14054">
        <v>14617.933999999999</v>
      </c>
      <c r="J14054">
        <v>5961578</v>
      </c>
      <c r="K14054">
        <v>5.8079999999999998</v>
      </c>
      <c r="L14054">
        <v>3.7509999999999999</v>
      </c>
      <c r="M14054">
        <v>1556.8050000000001</v>
      </c>
      <c r="N14054">
        <v>634906</v>
      </c>
      <c r="O14054">
        <v>1.5469999999999999</v>
      </c>
      <c r="P14054">
        <v>2.141</v>
      </c>
      <c r="Q14054">
        <v>414.79899999999998</v>
      </c>
      <c r="R14054">
        <v>169166</v>
      </c>
      <c r="S14054">
        <v>2E-3</v>
      </c>
      <c r="T14054">
        <v>0.77100000000000002</v>
      </c>
      <c r="U14054">
        <v>0.625</v>
      </c>
      <c r="V14054">
        <v>255</v>
      </c>
      <c r="W14054">
        <f t="shared" si="619"/>
        <v>1</v>
      </c>
      <c r="X14054">
        <f t="shared" si="617"/>
        <v>0</v>
      </c>
      <c r="Y14054">
        <f t="shared" si="618"/>
        <v>0</v>
      </c>
    </row>
    <row r="14055" spans="1:25" x14ac:dyDescent="0.2">
      <c r="A14055" t="s">
        <v>6877</v>
      </c>
      <c r="B14055" t="s">
        <v>1430</v>
      </c>
      <c r="C14055">
        <v>7</v>
      </c>
      <c r="D14055">
        <v>28</v>
      </c>
      <c r="E14055" t="s">
        <v>12581</v>
      </c>
      <c r="F14055">
        <v>381.27499999999998</v>
      </c>
      <c r="G14055">
        <v>65.087000000000003</v>
      </c>
      <c r="H14055">
        <v>39.35</v>
      </c>
      <c r="I14055">
        <v>24816.166000000001</v>
      </c>
      <c r="J14055">
        <v>10120685</v>
      </c>
      <c r="K14055">
        <v>30.067</v>
      </c>
      <c r="L14055">
        <v>13.478</v>
      </c>
      <c r="M14055">
        <v>11463.701999999999</v>
      </c>
      <c r="N14055">
        <v>4675199</v>
      </c>
      <c r="O14055">
        <v>3.1469999999999998</v>
      </c>
      <c r="P14055">
        <v>7.8259999999999996</v>
      </c>
      <c r="Q14055">
        <v>1199.7260000000001</v>
      </c>
      <c r="R14055">
        <v>489280</v>
      </c>
      <c r="S14055">
        <v>4.1000000000000002E-2</v>
      </c>
      <c r="T14055">
        <v>3.2330000000000001</v>
      </c>
      <c r="U14055">
        <v>15.632</v>
      </c>
      <c r="V14055">
        <v>6375</v>
      </c>
      <c r="W14055">
        <f t="shared" si="619"/>
        <v>25</v>
      </c>
      <c r="X14055">
        <f t="shared" si="617"/>
        <v>1761.0281600000001</v>
      </c>
      <c r="Y14055">
        <f t="shared" si="618"/>
        <v>50.126799999999996</v>
      </c>
    </row>
    <row r="14056" spans="1:25" x14ac:dyDescent="0.2">
      <c r="A14056" t="s">
        <v>6877</v>
      </c>
      <c r="B14056" t="s">
        <v>1430</v>
      </c>
      <c r="C14056">
        <v>7</v>
      </c>
      <c r="D14056">
        <v>29</v>
      </c>
      <c r="E14056" t="s">
        <v>12582</v>
      </c>
      <c r="F14056">
        <v>215.34200000000001</v>
      </c>
      <c r="G14056">
        <v>82.176000000000002</v>
      </c>
      <c r="H14056">
        <v>36.924999999999997</v>
      </c>
      <c r="I14056">
        <v>17695.832999999999</v>
      </c>
      <c r="J14056">
        <v>7216826</v>
      </c>
      <c r="K14056">
        <v>20.859000000000002</v>
      </c>
      <c r="L14056">
        <v>8.577</v>
      </c>
      <c r="M14056">
        <v>4491.92</v>
      </c>
      <c r="N14056">
        <v>1831923</v>
      </c>
      <c r="O14056">
        <v>2.2959999999999998</v>
      </c>
      <c r="P14056">
        <v>5.968</v>
      </c>
      <c r="Q14056">
        <v>494.40899999999999</v>
      </c>
      <c r="R14056">
        <v>201633</v>
      </c>
      <c r="S14056">
        <v>1.4999999999999999E-2</v>
      </c>
      <c r="T14056">
        <v>1.9239999999999999</v>
      </c>
      <c r="U14056">
        <v>3.1259999999999999</v>
      </c>
      <c r="V14056">
        <v>1275</v>
      </c>
      <c r="W14056">
        <f t="shared" si="619"/>
        <v>5</v>
      </c>
      <c r="X14056">
        <f t="shared" si="617"/>
        <v>167.01173999999997</v>
      </c>
      <c r="Y14056">
        <f t="shared" si="618"/>
        <v>4.9268000000000001</v>
      </c>
    </row>
    <row r="14057" spans="1:25" x14ac:dyDescent="0.2">
      <c r="A14057" t="s">
        <v>6877</v>
      </c>
      <c r="B14057" t="s">
        <v>1430</v>
      </c>
      <c r="C14057">
        <v>8</v>
      </c>
      <c r="D14057">
        <v>1</v>
      </c>
      <c r="E14057" t="s">
        <v>10153</v>
      </c>
      <c r="F14057">
        <v>371.89400000000001</v>
      </c>
      <c r="G14057">
        <v>81.841999999999999</v>
      </c>
      <c r="H14057">
        <v>35.948999999999998</v>
      </c>
      <c r="I14057">
        <v>30436.528999999999</v>
      </c>
      <c r="J14057">
        <v>12412817</v>
      </c>
      <c r="K14057">
        <v>18.146999999999998</v>
      </c>
      <c r="L14057">
        <v>8.3719999999999999</v>
      </c>
      <c r="M14057">
        <v>6748.8729999999996</v>
      </c>
      <c r="N14057">
        <v>2752368</v>
      </c>
      <c r="O14057">
        <v>2.984</v>
      </c>
      <c r="P14057">
        <v>9.0250000000000004</v>
      </c>
      <c r="Q14057">
        <v>1109.8209999999999</v>
      </c>
      <c r="R14057">
        <v>452614</v>
      </c>
      <c r="S14057">
        <v>3.2000000000000001E-2</v>
      </c>
      <c r="T14057">
        <v>2.8540000000000001</v>
      </c>
      <c r="U14057">
        <v>11.88</v>
      </c>
      <c r="V14057">
        <v>4845</v>
      </c>
      <c r="W14057">
        <f t="shared" si="619"/>
        <v>19</v>
      </c>
      <c r="X14057">
        <f t="shared" si="617"/>
        <v>1557.8428599999997</v>
      </c>
      <c r="Y14057">
        <f t="shared" si="618"/>
        <v>36.566799999999994</v>
      </c>
    </row>
    <row r="14058" spans="1:25" x14ac:dyDescent="0.2">
      <c r="A14058" t="s">
        <v>6877</v>
      </c>
      <c r="B14058" t="s">
        <v>1430</v>
      </c>
      <c r="C14058">
        <v>8</v>
      </c>
      <c r="D14058">
        <v>2</v>
      </c>
      <c r="E14058" t="s">
        <v>12583</v>
      </c>
      <c r="F14058">
        <v>362.22300000000001</v>
      </c>
      <c r="G14058">
        <v>116.258</v>
      </c>
      <c r="H14058">
        <v>41.281999999999996</v>
      </c>
      <c r="I14058">
        <v>42111.169000000002</v>
      </c>
      <c r="J14058">
        <v>17174042</v>
      </c>
      <c r="K14058">
        <v>21.39</v>
      </c>
      <c r="L14058">
        <v>9.16</v>
      </c>
      <c r="M14058">
        <v>7747.84</v>
      </c>
      <c r="N14058">
        <v>3159773</v>
      </c>
      <c r="O14058">
        <v>2.9710000000000001</v>
      </c>
      <c r="P14058">
        <v>8.5890000000000004</v>
      </c>
      <c r="Q14058">
        <v>1076.0440000000001</v>
      </c>
      <c r="R14058">
        <v>438839</v>
      </c>
      <c r="S14058">
        <v>2.1000000000000001E-2</v>
      </c>
      <c r="T14058">
        <v>2.298</v>
      </c>
      <c r="U14058">
        <v>7.5030000000000001</v>
      </c>
      <c r="V14058">
        <v>3060</v>
      </c>
      <c r="W14058">
        <f t="shared" si="619"/>
        <v>12</v>
      </c>
      <c r="X14058">
        <f t="shared" si="617"/>
        <v>1481.50684</v>
      </c>
      <c r="Y14058">
        <f t="shared" si="618"/>
        <v>20.746799999999997</v>
      </c>
    </row>
    <row r="14059" spans="1:25" x14ac:dyDescent="0.2">
      <c r="A14059" t="s">
        <v>6877</v>
      </c>
      <c r="B14059" t="s">
        <v>1430</v>
      </c>
      <c r="C14059">
        <v>8</v>
      </c>
      <c r="D14059">
        <v>3</v>
      </c>
      <c r="E14059" t="s">
        <v>12584</v>
      </c>
      <c r="F14059">
        <v>21.643999999999998</v>
      </c>
      <c r="G14059">
        <v>62.584000000000003</v>
      </c>
      <c r="H14059">
        <v>34.456000000000003</v>
      </c>
      <c r="I14059">
        <v>1354.569</v>
      </c>
      <c r="J14059">
        <v>552429</v>
      </c>
      <c r="K14059">
        <v>17.946000000000002</v>
      </c>
      <c r="L14059">
        <v>12.654999999999999</v>
      </c>
      <c r="M14059">
        <v>388.43</v>
      </c>
      <c r="N14059">
        <v>158412</v>
      </c>
      <c r="O14059">
        <v>5.7119999999999997</v>
      </c>
      <c r="P14059">
        <v>9.827</v>
      </c>
      <c r="Q14059">
        <v>123.631</v>
      </c>
      <c r="R14059">
        <v>50420</v>
      </c>
      <c r="S14059">
        <v>5.8000000000000003E-2</v>
      </c>
      <c r="T14059">
        <v>3.8380000000000001</v>
      </c>
      <c r="U14059">
        <v>1.2509999999999999</v>
      </c>
      <c r="V14059">
        <v>510</v>
      </c>
      <c r="W14059">
        <f t="shared" si="619"/>
        <v>2</v>
      </c>
      <c r="X14059">
        <f t="shared" ref="X14059:X14105" si="620">(MAX(0, (Q14059-420.51)))*2.26</f>
        <v>0</v>
      </c>
      <c r="Y14059">
        <f t="shared" ref="Y14059:Y14105" si="621">(MAX(0, (W14059-2.82)))*2.26</f>
        <v>0</v>
      </c>
    </row>
    <row r="14060" spans="1:25" x14ac:dyDescent="0.2">
      <c r="A14060" t="s">
        <v>6877</v>
      </c>
      <c r="B14060" t="s">
        <v>1430</v>
      </c>
      <c r="C14060">
        <v>8</v>
      </c>
      <c r="D14060">
        <v>4</v>
      </c>
      <c r="E14060" t="s">
        <v>6873</v>
      </c>
      <c r="F14060">
        <v>360.46699999999998</v>
      </c>
      <c r="G14060">
        <v>124.913</v>
      </c>
      <c r="H14060">
        <v>43.918999999999997</v>
      </c>
      <c r="I14060">
        <v>45027.06</v>
      </c>
      <c r="J14060">
        <v>18363219</v>
      </c>
      <c r="K14060">
        <v>39.262999999999998</v>
      </c>
      <c r="L14060">
        <v>15.492000000000001</v>
      </c>
      <c r="M14060">
        <v>14152.999</v>
      </c>
      <c r="N14060">
        <v>5771965</v>
      </c>
      <c r="O14060">
        <v>5.0919999999999996</v>
      </c>
      <c r="P14060">
        <v>12.789</v>
      </c>
      <c r="Q14060">
        <v>1835.37</v>
      </c>
      <c r="R14060">
        <v>748512</v>
      </c>
      <c r="S14060">
        <v>6.9000000000000006E-2</v>
      </c>
      <c r="T14060">
        <v>4.2060000000000004</v>
      </c>
      <c r="U14060">
        <v>25.010999999999999</v>
      </c>
      <c r="V14060">
        <v>10200</v>
      </c>
      <c r="W14060">
        <f t="shared" si="619"/>
        <v>40</v>
      </c>
      <c r="X14060">
        <f t="shared" si="620"/>
        <v>3197.5835999999995</v>
      </c>
      <c r="Y14060">
        <f t="shared" si="621"/>
        <v>84.026799999999994</v>
      </c>
    </row>
    <row r="14061" spans="1:25" x14ac:dyDescent="0.2">
      <c r="A14061" t="s">
        <v>6877</v>
      </c>
      <c r="B14061" t="s">
        <v>1430</v>
      </c>
      <c r="C14061">
        <v>8</v>
      </c>
      <c r="D14061">
        <v>5</v>
      </c>
      <c r="E14061" t="s">
        <v>12585</v>
      </c>
      <c r="F14061">
        <v>309.67599999999999</v>
      </c>
      <c r="G14061">
        <v>117.93899999999999</v>
      </c>
      <c r="H14061">
        <v>50.006999999999998</v>
      </c>
      <c r="I14061">
        <v>36522.728000000003</v>
      </c>
      <c r="J14061">
        <v>14894929</v>
      </c>
      <c r="K14061">
        <v>42.098999999999997</v>
      </c>
      <c r="L14061">
        <v>16.021000000000001</v>
      </c>
      <c r="M14061">
        <v>13037.009</v>
      </c>
      <c r="N14061">
        <v>5316835</v>
      </c>
      <c r="O14061">
        <v>4.6210000000000004</v>
      </c>
      <c r="P14061">
        <v>10.81</v>
      </c>
      <c r="Q14061">
        <v>1430.9870000000001</v>
      </c>
      <c r="R14061">
        <v>583594</v>
      </c>
      <c r="S14061">
        <v>6.9000000000000006E-2</v>
      </c>
      <c r="T14061">
        <v>4.1829999999999998</v>
      </c>
      <c r="U14061">
        <v>21.259</v>
      </c>
      <c r="V14061">
        <v>8670</v>
      </c>
      <c r="W14061">
        <f t="shared" si="619"/>
        <v>34</v>
      </c>
      <c r="X14061">
        <f t="shared" si="620"/>
        <v>2283.6780199999998</v>
      </c>
      <c r="Y14061">
        <f t="shared" si="621"/>
        <v>70.466799999999992</v>
      </c>
    </row>
    <row r="14062" spans="1:25" x14ac:dyDescent="0.2">
      <c r="A14062" t="s">
        <v>6877</v>
      </c>
      <c r="B14062" t="s">
        <v>1430</v>
      </c>
      <c r="C14062">
        <v>8</v>
      </c>
      <c r="D14062">
        <v>6</v>
      </c>
      <c r="E14062" t="s">
        <v>6149</v>
      </c>
      <c r="F14062">
        <v>308.66800000000001</v>
      </c>
      <c r="G14062">
        <v>97.341999999999999</v>
      </c>
      <c r="H14062">
        <v>39.323999999999998</v>
      </c>
      <c r="I14062">
        <v>30046.363000000001</v>
      </c>
      <c r="J14062">
        <v>12253697</v>
      </c>
      <c r="K14062">
        <v>6.8319999999999999</v>
      </c>
      <c r="L14062">
        <v>3.4449999999999998</v>
      </c>
      <c r="M14062">
        <v>2108.672</v>
      </c>
      <c r="N14062">
        <v>859972</v>
      </c>
      <c r="O14062">
        <v>1.9930000000000001</v>
      </c>
      <c r="P14062">
        <v>3.84</v>
      </c>
      <c r="Q14062">
        <v>615.28399999999999</v>
      </c>
      <c r="R14062">
        <v>250929</v>
      </c>
      <c r="S14062">
        <v>8.0000000000000002E-3</v>
      </c>
      <c r="T14062">
        <v>1.4370000000000001</v>
      </c>
      <c r="U14062">
        <v>2.5009999999999999</v>
      </c>
      <c r="V14062">
        <v>1020</v>
      </c>
      <c r="W14062">
        <f t="shared" si="619"/>
        <v>4</v>
      </c>
      <c r="X14062">
        <f t="shared" si="620"/>
        <v>440.18923999999998</v>
      </c>
      <c r="Y14062">
        <f t="shared" si="621"/>
        <v>2.6668000000000003</v>
      </c>
    </row>
    <row r="14063" spans="1:25" x14ac:dyDescent="0.2">
      <c r="A14063" t="s">
        <v>6877</v>
      </c>
      <c r="B14063" t="s">
        <v>1430</v>
      </c>
      <c r="C14063">
        <v>8</v>
      </c>
      <c r="D14063">
        <v>7</v>
      </c>
      <c r="E14063" t="s">
        <v>699</v>
      </c>
      <c r="F14063">
        <v>280.286</v>
      </c>
      <c r="G14063">
        <v>115.23</v>
      </c>
      <c r="H14063">
        <v>41.777999999999999</v>
      </c>
      <c r="I14063">
        <v>32297.486000000001</v>
      </c>
      <c r="J14063">
        <v>13171764</v>
      </c>
      <c r="K14063">
        <v>24.187999999999999</v>
      </c>
      <c r="L14063">
        <v>9.9250000000000007</v>
      </c>
      <c r="M14063">
        <v>6779.4350000000004</v>
      </c>
      <c r="N14063">
        <v>2764832</v>
      </c>
      <c r="O14063">
        <v>2.8719999999999999</v>
      </c>
      <c r="P14063">
        <v>8.0749999999999993</v>
      </c>
      <c r="Q14063">
        <v>804.88400000000001</v>
      </c>
      <c r="R14063">
        <v>328253</v>
      </c>
      <c r="S14063">
        <v>2.7E-2</v>
      </c>
      <c r="T14063">
        <v>2.613</v>
      </c>
      <c r="U14063">
        <v>7.5030000000000001</v>
      </c>
      <c r="V14063">
        <v>3060</v>
      </c>
      <c r="W14063">
        <f t="shared" si="619"/>
        <v>12</v>
      </c>
      <c r="X14063">
        <f t="shared" si="620"/>
        <v>868.68524000000002</v>
      </c>
      <c r="Y14063">
        <f t="shared" si="621"/>
        <v>20.746799999999997</v>
      </c>
    </row>
    <row r="14064" spans="1:25" x14ac:dyDescent="0.2">
      <c r="A14064" t="s">
        <v>6877</v>
      </c>
      <c r="B14064" t="s">
        <v>1430</v>
      </c>
      <c r="C14064">
        <v>8</v>
      </c>
      <c r="D14064">
        <v>8</v>
      </c>
      <c r="E14064" t="s">
        <v>2228</v>
      </c>
      <c r="F14064">
        <v>465.90899999999999</v>
      </c>
      <c r="G14064">
        <v>103.34699999999999</v>
      </c>
      <c r="H14064">
        <v>43.875999999999998</v>
      </c>
      <c r="I14064">
        <v>48150.235000000001</v>
      </c>
      <c r="J14064">
        <v>19636932</v>
      </c>
      <c r="K14064">
        <v>43.494999999999997</v>
      </c>
      <c r="L14064">
        <v>17.422000000000001</v>
      </c>
      <c r="M14064">
        <v>20264.716</v>
      </c>
      <c r="N14064">
        <v>8264484</v>
      </c>
      <c r="O14064">
        <v>5.524</v>
      </c>
      <c r="P14064">
        <v>14.161</v>
      </c>
      <c r="Q14064">
        <v>2573.777</v>
      </c>
      <c r="R14064">
        <v>1049654</v>
      </c>
      <c r="S14064">
        <v>4.8000000000000001E-2</v>
      </c>
      <c r="T14064">
        <v>3.51</v>
      </c>
      <c r="U14064">
        <v>22.51</v>
      </c>
      <c r="V14064">
        <v>9180</v>
      </c>
      <c r="W14064">
        <f t="shared" si="619"/>
        <v>36</v>
      </c>
      <c r="X14064">
        <f t="shared" si="620"/>
        <v>4866.3834199999992</v>
      </c>
      <c r="Y14064">
        <f t="shared" si="621"/>
        <v>74.986799999999988</v>
      </c>
    </row>
    <row r="14065" spans="1:25" x14ac:dyDescent="0.2">
      <c r="A14065" t="s">
        <v>6877</v>
      </c>
      <c r="B14065" t="s">
        <v>1430</v>
      </c>
      <c r="C14065">
        <v>8</v>
      </c>
      <c r="D14065">
        <v>9</v>
      </c>
      <c r="E14065" t="s">
        <v>180</v>
      </c>
      <c r="F14065">
        <v>243.667</v>
      </c>
      <c r="G14065">
        <v>116.67700000000001</v>
      </c>
      <c r="H14065">
        <v>50.262</v>
      </c>
      <c r="I14065">
        <v>28430.501</v>
      </c>
      <c r="J14065">
        <v>11594706</v>
      </c>
      <c r="K14065">
        <v>17.010000000000002</v>
      </c>
      <c r="L14065">
        <v>10.661</v>
      </c>
      <c r="M14065">
        <v>4144.6670000000004</v>
      </c>
      <c r="N14065">
        <v>1690304</v>
      </c>
      <c r="O14065">
        <v>3.415</v>
      </c>
      <c r="P14065">
        <v>9.0069999999999997</v>
      </c>
      <c r="Q14065">
        <v>832.23699999999997</v>
      </c>
      <c r="R14065">
        <v>339408</v>
      </c>
      <c r="S14065">
        <v>3.5999999999999997E-2</v>
      </c>
      <c r="T14065">
        <v>3.0259999999999998</v>
      </c>
      <c r="U14065">
        <v>8.7539999999999996</v>
      </c>
      <c r="V14065">
        <v>3570</v>
      </c>
      <c r="W14065">
        <f t="shared" si="619"/>
        <v>14</v>
      </c>
      <c r="X14065">
        <f t="shared" si="620"/>
        <v>930.50301999999988</v>
      </c>
      <c r="Y14065">
        <f t="shared" si="621"/>
        <v>25.266799999999996</v>
      </c>
    </row>
    <row r="14066" spans="1:25" x14ac:dyDescent="0.2">
      <c r="A14066" t="s">
        <v>6877</v>
      </c>
      <c r="B14066" t="s">
        <v>1430</v>
      </c>
      <c r="C14066">
        <v>8</v>
      </c>
      <c r="D14066">
        <v>10</v>
      </c>
      <c r="E14066" t="s">
        <v>12586</v>
      </c>
      <c r="F14066">
        <v>131.97499999999999</v>
      </c>
      <c r="G14066">
        <v>108.15300000000001</v>
      </c>
      <c r="H14066">
        <v>49.012</v>
      </c>
      <c r="I14066">
        <v>14273.486000000001</v>
      </c>
      <c r="J14066">
        <v>5821103</v>
      </c>
      <c r="K14066">
        <v>8.2620000000000005</v>
      </c>
      <c r="L14066">
        <v>4.3789999999999996</v>
      </c>
      <c r="M14066">
        <v>1090.405</v>
      </c>
      <c r="N14066">
        <v>444696</v>
      </c>
      <c r="O14066">
        <v>2.1920000000000002</v>
      </c>
      <c r="P14066">
        <v>4.0279999999999996</v>
      </c>
      <c r="Q14066">
        <v>289.35399999999998</v>
      </c>
      <c r="R14066">
        <v>118006</v>
      </c>
      <c r="S14066">
        <v>1.4E-2</v>
      </c>
      <c r="T14066">
        <v>1.9039999999999999</v>
      </c>
      <c r="U14066">
        <v>1.8759999999999999</v>
      </c>
      <c r="V14066">
        <v>765</v>
      </c>
      <c r="W14066">
        <f t="shared" si="619"/>
        <v>3</v>
      </c>
      <c r="X14066">
        <f t="shared" si="620"/>
        <v>0</v>
      </c>
      <c r="Y14066">
        <f t="shared" si="621"/>
        <v>0.40680000000000033</v>
      </c>
    </row>
    <row r="14067" spans="1:25" x14ac:dyDescent="0.2">
      <c r="A14067" t="s">
        <v>6877</v>
      </c>
      <c r="B14067" t="s">
        <v>1430</v>
      </c>
      <c r="C14067">
        <v>8</v>
      </c>
      <c r="D14067">
        <v>11</v>
      </c>
      <c r="E14067" t="s">
        <v>12587</v>
      </c>
      <c r="F14067">
        <v>112.251</v>
      </c>
      <c r="G14067">
        <v>103.462</v>
      </c>
      <c r="H14067">
        <v>49.207000000000001</v>
      </c>
      <c r="I14067">
        <v>11613.734</v>
      </c>
      <c r="J14067">
        <v>4736386</v>
      </c>
      <c r="K14067">
        <v>9.1630000000000003</v>
      </c>
      <c r="L14067">
        <v>8.6519999999999992</v>
      </c>
      <c r="M14067">
        <v>1028.597</v>
      </c>
      <c r="N14067">
        <v>419489</v>
      </c>
      <c r="O14067">
        <v>1.9490000000000001</v>
      </c>
      <c r="P14067">
        <v>2.0489999999999999</v>
      </c>
      <c r="Q14067">
        <v>218.75200000000001</v>
      </c>
      <c r="R14067">
        <v>89213</v>
      </c>
      <c r="S14067">
        <v>0</v>
      </c>
      <c r="T14067">
        <v>0</v>
      </c>
      <c r="U14067">
        <v>0</v>
      </c>
      <c r="V14067">
        <v>0</v>
      </c>
      <c r="W14067">
        <f t="shared" si="619"/>
        <v>0</v>
      </c>
      <c r="X14067">
        <f t="shared" si="620"/>
        <v>0</v>
      </c>
      <c r="Y14067">
        <f t="shared" si="621"/>
        <v>0</v>
      </c>
    </row>
    <row r="14068" spans="1:25" x14ac:dyDescent="0.2">
      <c r="A14068" t="s">
        <v>6877</v>
      </c>
      <c r="B14068" t="s">
        <v>1430</v>
      </c>
      <c r="C14068">
        <v>8</v>
      </c>
      <c r="D14068">
        <v>12</v>
      </c>
      <c r="E14068" t="s">
        <v>12588</v>
      </c>
      <c r="F14068">
        <v>344.73500000000001</v>
      </c>
      <c r="G14068">
        <v>110.273</v>
      </c>
      <c r="H14068">
        <v>47.186</v>
      </c>
      <c r="I14068">
        <v>38014.908000000003</v>
      </c>
      <c r="J14068">
        <v>15503479</v>
      </c>
      <c r="K14068">
        <v>35.642000000000003</v>
      </c>
      <c r="L14068">
        <v>13.497999999999999</v>
      </c>
      <c r="M14068">
        <v>12286.905000000001</v>
      </c>
      <c r="N14068">
        <v>5010923</v>
      </c>
      <c r="O14068">
        <v>4.7300000000000004</v>
      </c>
      <c r="P14068">
        <v>11.744999999999999</v>
      </c>
      <c r="Q14068">
        <v>1630.4490000000001</v>
      </c>
      <c r="R14068">
        <v>664940</v>
      </c>
      <c r="S14068">
        <v>6.5000000000000002E-2</v>
      </c>
      <c r="T14068">
        <v>4.08</v>
      </c>
      <c r="U14068">
        <v>22.51</v>
      </c>
      <c r="V14068">
        <v>9180</v>
      </c>
      <c r="W14068">
        <f t="shared" si="619"/>
        <v>36</v>
      </c>
      <c r="X14068">
        <f t="shared" si="620"/>
        <v>2734.4621400000001</v>
      </c>
      <c r="Y14068">
        <f t="shared" si="621"/>
        <v>74.986799999999988</v>
      </c>
    </row>
    <row r="14069" spans="1:25" x14ac:dyDescent="0.2">
      <c r="A14069" t="s">
        <v>6877</v>
      </c>
      <c r="B14069" t="s">
        <v>1430</v>
      </c>
      <c r="C14069">
        <v>8</v>
      </c>
      <c r="D14069">
        <v>13</v>
      </c>
      <c r="E14069" t="s">
        <v>11748</v>
      </c>
      <c r="F14069">
        <v>249.864</v>
      </c>
      <c r="G14069">
        <v>99.652000000000001</v>
      </c>
      <c r="H14069">
        <v>41.79</v>
      </c>
      <c r="I14069">
        <v>24899.363000000001</v>
      </c>
      <c r="J14069">
        <v>10154615</v>
      </c>
      <c r="K14069">
        <v>6.0919999999999996</v>
      </c>
      <c r="L14069">
        <v>3.3029999999999999</v>
      </c>
      <c r="M14069">
        <v>1522.1849999999999</v>
      </c>
      <c r="N14069">
        <v>620787</v>
      </c>
      <c r="O14069">
        <v>1.7050000000000001</v>
      </c>
      <c r="P14069">
        <v>2.5369999999999999</v>
      </c>
      <c r="Q14069">
        <v>425.904</v>
      </c>
      <c r="R14069">
        <v>173695</v>
      </c>
      <c r="S14069">
        <v>5.0000000000000001E-3</v>
      </c>
      <c r="T14069">
        <v>1.1299999999999999</v>
      </c>
      <c r="U14069">
        <v>1.2509999999999999</v>
      </c>
      <c r="V14069">
        <v>510</v>
      </c>
      <c r="W14069">
        <f t="shared" si="619"/>
        <v>2</v>
      </c>
      <c r="X14069">
        <f t="shared" si="620"/>
        <v>12.190440000000011</v>
      </c>
      <c r="Y14069">
        <f t="shared" si="621"/>
        <v>0</v>
      </c>
    </row>
    <row r="14070" spans="1:25" x14ac:dyDescent="0.2">
      <c r="A14070" t="s">
        <v>6877</v>
      </c>
      <c r="B14070" t="s">
        <v>1430</v>
      </c>
      <c r="C14070">
        <v>8</v>
      </c>
      <c r="D14070">
        <v>14</v>
      </c>
      <c r="E14070" t="s">
        <v>1426</v>
      </c>
      <c r="F14070">
        <v>310.38200000000001</v>
      </c>
      <c r="G14070">
        <v>86.616</v>
      </c>
      <c r="H14070">
        <v>37.051000000000002</v>
      </c>
      <c r="I14070">
        <v>26884.196</v>
      </c>
      <c r="J14070">
        <v>10964082</v>
      </c>
      <c r="K14070">
        <v>27.777999999999999</v>
      </c>
      <c r="L14070">
        <v>15.085000000000001</v>
      </c>
      <c r="M14070">
        <v>8621.7289999999994</v>
      </c>
      <c r="N14070">
        <v>3516168</v>
      </c>
      <c r="O14070">
        <v>2.2989999999999999</v>
      </c>
      <c r="P14070">
        <v>5.2510000000000003</v>
      </c>
      <c r="Q14070">
        <v>713.66700000000003</v>
      </c>
      <c r="R14070">
        <v>291052</v>
      </c>
      <c r="S14070">
        <v>1.4E-2</v>
      </c>
      <c r="T14070">
        <v>1.8959999999999999</v>
      </c>
      <c r="U14070">
        <v>4.3769999999999998</v>
      </c>
      <c r="V14070">
        <v>1785</v>
      </c>
      <c r="W14070">
        <f t="shared" si="619"/>
        <v>7</v>
      </c>
      <c r="X14070">
        <f t="shared" si="620"/>
        <v>662.53482000000008</v>
      </c>
      <c r="Y14070">
        <f t="shared" si="621"/>
        <v>9.4467999999999979</v>
      </c>
    </row>
    <row r="14071" spans="1:25" x14ac:dyDescent="0.2">
      <c r="A14071" t="s">
        <v>6877</v>
      </c>
      <c r="B14071" t="s">
        <v>1430</v>
      </c>
      <c r="C14071">
        <v>8</v>
      </c>
      <c r="D14071">
        <v>16</v>
      </c>
      <c r="E14071" t="s">
        <v>12589</v>
      </c>
      <c r="F14071">
        <v>339.87</v>
      </c>
      <c r="G14071">
        <v>97.623000000000005</v>
      </c>
      <c r="H14071">
        <v>40.988999999999997</v>
      </c>
      <c r="I14071">
        <v>33179.154999999999</v>
      </c>
      <c r="J14071">
        <v>13531332</v>
      </c>
      <c r="K14071">
        <v>35.511000000000003</v>
      </c>
      <c r="L14071">
        <v>13.292</v>
      </c>
      <c r="M14071">
        <v>12069.18</v>
      </c>
      <c r="N14071">
        <v>4922129</v>
      </c>
      <c r="O14071">
        <v>4.4589999999999996</v>
      </c>
      <c r="P14071">
        <v>10.882999999999999</v>
      </c>
      <c r="Q14071">
        <v>1515.6210000000001</v>
      </c>
      <c r="R14071">
        <v>618110</v>
      </c>
      <c r="S14071">
        <v>6.3E-2</v>
      </c>
      <c r="T14071">
        <v>3.9929999999999999</v>
      </c>
      <c r="U14071">
        <v>21.259</v>
      </c>
      <c r="V14071">
        <v>8670</v>
      </c>
      <c r="W14071">
        <f t="shared" si="619"/>
        <v>34</v>
      </c>
      <c r="X14071">
        <f t="shared" si="620"/>
        <v>2474.9508599999999</v>
      </c>
      <c r="Y14071">
        <f t="shared" si="621"/>
        <v>70.466799999999992</v>
      </c>
    </row>
    <row r="14072" spans="1:25" x14ac:dyDescent="0.2">
      <c r="A14072" t="s">
        <v>6877</v>
      </c>
      <c r="B14072" t="s">
        <v>1430</v>
      </c>
      <c r="C14072">
        <v>8</v>
      </c>
      <c r="D14072">
        <v>17</v>
      </c>
      <c r="E14072" t="s">
        <v>8614</v>
      </c>
      <c r="F14072">
        <v>155.40199999999999</v>
      </c>
      <c r="G14072">
        <v>92.236999999999995</v>
      </c>
      <c r="H14072">
        <v>38.631999999999998</v>
      </c>
      <c r="I14072">
        <v>14333.779</v>
      </c>
      <c r="J14072">
        <v>5845692</v>
      </c>
      <c r="K14072">
        <v>44.945</v>
      </c>
      <c r="L14072">
        <v>18.552</v>
      </c>
      <c r="M14072">
        <v>6984.5739999999996</v>
      </c>
      <c r="N14072">
        <v>2848493</v>
      </c>
      <c r="O14072">
        <v>4.9119999999999999</v>
      </c>
      <c r="P14072">
        <v>12.002000000000001</v>
      </c>
      <c r="Q14072">
        <v>763.36699999999996</v>
      </c>
      <c r="R14072">
        <v>311321</v>
      </c>
      <c r="S14072">
        <v>6.8000000000000005E-2</v>
      </c>
      <c r="T14072">
        <v>4.1760000000000002</v>
      </c>
      <c r="U14072">
        <v>10.63</v>
      </c>
      <c r="V14072">
        <v>4335</v>
      </c>
      <c r="W14072">
        <f t="shared" si="619"/>
        <v>17</v>
      </c>
      <c r="X14072">
        <f t="shared" si="620"/>
        <v>774.85681999999986</v>
      </c>
      <c r="Y14072">
        <f t="shared" si="621"/>
        <v>32.046799999999998</v>
      </c>
    </row>
    <row r="14073" spans="1:25" x14ac:dyDescent="0.2">
      <c r="A14073" t="s">
        <v>6877</v>
      </c>
      <c r="B14073" t="s">
        <v>1430</v>
      </c>
      <c r="C14073">
        <v>8</v>
      </c>
      <c r="D14073">
        <v>18</v>
      </c>
      <c r="E14073" t="s">
        <v>6293</v>
      </c>
      <c r="F14073">
        <v>161.35499999999999</v>
      </c>
      <c r="G14073">
        <v>70.515000000000001</v>
      </c>
      <c r="H14073">
        <v>32.612000000000002</v>
      </c>
      <c r="I14073">
        <v>11378.032999999999</v>
      </c>
      <c r="J14073">
        <v>4640261</v>
      </c>
      <c r="K14073">
        <v>17.835000000000001</v>
      </c>
      <c r="L14073">
        <v>7.9820000000000002</v>
      </c>
      <c r="M14073">
        <v>2877.84</v>
      </c>
      <c r="N14073">
        <v>1173659</v>
      </c>
      <c r="O14073">
        <v>2.278</v>
      </c>
      <c r="P14073">
        <v>4.452</v>
      </c>
      <c r="Q14073">
        <v>367.60500000000002</v>
      </c>
      <c r="R14073">
        <v>149919</v>
      </c>
      <c r="S14073">
        <v>1.6E-2</v>
      </c>
      <c r="T14073">
        <v>1.988</v>
      </c>
      <c r="U14073">
        <v>2.5009999999999999</v>
      </c>
      <c r="V14073">
        <v>1020</v>
      </c>
      <c r="W14073">
        <f t="shared" si="619"/>
        <v>4</v>
      </c>
      <c r="X14073">
        <f t="shared" si="620"/>
        <v>0</v>
      </c>
      <c r="Y14073">
        <f t="shared" si="621"/>
        <v>2.6668000000000003</v>
      </c>
    </row>
    <row r="14074" spans="1:25" x14ac:dyDescent="0.2">
      <c r="A14074" t="s">
        <v>6877</v>
      </c>
      <c r="B14074" t="s">
        <v>1430</v>
      </c>
      <c r="C14074">
        <v>8</v>
      </c>
      <c r="D14074">
        <v>19</v>
      </c>
      <c r="E14074" t="s">
        <v>12590</v>
      </c>
      <c r="F14074">
        <v>228.541</v>
      </c>
      <c r="G14074">
        <v>69.963999999999999</v>
      </c>
      <c r="H14074">
        <v>35.552999999999997</v>
      </c>
      <c r="I14074">
        <v>15989.562</v>
      </c>
      <c r="J14074">
        <v>6520964</v>
      </c>
      <c r="K14074">
        <v>15.134</v>
      </c>
      <c r="L14074">
        <v>7.5679999999999996</v>
      </c>
      <c r="M14074">
        <v>3458.8009999999999</v>
      </c>
      <c r="N14074">
        <v>1410590</v>
      </c>
      <c r="O14074">
        <v>2.6480000000000001</v>
      </c>
      <c r="P14074">
        <v>6.2320000000000002</v>
      </c>
      <c r="Q14074">
        <v>605.22299999999996</v>
      </c>
      <c r="R14074">
        <v>246826</v>
      </c>
      <c r="S14074">
        <v>2.1999999999999999E-2</v>
      </c>
      <c r="T14074">
        <v>2.3620000000000001</v>
      </c>
      <c r="U14074">
        <v>5.0019999999999998</v>
      </c>
      <c r="V14074">
        <v>2040</v>
      </c>
      <c r="W14074">
        <f t="shared" si="619"/>
        <v>8</v>
      </c>
      <c r="X14074">
        <f t="shared" si="620"/>
        <v>417.45137999999986</v>
      </c>
      <c r="Y14074">
        <f t="shared" si="621"/>
        <v>11.706799999999998</v>
      </c>
    </row>
    <row r="14075" spans="1:25" x14ac:dyDescent="0.2">
      <c r="A14075" t="s">
        <v>6877</v>
      </c>
      <c r="B14075" t="s">
        <v>1430</v>
      </c>
      <c r="C14075">
        <v>9</v>
      </c>
      <c r="D14075">
        <v>1</v>
      </c>
      <c r="E14075" t="s">
        <v>10153</v>
      </c>
      <c r="F14075">
        <v>274.72000000000003</v>
      </c>
      <c r="G14075">
        <v>102.816</v>
      </c>
      <c r="H14075">
        <v>43.749000000000002</v>
      </c>
      <c r="I14075">
        <v>28245.648000000001</v>
      </c>
      <c r="J14075">
        <v>11519318</v>
      </c>
      <c r="K14075">
        <v>5.0940000000000003</v>
      </c>
      <c r="L14075">
        <v>2.5859999999999999</v>
      </c>
      <c r="M14075">
        <v>1399.3630000000001</v>
      </c>
      <c r="N14075">
        <v>570697</v>
      </c>
      <c r="O14075">
        <v>1.722</v>
      </c>
      <c r="P14075">
        <v>2.4420000000000002</v>
      </c>
      <c r="Q14075">
        <v>472.94600000000003</v>
      </c>
      <c r="R14075">
        <v>192880</v>
      </c>
      <c r="S14075">
        <v>7.0000000000000001E-3</v>
      </c>
      <c r="T14075">
        <v>1.32</v>
      </c>
      <c r="U14075">
        <v>1.8759999999999999</v>
      </c>
      <c r="V14075">
        <v>765</v>
      </c>
      <c r="W14075">
        <f t="shared" ref="W14075:W14105" si="622">V14075/255</f>
        <v>3</v>
      </c>
      <c r="X14075">
        <f t="shared" si="620"/>
        <v>118.50536000000007</v>
      </c>
      <c r="Y14075">
        <f t="shared" si="621"/>
        <v>0.40680000000000033</v>
      </c>
    </row>
    <row r="14076" spans="1:25" x14ac:dyDescent="0.2">
      <c r="A14076" t="s">
        <v>6877</v>
      </c>
      <c r="B14076" t="s">
        <v>1430</v>
      </c>
      <c r="C14076">
        <v>9</v>
      </c>
      <c r="D14076">
        <v>2</v>
      </c>
      <c r="E14076" t="s">
        <v>9191</v>
      </c>
      <c r="F14076">
        <v>371.15800000000002</v>
      </c>
      <c r="G14076">
        <v>116.434</v>
      </c>
      <c r="H14076">
        <v>43.47</v>
      </c>
      <c r="I14076">
        <v>43215.368999999999</v>
      </c>
      <c r="J14076">
        <v>17624364</v>
      </c>
      <c r="K14076">
        <v>14.749000000000001</v>
      </c>
      <c r="L14076">
        <v>7.1029999999999998</v>
      </c>
      <c r="M14076">
        <v>5474.348</v>
      </c>
      <c r="N14076">
        <v>2232583</v>
      </c>
      <c r="O14076">
        <v>1.9750000000000001</v>
      </c>
      <c r="P14076">
        <v>3.625</v>
      </c>
      <c r="Q14076">
        <v>732.947</v>
      </c>
      <c r="R14076">
        <v>298915</v>
      </c>
      <c r="S14076">
        <v>0.01</v>
      </c>
      <c r="T14076">
        <v>1.605</v>
      </c>
      <c r="U14076">
        <v>3.7519999999999998</v>
      </c>
      <c r="V14076">
        <v>1530</v>
      </c>
      <c r="W14076">
        <f t="shared" si="622"/>
        <v>6</v>
      </c>
      <c r="X14076">
        <f t="shared" si="620"/>
        <v>706.10762</v>
      </c>
      <c r="Y14076">
        <f t="shared" si="621"/>
        <v>7.1867999999999999</v>
      </c>
    </row>
    <row r="14077" spans="1:25" x14ac:dyDescent="0.2">
      <c r="A14077" t="s">
        <v>6877</v>
      </c>
      <c r="B14077" t="s">
        <v>1430</v>
      </c>
      <c r="C14077">
        <v>9</v>
      </c>
      <c r="D14077">
        <v>3</v>
      </c>
      <c r="E14077" t="s">
        <v>12591</v>
      </c>
      <c r="F14077">
        <v>323.589</v>
      </c>
      <c r="G14077">
        <v>91.417000000000002</v>
      </c>
      <c r="H14077">
        <v>40.185000000000002</v>
      </c>
      <c r="I14077">
        <v>29581.606</v>
      </c>
      <c r="J14077">
        <v>12064157</v>
      </c>
      <c r="K14077">
        <v>5.5679999999999996</v>
      </c>
      <c r="L14077">
        <v>2.8149999999999999</v>
      </c>
      <c r="M14077">
        <v>1801.87</v>
      </c>
      <c r="N14077">
        <v>734850</v>
      </c>
      <c r="O14077">
        <v>1.7869999999999999</v>
      </c>
      <c r="P14077">
        <v>3.5030000000000001</v>
      </c>
      <c r="Q14077">
        <v>578.22699999999998</v>
      </c>
      <c r="R14077">
        <v>235816</v>
      </c>
      <c r="S14077">
        <v>8.0000000000000002E-3</v>
      </c>
      <c r="T14077">
        <v>1.4039999999999999</v>
      </c>
      <c r="U14077">
        <v>2.5009999999999999</v>
      </c>
      <c r="V14077">
        <v>1020</v>
      </c>
      <c r="W14077">
        <f t="shared" si="622"/>
        <v>4</v>
      </c>
      <c r="X14077">
        <f t="shared" si="620"/>
        <v>356.4404199999999</v>
      </c>
      <c r="Y14077">
        <f t="shared" si="621"/>
        <v>2.6668000000000003</v>
      </c>
    </row>
    <row r="14078" spans="1:25" x14ac:dyDescent="0.2">
      <c r="A14078" t="s">
        <v>6877</v>
      </c>
      <c r="B14078" t="s">
        <v>1430</v>
      </c>
      <c r="C14078">
        <v>9</v>
      </c>
      <c r="D14078">
        <v>8</v>
      </c>
      <c r="E14078" t="s">
        <v>8093</v>
      </c>
      <c r="F14078">
        <v>224.49</v>
      </c>
      <c r="G14078">
        <v>106.556</v>
      </c>
      <c r="H14078">
        <v>48.295000000000002</v>
      </c>
      <c r="I14078">
        <v>23920.767</v>
      </c>
      <c r="J14078">
        <v>9755518</v>
      </c>
      <c r="K14078">
        <v>6.0220000000000002</v>
      </c>
      <c r="L14078">
        <v>3.0009999999999999</v>
      </c>
      <c r="M14078">
        <v>1351.9090000000001</v>
      </c>
      <c r="N14078">
        <v>551344</v>
      </c>
      <c r="O14078">
        <v>1.962</v>
      </c>
      <c r="P14078">
        <v>4.1859999999999999</v>
      </c>
      <c r="Q14078">
        <v>440.45699999999999</v>
      </c>
      <c r="R14078">
        <v>179630</v>
      </c>
      <c r="S14078">
        <v>8.0000000000000002E-3</v>
      </c>
      <c r="T14078">
        <v>1.46</v>
      </c>
      <c r="U14078">
        <v>1.8759999999999999</v>
      </c>
      <c r="V14078">
        <v>765</v>
      </c>
      <c r="W14078">
        <f t="shared" si="622"/>
        <v>3</v>
      </c>
      <c r="X14078">
        <f t="shared" si="620"/>
        <v>45.080220000000004</v>
      </c>
      <c r="Y14078">
        <f t="shared" si="621"/>
        <v>0.40680000000000033</v>
      </c>
    </row>
    <row r="14079" spans="1:25" x14ac:dyDescent="0.2">
      <c r="A14079" t="s">
        <v>6877</v>
      </c>
      <c r="B14079" t="s">
        <v>1430</v>
      </c>
      <c r="C14079">
        <v>9</v>
      </c>
      <c r="D14079">
        <v>9</v>
      </c>
      <c r="E14079" t="s">
        <v>12592</v>
      </c>
      <c r="F14079">
        <v>41.871000000000002</v>
      </c>
      <c r="G14079">
        <v>102.239</v>
      </c>
      <c r="H14079">
        <v>48.158000000000001</v>
      </c>
      <c r="I14079">
        <v>4280.8419999999996</v>
      </c>
      <c r="J14079">
        <v>1745840</v>
      </c>
      <c r="K14079">
        <v>7.5019999999999998</v>
      </c>
      <c r="L14079">
        <v>4.2119999999999997</v>
      </c>
      <c r="M14079">
        <v>314.12099999999998</v>
      </c>
      <c r="N14079">
        <v>128107</v>
      </c>
      <c r="O14079">
        <v>2.7549999999999999</v>
      </c>
      <c r="P14079">
        <v>5.5860000000000003</v>
      </c>
      <c r="Q14079">
        <v>115.348</v>
      </c>
      <c r="R14079">
        <v>47042</v>
      </c>
      <c r="S14079">
        <v>4.4999999999999998E-2</v>
      </c>
      <c r="T14079">
        <v>3.38</v>
      </c>
      <c r="U14079">
        <v>1.8759999999999999</v>
      </c>
      <c r="V14079">
        <v>765</v>
      </c>
      <c r="W14079">
        <f t="shared" si="622"/>
        <v>3</v>
      </c>
      <c r="X14079">
        <f t="shared" si="620"/>
        <v>0</v>
      </c>
      <c r="Y14079">
        <f t="shared" si="621"/>
        <v>0.40680000000000033</v>
      </c>
    </row>
    <row r="14080" spans="1:25" x14ac:dyDescent="0.2">
      <c r="A14080" t="s">
        <v>6877</v>
      </c>
      <c r="B14080" t="s">
        <v>1430</v>
      </c>
      <c r="C14080">
        <v>9</v>
      </c>
      <c r="D14080">
        <v>10</v>
      </c>
      <c r="E14080" t="s">
        <v>12593</v>
      </c>
      <c r="F14080">
        <v>216.92099999999999</v>
      </c>
      <c r="G14080">
        <v>108.089</v>
      </c>
      <c r="H14080">
        <v>46.564</v>
      </c>
      <c r="I14080">
        <v>23446.681</v>
      </c>
      <c r="J14080">
        <v>9562173</v>
      </c>
      <c r="K14080">
        <v>6.4470000000000001</v>
      </c>
      <c r="L14080">
        <v>3.6419999999999999</v>
      </c>
      <c r="M14080">
        <v>1398.404</v>
      </c>
      <c r="N14080">
        <v>570306</v>
      </c>
      <c r="O14080">
        <v>2.06</v>
      </c>
      <c r="P14080">
        <v>3.7839999999999998</v>
      </c>
      <c r="Q14080">
        <v>446.86700000000002</v>
      </c>
      <c r="R14080">
        <v>182244</v>
      </c>
      <c r="S14080">
        <v>1.2E-2</v>
      </c>
      <c r="T14080">
        <v>1.7150000000000001</v>
      </c>
      <c r="U14080">
        <v>2.5009999999999999</v>
      </c>
      <c r="V14080">
        <v>1020</v>
      </c>
      <c r="W14080">
        <f t="shared" si="622"/>
        <v>4</v>
      </c>
      <c r="X14080">
        <f t="shared" si="620"/>
        <v>59.566820000000057</v>
      </c>
      <c r="Y14080">
        <f t="shared" si="621"/>
        <v>2.6668000000000003</v>
      </c>
    </row>
    <row r="14081" spans="1:25" x14ac:dyDescent="0.2">
      <c r="A14081" t="s">
        <v>6877</v>
      </c>
      <c r="B14081" t="s">
        <v>1430</v>
      </c>
      <c r="C14081">
        <v>9</v>
      </c>
      <c r="D14081">
        <v>12</v>
      </c>
      <c r="E14081" t="s">
        <v>12594</v>
      </c>
      <c r="F14081">
        <v>134.57</v>
      </c>
      <c r="G14081">
        <v>91.088999999999999</v>
      </c>
      <c r="H14081">
        <v>44.29</v>
      </c>
      <c r="I14081">
        <v>12257.802</v>
      </c>
      <c r="J14081">
        <v>4999054</v>
      </c>
      <c r="K14081">
        <v>7.4009999999999998</v>
      </c>
      <c r="L14081">
        <v>3.38</v>
      </c>
      <c r="M14081">
        <v>995.97500000000002</v>
      </c>
      <c r="N14081">
        <v>406185</v>
      </c>
      <c r="O14081">
        <v>1.75</v>
      </c>
      <c r="P14081">
        <v>1.1950000000000001</v>
      </c>
      <c r="Q14081">
        <v>235.458</v>
      </c>
      <c r="R14081">
        <v>96026</v>
      </c>
      <c r="S14081">
        <v>0</v>
      </c>
      <c r="T14081">
        <v>0</v>
      </c>
      <c r="U14081">
        <v>0</v>
      </c>
      <c r="V14081">
        <v>0</v>
      </c>
      <c r="W14081">
        <f t="shared" si="622"/>
        <v>0</v>
      </c>
      <c r="X14081">
        <f t="shared" si="620"/>
        <v>0</v>
      </c>
      <c r="Y14081">
        <f t="shared" si="621"/>
        <v>0</v>
      </c>
    </row>
    <row r="14082" spans="1:25" x14ac:dyDescent="0.2">
      <c r="A14082" t="s">
        <v>6877</v>
      </c>
      <c r="B14082" t="s">
        <v>1430</v>
      </c>
      <c r="C14082">
        <v>9</v>
      </c>
      <c r="D14082">
        <v>14</v>
      </c>
      <c r="E14082" t="s">
        <v>12595</v>
      </c>
      <c r="F14082">
        <v>235.79599999999999</v>
      </c>
      <c r="G14082">
        <v>82.326999999999998</v>
      </c>
      <c r="H14082">
        <v>40.427999999999997</v>
      </c>
      <c r="I14082">
        <v>19412.401999999998</v>
      </c>
      <c r="J14082">
        <v>7916888</v>
      </c>
      <c r="K14082">
        <v>5.15</v>
      </c>
      <c r="L14082">
        <v>2.544</v>
      </c>
      <c r="M14082">
        <v>1214.2449999999999</v>
      </c>
      <c r="N14082">
        <v>495201</v>
      </c>
      <c r="O14082">
        <v>1.9450000000000001</v>
      </c>
      <c r="P14082">
        <v>4.085</v>
      </c>
      <c r="Q14082">
        <v>458.69799999999998</v>
      </c>
      <c r="R14082">
        <v>187069</v>
      </c>
      <c r="S14082">
        <v>5.0000000000000001E-3</v>
      </c>
      <c r="T14082">
        <v>1.163</v>
      </c>
      <c r="U14082">
        <v>1.2509999999999999</v>
      </c>
      <c r="V14082">
        <v>510</v>
      </c>
      <c r="W14082">
        <f t="shared" si="622"/>
        <v>2</v>
      </c>
      <c r="X14082">
        <f t="shared" si="620"/>
        <v>86.304879999999969</v>
      </c>
      <c r="Y14082">
        <f t="shared" si="621"/>
        <v>0</v>
      </c>
    </row>
    <row r="14083" spans="1:25" x14ac:dyDescent="0.2">
      <c r="A14083" t="s">
        <v>6877</v>
      </c>
      <c r="B14083" t="s">
        <v>1430</v>
      </c>
      <c r="C14083">
        <v>9</v>
      </c>
      <c r="D14083">
        <v>15</v>
      </c>
      <c r="E14083" t="s">
        <v>12596</v>
      </c>
      <c r="F14083">
        <v>353.39600000000002</v>
      </c>
      <c r="G14083">
        <v>113.462</v>
      </c>
      <c r="H14083">
        <v>43.426000000000002</v>
      </c>
      <c r="I14083">
        <v>40096.794000000002</v>
      </c>
      <c r="J14083">
        <v>16352527</v>
      </c>
      <c r="K14083">
        <v>30.867999999999999</v>
      </c>
      <c r="L14083">
        <v>13.053000000000001</v>
      </c>
      <c r="M14083">
        <v>10908.450999999999</v>
      </c>
      <c r="N14083">
        <v>4448753</v>
      </c>
      <c r="O14083">
        <v>3.3839999999999999</v>
      </c>
      <c r="P14083">
        <v>8.7940000000000005</v>
      </c>
      <c r="Q14083">
        <v>1195.739</v>
      </c>
      <c r="R14083">
        <v>487654</v>
      </c>
      <c r="S14083">
        <v>3.6999999999999998E-2</v>
      </c>
      <c r="T14083">
        <v>3.0779999999999998</v>
      </c>
      <c r="U14083">
        <v>13.131</v>
      </c>
      <c r="V14083">
        <v>5355</v>
      </c>
      <c r="W14083">
        <f t="shared" si="622"/>
        <v>21</v>
      </c>
      <c r="X14083">
        <f t="shared" si="620"/>
        <v>1752.0175399999998</v>
      </c>
      <c r="Y14083">
        <f t="shared" si="621"/>
        <v>41.086799999999997</v>
      </c>
    </row>
    <row r="14084" spans="1:25" x14ac:dyDescent="0.2">
      <c r="A14084" t="s">
        <v>6877</v>
      </c>
      <c r="B14084" t="s">
        <v>1430</v>
      </c>
      <c r="C14084">
        <v>9</v>
      </c>
      <c r="D14084">
        <v>16</v>
      </c>
      <c r="E14084" t="s">
        <v>1804</v>
      </c>
      <c r="F14084">
        <v>298.77699999999999</v>
      </c>
      <c r="G14084">
        <v>100.602</v>
      </c>
      <c r="H14084">
        <v>48.457000000000001</v>
      </c>
      <c r="I14084">
        <v>30057.494999999999</v>
      </c>
      <c r="J14084">
        <v>12258237</v>
      </c>
      <c r="K14084">
        <v>5.415</v>
      </c>
      <c r="L14084">
        <v>2.66</v>
      </c>
      <c r="M14084">
        <v>1617.748</v>
      </c>
      <c r="N14084">
        <v>659760</v>
      </c>
      <c r="O14084">
        <v>1.6479999999999999</v>
      </c>
      <c r="P14084">
        <v>1.645</v>
      </c>
      <c r="Q14084">
        <v>492.38600000000002</v>
      </c>
      <c r="R14084">
        <v>200808</v>
      </c>
      <c r="S14084">
        <v>2E-3</v>
      </c>
      <c r="T14084">
        <v>0.73099999999999998</v>
      </c>
      <c r="U14084">
        <v>0.625</v>
      </c>
      <c r="V14084">
        <v>255</v>
      </c>
      <c r="W14084">
        <f t="shared" si="622"/>
        <v>1</v>
      </c>
      <c r="X14084">
        <f t="shared" si="620"/>
        <v>162.43976000000006</v>
      </c>
      <c r="Y14084">
        <f t="shared" si="621"/>
        <v>0</v>
      </c>
    </row>
    <row r="14085" spans="1:25" x14ac:dyDescent="0.2">
      <c r="A14085" t="s">
        <v>6877</v>
      </c>
      <c r="B14085" t="s">
        <v>1430</v>
      </c>
      <c r="C14085">
        <v>9</v>
      </c>
      <c r="D14085">
        <v>18</v>
      </c>
      <c r="E14085" t="s">
        <v>12597</v>
      </c>
      <c r="F14085">
        <v>283</v>
      </c>
      <c r="G14085">
        <v>97.257000000000005</v>
      </c>
      <c r="H14085">
        <v>44.19</v>
      </c>
      <c r="I14085">
        <v>27523.656999999999</v>
      </c>
      <c r="J14085">
        <v>11224871</v>
      </c>
      <c r="K14085">
        <v>6.34</v>
      </c>
      <c r="L14085">
        <v>3.92</v>
      </c>
      <c r="M14085">
        <v>1794.1020000000001</v>
      </c>
      <c r="N14085">
        <v>731682</v>
      </c>
      <c r="O14085">
        <v>1.8680000000000001</v>
      </c>
      <c r="P14085">
        <v>4.7160000000000002</v>
      </c>
      <c r="Q14085">
        <v>528.53899999999999</v>
      </c>
      <c r="R14085">
        <v>215552</v>
      </c>
      <c r="S14085">
        <v>4.0000000000000001E-3</v>
      </c>
      <c r="T14085">
        <v>1.0620000000000001</v>
      </c>
      <c r="U14085">
        <v>1.2509999999999999</v>
      </c>
      <c r="V14085">
        <v>510</v>
      </c>
      <c r="W14085">
        <f t="shared" si="622"/>
        <v>2</v>
      </c>
      <c r="X14085">
        <f t="shared" si="620"/>
        <v>244.14553999999998</v>
      </c>
      <c r="Y14085">
        <f t="shared" si="621"/>
        <v>0</v>
      </c>
    </row>
    <row r="14086" spans="1:25" x14ac:dyDescent="0.2">
      <c r="A14086" t="s">
        <v>6877</v>
      </c>
      <c r="B14086" t="s">
        <v>1430</v>
      </c>
      <c r="C14086">
        <v>9</v>
      </c>
      <c r="D14086">
        <v>21</v>
      </c>
      <c r="E14086" t="s">
        <v>12145</v>
      </c>
      <c r="F14086">
        <v>319.577</v>
      </c>
      <c r="G14086">
        <v>93.174999999999997</v>
      </c>
      <c r="H14086">
        <v>41.576999999999998</v>
      </c>
      <c r="I14086">
        <v>29776.52</v>
      </c>
      <c r="J14086">
        <v>12143648</v>
      </c>
      <c r="K14086">
        <v>7.9059999999999997</v>
      </c>
      <c r="L14086">
        <v>4.2569999999999997</v>
      </c>
      <c r="M14086">
        <v>2526.6979999999999</v>
      </c>
      <c r="N14086">
        <v>1030454</v>
      </c>
      <c r="O14086">
        <v>1.9339999999999999</v>
      </c>
      <c r="P14086">
        <v>3.653</v>
      </c>
      <c r="Q14086">
        <v>617.947</v>
      </c>
      <c r="R14086">
        <v>252015</v>
      </c>
      <c r="S14086">
        <v>8.0000000000000002E-3</v>
      </c>
      <c r="T14086">
        <v>1.413</v>
      </c>
      <c r="U14086">
        <v>2.5009999999999999</v>
      </c>
      <c r="V14086">
        <v>1020</v>
      </c>
      <c r="W14086">
        <f t="shared" si="622"/>
        <v>4</v>
      </c>
      <c r="X14086">
        <f t="shared" si="620"/>
        <v>446.20761999999996</v>
      </c>
      <c r="Y14086">
        <f t="shared" si="621"/>
        <v>2.6668000000000003</v>
      </c>
    </row>
    <row r="14087" spans="1:25" x14ac:dyDescent="0.2">
      <c r="A14087" t="s">
        <v>6877</v>
      </c>
      <c r="B14087" t="s">
        <v>1430</v>
      </c>
      <c r="C14087">
        <v>9</v>
      </c>
      <c r="D14087">
        <v>22</v>
      </c>
      <c r="E14087" t="s">
        <v>3990</v>
      </c>
      <c r="F14087">
        <v>258.29399999999998</v>
      </c>
      <c r="G14087">
        <v>92.542000000000002</v>
      </c>
      <c r="H14087">
        <v>41.357999999999997</v>
      </c>
      <c r="I14087">
        <v>23902.912</v>
      </c>
      <c r="J14087">
        <v>9748236</v>
      </c>
      <c r="K14087">
        <v>6.41</v>
      </c>
      <c r="L14087">
        <v>4.1390000000000002</v>
      </c>
      <c r="M14087">
        <v>1655.58</v>
      </c>
      <c r="N14087">
        <v>675189</v>
      </c>
      <c r="O14087">
        <v>1.784</v>
      </c>
      <c r="P14087">
        <v>2.1859999999999999</v>
      </c>
      <c r="Q14087">
        <v>460.70299999999997</v>
      </c>
      <c r="R14087">
        <v>187887</v>
      </c>
      <c r="S14087">
        <v>5.0000000000000001E-3</v>
      </c>
      <c r="T14087">
        <v>1.111</v>
      </c>
      <c r="U14087">
        <v>1.2509999999999999</v>
      </c>
      <c r="V14087">
        <v>510</v>
      </c>
      <c r="W14087">
        <f t="shared" si="622"/>
        <v>2</v>
      </c>
      <c r="X14087">
        <f t="shared" si="620"/>
        <v>90.836179999999956</v>
      </c>
      <c r="Y14087">
        <f t="shared" si="621"/>
        <v>0</v>
      </c>
    </row>
    <row r="14088" spans="1:25" x14ac:dyDescent="0.2">
      <c r="A14088" t="s">
        <v>6877</v>
      </c>
      <c r="B14088" t="s">
        <v>1430</v>
      </c>
      <c r="C14088">
        <v>9</v>
      </c>
      <c r="D14088">
        <v>23</v>
      </c>
      <c r="E14088" t="s">
        <v>12598</v>
      </c>
      <c r="F14088">
        <v>295.17</v>
      </c>
      <c r="G14088">
        <v>72.435000000000002</v>
      </c>
      <c r="H14088">
        <v>37.941000000000003</v>
      </c>
      <c r="I14088">
        <v>21380.615000000002</v>
      </c>
      <c r="J14088">
        <v>8719577</v>
      </c>
      <c r="K14088">
        <v>14.497999999999999</v>
      </c>
      <c r="L14088">
        <v>7.5780000000000003</v>
      </c>
      <c r="M14088">
        <v>4279.3999999999996</v>
      </c>
      <c r="N14088">
        <v>1745252</v>
      </c>
      <c r="O14088">
        <v>1.7669999999999999</v>
      </c>
      <c r="P14088">
        <v>2.198</v>
      </c>
      <c r="Q14088">
        <v>521.57000000000005</v>
      </c>
      <c r="R14088">
        <v>212710</v>
      </c>
      <c r="S14088">
        <v>2E-3</v>
      </c>
      <c r="T14088">
        <v>0.73499999999999999</v>
      </c>
      <c r="U14088">
        <v>0.625</v>
      </c>
      <c r="V14088">
        <v>255</v>
      </c>
      <c r="W14088">
        <f t="shared" si="622"/>
        <v>1</v>
      </c>
      <c r="X14088">
        <f t="shared" si="620"/>
        <v>228.39560000000012</v>
      </c>
      <c r="Y14088">
        <f t="shared" si="621"/>
        <v>0</v>
      </c>
    </row>
    <row r="14089" spans="1:25" x14ac:dyDescent="0.2">
      <c r="A14089" t="s">
        <v>6877</v>
      </c>
      <c r="B14089" t="s">
        <v>1430</v>
      </c>
      <c r="C14089">
        <v>9</v>
      </c>
      <c r="D14089">
        <v>24</v>
      </c>
      <c r="E14089" t="s">
        <v>12599</v>
      </c>
      <c r="F14089">
        <v>148.154</v>
      </c>
      <c r="G14089">
        <v>84.619</v>
      </c>
      <c r="H14089">
        <v>42.231000000000002</v>
      </c>
      <c r="I14089">
        <v>12536.609</v>
      </c>
      <c r="J14089">
        <v>5112759</v>
      </c>
      <c r="K14089">
        <v>6.835</v>
      </c>
      <c r="L14089">
        <v>3.1960000000000002</v>
      </c>
      <c r="M14089">
        <v>1012.559</v>
      </c>
      <c r="N14089">
        <v>412948</v>
      </c>
      <c r="O14089">
        <v>1.978</v>
      </c>
      <c r="P14089">
        <v>2.7789999999999999</v>
      </c>
      <c r="Q14089">
        <v>293.07100000000003</v>
      </c>
      <c r="R14089">
        <v>119522</v>
      </c>
      <c r="S14089">
        <v>1.2999999999999999E-2</v>
      </c>
      <c r="T14089">
        <v>1.7969999999999999</v>
      </c>
      <c r="U14089">
        <v>1.8759999999999999</v>
      </c>
      <c r="V14089">
        <v>765</v>
      </c>
      <c r="W14089">
        <f t="shared" si="622"/>
        <v>3</v>
      </c>
      <c r="X14089">
        <f t="shared" si="620"/>
        <v>0</v>
      </c>
      <c r="Y14089">
        <f t="shared" si="621"/>
        <v>0.40680000000000033</v>
      </c>
    </row>
    <row r="14090" spans="1:25" x14ac:dyDescent="0.2">
      <c r="A14090" t="s">
        <v>6877</v>
      </c>
      <c r="B14090" t="s">
        <v>1430</v>
      </c>
      <c r="C14090">
        <v>9</v>
      </c>
      <c r="D14090">
        <v>25</v>
      </c>
      <c r="E14090" t="s">
        <v>12600</v>
      </c>
      <c r="F14090">
        <v>348.02100000000002</v>
      </c>
      <c r="G14090">
        <v>75.632000000000005</v>
      </c>
      <c r="H14090">
        <v>34.143000000000001</v>
      </c>
      <c r="I14090">
        <v>26321.593000000001</v>
      </c>
      <c r="J14090">
        <v>10734638</v>
      </c>
      <c r="K14090">
        <v>35.408999999999999</v>
      </c>
      <c r="L14090">
        <v>17.02</v>
      </c>
      <c r="M14090">
        <v>12322.962</v>
      </c>
      <c r="N14090">
        <v>5025628</v>
      </c>
      <c r="O14090">
        <v>3.4289999999999998</v>
      </c>
      <c r="P14090">
        <v>8.7070000000000007</v>
      </c>
      <c r="Q14090">
        <v>1193.4570000000001</v>
      </c>
      <c r="R14090">
        <v>486723</v>
      </c>
      <c r="S14090">
        <v>4.1000000000000002E-2</v>
      </c>
      <c r="T14090">
        <v>3.246</v>
      </c>
      <c r="U14090">
        <v>14.381</v>
      </c>
      <c r="V14090">
        <v>5865</v>
      </c>
      <c r="W14090">
        <f t="shared" si="622"/>
        <v>23</v>
      </c>
      <c r="X14090">
        <f t="shared" si="620"/>
        <v>1746.86022</v>
      </c>
      <c r="Y14090">
        <f t="shared" si="621"/>
        <v>45.606799999999993</v>
      </c>
    </row>
    <row r="14091" spans="1:25" x14ac:dyDescent="0.2">
      <c r="A14091" t="s">
        <v>6877</v>
      </c>
      <c r="B14091" t="s">
        <v>1430</v>
      </c>
      <c r="C14091">
        <v>9</v>
      </c>
      <c r="D14091">
        <v>26</v>
      </c>
      <c r="E14091" t="s">
        <v>12601</v>
      </c>
      <c r="F14091">
        <v>28.693999999999999</v>
      </c>
      <c r="G14091">
        <v>52.055</v>
      </c>
      <c r="H14091">
        <v>30.834</v>
      </c>
      <c r="I14091">
        <v>1493.6559999999999</v>
      </c>
      <c r="J14091">
        <v>609152</v>
      </c>
      <c r="K14091">
        <v>87.444000000000003</v>
      </c>
      <c r="L14091">
        <v>35.847000000000001</v>
      </c>
      <c r="M14091">
        <v>2509.0830000000001</v>
      </c>
      <c r="N14091">
        <v>1023270</v>
      </c>
      <c r="O14091">
        <v>5.548</v>
      </c>
      <c r="P14091">
        <v>18.071999999999999</v>
      </c>
      <c r="Q14091">
        <v>159.19800000000001</v>
      </c>
      <c r="R14091">
        <v>64925</v>
      </c>
      <c r="S14091">
        <v>6.5000000000000002E-2</v>
      </c>
      <c r="T14091">
        <v>4.0830000000000002</v>
      </c>
      <c r="U14091">
        <v>1.8759999999999999</v>
      </c>
      <c r="V14091">
        <v>765</v>
      </c>
      <c r="W14091">
        <f t="shared" si="622"/>
        <v>3</v>
      </c>
      <c r="X14091">
        <f t="shared" si="620"/>
        <v>0</v>
      </c>
      <c r="Y14091">
        <f t="shared" si="621"/>
        <v>0.40680000000000033</v>
      </c>
    </row>
    <row r="14092" spans="1:25" x14ac:dyDescent="0.2">
      <c r="A14092" t="s">
        <v>6877</v>
      </c>
      <c r="B14092" t="s">
        <v>1430</v>
      </c>
      <c r="C14092">
        <v>9</v>
      </c>
      <c r="D14092">
        <v>27</v>
      </c>
      <c r="E14092" t="s">
        <v>12602</v>
      </c>
      <c r="F14092">
        <v>309.57100000000003</v>
      </c>
      <c r="G14092">
        <v>81.361999999999995</v>
      </c>
      <c r="H14092">
        <v>29.994</v>
      </c>
      <c r="I14092">
        <v>25187.383000000002</v>
      </c>
      <c r="J14092">
        <v>10272077</v>
      </c>
      <c r="K14092">
        <v>25.835999999999999</v>
      </c>
      <c r="L14092">
        <v>14.118</v>
      </c>
      <c r="M14092">
        <v>7998.0349999999999</v>
      </c>
      <c r="N14092">
        <v>3261809</v>
      </c>
      <c r="O14092">
        <v>3.1960000000000002</v>
      </c>
      <c r="P14092">
        <v>8.7850000000000001</v>
      </c>
      <c r="Q14092">
        <v>989.31299999999999</v>
      </c>
      <c r="R14092">
        <v>403468</v>
      </c>
      <c r="S14092">
        <v>3.4000000000000002E-2</v>
      </c>
      <c r="T14092">
        <v>2.9590000000000001</v>
      </c>
      <c r="U14092">
        <v>10.63</v>
      </c>
      <c r="V14092">
        <v>4335</v>
      </c>
      <c r="W14092">
        <f t="shared" si="622"/>
        <v>17</v>
      </c>
      <c r="X14092">
        <f t="shared" si="620"/>
        <v>1285.4947799999998</v>
      </c>
      <c r="Y14092">
        <f t="shared" si="621"/>
        <v>32.046799999999998</v>
      </c>
    </row>
    <row r="14093" spans="1:25" x14ac:dyDescent="0.2">
      <c r="A14093" t="s">
        <v>6877</v>
      </c>
      <c r="B14093" t="s">
        <v>1430</v>
      </c>
      <c r="C14093">
        <v>9</v>
      </c>
      <c r="D14093">
        <v>28</v>
      </c>
      <c r="E14093" t="s">
        <v>12603</v>
      </c>
      <c r="F14093">
        <v>267.43200000000002</v>
      </c>
      <c r="G14093">
        <v>101.264</v>
      </c>
      <c r="H14093">
        <v>48.210999999999999</v>
      </c>
      <c r="I14093">
        <v>27081.255000000001</v>
      </c>
      <c r="J14093">
        <v>11044448</v>
      </c>
      <c r="K14093">
        <v>5.0659999999999998</v>
      </c>
      <c r="L14093">
        <v>2.6539999999999999</v>
      </c>
      <c r="M14093">
        <v>1354.712</v>
      </c>
      <c r="N14093">
        <v>552487</v>
      </c>
      <c r="O14093">
        <v>1.86</v>
      </c>
      <c r="P14093">
        <v>4.1840000000000002</v>
      </c>
      <c r="Q14093">
        <v>497.322</v>
      </c>
      <c r="R14093">
        <v>202821</v>
      </c>
      <c r="S14093">
        <v>7.0000000000000001E-3</v>
      </c>
      <c r="T14093">
        <v>1.337</v>
      </c>
      <c r="U14093">
        <v>1.8759999999999999</v>
      </c>
      <c r="V14093">
        <v>765</v>
      </c>
      <c r="W14093">
        <f t="shared" si="622"/>
        <v>3</v>
      </c>
      <c r="X14093">
        <f t="shared" si="620"/>
        <v>173.59512000000001</v>
      </c>
      <c r="Y14093">
        <f t="shared" si="621"/>
        <v>0.40680000000000033</v>
      </c>
    </row>
    <row r="14094" spans="1:25" x14ac:dyDescent="0.2">
      <c r="A14094" t="s">
        <v>6877</v>
      </c>
      <c r="B14094" t="s">
        <v>1430</v>
      </c>
      <c r="C14094">
        <v>9</v>
      </c>
      <c r="D14094">
        <v>29</v>
      </c>
      <c r="E14094" t="s">
        <v>12604</v>
      </c>
      <c r="F14094">
        <v>365.72699999999998</v>
      </c>
      <c r="G14094">
        <v>82.262</v>
      </c>
      <c r="H14094">
        <v>37.609000000000002</v>
      </c>
      <c r="I14094">
        <v>30085.526999999998</v>
      </c>
      <c r="J14094">
        <v>12269669</v>
      </c>
      <c r="K14094">
        <v>21.734000000000002</v>
      </c>
      <c r="L14094">
        <v>11.670999999999999</v>
      </c>
      <c r="M14094">
        <v>7948.8549999999996</v>
      </c>
      <c r="N14094">
        <v>3241752</v>
      </c>
      <c r="O14094">
        <v>2.1589999999999998</v>
      </c>
      <c r="P14094">
        <v>4.3140000000000001</v>
      </c>
      <c r="Q14094">
        <v>789.77</v>
      </c>
      <c r="R14094">
        <v>322089</v>
      </c>
      <c r="S14094">
        <v>1.7000000000000001E-2</v>
      </c>
      <c r="T14094">
        <v>2.0880000000000001</v>
      </c>
      <c r="U14094">
        <v>6.2530000000000001</v>
      </c>
      <c r="V14094">
        <v>2550</v>
      </c>
      <c r="W14094">
        <f t="shared" si="622"/>
        <v>10</v>
      </c>
      <c r="X14094">
        <f t="shared" si="620"/>
        <v>834.52759999999989</v>
      </c>
      <c r="Y14094">
        <f t="shared" si="621"/>
        <v>16.226799999999997</v>
      </c>
    </row>
    <row r="14095" spans="1:25" x14ac:dyDescent="0.2">
      <c r="A14095" t="s">
        <v>6877</v>
      </c>
      <c r="B14095" t="s">
        <v>1430</v>
      </c>
      <c r="C14095">
        <v>9</v>
      </c>
      <c r="D14095">
        <v>30</v>
      </c>
      <c r="E14095" t="s">
        <v>12605</v>
      </c>
      <c r="F14095">
        <v>382.08199999999999</v>
      </c>
      <c r="G14095">
        <v>58.527999999999999</v>
      </c>
      <c r="H14095">
        <v>28.914000000000001</v>
      </c>
      <c r="I14095">
        <v>22362.495999999999</v>
      </c>
      <c r="J14095">
        <v>9120014</v>
      </c>
      <c r="K14095">
        <v>29.986000000000001</v>
      </c>
      <c r="L14095">
        <v>19.559999999999999</v>
      </c>
      <c r="M14095">
        <v>11456.929</v>
      </c>
      <c r="N14095">
        <v>4672437</v>
      </c>
      <c r="O14095">
        <v>2.9020000000000001</v>
      </c>
      <c r="P14095">
        <v>8.48</v>
      </c>
      <c r="Q14095">
        <v>1108.6949999999999</v>
      </c>
      <c r="R14095">
        <v>452155</v>
      </c>
      <c r="S14095">
        <v>3.5999999999999997E-2</v>
      </c>
      <c r="T14095">
        <v>3.03</v>
      </c>
      <c r="U14095">
        <v>13.756</v>
      </c>
      <c r="V14095">
        <v>5610</v>
      </c>
      <c r="W14095">
        <f t="shared" si="622"/>
        <v>22</v>
      </c>
      <c r="X14095">
        <f t="shared" si="620"/>
        <v>1555.2980999999997</v>
      </c>
      <c r="Y14095">
        <f t="shared" si="621"/>
        <v>43.346799999999995</v>
      </c>
    </row>
    <row r="14096" spans="1:25" x14ac:dyDescent="0.2">
      <c r="A14096" t="s">
        <v>6877</v>
      </c>
      <c r="B14096" t="s">
        <v>1430</v>
      </c>
      <c r="C14096">
        <v>9</v>
      </c>
      <c r="D14096">
        <v>31</v>
      </c>
      <c r="E14096" t="s">
        <v>12606</v>
      </c>
      <c r="F14096">
        <v>344.041</v>
      </c>
      <c r="G14096">
        <v>61.869</v>
      </c>
      <c r="H14096">
        <v>29.46</v>
      </c>
      <c r="I14096">
        <v>21285.648000000001</v>
      </c>
      <c r="J14096">
        <v>8680847</v>
      </c>
      <c r="K14096">
        <v>31.135999999999999</v>
      </c>
      <c r="L14096">
        <v>12.439</v>
      </c>
      <c r="M14096">
        <v>10711.896000000001</v>
      </c>
      <c r="N14096">
        <v>4368593</v>
      </c>
      <c r="O14096">
        <v>2.9889999999999999</v>
      </c>
      <c r="P14096">
        <v>8.1929999999999996</v>
      </c>
      <c r="Q14096">
        <v>1028.462</v>
      </c>
      <c r="R14096">
        <v>419434</v>
      </c>
      <c r="S14096">
        <v>3.5999999999999997E-2</v>
      </c>
      <c r="T14096">
        <v>3.044</v>
      </c>
      <c r="U14096">
        <v>12.505000000000001</v>
      </c>
      <c r="V14096">
        <v>5100</v>
      </c>
      <c r="W14096">
        <f t="shared" si="622"/>
        <v>20</v>
      </c>
      <c r="X14096">
        <f t="shared" si="620"/>
        <v>1373.9715199999998</v>
      </c>
      <c r="Y14096">
        <f t="shared" si="621"/>
        <v>38.826799999999999</v>
      </c>
    </row>
    <row r="14097" spans="1:25" x14ac:dyDescent="0.2">
      <c r="A14097" t="s">
        <v>6877</v>
      </c>
      <c r="B14097" t="s">
        <v>1430</v>
      </c>
      <c r="C14097">
        <v>10</v>
      </c>
      <c r="D14097">
        <v>1</v>
      </c>
      <c r="E14097" t="s">
        <v>12607</v>
      </c>
      <c r="F14097">
        <v>314.95999999999998</v>
      </c>
      <c r="G14097">
        <v>119.70399999999999</v>
      </c>
      <c r="H14097">
        <v>44.298000000000002</v>
      </c>
      <c r="I14097">
        <v>37701.822999999997</v>
      </c>
      <c r="J14097">
        <v>15375795</v>
      </c>
      <c r="K14097">
        <v>32.591000000000001</v>
      </c>
      <c r="L14097">
        <v>11.78</v>
      </c>
      <c r="M14097">
        <v>10264.802</v>
      </c>
      <c r="N14097">
        <v>4186256</v>
      </c>
      <c r="O14097">
        <v>2.883</v>
      </c>
      <c r="P14097">
        <v>6.0549999999999997</v>
      </c>
      <c r="Q14097">
        <v>907.96699999999998</v>
      </c>
      <c r="R14097">
        <v>370293</v>
      </c>
      <c r="S14097">
        <v>3.7999999999999999E-2</v>
      </c>
      <c r="T14097">
        <v>3.101</v>
      </c>
      <c r="U14097">
        <v>11.88</v>
      </c>
      <c r="V14097">
        <v>4845</v>
      </c>
      <c r="W14097">
        <f t="shared" si="622"/>
        <v>19</v>
      </c>
      <c r="X14097">
        <f t="shared" si="620"/>
        <v>1101.6528199999998</v>
      </c>
      <c r="Y14097">
        <f t="shared" si="621"/>
        <v>36.566799999999994</v>
      </c>
    </row>
    <row r="14098" spans="1:25" x14ac:dyDescent="0.2">
      <c r="A14098" t="s">
        <v>6877</v>
      </c>
      <c r="B14098" t="s">
        <v>1430</v>
      </c>
      <c r="C14098">
        <v>10</v>
      </c>
      <c r="D14098">
        <v>2</v>
      </c>
      <c r="E14098" t="s">
        <v>12608</v>
      </c>
      <c r="F14098">
        <v>293.18599999999998</v>
      </c>
      <c r="G14098">
        <v>121.756</v>
      </c>
      <c r="H14098">
        <v>40.072000000000003</v>
      </c>
      <c r="I14098">
        <v>35697.216999999997</v>
      </c>
      <c r="J14098">
        <v>14558264</v>
      </c>
      <c r="K14098">
        <v>28.925999999999998</v>
      </c>
      <c r="L14098">
        <v>11.494</v>
      </c>
      <c r="M14098">
        <v>8480.7309999999998</v>
      </c>
      <c r="N14098">
        <v>3458665</v>
      </c>
      <c r="O14098">
        <v>3.19</v>
      </c>
      <c r="P14098">
        <v>10.122999999999999</v>
      </c>
      <c r="Q14098">
        <v>935.19500000000005</v>
      </c>
      <c r="R14098">
        <v>381397</v>
      </c>
      <c r="S14098">
        <v>0.03</v>
      </c>
      <c r="T14098">
        <v>2.7589999999999999</v>
      </c>
      <c r="U14098">
        <v>8.7539999999999996</v>
      </c>
      <c r="V14098">
        <v>3570</v>
      </c>
      <c r="W14098">
        <f t="shared" si="622"/>
        <v>14</v>
      </c>
      <c r="X14098">
        <f t="shared" si="620"/>
        <v>1163.1881000000001</v>
      </c>
      <c r="Y14098">
        <f t="shared" si="621"/>
        <v>25.266799999999996</v>
      </c>
    </row>
    <row r="14099" spans="1:25" x14ac:dyDescent="0.2">
      <c r="A14099" t="s">
        <v>6877</v>
      </c>
      <c r="B14099" t="s">
        <v>1430</v>
      </c>
      <c r="C14099">
        <v>10</v>
      </c>
      <c r="D14099">
        <v>3</v>
      </c>
      <c r="E14099" t="s">
        <v>3319</v>
      </c>
      <c r="F14099">
        <v>395.81799999999998</v>
      </c>
      <c r="G14099">
        <v>114.306</v>
      </c>
      <c r="H14099">
        <v>43.070999999999998</v>
      </c>
      <c r="I14099">
        <v>45244.569000000003</v>
      </c>
      <c r="J14099">
        <v>18451925</v>
      </c>
      <c r="K14099">
        <v>32.070999999999998</v>
      </c>
      <c r="L14099">
        <v>11.523</v>
      </c>
      <c r="M14099">
        <v>12694.194</v>
      </c>
      <c r="N14099">
        <v>5177026</v>
      </c>
      <c r="O14099">
        <v>2.4860000000000002</v>
      </c>
      <c r="P14099">
        <v>5.67</v>
      </c>
      <c r="Q14099">
        <v>984.19100000000003</v>
      </c>
      <c r="R14099">
        <v>401379</v>
      </c>
      <c r="S14099">
        <v>2.1000000000000001E-2</v>
      </c>
      <c r="T14099">
        <v>2.2879999999999998</v>
      </c>
      <c r="U14099">
        <v>8.1280000000000001</v>
      </c>
      <c r="V14099">
        <v>3315</v>
      </c>
      <c r="W14099">
        <f t="shared" si="622"/>
        <v>13</v>
      </c>
      <c r="X14099">
        <f t="shared" si="620"/>
        <v>1273.9190599999999</v>
      </c>
      <c r="Y14099">
        <f t="shared" si="621"/>
        <v>23.006799999999998</v>
      </c>
    </row>
    <row r="14100" spans="1:25" x14ac:dyDescent="0.2">
      <c r="A14100" t="s">
        <v>6877</v>
      </c>
      <c r="B14100" t="s">
        <v>1430</v>
      </c>
      <c r="C14100">
        <v>10</v>
      </c>
      <c r="D14100">
        <v>4</v>
      </c>
      <c r="E14100" t="s">
        <v>12609</v>
      </c>
      <c r="F14100">
        <v>452.46</v>
      </c>
      <c r="G14100">
        <v>101.117</v>
      </c>
      <c r="H14100">
        <v>38.521999999999998</v>
      </c>
      <c r="I14100">
        <v>45751.411999999997</v>
      </c>
      <c r="J14100">
        <v>18658629</v>
      </c>
      <c r="K14100">
        <v>36.345999999999997</v>
      </c>
      <c r="L14100">
        <v>17.367000000000001</v>
      </c>
      <c r="M14100">
        <v>16445.312999999998</v>
      </c>
      <c r="N14100">
        <v>6706831</v>
      </c>
      <c r="O14100">
        <v>4.3719999999999999</v>
      </c>
      <c r="P14100">
        <v>14.57</v>
      </c>
      <c r="Q14100">
        <v>1978.325</v>
      </c>
      <c r="R14100">
        <v>806813</v>
      </c>
      <c r="S14100">
        <v>5.8000000000000003E-2</v>
      </c>
      <c r="T14100">
        <v>3.847</v>
      </c>
      <c r="U14100">
        <v>26.260999999999999</v>
      </c>
      <c r="V14100">
        <v>10710</v>
      </c>
      <c r="W14100">
        <f t="shared" si="622"/>
        <v>42</v>
      </c>
      <c r="X14100">
        <f t="shared" si="620"/>
        <v>3520.6618999999996</v>
      </c>
      <c r="Y14100">
        <f t="shared" si="621"/>
        <v>88.54679999999999</v>
      </c>
    </row>
    <row r="14101" spans="1:25" x14ac:dyDescent="0.2">
      <c r="A14101" t="s">
        <v>6877</v>
      </c>
      <c r="B14101" t="s">
        <v>1430</v>
      </c>
      <c r="C14101">
        <v>10</v>
      </c>
      <c r="D14101">
        <v>5</v>
      </c>
      <c r="E14101" t="s">
        <v>6105</v>
      </c>
      <c r="F14101">
        <v>84.400999999999996</v>
      </c>
      <c r="G14101">
        <v>65.450999999999993</v>
      </c>
      <c r="H14101">
        <v>34.92</v>
      </c>
      <c r="I14101">
        <v>5524.18</v>
      </c>
      <c r="J14101">
        <v>2252906</v>
      </c>
      <c r="K14101">
        <v>58.593000000000004</v>
      </c>
      <c r="L14101">
        <v>32.817999999999998</v>
      </c>
      <c r="M14101">
        <v>4945.3530000000001</v>
      </c>
      <c r="N14101">
        <v>2016845</v>
      </c>
      <c r="O14101">
        <v>4.2069999999999999</v>
      </c>
      <c r="P14101">
        <v>13.179</v>
      </c>
      <c r="Q14101">
        <v>355.09199999999998</v>
      </c>
      <c r="R14101">
        <v>144816</v>
      </c>
      <c r="S14101">
        <v>4.3999999999999997E-2</v>
      </c>
      <c r="T14101">
        <v>3.3660000000000001</v>
      </c>
      <c r="U14101">
        <v>3.7519999999999998</v>
      </c>
      <c r="V14101">
        <v>1530</v>
      </c>
      <c r="W14101">
        <f t="shared" si="622"/>
        <v>6</v>
      </c>
      <c r="X14101">
        <f t="shared" si="620"/>
        <v>0</v>
      </c>
      <c r="Y14101">
        <f t="shared" si="621"/>
        <v>7.1867999999999999</v>
      </c>
    </row>
    <row r="14102" spans="1:25" x14ac:dyDescent="0.2">
      <c r="A14102" t="s">
        <v>6877</v>
      </c>
      <c r="B14102" t="s">
        <v>1430</v>
      </c>
      <c r="C14102">
        <v>10</v>
      </c>
      <c r="D14102">
        <v>6</v>
      </c>
      <c r="E14102" t="s">
        <v>12610</v>
      </c>
      <c r="F14102">
        <v>370.60399999999998</v>
      </c>
      <c r="G14102">
        <v>106.706</v>
      </c>
      <c r="H14102">
        <v>42.396999999999998</v>
      </c>
      <c r="I14102">
        <v>39545.652000000002</v>
      </c>
      <c r="J14102">
        <v>16127757</v>
      </c>
      <c r="K14102">
        <v>39.226999999999997</v>
      </c>
      <c r="L14102">
        <v>13.497999999999999</v>
      </c>
      <c r="M14102">
        <v>14537.638000000001</v>
      </c>
      <c r="N14102">
        <v>5928831</v>
      </c>
      <c r="O14102">
        <v>2.9020000000000001</v>
      </c>
      <c r="P14102">
        <v>7.7290000000000001</v>
      </c>
      <c r="Q14102">
        <v>1075.431</v>
      </c>
      <c r="R14102">
        <v>438589</v>
      </c>
      <c r="S14102">
        <v>3.4000000000000002E-2</v>
      </c>
      <c r="T14102">
        <v>2.9329999999999998</v>
      </c>
      <c r="U14102">
        <v>12.505000000000001</v>
      </c>
      <c r="V14102">
        <v>5100</v>
      </c>
      <c r="W14102">
        <f t="shared" si="622"/>
        <v>20</v>
      </c>
      <c r="X14102">
        <f t="shared" si="620"/>
        <v>1480.1214600000001</v>
      </c>
      <c r="Y14102">
        <f t="shared" si="621"/>
        <v>38.826799999999999</v>
      </c>
    </row>
    <row r="14103" spans="1:25" x14ac:dyDescent="0.2">
      <c r="A14103" t="s">
        <v>6877</v>
      </c>
      <c r="B14103" t="s">
        <v>1430</v>
      </c>
      <c r="C14103">
        <v>10</v>
      </c>
      <c r="D14103">
        <v>7</v>
      </c>
      <c r="E14103" t="s">
        <v>5202</v>
      </c>
      <c r="F14103">
        <v>170.22399999999999</v>
      </c>
      <c r="G14103">
        <v>116.65</v>
      </c>
      <c r="H14103">
        <v>46.457999999999998</v>
      </c>
      <c r="I14103">
        <v>19856.708999999999</v>
      </c>
      <c r="J14103">
        <v>8098088</v>
      </c>
      <c r="K14103">
        <v>21.152999999999999</v>
      </c>
      <c r="L14103">
        <v>9.2509999999999994</v>
      </c>
      <c r="M14103">
        <v>3600.7809999999999</v>
      </c>
      <c r="N14103">
        <v>1468493</v>
      </c>
      <c r="O14103">
        <v>2.3820000000000001</v>
      </c>
      <c r="P14103">
        <v>8.4640000000000004</v>
      </c>
      <c r="Q14103">
        <v>405.47199999999998</v>
      </c>
      <c r="R14103">
        <v>165362</v>
      </c>
      <c r="S14103">
        <v>1.0999999999999999E-2</v>
      </c>
      <c r="T14103">
        <v>1.6759999999999999</v>
      </c>
      <c r="U14103">
        <v>1.8759999999999999</v>
      </c>
      <c r="V14103">
        <v>765</v>
      </c>
      <c r="W14103">
        <f t="shared" si="622"/>
        <v>3</v>
      </c>
      <c r="X14103">
        <f t="shared" si="620"/>
        <v>0</v>
      </c>
      <c r="Y14103">
        <f t="shared" si="621"/>
        <v>0.40680000000000033</v>
      </c>
    </row>
    <row r="14104" spans="1:25" x14ac:dyDescent="0.2">
      <c r="A14104" t="s">
        <v>6877</v>
      </c>
      <c r="B14104" t="s">
        <v>1430</v>
      </c>
      <c r="C14104">
        <v>10</v>
      </c>
      <c r="D14104">
        <v>8</v>
      </c>
      <c r="E14104" t="s">
        <v>12611</v>
      </c>
      <c r="F14104">
        <v>334.21800000000002</v>
      </c>
      <c r="G14104">
        <v>81.372</v>
      </c>
      <c r="H14104">
        <v>35.356000000000002</v>
      </c>
      <c r="I14104">
        <v>27195.931</v>
      </c>
      <c r="J14104">
        <v>11091216</v>
      </c>
      <c r="K14104">
        <v>21.219000000000001</v>
      </c>
      <c r="L14104">
        <v>10.134</v>
      </c>
      <c r="M14104">
        <v>7091.6980000000003</v>
      </c>
      <c r="N14104">
        <v>2892181</v>
      </c>
      <c r="O14104">
        <v>2.1629999999999998</v>
      </c>
      <c r="P14104">
        <v>6.0259999999999998</v>
      </c>
      <c r="Q14104">
        <v>723.04100000000005</v>
      </c>
      <c r="R14104">
        <v>294875</v>
      </c>
      <c r="S14104">
        <v>1.7000000000000001E-2</v>
      </c>
      <c r="T14104">
        <v>2.0720000000000001</v>
      </c>
      <c r="U14104">
        <v>5.6269999999999998</v>
      </c>
      <c r="V14104">
        <v>2295</v>
      </c>
      <c r="W14104">
        <f t="shared" si="622"/>
        <v>9</v>
      </c>
      <c r="X14104">
        <f t="shared" si="620"/>
        <v>683.7200600000001</v>
      </c>
      <c r="Y14104">
        <f t="shared" si="621"/>
        <v>13.966799999999997</v>
      </c>
    </row>
    <row r="14105" spans="1:25" x14ac:dyDescent="0.2">
      <c r="A14105" t="s">
        <v>6877</v>
      </c>
      <c r="B14105" t="s">
        <v>1430</v>
      </c>
      <c r="C14105">
        <v>10</v>
      </c>
      <c r="D14105">
        <v>9</v>
      </c>
      <c r="E14105" t="s">
        <v>12612</v>
      </c>
      <c r="F14105">
        <v>292.98</v>
      </c>
      <c r="G14105">
        <v>86.271000000000001</v>
      </c>
      <c r="H14105">
        <v>40.124000000000002</v>
      </c>
      <c r="I14105">
        <v>25275.616000000002</v>
      </c>
      <c r="J14105">
        <v>10308061</v>
      </c>
      <c r="K14105">
        <v>8.9309999999999992</v>
      </c>
      <c r="L14105">
        <v>4.1059999999999999</v>
      </c>
      <c r="M14105">
        <v>2616.4789999999998</v>
      </c>
      <c r="N14105">
        <v>1067069</v>
      </c>
      <c r="O14105">
        <v>2.0289999999999999</v>
      </c>
      <c r="P14105">
        <v>6.0819999999999999</v>
      </c>
      <c r="Q14105">
        <v>594.596</v>
      </c>
      <c r="R14105">
        <v>242492</v>
      </c>
      <c r="S14105">
        <v>8.9999999999999993E-3</v>
      </c>
      <c r="T14105">
        <v>1.4750000000000001</v>
      </c>
      <c r="U14105">
        <v>2.5009999999999999</v>
      </c>
      <c r="V14105">
        <v>1020</v>
      </c>
      <c r="W14105">
        <f t="shared" si="622"/>
        <v>4</v>
      </c>
      <c r="X14105">
        <f t="shared" si="620"/>
        <v>393.43435999999997</v>
      </c>
      <c r="Y14105">
        <f t="shared" si="621"/>
        <v>2.6668000000000003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21-10-18 Nuclear Lamina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Callie Lovejoy</dc:creator>
  <cp:lastModifiedBy>Microsoft Office User</cp:lastModifiedBy>
  <dcterms:created xsi:type="dcterms:W3CDTF">2022-02-22T04:34:45Z</dcterms:created>
  <dcterms:modified xsi:type="dcterms:W3CDTF">2023-03-23T15:25:47Z</dcterms:modified>
</cp:coreProperties>
</file>